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Zomato Summary" r:id="rId3" sheetId="1"/>
    <sheet name="Zomato POS vs 3PO" r:id="rId4" sheetId="2"/>
    <sheet name="Zomato 3PO vs POS" r:id="rId5" sheetId="3"/>
    <sheet name="S2" r:id="rId6" sheetId="4"/>
    <sheet name="Order Amount Mismatch (POS&gt;3PO)" r:id="rId7" sheetId="5"/>
    <sheet name="Order Not found in POS" r:id="rId8" sheetId="6"/>
    <sheet name="Packaging Charge Mismatch" r:id="rId9" sheetId="7"/>
    <sheet name="Order Amount Mismatch (3PO&gt;POS)" r:id="rId10" sheetId="8"/>
    <sheet name="sale" r:id="rId11" sheetId="9"/>
    <sheet name="addition" r:id="rId12" sheetId="10"/>
    <sheet name="Order Not found in 3PO" r:id="rId13" sheetId="11"/>
    <sheet name="Exceptional Column Reporting" r:id="rId14" sheetId="1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65">
    <border>
      <left/>
      <right/>
      <top/>
      <bottom/>
      <diagonal/>
    </border>
    <border>
      <left/>
      <right/>
      <top/>
      <bottom>
        <color indexed="8"/>
      </bottom>
      <diagonal/>
    </border>
    <border>
      <left>
        <color indexed="8"/>
      </left>
      <right/>
      <top/>
      <bottom>
        <color indexed="8"/>
      </bottom>
      <diagonal/>
    </border>
    <border>
      <left>
        <color indexed="8"/>
      </left>
      <right>
        <color indexed="8"/>
      </right>
      <top/>
      <bottom>
        <color indexed="8"/>
      </bottom>
      <diagonal/>
    </border>
    <border>
      <left>
        <color indexed="8"/>
      </left>
      <right>
        <color indexed="8"/>
      </right>
      <top>
        <color indexed="8"/>
      </top>
      <bottom>
        <color indexed="8"/>
      </bottom>
      <diagonal/>
    </border>
    <border>
      <bottom style="medium"/>
    </border>
    <border>
      <bottom style="medium">
        <color indexed="8"/>
      </bottom>
    </border>
    <border>
      <left>
        <color indexed="8"/>
      </left>
      <bottom style="medium">
        <color indexed="8"/>
      </bottom>
    </border>
    <border>
      <left>
        <color indexed="8"/>
      </left>
      <right>
        <color indexed="8"/>
      </right>
      <bottom style="medium">
        <color indexed="8"/>
      </bottom>
    </border>
    <border>
      <left>
        <color indexed="8"/>
      </left>
      <right>
        <color indexed="8"/>
      </right>
      <top>
        <color indexed="8"/>
      </top>
      <bottom style="medium">
        <color indexed="8"/>
      </bottom>
    </border>
    <border>
      <left style="medium"/>
      <right/>
      <top/>
      <bottom/>
      <diagonal/>
    </border>
    <border>
      <left style="medium"/>
      <right/>
      <top/>
      <bottom>
        <color indexed="8"/>
      </bottom>
      <diagonal/>
    </border>
    <border>
      <left style="medium">
        <color indexed="8"/>
      </left>
      <right/>
      <top/>
      <bottom>
        <color indexed="8"/>
      </bottom>
      <diagonal/>
    </border>
    <border>
      <left style="medium">
        <color indexed="8"/>
      </left>
      <right>
        <color indexed="8"/>
      </right>
      <top/>
      <bottom>
        <color indexed="8"/>
      </bottom>
      <diagonal/>
    </border>
    <border>
      <left style="medium">
        <color indexed="8"/>
      </left>
      <right>
        <color indexed="8"/>
      </right>
      <top>
        <color indexed="8"/>
      </top>
      <bottom>
        <color indexed="8"/>
      </bottom>
      <diagonal/>
    </border>
    <border>
      <left style="medium"/>
      <bottom style="medium"/>
    </border>
    <border>
      <left style="medium"/>
      <bottom style="medium">
        <color indexed="8"/>
      </bottom>
    </border>
    <border>
      <left style="medium">
        <color indexed="8"/>
      </left>
      <bottom style="medium">
        <color indexed="8"/>
      </bottom>
    </border>
    <border>
      <left style="medium">
        <color indexed="8"/>
      </left>
      <right>
        <color indexed="8"/>
      </right>
      <bottom style="medium">
        <color indexed="8"/>
      </bottom>
    </border>
    <border>
      <left style="medium">
        <color indexed="8"/>
      </left>
      <right>
        <color indexed="8"/>
      </right>
      <top>
        <color indexed="8"/>
      </top>
      <bottom style="medium">
        <color indexed="8"/>
      </bottom>
    </border>
    <border>
      <left style="medium"/>
      <right style="medium"/>
      <top/>
      <bottom/>
      <diagonal/>
    </border>
    <border>
      <left style="medium"/>
      <right style="medium"/>
      <top/>
      <bottom>
        <color indexed="8"/>
      </bottom>
      <diagonal/>
    </border>
    <border>
      <left style="medium">
        <color indexed="8"/>
      </left>
      <right style="medium"/>
      <top/>
      <bottom>
        <color indexed="8"/>
      </bottom>
      <diagonal/>
    </border>
    <border>
      <left style="medium">
        <color indexed="8"/>
      </left>
      <right style="medium">
        <color indexed="8"/>
      </right>
      <top/>
      <bottom>
        <color indexed="8"/>
      </bottom>
      <diagonal/>
    </border>
    <border>
      <left style="medium">
        <color indexed="8"/>
      </left>
      <right style="medium">
        <color indexed="8"/>
      </right>
      <top>
        <color indexed="8"/>
      </top>
      <bottom>
        <color indexed="8"/>
      </bottom>
      <diagonal/>
    </border>
    <border>
      <left style="medium"/>
      <right style="medium"/>
      <bottom style="medium"/>
    </border>
    <border>
      <left style="medium"/>
      <right style="medium"/>
      <bottom style="medium">
        <color indexed="8"/>
      </bottom>
    </border>
    <border>
      <left style="medium">
        <color indexed="8"/>
      </left>
      <right style="medium"/>
      <bottom style="medium">
        <color indexed="8"/>
      </bottom>
    </border>
    <border>
      <left style="medium">
        <color indexed="8"/>
      </left>
      <right style="medium">
        <color indexed="8"/>
      </right>
      <bottom style="medium">
        <color indexed="8"/>
      </bottom>
    </border>
    <border>
      <left style="medium">
        <color indexed="8"/>
      </left>
      <right style="medium">
        <color indexed="8"/>
      </right>
      <top>
        <color indexed="8"/>
      </top>
      <bottom style="medium">
        <color indexed="8"/>
      </bottom>
    </border>
    <border>
      <left style="medium"/>
      <right style="medium"/>
      <top style="medium"/>
      <bottom/>
      <diagonal/>
    </border>
    <border>
      <left style="medium"/>
      <right style="medium"/>
      <top style="medium"/>
      <bottom>
        <color indexed="8"/>
      </bottom>
      <diagonal/>
    </border>
    <border>
      <left style="medium">
        <color indexed="8"/>
      </left>
      <right style="medium"/>
      <top style="medium"/>
      <bottom>
        <color indexed="8"/>
      </bottom>
      <diagonal/>
    </border>
    <border>
      <left style="medium">
        <color indexed="8"/>
      </left>
      <right style="medium">
        <color indexed="8"/>
      </right>
      <top style="medium"/>
      <bottom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>
        <color indexed="8"/>
      </bottom>
      <diagonal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>
        <color indexed="8"/>
      </bottom>
    </border>
    <border>
      <left style="medium">
        <color indexed="8"/>
      </left>
      <right style="medium"/>
      <top style="medium"/>
      <bottom style="medium">
        <color indexed="8"/>
      </bottom>
    </border>
    <border>
      <left style="medium">
        <color indexed="8"/>
      </left>
      <right style="medium">
        <color indexed="8"/>
      </right>
      <top style="medium"/>
      <bottom style="medium">
        <color indexed="8"/>
      </bottom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</border>
    <border>
      <right style="medium"/>
      <bottom style="medium"/>
    </border>
    <border>
      <right style="medium"/>
      <bottom style="medium">
        <color indexed="8"/>
      </bottom>
    </border>
    <border>
      <left>
        <color indexed="8"/>
      </left>
      <right style="medium"/>
      <bottom style="medium">
        <color indexed="8"/>
      </bottom>
    </border>
    <border>
      <left>
        <color indexed="8"/>
      </left>
      <right style="medium">
        <color indexed="8"/>
      </right>
      <bottom style="medium">
        <color indexed="8"/>
      </bottom>
    </border>
    <border>
      <left>
        <color indexed="8"/>
      </left>
      <right style="medium">
        <color indexed="8"/>
      </right>
      <top>
        <color indexed="8"/>
      </top>
      <bottom style="medium">
        <color indexed="8"/>
      </bottom>
    </border>
    <border>
      <top style="medium"/>
      <bottom style="medium"/>
    </border>
    <border>
      <top style="medium"/>
      <bottom style="medium">
        <color indexed="8"/>
      </bottom>
    </border>
    <border>
      <left>
        <color indexed="8"/>
      </left>
      <top style="medium"/>
      <bottom style="medium">
        <color indexed="8"/>
      </bottom>
    </border>
    <border>
      <left>
        <color indexed="8"/>
      </left>
      <right>
        <color indexed="8"/>
      </right>
      <top style="medium"/>
      <bottom style="medium">
        <color indexed="8"/>
      </bottom>
    </border>
    <border>
      <left>
        <color indexed="8"/>
      </left>
      <right>
        <color indexed="8"/>
      </right>
      <top style="medium">
        <color indexed="8"/>
      </top>
      <bottom style="medium">
        <color indexed="8"/>
      </bottom>
    </border>
    <border>
      <right style="medium"/>
      <top style="medium"/>
      <bottom style="medium"/>
    </border>
    <border>
      <right style="medium"/>
      <top style="medium"/>
      <bottom style="medium">
        <color indexed="8"/>
      </bottom>
    </border>
    <border>
      <left>
        <color indexed="8"/>
      </left>
      <right style="medium"/>
      <top style="medium"/>
      <bottom style="medium">
        <color indexed="8"/>
      </bottom>
    </border>
    <border>
      <left>
        <color indexed="8"/>
      </left>
      <right style="medium">
        <color indexed="8"/>
      </right>
      <top style="medium"/>
      <bottom style="medium">
        <color indexed="8"/>
      </bottom>
    </border>
    <border>
      <left>
        <color indexed="8"/>
      </left>
      <right style="medium">
        <color indexed="8"/>
      </right>
      <top style="medium">
        <color indexed="8"/>
      </top>
      <bottom style="medium">
        <color indexed="8"/>
      </bottom>
    </border>
    <border>
      <left style="medium"/>
      <top style="medium"/>
      <bottom style="medium"/>
    </border>
    <border>
      <left style="medium"/>
      <top style="medium"/>
      <bottom style="medium">
        <color indexed="8"/>
      </bottom>
    </border>
    <border>
      <left style="medium">
        <color indexed="8"/>
      </left>
      <top style="medium"/>
      <bottom style="medium">
        <color indexed="8"/>
      </bottom>
    </border>
    <border>
      <left style="medium">
        <color indexed="8"/>
      </left>
      <right>
        <color indexed="8"/>
      </right>
      <top style="medium"/>
      <bottom style="medium">
        <color indexed="8"/>
      </bottom>
    </border>
    <border>
      <left style="medium">
        <color indexed="8"/>
      </left>
      <right>
        <color indexed="8"/>
      </right>
      <top style="medium">
        <color indexed="8"/>
      </top>
      <bottom style="medium">
        <color indexed="8"/>
      </bottom>
    </border>
    <border>
      <left/>
      <right style="medium"/>
      <top/>
      <bottom/>
      <diagonal/>
    </border>
    <border>
      <left/>
      <right style="medium"/>
      <top/>
      <bottom>
        <color indexed="8"/>
      </bottom>
      <diagonal/>
    </border>
    <border>
      <left>
        <color indexed="8"/>
      </left>
      <right style="medium"/>
      <top/>
      <bottom>
        <color indexed="8"/>
      </bottom>
      <diagonal/>
    </border>
    <border>
      <left>
        <color indexed="8"/>
      </left>
      <right style="medium">
        <color indexed="8"/>
      </right>
      <top/>
      <bottom>
        <color indexed="8"/>
      </bottom>
      <diagonal/>
    </border>
    <border>
      <left>
        <color indexed="8"/>
      </left>
      <right style="medium">
        <color indexed="8"/>
      </right>
      <top>
        <color indexed="8"/>
      </top>
      <bottom>
        <color indexed="8"/>
      </bottom>
      <diagonal/>
    </border>
  </borders>
  <cellStyleXfs count="1">
    <xf numFmtId="0" fontId="0" fillId="0" borderId="0"/>
  </cellStyleXfs>
  <cellXfs count="33">
    <xf numFmtId="0" fontId="0" fillId="0" borderId="0" xfId="0"/>
    <xf numFmtId="14" fontId="0" fillId="0" borderId="0" xfId="0" applyNumberFormat="true"/>
    <xf numFmtId="22" fontId="0" fillId="0" borderId="0" xfId="0" applyNumberFormat="true"/>
    <xf numFmtId="0" fontId="1" fillId="0" borderId="0" xfId="0" applyFont="true"/>
    <xf numFmtId="0" fontId="1" fillId="4" borderId="4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4" borderId="4" xfId="0" applyAlignment="true" applyBorder="true" applyNumberFormat="true" applyFill="true" applyFont="true">
      <alignment horizontal="right" vertical="bottom" indent="0" textRotation="0" wrapText="false"/>
      <protection hidden="false" locked="true"/>
    </xf>
    <xf numFmtId="0" fontId="0" fillId="4" borderId="4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1" fillId="4" borderId="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1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14" xfId="0" applyAlignment="true" applyBorder="true" applyNumberFormat="true" applyFill="true" applyFont="true">
      <alignment horizontal="right" vertical="bottom" indent="0" textRotation="0" wrapText="false"/>
      <protection hidden="false" locked="true"/>
    </xf>
    <xf numFmtId="0" fontId="1" fillId="4" borderId="1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2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24" xfId="0" applyAlignment="true" applyBorder="true" applyNumberFormat="true" applyFill="true" applyFont="true">
      <alignment horizontal="right" vertical="bottom" indent="0" textRotation="0" wrapText="false"/>
      <protection hidden="false" locked="true"/>
    </xf>
    <xf numFmtId="0" fontId="1" fillId="4" borderId="2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3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3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9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4" borderId="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4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49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0" fillId="4" borderId="4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5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4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4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5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59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1" fillId="4" borderId="5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1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19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1" fillId="4" borderId="6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64" xfId="0" applyAlignment="true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4" borderId="64" xfId="0" applyAlignment="true" applyBorder="true" applyNumberFormat="true" applyFill="true" applyFont="true">
      <alignment horizontal="center" vertical="bottom" indent="0" textRotation="0" wrapText="false"/>
      <protection hidden="false"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3" t="inlineStr">
        <is>
          <t>Debtor Name</t>
        </is>
      </c>
      <c r="B1" t="inlineStr">
        <is>
          <t>Zomato</t>
        </is>
      </c>
    </row>
    <row r="2">
      <c r="A2" s="3" t="inlineStr">
        <is>
          <t>Recon Period</t>
        </is>
      </c>
      <c r="B2" t="inlineStr">
        <is>
          <t>Nov 01, 2023 - Nov 30, 2023</t>
        </is>
      </c>
    </row>
    <row r="3">
      <c r="B3" s="3" t="inlineStr">
        <is>
          <t>No. of orders</t>
        </is>
      </c>
      <c r="C3" s="3" t="inlineStr">
        <is>
          <t>POS Amount</t>
        </is>
      </c>
    </row>
    <row r="4">
      <c r="A4" s="3" t="inlineStr">
        <is>
          <t>POS Sale as per Business Date (S1+S2)</t>
        </is>
      </c>
      <c r="B4" t="n">
        <f>COUNTA('S2'!H2:H2)+B5</f>
        <v>0.0</v>
      </c>
      <c r="C4" t="n">
        <f>SUM('S2'!L2:L2)+C5</f>
        <v>0.0</v>
      </c>
    </row>
    <row r="5">
      <c r="A5" s="3" t="inlineStr">
        <is>
          <t>POS Sale as per Transaction Date (S1)</t>
        </is>
      </c>
      <c r="B5" t="n">
        <f>=B10</f>
        <v>0.0</v>
      </c>
      <c r="C5" t="n">
        <f>=C10</f>
        <v>0.0</v>
      </c>
    </row>
    <row r="6">
      <c r="A6" s="3" t="inlineStr">
        <is>
          <t>Difference in POS Sale that falls in subsequent time period (S2)</t>
        </is>
      </c>
      <c r="B6" t="n">
        <f>=B4-B5</f>
        <v>0.0</v>
      </c>
      <c r="C6" t="n">
        <f>=C4-C5</f>
        <v>0.0</v>
      </c>
    </row>
    <row r="8">
      <c r="A8" s="15" t="inlineStr">
        <is>
          <t>Reconciliation Summary</t>
        </is>
      </c>
      <c r="B8" s="25" t="inlineStr">
        <is>
          <t>As per POS data (POS vs 3PO)</t>
        </is>
      </c>
      <c r="C8" s="20"/>
      <c r="D8" s="20"/>
      <c r="E8" s="20"/>
      <c r="F8" s="21"/>
      <c r="G8" s="25" t="inlineStr">
        <is>
          <t>As per 3PO Data (3PO vs POS)</t>
        </is>
      </c>
      <c r="H8" s="20"/>
      <c r="I8" s="20"/>
      <c r="J8" s="20"/>
      <c r="K8" s="21"/>
    </row>
    <row r="9">
      <c r="A9" s="15" t="inlineStr">
        <is>
          <t>Parameters</t>
        </is>
      </c>
      <c r="B9" s="26" t="inlineStr">
        <is>
          <t>No. of orders</t>
        </is>
      </c>
      <c r="C9" s="23" t="inlineStr">
        <is>
          <t>POS Amount</t>
        </is>
      </c>
      <c r="D9" s="23" t="inlineStr">
        <is>
          <t>3PO Amount</t>
        </is>
      </c>
      <c r="E9" s="23" t="inlineStr">
        <is>
          <t>Diff. in Amount</t>
        </is>
      </c>
      <c r="F9" s="24" t="inlineStr">
        <is>
          <t>Amount Receivable</t>
        </is>
      </c>
      <c r="G9" s="26" t="inlineStr">
        <is>
          <t>No. of orders</t>
        </is>
      </c>
      <c r="H9" s="23" t="inlineStr">
        <is>
          <t>3PO Amount</t>
        </is>
      </c>
      <c r="I9" s="23" t="inlineStr">
        <is>
          <t>POS Amount</t>
        </is>
      </c>
      <c r="J9" s="23" t="inlineStr">
        <is>
          <t>Diff. in Amount</t>
        </is>
      </c>
      <c r="K9" s="24" t="inlineStr">
        <is>
          <t>Amount Receivable</t>
        </is>
      </c>
    </row>
    <row r="10">
      <c r="A10" s="11" t="inlineStr">
        <is>
          <t>Sale (As per transaction date)</t>
        </is>
      </c>
      <c r="B10" s="8" t="n">
        <f>COUNTA('Zomato POS vs 3PO'!H2:H2725)</f>
        <v>0.0</v>
      </c>
      <c r="C10" s="3" t="n">
        <f>SUM('Zomato POS vs 3PO'!H2:H2725)</f>
        <v>0.0</v>
      </c>
      <c r="D10" s="3" t="n">
        <f>SUM('Zomato POS vs 3PO'!I2:I2725)</f>
        <v>0.0</v>
      </c>
      <c r="E10" s="3" t="n">
        <f>C10-D10</f>
        <v>0.0</v>
      </c>
      <c r="F10" s="29" t="n">
        <f>SUM('Zomato POS vs 3PO'!P2:P2725)</f>
        <v>0.0</v>
      </c>
      <c r="G10" s="8" t="n">
        <f>COUNTA('Zomato 3PO vs POS'!G2:G2171)</f>
        <v>0.0</v>
      </c>
      <c r="H10" s="3" t="n">
        <f>SUM('Zomato 3PO vs POS'!I2:I2171)</f>
        <v>0.0</v>
      </c>
      <c r="I10" s="3" t="n">
        <f>SUM('Zomato 3PO vs POS'!H2:H2171)</f>
        <v>0.0</v>
      </c>
      <c r="J10" s="3" t="n">
        <f>H10-I10</f>
        <v>0.0</v>
      </c>
      <c r="K10" s="29" t="n">
        <f>SUM('Zomato 3PO vs POS'!P2:P2171)</f>
        <v>0.0</v>
      </c>
    </row>
    <row r="11">
      <c r="A11" s="12" t="inlineStr">
        <is>
          <t>Sale</t>
        </is>
      </c>
      <c r="B11" s="27"/>
      <c r="F11" s="30"/>
      <c r="G11" s="8" t="n">
        <f>COUNTIFS('Zomato 3PO vs POS'!G2:G2171,"&lt;&gt;",'Zomato 3PO vs POS'!K2:K2171,"Sale")</f>
        <v>0.0</v>
      </c>
      <c r="H11" s="3" t="n">
        <f>SUMIFS('Zomato 3PO vs POS'!I2:I2171,'Zomato 3PO vs POS'!K2:K2171,"Sale")</f>
        <v>0.0</v>
      </c>
      <c r="I11" s="3" t="n">
        <f>SUMIFS('Zomato 3PO vs POS'!H2:H2171,'Zomato 3PO vs POS'!K2:K2171,"Sale")</f>
        <v>0.0</v>
      </c>
      <c r="J11" s="3" t="n">
        <f>H11-I11</f>
        <v>0.0</v>
      </c>
      <c r="K11" s="29" t="n">
        <f>SUMIFS('Zomato 3PO vs POS'!P2:P2171,'Zomato 3PO vs POS'!K2:K2171,"Sale")</f>
        <v>0.0</v>
      </c>
    </row>
    <row r="12">
      <c r="A12" s="12" t="inlineStr">
        <is>
          <t>Addition</t>
        </is>
      </c>
      <c r="B12" s="27"/>
      <c r="F12" s="30"/>
      <c r="G12" s="8" t="n">
        <f>COUNTIFS('Zomato 3PO vs POS'!G2:G2171,"&lt;&gt;",'Zomato 3PO vs POS'!K2:K2171,"Addition")</f>
        <v>0.0</v>
      </c>
      <c r="H12" s="3" t="n">
        <f>SUMIFS('Zomato 3PO vs POS'!I2:I2171,'Zomato 3PO vs POS'!K2:K2171,"Addition")</f>
        <v>0.0</v>
      </c>
      <c r="I12" s="3" t="n">
        <f>SUMIFS('Zomato 3PO vs POS'!H2:H2171,'Zomato 3PO vs POS'!K2:K2171,"Addition")</f>
        <v>0.0</v>
      </c>
      <c r="J12" s="3" t="n">
        <f>H12-I12</f>
        <v>0.0</v>
      </c>
      <c r="K12" s="29" t="n">
        <f>SUMIFS('Zomato 3PO vs POS'!P2:P2171,'Zomato 3PO vs POS'!K2:K2171,"Addition")</f>
        <v>0.0</v>
      </c>
    </row>
    <row r="13">
      <c r="A13" s="12" t="inlineStr">
        <is>
          <t>Refund</t>
        </is>
      </c>
      <c r="B13" s="27"/>
      <c r="F13" s="30"/>
      <c r="G13" s="8" t="n">
        <f>COUNTIFS('Zomato 3PO vs POS'!G2:G2171,"&lt;&gt;",'Zomato 3PO vs POS'!K2:K2171,"Refund")</f>
        <v>0.0</v>
      </c>
      <c r="H13" s="3" t="n">
        <f>SUMIFS('Zomato 3PO vs POS'!I2:I2171,'Zomato 3PO vs POS'!K2:K2171,"Refund")</f>
        <v>0.0</v>
      </c>
      <c r="I13" s="3" t="n">
        <f>SUMIFS('Zomato 3PO vs POS'!H2:H2171,'Zomato 3PO vs POS'!K2:K2171,"Refund")</f>
        <v>0.0</v>
      </c>
      <c r="J13" s="3" t="n">
        <f>H13-I13</f>
        <v>0.0</v>
      </c>
      <c r="K13" s="29" t="n">
        <f>SUMIFS('Zomato 3PO vs POS'!P2:P2171,'Zomato 3PO vs POS'!K2:K2171,"Refund")</f>
        <v>0.0</v>
      </c>
    </row>
    <row r="14">
      <c r="A14" s="12" t="inlineStr">
        <is>
          <t>Cancel</t>
        </is>
      </c>
      <c r="B14" s="27"/>
      <c r="F14" s="30"/>
      <c r="G14" s="8" t="n">
        <f>COUNTIFS('Zomato 3PO vs POS'!G2:G2171,"&lt;&gt;",'Zomato 3PO vs POS'!K2:K2171,"Cancel")</f>
        <v>0.0</v>
      </c>
      <c r="H14" s="3" t="n">
        <f>SUMIFS('Zomato 3PO vs POS'!I2:I2171,'Zomato 3PO vs POS'!K2:K2171,"Cancel")</f>
        <v>0.0</v>
      </c>
      <c r="I14" s="3" t="n">
        <f>SUMIFS('Zomato 3PO vs POS'!H2:H2171,'Zomato 3PO vs POS'!K2:K2171,"Cancel")</f>
        <v>0.0</v>
      </c>
      <c r="J14" s="3" t="n">
        <f>H14-I14</f>
        <v>0.0</v>
      </c>
      <c r="K14" s="29" t="n">
        <f>SUMIFS('Zomato 3PO vs POS'!P2:P2171,'Zomato 3PO vs POS'!K2:K2171,"Cancel")</f>
        <v>0.0</v>
      </c>
    </row>
    <row r="15">
      <c r="A15" s="11" t="inlineStr">
        <is>
          <t>Reconciled Orders</t>
        </is>
      </c>
      <c r="B15" s="8" t="n">
        <f>COUNTIF('Zomato POS vs 3PO'!AL2:AL2725,"reconciled")</f>
        <v>0.0</v>
      </c>
      <c r="C15" s="3" t="n">
        <f>SUMIFS('Zomato POS vs 3PO'!H2:H2725,'Zomato POS vs 3PO'!AL2:AL2725,"reconciled",'Zomato POS vs 3PO'!M2:M2725,"&lt;&gt;MERCHANT")</f>
        <v>0.0</v>
      </c>
      <c r="D15" s="3" t="n">
        <f>SUMIF('Zomato POS vs 3PO'!AL2:AL2725,"reconciled",'Zomato POS vs 3PO'!I2:I2725)</f>
        <v>0.0</v>
      </c>
      <c r="E15" s="3" t="n">
        <f>C15-D15</f>
        <v>0.0</v>
      </c>
      <c r="F15" s="29" t="n">
        <f>SUMIF('Zomato POS vs 3PO'!AL2:AL2725,"reconciled",'Zomato POS vs 3PO'!P2:P2725)</f>
        <v>0.0</v>
      </c>
      <c r="G15" s="8" t="n">
        <f>COUNTIF('Zomato 3PO vs POS'!AL2:AL2171,"reconciled")</f>
        <v>0.0</v>
      </c>
      <c r="H15" s="3" t="n">
        <f>SUMIF('Zomato 3PO vs POS'!AL2:AL2171,"reconciled",'Zomato 3PO vs POS'!I2:I2171)</f>
        <v>0.0</v>
      </c>
      <c r="I15" s="3" t="n">
        <f>SUMIFS('Zomato 3PO vs POS'!H2:H2171,'Zomato 3PO vs POS'!AL2:AL2171,"reconciled",'Zomato 3PO vs POS'!M2:M2171,"&lt;&gt;MERCHANT")</f>
        <v>0.0</v>
      </c>
      <c r="J15" s="3" t="n">
        <f>H15-I15</f>
        <v>0.0</v>
      </c>
      <c r="K15" s="29" t="n">
        <f>SUMIF('Zomato 3PO vs POS'!AL2:AL2171,"reconciled",'Zomato 3PO vs POS'!P2:P2171)</f>
        <v>0.0</v>
      </c>
    </row>
    <row r="16">
      <c r="A16" s="12" t="inlineStr">
        <is>
          <t>Cancelled by Merchant and found in POS</t>
        </is>
      </c>
      <c r="B16" s="27" t="n">
        <f>COUNTIFS('Zomato POS vs 3PO'!M2:M2725,"merchant",'Zomato POS vs 3PO'!C2:C2725,"&lt;&gt;")</f>
        <v>0.0</v>
      </c>
      <c r="C16" t="n">
        <f>SUMIFS('Zomato POS vs 3PO'!H2:H2725,'Zomato POS vs 3PO'!AM2:AM2725,"Merchant cancelled",'Zomato POS vs 3PO'!C2:C2725,"&lt;&gt;0")</f>
        <v>0.0</v>
      </c>
      <c r="D16" t="n">
        <f>SUMIFS('Zomato POS vs 3PO'!I2:I2725,'Zomato POS vs 3PO'!AM2:AM2725,"Merchant cancelled",'Zomato POS vs 3PO'!C2:C2725,"&lt;&gt;0")</f>
        <v>0.0</v>
      </c>
      <c r="E16" t="n">
        <f>C16-D16</f>
        <v>0.0</v>
      </c>
      <c r="F16" s="31" t="inlineStr">
        <is>
          <t>NA</t>
        </is>
      </c>
      <c r="G16" s="27" t="n">
        <f>COUNTIFS('Zomato 3PO vs POS'!M2:M2171,"merchant",'Zomato 3PO vs POS'!C2:C2171,"&lt;&gt;")</f>
        <v>0.0</v>
      </c>
      <c r="H16" t="n">
        <f>SUMIFS('Zomato 3PO vs POS'!I2:I2171,'Zomato 3PO vs POS'!AM2:AM2171,"Merchant cancelled",'Zomato 3PO vs POS'!C2:C2171,"&lt;&gt;0")</f>
        <v>0.0</v>
      </c>
      <c r="I16" t="n">
        <f>SUMIFS('Zomato 3PO vs POS'!H2:H2171,'Zomato 3PO vs POS'!AM2:AM2171,"Merchant cancelled",'Zomato 3PO vs POS'!C2:C2171,"&lt;&gt;0")</f>
        <v>0.0</v>
      </c>
      <c r="J16" t="n">
        <f>H16-I16</f>
        <v>0.0</v>
      </c>
      <c r="K16" s="30" t="n">
        <f>SUMIFS('Zomato 3PO vs POS'!P2:P2171,'Zomato 3PO vs POS'!AM2:AM2171,"Merchant cancelled",'Zomato 3PO vs POS'!C2:C2171,"&lt;&gt;0")</f>
        <v>0.0</v>
      </c>
    </row>
    <row r="17">
      <c r="A17" s="12" t="inlineStr">
        <is>
          <t>Cancelled by Merchant and not found in POS</t>
        </is>
      </c>
      <c r="B17" s="27" t="n">
        <f>COUNTIFS('Zomato POS vs 3PO'!M2:M2725,"merchant",'Zomato POS vs 3PO'!C2:C2725,"")</f>
        <v>0.0</v>
      </c>
      <c r="C17" t="n">
        <f>SUMIFS('Zomato POS vs 3PO'!H2:H2725,'Zomato POS vs 3PO'!AM2:AM2725,"Merchant cancelled",'Zomato POS vs 3PO'!C2:C2725,"")</f>
        <v>0.0</v>
      </c>
      <c r="D17" t="n">
        <f>SUMIFS('Zomato POS vs 3PO'!I2:I2725,'Zomato POS vs 3PO'!AM2:AM2725,"Merchant cancelled",'Zomato POS vs 3PO'!C2:C2725,"")</f>
        <v>0.0</v>
      </c>
      <c r="E17" t="n">
        <f>C17-D17</f>
        <v>0.0</v>
      </c>
      <c r="F17" s="30" t="n">
        <f>SUMIFS('Zomato POS vs 3PO'!P2:P2725,'Zomato POS vs 3PO'!AM2:AM2725,"Merchant cancelled",'Zomato POS vs 3PO'!C2:C2725,"")</f>
        <v>0.0</v>
      </c>
      <c r="G17" s="27" t="n">
        <f>COUNTIFS('Zomato 3PO vs POS'!M2:M2171,"merchant",'Zomato 3PO vs POS'!C2:C2171,"")</f>
        <v>0.0</v>
      </c>
      <c r="H17" t="n">
        <f>SUMIFS('Zomato 3PO vs POS'!I2:I2171,'Zomato 3PO vs POS'!AM2:AM2171,"Merchant cancelled",'Zomato 3PO vs POS'!C2:C2171,"")</f>
        <v>0.0</v>
      </c>
      <c r="I17" t="n">
        <f>SUMIFS('Zomato 3PO vs POS'!H2:H2171,'Zomato 3PO vs POS'!AM2:AM2171,"Merchant cancelled",'Zomato 3PO vs POS'!C2:C2171,"")</f>
        <v>0.0</v>
      </c>
      <c r="J17" t="n">
        <f>H17-I17</f>
        <v>0.0</v>
      </c>
      <c r="K17" s="30" t="n">
        <f>SUMIFS('Zomato 3PO vs POS'!P2:P2171,'Zomato 3PO vs POS'!AM2:AM2171,"Merchant cancelled",'Zomato 3PO vs POS'!C2:C2171,"")</f>
        <v>0.0</v>
      </c>
    </row>
    <row r="18">
      <c r="A18" s="11" t="inlineStr">
        <is>
          <t>Unreconciled Orders</t>
        </is>
      </c>
      <c r="B18" s="8" t="n">
        <f>COUNTIF('Zomato POS vs 3PO'!AL2:AL2725,"unreconciled")</f>
        <v>0.0</v>
      </c>
      <c r="C18" s="3" t="n">
        <f>SUMIF('Zomato POS vs 3PO'!AL2:AL2725,"unreconciled",'Zomato POS vs 3PO'!H2:H2725)</f>
        <v>0.0</v>
      </c>
      <c r="D18" s="3" t="n">
        <f>SUMIF('Zomato POS vs 3PO'!AL2:AL2725,"unreconciled",'Zomato POS vs 3PO'!I2:I2725)</f>
        <v>0.0</v>
      </c>
      <c r="E18" s="3" t="n">
        <f>C18-D18</f>
        <v>0.0</v>
      </c>
      <c r="F18" s="29" t="n">
        <f>SUMIF('Zomato POS vs 3PO'!AL2:AL2725,"unreconciled",'Zomato POS vs 3PO'!P2:P2725)</f>
        <v>0.0</v>
      </c>
      <c r="G18" s="8" t="n">
        <f>COUNTIF('Zomato 3PO vs POS'!AL2:AL2171,"unreconciled")</f>
        <v>0.0</v>
      </c>
      <c r="H18" s="3" t="n">
        <f>SUMIF('Zomato 3PO vs POS'!AL2:AL2171,"unreconciled",'Zomato 3PO vs POS'!I2:I2171)</f>
        <v>0.0</v>
      </c>
      <c r="I18" s="3" t="n">
        <f>SUMIF('Zomato 3PO vs POS'!AL2:AL2171,"unreconciled",'Zomato 3PO vs POS'!H2:H2171)</f>
        <v>0.0</v>
      </c>
      <c r="J18" s="3" t="n">
        <f>H18-I18</f>
        <v>0.0</v>
      </c>
      <c r="K18" s="29" t="n">
        <f>SUMIF('Zomato 3PO vs POS'!AL2:AL2171,"unreconciled",'Zomato 3PO vs POS'!P2:P2171)</f>
        <v>0.0</v>
      </c>
    </row>
    <row r="19">
      <c r="A19" s="12" t="inlineStr">
        <is>
          <t>Order Not found in 3PO/POS</t>
        </is>
      </c>
      <c r="B19" s="27" t="n">
        <f>COUNTIFS('Zomato POS vs 3PO'!AL2:AL2725,"unreconciled",'Zomato POS vs 3PO'!AM2:AM2725,"Order Not found in 3PO")</f>
        <v>0.0</v>
      </c>
      <c r="C19" t="n">
        <f>SUMIFS('Zomato POS vs 3PO'!H2:H2725,'Zomato POS vs 3PO'!AL2:AL2725,"unreconciled",'Zomato POS vs 3PO'!AM2:AM2725,"Order Not found in 3PO")</f>
        <v>0.0</v>
      </c>
      <c r="D19" t="n">
        <f>SUMIFS('Zomato POS vs 3PO'!I2:I2725,'Zomato POS vs 3PO'!AL2:AL2725,"unreconciled",'Zomato POS vs 3PO'!AM2:AM2725,"Order Not found in 3PO")</f>
        <v>0.0</v>
      </c>
      <c r="E19" t="n">
        <f>C19-D19</f>
        <v>0.0</v>
      </c>
      <c r="F19" s="30" t="n">
        <f>SUMIFS('Zomato POS vs 3PO'!P2:P2725,'Zomato POS vs 3PO'!AL2:AL2725,"unreconciled",'Zomato POS vs 3PO'!AM2:AM2725,"Order Not found in 3PO")</f>
        <v>0.0</v>
      </c>
      <c r="G19" s="27" t="n">
        <f>COUNTIFS('Zomato 3PO vs POS'!AL2:AL2171,"unreconciled",'Zomato 3PO vs POS'!AM2:AM2171,"*Order Not found in POS")</f>
        <v>0.0</v>
      </c>
      <c r="H19" t="n">
        <f>SUMIFS('Zomato 3PO vs POS'!I2:I2171,'Zomato 3PO vs POS'!AL2:AL2171,"unreconciled",'Zomato 3PO vs POS'!AM2:AM2171,"*Order Not found in POS")</f>
        <v>0.0</v>
      </c>
      <c r="I19" t="n">
        <f>SUMIFS('Zomato 3PO vs POS'!H2:H2171,'Zomato 3PO vs POS'!AL2:AL2171,"unreconciled",'Zomato 3PO vs POS'!AM2:AM2171,"*Order Not found in POS")</f>
        <v>0.0</v>
      </c>
      <c r="J19" t="n">
        <f>H19-I19</f>
        <v>0.0</v>
      </c>
      <c r="K19" s="30" t="n">
        <f>SUMIFS('Zomato 3PO vs POS'!P2:P2171,'Zomato 3PO vs POS'!AL2:AL2171,"unreconciled",'Zomato 3PO vs POS'!AM2:AM2171,"*Order Not found in POS")</f>
        <v>0.0</v>
      </c>
    </row>
    <row r="20">
      <c r="A20" s="12" t="inlineStr">
        <is>
          <t>Packaging Charge Mismatch</t>
        </is>
      </c>
      <c r="B20" s="27" t="n">
        <f>COUNTIFS('Zomato POS vs 3PO'!AL2:AL2725,"unreconciled",'Zomato POS vs 3PO'!AM2:AM2725,"Packaging Charge Mismatch")</f>
        <v>0.0</v>
      </c>
      <c r="C20" t="n">
        <f>SUMIFS('Zomato POS vs 3PO'!R2:R2725,'Zomato POS vs 3PO'!AL2:AL2725,"unreconciled",'Zomato POS vs 3PO'!AM2:AM2725,"Packaging Charge Mismatch")</f>
        <v>0.0</v>
      </c>
      <c r="D20" t="n">
        <f>SUMIFS('Zomato POS vs 3PO'!S2:S2725,'Zomato POS vs 3PO'!AL2:AL2725,"unreconciled",'Zomato POS vs 3PO'!AM2:AM2725,"Packaging Charge Mismatch")</f>
        <v>0.0</v>
      </c>
      <c r="E20" t="n">
        <f>C20-D20</f>
        <v>0.0</v>
      </c>
      <c r="F20" s="30" t="n">
        <f>SUMIFS('Zomato POS vs 3PO'!P2:P2725,'Zomato POS vs 3PO'!AL2:AL2725,"unreconciled",'Zomato POS vs 3PO'!AM2:AM2725,"Packaging Charge Mismatch")</f>
        <v>0.0</v>
      </c>
      <c r="G20" s="27" t="n">
        <f>COUNTIFS('Zomato 3PO vs POS'!AL2:AL2171,"unreconciled",'Zomato 3PO vs POS'!AM2:AM2171,"Packaging Charge Mismatch")</f>
        <v>0.0</v>
      </c>
      <c r="H20" t="n">
        <f>SUMIFS('Zomato 3PO vs POS'!S2:S2171,'Zomato 3PO vs POS'!AL2:AL2171,"unreconciled",'Zomato 3PO vs POS'!AM2:AM2171,"Packaging Charge Mismatch")</f>
        <v>0.0</v>
      </c>
      <c r="I20" t="n">
        <f>SUMIFS('Zomato 3PO vs POS'!R2:R2171,'Zomato 3PO vs POS'!AL2:AL2171,"unreconciled",'Zomato 3PO vs POS'!AM2:AM2171,"Packaging Charge Mismatch")</f>
        <v>0.0</v>
      </c>
      <c r="J20" t="n">
        <f>H20-I20</f>
        <v>0.0</v>
      </c>
      <c r="K20" s="30" t="n">
        <f>SUMIFS('Zomato 3PO vs POS'!P2:P2171,'Zomato 3PO vs POS'!AL2:AL2171,"unreconciled",'Zomato 3PO vs POS'!AM2:AM2171,"Packaging Charge Mismatch")</f>
        <v>0.0</v>
      </c>
    </row>
    <row r="21">
      <c r="A21" s="12" t="inlineStr">
        <is>
          <t>Order Amount Mismatch (3PO&gt;POS)</t>
        </is>
      </c>
      <c r="B21" s="27" t="n">
        <f>COUNTIFS('Zomato POS vs 3PO'!AL2:AL2725,"unreconciled",'Zomato POS vs 3PO'!AM2:AM2725,"Order Amount Mismatch (3PO&gt;POS)")</f>
        <v>0.0</v>
      </c>
      <c r="C21" t="n">
        <f>SUMIFS('Zomato POS vs 3PO'!H2:H2725,'Zomato POS vs 3PO'!AL2:AL2725,"unreconciled",'Zomato POS vs 3PO'!AM2:AM2725,"Order Amount Mismatch (3PO&gt;POS)")</f>
        <v>0.0</v>
      </c>
      <c r="D21" t="n">
        <f>SUMIFS('Zomato POS vs 3PO'!I2:I2725,'Zomato POS vs 3PO'!AL2:AL2725,"unreconciled",'Zomato POS vs 3PO'!AM2:AM2725,"Order Amount Mismatch (3PO&gt;POS)")</f>
        <v>0.0</v>
      </c>
      <c r="E21" t="n">
        <f>C21-D21</f>
        <v>0.0</v>
      </c>
      <c r="F21" s="30" t="n">
        <f>SUMIFS('Zomato POS vs 3PO'!P2:P2725,'Zomato POS vs 3PO'!AL2:AL2725,"unreconciled",'Zomato POS vs 3PO'!AM2:AM2725,"Order Amount Mismatch (3PO&gt;POS)")</f>
        <v>0.0</v>
      </c>
      <c r="G21" s="27" t="n">
        <f>COUNTIFS('Zomato 3PO vs POS'!AL2:AL2171,"unreconciled",'Zomato 3PO vs POS'!AM2:AM2171,"Order Amount Mismatch (3PO&gt;POS)")</f>
        <v>0.0</v>
      </c>
      <c r="H21" t="n">
        <f>SUMIFS('Zomato 3PO vs POS'!I2:I2171,'Zomato 3PO vs POS'!AL2:AL2171,"unreconciled",'Zomato 3PO vs POS'!AM2:AM2171,"Order Amount Mismatch (3PO&gt;POS)")</f>
        <v>0.0</v>
      </c>
      <c r="I21" t="n">
        <f>SUMIFS('Zomato 3PO vs POS'!H2:H2171,'Zomato 3PO vs POS'!AL2:AL2171,"unreconciled",'Zomato 3PO vs POS'!AM2:AM2171,"Order Amount Mismatch (3PO&gt;POS)")</f>
        <v>0.0</v>
      </c>
      <c r="J21" t="n">
        <f>H21-I21</f>
        <v>0.0</v>
      </c>
      <c r="K21" s="30" t="n">
        <f>SUMIFS('Zomato 3PO vs POS'!P2:P2171,'Zomato 3PO vs POS'!AL2:AL2171,"unreconciled",'Zomato 3PO vs POS'!AM2:AM2171,"Order Amount Mismatch (3PO&gt;POS)")</f>
        <v>0.0</v>
      </c>
    </row>
    <row r="22">
      <c r="A22" s="12" t="inlineStr">
        <is>
          <t>Order Amount Mismatch (POS&gt;3PO)</t>
        </is>
      </c>
      <c r="B22" s="27" t="n">
        <f>COUNTIFS('Zomato POS vs 3PO'!AL2:AL2725,"unreconciled",'Zomato POS vs 3PO'!AM2:AM2725,"Order Amount Mismatch (POS&gt;3PO)")</f>
        <v>0.0</v>
      </c>
      <c r="C22" t="n">
        <f>SUMIFS('Zomato POS vs 3PO'!H2:H2725,'Zomato POS vs 3PO'!AL2:AL2725,"unreconciled",'Zomato POS vs 3PO'!AM2:AM2725,"Order Amount Mismatch (POS&gt;3PO)")</f>
        <v>0.0</v>
      </c>
      <c r="D22" t="n">
        <f>SUMIFS('Zomato POS vs 3PO'!I2:I2725,'Zomato POS vs 3PO'!AL2:AL2725,"unreconciled",'Zomato POS vs 3PO'!AM2:AM2725,"Order Amount Mismatch (POS&gt;3PO)")</f>
        <v>0.0</v>
      </c>
      <c r="E22" t="n">
        <f>C22-D22</f>
        <v>0.0</v>
      </c>
      <c r="F22" s="30" t="n">
        <f>SUMIFS('Zomato POS vs 3PO'!P2:P2725,'Zomato POS vs 3PO'!AL2:AL2725,"unreconciled",'Zomato POS vs 3PO'!AM2:AM2725,"Order Amount Mismatch (POS&gt;3PO)")</f>
        <v>0.0</v>
      </c>
      <c r="G22" s="27" t="n">
        <f>COUNTIFS('Zomato 3PO vs POS'!AL2:AL2171,"unreconciled",'Zomato 3PO vs POS'!AM2:AM2171,"Order Amount Mismatch (POS&gt;3PO)")</f>
        <v>0.0</v>
      </c>
      <c r="H22" t="n">
        <f>SUMIFS('Zomato 3PO vs POS'!I2:I2171,'Zomato 3PO vs POS'!AL2:AL2171,"unreconciled",'Zomato 3PO vs POS'!AM2:AM2171,"Order Amount Mismatch (POS&gt;3PO)")</f>
        <v>0.0</v>
      </c>
      <c r="I22" t="n">
        <f>SUMIFS('Zomato 3PO vs POS'!H2:H2171,'Zomato 3PO vs POS'!AL2:AL2171,"unreconciled",'Zomato 3PO vs POS'!AM2:AM2171,"Order Amount Mismatch (POS&gt;3PO)")</f>
        <v>0.0</v>
      </c>
      <c r="J22" t="n">
        <f>H22-I22</f>
        <v>0.0</v>
      </c>
      <c r="K22" s="30" t="n">
        <f>SUMIFS('Zomato 3PO vs POS'!P2:P2171,'Zomato 3PO vs POS'!AL2:AL2171,"unreconciled",'Zomato 3PO vs POS'!AM2:AM2171,"Order Amount Mismatch (POS&gt;3PO)")</f>
        <v>0.0</v>
      </c>
    </row>
    <row r="23">
      <c r="A23" s="12" t="inlineStr">
        <is>
          <t>Commission Mismatch</t>
        </is>
      </c>
      <c r="B23" s="27" t="n">
        <f>COUNTIFS('Zomato POS vs 3PO'!AL2:AL2725,"unreconciled",'Zomato POS vs 3PO'!AM2:AM2725,"Commission Mismatch")</f>
        <v>0.0</v>
      </c>
      <c r="C23" t="n">
        <f>SUMIFS('Zomato POS vs 3PO'!V2:V2725,'Zomato POS vs 3PO'!AL2:AL2725,"unreconciled",'Zomato POS vs 3PO'!AM2:AM2725,"Commission Mismatch")</f>
        <v>0.0</v>
      </c>
      <c r="D23" t="n">
        <f>SUMIFS('Zomato POS vs 3PO'!W2:W2725,'Zomato POS vs 3PO'!AL2:AL2725,"unreconciled",'Zomato POS vs 3PO'!AM2:AM2725,"Commission Mismatch")</f>
        <v>0.0</v>
      </c>
      <c r="E23" t="n">
        <f>C23-D23</f>
        <v>0.0</v>
      </c>
      <c r="F23" s="30" t="n">
        <f>SUMIFS('Zomato POS vs 3PO'!P2:P2725,'Zomato POS vs 3PO'!AL2:AL2725,"unreconciled",'Zomato POS vs 3PO'!AM2:AM2725,"Commission Mismatch")</f>
        <v>0.0</v>
      </c>
      <c r="G23" s="27" t="n">
        <f>COUNTIFS('Zomato 3PO vs POS'!AL2:AL2171,"unreconciled",'Zomato 3PO vs POS'!AM2:AM2171,"Commission Mismatch")</f>
        <v>0.0</v>
      </c>
      <c r="H23" t="n">
        <f>SUMIFS('Zomato 3PO vs POS'!W2:W2171,'Zomato 3PO vs POS'!AL2:AL2171,"unreconciled",'Zomato 3PO vs POS'!AM2:AM2171,"Commission Mismatch")</f>
        <v>0.0</v>
      </c>
      <c r="I23" t="n">
        <f>SUMIFS('Zomato 3PO vs POS'!V2:V2171,'Zomato 3PO vs POS'!AL2:AL2171,"unreconciled",'Zomato 3PO vs POS'!AM2:AM2171,"Commission Mismatch")</f>
        <v>0.0</v>
      </c>
      <c r="J23" t="n">
        <f>H23-I23</f>
        <v>0.0</v>
      </c>
      <c r="K23" s="30" t="n">
        <f>SUMIFS('Zomato 3PO vs POS'!P2:P2171,'Zomato 3PO vs POS'!AL2:AL2171,"unreconciled",'Zomato 3PO vs POS'!AM2:AM2171,"Commission Mismatch")</f>
        <v>0.0</v>
      </c>
    </row>
    <row r="24">
      <c r="A24" s="12" t="inlineStr">
        <is>
          <t>PG Charges Mismatch</t>
        </is>
      </c>
      <c r="B24" s="27" t="n">
        <f>COUNTIFS('Zomato POS vs 3PO'!AL2:AL2725,"unreconciled",'Zomato POS vs 3PO'!AM2:AM2725,"PG Charges Mismatch")</f>
        <v>0.0</v>
      </c>
      <c r="C24" t="n">
        <f>SUMIFS('Zomato POS vs 3PO'!X2:X2725,'Zomato POS vs 3PO'!AL2:AL2725,"unreconciled",'Zomato POS vs 3PO'!AM2:AM2725,"PG Charges Mismatch")</f>
        <v>0.0</v>
      </c>
      <c r="D24" t="n">
        <f>SUMIFS('Zomato POS vs 3PO'!Y2:Y2725,'Zomato POS vs 3PO'!AL2:AL2725,"unreconciled",'Zomato POS vs 3PO'!AM2:AM2725,"PG Charges Mismatch")</f>
        <v>0.0</v>
      </c>
      <c r="E24" t="n">
        <f>C24-D24</f>
        <v>0.0</v>
      </c>
      <c r="F24" s="30" t="n">
        <f>SUMIFS('Zomato POS vs 3PO'!P2:P2725,'Zomato POS vs 3PO'!AL2:AL2725,"unreconciled",'Zomato POS vs 3PO'!AM2:AM2725,"PG Charges Mismatch")</f>
        <v>0.0</v>
      </c>
      <c r="G24" s="27" t="n">
        <f>COUNTIFS('Zomato 3PO vs POS'!AL2:AL2171,"unreconciled",'Zomato 3PO vs POS'!AM2:AM2171,"PG Charges Mismatch")</f>
        <v>0.0</v>
      </c>
      <c r="H24" t="n">
        <f>SUMIFS('Zomato 3PO vs POS'!Y2:Y2171,'Zomato 3PO vs POS'!AL2:AL2171,"unreconciled",'Zomato 3PO vs POS'!AM2:AM2171,"PG Charges Mismatch")</f>
        <v>0.0</v>
      </c>
      <c r="I24" t="n">
        <f>SUMIFS('Zomato 3PO vs POS'!X2:X2171,'Zomato 3PO vs POS'!AL2:AL2171,"unreconciled",'Zomato 3PO vs POS'!AM2:AM2171,"PG Charges Mismatch")</f>
        <v>0.0</v>
      </c>
      <c r="J24" t="n">
        <f>H24-I24</f>
        <v>0.0</v>
      </c>
      <c r="K24" s="30" t="n">
        <f>SUMIFS('Zomato 3PO vs POS'!P2:P2171,'Zomato 3PO vs POS'!AL2:AL2171,"unreconciled",'Zomato 3PO vs POS'!AM2:AM2171,"PG Charges Mismatch")</f>
        <v>0.0</v>
      </c>
    </row>
    <row r="25">
      <c r="A25" s="12" t="inlineStr">
        <is>
          <t>Commission PG Charges Both Mismatch</t>
        </is>
      </c>
      <c r="B25" s="27" t="n">
        <f>COUNTIFS('Zomato POS vs 3PO'!AL2:AL2725,"unreconciled",'Zomato POS vs 3PO'!AM2:AM2725,"Commission PG Charges Both Mismatch")</f>
        <v>0.0</v>
      </c>
      <c r="C25" t="n">
        <f>SUMIFS('Zomato POS vs 3PO'!X2:X2725,'Zomato POS vs 3PO'!AL2:AL2725,"unreconciled",'Zomato POS vs 3PO'!AM2:AM2725,"Commission PG Charges Both Mismatch")</f>
        <v>0.0</v>
      </c>
      <c r="D25" t="n">
        <f>SUMIFS('Zomato POS vs 3PO'!Y2:Y2725,'Zomato POS vs 3PO'!AL2:AL2725,"unreconciled",'Zomato POS vs 3PO'!AM2:AM2725,"Commission PG Charges Both Mismatch")</f>
        <v>0.0</v>
      </c>
      <c r="E25" t="n">
        <f>C25-D25</f>
        <v>0.0</v>
      </c>
      <c r="F25" s="30" t="n">
        <f>SUMIFS('Zomato POS vs 3PO'!P2:P2725,'Zomato POS vs 3PO'!AL2:AL2725,"unreconciled",'Zomato POS vs 3PO'!AM2:AM2725,"Commission PG Charges Both Mismatch")</f>
        <v>0.0</v>
      </c>
      <c r="G25" s="27" t="n">
        <f>COUNTIFS('Zomato 3PO vs POS'!AL2:AL2171,"unreconciled",'Zomato 3PO vs POS'!AM2:AM2171,"Commission PG Charges Both Mismatch")</f>
        <v>0.0</v>
      </c>
      <c r="H25" t="n">
        <f>SUMIFS('Zomato 3PO vs POS'!Y2:Y2171,'Zomato 3PO vs POS'!AL2:AL2171,"unreconciled",'Zomato 3PO vs POS'!AM2:AM2171,"Commission PG Charges Both Mismatch")</f>
        <v>0.0</v>
      </c>
      <c r="I25" t="n">
        <f>SUMIFS('Zomato 3PO vs POS'!X2:X2171,'Zomato 3PO vs POS'!AL2:AL2171,"unreconciled",'Zomato 3PO vs POS'!AM2:AM2171,"Commission PG Charges Both Mismatch")</f>
        <v>0.0</v>
      </c>
      <c r="J25" t="n">
        <f>H25-I25</f>
        <v>0.0</v>
      </c>
      <c r="K25" s="30" t="n">
        <f>SUMIFS('Zomato 3PO vs POS'!P2:P2171,'Zomato 3PO vs POS'!AL2:AL2171,"unreconciled",'Zomato 3PO vs POS'!AM2:AM2171,"Commission PG Charges Both Mismatch")</f>
        <v>0.0</v>
      </c>
    </row>
    <row r="26">
      <c r="A26" s="12" t="inlineStr">
        <is>
          <t>TDS Mismatch</t>
        </is>
      </c>
      <c r="B26" s="27" t="n">
        <f>COUNTIFS('Zomato POS vs 3PO'!AL2:AL2725,"unreconciled",'Zomato POS vs 3PO'!AM2:AM2725,"TDS Mismatch")</f>
        <v>0.0</v>
      </c>
      <c r="C26" t="n">
        <f>SUMIFS('Zomato POS vs 3PO'!T2:T2725,'Zomato POS vs 3PO'!AL2:AL2725,"unreconciled",'Zomato POS vs 3PO'!AM2:AM2725,"TDS Mismatch")</f>
        <v>0.0</v>
      </c>
      <c r="D26" t="n">
        <f>SUMIFS('Zomato POS vs 3PO'!U2:U2725,'Zomato POS vs 3PO'!AL2:AL2725,"unreconciled",'Zomato POS vs 3PO'!AM2:AM2725,"TDS Mismatch")</f>
        <v>0.0</v>
      </c>
      <c r="E26" t="n">
        <f>C26-D26</f>
        <v>0.0</v>
      </c>
      <c r="F26" s="30" t="n">
        <f>SUMIFS('Zomato POS vs 3PO'!P2:P2725,'Zomato POS vs 3PO'!AL2:AL2725,"unreconciled",'Zomato POS vs 3PO'!AM2:AM2725,"TDS Mismatch")</f>
        <v>0.0</v>
      </c>
      <c r="G26" s="27" t="n">
        <f>COUNTIFS('Zomato 3PO vs POS'!AL2:AL2171,"unreconciled",'Zomato 3PO vs POS'!AM2:AM2171,"TDS Mismatch")</f>
        <v>0.0</v>
      </c>
      <c r="H26" t="n">
        <f>SUMIFS('Zomato 3PO vs POS'!U2:U2171,'Zomato 3PO vs POS'!AL2:AL2171,"unreconciled",'Zomato 3PO vs POS'!AM2:AM2171,"TDS Mismatch")</f>
        <v>0.0</v>
      </c>
      <c r="I26" t="n">
        <f>SUMIFS('Zomato 3PO vs POS'!T2:T2171,'Zomato 3PO vs POS'!AL2:AL2171,"unreconciled",'Zomato 3PO vs POS'!AM2:AM2171,"TDS Mismatch")</f>
        <v>0.0</v>
      </c>
      <c r="J26" t="n">
        <f>H26-I26</f>
        <v>0.0</v>
      </c>
      <c r="K26" s="30" t="n">
        <f>SUMIFS('Zomato 3PO vs POS'!P2:P2171,'Zomato 3PO vs POS'!AL2:AL2171,"unreconciled",'Zomato 3PO vs POS'!AM2:AM2171,"TDS Mismatch")</f>
        <v>0.0</v>
      </c>
    </row>
    <row r="27">
      <c r="A27" s="12" t="inlineStr">
        <is>
          <t>GST on charges Mismatch</t>
        </is>
      </c>
      <c r="B27" s="27" t="n">
        <f>COUNTIFS('Zomato POS vs 3PO'!AL2:AL2725,"unreconciled",'Zomato POS vs 3PO'!AM2:AM2725,"GST on charges Mismatch")</f>
        <v>0.0</v>
      </c>
      <c r="C27" t="n">
        <f>SUMIFS('Zomato POS vs 3PO'!Z2:Z2725,'Zomato POS vs 3PO'!AL2:AL2725,"unreconciled",'Zomato POS vs 3PO'!AM2:AM2725,"GST on charges Mismatch")</f>
        <v>0.0</v>
      </c>
      <c r="D27" t="n">
        <f>SUMIFS('Zomato POS vs 3PO'!AA2:AA2725,'Zomato POS vs 3PO'!AL2:AL2725,"unreconciled",'Zomato POS vs 3PO'!AM2:AM2725,"GST on charges Mismatch")</f>
        <v>0.0</v>
      </c>
      <c r="E27" t="n">
        <f>C27-D27</f>
        <v>0.0</v>
      </c>
      <c r="F27" s="30" t="n">
        <f>SUMIFS('Zomato POS vs 3PO'!P2:P2725,'Zomato POS vs 3PO'!AL2:AL2725,"unreconciled",'Zomato POS vs 3PO'!AM2:AM2725,"GST on charges Mismatch")</f>
        <v>0.0</v>
      </c>
      <c r="G27" s="27" t="n">
        <f>COUNTIFS('Zomato 3PO vs POS'!AL2:AL2171,"unreconciled",'Zomato 3PO vs POS'!AM2:AM2171,"GST on charges Mismatch")</f>
        <v>0.0</v>
      </c>
      <c r="H27" t="n">
        <f>SUMIFS('Zomato 3PO vs POS'!AA2:AA2171,'Zomato 3PO vs POS'!AL2:AL2171,"unreconciled",'Zomato 3PO vs POS'!AM2:AM2171,"GST on charges Mismatch")</f>
        <v>0.0</v>
      </c>
      <c r="I27" t="n">
        <f>SUMIFS('Zomato 3PO vs POS'!Z2:Z2171,'Zomato 3PO vs POS'!AL2:AL2171,"unreconciled",'Zomato 3PO vs POS'!AM2:AM2171,"GST on charges Mismatch")</f>
        <v>0.0</v>
      </c>
      <c r="J27" t="n">
        <f>H27-I27</f>
        <v>0.0</v>
      </c>
      <c r="K27" s="30" t="n">
        <f>SUMIFS('Zomato 3PO vs POS'!P2:P2171,'Zomato 3PO vs POS'!AL2:AL2171,"unreconciled",'Zomato 3PO vs POS'!AM2:AM2171,"GST on charges Mismatch")</f>
        <v>0.0</v>
      </c>
    </row>
    <row r="28">
      <c r="A28" s="12" t="inlineStr">
        <is>
          <t>Consumer GST Mismatch</t>
        </is>
      </c>
      <c r="B28" s="27" t="n">
        <f>COUNTIFS('Zomato POS vs 3PO'!AL2:AL2725,"unreconciled",'Zomato POS vs 3PO'!AM2:AM2725,"Consumer GST Mismatch")</f>
        <v>0.0</v>
      </c>
      <c r="C28" t="n">
        <f>SUMIFS('Zomato POS vs 3PO'!AB2:AB2725,'Zomato POS vs 3PO'!AL2:AL2725,"unreconciled",'Zomato POS vs 3PO'!AM2:AM2725,"Consumer GST Mismatch")</f>
        <v>0.0</v>
      </c>
      <c r="D28" t="n">
        <f>SUMIFS('Zomato POS vs 3PO'!AC2:AC2725,'Zomato POS vs 3PO'!AL2:AL2725,"unreconciled",'Zomato POS vs 3PO'!AM2:AM2725,"Consumer GST Mismatch")</f>
        <v>0.0</v>
      </c>
      <c r="E28" t="n">
        <f>C28-D28</f>
        <v>0.0</v>
      </c>
      <c r="F28" s="30" t="n">
        <f>SUMIFS('Zomato POS vs 3PO'!P2:P2725,'Zomato POS vs 3PO'!AL2:AL2725,"unreconciled",'Zomato POS vs 3PO'!AM2:AM2725,"Consumer GST Mismatch")</f>
        <v>0.0</v>
      </c>
      <c r="G28" s="27" t="n">
        <f>COUNTIFS('Zomato 3PO vs POS'!AL2:AL2171,"unreconciled",'Zomato 3PO vs POS'!AM2:AM2171,"Consumer GST Mismatch")</f>
        <v>0.0</v>
      </c>
      <c r="H28" t="n">
        <f>SUMIFS('Zomato 3PO vs POS'!AC2:AC2171,'Zomato 3PO vs POS'!AL2:AL2171,"unreconciled",'Zomato 3PO vs POS'!AM2:AM2171,"Consumer GST Mismatch")</f>
        <v>0.0</v>
      </c>
      <c r="I28" t="n">
        <f>SUMIFS('Zomato 3PO vs POS'!AB2:AB2171,'Zomato 3PO vs POS'!AL2:AL2171,"unreconciled",'Zomato 3PO vs POS'!AM2:AM2171,"Consumer GST Mismatch")</f>
        <v>0.0</v>
      </c>
      <c r="J28" t="n">
        <f>H28-I28</f>
        <v>0.0</v>
      </c>
      <c r="K28" s="30" t="n">
        <f>SUMIFS('Zomato 3PO vs POS'!P2:P2171,'Zomato 3PO vs POS'!AL2:AL2171,"unreconciled",'Zomato 3PO vs POS'!AM2:AM2171,"Consumer GST Mismatch")</f>
        <v>0.0</v>
      </c>
    </row>
    <row r="29">
      <c r="A29" s="12" t="inlineStr">
        <is>
          <t>Short Payment, due to rounding off</t>
        </is>
      </c>
      <c r="B29" s="27" t="n">
        <f>COUNTIFS('Zomato POS vs 3PO'!AL2:AL2725,"unreconciled",'Zomato POS vs 3PO'!AM2:AM2725,"Short Payment*off")</f>
        <v>0.0</v>
      </c>
      <c r="C29" t="n">
        <f>SUMIFS('Zomato POS vs 3PO'!P2:P2725,'Zomato POS vs 3PO'!AL2:AL2725,"unreconciled",'Zomato POS vs 3PO'!AM2:AM2725,"Short Payment*off")</f>
        <v>0.0</v>
      </c>
      <c r="D29" t="n">
        <f>SUMIFS('Zomato POS vs 3PO'!Q2:Q2725,'Zomato POS vs 3PO'!AL2:AL2725,"unreconciled",'Zomato POS vs 3PO'!AM2:AM2725,"Short Payment*off")</f>
        <v>0.0</v>
      </c>
      <c r="E29" t="n">
        <f>C29-D29</f>
        <v>0.0</v>
      </c>
      <c r="F29" s="30" t="n">
        <f>SUMIFS('Zomato POS vs 3PO'!P2:P2725,'Zomato POS vs 3PO'!AL2:AL2725,"unreconciled",'Zomato POS vs 3PO'!AM2:AM2725,"Short Payment*off")</f>
        <v>0.0</v>
      </c>
      <c r="G29" s="27" t="n">
        <f>COUNTIFS('Zomato 3PO vs POS'!AL2:AL2171,"unreconciled",'Zomato 3PO vs POS'!AM2:AM2171,"Short Payment*off")</f>
        <v>0.0</v>
      </c>
      <c r="H29" t="n">
        <f>SUMIFS('Zomato 3PO vs POS'!Q2:Q2171,'Zomato 3PO vs POS'!AL2:AL2171,"unreconciled",'Zomato 3PO vs POS'!AM2:AM2171,"Short Payment*off")</f>
        <v>0.0</v>
      </c>
      <c r="I29" t="n">
        <f>SUMIFS('Zomato 3PO vs POS'!P2:P2171,'Zomato 3PO vs POS'!AL2:AL2171,"unreconciled",'Zomato 3PO vs POS'!AM2:AM2171,"Short Payment*off")</f>
        <v>0.0</v>
      </c>
      <c r="J29" t="n">
        <f>H29-I29</f>
        <v>0.0</v>
      </c>
      <c r="K29" s="30" t="n">
        <f>SUMIFS('Zomato 3PO vs POS'!P2:P2171,'Zomato 3PO vs POS'!AL2:AL2171,"unreconciled",'Zomato 3PO vs POS'!AM2:AM2171,"Short Payment*off")</f>
        <v>0.0</v>
      </c>
    </row>
    <row r="30">
      <c r="A30" s="12" t="inlineStr">
        <is>
          <t>Short Payment</t>
        </is>
      </c>
      <c r="B30" s="27" t="n">
        <f>COUNTIFS('Zomato POS vs 3PO'!AL2:AL2725,"unreconciled",'Zomato POS vs 3PO'!AM2:AM2725,"Short Payment*",'Zomato POS vs 3PO'!AM2:AM2725,"&lt;&gt;*off")</f>
        <v>0.0</v>
      </c>
      <c r="C30" t="n">
        <f>SUMIFS('Zomato POS vs 3PO'!P2:P2725,'Zomato POS vs 3PO'!AL2:AL2725,"unreconciled",'Zomato POS vs 3PO'!AM2:AM2725,"Short Payment*",'Zomato POS vs 3PO'!AM2:AM2725,"&lt;&gt;*off")</f>
        <v>0.0</v>
      </c>
      <c r="D30" t="n">
        <f>SUMIFS('Zomato POS vs 3PO'!Q2:Q2725,'Zomato POS vs 3PO'!AL2:AL2725,"unreconciled",'Zomato POS vs 3PO'!AM2:AM2725,"Short Payment*",'Zomato POS vs 3PO'!AM2:AM2725,"&lt;&gt;*off")</f>
        <v>0.0</v>
      </c>
      <c r="E30" t="n">
        <f>C30-D30</f>
        <v>0.0</v>
      </c>
      <c r="F30" s="30" t="n">
        <f>SUMIFS('Zomato POS vs 3PO'!P2:P2725,'Zomato POS vs 3PO'!AL2:AL2725,"unreconciled",'Zomato POS vs 3PO'!AM2:AM2725,"Short Payment*",'Zomato POS vs 3PO'!AM2:AM2725,"&lt;&gt;*off")</f>
        <v>0.0</v>
      </c>
      <c r="G30" s="27" t="n">
        <f>COUNTIFS('Zomato 3PO vs POS'!AL2:AL2171,"unreconciled",'Zomato 3PO vs POS'!AM2:AM2171,"Short Payment*",'Zomato 3PO vs POS'!AM2:AM2171,"&lt;&gt;*off")</f>
        <v>0.0</v>
      </c>
      <c r="H30" t="n">
        <f>SUMIFS('Zomato 3PO vs POS'!Q2:Q2171,'Zomato 3PO vs POS'!AL2:AL2171,"unreconciled",'Zomato 3PO vs POS'!AM2:AM2171,"Short Payment*",'Zomato 3PO vs POS'!AM2:AM2171,"&lt;&gt;*off")</f>
        <v>0.0</v>
      </c>
      <c r="I30" t="n">
        <f>SUMIFS('Zomato 3PO vs POS'!P2:P2171,'Zomato 3PO vs POS'!AL2:AL2171,"unreconciled",'Zomato 3PO vs POS'!AM2:AM2171,"Short Payment*",'Zomato 3PO vs POS'!AM2:AM2171,"&lt;&gt;*off")</f>
        <v>0.0</v>
      </c>
      <c r="J30" t="n">
        <f>H30-I30</f>
        <v>0.0</v>
      </c>
      <c r="K30" s="30" t="n">
        <f>SUMIFS('Zomato 3PO vs POS'!P2:P2171,'Zomato 3PO vs POS'!AL2:AL2171,"unreconciled",'Zomato 3PO vs POS'!AM2:AM2171,"Short Payment*",'Zomato 3PO vs POS'!AM2:AM2171,"&lt;&gt;*off")</f>
        <v>0.0</v>
      </c>
    </row>
    <row r="31">
      <c r="A31" s="12" t="inlineStr">
        <is>
          <t>Excess Payment</t>
        </is>
      </c>
      <c r="B31" s="27" t="n">
        <f>COUNTIFS('Zomato POS vs 3PO'!AL2:AL2725,"unreconciled",'Zomato POS vs 3PO'!AM2:AM2725,"Excess Payment")</f>
        <v>0.0</v>
      </c>
      <c r="C31" t="n">
        <f>SUMIFS('Zomato POS vs 3PO'!P2:P2725,'Zomato POS vs 3PO'!AL2:AL2725,"unreconciled",'Zomato POS vs 3PO'!AM2:AM2725,"Excess Payment")</f>
        <v>0.0</v>
      </c>
      <c r="D31" t="n">
        <f>SUMIFS('Zomato POS vs 3PO'!Q2:Q2725,'Zomato POS vs 3PO'!AL2:AL2725,"unreconciled",'Zomato POS vs 3PO'!AM2:AM2725,"Excess Payment")</f>
        <v>0.0</v>
      </c>
      <c r="E31" t="n">
        <f>C31-D31</f>
        <v>0.0</v>
      </c>
      <c r="F31" s="30" t="n">
        <f>SUMIFS('Zomato POS vs 3PO'!P2:P2725,'Zomato POS vs 3PO'!AL2:AL2725,"unreconciled",'Zomato POS vs 3PO'!AM2:AM2725,"Excess Payment")</f>
        <v>0.0</v>
      </c>
      <c r="G31" s="27" t="n">
        <f>COUNTIFS('Zomato 3PO vs POS'!AL2:AL2171,"unreconciled",'Zomato 3PO vs POS'!AM2:AM2171,"Excess Payment")</f>
        <v>0.0</v>
      </c>
      <c r="H31" t="n">
        <f>SUMIFS('Zomato 3PO vs POS'!Q2:Q2171,'Zomato 3PO vs POS'!AL2:AL2171,"unreconciled",'Zomato 3PO vs POS'!AM2:AM2171,"Excess Payment")</f>
        <v>0.0</v>
      </c>
      <c r="I31" t="n">
        <f>SUMIFS('Zomato 3PO vs POS'!P2:P2171,'Zomato 3PO vs POS'!AL2:AL2171,"unreconciled",'Zomato 3PO vs POS'!AM2:AM2171,"Excess Payment")</f>
        <v>0.0</v>
      </c>
      <c r="J31" t="n">
        <f>H31-I31</f>
        <v>0.0</v>
      </c>
      <c r="K31" s="30" t="n">
        <f>SUMIFS('Zomato 3PO vs POS'!P2:P2171,'Zomato 3PO vs POS'!AL2:AL2171,"unreconciled",'Zomato 3PO vs POS'!AM2:AM2171,"Excess Payment")</f>
        <v>0.0</v>
      </c>
    </row>
    <row r="32">
      <c r="A32" s="13" t="inlineStr">
        <is>
          <t>Deduction</t>
        </is>
      </c>
      <c r="B32" s="28"/>
      <c r="C32" s="17"/>
      <c r="D32" s="17"/>
      <c r="E32" s="17"/>
      <c r="F32" s="18"/>
      <c r="G32" s="28" t="n">
        <f>COUNTIFS('Zomato 3PO vs POS'!K2:K2171,"&lt;&gt;",'Zomato 3PO vs POS'!K2:K2171,"Deduction")</f>
        <v>0.0</v>
      </c>
      <c r="H32" s="17" t="n">
        <f>SUMIFS('Zomato 3PO vs POS'!Q2:Q2171,'Zomato 3PO vs POS'!K2:K2171,"Deduction")</f>
        <v>0.0</v>
      </c>
      <c r="I32" s="17"/>
      <c r="J32" s="17"/>
      <c r="K32" s="18"/>
    </row>
  </sheetData>
  <mergeCells count="2">
    <mergeCell ref="B8:F8"/>
    <mergeCell ref="G8:K8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 t="n">
        <v>45231.0</v>
      </c>
      <c r="B2" s="2" t="n">
        <v>45231.5459837963</v>
      </c>
      <c r="C2" t="inlineStr">
        <is>
          <t>3140094012084343</t>
        </is>
      </c>
      <c r="D2" t="inlineStr">
        <is>
          <t>POS0012</t>
        </is>
      </c>
      <c r="E2" t="inlineStr">
        <is>
          <t>57</t>
        </is>
      </c>
      <c r="F2" t="inlineStr">
        <is>
          <t>0094</t>
        </is>
      </c>
      <c r="G2" t="inlineStr">
        <is>
          <t>5255825283</t>
        </is>
      </c>
      <c r="H2" t="n">
        <v>153.0</v>
      </c>
      <c r="I2" t="n">
        <v>145.71</v>
      </c>
      <c r="J2" t="n">
        <v>108.57</v>
      </c>
      <c r="K2" t="inlineStr">
        <is>
          <t>sale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118.94</v>
      </c>
      <c r="Q2" t="n">
        <v>118.95</v>
      </c>
      <c r="R2" t="n">
        <v>37.14</v>
      </c>
      <c r="S2" t="n">
        <v>37.14</v>
      </c>
      <c r="T2" t="n">
        <v>1.46</v>
      </c>
      <c r="U2" t="n">
        <v>1.46</v>
      </c>
      <c r="V2" t="n">
        <v>19.54</v>
      </c>
      <c r="W2" t="n">
        <v>19.54</v>
      </c>
      <c r="X2" t="n">
        <v>1.91</v>
      </c>
      <c r="Y2" t="n">
        <v>1.91</v>
      </c>
      <c r="Z2" t="n">
        <v>3.86</v>
      </c>
      <c r="AA2" t="n">
        <v>3.86</v>
      </c>
      <c r="AB2" t="n">
        <v>7.28</v>
      </c>
      <c r="AC2" t="n">
        <v>7.29</v>
      </c>
      <c r="AD2" t="n">
        <v>7.289999999999992</v>
      </c>
      <c r="AE2" t="n">
        <v>-0.010000000000005116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-0.009999999999999787</v>
      </c>
      <c r="AL2" t="inlineStr">
        <is>
          <t>unreconciled</t>
        </is>
      </c>
      <c r="AM2" t="inlineStr">
        <is>
          <t>Order Amount Mismatch (POS&gt;3PO)</t>
        </is>
      </c>
      <c r="AN2" t="n">
        <v>7.29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 t="n">
        <v>45235.0</v>
      </c>
      <c r="B3" s="2" t="n">
        <v>45235.979837962965</v>
      </c>
      <c r="C3" t="inlineStr">
        <is>
          <t>3140094012086388</t>
        </is>
      </c>
      <c r="D3" t="inlineStr">
        <is>
          <t>POS0012</t>
        </is>
      </c>
      <c r="E3" t="inlineStr">
        <is>
          <t>03</t>
        </is>
      </c>
      <c r="F3" t="inlineStr">
        <is>
          <t>0094</t>
        </is>
      </c>
      <c r="G3" t="inlineStr">
        <is>
          <t>5268954677</t>
        </is>
      </c>
      <c r="H3" t="n">
        <v>244.0</v>
      </c>
      <c r="I3" t="n">
        <v>232.38</v>
      </c>
      <c r="J3" t="n">
        <v>195.24</v>
      </c>
      <c r="K3" t="inlineStr">
        <is>
          <t>sale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185.0</v>
      </c>
      <c r="Q3" t="n">
        <v>184.97</v>
      </c>
      <c r="R3" t="n">
        <v>37.14</v>
      </c>
      <c r="S3" t="n">
        <v>37.14</v>
      </c>
      <c r="T3" t="n">
        <v>2.32</v>
      </c>
      <c r="U3" t="n">
        <v>2.32</v>
      </c>
      <c r="V3" t="n">
        <v>35.14</v>
      </c>
      <c r="W3" t="n">
        <v>35.14</v>
      </c>
      <c r="X3" t="n">
        <v>3.05</v>
      </c>
      <c r="Y3" t="n">
        <v>3.05</v>
      </c>
      <c r="Z3" t="n">
        <v>6.87</v>
      </c>
      <c r="AA3" t="n">
        <v>6.88</v>
      </c>
      <c r="AB3" t="n">
        <v>11.62</v>
      </c>
      <c r="AC3" t="n">
        <v>11.62</v>
      </c>
      <c r="AD3" t="n">
        <v>11.620000000000005</v>
      </c>
      <c r="AE3" t="n">
        <v>0.030000000000001137</v>
      </c>
      <c r="AF3" t="n">
        <v>0.0</v>
      </c>
      <c r="AG3" t="n">
        <v>0.0</v>
      </c>
      <c r="AH3" t="n">
        <v>0.0</v>
      </c>
      <c r="AI3" t="n">
        <v>0.0</v>
      </c>
      <c r="AJ3" t="n">
        <v>-0.009999999999999787</v>
      </c>
      <c r="AK3" t="n">
        <v>0.0</v>
      </c>
      <c r="AL3" t="inlineStr">
        <is>
          <t>unreconciled</t>
        </is>
      </c>
      <c r="AM3" t="inlineStr">
        <is>
          <t>Order Amount Mismatch (POS&gt;3PO)</t>
        </is>
      </c>
      <c r="AN3" t="n">
        <v>11.62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 t="n">
        <v>45233.0</v>
      </c>
      <c r="B4" s="2" t="n">
        <v>45233.736122685186</v>
      </c>
      <c r="C4" t="inlineStr">
        <is>
          <t>3140023012059262</t>
        </is>
      </c>
      <c r="D4" t="inlineStr">
        <is>
          <t>POS0012</t>
        </is>
      </c>
      <c r="E4" t="inlineStr">
        <is>
          <t>55</t>
        </is>
      </c>
      <c r="F4" t="inlineStr">
        <is>
          <t>0023</t>
        </is>
      </c>
      <c r="G4" t="inlineStr">
        <is>
          <t>5269640045</t>
        </is>
      </c>
      <c r="H4" t="n">
        <v>355.0</v>
      </c>
      <c r="I4" t="n">
        <v>415.24</v>
      </c>
      <c r="J4" t="n">
        <v>378.1</v>
      </c>
      <c r="K4" t="inlineStr">
        <is>
          <t>sale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324.35</v>
      </c>
      <c r="Q4" t="n">
        <v>265.55</v>
      </c>
      <c r="R4" t="n">
        <v>37.14</v>
      </c>
      <c r="S4" t="n">
        <v>37.14</v>
      </c>
      <c r="T4" t="n">
        <v>4.15</v>
      </c>
      <c r="U4" t="n">
        <v>3.38</v>
      </c>
      <c r="V4" t="n">
        <v>68.06</v>
      </c>
      <c r="W4" t="n">
        <v>54.17</v>
      </c>
      <c r="X4" t="n">
        <v>5.45</v>
      </c>
      <c r="Y4" t="n">
        <v>4.44</v>
      </c>
      <c r="Z4" t="n">
        <v>13.23</v>
      </c>
      <c r="AA4" t="n">
        <v>10.55</v>
      </c>
      <c r="AB4" t="n">
        <v>16.9</v>
      </c>
      <c r="AC4" t="n">
        <v>16.91</v>
      </c>
      <c r="AD4" t="n">
        <v>-60.24000000000001</v>
      </c>
      <c r="AE4" t="n">
        <v>58.80000000000001</v>
      </c>
      <c r="AF4" t="n">
        <v>0.0</v>
      </c>
      <c r="AG4" t="n">
        <v>0.7700000000000005</v>
      </c>
      <c r="AH4" t="n">
        <v>13.89</v>
      </c>
      <c r="AI4" t="n">
        <v>1.0099999999999998</v>
      </c>
      <c r="AJ4" t="n">
        <v>2.6799999999999997</v>
      </c>
      <c r="AK4" t="n">
        <v>-0.010000000000001563</v>
      </c>
      <c r="AL4" t="inlineStr">
        <is>
          <t>unreconciled</t>
        </is>
      </c>
      <c r="AM4" t="inlineStr">
        <is>
          <t>Order Amount Mismatch (3PO&gt;POS)</t>
        </is>
      </c>
      <c r="AN4" t="n">
        <v>60.24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 t="n">
        <v>45234.0</v>
      </c>
      <c r="B5" s="2" t="n">
        <v>45234.709641203706</v>
      </c>
      <c r="C5" t="inlineStr">
        <is>
          <t>3140023012059532</t>
        </is>
      </c>
      <c r="D5" t="inlineStr">
        <is>
          <t>POS0012</t>
        </is>
      </c>
      <c r="E5" t="inlineStr">
        <is>
          <t>24</t>
        </is>
      </c>
      <c r="F5" t="inlineStr">
        <is>
          <t>0023</t>
        </is>
      </c>
      <c r="G5" t="inlineStr">
        <is>
          <t>5273346930</t>
        </is>
      </c>
      <c r="H5" t="n">
        <v>247.0</v>
      </c>
      <c r="I5" t="n">
        <v>198.1</v>
      </c>
      <c r="J5" t="n">
        <v>198.1</v>
      </c>
      <c r="K5" t="inlineStr">
        <is>
          <t>addition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184.31</v>
      </c>
      <c r="Q5" t="n">
        <v>141.14</v>
      </c>
      <c r="R5" t="n">
        <v>37.14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11.76</v>
      </c>
      <c r="AC5" t="n">
        <v>11.76</v>
      </c>
      <c r="AD5" t="n">
        <v>48.900000000000006</v>
      </c>
      <c r="AE5" t="n">
        <v>43.170000000000016</v>
      </c>
      <c r="AF5" t="n">
        <v>37.14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inlineStr">
        <is>
          <t>unreconciled</t>
        </is>
      </c>
      <c r="AM5" t="inlineStr">
        <is>
          <t>Packaging Charge Mismatch</t>
        </is>
      </c>
      <c r="AN5" t="n">
        <v>37.14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 t="n">
        <v>45235.0</v>
      </c>
      <c r="B6" s="2" t="n">
        <v>45235.875497685185</v>
      </c>
      <c r="C6" t="inlineStr">
        <is>
          <t>3140094012086291</t>
        </is>
      </c>
      <c r="D6" t="inlineStr">
        <is>
          <t>POS0012</t>
        </is>
      </c>
      <c r="E6" t="inlineStr">
        <is>
          <t>06</t>
        </is>
      </c>
      <c r="F6" t="inlineStr">
        <is>
          <t>0094</t>
        </is>
      </c>
      <c r="G6" t="inlineStr">
        <is>
          <t>5277960721</t>
        </is>
      </c>
      <c r="H6" t="n">
        <v>663.0</v>
      </c>
      <c r="I6" t="n">
        <v>631.43</v>
      </c>
      <c r="J6" t="n">
        <v>594.29</v>
      </c>
      <c r="K6" t="inlineStr">
        <is>
          <t>sale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489.11</v>
      </c>
      <c r="Q6" t="n">
        <v>489.11</v>
      </c>
      <c r="R6" t="n">
        <v>37.14</v>
      </c>
      <c r="S6" t="n">
        <v>37.14</v>
      </c>
      <c r="T6" t="n">
        <v>6.31</v>
      </c>
      <c r="U6" t="n">
        <v>6.31</v>
      </c>
      <c r="V6" t="n">
        <v>106.97</v>
      </c>
      <c r="W6" t="n">
        <v>106.97</v>
      </c>
      <c r="X6" t="n">
        <v>8.29</v>
      </c>
      <c r="Y6" t="n">
        <v>8.29</v>
      </c>
      <c r="Z6" t="n">
        <v>20.75</v>
      </c>
      <c r="AA6" t="n">
        <v>20.74</v>
      </c>
      <c r="AB6" t="n">
        <v>31.58</v>
      </c>
      <c r="AC6" t="n">
        <v>31.57</v>
      </c>
      <c r="AD6" t="n">
        <v>31.57000000000005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0.010000000000001563</v>
      </c>
      <c r="AK6" t="n">
        <v>0.00999999999999801</v>
      </c>
      <c r="AL6" t="inlineStr">
        <is>
          <t>unreconciled</t>
        </is>
      </c>
      <c r="AM6" t="inlineStr">
        <is>
          <t>Order Amount Mismatch (POS&gt;3PO)</t>
        </is>
      </c>
      <c r="AN6" t="n">
        <v>31.57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 t="n">
        <v>45232.0</v>
      </c>
      <c r="B7" s="2" t="n">
        <v>45232.61447916667</v>
      </c>
      <c r="C7" t="inlineStr">
        <is>
          <t>3140094012084728</t>
        </is>
      </c>
      <c r="D7" t="inlineStr">
        <is>
          <t>POS0012</t>
        </is>
      </c>
      <c r="E7" t="inlineStr">
        <is>
          <t>43</t>
        </is>
      </c>
      <c r="F7" t="inlineStr">
        <is>
          <t>0094</t>
        </is>
      </c>
      <c r="G7" t="inlineStr">
        <is>
          <t>5278217653</t>
        </is>
      </c>
      <c r="H7" t="n">
        <v>341.0</v>
      </c>
      <c r="I7" t="n">
        <v>324.76</v>
      </c>
      <c r="J7" t="n">
        <v>287.62</v>
      </c>
      <c r="K7" t="inlineStr">
        <is>
          <t>sale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255.39</v>
      </c>
      <c r="Q7" t="n">
        <v>255.39</v>
      </c>
      <c r="R7" t="n">
        <v>37.14</v>
      </c>
      <c r="S7" t="n">
        <v>37.14</v>
      </c>
      <c r="T7" t="n">
        <v>3.25</v>
      </c>
      <c r="U7" t="n">
        <v>3.25</v>
      </c>
      <c r="V7" t="n">
        <v>51.77</v>
      </c>
      <c r="W7" t="n">
        <v>51.77</v>
      </c>
      <c r="X7" t="n">
        <v>4.26</v>
      </c>
      <c r="Y7" t="n">
        <v>4.26</v>
      </c>
      <c r="Z7" t="n">
        <v>10.09</v>
      </c>
      <c r="AA7" t="n">
        <v>10.09</v>
      </c>
      <c r="AB7" t="n">
        <v>16.24</v>
      </c>
      <c r="AC7" t="n">
        <v>16.24</v>
      </c>
      <c r="AD7" t="n">
        <v>16.24000000000001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inlineStr">
        <is>
          <t>unreconciled</t>
        </is>
      </c>
      <c r="AM7" t="inlineStr">
        <is>
          <t>Order Amount Mismatch (POS&gt;3PO)</t>
        </is>
      </c>
      <c r="AN7" t="n">
        <v>16.24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 t="n">
        <v>45231.0</v>
      </c>
      <c r="B8" s="2" t="n">
        <v>45231.57667824074</v>
      </c>
      <c r="C8" t="inlineStr">
        <is>
          <t>3140023012058711</t>
        </is>
      </c>
      <c r="D8" t="inlineStr">
        <is>
          <t>POS0012</t>
        </is>
      </c>
      <c r="E8" t="inlineStr">
        <is>
          <t>05</t>
        </is>
      </c>
      <c r="F8" t="inlineStr">
        <is>
          <t>0023</t>
        </is>
      </c>
      <c r="G8" t="inlineStr">
        <is>
          <t>5279259758</t>
        </is>
      </c>
      <c r="H8" t="n">
        <v>335.0</v>
      </c>
      <c r="I8" t="n">
        <v>319.04</v>
      </c>
      <c r="J8" t="n">
        <v>281.9</v>
      </c>
      <c r="K8" t="inlineStr">
        <is>
          <t>sale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251.03</v>
      </c>
      <c r="Q8" t="n">
        <v>251.03</v>
      </c>
      <c r="R8" t="n">
        <v>37.14</v>
      </c>
      <c r="S8" t="n">
        <v>37.14</v>
      </c>
      <c r="T8" t="n">
        <v>3.19</v>
      </c>
      <c r="U8" t="n">
        <v>3.19</v>
      </c>
      <c r="V8" t="n">
        <v>50.74</v>
      </c>
      <c r="W8" t="n">
        <v>50.74</v>
      </c>
      <c r="X8" t="n">
        <v>4.19</v>
      </c>
      <c r="Y8" t="n">
        <v>4.19</v>
      </c>
      <c r="Z8" t="n">
        <v>9.89</v>
      </c>
      <c r="AA8" t="n">
        <v>9.88</v>
      </c>
      <c r="AB8" t="n">
        <v>15.96</v>
      </c>
      <c r="AC8" t="n">
        <v>15.95</v>
      </c>
      <c r="AD8" t="n">
        <v>15.95999999999998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0.009999999999999787</v>
      </c>
      <c r="AK8" t="n">
        <v>0.010000000000001563</v>
      </c>
      <c r="AL8" t="inlineStr">
        <is>
          <t>unreconciled</t>
        </is>
      </c>
      <c r="AM8" t="inlineStr">
        <is>
          <t>Order Amount Mismatch (POS&gt;3PO)</t>
        </is>
      </c>
      <c r="AN8" t="n">
        <v>15.96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 t="n">
        <v>45231.0</v>
      </c>
      <c r="B9" s="2" t="n">
        <v>45231.43709490741</v>
      </c>
      <c r="C9" t="inlineStr">
        <is>
          <t>3140023012058697</t>
        </is>
      </c>
      <c r="D9" t="inlineStr">
        <is>
          <t>POS0012</t>
        </is>
      </c>
      <c r="E9" t="inlineStr">
        <is>
          <t>91</t>
        </is>
      </c>
      <c r="F9" t="inlineStr">
        <is>
          <t>0023</t>
        </is>
      </c>
      <c r="G9" t="inlineStr">
        <is>
          <t>5280027922</t>
        </is>
      </c>
      <c r="H9" t="n">
        <v>360.0</v>
      </c>
      <c r="I9" t="n">
        <v>342.86</v>
      </c>
      <c r="J9" t="n">
        <v>305.72</v>
      </c>
      <c r="K9" t="inlineStr">
        <is>
          <t>sale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269.18</v>
      </c>
      <c r="Q9" t="n">
        <v>269.16</v>
      </c>
      <c r="R9" t="n">
        <v>37.14</v>
      </c>
      <c r="S9" t="n">
        <v>37.14</v>
      </c>
      <c r="T9" t="n">
        <v>3.43</v>
      </c>
      <c r="U9" t="n">
        <v>3.43</v>
      </c>
      <c r="V9" t="n">
        <v>55.03</v>
      </c>
      <c r="W9" t="n">
        <v>55.03</v>
      </c>
      <c r="X9" t="n">
        <v>4.5</v>
      </c>
      <c r="Y9" t="n">
        <v>4.5</v>
      </c>
      <c r="Z9" t="n">
        <v>10.72</v>
      </c>
      <c r="AA9" t="n">
        <v>10.72</v>
      </c>
      <c r="AB9" t="n">
        <v>17.14</v>
      </c>
      <c r="AC9" t="n">
        <v>17.14</v>
      </c>
      <c r="AD9" t="n">
        <v>17.139999999999986</v>
      </c>
      <c r="AE9" t="n">
        <v>0.01999999999998181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inlineStr">
        <is>
          <t>unreconciled</t>
        </is>
      </c>
      <c r="AM9" t="inlineStr">
        <is>
          <t>Order Amount Mismatch (POS&gt;3PO)</t>
        </is>
      </c>
      <c r="AN9" t="n">
        <v>17.14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 t="n">
        <v>45231.0</v>
      </c>
      <c r="B10" s="2" t="n">
        <v>45231.56649305556</v>
      </c>
      <c r="C10" t="inlineStr">
        <is>
          <t>3140094012084352</t>
        </is>
      </c>
      <c r="D10" t="inlineStr">
        <is>
          <t>POS0012</t>
        </is>
      </c>
      <c r="E10" t="inlineStr">
        <is>
          <t>66</t>
        </is>
      </c>
      <c r="F10" t="inlineStr">
        <is>
          <t>0094</t>
        </is>
      </c>
      <c r="G10" t="inlineStr">
        <is>
          <t>5280203704</t>
        </is>
      </c>
      <c r="H10" t="n">
        <v>356.0</v>
      </c>
      <c r="I10" t="n">
        <v>339.04</v>
      </c>
      <c r="J10" t="n">
        <v>301.9</v>
      </c>
      <c r="K10" t="inlineStr">
        <is>
          <t>sale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266.28</v>
      </c>
      <c r="Q10" t="n">
        <v>266.27</v>
      </c>
      <c r="R10" t="n">
        <v>37.14</v>
      </c>
      <c r="S10" t="n">
        <v>37.14</v>
      </c>
      <c r="T10" t="n">
        <v>3.39</v>
      </c>
      <c r="U10" t="n">
        <v>3.39</v>
      </c>
      <c r="V10" t="n">
        <v>54.34</v>
      </c>
      <c r="W10" t="n">
        <v>54.34</v>
      </c>
      <c r="X10" t="n">
        <v>4.45</v>
      </c>
      <c r="Y10" t="n">
        <v>4.45</v>
      </c>
      <c r="Z10" t="n">
        <v>10.58</v>
      </c>
      <c r="AA10" t="n">
        <v>10.58</v>
      </c>
      <c r="AB10" t="n">
        <v>16.96</v>
      </c>
      <c r="AC10" t="n">
        <v>16.95</v>
      </c>
      <c r="AD10" t="n">
        <v>16.95999999999998</v>
      </c>
      <c r="AE10" t="n">
        <v>0.009999999999990905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0.010000000000001563</v>
      </c>
      <c r="AL10" t="inlineStr">
        <is>
          <t>unreconciled</t>
        </is>
      </c>
      <c r="AM10" t="inlineStr">
        <is>
          <t>Order Amount Mismatch (POS&gt;3PO)</t>
        </is>
      </c>
      <c r="AN10" t="n">
        <v>16.96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 t="n">
        <v>45233.0</v>
      </c>
      <c r="B11" s="2" t="n">
        <v>45233.9809837963</v>
      </c>
      <c r="C11" t="inlineStr">
        <is>
          <t>3140094012085392</t>
        </is>
      </c>
      <c r="D11" t="inlineStr">
        <is>
          <t>POS0012</t>
        </is>
      </c>
      <c r="E11" t="inlineStr">
        <is>
          <t>07</t>
        </is>
      </c>
      <c r="F11" t="inlineStr">
        <is>
          <t>0094</t>
        </is>
      </c>
      <c r="G11" t="inlineStr">
        <is>
          <t>5282220999</t>
        </is>
      </c>
      <c r="H11" t="n">
        <v>398.0</v>
      </c>
      <c r="I11" t="n">
        <v>379.04</v>
      </c>
      <c r="J11" t="n">
        <v>341.9</v>
      </c>
      <c r="K11" t="inlineStr">
        <is>
          <t>sale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296.77</v>
      </c>
      <c r="Q11" t="n">
        <v>296.76</v>
      </c>
      <c r="R11" t="n">
        <v>37.14</v>
      </c>
      <c r="S11" t="n">
        <v>37.14</v>
      </c>
      <c r="T11" t="n">
        <v>3.79</v>
      </c>
      <c r="U11" t="n">
        <v>3.79</v>
      </c>
      <c r="V11" t="n">
        <v>61.54</v>
      </c>
      <c r="W11" t="n">
        <v>61.54</v>
      </c>
      <c r="X11" t="n">
        <v>4.97</v>
      </c>
      <c r="Y11" t="n">
        <v>4.97</v>
      </c>
      <c r="Z11" t="n">
        <v>11.97</v>
      </c>
      <c r="AA11" t="n">
        <v>11.97</v>
      </c>
      <c r="AB11" t="n">
        <v>18.96</v>
      </c>
      <c r="AC11" t="n">
        <v>18.95</v>
      </c>
      <c r="AD11" t="n">
        <v>18.95999999999998</v>
      </c>
      <c r="AE11" t="n">
        <v>0.009999999999990905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0.010000000000001563</v>
      </c>
      <c r="AL11" t="inlineStr">
        <is>
          <t>unreconciled</t>
        </is>
      </c>
      <c r="AM11" t="inlineStr">
        <is>
          <t>Order Amount Mismatch (POS&gt;3PO)</t>
        </is>
      </c>
      <c r="AN11" t="n">
        <v>18.96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 t="n">
        <v>45232.0</v>
      </c>
      <c r="B12" s="2" t="n">
        <v>45232.700277777774</v>
      </c>
      <c r="C12" t="inlineStr">
        <is>
          <t>3140094012084794</t>
        </is>
      </c>
      <c r="D12" t="inlineStr">
        <is>
          <t>POS0012</t>
        </is>
      </c>
      <c r="E12" t="inlineStr">
        <is>
          <t>09</t>
        </is>
      </c>
      <c r="F12" t="inlineStr">
        <is>
          <t>0094</t>
        </is>
      </c>
      <c r="G12" t="inlineStr">
        <is>
          <t>5282471627</t>
        </is>
      </c>
      <c r="H12" t="n">
        <v>233.0</v>
      </c>
      <c r="I12" t="n">
        <v>221.9</v>
      </c>
      <c r="J12" t="n">
        <v>184.76</v>
      </c>
      <c r="K12" t="inlineStr">
        <is>
          <t>sale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177.0</v>
      </c>
      <c r="Q12" t="n">
        <v>177.0</v>
      </c>
      <c r="R12" t="n">
        <v>37.14</v>
      </c>
      <c r="S12" t="n">
        <v>37.14</v>
      </c>
      <c r="T12" t="n">
        <v>2.22</v>
      </c>
      <c r="U12" t="n">
        <v>2.22</v>
      </c>
      <c r="V12" t="n">
        <v>33.26</v>
      </c>
      <c r="W12" t="n">
        <v>33.26</v>
      </c>
      <c r="X12" t="n">
        <v>2.91</v>
      </c>
      <c r="Y12" t="n">
        <v>2.91</v>
      </c>
      <c r="Z12" t="n">
        <v>6.51</v>
      </c>
      <c r="AA12" t="n">
        <v>6.51</v>
      </c>
      <c r="AB12" t="n">
        <v>11.1</v>
      </c>
      <c r="AC12" t="n">
        <v>11.1</v>
      </c>
      <c r="AD12" t="n">
        <v>11.099999999999994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inlineStr">
        <is>
          <t>unreconciled</t>
        </is>
      </c>
      <c r="AM12" t="inlineStr">
        <is>
          <t>Order Amount Mismatch (POS&gt;3PO)</t>
        </is>
      </c>
      <c r="AN12" t="n">
        <v>11.1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 t="n">
        <v>45231.0</v>
      </c>
      <c r="B13" s="2" t="n">
        <v>45231.78134259259</v>
      </c>
      <c r="C13" t="inlineStr">
        <is>
          <t>3140023012058789</t>
        </is>
      </c>
      <c r="D13" t="inlineStr">
        <is>
          <t>POS0012</t>
        </is>
      </c>
      <c r="E13" t="inlineStr">
        <is>
          <t>83</t>
        </is>
      </c>
      <c r="F13" t="inlineStr">
        <is>
          <t>0023</t>
        </is>
      </c>
      <c r="G13" t="inlineStr">
        <is>
          <t>5282666178</t>
        </is>
      </c>
      <c r="H13" t="n">
        <v>182.0</v>
      </c>
      <c r="I13" t="n">
        <v>173.33</v>
      </c>
      <c r="J13" t="n">
        <v>136.19</v>
      </c>
      <c r="K13" t="inlineStr">
        <is>
          <t>sale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139.99</v>
      </c>
      <c r="Q13" t="n">
        <v>139.98</v>
      </c>
      <c r="R13" t="n">
        <v>37.14</v>
      </c>
      <c r="S13" t="n">
        <v>37.14</v>
      </c>
      <c r="T13" t="n">
        <v>1.73</v>
      </c>
      <c r="U13" t="n">
        <v>1.73</v>
      </c>
      <c r="V13" t="n">
        <v>24.51</v>
      </c>
      <c r="W13" t="n">
        <v>24.51</v>
      </c>
      <c r="X13" t="n">
        <v>2.28</v>
      </c>
      <c r="Y13" t="n">
        <v>2.28</v>
      </c>
      <c r="Z13" t="n">
        <v>4.82</v>
      </c>
      <c r="AA13" t="n">
        <v>4.82</v>
      </c>
      <c r="AB13" t="n">
        <v>8.66</v>
      </c>
      <c r="AC13" t="n">
        <v>8.67</v>
      </c>
      <c r="AD13" t="n">
        <v>8.669999999999987</v>
      </c>
      <c r="AE13" t="n">
        <v>0.010000000000019327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-0.009999999999999787</v>
      </c>
      <c r="AL13" t="inlineStr">
        <is>
          <t>unreconciled</t>
        </is>
      </c>
      <c r="AM13" t="inlineStr">
        <is>
          <t>Order Amount Mismatch (POS&gt;3PO)</t>
        </is>
      </c>
      <c r="AN13" t="n">
        <v>8.67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 t="n">
        <v>45231.0</v>
      </c>
      <c r="B14" s="2" t="n">
        <v>45231.97652777778</v>
      </c>
      <c r="C14" t="inlineStr">
        <is>
          <t>3140094012084601</t>
        </is>
      </c>
      <c r="D14" t="inlineStr">
        <is>
          <t>POS0012</t>
        </is>
      </c>
      <c r="E14" t="inlineStr">
        <is>
          <t>15</t>
        </is>
      </c>
      <c r="F14" t="inlineStr">
        <is>
          <t>0094</t>
        </is>
      </c>
      <c r="G14" t="inlineStr">
        <is>
          <t>5282779735</t>
        </is>
      </c>
      <c r="H14" t="n">
        <v>162.0</v>
      </c>
      <c r="I14" t="n">
        <v>154.28</v>
      </c>
      <c r="J14" t="n">
        <v>117.14</v>
      </c>
      <c r="K14" t="inlineStr">
        <is>
          <t>sale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125.47</v>
      </c>
      <c r="Q14" t="n">
        <v>125.47</v>
      </c>
      <c r="R14" t="n">
        <v>37.14</v>
      </c>
      <c r="S14" t="n">
        <v>37.14</v>
      </c>
      <c r="T14" t="n">
        <v>1.54</v>
      </c>
      <c r="U14" t="n">
        <v>1.54</v>
      </c>
      <c r="V14" t="n">
        <v>21.09</v>
      </c>
      <c r="W14" t="n">
        <v>21.09</v>
      </c>
      <c r="X14" t="n">
        <v>2.02</v>
      </c>
      <c r="Y14" t="n">
        <v>2.02</v>
      </c>
      <c r="Z14" t="n">
        <v>4.16</v>
      </c>
      <c r="AA14" t="n">
        <v>4.16</v>
      </c>
      <c r="AB14" t="n">
        <v>7.72</v>
      </c>
      <c r="AC14" t="n">
        <v>7.72</v>
      </c>
      <c r="AD14" t="n">
        <v>7.719999999999999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inlineStr">
        <is>
          <t>unreconciled</t>
        </is>
      </c>
      <c r="AM14" t="inlineStr">
        <is>
          <t>Order Amount Mismatch (POS&gt;3PO)</t>
        </is>
      </c>
      <c r="AN14" t="n">
        <v>7.72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 t="n">
        <v>45233.0</v>
      </c>
      <c r="B15" s="2" t="n">
        <v>45233.53695601852</v>
      </c>
      <c r="C15" t="inlineStr">
        <is>
          <t>3140094012085074</t>
        </is>
      </c>
      <c r="D15" t="inlineStr">
        <is>
          <t>POS0012</t>
        </is>
      </c>
      <c r="E15" t="inlineStr">
        <is>
          <t>89</t>
        </is>
      </c>
      <c r="F15" t="inlineStr">
        <is>
          <t>0094</t>
        </is>
      </c>
      <c r="G15" t="inlineStr">
        <is>
          <t>5283258664</t>
        </is>
      </c>
      <c r="H15" t="n">
        <v>542.0</v>
      </c>
      <c r="I15" t="n">
        <v>593.33</v>
      </c>
      <c r="J15" t="n">
        <v>556.19</v>
      </c>
      <c r="K15" t="inlineStr">
        <is>
          <t>sale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460.08</v>
      </c>
      <c r="Q15" t="n">
        <v>401.27</v>
      </c>
      <c r="R15" t="n">
        <v>37.14</v>
      </c>
      <c r="S15" t="n">
        <v>37.14</v>
      </c>
      <c r="T15" t="n">
        <v>5.93</v>
      </c>
      <c r="U15" t="n">
        <v>5.16</v>
      </c>
      <c r="V15" t="n">
        <v>100.11</v>
      </c>
      <c r="W15" t="n">
        <v>86.23</v>
      </c>
      <c r="X15" t="n">
        <v>7.79</v>
      </c>
      <c r="Y15" t="n">
        <v>6.78</v>
      </c>
      <c r="Z15" t="n">
        <v>19.42</v>
      </c>
      <c r="AA15" t="n">
        <v>16.74</v>
      </c>
      <c r="AB15" t="n">
        <v>25.82</v>
      </c>
      <c r="AC15" t="n">
        <v>25.81</v>
      </c>
      <c r="AD15" t="n">
        <v>-51.33000000000004</v>
      </c>
      <c r="AE15" t="n">
        <v>58.81</v>
      </c>
      <c r="AF15" t="n">
        <v>0.0</v>
      </c>
      <c r="AG15" t="n">
        <v>0.7699999999999996</v>
      </c>
      <c r="AH15" t="n">
        <v>13.879999999999995</v>
      </c>
      <c r="AI15" t="n">
        <v>1.0099999999999998</v>
      </c>
      <c r="AJ15" t="n">
        <v>2.6800000000000033</v>
      </c>
      <c r="AK15" t="n">
        <v>0.010000000000001563</v>
      </c>
      <c r="AL15" t="inlineStr">
        <is>
          <t>unreconciled</t>
        </is>
      </c>
      <c r="AM15" t="inlineStr">
        <is>
          <t>Order Amount Mismatch (3PO&gt;POS)</t>
        </is>
      </c>
      <c r="AN15" t="n">
        <v>51.33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 t="n">
        <v>45233.0</v>
      </c>
      <c r="B16" s="2" t="n">
        <v>45233.8578587963</v>
      </c>
      <c r="C16" t="inlineStr">
        <is>
          <t>3140023012059321</t>
        </is>
      </c>
      <c r="D16" t="inlineStr">
        <is>
          <t>POS0012</t>
        </is>
      </c>
      <c r="E16" t="inlineStr">
        <is>
          <t>14</t>
        </is>
      </c>
      <c r="F16" t="inlineStr">
        <is>
          <t>0023</t>
        </is>
      </c>
      <c r="G16" t="inlineStr">
        <is>
          <t>5283738948</t>
        </is>
      </c>
      <c r="H16" t="n">
        <v>293.0</v>
      </c>
      <c r="I16" t="n">
        <v>356.19</v>
      </c>
      <c r="J16" t="n">
        <v>319.05</v>
      </c>
      <c r="K16" t="inlineStr">
        <is>
          <t>sale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279.34</v>
      </c>
      <c r="Q16" t="n">
        <v>220.55</v>
      </c>
      <c r="R16" t="n">
        <v>37.14</v>
      </c>
      <c r="S16" t="n">
        <v>37.14</v>
      </c>
      <c r="T16" t="n">
        <v>3.56</v>
      </c>
      <c r="U16" t="n">
        <v>2.79</v>
      </c>
      <c r="V16" t="n">
        <v>57.43</v>
      </c>
      <c r="W16" t="n">
        <v>43.54</v>
      </c>
      <c r="X16" t="n">
        <v>4.68</v>
      </c>
      <c r="Y16" t="n">
        <v>3.66</v>
      </c>
      <c r="Z16" t="n">
        <v>11.18</v>
      </c>
      <c r="AA16" t="n">
        <v>8.5</v>
      </c>
      <c r="AB16" t="n">
        <v>13.96</v>
      </c>
      <c r="AC16" t="n">
        <v>13.95</v>
      </c>
      <c r="AD16" t="n">
        <v>-63.19</v>
      </c>
      <c r="AE16" t="n">
        <v>58.789999999999964</v>
      </c>
      <c r="AF16" t="n">
        <v>0.0</v>
      </c>
      <c r="AG16" t="n">
        <v>0.77</v>
      </c>
      <c r="AH16" t="n">
        <v>13.89</v>
      </c>
      <c r="AI16" t="n">
        <v>1.0199999999999996</v>
      </c>
      <c r="AJ16" t="n">
        <v>2.6799999999999997</v>
      </c>
      <c r="AK16" t="n">
        <v>0.010000000000001563</v>
      </c>
      <c r="AL16" t="inlineStr">
        <is>
          <t>unreconciled</t>
        </is>
      </c>
      <c r="AM16" t="inlineStr">
        <is>
          <t>Order Amount Mismatch (3PO&gt;POS)</t>
        </is>
      </c>
      <c r="AN16" t="n">
        <v>63.19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 t="n">
        <v>45231.0</v>
      </c>
      <c r="B17" s="2" t="n">
        <v>45231.69383101852</v>
      </c>
      <c r="C17" t="inlineStr">
        <is>
          <t>3140094012084425</t>
        </is>
      </c>
      <c r="D17" t="inlineStr">
        <is>
          <t>POS0012</t>
        </is>
      </c>
      <c r="E17" t="inlineStr">
        <is>
          <t>39</t>
        </is>
      </c>
      <c r="F17" t="inlineStr">
        <is>
          <t>0094</t>
        </is>
      </c>
      <c r="G17" t="inlineStr">
        <is>
          <t>5283840618</t>
        </is>
      </c>
      <c r="H17" t="n">
        <v>208.0</v>
      </c>
      <c r="I17" t="n">
        <v>198.08</v>
      </c>
      <c r="J17" t="n">
        <v>160.94</v>
      </c>
      <c r="K17" t="inlineStr">
        <is>
          <t>sale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158.85</v>
      </c>
      <c r="Q17" t="n">
        <v>158.83</v>
      </c>
      <c r="R17" t="n">
        <v>37.14</v>
      </c>
      <c r="S17" t="n">
        <v>37.14</v>
      </c>
      <c r="T17" t="n">
        <v>1.98</v>
      </c>
      <c r="U17" t="n">
        <v>1.98</v>
      </c>
      <c r="V17" t="n">
        <v>28.97</v>
      </c>
      <c r="W17" t="n">
        <v>28.97</v>
      </c>
      <c r="X17" t="n">
        <v>2.6</v>
      </c>
      <c r="Y17" t="n">
        <v>2.6</v>
      </c>
      <c r="Z17" t="n">
        <v>5.68</v>
      </c>
      <c r="AA17" t="n">
        <v>5.68</v>
      </c>
      <c r="AB17" t="n">
        <v>9.9</v>
      </c>
      <c r="AC17" t="n">
        <v>9.9</v>
      </c>
      <c r="AD17" t="n">
        <v>9.919999999999987</v>
      </c>
      <c r="AE17" t="n">
        <v>0.01999999999998181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inlineStr">
        <is>
          <t>unreconciled</t>
        </is>
      </c>
      <c r="AM17" t="inlineStr">
        <is>
          <t>Order Amount Mismatch (POS&gt;3PO)</t>
        </is>
      </c>
      <c r="AN17" t="n">
        <v>9.92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 t="n">
        <v>45231.0</v>
      </c>
      <c r="B18" s="2" t="n">
        <v>45231.98265046296</v>
      </c>
      <c r="C18" t="inlineStr">
        <is>
          <t>3140023012058873</t>
        </is>
      </c>
      <c r="D18" t="inlineStr">
        <is>
          <t>POS0012</t>
        </is>
      </c>
      <c r="E18" t="inlineStr">
        <is>
          <t>67</t>
        </is>
      </c>
      <c r="F18" t="inlineStr">
        <is>
          <t>0023</t>
        </is>
      </c>
      <c r="G18" t="inlineStr">
        <is>
          <t>5284136670</t>
        </is>
      </c>
      <c r="H18" t="n">
        <v>259.0</v>
      </c>
      <c r="I18" t="n">
        <v>209.52</v>
      </c>
      <c r="J18" t="n">
        <v>209.52</v>
      </c>
      <c r="K18" t="inlineStr">
        <is>
          <t>addition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193.26</v>
      </c>
      <c r="Q18" t="n">
        <v>195.86</v>
      </c>
      <c r="R18" t="n">
        <v>37.14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12.34</v>
      </c>
      <c r="AC18" t="n">
        <v>12.33</v>
      </c>
      <c r="AD18" t="n">
        <v>49.47999999999999</v>
      </c>
      <c r="AE18" t="n">
        <v>-2.6000000000000227</v>
      </c>
      <c r="AF18" t="n">
        <v>37.14</v>
      </c>
      <c r="AG18" t="n">
        <v>0.0</v>
      </c>
      <c r="AH18" t="n">
        <v>0.0</v>
      </c>
      <c r="AI18" t="n">
        <v>0.0</v>
      </c>
      <c r="AJ18" t="n">
        <v>0.0</v>
      </c>
      <c r="AK18" t="n">
        <v>0.009999999999999787</v>
      </c>
      <c r="AL18" t="inlineStr">
        <is>
          <t>unreconciled</t>
        </is>
      </c>
      <c r="AM18" t="inlineStr">
        <is>
          <t>Packaging Charge Mismatch</t>
        </is>
      </c>
      <c r="AN18" t="n">
        <v>37.14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 t="n">
        <v>45235.0</v>
      </c>
      <c r="B19" s="2" t="n">
        <v>45235.78476851852</v>
      </c>
      <c r="C19" t="inlineStr">
        <is>
          <t>3140094012086164</t>
        </is>
      </c>
      <c r="D19" t="inlineStr">
        <is>
          <t>POS0012</t>
        </is>
      </c>
      <c r="E19" t="inlineStr">
        <is>
          <t>79</t>
        </is>
      </c>
      <c r="F19" t="inlineStr">
        <is>
          <t>0094</t>
        </is>
      </c>
      <c r="G19" t="inlineStr">
        <is>
          <t>5284882862</t>
        </is>
      </c>
      <c r="H19" t="n">
        <v>496.99999999999994</v>
      </c>
      <c r="I19" t="n">
        <v>473.34</v>
      </c>
      <c r="J19" t="n">
        <v>436.2</v>
      </c>
      <c r="K19" t="inlineStr">
        <is>
          <t>sale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368.63</v>
      </c>
      <c r="Q19" t="n">
        <v>368.62</v>
      </c>
      <c r="R19" t="n">
        <v>37.14</v>
      </c>
      <c r="S19" t="n">
        <v>37.14</v>
      </c>
      <c r="T19" t="n">
        <v>4.73</v>
      </c>
      <c r="U19" t="n">
        <v>4.73</v>
      </c>
      <c r="V19" t="n">
        <v>78.52</v>
      </c>
      <c r="W19" t="n">
        <v>78.52</v>
      </c>
      <c r="X19" t="n">
        <v>6.21</v>
      </c>
      <c r="Y19" t="n">
        <v>6.21</v>
      </c>
      <c r="Z19" t="n">
        <v>15.25</v>
      </c>
      <c r="AA19" t="n">
        <v>15.25</v>
      </c>
      <c r="AB19" t="n">
        <v>23.66</v>
      </c>
      <c r="AC19" t="n">
        <v>23.67</v>
      </c>
      <c r="AD19" t="n">
        <v>23.659999999999968</v>
      </c>
      <c r="AE19" t="n">
        <v>0.009999999999990905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-0.010000000000001563</v>
      </c>
      <c r="AL19" t="inlineStr">
        <is>
          <t>unreconciled</t>
        </is>
      </c>
      <c r="AM19" t="inlineStr">
        <is>
          <t>Order Amount Mismatch (POS&gt;3PO)</t>
        </is>
      </c>
      <c r="AN19" t="n">
        <v>23.66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 t="n">
        <v>45233.0</v>
      </c>
      <c r="B20" s="2" t="n">
        <v>45233.811111111114</v>
      </c>
      <c r="C20" t="inlineStr">
        <is>
          <t>3140094012085223</t>
        </is>
      </c>
      <c r="D20" t="inlineStr">
        <is>
          <t>POS0012</t>
        </is>
      </c>
      <c r="E20" t="inlineStr">
        <is>
          <t>38</t>
        </is>
      </c>
      <c r="F20" t="inlineStr">
        <is>
          <t>0094</t>
        </is>
      </c>
      <c r="G20" t="inlineStr">
        <is>
          <t>5285507970</t>
        </is>
      </c>
      <c r="H20" t="n">
        <v>261.0</v>
      </c>
      <c r="I20" t="n">
        <v>325.71</v>
      </c>
      <c r="J20" t="n">
        <v>288.57</v>
      </c>
      <c r="K20" t="inlineStr">
        <is>
          <t>sale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256.11</v>
      </c>
      <c r="Q20" t="n">
        <v>197.33</v>
      </c>
      <c r="R20" t="n">
        <v>37.14</v>
      </c>
      <c r="S20" t="n">
        <v>37.14</v>
      </c>
      <c r="T20" t="n">
        <v>3.26</v>
      </c>
      <c r="U20" t="n">
        <v>2.49</v>
      </c>
      <c r="V20" t="n">
        <v>51.94</v>
      </c>
      <c r="W20" t="n">
        <v>38.06</v>
      </c>
      <c r="X20" t="n">
        <v>4.28</v>
      </c>
      <c r="Y20" t="n">
        <v>3.26</v>
      </c>
      <c r="Z20" t="n">
        <v>10.12</v>
      </c>
      <c r="AA20" t="n">
        <v>7.44</v>
      </c>
      <c r="AB20" t="n">
        <v>12.42</v>
      </c>
      <c r="AC20" t="n">
        <v>12.43</v>
      </c>
      <c r="AD20" t="n">
        <v>-64.70999999999998</v>
      </c>
      <c r="AE20" t="n">
        <v>58.78</v>
      </c>
      <c r="AF20" t="n">
        <v>0.0</v>
      </c>
      <c r="AG20" t="n">
        <v>0.7699999999999996</v>
      </c>
      <c r="AH20" t="n">
        <v>13.879999999999995</v>
      </c>
      <c r="AI20" t="n">
        <v>1.0200000000000005</v>
      </c>
      <c r="AJ20" t="n">
        <v>2.679999999999999</v>
      </c>
      <c r="AK20" t="n">
        <v>-0.009999999999999787</v>
      </c>
      <c r="AL20" t="inlineStr">
        <is>
          <t>unreconciled</t>
        </is>
      </c>
      <c r="AM20" t="inlineStr">
        <is>
          <t>Order Amount Mismatch (3PO&gt;POS)</t>
        </is>
      </c>
      <c r="AN20" t="n">
        <v>64.71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 t="n">
        <v>45231.0</v>
      </c>
      <c r="B21" s="2" t="n">
        <v>45231.714780092596</v>
      </c>
      <c r="C21" t="inlineStr">
        <is>
          <t>3140094012084437</t>
        </is>
      </c>
      <c r="D21" t="inlineStr">
        <is>
          <t>POS0012</t>
        </is>
      </c>
      <c r="E21" t="inlineStr">
        <is>
          <t>51</t>
        </is>
      </c>
      <c r="F21" t="inlineStr">
        <is>
          <t>0094</t>
        </is>
      </c>
      <c r="G21" t="inlineStr">
        <is>
          <t>5285704632</t>
        </is>
      </c>
      <c r="H21" t="n">
        <v>395.0</v>
      </c>
      <c r="I21" t="n">
        <v>376.19</v>
      </c>
      <c r="J21" t="n">
        <v>339.05</v>
      </c>
      <c r="K21" t="inlineStr">
        <is>
          <t>sale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294.59</v>
      </c>
      <c r="Q21" t="n">
        <v>294.57</v>
      </c>
      <c r="R21" t="n">
        <v>37.14</v>
      </c>
      <c r="S21" t="n">
        <v>37.14</v>
      </c>
      <c r="T21" t="n">
        <v>3.76</v>
      </c>
      <c r="U21" t="n">
        <v>3.76</v>
      </c>
      <c r="V21" t="n">
        <v>61.03</v>
      </c>
      <c r="W21" t="n">
        <v>61.03</v>
      </c>
      <c r="X21" t="n">
        <v>4.94</v>
      </c>
      <c r="Y21" t="n">
        <v>4.94</v>
      </c>
      <c r="Z21" t="n">
        <v>11.87</v>
      </c>
      <c r="AA21" t="n">
        <v>11.88</v>
      </c>
      <c r="AB21" t="n">
        <v>18.82</v>
      </c>
      <c r="AC21" t="n">
        <v>18.81</v>
      </c>
      <c r="AD21" t="n">
        <v>18.810000000000002</v>
      </c>
      <c r="AE21" t="n">
        <v>0.01999999999998181</v>
      </c>
      <c r="AF21" t="n">
        <v>0.0</v>
      </c>
      <c r="AG21" t="n">
        <v>0.0</v>
      </c>
      <c r="AH21" t="n">
        <v>0.0</v>
      </c>
      <c r="AI21" t="n">
        <v>0.0</v>
      </c>
      <c r="AJ21" t="n">
        <v>-0.010000000000001563</v>
      </c>
      <c r="AK21" t="n">
        <v>0.010000000000001563</v>
      </c>
      <c r="AL21" t="inlineStr">
        <is>
          <t>unreconciled</t>
        </is>
      </c>
      <c r="AM21" t="inlineStr">
        <is>
          <t>Order Amount Mismatch (POS&gt;3PO)</t>
        </is>
      </c>
      <c r="AN21" t="n">
        <v>18.81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 t="n">
        <v>45234.0</v>
      </c>
      <c r="B22" s="2" t="n">
        <v>45234.67178240741</v>
      </c>
      <c r="C22" t="inlineStr">
        <is>
          <t>3140094012085567</t>
        </is>
      </c>
      <c r="D22" t="inlineStr">
        <is>
          <t>POS0012</t>
        </is>
      </c>
      <c r="E22" t="inlineStr">
        <is>
          <t>82</t>
        </is>
      </c>
      <c r="F22" t="inlineStr">
        <is>
          <t>0094</t>
        </is>
      </c>
      <c r="G22" t="inlineStr">
        <is>
          <t>5286624537</t>
        </is>
      </c>
      <c r="H22" t="n">
        <v>363.0</v>
      </c>
      <c r="I22" t="n">
        <v>345.72</v>
      </c>
      <c r="J22" t="n">
        <v>308.58</v>
      </c>
      <c r="K22" t="inlineStr">
        <is>
          <t>sale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271.37</v>
      </c>
      <c r="Q22" t="n">
        <v>271.35</v>
      </c>
      <c r="R22" t="n">
        <v>37.14</v>
      </c>
      <c r="S22" t="n">
        <v>37.14</v>
      </c>
      <c r="T22" t="n">
        <v>3.46</v>
      </c>
      <c r="U22" t="n">
        <v>3.46</v>
      </c>
      <c r="V22" t="n">
        <v>55.54</v>
      </c>
      <c r="W22" t="n">
        <v>55.54</v>
      </c>
      <c r="X22" t="n">
        <v>4.54</v>
      </c>
      <c r="Y22" t="n">
        <v>4.54</v>
      </c>
      <c r="Z22" t="n">
        <v>10.81</v>
      </c>
      <c r="AA22" t="n">
        <v>10.82</v>
      </c>
      <c r="AB22" t="n">
        <v>17.28</v>
      </c>
      <c r="AC22" t="n">
        <v>17.29</v>
      </c>
      <c r="AD22" t="n">
        <v>17.279999999999973</v>
      </c>
      <c r="AE22" t="n">
        <v>0.01999999999998181</v>
      </c>
      <c r="AF22" t="n">
        <v>0.0</v>
      </c>
      <c r="AG22" t="n">
        <v>0.0</v>
      </c>
      <c r="AH22" t="n">
        <v>0.0</v>
      </c>
      <c r="AI22" t="n">
        <v>0.0</v>
      </c>
      <c r="AJ22" t="n">
        <v>-0.009999999999999787</v>
      </c>
      <c r="AK22" t="n">
        <v>-0.00999999999999801</v>
      </c>
      <c r="AL22" t="inlineStr">
        <is>
          <t>unreconciled</t>
        </is>
      </c>
      <c r="AM22" t="inlineStr">
        <is>
          <t>Order Amount Mismatch (POS&gt;3PO)</t>
        </is>
      </c>
      <c r="AN22" t="n">
        <v>17.28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 t="n">
        <v>45234.0</v>
      </c>
      <c r="B23" s="2" t="n">
        <v>45234.788564814815</v>
      </c>
      <c r="C23" t="inlineStr">
        <is>
          <t>3140094012085661</t>
        </is>
      </c>
      <c r="D23" t="inlineStr">
        <is>
          <t>POS0012</t>
        </is>
      </c>
      <c r="E23" t="inlineStr">
        <is>
          <t>76</t>
        </is>
      </c>
      <c r="F23" t="inlineStr">
        <is>
          <t>0094</t>
        </is>
      </c>
      <c r="G23" t="inlineStr">
        <is>
          <t>5286831284</t>
        </is>
      </c>
      <c r="H23" t="n">
        <v>395.0</v>
      </c>
      <c r="I23" t="n">
        <v>376.19</v>
      </c>
      <c r="J23" t="n">
        <v>339.05</v>
      </c>
      <c r="K23" t="inlineStr">
        <is>
          <t>sale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294.59</v>
      </c>
      <c r="Q23" t="n">
        <v>294.57</v>
      </c>
      <c r="R23" t="n">
        <v>37.14</v>
      </c>
      <c r="S23" t="n">
        <v>37.14</v>
      </c>
      <c r="T23" t="n">
        <v>3.76</v>
      </c>
      <c r="U23" t="n">
        <v>3.76</v>
      </c>
      <c r="V23" t="n">
        <v>61.03</v>
      </c>
      <c r="W23" t="n">
        <v>61.03</v>
      </c>
      <c r="X23" t="n">
        <v>4.94</v>
      </c>
      <c r="Y23" t="n">
        <v>4.94</v>
      </c>
      <c r="Z23" t="n">
        <v>11.87</v>
      </c>
      <c r="AA23" t="n">
        <v>11.88</v>
      </c>
      <c r="AB23" t="n">
        <v>18.82</v>
      </c>
      <c r="AC23" t="n">
        <v>18.81</v>
      </c>
      <c r="AD23" t="n">
        <v>18.810000000000002</v>
      </c>
      <c r="AE23" t="n">
        <v>0.01999999999998181</v>
      </c>
      <c r="AF23" t="n">
        <v>0.0</v>
      </c>
      <c r="AG23" t="n">
        <v>0.0</v>
      </c>
      <c r="AH23" t="n">
        <v>0.0</v>
      </c>
      <c r="AI23" t="n">
        <v>0.0</v>
      </c>
      <c r="AJ23" t="n">
        <v>-0.010000000000001563</v>
      </c>
      <c r="AK23" t="n">
        <v>0.010000000000001563</v>
      </c>
      <c r="AL23" t="inlineStr">
        <is>
          <t>unreconciled</t>
        </is>
      </c>
      <c r="AM23" t="inlineStr">
        <is>
          <t>Order Amount Mismatch (POS&gt;3PO)</t>
        </is>
      </c>
      <c r="AN23" t="n">
        <v>18.81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 t="n">
        <v>45233.0</v>
      </c>
      <c r="B24" s="2" t="n">
        <v>45233.84237268518</v>
      </c>
      <c r="C24" t="inlineStr">
        <is>
          <t>3140094012085264</t>
        </is>
      </c>
      <c r="D24" t="inlineStr">
        <is>
          <t>POS0012</t>
        </is>
      </c>
      <c r="E24" t="inlineStr">
        <is>
          <t>79</t>
        </is>
      </c>
      <c r="F24" t="inlineStr">
        <is>
          <t>0094</t>
        </is>
      </c>
      <c r="G24" t="inlineStr">
        <is>
          <t>5287333947</t>
        </is>
      </c>
      <c r="H24" t="n">
        <v>311.0</v>
      </c>
      <c r="I24" t="n">
        <v>373.33</v>
      </c>
      <c r="J24" t="n">
        <v>336.19</v>
      </c>
      <c r="K24" t="inlineStr">
        <is>
          <t>sale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292.42</v>
      </c>
      <c r="Q24" t="n">
        <v>233.61</v>
      </c>
      <c r="R24" t="n">
        <v>37.14</v>
      </c>
      <c r="S24" t="n">
        <v>37.14</v>
      </c>
      <c r="T24" t="n">
        <v>3.73</v>
      </c>
      <c r="U24" t="n">
        <v>2.96</v>
      </c>
      <c r="V24" t="n">
        <v>60.51</v>
      </c>
      <c r="W24" t="n">
        <v>46.63</v>
      </c>
      <c r="X24" t="n">
        <v>4.9</v>
      </c>
      <c r="Y24" t="n">
        <v>3.89</v>
      </c>
      <c r="Z24" t="n">
        <v>11.77</v>
      </c>
      <c r="AA24" t="n">
        <v>9.09</v>
      </c>
      <c r="AB24" t="n">
        <v>14.82</v>
      </c>
      <c r="AC24" t="n">
        <v>14.81</v>
      </c>
      <c r="AD24" t="n">
        <v>-62.329999999999984</v>
      </c>
      <c r="AE24" t="n">
        <v>58.81</v>
      </c>
      <c r="AF24" t="n">
        <v>0.0</v>
      </c>
      <c r="AG24" t="n">
        <v>0.77</v>
      </c>
      <c r="AH24" t="n">
        <v>13.879999999999995</v>
      </c>
      <c r="AI24" t="n">
        <v>1.0100000000000002</v>
      </c>
      <c r="AJ24" t="n">
        <v>2.6799999999999997</v>
      </c>
      <c r="AK24" t="n">
        <v>0.009999999999999787</v>
      </c>
      <c r="AL24" t="inlineStr">
        <is>
          <t>unreconciled</t>
        </is>
      </c>
      <c r="AM24" t="inlineStr">
        <is>
          <t>Order Amount Mismatch (3PO&gt;POS)</t>
        </is>
      </c>
      <c r="AN24" t="n">
        <v>62.33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 t="n">
        <v>45234.0</v>
      </c>
      <c r="B25" s="2" t="n">
        <v>45234.713530092595</v>
      </c>
      <c r="C25" t="inlineStr">
        <is>
          <t>3140023012059537</t>
        </is>
      </c>
      <c r="D25" t="inlineStr">
        <is>
          <t>POS0012</t>
        </is>
      </c>
      <c r="E25" t="inlineStr">
        <is>
          <t>29</t>
        </is>
      </c>
      <c r="F25" t="inlineStr">
        <is>
          <t>0023</t>
        </is>
      </c>
      <c r="G25" t="inlineStr">
        <is>
          <t>5287420537</t>
        </is>
      </c>
      <c r="H25" t="n">
        <v>253.00000000000003</v>
      </c>
      <c r="I25" t="n">
        <v>240.94</v>
      </c>
      <c r="J25" t="n">
        <v>203.8</v>
      </c>
      <c r="K25" t="inlineStr">
        <is>
          <t>sale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191.52</v>
      </c>
      <c r="Q25" t="n">
        <v>191.51</v>
      </c>
      <c r="R25" t="n">
        <v>37.14</v>
      </c>
      <c r="S25" t="n">
        <v>37.14</v>
      </c>
      <c r="T25" t="n">
        <v>2.41</v>
      </c>
      <c r="U25" t="n">
        <v>2.41</v>
      </c>
      <c r="V25" t="n">
        <v>36.68</v>
      </c>
      <c r="W25" t="n">
        <v>36.68</v>
      </c>
      <c r="X25" t="n">
        <v>3.16</v>
      </c>
      <c r="Y25" t="n">
        <v>3.16</v>
      </c>
      <c r="Z25" t="n">
        <v>7.17</v>
      </c>
      <c r="AA25" t="n">
        <v>7.17</v>
      </c>
      <c r="AB25" t="n">
        <v>12.04</v>
      </c>
      <c r="AC25" t="n">
        <v>12.05</v>
      </c>
      <c r="AD25" t="n">
        <v>12.06000000000003</v>
      </c>
      <c r="AE25" t="n">
        <v>0.010000000000019327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-0.010000000000001563</v>
      </c>
      <c r="AL25" t="inlineStr">
        <is>
          <t>unreconciled</t>
        </is>
      </c>
      <c r="AM25" t="inlineStr">
        <is>
          <t>Order Amount Mismatch (POS&gt;3PO)</t>
        </is>
      </c>
      <c r="AN25" t="n">
        <v>12.06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 t="n">
        <v>45232.0</v>
      </c>
      <c r="B26" s="2" t="n">
        <v>45232.6187037037</v>
      </c>
      <c r="C26" t="inlineStr">
        <is>
          <t>3140023012058968</t>
        </is>
      </c>
      <c r="D26" t="inlineStr">
        <is>
          <t>POS0012</t>
        </is>
      </c>
      <c r="E26" t="inlineStr">
        <is>
          <t>62</t>
        </is>
      </c>
      <c r="F26" t="inlineStr">
        <is>
          <t>0023</t>
        </is>
      </c>
      <c r="G26" t="inlineStr">
        <is>
          <t>5287425154</t>
        </is>
      </c>
      <c r="H26" t="n">
        <v>369.0</v>
      </c>
      <c r="I26" t="n">
        <v>351.43</v>
      </c>
      <c r="J26" t="n">
        <v>314.29</v>
      </c>
      <c r="K26" t="inlineStr">
        <is>
          <t>sale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275.73</v>
      </c>
      <c r="Q26" t="n">
        <v>275.72</v>
      </c>
      <c r="R26" t="n">
        <v>37.14</v>
      </c>
      <c r="S26" t="n">
        <v>37.14</v>
      </c>
      <c r="T26" t="n">
        <v>3.51</v>
      </c>
      <c r="U26" t="n">
        <v>3.51</v>
      </c>
      <c r="V26" t="n">
        <v>56.57</v>
      </c>
      <c r="W26" t="n">
        <v>56.57</v>
      </c>
      <c r="X26" t="n">
        <v>4.61</v>
      </c>
      <c r="Y26" t="n">
        <v>4.61</v>
      </c>
      <c r="Z26" t="n">
        <v>11.01</v>
      </c>
      <c r="AA26" t="n">
        <v>11.01</v>
      </c>
      <c r="AB26" t="n">
        <v>17.58</v>
      </c>
      <c r="AC26" t="n">
        <v>17.57</v>
      </c>
      <c r="AD26" t="n">
        <v>17.569999999999993</v>
      </c>
      <c r="AE26" t="n">
        <v>0.009999999999990905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0.00999999999999801</v>
      </c>
      <c r="AL26" t="inlineStr">
        <is>
          <t>unreconciled</t>
        </is>
      </c>
      <c r="AM26" t="inlineStr">
        <is>
          <t>Order Amount Mismatch (POS&gt;3PO)</t>
        </is>
      </c>
      <c r="AN26" t="n">
        <v>17.57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 t="n">
        <v>45232.0</v>
      </c>
      <c r="B27" s="2" t="n">
        <v>45232.550891203704</v>
      </c>
      <c r="C27" t="inlineStr">
        <is>
          <t>3140094012084680</t>
        </is>
      </c>
      <c r="D27" t="inlineStr">
        <is>
          <t>POS0012</t>
        </is>
      </c>
      <c r="E27" t="inlineStr">
        <is>
          <t>94</t>
        </is>
      </c>
      <c r="F27" t="inlineStr">
        <is>
          <t>0094</t>
        </is>
      </c>
      <c r="G27" t="inlineStr">
        <is>
          <t>5287499289</t>
        </is>
      </c>
      <c r="H27" t="n">
        <v>269.0</v>
      </c>
      <c r="I27" t="n">
        <v>256.19</v>
      </c>
      <c r="J27" t="n">
        <v>219.05</v>
      </c>
      <c r="K27" t="inlineStr">
        <is>
          <t>sale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203.14</v>
      </c>
      <c r="Q27" t="n">
        <v>203.13</v>
      </c>
      <c r="R27" t="n">
        <v>37.14</v>
      </c>
      <c r="S27" t="n">
        <v>37.14</v>
      </c>
      <c r="T27" t="n">
        <v>2.56</v>
      </c>
      <c r="U27" t="n">
        <v>2.56</v>
      </c>
      <c r="V27" t="n">
        <v>39.43</v>
      </c>
      <c r="W27" t="n">
        <v>39.43</v>
      </c>
      <c r="X27" t="n">
        <v>3.36</v>
      </c>
      <c r="Y27" t="n">
        <v>3.36</v>
      </c>
      <c r="Z27" t="n">
        <v>7.7</v>
      </c>
      <c r="AA27" t="n">
        <v>7.7</v>
      </c>
      <c r="AB27" t="n">
        <v>12.82</v>
      </c>
      <c r="AC27" t="n">
        <v>12.81</v>
      </c>
      <c r="AD27" t="n">
        <v>12.810000000000002</v>
      </c>
      <c r="AE27" t="n">
        <v>0.009999999999990905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0.009999999999999787</v>
      </c>
      <c r="AL27" t="inlineStr">
        <is>
          <t>unreconciled</t>
        </is>
      </c>
      <c r="AM27" t="inlineStr">
        <is>
          <t>Order Amount Mismatch (POS&gt;3PO)</t>
        </is>
      </c>
      <c r="AN27" t="n">
        <v>12.81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 t="n">
        <v>45232.0</v>
      </c>
      <c r="B28" s="2" t="n">
        <v>45232.69150462963</v>
      </c>
      <c r="C28" t="inlineStr">
        <is>
          <t>3140094012084784</t>
        </is>
      </c>
      <c r="D28" t="inlineStr">
        <is>
          <t>POS0012</t>
        </is>
      </c>
      <c r="E28" t="inlineStr">
        <is>
          <t>99</t>
        </is>
      </c>
      <c r="F28" t="inlineStr">
        <is>
          <t>0094</t>
        </is>
      </c>
      <c r="G28" t="inlineStr">
        <is>
          <t>5287796232</t>
        </is>
      </c>
      <c r="H28" t="n">
        <v>369.0</v>
      </c>
      <c r="I28" t="n">
        <v>351.42</v>
      </c>
      <c r="J28" t="n">
        <v>314.28</v>
      </c>
      <c r="K28" t="inlineStr">
        <is>
          <t>sale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275.72</v>
      </c>
      <c r="Q28" t="n">
        <v>275.71</v>
      </c>
      <c r="R28" t="n">
        <v>37.14</v>
      </c>
      <c r="S28" t="n">
        <v>37.14</v>
      </c>
      <c r="T28" t="n">
        <v>3.51</v>
      </c>
      <c r="U28" t="n">
        <v>3.51</v>
      </c>
      <c r="V28" t="n">
        <v>56.57</v>
      </c>
      <c r="W28" t="n">
        <v>56.57</v>
      </c>
      <c r="X28" t="n">
        <v>4.61</v>
      </c>
      <c r="Y28" t="n">
        <v>4.61</v>
      </c>
      <c r="Z28" t="n">
        <v>11.01</v>
      </c>
      <c r="AA28" t="n">
        <v>11.01</v>
      </c>
      <c r="AB28" t="n">
        <v>17.58</v>
      </c>
      <c r="AC28" t="n">
        <v>17.57</v>
      </c>
      <c r="AD28" t="n">
        <v>17.579999999999984</v>
      </c>
      <c r="AE28" t="n">
        <v>0.010000000000047748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0.00999999999999801</v>
      </c>
      <c r="AL28" t="inlineStr">
        <is>
          <t>unreconciled</t>
        </is>
      </c>
      <c r="AM28" t="inlineStr">
        <is>
          <t>Order Amount Mismatch (POS&gt;3PO)</t>
        </is>
      </c>
      <c r="AN28" t="n">
        <v>17.58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 t="n">
        <v>45231.0</v>
      </c>
      <c r="B29" s="2" t="n">
        <v>45231.606527777774</v>
      </c>
      <c r="C29" t="inlineStr">
        <is>
          <t>3140094012084374</t>
        </is>
      </c>
      <c r="D29" t="inlineStr">
        <is>
          <t>POS0012</t>
        </is>
      </c>
      <c r="E29" t="inlineStr">
        <is>
          <t>88</t>
        </is>
      </c>
      <c r="F29" t="inlineStr">
        <is>
          <t>0094</t>
        </is>
      </c>
      <c r="G29" t="inlineStr">
        <is>
          <t>5287833557</t>
        </is>
      </c>
      <c r="H29" t="n">
        <v>270.0</v>
      </c>
      <c r="I29" t="n">
        <v>257.14</v>
      </c>
      <c r="J29" t="n">
        <v>220.0</v>
      </c>
      <c r="K29" t="inlineStr">
        <is>
          <t>sale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203.85</v>
      </c>
      <c r="Q29" t="n">
        <v>203.85</v>
      </c>
      <c r="R29" t="n">
        <v>37.14</v>
      </c>
      <c r="S29" t="n">
        <v>37.14</v>
      </c>
      <c r="T29" t="n">
        <v>2.57</v>
      </c>
      <c r="U29" t="n">
        <v>2.57</v>
      </c>
      <c r="V29" t="n">
        <v>39.6</v>
      </c>
      <c r="W29" t="n">
        <v>39.6</v>
      </c>
      <c r="X29" t="n">
        <v>3.38</v>
      </c>
      <c r="Y29" t="n">
        <v>3.38</v>
      </c>
      <c r="Z29" t="n">
        <v>7.74</v>
      </c>
      <c r="AA29" t="n">
        <v>7.74</v>
      </c>
      <c r="AB29" t="n">
        <v>12.86</v>
      </c>
      <c r="AC29" t="n">
        <v>12.86</v>
      </c>
      <c r="AD29" t="n">
        <v>12.860000000000014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inlineStr">
        <is>
          <t>unreconciled</t>
        </is>
      </c>
      <c r="AM29" t="inlineStr">
        <is>
          <t>Order Amount Mismatch (POS&gt;3PO)</t>
        </is>
      </c>
      <c r="AN29" t="n">
        <v>12.86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 t="n">
        <v>45235.0</v>
      </c>
      <c r="B30" s="2" t="n">
        <v>45235.676041666666</v>
      </c>
      <c r="C30" t="inlineStr">
        <is>
          <t>3140094012086083</t>
        </is>
      </c>
      <c r="D30" t="inlineStr">
        <is>
          <t>POS0012</t>
        </is>
      </c>
      <c r="E30" t="inlineStr">
        <is>
          <t>98</t>
        </is>
      </c>
      <c r="F30" t="inlineStr">
        <is>
          <t>0094</t>
        </is>
      </c>
      <c r="G30" t="inlineStr">
        <is>
          <t>5287870036</t>
        </is>
      </c>
      <c r="H30" t="n">
        <v>347.0</v>
      </c>
      <c r="I30" t="n">
        <v>330.48</v>
      </c>
      <c r="J30" t="n">
        <v>293.34</v>
      </c>
      <c r="K30" t="inlineStr">
        <is>
          <t>sale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259.75</v>
      </c>
      <c r="Q30" t="n">
        <v>259.75</v>
      </c>
      <c r="R30" t="n">
        <v>37.14</v>
      </c>
      <c r="S30" t="n">
        <v>37.14</v>
      </c>
      <c r="T30" t="n">
        <v>3.3</v>
      </c>
      <c r="U30" t="n">
        <v>3.3</v>
      </c>
      <c r="V30" t="n">
        <v>52.8</v>
      </c>
      <c r="W30" t="n">
        <v>52.8</v>
      </c>
      <c r="X30" t="n">
        <v>4.34</v>
      </c>
      <c r="Y30" t="n">
        <v>4.34</v>
      </c>
      <c r="Z30" t="n">
        <v>10.29</v>
      </c>
      <c r="AA30" t="n">
        <v>10.28</v>
      </c>
      <c r="AB30" t="n">
        <v>16.52</v>
      </c>
      <c r="AC30" t="n">
        <v>16.53</v>
      </c>
      <c r="AD30" t="n">
        <v>16.519999999999982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0.009999999999999787</v>
      </c>
      <c r="AK30" t="n">
        <v>-0.010000000000001563</v>
      </c>
      <c r="AL30" t="inlineStr">
        <is>
          <t>unreconciled</t>
        </is>
      </c>
      <c r="AM30" t="inlineStr">
        <is>
          <t>Order Amount Mismatch (POS&gt;3PO)</t>
        </is>
      </c>
      <c r="AN30" t="n">
        <v>16.52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 t="n">
        <v>45233.0</v>
      </c>
      <c r="B31" s="2" t="n">
        <v>45233.795636574076</v>
      </c>
      <c r="C31" t="inlineStr">
        <is>
          <t>3140094012085211</t>
        </is>
      </c>
      <c r="D31" t="inlineStr">
        <is>
          <t>POS0012</t>
        </is>
      </c>
      <c r="E31" t="inlineStr">
        <is>
          <t>26</t>
        </is>
      </c>
      <c r="F31" t="inlineStr">
        <is>
          <t>0094</t>
        </is>
      </c>
      <c r="G31" t="inlineStr">
        <is>
          <t>5289202552</t>
        </is>
      </c>
      <c r="H31" t="n">
        <v>901.0</v>
      </c>
      <c r="I31" t="n">
        <v>935.24</v>
      </c>
      <c r="J31" t="n">
        <v>898.1</v>
      </c>
      <c r="K31" t="inlineStr">
        <is>
          <t>sale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720.64</v>
      </c>
      <c r="Q31" t="n">
        <v>661.85</v>
      </c>
      <c r="R31" t="n">
        <v>37.14</v>
      </c>
      <c r="S31" t="n">
        <v>37.14</v>
      </c>
      <c r="T31" t="n">
        <v>9.35</v>
      </c>
      <c r="U31" t="n">
        <v>8.58</v>
      </c>
      <c r="V31" t="n">
        <v>161.66</v>
      </c>
      <c r="W31" t="n">
        <v>147.77</v>
      </c>
      <c r="X31" t="n">
        <v>12.28</v>
      </c>
      <c r="Y31" t="n">
        <v>11.26</v>
      </c>
      <c r="Z31" t="n">
        <v>31.31</v>
      </c>
      <c r="AA31" t="n">
        <v>28.63</v>
      </c>
      <c r="AB31" t="n">
        <v>42.9</v>
      </c>
      <c r="AC31" t="n">
        <v>42.91</v>
      </c>
      <c r="AD31" t="n">
        <v>-34.24000000000001</v>
      </c>
      <c r="AE31" t="n">
        <v>58.789999999999964</v>
      </c>
      <c r="AF31" t="n">
        <v>0.0</v>
      </c>
      <c r="AG31" t="n">
        <v>0.7699999999999996</v>
      </c>
      <c r="AH31" t="n">
        <v>13.889999999999986</v>
      </c>
      <c r="AI31" t="n">
        <v>1.0199999999999996</v>
      </c>
      <c r="AJ31" t="n">
        <v>2.6799999999999997</v>
      </c>
      <c r="AK31" t="n">
        <v>-0.00999999999999801</v>
      </c>
      <c r="AL31" t="inlineStr">
        <is>
          <t>unreconciled</t>
        </is>
      </c>
      <c r="AM31" t="inlineStr">
        <is>
          <t>Order Amount Mismatch (3PO&gt;POS)</t>
        </is>
      </c>
      <c r="AN31" t="n">
        <v>34.24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 t="n">
        <v>45233.0</v>
      </c>
      <c r="B32" s="2" t="n">
        <v>45233.87658564815</v>
      </c>
      <c r="C32" t="inlineStr">
        <is>
          <t>3140094012085298</t>
        </is>
      </c>
      <c r="D32" t="inlineStr">
        <is>
          <t>POS0012</t>
        </is>
      </c>
      <c r="E32" t="inlineStr">
        <is>
          <t>13</t>
        </is>
      </c>
      <c r="F32" t="inlineStr">
        <is>
          <t>0094</t>
        </is>
      </c>
      <c r="G32" t="inlineStr">
        <is>
          <t>5289352516</t>
        </is>
      </c>
      <c r="H32" t="n">
        <v>393.0</v>
      </c>
      <c r="I32" t="n">
        <v>374.3</v>
      </c>
      <c r="J32" t="n">
        <v>337.16</v>
      </c>
      <c r="K32" t="inlineStr">
        <is>
          <t>sale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293.15</v>
      </c>
      <c r="Q32" t="n">
        <v>293.16</v>
      </c>
      <c r="R32" t="n">
        <v>37.14</v>
      </c>
      <c r="S32" t="n">
        <v>37.14</v>
      </c>
      <c r="T32" t="n">
        <v>3.74</v>
      </c>
      <c r="U32" t="n">
        <v>3.74</v>
      </c>
      <c r="V32" t="n">
        <v>60.69</v>
      </c>
      <c r="W32" t="n">
        <v>60.69</v>
      </c>
      <c r="X32" t="n">
        <v>4.91</v>
      </c>
      <c r="Y32" t="n">
        <v>4.91</v>
      </c>
      <c r="Z32" t="n">
        <v>11.81</v>
      </c>
      <c r="AA32" t="n">
        <v>11.8</v>
      </c>
      <c r="AB32" t="n">
        <v>18.72</v>
      </c>
      <c r="AC32" t="n">
        <v>18.72</v>
      </c>
      <c r="AD32" t="n">
        <v>18.69999999999999</v>
      </c>
      <c r="AE32" t="n">
        <v>-0.010000000000047748</v>
      </c>
      <c r="AF32" t="n">
        <v>0.0</v>
      </c>
      <c r="AG32" t="n">
        <v>0.0</v>
      </c>
      <c r="AH32" t="n">
        <v>0.0</v>
      </c>
      <c r="AI32" t="n">
        <v>0.0</v>
      </c>
      <c r="AJ32" t="n">
        <v>0.009999999999999787</v>
      </c>
      <c r="AK32" t="n">
        <v>0.0</v>
      </c>
      <c r="AL32" t="inlineStr">
        <is>
          <t>unreconciled</t>
        </is>
      </c>
      <c r="AM32" t="inlineStr">
        <is>
          <t>Order Amount Mismatch (POS&gt;3PO)</t>
        </is>
      </c>
      <c r="AN32" t="n">
        <v>18.7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 t="n">
        <v>45231.0</v>
      </c>
      <c r="B33" s="2" t="n">
        <v>45231.51565972222</v>
      </c>
      <c r="C33" t="inlineStr">
        <is>
          <t>3140094012084327</t>
        </is>
      </c>
      <c r="D33" t="inlineStr">
        <is>
          <t>POS0012</t>
        </is>
      </c>
      <c r="E33" t="inlineStr">
        <is>
          <t>41</t>
        </is>
      </c>
      <c r="F33" t="inlineStr">
        <is>
          <t>0094</t>
        </is>
      </c>
      <c r="G33" t="inlineStr">
        <is>
          <t>5289769472</t>
        </is>
      </c>
      <c r="H33" t="n">
        <v>257.0</v>
      </c>
      <c r="I33" t="n">
        <v>244.75</v>
      </c>
      <c r="J33" t="n">
        <v>207.61</v>
      </c>
      <c r="K33" t="inlineStr">
        <is>
          <t>sale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194.42</v>
      </c>
      <c r="Q33" t="n">
        <v>194.41</v>
      </c>
      <c r="R33" t="n">
        <v>37.14</v>
      </c>
      <c r="S33" t="n">
        <v>37.14</v>
      </c>
      <c r="T33" t="n">
        <v>2.45</v>
      </c>
      <c r="U33" t="n">
        <v>2.45</v>
      </c>
      <c r="V33" t="n">
        <v>37.37</v>
      </c>
      <c r="W33" t="n">
        <v>37.37</v>
      </c>
      <c r="X33" t="n">
        <v>3.21</v>
      </c>
      <c r="Y33" t="n">
        <v>3.21</v>
      </c>
      <c r="Z33" t="n">
        <v>7.3</v>
      </c>
      <c r="AA33" t="n">
        <v>7.31</v>
      </c>
      <c r="AB33" t="n">
        <v>12.24</v>
      </c>
      <c r="AC33" t="n">
        <v>12.24</v>
      </c>
      <c r="AD33" t="n">
        <v>12.25</v>
      </c>
      <c r="AE33" t="n">
        <v>0.009999999999990905</v>
      </c>
      <c r="AF33" t="n">
        <v>0.0</v>
      </c>
      <c r="AG33" t="n">
        <v>0.0</v>
      </c>
      <c r="AH33" t="n">
        <v>0.0</v>
      </c>
      <c r="AI33" t="n">
        <v>0.0</v>
      </c>
      <c r="AJ33" t="n">
        <v>-0.009999999999999787</v>
      </c>
      <c r="AK33" t="n">
        <v>0.0</v>
      </c>
      <c r="AL33" t="inlineStr">
        <is>
          <t>unreconciled</t>
        </is>
      </c>
      <c r="AM33" t="inlineStr">
        <is>
          <t>Order Amount Mismatch (POS&gt;3PO)</t>
        </is>
      </c>
      <c r="AN33" t="n">
        <v>12.25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 t="n">
        <v>45234.0</v>
      </c>
      <c r="B34" s="2" t="n">
        <v>45234.77962962963</v>
      </c>
      <c r="C34" t="inlineStr">
        <is>
          <t>3140094012085651</t>
        </is>
      </c>
      <c r="D34" t="inlineStr">
        <is>
          <t>POS0012</t>
        </is>
      </c>
      <c r="E34" t="inlineStr">
        <is>
          <t>66</t>
        </is>
      </c>
      <c r="F34" t="inlineStr">
        <is>
          <t>0094</t>
        </is>
      </c>
      <c r="G34" t="inlineStr">
        <is>
          <t>5290085834</t>
        </is>
      </c>
      <c r="H34" t="n">
        <v>714.0</v>
      </c>
      <c r="I34" t="n">
        <v>679.99</v>
      </c>
      <c r="J34" t="n">
        <v>642.85</v>
      </c>
      <c r="K34" t="inlineStr">
        <is>
          <t>sale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526.13</v>
      </c>
      <c r="Q34" t="n">
        <v>526.12</v>
      </c>
      <c r="R34" t="n">
        <v>37.14</v>
      </c>
      <c r="S34" t="n">
        <v>37.14</v>
      </c>
      <c r="T34" t="n">
        <v>6.8</v>
      </c>
      <c r="U34" t="n">
        <v>6.8</v>
      </c>
      <c r="V34" t="n">
        <v>115.71</v>
      </c>
      <c r="W34" t="n">
        <v>115.71</v>
      </c>
      <c r="X34" t="n">
        <v>8.92</v>
      </c>
      <c r="Y34" t="n">
        <v>8.92</v>
      </c>
      <c r="Z34" t="n">
        <v>22.43</v>
      </c>
      <c r="AA34" t="n">
        <v>22.44</v>
      </c>
      <c r="AB34" t="n">
        <v>34.0</v>
      </c>
      <c r="AC34" t="n">
        <v>34.0</v>
      </c>
      <c r="AD34" t="n">
        <v>34.00999999999999</v>
      </c>
      <c r="AE34" t="n">
        <v>0.009999999999990905</v>
      </c>
      <c r="AF34" t="n">
        <v>0.0</v>
      </c>
      <c r="AG34" t="n">
        <v>0.0</v>
      </c>
      <c r="AH34" t="n">
        <v>0.0</v>
      </c>
      <c r="AI34" t="n">
        <v>0.0</v>
      </c>
      <c r="AJ34" t="n">
        <v>-0.010000000000001563</v>
      </c>
      <c r="AK34" t="n">
        <v>0.0</v>
      </c>
      <c r="AL34" t="inlineStr">
        <is>
          <t>unreconciled</t>
        </is>
      </c>
      <c r="AM34" t="inlineStr">
        <is>
          <t>Order Amount Mismatch (POS&gt;3PO)</t>
        </is>
      </c>
      <c r="AN34" t="n">
        <v>34.01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 t="n">
        <v>45233.0</v>
      </c>
      <c r="B35" s="2" t="n">
        <v>45234.01777777778</v>
      </c>
      <c r="C35" t="inlineStr">
        <is>
          <t>3140023012059398</t>
        </is>
      </c>
      <c r="D35" t="inlineStr">
        <is>
          <t>POS0012</t>
        </is>
      </c>
      <c r="E35" t="inlineStr">
        <is>
          <t>91</t>
        </is>
      </c>
      <c r="F35" t="inlineStr">
        <is>
          <t>0023</t>
        </is>
      </c>
      <c r="G35" t="inlineStr">
        <is>
          <t>5290162240</t>
        </is>
      </c>
      <c r="H35" t="n">
        <v>257.0</v>
      </c>
      <c r="I35" t="n">
        <v>244.76</v>
      </c>
      <c r="J35" t="n">
        <v>207.62</v>
      </c>
      <c r="K35" t="inlineStr">
        <is>
          <t>sale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194.43</v>
      </c>
      <c r="Q35" t="n">
        <v>194.42</v>
      </c>
      <c r="R35" t="n">
        <v>37.14</v>
      </c>
      <c r="S35" t="n">
        <v>37.14</v>
      </c>
      <c r="T35" t="n">
        <v>2.45</v>
      </c>
      <c r="U35" t="n">
        <v>2.45</v>
      </c>
      <c r="V35" t="n">
        <v>37.37</v>
      </c>
      <c r="W35" t="n">
        <v>37.37</v>
      </c>
      <c r="X35" t="n">
        <v>3.21</v>
      </c>
      <c r="Y35" t="n">
        <v>3.21</v>
      </c>
      <c r="Z35" t="n">
        <v>7.3</v>
      </c>
      <c r="AA35" t="n">
        <v>7.31</v>
      </c>
      <c r="AB35" t="n">
        <v>12.24</v>
      </c>
      <c r="AC35" t="n">
        <v>12.24</v>
      </c>
      <c r="AD35" t="n">
        <v>12.240000000000009</v>
      </c>
      <c r="AE35" t="n">
        <v>0.010000000000019327</v>
      </c>
      <c r="AF35" t="n">
        <v>0.0</v>
      </c>
      <c r="AG35" t="n">
        <v>0.0</v>
      </c>
      <c r="AH35" t="n">
        <v>0.0</v>
      </c>
      <c r="AI35" t="n">
        <v>0.0</v>
      </c>
      <c r="AJ35" t="n">
        <v>-0.009999999999999787</v>
      </c>
      <c r="AK35" t="n">
        <v>0.0</v>
      </c>
      <c r="AL35" t="inlineStr">
        <is>
          <t>unreconciled</t>
        </is>
      </c>
      <c r="AM35" t="inlineStr">
        <is>
          <t>Order Amount Mismatch (POS&gt;3PO)</t>
        </is>
      </c>
      <c r="AN35" t="n">
        <v>12.24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 t="n">
        <v>45232.0</v>
      </c>
      <c r="B36" s="2" t="n">
        <v>45232.713159722225</v>
      </c>
      <c r="C36" t="inlineStr">
        <is>
          <t>3140094012084803</t>
        </is>
      </c>
      <c r="D36" t="inlineStr">
        <is>
          <t>POS0012</t>
        </is>
      </c>
      <c r="E36" t="inlineStr">
        <is>
          <t>18</t>
        </is>
      </c>
      <c r="F36" t="inlineStr">
        <is>
          <t>0094</t>
        </is>
      </c>
      <c r="G36" t="inlineStr">
        <is>
          <t>5291130460</t>
        </is>
      </c>
      <c r="H36" t="n">
        <v>305.0</v>
      </c>
      <c r="I36" t="n">
        <v>290.47</v>
      </c>
      <c r="J36" t="n">
        <v>253.33</v>
      </c>
      <c r="K36" t="inlineStr">
        <is>
          <t>sale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229.27</v>
      </c>
      <c r="Q36" t="n">
        <v>229.24</v>
      </c>
      <c r="R36" t="n">
        <v>37.14</v>
      </c>
      <c r="S36" t="n">
        <v>37.14</v>
      </c>
      <c r="T36" t="n">
        <v>2.9</v>
      </c>
      <c r="U36" t="n">
        <v>2.9</v>
      </c>
      <c r="V36" t="n">
        <v>45.6</v>
      </c>
      <c r="W36" t="n">
        <v>45.6</v>
      </c>
      <c r="X36" t="n">
        <v>3.81</v>
      </c>
      <c r="Y36" t="n">
        <v>3.81</v>
      </c>
      <c r="Z36" t="n">
        <v>8.89</v>
      </c>
      <c r="AA36" t="n">
        <v>8.9</v>
      </c>
      <c r="AB36" t="n">
        <v>14.52</v>
      </c>
      <c r="AC36" t="n">
        <v>14.52</v>
      </c>
      <c r="AD36" t="n">
        <v>14.529999999999973</v>
      </c>
      <c r="AE36" t="n">
        <v>0.030000000000001137</v>
      </c>
      <c r="AF36" t="n">
        <v>0.0</v>
      </c>
      <c r="AG36" t="n">
        <v>0.0</v>
      </c>
      <c r="AH36" t="n">
        <v>0.0</v>
      </c>
      <c r="AI36" t="n">
        <v>0.0</v>
      </c>
      <c r="AJ36" t="n">
        <v>-0.009999999999999787</v>
      </c>
      <c r="AK36" t="n">
        <v>0.0</v>
      </c>
      <c r="AL36" t="inlineStr">
        <is>
          <t>unreconciled</t>
        </is>
      </c>
      <c r="AM36" t="inlineStr">
        <is>
          <t>Order Amount Mismatch (POS&gt;3PO)</t>
        </is>
      </c>
      <c r="AN36" t="n">
        <v>14.53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 t="n">
        <v>45231.0</v>
      </c>
      <c r="B37" s="2" t="n">
        <v>45231.58137731482</v>
      </c>
      <c r="C37" t="inlineStr">
        <is>
          <t>3140094012084360</t>
        </is>
      </c>
      <c r="D37" t="inlineStr">
        <is>
          <t>POS0012</t>
        </is>
      </c>
      <c r="E37" t="inlineStr">
        <is>
          <t>74</t>
        </is>
      </c>
      <c r="F37" t="inlineStr">
        <is>
          <t>0094</t>
        </is>
      </c>
      <c r="G37" t="inlineStr">
        <is>
          <t>5291227762</t>
        </is>
      </c>
      <c r="H37" t="n">
        <v>258.0</v>
      </c>
      <c r="I37" t="n">
        <v>245.71</v>
      </c>
      <c r="J37" t="n">
        <v>208.57</v>
      </c>
      <c r="K37" t="inlineStr">
        <is>
          <t>sale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195.15</v>
      </c>
      <c r="Q37" t="n">
        <v>195.14</v>
      </c>
      <c r="R37" t="n">
        <v>37.14</v>
      </c>
      <c r="S37" t="n">
        <v>37.14</v>
      </c>
      <c r="T37" t="n">
        <v>2.46</v>
      </c>
      <c r="U37" t="n">
        <v>2.46</v>
      </c>
      <c r="V37" t="n">
        <v>37.54</v>
      </c>
      <c r="W37" t="n">
        <v>37.54</v>
      </c>
      <c r="X37" t="n">
        <v>3.22</v>
      </c>
      <c r="Y37" t="n">
        <v>3.22</v>
      </c>
      <c r="Z37" t="n">
        <v>7.34</v>
      </c>
      <c r="AA37" t="n">
        <v>7.34</v>
      </c>
      <c r="AB37" t="n">
        <v>12.28</v>
      </c>
      <c r="AC37" t="n">
        <v>12.29</v>
      </c>
      <c r="AD37" t="n">
        <v>12.289999999999992</v>
      </c>
      <c r="AE37" t="n">
        <v>0.010000000000019327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-0.009999999999999787</v>
      </c>
      <c r="AL37" t="inlineStr">
        <is>
          <t>unreconciled</t>
        </is>
      </c>
      <c r="AM37" t="inlineStr">
        <is>
          <t>Order Amount Mismatch (POS&gt;3PO)</t>
        </is>
      </c>
      <c r="AN37" t="n">
        <v>12.29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 t="n">
        <v>45234.0</v>
      </c>
      <c r="B38" s="2" t="n">
        <v>45234.88836805556</v>
      </c>
      <c r="C38" t="inlineStr">
        <is>
          <t>3140023012059632</t>
        </is>
      </c>
      <c r="D38" t="inlineStr">
        <is>
          <t>POS0012</t>
        </is>
      </c>
      <c r="E38" t="inlineStr">
        <is>
          <t>24</t>
        </is>
      </c>
      <c r="F38" t="inlineStr">
        <is>
          <t>0023</t>
        </is>
      </c>
      <c r="G38" t="inlineStr">
        <is>
          <t>5291422838</t>
        </is>
      </c>
      <c r="H38" t="n">
        <v>510.0</v>
      </c>
      <c r="I38" t="n">
        <v>485.72</v>
      </c>
      <c r="J38" t="n">
        <v>448.58</v>
      </c>
      <c r="K38" t="inlineStr">
        <is>
          <t>sale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378.06</v>
      </c>
      <c r="Q38" t="n">
        <v>378.05</v>
      </c>
      <c r="R38" t="n">
        <v>37.14</v>
      </c>
      <c r="S38" t="n">
        <v>37.14</v>
      </c>
      <c r="T38" t="n">
        <v>4.86</v>
      </c>
      <c r="U38" t="n">
        <v>4.86</v>
      </c>
      <c r="V38" t="n">
        <v>80.74</v>
      </c>
      <c r="W38" t="n">
        <v>80.74</v>
      </c>
      <c r="X38" t="n">
        <v>6.38</v>
      </c>
      <c r="Y38" t="n">
        <v>6.38</v>
      </c>
      <c r="Z38" t="n">
        <v>15.68</v>
      </c>
      <c r="AA38" t="n">
        <v>15.68</v>
      </c>
      <c r="AB38" t="n">
        <v>24.28</v>
      </c>
      <c r="AC38" t="n">
        <v>24.29</v>
      </c>
      <c r="AD38" t="n">
        <v>24.279999999999973</v>
      </c>
      <c r="AE38" t="n">
        <v>0.009999999999990905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-0.00999999999999801</v>
      </c>
      <c r="AL38" t="inlineStr">
        <is>
          <t>unreconciled</t>
        </is>
      </c>
      <c r="AM38" t="inlineStr">
        <is>
          <t>Order Amount Mismatch (POS&gt;3PO)</t>
        </is>
      </c>
      <c r="AN38" t="n">
        <v>24.28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  <row r="39">
      <c r="A39" s="1" t="n">
        <v>45231.0</v>
      </c>
      <c r="B39" s="2" t="n">
        <v>45231.737222222226</v>
      </c>
      <c r="C39" t="inlineStr">
        <is>
          <t>3140094012084444</t>
        </is>
      </c>
      <c r="D39" t="inlineStr">
        <is>
          <t>POS0012</t>
        </is>
      </c>
      <c r="E39" t="inlineStr">
        <is>
          <t>58</t>
        </is>
      </c>
      <c r="F39" t="inlineStr">
        <is>
          <t>0094</t>
        </is>
      </c>
      <c r="G39" t="inlineStr">
        <is>
          <t>5291616921</t>
        </is>
      </c>
      <c r="H39" t="n">
        <v>299.0</v>
      </c>
      <c r="I39" t="n">
        <v>284.76</v>
      </c>
      <c r="J39" t="n">
        <v>247.62</v>
      </c>
      <c r="K39" t="inlineStr">
        <is>
          <t>sale</t>
        </is>
      </c>
      <c r="L39" t="inlineStr">
        <is>
          <t/>
        </is>
      </c>
      <c r="M39" t="inlineStr">
        <is>
          <t/>
        </is>
      </c>
      <c r="N39" t="n">
        <v>0.0</v>
      </c>
      <c r="O39" t="n">
        <v>0.0</v>
      </c>
      <c r="P39" t="n">
        <v>224.9</v>
      </c>
      <c r="Q39" t="n">
        <v>224.91</v>
      </c>
      <c r="R39" t="n">
        <v>37.14</v>
      </c>
      <c r="S39" t="n">
        <v>37.14</v>
      </c>
      <c r="T39" t="n">
        <v>2.85</v>
      </c>
      <c r="U39" t="n">
        <v>2.85</v>
      </c>
      <c r="V39" t="n">
        <v>44.57</v>
      </c>
      <c r="W39" t="n">
        <v>44.57</v>
      </c>
      <c r="X39" t="n">
        <v>3.74</v>
      </c>
      <c r="Y39" t="n">
        <v>3.74</v>
      </c>
      <c r="Z39" t="n">
        <v>8.7</v>
      </c>
      <c r="AA39" t="n">
        <v>8.69</v>
      </c>
      <c r="AB39" t="n">
        <v>14.24</v>
      </c>
      <c r="AC39" t="n">
        <v>14.24</v>
      </c>
      <c r="AD39" t="n">
        <v>14.240000000000009</v>
      </c>
      <c r="AE39" t="n">
        <v>-0.009999999999990905</v>
      </c>
      <c r="AF39" t="n">
        <v>0.0</v>
      </c>
      <c r="AG39" t="n">
        <v>0.0</v>
      </c>
      <c r="AH39" t="n">
        <v>0.0</v>
      </c>
      <c r="AI39" t="n">
        <v>0.0</v>
      </c>
      <c r="AJ39" t="n">
        <v>0.009999999999999787</v>
      </c>
      <c r="AK39" t="n">
        <v>0.0</v>
      </c>
      <c r="AL39" t="inlineStr">
        <is>
          <t>unreconciled</t>
        </is>
      </c>
      <c r="AM39" t="inlineStr">
        <is>
          <t>Order Amount Mismatch (POS&gt;3PO)</t>
        </is>
      </c>
      <c r="AN39" t="n">
        <v>14.24</v>
      </c>
      <c r="AO39" t="n">
        <f>ROUND(P39*100/H39,2)</f>
        <v>0.0</v>
      </c>
      <c r="AP39" t="n">
        <f>ROUND(Q39*100/I39,2)</f>
        <v>0.0</v>
      </c>
      <c r="AQ39"/>
      <c r="AR39"/>
      <c r="AS39" t="n">
        <v>0.0</v>
      </c>
    </row>
    <row r="40">
      <c r="A40" s="1" t="n">
        <v>45231.0</v>
      </c>
      <c r="B40" s="2" t="n">
        <v>45231.72341435185</v>
      </c>
      <c r="C40" t="inlineStr">
        <is>
          <t>3140094012084439</t>
        </is>
      </c>
      <c r="D40" t="inlineStr">
        <is>
          <t>POS0012</t>
        </is>
      </c>
      <c r="E40" t="inlineStr">
        <is>
          <t>53</t>
        </is>
      </c>
      <c r="F40" t="inlineStr">
        <is>
          <t>0094</t>
        </is>
      </c>
      <c r="G40" t="inlineStr">
        <is>
          <t>5291713072</t>
        </is>
      </c>
      <c r="H40" t="n">
        <v>409.0</v>
      </c>
      <c r="I40" t="n">
        <v>389.52</v>
      </c>
      <c r="J40" t="n">
        <v>352.38</v>
      </c>
      <c r="K40" t="inlineStr">
        <is>
          <t>sale</t>
        </is>
      </c>
      <c r="L40" t="inlineStr">
        <is>
          <t/>
        </is>
      </c>
      <c r="M40" t="inlineStr">
        <is>
          <t/>
        </is>
      </c>
      <c r="N40" t="n">
        <v>0.0</v>
      </c>
      <c r="O40" t="n">
        <v>0.0</v>
      </c>
      <c r="P40" t="n">
        <v>304.74</v>
      </c>
      <c r="Q40" t="n">
        <v>304.74</v>
      </c>
      <c r="R40" t="n">
        <v>37.14</v>
      </c>
      <c r="S40" t="n">
        <v>37.14</v>
      </c>
      <c r="T40" t="n">
        <v>3.9</v>
      </c>
      <c r="U40" t="n">
        <v>3.9</v>
      </c>
      <c r="V40" t="n">
        <v>63.43</v>
      </c>
      <c r="W40" t="n">
        <v>63.43</v>
      </c>
      <c r="X40" t="n">
        <v>5.11</v>
      </c>
      <c r="Y40" t="n">
        <v>5.11</v>
      </c>
      <c r="Z40" t="n">
        <v>12.34</v>
      </c>
      <c r="AA40" t="n">
        <v>12.34</v>
      </c>
      <c r="AB40" t="n">
        <v>19.48</v>
      </c>
      <c r="AC40" t="n">
        <v>19.48</v>
      </c>
      <c r="AD40" t="n">
        <v>19.480000000000018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inlineStr">
        <is>
          <t>unreconciled</t>
        </is>
      </c>
      <c r="AM40" t="inlineStr">
        <is>
          <t>Order Amount Mismatch (POS&gt;3PO)</t>
        </is>
      </c>
      <c r="AN40" t="n">
        <v>19.48</v>
      </c>
      <c r="AO40" t="n">
        <f>ROUND(P40*100/H40,2)</f>
        <v>0.0</v>
      </c>
      <c r="AP40" t="n">
        <f>ROUND(Q40*100/I40,2)</f>
        <v>0.0</v>
      </c>
      <c r="AQ40"/>
      <c r="AR40"/>
      <c r="AS40" t="n">
        <v>0.0</v>
      </c>
    </row>
    <row r="41">
      <c r="A41" s="1" t="n">
        <v>45231.0</v>
      </c>
      <c r="B41" s="2" t="n">
        <v>45231.98457175926</v>
      </c>
      <c r="C41" t="inlineStr">
        <is>
          <t>3140023012058875</t>
        </is>
      </c>
      <c r="D41" t="inlineStr">
        <is>
          <t>POS0012</t>
        </is>
      </c>
      <c r="E41" t="inlineStr">
        <is>
          <t>69</t>
        </is>
      </c>
      <c r="F41" t="inlineStr">
        <is>
          <t>0023</t>
        </is>
      </c>
      <c r="G41" t="inlineStr">
        <is>
          <t>5291738230</t>
        </is>
      </c>
      <c r="H41" t="n">
        <v>267.0</v>
      </c>
      <c r="I41" t="n">
        <v>254.28</v>
      </c>
      <c r="J41" t="n">
        <v>217.14</v>
      </c>
      <c r="K41" t="inlineStr">
        <is>
          <t>sale</t>
        </is>
      </c>
      <c r="L41" t="inlineStr">
        <is>
          <t/>
        </is>
      </c>
      <c r="M41" t="inlineStr">
        <is>
          <t/>
        </is>
      </c>
      <c r="N41" t="n">
        <v>0.0</v>
      </c>
      <c r="O41" t="n">
        <v>0.0</v>
      </c>
      <c r="P41" t="n">
        <v>201.67</v>
      </c>
      <c r="Q41" t="n">
        <v>201.67</v>
      </c>
      <c r="R41" t="n">
        <v>37.14</v>
      </c>
      <c r="S41" t="n">
        <v>37.14</v>
      </c>
      <c r="T41" t="n">
        <v>2.54</v>
      </c>
      <c r="U41" t="n">
        <v>2.54</v>
      </c>
      <c r="V41" t="n">
        <v>39.09</v>
      </c>
      <c r="W41" t="n">
        <v>39.09</v>
      </c>
      <c r="X41" t="n">
        <v>3.34</v>
      </c>
      <c r="Y41" t="n">
        <v>3.34</v>
      </c>
      <c r="Z41" t="n">
        <v>7.64</v>
      </c>
      <c r="AA41" t="n">
        <v>7.64</v>
      </c>
      <c r="AB41" t="n">
        <v>12.72</v>
      </c>
      <c r="AC41" t="n">
        <v>12.72</v>
      </c>
      <c r="AD41" t="n">
        <v>12.719999999999999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inlineStr">
        <is>
          <t>unreconciled</t>
        </is>
      </c>
      <c r="AM41" t="inlineStr">
        <is>
          <t>Order Amount Mismatch (POS&gt;3PO)</t>
        </is>
      </c>
      <c r="AN41" t="n">
        <v>12.72</v>
      </c>
      <c r="AO41" t="n">
        <f>ROUND(P41*100/H41,2)</f>
        <v>0.0</v>
      </c>
      <c r="AP41" t="n">
        <f>ROUND(Q41*100/I41,2)</f>
        <v>0.0</v>
      </c>
      <c r="AQ41"/>
      <c r="AR41"/>
      <c r="AS41" t="n">
        <v>0.0</v>
      </c>
    </row>
    <row r="42">
      <c r="A42" s="1" t="n">
        <v>45236.0</v>
      </c>
      <c r="B42" s="2" t="n">
        <v>45236.792962962965</v>
      </c>
      <c r="C42" t="inlineStr">
        <is>
          <t>3140094012086587</t>
        </is>
      </c>
      <c r="D42" t="inlineStr">
        <is>
          <t>POS0012</t>
        </is>
      </c>
      <c r="E42" t="inlineStr">
        <is>
          <t>02</t>
        </is>
      </c>
      <c r="F42" t="inlineStr">
        <is>
          <t>0094</t>
        </is>
      </c>
      <c r="G42" t="inlineStr">
        <is>
          <t>5291754821</t>
        </is>
      </c>
      <c r="H42" t="n">
        <v>389.0</v>
      </c>
      <c r="I42" t="n">
        <v>370.47</v>
      </c>
      <c r="J42" t="n">
        <v>333.33</v>
      </c>
      <c r="K42" t="inlineStr">
        <is>
          <t>sale</t>
        </is>
      </c>
      <c r="L42" t="inlineStr">
        <is>
          <t/>
        </is>
      </c>
      <c r="M42" t="inlineStr">
        <is>
          <t/>
        </is>
      </c>
      <c r="N42" t="n">
        <v>0.0</v>
      </c>
      <c r="O42" t="n">
        <v>0.0</v>
      </c>
      <c r="P42" t="n">
        <v>290.24</v>
      </c>
      <c r="Q42" t="n">
        <v>290.25</v>
      </c>
      <c r="R42" t="n">
        <v>37.14</v>
      </c>
      <c r="S42" t="n">
        <v>37.14</v>
      </c>
      <c r="T42" t="n">
        <v>3.7</v>
      </c>
      <c r="U42" t="n">
        <v>3.7</v>
      </c>
      <c r="V42" t="n">
        <v>60.0</v>
      </c>
      <c r="W42" t="n">
        <v>60.0</v>
      </c>
      <c r="X42" t="n">
        <v>4.86</v>
      </c>
      <c r="Y42" t="n">
        <v>4.86</v>
      </c>
      <c r="Z42" t="n">
        <v>11.67</v>
      </c>
      <c r="AA42" t="n">
        <v>11.67</v>
      </c>
      <c r="AB42" t="n">
        <v>18.52</v>
      </c>
      <c r="AC42" t="n">
        <v>18.53</v>
      </c>
      <c r="AD42" t="n">
        <v>18.529999999999973</v>
      </c>
      <c r="AE42" t="n">
        <v>-0.009999999999990905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-0.010000000000001563</v>
      </c>
      <c r="AL42" t="inlineStr">
        <is>
          <t>unreconciled</t>
        </is>
      </c>
      <c r="AM42" t="inlineStr">
        <is>
          <t>Order Amount Mismatch (POS&gt;3PO)</t>
        </is>
      </c>
      <c r="AN42" t="n">
        <v>18.53</v>
      </c>
      <c r="AO42" t="n">
        <f>ROUND(P42*100/H42,2)</f>
        <v>0.0</v>
      </c>
      <c r="AP42" t="n">
        <f>ROUND(Q42*100/I42,2)</f>
        <v>0.0</v>
      </c>
      <c r="AQ42"/>
      <c r="AR42"/>
      <c r="AS42" t="n">
        <v>0.0</v>
      </c>
    </row>
    <row r="43">
      <c r="A43" s="1" t="n">
        <v>45231.0</v>
      </c>
      <c r="B43" s="2" t="n">
        <v>45231.879791666666</v>
      </c>
      <c r="C43" t="inlineStr">
        <is>
          <t>3140023012058826</t>
        </is>
      </c>
      <c r="D43" t="inlineStr">
        <is>
          <t>POS0012</t>
        </is>
      </c>
      <c r="E43" t="inlineStr">
        <is>
          <t>20</t>
        </is>
      </c>
      <c r="F43" t="inlineStr">
        <is>
          <t>0023</t>
        </is>
      </c>
      <c r="G43" t="inlineStr">
        <is>
          <t>5291901853</t>
        </is>
      </c>
      <c r="H43" t="n">
        <v>258.0</v>
      </c>
      <c r="I43" t="n">
        <v>245.71</v>
      </c>
      <c r="J43" t="n">
        <v>208.57</v>
      </c>
      <c r="K43" t="inlineStr">
        <is>
          <t>sale</t>
        </is>
      </c>
      <c r="L43" t="inlineStr">
        <is>
          <t/>
        </is>
      </c>
      <c r="M43" t="inlineStr">
        <is>
          <t/>
        </is>
      </c>
      <c r="N43" t="n">
        <v>0.0</v>
      </c>
      <c r="O43" t="n">
        <v>0.0</v>
      </c>
      <c r="P43" t="n">
        <v>195.15</v>
      </c>
      <c r="Q43" t="n">
        <v>195.14</v>
      </c>
      <c r="R43" t="n">
        <v>37.14</v>
      </c>
      <c r="S43" t="n">
        <v>37.14</v>
      </c>
      <c r="T43" t="n">
        <v>2.46</v>
      </c>
      <c r="U43" t="n">
        <v>2.46</v>
      </c>
      <c r="V43" t="n">
        <v>37.54</v>
      </c>
      <c r="W43" t="n">
        <v>37.54</v>
      </c>
      <c r="X43" t="n">
        <v>3.22</v>
      </c>
      <c r="Y43" t="n">
        <v>3.22</v>
      </c>
      <c r="Z43" t="n">
        <v>7.34</v>
      </c>
      <c r="AA43" t="n">
        <v>7.34</v>
      </c>
      <c r="AB43" t="n">
        <v>12.28</v>
      </c>
      <c r="AC43" t="n">
        <v>12.29</v>
      </c>
      <c r="AD43" t="n">
        <v>12.289999999999992</v>
      </c>
      <c r="AE43" t="n">
        <v>0.010000000000019327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-0.009999999999999787</v>
      </c>
      <c r="AL43" t="inlineStr">
        <is>
          <t>unreconciled</t>
        </is>
      </c>
      <c r="AM43" t="inlineStr">
        <is>
          <t>Order Amount Mismatch (POS&gt;3PO)</t>
        </is>
      </c>
      <c r="AN43" t="n">
        <v>12.29</v>
      </c>
      <c r="AO43" t="n">
        <f>ROUND(P43*100/H43,2)</f>
        <v>0.0</v>
      </c>
      <c r="AP43" t="n">
        <f>ROUND(Q43*100/I43,2)</f>
        <v>0.0</v>
      </c>
      <c r="AQ43"/>
      <c r="AR43"/>
      <c r="AS43" t="n">
        <v>0.0</v>
      </c>
    </row>
    <row r="44">
      <c r="A44" s="1" t="n">
        <v>45231.0</v>
      </c>
      <c r="B44" s="2" t="n">
        <v>45231.543599537035</v>
      </c>
      <c r="C44" t="inlineStr">
        <is>
          <t>3140094012084338</t>
        </is>
      </c>
      <c r="D44" t="inlineStr">
        <is>
          <t>POS0012</t>
        </is>
      </c>
      <c r="E44" t="inlineStr">
        <is>
          <t>52</t>
        </is>
      </c>
      <c r="F44" t="inlineStr">
        <is>
          <t>0094</t>
        </is>
      </c>
      <c r="G44" t="inlineStr">
        <is>
          <t>5292345096</t>
        </is>
      </c>
      <c r="H44" t="n">
        <v>381.0</v>
      </c>
      <c r="I44" t="n">
        <v>362.85</v>
      </c>
      <c r="J44" t="n">
        <v>325.71</v>
      </c>
      <c r="K44" t="inlineStr">
        <is>
          <t>sale</t>
        </is>
      </c>
      <c r="L44" t="inlineStr">
        <is>
          <t/>
        </is>
      </c>
      <c r="M44" t="inlineStr">
        <is>
          <t/>
        </is>
      </c>
      <c r="N44" t="n">
        <v>0.0</v>
      </c>
      <c r="O44" t="n">
        <v>0.0</v>
      </c>
      <c r="P44" t="n">
        <v>284.42</v>
      </c>
      <c r="Q44" t="n">
        <v>284.42</v>
      </c>
      <c r="R44" t="n">
        <v>37.14</v>
      </c>
      <c r="S44" t="n">
        <v>37.14</v>
      </c>
      <c r="T44" t="n">
        <v>3.63</v>
      </c>
      <c r="U44" t="n">
        <v>3.63</v>
      </c>
      <c r="V44" t="n">
        <v>58.63</v>
      </c>
      <c r="W44" t="n">
        <v>58.63</v>
      </c>
      <c r="X44" t="n">
        <v>4.76</v>
      </c>
      <c r="Y44" t="n">
        <v>4.76</v>
      </c>
      <c r="Z44" t="n">
        <v>11.41</v>
      </c>
      <c r="AA44" t="n">
        <v>11.41</v>
      </c>
      <c r="AB44" t="n">
        <v>18.14</v>
      </c>
      <c r="AC44" t="n">
        <v>18.14</v>
      </c>
      <c r="AD44" t="n">
        <v>18.149999999999977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inlineStr">
        <is>
          <t>unreconciled</t>
        </is>
      </c>
      <c r="AM44" t="inlineStr">
        <is>
          <t>Order Amount Mismatch (POS&gt;3PO)</t>
        </is>
      </c>
      <c r="AN44" t="n">
        <v>18.15</v>
      </c>
      <c r="AO44" t="n">
        <f>ROUND(P44*100/H44,2)</f>
        <v>0.0</v>
      </c>
      <c r="AP44" t="n">
        <f>ROUND(Q44*100/I44,2)</f>
        <v>0.0</v>
      </c>
      <c r="AQ44"/>
      <c r="AR44"/>
      <c r="AS44" t="n">
        <v>0.0</v>
      </c>
    </row>
    <row r="45">
      <c r="A45" s="1" t="n">
        <v>45233.0</v>
      </c>
      <c r="B45" s="2" t="n">
        <v>45233.87836805556</v>
      </c>
      <c r="C45" t="inlineStr">
        <is>
          <t>3140023012059328</t>
        </is>
      </c>
      <c r="D45" t="inlineStr">
        <is>
          <t>POS0012</t>
        </is>
      </c>
      <c r="E45" t="inlineStr">
        <is>
          <t>21</t>
        </is>
      </c>
      <c r="F45" t="inlineStr">
        <is>
          <t>0023</t>
        </is>
      </c>
      <c r="G45" t="inlineStr">
        <is>
          <t>5292599903</t>
        </is>
      </c>
      <c r="H45" t="n">
        <v>257.0</v>
      </c>
      <c r="I45" t="n">
        <v>321.9</v>
      </c>
      <c r="J45" t="n">
        <v>284.76</v>
      </c>
      <c r="K45" t="inlineStr">
        <is>
          <t>sale</t>
        </is>
      </c>
      <c r="L45" t="inlineStr">
        <is>
          <t/>
        </is>
      </c>
      <c r="M45" t="inlineStr">
        <is>
          <t/>
        </is>
      </c>
      <c r="N45" t="n">
        <v>0.0</v>
      </c>
      <c r="O45" t="n">
        <v>0.0</v>
      </c>
      <c r="P45" t="n">
        <v>253.2</v>
      </c>
      <c r="Q45" t="n">
        <v>194.42</v>
      </c>
      <c r="R45" t="n">
        <v>37.14</v>
      </c>
      <c r="S45" t="n">
        <v>37.14</v>
      </c>
      <c r="T45" t="n">
        <v>3.22</v>
      </c>
      <c r="U45" t="n">
        <v>2.45</v>
      </c>
      <c r="V45" t="n">
        <v>51.26</v>
      </c>
      <c r="W45" t="n">
        <v>37.37</v>
      </c>
      <c r="X45" t="n">
        <v>4.23</v>
      </c>
      <c r="Y45" t="n">
        <v>3.21</v>
      </c>
      <c r="Z45" t="n">
        <v>9.99</v>
      </c>
      <c r="AA45" t="n">
        <v>7.31</v>
      </c>
      <c r="AB45" t="n">
        <v>12.24</v>
      </c>
      <c r="AC45" t="n">
        <v>12.24</v>
      </c>
      <c r="AD45" t="n">
        <v>-64.89999999999998</v>
      </c>
      <c r="AE45" t="n">
        <v>58.78</v>
      </c>
      <c r="AF45" t="n">
        <v>0.0</v>
      </c>
      <c r="AG45" t="n">
        <v>0.77</v>
      </c>
      <c r="AH45" t="n">
        <v>13.89</v>
      </c>
      <c r="AI45" t="n">
        <v>1.0200000000000005</v>
      </c>
      <c r="AJ45" t="n">
        <v>2.6800000000000006</v>
      </c>
      <c r="AK45" t="n">
        <v>0.0</v>
      </c>
      <c r="AL45" t="inlineStr">
        <is>
          <t>unreconciled</t>
        </is>
      </c>
      <c r="AM45" t="inlineStr">
        <is>
          <t>Order Amount Mismatch (3PO&gt;POS)</t>
        </is>
      </c>
      <c r="AN45" t="n">
        <v>64.9</v>
      </c>
      <c r="AO45" t="n">
        <f>ROUND(P45*100/H45,2)</f>
        <v>0.0</v>
      </c>
      <c r="AP45" t="n">
        <f>ROUND(Q45*100/I45,2)</f>
        <v>0.0</v>
      </c>
      <c r="AQ45"/>
      <c r="AR45"/>
      <c r="AS45" t="n">
        <v>0.0</v>
      </c>
    </row>
    <row r="46">
      <c r="A46" s="1" t="n">
        <v>45233.0</v>
      </c>
      <c r="B46" s="2" t="n">
        <v>45233.959027777775</v>
      </c>
      <c r="C46" t="inlineStr">
        <is>
          <t>3140023012059360</t>
        </is>
      </c>
      <c r="D46" t="inlineStr">
        <is>
          <t>POS0012</t>
        </is>
      </c>
      <c r="E46" t="inlineStr">
        <is>
          <t>53</t>
        </is>
      </c>
      <c r="F46" t="inlineStr">
        <is>
          <t>0023</t>
        </is>
      </c>
      <c r="G46" t="inlineStr">
        <is>
          <t>5292717238</t>
        </is>
      </c>
      <c r="H46" t="n">
        <v>559.0</v>
      </c>
      <c r="I46" t="n">
        <v>609.5</v>
      </c>
      <c r="J46" t="n">
        <v>572.36</v>
      </c>
      <c r="K46" t="inlineStr">
        <is>
          <t>sale</t>
        </is>
      </c>
      <c r="L46" t="inlineStr">
        <is>
          <t/>
        </is>
      </c>
      <c r="M46" t="inlineStr">
        <is>
          <t/>
        </is>
      </c>
      <c r="N46" t="n">
        <v>0.0</v>
      </c>
      <c r="O46" t="n">
        <v>0.0</v>
      </c>
      <c r="P46" t="n">
        <v>472.4</v>
      </c>
      <c r="Q46" t="n">
        <v>413.6</v>
      </c>
      <c r="R46" t="n">
        <v>37.14</v>
      </c>
      <c r="S46" t="n">
        <v>37.14</v>
      </c>
      <c r="T46" t="n">
        <v>6.1</v>
      </c>
      <c r="U46" t="n">
        <v>5.32</v>
      </c>
      <c r="V46" t="n">
        <v>103.02</v>
      </c>
      <c r="W46" t="n">
        <v>89.14</v>
      </c>
      <c r="X46" t="n">
        <v>8.0</v>
      </c>
      <c r="Y46" t="n">
        <v>6.99</v>
      </c>
      <c r="Z46" t="n">
        <v>19.98</v>
      </c>
      <c r="AA46" t="n">
        <v>17.31</v>
      </c>
      <c r="AB46" t="n">
        <v>26.62</v>
      </c>
      <c r="AC46" t="n">
        <v>26.62</v>
      </c>
      <c r="AD46" t="n">
        <v>-50.5</v>
      </c>
      <c r="AE46" t="n">
        <v>58.799999999999955</v>
      </c>
      <c r="AF46" t="n">
        <v>0.0</v>
      </c>
      <c r="AG46" t="n">
        <v>0.7799999999999994</v>
      </c>
      <c r="AH46" t="n">
        <v>13.879999999999995</v>
      </c>
      <c r="AI46" t="n">
        <v>1.0099999999999998</v>
      </c>
      <c r="AJ46" t="n">
        <v>2.6700000000000017</v>
      </c>
      <c r="AK46" t="n">
        <v>0.0</v>
      </c>
      <c r="AL46" t="inlineStr">
        <is>
          <t>unreconciled</t>
        </is>
      </c>
      <c r="AM46" t="inlineStr">
        <is>
          <t>Order Amount Mismatch (3PO&gt;POS)</t>
        </is>
      </c>
      <c r="AN46" t="n">
        <v>50.5</v>
      </c>
      <c r="AO46" t="n">
        <f>ROUND(P46*100/H46,2)</f>
        <v>0.0</v>
      </c>
      <c r="AP46" t="n">
        <f>ROUND(Q46*100/I46,2)</f>
        <v>0.0</v>
      </c>
      <c r="AQ46"/>
      <c r="AR46"/>
      <c r="AS46" t="n">
        <v>0.0</v>
      </c>
    </row>
    <row r="47">
      <c r="A47" s="1" t="n">
        <v>45231.0</v>
      </c>
      <c r="B47" s="2" t="n">
        <v>45231.87297453704</v>
      </c>
      <c r="C47" t="inlineStr">
        <is>
          <t>3140023012058824</t>
        </is>
      </c>
      <c r="D47" t="inlineStr">
        <is>
          <t>POS0012</t>
        </is>
      </c>
      <c r="E47" t="inlineStr">
        <is>
          <t>18</t>
        </is>
      </c>
      <c r="F47" t="inlineStr">
        <is>
          <t>0023</t>
        </is>
      </c>
      <c r="G47" t="inlineStr">
        <is>
          <t>5292796982</t>
        </is>
      </c>
      <c r="H47" t="n">
        <v>368.0</v>
      </c>
      <c r="I47" t="n">
        <v>350.47</v>
      </c>
      <c r="J47" t="n">
        <v>313.33</v>
      </c>
      <c r="K47" t="inlineStr">
        <is>
          <t>sale</t>
        </is>
      </c>
      <c r="L47" t="inlineStr">
        <is>
          <t/>
        </is>
      </c>
      <c r="M47" t="inlineStr">
        <is>
          <t/>
        </is>
      </c>
      <c r="N47" t="n">
        <v>0.0</v>
      </c>
      <c r="O47" t="n">
        <v>0.0</v>
      </c>
      <c r="P47" t="n">
        <v>274.99</v>
      </c>
      <c r="Q47" t="n">
        <v>275.0</v>
      </c>
      <c r="R47" t="n">
        <v>37.14</v>
      </c>
      <c r="S47" t="n">
        <v>37.14</v>
      </c>
      <c r="T47" t="n">
        <v>3.5</v>
      </c>
      <c r="U47" t="n">
        <v>3.5</v>
      </c>
      <c r="V47" t="n">
        <v>56.4</v>
      </c>
      <c r="W47" t="n">
        <v>56.4</v>
      </c>
      <c r="X47" t="n">
        <v>4.6</v>
      </c>
      <c r="Y47" t="n">
        <v>4.6</v>
      </c>
      <c r="Z47" t="n">
        <v>10.98</v>
      </c>
      <c r="AA47" t="n">
        <v>10.98</v>
      </c>
      <c r="AB47" t="n">
        <v>17.52</v>
      </c>
      <c r="AC47" t="n">
        <v>17.53</v>
      </c>
      <c r="AD47" t="n">
        <v>17.529999999999973</v>
      </c>
      <c r="AE47" t="n">
        <v>-0.009999999999990905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-0.010000000000001563</v>
      </c>
      <c r="AL47" t="inlineStr">
        <is>
          <t>unreconciled</t>
        </is>
      </c>
      <c r="AM47" t="inlineStr">
        <is>
          <t>Order Amount Mismatch (POS&gt;3PO)</t>
        </is>
      </c>
      <c r="AN47" t="n">
        <v>17.53</v>
      </c>
      <c r="AO47" t="n">
        <f>ROUND(P47*100/H47,2)</f>
        <v>0.0</v>
      </c>
      <c r="AP47" t="n">
        <f>ROUND(Q47*100/I47,2)</f>
        <v>0.0</v>
      </c>
      <c r="AQ47"/>
      <c r="AR47"/>
      <c r="AS47" t="n">
        <v>0.0</v>
      </c>
    </row>
    <row r="48">
      <c r="A48" s="1" t="n">
        <v>45233.0</v>
      </c>
      <c r="B48" s="2" t="n">
        <v>45233.83457175926</v>
      </c>
      <c r="C48" t="inlineStr">
        <is>
          <t>3140023012059312</t>
        </is>
      </c>
      <c r="D48" t="inlineStr">
        <is>
          <t>POS0012</t>
        </is>
      </c>
      <c r="E48" t="inlineStr">
        <is>
          <t>05</t>
        </is>
      </c>
      <c r="F48" t="inlineStr">
        <is>
          <t>0023</t>
        </is>
      </c>
      <c r="G48" t="inlineStr">
        <is>
          <t>5292900998</t>
        </is>
      </c>
      <c r="H48" t="n">
        <v>442.0</v>
      </c>
      <c r="I48" t="n">
        <v>498.09</v>
      </c>
      <c r="J48" t="n">
        <v>460.95</v>
      </c>
      <c r="K48" t="inlineStr">
        <is>
          <t>sale</t>
        </is>
      </c>
      <c r="L48" t="inlineStr">
        <is>
          <t/>
        </is>
      </c>
      <c r="M48" t="inlineStr">
        <is>
          <t/>
        </is>
      </c>
      <c r="N48" t="n">
        <v>0.0</v>
      </c>
      <c r="O48" t="n">
        <v>0.0</v>
      </c>
      <c r="P48" t="n">
        <v>387.49</v>
      </c>
      <c r="Q48" t="n">
        <v>328.69</v>
      </c>
      <c r="R48" t="n">
        <v>37.14</v>
      </c>
      <c r="S48" t="n">
        <v>37.14</v>
      </c>
      <c r="T48" t="n">
        <v>4.98</v>
      </c>
      <c r="U48" t="n">
        <v>4.21</v>
      </c>
      <c r="V48" t="n">
        <v>82.97</v>
      </c>
      <c r="W48" t="n">
        <v>69.09</v>
      </c>
      <c r="X48" t="n">
        <v>6.54</v>
      </c>
      <c r="Y48" t="n">
        <v>5.52</v>
      </c>
      <c r="Z48" t="n">
        <v>16.11</v>
      </c>
      <c r="AA48" t="n">
        <v>13.43</v>
      </c>
      <c r="AB48" t="n">
        <v>21.04</v>
      </c>
      <c r="AC48" t="n">
        <v>21.05</v>
      </c>
      <c r="AD48" t="n">
        <v>-56.089999999999975</v>
      </c>
      <c r="AE48" t="n">
        <v>58.80000000000001</v>
      </c>
      <c r="AF48" t="n">
        <v>0.0</v>
      </c>
      <c r="AG48" t="n">
        <v>0.7700000000000005</v>
      </c>
      <c r="AH48" t="n">
        <v>13.879999999999995</v>
      </c>
      <c r="AI48" t="n">
        <v>1.0200000000000005</v>
      </c>
      <c r="AJ48" t="n">
        <v>2.6799999999999997</v>
      </c>
      <c r="AK48" t="n">
        <v>-0.010000000000001563</v>
      </c>
      <c r="AL48" t="inlineStr">
        <is>
          <t>unreconciled</t>
        </is>
      </c>
      <c r="AM48" t="inlineStr">
        <is>
          <t>Order Amount Mismatch (3PO&gt;POS)</t>
        </is>
      </c>
      <c r="AN48" t="n">
        <v>56.09</v>
      </c>
      <c r="AO48" t="n">
        <f>ROUND(P48*100/H48,2)</f>
        <v>0.0</v>
      </c>
      <c r="AP48" t="n">
        <f>ROUND(Q48*100/I48,2)</f>
        <v>0.0</v>
      </c>
      <c r="AQ48"/>
      <c r="AR48"/>
      <c r="AS48" t="n">
        <v>0.0</v>
      </c>
    </row>
    <row r="49">
      <c r="A49" s="1" t="n">
        <v>45231.0</v>
      </c>
      <c r="B49" s="2" t="n">
        <v>45231.89875</v>
      </c>
      <c r="C49" t="inlineStr">
        <is>
          <t>3140094012084550</t>
        </is>
      </c>
      <c r="D49" t="inlineStr">
        <is>
          <t>POS0012</t>
        </is>
      </c>
      <c r="E49" t="inlineStr">
        <is>
          <t>64</t>
        </is>
      </c>
      <c r="F49" t="inlineStr">
        <is>
          <t>0094</t>
        </is>
      </c>
      <c r="G49" t="inlineStr">
        <is>
          <t>5293156020</t>
        </is>
      </c>
      <c r="H49" t="n">
        <v>199.0</v>
      </c>
      <c r="I49" t="n">
        <v>189.52</v>
      </c>
      <c r="J49" t="n">
        <v>152.38</v>
      </c>
      <c r="K49" t="inlineStr">
        <is>
          <t>sale</t>
        </is>
      </c>
      <c r="L49" t="inlineStr">
        <is>
          <t/>
        </is>
      </c>
      <c r="M49" t="inlineStr">
        <is>
          <t/>
        </is>
      </c>
      <c r="N49" t="n">
        <v>0.0</v>
      </c>
      <c r="O49" t="n">
        <v>0.0</v>
      </c>
      <c r="P49" t="n">
        <v>152.31</v>
      </c>
      <c r="Q49" t="n">
        <v>152.31</v>
      </c>
      <c r="R49" t="n">
        <v>37.14</v>
      </c>
      <c r="S49" t="n">
        <v>37.14</v>
      </c>
      <c r="T49" t="n">
        <v>1.9</v>
      </c>
      <c r="U49" t="n">
        <v>1.9</v>
      </c>
      <c r="V49" t="n">
        <v>27.43</v>
      </c>
      <c r="W49" t="n">
        <v>27.43</v>
      </c>
      <c r="X49" t="n">
        <v>2.49</v>
      </c>
      <c r="Y49" t="n">
        <v>2.49</v>
      </c>
      <c r="Z49" t="n">
        <v>5.39</v>
      </c>
      <c r="AA49" t="n">
        <v>5.39</v>
      </c>
      <c r="AB49" t="n">
        <v>9.48</v>
      </c>
      <c r="AC49" t="n">
        <v>9.48</v>
      </c>
      <c r="AD49" t="n">
        <v>9.47999999999999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inlineStr">
        <is>
          <t>unreconciled</t>
        </is>
      </c>
      <c r="AM49" t="inlineStr">
        <is>
          <t>Order Amount Mismatch (POS&gt;3PO)</t>
        </is>
      </c>
      <c r="AN49" t="n">
        <v>9.48</v>
      </c>
      <c r="AO49" t="n">
        <f>ROUND(P49*100/H49,2)</f>
        <v>0.0</v>
      </c>
      <c r="AP49" t="n">
        <f>ROUND(Q49*100/I49,2)</f>
        <v>0.0</v>
      </c>
      <c r="AQ49"/>
      <c r="AR49"/>
      <c r="AS49" t="n">
        <v>0.0</v>
      </c>
    </row>
    <row r="50">
      <c r="A50" s="1" t="n">
        <v>45233.0</v>
      </c>
      <c r="B50" s="2" t="n">
        <v>45233.66625</v>
      </c>
      <c r="C50" t="inlineStr">
        <is>
          <t>3140094012085144</t>
        </is>
      </c>
      <c r="D50" t="inlineStr">
        <is>
          <t>POS0012</t>
        </is>
      </c>
      <c r="E50" t="inlineStr">
        <is>
          <t>59</t>
        </is>
      </c>
      <c r="F50" t="inlineStr">
        <is>
          <t>0094</t>
        </is>
      </c>
      <c r="G50" t="inlineStr">
        <is>
          <t>5293281273</t>
        </is>
      </c>
      <c r="H50" t="n">
        <v>615.0</v>
      </c>
      <c r="I50" t="n">
        <v>662.85</v>
      </c>
      <c r="J50" t="n">
        <v>625.71</v>
      </c>
      <c r="K50" t="inlineStr">
        <is>
          <t>sale</t>
        </is>
      </c>
      <c r="L50" t="inlineStr">
        <is>
          <t/>
        </is>
      </c>
      <c r="M50" t="inlineStr">
        <is>
          <t/>
        </is>
      </c>
      <c r="N50" t="n">
        <v>0.0</v>
      </c>
      <c r="O50" t="n">
        <v>0.0</v>
      </c>
      <c r="P50" t="n">
        <v>513.05</v>
      </c>
      <c r="Q50" t="n">
        <v>454.26</v>
      </c>
      <c r="R50" t="n">
        <v>37.14</v>
      </c>
      <c r="S50" t="n">
        <v>37.14</v>
      </c>
      <c r="T50" t="n">
        <v>6.63</v>
      </c>
      <c r="U50" t="n">
        <v>5.86</v>
      </c>
      <c r="V50" t="n">
        <v>112.63</v>
      </c>
      <c r="W50" t="n">
        <v>98.74</v>
      </c>
      <c r="X50" t="n">
        <v>8.7</v>
      </c>
      <c r="Y50" t="n">
        <v>7.69</v>
      </c>
      <c r="Z50" t="n">
        <v>21.84</v>
      </c>
      <c r="AA50" t="n">
        <v>19.15</v>
      </c>
      <c r="AB50" t="n">
        <v>29.28</v>
      </c>
      <c r="AC50" t="n">
        <v>29.29</v>
      </c>
      <c r="AD50" t="n">
        <v>-47.85000000000002</v>
      </c>
      <c r="AE50" t="n">
        <v>58.789999999999964</v>
      </c>
      <c r="AF50" t="n">
        <v>0.0</v>
      </c>
      <c r="AG50" t="n">
        <v>0.7699999999999996</v>
      </c>
      <c r="AH50" t="n">
        <v>13.89</v>
      </c>
      <c r="AI50" t="n">
        <v>1.009999999999999</v>
      </c>
      <c r="AJ50" t="n">
        <v>2.6900000000000013</v>
      </c>
      <c r="AK50" t="n">
        <v>-0.00999999999999801</v>
      </c>
      <c r="AL50" t="inlineStr">
        <is>
          <t>unreconciled</t>
        </is>
      </c>
      <c r="AM50" t="inlineStr">
        <is>
          <t>Order Amount Mismatch (3PO&gt;POS)</t>
        </is>
      </c>
      <c r="AN50" t="n">
        <v>47.85</v>
      </c>
      <c r="AO50" t="n">
        <f>ROUND(P50*100/H50,2)</f>
        <v>0.0</v>
      </c>
      <c r="AP50" t="n">
        <f>ROUND(Q50*100/I50,2)</f>
        <v>0.0</v>
      </c>
      <c r="AQ50"/>
      <c r="AR50"/>
      <c r="AS50" t="n">
        <v>0.0</v>
      </c>
    </row>
    <row r="51">
      <c r="A51" s="1" t="n">
        <v>45233.0</v>
      </c>
      <c r="B51" s="2" t="n">
        <v>45233.85548611111</v>
      </c>
      <c r="C51" t="inlineStr">
        <is>
          <t>3140094012085276</t>
        </is>
      </c>
      <c r="D51" t="inlineStr">
        <is>
          <t>POS0012</t>
        </is>
      </c>
      <c r="E51" t="inlineStr">
        <is>
          <t>91</t>
        </is>
      </c>
      <c r="F51" t="inlineStr">
        <is>
          <t>0094</t>
        </is>
      </c>
      <c r="G51" t="inlineStr">
        <is>
          <t>5293378391</t>
        </is>
      </c>
      <c r="H51" t="n">
        <v>491.99999999999994</v>
      </c>
      <c r="I51" t="n">
        <v>545.71</v>
      </c>
      <c r="J51" t="n">
        <v>508.57</v>
      </c>
      <c r="K51" t="inlineStr">
        <is>
          <t>sale</t>
        </is>
      </c>
      <c r="L51" t="inlineStr">
        <is>
          <t/>
        </is>
      </c>
      <c r="M51" t="inlineStr">
        <is>
          <t/>
        </is>
      </c>
      <c r="N51" t="n">
        <v>0.0</v>
      </c>
      <c r="O51" t="n">
        <v>0.0</v>
      </c>
      <c r="P51" t="n">
        <v>423.78</v>
      </c>
      <c r="Q51" t="n">
        <v>364.97</v>
      </c>
      <c r="R51" t="n">
        <v>37.14</v>
      </c>
      <c r="S51" t="n">
        <v>37.14</v>
      </c>
      <c r="T51" t="n">
        <v>5.46</v>
      </c>
      <c r="U51" t="n">
        <v>4.69</v>
      </c>
      <c r="V51" t="n">
        <v>91.54</v>
      </c>
      <c r="W51" t="n">
        <v>77.66</v>
      </c>
      <c r="X51" t="n">
        <v>7.16</v>
      </c>
      <c r="Y51" t="n">
        <v>6.15</v>
      </c>
      <c r="Z51" t="n">
        <v>17.77</v>
      </c>
      <c r="AA51" t="n">
        <v>15.09</v>
      </c>
      <c r="AB51" t="n">
        <v>23.42</v>
      </c>
      <c r="AC51" t="n">
        <v>23.43</v>
      </c>
      <c r="AD51" t="n">
        <v>-53.71000000000009</v>
      </c>
      <c r="AE51" t="n">
        <v>58.809999999999945</v>
      </c>
      <c r="AF51" t="n">
        <v>0.0</v>
      </c>
      <c r="AG51" t="n">
        <v>0.7699999999999996</v>
      </c>
      <c r="AH51" t="n">
        <v>13.88000000000001</v>
      </c>
      <c r="AI51" t="n">
        <v>1.0099999999999998</v>
      </c>
      <c r="AJ51" t="n">
        <v>2.6799999999999997</v>
      </c>
      <c r="AK51" t="n">
        <v>-0.00999999999999801</v>
      </c>
      <c r="AL51" t="inlineStr">
        <is>
          <t>unreconciled</t>
        </is>
      </c>
      <c r="AM51" t="inlineStr">
        <is>
          <t>Order Amount Mismatch (3PO&gt;POS)</t>
        </is>
      </c>
      <c r="AN51" t="n">
        <v>53.71</v>
      </c>
      <c r="AO51" t="n">
        <f>ROUND(P51*100/H51,2)</f>
        <v>0.0</v>
      </c>
      <c r="AP51" t="n">
        <f>ROUND(Q51*100/I51,2)</f>
        <v>0.0</v>
      </c>
      <c r="AQ51"/>
      <c r="AR51"/>
      <c r="AS51" t="n">
        <v>0.0</v>
      </c>
    </row>
    <row r="52">
      <c r="A52" s="1" t="n">
        <v>45231.0</v>
      </c>
      <c r="B52" s="2" t="n">
        <v>45231.84631944444</v>
      </c>
      <c r="C52" t="inlineStr">
        <is>
          <t>3140023012058810</t>
        </is>
      </c>
      <c r="D52" t="inlineStr">
        <is>
          <t>POS0012</t>
        </is>
      </c>
      <c r="E52" t="inlineStr">
        <is>
          <t>04</t>
        </is>
      </c>
      <c r="F52" t="inlineStr">
        <is>
          <t>0023</t>
        </is>
      </c>
      <c r="G52" t="inlineStr">
        <is>
          <t>5293523853</t>
        </is>
      </c>
      <c r="H52" t="n">
        <v>555.0</v>
      </c>
      <c r="I52" t="n">
        <v>528.55</v>
      </c>
      <c r="J52" t="n">
        <v>491.41</v>
      </c>
      <c r="K52" t="inlineStr">
        <is>
          <t>sale</t>
        </is>
      </c>
      <c r="L52" t="inlineStr">
        <is>
          <t/>
        </is>
      </c>
      <c r="M52" t="inlineStr">
        <is>
          <t/>
        </is>
      </c>
      <c r="N52" t="n">
        <v>0.0</v>
      </c>
      <c r="O52" t="n">
        <v>0.0</v>
      </c>
      <c r="P52" t="n">
        <v>410.7</v>
      </c>
      <c r="Q52" t="n">
        <v>410.69</v>
      </c>
      <c r="R52" t="n">
        <v>37.14</v>
      </c>
      <c r="S52" t="n">
        <v>37.14</v>
      </c>
      <c r="T52" t="n">
        <v>5.29</v>
      </c>
      <c r="U52" t="n">
        <v>5.29</v>
      </c>
      <c r="V52" t="n">
        <v>88.45</v>
      </c>
      <c r="W52" t="n">
        <v>88.45</v>
      </c>
      <c r="X52" t="n">
        <v>6.94</v>
      </c>
      <c r="Y52" t="n">
        <v>6.94</v>
      </c>
      <c r="Z52" t="n">
        <v>17.17</v>
      </c>
      <c r="AA52" t="n">
        <v>17.17</v>
      </c>
      <c r="AB52" t="n">
        <v>26.42</v>
      </c>
      <c r="AC52" t="n">
        <v>26.43</v>
      </c>
      <c r="AD52" t="n">
        <v>26.450000000000045</v>
      </c>
      <c r="AE52" t="n">
        <v>0.009999999999990905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-0.00999999999999801</v>
      </c>
      <c r="AL52" t="inlineStr">
        <is>
          <t>unreconciled</t>
        </is>
      </c>
      <c r="AM52" t="inlineStr">
        <is>
          <t>Order Amount Mismatch (POS&gt;3PO)</t>
        </is>
      </c>
      <c r="AN52" t="n">
        <v>26.45</v>
      </c>
      <c r="AO52" t="n">
        <f>ROUND(P52*100/H52,2)</f>
        <v>0.0</v>
      </c>
      <c r="AP52" t="n">
        <f>ROUND(Q52*100/I52,2)</f>
        <v>0.0</v>
      </c>
      <c r="AQ52"/>
      <c r="AR52"/>
      <c r="AS52" t="n">
        <v>0.0</v>
      </c>
    </row>
    <row r="53">
      <c r="A53" s="1" t="n">
        <v>45233.0</v>
      </c>
      <c r="B53" s="2" t="n">
        <v>45233.5309375</v>
      </c>
      <c r="C53" t="inlineStr">
        <is>
          <t>3140094012085071</t>
        </is>
      </c>
      <c r="D53" t="inlineStr">
        <is>
          <t>POS0012</t>
        </is>
      </c>
      <c r="E53" t="inlineStr">
        <is>
          <t>86</t>
        </is>
      </c>
      <c r="F53" t="inlineStr">
        <is>
          <t>0094</t>
        </is>
      </c>
      <c r="G53" t="inlineStr">
        <is>
          <t>5293655371</t>
        </is>
      </c>
      <c r="H53" t="n">
        <v>277.0</v>
      </c>
      <c r="I53" t="n">
        <v>340.95</v>
      </c>
      <c r="J53" t="n">
        <v>303.81</v>
      </c>
      <c r="K53" t="inlineStr">
        <is>
          <t>sale</t>
        </is>
      </c>
      <c r="L53" t="inlineStr">
        <is>
          <t/>
        </is>
      </c>
      <c r="M53" t="inlineStr">
        <is>
          <t/>
        </is>
      </c>
      <c r="N53" t="n">
        <v>0.0</v>
      </c>
      <c r="O53" t="n">
        <v>0.0</v>
      </c>
      <c r="P53" t="n">
        <v>267.72</v>
      </c>
      <c r="Q53" t="n">
        <v>208.94</v>
      </c>
      <c r="R53" t="n">
        <v>37.14</v>
      </c>
      <c r="S53" t="n">
        <v>37.14</v>
      </c>
      <c r="T53" t="n">
        <v>3.41</v>
      </c>
      <c r="U53" t="n">
        <v>2.64</v>
      </c>
      <c r="V53" t="n">
        <v>54.69</v>
      </c>
      <c r="W53" t="n">
        <v>40.8</v>
      </c>
      <c r="X53" t="n">
        <v>4.48</v>
      </c>
      <c r="Y53" t="n">
        <v>3.46</v>
      </c>
      <c r="Z53" t="n">
        <v>10.65</v>
      </c>
      <c r="AA53" t="n">
        <v>7.96</v>
      </c>
      <c r="AB53" t="n">
        <v>13.2</v>
      </c>
      <c r="AC53" t="n">
        <v>13.19</v>
      </c>
      <c r="AD53" t="n">
        <v>-63.94999999999999</v>
      </c>
      <c r="AE53" t="n">
        <v>58.78000000000003</v>
      </c>
      <c r="AF53" t="n">
        <v>0.0</v>
      </c>
      <c r="AG53" t="n">
        <v>0.77</v>
      </c>
      <c r="AH53" t="n">
        <v>13.89</v>
      </c>
      <c r="AI53" t="n">
        <v>1.0200000000000005</v>
      </c>
      <c r="AJ53" t="n">
        <v>2.6900000000000004</v>
      </c>
      <c r="AK53" t="n">
        <v>0.009999999999999787</v>
      </c>
      <c r="AL53" t="inlineStr">
        <is>
          <t>unreconciled</t>
        </is>
      </c>
      <c r="AM53" t="inlineStr">
        <is>
          <t>Order Amount Mismatch (3PO&gt;POS)</t>
        </is>
      </c>
      <c r="AN53" t="n">
        <v>63.95</v>
      </c>
      <c r="AO53" t="n">
        <f>ROUND(P53*100/H53,2)</f>
        <v>0.0</v>
      </c>
      <c r="AP53" t="n">
        <f>ROUND(Q53*100/I53,2)</f>
        <v>0.0</v>
      </c>
      <c r="AQ53"/>
      <c r="AR53"/>
      <c r="AS53" t="n">
        <v>0.0</v>
      </c>
    </row>
    <row r="54">
      <c r="A54" s="1" t="n">
        <v>45232.0</v>
      </c>
      <c r="B54" s="2" t="n">
        <v>45232.995034722226</v>
      </c>
      <c r="C54" t="inlineStr">
        <is>
          <t>3140023012059144</t>
        </is>
      </c>
      <c r="D54" t="inlineStr">
        <is>
          <t>POS0012</t>
        </is>
      </c>
      <c r="E54" t="inlineStr">
        <is>
          <t>37</t>
        </is>
      </c>
      <c r="F54" t="inlineStr">
        <is>
          <t>0023</t>
        </is>
      </c>
      <c r="G54" t="inlineStr">
        <is>
          <t>5293805768</t>
        </is>
      </c>
      <c r="H54" t="n">
        <v>369.0</v>
      </c>
      <c r="I54" t="n">
        <v>351.43</v>
      </c>
      <c r="J54" t="n">
        <v>314.29</v>
      </c>
      <c r="K54" t="inlineStr">
        <is>
          <t>sale</t>
        </is>
      </c>
      <c r="L54" t="inlineStr">
        <is>
          <t/>
        </is>
      </c>
      <c r="M54" t="inlineStr">
        <is>
          <t/>
        </is>
      </c>
      <c r="N54" t="n">
        <v>0.0</v>
      </c>
      <c r="O54" t="n">
        <v>0.0</v>
      </c>
      <c r="P54" t="n">
        <v>275.73</v>
      </c>
      <c r="Q54" t="n">
        <v>275.72</v>
      </c>
      <c r="R54" t="n">
        <v>37.14</v>
      </c>
      <c r="S54" t="n">
        <v>37.14</v>
      </c>
      <c r="T54" t="n">
        <v>3.51</v>
      </c>
      <c r="U54" t="n">
        <v>3.51</v>
      </c>
      <c r="V54" t="n">
        <v>56.57</v>
      </c>
      <c r="W54" t="n">
        <v>56.57</v>
      </c>
      <c r="X54" t="n">
        <v>4.61</v>
      </c>
      <c r="Y54" t="n">
        <v>4.61</v>
      </c>
      <c r="Z54" t="n">
        <v>11.01</v>
      </c>
      <c r="AA54" t="n">
        <v>11.01</v>
      </c>
      <c r="AB54" t="n">
        <v>17.58</v>
      </c>
      <c r="AC54" t="n">
        <v>17.57</v>
      </c>
      <c r="AD54" t="n">
        <v>17.569999999999993</v>
      </c>
      <c r="AE54" t="n">
        <v>0.009999999999990905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0.00999999999999801</v>
      </c>
      <c r="AL54" t="inlineStr">
        <is>
          <t>unreconciled</t>
        </is>
      </c>
      <c r="AM54" t="inlineStr">
        <is>
          <t>Order Amount Mismatch (POS&gt;3PO)</t>
        </is>
      </c>
      <c r="AN54" t="n">
        <v>17.57</v>
      </c>
      <c r="AO54" t="n">
        <f>ROUND(P54*100/H54,2)</f>
        <v>0.0</v>
      </c>
      <c r="AP54" t="n">
        <f>ROUND(Q54*100/I54,2)</f>
        <v>0.0</v>
      </c>
      <c r="AQ54"/>
      <c r="AR54"/>
      <c r="AS54" t="n">
        <v>0.0</v>
      </c>
    </row>
    <row r="55">
      <c r="A55" s="1" t="n">
        <v>45234.0</v>
      </c>
      <c r="B55" s="2" t="n">
        <v>45234.72201388889</v>
      </c>
      <c r="C55" t="inlineStr">
        <is>
          <t>3140023012059540</t>
        </is>
      </c>
      <c r="D55" t="inlineStr">
        <is>
          <t>POS0012</t>
        </is>
      </c>
      <c r="E55" t="inlineStr">
        <is>
          <t>32</t>
        </is>
      </c>
      <c r="F55" t="inlineStr">
        <is>
          <t>0023</t>
        </is>
      </c>
      <c r="G55" t="inlineStr">
        <is>
          <t>5293938967</t>
        </is>
      </c>
      <c r="H55" t="n">
        <v>221.0</v>
      </c>
      <c r="I55" t="n">
        <v>210.47</v>
      </c>
      <c r="J55" t="n">
        <v>173.33</v>
      </c>
      <c r="K55" t="inlineStr">
        <is>
          <t>sale</t>
        </is>
      </c>
      <c r="L55" t="inlineStr">
        <is>
          <t/>
        </is>
      </c>
      <c r="M55" t="inlineStr">
        <is>
          <t/>
        </is>
      </c>
      <c r="N55" t="n">
        <v>0.0</v>
      </c>
      <c r="O55" t="n">
        <v>0.0</v>
      </c>
      <c r="P55" t="n">
        <v>168.3</v>
      </c>
      <c r="Q55" t="n">
        <v>168.29</v>
      </c>
      <c r="R55" t="n">
        <v>37.14</v>
      </c>
      <c r="S55" t="n">
        <v>37.14</v>
      </c>
      <c r="T55" t="n">
        <v>2.1</v>
      </c>
      <c r="U55" t="n">
        <v>2.1</v>
      </c>
      <c r="V55" t="n">
        <v>31.2</v>
      </c>
      <c r="W55" t="n">
        <v>31.2</v>
      </c>
      <c r="X55" t="n">
        <v>2.76</v>
      </c>
      <c r="Y55" t="n">
        <v>2.76</v>
      </c>
      <c r="Z55" t="n">
        <v>6.11</v>
      </c>
      <c r="AA55" t="n">
        <v>6.12</v>
      </c>
      <c r="AB55" t="n">
        <v>10.52</v>
      </c>
      <c r="AC55" t="n">
        <v>10.52</v>
      </c>
      <c r="AD55" t="n">
        <v>10.530000000000001</v>
      </c>
      <c r="AE55" t="n">
        <v>0.010000000000019327</v>
      </c>
      <c r="AF55" t="n">
        <v>0.0</v>
      </c>
      <c r="AG55" t="n">
        <v>0.0</v>
      </c>
      <c r="AH55" t="n">
        <v>0.0</v>
      </c>
      <c r="AI55" t="n">
        <v>0.0</v>
      </c>
      <c r="AJ55" t="n">
        <v>-0.009999999999999787</v>
      </c>
      <c r="AK55" t="n">
        <v>0.0</v>
      </c>
      <c r="AL55" t="inlineStr">
        <is>
          <t>unreconciled</t>
        </is>
      </c>
      <c r="AM55" t="inlineStr">
        <is>
          <t>Order Amount Mismatch (POS&gt;3PO)</t>
        </is>
      </c>
      <c r="AN55" t="n">
        <v>10.53</v>
      </c>
      <c r="AO55" t="n">
        <f>ROUND(P55*100/H55,2)</f>
        <v>0.0</v>
      </c>
      <c r="AP55" t="n">
        <f>ROUND(Q55*100/I55,2)</f>
        <v>0.0</v>
      </c>
      <c r="AQ55"/>
      <c r="AR55"/>
      <c r="AS55" t="n">
        <v>0.0</v>
      </c>
    </row>
    <row r="56">
      <c r="A56" s="1" t="n">
        <v>45233.0</v>
      </c>
      <c r="B56" s="2" t="n">
        <v>45233.877916666665</v>
      </c>
      <c r="C56" t="inlineStr">
        <is>
          <t>3140094012085293</t>
        </is>
      </c>
      <c r="D56" t="inlineStr">
        <is>
          <t>POS0012</t>
        </is>
      </c>
      <c r="E56" t="inlineStr">
        <is>
          <t>08</t>
        </is>
      </c>
      <c r="F56" t="inlineStr">
        <is>
          <t>0094</t>
        </is>
      </c>
      <c r="G56" t="inlineStr">
        <is>
          <t>5294007589</t>
        </is>
      </c>
      <c r="H56" t="n">
        <v>542.0</v>
      </c>
      <c r="I56" t="n">
        <v>593.33</v>
      </c>
      <c r="J56" t="n">
        <v>556.19</v>
      </c>
      <c r="K56" t="inlineStr">
        <is>
          <t>sale</t>
        </is>
      </c>
      <c r="L56" t="inlineStr">
        <is>
          <t/>
        </is>
      </c>
      <c r="M56" t="inlineStr">
        <is>
          <t/>
        </is>
      </c>
      <c r="N56" t="n">
        <v>0.0</v>
      </c>
      <c r="O56" t="n">
        <v>0.0</v>
      </c>
      <c r="P56" t="n">
        <v>460.08</v>
      </c>
      <c r="Q56" t="n">
        <v>401.29</v>
      </c>
      <c r="R56" t="n">
        <v>37.14</v>
      </c>
      <c r="S56" t="n">
        <v>37.14</v>
      </c>
      <c r="T56" t="n">
        <v>5.93</v>
      </c>
      <c r="U56" t="n">
        <v>5.16</v>
      </c>
      <c r="V56" t="n">
        <v>100.11</v>
      </c>
      <c r="W56" t="n">
        <v>86.23</v>
      </c>
      <c r="X56" t="n">
        <v>7.79</v>
      </c>
      <c r="Y56" t="n">
        <v>6.78</v>
      </c>
      <c r="Z56" t="n">
        <v>19.42</v>
      </c>
      <c r="AA56" t="n">
        <v>16.74</v>
      </c>
      <c r="AB56" t="n">
        <v>25.82</v>
      </c>
      <c r="AC56" t="n">
        <v>25.81</v>
      </c>
      <c r="AD56" t="n">
        <v>-51.33000000000004</v>
      </c>
      <c r="AE56" t="n">
        <v>58.789999999999964</v>
      </c>
      <c r="AF56" t="n">
        <v>0.0</v>
      </c>
      <c r="AG56" t="n">
        <v>0.7699999999999996</v>
      </c>
      <c r="AH56" t="n">
        <v>13.879999999999995</v>
      </c>
      <c r="AI56" t="n">
        <v>1.0099999999999998</v>
      </c>
      <c r="AJ56" t="n">
        <v>2.6800000000000033</v>
      </c>
      <c r="AK56" t="n">
        <v>0.010000000000001563</v>
      </c>
      <c r="AL56" t="inlineStr">
        <is>
          <t>unreconciled</t>
        </is>
      </c>
      <c r="AM56" t="inlineStr">
        <is>
          <t>Order Amount Mismatch (3PO&gt;POS)</t>
        </is>
      </c>
      <c r="AN56" t="n">
        <v>51.33</v>
      </c>
      <c r="AO56" t="n">
        <f>ROUND(P56*100/H56,2)</f>
        <v>0.0</v>
      </c>
      <c r="AP56" t="n">
        <f>ROUND(Q56*100/I56,2)</f>
        <v>0.0</v>
      </c>
      <c r="AQ56"/>
      <c r="AR56"/>
      <c r="AS56" t="n">
        <v>0.0</v>
      </c>
    </row>
    <row r="57">
      <c r="A57" s="1" t="n">
        <v>45235.0</v>
      </c>
      <c r="B57" s="2" t="n">
        <v>45235.63538194444</v>
      </c>
      <c r="C57" t="inlineStr">
        <is>
          <t>3140094012086048</t>
        </is>
      </c>
      <c r="D57" t="inlineStr">
        <is>
          <t>POS0012</t>
        </is>
      </c>
      <c r="E57" t="inlineStr">
        <is>
          <t>63</t>
        </is>
      </c>
      <c r="F57" t="inlineStr">
        <is>
          <t>0094</t>
        </is>
      </c>
      <c r="G57" t="inlineStr">
        <is>
          <t>5294076898</t>
        </is>
      </c>
      <c r="H57" t="n">
        <v>454.0</v>
      </c>
      <c r="I57" t="n">
        <v>432.38</v>
      </c>
      <c r="J57" t="n">
        <v>395.24</v>
      </c>
      <c r="K57" t="inlineStr">
        <is>
          <t>sale</t>
        </is>
      </c>
      <c r="L57" t="inlineStr">
        <is>
          <t/>
        </is>
      </c>
      <c r="M57" t="inlineStr">
        <is>
          <t/>
        </is>
      </c>
      <c r="N57" t="n">
        <v>0.0</v>
      </c>
      <c r="O57" t="n">
        <v>0.0</v>
      </c>
      <c r="P57" t="n">
        <v>337.41</v>
      </c>
      <c r="Q57" t="n">
        <v>337.41</v>
      </c>
      <c r="R57" t="n">
        <v>37.14</v>
      </c>
      <c r="S57" t="n">
        <v>37.14</v>
      </c>
      <c r="T57" t="n">
        <v>4.32</v>
      </c>
      <c r="U57" t="n">
        <v>4.32</v>
      </c>
      <c r="V57" t="n">
        <v>71.14</v>
      </c>
      <c r="W57" t="n">
        <v>71.14</v>
      </c>
      <c r="X57" t="n">
        <v>5.68</v>
      </c>
      <c r="Y57" t="n">
        <v>5.68</v>
      </c>
      <c r="Z57" t="n">
        <v>13.83</v>
      </c>
      <c r="AA57" t="n">
        <v>13.83</v>
      </c>
      <c r="AB57" t="n">
        <v>21.62</v>
      </c>
      <c r="AC57" t="n">
        <v>21.62</v>
      </c>
      <c r="AD57" t="n">
        <v>21.620000000000005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inlineStr">
        <is>
          <t>unreconciled</t>
        </is>
      </c>
      <c r="AM57" t="inlineStr">
        <is>
          <t>Order Amount Mismatch (POS&gt;3PO)</t>
        </is>
      </c>
      <c r="AN57" t="n">
        <v>21.62</v>
      </c>
      <c r="AO57" t="n">
        <f>ROUND(P57*100/H57,2)</f>
        <v>0.0</v>
      </c>
      <c r="AP57" t="n">
        <f>ROUND(Q57*100/I57,2)</f>
        <v>0.0</v>
      </c>
      <c r="AQ57"/>
      <c r="AR57"/>
      <c r="AS57" t="n">
        <v>0.0</v>
      </c>
    </row>
    <row r="58">
      <c r="A58" s="1" t="n">
        <v>45232.0</v>
      </c>
      <c r="B58" s="2" t="n">
        <v>45232.53444444444</v>
      </c>
      <c r="C58" t="inlineStr">
        <is>
          <t>3140094012084671</t>
        </is>
      </c>
      <c r="D58" t="inlineStr">
        <is>
          <t>POS0012</t>
        </is>
      </c>
      <c r="E58" t="inlineStr">
        <is>
          <t>85</t>
        </is>
      </c>
      <c r="F58" t="inlineStr">
        <is>
          <t>0094</t>
        </is>
      </c>
      <c r="G58" t="inlineStr">
        <is>
          <t>5294098303</t>
        </is>
      </c>
      <c r="H58" t="n">
        <v>269.0</v>
      </c>
      <c r="I58" t="n">
        <v>256.19</v>
      </c>
      <c r="J58" t="n">
        <v>219.05</v>
      </c>
      <c r="K58" t="inlineStr">
        <is>
          <t>sale</t>
        </is>
      </c>
      <c r="L58" t="inlineStr">
        <is>
          <t/>
        </is>
      </c>
      <c r="M58" t="inlineStr">
        <is>
          <t/>
        </is>
      </c>
      <c r="N58" t="n">
        <v>0.0</v>
      </c>
      <c r="O58" t="n">
        <v>0.0</v>
      </c>
      <c r="P58" t="n">
        <v>203.14</v>
      </c>
      <c r="Q58" t="n">
        <v>203.13</v>
      </c>
      <c r="R58" t="n">
        <v>37.14</v>
      </c>
      <c r="S58" t="n">
        <v>37.14</v>
      </c>
      <c r="T58" t="n">
        <v>2.56</v>
      </c>
      <c r="U58" t="n">
        <v>2.56</v>
      </c>
      <c r="V58" t="n">
        <v>39.43</v>
      </c>
      <c r="W58" t="n">
        <v>39.43</v>
      </c>
      <c r="X58" t="n">
        <v>3.36</v>
      </c>
      <c r="Y58" t="n">
        <v>3.36</v>
      </c>
      <c r="Z58" t="n">
        <v>7.7</v>
      </c>
      <c r="AA58" t="n">
        <v>7.7</v>
      </c>
      <c r="AB58" t="n">
        <v>12.82</v>
      </c>
      <c r="AC58" t="n">
        <v>12.81</v>
      </c>
      <c r="AD58" t="n">
        <v>12.810000000000002</v>
      </c>
      <c r="AE58" t="n">
        <v>0.009999999999990905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0.009999999999999787</v>
      </c>
      <c r="AL58" t="inlineStr">
        <is>
          <t>unreconciled</t>
        </is>
      </c>
      <c r="AM58" t="inlineStr">
        <is>
          <t>Order Amount Mismatch (POS&gt;3PO)</t>
        </is>
      </c>
      <c r="AN58" t="n">
        <v>12.81</v>
      </c>
      <c r="AO58" t="n">
        <f>ROUND(P58*100/H58,2)</f>
        <v>0.0</v>
      </c>
      <c r="AP58" t="n">
        <f>ROUND(Q58*100/I58,2)</f>
        <v>0.0</v>
      </c>
      <c r="AQ58"/>
      <c r="AR58"/>
      <c r="AS58" t="n">
        <v>0.0</v>
      </c>
    </row>
    <row r="59">
      <c r="A59" s="1" t="n">
        <v>45231.0</v>
      </c>
      <c r="B59" s="2" t="n">
        <v>45231.621354166666</v>
      </c>
      <c r="C59" t="inlineStr">
        <is>
          <t>3140023012058726</t>
        </is>
      </c>
      <c r="D59" t="inlineStr">
        <is>
          <t>POS0012</t>
        </is>
      </c>
      <c r="E59" t="inlineStr">
        <is>
          <t>20</t>
        </is>
      </c>
      <c r="F59" t="inlineStr">
        <is>
          <t>0023</t>
        </is>
      </c>
      <c r="G59" t="inlineStr">
        <is>
          <t>5294100640</t>
        </is>
      </c>
      <c r="H59" t="n">
        <v>269.0</v>
      </c>
      <c r="I59" t="n">
        <v>256.19</v>
      </c>
      <c r="J59" t="n">
        <v>219.05</v>
      </c>
      <c r="K59" t="inlineStr">
        <is>
          <t>sale</t>
        </is>
      </c>
      <c r="L59" t="inlineStr">
        <is>
          <t/>
        </is>
      </c>
      <c r="M59" t="inlineStr">
        <is>
          <t/>
        </is>
      </c>
      <c r="N59" t="n">
        <v>0.0</v>
      </c>
      <c r="O59" t="n">
        <v>0.0</v>
      </c>
      <c r="P59" t="n">
        <v>203.14</v>
      </c>
      <c r="Q59" t="n">
        <v>203.13</v>
      </c>
      <c r="R59" t="n">
        <v>37.14</v>
      </c>
      <c r="S59" t="n">
        <v>37.14</v>
      </c>
      <c r="T59" t="n">
        <v>2.56</v>
      </c>
      <c r="U59" t="n">
        <v>2.56</v>
      </c>
      <c r="V59" t="n">
        <v>39.43</v>
      </c>
      <c r="W59" t="n">
        <v>39.43</v>
      </c>
      <c r="X59" t="n">
        <v>3.36</v>
      </c>
      <c r="Y59" t="n">
        <v>3.36</v>
      </c>
      <c r="Z59" t="n">
        <v>7.7</v>
      </c>
      <c r="AA59" t="n">
        <v>7.7</v>
      </c>
      <c r="AB59" t="n">
        <v>12.82</v>
      </c>
      <c r="AC59" t="n">
        <v>12.81</v>
      </c>
      <c r="AD59" t="n">
        <v>12.810000000000002</v>
      </c>
      <c r="AE59" t="n">
        <v>0.009999999999990905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0.009999999999999787</v>
      </c>
      <c r="AL59" t="inlineStr">
        <is>
          <t>unreconciled</t>
        </is>
      </c>
      <c r="AM59" t="inlineStr">
        <is>
          <t>Order Amount Mismatch (POS&gt;3PO)</t>
        </is>
      </c>
      <c r="AN59" t="n">
        <v>12.81</v>
      </c>
      <c r="AO59" t="n">
        <f>ROUND(P59*100/H59,2)</f>
        <v>0.0</v>
      </c>
      <c r="AP59" t="n">
        <f>ROUND(Q59*100/I59,2)</f>
        <v>0.0</v>
      </c>
      <c r="AQ59"/>
      <c r="AR59"/>
      <c r="AS59" t="n">
        <v>0.0</v>
      </c>
    </row>
    <row r="60">
      <c r="A60" s="1" t="n">
        <v>45232.0</v>
      </c>
      <c r="B60" s="2" t="n">
        <v>45232.47415509259</v>
      </c>
      <c r="C60" t="inlineStr">
        <is>
          <t>3140094012084652</t>
        </is>
      </c>
      <c r="D60" t="inlineStr">
        <is>
          <t>POS0012</t>
        </is>
      </c>
      <c r="E60" t="inlineStr">
        <is>
          <t>66</t>
        </is>
      </c>
      <c r="F60" t="inlineStr">
        <is>
          <t>0094</t>
        </is>
      </c>
      <c r="G60" t="inlineStr">
        <is>
          <t>5294124865</t>
        </is>
      </c>
      <c r="H60" t="n">
        <v>348.0</v>
      </c>
      <c r="I60" t="n">
        <v>331.42</v>
      </c>
      <c r="J60" t="n">
        <v>294.28</v>
      </c>
      <c r="K60" t="inlineStr">
        <is>
          <t>sale</t>
        </is>
      </c>
      <c r="L60" t="inlineStr">
        <is>
          <t/>
        </is>
      </c>
      <c r="M60" t="inlineStr">
        <is>
          <t/>
        </is>
      </c>
      <c r="N60" t="n">
        <v>0.0</v>
      </c>
      <c r="O60" t="n">
        <v>0.0</v>
      </c>
      <c r="P60" t="n">
        <v>260.47</v>
      </c>
      <c r="Q60" t="n">
        <v>260.47</v>
      </c>
      <c r="R60" t="n">
        <v>37.14</v>
      </c>
      <c r="S60" t="n">
        <v>37.14</v>
      </c>
      <c r="T60" t="n">
        <v>3.31</v>
      </c>
      <c r="U60" t="n">
        <v>3.31</v>
      </c>
      <c r="V60" t="n">
        <v>52.97</v>
      </c>
      <c r="W60" t="n">
        <v>52.97</v>
      </c>
      <c r="X60" t="n">
        <v>4.35</v>
      </c>
      <c r="Y60" t="n">
        <v>4.35</v>
      </c>
      <c r="Z60" t="n">
        <v>10.32</v>
      </c>
      <c r="AA60" t="n">
        <v>10.31</v>
      </c>
      <c r="AB60" t="n">
        <v>16.58</v>
      </c>
      <c r="AC60" t="n">
        <v>16.57</v>
      </c>
      <c r="AD60" t="n">
        <v>16.579999999999984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0.009999999999999787</v>
      </c>
      <c r="AK60" t="n">
        <v>0.00999999999999801</v>
      </c>
      <c r="AL60" t="inlineStr">
        <is>
          <t>unreconciled</t>
        </is>
      </c>
      <c r="AM60" t="inlineStr">
        <is>
          <t>Order Amount Mismatch (POS&gt;3PO)</t>
        </is>
      </c>
      <c r="AN60" t="n">
        <v>16.58</v>
      </c>
      <c r="AO60" t="n">
        <f>ROUND(P60*100/H60,2)</f>
        <v>0.0</v>
      </c>
      <c r="AP60" t="n">
        <f>ROUND(Q60*100/I60,2)</f>
        <v>0.0</v>
      </c>
      <c r="AQ60"/>
      <c r="AR60"/>
      <c r="AS60" t="n">
        <v>0.0</v>
      </c>
    </row>
    <row r="61">
      <c r="A61" s="1" t="n">
        <v>45232.0</v>
      </c>
      <c r="B61" s="2" t="n">
        <v>45232.651921296296</v>
      </c>
      <c r="C61" t="inlineStr">
        <is>
          <t>3140023012058980</t>
        </is>
      </c>
      <c r="D61" t="inlineStr">
        <is>
          <t>POS0012</t>
        </is>
      </c>
      <c r="E61" t="inlineStr">
        <is>
          <t>74</t>
        </is>
      </c>
      <c r="F61" t="inlineStr">
        <is>
          <t>0023</t>
        </is>
      </c>
      <c r="G61" t="inlineStr">
        <is>
          <t>5294287827</t>
        </is>
      </c>
      <c r="H61" t="n">
        <v>259.0</v>
      </c>
      <c r="I61" t="n">
        <v>209.52</v>
      </c>
      <c r="J61" t="n">
        <v>209.52</v>
      </c>
      <c r="K61" t="inlineStr">
        <is>
          <t>addition</t>
        </is>
      </c>
      <c r="L61" t="inlineStr">
        <is>
          <t/>
        </is>
      </c>
      <c r="M61" t="inlineStr">
        <is>
          <t/>
        </is>
      </c>
      <c r="N61" t="n">
        <v>0.0</v>
      </c>
      <c r="O61" t="n">
        <v>0.0</v>
      </c>
      <c r="P61" t="n">
        <v>193.26</v>
      </c>
      <c r="Q61" t="n">
        <v>195.86</v>
      </c>
      <c r="R61" t="n">
        <v>37.14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12.34</v>
      </c>
      <c r="AC61" t="n">
        <v>12.33</v>
      </c>
      <c r="AD61" t="n">
        <v>49.47999999999999</v>
      </c>
      <c r="AE61" t="n">
        <v>-2.6000000000000227</v>
      </c>
      <c r="AF61" t="n">
        <v>37.14</v>
      </c>
      <c r="AG61" t="n">
        <v>0.0</v>
      </c>
      <c r="AH61" t="n">
        <v>0.0</v>
      </c>
      <c r="AI61" t="n">
        <v>0.0</v>
      </c>
      <c r="AJ61" t="n">
        <v>0.0</v>
      </c>
      <c r="AK61" t="n">
        <v>0.009999999999999787</v>
      </c>
      <c r="AL61" t="inlineStr">
        <is>
          <t>unreconciled</t>
        </is>
      </c>
      <c r="AM61" t="inlineStr">
        <is>
          <t>Packaging Charge Mismatch</t>
        </is>
      </c>
      <c r="AN61" t="n">
        <v>37.14</v>
      </c>
      <c r="AO61" t="n">
        <f>ROUND(P61*100/H61,2)</f>
        <v>0.0</v>
      </c>
      <c r="AP61" t="n">
        <f>ROUND(Q61*100/I61,2)</f>
        <v>0.0</v>
      </c>
      <c r="AQ61"/>
      <c r="AR61"/>
      <c r="AS61" t="n">
        <v>0.0</v>
      </c>
    </row>
    <row r="62">
      <c r="A62" s="1" t="n">
        <v>45233.0</v>
      </c>
      <c r="B62" s="2" t="n">
        <v>45233.64439814815</v>
      </c>
      <c r="C62" t="inlineStr">
        <is>
          <t>3140023012059239</t>
        </is>
      </c>
      <c r="D62" t="inlineStr">
        <is>
          <t>POS0012</t>
        </is>
      </c>
      <c r="E62" t="inlineStr">
        <is>
          <t>32</t>
        </is>
      </c>
      <c r="F62" t="inlineStr">
        <is>
          <t>0023</t>
        </is>
      </c>
      <c r="G62" t="inlineStr">
        <is>
          <t>5294595540</t>
        </is>
      </c>
      <c r="H62" t="n">
        <v>514.0</v>
      </c>
      <c r="I62" t="n">
        <v>529.52</v>
      </c>
      <c r="J62" t="n">
        <v>529.52</v>
      </c>
      <c r="K62" t="inlineStr">
        <is>
          <t>addition</t>
        </is>
      </c>
      <c r="L62" t="inlineStr">
        <is>
          <t/>
        </is>
      </c>
      <c r="M62" t="inlineStr">
        <is>
          <t/>
        </is>
      </c>
      <c r="N62" t="n">
        <v>0.0</v>
      </c>
      <c r="O62" t="n">
        <v>0.0</v>
      </c>
      <c r="P62" t="n">
        <v>443.98</v>
      </c>
      <c r="Q62" t="n">
        <v>380.95</v>
      </c>
      <c r="R62" t="n">
        <v>37.14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24.48</v>
      </c>
      <c r="AC62" t="n">
        <v>24.48</v>
      </c>
      <c r="AD62" t="n">
        <v>-15.519999999999982</v>
      </c>
      <c r="AE62" t="n">
        <v>63.03000000000003</v>
      </c>
      <c r="AF62" t="n">
        <v>37.14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inlineStr">
        <is>
          <t>unreconciled</t>
        </is>
      </c>
      <c r="AM62" t="inlineStr">
        <is>
          <t>Packaging Charge Mismatch</t>
        </is>
      </c>
      <c r="AN62" t="n">
        <v>37.14</v>
      </c>
      <c r="AO62" t="n">
        <f>ROUND(P62*100/H62,2)</f>
        <v>0.0</v>
      </c>
      <c r="AP62" t="n">
        <f>ROUND(Q62*100/I62,2)</f>
        <v>0.0</v>
      </c>
      <c r="AQ62"/>
      <c r="AR62"/>
      <c r="AS62" t="n">
        <v>0.0</v>
      </c>
    </row>
    <row r="63">
      <c r="A63" s="1" t="n">
        <v>45232.0</v>
      </c>
      <c r="B63" s="2" t="n">
        <v>45232.91685185185</v>
      </c>
      <c r="C63" t="inlineStr">
        <is>
          <t>3140094012084949</t>
        </is>
      </c>
      <c r="D63" t="inlineStr">
        <is>
          <t>POS0012</t>
        </is>
      </c>
      <c r="E63" t="inlineStr">
        <is>
          <t>64</t>
        </is>
      </c>
      <c r="F63" t="inlineStr">
        <is>
          <t>0094</t>
        </is>
      </c>
      <c r="G63" t="inlineStr">
        <is>
          <t>5294654488</t>
        </is>
      </c>
      <c r="H63" t="n">
        <v>318.0</v>
      </c>
      <c r="I63" t="n">
        <v>302.85</v>
      </c>
      <c r="J63" t="n">
        <v>265.71</v>
      </c>
      <c r="K63" t="inlineStr">
        <is>
          <t>sale</t>
        </is>
      </c>
      <c r="L63" t="inlineStr">
        <is>
          <t/>
        </is>
      </c>
      <c r="M63" t="inlineStr">
        <is>
          <t/>
        </is>
      </c>
      <c r="N63" t="n">
        <v>0.0</v>
      </c>
      <c r="O63" t="n">
        <v>0.0</v>
      </c>
      <c r="P63" t="n">
        <v>238.7</v>
      </c>
      <c r="Q63" t="n">
        <v>238.7</v>
      </c>
      <c r="R63" t="n">
        <v>37.14</v>
      </c>
      <c r="S63" t="n">
        <v>37.14</v>
      </c>
      <c r="T63" t="n">
        <v>3.03</v>
      </c>
      <c r="U63" t="n">
        <v>3.03</v>
      </c>
      <c r="V63" t="n">
        <v>47.83</v>
      </c>
      <c r="W63" t="n">
        <v>47.83</v>
      </c>
      <c r="X63" t="n">
        <v>3.97</v>
      </c>
      <c r="Y63" t="n">
        <v>3.97</v>
      </c>
      <c r="Z63" t="n">
        <v>9.32</v>
      </c>
      <c r="AA63" t="n">
        <v>9.32</v>
      </c>
      <c r="AB63" t="n">
        <v>15.14</v>
      </c>
      <c r="AC63" t="n">
        <v>15.14</v>
      </c>
      <c r="AD63" t="n">
        <v>15.149999999999977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inlineStr">
        <is>
          <t>unreconciled</t>
        </is>
      </c>
      <c r="AM63" t="inlineStr">
        <is>
          <t>Order Amount Mismatch (POS&gt;3PO)</t>
        </is>
      </c>
      <c r="AN63" t="n">
        <v>15.15</v>
      </c>
      <c r="AO63" t="n">
        <f>ROUND(P63*100/H63,2)</f>
        <v>0.0</v>
      </c>
      <c r="AP63" t="n">
        <f>ROUND(Q63*100/I63,2)</f>
        <v>0.0</v>
      </c>
      <c r="AQ63"/>
      <c r="AR63"/>
      <c r="AS63" t="n">
        <v>0.0</v>
      </c>
    </row>
    <row r="64">
      <c r="A64" s="1" t="n">
        <v>45231.0</v>
      </c>
      <c r="B64" s="2" t="n">
        <v>45231.6734375</v>
      </c>
      <c r="C64" t="inlineStr">
        <is>
          <t>3140023012058746</t>
        </is>
      </c>
      <c r="D64" t="inlineStr">
        <is>
          <t>POS0012</t>
        </is>
      </c>
      <c r="E64" t="inlineStr">
        <is>
          <t>40</t>
        </is>
      </c>
      <c r="F64" t="inlineStr">
        <is>
          <t>0023</t>
        </is>
      </c>
      <c r="G64" t="inlineStr">
        <is>
          <t>5294730877</t>
        </is>
      </c>
      <c r="H64" t="n">
        <v>166.0</v>
      </c>
      <c r="I64" t="n">
        <v>158.09</v>
      </c>
      <c r="J64" t="n">
        <v>120.95</v>
      </c>
      <c r="K64" t="inlineStr">
        <is>
          <t>sale</t>
        </is>
      </c>
      <c r="L64" t="inlineStr">
        <is>
          <t/>
        </is>
      </c>
      <c r="M64" t="inlineStr">
        <is>
          <t/>
        </is>
      </c>
      <c r="N64" t="n">
        <v>0.0</v>
      </c>
      <c r="O64" t="n">
        <v>0.0</v>
      </c>
      <c r="P64" t="n">
        <v>128.38</v>
      </c>
      <c r="Q64" t="n">
        <v>128.36</v>
      </c>
      <c r="R64" t="n">
        <v>37.14</v>
      </c>
      <c r="S64" t="n">
        <v>37.14</v>
      </c>
      <c r="T64" t="n">
        <v>1.58</v>
      </c>
      <c r="U64" t="n">
        <v>1.58</v>
      </c>
      <c r="V64" t="n">
        <v>21.77</v>
      </c>
      <c r="W64" t="n">
        <v>21.77</v>
      </c>
      <c r="X64" t="n">
        <v>2.07</v>
      </c>
      <c r="Y64" t="n">
        <v>2.08</v>
      </c>
      <c r="Z64" t="n">
        <v>4.29</v>
      </c>
      <c r="AA64" t="n">
        <v>4.29</v>
      </c>
      <c r="AB64" t="n">
        <v>7.9</v>
      </c>
      <c r="AC64" t="n">
        <v>7.91</v>
      </c>
      <c r="AD64" t="n">
        <v>7.909999999999997</v>
      </c>
      <c r="AE64" t="n">
        <v>0.01999999999998181</v>
      </c>
      <c r="AF64" t="n">
        <v>0.0</v>
      </c>
      <c r="AG64" t="n">
        <v>0.0</v>
      </c>
      <c r="AH64" t="n">
        <v>0.0</v>
      </c>
      <c r="AI64" t="n">
        <v>-0.010000000000000231</v>
      </c>
      <c r="AJ64" t="n">
        <v>0.0</v>
      </c>
      <c r="AK64" t="n">
        <v>-0.009999999999999787</v>
      </c>
      <c r="AL64" t="inlineStr">
        <is>
          <t>unreconciled</t>
        </is>
      </c>
      <c r="AM64" t="inlineStr">
        <is>
          <t>Order Amount Mismatch (POS&gt;3PO)</t>
        </is>
      </c>
      <c r="AN64" t="n">
        <v>7.91</v>
      </c>
      <c r="AO64" t="n">
        <f>ROUND(P64*100/H64,2)</f>
        <v>0.0</v>
      </c>
      <c r="AP64" t="n">
        <f>ROUND(Q64*100/I64,2)</f>
        <v>0.0</v>
      </c>
      <c r="AQ64"/>
      <c r="AR64"/>
      <c r="AS64" t="n">
        <v>0.0</v>
      </c>
    </row>
    <row r="65">
      <c r="A65" s="1" t="n">
        <v>45234.0</v>
      </c>
      <c r="B65" s="2" t="n">
        <v>45234.77422453704</v>
      </c>
      <c r="C65" t="inlineStr">
        <is>
          <t>3140094012085640</t>
        </is>
      </c>
      <c r="D65" t="inlineStr">
        <is>
          <t>POS0012</t>
        </is>
      </c>
      <c r="E65" t="inlineStr">
        <is>
          <t>55</t>
        </is>
      </c>
      <c r="F65" t="inlineStr">
        <is>
          <t>0094</t>
        </is>
      </c>
      <c r="G65" t="inlineStr">
        <is>
          <t>5294762414</t>
        </is>
      </c>
      <c r="H65" t="n">
        <v>266.0</v>
      </c>
      <c r="I65" t="n">
        <v>253.33</v>
      </c>
      <c r="J65" t="n">
        <v>216.19</v>
      </c>
      <c r="K65" t="inlineStr">
        <is>
          <t>sale</t>
        </is>
      </c>
      <c r="L65" t="inlineStr">
        <is>
          <t/>
        </is>
      </c>
      <c r="M65" t="inlineStr">
        <is>
          <t/>
        </is>
      </c>
      <c r="N65" t="n">
        <v>0.0</v>
      </c>
      <c r="O65" t="n">
        <v>0.0</v>
      </c>
      <c r="P65" t="n">
        <v>200.97</v>
      </c>
      <c r="Q65" t="n">
        <v>200.98</v>
      </c>
      <c r="R65" t="n">
        <v>37.14</v>
      </c>
      <c r="S65" t="n">
        <v>37.14</v>
      </c>
      <c r="T65" t="n">
        <v>2.53</v>
      </c>
      <c r="U65" t="n">
        <v>2.53</v>
      </c>
      <c r="V65" t="n">
        <v>38.91</v>
      </c>
      <c r="W65" t="n">
        <v>38.91</v>
      </c>
      <c r="X65" t="n">
        <v>3.32</v>
      </c>
      <c r="Y65" t="n">
        <v>3.32</v>
      </c>
      <c r="Z65" t="n">
        <v>7.6</v>
      </c>
      <c r="AA65" t="n">
        <v>7.6</v>
      </c>
      <c r="AB65" t="n">
        <v>12.66</v>
      </c>
      <c r="AC65" t="n">
        <v>12.67</v>
      </c>
      <c r="AD65" t="n">
        <v>12.669999999999987</v>
      </c>
      <c r="AE65" t="n">
        <v>-0.009999999999990905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-0.009999999999999787</v>
      </c>
      <c r="AL65" t="inlineStr">
        <is>
          <t>unreconciled</t>
        </is>
      </c>
      <c r="AM65" t="inlineStr">
        <is>
          <t>Order Amount Mismatch (POS&gt;3PO)</t>
        </is>
      </c>
      <c r="AN65" t="n">
        <v>12.67</v>
      </c>
      <c r="AO65" t="n">
        <f>ROUND(P65*100/H65,2)</f>
        <v>0.0</v>
      </c>
      <c r="AP65" t="n">
        <f>ROUND(Q65*100/I65,2)</f>
        <v>0.0</v>
      </c>
      <c r="AQ65"/>
      <c r="AR65"/>
      <c r="AS65" t="n">
        <v>0.0</v>
      </c>
    </row>
    <row r="66">
      <c r="A66" s="1" t="n">
        <v>45235.0</v>
      </c>
      <c r="B66" s="2" t="n">
        <v>45235.869097222225</v>
      </c>
      <c r="C66" t="inlineStr">
        <is>
          <t>3140023012059864</t>
        </is>
      </c>
      <c r="D66" t="inlineStr">
        <is>
          <t>POS0012</t>
        </is>
      </c>
      <c r="E66" t="inlineStr">
        <is>
          <t>56</t>
        </is>
      </c>
      <c r="F66" t="inlineStr">
        <is>
          <t>0023</t>
        </is>
      </c>
      <c r="G66" t="inlineStr">
        <is>
          <t>5294867723</t>
        </is>
      </c>
      <c r="H66" t="n">
        <v>460.0</v>
      </c>
      <c r="I66" t="n">
        <v>438.09</v>
      </c>
      <c r="J66" t="n">
        <v>400.95</v>
      </c>
      <c r="K66" t="inlineStr">
        <is>
          <t>sale</t>
        </is>
      </c>
      <c r="L66" t="inlineStr">
        <is>
          <t/>
        </is>
      </c>
      <c r="M66" t="inlineStr">
        <is>
          <t/>
        </is>
      </c>
      <c r="N66" t="n">
        <v>0.0</v>
      </c>
      <c r="O66" t="n">
        <v>0.0</v>
      </c>
      <c r="P66" t="n">
        <v>341.76</v>
      </c>
      <c r="Q66" t="n">
        <v>341.75</v>
      </c>
      <c r="R66" t="n">
        <v>37.14</v>
      </c>
      <c r="S66" t="n">
        <v>37.14</v>
      </c>
      <c r="T66" t="n">
        <v>4.38</v>
      </c>
      <c r="U66" t="n">
        <v>4.38</v>
      </c>
      <c r="V66" t="n">
        <v>72.17</v>
      </c>
      <c r="W66" t="n">
        <v>72.17</v>
      </c>
      <c r="X66" t="n">
        <v>5.75</v>
      </c>
      <c r="Y66" t="n">
        <v>5.75</v>
      </c>
      <c r="Z66" t="n">
        <v>14.03</v>
      </c>
      <c r="AA66" t="n">
        <v>14.03</v>
      </c>
      <c r="AB66" t="n">
        <v>21.9</v>
      </c>
      <c r="AC66" t="n">
        <v>21.91</v>
      </c>
      <c r="AD66" t="n">
        <v>21.910000000000025</v>
      </c>
      <c r="AE66" t="n">
        <v>0.009999999999990905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-0.010000000000001563</v>
      </c>
      <c r="AL66" t="inlineStr">
        <is>
          <t>unreconciled</t>
        </is>
      </c>
      <c r="AM66" t="inlineStr">
        <is>
          <t>Order Amount Mismatch (POS&gt;3PO)</t>
        </is>
      </c>
      <c r="AN66" t="n">
        <v>21.91</v>
      </c>
      <c r="AO66" t="n">
        <f>ROUND(P66*100/H66,2)</f>
        <v>0.0</v>
      </c>
      <c r="AP66" t="n">
        <f>ROUND(Q66*100/I66,2)</f>
        <v>0.0</v>
      </c>
      <c r="AQ66"/>
      <c r="AR66"/>
      <c r="AS66" t="n">
        <v>0.0</v>
      </c>
    </row>
    <row r="67">
      <c r="A67" s="1" t="n">
        <v>45231.0</v>
      </c>
      <c r="B67" s="2" t="n">
        <v>45231.45135416667</v>
      </c>
      <c r="C67" t="inlineStr">
        <is>
          <t>3140094012084319</t>
        </is>
      </c>
      <c r="D67" t="inlineStr">
        <is>
          <t>POS0012</t>
        </is>
      </c>
      <c r="E67" t="inlineStr">
        <is>
          <t>33</t>
        </is>
      </c>
      <c r="F67" t="inlineStr">
        <is>
          <t>0094</t>
        </is>
      </c>
      <c r="G67" t="inlineStr">
        <is>
          <t>5294895666</t>
        </is>
      </c>
      <c r="H67" t="n">
        <v>315.0</v>
      </c>
      <c r="I67" t="n">
        <v>299.99</v>
      </c>
      <c r="J67" t="n">
        <v>262.85</v>
      </c>
      <c r="K67" t="inlineStr">
        <is>
          <t>sale</t>
        </is>
      </c>
      <c r="L67" t="inlineStr">
        <is>
          <t/>
        </is>
      </c>
      <c r="M67" t="inlineStr">
        <is>
          <t/>
        </is>
      </c>
      <c r="N67" t="n">
        <v>0.0</v>
      </c>
      <c r="O67" t="n">
        <v>0.0</v>
      </c>
      <c r="P67" t="n">
        <v>236.52</v>
      </c>
      <c r="Q67" t="n">
        <v>236.51</v>
      </c>
      <c r="R67" t="n">
        <v>37.14</v>
      </c>
      <c r="S67" t="n">
        <v>37.14</v>
      </c>
      <c r="T67" t="n">
        <v>3.0</v>
      </c>
      <c r="U67" t="n">
        <v>3.0</v>
      </c>
      <c r="V67" t="n">
        <v>47.31</v>
      </c>
      <c r="W67" t="n">
        <v>47.31</v>
      </c>
      <c r="X67" t="n">
        <v>3.94</v>
      </c>
      <c r="Y67" t="n">
        <v>3.94</v>
      </c>
      <c r="Z67" t="n">
        <v>9.22</v>
      </c>
      <c r="AA67" t="n">
        <v>9.23</v>
      </c>
      <c r="AB67" t="n">
        <v>15.0</v>
      </c>
      <c r="AC67" t="n">
        <v>15.0</v>
      </c>
      <c r="AD67" t="n">
        <v>15.009999999999991</v>
      </c>
      <c r="AE67" t="n">
        <v>0.010000000000019327</v>
      </c>
      <c r="AF67" t="n">
        <v>0.0</v>
      </c>
      <c r="AG67" t="n">
        <v>0.0</v>
      </c>
      <c r="AH67" t="n">
        <v>0.0</v>
      </c>
      <c r="AI67" t="n">
        <v>0.0</v>
      </c>
      <c r="AJ67" t="n">
        <v>-0.009999999999999787</v>
      </c>
      <c r="AK67" t="n">
        <v>0.0</v>
      </c>
      <c r="AL67" t="inlineStr">
        <is>
          <t>unreconciled</t>
        </is>
      </c>
      <c r="AM67" t="inlineStr">
        <is>
          <t>Order Amount Mismatch (POS&gt;3PO)</t>
        </is>
      </c>
      <c r="AN67" t="n">
        <v>15.01</v>
      </c>
      <c r="AO67" t="n">
        <f>ROUND(P67*100/H67,2)</f>
        <v>0.0</v>
      </c>
      <c r="AP67" t="n">
        <f>ROUND(Q67*100/I67,2)</f>
        <v>0.0</v>
      </c>
      <c r="AQ67"/>
      <c r="AR67"/>
      <c r="AS67" t="n">
        <v>0.0</v>
      </c>
    </row>
    <row r="68">
      <c r="A68" s="1" t="n">
        <v>45231.0</v>
      </c>
      <c r="B68" s="2" t="n">
        <v>45231.625706018516</v>
      </c>
      <c r="C68" t="inlineStr">
        <is>
          <t>3140094012084385</t>
        </is>
      </c>
      <c r="D68" t="inlineStr">
        <is>
          <t>POS0012</t>
        </is>
      </c>
      <c r="E68" t="inlineStr">
        <is>
          <t>99</t>
        </is>
      </c>
      <c r="F68" t="inlineStr">
        <is>
          <t>0094</t>
        </is>
      </c>
      <c r="G68" t="inlineStr">
        <is>
          <t>5295167701</t>
        </is>
      </c>
      <c r="H68" t="n">
        <v>270.0</v>
      </c>
      <c r="I68" t="n">
        <v>257.14</v>
      </c>
      <c r="J68" t="n">
        <v>220.0</v>
      </c>
      <c r="K68" t="inlineStr">
        <is>
          <t>sale</t>
        </is>
      </c>
      <c r="L68" t="inlineStr">
        <is>
          <t/>
        </is>
      </c>
      <c r="M68" t="inlineStr">
        <is>
          <t/>
        </is>
      </c>
      <c r="N68" t="n">
        <v>0.0</v>
      </c>
      <c r="O68" t="n">
        <v>0.0</v>
      </c>
      <c r="P68" t="n">
        <v>203.85</v>
      </c>
      <c r="Q68" t="n">
        <v>203.85</v>
      </c>
      <c r="R68" t="n">
        <v>37.14</v>
      </c>
      <c r="S68" t="n">
        <v>37.14</v>
      </c>
      <c r="T68" t="n">
        <v>2.57</v>
      </c>
      <c r="U68" t="n">
        <v>2.57</v>
      </c>
      <c r="V68" t="n">
        <v>39.6</v>
      </c>
      <c r="W68" t="n">
        <v>39.6</v>
      </c>
      <c r="X68" t="n">
        <v>3.38</v>
      </c>
      <c r="Y68" t="n">
        <v>3.38</v>
      </c>
      <c r="Z68" t="n">
        <v>7.74</v>
      </c>
      <c r="AA68" t="n">
        <v>7.74</v>
      </c>
      <c r="AB68" t="n">
        <v>12.86</v>
      </c>
      <c r="AC68" t="n">
        <v>12.86</v>
      </c>
      <c r="AD68" t="n">
        <v>12.860000000000014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inlineStr">
        <is>
          <t>unreconciled</t>
        </is>
      </c>
      <c r="AM68" t="inlineStr">
        <is>
          <t>Order Amount Mismatch (POS&gt;3PO)</t>
        </is>
      </c>
      <c r="AN68" t="n">
        <v>12.86</v>
      </c>
      <c r="AO68" t="n">
        <f>ROUND(P68*100/H68,2)</f>
        <v>0.0</v>
      </c>
      <c r="AP68" t="n">
        <f>ROUND(Q68*100/I68,2)</f>
        <v>0.0</v>
      </c>
      <c r="AQ68"/>
      <c r="AR68"/>
      <c r="AS68" t="n">
        <v>0.0</v>
      </c>
    </row>
    <row r="69">
      <c r="A69" s="1" t="n">
        <v>45232.0</v>
      </c>
      <c r="B69" s="2" t="n">
        <v>45232.97516203704</v>
      </c>
      <c r="C69" t="inlineStr">
        <is>
          <t>3140023012059121</t>
        </is>
      </c>
      <c r="D69" t="inlineStr">
        <is>
          <t>POS0012</t>
        </is>
      </c>
      <c r="E69" t="inlineStr">
        <is>
          <t>14</t>
        </is>
      </c>
      <c r="F69" t="inlineStr">
        <is>
          <t>0023</t>
        </is>
      </c>
      <c r="G69" t="inlineStr">
        <is>
          <t>5295396591</t>
        </is>
      </c>
      <c r="H69" t="n">
        <v>373.0</v>
      </c>
      <c r="I69" t="n">
        <v>355.23</v>
      </c>
      <c r="J69" t="n">
        <v>318.09</v>
      </c>
      <c r="K69" t="inlineStr">
        <is>
          <t>sale</t>
        </is>
      </c>
      <c r="L69" t="inlineStr">
        <is>
          <t/>
        </is>
      </c>
      <c r="M69" t="inlineStr">
        <is>
          <t/>
        </is>
      </c>
      <c r="N69" t="n">
        <v>0.0</v>
      </c>
      <c r="O69" t="n">
        <v>0.0</v>
      </c>
      <c r="P69" t="n">
        <v>278.61</v>
      </c>
      <c r="Q69" t="n">
        <v>278.59</v>
      </c>
      <c r="R69" t="n">
        <v>37.14</v>
      </c>
      <c r="S69" t="n">
        <v>37.14</v>
      </c>
      <c r="T69" t="n">
        <v>3.55</v>
      </c>
      <c r="U69" t="n">
        <v>3.55</v>
      </c>
      <c r="V69" t="n">
        <v>57.26</v>
      </c>
      <c r="W69" t="n">
        <v>57.26</v>
      </c>
      <c r="X69" t="n">
        <v>4.66</v>
      </c>
      <c r="Y69" t="n">
        <v>4.66</v>
      </c>
      <c r="Z69" t="n">
        <v>11.15</v>
      </c>
      <c r="AA69" t="n">
        <v>11.15</v>
      </c>
      <c r="AB69" t="n">
        <v>17.76</v>
      </c>
      <c r="AC69" t="n">
        <v>17.76</v>
      </c>
      <c r="AD69" t="n">
        <v>17.769999999999982</v>
      </c>
      <c r="AE69" t="n">
        <v>0.020000000000038654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inlineStr">
        <is>
          <t>unreconciled</t>
        </is>
      </c>
      <c r="AM69" t="inlineStr">
        <is>
          <t>Order Amount Mismatch (POS&gt;3PO)</t>
        </is>
      </c>
      <c r="AN69" t="n">
        <v>17.77</v>
      </c>
      <c r="AO69" t="n">
        <f>ROUND(P69*100/H69,2)</f>
        <v>0.0</v>
      </c>
      <c r="AP69" t="n">
        <f>ROUND(Q69*100/I69,2)</f>
        <v>0.0</v>
      </c>
      <c r="AQ69"/>
      <c r="AR69"/>
      <c r="AS69" t="n">
        <v>0.0</v>
      </c>
    </row>
    <row r="70">
      <c r="A70" s="1" t="n">
        <v>45233.0</v>
      </c>
      <c r="B70" s="2" t="n">
        <v>45233.51788194444</v>
      </c>
      <c r="C70" t="inlineStr">
        <is>
          <t>3140023012059202</t>
        </is>
      </c>
      <c r="D70" t="inlineStr">
        <is>
          <t>POS0012</t>
        </is>
      </c>
      <c r="E70" t="inlineStr">
        <is>
          <t>95</t>
        </is>
      </c>
      <c r="F70" t="inlineStr">
        <is>
          <t>0023</t>
        </is>
      </c>
      <c r="G70" t="inlineStr">
        <is>
          <t>5295547977</t>
        </is>
      </c>
      <c r="H70" t="n">
        <v>303.0</v>
      </c>
      <c r="I70" t="n">
        <v>365.71</v>
      </c>
      <c r="J70" t="n">
        <v>328.57</v>
      </c>
      <c r="K70" t="inlineStr">
        <is>
          <t>sale</t>
        </is>
      </c>
      <c r="L70" t="inlineStr">
        <is>
          <t/>
        </is>
      </c>
      <c r="M70" t="inlineStr">
        <is>
          <t/>
        </is>
      </c>
      <c r="N70" t="n">
        <v>0.0</v>
      </c>
      <c r="O70" t="n">
        <v>0.0</v>
      </c>
      <c r="P70" t="n">
        <v>286.6</v>
      </c>
      <c r="Q70" t="n">
        <v>227.81</v>
      </c>
      <c r="R70" t="n">
        <v>37.14</v>
      </c>
      <c r="S70" t="n">
        <v>37.14</v>
      </c>
      <c r="T70" t="n">
        <v>3.66</v>
      </c>
      <c r="U70" t="n">
        <v>2.89</v>
      </c>
      <c r="V70" t="n">
        <v>59.14</v>
      </c>
      <c r="W70" t="n">
        <v>45.26</v>
      </c>
      <c r="X70" t="n">
        <v>4.8</v>
      </c>
      <c r="Y70" t="n">
        <v>3.79</v>
      </c>
      <c r="Z70" t="n">
        <v>11.51</v>
      </c>
      <c r="AA70" t="n">
        <v>8.83</v>
      </c>
      <c r="AB70" t="n">
        <v>14.42</v>
      </c>
      <c r="AC70" t="n">
        <v>14.43</v>
      </c>
      <c r="AD70" t="n">
        <v>-62.70999999999998</v>
      </c>
      <c r="AE70" t="n">
        <v>58.79000000000002</v>
      </c>
      <c r="AF70" t="n">
        <v>0.0</v>
      </c>
      <c r="AG70" t="n">
        <v>0.77</v>
      </c>
      <c r="AH70" t="n">
        <v>13.880000000000003</v>
      </c>
      <c r="AI70" t="n">
        <v>1.0099999999999998</v>
      </c>
      <c r="AJ70" t="n">
        <v>2.6799999999999997</v>
      </c>
      <c r="AK70" t="n">
        <v>-0.009999999999999787</v>
      </c>
      <c r="AL70" t="inlineStr">
        <is>
          <t>unreconciled</t>
        </is>
      </c>
      <c r="AM70" t="inlineStr">
        <is>
          <t>Order Amount Mismatch (3PO&gt;POS)</t>
        </is>
      </c>
      <c r="AN70" t="n">
        <v>62.71</v>
      </c>
      <c r="AO70" t="n">
        <f>ROUND(P70*100/H70,2)</f>
        <v>0.0</v>
      </c>
      <c r="AP70" t="n">
        <f>ROUND(Q70*100/I70,2)</f>
        <v>0.0</v>
      </c>
      <c r="AQ70"/>
      <c r="AR70"/>
      <c r="AS70" t="n">
        <v>0.0</v>
      </c>
    </row>
    <row r="71">
      <c r="A71" s="1" t="n">
        <v>45231.0</v>
      </c>
      <c r="B71" s="2" t="n">
        <v>45231.76366898148</v>
      </c>
      <c r="C71" t="inlineStr">
        <is>
          <t>3140094012084460</t>
        </is>
      </c>
      <c r="D71" t="inlineStr">
        <is>
          <t>POS0012</t>
        </is>
      </c>
      <c r="E71" t="inlineStr">
        <is>
          <t>74</t>
        </is>
      </c>
      <c r="F71" t="inlineStr">
        <is>
          <t>0094</t>
        </is>
      </c>
      <c r="G71" t="inlineStr">
        <is>
          <t>5295785713</t>
        </is>
      </c>
      <c r="H71" t="n">
        <v>369.0</v>
      </c>
      <c r="I71" t="n">
        <v>351.42</v>
      </c>
      <c r="J71" t="n">
        <v>314.28</v>
      </c>
      <c r="K71" t="inlineStr">
        <is>
          <t>sale</t>
        </is>
      </c>
      <c r="L71" t="inlineStr">
        <is>
          <t/>
        </is>
      </c>
      <c r="M71" t="inlineStr">
        <is>
          <t/>
        </is>
      </c>
      <c r="N71" t="n">
        <v>0.0</v>
      </c>
      <c r="O71" t="n">
        <v>0.0</v>
      </c>
      <c r="P71" t="n">
        <v>275.72</v>
      </c>
      <c r="Q71" t="n">
        <v>275.71</v>
      </c>
      <c r="R71" t="n">
        <v>37.14</v>
      </c>
      <c r="S71" t="n">
        <v>37.14</v>
      </c>
      <c r="T71" t="n">
        <v>3.51</v>
      </c>
      <c r="U71" t="n">
        <v>3.51</v>
      </c>
      <c r="V71" t="n">
        <v>56.57</v>
      </c>
      <c r="W71" t="n">
        <v>56.57</v>
      </c>
      <c r="X71" t="n">
        <v>4.61</v>
      </c>
      <c r="Y71" t="n">
        <v>4.61</v>
      </c>
      <c r="Z71" t="n">
        <v>11.01</v>
      </c>
      <c r="AA71" t="n">
        <v>11.01</v>
      </c>
      <c r="AB71" t="n">
        <v>17.58</v>
      </c>
      <c r="AC71" t="n">
        <v>17.57</v>
      </c>
      <c r="AD71" t="n">
        <v>17.579999999999984</v>
      </c>
      <c r="AE71" t="n">
        <v>0.010000000000047748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0.00999999999999801</v>
      </c>
      <c r="AL71" t="inlineStr">
        <is>
          <t>unreconciled</t>
        </is>
      </c>
      <c r="AM71" t="inlineStr">
        <is>
          <t>Order Amount Mismatch (POS&gt;3PO)</t>
        </is>
      </c>
      <c r="AN71" t="n">
        <v>17.58</v>
      </c>
      <c r="AO71" t="n">
        <f>ROUND(P71*100/H71,2)</f>
        <v>0.0</v>
      </c>
      <c r="AP71" t="n">
        <f>ROUND(Q71*100/I71,2)</f>
        <v>0.0</v>
      </c>
      <c r="AQ71"/>
      <c r="AR71"/>
      <c r="AS71" t="n">
        <v>0.0</v>
      </c>
    </row>
    <row r="72">
      <c r="A72" s="1" t="n">
        <v>45233.0</v>
      </c>
      <c r="B72" s="2" t="n">
        <v>45233.60041666667</v>
      </c>
      <c r="C72" t="inlineStr">
        <is>
          <t>3140023012059219</t>
        </is>
      </c>
      <c r="D72" t="inlineStr">
        <is>
          <t>POS0012</t>
        </is>
      </c>
      <c r="E72" t="inlineStr">
        <is>
          <t>12</t>
        </is>
      </c>
      <c r="F72" t="inlineStr">
        <is>
          <t>0023</t>
        </is>
      </c>
      <c r="G72" t="inlineStr">
        <is>
          <t>5295825537</t>
        </is>
      </c>
      <c r="H72" t="n">
        <v>644.0</v>
      </c>
      <c r="I72" t="n">
        <v>690.47</v>
      </c>
      <c r="J72" t="n">
        <v>653.33</v>
      </c>
      <c r="K72" t="inlineStr">
        <is>
          <t>sale</t>
        </is>
      </c>
      <c r="L72" t="inlineStr">
        <is>
          <t/>
        </is>
      </c>
      <c r="M72" t="inlineStr">
        <is>
          <t/>
        </is>
      </c>
      <c r="N72" t="n">
        <v>0.0</v>
      </c>
      <c r="O72" t="n">
        <v>0.0</v>
      </c>
      <c r="P72" t="n">
        <v>534.11</v>
      </c>
      <c r="Q72" t="n">
        <v>475.33</v>
      </c>
      <c r="R72" t="n">
        <v>37.14</v>
      </c>
      <c r="S72" t="n">
        <v>37.14</v>
      </c>
      <c r="T72" t="n">
        <v>6.9</v>
      </c>
      <c r="U72" t="n">
        <v>6.13</v>
      </c>
      <c r="V72" t="n">
        <v>117.6</v>
      </c>
      <c r="W72" t="n">
        <v>103.71</v>
      </c>
      <c r="X72" t="n">
        <v>9.06</v>
      </c>
      <c r="Y72" t="n">
        <v>8.05</v>
      </c>
      <c r="Z72" t="n">
        <v>22.8</v>
      </c>
      <c r="AA72" t="n">
        <v>20.12</v>
      </c>
      <c r="AB72" t="n">
        <v>30.66</v>
      </c>
      <c r="AC72" t="n">
        <v>30.67</v>
      </c>
      <c r="AD72" t="n">
        <v>-46.47000000000003</v>
      </c>
      <c r="AE72" t="n">
        <v>58.78000000000003</v>
      </c>
      <c r="AF72" t="n">
        <v>0.0</v>
      </c>
      <c r="AG72" t="n">
        <v>0.7700000000000005</v>
      </c>
      <c r="AH72" t="n">
        <v>13.89</v>
      </c>
      <c r="AI72" t="n">
        <v>1.0099999999999998</v>
      </c>
      <c r="AJ72" t="n">
        <v>2.6799999999999997</v>
      </c>
      <c r="AK72" t="n">
        <v>-0.010000000000001563</v>
      </c>
      <c r="AL72" t="inlineStr">
        <is>
          <t>unreconciled</t>
        </is>
      </c>
      <c r="AM72" t="inlineStr">
        <is>
          <t>Order Amount Mismatch (3PO&gt;POS)</t>
        </is>
      </c>
      <c r="AN72" t="n">
        <v>46.47</v>
      </c>
      <c r="AO72" t="n">
        <f>ROUND(P72*100/H72,2)</f>
        <v>0.0</v>
      </c>
      <c r="AP72" t="n">
        <f>ROUND(Q72*100/I72,2)</f>
        <v>0.0</v>
      </c>
      <c r="AQ72"/>
      <c r="AR72"/>
      <c r="AS72" t="n">
        <v>0.0</v>
      </c>
    </row>
    <row r="73">
      <c r="A73" s="1" t="n">
        <v>45231.0</v>
      </c>
      <c r="B73" s="2" t="n">
        <v>45231.796944444446</v>
      </c>
      <c r="C73" t="inlineStr">
        <is>
          <t>3140094012084481</t>
        </is>
      </c>
      <c r="D73" t="inlineStr">
        <is>
          <t>POS0012</t>
        </is>
      </c>
      <c r="E73" t="inlineStr">
        <is>
          <t>95</t>
        </is>
      </c>
      <c r="F73" t="inlineStr">
        <is>
          <t>0094</t>
        </is>
      </c>
      <c r="G73" t="inlineStr">
        <is>
          <t>5295832805</t>
        </is>
      </c>
      <c r="H73" t="n">
        <v>418.0</v>
      </c>
      <c r="I73" t="n">
        <v>398.08</v>
      </c>
      <c r="J73" t="n">
        <v>360.94</v>
      </c>
      <c r="K73" t="inlineStr">
        <is>
          <t>sale</t>
        </is>
      </c>
      <c r="L73" t="inlineStr">
        <is>
          <t/>
        </is>
      </c>
      <c r="M73" t="inlineStr">
        <is>
          <t/>
        </is>
      </c>
      <c r="N73" t="n">
        <v>0.0</v>
      </c>
      <c r="O73" t="n">
        <v>0.0</v>
      </c>
      <c r="P73" t="n">
        <v>311.28</v>
      </c>
      <c r="Q73" t="n">
        <v>311.29</v>
      </c>
      <c r="R73" t="n">
        <v>37.14</v>
      </c>
      <c r="S73" t="n">
        <v>37.14</v>
      </c>
      <c r="T73" t="n">
        <v>3.98</v>
      </c>
      <c r="U73" t="n">
        <v>3.98</v>
      </c>
      <c r="V73" t="n">
        <v>64.97</v>
      </c>
      <c r="W73" t="n">
        <v>64.97</v>
      </c>
      <c r="X73" t="n">
        <v>5.22</v>
      </c>
      <c r="Y73" t="n">
        <v>5.22</v>
      </c>
      <c r="Z73" t="n">
        <v>12.63</v>
      </c>
      <c r="AA73" t="n">
        <v>12.63</v>
      </c>
      <c r="AB73" t="n">
        <v>19.9</v>
      </c>
      <c r="AC73" t="n">
        <v>19.91</v>
      </c>
      <c r="AD73" t="n">
        <v>19.920000000000016</v>
      </c>
      <c r="AE73" t="n">
        <v>-0.010000000000047748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-0.010000000000001563</v>
      </c>
      <c r="AL73" t="inlineStr">
        <is>
          <t>unreconciled</t>
        </is>
      </c>
      <c r="AM73" t="inlineStr">
        <is>
          <t>Order Amount Mismatch (POS&gt;3PO)</t>
        </is>
      </c>
      <c r="AN73" t="n">
        <v>19.92</v>
      </c>
      <c r="AO73" t="n">
        <f>ROUND(P73*100/H73,2)</f>
        <v>0.0</v>
      </c>
      <c r="AP73" t="n">
        <f>ROUND(Q73*100/I73,2)</f>
        <v>0.0</v>
      </c>
      <c r="AQ73"/>
      <c r="AR73"/>
      <c r="AS73" t="n">
        <v>0.0</v>
      </c>
    </row>
    <row r="74">
      <c r="A74" s="1" t="n">
        <v>45235.0</v>
      </c>
      <c r="B74" s="2" t="n">
        <v>45235.5559375</v>
      </c>
      <c r="C74" t="inlineStr">
        <is>
          <t>3140094012085989</t>
        </is>
      </c>
      <c r="D74" t="inlineStr">
        <is>
          <t>POS0012</t>
        </is>
      </c>
      <c r="E74" t="inlineStr">
        <is>
          <t>04</t>
        </is>
      </c>
      <c r="F74" t="inlineStr">
        <is>
          <t>0094</t>
        </is>
      </c>
      <c r="G74" t="inlineStr">
        <is>
          <t>5295946557</t>
        </is>
      </c>
      <c r="H74" t="n">
        <v>615.0</v>
      </c>
      <c r="I74" t="n">
        <v>585.72</v>
      </c>
      <c r="J74" t="n">
        <v>548.58</v>
      </c>
      <c r="K74" t="inlineStr">
        <is>
          <t>sale</t>
        </is>
      </c>
      <c r="L74" t="inlineStr">
        <is>
          <t/>
        </is>
      </c>
      <c r="M74" t="inlineStr">
        <is>
          <t/>
        </is>
      </c>
      <c r="N74" t="n">
        <v>0.0</v>
      </c>
      <c r="O74" t="n">
        <v>0.0</v>
      </c>
      <c r="P74" t="n">
        <v>454.27</v>
      </c>
      <c r="Q74" t="n">
        <v>454.27</v>
      </c>
      <c r="R74" t="n">
        <v>37.14</v>
      </c>
      <c r="S74" t="n">
        <v>37.14</v>
      </c>
      <c r="T74" t="n">
        <v>5.86</v>
      </c>
      <c r="U74" t="n">
        <v>5.86</v>
      </c>
      <c r="V74" t="n">
        <v>98.74</v>
      </c>
      <c r="W74" t="n">
        <v>98.74</v>
      </c>
      <c r="X74" t="n">
        <v>7.69</v>
      </c>
      <c r="Y74" t="n">
        <v>7.69</v>
      </c>
      <c r="Z74" t="n">
        <v>19.16</v>
      </c>
      <c r="AA74" t="n">
        <v>19.15</v>
      </c>
      <c r="AB74" t="n">
        <v>29.28</v>
      </c>
      <c r="AC74" t="n">
        <v>29.29</v>
      </c>
      <c r="AD74" t="n">
        <v>29.279999999999973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0.010000000000001563</v>
      </c>
      <c r="AK74" t="n">
        <v>-0.00999999999999801</v>
      </c>
      <c r="AL74" t="inlineStr">
        <is>
          <t>unreconciled</t>
        </is>
      </c>
      <c r="AM74" t="inlineStr">
        <is>
          <t>Order Amount Mismatch (POS&gt;3PO)</t>
        </is>
      </c>
      <c r="AN74" t="n">
        <v>29.28</v>
      </c>
      <c r="AO74" t="n">
        <f>ROUND(P74*100/H74,2)</f>
        <v>0.0</v>
      </c>
      <c r="AP74" t="n">
        <f>ROUND(Q74*100/I74,2)</f>
        <v>0.0</v>
      </c>
      <c r="AQ74"/>
      <c r="AR74"/>
      <c r="AS74" t="n">
        <v>0.0</v>
      </c>
    </row>
    <row r="75">
      <c r="A75" s="1" t="n">
        <v>45231.0</v>
      </c>
      <c r="B75" s="2" t="n">
        <v>45231.6559375</v>
      </c>
      <c r="C75" t="inlineStr">
        <is>
          <t>3140094012084403</t>
        </is>
      </c>
      <c r="D75" t="inlineStr">
        <is>
          <t>POS0012</t>
        </is>
      </c>
      <c r="E75" t="inlineStr">
        <is>
          <t>17</t>
        </is>
      </c>
      <c r="F75" t="inlineStr">
        <is>
          <t>0094</t>
        </is>
      </c>
      <c r="G75" t="inlineStr">
        <is>
          <t>5295991422</t>
        </is>
      </c>
      <c r="H75" t="n">
        <v>640.0</v>
      </c>
      <c r="I75" t="n">
        <v>609.51</v>
      </c>
      <c r="J75" t="n">
        <v>572.37</v>
      </c>
      <c r="K75" t="inlineStr">
        <is>
          <t>sale</t>
        </is>
      </c>
      <c r="L75" t="inlineStr">
        <is>
          <t/>
        </is>
      </c>
      <c r="M75" t="inlineStr">
        <is>
          <t/>
        </is>
      </c>
      <c r="N75" t="n">
        <v>0.0</v>
      </c>
      <c r="O75" t="n">
        <v>0.0</v>
      </c>
      <c r="P75" t="n">
        <v>472.39</v>
      </c>
      <c r="Q75" t="n">
        <v>472.38</v>
      </c>
      <c r="R75" t="n">
        <v>37.14</v>
      </c>
      <c r="S75" t="n">
        <v>37.14</v>
      </c>
      <c r="T75" t="n">
        <v>6.1</v>
      </c>
      <c r="U75" t="n">
        <v>6.09</v>
      </c>
      <c r="V75" t="n">
        <v>103.03</v>
      </c>
      <c r="W75" t="n">
        <v>103.03</v>
      </c>
      <c r="X75" t="n">
        <v>8.0</v>
      </c>
      <c r="Y75" t="n">
        <v>8.0</v>
      </c>
      <c r="Z75" t="n">
        <v>19.99</v>
      </c>
      <c r="AA75" t="n">
        <v>19.99</v>
      </c>
      <c r="AB75" t="n">
        <v>30.48</v>
      </c>
      <c r="AC75" t="n">
        <v>30.48</v>
      </c>
      <c r="AD75" t="n">
        <v>30.49000000000001</v>
      </c>
      <c r="AE75" t="n">
        <v>0.009999999999990905</v>
      </c>
      <c r="AF75" t="n">
        <v>0.0</v>
      </c>
      <c r="AG75" t="n">
        <v>0.009999999999999787</v>
      </c>
      <c r="AH75" t="n">
        <v>0.0</v>
      </c>
      <c r="AI75" t="n">
        <v>0.0</v>
      </c>
      <c r="AJ75" t="n">
        <v>0.0</v>
      </c>
      <c r="AK75" t="n">
        <v>0.0</v>
      </c>
      <c r="AL75" t="inlineStr">
        <is>
          <t>unreconciled</t>
        </is>
      </c>
      <c r="AM75" t="inlineStr">
        <is>
          <t>Order Amount Mismatch (POS&gt;3PO)</t>
        </is>
      </c>
      <c r="AN75" t="n">
        <v>30.49</v>
      </c>
      <c r="AO75" t="n">
        <f>ROUND(P75*100/H75,2)</f>
        <v>0.0</v>
      </c>
      <c r="AP75" t="n">
        <f>ROUND(Q75*100/I75,2)</f>
        <v>0.0</v>
      </c>
      <c r="AQ75"/>
      <c r="AR75"/>
      <c r="AS75" t="n">
        <v>0.0</v>
      </c>
    </row>
    <row r="76">
      <c r="A76" s="1" t="n">
        <v>45232.0</v>
      </c>
      <c r="B76" s="2" t="n">
        <v>45232.95730324074</v>
      </c>
      <c r="C76" t="inlineStr">
        <is>
          <t>3140094012084980</t>
        </is>
      </c>
      <c r="D76" t="inlineStr">
        <is>
          <t>POS0012</t>
        </is>
      </c>
      <c r="E76" t="inlineStr">
        <is>
          <t>95</t>
        </is>
      </c>
      <c r="F76" t="inlineStr">
        <is>
          <t>0094</t>
        </is>
      </c>
      <c r="G76" t="inlineStr">
        <is>
          <t>5296286933</t>
        </is>
      </c>
      <c r="H76" t="n">
        <v>170.0</v>
      </c>
      <c r="I76" t="n">
        <v>161.9</v>
      </c>
      <c r="J76" t="n">
        <v>124.76</v>
      </c>
      <c r="K76" t="inlineStr">
        <is>
          <t>sale</t>
        </is>
      </c>
      <c r="L76" t="inlineStr">
        <is>
          <t/>
        </is>
      </c>
      <c r="M76" t="inlineStr">
        <is>
          <t/>
        </is>
      </c>
      <c r="N76" t="n">
        <v>0.0</v>
      </c>
      <c r="O76" t="n">
        <v>0.0</v>
      </c>
      <c r="P76" t="n">
        <v>131.28</v>
      </c>
      <c r="Q76" t="n">
        <v>131.28</v>
      </c>
      <c r="R76" t="n">
        <v>37.14</v>
      </c>
      <c r="S76" t="n">
        <v>37.14</v>
      </c>
      <c r="T76" t="n">
        <v>1.62</v>
      </c>
      <c r="U76" t="n">
        <v>1.62</v>
      </c>
      <c r="V76" t="n">
        <v>22.46</v>
      </c>
      <c r="W76" t="n">
        <v>22.46</v>
      </c>
      <c r="X76" t="n">
        <v>2.12</v>
      </c>
      <c r="Y76" t="n">
        <v>2.12</v>
      </c>
      <c r="Z76" t="n">
        <v>4.42</v>
      </c>
      <c r="AA76" t="n">
        <v>4.42</v>
      </c>
      <c r="AB76" t="n">
        <v>8.1</v>
      </c>
      <c r="AC76" t="n">
        <v>8.1</v>
      </c>
      <c r="AD76" t="n">
        <v>8.099999999999994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inlineStr">
        <is>
          <t>unreconciled</t>
        </is>
      </c>
      <c r="AM76" t="inlineStr">
        <is>
          <t>Order Amount Mismatch (POS&gt;3PO)</t>
        </is>
      </c>
      <c r="AN76" t="n">
        <v>8.1</v>
      </c>
      <c r="AO76" t="n">
        <f>ROUND(P76*100/H76,2)</f>
        <v>0.0</v>
      </c>
      <c r="AP76" t="n">
        <f>ROUND(Q76*100/I76,2)</f>
        <v>0.0</v>
      </c>
      <c r="AQ76"/>
      <c r="AR76"/>
      <c r="AS76" t="n">
        <v>0.0</v>
      </c>
    </row>
    <row r="77">
      <c r="A77" s="1" t="n">
        <v>45232.0</v>
      </c>
      <c r="B77" s="2" t="n">
        <v>45233.00478009259</v>
      </c>
      <c r="C77" t="inlineStr">
        <is>
          <t>3140023012059150</t>
        </is>
      </c>
      <c r="D77" t="inlineStr">
        <is>
          <t>POS0012</t>
        </is>
      </c>
      <c r="E77" t="inlineStr">
        <is>
          <t>43</t>
        </is>
      </c>
      <c r="F77" t="inlineStr">
        <is>
          <t>0023</t>
        </is>
      </c>
      <c r="G77" t="inlineStr">
        <is>
          <t>5296699127</t>
        </is>
      </c>
      <c r="H77" t="n">
        <v>424.0</v>
      </c>
      <c r="I77" t="n">
        <v>366.66</v>
      </c>
      <c r="J77" t="n">
        <v>366.66</v>
      </c>
      <c r="K77" t="inlineStr">
        <is>
          <t>addition</t>
        </is>
      </c>
      <c r="L77" t="inlineStr">
        <is>
          <t/>
        </is>
      </c>
      <c r="M77" t="inlineStr">
        <is>
          <t/>
        </is>
      </c>
      <c r="N77" t="n">
        <v>0.0</v>
      </c>
      <c r="O77" t="n">
        <v>0.0</v>
      </c>
      <c r="P77" t="n">
        <v>316.38</v>
      </c>
      <c r="Q77" t="n">
        <v>315.62</v>
      </c>
      <c r="R77" t="n">
        <v>37.14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20.2</v>
      </c>
      <c r="AC77" t="n">
        <v>20.19</v>
      </c>
      <c r="AD77" t="n">
        <v>57.339999999999975</v>
      </c>
      <c r="AE77" t="n">
        <v>0.7599999999999909</v>
      </c>
      <c r="AF77" t="n">
        <v>37.14</v>
      </c>
      <c r="AG77" t="n">
        <v>0.0</v>
      </c>
      <c r="AH77" t="n">
        <v>0.0</v>
      </c>
      <c r="AI77" t="n">
        <v>0.0</v>
      </c>
      <c r="AJ77" t="n">
        <v>0.0</v>
      </c>
      <c r="AK77" t="n">
        <v>0.00999999999999801</v>
      </c>
      <c r="AL77" t="inlineStr">
        <is>
          <t>unreconciled</t>
        </is>
      </c>
      <c r="AM77" t="inlineStr">
        <is>
          <t>Packaging Charge Mismatch</t>
        </is>
      </c>
      <c r="AN77" t="n">
        <v>37.14</v>
      </c>
      <c r="AO77" t="n">
        <f>ROUND(P77*100/H77,2)</f>
        <v>0.0</v>
      </c>
      <c r="AP77" t="n">
        <f>ROUND(Q77*100/I77,2)</f>
        <v>0.0</v>
      </c>
      <c r="AQ77"/>
      <c r="AR77"/>
      <c r="AS77" t="n">
        <v>0.0</v>
      </c>
    </row>
    <row r="78">
      <c r="A78" s="1" t="n">
        <v>45234.0</v>
      </c>
      <c r="B78" s="2" t="n">
        <v>45234.90226851852</v>
      </c>
      <c r="C78" t="inlineStr">
        <is>
          <t>3140094012085788</t>
        </is>
      </c>
      <c r="D78" t="inlineStr">
        <is>
          <t>POS0012</t>
        </is>
      </c>
      <c r="E78" t="inlineStr">
        <is>
          <t>03</t>
        </is>
      </c>
      <c r="F78" t="inlineStr">
        <is>
          <t>0094</t>
        </is>
      </c>
      <c r="G78" t="inlineStr">
        <is>
          <t>5296755847</t>
        </is>
      </c>
      <c r="H78" t="n">
        <v>264.0</v>
      </c>
      <c r="I78" t="n">
        <v>251.43</v>
      </c>
      <c r="J78" t="n">
        <v>214.29</v>
      </c>
      <c r="K78" t="inlineStr">
        <is>
          <t>sale</t>
        </is>
      </c>
      <c r="L78" t="inlineStr">
        <is>
          <t/>
        </is>
      </c>
      <c r="M78" t="inlineStr">
        <is>
          <t/>
        </is>
      </c>
      <c r="N78" t="n">
        <v>0.0</v>
      </c>
      <c r="O78" t="n">
        <v>0.0</v>
      </c>
      <c r="P78" t="n">
        <v>199.51</v>
      </c>
      <c r="Q78" t="n">
        <v>199.51</v>
      </c>
      <c r="R78" t="n">
        <v>37.14</v>
      </c>
      <c r="S78" t="n">
        <v>37.14</v>
      </c>
      <c r="T78" t="n">
        <v>2.51</v>
      </c>
      <c r="U78" t="n">
        <v>2.51</v>
      </c>
      <c r="V78" t="n">
        <v>38.57</v>
      </c>
      <c r="W78" t="n">
        <v>38.57</v>
      </c>
      <c r="X78" t="n">
        <v>3.3</v>
      </c>
      <c r="Y78" t="n">
        <v>3.3</v>
      </c>
      <c r="Z78" t="n">
        <v>7.54</v>
      </c>
      <c r="AA78" t="n">
        <v>7.53</v>
      </c>
      <c r="AB78" t="n">
        <v>12.58</v>
      </c>
      <c r="AC78" t="n">
        <v>12.57</v>
      </c>
      <c r="AD78" t="n">
        <v>12.569999999999993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0.009999999999999787</v>
      </c>
      <c r="AK78" t="n">
        <v>0.009999999999999787</v>
      </c>
      <c r="AL78" t="inlineStr">
        <is>
          <t>unreconciled</t>
        </is>
      </c>
      <c r="AM78" t="inlineStr">
        <is>
          <t>Order Amount Mismatch (POS&gt;3PO)</t>
        </is>
      </c>
      <c r="AN78" t="n">
        <v>12.57</v>
      </c>
      <c r="AO78" t="n">
        <f>ROUND(P78*100/H78,2)</f>
        <v>0.0</v>
      </c>
      <c r="AP78" t="n">
        <f>ROUND(Q78*100/I78,2)</f>
        <v>0.0</v>
      </c>
      <c r="AQ78"/>
      <c r="AR78"/>
      <c r="AS78" t="n">
        <v>0.0</v>
      </c>
    </row>
    <row r="79">
      <c r="A79" s="1" t="n">
        <v>45232.0</v>
      </c>
      <c r="B79" s="2" t="n">
        <v>45232.991875</v>
      </c>
      <c r="C79" t="inlineStr">
        <is>
          <t>3140023012059143</t>
        </is>
      </c>
      <c r="D79" t="inlineStr">
        <is>
          <t>POS0012</t>
        </is>
      </c>
      <c r="E79" t="inlineStr">
        <is>
          <t>36</t>
        </is>
      </c>
      <c r="F79" t="inlineStr">
        <is>
          <t>0023</t>
        </is>
      </c>
      <c r="G79" t="inlineStr">
        <is>
          <t>5296767274</t>
        </is>
      </c>
      <c r="H79" t="n">
        <v>288.0</v>
      </c>
      <c r="I79" t="n">
        <v>274.28</v>
      </c>
      <c r="J79" t="n">
        <v>237.14</v>
      </c>
      <c r="K79" t="inlineStr">
        <is>
          <t>sale</t>
        </is>
      </c>
      <c r="L79" t="inlineStr">
        <is>
          <t/>
        </is>
      </c>
      <c r="M79" t="inlineStr">
        <is>
          <t/>
        </is>
      </c>
      <c r="N79" t="n">
        <v>0.0</v>
      </c>
      <c r="O79" t="n">
        <v>0.0</v>
      </c>
      <c r="P79" t="n">
        <v>216.92</v>
      </c>
      <c r="Q79" t="n">
        <v>216.92</v>
      </c>
      <c r="R79" t="n">
        <v>37.14</v>
      </c>
      <c r="S79" t="n">
        <v>37.14</v>
      </c>
      <c r="T79" t="n">
        <v>2.74</v>
      </c>
      <c r="U79" t="n">
        <v>2.74</v>
      </c>
      <c r="V79" t="n">
        <v>42.69</v>
      </c>
      <c r="W79" t="n">
        <v>42.69</v>
      </c>
      <c r="X79" t="n">
        <v>3.6</v>
      </c>
      <c r="Y79" t="n">
        <v>3.6</v>
      </c>
      <c r="Z79" t="n">
        <v>8.33</v>
      </c>
      <c r="AA79" t="n">
        <v>8.33</v>
      </c>
      <c r="AB79" t="n">
        <v>13.72</v>
      </c>
      <c r="AC79" t="n">
        <v>13.72</v>
      </c>
      <c r="AD79" t="n">
        <v>13.720000000000027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inlineStr">
        <is>
          <t>unreconciled</t>
        </is>
      </c>
      <c r="AM79" t="inlineStr">
        <is>
          <t>Order Amount Mismatch (POS&gt;3PO)</t>
        </is>
      </c>
      <c r="AN79" t="n">
        <v>13.72</v>
      </c>
      <c r="AO79" t="n">
        <f>ROUND(P79*100/H79,2)</f>
        <v>0.0</v>
      </c>
      <c r="AP79" t="n">
        <f>ROUND(Q79*100/I79,2)</f>
        <v>0.0</v>
      </c>
      <c r="AQ79"/>
      <c r="AR79"/>
      <c r="AS79" t="n">
        <v>0.0</v>
      </c>
    </row>
    <row r="80">
      <c r="A80" s="1" t="n">
        <v>45231.0</v>
      </c>
      <c r="B80" s="2" t="n">
        <v>45231.960810185185</v>
      </c>
      <c r="C80" t="inlineStr">
        <is>
          <t>3140094012084593</t>
        </is>
      </c>
      <c r="D80" t="inlineStr">
        <is>
          <t>POS0012</t>
        </is>
      </c>
      <c r="E80" t="inlineStr">
        <is>
          <t>07</t>
        </is>
      </c>
      <c r="F80" t="inlineStr">
        <is>
          <t>0094</t>
        </is>
      </c>
      <c r="G80" t="inlineStr">
        <is>
          <t>5296796156</t>
        </is>
      </c>
      <c r="H80" t="n">
        <v>602.0</v>
      </c>
      <c r="I80" t="n">
        <v>573.32</v>
      </c>
      <c r="J80" t="n">
        <v>536.18</v>
      </c>
      <c r="K80" t="inlineStr">
        <is>
          <t>sale</t>
        </is>
      </c>
      <c r="L80" t="inlineStr">
        <is>
          <t/>
        </is>
      </c>
      <c r="M80" t="inlineStr">
        <is>
          <t/>
        </is>
      </c>
      <c r="N80" t="n">
        <v>0.0</v>
      </c>
      <c r="O80" t="n">
        <v>0.0</v>
      </c>
      <c r="P80" t="n">
        <v>444.83</v>
      </c>
      <c r="Q80" t="n">
        <v>444.83</v>
      </c>
      <c r="R80" t="n">
        <v>37.14</v>
      </c>
      <c r="S80" t="n">
        <v>37.14</v>
      </c>
      <c r="T80" t="n">
        <v>5.73</v>
      </c>
      <c r="U80" t="n">
        <v>5.73</v>
      </c>
      <c r="V80" t="n">
        <v>96.51</v>
      </c>
      <c r="W80" t="n">
        <v>96.51</v>
      </c>
      <c r="X80" t="n">
        <v>7.52</v>
      </c>
      <c r="Y80" t="n">
        <v>7.52</v>
      </c>
      <c r="Z80" t="n">
        <v>18.73</v>
      </c>
      <c r="AA80" t="n">
        <v>18.72</v>
      </c>
      <c r="AB80" t="n">
        <v>28.66</v>
      </c>
      <c r="AC80" t="n">
        <v>28.67</v>
      </c>
      <c r="AD80" t="n">
        <v>28.67999999999995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0.010000000000001563</v>
      </c>
      <c r="AK80" t="n">
        <v>-0.010000000000001563</v>
      </c>
      <c r="AL80" t="inlineStr">
        <is>
          <t>unreconciled</t>
        </is>
      </c>
      <c r="AM80" t="inlineStr">
        <is>
          <t>Order Amount Mismatch (POS&gt;3PO)</t>
        </is>
      </c>
      <c r="AN80" t="n">
        <v>28.68</v>
      </c>
      <c r="AO80" t="n">
        <f>ROUND(P80*100/H80,2)</f>
        <v>0.0</v>
      </c>
      <c r="AP80" t="n">
        <f>ROUND(Q80*100/I80,2)</f>
        <v>0.0</v>
      </c>
      <c r="AQ80"/>
      <c r="AR80"/>
      <c r="AS80" t="n">
        <v>0.0</v>
      </c>
    </row>
    <row r="81">
      <c r="A81" s="1" t="n">
        <v>45232.0</v>
      </c>
      <c r="B81" s="2" t="n">
        <v>45232.84480324074</v>
      </c>
      <c r="C81" t="inlineStr">
        <is>
          <t>3140023012059042</t>
        </is>
      </c>
      <c r="D81" t="inlineStr">
        <is>
          <t>POS0012</t>
        </is>
      </c>
      <c r="E81" t="inlineStr">
        <is>
          <t>36</t>
        </is>
      </c>
      <c r="F81" t="inlineStr">
        <is>
          <t>0023</t>
        </is>
      </c>
      <c r="G81" t="inlineStr">
        <is>
          <t>5296853509</t>
        </is>
      </c>
      <c r="H81" t="n">
        <v>262.0</v>
      </c>
      <c r="I81" t="n">
        <v>249.52</v>
      </c>
      <c r="J81" t="n">
        <v>212.38</v>
      </c>
      <c r="K81" t="inlineStr">
        <is>
          <t>sale</t>
        </is>
      </c>
      <c r="L81" t="inlineStr">
        <is>
          <t/>
        </is>
      </c>
      <c r="M81" t="inlineStr">
        <is>
          <t/>
        </is>
      </c>
      <c r="N81" t="n">
        <v>0.0</v>
      </c>
      <c r="O81" t="n">
        <v>0.0</v>
      </c>
      <c r="P81" t="n">
        <v>198.04</v>
      </c>
      <c r="Q81" t="n">
        <v>198.04</v>
      </c>
      <c r="R81" t="n">
        <v>37.14</v>
      </c>
      <c r="S81" t="n">
        <v>37.14</v>
      </c>
      <c r="T81" t="n">
        <v>2.5</v>
      </c>
      <c r="U81" t="n">
        <v>2.5</v>
      </c>
      <c r="V81" t="n">
        <v>38.23</v>
      </c>
      <c r="W81" t="n">
        <v>38.23</v>
      </c>
      <c r="X81" t="n">
        <v>3.28</v>
      </c>
      <c r="Y81" t="n">
        <v>3.28</v>
      </c>
      <c r="Z81" t="n">
        <v>7.47</v>
      </c>
      <c r="AA81" t="n">
        <v>7.47</v>
      </c>
      <c r="AB81" t="n">
        <v>12.48</v>
      </c>
      <c r="AC81" t="n">
        <v>12.48</v>
      </c>
      <c r="AD81" t="n">
        <v>12.47999999999999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inlineStr">
        <is>
          <t>unreconciled</t>
        </is>
      </c>
      <c r="AM81" t="inlineStr">
        <is>
          <t>Order Amount Mismatch (POS&gt;3PO)</t>
        </is>
      </c>
      <c r="AN81" t="n">
        <v>12.48</v>
      </c>
      <c r="AO81" t="n">
        <f>ROUND(P81*100/H81,2)</f>
        <v>0.0</v>
      </c>
      <c r="AP81" t="n">
        <f>ROUND(Q81*100/I81,2)</f>
        <v>0.0</v>
      </c>
      <c r="AQ81"/>
      <c r="AR81"/>
      <c r="AS81" t="n">
        <v>0.0</v>
      </c>
    </row>
    <row r="82">
      <c r="A82" s="1" t="n">
        <v>45231.0</v>
      </c>
      <c r="B82" s="2" t="n">
        <v>45231.96878472222</v>
      </c>
      <c r="C82" t="inlineStr">
        <is>
          <t>3140094012084598</t>
        </is>
      </c>
      <c r="D82" t="inlineStr">
        <is>
          <t>POS0012</t>
        </is>
      </c>
      <c r="E82" t="inlineStr">
        <is>
          <t>12</t>
        </is>
      </c>
      <c r="F82" t="inlineStr">
        <is>
          <t>0094</t>
        </is>
      </c>
      <c r="G82" t="inlineStr">
        <is>
          <t>5296886640</t>
        </is>
      </c>
      <c r="H82" t="n">
        <v>538.0</v>
      </c>
      <c r="I82" t="n">
        <v>512.35</v>
      </c>
      <c r="J82" t="n">
        <v>475.21</v>
      </c>
      <c r="K82" t="inlineStr">
        <is>
          <t>sale</t>
        </is>
      </c>
      <c r="L82" t="inlineStr">
        <is>
          <t/>
        </is>
      </c>
      <c r="M82" t="inlineStr">
        <is>
          <t/>
        </is>
      </c>
      <c r="N82" t="n">
        <v>0.0</v>
      </c>
      <c r="O82" t="n">
        <v>0.0</v>
      </c>
      <c r="P82" t="n">
        <v>398.36</v>
      </c>
      <c r="Q82" t="n">
        <v>398.36</v>
      </c>
      <c r="R82" t="n">
        <v>37.14</v>
      </c>
      <c r="S82" t="n">
        <v>37.14</v>
      </c>
      <c r="T82" t="n">
        <v>5.12</v>
      </c>
      <c r="U82" t="n">
        <v>5.12</v>
      </c>
      <c r="V82" t="n">
        <v>85.54</v>
      </c>
      <c r="W82" t="n">
        <v>85.54</v>
      </c>
      <c r="X82" t="n">
        <v>6.72</v>
      </c>
      <c r="Y82" t="n">
        <v>6.72</v>
      </c>
      <c r="Z82" t="n">
        <v>16.61</v>
      </c>
      <c r="AA82" t="n">
        <v>16.61</v>
      </c>
      <c r="AB82" t="n">
        <v>25.62</v>
      </c>
      <c r="AC82" t="n">
        <v>25.62</v>
      </c>
      <c r="AD82" t="n">
        <v>25.649999999999977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inlineStr">
        <is>
          <t>unreconciled</t>
        </is>
      </c>
      <c r="AM82" t="inlineStr">
        <is>
          <t>Order Amount Mismatch (POS&gt;3PO)</t>
        </is>
      </c>
      <c r="AN82" t="n">
        <v>25.65</v>
      </c>
      <c r="AO82" t="n">
        <f>ROUND(P82*100/H82,2)</f>
        <v>0.0</v>
      </c>
      <c r="AP82" t="n">
        <f>ROUND(Q82*100/I82,2)</f>
        <v>0.0</v>
      </c>
      <c r="AQ82"/>
      <c r="AR82"/>
      <c r="AS82" t="n">
        <v>0.0</v>
      </c>
    </row>
    <row r="83">
      <c r="A83" s="1" t="n">
        <v>45233.0</v>
      </c>
      <c r="B83" s="2" t="n">
        <v>45233.397465277776</v>
      </c>
      <c r="C83" t="inlineStr">
        <is>
          <t>3140023012059177</t>
        </is>
      </c>
      <c r="D83" t="inlineStr">
        <is>
          <t>POS0012</t>
        </is>
      </c>
      <c r="E83" t="inlineStr">
        <is>
          <t>70</t>
        </is>
      </c>
      <c r="F83" t="inlineStr">
        <is>
          <t>0023</t>
        </is>
      </c>
      <c r="G83" t="inlineStr">
        <is>
          <t>5296916178</t>
        </is>
      </c>
      <c r="H83" t="n">
        <v>290.0</v>
      </c>
      <c r="I83" t="n">
        <v>276.19</v>
      </c>
      <c r="J83" t="n">
        <v>239.05</v>
      </c>
      <c r="K83" t="inlineStr">
        <is>
          <t>sale</t>
        </is>
      </c>
      <c r="L83" t="inlineStr">
        <is>
          <t/>
        </is>
      </c>
      <c r="M83" t="inlineStr">
        <is>
          <t/>
        </is>
      </c>
      <c r="N83" t="n">
        <v>0.0</v>
      </c>
      <c r="O83" t="n">
        <v>0.0</v>
      </c>
      <c r="P83" t="n">
        <v>218.38</v>
      </c>
      <c r="Q83" t="n">
        <v>218.37</v>
      </c>
      <c r="R83" t="n">
        <v>37.14</v>
      </c>
      <c r="S83" t="n">
        <v>37.14</v>
      </c>
      <c r="T83" t="n">
        <v>2.76</v>
      </c>
      <c r="U83" t="n">
        <v>2.76</v>
      </c>
      <c r="V83" t="n">
        <v>43.03</v>
      </c>
      <c r="W83" t="n">
        <v>43.03</v>
      </c>
      <c r="X83" t="n">
        <v>3.62</v>
      </c>
      <c r="Y83" t="n">
        <v>3.62</v>
      </c>
      <c r="Z83" t="n">
        <v>8.4</v>
      </c>
      <c r="AA83" t="n">
        <v>8.4</v>
      </c>
      <c r="AB83" t="n">
        <v>13.82</v>
      </c>
      <c r="AC83" t="n">
        <v>13.81</v>
      </c>
      <c r="AD83" t="n">
        <v>13.810000000000002</v>
      </c>
      <c r="AE83" t="n">
        <v>0.009999999999990905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0.009999999999999787</v>
      </c>
      <c r="AL83" t="inlineStr">
        <is>
          <t>unreconciled</t>
        </is>
      </c>
      <c r="AM83" t="inlineStr">
        <is>
          <t>Order Amount Mismatch (POS&gt;3PO)</t>
        </is>
      </c>
      <c r="AN83" t="n">
        <v>13.81</v>
      </c>
      <c r="AO83" t="n">
        <f>ROUND(P83*100/H83,2)</f>
        <v>0.0</v>
      </c>
      <c r="AP83" t="n">
        <f>ROUND(Q83*100/I83,2)</f>
        <v>0.0</v>
      </c>
      <c r="AQ83"/>
      <c r="AR83"/>
      <c r="AS83" t="n">
        <v>0.0</v>
      </c>
    </row>
    <row r="84">
      <c r="A84" s="1" t="n">
        <v>45231.0</v>
      </c>
      <c r="B84" s="2" t="n">
        <v>45231.88653935185</v>
      </c>
      <c r="C84" t="inlineStr">
        <is>
          <t>3140094012084541</t>
        </is>
      </c>
      <c r="D84" t="inlineStr">
        <is>
          <t>POS0012</t>
        </is>
      </c>
      <c r="E84" t="inlineStr">
        <is>
          <t>55</t>
        </is>
      </c>
      <c r="F84" t="inlineStr">
        <is>
          <t>0094</t>
        </is>
      </c>
      <c r="G84" t="inlineStr">
        <is>
          <t>5296926457</t>
        </is>
      </c>
      <c r="H84" t="n">
        <v>328.0</v>
      </c>
      <c r="I84" t="n">
        <v>312.37</v>
      </c>
      <c r="J84" t="n">
        <v>275.23</v>
      </c>
      <c r="K84" t="inlineStr">
        <is>
          <t>sale</t>
        </is>
      </c>
      <c r="L84" t="inlineStr">
        <is>
          <t/>
        </is>
      </c>
      <c r="M84" t="inlineStr">
        <is>
          <t/>
        </is>
      </c>
      <c r="N84" t="n">
        <v>0.0</v>
      </c>
      <c r="O84" t="n">
        <v>0.0</v>
      </c>
      <c r="P84" t="n">
        <v>245.95</v>
      </c>
      <c r="Q84" t="n">
        <v>245.95</v>
      </c>
      <c r="R84" t="n">
        <v>37.14</v>
      </c>
      <c r="S84" t="n">
        <v>37.14</v>
      </c>
      <c r="T84" t="n">
        <v>3.12</v>
      </c>
      <c r="U84" t="n">
        <v>3.12</v>
      </c>
      <c r="V84" t="n">
        <v>49.54</v>
      </c>
      <c r="W84" t="n">
        <v>49.54</v>
      </c>
      <c r="X84" t="n">
        <v>4.1</v>
      </c>
      <c r="Y84" t="n">
        <v>4.1</v>
      </c>
      <c r="Z84" t="n">
        <v>9.66</v>
      </c>
      <c r="AA84" t="n">
        <v>9.66</v>
      </c>
      <c r="AB84" t="n">
        <v>15.62</v>
      </c>
      <c r="AC84" t="n">
        <v>15.62</v>
      </c>
      <c r="AD84" t="n">
        <v>15.629999999999995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inlineStr">
        <is>
          <t>unreconciled</t>
        </is>
      </c>
      <c r="AM84" t="inlineStr">
        <is>
          <t>Order Amount Mismatch (POS&gt;3PO)</t>
        </is>
      </c>
      <c r="AN84" t="n">
        <v>15.63</v>
      </c>
      <c r="AO84" t="n">
        <f>ROUND(P84*100/H84,2)</f>
        <v>0.0</v>
      </c>
      <c r="AP84" t="n">
        <f>ROUND(Q84*100/I84,2)</f>
        <v>0.0</v>
      </c>
      <c r="AQ84"/>
      <c r="AR84"/>
      <c r="AS84" t="n">
        <v>0.0</v>
      </c>
    </row>
    <row r="85">
      <c r="A85" s="1" t="n">
        <v>45235.0</v>
      </c>
      <c r="B85" s="2" t="n">
        <v>45235.726064814815</v>
      </c>
      <c r="C85" t="inlineStr">
        <is>
          <t>3140094012086128</t>
        </is>
      </c>
      <c r="D85" t="inlineStr">
        <is>
          <t>POS0012</t>
        </is>
      </c>
      <c r="E85" t="inlineStr">
        <is>
          <t>43</t>
        </is>
      </c>
      <c r="F85" t="inlineStr">
        <is>
          <t>0094</t>
        </is>
      </c>
      <c r="G85" t="inlineStr">
        <is>
          <t>5296961196</t>
        </is>
      </c>
      <c r="H85" t="n">
        <v>1001.0000000000001</v>
      </c>
      <c r="I85" t="n">
        <v>953.35</v>
      </c>
      <c r="J85" t="n">
        <v>916.21</v>
      </c>
      <c r="K85" t="inlineStr">
        <is>
          <t>sale</t>
        </is>
      </c>
      <c r="L85" t="inlineStr">
        <is>
          <t/>
        </is>
      </c>
      <c r="M85" t="inlineStr">
        <is>
          <t/>
        </is>
      </c>
      <c r="N85" t="n">
        <v>0.0</v>
      </c>
      <c r="O85" t="n">
        <v>0.0</v>
      </c>
      <c r="P85" t="n">
        <v>734.45</v>
      </c>
      <c r="Q85" t="n">
        <v>734.44</v>
      </c>
      <c r="R85" t="n">
        <v>37.14</v>
      </c>
      <c r="S85" t="n">
        <v>37.14</v>
      </c>
      <c r="T85" t="n">
        <v>9.53</v>
      </c>
      <c r="U85" t="n">
        <v>9.53</v>
      </c>
      <c r="V85" t="n">
        <v>164.92</v>
      </c>
      <c r="W85" t="n">
        <v>164.92</v>
      </c>
      <c r="X85" t="n">
        <v>12.51</v>
      </c>
      <c r="Y85" t="n">
        <v>12.51</v>
      </c>
      <c r="Z85" t="n">
        <v>31.94</v>
      </c>
      <c r="AA85" t="n">
        <v>31.94</v>
      </c>
      <c r="AB85" t="n">
        <v>47.66</v>
      </c>
      <c r="AC85" t="n">
        <v>47.67</v>
      </c>
      <c r="AD85" t="n">
        <v>47.65000000000009</v>
      </c>
      <c r="AE85" t="n">
        <v>0.009999999999990905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-0.010000000000005116</v>
      </c>
      <c r="AL85" t="inlineStr">
        <is>
          <t>unreconciled</t>
        </is>
      </c>
      <c r="AM85" t="inlineStr">
        <is>
          <t>Order Amount Mismatch (POS&gt;3PO)</t>
        </is>
      </c>
      <c r="AN85" t="n">
        <v>47.65</v>
      </c>
      <c r="AO85" t="n">
        <f>ROUND(P85*100/H85,2)</f>
        <v>0.0</v>
      </c>
      <c r="AP85" t="n">
        <f>ROUND(Q85*100/I85,2)</f>
        <v>0.0</v>
      </c>
      <c r="AQ85"/>
      <c r="AR85"/>
      <c r="AS85" t="n">
        <v>0.0</v>
      </c>
    </row>
    <row r="86">
      <c r="A86" s="1" t="n">
        <v>45231.0</v>
      </c>
      <c r="B86" s="2" t="n">
        <v>45231.66594907407</v>
      </c>
      <c r="C86" t="inlineStr">
        <is>
          <t>3140023012058743</t>
        </is>
      </c>
      <c r="D86" t="inlineStr">
        <is>
          <t>POS0012</t>
        </is>
      </c>
      <c r="E86" t="inlineStr">
        <is>
          <t>37</t>
        </is>
      </c>
      <c r="F86" t="inlineStr">
        <is>
          <t>0023</t>
        </is>
      </c>
      <c r="G86" t="inlineStr">
        <is>
          <t>5297053971</t>
        </is>
      </c>
      <c r="H86" t="n">
        <v>250.99999999999997</v>
      </c>
      <c r="I86" t="n">
        <v>239.04</v>
      </c>
      <c r="J86" t="n">
        <v>201.9</v>
      </c>
      <c r="K86" t="inlineStr">
        <is>
          <t>sale</t>
        </is>
      </c>
      <c r="L86" t="inlineStr">
        <is>
          <t/>
        </is>
      </c>
      <c r="M86" t="inlineStr">
        <is>
          <t/>
        </is>
      </c>
      <c r="N86" t="n">
        <v>0.0</v>
      </c>
      <c r="O86" t="n">
        <v>0.0</v>
      </c>
      <c r="P86" t="n">
        <v>190.06</v>
      </c>
      <c r="Q86" t="n">
        <v>190.05</v>
      </c>
      <c r="R86" t="n">
        <v>37.14</v>
      </c>
      <c r="S86" t="n">
        <v>37.14</v>
      </c>
      <c r="T86" t="n">
        <v>2.39</v>
      </c>
      <c r="U86" t="n">
        <v>2.39</v>
      </c>
      <c r="V86" t="n">
        <v>36.34</v>
      </c>
      <c r="W86" t="n">
        <v>36.34</v>
      </c>
      <c r="X86" t="n">
        <v>3.14</v>
      </c>
      <c r="Y86" t="n">
        <v>3.14</v>
      </c>
      <c r="Z86" t="n">
        <v>7.11</v>
      </c>
      <c r="AA86" t="n">
        <v>7.11</v>
      </c>
      <c r="AB86" t="n">
        <v>11.96</v>
      </c>
      <c r="AC86" t="n">
        <v>11.95</v>
      </c>
      <c r="AD86" t="n">
        <v>11.95999999999998</v>
      </c>
      <c r="AE86" t="n">
        <v>0.009999999999990905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0.010000000000001563</v>
      </c>
      <c r="AL86" t="inlineStr">
        <is>
          <t>unreconciled</t>
        </is>
      </c>
      <c r="AM86" t="inlineStr">
        <is>
          <t>Order Amount Mismatch (POS&gt;3PO)</t>
        </is>
      </c>
      <c r="AN86" t="n">
        <v>11.96</v>
      </c>
      <c r="AO86" t="n">
        <f>ROUND(P86*100/H86,2)</f>
        <v>0.0</v>
      </c>
      <c r="AP86" t="n">
        <f>ROUND(Q86*100/I86,2)</f>
        <v>0.0</v>
      </c>
      <c r="AQ86"/>
      <c r="AR86"/>
      <c r="AS86" t="n">
        <v>0.0</v>
      </c>
    </row>
    <row r="87">
      <c r="A87" s="1" t="n">
        <v>45233.0</v>
      </c>
      <c r="B87" s="2" t="n">
        <v>45233.823912037034</v>
      </c>
      <c r="C87" t="inlineStr">
        <is>
          <t>3140023012059305</t>
        </is>
      </c>
      <c r="D87" t="inlineStr">
        <is>
          <t>POS0012</t>
        </is>
      </c>
      <c r="E87" t="inlineStr">
        <is>
          <t>98</t>
        </is>
      </c>
      <c r="F87" t="inlineStr">
        <is>
          <t>0023</t>
        </is>
      </c>
      <c r="G87" t="inlineStr">
        <is>
          <t>5297062567</t>
        </is>
      </c>
      <c r="H87" t="n">
        <v>284.0</v>
      </c>
      <c r="I87" t="n">
        <v>347.61</v>
      </c>
      <c r="J87" t="n">
        <v>310.47</v>
      </c>
      <c r="K87" t="inlineStr">
        <is>
          <t>sale</t>
        </is>
      </c>
      <c r="L87" t="inlineStr">
        <is>
          <t/>
        </is>
      </c>
      <c r="M87" t="inlineStr">
        <is>
          <t/>
        </is>
      </c>
      <c r="N87" t="n">
        <v>0.0</v>
      </c>
      <c r="O87" t="n">
        <v>0.0</v>
      </c>
      <c r="P87" t="n">
        <v>272.81</v>
      </c>
      <c r="Q87" t="n">
        <v>214.02</v>
      </c>
      <c r="R87" t="n">
        <v>37.14</v>
      </c>
      <c r="S87" t="n">
        <v>37.14</v>
      </c>
      <c r="T87" t="n">
        <v>3.48</v>
      </c>
      <c r="U87" t="n">
        <v>2.7</v>
      </c>
      <c r="V87" t="n">
        <v>55.88</v>
      </c>
      <c r="W87" t="n">
        <v>42.0</v>
      </c>
      <c r="X87" t="n">
        <v>4.56</v>
      </c>
      <c r="Y87" t="n">
        <v>3.55</v>
      </c>
      <c r="Z87" t="n">
        <v>10.88</v>
      </c>
      <c r="AA87" t="n">
        <v>8.2</v>
      </c>
      <c r="AB87" t="n">
        <v>13.52</v>
      </c>
      <c r="AC87" t="n">
        <v>13.52</v>
      </c>
      <c r="AD87" t="n">
        <v>-63.610000000000014</v>
      </c>
      <c r="AE87" t="n">
        <v>58.78999999999999</v>
      </c>
      <c r="AF87" t="n">
        <v>0.0</v>
      </c>
      <c r="AG87" t="n">
        <v>0.7799999999999998</v>
      </c>
      <c r="AH87" t="n">
        <v>13.880000000000003</v>
      </c>
      <c r="AI87" t="n">
        <v>1.0099999999999998</v>
      </c>
      <c r="AJ87" t="n">
        <v>2.6800000000000015</v>
      </c>
      <c r="AK87" t="n">
        <v>0.0</v>
      </c>
      <c r="AL87" t="inlineStr">
        <is>
          <t>unreconciled</t>
        </is>
      </c>
      <c r="AM87" t="inlineStr">
        <is>
          <t>Order Amount Mismatch (3PO&gt;POS)</t>
        </is>
      </c>
      <c r="AN87" t="n">
        <v>63.61</v>
      </c>
      <c r="AO87" t="n">
        <f>ROUND(P87*100/H87,2)</f>
        <v>0.0</v>
      </c>
      <c r="AP87" t="n">
        <f>ROUND(Q87*100/I87,2)</f>
        <v>0.0</v>
      </c>
      <c r="AQ87"/>
      <c r="AR87"/>
      <c r="AS87" t="n">
        <v>0.0</v>
      </c>
    </row>
    <row r="88">
      <c r="A88" s="1" t="n">
        <v>45233.0</v>
      </c>
      <c r="B88" s="2" t="n">
        <v>45233.79440972222</v>
      </c>
      <c r="C88" t="inlineStr">
        <is>
          <t>3140094012085210</t>
        </is>
      </c>
      <c r="D88" t="inlineStr">
        <is>
          <t>POS0012</t>
        </is>
      </c>
      <c r="E88" t="inlineStr">
        <is>
          <t>25</t>
        </is>
      </c>
      <c r="F88" t="inlineStr">
        <is>
          <t>0094</t>
        </is>
      </c>
      <c r="G88" t="inlineStr">
        <is>
          <t>5297066684</t>
        </is>
      </c>
      <c r="H88" t="n">
        <v>370.0</v>
      </c>
      <c r="I88" t="n">
        <v>429.52</v>
      </c>
      <c r="J88" t="n">
        <v>392.38</v>
      </c>
      <c r="K88" t="inlineStr">
        <is>
          <t>sale</t>
        </is>
      </c>
      <c r="L88" t="inlineStr">
        <is>
          <t/>
        </is>
      </c>
      <c r="M88" t="inlineStr">
        <is>
          <t/>
        </is>
      </c>
      <c r="N88" t="n">
        <v>0.0</v>
      </c>
      <c r="O88" t="n">
        <v>0.0</v>
      </c>
      <c r="P88" t="n">
        <v>335.22</v>
      </c>
      <c r="Q88" t="n">
        <v>276.46</v>
      </c>
      <c r="R88" t="n">
        <v>37.14</v>
      </c>
      <c r="S88" t="n">
        <v>37.14</v>
      </c>
      <c r="T88" t="n">
        <v>4.3</v>
      </c>
      <c r="U88" t="n">
        <v>3.52</v>
      </c>
      <c r="V88" t="n">
        <v>70.63</v>
      </c>
      <c r="W88" t="n">
        <v>56.74</v>
      </c>
      <c r="X88" t="n">
        <v>5.64</v>
      </c>
      <c r="Y88" t="n">
        <v>4.62</v>
      </c>
      <c r="Z88" t="n">
        <v>13.73</v>
      </c>
      <c r="AA88" t="n">
        <v>11.04</v>
      </c>
      <c r="AB88" t="n">
        <v>17.62</v>
      </c>
      <c r="AC88" t="n">
        <v>17.62</v>
      </c>
      <c r="AD88" t="n">
        <v>-59.51999999999998</v>
      </c>
      <c r="AE88" t="n">
        <v>58.76000000000005</v>
      </c>
      <c r="AF88" t="n">
        <v>0.0</v>
      </c>
      <c r="AG88" t="n">
        <v>0.7799999999999998</v>
      </c>
      <c r="AH88" t="n">
        <v>13.889999999999993</v>
      </c>
      <c r="AI88" t="n">
        <v>1.0199999999999996</v>
      </c>
      <c r="AJ88" t="n">
        <v>2.6900000000000013</v>
      </c>
      <c r="AK88" t="n">
        <v>0.0</v>
      </c>
      <c r="AL88" t="inlineStr">
        <is>
          <t>unreconciled</t>
        </is>
      </c>
      <c r="AM88" t="inlineStr">
        <is>
          <t>Order Amount Mismatch (3PO&gt;POS)</t>
        </is>
      </c>
      <c r="AN88" t="n">
        <v>59.52</v>
      </c>
      <c r="AO88" t="n">
        <f>ROUND(P88*100/H88,2)</f>
        <v>0.0</v>
      </c>
      <c r="AP88" t="n">
        <f>ROUND(Q88*100/I88,2)</f>
        <v>0.0</v>
      </c>
      <c r="AQ88"/>
      <c r="AR88"/>
      <c r="AS88" t="n">
        <v>0.0</v>
      </c>
    </row>
    <row r="89">
      <c r="A89" s="1" t="n">
        <v>45231.0</v>
      </c>
      <c r="B89" s="2" t="n">
        <v>45231.847650462965</v>
      </c>
      <c r="C89" t="inlineStr">
        <is>
          <t>3140023012058812</t>
        </is>
      </c>
      <c r="D89" t="inlineStr">
        <is>
          <t>POS0012</t>
        </is>
      </c>
      <c r="E89" t="inlineStr">
        <is>
          <t>06</t>
        </is>
      </c>
      <c r="F89" t="inlineStr">
        <is>
          <t>0023</t>
        </is>
      </c>
      <c r="G89" t="inlineStr">
        <is>
          <t>5297081376</t>
        </is>
      </c>
      <c r="H89" t="n">
        <v>281.0</v>
      </c>
      <c r="I89" t="n">
        <v>267.61</v>
      </c>
      <c r="J89" t="n">
        <v>230.47</v>
      </c>
      <c r="K89" t="inlineStr">
        <is>
          <t>sale</t>
        </is>
      </c>
      <c r="L89" t="inlineStr">
        <is>
          <t/>
        </is>
      </c>
      <c r="M89" t="inlineStr">
        <is>
          <t/>
        </is>
      </c>
      <c r="N89" t="n">
        <v>0.0</v>
      </c>
      <c r="O89" t="n">
        <v>0.0</v>
      </c>
      <c r="P89" t="n">
        <v>211.84</v>
      </c>
      <c r="Q89" t="n">
        <v>211.84</v>
      </c>
      <c r="R89" t="n">
        <v>37.14</v>
      </c>
      <c r="S89" t="n">
        <v>37.14</v>
      </c>
      <c r="T89" t="n">
        <v>2.68</v>
      </c>
      <c r="U89" t="n">
        <v>2.68</v>
      </c>
      <c r="V89" t="n">
        <v>41.48</v>
      </c>
      <c r="W89" t="n">
        <v>41.48</v>
      </c>
      <c r="X89" t="n">
        <v>3.51</v>
      </c>
      <c r="Y89" t="n">
        <v>3.51</v>
      </c>
      <c r="Z89" t="n">
        <v>8.1</v>
      </c>
      <c r="AA89" t="n">
        <v>8.1</v>
      </c>
      <c r="AB89" t="n">
        <v>13.38</v>
      </c>
      <c r="AC89" t="n">
        <v>13.38</v>
      </c>
      <c r="AD89" t="n">
        <v>13.389999999999986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inlineStr">
        <is>
          <t>unreconciled</t>
        </is>
      </c>
      <c r="AM89" t="inlineStr">
        <is>
          <t>Order Amount Mismatch (POS&gt;3PO)</t>
        </is>
      </c>
      <c r="AN89" t="n">
        <v>13.39</v>
      </c>
      <c r="AO89" t="n">
        <f>ROUND(P89*100/H89,2)</f>
        <v>0.0</v>
      </c>
      <c r="AP89" t="n">
        <f>ROUND(Q89*100/I89,2)</f>
        <v>0.0</v>
      </c>
      <c r="AQ89"/>
      <c r="AR89"/>
      <c r="AS89" t="n">
        <v>0.0</v>
      </c>
    </row>
    <row r="90">
      <c r="A90" s="1" t="n">
        <v>45232.0</v>
      </c>
      <c r="B90" s="2" t="n">
        <v>45233.03575231481</v>
      </c>
      <c r="C90" t="inlineStr">
        <is>
          <t>3140094012085034</t>
        </is>
      </c>
      <c r="D90" t="inlineStr">
        <is>
          <t>POS0012</t>
        </is>
      </c>
      <c r="E90" t="inlineStr">
        <is>
          <t>49</t>
        </is>
      </c>
      <c r="F90" t="inlineStr">
        <is>
          <t>0094</t>
        </is>
      </c>
      <c r="G90" t="inlineStr">
        <is>
          <t>5297144719</t>
        </is>
      </c>
      <c r="H90" t="n">
        <v>280.0</v>
      </c>
      <c r="I90" t="n">
        <v>266.65</v>
      </c>
      <c r="J90" t="n">
        <v>229.51</v>
      </c>
      <c r="K90" t="inlineStr">
        <is>
          <t>sale</t>
        </is>
      </c>
      <c r="L90" t="inlineStr">
        <is>
          <t/>
        </is>
      </c>
      <c r="M90" t="inlineStr">
        <is>
          <t/>
        </is>
      </c>
      <c r="N90" t="n">
        <v>0.0</v>
      </c>
      <c r="O90" t="n">
        <v>0.0</v>
      </c>
      <c r="P90" t="n">
        <v>211.1</v>
      </c>
      <c r="Q90" t="n">
        <v>211.09</v>
      </c>
      <c r="R90" t="n">
        <v>37.14</v>
      </c>
      <c r="S90" t="n">
        <v>37.14</v>
      </c>
      <c r="T90" t="n">
        <v>2.67</v>
      </c>
      <c r="U90" t="n">
        <v>2.67</v>
      </c>
      <c r="V90" t="n">
        <v>41.31</v>
      </c>
      <c r="W90" t="n">
        <v>41.31</v>
      </c>
      <c r="X90" t="n">
        <v>3.5</v>
      </c>
      <c r="Y90" t="n">
        <v>3.5</v>
      </c>
      <c r="Z90" t="n">
        <v>8.07</v>
      </c>
      <c r="AA90" t="n">
        <v>8.07</v>
      </c>
      <c r="AB90" t="n">
        <v>13.34</v>
      </c>
      <c r="AC90" t="n">
        <v>13.33</v>
      </c>
      <c r="AD90" t="n">
        <v>13.350000000000023</v>
      </c>
      <c r="AE90" t="n">
        <v>0.009999999999990905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0.009999999999999787</v>
      </c>
      <c r="AL90" t="inlineStr">
        <is>
          <t>unreconciled</t>
        </is>
      </c>
      <c r="AM90" t="inlineStr">
        <is>
          <t>Order Amount Mismatch (POS&gt;3PO)</t>
        </is>
      </c>
      <c r="AN90" t="n">
        <v>13.35</v>
      </c>
      <c r="AO90" t="n">
        <f>ROUND(P90*100/H90,2)</f>
        <v>0.0</v>
      </c>
      <c r="AP90" t="n">
        <f>ROUND(Q90*100/I90,2)</f>
        <v>0.0</v>
      </c>
      <c r="AQ90"/>
      <c r="AR90"/>
      <c r="AS90" t="n">
        <v>0.0</v>
      </c>
    </row>
    <row r="91">
      <c r="A91" s="1" t="n">
        <v>45231.0</v>
      </c>
      <c r="B91" s="2" t="n">
        <v>45231.738032407404</v>
      </c>
      <c r="C91" t="inlineStr">
        <is>
          <t>3140023012058775</t>
        </is>
      </c>
      <c r="D91" t="inlineStr">
        <is>
          <t>POS0012</t>
        </is>
      </c>
      <c r="E91" t="inlineStr">
        <is>
          <t>69</t>
        </is>
      </c>
      <c r="F91" t="inlineStr">
        <is>
          <t>0023</t>
        </is>
      </c>
      <c r="G91" t="inlineStr">
        <is>
          <t>5297151487</t>
        </is>
      </c>
      <c r="H91" t="n">
        <v>208.0</v>
      </c>
      <c r="I91" t="n">
        <v>198.09</v>
      </c>
      <c r="J91" t="n">
        <v>160.95</v>
      </c>
      <c r="K91" t="inlineStr">
        <is>
          <t>sale</t>
        </is>
      </c>
      <c r="L91" t="inlineStr">
        <is>
          <t/>
        </is>
      </c>
      <c r="M91" t="inlineStr">
        <is>
          <t/>
        </is>
      </c>
      <c r="N91" t="n">
        <v>0.0</v>
      </c>
      <c r="O91" t="n">
        <v>0.0</v>
      </c>
      <c r="P91" t="n">
        <v>158.86</v>
      </c>
      <c r="Q91" t="n">
        <v>158.87</v>
      </c>
      <c r="R91" t="n">
        <v>37.14</v>
      </c>
      <c r="S91" t="n">
        <v>37.14</v>
      </c>
      <c r="T91" t="n">
        <v>1.98</v>
      </c>
      <c r="U91" t="n">
        <v>1.98</v>
      </c>
      <c r="V91" t="n">
        <v>28.97</v>
      </c>
      <c r="W91" t="n">
        <v>28.97</v>
      </c>
      <c r="X91" t="n">
        <v>2.6</v>
      </c>
      <c r="Y91" t="n">
        <v>2.6</v>
      </c>
      <c r="Z91" t="n">
        <v>5.68</v>
      </c>
      <c r="AA91" t="n">
        <v>5.68</v>
      </c>
      <c r="AB91" t="n">
        <v>9.9</v>
      </c>
      <c r="AC91" t="n">
        <v>9.91</v>
      </c>
      <c r="AD91" t="n">
        <v>9.909999999999997</v>
      </c>
      <c r="AE91" t="n">
        <v>-0.009999999999990905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-0.009999999999999787</v>
      </c>
      <c r="AL91" t="inlineStr">
        <is>
          <t>unreconciled</t>
        </is>
      </c>
      <c r="AM91" t="inlineStr">
        <is>
          <t>Order Amount Mismatch (POS&gt;3PO)</t>
        </is>
      </c>
      <c r="AN91" t="n">
        <v>9.91</v>
      </c>
      <c r="AO91" t="n">
        <f>ROUND(P91*100/H91,2)</f>
        <v>0.0</v>
      </c>
      <c r="AP91" t="n">
        <f>ROUND(Q91*100/I91,2)</f>
        <v>0.0</v>
      </c>
      <c r="AQ91"/>
      <c r="AR91"/>
      <c r="AS91" t="n">
        <v>0.0</v>
      </c>
    </row>
    <row r="92">
      <c r="A92" s="1" t="n">
        <v>45231.0</v>
      </c>
      <c r="B92" s="2" t="n">
        <v>45231.91645833333</v>
      </c>
      <c r="C92" t="inlineStr">
        <is>
          <t>3140023012058846</t>
        </is>
      </c>
      <c r="D92" t="inlineStr">
        <is>
          <t>POS0012</t>
        </is>
      </c>
      <c r="E92" t="inlineStr">
        <is>
          <t>40</t>
        </is>
      </c>
      <c r="F92" t="inlineStr">
        <is>
          <t>0023</t>
        </is>
      </c>
      <c r="G92" t="inlineStr">
        <is>
          <t>5297200671</t>
        </is>
      </c>
      <c r="H92" t="n">
        <v>442.0</v>
      </c>
      <c r="I92" t="n">
        <v>420.94</v>
      </c>
      <c r="J92" t="n">
        <v>383.8</v>
      </c>
      <c r="K92" t="inlineStr">
        <is>
          <t>sale</t>
        </is>
      </c>
      <c r="L92" t="inlineStr">
        <is>
          <t/>
        </is>
      </c>
      <c r="M92" t="inlineStr">
        <is>
          <t/>
        </is>
      </c>
      <c r="N92" t="n">
        <v>0.0</v>
      </c>
      <c r="O92" t="n">
        <v>0.0</v>
      </c>
      <c r="P92" t="n">
        <v>328.7</v>
      </c>
      <c r="Q92" t="n">
        <v>328.7</v>
      </c>
      <c r="R92" t="n">
        <v>37.14</v>
      </c>
      <c r="S92" t="n">
        <v>37.14</v>
      </c>
      <c r="T92" t="n">
        <v>4.21</v>
      </c>
      <c r="U92" t="n">
        <v>4.21</v>
      </c>
      <c r="V92" t="n">
        <v>69.08</v>
      </c>
      <c r="W92" t="n">
        <v>69.08</v>
      </c>
      <c r="X92" t="n">
        <v>5.52</v>
      </c>
      <c r="Y92" t="n">
        <v>5.52</v>
      </c>
      <c r="Z92" t="n">
        <v>13.43</v>
      </c>
      <c r="AA92" t="n">
        <v>13.42</v>
      </c>
      <c r="AB92" t="n">
        <v>21.04</v>
      </c>
      <c r="AC92" t="n">
        <v>21.05</v>
      </c>
      <c r="AD92" t="n">
        <v>21.060000000000002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0.009999999999999787</v>
      </c>
      <c r="AK92" t="n">
        <v>-0.010000000000001563</v>
      </c>
      <c r="AL92" t="inlineStr">
        <is>
          <t>unreconciled</t>
        </is>
      </c>
      <c r="AM92" t="inlineStr">
        <is>
          <t>Order Amount Mismatch (POS&gt;3PO)</t>
        </is>
      </c>
      <c r="AN92" t="n">
        <v>21.06</v>
      </c>
      <c r="AO92" t="n">
        <f>ROUND(P92*100/H92,2)</f>
        <v>0.0</v>
      </c>
      <c r="AP92" t="n">
        <f>ROUND(Q92*100/I92,2)</f>
        <v>0.0</v>
      </c>
      <c r="AQ92"/>
      <c r="AR92"/>
      <c r="AS92" t="n">
        <v>0.0</v>
      </c>
    </row>
    <row r="93">
      <c r="A93" s="1" t="n">
        <v>45231.0</v>
      </c>
      <c r="B93" s="2" t="n">
        <v>45231.602430555555</v>
      </c>
      <c r="C93" t="inlineStr">
        <is>
          <t>3140094012084371</t>
        </is>
      </c>
      <c r="D93" t="inlineStr">
        <is>
          <t>POS0012</t>
        </is>
      </c>
      <c r="E93" t="inlineStr">
        <is>
          <t>85</t>
        </is>
      </c>
      <c r="F93" t="inlineStr">
        <is>
          <t>0094</t>
        </is>
      </c>
      <c r="G93" t="inlineStr">
        <is>
          <t>5297241060</t>
        </is>
      </c>
      <c r="H93" t="n">
        <v>443.0</v>
      </c>
      <c r="I93" t="n">
        <v>421.9</v>
      </c>
      <c r="J93" t="n">
        <v>384.76</v>
      </c>
      <c r="K93" t="inlineStr">
        <is>
          <t>sale</t>
        </is>
      </c>
      <c r="L93" t="inlineStr">
        <is>
          <t/>
        </is>
      </c>
      <c r="M93" t="inlineStr">
        <is>
          <t/>
        </is>
      </c>
      <c r="N93" t="n">
        <v>0.0</v>
      </c>
      <c r="O93" t="n">
        <v>0.0</v>
      </c>
      <c r="P93" t="n">
        <v>329.42</v>
      </c>
      <c r="Q93" t="n">
        <v>329.41</v>
      </c>
      <c r="R93" t="n">
        <v>37.14</v>
      </c>
      <c r="S93" t="n">
        <v>37.14</v>
      </c>
      <c r="T93" t="n">
        <v>4.22</v>
      </c>
      <c r="U93" t="n">
        <v>4.22</v>
      </c>
      <c r="V93" t="n">
        <v>69.26</v>
      </c>
      <c r="W93" t="n">
        <v>69.26</v>
      </c>
      <c r="X93" t="n">
        <v>5.54</v>
      </c>
      <c r="Y93" t="n">
        <v>5.54</v>
      </c>
      <c r="Z93" t="n">
        <v>13.46</v>
      </c>
      <c r="AA93" t="n">
        <v>13.47</v>
      </c>
      <c r="AB93" t="n">
        <v>21.1</v>
      </c>
      <c r="AC93" t="n">
        <v>21.1</v>
      </c>
      <c r="AD93" t="n">
        <v>21.100000000000023</v>
      </c>
      <c r="AE93" t="n">
        <v>0.009999999999990905</v>
      </c>
      <c r="AF93" t="n">
        <v>0.0</v>
      </c>
      <c r="AG93" t="n">
        <v>0.0</v>
      </c>
      <c r="AH93" t="n">
        <v>0.0</v>
      </c>
      <c r="AI93" t="n">
        <v>0.0</v>
      </c>
      <c r="AJ93" t="n">
        <v>-0.009999999999999787</v>
      </c>
      <c r="AK93" t="n">
        <v>0.0</v>
      </c>
      <c r="AL93" t="inlineStr">
        <is>
          <t>unreconciled</t>
        </is>
      </c>
      <c r="AM93" t="inlineStr">
        <is>
          <t>Order Amount Mismatch (POS&gt;3PO)</t>
        </is>
      </c>
      <c r="AN93" t="n">
        <v>21.1</v>
      </c>
      <c r="AO93" t="n">
        <f>ROUND(P93*100/H93,2)</f>
        <v>0.0</v>
      </c>
      <c r="AP93" t="n">
        <f>ROUND(Q93*100/I93,2)</f>
        <v>0.0</v>
      </c>
      <c r="AQ93"/>
      <c r="AR93"/>
      <c r="AS93" t="n">
        <v>0.0</v>
      </c>
    </row>
    <row r="94">
      <c r="A94" s="1" t="n">
        <v>45232.0</v>
      </c>
      <c r="B94" s="2" t="n">
        <v>45232.70453703704</v>
      </c>
      <c r="C94" t="inlineStr">
        <is>
          <t>3140094012084795</t>
        </is>
      </c>
      <c r="D94" t="inlineStr">
        <is>
          <t>POS0012</t>
        </is>
      </c>
      <c r="E94" t="inlineStr">
        <is>
          <t>10</t>
        </is>
      </c>
      <c r="F94" t="inlineStr">
        <is>
          <t>0094</t>
        </is>
      </c>
      <c r="G94" t="inlineStr">
        <is>
          <t>5297384999</t>
        </is>
      </c>
      <c r="H94" t="n">
        <v>322.0</v>
      </c>
      <c r="I94" t="n">
        <v>306.66</v>
      </c>
      <c r="J94" t="n">
        <v>269.52</v>
      </c>
      <c r="K94" t="inlineStr">
        <is>
          <t>sale</t>
        </is>
      </c>
      <c r="L94" t="inlineStr">
        <is>
          <t/>
        </is>
      </c>
      <c r="M94" t="inlineStr">
        <is>
          <t/>
        </is>
      </c>
      <c r="N94" t="n">
        <v>0.0</v>
      </c>
      <c r="O94" t="n">
        <v>0.0</v>
      </c>
      <c r="P94" t="n">
        <v>241.6</v>
      </c>
      <c r="Q94" t="n">
        <v>241.6</v>
      </c>
      <c r="R94" t="n">
        <v>37.14</v>
      </c>
      <c r="S94" t="n">
        <v>37.14</v>
      </c>
      <c r="T94" t="n">
        <v>3.07</v>
      </c>
      <c r="U94" t="n">
        <v>3.07</v>
      </c>
      <c r="V94" t="n">
        <v>48.51</v>
      </c>
      <c r="W94" t="n">
        <v>48.51</v>
      </c>
      <c r="X94" t="n">
        <v>4.02</v>
      </c>
      <c r="Y94" t="n">
        <v>4.02</v>
      </c>
      <c r="Z94" t="n">
        <v>9.46</v>
      </c>
      <c r="AA94" t="n">
        <v>9.45</v>
      </c>
      <c r="AB94" t="n">
        <v>15.34</v>
      </c>
      <c r="AC94" t="n">
        <v>15.33</v>
      </c>
      <c r="AD94" t="n">
        <v>15.339999999999975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0.010000000000001563</v>
      </c>
      <c r="AK94" t="n">
        <v>0.009999999999999787</v>
      </c>
      <c r="AL94" t="inlineStr">
        <is>
          <t>unreconciled</t>
        </is>
      </c>
      <c r="AM94" t="inlineStr">
        <is>
          <t>Order Amount Mismatch (POS&gt;3PO)</t>
        </is>
      </c>
      <c r="AN94" t="n">
        <v>15.34</v>
      </c>
      <c r="AO94" t="n">
        <f>ROUND(P94*100/H94,2)</f>
        <v>0.0</v>
      </c>
      <c r="AP94" t="n">
        <f>ROUND(Q94*100/I94,2)</f>
        <v>0.0</v>
      </c>
      <c r="AQ94"/>
      <c r="AR94"/>
      <c r="AS94" t="n">
        <v>0.0</v>
      </c>
    </row>
    <row r="95">
      <c r="A95" s="1" t="n">
        <v>45231.0</v>
      </c>
      <c r="B95" s="2" t="n">
        <v>45232.01943287037</v>
      </c>
      <c r="C95" t="inlineStr">
        <is>
          <t>3140094012084630</t>
        </is>
      </c>
      <c r="D95" t="inlineStr">
        <is>
          <t>POS0012</t>
        </is>
      </c>
      <c r="E95" t="inlineStr">
        <is>
          <t>44</t>
        </is>
      </c>
      <c r="F95" t="inlineStr">
        <is>
          <t>0094</t>
        </is>
      </c>
      <c r="G95" t="inlineStr">
        <is>
          <t>5297405232</t>
        </is>
      </c>
      <c r="H95" t="n">
        <v>338.0</v>
      </c>
      <c r="I95" t="n">
        <v>321.9</v>
      </c>
      <c r="J95" t="n">
        <v>284.76</v>
      </c>
      <c r="K95" t="inlineStr">
        <is>
          <t>sale</t>
        </is>
      </c>
      <c r="L95" t="inlineStr">
        <is>
          <t/>
        </is>
      </c>
      <c r="M95" t="inlineStr">
        <is>
          <t/>
        </is>
      </c>
      <c r="N95" t="n">
        <v>0.0</v>
      </c>
      <c r="O95" t="n">
        <v>0.0</v>
      </c>
      <c r="P95" t="n">
        <v>253.2</v>
      </c>
      <c r="Q95" t="n">
        <v>253.21</v>
      </c>
      <c r="R95" t="n">
        <v>37.14</v>
      </c>
      <c r="S95" t="n">
        <v>37.14</v>
      </c>
      <c r="T95" t="n">
        <v>3.22</v>
      </c>
      <c r="U95" t="n">
        <v>3.22</v>
      </c>
      <c r="V95" t="n">
        <v>51.26</v>
      </c>
      <c r="W95" t="n">
        <v>51.26</v>
      </c>
      <c r="X95" t="n">
        <v>4.23</v>
      </c>
      <c r="Y95" t="n">
        <v>4.22</v>
      </c>
      <c r="Z95" t="n">
        <v>9.99</v>
      </c>
      <c r="AA95" t="n">
        <v>9.99</v>
      </c>
      <c r="AB95" t="n">
        <v>16.1</v>
      </c>
      <c r="AC95" t="n">
        <v>16.1</v>
      </c>
      <c r="AD95" t="n">
        <v>16.100000000000023</v>
      </c>
      <c r="AE95" t="n">
        <v>-0.010000000000019327</v>
      </c>
      <c r="AF95" t="n">
        <v>0.0</v>
      </c>
      <c r="AG95" t="n">
        <v>0.0</v>
      </c>
      <c r="AH95" t="n">
        <v>0.0</v>
      </c>
      <c r="AI95" t="n">
        <v>0.010000000000000675</v>
      </c>
      <c r="AJ95" t="n">
        <v>0.0</v>
      </c>
      <c r="AK95" t="n">
        <v>0.0</v>
      </c>
      <c r="AL95" t="inlineStr">
        <is>
          <t>unreconciled</t>
        </is>
      </c>
      <c r="AM95" t="inlineStr">
        <is>
          <t>Order Amount Mismatch (POS&gt;3PO)</t>
        </is>
      </c>
      <c r="AN95" t="n">
        <v>16.1</v>
      </c>
      <c r="AO95" t="n">
        <f>ROUND(P95*100/H95,2)</f>
        <v>0.0</v>
      </c>
      <c r="AP95" t="n">
        <f>ROUND(Q95*100/I95,2)</f>
        <v>0.0</v>
      </c>
      <c r="AQ95"/>
      <c r="AR95"/>
      <c r="AS95" t="n">
        <v>0.0</v>
      </c>
    </row>
    <row r="96">
      <c r="A96" s="1" t="n">
        <v>45233.0</v>
      </c>
      <c r="B96" s="2" t="n">
        <v>45233.8233912037</v>
      </c>
      <c r="C96" t="inlineStr">
        <is>
          <t>3140094012085240</t>
        </is>
      </c>
      <c r="D96" t="inlineStr">
        <is>
          <t>POS0012</t>
        </is>
      </c>
      <c r="E96" t="inlineStr">
        <is>
          <t>55</t>
        </is>
      </c>
      <c r="F96" t="inlineStr">
        <is>
          <t>0094</t>
        </is>
      </c>
      <c r="G96" t="inlineStr">
        <is>
          <t>5297530751</t>
        </is>
      </c>
      <c r="H96" t="n">
        <v>190.0</v>
      </c>
      <c r="I96" t="n">
        <v>180.95</v>
      </c>
      <c r="J96" t="n">
        <v>143.81</v>
      </c>
      <c r="K96" t="inlineStr">
        <is>
          <t>sale</t>
        </is>
      </c>
      <c r="L96" t="inlineStr">
        <is>
          <t/>
        </is>
      </c>
      <c r="M96" t="inlineStr">
        <is>
          <t/>
        </is>
      </c>
      <c r="N96" t="n">
        <v>0.0</v>
      </c>
      <c r="O96" t="n">
        <v>0.0</v>
      </c>
      <c r="P96" t="n">
        <v>145.78</v>
      </c>
      <c r="Q96" t="n">
        <v>145.77</v>
      </c>
      <c r="R96" t="n">
        <v>37.14</v>
      </c>
      <c r="S96" t="n">
        <v>37.14</v>
      </c>
      <c r="T96" t="n">
        <v>1.81</v>
      </c>
      <c r="U96" t="n">
        <v>1.81</v>
      </c>
      <c r="V96" t="n">
        <v>25.89</v>
      </c>
      <c r="W96" t="n">
        <v>25.89</v>
      </c>
      <c r="X96" t="n">
        <v>2.38</v>
      </c>
      <c r="Y96" t="n">
        <v>2.38</v>
      </c>
      <c r="Z96" t="n">
        <v>5.09</v>
      </c>
      <c r="AA96" t="n">
        <v>5.09</v>
      </c>
      <c r="AB96" t="n">
        <v>9.04</v>
      </c>
      <c r="AC96" t="n">
        <v>9.05</v>
      </c>
      <c r="AD96" t="n">
        <v>9.050000000000011</v>
      </c>
      <c r="AE96" t="n">
        <v>0.009999999999990905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-0.010000000000001563</v>
      </c>
      <c r="AL96" t="inlineStr">
        <is>
          <t>unreconciled</t>
        </is>
      </c>
      <c r="AM96" t="inlineStr">
        <is>
          <t>Order Amount Mismatch (POS&gt;3PO)</t>
        </is>
      </c>
      <c r="AN96" t="n">
        <v>9.05</v>
      </c>
      <c r="AO96" t="n">
        <f>ROUND(P96*100/H96,2)</f>
        <v>0.0</v>
      </c>
      <c r="AP96" t="n">
        <f>ROUND(Q96*100/I96,2)</f>
        <v>0.0</v>
      </c>
      <c r="AQ96"/>
      <c r="AR96"/>
      <c r="AS96" t="n">
        <v>0.0</v>
      </c>
    </row>
    <row r="97">
      <c r="A97" s="1" t="n">
        <v>45236.0</v>
      </c>
      <c r="B97" s="2" t="n">
        <v>45236.84460648148</v>
      </c>
      <c r="C97" t="inlineStr">
        <is>
          <t>3140023012060089</t>
        </is>
      </c>
      <c r="D97" t="inlineStr">
        <is>
          <t>POS0012</t>
        </is>
      </c>
      <c r="E97" t="inlineStr">
        <is>
          <t>80</t>
        </is>
      </c>
      <c r="F97" t="inlineStr">
        <is>
          <t>0023</t>
        </is>
      </c>
      <c r="G97" t="inlineStr">
        <is>
          <t>5297559224</t>
        </is>
      </c>
      <c r="H97" t="n">
        <v>363.0</v>
      </c>
      <c r="I97" t="n">
        <v>308.58</v>
      </c>
      <c r="J97" t="n">
        <v>308.58</v>
      </c>
      <c r="K97" t="inlineStr">
        <is>
          <t>addition</t>
        </is>
      </c>
      <c r="L97" t="inlineStr">
        <is>
          <t/>
        </is>
      </c>
      <c r="M97" t="inlineStr">
        <is>
          <t/>
        </is>
      </c>
      <c r="N97" t="n">
        <v>0.0</v>
      </c>
      <c r="O97" t="n">
        <v>0.0</v>
      </c>
      <c r="P97" t="n">
        <v>270.87</v>
      </c>
      <c r="Q97" t="n">
        <v>271.35</v>
      </c>
      <c r="R97" t="n">
        <v>37.14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17.28</v>
      </c>
      <c r="AC97" t="n">
        <v>17.29</v>
      </c>
      <c r="AD97" t="n">
        <v>54.420000000000016</v>
      </c>
      <c r="AE97" t="n">
        <v>-0.4800000000000182</v>
      </c>
      <c r="AF97" t="n">
        <v>37.14</v>
      </c>
      <c r="AG97" t="n">
        <v>0.0</v>
      </c>
      <c r="AH97" t="n">
        <v>0.0</v>
      </c>
      <c r="AI97" t="n">
        <v>0.0</v>
      </c>
      <c r="AJ97" t="n">
        <v>0.0</v>
      </c>
      <c r="AK97" t="n">
        <v>-0.00999999999999801</v>
      </c>
      <c r="AL97" t="inlineStr">
        <is>
          <t>unreconciled</t>
        </is>
      </c>
      <c r="AM97" t="inlineStr">
        <is>
          <t>Packaging Charge Mismatch</t>
        </is>
      </c>
      <c r="AN97" t="n">
        <v>37.14</v>
      </c>
      <c r="AO97" t="n">
        <f>ROUND(P97*100/H97,2)</f>
        <v>0.0</v>
      </c>
      <c r="AP97" t="n">
        <f>ROUND(Q97*100/I97,2)</f>
        <v>0.0</v>
      </c>
      <c r="AQ97"/>
      <c r="AR97"/>
      <c r="AS97" t="n">
        <v>0.0</v>
      </c>
    </row>
    <row r="98">
      <c r="A98" s="1" t="n">
        <v>45231.0</v>
      </c>
      <c r="B98" s="2" t="n">
        <v>45231.85202546296</v>
      </c>
      <c r="C98" t="inlineStr">
        <is>
          <t>3140023012058815</t>
        </is>
      </c>
      <c r="D98" t="inlineStr">
        <is>
          <t>POS0012</t>
        </is>
      </c>
      <c r="E98" t="inlineStr">
        <is>
          <t>09</t>
        </is>
      </c>
      <c r="F98" t="inlineStr">
        <is>
          <t>0023</t>
        </is>
      </c>
      <c r="G98" t="inlineStr">
        <is>
          <t>5297566971</t>
        </is>
      </c>
      <c r="H98" t="n">
        <v>388.0</v>
      </c>
      <c r="I98" t="n">
        <v>369.52</v>
      </c>
      <c r="J98" t="n">
        <v>332.38</v>
      </c>
      <c r="K98" t="inlineStr">
        <is>
          <t>sale</t>
        </is>
      </c>
      <c r="L98" t="inlineStr">
        <is>
          <t/>
        </is>
      </c>
      <c r="M98" t="inlineStr">
        <is>
          <t/>
        </is>
      </c>
      <c r="N98" t="n">
        <v>0.0</v>
      </c>
      <c r="O98" t="n">
        <v>0.0</v>
      </c>
      <c r="P98" t="n">
        <v>289.5</v>
      </c>
      <c r="Q98" t="n">
        <v>289.5</v>
      </c>
      <c r="R98" t="n">
        <v>37.14</v>
      </c>
      <c r="S98" t="n">
        <v>37.14</v>
      </c>
      <c r="T98" t="n">
        <v>3.7</v>
      </c>
      <c r="U98" t="n">
        <v>3.7</v>
      </c>
      <c r="V98" t="n">
        <v>59.83</v>
      </c>
      <c r="W98" t="n">
        <v>59.83</v>
      </c>
      <c r="X98" t="n">
        <v>4.85</v>
      </c>
      <c r="Y98" t="n">
        <v>4.85</v>
      </c>
      <c r="Z98" t="n">
        <v>11.64</v>
      </c>
      <c r="AA98" t="n">
        <v>11.64</v>
      </c>
      <c r="AB98" t="n">
        <v>18.48</v>
      </c>
      <c r="AC98" t="n">
        <v>18.48</v>
      </c>
      <c r="AD98" t="n">
        <v>18.480000000000018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inlineStr">
        <is>
          <t>unreconciled</t>
        </is>
      </c>
      <c r="AM98" t="inlineStr">
        <is>
          <t>Order Amount Mismatch (POS&gt;3PO)</t>
        </is>
      </c>
      <c r="AN98" t="n">
        <v>18.48</v>
      </c>
      <c r="AO98" t="n">
        <f>ROUND(P98*100/H98,2)</f>
        <v>0.0</v>
      </c>
      <c r="AP98" t="n">
        <f>ROUND(Q98*100/I98,2)</f>
        <v>0.0</v>
      </c>
      <c r="AQ98"/>
      <c r="AR98"/>
      <c r="AS98" t="n">
        <v>0.0</v>
      </c>
    </row>
    <row r="99">
      <c r="A99" s="1" t="n">
        <v>45231.0</v>
      </c>
      <c r="B99" s="2" t="n">
        <v>45232.005162037036</v>
      </c>
      <c r="C99" t="inlineStr">
        <is>
          <t>3140094012084620</t>
        </is>
      </c>
      <c r="D99" t="inlineStr">
        <is>
          <t>POS0012</t>
        </is>
      </c>
      <c r="E99" t="inlineStr">
        <is>
          <t>34</t>
        </is>
      </c>
      <c r="F99" t="inlineStr">
        <is>
          <t>0094</t>
        </is>
      </c>
      <c r="G99" t="inlineStr">
        <is>
          <t>5297589852</t>
        </is>
      </c>
      <c r="H99" t="n">
        <v>360.0</v>
      </c>
      <c r="I99" t="n">
        <v>342.85</v>
      </c>
      <c r="J99" t="n">
        <v>305.71</v>
      </c>
      <c r="K99" t="inlineStr">
        <is>
          <t>sale</t>
        </is>
      </c>
      <c r="L99" t="inlineStr">
        <is>
          <t/>
        </is>
      </c>
      <c r="M99" t="inlineStr">
        <is>
          <t/>
        </is>
      </c>
      <c r="N99" t="n">
        <v>0.0</v>
      </c>
      <c r="O99" t="n">
        <v>0.0</v>
      </c>
      <c r="P99" t="n">
        <v>269.17</v>
      </c>
      <c r="Q99" t="n">
        <v>269.17</v>
      </c>
      <c r="R99" t="n">
        <v>37.14</v>
      </c>
      <c r="S99" t="n">
        <v>37.14</v>
      </c>
      <c r="T99" t="n">
        <v>3.43</v>
      </c>
      <c r="U99" t="n">
        <v>3.43</v>
      </c>
      <c r="V99" t="n">
        <v>55.03</v>
      </c>
      <c r="W99" t="n">
        <v>55.03</v>
      </c>
      <c r="X99" t="n">
        <v>4.5</v>
      </c>
      <c r="Y99" t="n">
        <v>4.5</v>
      </c>
      <c r="Z99" t="n">
        <v>10.72</v>
      </c>
      <c r="AA99" t="n">
        <v>10.72</v>
      </c>
      <c r="AB99" t="n">
        <v>17.14</v>
      </c>
      <c r="AC99" t="n">
        <v>17.14</v>
      </c>
      <c r="AD99" t="n">
        <v>17.149999999999977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inlineStr">
        <is>
          <t>unreconciled</t>
        </is>
      </c>
      <c r="AM99" t="inlineStr">
        <is>
          <t>Order Amount Mismatch (POS&gt;3PO)</t>
        </is>
      </c>
      <c r="AN99" t="n">
        <v>17.15</v>
      </c>
      <c r="AO99" t="n">
        <f>ROUND(P99*100/H99,2)</f>
        <v>0.0</v>
      </c>
      <c r="AP99" t="n">
        <f>ROUND(Q99*100/I99,2)</f>
        <v>0.0</v>
      </c>
      <c r="AQ99"/>
      <c r="AR99"/>
      <c r="AS99" t="n">
        <v>0.0</v>
      </c>
    </row>
    <row r="100">
      <c r="A100" s="1" t="n">
        <v>45234.0</v>
      </c>
      <c r="B100" s="2" t="n">
        <v>45234.83179398148</v>
      </c>
      <c r="C100" t="inlineStr">
        <is>
          <t>3140094012085707</t>
        </is>
      </c>
      <c r="D100" t="inlineStr">
        <is>
          <t>POS0012</t>
        </is>
      </c>
      <c r="E100" t="inlineStr">
        <is>
          <t>22</t>
        </is>
      </c>
      <c r="F100" t="inlineStr">
        <is>
          <t>0094</t>
        </is>
      </c>
      <c r="G100" t="inlineStr">
        <is>
          <t>5297647726</t>
        </is>
      </c>
      <c r="H100" t="n">
        <v>983.9999999999999</v>
      </c>
      <c r="I100" t="n">
        <v>937.15</v>
      </c>
      <c r="J100" t="n">
        <v>900.01</v>
      </c>
      <c r="K100" t="inlineStr">
        <is>
          <t>sale</t>
        </is>
      </c>
      <c r="L100" t="inlineStr">
        <is>
          <t/>
        </is>
      </c>
      <c r="M100" t="inlineStr">
        <is>
          <t/>
        </is>
      </c>
      <c r="N100" t="n">
        <v>0.0</v>
      </c>
      <c r="O100" t="n">
        <v>0.0</v>
      </c>
      <c r="P100" t="n">
        <v>722.11</v>
      </c>
      <c r="Q100" t="n">
        <v>722.11</v>
      </c>
      <c r="R100" t="n">
        <v>37.14</v>
      </c>
      <c r="S100" t="n">
        <v>37.14</v>
      </c>
      <c r="T100" t="n">
        <v>9.37</v>
      </c>
      <c r="U100" t="n">
        <v>9.37</v>
      </c>
      <c r="V100" t="n">
        <v>162.0</v>
      </c>
      <c r="W100" t="n">
        <v>162.0</v>
      </c>
      <c r="X100" t="n">
        <v>12.3</v>
      </c>
      <c r="Y100" t="n">
        <v>12.3</v>
      </c>
      <c r="Z100" t="n">
        <v>31.37</v>
      </c>
      <c r="AA100" t="n">
        <v>31.37</v>
      </c>
      <c r="AB100" t="n">
        <v>46.86</v>
      </c>
      <c r="AC100" t="n">
        <v>46.86</v>
      </c>
      <c r="AD100" t="n">
        <v>46.84999999999991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inlineStr">
        <is>
          <t>unreconciled</t>
        </is>
      </c>
      <c r="AM100" t="inlineStr">
        <is>
          <t>Order Amount Mismatch (POS&gt;3PO)</t>
        </is>
      </c>
      <c r="AN100" t="n">
        <v>46.85</v>
      </c>
      <c r="AO100" t="n">
        <f>ROUND(P100*100/H100,2)</f>
        <v>0.0</v>
      </c>
      <c r="AP100" t="n">
        <f>ROUND(Q100*100/I100,2)</f>
        <v>0.0</v>
      </c>
      <c r="AQ100"/>
      <c r="AR100"/>
      <c r="AS100" t="n">
        <v>0.0</v>
      </c>
    </row>
    <row r="101">
      <c r="A101" s="1" t="n">
        <v>45232.0</v>
      </c>
      <c r="B101" s="2" t="n">
        <v>45232.87596064815</v>
      </c>
      <c r="C101" t="inlineStr">
        <is>
          <t>3140094012084909</t>
        </is>
      </c>
      <c r="D101" t="inlineStr">
        <is>
          <t>POS0012</t>
        </is>
      </c>
      <c r="E101" t="inlineStr">
        <is>
          <t>24</t>
        </is>
      </c>
      <c r="F101" t="inlineStr">
        <is>
          <t>0094</t>
        </is>
      </c>
      <c r="G101" t="inlineStr">
        <is>
          <t>5297712931</t>
        </is>
      </c>
      <c r="H101" t="n">
        <v>392.0</v>
      </c>
      <c r="I101" t="n">
        <v>373.33</v>
      </c>
      <c r="J101" t="n">
        <v>336.19</v>
      </c>
      <c r="K101" t="inlineStr">
        <is>
          <t>sale</t>
        </is>
      </c>
      <c r="L101" t="inlineStr">
        <is>
          <t/>
        </is>
      </c>
      <c r="M101" t="inlineStr">
        <is>
          <t/>
        </is>
      </c>
      <c r="N101" t="n">
        <v>0.0</v>
      </c>
      <c r="O101" t="n">
        <v>0.0</v>
      </c>
      <c r="P101" t="n">
        <v>292.42</v>
      </c>
      <c r="Q101" t="n">
        <v>292.41</v>
      </c>
      <c r="R101" t="n">
        <v>37.14</v>
      </c>
      <c r="S101" t="n">
        <v>37.14</v>
      </c>
      <c r="T101" t="n">
        <v>3.73</v>
      </c>
      <c r="U101" t="n">
        <v>3.73</v>
      </c>
      <c r="V101" t="n">
        <v>60.51</v>
      </c>
      <c r="W101" t="n">
        <v>60.51</v>
      </c>
      <c r="X101" t="n">
        <v>4.9</v>
      </c>
      <c r="Y101" t="n">
        <v>4.9</v>
      </c>
      <c r="Z101" t="n">
        <v>11.77</v>
      </c>
      <c r="AA101" t="n">
        <v>11.77</v>
      </c>
      <c r="AB101" t="n">
        <v>18.66</v>
      </c>
      <c r="AC101" t="n">
        <v>18.67</v>
      </c>
      <c r="AD101" t="n">
        <v>18.670000000000016</v>
      </c>
      <c r="AE101" t="n">
        <v>0.009999999999990905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-0.010000000000001563</v>
      </c>
      <c r="AL101" t="inlineStr">
        <is>
          <t>unreconciled</t>
        </is>
      </c>
      <c r="AM101" t="inlineStr">
        <is>
          <t>Order Amount Mismatch (POS&gt;3PO)</t>
        </is>
      </c>
      <c r="AN101" t="n">
        <v>18.67</v>
      </c>
      <c r="AO101" t="n">
        <f>ROUND(P101*100/H101,2)</f>
        <v>0.0</v>
      </c>
      <c r="AP101" t="n">
        <f>ROUND(Q101*100/I101,2)</f>
        <v>0.0</v>
      </c>
      <c r="AQ101"/>
      <c r="AR101"/>
      <c r="AS101" t="n">
        <v>0.0</v>
      </c>
    </row>
    <row r="102">
      <c r="A102" s="1" t="n">
        <v>45236.0</v>
      </c>
      <c r="B102" s="2" t="n">
        <v>45236.72451388889</v>
      </c>
      <c r="C102" t="inlineStr">
        <is>
          <t>3140094012086544</t>
        </is>
      </c>
      <c r="D102" t="inlineStr">
        <is>
          <t>POS0012</t>
        </is>
      </c>
      <c r="E102" t="inlineStr">
        <is>
          <t>59</t>
        </is>
      </c>
      <c r="F102" t="inlineStr">
        <is>
          <t>0094</t>
        </is>
      </c>
      <c r="G102" t="inlineStr">
        <is>
          <t>5297756654</t>
        </is>
      </c>
      <c r="H102" t="n">
        <v>334.0</v>
      </c>
      <c r="I102" t="n">
        <v>318.09</v>
      </c>
      <c r="J102" t="n">
        <v>280.95</v>
      </c>
      <c r="K102" t="inlineStr">
        <is>
          <t>sale</t>
        </is>
      </c>
      <c r="L102" t="inlineStr">
        <is>
          <t/>
        </is>
      </c>
      <c r="M102" t="inlineStr">
        <is>
          <t/>
        </is>
      </c>
      <c r="N102" t="n">
        <v>0.0</v>
      </c>
      <c r="O102" t="n">
        <v>0.0</v>
      </c>
      <c r="P102" t="n">
        <v>250.32</v>
      </c>
      <c r="Q102" t="n">
        <v>250.32</v>
      </c>
      <c r="R102" t="n">
        <v>37.14</v>
      </c>
      <c r="S102" t="n">
        <v>37.14</v>
      </c>
      <c r="T102" t="n">
        <v>3.18</v>
      </c>
      <c r="U102" t="n">
        <v>3.18</v>
      </c>
      <c r="V102" t="n">
        <v>50.57</v>
      </c>
      <c r="W102" t="n">
        <v>50.57</v>
      </c>
      <c r="X102" t="n">
        <v>4.17</v>
      </c>
      <c r="Y102" t="n">
        <v>4.18</v>
      </c>
      <c r="Z102" t="n">
        <v>9.85</v>
      </c>
      <c r="AA102" t="n">
        <v>9.85</v>
      </c>
      <c r="AB102" t="n">
        <v>15.9</v>
      </c>
      <c r="AC102" t="n">
        <v>15.91</v>
      </c>
      <c r="AD102" t="n">
        <v>15.910000000000025</v>
      </c>
      <c r="AE102" t="n">
        <v>0.0</v>
      </c>
      <c r="AF102" t="n">
        <v>0.0</v>
      </c>
      <c r="AG102" t="n">
        <v>0.0</v>
      </c>
      <c r="AH102" t="n">
        <v>0.0</v>
      </c>
      <c r="AI102" t="n">
        <v>-0.009999999999999787</v>
      </c>
      <c r="AJ102" t="n">
        <v>0.0</v>
      </c>
      <c r="AK102" t="n">
        <v>-0.009999999999999787</v>
      </c>
      <c r="AL102" t="inlineStr">
        <is>
          <t>unreconciled</t>
        </is>
      </c>
      <c r="AM102" t="inlineStr">
        <is>
          <t>Order Amount Mismatch (POS&gt;3PO)</t>
        </is>
      </c>
      <c r="AN102" t="n">
        <v>15.91</v>
      </c>
      <c r="AO102" t="n">
        <f>ROUND(P102*100/H102,2)</f>
        <v>0.0</v>
      </c>
      <c r="AP102" t="n">
        <f>ROUND(Q102*100/I102,2)</f>
        <v>0.0</v>
      </c>
      <c r="AQ102"/>
      <c r="AR102"/>
      <c r="AS102" t="n">
        <v>0.0</v>
      </c>
    </row>
    <row r="103">
      <c r="A103" s="1" t="n">
        <v>45232.0</v>
      </c>
      <c r="B103" s="2" t="n">
        <v>45233.04090277778</v>
      </c>
      <c r="C103" t="inlineStr">
        <is>
          <t>3140094012085036</t>
        </is>
      </c>
      <c r="D103" t="inlineStr">
        <is>
          <t>POS0012</t>
        </is>
      </c>
      <c r="E103" t="inlineStr">
        <is>
          <t>51</t>
        </is>
      </c>
      <c r="F103" t="inlineStr">
        <is>
          <t>0094</t>
        </is>
      </c>
      <c r="G103" t="inlineStr">
        <is>
          <t>5297761674</t>
        </is>
      </c>
      <c r="H103" t="n">
        <v>410.0</v>
      </c>
      <c r="I103" t="n">
        <v>390.44</v>
      </c>
      <c r="J103" t="n">
        <v>353.3</v>
      </c>
      <c r="K103" t="inlineStr">
        <is>
          <t>sale</t>
        </is>
      </c>
      <c r="L103" t="inlineStr">
        <is>
          <t/>
        </is>
      </c>
      <c r="M103" t="inlineStr">
        <is>
          <t/>
        </is>
      </c>
      <c r="N103" t="n">
        <v>0.0</v>
      </c>
      <c r="O103" t="n">
        <v>0.0</v>
      </c>
      <c r="P103" t="n">
        <v>305.46</v>
      </c>
      <c r="Q103" t="n">
        <v>305.44</v>
      </c>
      <c r="R103" t="n">
        <v>37.14</v>
      </c>
      <c r="S103" t="n">
        <v>37.14</v>
      </c>
      <c r="T103" t="n">
        <v>3.9</v>
      </c>
      <c r="U103" t="n">
        <v>3.9</v>
      </c>
      <c r="V103" t="n">
        <v>63.59</v>
      </c>
      <c r="W103" t="n">
        <v>63.59</v>
      </c>
      <c r="X103" t="n">
        <v>5.12</v>
      </c>
      <c r="Y103" t="n">
        <v>5.12</v>
      </c>
      <c r="Z103" t="n">
        <v>12.37</v>
      </c>
      <c r="AA103" t="n">
        <v>12.37</v>
      </c>
      <c r="AB103" t="n">
        <v>19.52</v>
      </c>
      <c r="AC103" t="n">
        <v>19.52</v>
      </c>
      <c r="AD103" t="n">
        <v>19.560000000000002</v>
      </c>
      <c r="AE103" t="n">
        <v>0.01999999999998181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inlineStr">
        <is>
          <t>unreconciled</t>
        </is>
      </c>
      <c r="AM103" t="inlineStr">
        <is>
          <t>Order Amount Mismatch (POS&gt;3PO)</t>
        </is>
      </c>
      <c r="AN103" t="n">
        <v>19.56</v>
      </c>
      <c r="AO103" t="n">
        <f>ROUND(P103*100/H103,2)</f>
        <v>0.0</v>
      </c>
      <c r="AP103" t="n">
        <f>ROUND(Q103*100/I103,2)</f>
        <v>0.0</v>
      </c>
      <c r="AQ103"/>
      <c r="AR103"/>
      <c r="AS103" t="n">
        <v>0.0</v>
      </c>
    </row>
    <row r="104">
      <c r="A104" s="1" t="n">
        <v>45231.0</v>
      </c>
      <c r="B104" s="2" t="n">
        <v>45231.639016203706</v>
      </c>
      <c r="C104" t="inlineStr">
        <is>
          <t>3140094012084392</t>
        </is>
      </c>
      <c r="D104" t="inlineStr">
        <is>
          <t>POS0012</t>
        </is>
      </c>
      <c r="E104" t="inlineStr">
        <is>
          <t>06</t>
        </is>
      </c>
      <c r="F104" t="inlineStr">
        <is>
          <t>0094</t>
        </is>
      </c>
      <c r="G104" t="inlineStr">
        <is>
          <t>5297775122</t>
        </is>
      </c>
      <c r="H104" t="n">
        <v>346.0</v>
      </c>
      <c r="I104" t="n">
        <v>329.52</v>
      </c>
      <c r="J104" t="n">
        <v>292.38</v>
      </c>
      <c r="K104" t="inlineStr">
        <is>
          <t>sale</t>
        </is>
      </c>
      <c r="L104" t="inlineStr">
        <is>
          <t/>
        </is>
      </c>
      <c r="M104" t="inlineStr">
        <is>
          <t/>
        </is>
      </c>
      <c r="N104" t="n">
        <v>0.0</v>
      </c>
      <c r="O104" t="n">
        <v>0.0</v>
      </c>
      <c r="P104" t="n">
        <v>259.02</v>
      </c>
      <c r="Q104" t="n">
        <v>259.02</v>
      </c>
      <c r="R104" t="n">
        <v>37.14</v>
      </c>
      <c r="S104" t="n">
        <v>37.14</v>
      </c>
      <c r="T104" t="n">
        <v>3.3</v>
      </c>
      <c r="U104" t="n">
        <v>3.3</v>
      </c>
      <c r="V104" t="n">
        <v>52.63</v>
      </c>
      <c r="W104" t="n">
        <v>52.63</v>
      </c>
      <c r="X104" t="n">
        <v>4.32</v>
      </c>
      <c r="Y104" t="n">
        <v>4.32</v>
      </c>
      <c r="Z104" t="n">
        <v>10.25</v>
      </c>
      <c r="AA104" t="n">
        <v>10.25</v>
      </c>
      <c r="AB104" t="n">
        <v>16.48</v>
      </c>
      <c r="AC104" t="n">
        <v>16.48</v>
      </c>
      <c r="AD104" t="n">
        <v>16.480000000000018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inlineStr">
        <is>
          <t>unreconciled</t>
        </is>
      </c>
      <c r="AM104" t="inlineStr">
        <is>
          <t>Order Amount Mismatch (POS&gt;3PO)</t>
        </is>
      </c>
      <c r="AN104" t="n">
        <v>16.48</v>
      </c>
      <c r="AO104" t="n">
        <f>ROUND(P104*100/H104,2)</f>
        <v>0.0</v>
      </c>
      <c r="AP104" t="n">
        <f>ROUND(Q104*100/I104,2)</f>
        <v>0.0</v>
      </c>
      <c r="AQ104"/>
      <c r="AR104"/>
      <c r="AS104" t="n">
        <v>0.0</v>
      </c>
    </row>
    <row r="105">
      <c r="A105" s="1" t="n">
        <v>45232.0</v>
      </c>
      <c r="B105" s="2" t="n">
        <v>45232.546319444446</v>
      </c>
      <c r="C105" t="inlineStr">
        <is>
          <t>3140094012084681</t>
        </is>
      </c>
      <c r="D105" t="inlineStr">
        <is>
          <t>POS0012</t>
        </is>
      </c>
      <c r="E105" t="inlineStr">
        <is>
          <t>95</t>
        </is>
      </c>
      <c r="F105" t="inlineStr">
        <is>
          <t>0094</t>
        </is>
      </c>
      <c r="G105" t="inlineStr">
        <is>
          <t>5297801738</t>
        </is>
      </c>
      <c r="H105" t="n">
        <v>296.0</v>
      </c>
      <c r="I105" t="n">
        <v>281.9</v>
      </c>
      <c r="J105" t="n">
        <v>244.76</v>
      </c>
      <c r="K105" t="inlineStr">
        <is>
          <t>sale</t>
        </is>
      </c>
      <c r="L105" t="inlineStr">
        <is>
          <t/>
        </is>
      </c>
      <c r="M105" t="inlineStr">
        <is>
          <t/>
        </is>
      </c>
      <c r="N105" t="n">
        <v>0.0</v>
      </c>
      <c r="O105" t="n">
        <v>0.0</v>
      </c>
      <c r="P105" t="n">
        <v>222.72</v>
      </c>
      <c r="Q105" t="n">
        <v>222.72</v>
      </c>
      <c r="R105" t="n">
        <v>37.14</v>
      </c>
      <c r="S105" t="n">
        <v>37.14</v>
      </c>
      <c r="T105" t="n">
        <v>2.82</v>
      </c>
      <c r="U105" t="n">
        <v>2.82</v>
      </c>
      <c r="V105" t="n">
        <v>44.06</v>
      </c>
      <c r="W105" t="n">
        <v>44.06</v>
      </c>
      <c r="X105" t="n">
        <v>3.7</v>
      </c>
      <c r="Y105" t="n">
        <v>3.7</v>
      </c>
      <c r="Z105" t="n">
        <v>8.6</v>
      </c>
      <c r="AA105" t="n">
        <v>8.6</v>
      </c>
      <c r="AB105" t="n">
        <v>14.1</v>
      </c>
      <c r="AC105" t="n">
        <v>14.1</v>
      </c>
      <c r="AD105" t="n">
        <v>14.100000000000023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inlineStr">
        <is>
          <t>unreconciled</t>
        </is>
      </c>
      <c r="AM105" t="inlineStr">
        <is>
          <t>Order Amount Mismatch (POS&gt;3PO)</t>
        </is>
      </c>
      <c r="AN105" t="n">
        <v>14.1</v>
      </c>
      <c r="AO105" t="n">
        <f>ROUND(P105*100/H105,2)</f>
        <v>0.0</v>
      </c>
      <c r="AP105" t="n">
        <f>ROUND(Q105*100/I105,2)</f>
        <v>0.0</v>
      </c>
      <c r="AQ105"/>
      <c r="AR105"/>
      <c r="AS105" t="n">
        <v>0.0</v>
      </c>
    </row>
    <row r="106">
      <c r="A106" s="1" t="n">
        <v>45231.0</v>
      </c>
      <c r="B106" s="2" t="n">
        <v>45231.96061342592</v>
      </c>
      <c r="C106" t="inlineStr">
        <is>
          <t>3140023012058859</t>
        </is>
      </c>
      <c r="D106" t="inlineStr">
        <is>
          <t>POS0012</t>
        </is>
      </c>
      <c r="E106" t="inlineStr">
        <is>
          <t>53</t>
        </is>
      </c>
      <c r="F106" t="inlineStr">
        <is>
          <t>0023</t>
        </is>
      </c>
      <c r="G106" t="inlineStr">
        <is>
          <t>5297819433</t>
        </is>
      </c>
      <c r="H106" t="n">
        <v>250.99999999999997</v>
      </c>
      <c r="I106" t="n">
        <v>239.05</v>
      </c>
      <c r="J106" t="n">
        <v>201.91</v>
      </c>
      <c r="K106" t="inlineStr">
        <is>
          <t>sale</t>
        </is>
      </c>
      <c r="L106" t="inlineStr">
        <is>
          <t/>
        </is>
      </c>
      <c r="M106" t="inlineStr">
        <is>
          <t/>
        </is>
      </c>
      <c r="N106" t="n">
        <v>0.0</v>
      </c>
      <c r="O106" t="n">
        <v>0.0</v>
      </c>
      <c r="P106" t="n">
        <v>190.07</v>
      </c>
      <c r="Q106" t="n">
        <v>190.06</v>
      </c>
      <c r="R106" t="n">
        <v>37.14</v>
      </c>
      <c r="S106" t="n">
        <v>37.14</v>
      </c>
      <c r="T106" t="n">
        <v>2.39</v>
      </c>
      <c r="U106" t="n">
        <v>2.39</v>
      </c>
      <c r="V106" t="n">
        <v>36.34</v>
      </c>
      <c r="W106" t="n">
        <v>36.34</v>
      </c>
      <c r="X106" t="n">
        <v>3.14</v>
      </c>
      <c r="Y106" t="n">
        <v>3.14</v>
      </c>
      <c r="Z106" t="n">
        <v>7.11</v>
      </c>
      <c r="AA106" t="n">
        <v>7.11</v>
      </c>
      <c r="AB106" t="n">
        <v>11.96</v>
      </c>
      <c r="AC106" t="n">
        <v>11.95</v>
      </c>
      <c r="AD106" t="n">
        <v>11.94999999999996</v>
      </c>
      <c r="AE106" t="n">
        <v>0.009999999999990905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0.010000000000001563</v>
      </c>
      <c r="AL106" t="inlineStr">
        <is>
          <t>unreconciled</t>
        </is>
      </c>
      <c r="AM106" t="inlineStr">
        <is>
          <t>Order Amount Mismatch (POS&gt;3PO)</t>
        </is>
      </c>
      <c r="AN106" t="n">
        <v>11.95</v>
      </c>
      <c r="AO106" t="n">
        <f>ROUND(P106*100/H106,2)</f>
        <v>0.0</v>
      </c>
      <c r="AP106" t="n">
        <f>ROUND(Q106*100/I106,2)</f>
        <v>0.0</v>
      </c>
      <c r="AQ106"/>
      <c r="AR106"/>
      <c r="AS106" t="n">
        <v>0.0</v>
      </c>
    </row>
    <row r="107">
      <c r="A107" s="1" t="n">
        <v>45233.0</v>
      </c>
      <c r="B107" s="2" t="n">
        <v>45234.03296296296</v>
      </c>
      <c r="C107" t="inlineStr">
        <is>
          <t>3140023012059417</t>
        </is>
      </c>
      <c r="D107" t="inlineStr">
        <is>
          <t>POS0012</t>
        </is>
      </c>
      <c r="E107" t="inlineStr">
        <is>
          <t>10</t>
        </is>
      </c>
      <c r="F107" t="inlineStr">
        <is>
          <t>0023</t>
        </is>
      </c>
      <c r="G107" t="inlineStr">
        <is>
          <t>5297825102</t>
        </is>
      </c>
      <c r="H107" t="n">
        <v>212.0</v>
      </c>
      <c r="I107" t="n">
        <v>201.9</v>
      </c>
      <c r="J107" t="n">
        <v>164.76</v>
      </c>
      <c r="K107" t="inlineStr">
        <is>
          <t>sale</t>
        </is>
      </c>
      <c r="L107" t="inlineStr">
        <is>
          <t/>
        </is>
      </c>
      <c r="M107" t="inlineStr">
        <is>
          <t/>
        </is>
      </c>
      <c r="N107" t="n">
        <v>0.0</v>
      </c>
      <c r="O107" t="n">
        <v>0.0</v>
      </c>
      <c r="P107" t="n">
        <v>161.75</v>
      </c>
      <c r="Q107" t="n">
        <v>161.75</v>
      </c>
      <c r="R107" t="n">
        <v>37.14</v>
      </c>
      <c r="S107" t="n">
        <v>37.14</v>
      </c>
      <c r="T107" t="n">
        <v>2.02</v>
      </c>
      <c r="U107" t="n">
        <v>2.02</v>
      </c>
      <c r="V107" t="n">
        <v>29.66</v>
      </c>
      <c r="W107" t="n">
        <v>29.66</v>
      </c>
      <c r="X107" t="n">
        <v>2.65</v>
      </c>
      <c r="Y107" t="n">
        <v>2.65</v>
      </c>
      <c r="Z107" t="n">
        <v>5.82</v>
      </c>
      <c r="AA107" t="n">
        <v>5.82</v>
      </c>
      <c r="AB107" t="n">
        <v>10.1</v>
      </c>
      <c r="AC107" t="n">
        <v>10.1</v>
      </c>
      <c r="AD107" t="n">
        <v>10.099999999999994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inlineStr">
        <is>
          <t>unreconciled</t>
        </is>
      </c>
      <c r="AM107" t="inlineStr">
        <is>
          <t>Order Amount Mismatch (POS&gt;3PO)</t>
        </is>
      </c>
      <c r="AN107" t="n">
        <v>10.1</v>
      </c>
      <c r="AO107" t="n">
        <f>ROUND(P107*100/H107,2)</f>
        <v>0.0</v>
      </c>
      <c r="AP107" t="n">
        <f>ROUND(Q107*100/I107,2)</f>
        <v>0.0</v>
      </c>
      <c r="AQ107"/>
      <c r="AR107"/>
      <c r="AS107" t="n">
        <v>0.0</v>
      </c>
    </row>
    <row r="108">
      <c r="A108" s="1" t="n">
        <v>45235.0</v>
      </c>
      <c r="B108" s="2" t="n">
        <v>45235.72689814815</v>
      </c>
      <c r="C108" t="inlineStr">
        <is>
          <t>3140094012086127</t>
        </is>
      </c>
      <c r="D108" t="inlineStr">
        <is>
          <t>POS0012</t>
        </is>
      </c>
      <c r="E108" t="inlineStr">
        <is>
          <t>42</t>
        </is>
      </c>
      <c r="F108" t="inlineStr">
        <is>
          <t>0094</t>
        </is>
      </c>
      <c r="G108" t="inlineStr">
        <is>
          <t>5297927250</t>
        </is>
      </c>
      <c r="H108" t="n">
        <v>999.9999999999999</v>
      </c>
      <c r="I108" t="n">
        <v>952.38</v>
      </c>
      <c r="J108" t="n">
        <v>915.24</v>
      </c>
      <c r="K108" t="inlineStr">
        <is>
          <t>sale</t>
        </is>
      </c>
      <c r="L108" t="inlineStr">
        <is>
          <t/>
        </is>
      </c>
      <c r="M108" t="inlineStr">
        <is>
          <t/>
        </is>
      </c>
      <c r="N108" t="n">
        <v>0.0</v>
      </c>
      <c r="O108" t="n">
        <v>0.0</v>
      </c>
      <c r="P108" t="n">
        <v>733.72</v>
      </c>
      <c r="Q108" t="n">
        <v>733.7</v>
      </c>
      <c r="R108" t="n">
        <v>37.14</v>
      </c>
      <c r="S108" t="n">
        <v>37.14</v>
      </c>
      <c r="T108" t="n">
        <v>9.52</v>
      </c>
      <c r="U108" t="n">
        <v>9.52</v>
      </c>
      <c r="V108" t="n">
        <v>164.74</v>
      </c>
      <c r="W108" t="n">
        <v>164.74</v>
      </c>
      <c r="X108" t="n">
        <v>12.5</v>
      </c>
      <c r="Y108" t="n">
        <v>12.5</v>
      </c>
      <c r="Z108" t="n">
        <v>31.9</v>
      </c>
      <c r="AA108" t="n">
        <v>31.9</v>
      </c>
      <c r="AB108" t="n">
        <v>47.62</v>
      </c>
      <c r="AC108" t="n">
        <v>47.62</v>
      </c>
      <c r="AD108" t="n">
        <v>47.61999999999989</v>
      </c>
      <c r="AE108" t="n">
        <v>0.01999999999998181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inlineStr">
        <is>
          <t>unreconciled</t>
        </is>
      </c>
      <c r="AM108" t="inlineStr">
        <is>
          <t>Order Amount Mismatch (POS&gt;3PO)</t>
        </is>
      </c>
      <c r="AN108" t="n">
        <v>47.62</v>
      </c>
      <c r="AO108" t="n">
        <f>ROUND(P108*100/H108,2)</f>
        <v>0.0</v>
      </c>
      <c r="AP108" t="n">
        <f>ROUND(Q108*100/I108,2)</f>
        <v>0.0</v>
      </c>
      <c r="AQ108"/>
      <c r="AR108"/>
      <c r="AS108" t="n">
        <v>0.0</v>
      </c>
    </row>
    <row r="109">
      <c r="A109" s="1" t="n">
        <v>45231.0</v>
      </c>
      <c r="B109" s="2" t="n">
        <v>45231.78704861111</v>
      </c>
      <c r="C109" t="inlineStr">
        <is>
          <t>3140094012084475</t>
        </is>
      </c>
      <c r="D109" t="inlineStr">
        <is>
          <t>POS0012</t>
        </is>
      </c>
      <c r="E109" t="inlineStr">
        <is>
          <t>89</t>
        </is>
      </c>
      <c r="F109" t="inlineStr">
        <is>
          <t>0094</t>
        </is>
      </c>
      <c r="G109" t="inlineStr">
        <is>
          <t>5298060534</t>
        </is>
      </c>
      <c r="H109" t="n">
        <v>703.0</v>
      </c>
      <c r="I109" t="n">
        <v>669.51</v>
      </c>
      <c r="J109" t="n">
        <v>632.37</v>
      </c>
      <c r="K109" t="inlineStr">
        <is>
          <t>sale</t>
        </is>
      </c>
      <c r="L109" t="inlineStr">
        <is>
          <t/>
        </is>
      </c>
      <c r="M109" t="inlineStr">
        <is>
          <t/>
        </is>
      </c>
      <c r="N109" t="n">
        <v>0.0</v>
      </c>
      <c r="O109" t="n">
        <v>0.0</v>
      </c>
      <c r="P109" t="n">
        <v>518.12</v>
      </c>
      <c r="Q109" t="n">
        <v>518.12</v>
      </c>
      <c r="R109" t="n">
        <v>37.14</v>
      </c>
      <c r="S109" t="n">
        <v>37.14</v>
      </c>
      <c r="T109" t="n">
        <v>6.7</v>
      </c>
      <c r="U109" t="n">
        <v>6.7</v>
      </c>
      <c r="V109" t="n">
        <v>113.83</v>
      </c>
      <c r="W109" t="n">
        <v>113.83</v>
      </c>
      <c r="X109" t="n">
        <v>8.79</v>
      </c>
      <c r="Y109" t="n">
        <v>8.79</v>
      </c>
      <c r="Z109" t="n">
        <v>22.07</v>
      </c>
      <c r="AA109" t="n">
        <v>22.07</v>
      </c>
      <c r="AB109" t="n">
        <v>33.48</v>
      </c>
      <c r="AC109" t="n">
        <v>33.48</v>
      </c>
      <c r="AD109" t="n">
        <v>33.49000000000001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inlineStr">
        <is>
          <t>unreconciled</t>
        </is>
      </c>
      <c r="AM109" t="inlineStr">
        <is>
          <t>Order Amount Mismatch (POS&gt;3PO)</t>
        </is>
      </c>
      <c r="AN109" t="n">
        <v>33.49</v>
      </c>
      <c r="AO109" t="n">
        <f>ROUND(P109*100/H109,2)</f>
        <v>0.0</v>
      </c>
      <c r="AP109" t="n">
        <f>ROUND(Q109*100/I109,2)</f>
        <v>0.0</v>
      </c>
      <c r="AQ109"/>
      <c r="AR109"/>
      <c r="AS109" t="n">
        <v>0.0</v>
      </c>
    </row>
    <row r="110">
      <c r="A110" s="1" t="n">
        <v>45232.0</v>
      </c>
      <c r="B110" s="2" t="n">
        <v>45232.63217592592</v>
      </c>
      <c r="C110" t="inlineStr">
        <is>
          <t>3140094012084743</t>
        </is>
      </c>
      <c r="D110" t="inlineStr">
        <is>
          <t>POS0012</t>
        </is>
      </c>
      <c r="E110" t="inlineStr">
        <is>
          <t>58</t>
        </is>
      </c>
      <c r="F110" t="inlineStr">
        <is>
          <t>0094</t>
        </is>
      </c>
      <c r="G110" t="inlineStr">
        <is>
          <t>5298070640</t>
        </is>
      </c>
      <c r="H110" t="n">
        <v>256.0</v>
      </c>
      <c r="I110" t="n">
        <v>243.8</v>
      </c>
      <c r="J110" t="n">
        <v>206.66</v>
      </c>
      <c r="K110" t="inlineStr">
        <is>
          <t>sale</t>
        </is>
      </c>
      <c r="L110" t="inlineStr">
        <is>
          <t/>
        </is>
      </c>
      <c r="M110" t="inlineStr">
        <is>
          <t/>
        </is>
      </c>
      <c r="N110" t="n">
        <v>0.0</v>
      </c>
      <c r="O110" t="n">
        <v>0.0</v>
      </c>
      <c r="P110" t="n">
        <v>193.69</v>
      </c>
      <c r="Q110" t="n">
        <v>193.67</v>
      </c>
      <c r="R110" t="n">
        <v>37.14</v>
      </c>
      <c r="S110" t="n">
        <v>37.14</v>
      </c>
      <c r="T110" t="n">
        <v>2.44</v>
      </c>
      <c r="U110" t="n">
        <v>2.44</v>
      </c>
      <c r="V110" t="n">
        <v>37.2</v>
      </c>
      <c r="W110" t="n">
        <v>37.2</v>
      </c>
      <c r="X110" t="n">
        <v>3.2</v>
      </c>
      <c r="Y110" t="n">
        <v>3.2</v>
      </c>
      <c r="Z110" t="n">
        <v>7.27</v>
      </c>
      <c r="AA110" t="n">
        <v>7.28</v>
      </c>
      <c r="AB110" t="n">
        <v>12.2</v>
      </c>
      <c r="AC110" t="n">
        <v>12.19</v>
      </c>
      <c r="AD110" t="n">
        <v>12.199999999999989</v>
      </c>
      <c r="AE110" t="n">
        <v>0.020000000000010232</v>
      </c>
      <c r="AF110" t="n">
        <v>0.0</v>
      </c>
      <c r="AG110" t="n">
        <v>0.0</v>
      </c>
      <c r="AH110" t="n">
        <v>0.0</v>
      </c>
      <c r="AI110" t="n">
        <v>0.0</v>
      </c>
      <c r="AJ110" t="n">
        <v>-0.010000000000000675</v>
      </c>
      <c r="AK110" t="n">
        <v>0.009999999999999787</v>
      </c>
      <c r="AL110" t="inlineStr">
        <is>
          <t>unreconciled</t>
        </is>
      </c>
      <c r="AM110" t="inlineStr">
        <is>
          <t>Order Amount Mismatch (POS&gt;3PO)</t>
        </is>
      </c>
      <c r="AN110" t="n">
        <v>12.2</v>
      </c>
      <c r="AO110" t="n">
        <f>ROUND(P110*100/H110,2)</f>
        <v>0.0</v>
      </c>
      <c r="AP110" t="n">
        <f>ROUND(Q110*100/I110,2)</f>
        <v>0.0</v>
      </c>
      <c r="AQ110"/>
      <c r="AR110"/>
      <c r="AS110" t="n">
        <v>0.0</v>
      </c>
    </row>
    <row r="111">
      <c r="A111" s="1" t="n">
        <v>45231.0</v>
      </c>
      <c r="B111" s="2" t="n">
        <v>45231.85456018519</v>
      </c>
      <c r="C111" t="inlineStr">
        <is>
          <t>3140023012058817</t>
        </is>
      </c>
      <c r="D111" t="inlineStr">
        <is>
          <t>POS0012</t>
        </is>
      </c>
      <c r="E111" t="inlineStr">
        <is>
          <t>11</t>
        </is>
      </c>
      <c r="F111" t="inlineStr">
        <is>
          <t>0023</t>
        </is>
      </c>
      <c r="G111" t="inlineStr">
        <is>
          <t>5298199124</t>
        </is>
      </c>
      <c r="H111" t="n">
        <v>381.0</v>
      </c>
      <c r="I111" t="n">
        <v>362.85</v>
      </c>
      <c r="J111" t="n">
        <v>325.71</v>
      </c>
      <c r="K111" t="inlineStr">
        <is>
          <t>sale</t>
        </is>
      </c>
      <c r="L111" t="inlineStr">
        <is>
          <t/>
        </is>
      </c>
      <c r="M111" t="inlineStr">
        <is>
          <t/>
        </is>
      </c>
      <c r="N111" t="n">
        <v>0.0</v>
      </c>
      <c r="O111" t="n">
        <v>0.0</v>
      </c>
      <c r="P111" t="n">
        <v>284.42</v>
      </c>
      <c r="Q111" t="n">
        <v>284.42</v>
      </c>
      <c r="R111" t="n">
        <v>37.14</v>
      </c>
      <c r="S111" t="n">
        <v>37.14</v>
      </c>
      <c r="T111" t="n">
        <v>3.63</v>
      </c>
      <c r="U111" t="n">
        <v>3.63</v>
      </c>
      <c r="V111" t="n">
        <v>58.63</v>
      </c>
      <c r="W111" t="n">
        <v>58.63</v>
      </c>
      <c r="X111" t="n">
        <v>4.76</v>
      </c>
      <c r="Y111" t="n">
        <v>4.76</v>
      </c>
      <c r="Z111" t="n">
        <v>11.41</v>
      </c>
      <c r="AA111" t="n">
        <v>11.41</v>
      </c>
      <c r="AB111" t="n">
        <v>18.14</v>
      </c>
      <c r="AC111" t="n">
        <v>18.14</v>
      </c>
      <c r="AD111" t="n">
        <v>18.149999999999977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inlineStr">
        <is>
          <t>unreconciled</t>
        </is>
      </c>
      <c r="AM111" t="inlineStr">
        <is>
          <t>Order Amount Mismatch (POS&gt;3PO)</t>
        </is>
      </c>
      <c r="AN111" t="n">
        <v>18.15</v>
      </c>
      <c r="AO111" t="n">
        <f>ROUND(P111*100/H111,2)</f>
        <v>0.0</v>
      </c>
      <c r="AP111" t="n">
        <f>ROUND(Q111*100/I111,2)</f>
        <v>0.0</v>
      </c>
      <c r="AQ111"/>
      <c r="AR111"/>
      <c r="AS111" t="n">
        <v>0.0</v>
      </c>
    </row>
    <row r="112">
      <c r="A112" s="1" t="n">
        <v>45232.0</v>
      </c>
      <c r="B112" s="2" t="n">
        <v>45232.685162037036</v>
      </c>
      <c r="C112" t="inlineStr">
        <is>
          <t>3140094012084780</t>
        </is>
      </c>
      <c r="D112" t="inlineStr">
        <is>
          <t>POS0012</t>
        </is>
      </c>
      <c r="E112" t="inlineStr">
        <is>
          <t>95</t>
        </is>
      </c>
      <c r="F112" t="inlineStr">
        <is>
          <t>0094</t>
        </is>
      </c>
      <c r="G112" t="inlineStr">
        <is>
          <t>5298269410</t>
        </is>
      </c>
      <c r="H112" t="n">
        <v>2685.0</v>
      </c>
      <c r="I112" t="n">
        <v>2557.14</v>
      </c>
      <c r="J112" t="n">
        <v>2520.0</v>
      </c>
      <c r="K112" t="inlineStr">
        <is>
          <t>sale</t>
        </is>
      </c>
      <c r="L112" t="inlineStr">
        <is>
          <t/>
        </is>
      </c>
      <c r="M112" t="inlineStr">
        <is>
          <t/>
        </is>
      </c>
      <c r="N112" t="n">
        <v>0.0</v>
      </c>
      <c r="O112" t="n">
        <v>0.0</v>
      </c>
      <c r="P112" t="n">
        <v>1956.72</v>
      </c>
      <c r="Q112" t="n">
        <v>1956.72</v>
      </c>
      <c r="R112" t="n">
        <v>37.14</v>
      </c>
      <c r="S112" t="n">
        <v>37.14</v>
      </c>
      <c r="T112" t="n">
        <v>25.57</v>
      </c>
      <c r="U112" t="n">
        <v>25.57</v>
      </c>
      <c r="V112" t="n">
        <v>453.6</v>
      </c>
      <c r="W112" t="n">
        <v>453.6</v>
      </c>
      <c r="X112" t="n">
        <v>33.56</v>
      </c>
      <c r="Y112" t="n">
        <v>33.56</v>
      </c>
      <c r="Z112" t="n">
        <v>87.69</v>
      </c>
      <c r="AA112" t="n">
        <v>87.69</v>
      </c>
      <c r="AB112" t="n">
        <v>127.86</v>
      </c>
      <c r="AC112" t="n">
        <v>127.86</v>
      </c>
      <c r="AD112" t="n">
        <v>127.86000000000013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inlineStr">
        <is>
          <t>unreconciled</t>
        </is>
      </c>
      <c r="AM112" t="inlineStr">
        <is>
          <t>Order Amount Mismatch (POS&gt;3PO)</t>
        </is>
      </c>
      <c r="AN112" t="n">
        <v>127.86</v>
      </c>
      <c r="AO112" t="n">
        <f>ROUND(P112*100/H112,2)</f>
        <v>0.0</v>
      </c>
      <c r="AP112" t="n">
        <f>ROUND(Q112*100/I112,2)</f>
        <v>0.0</v>
      </c>
      <c r="AQ112"/>
      <c r="AR112"/>
      <c r="AS112" t="n">
        <v>0.0</v>
      </c>
    </row>
    <row r="113">
      <c r="A113" s="1" t="n">
        <v>45231.0</v>
      </c>
      <c r="B113" s="2" t="n">
        <v>45231.666030092594</v>
      </c>
      <c r="C113" t="inlineStr">
        <is>
          <t>3140094012084409</t>
        </is>
      </c>
      <c r="D113" t="inlineStr">
        <is>
          <t>POS0012</t>
        </is>
      </c>
      <c r="E113" t="inlineStr">
        <is>
          <t>23</t>
        </is>
      </c>
      <c r="F113" t="inlineStr">
        <is>
          <t>0094</t>
        </is>
      </c>
      <c r="G113" t="inlineStr">
        <is>
          <t>5298281284</t>
        </is>
      </c>
      <c r="H113" t="n">
        <v>1768.0</v>
      </c>
      <c r="I113" t="n">
        <v>1683.8</v>
      </c>
      <c r="J113" t="n">
        <v>1646.66</v>
      </c>
      <c r="K113" t="inlineStr">
        <is>
          <t>sale</t>
        </is>
      </c>
      <c r="L113" t="inlineStr">
        <is>
          <t/>
        </is>
      </c>
      <c r="M113" t="inlineStr">
        <is>
          <t/>
        </is>
      </c>
      <c r="N113" t="n">
        <v>0.0</v>
      </c>
      <c r="O113" t="n">
        <v>0.0</v>
      </c>
      <c r="P113" t="n">
        <v>1291.13</v>
      </c>
      <c r="Q113" t="n">
        <v>1291.12</v>
      </c>
      <c r="R113" t="n">
        <v>37.14</v>
      </c>
      <c r="S113" t="n">
        <v>37.14</v>
      </c>
      <c r="T113" t="n">
        <v>16.84</v>
      </c>
      <c r="U113" t="n">
        <v>16.84</v>
      </c>
      <c r="V113" t="n">
        <v>296.4</v>
      </c>
      <c r="W113" t="n">
        <v>296.4</v>
      </c>
      <c r="X113" t="n">
        <v>22.1</v>
      </c>
      <c r="Y113" t="n">
        <v>22.1</v>
      </c>
      <c r="Z113" t="n">
        <v>57.33</v>
      </c>
      <c r="AA113" t="n">
        <v>57.33</v>
      </c>
      <c r="AB113" t="n">
        <v>84.2</v>
      </c>
      <c r="AC113" t="n">
        <v>84.19</v>
      </c>
      <c r="AD113" t="n">
        <v>84.20000000000005</v>
      </c>
      <c r="AE113" t="n">
        <v>0.010000000000218279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0.010000000000005116</v>
      </c>
      <c r="AL113" t="inlineStr">
        <is>
          <t>unreconciled</t>
        </is>
      </c>
      <c r="AM113" t="inlineStr">
        <is>
          <t>Order Amount Mismatch (POS&gt;3PO)</t>
        </is>
      </c>
      <c r="AN113" t="n">
        <v>84.2</v>
      </c>
      <c r="AO113" t="n">
        <f>ROUND(P113*100/H113,2)</f>
        <v>0.0</v>
      </c>
      <c r="AP113" t="n">
        <f>ROUND(Q113*100/I113,2)</f>
        <v>0.0</v>
      </c>
      <c r="AQ113"/>
      <c r="AR113"/>
      <c r="AS113" t="n">
        <v>0.0</v>
      </c>
    </row>
    <row r="114">
      <c r="A114" s="1" t="n">
        <v>45232.0</v>
      </c>
      <c r="B114" s="2" t="n">
        <v>45232.821122685185</v>
      </c>
      <c r="C114" t="inlineStr">
        <is>
          <t>3140094012084860</t>
        </is>
      </c>
      <c r="D114" t="inlineStr">
        <is>
          <t>POS0012</t>
        </is>
      </c>
      <c r="E114" t="inlineStr">
        <is>
          <t>75</t>
        </is>
      </c>
      <c r="F114" t="inlineStr">
        <is>
          <t>0094</t>
        </is>
      </c>
      <c r="G114" t="inlineStr">
        <is>
          <t>5298318373</t>
        </is>
      </c>
      <c r="H114" t="n">
        <v>306.0</v>
      </c>
      <c r="I114" t="n">
        <v>291.42</v>
      </c>
      <c r="J114" t="n">
        <v>254.28</v>
      </c>
      <c r="K114" t="inlineStr">
        <is>
          <t>sale</t>
        </is>
      </c>
      <c r="L114" t="inlineStr">
        <is>
          <t/>
        </is>
      </c>
      <c r="M114" t="inlineStr">
        <is>
          <t/>
        </is>
      </c>
      <c r="N114" t="n">
        <v>0.0</v>
      </c>
      <c r="O114" t="n">
        <v>0.0</v>
      </c>
      <c r="P114" t="n">
        <v>229.99</v>
      </c>
      <c r="Q114" t="n">
        <v>229.98</v>
      </c>
      <c r="R114" t="n">
        <v>37.14</v>
      </c>
      <c r="S114" t="n">
        <v>37.14</v>
      </c>
      <c r="T114" t="n">
        <v>2.91</v>
      </c>
      <c r="U114" t="n">
        <v>2.91</v>
      </c>
      <c r="V114" t="n">
        <v>45.77</v>
      </c>
      <c r="W114" t="n">
        <v>45.77</v>
      </c>
      <c r="X114" t="n">
        <v>3.82</v>
      </c>
      <c r="Y114" t="n">
        <v>3.82</v>
      </c>
      <c r="Z114" t="n">
        <v>8.93</v>
      </c>
      <c r="AA114" t="n">
        <v>8.93</v>
      </c>
      <c r="AB114" t="n">
        <v>14.58</v>
      </c>
      <c r="AC114" t="n">
        <v>14.57</v>
      </c>
      <c r="AD114" t="n">
        <v>14.579999999999984</v>
      </c>
      <c r="AE114" t="n">
        <v>0.010000000000019327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0.009999999999999787</v>
      </c>
      <c r="AL114" t="inlineStr">
        <is>
          <t>unreconciled</t>
        </is>
      </c>
      <c r="AM114" t="inlineStr">
        <is>
          <t>Order Amount Mismatch (POS&gt;3PO)</t>
        </is>
      </c>
      <c r="AN114" t="n">
        <v>14.58</v>
      </c>
      <c r="AO114" t="n">
        <f>ROUND(P114*100/H114,2)</f>
        <v>0.0</v>
      </c>
      <c r="AP114" t="n">
        <f>ROUND(Q114*100/I114,2)</f>
        <v>0.0</v>
      </c>
      <c r="AQ114"/>
      <c r="AR114"/>
      <c r="AS114" t="n">
        <v>0.0</v>
      </c>
    </row>
    <row r="115">
      <c r="A115" s="1" t="n">
        <v>45236.0</v>
      </c>
      <c r="B115" s="2" t="n">
        <v>45236.88253472222</v>
      </c>
      <c r="C115" t="inlineStr">
        <is>
          <t>3140094012086657</t>
        </is>
      </c>
      <c r="D115" t="inlineStr">
        <is>
          <t>POS0012</t>
        </is>
      </c>
      <c r="E115" t="inlineStr">
        <is>
          <t>72</t>
        </is>
      </c>
      <c r="F115" t="inlineStr">
        <is>
          <t>0094</t>
        </is>
      </c>
      <c r="G115" t="inlineStr">
        <is>
          <t>5298332719</t>
        </is>
      </c>
      <c r="H115" t="n">
        <v>946.0</v>
      </c>
      <c r="I115" t="n">
        <v>900.94</v>
      </c>
      <c r="J115" t="n">
        <v>863.8</v>
      </c>
      <c r="K115" t="inlineStr">
        <is>
          <t>sale</t>
        </is>
      </c>
      <c r="L115" t="inlineStr">
        <is>
          <t/>
        </is>
      </c>
      <c r="M115" t="inlineStr">
        <is>
          <t/>
        </is>
      </c>
      <c r="N115" t="n">
        <v>0.0</v>
      </c>
      <c r="O115" t="n">
        <v>0.0</v>
      </c>
      <c r="P115" t="n">
        <v>694.52</v>
      </c>
      <c r="Q115" t="n">
        <v>694.52</v>
      </c>
      <c r="R115" t="n">
        <v>37.14</v>
      </c>
      <c r="S115" t="n">
        <v>37.14</v>
      </c>
      <c r="T115" t="n">
        <v>9.01</v>
      </c>
      <c r="U115" t="n">
        <v>9.01</v>
      </c>
      <c r="V115" t="n">
        <v>155.48</v>
      </c>
      <c r="W115" t="n">
        <v>155.48</v>
      </c>
      <c r="X115" t="n">
        <v>11.82</v>
      </c>
      <c r="Y115" t="n">
        <v>11.82</v>
      </c>
      <c r="Z115" t="n">
        <v>30.11</v>
      </c>
      <c r="AA115" t="n">
        <v>30.12</v>
      </c>
      <c r="AB115" t="n">
        <v>45.04</v>
      </c>
      <c r="AC115" t="n">
        <v>45.05</v>
      </c>
      <c r="AD115" t="n">
        <v>45.059999999999945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-0.010000000000001563</v>
      </c>
      <c r="AK115" t="n">
        <v>-0.00999999999999801</v>
      </c>
      <c r="AL115" t="inlineStr">
        <is>
          <t>unreconciled</t>
        </is>
      </c>
      <c r="AM115" t="inlineStr">
        <is>
          <t>Order Amount Mismatch (POS&gt;3PO)</t>
        </is>
      </c>
      <c r="AN115" t="n">
        <v>45.06</v>
      </c>
      <c r="AO115" t="n">
        <f>ROUND(P115*100/H115,2)</f>
        <v>0.0</v>
      </c>
      <c r="AP115" t="n">
        <f>ROUND(Q115*100/I115,2)</f>
        <v>0.0</v>
      </c>
      <c r="AQ115"/>
      <c r="AR115"/>
      <c r="AS115" t="n">
        <v>0.0</v>
      </c>
    </row>
    <row r="116">
      <c r="A116" s="1" t="n">
        <v>45231.0</v>
      </c>
      <c r="B116" s="2" t="n">
        <v>45231.8465162037</v>
      </c>
      <c r="C116" t="inlineStr">
        <is>
          <t>3140023012058813</t>
        </is>
      </c>
      <c r="D116" t="inlineStr">
        <is>
          <t>POS0012</t>
        </is>
      </c>
      <c r="E116" t="inlineStr">
        <is>
          <t>07</t>
        </is>
      </c>
      <c r="F116" t="inlineStr">
        <is>
          <t>0023</t>
        </is>
      </c>
      <c r="G116" t="inlineStr">
        <is>
          <t>5298354176</t>
        </is>
      </c>
      <c r="H116" t="n">
        <v>565.0</v>
      </c>
      <c r="I116" t="n">
        <v>538.09</v>
      </c>
      <c r="J116" t="n">
        <v>500.95</v>
      </c>
      <c r="K116" t="inlineStr">
        <is>
          <t>sale</t>
        </is>
      </c>
      <c r="L116" t="inlineStr">
        <is>
          <t/>
        </is>
      </c>
      <c r="M116" t="inlineStr">
        <is>
          <t/>
        </is>
      </c>
      <c r="N116" t="n">
        <v>0.0</v>
      </c>
      <c r="O116" t="n">
        <v>0.0</v>
      </c>
      <c r="P116" t="n">
        <v>417.98</v>
      </c>
      <c r="Q116" t="n">
        <v>417.99</v>
      </c>
      <c r="R116" t="n">
        <v>37.14</v>
      </c>
      <c r="S116" t="n">
        <v>37.14</v>
      </c>
      <c r="T116" t="n">
        <v>5.38</v>
      </c>
      <c r="U116" t="n">
        <v>5.38</v>
      </c>
      <c r="V116" t="n">
        <v>90.17</v>
      </c>
      <c r="W116" t="n">
        <v>90.17</v>
      </c>
      <c r="X116" t="n">
        <v>7.06</v>
      </c>
      <c r="Y116" t="n">
        <v>7.06</v>
      </c>
      <c r="Z116" t="n">
        <v>17.5</v>
      </c>
      <c r="AA116" t="n">
        <v>17.5</v>
      </c>
      <c r="AB116" t="n">
        <v>26.9</v>
      </c>
      <c r="AC116" t="n">
        <v>26.91</v>
      </c>
      <c r="AD116" t="n">
        <v>26.909999999999968</v>
      </c>
      <c r="AE116" t="n">
        <v>-0.009999999999990905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-0.010000000000001563</v>
      </c>
      <c r="AL116" t="inlineStr">
        <is>
          <t>unreconciled</t>
        </is>
      </c>
      <c r="AM116" t="inlineStr">
        <is>
          <t>Order Amount Mismatch (POS&gt;3PO)</t>
        </is>
      </c>
      <c r="AN116" t="n">
        <v>26.91</v>
      </c>
      <c r="AO116" t="n">
        <f>ROUND(P116*100/H116,2)</f>
        <v>0.0</v>
      </c>
      <c r="AP116" t="n">
        <f>ROUND(Q116*100/I116,2)</f>
        <v>0.0</v>
      </c>
      <c r="AQ116"/>
      <c r="AR116"/>
      <c r="AS116" t="n">
        <v>0.0</v>
      </c>
    </row>
    <row r="117">
      <c r="A117" s="1" t="n">
        <v>45233.0</v>
      </c>
      <c r="B117" s="2" t="n">
        <v>45233.589907407404</v>
      </c>
      <c r="C117" t="inlineStr">
        <is>
          <t>3140023012059218</t>
        </is>
      </c>
      <c r="D117" t="inlineStr">
        <is>
          <t>POS0012</t>
        </is>
      </c>
      <c r="E117" t="inlineStr">
        <is>
          <t>11</t>
        </is>
      </c>
      <c r="F117" t="inlineStr">
        <is>
          <t>0023</t>
        </is>
      </c>
      <c r="G117" t="inlineStr">
        <is>
          <t>5298377933</t>
        </is>
      </c>
      <c r="H117" t="n">
        <v>258.0</v>
      </c>
      <c r="I117" t="n">
        <v>245.71</v>
      </c>
      <c r="J117" t="n">
        <v>208.57</v>
      </c>
      <c r="K117" t="inlineStr">
        <is>
          <t>sale</t>
        </is>
      </c>
      <c r="L117" t="inlineStr">
        <is>
          <t/>
        </is>
      </c>
      <c r="M117" t="inlineStr">
        <is>
          <t/>
        </is>
      </c>
      <c r="N117" t="n">
        <v>0.0</v>
      </c>
      <c r="O117" t="n">
        <v>0.0</v>
      </c>
      <c r="P117" t="n">
        <v>195.15</v>
      </c>
      <c r="Q117" t="n">
        <v>195.16</v>
      </c>
      <c r="R117" t="n">
        <v>37.14</v>
      </c>
      <c r="S117" t="n">
        <v>37.14</v>
      </c>
      <c r="T117" t="n">
        <v>2.46</v>
      </c>
      <c r="U117" t="n">
        <v>2.46</v>
      </c>
      <c r="V117" t="n">
        <v>37.54</v>
      </c>
      <c r="W117" t="n">
        <v>37.54</v>
      </c>
      <c r="X117" t="n">
        <v>3.22</v>
      </c>
      <c r="Y117" t="n">
        <v>3.22</v>
      </c>
      <c r="Z117" t="n">
        <v>7.34</v>
      </c>
      <c r="AA117" t="n">
        <v>7.34</v>
      </c>
      <c r="AB117" t="n">
        <v>12.28</v>
      </c>
      <c r="AC117" t="n">
        <v>12.29</v>
      </c>
      <c r="AD117" t="n">
        <v>12.289999999999992</v>
      </c>
      <c r="AE117" t="n">
        <v>-0.009999999999990905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-0.009999999999999787</v>
      </c>
      <c r="AL117" t="inlineStr">
        <is>
          <t>unreconciled</t>
        </is>
      </c>
      <c r="AM117" t="inlineStr">
        <is>
          <t>Order Amount Mismatch (POS&gt;3PO)</t>
        </is>
      </c>
      <c r="AN117" t="n">
        <v>12.29</v>
      </c>
      <c r="AO117" t="n">
        <f>ROUND(P117*100/H117,2)</f>
        <v>0.0</v>
      </c>
      <c r="AP117" t="n">
        <f>ROUND(Q117*100/I117,2)</f>
        <v>0.0</v>
      </c>
      <c r="AQ117"/>
      <c r="AR117"/>
      <c r="AS117" t="n">
        <v>0.0</v>
      </c>
    </row>
    <row r="118">
      <c r="A118" s="1" t="n">
        <v>45232.0</v>
      </c>
      <c r="B118" s="2" t="n">
        <v>45232.7121412037</v>
      </c>
      <c r="C118" t="inlineStr">
        <is>
          <t>3140094012084804</t>
        </is>
      </c>
      <c r="D118" t="inlineStr">
        <is>
          <t>POS0012</t>
        </is>
      </c>
      <c r="E118" t="inlineStr">
        <is>
          <t>19</t>
        </is>
      </c>
      <c r="F118" t="inlineStr">
        <is>
          <t>0094</t>
        </is>
      </c>
      <c r="G118" t="inlineStr">
        <is>
          <t>5298453603</t>
        </is>
      </c>
      <c r="H118" t="n">
        <v>222.0</v>
      </c>
      <c r="I118" t="n">
        <v>211.43</v>
      </c>
      <c r="J118" t="n">
        <v>174.29</v>
      </c>
      <c r="K118" t="inlineStr">
        <is>
          <t>sale</t>
        </is>
      </c>
      <c r="L118" t="inlineStr">
        <is>
          <t/>
        </is>
      </c>
      <c r="M118" t="inlineStr">
        <is>
          <t/>
        </is>
      </c>
      <c r="N118" t="n">
        <v>0.0</v>
      </c>
      <c r="O118" t="n">
        <v>0.0</v>
      </c>
      <c r="P118" t="n">
        <v>169.02</v>
      </c>
      <c r="Q118" t="n">
        <v>169.01</v>
      </c>
      <c r="R118" t="n">
        <v>37.14</v>
      </c>
      <c r="S118" t="n">
        <v>37.14</v>
      </c>
      <c r="T118" t="n">
        <v>2.11</v>
      </c>
      <c r="U118" t="n">
        <v>2.11</v>
      </c>
      <c r="V118" t="n">
        <v>31.37</v>
      </c>
      <c r="W118" t="n">
        <v>31.37</v>
      </c>
      <c r="X118" t="n">
        <v>2.78</v>
      </c>
      <c r="Y118" t="n">
        <v>2.78</v>
      </c>
      <c r="Z118" t="n">
        <v>6.15</v>
      </c>
      <c r="AA118" t="n">
        <v>6.15</v>
      </c>
      <c r="AB118" t="n">
        <v>10.58</v>
      </c>
      <c r="AC118" t="n">
        <v>10.57</v>
      </c>
      <c r="AD118" t="n">
        <v>10.569999999999993</v>
      </c>
      <c r="AE118" t="n">
        <v>0.010000000000019327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0.009999999999999787</v>
      </c>
      <c r="AL118" t="inlineStr">
        <is>
          <t>unreconciled</t>
        </is>
      </c>
      <c r="AM118" t="inlineStr">
        <is>
          <t>Order Amount Mismatch (POS&gt;3PO)</t>
        </is>
      </c>
      <c r="AN118" t="n">
        <v>10.57</v>
      </c>
      <c r="AO118" t="n">
        <f>ROUND(P118*100/H118,2)</f>
        <v>0.0</v>
      </c>
      <c r="AP118" t="n">
        <f>ROUND(Q118*100/I118,2)</f>
        <v>0.0</v>
      </c>
      <c r="AQ118"/>
      <c r="AR118"/>
      <c r="AS118" t="n">
        <v>0.0</v>
      </c>
    </row>
    <row r="119">
      <c r="A119" s="1" t="n">
        <v>45232.0</v>
      </c>
      <c r="B119" s="2" t="n">
        <v>45232.53923611111</v>
      </c>
      <c r="C119" t="inlineStr">
        <is>
          <t>3140094012084673</t>
        </is>
      </c>
      <c r="D119" t="inlineStr">
        <is>
          <t>POS0012</t>
        </is>
      </c>
      <c r="E119" t="inlineStr">
        <is>
          <t>87</t>
        </is>
      </c>
      <c r="F119" t="inlineStr">
        <is>
          <t>0094</t>
        </is>
      </c>
      <c r="G119" t="inlineStr">
        <is>
          <t>5298549082</t>
        </is>
      </c>
      <c r="H119" t="n">
        <v>233.0</v>
      </c>
      <c r="I119" t="n">
        <v>221.9</v>
      </c>
      <c r="J119" t="n">
        <v>184.76</v>
      </c>
      <c r="K119" t="inlineStr">
        <is>
          <t>sale</t>
        </is>
      </c>
      <c r="L119" t="inlineStr">
        <is>
          <t/>
        </is>
      </c>
      <c r="M119" t="inlineStr">
        <is>
          <t/>
        </is>
      </c>
      <c r="N119" t="n">
        <v>0.0</v>
      </c>
      <c r="O119" t="n">
        <v>0.0</v>
      </c>
      <c r="P119" t="n">
        <v>177.0</v>
      </c>
      <c r="Q119" t="n">
        <v>177.0</v>
      </c>
      <c r="R119" t="n">
        <v>37.14</v>
      </c>
      <c r="S119" t="n">
        <v>37.14</v>
      </c>
      <c r="T119" t="n">
        <v>2.22</v>
      </c>
      <c r="U119" t="n">
        <v>2.22</v>
      </c>
      <c r="V119" t="n">
        <v>33.26</v>
      </c>
      <c r="W119" t="n">
        <v>33.26</v>
      </c>
      <c r="X119" t="n">
        <v>2.91</v>
      </c>
      <c r="Y119" t="n">
        <v>2.91</v>
      </c>
      <c r="Z119" t="n">
        <v>6.51</v>
      </c>
      <c r="AA119" t="n">
        <v>6.51</v>
      </c>
      <c r="AB119" t="n">
        <v>11.1</v>
      </c>
      <c r="AC119" t="n">
        <v>11.1</v>
      </c>
      <c r="AD119" t="n">
        <v>11.099999999999994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inlineStr">
        <is>
          <t>unreconciled</t>
        </is>
      </c>
      <c r="AM119" t="inlineStr">
        <is>
          <t>Order Amount Mismatch (POS&gt;3PO)</t>
        </is>
      </c>
      <c r="AN119" t="n">
        <v>11.1</v>
      </c>
      <c r="AO119" t="n">
        <f>ROUND(P119*100/H119,2)</f>
        <v>0.0</v>
      </c>
      <c r="AP119" t="n">
        <f>ROUND(Q119*100/I119,2)</f>
        <v>0.0</v>
      </c>
      <c r="AQ119"/>
      <c r="AR119"/>
      <c r="AS119" t="n">
        <v>0.0</v>
      </c>
    </row>
    <row r="120">
      <c r="A120" s="1" t="n">
        <v>45233.0</v>
      </c>
      <c r="B120" s="2" t="n">
        <v>45233.793275462966</v>
      </c>
      <c r="C120" t="inlineStr">
        <is>
          <t>3140023012059290</t>
        </is>
      </c>
      <c r="D120" t="inlineStr">
        <is>
          <t>POS0012</t>
        </is>
      </c>
      <c r="E120" t="inlineStr">
        <is>
          <t>83</t>
        </is>
      </c>
      <c r="F120" t="inlineStr">
        <is>
          <t>0023</t>
        </is>
      </c>
      <c r="G120" t="inlineStr">
        <is>
          <t>5298567370</t>
        </is>
      </c>
      <c r="H120" t="n">
        <v>250.99999999999997</v>
      </c>
      <c r="I120" t="n">
        <v>316.18</v>
      </c>
      <c r="J120" t="n">
        <v>279.04</v>
      </c>
      <c r="K120" t="inlineStr">
        <is>
          <t>sale</t>
        </is>
      </c>
      <c r="L120" t="inlineStr">
        <is>
          <t/>
        </is>
      </c>
      <c r="M120" t="inlineStr">
        <is>
          <t/>
        </is>
      </c>
      <c r="N120" t="n">
        <v>0.0</v>
      </c>
      <c r="O120" t="n">
        <v>0.0</v>
      </c>
      <c r="P120" t="n">
        <v>248.85</v>
      </c>
      <c r="Q120" t="n">
        <v>190.05</v>
      </c>
      <c r="R120" t="n">
        <v>37.14</v>
      </c>
      <c r="S120" t="n">
        <v>37.14</v>
      </c>
      <c r="T120" t="n">
        <v>3.16</v>
      </c>
      <c r="U120" t="n">
        <v>2.39</v>
      </c>
      <c r="V120" t="n">
        <v>50.23</v>
      </c>
      <c r="W120" t="n">
        <v>36.34</v>
      </c>
      <c r="X120" t="n">
        <v>4.15</v>
      </c>
      <c r="Y120" t="n">
        <v>3.14</v>
      </c>
      <c r="Z120" t="n">
        <v>9.79</v>
      </c>
      <c r="AA120" t="n">
        <v>7.11</v>
      </c>
      <c r="AB120" t="n">
        <v>11.96</v>
      </c>
      <c r="AC120" t="n">
        <v>11.95</v>
      </c>
      <c r="AD120" t="n">
        <v>-65.18000000000004</v>
      </c>
      <c r="AE120" t="n">
        <v>58.79999999999998</v>
      </c>
      <c r="AF120" t="n">
        <v>0.0</v>
      </c>
      <c r="AG120" t="n">
        <v>0.77</v>
      </c>
      <c r="AH120" t="n">
        <v>13.889999999999993</v>
      </c>
      <c r="AI120" t="n">
        <v>1.0100000000000002</v>
      </c>
      <c r="AJ120" t="n">
        <v>2.679999999999999</v>
      </c>
      <c r="AK120" t="n">
        <v>0.010000000000001563</v>
      </c>
      <c r="AL120" t="inlineStr">
        <is>
          <t>unreconciled</t>
        </is>
      </c>
      <c r="AM120" t="inlineStr">
        <is>
          <t>Order Amount Mismatch (3PO&gt;POS)</t>
        </is>
      </c>
      <c r="AN120" t="n">
        <v>65.18</v>
      </c>
      <c r="AO120" t="n">
        <f>ROUND(P120*100/H120,2)</f>
        <v>0.0</v>
      </c>
      <c r="AP120" t="n">
        <f>ROUND(Q120*100/I120,2)</f>
        <v>0.0</v>
      </c>
      <c r="AQ120"/>
      <c r="AR120"/>
      <c r="AS120" t="n">
        <v>0.0</v>
      </c>
    </row>
    <row r="121">
      <c r="A121" s="1" t="n">
        <v>45231.0</v>
      </c>
      <c r="B121" s="2" t="n">
        <v>45231.98412037037</v>
      </c>
      <c r="C121" t="inlineStr">
        <is>
          <t>3140094012084606</t>
        </is>
      </c>
      <c r="D121" t="inlineStr">
        <is>
          <t>POS0012</t>
        </is>
      </c>
      <c r="E121" t="inlineStr">
        <is>
          <t>20</t>
        </is>
      </c>
      <c r="F121" t="inlineStr">
        <is>
          <t>0094</t>
        </is>
      </c>
      <c r="G121" t="inlineStr">
        <is>
          <t>5298583934</t>
        </is>
      </c>
      <c r="H121" t="n">
        <v>3370.0</v>
      </c>
      <c r="I121" t="n">
        <v>3209.51</v>
      </c>
      <c r="J121" t="n">
        <v>3172.37</v>
      </c>
      <c r="K121" t="inlineStr">
        <is>
          <t>sale</t>
        </is>
      </c>
      <c r="L121" t="inlineStr">
        <is>
          <t/>
        </is>
      </c>
      <c r="M121" t="inlineStr">
        <is>
          <t/>
        </is>
      </c>
      <c r="N121" t="n">
        <v>0.0</v>
      </c>
      <c r="O121" t="n">
        <v>0.0</v>
      </c>
      <c r="P121" t="n">
        <v>2453.89</v>
      </c>
      <c r="Q121" t="n">
        <v>2453.88</v>
      </c>
      <c r="R121" t="n">
        <v>37.14</v>
      </c>
      <c r="S121" t="n">
        <v>37.14</v>
      </c>
      <c r="T121" t="n">
        <v>32.1</v>
      </c>
      <c r="U121" t="n">
        <v>32.09</v>
      </c>
      <c r="V121" t="n">
        <v>571.03</v>
      </c>
      <c r="W121" t="n">
        <v>571.03</v>
      </c>
      <c r="X121" t="n">
        <v>42.12</v>
      </c>
      <c r="Y121" t="n">
        <v>42.12</v>
      </c>
      <c r="Z121" t="n">
        <v>110.37</v>
      </c>
      <c r="AA121" t="n">
        <v>110.37</v>
      </c>
      <c r="AB121" t="n">
        <v>160.48</v>
      </c>
      <c r="AC121" t="n">
        <v>160.48</v>
      </c>
      <c r="AD121" t="n">
        <v>160.48999999999978</v>
      </c>
      <c r="AE121" t="n">
        <v>0.009999999999763531</v>
      </c>
      <c r="AF121" t="n">
        <v>0.0</v>
      </c>
      <c r="AG121" t="n">
        <v>0.00999999999999801</v>
      </c>
      <c r="AH121" t="n">
        <v>0.0</v>
      </c>
      <c r="AI121" t="n">
        <v>0.0</v>
      </c>
      <c r="AJ121" t="n">
        <v>0.0</v>
      </c>
      <c r="AK121" t="n">
        <v>0.0</v>
      </c>
      <c r="AL121" t="inlineStr">
        <is>
          <t>unreconciled</t>
        </is>
      </c>
      <c r="AM121" t="inlineStr">
        <is>
          <t>Order Amount Mismatch (POS&gt;3PO)</t>
        </is>
      </c>
      <c r="AN121" t="n">
        <v>160.49</v>
      </c>
      <c r="AO121" t="n">
        <f>ROUND(P121*100/H121,2)</f>
        <v>0.0</v>
      </c>
      <c r="AP121" t="n">
        <f>ROUND(Q121*100/I121,2)</f>
        <v>0.0</v>
      </c>
      <c r="AQ121"/>
      <c r="AR121"/>
      <c r="AS121" t="n">
        <v>0.0</v>
      </c>
    </row>
    <row r="122">
      <c r="A122" s="1" t="n">
        <v>45231.0</v>
      </c>
      <c r="B122" s="2" t="n">
        <v>45231.624768518515</v>
      </c>
      <c r="C122" t="inlineStr">
        <is>
          <t>3140023012058729</t>
        </is>
      </c>
      <c r="D122" t="inlineStr">
        <is>
          <t>POS0012</t>
        </is>
      </c>
      <c r="E122" t="inlineStr">
        <is>
          <t>23</t>
        </is>
      </c>
      <c r="F122" t="inlineStr">
        <is>
          <t>0023</t>
        </is>
      </c>
      <c r="G122" t="inlineStr">
        <is>
          <t>5298590493</t>
        </is>
      </c>
      <c r="H122" t="n">
        <v>322.0</v>
      </c>
      <c r="I122" t="n">
        <v>306.66</v>
      </c>
      <c r="J122" t="n">
        <v>269.52</v>
      </c>
      <c r="K122" t="inlineStr">
        <is>
          <t>sale</t>
        </is>
      </c>
      <c r="L122" t="inlineStr">
        <is>
          <t/>
        </is>
      </c>
      <c r="M122" t="inlineStr">
        <is>
          <t/>
        </is>
      </c>
      <c r="N122" t="n">
        <v>0.0</v>
      </c>
      <c r="O122" t="n">
        <v>0.0</v>
      </c>
      <c r="P122" t="n">
        <v>241.6</v>
      </c>
      <c r="Q122" t="n">
        <v>241.62</v>
      </c>
      <c r="R122" t="n">
        <v>37.14</v>
      </c>
      <c r="S122" t="n">
        <v>37.14</v>
      </c>
      <c r="T122" t="n">
        <v>3.07</v>
      </c>
      <c r="U122" t="n">
        <v>3.07</v>
      </c>
      <c r="V122" t="n">
        <v>48.51</v>
      </c>
      <c r="W122" t="n">
        <v>48.51</v>
      </c>
      <c r="X122" t="n">
        <v>4.02</v>
      </c>
      <c r="Y122" t="n">
        <v>4.02</v>
      </c>
      <c r="Z122" t="n">
        <v>9.46</v>
      </c>
      <c r="AA122" t="n">
        <v>9.45</v>
      </c>
      <c r="AB122" t="n">
        <v>15.34</v>
      </c>
      <c r="AC122" t="n">
        <v>15.33</v>
      </c>
      <c r="AD122" t="n">
        <v>15.339999999999975</v>
      </c>
      <c r="AE122" t="n">
        <v>-0.020000000000010232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0.010000000000001563</v>
      </c>
      <c r="AK122" t="n">
        <v>0.009999999999999787</v>
      </c>
      <c r="AL122" t="inlineStr">
        <is>
          <t>unreconciled</t>
        </is>
      </c>
      <c r="AM122" t="inlineStr">
        <is>
          <t>Order Amount Mismatch (POS&gt;3PO)</t>
        </is>
      </c>
      <c r="AN122" t="n">
        <v>15.34</v>
      </c>
      <c r="AO122" t="n">
        <f>ROUND(P122*100/H122,2)</f>
        <v>0.0</v>
      </c>
      <c r="AP122" t="n">
        <f>ROUND(Q122*100/I122,2)</f>
        <v>0.0</v>
      </c>
      <c r="AQ122"/>
      <c r="AR122"/>
      <c r="AS122" t="n">
        <v>0.0</v>
      </c>
    </row>
    <row r="123">
      <c r="A123" s="1" t="n">
        <v>45233.0</v>
      </c>
      <c r="B123" s="2" t="n">
        <v>45233.6528125</v>
      </c>
      <c r="C123" t="inlineStr">
        <is>
          <t>3140023012059242</t>
        </is>
      </c>
      <c r="D123" t="inlineStr">
        <is>
          <t>POS0012</t>
        </is>
      </c>
      <c r="E123" t="inlineStr">
        <is>
          <t>35</t>
        </is>
      </c>
      <c r="F123" t="inlineStr">
        <is>
          <t>0023</t>
        </is>
      </c>
      <c r="G123" t="inlineStr">
        <is>
          <t>5298661202</t>
        </is>
      </c>
      <c r="H123" t="n">
        <v>209.0</v>
      </c>
      <c r="I123" t="n">
        <v>199.05</v>
      </c>
      <c r="J123" t="n">
        <v>161.91</v>
      </c>
      <c r="K123" t="inlineStr">
        <is>
          <t>sale</t>
        </is>
      </c>
      <c r="L123" t="inlineStr">
        <is>
          <t/>
        </is>
      </c>
      <c r="M123" t="inlineStr">
        <is>
          <t/>
        </is>
      </c>
      <c r="N123" t="n">
        <v>0.0</v>
      </c>
      <c r="O123" t="n">
        <v>0.0</v>
      </c>
      <c r="P123" t="n">
        <v>159.59</v>
      </c>
      <c r="Q123" t="n">
        <v>159.58</v>
      </c>
      <c r="R123" t="n">
        <v>37.14</v>
      </c>
      <c r="S123" t="n">
        <v>37.14</v>
      </c>
      <c r="T123" t="n">
        <v>1.99</v>
      </c>
      <c r="U123" t="n">
        <v>1.99</v>
      </c>
      <c r="V123" t="n">
        <v>29.14</v>
      </c>
      <c r="W123" t="n">
        <v>29.14</v>
      </c>
      <c r="X123" t="n">
        <v>2.61</v>
      </c>
      <c r="Y123" t="n">
        <v>2.61</v>
      </c>
      <c r="Z123" t="n">
        <v>5.72</v>
      </c>
      <c r="AA123" t="n">
        <v>5.72</v>
      </c>
      <c r="AB123" t="n">
        <v>9.96</v>
      </c>
      <c r="AC123" t="n">
        <v>9.95</v>
      </c>
      <c r="AD123" t="n">
        <v>9.949999999999989</v>
      </c>
      <c r="AE123" t="n">
        <v>0.009999999999990905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0.010000000000001563</v>
      </c>
      <c r="AL123" t="inlineStr">
        <is>
          <t>unreconciled</t>
        </is>
      </c>
      <c r="AM123" t="inlineStr">
        <is>
          <t>Order Amount Mismatch (POS&gt;3PO)</t>
        </is>
      </c>
      <c r="AN123" t="n">
        <v>9.95</v>
      </c>
      <c r="AO123" t="n">
        <f>ROUND(P123*100/H123,2)</f>
        <v>0.0</v>
      </c>
      <c r="AP123" t="n">
        <f>ROUND(Q123*100/I123,2)</f>
        <v>0.0</v>
      </c>
      <c r="AQ123"/>
      <c r="AR123"/>
      <c r="AS123" t="n">
        <v>0.0</v>
      </c>
    </row>
    <row r="124">
      <c r="A124" s="1" t="n">
        <v>45234.0</v>
      </c>
      <c r="B124" s="2" t="n">
        <v>45234.620844907404</v>
      </c>
      <c r="C124" t="inlineStr">
        <is>
          <t>3140094012085521</t>
        </is>
      </c>
      <c r="D124" t="inlineStr">
        <is>
          <t>POS0012</t>
        </is>
      </c>
      <c r="E124" t="inlineStr">
        <is>
          <t>36</t>
        </is>
      </c>
      <c r="F124" t="inlineStr">
        <is>
          <t>0094</t>
        </is>
      </c>
      <c r="G124" t="inlineStr">
        <is>
          <t>5298665426</t>
        </is>
      </c>
      <c r="H124" t="n">
        <v>316.0</v>
      </c>
      <c r="I124" t="n">
        <v>300.95</v>
      </c>
      <c r="J124" t="n">
        <v>263.81</v>
      </c>
      <c r="K124" t="inlineStr">
        <is>
          <t>sale</t>
        </is>
      </c>
      <c r="L124" t="inlineStr">
        <is>
          <t/>
        </is>
      </c>
      <c r="M124" t="inlineStr">
        <is>
          <t/>
        </is>
      </c>
      <c r="N124" t="n">
        <v>0.0</v>
      </c>
      <c r="O124" t="n">
        <v>0.0</v>
      </c>
      <c r="P124" t="n">
        <v>237.24</v>
      </c>
      <c r="Q124" t="n">
        <v>237.23</v>
      </c>
      <c r="R124" t="n">
        <v>37.14</v>
      </c>
      <c r="S124" t="n">
        <v>37.14</v>
      </c>
      <c r="T124" t="n">
        <v>3.01</v>
      </c>
      <c r="U124" t="n">
        <v>3.01</v>
      </c>
      <c r="V124" t="n">
        <v>47.49</v>
      </c>
      <c r="W124" t="n">
        <v>47.49</v>
      </c>
      <c r="X124" t="n">
        <v>3.95</v>
      </c>
      <c r="Y124" t="n">
        <v>3.95</v>
      </c>
      <c r="Z124" t="n">
        <v>9.26</v>
      </c>
      <c r="AA124" t="n">
        <v>9.26</v>
      </c>
      <c r="AB124" t="n">
        <v>15.04</v>
      </c>
      <c r="AC124" t="n">
        <v>15.05</v>
      </c>
      <c r="AD124" t="n">
        <v>15.050000000000011</v>
      </c>
      <c r="AE124" t="n">
        <v>0.010000000000019327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-0.010000000000001563</v>
      </c>
      <c r="AL124" t="inlineStr">
        <is>
          <t>unreconciled</t>
        </is>
      </c>
      <c r="AM124" t="inlineStr">
        <is>
          <t>Order Amount Mismatch (POS&gt;3PO)</t>
        </is>
      </c>
      <c r="AN124" t="n">
        <v>15.05</v>
      </c>
      <c r="AO124" t="n">
        <f>ROUND(P124*100/H124,2)</f>
        <v>0.0</v>
      </c>
      <c r="AP124" t="n">
        <f>ROUND(Q124*100/I124,2)</f>
        <v>0.0</v>
      </c>
      <c r="AQ124"/>
      <c r="AR124"/>
      <c r="AS124" t="n">
        <v>0.0</v>
      </c>
    </row>
    <row r="125">
      <c r="A125" s="1" t="n">
        <v>45232.0</v>
      </c>
      <c r="B125" s="2" t="n">
        <v>45232.84373842592</v>
      </c>
      <c r="C125" t="inlineStr">
        <is>
          <t>3140094012084879</t>
        </is>
      </c>
      <c r="D125" t="inlineStr">
        <is>
          <t>POS0012</t>
        </is>
      </c>
      <c r="E125" t="inlineStr">
        <is>
          <t>94</t>
        </is>
      </c>
      <c r="F125" t="inlineStr">
        <is>
          <t>0094</t>
        </is>
      </c>
      <c r="G125" t="inlineStr">
        <is>
          <t>5298754667</t>
        </is>
      </c>
      <c r="H125" t="n">
        <v>274.0</v>
      </c>
      <c r="I125" t="n">
        <v>260.95</v>
      </c>
      <c r="J125" t="n">
        <v>223.81</v>
      </c>
      <c r="K125" t="inlineStr">
        <is>
          <t>sale</t>
        </is>
      </c>
      <c r="L125" t="inlineStr">
        <is>
          <t/>
        </is>
      </c>
      <c r="M125" t="inlineStr">
        <is>
          <t/>
        </is>
      </c>
      <c r="N125" t="n">
        <v>0.0</v>
      </c>
      <c r="O125" t="n">
        <v>0.0</v>
      </c>
      <c r="P125" t="n">
        <v>206.76</v>
      </c>
      <c r="Q125" t="n">
        <v>206.75</v>
      </c>
      <c r="R125" t="n">
        <v>37.14</v>
      </c>
      <c r="S125" t="n">
        <v>37.14</v>
      </c>
      <c r="T125" t="n">
        <v>2.61</v>
      </c>
      <c r="U125" t="n">
        <v>2.61</v>
      </c>
      <c r="V125" t="n">
        <v>40.29</v>
      </c>
      <c r="W125" t="n">
        <v>40.29</v>
      </c>
      <c r="X125" t="n">
        <v>3.42</v>
      </c>
      <c r="Y125" t="n">
        <v>3.42</v>
      </c>
      <c r="Z125" t="n">
        <v>7.87</v>
      </c>
      <c r="AA125" t="n">
        <v>7.87</v>
      </c>
      <c r="AB125" t="n">
        <v>13.04</v>
      </c>
      <c r="AC125" t="n">
        <v>13.05</v>
      </c>
      <c r="AD125" t="n">
        <v>13.050000000000011</v>
      </c>
      <c r="AE125" t="n">
        <v>0.009999999999990905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-0.010000000000001563</v>
      </c>
      <c r="AL125" t="inlineStr">
        <is>
          <t>unreconciled</t>
        </is>
      </c>
      <c r="AM125" t="inlineStr">
        <is>
          <t>Order Amount Mismatch (POS&gt;3PO)</t>
        </is>
      </c>
      <c r="AN125" t="n">
        <v>13.05</v>
      </c>
      <c r="AO125" t="n">
        <f>ROUND(P125*100/H125,2)</f>
        <v>0.0</v>
      </c>
      <c r="AP125" t="n">
        <f>ROUND(Q125*100/I125,2)</f>
        <v>0.0</v>
      </c>
      <c r="AQ125"/>
      <c r="AR125"/>
      <c r="AS125" t="n">
        <v>0.0</v>
      </c>
    </row>
    <row r="126">
      <c r="A126" s="1" t="n">
        <v>45231.0</v>
      </c>
      <c r="B126" s="2" t="n">
        <v>45231.94359953704</v>
      </c>
      <c r="C126" t="inlineStr">
        <is>
          <t>3140094012084578</t>
        </is>
      </c>
      <c r="D126" t="inlineStr">
        <is>
          <t>POS0012</t>
        </is>
      </c>
      <c r="E126" t="inlineStr">
        <is>
          <t>92</t>
        </is>
      </c>
      <c r="F126" t="inlineStr">
        <is>
          <t>0094</t>
        </is>
      </c>
      <c r="G126" t="inlineStr">
        <is>
          <t>5298761588</t>
        </is>
      </c>
      <c r="H126" t="n">
        <v>350.0</v>
      </c>
      <c r="I126" t="n">
        <v>333.33</v>
      </c>
      <c r="J126" t="n">
        <v>296.19</v>
      </c>
      <c r="K126" t="inlineStr">
        <is>
          <t>sale</t>
        </is>
      </c>
      <c r="L126" t="inlineStr">
        <is>
          <t/>
        </is>
      </c>
      <c r="M126" t="inlineStr">
        <is>
          <t/>
        </is>
      </c>
      <c r="N126" t="n">
        <v>0.0</v>
      </c>
      <c r="O126" t="n">
        <v>0.0</v>
      </c>
      <c r="P126" t="n">
        <v>261.93</v>
      </c>
      <c r="Q126" t="n">
        <v>261.91</v>
      </c>
      <c r="R126" t="n">
        <v>37.14</v>
      </c>
      <c r="S126" t="n">
        <v>37.14</v>
      </c>
      <c r="T126" t="n">
        <v>3.33</v>
      </c>
      <c r="U126" t="n">
        <v>3.33</v>
      </c>
      <c r="V126" t="n">
        <v>53.31</v>
      </c>
      <c r="W126" t="n">
        <v>53.31</v>
      </c>
      <c r="X126" t="n">
        <v>4.38</v>
      </c>
      <c r="Y126" t="n">
        <v>4.38</v>
      </c>
      <c r="Z126" t="n">
        <v>10.38</v>
      </c>
      <c r="AA126" t="n">
        <v>10.39</v>
      </c>
      <c r="AB126" t="n">
        <v>16.66</v>
      </c>
      <c r="AC126" t="n">
        <v>16.67</v>
      </c>
      <c r="AD126" t="n">
        <v>16.670000000000016</v>
      </c>
      <c r="AE126" t="n">
        <v>0.01999999999998181</v>
      </c>
      <c r="AF126" t="n">
        <v>0.0</v>
      </c>
      <c r="AG126" t="n">
        <v>0.0</v>
      </c>
      <c r="AH126" t="n">
        <v>0.0</v>
      </c>
      <c r="AI126" t="n">
        <v>0.0</v>
      </c>
      <c r="AJ126" t="n">
        <v>-0.009999999999999787</v>
      </c>
      <c r="AK126" t="n">
        <v>-0.010000000000001563</v>
      </c>
      <c r="AL126" t="inlineStr">
        <is>
          <t>unreconciled</t>
        </is>
      </c>
      <c r="AM126" t="inlineStr">
        <is>
          <t>Order Amount Mismatch (POS&gt;3PO)</t>
        </is>
      </c>
      <c r="AN126" t="n">
        <v>16.67</v>
      </c>
      <c r="AO126" t="n">
        <f>ROUND(P126*100/H126,2)</f>
        <v>0.0</v>
      </c>
      <c r="AP126" t="n">
        <f>ROUND(Q126*100/I126,2)</f>
        <v>0.0</v>
      </c>
      <c r="AQ126"/>
      <c r="AR126"/>
      <c r="AS126" t="n">
        <v>0.0</v>
      </c>
    </row>
    <row r="127">
      <c r="A127" s="1" t="n">
        <v>45233.0</v>
      </c>
      <c r="B127" s="2" t="n">
        <v>45233.84224537037</v>
      </c>
      <c r="C127" t="inlineStr">
        <is>
          <t>3140023012059316</t>
        </is>
      </c>
      <c r="D127" t="inlineStr">
        <is>
          <t>POS0012</t>
        </is>
      </c>
      <c r="E127" t="inlineStr">
        <is>
          <t>09</t>
        </is>
      </c>
      <c r="F127" t="inlineStr">
        <is>
          <t>0023</t>
        </is>
      </c>
      <c r="G127" t="inlineStr">
        <is>
          <t>5298810083</t>
        </is>
      </c>
      <c r="H127" t="n">
        <v>205.0</v>
      </c>
      <c r="I127" t="n">
        <v>195.24</v>
      </c>
      <c r="J127" t="n">
        <v>158.1</v>
      </c>
      <c r="K127" t="inlineStr">
        <is>
          <t>sale</t>
        </is>
      </c>
      <c r="L127" t="inlineStr">
        <is>
          <t/>
        </is>
      </c>
      <c r="M127" t="inlineStr">
        <is>
          <t/>
        </is>
      </c>
      <c r="N127" t="n">
        <v>0.0</v>
      </c>
      <c r="O127" t="n">
        <v>0.0</v>
      </c>
      <c r="P127" t="n">
        <v>156.69</v>
      </c>
      <c r="Q127" t="n">
        <v>156.69</v>
      </c>
      <c r="R127" t="n">
        <v>37.14</v>
      </c>
      <c r="S127" t="n">
        <v>37.14</v>
      </c>
      <c r="T127" t="n">
        <v>1.95</v>
      </c>
      <c r="U127" t="n">
        <v>1.95</v>
      </c>
      <c r="V127" t="n">
        <v>28.46</v>
      </c>
      <c r="W127" t="n">
        <v>28.46</v>
      </c>
      <c r="X127" t="n">
        <v>2.56</v>
      </c>
      <c r="Y127" t="n">
        <v>2.56</v>
      </c>
      <c r="Z127" t="n">
        <v>5.58</v>
      </c>
      <c r="AA127" t="n">
        <v>5.58</v>
      </c>
      <c r="AB127" t="n">
        <v>9.76</v>
      </c>
      <c r="AC127" t="n">
        <v>9.76</v>
      </c>
      <c r="AD127" t="n">
        <v>9.759999999999991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inlineStr">
        <is>
          <t>unreconciled</t>
        </is>
      </c>
      <c r="AM127" t="inlineStr">
        <is>
          <t>Order Amount Mismatch (POS&gt;3PO)</t>
        </is>
      </c>
      <c r="AN127" t="n">
        <v>9.76</v>
      </c>
      <c r="AO127" t="n">
        <f>ROUND(P127*100/H127,2)</f>
        <v>0.0</v>
      </c>
      <c r="AP127" t="n">
        <f>ROUND(Q127*100/I127,2)</f>
        <v>0.0</v>
      </c>
      <c r="AQ127"/>
      <c r="AR127"/>
      <c r="AS127" t="n">
        <v>0.0</v>
      </c>
    </row>
    <row r="128">
      <c r="A128" s="1" t="n">
        <v>45235.0</v>
      </c>
      <c r="B128" s="2" t="n">
        <v>45235.874247685184</v>
      </c>
      <c r="C128" t="inlineStr">
        <is>
          <t>3140023012059868</t>
        </is>
      </c>
      <c r="D128" t="inlineStr">
        <is>
          <t>POS0012</t>
        </is>
      </c>
      <c r="E128" t="inlineStr">
        <is>
          <t>60</t>
        </is>
      </c>
      <c r="F128" t="inlineStr">
        <is>
          <t>0023</t>
        </is>
      </c>
      <c r="G128" t="inlineStr">
        <is>
          <t>5298855232</t>
        </is>
      </c>
      <c r="H128" t="n">
        <v>216.0</v>
      </c>
      <c r="I128" t="n">
        <v>205.71</v>
      </c>
      <c r="J128" t="n">
        <v>168.57</v>
      </c>
      <c r="K128" t="inlineStr">
        <is>
          <t>sale</t>
        </is>
      </c>
      <c r="L128" t="inlineStr">
        <is>
          <t/>
        </is>
      </c>
      <c r="M128" t="inlineStr">
        <is>
          <t/>
        </is>
      </c>
      <c r="N128" t="n">
        <v>0.0</v>
      </c>
      <c r="O128" t="n">
        <v>0.0</v>
      </c>
      <c r="P128" t="n">
        <v>164.66</v>
      </c>
      <c r="Q128" t="n">
        <v>164.67</v>
      </c>
      <c r="R128" t="n">
        <v>37.14</v>
      </c>
      <c r="S128" t="n">
        <v>37.14</v>
      </c>
      <c r="T128" t="n">
        <v>2.06</v>
      </c>
      <c r="U128" t="n">
        <v>2.06</v>
      </c>
      <c r="V128" t="n">
        <v>30.34</v>
      </c>
      <c r="W128" t="n">
        <v>30.34</v>
      </c>
      <c r="X128" t="n">
        <v>2.7</v>
      </c>
      <c r="Y128" t="n">
        <v>2.7</v>
      </c>
      <c r="Z128" t="n">
        <v>5.95</v>
      </c>
      <c r="AA128" t="n">
        <v>5.95</v>
      </c>
      <c r="AB128" t="n">
        <v>10.28</v>
      </c>
      <c r="AC128" t="n">
        <v>10.29</v>
      </c>
      <c r="AD128" t="n">
        <v>10.289999999999992</v>
      </c>
      <c r="AE128" t="n">
        <v>-0.009999999999990905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-0.009999999999999787</v>
      </c>
      <c r="AL128" t="inlineStr">
        <is>
          <t>unreconciled</t>
        </is>
      </c>
      <c r="AM128" t="inlineStr">
        <is>
          <t>Order Amount Mismatch (POS&gt;3PO)</t>
        </is>
      </c>
      <c r="AN128" t="n">
        <v>10.29</v>
      </c>
      <c r="AO128" t="n">
        <f>ROUND(P128*100/H128,2)</f>
        <v>0.0</v>
      </c>
      <c r="AP128" t="n">
        <f>ROUND(Q128*100/I128,2)</f>
        <v>0.0</v>
      </c>
      <c r="AQ128"/>
      <c r="AR128"/>
      <c r="AS128" t="n">
        <v>0.0</v>
      </c>
    </row>
    <row r="129">
      <c r="A129" s="1" t="n">
        <v>45231.0</v>
      </c>
      <c r="B129" s="2" t="n">
        <v>45231.73373842592</v>
      </c>
      <c r="C129" t="inlineStr">
        <is>
          <t>3140094012084446</t>
        </is>
      </c>
      <c r="D129" t="inlineStr">
        <is>
          <t>POS0012</t>
        </is>
      </c>
      <c r="E129" t="inlineStr">
        <is>
          <t>60</t>
        </is>
      </c>
      <c r="F129" t="inlineStr">
        <is>
          <t>0094</t>
        </is>
      </c>
      <c r="G129" t="inlineStr">
        <is>
          <t>5298963605</t>
        </is>
      </c>
      <c r="H129" t="n">
        <v>244.0</v>
      </c>
      <c r="I129" t="n">
        <v>232.38</v>
      </c>
      <c r="J129" t="n">
        <v>195.24</v>
      </c>
      <c r="K129" t="inlineStr">
        <is>
          <t>sale</t>
        </is>
      </c>
      <c r="L129" t="inlineStr">
        <is>
          <t/>
        </is>
      </c>
      <c r="M129" t="inlineStr">
        <is>
          <t/>
        </is>
      </c>
      <c r="N129" t="n">
        <v>0.0</v>
      </c>
      <c r="O129" t="n">
        <v>0.0</v>
      </c>
      <c r="P129" t="n">
        <v>185.0</v>
      </c>
      <c r="Q129" t="n">
        <v>184.99</v>
      </c>
      <c r="R129" t="n">
        <v>37.14</v>
      </c>
      <c r="S129" t="n">
        <v>37.14</v>
      </c>
      <c r="T129" t="n">
        <v>2.32</v>
      </c>
      <c r="U129" t="n">
        <v>2.32</v>
      </c>
      <c r="V129" t="n">
        <v>35.14</v>
      </c>
      <c r="W129" t="n">
        <v>35.14</v>
      </c>
      <c r="X129" t="n">
        <v>3.05</v>
      </c>
      <c r="Y129" t="n">
        <v>3.05</v>
      </c>
      <c r="Z129" t="n">
        <v>6.87</v>
      </c>
      <c r="AA129" t="n">
        <v>6.88</v>
      </c>
      <c r="AB129" t="n">
        <v>11.62</v>
      </c>
      <c r="AC129" t="n">
        <v>11.62</v>
      </c>
      <c r="AD129" t="n">
        <v>11.620000000000005</v>
      </c>
      <c r="AE129" t="n">
        <v>0.009999999999990905</v>
      </c>
      <c r="AF129" t="n">
        <v>0.0</v>
      </c>
      <c r="AG129" t="n">
        <v>0.0</v>
      </c>
      <c r="AH129" t="n">
        <v>0.0</v>
      </c>
      <c r="AI129" t="n">
        <v>0.0</v>
      </c>
      <c r="AJ129" t="n">
        <v>-0.009999999999999787</v>
      </c>
      <c r="AK129" t="n">
        <v>0.0</v>
      </c>
      <c r="AL129" t="inlineStr">
        <is>
          <t>unreconciled</t>
        </is>
      </c>
      <c r="AM129" t="inlineStr">
        <is>
          <t>Order Amount Mismatch (POS&gt;3PO)</t>
        </is>
      </c>
      <c r="AN129" t="n">
        <v>11.62</v>
      </c>
      <c r="AO129" t="n">
        <f>ROUND(P129*100/H129,2)</f>
        <v>0.0</v>
      </c>
      <c r="AP129" t="n">
        <f>ROUND(Q129*100/I129,2)</f>
        <v>0.0</v>
      </c>
      <c r="AQ129"/>
      <c r="AR129"/>
      <c r="AS129" t="n">
        <v>0.0</v>
      </c>
    </row>
    <row r="130">
      <c r="A130" s="1" t="n">
        <v>45231.0</v>
      </c>
      <c r="B130" s="2" t="n">
        <v>45231.99800925926</v>
      </c>
      <c r="C130" t="inlineStr">
        <is>
          <t>3140094012084612</t>
        </is>
      </c>
      <c r="D130" t="inlineStr">
        <is>
          <t>POS0012</t>
        </is>
      </c>
      <c r="E130" t="inlineStr">
        <is>
          <t>26</t>
        </is>
      </c>
      <c r="F130" t="inlineStr">
        <is>
          <t>0094</t>
        </is>
      </c>
      <c r="G130" t="inlineStr">
        <is>
          <t>5299067826</t>
        </is>
      </c>
      <c r="H130" t="n">
        <v>207.0</v>
      </c>
      <c r="I130" t="n">
        <v>197.14</v>
      </c>
      <c r="J130" t="n">
        <v>160.0</v>
      </c>
      <c r="K130" t="inlineStr">
        <is>
          <t>sale</t>
        </is>
      </c>
      <c r="L130" t="inlineStr">
        <is>
          <t/>
        </is>
      </c>
      <c r="M130" t="inlineStr">
        <is>
          <t/>
        </is>
      </c>
      <c r="N130" t="n">
        <v>0.0</v>
      </c>
      <c r="O130" t="n">
        <v>0.0</v>
      </c>
      <c r="P130" t="n">
        <v>158.13</v>
      </c>
      <c r="Q130" t="n">
        <v>158.13</v>
      </c>
      <c r="R130" t="n">
        <v>37.14</v>
      </c>
      <c r="S130" t="n">
        <v>37.14</v>
      </c>
      <c r="T130" t="n">
        <v>1.97</v>
      </c>
      <c r="U130" t="n">
        <v>1.97</v>
      </c>
      <c r="V130" t="n">
        <v>28.8</v>
      </c>
      <c r="W130" t="n">
        <v>28.8</v>
      </c>
      <c r="X130" t="n">
        <v>2.59</v>
      </c>
      <c r="Y130" t="n">
        <v>2.59</v>
      </c>
      <c r="Z130" t="n">
        <v>5.65</v>
      </c>
      <c r="AA130" t="n">
        <v>5.65</v>
      </c>
      <c r="AB130" t="n">
        <v>9.86</v>
      </c>
      <c r="AC130" t="n">
        <v>9.86</v>
      </c>
      <c r="AD130" t="n">
        <v>9.860000000000014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inlineStr">
        <is>
          <t>unreconciled</t>
        </is>
      </c>
      <c r="AM130" t="inlineStr">
        <is>
          <t>Order Amount Mismatch (POS&gt;3PO)</t>
        </is>
      </c>
      <c r="AN130" t="n">
        <v>9.86</v>
      </c>
      <c r="AO130" t="n">
        <f>ROUND(P130*100/H130,2)</f>
        <v>0.0</v>
      </c>
      <c r="AP130" t="n">
        <f>ROUND(Q130*100/I130,2)</f>
        <v>0.0</v>
      </c>
      <c r="AQ130"/>
      <c r="AR130"/>
      <c r="AS130" t="n">
        <v>0.0</v>
      </c>
    </row>
    <row r="131">
      <c r="A131" s="1" t="n">
        <v>45231.0</v>
      </c>
      <c r="B131" s="2" t="n">
        <v>45231.9734375</v>
      </c>
      <c r="C131" t="inlineStr">
        <is>
          <t>3140023012058864</t>
        </is>
      </c>
      <c r="D131" t="inlineStr">
        <is>
          <t>POS0012</t>
        </is>
      </c>
      <c r="E131" t="inlineStr">
        <is>
          <t>58</t>
        </is>
      </c>
      <c r="F131" t="inlineStr">
        <is>
          <t>0023</t>
        </is>
      </c>
      <c r="G131" t="inlineStr">
        <is>
          <t>5299086637</t>
        </is>
      </c>
      <c r="H131" t="n">
        <v>153.0</v>
      </c>
      <c r="I131" t="n">
        <v>145.71</v>
      </c>
      <c r="J131" t="n">
        <v>108.57</v>
      </c>
      <c r="K131" t="inlineStr">
        <is>
          <t>sale</t>
        </is>
      </c>
      <c r="L131" t="inlineStr">
        <is>
          <t/>
        </is>
      </c>
      <c r="M131" t="inlineStr">
        <is>
          <t/>
        </is>
      </c>
      <c r="N131" t="n">
        <v>0.0</v>
      </c>
      <c r="O131" t="n">
        <v>0.0</v>
      </c>
      <c r="P131" t="n">
        <v>118.94</v>
      </c>
      <c r="Q131" t="n">
        <v>118.95</v>
      </c>
      <c r="R131" t="n">
        <v>37.14</v>
      </c>
      <c r="S131" t="n">
        <v>37.14</v>
      </c>
      <c r="T131" t="n">
        <v>1.46</v>
      </c>
      <c r="U131" t="n">
        <v>1.46</v>
      </c>
      <c r="V131" t="n">
        <v>19.54</v>
      </c>
      <c r="W131" t="n">
        <v>19.54</v>
      </c>
      <c r="X131" t="n">
        <v>1.91</v>
      </c>
      <c r="Y131" t="n">
        <v>1.91</v>
      </c>
      <c r="Z131" t="n">
        <v>3.86</v>
      </c>
      <c r="AA131" t="n">
        <v>3.86</v>
      </c>
      <c r="AB131" t="n">
        <v>7.28</v>
      </c>
      <c r="AC131" t="n">
        <v>7.29</v>
      </c>
      <c r="AD131" t="n">
        <v>7.289999999999992</v>
      </c>
      <c r="AE131" t="n">
        <v>-0.010000000000005116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-0.009999999999999787</v>
      </c>
      <c r="AL131" t="inlineStr">
        <is>
          <t>unreconciled</t>
        </is>
      </c>
      <c r="AM131" t="inlineStr">
        <is>
          <t>Order Amount Mismatch (POS&gt;3PO)</t>
        </is>
      </c>
      <c r="AN131" t="n">
        <v>7.29</v>
      </c>
      <c r="AO131" t="n">
        <f>ROUND(P131*100/H131,2)</f>
        <v>0.0</v>
      </c>
      <c r="AP131" t="n">
        <f>ROUND(Q131*100/I131,2)</f>
        <v>0.0</v>
      </c>
      <c r="AQ131"/>
      <c r="AR131"/>
      <c r="AS131" t="n">
        <v>0.0</v>
      </c>
    </row>
    <row r="132">
      <c r="A132" s="1" t="n">
        <v>45231.0</v>
      </c>
      <c r="B132" s="2" t="n">
        <v>45231.5080787037</v>
      </c>
      <c r="C132" t="inlineStr">
        <is>
          <t>3140094012084324</t>
        </is>
      </c>
      <c r="D132" t="inlineStr">
        <is>
          <t>POS0012</t>
        </is>
      </c>
      <c r="E132" t="inlineStr">
        <is>
          <t>38</t>
        </is>
      </c>
      <c r="F132" t="inlineStr">
        <is>
          <t>0094</t>
        </is>
      </c>
      <c r="G132" t="inlineStr">
        <is>
          <t>5299090959</t>
        </is>
      </c>
      <c r="H132" t="n">
        <v>383.0</v>
      </c>
      <c r="I132" t="n">
        <v>364.76</v>
      </c>
      <c r="J132" t="n">
        <v>327.62</v>
      </c>
      <c r="K132" t="inlineStr">
        <is>
          <t>sale</t>
        </is>
      </c>
      <c r="L132" t="inlineStr">
        <is>
          <t/>
        </is>
      </c>
      <c r="M132" t="inlineStr">
        <is>
          <t/>
        </is>
      </c>
      <c r="N132" t="n">
        <v>0.0</v>
      </c>
      <c r="O132" t="n">
        <v>0.0</v>
      </c>
      <c r="P132" t="n">
        <v>285.87</v>
      </c>
      <c r="Q132" t="n">
        <v>285.88</v>
      </c>
      <c r="R132" t="n">
        <v>37.14</v>
      </c>
      <c r="S132" t="n">
        <v>37.14</v>
      </c>
      <c r="T132" t="n">
        <v>3.65</v>
      </c>
      <c r="U132" t="n">
        <v>3.65</v>
      </c>
      <c r="V132" t="n">
        <v>58.97</v>
      </c>
      <c r="W132" t="n">
        <v>58.97</v>
      </c>
      <c r="X132" t="n">
        <v>4.79</v>
      </c>
      <c r="Y132" t="n">
        <v>4.79</v>
      </c>
      <c r="Z132" t="n">
        <v>11.48</v>
      </c>
      <c r="AA132" t="n">
        <v>11.47</v>
      </c>
      <c r="AB132" t="n">
        <v>18.24</v>
      </c>
      <c r="AC132" t="n">
        <v>18.24</v>
      </c>
      <c r="AD132" t="n">
        <v>18.24000000000001</v>
      </c>
      <c r="AE132" t="n">
        <v>-0.009999999999990905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0.009999999999999787</v>
      </c>
      <c r="AK132" t="n">
        <v>0.0</v>
      </c>
      <c r="AL132" t="inlineStr">
        <is>
          <t>unreconciled</t>
        </is>
      </c>
      <c r="AM132" t="inlineStr">
        <is>
          <t>Order Amount Mismatch (POS&gt;3PO)</t>
        </is>
      </c>
      <c r="AN132" t="n">
        <v>18.24</v>
      </c>
      <c r="AO132" t="n">
        <f>ROUND(P132*100/H132,2)</f>
        <v>0.0</v>
      </c>
      <c r="AP132" t="n">
        <f>ROUND(Q132*100/I132,2)</f>
        <v>0.0</v>
      </c>
      <c r="AQ132"/>
      <c r="AR132"/>
      <c r="AS132" t="n">
        <v>0.0</v>
      </c>
    </row>
    <row r="133">
      <c r="A133" s="1" t="n">
        <v>45231.0</v>
      </c>
      <c r="B133" s="2" t="n">
        <v>45231.662511574075</v>
      </c>
      <c r="C133" t="inlineStr">
        <is>
          <t>3140094012084405</t>
        </is>
      </c>
      <c r="D133" t="inlineStr">
        <is>
          <t>POS0012</t>
        </is>
      </c>
      <c r="E133" t="inlineStr">
        <is>
          <t>19</t>
        </is>
      </c>
      <c r="F133" t="inlineStr">
        <is>
          <t>0094</t>
        </is>
      </c>
      <c r="G133" t="inlineStr">
        <is>
          <t>5299112049</t>
        </is>
      </c>
      <c r="H133" t="n">
        <v>362.0</v>
      </c>
      <c r="I133" t="n">
        <v>344.76</v>
      </c>
      <c r="J133" t="n">
        <v>307.62</v>
      </c>
      <c r="K133" t="inlineStr">
        <is>
          <t>sale</t>
        </is>
      </c>
      <c r="L133" t="inlineStr">
        <is>
          <t/>
        </is>
      </c>
      <c r="M133" t="inlineStr">
        <is>
          <t/>
        </is>
      </c>
      <c r="N133" t="n">
        <v>0.0</v>
      </c>
      <c r="O133" t="n">
        <v>0.0</v>
      </c>
      <c r="P133" t="n">
        <v>270.63</v>
      </c>
      <c r="Q133" t="n">
        <v>270.64</v>
      </c>
      <c r="R133" t="n">
        <v>37.14</v>
      </c>
      <c r="S133" t="n">
        <v>37.14</v>
      </c>
      <c r="T133" t="n">
        <v>3.45</v>
      </c>
      <c r="U133" t="n">
        <v>3.45</v>
      </c>
      <c r="V133" t="n">
        <v>55.37</v>
      </c>
      <c r="W133" t="n">
        <v>55.37</v>
      </c>
      <c r="X133" t="n">
        <v>4.53</v>
      </c>
      <c r="Y133" t="n">
        <v>4.52</v>
      </c>
      <c r="Z133" t="n">
        <v>10.78</v>
      </c>
      <c r="AA133" t="n">
        <v>10.78</v>
      </c>
      <c r="AB133" t="n">
        <v>17.24</v>
      </c>
      <c r="AC133" t="n">
        <v>17.24</v>
      </c>
      <c r="AD133" t="n">
        <v>17.24000000000001</v>
      </c>
      <c r="AE133" t="n">
        <v>-0.009999999999990905</v>
      </c>
      <c r="AF133" t="n">
        <v>0.0</v>
      </c>
      <c r="AG133" t="n">
        <v>0.0</v>
      </c>
      <c r="AH133" t="n">
        <v>0.0</v>
      </c>
      <c r="AI133" t="n">
        <v>0.010000000000000675</v>
      </c>
      <c r="AJ133" t="n">
        <v>0.0</v>
      </c>
      <c r="AK133" t="n">
        <v>0.0</v>
      </c>
      <c r="AL133" t="inlineStr">
        <is>
          <t>unreconciled</t>
        </is>
      </c>
      <c r="AM133" t="inlineStr">
        <is>
          <t>Order Amount Mismatch (POS&gt;3PO)</t>
        </is>
      </c>
      <c r="AN133" t="n">
        <v>17.24</v>
      </c>
      <c r="AO133" t="n">
        <f>ROUND(P133*100/H133,2)</f>
        <v>0.0</v>
      </c>
      <c r="AP133" t="n">
        <f>ROUND(Q133*100/I133,2)</f>
        <v>0.0</v>
      </c>
      <c r="AQ133"/>
      <c r="AR133"/>
      <c r="AS133" t="n">
        <v>0.0</v>
      </c>
    </row>
    <row r="134">
      <c r="A134" s="1" t="n">
        <v>45232.0</v>
      </c>
      <c r="B134" s="2" t="n">
        <v>45232.79041666666</v>
      </c>
      <c r="C134" t="inlineStr">
        <is>
          <t>3140094012084838</t>
        </is>
      </c>
      <c r="D134" t="inlineStr">
        <is>
          <t>POS0012</t>
        </is>
      </c>
      <c r="E134" t="inlineStr">
        <is>
          <t>53</t>
        </is>
      </c>
      <c r="F134" t="inlineStr">
        <is>
          <t>0094</t>
        </is>
      </c>
      <c r="G134" t="inlineStr">
        <is>
          <t>5299118077</t>
        </is>
      </c>
      <c r="H134" t="n">
        <v>295.0</v>
      </c>
      <c r="I134" t="n">
        <v>280.92</v>
      </c>
      <c r="J134" t="n">
        <v>243.78</v>
      </c>
      <c r="K134" t="inlineStr">
        <is>
          <t>sale</t>
        </is>
      </c>
      <c r="L134" t="inlineStr">
        <is>
          <t/>
        </is>
      </c>
      <c r="M134" t="inlineStr">
        <is>
          <t/>
        </is>
      </c>
      <c r="N134" t="n">
        <v>0.0</v>
      </c>
      <c r="O134" t="n">
        <v>0.0</v>
      </c>
      <c r="P134" t="n">
        <v>221.98</v>
      </c>
      <c r="Q134" t="n">
        <v>221.97</v>
      </c>
      <c r="R134" t="n">
        <v>37.14</v>
      </c>
      <c r="S134" t="n">
        <v>37.14</v>
      </c>
      <c r="T134" t="n">
        <v>2.81</v>
      </c>
      <c r="U134" t="n">
        <v>2.81</v>
      </c>
      <c r="V134" t="n">
        <v>43.88</v>
      </c>
      <c r="W134" t="n">
        <v>43.88</v>
      </c>
      <c r="X134" t="n">
        <v>3.69</v>
      </c>
      <c r="Y134" t="n">
        <v>3.69</v>
      </c>
      <c r="Z134" t="n">
        <v>8.56</v>
      </c>
      <c r="AA134" t="n">
        <v>8.56</v>
      </c>
      <c r="AB134" t="n">
        <v>14.04</v>
      </c>
      <c r="AC134" t="n">
        <v>14.05</v>
      </c>
      <c r="AD134" t="n">
        <v>14.079999999999984</v>
      </c>
      <c r="AE134" t="n">
        <v>0.009999999999990905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-0.010000000000001563</v>
      </c>
      <c r="AL134" t="inlineStr">
        <is>
          <t>unreconciled</t>
        </is>
      </c>
      <c r="AM134" t="inlineStr">
        <is>
          <t>Order Amount Mismatch (POS&gt;3PO)</t>
        </is>
      </c>
      <c r="AN134" t="n">
        <v>14.08</v>
      </c>
      <c r="AO134" t="n">
        <f>ROUND(P134*100/H134,2)</f>
        <v>0.0</v>
      </c>
      <c r="AP134" t="n">
        <f>ROUND(Q134*100/I134,2)</f>
        <v>0.0</v>
      </c>
      <c r="AQ134"/>
      <c r="AR134"/>
      <c r="AS134" t="n">
        <v>0.0</v>
      </c>
    </row>
    <row r="135">
      <c r="A135" s="1" t="n">
        <v>45233.0</v>
      </c>
      <c r="B135" s="2" t="n">
        <v>45233.85600694444</v>
      </c>
      <c r="C135" t="inlineStr">
        <is>
          <t>3140094012085278</t>
        </is>
      </c>
      <c r="D135" t="inlineStr">
        <is>
          <t>POS0012</t>
        </is>
      </c>
      <c r="E135" t="inlineStr">
        <is>
          <t>93</t>
        </is>
      </c>
      <c r="F135" t="inlineStr">
        <is>
          <t>0094</t>
        </is>
      </c>
      <c r="G135" t="inlineStr">
        <is>
          <t>5299135174</t>
        </is>
      </c>
      <c r="H135" t="n">
        <v>663.0</v>
      </c>
      <c r="I135" t="n">
        <v>708.58</v>
      </c>
      <c r="J135" t="n">
        <v>671.44</v>
      </c>
      <c r="K135" t="inlineStr">
        <is>
          <t>sale</t>
        </is>
      </c>
      <c r="L135" t="inlineStr">
        <is>
          <t/>
        </is>
      </c>
      <c r="M135" t="inlineStr">
        <is>
          <t/>
        </is>
      </c>
      <c r="N135" t="n">
        <v>0.0</v>
      </c>
      <c r="O135" t="n">
        <v>0.0</v>
      </c>
      <c r="P135" t="n">
        <v>547.9</v>
      </c>
      <c r="Q135" t="n">
        <v>489.12</v>
      </c>
      <c r="R135" t="n">
        <v>37.14</v>
      </c>
      <c r="S135" t="n">
        <v>37.14</v>
      </c>
      <c r="T135" t="n">
        <v>7.09</v>
      </c>
      <c r="U135" t="n">
        <v>6.31</v>
      </c>
      <c r="V135" t="n">
        <v>120.86</v>
      </c>
      <c r="W135" t="n">
        <v>106.97</v>
      </c>
      <c r="X135" t="n">
        <v>9.3</v>
      </c>
      <c r="Y135" t="n">
        <v>8.29</v>
      </c>
      <c r="Z135" t="n">
        <v>23.43</v>
      </c>
      <c r="AA135" t="n">
        <v>20.74</v>
      </c>
      <c r="AB135" t="n">
        <v>31.58</v>
      </c>
      <c r="AC135" t="n">
        <v>31.57</v>
      </c>
      <c r="AD135" t="n">
        <v>-45.58000000000004</v>
      </c>
      <c r="AE135" t="n">
        <v>58.77999999999997</v>
      </c>
      <c r="AF135" t="n">
        <v>0.0</v>
      </c>
      <c r="AG135" t="n">
        <v>0.7800000000000002</v>
      </c>
      <c r="AH135" t="n">
        <v>13.89</v>
      </c>
      <c r="AI135" t="n">
        <v>1.0100000000000016</v>
      </c>
      <c r="AJ135" t="n">
        <v>2.6900000000000013</v>
      </c>
      <c r="AK135" t="n">
        <v>0.00999999999999801</v>
      </c>
      <c r="AL135" t="inlineStr">
        <is>
          <t>unreconciled</t>
        </is>
      </c>
      <c r="AM135" t="inlineStr">
        <is>
          <t>Order Amount Mismatch (3PO&gt;POS)</t>
        </is>
      </c>
      <c r="AN135" t="n">
        <v>45.58</v>
      </c>
      <c r="AO135" t="n">
        <f>ROUND(P135*100/H135,2)</f>
        <v>0.0</v>
      </c>
      <c r="AP135" t="n">
        <f>ROUND(Q135*100/I135,2)</f>
        <v>0.0</v>
      </c>
      <c r="AQ135"/>
      <c r="AR135"/>
      <c r="AS135" t="n">
        <v>0.0</v>
      </c>
    </row>
    <row r="136">
      <c r="A136" s="1" t="n">
        <v>45233.0</v>
      </c>
      <c r="B136" s="2" t="n">
        <v>45233.7678125</v>
      </c>
      <c r="C136" t="inlineStr">
        <is>
          <t>3140023012059277</t>
        </is>
      </c>
      <c r="D136" t="inlineStr">
        <is>
          <t>POS0012</t>
        </is>
      </c>
      <c r="E136" t="inlineStr">
        <is>
          <t>70</t>
        </is>
      </c>
      <c r="F136" t="inlineStr">
        <is>
          <t>0023</t>
        </is>
      </c>
      <c r="G136" t="inlineStr">
        <is>
          <t>5299143784</t>
        </is>
      </c>
      <c r="H136" t="n">
        <v>171.0</v>
      </c>
      <c r="I136" t="n">
        <v>162.86</v>
      </c>
      <c r="J136" t="n">
        <v>125.72</v>
      </c>
      <c r="K136" t="inlineStr">
        <is>
          <t>sale</t>
        </is>
      </c>
      <c r="L136" t="inlineStr">
        <is>
          <t/>
        </is>
      </c>
      <c r="M136" t="inlineStr">
        <is>
          <t/>
        </is>
      </c>
      <c r="N136" t="n">
        <v>0.0</v>
      </c>
      <c r="O136" t="n">
        <v>0.0</v>
      </c>
      <c r="P136" t="n">
        <v>132.0</v>
      </c>
      <c r="Q136" t="n">
        <v>132.0</v>
      </c>
      <c r="R136" t="n">
        <v>37.14</v>
      </c>
      <c r="S136" t="n">
        <v>37.14</v>
      </c>
      <c r="T136" t="n">
        <v>1.63</v>
      </c>
      <c r="U136" t="n">
        <v>1.63</v>
      </c>
      <c r="V136" t="n">
        <v>22.63</v>
      </c>
      <c r="W136" t="n">
        <v>22.63</v>
      </c>
      <c r="X136" t="n">
        <v>2.14</v>
      </c>
      <c r="Y136" t="n">
        <v>2.14</v>
      </c>
      <c r="Z136" t="n">
        <v>4.46</v>
      </c>
      <c r="AA136" t="n">
        <v>4.46</v>
      </c>
      <c r="AB136" t="n">
        <v>8.14</v>
      </c>
      <c r="AC136" t="n">
        <v>8.14</v>
      </c>
      <c r="AD136" t="n">
        <v>8.139999999999986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inlineStr">
        <is>
          <t>unreconciled</t>
        </is>
      </c>
      <c r="AM136" t="inlineStr">
        <is>
          <t>Order Amount Mismatch (POS&gt;3PO)</t>
        </is>
      </c>
      <c r="AN136" t="n">
        <v>8.14</v>
      </c>
      <c r="AO136" t="n">
        <f>ROUND(P136*100/H136,2)</f>
        <v>0.0</v>
      </c>
      <c r="AP136" t="n">
        <f>ROUND(Q136*100/I136,2)</f>
        <v>0.0</v>
      </c>
      <c r="AQ136"/>
      <c r="AR136"/>
      <c r="AS136" t="n">
        <v>0.0</v>
      </c>
    </row>
    <row r="137">
      <c r="A137" s="1" t="n">
        <v>45231.0</v>
      </c>
      <c r="B137" s="2" t="n">
        <v>45231.52210648148</v>
      </c>
      <c r="C137" t="inlineStr">
        <is>
          <t>3140023012058704</t>
        </is>
      </c>
      <c r="D137" t="inlineStr">
        <is>
          <t>POS0012</t>
        </is>
      </c>
      <c r="E137" t="inlineStr">
        <is>
          <t>98</t>
        </is>
      </c>
      <c r="F137" t="inlineStr">
        <is>
          <t>0023</t>
        </is>
      </c>
      <c r="G137" t="inlineStr">
        <is>
          <t>5299156870</t>
        </is>
      </c>
      <c r="H137" t="n">
        <v>249.99999999999997</v>
      </c>
      <c r="I137" t="n">
        <v>238.09</v>
      </c>
      <c r="J137" t="n">
        <v>200.95</v>
      </c>
      <c r="K137" t="inlineStr">
        <is>
          <t>sale</t>
        </is>
      </c>
      <c r="L137" t="inlineStr">
        <is>
          <t/>
        </is>
      </c>
      <c r="M137" t="inlineStr">
        <is>
          <t/>
        </is>
      </c>
      <c r="N137" t="n">
        <v>0.0</v>
      </c>
      <c r="O137" t="n">
        <v>0.0</v>
      </c>
      <c r="P137" t="n">
        <v>189.35</v>
      </c>
      <c r="Q137" t="n">
        <v>189.36</v>
      </c>
      <c r="R137" t="n">
        <v>37.14</v>
      </c>
      <c r="S137" t="n">
        <v>37.14</v>
      </c>
      <c r="T137" t="n">
        <v>2.38</v>
      </c>
      <c r="U137" t="n">
        <v>2.38</v>
      </c>
      <c r="V137" t="n">
        <v>36.17</v>
      </c>
      <c r="W137" t="n">
        <v>36.17</v>
      </c>
      <c r="X137" t="n">
        <v>3.12</v>
      </c>
      <c r="Y137" t="n">
        <v>3.12</v>
      </c>
      <c r="Z137" t="n">
        <v>7.07</v>
      </c>
      <c r="AA137" t="n">
        <v>7.07</v>
      </c>
      <c r="AB137" t="n">
        <v>11.9</v>
      </c>
      <c r="AC137" t="n">
        <v>11.91</v>
      </c>
      <c r="AD137" t="n">
        <v>11.909999999999968</v>
      </c>
      <c r="AE137" t="n">
        <v>-0.010000000000019327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-0.009999999999999787</v>
      </c>
      <c r="AL137" t="inlineStr">
        <is>
          <t>unreconciled</t>
        </is>
      </c>
      <c r="AM137" t="inlineStr">
        <is>
          <t>Order Amount Mismatch (POS&gt;3PO)</t>
        </is>
      </c>
      <c r="AN137" t="n">
        <v>11.91</v>
      </c>
      <c r="AO137" t="n">
        <f>ROUND(P137*100/H137,2)</f>
        <v>0.0</v>
      </c>
      <c r="AP137" t="n">
        <f>ROUND(Q137*100/I137,2)</f>
        <v>0.0</v>
      </c>
      <c r="AQ137"/>
      <c r="AR137"/>
      <c r="AS137" t="n">
        <v>0.0</v>
      </c>
    </row>
    <row r="138">
      <c r="A138" s="1" t="n">
        <v>45231.0</v>
      </c>
      <c r="B138" s="2" t="n">
        <v>45231.627222222225</v>
      </c>
      <c r="C138" t="inlineStr">
        <is>
          <t>3140094012084386</t>
        </is>
      </c>
      <c r="D138" t="inlineStr">
        <is>
          <t>POS0012</t>
        </is>
      </c>
      <c r="E138" t="inlineStr">
        <is>
          <t>00</t>
        </is>
      </c>
      <c r="F138" t="inlineStr">
        <is>
          <t>0094</t>
        </is>
      </c>
      <c r="G138" t="inlineStr">
        <is>
          <t>5299177656</t>
        </is>
      </c>
      <c r="H138" t="n">
        <v>279.0</v>
      </c>
      <c r="I138" t="n">
        <v>265.71</v>
      </c>
      <c r="J138" t="n">
        <v>228.57</v>
      </c>
      <c r="K138" t="inlineStr">
        <is>
          <t>sale</t>
        </is>
      </c>
      <c r="L138" t="inlineStr">
        <is>
          <t/>
        </is>
      </c>
      <c r="M138" t="inlineStr">
        <is>
          <t/>
        </is>
      </c>
      <c r="N138" t="n">
        <v>0.0</v>
      </c>
      <c r="O138" t="n">
        <v>0.0</v>
      </c>
      <c r="P138" t="n">
        <v>210.39</v>
      </c>
      <c r="Q138" t="n">
        <v>210.39</v>
      </c>
      <c r="R138" t="n">
        <v>37.14</v>
      </c>
      <c r="S138" t="n">
        <v>37.14</v>
      </c>
      <c r="T138" t="n">
        <v>2.66</v>
      </c>
      <c r="U138" t="n">
        <v>2.66</v>
      </c>
      <c r="V138" t="n">
        <v>41.14</v>
      </c>
      <c r="W138" t="n">
        <v>41.14</v>
      </c>
      <c r="X138" t="n">
        <v>3.49</v>
      </c>
      <c r="Y138" t="n">
        <v>3.49</v>
      </c>
      <c r="Z138" t="n">
        <v>8.03</v>
      </c>
      <c r="AA138" t="n">
        <v>8.04</v>
      </c>
      <c r="AB138" t="n">
        <v>13.28</v>
      </c>
      <c r="AC138" t="n">
        <v>13.29</v>
      </c>
      <c r="AD138" t="n">
        <v>13.29000000000002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-0.009999999999999787</v>
      </c>
      <c r="AK138" t="n">
        <v>-0.009999999999999787</v>
      </c>
      <c r="AL138" t="inlineStr">
        <is>
          <t>unreconciled</t>
        </is>
      </c>
      <c r="AM138" t="inlineStr">
        <is>
          <t>Order Amount Mismatch (POS&gt;3PO)</t>
        </is>
      </c>
      <c r="AN138" t="n">
        <v>13.29</v>
      </c>
      <c r="AO138" t="n">
        <f>ROUND(P138*100/H138,2)</f>
        <v>0.0</v>
      </c>
      <c r="AP138" t="n">
        <f>ROUND(Q138*100/I138,2)</f>
        <v>0.0</v>
      </c>
      <c r="AQ138"/>
      <c r="AR138"/>
      <c r="AS138" t="n">
        <v>0.0</v>
      </c>
    </row>
    <row r="139">
      <c r="A139" s="1" t="n">
        <v>45236.0</v>
      </c>
      <c r="B139" s="2" t="n">
        <v>45236.73931712963</v>
      </c>
      <c r="C139" t="inlineStr">
        <is>
          <t>3140023012060060</t>
        </is>
      </c>
      <c r="D139" t="inlineStr">
        <is>
          <t>POS0012</t>
        </is>
      </c>
      <c r="E139" t="inlineStr">
        <is>
          <t>52</t>
        </is>
      </c>
      <c r="F139" t="inlineStr">
        <is>
          <t>0023</t>
        </is>
      </c>
      <c r="G139" t="inlineStr">
        <is>
          <t>5299344038</t>
        </is>
      </c>
      <c r="H139" t="n">
        <v>279.0</v>
      </c>
      <c r="I139" t="n">
        <v>265.72</v>
      </c>
      <c r="J139" t="n">
        <v>228.58</v>
      </c>
      <c r="K139" t="inlineStr">
        <is>
          <t>sale</t>
        </is>
      </c>
      <c r="L139" t="inlineStr">
        <is>
          <t/>
        </is>
      </c>
      <c r="M139" t="inlineStr">
        <is>
          <t/>
        </is>
      </c>
      <c r="N139" t="n">
        <v>0.0</v>
      </c>
      <c r="O139" t="n">
        <v>0.0</v>
      </c>
      <c r="P139" t="n">
        <v>210.4</v>
      </c>
      <c r="Q139" t="n">
        <v>210.38</v>
      </c>
      <c r="R139" t="n">
        <v>37.14</v>
      </c>
      <c r="S139" t="n">
        <v>37.14</v>
      </c>
      <c r="T139" t="n">
        <v>2.66</v>
      </c>
      <c r="U139" t="n">
        <v>2.66</v>
      </c>
      <c r="V139" t="n">
        <v>41.14</v>
      </c>
      <c r="W139" t="n">
        <v>41.14</v>
      </c>
      <c r="X139" t="n">
        <v>3.49</v>
      </c>
      <c r="Y139" t="n">
        <v>3.49</v>
      </c>
      <c r="Z139" t="n">
        <v>8.03</v>
      </c>
      <c r="AA139" t="n">
        <v>8.04</v>
      </c>
      <c r="AB139" t="n">
        <v>13.28</v>
      </c>
      <c r="AC139" t="n">
        <v>13.29</v>
      </c>
      <c r="AD139" t="n">
        <v>13.279999999999973</v>
      </c>
      <c r="AE139" t="n">
        <v>0.020000000000010232</v>
      </c>
      <c r="AF139" t="n">
        <v>0.0</v>
      </c>
      <c r="AG139" t="n">
        <v>0.0</v>
      </c>
      <c r="AH139" t="n">
        <v>0.0</v>
      </c>
      <c r="AI139" t="n">
        <v>0.0</v>
      </c>
      <c r="AJ139" t="n">
        <v>-0.009999999999999787</v>
      </c>
      <c r="AK139" t="n">
        <v>-0.009999999999999787</v>
      </c>
      <c r="AL139" t="inlineStr">
        <is>
          <t>unreconciled</t>
        </is>
      </c>
      <c r="AM139" t="inlineStr">
        <is>
          <t>Order Amount Mismatch (POS&gt;3PO)</t>
        </is>
      </c>
      <c r="AN139" t="n">
        <v>13.28</v>
      </c>
      <c r="AO139" t="n">
        <f>ROUND(P139*100/H139,2)</f>
        <v>0.0</v>
      </c>
      <c r="AP139" t="n">
        <f>ROUND(Q139*100/I139,2)</f>
        <v>0.0</v>
      </c>
      <c r="AQ139"/>
      <c r="AR139"/>
      <c r="AS139" t="n">
        <v>0.0</v>
      </c>
    </row>
    <row r="140">
      <c r="A140" s="1" t="n">
        <v>45231.0</v>
      </c>
      <c r="B140" s="2" t="n">
        <v>45231.64778935185</v>
      </c>
      <c r="C140" t="inlineStr">
        <is>
          <t>3140094012084397</t>
        </is>
      </c>
      <c r="D140" t="inlineStr">
        <is>
          <t>POS0012</t>
        </is>
      </c>
      <c r="E140" t="inlineStr">
        <is>
          <t>11</t>
        </is>
      </c>
      <c r="F140" t="inlineStr">
        <is>
          <t>0094</t>
        </is>
      </c>
      <c r="G140" t="inlineStr">
        <is>
          <t>5299362644</t>
        </is>
      </c>
      <c r="H140" t="n">
        <v>616.0</v>
      </c>
      <c r="I140" t="n">
        <v>586.66</v>
      </c>
      <c r="J140" t="n">
        <v>549.52</v>
      </c>
      <c r="K140" t="inlineStr">
        <is>
          <t>sale</t>
        </is>
      </c>
      <c r="L140" t="inlineStr">
        <is>
          <t/>
        </is>
      </c>
      <c r="M140" t="inlineStr">
        <is>
          <t/>
        </is>
      </c>
      <c r="N140" t="n">
        <v>0.0</v>
      </c>
      <c r="O140" t="n">
        <v>0.0</v>
      </c>
      <c r="P140" t="n">
        <v>454.99</v>
      </c>
      <c r="Q140" t="n">
        <v>454.98</v>
      </c>
      <c r="R140" t="n">
        <v>37.14</v>
      </c>
      <c r="S140" t="n">
        <v>37.14</v>
      </c>
      <c r="T140" t="n">
        <v>5.87</v>
      </c>
      <c r="U140" t="n">
        <v>5.87</v>
      </c>
      <c r="V140" t="n">
        <v>98.91</v>
      </c>
      <c r="W140" t="n">
        <v>98.91</v>
      </c>
      <c r="X140" t="n">
        <v>7.7</v>
      </c>
      <c r="Y140" t="n">
        <v>7.7</v>
      </c>
      <c r="Z140" t="n">
        <v>19.19</v>
      </c>
      <c r="AA140" t="n">
        <v>19.19</v>
      </c>
      <c r="AB140" t="n">
        <v>29.34</v>
      </c>
      <c r="AC140" t="n">
        <v>29.33</v>
      </c>
      <c r="AD140" t="n">
        <v>29.340000000000032</v>
      </c>
      <c r="AE140" t="n">
        <v>0.009999999999990905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0.010000000000001563</v>
      </c>
      <c r="AL140" t="inlineStr">
        <is>
          <t>unreconciled</t>
        </is>
      </c>
      <c r="AM140" t="inlineStr">
        <is>
          <t>Order Amount Mismatch (POS&gt;3PO)</t>
        </is>
      </c>
      <c r="AN140" t="n">
        <v>29.34</v>
      </c>
      <c r="AO140" t="n">
        <f>ROUND(P140*100/H140,2)</f>
        <v>0.0</v>
      </c>
      <c r="AP140" t="n">
        <f>ROUND(Q140*100/I140,2)</f>
        <v>0.0</v>
      </c>
      <c r="AQ140"/>
      <c r="AR140"/>
      <c r="AS140" t="n">
        <v>0.0</v>
      </c>
    </row>
    <row r="141">
      <c r="A141" s="1" t="n">
        <v>45232.0</v>
      </c>
      <c r="B141" s="2" t="n">
        <v>45232.935648148145</v>
      </c>
      <c r="C141" t="inlineStr">
        <is>
          <t>3140023012059091</t>
        </is>
      </c>
      <c r="D141" t="inlineStr">
        <is>
          <t>POS0012</t>
        </is>
      </c>
      <c r="E141" t="inlineStr">
        <is>
          <t>85</t>
        </is>
      </c>
      <c r="F141" t="inlineStr">
        <is>
          <t>0023</t>
        </is>
      </c>
      <c r="G141" t="inlineStr">
        <is>
          <t>5299426138</t>
        </is>
      </c>
      <c r="H141" t="n">
        <v>301.0</v>
      </c>
      <c r="I141" t="n">
        <v>286.66</v>
      </c>
      <c r="J141" t="n">
        <v>249.52</v>
      </c>
      <c r="K141" t="inlineStr">
        <is>
          <t>sale</t>
        </is>
      </c>
      <c r="L141" t="inlineStr">
        <is>
          <t/>
        </is>
      </c>
      <c r="M141" t="inlineStr">
        <is>
          <t/>
        </is>
      </c>
      <c r="N141" t="n">
        <v>0.0</v>
      </c>
      <c r="O141" t="n">
        <v>0.0</v>
      </c>
      <c r="P141" t="n">
        <v>226.36</v>
      </c>
      <c r="Q141" t="n">
        <v>226.35</v>
      </c>
      <c r="R141" t="n">
        <v>37.14</v>
      </c>
      <c r="S141" t="n">
        <v>37.14</v>
      </c>
      <c r="T141" t="n">
        <v>2.87</v>
      </c>
      <c r="U141" t="n">
        <v>2.87</v>
      </c>
      <c r="V141" t="n">
        <v>44.91</v>
      </c>
      <c r="W141" t="n">
        <v>44.91</v>
      </c>
      <c r="X141" t="n">
        <v>3.76</v>
      </c>
      <c r="Y141" t="n">
        <v>3.76</v>
      </c>
      <c r="Z141" t="n">
        <v>8.76</v>
      </c>
      <c r="AA141" t="n">
        <v>8.76</v>
      </c>
      <c r="AB141" t="n">
        <v>14.34</v>
      </c>
      <c r="AC141" t="n">
        <v>14.33</v>
      </c>
      <c r="AD141" t="n">
        <v>14.339999999999975</v>
      </c>
      <c r="AE141" t="n">
        <v>0.010000000000019327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0.009999999999999787</v>
      </c>
      <c r="AL141" t="inlineStr">
        <is>
          <t>unreconciled</t>
        </is>
      </c>
      <c r="AM141" t="inlineStr">
        <is>
          <t>Order Amount Mismatch (POS&gt;3PO)</t>
        </is>
      </c>
      <c r="AN141" t="n">
        <v>14.34</v>
      </c>
      <c r="AO141" t="n">
        <f>ROUND(P141*100/H141,2)</f>
        <v>0.0</v>
      </c>
      <c r="AP141" t="n">
        <f>ROUND(Q141*100/I141,2)</f>
        <v>0.0</v>
      </c>
      <c r="AQ141"/>
      <c r="AR141"/>
      <c r="AS141" t="n">
        <v>0.0</v>
      </c>
    </row>
    <row r="142">
      <c r="A142" s="1" t="n">
        <v>45231.0</v>
      </c>
      <c r="B142" s="2" t="n">
        <v>45231.54320601852</v>
      </c>
      <c r="C142" t="inlineStr">
        <is>
          <t>3140023012058709</t>
        </is>
      </c>
      <c r="D142" t="inlineStr">
        <is>
          <t>POS0012</t>
        </is>
      </c>
      <c r="E142" t="inlineStr">
        <is>
          <t>03</t>
        </is>
      </c>
      <c r="F142" t="inlineStr">
        <is>
          <t>0023</t>
        </is>
      </c>
      <c r="G142" t="inlineStr">
        <is>
          <t>5299462058</t>
        </is>
      </c>
      <c r="H142" t="n">
        <v>318.0</v>
      </c>
      <c r="I142" t="n">
        <v>302.86</v>
      </c>
      <c r="J142" t="n">
        <v>265.72</v>
      </c>
      <c r="K142" t="inlineStr">
        <is>
          <t>sale</t>
        </is>
      </c>
      <c r="L142" t="inlineStr">
        <is>
          <t/>
        </is>
      </c>
      <c r="M142" t="inlineStr">
        <is>
          <t/>
        </is>
      </c>
      <c r="N142" t="n">
        <v>0.0</v>
      </c>
      <c r="O142" t="n">
        <v>0.0</v>
      </c>
      <c r="P142" t="n">
        <v>238.69</v>
      </c>
      <c r="Q142" t="n">
        <v>238.67</v>
      </c>
      <c r="R142" t="n">
        <v>37.14</v>
      </c>
      <c r="S142" t="n">
        <v>37.14</v>
      </c>
      <c r="T142" t="n">
        <v>3.03</v>
      </c>
      <c r="U142" t="n">
        <v>3.03</v>
      </c>
      <c r="V142" t="n">
        <v>47.83</v>
      </c>
      <c r="W142" t="n">
        <v>47.83</v>
      </c>
      <c r="X142" t="n">
        <v>3.98</v>
      </c>
      <c r="Y142" t="n">
        <v>3.98</v>
      </c>
      <c r="Z142" t="n">
        <v>9.33</v>
      </c>
      <c r="AA142" t="n">
        <v>9.33</v>
      </c>
      <c r="AB142" t="n">
        <v>15.14</v>
      </c>
      <c r="AC142" t="n">
        <v>15.14</v>
      </c>
      <c r="AD142" t="n">
        <v>15.139999999999986</v>
      </c>
      <c r="AE142" t="n">
        <v>0.020000000000010232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inlineStr">
        <is>
          <t>unreconciled</t>
        </is>
      </c>
      <c r="AM142" t="inlineStr">
        <is>
          <t>Order Amount Mismatch (POS&gt;3PO)</t>
        </is>
      </c>
      <c r="AN142" t="n">
        <v>15.14</v>
      </c>
      <c r="AO142" t="n">
        <f>ROUND(P142*100/H142,2)</f>
        <v>0.0</v>
      </c>
      <c r="AP142" t="n">
        <f>ROUND(Q142*100/I142,2)</f>
        <v>0.0</v>
      </c>
      <c r="AQ142"/>
      <c r="AR142"/>
      <c r="AS142" t="n">
        <v>0.0</v>
      </c>
    </row>
    <row r="143">
      <c r="A143" s="1" t="n">
        <v>45232.0</v>
      </c>
      <c r="B143" s="2" t="n">
        <v>45232.48168981481</v>
      </c>
      <c r="C143" t="inlineStr">
        <is>
          <t>3140094012084653</t>
        </is>
      </c>
      <c r="D143" t="inlineStr">
        <is>
          <t>POS0012</t>
        </is>
      </c>
      <c r="E143" t="inlineStr">
        <is>
          <t>67</t>
        </is>
      </c>
      <c r="F143" t="inlineStr">
        <is>
          <t>0094</t>
        </is>
      </c>
      <c r="G143" t="inlineStr">
        <is>
          <t>5299540129</t>
        </is>
      </c>
      <c r="H143" t="n">
        <v>4439.0</v>
      </c>
      <c r="I143" t="n">
        <v>4227.54</v>
      </c>
      <c r="J143" t="n">
        <v>4190.4</v>
      </c>
      <c r="K143" t="inlineStr">
        <is>
          <t>sale</t>
        </is>
      </c>
      <c r="L143" t="inlineStr">
        <is>
          <t/>
        </is>
      </c>
      <c r="M143" t="inlineStr">
        <is>
          <t/>
        </is>
      </c>
      <c r="N143" t="n">
        <v>0.0</v>
      </c>
      <c r="O143" t="n">
        <v>0.0</v>
      </c>
      <c r="P143" t="n">
        <v>3229.74</v>
      </c>
      <c r="Q143" t="n">
        <v>3229.74</v>
      </c>
      <c r="R143" t="n">
        <v>37.14</v>
      </c>
      <c r="S143" t="n">
        <v>37.14</v>
      </c>
      <c r="T143" t="n">
        <v>42.28</v>
      </c>
      <c r="U143" t="n">
        <v>42.28</v>
      </c>
      <c r="V143" t="n">
        <v>754.27</v>
      </c>
      <c r="W143" t="n">
        <v>754.27</v>
      </c>
      <c r="X143" t="n">
        <v>55.49</v>
      </c>
      <c r="Y143" t="n">
        <v>55.49</v>
      </c>
      <c r="Z143" t="n">
        <v>145.76</v>
      </c>
      <c r="AA143" t="n">
        <v>145.76</v>
      </c>
      <c r="AB143" t="n">
        <v>211.38</v>
      </c>
      <c r="AC143" t="n">
        <v>211.38</v>
      </c>
      <c r="AD143" t="n">
        <v>211.46000000000004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inlineStr">
        <is>
          <t>unreconciled</t>
        </is>
      </c>
      <c r="AM143" t="inlineStr">
        <is>
          <t>Order Amount Mismatch (POS&gt;3PO)</t>
        </is>
      </c>
      <c r="AN143" t="n">
        <v>211.46</v>
      </c>
      <c r="AO143" t="n">
        <f>ROUND(P143*100/H143,2)</f>
        <v>0.0</v>
      </c>
      <c r="AP143" t="n">
        <f>ROUND(Q143*100/I143,2)</f>
        <v>0.0</v>
      </c>
      <c r="AQ143"/>
      <c r="AR143"/>
      <c r="AS143" t="n">
        <v>0.0</v>
      </c>
    </row>
    <row r="144">
      <c r="A144" s="1" t="n">
        <v>45234.0</v>
      </c>
      <c r="B144" s="2" t="n">
        <v>45234.85076388889</v>
      </c>
      <c r="C144" t="inlineStr">
        <is>
          <t>3140023012059599</t>
        </is>
      </c>
      <c r="D144" t="inlineStr">
        <is>
          <t>POS0012</t>
        </is>
      </c>
      <c r="E144" t="inlineStr">
        <is>
          <t>91</t>
        </is>
      </c>
      <c r="F144" t="inlineStr">
        <is>
          <t>0023</t>
        </is>
      </c>
      <c r="G144" t="inlineStr">
        <is>
          <t>5299579857</t>
        </is>
      </c>
      <c r="H144" t="n">
        <v>375.0</v>
      </c>
      <c r="I144" t="n">
        <v>357.14</v>
      </c>
      <c r="J144" t="n">
        <v>320.0</v>
      </c>
      <c r="K144" t="inlineStr">
        <is>
          <t>sale</t>
        </is>
      </c>
      <c r="L144" t="inlineStr">
        <is>
          <t/>
        </is>
      </c>
      <c r="M144" t="inlineStr">
        <is>
          <t/>
        </is>
      </c>
      <c r="N144" t="n">
        <v>0.0</v>
      </c>
      <c r="O144" t="n">
        <v>0.0</v>
      </c>
      <c r="P144" t="n">
        <v>280.07</v>
      </c>
      <c r="Q144" t="n">
        <v>280.07</v>
      </c>
      <c r="R144" t="n">
        <v>37.14</v>
      </c>
      <c r="S144" t="n">
        <v>37.14</v>
      </c>
      <c r="T144" t="n">
        <v>3.57</v>
      </c>
      <c r="U144" t="n">
        <v>3.57</v>
      </c>
      <c r="V144" t="n">
        <v>57.6</v>
      </c>
      <c r="W144" t="n">
        <v>57.6</v>
      </c>
      <c r="X144" t="n">
        <v>4.69</v>
      </c>
      <c r="Y144" t="n">
        <v>4.69</v>
      </c>
      <c r="Z144" t="n">
        <v>11.21</v>
      </c>
      <c r="AA144" t="n">
        <v>11.21</v>
      </c>
      <c r="AB144" t="n">
        <v>17.86</v>
      </c>
      <c r="AC144" t="n">
        <v>17.86</v>
      </c>
      <c r="AD144" t="n">
        <v>17.860000000000014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inlineStr">
        <is>
          <t>unreconciled</t>
        </is>
      </c>
      <c r="AM144" t="inlineStr">
        <is>
          <t>Order Amount Mismatch (POS&gt;3PO)</t>
        </is>
      </c>
      <c r="AN144" t="n">
        <v>17.86</v>
      </c>
      <c r="AO144" t="n">
        <f>ROUND(P144*100/H144,2)</f>
        <v>0.0</v>
      </c>
      <c r="AP144" t="n">
        <f>ROUND(Q144*100/I144,2)</f>
        <v>0.0</v>
      </c>
      <c r="AQ144"/>
      <c r="AR144"/>
      <c r="AS144" t="n">
        <v>0.0</v>
      </c>
    </row>
    <row r="145">
      <c r="A145" s="1" t="n">
        <v>45231.0</v>
      </c>
      <c r="B145" s="2" t="n">
        <v>45231.91986111111</v>
      </c>
      <c r="C145" t="inlineStr">
        <is>
          <t>3140094012084566</t>
        </is>
      </c>
      <c r="D145" t="inlineStr">
        <is>
          <t>POS0012</t>
        </is>
      </c>
      <c r="E145" t="inlineStr">
        <is>
          <t>80</t>
        </is>
      </c>
      <c r="F145" t="inlineStr">
        <is>
          <t>0094</t>
        </is>
      </c>
      <c r="G145" t="inlineStr">
        <is>
          <t>5299586028</t>
        </is>
      </c>
      <c r="H145" t="n">
        <v>252.0</v>
      </c>
      <c r="I145" t="n">
        <v>239.99</v>
      </c>
      <c r="J145" t="n">
        <v>202.85</v>
      </c>
      <c r="K145" t="inlineStr">
        <is>
          <t>sale</t>
        </is>
      </c>
      <c r="L145" t="inlineStr">
        <is>
          <t/>
        </is>
      </c>
      <c r="M145" t="inlineStr">
        <is>
          <t/>
        </is>
      </c>
      <c r="N145" t="n">
        <v>0.0</v>
      </c>
      <c r="O145" t="n">
        <v>0.0</v>
      </c>
      <c r="P145" t="n">
        <v>190.79</v>
      </c>
      <c r="Q145" t="n">
        <v>190.79</v>
      </c>
      <c r="R145" t="n">
        <v>37.14</v>
      </c>
      <c r="S145" t="n">
        <v>37.14</v>
      </c>
      <c r="T145" t="n">
        <v>2.4</v>
      </c>
      <c r="U145" t="n">
        <v>2.4</v>
      </c>
      <c r="V145" t="n">
        <v>36.51</v>
      </c>
      <c r="W145" t="n">
        <v>36.51</v>
      </c>
      <c r="X145" t="n">
        <v>3.15</v>
      </c>
      <c r="Y145" t="n">
        <v>3.15</v>
      </c>
      <c r="Z145" t="n">
        <v>7.14</v>
      </c>
      <c r="AA145" t="n">
        <v>7.14</v>
      </c>
      <c r="AB145" t="n">
        <v>12.0</v>
      </c>
      <c r="AC145" t="n">
        <v>12.0</v>
      </c>
      <c r="AD145" t="n">
        <v>12.009999999999991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inlineStr">
        <is>
          <t>unreconciled</t>
        </is>
      </c>
      <c r="AM145" t="inlineStr">
        <is>
          <t>Order Amount Mismatch (POS&gt;3PO)</t>
        </is>
      </c>
      <c r="AN145" t="n">
        <v>12.01</v>
      </c>
      <c r="AO145" t="n">
        <f>ROUND(P145*100/H145,2)</f>
        <v>0.0</v>
      </c>
      <c r="AP145" t="n">
        <f>ROUND(Q145*100/I145,2)</f>
        <v>0.0</v>
      </c>
      <c r="AQ145"/>
      <c r="AR145"/>
      <c r="AS145" t="n">
        <v>0.0</v>
      </c>
    </row>
    <row r="146">
      <c r="A146" s="1" t="n">
        <v>45232.0</v>
      </c>
      <c r="B146" s="2" t="n">
        <v>45232.449895833335</v>
      </c>
      <c r="C146" t="inlineStr">
        <is>
          <t>3140023012058934</t>
        </is>
      </c>
      <c r="D146" t="inlineStr">
        <is>
          <t>POS0012</t>
        </is>
      </c>
      <c r="E146" t="inlineStr">
        <is>
          <t>28</t>
        </is>
      </c>
      <c r="F146" t="inlineStr">
        <is>
          <t>0023</t>
        </is>
      </c>
      <c r="G146" t="inlineStr">
        <is>
          <t>5299600031</t>
        </is>
      </c>
      <c r="H146" t="n">
        <v>259.0</v>
      </c>
      <c r="I146" t="n">
        <v>246.66</v>
      </c>
      <c r="J146" t="n">
        <v>209.52</v>
      </c>
      <c r="K146" t="inlineStr">
        <is>
          <t>sale</t>
        </is>
      </c>
      <c r="L146" t="inlineStr">
        <is>
          <t/>
        </is>
      </c>
      <c r="M146" t="inlineStr">
        <is>
          <t/>
        </is>
      </c>
      <c r="N146" t="n">
        <v>0.0</v>
      </c>
      <c r="O146" t="n">
        <v>0.0</v>
      </c>
      <c r="P146" t="n">
        <v>195.87</v>
      </c>
      <c r="Q146" t="n">
        <v>195.86</v>
      </c>
      <c r="R146" t="n">
        <v>37.14</v>
      </c>
      <c r="S146" t="n">
        <v>37.14</v>
      </c>
      <c r="T146" t="n">
        <v>2.47</v>
      </c>
      <c r="U146" t="n">
        <v>2.47</v>
      </c>
      <c r="V146" t="n">
        <v>37.71</v>
      </c>
      <c r="W146" t="n">
        <v>37.71</v>
      </c>
      <c r="X146" t="n">
        <v>3.24</v>
      </c>
      <c r="Y146" t="n">
        <v>3.24</v>
      </c>
      <c r="Z146" t="n">
        <v>7.37</v>
      </c>
      <c r="AA146" t="n">
        <v>7.37</v>
      </c>
      <c r="AB146" t="n">
        <v>12.34</v>
      </c>
      <c r="AC146" t="n">
        <v>12.33</v>
      </c>
      <c r="AD146" t="n">
        <v>12.340000000000003</v>
      </c>
      <c r="AE146" t="n">
        <v>0.009999999999990905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0.009999999999999787</v>
      </c>
      <c r="AL146" t="inlineStr">
        <is>
          <t>unreconciled</t>
        </is>
      </c>
      <c r="AM146" t="inlineStr">
        <is>
          <t>Order Amount Mismatch (POS&gt;3PO)</t>
        </is>
      </c>
      <c r="AN146" t="n">
        <v>12.34</v>
      </c>
      <c r="AO146" t="n">
        <f>ROUND(P146*100/H146,2)</f>
        <v>0.0</v>
      </c>
      <c r="AP146" t="n">
        <f>ROUND(Q146*100/I146,2)</f>
        <v>0.0</v>
      </c>
      <c r="AQ146"/>
      <c r="AR146"/>
      <c r="AS146" t="n">
        <v>0.0</v>
      </c>
    </row>
    <row r="147">
      <c r="A147" s="1" t="n">
        <v>45233.0</v>
      </c>
      <c r="B147" s="2" t="n">
        <v>45233.81047453704</v>
      </c>
      <c r="C147" t="inlineStr">
        <is>
          <t>3140023012059300</t>
        </is>
      </c>
      <c r="D147" t="inlineStr">
        <is>
          <t>POS0012</t>
        </is>
      </c>
      <c r="E147" t="inlineStr">
        <is>
          <t>93</t>
        </is>
      </c>
      <c r="F147" t="inlineStr">
        <is>
          <t>0023</t>
        </is>
      </c>
      <c r="G147" t="inlineStr">
        <is>
          <t>5299616995</t>
        </is>
      </c>
      <c r="H147" t="n">
        <v>279.0</v>
      </c>
      <c r="I147" t="n">
        <v>342.85</v>
      </c>
      <c r="J147" t="n">
        <v>305.71</v>
      </c>
      <c r="K147" t="inlineStr">
        <is>
          <t>sale</t>
        </is>
      </c>
      <c r="L147" t="inlineStr">
        <is>
          <t/>
        </is>
      </c>
      <c r="M147" t="inlineStr">
        <is>
          <t/>
        </is>
      </c>
      <c r="N147" t="n">
        <v>0.0</v>
      </c>
      <c r="O147" t="n">
        <v>0.0</v>
      </c>
      <c r="P147" t="n">
        <v>269.17</v>
      </c>
      <c r="Q147" t="n">
        <v>210.39</v>
      </c>
      <c r="R147" t="n">
        <v>37.14</v>
      </c>
      <c r="S147" t="n">
        <v>37.14</v>
      </c>
      <c r="T147" t="n">
        <v>3.43</v>
      </c>
      <c r="U147" t="n">
        <v>2.66</v>
      </c>
      <c r="V147" t="n">
        <v>55.03</v>
      </c>
      <c r="W147" t="n">
        <v>41.14</v>
      </c>
      <c r="X147" t="n">
        <v>4.5</v>
      </c>
      <c r="Y147" t="n">
        <v>3.49</v>
      </c>
      <c r="Z147" t="n">
        <v>10.72</v>
      </c>
      <c r="AA147" t="n">
        <v>8.04</v>
      </c>
      <c r="AB147" t="n">
        <v>13.28</v>
      </c>
      <c r="AC147" t="n">
        <v>13.29</v>
      </c>
      <c r="AD147" t="n">
        <v>-63.85000000000002</v>
      </c>
      <c r="AE147" t="n">
        <v>58.78000000000003</v>
      </c>
      <c r="AF147" t="n">
        <v>0.0</v>
      </c>
      <c r="AG147" t="n">
        <v>0.77</v>
      </c>
      <c r="AH147" t="n">
        <v>13.89</v>
      </c>
      <c r="AI147" t="n">
        <v>1.0099999999999998</v>
      </c>
      <c r="AJ147" t="n">
        <v>2.6800000000000015</v>
      </c>
      <c r="AK147" t="n">
        <v>-0.009999999999999787</v>
      </c>
      <c r="AL147" t="inlineStr">
        <is>
          <t>unreconciled</t>
        </is>
      </c>
      <c r="AM147" t="inlineStr">
        <is>
          <t>Order Amount Mismatch (3PO&gt;POS)</t>
        </is>
      </c>
      <c r="AN147" t="n">
        <v>63.85</v>
      </c>
      <c r="AO147" t="n">
        <f>ROUND(P147*100/H147,2)</f>
        <v>0.0</v>
      </c>
      <c r="AP147" t="n">
        <f>ROUND(Q147*100/I147,2)</f>
        <v>0.0</v>
      </c>
      <c r="AQ147"/>
      <c r="AR147"/>
      <c r="AS147" t="n">
        <v>0.0</v>
      </c>
    </row>
    <row r="148">
      <c r="A148" s="1" t="n">
        <v>45232.0</v>
      </c>
      <c r="B148" s="2" t="n">
        <v>45232.69144675926</v>
      </c>
      <c r="C148" t="inlineStr">
        <is>
          <t>3140094012084791</t>
        </is>
      </c>
      <c r="D148" t="inlineStr">
        <is>
          <t>POS0012</t>
        </is>
      </c>
      <c r="E148" t="inlineStr">
        <is>
          <t>06</t>
        </is>
      </c>
      <c r="F148" t="inlineStr">
        <is>
          <t>0094</t>
        </is>
      </c>
      <c r="G148" t="inlineStr">
        <is>
          <t>5299625965</t>
        </is>
      </c>
      <c r="H148" t="n">
        <v>980.0000000000001</v>
      </c>
      <c r="I148" t="n">
        <v>933.32</v>
      </c>
      <c r="J148" t="n">
        <v>896.18</v>
      </c>
      <c r="K148" t="inlineStr">
        <is>
          <t>sale</t>
        </is>
      </c>
      <c r="L148" t="inlineStr">
        <is>
          <t/>
        </is>
      </c>
      <c r="M148" t="inlineStr">
        <is>
          <t/>
        </is>
      </c>
      <c r="N148" t="n">
        <v>0.0</v>
      </c>
      <c r="O148" t="n">
        <v>0.0</v>
      </c>
      <c r="P148" t="n">
        <v>719.19</v>
      </c>
      <c r="Q148" t="n">
        <v>719.18</v>
      </c>
      <c r="R148" t="n">
        <v>37.14</v>
      </c>
      <c r="S148" t="n">
        <v>37.14</v>
      </c>
      <c r="T148" t="n">
        <v>9.33</v>
      </c>
      <c r="U148" t="n">
        <v>9.33</v>
      </c>
      <c r="V148" t="n">
        <v>161.31</v>
      </c>
      <c r="W148" t="n">
        <v>161.31</v>
      </c>
      <c r="X148" t="n">
        <v>12.25</v>
      </c>
      <c r="Y148" t="n">
        <v>12.25</v>
      </c>
      <c r="Z148" t="n">
        <v>31.24</v>
      </c>
      <c r="AA148" t="n">
        <v>31.24</v>
      </c>
      <c r="AB148" t="n">
        <v>46.66</v>
      </c>
      <c r="AC148" t="n">
        <v>46.67</v>
      </c>
      <c r="AD148" t="n">
        <v>46.680000000000064</v>
      </c>
      <c r="AE148" t="n">
        <v>0.010000000000104592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-0.010000000000005116</v>
      </c>
      <c r="AL148" t="inlineStr">
        <is>
          <t>unreconciled</t>
        </is>
      </c>
      <c r="AM148" t="inlineStr">
        <is>
          <t>Order Amount Mismatch (POS&gt;3PO)</t>
        </is>
      </c>
      <c r="AN148" t="n">
        <v>46.68</v>
      </c>
      <c r="AO148" t="n">
        <f>ROUND(P148*100/H148,2)</f>
        <v>0.0</v>
      </c>
      <c r="AP148" t="n">
        <f>ROUND(Q148*100/I148,2)</f>
        <v>0.0</v>
      </c>
      <c r="AQ148"/>
      <c r="AR148"/>
      <c r="AS148" t="n">
        <v>0.0</v>
      </c>
    </row>
    <row r="149">
      <c r="A149" s="1" t="n">
        <v>45235.0</v>
      </c>
      <c r="B149" s="2" t="n">
        <v>45235.98155092593</v>
      </c>
      <c r="C149" t="inlineStr">
        <is>
          <t>3140094012086390</t>
        </is>
      </c>
      <c r="D149" t="inlineStr">
        <is>
          <t>POS0012</t>
        </is>
      </c>
      <c r="E149" t="inlineStr">
        <is>
          <t>05</t>
        </is>
      </c>
      <c r="F149" t="inlineStr">
        <is>
          <t>0094</t>
        </is>
      </c>
      <c r="G149" t="inlineStr">
        <is>
          <t>5299639743</t>
        </is>
      </c>
      <c r="H149" t="n">
        <v>290.0</v>
      </c>
      <c r="I149" t="n">
        <v>276.19</v>
      </c>
      <c r="J149" t="n">
        <v>239.05</v>
      </c>
      <c r="K149" t="inlineStr">
        <is>
          <t>sale</t>
        </is>
      </c>
      <c r="L149" t="inlineStr">
        <is>
          <t/>
        </is>
      </c>
      <c r="M149" t="inlineStr">
        <is>
          <t/>
        </is>
      </c>
      <c r="N149" t="n">
        <v>0.0</v>
      </c>
      <c r="O149" t="n">
        <v>0.0</v>
      </c>
      <c r="P149" t="n">
        <v>218.38</v>
      </c>
      <c r="Q149" t="n">
        <v>218.37</v>
      </c>
      <c r="R149" t="n">
        <v>37.14</v>
      </c>
      <c r="S149" t="n">
        <v>37.14</v>
      </c>
      <c r="T149" t="n">
        <v>2.76</v>
      </c>
      <c r="U149" t="n">
        <v>2.76</v>
      </c>
      <c r="V149" t="n">
        <v>43.03</v>
      </c>
      <c r="W149" t="n">
        <v>43.03</v>
      </c>
      <c r="X149" t="n">
        <v>3.62</v>
      </c>
      <c r="Y149" t="n">
        <v>3.62</v>
      </c>
      <c r="Z149" t="n">
        <v>8.4</v>
      </c>
      <c r="AA149" t="n">
        <v>8.4</v>
      </c>
      <c r="AB149" t="n">
        <v>13.82</v>
      </c>
      <c r="AC149" t="n">
        <v>13.81</v>
      </c>
      <c r="AD149" t="n">
        <v>13.810000000000002</v>
      </c>
      <c r="AE149" t="n">
        <v>0.009999999999990905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0.009999999999999787</v>
      </c>
      <c r="AL149" t="inlineStr">
        <is>
          <t>unreconciled</t>
        </is>
      </c>
      <c r="AM149" t="inlineStr">
        <is>
          <t>Order Amount Mismatch (POS&gt;3PO)</t>
        </is>
      </c>
      <c r="AN149" t="n">
        <v>13.81</v>
      </c>
      <c r="AO149" t="n">
        <f>ROUND(P149*100/H149,2)</f>
        <v>0.0</v>
      </c>
      <c r="AP149" t="n">
        <f>ROUND(Q149*100/I149,2)</f>
        <v>0.0</v>
      </c>
      <c r="AQ149"/>
      <c r="AR149"/>
      <c r="AS149" t="n">
        <v>0.0</v>
      </c>
    </row>
    <row r="150">
      <c r="A150" s="1" t="n">
        <v>45231.0</v>
      </c>
      <c r="B150" s="2" t="n">
        <v>45231.730532407404</v>
      </c>
      <c r="C150" t="inlineStr">
        <is>
          <t>3140023012058773</t>
        </is>
      </c>
      <c r="D150" t="inlineStr">
        <is>
          <t>POS0012</t>
        </is>
      </c>
      <c r="E150" t="inlineStr">
        <is>
          <t>67</t>
        </is>
      </c>
      <c r="F150" t="inlineStr">
        <is>
          <t>0023</t>
        </is>
      </c>
      <c r="G150" t="inlineStr">
        <is>
          <t>5299661481</t>
        </is>
      </c>
      <c r="H150" t="n">
        <v>261.0</v>
      </c>
      <c r="I150" t="n">
        <v>248.56</v>
      </c>
      <c r="J150" t="n">
        <v>211.42</v>
      </c>
      <c r="K150" t="inlineStr">
        <is>
          <t>sale</t>
        </is>
      </c>
      <c r="L150" t="inlineStr">
        <is>
          <t/>
        </is>
      </c>
      <c r="M150" t="inlineStr">
        <is>
          <t/>
        </is>
      </c>
      <c r="N150" t="n">
        <v>0.0</v>
      </c>
      <c r="O150" t="n">
        <v>0.0</v>
      </c>
      <c r="P150" t="n">
        <v>197.31</v>
      </c>
      <c r="Q150" t="n">
        <v>197.3</v>
      </c>
      <c r="R150" t="n">
        <v>37.14</v>
      </c>
      <c r="S150" t="n">
        <v>37.14</v>
      </c>
      <c r="T150" t="n">
        <v>2.49</v>
      </c>
      <c r="U150" t="n">
        <v>2.49</v>
      </c>
      <c r="V150" t="n">
        <v>38.06</v>
      </c>
      <c r="W150" t="n">
        <v>38.06</v>
      </c>
      <c r="X150" t="n">
        <v>3.26</v>
      </c>
      <c r="Y150" t="n">
        <v>3.26</v>
      </c>
      <c r="Z150" t="n">
        <v>7.44</v>
      </c>
      <c r="AA150" t="n">
        <v>7.44</v>
      </c>
      <c r="AB150" t="n">
        <v>12.42</v>
      </c>
      <c r="AC150" t="n">
        <v>12.43</v>
      </c>
      <c r="AD150" t="n">
        <v>12.439999999999998</v>
      </c>
      <c r="AE150" t="n">
        <v>0.009999999999990905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-0.009999999999999787</v>
      </c>
      <c r="AL150" t="inlineStr">
        <is>
          <t>unreconciled</t>
        </is>
      </c>
      <c r="AM150" t="inlineStr">
        <is>
          <t>Order Amount Mismatch (POS&gt;3PO)</t>
        </is>
      </c>
      <c r="AN150" t="n">
        <v>12.44</v>
      </c>
      <c r="AO150" t="n">
        <f>ROUND(P150*100/H150,2)</f>
        <v>0.0</v>
      </c>
      <c r="AP150" t="n">
        <f>ROUND(Q150*100/I150,2)</f>
        <v>0.0</v>
      </c>
      <c r="AQ150"/>
      <c r="AR150"/>
      <c r="AS150" t="n">
        <v>0.0</v>
      </c>
    </row>
    <row r="151">
      <c r="A151" s="1" t="n">
        <v>45232.0</v>
      </c>
      <c r="B151" s="2" t="n">
        <v>45232.78729166667</v>
      </c>
      <c r="C151" t="inlineStr">
        <is>
          <t>3140094012084837</t>
        </is>
      </c>
      <c r="D151" t="inlineStr">
        <is>
          <t>POS0012</t>
        </is>
      </c>
      <c r="E151" t="inlineStr">
        <is>
          <t>52</t>
        </is>
      </c>
      <c r="F151" t="inlineStr">
        <is>
          <t>0094</t>
        </is>
      </c>
      <c r="G151" t="inlineStr">
        <is>
          <t>5299669742</t>
        </is>
      </c>
      <c r="H151" t="n">
        <v>575.0</v>
      </c>
      <c r="I151" t="n">
        <v>547.62</v>
      </c>
      <c r="J151" t="n">
        <v>510.48</v>
      </c>
      <c r="K151" t="inlineStr">
        <is>
          <t>sale</t>
        </is>
      </c>
      <c r="L151" t="inlineStr">
        <is>
          <t/>
        </is>
      </c>
      <c r="M151" t="inlineStr">
        <is>
          <t/>
        </is>
      </c>
      <c r="N151" t="n">
        <v>0.0</v>
      </c>
      <c r="O151" t="n">
        <v>0.0</v>
      </c>
      <c r="P151" t="n">
        <v>425.23</v>
      </c>
      <c r="Q151" t="n">
        <v>425.21</v>
      </c>
      <c r="R151" t="n">
        <v>37.14</v>
      </c>
      <c r="S151" t="n">
        <v>37.14</v>
      </c>
      <c r="T151" t="n">
        <v>5.48</v>
      </c>
      <c r="U151" t="n">
        <v>5.48</v>
      </c>
      <c r="V151" t="n">
        <v>91.89</v>
      </c>
      <c r="W151" t="n">
        <v>91.89</v>
      </c>
      <c r="X151" t="n">
        <v>7.19</v>
      </c>
      <c r="Y151" t="n">
        <v>7.19</v>
      </c>
      <c r="Z151" t="n">
        <v>17.83</v>
      </c>
      <c r="AA151" t="n">
        <v>17.83</v>
      </c>
      <c r="AB151" t="n">
        <v>27.38</v>
      </c>
      <c r="AC151" t="n">
        <v>27.38</v>
      </c>
      <c r="AD151" t="n">
        <v>27.379999999999995</v>
      </c>
      <c r="AE151" t="n">
        <v>0.020000000000038654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inlineStr">
        <is>
          <t>unreconciled</t>
        </is>
      </c>
      <c r="AM151" t="inlineStr">
        <is>
          <t>Order Amount Mismatch (POS&gt;3PO)</t>
        </is>
      </c>
      <c r="AN151" t="n">
        <v>27.38</v>
      </c>
      <c r="AO151" t="n">
        <f>ROUND(P151*100/H151,2)</f>
        <v>0.0</v>
      </c>
      <c r="AP151" t="n">
        <f>ROUND(Q151*100/I151,2)</f>
        <v>0.0</v>
      </c>
      <c r="AQ151"/>
      <c r="AR151"/>
      <c r="AS151" t="n">
        <v>0.0</v>
      </c>
    </row>
    <row r="152">
      <c r="A152" s="1" t="n">
        <v>45232.0</v>
      </c>
      <c r="B152" s="2" t="n">
        <v>45232.698599537034</v>
      </c>
      <c r="C152" t="inlineStr">
        <is>
          <t>3140094012084792</t>
        </is>
      </c>
      <c r="D152" t="inlineStr">
        <is>
          <t>POS0012</t>
        </is>
      </c>
      <c r="E152" t="inlineStr">
        <is>
          <t>07</t>
        </is>
      </c>
      <c r="F152" t="inlineStr">
        <is>
          <t>0094</t>
        </is>
      </c>
      <c r="G152" t="inlineStr">
        <is>
          <t>5299688347</t>
        </is>
      </c>
      <c r="H152" t="n">
        <v>641.0</v>
      </c>
      <c r="I152" t="n">
        <v>610.47</v>
      </c>
      <c r="J152" t="n">
        <v>573.33</v>
      </c>
      <c r="K152" t="inlineStr">
        <is>
          <t>sale</t>
        </is>
      </c>
      <c r="L152" t="inlineStr">
        <is>
          <t/>
        </is>
      </c>
      <c r="M152" t="inlineStr">
        <is>
          <t/>
        </is>
      </c>
      <c r="N152" t="n">
        <v>0.0</v>
      </c>
      <c r="O152" t="n">
        <v>0.0</v>
      </c>
      <c r="P152" t="n">
        <v>473.14</v>
      </c>
      <c r="Q152" t="n">
        <v>473.15</v>
      </c>
      <c r="R152" t="n">
        <v>37.14</v>
      </c>
      <c r="S152" t="n">
        <v>37.14</v>
      </c>
      <c r="T152" t="n">
        <v>6.1</v>
      </c>
      <c r="U152" t="n">
        <v>6.1</v>
      </c>
      <c r="V152" t="n">
        <v>103.2</v>
      </c>
      <c r="W152" t="n">
        <v>103.2</v>
      </c>
      <c r="X152" t="n">
        <v>8.01</v>
      </c>
      <c r="Y152" t="n">
        <v>8.01</v>
      </c>
      <c r="Z152" t="n">
        <v>20.02</v>
      </c>
      <c r="AA152" t="n">
        <v>20.02</v>
      </c>
      <c r="AB152" t="n">
        <v>30.52</v>
      </c>
      <c r="AC152" t="n">
        <v>30.53</v>
      </c>
      <c r="AD152" t="n">
        <v>30.529999999999973</v>
      </c>
      <c r="AE152" t="n">
        <v>-0.009999999999990905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-0.010000000000001563</v>
      </c>
      <c r="AL152" t="inlineStr">
        <is>
          <t>unreconciled</t>
        </is>
      </c>
      <c r="AM152" t="inlineStr">
        <is>
          <t>Order Amount Mismatch (POS&gt;3PO)</t>
        </is>
      </c>
      <c r="AN152" t="n">
        <v>30.53</v>
      </c>
      <c r="AO152" t="n">
        <f>ROUND(P152*100/H152,2)</f>
        <v>0.0</v>
      </c>
      <c r="AP152" t="n">
        <f>ROUND(Q152*100/I152,2)</f>
        <v>0.0</v>
      </c>
      <c r="AQ152"/>
      <c r="AR152"/>
      <c r="AS152" t="n">
        <v>0.0</v>
      </c>
    </row>
    <row r="153">
      <c r="A153" s="1" t="n">
        <v>45231.0</v>
      </c>
      <c r="B153" s="2" t="n">
        <v>45231.65725694445</v>
      </c>
      <c r="C153" t="inlineStr">
        <is>
          <t>3140094012084402</t>
        </is>
      </c>
      <c r="D153" t="inlineStr">
        <is>
          <t>POS0012</t>
        </is>
      </c>
      <c r="E153" t="inlineStr">
        <is>
          <t>16</t>
        </is>
      </c>
      <c r="F153" t="inlineStr">
        <is>
          <t>0094</t>
        </is>
      </c>
      <c r="G153" t="inlineStr">
        <is>
          <t>5299730003</t>
        </is>
      </c>
      <c r="H153" t="n">
        <v>418.0</v>
      </c>
      <c r="I153" t="n">
        <v>398.09</v>
      </c>
      <c r="J153" t="n">
        <v>360.95</v>
      </c>
      <c r="K153" t="inlineStr">
        <is>
          <t>sale</t>
        </is>
      </c>
      <c r="L153" t="inlineStr">
        <is>
          <t/>
        </is>
      </c>
      <c r="M153" t="inlineStr">
        <is>
          <t/>
        </is>
      </c>
      <c r="N153" t="n">
        <v>0.0</v>
      </c>
      <c r="O153" t="n">
        <v>0.0</v>
      </c>
      <c r="P153" t="n">
        <v>311.29</v>
      </c>
      <c r="Q153" t="n">
        <v>311.28</v>
      </c>
      <c r="R153" t="n">
        <v>37.14</v>
      </c>
      <c r="S153" t="n">
        <v>37.14</v>
      </c>
      <c r="T153" t="n">
        <v>3.98</v>
      </c>
      <c r="U153" t="n">
        <v>3.98</v>
      </c>
      <c r="V153" t="n">
        <v>64.97</v>
      </c>
      <c r="W153" t="n">
        <v>64.97</v>
      </c>
      <c r="X153" t="n">
        <v>5.22</v>
      </c>
      <c r="Y153" t="n">
        <v>5.22</v>
      </c>
      <c r="Z153" t="n">
        <v>12.63</v>
      </c>
      <c r="AA153" t="n">
        <v>12.63</v>
      </c>
      <c r="AB153" t="n">
        <v>19.9</v>
      </c>
      <c r="AC153" t="n">
        <v>19.91</v>
      </c>
      <c r="AD153" t="n">
        <v>19.910000000000025</v>
      </c>
      <c r="AE153" t="n">
        <v>0.010000000000047748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-0.010000000000001563</v>
      </c>
      <c r="AL153" t="inlineStr">
        <is>
          <t>unreconciled</t>
        </is>
      </c>
      <c r="AM153" t="inlineStr">
        <is>
          <t>Order Amount Mismatch (POS&gt;3PO)</t>
        </is>
      </c>
      <c r="AN153" t="n">
        <v>19.91</v>
      </c>
      <c r="AO153" t="n">
        <f>ROUND(P153*100/H153,2)</f>
        <v>0.0</v>
      </c>
      <c r="AP153" t="n">
        <f>ROUND(Q153*100/I153,2)</f>
        <v>0.0</v>
      </c>
      <c r="AQ153"/>
      <c r="AR153"/>
      <c r="AS153" t="n">
        <v>0.0</v>
      </c>
    </row>
    <row r="154">
      <c r="A154" s="1" t="n">
        <v>45231.0</v>
      </c>
      <c r="B154" s="2" t="n">
        <v>45231.69898148148</v>
      </c>
      <c r="C154" t="inlineStr">
        <is>
          <t>3140023012058755</t>
        </is>
      </c>
      <c r="D154" t="inlineStr">
        <is>
          <t>POS0012</t>
        </is>
      </c>
      <c r="E154" t="inlineStr">
        <is>
          <t>49</t>
        </is>
      </c>
      <c r="F154" t="inlineStr">
        <is>
          <t>0023</t>
        </is>
      </c>
      <c r="G154" t="inlineStr">
        <is>
          <t>5299741704</t>
        </is>
      </c>
      <c r="H154" t="n">
        <v>249.0</v>
      </c>
      <c r="I154" t="n">
        <v>237.12</v>
      </c>
      <c r="J154" t="n">
        <v>199.98</v>
      </c>
      <c r="K154" t="inlineStr">
        <is>
          <t>sale</t>
        </is>
      </c>
      <c r="L154" t="inlineStr">
        <is>
          <t/>
        </is>
      </c>
      <c r="M154" t="inlineStr">
        <is>
          <t/>
        </is>
      </c>
      <c r="N154" t="n">
        <v>0.0</v>
      </c>
      <c r="O154" t="n">
        <v>0.0</v>
      </c>
      <c r="P154" t="n">
        <v>188.6</v>
      </c>
      <c r="Q154" t="n">
        <v>188.6</v>
      </c>
      <c r="R154" t="n">
        <v>37.14</v>
      </c>
      <c r="S154" t="n">
        <v>37.14</v>
      </c>
      <c r="T154" t="n">
        <v>2.37</v>
      </c>
      <c r="U154" t="n">
        <v>2.37</v>
      </c>
      <c r="V154" t="n">
        <v>36.0</v>
      </c>
      <c r="W154" t="n">
        <v>36.0</v>
      </c>
      <c r="X154" t="n">
        <v>3.11</v>
      </c>
      <c r="Y154" t="n">
        <v>3.11</v>
      </c>
      <c r="Z154" t="n">
        <v>7.04</v>
      </c>
      <c r="AA154" t="n">
        <v>7.04</v>
      </c>
      <c r="AB154" t="n">
        <v>11.86</v>
      </c>
      <c r="AC154" t="n">
        <v>11.86</v>
      </c>
      <c r="AD154" t="n">
        <v>11.879999999999995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inlineStr">
        <is>
          <t>unreconciled</t>
        </is>
      </c>
      <c r="AM154" t="inlineStr">
        <is>
          <t>Order Amount Mismatch (POS&gt;3PO)</t>
        </is>
      </c>
      <c r="AN154" t="n">
        <v>11.88</v>
      </c>
      <c r="AO154" t="n">
        <f>ROUND(P154*100/H154,2)</f>
        <v>0.0</v>
      </c>
      <c r="AP154" t="n">
        <f>ROUND(Q154*100/I154,2)</f>
        <v>0.0</v>
      </c>
      <c r="AQ154"/>
      <c r="AR154"/>
      <c r="AS154" t="n">
        <v>0.0</v>
      </c>
    </row>
    <row r="155">
      <c r="A155" s="1" t="n">
        <v>45233.0</v>
      </c>
      <c r="B155" s="2" t="n">
        <v>45233.56873842593</v>
      </c>
      <c r="C155" t="inlineStr">
        <is>
          <t>3140023012059210</t>
        </is>
      </c>
      <c r="D155" t="inlineStr">
        <is>
          <t>POS0012</t>
        </is>
      </c>
      <c r="E155" t="inlineStr">
        <is>
          <t>03</t>
        </is>
      </c>
      <c r="F155" t="inlineStr">
        <is>
          <t>0023</t>
        </is>
      </c>
      <c r="G155" t="inlineStr">
        <is>
          <t>5299767132</t>
        </is>
      </c>
      <c r="H155" t="n">
        <v>784.0</v>
      </c>
      <c r="I155" t="n">
        <v>823.81</v>
      </c>
      <c r="J155" t="n">
        <v>786.67</v>
      </c>
      <c r="K155" t="inlineStr">
        <is>
          <t>sale</t>
        </is>
      </c>
      <c r="L155" t="inlineStr">
        <is>
          <t/>
        </is>
      </c>
      <c r="M155" t="inlineStr">
        <is>
          <t/>
        </is>
      </c>
      <c r="N155" t="n">
        <v>0.0</v>
      </c>
      <c r="O155" t="n">
        <v>0.0</v>
      </c>
      <c r="P155" t="n">
        <v>635.73</v>
      </c>
      <c r="Q155" t="n">
        <v>576.93</v>
      </c>
      <c r="R155" t="n">
        <v>37.14</v>
      </c>
      <c r="S155" t="n">
        <v>37.14</v>
      </c>
      <c r="T155" t="n">
        <v>8.24</v>
      </c>
      <c r="U155" t="n">
        <v>7.47</v>
      </c>
      <c r="V155" t="n">
        <v>141.6</v>
      </c>
      <c r="W155" t="n">
        <v>127.72</v>
      </c>
      <c r="X155" t="n">
        <v>10.81</v>
      </c>
      <c r="Y155" t="n">
        <v>9.8</v>
      </c>
      <c r="Z155" t="n">
        <v>27.43</v>
      </c>
      <c r="AA155" t="n">
        <v>24.75</v>
      </c>
      <c r="AB155" t="n">
        <v>37.34</v>
      </c>
      <c r="AC155" t="n">
        <v>37.34</v>
      </c>
      <c r="AD155" t="n">
        <v>-39.809999999999945</v>
      </c>
      <c r="AE155" t="n">
        <v>58.80000000000007</v>
      </c>
      <c r="AF155" t="n">
        <v>0.0</v>
      </c>
      <c r="AG155" t="n">
        <v>0.7700000000000005</v>
      </c>
      <c r="AH155" t="n">
        <v>13.879999999999995</v>
      </c>
      <c r="AI155" t="n">
        <v>1.0099999999999998</v>
      </c>
      <c r="AJ155" t="n">
        <v>2.6799999999999997</v>
      </c>
      <c r="AK155" t="n">
        <v>0.0</v>
      </c>
      <c r="AL155" t="inlineStr">
        <is>
          <t>unreconciled</t>
        </is>
      </c>
      <c r="AM155" t="inlineStr">
        <is>
          <t>Order Amount Mismatch (3PO&gt;POS)</t>
        </is>
      </c>
      <c r="AN155" t="n">
        <v>39.81</v>
      </c>
      <c r="AO155" t="n">
        <f>ROUND(P155*100/H155,2)</f>
        <v>0.0</v>
      </c>
      <c r="AP155" t="n">
        <f>ROUND(Q155*100/I155,2)</f>
        <v>0.0</v>
      </c>
      <c r="AQ155"/>
      <c r="AR155"/>
      <c r="AS155" t="n">
        <v>0.0</v>
      </c>
    </row>
    <row r="156">
      <c r="A156" s="1" t="n">
        <v>45235.0</v>
      </c>
      <c r="B156" s="2" t="n">
        <v>45235.51865740741</v>
      </c>
      <c r="C156" t="inlineStr">
        <is>
          <t>3140023012059750</t>
        </is>
      </c>
      <c r="D156" t="inlineStr">
        <is>
          <t>POS0012</t>
        </is>
      </c>
      <c r="E156" t="inlineStr">
        <is>
          <t>42</t>
        </is>
      </c>
      <c r="F156" t="inlineStr">
        <is>
          <t>0023</t>
        </is>
      </c>
      <c r="G156" t="inlineStr">
        <is>
          <t>5299779023</t>
        </is>
      </c>
      <c r="H156" t="n">
        <v>341.0</v>
      </c>
      <c r="I156" t="n">
        <v>324.76</v>
      </c>
      <c r="J156" t="n">
        <v>287.62</v>
      </c>
      <c r="K156" t="inlineStr">
        <is>
          <t>sale</t>
        </is>
      </c>
      <c r="L156" t="inlineStr">
        <is>
          <t/>
        </is>
      </c>
      <c r="M156" t="inlineStr">
        <is>
          <t/>
        </is>
      </c>
      <c r="N156" t="n">
        <v>0.0</v>
      </c>
      <c r="O156" t="n">
        <v>0.0</v>
      </c>
      <c r="P156" t="n">
        <v>255.39</v>
      </c>
      <c r="Q156" t="n">
        <v>255.39</v>
      </c>
      <c r="R156" t="n">
        <v>37.14</v>
      </c>
      <c r="S156" t="n">
        <v>37.14</v>
      </c>
      <c r="T156" t="n">
        <v>3.25</v>
      </c>
      <c r="U156" t="n">
        <v>3.25</v>
      </c>
      <c r="V156" t="n">
        <v>51.77</v>
      </c>
      <c r="W156" t="n">
        <v>51.77</v>
      </c>
      <c r="X156" t="n">
        <v>4.26</v>
      </c>
      <c r="Y156" t="n">
        <v>4.26</v>
      </c>
      <c r="Z156" t="n">
        <v>10.09</v>
      </c>
      <c r="AA156" t="n">
        <v>10.09</v>
      </c>
      <c r="AB156" t="n">
        <v>16.24</v>
      </c>
      <c r="AC156" t="n">
        <v>16.24</v>
      </c>
      <c r="AD156" t="n">
        <v>16.24000000000001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inlineStr">
        <is>
          <t>unreconciled</t>
        </is>
      </c>
      <c r="AM156" t="inlineStr">
        <is>
          <t>Order Amount Mismatch (POS&gt;3PO)</t>
        </is>
      </c>
      <c r="AN156" t="n">
        <v>16.24</v>
      </c>
      <c r="AO156" t="n">
        <f>ROUND(P156*100/H156,2)</f>
        <v>0.0</v>
      </c>
      <c r="AP156" t="n">
        <f>ROUND(Q156*100/I156,2)</f>
        <v>0.0</v>
      </c>
      <c r="AQ156"/>
      <c r="AR156"/>
      <c r="AS156" t="n">
        <v>0.0</v>
      </c>
    </row>
    <row r="157">
      <c r="A157" s="1" t="n">
        <v>45231.0</v>
      </c>
      <c r="B157" s="2" t="n">
        <v>45231.81270833333</v>
      </c>
      <c r="C157" t="inlineStr">
        <is>
          <t>3140094012084484</t>
        </is>
      </c>
      <c r="D157" t="inlineStr">
        <is>
          <t>POS0012</t>
        </is>
      </c>
      <c r="E157" t="inlineStr">
        <is>
          <t>98</t>
        </is>
      </c>
      <c r="F157" t="inlineStr">
        <is>
          <t>0094</t>
        </is>
      </c>
      <c r="G157" t="inlineStr">
        <is>
          <t>5299794004</t>
        </is>
      </c>
      <c r="H157" t="n">
        <v>392.0</v>
      </c>
      <c r="I157" t="n">
        <v>373.32</v>
      </c>
      <c r="J157" t="n">
        <v>336.18</v>
      </c>
      <c r="K157" t="inlineStr">
        <is>
          <t>sale</t>
        </is>
      </c>
      <c r="L157" t="inlineStr">
        <is>
          <t/>
        </is>
      </c>
      <c r="M157" t="inlineStr">
        <is>
          <t/>
        </is>
      </c>
      <c r="N157" t="n">
        <v>0.0</v>
      </c>
      <c r="O157" t="n">
        <v>0.0</v>
      </c>
      <c r="P157" t="n">
        <v>292.41</v>
      </c>
      <c r="Q157" t="n">
        <v>292.4</v>
      </c>
      <c r="R157" t="n">
        <v>37.14</v>
      </c>
      <c r="S157" t="n">
        <v>37.14</v>
      </c>
      <c r="T157" t="n">
        <v>3.73</v>
      </c>
      <c r="U157" t="n">
        <v>3.73</v>
      </c>
      <c r="V157" t="n">
        <v>60.51</v>
      </c>
      <c r="W157" t="n">
        <v>60.51</v>
      </c>
      <c r="X157" t="n">
        <v>4.9</v>
      </c>
      <c r="Y157" t="n">
        <v>4.9</v>
      </c>
      <c r="Z157" t="n">
        <v>11.77</v>
      </c>
      <c r="AA157" t="n">
        <v>11.77</v>
      </c>
      <c r="AB157" t="n">
        <v>18.66</v>
      </c>
      <c r="AC157" t="n">
        <v>18.67</v>
      </c>
      <c r="AD157" t="n">
        <v>18.680000000000007</v>
      </c>
      <c r="AE157" t="n">
        <v>0.010000000000047748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-0.010000000000001563</v>
      </c>
      <c r="AL157" t="inlineStr">
        <is>
          <t>unreconciled</t>
        </is>
      </c>
      <c r="AM157" t="inlineStr">
        <is>
          <t>Order Amount Mismatch (POS&gt;3PO)</t>
        </is>
      </c>
      <c r="AN157" t="n">
        <v>18.68</v>
      </c>
      <c r="AO157" t="n">
        <f>ROUND(P157*100/H157,2)</f>
        <v>0.0</v>
      </c>
      <c r="AP157" t="n">
        <f>ROUND(Q157*100/I157,2)</f>
        <v>0.0</v>
      </c>
      <c r="AQ157"/>
      <c r="AR157"/>
      <c r="AS157" t="n">
        <v>0.0</v>
      </c>
    </row>
    <row r="158">
      <c r="A158" s="1" t="n">
        <v>45231.0</v>
      </c>
      <c r="B158" s="2" t="n">
        <v>45231.62482638889</v>
      </c>
      <c r="C158" t="inlineStr">
        <is>
          <t>3140094012084388</t>
        </is>
      </c>
      <c r="D158" t="inlineStr">
        <is>
          <t>POS0012</t>
        </is>
      </c>
      <c r="E158" t="inlineStr">
        <is>
          <t>02</t>
        </is>
      </c>
      <c r="F158" t="inlineStr">
        <is>
          <t>0094</t>
        </is>
      </c>
      <c r="G158" t="inlineStr">
        <is>
          <t>5299795143</t>
        </is>
      </c>
      <c r="H158" t="n">
        <v>1324.0</v>
      </c>
      <c r="I158" t="n">
        <v>1260.94</v>
      </c>
      <c r="J158" t="n">
        <v>1223.8</v>
      </c>
      <c r="K158" t="inlineStr">
        <is>
          <t>sale</t>
        </is>
      </c>
      <c r="L158" t="inlineStr">
        <is>
          <t/>
        </is>
      </c>
      <c r="M158" t="inlineStr">
        <is>
          <t/>
        </is>
      </c>
      <c r="N158" t="n">
        <v>0.0</v>
      </c>
      <c r="O158" t="n">
        <v>0.0</v>
      </c>
      <c r="P158" t="n">
        <v>968.87</v>
      </c>
      <c r="Q158" t="n">
        <v>968.88</v>
      </c>
      <c r="R158" t="n">
        <v>37.14</v>
      </c>
      <c r="S158" t="n">
        <v>37.14</v>
      </c>
      <c r="T158" t="n">
        <v>12.61</v>
      </c>
      <c r="U158" t="n">
        <v>12.61</v>
      </c>
      <c r="V158" t="n">
        <v>220.28</v>
      </c>
      <c r="W158" t="n">
        <v>220.28</v>
      </c>
      <c r="X158" t="n">
        <v>16.55</v>
      </c>
      <c r="Y158" t="n">
        <v>16.55</v>
      </c>
      <c r="Z158" t="n">
        <v>42.63</v>
      </c>
      <c r="AA158" t="n">
        <v>42.63</v>
      </c>
      <c r="AB158" t="n">
        <v>63.04</v>
      </c>
      <c r="AC158" t="n">
        <v>63.05</v>
      </c>
      <c r="AD158" t="n">
        <v>63.059999999999945</v>
      </c>
      <c r="AE158" t="n">
        <v>-0.009999999999990905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-0.00999999999999801</v>
      </c>
      <c r="AL158" t="inlineStr">
        <is>
          <t>unreconciled</t>
        </is>
      </c>
      <c r="AM158" t="inlineStr">
        <is>
          <t>Order Amount Mismatch (POS&gt;3PO)</t>
        </is>
      </c>
      <c r="AN158" t="n">
        <v>63.06</v>
      </c>
      <c r="AO158" t="n">
        <f>ROUND(P158*100/H158,2)</f>
        <v>0.0</v>
      </c>
      <c r="AP158" t="n">
        <f>ROUND(Q158*100/I158,2)</f>
        <v>0.0</v>
      </c>
      <c r="AQ158"/>
      <c r="AR158"/>
      <c r="AS158" t="n">
        <v>0.0</v>
      </c>
    </row>
    <row r="159">
      <c r="A159" s="1" t="n">
        <v>45232.0</v>
      </c>
      <c r="B159" s="2" t="n">
        <v>45233.011655092596</v>
      </c>
      <c r="C159" t="inlineStr">
        <is>
          <t>3140094012085019</t>
        </is>
      </c>
      <c r="D159" t="inlineStr">
        <is>
          <t>POS0012</t>
        </is>
      </c>
      <c r="E159" t="inlineStr">
        <is>
          <t>34</t>
        </is>
      </c>
      <c r="F159" t="inlineStr">
        <is>
          <t>0094</t>
        </is>
      </c>
      <c r="G159" t="inlineStr">
        <is>
          <t>5299838925</t>
        </is>
      </c>
      <c r="H159" t="n">
        <v>380.0</v>
      </c>
      <c r="I159" t="n">
        <v>361.91</v>
      </c>
      <c r="J159" t="n">
        <v>324.77</v>
      </c>
      <c r="K159" t="inlineStr">
        <is>
          <t>sale</t>
        </is>
      </c>
      <c r="L159" t="inlineStr">
        <is>
          <t/>
        </is>
      </c>
      <c r="M159" t="inlineStr">
        <is>
          <t/>
        </is>
      </c>
      <c r="N159" t="n">
        <v>0.0</v>
      </c>
      <c r="O159" t="n">
        <v>0.0</v>
      </c>
      <c r="P159" t="n">
        <v>283.7</v>
      </c>
      <c r="Q159" t="n">
        <v>283.7</v>
      </c>
      <c r="R159" t="n">
        <v>37.14</v>
      </c>
      <c r="S159" t="n">
        <v>37.14</v>
      </c>
      <c r="T159" t="n">
        <v>3.62</v>
      </c>
      <c r="U159" t="n">
        <v>3.62</v>
      </c>
      <c r="V159" t="n">
        <v>58.46</v>
      </c>
      <c r="W159" t="n">
        <v>58.46</v>
      </c>
      <c r="X159" t="n">
        <v>4.75</v>
      </c>
      <c r="Y159" t="n">
        <v>4.75</v>
      </c>
      <c r="Z159" t="n">
        <v>11.38</v>
      </c>
      <c r="AA159" t="n">
        <v>11.38</v>
      </c>
      <c r="AB159" t="n">
        <v>18.1</v>
      </c>
      <c r="AC159" t="n">
        <v>18.1</v>
      </c>
      <c r="AD159" t="n">
        <v>18.089999999999975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inlineStr">
        <is>
          <t>unreconciled</t>
        </is>
      </c>
      <c r="AM159" t="inlineStr">
        <is>
          <t>Order Amount Mismatch (POS&gt;3PO)</t>
        </is>
      </c>
      <c r="AN159" t="n">
        <v>18.09</v>
      </c>
      <c r="AO159" t="n">
        <f>ROUND(P159*100/H159,2)</f>
        <v>0.0</v>
      </c>
      <c r="AP159" t="n">
        <f>ROUND(Q159*100/I159,2)</f>
        <v>0.0</v>
      </c>
      <c r="AQ159"/>
      <c r="AR159"/>
      <c r="AS159" t="n">
        <v>0.0</v>
      </c>
    </row>
    <row r="160">
      <c r="A160" s="1" t="n">
        <v>45232.0</v>
      </c>
      <c r="B160" s="2" t="n">
        <v>45232.758993055555</v>
      </c>
      <c r="C160" t="inlineStr">
        <is>
          <t>3140023012059006</t>
        </is>
      </c>
      <c r="D160" t="inlineStr">
        <is>
          <t>POS0012</t>
        </is>
      </c>
      <c r="E160" t="inlineStr">
        <is>
          <t>00</t>
        </is>
      </c>
      <c r="F160" t="inlineStr">
        <is>
          <t>0023</t>
        </is>
      </c>
      <c r="G160" t="inlineStr">
        <is>
          <t>5299844530</t>
        </is>
      </c>
      <c r="H160" t="n">
        <v>470.0</v>
      </c>
      <c r="I160" t="n">
        <v>447.61</v>
      </c>
      <c r="J160" t="n">
        <v>410.47</v>
      </c>
      <c r="K160" t="inlineStr">
        <is>
          <t>sale</t>
        </is>
      </c>
      <c r="L160" t="inlineStr">
        <is>
          <t/>
        </is>
      </c>
      <c r="M160" t="inlineStr">
        <is>
          <t/>
        </is>
      </c>
      <c r="N160" t="n">
        <v>0.0</v>
      </c>
      <c r="O160" t="n">
        <v>0.0</v>
      </c>
      <c r="P160" t="n">
        <v>349.03</v>
      </c>
      <c r="Q160" t="n">
        <v>349.0</v>
      </c>
      <c r="R160" t="n">
        <v>37.14</v>
      </c>
      <c r="S160" t="n">
        <v>37.14</v>
      </c>
      <c r="T160" t="n">
        <v>4.48</v>
      </c>
      <c r="U160" t="n">
        <v>4.48</v>
      </c>
      <c r="V160" t="n">
        <v>73.88</v>
      </c>
      <c r="W160" t="n">
        <v>73.88</v>
      </c>
      <c r="X160" t="n">
        <v>5.87</v>
      </c>
      <c r="Y160" t="n">
        <v>5.87</v>
      </c>
      <c r="Z160" t="n">
        <v>14.35</v>
      </c>
      <c r="AA160" t="n">
        <v>14.36</v>
      </c>
      <c r="AB160" t="n">
        <v>22.38</v>
      </c>
      <c r="AC160" t="n">
        <v>22.38</v>
      </c>
      <c r="AD160" t="n">
        <v>22.389999999999986</v>
      </c>
      <c r="AE160" t="n">
        <v>0.029999999999972715</v>
      </c>
      <c r="AF160" t="n">
        <v>0.0</v>
      </c>
      <c r="AG160" t="n">
        <v>0.0</v>
      </c>
      <c r="AH160" t="n">
        <v>0.0</v>
      </c>
      <c r="AI160" t="n">
        <v>0.0</v>
      </c>
      <c r="AJ160" t="n">
        <v>-0.009999999999999787</v>
      </c>
      <c r="AK160" t="n">
        <v>0.0</v>
      </c>
      <c r="AL160" t="inlineStr">
        <is>
          <t>unreconciled</t>
        </is>
      </c>
      <c r="AM160" t="inlineStr">
        <is>
          <t>Order Amount Mismatch (POS&gt;3PO)</t>
        </is>
      </c>
      <c r="AN160" t="n">
        <v>22.39</v>
      </c>
      <c r="AO160" t="n">
        <f>ROUND(P160*100/H160,2)</f>
        <v>0.0</v>
      </c>
      <c r="AP160" t="n">
        <f>ROUND(Q160*100/I160,2)</f>
        <v>0.0</v>
      </c>
      <c r="AQ160"/>
      <c r="AR160"/>
      <c r="AS160" t="n">
        <v>0.0</v>
      </c>
    </row>
    <row r="161">
      <c r="A161" s="1" t="n">
        <v>45232.0</v>
      </c>
      <c r="B161" s="2" t="n">
        <v>45233.02494212963</v>
      </c>
      <c r="C161" t="inlineStr">
        <is>
          <t>3140023012059162</t>
        </is>
      </c>
      <c r="D161" t="inlineStr">
        <is>
          <t>POS0012</t>
        </is>
      </c>
      <c r="E161" t="inlineStr">
        <is>
          <t>55</t>
        </is>
      </c>
      <c r="F161" t="inlineStr">
        <is>
          <t>0023</t>
        </is>
      </c>
      <c r="G161" t="inlineStr">
        <is>
          <t>5299964117</t>
        </is>
      </c>
      <c r="H161" t="n">
        <v>415.0</v>
      </c>
      <c r="I161" t="n">
        <v>395.23</v>
      </c>
      <c r="J161" t="n">
        <v>358.09</v>
      </c>
      <c r="K161" t="inlineStr">
        <is>
          <t>sale</t>
        </is>
      </c>
      <c r="L161" t="inlineStr">
        <is>
          <t/>
        </is>
      </c>
      <c r="M161" t="inlineStr">
        <is>
          <t/>
        </is>
      </c>
      <c r="N161" t="n">
        <v>0.0</v>
      </c>
      <c r="O161" t="n">
        <v>0.0</v>
      </c>
      <c r="P161" t="n">
        <v>309.09</v>
      </c>
      <c r="Q161" t="n">
        <v>309.08</v>
      </c>
      <c r="R161" t="n">
        <v>37.14</v>
      </c>
      <c r="S161" t="n">
        <v>37.14</v>
      </c>
      <c r="T161" t="n">
        <v>3.95</v>
      </c>
      <c r="U161" t="n">
        <v>3.95</v>
      </c>
      <c r="V161" t="n">
        <v>64.46</v>
      </c>
      <c r="W161" t="n">
        <v>64.46</v>
      </c>
      <c r="X161" t="n">
        <v>5.19</v>
      </c>
      <c r="Y161" t="n">
        <v>5.19</v>
      </c>
      <c r="Z161" t="n">
        <v>12.54</v>
      </c>
      <c r="AA161" t="n">
        <v>12.53</v>
      </c>
      <c r="AB161" t="n">
        <v>19.76</v>
      </c>
      <c r="AC161" t="n">
        <v>19.76</v>
      </c>
      <c r="AD161" t="n">
        <v>19.769999999999982</v>
      </c>
      <c r="AE161" t="n">
        <v>0.009999999999990905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0.009999999999999787</v>
      </c>
      <c r="AK161" t="n">
        <v>0.0</v>
      </c>
      <c r="AL161" t="inlineStr">
        <is>
          <t>unreconciled</t>
        </is>
      </c>
      <c r="AM161" t="inlineStr">
        <is>
          <t>Order Amount Mismatch (POS&gt;3PO)</t>
        </is>
      </c>
      <c r="AN161" t="n">
        <v>19.77</v>
      </c>
      <c r="AO161" t="n">
        <f>ROUND(P161*100/H161,2)</f>
        <v>0.0</v>
      </c>
      <c r="AP161" t="n">
        <f>ROUND(Q161*100/I161,2)</f>
        <v>0.0</v>
      </c>
      <c r="AQ161"/>
      <c r="AR161"/>
      <c r="AS161" t="n">
        <v>0.0</v>
      </c>
    </row>
    <row r="162">
      <c r="A162" s="1" t="n">
        <v>45232.0</v>
      </c>
      <c r="B162" s="2" t="n">
        <v>45232.71262731482</v>
      </c>
      <c r="C162" t="inlineStr">
        <is>
          <t>3140094012084802</t>
        </is>
      </c>
      <c r="D162" t="inlineStr">
        <is>
          <t>POS0012</t>
        </is>
      </c>
      <c r="E162" t="inlineStr">
        <is>
          <t>17</t>
        </is>
      </c>
      <c r="F162" t="inlineStr">
        <is>
          <t>0094</t>
        </is>
      </c>
      <c r="G162" t="inlineStr">
        <is>
          <t>5300016114</t>
        </is>
      </c>
      <c r="H162" t="n">
        <v>261.0</v>
      </c>
      <c r="I162" t="n">
        <v>248.56</v>
      </c>
      <c r="J162" t="n">
        <v>211.42</v>
      </c>
      <c r="K162" t="inlineStr">
        <is>
          <t>sale</t>
        </is>
      </c>
      <c r="L162" t="inlineStr">
        <is>
          <t/>
        </is>
      </c>
      <c r="M162" t="inlineStr">
        <is>
          <t/>
        </is>
      </c>
      <c r="N162" t="n">
        <v>0.0</v>
      </c>
      <c r="O162" t="n">
        <v>0.0</v>
      </c>
      <c r="P162" t="n">
        <v>197.31</v>
      </c>
      <c r="Q162" t="n">
        <v>197.3</v>
      </c>
      <c r="R162" t="n">
        <v>37.14</v>
      </c>
      <c r="S162" t="n">
        <v>37.14</v>
      </c>
      <c r="T162" t="n">
        <v>2.49</v>
      </c>
      <c r="U162" t="n">
        <v>2.49</v>
      </c>
      <c r="V162" t="n">
        <v>38.06</v>
      </c>
      <c r="W162" t="n">
        <v>38.06</v>
      </c>
      <c r="X162" t="n">
        <v>3.26</v>
      </c>
      <c r="Y162" t="n">
        <v>3.26</v>
      </c>
      <c r="Z162" t="n">
        <v>7.44</v>
      </c>
      <c r="AA162" t="n">
        <v>7.44</v>
      </c>
      <c r="AB162" t="n">
        <v>12.42</v>
      </c>
      <c r="AC162" t="n">
        <v>12.43</v>
      </c>
      <c r="AD162" t="n">
        <v>12.439999999999998</v>
      </c>
      <c r="AE162" t="n">
        <v>0.009999999999990905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-0.009999999999999787</v>
      </c>
      <c r="AL162" t="inlineStr">
        <is>
          <t>unreconciled</t>
        </is>
      </c>
      <c r="AM162" t="inlineStr">
        <is>
          <t>Order Amount Mismatch (POS&gt;3PO)</t>
        </is>
      </c>
      <c r="AN162" t="n">
        <v>12.44</v>
      </c>
      <c r="AO162" t="n">
        <f>ROUND(P162*100/H162,2)</f>
        <v>0.0</v>
      </c>
      <c r="AP162" t="n">
        <f>ROUND(Q162*100/I162,2)</f>
        <v>0.0</v>
      </c>
      <c r="AQ162"/>
      <c r="AR162"/>
      <c r="AS162" t="n">
        <v>0.0</v>
      </c>
    </row>
    <row r="163">
      <c r="A163" s="1" t="n">
        <v>45232.0</v>
      </c>
      <c r="B163" s="2" t="n">
        <v>45232.98719907407</v>
      </c>
      <c r="C163" t="inlineStr">
        <is>
          <t>3140023012059138</t>
        </is>
      </c>
      <c r="D163" t="inlineStr">
        <is>
          <t>POS0012</t>
        </is>
      </c>
      <c r="E163" t="inlineStr">
        <is>
          <t>31</t>
        </is>
      </c>
      <c r="F163" t="inlineStr">
        <is>
          <t>0023</t>
        </is>
      </c>
      <c r="G163" t="inlineStr">
        <is>
          <t>5300200404</t>
        </is>
      </c>
      <c r="H163" t="n">
        <v>557.0</v>
      </c>
      <c r="I163" t="n">
        <v>530.47</v>
      </c>
      <c r="J163" t="n">
        <v>493.33</v>
      </c>
      <c r="K163" t="inlineStr">
        <is>
          <t>sale</t>
        </is>
      </c>
      <c r="L163" t="inlineStr">
        <is>
          <t/>
        </is>
      </c>
      <c r="M163" t="inlineStr">
        <is>
          <t/>
        </is>
      </c>
      <c r="N163" t="n">
        <v>0.0</v>
      </c>
      <c r="O163" t="n">
        <v>0.0</v>
      </c>
      <c r="P163" t="n">
        <v>412.17</v>
      </c>
      <c r="Q163" t="n">
        <v>412.19</v>
      </c>
      <c r="R163" t="n">
        <v>37.14</v>
      </c>
      <c r="S163" t="n">
        <v>37.14</v>
      </c>
      <c r="T163" t="n">
        <v>5.3</v>
      </c>
      <c r="U163" t="n">
        <v>5.3</v>
      </c>
      <c r="V163" t="n">
        <v>88.8</v>
      </c>
      <c r="W163" t="n">
        <v>88.8</v>
      </c>
      <c r="X163" t="n">
        <v>6.96</v>
      </c>
      <c r="Y163" t="n">
        <v>6.96</v>
      </c>
      <c r="Z163" t="n">
        <v>17.24</v>
      </c>
      <c r="AA163" t="n">
        <v>17.23</v>
      </c>
      <c r="AB163" t="n">
        <v>26.52</v>
      </c>
      <c r="AC163" t="n">
        <v>26.53</v>
      </c>
      <c r="AD163" t="n">
        <v>26.529999999999973</v>
      </c>
      <c r="AE163" t="n">
        <v>-0.01999999999998181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0.00999999999999801</v>
      </c>
      <c r="AK163" t="n">
        <v>-0.010000000000001563</v>
      </c>
      <c r="AL163" t="inlineStr">
        <is>
          <t>unreconciled</t>
        </is>
      </c>
      <c r="AM163" t="inlineStr">
        <is>
          <t>Order Amount Mismatch (POS&gt;3PO)</t>
        </is>
      </c>
      <c r="AN163" t="n">
        <v>26.53</v>
      </c>
      <c r="AO163" t="n">
        <f>ROUND(P163*100/H163,2)</f>
        <v>0.0</v>
      </c>
      <c r="AP163" t="n">
        <f>ROUND(Q163*100/I163,2)</f>
        <v>0.0</v>
      </c>
      <c r="AQ163"/>
      <c r="AR163"/>
      <c r="AS163" t="n">
        <v>0.0</v>
      </c>
    </row>
    <row r="164">
      <c r="A164" s="1" t="n">
        <v>45231.0</v>
      </c>
      <c r="B164" s="2" t="n">
        <v>45231.818136574075</v>
      </c>
      <c r="C164" t="inlineStr">
        <is>
          <t>3140023012058799</t>
        </is>
      </c>
      <c r="D164" t="inlineStr">
        <is>
          <t>POS0012</t>
        </is>
      </c>
      <c r="E164" t="inlineStr">
        <is>
          <t>93</t>
        </is>
      </c>
      <c r="F164" t="inlineStr">
        <is>
          <t>0023</t>
        </is>
      </c>
      <c r="G164" t="inlineStr">
        <is>
          <t>5300242698</t>
        </is>
      </c>
      <c r="H164" t="n">
        <v>276.0</v>
      </c>
      <c r="I164" t="n">
        <v>262.85</v>
      </c>
      <c r="J164" t="n">
        <v>225.71</v>
      </c>
      <c r="K164" t="inlineStr">
        <is>
          <t>sale</t>
        </is>
      </c>
      <c r="L164" t="inlineStr">
        <is>
          <t/>
        </is>
      </c>
      <c r="M164" t="inlineStr">
        <is>
          <t/>
        </is>
      </c>
      <c r="N164" t="n">
        <v>0.0</v>
      </c>
      <c r="O164" t="n">
        <v>0.0</v>
      </c>
      <c r="P164" t="n">
        <v>208.21</v>
      </c>
      <c r="Q164" t="n">
        <v>208.21</v>
      </c>
      <c r="R164" t="n">
        <v>37.14</v>
      </c>
      <c r="S164" t="n">
        <v>37.14</v>
      </c>
      <c r="T164" t="n">
        <v>2.63</v>
      </c>
      <c r="U164" t="n">
        <v>2.63</v>
      </c>
      <c r="V164" t="n">
        <v>40.63</v>
      </c>
      <c r="W164" t="n">
        <v>40.63</v>
      </c>
      <c r="X164" t="n">
        <v>3.45</v>
      </c>
      <c r="Y164" t="n">
        <v>3.45</v>
      </c>
      <c r="Z164" t="n">
        <v>7.93</v>
      </c>
      <c r="AA164" t="n">
        <v>7.93</v>
      </c>
      <c r="AB164" t="n">
        <v>13.14</v>
      </c>
      <c r="AC164" t="n">
        <v>13.14</v>
      </c>
      <c r="AD164" t="n">
        <v>13.149999999999977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inlineStr">
        <is>
          <t>unreconciled</t>
        </is>
      </c>
      <c r="AM164" t="inlineStr">
        <is>
          <t>Order Amount Mismatch (POS&gt;3PO)</t>
        </is>
      </c>
      <c r="AN164" t="n">
        <v>13.15</v>
      </c>
      <c r="AO164" t="n">
        <f>ROUND(P164*100/H164,2)</f>
        <v>0.0</v>
      </c>
      <c r="AP164" t="n">
        <f>ROUND(Q164*100/I164,2)</f>
        <v>0.0</v>
      </c>
      <c r="AQ164"/>
      <c r="AR164"/>
      <c r="AS164" t="n">
        <v>0.0</v>
      </c>
    </row>
    <row r="165">
      <c r="A165" s="1" t="n">
        <v>45234.0</v>
      </c>
      <c r="B165" s="2" t="n">
        <v>45234.651354166665</v>
      </c>
      <c r="C165" t="inlineStr">
        <is>
          <t>3140094012085554</t>
        </is>
      </c>
      <c r="D165" t="inlineStr">
        <is>
          <t>POS0012</t>
        </is>
      </c>
      <c r="E165" t="inlineStr">
        <is>
          <t>69</t>
        </is>
      </c>
      <c r="F165" t="inlineStr">
        <is>
          <t>0094</t>
        </is>
      </c>
      <c r="G165" t="inlineStr">
        <is>
          <t>5300298716</t>
        </is>
      </c>
      <c r="H165" t="n">
        <v>257.0</v>
      </c>
      <c r="I165" t="n">
        <v>244.76</v>
      </c>
      <c r="J165" t="n">
        <v>207.62</v>
      </c>
      <c r="K165" t="inlineStr">
        <is>
          <t>sale</t>
        </is>
      </c>
      <c r="L165" t="inlineStr">
        <is>
          <t/>
        </is>
      </c>
      <c r="M165" t="inlineStr">
        <is>
          <t/>
        </is>
      </c>
      <c r="N165" t="n">
        <v>0.0</v>
      </c>
      <c r="O165" t="n">
        <v>0.0</v>
      </c>
      <c r="P165" t="n">
        <v>194.43</v>
      </c>
      <c r="Q165" t="n">
        <v>194.42</v>
      </c>
      <c r="R165" t="n">
        <v>37.14</v>
      </c>
      <c r="S165" t="n">
        <v>37.14</v>
      </c>
      <c r="T165" t="n">
        <v>2.45</v>
      </c>
      <c r="U165" t="n">
        <v>2.45</v>
      </c>
      <c r="V165" t="n">
        <v>37.37</v>
      </c>
      <c r="W165" t="n">
        <v>37.37</v>
      </c>
      <c r="X165" t="n">
        <v>3.21</v>
      </c>
      <c r="Y165" t="n">
        <v>3.21</v>
      </c>
      <c r="Z165" t="n">
        <v>7.3</v>
      </c>
      <c r="AA165" t="n">
        <v>7.31</v>
      </c>
      <c r="AB165" t="n">
        <v>12.24</v>
      </c>
      <c r="AC165" t="n">
        <v>12.24</v>
      </c>
      <c r="AD165" t="n">
        <v>12.240000000000009</v>
      </c>
      <c r="AE165" t="n">
        <v>0.010000000000019327</v>
      </c>
      <c r="AF165" t="n">
        <v>0.0</v>
      </c>
      <c r="AG165" t="n">
        <v>0.0</v>
      </c>
      <c r="AH165" t="n">
        <v>0.0</v>
      </c>
      <c r="AI165" t="n">
        <v>0.0</v>
      </c>
      <c r="AJ165" t="n">
        <v>-0.009999999999999787</v>
      </c>
      <c r="AK165" t="n">
        <v>0.0</v>
      </c>
      <c r="AL165" t="inlineStr">
        <is>
          <t>unreconciled</t>
        </is>
      </c>
      <c r="AM165" t="inlineStr">
        <is>
          <t>Order Amount Mismatch (POS&gt;3PO)</t>
        </is>
      </c>
      <c r="AN165" t="n">
        <v>12.24</v>
      </c>
      <c r="AO165" t="n">
        <f>ROUND(P165*100/H165,2)</f>
        <v>0.0</v>
      </c>
      <c r="AP165" t="n">
        <f>ROUND(Q165*100/I165,2)</f>
        <v>0.0</v>
      </c>
      <c r="AQ165"/>
      <c r="AR165"/>
      <c r="AS165" t="n">
        <v>0.0</v>
      </c>
    </row>
    <row r="166">
      <c r="A166" s="1" t="n">
        <v>45231.0</v>
      </c>
      <c r="B166" s="2" t="n">
        <v>45231.682337962964</v>
      </c>
      <c r="C166" t="inlineStr">
        <is>
          <t>3140023012058750</t>
        </is>
      </c>
      <c r="D166" t="inlineStr">
        <is>
          <t>POS0012</t>
        </is>
      </c>
      <c r="E166" t="inlineStr">
        <is>
          <t>44</t>
        </is>
      </c>
      <c r="F166" t="inlineStr">
        <is>
          <t>0023</t>
        </is>
      </c>
      <c r="G166" t="inlineStr">
        <is>
          <t>5300329280</t>
        </is>
      </c>
      <c r="H166" t="n">
        <v>397.0</v>
      </c>
      <c r="I166" t="n">
        <v>378.08</v>
      </c>
      <c r="J166" t="n">
        <v>340.94</v>
      </c>
      <c r="K166" t="inlineStr">
        <is>
          <t>sale</t>
        </is>
      </c>
      <c r="L166" t="inlineStr">
        <is>
          <t/>
        </is>
      </c>
      <c r="M166" t="inlineStr">
        <is>
          <t/>
        </is>
      </c>
      <c r="N166" t="n">
        <v>0.0</v>
      </c>
      <c r="O166" t="n">
        <v>0.0</v>
      </c>
      <c r="P166" t="n">
        <v>296.03</v>
      </c>
      <c r="Q166" t="n">
        <v>296.01</v>
      </c>
      <c r="R166" t="n">
        <v>37.14</v>
      </c>
      <c r="S166" t="n">
        <v>37.14</v>
      </c>
      <c r="T166" t="n">
        <v>3.78</v>
      </c>
      <c r="U166" t="n">
        <v>3.78</v>
      </c>
      <c r="V166" t="n">
        <v>61.37</v>
      </c>
      <c r="W166" t="n">
        <v>61.37</v>
      </c>
      <c r="X166" t="n">
        <v>4.96</v>
      </c>
      <c r="Y166" t="n">
        <v>4.96</v>
      </c>
      <c r="Z166" t="n">
        <v>11.94</v>
      </c>
      <c r="AA166" t="n">
        <v>11.94</v>
      </c>
      <c r="AB166" t="n">
        <v>18.9</v>
      </c>
      <c r="AC166" t="n">
        <v>18.9</v>
      </c>
      <c r="AD166" t="n">
        <v>18.920000000000016</v>
      </c>
      <c r="AE166" t="n">
        <v>0.01999999999998181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inlineStr">
        <is>
          <t>unreconciled</t>
        </is>
      </c>
      <c r="AM166" t="inlineStr">
        <is>
          <t>Order Amount Mismatch (POS&gt;3PO)</t>
        </is>
      </c>
      <c r="AN166" t="n">
        <v>18.92</v>
      </c>
      <c r="AO166" t="n">
        <f>ROUND(P166*100/H166,2)</f>
        <v>0.0</v>
      </c>
      <c r="AP166" t="n">
        <f>ROUND(Q166*100/I166,2)</f>
        <v>0.0</v>
      </c>
      <c r="AQ166"/>
      <c r="AR166"/>
      <c r="AS166" t="n">
        <v>0.0</v>
      </c>
    </row>
    <row r="167">
      <c r="A167" s="1" t="n">
        <v>45236.0</v>
      </c>
      <c r="B167" s="2" t="n">
        <v>45236.68210648148</v>
      </c>
      <c r="C167" t="inlineStr">
        <is>
          <t>3140023012060044</t>
        </is>
      </c>
      <c r="D167" t="inlineStr">
        <is>
          <t>POS0012</t>
        </is>
      </c>
      <c r="E167" t="inlineStr">
        <is>
          <t>36</t>
        </is>
      </c>
      <c r="F167" t="inlineStr">
        <is>
          <t>0023</t>
        </is>
      </c>
      <c r="G167" t="inlineStr">
        <is>
          <t>5300333954</t>
        </is>
      </c>
      <c r="H167" t="n">
        <v>266.0</v>
      </c>
      <c r="I167" t="n">
        <v>253.33</v>
      </c>
      <c r="J167" t="n">
        <v>216.19</v>
      </c>
      <c r="K167" t="inlineStr">
        <is>
          <t>sale</t>
        </is>
      </c>
      <c r="L167" t="inlineStr">
        <is>
          <t/>
        </is>
      </c>
      <c r="M167" t="inlineStr">
        <is>
          <t/>
        </is>
      </c>
      <c r="N167" t="n">
        <v>0.0</v>
      </c>
      <c r="O167" t="n">
        <v>0.0</v>
      </c>
      <c r="P167" t="n">
        <v>200.97</v>
      </c>
      <c r="Q167" t="n">
        <v>200.98</v>
      </c>
      <c r="R167" t="n">
        <v>37.14</v>
      </c>
      <c r="S167" t="n">
        <v>37.14</v>
      </c>
      <c r="T167" t="n">
        <v>2.53</v>
      </c>
      <c r="U167" t="n">
        <v>2.53</v>
      </c>
      <c r="V167" t="n">
        <v>38.91</v>
      </c>
      <c r="W167" t="n">
        <v>38.91</v>
      </c>
      <c r="X167" t="n">
        <v>3.32</v>
      </c>
      <c r="Y167" t="n">
        <v>3.32</v>
      </c>
      <c r="Z167" t="n">
        <v>7.6</v>
      </c>
      <c r="AA167" t="n">
        <v>7.6</v>
      </c>
      <c r="AB167" t="n">
        <v>12.66</v>
      </c>
      <c r="AC167" t="n">
        <v>12.67</v>
      </c>
      <c r="AD167" t="n">
        <v>12.669999999999987</v>
      </c>
      <c r="AE167" t="n">
        <v>-0.009999999999990905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-0.009999999999999787</v>
      </c>
      <c r="AL167" t="inlineStr">
        <is>
          <t>unreconciled</t>
        </is>
      </c>
      <c r="AM167" t="inlineStr">
        <is>
          <t>Order Amount Mismatch (POS&gt;3PO)</t>
        </is>
      </c>
      <c r="AN167" t="n">
        <v>12.67</v>
      </c>
      <c r="AO167" t="n">
        <f>ROUND(P167*100/H167,2)</f>
        <v>0.0</v>
      </c>
      <c r="AP167" t="n">
        <f>ROUND(Q167*100/I167,2)</f>
        <v>0.0</v>
      </c>
      <c r="AQ167"/>
      <c r="AR167"/>
      <c r="AS167" t="n">
        <v>0.0</v>
      </c>
    </row>
    <row r="168">
      <c r="A168" s="1" t="n">
        <v>45233.0</v>
      </c>
      <c r="B168" s="2" t="n">
        <v>45233.80421296296</v>
      </c>
      <c r="C168" t="inlineStr">
        <is>
          <t>3140094012085220</t>
        </is>
      </c>
      <c r="D168" t="inlineStr">
        <is>
          <t>POS0012</t>
        </is>
      </c>
      <c r="E168" t="inlineStr">
        <is>
          <t>35</t>
        </is>
      </c>
      <c r="F168" t="inlineStr">
        <is>
          <t>0094</t>
        </is>
      </c>
      <c r="G168" t="inlineStr">
        <is>
          <t>5300353420</t>
        </is>
      </c>
      <c r="H168" t="n">
        <v>1014.0</v>
      </c>
      <c r="I168" t="n">
        <v>1005.73</v>
      </c>
      <c r="J168" t="n">
        <v>1005.73</v>
      </c>
      <c r="K168" t="inlineStr">
        <is>
          <t>addition</t>
        </is>
      </c>
      <c r="L168" t="inlineStr">
        <is>
          <t/>
        </is>
      </c>
      <c r="M168" t="inlineStr">
        <is>
          <t/>
        </is>
      </c>
      <c r="N168" t="n">
        <v>0.0</v>
      </c>
      <c r="O168" t="n">
        <v>0.0</v>
      </c>
      <c r="P168" t="n">
        <v>817.09</v>
      </c>
      <c r="Q168" t="n">
        <v>743.88</v>
      </c>
      <c r="R168" t="n">
        <v>37.14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48.28</v>
      </c>
      <c r="AC168" t="n">
        <v>48.29</v>
      </c>
      <c r="AD168" t="n">
        <v>8.269999999999982</v>
      </c>
      <c r="AE168" t="n">
        <v>73.21000000000004</v>
      </c>
      <c r="AF168" t="n">
        <v>37.14</v>
      </c>
      <c r="AG168" t="n">
        <v>0.0</v>
      </c>
      <c r="AH168" t="n">
        <v>0.0</v>
      </c>
      <c r="AI168" t="n">
        <v>0.0</v>
      </c>
      <c r="AJ168" t="n">
        <v>0.0</v>
      </c>
      <c r="AK168" t="n">
        <v>-0.00999999999999801</v>
      </c>
      <c r="AL168" t="inlineStr">
        <is>
          <t>unreconciled</t>
        </is>
      </c>
      <c r="AM168" t="inlineStr">
        <is>
          <t>Packaging Charge Mismatch</t>
        </is>
      </c>
      <c r="AN168" t="n">
        <v>37.14</v>
      </c>
      <c r="AO168" t="n">
        <f>ROUND(P168*100/H168,2)</f>
        <v>0.0</v>
      </c>
      <c r="AP168" t="n">
        <f>ROUND(Q168*100/I168,2)</f>
        <v>0.0</v>
      </c>
      <c r="AQ168"/>
      <c r="AR168"/>
      <c r="AS168" t="n">
        <v>0.0</v>
      </c>
    </row>
    <row r="169">
      <c r="A169" s="1" t="n">
        <v>45232.0</v>
      </c>
      <c r="B169" s="2" t="n">
        <v>45232.830625</v>
      </c>
      <c r="C169" t="inlineStr">
        <is>
          <t>3140094012084868</t>
        </is>
      </c>
      <c r="D169" t="inlineStr">
        <is>
          <t>POS0012</t>
        </is>
      </c>
      <c r="E169" t="inlineStr">
        <is>
          <t>83</t>
        </is>
      </c>
      <c r="F169" t="inlineStr">
        <is>
          <t>0094</t>
        </is>
      </c>
      <c r="G169" t="inlineStr">
        <is>
          <t>5300376350</t>
        </is>
      </c>
      <c r="H169" t="n">
        <v>205.0</v>
      </c>
      <c r="I169" t="n">
        <v>195.23</v>
      </c>
      <c r="J169" t="n">
        <v>158.09</v>
      </c>
      <c r="K169" t="inlineStr">
        <is>
          <t>sale</t>
        </is>
      </c>
      <c r="L169" t="inlineStr">
        <is>
          <t/>
        </is>
      </c>
      <c r="M169" t="inlineStr">
        <is>
          <t/>
        </is>
      </c>
      <c r="N169" t="n">
        <v>0.0</v>
      </c>
      <c r="O169" t="n">
        <v>0.0</v>
      </c>
      <c r="P169" t="n">
        <v>156.68</v>
      </c>
      <c r="Q169" t="n">
        <v>156.68</v>
      </c>
      <c r="R169" t="n">
        <v>37.14</v>
      </c>
      <c r="S169" t="n">
        <v>37.14</v>
      </c>
      <c r="T169" t="n">
        <v>1.95</v>
      </c>
      <c r="U169" t="n">
        <v>1.95</v>
      </c>
      <c r="V169" t="n">
        <v>28.46</v>
      </c>
      <c r="W169" t="n">
        <v>28.46</v>
      </c>
      <c r="X169" t="n">
        <v>2.56</v>
      </c>
      <c r="Y169" t="n">
        <v>2.56</v>
      </c>
      <c r="Z169" t="n">
        <v>5.58</v>
      </c>
      <c r="AA169" t="n">
        <v>5.58</v>
      </c>
      <c r="AB169" t="n">
        <v>9.76</v>
      </c>
      <c r="AC169" t="n">
        <v>9.76</v>
      </c>
      <c r="AD169" t="n">
        <v>9.77000000000001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inlineStr">
        <is>
          <t>unreconciled</t>
        </is>
      </c>
      <c r="AM169" t="inlineStr">
        <is>
          <t>Order Amount Mismatch (POS&gt;3PO)</t>
        </is>
      </c>
      <c r="AN169" t="n">
        <v>9.77</v>
      </c>
      <c r="AO169" t="n">
        <f>ROUND(P169*100/H169,2)</f>
        <v>0.0</v>
      </c>
      <c r="AP169" t="n">
        <f>ROUND(Q169*100/I169,2)</f>
        <v>0.0</v>
      </c>
      <c r="AQ169"/>
      <c r="AR169"/>
      <c r="AS169" t="n">
        <v>0.0</v>
      </c>
    </row>
    <row r="170">
      <c r="A170" s="1" t="n">
        <v>45231.0</v>
      </c>
      <c r="B170" s="2" t="n">
        <v>45231.82679398148</v>
      </c>
      <c r="C170" t="inlineStr">
        <is>
          <t>3140023012058801</t>
        </is>
      </c>
      <c r="D170" t="inlineStr">
        <is>
          <t>POS0012</t>
        </is>
      </c>
      <c r="E170" t="inlineStr">
        <is>
          <t>95</t>
        </is>
      </c>
      <c r="F170" t="inlineStr">
        <is>
          <t>0023</t>
        </is>
      </c>
      <c r="G170" t="inlineStr">
        <is>
          <t>5300383777</t>
        </is>
      </c>
      <c r="H170" t="n">
        <v>843.0</v>
      </c>
      <c r="I170" t="n">
        <v>802.8</v>
      </c>
      <c r="J170" t="n">
        <v>765.66</v>
      </c>
      <c r="K170" t="inlineStr">
        <is>
          <t>sale</t>
        </is>
      </c>
      <c r="L170" t="inlineStr">
        <is>
          <t/>
        </is>
      </c>
      <c r="M170" t="inlineStr">
        <is>
          <t/>
        </is>
      </c>
      <c r="N170" t="n">
        <v>0.0</v>
      </c>
      <c r="O170" t="n">
        <v>0.0</v>
      </c>
      <c r="P170" t="n">
        <v>619.71</v>
      </c>
      <c r="Q170" t="n">
        <v>619.7</v>
      </c>
      <c r="R170" t="n">
        <v>37.14</v>
      </c>
      <c r="S170" t="n">
        <v>37.14</v>
      </c>
      <c r="T170" t="n">
        <v>8.03</v>
      </c>
      <c r="U170" t="n">
        <v>8.03</v>
      </c>
      <c r="V170" t="n">
        <v>137.82</v>
      </c>
      <c r="W170" t="n">
        <v>137.82</v>
      </c>
      <c r="X170" t="n">
        <v>10.54</v>
      </c>
      <c r="Y170" t="n">
        <v>10.54</v>
      </c>
      <c r="Z170" t="n">
        <v>26.7</v>
      </c>
      <c r="AA170" t="n">
        <v>26.71</v>
      </c>
      <c r="AB170" t="n">
        <v>40.14</v>
      </c>
      <c r="AC170" t="n">
        <v>40.14</v>
      </c>
      <c r="AD170" t="n">
        <v>40.200000000000045</v>
      </c>
      <c r="AE170" t="n">
        <v>0.009999999999990905</v>
      </c>
      <c r="AF170" t="n">
        <v>0.0</v>
      </c>
      <c r="AG170" t="n">
        <v>0.0</v>
      </c>
      <c r="AH170" t="n">
        <v>0.0</v>
      </c>
      <c r="AI170" t="n">
        <v>0.0</v>
      </c>
      <c r="AJ170" t="n">
        <v>-0.010000000000001563</v>
      </c>
      <c r="AK170" t="n">
        <v>0.0</v>
      </c>
      <c r="AL170" t="inlineStr">
        <is>
          <t>unreconciled</t>
        </is>
      </c>
      <c r="AM170" t="inlineStr">
        <is>
          <t>Order Amount Mismatch (POS&gt;3PO)</t>
        </is>
      </c>
      <c r="AN170" t="n">
        <v>40.2</v>
      </c>
      <c r="AO170" t="n">
        <f>ROUND(P170*100/H170,2)</f>
        <v>0.0</v>
      </c>
      <c r="AP170" t="n">
        <f>ROUND(Q170*100/I170,2)</f>
        <v>0.0</v>
      </c>
      <c r="AQ170"/>
      <c r="AR170"/>
      <c r="AS170" t="n">
        <v>0.0</v>
      </c>
    </row>
    <row r="171">
      <c r="A171" s="1" t="n">
        <v>45231.0</v>
      </c>
      <c r="B171" s="2" t="n">
        <v>45231.931979166664</v>
      </c>
      <c r="C171" t="inlineStr">
        <is>
          <t>3140023012058851</t>
        </is>
      </c>
      <c r="D171" t="inlineStr">
        <is>
          <t>POS0012</t>
        </is>
      </c>
      <c r="E171" t="inlineStr">
        <is>
          <t>45</t>
        </is>
      </c>
      <c r="F171" t="inlineStr">
        <is>
          <t>0023</t>
        </is>
      </c>
      <c r="G171" t="inlineStr">
        <is>
          <t>5300426607</t>
        </is>
      </c>
      <c r="H171" t="n">
        <v>238.0</v>
      </c>
      <c r="I171" t="n">
        <v>226.65</v>
      </c>
      <c r="J171" t="n">
        <v>189.51</v>
      </c>
      <c r="K171" t="inlineStr">
        <is>
          <t>sale</t>
        </is>
      </c>
      <c r="L171" t="inlineStr">
        <is>
          <t/>
        </is>
      </c>
      <c r="M171" t="inlineStr">
        <is>
          <t/>
        </is>
      </c>
      <c r="N171" t="n">
        <v>0.0</v>
      </c>
      <c r="O171" t="n">
        <v>0.0</v>
      </c>
      <c r="P171" t="n">
        <v>180.63</v>
      </c>
      <c r="Q171" t="n">
        <v>180.62</v>
      </c>
      <c r="R171" t="n">
        <v>37.14</v>
      </c>
      <c r="S171" t="n">
        <v>37.14</v>
      </c>
      <c r="T171" t="n">
        <v>2.27</v>
      </c>
      <c r="U171" t="n">
        <v>2.27</v>
      </c>
      <c r="V171" t="n">
        <v>34.11</v>
      </c>
      <c r="W171" t="n">
        <v>34.11</v>
      </c>
      <c r="X171" t="n">
        <v>2.97</v>
      </c>
      <c r="Y171" t="n">
        <v>2.97</v>
      </c>
      <c r="Z171" t="n">
        <v>6.67</v>
      </c>
      <c r="AA171" t="n">
        <v>6.67</v>
      </c>
      <c r="AB171" t="n">
        <v>11.34</v>
      </c>
      <c r="AC171" t="n">
        <v>11.33</v>
      </c>
      <c r="AD171" t="n">
        <v>11.349999999999994</v>
      </c>
      <c r="AE171" t="n">
        <v>0.009999999999990905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0.009999999999999787</v>
      </c>
      <c r="AL171" t="inlineStr">
        <is>
          <t>unreconciled</t>
        </is>
      </c>
      <c r="AM171" t="inlineStr">
        <is>
          <t>Order Amount Mismatch (POS&gt;3PO)</t>
        </is>
      </c>
      <c r="AN171" t="n">
        <v>11.35</v>
      </c>
      <c r="AO171" t="n">
        <f>ROUND(P171*100/H171,2)</f>
        <v>0.0</v>
      </c>
      <c r="AP171" t="n">
        <f>ROUND(Q171*100/I171,2)</f>
        <v>0.0</v>
      </c>
      <c r="AQ171"/>
      <c r="AR171"/>
      <c r="AS171" t="n">
        <v>0.0</v>
      </c>
    </row>
    <row r="172">
      <c r="A172" s="1" t="n">
        <v>45233.0</v>
      </c>
      <c r="B172" s="2" t="n">
        <v>45233.77322916667</v>
      </c>
      <c r="C172" t="inlineStr">
        <is>
          <t>3140094012085195</t>
        </is>
      </c>
      <c r="D172" t="inlineStr">
        <is>
          <t>POS0012</t>
        </is>
      </c>
      <c r="E172" t="inlineStr">
        <is>
          <t>10</t>
        </is>
      </c>
      <c r="F172" t="inlineStr">
        <is>
          <t>0094</t>
        </is>
      </c>
      <c r="G172" t="inlineStr">
        <is>
          <t>5300439727</t>
        </is>
      </c>
      <c r="H172" t="n">
        <v>399.0</v>
      </c>
      <c r="I172" t="n">
        <v>457.14</v>
      </c>
      <c r="J172" t="n">
        <v>420.0</v>
      </c>
      <c r="K172" t="inlineStr">
        <is>
          <t>sale</t>
        </is>
      </c>
      <c r="L172" t="inlineStr">
        <is>
          <t/>
        </is>
      </c>
      <c r="M172" t="inlineStr">
        <is>
          <t/>
        </is>
      </c>
      <c r="N172" t="n">
        <v>0.0</v>
      </c>
      <c r="O172" t="n">
        <v>0.0</v>
      </c>
      <c r="P172" t="n">
        <v>356.28</v>
      </c>
      <c r="Q172" t="n">
        <v>297.47</v>
      </c>
      <c r="R172" t="n">
        <v>37.14</v>
      </c>
      <c r="S172" t="n">
        <v>37.14</v>
      </c>
      <c r="T172" t="n">
        <v>4.57</v>
      </c>
      <c r="U172" t="n">
        <v>3.8</v>
      </c>
      <c r="V172" t="n">
        <v>75.6</v>
      </c>
      <c r="W172" t="n">
        <v>61.71</v>
      </c>
      <c r="X172" t="n">
        <v>6.0</v>
      </c>
      <c r="Y172" t="n">
        <v>4.99</v>
      </c>
      <c r="Z172" t="n">
        <v>14.69</v>
      </c>
      <c r="AA172" t="n">
        <v>12.01</v>
      </c>
      <c r="AB172" t="n">
        <v>19.0</v>
      </c>
      <c r="AC172" t="n">
        <v>19.0</v>
      </c>
      <c r="AD172" t="n">
        <v>-58.139999999999986</v>
      </c>
      <c r="AE172" t="n">
        <v>58.809999999999945</v>
      </c>
      <c r="AF172" t="n">
        <v>0.0</v>
      </c>
      <c r="AG172" t="n">
        <v>0.7700000000000005</v>
      </c>
      <c r="AH172" t="n">
        <v>13.889999999999993</v>
      </c>
      <c r="AI172" t="n">
        <v>1.0099999999999998</v>
      </c>
      <c r="AJ172" t="n">
        <v>2.6799999999999997</v>
      </c>
      <c r="AK172" t="n">
        <v>0.0</v>
      </c>
      <c r="AL172" t="inlineStr">
        <is>
          <t>unreconciled</t>
        </is>
      </c>
      <c r="AM172" t="inlineStr">
        <is>
          <t>Order Amount Mismatch (3PO&gt;POS)</t>
        </is>
      </c>
      <c r="AN172" t="n">
        <v>58.14</v>
      </c>
      <c r="AO172" t="n">
        <f>ROUND(P172*100/H172,2)</f>
        <v>0.0</v>
      </c>
      <c r="AP172" t="n">
        <f>ROUND(Q172*100/I172,2)</f>
        <v>0.0</v>
      </c>
      <c r="AQ172"/>
      <c r="AR172"/>
      <c r="AS172" t="n">
        <v>0.0</v>
      </c>
    </row>
    <row r="173">
      <c r="A173" s="1" t="n">
        <v>45233.0</v>
      </c>
      <c r="B173" s="2" t="n">
        <v>45233.87252314815</v>
      </c>
      <c r="C173" t="inlineStr">
        <is>
          <t>3140094012085302</t>
        </is>
      </c>
      <c r="D173" t="inlineStr">
        <is>
          <t>POS0012</t>
        </is>
      </c>
      <c r="E173" t="inlineStr">
        <is>
          <t>17</t>
        </is>
      </c>
      <c r="F173" t="inlineStr">
        <is>
          <t>0094</t>
        </is>
      </c>
      <c r="G173" t="inlineStr">
        <is>
          <t>5300470229</t>
        </is>
      </c>
      <c r="H173" t="n">
        <v>544.0</v>
      </c>
      <c r="I173" t="n">
        <v>595.24</v>
      </c>
      <c r="J173" t="n">
        <v>558.1</v>
      </c>
      <c r="K173" t="inlineStr">
        <is>
          <t>sale</t>
        </is>
      </c>
      <c r="L173" t="inlineStr">
        <is>
          <t/>
        </is>
      </c>
      <c r="M173" t="inlineStr">
        <is>
          <t/>
        </is>
      </c>
      <c r="N173" t="n">
        <v>0.0</v>
      </c>
      <c r="O173" t="n">
        <v>0.0</v>
      </c>
      <c r="P173" t="n">
        <v>461.53</v>
      </c>
      <c r="Q173" t="n">
        <v>402.74</v>
      </c>
      <c r="R173" t="n">
        <v>37.14</v>
      </c>
      <c r="S173" t="n">
        <v>37.14</v>
      </c>
      <c r="T173" t="n">
        <v>5.95</v>
      </c>
      <c r="U173" t="n">
        <v>5.18</v>
      </c>
      <c r="V173" t="n">
        <v>100.46</v>
      </c>
      <c r="W173" t="n">
        <v>86.57</v>
      </c>
      <c r="X173" t="n">
        <v>7.81</v>
      </c>
      <c r="Y173" t="n">
        <v>6.8</v>
      </c>
      <c r="Z173" t="n">
        <v>19.49</v>
      </c>
      <c r="AA173" t="n">
        <v>16.8</v>
      </c>
      <c r="AB173" t="n">
        <v>25.9</v>
      </c>
      <c r="AC173" t="n">
        <v>25.91</v>
      </c>
      <c r="AD173" t="n">
        <v>-51.24000000000001</v>
      </c>
      <c r="AE173" t="n">
        <v>58.789999999999964</v>
      </c>
      <c r="AF173" t="n">
        <v>0.0</v>
      </c>
      <c r="AG173" t="n">
        <v>0.7700000000000005</v>
      </c>
      <c r="AH173" t="n">
        <v>13.89</v>
      </c>
      <c r="AI173" t="n">
        <v>1.0099999999999998</v>
      </c>
      <c r="AJ173" t="n">
        <v>2.6899999999999977</v>
      </c>
      <c r="AK173" t="n">
        <v>-0.010000000000001563</v>
      </c>
      <c r="AL173" t="inlineStr">
        <is>
          <t>unreconciled</t>
        </is>
      </c>
      <c r="AM173" t="inlineStr">
        <is>
          <t>Order Amount Mismatch (3PO&gt;POS)</t>
        </is>
      </c>
      <c r="AN173" t="n">
        <v>51.24</v>
      </c>
      <c r="AO173" t="n">
        <f>ROUND(P173*100/H173,2)</f>
        <v>0.0</v>
      </c>
      <c r="AP173" t="n">
        <f>ROUND(Q173*100/I173,2)</f>
        <v>0.0</v>
      </c>
      <c r="AQ173"/>
      <c r="AR173"/>
      <c r="AS173" t="n">
        <v>0.0</v>
      </c>
    </row>
    <row r="174">
      <c r="A174" s="1" t="n">
        <v>45233.0</v>
      </c>
      <c r="B174" s="2" t="n">
        <v>45234.03555555556</v>
      </c>
      <c r="C174" t="inlineStr">
        <is>
          <t>3140023012059419</t>
        </is>
      </c>
      <c r="D174" t="inlineStr">
        <is>
          <t>POS0012</t>
        </is>
      </c>
      <c r="E174" t="inlineStr">
        <is>
          <t>12</t>
        </is>
      </c>
      <c r="F174" t="inlineStr">
        <is>
          <t>0023</t>
        </is>
      </c>
      <c r="G174" t="inlineStr">
        <is>
          <t>5300493744</t>
        </is>
      </c>
      <c r="H174" t="n">
        <v>422.0</v>
      </c>
      <c r="I174" t="n">
        <v>401.9</v>
      </c>
      <c r="J174" t="n">
        <v>364.76</v>
      </c>
      <c r="K174" t="inlineStr">
        <is>
          <t>sale</t>
        </is>
      </c>
      <c r="L174" t="inlineStr">
        <is>
          <t/>
        </is>
      </c>
      <c r="M174" t="inlineStr">
        <is>
          <t/>
        </is>
      </c>
      <c r="N174" t="n">
        <v>0.0</v>
      </c>
      <c r="O174" t="n">
        <v>0.0</v>
      </c>
      <c r="P174" t="n">
        <v>314.17</v>
      </c>
      <c r="Q174" t="n">
        <v>314.17</v>
      </c>
      <c r="R174" t="n">
        <v>37.14</v>
      </c>
      <c r="S174" t="n">
        <v>37.14</v>
      </c>
      <c r="T174" t="n">
        <v>4.02</v>
      </c>
      <c r="U174" t="n">
        <v>4.02</v>
      </c>
      <c r="V174" t="n">
        <v>65.66</v>
      </c>
      <c r="W174" t="n">
        <v>65.66</v>
      </c>
      <c r="X174" t="n">
        <v>5.28</v>
      </c>
      <c r="Y174" t="n">
        <v>5.28</v>
      </c>
      <c r="Z174" t="n">
        <v>12.77</v>
      </c>
      <c r="AA174" t="n">
        <v>12.77</v>
      </c>
      <c r="AB174" t="n">
        <v>20.1</v>
      </c>
      <c r="AC174" t="n">
        <v>20.1</v>
      </c>
      <c r="AD174" t="n">
        <v>20.100000000000023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inlineStr">
        <is>
          <t>unreconciled</t>
        </is>
      </c>
      <c r="AM174" t="inlineStr">
        <is>
          <t>Order Amount Mismatch (POS&gt;3PO)</t>
        </is>
      </c>
      <c r="AN174" t="n">
        <v>20.1</v>
      </c>
      <c r="AO174" t="n">
        <f>ROUND(P174*100/H174,2)</f>
        <v>0.0</v>
      </c>
      <c r="AP174" t="n">
        <f>ROUND(Q174*100/I174,2)</f>
        <v>0.0</v>
      </c>
      <c r="AQ174"/>
      <c r="AR174"/>
      <c r="AS174" t="n">
        <v>0.0</v>
      </c>
    </row>
    <row r="175">
      <c r="A175" s="1" t="n">
        <v>45233.0</v>
      </c>
      <c r="B175" s="2" t="n">
        <v>45233.80318287037</v>
      </c>
      <c r="C175" t="inlineStr">
        <is>
          <t>3140094012085218</t>
        </is>
      </c>
      <c r="D175" t="inlineStr">
        <is>
          <t>POS0012</t>
        </is>
      </c>
      <c r="E175" t="inlineStr">
        <is>
          <t>33</t>
        </is>
      </c>
      <c r="F175" t="inlineStr">
        <is>
          <t>0094</t>
        </is>
      </c>
      <c r="G175" t="inlineStr">
        <is>
          <t>5300510460</t>
        </is>
      </c>
      <c r="H175" t="n">
        <v>1043.0</v>
      </c>
      <c r="I175" t="n">
        <v>1070.47</v>
      </c>
      <c r="J175" t="n">
        <v>1033.33</v>
      </c>
      <c r="K175" t="inlineStr">
        <is>
          <t>sale</t>
        </is>
      </c>
      <c r="L175" t="inlineStr">
        <is>
          <t/>
        </is>
      </c>
      <c r="M175" t="inlineStr">
        <is>
          <t/>
        </is>
      </c>
      <c r="N175" t="n">
        <v>0.0</v>
      </c>
      <c r="O175" t="n">
        <v>0.0</v>
      </c>
      <c r="P175" t="n">
        <v>823.71</v>
      </c>
      <c r="Q175" t="n">
        <v>764.93</v>
      </c>
      <c r="R175" t="n">
        <v>37.14</v>
      </c>
      <c r="S175" t="n">
        <v>37.14</v>
      </c>
      <c r="T175" t="n">
        <v>10.7</v>
      </c>
      <c r="U175" t="n">
        <v>9.93</v>
      </c>
      <c r="V175" t="n">
        <v>186.0</v>
      </c>
      <c r="W175" t="n">
        <v>172.11</v>
      </c>
      <c r="X175" t="n">
        <v>14.05</v>
      </c>
      <c r="Y175" t="n">
        <v>13.04</v>
      </c>
      <c r="Z175" t="n">
        <v>36.01</v>
      </c>
      <c r="AA175" t="n">
        <v>33.33</v>
      </c>
      <c r="AB175" t="n">
        <v>49.66</v>
      </c>
      <c r="AC175" t="n">
        <v>49.67</v>
      </c>
      <c r="AD175" t="n">
        <v>-27.470000000000027</v>
      </c>
      <c r="AE175" t="n">
        <v>58.780000000000086</v>
      </c>
      <c r="AF175" t="n">
        <v>0.0</v>
      </c>
      <c r="AG175" t="n">
        <v>0.7699999999999996</v>
      </c>
      <c r="AH175" t="n">
        <v>13.889999999999986</v>
      </c>
      <c r="AI175" t="n">
        <v>1.0100000000000016</v>
      </c>
      <c r="AJ175" t="n">
        <v>2.6799999999999997</v>
      </c>
      <c r="AK175" t="n">
        <v>-0.010000000000005116</v>
      </c>
      <c r="AL175" t="inlineStr">
        <is>
          <t>unreconciled</t>
        </is>
      </c>
      <c r="AM175" t="inlineStr">
        <is>
          <t>Order Amount Mismatch (3PO&gt;POS)</t>
        </is>
      </c>
      <c r="AN175" t="n">
        <v>27.47</v>
      </c>
      <c r="AO175" t="n">
        <f>ROUND(P175*100/H175,2)</f>
        <v>0.0</v>
      </c>
      <c r="AP175" t="n">
        <f>ROUND(Q175*100/I175,2)</f>
        <v>0.0</v>
      </c>
      <c r="AQ175"/>
      <c r="AR175"/>
      <c r="AS175" t="n">
        <v>0.0</v>
      </c>
    </row>
    <row r="176">
      <c r="A176" s="1" t="n">
        <v>45231.0</v>
      </c>
      <c r="B176" s="2" t="n">
        <v>45231.86273148148</v>
      </c>
      <c r="C176" t="inlineStr">
        <is>
          <t>3140023012058820</t>
        </is>
      </c>
      <c r="D176" t="inlineStr">
        <is>
          <t>POS0012</t>
        </is>
      </c>
      <c r="E176" t="inlineStr">
        <is>
          <t>14</t>
        </is>
      </c>
      <c r="F176" t="inlineStr">
        <is>
          <t>0023</t>
        </is>
      </c>
      <c r="G176" t="inlineStr">
        <is>
          <t>5300567040</t>
        </is>
      </c>
      <c r="H176" t="n">
        <v>408.0</v>
      </c>
      <c r="I176" t="n">
        <v>388.57</v>
      </c>
      <c r="J176" t="n">
        <v>351.43</v>
      </c>
      <c r="K176" t="inlineStr">
        <is>
          <t>sale</t>
        </is>
      </c>
      <c r="L176" t="inlineStr">
        <is>
          <t/>
        </is>
      </c>
      <c r="M176" t="inlineStr">
        <is>
          <t/>
        </is>
      </c>
      <c r="N176" t="n">
        <v>0.0</v>
      </c>
      <c r="O176" t="n">
        <v>0.0</v>
      </c>
      <c r="P176" t="n">
        <v>304.02</v>
      </c>
      <c r="Q176" t="n">
        <v>304.0</v>
      </c>
      <c r="R176" t="n">
        <v>37.14</v>
      </c>
      <c r="S176" t="n">
        <v>37.14</v>
      </c>
      <c r="T176" t="n">
        <v>3.89</v>
      </c>
      <c r="U176" t="n">
        <v>3.89</v>
      </c>
      <c r="V176" t="n">
        <v>63.26</v>
      </c>
      <c r="W176" t="n">
        <v>63.26</v>
      </c>
      <c r="X176" t="n">
        <v>5.1</v>
      </c>
      <c r="Y176" t="n">
        <v>5.1</v>
      </c>
      <c r="Z176" t="n">
        <v>12.3</v>
      </c>
      <c r="AA176" t="n">
        <v>12.31</v>
      </c>
      <c r="AB176" t="n">
        <v>19.42</v>
      </c>
      <c r="AC176" t="n">
        <v>19.43</v>
      </c>
      <c r="AD176" t="n">
        <v>19.430000000000007</v>
      </c>
      <c r="AE176" t="n">
        <v>0.01999999999998181</v>
      </c>
      <c r="AF176" t="n">
        <v>0.0</v>
      </c>
      <c r="AG176" t="n">
        <v>0.0</v>
      </c>
      <c r="AH176" t="n">
        <v>0.0</v>
      </c>
      <c r="AI176" t="n">
        <v>0.0</v>
      </c>
      <c r="AJ176" t="n">
        <v>-0.009999999999999787</v>
      </c>
      <c r="AK176" t="n">
        <v>-0.00999999999999801</v>
      </c>
      <c r="AL176" t="inlineStr">
        <is>
          <t>unreconciled</t>
        </is>
      </c>
      <c r="AM176" t="inlineStr">
        <is>
          <t>Order Amount Mismatch (POS&gt;3PO)</t>
        </is>
      </c>
      <c r="AN176" t="n">
        <v>19.43</v>
      </c>
      <c r="AO176" t="n">
        <f>ROUND(P176*100/H176,2)</f>
        <v>0.0</v>
      </c>
      <c r="AP176" t="n">
        <f>ROUND(Q176*100/I176,2)</f>
        <v>0.0</v>
      </c>
      <c r="AQ176"/>
      <c r="AR176"/>
      <c r="AS176" t="n">
        <v>0.0</v>
      </c>
    </row>
    <row r="177">
      <c r="A177" s="1" t="n">
        <v>45231.0</v>
      </c>
      <c r="B177" s="2" t="n">
        <v>45231.815</v>
      </c>
      <c r="C177" t="inlineStr">
        <is>
          <t>3140023012058798</t>
        </is>
      </c>
      <c r="D177" t="inlineStr">
        <is>
          <t>POS0012</t>
        </is>
      </c>
      <c r="E177" t="inlineStr">
        <is>
          <t>92</t>
        </is>
      </c>
      <c r="F177" t="inlineStr">
        <is>
          <t>0023</t>
        </is>
      </c>
      <c r="G177" t="inlineStr">
        <is>
          <t>5300783149</t>
        </is>
      </c>
      <c r="H177" t="n">
        <v>1403.0</v>
      </c>
      <c r="I177" t="n">
        <v>1336.17</v>
      </c>
      <c r="J177" t="n">
        <v>1299.03</v>
      </c>
      <c r="K177" t="inlineStr">
        <is>
          <t>sale</t>
        </is>
      </c>
      <c r="L177" t="inlineStr">
        <is>
          <t/>
        </is>
      </c>
      <c r="M177" t="inlineStr">
        <is>
          <t/>
        </is>
      </c>
      <c r="N177" t="n">
        <v>0.0</v>
      </c>
      <c r="O177" t="n">
        <v>0.0</v>
      </c>
      <c r="P177" t="n">
        <v>1026.19</v>
      </c>
      <c r="Q177" t="n">
        <v>1026.16</v>
      </c>
      <c r="R177" t="n">
        <v>37.14</v>
      </c>
      <c r="S177" t="n">
        <v>37.14</v>
      </c>
      <c r="T177" t="n">
        <v>13.36</v>
      </c>
      <c r="U177" t="n">
        <v>13.36</v>
      </c>
      <c r="V177" t="n">
        <v>233.83</v>
      </c>
      <c r="W177" t="n">
        <v>233.83</v>
      </c>
      <c r="X177" t="n">
        <v>17.54</v>
      </c>
      <c r="Y177" t="n">
        <v>17.54</v>
      </c>
      <c r="Z177" t="n">
        <v>45.25</v>
      </c>
      <c r="AA177" t="n">
        <v>45.25</v>
      </c>
      <c r="AB177" t="n">
        <v>66.82</v>
      </c>
      <c r="AC177" t="n">
        <v>66.81</v>
      </c>
      <c r="AD177" t="n">
        <v>66.82999999999993</v>
      </c>
      <c r="AE177" t="n">
        <v>0.029999999999972715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0.009999999999990905</v>
      </c>
      <c r="AL177" t="inlineStr">
        <is>
          <t>unreconciled</t>
        </is>
      </c>
      <c r="AM177" t="inlineStr">
        <is>
          <t>Order Amount Mismatch (POS&gt;3PO)</t>
        </is>
      </c>
      <c r="AN177" t="n">
        <v>66.83</v>
      </c>
      <c r="AO177" t="n">
        <f>ROUND(P177*100/H177,2)</f>
        <v>0.0</v>
      </c>
      <c r="AP177" t="n">
        <f>ROUND(Q177*100/I177,2)</f>
        <v>0.0</v>
      </c>
      <c r="AQ177"/>
      <c r="AR177"/>
      <c r="AS177" t="n">
        <v>0.0</v>
      </c>
    </row>
    <row r="178">
      <c r="A178" s="1" t="n">
        <v>45233.0</v>
      </c>
      <c r="B178" s="2" t="n">
        <v>45233.97872685185</v>
      </c>
      <c r="C178" t="inlineStr">
        <is>
          <t>3140023012059374</t>
        </is>
      </c>
      <c r="D178" t="inlineStr">
        <is>
          <t>POS0012</t>
        </is>
      </c>
      <c r="E178" t="inlineStr">
        <is>
          <t>67</t>
        </is>
      </c>
      <c r="F178" t="inlineStr">
        <is>
          <t>0023</t>
        </is>
      </c>
      <c r="G178" t="inlineStr">
        <is>
          <t>5300939579</t>
        </is>
      </c>
      <c r="H178" t="n">
        <v>541.0</v>
      </c>
      <c r="I178" t="n">
        <v>592.38</v>
      </c>
      <c r="J178" t="n">
        <v>555.24</v>
      </c>
      <c r="K178" t="inlineStr">
        <is>
          <t>sale</t>
        </is>
      </c>
      <c r="L178" t="inlineStr">
        <is>
          <t/>
        </is>
      </c>
      <c r="M178" t="inlineStr">
        <is>
          <t/>
        </is>
      </c>
      <c r="N178" t="n">
        <v>0.0</v>
      </c>
      <c r="O178" t="n">
        <v>0.0</v>
      </c>
      <c r="P178" t="n">
        <v>459.35</v>
      </c>
      <c r="Q178" t="n">
        <v>400.54</v>
      </c>
      <c r="R178" t="n">
        <v>37.14</v>
      </c>
      <c r="S178" t="n">
        <v>37.14</v>
      </c>
      <c r="T178" t="n">
        <v>5.92</v>
      </c>
      <c r="U178" t="n">
        <v>5.15</v>
      </c>
      <c r="V178" t="n">
        <v>99.94</v>
      </c>
      <c r="W178" t="n">
        <v>86.06</v>
      </c>
      <c r="X178" t="n">
        <v>7.78</v>
      </c>
      <c r="Y178" t="n">
        <v>6.76</v>
      </c>
      <c r="Z178" t="n">
        <v>19.39</v>
      </c>
      <c r="AA178" t="n">
        <v>16.71</v>
      </c>
      <c r="AB178" t="n">
        <v>25.76</v>
      </c>
      <c r="AC178" t="n">
        <v>25.76</v>
      </c>
      <c r="AD178" t="n">
        <v>-51.379999999999995</v>
      </c>
      <c r="AE178" t="n">
        <v>58.81</v>
      </c>
      <c r="AF178" t="n">
        <v>0.0</v>
      </c>
      <c r="AG178" t="n">
        <v>0.7699999999999996</v>
      </c>
      <c r="AH178" t="n">
        <v>13.879999999999995</v>
      </c>
      <c r="AI178" t="n">
        <v>1.0200000000000005</v>
      </c>
      <c r="AJ178" t="n">
        <v>2.6799999999999997</v>
      </c>
      <c r="AK178" t="n">
        <v>0.0</v>
      </c>
      <c r="AL178" t="inlineStr">
        <is>
          <t>unreconciled</t>
        </is>
      </c>
      <c r="AM178" t="inlineStr">
        <is>
          <t>Order Amount Mismatch (3PO&gt;POS)</t>
        </is>
      </c>
      <c r="AN178" t="n">
        <v>51.38</v>
      </c>
      <c r="AO178" t="n">
        <f>ROUND(P178*100/H178,2)</f>
        <v>0.0</v>
      </c>
      <c r="AP178" t="n">
        <f>ROUND(Q178*100/I178,2)</f>
        <v>0.0</v>
      </c>
      <c r="AQ178"/>
      <c r="AR178"/>
      <c r="AS178" t="n">
        <v>0.0</v>
      </c>
    </row>
    <row r="179">
      <c r="A179" s="1" t="n">
        <v>45233.0</v>
      </c>
      <c r="B179" s="2" t="n">
        <v>45233.829560185186</v>
      </c>
      <c r="C179" t="inlineStr">
        <is>
          <t>3140094012085250</t>
        </is>
      </c>
      <c r="D179" t="inlineStr">
        <is>
          <t>POS0012</t>
        </is>
      </c>
      <c r="E179" t="inlineStr">
        <is>
          <t>65</t>
        </is>
      </c>
      <c r="F179" t="inlineStr">
        <is>
          <t>0094</t>
        </is>
      </c>
      <c r="G179" t="inlineStr">
        <is>
          <t>5301036384</t>
        </is>
      </c>
      <c r="H179" t="n">
        <v>542.0</v>
      </c>
      <c r="I179" t="n">
        <v>593.33</v>
      </c>
      <c r="J179" t="n">
        <v>556.19</v>
      </c>
      <c r="K179" t="inlineStr">
        <is>
          <t>sale</t>
        </is>
      </c>
      <c r="L179" t="inlineStr">
        <is>
          <t/>
        </is>
      </c>
      <c r="M179" t="inlineStr">
        <is>
          <t/>
        </is>
      </c>
      <c r="N179" t="n">
        <v>0.0</v>
      </c>
      <c r="O179" t="n">
        <v>0.0</v>
      </c>
      <c r="P179" t="n">
        <v>460.08</v>
      </c>
      <c r="Q179" t="n">
        <v>401.27</v>
      </c>
      <c r="R179" t="n">
        <v>37.14</v>
      </c>
      <c r="S179" t="n">
        <v>37.14</v>
      </c>
      <c r="T179" t="n">
        <v>5.93</v>
      </c>
      <c r="U179" t="n">
        <v>5.16</v>
      </c>
      <c r="V179" t="n">
        <v>100.11</v>
      </c>
      <c r="W179" t="n">
        <v>86.23</v>
      </c>
      <c r="X179" t="n">
        <v>7.79</v>
      </c>
      <c r="Y179" t="n">
        <v>6.78</v>
      </c>
      <c r="Z179" t="n">
        <v>19.42</v>
      </c>
      <c r="AA179" t="n">
        <v>16.74</v>
      </c>
      <c r="AB179" t="n">
        <v>25.82</v>
      </c>
      <c r="AC179" t="n">
        <v>25.81</v>
      </c>
      <c r="AD179" t="n">
        <v>-51.33000000000004</v>
      </c>
      <c r="AE179" t="n">
        <v>58.81</v>
      </c>
      <c r="AF179" t="n">
        <v>0.0</v>
      </c>
      <c r="AG179" t="n">
        <v>0.7699999999999996</v>
      </c>
      <c r="AH179" t="n">
        <v>13.879999999999995</v>
      </c>
      <c r="AI179" t="n">
        <v>1.0099999999999998</v>
      </c>
      <c r="AJ179" t="n">
        <v>2.6800000000000033</v>
      </c>
      <c r="AK179" t="n">
        <v>0.010000000000001563</v>
      </c>
      <c r="AL179" t="inlineStr">
        <is>
          <t>unreconciled</t>
        </is>
      </c>
      <c r="AM179" t="inlineStr">
        <is>
          <t>Order Amount Mismatch (3PO&gt;POS)</t>
        </is>
      </c>
      <c r="AN179" t="n">
        <v>51.33</v>
      </c>
      <c r="AO179" t="n">
        <f>ROUND(P179*100/H179,2)</f>
        <v>0.0</v>
      </c>
      <c r="AP179" t="n">
        <f>ROUND(Q179*100/I179,2)</f>
        <v>0.0</v>
      </c>
      <c r="AQ179"/>
      <c r="AR179"/>
      <c r="AS179" t="n">
        <v>0.0</v>
      </c>
    </row>
    <row r="180">
      <c r="A180" s="1" t="n">
        <v>45234.0</v>
      </c>
      <c r="B180" s="2" t="n">
        <v>45234.903333333335</v>
      </c>
      <c r="C180" t="inlineStr">
        <is>
          <t>3140094012085785</t>
        </is>
      </c>
      <c r="D180" t="inlineStr">
        <is>
          <t>POS0012</t>
        </is>
      </c>
      <c r="E180" t="inlineStr">
        <is>
          <t>00</t>
        </is>
      </c>
      <c r="F180" t="inlineStr">
        <is>
          <t>0094</t>
        </is>
      </c>
      <c r="G180" t="inlineStr">
        <is>
          <t>5301044615</t>
        </is>
      </c>
      <c r="H180" t="n">
        <v>339.0</v>
      </c>
      <c r="I180" t="n">
        <v>322.86</v>
      </c>
      <c r="J180" t="n">
        <v>285.72</v>
      </c>
      <c r="K180" t="inlineStr">
        <is>
          <t>sale</t>
        </is>
      </c>
      <c r="L180" t="inlineStr">
        <is>
          <t/>
        </is>
      </c>
      <c r="M180" t="inlineStr">
        <is>
          <t/>
        </is>
      </c>
      <c r="N180" t="n">
        <v>0.0</v>
      </c>
      <c r="O180" t="n">
        <v>0.0</v>
      </c>
      <c r="P180" t="n">
        <v>253.94</v>
      </c>
      <c r="Q180" t="n">
        <v>253.94</v>
      </c>
      <c r="R180" t="n">
        <v>37.14</v>
      </c>
      <c r="S180" t="n">
        <v>37.14</v>
      </c>
      <c r="T180" t="n">
        <v>3.23</v>
      </c>
      <c r="U180" t="n">
        <v>3.23</v>
      </c>
      <c r="V180" t="n">
        <v>51.43</v>
      </c>
      <c r="W180" t="n">
        <v>51.43</v>
      </c>
      <c r="X180" t="n">
        <v>4.24</v>
      </c>
      <c r="Y180" t="n">
        <v>4.24</v>
      </c>
      <c r="Z180" t="n">
        <v>10.02</v>
      </c>
      <c r="AA180" t="n">
        <v>10.02</v>
      </c>
      <c r="AB180" t="n">
        <v>16.14</v>
      </c>
      <c r="AC180" t="n">
        <v>16.14</v>
      </c>
      <c r="AD180" t="n">
        <v>16.139999999999986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inlineStr">
        <is>
          <t>unreconciled</t>
        </is>
      </c>
      <c r="AM180" t="inlineStr">
        <is>
          <t>Order Amount Mismatch (POS&gt;3PO)</t>
        </is>
      </c>
      <c r="AN180" t="n">
        <v>16.14</v>
      </c>
      <c r="AO180" t="n">
        <f>ROUND(P180*100/H180,2)</f>
        <v>0.0</v>
      </c>
      <c r="AP180" t="n">
        <f>ROUND(Q180*100/I180,2)</f>
        <v>0.0</v>
      </c>
      <c r="AQ180"/>
      <c r="AR180"/>
      <c r="AS180" t="n">
        <v>0.0</v>
      </c>
    </row>
    <row r="181">
      <c r="A181" s="1" t="n">
        <v>45231.0</v>
      </c>
      <c r="B181" s="2" t="n">
        <v>45232.025613425925</v>
      </c>
      <c r="C181" t="inlineStr">
        <is>
          <t>3140094012084634</t>
        </is>
      </c>
      <c r="D181" t="inlineStr">
        <is>
          <t>POS0012</t>
        </is>
      </c>
      <c r="E181" t="inlineStr">
        <is>
          <t>48</t>
        </is>
      </c>
      <c r="F181" t="inlineStr">
        <is>
          <t>0094</t>
        </is>
      </c>
      <c r="G181" t="inlineStr">
        <is>
          <t>5301102069</t>
        </is>
      </c>
      <c r="H181" t="n">
        <v>294.0</v>
      </c>
      <c r="I181" t="n">
        <v>280.0</v>
      </c>
      <c r="J181" t="n">
        <v>242.86</v>
      </c>
      <c r="K181" t="inlineStr">
        <is>
          <t>sale</t>
        </is>
      </c>
      <c r="L181" t="inlineStr">
        <is>
          <t/>
        </is>
      </c>
      <c r="M181" t="inlineStr">
        <is>
          <t/>
        </is>
      </c>
      <c r="N181" t="n">
        <v>0.0</v>
      </c>
      <c r="O181" t="n">
        <v>0.0</v>
      </c>
      <c r="P181" t="n">
        <v>221.28</v>
      </c>
      <c r="Q181" t="n">
        <v>221.26</v>
      </c>
      <c r="R181" t="n">
        <v>37.14</v>
      </c>
      <c r="S181" t="n">
        <v>37.14</v>
      </c>
      <c r="T181" t="n">
        <v>2.8</v>
      </c>
      <c r="U181" t="n">
        <v>2.8</v>
      </c>
      <c r="V181" t="n">
        <v>43.71</v>
      </c>
      <c r="W181" t="n">
        <v>43.71</v>
      </c>
      <c r="X181" t="n">
        <v>3.68</v>
      </c>
      <c r="Y181" t="n">
        <v>3.68</v>
      </c>
      <c r="Z181" t="n">
        <v>8.53</v>
      </c>
      <c r="AA181" t="n">
        <v>8.53</v>
      </c>
      <c r="AB181" t="n">
        <v>14.0</v>
      </c>
      <c r="AC181" t="n">
        <v>14.0</v>
      </c>
      <c r="AD181" t="n">
        <v>14.0</v>
      </c>
      <c r="AE181" t="n">
        <v>0.020000000000010232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inlineStr">
        <is>
          <t>unreconciled</t>
        </is>
      </c>
      <c r="AM181" t="inlineStr">
        <is>
          <t>Order Amount Mismatch (POS&gt;3PO)</t>
        </is>
      </c>
      <c r="AN181" t="n">
        <v>14.0</v>
      </c>
      <c r="AO181" t="n">
        <f>ROUND(P181*100/H181,2)</f>
        <v>0.0</v>
      </c>
      <c r="AP181" t="n">
        <f>ROUND(Q181*100/I181,2)</f>
        <v>0.0</v>
      </c>
      <c r="AQ181"/>
      <c r="AR181"/>
      <c r="AS181" t="n">
        <v>0.0</v>
      </c>
    </row>
    <row r="182">
      <c r="A182" s="1" t="n">
        <v>45236.0</v>
      </c>
      <c r="B182" s="2" t="n">
        <v>45236.99648148148</v>
      </c>
      <c r="C182" t="inlineStr">
        <is>
          <t>3140023012060162</t>
        </is>
      </c>
      <c r="D182" t="inlineStr">
        <is>
          <t>POS0012</t>
        </is>
      </c>
      <c r="E182" t="inlineStr">
        <is>
          <t>53</t>
        </is>
      </c>
      <c r="F182" t="inlineStr">
        <is>
          <t>0023</t>
        </is>
      </c>
      <c r="G182" t="inlineStr">
        <is>
          <t>5301153192</t>
        </is>
      </c>
      <c r="H182" t="n">
        <v>159.0</v>
      </c>
      <c r="I182" t="n">
        <v>151.42</v>
      </c>
      <c r="J182" t="n">
        <v>114.28</v>
      </c>
      <c r="K182" t="inlineStr">
        <is>
          <t>sale</t>
        </is>
      </c>
      <c r="L182" t="inlineStr">
        <is>
          <t/>
        </is>
      </c>
      <c r="M182" t="inlineStr">
        <is>
          <t/>
        </is>
      </c>
      <c r="N182" t="n">
        <v>0.0</v>
      </c>
      <c r="O182" t="n">
        <v>0.0</v>
      </c>
      <c r="P182" t="n">
        <v>123.29</v>
      </c>
      <c r="Q182" t="n">
        <v>123.28</v>
      </c>
      <c r="R182" t="n">
        <v>37.14</v>
      </c>
      <c r="S182" t="n">
        <v>37.14</v>
      </c>
      <c r="T182" t="n">
        <v>1.51</v>
      </c>
      <c r="U182" t="n">
        <v>1.51</v>
      </c>
      <c r="V182" t="n">
        <v>20.57</v>
      </c>
      <c r="W182" t="n">
        <v>20.57</v>
      </c>
      <c r="X182" t="n">
        <v>1.99</v>
      </c>
      <c r="Y182" t="n">
        <v>1.99</v>
      </c>
      <c r="Z182" t="n">
        <v>4.06</v>
      </c>
      <c r="AA182" t="n">
        <v>4.06</v>
      </c>
      <c r="AB182" t="n">
        <v>7.58</v>
      </c>
      <c r="AC182" t="n">
        <v>7.57</v>
      </c>
      <c r="AD182" t="n">
        <v>7.5800000000000125</v>
      </c>
      <c r="AE182" t="n">
        <v>0.010000000000005116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0.009999999999999787</v>
      </c>
      <c r="AL182" t="inlineStr">
        <is>
          <t>unreconciled</t>
        </is>
      </c>
      <c r="AM182" t="inlineStr">
        <is>
          <t>Order Amount Mismatch (POS&gt;3PO)</t>
        </is>
      </c>
      <c r="AN182" t="n">
        <v>7.58</v>
      </c>
      <c r="AO182" t="n">
        <f>ROUND(P182*100/H182,2)</f>
        <v>0.0</v>
      </c>
      <c r="AP182" t="n">
        <f>ROUND(Q182*100/I182,2)</f>
        <v>0.0</v>
      </c>
      <c r="AQ182"/>
      <c r="AR182"/>
      <c r="AS182" t="n">
        <v>0.0</v>
      </c>
    </row>
    <row r="183">
      <c r="A183" s="1" t="n">
        <v>45231.0</v>
      </c>
      <c r="B183" s="2" t="n">
        <v>45231.71548611111</v>
      </c>
      <c r="C183" t="inlineStr">
        <is>
          <t>3140023012058765</t>
        </is>
      </c>
      <c r="D183" t="inlineStr">
        <is>
          <t>POS0012</t>
        </is>
      </c>
      <c r="E183" t="inlineStr">
        <is>
          <t>59</t>
        </is>
      </c>
      <c r="F183" t="inlineStr">
        <is>
          <t>0023</t>
        </is>
      </c>
      <c r="G183" t="inlineStr">
        <is>
          <t>5301186046</t>
        </is>
      </c>
      <c r="H183" t="n">
        <v>318.0</v>
      </c>
      <c r="I183" t="n">
        <v>302.85</v>
      </c>
      <c r="J183" t="n">
        <v>265.71</v>
      </c>
      <c r="K183" t="inlineStr">
        <is>
          <t>sale</t>
        </is>
      </c>
      <c r="L183" t="inlineStr">
        <is>
          <t/>
        </is>
      </c>
      <c r="M183" t="inlineStr">
        <is>
          <t/>
        </is>
      </c>
      <c r="N183" t="n">
        <v>0.0</v>
      </c>
      <c r="O183" t="n">
        <v>0.0</v>
      </c>
      <c r="P183" t="n">
        <v>238.7</v>
      </c>
      <c r="Q183" t="n">
        <v>238.68</v>
      </c>
      <c r="R183" t="n">
        <v>37.14</v>
      </c>
      <c r="S183" t="n">
        <v>37.14</v>
      </c>
      <c r="T183" t="n">
        <v>3.03</v>
      </c>
      <c r="U183" t="n">
        <v>3.03</v>
      </c>
      <c r="V183" t="n">
        <v>47.83</v>
      </c>
      <c r="W183" t="n">
        <v>47.83</v>
      </c>
      <c r="X183" t="n">
        <v>3.97</v>
      </c>
      <c r="Y183" t="n">
        <v>3.97</v>
      </c>
      <c r="Z183" t="n">
        <v>9.32</v>
      </c>
      <c r="AA183" t="n">
        <v>9.32</v>
      </c>
      <c r="AB183" t="n">
        <v>15.14</v>
      </c>
      <c r="AC183" t="n">
        <v>15.14</v>
      </c>
      <c r="AD183" t="n">
        <v>15.149999999999977</v>
      </c>
      <c r="AE183" t="n">
        <v>0.01999999999998181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inlineStr">
        <is>
          <t>unreconciled</t>
        </is>
      </c>
      <c r="AM183" t="inlineStr">
        <is>
          <t>Order Amount Mismatch (POS&gt;3PO)</t>
        </is>
      </c>
      <c r="AN183" t="n">
        <v>15.15</v>
      </c>
      <c r="AO183" t="n">
        <f>ROUND(P183*100/H183,2)</f>
        <v>0.0</v>
      </c>
      <c r="AP183" t="n">
        <f>ROUND(Q183*100/I183,2)</f>
        <v>0.0</v>
      </c>
      <c r="AQ183"/>
      <c r="AR183"/>
      <c r="AS183" t="n">
        <v>0.0</v>
      </c>
    </row>
    <row r="184">
      <c r="A184" s="1" t="n">
        <v>45232.0</v>
      </c>
      <c r="B184" s="2" t="n">
        <v>45232.846550925926</v>
      </c>
      <c r="C184" t="inlineStr">
        <is>
          <t>3140023012059045</t>
        </is>
      </c>
      <c r="D184" t="inlineStr">
        <is>
          <t>POS0012</t>
        </is>
      </c>
      <c r="E184" t="inlineStr">
        <is>
          <t>39</t>
        </is>
      </c>
      <c r="F184" t="inlineStr">
        <is>
          <t>0023</t>
        </is>
      </c>
      <c r="G184" t="inlineStr">
        <is>
          <t>5301210083</t>
        </is>
      </c>
      <c r="H184" t="n">
        <v>131.0</v>
      </c>
      <c r="I184" t="n">
        <v>124.76</v>
      </c>
      <c r="J184" t="n">
        <v>87.62</v>
      </c>
      <c r="K184" t="inlineStr">
        <is>
          <t>sale</t>
        </is>
      </c>
      <c r="L184" t="inlineStr">
        <is>
          <t/>
        </is>
      </c>
      <c r="M184" t="inlineStr">
        <is>
          <t/>
        </is>
      </c>
      <c r="N184" t="n">
        <v>0.0</v>
      </c>
      <c r="O184" t="n">
        <v>0.0</v>
      </c>
      <c r="P184" t="n">
        <v>102.97</v>
      </c>
      <c r="Q184" t="n">
        <v>102.96</v>
      </c>
      <c r="R184" t="n">
        <v>37.14</v>
      </c>
      <c r="S184" t="n">
        <v>37.14</v>
      </c>
      <c r="T184" t="n">
        <v>1.25</v>
      </c>
      <c r="U184" t="n">
        <v>1.25</v>
      </c>
      <c r="V184" t="n">
        <v>15.77</v>
      </c>
      <c r="W184" t="n">
        <v>15.77</v>
      </c>
      <c r="X184" t="n">
        <v>1.64</v>
      </c>
      <c r="Y184" t="n">
        <v>1.64</v>
      </c>
      <c r="Z184" t="n">
        <v>3.13</v>
      </c>
      <c r="AA184" t="n">
        <v>3.14</v>
      </c>
      <c r="AB184" t="n">
        <v>6.24</v>
      </c>
      <c r="AC184" t="n">
        <v>6.24</v>
      </c>
      <c r="AD184" t="n">
        <v>6.239999999999995</v>
      </c>
      <c r="AE184" t="n">
        <v>0.010000000000005116</v>
      </c>
      <c r="AF184" t="n">
        <v>0.0</v>
      </c>
      <c r="AG184" t="n">
        <v>0.0</v>
      </c>
      <c r="AH184" t="n">
        <v>0.0</v>
      </c>
      <c r="AI184" t="n">
        <v>0.0</v>
      </c>
      <c r="AJ184" t="n">
        <v>-0.010000000000000231</v>
      </c>
      <c r="AK184" t="n">
        <v>0.0</v>
      </c>
      <c r="AL184" t="inlineStr">
        <is>
          <t>unreconciled</t>
        </is>
      </c>
      <c r="AM184" t="inlineStr">
        <is>
          <t>Order Amount Mismatch (POS&gt;3PO)</t>
        </is>
      </c>
      <c r="AN184" t="n">
        <v>6.24</v>
      </c>
      <c r="AO184" t="n">
        <f>ROUND(P184*100/H184,2)</f>
        <v>0.0</v>
      </c>
      <c r="AP184" t="n">
        <f>ROUND(Q184*100/I184,2)</f>
        <v>0.0</v>
      </c>
      <c r="AQ184"/>
      <c r="AR184"/>
      <c r="AS184" t="n">
        <v>0.0</v>
      </c>
    </row>
    <row r="185">
      <c r="A185" s="1" t="n">
        <v>45231.0</v>
      </c>
      <c r="B185" s="2" t="n">
        <v>45231.750706018516</v>
      </c>
      <c r="C185" t="inlineStr">
        <is>
          <t>3140094012084450</t>
        </is>
      </c>
      <c r="D185" t="inlineStr">
        <is>
          <t>POS0012</t>
        </is>
      </c>
      <c r="E185" t="inlineStr">
        <is>
          <t>64</t>
        </is>
      </c>
      <c r="F185" t="inlineStr">
        <is>
          <t>0094</t>
        </is>
      </c>
      <c r="G185" t="inlineStr">
        <is>
          <t>5301227436</t>
        </is>
      </c>
      <c r="H185" t="n">
        <v>322.0</v>
      </c>
      <c r="I185" t="n">
        <v>306.66</v>
      </c>
      <c r="J185" t="n">
        <v>269.52</v>
      </c>
      <c r="K185" t="inlineStr">
        <is>
          <t>sale</t>
        </is>
      </c>
      <c r="L185" t="inlineStr">
        <is>
          <t/>
        </is>
      </c>
      <c r="M185" t="inlineStr">
        <is>
          <t/>
        </is>
      </c>
      <c r="N185" t="n">
        <v>0.0</v>
      </c>
      <c r="O185" t="n">
        <v>0.0</v>
      </c>
      <c r="P185" t="n">
        <v>241.6</v>
      </c>
      <c r="Q185" t="n">
        <v>241.6</v>
      </c>
      <c r="R185" t="n">
        <v>37.14</v>
      </c>
      <c r="S185" t="n">
        <v>37.14</v>
      </c>
      <c r="T185" t="n">
        <v>3.07</v>
      </c>
      <c r="U185" t="n">
        <v>3.07</v>
      </c>
      <c r="V185" t="n">
        <v>48.51</v>
      </c>
      <c r="W185" t="n">
        <v>48.51</v>
      </c>
      <c r="X185" t="n">
        <v>4.02</v>
      </c>
      <c r="Y185" t="n">
        <v>4.02</v>
      </c>
      <c r="Z185" t="n">
        <v>9.46</v>
      </c>
      <c r="AA185" t="n">
        <v>9.45</v>
      </c>
      <c r="AB185" t="n">
        <v>15.34</v>
      </c>
      <c r="AC185" t="n">
        <v>15.33</v>
      </c>
      <c r="AD185" t="n">
        <v>15.339999999999975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0.010000000000001563</v>
      </c>
      <c r="AK185" t="n">
        <v>0.009999999999999787</v>
      </c>
      <c r="AL185" t="inlineStr">
        <is>
          <t>unreconciled</t>
        </is>
      </c>
      <c r="AM185" t="inlineStr">
        <is>
          <t>Order Amount Mismatch (POS&gt;3PO)</t>
        </is>
      </c>
      <c r="AN185" t="n">
        <v>15.34</v>
      </c>
      <c r="AO185" t="n">
        <f>ROUND(P185*100/H185,2)</f>
        <v>0.0</v>
      </c>
      <c r="AP185" t="n">
        <f>ROUND(Q185*100/I185,2)</f>
        <v>0.0</v>
      </c>
      <c r="AQ185"/>
      <c r="AR185"/>
      <c r="AS185" t="n">
        <v>0.0</v>
      </c>
    </row>
    <row r="186">
      <c r="A186" s="1" t="n">
        <v>45234.0</v>
      </c>
      <c r="B186" s="2" t="n">
        <v>45234.6921875</v>
      </c>
      <c r="C186" t="inlineStr">
        <is>
          <t>3140094012085582</t>
        </is>
      </c>
      <c r="D186" t="inlineStr">
        <is>
          <t>POS0012</t>
        </is>
      </c>
      <c r="E186" t="inlineStr">
        <is>
          <t>97</t>
        </is>
      </c>
      <c r="F186" t="inlineStr">
        <is>
          <t>0094</t>
        </is>
      </c>
      <c r="G186" t="inlineStr">
        <is>
          <t>5301231361</t>
        </is>
      </c>
      <c r="H186" t="n">
        <v>413.0</v>
      </c>
      <c r="I186" t="n">
        <v>393.32</v>
      </c>
      <c r="J186" t="n">
        <v>356.18</v>
      </c>
      <c r="K186" t="inlineStr">
        <is>
          <t>sale</t>
        </is>
      </c>
      <c r="L186" t="inlineStr">
        <is>
          <t/>
        </is>
      </c>
      <c r="M186" t="inlineStr">
        <is>
          <t/>
        </is>
      </c>
      <c r="N186" t="n">
        <v>0.0</v>
      </c>
      <c r="O186" t="n">
        <v>0.0</v>
      </c>
      <c r="P186" t="n">
        <v>307.65</v>
      </c>
      <c r="Q186" t="n">
        <v>307.66</v>
      </c>
      <c r="R186" t="n">
        <v>37.14</v>
      </c>
      <c r="S186" t="n">
        <v>37.14</v>
      </c>
      <c r="T186" t="n">
        <v>3.93</v>
      </c>
      <c r="U186" t="n">
        <v>3.93</v>
      </c>
      <c r="V186" t="n">
        <v>64.11</v>
      </c>
      <c r="W186" t="n">
        <v>64.11</v>
      </c>
      <c r="X186" t="n">
        <v>5.16</v>
      </c>
      <c r="Y186" t="n">
        <v>5.16</v>
      </c>
      <c r="Z186" t="n">
        <v>12.47</v>
      </c>
      <c r="AA186" t="n">
        <v>12.47</v>
      </c>
      <c r="AB186" t="n">
        <v>19.66</v>
      </c>
      <c r="AC186" t="n">
        <v>19.67</v>
      </c>
      <c r="AD186" t="n">
        <v>19.680000000000007</v>
      </c>
      <c r="AE186" t="n">
        <v>-0.010000000000047748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-0.010000000000001563</v>
      </c>
      <c r="AL186" t="inlineStr">
        <is>
          <t>unreconciled</t>
        </is>
      </c>
      <c r="AM186" t="inlineStr">
        <is>
          <t>Order Amount Mismatch (POS&gt;3PO)</t>
        </is>
      </c>
      <c r="AN186" t="n">
        <v>19.68</v>
      </c>
      <c r="AO186" t="n">
        <f>ROUND(P186*100/H186,2)</f>
        <v>0.0</v>
      </c>
      <c r="AP186" t="n">
        <f>ROUND(Q186*100/I186,2)</f>
        <v>0.0</v>
      </c>
      <c r="AQ186"/>
      <c r="AR186"/>
      <c r="AS186" t="n">
        <v>0.0</v>
      </c>
    </row>
    <row r="187">
      <c r="A187" s="1" t="n">
        <v>45235.0</v>
      </c>
      <c r="B187" s="2" t="n">
        <v>45236.03741898148</v>
      </c>
      <c r="C187" t="inlineStr">
        <is>
          <t>3140023012059957</t>
        </is>
      </c>
      <c r="D187" t="inlineStr">
        <is>
          <t>POS0012</t>
        </is>
      </c>
      <c r="E187" t="inlineStr">
        <is>
          <t>49</t>
        </is>
      </c>
      <c r="F187" t="inlineStr">
        <is>
          <t>0023</t>
        </is>
      </c>
      <c r="G187" t="inlineStr">
        <is>
          <t>5301232564</t>
        </is>
      </c>
      <c r="H187" t="n">
        <v>291.0</v>
      </c>
      <c r="I187" t="n">
        <v>277.14</v>
      </c>
      <c r="J187" t="n">
        <v>240.0</v>
      </c>
      <c r="K187" t="inlineStr">
        <is>
          <t>sale</t>
        </is>
      </c>
      <c r="L187" t="inlineStr">
        <is>
          <t/>
        </is>
      </c>
      <c r="M187" t="inlineStr">
        <is>
          <t/>
        </is>
      </c>
      <c r="N187" t="n">
        <v>0.0</v>
      </c>
      <c r="O187" t="n">
        <v>0.0</v>
      </c>
      <c r="P187" t="n">
        <v>219.1</v>
      </c>
      <c r="Q187" t="n">
        <v>219.09</v>
      </c>
      <c r="R187" t="n">
        <v>37.14</v>
      </c>
      <c r="S187" t="n">
        <v>37.14</v>
      </c>
      <c r="T187" t="n">
        <v>2.77</v>
      </c>
      <c r="U187" t="n">
        <v>2.77</v>
      </c>
      <c r="V187" t="n">
        <v>43.2</v>
      </c>
      <c r="W187" t="n">
        <v>43.2</v>
      </c>
      <c r="X187" t="n">
        <v>3.64</v>
      </c>
      <c r="Y187" t="n">
        <v>3.64</v>
      </c>
      <c r="Z187" t="n">
        <v>8.43</v>
      </c>
      <c r="AA187" t="n">
        <v>8.44</v>
      </c>
      <c r="AB187" t="n">
        <v>13.86</v>
      </c>
      <c r="AC187" t="n">
        <v>13.86</v>
      </c>
      <c r="AD187" t="n">
        <v>13.860000000000014</v>
      </c>
      <c r="AE187" t="n">
        <v>0.009999999999990905</v>
      </c>
      <c r="AF187" t="n">
        <v>0.0</v>
      </c>
      <c r="AG187" t="n">
        <v>0.0</v>
      </c>
      <c r="AH187" t="n">
        <v>0.0</v>
      </c>
      <c r="AI187" t="n">
        <v>0.0</v>
      </c>
      <c r="AJ187" t="n">
        <v>-0.009999999999999787</v>
      </c>
      <c r="AK187" t="n">
        <v>0.0</v>
      </c>
      <c r="AL187" t="inlineStr">
        <is>
          <t>unreconciled</t>
        </is>
      </c>
      <c r="AM187" t="inlineStr">
        <is>
          <t>Order Amount Mismatch (POS&gt;3PO)</t>
        </is>
      </c>
      <c r="AN187" t="n">
        <v>13.86</v>
      </c>
      <c r="AO187" t="n">
        <f>ROUND(P187*100/H187,2)</f>
        <v>0.0</v>
      </c>
      <c r="AP187" t="n">
        <f>ROUND(Q187*100/I187,2)</f>
        <v>0.0</v>
      </c>
      <c r="AQ187"/>
      <c r="AR187"/>
      <c r="AS187" t="n">
        <v>0.0</v>
      </c>
    </row>
    <row r="188">
      <c r="A188" s="1" t="n">
        <v>45234.0</v>
      </c>
      <c r="B188" s="2" t="n">
        <v>45234.872465277775</v>
      </c>
      <c r="C188" t="inlineStr">
        <is>
          <t>3140094012085754</t>
        </is>
      </c>
      <c r="D188" t="inlineStr">
        <is>
          <t>POS0012</t>
        </is>
      </c>
      <c r="E188" t="inlineStr">
        <is>
          <t>69</t>
        </is>
      </c>
      <c r="F188" t="inlineStr">
        <is>
          <t>0094</t>
        </is>
      </c>
      <c r="G188" t="inlineStr">
        <is>
          <t>5301387482</t>
        </is>
      </c>
      <c r="H188" t="n">
        <v>281.0</v>
      </c>
      <c r="I188" t="n">
        <v>267.61</v>
      </c>
      <c r="J188" t="n">
        <v>230.47</v>
      </c>
      <c r="K188" t="inlineStr">
        <is>
          <t>sale</t>
        </is>
      </c>
      <c r="L188" t="inlineStr">
        <is>
          <t/>
        </is>
      </c>
      <c r="M188" t="inlineStr">
        <is>
          <t/>
        </is>
      </c>
      <c r="N188" t="n">
        <v>0.0</v>
      </c>
      <c r="O188" t="n">
        <v>0.0</v>
      </c>
      <c r="P188" t="n">
        <v>211.84</v>
      </c>
      <c r="Q188" t="n">
        <v>211.84</v>
      </c>
      <c r="R188" t="n">
        <v>37.14</v>
      </c>
      <c r="S188" t="n">
        <v>37.14</v>
      </c>
      <c r="T188" t="n">
        <v>2.68</v>
      </c>
      <c r="U188" t="n">
        <v>2.68</v>
      </c>
      <c r="V188" t="n">
        <v>41.48</v>
      </c>
      <c r="W188" t="n">
        <v>41.48</v>
      </c>
      <c r="X188" t="n">
        <v>3.51</v>
      </c>
      <c r="Y188" t="n">
        <v>3.51</v>
      </c>
      <c r="Z188" t="n">
        <v>8.1</v>
      </c>
      <c r="AA188" t="n">
        <v>8.1</v>
      </c>
      <c r="AB188" t="n">
        <v>13.38</v>
      </c>
      <c r="AC188" t="n">
        <v>13.38</v>
      </c>
      <c r="AD188" t="n">
        <v>13.389999999999986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inlineStr">
        <is>
          <t>unreconciled</t>
        </is>
      </c>
      <c r="AM188" t="inlineStr">
        <is>
          <t>Order Amount Mismatch (POS&gt;3PO)</t>
        </is>
      </c>
      <c r="AN188" t="n">
        <v>13.39</v>
      </c>
      <c r="AO188" t="n">
        <f>ROUND(P188*100/H188,2)</f>
        <v>0.0</v>
      </c>
      <c r="AP188" t="n">
        <f>ROUND(Q188*100/I188,2)</f>
        <v>0.0</v>
      </c>
      <c r="AQ188"/>
      <c r="AR188"/>
      <c r="AS188" t="n">
        <v>0.0</v>
      </c>
    </row>
    <row r="189">
      <c r="A189" s="1" t="n">
        <v>45234.0</v>
      </c>
      <c r="B189" s="2" t="n">
        <v>45234.74519675926</v>
      </c>
      <c r="C189" t="inlineStr">
        <is>
          <t>3140094012085620</t>
        </is>
      </c>
      <c r="D189" t="inlineStr">
        <is>
          <t>POS0012</t>
        </is>
      </c>
      <c r="E189" t="inlineStr">
        <is>
          <t>35</t>
        </is>
      </c>
      <c r="F189" t="inlineStr">
        <is>
          <t>0094</t>
        </is>
      </c>
      <c r="G189" t="inlineStr">
        <is>
          <t>5301440641</t>
        </is>
      </c>
      <c r="H189" t="n">
        <v>580.0</v>
      </c>
      <c r="I189" t="n">
        <v>552.39</v>
      </c>
      <c r="J189" t="n">
        <v>515.25</v>
      </c>
      <c r="K189" t="inlineStr">
        <is>
          <t>sale</t>
        </is>
      </c>
      <c r="L189" t="inlineStr">
        <is>
          <t/>
        </is>
      </c>
      <c r="M189" t="inlineStr">
        <is>
          <t/>
        </is>
      </c>
      <c r="N189" t="n">
        <v>0.0</v>
      </c>
      <c r="O189" t="n">
        <v>0.0</v>
      </c>
      <c r="P189" t="n">
        <v>428.88</v>
      </c>
      <c r="Q189" t="n">
        <v>428.87</v>
      </c>
      <c r="R189" t="n">
        <v>37.14</v>
      </c>
      <c r="S189" t="n">
        <v>37.14</v>
      </c>
      <c r="T189" t="n">
        <v>5.52</v>
      </c>
      <c r="U189" t="n">
        <v>5.52</v>
      </c>
      <c r="V189" t="n">
        <v>92.74</v>
      </c>
      <c r="W189" t="n">
        <v>92.74</v>
      </c>
      <c r="X189" t="n">
        <v>7.25</v>
      </c>
      <c r="Y189" t="n">
        <v>7.25</v>
      </c>
      <c r="Z189" t="n">
        <v>18.0</v>
      </c>
      <c r="AA189" t="n">
        <v>17.99</v>
      </c>
      <c r="AB189" t="n">
        <v>27.62</v>
      </c>
      <c r="AC189" t="n">
        <v>27.62</v>
      </c>
      <c r="AD189" t="n">
        <v>27.610000000000014</v>
      </c>
      <c r="AE189" t="n">
        <v>0.009999999999990905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0.010000000000001563</v>
      </c>
      <c r="AK189" t="n">
        <v>0.0</v>
      </c>
      <c r="AL189" t="inlineStr">
        <is>
          <t>unreconciled</t>
        </is>
      </c>
      <c r="AM189" t="inlineStr">
        <is>
          <t>Order Amount Mismatch (POS&gt;3PO)</t>
        </is>
      </c>
      <c r="AN189" t="n">
        <v>27.61</v>
      </c>
      <c r="AO189" t="n">
        <f>ROUND(P189*100/H189,2)</f>
        <v>0.0</v>
      </c>
      <c r="AP189" t="n">
        <f>ROUND(Q189*100/I189,2)</f>
        <v>0.0</v>
      </c>
      <c r="AQ189"/>
      <c r="AR189"/>
      <c r="AS189" t="n">
        <v>0.0</v>
      </c>
    </row>
    <row r="190">
      <c r="A190" s="1" t="n">
        <v>45232.0</v>
      </c>
      <c r="B190" s="2" t="n">
        <v>45232.60545138889</v>
      </c>
      <c r="C190" t="inlineStr">
        <is>
          <t>3140023012058965</t>
        </is>
      </c>
      <c r="D190" t="inlineStr">
        <is>
          <t>POS0012</t>
        </is>
      </c>
      <c r="E190" t="inlineStr">
        <is>
          <t>59</t>
        </is>
      </c>
      <c r="F190" t="inlineStr">
        <is>
          <t>0023</t>
        </is>
      </c>
      <c r="G190" t="inlineStr">
        <is>
          <t>5301458320</t>
        </is>
      </c>
      <c r="H190" t="n">
        <v>600.0</v>
      </c>
      <c r="I190" t="n">
        <v>571.42</v>
      </c>
      <c r="J190" t="n">
        <v>534.28</v>
      </c>
      <c r="K190" t="inlineStr">
        <is>
          <t>sale</t>
        </is>
      </c>
      <c r="L190" t="inlineStr">
        <is>
          <t/>
        </is>
      </c>
      <c r="M190" t="inlineStr">
        <is>
          <t/>
        </is>
      </c>
      <c r="N190" t="n">
        <v>0.0</v>
      </c>
      <c r="O190" t="n">
        <v>0.0</v>
      </c>
      <c r="P190" t="n">
        <v>443.38</v>
      </c>
      <c r="Q190" t="n">
        <v>443.37</v>
      </c>
      <c r="R190" t="n">
        <v>37.14</v>
      </c>
      <c r="S190" t="n">
        <v>37.14</v>
      </c>
      <c r="T190" t="n">
        <v>5.71</v>
      </c>
      <c r="U190" t="n">
        <v>5.71</v>
      </c>
      <c r="V190" t="n">
        <v>96.17</v>
      </c>
      <c r="W190" t="n">
        <v>96.17</v>
      </c>
      <c r="X190" t="n">
        <v>7.5</v>
      </c>
      <c r="Y190" t="n">
        <v>7.5</v>
      </c>
      <c r="Z190" t="n">
        <v>18.66</v>
      </c>
      <c r="AA190" t="n">
        <v>18.66</v>
      </c>
      <c r="AB190" t="n">
        <v>28.58</v>
      </c>
      <c r="AC190" t="n">
        <v>28.57</v>
      </c>
      <c r="AD190" t="n">
        <v>28.58000000000004</v>
      </c>
      <c r="AE190" t="n">
        <v>0.009999999999990905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0.00999999999999801</v>
      </c>
      <c r="AL190" t="inlineStr">
        <is>
          <t>unreconciled</t>
        </is>
      </c>
      <c r="AM190" t="inlineStr">
        <is>
          <t>Order Amount Mismatch (POS&gt;3PO)</t>
        </is>
      </c>
      <c r="AN190" t="n">
        <v>28.58</v>
      </c>
      <c r="AO190" t="n">
        <f>ROUND(P190*100/H190,2)</f>
        <v>0.0</v>
      </c>
      <c r="AP190" t="n">
        <f>ROUND(Q190*100/I190,2)</f>
        <v>0.0</v>
      </c>
      <c r="AQ190"/>
      <c r="AR190"/>
      <c r="AS190" t="n">
        <v>0.0</v>
      </c>
    </row>
    <row r="191">
      <c r="A191" s="1" t="n">
        <v>45236.0</v>
      </c>
      <c r="B191" s="2" t="n">
        <v>45236.695023148146</v>
      </c>
      <c r="C191" t="inlineStr">
        <is>
          <t>3140094012086532</t>
        </is>
      </c>
      <c r="D191" t="inlineStr">
        <is>
          <t>POS0012</t>
        </is>
      </c>
      <c r="E191" t="inlineStr">
        <is>
          <t>47</t>
        </is>
      </c>
      <c r="F191" t="inlineStr">
        <is>
          <t>0094</t>
        </is>
      </c>
      <c r="G191" t="inlineStr">
        <is>
          <t>5301471052</t>
        </is>
      </c>
      <c r="H191" t="n">
        <v>1643.0</v>
      </c>
      <c r="I191" t="n">
        <v>1564.76</v>
      </c>
      <c r="J191" t="n">
        <v>1527.62</v>
      </c>
      <c r="K191" t="inlineStr">
        <is>
          <t>sale</t>
        </is>
      </c>
      <c r="L191" t="inlineStr">
        <is>
          <t/>
        </is>
      </c>
      <c r="M191" t="inlineStr">
        <is>
          <t/>
        </is>
      </c>
      <c r="N191" t="n">
        <v>0.0</v>
      </c>
      <c r="O191" t="n">
        <v>0.0</v>
      </c>
      <c r="P191" t="n">
        <v>1200.41</v>
      </c>
      <c r="Q191" t="n">
        <v>1200.41</v>
      </c>
      <c r="R191" t="n">
        <v>37.14</v>
      </c>
      <c r="S191" t="n">
        <v>37.14</v>
      </c>
      <c r="T191" t="n">
        <v>15.65</v>
      </c>
      <c r="U191" t="n">
        <v>15.65</v>
      </c>
      <c r="V191" t="n">
        <v>274.97</v>
      </c>
      <c r="W191" t="n">
        <v>274.97</v>
      </c>
      <c r="X191" t="n">
        <v>20.54</v>
      </c>
      <c r="Y191" t="n">
        <v>20.54</v>
      </c>
      <c r="Z191" t="n">
        <v>53.19</v>
      </c>
      <c r="AA191" t="n">
        <v>53.19</v>
      </c>
      <c r="AB191" t="n">
        <v>78.24</v>
      </c>
      <c r="AC191" t="n">
        <v>78.24</v>
      </c>
      <c r="AD191" t="n">
        <v>78.24000000000001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inlineStr">
        <is>
          <t>unreconciled</t>
        </is>
      </c>
      <c r="AM191" t="inlineStr">
        <is>
          <t>Order Amount Mismatch (POS&gt;3PO)</t>
        </is>
      </c>
      <c r="AN191" t="n">
        <v>78.24</v>
      </c>
      <c r="AO191" t="n">
        <f>ROUND(P191*100/H191,2)</f>
        <v>0.0</v>
      </c>
      <c r="AP191" t="n">
        <f>ROUND(Q191*100/I191,2)</f>
        <v>0.0</v>
      </c>
      <c r="AQ191"/>
      <c r="AR191"/>
      <c r="AS191" t="n">
        <v>0.0</v>
      </c>
    </row>
    <row r="192">
      <c r="A192" s="1" t="n">
        <v>45232.0</v>
      </c>
      <c r="B192" s="2" t="n">
        <v>45232.64210648148</v>
      </c>
      <c r="C192" t="inlineStr">
        <is>
          <t>3140094012084749</t>
        </is>
      </c>
      <c r="D192" t="inlineStr">
        <is>
          <t>POS0012</t>
        </is>
      </c>
      <c r="E192" t="inlineStr">
        <is>
          <t>64</t>
        </is>
      </c>
      <c r="F192" t="inlineStr">
        <is>
          <t>0094</t>
        </is>
      </c>
      <c r="G192" t="inlineStr">
        <is>
          <t>5301526114</t>
        </is>
      </c>
      <c r="H192" t="n">
        <v>435.0</v>
      </c>
      <c r="I192" t="n">
        <v>414.28</v>
      </c>
      <c r="J192" t="n">
        <v>377.14</v>
      </c>
      <c r="K192" t="inlineStr">
        <is>
          <t>sale</t>
        </is>
      </c>
      <c r="L192" t="inlineStr">
        <is>
          <t/>
        </is>
      </c>
      <c r="M192" t="inlineStr">
        <is>
          <t/>
        </is>
      </c>
      <c r="N192" t="n">
        <v>0.0</v>
      </c>
      <c r="O192" t="n">
        <v>0.0</v>
      </c>
      <c r="P192" t="n">
        <v>323.61</v>
      </c>
      <c r="Q192" t="n">
        <v>323.61</v>
      </c>
      <c r="R192" t="n">
        <v>37.14</v>
      </c>
      <c r="S192" t="n">
        <v>37.14</v>
      </c>
      <c r="T192" t="n">
        <v>4.14</v>
      </c>
      <c r="U192" t="n">
        <v>4.14</v>
      </c>
      <c r="V192" t="n">
        <v>67.89</v>
      </c>
      <c r="W192" t="n">
        <v>67.89</v>
      </c>
      <c r="X192" t="n">
        <v>5.44</v>
      </c>
      <c r="Y192" t="n">
        <v>5.44</v>
      </c>
      <c r="Z192" t="n">
        <v>13.2</v>
      </c>
      <c r="AA192" t="n">
        <v>13.2</v>
      </c>
      <c r="AB192" t="n">
        <v>20.72</v>
      </c>
      <c r="AC192" t="n">
        <v>20.72</v>
      </c>
      <c r="AD192" t="n">
        <v>20.720000000000027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inlineStr">
        <is>
          <t>unreconciled</t>
        </is>
      </c>
      <c r="AM192" t="inlineStr">
        <is>
          <t>Order Amount Mismatch (POS&gt;3PO)</t>
        </is>
      </c>
      <c r="AN192" t="n">
        <v>20.72</v>
      </c>
      <c r="AO192" t="n">
        <f>ROUND(P192*100/H192,2)</f>
        <v>0.0</v>
      </c>
      <c r="AP192" t="n">
        <f>ROUND(Q192*100/I192,2)</f>
        <v>0.0</v>
      </c>
      <c r="AQ192"/>
      <c r="AR192"/>
      <c r="AS192" t="n">
        <v>0.0</v>
      </c>
    </row>
    <row r="193">
      <c r="A193" s="1" t="n">
        <v>45232.0</v>
      </c>
      <c r="B193" s="2" t="n">
        <v>45232.61734953704</v>
      </c>
      <c r="C193" t="inlineStr">
        <is>
          <t>3140094012084735</t>
        </is>
      </c>
      <c r="D193" t="inlineStr">
        <is>
          <t>POS0012</t>
        </is>
      </c>
      <c r="E193" t="inlineStr">
        <is>
          <t>50</t>
        </is>
      </c>
      <c r="F193" t="inlineStr">
        <is>
          <t>0094</t>
        </is>
      </c>
      <c r="G193" t="inlineStr">
        <is>
          <t>5301552928</t>
        </is>
      </c>
      <c r="H193" t="n">
        <v>589.0</v>
      </c>
      <c r="I193" t="n">
        <v>560.94</v>
      </c>
      <c r="J193" t="n">
        <v>523.8</v>
      </c>
      <c r="K193" t="inlineStr">
        <is>
          <t>sale</t>
        </is>
      </c>
      <c r="L193" t="inlineStr">
        <is>
          <t/>
        </is>
      </c>
      <c r="M193" t="inlineStr">
        <is>
          <t/>
        </is>
      </c>
      <c r="N193" t="n">
        <v>0.0</v>
      </c>
      <c r="O193" t="n">
        <v>0.0</v>
      </c>
      <c r="P193" t="n">
        <v>435.39</v>
      </c>
      <c r="Q193" t="n">
        <v>435.39</v>
      </c>
      <c r="R193" t="n">
        <v>37.14</v>
      </c>
      <c r="S193" t="n">
        <v>37.14</v>
      </c>
      <c r="T193" t="n">
        <v>5.61</v>
      </c>
      <c r="U193" t="n">
        <v>5.61</v>
      </c>
      <c r="V193" t="n">
        <v>94.28</v>
      </c>
      <c r="W193" t="n">
        <v>94.28</v>
      </c>
      <c r="X193" t="n">
        <v>7.36</v>
      </c>
      <c r="Y193" t="n">
        <v>7.36</v>
      </c>
      <c r="Z193" t="n">
        <v>18.3</v>
      </c>
      <c r="AA193" t="n">
        <v>18.29</v>
      </c>
      <c r="AB193" t="n">
        <v>28.04</v>
      </c>
      <c r="AC193" t="n">
        <v>28.05</v>
      </c>
      <c r="AD193" t="n">
        <v>28.059999999999945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0.010000000000001563</v>
      </c>
      <c r="AK193" t="n">
        <v>-0.010000000000001563</v>
      </c>
      <c r="AL193" t="inlineStr">
        <is>
          <t>unreconciled</t>
        </is>
      </c>
      <c r="AM193" t="inlineStr">
        <is>
          <t>Order Amount Mismatch (POS&gt;3PO)</t>
        </is>
      </c>
      <c r="AN193" t="n">
        <v>28.06</v>
      </c>
      <c r="AO193" t="n">
        <f>ROUND(P193*100/H193,2)</f>
        <v>0.0</v>
      </c>
      <c r="AP193" t="n">
        <f>ROUND(Q193*100/I193,2)</f>
        <v>0.0</v>
      </c>
      <c r="AQ193"/>
      <c r="AR193"/>
      <c r="AS193" t="n">
        <v>0.0</v>
      </c>
    </row>
    <row r="194">
      <c r="A194" s="1" t="n">
        <v>45233.0</v>
      </c>
      <c r="B194" s="2" t="n">
        <v>45233.86618055555</v>
      </c>
      <c r="C194" t="inlineStr">
        <is>
          <t>3140094012085306</t>
        </is>
      </c>
      <c r="D194" t="inlineStr">
        <is>
          <t>POS0012</t>
        </is>
      </c>
      <c r="E194" t="inlineStr">
        <is>
          <t>21</t>
        </is>
      </c>
      <c r="F194" t="inlineStr">
        <is>
          <t>0094</t>
        </is>
      </c>
      <c r="G194" t="inlineStr">
        <is>
          <t>5301566236</t>
        </is>
      </c>
      <c r="H194" t="n">
        <v>682.0</v>
      </c>
      <c r="I194" t="n">
        <v>726.66</v>
      </c>
      <c r="J194" t="n">
        <v>689.52</v>
      </c>
      <c r="K194" t="inlineStr">
        <is>
          <t>sale</t>
        </is>
      </c>
      <c r="L194" t="inlineStr">
        <is>
          <t/>
        </is>
      </c>
      <c r="M194" t="inlineStr">
        <is>
          <t/>
        </is>
      </c>
      <c r="N194" t="n">
        <v>0.0</v>
      </c>
      <c r="O194" t="n">
        <v>0.0</v>
      </c>
      <c r="P194" t="n">
        <v>561.68</v>
      </c>
      <c r="Q194" t="n">
        <v>502.9</v>
      </c>
      <c r="R194" t="n">
        <v>37.14</v>
      </c>
      <c r="S194" t="n">
        <v>37.14</v>
      </c>
      <c r="T194" t="n">
        <v>7.27</v>
      </c>
      <c r="U194" t="n">
        <v>6.5</v>
      </c>
      <c r="V194" t="n">
        <v>124.11</v>
      </c>
      <c r="W194" t="n">
        <v>110.23</v>
      </c>
      <c r="X194" t="n">
        <v>9.54</v>
      </c>
      <c r="Y194" t="n">
        <v>8.52</v>
      </c>
      <c r="Z194" t="n">
        <v>24.06</v>
      </c>
      <c r="AA194" t="n">
        <v>21.37</v>
      </c>
      <c r="AB194" t="n">
        <v>32.48</v>
      </c>
      <c r="AC194" t="n">
        <v>32.48</v>
      </c>
      <c r="AD194" t="n">
        <v>-44.65999999999997</v>
      </c>
      <c r="AE194" t="n">
        <v>58.77999999999997</v>
      </c>
      <c r="AF194" t="n">
        <v>0.0</v>
      </c>
      <c r="AG194" t="n">
        <v>0.7699999999999996</v>
      </c>
      <c r="AH194" t="n">
        <v>13.879999999999995</v>
      </c>
      <c r="AI194" t="n">
        <v>1.0199999999999996</v>
      </c>
      <c r="AJ194" t="n">
        <v>2.6899999999999977</v>
      </c>
      <c r="AK194" t="n">
        <v>0.0</v>
      </c>
      <c r="AL194" t="inlineStr">
        <is>
          <t>unreconciled</t>
        </is>
      </c>
      <c r="AM194" t="inlineStr">
        <is>
          <t>Order Amount Mismatch (3PO&gt;POS)</t>
        </is>
      </c>
      <c r="AN194" t="n">
        <v>44.66</v>
      </c>
      <c r="AO194" t="n">
        <f>ROUND(P194*100/H194,2)</f>
        <v>0.0</v>
      </c>
      <c r="AP194" t="n">
        <f>ROUND(Q194*100/I194,2)</f>
        <v>0.0</v>
      </c>
      <c r="AQ194"/>
      <c r="AR194"/>
      <c r="AS194" t="n">
        <v>0.0</v>
      </c>
    </row>
    <row r="195">
      <c r="A195" s="1" t="n">
        <v>45235.0</v>
      </c>
      <c r="B195" s="2" t="n">
        <v>45235.66100694444</v>
      </c>
      <c r="C195" t="inlineStr">
        <is>
          <t>3140094012086072</t>
        </is>
      </c>
      <c r="D195" t="inlineStr">
        <is>
          <t>POS0012</t>
        </is>
      </c>
      <c r="E195" t="inlineStr">
        <is>
          <t>87</t>
        </is>
      </c>
      <c r="F195" t="inlineStr">
        <is>
          <t>0094</t>
        </is>
      </c>
      <c r="G195" t="inlineStr">
        <is>
          <t>5301595036</t>
        </is>
      </c>
      <c r="H195" t="n">
        <v>270.0</v>
      </c>
      <c r="I195" t="n">
        <v>257.13</v>
      </c>
      <c r="J195" t="n">
        <v>219.99</v>
      </c>
      <c r="K195" t="inlineStr">
        <is>
          <t>sale</t>
        </is>
      </c>
      <c r="L195" t="inlineStr">
        <is>
          <t/>
        </is>
      </c>
      <c r="M195" t="inlineStr">
        <is>
          <t/>
        </is>
      </c>
      <c r="N195" t="n">
        <v>0.0</v>
      </c>
      <c r="O195" t="n">
        <v>0.0</v>
      </c>
      <c r="P195" t="n">
        <v>203.86</v>
      </c>
      <c r="Q195" t="n">
        <v>203.85</v>
      </c>
      <c r="R195" t="n">
        <v>37.14</v>
      </c>
      <c r="S195" t="n">
        <v>37.14</v>
      </c>
      <c r="T195" t="n">
        <v>2.57</v>
      </c>
      <c r="U195" t="n">
        <v>2.57</v>
      </c>
      <c r="V195" t="n">
        <v>39.6</v>
      </c>
      <c r="W195" t="n">
        <v>39.6</v>
      </c>
      <c r="X195" t="n">
        <v>3.37</v>
      </c>
      <c r="Y195" t="n">
        <v>3.37</v>
      </c>
      <c r="Z195" t="n">
        <v>7.73</v>
      </c>
      <c r="AA195" t="n">
        <v>7.74</v>
      </c>
      <c r="AB195" t="n">
        <v>12.86</v>
      </c>
      <c r="AC195" t="n">
        <v>12.86</v>
      </c>
      <c r="AD195" t="n">
        <v>12.870000000000005</v>
      </c>
      <c r="AE195" t="n">
        <v>0.010000000000019327</v>
      </c>
      <c r="AF195" t="n">
        <v>0.0</v>
      </c>
      <c r="AG195" t="n">
        <v>0.0</v>
      </c>
      <c r="AH195" t="n">
        <v>0.0</v>
      </c>
      <c r="AI195" t="n">
        <v>0.0</v>
      </c>
      <c r="AJ195" t="n">
        <v>-0.009999999999999787</v>
      </c>
      <c r="AK195" t="n">
        <v>0.0</v>
      </c>
      <c r="AL195" t="inlineStr">
        <is>
          <t>unreconciled</t>
        </is>
      </c>
      <c r="AM195" t="inlineStr">
        <is>
          <t>Order Amount Mismatch (POS&gt;3PO)</t>
        </is>
      </c>
      <c r="AN195" t="n">
        <v>12.87</v>
      </c>
      <c r="AO195" t="n">
        <f>ROUND(P195*100/H195,2)</f>
        <v>0.0</v>
      </c>
      <c r="AP195" t="n">
        <f>ROUND(Q195*100/I195,2)</f>
        <v>0.0</v>
      </c>
      <c r="AQ195"/>
      <c r="AR195"/>
      <c r="AS195" t="n">
        <v>0.0</v>
      </c>
    </row>
    <row r="196">
      <c r="A196" s="1" t="n">
        <v>45231.0</v>
      </c>
      <c r="B196" s="2" t="n">
        <v>45231.743576388886</v>
      </c>
      <c r="C196" t="inlineStr">
        <is>
          <t>3140023012058778</t>
        </is>
      </c>
      <c r="D196" t="inlineStr">
        <is>
          <t>POS0012</t>
        </is>
      </c>
      <c r="E196" t="inlineStr">
        <is>
          <t>72</t>
        </is>
      </c>
      <c r="F196" t="inlineStr">
        <is>
          <t>0023</t>
        </is>
      </c>
      <c r="G196" t="inlineStr">
        <is>
          <t>5301648816</t>
        </is>
      </c>
      <c r="H196" t="n">
        <v>263.0</v>
      </c>
      <c r="I196" t="n">
        <v>250.47</v>
      </c>
      <c r="J196" t="n">
        <v>213.33</v>
      </c>
      <c r="K196" t="inlineStr">
        <is>
          <t>sale</t>
        </is>
      </c>
      <c r="L196" t="inlineStr">
        <is>
          <t/>
        </is>
      </c>
      <c r="M196" t="inlineStr">
        <is>
          <t/>
        </is>
      </c>
      <c r="N196" t="n">
        <v>0.0</v>
      </c>
      <c r="O196" t="n">
        <v>0.0</v>
      </c>
      <c r="P196" t="n">
        <v>198.78</v>
      </c>
      <c r="Q196" t="n">
        <v>198.78</v>
      </c>
      <c r="R196" t="n">
        <v>37.14</v>
      </c>
      <c r="S196" t="n">
        <v>37.14</v>
      </c>
      <c r="T196" t="n">
        <v>2.5</v>
      </c>
      <c r="U196" t="n">
        <v>2.5</v>
      </c>
      <c r="V196" t="n">
        <v>38.4</v>
      </c>
      <c r="W196" t="n">
        <v>38.4</v>
      </c>
      <c r="X196" t="n">
        <v>3.29</v>
      </c>
      <c r="Y196" t="n">
        <v>3.29</v>
      </c>
      <c r="Z196" t="n">
        <v>7.5</v>
      </c>
      <c r="AA196" t="n">
        <v>7.5</v>
      </c>
      <c r="AB196" t="n">
        <v>12.52</v>
      </c>
      <c r="AC196" t="n">
        <v>12.52</v>
      </c>
      <c r="AD196" t="n">
        <v>12.530000000000001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inlineStr">
        <is>
          <t>unreconciled</t>
        </is>
      </c>
      <c r="AM196" t="inlineStr">
        <is>
          <t>Order Amount Mismatch (POS&gt;3PO)</t>
        </is>
      </c>
      <c r="AN196" t="n">
        <v>12.53</v>
      </c>
      <c r="AO196" t="n">
        <f>ROUND(P196*100/H196,2)</f>
        <v>0.0</v>
      </c>
      <c r="AP196" t="n">
        <f>ROUND(Q196*100/I196,2)</f>
        <v>0.0</v>
      </c>
      <c r="AQ196"/>
      <c r="AR196"/>
      <c r="AS196" t="n">
        <v>0.0</v>
      </c>
    </row>
    <row r="197">
      <c r="A197" s="1" t="n">
        <v>45233.0</v>
      </c>
      <c r="B197" s="2" t="n">
        <v>45233.96046296296</v>
      </c>
      <c r="C197" t="inlineStr">
        <is>
          <t>3140094012085373</t>
        </is>
      </c>
      <c r="D197" t="inlineStr">
        <is>
          <t>POS0012</t>
        </is>
      </c>
      <c r="E197" t="inlineStr">
        <is>
          <t>88</t>
        </is>
      </c>
      <c r="F197" t="inlineStr">
        <is>
          <t>0094</t>
        </is>
      </c>
      <c r="G197" t="inlineStr">
        <is>
          <t>5301650030</t>
        </is>
      </c>
      <c r="H197" t="n">
        <v>316.0</v>
      </c>
      <c r="I197" t="n">
        <v>378.09</v>
      </c>
      <c r="J197" t="n">
        <v>340.95</v>
      </c>
      <c r="K197" t="inlineStr">
        <is>
          <t>sale</t>
        </is>
      </c>
      <c r="L197" t="inlineStr">
        <is>
          <t/>
        </is>
      </c>
      <c r="M197" t="inlineStr">
        <is>
          <t/>
        </is>
      </c>
      <c r="N197" t="n">
        <v>0.0</v>
      </c>
      <c r="O197" t="n">
        <v>0.0</v>
      </c>
      <c r="P197" t="n">
        <v>296.04</v>
      </c>
      <c r="Q197" t="n">
        <v>237.25</v>
      </c>
      <c r="R197" t="n">
        <v>37.14</v>
      </c>
      <c r="S197" t="n">
        <v>37.14</v>
      </c>
      <c r="T197" t="n">
        <v>3.78</v>
      </c>
      <c r="U197" t="n">
        <v>3.01</v>
      </c>
      <c r="V197" t="n">
        <v>61.37</v>
      </c>
      <c r="W197" t="n">
        <v>47.49</v>
      </c>
      <c r="X197" t="n">
        <v>4.96</v>
      </c>
      <c r="Y197" t="n">
        <v>3.95</v>
      </c>
      <c r="Z197" t="n">
        <v>11.94</v>
      </c>
      <c r="AA197" t="n">
        <v>9.26</v>
      </c>
      <c r="AB197" t="n">
        <v>15.04</v>
      </c>
      <c r="AC197" t="n">
        <v>15.05</v>
      </c>
      <c r="AD197" t="n">
        <v>-62.089999999999975</v>
      </c>
      <c r="AE197" t="n">
        <v>58.79000000000002</v>
      </c>
      <c r="AF197" t="n">
        <v>0.0</v>
      </c>
      <c r="AG197" t="n">
        <v>0.77</v>
      </c>
      <c r="AH197" t="n">
        <v>13.879999999999995</v>
      </c>
      <c r="AI197" t="n">
        <v>1.0099999999999998</v>
      </c>
      <c r="AJ197" t="n">
        <v>2.6799999999999997</v>
      </c>
      <c r="AK197" t="n">
        <v>-0.010000000000001563</v>
      </c>
      <c r="AL197" t="inlineStr">
        <is>
          <t>unreconciled</t>
        </is>
      </c>
      <c r="AM197" t="inlineStr">
        <is>
          <t>Order Amount Mismatch (3PO&gt;POS)</t>
        </is>
      </c>
      <c r="AN197" t="n">
        <v>62.09</v>
      </c>
      <c r="AO197" t="n">
        <f>ROUND(P197*100/H197,2)</f>
        <v>0.0</v>
      </c>
      <c r="AP197" t="n">
        <f>ROUND(Q197*100/I197,2)</f>
        <v>0.0</v>
      </c>
      <c r="AQ197"/>
      <c r="AR197"/>
      <c r="AS197" t="n">
        <v>0.0</v>
      </c>
    </row>
    <row r="198">
      <c r="A198" s="1" t="n">
        <v>45234.0</v>
      </c>
      <c r="B198" s="2" t="n">
        <v>45234.90324074074</v>
      </c>
      <c r="C198" t="inlineStr">
        <is>
          <t>3140094012085787</t>
        </is>
      </c>
      <c r="D198" t="inlineStr">
        <is>
          <t>POS0012</t>
        </is>
      </c>
      <c r="E198" t="inlineStr">
        <is>
          <t>02</t>
        </is>
      </c>
      <c r="F198" t="inlineStr">
        <is>
          <t>0094</t>
        </is>
      </c>
      <c r="G198" t="inlineStr">
        <is>
          <t>5301653777</t>
        </is>
      </c>
      <c r="H198" t="n">
        <v>629.0</v>
      </c>
      <c r="I198" t="n">
        <v>599.04</v>
      </c>
      <c r="J198" t="n">
        <v>561.9</v>
      </c>
      <c r="K198" t="inlineStr">
        <is>
          <t>sale</t>
        </is>
      </c>
      <c r="L198" t="inlineStr">
        <is>
          <t/>
        </is>
      </c>
      <c r="M198" t="inlineStr">
        <is>
          <t/>
        </is>
      </c>
      <c r="N198" t="n">
        <v>0.0</v>
      </c>
      <c r="O198" t="n">
        <v>0.0</v>
      </c>
      <c r="P198" t="n">
        <v>464.43</v>
      </c>
      <c r="Q198" t="n">
        <v>464.4</v>
      </c>
      <c r="R198" t="n">
        <v>37.14</v>
      </c>
      <c r="S198" t="n">
        <v>37.14</v>
      </c>
      <c r="T198" t="n">
        <v>5.99</v>
      </c>
      <c r="U198" t="n">
        <v>5.99</v>
      </c>
      <c r="V198" t="n">
        <v>101.14</v>
      </c>
      <c r="W198" t="n">
        <v>101.14</v>
      </c>
      <c r="X198" t="n">
        <v>7.86</v>
      </c>
      <c r="Y198" t="n">
        <v>7.86</v>
      </c>
      <c r="Z198" t="n">
        <v>19.62</v>
      </c>
      <c r="AA198" t="n">
        <v>19.62</v>
      </c>
      <c r="AB198" t="n">
        <v>29.96</v>
      </c>
      <c r="AC198" t="n">
        <v>29.95</v>
      </c>
      <c r="AD198" t="n">
        <v>29.960000000000036</v>
      </c>
      <c r="AE198" t="n">
        <v>0.03000000000002956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0.010000000000001563</v>
      </c>
      <c r="AL198" t="inlineStr">
        <is>
          <t>unreconciled</t>
        </is>
      </c>
      <c r="AM198" t="inlineStr">
        <is>
          <t>Order Amount Mismatch (POS&gt;3PO)</t>
        </is>
      </c>
      <c r="AN198" t="n">
        <v>29.96</v>
      </c>
      <c r="AO198" t="n">
        <f>ROUND(P198*100/H198,2)</f>
        <v>0.0</v>
      </c>
      <c r="AP198" t="n">
        <f>ROUND(Q198*100/I198,2)</f>
        <v>0.0</v>
      </c>
      <c r="AQ198"/>
      <c r="AR198"/>
      <c r="AS198" t="n">
        <v>0.0</v>
      </c>
    </row>
    <row r="199">
      <c r="A199" s="1" t="n">
        <v>45232.0</v>
      </c>
      <c r="B199" s="2" t="n">
        <v>45233.00515046297</v>
      </c>
      <c r="C199" t="inlineStr">
        <is>
          <t>3140023012059153</t>
        </is>
      </c>
      <c r="D199" t="inlineStr">
        <is>
          <t>POS0012</t>
        </is>
      </c>
      <c r="E199" t="inlineStr">
        <is>
          <t>46</t>
        </is>
      </c>
      <c r="F199" t="inlineStr">
        <is>
          <t>0023</t>
        </is>
      </c>
      <c r="G199" t="inlineStr">
        <is>
          <t>5301698519</t>
        </is>
      </c>
      <c r="H199" t="n">
        <v>424.0</v>
      </c>
      <c r="I199" t="n">
        <v>366.66</v>
      </c>
      <c r="J199" t="n">
        <v>366.66</v>
      </c>
      <c r="K199" t="inlineStr">
        <is>
          <t>addition</t>
        </is>
      </c>
      <c r="L199" t="inlineStr">
        <is>
          <t/>
        </is>
      </c>
      <c r="M199" t="inlineStr">
        <is>
          <t/>
        </is>
      </c>
      <c r="N199" t="n">
        <v>0.0</v>
      </c>
      <c r="O199" t="n">
        <v>0.0</v>
      </c>
      <c r="P199" t="n">
        <v>316.38</v>
      </c>
      <c r="Q199" t="n">
        <v>315.62</v>
      </c>
      <c r="R199" t="n">
        <v>37.14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20.2</v>
      </c>
      <c r="AC199" t="n">
        <v>20.19</v>
      </c>
      <c r="AD199" t="n">
        <v>57.339999999999975</v>
      </c>
      <c r="AE199" t="n">
        <v>0.7599999999999909</v>
      </c>
      <c r="AF199" t="n">
        <v>37.14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0.00999999999999801</v>
      </c>
      <c r="AL199" t="inlineStr">
        <is>
          <t>unreconciled</t>
        </is>
      </c>
      <c r="AM199" t="inlineStr">
        <is>
          <t>Packaging Charge Mismatch</t>
        </is>
      </c>
      <c r="AN199" t="n">
        <v>37.14</v>
      </c>
      <c r="AO199" t="n">
        <f>ROUND(P199*100/H199,2)</f>
        <v>0.0</v>
      </c>
      <c r="AP199" t="n">
        <f>ROUND(Q199*100/I199,2)</f>
        <v>0.0</v>
      </c>
      <c r="AQ199"/>
      <c r="AR199"/>
      <c r="AS199" t="n">
        <v>0.0</v>
      </c>
    </row>
    <row r="200">
      <c r="A200" s="1" t="n">
        <v>45231.0</v>
      </c>
      <c r="B200" s="2" t="n">
        <v>45231.61015046296</v>
      </c>
      <c r="C200" t="inlineStr">
        <is>
          <t>3140023012058722</t>
        </is>
      </c>
      <c r="D200" t="inlineStr">
        <is>
          <t>POS0012</t>
        </is>
      </c>
      <c r="E200" t="inlineStr">
        <is>
          <t>16</t>
        </is>
      </c>
      <c r="F200" t="inlineStr">
        <is>
          <t>0023</t>
        </is>
      </c>
      <c r="G200" t="inlineStr">
        <is>
          <t>5301704596</t>
        </is>
      </c>
      <c r="H200" t="n">
        <v>347.0</v>
      </c>
      <c r="I200" t="n">
        <v>330.47</v>
      </c>
      <c r="J200" t="n">
        <v>293.33</v>
      </c>
      <c r="K200" t="inlineStr">
        <is>
          <t>sale</t>
        </is>
      </c>
      <c r="L200" t="inlineStr">
        <is>
          <t/>
        </is>
      </c>
      <c r="M200" t="inlineStr">
        <is>
          <t/>
        </is>
      </c>
      <c r="N200" t="n">
        <v>0.0</v>
      </c>
      <c r="O200" t="n">
        <v>0.0</v>
      </c>
      <c r="P200" t="n">
        <v>259.74</v>
      </c>
      <c r="Q200" t="n">
        <v>259.74</v>
      </c>
      <c r="R200" t="n">
        <v>37.14</v>
      </c>
      <c r="S200" t="n">
        <v>37.14</v>
      </c>
      <c r="T200" t="n">
        <v>3.3</v>
      </c>
      <c r="U200" t="n">
        <v>3.3</v>
      </c>
      <c r="V200" t="n">
        <v>52.8</v>
      </c>
      <c r="W200" t="n">
        <v>52.8</v>
      </c>
      <c r="X200" t="n">
        <v>4.34</v>
      </c>
      <c r="Y200" t="n">
        <v>4.34</v>
      </c>
      <c r="Z200" t="n">
        <v>10.29</v>
      </c>
      <c r="AA200" t="n">
        <v>10.28</v>
      </c>
      <c r="AB200" t="n">
        <v>16.52</v>
      </c>
      <c r="AC200" t="n">
        <v>16.53</v>
      </c>
      <c r="AD200" t="n">
        <v>16.529999999999973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0.009999999999999787</v>
      </c>
      <c r="AK200" t="n">
        <v>-0.010000000000001563</v>
      </c>
      <c r="AL200" t="inlineStr">
        <is>
          <t>unreconciled</t>
        </is>
      </c>
      <c r="AM200" t="inlineStr">
        <is>
          <t>Order Amount Mismatch (POS&gt;3PO)</t>
        </is>
      </c>
      <c r="AN200" t="n">
        <v>16.53</v>
      </c>
      <c r="AO200" t="n">
        <f>ROUND(P200*100/H200,2)</f>
        <v>0.0</v>
      </c>
      <c r="AP200" t="n">
        <f>ROUND(Q200*100/I200,2)</f>
        <v>0.0</v>
      </c>
      <c r="AQ200"/>
      <c r="AR200"/>
      <c r="AS200" t="n">
        <v>0.0</v>
      </c>
    </row>
    <row r="201">
      <c r="A201" s="1" t="n">
        <v>45232.0</v>
      </c>
      <c r="B201" s="2" t="n">
        <v>45232.651354166665</v>
      </c>
      <c r="C201" t="inlineStr">
        <is>
          <t>3140094012084759</t>
        </is>
      </c>
      <c r="D201" t="inlineStr">
        <is>
          <t>POS0012</t>
        </is>
      </c>
      <c r="E201" t="inlineStr">
        <is>
          <t>74</t>
        </is>
      </c>
      <c r="F201" t="inlineStr">
        <is>
          <t>0094</t>
        </is>
      </c>
      <c r="G201" t="inlineStr">
        <is>
          <t>5301717924</t>
        </is>
      </c>
      <c r="H201" t="n">
        <v>300.0</v>
      </c>
      <c r="I201" t="n">
        <v>285.7</v>
      </c>
      <c r="J201" t="n">
        <v>248.56</v>
      </c>
      <c r="K201" t="inlineStr">
        <is>
          <t>sale</t>
        </is>
      </c>
      <c r="L201" t="inlineStr">
        <is>
          <t/>
        </is>
      </c>
      <c r="M201" t="inlineStr">
        <is>
          <t/>
        </is>
      </c>
      <c r="N201" t="n">
        <v>0.0</v>
      </c>
      <c r="O201" t="n">
        <v>0.0</v>
      </c>
      <c r="P201" t="n">
        <v>225.62</v>
      </c>
      <c r="Q201" t="n">
        <v>225.61</v>
      </c>
      <c r="R201" t="n">
        <v>37.14</v>
      </c>
      <c r="S201" t="n">
        <v>37.14</v>
      </c>
      <c r="T201" t="n">
        <v>2.86</v>
      </c>
      <c r="U201" t="n">
        <v>2.86</v>
      </c>
      <c r="V201" t="n">
        <v>44.74</v>
      </c>
      <c r="W201" t="n">
        <v>44.74</v>
      </c>
      <c r="X201" t="n">
        <v>3.75</v>
      </c>
      <c r="Y201" t="n">
        <v>3.75</v>
      </c>
      <c r="Z201" t="n">
        <v>8.73</v>
      </c>
      <c r="AA201" t="n">
        <v>8.73</v>
      </c>
      <c r="AB201" t="n">
        <v>14.28</v>
      </c>
      <c r="AC201" t="n">
        <v>14.29</v>
      </c>
      <c r="AD201" t="n">
        <v>14.300000000000011</v>
      </c>
      <c r="AE201" t="n">
        <v>0.009999999999990905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-0.009999999999999787</v>
      </c>
      <c r="AL201" t="inlineStr">
        <is>
          <t>unreconciled</t>
        </is>
      </c>
      <c r="AM201" t="inlineStr">
        <is>
          <t>Order Amount Mismatch (POS&gt;3PO)</t>
        </is>
      </c>
      <c r="AN201" t="n">
        <v>14.3</v>
      </c>
      <c r="AO201" t="n">
        <f>ROUND(P201*100/H201,2)</f>
        <v>0.0</v>
      </c>
      <c r="AP201" t="n">
        <f>ROUND(Q201*100/I201,2)</f>
        <v>0.0</v>
      </c>
      <c r="AQ201"/>
      <c r="AR201"/>
      <c r="AS201" t="n">
        <v>0.0</v>
      </c>
    </row>
    <row r="202">
      <c r="A202" s="1" t="n">
        <v>45233.0</v>
      </c>
      <c r="B202" s="2" t="n">
        <v>45233.73851851852</v>
      </c>
      <c r="C202" t="inlineStr">
        <is>
          <t>3140094012085180</t>
        </is>
      </c>
      <c r="D202" t="inlineStr">
        <is>
          <t>POS0012</t>
        </is>
      </c>
      <c r="E202" t="inlineStr">
        <is>
          <t>95</t>
        </is>
      </c>
      <c r="F202" t="inlineStr">
        <is>
          <t>0094</t>
        </is>
      </c>
      <c r="G202" t="inlineStr">
        <is>
          <t>5301762136</t>
        </is>
      </c>
      <c r="H202" t="n">
        <v>469.0</v>
      </c>
      <c r="I202" t="n">
        <v>523.81</v>
      </c>
      <c r="J202" t="n">
        <v>486.67</v>
      </c>
      <c r="K202" t="inlineStr">
        <is>
          <t>sale</t>
        </is>
      </c>
      <c r="L202" t="inlineStr">
        <is>
          <t/>
        </is>
      </c>
      <c r="M202" t="inlineStr">
        <is>
          <t/>
        </is>
      </c>
      <c r="N202" t="n">
        <v>0.0</v>
      </c>
      <c r="O202" t="n">
        <v>0.0</v>
      </c>
      <c r="P202" t="n">
        <v>407.08</v>
      </c>
      <c r="Q202" t="n">
        <v>348.3</v>
      </c>
      <c r="R202" t="n">
        <v>37.14</v>
      </c>
      <c r="S202" t="n">
        <v>37.14</v>
      </c>
      <c r="T202" t="n">
        <v>5.24</v>
      </c>
      <c r="U202" t="n">
        <v>4.47</v>
      </c>
      <c r="V202" t="n">
        <v>87.6</v>
      </c>
      <c r="W202" t="n">
        <v>73.72</v>
      </c>
      <c r="X202" t="n">
        <v>6.88</v>
      </c>
      <c r="Y202" t="n">
        <v>5.86</v>
      </c>
      <c r="Z202" t="n">
        <v>17.01</v>
      </c>
      <c r="AA202" t="n">
        <v>14.32</v>
      </c>
      <c r="AB202" t="n">
        <v>22.34</v>
      </c>
      <c r="AC202" t="n">
        <v>22.34</v>
      </c>
      <c r="AD202" t="n">
        <v>-54.809999999999945</v>
      </c>
      <c r="AE202" t="n">
        <v>58.77999999999997</v>
      </c>
      <c r="AF202" t="n">
        <v>0.0</v>
      </c>
      <c r="AG202" t="n">
        <v>0.7700000000000005</v>
      </c>
      <c r="AH202" t="n">
        <v>13.879999999999995</v>
      </c>
      <c r="AI202" t="n">
        <v>1.0199999999999996</v>
      </c>
      <c r="AJ202" t="n">
        <v>2.6900000000000013</v>
      </c>
      <c r="AK202" t="n">
        <v>0.0</v>
      </c>
      <c r="AL202" t="inlineStr">
        <is>
          <t>unreconciled</t>
        </is>
      </c>
      <c r="AM202" t="inlineStr">
        <is>
          <t>Order Amount Mismatch (3PO&gt;POS)</t>
        </is>
      </c>
      <c r="AN202" t="n">
        <v>54.81</v>
      </c>
      <c r="AO202" t="n">
        <f>ROUND(P202*100/H202,2)</f>
        <v>0.0</v>
      </c>
      <c r="AP202" t="n">
        <f>ROUND(Q202*100/I202,2)</f>
        <v>0.0</v>
      </c>
      <c r="AQ202"/>
      <c r="AR202"/>
      <c r="AS202" t="n">
        <v>0.0</v>
      </c>
    </row>
    <row r="203">
      <c r="A203" s="1" t="n">
        <v>45232.0</v>
      </c>
      <c r="B203" s="2" t="n">
        <v>45232.84292824074</v>
      </c>
      <c r="C203" t="inlineStr">
        <is>
          <t>3140023012059039</t>
        </is>
      </c>
      <c r="D203" t="inlineStr">
        <is>
          <t>POS0012</t>
        </is>
      </c>
      <c r="E203" t="inlineStr">
        <is>
          <t>33</t>
        </is>
      </c>
      <c r="F203" t="inlineStr">
        <is>
          <t>0023</t>
        </is>
      </c>
      <c r="G203" t="inlineStr">
        <is>
          <t>5301777016</t>
        </is>
      </c>
      <c r="H203" t="n">
        <v>210.0</v>
      </c>
      <c r="I203" t="n">
        <v>199.99</v>
      </c>
      <c r="J203" t="n">
        <v>162.85</v>
      </c>
      <c r="K203" t="inlineStr">
        <is>
          <t>sale</t>
        </is>
      </c>
      <c r="L203" t="inlineStr">
        <is>
          <t/>
        </is>
      </c>
      <c r="M203" t="inlineStr">
        <is>
          <t/>
        </is>
      </c>
      <c r="N203" t="n">
        <v>0.0</v>
      </c>
      <c r="O203" t="n">
        <v>0.0</v>
      </c>
      <c r="P203" t="n">
        <v>160.31</v>
      </c>
      <c r="Q203" t="n">
        <v>160.29</v>
      </c>
      <c r="R203" t="n">
        <v>37.14</v>
      </c>
      <c r="S203" t="n">
        <v>37.14</v>
      </c>
      <c r="T203" t="n">
        <v>2.0</v>
      </c>
      <c r="U203" t="n">
        <v>2.0</v>
      </c>
      <c r="V203" t="n">
        <v>29.31</v>
      </c>
      <c r="W203" t="n">
        <v>29.31</v>
      </c>
      <c r="X203" t="n">
        <v>2.62</v>
      </c>
      <c r="Y203" t="n">
        <v>2.62</v>
      </c>
      <c r="Z203" t="n">
        <v>5.75</v>
      </c>
      <c r="AA203" t="n">
        <v>5.75</v>
      </c>
      <c r="AB203" t="n">
        <v>10.0</v>
      </c>
      <c r="AC203" t="n">
        <v>10.0</v>
      </c>
      <c r="AD203" t="n">
        <v>10.009999999999991</v>
      </c>
      <c r="AE203" t="n">
        <v>0.020000000000010232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inlineStr">
        <is>
          <t>unreconciled</t>
        </is>
      </c>
      <c r="AM203" t="inlineStr">
        <is>
          <t>Order Amount Mismatch (POS&gt;3PO)</t>
        </is>
      </c>
      <c r="AN203" t="n">
        <v>10.01</v>
      </c>
      <c r="AO203" t="n">
        <f>ROUND(P203*100/H203,2)</f>
        <v>0.0</v>
      </c>
      <c r="AP203" t="n">
        <f>ROUND(Q203*100/I203,2)</f>
        <v>0.0</v>
      </c>
      <c r="AQ203"/>
      <c r="AR203"/>
      <c r="AS203" t="n">
        <v>0.0</v>
      </c>
    </row>
    <row r="204">
      <c r="A204" s="1" t="n">
        <v>45231.0</v>
      </c>
      <c r="B204" s="2" t="n">
        <v>45231.53327546296</v>
      </c>
      <c r="C204" t="inlineStr">
        <is>
          <t>3140023012058707</t>
        </is>
      </c>
      <c r="D204" t="inlineStr">
        <is>
          <t>POS0012</t>
        </is>
      </c>
      <c r="E204" t="inlineStr">
        <is>
          <t>01</t>
        </is>
      </c>
      <c r="F204" t="inlineStr">
        <is>
          <t>0023</t>
        </is>
      </c>
      <c r="G204" t="inlineStr">
        <is>
          <t>5301828350</t>
        </is>
      </c>
      <c r="H204" t="n">
        <v>290.0</v>
      </c>
      <c r="I204" t="n">
        <v>276.18</v>
      </c>
      <c r="J204" t="n">
        <v>239.04</v>
      </c>
      <c r="K204" t="inlineStr">
        <is>
          <t>sale</t>
        </is>
      </c>
      <c r="L204" t="inlineStr">
        <is>
          <t/>
        </is>
      </c>
      <c r="M204" t="inlineStr">
        <is>
          <t/>
        </is>
      </c>
      <c r="N204" t="n">
        <v>0.0</v>
      </c>
      <c r="O204" t="n">
        <v>0.0</v>
      </c>
      <c r="P204" t="n">
        <v>218.37</v>
      </c>
      <c r="Q204" t="n">
        <v>218.36</v>
      </c>
      <c r="R204" t="n">
        <v>37.14</v>
      </c>
      <c r="S204" t="n">
        <v>37.14</v>
      </c>
      <c r="T204" t="n">
        <v>2.76</v>
      </c>
      <c r="U204" t="n">
        <v>2.76</v>
      </c>
      <c r="V204" t="n">
        <v>43.03</v>
      </c>
      <c r="W204" t="n">
        <v>43.03</v>
      </c>
      <c r="X204" t="n">
        <v>3.62</v>
      </c>
      <c r="Y204" t="n">
        <v>3.62</v>
      </c>
      <c r="Z204" t="n">
        <v>8.4</v>
      </c>
      <c r="AA204" t="n">
        <v>8.4</v>
      </c>
      <c r="AB204" t="n">
        <v>13.82</v>
      </c>
      <c r="AC204" t="n">
        <v>13.81</v>
      </c>
      <c r="AD204" t="n">
        <v>13.819999999999993</v>
      </c>
      <c r="AE204" t="n">
        <v>0.009999999999990905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0.009999999999999787</v>
      </c>
      <c r="AL204" t="inlineStr">
        <is>
          <t>unreconciled</t>
        </is>
      </c>
      <c r="AM204" t="inlineStr">
        <is>
          <t>Order Amount Mismatch (POS&gt;3PO)</t>
        </is>
      </c>
      <c r="AN204" t="n">
        <v>13.82</v>
      </c>
      <c r="AO204" t="n">
        <f>ROUND(P204*100/H204,2)</f>
        <v>0.0</v>
      </c>
      <c r="AP204" t="n">
        <f>ROUND(Q204*100/I204,2)</f>
        <v>0.0</v>
      </c>
      <c r="AQ204"/>
      <c r="AR204"/>
      <c r="AS204" t="n">
        <v>0.0</v>
      </c>
    </row>
    <row r="205">
      <c r="A205" s="1" t="n">
        <v>45231.0</v>
      </c>
      <c r="B205" s="2" t="n">
        <v>45231.58258101852</v>
      </c>
      <c r="C205" t="inlineStr">
        <is>
          <t>3140094012084364</t>
        </is>
      </c>
      <c r="D205" t="inlineStr">
        <is>
          <t>POS0012</t>
        </is>
      </c>
      <c r="E205" t="inlineStr">
        <is>
          <t>78</t>
        </is>
      </c>
      <c r="F205" t="inlineStr">
        <is>
          <t>0094</t>
        </is>
      </c>
      <c r="G205" t="inlineStr">
        <is>
          <t>5301837239</t>
        </is>
      </c>
      <c r="H205" t="n">
        <v>217.0</v>
      </c>
      <c r="I205" t="n">
        <v>206.66</v>
      </c>
      <c r="J205" t="n">
        <v>169.52</v>
      </c>
      <c r="K205" t="inlineStr">
        <is>
          <t>sale</t>
        </is>
      </c>
      <c r="L205" t="inlineStr">
        <is>
          <t/>
        </is>
      </c>
      <c r="M205" t="inlineStr">
        <is>
          <t/>
        </is>
      </c>
      <c r="N205" t="n">
        <v>0.0</v>
      </c>
      <c r="O205" t="n">
        <v>0.0</v>
      </c>
      <c r="P205" t="n">
        <v>165.39</v>
      </c>
      <c r="Q205" t="n">
        <v>165.38</v>
      </c>
      <c r="R205" t="n">
        <v>37.14</v>
      </c>
      <c r="S205" t="n">
        <v>37.14</v>
      </c>
      <c r="T205" t="n">
        <v>2.07</v>
      </c>
      <c r="U205" t="n">
        <v>2.07</v>
      </c>
      <c r="V205" t="n">
        <v>30.51</v>
      </c>
      <c r="W205" t="n">
        <v>30.51</v>
      </c>
      <c r="X205" t="n">
        <v>2.71</v>
      </c>
      <c r="Y205" t="n">
        <v>2.71</v>
      </c>
      <c r="Z205" t="n">
        <v>5.98</v>
      </c>
      <c r="AA205" t="n">
        <v>5.98</v>
      </c>
      <c r="AB205" t="n">
        <v>10.34</v>
      </c>
      <c r="AC205" t="n">
        <v>10.33</v>
      </c>
      <c r="AD205" t="n">
        <v>10.340000000000003</v>
      </c>
      <c r="AE205" t="n">
        <v>0.009999999999990905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0.009999999999999787</v>
      </c>
      <c r="AL205" t="inlineStr">
        <is>
          <t>unreconciled</t>
        </is>
      </c>
      <c r="AM205" t="inlineStr">
        <is>
          <t>Order Amount Mismatch (POS&gt;3PO)</t>
        </is>
      </c>
      <c r="AN205" t="n">
        <v>10.34</v>
      </c>
      <c r="AO205" t="n">
        <f>ROUND(P205*100/H205,2)</f>
        <v>0.0</v>
      </c>
      <c r="AP205" t="n">
        <f>ROUND(Q205*100/I205,2)</f>
        <v>0.0</v>
      </c>
      <c r="AQ205"/>
      <c r="AR205"/>
      <c r="AS205" t="n">
        <v>0.0</v>
      </c>
    </row>
    <row r="206">
      <c r="A206" s="1" t="n">
        <v>45231.0</v>
      </c>
      <c r="B206" s="2" t="n">
        <v>45231.76896990741</v>
      </c>
      <c r="C206" t="inlineStr">
        <is>
          <t>3140094012084464</t>
        </is>
      </c>
      <c r="D206" t="inlineStr">
        <is>
          <t>POS0012</t>
        </is>
      </c>
      <c r="E206" t="inlineStr">
        <is>
          <t>78</t>
        </is>
      </c>
      <c r="F206" t="inlineStr">
        <is>
          <t>0094</t>
        </is>
      </c>
      <c r="G206" t="inlineStr">
        <is>
          <t>5301887164</t>
        </is>
      </c>
      <c r="H206" t="n">
        <v>177.0</v>
      </c>
      <c r="I206" t="n">
        <v>168.57</v>
      </c>
      <c r="J206" t="n">
        <v>131.43</v>
      </c>
      <c r="K206" t="inlineStr">
        <is>
          <t>sale</t>
        </is>
      </c>
      <c r="L206" t="inlineStr">
        <is>
          <t/>
        </is>
      </c>
      <c r="M206" t="inlineStr">
        <is>
          <t/>
        </is>
      </c>
      <c r="N206" t="n">
        <v>0.0</v>
      </c>
      <c r="O206" t="n">
        <v>0.0</v>
      </c>
      <c r="P206" t="n">
        <v>136.35</v>
      </c>
      <c r="Q206" t="n">
        <v>136.34</v>
      </c>
      <c r="R206" t="n">
        <v>37.14</v>
      </c>
      <c r="S206" t="n">
        <v>37.14</v>
      </c>
      <c r="T206" t="n">
        <v>1.69</v>
      </c>
      <c r="U206" t="n">
        <v>1.69</v>
      </c>
      <c r="V206" t="n">
        <v>23.66</v>
      </c>
      <c r="W206" t="n">
        <v>23.66</v>
      </c>
      <c r="X206" t="n">
        <v>2.21</v>
      </c>
      <c r="Y206" t="n">
        <v>2.21</v>
      </c>
      <c r="Z206" t="n">
        <v>4.66</v>
      </c>
      <c r="AA206" t="n">
        <v>4.66</v>
      </c>
      <c r="AB206" t="n">
        <v>8.42</v>
      </c>
      <c r="AC206" t="n">
        <v>8.43</v>
      </c>
      <c r="AD206" t="n">
        <v>8.430000000000007</v>
      </c>
      <c r="AE206" t="n">
        <v>0.009999999999990905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-0.009999999999999787</v>
      </c>
      <c r="AL206" t="inlineStr">
        <is>
          <t>unreconciled</t>
        </is>
      </c>
      <c r="AM206" t="inlineStr">
        <is>
          <t>Order Amount Mismatch (POS&gt;3PO)</t>
        </is>
      </c>
      <c r="AN206" t="n">
        <v>8.43</v>
      </c>
      <c r="AO206" t="n">
        <f>ROUND(P206*100/H206,2)</f>
        <v>0.0</v>
      </c>
      <c r="AP206" t="n">
        <f>ROUND(Q206*100/I206,2)</f>
        <v>0.0</v>
      </c>
      <c r="AQ206"/>
      <c r="AR206"/>
      <c r="AS206" t="n">
        <v>0.0</v>
      </c>
    </row>
    <row r="207">
      <c r="A207" s="1" t="n">
        <v>45231.0</v>
      </c>
      <c r="B207" s="2" t="n">
        <v>45231.96538194444</v>
      </c>
      <c r="C207" t="inlineStr">
        <is>
          <t>3140094012084596</t>
        </is>
      </c>
      <c r="D207" t="inlineStr">
        <is>
          <t>POS0012</t>
        </is>
      </c>
      <c r="E207" t="inlineStr">
        <is>
          <t>10</t>
        </is>
      </c>
      <c r="F207" t="inlineStr">
        <is>
          <t>0094</t>
        </is>
      </c>
      <c r="G207" t="inlineStr">
        <is>
          <t>5301911993</t>
        </is>
      </c>
      <c r="H207" t="n">
        <v>467.0</v>
      </c>
      <c r="I207" t="n">
        <v>444.75</v>
      </c>
      <c r="J207" t="n">
        <v>407.61</v>
      </c>
      <c r="K207" t="inlineStr">
        <is>
          <t>sale</t>
        </is>
      </c>
      <c r="L207" t="inlineStr">
        <is>
          <t/>
        </is>
      </c>
      <c r="M207" t="inlineStr">
        <is>
          <t/>
        </is>
      </c>
      <c r="N207" t="n">
        <v>0.0</v>
      </c>
      <c r="O207" t="n">
        <v>0.0</v>
      </c>
      <c r="P207" t="n">
        <v>346.83</v>
      </c>
      <c r="Q207" t="n">
        <v>346.83</v>
      </c>
      <c r="R207" t="n">
        <v>37.14</v>
      </c>
      <c r="S207" t="n">
        <v>37.14</v>
      </c>
      <c r="T207" t="n">
        <v>4.45</v>
      </c>
      <c r="U207" t="n">
        <v>4.45</v>
      </c>
      <c r="V207" t="n">
        <v>73.37</v>
      </c>
      <c r="W207" t="n">
        <v>73.37</v>
      </c>
      <c r="X207" t="n">
        <v>5.84</v>
      </c>
      <c r="Y207" t="n">
        <v>5.84</v>
      </c>
      <c r="Z207" t="n">
        <v>14.26</v>
      </c>
      <c r="AA207" t="n">
        <v>14.26</v>
      </c>
      <c r="AB207" t="n">
        <v>22.24</v>
      </c>
      <c r="AC207" t="n">
        <v>22.24</v>
      </c>
      <c r="AD207" t="n">
        <v>22.25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inlineStr">
        <is>
          <t>unreconciled</t>
        </is>
      </c>
      <c r="AM207" t="inlineStr">
        <is>
          <t>Order Amount Mismatch (POS&gt;3PO)</t>
        </is>
      </c>
      <c r="AN207" t="n">
        <v>22.25</v>
      </c>
      <c r="AO207" t="n">
        <f>ROUND(P207*100/H207,2)</f>
        <v>0.0</v>
      </c>
      <c r="AP207" t="n">
        <f>ROUND(Q207*100/I207,2)</f>
        <v>0.0</v>
      </c>
      <c r="AQ207"/>
      <c r="AR207"/>
      <c r="AS207" t="n">
        <v>0.0</v>
      </c>
    </row>
    <row r="208">
      <c r="A208" s="1" t="n">
        <v>45233.0</v>
      </c>
      <c r="B208" s="2" t="n">
        <v>45233.82188657407</v>
      </c>
      <c r="C208" t="inlineStr">
        <is>
          <t>3140094012085239</t>
        </is>
      </c>
      <c r="D208" t="inlineStr">
        <is>
          <t>POS0012</t>
        </is>
      </c>
      <c r="E208" t="inlineStr">
        <is>
          <t>54</t>
        </is>
      </c>
      <c r="F208" t="inlineStr">
        <is>
          <t>0094</t>
        </is>
      </c>
      <c r="G208" t="inlineStr">
        <is>
          <t>5302084936</t>
        </is>
      </c>
      <c r="H208" t="n">
        <v>413.0</v>
      </c>
      <c r="I208" t="n">
        <v>470.47</v>
      </c>
      <c r="J208" t="n">
        <v>433.33</v>
      </c>
      <c r="K208" t="inlineStr">
        <is>
          <t>sale</t>
        </is>
      </c>
      <c r="L208" t="inlineStr">
        <is>
          <t/>
        </is>
      </c>
      <c r="M208" t="inlineStr">
        <is>
          <t/>
        </is>
      </c>
      <c r="N208" t="n">
        <v>0.0</v>
      </c>
      <c r="O208" t="n">
        <v>0.0</v>
      </c>
      <c r="P208" t="n">
        <v>366.45</v>
      </c>
      <c r="Q208" t="n">
        <v>307.65</v>
      </c>
      <c r="R208" t="n">
        <v>37.14</v>
      </c>
      <c r="S208" t="n">
        <v>37.14</v>
      </c>
      <c r="T208" t="n">
        <v>4.7</v>
      </c>
      <c r="U208" t="n">
        <v>3.93</v>
      </c>
      <c r="V208" t="n">
        <v>78.0</v>
      </c>
      <c r="W208" t="n">
        <v>64.11</v>
      </c>
      <c r="X208" t="n">
        <v>6.17</v>
      </c>
      <c r="Y208" t="n">
        <v>5.16</v>
      </c>
      <c r="Z208" t="n">
        <v>15.15</v>
      </c>
      <c r="AA208" t="n">
        <v>12.47</v>
      </c>
      <c r="AB208" t="n">
        <v>19.66</v>
      </c>
      <c r="AC208" t="n">
        <v>19.67</v>
      </c>
      <c r="AD208" t="n">
        <v>-57.47000000000003</v>
      </c>
      <c r="AE208" t="n">
        <v>58.80000000000001</v>
      </c>
      <c r="AF208" t="n">
        <v>0.0</v>
      </c>
      <c r="AG208" t="n">
        <v>0.77</v>
      </c>
      <c r="AH208" t="n">
        <v>13.89</v>
      </c>
      <c r="AI208" t="n">
        <v>1.0099999999999998</v>
      </c>
      <c r="AJ208" t="n">
        <v>2.6799999999999997</v>
      </c>
      <c r="AK208" t="n">
        <v>-0.010000000000001563</v>
      </c>
      <c r="AL208" t="inlineStr">
        <is>
          <t>unreconciled</t>
        </is>
      </c>
      <c r="AM208" t="inlineStr">
        <is>
          <t>Order Amount Mismatch (3PO&gt;POS)</t>
        </is>
      </c>
      <c r="AN208" t="n">
        <v>57.47</v>
      </c>
      <c r="AO208" t="n">
        <f>ROUND(P208*100/H208,2)</f>
        <v>0.0</v>
      </c>
      <c r="AP208" t="n">
        <f>ROUND(Q208*100/I208,2)</f>
        <v>0.0</v>
      </c>
      <c r="AQ208"/>
      <c r="AR208"/>
      <c r="AS208" t="n">
        <v>0.0</v>
      </c>
    </row>
    <row r="209">
      <c r="A209" s="1" t="n">
        <v>45231.0</v>
      </c>
      <c r="B209" s="2" t="n">
        <v>45231.979421296295</v>
      </c>
      <c r="C209" t="inlineStr">
        <is>
          <t>3140023012058871</t>
        </is>
      </c>
      <c r="D209" t="inlineStr">
        <is>
          <t>POS0012</t>
        </is>
      </c>
      <c r="E209" t="inlineStr">
        <is>
          <t>65</t>
        </is>
      </c>
      <c r="F209" t="inlineStr">
        <is>
          <t>0023</t>
        </is>
      </c>
      <c r="G209" t="inlineStr">
        <is>
          <t>5302144775</t>
        </is>
      </c>
      <c r="H209" t="n">
        <v>360.0</v>
      </c>
      <c r="I209" t="n">
        <v>342.85</v>
      </c>
      <c r="J209" t="n">
        <v>305.71</v>
      </c>
      <c r="K209" t="inlineStr">
        <is>
          <t>sale</t>
        </is>
      </c>
      <c r="L209" t="inlineStr">
        <is>
          <t/>
        </is>
      </c>
      <c r="M209" t="inlineStr">
        <is>
          <t/>
        </is>
      </c>
      <c r="N209" t="n">
        <v>0.0</v>
      </c>
      <c r="O209" t="n">
        <v>0.0</v>
      </c>
      <c r="P209" t="n">
        <v>269.17</v>
      </c>
      <c r="Q209" t="n">
        <v>269.17</v>
      </c>
      <c r="R209" t="n">
        <v>37.14</v>
      </c>
      <c r="S209" t="n">
        <v>37.14</v>
      </c>
      <c r="T209" t="n">
        <v>3.43</v>
      </c>
      <c r="U209" t="n">
        <v>3.43</v>
      </c>
      <c r="V209" t="n">
        <v>55.03</v>
      </c>
      <c r="W209" t="n">
        <v>55.03</v>
      </c>
      <c r="X209" t="n">
        <v>4.5</v>
      </c>
      <c r="Y209" t="n">
        <v>4.5</v>
      </c>
      <c r="Z209" t="n">
        <v>10.72</v>
      </c>
      <c r="AA209" t="n">
        <v>10.72</v>
      </c>
      <c r="AB209" t="n">
        <v>17.14</v>
      </c>
      <c r="AC209" t="n">
        <v>17.14</v>
      </c>
      <c r="AD209" t="n">
        <v>17.149999999999977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inlineStr">
        <is>
          <t>unreconciled</t>
        </is>
      </c>
      <c r="AM209" t="inlineStr">
        <is>
          <t>Order Amount Mismatch (POS&gt;3PO)</t>
        </is>
      </c>
      <c r="AN209" t="n">
        <v>17.15</v>
      </c>
      <c r="AO209" t="n">
        <f>ROUND(P209*100/H209,2)</f>
        <v>0.0</v>
      </c>
      <c r="AP209" t="n">
        <f>ROUND(Q209*100/I209,2)</f>
        <v>0.0</v>
      </c>
      <c r="AQ209"/>
      <c r="AR209"/>
      <c r="AS209" t="n">
        <v>0.0</v>
      </c>
    </row>
    <row r="210">
      <c r="A210" s="1" t="n">
        <v>45235.0</v>
      </c>
      <c r="B210" s="2" t="n">
        <v>45235.61755787037</v>
      </c>
      <c r="C210" t="inlineStr">
        <is>
          <t>3140023012059799</t>
        </is>
      </c>
      <c r="D210" t="inlineStr">
        <is>
          <t>POS0012</t>
        </is>
      </c>
      <c r="E210" t="inlineStr">
        <is>
          <t>91</t>
        </is>
      </c>
      <c r="F210" t="inlineStr">
        <is>
          <t>0023</t>
        </is>
      </c>
      <c r="G210" t="inlineStr">
        <is>
          <t>5302172567</t>
        </is>
      </c>
      <c r="H210" t="n">
        <v>262.0</v>
      </c>
      <c r="I210" t="n">
        <v>249.52</v>
      </c>
      <c r="J210" t="n">
        <v>212.38</v>
      </c>
      <c r="K210" t="inlineStr">
        <is>
          <t>sale</t>
        </is>
      </c>
      <c r="L210" t="inlineStr">
        <is>
          <t/>
        </is>
      </c>
      <c r="M210" t="inlineStr">
        <is>
          <t/>
        </is>
      </c>
      <c r="N210" t="n">
        <v>0.0</v>
      </c>
      <c r="O210" t="n">
        <v>0.0</v>
      </c>
      <c r="P210" t="n">
        <v>198.04</v>
      </c>
      <c r="Q210" t="n">
        <v>198.04</v>
      </c>
      <c r="R210" t="n">
        <v>37.14</v>
      </c>
      <c r="S210" t="n">
        <v>37.14</v>
      </c>
      <c r="T210" t="n">
        <v>2.5</v>
      </c>
      <c r="U210" t="n">
        <v>2.5</v>
      </c>
      <c r="V210" t="n">
        <v>38.23</v>
      </c>
      <c r="W210" t="n">
        <v>38.23</v>
      </c>
      <c r="X210" t="n">
        <v>3.28</v>
      </c>
      <c r="Y210" t="n">
        <v>3.28</v>
      </c>
      <c r="Z210" t="n">
        <v>7.47</v>
      </c>
      <c r="AA210" t="n">
        <v>7.47</v>
      </c>
      <c r="AB210" t="n">
        <v>12.48</v>
      </c>
      <c r="AC210" t="n">
        <v>12.48</v>
      </c>
      <c r="AD210" t="n">
        <v>12.47999999999999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inlineStr">
        <is>
          <t>unreconciled</t>
        </is>
      </c>
      <c r="AM210" t="inlineStr">
        <is>
          <t>Order Amount Mismatch (POS&gt;3PO)</t>
        </is>
      </c>
      <c r="AN210" t="n">
        <v>12.48</v>
      </c>
      <c r="AO210" t="n">
        <f>ROUND(P210*100/H210,2)</f>
        <v>0.0</v>
      </c>
      <c r="AP210" t="n">
        <f>ROUND(Q210*100/I210,2)</f>
        <v>0.0</v>
      </c>
      <c r="AQ210"/>
      <c r="AR210"/>
      <c r="AS210" t="n">
        <v>0.0</v>
      </c>
    </row>
    <row r="211">
      <c r="A211" s="1" t="n">
        <v>45234.0</v>
      </c>
      <c r="B211" s="2" t="n">
        <v>45234.67805555555</v>
      </c>
      <c r="C211" t="inlineStr">
        <is>
          <t>3140094012085571</t>
        </is>
      </c>
      <c r="D211" t="inlineStr">
        <is>
          <t>POS0012</t>
        </is>
      </c>
      <c r="E211" t="inlineStr">
        <is>
          <t>86</t>
        </is>
      </c>
      <c r="F211" t="inlineStr">
        <is>
          <t>0094</t>
        </is>
      </c>
      <c r="G211" t="inlineStr">
        <is>
          <t>5302200990</t>
        </is>
      </c>
      <c r="H211" t="n">
        <v>275.0</v>
      </c>
      <c r="I211" t="n">
        <v>261.9</v>
      </c>
      <c r="J211" t="n">
        <v>224.76</v>
      </c>
      <c r="K211" t="inlineStr">
        <is>
          <t>sale</t>
        </is>
      </c>
      <c r="L211" t="inlineStr">
        <is>
          <t/>
        </is>
      </c>
      <c r="M211" t="inlineStr">
        <is>
          <t/>
        </is>
      </c>
      <c r="N211" t="n">
        <v>0.0</v>
      </c>
      <c r="O211" t="n">
        <v>0.0</v>
      </c>
      <c r="P211" t="n">
        <v>207.48</v>
      </c>
      <c r="Q211" t="n">
        <v>207.48</v>
      </c>
      <c r="R211" t="n">
        <v>37.14</v>
      </c>
      <c r="S211" t="n">
        <v>37.14</v>
      </c>
      <c r="T211" t="n">
        <v>2.62</v>
      </c>
      <c r="U211" t="n">
        <v>2.62</v>
      </c>
      <c r="V211" t="n">
        <v>40.46</v>
      </c>
      <c r="W211" t="n">
        <v>40.46</v>
      </c>
      <c r="X211" t="n">
        <v>3.44</v>
      </c>
      <c r="Y211" t="n">
        <v>3.44</v>
      </c>
      <c r="Z211" t="n">
        <v>7.9</v>
      </c>
      <c r="AA211" t="n">
        <v>7.9</v>
      </c>
      <c r="AB211" t="n">
        <v>13.1</v>
      </c>
      <c r="AC211" t="n">
        <v>13.1</v>
      </c>
      <c r="AD211" t="n">
        <v>13.100000000000023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inlineStr">
        <is>
          <t>unreconciled</t>
        </is>
      </c>
      <c r="AM211" t="inlineStr">
        <is>
          <t>Order Amount Mismatch (POS&gt;3PO)</t>
        </is>
      </c>
      <c r="AN211" t="n">
        <v>13.1</v>
      </c>
      <c r="AO211" t="n">
        <f>ROUND(P211*100/H211,2)</f>
        <v>0.0</v>
      </c>
      <c r="AP211" t="n">
        <f>ROUND(Q211*100/I211,2)</f>
        <v>0.0</v>
      </c>
      <c r="AQ211"/>
      <c r="AR211"/>
      <c r="AS211" t="n">
        <v>0.0</v>
      </c>
    </row>
    <row r="212">
      <c r="A212" s="1" t="n">
        <v>45231.0</v>
      </c>
      <c r="B212" s="2" t="n">
        <v>45231.99528935185</v>
      </c>
      <c r="C212" t="inlineStr">
        <is>
          <t>3140023012058886</t>
        </is>
      </c>
      <c r="D212" t="inlineStr">
        <is>
          <t>POS0012</t>
        </is>
      </c>
      <c r="E212" t="inlineStr">
        <is>
          <t>80</t>
        </is>
      </c>
      <c r="F212" t="inlineStr">
        <is>
          <t>0023</t>
        </is>
      </c>
      <c r="G212" t="inlineStr">
        <is>
          <t>5302221756</t>
        </is>
      </c>
      <c r="H212" t="n">
        <v>282.0</v>
      </c>
      <c r="I212" t="n">
        <v>268.57</v>
      </c>
      <c r="J212" t="n">
        <v>231.43</v>
      </c>
      <c r="K212" t="inlineStr">
        <is>
          <t>sale</t>
        </is>
      </c>
      <c r="L212" t="inlineStr">
        <is>
          <t/>
        </is>
      </c>
      <c r="M212" t="inlineStr">
        <is>
          <t/>
        </is>
      </c>
      <c r="N212" t="n">
        <v>0.0</v>
      </c>
      <c r="O212" t="n">
        <v>0.0</v>
      </c>
      <c r="P212" t="n">
        <v>212.56</v>
      </c>
      <c r="Q212" t="n">
        <v>212.56</v>
      </c>
      <c r="R212" t="n">
        <v>37.14</v>
      </c>
      <c r="S212" t="n">
        <v>37.14</v>
      </c>
      <c r="T212" t="n">
        <v>2.69</v>
      </c>
      <c r="U212" t="n">
        <v>2.69</v>
      </c>
      <c r="V212" t="n">
        <v>41.66</v>
      </c>
      <c r="W212" t="n">
        <v>41.66</v>
      </c>
      <c r="X212" t="n">
        <v>3.53</v>
      </c>
      <c r="Y212" t="n">
        <v>3.52</v>
      </c>
      <c r="Z212" t="n">
        <v>8.13</v>
      </c>
      <c r="AA212" t="n">
        <v>8.13</v>
      </c>
      <c r="AB212" t="n">
        <v>13.42</v>
      </c>
      <c r="AC212" t="n">
        <v>13.43</v>
      </c>
      <c r="AD212" t="n">
        <v>13.430000000000007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0.009999999999999787</v>
      </c>
      <c r="AJ212" t="n">
        <v>0.0</v>
      </c>
      <c r="AK212" t="n">
        <v>-0.009999999999999787</v>
      </c>
      <c r="AL212" t="inlineStr">
        <is>
          <t>unreconciled</t>
        </is>
      </c>
      <c r="AM212" t="inlineStr">
        <is>
          <t>Order Amount Mismatch (POS&gt;3PO)</t>
        </is>
      </c>
      <c r="AN212" t="n">
        <v>13.43</v>
      </c>
      <c r="AO212" t="n">
        <f>ROUND(P212*100/H212,2)</f>
        <v>0.0</v>
      </c>
      <c r="AP212" t="n">
        <f>ROUND(Q212*100/I212,2)</f>
        <v>0.0</v>
      </c>
      <c r="AQ212"/>
      <c r="AR212"/>
      <c r="AS212" t="n">
        <v>0.0</v>
      </c>
    </row>
    <row r="213">
      <c r="A213" s="1" t="n">
        <v>45231.0</v>
      </c>
      <c r="B213" s="2" t="n">
        <v>45231.53181712963</v>
      </c>
      <c r="C213" t="inlineStr">
        <is>
          <t>3140023012058706</t>
        </is>
      </c>
      <c r="D213" t="inlineStr">
        <is>
          <t>POS0012</t>
        </is>
      </c>
      <c r="E213" t="inlineStr">
        <is>
          <t>00</t>
        </is>
      </c>
      <c r="F213" t="inlineStr">
        <is>
          <t>0023</t>
        </is>
      </c>
      <c r="G213" t="inlineStr">
        <is>
          <t>5302223261</t>
        </is>
      </c>
      <c r="H213" t="n">
        <v>563.0</v>
      </c>
      <c r="I213" t="n">
        <v>536.18</v>
      </c>
      <c r="J213" t="n">
        <v>499.04</v>
      </c>
      <c r="K213" t="inlineStr">
        <is>
          <t>sale</t>
        </is>
      </c>
      <c r="L213" t="inlineStr">
        <is>
          <t/>
        </is>
      </c>
      <c r="M213" t="inlineStr">
        <is>
          <t/>
        </is>
      </c>
      <c r="N213" t="n">
        <v>0.0</v>
      </c>
      <c r="O213" t="n">
        <v>0.0</v>
      </c>
      <c r="P213" t="n">
        <v>416.51</v>
      </c>
      <c r="Q213" t="n">
        <v>416.5</v>
      </c>
      <c r="R213" t="n">
        <v>37.14</v>
      </c>
      <c r="S213" t="n">
        <v>37.14</v>
      </c>
      <c r="T213" t="n">
        <v>5.36</v>
      </c>
      <c r="U213" t="n">
        <v>5.36</v>
      </c>
      <c r="V213" t="n">
        <v>89.83</v>
      </c>
      <c r="W213" t="n">
        <v>89.83</v>
      </c>
      <c r="X213" t="n">
        <v>7.04</v>
      </c>
      <c r="Y213" t="n">
        <v>7.04</v>
      </c>
      <c r="Z213" t="n">
        <v>17.44</v>
      </c>
      <c r="AA213" t="n">
        <v>17.44</v>
      </c>
      <c r="AB213" t="n">
        <v>26.82</v>
      </c>
      <c r="AC213" t="n">
        <v>26.81</v>
      </c>
      <c r="AD213" t="n">
        <v>26.82000000000005</v>
      </c>
      <c r="AE213" t="n">
        <v>0.009999999999990905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0.010000000000001563</v>
      </c>
      <c r="AL213" t="inlineStr">
        <is>
          <t>unreconciled</t>
        </is>
      </c>
      <c r="AM213" t="inlineStr">
        <is>
          <t>Order Amount Mismatch (POS&gt;3PO)</t>
        </is>
      </c>
      <c r="AN213" t="n">
        <v>26.82</v>
      </c>
      <c r="AO213" t="n">
        <f>ROUND(P213*100/H213,2)</f>
        <v>0.0</v>
      </c>
      <c r="AP213" t="n">
        <f>ROUND(Q213*100/I213,2)</f>
        <v>0.0</v>
      </c>
      <c r="AQ213"/>
      <c r="AR213"/>
      <c r="AS213" t="n">
        <v>0.0</v>
      </c>
    </row>
    <row r="214">
      <c r="A214" s="1" t="n">
        <v>45231.0</v>
      </c>
      <c r="B214" s="2" t="n">
        <v>45231.66238425926</v>
      </c>
      <c r="C214" t="inlineStr">
        <is>
          <t>3140094012084406</t>
        </is>
      </c>
      <c r="D214" t="inlineStr">
        <is>
          <t>POS0012</t>
        </is>
      </c>
      <c r="E214" t="inlineStr">
        <is>
          <t>20</t>
        </is>
      </c>
      <c r="F214" t="inlineStr">
        <is>
          <t>0094</t>
        </is>
      </c>
      <c r="G214" t="inlineStr">
        <is>
          <t>5302252503</t>
        </is>
      </c>
      <c r="H214" t="n">
        <v>269.0</v>
      </c>
      <c r="I214" t="n">
        <v>256.19</v>
      </c>
      <c r="J214" t="n">
        <v>219.05</v>
      </c>
      <c r="K214" t="inlineStr">
        <is>
          <t>sale</t>
        </is>
      </c>
      <c r="L214" t="inlineStr">
        <is>
          <t/>
        </is>
      </c>
      <c r="M214" t="inlineStr">
        <is>
          <t/>
        </is>
      </c>
      <c r="N214" t="n">
        <v>0.0</v>
      </c>
      <c r="O214" t="n">
        <v>0.0</v>
      </c>
      <c r="P214" t="n">
        <v>203.14</v>
      </c>
      <c r="Q214" t="n">
        <v>203.13</v>
      </c>
      <c r="R214" t="n">
        <v>37.14</v>
      </c>
      <c r="S214" t="n">
        <v>37.14</v>
      </c>
      <c r="T214" t="n">
        <v>2.56</v>
      </c>
      <c r="U214" t="n">
        <v>2.56</v>
      </c>
      <c r="V214" t="n">
        <v>39.43</v>
      </c>
      <c r="W214" t="n">
        <v>39.43</v>
      </c>
      <c r="X214" t="n">
        <v>3.36</v>
      </c>
      <c r="Y214" t="n">
        <v>3.36</v>
      </c>
      <c r="Z214" t="n">
        <v>7.7</v>
      </c>
      <c r="AA214" t="n">
        <v>7.7</v>
      </c>
      <c r="AB214" t="n">
        <v>12.82</v>
      </c>
      <c r="AC214" t="n">
        <v>12.81</v>
      </c>
      <c r="AD214" t="n">
        <v>12.810000000000002</v>
      </c>
      <c r="AE214" t="n">
        <v>0.009999999999990905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0.009999999999999787</v>
      </c>
      <c r="AL214" t="inlineStr">
        <is>
          <t>unreconciled</t>
        </is>
      </c>
      <c r="AM214" t="inlineStr">
        <is>
          <t>Order Amount Mismatch (POS&gt;3PO)</t>
        </is>
      </c>
      <c r="AN214" t="n">
        <v>12.81</v>
      </c>
      <c r="AO214" t="n">
        <f>ROUND(P214*100/H214,2)</f>
        <v>0.0</v>
      </c>
      <c r="AP214" t="n">
        <f>ROUND(Q214*100/I214,2)</f>
        <v>0.0</v>
      </c>
      <c r="AQ214"/>
      <c r="AR214"/>
      <c r="AS214" t="n">
        <v>0.0</v>
      </c>
    </row>
    <row r="215">
      <c r="A215" s="1" t="n">
        <v>45231.0</v>
      </c>
      <c r="B215" s="2" t="n">
        <v>45231.86152777778</v>
      </c>
      <c r="C215" t="inlineStr">
        <is>
          <t>3140094012084523</t>
        </is>
      </c>
      <c r="D215" t="inlineStr">
        <is>
          <t>POS0012</t>
        </is>
      </c>
      <c r="E215" t="inlineStr">
        <is>
          <t>37</t>
        </is>
      </c>
      <c r="F215" t="inlineStr">
        <is>
          <t>0094</t>
        </is>
      </c>
      <c r="G215" t="inlineStr">
        <is>
          <t>5302383299</t>
        </is>
      </c>
      <c r="H215" t="n">
        <v>208.0</v>
      </c>
      <c r="I215" t="n">
        <v>198.09</v>
      </c>
      <c r="J215" t="n">
        <v>160.95</v>
      </c>
      <c r="K215" t="inlineStr">
        <is>
          <t>sale</t>
        </is>
      </c>
      <c r="L215" t="inlineStr">
        <is>
          <t/>
        </is>
      </c>
      <c r="M215" t="inlineStr">
        <is>
          <t/>
        </is>
      </c>
      <c r="N215" t="n">
        <v>0.0</v>
      </c>
      <c r="O215" t="n">
        <v>0.0</v>
      </c>
      <c r="P215" t="n">
        <v>158.86</v>
      </c>
      <c r="Q215" t="n">
        <v>158.87</v>
      </c>
      <c r="R215" t="n">
        <v>37.14</v>
      </c>
      <c r="S215" t="n">
        <v>37.14</v>
      </c>
      <c r="T215" t="n">
        <v>1.98</v>
      </c>
      <c r="U215" t="n">
        <v>1.98</v>
      </c>
      <c r="V215" t="n">
        <v>28.97</v>
      </c>
      <c r="W215" t="n">
        <v>28.97</v>
      </c>
      <c r="X215" t="n">
        <v>2.6</v>
      </c>
      <c r="Y215" t="n">
        <v>2.6</v>
      </c>
      <c r="Z215" t="n">
        <v>5.68</v>
      </c>
      <c r="AA215" t="n">
        <v>5.68</v>
      </c>
      <c r="AB215" t="n">
        <v>9.9</v>
      </c>
      <c r="AC215" t="n">
        <v>9.91</v>
      </c>
      <c r="AD215" t="n">
        <v>9.909999999999997</v>
      </c>
      <c r="AE215" t="n">
        <v>-0.009999999999990905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-0.009999999999999787</v>
      </c>
      <c r="AL215" t="inlineStr">
        <is>
          <t>unreconciled</t>
        </is>
      </c>
      <c r="AM215" t="inlineStr">
        <is>
          <t>Order Amount Mismatch (POS&gt;3PO)</t>
        </is>
      </c>
      <c r="AN215" t="n">
        <v>9.91</v>
      </c>
      <c r="AO215" t="n">
        <f>ROUND(P215*100/H215,2)</f>
        <v>0.0</v>
      </c>
      <c r="AP215" t="n">
        <f>ROUND(Q215*100/I215,2)</f>
        <v>0.0</v>
      </c>
      <c r="AQ215"/>
      <c r="AR215"/>
      <c r="AS215" t="n">
        <v>0.0</v>
      </c>
    </row>
    <row r="216">
      <c r="A216" s="1" t="n">
        <v>45232.0</v>
      </c>
      <c r="B216" s="2" t="n">
        <v>45233.01149305556</v>
      </c>
      <c r="C216" t="inlineStr">
        <is>
          <t>3140094012085020</t>
        </is>
      </c>
      <c r="D216" t="inlineStr">
        <is>
          <t>POS0012</t>
        </is>
      </c>
      <c r="E216" t="inlineStr">
        <is>
          <t>35</t>
        </is>
      </c>
      <c r="F216" t="inlineStr">
        <is>
          <t>0094</t>
        </is>
      </c>
      <c r="G216" t="inlineStr">
        <is>
          <t>5302390213</t>
        </is>
      </c>
      <c r="H216" t="n">
        <v>296.0</v>
      </c>
      <c r="I216" t="n">
        <v>281.9</v>
      </c>
      <c r="J216" t="n">
        <v>244.76</v>
      </c>
      <c r="K216" t="inlineStr">
        <is>
          <t>sale</t>
        </is>
      </c>
      <c r="L216" t="inlineStr">
        <is>
          <t/>
        </is>
      </c>
      <c r="M216" t="inlineStr">
        <is>
          <t/>
        </is>
      </c>
      <c r="N216" t="n">
        <v>0.0</v>
      </c>
      <c r="O216" t="n">
        <v>0.0</v>
      </c>
      <c r="P216" t="n">
        <v>222.72</v>
      </c>
      <c r="Q216" t="n">
        <v>222.72</v>
      </c>
      <c r="R216" t="n">
        <v>37.14</v>
      </c>
      <c r="S216" t="n">
        <v>37.14</v>
      </c>
      <c r="T216" t="n">
        <v>2.82</v>
      </c>
      <c r="U216" t="n">
        <v>2.82</v>
      </c>
      <c r="V216" t="n">
        <v>44.06</v>
      </c>
      <c r="W216" t="n">
        <v>44.06</v>
      </c>
      <c r="X216" t="n">
        <v>3.7</v>
      </c>
      <c r="Y216" t="n">
        <v>3.7</v>
      </c>
      <c r="Z216" t="n">
        <v>8.6</v>
      </c>
      <c r="AA216" t="n">
        <v>8.6</v>
      </c>
      <c r="AB216" t="n">
        <v>14.1</v>
      </c>
      <c r="AC216" t="n">
        <v>14.1</v>
      </c>
      <c r="AD216" t="n">
        <v>14.100000000000023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inlineStr">
        <is>
          <t>unreconciled</t>
        </is>
      </c>
      <c r="AM216" t="inlineStr">
        <is>
          <t>Order Amount Mismatch (POS&gt;3PO)</t>
        </is>
      </c>
      <c r="AN216" t="n">
        <v>14.1</v>
      </c>
      <c r="AO216" t="n">
        <f>ROUND(P216*100/H216,2)</f>
        <v>0.0</v>
      </c>
      <c r="AP216" t="n">
        <f>ROUND(Q216*100/I216,2)</f>
        <v>0.0</v>
      </c>
      <c r="AQ216"/>
      <c r="AR216"/>
      <c r="AS216" t="n">
        <v>0.0</v>
      </c>
    </row>
    <row r="217">
      <c r="A217" s="1" t="n">
        <v>45234.0</v>
      </c>
      <c r="B217" s="2" t="n">
        <v>45234.55957175926</v>
      </c>
      <c r="C217" t="inlineStr">
        <is>
          <t>3140094012085475</t>
        </is>
      </c>
      <c r="D217" t="inlineStr">
        <is>
          <t>POS0012</t>
        </is>
      </c>
      <c r="E217" t="inlineStr">
        <is>
          <t>90</t>
        </is>
      </c>
      <c r="F217" t="inlineStr">
        <is>
          <t>0094</t>
        </is>
      </c>
      <c r="G217" t="inlineStr">
        <is>
          <t>5302393002</t>
        </is>
      </c>
      <c r="H217" t="n">
        <v>649.0</v>
      </c>
      <c r="I217" t="n">
        <v>618.09</v>
      </c>
      <c r="J217" t="n">
        <v>580.95</v>
      </c>
      <c r="K217" t="inlineStr">
        <is>
          <t>sale</t>
        </is>
      </c>
      <c r="L217" t="inlineStr">
        <is>
          <t/>
        </is>
      </c>
      <c r="M217" t="inlineStr">
        <is>
          <t/>
        </is>
      </c>
      <c r="N217" t="n">
        <v>0.0</v>
      </c>
      <c r="O217" t="n">
        <v>0.0</v>
      </c>
      <c r="P217" t="n">
        <v>478.95</v>
      </c>
      <c r="Q217" t="n">
        <v>478.96</v>
      </c>
      <c r="R217" t="n">
        <v>37.14</v>
      </c>
      <c r="S217" t="n">
        <v>37.14</v>
      </c>
      <c r="T217" t="n">
        <v>6.18</v>
      </c>
      <c r="U217" t="n">
        <v>6.18</v>
      </c>
      <c r="V217" t="n">
        <v>104.57</v>
      </c>
      <c r="W217" t="n">
        <v>104.57</v>
      </c>
      <c r="X217" t="n">
        <v>8.11</v>
      </c>
      <c r="Y217" t="n">
        <v>8.11</v>
      </c>
      <c r="Z217" t="n">
        <v>20.28</v>
      </c>
      <c r="AA217" t="n">
        <v>20.28</v>
      </c>
      <c r="AB217" t="n">
        <v>30.9</v>
      </c>
      <c r="AC217" t="n">
        <v>30.91</v>
      </c>
      <c r="AD217" t="n">
        <v>30.909999999999968</v>
      </c>
      <c r="AE217" t="n">
        <v>-0.009999999999990905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-0.010000000000001563</v>
      </c>
      <c r="AL217" t="inlineStr">
        <is>
          <t>unreconciled</t>
        </is>
      </c>
      <c r="AM217" t="inlineStr">
        <is>
          <t>Order Amount Mismatch (POS&gt;3PO)</t>
        </is>
      </c>
      <c r="AN217" t="n">
        <v>30.91</v>
      </c>
      <c r="AO217" t="n">
        <f>ROUND(P217*100/H217,2)</f>
        <v>0.0</v>
      </c>
      <c r="AP217" t="n">
        <f>ROUND(Q217*100/I217,2)</f>
        <v>0.0</v>
      </c>
      <c r="AQ217"/>
      <c r="AR217"/>
      <c r="AS217" t="n">
        <v>0.0</v>
      </c>
    </row>
    <row r="218">
      <c r="A218" s="1" t="n">
        <v>45235.0</v>
      </c>
      <c r="B218" s="2" t="n">
        <v>45235.857083333336</v>
      </c>
      <c r="C218" t="inlineStr">
        <is>
          <t>3140023012059856</t>
        </is>
      </c>
      <c r="D218" t="inlineStr">
        <is>
          <t>POS0012</t>
        </is>
      </c>
      <c r="E218" t="inlineStr">
        <is>
          <t>48</t>
        </is>
      </c>
      <c r="F218" t="inlineStr">
        <is>
          <t>0023</t>
        </is>
      </c>
      <c r="G218" t="inlineStr">
        <is>
          <t>5302400525</t>
        </is>
      </c>
      <c r="H218" t="n">
        <v>773.0</v>
      </c>
      <c r="I218" t="n">
        <v>736.18</v>
      </c>
      <c r="J218" t="n">
        <v>699.04</v>
      </c>
      <c r="K218" t="inlineStr">
        <is>
          <t>sale</t>
        </is>
      </c>
      <c r="L218" t="inlineStr">
        <is>
          <t/>
        </is>
      </c>
      <c r="M218" t="inlineStr">
        <is>
          <t/>
        </is>
      </c>
      <c r="N218" t="n">
        <v>0.0</v>
      </c>
      <c r="O218" t="n">
        <v>0.0</v>
      </c>
      <c r="P218" t="n">
        <v>568.94</v>
      </c>
      <c r="Q218" t="n">
        <v>568.93</v>
      </c>
      <c r="R218" t="n">
        <v>37.14</v>
      </c>
      <c r="S218" t="n">
        <v>37.14</v>
      </c>
      <c r="T218" t="n">
        <v>7.36</v>
      </c>
      <c r="U218" t="n">
        <v>7.36</v>
      </c>
      <c r="V218" t="n">
        <v>125.83</v>
      </c>
      <c r="W218" t="n">
        <v>125.83</v>
      </c>
      <c r="X218" t="n">
        <v>9.66</v>
      </c>
      <c r="Y218" t="n">
        <v>9.66</v>
      </c>
      <c r="Z218" t="n">
        <v>24.39</v>
      </c>
      <c r="AA218" t="n">
        <v>24.39</v>
      </c>
      <c r="AB218" t="n">
        <v>36.82</v>
      </c>
      <c r="AC218" t="n">
        <v>36.81</v>
      </c>
      <c r="AD218" t="n">
        <v>36.82000000000005</v>
      </c>
      <c r="AE218" t="n">
        <v>0.010000000000104592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0.00999999999999801</v>
      </c>
      <c r="AL218" t="inlineStr">
        <is>
          <t>unreconciled</t>
        </is>
      </c>
      <c r="AM218" t="inlineStr">
        <is>
          <t>Order Amount Mismatch (POS&gt;3PO)</t>
        </is>
      </c>
      <c r="AN218" t="n">
        <v>36.82</v>
      </c>
      <c r="AO218" t="n">
        <f>ROUND(P218*100/H218,2)</f>
        <v>0.0</v>
      </c>
      <c r="AP218" t="n">
        <f>ROUND(Q218*100/I218,2)</f>
        <v>0.0</v>
      </c>
      <c r="AQ218"/>
      <c r="AR218"/>
      <c r="AS218" t="n">
        <v>0.0</v>
      </c>
    </row>
    <row r="219">
      <c r="A219" s="1" t="n">
        <v>45231.0</v>
      </c>
      <c r="B219" s="2" t="n">
        <v>45231.74930555555</v>
      </c>
      <c r="C219" t="inlineStr">
        <is>
          <t>3140094012084451</t>
        </is>
      </c>
      <c r="D219" t="inlineStr">
        <is>
          <t>POS0012</t>
        </is>
      </c>
      <c r="E219" t="inlineStr">
        <is>
          <t>65</t>
        </is>
      </c>
      <c r="F219" t="inlineStr">
        <is>
          <t>0094</t>
        </is>
      </c>
      <c r="G219" t="inlineStr">
        <is>
          <t>5302428333</t>
        </is>
      </c>
      <c r="H219" t="n">
        <v>407.0</v>
      </c>
      <c r="I219" t="n">
        <v>387.62</v>
      </c>
      <c r="J219" t="n">
        <v>350.48</v>
      </c>
      <c r="K219" t="inlineStr">
        <is>
          <t>sale</t>
        </is>
      </c>
      <c r="L219" t="inlineStr">
        <is>
          <t/>
        </is>
      </c>
      <c r="M219" t="inlineStr">
        <is>
          <t/>
        </is>
      </c>
      <c r="N219" t="n">
        <v>0.0</v>
      </c>
      <c r="O219" t="n">
        <v>0.0</v>
      </c>
      <c r="P219" t="n">
        <v>303.29</v>
      </c>
      <c r="Q219" t="n">
        <v>303.28</v>
      </c>
      <c r="R219" t="n">
        <v>37.14</v>
      </c>
      <c r="S219" t="n">
        <v>37.14</v>
      </c>
      <c r="T219" t="n">
        <v>3.88</v>
      </c>
      <c r="U219" t="n">
        <v>3.88</v>
      </c>
      <c r="V219" t="n">
        <v>63.09</v>
      </c>
      <c r="W219" t="n">
        <v>63.09</v>
      </c>
      <c r="X219" t="n">
        <v>5.09</v>
      </c>
      <c r="Y219" t="n">
        <v>5.09</v>
      </c>
      <c r="Z219" t="n">
        <v>12.27</v>
      </c>
      <c r="AA219" t="n">
        <v>12.28</v>
      </c>
      <c r="AB219" t="n">
        <v>19.38</v>
      </c>
      <c r="AC219" t="n">
        <v>19.38</v>
      </c>
      <c r="AD219" t="n">
        <v>19.379999999999995</v>
      </c>
      <c r="AE219" t="n">
        <v>0.010000000000047748</v>
      </c>
      <c r="AF219" t="n">
        <v>0.0</v>
      </c>
      <c r="AG219" t="n">
        <v>0.0</v>
      </c>
      <c r="AH219" t="n">
        <v>0.0</v>
      </c>
      <c r="AI219" t="n">
        <v>0.0</v>
      </c>
      <c r="AJ219" t="n">
        <v>-0.009999999999999787</v>
      </c>
      <c r="AK219" t="n">
        <v>0.0</v>
      </c>
      <c r="AL219" t="inlineStr">
        <is>
          <t>unreconciled</t>
        </is>
      </c>
      <c r="AM219" t="inlineStr">
        <is>
          <t>Order Amount Mismatch (POS&gt;3PO)</t>
        </is>
      </c>
      <c r="AN219" t="n">
        <v>19.38</v>
      </c>
      <c r="AO219" t="n">
        <f>ROUND(P219*100/H219,2)</f>
        <v>0.0</v>
      </c>
      <c r="AP219" t="n">
        <f>ROUND(Q219*100/I219,2)</f>
        <v>0.0</v>
      </c>
      <c r="AQ219"/>
      <c r="AR219"/>
      <c r="AS219" t="n">
        <v>0.0</v>
      </c>
    </row>
    <row r="220">
      <c r="A220" s="1" t="n">
        <v>45232.0</v>
      </c>
      <c r="B220" s="2" t="n">
        <v>45232.572384259256</v>
      </c>
      <c r="C220" t="inlineStr">
        <is>
          <t>3140023012058957</t>
        </is>
      </c>
      <c r="D220" t="inlineStr">
        <is>
          <t>POS0012</t>
        </is>
      </c>
      <c r="E220" t="inlineStr">
        <is>
          <t>51</t>
        </is>
      </c>
      <c r="F220" t="inlineStr">
        <is>
          <t>0023</t>
        </is>
      </c>
      <c r="G220" t="inlineStr">
        <is>
          <t>5302447942</t>
        </is>
      </c>
      <c r="H220" t="n">
        <v>281.0</v>
      </c>
      <c r="I220" t="n">
        <v>267.62</v>
      </c>
      <c r="J220" t="n">
        <v>230.48</v>
      </c>
      <c r="K220" t="inlineStr">
        <is>
          <t>sale</t>
        </is>
      </c>
      <c r="L220" t="inlineStr">
        <is>
          <t/>
        </is>
      </c>
      <c r="M220" t="inlineStr">
        <is>
          <t/>
        </is>
      </c>
      <c r="N220" t="n">
        <v>0.0</v>
      </c>
      <c r="O220" t="n">
        <v>0.0</v>
      </c>
      <c r="P220" t="n">
        <v>211.84</v>
      </c>
      <c r="Q220" t="n">
        <v>211.84</v>
      </c>
      <c r="R220" t="n">
        <v>37.14</v>
      </c>
      <c r="S220" t="n">
        <v>37.14</v>
      </c>
      <c r="T220" t="n">
        <v>2.68</v>
      </c>
      <c r="U220" t="n">
        <v>2.68</v>
      </c>
      <c r="V220" t="n">
        <v>41.49</v>
      </c>
      <c r="W220" t="n">
        <v>41.49</v>
      </c>
      <c r="X220" t="n">
        <v>3.51</v>
      </c>
      <c r="Y220" t="n">
        <v>3.51</v>
      </c>
      <c r="Z220" t="n">
        <v>8.1</v>
      </c>
      <c r="AA220" t="n">
        <v>8.1</v>
      </c>
      <c r="AB220" t="n">
        <v>13.38</v>
      </c>
      <c r="AC220" t="n">
        <v>13.38</v>
      </c>
      <c r="AD220" t="n">
        <v>13.379999999999995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inlineStr">
        <is>
          <t>unreconciled</t>
        </is>
      </c>
      <c r="AM220" t="inlineStr">
        <is>
          <t>Order Amount Mismatch (POS&gt;3PO)</t>
        </is>
      </c>
      <c r="AN220" t="n">
        <v>13.38</v>
      </c>
      <c r="AO220" t="n">
        <f>ROUND(P220*100/H220,2)</f>
        <v>0.0</v>
      </c>
      <c r="AP220" t="n">
        <f>ROUND(Q220*100/I220,2)</f>
        <v>0.0</v>
      </c>
      <c r="AQ220"/>
      <c r="AR220"/>
      <c r="AS220" t="n">
        <v>0.0</v>
      </c>
    </row>
    <row r="221">
      <c r="A221" s="1" t="n">
        <v>45231.0</v>
      </c>
      <c r="B221" s="2" t="n">
        <v>45231.660208333335</v>
      </c>
      <c r="C221" t="inlineStr">
        <is>
          <t>3140094012084404</t>
        </is>
      </c>
      <c r="D221" t="inlineStr">
        <is>
          <t>POS0012</t>
        </is>
      </c>
      <c r="E221" t="inlineStr">
        <is>
          <t>18</t>
        </is>
      </c>
      <c r="F221" t="inlineStr">
        <is>
          <t>0094</t>
        </is>
      </c>
      <c r="G221" t="inlineStr">
        <is>
          <t>5302465163</t>
        </is>
      </c>
      <c r="H221" t="n">
        <v>314.0</v>
      </c>
      <c r="I221" t="n">
        <v>299.04</v>
      </c>
      <c r="J221" t="n">
        <v>261.9</v>
      </c>
      <c r="K221" t="inlineStr">
        <is>
          <t>sale</t>
        </is>
      </c>
      <c r="L221" t="inlineStr">
        <is>
          <t/>
        </is>
      </c>
      <c r="M221" t="inlineStr">
        <is>
          <t/>
        </is>
      </c>
      <c r="N221" t="n">
        <v>0.0</v>
      </c>
      <c r="O221" t="n">
        <v>0.0</v>
      </c>
      <c r="P221" t="n">
        <v>235.8</v>
      </c>
      <c r="Q221" t="n">
        <v>235.78</v>
      </c>
      <c r="R221" t="n">
        <v>37.14</v>
      </c>
      <c r="S221" t="n">
        <v>37.14</v>
      </c>
      <c r="T221" t="n">
        <v>2.99</v>
      </c>
      <c r="U221" t="n">
        <v>2.99</v>
      </c>
      <c r="V221" t="n">
        <v>47.14</v>
      </c>
      <c r="W221" t="n">
        <v>47.14</v>
      </c>
      <c r="X221" t="n">
        <v>3.92</v>
      </c>
      <c r="Y221" t="n">
        <v>3.92</v>
      </c>
      <c r="Z221" t="n">
        <v>9.19</v>
      </c>
      <c r="AA221" t="n">
        <v>9.2</v>
      </c>
      <c r="AB221" t="n">
        <v>14.96</v>
      </c>
      <c r="AC221" t="n">
        <v>14.95</v>
      </c>
      <c r="AD221" t="n">
        <v>14.95999999999998</v>
      </c>
      <c r="AE221" t="n">
        <v>0.020000000000010232</v>
      </c>
      <c r="AF221" t="n">
        <v>0.0</v>
      </c>
      <c r="AG221" t="n">
        <v>0.0</v>
      </c>
      <c r="AH221" t="n">
        <v>0.0</v>
      </c>
      <c r="AI221" t="n">
        <v>0.0</v>
      </c>
      <c r="AJ221" t="n">
        <v>-0.009999999999999787</v>
      </c>
      <c r="AK221" t="n">
        <v>0.010000000000001563</v>
      </c>
      <c r="AL221" t="inlineStr">
        <is>
          <t>unreconciled</t>
        </is>
      </c>
      <c r="AM221" t="inlineStr">
        <is>
          <t>Order Amount Mismatch (POS&gt;3PO)</t>
        </is>
      </c>
      <c r="AN221" t="n">
        <v>14.96</v>
      </c>
      <c r="AO221" t="n">
        <f>ROUND(P221*100/H221,2)</f>
        <v>0.0</v>
      </c>
      <c r="AP221" t="n">
        <f>ROUND(Q221*100/I221,2)</f>
        <v>0.0</v>
      </c>
      <c r="AQ221"/>
      <c r="AR221"/>
      <c r="AS221" t="n">
        <v>0.0</v>
      </c>
    </row>
    <row r="222">
      <c r="A222" s="1" t="n">
        <v>45231.0</v>
      </c>
      <c r="B222" s="2" t="n">
        <v>45231.4325</v>
      </c>
      <c r="C222" t="inlineStr">
        <is>
          <t>3140023012058696</t>
        </is>
      </c>
      <c r="D222" t="inlineStr">
        <is>
          <t>POS0012</t>
        </is>
      </c>
      <c r="E222" t="inlineStr">
        <is>
          <t>90</t>
        </is>
      </c>
      <c r="F222" t="inlineStr">
        <is>
          <t>0023</t>
        </is>
      </c>
      <c r="G222" t="inlineStr">
        <is>
          <t>5302498471</t>
        </is>
      </c>
      <c r="H222" t="n">
        <v>357.0</v>
      </c>
      <c r="I222" t="n">
        <v>340.0</v>
      </c>
      <c r="J222" t="n">
        <v>302.86</v>
      </c>
      <c r="K222" t="inlineStr">
        <is>
          <t>sale</t>
        </is>
      </c>
      <c r="L222" t="inlineStr">
        <is>
          <t/>
        </is>
      </c>
      <c r="M222" t="inlineStr">
        <is>
          <t/>
        </is>
      </c>
      <c r="N222" t="n">
        <v>0.0</v>
      </c>
      <c r="O222" t="n">
        <v>0.0</v>
      </c>
      <c r="P222" t="n">
        <v>267.02</v>
      </c>
      <c r="Q222" t="n">
        <v>267.04</v>
      </c>
      <c r="R222" t="n">
        <v>37.14</v>
      </c>
      <c r="S222" t="n">
        <v>37.14</v>
      </c>
      <c r="T222" t="n">
        <v>3.4</v>
      </c>
      <c r="U222" t="n">
        <v>3.4</v>
      </c>
      <c r="V222" t="n">
        <v>54.51</v>
      </c>
      <c r="W222" t="n">
        <v>54.51</v>
      </c>
      <c r="X222" t="n">
        <v>4.46</v>
      </c>
      <c r="Y222" t="n">
        <v>4.46</v>
      </c>
      <c r="Z222" t="n">
        <v>10.61</v>
      </c>
      <c r="AA222" t="n">
        <v>10.61</v>
      </c>
      <c r="AB222" t="n">
        <v>17.0</v>
      </c>
      <c r="AC222" t="n">
        <v>17.0</v>
      </c>
      <c r="AD222" t="n">
        <v>17.0</v>
      </c>
      <c r="AE222" t="n">
        <v>-0.020000000000038654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inlineStr">
        <is>
          <t>unreconciled</t>
        </is>
      </c>
      <c r="AM222" t="inlineStr">
        <is>
          <t>Order Amount Mismatch (POS&gt;3PO)</t>
        </is>
      </c>
      <c r="AN222" t="n">
        <v>17.0</v>
      </c>
      <c r="AO222" t="n">
        <f>ROUND(P222*100/H222,2)</f>
        <v>0.0</v>
      </c>
      <c r="AP222" t="n">
        <f>ROUND(Q222*100/I222,2)</f>
        <v>0.0</v>
      </c>
      <c r="AQ222"/>
      <c r="AR222"/>
      <c r="AS222" t="n">
        <v>0.0</v>
      </c>
    </row>
    <row r="223">
      <c r="A223" s="1" t="n">
        <v>45233.0</v>
      </c>
      <c r="B223" s="2" t="n">
        <v>45234.01528935185</v>
      </c>
      <c r="C223" t="inlineStr">
        <is>
          <t>3140023012059395</t>
        </is>
      </c>
      <c r="D223" t="inlineStr">
        <is>
          <t>POS0012</t>
        </is>
      </c>
      <c r="E223" t="inlineStr">
        <is>
          <t>88</t>
        </is>
      </c>
      <c r="F223" t="inlineStr">
        <is>
          <t>0023</t>
        </is>
      </c>
      <c r="G223" t="inlineStr">
        <is>
          <t>5302498907</t>
        </is>
      </c>
      <c r="H223" t="n">
        <v>159.0</v>
      </c>
      <c r="I223" t="n">
        <v>151.43</v>
      </c>
      <c r="J223" t="n">
        <v>114.29</v>
      </c>
      <c r="K223" t="inlineStr">
        <is>
          <t>sale</t>
        </is>
      </c>
      <c r="L223" t="inlineStr">
        <is>
          <t/>
        </is>
      </c>
      <c r="M223" t="inlineStr">
        <is>
          <t/>
        </is>
      </c>
      <c r="N223" t="n">
        <v>0.0</v>
      </c>
      <c r="O223" t="n">
        <v>0.0</v>
      </c>
      <c r="P223" t="n">
        <v>123.3</v>
      </c>
      <c r="Q223" t="n">
        <v>123.29</v>
      </c>
      <c r="R223" t="n">
        <v>37.14</v>
      </c>
      <c r="S223" t="n">
        <v>37.14</v>
      </c>
      <c r="T223" t="n">
        <v>1.51</v>
      </c>
      <c r="U223" t="n">
        <v>1.51</v>
      </c>
      <c r="V223" t="n">
        <v>20.57</v>
      </c>
      <c r="W223" t="n">
        <v>20.57</v>
      </c>
      <c r="X223" t="n">
        <v>1.99</v>
      </c>
      <c r="Y223" t="n">
        <v>1.99</v>
      </c>
      <c r="Z223" t="n">
        <v>4.06</v>
      </c>
      <c r="AA223" t="n">
        <v>4.06</v>
      </c>
      <c r="AB223" t="n">
        <v>7.58</v>
      </c>
      <c r="AC223" t="n">
        <v>7.57</v>
      </c>
      <c r="AD223" t="n">
        <v>7.569999999999993</v>
      </c>
      <c r="AE223" t="n">
        <v>0.009999999999990905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0.009999999999999787</v>
      </c>
      <c r="AL223" t="inlineStr">
        <is>
          <t>unreconciled</t>
        </is>
      </c>
      <c r="AM223" t="inlineStr">
        <is>
          <t>Order Amount Mismatch (POS&gt;3PO)</t>
        </is>
      </c>
      <c r="AN223" t="n">
        <v>7.57</v>
      </c>
      <c r="AO223" t="n">
        <f>ROUND(P223*100/H223,2)</f>
        <v>0.0</v>
      </c>
      <c r="AP223" t="n">
        <f>ROUND(Q223*100/I223,2)</f>
        <v>0.0</v>
      </c>
      <c r="AQ223"/>
      <c r="AR223"/>
      <c r="AS223" t="n">
        <v>0.0</v>
      </c>
    </row>
    <row r="224">
      <c r="A224" s="1" t="n">
        <v>45231.0</v>
      </c>
      <c r="B224" s="2" t="n">
        <v>45231.653032407405</v>
      </c>
      <c r="C224" t="inlineStr">
        <is>
          <t>3140023012058740</t>
        </is>
      </c>
      <c r="D224" t="inlineStr">
        <is>
          <t>POS0012</t>
        </is>
      </c>
      <c r="E224" t="inlineStr">
        <is>
          <t>34</t>
        </is>
      </c>
      <c r="F224" t="inlineStr">
        <is>
          <t>0023</t>
        </is>
      </c>
      <c r="G224" t="inlineStr">
        <is>
          <t>5302530219</t>
        </is>
      </c>
      <c r="H224" t="n">
        <v>636.0</v>
      </c>
      <c r="I224" t="n">
        <v>568.57</v>
      </c>
      <c r="J224" t="n">
        <v>568.57</v>
      </c>
      <c r="K224" t="inlineStr">
        <is>
          <t>addition</t>
        </is>
      </c>
      <c r="L224" t="inlineStr">
        <is>
          <t/>
        </is>
      </c>
      <c r="M224" t="inlineStr">
        <is>
          <t/>
        </is>
      </c>
      <c r="N224" t="n">
        <v>0.0</v>
      </c>
      <c r="O224" t="n">
        <v>0.0</v>
      </c>
      <c r="P224" t="n">
        <v>474.57</v>
      </c>
      <c r="Q224" t="n">
        <v>469.5</v>
      </c>
      <c r="R224" t="n">
        <v>37.14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30.28</v>
      </c>
      <c r="AC224" t="n">
        <v>30.29</v>
      </c>
      <c r="AD224" t="n">
        <v>67.42999999999995</v>
      </c>
      <c r="AE224" t="n">
        <v>5.069999999999993</v>
      </c>
      <c r="AF224" t="n">
        <v>37.14</v>
      </c>
      <c r="AG224" t="n">
        <v>0.0</v>
      </c>
      <c r="AH224" t="n">
        <v>0.0</v>
      </c>
      <c r="AI224" t="n">
        <v>0.0</v>
      </c>
      <c r="AJ224" t="n">
        <v>0.0</v>
      </c>
      <c r="AK224" t="n">
        <v>-0.00999999999999801</v>
      </c>
      <c r="AL224" t="inlineStr">
        <is>
          <t>unreconciled</t>
        </is>
      </c>
      <c r="AM224" t="inlineStr">
        <is>
          <t>Packaging Charge Mismatch</t>
        </is>
      </c>
      <c r="AN224" t="n">
        <v>37.14</v>
      </c>
      <c r="AO224" t="n">
        <f>ROUND(P224*100/H224,2)</f>
        <v>0.0</v>
      </c>
      <c r="AP224" t="n">
        <f>ROUND(Q224*100/I224,2)</f>
        <v>0.0</v>
      </c>
      <c r="AQ224"/>
      <c r="AR224"/>
      <c r="AS224" t="n">
        <v>0.0</v>
      </c>
    </row>
    <row r="225">
      <c r="A225" s="1" t="n">
        <v>45231.0</v>
      </c>
      <c r="B225" s="2" t="n">
        <v>45231.49826388889</v>
      </c>
      <c r="C225" t="inlineStr">
        <is>
          <t>3140094012084323</t>
        </is>
      </c>
      <c r="D225" t="inlineStr">
        <is>
          <t>POS0012</t>
        </is>
      </c>
      <c r="E225" t="inlineStr">
        <is>
          <t>37</t>
        </is>
      </c>
      <c r="F225" t="inlineStr">
        <is>
          <t>0094</t>
        </is>
      </c>
      <c r="G225" t="inlineStr">
        <is>
          <t>5302575281</t>
        </is>
      </c>
      <c r="H225" t="n">
        <v>199.0</v>
      </c>
      <c r="I225" t="n">
        <v>189.52</v>
      </c>
      <c r="J225" t="n">
        <v>152.38</v>
      </c>
      <c r="K225" t="inlineStr">
        <is>
          <t>sale</t>
        </is>
      </c>
      <c r="L225" t="inlineStr">
        <is>
          <t/>
        </is>
      </c>
      <c r="M225" t="inlineStr">
        <is>
          <t/>
        </is>
      </c>
      <c r="N225" t="n">
        <v>0.0</v>
      </c>
      <c r="O225" t="n">
        <v>0.0</v>
      </c>
      <c r="P225" t="n">
        <v>152.31</v>
      </c>
      <c r="Q225" t="n">
        <v>152.31</v>
      </c>
      <c r="R225" t="n">
        <v>37.14</v>
      </c>
      <c r="S225" t="n">
        <v>37.14</v>
      </c>
      <c r="T225" t="n">
        <v>1.9</v>
      </c>
      <c r="U225" t="n">
        <v>1.9</v>
      </c>
      <c r="V225" t="n">
        <v>27.43</v>
      </c>
      <c r="W225" t="n">
        <v>27.43</v>
      </c>
      <c r="X225" t="n">
        <v>2.49</v>
      </c>
      <c r="Y225" t="n">
        <v>2.49</v>
      </c>
      <c r="Z225" t="n">
        <v>5.39</v>
      </c>
      <c r="AA225" t="n">
        <v>5.39</v>
      </c>
      <c r="AB225" t="n">
        <v>9.48</v>
      </c>
      <c r="AC225" t="n">
        <v>9.48</v>
      </c>
      <c r="AD225" t="n">
        <v>9.47999999999999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inlineStr">
        <is>
          <t>unreconciled</t>
        </is>
      </c>
      <c r="AM225" t="inlineStr">
        <is>
          <t>Order Amount Mismatch (POS&gt;3PO)</t>
        </is>
      </c>
      <c r="AN225" t="n">
        <v>9.48</v>
      </c>
      <c r="AO225" t="n">
        <f>ROUND(P225*100/H225,2)</f>
        <v>0.0</v>
      </c>
      <c r="AP225" t="n">
        <f>ROUND(Q225*100/I225,2)</f>
        <v>0.0</v>
      </c>
      <c r="AQ225"/>
      <c r="AR225"/>
      <c r="AS225" t="n">
        <v>0.0</v>
      </c>
    </row>
    <row r="226">
      <c r="A226" s="1" t="n">
        <v>45231.0</v>
      </c>
      <c r="B226" s="2" t="n">
        <v>45231.682800925926</v>
      </c>
      <c r="C226" t="inlineStr">
        <is>
          <t>3140094012084414</t>
        </is>
      </c>
      <c r="D226" t="inlineStr">
        <is>
          <t>POS0012</t>
        </is>
      </c>
      <c r="E226" t="inlineStr">
        <is>
          <t>28</t>
        </is>
      </c>
      <c r="F226" t="inlineStr">
        <is>
          <t>0094</t>
        </is>
      </c>
      <c r="G226" t="inlineStr">
        <is>
          <t>5302591402</t>
        </is>
      </c>
      <c r="H226" t="n">
        <v>200.0</v>
      </c>
      <c r="I226" t="n">
        <v>190.47</v>
      </c>
      <c r="J226" t="n">
        <v>153.33</v>
      </c>
      <c r="K226" t="inlineStr">
        <is>
          <t>sale</t>
        </is>
      </c>
      <c r="L226" t="inlineStr">
        <is>
          <t/>
        </is>
      </c>
      <c r="M226" t="inlineStr">
        <is>
          <t/>
        </is>
      </c>
      <c r="N226" t="n">
        <v>0.0</v>
      </c>
      <c r="O226" t="n">
        <v>0.0</v>
      </c>
      <c r="P226" t="n">
        <v>153.05</v>
      </c>
      <c r="Q226" t="n">
        <v>153.05</v>
      </c>
      <c r="R226" t="n">
        <v>37.14</v>
      </c>
      <c r="S226" t="n">
        <v>37.14</v>
      </c>
      <c r="T226" t="n">
        <v>1.9</v>
      </c>
      <c r="U226" t="n">
        <v>1.9</v>
      </c>
      <c r="V226" t="n">
        <v>27.6</v>
      </c>
      <c r="W226" t="n">
        <v>27.6</v>
      </c>
      <c r="X226" t="n">
        <v>2.5</v>
      </c>
      <c r="Y226" t="n">
        <v>2.5</v>
      </c>
      <c r="Z226" t="n">
        <v>5.42</v>
      </c>
      <c r="AA226" t="n">
        <v>5.42</v>
      </c>
      <c r="AB226" t="n">
        <v>9.52</v>
      </c>
      <c r="AC226" t="n">
        <v>9.52</v>
      </c>
      <c r="AD226" t="n">
        <v>9.530000000000001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inlineStr">
        <is>
          <t>unreconciled</t>
        </is>
      </c>
      <c r="AM226" t="inlineStr">
        <is>
          <t>Order Amount Mismatch (POS&gt;3PO)</t>
        </is>
      </c>
      <c r="AN226" t="n">
        <v>9.53</v>
      </c>
      <c r="AO226" t="n">
        <f>ROUND(P226*100/H226,2)</f>
        <v>0.0</v>
      </c>
      <c r="AP226" t="n">
        <f>ROUND(Q226*100/I226,2)</f>
        <v>0.0</v>
      </c>
      <c r="AQ226"/>
      <c r="AR226"/>
      <c r="AS226" t="n">
        <v>0.0</v>
      </c>
    </row>
    <row r="227">
      <c r="A227" s="1" t="n">
        <v>45233.0</v>
      </c>
      <c r="B227" s="2" t="n">
        <v>45233.557650462964</v>
      </c>
      <c r="C227" t="inlineStr">
        <is>
          <t>3140094012085081</t>
        </is>
      </c>
      <c r="D227" t="inlineStr">
        <is>
          <t>POS0012</t>
        </is>
      </c>
      <c r="E227" t="inlineStr">
        <is>
          <t>96</t>
        </is>
      </c>
      <c r="F227" t="inlineStr">
        <is>
          <t>0094</t>
        </is>
      </c>
      <c r="G227" t="inlineStr">
        <is>
          <t>5302592064</t>
        </is>
      </c>
      <c r="H227" t="n">
        <v>183.0</v>
      </c>
      <c r="I227" t="n">
        <v>174.28</v>
      </c>
      <c r="J227" t="n">
        <v>137.14</v>
      </c>
      <c r="K227" t="inlineStr">
        <is>
          <t>sale</t>
        </is>
      </c>
      <c r="L227" t="inlineStr">
        <is>
          <t/>
        </is>
      </c>
      <c r="M227" t="inlineStr">
        <is>
          <t/>
        </is>
      </c>
      <c r="N227" t="n">
        <v>0.0</v>
      </c>
      <c r="O227" t="n">
        <v>0.0</v>
      </c>
      <c r="P227" t="n">
        <v>140.7</v>
      </c>
      <c r="Q227" t="n">
        <v>140.7</v>
      </c>
      <c r="R227" t="n">
        <v>37.14</v>
      </c>
      <c r="S227" t="n">
        <v>37.14</v>
      </c>
      <c r="T227" t="n">
        <v>1.74</v>
      </c>
      <c r="U227" t="n">
        <v>1.74</v>
      </c>
      <c r="V227" t="n">
        <v>24.69</v>
      </c>
      <c r="W227" t="n">
        <v>24.69</v>
      </c>
      <c r="X227" t="n">
        <v>2.29</v>
      </c>
      <c r="Y227" t="n">
        <v>2.29</v>
      </c>
      <c r="Z227" t="n">
        <v>4.86</v>
      </c>
      <c r="AA227" t="n">
        <v>4.85</v>
      </c>
      <c r="AB227" t="n">
        <v>8.72</v>
      </c>
      <c r="AC227" t="n">
        <v>8.71</v>
      </c>
      <c r="AD227" t="n">
        <v>8.719999999999999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0.010000000000000675</v>
      </c>
      <c r="AK227" t="n">
        <v>0.009999999999999787</v>
      </c>
      <c r="AL227" t="inlineStr">
        <is>
          <t>unreconciled</t>
        </is>
      </c>
      <c r="AM227" t="inlineStr">
        <is>
          <t>Order Amount Mismatch (POS&gt;3PO)</t>
        </is>
      </c>
      <c r="AN227" t="n">
        <v>8.72</v>
      </c>
      <c r="AO227" t="n">
        <f>ROUND(P227*100/H227,2)</f>
        <v>0.0</v>
      </c>
      <c r="AP227" t="n">
        <f>ROUND(Q227*100/I227,2)</f>
        <v>0.0</v>
      </c>
      <c r="AQ227"/>
      <c r="AR227"/>
      <c r="AS227" t="n">
        <v>0.0</v>
      </c>
    </row>
    <row r="228">
      <c r="A228" s="1" t="n">
        <v>45233.0</v>
      </c>
      <c r="B228" s="2" t="n">
        <v>45233.69351851852</v>
      </c>
      <c r="C228" t="inlineStr">
        <is>
          <t>3140094012085158</t>
        </is>
      </c>
      <c r="D228" t="inlineStr">
        <is>
          <t>POS0012</t>
        </is>
      </c>
      <c r="E228" t="inlineStr">
        <is>
          <t>73</t>
        </is>
      </c>
      <c r="F228" t="inlineStr">
        <is>
          <t>0094</t>
        </is>
      </c>
      <c r="G228" t="inlineStr">
        <is>
          <t>5302597293</t>
        </is>
      </c>
      <c r="H228" t="n">
        <v>395.0</v>
      </c>
      <c r="I228" t="n">
        <v>453.33</v>
      </c>
      <c r="J228" t="n">
        <v>416.19</v>
      </c>
      <c r="K228" t="inlineStr">
        <is>
          <t>sale</t>
        </is>
      </c>
      <c r="L228" t="inlineStr">
        <is>
          <t/>
        </is>
      </c>
      <c r="M228" t="inlineStr">
        <is>
          <t/>
        </is>
      </c>
      <c r="N228" t="n">
        <v>0.0</v>
      </c>
      <c r="O228" t="n">
        <v>0.0</v>
      </c>
      <c r="P228" t="n">
        <v>353.39</v>
      </c>
      <c r="Q228" t="n">
        <v>294.57</v>
      </c>
      <c r="R228" t="n">
        <v>37.14</v>
      </c>
      <c r="S228" t="n">
        <v>37.14</v>
      </c>
      <c r="T228" t="n">
        <v>4.53</v>
      </c>
      <c r="U228" t="n">
        <v>3.76</v>
      </c>
      <c r="V228" t="n">
        <v>74.91</v>
      </c>
      <c r="W228" t="n">
        <v>61.03</v>
      </c>
      <c r="X228" t="n">
        <v>5.95</v>
      </c>
      <c r="Y228" t="n">
        <v>4.94</v>
      </c>
      <c r="Z228" t="n">
        <v>14.55</v>
      </c>
      <c r="AA228" t="n">
        <v>11.88</v>
      </c>
      <c r="AB228" t="n">
        <v>18.82</v>
      </c>
      <c r="AC228" t="n">
        <v>18.81</v>
      </c>
      <c r="AD228" t="n">
        <v>-58.329999999999984</v>
      </c>
      <c r="AE228" t="n">
        <v>58.81999999999999</v>
      </c>
      <c r="AF228" t="n">
        <v>0.0</v>
      </c>
      <c r="AG228" t="n">
        <v>0.7700000000000005</v>
      </c>
      <c r="AH228" t="n">
        <v>13.879999999999995</v>
      </c>
      <c r="AI228" t="n">
        <v>1.0099999999999998</v>
      </c>
      <c r="AJ228" t="n">
        <v>2.67</v>
      </c>
      <c r="AK228" t="n">
        <v>0.010000000000001563</v>
      </c>
      <c r="AL228" t="inlineStr">
        <is>
          <t>unreconciled</t>
        </is>
      </c>
      <c r="AM228" t="inlineStr">
        <is>
          <t>Order Amount Mismatch (3PO&gt;POS)</t>
        </is>
      </c>
      <c r="AN228" t="n">
        <v>58.33</v>
      </c>
      <c r="AO228" t="n">
        <f>ROUND(P228*100/H228,2)</f>
        <v>0.0</v>
      </c>
      <c r="AP228" t="n">
        <f>ROUND(Q228*100/I228,2)</f>
        <v>0.0</v>
      </c>
      <c r="AQ228"/>
      <c r="AR228"/>
      <c r="AS228" t="n">
        <v>0.0</v>
      </c>
    </row>
    <row r="229">
      <c r="A229" s="1" t="n">
        <v>45232.0</v>
      </c>
      <c r="B229" s="2" t="n">
        <v>45232.91134259259</v>
      </c>
      <c r="C229" t="inlineStr">
        <is>
          <t>3140094012084946</t>
        </is>
      </c>
      <c r="D229" t="inlineStr">
        <is>
          <t>POS0012</t>
        </is>
      </c>
      <c r="E229" t="inlineStr">
        <is>
          <t>61</t>
        </is>
      </c>
      <c r="F229" t="inlineStr">
        <is>
          <t>0094</t>
        </is>
      </c>
      <c r="G229" t="inlineStr">
        <is>
          <t>5302601874</t>
        </is>
      </c>
      <c r="H229" t="n">
        <v>272.0</v>
      </c>
      <c r="I229" t="n">
        <v>259.04</v>
      </c>
      <c r="J229" t="n">
        <v>221.9</v>
      </c>
      <c r="K229" t="inlineStr">
        <is>
          <t>sale</t>
        </is>
      </c>
      <c r="L229" t="inlineStr">
        <is>
          <t/>
        </is>
      </c>
      <c r="M229" t="inlineStr">
        <is>
          <t/>
        </is>
      </c>
      <c r="N229" t="n">
        <v>0.0</v>
      </c>
      <c r="O229" t="n">
        <v>0.0</v>
      </c>
      <c r="P229" t="n">
        <v>205.31</v>
      </c>
      <c r="Q229" t="n">
        <v>205.3</v>
      </c>
      <c r="R229" t="n">
        <v>37.14</v>
      </c>
      <c r="S229" t="n">
        <v>37.14</v>
      </c>
      <c r="T229" t="n">
        <v>2.59</v>
      </c>
      <c r="U229" t="n">
        <v>2.59</v>
      </c>
      <c r="V229" t="n">
        <v>39.94</v>
      </c>
      <c r="W229" t="n">
        <v>39.94</v>
      </c>
      <c r="X229" t="n">
        <v>3.4</v>
      </c>
      <c r="Y229" t="n">
        <v>3.4</v>
      </c>
      <c r="Z229" t="n">
        <v>7.8</v>
      </c>
      <c r="AA229" t="n">
        <v>7.8</v>
      </c>
      <c r="AB229" t="n">
        <v>12.96</v>
      </c>
      <c r="AC229" t="n">
        <v>12.95</v>
      </c>
      <c r="AD229" t="n">
        <v>12.95999999999998</v>
      </c>
      <c r="AE229" t="n">
        <v>0.009999999999990905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0.010000000000001563</v>
      </c>
      <c r="AL229" t="inlineStr">
        <is>
          <t>unreconciled</t>
        </is>
      </c>
      <c r="AM229" t="inlineStr">
        <is>
          <t>Order Amount Mismatch (POS&gt;3PO)</t>
        </is>
      </c>
      <c r="AN229" t="n">
        <v>12.96</v>
      </c>
      <c r="AO229" t="n">
        <f>ROUND(P229*100/H229,2)</f>
        <v>0.0</v>
      </c>
      <c r="AP229" t="n">
        <f>ROUND(Q229*100/I229,2)</f>
        <v>0.0</v>
      </c>
      <c r="AQ229"/>
      <c r="AR229"/>
      <c r="AS229" t="n">
        <v>0.0</v>
      </c>
    </row>
    <row r="230">
      <c r="A230" s="1" t="n">
        <v>45232.0</v>
      </c>
      <c r="B230" s="2" t="n">
        <v>45232.69795138889</v>
      </c>
      <c r="C230" t="inlineStr">
        <is>
          <t>3140094012084793</t>
        </is>
      </c>
      <c r="D230" t="inlineStr">
        <is>
          <t>POS0012</t>
        </is>
      </c>
      <c r="E230" t="inlineStr">
        <is>
          <t>08</t>
        </is>
      </c>
      <c r="F230" t="inlineStr">
        <is>
          <t>0094</t>
        </is>
      </c>
      <c r="G230" t="inlineStr">
        <is>
          <t>5302602290</t>
        </is>
      </c>
      <c r="H230" t="n">
        <v>130.0</v>
      </c>
      <c r="I230" t="n">
        <v>123.81</v>
      </c>
      <c r="J230" t="n">
        <v>86.67</v>
      </c>
      <c r="K230" t="inlineStr">
        <is>
          <t>sale</t>
        </is>
      </c>
      <c r="L230" t="inlineStr">
        <is>
          <t/>
        </is>
      </c>
      <c r="M230" t="inlineStr">
        <is>
          <t/>
        </is>
      </c>
      <c r="N230" t="n">
        <v>0.0</v>
      </c>
      <c r="O230" t="n">
        <v>0.0</v>
      </c>
      <c r="P230" t="n">
        <v>102.25</v>
      </c>
      <c r="Q230" t="n">
        <v>102.24</v>
      </c>
      <c r="R230" t="n">
        <v>37.14</v>
      </c>
      <c r="S230" t="n">
        <v>37.14</v>
      </c>
      <c r="T230" t="n">
        <v>1.24</v>
      </c>
      <c r="U230" t="n">
        <v>1.24</v>
      </c>
      <c r="V230" t="n">
        <v>15.6</v>
      </c>
      <c r="W230" t="n">
        <v>15.6</v>
      </c>
      <c r="X230" t="n">
        <v>1.62</v>
      </c>
      <c r="Y230" t="n">
        <v>1.62</v>
      </c>
      <c r="Z230" t="n">
        <v>3.1</v>
      </c>
      <c r="AA230" t="n">
        <v>3.1</v>
      </c>
      <c r="AB230" t="n">
        <v>6.2</v>
      </c>
      <c r="AC230" t="n">
        <v>6.19</v>
      </c>
      <c r="AD230" t="n">
        <v>6.189999999999998</v>
      </c>
      <c r="AE230" t="n">
        <v>0.010000000000005116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0.009999999999999787</v>
      </c>
      <c r="AL230" t="inlineStr">
        <is>
          <t>unreconciled</t>
        </is>
      </c>
      <c r="AM230" t="inlineStr">
        <is>
          <t>Order Amount Mismatch (POS&gt;3PO)</t>
        </is>
      </c>
      <c r="AN230" t="n">
        <v>6.19</v>
      </c>
      <c r="AO230" t="n">
        <f>ROUND(P230*100/H230,2)</f>
        <v>0.0</v>
      </c>
      <c r="AP230" t="n">
        <f>ROUND(Q230*100/I230,2)</f>
        <v>0.0</v>
      </c>
      <c r="AQ230"/>
      <c r="AR230"/>
      <c r="AS230" t="n">
        <v>0.0</v>
      </c>
    </row>
    <row r="231">
      <c r="A231" s="1" t="n">
        <v>45232.0</v>
      </c>
      <c r="B231" s="2" t="n">
        <v>45232.98553240741</v>
      </c>
      <c r="C231" t="inlineStr">
        <is>
          <t>3140023012059137</t>
        </is>
      </c>
      <c r="D231" t="inlineStr">
        <is>
          <t>POS0012</t>
        </is>
      </c>
      <c r="E231" t="inlineStr">
        <is>
          <t>30</t>
        </is>
      </c>
      <c r="F231" t="inlineStr">
        <is>
          <t>0023</t>
        </is>
      </c>
      <c r="G231" t="inlineStr">
        <is>
          <t>5302629731</t>
        </is>
      </c>
      <c r="H231" t="n">
        <v>374.0</v>
      </c>
      <c r="I231" t="n">
        <v>356.18</v>
      </c>
      <c r="J231" t="n">
        <v>319.04</v>
      </c>
      <c r="K231" t="inlineStr">
        <is>
          <t>sale</t>
        </is>
      </c>
      <c r="L231" t="inlineStr">
        <is>
          <t/>
        </is>
      </c>
      <c r="M231" t="inlineStr">
        <is>
          <t/>
        </is>
      </c>
      <c r="N231" t="n">
        <v>0.0</v>
      </c>
      <c r="O231" t="n">
        <v>0.0</v>
      </c>
      <c r="P231" t="n">
        <v>279.34</v>
      </c>
      <c r="Q231" t="n">
        <v>279.33</v>
      </c>
      <c r="R231" t="n">
        <v>37.14</v>
      </c>
      <c r="S231" t="n">
        <v>37.14</v>
      </c>
      <c r="T231" t="n">
        <v>3.56</v>
      </c>
      <c r="U231" t="n">
        <v>3.56</v>
      </c>
      <c r="V231" t="n">
        <v>57.43</v>
      </c>
      <c r="W231" t="n">
        <v>57.43</v>
      </c>
      <c r="X231" t="n">
        <v>4.67</v>
      </c>
      <c r="Y231" t="n">
        <v>4.67</v>
      </c>
      <c r="Z231" t="n">
        <v>11.18</v>
      </c>
      <c r="AA231" t="n">
        <v>11.18</v>
      </c>
      <c r="AB231" t="n">
        <v>17.82</v>
      </c>
      <c r="AC231" t="n">
        <v>17.81</v>
      </c>
      <c r="AD231" t="n">
        <v>17.819999999999993</v>
      </c>
      <c r="AE231" t="n">
        <v>0.009999999999990905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0.010000000000001563</v>
      </c>
      <c r="AL231" t="inlineStr">
        <is>
          <t>unreconciled</t>
        </is>
      </c>
      <c r="AM231" t="inlineStr">
        <is>
          <t>Order Amount Mismatch (POS&gt;3PO)</t>
        </is>
      </c>
      <c r="AN231" t="n">
        <v>17.82</v>
      </c>
      <c r="AO231" t="n">
        <f>ROUND(P231*100/H231,2)</f>
        <v>0.0</v>
      </c>
      <c r="AP231" t="n">
        <f>ROUND(Q231*100/I231,2)</f>
        <v>0.0</v>
      </c>
      <c r="AQ231"/>
      <c r="AR231"/>
      <c r="AS231" t="n">
        <v>0.0</v>
      </c>
    </row>
    <row r="232">
      <c r="A232" s="1" t="n">
        <v>45231.0</v>
      </c>
      <c r="B232" s="2" t="n">
        <v>45231.81928240741</v>
      </c>
      <c r="C232" t="inlineStr">
        <is>
          <t>3140094012084493</t>
        </is>
      </c>
      <c r="D232" t="inlineStr">
        <is>
          <t>POS0012</t>
        </is>
      </c>
      <c r="E232" t="inlineStr">
        <is>
          <t>07</t>
        </is>
      </c>
      <c r="F232" t="inlineStr">
        <is>
          <t>0094</t>
        </is>
      </c>
      <c r="G232" t="inlineStr">
        <is>
          <t>5302635748</t>
        </is>
      </c>
      <c r="H232" t="n">
        <v>310.0</v>
      </c>
      <c r="I232" t="n">
        <v>295.23</v>
      </c>
      <c r="J232" t="n">
        <v>258.09</v>
      </c>
      <c r="K232" t="inlineStr">
        <is>
          <t>sale</t>
        </is>
      </c>
      <c r="L232" t="inlineStr">
        <is>
          <t/>
        </is>
      </c>
      <c r="M232" t="inlineStr">
        <is>
          <t/>
        </is>
      </c>
      <c r="N232" t="n">
        <v>0.0</v>
      </c>
      <c r="O232" t="n">
        <v>0.0</v>
      </c>
      <c r="P232" t="n">
        <v>232.89</v>
      </c>
      <c r="Q232" t="n">
        <v>232.89</v>
      </c>
      <c r="R232" t="n">
        <v>37.14</v>
      </c>
      <c r="S232" t="n">
        <v>37.14</v>
      </c>
      <c r="T232" t="n">
        <v>2.95</v>
      </c>
      <c r="U232" t="n">
        <v>2.95</v>
      </c>
      <c r="V232" t="n">
        <v>46.46</v>
      </c>
      <c r="W232" t="n">
        <v>46.46</v>
      </c>
      <c r="X232" t="n">
        <v>3.87</v>
      </c>
      <c r="Y232" t="n">
        <v>3.87</v>
      </c>
      <c r="Z232" t="n">
        <v>9.06</v>
      </c>
      <c r="AA232" t="n">
        <v>9.06</v>
      </c>
      <c r="AB232" t="n">
        <v>14.76</v>
      </c>
      <c r="AC232" t="n">
        <v>14.76</v>
      </c>
      <c r="AD232" t="n">
        <v>14.769999999999982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inlineStr">
        <is>
          <t>unreconciled</t>
        </is>
      </c>
      <c r="AM232" t="inlineStr">
        <is>
          <t>Order Amount Mismatch (POS&gt;3PO)</t>
        </is>
      </c>
      <c r="AN232" t="n">
        <v>14.77</v>
      </c>
      <c r="AO232" t="n">
        <f>ROUND(P232*100/H232,2)</f>
        <v>0.0</v>
      </c>
      <c r="AP232" t="n">
        <f>ROUND(Q232*100/I232,2)</f>
        <v>0.0</v>
      </c>
      <c r="AQ232"/>
      <c r="AR232"/>
      <c r="AS232" t="n">
        <v>0.0</v>
      </c>
    </row>
    <row r="233">
      <c r="A233" s="1" t="n">
        <v>45232.0</v>
      </c>
      <c r="B233" s="2" t="n">
        <v>45232.83697916667</v>
      </c>
      <c r="C233" t="inlineStr">
        <is>
          <t>3140094012084872</t>
        </is>
      </c>
      <c r="D233" t="inlineStr">
        <is>
          <t>POS0012</t>
        </is>
      </c>
      <c r="E233" t="inlineStr">
        <is>
          <t>87</t>
        </is>
      </c>
      <c r="F233" t="inlineStr">
        <is>
          <t>0094</t>
        </is>
      </c>
      <c r="G233" t="inlineStr">
        <is>
          <t>5302647036</t>
        </is>
      </c>
      <c r="H233" t="n">
        <v>802.0</v>
      </c>
      <c r="I233" t="n">
        <v>763.81</v>
      </c>
      <c r="J233" t="n">
        <v>726.67</v>
      </c>
      <c r="K233" t="inlineStr">
        <is>
          <t>sale</t>
        </is>
      </c>
      <c r="L233" t="inlineStr">
        <is>
          <t/>
        </is>
      </c>
      <c r="M233" t="inlineStr">
        <is>
          <t/>
        </is>
      </c>
      <c r="N233" t="n">
        <v>0.0</v>
      </c>
      <c r="O233" t="n">
        <v>0.0</v>
      </c>
      <c r="P233" t="n">
        <v>590.0</v>
      </c>
      <c r="Q233" t="n">
        <v>590.02</v>
      </c>
      <c r="R233" t="n">
        <v>37.14</v>
      </c>
      <c r="S233" t="n">
        <v>37.14</v>
      </c>
      <c r="T233" t="n">
        <v>7.64</v>
      </c>
      <c r="U233" t="n">
        <v>7.64</v>
      </c>
      <c r="V233" t="n">
        <v>130.8</v>
      </c>
      <c r="W233" t="n">
        <v>130.8</v>
      </c>
      <c r="X233" t="n">
        <v>10.02</v>
      </c>
      <c r="Y233" t="n">
        <v>10.02</v>
      </c>
      <c r="Z233" t="n">
        <v>25.35</v>
      </c>
      <c r="AA233" t="n">
        <v>25.34</v>
      </c>
      <c r="AB233" t="n">
        <v>38.2</v>
      </c>
      <c r="AC233" t="n">
        <v>38.19</v>
      </c>
      <c r="AD233" t="n">
        <v>38.190000000000055</v>
      </c>
      <c r="AE233" t="n">
        <v>-0.01999999999998181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0.010000000000001563</v>
      </c>
      <c r="AK233" t="n">
        <v>0.010000000000005116</v>
      </c>
      <c r="AL233" t="inlineStr">
        <is>
          <t>unreconciled</t>
        </is>
      </c>
      <c r="AM233" t="inlineStr">
        <is>
          <t>Order Amount Mismatch (POS&gt;3PO)</t>
        </is>
      </c>
      <c r="AN233" t="n">
        <v>38.19</v>
      </c>
      <c r="AO233" t="n">
        <f>ROUND(P233*100/H233,2)</f>
        <v>0.0</v>
      </c>
      <c r="AP233" t="n">
        <f>ROUND(Q233*100/I233,2)</f>
        <v>0.0</v>
      </c>
      <c r="AQ233"/>
      <c r="AR233"/>
      <c r="AS233" t="n">
        <v>0.0</v>
      </c>
    </row>
    <row r="234">
      <c r="A234" s="1" t="n">
        <v>45231.0</v>
      </c>
      <c r="B234" s="2" t="n">
        <v>45231.56228009259</v>
      </c>
      <c r="C234" t="inlineStr">
        <is>
          <t>3140094012084351</t>
        </is>
      </c>
      <c r="D234" t="inlineStr">
        <is>
          <t>POS0012</t>
        </is>
      </c>
      <c r="E234" t="inlineStr">
        <is>
          <t>65</t>
        </is>
      </c>
      <c r="F234" t="inlineStr">
        <is>
          <t>0094</t>
        </is>
      </c>
      <c r="G234" t="inlineStr">
        <is>
          <t>5302721744</t>
        </is>
      </c>
      <c r="H234" t="n">
        <v>212.0</v>
      </c>
      <c r="I234" t="n">
        <v>201.9</v>
      </c>
      <c r="J234" t="n">
        <v>164.76</v>
      </c>
      <c r="K234" t="inlineStr">
        <is>
          <t>sale</t>
        </is>
      </c>
      <c r="L234" t="inlineStr">
        <is>
          <t/>
        </is>
      </c>
      <c r="M234" t="inlineStr">
        <is>
          <t/>
        </is>
      </c>
      <c r="N234" t="n">
        <v>0.0</v>
      </c>
      <c r="O234" t="n">
        <v>0.0</v>
      </c>
      <c r="P234" t="n">
        <v>161.75</v>
      </c>
      <c r="Q234" t="n">
        <v>161.75</v>
      </c>
      <c r="R234" t="n">
        <v>37.14</v>
      </c>
      <c r="S234" t="n">
        <v>37.14</v>
      </c>
      <c r="T234" t="n">
        <v>2.02</v>
      </c>
      <c r="U234" t="n">
        <v>2.02</v>
      </c>
      <c r="V234" t="n">
        <v>29.66</v>
      </c>
      <c r="W234" t="n">
        <v>29.66</v>
      </c>
      <c r="X234" t="n">
        <v>2.65</v>
      </c>
      <c r="Y234" t="n">
        <v>2.65</v>
      </c>
      <c r="Z234" t="n">
        <v>5.82</v>
      </c>
      <c r="AA234" t="n">
        <v>5.82</v>
      </c>
      <c r="AB234" t="n">
        <v>10.1</v>
      </c>
      <c r="AC234" t="n">
        <v>10.1</v>
      </c>
      <c r="AD234" t="n">
        <v>10.099999999999994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inlineStr">
        <is>
          <t>unreconciled</t>
        </is>
      </c>
      <c r="AM234" t="inlineStr">
        <is>
          <t>Order Amount Mismatch (POS&gt;3PO)</t>
        </is>
      </c>
      <c r="AN234" t="n">
        <v>10.1</v>
      </c>
      <c r="AO234" t="n">
        <f>ROUND(P234*100/H234,2)</f>
        <v>0.0</v>
      </c>
      <c r="AP234" t="n">
        <f>ROUND(Q234*100/I234,2)</f>
        <v>0.0</v>
      </c>
      <c r="AQ234"/>
      <c r="AR234"/>
      <c r="AS234" t="n">
        <v>0.0</v>
      </c>
    </row>
    <row r="235">
      <c r="A235" s="1" t="n">
        <v>45231.0</v>
      </c>
      <c r="B235" s="2" t="n">
        <v>45231.56324074074</v>
      </c>
      <c r="C235" t="inlineStr">
        <is>
          <t>3140023012058710</t>
        </is>
      </c>
      <c r="D235" t="inlineStr">
        <is>
          <t>POS0012</t>
        </is>
      </c>
      <c r="E235" t="inlineStr">
        <is>
          <t>04</t>
        </is>
      </c>
      <c r="F235" t="inlineStr">
        <is>
          <t>0023</t>
        </is>
      </c>
      <c r="G235" t="inlineStr">
        <is>
          <t>5302728286</t>
        </is>
      </c>
      <c r="H235" t="n">
        <v>241.0</v>
      </c>
      <c r="I235" t="n">
        <v>229.52</v>
      </c>
      <c r="J235" t="n">
        <v>192.38</v>
      </c>
      <c r="K235" t="inlineStr">
        <is>
          <t>sale</t>
        </is>
      </c>
      <c r="L235" t="inlineStr">
        <is>
          <t/>
        </is>
      </c>
      <c r="M235" t="inlineStr">
        <is>
          <t/>
        </is>
      </c>
      <c r="N235" t="n">
        <v>0.0</v>
      </c>
      <c r="O235" t="n">
        <v>0.0</v>
      </c>
      <c r="P235" t="n">
        <v>182.8</v>
      </c>
      <c r="Q235" t="n">
        <v>182.81</v>
      </c>
      <c r="R235" t="n">
        <v>37.14</v>
      </c>
      <c r="S235" t="n">
        <v>37.14</v>
      </c>
      <c r="T235" t="n">
        <v>2.3</v>
      </c>
      <c r="U235" t="n">
        <v>2.3</v>
      </c>
      <c r="V235" t="n">
        <v>34.63</v>
      </c>
      <c r="W235" t="n">
        <v>34.63</v>
      </c>
      <c r="X235" t="n">
        <v>3.01</v>
      </c>
      <c r="Y235" t="n">
        <v>3.01</v>
      </c>
      <c r="Z235" t="n">
        <v>6.78</v>
      </c>
      <c r="AA235" t="n">
        <v>6.77</v>
      </c>
      <c r="AB235" t="n">
        <v>11.48</v>
      </c>
      <c r="AC235" t="n">
        <v>11.48</v>
      </c>
      <c r="AD235" t="n">
        <v>11.47999999999999</v>
      </c>
      <c r="AE235" t="n">
        <v>-0.009999999999990905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0.010000000000000675</v>
      </c>
      <c r="AK235" t="n">
        <v>0.0</v>
      </c>
      <c r="AL235" t="inlineStr">
        <is>
          <t>unreconciled</t>
        </is>
      </c>
      <c r="AM235" t="inlineStr">
        <is>
          <t>Order Amount Mismatch (POS&gt;3PO)</t>
        </is>
      </c>
      <c r="AN235" t="n">
        <v>11.48</v>
      </c>
      <c r="AO235" t="n">
        <f>ROUND(P235*100/H235,2)</f>
        <v>0.0</v>
      </c>
      <c r="AP235" t="n">
        <f>ROUND(Q235*100/I235,2)</f>
        <v>0.0</v>
      </c>
      <c r="AQ235"/>
      <c r="AR235"/>
      <c r="AS235" t="n">
        <v>0.0</v>
      </c>
    </row>
    <row r="236">
      <c r="A236" s="1" t="n">
        <v>45232.0</v>
      </c>
      <c r="B236" s="2" t="n">
        <v>45232.80712962963</v>
      </c>
      <c r="C236" t="inlineStr">
        <is>
          <t>3140094012084848</t>
        </is>
      </c>
      <c r="D236" t="inlineStr">
        <is>
          <t>POS0012</t>
        </is>
      </c>
      <c r="E236" t="inlineStr">
        <is>
          <t>63</t>
        </is>
      </c>
      <c r="F236" t="inlineStr">
        <is>
          <t>0094</t>
        </is>
      </c>
      <c r="G236" t="inlineStr">
        <is>
          <t>5302741780</t>
        </is>
      </c>
      <c r="H236" t="n">
        <v>1401.0</v>
      </c>
      <c r="I236" t="n">
        <v>1334.27</v>
      </c>
      <c r="J236" t="n">
        <v>1297.13</v>
      </c>
      <c r="K236" t="inlineStr">
        <is>
          <t>sale</t>
        </is>
      </c>
      <c r="L236" t="inlineStr">
        <is>
          <t/>
        </is>
      </c>
      <c r="M236" t="inlineStr">
        <is>
          <t/>
        </is>
      </c>
      <c r="N236" t="n">
        <v>0.0</v>
      </c>
      <c r="O236" t="n">
        <v>0.0</v>
      </c>
      <c r="P236" t="n">
        <v>1024.76</v>
      </c>
      <c r="Q236" t="n">
        <v>1024.76</v>
      </c>
      <c r="R236" t="n">
        <v>37.14</v>
      </c>
      <c r="S236" t="n">
        <v>37.14</v>
      </c>
      <c r="T236" t="n">
        <v>13.34</v>
      </c>
      <c r="U236" t="n">
        <v>13.34</v>
      </c>
      <c r="V236" t="n">
        <v>233.48</v>
      </c>
      <c r="W236" t="n">
        <v>233.48</v>
      </c>
      <c r="X236" t="n">
        <v>17.51</v>
      </c>
      <c r="Y236" t="n">
        <v>17.51</v>
      </c>
      <c r="Z236" t="n">
        <v>45.18</v>
      </c>
      <c r="AA236" t="n">
        <v>45.18</v>
      </c>
      <c r="AB236" t="n">
        <v>66.72</v>
      </c>
      <c r="AC236" t="n">
        <v>66.72</v>
      </c>
      <c r="AD236" t="n">
        <v>66.73000000000002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inlineStr">
        <is>
          <t>unreconciled</t>
        </is>
      </c>
      <c r="AM236" t="inlineStr">
        <is>
          <t>Order Amount Mismatch (POS&gt;3PO)</t>
        </is>
      </c>
      <c r="AN236" t="n">
        <v>66.73</v>
      </c>
      <c r="AO236" t="n">
        <f>ROUND(P236*100/H236,2)</f>
        <v>0.0</v>
      </c>
      <c r="AP236" t="n">
        <f>ROUND(Q236*100/I236,2)</f>
        <v>0.0</v>
      </c>
      <c r="AQ236"/>
      <c r="AR236"/>
      <c r="AS236" t="n">
        <v>0.0</v>
      </c>
    </row>
    <row r="237">
      <c r="A237" s="1" t="n">
        <v>45231.0</v>
      </c>
      <c r="B237" s="2" t="n">
        <v>45231.635034722225</v>
      </c>
      <c r="C237" t="inlineStr">
        <is>
          <t>3140023012058732</t>
        </is>
      </c>
      <c r="D237" t="inlineStr">
        <is>
          <t>POS0012</t>
        </is>
      </c>
      <c r="E237" t="inlineStr">
        <is>
          <t>26</t>
        </is>
      </c>
      <c r="F237" t="inlineStr">
        <is>
          <t>0023</t>
        </is>
      </c>
      <c r="G237" t="inlineStr">
        <is>
          <t>5302743929</t>
        </is>
      </c>
      <c r="H237" t="n">
        <v>588.0</v>
      </c>
      <c r="I237" t="n">
        <v>559.99</v>
      </c>
      <c r="J237" t="n">
        <v>522.85</v>
      </c>
      <c r="K237" t="inlineStr">
        <is>
          <t>sale</t>
        </is>
      </c>
      <c r="L237" t="inlineStr">
        <is>
          <t/>
        </is>
      </c>
      <c r="M237" t="inlineStr">
        <is>
          <t/>
        </is>
      </c>
      <c r="N237" t="n">
        <v>0.0</v>
      </c>
      <c r="O237" t="n">
        <v>0.0</v>
      </c>
      <c r="P237" t="n">
        <v>434.67</v>
      </c>
      <c r="Q237" t="n">
        <v>434.65</v>
      </c>
      <c r="R237" t="n">
        <v>37.14</v>
      </c>
      <c r="S237" t="n">
        <v>37.14</v>
      </c>
      <c r="T237" t="n">
        <v>5.6</v>
      </c>
      <c r="U237" t="n">
        <v>5.6</v>
      </c>
      <c r="V237" t="n">
        <v>94.11</v>
      </c>
      <c r="W237" t="n">
        <v>94.11</v>
      </c>
      <c r="X237" t="n">
        <v>7.35</v>
      </c>
      <c r="Y237" t="n">
        <v>7.35</v>
      </c>
      <c r="Z237" t="n">
        <v>18.26</v>
      </c>
      <c r="AA237" t="n">
        <v>18.26</v>
      </c>
      <c r="AB237" t="n">
        <v>28.0</v>
      </c>
      <c r="AC237" t="n">
        <v>28.0</v>
      </c>
      <c r="AD237" t="n">
        <v>28.00999999999999</v>
      </c>
      <c r="AE237" t="n">
        <v>0.020000000000038654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inlineStr">
        <is>
          <t>unreconciled</t>
        </is>
      </c>
      <c r="AM237" t="inlineStr">
        <is>
          <t>Order Amount Mismatch (POS&gt;3PO)</t>
        </is>
      </c>
      <c r="AN237" t="n">
        <v>28.01</v>
      </c>
      <c r="AO237" t="n">
        <f>ROUND(P237*100/H237,2)</f>
        <v>0.0</v>
      </c>
      <c r="AP237" t="n">
        <f>ROUND(Q237*100/I237,2)</f>
        <v>0.0</v>
      </c>
      <c r="AQ237"/>
      <c r="AR237"/>
      <c r="AS237" t="n">
        <v>0.0</v>
      </c>
    </row>
    <row r="238">
      <c r="A238" s="1" t="n">
        <v>45232.0</v>
      </c>
      <c r="B238" s="2" t="n">
        <v>45232.971342592595</v>
      </c>
      <c r="C238" t="inlineStr">
        <is>
          <t>3140023012059118</t>
        </is>
      </c>
      <c r="D238" t="inlineStr">
        <is>
          <t>POS0012</t>
        </is>
      </c>
      <c r="E238" t="inlineStr">
        <is>
          <t>11</t>
        </is>
      </c>
      <c r="F238" t="inlineStr">
        <is>
          <t>0023</t>
        </is>
      </c>
      <c r="G238" t="inlineStr">
        <is>
          <t>5302770804</t>
        </is>
      </c>
      <c r="H238" t="n">
        <v>537.0</v>
      </c>
      <c r="I238" t="n">
        <v>511.41</v>
      </c>
      <c r="J238" t="n">
        <v>474.27</v>
      </c>
      <c r="K238" t="inlineStr">
        <is>
          <t>sale</t>
        </is>
      </c>
      <c r="L238" t="inlineStr">
        <is>
          <t/>
        </is>
      </c>
      <c r="M238" t="inlineStr">
        <is>
          <t/>
        </is>
      </c>
      <c r="N238" t="n">
        <v>0.0</v>
      </c>
      <c r="O238" t="n">
        <v>0.0</v>
      </c>
      <c r="P238" t="n">
        <v>397.65</v>
      </c>
      <c r="Q238" t="n">
        <v>397.63</v>
      </c>
      <c r="R238" t="n">
        <v>37.14</v>
      </c>
      <c r="S238" t="n">
        <v>37.14</v>
      </c>
      <c r="T238" t="n">
        <v>5.11</v>
      </c>
      <c r="U238" t="n">
        <v>5.11</v>
      </c>
      <c r="V238" t="n">
        <v>85.37</v>
      </c>
      <c r="W238" t="n">
        <v>85.37</v>
      </c>
      <c r="X238" t="n">
        <v>6.71</v>
      </c>
      <c r="Y238" t="n">
        <v>6.71</v>
      </c>
      <c r="Z238" t="n">
        <v>16.57</v>
      </c>
      <c r="AA238" t="n">
        <v>16.58</v>
      </c>
      <c r="AB238" t="n">
        <v>25.58</v>
      </c>
      <c r="AC238" t="n">
        <v>25.57</v>
      </c>
      <c r="AD238" t="n">
        <v>25.589999999999975</v>
      </c>
      <c r="AE238" t="n">
        <v>0.01999999999998181</v>
      </c>
      <c r="AF238" t="n">
        <v>0.0</v>
      </c>
      <c r="AG238" t="n">
        <v>0.0</v>
      </c>
      <c r="AH238" t="n">
        <v>0.0</v>
      </c>
      <c r="AI238" t="n">
        <v>0.0</v>
      </c>
      <c r="AJ238" t="n">
        <v>-0.00999999999999801</v>
      </c>
      <c r="AK238" t="n">
        <v>0.00999999999999801</v>
      </c>
      <c r="AL238" t="inlineStr">
        <is>
          <t>unreconciled</t>
        </is>
      </c>
      <c r="AM238" t="inlineStr">
        <is>
          <t>Order Amount Mismatch (POS&gt;3PO)</t>
        </is>
      </c>
      <c r="AN238" t="n">
        <v>25.59</v>
      </c>
      <c r="AO238" t="n">
        <f>ROUND(P238*100/H238,2)</f>
        <v>0.0</v>
      </c>
      <c r="AP238" t="n">
        <f>ROUND(Q238*100/I238,2)</f>
        <v>0.0</v>
      </c>
      <c r="AQ238"/>
      <c r="AR238"/>
      <c r="AS238" t="n">
        <v>0.0</v>
      </c>
    </row>
    <row r="239">
      <c r="A239" s="1" t="n">
        <v>45231.0</v>
      </c>
      <c r="B239" s="2" t="n">
        <v>45231.89854166667</v>
      </c>
      <c r="C239" t="inlineStr">
        <is>
          <t>3140023012058839</t>
        </is>
      </c>
      <c r="D239" t="inlineStr">
        <is>
          <t>POS0012</t>
        </is>
      </c>
      <c r="E239" t="inlineStr">
        <is>
          <t>33</t>
        </is>
      </c>
      <c r="F239" t="inlineStr">
        <is>
          <t>0023</t>
        </is>
      </c>
      <c r="G239" t="inlineStr">
        <is>
          <t>5302788473</t>
        </is>
      </c>
      <c r="H239" t="n">
        <v>1030.0</v>
      </c>
      <c r="I239" t="n">
        <v>980.96</v>
      </c>
      <c r="J239" t="n">
        <v>943.82</v>
      </c>
      <c r="K239" t="inlineStr">
        <is>
          <t>sale</t>
        </is>
      </c>
      <c r="L239" t="inlineStr">
        <is>
          <t/>
        </is>
      </c>
      <c r="M239" t="inlineStr">
        <is>
          <t/>
        </is>
      </c>
      <c r="N239" t="n">
        <v>0.0</v>
      </c>
      <c r="O239" t="n">
        <v>0.0</v>
      </c>
      <c r="P239" t="n">
        <v>755.48</v>
      </c>
      <c r="Q239" t="n">
        <v>755.47</v>
      </c>
      <c r="R239" t="n">
        <v>37.14</v>
      </c>
      <c r="S239" t="n">
        <v>37.14</v>
      </c>
      <c r="T239" t="n">
        <v>9.81</v>
      </c>
      <c r="U239" t="n">
        <v>9.81</v>
      </c>
      <c r="V239" t="n">
        <v>169.89</v>
      </c>
      <c r="W239" t="n">
        <v>169.89</v>
      </c>
      <c r="X239" t="n">
        <v>12.88</v>
      </c>
      <c r="Y239" t="n">
        <v>12.88</v>
      </c>
      <c r="Z239" t="n">
        <v>32.9</v>
      </c>
      <c r="AA239" t="n">
        <v>32.9</v>
      </c>
      <c r="AB239" t="n">
        <v>49.04</v>
      </c>
      <c r="AC239" t="n">
        <v>49.05</v>
      </c>
      <c r="AD239" t="n">
        <v>49.039999999999964</v>
      </c>
      <c r="AE239" t="n">
        <v>0.009999999999990905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-0.00999999999999801</v>
      </c>
      <c r="AL239" t="inlineStr">
        <is>
          <t>unreconciled</t>
        </is>
      </c>
      <c r="AM239" t="inlineStr">
        <is>
          <t>Order Amount Mismatch (POS&gt;3PO)</t>
        </is>
      </c>
      <c r="AN239" t="n">
        <v>49.04</v>
      </c>
      <c r="AO239" t="n">
        <f>ROUND(P239*100/H239,2)</f>
        <v>0.0</v>
      </c>
      <c r="AP239" t="n">
        <f>ROUND(Q239*100/I239,2)</f>
        <v>0.0</v>
      </c>
      <c r="AQ239"/>
      <c r="AR239"/>
      <c r="AS239" t="n">
        <v>0.0</v>
      </c>
    </row>
    <row r="240">
      <c r="A240" s="1" t="n">
        <v>45234.0</v>
      </c>
      <c r="B240" s="2" t="n">
        <v>45234.574328703704</v>
      </c>
      <c r="C240" t="inlineStr">
        <is>
          <t>3140023012059479</t>
        </is>
      </c>
      <c r="D240" t="inlineStr">
        <is>
          <t>POS0012</t>
        </is>
      </c>
      <c r="E240" t="inlineStr">
        <is>
          <t>71</t>
        </is>
      </c>
      <c r="F240" t="inlineStr">
        <is>
          <t>0023</t>
        </is>
      </c>
      <c r="G240" t="inlineStr">
        <is>
          <t>5302832613</t>
        </is>
      </c>
      <c r="H240" t="n">
        <v>287.0</v>
      </c>
      <c r="I240" t="n">
        <v>273.33</v>
      </c>
      <c r="J240" t="n">
        <v>236.19</v>
      </c>
      <c r="K240" t="inlineStr">
        <is>
          <t>sale</t>
        </is>
      </c>
      <c r="L240" t="inlineStr">
        <is>
          <t/>
        </is>
      </c>
      <c r="M240" t="inlineStr">
        <is>
          <t/>
        </is>
      </c>
      <c r="N240" t="n">
        <v>0.0</v>
      </c>
      <c r="O240" t="n">
        <v>0.0</v>
      </c>
      <c r="P240" t="n">
        <v>216.2</v>
      </c>
      <c r="Q240" t="n">
        <v>216.19</v>
      </c>
      <c r="R240" t="n">
        <v>37.14</v>
      </c>
      <c r="S240" t="n">
        <v>37.14</v>
      </c>
      <c r="T240" t="n">
        <v>2.73</v>
      </c>
      <c r="U240" t="n">
        <v>2.73</v>
      </c>
      <c r="V240" t="n">
        <v>42.51</v>
      </c>
      <c r="W240" t="n">
        <v>42.51</v>
      </c>
      <c r="X240" t="n">
        <v>3.59</v>
      </c>
      <c r="Y240" t="n">
        <v>3.59</v>
      </c>
      <c r="Z240" t="n">
        <v>8.3</v>
      </c>
      <c r="AA240" t="n">
        <v>8.3</v>
      </c>
      <c r="AB240" t="n">
        <v>13.66</v>
      </c>
      <c r="AC240" t="n">
        <v>13.67</v>
      </c>
      <c r="AD240" t="n">
        <v>13.670000000000016</v>
      </c>
      <c r="AE240" t="n">
        <v>0.009999999999990905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-0.009999999999999787</v>
      </c>
      <c r="AL240" t="inlineStr">
        <is>
          <t>unreconciled</t>
        </is>
      </c>
      <c r="AM240" t="inlineStr">
        <is>
          <t>Order Amount Mismatch (POS&gt;3PO)</t>
        </is>
      </c>
      <c r="AN240" t="n">
        <v>13.67</v>
      </c>
      <c r="AO240" t="n">
        <f>ROUND(P240*100/H240,2)</f>
        <v>0.0</v>
      </c>
      <c r="AP240" t="n">
        <f>ROUND(Q240*100/I240,2)</f>
        <v>0.0</v>
      </c>
      <c r="AQ240"/>
      <c r="AR240"/>
      <c r="AS240" t="n">
        <v>0.0</v>
      </c>
    </row>
    <row r="241">
      <c r="A241" s="1" t="n">
        <v>45231.0</v>
      </c>
      <c r="B241" s="2" t="n">
        <v>45231.870671296296</v>
      </c>
      <c r="C241" t="inlineStr">
        <is>
          <t>3140094012084528</t>
        </is>
      </c>
      <c r="D241" t="inlineStr">
        <is>
          <t>POS0012</t>
        </is>
      </c>
      <c r="E241" t="inlineStr">
        <is>
          <t>42</t>
        </is>
      </c>
      <c r="F241" t="inlineStr">
        <is>
          <t>0094</t>
        </is>
      </c>
      <c r="G241" t="inlineStr">
        <is>
          <t>5302834425</t>
        </is>
      </c>
      <c r="H241" t="n">
        <v>519.0</v>
      </c>
      <c r="I241" t="n">
        <v>494.28</v>
      </c>
      <c r="J241" t="n">
        <v>457.14</v>
      </c>
      <c r="K241" t="inlineStr">
        <is>
          <t>sale</t>
        </is>
      </c>
      <c r="L241" t="inlineStr">
        <is>
          <t/>
        </is>
      </c>
      <c r="M241" t="inlineStr">
        <is>
          <t/>
        </is>
      </c>
      <c r="N241" t="n">
        <v>0.0</v>
      </c>
      <c r="O241" t="n">
        <v>0.0</v>
      </c>
      <c r="P241" t="n">
        <v>384.58</v>
      </c>
      <c r="Q241" t="n">
        <v>384.58</v>
      </c>
      <c r="R241" t="n">
        <v>37.14</v>
      </c>
      <c r="S241" t="n">
        <v>37.14</v>
      </c>
      <c r="T241" t="n">
        <v>4.94</v>
      </c>
      <c r="U241" t="n">
        <v>4.94</v>
      </c>
      <c r="V241" t="n">
        <v>82.29</v>
      </c>
      <c r="W241" t="n">
        <v>82.29</v>
      </c>
      <c r="X241" t="n">
        <v>6.49</v>
      </c>
      <c r="Y241" t="n">
        <v>6.49</v>
      </c>
      <c r="Z241" t="n">
        <v>15.98</v>
      </c>
      <c r="AA241" t="n">
        <v>15.98</v>
      </c>
      <c r="AB241" t="n">
        <v>24.72</v>
      </c>
      <c r="AC241" t="n">
        <v>24.72</v>
      </c>
      <c r="AD241" t="n">
        <v>24.720000000000027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inlineStr">
        <is>
          <t>unreconciled</t>
        </is>
      </c>
      <c r="AM241" t="inlineStr">
        <is>
          <t>Order Amount Mismatch (POS&gt;3PO)</t>
        </is>
      </c>
      <c r="AN241" t="n">
        <v>24.72</v>
      </c>
      <c r="AO241" t="n">
        <f>ROUND(P241*100/H241,2)</f>
        <v>0.0</v>
      </c>
      <c r="AP241" t="n">
        <f>ROUND(Q241*100/I241,2)</f>
        <v>0.0</v>
      </c>
      <c r="AQ241"/>
      <c r="AR241"/>
      <c r="AS241" t="n">
        <v>0.0</v>
      </c>
    </row>
    <row r="242">
      <c r="A242" s="1" t="n">
        <v>45235.0</v>
      </c>
      <c r="B242" s="2" t="n">
        <v>45235.598020833335</v>
      </c>
      <c r="C242" t="inlineStr">
        <is>
          <t>3140094012086021</t>
        </is>
      </c>
      <c r="D242" t="inlineStr">
        <is>
          <t>POS0012</t>
        </is>
      </c>
      <c r="E242" t="inlineStr">
        <is>
          <t>36</t>
        </is>
      </c>
      <c r="F242" t="inlineStr">
        <is>
          <t>0094</t>
        </is>
      </c>
      <c r="G242" t="inlineStr">
        <is>
          <t>5302842502</t>
        </is>
      </c>
      <c r="H242" t="n">
        <v>503.00000000000006</v>
      </c>
      <c r="I242" t="n">
        <v>479.04</v>
      </c>
      <c r="J242" t="n">
        <v>441.9</v>
      </c>
      <c r="K242" t="inlineStr">
        <is>
          <t>sale</t>
        </is>
      </c>
      <c r="L242" t="inlineStr">
        <is>
          <t/>
        </is>
      </c>
      <c r="M242" t="inlineStr">
        <is>
          <t/>
        </is>
      </c>
      <c r="N242" t="n">
        <v>0.0</v>
      </c>
      <c r="O242" t="n">
        <v>0.0</v>
      </c>
      <c r="P242" t="n">
        <v>372.97</v>
      </c>
      <c r="Q242" t="n">
        <v>372.96</v>
      </c>
      <c r="R242" t="n">
        <v>37.14</v>
      </c>
      <c r="S242" t="n">
        <v>37.14</v>
      </c>
      <c r="T242" t="n">
        <v>4.79</v>
      </c>
      <c r="U242" t="n">
        <v>4.79</v>
      </c>
      <c r="V242" t="n">
        <v>79.54</v>
      </c>
      <c r="W242" t="n">
        <v>79.54</v>
      </c>
      <c r="X242" t="n">
        <v>6.29</v>
      </c>
      <c r="Y242" t="n">
        <v>6.29</v>
      </c>
      <c r="Z242" t="n">
        <v>15.45</v>
      </c>
      <c r="AA242" t="n">
        <v>15.45</v>
      </c>
      <c r="AB242" t="n">
        <v>23.96</v>
      </c>
      <c r="AC242" t="n">
        <v>23.95</v>
      </c>
      <c r="AD242" t="n">
        <v>23.960000000000036</v>
      </c>
      <c r="AE242" t="n">
        <v>0.010000000000047748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0.010000000000001563</v>
      </c>
      <c r="AL242" t="inlineStr">
        <is>
          <t>unreconciled</t>
        </is>
      </c>
      <c r="AM242" t="inlineStr">
        <is>
          <t>Order Amount Mismatch (POS&gt;3PO)</t>
        </is>
      </c>
      <c r="AN242" t="n">
        <v>23.96</v>
      </c>
      <c r="AO242" t="n">
        <f>ROUND(P242*100/H242,2)</f>
        <v>0.0</v>
      </c>
      <c r="AP242" t="n">
        <f>ROUND(Q242*100/I242,2)</f>
        <v>0.0</v>
      </c>
      <c r="AQ242"/>
      <c r="AR242"/>
      <c r="AS242" t="n">
        <v>0.0</v>
      </c>
    </row>
    <row r="243">
      <c r="A243" s="1" t="n">
        <v>45234.0</v>
      </c>
      <c r="B243" s="2" t="n">
        <v>45234.61263888889</v>
      </c>
      <c r="C243" t="inlineStr">
        <is>
          <t>3140094012085517</t>
        </is>
      </c>
      <c r="D243" t="inlineStr">
        <is>
          <t>POS0012</t>
        </is>
      </c>
      <c r="E243" t="inlineStr">
        <is>
          <t>32</t>
        </is>
      </c>
      <c r="F243" t="inlineStr">
        <is>
          <t>0094</t>
        </is>
      </c>
      <c r="G243" t="inlineStr">
        <is>
          <t>5302872689</t>
        </is>
      </c>
      <c r="H243" t="n">
        <v>325.0</v>
      </c>
      <c r="I243" t="n">
        <v>309.52</v>
      </c>
      <c r="J243" t="n">
        <v>272.38</v>
      </c>
      <c r="K243" t="inlineStr">
        <is>
          <t>sale</t>
        </is>
      </c>
      <c r="L243" t="inlineStr">
        <is>
          <t/>
        </is>
      </c>
      <c r="M243" t="inlineStr">
        <is>
          <t/>
        </is>
      </c>
      <c r="N243" t="n">
        <v>0.0</v>
      </c>
      <c r="O243" t="n">
        <v>0.0</v>
      </c>
      <c r="P243" t="n">
        <v>243.77</v>
      </c>
      <c r="Q243" t="n">
        <v>243.77</v>
      </c>
      <c r="R243" t="n">
        <v>37.14</v>
      </c>
      <c r="S243" t="n">
        <v>37.14</v>
      </c>
      <c r="T243" t="n">
        <v>3.1</v>
      </c>
      <c r="U243" t="n">
        <v>3.1</v>
      </c>
      <c r="V243" t="n">
        <v>49.03</v>
      </c>
      <c r="W243" t="n">
        <v>49.03</v>
      </c>
      <c r="X243" t="n">
        <v>4.06</v>
      </c>
      <c r="Y243" t="n">
        <v>4.06</v>
      </c>
      <c r="Z243" t="n">
        <v>9.56</v>
      </c>
      <c r="AA243" t="n">
        <v>9.56</v>
      </c>
      <c r="AB243" t="n">
        <v>15.48</v>
      </c>
      <c r="AC243" t="n">
        <v>15.48</v>
      </c>
      <c r="AD243" t="n">
        <v>15.480000000000018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inlineStr">
        <is>
          <t>unreconciled</t>
        </is>
      </c>
      <c r="AM243" t="inlineStr">
        <is>
          <t>Order Amount Mismatch (POS&gt;3PO)</t>
        </is>
      </c>
      <c r="AN243" t="n">
        <v>15.48</v>
      </c>
      <c r="AO243" t="n">
        <f>ROUND(P243*100/H243,2)</f>
        <v>0.0</v>
      </c>
      <c r="AP243" t="n">
        <f>ROUND(Q243*100/I243,2)</f>
        <v>0.0</v>
      </c>
      <c r="AQ243"/>
      <c r="AR243"/>
      <c r="AS243" t="n">
        <v>0.0</v>
      </c>
    </row>
    <row r="244">
      <c r="A244" s="1" t="n">
        <v>45231.0</v>
      </c>
      <c r="B244" s="2" t="n">
        <v>45231.580405092594</v>
      </c>
      <c r="C244" t="inlineStr">
        <is>
          <t>3140094012084361</t>
        </is>
      </c>
      <c r="D244" t="inlineStr">
        <is>
          <t>POS0012</t>
        </is>
      </c>
      <c r="E244" t="inlineStr">
        <is>
          <t>75</t>
        </is>
      </c>
      <c r="F244" t="inlineStr">
        <is>
          <t>0094</t>
        </is>
      </c>
      <c r="G244" t="inlineStr">
        <is>
          <t>5302897692</t>
        </is>
      </c>
      <c r="H244" t="n">
        <v>414.0</v>
      </c>
      <c r="I244" t="n">
        <v>394.28</v>
      </c>
      <c r="J244" t="n">
        <v>357.14</v>
      </c>
      <c r="K244" t="inlineStr">
        <is>
          <t>sale</t>
        </is>
      </c>
      <c r="L244" t="inlineStr">
        <is>
          <t/>
        </is>
      </c>
      <c r="M244" t="inlineStr">
        <is>
          <t/>
        </is>
      </c>
      <c r="N244" t="n">
        <v>0.0</v>
      </c>
      <c r="O244" t="n">
        <v>0.0</v>
      </c>
      <c r="P244" t="n">
        <v>308.38</v>
      </c>
      <c r="Q244" t="n">
        <v>308.37</v>
      </c>
      <c r="R244" t="n">
        <v>37.14</v>
      </c>
      <c r="S244" t="n">
        <v>37.14</v>
      </c>
      <c r="T244" t="n">
        <v>3.94</v>
      </c>
      <c r="U244" t="n">
        <v>3.94</v>
      </c>
      <c r="V244" t="n">
        <v>64.29</v>
      </c>
      <c r="W244" t="n">
        <v>64.29</v>
      </c>
      <c r="X244" t="n">
        <v>5.17</v>
      </c>
      <c r="Y244" t="n">
        <v>5.18</v>
      </c>
      <c r="Z244" t="n">
        <v>12.5</v>
      </c>
      <c r="AA244" t="n">
        <v>12.5</v>
      </c>
      <c r="AB244" t="n">
        <v>19.72</v>
      </c>
      <c r="AC244" t="n">
        <v>19.72</v>
      </c>
      <c r="AD244" t="n">
        <v>19.720000000000027</v>
      </c>
      <c r="AE244" t="n">
        <v>0.009999999999990905</v>
      </c>
      <c r="AF244" t="n">
        <v>0.0</v>
      </c>
      <c r="AG244" t="n">
        <v>0.0</v>
      </c>
      <c r="AH244" t="n">
        <v>0.0</v>
      </c>
      <c r="AI244" t="n">
        <v>-0.009999999999999787</v>
      </c>
      <c r="AJ244" t="n">
        <v>0.0</v>
      </c>
      <c r="AK244" t="n">
        <v>0.0</v>
      </c>
      <c r="AL244" t="inlineStr">
        <is>
          <t>unreconciled</t>
        </is>
      </c>
      <c r="AM244" t="inlineStr">
        <is>
          <t>Order Amount Mismatch (POS&gt;3PO)</t>
        </is>
      </c>
      <c r="AN244" t="n">
        <v>19.72</v>
      </c>
      <c r="AO244" t="n">
        <f>ROUND(P244*100/H244,2)</f>
        <v>0.0</v>
      </c>
      <c r="AP244" t="n">
        <f>ROUND(Q244*100/I244,2)</f>
        <v>0.0</v>
      </c>
      <c r="AQ244"/>
      <c r="AR244"/>
      <c r="AS244" t="n">
        <v>0.0</v>
      </c>
    </row>
    <row r="245">
      <c r="A245" s="1" t="n">
        <v>45232.0</v>
      </c>
      <c r="B245" s="2" t="n">
        <v>45232.609131944446</v>
      </c>
      <c r="C245" t="inlineStr">
        <is>
          <t>3140094012084730</t>
        </is>
      </c>
      <c r="D245" t="inlineStr">
        <is>
          <t>POS0012</t>
        </is>
      </c>
      <c r="E245" t="inlineStr">
        <is>
          <t>45</t>
        </is>
      </c>
      <c r="F245" t="inlineStr">
        <is>
          <t>0094</t>
        </is>
      </c>
      <c r="G245" t="inlineStr">
        <is>
          <t>5302913081</t>
        </is>
      </c>
      <c r="H245" t="n">
        <v>249.0</v>
      </c>
      <c r="I245" t="n">
        <v>237.14</v>
      </c>
      <c r="J245" t="n">
        <v>200.0</v>
      </c>
      <c r="K245" t="inlineStr">
        <is>
          <t>sale</t>
        </is>
      </c>
      <c r="L245" t="inlineStr">
        <is>
          <t/>
        </is>
      </c>
      <c r="M245" t="inlineStr">
        <is>
          <t/>
        </is>
      </c>
      <c r="N245" t="n">
        <v>0.0</v>
      </c>
      <c r="O245" t="n">
        <v>0.0</v>
      </c>
      <c r="P245" t="n">
        <v>188.62</v>
      </c>
      <c r="Q245" t="n">
        <v>188.62</v>
      </c>
      <c r="R245" t="n">
        <v>37.14</v>
      </c>
      <c r="S245" t="n">
        <v>37.14</v>
      </c>
      <c r="T245" t="n">
        <v>2.37</v>
      </c>
      <c r="U245" t="n">
        <v>2.37</v>
      </c>
      <c r="V245" t="n">
        <v>36.0</v>
      </c>
      <c r="W245" t="n">
        <v>36.0</v>
      </c>
      <c r="X245" t="n">
        <v>3.11</v>
      </c>
      <c r="Y245" t="n">
        <v>3.11</v>
      </c>
      <c r="Z245" t="n">
        <v>7.04</v>
      </c>
      <c r="AA245" t="n">
        <v>7.04</v>
      </c>
      <c r="AB245" t="n">
        <v>11.86</v>
      </c>
      <c r="AC245" t="n">
        <v>11.86</v>
      </c>
      <c r="AD245" t="n">
        <v>11.860000000000014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inlineStr">
        <is>
          <t>unreconciled</t>
        </is>
      </c>
      <c r="AM245" t="inlineStr">
        <is>
          <t>Order Amount Mismatch (POS&gt;3PO)</t>
        </is>
      </c>
      <c r="AN245" t="n">
        <v>11.86</v>
      </c>
      <c r="AO245" t="n">
        <f>ROUND(P245*100/H245,2)</f>
        <v>0.0</v>
      </c>
      <c r="AP245" t="n">
        <f>ROUND(Q245*100/I245,2)</f>
        <v>0.0</v>
      </c>
      <c r="AQ245"/>
      <c r="AR245"/>
      <c r="AS245" t="n">
        <v>0.0</v>
      </c>
    </row>
    <row r="246">
      <c r="A246" s="1" t="n">
        <v>45235.0</v>
      </c>
      <c r="B246" s="2" t="n">
        <v>45235.61681712963</v>
      </c>
      <c r="C246" t="inlineStr">
        <is>
          <t>3140094012086037</t>
        </is>
      </c>
      <c r="D246" t="inlineStr">
        <is>
          <t>POS0012</t>
        </is>
      </c>
      <c r="E246" t="inlineStr">
        <is>
          <t>52</t>
        </is>
      </c>
      <c r="F246" t="inlineStr">
        <is>
          <t>0094</t>
        </is>
      </c>
      <c r="G246" t="inlineStr">
        <is>
          <t>5302913392</t>
        </is>
      </c>
      <c r="H246" t="n">
        <v>428.0</v>
      </c>
      <c r="I246" t="n">
        <v>407.62</v>
      </c>
      <c r="J246" t="n">
        <v>370.48</v>
      </c>
      <c r="K246" t="inlineStr">
        <is>
          <t>sale</t>
        </is>
      </c>
      <c r="L246" t="inlineStr">
        <is>
          <t/>
        </is>
      </c>
      <c r="M246" t="inlineStr">
        <is>
          <t/>
        </is>
      </c>
      <c r="N246" t="n">
        <v>0.0</v>
      </c>
      <c r="O246" t="n">
        <v>0.0</v>
      </c>
      <c r="P246" t="n">
        <v>318.53</v>
      </c>
      <c r="Q246" t="n">
        <v>318.52</v>
      </c>
      <c r="R246" t="n">
        <v>37.14</v>
      </c>
      <c r="S246" t="n">
        <v>37.14</v>
      </c>
      <c r="T246" t="n">
        <v>4.08</v>
      </c>
      <c r="U246" t="n">
        <v>4.08</v>
      </c>
      <c r="V246" t="n">
        <v>66.69</v>
      </c>
      <c r="W246" t="n">
        <v>66.69</v>
      </c>
      <c r="X246" t="n">
        <v>5.35</v>
      </c>
      <c r="Y246" t="n">
        <v>5.35</v>
      </c>
      <c r="Z246" t="n">
        <v>12.97</v>
      </c>
      <c r="AA246" t="n">
        <v>12.96</v>
      </c>
      <c r="AB246" t="n">
        <v>20.38</v>
      </c>
      <c r="AC246" t="n">
        <v>20.38</v>
      </c>
      <c r="AD246" t="n">
        <v>20.379999999999995</v>
      </c>
      <c r="AE246" t="n">
        <v>0.009999999999990905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0.009999999999999787</v>
      </c>
      <c r="AK246" t="n">
        <v>0.0</v>
      </c>
      <c r="AL246" t="inlineStr">
        <is>
          <t>unreconciled</t>
        </is>
      </c>
      <c r="AM246" t="inlineStr">
        <is>
          <t>Order Amount Mismatch (POS&gt;3PO)</t>
        </is>
      </c>
      <c r="AN246" t="n">
        <v>20.38</v>
      </c>
      <c r="AO246" t="n">
        <f>ROUND(P246*100/H246,2)</f>
        <v>0.0</v>
      </c>
      <c r="AP246" t="n">
        <f>ROUND(Q246*100/I246,2)</f>
        <v>0.0</v>
      </c>
      <c r="AQ246"/>
      <c r="AR246"/>
      <c r="AS246" t="n">
        <v>0.0</v>
      </c>
    </row>
    <row r="247">
      <c r="A247" s="1" t="n">
        <v>45232.0</v>
      </c>
      <c r="B247" s="2" t="n">
        <v>45232.41923611111</v>
      </c>
      <c r="C247" t="inlineStr">
        <is>
          <t>3140023012058928</t>
        </is>
      </c>
      <c r="D247" t="inlineStr">
        <is>
          <t>POS0012</t>
        </is>
      </c>
      <c r="E247" t="inlineStr">
        <is>
          <t>22</t>
        </is>
      </c>
      <c r="F247" t="inlineStr">
        <is>
          <t>0023</t>
        </is>
      </c>
      <c r="G247" t="inlineStr">
        <is>
          <t>5302930347</t>
        </is>
      </c>
      <c r="H247" t="n">
        <v>415.0</v>
      </c>
      <c r="I247" t="n">
        <v>395.23</v>
      </c>
      <c r="J247" t="n">
        <v>358.09</v>
      </c>
      <c r="K247" t="inlineStr">
        <is>
          <t>sale</t>
        </is>
      </c>
      <c r="L247" t="inlineStr">
        <is>
          <t/>
        </is>
      </c>
      <c r="M247" t="inlineStr">
        <is>
          <t/>
        </is>
      </c>
      <c r="N247" t="n">
        <v>0.0</v>
      </c>
      <c r="O247" t="n">
        <v>0.0</v>
      </c>
      <c r="P247" t="n">
        <v>309.09</v>
      </c>
      <c r="Q247" t="n">
        <v>309.1</v>
      </c>
      <c r="R247" t="n">
        <v>37.14</v>
      </c>
      <c r="S247" t="n">
        <v>37.14</v>
      </c>
      <c r="T247" t="n">
        <v>3.95</v>
      </c>
      <c r="U247" t="n">
        <v>3.95</v>
      </c>
      <c r="V247" t="n">
        <v>64.46</v>
      </c>
      <c r="W247" t="n">
        <v>64.46</v>
      </c>
      <c r="X247" t="n">
        <v>5.19</v>
      </c>
      <c r="Y247" t="n">
        <v>5.19</v>
      </c>
      <c r="Z247" t="n">
        <v>12.54</v>
      </c>
      <c r="AA247" t="n">
        <v>12.53</v>
      </c>
      <c r="AB247" t="n">
        <v>19.76</v>
      </c>
      <c r="AC247" t="n">
        <v>19.76</v>
      </c>
      <c r="AD247" t="n">
        <v>19.769999999999982</v>
      </c>
      <c r="AE247" t="n">
        <v>-0.010000000000047748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0.009999999999999787</v>
      </c>
      <c r="AK247" t="n">
        <v>0.0</v>
      </c>
      <c r="AL247" t="inlineStr">
        <is>
          <t>unreconciled</t>
        </is>
      </c>
      <c r="AM247" t="inlineStr">
        <is>
          <t>Order Amount Mismatch (POS&gt;3PO)</t>
        </is>
      </c>
      <c r="AN247" t="n">
        <v>19.77</v>
      </c>
      <c r="AO247" t="n">
        <f>ROUND(P247*100/H247,2)</f>
        <v>0.0</v>
      </c>
      <c r="AP247" t="n">
        <f>ROUND(Q247*100/I247,2)</f>
        <v>0.0</v>
      </c>
      <c r="AQ247"/>
      <c r="AR247"/>
      <c r="AS247" t="n">
        <v>0.0</v>
      </c>
    </row>
    <row r="248">
      <c r="A248" s="1" t="n">
        <v>45234.0</v>
      </c>
      <c r="B248" s="2" t="n">
        <v>45234.88253472222</v>
      </c>
      <c r="C248" t="inlineStr">
        <is>
          <t>3140094012085762</t>
        </is>
      </c>
      <c r="D248" t="inlineStr">
        <is>
          <t>POS0012</t>
        </is>
      </c>
      <c r="E248" t="inlineStr">
        <is>
          <t>77</t>
        </is>
      </c>
      <c r="F248" t="inlineStr">
        <is>
          <t>0094</t>
        </is>
      </c>
      <c r="G248" t="inlineStr">
        <is>
          <t>5302937900</t>
        </is>
      </c>
      <c r="H248" t="n">
        <v>880.0</v>
      </c>
      <c r="I248" t="n">
        <v>838.1</v>
      </c>
      <c r="J248" t="n">
        <v>800.96</v>
      </c>
      <c r="K248" t="inlineStr">
        <is>
          <t>sale</t>
        </is>
      </c>
      <c r="L248" t="inlineStr">
        <is>
          <t/>
        </is>
      </c>
      <c r="M248" t="inlineStr">
        <is>
          <t/>
        </is>
      </c>
      <c r="N248" t="n">
        <v>0.0</v>
      </c>
      <c r="O248" t="n">
        <v>0.0</v>
      </c>
      <c r="P248" t="n">
        <v>646.62</v>
      </c>
      <c r="Q248" t="n">
        <v>646.63</v>
      </c>
      <c r="R248" t="n">
        <v>37.14</v>
      </c>
      <c r="S248" t="n">
        <v>37.14</v>
      </c>
      <c r="T248" t="n">
        <v>8.38</v>
      </c>
      <c r="U248" t="n">
        <v>8.38</v>
      </c>
      <c r="V248" t="n">
        <v>144.17</v>
      </c>
      <c r="W248" t="n">
        <v>144.17</v>
      </c>
      <c r="X248" t="n">
        <v>11.0</v>
      </c>
      <c r="Y248" t="n">
        <v>11.0</v>
      </c>
      <c r="Z248" t="n">
        <v>27.93</v>
      </c>
      <c r="AA248" t="n">
        <v>27.93</v>
      </c>
      <c r="AB248" t="n">
        <v>41.9</v>
      </c>
      <c r="AC248" t="n">
        <v>41.91</v>
      </c>
      <c r="AD248" t="n">
        <v>41.89999999999998</v>
      </c>
      <c r="AE248" t="n">
        <v>-0.009999999999990905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-0.00999999999999801</v>
      </c>
      <c r="AL248" t="inlineStr">
        <is>
          <t>unreconciled</t>
        </is>
      </c>
      <c r="AM248" t="inlineStr">
        <is>
          <t>Order Amount Mismatch (POS&gt;3PO)</t>
        </is>
      </c>
      <c r="AN248" t="n">
        <v>41.9</v>
      </c>
      <c r="AO248" t="n">
        <f>ROUND(P248*100/H248,2)</f>
        <v>0.0</v>
      </c>
      <c r="AP248" t="n">
        <f>ROUND(Q248*100/I248,2)</f>
        <v>0.0</v>
      </c>
      <c r="AQ248"/>
      <c r="AR248"/>
      <c r="AS248" t="n">
        <v>0.0</v>
      </c>
    </row>
    <row r="249">
      <c r="A249" s="1" t="n">
        <v>45236.0</v>
      </c>
      <c r="B249" s="2" t="n">
        <v>45236.496203703704</v>
      </c>
      <c r="C249" t="inlineStr">
        <is>
          <t>3140094012086437</t>
        </is>
      </c>
      <c r="D249" t="inlineStr">
        <is>
          <t>POS0012</t>
        </is>
      </c>
      <c r="E249" t="inlineStr">
        <is>
          <t>52</t>
        </is>
      </c>
      <c r="F249" t="inlineStr">
        <is>
          <t>0094</t>
        </is>
      </c>
      <c r="G249" t="inlineStr">
        <is>
          <t>5302940181</t>
        </is>
      </c>
      <c r="H249" t="n">
        <v>159.0</v>
      </c>
      <c r="I249" t="n">
        <v>151.43</v>
      </c>
      <c r="J249" t="n">
        <v>114.29</v>
      </c>
      <c r="K249" t="inlineStr">
        <is>
          <t>sale</t>
        </is>
      </c>
      <c r="L249" t="inlineStr">
        <is>
          <t/>
        </is>
      </c>
      <c r="M249" t="inlineStr">
        <is>
          <t/>
        </is>
      </c>
      <c r="N249" t="n">
        <v>0.0</v>
      </c>
      <c r="O249" t="n">
        <v>0.0</v>
      </c>
      <c r="P249" t="n">
        <v>123.3</v>
      </c>
      <c r="Q249" t="n">
        <v>123.29</v>
      </c>
      <c r="R249" t="n">
        <v>37.14</v>
      </c>
      <c r="S249" t="n">
        <v>37.14</v>
      </c>
      <c r="T249" t="n">
        <v>1.51</v>
      </c>
      <c r="U249" t="n">
        <v>1.51</v>
      </c>
      <c r="V249" t="n">
        <v>20.57</v>
      </c>
      <c r="W249" t="n">
        <v>20.57</v>
      </c>
      <c r="X249" t="n">
        <v>1.99</v>
      </c>
      <c r="Y249" t="n">
        <v>1.99</v>
      </c>
      <c r="Z249" t="n">
        <v>4.06</v>
      </c>
      <c r="AA249" t="n">
        <v>4.06</v>
      </c>
      <c r="AB249" t="n">
        <v>7.58</v>
      </c>
      <c r="AC249" t="n">
        <v>7.57</v>
      </c>
      <c r="AD249" t="n">
        <v>7.569999999999993</v>
      </c>
      <c r="AE249" t="n">
        <v>0.009999999999990905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0.009999999999999787</v>
      </c>
      <c r="AL249" t="inlineStr">
        <is>
          <t>unreconciled</t>
        </is>
      </c>
      <c r="AM249" t="inlineStr">
        <is>
          <t>Order Amount Mismatch (POS&gt;3PO)</t>
        </is>
      </c>
      <c r="AN249" t="n">
        <v>7.57</v>
      </c>
      <c r="AO249" t="n">
        <f>ROUND(P249*100/H249,2)</f>
        <v>0.0</v>
      </c>
      <c r="AP249" t="n">
        <f>ROUND(Q249*100/I249,2)</f>
        <v>0.0</v>
      </c>
      <c r="AQ249"/>
      <c r="AR249"/>
      <c r="AS249" t="n">
        <v>0.0</v>
      </c>
    </row>
    <row r="250">
      <c r="A250" s="1" t="n">
        <v>45232.0</v>
      </c>
      <c r="B250" s="2" t="n">
        <v>45232.44866898148</v>
      </c>
      <c r="C250" t="inlineStr">
        <is>
          <t>3140094012084644</t>
        </is>
      </c>
      <c r="D250" t="inlineStr">
        <is>
          <t>POS0012</t>
        </is>
      </c>
      <c r="E250" t="inlineStr">
        <is>
          <t>58</t>
        </is>
      </c>
      <c r="F250" t="inlineStr">
        <is>
          <t>0094</t>
        </is>
      </c>
      <c r="G250" t="inlineStr">
        <is>
          <t>5302941633</t>
        </is>
      </c>
      <c r="H250" t="n">
        <v>481.0</v>
      </c>
      <c r="I250" t="n">
        <v>458.08</v>
      </c>
      <c r="J250" t="n">
        <v>420.94</v>
      </c>
      <c r="K250" t="inlineStr">
        <is>
          <t>sale</t>
        </is>
      </c>
      <c r="L250" t="inlineStr">
        <is>
          <t/>
        </is>
      </c>
      <c r="M250" t="inlineStr">
        <is>
          <t/>
        </is>
      </c>
      <c r="N250" t="n">
        <v>0.0</v>
      </c>
      <c r="O250" t="n">
        <v>0.0</v>
      </c>
      <c r="P250" t="n">
        <v>357.0</v>
      </c>
      <c r="Q250" t="n">
        <v>356.99</v>
      </c>
      <c r="R250" t="n">
        <v>37.14</v>
      </c>
      <c r="S250" t="n">
        <v>37.14</v>
      </c>
      <c r="T250" t="n">
        <v>4.58</v>
      </c>
      <c r="U250" t="n">
        <v>4.58</v>
      </c>
      <c r="V250" t="n">
        <v>75.77</v>
      </c>
      <c r="W250" t="n">
        <v>75.77</v>
      </c>
      <c r="X250" t="n">
        <v>6.01</v>
      </c>
      <c r="Y250" t="n">
        <v>6.01</v>
      </c>
      <c r="Z250" t="n">
        <v>14.72</v>
      </c>
      <c r="AA250" t="n">
        <v>14.72</v>
      </c>
      <c r="AB250" t="n">
        <v>22.9</v>
      </c>
      <c r="AC250" t="n">
        <v>22.91</v>
      </c>
      <c r="AD250" t="n">
        <v>22.920000000000016</v>
      </c>
      <c r="AE250" t="n">
        <v>0.009999999999990905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-0.010000000000001563</v>
      </c>
      <c r="AL250" t="inlineStr">
        <is>
          <t>unreconciled</t>
        </is>
      </c>
      <c r="AM250" t="inlineStr">
        <is>
          <t>Order Amount Mismatch (POS&gt;3PO)</t>
        </is>
      </c>
      <c r="AN250" t="n">
        <v>22.92</v>
      </c>
      <c r="AO250" t="n">
        <f>ROUND(P250*100/H250,2)</f>
        <v>0.0</v>
      </c>
      <c r="AP250" t="n">
        <f>ROUND(Q250*100/I250,2)</f>
        <v>0.0</v>
      </c>
      <c r="AQ250"/>
      <c r="AR250"/>
      <c r="AS250" t="n">
        <v>0.0</v>
      </c>
    </row>
    <row r="251">
      <c r="A251" s="1" t="n">
        <v>45232.0</v>
      </c>
      <c r="B251" s="2" t="n">
        <v>45233.00369212963</v>
      </c>
      <c r="C251" t="inlineStr">
        <is>
          <t>3140023012059148</t>
        </is>
      </c>
      <c r="D251" t="inlineStr">
        <is>
          <t>POS0012</t>
        </is>
      </c>
      <c r="E251" t="inlineStr">
        <is>
          <t>41</t>
        </is>
      </c>
      <c r="F251" t="inlineStr">
        <is>
          <t>0023</t>
        </is>
      </c>
      <c r="G251" t="inlineStr">
        <is>
          <t>5302991230</t>
        </is>
      </c>
      <c r="H251" t="n">
        <v>264.0</v>
      </c>
      <c r="I251" t="n">
        <v>251.42</v>
      </c>
      <c r="J251" t="n">
        <v>214.28</v>
      </c>
      <c r="K251" t="inlineStr">
        <is>
          <t>sale</t>
        </is>
      </c>
      <c r="L251" t="inlineStr">
        <is>
          <t/>
        </is>
      </c>
      <c r="M251" t="inlineStr">
        <is>
          <t/>
        </is>
      </c>
      <c r="N251" t="n">
        <v>0.0</v>
      </c>
      <c r="O251" t="n">
        <v>0.0</v>
      </c>
      <c r="P251" t="n">
        <v>199.5</v>
      </c>
      <c r="Q251" t="n">
        <v>199.5</v>
      </c>
      <c r="R251" t="n">
        <v>37.14</v>
      </c>
      <c r="S251" t="n">
        <v>37.14</v>
      </c>
      <c r="T251" t="n">
        <v>2.51</v>
      </c>
      <c r="U251" t="n">
        <v>2.51</v>
      </c>
      <c r="V251" t="n">
        <v>38.57</v>
      </c>
      <c r="W251" t="n">
        <v>38.57</v>
      </c>
      <c r="X251" t="n">
        <v>3.3</v>
      </c>
      <c r="Y251" t="n">
        <v>3.3</v>
      </c>
      <c r="Z251" t="n">
        <v>7.54</v>
      </c>
      <c r="AA251" t="n">
        <v>7.53</v>
      </c>
      <c r="AB251" t="n">
        <v>12.58</v>
      </c>
      <c r="AC251" t="n">
        <v>12.57</v>
      </c>
      <c r="AD251" t="n">
        <v>12.580000000000013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0.009999999999999787</v>
      </c>
      <c r="AK251" t="n">
        <v>0.009999999999999787</v>
      </c>
      <c r="AL251" t="inlineStr">
        <is>
          <t>unreconciled</t>
        </is>
      </c>
      <c r="AM251" t="inlineStr">
        <is>
          <t>Order Amount Mismatch (POS&gt;3PO)</t>
        </is>
      </c>
      <c r="AN251" t="n">
        <v>12.58</v>
      </c>
      <c r="AO251" t="n">
        <f>ROUND(P251*100/H251,2)</f>
        <v>0.0</v>
      </c>
      <c r="AP251" t="n">
        <f>ROUND(Q251*100/I251,2)</f>
        <v>0.0</v>
      </c>
      <c r="AQ251"/>
      <c r="AR251"/>
      <c r="AS251" t="n">
        <v>0.0</v>
      </c>
    </row>
    <row r="252">
      <c r="A252" s="1" t="n">
        <v>45232.0</v>
      </c>
      <c r="B252" s="2" t="n">
        <v>45232.7146875</v>
      </c>
      <c r="C252" t="inlineStr">
        <is>
          <t>3140094012084805</t>
        </is>
      </c>
      <c r="D252" t="inlineStr">
        <is>
          <t>POS0012</t>
        </is>
      </c>
      <c r="E252" t="inlineStr">
        <is>
          <t>20</t>
        </is>
      </c>
      <c r="F252" t="inlineStr">
        <is>
          <t>0094</t>
        </is>
      </c>
      <c r="G252" t="inlineStr">
        <is>
          <t>5302992845</t>
        </is>
      </c>
      <c r="H252" t="n">
        <v>259.0</v>
      </c>
      <c r="I252" t="n">
        <v>246.66</v>
      </c>
      <c r="J252" t="n">
        <v>209.52</v>
      </c>
      <c r="K252" t="inlineStr">
        <is>
          <t>sale</t>
        </is>
      </c>
      <c r="L252" t="inlineStr">
        <is>
          <t/>
        </is>
      </c>
      <c r="M252" t="inlineStr">
        <is>
          <t/>
        </is>
      </c>
      <c r="N252" t="n">
        <v>0.0</v>
      </c>
      <c r="O252" t="n">
        <v>0.0</v>
      </c>
      <c r="P252" t="n">
        <v>195.87</v>
      </c>
      <c r="Q252" t="n">
        <v>195.86</v>
      </c>
      <c r="R252" t="n">
        <v>37.14</v>
      </c>
      <c r="S252" t="n">
        <v>37.14</v>
      </c>
      <c r="T252" t="n">
        <v>2.47</v>
      </c>
      <c r="U252" t="n">
        <v>2.47</v>
      </c>
      <c r="V252" t="n">
        <v>37.71</v>
      </c>
      <c r="W252" t="n">
        <v>37.71</v>
      </c>
      <c r="X252" t="n">
        <v>3.24</v>
      </c>
      <c r="Y252" t="n">
        <v>3.24</v>
      </c>
      <c r="Z252" t="n">
        <v>7.37</v>
      </c>
      <c r="AA252" t="n">
        <v>7.37</v>
      </c>
      <c r="AB252" t="n">
        <v>12.34</v>
      </c>
      <c r="AC252" t="n">
        <v>12.33</v>
      </c>
      <c r="AD252" t="n">
        <v>12.340000000000003</v>
      </c>
      <c r="AE252" t="n">
        <v>0.009999999999990905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0.009999999999999787</v>
      </c>
      <c r="AL252" t="inlineStr">
        <is>
          <t>unreconciled</t>
        </is>
      </c>
      <c r="AM252" t="inlineStr">
        <is>
          <t>Order Amount Mismatch (POS&gt;3PO)</t>
        </is>
      </c>
      <c r="AN252" t="n">
        <v>12.34</v>
      </c>
      <c r="AO252" t="n">
        <f>ROUND(P252*100/H252,2)</f>
        <v>0.0</v>
      </c>
      <c r="AP252" t="n">
        <f>ROUND(Q252*100/I252,2)</f>
        <v>0.0</v>
      </c>
      <c r="AQ252"/>
      <c r="AR252"/>
      <c r="AS252" t="n">
        <v>0.0</v>
      </c>
    </row>
    <row r="253">
      <c r="A253" s="1" t="n">
        <v>45231.0</v>
      </c>
      <c r="B253" s="2" t="n">
        <v>45231.986284722225</v>
      </c>
      <c r="C253" t="inlineStr">
        <is>
          <t>3140023012058878</t>
        </is>
      </c>
      <c r="D253" t="inlineStr">
        <is>
          <t>POS0012</t>
        </is>
      </c>
      <c r="E253" t="inlineStr">
        <is>
          <t>72</t>
        </is>
      </c>
      <c r="F253" t="inlineStr">
        <is>
          <t>0023</t>
        </is>
      </c>
      <c r="G253" t="inlineStr">
        <is>
          <t>5302994156</t>
        </is>
      </c>
      <c r="H253" t="n">
        <v>432.0</v>
      </c>
      <c r="I253" t="n">
        <v>411.42</v>
      </c>
      <c r="J253" t="n">
        <v>374.28</v>
      </c>
      <c r="K253" t="inlineStr">
        <is>
          <t>sale</t>
        </is>
      </c>
      <c r="L253" t="inlineStr">
        <is>
          <t/>
        </is>
      </c>
      <c r="M253" t="inlineStr">
        <is>
          <t/>
        </is>
      </c>
      <c r="N253" t="n">
        <v>0.0</v>
      </c>
      <c r="O253" t="n">
        <v>0.0</v>
      </c>
      <c r="P253" t="n">
        <v>321.44</v>
      </c>
      <c r="Q253" t="n">
        <v>321.43</v>
      </c>
      <c r="R253" t="n">
        <v>37.14</v>
      </c>
      <c r="S253" t="n">
        <v>37.14</v>
      </c>
      <c r="T253" t="n">
        <v>4.11</v>
      </c>
      <c r="U253" t="n">
        <v>4.11</v>
      </c>
      <c r="V253" t="n">
        <v>67.37</v>
      </c>
      <c r="W253" t="n">
        <v>67.37</v>
      </c>
      <c r="X253" t="n">
        <v>5.4</v>
      </c>
      <c r="Y253" t="n">
        <v>5.4</v>
      </c>
      <c r="Z253" t="n">
        <v>13.1</v>
      </c>
      <c r="AA253" t="n">
        <v>13.1</v>
      </c>
      <c r="AB253" t="n">
        <v>20.58</v>
      </c>
      <c r="AC253" t="n">
        <v>20.57</v>
      </c>
      <c r="AD253" t="n">
        <v>20.579999999999984</v>
      </c>
      <c r="AE253" t="n">
        <v>0.009999999999990905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0.00999999999999801</v>
      </c>
      <c r="AL253" t="inlineStr">
        <is>
          <t>unreconciled</t>
        </is>
      </c>
      <c r="AM253" t="inlineStr">
        <is>
          <t>Order Amount Mismatch (POS&gt;3PO)</t>
        </is>
      </c>
      <c r="AN253" t="n">
        <v>20.58</v>
      </c>
      <c r="AO253" t="n">
        <f>ROUND(P253*100/H253,2)</f>
        <v>0.0</v>
      </c>
      <c r="AP253" t="n">
        <f>ROUND(Q253*100/I253,2)</f>
        <v>0.0</v>
      </c>
      <c r="AQ253"/>
      <c r="AR253"/>
      <c r="AS253" t="n">
        <v>0.0</v>
      </c>
    </row>
    <row r="254">
      <c r="A254" s="1" t="n">
        <v>45231.0</v>
      </c>
      <c r="B254" s="2" t="n">
        <v>45231.727268518516</v>
      </c>
      <c r="C254" t="inlineStr">
        <is>
          <t>3140023012058770</t>
        </is>
      </c>
      <c r="D254" t="inlineStr">
        <is>
          <t>POS0012</t>
        </is>
      </c>
      <c r="E254" t="inlineStr">
        <is>
          <t>64</t>
        </is>
      </c>
      <c r="F254" t="inlineStr">
        <is>
          <t>0023</t>
        </is>
      </c>
      <c r="G254" t="inlineStr">
        <is>
          <t>5303057743</t>
        </is>
      </c>
      <c r="H254" t="n">
        <v>2118.0</v>
      </c>
      <c r="I254" t="n">
        <v>2017.1</v>
      </c>
      <c r="J254" t="n">
        <v>1979.96</v>
      </c>
      <c r="K254" t="inlineStr">
        <is>
          <t>sale</t>
        </is>
      </c>
      <c r="L254" t="inlineStr">
        <is>
          <t/>
        </is>
      </c>
      <c r="M254" t="inlineStr">
        <is>
          <t/>
        </is>
      </c>
      <c r="N254" t="n">
        <v>0.0</v>
      </c>
      <c r="O254" t="n">
        <v>0.0</v>
      </c>
      <c r="P254" t="n">
        <v>1545.16</v>
      </c>
      <c r="Q254" t="n">
        <v>1545.16</v>
      </c>
      <c r="R254" t="n">
        <v>37.14</v>
      </c>
      <c r="S254" t="n">
        <v>37.14</v>
      </c>
      <c r="T254" t="n">
        <v>20.17</v>
      </c>
      <c r="U254" t="n">
        <v>20.17</v>
      </c>
      <c r="V254" t="n">
        <v>356.39</v>
      </c>
      <c r="W254" t="n">
        <v>356.39</v>
      </c>
      <c r="X254" t="n">
        <v>26.47</v>
      </c>
      <c r="Y254" t="n">
        <v>26.47</v>
      </c>
      <c r="Z254" t="n">
        <v>68.91</v>
      </c>
      <c r="AA254" t="n">
        <v>68.91</v>
      </c>
      <c r="AB254" t="n">
        <v>100.86</v>
      </c>
      <c r="AC254" t="n">
        <v>100.86</v>
      </c>
      <c r="AD254" t="n">
        <v>100.90000000000009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inlineStr">
        <is>
          <t>unreconciled</t>
        </is>
      </c>
      <c r="AM254" t="inlineStr">
        <is>
          <t>Order Amount Mismatch (POS&gt;3PO)</t>
        </is>
      </c>
      <c r="AN254" t="n">
        <v>100.9</v>
      </c>
      <c r="AO254" t="n">
        <f>ROUND(P254*100/H254,2)</f>
        <v>0.0</v>
      </c>
      <c r="AP254" t="n">
        <f>ROUND(Q254*100/I254,2)</f>
        <v>0.0</v>
      </c>
      <c r="AQ254"/>
      <c r="AR254"/>
      <c r="AS254" t="n">
        <v>0.0</v>
      </c>
    </row>
    <row r="255">
      <c r="A255" s="1" t="n">
        <v>45232.0</v>
      </c>
      <c r="B255" s="2" t="n">
        <v>45232.742476851854</v>
      </c>
      <c r="C255" t="inlineStr">
        <is>
          <t>3140094012084820</t>
        </is>
      </c>
      <c r="D255" t="inlineStr">
        <is>
          <t>POS0012</t>
        </is>
      </c>
      <c r="E255" t="inlineStr">
        <is>
          <t>35</t>
        </is>
      </c>
      <c r="F255" t="inlineStr">
        <is>
          <t>0094</t>
        </is>
      </c>
      <c r="G255" t="inlineStr">
        <is>
          <t>5303078175</t>
        </is>
      </c>
      <c r="H255" t="n">
        <v>307.0</v>
      </c>
      <c r="I255" t="n">
        <v>292.38</v>
      </c>
      <c r="J255" t="n">
        <v>255.24</v>
      </c>
      <c r="K255" t="inlineStr">
        <is>
          <t>sale</t>
        </is>
      </c>
      <c r="L255" t="inlineStr">
        <is>
          <t/>
        </is>
      </c>
      <c r="M255" t="inlineStr">
        <is>
          <t/>
        </is>
      </c>
      <c r="N255" t="n">
        <v>0.0</v>
      </c>
      <c r="O255" t="n">
        <v>0.0</v>
      </c>
      <c r="P255" t="n">
        <v>230.72</v>
      </c>
      <c r="Q255" t="n">
        <v>230.72</v>
      </c>
      <c r="R255" t="n">
        <v>37.14</v>
      </c>
      <c r="S255" t="n">
        <v>37.14</v>
      </c>
      <c r="T255" t="n">
        <v>2.92</v>
      </c>
      <c r="U255" t="n">
        <v>2.92</v>
      </c>
      <c r="V255" t="n">
        <v>45.94</v>
      </c>
      <c r="W255" t="n">
        <v>45.94</v>
      </c>
      <c r="X255" t="n">
        <v>3.84</v>
      </c>
      <c r="Y255" t="n">
        <v>3.84</v>
      </c>
      <c r="Z255" t="n">
        <v>8.96</v>
      </c>
      <c r="AA255" t="n">
        <v>8.96</v>
      </c>
      <c r="AB255" t="n">
        <v>14.62</v>
      </c>
      <c r="AC255" t="n">
        <v>14.62</v>
      </c>
      <c r="AD255" t="n">
        <v>14.620000000000005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inlineStr">
        <is>
          <t>unreconciled</t>
        </is>
      </c>
      <c r="AM255" t="inlineStr">
        <is>
          <t>Order Amount Mismatch (POS&gt;3PO)</t>
        </is>
      </c>
      <c r="AN255" t="n">
        <v>14.62</v>
      </c>
      <c r="AO255" t="n">
        <f>ROUND(P255*100/H255,2)</f>
        <v>0.0</v>
      </c>
      <c r="AP255" t="n">
        <f>ROUND(Q255*100/I255,2)</f>
        <v>0.0</v>
      </c>
      <c r="AQ255"/>
      <c r="AR255"/>
      <c r="AS255" t="n">
        <v>0.0</v>
      </c>
    </row>
    <row r="256">
      <c r="A256" s="1" t="n">
        <v>45231.0</v>
      </c>
      <c r="B256" s="2" t="n">
        <v>45231.969930555555</v>
      </c>
      <c r="C256" t="inlineStr">
        <is>
          <t>3140094012084599</t>
        </is>
      </c>
      <c r="D256" t="inlineStr">
        <is>
          <t>POS0012</t>
        </is>
      </c>
      <c r="E256" t="inlineStr">
        <is>
          <t>13</t>
        </is>
      </c>
      <c r="F256" t="inlineStr">
        <is>
          <t>0094</t>
        </is>
      </c>
      <c r="G256" t="inlineStr">
        <is>
          <t>5303084959</t>
        </is>
      </c>
      <c r="H256" t="n">
        <v>539.0</v>
      </c>
      <c r="I256" t="n">
        <v>513.31</v>
      </c>
      <c r="J256" t="n">
        <v>476.17</v>
      </c>
      <c r="K256" t="inlineStr">
        <is>
          <t>sale</t>
        </is>
      </c>
      <c r="L256" t="inlineStr">
        <is>
          <t/>
        </is>
      </c>
      <c r="M256" t="inlineStr">
        <is>
          <t/>
        </is>
      </c>
      <c r="N256" t="n">
        <v>0.0</v>
      </c>
      <c r="O256" t="n">
        <v>0.0</v>
      </c>
      <c r="P256" t="n">
        <v>399.09</v>
      </c>
      <c r="Q256" t="n">
        <v>399.08</v>
      </c>
      <c r="R256" t="n">
        <v>37.14</v>
      </c>
      <c r="S256" t="n">
        <v>37.14</v>
      </c>
      <c r="T256" t="n">
        <v>5.13</v>
      </c>
      <c r="U256" t="n">
        <v>5.13</v>
      </c>
      <c r="V256" t="n">
        <v>85.71</v>
      </c>
      <c r="W256" t="n">
        <v>85.71</v>
      </c>
      <c r="X256" t="n">
        <v>6.74</v>
      </c>
      <c r="Y256" t="n">
        <v>6.74</v>
      </c>
      <c r="Z256" t="n">
        <v>16.64</v>
      </c>
      <c r="AA256" t="n">
        <v>16.64</v>
      </c>
      <c r="AB256" t="n">
        <v>25.66</v>
      </c>
      <c r="AC256" t="n">
        <v>25.67</v>
      </c>
      <c r="AD256" t="n">
        <v>25.690000000000055</v>
      </c>
      <c r="AE256" t="n">
        <v>0.009999999999990905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-0.010000000000001563</v>
      </c>
      <c r="AL256" t="inlineStr">
        <is>
          <t>unreconciled</t>
        </is>
      </c>
      <c r="AM256" t="inlineStr">
        <is>
          <t>Order Amount Mismatch (POS&gt;3PO)</t>
        </is>
      </c>
      <c r="AN256" t="n">
        <v>25.69</v>
      </c>
      <c r="AO256" t="n">
        <f>ROUND(P256*100/H256,2)</f>
        <v>0.0</v>
      </c>
      <c r="AP256" t="n">
        <f>ROUND(Q256*100/I256,2)</f>
        <v>0.0</v>
      </c>
      <c r="AQ256"/>
      <c r="AR256"/>
      <c r="AS256" t="n">
        <v>0.0</v>
      </c>
    </row>
    <row r="257">
      <c r="A257" s="1" t="n">
        <v>45231.0</v>
      </c>
      <c r="B257" s="2" t="n">
        <v>45231.99109953704</v>
      </c>
      <c r="C257" t="inlineStr">
        <is>
          <t>3140094012084610</t>
        </is>
      </c>
      <c r="D257" t="inlineStr">
        <is>
          <t>POS0012</t>
        </is>
      </c>
      <c r="E257" t="inlineStr">
        <is>
          <t>24</t>
        </is>
      </c>
      <c r="F257" t="inlineStr">
        <is>
          <t>0094</t>
        </is>
      </c>
      <c r="G257" t="inlineStr">
        <is>
          <t>5303087191</t>
        </is>
      </c>
      <c r="H257" t="n">
        <v>153.0</v>
      </c>
      <c r="I257" t="n">
        <v>145.71</v>
      </c>
      <c r="J257" t="n">
        <v>108.57</v>
      </c>
      <c r="K257" t="inlineStr">
        <is>
          <t>sale</t>
        </is>
      </c>
      <c r="L257" t="inlineStr">
        <is>
          <t/>
        </is>
      </c>
      <c r="M257" t="inlineStr">
        <is>
          <t/>
        </is>
      </c>
      <c r="N257" t="n">
        <v>0.0</v>
      </c>
      <c r="O257" t="n">
        <v>0.0</v>
      </c>
      <c r="P257" t="n">
        <v>118.94</v>
      </c>
      <c r="Q257" t="n">
        <v>118.95</v>
      </c>
      <c r="R257" t="n">
        <v>37.14</v>
      </c>
      <c r="S257" t="n">
        <v>37.14</v>
      </c>
      <c r="T257" t="n">
        <v>1.46</v>
      </c>
      <c r="U257" t="n">
        <v>1.46</v>
      </c>
      <c r="V257" t="n">
        <v>19.54</v>
      </c>
      <c r="W257" t="n">
        <v>19.54</v>
      </c>
      <c r="X257" t="n">
        <v>1.91</v>
      </c>
      <c r="Y257" t="n">
        <v>1.91</v>
      </c>
      <c r="Z257" t="n">
        <v>3.86</v>
      </c>
      <c r="AA257" t="n">
        <v>3.86</v>
      </c>
      <c r="AB257" t="n">
        <v>7.28</v>
      </c>
      <c r="AC257" t="n">
        <v>7.29</v>
      </c>
      <c r="AD257" t="n">
        <v>7.289999999999992</v>
      </c>
      <c r="AE257" t="n">
        <v>-0.010000000000005116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-0.009999999999999787</v>
      </c>
      <c r="AL257" t="inlineStr">
        <is>
          <t>unreconciled</t>
        </is>
      </c>
      <c r="AM257" t="inlineStr">
        <is>
          <t>Order Amount Mismatch (POS&gt;3PO)</t>
        </is>
      </c>
      <c r="AN257" t="n">
        <v>7.29</v>
      </c>
      <c r="AO257" t="n">
        <f>ROUND(P257*100/H257,2)</f>
        <v>0.0</v>
      </c>
      <c r="AP257" t="n">
        <f>ROUND(Q257*100/I257,2)</f>
        <v>0.0</v>
      </c>
      <c r="AQ257"/>
      <c r="AR257"/>
      <c r="AS257" t="n">
        <v>0.0</v>
      </c>
    </row>
    <row r="258">
      <c r="A258" s="1" t="n">
        <v>45232.0</v>
      </c>
      <c r="B258" s="2" t="n">
        <v>45232.84130787037</v>
      </c>
      <c r="C258" t="inlineStr">
        <is>
          <t>3140023012059040</t>
        </is>
      </c>
      <c r="D258" t="inlineStr">
        <is>
          <t>POS0012</t>
        </is>
      </c>
      <c r="E258" t="inlineStr">
        <is>
          <t>34</t>
        </is>
      </c>
      <c r="F258" t="inlineStr">
        <is>
          <t>0023</t>
        </is>
      </c>
      <c r="G258" t="inlineStr">
        <is>
          <t>5303113211</t>
        </is>
      </c>
      <c r="H258" t="n">
        <v>508.00000000000006</v>
      </c>
      <c r="I258" t="n">
        <v>483.8</v>
      </c>
      <c r="J258" t="n">
        <v>446.66</v>
      </c>
      <c r="K258" t="inlineStr">
        <is>
          <t>sale</t>
        </is>
      </c>
      <c r="L258" t="inlineStr">
        <is>
          <t/>
        </is>
      </c>
      <c r="M258" t="inlineStr">
        <is>
          <t/>
        </is>
      </c>
      <c r="N258" t="n">
        <v>0.0</v>
      </c>
      <c r="O258" t="n">
        <v>0.0</v>
      </c>
      <c r="P258" t="n">
        <v>376.59</v>
      </c>
      <c r="Q258" t="n">
        <v>376.59</v>
      </c>
      <c r="R258" t="n">
        <v>37.14</v>
      </c>
      <c r="S258" t="n">
        <v>37.14</v>
      </c>
      <c r="T258" t="n">
        <v>4.84</v>
      </c>
      <c r="U258" t="n">
        <v>4.84</v>
      </c>
      <c r="V258" t="n">
        <v>80.4</v>
      </c>
      <c r="W258" t="n">
        <v>80.4</v>
      </c>
      <c r="X258" t="n">
        <v>6.35</v>
      </c>
      <c r="Y258" t="n">
        <v>6.35</v>
      </c>
      <c r="Z258" t="n">
        <v>15.62</v>
      </c>
      <c r="AA258" t="n">
        <v>15.61</v>
      </c>
      <c r="AB258" t="n">
        <v>24.2</v>
      </c>
      <c r="AC258" t="n">
        <v>24.19</v>
      </c>
      <c r="AD258" t="n">
        <v>24.200000000000045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0.009999999999999787</v>
      </c>
      <c r="AK258" t="n">
        <v>0.00999999999999801</v>
      </c>
      <c r="AL258" t="inlineStr">
        <is>
          <t>unreconciled</t>
        </is>
      </c>
      <c r="AM258" t="inlineStr">
        <is>
          <t>Order Amount Mismatch (POS&gt;3PO)</t>
        </is>
      </c>
      <c r="AN258" t="n">
        <v>24.2</v>
      </c>
      <c r="AO258" t="n">
        <f>ROUND(P258*100/H258,2)</f>
        <v>0.0</v>
      </c>
      <c r="AP258" t="n">
        <f>ROUND(Q258*100/I258,2)</f>
        <v>0.0</v>
      </c>
      <c r="AQ258"/>
      <c r="AR258"/>
      <c r="AS258" t="n">
        <v>0.0</v>
      </c>
    </row>
    <row r="259">
      <c r="A259" s="1" t="n">
        <v>45231.0</v>
      </c>
      <c r="B259" s="2" t="n">
        <v>45231.53943287037</v>
      </c>
      <c r="C259" t="inlineStr">
        <is>
          <t>3140023012058708</t>
        </is>
      </c>
      <c r="D259" t="inlineStr">
        <is>
          <t>POS0012</t>
        </is>
      </c>
      <c r="E259" t="inlineStr">
        <is>
          <t>02</t>
        </is>
      </c>
      <c r="F259" t="inlineStr">
        <is>
          <t>0023</t>
        </is>
      </c>
      <c r="G259" t="inlineStr">
        <is>
          <t>5303114279</t>
        </is>
      </c>
      <c r="H259" t="n">
        <v>376.0</v>
      </c>
      <c r="I259" t="n">
        <v>358.08</v>
      </c>
      <c r="J259" t="n">
        <v>320.94</v>
      </c>
      <c r="K259" t="inlineStr">
        <is>
          <t>sale</t>
        </is>
      </c>
      <c r="L259" t="inlineStr">
        <is>
          <t/>
        </is>
      </c>
      <c r="M259" t="inlineStr">
        <is>
          <t/>
        </is>
      </c>
      <c r="N259" t="n">
        <v>0.0</v>
      </c>
      <c r="O259" t="n">
        <v>0.0</v>
      </c>
      <c r="P259" t="n">
        <v>280.79</v>
      </c>
      <c r="Q259" t="n">
        <v>280.77</v>
      </c>
      <c r="R259" t="n">
        <v>37.14</v>
      </c>
      <c r="S259" t="n">
        <v>37.14</v>
      </c>
      <c r="T259" t="n">
        <v>3.58</v>
      </c>
      <c r="U259" t="n">
        <v>3.58</v>
      </c>
      <c r="V259" t="n">
        <v>57.77</v>
      </c>
      <c r="W259" t="n">
        <v>57.77</v>
      </c>
      <c r="X259" t="n">
        <v>4.7</v>
      </c>
      <c r="Y259" t="n">
        <v>4.7</v>
      </c>
      <c r="Z259" t="n">
        <v>11.24</v>
      </c>
      <c r="AA259" t="n">
        <v>11.25</v>
      </c>
      <c r="AB259" t="n">
        <v>17.9</v>
      </c>
      <c r="AC259" t="n">
        <v>17.91</v>
      </c>
      <c r="AD259" t="n">
        <v>17.920000000000016</v>
      </c>
      <c r="AE259" t="n">
        <v>0.020000000000038654</v>
      </c>
      <c r="AF259" t="n">
        <v>0.0</v>
      </c>
      <c r="AG259" t="n">
        <v>0.0</v>
      </c>
      <c r="AH259" t="n">
        <v>0.0</v>
      </c>
      <c r="AI259" t="n">
        <v>0.0</v>
      </c>
      <c r="AJ259" t="n">
        <v>-0.009999999999999787</v>
      </c>
      <c r="AK259" t="n">
        <v>-0.010000000000001563</v>
      </c>
      <c r="AL259" t="inlineStr">
        <is>
          <t>unreconciled</t>
        </is>
      </c>
      <c r="AM259" t="inlineStr">
        <is>
          <t>Order Amount Mismatch (POS&gt;3PO)</t>
        </is>
      </c>
      <c r="AN259" t="n">
        <v>17.92</v>
      </c>
      <c r="AO259" t="n">
        <f>ROUND(P259*100/H259,2)</f>
        <v>0.0</v>
      </c>
      <c r="AP259" t="n">
        <f>ROUND(Q259*100/I259,2)</f>
        <v>0.0</v>
      </c>
      <c r="AQ259"/>
      <c r="AR259"/>
      <c r="AS259" t="n">
        <v>0.0</v>
      </c>
    </row>
    <row r="260">
      <c r="A260" s="1" t="n">
        <v>45231.0</v>
      </c>
      <c r="B260" s="2" t="n">
        <v>45231.52912037037</v>
      </c>
      <c r="C260" t="inlineStr">
        <is>
          <t>3140094012084334</t>
        </is>
      </c>
      <c r="D260" t="inlineStr">
        <is>
          <t>POS0012</t>
        </is>
      </c>
      <c r="E260" t="inlineStr">
        <is>
          <t>48</t>
        </is>
      </c>
      <c r="F260" t="inlineStr">
        <is>
          <t>0094</t>
        </is>
      </c>
      <c r="G260" t="inlineStr">
        <is>
          <t>5303144929</t>
        </is>
      </c>
      <c r="H260" t="n">
        <v>258.0</v>
      </c>
      <c r="I260" t="n">
        <v>245.71</v>
      </c>
      <c r="J260" t="n">
        <v>208.57</v>
      </c>
      <c r="K260" t="inlineStr">
        <is>
          <t>sale</t>
        </is>
      </c>
      <c r="L260" t="inlineStr">
        <is>
          <t/>
        </is>
      </c>
      <c r="M260" t="inlineStr">
        <is>
          <t/>
        </is>
      </c>
      <c r="N260" t="n">
        <v>0.0</v>
      </c>
      <c r="O260" t="n">
        <v>0.0</v>
      </c>
      <c r="P260" t="n">
        <v>195.15</v>
      </c>
      <c r="Q260" t="n">
        <v>195.14</v>
      </c>
      <c r="R260" t="n">
        <v>37.14</v>
      </c>
      <c r="S260" t="n">
        <v>37.14</v>
      </c>
      <c r="T260" t="n">
        <v>2.46</v>
      </c>
      <c r="U260" t="n">
        <v>2.46</v>
      </c>
      <c r="V260" t="n">
        <v>37.54</v>
      </c>
      <c r="W260" t="n">
        <v>37.54</v>
      </c>
      <c r="X260" t="n">
        <v>3.22</v>
      </c>
      <c r="Y260" t="n">
        <v>3.22</v>
      </c>
      <c r="Z260" t="n">
        <v>7.34</v>
      </c>
      <c r="AA260" t="n">
        <v>7.34</v>
      </c>
      <c r="AB260" t="n">
        <v>12.28</v>
      </c>
      <c r="AC260" t="n">
        <v>12.29</v>
      </c>
      <c r="AD260" t="n">
        <v>12.289999999999992</v>
      </c>
      <c r="AE260" t="n">
        <v>0.010000000000019327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-0.009999999999999787</v>
      </c>
      <c r="AL260" t="inlineStr">
        <is>
          <t>unreconciled</t>
        </is>
      </c>
      <c r="AM260" t="inlineStr">
        <is>
          <t>Order Amount Mismatch (POS&gt;3PO)</t>
        </is>
      </c>
      <c r="AN260" t="n">
        <v>12.29</v>
      </c>
      <c r="AO260" t="n">
        <f>ROUND(P260*100/H260,2)</f>
        <v>0.0</v>
      </c>
      <c r="AP260" t="n">
        <f>ROUND(Q260*100/I260,2)</f>
        <v>0.0</v>
      </c>
      <c r="AQ260"/>
      <c r="AR260"/>
      <c r="AS260" t="n">
        <v>0.0</v>
      </c>
    </row>
    <row r="261">
      <c r="A261" s="1" t="n">
        <v>45234.0</v>
      </c>
      <c r="B261" s="2" t="n">
        <v>45234.94368055555</v>
      </c>
      <c r="C261" t="inlineStr">
        <is>
          <t>3140094012085823</t>
        </is>
      </c>
      <c r="D261" t="inlineStr">
        <is>
          <t>POS0012</t>
        </is>
      </c>
      <c r="E261" t="inlineStr">
        <is>
          <t>38</t>
        </is>
      </c>
      <c r="F261" t="inlineStr">
        <is>
          <t>0094</t>
        </is>
      </c>
      <c r="G261" t="inlineStr">
        <is>
          <t>5303155357</t>
        </is>
      </c>
      <c r="H261" t="n">
        <v>661.0</v>
      </c>
      <c r="I261" t="n">
        <v>629.52</v>
      </c>
      <c r="J261" t="n">
        <v>592.38</v>
      </c>
      <c r="K261" t="inlineStr">
        <is>
          <t>sale</t>
        </is>
      </c>
      <c r="L261" t="inlineStr">
        <is>
          <t/>
        </is>
      </c>
      <c r="M261" t="inlineStr">
        <is>
          <t/>
        </is>
      </c>
      <c r="N261" t="n">
        <v>0.0</v>
      </c>
      <c r="O261" t="n">
        <v>0.0</v>
      </c>
      <c r="P261" t="n">
        <v>487.65</v>
      </c>
      <c r="Q261" t="n">
        <v>487.63</v>
      </c>
      <c r="R261" t="n">
        <v>37.14</v>
      </c>
      <c r="S261" t="n">
        <v>37.14</v>
      </c>
      <c r="T261" t="n">
        <v>6.3</v>
      </c>
      <c r="U261" t="n">
        <v>6.3</v>
      </c>
      <c r="V261" t="n">
        <v>106.63</v>
      </c>
      <c r="W261" t="n">
        <v>106.63</v>
      </c>
      <c r="X261" t="n">
        <v>8.26</v>
      </c>
      <c r="Y261" t="n">
        <v>8.26</v>
      </c>
      <c r="Z261" t="n">
        <v>20.68</v>
      </c>
      <c r="AA261" t="n">
        <v>20.68</v>
      </c>
      <c r="AB261" t="n">
        <v>31.48</v>
      </c>
      <c r="AC261" t="n">
        <v>31.48</v>
      </c>
      <c r="AD261" t="n">
        <v>31.480000000000018</v>
      </c>
      <c r="AE261" t="n">
        <v>0.01999999999998181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inlineStr">
        <is>
          <t>unreconciled</t>
        </is>
      </c>
      <c r="AM261" t="inlineStr">
        <is>
          <t>Order Amount Mismatch (POS&gt;3PO)</t>
        </is>
      </c>
      <c r="AN261" t="n">
        <v>31.48</v>
      </c>
      <c r="AO261" t="n">
        <f>ROUND(P261*100/H261,2)</f>
        <v>0.0</v>
      </c>
      <c r="AP261" t="n">
        <f>ROUND(Q261*100/I261,2)</f>
        <v>0.0</v>
      </c>
      <c r="AQ261"/>
      <c r="AR261"/>
      <c r="AS261" t="n">
        <v>0.0</v>
      </c>
    </row>
    <row r="262">
      <c r="A262" s="1" t="n">
        <v>45233.0</v>
      </c>
      <c r="B262" s="2" t="n">
        <v>45233.463425925926</v>
      </c>
      <c r="C262" t="inlineStr">
        <is>
          <t>3140023012059189</t>
        </is>
      </c>
      <c r="D262" t="inlineStr">
        <is>
          <t>POS0012</t>
        </is>
      </c>
      <c r="E262" t="inlineStr">
        <is>
          <t>82</t>
        </is>
      </c>
      <c r="F262" t="inlineStr">
        <is>
          <t>0023</t>
        </is>
      </c>
      <c r="G262" t="inlineStr">
        <is>
          <t>5303158727</t>
        </is>
      </c>
      <c r="H262" t="n">
        <v>257.0</v>
      </c>
      <c r="I262" t="n">
        <v>321.9</v>
      </c>
      <c r="J262" t="n">
        <v>284.76</v>
      </c>
      <c r="K262" t="inlineStr">
        <is>
          <t>sale</t>
        </is>
      </c>
      <c r="L262" t="inlineStr">
        <is>
          <t/>
        </is>
      </c>
      <c r="M262" t="inlineStr">
        <is>
          <t/>
        </is>
      </c>
      <c r="N262" t="n">
        <v>0.0</v>
      </c>
      <c r="O262" t="n">
        <v>0.0</v>
      </c>
      <c r="P262" t="n">
        <v>253.2</v>
      </c>
      <c r="Q262" t="n">
        <v>194.42</v>
      </c>
      <c r="R262" t="n">
        <v>37.14</v>
      </c>
      <c r="S262" t="n">
        <v>37.14</v>
      </c>
      <c r="T262" t="n">
        <v>3.22</v>
      </c>
      <c r="U262" t="n">
        <v>2.45</v>
      </c>
      <c r="V262" t="n">
        <v>51.26</v>
      </c>
      <c r="W262" t="n">
        <v>37.37</v>
      </c>
      <c r="X262" t="n">
        <v>4.23</v>
      </c>
      <c r="Y262" t="n">
        <v>3.21</v>
      </c>
      <c r="Z262" t="n">
        <v>9.99</v>
      </c>
      <c r="AA262" t="n">
        <v>7.31</v>
      </c>
      <c r="AB262" t="n">
        <v>12.24</v>
      </c>
      <c r="AC262" t="n">
        <v>12.24</v>
      </c>
      <c r="AD262" t="n">
        <v>-64.89999999999998</v>
      </c>
      <c r="AE262" t="n">
        <v>58.78</v>
      </c>
      <c r="AF262" t="n">
        <v>0.0</v>
      </c>
      <c r="AG262" t="n">
        <v>0.77</v>
      </c>
      <c r="AH262" t="n">
        <v>13.89</v>
      </c>
      <c r="AI262" t="n">
        <v>1.0200000000000005</v>
      </c>
      <c r="AJ262" t="n">
        <v>2.6800000000000006</v>
      </c>
      <c r="AK262" t="n">
        <v>0.0</v>
      </c>
      <c r="AL262" t="inlineStr">
        <is>
          <t>unreconciled</t>
        </is>
      </c>
      <c r="AM262" t="inlineStr">
        <is>
          <t>Order Amount Mismatch (3PO&gt;POS)</t>
        </is>
      </c>
      <c r="AN262" t="n">
        <v>64.9</v>
      </c>
      <c r="AO262" t="n">
        <f>ROUND(P262*100/H262,2)</f>
        <v>0.0</v>
      </c>
      <c r="AP262" t="n">
        <f>ROUND(Q262*100/I262,2)</f>
        <v>0.0</v>
      </c>
      <c r="AQ262"/>
      <c r="AR262"/>
      <c r="AS262" t="n">
        <v>0.0</v>
      </c>
    </row>
    <row r="263">
      <c r="A263" s="1" t="n">
        <v>45232.0</v>
      </c>
      <c r="B263" s="2" t="n">
        <v>45232.87486111111</v>
      </c>
      <c r="C263" t="inlineStr">
        <is>
          <t>3140023012059055</t>
        </is>
      </c>
      <c r="D263" t="inlineStr">
        <is>
          <t>POS0012</t>
        </is>
      </c>
      <c r="E263" t="inlineStr">
        <is>
          <t>49</t>
        </is>
      </c>
      <c r="F263" t="inlineStr">
        <is>
          <t>0023</t>
        </is>
      </c>
      <c r="G263" t="inlineStr">
        <is>
          <t>5303165164</t>
        </is>
      </c>
      <c r="H263" t="n">
        <v>395.0</v>
      </c>
      <c r="I263" t="n">
        <v>376.2</v>
      </c>
      <c r="J263" t="n">
        <v>339.06</v>
      </c>
      <c r="K263" t="inlineStr">
        <is>
          <t>sale</t>
        </is>
      </c>
      <c r="L263" t="inlineStr">
        <is>
          <t/>
        </is>
      </c>
      <c r="M263" t="inlineStr">
        <is>
          <t/>
        </is>
      </c>
      <c r="N263" t="n">
        <v>0.0</v>
      </c>
      <c r="O263" t="n">
        <v>0.0</v>
      </c>
      <c r="P263" t="n">
        <v>294.6</v>
      </c>
      <c r="Q263" t="n">
        <v>294.58</v>
      </c>
      <c r="R263" t="n">
        <v>37.14</v>
      </c>
      <c r="S263" t="n">
        <v>37.14</v>
      </c>
      <c r="T263" t="n">
        <v>3.76</v>
      </c>
      <c r="U263" t="n">
        <v>3.76</v>
      </c>
      <c r="V263" t="n">
        <v>61.03</v>
      </c>
      <c r="W263" t="n">
        <v>61.03</v>
      </c>
      <c r="X263" t="n">
        <v>4.94</v>
      </c>
      <c r="Y263" t="n">
        <v>4.94</v>
      </c>
      <c r="Z263" t="n">
        <v>11.87</v>
      </c>
      <c r="AA263" t="n">
        <v>11.88</v>
      </c>
      <c r="AB263" t="n">
        <v>18.82</v>
      </c>
      <c r="AC263" t="n">
        <v>18.81</v>
      </c>
      <c r="AD263" t="n">
        <v>18.80000000000001</v>
      </c>
      <c r="AE263" t="n">
        <v>0.020000000000038654</v>
      </c>
      <c r="AF263" t="n">
        <v>0.0</v>
      </c>
      <c r="AG263" t="n">
        <v>0.0</v>
      </c>
      <c r="AH263" t="n">
        <v>0.0</v>
      </c>
      <c r="AI263" t="n">
        <v>0.0</v>
      </c>
      <c r="AJ263" t="n">
        <v>-0.010000000000001563</v>
      </c>
      <c r="AK263" t="n">
        <v>0.010000000000001563</v>
      </c>
      <c r="AL263" t="inlineStr">
        <is>
          <t>unreconciled</t>
        </is>
      </c>
      <c r="AM263" t="inlineStr">
        <is>
          <t>Order Amount Mismatch (POS&gt;3PO)</t>
        </is>
      </c>
      <c r="AN263" t="n">
        <v>18.8</v>
      </c>
      <c r="AO263" t="n">
        <f>ROUND(P263*100/H263,2)</f>
        <v>0.0</v>
      </c>
      <c r="AP263" t="n">
        <f>ROUND(Q263*100/I263,2)</f>
        <v>0.0</v>
      </c>
      <c r="AQ263"/>
      <c r="AR263"/>
      <c r="AS263" t="n">
        <v>0.0</v>
      </c>
    </row>
    <row r="264">
      <c r="A264" s="1" t="n">
        <v>45232.0</v>
      </c>
      <c r="B264" s="2" t="n">
        <v>45232.5916087963</v>
      </c>
      <c r="C264" t="inlineStr">
        <is>
          <t>3140094012084710</t>
        </is>
      </c>
      <c r="D264" t="inlineStr">
        <is>
          <t>POS0012</t>
        </is>
      </c>
      <c r="E264" t="inlineStr">
        <is>
          <t>24</t>
        </is>
      </c>
      <c r="F264" t="inlineStr">
        <is>
          <t>0094</t>
        </is>
      </c>
      <c r="G264" t="inlineStr">
        <is>
          <t>5303174178</t>
        </is>
      </c>
      <c r="H264" t="n">
        <v>499.0</v>
      </c>
      <c r="I264" t="n">
        <v>475.24</v>
      </c>
      <c r="J264" t="n">
        <v>438.1</v>
      </c>
      <c r="K264" t="inlineStr">
        <is>
          <t>sale</t>
        </is>
      </c>
      <c r="L264" t="inlineStr">
        <is>
          <t/>
        </is>
      </c>
      <c r="M264" t="inlineStr">
        <is>
          <t/>
        </is>
      </c>
      <c r="N264" t="n">
        <v>0.0</v>
      </c>
      <c r="O264" t="n">
        <v>0.0</v>
      </c>
      <c r="P264" t="n">
        <v>370.07</v>
      </c>
      <c r="Q264" t="n">
        <v>370.08</v>
      </c>
      <c r="R264" t="n">
        <v>37.14</v>
      </c>
      <c r="S264" t="n">
        <v>37.14</v>
      </c>
      <c r="T264" t="n">
        <v>4.75</v>
      </c>
      <c r="U264" t="n">
        <v>4.75</v>
      </c>
      <c r="V264" t="n">
        <v>78.86</v>
      </c>
      <c r="W264" t="n">
        <v>78.86</v>
      </c>
      <c r="X264" t="n">
        <v>6.24</v>
      </c>
      <c r="Y264" t="n">
        <v>6.24</v>
      </c>
      <c r="Z264" t="n">
        <v>15.32</v>
      </c>
      <c r="AA264" t="n">
        <v>15.31</v>
      </c>
      <c r="AB264" t="n">
        <v>23.76</v>
      </c>
      <c r="AC264" t="n">
        <v>23.76</v>
      </c>
      <c r="AD264" t="n">
        <v>23.75999999999999</v>
      </c>
      <c r="AE264" t="n">
        <v>-0.009999999999990905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0.009999999999999787</v>
      </c>
      <c r="AK264" t="n">
        <v>0.0</v>
      </c>
      <c r="AL264" t="inlineStr">
        <is>
          <t>unreconciled</t>
        </is>
      </c>
      <c r="AM264" t="inlineStr">
        <is>
          <t>Order Amount Mismatch (POS&gt;3PO)</t>
        </is>
      </c>
      <c r="AN264" t="n">
        <v>23.76</v>
      </c>
      <c r="AO264" t="n">
        <f>ROUND(P264*100/H264,2)</f>
        <v>0.0</v>
      </c>
      <c r="AP264" t="n">
        <f>ROUND(Q264*100/I264,2)</f>
        <v>0.0</v>
      </c>
      <c r="AQ264"/>
      <c r="AR264"/>
      <c r="AS264" t="n">
        <v>0.0</v>
      </c>
    </row>
    <row r="265">
      <c r="A265" s="1" t="n">
        <v>45231.0</v>
      </c>
      <c r="B265" s="2" t="n">
        <v>45231.965775462966</v>
      </c>
      <c r="C265" t="inlineStr">
        <is>
          <t>3140094012084597</t>
        </is>
      </c>
      <c r="D265" t="inlineStr">
        <is>
          <t>POS0012</t>
        </is>
      </c>
      <c r="E265" t="inlineStr">
        <is>
          <t>11</t>
        </is>
      </c>
      <c r="F265" t="inlineStr">
        <is>
          <t>0094</t>
        </is>
      </c>
      <c r="G265" t="inlineStr">
        <is>
          <t>5303177550</t>
        </is>
      </c>
      <c r="H265" t="n">
        <v>439.0</v>
      </c>
      <c r="I265" t="n">
        <v>418.09</v>
      </c>
      <c r="J265" t="n">
        <v>380.95</v>
      </c>
      <c r="K265" t="inlineStr">
        <is>
          <t>sale</t>
        </is>
      </c>
      <c r="L265" t="inlineStr">
        <is>
          <t/>
        </is>
      </c>
      <c r="M265" t="inlineStr">
        <is>
          <t/>
        </is>
      </c>
      <c r="N265" t="n">
        <v>0.0</v>
      </c>
      <c r="O265" t="n">
        <v>0.0</v>
      </c>
      <c r="P265" t="n">
        <v>326.52</v>
      </c>
      <c r="Q265" t="n">
        <v>326.51</v>
      </c>
      <c r="R265" t="n">
        <v>37.14</v>
      </c>
      <c r="S265" t="n">
        <v>37.14</v>
      </c>
      <c r="T265" t="n">
        <v>4.18</v>
      </c>
      <c r="U265" t="n">
        <v>4.18</v>
      </c>
      <c r="V265" t="n">
        <v>68.57</v>
      </c>
      <c r="W265" t="n">
        <v>68.57</v>
      </c>
      <c r="X265" t="n">
        <v>5.49</v>
      </c>
      <c r="Y265" t="n">
        <v>5.49</v>
      </c>
      <c r="Z265" t="n">
        <v>13.33</v>
      </c>
      <c r="AA265" t="n">
        <v>13.33</v>
      </c>
      <c r="AB265" t="n">
        <v>20.9</v>
      </c>
      <c r="AC265" t="n">
        <v>20.91</v>
      </c>
      <c r="AD265" t="n">
        <v>20.910000000000025</v>
      </c>
      <c r="AE265" t="n">
        <v>0.009999999999990905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-0.010000000000001563</v>
      </c>
      <c r="AL265" t="inlineStr">
        <is>
          <t>unreconciled</t>
        </is>
      </c>
      <c r="AM265" t="inlineStr">
        <is>
          <t>Order Amount Mismatch (POS&gt;3PO)</t>
        </is>
      </c>
      <c r="AN265" t="n">
        <v>20.91</v>
      </c>
      <c r="AO265" t="n">
        <f>ROUND(P265*100/H265,2)</f>
        <v>0.0</v>
      </c>
      <c r="AP265" t="n">
        <f>ROUND(Q265*100/I265,2)</f>
        <v>0.0</v>
      </c>
      <c r="AQ265"/>
      <c r="AR265"/>
      <c r="AS265" t="n">
        <v>0.0</v>
      </c>
    </row>
    <row r="266">
      <c r="A266" s="1" t="n">
        <v>45232.0</v>
      </c>
      <c r="B266" s="2" t="n">
        <v>45232.533472222225</v>
      </c>
      <c r="C266" t="inlineStr">
        <is>
          <t>3140094012084672</t>
        </is>
      </c>
      <c r="D266" t="inlineStr">
        <is>
          <t>POS0012</t>
        </is>
      </c>
      <c r="E266" t="inlineStr">
        <is>
          <t>86</t>
        </is>
      </c>
      <c r="F266" t="inlineStr">
        <is>
          <t>0094</t>
        </is>
      </c>
      <c r="G266" t="inlineStr">
        <is>
          <t>5303208061</t>
        </is>
      </c>
      <c r="H266" t="n">
        <v>179.0</v>
      </c>
      <c r="I266" t="n">
        <v>170.47</v>
      </c>
      <c r="J266" t="n">
        <v>133.33</v>
      </c>
      <c r="K266" t="inlineStr">
        <is>
          <t>sale</t>
        </is>
      </c>
      <c r="L266" t="inlineStr">
        <is>
          <t/>
        </is>
      </c>
      <c r="M266" t="inlineStr">
        <is>
          <t/>
        </is>
      </c>
      <c r="N266" t="n">
        <v>0.0</v>
      </c>
      <c r="O266" t="n">
        <v>0.0</v>
      </c>
      <c r="P266" t="n">
        <v>137.81</v>
      </c>
      <c r="Q266" t="n">
        <v>137.81</v>
      </c>
      <c r="R266" t="n">
        <v>37.14</v>
      </c>
      <c r="S266" t="n">
        <v>37.14</v>
      </c>
      <c r="T266" t="n">
        <v>1.7</v>
      </c>
      <c r="U266" t="n">
        <v>1.7</v>
      </c>
      <c r="V266" t="n">
        <v>24.0</v>
      </c>
      <c r="W266" t="n">
        <v>24.0</v>
      </c>
      <c r="X266" t="n">
        <v>2.24</v>
      </c>
      <c r="Y266" t="n">
        <v>2.24</v>
      </c>
      <c r="Z266" t="n">
        <v>4.72</v>
      </c>
      <c r="AA266" t="n">
        <v>4.72</v>
      </c>
      <c r="AB266" t="n">
        <v>8.52</v>
      </c>
      <c r="AC266" t="n">
        <v>8.52</v>
      </c>
      <c r="AD266" t="n">
        <v>8.530000000000001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inlineStr">
        <is>
          <t>unreconciled</t>
        </is>
      </c>
      <c r="AM266" t="inlineStr">
        <is>
          <t>Order Amount Mismatch (POS&gt;3PO)</t>
        </is>
      </c>
      <c r="AN266" t="n">
        <v>8.53</v>
      </c>
      <c r="AO266" t="n">
        <f>ROUND(P266*100/H266,2)</f>
        <v>0.0</v>
      </c>
      <c r="AP266" t="n">
        <f>ROUND(Q266*100/I266,2)</f>
        <v>0.0</v>
      </c>
      <c r="AQ266"/>
      <c r="AR266"/>
      <c r="AS266" t="n">
        <v>0.0</v>
      </c>
    </row>
    <row r="267">
      <c r="A267" s="1" t="n">
        <v>45235.0</v>
      </c>
      <c r="B267" s="2" t="n">
        <v>45235.91900462963</v>
      </c>
      <c r="C267" t="inlineStr">
        <is>
          <t>3140094012086334</t>
        </is>
      </c>
      <c r="D267" t="inlineStr">
        <is>
          <t>POS0012</t>
        </is>
      </c>
      <c r="E267" t="inlineStr">
        <is>
          <t>49</t>
        </is>
      </c>
      <c r="F267" t="inlineStr">
        <is>
          <t>0094</t>
        </is>
      </c>
      <c r="G267" t="inlineStr">
        <is>
          <t>5303247160</t>
        </is>
      </c>
      <c r="H267" t="n">
        <v>509.0</v>
      </c>
      <c r="I267" t="n">
        <v>484.76</v>
      </c>
      <c r="J267" t="n">
        <v>447.62</v>
      </c>
      <c r="K267" t="inlineStr">
        <is>
          <t>sale</t>
        </is>
      </c>
      <c r="L267" t="inlineStr">
        <is>
          <t/>
        </is>
      </c>
      <c r="M267" t="inlineStr">
        <is>
          <t/>
        </is>
      </c>
      <c r="N267" t="n">
        <v>0.0</v>
      </c>
      <c r="O267" t="n">
        <v>0.0</v>
      </c>
      <c r="P267" t="n">
        <v>377.33</v>
      </c>
      <c r="Q267" t="n">
        <v>377.32</v>
      </c>
      <c r="R267" t="n">
        <v>37.14</v>
      </c>
      <c r="S267" t="n">
        <v>37.14</v>
      </c>
      <c r="T267" t="n">
        <v>4.85</v>
      </c>
      <c r="U267" t="n">
        <v>4.85</v>
      </c>
      <c r="V267" t="n">
        <v>80.57</v>
      </c>
      <c r="W267" t="n">
        <v>80.57</v>
      </c>
      <c r="X267" t="n">
        <v>6.36</v>
      </c>
      <c r="Y267" t="n">
        <v>6.36</v>
      </c>
      <c r="Z267" t="n">
        <v>15.65</v>
      </c>
      <c r="AA267" t="n">
        <v>15.64</v>
      </c>
      <c r="AB267" t="n">
        <v>24.24</v>
      </c>
      <c r="AC267" t="n">
        <v>24.24</v>
      </c>
      <c r="AD267" t="n">
        <v>24.24000000000001</v>
      </c>
      <c r="AE267" t="n">
        <v>0.009999999999990905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0.009999999999999787</v>
      </c>
      <c r="AK267" t="n">
        <v>0.0</v>
      </c>
      <c r="AL267" t="inlineStr">
        <is>
          <t>unreconciled</t>
        </is>
      </c>
      <c r="AM267" t="inlineStr">
        <is>
          <t>Order Amount Mismatch (POS&gt;3PO)</t>
        </is>
      </c>
      <c r="AN267" t="n">
        <v>24.24</v>
      </c>
      <c r="AO267" t="n">
        <f>ROUND(P267*100/H267,2)</f>
        <v>0.0</v>
      </c>
      <c r="AP267" t="n">
        <f>ROUND(Q267*100/I267,2)</f>
        <v>0.0</v>
      </c>
      <c r="AQ267"/>
      <c r="AR267"/>
      <c r="AS267" t="n">
        <v>0.0</v>
      </c>
    </row>
    <row r="268">
      <c r="A268" s="1" t="n">
        <v>45231.0</v>
      </c>
      <c r="B268" s="2" t="n">
        <v>45231.87532407408</v>
      </c>
      <c r="C268" t="inlineStr">
        <is>
          <t>3140094012084534</t>
        </is>
      </c>
      <c r="D268" t="inlineStr">
        <is>
          <t>POS0012</t>
        </is>
      </c>
      <c r="E268" t="inlineStr">
        <is>
          <t>48</t>
        </is>
      </c>
      <c r="F268" t="inlineStr">
        <is>
          <t>0094</t>
        </is>
      </c>
      <c r="G268" t="inlineStr">
        <is>
          <t>5303252646</t>
        </is>
      </c>
      <c r="H268" t="n">
        <v>351.0</v>
      </c>
      <c r="I268" t="n">
        <v>334.28</v>
      </c>
      <c r="J268" t="n">
        <v>297.14</v>
      </c>
      <c r="K268" t="inlineStr">
        <is>
          <t>sale</t>
        </is>
      </c>
      <c r="L268" t="inlineStr">
        <is>
          <t/>
        </is>
      </c>
      <c r="M268" t="inlineStr">
        <is>
          <t/>
        </is>
      </c>
      <c r="N268" t="n">
        <v>0.0</v>
      </c>
      <c r="O268" t="n">
        <v>0.0</v>
      </c>
      <c r="P268" t="n">
        <v>262.64</v>
      </c>
      <c r="Q268" t="n">
        <v>262.64</v>
      </c>
      <c r="R268" t="n">
        <v>37.14</v>
      </c>
      <c r="S268" t="n">
        <v>37.14</v>
      </c>
      <c r="T268" t="n">
        <v>3.34</v>
      </c>
      <c r="U268" t="n">
        <v>3.34</v>
      </c>
      <c r="V268" t="n">
        <v>53.49</v>
      </c>
      <c r="W268" t="n">
        <v>53.49</v>
      </c>
      <c r="X268" t="n">
        <v>4.39</v>
      </c>
      <c r="Y268" t="n">
        <v>4.39</v>
      </c>
      <c r="Z268" t="n">
        <v>10.42</v>
      </c>
      <c r="AA268" t="n">
        <v>10.42</v>
      </c>
      <c r="AB268" t="n">
        <v>16.72</v>
      </c>
      <c r="AC268" t="n">
        <v>16.72</v>
      </c>
      <c r="AD268" t="n">
        <v>16.720000000000027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inlineStr">
        <is>
          <t>unreconciled</t>
        </is>
      </c>
      <c r="AM268" t="inlineStr">
        <is>
          <t>Order Amount Mismatch (POS&gt;3PO)</t>
        </is>
      </c>
      <c r="AN268" t="n">
        <v>16.72</v>
      </c>
      <c r="AO268" t="n">
        <f>ROUND(P268*100/H268,2)</f>
        <v>0.0</v>
      </c>
      <c r="AP268" t="n">
        <f>ROUND(Q268*100/I268,2)</f>
        <v>0.0</v>
      </c>
      <c r="AQ268"/>
      <c r="AR268"/>
      <c r="AS268" t="n">
        <v>0.0</v>
      </c>
    </row>
    <row r="269">
      <c r="A269" s="1" t="n">
        <v>45232.0</v>
      </c>
      <c r="B269" s="2" t="n">
        <v>45232.93219907407</v>
      </c>
      <c r="C269" t="inlineStr">
        <is>
          <t>3140094012084970</t>
        </is>
      </c>
      <c r="D269" t="inlineStr">
        <is>
          <t>POS0012</t>
        </is>
      </c>
      <c r="E269" t="inlineStr">
        <is>
          <t>85</t>
        </is>
      </c>
      <c r="F269" t="inlineStr">
        <is>
          <t>0094</t>
        </is>
      </c>
      <c r="G269" t="inlineStr">
        <is>
          <t>5303254985</t>
        </is>
      </c>
      <c r="H269" t="n">
        <v>563.0</v>
      </c>
      <c r="I269" t="n">
        <v>536.18</v>
      </c>
      <c r="J269" t="n">
        <v>499.04</v>
      </c>
      <c r="K269" t="inlineStr">
        <is>
          <t>sale</t>
        </is>
      </c>
      <c r="L269" t="inlineStr">
        <is>
          <t/>
        </is>
      </c>
      <c r="M269" t="inlineStr">
        <is>
          <t/>
        </is>
      </c>
      <c r="N269" t="n">
        <v>0.0</v>
      </c>
      <c r="O269" t="n">
        <v>0.0</v>
      </c>
      <c r="P269" t="n">
        <v>416.51</v>
      </c>
      <c r="Q269" t="n">
        <v>416.48</v>
      </c>
      <c r="R269" t="n">
        <v>37.14</v>
      </c>
      <c r="S269" t="n">
        <v>37.14</v>
      </c>
      <c r="T269" t="n">
        <v>5.36</v>
      </c>
      <c r="U269" t="n">
        <v>5.36</v>
      </c>
      <c r="V269" t="n">
        <v>89.83</v>
      </c>
      <c r="W269" t="n">
        <v>89.83</v>
      </c>
      <c r="X269" t="n">
        <v>7.04</v>
      </c>
      <c r="Y269" t="n">
        <v>7.04</v>
      </c>
      <c r="Z269" t="n">
        <v>17.44</v>
      </c>
      <c r="AA269" t="n">
        <v>17.44</v>
      </c>
      <c r="AB269" t="n">
        <v>26.82</v>
      </c>
      <c r="AC269" t="n">
        <v>26.81</v>
      </c>
      <c r="AD269" t="n">
        <v>26.82000000000005</v>
      </c>
      <c r="AE269" t="n">
        <v>0.029999999999972715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0.010000000000001563</v>
      </c>
      <c r="AL269" t="inlineStr">
        <is>
          <t>unreconciled</t>
        </is>
      </c>
      <c r="AM269" t="inlineStr">
        <is>
          <t>Order Amount Mismatch (POS&gt;3PO)</t>
        </is>
      </c>
      <c r="AN269" t="n">
        <v>26.82</v>
      </c>
      <c r="AO269" t="n">
        <f>ROUND(P269*100/H269,2)</f>
        <v>0.0</v>
      </c>
      <c r="AP269" t="n">
        <f>ROUND(Q269*100/I269,2)</f>
        <v>0.0</v>
      </c>
      <c r="AQ269"/>
      <c r="AR269"/>
      <c r="AS269" t="n">
        <v>0.0</v>
      </c>
    </row>
    <row r="270">
      <c r="A270" s="1" t="n">
        <v>45231.0</v>
      </c>
      <c r="B270" s="2" t="n">
        <v>45231.85716435185</v>
      </c>
      <c r="C270" t="inlineStr">
        <is>
          <t>3140094012084520</t>
        </is>
      </c>
      <c r="D270" t="inlineStr">
        <is>
          <t>POS0012</t>
        </is>
      </c>
      <c r="E270" t="inlineStr">
        <is>
          <t>34</t>
        </is>
      </c>
      <c r="F270" t="inlineStr">
        <is>
          <t>0094</t>
        </is>
      </c>
      <c r="G270" t="inlineStr">
        <is>
          <t>5303268490</t>
        </is>
      </c>
      <c r="H270" t="n">
        <v>255.0</v>
      </c>
      <c r="I270" t="n">
        <v>242.86</v>
      </c>
      <c r="J270" t="n">
        <v>205.72</v>
      </c>
      <c r="K270" t="inlineStr">
        <is>
          <t>sale</t>
        </is>
      </c>
      <c r="L270" t="inlineStr">
        <is>
          <t/>
        </is>
      </c>
      <c r="M270" t="inlineStr">
        <is>
          <t/>
        </is>
      </c>
      <c r="N270" t="n">
        <v>0.0</v>
      </c>
      <c r="O270" t="n">
        <v>0.0</v>
      </c>
      <c r="P270" t="n">
        <v>192.97</v>
      </c>
      <c r="Q270" t="n">
        <v>192.97</v>
      </c>
      <c r="R270" t="n">
        <v>37.14</v>
      </c>
      <c r="S270" t="n">
        <v>37.14</v>
      </c>
      <c r="T270" t="n">
        <v>2.43</v>
      </c>
      <c r="U270" t="n">
        <v>2.43</v>
      </c>
      <c r="V270" t="n">
        <v>37.03</v>
      </c>
      <c r="W270" t="n">
        <v>37.03</v>
      </c>
      <c r="X270" t="n">
        <v>3.19</v>
      </c>
      <c r="Y270" t="n">
        <v>3.19</v>
      </c>
      <c r="Z270" t="n">
        <v>7.24</v>
      </c>
      <c r="AA270" t="n">
        <v>7.24</v>
      </c>
      <c r="AB270" t="n">
        <v>12.14</v>
      </c>
      <c r="AC270" t="n">
        <v>12.14</v>
      </c>
      <c r="AD270" t="n">
        <v>12.139999999999986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inlineStr">
        <is>
          <t>unreconciled</t>
        </is>
      </c>
      <c r="AM270" t="inlineStr">
        <is>
          <t>Order Amount Mismatch (POS&gt;3PO)</t>
        </is>
      </c>
      <c r="AN270" t="n">
        <v>12.14</v>
      </c>
      <c r="AO270" t="n">
        <f>ROUND(P270*100/H270,2)</f>
        <v>0.0</v>
      </c>
      <c r="AP270" t="n">
        <f>ROUND(Q270*100/I270,2)</f>
        <v>0.0</v>
      </c>
      <c r="AQ270"/>
      <c r="AR270"/>
      <c r="AS270" t="n">
        <v>0.0</v>
      </c>
    </row>
    <row r="271">
      <c r="A271" s="1" t="n">
        <v>45231.0</v>
      </c>
      <c r="B271" s="2" t="n">
        <v>45231.7512037037</v>
      </c>
      <c r="C271" t="inlineStr">
        <is>
          <t>3140023012058781</t>
        </is>
      </c>
      <c r="D271" t="inlineStr">
        <is>
          <t>POS0012</t>
        </is>
      </c>
      <c r="E271" t="inlineStr">
        <is>
          <t>75</t>
        </is>
      </c>
      <c r="F271" t="inlineStr">
        <is>
          <t>0023</t>
        </is>
      </c>
      <c r="G271" t="inlineStr">
        <is>
          <t>5303273930</t>
        </is>
      </c>
      <c r="H271" t="n">
        <v>267.0</v>
      </c>
      <c r="I271" t="n">
        <v>254.28</v>
      </c>
      <c r="J271" t="n">
        <v>217.14</v>
      </c>
      <c r="K271" t="inlineStr">
        <is>
          <t>sale</t>
        </is>
      </c>
      <c r="L271" t="inlineStr">
        <is>
          <t/>
        </is>
      </c>
      <c r="M271" t="inlineStr">
        <is>
          <t/>
        </is>
      </c>
      <c r="N271" t="n">
        <v>0.0</v>
      </c>
      <c r="O271" t="n">
        <v>0.0</v>
      </c>
      <c r="P271" t="n">
        <v>201.67</v>
      </c>
      <c r="Q271" t="n">
        <v>201.67</v>
      </c>
      <c r="R271" t="n">
        <v>37.14</v>
      </c>
      <c r="S271" t="n">
        <v>37.14</v>
      </c>
      <c r="T271" t="n">
        <v>2.54</v>
      </c>
      <c r="U271" t="n">
        <v>2.54</v>
      </c>
      <c r="V271" t="n">
        <v>39.09</v>
      </c>
      <c r="W271" t="n">
        <v>39.09</v>
      </c>
      <c r="X271" t="n">
        <v>3.34</v>
      </c>
      <c r="Y271" t="n">
        <v>3.34</v>
      </c>
      <c r="Z271" t="n">
        <v>7.64</v>
      </c>
      <c r="AA271" t="n">
        <v>7.64</v>
      </c>
      <c r="AB271" t="n">
        <v>12.72</v>
      </c>
      <c r="AC271" t="n">
        <v>12.72</v>
      </c>
      <c r="AD271" t="n">
        <v>12.719999999999999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inlineStr">
        <is>
          <t>unreconciled</t>
        </is>
      </c>
      <c r="AM271" t="inlineStr">
        <is>
          <t>Order Amount Mismatch (POS&gt;3PO)</t>
        </is>
      </c>
      <c r="AN271" t="n">
        <v>12.72</v>
      </c>
      <c r="AO271" t="n">
        <f>ROUND(P271*100/H271,2)</f>
        <v>0.0</v>
      </c>
      <c r="AP271" t="n">
        <f>ROUND(Q271*100/I271,2)</f>
        <v>0.0</v>
      </c>
      <c r="AQ271"/>
      <c r="AR271"/>
      <c r="AS271" t="n">
        <v>0.0</v>
      </c>
    </row>
    <row r="272">
      <c r="A272" s="1" t="n">
        <v>45235.0</v>
      </c>
      <c r="B272" s="2" t="n">
        <v>45235.8309375</v>
      </c>
      <c r="C272" t="inlineStr">
        <is>
          <t>3140023012059842</t>
        </is>
      </c>
      <c r="D272" t="inlineStr">
        <is>
          <t>POS0012</t>
        </is>
      </c>
      <c r="E272" t="inlineStr">
        <is>
          <t>34</t>
        </is>
      </c>
      <c r="F272" t="inlineStr">
        <is>
          <t>0023</t>
        </is>
      </c>
      <c r="G272" t="inlineStr">
        <is>
          <t>5303288432</t>
        </is>
      </c>
      <c r="H272" t="n">
        <v>148.0</v>
      </c>
      <c r="I272" t="n">
        <v>140.95</v>
      </c>
      <c r="J272" t="n">
        <v>103.81</v>
      </c>
      <c r="K272" t="inlineStr">
        <is>
          <t>sale</t>
        </is>
      </c>
      <c r="L272" t="inlineStr">
        <is>
          <t/>
        </is>
      </c>
      <c r="M272" t="inlineStr">
        <is>
          <t/>
        </is>
      </c>
      <c r="N272" t="n">
        <v>0.0</v>
      </c>
      <c r="O272" t="n">
        <v>0.0</v>
      </c>
      <c r="P272" t="n">
        <v>115.3</v>
      </c>
      <c r="Q272" t="n">
        <v>115.3</v>
      </c>
      <c r="R272" t="n">
        <v>37.14</v>
      </c>
      <c r="S272" t="n">
        <v>37.14</v>
      </c>
      <c r="T272" t="n">
        <v>1.41</v>
      </c>
      <c r="U272" t="n">
        <v>1.41</v>
      </c>
      <c r="V272" t="n">
        <v>18.69</v>
      </c>
      <c r="W272" t="n">
        <v>18.69</v>
      </c>
      <c r="X272" t="n">
        <v>1.85</v>
      </c>
      <c r="Y272" t="n">
        <v>1.85</v>
      </c>
      <c r="Z272" t="n">
        <v>3.7</v>
      </c>
      <c r="AA272" t="n">
        <v>3.69</v>
      </c>
      <c r="AB272" t="n">
        <v>7.04</v>
      </c>
      <c r="AC272" t="n">
        <v>7.05</v>
      </c>
      <c r="AD272" t="n">
        <v>7.050000000000011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0.010000000000000231</v>
      </c>
      <c r="AK272" t="n">
        <v>-0.009999999999999787</v>
      </c>
      <c r="AL272" t="inlineStr">
        <is>
          <t>unreconciled</t>
        </is>
      </c>
      <c r="AM272" t="inlineStr">
        <is>
          <t>Order Amount Mismatch (POS&gt;3PO)</t>
        </is>
      </c>
      <c r="AN272" t="n">
        <v>7.05</v>
      </c>
      <c r="AO272" t="n">
        <f>ROUND(P272*100/H272,2)</f>
        <v>0.0</v>
      </c>
      <c r="AP272" t="n">
        <f>ROUND(Q272*100/I272,2)</f>
        <v>0.0</v>
      </c>
      <c r="AQ272"/>
      <c r="AR272"/>
      <c r="AS272" t="n">
        <v>0.0</v>
      </c>
    </row>
    <row r="273">
      <c r="A273" s="1" t="n">
        <v>45232.0</v>
      </c>
      <c r="B273" s="2" t="n">
        <v>45232.866122685184</v>
      </c>
      <c r="C273" t="inlineStr">
        <is>
          <t>3140094012084905</t>
        </is>
      </c>
      <c r="D273" t="inlineStr">
        <is>
          <t>POS0012</t>
        </is>
      </c>
      <c r="E273" t="inlineStr">
        <is>
          <t>20</t>
        </is>
      </c>
      <c r="F273" t="inlineStr">
        <is>
          <t>0094</t>
        </is>
      </c>
      <c r="G273" t="inlineStr">
        <is>
          <t>5303317681</t>
        </is>
      </c>
      <c r="H273" t="n">
        <v>203.0</v>
      </c>
      <c r="I273" t="n">
        <v>193.3</v>
      </c>
      <c r="J273" t="n">
        <v>156.16</v>
      </c>
      <c r="K273" t="inlineStr">
        <is>
          <t>sale</t>
        </is>
      </c>
      <c r="L273" t="inlineStr">
        <is>
          <t/>
        </is>
      </c>
      <c r="M273" t="inlineStr">
        <is>
          <t/>
        </is>
      </c>
      <c r="N273" t="n">
        <v>0.0</v>
      </c>
      <c r="O273" t="n">
        <v>0.0</v>
      </c>
      <c r="P273" t="n">
        <v>155.2</v>
      </c>
      <c r="Q273" t="n">
        <v>155.19</v>
      </c>
      <c r="R273" t="n">
        <v>37.14</v>
      </c>
      <c r="S273" t="n">
        <v>37.14</v>
      </c>
      <c r="T273" t="n">
        <v>1.93</v>
      </c>
      <c r="U273" t="n">
        <v>1.93</v>
      </c>
      <c r="V273" t="n">
        <v>28.11</v>
      </c>
      <c r="W273" t="n">
        <v>28.11</v>
      </c>
      <c r="X273" t="n">
        <v>2.54</v>
      </c>
      <c r="Y273" t="n">
        <v>2.54</v>
      </c>
      <c r="Z273" t="n">
        <v>5.52</v>
      </c>
      <c r="AA273" t="n">
        <v>5.52</v>
      </c>
      <c r="AB273" t="n">
        <v>9.66</v>
      </c>
      <c r="AC273" t="n">
        <v>9.67</v>
      </c>
      <c r="AD273" t="n">
        <v>9.699999999999989</v>
      </c>
      <c r="AE273" t="n">
        <v>0.009999999999990905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-0.009999999999999787</v>
      </c>
      <c r="AL273" t="inlineStr">
        <is>
          <t>unreconciled</t>
        </is>
      </c>
      <c r="AM273" t="inlineStr">
        <is>
          <t>Order Amount Mismatch (POS&gt;3PO)</t>
        </is>
      </c>
      <c r="AN273" t="n">
        <v>9.7</v>
      </c>
      <c r="AO273" t="n">
        <f>ROUND(P273*100/H273,2)</f>
        <v>0.0</v>
      </c>
      <c r="AP273" t="n">
        <f>ROUND(Q273*100/I273,2)</f>
        <v>0.0</v>
      </c>
      <c r="AQ273"/>
      <c r="AR273"/>
      <c r="AS273" t="n">
        <v>0.0</v>
      </c>
    </row>
    <row r="274">
      <c r="A274" s="1" t="n">
        <v>45231.0</v>
      </c>
      <c r="B274" s="2" t="n">
        <v>45231.896828703706</v>
      </c>
      <c r="C274" t="inlineStr">
        <is>
          <t>3140094012084548</t>
        </is>
      </c>
      <c r="D274" t="inlineStr">
        <is>
          <t>POS0012</t>
        </is>
      </c>
      <c r="E274" t="inlineStr">
        <is>
          <t>62</t>
        </is>
      </c>
      <c r="F274" t="inlineStr">
        <is>
          <t>0094</t>
        </is>
      </c>
      <c r="G274" t="inlineStr">
        <is>
          <t>5303346487</t>
        </is>
      </c>
      <c r="H274" t="n">
        <v>153.0</v>
      </c>
      <c r="I274" t="n">
        <v>145.71</v>
      </c>
      <c r="J274" t="n">
        <v>108.57</v>
      </c>
      <c r="K274" t="inlineStr">
        <is>
          <t>sale</t>
        </is>
      </c>
      <c r="L274" t="inlineStr">
        <is>
          <t/>
        </is>
      </c>
      <c r="M274" t="inlineStr">
        <is>
          <t/>
        </is>
      </c>
      <c r="N274" t="n">
        <v>0.0</v>
      </c>
      <c r="O274" t="n">
        <v>0.0</v>
      </c>
      <c r="P274" t="n">
        <v>118.94</v>
      </c>
      <c r="Q274" t="n">
        <v>118.95</v>
      </c>
      <c r="R274" t="n">
        <v>37.14</v>
      </c>
      <c r="S274" t="n">
        <v>37.14</v>
      </c>
      <c r="T274" t="n">
        <v>1.46</v>
      </c>
      <c r="U274" t="n">
        <v>1.46</v>
      </c>
      <c r="V274" t="n">
        <v>19.54</v>
      </c>
      <c r="W274" t="n">
        <v>19.54</v>
      </c>
      <c r="X274" t="n">
        <v>1.91</v>
      </c>
      <c r="Y274" t="n">
        <v>1.91</v>
      </c>
      <c r="Z274" t="n">
        <v>3.86</v>
      </c>
      <c r="AA274" t="n">
        <v>3.86</v>
      </c>
      <c r="AB274" t="n">
        <v>7.28</v>
      </c>
      <c r="AC274" t="n">
        <v>7.29</v>
      </c>
      <c r="AD274" t="n">
        <v>7.289999999999992</v>
      </c>
      <c r="AE274" t="n">
        <v>-0.010000000000005116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-0.009999999999999787</v>
      </c>
      <c r="AL274" t="inlineStr">
        <is>
          <t>unreconciled</t>
        </is>
      </c>
      <c r="AM274" t="inlineStr">
        <is>
          <t>Order Amount Mismatch (POS&gt;3PO)</t>
        </is>
      </c>
      <c r="AN274" t="n">
        <v>7.29</v>
      </c>
      <c r="AO274" t="n">
        <f>ROUND(P274*100/H274,2)</f>
        <v>0.0</v>
      </c>
      <c r="AP274" t="n">
        <f>ROUND(Q274*100/I274,2)</f>
        <v>0.0</v>
      </c>
      <c r="AQ274"/>
      <c r="AR274"/>
      <c r="AS274" t="n">
        <v>0.0</v>
      </c>
    </row>
    <row r="275">
      <c r="A275" s="1" t="n">
        <v>45231.0</v>
      </c>
      <c r="B275" s="2" t="n">
        <v>45231.37179398148</v>
      </c>
      <c r="C275" t="inlineStr">
        <is>
          <t>3140023012058693</t>
        </is>
      </c>
      <c r="D275" t="inlineStr">
        <is>
          <t>POS0012</t>
        </is>
      </c>
      <c r="E275" t="inlineStr">
        <is>
          <t>87</t>
        </is>
      </c>
      <c r="F275" t="inlineStr">
        <is>
          <t>0023</t>
        </is>
      </c>
      <c r="G275" t="inlineStr">
        <is>
          <t>5303379471</t>
        </is>
      </c>
      <c r="H275" t="n">
        <v>424.0</v>
      </c>
      <c r="I275" t="n">
        <v>366.66</v>
      </c>
      <c r="J275" t="n">
        <v>366.66</v>
      </c>
      <c r="K275" t="inlineStr">
        <is>
          <t>addition</t>
        </is>
      </c>
      <c r="L275" t="inlineStr">
        <is>
          <t/>
        </is>
      </c>
      <c r="M275" t="inlineStr">
        <is>
          <t/>
        </is>
      </c>
      <c r="N275" t="n">
        <v>0.0</v>
      </c>
      <c r="O275" t="n">
        <v>0.0</v>
      </c>
      <c r="P275" t="n">
        <v>316.38</v>
      </c>
      <c r="Q275" t="n">
        <v>315.62</v>
      </c>
      <c r="R275" t="n">
        <v>37.14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20.2</v>
      </c>
      <c r="AC275" t="n">
        <v>20.19</v>
      </c>
      <c r="AD275" t="n">
        <v>57.339999999999975</v>
      </c>
      <c r="AE275" t="n">
        <v>0.7599999999999909</v>
      </c>
      <c r="AF275" t="n">
        <v>37.14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0.00999999999999801</v>
      </c>
      <c r="AL275" t="inlineStr">
        <is>
          <t>unreconciled</t>
        </is>
      </c>
      <c r="AM275" t="inlineStr">
        <is>
          <t>Packaging Charge Mismatch</t>
        </is>
      </c>
      <c r="AN275" t="n">
        <v>37.14</v>
      </c>
      <c r="AO275" t="n">
        <f>ROUND(P275*100/H275,2)</f>
        <v>0.0</v>
      </c>
      <c r="AP275" t="n">
        <f>ROUND(Q275*100/I275,2)</f>
        <v>0.0</v>
      </c>
      <c r="AQ275"/>
      <c r="AR275"/>
      <c r="AS275" t="n">
        <v>0.0</v>
      </c>
    </row>
    <row r="276">
      <c r="A276" s="1" t="n">
        <v>45232.0</v>
      </c>
      <c r="B276" s="2" t="n">
        <v>45232.76849537037</v>
      </c>
      <c r="C276" t="inlineStr">
        <is>
          <t>3140094012084828</t>
        </is>
      </c>
      <c r="D276" t="inlineStr">
        <is>
          <t>POS0012</t>
        </is>
      </c>
      <c r="E276" t="inlineStr">
        <is>
          <t>43</t>
        </is>
      </c>
      <c r="F276" t="inlineStr">
        <is>
          <t>0094</t>
        </is>
      </c>
      <c r="G276" t="inlineStr">
        <is>
          <t>5303385040</t>
        </is>
      </c>
      <c r="H276" t="n">
        <v>247.0</v>
      </c>
      <c r="I276" t="n">
        <v>235.23</v>
      </c>
      <c r="J276" t="n">
        <v>198.09</v>
      </c>
      <c r="K276" t="inlineStr">
        <is>
          <t>sale</t>
        </is>
      </c>
      <c r="L276" t="inlineStr">
        <is>
          <t/>
        </is>
      </c>
      <c r="M276" t="inlineStr">
        <is>
          <t/>
        </is>
      </c>
      <c r="N276" t="n">
        <v>0.0</v>
      </c>
      <c r="O276" t="n">
        <v>0.0</v>
      </c>
      <c r="P276" t="n">
        <v>187.15</v>
      </c>
      <c r="Q276" t="n">
        <v>187.15</v>
      </c>
      <c r="R276" t="n">
        <v>37.14</v>
      </c>
      <c r="S276" t="n">
        <v>37.14</v>
      </c>
      <c r="T276" t="n">
        <v>2.35</v>
      </c>
      <c r="U276" t="n">
        <v>2.35</v>
      </c>
      <c r="V276" t="n">
        <v>35.66</v>
      </c>
      <c r="W276" t="n">
        <v>35.66</v>
      </c>
      <c r="X276" t="n">
        <v>3.09</v>
      </c>
      <c r="Y276" t="n">
        <v>3.09</v>
      </c>
      <c r="Z276" t="n">
        <v>6.98</v>
      </c>
      <c r="AA276" t="n">
        <v>6.98</v>
      </c>
      <c r="AB276" t="n">
        <v>11.76</v>
      </c>
      <c r="AC276" t="n">
        <v>11.76</v>
      </c>
      <c r="AD276" t="n">
        <v>11.77000000000001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inlineStr">
        <is>
          <t>unreconciled</t>
        </is>
      </c>
      <c r="AM276" t="inlineStr">
        <is>
          <t>Order Amount Mismatch (POS&gt;3PO)</t>
        </is>
      </c>
      <c r="AN276" t="n">
        <v>11.77</v>
      </c>
      <c r="AO276" t="n">
        <f>ROUND(P276*100/H276,2)</f>
        <v>0.0</v>
      </c>
      <c r="AP276" t="n">
        <f>ROUND(Q276*100/I276,2)</f>
        <v>0.0</v>
      </c>
      <c r="AQ276"/>
      <c r="AR276"/>
      <c r="AS276" t="n">
        <v>0.0</v>
      </c>
    </row>
    <row r="277">
      <c r="A277" s="1" t="n">
        <v>45231.0</v>
      </c>
      <c r="B277" s="2" t="n">
        <v>45231.67743055556</v>
      </c>
      <c r="C277" t="inlineStr">
        <is>
          <t>3140023012058749</t>
        </is>
      </c>
      <c r="D277" t="inlineStr">
        <is>
          <t>POS0012</t>
        </is>
      </c>
      <c r="E277" t="inlineStr">
        <is>
          <t>43</t>
        </is>
      </c>
      <c r="F277" t="inlineStr">
        <is>
          <t>0023</t>
        </is>
      </c>
      <c r="G277" t="inlineStr">
        <is>
          <t>5303402688</t>
        </is>
      </c>
      <c r="H277" t="n">
        <v>407.0</v>
      </c>
      <c r="I277" t="n">
        <v>387.61</v>
      </c>
      <c r="J277" t="n">
        <v>350.47</v>
      </c>
      <c r="K277" t="inlineStr">
        <is>
          <t>sale</t>
        </is>
      </c>
      <c r="L277" t="inlineStr">
        <is>
          <t/>
        </is>
      </c>
      <c r="M277" t="inlineStr">
        <is>
          <t/>
        </is>
      </c>
      <c r="N277" t="n">
        <v>0.0</v>
      </c>
      <c r="O277" t="n">
        <v>0.0</v>
      </c>
      <c r="P277" t="n">
        <v>303.29</v>
      </c>
      <c r="Q277" t="n">
        <v>303.29</v>
      </c>
      <c r="R277" t="n">
        <v>37.14</v>
      </c>
      <c r="S277" t="n">
        <v>37.14</v>
      </c>
      <c r="T277" t="n">
        <v>3.88</v>
      </c>
      <c r="U277" t="n">
        <v>3.88</v>
      </c>
      <c r="V277" t="n">
        <v>63.08</v>
      </c>
      <c r="W277" t="n">
        <v>63.08</v>
      </c>
      <c r="X277" t="n">
        <v>5.09</v>
      </c>
      <c r="Y277" t="n">
        <v>5.09</v>
      </c>
      <c r="Z277" t="n">
        <v>12.27</v>
      </c>
      <c r="AA277" t="n">
        <v>12.27</v>
      </c>
      <c r="AB277" t="n">
        <v>19.38</v>
      </c>
      <c r="AC277" t="n">
        <v>19.38</v>
      </c>
      <c r="AD277" t="n">
        <v>19.389999999999986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inlineStr">
        <is>
          <t>unreconciled</t>
        </is>
      </c>
      <c r="AM277" t="inlineStr">
        <is>
          <t>Order Amount Mismatch (POS&gt;3PO)</t>
        </is>
      </c>
      <c r="AN277" t="n">
        <v>19.39</v>
      </c>
      <c r="AO277" t="n">
        <f>ROUND(P277*100/H277,2)</f>
        <v>0.0</v>
      </c>
      <c r="AP277" t="n">
        <f>ROUND(Q277*100/I277,2)</f>
        <v>0.0</v>
      </c>
      <c r="AQ277"/>
      <c r="AR277"/>
      <c r="AS277" t="n">
        <v>0.0</v>
      </c>
    </row>
    <row r="278">
      <c r="A278" s="1" t="n">
        <v>45235.0</v>
      </c>
      <c r="B278" s="2" t="n">
        <v>45235.42125</v>
      </c>
      <c r="C278" t="inlineStr">
        <is>
          <t>3140023012059735</t>
        </is>
      </c>
      <c r="D278" t="inlineStr">
        <is>
          <t>POS0012</t>
        </is>
      </c>
      <c r="E278" t="inlineStr">
        <is>
          <t>27</t>
        </is>
      </c>
      <c r="F278" t="inlineStr">
        <is>
          <t>0023</t>
        </is>
      </c>
      <c r="G278" t="inlineStr">
        <is>
          <t>5303486650</t>
        </is>
      </c>
      <c r="H278" t="n">
        <v>473.0</v>
      </c>
      <c r="I278" t="n">
        <v>450.47</v>
      </c>
      <c r="J278" t="n">
        <v>413.33</v>
      </c>
      <c r="K278" t="inlineStr">
        <is>
          <t>sale</t>
        </is>
      </c>
      <c r="L278" t="inlineStr">
        <is>
          <t/>
        </is>
      </c>
      <c r="M278" t="inlineStr">
        <is>
          <t/>
        </is>
      </c>
      <c r="N278" t="n">
        <v>0.0</v>
      </c>
      <c r="O278" t="n">
        <v>0.0</v>
      </c>
      <c r="P278" t="n">
        <v>351.2</v>
      </c>
      <c r="Q278" t="n">
        <v>351.2</v>
      </c>
      <c r="R278" t="n">
        <v>37.14</v>
      </c>
      <c r="S278" t="n">
        <v>37.14</v>
      </c>
      <c r="T278" t="n">
        <v>4.5</v>
      </c>
      <c r="U278" t="n">
        <v>4.5</v>
      </c>
      <c r="V278" t="n">
        <v>74.4</v>
      </c>
      <c r="W278" t="n">
        <v>74.4</v>
      </c>
      <c r="X278" t="n">
        <v>5.91</v>
      </c>
      <c r="Y278" t="n">
        <v>5.91</v>
      </c>
      <c r="Z278" t="n">
        <v>14.46</v>
      </c>
      <c r="AA278" t="n">
        <v>14.45</v>
      </c>
      <c r="AB278" t="n">
        <v>22.52</v>
      </c>
      <c r="AC278" t="n">
        <v>22.53</v>
      </c>
      <c r="AD278" t="n">
        <v>22.529999999999973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0.010000000000001563</v>
      </c>
      <c r="AK278" t="n">
        <v>-0.010000000000001563</v>
      </c>
      <c r="AL278" t="inlineStr">
        <is>
          <t>unreconciled</t>
        </is>
      </c>
      <c r="AM278" t="inlineStr">
        <is>
          <t>Order Amount Mismatch (POS&gt;3PO)</t>
        </is>
      </c>
      <c r="AN278" t="n">
        <v>22.53</v>
      </c>
      <c r="AO278" t="n">
        <f>ROUND(P278*100/H278,2)</f>
        <v>0.0</v>
      </c>
      <c r="AP278" t="n">
        <f>ROUND(Q278*100/I278,2)</f>
        <v>0.0</v>
      </c>
      <c r="AQ278"/>
      <c r="AR278"/>
      <c r="AS278" t="n">
        <v>0.0</v>
      </c>
    </row>
    <row r="279">
      <c r="A279" s="1" t="n">
        <v>45231.0</v>
      </c>
      <c r="B279" s="2" t="n">
        <v>45231.692465277774</v>
      </c>
      <c r="C279" t="inlineStr">
        <is>
          <t>3140094012084424</t>
        </is>
      </c>
      <c r="D279" t="inlineStr">
        <is>
          <t>POS0012</t>
        </is>
      </c>
      <c r="E279" t="inlineStr">
        <is>
          <t>38</t>
        </is>
      </c>
      <c r="F279" t="inlineStr">
        <is>
          <t>0094</t>
        </is>
      </c>
      <c r="G279" t="inlineStr">
        <is>
          <t>5303525021</t>
        </is>
      </c>
      <c r="H279" t="n">
        <v>209.0</v>
      </c>
      <c r="I279" t="n">
        <v>199.04</v>
      </c>
      <c r="J279" t="n">
        <v>161.9</v>
      </c>
      <c r="K279" t="inlineStr">
        <is>
          <t>sale</t>
        </is>
      </c>
      <c r="L279" t="inlineStr">
        <is>
          <t/>
        </is>
      </c>
      <c r="M279" t="inlineStr">
        <is>
          <t/>
        </is>
      </c>
      <c r="N279" t="n">
        <v>0.0</v>
      </c>
      <c r="O279" t="n">
        <v>0.0</v>
      </c>
      <c r="P279" t="n">
        <v>159.58</v>
      </c>
      <c r="Q279" t="n">
        <v>159.57</v>
      </c>
      <c r="R279" t="n">
        <v>37.14</v>
      </c>
      <c r="S279" t="n">
        <v>37.14</v>
      </c>
      <c r="T279" t="n">
        <v>1.99</v>
      </c>
      <c r="U279" t="n">
        <v>1.99</v>
      </c>
      <c r="V279" t="n">
        <v>29.14</v>
      </c>
      <c r="W279" t="n">
        <v>29.14</v>
      </c>
      <c r="X279" t="n">
        <v>2.61</v>
      </c>
      <c r="Y279" t="n">
        <v>2.61</v>
      </c>
      <c r="Z279" t="n">
        <v>5.72</v>
      </c>
      <c r="AA279" t="n">
        <v>5.72</v>
      </c>
      <c r="AB279" t="n">
        <v>9.96</v>
      </c>
      <c r="AC279" t="n">
        <v>9.95</v>
      </c>
      <c r="AD279" t="n">
        <v>9.960000000000008</v>
      </c>
      <c r="AE279" t="n">
        <v>0.010000000000019327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0.010000000000001563</v>
      </c>
      <c r="AL279" t="inlineStr">
        <is>
          <t>unreconciled</t>
        </is>
      </c>
      <c r="AM279" t="inlineStr">
        <is>
          <t>Order Amount Mismatch (POS&gt;3PO)</t>
        </is>
      </c>
      <c r="AN279" t="n">
        <v>9.96</v>
      </c>
      <c r="AO279" t="n">
        <f>ROUND(P279*100/H279,2)</f>
        <v>0.0</v>
      </c>
      <c r="AP279" t="n">
        <f>ROUND(Q279*100/I279,2)</f>
        <v>0.0</v>
      </c>
      <c r="AQ279"/>
      <c r="AR279"/>
      <c r="AS279" t="n">
        <v>0.0</v>
      </c>
    </row>
    <row r="280">
      <c r="A280" s="1" t="n">
        <v>45234.0</v>
      </c>
      <c r="B280" s="2" t="n">
        <v>45234.56820601852</v>
      </c>
      <c r="C280" t="inlineStr">
        <is>
          <t>3140094012085480</t>
        </is>
      </c>
      <c r="D280" t="inlineStr">
        <is>
          <t>POS0012</t>
        </is>
      </c>
      <c r="E280" t="inlineStr">
        <is>
          <t>95</t>
        </is>
      </c>
      <c r="F280" t="inlineStr">
        <is>
          <t>0094</t>
        </is>
      </c>
      <c r="G280" t="inlineStr">
        <is>
          <t>5303531507</t>
        </is>
      </c>
      <c r="H280" t="n">
        <v>769.0</v>
      </c>
      <c r="I280" t="n">
        <v>732.38</v>
      </c>
      <c r="J280" t="n">
        <v>695.24</v>
      </c>
      <c r="K280" t="inlineStr">
        <is>
          <t>sale</t>
        </is>
      </c>
      <c r="L280" t="inlineStr">
        <is>
          <t/>
        </is>
      </c>
      <c r="M280" t="inlineStr">
        <is>
          <t/>
        </is>
      </c>
      <c r="N280" t="n">
        <v>0.0</v>
      </c>
      <c r="O280" t="n">
        <v>0.0</v>
      </c>
      <c r="P280" t="n">
        <v>566.05</v>
      </c>
      <c r="Q280" t="n">
        <v>566.05</v>
      </c>
      <c r="R280" t="n">
        <v>37.14</v>
      </c>
      <c r="S280" t="n">
        <v>37.14</v>
      </c>
      <c r="T280" t="n">
        <v>7.32</v>
      </c>
      <c r="U280" t="n">
        <v>7.32</v>
      </c>
      <c r="V280" t="n">
        <v>125.14</v>
      </c>
      <c r="W280" t="n">
        <v>125.14</v>
      </c>
      <c r="X280" t="n">
        <v>9.61</v>
      </c>
      <c r="Y280" t="n">
        <v>9.61</v>
      </c>
      <c r="Z280" t="n">
        <v>24.26</v>
      </c>
      <c r="AA280" t="n">
        <v>24.26</v>
      </c>
      <c r="AB280" t="n">
        <v>36.62</v>
      </c>
      <c r="AC280" t="n">
        <v>36.62</v>
      </c>
      <c r="AD280" t="n">
        <v>36.620000000000005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inlineStr">
        <is>
          <t>unreconciled</t>
        </is>
      </c>
      <c r="AM280" t="inlineStr">
        <is>
          <t>Order Amount Mismatch (POS&gt;3PO)</t>
        </is>
      </c>
      <c r="AN280" t="n">
        <v>36.62</v>
      </c>
      <c r="AO280" t="n">
        <f>ROUND(P280*100/H280,2)</f>
        <v>0.0</v>
      </c>
      <c r="AP280" t="n">
        <f>ROUND(Q280*100/I280,2)</f>
        <v>0.0</v>
      </c>
      <c r="AQ280"/>
      <c r="AR280"/>
      <c r="AS280" t="n">
        <v>0.0</v>
      </c>
    </row>
    <row r="281">
      <c r="A281" s="1" t="n">
        <v>45231.0</v>
      </c>
      <c r="B281" s="2" t="n">
        <v>45231.8465162037</v>
      </c>
      <c r="C281" t="inlineStr">
        <is>
          <t>3140023012058814</t>
        </is>
      </c>
      <c r="D281" t="inlineStr">
        <is>
          <t>POS0012</t>
        </is>
      </c>
      <c r="E281" t="inlineStr">
        <is>
          <t>08</t>
        </is>
      </c>
      <c r="F281" t="inlineStr">
        <is>
          <t>0023</t>
        </is>
      </c>
      <c r="G281" t="inlineStr">
        <is>
          <t>5303547693</t>
        </is>
      </c>
      <c r="H281" t="n">
        <v>554.0</v>
      </c>
      <c r="I281" t="n">
        <v>527.61</v>
      </c>
      <c r="J281" t="n">
        <v>490.47</v>
      </c>
      <c r="K281" t="inlineStr">
        <is>
          <t>sale</t>
        </is>
      </c>
      <c r="L281" t="inlineStr">
        <is>
          <t/>
        </is>
      </c>
      <c r="M281" t="inlineStr">
        <is>
          <t/>
        </is>
      </c>
      <c r="N281" t="n">
        <v>0.0</v>
      </c>
      <c r="O281" t="n">
        <v>0.0</v>
      </c>
      <c r="P281" t="n">
        <v>409.99</v>
      </c>
      <c r="Q281" t="n">
        <v>409.97</v>
      </c>
      <c r="R281" t="n">
        <v>37.14</v>
      </c>
      <c r="S281" t="n">
        <v>37.14</v>
      </c>
      <c r="T281" t="n">
        <v>5.28</v>
      </c>
      <c r="U281" t="n">
        <v>5.28</v>
      </c>
      <c r="V281" t="n">
        <v>88.28</v>
      </c>
      <c r="W281" t="n">
        <v>88.28</v>
      </c>
      <c r="X281" t="n">
        <v>6.92</v>
      </c>
      <c r="Y281" t="n">
        <v>6.92</v>
      </c>
      <c r="Z281" t="n">
        <v>17.14</v>
      </c>
      <c r="AA281" t="n">
        <v>17.14</v>
      </c>
      <c r="AB281" t="n">
        <v>26.38</v>
      </c>
      <c r="AC281" t="n">
        <v>26.38</v>
      </c>
      <c r="AD281" t="n">
        <v>26.389999999999986</v>
      </c>
      <c r="AE281" t="n">
        <v>0.01999999999998181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inlineStr">
        <is>
          <t>unreconciled</t>
        </is>
      </c>
      <c r="AM281" t="inlineStr">
        <is>
          <t>Order Amount Mismatch (POS&gt;3PO)</t>
        </is>
      </c>
      <c r="AN281" t="n">
        <v>26.39</v>
      </c>
      <c r="AO281" t="n">
        <f>ROUND(P281*100/H281,2)</f>
        <v>0.0</v>
      </c>
      <c r="AP281" t="n">
        <f>ROUND(Q281*100/I281,2)</f>
        <v>0.0</v>
      </c>
      <c r="AQ281"/>
      <c r="AR281"/>
      <c r="AS281" t="n">
        <v>0.0</v>
      </c>
    </row>
    <row r="282">
      <c r="A282" s="1" t="n">
        <v>45233.0</v>
      </c>
      <c r="B282" s="2" t="n">
        <v>45233.889340277776</v>
      </c>
      <c r="C282" t="inlineStr">
        <is>
          <t>3140094012085326</t>
        </is>
      </c>
      <c r="D282" t="inlineStr">
        <is>
          <t>POS0012</t>
        </is>
      </c>
      <c r="E282" t="inlineStr">
        <is>
          <t>41</t>
        </is>
      </c>
      <c r="F282" t="inlineStr">
        <is>
          <t>0094</t>
        </is>
      </c>
      <c r="G282" t="inlineStr">
        <is>
          <t>5303556006</t>
        </is>
      </c>
      <c r="H282" t="n">
        <v>629.0</v>
      </c>
      <c r="I282" t="n">
        <v>676.18</v>
      </c>
      <c r="J282" t="n">
        <v>639.04</v>
      </c>
      <c r="K282" t="inlineStr">
        <is>
          <t>sale</t>
        </is>
      </c>
      <c r="L282" t="inlineStr">
        <is>
          <t/>
        </is>
      </c>
      <c r="M282" t="inlineStr">
        <is>
          <t/>
        </is>
      </c>
      <c r="N282" t="n">
        <v>0.0</v>
      </c>
      <c r="O282" t="n">
        <v>0.0</v>
      </c>
      <c r="P282" t="n">
        <v>523.22</v>
      </c>
      <c r="Q282" t="n">
        <v>464.42</v>
      </c>
      <c r="R282" t="n">
        <v>37.14</v>
      </c>
      <c r="S282" t="n">
        <v>37.14</v>
      </c>
      <c r="T282" t="n">
        <v>6.76</v>
      </c>
      <c r="U282" t="n">
        <v>5.99</v>
      </c>
      <c r="V282" t="n">
        <v>115.03</v>
      </c>
      <c r="W282" t="n">
        <v>101.14</v>
      </c>
      <c r="X282" t="n">
        <v>8.87</v>
      </c>
      <c r="Y282" t="n">
        <v>7.86</v>
      </c>
      <c r="Z282" t="n">
        <v>22.3</v>
      </c>
      <c r="AA282" t="n">
        <v>19.62</v>
      </c>
      <c r="AB282" t="n">
        <v>29.96</v>
      </c>
      <c r="AC282" t="n">
        <v>29.95</v>
      </c>
      <c r="AD282" t="n">
        <v>-47.17999999999995</v>
      </c>
      <c r="AE282" t="n">
        <v>58.80000000000001</v>
      </c>
      <c r="AF282" t="n">
        <v>0.0</v>
      </c>
      <c r="AG282" t="n">
        <v>0.7699999999999996</v>
      </c>
      <c r="AH282" t="n">
        <v>13.89</v>
      </c>
      <c r="AI282" t="n">
        <v>1.009999999999999</v>
      </c>
      <c r="AJ282" t="n">
        <v>2.6799999999999997</v>
      </c>
      <c r="AK282" t="n">
        <v>0.010000000000001563</v>
      </c>
      <c r="AL282" t="inlineStr">
        <is>
          <t>unreconciled</t>
        </is>
      </c>
      <c r="AM282" t="inlineStr">
        <is>
          <t>Order Amount Mismatch (3PO&gt;POS)</t>
        </is>
      </c>
      <c r="AN282" t="n">
        <v>47.18</v>
      </c>
      <c r="AO282" t="n">
        <f>ROUND(P282*100/H282,2)</f>
        <v>0.0</v>
      </c>
      <c r="AP282" t="n">
        <f>ROUND(Q282*100/I282,2)</f>
        <v>0.0</v>
      </c>
      <c r="AQ282"/>
      <c r="AR282"/>
      <c r="AS282" t="n">
        <v>0.0</v>
      </c>
    </row>
    <row r="283">
      <c r="A283" s="1" t="n">
        <v>45232.0</v>
      </c>
      <c r="B283" s="2" t="n">
        <v>45232.503275462965</v>
      </c>
      <c r="C283" t="inlineStr">
        <is>
          <t>3140094012084660</t>
        </is>
      </c>
      <c r="D283" t="inlineStr">
        <is>
          <t>POS0012</t>
        </is>
      </c>
      <c r="E283" t="inlineStr">
        <is>
          <t>74</t>
        </is>
      </c>
      <c r="F283" t="inlineStr">
        <is>
          <t>0094</t>
        </is>
      </c>
      <c r="G283" t="inlineStr">
        <is>
          <t>5303574367</t>
        </is>
      </c>
      <c r="H283" t="n">
        <v>1189.0</v>
      </c>
      <c r="I283" t="n">
        <v>1132.39</v>
      </c>
      <c r="J283" t="n">
        <v>1095.25</v>
      </c>
      <c r="K283" t="inlineStr">
        <is>
          <t>sale</t>
        </is>
      </c>
      <c r="L283" t="inlineStr">
        <is>
          <t/>
        </is>
      </c>
      <c r="M283" t="inlineStr">
        <is>
          <t/>
        </is>
      </c>
      <c r="N283" t="n">
        <v>0.0</v>
      </c>
      <c r="O283" t="n">
        <v>0.0</v>
      </c>
      <c r="P283" t="n">
        <v>870.91</v>
      </c>
      <c r="Q283" t="n">
        <v>870.91</v>
      </c>
      <c r="R283" t="n">
        <v>37.14</v>
      </c>
      <c r="S283" t="n">
        <v>37.14</v>
      </c>
      <c r="T283" t="n">
        <v>11.32</v>
      </c>
      <c r="U283" t="n">
        <v>11.32</v>
      </c>
      <c r="V283" t="n">
        <v>197.14</v>
      </c>
      <c r="W283" t="n">
        <v>197.14</v>
      </c>
      <c r="X283" t="n">
        <v>14.86</v>
      </c>
      <c r="Y283" t="n">
        <v>14.86</v>
      </c>
      <c r="Z283" t="n">
        <v>38.16</v>
      </c>
      <c r="AA283" t="n">
        <v>38.16</v>
      </c>
      <c r="AB283" t="n">
        <v>56.62</v>
      </c>
      <c r="AC283" t="n">
        <v>56.62</v>
      </c>
      <c r="AD283" t="n">
        <v>56.6099999999999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inlineStr">
        <is>
          <t>unreconciled</t>
        </is>
      </c>
      <c r="AM283" t="inlineStr">
        <is>
          <t>Order Amount Mismatch (POS&gt;3PO)</t>
        </is>
      </c>
      <c r="AN283" t="n">
        <v>56.61</v>
      </c>
      <c r="AO283" t="n">
        <f>ROUND(P283*100/H283,2)</f>
        <v>0.0</v>
      </c>
      <c r="AP283" t="n">
        <f>ROUND(Q283*100/I283,2)</f>
        <v>0.0</v>
      </c>
      <c r="AQ283"/>
      <c r="AR283"/>
      <c r="AS283" t="n">
        <v>0.0</v>
      </c>
    </row>
    <row r="284">
      <c r="A284" s="1" t="n">
        <v>45233.0</v>
      </c>
      <c r="B284" s="2" t="n">
        <v>45233.49</v>
      </c>
      <c r="C284" t="inlineStr">
        <is>
          <t>3140023012059196</t>
        </is>
      </c>
      <c r="D284" t="inlineStr">
        <is>
          <t>POS0012</t>
        </is>
      </c>
      <c r="E284" t="inlineStr">
        <is>
          <t>89</t>
        </is>
      </c>
      <c r="F284" t="inlineStr">
        <is>
          <t>0023</t>
        </is>
      </c>
      <c r="G284" t="inlineStr">
        <is>
          <t>5303589434</t>
        </is>
      </c>
      <c r="H284" t="n">
        <v>257.0</v>
      </c>
      <c r="I284" t="n">
        <v>321.9</v>
      </c>
      <c r="J284" t="n">
        <v>284.76</v>
      </c>
      <c r="K284" t="inlineStr">
        <is>
          <t>sale</t>
        </is>
      </c>
      <c r="L284" t="inlineStr">
        <is>
          <t/>
        </is>
      </c>
      <c r="M284" t="inlineStr">
        <is>
          <t/>
        </is>
      </c>
      <c r="N284" t="n">
        <v>0.0</v>
      </c>
      <c r="O284" t="n">
        <v>0.0</v>
      </c>
      <c r="P284" t="n">
        <v>253.2</v>
      </c>
      <c r="Q284" t="n">
        <v>194.42</v>
      </c>
      <c r="R284" t="n">
        <v>37.14</v>
      </c>
      <c r="S284" t="n">
        <v>37.14</v>
      </c>
      <c r="T284" t="n">
        <v>3.22</v>
      </c>
      <c r="U284" t="n">
        <v>2.45</v>
      </c>
      <c r="V284" t="n">
        <v>51.26</v>
      </c>
      <c r="W284" t="n">
        <v>37.37</v>
      </c>
      <c r="X284" t="n">
        <v>4.23</v>
      </c>
      <c r="Y284" t="n">
        <v>3.21</v>
      </c>
      <c r="Z284" t="n">
        <v>9.99</v>
      </c>
      <c r="AA284" t="n">
        <v>7.31</v>
      </c>
      <c r="AB284" t="n">
        <v>12.24</v>
      </c>
      <c r="AC284" t="n">
        <v>12.24</v>
      </c>
      <c r="AD284" t="n">
        <v>-64.89999999999998</v>
      </c>
      <c r="AE284" t="n">
        <v>58.78</v>
      </c>
      <c r="AF284" t="n">
        <v>0.0</v>
      </c>
      <c r="AG284" t="n">
        <v>0.77</v>
      </c>
      <c r="AH284" t="n">
        <v>13.89</v>
      </c>
      <c r="AI284" t="n">
        <v>1.0200000000000005</v>
      </c>
      <c r="AJ284" t="n">
        <v>2.6800000000000006</v>
      </c>
      <c r="AK284" t="n">
        <v>0.0</v>
      </c>
      <c r="AL284" t="inlineStr">
        <is>
          <t>unreconciled</t>
        </is>
      </c>
      <c r="AM284" t="inlineStr">
        <is>
          <t>Order Amount Mismatch (3PO&gt;POS)</t>
        </is>
      </c>
      <c r="AN284" t="n">
        <v>64.9</v>
      </c>
      <c r="AO284" t="n">
        <f>ROUND(P284*100/H284,2)</f>
        <v>0.0</v>
      </c>
      <c r="AP284" t="n">
        <f>ROUND(Q284*100/I284,2)</f>
        <v>0.0</v>
      </c>
      <c r="AQ284"/>
      <c r="AR284"/>
      <c r="AS284" t="n">
        <v>0.0</v>
      </c>
    </row>
    <row r="285">
      <c r="A285" s="1" t="n">
        <v>45235.0</v>
      </c>
      <c r="B285" s="2" t="n">
        <v>45235.68613425926</v>
      </c>
      <c r="C285" t="inlineStr">
        <is>
          <t>3140094012086085</t>
        </is>
      </c>
      <c r="D285" t="inlineStr">
        <is>
          <t>POS0012</t>
        </is>
      </c>
      <c r="E285" t="inlineStr">
        <is>
          <t>00</t>
        </is>
      </c>
      <c r="F285" t="inlineStr">
        <is>
          <t>0094</t>
        </is>
      </c>
      <c r="G285" t="inlineStr">
        <is>
          <t>5303621074</t>
        </is>
      </c>
      <c r="H285" t="n">
        <v>306.0</v>
      </c>
      <c r="I285" t="n">
        <v>291.43</v>
      </c>
      <c r="J285" t="n">
        <v>254.29</v>
      </c>
      <c r="K285" t="inlineStr">
        <is>
          <t>sale</t>
        </is>
      </c>
      <c r="L285" t="inlineStr">
        <is>
          <t/>
        </is>
      </c>
      <c r="M285" t="inlineStr">
        <is>
          <t/>
        </is>
      </c>
      <c r="N285" t="n">
        <v>0.0</v>
      </c>
      <c r="O285" t="n">
        <v>0.0</v>
      </c>
      <c r="P285" t="n">
        <v>230.0</v>
      </c>
      <c r="Q285" t="n">
        <v>229.99</v>
      </c>
      <c r="R285" t="n">
        <v>37.14</v>
      </c>
      <c r="S285" t="n">
        <v>37.14</v>
      </c>
      <c r="T285" t="n">
        <v>2.91</v>
      </c>
      <c r="U285" t="n">
        <v>2.91</v>
      </c>
      <c r="V285" t="n">
        <v>45.77</v>
      </c>
      <c r="W285" t="n">
        <v>45.77</v>
      </c>
      <c r="X285" t="n">
        <v>3.82</v>
      </c>
      <c r="Y285" t="n">
        <v>3.82</v>
      </c>
      <c r="Z285" t="n">
        <v>8.93</v>
      </c>
      <c r="AA285" t="n">
        <v>8.93</v>
      </c>
      <c r="AB285" t="n">
        <v>14.58</v>
      </c>
      <c r="AC285" t="n">
        <v>14.57</v>
      </c>
      <c r="AD285" t="n">
        <v>14.569999999999993</v>
      </c>
      <c r="AE285" t="n">
        <v>0.009999999999990905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0.009999999999999787</v>
      </c>
      <c r="AL285" t="inlineStr">
        <is>
          <t>unreconciled</t>
        </is>
      </c>
      <c r="AM285" t="inlineStr">
        <is>
          <t>Order Amount Mismatch (POS&gt;3PO)</t>
        </is>
      </c>
      <c r="AN285" t="n">
        <v>14.57</v>
      </c>
      <c r="AO285" t="n">
        <f>ROUND(P285*100/H285,2)</f>
        <v>0.0</v>
      </c>
      <c r="AP285" t="n">
        <f>ROUND(Q285*100/I285,2)</f>
        <v>0.0</v>
      </c>
      <c r="AQ285"/>
      <c r="AR285"/>
      <c r="AS285" t="n">
        <v>0.0</v>
      </c>
    </row>
    <row r="286">
      <c r="A286" s="1" t="n">
        <v>45232.0</v>
      </c>
      <c r="B286" s="2" t="n">
        <v>45232.88422453704</v>
      </c>
      <c r="C286" t="inlineStr">
        <is>
          <t>3140094012084920</t>
        </is>
      </c>
      <c r="D286" t="inlineStr">
        <is>
          <t>POS0012</t>
        </is>
      </c>
      <c r="E286" t="inlineStr">
        <is>
          <t>35</t>
        </is>
      </c>
      <c r="F286" t="inlineStr">
        <is>
          <t>0094</t>
        </is>
      </c>
      <c r="G286" t="inlineStr">
        <is>
          <t>5303627871</t>
        </is>
      </c>
      <c r="H286" t="n">
        <v>417.0</v>
      </c>
      <c r="I286" t="n">
        <v>397.15</v>
      </c>
      <c r="J286" t="n">
        <v>360.01</v>
      </c>
      <c r="K286" t="inlineStr">
        <is>
          <t>sale</t>
        </is>
      </c>
      <c r="L286" t="inlineStr">
        <is>
          <t/>
        </is>
      </c>
      <c r="M286" t="inlineStr">
        <is>
          <t/>
        </is>
      </c>
      <c r="N286" t="n">
        <v>0.0</v>
      </c>
      <c r="O286" t="n">
        <v>0.0</v>
      </c>
      <c r="P286" t="n">
        <v>310.57</v>
      </c>
      <c r="Q286" t="n">
        <v>310.55</v>
      </c>
      <c r="R286" t="n">
        <v>37.14</v>
      </c>
      <c r="S286" t="n">
        <v>37.14</v>
      </c>
      <c r="T286" t="n">
        <v>3.97</v>
      </c>
      <c r="U286" t="n">
        <v>3.97</v>
      </c>
      <c r="V286" t="n">
        <v>64.8</v>
      </c>
      <c r="W286" t="n">
        <v>64.8</v>
      </c>
      <c r="X286" t="n">
        <v>5.21</v>
      </c>
      <c r="Y286" t="n">
        <v>5.21</v>
      </c>
      <c r="Z286" t="n">
        <v>12.6</v>
      </c>
      <c r="AA286" t="n">
        <v>12.6</v>
      </c>
      <c r="AB286" t="n">
        <v>19.86</v>
      </c>
      <c r="AC286" t="n">
        <v>19.86</v>
      </c>
      <c r="AD286" t="n">
        <v>19.850000000000023</v>
      </c>
      <c r="AE286" t="n">
        <v>0.01999999999998181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inlineStr">
        <is>
          <t>unreconciled</t>
        </is>
      </c>
      <c r="AM286" t="inlineStr">
        <is>
          <t>Order Amount Mismatch (POS&gt;3PO)</t>
        </is>
      </c>
      <c r="AN286" t="n">
        <v>19.85</v>
      </c>
      <c r="AO286" t="n">
        <f>ROUND(P286*100/H286,2)</f>
        <v>0.0</v>
      </c>
      <c r="AP286" t="n">
        <f>ROUND(Q286*100/I286,2)</f>
        <v>0.0</v>
      </c>
      <c r="AQ286"/>
      <c r="AR286"/>
      <c r="AS286" t="n">
        <v>0.0</v>
      </c>
    </row>
    <row r="287">
      <c r="A287" s="1" t="n">
        <v>45231.0</v>
      </c>
      <c r="B287" s="2" t="n">
        <v>45232.0108912037</v>
      </c>
      <c r="C287" t="inlineStr">
        <is>
          <t>3140023012058895</t>
        </is>
      </c>
      <c r="D287" t="inlineStr">
        <is>
          <t>POS0012</t>
        </is>
      </c>
      <c r="E287" t="inlineStr">
        <is>
          <t>89</t>
        </is>
      </c>
      <c r="F287" t="inlineStr">
        <is>
          <t>0023</t>
        </is>
      </c>
      <c r="G287" t="inlineStr">
        <is>
          <t>5303724529</t>
        </is>
      </c>
      <c r="H287" t="n">
        <v>241.0</v>
      </c>
      <c r="I287" t="n">
        <v>229.52</v>
      </c>
      <c r="J287" t="n">
        <v>192.38</v>
      </c>
      <c r="K287" t="inlineStr">
        <is>
          <t>sale</t>
        </is>
      </c>
      <c r="L287" t="inlineStr">
        <is>
          <t/>
        </is>
      </c>
      <c r="M287" t="inlineStr">
        <is>
          <t/>
        </is>
      </c>
      <c r="N287" t="n">
        <v>0.0</v>
      </c>
      <c r="O287" t="n">
        <v>0.0</v>
      </c>
      <c r="P287" t="n">
        <v>182.8</v>
      </c>
      <c r="Q287" t="n">
        <v>182.81</v>
      </c>
      <c r="R287" t="n">
        <v>37.14</v>
      </c>
      <c r="S287" t="n">
        <v>37.14</v>
      </c>
      <c r="T287" t="n">
        <v>2.3</v>
      </c>
      <c r="U287" t="n">
        <v>2.3</v>
      </c>
      <c r="V287" t="n">
        <v>34.63</v>
      </c>
      <c r="W287" t="n">
        <v>34.63</v>
      </c>
      <c r="X287" t="n">
        <v>3.01</v>
      </c>
      <c r="Y287" t="n">
        <v>3.01</v>
      </c>
      <c r="Z287" t="n">
        <v>6.78</v>
      </c>
      <c r="AA287" t="n">
        <v>6.77</v>
      </c>
      <c r="AB287" t="n">
        <v>11.48</v>
      </c>
      <c r="AC287" t="n">
        <v>11.48</v>
      </c>
      <c r="AD287" t="n">
        <v>11.47999999999999</v>
      </c>
      <c r="AE287" t="n">
        <v>-0.009999999999990905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0.010000000000000675</v>
      </c>
      <c r="AK287" t="n">
        <v>0.0</v>
      </c>
      <c r="AL287" t="inlineStr">
        <is>
          <t>unreconciled</t>
        </is>
      </c>
      <c r="AM287" t="inlineStr">
        <is>
          <t>Order Amount Mismatch (POS&gt;3PO)</t>
        </is>
      </c>
      <c r="AN287" t="n">
        <v>11.48</v>
      </c>
      <c r="AO287" t="n">
        <f>ROUND(P287*100/H287,2)</f>
        <v>0.0</v>
      </c>
      <c r="AP287" t="n">
        <f>ROUND(Q287*100/I287,2)</f>
        <v>0.0</v>
      </c>
      <c r="AQ287"/>
      <c r="AR287"/>
      <c r="AS287" t="n">
        <v>0.0</v>
      </c>
    </row>
    <row r="288">
      <c r="A288" s="1" t="n">
        <v>45233.0</v>
      </c>
      <c r="B288" s="2" t="n">
        <v>45233.99012731481</v>
      </c>
      <c r="C288" t="inlineStr">
        <is>
          <t>3140094012085400</t>
        </is>
      </c>
      <c r="D288" t="inlineStr">
        <is>
          <t>POS0012</t>
        </is>
      </c>
      <c r="E288" t="inlineStr">
        <is>
          <t>15</t>
        </is>
      </c>
      <c r="F288" t="inlineStr">
        <is>
          <t>0094</t>
        </is>
      </c>
      <c r="G288" t="inlineStr">
        <is>
          <t>5303729359</t>
        </is>
      </c>
      <c r="H288" t="n">
        <v>260.0</v>
      </c>
      <c r="I288" t="n">
        <v>324.75</v>
      </c>
      <c r="J288" t="n">
        <v>287.61</v>
      </c>
      <c r="K288" t="inlineStr">
        <is>
          <t>sale</t>
        </is>
      </c>
      <c r="L288" t="inlineStr">
        <is>
          <t/>
        </is>
      </c>
      <c r="M288" t="inlineStr">
        <is>
          <t/>
        </is>
      </c>
      <c r="N288" t="n">
        <v>0.0</v>
      </c>
      <c r="O288" t="n">
        <v>0.0</v>
      </c>
      <c r="P288" t="n">
        <v>255.38</v>
      </c>
      <c r="Q288" t="n">
        <v>196.58</v>
      </c>
      <c r="R288" t="n">
        <v>37.14</v>
      </c>
      <c r="S288" t="n">
        <v>37.14</v>
      </c>
      <c r="T288" t="n">
        <v>3.25</v>
      </c>
      <c r="U288" t="n">
        <v>2.48</v>
      </c>
      <c r="V288" t="n">
        <v>51.77</v>
      </c>
      <c r="W288" t="n">
        <v>37.88</v>
      </c>
      <c r="X288" t="n">
        <v>4.26</v>
      </c>
      <c r="Y288" t="n">
        <v>3.25</v>
      </c>
      <c r="Z288" t="n">
        <v>10.09</v>
      </c>
      <c r="AA288" t="n">
        <v>7.4</v>
      </c>
      <c r="AB288" t="n">
        <v>12.38</v>
      </c>
      <c r="AC288" t="n">
        <v>12.38</v>
      </c>
      <c r="AD288" t="n">
        <v>-64.75</v>
      </c>
      <c r="AE288" t="n">
        <v>58.79999999999998</v>
      </c>
      <c r="AF288" t="n">
        <v>0.0</v>
      </c>
      <c r="AG288" t="n">
        <v>0.77</v>
      </c>
      <c r="AH288" t="n">
        <v>13.89</v>
      </c>
      <c r="AI288" t="n">
        <v>1.0099999999999998</v>
      </c>
      <c r="AJ288" t="n">
        <v>2.6899999999999995</v>
      </c>
      <c r="AK288" t="n">
        <v>0.0</v>
      </c>
      <c r="AL288" t="inlineStr">
        <is>
          <t>unreconciled</t>
        </is>
      </c>
      <c r="AM288" t="inlineStr">
        <is>
          <t>Order Amount Mismatch (3PO&gt;POS)</t>
        </is>
      </c>
      <c r="AN288" t="n">
        <v>64.75</v>
      </c>
      <c r="AO288" t="n">
        <f>ROUND(P288*100/H288,2)</f>
        <v>0.0</v>
      </c>
      <c r="AP288" t="n">
        <f>ROUND(Q288*100/I288,2)</f>
        <v>0.0</v>
      </c>
      <c r="AQ288"/>
      <c r="AR288"/>
      <c r="AS288" t="n">
        <v>0.0</v>
      </c>
    </row>
    <row r="289">
      <c r="A289" s="1" t="n">
        <v>45232.0</v>
      </c>
      <c r="B289" s="2" t="n">
        <v>45232.5984375</v>
      </c>
      <c r="C289" t="inlineStr">
        <is>
          <t>3140094012084716</t>
        </is>
      </c>
      <c r="D289" t="inlineStr">
        <is>
          <t>POS0012</t>
        </is>
      </c>
      <c r="E289" t="inlineStr">
        <is>
          <t>30</t>
        </is>
      </c>
      <c r="F289" t="inlineStr">
        <is>
          <t>0094</t>
        </is>
      </c>
      <c r="G289" t="inlineStr">
        <is>
          <t>5303749537</t>
        </is>
      </c>
      <c r="H289" t="n">
        <v>334.0</v>
      </c>
      <c r="I289" t="n">
        <v>318.09</v>
      </c>
      <c r="J289" t="n">
        <v>280.95</v>
      </c>
      <c r="K289" t="inlineStr">
        <is>
          <t>sale</t>
        </is>
      </c>
      <c r="L289" t="inlineStr">
        <is>
          <t/>
        </is>
      </c>
      <c r="M289" t="inlineStr">
        <is>
          <t/>
        </is>
      </c>
      <c r="N289" t="n">
        <v>0.0</v>
      </c>
      <c r="O289" t="n">
        <v>0.0</v>
      </c>
      <c r="P289" t="n">
        <v>250.32</v>
      </c>
      <c r="Q289" t="n">
        <v>250.32</v>
      </c>
      <c r="R289" t="n">
        <v>37.14</v>
      </c>
      <c r="S289" t="n">
        <v>37.14</v>
      </c>
      <c r="T289" t="n">
        <v>3.18</v>
      </c>
      <c r="U289" t="n">
        <v>3.18</v>
      </c>
      <c r="V289" t="n">
        <v>50.57</v>
      </c>
      <c r="W289" t="n">
        <v>50.57</v>
      </c>
      <c r="X289" t="n">
        <v>4.17</v>
      </c>
      <c r="Y289" t="n">
        <v>4.18</v>
      </c>
      <c r="Z289" t="n">
        <v>9.85</v>
      </c>
      <c r="AA289" t="n">
        <v>9.85</v>
      </c>
      <c r="AB289" t="n">
        <v>15.9</v>
      </c>
      <c r="AC289" t="n">
        <v>15.91</v>
      </c>
      <c r="AD289" t="n">
        <v>15.910000000000025</v>
      </c>
      <c r="AE289" t="n">
        <v>0.0</v>
      </c>
      <c r="AF289" t="n">
        <v>0.0</v>
      </c>
      <c r="AG289" t="n">
        <v>0.0</v>
      </c>
      <c r="AH289" t="n">
        <v>0.0</v>
      </c>
      <c r="AI289" t="n">
        <v>-0.009999999999999787</v>
      </c>
      <c r="AJ289" t="n">
        <v>0.0</v>
      </c>
      <c r="AK289" t="n">
        <v>-0.009999999999999787</v>
      </c>
      <c r="AL289" t="inlineStr">
        <is>
          <t>unreconciled</t>
        </is>
      </c>
      <c r="AM289" t="inlineStr">
        <is>
          <t>Order Amount Mismatch (POS&gt;3PO)</t>
        </is>
      </c>
      <c r="AN289" t="n">
        <v>15.91</v>
      </c>
      <c r="AO289" t="n">
        <f>ROUND(P289*100/H289,2)</f>
        <v>0.0</v>
      </c>
      <c r="AP289" t="n">
        <f>ROUND(Q289*100/I289,2)</f>
        <v>0.0</v>
      </c>
      <c r="AQ289"/>
      <c r="AR289"/>
      <c r="AS289" t="n">
        <v>0.0</v>
      </c>
    </row>
    <row r="290">
      <c r="A290" s="1" t="n">
        <v>45236.0</v>
      </c>
      <c r="B290" s="2" t="n">
        <v>45236.408634259256</v>
      </c>
      <c r="C290" t="inlineStr">
        <is>
          <t>3140023012059972</t>
        </is>
      </c>
      <c r="D290" t="inlineStr">
        <is>
          <t>POS0012</t>
        </is>
      </c>
      <c r="E290" t="inlineStr">
        <is>
          <t>64</t>
        </is>
      </c>
      <c r="F290" t="inlineStr">
        <is>
          <t>0023</t>
        </is>
      </c>
      <c r="G290" t="inlineStr">
        <is>
          <t>5303752231</t>
        </is>
      </c>
      <c r="H290" t="n">
        <v>490.00000000000006</v>
      </c>
      <c r="I290" t="n">
        <v>466.66</v>
      </c>
      <c r="J290" t="n">
        <v>429.52</v>
      </c>
      <c r="K290" t="inlineStr">
        <is>
          <t>sale</t>
        </is>
      </c>
      <c r="L290" t="inlineStr">
        <is>
          <t/>
        </is>
      </c>
      <c r="M290" t="inlineStr">
        <is>
          <t/>
        </is>
      </c>
      <c r="N290" t="n">
        <v>0.0</v>
      </c>
      <c r="O290" t="n">
        <v>0.0</v>
      </c>
      <c r="P290" t="n">
        <v>363.54</v>
      </c>
      <c r="Q290" t="n">
        <v>363.51</v>
      </c>
      <c r="R290" t="n">
        <v>37.14</v>
      </c>
      <c r="S290" t="n">
        <v>37.14</v>
      </c>
      <c r="T290" t="n">
        <v>4.67</v>
      </c>
      <c r="U290" t="n">
        <v>4.67</v>
      </c>
      <c r="V290" t="n">
        <v>77.31</v>
      </c>
      <c r="W290" t="n">
        <v>77.31</v>
      </c>
      <c r="X290" t="n">
        <v>6.12</v>
      </c>
      <c r="Y290" t="n">
        <v>6.12</v>
      </c>
      <c r="Z290" t="n">
        <v>15.02</v>
      </c>
      <c r="AA290" t="n">
        <v>15.02</v>
      </c>
      <c r="AB290" t="n">
        <v>23.34</v>
      </c>
      <c r="AC290" t="n">
        <v>23.33</v>
      </c>
      <c r="AD290" t="n">
        <v>23.340000000000032</v>
      </c>
      <c r="AE290" t="n">
        <v>0.03000000000002956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0.010000000000001563</v>
      </c>
      <c r="AL290" t="inlineStr">
        <is>
          <t>unreconciled</t>
        </is>
      </c>
      <c r="AM290" t="inlineStr">
        <is>
          <t>Order Amount Mismatch (POS&gt;3PO)</t>
        </is>
      </c>
      <c r="AN290" t="n">
        <v>23.34</v>
      </c>
      <c r="AO290" t="n">
        <f>ROUND(P290*100/H290,2)</f>
        <v>0.0</v>
      </c>
      <c r="AP290" t="n">
        <f>ROUND(Q290*100/I290,2)</f>
        <v>0.0</v>
      </c>
      <c r="AQ290"/>
      <c r="AR290"/>
      <c r="AS290" t="n">
        <v>0.0</v>
      </c>
    </row>
    <row r="291">
      <c r="A291" s="1" t="n">
        <v>45231.0</v>
      </c>
      <c r="B291" s="2" t="n">
        <v>45231.86931712963</v>
      </c>
      <c r="C291" t="inlineStr">
        <is>
          <t>3140094012084527</t>
        </is>
      </c>
      <c r="D291" t="inlineStr">
        <is>
          <t>POS0012</t>
        </is>
      </c>
      <c r="E291" t="inlineStr">
        <is>
          <t>41</t>
        </is>
      </c>
      <c r="F291" t="inlineStr">
        <is>
          <t>0094</t>
        </is>
      </c>
      <c r="G291" t="inlineStr">
        <is>
          <t>5303755561</t>
        </is>
      </c>
      <c r="H291" t="n">
        <v>510.0</v>
      </c>
      <c r="I291" t="n">
        <v>485.71</v>
      </c>
      <c r="J291" t="n">
        <v>448.57</v>
      </c>
      <c r="K291" t="inlineStr">
        <is>
          <t>sale</t>
        </is>
      </c>
      <c r="L291" t="inlineStr">
        <is>
          <t/>
        </is>
      </c>
      <c r="M291" t="inlineStr">
        <is>
          <t/>
        </is>
      </c>
      <c r="N291" t="n">
        <v>0.0</v>
      </c>
      <c r="O291" t="n">
        <v>0.0</v>
      </c>
      <c r="P291" t="n">
        <v>378.05</v>
      </c>
      <c r="Q291" t="n">
        <v>378.06</v>
      </c>
      <c r="R291" t="n">
        <v>37.14</v>
      </c>
      <c r="S291" t="n">
        <v>37.14</v>
      </c>
      <c r="T291" t="n">
        <v>4.86</v>
      </c>
      <c r="U291" t="n">
        <v>4.86</v>
      </c>
      <c r="V291" t="n">
        <v>80.74</v>
      </c>
      <c r="W291" t="n">
        <v>80.74</v>
      </c>
      <c r="X291" t="n">
        <v>6.38</v>
      </c>
      <c r="Y291" t="n">
        <v>6.38</v>
      </c>
      <c r="Z291" t="n">
        <v>15.68</v>
      </c>
      <c r="AA291" t="n">
        <v>15.68</v>
      </c>
      <c r="AB291" t="n">
        <v>24.28</v>
      </c>
      <c r="AC291" t="n">
        <v>24.29</v>
      </c>
      <c r="AD291" t="n">
        <v>24.29000000000002</v>
      </c>
      <c r="AE291" t="n">
        <v>-0.009999999999990905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-0.00999999999999801</v>
      </c>
      <c r="AL291" t="inlineStr">
        <is>
          <t>unreconciled</t>
        </is>
      </c>
      <c r="AM291" t="inlineStr">
        <is>
          <t>Order Amount Mismatch (POS&gt;3PO)</t>
        </is>
      </c>
      <c r="AN291" t="n">
        <v>24.29</v>
      </c>
      <c r="AO291" t="n">
        <f>ROUND(P291*100/H291,2)</f>
        <v>0.0</v>
      </c>
      <c r="AP291" t="n">
        <f>ROUND(Q291*100/I291,2)</f>
        <v>0.0</v>
      </c>
      <c r="AQ291"/>
      <c r="AR291"/>
      <c r="AS291" t="n">
        <v>0.0</v>
      </c>
    </row>
    <row r="292">
      <c r="A292" s="1" t="n">
        <v>45231.0</v>
      </c>
      <c r="B292" s="2" t="n">
        <v>45231.62395833333</v>
      </c>
      <c r="C292" t="inlineStr">
        <is>
          <t>3140023012058727</t>
        </is>
      </c>
      <c r="D292" t="inlineStr">
        <is>
          <t>POS0012</t>
        </is>
      </c>
      <c r="E292" t="inlineStr">
        <is>
          <t>21</t>
        </is>
      </c>
      <c r="F292" t="inlineStr">
        <is>
          <t>0023</t>
        </is>
      </c>
      <c r="G292" t="inlineStr">
        <is>
          <t>5303769267</t>
        </is>
      </c>
      <c r="H292" t="n">
        <v>208.0</v>
      </c>
      <c r="I292" t="n">
        <v>198.09</v>
      </c>
      <c r="J292" t="n">
        <v>160.95</v>
      </c>
      <c r="K292" t="inlineStr">
        <is>
          <t>sale</t>
        </is>
      </c>
      <c r="L292" t="inlineStr">
        <is>
          <t/>
        </is>
      </c>
      <c r="M292" t="inlineStr">
        <is>
          <t/>
        </is>
      </c>
      <c r="N292" t="n">
        <v>0.0</v>
      </c>
      <c r="O292" t="n">
        <v>0.0</v>
      </c>
      <c r="P292" t="n">
        <v>158.86</v>
      </c>
      <c r="Q292" t="n">
        <v>158.87</v>
      </c>
      <c r="R292" t="n">
        <v>37.14</v>
      </c>
      <c r="S292" t="n">
        <v>37.14</v>
      </c>
      <c r="T292" t="n">
        <v>1.98</v>
      </c>
      <c r="U292" t="n">
        <v>1.98</v>
      </c>
      <c r="V292" t="n">
        <v>28.97</v>
      </c>
      <c r="W292" t="n">
        <v>28.97</v>
      </c>
      <c r="X292" t="n">
        <v>2.6</v>
      </c>
      <c r="Y292" t="n">
        <v>2.6</v>
      </c>
      <c r="Z292" t="n">
        <v>5.68</v>
      </c>
      <c r="AA292" t="n">
        <v>5.68</v>
      </c>
      <c r="AB292" t="n">
        <v>9.9</v>
      </c>
      <c r="AC292" t="n">
        <v>9.91</v>
      </c>
      <c r="AD292" t="n">
        <v>9.909999999999997</v>
      </c>
      <c r="AE292" t="n">
        <v>-0.009999999999990905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-0.009999999999999787</v>
      </c>
      <c r="AL292" t="inlineStr">
        <is>
          <t>unreconciled</t>
        </is>
      </c>
      <c r="AM292" t="inlineStr">
        <is>
          <t>Order Amount Mismatch (POS&gt;3PO)</t>
        </is>
      </c>
      <c r="AN292" t="n">
        <v>9.91</v>
      </c>
      <c r="AO292" t="n">
        <f>ROUND(P292*100/H292,2)</f>
        <v>0.0</v>
      </c>
      <c r="AP292" t="n">
        <f>ROUND(Q292*100/I292,2)</f>
        <v>0.0</v>
      </c>
      <c r="AQ292"/>
      <c r="AR292"/>
      <c r="AS292" t="n">
        <v>0.0</v>
      </c>
    </row>
    <row r="293">
      <c r="A293" s="1" t="n">
        <v>45235.0</v>
      </c>
      <c r="B293" s="2" t="n">
        <v>45235.470034722224</v>
      </c>
      <c r="C293" t="inlineStr">
        <is>
          <t>3140094012085941</t>
        </is>
      </c>
      <c r="D293" t="inlineStr">
        <is>
          <t>POS0012</t>
        </is>
      </c>
      <c r="E293" t="inlineStr">
        <is>
          <t>56</t>
        </is>
      </c>
      <c r="F293" t="inlineStr">
        <is>
          <t>0094</t>
        </is>
      </c>
      <c r="G293" t="inlineStr">
        <is>
          <t>5303770448</t>
        </is>
      </c>
      <c r="H293" t="n">
        <v>159.0</v>
      </c>
      <c r="I293" t="n">
        <v>151.43</v>
      </c>
      <c r="J293" t="n">
        <v>114.29</v>
      </c>
      <c r="K293" t="inlineStr">
        <is>
          <t>sale</t>
        </is>
      </c>
      <c r="L293" t="inlineStr">
        <is>
          <t/>
        </is>
      </c>
      <c r="M293" t="inlineStr">
        <is>
          <t/>
        </is>
      </c>
      <c r="N293" t="n">
        <v>0.0</v>
      </c>
      <c r="O293" t="n">
        <v>0.0</v>
      </c>
      <c r="P293" t="n">
        <v>123.3</v>
      </c>
      <c r="Q293" t="n">
        <v>123.29</v>
      </c>
      <c r="R293" t="n">
        <v>37.14</v>
      </c>
      <c r="S293" t="n">
        <v>37.14</v>
      </c>
      <c r="T293" t="n">
        <v>1.51</v>
      </c>
      <c r="U293" t="n">
        <v>1.51</v>
      </c>
      <c r="V293" t="n">
        <v>20.57</v>
      </c>
      <c r="W293" t="n">
        <v>20.57</v>
      </c>
      <c r="X293" t="n">
        <v>1.99</v>
      </c>
      <c r="Y293" t="n">
        <v>1.99</v>
      </c>
      <c r="Z293" t="n">
        <v>4.06</v>
      </c>
      <c r="AA293" t="n">
        <v>4.06</v>
      </c>
      <c r="AB293" t="n">
        <v>7.58</v>
      </c>
      <c r="AC293" t="n">
        <v>7.57</v>
      </c>
      <c r="AD293" t="n">
        <v>7.569999999999993</v>
      </c>
      <c r="AE293" t="n">
        <v>0.009999999999990905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0.009999999999999787</v>
      </c>
      <c r="AL293" t="inlineStr">
        <is>
          <t>unreconciled</t>
        </is>
      </c>
      <c r="AM293" t="inlineStr">
        <is>
          <t>Order Amount Mismatch (POS&gt;3PO)</t>
        </is>
      </c>
      <c r="AN293" t="n">
        <v>7.57</v>
      </c>
      <c r="AO293" t="n">
        <f>ROUND(P293*100/H293,2)</f>
        <v>0.0</v>
      </c>
      <c r="AP293" t="n">
        <f>ROUND(Q293*100/I293,2)</f>
        <v>0.0</v>
      </c>
      <c r="AQ293"/>
      <c r="AR293"/>
      <c r="AS293" t="n">
        <v>0.0</v>
      </c>
    </row>
    <row r="294">
      <c r="A294" s="1" t="n">
        <v>45231.0</v>
      </c>
      <c r="B294" s="2" t="n">
        <v>45231.81789351852</v>
      </c>
      <c r="C294" t="inlineStr">
        <is>
          <t>3140094012084491</t>
        </is>
      </c>
      <c r="D294" t="inlineStr">
        <is>
          <t>POS0012</t>
        </is>
      </c>
      <c r="E294" t="inlineStr">
        <is>
          <t>05</t>
        </is>
      </c>
      <c r="F294" t="inlineStr">
        <is>
          <t>0094</t>
        </is>
      </c>
      <c r="G294" t="inlineStr">
        <is>
          <t>5303826254</t>
        </is>
      </c>
      <c r="H294" t="n">
        <v>261.0</v>
      </c>
      <c r="I294" t="n">
        <v>248.56</v>
      </c>
      <c r="J294" t="n">
        <v>211.42</v>
      </c>
      <c r="K294" t="inlineStr">
        <is>
          <t>sale</t>
        </is>
      </c>
      <c r="L294" t="inlineStr">
        <is>
          <t/>
        </is>
      </c>
      <c r="M294" t="inlineStr">
        <is>
          <t/>
        </is>
      </c>
      <c r="N294" t="n">
        <v>0.0</v>
      </c>
      <c r="O294" t="n">
        <v>0.0</v>
      </c>
      <c r="P294" t="n">
        <v>197.31</v>
      </c>
      <c r="Q294" t="n">
        <v>197.3</v>
      </c>
      <c r="R294" t="n">
        <v>37.14</v>
      </c>
      <c r="S294" t="n">
        <v>37.14</v>
      </c>
      <c r="T294" t="n">
        <v>2.49</v>
      </c>
      <c r="U294" t="n">
        <v>2.49</v>
      </c>
      <c r="V294" t="n">
        <v>38.06</v>
      </c>
      <c r="W294" t="n">
        <v>38.06</v>
      </c>
      <c r="X294" t="n">
        <v>3.26</v>
      </c>
      <c r="Y294" t="n">
        <v>3.26</v>
      </c>
      <c r="Z294" t="n">
        <v>7.44</v>
      </c>
      <c r="AA294" t="n">
        <v>7.44</v>
      </c>
      <c r="AB294" t="n">
        <v>12.42</v>
      </c>
      <c r="AC294" t="n">
        <v>12.43</v>
      </c>
      <c r="AD294" t="n">
        <v>12.439999999999998</v>
      </c>
      <c r="AE294" t="n">
        <v>0.009999999999990905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-0.009999999999999787</v>
      </c>
      <c r="AL294" t="inlineStr">
        <is>
          <t>unreconciled</t>
        </is>
      </c>
      <c r="AM294" t="inlineStr">
        <is>
          <t>Order Amount Mismatch (POS&gt;3PO)</t>
        </is>
      </c>
      <c r="AN294" t="n">
        <v>12.44</v>
      </c>
      <c r="AO294" t="n">
        <f>ROUND(P294*100/H294,2)</f>
        <v>0.0</v>
      </c>
      <c r="AP294" t="n">
        <f>ROUND(Q294*100/I294,2)</f>
        <v>0.0</v>
      </c>
      <c r="AQ294"/>
      <c r="AR294"/>
      <c r="AS294" t="n">
        <v>0.0</v>
      </c>
    </row>
    <row r="295">
      <c r="A295" s="1" t="n">
        <v>45231.0</v>
      </c>
      <c r="B295" s="2" t="n">
        <v>45231.77475694445</v>
      </c>
      <c r="C295" t="inlineStr">
        <is>
          <t>3140094012084467</t>
        </is>
      </c>
      <c r="D295" t="inlineStr">
        <is>
          <t>POS0012</t>
        </is>
      </c>
      <c r="E295" t="inlineStr">
        <is>
          <t>81</t>
        </is>
      </c>
      <c r="F295" t="inlineStr">
        <is>
          <t>0094</t>
        </is>
      </c>
      <c r="G295" t="inlineStr">
        <is>
          <t>5303874196</t>
        </is>
      </c>
      <c r="H295" t="n">
        <v>684.0</v>
      </c>
      <c r="I295" t="n">
        <v>651.42</v>
      </c>
      <c r="J295" t="n">
        <v>614.28</v>
      </c>
      <c r="K295" t="inlineStr">
        <is>
          <t>sale</t>
        </is>
      </c>
      <c r="L295" t="inlineStr">
        <is>
          <t/>
        </is>
      </c>
      <c r="M295" t="inlineStr">
        <is>
          <t/>
        </is>
      </c>
      <c r="N295" t="n">
        <v>0.0</v>
      </c>
      <c r="O295" t="n">
        <v>0.0</v>
      </c>
      <c r="P295" t="n">
        <v>504.35</v>
      </c>
      <c r="Q295" t="n">
        <v>504.34</v>
      </c>
      <c r="R295" t="n">
        <v>37.14</v>
      </c>
      <c r="S295" t="n">
        <v>37.14</v>
      </c>
      <c r="T295" t="n">
        <v>6.51</v>
      </c>
      <c r="U295" t="n">
        <v>6.51</v>
      </c>
      <c r="V295" t="n">
        <v>110.57</v>
      </c>
      <c r="W295" t="n">
        <v>110.57</v>
      </c>
      <c r="X295" t="n">
        <v>8.55</v>
      </c>
      <c r="Y295" t="n">
        <v>8.55</v>
      </c>
      <c r="Z295" t="n">
        <v>21.44</v>
      </c>
      <c r="AA295" t="n">
        <v>21.44</v>
      </c>
      <c r="AB295" t="n">
        <v>32.58</v>
      </c>
      <c r="AC295" t="n">
        <v>32.57</v>
      </c>
      <c r="AD295" t="n">
        <v>32.58000000000004</v>
      </c>
      <c r="AE295" t="n">
        <v>0.010000000000047748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0.00999999999999801</v>
      </c>
      <c r="AL295" t="inlineStr">
        <is>
          <t>unreconciled</t>
        </is>
      </c>
      <c r="AM295" t="inlineStr">
        <is>
          <t>Order Amount Mismatch (POS&gt;3PO)</t>
        </is>
      </c>
      <c r="AN295" t="n">
        <v>32.58</v>
      </c>
      <c r="AO295" t="n">
        <f>ROUND(P295*100/H295,2)</f>
        <v>0.0</v>
      </c>
      <c r="AP295" t="n">
        <f>ROUND(Q295*100/I295,2)</f>
        <v>0.0</v>
      </c>
      <c r="AQ295"/>
      <c r="AR295"/>
      <c r="AS295" t="n">
        <v>0.0</v>
      </c>
    </row>
    <row r="296">
      <c r="A296" s="1" t="n">
        <v>45232.0</v>
      </c>
      <c r="B296" s="2" t="n">
        <v>45232.910405092596</v>
      </c>
      <c r="C296" t="inlineStr">
        <is>
          <t>3140094012084942</t>
        </is>
      </c>
      <c r="D296" t="inlineStr">
        <is>
          <t>POS0012</t>
        </is>
      </c>
      <c r="E296" t="inlineStr">
        <is>
          <t>57</t>
        </is>
      </c>
      <c r="F296" t="inlineStr">
        <is>
          <t>0094</t>
        </is>
      </c>
      <c r="G296" t="inlineStr">
        <is>
          <t>5303875933</t>
        </is>
      </c>
      <c r="H296" t="n">
        <v>393.0</v>
      </c>
      <c r="I296" t="n">
        <v>374.29</v>
      </c>
      <c r="J296" t="n">
        <v>337.15</v>
      </c>
      <c r="K296" t="inlineStr">
        <is>
          <t>sale</t>
        </is>
      </c>
      <c r="L296" t="inlineStr">
        <is>
          <t/>
        </is>
      </c>
      <c r="M296" t="inlineStr">
        <is>
          <t/>
        </is>
      </c>
      <c r="N296" t="n">
        <v>0.0</v>
      </c>
      <c r="O296" t="n">
        <v>0.0</v>
      </c>
      <c r="P296" t="n">
        <v>293.14</v>
      </c>
      <c r="Q296" t="n">
        <v>293.13</v>
      </c>
      <c r="R296" t="n">
        <v>37.14</v>
      </c>
      <c r="S296" t="n">
        <v>37.14</v>
      </c>
      <c r="T296" t="n">
        <v>3.74</v>
      </c>
      <c r="U296" t="n">
        <v>3.74</v>
      </c>
      <c r="V296" t="n">
        <v>60.69</v>
      </c>
      <c r="W296" t="n">
        <v>60.69</v>
      </c>
      <c r="X296" t="n">
        <v>4.91</v>
      </c>
      <c r="Y296" t="n">
        <v>4.91</v>
      </c>
      <c r="Z296" t="n">
        <v>11.81</v>
      </c>
      <c r="AA296" t="n">
        <v>11.8</v>
      </c>
      <c r="AB296" t="n">
        <v>18.72</v>
      </c>
      <c r="AC296" t="n">
        <v>18.72</v>
      </c>
      <c r="AD296" t="n">
        <v>18.70999999999998</v>
      </c>
      <c r="AE296" t="n">
        <v>0.009999999999990905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0.009999999999999787</v>
      </c>
      <c r="AK296" t="n">
        <v>0.0</v>
      </c>
      <c r="AL296" t="inlineStr">
        <is>
          <t>unreconciled</t>
        </is>
      </c>
      <c r="AM296" t="inlineStr">
        <is>
          <t>Order Amount Mismatch (POS&gt;3PO)</t>
        </is>
      </c>
      <c r="AN296" t="n">
        <v>18.71</v>
      </c>
      <c r="AO296" t="n">
        <f>ROUND(P296*100/H296,2)</f>
        <v>0.0</v>
      </c>
      <c r="AP296" t="n">
        <f>ROUND(Q296*100/I296,2)</f>
        <v>0.0</v>
      </c>
      <c r="AQ296"/>
      <c r="AR296"/>
      <c r="AS296" t="n">
        <v>0.0</v>
      </c>
    </row>
    <row r="297">
      <c r="A297" s="1" t="n">
        <v>45231.0</v>
      </c>
      <c r="B297" s="2" t="n">
        <v>45231.545219907406</v>
      </c>
      <c r="C297" t="inlineStr">
        <is>
          <t>3140094012084341</t>
        </is>
      </c>
      <c r="D297" t="inlineStr">
        <is>
          <t>POS0012</t>
        </is>
      </c>
      <c r="E297" t="inlineStr">
        <is>
          <t>55</t>
        </is>
      </c>
      <c r="F297" t="inlineStr">
        <is>
          <t>0094</t>
        </is>
      </c>
      <c r="G297" t="inlineStr">
        <is>
          <t>5303876643</t>
        </is>
      </c>
      <c r="H297" t="n">
        <v>431.0</v>
      </c>
      <c r="I297" t="n">
        <v>410.47</v>
      </c>
      <c r="J297" t="n">
        <v>373.33</v>
      </c>
      <c r="K297" t="inlineStr">
        <is>
          <t>sale</t>
        </is>
      </c>
      <c r="L297" t="inlineStr">
        <is>
          <t/>
        </is>
      </c>
      <c r="M297" t="inlineStr">
        <is>
          <t/>
        </is>
      </c>
      <c r="N297" t="n">
        <v>0.0</v>
      </c>
      <c r="O297" t="n">
        <v>0.0</v>
      </c>
      <c r="P297" t="n">
        <v>320.71</v>
      </c>
      <c r="Q297" t="n">
        <v>320.72</v>
      </c>
      <c r="R297" t="n">
        <v>37.14</v>
      </c>
      <c r="S297" t="n">
        <v>37.14</v>
      </c>
      <c r="T297" t="n">
        <v>4.1</v>
      </c>
      <c r="U297" t="n">
        <v>4.1</v>
      </c>
      <c r="V297" t="n">
        <v>67.2</v>
      </c>
      <c r="W297" t="n">
        <v>67.2</v>
      </c>
      <c r="X297" t="n">
        <v>5.39</v>
      </c>
      <c r="Y297" t="n">
        <v>5.39</v>
      </c>
      <c r="Z297" t="n">
        <v>13.07</v>
      </c>
      <c r="AA297" t="n">
        <v>13.07</v>
      </c>
      <c r="AB297" t="n">
        <v>20.52</v>
      </c>
      <c r="AC297" t="n">
        <v>20.53</v>
      </c>
      <c r="AD297" t="n">
        <v>20.529999999999973</v>
      </c>
      <c r="AE297" t="n">
        <v>-0.010000000000047748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-0.010000000000001563</v>
      </c>
      <c r="AL297" t="inlineStr">
        <is>
          <t>unreconciled</t>
        </is>
      </c>
      <c r="AM297" t="inlineStr">
        <is>
          <t>Order Amount Mismatch (POS&gt;3PO)</t>
        </is>
      </c>
      <c r="AN297" t="n">
        <v>20.53</v>
      </c>
      <c r="AO297" t="n">
        <f>ROUND(P297*100/H297,2)</f>
        <v>0.0</v>
      </c>
      <c r="AP297" t="n">
        <f>ROUND(Q297*100/I297,2)</f>
        <v>0.0</v>
      </c>
      <c r="AQ297"/>
      <c r="AR297"/>
      <c r="AS297" t="n">
        <v>0.0</v>
      </c>
    </row>
    <row r="298">
      <c r="A298" s="1" t="n">
        <v>45231.0</v>
      </c>
      <c r="B298" s="2" t="n">
        <v>45231.760196759256</v>
      </c>
      <c r="C298" t="inlineStr">
        <is>
          <t>3140023012058783</t>
        </is>
      </c>
      <c r="D298" t="inlineStr">
        <is>
          <t>POS0012</t>
        </is>
      </c>
      <c r="E298" t="inlineStr">
        <is>
          <t>77</t>
        </is>
      </c>
      <c r="F298" t="inlineStr">
        <is>
          <t>0023</t>
        </is>
      </c>
      <c r="G298" t="inlineStr">
        <is>
          <t>5303889141</t>
        </is>
      </c>
      <c r="H298" t="n">
        <v>218.0</v>
      </c>
      <c r="I298" t="n">
        <v>207.62</v>
      </c>
      <c r="J298" t="n">
        <v>170.48</v>
      </c>
      <c r="K298" t="inlineStr">
        <is>
          <t>sale</t>
        </is>
      </c>
      <c r="L298" t="inlineStr">
        <is>
          <t/>
        </is>
      </c>
      <c r="M298" t="inlineStr">
        <is>
          <t/>
        </is>
      </c>
      <c r="N298" t="n">
        <v>0.0</v>
      </c>
      <c r="O298" t="n">
        <v>0.0</v>
      </c>
      <c r="P298" t="n">
        <v>166.12</v>
      </c>
      <c r="Q298" t="n">
        <v>166.12</v>
      </c>
      <c r="R298" t="n">
        <v>37.14</v>
      </c>
      <c r="S298" t="n">
        <v>37.14</v>
      </c>
      <c r="T298" t="n">
        <v>2.08</v>
      </c>
      <c r="U298" t="n">
        <v>2.08</v>
      </c>
      <c r="V298" t="n">
        <v>30.69</v>
      </c>
      <c r="W298" t="n">
        <v>30.69</v>
      </c>
      <c r="X298" t="n">
        <v>2.72</v>
      </c>
      <c r="Y298" t="n">
        <v>2.72</v>
      </c>
      <c r="Z298" t="n">
        <v>6.01</v>
      </c>
      <c r="AA298" t="n">
        <v>6.01</v>
      </c>
      <c r="AB298" t="n">
        <v>10.38</v>
      </c>
      <c r="AC298" t="n">
        <v>10.38</v>
      </c>
      <c r="AD298" t="n">
        <v>10.379999999999995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inlineStr">
        <is>
          <t>unreconciled</t>
        </is>
      </c>
      <c r="AM298" t="inlineStr">
        <is>
          <t>Order Amount Mismatch (POS&gt;3PO)</t>
        </is>
      </c>
      <c r="AN298" t="n">
        <v>10.38</v>
      </c>
      <c r="AO298" t="n">
        <f>ROUND(P298*100/H298,2)</f>
        <v>0.0</v>
      </c>
      <c r="AP298" t="n">
        <f>ROUND(Q298*100/I298,2)</f>
        <v>0.0</v>
      </c>
      <c r="AQ298"/>
      <c r="AR298"/>
      <c r="AS298" t="n">
        <v>0.0</v>
      </c>
    </row>
    <row r="299">
      <c r="A299" s="1" t="n">
        <v>45231.0</v>
      </c>
      <c r="B299" s="2" t="n">
        <v>45231.95048611111</v>
      </c>
      <c r="C299" t="inlineStr">
        <is>
          <t>3140023012058854</t>
        </is>
      </c>
      <c r="D299" t="inlineStr">
        <is>
          <t>POS0012</t>
        </is>
      </c>
      <c r="E299" t="inlineStr">
        <is>
          <t>48</t>
        </is>
      </c>
      <c r="F299" t="inlineStr">
        <is>
          <t>0023</t>
        </is>
      </c>
      <c r="G299" t="inlineStr">
        <is>
          <t>5303890493</t>
        </is>
      </c>
      <c r="H299" t="n">
        <v>495.00000000000006</v>
      </c>
      <c r="I299" t="n">
        <v>471.42</v>
      </c>
      <c r="J299" t="n">
        <v>434.28</v>
      </c>
      <c r="K299" t="inlineStr">
        <is>
          <t>sale</t>
        </is>
      </c>
      <c r="L299" t="inlineStr">
        <is>
          <t/>
        </is>
      </c>
      <c r="M299" t="inlineStr">
        <is>
          <t/>
        </is>
      </c>
      <c r="N299" t="n">
        <v>0.0</v>
      </c>
      <c r="O299" t="n">
        <v>0.0</v>
      </c>
      <c r="P299" t="n">
        <v>367.17</v>
      </c>
      <c r="Q299" t="n">
        <v>367.16</v>
      </c>
      <c r="R299" t="n">
        <v>37.14</v>
      </c>
      <c r="S299" t="n">
        <v>37.14</v>
      </c>
      <c r="T299" t="n">
        <v>4.71</v>
      </c>
      <c r="U299" t="n">
        <v>4.71</v>
      </c>
      <c r="V299" t="n">
        <v>78.17</v>
      </c>
      <c r="W299" t="n">
        <v>78.17</v>
      </c>
      <c r="X299" t="n">
        <v>6.19</v>
      </c>
      <c r="Y299" t="n">
        <v>6.19</v>
      </c>
      <c r="Z299" t="n">
        <v>15.18</v>
      </c>
      <c r="AA299" t="n">
        <v>15.18</v>
      </c>
      <c r="AB299" t="n">
        <v>23.58</v>
      </c>
      <c r="AC299" t="n">
        <v>23.57</v>
      </c>
      <c r="AD299" t="n">
        <v>23.58000000000004</v>
      </c>
      <c r="AE299" t="n">
        <v>0.009999999999990905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0.00999999999999801</v>
      </c>
      <c r="AL299" t="inlineStr">
        <is>
          <t>unreconciled</t>
        </is>
      </c>
      <c r="AM299" t="inlineStr">
        <is>
          <t>Order Amount Mismatch (POS&gt;3PO)</t>
        </is>
      </c>
      <c r="AN299" t="n">
        <v>23.58</v>
      </c>
      <c r="AO299" t="n">
        <f>ROUND(P299*100/H299,2)</f>
        <v>0.0</v>
      </c>
      <c r="AP299" t="n">
        <f>ROUND(Q299*100/I299,2)</f>
        <v>0.0</v>
      </c>
      <c r="AQ299"/>
      <c r="AR299"/>
      <c r="AS299" t="n">
        <v>0.0</v>
      </c>
    </row>
    <row r="300">
      <c r="A300" s="1" t="n">
        <v>45231.0</v>
      </c>
      <c r="B300" s="2" t="n">
        <v>45231.72623842592</v>
      </c>
      <c r="C300" t="inlineStr">
        <is>
          <t>3140094012084440</t>
        </is>
      </c>
      <c r="D300" t="inlineStr">
        <is>
          <t>POS0012</t>
        </is>
      </c>
      <c r="E300" t="inlineStr">
        <is>
          <t>54</t>
        </is>
      </c>
      <c r="F300" t="inlineStr">
        <is>
          <t>0094</t>
        </is>
      </c>
      <c r="G300" t="inlineStr">
        <is>
          <t>5303900525</t>
        </is>
      </c>
      <c r="H300" t="n">
        <v>403.0</v>
      </c>
      <c r="I300" t="n">
        <v>383.81</v>
      </c>
      <c r="J300" t="n">
        <v>346.67</v>
      </c>
      <c r="K300" t="inlineStr">
        <is>
          <t>sale</t>
        </is>
      </c>
      <c r="L300" t="inlineStr">
        <is>
          <t/>
        </is>
      </c>
      <c r="M300" t="inlineStr">
        <is>
          <t/>
        </is>
      </c>
      <c r="N300" t="n">
        <v>0.0</v>
      </c>
      <c r="O300" t="n">
        <v>0.0</v>
      </c>
      <c r="P300" t="n">
        <v>300.39</v>
      </c>
      <c r="Q300" t="n">
        <v>300.38</v>
      </c>
      <c r="R300" t="n">
        <v>37.14</v>
      </c>
      <c r="S300" t="n">
        <v>37.14</v>
      </c>
      <c r="T300" t="n">
        <v>3.84</v>
      </c>
      <c r="U300" t="n">
        <v>3.84</v>
      </c>
      <c r="V300" t="n">
        <v>62.4</v>
      </c>
      <c r="W300" t="n">
        <v>62.4</v>
      </c>
      <c r="X300" t="n">
        <v>5.04</v>
      </c>
      <c r="Y300" t="n">
        <v>5.04</v>
      </c>
      <c r="Z300" t="n">
        <v>12.14</v>
      </c>
      <c r="AA300" t="n">
        <v>12.14</v>
      </c>
      <c r="AB300" t="n">
        <v>19.2</v>
      </c>
      <c r="AC300" t="n">
        <v>19.19</v>
      </c>
      <c r="AD300" t="n">
        <v>19.189999999999998</v>
      </c>
      <c r="AE300" t="n">
        <v>0.009999999999990905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0.00999999999999801</v>
      </c>
      <c r="AL300" t="inlineStr">
        <is>
          <t>unreconciled</t>
        </is>
      </c>
      <c r="AM300" t="inlineStr">
        <is>
          <t>Order Amount Mismatch (POS&gt;3PO)</t>
        </is>
      </c>
      <c r="AN300" t="n">
        <v>19.19</v>
      </c>
      <c r="AO300" t="n">
        <f>ROUND(P300*100/H300,2)</f>
        <v>0.0</v>
      </c>
      <c r="AP300" t="n">
        <f>ROUND(Q300*100/I300,2)</f>
        <v>0.0</v>
      </c>
      <c r="AQ300"/>
      <c r="AR300"/>
      <c r="AS300" t="n">
        <v>0.0</v>
      </c>
    </row>
    <row r="301">
      <c r="A301" s="1" t="n">
        <v>45232.0</v>
      </c>
      <c r="B301" s="2" t="n">
        <v>45232.52663194444</v>
      </c>
      <c r="C301" t="inlineStr">
        <is>
          <t>3140094012084669</t>
        </is>
      </c>
      <c r="D301" t="inlineStr">
        <is>
          <t>POS0012</t>
        </is>
      </c>
      <c r="E301" t="inlineStr">
        <is>
          <t>83</t>
        </is>
      </c>
      <c r="F301" t="inlineStr">
        <is>
          <t>0094</t>
        </is>
      </c>
      <c r="G301" t="inlineStr">
        <is>
          <t>5303921755</t>
        </is>
      </c>
      <c r="H301" t="n">
        <v>345.0</v>
      </c>
      <c r="I301" t="n">
        <v>328.56</v>
      </c>
      <c r="J301" t="n">
        <v>291.42</v>
      </c>
      <c r="K301" t="inlineStr">
        <is>
          <t>sale</t>
        </is>
      </c>
      <c r="L301" t="inlineStr">
        <is>
          <t/>
        </is>
      </c>
      <c r="M301" t="inlineStr">
        <is>
          <t/>
        </is>
      </c>
      <c r="N301" t="n">
        <v>0.0</v>
      </c>
      <c r="O301" t="n">
        <v>0.0</v>
      </c>
      <c r="P301" t="n">
        <v>258.28</v>
      </c>
      <c r="Q301" t="n">
        <v>258.27</v>
      </c>
      <c r="R301" t="n">
        <v>37.14</v>
      </c>
      <c r="S301" t="n">
        <v>37.14</v>
      </c>
      <c r="T301" t="n">
        <v>3.29</v>
      </c>
      <c r="U301" t="n">
        <v>3.29</v>
      </c>
      <c r="V301" t="n">
        <v>52.46</v>
      </c>
      <c r="W301" t="n">
        <v>52.46</v>
      </c>
      <c r="X301" t="n">
        <v>4.31</v>
      </c>
      <c r="Y301" t="n">
        <v>4.31</v>
      </c>
      <c r="Z301" t="n">
        <v>10.22</v>
      </c>
      <c r="AA301" t="n">
        <v>10.22</v>
      </c>
      <c r="AB301" t="n">
        <v>16.42</v>
      </c>
      <c r="AC301" t="n">
        <v>16.43</v>
      </c>
      <c r="AD301" t="n">
        <v>16.439999999999998</v>
      </c>
      <c r="AE301" t="n">
        <v>0.009999999999990905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-0.00999999999999801</v>
      </c>
      <c r="AL301" t="inlineStr">
        <is>
          <t>unreconciled</t>
        </is>
      </c>
      <c r="AM301" t="inlineStr">
        <is>
          <t>Order Amount Mismatch (POS&gt;3PO)</t>
        </is>
      </c>
      <c r="AN301" t="n">
        <v>16.44</v>
      </c>
      <c r="AO301" t="n">
        <f>ROUND(P301*100/H301,2)</f>
        <v>0.0</v>
      </c>
      <c r="AP301" t="n">
        <f>ROUND(Q301*100/I301,2)</f>
        <v>0.0</v>
      </c>
      <c r="AQ301"/>
      <c r="AR301"/>
      <c r="AS301" t="n">
        <v>0.0</v>
      </c>
    </row>
    <row r="302">
      <c r="A302" s="1" t="n">
        <v>45231.0</v>
      </c>
      <c r="B302" s="2" t="n">
        <v>45231.545266203706</v>
      </c>
      <c r="C302" t="inlineStr">
        <is>
          <t>3140094012084342</t>
        </is>
      </c>
      <c r="D302" t="inlineStr">
        <is>
          <t>POS0012</t>
        </is>
      </c>
      <c r="E302" t="inlineStr">
        <is>
          <t>56</t>
        </is>
      </c>
      <c r="F302" t="inlineStr">
        <is>
          <t>0094</t>
        </is>
      </c>
      <c r="G302" t="inlineStr">
        <is>
          <t>5303953402</t>
        </is>
      </c>
      <c r="H302" t="n">
        <v>267.0</v>
      </c>
      <c r="I302" t="n">
        <v>254.28</v>
      </c>
      <c r="J302" t="n">
        <v>217.14</v>
      </c>
      <c r="K302" t="inlineStr">
        <is>
          <t>sale</t>
        </is>
      </c>
      <c r="L302" t="inlineStr">
        <is>
          <t/>
        </is>
      </c>
      <c r="M302" t="inlineStr">
        <is>
          <t/>
        </is>
      </c>
      <c r="N302" t="n">
        <v>0.0</v>
      </c>
      <c r="O302" t="n">
        <v>0.0</v>
      </c>
      <c r="P302" t="n">
        <v>201.67</v>
      </c>
      <c r="Q302" t="n">
        <v>201.67</v>
      </c>
      <c r="R302" t="n">
        <v>37.14</v>
      </c>
      <c r="S302" t="n">
        <v>37.14</v>
      </c>
      <c r="T302" t="n">
        <v>2.54</v>
      </c>
      <c r="U302" t="n">
        <v>2.54</v>
      </c>
      <c r="V302" t="n">
        <v>39.09</v>
      </c>
      <c r="W302" t="n">
        <v>39.09</v>
      </c>
      <c r="X302" t="n">
        <v>3.34</v>
      </c>
      <c r="Y302" t="n">
        <v>3.34</v>
      </c>
      <c r="Z302" t="n">
        <v>7.64</v>
      </c>
      <c r="AA302" t="n">
        <v>7.64</v>
      </c>
      <c r="AB302" t="n">
        <v>12.72</v>
      </c>
      <c r="AC302" t="n">
        <v>12.72</v>
      </c>
      <c r="AD302" t="n">
        <v>12.719999999999999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inlineStr">
        <is>
          <t>unreconciled</t>
        </is>
      </c>
      <c r="AM302" t="inlineStr">
        <is>
          <t>Order Amount Mismatch (POS&gt;3PO)</t>
        </is>
      </c>
      <c r="AN302" t="n">
        <v>12.72</v>
      </c>
      <c r="AO302" t="n">
        <f>ROUND(P302*100/H302,2)</f>
        <v>0.0</v>
      </c>
      <c r="AP302" t="n">
        <f>ROUND(Q302*100/I302,2)</f>
        <v>0.0</v>
      </c>
      <c r="AQ302"/>
      <c r="AR302"/>
      <c r="AS302" t="n">
        <v>0.0</v>
      </c>
    </row>
    <row r="303">
      <c r="A303" s="1" t="n">
        <v>45232.0</v>
      </c>
      <c r="B303" s="2" t="n">
        <v>45232.54539351852</v>
      </c>
      <c r="C303" t="inlineStr">
        <is>
          <t>3140023012058950</t>
        </is>
      </c>
      <c r="D303" t="inlineStr">
        <is>
          <t>POS0012</t>
        </is>
      </c>
      <c r="E303" t="inlineStr">
        <is>
          <t>44</t>
        </is>
      </c>
      <c r="F303" t="inlineStr">
        <is>
          <t>0023</t>
        </is>
      </c>
      <c r="G303" t="inlineStr">
        <is>
          <t>5304003693</t>
        </is>
      </c>
      <c r="H303" t="n">
        <v>333.0</v>
      </c>
      <c r="I303" t="n">
        <v>317.14</v>
      </c>
      <c r="J303" t="n">
        <v>280.0</v>
      </c>
      <c r="K303" t="inlineStr">
        <is>
          <t>sale</t>
        </is>
      </c>
      <c r="L303" t="inlineStr">
        <is>
          <t/>
        </is>
      </c>
      <c r="M303" t="inlineStr">
        <is>
          <t/>
        </is>
      </c>
      <c r="N303" t="n">
        <v>0.0</v>
      </c>
      <c r="O303" t="n">
        <v>0.0</v>
      </c>
      <c r="P303" t="n">
        <v>249.59</v>
      </c>
      <c r="Q303" t="n">
        <v>249.57</v>
      </c>
      <c r="R303" t="n">
        <v>37.14</v>
      </c>
      <c r="S303" t="n">
        <v>37.14</v>
      </c>
      <c r="T303" t="n">
        <v>3.17</v>
      </c>
      <c r="U303" t="n">
        <v>3.17</v>
      </c>
      <c r="V303" t="n">
        <v>50.4</v>
      </c>
      <c r="W303" t="n">
        <v>50.4</v>
      </c>
      <c r="X303" t="n">
        <v>4.16</v>
      </c>
      <c r="Y303" t="n">
        <v>4.16</v>
      </c>
      <c r="Z303" t="n">
        <v>9.82</v>
      </c>
      <c r="AA303" t="n">
        <v>9.82</v>
      </c>
      <c r="AB303" t="n">
        <v>15.86</v>
      </c>
      <c r="AC303" t="n">
        <v>15.86</v>
      </c>
      <c r="AD303" t="n">
        <v>15.860000000000014</v>
      </c>
      <c r="AE303" t="n">
        <v>0.020000000000010232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inlineStr">
        <is>
          <t>unreconciled</t>
        </is>
      </c>
      <c r="AM303" t="inlineStr">
        <is>
          <t>Order Amount Mismatch (POS&gt;3PO)</t>
        </is>
      </c>
      <c r="AN303" t="n">
        <v>15.86</v>
      </c>
      <c r="AO303" t="n">
        <f>ROUND(P303*100/H303,2)</f>
        <v>0.0</v>
      </c>
      <c r="AP303" t="n">
        <f>ROUND(Q303*100/I303,2)</f>
        <v>0.0</v>
      </c>
      <c r="AQ303"/>
      <c r="AR303"/>
      <c r="AS303" t="n">
        <v>0.0</v>
      </c>
    </row>
    <row r="304">
      <c r="A304" s="1" t="n">
        <v>45233.0</v>
      </c>
      <c r="B304" s="2" t="n">
        <v>45233.5865162037</v>
      </c>
      <c r="C304" t="inlineStr">
        <is>
          <t>3140023012059221</t>
        </is>
      </c>
      <c r="D304" t="inlineStr">
        <is>
          <t>POS0012</t>
        </is>
      </c>
      <c r="E304" t="inlineStr">
        <is>
          <t>14</t>
        </is>
      </c>
      <c r="F304" t="inlineStr">
        <is>
          <t>0023</t>
        </is>
      </c>
      <c r="G304" t="inlineStr">
        <is>
          <t>5304006811</t>
        </is>
      </c>
      <c r="H304" t="n">
        <v>549.0</v>
      </c>
      <c r="I304" t="n">
        <v>600.01</v>
      </c>
      <c r="J304" t="n">
        <v>562.87</v>
      </c>
      <c r="K304" t="inlineStr">
        <is>
          <t>sale</t>
        </is>
      </c>
      <c r="L304" t="inlineStr">
        <is>
          <t/>
        </is>
      </c>
      <c r="M304" t="inlineStr">
        <is>
          <t/>
        </is>
      </c>
      <c r="N304" t="n">
        <v>0.0</v>
      </c>
      <c r="O304" t="n">
        <v>0.0</v>
      </c>
      <c r="P304" t="n">
        <v>465.15</v>
      </c>
      <c r="Q304" t="n">
        <v>406.39</v>
      </c>
      <c r="R304" t="n">
        <v>37.14</v>
      </c>
      <c r="S304" t="n">
        <v>37.14</v>
      </c>
      <c r="T304" t="n">
        <v>6.0</v>
      </c>
      <c r="U304" t="n">
        <v>5.23</v>
      </c>
      <c r="V304" t="n">
        <v>101.32</v>
      </c>
      <c r="W304" t="n">
        <v>87.43</v>
      </c>
      <c r="X304" t="n">
        <v>7.88</v>
      </c>
      <c r="Y304" t="n">
        <v>6.86</v>
      </c>
      <c r="Z304" t="n">
        <v>19.66</v>
      </c>
      <c r="AA304" t="n">
        <v>16.97</v>
      </c>
      <c r="AB304" t="n">
        <v>26.14</v>
      </c>
      <c r="AC304" t="n">
        <v>26.15</v>
      </c>
      <c r="AD304" t="n">
        <v>-51.00999999999999</v>
      </c>
      <c r="AE304" t="n">
        <v>58.75999999999999</v>
      </c>
      <c r="AF304" t="n">
        <v>0.0</v>
      </c>
      <c r="AG304" t="n">
        <v>0.7699999999999996</v>
      </c>
      <c r="AH304" t="n">
        <v>13.889999999999986</v>
      </c>
      <c r="AI304" t="n">
        <v>1.0199999999999996</v>
      </c>
      <c r="AJ304" t="n">
        <v>2.6900000000000013</v>
      </c>
      <c r="AK304" t="n">
        <v>-0.00999999999999801</v>
      </c>
      <c r="AL304" t="inlineStr">
        <is>
          <t>unreconciled</t>
        </is>
      </c>
      <c r="AM304" t="inlineStr">
        <is>
          <t>Order Amount Mismatch (3PO&gt;POS)</t>
        </is>
      </c>
      <c r="AN304" t="n">
        <v>51.01</v>
      </c>
      <c r="AO304" t="n">
        <f>ROUND(P304*100/H304,2)</f>
        <v>0.0</v>
      </c>
      <c r="AP304" t="n">
        <f>ROUND(Q304*100/I304,2)</f>
        <v>0.0</v>
      </c>
      <c r="AQ304"/>
      <c r="AR304"/>
      <c r="AS304" t="n">
        <v>0.0</v>
      </c>
    </row>
    <row r="305">
      <c r="A305" s="1" t="n">
        <v>45231.0</v>
      </c>
      <c r="B305" s="2" t="n">
        <v>45231.77483796296</v>
      </c>
      <c r="C305" t="inlineStr">
        <is>
          <t>3140023012058785</t>
        </is>
      </c>
      <c r="D305" t="inlineStr">
        <is>
          <t>POS0012</t>
        </is>
      </c>
      <c r="E305" t="inlineStr">
        <is>
          <t>79</t>
        </is>
      </c>
      <c r="F305" t="inlineStr">
        <is>
          <t>0023</t>
        </is>
      </c>
      <c r="G305" t="inlineStr">
        <is>
          <t>5304009990</t>
        </is>
      </c>
      <c r="H305" t="n">
        <v>235.0</v>
      </c>
      <c r="I305" t="n">
        <v>223.8</v>
      </c>
      <c r="J305" t="n">
        <v>186.66</v>
      </c>
      <c r="K305" t="inlineStr">
        <is>
          <t>sale</t>
        </is>
      </c>
      <c r="L305" t="inlineStr">
        <is>
          <t/>
        </is>
      </c>
      <c r="M305" t="inlineStr">
        <is>
          <t/>
        </is>
      </c>
      <c r="N305" t="n">
        <v>0.0</v>
      </c>
      <c r="O305" t="n">
        <v>0.0</v>
      </c>
      <c r="P305" t="n">
        <v>178.44</v>
      </c>
      <c r="Q305" t="n">
        <v>178.43</v>
      </c>
      <c r="R305" t="n">
        <v>37.14</v>
      </c>
      <c r="S305" t="n">
        <v>37.14</v>
      </c>
      <c r="T305" t="n">
        <v>2.24</v>
      </c>
      <c r="U305" t="n">
        <v>2.24</v>
      </c>
      <c r="V305" t="n">
        <v>33.6</v>
      </c>
      <c r="W305" t="n">
        <v>33.6</v>
      </c>
      <c r="X305" t="n">
        <v>2.94</v>
      </c>
      <c r="Y305" t="n">
        <v>2.94</v>
      </c>
      <c r="Z305" t="n">
        <v>6.58</v>
      </c>
      <c r="AA305" t="n">
        <v>6.58</v>
      </c>
      <c r="AB305" t="n">
        <v>11.2</v>
      </c>
      <c r="AC305" t="n">
        <v>11.19</v>
      </c>
      <c r="AD305" t="n">
        <v>11.199999999999989</v>
      </c>
      <c r="AE305" t="n">
        <v>0.009999999999990905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0.009999999999999787</v>
      </c>
      <c r="AL305" t="inlineStr">
        <is>
          <t>unreconciled</t>
        </is>
      </c>
      <c r="AM305" t="inlineStr">
        <is>
          <t>Order Amount Mismatch (POS&gt;3PO)</t>
        </is>
      </c>
      <c r="AN305" t="n">
        <v>11.2</v>
      </c>
      <c r="AO305" t="n">
        <f>ROUND(P305*100/H305,2)</f>
        <v>0.0</v>
      </c>
      <c r="AP305" t="n">
        <f>ROUND(Q305*100/I305,2)</f>
        <v>0.0</v>
      </c>
      <c r="AQ305"/>
      <c r="AR305"/>
      <c r="AS305" t="n">
        <v>0.0</v>
      </c>
    </row>
    <row r="306">
      <c r="A306" s="1" t="n">
        <v>45231.0</v>
      </c>
      <c r="B306" s="2" t="n">
        <v>45231.70134259259</v>
      </c>
      <c r="C306" t="inlineStr">
        <is>
          <t>3140023012058758</t>
        </is>
      </c>
      <c r="D306" t="inlineStr">
        <is>
          <t>POS0012</t>
        </is>
      </c>
      <c r="E306" t="inlineStr">
        <is>
          <t>52</t>
        </is>
      </c>
      <c r="F306" t="inlineStr">
        <is>
          <t>0023</t>
        </is>
      </c>
      <c r="G306" t="inlineStr">
        <is>
          <t>5304033947</t>
        </is>
      </c>
      <c r="H306" t="n">
        <v>1879.0</v>
      </c>
      <c r="I306" t="n">
        <v>1789.54</v>
      </c>
      <c r="J306" t="n">
        <v>1752.4</v>
      </c>
      <c r="K306" t="inlineStr">
        <is>
          <t>sale</t>
        </is>
      </c>
      <c r="L306" t="inlineStr">
        <is>
          <t/>
        </is>
      </c>
      <c r="M306" t="inlineStr">
        <is>
          <t/>
        </is>
      </c>
      <c r="N306" t="n">
        <v>0.0</v>
      </c>
      <c r="O306" t="n">
        <v>0.0</v>
      </c>
      <c r="P306" t="n">
        <v>1371.71</v>
      </c>
      <c r="Q306" t="n">
        <v>1371.71</v>
      </c>
      <c r="R306" t="n">
        <v>37.14</v>
      </c>
      <c r="S306" t="n">
        <v>37.14</v>
      </c>
      <c r="T306" t="n">
        <v>17.9</v>
      </c>
      <c r="U306" t="n">
        <v>17.9</v>
      </c>
      <c r="V306" t="n">
        <v>315.43</v>
      </c>
      <c r="W306" t="n">
        <v>315.43</v>
      </c>
      <c r="X306" t="n">
        <v>23.49</v>
      </c>
      <c r="Y306" t="n">
        <v>23.49</v>
      </c>
      <c r="Z306" t="n">
        <v>61.01</v>
      </c>
      <c r="AA306" t="n">
        <v>61.01</v>
      </c>
      <c r="AB306" t="n">
        <v>89.48</v>
      </c>
      <c r="AC306" t="n">
        <v>89.48</v>
      </c>
      <c r="AD306" t="n">
        <v>89.46000000000004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inlineStr">
        <is>
          <t>unreconciled</t>
        </is>
      </c>
      <c r="AM306" t="inlineStr">
        <is>
          <t>Order Amount Mismatch (POS&gt;3PO)</t>
        </is>
      </c>
      <c r="AN306" t="n">
        <v>89.46</v>
      </c>
      <c r="AO306" t="n">
        <f>ROUND(P306*100/H306,2)</f>
        <v>0.0</v>
      </c>
      <c r="AP306" t="n">
        <f>ROUND(Q306*100/I306,2)</f>
        <v>0.0</v>
      </c>
      <c r="AQ306"/>
      <c r="AR306"/>
      <c r="AS306" t="n">
        <v>0.0</v>
      </c>
    </row>
    <row r="307">
      <c r="A307" s="1" t="n">
        <v>45231.0</v>
      </c>
      <c r="B307" s="2" t="n">
        <v>45231.93170138889</v>
      </c>
      <c r="C307" t="inlineStr">
        <is>
          <t>3140094012084573</t>
        </is>
      </c>
      <c r="D307" t="inlineStr">
        <is>
          <t>POS0012</t>
        </is>
      </c>
      <c r="E307" t="inlineStr">
        <is>
          <t>87</t>
        </is>
      </c>
      <c r="F307" t="inlineStr">
        <is>
          <t>0094</t>
        </is>
      </c>
      <c r="G307" t="inlineStr">
        <is>
          <t>5304035444</t>
        </is>
      </c>
      <c r="H307" t="n">
        <v>329.0</v>
      </c>
      <c r="I307" t="n">
        <v>313.33</v>
      </c>
      <c r="J307" t="n">
        <v>276.19</v>
      </c>
      <c r="K307" t="inlineStr">
        <is>
          <t>sale</t>
        </is>
      </c>
      <c r="L307" t="inlineStr">
        <is>
          <t/>
        </is>
      </c>
      <c r="M307" t="inlineStr">
        <is>
          <t/>
        </is>
      </c>
      <c r="N307" t="n">
        <v>0.0</v>
      </c>
      <c r="O307" t="n">
        <v>0.0</v>
      </c>
      <c r="P307" t="n">
        <v>246.69</v>
      </c>
      <c r="Q307" t="n">
        <v>246.68</v>
      </c>
      <c r="R307" t="n">
        <v>37.14</v>
      </c>
      <c r="S307" t="n">
        <v>37.14</v>
      </c>
      <c r="T307" t="n">
        <v>3.13</v>
      </c>
      <c r="U307" t="n">
        <v>3.13</v>
      </c>
      <c r="V307" t="n">
        <v>49.71</v>
      </c>
      <c r="W307" t="n">
        <v>49.71</v>
      </c>
      <c r="X307" t="n">
        <v>4.11</v>
      </c>
      <c r="Y307" t="n">
        <v>4.11</v>
      </c>
      <c r="Z307" t="n">
        <v>9.69</v>
      </c>
      <c r="AA307" t="n">
        <v>9.69</v>
      </c>
      <c r="AB307" t="n">
        <v>15.66</v>
      </c>
      <c r="AC307" t="n">
        <v>15.67</v>
      </c>
      <c r="AD307" t="n">
        <v>15.670000000000016</v>
      </c>
      <c r="AE307" t="n">
        <v>0.009999999999990905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-0.009999999999999787</v>
      </c>
      <c r="AL307" t="inlineStr">
        <is>
          <t>unreconciled</t>
        </is>
      </c>
      <c r="AM307" t="inlineStr">
        <is>
          <t>Order Amount Mismatch (POS&gt;3PO)</t>
        </is>
      </c>
      <c r="AN307" t="n">
        <v>15.67</v>
      </c>
      <c r="AO307" t="n">
        <f>ROUND(P307*100/H307,2)</f>
        <v>0.0</v>
      </c>
      <c r="AP307" t="n">
        <f>ROUND(Q307*100/I307,2)</f>
        <v>0.0</v>
      </c>
      <c r="AQ307"/>
      <c r="AR307"/>
      <c r="AS307" t="n">
        <v>0.0</v>
      </c>
    </row>
    <row r="308">
      <c r="A308" s="1" t="n">
        <v>45231.0</v>
      </c>
      <c r="B308" s="2" t="n">
        <v>45231.68508101852</v>
      </c>
      <c r="C308" t="inlineStr">
        <is>
          <t>3140094012084417</t>
        </is>
      </c>
      <c r="D308" t="inlineStr">
        <is>
          <t>POS0012</t>
        </is>
      </c>
      <c r="E308" t="inlineStr">
        <is>
          <t>31</t>
        </is>
      </c>
      <c r="F308" t="inlineStr">
        <is>
          <t>0094</t>
        </is>
      </c>
      <c r="G308" t="inlineStr">
        <is>
          <t>5304095952</t>
        </is>
      </c>
      <c r="H308" t="n">
        <v>361.0</v>
      </c>
      <c r="I308" t="n">
        <v>343.79</v>
      </c>
      <c r="J308" t="n">
        <v>306.65</v>
      </c>
      <c r="K308" t="inlineStr">
        <is>
          <t>sale</t>
        </is>
      </c>
      <c r="L308" t="inlineStr">
        <is>
          <t/>
        </is>
      </c>
      <c r="M308" t="inlineStr">
        <is>
          <t/>
        </is>
      </c>
      <c r="N308" t="n">
        <v>0.0</v>
      </c>
      <c r="O308" t="n">
        <v>0.0</v>
      </c>
      <c r="P308" t="n">
        <v>269.89</v>
      </c>
      <c r="Q308" t="n">
        <v>269.88</v>
      </c>
      <c r="R308" t="n">
        <v>37.14</v>
      </c>
      <c r="S308" t="n">
        <v>37.14</v>
      </c>
      <c r="T308" t="n">
        <v>3.44</v>
      </c>
      <c r="U308" t="n">
        <v>3.44</v>
      </c>
      <c r="V308" t="n">
        <v>55.2</v>
      </c>
      <c r="W308" t="n">
        <v>55.2</v>
      </c>
      <c r="X308" t="n">
        <v>4.51</v>
      </c>
      <c r="Y308" t="n">
        <v>4.51</v>
      </c>
      <c r="Z308" t="n">
        <v>10.75</v>
      </c>
      <c r="AA308" t="n">
        <v>10.75</v>
      </c>
      <c r="AB308" t="n">
        <v>17.2</v>
      </c>
      <c r="AC308" t="n">
        <v>17.19</v>
      </c>
      <c r="AD308" t="n">
        <v>17.20999999999998</v>
      </c>
      <c r="AE308" t="n">
        <v>0.009999999999990905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0.00999999999999801</v>
      </c>
      <c r="AL308" t="inlineStr">
        <is>
          <t>unreconciled</t>
        </is>
      </c>
      <c r="AM308" t="inlineStr">
        <is>
          <t>Order Amount Mismatch (POS&gt;3PO)</t>
        </is>
      </c>
      <c r="AN308" t="n">
        <v>17.21</v>
      </c>
      <c r="AO308" t="n">
        <f>ROUND(P308*100/H308,2)</f>
        <v>0.0</v>
      </c>
      <c r="AP308" t="n">
        <f>ROUND(Q308*100/I308,2)</f>
        <v>0.0</v>
      </c>
      <c r="AQ308"/>
      <c r="AR308"/>
      <c r="AS308" t="n">
        <v>0.0</v>
      </c>
    </row>
    <row r="309">
      <c r="A309" s="1" t="n">
        <v>45232.0</v>
      </c>
      <c r="B309" s="2" t="n">
        <v>45232.99429398148</v>
      </c>
      <c r="C309" t="inlineStr">
        <is>
          <t>3140094012085008</t>
        </is>
      </c>
      <c r="D309" t="inlineStr">
        <is>
          <t>POS0012</t>
        </is>
      </c>
      <c r="E309" t="inlineStr">
        <is>
          <t>23</t>
        </is>
      </c>
      <c r="F309" t="inlineStr">
        <is>
          <t>0094</t>
        </is>
      </c>
      <c r="G309" t="inlineStr">
        <is>
          <t>5304100375</t>
        </is>
      </c>
      <c r="H309" t="n">
        <v>230.0</v>
      </c>
      <c r="I309" t="n">
        <v>219.04</v>
      </c>
      <c r="J309" t="n">
        <v>181.9</v>
      </c>
      <c r="K309" t="inlineStr">
        <is>
          <t>sale</t>
        </is>
      </c>
      <c r="L309" t="inlineStr">
        <is>
          <t/>
        </is>
      </c>
      <c r="M309" t="inlineStr">
        <is>
          <t/>
        </is>
      </c>
      <c r="N309" t="n">
        <v>0.0</v>
      </c>
      <c r="O309" t="n">
        <v>0.0</v>
      </c>
      <c r="P309" t="n">
        <v>174.83</v>
      </c>
      <c r="Q309" t="n">
        <v>174.82</v>
      </c>
      <c r="R309" t="n">
        <v>37.14</v>
      </c>
      <c r="S309" t="n">
        <v>37.14</v>
      </c>
      <c r="T309" t="n">
        <v>2.19</v>
      </c>
      <c r="U309" t="n">
        <v>2.19</v>
      </c>
      <c r="V309" t="n">
        <v>32.74</v>
      </c>
      <c r="W309" t="n">
        <v>32.74</v>
      </c>
      <c r="X309" t="n">
        <v>2.87</v>
      </c>
      <c r="Y309" t="n">
        <v>2.87</v>
      </c>
      <c r="Z309" t="n">
        <v>6.41</v>
      </c>
      <c r="AA309" t="n">
        <v>6.41</v>
      </c>
      <c r="AB309" t="n">
        <v>10.96</v>
      </c>
      <c r="AC309" t="n">
        <v>10.95</v>
      </c>
      <c r="AD309" t="n">
        <v>10.960000000000008</v>
      </c>
      <c r="AE309" t="n">
        <v>0.010000000000019327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0.010000000000001563</v>
      </c>
      <c r="AL309" t="inlineStr">
        <is>
          <t>unreconciled</t>
        </is>
      </c>
      <c r="AM309" t="inlineStr">
        <is>
          <t>Order Amount Mismatch (POS&gt;3PO)</t>
        </is>
      </c>
      <c r="AN309" t="n">
        <v>10.96</v>
      </c>
      <c r="AO309" t="n">
        <f>ROUND(P309*100/H309,2)</f>
        <v>0.0</v>
      </c>
      <c r="AP309" t="n">
        <f>ROUND(Q309*100/I309,2)</f>
        <v>0.0</v>
      </c>
      <c r="AQ309"/>
      <c r="AR309"/>
      <c r="AS309" t="n">
        <v>0.0</v>
      </c>
    </row>
    <row r="310">
      <c r="A310" s="1" t="n">
        <v>45231.0</v>
      </c>
      <c r="B310" s="2" t="n">
        <v>45231.65246527778</v>
      </c>
      <c r="C310" t="inlineStr">
        <is>
          <t>3140094012084399</t>
        </is>
      </c>
      <c r="D310" t="inlineStr">
        <is>
          <t>POS0012</t>
        </is>
      </c>
      <c r="E310" t="inlineStr">
        <is>
          <t>13</t>
        </is>
      </c>
      <c r="F310" t="inlineStr">
        <is>
          <t>0094</t>
        </is>
      </c>
      <c r="G310" t="inlineStr">
        <is>
          <t>5304111134</t>
        </is>
      </c>
      <c r="H310" t="n">
        <v>540.0</v>
      </c>
      <c r="I310" t="n">
        <v>514.28</v>
      </c>
      <c r="J310" t="n">
        <v>477.14</v>
      </c>
      <c r="K310" t="inlineStr">
        <is>
          <t>sale</t>
        </is>
      </c>
      <c r="L310" t="inlineStr">
        <is>
          <t/>
        </is>
      </c>
      <c r="M310" t="inlineStr">
        <is>
          <t/>
        </is>
      </c>
      <c r="N310" t="n">
        <v>0.0</v>
      </c>
      <c r="O310" t="n">
        <v>0.0</v>
      </c>
      <c r="P310" t="n">
        <v>399.82</v>
      </c>
      <c r="Q310" t="n">
        <v>399.82</v>
      </c>
      <c r="R310" t="n">
        <v>37.14</v>
      </c>
      <c r="S310" t="n">
        <v>37.14</v>
      </c>
      <c r="T310" t="n">
        <v>5.14</v>
      </c>
      <c r="U310" t="n">
        <v>5.14</v>
      </c>
      <c r="V310" t="n">
        <v>85.89</v>
      </c>
      <c r="W310" t="n">
        <v>85.89</v>
      </c>
      <c r="X310" t="n">
        <v>6.75</v>
      </c>
      <c r="Y310" t="n">
        <v>6.75</v>
      </c>
      <c r="Z310" t="n">
        <v>16.68</v>
      </c>
      <c r="AA310" t="n">
        <v>16.68</v>
      </c>
      <c r="AB310" t="n">
        <v>25.72</v>
      </c>
      <c r="AC310" t="n">
        <v>25.72</v>
      </c>
      <c r="AD310" t="n">
        <v>25.720000000000027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inlineStr">
        <is>
          <t>unreconciled</t>
        </is>
      </c>
      <c r="AM310" t="inlineStr">
        <is>
          <t>Order Amount Mismatch (POS&gt;3PO)</t>
        </is>
      </c>
      <c r="AN310" t="n">
        <v>25.72</v>
      </c>
      <c r="AO310" t="n">
        <f>ROUND(P310*100/H310,2)</f>
        <v>0.0</v>
      </c>
      <c r="AP310" t="n">
        <f>ROUND(Q310*100/I310,2)</f>
        <v>0.0</v>
      </c>
      <c r="AQ310"/>
      <c r="AR310"/>
      <c r="AS310" t="n">
        <v>0.0</v>
      </c>
    </row>
    <row r="311">
      <c r="A311" s="1" t="n">
        <v>45233.0</v>
      </c>
      <c r="B311" s="2" t="n">
        <v>45233.81344907408</v>
      </c>
      <c r="C311" t="inlineStr">
        <is>
          <t>3140094012085229</t>
        </is>
      </c>
      <c r="D311" t="inlineStr">
        <is>
          <t>POS0012</t>
        </is>
      </c>
      <c r="E311" t="inlineStr">
        <is>
          <t>44</t>
        </is>
      </c>
      <c r="F311" t="inlineStr">
        <is>
          <t>0094</t>
        </is>
      </c>
      <c r="G311" t="inlineStr">
        <is>
          <t>5304124480</t>
        </is>
      </c>
      <c r="H311" t="n">
        <v>384.0</v>
      </c>
      <c r="I311" t="n">
        <v>442.85</v>
      </c>
      <c r="J311" t="n">
        <v>405.71</v>
      </c>
      <c r="K311" t="inlineStr">
        <is>
          <t>sale</t>
        </is>
      </c>
      <c r="L311" t="inlineStr">
        <is>
          <t/>
        </is>
      </c>
      <c r="M311" t="inlineStr">
        <is>
          <t/>
        </is>
      </c>
      <c r="N311" t="n">
        <v>0.0</v>
      </c>
      <c r="O311" t="n">
        <v>0.0</v>
      </c>
      <c r="P311" t="n">
        <v>345.39</v>
      </c>
      <c r="Q311" t="n">
        <v>286.61</v>
      </c>
      <c r="R311" t="n">
        <v>37.14</v>
      </c>
      <c r="S311" t="n">
        <v>37.14</v>
      </c>
      <c r="T311" t="n">
        <v>4.43</v>
      </c>
      <c r="U311" t="n">
        <v>3.66</v>
      </c>
      <c r="V311" t="n">
        <v>73.03</v>
      </c>
      <c r="W311" t="n">
        <v>59.14</v>
      </c>
      <c r="X311" t="n">
        <v>5.81</v>
      </c>
      <c r="Y311" t="n">
        <v>4.8</v>
      </c>
      <c r="Z311" t="n">
        <v>14.19</v>
      </c>
      <c r="AA311" t="n">
        <v>11.51</v>
      </c>
      <c r="AB311" t="n">
        <v>18.28</v>
      </c>
      <c r="AC311" t="n">
        <v>18.29</v>
      </c>
      <c r="AD311" t="n">
        <v>-58.85000000000002</v>
      </c>
      <c r="AE311" t="n">
        <v>58.77999999999997</v>
      </c>
      <c r="AF311" t="n">
        <v>0.0</v>
      </c>
      <c r="AG311" t="n">
        <v>0.7699999999999996</v>
      </c>
      <c r="AH311" t="n">
        <v>13.89</v>
      </c>
      <c r="AI311" t="n">
        <v>1.0099999999999998</v>
      </c>
      <c r="AJ311" t="n">
        <v>2.6799999999999997</v>
      </c>
      <c r="AK311" t="n">
        <v>-0.00999999999999801</v>
      </c>
      <c r="AL311" t="inlineStr">
        <is>
          <t>unreconciled</t>
        </is>
      </c>
      <c r="AM311" t="inlineStr">
        <is>
          <t>Order Amount Mismatch (3PO&gt;POS)</t>
        </is>
      </c>
      <c r="AN311" t="n">
        <v>58.85</v>
      </c>
      <c r="AO311" t="n">
        <f>ROUND(P311*100/H311,2)</f>
        <v>0.0</v>
      </c>
      <c r="AP311" t="n">
        <f>ROUND(Q311*100/I311,2)</f>
        <v>0.0</v>
      </c>
      <c r="AQ311"/>
      <c r="AR311"/>
      <c r="AS311" t="n">
        <v>0.0</v>
      </c>
    </row>
    <row r="312">
      <c r="A312" s="1" t="n">
        <v>45231.0</v>
      </c>
      <c r="B312" s="2" t="n">
        <v>45231.981516203705</v>
      </c>
      <c r="C312" t="inlineStr">
        <is>
          <t>3140023012058874</t>
        </is>
      </c>
      <c r="D312" t="inlineStr">
        <is>
          <t>POS0012</t>
        </is>
      </c>
      <c r="E312" t="inlineStr">
        <is>
          <t>68</t>
        </is>
      </c>
      <c r="F312" t="inlineStr">
        <is>
          <t>0023</t>
        </is>
      </c>
      <c r="G312" t="inlineStr">
        <is>
          <t>5304126399</t>
        </is>
      </c>
      <c r="H312" t="n">
        <v>435.0</v>
      </c>
      <c r="I312" t="n">
        <v>414.27</v>
      </c>
      <c r="J312" t="n">
        <v>377.13</v>
      </c>
      <c r="K312" t="inlineStr">
        <is>
          <t>sale</t>
        </is>
      </c>
      <c r="L312" t="inlineStr">
        <is>
          <t/>
        </is>
      </c>
      <c r="M312" t="inlineStr">
        <is>
          <t/>
        </is>
      </c>
      <c r="N312" t="n">
        <v>0.0</v>
      </c>
      <c r="O312" t="n">
        <v>0.0</v>
      </c>
      <c r="P312" t="n">
        <v>323.61</v>
      </c>
      <c r="Q312" t="n">
        <v>323.61</v>
      </c>
      <c r="R312" t="n">
        <v>37.14</v>
      </c>
      <c r="S312" t="n">
        <v>37.14</v>
      </c>
      <c r="T312" t="n">
        <v>4.14</v>
      </c>
      <c r="U312" t="n">
        <v>4.14</v>
      </c>
      <c r="V312" t="n">
        <v>67.88</v>
      </c>
      <c r="W312" t="n">
        <v>67.88</v>
      </c>
      <c r="X312" t="n">
        <v>5.44</v>
      </c>
      <c r="Y312" t="n">
        <v>5.44</v>
      </c>
      <c r="Z312" t="n">
        <v>13.2</v>
      </c>
      <c r="AA312" t="n">
        <v>13.2</v>
      </c>
      <c r="AB312" t="n">
        <v>20.72</v>
      </c>
      <c r="AC312" t="n">
        <v>20.72</v>
      </c>
      <c r="AD312" t="n">
        <v>20.730000000000018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inlineStr">
        <is>
          <t>unreconciled</t>
        </is>
      </c>
      <c r="AM312" t="inlineStr">
        <is>
          <t>Order Amount Mismatch (POS&gt;3PO)</t>
        </is>
      </c>
      <c r="AN312" t="n">
        <v>20.73</v>
      </c>
      <c r="AO312" t="n">
        <f>ROUND(P312*100/H312,2)</f>
        <v>0.0</v>
      </c>
      <c r="AP312" t="n">
        <f>ROUND(Q312*100/I312,2)</f>
        <v>0.0</v>
      </c>
      <c r="AQ312"/>
      <c r="AR312"/>
      <c r="AS312" t="n">
        <v>0.0</v>
      </c>
    </row>
    <row r="313">
      <c r="A313" s="1" t="n">
        <v>45231.0</v>
      </c>
      <c r="B313" s="2" t="n">
        <v>45231.77648148148</v>
      </c>
      <c r="C313" t="inlineStr">
        <is>
          <t>3140023012058786</t>
        </is>
      </c>
      <c r="D313" t="inlineStr">
        <is>
          <t>POS0012</t>
        </is>
      </c>
      <c r="E313" t="inlineStr">
        <is>
          <t>80</t>
        </is>
      </c>
      <c r="F313" t="inlineStr">
        <is>
          <t>0023</t>
        </is>
      </c>
      <c r="G313" t="inlineStr">
        <is>
          <t>5304132494</t>
        </is>
      </c>
      <c r="H313" t="n">
        <v>804.0</v>
      </c>
      <c r="I313" t="n">
        <v>765.69</v>
      </c>
      <c r="J313" t="n">
        <v>728.55</v>
      </c>
      <c r="K313" t="inlineStr">
        <is>
          <t>sale</t>
        </is>
      </c>
      <c r="L313" t="inlineStr">
        <is>
          <t/>
        </is>
      </c>
      <c r="M313" t="inlineStr">
        <is>
          <t/>
        </is>
      </c>
      <c r="N313" t="n">
        <v>0.0</v>
      </c>
      <c r="O313" t="n">
        <v>0.0</v>
      </c>
      <c r="P313" t="n">
        <v>591.43</v>
      </c>
      <c r="Q313" t="n">
        <v>591.41</v>
      </c>
      <c r="R313" t="n">
        <v>37.14</v>
      </c>
      <c r="S313" t="n">
        <v>37.14</v>
      </c>
      <c r="T313" t="n">
        <v>7.66</v>
      </c>
      <c r="U313" t="n">
        <v>7.66</v>
      </c>
      <c r="V313" t="n">
        <v>131.14</v>
      </c>
      <c r="W313" t="n">
        <v>131.14</v>
      </c>
      <c r="X313" t="n">
        <v>10.05</v>
      </c>
      <c r="Y313" t="n">
        <v>10.05</v>
      </c>
      <c r="Z313" t="n">
        <v>25.41</v>
      </c>
      <c r="AA313" t="n">
        <v>25.42</v>
      </c>
      <c r="AB313" t="n">
        <v>38.28</v>
      </c>
      <c r="AC313" t="n">
        <v>38.29</v>
      </c>
      <c r="AD313" t="n">
        <v>38.309999999999945</v>
      </c>
      <c r="AE313" t="n">
        <v>0.01999999999998181</v>
      </c>
      <c r="AF313" t="n">
        <v>0.0</v>
      </c>
      <c r="AG313" t="n">
        <v>0.0</v>
      </c>
      <c r="AH313" t="n">
        <v>0.0</v>
      </c>
      <c r="AI313" t="n">
        <v>0.0</v>
      </c>
      <c r="AJ313" t="n">
        <v>-0.010000000000001563</v>
      </c>
      <c r="AK313" t="n">
        <v>-0.00999999999999801</v>
      </c>
      <c r="AL313" t="inlineStr">
        <is>
          <t>unreconciled</t>
        </is>
      </c>
      <c r="AM313" t="inlineStr">
        <is>
          <t>Order Amount Mismatch (POS&gt;3PO)</t>
        </is>
      </c>
      <c r="AN313" t="n">
        <v>38.31</v>
      </c>
      <c r="AO313" t="n">
        <f>ROUND(P313*100/H313,2)</f>
        <v>0.0</v>
      </c>
      <c r="AP313" t="n">
        <f>ROUND(Q313*100/I313,2)</f>
        <v>0.0</v>
      </c>
      <c r="AQ313"/>
      <c r="AR313"/>
      <c r="AS313" t="n">
        <v>0.0</v>
      </c>
    </row>
    <row r="314">
      <c r="A314" s="1" t="n">
        <v>45235.0</v>
      </c>
      <c r="B314" s="2" t="n">
        <v>45235.60744212963</v>
      </c>
      <c r="C314" t="inlineStr">
        <is>
          <t>3140094012086027</t>
        </is>
      </c>
      <c r="D314" t="inlineStr">
        <is>
          <t>POS0012</t>
        </is>
      </c>
      <c r="E314" t="inlineStr">
        <is>
          <t>42</t>
        </is>
      </c>
      <c r="F314" t="inlineStr">
        <is>
          <t>0094</t>
        </is>
      </c>
      <c r="G314" t="inlineStr">
        <is>
          <t>5304144361</t>
        </is>
      </c>
      <c r="H314" t="n">
        <v>327.0</v>
      </c>
      <c r="I314" t="n">
        <v>311.43</v>
      </c>
      <c r="J314" t="n">
        <v>274.29</v>
      </c>
      <c r="K314" t="inlineStr">
        <is>
          <t>sale</t>
        </is>
      </c>
      <c r="L314" t="inlineStr">
        <is>
          <t/>
        </is>
      </c>
      <c r="M314" t="inlineStr">
        <is>
          <t/>
        </is>
      </c>
      <c r="N314" t="n">
        <v>0.0</v>
      </c>
      <c r="O314" t="n">
        <v>0.0</v>
      </c>
      <c r="P314" t="n">
        <v>245.24</v>
      </c>
      <c r="Q314" t="n">
        <v>245.22</v>
      </c>
      <c r="R314" t="n">
        <v>37.14</v>
      </c>
      <c r="S314" t="n">
        <v>37.14</v>
      </c>
      <c r="T314" t="n">
        <v>3.11</v>
      </c>
      <c r="U314" t="n">
        <v>3.11</v>
      </c>
      <c r="V314" t="n">
        <v>49.37</v>
      </c>
      <c r="W314" t="n">
        <v>49.37</v>
      </c>
      <c r="X314" t="n">
        <v>4.09</v>
      </c>
      <c r="Y314" t="n">
        <v>4.09</v>
      </c>
      <c r="Z314" t="n">
        <v>9.62</v>
      </c>
      <c r="AA314" t="n">
        <v>9.63</v>
      </c>
      <c r="AB314" t="n">
        <v>15.58</v>
      </c>
      <c r="AC314" t="n">
        <v>15.57</v>
      </c>
      <c r="AD314" t="n">
        <v>15.569999999999993</v>
      </c>
      <c r="AE314" t="n">
        <v>0.020000000000010232</v>
      </c>
      <c r="AF314" t="n">
        <v>0.0</v>
      </c>
      <c r="AG314" t="n">
        <v>0.0</v>
      </c>
      <c r="AH314" t="n">
        <v>0.0</v>
      </c>
      <c r="AI314" t="n">
        <v>0.0</v>
      </c>
      <c r="AJ314" t="n">
        <v>-0.010000000000001563</v>
      </c>
      <c r="AK314" t="n">
        <v>0.009999999999999787</v>
      </c>
      <c r="AL314" t="inlineStr">
        <is>
          <t>unreconciled</t>
        </is>
      </c>
      <c r="AM314" t="inlineStr">
        <is>
          <t>Order Amount Mismatch (POS&gt;3PO)</t>
        </is>
      </c>
      <c r="AN314" t="n">
        <v>15.57</v>
      </c>
      <c r="AO314" t="n">
        <f>ROUND(P314*100/H314,2)</f>
        <v>0.0</v>
      </c>
      <c r="AP314" t="n">
        <f>ROUND(Q314*100/I314,2)</f>
        <v>0.0</v>
      </c>
      <c r="AQ314"/>
      <c r="AR314"/>
      <c r="AS314" t="n">
        <v>0.0</v>
      </c>
    </row>
    <row r="315">
      <c r="A315" s="1" t="n">
        <v>45235.0</v>
      </c>
      <c r="B315" s="2" t="n">
        <v>45235.84962962963</v>
      </c>
      <c r="C315" t="inlineStr">
        <is>
          <t>3140023012059851</t>
        </is>
      </c>
      <c r="D315" t="inlineStr">
        <is>
          <t>POS0012</t>
        </is>
      </c>
      <c r="E315" t="inlineStr">
        <is>
          <t>43</t>
        </is>
      </c>
      <c r="F315" t="inlineStr">
        <is>
          <t>0023</t>
        </is>
      </c>
      <c r="G315" t="inlineStr">
        <is>
          <t>5304162540</t>
        </is>
      </c>
      <c r="H315" t="n">
        <v>908.0</v>
      </c>
      <c r="I315" t="n">
        <v>864.77</v>
      </c>
      <c r="J315" t="n">
        <v>827.63</v>
      </c>
      <c r="K315" t="inlineStr">
        <is>
          <t>sale</t>
        </is>
      </c>
      <c r="L315" t="inlineStr">
        <is>
          <t/>
        </is>
      </c>
      <c r="M315" t="inlineStr">
        <is>
          <t/>
        </is>
      </c>
      <c r="N315" t="n">
        <v>0.0</v>
      </c>
      <c r="O315" t="n">
        <v>0.0</v>
      </c>
      <c r="P315" t="n">
        <v>666.94</v>
      </c>
      <c r="Q315" t="n">
        <v>666.95</v>
      </c>
      <c r="R315" t="n">
        <v>37.14</v>
      </c>
      <c r="S315" t="n">
        <v>37.14</v>
      </c>
      <c r="T315" t="n">
        <v>8.65</v>
      </c>
      <c r="U315" t="n">
        <v>8.65</v>
      </c>
      <c r="V315" t="n">
        <v>148.97</v>
      </c>
      <c r="W315" t="n">
        <v>148.97</v>
      </c>
      <c r="X315" t="n">
        <v>11.35</v>
      </c>
      <c r="Y315" t="n">
        <v>11.35</v>
      </c>
      <c r="Z315" t="n">
        <v>28.86</v>
      </c>
      <c r="AA315" t="n">
        <v>28.85</v>
      </c>
      <c r="AB315" t="n">
        <v>43.24</v>
      </c>
      <c r="AC315" t="n">
        <v>43.24</v>
      </c>
      <c r="AD315" t="n">
        <v>43.23000000000002</v>
      </c>
      <c r="AE315" t="n">
        <v>-0.009999999999990905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0.00999999999999801</v>
      </c>
      <c r="AK315" t="n">
        <v>0.0</v>
      </c>
      <c r="AL315" t="inlineStr">
        <is>
          <t>unreconciled</t>
        </is>
      </c>
      <c r="AM315" t="inlineStr">
        <is>
          <t>Order Amount Mismatch (POS&gt;3PO)</t>
        </is>
      </c>
      <c r="AN315" t="n">
        <v>43.23</v>
      </c>
      <c r="AO315" t="n">
        <f>ROUND(P315*100/H315,2)</f>
        <v>0.0</v>
      </c>
      <c r="AP315" t="n">
        <f>ROUND(Q315*100/I315,2)</f>
        <v>0.0</v>
      </c>
      <c r="AQ315"/>
      <c r="AR315"/>
      <c r="AS315" t="n">
        <v>0.0</v>
      </c>
    </row>
    <row r="316">
      <c r="A316" s="1" t="n">
        <v>45234.0</v>
      </c>
      <c r="B316" s="2" t="n">
        <v>45234.89555555556</v>
      </c>
      <c r="C316" t="inlineStr">
        <is>
          <t>3140023012059631</t>
        </is>
      </c>
      <c r="D316" t="inlineStr">
        <is>
          <t>POS0012</t>
        </is>
      </c>
      <c r="E316" t="inlineStr">
        <is>
          <t>23</t>
        </is>
      </c>
      <c r="F316" t="inlineStr">
        <is>
          <t>0023</t>
        </is>
      </c>
      <c r="G316" t="inlineStr">
        <is>
          <t>5304169028</t>
        </is>
      </c>
      <c r="H316" t="n">
        <v>336.0</v>
      </c>
      <c r="I316" t="n">
        <v>320.0</v>
      </c>
      <c r="J316" t="n">
        <v>282.86</v>
      </c>
      <c r="K316" t="inlineStr">
        <is>
          <t>sale</t>
        </is>
      </c>
      <c r="L316" t="inlineStr">
        <is>
          <t/>
        </is>
      </c>
      <c r="M316" t="inlineStr">
        <is>
          <t/>
        </is>
      </c>
      <c r="N316" t="n">
        <v>0.0</v>
      </c>
      <c r="O316" t="n">
        <v>0.0</v>
      </c>
      <c r="P316" t="n">
        <v>251.77</v>
      </c>
      <c r="Q316" t="n">
        <v>251.75</v>
      </c>
      <c r="R316" t="n">
        <v>37.14</v>
      </c>
      <c r="S316" t="n">
        <v>37.14</v>
      </c>
      <c r="T316" t="n">
        <v>3.2</v>
      </c>
      <c r="U316" t="n">
        <v>3.2</v>
      </c>
      <c r="V316" t="n">
        <v>50.91</v>
      </c>
      <c r="W316" t="n">
        <v>50.91</v>
      </c>
      <c r="X316" t="n">
        <v>4.2</v>
      </c>
      <c r="Y316" t="n">
        <v>4.2</v>
      </c>
      <c r="Z316" t="n">
        <v>9.92</v>
      </c>
      <c r="AA316" t="n">
        <v>9.92</v>
      </c>
      <c r="AB316" t="n">
        <v>16.0</v>
      </c>
      <c r="AC316" t="n">
        <v>16.0</v>
      </c>
      <c r="AD316" t="n">
        <v>16.0</v>
      </c>
      <c r="AE316" t="n">
        <v>0.020000000000010232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inlineStr">
        <is>
          <t>unreconciled</t>
        </is>
      </c>
      <c r="AM316" t="inlineStr">
        <is>
          <t>Order Amount Mismatch (POS&gt;3PO)</t>
        </is>
      </c>
      <c r="AN316" t="n">
        <v>16.0</v>
      </c>
      <c r="AO316" t="n">
        <f>ROUND(P316*100/H316,2)</f>
        <v>0.0</v>
      </c>
      <c r="AP316" t="n">
        <f>ROUND(Q316*100/I316,2)</f>
        <v>0.0</v>
      </c>
      <c r="AQ316"/>
      <c r="AR316"/>
      <c r="AS316" t="n">
        <v>0.0</v>
      </c>
    </row>
    <row r="317">
      <c r="A317" s="1" t="n">
        <v>45235.0</v>
      </c>
      <c r="B317" s="2" t="n">
        <v>45235.54840277778</v>
      </c>
      <c r="C317" t="inlineStr">
        <is>
          <t>3140023012059760</t>
        </is>
      </c>
      <c r="D317" t="inlineStr">
        <is>
          <t>POS0012</t>
        </is>
      </c>
      <c r="E317" t="inlineStr">
        <is>
          <t>52</t>
        </is>
      </c>
      <c r="F317" t="inlineStr">
        <is>
          <t>0023</t>
        </is>
      </c>
      <c r="G317" t="inlineStr">
        <is>
          <t>5304193492</t>
        </is>
      </c>
      <c r="H317" t="n">
        <v>250.99999999999997</v>
      </c>
      <c r="I317" t="n">
        <v>239.05</v>
      </c>
      <c r="J317" t="n">
        <v>201.91</v>
      </c>
      <c r="K317" t="inlineStr">
        <is>
          <t>sale</t>
        </is>
      </c>
      <c r="L317" t="inlineStr">
        <is>
          <t/>
        </is>
      </c>
      <c r="M317" t="inlineStr">
        <is>
          <t/>
        </is>
      </c>
      <c r="N317" t="n">
        <v>0.0</v>
      </c>
      <c r="O317" t="n">
        <v>0.0</v>
      </c>
      <c r="P317" t="n">
        <v>190.07</v>
      </c>
      <c r="Q317" t="n">
        <v>190.06</v>
      </c>
      <c r="R317" t="n">
        <v>37.14</v>
      </c>
      <c r="S317" t="n">
        <v>37.14</v>
      </c>
      <c r="T317" t="n">
        <v>2.39</v>
      </c>
      <c r="U317" t="n">
        <v>2.39</v>
      </c>
      <c r="V317" t="n">
        <v>36.34</v>
      </c>
      <c r="W317" t="n">
        <v>36.34</v>
      </c>
      <c r="X317" t="n">
        <v>3.14</v>
      </c>
      <c r="Y317" t="n">
        <v>3.14</v>
      </c>
      <c r="Z317" t="n">
        <v>7.11</v>
      </c>
      <c r="AA317" t="n">
        <v>7.11</v>
      </c>
      <c r="AB317" t="n">
        <v>11.96</v>
      </c>
      <c r="AC317" t="n">
        <v>11.95</v>
      </c>
      <c r="AD317" t="n">
        <v>11.94999999999996</v>
      </c>
      <c r="AE317" t="n">
        <v>0.009999999999990905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0.010000000000001563</v>
      </c>
      <c r="AL317" t="inlineStr">
        <is>
          <t>unreconciled</t>
        </is>
      </c>
      <c r="AM317" t="inlineStr">
        <is>
          <t>Order Amount Mismatch (POS&gt;3PO)</t>
        </is>
      </c>
      <c r="AN317" t="n">
        <v>11.95</v>
      </c>
      <c r="AO317" t="n">
        <f>ROUND(P317*100/H317,2)</f>
        <v>0.0</v>
      </c>
      <c r="AP317" t="n">
        <f>ROUND(Q317*100/I317,2)</f>
        <v>0.0</v>
      </c>
      <c r="AQ317"/>
      <c r="AR317"/>
      <c r="AS317" t="n">
        <v>0.0</v>
      </c>
    </row>
    <row r="318">
      <c r="A318" s="1" t="n">
        <v>45231.0</v>
      </c>
      <c r="B318" s="2" t="n">
        <v>45231.942974537036</v>
      </c>
      <c r="C318" t="inlineStr">
        <is>
          <t>3140094012084577</t>
        </is>
      </c>
      <c r="D318" t="inlineStr">
        <is>
          <t>POS0012</t>
        </is>
      </c>
      <c r="E318" t="inlineStr">
        <is>
          <t>91</t>
        </is>
      </c>
      <c r="F318" t="inlineStr">
        <is>
          <t>0094</t>
        </is>
      </c>
      <c r="G318" t="inlineStr">
        <is>
          <t>5304204768</t>
        </is>
      </c>
      <c r="H318" t="n">
        <v>521.0</v>
      </c>
      <c r="I318" t="n">
        <v>496.18</v>
      </c>
      <c r="J318" t="n">
        <v>459.04</v>
      </c>
      <c r="K318" t="inlineStr">
        <is>
          <t>sale</t>
        </is>
      </c>
      <c r="L318" t="inlineStr">
        <is>
          <t/>
        </is>
      </c>
      <c r="M318" t="inlineStr">
        <is>
          <t/>
        </is>
      </c>
      <c r="N318" t="n">
        <v>0.0</v>
      </c>
      <c r="O318" t="n">
        <v>0.0</v>
      </c>
      <c r="P318" t="n">
        <v>386.03</v>
      </c>
      <c r="Q318" t="n">
        <v>386.03</v>
      </c>
      <c r="R318" t="n">
        <v>37.14</v>
      </c>
      <c r="S318" t="n">
        <v>37.14</v>
      </c>
      <c r="T318" t="n">
        <v>4.96</v>
      </c>
      <c r="U318" t="n">
        <v>4.96</v>
      </c>
      <c r="V318" t="n">
        <v>82.63</v>
      </c>
      <c r="W318" t="n">
        <v>82.63</v>
      </c>
      <c r="X318" t="n">
        <v>6.51</v>
      </c>
      <c r="Y318" t="n">
        <v>6.51</v>
      </c>
      <c r="Z318" t="n">
        <v>16.05</v>
      </c>
      <c r="AA318" t="n">
        <v>16.04</v>
      </c>
      <c r="AB318" t="n">
        <v>24.82</v>
      </c>
      <c r="AC318" t="n">
        <v>24.81</v>
      </c>
      <c r="AD318" t="n">
        <v>24.819999999999993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0.010000000000001563</v>
      </c>
      <c r="AK318" t="n">
        <v>0.010000000000001563</v>
      </c>
      <c r="AL318" t="inlineStr">
        <is>
          <t>unreconciled</t>
        </is>
      </c>
      <c r="AM318" t="inlineStr">
        <is>
          <t>Order Amount Mismatch (POS&gt;3PO)</t>
        </is>
      </c>
      <c r="AN318" t="n">
        <v>24.82</v>
      </c>
      <c r="AO318" t="n">
        <f>ROUND(P318*100/H318,2)</f>
        <v>0.0</v>
      </c>
      <c r="AP318" t="n">
        <f>ROUND(Q318*100/I318,2)</f>
        <v>0.0</v>
      </c>
      <c r="AQ318"/>
      <c r="AR318"/>
      <c r="AS318" t="n">
        <v>0.0</v>
      </c>
    </row>
    <row r="319">
      <c r="A319" s="1" t="n">
        <v>45231.0</v>
      </c>
      <c r="B319" s="2" t="n">
        <v>45231.694502314815</v>
      </c>
      <c r="C319" t="inlineStr">
        <is>
          <t>3140023012058753</t>
        </is>
      </c>
      <c r="D319" t="inlineStr">
        <is>
          <t>POS0012</t>
        </is>
      </c>
      <c r="E319" t="inlineStr">
        <is>
          <t>47</t>
        </is>
      </c>
      <c r="F319" t="inlineStr">
        <is>
          <t>0023</t>
        </is>
      </c>
      <c r="G319" t="inlineStr">
        <is>
          <t>5304210005</t>
        </is>
      </c>
      <c r="H319" t="n">
        <v>272.0</v>
      </c>
      <c r="I319" t="n">
        <v>259.04</v>
      </c>
      <c r="J319" t="n">
        <v>221.9</v>
      </c>
      <c r="K319" t="inlineStr">
        <is>
          <t>sale</t>
        </is>
      </c>
      <c r="L319" t="inlineStr">
        <is>
          <t/>
        </is>
      </c>
      <c r="M319" t="inlineStr">
        <is>
          <t/>
        </is>
      </c>
      <c r="N319" t="n">
        <v>0.0</v>
      </c>
      <c r="O319" t="n">
        <v>0.0</v>
      </c>
      <c r="P319" t="n">
        <v>205.31</v>
      </c>
      <c r="Q319" t="n">
        <v>205.3</v>
      </c>
      <c r="R319" t="n">
        <v>37.14</v>
      </c>
      <c r="S319" t="n">
        <v>37.14</v>
      </c>
      <c r="T319" t="n">
        <v>2.59</v>
      </c>
      <c r="U319" t="n">
        <v>2.59</v>
      </c>
      <c r="V319" t="n">
        <v>39.94</v>
      </c>
      <c r="W319" t="n">
        <v>39.94</v>
      </c>
      <c r="X319" t="n">
        <v>3.4</v>
      </c>
      <c r="Y319" t="n">
        <v>3.4</v>
      </c>
      <c r="Z319" t="n">
        <v>7.8</v>
      </c>
      <c r="AA319" t="n">
        <v>7.8</v>
      </c>
      <c r="AB319" t="n">
        <v>12.96</v>
      </c>
      <c r="AC319" t="n">
        <v>12.95</v>
      </c>
      <c r="AD319" t="n">
        <v>12.95999999999998</v>
      </c>
      <c r="AE319" t="n">
        <v>0.009999999999990905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0.010000000000001563</v>
      </c>
      <c r="AL319" t="inlineStr">
        <is>
          <t>unreconciled</t>
        </is>
      </c>
      <c r="AM319" t="inlineStr">
        <is>
          <t>Order Amount Mismatch (POS&gt;3PO)</t>
        </is>
      </c>
      <c r="AN319" t="n">
        <v>12.96</v>
      </c>
      <c r="AO319" t="n">
        <f>ROUND(P319*100/H319,2)</f>
        <v>0.0</v>
      </c>
      <c r="AP319" t="n">
        <f>ROUND(Q319*100/I319,2)</f>
        <v>0.0</v>
      </c>
      <c r="AQ319"/>
      <c r="AR319"/>
      <c r="AS319" t="n">
        <v>0.0</v>
      </c>
    </row>
    <row r="320">
      <c r="A320" s="1" t="n">
        <v>45233.0</v>
      </c>
      <c r="B320" s="2" t="n">
        <v>45233.998078703706</v>
      </c>
      <c r="C320" t="inlineStr">
        <is>
          <t>3140023012059385</t>
        </is>
      </c>
      <c r="D320" t="inlineStr">
        <is>
          <t>POS0012</t>
        </is>
      </c>
      <c r="E320" t="inlineStr">
        <is>
          <t>78</t>
        </is>
      </c>
      <c r="F320" t="inlineStr">
        <is>
          <t>0023</t>
        </is>
      </c>
      <c r="G320" t="inlineStr">
        <is>
          <t>5304227931</t>
        </is>
      </c>
      <c r="H320" t="n">
        <v>594.0</v>
      </c>
      <c r="I320" t="n">
        <v>642.86</v>
      </c>
      <c r="J320" t="n">
        <v>605.72</v>
      </c>
      <c r="K320" t="inlineStr">
        <is>
          <t>sale</t>
        </is>
      </c>
      <c r="L320" t="inlineStr">
        <is>
          <t/>
        </is>
      </c>
      <c r="M320" t="inlineStr">
        <is>
          <t/>
        </is>
      </c>
      <c r="N320" t="n">
        <v>0.0</v>
      </c>
      <c r="O320" t="n">
        <v>0.0</v>
      </c>
      <c r="P320" t="n">
        <v>497.82</v>
      </c>
      <c r="Q320" t="n">
        <v>439.01</v>
      </c>
      <c r="R320" t="n">
        <v>37.14</v>
      </c>
      <c r="S320" t="n">
        <v>37.14</v>
      </c>
      <c r="T320" t="n">
        <v>6.43</v>
      </c>
      <c r="U320" t="n">
        <v>5.66</v>
      </c>
      <c r="V320" t="n">
        <v>109.03</v>
      </c>
      <c r="W320" t="n">
        <v>95.14</v>
      </c>
      <c r="X320" t="n">
        <v>8.44</v>
      </c>
      <c r="Y320" t="n">
        <v>7.43</v>
      </c>
      <c r="Z320" t="n">
        <v>21.14</v>
      </c>
      <c r="AA320" t="n">
        <v>18.47</v>
      </c>
      <c r="AB320" t="n">
        <v>28.28</v>
      </c>
      <c r="AC320" t="n">
        <v>28.29</v>
      </c>
      <c r="AD320" t="n">
        <v>-48.860000000000014</v>
      </c>
      <c r="AE320" t="n">
        <v>58.81</v>
      </c>
      <c r="AF320" t="n">
        <v>0.0</v>
      </c>
      <c r="AG320" t="n">
        <v>0.7699999999999996</v>
      </c>
      <c r="AH320" t="n">
        <v>13.89</v>
      </c>
      <c r="AI320" t="n">
        <v>1.0099999999999998</v>
      </c>
      <c r="AJ320" t="n">
        <v>2.6700000000000017</v>
      </c>
      <c r="AK320" t="n">
        <v>-0.00999999999999801</v>
      </c>
      <c r="AL320" t="inlineStr">
        <is>
          <t>unreconciled</t>
        </is>
      </c>
      <c r="AM320" t="inlineStr">
        <is>
          <t>Order Amount Mismatch (3PO&gt;POS)</t>
        </is>
      </c>
      <c r="AN320" t="n">
        <v>48.86</v>
      </c>
      <c r="AO320" t="n">
        <f>ROUND(P320*100/H320,2)</f>
        <v>0.0</v>
      </c>
      <c r="AP320" t="n">
        <f>ROUND(Q320*100/I320,2)</f>
        <v>0.0</v>
      </c>
      <c r="AQ320"/>
      <c r="AR320"/>
      <c r="AS320" t="n">
        <v>0.0</v>
      </c>
    </row>
    <row r="321">
      <c r="A321" s="1" t="n">
        <v>45235.0</v>
      </c>
      <c r="B321" s="2" t="n">
        <v>45235.59054398148</v>
      </c>
      <c r="C321" t="inlineStr">
        <is>
          <t>3140094012086012</t>
        </is>
      </c>
      <c r="D321" t="inlineStr">
        <is>
          <t>POS0012</t>
        </is>
      </c>
      <c r="E321" t="inlineStr">
        <is>
          <t>27</t>
        </is>
      </c>
      <c r="F321" t="inlineStr">
        <is>
          <t>0094</t>
        </is>
      </c>
      <c r="G321" t="inlineStr">
        <is>
          <t>5304235868</t>
        </is>
      </c>
      <c r="H321" t="n">
        <v>418.0</v>
      </c>
      <c r="I321" t="n">
        <v>398.09</v>
      </c>
      <c r="J321" t="n">
        <v>360.95</v>
      </c>
      <c r="K321" t="inlineStr">
        <is>
          <t>sale</t>
        </is>
      </c>
      <c r="L321" t="inlineStr">
        <is>
          <t/>
        </is>
      </c>
      <c r="M321" t="inlineStr">
        <is>
          <t/>
        </is>
      </c>
      <c r="N321" t="n">
        <v>0.0</v>
      </c>
      <c r="O321" t="n">
        <v>0.0</v>
      </c>
      <c r="P321" t="n">
        <v>311.29</v>
      </c>
      <c r="Q321" t="n">
        <v>311.3</v>
      </c>
      <c r="R321" t="n">
        <v>37.14</v>
      </c>
      <c r="S321" t="n">
        <v>37.14</v>
      </c>
      <c r="T321" t="n">
        <v>3.98</v>
      </c>
      <c r="U321" t="n">
        <v>3.98</v>
      </c>
      <c r="V321" t="n">
        <v>64.97</v>
      </c>
      <c r="W321" t="n">
        <v>64.97</v>
      </c>
      <c r="X321" t="n">
        <v>5.22</v>
      </c>
      <c r="Y321" t="n">
        <v>5.22</v>
      </c>
      <c r="Z321" t="n">
        <v>12.63</v>
      </c>
      <c r="AA321" t="n">
        <v>12.63</v>
      </c>
      <c r="AB321" t="n">
        <v>19.9</v>
      </c>
      <c r="AC321" t="n">
        <v>19.91</v>
      </c>
      <c r="AD321" t="n">
        <v>19.910000000000025</v>
      </c>
      <c r="AE321" t="n">
        <v>-0.009999999999990905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-0.010000000000001563</v>
      </c>
      <c r="AL321" t="inlineStr">
        <is>
          <t>unreconciled</t>
        </is>
      </c>
      <c r="AM321" t="inlineStr">
        <is>
          <t>Order Amount Mismatch (POS&gt;3PO)</t>
        </is>
      </c>
      <c r="AN321" t="n">
        <v>19.91</v>
      </c>
      <c r="AO321" t="n">
        <f>ROUND(P321*100/H321,2)</f>
        <v>0.0</v>
      </c>
      <c r="AP321" t="n">
        <f>ROUND(Q321*100/I321,2)</f>
        <v>0.0</v>
      </c>
      <c r="AQ321"/>
      <c r="AR321"/>
      <c r="AS321" t="n">
        <v>0.0</v>
      </c>
    </row>
    <row r="322">
      <c r="A322" s="1" t="n">
        <v>45231.0</v>
      </c>
      <c r="B322" s="2" t="n">
        <v>45231.972407407404</v>
      </c>
      <c r="C322" t="inlineStr">
        <is>
          <t>3140094012084600</t>
        </is>
      </c>
      <c r="D322" t="inlineStr">
        <is>
          <t>POS0012</t>
        </is>
      </c>
      <c r="E322" t="inlineStr">
        <is>
          <t>14</t>
        </is>
      </c>
      <c r="F322" t="inlineStr">
        <is>
          <t>0094</t>
        </is>
      </c>
      <c r="G322" t="inlineStr">
        <is>
          <t>5304246925</t>
        </is>
      </c>
      <c r="H322" t="n">
        <v>584.0</v>
      </c>
      <c r="I322" t="n">
        <v>556.19</v>
      </c>
      <c r="J322" t="n">
        <v>519.05</v>
      </c>
      <c r="K322" t="inlineStr">
        <is>
          <t>sale</t>
        </is>
      </c>
      <c r="L322" t="inlineStr">
        <is>
          <t/>
        </is>
      </c>
      <c r="M322" t="inlineStr">
        <is>
          <t/>
        </is>
      </c>
      <c r="N322" t="n">
        <v>0.0</v>
      </c>
      <c r="O322" t="n">
        <v>0.0</v>
      </c>
      <c r="P322" t="n">
        <v>431.77</v>
      </c>
      <c r="Q322" t="n">
        <v>431.76</v>
      </c>
      <c r="R322" t="n">
        <v>37.14</v>
      </c>
      <c r="S322" t="n">
        <v>37.14</v>
      </c>
      <c r="T322" t="n">
        <v>5.56</v>
      </c>
      <c r="U322" t="n">
        <v>5.56</v>
      </c>
      <c r="V322" t="n">
        <v>93.43</v>
      </c>
      <c r="W322" t="n">
        <v>93.43</v>
      </c>
      <c r="X322" t="n">
        <v>7.3</v>
      </c>
      <c r="Y322" t="n">
        <v>7.3</v>
      </c>
      <c r="Z322" t="n">
        <v>18.13</v>
      </c>
      <c r="AA322" t="n">
        <v>18.13</v>
      </c>
      <c r="AB322" t="n">
        <v>27.82</v>
      </c>
      <c r="AC322" t="n">
        <v>27.81</v>
      </c>
      <c r="AD322" t="n">
        <v>27.809999999999945</v>
      </c>
      <c r="AE322" t="n">
        <v>0.009999999999990905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0.010000000000001563</v>
      </c>
      <c r="AL322" t="inlineStr">
        <is>
          <t>unreconciled</t>
        </is>
      </c>
      <c r="AM322" t="inlineStr">
        <is>
          <t>Order Amount Mismatch (POS&gt;3PO)</t>
        </is>
      </c>
      <c r="AN322" t="n">
        <v>27.81</v>
      </c>
      <c r="AO322" t="n">
        <f>ROUND(P322*100/H322,2)</f>
        <v>0.0</v>
      </c>
      <c r="AP322" t="n">
        <f>ROUND(Q322*100/I322,2)</f>
        <v>0.0</v>
      </c>
      <c r="AQ322"/>
      <c r="AR322"/>
      <c r="AS322" t="n">
        <v>0.0</v>
      </c>
    </row>
    <row r="323">
      <c r="A323" s="1" t="n">
        <v>45232.0</v>
      </c>
      <c r="B323" s="2" t="n">
        <v>45232.418541666666</v>
      </c>
      <c r="C323" t="inlineStr">
        <is>
          <t>3140023012058927</t>
        </is>
      </c>
      <c r="D323" t="inlineStr">
        <is>
          <t>POS0012</t>
        </is>
      </c>
      <c r="E323" t="inlineStr">
        <is>
          <t>21</t>
        </is>
      </c>
      <c r="F323" t="inlineStr">
        <is>
          <t>0023</t>
        </is>
      </c>
      <c r="G323" t="inlineStr">
        <is>
          <t>5304264124</t>
        </is>
      </c>
      <c r="H323" t="n">
        <v>793.0</v>
      </c>
      <c r="I323" t="n">
        <v>755.23</v>
      </c>
      <c r="J323" t="n">
        <v>718.09</v>
      </c>
      <c r="K323" t="inlineStr">
        <is>
          <t>sale</t>
        </is>
      </c>
      <c r="L323" t="inlineStr">
        <is>
          <t/>
        </is>
      </c>
      <c r="M323" t="inlineStr">
        <is>
          <t/>
        </is>
      </c>
      <c r="N323" t="n">
        <v>0.0</v>
      </c>
      <c r="O323" t="n">
        <v>0.0</v>
      </c>
      <c r="P323" t="n">
        <v>583.46</v>
      </c>
      <c r="Q323" t="n">
        <v>583.44</v>
      </c>
      <c r="R323" t="n">
        <v>37.14</v>
      </c>
      <c r="S323" t="n">
        <v>37.14</v>
      </c>
      <c r="T323" t="n">
        <v>7.55</v>
      </c>
      <c r="U323" t="n">
        <v>7.55</v>
      </c>
      <c r="V323" t="n">
        <v>129.26</v>
      </c>
      <c r="W323" t="n">
        <v>129.26</v>
      </c>
      <c r="X323" t="n">
        <v>9.91</v>
      </c>
      <c r="Y323" t="n">
        <v>9.91</v>
      </c>
      <c r="Z323" t="n">
        <v>25.05</v>
      </c>
      <c r="AA323" t="n">
        <v>25.05</v>
      </c>
      <c r="AB323" t="n">
        <v>37.76</v>
      </c>
      <c r="AC323" t="n">
        <v>37.76</v>
      </c>
      <c r="AD323" t="n">
        <v>37.76999999999998</v>
      </c>
      <c r="AE323" t="n">
        <v>0.01999999999998181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inlineStr">
        <is>
          <t>unreconciled</t>
        </is>
      </c>
      <c r="AM323" t="inlineStr">
        <is>
          <t>Order Amount Mismatch (POS&gt;3PO)</t>
        </is>
      </c>
      <c r="AN323" t="n">
        <v>37.77</v>
      </c>
      <c r="AO323" t="n">
        <f>ROUND(P323*100/H323,2)</f>
        <v>0.0</v>
      </c>
      <c r="AP323" t="n">
        <f>ROUND(Q323*100/I323,2)</f>
        <v>0.0</v>
      </c>
      <c r="AQ323"/>
      <c r="AR323"/>
      <c r="AS323" t="n">
        <v>0.0</v>
      </c>
    </row>
    <row r="324">
      <c r="A324" s="1" t="n">
        <v>45232.0</v>
      </c>
      <c r="B324" s="2" t="n">
        <v>45232.75376157407</v>
      </c>
      <c r="C324" t="inlineStr">
        <is>
          <t>3140023012059005</t>
        </is>
      </c>
      <c r="D324" t="inlineStr">
        <is>
          <t>POS0012</t>
        </is>
      </c>
      <c r="E324" t="inlineStr">
        <is>
          <t>99</t>
        </is>
      </c>
      <c r="F324" t="inlineStr">
        <is>
          <t>0023</t>
        </is>
      </c>
      <c r="G324" t="inlineStr">
        <is>
          <t>5304279674</t>
        </is>
      </c>
      <c r="H324" t="n">
        <v>250.99999999999997</v>
      </c>
      <c r="I324" t="n">
        <v>239.04</v>
      </c>
      <c r="J324" t="n">
        <v>201.9</v>
      </c>
      <c r="K324" t="inlineStr">
        <is>
          <t>sale</t>
        </is>
      </c>
      <c r="L324" t="inlineStr">
        <is>
          <t/>
        </is>
      </c>
      <c r="M324" t="inlineStr">
        <is>
          <t/>
        </is>
      </c>
      <c r="N324" t="n">
        <v>0.0</v>
      </c>
      <c r="O324" t="n">
        <v>0.0</v>
      </c>
      <c r="P324" t="n">
        <v>190.06</v>
      </c>
      <c r="Q324" t="n">
        <v>190.05</v>
      </c>
      <c r="R324" t="n">
        <v>37.14</v>
      </c>
      <c r="S324" t="n">
        <v>37.14</v>
      </c>
      <c r="T324" t="n">
        <v>2.39</v>
      </c>
      <c r="U324" t="n">
        <v>2.39</v>
      </c>
      <c r="V324" t="n">
        <v>36.34</v>
      </c>
      <c r="W324" t="n">
        <v>36.34</v>
      </c>
      <c r="X324" t="n">
        <v>3.14</v>
      </c>
      <c r="Y324" t="n">
        <v>3.14</v>
      </c>
      <c r="Z324" t="n">
        <v>7.11</v>
      </c>
      <c r="AA324" t="n">
        <v>7.11</v>
      </c>
      <c r="AB324" t="n">
        <v>11.96</v>
      </c>
      <c r="AC324" t="n">
        <v>11.95</v>
      </c>
      <c r="AD324" t="n">
        <v>11.95999999999998</v>
      </c>
      <c r="AE324" t="n">
        <v>0.009999999999990905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0.010000000000001563</v>
      </c>
      <c r="AL324" t="inlineStr">
        <is>
          <t>unreconciled</t>
        </is>
      </c>
      <c r="AM324" t="inlineStr">
        <is>
          <t>Order Amount Mismatch (POS&gt;3PO)</t>
        </is>
      </c>
      <c r="AN324" t="n">
        <v>11.96</v>
      </c>
      <c r="AO324" t="n">
        <f>ROUND(P324*100/H324,2)</f>
        <v>0.0</v>
      </c>
      <c r="AP324" t="n">
        <f>ROUND(Q324*100/I324,2)</f>
        <v>0.0</v>
      </c>
      <c r="AQ324"/>
      <c r="AR324"/>
      <c r="AS324" t="n">
        <v>0.0</v>
      </c>
    </row>
    <row r="325">
      <c r="A325" s="1" t="n">
        <v>45231.0</v>
      </c>
      <c r="B325" s="2" t="n">
        <v>45231.42393518519</v>
      </c>
      <c r="C325" t="inlineStr">
        <is>
          <t>3140094012084309</t>
        </is>
      </c>
      <c r="D325" t="inlineStr">
        <is>
          <t>POS0012</t>
        </is>
      </c>
      <c r="E325" t="inlineStr">
        <is>
          <t>23</t>
        </is>
      </c>
      <c r="F325" t="inlineStr">
        <is>
          <t>0094</t>
        </is>
      </c>
      <c r="G325" t="inlineStr">
        <is>
          <t>5304292875</t>
        </is>
      </c>
      <c r="H325" t="n">
        <v>390.0</v>
      </c>
      <c r="I325" t="n">
        <v>371.43</v>
      </c>
      <c r="J325" t="n">
        <v>334.29</v>
      </c>
      <c r="K325" t="inlineStr">
        <is>
          <t>sale</t>
        </is>
      </c>
      <c r="L325" t="inlineStr">
        <is>
          <t/>
        </is>
      </c>
      <c r="M325" t="inlineStr">
        <is>
          <t/>
        </is>
      </c>
      <c r="N325" t="n">
        <v>0.0</v>
      </c>
      <c r="O325" t="n">
        <v>0.0</v>
      </c>
      <c r="P325" t="n">
        <v>290.96</v>
      </c>
      <c r="Q325" t="n">
        <v>290.95</v>
      </c>
      <c r="R325" t="n">
        <v>37.14</v>
      </c>
      <c r="S325" t="n">
        <v>37.14</v>
      </c>
      <c r="T325" t="n">
        <v>3.71</v>
      </c>
      <c r="U325" t="n">
        <v>3.71</v>
      </c>
      <c r="V325" t="n">
        <v>60.17</v>
      </c>
      <c r="W325" t="n">
        <v>60.17</v>
      </c>
      <c r="X325" t="n">
        <v>4.88</v>
      </c>
      <c r="Y325" t="n">
        <v>4.88</v>
      </c>
      <c r="Z325" t="n">
        <v>11.71</v>
      </c>
      <c r="AA325" t="n">
        <v>11.71</v>
      </c>
      <c r="AB325" t="n">
        <v>18.58</v>
      </c>
      <c r="AC325" t="n">
        <v>18.57</v>
      </c>
      <c r="AD325" t="n">
        <v>18.569999999999993</v>
      </c>
      <c r="AE325" t="n">
        <v>0.009999999999990905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0.00999999999999801</v>
      </c>
      <c r="AL325" t="inlineStr">
        <is>
          <t>unreconciled</t>
        </is>
      </c>
      <c r="AM325" t="inlineStr">
        <is>
          <t>Order Amount Mismatch (POS&gt;3PO)</t>
        </is>
      </c>
      <c r="AN325" t="n">
        <v>18.57</v>
      </c>
      <c r="AO325" t="n">
        <f>ROUND(P325*100/H325,2)</f>
        <v>0.0</v>
      </c>
      <c r="AP325" t="n">
        <f>ROUND(Q325*100/I325,2)</f>
        <v>0.0</v>
      </c>
      <c r="AQ325"/>
      <c r="AR325"/>
      <c r="AS325" t="n">
        <v>0.0</v>
      </c>
    </row>
    <row r="326">
      <c r="A326" s="1" t="n">
        <v>45231.0</v>
      </c>
      <c r="B326" s="2" t="n">
        <v>45231.501909722225</v>
      </c>
      <c r="C326" t="inlineStr">
        <is>
          <t>3140023012058702</t>
        </is>
      </c>
      <c r="D326" t="inlineStr">
        <is>
          <t>POS0012</t>
        </is>
      </c>
      <c r="E326" t="inlineStr">
        <is>
          <t>96</t>
        </is>
      </c>
      <c r="F326" t="inlineStr">
        <is>
          <t>0023</t>
        </is>
      </c>
      <c r="G326" t="inlineStr">
        <is>
          <t>5304302755</t>
        </is>
      </c>
      <c r="H326" t="n">
        <v>195.0</v>
      </c>
      <c r="I326" t="n">
        <v>185.71</v>
      </c>
      <c r="J326" t="n">
        <v>148.57</v>
      </c>
      <c r="K326" t="inlineStr">
        <is>
          <t>sale</t>
        </is>
      </c>
      <c r="L326" t="inlineStr">
        <is>
          <t/>
        </is>
      </c>
      <c r="M326" t="inlineStr">
        <is>
          <t/>
        </is>
      </c>
      <c r="N326" t="n">
        <v>0.0</v>
      </c>
      <c r="O326" t="n">
        <v>0.0</v>
      </c>
      <c r="P326" t="n">
        <v>149.42</v>
      </c>
      <c r="Q326" t="n">
        <v>149.41</v>
      </c>
      <c r="R326" t="n">
        <v>37.14</v>
      </c>
      <c r="S326" t="n">
        <v>37.14</v>
      </c>
      <c r="T326" t="n">
        <v>1.86</v>
      </c>
      <c r="U326" t="n">
        <v>1.86</v>
      </c>
      <c r="V326" t="n">
        <v>26.74</v>
      </c>
      <c r="W326" t="n">
        <v>26.74</v>
      </c>
      <c r="X326" t="n">
        <v>2.44</v>
      </c>
      <c r="Y326" t="n">
        <v>2.44</v>
      </c>
      <c r="Z326" t="n">
        <v>5.25</v>
      </c>
      <c r="AA326" t="n">
        <v>5.25</v>
      </c>
      <c r="AB326" t="n">
        <v>9.28</v>
      </c>
      <c r="AC326" t="n">
        <v>9.29</v>
      </c>
      <c r="AD326" t="n">
        <v>9.289999999999992</v>
      </c>
      <c r="AE326" t="n">
        <v>0.009999999999990905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-0.009999999999999787</v>
      </c>
      <c r="AL326" t="inlineStr">
        <is>
          <t>unreconciled</t>
        </is>
      </c>
      <c r="AM326" t="inlineStr">
        <is>
          <t>Order Amount Mismatch (POS&gt;3PO)</t>
        </is>
      </c>
      <c r="AN326" t="n">
        <v>9.29</v>
      </c>
      <c r="AO326" t="n">
        <f>ROUND(P326*100/H326,2)</f>
        <v>0.0</v>
      </c>
      <c r="AP326" t="n">
        <f>ROUND(Q326*100/I326,2)</f>
        <v>0.0</v>
      </c>
      <c r="AQ326"/>
      <c r="AR326"/>
      <c r="AS326" t="n">
        <v>0.0</v>
      </c>
    </row>
    <row r="327">
      <c r="A327" s="1" t="n">
        <v>45231.0</v>
      </c>
      <c r="B327" s="2" t="n">
        <v>45231.636712962965</v>
      </c>
      <c r="C327" t="inlineStr">
        <is>
          <t>3140023012058737</t>
        </is>
      </c>
      <c r="D327" t="inlineStr">
        <is>
          <t>POS0012</t>
        </is>
      </c>
      <c r="E327" t="inlineStr">
        <is>
          <t>31</t>
        </is>
      </c>
      <c r="F327" t="inlineStr">
        <is>
          <t>0023</t>
        </is>
      </c>
      <c r="G327" t="inlineStr">
        <is>
          <t>5304306735</t>
        </is>
      </c>
      <c r="H327" t="n">
        <v>452.0</v>
      </c>
      <c r="I327" t="n">
        <v>430.46</v>
      </c>
      <c r="J327" t="n">
        <v>393.32</v>
      </c>
      <c r="K327" t="inlineStr">
        <is>
          <t>sale</t>
        </is>
      </c>
      <c r="L327" t="inlineStr">
        <is>
          <t/>
        </is>
      </c>
      <c r="M327" t="inlineStr">
        <is>
          <t/>
        </is>
      </c>
      <c r="N327" t="n">
        <v>0.0</v>
      </c>
      <c r="O327" t="n">
        <v>0.0</v>
      </c>
      <c r="P327" t="n">
        <v>335.95</v>
      </c>
      <c r="Q327" t="n">
        <v>335.95</v>
      </c>
      <c r="R327" t="n">
        <v>37.14</v>
      </c>
      <c r="S327" t="n">
        <v>37.14</v>
      </c>
      <c r="T327" t="n">
        <v>4.3</v>
      </c>
      <c r="U327" t="n">
        <v>4.3</v>
      </c>
      <c r="V327" t="n">
        <v>70.8</v>
      </c>
      <c r="W327" t="n">
        <v>70.8</v>
      </c>
      <c r="X327" t="n">
        <v>5.65</v>
      </c>
      <c r="Y327" t="n">
        <v>5.65</v>
      </c>
      <c r="Z327" t="n">
        <v>13.76</v>
      </c>
      <c r="AA327" t="n">
        <v>13.76</v>
      </c>
      <c r="AB327" t="n">
        <v>21.52</v>
      </c>
      <c r="AC327" t="n">
        <v>21.52</v>
      </c>
      <c r="AD327" t="n">
        <v>21.54000000000002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inlineStr">
        <is>
          <t>unreconciled</t>
        </is>
      </c>
      <c r="AM327" t="inlineStr">
        <is>
          <t>Order Amount Mismatch (POS&gt;3PO)</t>
        </is>
      </c>
      <c r="AN327" t="n">
        <v>21.54</v>
      </c>
      <c r="AO327" t="n">
        <f>ROUND(P327*100/H327,2)</f>
        <v>0.0</v>
      </c>
      <c r="AP327" t="n">
        <f>ROUND(Q327*100/I327,2)</f>
        <v>0.0</v>
      </c>
      <c r="AQ327"/>
      <c r="AR327"/>
      <c r="AS327" t="n">
        <v>0.0</v>
      </c>
    </row>
    <row r="328">
      <c r="A328" s="1" t="n">
        <v>45232.0</v>
      </c>
      <c r="B328" s="2" t="n">
        <v>45232.51100694444</v>
      </c>
      <c r="C328" t="inlineStr">
        <is>
          <t>3140094012084662</t>
        </is>
      </c>
      <c r="D328" t="inlineStr">
        <is>
          <t>POS0012</t>
        </is>
      </c>
      <c r="E328" t="inlineStr">
        <is>
          <t>76</t>
        </is>
      </c>
      <c r="F328" t="inlineStr">
        <is>
          <t>0094</t>
        </is>
      </c>
      <c r="G328" t="inlineStr">
        <is>
          <t>5304391033</t>
        </is>
      </c>
      <c r="H328" t="n">
        <v>269.0</v>
      </c>
      <c r="I328" t="n">
        <v>256.19</v>
      </c>
      <c r="J328" t="n">
        <v>219.05</v>
      </c>
      <c r="K328" t="inlineStr">
        <is>
          <t>sale</t>
        </is>
      </c>
      <c r="L328" t="inlineStr">
        <is>
          <t/>
        </is>
      </c>
      <c r="M328" t="inlineStr">
        <is>
          <t/>
        </is>
      </c>
      <c r="N328" t="n">
        <v>0.0</v>
      </c>
      <c r="O328" t="n">
        <v>0.0</v>
      </c>
      <c r="P328" t="n">
        <v>203.14</v>
      </c>
      <c r="Q328" t="n">
        <v>203.13</v>
      </c>
      <c r="R328" t="n">
        <v>37.14</v>
      </c>
      <c r="S328" t="n">
        <v>37.14</v>
      </c>
      <c r="T328" t="n">
        <v>2.56</v>
      </c>
      <c r="U328" t="n">
        <v>2.56</v>
      </c>
      <c r="V328" t="n">
        <v>39.43</v>
      </c>
      <c r="W328" t="n">
        <v>39.43</v>
      </c>
      <c r="X328" t="n">
        <v>3.36</v>
      </c>
      <c r="Y328" t="n">
        <v>3.36</v>
      </c>
      <c r="Z328" t="n">
        <v>7.7</v>
      </c>
      <c r="AA328" t="n">
        <v>7.7</v>
      </c>
      <c r="AB328" t="n">
        <v>12.82</v>
      </c>
      <c r="AC328" t="n">
        <v>12.81</v>
      </c>
      <c r="AD328" t="n">
        <v>12.810000000000002</v>
      </c>
      <c r="AE328" t="n">
        <v>0.009999999999990905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0.009999999999999787</v>
      </c>
      <c r="AL328" t="inlineStr">
        <is>
          <t>unreconciled</t>
        </is>
      </c>
      <c r="AM328" t="inlineStr">
        <is>
          <t>Order Amount Mismatch (POS&gt;3PO)</t>
        </is>
      </c>
      <c r="AN328" t="n">
        <v>12.81</v>
      </c>
      <c r="AO328" t="n">
        <f>ROUND(P328*100/H328,2)</f>
        <v>0.0</v>
      </c>
      <c r="AP328" t="n">
        <f>ROUND(Q328*100/I328,2)</f>
        <v>0.0</v>
      </c>
      <c r="AQ328"/>
      <c r="AR328"/>
      <c r="AS328" t="n">
        <v>0.0</v>
      </c>
    </row>
    <row r="329">
      <c r="A329" s="1" t="n">
        <v>45232.0</v>
      </c>
      <c r="B329" s="2" t="n">
        <v>45232.95012731481</v>
      </c>
      <c r="C329" t="inlineStr">
        <is>
          <t>3140023012059103</t>
        </is>
      </c>
      <c r="D329" t="inlineStr">
        <is>
          <t>POS0012</t>
        </is>
      </c>
      <c r="E329" t="inlineStr">
        <is>
          <t>96</t>
        </is>
      </c>
      <c r="F329" t="inlineStr">
        <is>
          <t>0023</t>
        </is>
      </c>
      <c r="G329" t="inlineStr">
        <is>
          <t>5304416735</t>
        </is>
      </c>
      <c r="H329" t="n">
        <v>208.0</v>
      </c>
      <c r="I329" t="n">
        <v>198.09</v>
      </c>
      <c r="J329" t="n">
        <v>160.95</v>
      </c>
      <c r="K329" t="inlineStr">
        <is>
          <t>sale</t>
        </is>
      </c>
      <c r="L329" t="inlineStr">
        <is>
          <t/>
        </is>
      </c>
      <c r="M329" t="inlineStr">
        <is>
          <t/>
        </is>
      </c>
      <c r="N329" t="n">
        <v>0.0</v>
      </c>
      <c r="O329" t="n">
        <v>0.0</v>
      </c>
      <c r="P329" t="n">
        <v>158.86</v>
      </c>
      <c r="Q329" t="n">
        <v>158.87</v>
      </c>
      <c r="R329" t="n">
        <v>37.14</v>
      </c>
      <c r="S329" t="n">
        <v>37.14</v>
      </c>
      <c r="T329" t="n">
        <v>1.98</v>
      </c>
      <c r="U329" t="n">
        <v>1.98</v>
      </c>
      <c r="V329" t="n">
        <v>28.97</v>
      </c>
      <c r="W329" t="n">
        <v>28.97</v>
      </c>
      <c r="X329" t="n">
        <v>2.6</v>
      </c>
      <c r="Y329" t="n">
        <v>2.6</v>
      </c>
      <c r="Z329" t="n">
        <v>5.68</v>
      </c>
      <c r="AA329" t="n">
        <v>5.68</v>
      </c>
      <c r="AB329" t="n">
        <v>9.9</v>
      </c>
      <c r="AC329" t="n">
        <v>9.91</v>
      </c>
      <c r="AD329" t="n">
        <v>9.909999999999997</v>
      </c>
      <c r="AE329" t="n">
        <v>-0.009999999999990905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-0.009999999999999787</v>
      </c>
      <c r="AL329" t="inlineStr">
        <is>
          <t>unreconciled</t>
        </is>
      </c>
      <c r="AM329" t="inlineStr">
        <is>
          <t>Order Amount Mismatch (POS&gt;3PO)</t>
        </is>
      </c>
      <c r="AN329" t="n">
        <v>9.91</v>
      </c>
      <c r="AO329" t="n">
        <f>ROUND(P329*100/H329,2)</f>
        <v>0.0</v>
      </c>
      <c r="AP329" t="n">
        <f>ROUND(Q329*100/I329,2)</f>
        <v>0.0</v>
      </c>
      <c r="AQ329"/>
      <c r="AR329"/>
      <c r="AS329" t="n">
        <v>0.0</v>
      </c>
    </row>
    <row r="330">
      <c r="A330" s="1" t="n">
        <v>45234.0</v>
      </c>
      <c r="B330" s="2" t="n">
        <v>45234.57847222222</v>
      </c>
      <c r="C330" t="inlineStr">
        <is>
          <t>3140023012059481</t>
        </is>
      </c>
      <c r="D330" t="inlineStr">
        <is>
          <t>POS0012</t>
        </is>
      </c>
      <c r="E330" t="inlineStr">
        <is>
          <t>73</t>
        </is>
      </c>
      <c r="F330" t="inlineStr">
        <is>
          <t>0023</t>
        </is>
      </c>
      <c r="G330" t="inlineStr">
        <is>
          <t>5304432498</t>
        </is>
      </c>
      <c r="H330" t="n">
        <v>563.0</v>
      </c>
      <c r="I330" t="n">
        <v>536.2</v>
      </c>
      <c r="J330" t="n">
        <v>499.06</v>
      </c>
      <c r="K330" t="inlineStr">
        <is>
          <t>sale</t>
        </is>
      </c>
      <c r="L330" t="inlineStr">
        <is>
          <t/>
        </is>
      </c>
      <c r="M330" t="inlineStr">
        <is>
          <t/>
        </is>
      </c>
      <c r="N330" t="n">
        <v>0.0</v>
      </c>
      <c r="O330" t="n">
        <v>0.0</v>
      </c>
      <c r="P330" t="n">
        <v>416.53</v>
      </c>
      <c r="Q330" t="n">
        <v>416.5</v>
      </c>
      <c r="R330" t="n">
        <v>37.14</v>
      </c>
      <c r="S330" t="n">
        <v>37.14</v>
      </c>
      <c r="T330" t="n">
        <v>5.36</v>
      </c>
      <c r="U330" t="n">
        <v>5.36</v>
      </c>
      <c r="V330" t="n">
        <v>89.83</v>
      </c>
      <c r="W330" t="n">
        <v>89.83</v>
      </c>
      <c r="X330" t="n">
        <v>7.04</v>
      </c>
      <c r="Y330" t="n">
        <v>7.04</v>
      </c>
      <c r="Z330" t="n">
        <v>17.44</v>
      </c>
      <c r="AA330" t="n">
        <v>17.44</v>
      </c>
      <c r="AB330" t="n">
        <v>26.82</v>
      </c>
      <c r="AC330" t="n">
        <v>26.81</v>
      </c>
      <c r="AD330" t="n">
        <v>26.799999999999955</v>
      </c>
      <c r="AE330" t="n">
        <v>0.029999999999972715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0.010000000000001563</v>
      </c>
      <c r="AL330" t="inlineStr">
        <is>
          <t>unreconciled</t>
        </is>
      </c>
      <c r="AM330" t="inlineStr">
        <is>
          <t>Order Amount Mismatch (POS&gt;3PO)</t>
        </is>
      </c>
      <c r="AN330" t="n">
        <v>26.8</v>
      </c>
      <c r="AO330" t="n">
        <f>ROUND(P330*100/H330,2)</f>
        <v>0.0</v>
      </c>
      <c r="AP330" t="n">
        <f>ROUND(Q330*100/I330,2)</f>
        <v>0.0</v>
      </c>
      <c r="AQ330"/>
      <c r="AR330"/>
      <c r="AS330" t="n">
        <v>0.0</v>
      </c>
    </row>
    <row r="331">
      <c r="A331" s="1" t="n">
        <v>45231.0</v>
      </c>
      <c r="B331" s="2" t="n">
        <v>45231.784224537034</v>
      </c>
      <c r="C331" t="inlineStr">
        <is>
          <t>3140094012084473</t>
        </is>
      </c>
      <c r="D331" t="inlineStr">
        <is>
          <t>POS0012</t>
        </is>
      </c>
      <c r="E331" t="inlineStr">
        <is>
          <t>87</t>
        </is>
      </c>
      <c r="F331" t="inlineStr">
        <is>
          <t>0094</t>
        </is>
      </c>
      <c r="G331" t="inlineStr">
        <is>
          <t>5304458550</t>
        </is>
      </c>
      <c r="H331" t="n">
        <v>565.0</v>
      </c>
      <c r="I331" t="n">
        <v>538.09</v>
      </c>
      <c r="J331" t="n">
        <v>500.95</v>
      </c>
      <c r="K331" t="inlineStr">
        <is>
          <t>sale</t>
        </is>
      </c>
      <c r="L331" t="inlineStr">
        <is>
          <t/>
        </is>
      </c>
      <c r="M331" t="inlineStr">
        <is>
          <t/>
        </is>
      </c>
      <c r="N331" t="n">
        <v>0.0</v>
      </c>
      <c r="O331" t="n">
        <v>0.0</v>
      </c>
      <c r="P331" t="n">
        <v>417.98</v>
      </c>
      <c r="Q331" t="n">
        <v>417.99</v>
      </c>
      <c r="R331" t="n">
        <v>37.14</v>
      </c>
      <c r="S331" t="n">
        <v>37.14</v>
      </c>
      <c r="T331" t="n">
        <v>5.38</v>
      </c>
      <c r="U331" t="n">
        <v>5.38</v>
      </c>
      <c r="V331" t="n">
        <v>90.17</v>
      </c>
      <c r="W331" t="n">
        <v>90.17</v>
      </c>
      <c r="X331" t="n">
        <v>7.06</v>
      </c>
      <c r="Y331" t="n">
        <v>7.06</v>
      </c>
      <c r="Z331" t="n">
        <v>17.5</v>
      </c>
      <c r="AA331" t="n">
        <v>17.5</v>
      </c>
      <c r="AB331" t="n">
        <v>26.9</v>
      </c>
      <c r="AC331" t="n">
        <v>26.91</v>
      </c>
      <c r="AD331" t="n">
        <v>26.909999999999968</v>
      </c>
      <c r="AE331" t="n">
        <v>-0.009999999999990905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-0.010000000000001563</v>
      </c>
      <c r="AL331" t="inlineStr">
        <is>
          <t>unreconciled</t>
        </is>
      </c>
      <c r="AM331" t="inlineStr">
        <is>
          <t>Order Amount Mismatch (POS&gt;3PO)</t>
        </is>
      </c>
      <c r="AN331" t="n">
        <v>26.91</v>
      </c>
      <c r="AO331" t="n">
        <f>ROUND(P331*100/H331,2)</f>
        <v>0.0</v>
      </c>
      <c r="AP331" t="n">
        <f>ROUND(Q331*100/I331,2)</f>
        <v>0.0</v>
      </c>
      <c r="AQ331"/>
      <c r="AR331"/>
      <c r="AS331" t="n">
        <v>0.0</v>
      </c>
    </row>
    <row r="332">
      <c r="A332" s="1" t="n">
        <v>45236.0</v>
      </c>
      <c r="B332" s="2" t="n">
        <v>45236.68651620371</v>
      </c>
      <c r="C332" t="inlineStr">
        <is>
          <t>3140094012086528</t>
        </is>
      </c>
      <c r="D332" t="inlineStr">
        <is>
          <t>POS0012</t>
        </is>
      </c>
      <c r="E332" t="inlineStr">
        <is>
          <t>43</t>
        </is>
      </c>
      <c r="F332" t="inlineStr">
        <is>
          <t>0094</t>
        </is>
      </c>
      <c r="G332" t="inlineStr">
        <is>
          <t>5304462882</t>
        </is>
      </c>
      <c r="H332" t="n">
        <v>148.0</v>
      </c>
      <c r="I332" t="n">
        <v>140.95</v>
      </c>
      <c r="J332" t="n">
        <v>103.81</v>
      </c>
      <c r="K332" t="inlineStr">
        <is>
          <t>sale</t>
        </is>
      </c>
      <c r="L332" t="inlineStr">
        <is>
          <t/>
        </is>
      </c>
      <c r="M332" t="inlineStr">
        <is>
          <t/>
        </is>
      </c>
      <c r="N332" t="n">
        <v>0.0</v>
      </c>
      <c r="O332" t="n">
        <v>0.0</v>
      </c>
      <c r="P332" t="n">
        <v>115.3</v>
      </c>
      <c r="Q332" t="n">
        <v>115.3</v>
      </c>
      <c r="R332" t="n">
        <v>37.14</v>
      </c>
      <c r="S332" t="n">
        <v>37.14</v>
      </c>
      <c r="T332" t="n">
        <v>1.41</v>
      </c>
      <c r="U332" t="n">
        <v>1.41</v>
      </c>
      <c r="V332" t="n">
        <v>18.69</v>
      </c>
      <c r="W332" t="n">
        <v>18.69</v>
      </c>
      <c r="X332" t="n">
        <v>1.85</v>
      </c>
      <c r="Y332" t="n">
        <v>1.85</v>
      </c>
      <c r="Z332" t="n">
        <v>3.7</v>
      </c>
      <c r="AA332" t="n">
        <v>3.69</v>
      </c>
      <c r="AB332" t="n">
        <v>7.04</v>
      </c>
      <c r="AC332" t="n">
        <v>7.05</v>
      </c>
      <c r="AD332" t="n">
        <v>7.050000000000011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0.010000000000000231</v>
      </c>
      <c r="AK332" t="n">
        <v>-0.009999999999999787</v>
      </c>
      <c r="AL332" t="inlineStr">
        <is>
          <t>unreconciled</t>
        </is>
      </c>
      <c r="AM332" t="inlineStr">
        <is>
          <t>Order Amount Mismatch (POS&gt;3PO)</t>
        </is>
      </c>
      <c r="AN332" t="n">
        <v>7.05</v>
      </c>
      <c r="AO332" t="n">
        <f>ROUND(P332*100/H332,2)</f>
        <v>0.0</v>
      </c>
      <c r="AP332" t="n">
        <f>ROUND(Q332*100/I332,2)</f>
        <v>0.0</v>
      </c>
      <c r="AQ332"/>
      <c r="AR332"/>
      <c r="AS332" t="n">
        <v>0.0</v>
      </c>
    </row>
    <row r="333">
      <c r="A333" s="1" t="n">
        <v>45236.0</v>
      </c>
      <c r="B333" s="2" t="n">
        <v>45236.705509259256</v>
      </c>
      <c r="C333" t="inlineStr">
        <is>
          <t>3140023012060053</t>
        </is>
      </c>
      <c r="D333" t="inlineStr">
        <is>
          <t>POS0012</t>
        </is>
      </c>
      <c r="E333" t="inlineStr">
        <is>
          <t>45</t>
        </is>
      </c>
      <c r="F333" t="inlineStr">
        <is>
          <t>0023</t>
        </is>
      </c>
      <c r="G333" t="inlineStr">
        <is>
          <t>5304490768</t>
        </is>
      </c>
      <c r="H333" t="n">
        <v>301.0</v>
      </c>
      <c r="I333" t="n">
        <v>286.67</v>
      </c>
      <c r="J333" t="n">
        <v>249.53</v>
      </c>
      <c r="K333" t="inlineStr">
        <is>
          <t>sale</t>
        </is>
      </c>
      <c r="L333" t="inlineStr">
        <is>
          <t/>
        </is>
      </c>
      <c r="M333" t="inlineStr">
        <is>
          <t/>
        </is>
      </c>
      <c r="N333" t="n">
        <v>0.0</v>
      </c>
      <c r="O333" t="n">
        <v>0.0</v>
      </c>
      <c r="P333" t="n">
        <v>226.36</v>
      </c>
      <c r="Q333" t="n">
        <v>226.35</v>
      </c>
      <c r="R333" t="n">
        <v>37.14</v>
      </c>
      <c r="S333" t="n">
        <v>37.14</v>
      </c>
      <c r="T333" t="n">
        <v>2.87</v>
      </c>
      <c r="U333" t="n">
        <v>2.87</v>
      </c>
      <c r="V333" t="n">
        <v>44.92</v>
      </c>
      <c r="W333" t="n">
        <v>44.92</v>
      </c>
      <c r="X333" t="n">
        <v>3.76</v>
      </c>
      <c r="Y333" t="n">
        <v>3.76</v>
      </c>
      <c r="Z333" t="n">
        <v>8.76</v>
      </c>
      <c r="AA333" t="n">
        <v>8.77</v>
      </c>
      <c r="AB333" t="n">
        <v>14.34</v>
      </c>
      <c r="AC333" t="n">
        <v>14.34</v>
      </c>
      <c r="AD333" t="n">
        <v>14.329999999999984</v>
      </c>
      <c r="AE333" t="n">
        <v>0.010000000000019327</v>
      </c>
      <c r="AF333" t="n">
        <v>0.0</v>
      </c>
      <c r="AG333" t="n">
        <v>0.0</v>
      </c>
      <c r="AH333" t="n">
        <v>0.0</v>
      </c>
      <c r="AI333" t="n">
        <v>0.0</v>
      </c>
      <c r="AJ333" t="n">
        <v>-0.009999999999999787</v>
      </c>
      <c r="AK333" t="n">
        <v>0.0</v>
      </c>
      <c r="AL333" t="inlineStr">
        <is>
          <t>unreconciled</t>
        </is>
      </c>
      <c r="AM333" t="inlineStr">
        <is>
          <t>Order Amount Mismatch (POS&gt;3PO)</t>
        </is>
      </c>
      <c r="AN333" t="n">
        <v>14.33</v>
      </c>
      <c r="AO333" t="n">
        <f>ROUND(P333*100/H333,2)</f>
        <v>0.0</v>
      </c>
      <c r="AP333" t="n">
        <f>ROUND(Q333*100/I333,2)</f>
        <v>0.0</v>
      </c>
      <c r="AQ333"/>
      <c r="AR333"/>
      <c r="AS333" t="n">
        <v>0.0</v>
      </c>
    </row>
    <row r="334">
      <c r="A334" s="1" t="n">
        <v>45232.0</v>
      </c>
      <c r="B334" s="2" t="n">
        <v>45232.415300925924</v>
      </c>
      <c r="C334" t="inlineStr">
        <is>
          <t>3140023012058925</t>
        </is>
      </c>
      <c r="D334" t="inlineStr">
        <is>
          <t>POS0012</t>
        </is>
      </c>
      <c r="E334" t="inlineStr">
        <is>
          <t>19</t>
        </is>
      </c>
      <c r="F334" t="inlineStr">
        <is>
          <t>0023</t>
        </is>
      </c>
      <c r="G334" t="inlineStr">
        <is>
          <t>5304500647</t>
        </is>
      </c>
      <c r="H334" t="n">
        <v>369.0</v>
      </c>
      <c r="I334" t="n">
        <v>351.42</v>
      </c>
      <c r="J334" t="n">
        <v>314.28</v>
      </c>
      <c r="K334" t="inlineStr">
        <is>
          <t>sale</t>
        </is>
      </c>
      <c r="L334" t="inlineStr">
        <is>
          <t/>
        </is>
      </c>
      <c r="M334" t="inlineStr">
        <is>
          <t/>
        </is>
      </c>
      <c r="N334" t="n">
        <v>0.0</v>
      </c>
      <c r="O334" t="n">
        <v>0.0</v>
      </c>
      <c r="P334" t="n">
        <v>275.72</v>
      </c>
      <c r="Q334" t="n">
        <v>275.73</v>
      </c>
      <c r="R334" t="n">
        <v>37.14</v>
      </c>
      <c r="S334" t="n">
        <v>37.14</v>
      </c>
      <c r="T334" t="n">
        <v>3.51</v>
      </c>
      <c r="U334" t="n">
        <v>3.51</v>
      </c>
      <c r="V334" t="n">
        <v>56.57</v>
      </c>
      <c r="W334" t="n">
        <v>56.57</v>
      </c>
      <c r="X334" t="n">
        <v>4.61</v>
      </c>
      <c r="Y334" t="n">
        <v>4.61</v>
      </c>
      <c r="Z334" t="n">
        <v>11.01</v>
      </c>
      <c r="AA334" t="n">
        <v>11.01</v>
      </c>
      <c r="AB334" t="n">
        <v>17.58</v>
      </c>
      <c r="AC334" t="n">
        <v>17.57</v>
      </c>
      <c r="AD334" t="n">
        <v>17.579999999999984</v>
      </c>
      <c r="AE334" t="n">
        <v>-0.009999999999990905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0.00999999999999801</v>
      </c>
      <c r="AL334" t="inlineStr">
        <is>
          <t>unreconciled</t>
        </is>
      </c>
      <c r="AM334" t="inlineStr">
        <is>
          <t>Order Amount Mismatch (POS&gt;3PO)</t>
        </is>
      </c>
      <c r="AN334" t="n">
        <v>17.58</v>
      </c>
      <c r="AO334" t="n">
        <f>ROUND(P334*100/H334,2)</f>
        <v>0.0</v>
      </c>
      <c r="AP334" t="n">
        <f>ROUND(Q334*100/I334,2)</f>
        <v>0.0</v>
      </c>
      <c r="AQ334"/>
      <c r="AR334"/>
      <c r="AS334" t="n">
        <v>0.0</v>
      </c>
    </row>
    <row r="335">
      <c r="A335" s="1" t="n">
        <v>45232.0</v>
      </c>
      <c r="B335" s="2" t="n">
        <v>45232.93002314815</v>
      </c>
      <c r="C335" t="inlineStr">
        <is>
          <t>3140094012084960</t>
        </is>
      </c>
      <c r="D335" t="inlineStr">
        <is>
          <t>POS0012</t>
        </is>
      </c>
      <c r="E335" t="inlineStr">
        <is>
          <t>75</t>
        </is>
      </c>
      <c r="F335" t="inlineStr">
        <is>
          <t>0094</t>
        </is>
      </c>
      <c r="G335" t="inlineStr">
        <is>
          <t>5304506316</t>
        </is>
      </c>
      <c r="H335" t="n">
        <v>287.0</v>
      </c>
      <c r="I335" t="n">
        <v>273.32</v>
      </c>
      <c r="J335" t="n">
        <v>236.18</v>
      </c>
      <c r="K335" t="inlineStr">
        <is>
          <t>sale</t>
        </is>
      </c>
      <c r="L335" t="inlineStr">
        <is>
          <t/>
        </is>
      </c>
      <c r="M335" t="inlineStr">
        <is>
          <t/>
        </is>
      </c>
      <c r="N335" t="n">
        <v>0.0</v>
      </c>
      <c r="O335" t="n">
        <v>0.0</v>
      </c>
      <c r="P335" t="n">
        <v>216.19</v>
      </c>
      <c r="Q335" t="n">
        <v>216.2</v>
      </c>
      <c r="R335" t="n">
        <v>37.14</v>
      </c>
      <c r="S335" t="n">
        <v>37.14</v>
      </c>
      <c r="T335" t="n">
        <v>2.73</v>
      </c>
      <c r="U335" t="n">
        <v>2.73</v>
      </c>
      <c r="V335" t="n">
        <v>42.51</v>
      </c>
      <c r="W335" t="n">
        <v>42.51</v>
      </c>
      <c r="X335" t="n">
        <v>3.59</v>
      </c>
      <c r="Y335" t="n">
        <v>3.59</v>
      </c>
      <c r="Z335" t="n">
        <v>8.3</v>
      </c>
      <c r="AA335" t="n">
        <v>8.3</v>
      </c>
      <c r="AB335" t="n">
        <v>13.66</v>
      </c>
      <c r="AC335" t="n">
        <v>13.67</v>
      </c>
      <c r="AD335" t="n">
        <v>13.680000000000007</v>
      </c>
      <c r="AE335" t="n">
        <v>-0.009999999999990905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-0.009999999999999787</v>
      </c>
      <c r="AL335" t="inlineStr">
        <is>
          <t>unreconciled</t>
        </is>
      </c>
      <c r="AM335" t="inlineStr">
        <is>
          <t>Order Amount Mismatch (POS&gt;3PO)</t>
        </is>
      </c>
      <c r="AN335" t="n">
        <v>13.68</v>
      </c>
      <c r="AO335" t="n">
        <f>ROUND(P335*100/H335,2)</f>
        <v>0.0</v>
      </c>
      <c r="AP335" t="n">
        <f>ROUND(Q335*100/I335,2)</f>
        <v>0.0</v>
      </c>
      <c r="AQ335"/>
      <c r="AR335"/>
      <c r="AS335" t="n">
        <v>0.0</v>
      </c>
    </row>
    <row r="336">
      <c r="A336" s="1" t="n">
        <v>45232.0</v>
      </c>
      <c r="B336" s="2" t="n">
        <v>45232.472337962965</v>
      </c>
      <c r="C336" t="inlineStr">
        <is>
          <t>3140094012084650</t>
        </is>
      </c>
      <c r="D336" t="inlineStr">
        <is>
          <t>POS0012</t>
        </is>
      </c>
      <c r="E336" t="inlineStr">
        <is>
          <t>64</t>
        </is>
      </c>
      <c r="F336" t="inlineStr">
        <is>
          <t>0094</t>
        </is>
      </c>
      <c r="G336" t="inlineStr">
        <is>
          <t>5304507568</t>
        </is>
      </c>
      <c r="H336" t="n">
        <v>399.0</v>
      </c>
      <c r="I336" t="n">
        <v>342.85</v>
      </c>
      <c r="J336" t="n">
        <v>342.85</v>
      </c>
      <c r="K336" t="inlineStr">
        <is>
          <t>addition</t>
        </is>
      </c>
      <c r="L336" t="inlineStr">
        <is>
          <t/>
        </is>
      </c>
      <c r="M336" t="inlineStr">
        <is>
          <t/>
        </is>
      </c>
      <c r="N336" t="n">
        <v>0.0</v>
      </c>
      <c r="O336" t="n">
        <v>0.0</v>
      </c>
      <c r="P336" t="n">
        <v>297.72</v>
      </c>
      <c r="Q336" t="n">
        <v>227.99</v>
      </c>
      <c r="R336" t="n">
        <v>37.14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19.0</v>
      </c>
      <c r="AC336" t="n">
        <v>19.0</v>
      </c>
      <c r="AD336" t="n">
        <v>56.14999999999998</v>
      </c>
      <c r="AE336" t="n">
        <v>69.73000000000002</v>
      </c>
      <c r="AF336" t="n">
        <v>37.14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inlineStr">
        <is>
          <t>unreconciled</t>
        </is>
      </c>
      <c r="AM336" t="inlineStr">
        <is>
          <t>Packaging Charge Mismatch</t>
        </is>
      </c>
      <c r="AN336" t="n">
        <v>37.14</v>
      </c>
      <c r="AO336" t="n">
        <f>ROUND(P336*100/H336,2)</f>
        <v>0.0</v>
      </c>
      <c r="AP336" t="n">
        <f>ROUND(Q336*100/I336,2)</f>
        <v>0.0</v>
      </c>
      <c r="AQ336"/>
      <c r="AR336"/>
      <c r="AS336" t="n">
        <v>0.0</v>
      </c>
    </row>
    <row r="337">
      <c r="A337" s="1" t="n">
        <v>45231.0</v>
      </c>
      <c r="B337" s="2" t="n">
        <v>45231.77722222222</v>
      </c>
      <c r="C337" t="inlineStr">
        <is>
          <t>3140094012084469</t>
        </is>
      </c>
      <c r="D337" t="inlineStr">
        <is>
          <t>POS0012</t>
        </is>
      </c>
      <c r="E337" t="inlineStr">
        <is>
          <t>83</t>
        </is>
      </c>
      <c r="F337" t="inlineStr">
        <is>
          <t>0094</t>
        </is>
      </c>
      <c r="G337" t="inlineStr">
        <is>
          <t>5304514661</t>
        </is>
      </c>
      <c r="H337" t="n">
        <v>247.0</v>
      </c>
      <c r="I337" t="n">
        <v>235.24</v>
      </c>
      <c r="J337" t="n">
        <v>198.1</v>
      </c>
      <c r="K337" t="inlineStr">
        <is>
          <t>sale</t>
        </is>
      </c>
      <c r="L337" t="inlineStr">
        <is>
          <t/>
        </is>
      </c>
      <c r="M337" t="inlineStr">
        <is>
          <t/>
        </is>
      </c>
      <c r="N337" t="n">
        <v>0.0</v>
      </c>
      <c r="O337" t="n">
        <v>0.0</v>
      </c>
      <c r="P337" t="n">
        <v>187.16</v>
      </c>
      <c r="Q337" t="n">
        <v>187.16</v>
      </c>
      <c r="R337" t="n">
        <v>37.14</v>
      </c>
      <c r="S337" t="n">
        <v>37.14</v>
      </c>
      <c r="T337" t="n">
        <v>2.35</v>
      </c>
      <c r="U337" t="n">
        <v>2.35</v>
      </c>
      <c r="V337" t="n">
        <v>35.66</v>
      </c>
      <c r="W337" t="n">
        <v>35.66</v>
      </c>
      <c r="X337" t="n">
        <v>3.09</v>
      </c>
      <c r="Y337" t="n">
        <v>3.09</v>
      </c>
      <c r="Z337" t="n">
        <v>6.98</v>
      </c>
      <c r="AA337" t="n">
        <v>6.98</v>
      </c>
      <c r="AB337" t="n">
        <v>11.76</v>
      </c>
      <c r="AC337" t="n">
        <v>11.76</v>
      </c>
      <c r="AD337" t="n">
        <v>11.759999999999991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inlineStr">
        <is>
          <t>unreconciled</t>
        </is>
      </c>
      <c r="AM337" t="inlineStr">
        <is>
          <t>Order Amount Mismatch (POS&gt;3PO)</t>
        </is>
      </c>
      <c r="AN337" t="n">
        <v>11.76</v>
      </c>
      <c r="AO337" t="n">
        <f>ROUND(P337*100/H337,2)</f>
        <v>0.0</v>
      </c>
      <c r="AP337" t="n">
        <f>ROUND(Q337*100/I337,2)</f>
        <v>0.0</v>
      </c>
      <c r="AQ337"/>
      <c r="AR337"/>
      <c r="AS337" t="n">
        <v>0.0</v>
      </c>
    </row>
    <row r="338">
      <c r="A338" s="1" t="n">
        <v>45232.0</v>
      </c>
      <c r="B338" s="2" t="n">
        <v>45232.8896875</v>
      </c>
      <c r="C338" t="inlineStr">
        <is>
          <t>3140023012059062</t>
        </is>
      </c>
      <c r="D338" t="inlineStr">
        <is>
          <t>POS0012</t>
        </is>
      </c>
      <c r="E338" t="inlineStr">
        <is>
          <t>56</t>
        </is>
      </c>
      <c r="F338" t="inlineStr">
        <is>
          <t>0023</t>
        </is>
      </c>
      <c r="G338" t="inlineStr">
        <is>
          <t>5304566826</t>
        </is>
      </c>
      <c r="H338" t="n">
        <v>276.0</v>
      </c>
      <c r="I338" t="n">
        <v>262.85</v>
      </c>
      <c r="J338" t="n">
        <v>225.71</v>
      </c>
      <c r="K338" t="inlineStr">
        <is>
          <t>sale</t>
        </is>
      </c>
      <c r="L338" t="inlineStr">
        <is>
          <t/>
        </is>
      </c>
      <c r="M338" t="inlineStr">
        <is>
          <t/>
        </is>
      </c>
      <c r="N338" t="n">
        <v>0.0</v>
      </c>
      <c r="O338" t="n">
        <v>0.0</v>
      </c>
      <c r="P338" t="n">
        <v>208.21</v>
      </c>
      <c r="Q338" t="n">
        <v>208.21</v>
      </c>
      <c r="R338" t="n">
        <v>37.14</v>
      </c>
      <c r="S338" t="n">
        <v>37.14</v>
      </c>
      <c r="T338" t="n">
        <v>2.63</v>
      </c>
      <c r="U338" t="n">
        <v>2.63</v>
      </c>
      <c r="V338" t="n">
        <v>40.63</v>
      </c>
      <c r="W338" t="n">
        <v>40.63</v>
      </c>
      <c r="X338" t="n">
        <v>3.45</v>
      </c>
      <c r="Y338" t="n">
        <v>3.45</v>
      </c>
      <c r="Z338" t="n">
        <v>7.93</v>
      </c>
      <c r="AA338" t="n">
        <v>7.93</v>
      </c>
      <c r="AB338" t="n">
        <v>13.14</v>
      </c>
      <c r="AC338" t="n">
        <v>13.14</v>
      </c>
      <c r="AD338" t="n">
        <v>13.149999999999977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inlineStr">
        <is>
          <t>unreconciled</t>
        </is>
      </c>
      <c r="AM338" t="inlineStr">
        <is>
          <t>Order Amount Mismatch (POS&gt;3PO)</t>
        </is>
      </c>
      <c r="AN338" t="n">
        <v>13.15</v>
      </c>
      <c r="AO338" t="n">
        <f>ROUND(P338*100/H338,2)</f>
        <v>0.0</v>
      </c>
      <c r="AP338" t="n">
        <f>ROUND(Q338*100/I338,2)</f>
        <v>0.0</v>
      </c>
      <c r="AQ338"/>
      <c r="AR338"/>
      <c r="AS338" t="n">
        <v>0.0</v>
      </c>
    </row>
    <row r="339">
      <c r="A339" s="1" t="n">
        <v>45233.0</v>
      </c>
      <c r="B339" s="2" t="n">
        <v>45233.446539351855</v>
      </c>
      <c r="C339" t="inlineStr">
        <is>
          <t>3140094012085040</t>
        </is>
      </c>
      <c r="D339" t="inlineStr">
        <is>
          <t>POS0012</t>
        </is>
      </c>
      <c r="E339" t="inlineStr">
        <is>
          <t>55</t>
        </is>
      </c>
      <c r="F339" t="inlineStr">
        <is>
          <t>0094</t>
        </is>
      </c>
      <c r="G339" t="inlineStr">
        <is>
          <t>5304614095</t>
        </is>
      </c>
      <c r="H339" t="n">
        <v>560.0</v>
      </c>
      <c r="I339" t="n">
        <v>533.33</v>
      </c>
      <c r="J339" t="n">
        <v>496.19</v>
      </c>
      <c r="K339" t="inlineStr">
        <is>
          <t>sale</t>
        </is>
      </c>
      <c r="L339" t="inlineStr">
        <is>
          <t/>
        </is>
      </c>
      <c r="M339" t="inlineStr">
        <is>
          <t/>
        </is>
      </c>
      <c r="N339" t="n">
        <v>0.0</v>
      </c>
      <c r="O339" t="n">
        <v>0.0</v>
      </c>
      <c r="P339" t="n">
        <v>414.35</v>
      </c>
      <c r="Q339" t="n">
        <v>414.34</v>
      </c>
      <c r="R339" t="n">
        <v>37.14</v>
      </c>
      <c r="S339" t="n">
        <v>37.14</v>
      </c>
      <c r="T339" t="n">
        <v>5.33</v>
      </c>
      <c r="U339" t="n">
        <v>5.33</v>
      </c>
      <c r="V339" t="n">
        <v>89.31</v>
      </c>
      <c r="W339" t="n">
        <v>89.31</v>
      </c>
      <c r="X339" t="n">
        <v>7.0</v>
      </c>
      <c r="Y339" t="n">
        <v>7.0</v>
      </c>
      <c r="Z339" t="n">
        <v>17.34</v>
      </c>
      <c r="AA339" t="n">
        <v>17.34</v>
      </c>
      <c r="AB339" t="n">
        <v>26.66</v>
      </c>
      <c r="AC339" t="n">
        <v>26.67</v>
      </c>
      <c r="AD339" t="n">
        <v>26.66999999999996</v>
      </c>
      <c r="AE339" t="n">
        <v>0.010000000000047748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-0.010000000000001563</v>
      </c>
      <c r="AL339" t="inlineStr">
        <is>
          <t>unreconciled</t>
        </is>
      </c>
      <c r="AM339" t="inlineStr">
        <is>
          <t>Order Amount Mismatch (POS&gt;3PO)</t>
        </is>
      </c>
      <c r="AN339" t="n">
        <v>26.67</v>
      </c>
      <c r="AO339" t="n">
        <f>ROUND(P339*100/H339,2)</f>
        <v>0.0</v>
      </c>
      <c r="AP339" t="n">
        <f>ROUND(Q339*100/I339,2)</f>
        <v>0.0</v>
      </c>
      <c r="AQ339"/>
      <c r="AR339"/>
      <c r="AS339" t="n">
        <v>0.0</v>
      </c>
    </row>
    <row r="340">
      <c r="A340" s="1" t="n">
        <v>45233.0</v>
      </c>
      <c r="B340" s="2" t="n">
        <v>45233.515185185184</v>
      </c>
      <c r="C340" t="inlineStr">
        <is>
          <t>3140023012059200</t>
        </is>
      </c>
      <c r="D340" t="inlineStr">
        <is>
          <t>POS0012</t>
        </is>
      </c>
      <c r="E340" t="inlineStr">
        <is>
          <t>93</t>
        </is>
      </c>
      <c r="F340" t="inlineStr">
        <is>
          <t>0023</t>
        </is>
      </c>
      <c r="G340" t="inlineStr">
        <is>
          <t>5304655913</t>
        </is>
      </c>
      <c r="H340" t="n">
        <v>159.0</v>
      </c>
      <c r="I340" t="n">
        <v>151.43</v>
      </c>
      <c r="J340" t="n">
        <v>114.29</v>
      </c>
      <c r="K340" t="inlineStr">
        <is>
          <t>sale</t>
        </is>
      </c>
      <c r="L340" t="inlineStr">
        <is>
          <t/>
        </is>
      </c>
      <c r="M340" t="inlineStr">
        <is>
          <t/>
        </is>
      </c>
      <c r="N340" t="n">
        <v>0.0</v>
      </c>
      <c r="O340" t="n">
        <v>0.0</v>
      </c>
      <c r="P340" t="n">
        <v>123.3</v>
      </c>
      <c r="Q340" t="n">
        <v>123.29</v>
      </c>
      <c r="R340" t="n">
        <v>37.14</v>
      </c>
      <c r="S340" t="n">
        <v>37.14</v>
      </c>
      <c r="T340" t="n">
        <v>1.51</v>
      </c>
      <c r="U340" t="n">
        <v>1.51</v>
      </c>
      <c r="V340" t="n">
        <v>20.57</v>
      </c>
      <c r="W340" t="n">
        <v>20.57</v>
      </c>
      <c r="X340" t="n">
        <v>1.99</v>
      </c>
      <c r="Y340" t="n">
        <v>1.99</v>
      </c>
      <c r="Z340" t="n">
        <v>4.06</v>
      </c>
      <c r="AA340" t="n">
        <v>4.06</v>
      </c>
      <c r="AB340" t="n">
        <v>7.58</v>
      </c>
      <c r="AC340" t="n">
        <v>7.57</v>
      </c>
      <c r="AD340" t="n">
        <v>7.569999999999993</v>
      </c>
      <c r="AE340" t="n">
        <v>0.009999999999990905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0.009999999999999787</v>
      </c>
      <c r="AL340" t="inlineStr">
        <is>
          <t>unreconciled</t>
        </is>
      </c>
      <c r="AM340" t="inlineStr">
        <is>
          <t>Order Amount Mismatch (POS&gt;3PO)</t>
        </is>
      </c>
      <c r="AN340" t="n">
        <v>7.57</v>
      </c>
      <c r="AO340" t="n">
        <f>ROUND(P340*100/H340,2)</f>
        <v>0.0</v>
      </c>
      <c r="AP340" t="n">
        <f>ROUND(Q340*100/I340,2)</f>
        <v>0.0</v>
      </c>
      <c r="AQ340"/>
      <c r="AR340"/>
      <c r="AS340" t="n">
        <v>0.0</v>
      </c>
    </row>
    <row r="341">
      <c r="A341" s="1" t="n">
        <v>45236.0</v>
      </c>
      <c r="B341" s="2" t="n">
        <v>45236.40479166667</v>
      </c>
      <c r="C341" t="inlineStr">
        <is>
          <t>3140023012059971</t>
        </is>
      </c>
      <c r="D341" t="inlineStr">
        <is>
          <t>POS0012</t>
        </is>
      </c>
      <c r="E341" t="inlineStr">
        <is>
          <t>63</t>
        </is>
      </c>
      <c r="F341" t="inlineStr">
        <is>
          <t>0023</t>
        </is>
      </c>
      <c r="G341" t="inlineStr">
        <is>
          <t>5304675358</t>
        </is>
      </c>
      <c r="H341" t="n">
        <v>239.0</v>
      </c>
      <c r="I341" t="n">
        <v>227.62</v>
      </c>
      <c r="J341" t="n">
        <v>190.48</v>
      </c>
      <c r="K341" t="inlineStr">
        <is>
          <t>sale</t>
        </is>
      </c>
      <c r="L341" t="inlineStr">
        <is>
          <t/>
        </is>
      </c>
      <c r="M341" t="inlineStr">
        <is>
          <t/>
        </is>
      </c>
      <c r="N341" t="n">
        <v>0.0</v>
      </c>
      <c r="O341" t="n">
        <v>0.0</v>
      </c>
      <c r="P341" t="n">
        <v>181.35</v>
      </c>
      <c r="Q341" t="n">
        <v>181.35</v>
      </c>
      <c r="R341" t="n">
        <v>37.14</v>
      </c>
      <c r="S341" t="n">
        <v>37.14</v>
      </c>
      <c r="T341" t="n">
        <v>2.28</v>
      </c>
      <c r="U341" t="n">
        <v>2.28</v>
      </c>
      <c r="V341" t="n">
        <v>34.29</v>
      </c>
      <c r="W341" t="n">
        <v>34.29</v>
      </c>
      <c r="X341" t="n">
        <v>2.99</v>
      </c>
      <c r="Y341" t="n">
        <v>2.99</v>
      </c>
      <c r="Z341" t="n">
        <v>6.71</v>
      </c>
      <c r="AA341" t="n">
        <v>6.71</v>
      </c>
      <c r="AB341" t="n">
        <v>11.38</v>
      </c>
      <c r="AC341" t="n">
        <v>11.38</v>
      </c>
      <c r="AD341" t="n">
        <v>11.379999999999995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inlineStr">
        <is>
          <t>unreconciled</t>
        </is>
      </c>
      <c r="AM341" t="inlineStr">
        <is>
          <t>Order Amount Mismatch (POS&gt;3PO)</t>
        </is>
      </c>
      <c r="AN341" t="n">
        <v>11.38</v>
      </c>
      <c r="AO341" t="n">
        <f>ROUND(P341*100/H341,2)</f>
        <v>0.0</v>
      </c>
      <c r="AP341" t="n">
        <f>ROUND(Q341*100/I341,2)</f>
        <v>0.0</v>
      </c>
      <c r="AQ341"/>
      <c r="AR341"/>
      <c r="AS341" t="n">
        <v>0.0</v>
      </c>
    </row>
    <row r="342">
      <c r="A342" s="1" t="n">
        <v>45231.0</v>
      </c>
      <c r="B342" s="2" t="n">
        <v>45231.52266203704</v>
      </c>
      <c r="C342" t="inlineStr">
        <is>
          <t>3140094012084331</t>
        </is>
      </c>
      <c r="D342" t="inlineStr">
        <is>
          <t>POS0012</t>
        </is>
      </c>
      <c r="E342" t="inlineStr">
        <is>
          <t>45</t>
        </is>
      </c>
      <c r="F342" t="inlineStr">
        <is>
          <t>0094</t>
        </is>
      </c>
      <c r="G342" t="inlineStr">
        <is>
          <t>5304697450</t>
        </is>
      </c>
      <c r="H342" t="n">
        <v>204.0</v>
      </c>
      <c r="I342" t="n">
        <v>194.28</v>
      </c>
      <c r="J342" t="n">
        <v>157.14</v>
      </c>
      <c r="K342" t="inlineStr">
        <is>
          <t>sale</t>
        </is>
      </c>
      <c r="L342" t="inlineStr">
        <is>
          <t/>
        </is>
      </c>
      <c r="M342" t="inlineStr">
        <is>
          <t/>
        </is>
      </c>
      <c r="N342" t="n">
        <v>0.0</v>
      </c>
      <c r="O342" t="n">
        <v>0.0</v>
      </c>
      <c r="P342" t="n">
        <v>155.95</v>
      </c>
      <c r="Q342" t="n">
        <v>155.95</v>
      </c>
      <c r="R342" t="n">
        <v>37.14</v>
      </c>
      <c r="S342" t="n">
        <v>37.14</v>
      </c>
      <c r="T342" t="n">
        <v>1.94</v>
      </c>
      <c r="U342" t="n">
        <v>1.94</v>
      </c>
      <c r="V342" t="n">
        <v>28.29</v>
      </c>
      <c r="W342" t="n">
        <v>28.29</v>
      </c>
      <c r="X342" t="n">
        <v>2.55</v>
      </c>
      <c r="Y342" t="n">
        <v>2.55</v>
      </c>
      <c r="Z342" t="n">
        <v>5.55</v>
      </c>
      <c r="AA342" t="n">
        <v>5.55</v>
      </c>
      <c r="AB342" t="n">
        <v>9.72</v>
      </c>
      <c r="AC342" t="n">
        <v>9.72</v>
      </c>
      <c r="AD342" t="n">
        <v>9.719999999999999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inlineStr">
        <is>
          <t>unreconciled</t>
        </is>
      </c>
      <c r="AM342" t="inlineStr">
        <is>
          <t>Order Amount Mismatch (POS&gt;3PO)</t>
        </is>
      </c>
      <c r="AN342" t="n">
        <v>9.72</v>
      </c>
      <c r="AO342" t="n">
        <f>ROUND(P342*100/H342,2)</f>
        <v>0.0</v>
      </c>
      <c r="AP342" t="n">
        <f>ROUND(Q342*100/I342,2)</f>
        <v>0.0</v>
      </c>
      <c r="AQ342"/>
      <c r="AR342"/>
      <c r="AS342" t="n">
        <v>0.0</v>
      </c>
    </row>
    <row r="343">
      <c r="A343" s="1" t="n">
        <v>45231.0</v>
      </c>
      <c r="B343" s="2" t="n">
        <v>45231.54640046296</v>
      </c>
      <c r="C343" t="inlineStr">
        <is>
          <t>3140094012084345</t>
        </is>
      </c>
      <c r="D343" t="inlineStr">
        <is>
          <t>POS0012</t>
        </is>
      </c>
      <c r="E343" t="inlineStr">
        <is>
          <t>59</t>
        </is>
      </c>
      <c r="F343" t="inlineStr">
        <is>
          <t>0094</t>
        </is>
      </c>
      <c r="G343" t="inlineStr">
        <is>
          <t>5304701395</t>
        </is>
      </c>
      <c r="H343" t="n">
        <v>243.0</v>
      </c>
      <c r="I343" t="n">
        <v>231.42</v>
      </c>
      <c r="J343" t="n">
        <v>194.28</v>
      </c>
      <c r="K343" t="inlineStr">
        <is>
          <t>sale</t>
        </is>
      </c>
      <c r="L343" t="inlineStr">
        <is>
          <t/>
        </is>
      </c>
      <c r="M343" t="inlineStr">
        <is>
          <t/>
        </is>
      </c>
      <c r="N343" t="n">
        <v>0.0</v>
      </c>
      <c r="O343" t="n">
        <v>0.0</v>
      </c>
      <c r="P343" t="n">
        <v>184.26</v>
      </c>
      <c r="Q343" t="n">
        <v>184.25</v>
      </c>
      <c r="R343" t="n">
        <v>37.14</v>
      </c>
      <c r="S343" t="n">
        <v>37.14</v>
      </c>
      <c r="T343" t="n">
        <v>2.31</v>
      </c>
      <c r="U343" t="n">
        <v>2.31</v>
      </c>
      <c r="V343" t="n">
        <v>34.97</v>
      </c>
      <c r="W343" t="n">
        <v>34.97</v>
      </c>
      <c r="X343" t="n">
        <v>3.04</v>
      </c>
      <c r="Y343" t="n">
        <v>3.04</v>
      </c>
      <c r="Z343" t="n">
        <v>6.84</v>
      </c>
      <c r="AA343" t="n">
        <v>6.84</v>
      </c>
      <c r="AB343" t="n">
        <v>11.58</v>
      </c>
      <c r="AC343" t="n">
        <v>11.57</v>
      </c>
      <c r="AD343" t="n">
        <v>11.580000000000013</v>
      </c>
      <c r="AE343" t="n">
        <v>0.009999999999990905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0.009999999999999787</v>
      </c>
      <c r="AL343" t="inlineStr">
        <is>
          <t>unreconciled</t>
        </is>
      </c>
      <c r="AM343" t="inlineStr">
        <is>
          <t>Order Amount Mismatch (POS&gt;3PO)</t>
        </is>
      </c>
      <c r="AN343" t="n">
        <v>11.58</v>
      </c>
      <c r="AO343" t="n">
        <f>ROUND(P343*100/H343,2)</f>
        <v>0.0</v>
      </c>
      <c r="AP343" t="n">
        <f>ROUND(Q343*100/I343,2)</f>
        <v>0.0</v>
      </c>
      <c r="AQ343"/>
      <c r="AR343"/>
      <c r="AS343" t="n">
        <v>0.0</v>
      </c>
    </row>
    <row r="344">
      <c r="A344" s="1" t="n">
        <v>45235.0</v>
      </c>
      <c r="B344" s="2" t="n">
        <v>45235.83993055556</v>
      </c>
      <c r="C344" t="inlineStr">
        <is>
          <t>3140094012086250</t>
        </is>
      </c>
      <c r="D344" t="inlineStr">
        <is>
          <t>POS0012</t>
        </is>
      </c>
      <c r="E344" t="inlineStr">
        <is>
          <t>65</t>
        </is>
      </c>
      <c r="F344" t="inlineStr">
        <is>
          <t>0094</t>
        </is>
      </c>
      <c r="G344" t="inlineStr">
        <is>
          <t>5304705122</t>
        </is>
      </c>
      <c r="H344" t="n">
        <v>276.0</v>
      </c>
      <c r="I344" t="n">
        <v>262.86</v>
      </c>
      <c r="J344" t="n">
        <v>225.72</v>
      </c>
      <c r="K344" t="inlineStr">
        <is>
          <t>sale</t>
        </is>
      </c>
      <c r="L344" t="inlineStr">
        <is>
          <t/>
        </is>
      </c>
      <c r="M344" t="inlineStr">
        <is>
          <t/>
        </is>
      </c>
      <c r="N344" t="n">
        <v>0.0</v>
      </c>
      <c r="O344" t="n">
        <v>0.0</v>
      </c>
      <c r="P344" t="n">
        <v>208.22</v>
      </c>
      <c r="Q344" t="n">
        <v>208.22</v>
      </c>
      <c r="R344" t="n">
        <v>37.14</v>
      </c>
      <c r="S344" t="n">
        <v>37.14</v>
      </c>
      <c r="T344" t="n">
        <v>2.63</v>
      </c>
      <c r="U344" t="n">
        <v>2.63</v>
      </c>
      <c r="V344" t="n">
        <v>40.63</v>
      </c>
      <c r="W344" t="n">
        <v>40.63</v>
      </c>
      <c r="X344" t="n">
        <v>3.45</v>
      </c>
      <c r="Y344" t="n">
        <v>3.45</v>
      </c>
      <c r="Z344" t="n">
        <v>7.93</v>
      </c>
      <c r="AA344" t="n">
        <v>7.93</v>
      </c>
      <c r="AB344" t="n">
        <v>13.14</v>
      </c>
      <c r="AC344" t="n">
        <v>13.14</v>
      </c>
      <c r="AD344" t="n">
        <v>13.139999999999986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inlineStr">
        <is>
          <t>unreconciled</t>
        </is>
      </c>
      <c r="AM344" t="inlineStr">
        <is>
          <t>Order Amount Mismatch (POS&gt;3PO)</t>
        </is>
      </c>
      <c r="AN344" t="n">
        <v>13.14</v>
      </c>
      <c r="AO344" t="n">
        <f>ROUND(P344*100/H344,2)</f>
        <v>0.0</v>
      </c>
      <c r="AP344" t="n">
        <f>ROUND(Q344*100/I344,2)</f>
        <v>0.0</v>
      </c>
      <c r="AQ344"/>
      <c r="AR344"/>
      <c r="AS344" t="n">
        <v>0.0</v>
      </c>
    </row>
    <row r="345">
      <c r="A345" s="1" t="n">
        <v>45232.0</v>
      </c>
      <c r="B345" s="2" t="n">
        <v>45232.71947916667</v>
      </c>
      <c r="C345" t="inlineStr">
        <is>
          <t>3140094012084808</t>
        </is>
      </c>
      <c r="D345" t="inlineStr">
        <is>
          <t>POS0012</t>
        </is>
      </c>
      <c r="E345" t="inlineStr">
        <is>
          <t>23</t>
        </is>
      </c>
      <c r="F345" t="inlineStr">
        <is>
          <t>0094</t>
        </is>
      </c>
      <c r="G345" t="inlineStr">
        <is>
          <t>5304711921</t>
        </is>
      </c>
      <c r="H345" t="n">
        <v>292.0</v>
      </c>
      <c r="I345" t="n">
        <v>278.09</v>
      </c>
      <c r="J345" t="n">
        <v>240.95</v>
      </c>
      <c r="K345" t="inlineStr">
        <is>
          <t>sale</t>
        </is>
      </c>
      <c r="L345" t="inlineStr">
        <is>
          <t/>
        </is>
      </c>
      <c r="M345" t="inlineStr">
        <is>
          <t/>
        </is>
      </c>
      <c r="N345" t="n">
        <v>0.0</v>
      </c>
      <c r="O345" t="n">
        <v>0.0</v>
      </c>
      <c r="P345" t="n">
        <v>219.83</v>
      </c>
      <c r="Q345" t="n">
        <v>219.83</v>
      </c>
      <c r="R345" t="n">
        <v>37.14</v>
      </c>
      <c r="S345" t="n">
        <v>37.14</v>
      </c>
      <c r="T345" t="n">
        <v>2.78</v>
      </c>
      <c r="U345" t="n">
        <v>2.78</v>
      </c>
      <c r="V345" t="n">
        <v>43.37</v>
      </c>
      <c r="W345" t="n">
        <v>43.37</v>
      </c>
      <c r="X345" t="n">
        <v>3.65</v>
      </c>
      <c r="Y345" t="n">
        <v>3.65</v>
      </c>
      <c r="Z345" t="n">
        <v>8.46</v>
      </c>
      <c r="AA345" t="n">
        <v>8.47</v>
      </c>
      <c r="AB345" t="n">
        <v>13.9</v>
      </c>
      <c r="AC345" t="n">
        <v>13.91</v>
      </c>
      <c r="AD345" t="n">
        <v>13.910000000000025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-0.009999999999999787</v>
      </c>
      <c r="AK345" t="n">
        <v>-0.009999999999999787</v>
      </c>
      <c r="AL345" t="inlineStr">
        <is>
          <t>unreconciled</t>
        </is>
      </c>
      <c r="AM345" t="inlineStr">
        <is>
          <t>Order Amount Mismatch (POS&gt;3PO)</t>
        </is>
      </c>
      <c r="AN345" t="n">
        <v>13.91</v>
      </c>
      <c r="AO345" t="n">
        <f>ROUND(P345*100/H345,2)</f>
        <v>0.0</v>
      </c>
      <c r="AP345" t="n">
        <f>ROUND(Q345*100/I345,2)</f>
        <v>0.0</v>
      </c>
      <c r="AQ345"/>
      <c r="AR345"/>
      <c r="AS345" t="n">
        <v>0.0</v>
      </c>
    </row>
    <row r="346">
      <c r="A346" s="1" t="n">
        <v>45231.0</v>
      </c>
      <c r="B346" s="2" t="n">
        <v>45231.982939814814</v>
      </c>
      <c r="C346" t="inlineStr">
        <is>
          <t>3140023012058872</t>
        </is>
      </c>
      <c r="D346" t="inlineStr">
        <is>
          <t>POS0012</t>
        </is>
      </c>
      <c r="E346" t="inlineStr">
        <is>
          <t>66</t>
        </is>
      </c>
      <c r="F346" t="inlineStr">
        <is>
          <t>0023</t>
        </is>
      </c>
      <c r="G346" t="inlineStr">
        <is>
          <t>5304722776</t>
        </is>
      </c>
      <c r="H346" t="n">
        <v>276.0</v>
      </c>
      <c r="I346" t="n">
        <v>262.86</v>
      </c>
      <c r="J346" t="n">
        <v>225.72</v>
      </c>
      <c r="K346" t="inlineStr">
        <is>
          <t>sale</t>
        </is>
      </c>
      <c r="L346" t="inlineStr">
        <is>
          <t/>
        </is>
      </c>
      <c r="M346" t="inlineStr">
        <is>
          <t/>
        </is>
      </c>
      <c r="N346" t="n">
        <v>0.0</v>
      </c>
      <c r="O346" t="n">
        <v>0.0</v>
      </c>
      <c r="P346" t="n">
        <v>208.22</v>
      </c>
      <c r="Q346" t="n">
        <v>208.2</v>
      </c>
      <c r="R346" t="n">
        <v>37.14</v>
      </c>
      <c r="S346" t="n">
        <v>37.14</v>
      </c>
      <c r="T346" t="n">
        <v>2.63</v>
      </c>
      <c r="U346" t="n">
        <v>2.63</v>
      </c>
      <c r="V346" t="n">
        <v>40.63</v>
      </c>
      <c r="W346" t="n">
        <v>40.63</v>
      </c>
      <c r="X346" t="n">
        <v>3.45</v>
      </c>
      <c r="Y346" t="n">
        <v>3.45</v>
      </c>
      <c r="Z346" t="n">
        <v>7.93</v>
      </c>
      <c r="AA346" t="n">
        <v>7.93</v>
      </c>
      <c r="AB346" t="n">
        <v>13.14</v>
      </c>
      <c r="AC346" t="n">
        <v>13.14</v>
      </c>
      <c r="AD346" t="n">
        <v>13.139999999999986</v>
      </c>
      <c r="AE346" t="n">
        <v>0.020000000000010232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inlineStr">
        <is>
          <t>unreconciled</t>
        </is>
      </c>
      <c r="AM346" t="inlineStr">
        <is>
          <t>Order Amount Mismatch (POS&gt;3PO)</t>
        </is>
      </c>
      <c r="AN346" t="n">
        <v>13.14</v>
      </c>
      <c r="AO346" t="n">
        <f>ROUND(P346*100/H346,2)</f>
        <v>0.0</v>
      </c>
      <c r="AP346" t="n">
        <f>ROUND(Q346*100/I346,2)</f>
        <v>0.0</v>
      </c>
      <c r="AQ346"/>
      <c r="AR346"/>
      <c r="AS346" t="n">
        <v>0.0</v>
      </c>
    </row>
    <row r="347">
      <c r="A347" s="1" t="n">
        <v>45233.0</v>
      </c>
      <c r="B347" s="2" t="n">
        <v>45233.58865740741</v>
      </c>
      <c r="C347" t="inlineStr">
        <is>
          <t>3140023012059216</t>
        </is>
      </c>
      <c r="D347" t="inlineStr">
        <is>
          <t>POS0012</t>
        </is>
      </c>
      <c r="E347" t="inlineStr">
        <is>
          <t>09</t>
        </is>
      </c>
      <c r="F347" t="inlineStr">
        <is>
          <t>0023</t>
        </is>
      </c>
      <c r="G347" t="inlineStr">
        <is>
          <t>5304728834</t>
        </is>
      </c>
      <c r="H347" t="n">
        <v>640.0</v>
      </c>
      <c r="I347" t="n">
        <v>686.67</v>
      </c>
      <c r="J347" t="n">
        <v>649.53</v>
      </c>
      <c r="K347" t="inlineStr">
        <is>
          <t>sale</t>
        </is>
      </c>
      <c r="L347" t="inlineStr">
        <is>
          <t/>
        </is>
      </c>
      <c r="M347" t="inlineStr">
        <is>
          <t/>
        </is>
      </c>
      <c r="N347" t="n">
        <v>0.0</v>
      </c>
      <c r="O347" t="n">
        <v>0.0</v>
      </c>
      <c r="P347" t="n">
        <v>531.2</v>
      </c>
      <c r="Q347" t="n">
        <v>472.41</v>
      </c>
      <c r="R347" t="n">
        <v>37.14</v>
      </c>
      <c r="S347" t="n">
        <v>37.14</v>
      </c>
      <c r="T347" t="n">
        <v>6.87</v>
      </c>
      <c r="U347" t="n">
        <v>6.1</v>
      </c>
      <c r="V347" t="n">
        <v>116.92</v>
      </c>
      <c r="W347" t="n">
        <v>103.03</v>
      </c>
      <c r="X347" t="n">
        <v>9.01</v>
      </c>
      <c r="Y347" t="n">
        <v>8.0</v>
      </c>
      <c r="Z347" t="n">
        <v>22.67</v>
      </c>
      <c r="AA347" t="n">
        <v>19.99</v>
      </c>
      <c r="AB347" t="n">
        <v>30.48</v>
      </c>
      <c r="AC347" t="n">
        <v>30.48</v>
      </c>
      <c r="AD347" t="n">
        <v>-46.66999999999996</v>
      </c>
      <c r="AE347" t="n">
        <v>58.79000000000002</v>
      </c>
      <c r="AF347" t="n">
        <v>0.0</v>
      </c>
      <c r="AG347" t="n">
        <v>0.7700000000000005</v>
      </c>
      <c r="AH347" t="n">
        <v>13.89</v>
      </c>
      <c r="AI347" t="n">
        <v>1.0099999999999998</v>
      </c>
      <c r="AJ347" t="n">
        <v>2.6800000000000033</v>
      </c>
      <c r="AK347" t="n">
        <v>0.0</v>
      </c>
      <c r="AL347" t="inlineStr">
        <is>
          <t>unreconciled</t>
        </is>
      </c>
      <c r="AM347" t="inlineStr">
        <is>
          <t>Order Amount Mismatch (3PO&gt;POS)</t>
        </is>
      </c>
      <c r="AN347" t="n">
        <v>46.67</v>
      </c>
      <c r="AO347" t="n">
        <f>ROUND(P347*100/H347,2)</f>
        <v>0.0</v>
      </c>
      <c r="AP347" t="n">
        <f>ROUND(Q347*100/I347,2)</f>
        <v>0.0</v>
      </c>
      <c r="AQ347"/>
      <c r="AR347"/>
      <c r="AS347" t="n">
        <v>0.0</v>
      </c>
    </row>
    <row r="348">
      <c r="A348" s="1" t="n">
        <v>45231.0</v>
      </c>
      <c r="B348" s="2" t="n">
        <v>45231.981886574074</v>
      </c>
      <c r="C348" t="inlineStr">
        <is>
          <t>3140094012084604</t>
        </is>
      </c>
      <c r="D348" t="inlineStr">
        <is>
          <t>POS0012</t>
        </is>
      </c>
      <c r="E348" t="inlineStr">
        <is>
          <t>18</t>
        </is>
      </c>
      <c r="F348" t="inlineStr">
        <is>
          <t>0094</t>
        </is>
      </c>
      <c r="G348" t="inlineStr">
        <is>
          <t>5304752039</t>
        </is>
      </c>
      <c r="H348" t="n">
        <v>355.0</v>
      </c>
      <c r="I348" t="n">
        <v>338.09</v>
      </c>
      <c r="J348" t="n">
        <v>300.95</v>
      </c>
      <c r="K348" t="inlineStr">
        <is>
          <t>sale</t>
        </is>
      </c>
      <c r="L348" t="inlineStr">
        <is>
          <t/>
        </is>
      </c>
      <c r="M348" t="inlineStr">
        <is>
          <t/>
        </is>
      </c>
      <c r="N348" t="n">
        <v>0.0</v>
      </c>
      <c r="O348" t="n">
        <v>0.0</v>
      </c>
      <c r="P348" t="n">
        <v>265.55</v>
      </c>
      <c r="Q348" t="n">
        <v>265.56</v>
      </c>
      <c r="R348" t="n">
        <v>37.14</v>
      </c>
      <c r="S348" t="n">
        <v>37.14</v>
      </c>
      <c r="T348" t="n">
        <v>3.38</v>
      </c>
      <c r="U348" t="n">
        <v>3.38</v>
      </c>
      <c r="V348" t="n">
        <v>54.17</v>
      </c>
      <c r="W348" t="n">
        <v>54.17</v>
      </c>
      <c r="X348" t="n">
        <v>4.44</v>
      </c>
      <c r="Y348" t="n">
        <v>4.44</v>
      </c>
      <c r="Z348" t="n">
        <v>10.55</v>
      </c>
      <c r="AA348" t="n">
        <v>10.55</v>
      </c>
      <c r="AB348" t="n">
        <v>16.9</v>
      </c>
      <c r="AC348" t="n">
        <v>16.91</v>
      </c>
      <c r="AD348" t="n">
        <v>16.910000000000025</v>
      </c>
      <c r="AE348" t="n">
        <v>-0.009999999999990905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-0.010000000000001563</v>
      </c>
      <c r="AL348" t="inlineStr">
        <is>
          <t>unreconciled</t>
        </is>
      </c>
      <c r="AM348" t="inlineStr">
        <is>
          <t>Order Amount Mismatch (POS&gt;3PO)</t>
        </is>
      </c>
      <c r="AN348" t="n">
        <v>16.91</v>
      </c>
      <c r="AO348" t="n">
        <f>ROUND(P348*100/H348,2)</f>
        <v>0.0</v>
      </c>
      <c r="AP348" t="n">
        <f>ROUND(Q348*100/I348,2)</f>
        <v>0.0</v>
      </c>
      <c r="AQ348"/>
      <c r="AR348"/>
      <c r="AS348" t="n">
        <v>0.0</v>
      </c>
    </row>
    <row r="349">
      <c r="A349" s="1" t="n">
        <v>45231.0</v>
      </c>
      <c r="B349" s="2" t="n">
        <v>45232.022523148145</v>
      </c>
      <c r="C349" t="inlineStr">
        <is>
          <t>3140094012084632</t>
        </is>
      </c>
      <c r="D349" t="inlineStr">
        <is>
          <t>POS0012</t>
        </is>
      </c>
      <c r="E349" t="inlineStr">
        <is>
          <t>46</t>
        </is>
      </c>
      <c r="F349" t="inlineStr">
        <is>
          <t>0094</t>
        </is>
      </c>
      <c r="G349" t="inlineStr">
        <is>
          <t>5304757234</t>
        </is>
      </c>
      <c r="H349" t="n">
        <v>296.0</v>
      </c>
      <c r="I349" t="n">
        <v>281.9</v>
      </c>
      <c r="J349" t="n">
        <v>244.76</v>
      </c>
      <c r="K349" t="inlineStr">
        <is>
          <t>sale</t>
        </is>
      </c>
      <c r="L349" t="inlineStr">
        <is>
          <t/>
        </is>
      </c>
      <c r="M349" t="inlineStr">
        <is>
          <t/>
        </is>
      </c>
      <c r="N349" t="n">
        <v>0.0</v>
      </c>
      <c r="O349" t="n">
        <v>0.0</v>
      </c>
      <c r="P349" t="n">
        <v>222.72</v>
      </c>
      <c r="Q349" t="n">
        <v>222.72</v>
      </c>
      <c r="R349" t="n">
        <v>37.14</v>
      </c>
      <c r="S349" t="n">
        <v>37.14</v>
      </c>
      <c r="T349" t="n">
        <v>2.82</v>
      </c>
      <c r="U349" t="n">
        <v>2.82</v>
      </c>
      <c r="V349" t="n">
        <v>44.06</v>
      </c>
      <c r="W349" t="n">
        <v>44.06</v>
      </c>
      <c r="X349" t="n">
        <v>3.7</v>
      </c>
      <c r="Y349" t="n">
        <v>3.7</v>
      </c>
      <c r="Z349" t="n">
        <v>8.6</v>
      </c>
      <c r="AA349" t="n">
        <v>8.6</v>
      </c>
      <c r="AB349" t="n">
        <v>14.1</v>
      </c>
      <c r="AC349" t="n">
        <v>14.1</v>
      </c>
      <c r="AD349" t="n">
        <v>14.100000000000023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inlineStr">
        <is>
          <t>unreconciled</t>
        </is>
      </c>
      <c r="AM349" t="inlineStr">
        <is>
          <t>Order Amount Mismatch (POS&gt;3PO)</t>
        </is>
      </c>
      <c r="AN349" t="n">
        <v>14.1</v>
      </c>
      <c r="AO349" t="n">
        <f>ROUND(P349*100/H349,2)</f>
        <v>0.0</v>
      </c>
      <c r="AP349" t="n">
        <f>ROUND(Q349*100/I349,2)</f>
        <v>0.0</v>
      </c>
      <c r="AQ349"/>
      <c r="AR349"/>
      <c r="AS349" t="n">
        <v>0.0</v>
      </c>
    </row>
    <row r="350">
      <c r="A350" s="1" t="n">
        <v>45236.0</v>
      </c>
      <c r="B350" s="2" t="n">
        <v>45236.60855324074</v>
      </c>
      <c r="C350" t="inlineStr">
        <is>
          <t>3140023012060013</t>
        </is>
      </c>
      <c r="D350" t="inlineStr">
        <is>
          <t>POS0012</t>
        </is>
      </c>
      <c r="E350" t="inlineStr">
        <is>
          <t>05</t>
        </is>
      </c>
      <c r="F350" t="inlineStr">
        <is>
          <t>0023</t>
        </is>
      </c>
      <c r="G350" t="inlineStr">
        <is>
          <t>5304763256</t>
        </is>
      </c>
      <c r="H350" t="n">
        <v>244.0</v>
      </c>
      <c r="I350" t="n">
        <v>232.38</v>
      </c>
      <c r="J350" t="n">
        <v>195.24</v>
      </c>
      <c r="K350" t="inlineStr">
        <is>
          <t>sale</t>
        </is>
      </c>
      <c r="L350" t="inlineStr">
        <is>
          <t/>
        </is>
      </c>
      <c r="M350" t="inlineStr">
        <is>
          <t/>
        </is>
      </c>
      <c r="N350" t="n">
        <v>0.0</v>
      </c>
      <c r="O350" t="n">
        <v>0.0</v>
      </c>
      <c r="P350" t="n">
        <v>185.0</v>
      </c>
      <c r="Q350" t="n">
        <v>184.99</v>
      </c>
      <c r="R350" t="n">
        <v>37.14</v>
      </c>
      <c r="S350" t="n">
        <v>37.14</v>
      </c>
      <c r="T350" t="n">
        <v>2.32</v>
      </c>
      <c r="U350" t="n">
        <v>2.32</v>
      </c>
      <c r="V350" t="n">
        <v>35.14</v>
      </c>
      <c r="W350" t="n">
        <v>35.14</v>
      </c>
      <c r="X350" t="n">
        <v>3.05</v>
      </c>
      <c r="Y350" t="n">
        <v>3.05</v>
      </c>
      <c r="Z350" t="n">
        <v>6.87</v>
      </c>
      <c r="AA350" t="n">
        <v>6.88</v>
      </c>
      <c r="AB350" t="n">
        <v>11.62</v>
      </c>
      <c r="AC350" t="n">
        <v>11.62</v>
      </c>
      <c r="AD350" t="n">
        <v>11.620000000000005</v>
      </c>
      <c r="AE350" t="n">
        <v>0.009999999999990905</v>
      </c>
      <c r="AF350" t="n">
        <v>0.0</v>
      </c>
      <c r="AG350" t="n">
        <v>0.0</v>
      </c>
      <c r="AH350" t="n">
        <v>0.0</v>
      </c>
      <c r="AI350" t="n">
        <v>0.0</v>
      </c>
      <c r="AJ350" t="n">
        <v>-0.009999999999999787</v>
      </c>
      <c r="AK350" t="n">
        <v>0.0</v>
      </c>
      <c r="AL350" t="inlineStr">
        <is>
          <t>unreconciled</t>
        </is>
      </c>
      <c r="AM350" t="inlineStr">
        <is>
          <t>Order Amount Mismatch (POS&gt;3PO)</t>
        </is>
      </c>
      <c r="AN350" t="n">
        <v>11.62</v>
      </c>
      <c r="AO350" t="n">
        <f>ROUND(P350*100/H350,2)</f>
        <v>0.0</v>
      </c>
      <c r="AP350" t="n">
        <f>ROUND(Q350*100/I350,2)</f>
        <v>0.0</v>
      </c>
      <c r="AQ350"/>
      <c r="AR350"/>
      <c r="AS350" t="n">
        <v>0.0</v>
      </c>
    </row>
    <row r="351">
      <c r="A351" s="1" t="n">
        <v>45231.0</v>
      </c>
      <c r="B351" s="2" t="n">
        <v>45231.86431712963</v>
      </c>
      <c r="C351" t="inlineStr">
        <is>
          <t>3140023012058822</t>
        </is>
      </c>
      <c r="D351" t="inlineStr">
        <is>
          <t>POS0012</t>
        </is>
      </c>
      <c r="E351" t="inlineStr">
        <is>
          <t>16</t>
        </is>
      </c>
      <c r="F351" t="inlineStr">
        <is>
          <t>0023</t>
        </is>
      </c>
      <c r="G351" t="inlineStr">
        <is>
          <t>5304763611</t>
        </is>
      </c>
      <c r="H351" t="n">
        <v>369.0</v>
      </c>
      <c r="I351" t="n">
        <v>351.43</v>
      </c>
      <c r="J351" t="n">
        <v>314.29</v>
      </c>
      <c r="K351" t="inlineStr">
        <is>
          <t>sale</t>
        </is>
      </c>
      <c r="L351" t="inlineStr">
        <is>
          <t/>
        </is>
      </c>
      <c r="M351" t="inlineStr">
        <is>
          <t/>
        </is>
      </c>
      <c r="N351" t="n">
        <v>0.0</v>
      </c>
      <c r="O351" t="n">
        <v>0.0</v>
      </c>
      <c r="P351" t="n">
        <v>275.73</v>
      </c>
      <c r="Q351" t="n">
        <v>275.72</v>
      </c>
      <c r="R351" t="n">
        <v>37.14</v>
      </c>
      <c r="S351" t="n">
        <v>37.14</v>
      </c>
      <c r="T351" t="n">
        <v>3.51</v>
      </c>
      <c r="U351" t="n">
        <v>3.51</v>
      </c>
      <c r="V351" t="n">
        <v>56.57</v>
      </c>
      <c r="W351" t="n">
        <v>56.57</v>
      </c>
      <c r="X351" t="n">
        <v>4.61</v>
      </c>
      <c r="Y351" t="n">
        <v>4.61</v>
      </c>
      <c r="Z351" t="n">
        <v>11.01</v>
      </c>
      <c r="AA351" t="n">
        <v>11.01</v>
      </c>
      <c r="AB351" t="n">
        <v>17.58</v>
      </c>
      <c r="AC351" t="n">
        <v>17.57</v>
      </c>
      <c r="AD351" t="n">
        <v>17.569999999999993</v>
      </c>
      <c r="AE351" t="n">
        <v>0.009999999999990905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0.00999999999999801</v>
      </c>
      <c r="AL351" t="inlineStr">
        <is>
          <t>unreconciled</t>
        </is>
      </c>
      <c r="AM351" t="inlineStr">
        <is>
          <t>Order Amount Mismatch (POS&gt;3PO)</t>
        </is>
      </c>
      <c r="AN351" t="n">
        <v>17.57</v>
      </c>
      <c r="AO351" t="n">
        <f>ROUND(P351*100/H351,2)</f>
        <v>0.0</v>
      </c>
      <c r="AP351" t="n">
        <f>ROUND(Q351*100/I351,2)</f>
        <v>0.0</v>
      </c>
      <c r="AQ351"/>
      <c r="AR351"/>
      <c r="AS351" t="n">
        <v>0.0</v>
      </c>
    </row>
    <row r="352">
      <c r="A352" s="1" t="n">
        <v>45232.0</v>
      </c>
      <c r="B352" s="2" t="n">
        <v>45233.00287037037</v>
      </c>
      <c r="C352" t="inlineStr">
        <is>
          <t>3140023012059149</t>
        </is>
      </c>
      <c r="D352" t="inlineStr">
        <is>
          <t>POS0012</t>
        </is>
      </c>
      <c r="E352" t="inlineStr">
        <is>
          <t>42</t>
        </is>
      </c>
      <c r="F352" t="inlineStr">
        <is>
          <t>0023</t>
        </is>
      </c>
      <c r="G352" t="inlineStr">
        <is>
          <t>5304796808</t>
        </is>
      </c>
      <c r="H352" t="n">
        <v>626.0</v>
      </c>
      <c r="I352" t="n">
        <v>596.21</v>
      </c>
      <c r="J352" t="n">
        <v>559.07</v>
      </c>
      <c r="K352" t="inlineStr">
        <is>
          <t>sale</t>
        </is>
      </c>
      <c r="L352" t="inlineStr">
        <is>
          <t/>
        </is>
      </c>
      <c r="M352" t="inlineStr">
        <is>
          <t/>
        </is>
      </c>
      <c r="N352" t="n">
        <v>0.0</v>
      </c>
      <c r="O352" t="n">
        <v>0.0</v>
      </c>
      <c r="P352" t="n">
        <v>462.27</v>
      </c>
      <c r="Q352" t="n">
        <v>462.24</v>
      </c>
      <c r="R352" t="n">
        <v>37.14</v>
      </c>
      <c r="S352" t="n">
        <v>37.14</v>
      </c>
      <c r="T352" t="n">
        <v>5.96</v>
      </c>
      <c r="U352" t="n">
        <v>5.96</v>
      </c>
      <c r="V352" t="n">
        <v>100.63</v>
      </c>
      <c r="W352" t="n">
        <v>100.63</v>
      </c>
      <c r="X352" t="n">
        <v>7.83</v>
      </c>
      <c r="Y352" t="n">
        <v>7.83</v>
      </c>
      <c r="Z352" t="n">
        <v>19.52</v>
      </c>
      <c r="AA352" t="n">
        <v>19.52</v>
      </c>
      <c r="AB352" t="n">
        <v>29.82</v>
      </c>
      <c r="AC352" t="n">
        <v>29.81</v>
      </c>
      <c r="AD352" t="n">
        <v>29.789999999999964</v>
      </c>
      <c r="AE352" t="n">
        <v>0.029999999999972715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0.010000000000001563</v>
      </c>
      <c r="AL352" t="inlineStr">
        <is>
          <t>unreconciled</t>
        </is>
      </c>
      <c r="AM352" t="inlineStr">
        <is>
          <t>Order Amount Mismatch (POS&gt;3PO)</t>
        </is>
      </c>
      <c r="AN352" t="n">
        <v>29.79</v>
      </c>
      <c r="AO352" t="n">
        <f>ROUND(P352*100/H352,2)</f>
        <v>0.0</v>
      </c>
      <c r="AP352" t="n">
        <f>ROUND(Q352*100/I352,2)</f>
        <v>0.0</v>
      </c>
      <c r="AQ352"/>
      <c r="AR352"/>
      <c r="AS352" t="n">
        <v>0.0</v>
      </c>
    </row>
    <row r="353">
      <c r="A353" s="1" t="n">
        <v>45233.0</v>
      </c>
      <c r="B353" s="2" t="n">
        <v>45233.69096064815</v>
      </c>
      <c r="C353" t="inlineStr">
        <is>
          <t>3140094012085159</t>
        </is>
      </c>
      <c r="D353" t="inlineStr">
        <is>
          <t>POS0012</t>
        </is>
      </c>
      <c r="E353" t="inlineStr">
        <is>
          <t>74</t>
        </is>
      </c>
      <c r="F353" t="inlineStr">
        <is>
          <t>0094</t>
        </is>
      </c>
      <c r="G353" t="inlineStr">
        <is>
          <t>5304812744</t>
        </is>
      </c>
      <c r="H353" t="n">
        <v>262.0</v>
      </c>
      <c r="I353" t="n">
        <v>326.66</v>
      </c>
      <c r="J353" t="n">
        <v>289.52</v>
      </c>
      <c r="K353" t="inlineStr">
        <is>
          <t>sale</t>
        </is>
      </c>
      <c r="L353" t="inlineStr">
        <is>
          <t/>
        </is>
      </c>
      <c r="M353" t="inlineStr">
        <is>
          <t/>
        </is>
      </c>
      <c r="N353" t="n">
        <v>0.0</v>
      </c>
      <c r="O353" t="n">
        <v>0.0</v>
      </c>
      <c r="P353" t="n">
        <v>256.84</v>
      </c>
      <c r="Q353" t="n">
        <v>198.04</v>
      </c>
      <c r="R353" t="n">
        <v>37.14</v>
      </c>
      <c r="S353" t="n">
        <v>37.14</v>
      </c>
      <c r="T353" t="n">
        <v>3.27</v>
      </c>
      <c r="U353" t="n">
        <v>2.5</v>
      </c>
      <c r="V353" t="n">
        <v>52.11</v>
      </c>
      <c r="W353" t="n">
        <v>38.23</v>
      </c>
      <c r="X353" t="n">
        <v>4.29</v>
      </c>
      <c r="Y353" t="n">
        <v>3.28</v>
      </c>
      <c r="Z353" t="n">
        <v>10.15</v>
      </c>
      <c r="AA353" t="n">
        <v>7.47</v>
      </c>
      <c r="AB353" t="n">
        <v>12.48</v>
      </c>
      <c r="AC353" t="n">
        <v>12.48</v>
      </c>
      <c r="AD353" t="n">
        <v>-64.66000000000003</v>
      </c>
      <c r="AE353" t="n">
        <v>58.79999999999998</v>
      </c>
      <c r="AF353" t="n">
        <v>0.0</v>
      </c>
      <c r="AG353" t="n">
        <v>0.77</v>
      </c>
      <c r="AH353" t="n">
        <v>13.880000000000003</v>
      </c>
      <c r="AI353" t="n">
        <v>1.0100000000000002</v>
      </c>
      <c r="AJ353" t="n">
        <v>2.6800000000000006</v>
      </c>
      <c r="AK353" t="n">
        <v>0.0</v>
      </c>
      <c r="AL353" t="inlineStr">
        <is>
          <t>unreconciled</t>
        </is>
      </c>
      <c r="AM353" t="inlineStr">
        <is>
          <t>Order Amount Mismatch (3PO&gt;POS)</t>
        </is>
      </c>
      <c r="AN353" t="n">
        <v>64.66</v>
      </c>
      <c r="AO353" t="n">
        <f>ROUND(P353*100/H353,2)</f>
        <v>0.0</v>
      </c>
      <c r="AP353" t="n">
        <f>ROUND(Q353*100/I353,2)</f>
        <v>0.0</v>
      </c>
      <c r="AQ353"/>
      <c r="AR353"/>
      <c r="AS353" t="n">
        <v>0.0</v>
      </c>
    </row>
    <row r="354">
      <c r="A354" s="1" t="n">
        <v>45231.0</v>
      </c>
      <c r="B354" s="2" t="n">
        <v>45231.68635416667</v>
      </c>
      <c r="C354" t="inlineStr">
        <is>
          <t>3140023012058751</t>
        </is>
      </c>
      <c r="D354" t="inlineStr">
        <is>
          <t>POS0012</t>
        </is>
      </c>
      <c r="E354" t="inlineStr">
        <is>
          <t>45</t>
        </is>
      </c>
      <c r="F354" t="inlineStr">
        <is>
          <t>0023</t>
        </is>
      </c>
      <c r="G354" t="inlineStr">
        <is>
          <t>5304822151</t>
        </is>
      </c>
      <c r="H354" t="n">
        <v>586.0</v>
      </c>
      <c r="I354" t="n">
        <v>558.09</v>
      </c>
      <c r="J354" t="n">
        <v>520.95</v>
      </c>
      <c r="K354" t="inlineStr">
        <is>
          <t>sale</t>
        </is>
      </c>
      <c r="L354" t="inlineStr">
        <is>
          <t/>
        </is>
      </c>
      <c r="M354" t="inlineStr">
        <is>
          <t/>
        </is>
      </c>
      <c r="N354" t="n">
        <v>0.0</v>
      </c>
      <c r="O354" t="n">
        <v>0.0</v>
      </c>
      <c r="P354" t="n">
        <v>433.22</v>
      </c>
      <c r="Q354" t="n">
        <v>433.21</v>
      </c>
      <c r="R354" t="n">
        <v>37.14</v>
      </c>
      <c r="S354" t="n">
        <v>37.14</v>
      </c>
      <c r="T354" t="n">
        <v>5.58</v>
      </c>
      <c r="U354" t="n">
        <v>5.58</v>
      </c>
      <c r="V354" t="n">
        <v>93.77</v>
      </c>
      <c r="W354" t="n">
        <v>93.77</v>
      </c>
      <c r="X354" t="n">
        <v>7.32</v>
      </c>
      <c r="Y354" t="n">
        <v>7.32</v>
      </c>
      <c r="Z354" t="n">
        <v>18.2</v>
      </c>
      <c r="AA354" t="n">
        <v>18.2</v>
      </c>
      <c r="AB354" t="n">
        <v>27.9</v>
      </c>
      <c r="AC354" t="n">
        <v>27.91</v>
      </c>
      <c r="AD354" t="n">
        <v>27.909999999999968</v>
      </c>
      <c r="AE354" t="n">
        <v>0.010000000000047748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-0.010000000000001563</v>
      </c>
      <c r="AL354" t="inlineStr">
        <is>
          <t>unreconciled</t>
        </is>
      </c>
      <c r="AM354" t="inlineStr">
        <is>
          <t>Order Amount Mismatch (POS&gt;3PO)</t>
        </is>
      </c>
      <c r="AN354" t="n">
        <v>27.91</v>
      </c>
      <c r="AO354" t="n">
        <f>ROUND(P354*100/H354,2)</f>
        <v>0.0</v>
      </c>
      <c r="AP354" t="n">
        <f>ROUND(Q354*100/I354,2)</f>
        <v>0.0</v>
      </c>
      <c r="AQ354"/>
      <c r="AR354"/>
      <c r="AS354" t="n">
        <v>0.0</v>
      </c>
    </row>
    <row r="355">
      <c r="A355" s="1" t="n">
        <v>45232.0</v>
      </c>
      <c r="B355" s="2" t="n">
        <v>45232.67559027778</v>
      </c>
      <c r="C355" t="inlineStr">
        <is>
          <t>3140094012084774</t>
        </is>
      </c>
      <c r="D355" t="inlineStr">
        <is>
          <t>POS0012</t>
        </is>
      </c>
      <c r="E355" t="inlineStr">
        <is>
          <t>89</t>
        </is>
      </c>
      <c r="F355" t="inlineStr">
        <is>
          <t>0094</t>
        </is>
      </c>
      <c r="G355" t="inlineStr">
        <is>
          <t>5304838769</t>
        </is>
      </c>
      <c r="H355" t="n">
        <v>587.0</v>
      </c>
      <c r="I355" t="n">
        <v>559.04</v>
      </c>
      <c r="J355" t="n">
        <v>521.9</v>
      </c>
      <c r="K355" t="inlineStr">
        <is>
          <t>sale</t>
        </is>
      </c>
      <c r="L355" t="inlineStr">
        <is>
          <t/>
        </is>
      </c>
      <c r="M355" t="inlineStr">
        <is>
          <t/>
        </is>
      </c>
      <c r="N355" t="n">
        <v>0.0</v>
      </c>
      <c r="O355" t="n">
        <v>0.0</v>
      </c>
      <c r="P355" t="n">
        <v>433.94</v>
      </c>
      <c r="Q355" t="n">
        <v>433.93</v>
      </c>
      <c r="R355" t="n">
        <v>37.14</v>
      </c>
      <c r="S355" t="n">
        <v>37.14</v>
      </c>
      <c r="T355" t="n">
        <v>5.59</v>
      </c>
      <c r="U355" t="n">
        <v>5.59</v>
      </c>
      <c r="V355" t="n">
        <v>93.94</v>
      </c>
      <c r="W355" t="n">
        <v>93.94</v>
      </c>
      <c r="X355" t="n">
        <v>7.34</v>
      </c>
      <c r="Y355" t="n">
        <v>7.34</v>
      </c>
      <c r="Z355" t="n">
        <v>18.23</v>
      </c>
      <c r="AA355" t="n">
        <v>18.23</v>
      </c>
      <c r="AB355" t="n">
        <v>27.96</v>
      </c>
      <c r="AC355" t="n">
        <v>27.95</v>
      </c>
      <c r="AD355" t="n">
        <v>27.960000000000036</v>
      </c>
      <c r="AE355" t="n">
        <v>0.009999999999990905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0.010000000000001563</v>
      </c>
      <c r="AL355" t="inlineStr">
        <is>
          <t>unreconciled</t>
        </is>
      </c>
      <c r="AM355" t="inlineStr">
        <is>
          <t>Order Amount Mismatch (POS&gt;3PO)</t>
        </is>
      </c>
      <c r="AN355" t="n">
        <v>27.96</v>
      </c>
      <c r="AO355" t="n">
        <f>ROUND(P355*100/H355,2)</f>
        <v>0.0</v>
      </c>
      <c r="AP355" t="n">
        <f>ROUND(Q355*100/I355,2)</f>
        <v>0.0</v>
      </c>
      <c r="AQ355"/>
      <c r="AR355"/>
      <c r="AS355" t="n">
        <v>0.0</v>
      </c>
    </row>
    <row r="356">
      <c r="A356" s="1" t="n">
        <v>45231.0</v>
      </c>
      <c r="B356" s="2" t="n">
        <v>45231.64857638889</v>
      </c>
      <c r="C356" t="inlineStr">
        <is>
          <t>3140023012058739</t>
        </is>
      </c>
      <c r="D356" t="inlineStr">
        <is>
          <t>POS0012</t>
        </is>
      </c>
      <c r="E356" t="inlineStr">
        <is>
          <t>33</t>
        </is>
      </c>
      <c r="F356" t="inlineStr">
        <is>
          <t>0023</t>
        </is>
      </c>
      <c r="G356" t="inlineStr">
        <is>
          <t>5304851231</t>
        </is>
      </c>
      <c r="H356" t="n">
        <v>94.0</v>
      </c>
      <c r="I356" t="n">
        <v>89.52</v>
      </c>
      <c r="J356" t="n">
        <v>52.38</v>
      </c>
      <c r="K356" t="inlineStr">
        <is>
          <t>sale</t>
        </is>
      </c>
      <c r="L356" t="inlineStr">
        <is>
          <t/>
        </is>
      </c>
      <c r="M356" t="inlineStr">
        <is>
          <t/>
        </is>
      </c>
      <c r="N356" t="n">
        <v>0.0</v>
      </c>
      <c r="O356" t="n">
        <v>0.0</v>
      </c>
      <c r="P356" t="n">
        <v>76.1</v>
      </c>
      <c r="Q356" t="n">
        <v>76.1</v>
      </c>
      <c r="R356" t="n">
        <v>37.14</v>
      </c>
      <c r="S356" t="n">
        <v>37.14</v>
      </c>
      <c r="T356" t="n">
        <v>0.9</v>
      </c>
      <c r="U356" t="n">
        <v>0.9</v>
      </c>
      <c r="V356" t="n">
        <v>9.43</v>
      </c>
      <c r="W356" t="n">
        <v>9.43</v>
      </c>
      <c r="X356" t="n">
        <v>1.18</v>
      </c>
      <c r="Y356" t="n">
        <v>1.18</v>
      </c>
      <c r="Z356" t="n">
        <v>1.91</v>
      </c>
      <c r="AA356" t="n">
        <v>1.91</v>
      </c>
      <c r="AB356" t="n">
        <v>4.48</v>
      </c>
      <c r="AC356" t="n">
        <v>4.48</v>
      </c>
      <c r="AD356" t="n">
        <v>4.480000000000004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inlineStr">
        <is>
          <t>unreconciled</t>
        </is>
      </c>
      <c r="AM356" t="inlineStr">
        <is>
          <t>Order Amount Mismatch (POS&gt;3PO)</t>
        </is>
      </c>
      <c r="AN356" t="n">
        <v>4.48</v>
      </c>
      <c r="AO356" t="n">
        <f>ROUND(P356*100/H356,2)</f>
        <v>0.0</v>
      </c>
      <c r="AP356" t="n">
        <f>ROUND(Q356*100/I356,2)</f>
        <v>0.0</v>
      </c>
      <c r="AQ356"/>
      <c r="AR356"/>
      <c r="AS356" t="n">
        <v>0.0</v>
      </c>
    </row>
    <row r="357">
      <c r="A357" s="1" t="n">
        <v>45232.0</v>
      </c>
      <c r="B357" s="2" t="n">
        <v>45232.93326388889</v>
      </c>
      <c r="C357" t="inlineStr">
        <is>
          <t>3140094012084967</t>
        </is>
      </c>
      <c r="D357" t="inlineStr">
        <is>
          <t>POS0012</t>
        </is>
      </c>
      <c r="E357" t="inlineStr">
        <is>
          <t>82</t>
        </is>
      </c>
      <c r="F357" t="inlineStr">
        <is>
          <t>0094</t>
        </is>
      </c>
      <c r="G357" t="inlineStr">
        <is>
          <t>5304858515</t>
        </is>
      </c>
      <c r="H357" t="n">
        <v>392.0</v>
      </c>
      <c r="I357" t="n">
        <v>373.33</v>
      </c>
      <c r="J357" t="n">
        <v>336.19</v>
      </c>
      <c r="K357" t="inlineStr">
        <is>
          <t>sale</t>
        </is>
      </c>
      <c r="L357" t="inlineStr">
        <is>
          <t/>
        </is>
      </c>
      <c r="M357" t="inlineStr">
        <is>
          <t/>
        </is>
      </c>
      <c r="N357" t="n">
        <v>0.0</v>
      </c>
      <c r="O357" t="n">
        <v>0.0</v>
      </c>
      <c r="P357" t="n">
        <v>292.42</v>
      </c>
      <c r="Q357" t="n">
        <v>292.41</v>
      </c>
      <c r="R357" t="n">
        <v>37.14</v>
      </c>
      <c r="S357" t="n">
        <v>37.14</v>
      </c>
      <c r="T357" t="n">
        <v>3.73</v>
      </c>
      <c r="U357" t="n">
        <v>3.73</v>
      </c>
      <c r="V357" t="n">
        <v>60.51</v>
      </c>
      <c r="W357" t="n">
        <v>60.51</v>
      </c>
      <c r="X357" t="n">
        <v>4.9</v>
      </c>
      <c r="Y357" t="n">
        <v>4.9</v>
      </c>
      <c r="Z357" t="n">
        <v>11.77</v>
      </c>
      <c r="AA357" t="n">
        <v>11.77</v>
      </c>
      <c r="AB357" t="n">
        <v>18.66</v>
      </c>
      <c r="AC357" t="n">
        <v>18.67</v>
      </c>
      <c r="AD357" t="n">
        <v>18.670000000000016</v>
      </c>
      <c r="AE357" t="n">
        <v>0.009999999999990905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-0.010000000000001563</v>
      </c>
      <c r="AL357" t="inlineStr">
        <is>
          <t>unreconciled</t>
        </is>
      </c>
      <c r="AM357" t="inlineStr">
        <is>
          <t>Order Amount Mismatch (POS&gt;3PO)</t>
        </is>
      </c>
      <c r="AN357" t="n">
        <v>18.67</v>
      </c>
      <c r="AO357" t="n">
        <f>ROUND(P357*100/H357,2)</f>
        <v>0.0</v>
      </c>
      <c r="AP357" t="n">
        <f>ROUND(Q357*100/I357,2)</f>
        <v>0.0</v>
      </c>
      <c r="AQ357"/>
      <c r="AR357"/>
      <c r="AS357" t="n">
        <v>0.0</v>
      </c>
    </row>
    <row r="358">
      <c r="A358" s="1" t="n">
        <v>45231.0</v>
      </c>
      <c r="B358" s="2" t="n">
        <v>45231.77793981481</v>
      </c>
      <c r="C358" t="inlineStr">
        <is>
          <t>3140094012084470</t>
        </is>
      </c>
      <c r="D358" t="inlineStr">
        <is>
          <t>POS0012</t>
        </is>
      </c>
      <c r="E358" t="inlineStr">
        <is>
          <t>84</t>
        </is>
      </c>
      <c r="F358" t="inlineStr">
        <is>
          <t>0094</t>
        </is>
      </c>
      <c r="G358" t="inlineStr">
        <is>
          <t>5304866202</t>
        </is>
      </c>
      <c r="H358" t="n">
        <v>239.0</v>
      </c>
      <c r="I358" t="n">
        <v>227.62</v>
      </c>
      <c r="J358" t="n">
        <v>190.48</v>
      </c>
      <c r="K358" t="inlineStr">
        <is>
          <t>sale</t>
        </is>
      </c>
      <c r="L358" t="inlineStr">
        <is>
          <t/>
        </is>
      </c>
      <c r="M358" t="inlineStr">
        <is>
          <t/>
        </is>
      </c>
      <c r="N358" t="n">
        <v>0.0</v>
      </c>
      <c r="O358" t="n">
        <v>0.0</v>
      </c>
      <c r="P358" t="n">
        <v>181.35</v>
      </c>
      <c r="Q358" t="n">
        <v>181.33</v>
      </c>
      <c r="R358" t="n">
        <v>37.14</v>
      </c>
      <c r="S358" t="n">
        <v>37.14</v>
      </c>
      <c r="T358" t="n">
        <v>2.28</v>
      </c>
      <c r="U358" t="n">
        <v>2.28</v>
      </c>
      <c r="V358" t="n">
        <v>34.29</v>
      </c>
      <c r="W358" t="n">
        <v>34.29</v>
      </c>
      <c r="X358" t="n">
        <v>2.99</v>
      </c>
      <c r="Y358" t="n">
        <v>2.99</v>
      </c>
      <c r="Z358" t="n">
        <v>6.71</v>
      </c>
      <c r="AA358" t="n">
        <v>6.71</v>
      </c>
      <c r="AB358" t="n">
        <v>11.38</v>
      </c>
      <c r="AC358" t="n">
        <v>11.38</v>
      </c>
      <c r="AD358" t="n">
        <v>11.379999999999995</v>
      </c>
      <c r="AE358" t="n">
        <v>0.01999999999998181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inlineStr">
        <is>
          <t>unreconciled</t>
        </is>
      </c>
      <c r="AM358" t="inlineStr">
        <is>
          <t>Order Amount Mismatch (POS&gt;3PO)</t>
        </is>
      </c>
      <c r="AN358" t="n">
        <v>11.38</v>
      </c>
      <c r="AO358" t="n">
        <f>ROUND(P358*100/H358,2)</f>
        <v>0.0</v>
      </c>
      <c r="AP358" t="n">
        <f>ROUND(Q358*100/I358,2)</f>
        <v>0.0</v>
      </c>
      <c r="AQ358"/>
      <c r="AR358"/>
      <c r="AS358" t="n">
        <v>0.0</v>
      </c>
    </row>
    <row r="359">
      <c r="A359" s="1" t="n">
        <v>45232.0</v>
      </c>
      <c r="B359" s="2" t="n">
        <v>45232.73642361111</v>
      </c>
      <c r="C359" t="inlineStr">
        <is>
          <t>3140023012059000</t>
        </is>
      </c>
      <c r="D359" t="inlineStr">
        <is>
          <t>POS0012</t>
        </is>
      </c>
      <c r="E359" t="inlineStr">
        <is>
          <t>94</t>
        </is>
      </c>
      <c r="F359" t="inlineStr">
        <is>
          <t>0023</t>
        </is>
      </c>
      <c r="G359" t="inlineStr">
        <is>
          <t>5304870225</t>
        </is>
      </c>
      <c r="H359" t="n">
        <v>437.0</v>
      </c>
      <c r="I359" t="n">
        <v>416.18</v>
      </c>
      <c r="J359" t="n">
        <v>379.04</v>
      </c>
      <c r="K359" t="inlineStr">
        <is>
          <t>sale</t>
        </is>
      </c>
      <c r="L359" t="inlineStr">
        <is>
          <t/>
        </is>
      </c>
      <c r="M359" t="inlineStr">
        <is>
          <t/>
        </is>
      </c>
      <c r="N359" t="n">
        <v>0.0</v>
      </c>
      <c r="O359" t="n">
        <v>0.0</v>
      </c>
      <c r="P359" t="n">
        <v>325.07</v>
      </c>
      <c r="Q359" t="n">
        <v>325.06</v>
      </c>
      <c r="R359" t="n">
        <v>37.14</v>
      </c>
      <c r="S359" t="n">
        <v>37.14</v>
      </c>
      <c r="T359" t="n">
        <v>4.16</v>
      </c>
      <c r="U359" t="n">
        <v>4.16</v>
      </c>
      <c r="V359" t="n">
        <v>68.23</v>
      </c>
      <c r="W359" t="n">
        <v>68.23</v>
      </c>
      <c r="X359" t="n">
        <v>5.46</v>
      </c>
      <c r="Y359" t="n">
        <v>5.46</v>
      </c>
      <c r="Z359" t="n">
        <v>13.26</v>
      </c>
      <c r="AA359" t="n">
        <v>13.26</v>
      </c>
      <c r="AB359" t="n">
        <v>20.82</v>
      </c>
      <c r="AC359" t="n">
        <v>20.81</v>
      </c>
      <c r="AD359" t="n">
        <v>20.819999999999993</v>
      </c>
      <c r="AE359" t="n">
        <v>0.009999999999990905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0.010000000000001563</v>
      </c>
      <c r="AL359" t="inlineStr">
        <is>
          <t>unreconciled</t>
        </is>
      </c>
      <c r="AM359" t="inlineStr">
        <is>
          <t>Order Amount Mismatch (POS&gt;3PO)</t>
        </is>
      </c>
      <c r="AN359" t="n">
        <v>20.82</v>
      </c>
      <c r="AO359" t="n">
        <f>ROUND(P359*100/H359,2)</f>
        <v>0.0</v>
      </c>
      <c r="AP359" t="n">
        <f>ROUND(Q359*100/I359,2)</f>
        <v>0.0</v>
      </c>
      <c r="AQ359"/>
      <c r="AR359"/>
      <c r="AS359" t="n">
        <v>0.0</v>
      </c>
    </row>
    <row r="360">
      <c r="A360" s="1" t="n">
        <v>45231.0</v>
      </c>
      <c r="B360" s="2" t="n">
        <v>45231.774375</v>
      </c>
      <c r="C360" t="inlineStr">
        <is>
          <t>3140094012084468</t>
        </is>
      </c>
      <c r="D360" t="inlineStr">
        <is>
          <t>POS0012</t>
        </is>
      </c>
      <c r="E360" t="inlineStr">
        <is>
          <t>82</t>
        </is>
      </c>
      <c r="F360" t="inlineStr">
        <is>
          <t>0094</t>
        </is>
      </c>
      <c r="G360" t="inlineStr">
        <is>
          <t>5304873085</t>
        </is>
      </c>
      <c r="H360" t="n">
        <v>716.0</v>
      </c>
      <c r="I360" t="n">
        <v>681.89</v>
      </c>
      <c r="J360" t="n">
        <v>644.75</v>
      </c>
      <c r="K360" t="inlineStr">
        <is>
          <t>sale</t>
        </is>
      </c>
      <c r="L360" t="inlineStr">
        <is>
          <t/>
        </is>
      </c>
      <c r="M360" t="inlineStr">
        <is>
          <t/>
        </is>
      </c>
      <c r="N360" t="n">
        <v>0.0</v>
      </c>
      <c r="O360" t="n">
        <v>0.0</v>
      </c>
      <c r="P360" t="n">
        <v>527.56</v>
      </c>
      <c r="Q360" t="n">
        <v>527.56</v>
      </c>
      <c r="R360" t="n">
        <v>37.14</v>
      </c>
      <c r="S360" t="n">
        <v>37.14</v>
      </c>
      <c r="T360" t="n">
        <v>6.82</v>
      </c>
      <c r="U360" t="n">
        <v>6.82</v>
      </c>
      <c r="V360" t="n">
        <v>116.06</v>
      </c>
      <c r="W360" t="n">
        <v>116.06</v>
      </c>
      <c r="X360" t="n">
        <v>8.95</v>
      </c>
      <c r="Y360" t="n">
        <v>8.95</v>
      </c>
      <c r="Z360" t="n">
        <v>22.5</v>
      </c>
      <c r="AA360" t="n">
        <v>22.5</v>
      </c>
      <c r="AB360" t="n">
        <v>34.1</v>
      </c>
      <c r="AC360" t="n">
        <v>34.1</v>
      </c>
      <c r="AD360" t="n">
        <v>34.110000000000014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inlineStr">
        <is>
          <t>unreconciled</t>
        </is>
      </c>
      <c r="AM360" t="inlineStr">
        <is>
          <t>Order Amount Mismatch (POS&gt;3PO)</t>
        </is>
      </c>
      <c r="AN360" t="n">
        <v>34.11</v>
      </c>
      <c r="AO360" t="n">
        <f>ROUND(P360*100/H360,2)</f>
        <v>0.0</v>
      </c>
      <c r="AP360" t="n">
        <f>ROUND(Q360*100/I360,2)</f>
        <v>0.0</v>
      </c>
      <c r="AQ360"/>
      <c r="AR360"/>
      <c r="AS360" t="n">
        <v>0.0</v>
      </c>
    </row>
    <row r="361">
      <c r="A361" s="1" t="n">
        <v>45231.0</v>
      </c>
      <c r="B361" s="2" t="n">
        <v>45231.705416666664</v>
      </c>
      <c r="C361" t="inlineStr">
        <is>
          <t>3140023012058763</t>
        </is>
      </c>
      <c r="D361" t="inlineStr">
        <is>
          <t>POS0012</t>
        </is>
      </c>
      <c r="E361" t="inlineStr">
        <is>
          <t>57</t>
        </is>
      </c>
      <c r="F361" t="inlineStr">
        <is>
          <t>0023</t>
        </is>
      </c>
      <c r="G361" t="inlineStr">
        <is>
          <t>5304878861</t>
        </is>
      </c>
      <c r="H361" t="n">
        <v>153.0</v>
      </c>
      <c r="I361" t="n">
        <v>108.57</v>
      </c>
      <c r="J361" t="n">
        <v>108.57</v>
      </c>
      <c r="K361" t="inlineStr">
        <is>
          <t>addition</t>
        </is>
      </c>
      <c r="L361" t="inlineStr">
        <is>
          <t/>
        </is>
      </c>
      <c r="M361" t="inlineStr">
        <is>
          <t/>
        </is>
      </c>
      <c r="N361" t="n">
        <v>0.0</v>
      </c>
      <c r="O361" t="n">
        <v>0.0</v>
      </c>
      <c r="P361" t="n">
        <v>114.16</v>
      </c>
      <c r="Q361" t="n">
        <v>118.95</v>
      </c>
      <c r="R361" t="n">
        <v>37.14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7.28</v>
      </c>
      <c r="AC361" t="n">
        <v>7.29</v>
      </c>
      <c r="AD361" t="n">
        <v>44.43000000000001</v>
      </c>
      <c r="AE361" t="n">
        <v>-4.790000000000006</v>
      </c>
      <c r="AF361" t="n">
        <v>37.14</v>
      </c>
      <c r="AG361" t="n">
        <v>0.0</v>
      </c>
      <c r="AH361" t="n">
        <v>0.0</v>
      </c>
      <c r="AI361" t="n">
        <v>0.0</v>
      </c>
      <c r="AJ361" t="n">
        <v>0.0</v>
      </c>
      <c r="AK361" t="n">
        <v>-0.009999999999999787</v>
      </c>
      <c r="AL361" t="inlineStr">
        <is>
          <t>unreconciled</t>
        </is>
      </c>
      <c r="AM361" t="inlineStr">
        <is>
          <t>Packaging Charge Mismatch</t>
        </is>
      </c>
      <c r="AN361" t="n">
        <v>37.14</v>
      </c>
      <c r="AO361" t="n">
        <f>ROUND(P361*100/H361,2)</f>
        <v>0.0</v>
      </c>
      <c r="AP361" t="n">
        <f>ROUND(Q361*100/I361,2)</f>
        <v>0.0</v>
      </c>
      <c r="AQ361"/>
      <c r="AR361"/>
      <c r="AS361" t="n">
        <v>0.0</v>
      </c>
    </row>
    <row r="362">
      <c r="A362" s="1" t="n">
        <v>45232.0</v>
      </c>
      <c r="B362" s="2" t="n">
        <v>45232.686203703706</v>
      </c>
      <c r="C362" t="inlineStr">
        <is>
          <t>3140094012084777</t>
        </is>
      </c>
      <c r="D362" t="inlineStr">
        <is>
          <t>POS0012</t>
        </is>
      </c>
      <c r="E362" t="inlineStr">
        <is>
          <t>92</t>
        </is>
      </c>
      <c r="F362" t="inlineStr">
        <is>
          <t>0094</t>
        </is>
      </c>
      <c r="G362" t="inlineStr">
        <is>
          <t>5304883896</t>
        </is>
      </c>
      <c r="H362" t="n">
        <v>300.0</v>
      </c>
      <c r="I362" t="n">
        <v>285.71</v>
      </c>
      <c r="J362" t="n">
        <v>248.57</v>
      </c>
      <c r="K362" t="inlineStr">
        <is>
          <t>sale</t>
        </is>
      </c>
      <c r="L362" t="inlineStr">
        <is>
          <t/>
        </is>
      </c>
      <c r="M362" t="inlineStr">
        <is>
          <t/>
        </is>
      </c>
      <c r="N362" t="n">
        <v>0.0</v>
      </c>
      <c r="O362" t="n">
        <v>0.0</v>
      </c>
      <c r="P362" t="n">
        <v>225.63</v>
      </c>
      <c r="Q362" t="n">
        <v>225.64</v>
      </c>
      <c r="R362" t="n">
        <v>37.14</v>
      </c>
      <c r="S362" t="n">
        <v>37.14</v>
      </c>
      <c r="T362" t="n">
        <v>2.86</v>
      </c>
      <c r="U362" t="n">
        <v>2.86</v>
      </c>
      <c r="V362" t="n">
        <v>44.74</v>
      </c>
      <c r="W362" t="n">
        <v>44.74</v>
      </c>
      <c r="X362" t="n">
        <v>3.75</v>
      </c>
      <c r="Y362" t="n">
        <v>3.75</v>
      </c>
      <c r="Z362" t="n">
        <v>8.73</v>
      </c>
      <c r="AA362" t="n">
        <v>8.73</v>
      </c>
      <c r="AB362" t="n">
        <v>14.28</v>
      </c>
      <c r="AC362" t="n">
        <v>14.29</v>
      </c>
      <c r="AD362" t="n">
        <v>14.29000000000002</v>
      </c>
      <c r="AE362" t="n">
        <v>-0.009999999999990905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-0.009999999999999787</v>
      </c>
      <c r="AL362" t="inlineStr">
        <is>
          <t>unreconciled</t>
        </is>
      </c>
      <c r="AM362" t="inlineStr">
        <is>
          <t>Order Amount Mismatch (POS&gt;3PO)</t>
        </is>
      </c>
      <c r="AN362" t="n">
        <v>14.29</v>
      </c>
      <c r="AO362" t="n">
        <f>ROUND(P362*100/H362,2)</f>
        <v>0.0</v>
      </c>
      <c r="AP362" t="n">
        <f>ROUND(Q362*100/I362,2)</f>
        <v>0.0</v>
      </c>
      <c r="AQ362"/>
      <c r="AR362"/>
      <c r="AS362" t="n">
        <v>0.0</v>
      </c>
    </row>
    <row r="363">
      <c r="A363" s="1" t="n">
        <v>45235.0</v>
      </c>
      <c r="B363" s="2" t="n">
        <v>45235.915127314816</v>
      </c>
      <c r="C363" t="inlineStr">
        <is>
          <t>3140094012086330</t>
        </is>
      </c>
      <c r="D363" t="inlineStr">
        <is>
          <t>POS0012</t>
        </is>
      </c>
      <c r="E363" t="inlineStr">
        <is>
          <t>45</t>
        </is>
      </c>
      <c r="F363" t="inlineStr">
        <is>
          <t>0094</t>
        </is>
      </c>
      <c r="G363" t="inlineStr">
        <is>
          <t>5304897282</t>
        </is>
      </c>
      <c r="H363" t="n">
        <v>409.0</v>
      </c>
      <c r="I363" t="n">
        <v>389.52</v>
      </c>
      <c r="J363" t="n">
        <v>352.38</v>
      </c>
      <c r="K363" t="inlineStr">
        <is>
          <t>sale</t>
        </is>
      </c>
      <c r="L363" t="inlineStr">
        <is>
          <t/>
        </is>
      </c>
      <c r="M363" t="inlineStr">
        <is>
          <t/>
        </is>
      </c>
      <c r="N363" t="n">
        <v>0.0</v>
      </c>
      <c r="O363" t="n">
        <v>0.0</v>
      </c>
      <c r="P363" t="n">
        <v>304.74</v>
      </c>
      <c r="Q363" t="n">
        <v>304.74</v>
      </c>
      <c r="R363" t="n">
        <v>37.14</v>
      </c>
      <c r="S363" t="n">
        <v>37.14</v>
      </c>
      <c r="T363" t="n">
        <v>3.9</v>
      </c>
      <c r="U363" t="n">
        <v>3.9</v>
      </c>
      <c r="V363" t="n">
        <v>63.43</v>
      </c>
      <c r="W363" t="n">
        <v>63.43</v>
      </c>
      <c r="X363" t="n">
        <v>5.11</v>
      </c>
      <c r="Y363" t="n">
        <v>5.11</v>
      </c>
      <c r="Z363" t="n">
        <v>12.34</v>
      </c>
      <c r="AA363" t="n">
        <v>12.34</v>
      </c>
      <c r="AB363" t="n">
        <v>19.48</v>
      </c>
      <c r="AC363" t="n">
        <v>19.48</v>
      </c>
      <c r="AD363" t="n">
        <v>19.480000000000018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inlineStr">
        <is>
          <t>unreconciled</t>
        </is>
      </c>
      <c r="AM363" t="inlineStr">
        <is>
          <t>Order Amount Mismatch (POS&gt;3PO)</t>
        </is>
      </c>
      <c r="AN363" t="n">
        <v>19.48</v>
      </c>
      <c r="AO363" t="n">
        <f>ROUND(P363*100/H363,2)</f>
        <v>0.0</v>
      </c>
      <c r="AP363" t="n">
        <f>ROUND(Q363*100/I363,2)</f>
        <v>0.0</v>
      </c>
      <c r="AQ363"/>
      <c r="AR363"/>
      <c r="AS363" t="n">
        <v>0.0</v>
      </c>
    </row>
    <row r="364">
      <c r="A364" s="1" t="n">
        <v>45231.0</v>
      </c>
      <c r="B364" s="2" t="n">
        <v>45231.975798611114</v>
      </c>
      <c r="C364" t="inlineStr">
        <is>
          <t>3140023012058869</t>
        </is>
      </c>
      <c r="D364" t="inlineStr">
        <is>
          <t>POS0012</t>
        </is>
      </c>
      <c r="E364" t="inlineStr">
        <is>
          <t>63</t>
        </is>
      </c>
      <c r="F364" t="inlineStr">
        <is>
          <t>0023</t>
        </is>
      </c>
      <c r="G364" t="inlineStr">
        <is>
          <t>5304904062</t>
        </is>
      </c>
      <c r="H364" t="n">
        <v>445.0</v>
      </c>
      <c r="I364" t="n">
        <v>423.8</v>
      </c>
      <c r="J364" t="n">
        <v>386.66</v>
      </c>
      <c r="K364" t="inlineStr">
        <is>
          <t>sale</t>
        </is>
      </c>
      <c r="L364" t="inlineStr">
        <is>
          <t/>
        </is>
      </c>
      <c r="M364" t="inlineStr">
        <is>
          <t/>
        </is>
      </c>
      <c r="N364" t="n">
        <v>0.0</v>
      </c>
      <c r="O364" t="n">
        <v>0.0</v>
      </c>
      <c r="P364" t="n">
        <v>330.87</v>
      </c>
      <c r="Q364" t="n">
        <v>330.86</v>
      </c>
      <c r="R364" t="n">
        <v>37.14</v>
      </c>
      <c r="S364" t="n">
        <v>37.14</v>
      </c>
      <c r="T364" t="n">
        <v>4.24</v>
      </c>
      <c r="U364" t="n">
        <v>4.24</v>
      </c>
      <c r="V364" t="n">
        <v>69.6</v>
      </c>
      <c r="W364" t="n">
        <v>69.6</v>
      </c>
      <c r="X364" t="n">
        <v>5.56</v>
      </c>
      <c r="Y364" t="n">
        <v>5.56</v>
      </c>
      <c r="Z364" t="n">
        <v>13.53</v>
      </c>
      <c r="AA364" t="n">
        <v>13.53</v>
      </c>
      <c r="AB364" t="n">
        <v>21.2</v>
      </c>
      <c r="AC364" t="n">
        <v>21.19</v>
      </c>
      <c r="AD364" t="n">
        <v>21.19999999999999</v>
      </c>
      <c r="AE364" t="n">
        <v>0.009999999999990905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0.00999999999999801</v>
      </c>
      <c r="AL364" t="inlineStr">
        <is>
          <t>unreconciled</t>
        </is>
      </c>
      <c r="AM364" t="inlineStr">
        <is>
          <t>Order Amount Mismatch (POS&gt;3PO)</t>
        </is>
      </c>
      <c r="AN364" t="n">
        <v>21.2</v>
      </c>
      <c r="AO364" t="n">
        <f>ROUND(P364*100/H364,2)</f>
        <v>0.0</v>
      </c>
      <c r="AP364" t="n">
        <f>ROUND(Q364*100/I364,2)</f>
        <v>0.0</v>
      </c>
      <c r="AQ364"/>
      <c r="AR364"/>
      <c r="AS364" t="n">
        <v>0.0</v>
      </c>
    </row>
    <row r="365">
      <c r="A365" s="1" t="n">
        <v>45232.0</v>
      </c>
      <c r="B365" s="2" t="n">
        <v>45232.97033564815</v>
      </c>
      <c r="C365" t="inlineStr">
        <is>
          <t>3140094012084988</t>
        </is>
      </c>
      <c r="D365" t="inlineStr">
        <is>
          <t>POS0012</t>
        </is>
      </c>
      <c r="E365" t="inlineStr">
        <is>
          <t>03</t>
        </is>
      </c>
      <c r="F365" t="inlineStr">
        <is>
          <t>0094</t>
        </is>
      </c>
      <c r="G365" t="inlineStr">
        <is>
          <t>5304912368</t>
        </is>
      </c>
      <c r="H365" t="n">
        <v>1348.0</v>
      </c>
      <c r="I365" t="n">
        <v>1283.78</v>
      </c>
      <c r="J365" t="n">
        <v>1246.64</v>
      </c>
      <c r="K365" t="inlineStr">
        <is>
          <t>sale</t>
        </is>
      </c>
      <c r="L365" t="inlineStr">
        <is>
          <t/>
        </is>
      </c>
      <c r="M365" t="inlineStr">
        <is>
          <t/>
        </is>
      </c>
      <c r="N365" t="n">
        <v>0.0</v>
      </c>
      <c r="O365" t="n">
        <v>0.0</v>
      </c>
      <c r="P365" t="n">
        <v>986.27</v>
      </c>
      <c r="Q365" t="n">
        <v>986.26</v>
      </c>
      <c r="R365" t="n">
        <v>37.14</v>
      </c>
      <c r="S365" t="n">
        <v>37.14</v>
      </c>
      <c r="T365" t="n">
        <v>12.84</v>
      </c>
      <c r="U365" t="n">
        <v>12.84</v>
      </c>
      <c r="V365" t="n">
        <v>224.4</v>
      </c>
      <c r="W365" t="n">
        <v>224.4</v>
      </c>
      <c r="X365" t="n">
        <v>16.85</v>
      </c>
      <c r="Y365" t="n">
        <v>16.85</v>
      </c>
      <c r="Z365" t="n">
        <v>43.42</v>
      </c>
      <c r="AA365" t="n">
        <v>43.42</v>
      </c>
      <c r="AB365" t="n">
        <v>64.2</v>
      </c>
      <c r="AC365" t="n">
        <v>64.19</v>
      </c>
      <c r="AD365" t="n">
        <v>64.22000000000003</v>
      </c>
      <c r="AE365" t="n">
        <v>0.009999999999990905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0.010000000000005116</v>
      </c>
      <c r="AL365" t="inlineStr">
        <is>
          <t>unreconciled</t>
        </is>
      </c>
      <c r="AM365" t="inlineStr">
        <is>
          <t>Order Amount Mismatch (POS&gt;3PO)</t>
        </is>
      </c>
      <c r="AN365" t="n">
        <v>64.22</v>
      </c>
      <c r="AO365" t="n">
        <f>ROUND(P365*100/H365,2)</f>
        <v>0.0</v>
      </c>
      <c r="AP365" t="n">
        <f>ROUND(Q365*100/I365,2)</f>
        <v>0.0</v>
      </c>
      <c r="AQ365"/>
      <c r="AR365"/>
      <c r="AS365" t="n">
        <v>0.0</v>
      </c>
    </row>
    <row r="366">
      <c r="A366" s="1" t="n">
        <v>45231.0</v>
      </c>
      <c r="B366" s="2" t="n">
        <v>45231.847766203704</v>
      </c>
      <c r="C366" t="inlineStr">
        <is>
          <t>3140023012058811</t>
        </is>
      </c>
      <c r="D366" t="inlineStr">
        <is>
          <t>POS0012</t>
        </is>
      </c>
      <c r="E366" t="inlineStr">
        <is>
          <t>05</t>
        </is>
      </c>
      <c r="F366" t="inlineStr">
        <is>
          <t>0023</t>
        </is>
      </c>
      <c r="G366" t="inlineStr">
        <is>
          <t>5304920823</t>
        </is>
      </c>
      <c r="H366" t="n">
        <v>223.0</v>
      </c>
      <c r="I366" t="n">
        <v>212.38</v>
      </c>
      <c r="J366" t="n">
        <v>175.24</v>
      </c>
      <c r="K366" t="inlineStr">
        <is>
          <t>sale</t>
        </is>
      </c>
      <c r="L366" t="inlineStr">
        <is>
          <t/>
        </is>
      </c>
      <c r="M366" t="inlineStr">
        <is>
          <t/>
        </is>
      </c>
      <c r="N366" t="n">
        <v>0.0</v>
      </c>
      <c r="O366" t="n">
        <v>0.0</v>
      </c>
      <c r="P366" t="n">
        <v>169.75</v>
      </c>
      <c r="Q366" t="n">
        <v>169.75</v>
      </c>
      <c r="R366" t="n">
        <v>37.14</v>
      </c>
      <c r="S366" t="n">
        <v>37.14</v>
      </c>
      <c r="T366" t="n">
        <v>2.12</v>
      </c>
      <c r="U366" t="n">
        <v>2.12</v>
      </c>
      <c r="V366" t="n">
        <v>31.54</v>
      </c>
      <c r="W366" t="n">
        <v>31.54</v>
      </c>
      <c r="X366" t="n">
        <v>2.79</v>
      </c>
      <c r="Y366" t="n">
        <v>2.79</v>
      </c>
      <c r="Z366" t="n">
        <v>6.18</v>
      </c>
      <c r="AA366" t="n">
        <v>6.18</v>
      </c>
      <c r="AB366" t="n">
        <v>10.62</v>
      </c>
      <c r="AC366" t="n">
        <v>10.62</v>
      </c>
      <c r="AD366" t="n">
        <v>10.620000000000005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inlineStr">
        <is>
          <t>unreconciled</t>
        </is>
      </c>
      <c r="AM366" t="inlineStr">
        <is>
          <t>Order Amount Mismatch (POS&gt;3PO)</t>
        </is>
      </c>
      <c r="AN366" t="n">
        <v>10.62</v>
      </c>
      <c r="AO366" t="n">
        <f>ROUND(P366*100/H366,2)</f>
        <v>0.0</v>
      </c>
      <c r="AP366" t="n">
        <f>ROUND(Q366*100/I366,2)</f>
        <v>0.0</v>
      </c>
      <c r="AQ366"/>
      <c r="AR366"/>
      <c r="AS366" t="n">
        <v>0.0</v>
      </c>
    </row>
    <row r="367">
      <c r="A367" s="1" t="n">
        <v>45233.0</v>
      </c>
      <c r="B367" s="2" t="n">
        <v>45233.827199074076</v>
      </c>
      <c r="C367" t="inlineStr">
        <is>
          <t>3140023012059310</t>
        </is>
      </c>
      <c r="D367" t="inlineStr">
        <is>
          <t>POS0012</t>
        </is>
      </c>
      <c r="E367" t="inlineStr">
        <is>
          <t>03</t>
        </is>
      </c>
      <c r="F367" t="inlineStr">
        <is>
          <t>0023</t>
        </is>
      </c>
      <c r="G367" t="inlineStr">
        <is>
          <t>5304930548</t>
        </is>
      </c>
      <c r="H367" t="n">
        <v>266.0</v>
      </c>
      <c r="I367" t="n">
        <v>330.47</v>
      </c>
      <c r="J367" t="n">
        <v>293.33</v>
      </c>
      <c r="K367" t="inlineStr">
        <is>
          <t>sale</t>
        </is>
      </c>
      <c r="L367" t="inlineStr">
        <is>
          <t/>
        </is>
      </c>
      <c r="M367" t="inlineStr">
        <is>
          <t/>
        </is>
      </c>
      <c r="N367" t="n">
        <v>0.0</v>
      </c>
      <c r="O367" t="n">
        <v>0.0</v>
      </c>
      <c r="P367" t="n">
        <v>259.74</v>
      </c>
      <c r="Q367" t="n">
        <v>200.96</v>
      </c>
      <c r="R367" t="n">
        <v>37.14</v>
      </c>
      <c r="S367" t="n">
        <v>37.14</v>
      </c>
      <c r="T367" t="n">
        <v>3.3</v>
      </c>
      <c r="U367" t="n">
        <v>2.53</v>
      </c>
      <c r="V367" t="n">
        <v>52.8</v>
      </c>
      <c r="W367" t="n">
        <v>38.91</v>
      </c>
      <c r="X367" t="n">
        <v>4.34</v>
      </c>
      <c r="Y367" t="n">
        <v>3.32</v>
      </c>
      <c r="Z367" t="n">
        <v>10.29</v>
      </c>
      <c r="AA367" t="n">
        <v>7.6</v>
      </c>
      <c r="AB367" t="n">
        <v>12.66</v>
      </c>
      <c r="AC367" t="n">
        <v>12.67</v>
      </c>
      <c r="AD367" t="n">
        <v>-64.47000000000003</v>
      </c>
      <c r="AE367" t="n">
        <v>58.78</v>
      </c>
      <c r="AF367" t="n">
        <v>0.0</v>
      </c>
      <c r="AG367" t="n">
        <v>0.77</v>
      </c>
      <c r="AH367" t="n">
        <v>13.89</v>
      </c>
      <c r="AI367" t="n">
        <v>1.02</v>
      </c>
      <c r="AJ367" t="n">
        <v>2.6899999999999995</v>
      </c>
      <c r="AK367" t="n">
        <v>-0.009999999999999787</v>
      </c>
      <c r="AL367" t="inlineStr">
        <is>
          <t>unreconciled</t>
        </is>
      </c>
      <c r="AM367" t="inlineStr">
        <is>
          <t>Order Amount Mismatch (3PO&gt;POS)</t>
        </is>
      </c>
      <c r="AN367" t="n">
        <v>64.47</v>
      </c>
      <c r="AO367" t="n">
        <f>ROUND(P367*100/H367,2)</f>
        <v>0.0</v>
      </c>
      <c r="AP367" t="n">
        <f>ROUND(Q367*100/I367,2)</f>
        <v>0.0</v>
      </c>
      <c r="AQ367"/>
      <c r="AR367"/>
      <c r="AS367" t="n">
        <v>0.0</v>
      </c>
    </row>
    <row r="368">
      <c r="A368" s="1" t="n">
        <v>45231.0</v>
      </c>
      <c r="B368" s="2" t="n">
        <v>45231.583182870374</v>
      </c>
      <c r="C368" t="inlineStr">
        <is>
          <t>3140023012058713</t>
        </is>
      </c>
      <c r="D368" t="inlineStr">
        <is>
          <t>POS0012</t>
        </is>
      </c>
      <c r="E368" t="inlineStr">
        <is>
          <t>07</t>
        </is>
      </c>
      <c r="F368" t="inlineStr">
        <is>
          <t>0023</t>
        </is>
      </c>
      <c r="G368" t="inlineStr">
        <is>
          <t>5304959065</t>
        </is>
      </c>
      <c r="H368" t="n">
        <v>164.0</v>
      </c>
      <c r="I368" t="n">
        <v>156.19</v>
      </c>
      <c r="J368" t="n">
        <v>119.05</v>
      </c>
      <c r="K368" t="inlineStr">
        <is>
          <t>sale</t>
        </is>
      </c>
      <c r="L368" t="inlineStr">
        <is>
          <t/>
        </is>
      </c>
      <c r="M368" t="inlineStr">
        <is>
          <t/>
        </is>
      </c>
      <c r="N368" t="n">
        <v>0.0</v>
      </c>
      <c r="O368" t="n">
        <v>0.0</v>
      </c>
      <c r="P368" t="n">
        <v>126.92</v>
      </c>
      <c r="Q368" t="n">
        <v>126.91</v>
      </c>
      <c r="R368" t="n">
        <v>37.14</v>
      </c>
      <c r="S368" t="n">
        <v>37.14</v>
      </c>
      <c r="T368" t="n">
        <v>1.56</v>
      </c>
      <c r="U368" t="n">
        <v>1.56</v>
      </c>
      <c r="V368" t="n">
        <v>21.43</v>
      </c>
      <c r="W368" t="n">
        <v>21.43</v>
      </c>
      <c r="X368" t="n">
        <v>2.05</v>
      </c>
      <c r="Y368" t="n">
        <v>2.05</v>
      </c>
      <c r="Z368" t="n">
        <v>4.23</v>
      </c>
      <c r="AA368" t="n">
        <v>4.23</v>
      </c>
      <c r="AB368" t="n">
        <v>7.82</v>
      </c>
      <c r="AC368" t="n">
        <v>7.81</v>
      </c>
      <c r="AD368" t="n">
        <v>7.810000000000002</v>
      </c>
      <c r="AE368" t="n">
        <v>0.010000000000005116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0.010000000000000675</v>
      </c>
      <c r="AL368" t="inlineStr">
        <is>
          <t>unreconciled</t>
        </is>
      </c>
      <c r="AM368" t="inlineStr">
        <is>
          <t>Order Amount Mismatch (POS&gt;3PO)</t>
        </is>
      </c>
      <c r="AN368" t="n">
        <v>7.81</v>
      </c>
      <c r="AO368" t="n">
        <f>ROUND(P368*100/H368,2)</f>
        <v>0.0</v>
      </c>
      <c r="AP368" t="n">
        <f>ROUND(Q368*100/I368,2)</f>
        <v>0.0</v>
      </c>
      <c r="AQ368"/>
      <c r="AR368"/>
      <c r="AS368" t="n">
        <v>0.0</v>
      </c>
    </row>
    <row r="369">
      <c r="A369" s="1" t="n">
        <v>45232.0</v>
      </c>
      <c r="B369" s="2" t="n">
        <v>45232.84546296296</v>
      </c>
      <c r="C369" t="inlineStr">
        <is>
          <t>3140023012059041</t>
        </is>
      </c>
      <c r="D369" t="inlineStr">
        <is>
          <t>POS0012</t>
        </is>
      </c>
      <c r="E369" t="inlineStr">
        <is>
          <t>35</t>
        </is>
      </c>
      <c r="F369" t="inlineStr">
        <is>
          <t>0023</t>
        </is>
      </c>
      <c r="G369" t="inlineStr">
        <is>
          <t>5304974153</t>
        </is>
      </c>
      <c r="H369" t="n">
        <v>360.0</v>
      </c>
      <c r="I369" t="n">
        <v>342.85</v>
      </c>
      <c r="J369" t="n">
        <v>305.71</v>
      </c>
      <c r="K369" t="inlineStr">
        <is>
          <t>sale</t>
        </is>
      </c>
      <c r="L369" t="inlineStr">
        <is>
          <t/>
        </is>
      </c>
      <c r="M369" t="inlineStr">
        <is>
          <t/>
        </is>
      </c>
      <c r="N369" t="n">
        <v>0.0</v>
      </c>
      <c r="O369" t="n">
        <v>0.0</v>
      </c>
      <c r="P369" t="n">
        <v>269.17</v>
      </c>
      <c r="Q369" t="n">
        <v>269.15</v>
      </c>
      <c r="R369" t="n">
        <v>37.14</v>
      </c>
      <c r="S369" t="n">
        <v>37.14</v>
      </c>
      <c r="T369" t="n">
        <v>3.43</v>
      </c>
      <c r="U369" t="n">
        <v>3.43</v>
      </c>
      <c r="V369" t="n">
        <v>55.03</v>
      </c>
      <c r="W369" t="n">
        <v>55.03</v>
      </c>
      <c r="X369" t="n">
        <v>4.5</v>
      </c>
      <c r="Y369" t="n">
        <v>4.5</v>
      </c>
      <c r="Z369" t="n">
        <v>10.72</v>
      </c>
      <c r="AA369" t="n">
        <v>10.72</v>
      </c>
      <c r="AB369" t="n">
        <v>17.14</v>
      </c>
      <c r="AC369" t="n">
        <v>17.14</v>
      </c>
      <c r="AD369" t="n">
        <v>17.149999999999977</v>
      </c>
      <c r="AE369" t="n">
        <v>0.020000000000038654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inlineStr">
        <is>
          <t>unreconciled</t>
        </is>
      </c>
      <c r="AM369" t="inlineStr">
        <is>
          <t>Order Amount Mismatch (POS&gt;3PO)</t>
        </is>
      </c>
      <c r="AN369" t="n">
        <v>17.15</v>
      </c>
      <c r="AO369" t="n">
        <f>ROUND(P369*100/H369,2)</f>
        <v>0.0</v>
      </c>
      <c r="AP369" t="n">
        <f>ROUND(Q369*100/I369,2)</f>
        <v>0.0</v>
      </c>
      <c r="AQ369"/>
      <c r="AR369"/>
      <c r="AS369" t="n">
        <v>0.0</v>
      </c>
    </row>
    <row r="370">
      <c r="A370" s="1" t="n">
        <v>45231.0</v>
      </c>
      <c r="B370" s="2" t="n">
        <v>45231.9253125</v>
      </c>
      <c r="C370" t="inlineStr">
        <is>
          <t>3140023012058848</t>
        </is>
      </c>
      <c r="D370" t="inlineStr">
        <is>
          <t>POS0012</t>
        </is>
      </c>
      <c r="E370" t="inlineStr">
        <is>
          <t>42</t>
        </is>
      </c>
      <c r="F370" t="inlineStr">
        <is>
          <t>0023</t>
        </is>
      </c>
      <c r="G370" t="inlineStr">
        <is>
          <t>5304976462</t>
        </is>
      </c>
      <c r="H370" t="n">
        <v>1047.0</v>
      </c>
      <c r="I370" t="n">
        <v>997.14</v>
      </c>
      <c r="J370" t="n">
        <v>960.0</v>
      </c>
      <c r="K370" t="inlineStr">
        <is>
          <t>sale</t>
        </is>
      </c>
      <c r="L370" t="inlineStr">
        <is>
          <t/>
        </is>
      </c>
      <c r="M370" t="inlineStr">
        <is>
          <t/>
        </is>
      </c>
      <c r="N370" t="n">
        <v>0.0</v>
      </c>
      <c r="O370" t="n">
        <v>0.0</v>
      </c>
      <c r="P370" t="n">
        <v>767.82</v>
      </c>
      <c r="Q370" t="n">
        <v>767.82</v>
      </c>
      <c r="R370" t="n">
        <v>37.14</v>
      </c>
      <c r="S370" t="n">
        <v>37.14</v>
      </c>
      <c r="T370" t="n">
        <v>9.97</v>
      </c>
      <c r="U370" t="n">
        <v>9.97</v>
      </c>
      <c r="V370" t="n">
        <v>172.8</v>
      </c>
      <c r="W370" t="n">
        <v>172.8</v>
      </c>
      <c r="X370" t="n">
        <v>13.09</v>
      </c>
      <c r="Y370" t="n">
        <v>13.09</v>
      </c>
      <c r="Z370" t="n">
        <v>33.46</v>
      </c>
      <c r="AA370" t="n">
        <v>33.46</v>
      </c>
      <c r="AB370" t="n">
        <v>49.86</v>
      </c>
      <c r="AC370" t="n">
        <v>49.86</v>
      </c>
      <c r="AD370" t="n">
        <v>49.860000000000014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inlineStr">
        <is>
          <t>unreconciled</t>
        </is>
      </c>
      <c r="AM370" t="inlineStr">
        <is>
          <t>Order Amount Mismatch (POS&gt;3PO)</t>
        </is>
      </c>
      <c r="AN370" t="n">
        <v>49.86</v>
      </c>
      <c r="AO370" t="n">
        <f>ROUND(P370*100/H370,2)</f>
        <v>0.0</v>
      </c>
      <c r="AP370" t="n">
        <f>ROUND(Q370*100/I370,2)</f>
        <v>0.0</v>
      </c>
      <c r="AQ370"/>
      <c r="AR370"/>
      <c r="AS370" t="n">
        <v>0.0</v>
      </c>
    </row>
    <row r="371">
      <c r="A371" s="1" t="n">
        <v>45232.0</v>
      </c>
      <c r="B371" s="2" t="n">
        <v>45232.67710648148</v>
      </c>
      <c r="C371" t="inlineStr">
        <is>
          <t>3140094012084775</t>
        </is>
      </c>
      <c r="D371" t="inlineStr">
        <is>
          <t>POS0012</t>
        </is>
      </c>
      <c r="E371" t="inlineStr">
        <is>
          <t>90</t>
        </is>
      </c>
      <c r="F371" t="inlineStr">
        <is>
          <t>0094</t>
        </is>
      </c>
      <c r="G371" t="inlineStr">
        <is>
          <t>5304978862</t>
        </is>
      </c>
      <c r="H371" t="n">
        <v>248.0</v>
      </c>
      <c r="I371" t="n">
        <v>236.17</v>
      </c>
      <c r="J371" t="n">
        <v>199.03</v>
      </c>
      <c r="K371" t="inlineStr">
        <is>
          <t>sale</t>
        </is>
      </c>
      <c r="L371" t="inlineStr">
        <is>
          <t/>
        </is>
      </c>
      <c r="M371" t="inlineStr">
        <is>
          <t/>
        </is>
      </c>
      <c r="N371" t="n">
        <v>0.0</v>
      </c>
      <c r="O371" t="n">
        <v>0.0</v>
      </c>
      <c r="P371" t="n">
        <v>187.87</v>
      </c>
      <c r="Q371" t="n">
        <v>187.88</v>
      </c>
      <c r="R371" t="n">
        <v>37.14</v>
      </c>
      <c r="S371" t="n">
        <v>37.14</v>
      </c>
      <c r="T371" t="n">
        <v>2.36</v>
      </c>
      <c r="U371" t="n">
        <v>2.36</v>
      </c>
      <c r="V371" t="n">
        <v>35.83</v>
      </c>
      <c r="W371" t="n">
        <v>35.83</v>
      </c>
      <c r="X371" t="n">
        <v>3.1</v>
      </c>
      <c r="Y371" t="n">
        <v>3.1</v>
      </c>
      <c r="Z371" t="n">
        <v>7.01</v>
      </c>
      <c r="AA371" t="n">
        <v>7.01</v>
      </c>
      <c r="AB371" t="n">
        <v>11.82</v>
      </c>
      <c r="AC371" t="n">
        <v>11.81</v>
      </c>
      <c r="AD371" t="n">
        <v>11.830000000000013</v>
      </c>
      <c r="AE371" t="n">
        <v>-0.009999999999990905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0.009999999999999787</v>
      </c>
      <c r="AL371" t="inlineStr">
        <is>
          <t>unreconciled</t>
        </is>
      </c>
      <c r="AM371" t="inlineStr">
        <is>
          <t>Order Amount Mismatch (POS&gt;3PO)</t>
        </is>
      </c>
      <c r="AN371" t="n">
        <v>11.83</v>
      </c>
      <c r="AO371" t="n">
        <f>ROUND(P371*100/H371,2)</f>
        <v>0.0</v>
      </c>
      <c r="AP371" t="n">
        <f>ROUND(Q371*100/I371,2)</f>
        <v>0.0</v>
      </c>
      <c r="AQ371"/>
      <c r="AR371"/>
      <c r="AS371" t="n">
        <v>0.0</v>
      </c>
    </row>
    <row r="372">
      <c r="A372" s="1" t="n">
        <v>45232.0</v>
      </c>
      <c r="B372" s="2" t="n">
        <v>45232.662303240744</v>
      </c>
      <c r="C372" t="inlineStr">
        <is>
          <t>3140094012084768</t>
        </is>
      </c>
      <c r="D372" t="inlineStr">
        <is>
          <t>POS0012</t>
        </is>
      </c>
      <c r="E372" t="inlineStr">
        <is>
          <t>83</t>
        </is>
      </c>
      <c r="F372" t="inlineStr">
        <is>
          <t>0094</t>
        </is>
      </c>
      <c r="G372" t="inlineStr">
        <is>
          <t>5304987210</t>
        </is>
      </c>
      <c r="H372" t="n">
        <v>212.0</v>
      </c>
      <c r="I372" t="n">
        <v>201.9</v>
      </c>
      <c r="J372" t="n">
        <v>164.76</v>
      </c>
      <c r="K372" t="inlineStr">
        <is>
          <t>sale</t>
        </is>
      </c>
      <c r="L372" t="inlineStr">
        <is>
          <t/>
        </is>
      </c>
      <c r="M372" t="inlineStr">
        <is>
          <t/>
        </is>
      </c>
      <c r="N372" t="n">
        <v>0.0</v>
      </c>
      <c r="O372" t="n">
        <v>0.0</v>
      </c>
      <c r="P372" t="n">
        <v>161.75</v>
      </c>
      <c r="Q372" t="n">
        <v>161.75</v>
      </c>
      <c r="R372" t="n">
        <v>37.14</v>
      </c>
      <c r="S372" t="n">
        <v>37.14</v>
      </c>
      <c r="T372" t="n">
        <v>2.02</v>
      </c>
      <c r="U372" t="n">
        <v>2.02</v>
      </c>
      <c r="V372" t="n">
        <v>29.66</v>
      </c>
      <c r="W372" t="n">
        <v>29.66</v>
      </c>
      <c r="X372" t="n">
        <v>2.65</v>
      </c>
      <c r="Y372" t="n">
        <v>2.65</v>
      </c>
      <c r="Z372" t="n">
        <v>5.82</v>
      </c>
      <c r="AA372" t="n">
        <v>5.82</v>
      </c>
      <c r="AB372" t="n">
        <v>10.1</v>
      </c>
      <c r="AC372" t="n">
        <v>10.1</v>
      </c>
      <c r="AD372" t="n">
        <v>10.099999999999994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inlineStr">
        <is>
          <t>unreconciled</t>
        </is>
      </c>
      <c r="AM372" t="inlineStr">
        <is>
          <t>Order Amount Mismatch (POS&gt;3PO)</t>
        </is>
      </c>
      <c r="AN372" t="n">
        <v>10.1</v>
      </c>
      <c r="AO372" t="n">
        <f>ROUND(P372*100/H372,2)</f>
        <v>0.0</v>
      </c>
      <c r="AP372" t="n">
        <f>ROUND(Q372*100/I372,2)</f>
        <v>0.0</v>
      </c>
      <c r="AQ372"/>
      <c r="AR372"/>
      <c r="AS372" t="n">
        <v>0.0</v>
      </c>
    </row>
    <row r="373">
      <c r="A373" s="1" t="n">
        <v>45234.0</v>
      </c>
      <c r="B373" s="2" t="n">
        <v>45234.65638888889</v>
      </c>
      <c r="C373" t="inlineStr">
        <is>
          <t>3140023012059514</t>
        </is>
      </c>
      <c r="D373" t="inlineStr">
        <is>
          <t>POS0012</t>
        </is>
      </c>
      <c r="E373" t="inlineStr">
        <is>
          <t>06</t>
        </is>
      </c>
      <c r="F373" t="inlineStr">
        <is>
          <t>0023</t>
        </is>
      </c>
      <c r="G373" t="inlineStr">
        <is>
          <t>5305029486</t>
        </is>
      </c>
      <c r="H373" t="n">
        <v>220.0</v>
      </c>
      <c r="I373" t="n">
        <v>209.53</v>
      </c>
      <c r="J373" t="n">
        <v>172.39</v>
      </c>
      <c r="K373" t="inlineStr">
        <is>
          <t>sale</t>
        </is>
      </c>
      <c r="L373" t="inlineStr">
        <is>
          <t/>
        </is>
      </c>
      <c r="M373" t="inlineStr">
        <is>
          <t/>
        </is>
      </c>
      <c r="N373" t="n">
        <v>0.0</v>
      </c>
      <c r="O373" t="n">
        <v>0.0</v>
      </c>
      <c r="P373" t="n">
        <v>167.57</v>
      </c>
      <c r="Q373" t="n">
        <v>167.56</v>
      </c>
      <c r="R373" t="n">
        <v>37.14</v>
      </c>
      <c r="S373" t="n">
        <v>37.14</v>
      </c>
      <c r="T373" t="n">
        <v>2.1</v>
      </c>
      <c r="U373" t="n">
        <v>2.1</v>
      </c>
      <c r="V373" t="n">
        <v>31.03</v>
      </c>
      <c r="W373" t="n">
        <v>31.03</v>
      </c>
      <c r="X373" t="n">
        <v>2.75</v>
      </c>
      <c r="Y373" t="n">
        <v>2.75</v>
      </c>
      <c r="Z373" t="n">
        <v>6.08</v>
      </c>
      <c r="AA373" t="n">
        <v>6.09</v>
      </c>
      <c r="AB373" t="n">
        <v>10.48</v>
      </c>
      <c r="AC373" t="n">
        <v>10.48</v>
      </c>
      <c r="AD373" t="n">
        <v>10.469999999999999</v>
      </c>
      <c r="AE373" t="n">
        <v>0.009999999999990905</v>
      </c>
      <c r="AF373" t="n">
        <v>0.0</v>
      </c>
      <c r="AG373" t="n">
        <v>0.0</v>
      </c>
      <c r="AH373" t="n">
        <v>0.0</v>
      </c>
      <c r="AI373" t="n">
        <v>0.0</v>
      </c>
      <c r="AJ373" t="n">
        <v>-0.009999999999999787</v>
      </c>
      <c r="AK373" t="n">
        <v>0.0</v>
      </c>
      <c r="AL373" t="inlineStr">
        <is>
          <t>unreconciled</t>
        </is>
      </c>
      <c r="AM373" t="inlineStr">
        <is>
          <t>Order Amount Mismatch (POS&gt;3PO)</t>
        </is>
      </c>
      <c r="AN373" t="n">
        <v>10.47</v>
      </c>
      <c r="AO373" t="n">
        <f>ROUND(P373*100/H373,2)</f>
        <v>0.0</v>
      </c>
      <c r="AP373" t="n">
        <f>ROUND(Q373*100/I373,2)</f>
        <v>0.0</v>
      </c>
      <c r="AQ373"/>
      <c r="AR373"/>
      <c r="AS373" t="n">
        <v>0.0</v>
      </c>
    </row>
    <row r="374">
      <c r="A374" s="1" t="n">
        <v>45231.0</v>
      </c>
      <c r="B374" s="2" t="n">
        <v>45231.53362268519</v>
      </c>
      <c r="C374" t="inlineStr">
        <is>
          <t>3140023012058705</t>
        </is>
      </c>
      <c r="D374" t="inlineStr">
        <is>
          <t>POS0012</t>
        </is>
      </c>
      <c r="E374" t="inlineStr">
        <is>
          <t>99</t>
        </is>
      </c>
      <c r="F374" t="inlineStr">
        <is>
          <t>0023</t>
        </is>
      </c>
      <c r="G374" t="inlineStr">
        <is>
          <t>5305036619</t>
        </is>
      </c>
      <c r="H374" t="n">
        <v>269.0</v>
      </c>
      <c r="I374" t="n">
        <v>256.19</v>
      </c>
      <c r="J374" t="n">
        <v>219.05</v>
      </c>
      <c r="K374" t="inlineStr">
        <is>
          <t>sale</t>
        </is>
      </c>
      <c r="L374" t="inlineStr">
        <is>
          <t/>
        </is>
      </c>
      <c r="M374" t="inlineStr">
        <is>
          <t/>
        </is>
      </c>
      <c r="N374" t="n">
        <v>0.0</v>
      </c>
      <c r="O374" t="n">
        <v>0.0</v>
      </c>
      <c r="P374" t="n">
        <v>203.14</v>
      </c>
      <c r="Q374" t="n">
        <v>203.13</v>
      </c>
      <c r="R374" t="n">
        <v>37.14</v>
      </c>
      <c r="S374" t="n">
        <v>37.14</v>
      </c>
      <c r="T374" t="n">
        <v>2.56</v>
      </c>
      <c r="U374" t="n">
        <v>2.56</v>
      </c>
      <c r="V374" t="n">
        <v>39.43</v>
      </c>
      <c r="W374" t="n">
        <v>39.43</v>
      </c>
      <c r="X374" t="n">
        <v>3.36</v>
      </c>
      <c r="Y374" t="n">
        <v>3.36</v>
      </c>
      <c r="Z374" t="n">
        <v>7.7</v>
      </c>
      <c r="AA374" t="n">
        <v>7.7</v>
      </c>
      <c r="AB374" t="n">
        <v>12.82</v>
      </c>
      <c r="AC374" t="n">
        <v>12.81</v>
      </c>
      <c r="AD374" t="n">
        <v>12.810000000000002</v>
      </c>
      <c r="AE374" t="n">
        <v>0.009999999999990905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0.009999999999999787</v>
      </c>
      <c r="AL374" t="inlineStr">
        <is>
          <t>unreconciled</t>
        </is>
      </c>
      <c r="AM374" t="inlineStr">
        <is>
          <t>Order Amount Mismatch (POS&gt;3PO)</t>
        </is>
      </c>
      <c r="AN374" t="n">
        <v>12.81</v>
      </c>
      <c r="AO374" t="n">
        <f>ROUND(P374*100/H374,2)</f>
        <v>0.0</v>
      </c>
      <c r="AP374" t="n">
        <f>ROUND(Q374*100/I374,2)</f>
        <v>0.0</v>
      </c>
      <c r="AQ374"/>
      <c r="AR374"/>
      <c r="AS374" t="n">
        <v>0.0</v>
      </c>
    </row>
    <row r="375">
      <c r="A375" s="1" t="n">
        <v>45232.0</v>
      </c>
      <c r="B375" s="2" t="n">
        <v>45232.89434027778</v>
      </c>
      <c r="C375" t="inlineStr">
        <is>
          <t>3140094012084928</t>
        </is>
      </c>
      <c r="D375" t="inlineStr">
        <is>
          <t>POS0012</t>
        </is>
      </c>
      <c r="E375" t="inlineStr">
        <is>
          <t>43</t>
        </is>
      </c>
      <c r="F375" t="inlineStr">
        <is>
          <t>0094</t>
        </is>
      </c>
      <c r="G375" t="inlineStr">
        <is>
          <t>5305059165</t>
        </is>
      </c>
      <c r="H375" t="n">
        <v>737.0</v>
      </c>
      <c r="I375" t="n">
        <v>701.89</v>
      </c>
      <c r="J375" t="n">
        <v>664.75</v>
      </c>
      <c r="K375" t="inlineStr">
        <is>
          <t>sale</t>
        </is>
      </c>
      <c r="L375" t="inlineStr">
        <is>
          <t/>
        </is>
      </c>
      <c r="M375" t="inlineStr">
        <is>
          <t/>
        </is>
      </c>
      <c r="N375" t="n">
        <v>0.0</v>
      </c>
      <c r="O375" t="n">
        <v>0.0</v>
      </c>
      <c r="P375" t="n">
        <v>542.8</v>
      </c>
      <c r="Q375" t="n">
        <v>542.8</v>
      </c>
      <c r="R375" t="n">
        <v>37.14</v>
      </c>
      <c r="S375" t="n">
        <v>37.14</v>
      </c>
      <c r="T375" t="n">
        <v>7.02</v>
      </c>
      <c r="U375" t="n">
        <v>7.02</v>
      </c>
      <c r="V375" t="n">
        <v>119.66</v>
      </c>
      <c r="W375" t="n">
        <v>119.66</v>
      </c>
      <c r="X375" t="n">
        <v>9.21</v>
      </c>
      <c r="Y375" t="n">
        <v>9.21</v>
      </c>
      <c r="Z375" t="n">
        <v>23.2</v>
      </c>
      <c r="AA375" t="n">
        <v>23.2</v>
      </c>
      <c r="AB375" t="n">
        <v>35.1</v>
      </c>
      <c r="AC375" t="n">
        <v>35.1</v>
      </c>
      <c r="AD375" t="n">
        <v>35.110000000000014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inlineStr">
        <is>
          <t>unreconciled</t>
        </is>
      </c>
      <c r="AM375" t="inlineStr">
        <is>
          <t>Order Amount Mismatch (POS&gt;3PO)</t>
        </is>
      </c>
      <c r="AN375" t="n">
        <v>35.11</v>
      </c>
      <c r="AO375" t="n">
        <f>ROUND(P375*100/H375,2)</f>
        <v>0.0</v>
      </c>
      <c r="AP375" t="n">
        <f>ROUND(Q375*100/I375,2)</f>
        <v>0.0</v>
      </c>
      <c r="AQ375"/>
      <c r="AR375"/>
      <c r="AS375" t="n">
        <v>0.0</v>
      </c>
    </row>
    <row r="376">
      <c r="A376" s="1" t="n">
        <v>45233.0</v>
      </c>
      <c r="B376" s="2" t="n">
        <v>45233.971284722225</v>
      </c>
      <c r="C376" t="inlineStr">
        <is>
          <t>3140094012085382</t>
        </is>
      </c>
      <c r="D376" t="inlineStr">
        <is>
          <t>POS0012</t>
        </is>
      </c>
      <c r="E376" t="inlineStr">
        <is>
          <t>97</t>
        </is>
      </c>
      <c r="F376" t="inlineStr">
        <is>
          <t>0094</t>
        </is>
      </c>
      <c r="G376" t="inlineStr">
        <is>
          <t>5305081971</t>
        </is>
      </c>
      <c r="H376" t="n">
        <v>159.0</v>
      </c>
      <c r="I376" t="n">
        <v>151.43</v>
      </c>
      <c r="J376" t="n">
        <v>114.29</v>
      </c>
      <c r="K376" t="inlineStr">
        <is>
          <t>sale</t>
        </is>
      </c>
      <c r="L376" t="inlineStr">
        <is>
          <t/>
        </is>
      </c>
      <c r="M376" t="inlineStr">
        <is>
          <t/>
        </is>
      </c>
      <c r="N376" t="n">
        <v>0.0</v>
      </c>
      <c r="O376" t="n">
        <v>0.0</v>
      </c>
      <c r="P376" t="n">
        <v>123.3</v>
      </c>
      <c r="Q376" t="n">
        <v>123.29</v>
      </c>
      <c r="R376" t="n">
        <v>37.14</v>
      </c>
      <c r="S376" t="n">
        <v>37.14</v>
      </c>
      <c r="T376" t="n">
        <v>1.51</v>
      </c>
      <c r="U376" t="n">
        <v>1.51</v>
      </c>
      <c r="V376" t="n">
        <v>20.57</v>
      </c>
      <c r="W376" t="n">
        <v>20.57</v>
      </c>
      <c r="X376" t="n">
        <v>1.99</v>
      </c>
      <c r="Y376" t="n">
        <v>1.99</v>
      </c>
      <c r="Z376" t="n">
        <v>4.06</v>
      </c>
      <c r="AA376" t="n">
        <v>4.06</v>
      </c>
      <c r="AB376" t="n">
        <v>7.58</v>
      </c>
      <c r="AC376" t="n">
        <v>7.57</v>
      </c>
      <c r="AD376" t="n">
        <v>7.569999999999993</v>
      </c>
      <c r="AE376" t="n">
        <v>0.009999999999990905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0.009999999999999787</v>
      </c>
      <c r="AL376" t="inlineStr">
        <is>
          <t>unreconciled</t>
        </is>
      </c>
      <c r="AM376" t="inlineStr">
        <is>
          <t>Order Amount Mismatch (POS&gt;3PO)</t>
        </is>
      </c>
      <c r="AN376" t="n">
        <v>7.57</v>
      </c>
      <c r="AO376" t="n">
        <f>ROUND(P376*100/H376,2)</f>
        <v>0.0</v>
      </c>
      <c r="AP376" t="n">
        <f>ROUND(Q376*100/I376,2)</f>
        <v>0.0</v>
      </c>
      <c r="AQ376"/>
      <c r="AR376"/>
      <c r="AS376" t="n">
        <v>0.0</v>
      </c>
    </row>
    <row r="377">
      <c r="A377" s="1" t="n">
        <v>45232.0</v>
      </c>
      <c r="B377" s="2" t="n">
        <v>45232.51892361111</v>
      </c>
      <c r="C377" t="inlineStr">
        <is>
          <t>3140023012058947</t>
        </is>
      </c>
      <c r="D377" t="inlineStr">
        <is>
          <t>POS0012</t>
        </is>
      </c>
      <c r="E377" t="inlineStr">
        <is>
          <t>41</t>
        </is>
      </c>
      <c r="F377" t="inlineStr">
        <is>
          <t>0023</t>
        </is>
      </c>
      <c r="G377" t="inlineStr">
        <is>
          <t>5305107479</t>
        </is>
      </c>
      <c r="H377" t="n">
        <v>283.0</v>
      </c>
      <c r="I377" t="n">
        <v>269.52</v>
      </c>
      <c r="J377" t="n">
        <v>232.38</v>
      </c>
      <c r="K377" t="inlineStr">
        <is>
          <t>sale</t>
        </is>
      </c>
      <c r="L377" t="inlineStr">
        <is>
          <t/>
        </is>
      </c>
      <c r="M377" t="inlineStr">
        <is>
          <t/>
        </is>
      </c>
      <c r="N377" t="n">
        <v>0.0</v>
      </c>
      <c r="O377" t="n">
        <v>0.0</v>
      </c>
      <c r="P377" t="n">
        <v>213.28</v>
      </c>
      <c r="Q377" t="n">
        <v>213.26</v>
      </c>
      <c r="R377" t="n">
        <v>37.14</v>
      </c>
      <c r="S377" t="n">
        <v>37.14</v>
      </c>
      <c r="T377" t="n">
        <v>2.7</v>
      </c>
      <c r="U377" t="n">
        <v>2.7</v>
      </c>
      <c r="V377" t="n">
        <v>41.83</v>
      </c>
      <c r="W377" t="n">
        <v>41.83</v>
      </c>
      <c r="X377" t="n">
        <v>3.54</v>
      </c>
      <c r="Y377" t="n">
        <v>3.54</v>
      </c>
      <c r="Z377" t="n">
        <v>8.17</v>
      </c>
      <c r="AA377" t="n">
        <v>8.17</v>
      </c>
      <c r="AB377" t="n">
        <v>13.48</v>
      </c>
      <c r="AC377" t="n">
        <v>13.48</v>
      </c>
      <c r="AD377" t="n">
        <v>13.480000000000018</v>
      </c>
      <c r="AE377" t="n">
        <v>0.020000000000010232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inlineStr">
        <is>
          <t>unreconciled</t>
        </is>
      </c>
      <c r="AM377" t="inlineStr">
        <is>
          <t>Order Amount Mismatch (POS&gt;3PO)</t>
        </is>
      </c>
      <c r="AN377" t="n">
        <v>13.48</v>
      </c>
      <c r="AO377" t="n">
        <f>ROUND(P377*100/H377,2)</f>
        <v>0.0</v>
      </c>
      <c r="AP377" t="n">
        <f>ROUND(Q377*100/I377,2)</f>
        <v>0.0</v>
      </c>
      <c r="AQ377"/>
      <c r="AR377"/>
      <c r="AS377" t="n">
        <v>0.0</v>
      </c>
    </row>
    <row r="378">
      <c r="A378" s="1" t="n">
        <v>45233.0</v>
      </c>
      <c r="B378" s="2" t="n">
        <v>45233.972916666666</v>
      </c>
      <c r="C378" t="inlineStr">
        <is>
          <t>3140094012085388</t>
        </is>
      </c>
      <c r="D378" t="inlineStr">
        <is>
          <t>POS0012</t>
        </is>
      </c>
      <c r="E378" t="inlineStr">
        <is>
          <t>03</t>
        </is>
      </c>
      <c r="F378" t="inlineStr">
        <is>
          <t>0094</t>
        </is>
      </c>
      <c r="G378" t="inlineStr">
        <is>
          <t>5305122659</t>
        </is>
      </c>
      <c r="H378" t="n">
        <v>319.0</v>
      </c>
      <c r="I378" t="n">
        <v>380.95</v>
      </c>
      <c r="J378" t="n">
        <v>343.81</v>
      </c>
      <c r="K378" t="inlineStr">
        <is>
          <t>sale</t>
        </is>
      </c>
      <c r="L378" t="inlineStr">
        <is>
          <t/>
        </is>
      </c>
      <c r="M378" t="inlineStr">
        <is>
          <t/>
        </is>
      </c>
      <c r="N378" t="n">
        <v>0.0</v>
      </c>
      <c r="O378" t="n">
        <v>0.0</v>
      </c>
      <c r="P378" t="n">
        <v>298.21</v>
      </c>
      <c r="Q378" t="n">
        <v>239.41</v>
      </c>
      <c r="R378" t="n">
        <v>37.14</v>
      </c>
      <c r="S378" t="n">
        <v>37.14</v>
      </c>
      <c r="T378" t="n">
        <v>3.81</v>
      </c>
      <c r="U378" t="n">
        <v>3.04</v>
      </c>
      <c r="V378" t="n">
        <v>61.89</v>
      </c>
      <c r="W378" t="n">
        <v>48.0</v>
      </c>
      <c r="X378" t="n">
        <v>5.0</v>
      </c>
      <c r="Y378" t="n">
        <v>3.99</v>
      </c>
      <c r="Z378" t="n">
        <v>12.04</v>
      </c>
      <c r="AA378" t="n">
        <v>9.36</v>
      </c>
      <c r="AB378" t="n">
        <v>15.2</v>
      </c>
      <c r="AC378" t="n">
        <v>15.19</v>
      </c>
      <c r="AD378" t="n">
        <v>-61.94999999999999</v>
      </c>
      <c r="AE378" t="n">
        <v>58.79999999999998</v>
      </c>
      <c r="AF378" t="n">
        <v>0.0</v>
      </c>
      <c r="AG378" t="n">
        <v>0.77</v>
      </c>
      <c r="AH378" t="n">
        <v>13.89</v>
      </c>
      <c r="AI378" t="n">
        <v>1.0099999999999998</v>
      </c>
      <c r="AJ378" t="n">
        <v>2.6799999999999997</v>
      </c>
      <c r="AK378" t="n">
        <v>0.009999999999999787</v>
      </c>
      <c r="AL378" t="inlineStr">
        <is>
          <t>unreconciled</t>
        </is>
      </c>
      <c r="AM378" t="inlineStr">
        <is>
          <t>Order Amount Mismatch (3PO&gt;POS)</t>
        </is>
      </c>
      <c r="AN378" t="n">
        <v>61.95</v>
      </c>
      <c r="AO378" t="n">
        <f>ROUND(P378*100/H378,2)</f>
        <v>0.0</v>
      </c>
      <c r="AP378" t="n">
        <f>ROUND(Q378*100/I378,2)</f>
        <v>0.0</v>
      </c>
      <c r="AQ378"/>
      <c r="AR378"/>
      <c r="AS378" t="n">
        <v>0.0</v>
      </c>
    </row>
    <row r="379">
      <c r="A379" s="1" t="n">
        <v>45234.0</v>
      </c>
      <c r="B379" s="2" t="n">
        <v>45234.70012731481</v>
      </c>
      <c r="C379" t="inlineStr">
        <is>
          <t>3140094012085590</t>
        </is>
      </c>
      <c r="D379" t="inlineStr">
        <is>
          <t>POS0012</t>
        </is>
      </c>
      <c r="E379" t="inlineStr">
        <is>
          <t>05</t>
        </is>
      </c>
      <c r="F379" t="inlineStr">
        <is>
          <t>0094</t>
        </is>
      </c>
      <c r="G379" t="inlineStr">
        <is>
          <t>5305123428</t>
        </is>
      </c>
      <c r="H379" t="n">
        <v>473.0</v>
      </c>
      <c r="I379" t="n">
        <v>450.48</v>
      </c>
      <c r="J379" t="n">
        <v>413.34</v>
      </c>
      <c r="K379" t="inlineStr">
        <is>
          <t>sale</t>
        </is>
      </c>
      <c r="L379" t="inlineStr">
        <is>
          <t/>
        </is>
      </c>
      <c r="M379" t="inlineStr">
        <is>
          <t/>
        </is>
      </c>
      <c r="N379" t="n">
        <v>0.0</v>
      </c>
      <c r="O379" t="n">
        <v>0.0</v>
      </c>
      <c r="P379" t="n">
        <v>351.21</v>
      </c>
      <c r="Q379" t="n">
        <v>351.22</v>
      </c>
      <c r="R379" t="n">
        <v>37.14</v>
      </c>
      <c r="S379" t="n">
        <v>37.14</v>
      </c>
      <c r="T379" t="n">
        <v>4.5</v>
      </c>
      <c r="U379" t="n">
        <v>4.5</v>
      </c>
      <c r="V379" t="n">
        <v>74.4</v>
      </c>
      <c r="W379" t="n">
        <v>74.4</v>
      </c>
      <c r="X379" t="n">
        <v>5.91</v>
      </c>
      <c r="Y379" t="n">
        <v>5.91</v>
      </c>
      <c r="Z379" t="n">
        <v>14.46</v>
      </c>
      <c r="AA379" t="n">
        <v>14.45</v>
      </c>
      <c r="AB379" t="n">
        <v>22.52</v>
      </c>
      <c r="AC379" t="n">
        <v>22.52</v>
      </c>
      <c r="AD379" t="n">
        <v>22.519999999999982</v>
      </c>
      <c r="AE379" t="n">
        <v>-0.010000000000047748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0.010000000000001563</v>
      </c>
      <c r="AK379" t="n">
        <v>0.0</v>
      </c>
      <c r="AL379" t="inlineStr">
        <is>
          <t>unreconciled</t>
        </is>
      </c>
      <c r="AM379" t="inlineStr">
        <is>
          <t>Order Amount Mismatch (POS&gt;3PO)</t>
        </is>
      </c>
      <c r="AN379" t="n">
        <v>22.52</v>
      </c>
      <c r="AO379" t="n">
        <f>ROUND(P379*100/H379,2)</f>
        <v>0.0</v>
      </c>
      <c r="AP379" t="n">
        <f>ROUND(Q379*100/I379,2)</f>
        <v>0.0</v>
      </c>
      <c r="AQ379"/>
      <c r="AR379"/>
      <c r="AS379" t="n">
        <v>0.0</v>
      </c>
    </row>
    <row r="380">
      <c r="A380" s="1" t="n">
        <v>45232.0</v>
      </c>
      <c r="B380" s="2" t="n">
        <v>45232.54515046296</v>
      </c>
      <c r="C380" t="inlineStr">
        <is>
          <t>3140094012084676</t>
        </is>
      </c>
      <c r="D380" t="inlineStr">
        <is>
          <t>POS0012</t>
        </is>
      </c>
      <c r="E380" t="inlineStr">
        <is>
          <t>90</t>
        </is>
      </c>
      <c r="F380" t="inlineStr">
        <is>
          <t>0094</t>
        </is>
      </c>
      <c r="G380" t="inlineStr">
        <is>
          <t>5305131326</t>
        </is>
      </c>
      <c r="H380" t="n">
        <v>385.0</v>
      </c>
      <c r="I380" t="n">
        <v>366.65</v>
      </c>
      <c r="J380" t="n">
        <v>329.51</v>
      </c>
      <c r="K380" t="inlineStr">
        <is>
          <t>sale</t>
        </is>
      </c>
      <c r="L380" t="inlineStr">
        <is>
          <t/>
        </is>
      </c>
      <c r="M380" t="inlineStr">
        <is>
          <t/>
        </is>
      </c>
      <c r="N380" t="n">
        <v>0.0</v>
      </c>
      <c r="O380" t="n">
        <v>0.0</v>
      </c>
      <c r="P380" t="n">
        <v>287.32</v>
      </c>
      <c r="Q380" t="n">
        <v>287.32</v>
      </c>
      <c r="R380" t="n">
        <v>37.14</v>
      </c>
      <c r="S380" t="n">
        <v>37.14</v>
      </c>
      <c r="T380" t="n">
        <v>3.67</v>
      </c>
      <c r="U380" t="n">
        <v>3.67</v>
      </c>
      <c r="V380" t="n">
        <v>59.31</v>
      </c>
      <c r="W380" t="n">
        <v>59.31</v>
      </c>
      <c r="X380" t="n">
        <v>4.81</v>
      </c>
      <c r="Y380" t="n">
        <v>4.81</v>
      </c>
      <c r="Z380" t="n">
        <v>11.54</v>
      </c>
      <c r="AA380" t="n">
        <v>11.55</v>
      </c>
      <c r="AB380" t="n">
        <v>18.34</v>
      </c>
      <c r="AC380" t="n">
        <v>18.33</v>
      </c>
      <c r="AD380" t="n">
        <v>18.350000000000023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-0.010000000000001563</v>
      </c>
      <c r="AK380" t="n">
        <v>0.010000000000001563</v>
      </c>
      <c r="AL380" t="inlineStr">
        <is>
          <t>unreconciled</t>
        </is>
      </c>
      <c r="AM380" t="inlineStr">
        <is>
          <t>Order Amount Mismatch (POS&gt;3PO)</t>
        </is>
      </c>
      <c r="AN380" t="n">
        <v>18.35</v>
      </c>
      <c r="AO380" t="n">
        <f>ROUND(P380*100/H380,2)</f>
        <v>0.0</v>
      </c>
      <c r="AP380" t="n">
        <f>ROUND(Q380*100/I380,2)</f>
        <v>0.0</v>
      </c>
      <c r="AQ380"/>
      <c r="AR380"/>
      <c r="AS380" t="n">
        <v>0.0</v>
      </c>
    </row>
    <row r="381">
      <c r="A381" s="1" t="n">
        <v>45231.0</v>
      </c>
      <c r="B381" s="2" t="n">
        <v>45231.75662037037</v>
      </c>
      <c r="C381" t="inlineStr">
        <is>
          <t>3140023012058782</t>
        </is>
      </c>
      <c r="D381" t="inlineStr">
        <is>
          <t>POS0012</t>
        </is>
      </c>
      <c r="E381" t="inlineStr">
        <is>
          <t>76</t>
        </is>
      </c>
      <c r="F381" t="inlineStr">
        <is>
          <t>0023</t>
        </is>
      </c>
      <c r="G381" t="inlineStr">
        <is>
          <t>5305157530</t>
        </is>
      </c>
      <c r="H381" t="n">
        <v>255.0</v>
      </c>
      <c r="I381" t="n">
        <v>242.85</v>
      </c>
      <c r="J381" t="n">
        <v>205.71</v>
      </c>
      <c r="K381" t="inlineStr">
        <is>
          <t>sale</t>
        </is>
      </c>
      <c r="L381" t="inlineStr">
        <is>
          <t/>
        </is>
      </c>
      <c r="M381" t="inlineStr">
        <is>
          <t/>
        </is>
      </c>
      <c r="N381" t="n">
        <v>0.0</v>
      </c>
      <c r="O381" t="n">
        <v>0.0</v>
      </c>
      <c r="P381" t="n">
        <v>192.96</v>
      </c>
      <c r="Q381" t="n">
        <v>192.96</v>
      </c>
      <c r="R381" t="n">
        <v>37.14</v>
      </c>
      <c r="S381" t="n">
        <v>37.14</v>
      </c>
      <c r="T381" t="n">
        <v>2.43</v>
      </c>
      <c r="U381" t="n">
        <v>2.43</v>
      </c>
      <c r="V381" t="n">
        <v>37.03</v>
      </c>
      <c r="W381" t="n">
        <v>37.03</v>
      </c>
      <c r="X381" t="n">
        <v>3.19</v>
      </c>
      <c r="Y381" t="n">
        <v>3.19</v>
      </c>
      <c r="Z381" t="n">
        <v>7.24</v>
      </c>
      <c r="AA381" t="n">
        <v>7.24</v>
      </c>
      <c r="AB381" t="n">
        <v>12.14</v>
      </c>
      <c r="AC381" t="n">
        <v>12.14</v>
      </c>
      <c r="AD381" t="n">
        <v>12.150000000000006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inlineStr">
        <is>
          <t>unreconciled</t>
        </is>
      </c>
      <c r="AM381" t="inlineStr">
        <is>
          <t>Order Amount Mismatch (POS&gt;3PO)</t>
        </is>
      </c>
      <c r="AN381" t="n">
        <v>12.15</v>
      </c>
      <c r="AO381" t="n">
        <f>ROUND(P381*100/H381,2)</f>
        <v>0.0</v>
      </c>
      <c r="AP381" t="n">
        <f>ROUND(Q381*100/I381,2)</f>
        <v>0.0</v>
      </c>
      <c r="AQ381"/>
      <c r="AR381"/>
      <c r="AS381" t="n">
        <v>0.0</v>
      </c>
    </row>
    <row r="382">
      <c r="A382" s="1" t="n">
        <v>45231.0</v>
      </c>
      <c r="B382" s="2" t="n">
        <v>45231.97540509259</v>
      </c>
      <c r="C382" t="inlineStr">
        <is>
          <t>3140023012058867</t>
        </is>
      </c>
      <c r="D382" t="inlineStr">
        <is>
          <t>POS0012</t>
        </is>
      </c>
      <c r="E382" t="inlineStr">
        <is>
          <t>61</t>
        </is>
      </c>
      <c r="F382" t="inlineStr">
        <is>
          <t>0023</t>
        </is>
      </c>
      <c r="G382" t="inlineStr">
        <is>
          <t>5305161815</t>
        </is>
      </c>
      <c r="H382" t="n">
        <v>433.0</v>
      </c>
      <c r="I382" t="n">
        <v>412.38</v>
      </c>
      <c r="J382" t="n">
        <v>375.24</v>
      </c>
      <c r="K382" t="inlineStr">
        <is>
          <t>sale</t>
        </is>
      </c>
      <c r="L382" t="inlineStr">
        <is>
          <t/>
        </is>
      </c>
      <c r="M382" t="inlineStr">
        <is>
          <t/>
        </is>
      </c>
      <c r="N382" t="n">
        <v>0.0</v>
      </c>
      <c r="O382" t="n">
        <v>0.0</v>
      </c>
      <c r="P382" t="n">
        <v>322.18</v>
      </c>
      <c r="Q382" t="n">
        <v>322.16</v>
      </c>
      <c r="R382" t="n">
        <v>37.14</v>
      </c>
      <c r="S382" t="n">
        <v>37.14</v>
      </c>
      <c r="T382" t="n">
        <v>4.12</v>
      </c>
      <c r="U382" t="n">
        <v>4.12</v>
      </c>
      <c r="V382" t="n">
        <v>67.54</v>
      </c>
      <c r="W382" t="n">
        <v>67.54</v>
      </c>
      <c r="X382" t="n">
        <v>5.41</v>
      </c>
      <c r="Y382" t="n">
        <v>5.41</v>
      </c>
      <c r="Z382" t="n">
        <v>13.13</v>
      </c>
      <c r="AA382" t="n">
        <v>13.13</v>
      </c>
      <c r="AB382" t="n">
        <v>20.62</v>
      </c>
      <c r="AC382" t="n">
        <v>20.62</v>
      </c>
      <c r="AD382" t="n">
        <v>20.620000000000005</v>
      </c>
      <c r="AE382" t="n">
        <v>0.01999999999998181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inlineStr">
        <is>
          <t>unreconciled</t>
        </is>
      </c>
      <c r="AM382" t="inlineStr">
        <is>
          <t>Order Amount Mismatch (POS&gt;3PO)</t>
        </is>
      </c>
      <c r="AN382" t="n">
        <v>20.62</v>
      </c>
      <c r="AO382" t="n">
        <f>ROUND(P382*100/H382,2)</f>
        <v>0.0</v>
      </c>
      <c r="AP382" t="n">
        <f>ROUND(Q382*100/I382,2)</f>
        <v>0.0</v>
      </c>
      <c r="AQ382"/>
      <c r="AR382"/>
      <c r="AS382" t="n">
        <v>0.0</v>
      </c>
    </row>
    <row r="383">
      <c r="A383" s="1" t="n">
        <v>45234.0</v>
      </c>
      <c r="B383" s="2" t="n">
        <v>45234.996875</v>
      </c>
      <c r="C383" t="inlineStr">
        <is>
          <t>3140094012085869</t>
        </is>
      </c>
      <c r="D383" t="inlineStr">
        <is>
          <t>POS0012</t>
        </is>
      </c>
      <c r="E383" t="inlineStr">
        <is>
          <t>84</t>
        </is>
      </c>
      <c r="F383" t="inlineStr">
        <is>
          <t>0094</t>
        </is>
      </c>
      <c r="G383" t="inlineStr">
        <is>
          <t>5305175867</t>
        </is>
      </c>
      <c r="H383" t="n">
        <v>629.0</v>
      </c>
      <c r="I383" t="n">
        <v>561.9</v>
      </c>
      <c r="J383" t="n">
        <v>561.9</v>
      </c>
      <c r="K383" t="inlineStr">
        <is>
          <t>addition</t>
        </is>
      </c>
      <c r="L383" t="inlineStr">
        <is>
          <t/>
        </is>
      </c>
      <c r="M383" t="inlineStr">
        <is>
          <t/>
        </is>
      </c>
      <c r="N383" t="n">
        <v>0.0</v>
      </c>
      <c r="O383" t="n">
        <v>0.0</v>
      </c>
      <c r="P383" t="n">
        <v>469.35</v>
      </c>
      <c r="Q383" t="n">
        <v>464.42</v>
      </c>
      <c r="R383" t="n">
        <v>37.14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29.96</v>
      </c>
      <c r="AC383" t="n">
        <v>29.95</v>
      </c>
      <c r="AD383" t="n">
        <v>67.10000000000002</v>
      </c>
      <c r="AE383" t="n">
        <v>4.930000000000007</v>
      </c>
      <c r="AF383" t="n">
        <v>37.14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0.010000000000001563</v>
      </c>
      <c r="AL383" t="inlineStr">
        <is>
          <t>unreconciled</t>
        </is>
      </c>
      <c r="AM383" t="inlineStr">
        <is>
          <t>Packaging Charge Mismatch</t>
        </is>
      </c>
      <c r="AN383" t="n">
        <v>37.14</v>
      </c>
      <c r="AO383" t="n">
        <f>ROUND(P383*100/H383,2)</f>
        <v>0.0</v>
      </c>
      <c r="AP383" t="n">
        <f>ROUND(Q383*100/I383,2)</f>
        <v>0.0</v>
      </c>
      <c r="AQ383"/>
      <c r="AR383"/>
      <c r="AS383" t="n">
        <v>0.0</v>
      </c>
    </row>
    <row r="384">
      <c r="A384" s="1" t="n">
        <v>45231.0</v>
      </c>
      <c r="B384" s="2" t="n">
        <v>45231.61681712963</v>
      </c>
      <c r="C384" t="inlineStr">
        <is>
          <t>3140094012084379</t>
        </is>
      </c>
      <c r="D384" t="inlineStr">
        <is>
          <t>POS0012</t>
        </is>
      </c>
      <c r="E384" t="inlineStr">
        <is>
          <t>93</t>
        </is>
      </c>
      <c r="F384" t="inlineStr">
        <is>
          <t>0094</t>
        </is>
      </c>
      <c r="G384" t="inlineStr">
        <is>
          <t>5305185255</t>
        </is>
      </c>
      <c r="H384" t="n">
        <v>241.0</v>
      </c>
      <c r="I384" t="n">
        <v>229.52</v>
      </c>
      <c r="J384" t="n">
        <v>192.38</v>
      </c>
      <c r="K384" t="inlineStr">
        <is>
          <t>sale</t>
        </is>
      </c>
      <c r="L384" t="inlineStr">
        <is>
          <t/>
        </is>
      </c>
      <c r="M384" t="inlineStr">
        <is>
          <t/>
        </is>
      </c>
      <c r="N384" t="n">
        <v>0.0</v>
      </c>
      <c r="O384" t="n">
        <v>0.0</v>
      </c>
      <c r="P384" t="n">
        <v>182.8</v>
      </c>
      <c r="Q384" t="n">
        <v>182.81</v>
      </c>
      <c r="R384" t="n">
        <v>37.14</v>
      </c>
      <c r="S384" t="n">
        <v>37.14</v>
      </c>
      <c r="T384" t="n">
        <v>2.3</v>
      </c>
      <c r="U384" t="n">
        <v>2.3</v>
      </c>
      <c r="V384" t="n">
        <v>34.63</v>
      </c>
      <c r="W384" t="n">
        <v>34.63</v>
      </c>
      <c r="X384" t="n">
        <v>3.01</v>
      </c>
      <c r="Y384" t="n">
        <v>3.01</v>
      </c>
      <c r="Z384" t="n">
        <v>6.78</v>
      </c>
      <c r="AA384" t="n">
        <v>6.77</v>
      </c>
      <c r="AB384" t="n">
        <v>11.48</v>
      </c>
      <c r="AC384" t="n">
        <v>11.48</v>
      </c>
      <c r="AD384" t="n">
        <v>11.47999999999999</v>
      </c>
      <c r="AE384" t="n">
        <v>-0.009999999999990905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0.010000000000000675</v>
      </c>
      <c r="AK384" t="n">
        <v>0.0</v>
      </c>
      <c r="AL384" t="inlineStr">
        <is>
          <t>unreconciled</t>
        </is>
      </c>
      <c r="AM384" t="inlineStr">
        <is>
          <t>Order Amount Mismatch (POS&gt;3PO)</t>
        </is>
      </c>
      <c r="AN384" t="n">
        <v>11.48</v>
      </c>
      <c r="AO384" t="n">
        <f>ROUND(P384*100/H384,2)</f>
        <v>0.0</v>
      </c>
      <c r="AP384" t="n">
        <f>ROUND(Q384*100/I384,2)</f>
        <v>0.0</v>
      </c>
      <c r="AQ384"/>
      <c r="AR384"/>
      <c r="AS384" t="n">
        <v>0.0</v>
      </c>
    </row>
    <row r="385">
      <c r="A385" s="1" t="n">
        <v>45232.0</v>
      </c>
      <c r="B385" s="2" t="n">
        <v>45232.45324074074</v>
      </c>
      <c r="C385" t="inlineStr">
        <is>
          <t>3140023012058935</t>
        </is>
      </c>
      <c r="D385" t="inlineStr">
        <is>
          <t>POS0012</t>
        </is>
      </c>
      <c r="E385" t="inlineStr">
        <is>
          <t>29</t>
        </is>
      </c>
      <c r="F385" t="inlineStr">
        <is>
          <t>0023</t>
        </is>
      </c>
      <c r="G385" t="inlineStr">
        <is>
          <t>5305185695</t>
        </is>
      </c>
      <c r="H385" t="n">
        <v>267.0</v>
      </c>
      <c r="I385" t="n">
        <v>254.28</v>
      </c>
      <c r="J385" t="n">
        <v>217.14</v>
      </c>
      <c r="K385" t="inlineStr">
        <is>
          <t>sale</t>
        </is>
      </c>
      <c r="L385" t="inlineStr">
        <is>
          <t/>
        </is>
      </c>
      <c r="M385" t="inlineStr">
        <is>
          <t/>
        </is>
      </c>
      <c r="N385" t="n">
        <v>0.0</v>
      </c>
      <c r="O385" t="n">
        <v>0.0</v>
      </c>
      <c r="P385" t="n">
        <v>201.67</v>
      </c>
      <c r="Q385" t="n">
        <v>201.69</v>
      </c>
      <c r="R385" t="n">
        <v>37.14</v>
      </c>
      <c r="S385" t="n">
        <v>37.14</v>
      </c>
      <c r="T385" t="n">
        <v>2.54</v>
      </c>
      <c r="U385" t="n">
        <v>2.54</v>
      </c>
      <c r="V385" t="n">
        <v>39.09</v>
      </c>
      <c r="W385" t="n">
        <v>39.09</v>
      </c>
      <c r="X385" t="n">
        <v>3.34</v>
      </c>
      <c r="Y385" t="n">
        <v>3.34</v>
      </c>
      <c r="Z385" t="n">
        <v>7.64</v>
      </c>
      <c r="AA385" t="n">
        <v>7.64</v>
      </c>
      <c r="AB385" t="n">
        <v>12.72</v>
      </c>
      <c r="AC385" t="n">
        <v>12.72</v>
      </c>
      <c r="AD385" t="n">
        <v>12.719999999999999</v>
      </c>
      <c r="AE385" t="n">
        <v>-0.020000000000010232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inlineStr">
        <is>
          <t>unreconciled</t>
        </is>
      </c>
      <c r="AM385" t="inlineStr">
        <is>
          <t>Order Amount Mismatch (POS&gt;3PO)</t>
        </is>
      </c>
      <c r="AN385" t="n">
        <v>12.72</v>
      </c>
      <c r="AO385" t="n">
        <f>ROUND(P385*100/H385,2)</f>
        <v>0.0</v>
      </c>
      <c r="AP385" t="n">
        <f>ROUND(Q385*100/I385,2)</f>
        <v>0.0</v>
      </c>
      <c r="AQ385"/>
      <c r="AR385"/>
      <c r="AS385" t="n">
        <v>0.0</v>
      </c>
    </row>
    <row r="386">
      <c r="A386" s="1" t="n">
        <v>45231.0</v>
      </c>
      <c r="B386" s="2" t="n">
        <v>45231.60289351852</v>
      </c>
      <c r="C386" t="inlineStr">
        <is>
          <t>3140094012084372</t>
        </is>
      </c>
      <c r="D386" t="inlineStr">
        <is>
          <t>POS0012</t>
        </is>
      </c>
      <c r="E386" t="inlineStr">
        <is>
          <t>86</t>
        </is>
      </c>
      <c r="F386" t="inlineStr">
        <is>
          <t>0094</t>
        </is>
      </c>
      <c r="G386" t="inlineStr">
        <is>
          <t>5305199424</t>
        </is>
      </c>
      <c r="H386" t="n">
        <v>305.0</v>
      </c>
      <c r="I386" t="n">
        <v>290.47</v>
      </c>
      <c r="J386" t="n">
        <v>253.33</v>
      </c>
      <c r="K386" t="inlineStr">
        <is>
          <t>sale</t>
        </is>
      </c>
      <c r="L386" t="inlineStr">
        <is>
          <t/>
        </is>
      </c>
      <c r="M386" t="inlineStr">
        <is>
          <t/>
        </is>
      </c>
      <c r="N386" t="n">
        <v>0.0</v>
      </c>
      <c r="O386" t="n">
        <v>0.0</v>
      </c>
      <c r="P386" t="n">
        <v>229.27</v>
      </c>
      <c r="Q386" t="n">
        <v>229.26</v>
      </c>
      <c r="R386" t="n">
        <v>37.14</v>
      </c>
      <c r="S386" t="n">
        <v>37.14</v>
      </c>
      <c r="T386" t="n">
        <v>2.9</v>
      </c>
      <c r="U386" t="n">
        <v>2.9</v>
      </c>
      <c r="V386" t="n">
        <v>45.6</v>
      </c>
      <c r="W386" t="n">
        <v>45.6</v>
      </c>
      <c r="X386" t="n">
        <v>3.81</v>
      </c>
      <c r="Y386" t="n">
        <v>3.81</v>
      </c>
      <c r="Z386" t="n">
        <v>8.89</v>
      </c>
      <c r="AA386" t="n">
        <v>8.9</v>
      </c>
      <c r="AB386" t="n">
        <v>14.52</v>
      </c>
      <c r="AC386" t="n">
        <v>14.52</v>
      </c>
      <c r="AD386" t="n">
        <v>14.529999999999973</v>
      </c>
      <c r="AE386" t="n">
        <v>0.010000000000019327</v>
      </c>
      <c r="AF386" t="n">
        <v>0.0</v>
      </c>
      <c r="AG386" t="n">
        <v>0.0</v>
      </c>
      <c r="AH386" t="n">
        <v>0.0</v>
      </c>
      <c r="AI386" t="n">
        <v>0.0</v>
      </c>
      <c r="AJ386" t="n">
        <v>-0.009999999999999787</v>
      </c>
      <c r="AK386" t="n">
        <v>0.0</v>
      </c>
      <c r="AL386" t="inlineStr">
        <is>
          <t>unreconciled</t>
        </is>
      </c>
      <c r="AM386" t="inlineStr">
        <is>
          <t>Order Amount Mismatch (POS&gt;3PO)</t>
        </is>
      </c>
      <c r="AN386" t="n">
        <v>14.53</v>
      </c>
      <c r="AO386" t="n">
        <f>ROUND(P386*100/H386,2)</f>
        <v>0.0</v>
      </c>
      <c r="AP386" t="n">
        <f>ROUND(Q386*100/I386,2)</f>
        <v>0.0</v>
      </c>
      <c r="AQ386"/>
      <c r="AR386"/>
      <c r="AS386" t="n">
        <v>0.0</v>
      </c>
    </row>
    <row r="387">
      <c r="A387" s="1" t="n">
        <v>45232.0</v>
      </c>
      <c r="B387" s="2" t="n">
        <v>45232.8084375</v>
      </c>
      <c r="C387" t="inlineStr">
        <is>
          <t>3140094012084850</t>
        </is>
      </c>
      <c r="D387" t="inlineStr">
        <is>
          <t>POS0012</t>
        </is>
      </c>
      <c r="E387" t="inlineStr">
        <is>
          <t>65</t>
        </is>
      </c>
      <c r="F387" t="inlineStr">
        <is>
          <t>0094</t>
        </is>
      </c>
      <c r="G387" t="inlineStr">
        <is>
          <t>5305200412</t>
        </is>
      </c>
      <c r="H387" t="n">
        <v>622.0</v>
      </c>
      <c r="I387" t="n">
        <v>592.37</v>
      </c>
      <c r="J387" t="n">
        <v>555.23</v>
      </c>
      <c r="K387" t="inlineStr">
        <is>
          <t>sale</t>
        </is>
      </c>
      <c r="L387" t="inlineStr">
        <is>
          <t/>
        </is>
      </c>
      <c r="M387" t="inlineStr">
        <is>
          <t/>
        </is>
      </c>
      <c r="N387" t="n">
        <v>0.0</v>
      </c>
      <c r="O387" t="n">
        <v>0.0</v>
      </c>
      <c r="P387" t="n">
        <v>459.35</v>
      </c>
      <c r="Q387" t="n">
        <v>459.35</v>
      </c>
      <c r="R387" t="n">
        <v>37.14</v>
      </c>
      <c r="S387" t="n">
        <v>37.14</v>
      </c>
      <c r="T387" t="n">
        <v>5.92</v>
      </c>
      <c r="U387" t="n">
        <v>5.92</v>
      </c>
      <c r="V387" t="n">
        <v>99.94</v>
      </c>
      <c r="W387" t="n">
        <v>99.94</v>
      </c>
      <c r="X387" t="n">
        <v>7.77</v>
      </c>
      <c r="Y387" t="n">
        <v>7.77</v>
      </c>
      <c r="Z387" t="n">
        <v>19.39</v>
      </c>
      <c r="AA387" t="n">
        <v>19.39</v>
      </c>
      <c r="AB387" t="n">
        <v>29.62</v>
      </c>
      <c r="AC387" t="n">
        <v>29.62</v>
      </c>
      <c r="AD387" t="n">
        <v>29.629999999999995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inlineStr">
        <is>
          <t>unreconciled</t>
        </is>
      </c>
      <c r="AM387" t="inlineStr">
        <is>
          <t>Order Amount Mismatch (POS&gt;3PO)</t>
        </is>
      </c>
      <c r="AN387" t="n">
        <v>29.63</v>
      </c>
      <c r="AO387" t="n">
        <f>ROUND(P387*100/H387,2)</f>
        <v>0.0</v>
      </c>
      <c r="AP387" t="n">
        <f>ROUND(Q387*100/I387,2)</f>
        <v>0.0</v>
      </c>
      <c r="AQ387"/>
      <c r="AR387"/>
      <c r="AS387" t="n">
        <v>0.0</v>
      </c>
    </row>
    <row r="388">
      <c r="A388" s="1" t="n">
        <v>45232.0</v>
      </c>
      <c r="B388" s="2" t="n">
        <v>45232.43640046296</v>
      </c>
      <c r="C388" t="inlineStr">
        <is>
          <t>3140023012058931</t>
        </is>
      </c>
      <c r="D388" t="inlineStr">
        <is>
          <t>POS0012</t>
        </is>
      </c>
      <c r="E388" t="inlineStr">
        <is>
          <t>25</t>
        </is>
      </c>
      <c r="F388" t="inlineStr">
        <is>
          <t>0023</t>
        </is>
      </c>
      <c r="G388" t="inlineStr">
        <is>
          <t>5305220920</t>
        </is>
      </c>
      <c r="H388" t="n">
        <v>460.0</v>
      </c>
      <c r="I388" t="n">
        <v>438.09</v>
      </c>
      <c r="J388" t="n">
        <v>400.95</v>
      </c>
      <c r="K388" t="inlineStr">
        <is>
          <t>sale</t>
        </is>
      </c>
      <c r="L388" t="inlineStr">
        <is>
          <t/>
        </is>
      </c>
      <c r="M388" t="inlineStr">
        <is>
          <t/>
        </is>
      </c>
      <c r="N388" t="n">
        <v>0.0</v>
      </c>
      <c r="O388" t="n">
        <v>0.0</v>
      </c>
      <c r="P388" t="n">
        <v>341.76</v>
      </c>
      <c r="Q388" t="n">
        <v>341.77</v>
      </c>
      <c r="R388" t="n">
        <v>37.14</v>
      </c>
      <c r="S388" t="n">
        <v>37.14</v>
      </c>
      <c r="T388" t="n">
        <v>4.38</v>
      </c>
      <c r="U388" t="n">
        <v>4.38</v>
      </c>
      <c r="V388" t="n">
        <v>72.17</v>
      </c>
      <c r="W388" t="n">
        <v>72.17</v>
      </c>
      <c r="X388" t="n">
        <v>5.75</v>
      </c>
      <c r="Y388" t="n">
        <v>5.75</v>
      </c>
      <c r="Z388" t="n">
        <v>14.03</v>
      </c>
      <c r="AA388" t="n">
        <v>14.03</v>
      </c>
      <c r="AB388" t="n">
        <v>21.9</v>
      </c>
      <c r="AC388" t="n">
        <v>21.91</v>
      </c>
      <c r="AD388" t="n">
        <v>21.910000000000025</v>
      </c>
      <c r="AE388" t="n">
        <v>-0.009999999999990905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-0.010000000000001563</v>
      </c>
      <c r="AL388" t="inlineStr">
        <is>
          <t>unreconciled</t>
        </is>
      </c>
      <c r="AM388" t="inlineStr">
        <is>
          <t>Order Amount Mismatch (POS&gt;3PO)</t>
        </is>
      </c>
      <c r="AN388" t="n">
        <v>21.91</v>
      </c>
      <c r="AO388" t="n">
        <f>ROUND(P388*100/H388,2)</f>
        <v>0.0</v>
      </c>
      <c r="AP388" t="n">
        <f>ROUND(Q388*100/I388,2)</f>
        <v>0.0</v>
      </c>
      <c r="AQ388"/>
      <c r="AR388"/>
      <c r="AS388" t="n">
        <v>0.0</v>
      </c>
    </row>
    <row r="389">
      <c r="A389" s="1" t="n">
        <v>45231.0</v>
      </c>
      <c r="B389" s="2" t="n">
        <v>45231.66416666667</v>
      </c>
      <c r="C389" t="inlineStr">
        <is>
          <t>3140094012084408</t>
        </is>
      </c>
      <c r="D389" t="inlineStr">
        <is>
          <t>POS0012</t>
        </is>
      </c>
      <c r="E389" t="inlineStr">
        <is>
          <t>22</t>
        </is>
      </c>
      <c r="F389" t="inlineStr">
        <is>
          <t>0094</t>
        </is>
      </c>
      <c r="G389" t="inlineStr">
        <is>
          <t>5305221662</t>
        </is>
      </c>
      <c r="H389" t="n">
        <v>843.0</v>
      </c>
      <c r="I389" t="n">
        <v>802.86</v>
      </c>
      <c r="J389" t="n">
        <v>765.72</v>
      </c>
      <c r="K389" t="inlineStr">
        <is>
          <t>sale</t>
        </is>
      </c>
      <c r="L389" t="inlineStr">
        <is>
          <t/>
        </is>
      </c>
      <c r="M389" t="inlineStr">
        <is>
          <t/>
        </is>
      </c>
      <c r="N389" t="n">
        <v>0.0</v>
      </c>
      <c r="O389" t="n">
        <v>0.0</v>
      </c>
      <c r="P389" t="n">
        <v>619.75</v>
      </c>
      <c r="Q389" t="n">
        <v>619.75</v>
      </c>
      <c r="R389" t="n">
        <v>37.14</v>
      </c>
      <c r="S389" t="n">
        <v>37.14</v>
      </c>
      <c r="T389" t="n">
        <v>8.03</v>
      </c>
      <c r="U389" t="n">
        <v>8.03</v>
      </c>
      <c r="V389" t="n">
        <v>137.83</v>
      </c>
      <c r="W389" t="n">
        <v>137.83</v>
      </c>
      <c r="X389" t="n">
        <v>10.54</v>
      </c>
      <c r="Y389" t="n">
        <v>10.54</v>
      </c>
      <c r="Z389" t="n">
        <v>26.71</v>
      </c>
      <c r="AA389" t="n">
        <v>26.71</v>
      </c>
      <c r="AB389" t="n">
        <v>40.14</v>
      </c>
      <c r="AC389" t="n">
        <v>40.14</v>
      </c>
      <c r="AD389" t="n">
        <v>40.139999999999986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inlineStr">
        <is>
          <t>unreconciled</t>
        </is>
      </c>
      <c r="AM389" t="inlineStr">
        <is>
          <t>Order Amount Mismatch (POS&gt;3PO)</t>
        </is>
      </c>
      <c r="AN389" t="n">
        <v>40.14</v>
      </c>
      <c r="AO389" t="n">
        <f>ROUND(P389*100/H389,2)</f>
        <v>0.0</v>
      </c>
      <c r="AP389" t="n">
        <f>ROUND(Q389*100/I389,2)</f>
        <v>0.0</v>
      </c>
      <c r="AQ389"/>
      <c r="AR389"/>
      <c r="AS389" t="n">
        <v>0.0</v>
      </c>
    </row>
    <row r="390">
      <c r="A390" s="1" t="n">
        <v>45232.0</v>
      </c>
      <c r="B390" s="2" t="n">
        <v>45232.92670138889</v>
      </c>
      <c r="C390" t="inlineStr">
        <is>
          <t>3140094012084961</t>
        </is>
      </c>
      <c r="D390" t="inlineStr">
        <is>
          <t>POS0012</t>
        </is>
      </c>
      <c r="E390" t="inlineStr">
        <is>
          <t>76</t>
        </is>
      </c>
      <c r="F390" t="inlineStr">
        <is>
          <t>0094</t>
        </is>
      </c>
      <c r="G390" t="inlineStr">
        <is>
          <t>5305241636</t>
        </is>
      </c>
      <c r="H390" t="n">
        <v>212.0</v>
      </c>
      <c r="I390" t="n">
        <v>201.9</v>
      </c>
      <c r="J390" t="n">
        <v>164.76</v>
      </c>
      <c r="K390" t="inlineStr">
        <is>
          <t>sale</t>
        </is>
      </c>
      <c r="L390" t="inlineStr">
        <is>
          <t/>
        </is>
      </c>
      <c r="M390" t="inlineStr">
        <is>
          <t/>
        </is>
      </c>
      <c r="N390" t="n">
        <v>0.0</v>
      </c>
      <c r="O390" t="n">
        <v>0.0</v>
      </c>
      <c r="P390" t="n">
        <v>161.75</v>
      </c>
      <c r="Q390" t="n">
        <v>161.75</v>
      </c>
      <c r="R390" t="n">
        <v>37.14</v>
      </c>
      <c r="S390" t="n">
        <v>37.14</v>
      </c>
      <c r="T390" t="n">
        <v>2.02</v>
      </c>
      <c r="U390" t="n">
        <v>2.02</v>
      </c>
      <c r="V390" t="n">
        <v>29.66</v>
      </c>
      <c r="W390" t="n">
        <v>29.66</v>
      </c>
      <c r="X390" t="n">
        <v>2.65</v>
      </c>
      <c r="Y390" t="n">
        <v>2.65</v>
      </c>
      <c r="Z390" t="n">
        <v>5.82</v>
      </c>
      <c r="AA390" t="n">
        <v>5.82</v>
      </c>
      <c r="AB390" t="n">
        <v>10.1</v>
      </c>
      <c r="AC390" t="n">
        <v>10.1</v>
      </c>
      <c r="AD390" t="n">
        <v>10.099999999999994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inlineStr">
        <is>
          <t>unreconciled</t>
        </is>
      </c>
      <c r="AM390" t="inlineStr">
        <is>
          <t>Order Amount Mismatch (POS&gt;3PO)</t>
        </is>
      </c>
      <c r="AN390" t="n">
        <v>10.1</v>
      </c>
      <c r="AO390" t="n">
        <f>ROUND(P390*100/H390,2)</f>
        <v>0.0</v>
      </c>
      <c r="AP390" t="n">
        <f>ROUND(Q390*100/I390,2)</f>
        <v>0.0</v>
      </c>
      <c r="AQ390"/>
      <c r="AR390"/>
      <c r="AS390" t="n">
        <v>0.0</v>
      </c>
    </row>
    <row r="391">
      <c r="A391" s="1" t="n">
        <v>45232.0</v>
      </c>
      <c r="B391" s="2" t="n">
        <v>45232.72509259259</v>
      </c>
      <c r="C391" t="inlineStr">
        <is>
          <t>3140094012084809</t>
        </is>
      </c>
      <c r="D391" t="inlineStr">
        <is>
          <t>POS0012</t>
        </is>
      </c>
      <c r="E391" t="inlineStr">
        <is>
          <t>24</t>
        </is>
      </c>
      <c r="F391" t="inlineStr">
        <is>
          <t>0094</t>
        </is>
      </c>
      <c r="G391" t="inlineStr">
        <is>
          <t>5305247003</t>
        </is>
      </c>
      <c r="H391" t="n">
        <v>245.00000000000003</v>
      </c>
      <c r="I391" t="n">
        <v>233.33</v>
      </c>
      <c r="J391" t="n">
        <v>196.19</v>
      </c>
      <c r="K391" t="inlineStr">
        <is>
          <t>sale</t>
        </is>
      </c>
      <c r="L391" t="inlineStr">
        <is>
          <t/>
        </is>
      </c>
      <c r="M391" t="inlineStr">
        <is>
          <t/>
        </is>
      </c>
      <c r="N391" t="n">
        <v>0.0</v>
      </c>
      <c r="O391" t="n">
        <v>0.0</v>
      </c>
      <c r="P391" t="n">
        <v>185.72</v>
      </c>
      <c r="Q391" t="n">
        <v>185.73</v>
      </c>
      <c r="R391" t="n">
        <v>37.14</v>
      </c>
      <c r="S391" t="n">
        <v>37.14</v>
      </c>
      <c r="T391" t="n">
        <v>2.33</v>
      </c>
      <c r="U391" t="n">
        <v>2.33</v>
      </c>
      <c r="V391" t="n">
        <v>35.31</v>
      </c>
      <c r="W391" t="n">
        <v>35.31</v>
      </c>
      <c r="X391" t="n">
        <v>3.06</v>
      </c>
      <c r="Y391" t="n">
        <v>3.06</v>
      </c>
      <c r="Z391" t="n">
        <v>6.91</v>
      </c>
      <c r="AA391" t="n">
        <v>6.91</v>
      </c>
      <c r="AB391" t="n">
        <v>11.66</v>
      </c>
      <c r="AC391" t="n">
        <v>11.67</v>
      </c>
      <c r="AD391" t="n">
        <v>11.670000000000016</v>
      </c>
      <c r="AE391" t="n">
        <v>-0.009999999999990905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-0.009999999999999787</v>
      </c>
      <c r="AL391" t="inlineStr">
        <is>
          <t>unreconciled</t>
        </is>
      </c>
      <c r="AM391" t="inlineStr">
        <is>
          <t>Order Amount Mismatch (POS&gt;3PO)</t>
        </is>
      </c>
      <c r="AN391" t="n">
        <v>11.67</v>
      </c>
      <c r="AO391" t="n">
        <f>ROUND(P391*100/H391,2)</f>
        <v>0.0</v>
      </c>
      <c r="AP391" t="n">
        <f>ROUND(Q391*100/I391,2)</f>
        <v>0.0</v>
      </c>
      <c r="AQ391"/>
      <c r="AR391"/>
      <c r="AS391" t="n">
        <v>0.0</v>
      </c>
    </row>
    <row r="392">
      <c r="A392" s="1" t="n">
        <v>45231.0</v>
      </c>
      <c r="B392" s="2" t="n">
        <v>45231.95774305556</v>
      </c>
      <c r="C392" t="inlineStr">
        <is>
          <t>3140023012058857</t>
        </is>
      </c>
      <c r="D392" t="inlineStr">
        <is>
          <t>POS0012</t>
        </is>
      </c>
      <c r="E392" t="inlineStr">
        <is>
          <t>51</t>
        </is>
      </c>
      <c r="F392" t="inlineStr">
        <is>
          <t>0023</t>
        </is>
      </c>
      <c r="G392" t="inlineStr">
        <is>
          <t>5305255813</t>
        </is>
      </c>
      <c r="H392" t="n">
        <v>208.0</v>
      </c>
      <c r="I392" t="n">
        <v>198.09</v>
      </c>
      <c r="J392" t="n">
        <v>160.95</v>
      </c>
      <c r="K392" t="inlineStr">
        <is>
          <t>sale</t>
        </is>
      </c>
      <c r="L392" t="inlineStr">
        <is>
          <t/>
        </is>
      </c>
      <c r="M392" t="inlineStr">
        <is>
          <t/>
        </is>
      </c>
      <c r="N392" t="n">
        <v>0.0</v>
      </c>
      <c r="O392" t="n">
        <v>0.0</v>
      </c>
      <c r="P392" t="n">
        <v>158.86</v>
      </c>
      <c r="Q392" t="n">
        <v>158.87</v>
      </c>
      <c r="R392" t="n">
        <v>37.14</v>
      </c>
      <c r="S392" t="n">
        <v>37.14</v>
      </c>
      <c r="T392" t="n">
        <v>1.98</v>
      </c>
      <c r="U392" t="n">
        <v>1.98</v>
      </c>
      <c r="V392" t="n">
        <v>28.97</v>
      </c>
      <c r="W392" t="n">
        <v>28.97</v>
      </c>
      <c r="X392" t="n">
        <v>2.6</v>
      </c>
      <c r="Y392" t="n">
        <v>2.6</v>
      </c>
      <c r="Z392" t="n">
        <v>5.68</v>
      </c>
      <c r="AA392" t="n">
        <v>5.68</v>
      </c>
      <c r="AB392" t="n">
        <v>9.9</v>
      </c>
      <c r="AC392" t="n">
        <v>9.91</v>
      </c>
      <c r="AD392" t="n">
        <v>9.909999999999997</v>
      </c>
      <c r="AE392" t="n">
        <v>-0.009999999999990905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-0.009999999999999787</v>
      </c>
      <c r="AL392" t="inlineStr">
        <is>
          <t>unreconciled</t>
        </is>
      </c>
      <c r="AM392" t="inlineStr">
        <is>
          <t>Order Amount Mismatch (POS&gt;3PO)</t>
        </is>
      </c>
      <c r="AN392" t="n">
        <v>9.91</v>
      </c>
      <c r="AO392" t="n">
        <f>ROUND(P392*100/H392,2)</f>
        <v>0.0</v>
      </c>
      <c r="AP392" t="n">
        <f>ROUND(Q392*100/I392,2)</f>
        <v>0.0</v>
      </c>
      <c r="AQ392"/>
      <c r="AR392"/>
      <c r="AS392" t="n">
        <v>0.0</v>
      </c>
    </row>
    <row r="393">
      <c r="A393" s="1" t="n">
        <v>45232.0</v>
      </c>
      <c r="B393" s="2" t="n">
        <v>45232.64606481481</v>
      </c>
      <c r="C393" t="inlineStr">
        <is>
          <t>3140023012058978</t>
        </is>
      </c>
      <c r="D393" t="inlineStr">
        <is>
          <t>POS0012</t>
        </is>
      </c>
      <c r="E393" t="inlineStr">
        <is>
          <t>72</t>
        </is>
      </c>
      <c r="F393" t="inlineStr">
        <is>
          <t>0023</t>
        </is>
      </c>
      <c r="G393" t="inlineStr">
        <is>
          <t>5305280719</t>
        </is>
      </c>
      <c r="H393" t="n">
        <v>179.0</v>
      </c>
      <c r="I393" t="n">
        <v>170.47</v>
      </c>
      <c r="J393" t="n">
        <v>133.33</v>
      </c>
      <c r="K393" t="inlineStr">
        <is>
          <t>sale</t>
        </is>
      </c>
      <c r="L393" t="inlineStr">
        <is>
          <t/>
        </is>
      </c>
      <c r="M393" t="inlineStr">
        <is>
          <t/>
        </is>
      </c>
      <c r="N393" t="n">
        <v>0.0</v>
      </c>
      <c r="O393" t="n">
        <v>0.0</v>
      </c>
      <c r="P393" t="n">
        <v>137.81</v>
      </c>
      <c r="Q393" t="n">
        <v>137.81</v>
      </c>
      <c r="R393" t="n">
        <v>37.14</v>
      </c>
      <c r="S393" t="n">
        <v>37.14</v>
      </c>
      <c r="T393" t="n">
        <v>1.7</v>
      </c>
      <c r="U393" t="n">
        <v>1.7</v>
      </c>
      <c r="V393" t="n">
        <v>24.0</v>
      </c>
      <c r="W393" t="n">
        <v>24.0</v>
      </c>
      <c r="X393" t="n">
        <v>2.24</v>
      </c>
      <c r="Y393" t="n">
        <v>2.24</v>
      </c>
      <c r="Z393" t="n">
        <v>4.72</v>
      </c>
      <c r="AA393" t="n">
        <v>4.72</v>
      </c>
      <c r="AB393" t="n">
        <v>8.52</v>
      </c>
      <c r="AC393" t="n">
        <v>8.52</v>
      </c>
      <c r="AD393" t="n">
        <v>8.530000000000001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inlineStr">
        <is>
          <t>unreconciled</t>
        </is>
      </c>
      <c r="AM393" t="inlineStr">
        <is>
          <t>Order Amount Mismatch (POS&gt;3PO)</t>
        </is>
      </c>
      <c r="AN393" t="n">
        <v>8.53</v>
      </c>
      <c r="AO393" t="n">
        <f>ROUND(P393*100/H393,2)</f>
        <v>0.0</v>
      </c>
      <c r="AP393" t="n">
        <f>ROUND(Q393*100/I393,2)</f>
        <v>0.0</v>
      </c>
      <c r="AQ393"/>
      <c r="AR393"/>
      <c r="AS393" t="n">
        <v>0.0</v>
      </c>
    </row>
    <row r="394">
      <c r="A394" s="1" t="n">
        <v>45231.0</v>
      </c>
      <c r="B394" s="2" t="n">
        <v>45232.00429398148</v>
      </c>
      <c r="C394" t="inlineStr">
        <is>
          <t>3140094012084619</t>
        </is>
      </c>
      <c r="D394" t="inlineStr">
        <is>
          <t>POS0012</t>
        </is>
      </c>
      <c r="E394" t="inlineStr">
        <is>
          <t>33</t>
        </is>
      </c>
      <c r="F394" t="inlineStr">
        <is>
          <t>0094</t>
        </is>
      </c>
      <c r="G394" t="inlineStr">
        <is>
          <t>5305289046</t>
        </is>
      </c>
      <c r="H394" t="n">
        <v>474.0</v>
      </c>
      <c r="I394" t="n">
        <v>451.41</v>
      </c>
      <c r="J394" t="n">
        <v>414.27</v>
      </c>
      <c r="K394" t="inlineStr">
        <is>
          <t>sale</t>
        </is>
      </c>
      <c r="L394" t="inlineStr">
        <is>
          <t/>
        </is>
      </c>
      <c r="M394" t="inlineStr">
        <is>
          <t/>
        </is>
      </c>
      <c r="N394" t="n">
        <v>0.0</v>
      </c>
      <c r="O394" t="n">
        <v>0.0</v>
      </c>
      <c r="P394" t="n">
        <v>351.92</v>
      </c>
      <c r="Q394" t="n">
        <v>351.91</v>
      </c>
      <c r="R394" t="n">
        <v>37.14</v>
      </c>
      <c r="S394" t="n">
        <v>37.14</v>
      </c>
      <c r="T394" t="n">
        <v>4.51</v>
      </c>
      <c r="U394" t="n">
        <v>4.51</v>
      </c>
      <c r="V394" t="n">
        <v>74.57</v>
      </c>
      <c r="W394" t="n">
        <v>74.57</v>
      </c>
      <c r="X394" t="n">
        <v>5.92</v>
      </c>
      <c r="Y394" t="n">
        <v>5.92</v>
      </c>
      <c r="Z394" t="n">
        <v>14.49</v>
      </c>
      <c r="AA394" t="n">
        <v>14.49</v>
      </c>
      <c r="AB394" t="n">
        <v>22.58</v>
      </c>
      <c r="AC394" t="n">
        <v>22.57</v>
      </c>
      <c r="AD394" t="n">
        <v>22.589999999999975</v>
      </c>
      <c r="AE394" t="n">
        <v>0.009999999999990905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0.00999999999999801</v>
      </c>
      <c r="AL394" t="inlineStr">
        <is>
          <t>unreconciled</t>
        </is>
      </c>
      <c r="AM394" t="inlineStr">
        <is>
          <t>Order Amount Mismatch (POS&gt;3PO)</t>
        </is>
      </c>
      <c r="AN394" t="n">
        <v>22.59</v>
      </c>
      <c r="AO394" t="n">
        <f>ROUND(P394*100/H394,2)</f>
        <v>0.0</v>
      </c>
      <c r="AP394" t="n">
        <f>ROUND(Q394*100/I394,2)</f>
        <v>0.0</v>
      </c>
      <c r="AQ394"/>
      <c r="AR394"/>
      <c r="AS394" t="n">
        <v>0.0</v>
      </c>
    </row>
    <row r="395">
      <c r="A395" s="1" t="n">
        <v>45231.0</v>
      </c>
      <c r="B395" s="2" t="n">
        <v>45231.36038194445</v>
      </c>
      <c r="C395" t="inlineStr">
        <is>
          <t>3140023012058691</t>
        </is>
      </c>
      <c r="D395" t="inlineStr">
        <is>
          <t>POS0012</t>
        </is>
      </c>
      <c r="E395" t="inlineStr">
        <is>
          <t>85</t>
        </is>
      </c>
      <c r="F395" t="inlineStr">
        <is>
          <t>0023</t>
        </is>
      </c>
      <c r="G395" t="inlineStr">
        <is>
          <t>5305310706</t>
        </is>
      </c>
      <c r="H395" t="n">
        <v>590.0</v>
      </c>
      <c r="I395" t="n">
        <v>561.9</v>
      </c>
      <c r="J395" t="n">
        <v>524.76</v>
      </c>
      <c r="K395" t="inlineStr">
        <is>
          <t>sale</t>
        </is>
      </c>
      <c r="L395" t="inlineStr">
        <is>
          <t/>
        </is>
      </c>
      <c r="M395" t="inlineStr">
        <is>
          <t/>
        </is>
      </c>
      <c r="N395" t="n">
        <v>0.0</v>
      </c>
      <c r="O395" t="n">
        <v>0.0</v>
      </c>
      <c r="P395" t="n">
        <v>436.11</v>
      </c>
      <c r="Q395" t="n">
        <v>436.11</v>
      </c>
      <c r="R395" t="n">
        <v>37.14</v>
      </c>
      <c r="S395" t="n">
        <v>37.14</v>
      </c>
      <c r="T395" t="n">
        <v>5.62</v>
      </c>
      <c r="U395" t="n">
        <v>5.62</v>
      </c>
      <c r="V395" t="n">
        <v>94.46</v>
      </c>
      <c r="W395" t="n">
        <v>94.46</v>
      </c>
      <c r="X395" t="n">
        <v>7.38</v>
      </c>
      <c r="Y395" t="n">
        <v>7.38</v>
      </c>
      <c r="Z395" t="n">
        <v>18.33</v>
      </c>
      <c r="AA395" t="n">
        <v>18.33</v>
      </c>
      <c r="AB395" t="n">
        <v>28.1</v>
      </c>
      <c r="AC395" t="n">
        <v>28.1</v>
      </c>
      <c r="AD395" t="n">
        <v>28.100000000000023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inlineStr">
        <is>
          <t>unreconciled</t>
        </is>
      </c>
      <c r="AM395" t="inlineStr">
        <is>
          <t>Order Amount Mismatch (POS&gt;3PO)</t>
        </is>
      </c>
      <c r="AN395" t="n">
        <v>28.1</v>
      </c>
      <c r="AO395" t="n">
        <f>ROUND(P395*100/H395,2)</f>
        <v>0.0</v>
      </c>
      <c r="AP395" t="n">
        <f>ROUND(Q395*100/I395,2)</f>
        <v>0.0</v>
      </c>
      <c r="AQ395"/>
      <c r="AR395"/>
      <c r="AS395" t="n">
        <v>0.0</v>
      </c>
    </row>
    <row r="396">
      <c r="A396" s="1" t="n">
        <v>45234.0</v>
      </c>
      <c r="B396" s="2" t="n">
        <v>45234.43565972222</v>
      </c>
      <c r="C396" t="inlineStr">
        <is>
          <t>3140023012059431</t>
        </is>
      </c>
      <c r="D396" t="inlineStr">
        <is>
          <t>POS0012</t>
        </is>
      </c>
      <c r="E396" t="inlineStr">
        <is>
          <t>23</t>
        </is>
      </c>
      <c r="F396" t="inlineStr">
        <is>
          <t>0023</t>
        </is>
      </c>
      <c r="G396" t="inlineStr">
        <is>
          <t>5305315555</t>
        </is>
      </c>
      <c r="H396" t="n">
        <v>432.0</v>
      </c>
      <c r="I396" t="n">
        <v>411.43</v>
      </c>
      <c r="J396" t="n">
        <v>374.29</v>
      </c>
      <c r="K396" t="inlineStr">
        <is>
          <t>sale</t>
        </is>
      </c>
      <c r="L396" t="inlineStr">
        <is>
          <t/>
        </is>
      </c>
      <c r="M396" t="inlineStr">
        <is>
          <t/>
        </is>
      </c>
      <c r="N396" t="n">
        <v>0.0</v>
      </c>
      <c r="O396" t="n">
        <v>0.0</v>
      </c>
      <c r="P396" t="n">
        <v>321.45</v>
      </c>
      <c r="Q396" t="n">
        <v>321.44</v>
      </c>
      <c r="R396" t="n">
        <v>37.14</v>
      </c>
      <c r="S396" t="n">
        <v>37.14</v>
      </c>
      <c r="T396" t="n">
        <v>4.11</v>
      </c>
      <c r="U396" t="n">
        <v>4.11</v>
      </c>
      <c r="V396" t="n">
        <v>67.37</v>
      </c>
      <c r="W396" t="n">
        <v>67.37</v>
      </c>
      <c r="X396" t="n">
        <v>5.4</v>
      </c>
      <c r="Y396" t="n">
        <v>5.4</v>
      </c>
      <c r="Z396" t="n">
        <v>13.1</v>
      </c>
      <c r="AA396" t="n">
        <v>13.1</v>
      </c>
      <c r="AB396" t="n">
        <v>20.58</v>
      </c>
      <c r="AC396" t="n">
        <v>20.57</v>
      </c>
      <c r="AD396" t="n">
        <v>20.569999999999993</v>
      </c>
      <c r="AE396" t="n">
        <v>0.009999999999990905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0.00999999999999801</v>
      </c>
      <c r="AL396" t="inlineStr">
        <is>
          <t>unreconciled</t>
        </is>
      </c>
      <c r="AM396" t="inlineStr">
        <is>
          <t>Order Amount Mismatch (POS&gt;3PO)</t>
        </is>
      </c>
      <c r="AN396" t="n">
        <v>20.57</v>
      </c>
      <c r="AO396" t="n">
        <f>ROUND(P396*100/H396,2)</f>
        <v>0.0</v>
      </c>
      <c r="AP396" t="n">
        <f>ROUND(Q396*100/I396,2)</f>
        <v>0.0</v>
      </c>
      <c r="AQ396"/>
      <c r="AR396"/>
      <c r="AS396" t="n">
        <v>0.0</v>
      </c>
    </row>
    <row r="397">
      <c r="A397" s="1" t="n">
        <v>45231.0</v>
      </c>
      <c r="B397" s="2" t="n">
        <v>45231.84064814815</v>
      </c>
      <c r="C397" t="inlineStr">
        <is>
          <t>3140023012058808</t>
        </is>
      </c>
      <c r="D397" t="inlineStr">
        <is>
          <t>POS0012</t>
        </is>
      </c>
      <c r="E397" t="inlineStr">
        <is>
          <t>02</t>
        </is>
      </c>
      <c r="F397" t="inlineStr">
        <is>
          <t>0023</t>
        </is>
      </c>
      <c r="G397" t="inlineStr">
        <is>
          <t>5305319200</t>
        </is>
      </c>
      <c r="H397" t="n">
        <v>319.0</v>
      </c>
      <c r="I397" t="n">
        <v>303.8</v>
      </c>
      <c r="J397" t="n">
        <v>266.66</v>
      </c>
      <c r="K397" t="inlineStr">
        <is>
          <t>sale</t>
        </is>
      </c>
      <c r="L397" t="inlineStr">
        <is>
          <t/>
        </is>
      </c>
      <c r="M397" t="inlineStr">
        <is>
          <t/>
        </is>
      </c>
      <c r="N397" t="n">
        <v>0.0</v>
      </c>
      <c r="O397" t="n">
        <v>0.0</v>
      </c>
      <c r="P397" t="n">
        <v>239.41</v>
      </c>
      <c r="Q397" t="n">
        <v>239.4</v>
      </c>
      <c r="R397" t="n">
        <v>37.14</v>
      </c>
      <c r="S397" t="n">
        <v>37.14</v>
      </c>
      <c r="T397" t="n">
        <v>3.04</v>
      </c>
      <c r="U397" t="n">
        <v>3.04</v>
      </c>
      <c r="V397" t="n">
        <v>48.0</v>
      </c>
      <c r="W397" t="n">
        <v>48.0</v>
      </c>
      <c r="X397" t="n">
        <v>3.99</v>
      </c>
      <c r="Y397" t="n">
        <v>3.99</v>
      </c>
      <c r="Z397" t="n">
        <v>9.36</v>
      </c>
      <c r="AA397" t="n">
        <v>9.36</v>
      </c>
      <c r="AB397" t="n">
        <v>15.2</v>
      </c>
      <c r="AC397" t="n">
        <v>15.19</v>
      </c>
      <c r="AD397" t="n">
        <v>15.199999999999989</v>
      </c>
      <c r="AE397" t="n">
        <v>0.009999999999990905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0.009999999999999787</v>
      </c>
      <c r="AL397" t="inlineStr">
        <is>
          <t>unreconciled</t>
        </is>
      </c>
      <c r="AM397" t="inlineStr">
        <is>
          <t>Order Amount Mismatch (POS&gt;3PO)</t>
        </is>
      </c>
      <c r="AN397" t="n">
        <v>15.2</v>
      </c>
      <c r="AO397" t="n">
        <f>ROUND(P397*100/H397,2)</f>
        <v>0.0</v>
      </c>
      <c r="AP397" t="n">
        <f>ROUND(Q397*100/I397,2)</f>
        <v>0.0</v>
      </c>
      <c r="AQ397"/>
      <c r="AR397"/>
      <c r="AS397" t="n">
        <v>0.0</v>
      </c>
    </row>
    <row r="398">
      <c r="A398" s="1" t="n">
        <v>45234.0</v>
      </c>
      <c r="B398" s="2" t="n">
        <v>45234.900196759256</v>
      </c>
      <c r="C398" t="inlineStr">
        <is>
          <t>3140023012059636</t>
        </is>
      </c>
      <c r="D398" t="inlineStr">
        <is>
          <t>POS0012</t>
        </is>
      </c>
      <c r="E398" t="inlineStr">
        <is>
          <t>28</t>
        </is>
      </c>
      <c r="F398" t="inlineStr">
        <is>
          <t>0023</t>
        </is>
      </c>
      <c r="G398" t="inlineStr">
        <is>
          <t>5305376604</t>
        </is>
      </c>
      <c r="H398" t="n">
        <v>511.00000000000006</v>
      </c>
      <c r="I398" t="n">
        <v>486.67</v>
      </c>
      <c r="J398" t="n">
        <v>449.53</v>
      </c>
      <c r="K398" t="inlineStr">
        <is>
          <t>sale</t>
        </is>
      </c>
      <c r="L398" t="inlineStr">
        <is>
          <t/>
        </is>
      </c>
      <c r="M398" t="inlineStr">
        <is>
          <t/>
        </is>
      </c>
      <c r="N398" t="n">
        <v>0.0</v>
      </c>
      <c r="O398" t="n">
        <v>0.0</v>
      </c>
      <c r="P398" t="n">
        <v>378.77</v>
      </c>
      <c r="Q398" t="n">
        <v>378.77</v>
      </c>
      <c r="R398" t="n">
        <v>37.14</v>
      </c>
      <c r="S398" t="n">
        <v>37.14</v>
      </c>
      <c r="T398" t="n">
        <v>4.87</v>
      </c>
      <c r="U398" t="n">
        <v>4.87</v>
      </c>
      <c r="V398" t="n">
        <v>80.92</v>
      </c>
      <c r="W398" t="n">
        <v>80.92</v>
      </c>
      <c r="X398" t="n">
        <v>6.39</v>
      </c>
      <c r="Y398" t="n">
        <v>6.39</v>
      </c>
      <c r="Z398" t="n">
        <v>15.72</v>
      </c>
      <c r="AA398" t="n">
        <v>15.72</v>
      </c>
      <c r="AB398" t="n">
        <v>24.34</v>
      </c>
      <c r="AC398" t="n">
        <v>24.34</v>
      </c>
      <c r="AD398" t="n">
        <v>24.33000000000004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inlineStr">
        <is>
          <t>unreconciled</t>
        </is>
      </c>
      <c r="AM398" t="inlineStr">
        <is>
          <t>Order Amount Mismatch (POS&gt;3PO)</t>
        </is>
      </c>
      <c r="AN398" t="n">
        <v>24.33</v>
      </c>
      <c r="AO398" t="n">
        <f>ROUND(P398*100/H398,2)</f>
        <v>0.0</v>
      </c>
      <c r="AP398" t="n">
        <f>ROUND(Q398*100/I398,2)</f>
        <v>0.0</v>
      </c>
      <c r="AQ398"/>
      <c r="AR398"/>
      <c r="AS398" t="n">
        <v>0.0</v>
      </c>
    </row>
    <row r="399">
      <c r="A399" s="1" t="n">
        <v>45231.0</v>
      </c>
      <c r="B399" s="2" t="n">
        <v>45231.59266203704</v>
      </c>
      <c r="C399" t="inlineStr">
        <is>
          <t>3140094012084368</t>
        </is>
      </c>
      <c r="D399" t="inlineStr">
        <is>
          <t>POS0012</t>
        </is>
      </c>
      <c r="E399" t="inlineStr">
        <is>
          <t>82</t>
        </is>
      </c>
      <c r="F399" t="inlineStr">
        <is>
          <t>0094</t>
        </is>
      </c>
      <c r="G399" t="inlineStr">
        <is>
          <t>5305382717</t>
        </is>
      </c>
      <c r="H399" t="n">
        <v>607.0</v>
      </c>
      <c r="I399" t="n">
        <v>578.08</v>
      </c>
      <c r="J399" t="n">
        <v>540.94</v>
      </c>
      <c r="K399" t="inlineStr">
        <is>
          <t>sale</t>
        </is>
      </c>
      <c r="L399" t="inlineStr">
        <is>
          <t/>
        </is>
      </c>
      <c r="M399" t="inlineStr">
        <is>
          <t/>
        </is>
      </c>
      <c r="N399" t="n">
        <v>0.0</v>
      </c>
      <c r="O399" t="n">
        <v>0.0</v>
      </c>
      <c r="P399" t="n">
        <v>448.45</v>
      </c>
      <c r="Q399" t="n">
        <v>448.43</v>
      </c>
      <c r="R399" t="n">
        <v>37.14</v>
      </c>
      <c r="S399" t="n">
        <v>37.14</v>
      </c>
      <c r="T399" t="n">
        <v>5.78</v>
      </c>
      <c r="U399" t="n">
        <v>5.78</v>
      </c>
      <c r="V399" t="n">
        <v>97.37</v>
      </c>
      <c r="W399" t="n">
        <v>97.37</v>
      </c>
      <c r="X399" t="n">
        <v>7.59</v>
      </c>
      <c r="Y399" t="n">
        <v>7.59</v>
      </c>
      <c r="Z399" t="n">
        <v>18.89</v>
      </c>
      <c r="AA399" t="n">
        <v>18.9</v>
      </c>
      <c r="AB399" t="n">
        <v>28.9</v>
      </c>
      <c r="AC399" t="n">
        <v>28.91</v>
      </c>
      <c r="AD399" t="n">
        <v>28.91999999999996</v>
      </c>
      <c r="AE399" t="n">
        <v>0.01999999999998181</v>
      </c>
      <c r="AF399" t="n">
        <v>0.0</v>
      </c>
      <c r="AG399" t="n">
        <v>0.0</v>
      </c>
      <c r="AH399" t="n">
        <v>0.0</v>
      </c>
      <c r="AI399" t="n">
        <v>0.0</v>
      </c>
      <c r="AJ399" t="n">
        <v>-0.00999999999999801</v>
      </c>
      <c r="AK399" t="n">
        <v>-0.010000000000001563</v>
      </c>
      <c r="AL399" t="inlineStr">
        <is>
          <t>unreconciled</t>
        </is>
      </c>
      <c r="AM399" t="inlineStr">
        <is>
          <t>Order Amount Mismatch (POS&gt;3PO)</t>
        </is>
      </c>
      <c r="AN399" t="n">
        <v>28.92</v>
      </c>
      <c r="AO399" t="n">
        <f>ROUND(P399*100/H399,2)</f>
        <v>0.0</v>
      </c>
      <c r="AP399" t="n">
        <f>ROUND(Q399*100/I399,2)</f>
        <v>0.0</v>
      </c>
      <c r="AQ399"/>
      <c r="AR399"/>
      <c r="AS399" t="n">
        <v>0.0</v>
      </c>
    </row>
    <row r="400">
      <c r="A400" s="1" t="n">
        <v>45231.0</v>
      </c>
      <c r="B400" s="2" t="n">
        <v>45231.70618055556</v>
      </c>
      <c r="C400" t="inlineStr">
        <is>
          <t>3140023012058762</t>
        </is>
      </c>
      <c r="D400" t="inlineStr">
        <is>
          <t>POS0012</t>
        </is>
      </c>
      <c r="E400" t="inlineStr">
        <is>
          <t>56</t>
        </is>
      </c>
      <c r="F400" t="inlineStr">
        <is>
          <t>0023</t>
        </is>
      </c>
      <c r="G400" t="inlineStr">
        <is>
          <t>5305391897</t>
        </is>
      </c>
      <c r="H400" t="n">
        <v>431.0</v>
      </c>
      <c r="I400" t="n">
        <v>410.47</v>
      </c>
      <c r="J400" t="n">
        <v>373.33</v>
      </c>
      <c r="K400" t="inlineStr">
        <is>
          <t>sale</t>
        </is>
      </c>
      <c r="L400" t="inlineStr">
        <is>
          <t/>
        </is>
      </c>
      <c r="M400" t="inlineStr">
        <is>
          <t/>
        </is>
      </c>
      <c r="N400" t="n">
        <v>0.0</v>
      </c>
      <c r="O400" t="n">
        <v>0.0</v>
      </c>
      <c r="P400" t="n">
        <v>320.71</v>
      </c>
      <c r="Q400" t="n">
        <v>320.7</v>
      </c>
      <c r="R400" t="n">
        <v>37.14</v>
      </c>
      <c r="S400" t="n">
        <v>37.14</v>
      </c>
      <c r="T400" t="n">
        <v>4.1</v>
      </c>
      <c r="U400" t="n">
        <v>4.1</v>
      </c>
      <c r="V400" t="n">
        <v>67.2</v>
      </c>
      <c r="W400" t="n">
        <v>67.2</v>
      </c>
      <c r="X400" t="n">
        <v>5.39</v>
      </c>
      <c r="Y400" t="n">
        <v>5.39</v>
      </c>
      <c r="Z400" t="n">
        <v>13.07</v>
      </c>
      <c r="AA400" t="n">
        <v>13.07</v>
      </c>
      <c r="AB400" t="n">
        <v>20.52</v>
      </c>
      <c r="AC400" t="n">
        <v>20.53</v>
      </c>
      <c r="AD400" t="n">
        <v>20.529999999999973</v>
      </c>
      <c r="AE400" t="n">
        <v>0.009999999999990905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-0.010000000000001563</v>
      </c>
      <c r="AL400" t="inlineStr">
        <is>
          <t>unreconciled</t>
        </is>
      </c>
      <c r="AM400" t="inlineStr">
        <is>
          <t>Order Amount Mismatch (POS&gt;3PO)</t>
        </is>
      </c>
      <c r="AN400" t="n">
        <v>20.53</v>
      </c>
      <c r="AO400" t="n">
        <f>ROUND(P400*100/H400,2)</f>
        <v>0.0</v>
      </c>
      <c r="AP400" t="n">
        <f>ROUND(Q400*100/I400,2)</f>
        <v>0.0</v>
      </c>
      <c r="AQ400"/>
      <c r="AR400"/>
      <c r="AS400" t="n">
        <v>0.0</v>
      </c>
    </row>
    <row r="401">
      <c r="A401" s="1" t="n">
        <v>45231.0</v>
      </c>
      <c r="B401" s="2" t="n">
        <v>45231.51957175926</v>
      </c>
      <c r="C401" t="inlineStr">
        <is>
          <t>3140023012058703</t>
        </is>
      </c>
      <c r="D401" t="inlineStr">
        <is>
          <t>POS0012</t>
        </is>
      </c>
      <c r="E401" t="inlineStr">
        <is>
          <t>97</t>
        </is>
      </c>
      <c r="F401" t="inlineStr">
        <is>
          <t>0023</t>
        </is>
      </c>
      <c r="G401" t="inlineStr">
        <is>
          <t>5305436922</t>
        </is>
      </c>
      <c r="H401" t="n">
        <v>340.0</v>
      </c>
      <c r="I401" t="n">
        <v>323.8</v>
      </c>
      <c r="J401" t="n">
        <v>286.66</v>
      </c>
      <c r="K401" t="inlineStr">
        <is>
          <t>sale</t>
        </is>
      </c>
      <c r="L401" t="inlineStr">
        <is>
          <t/>
        </is>
      </c>
      <c r="M401" t="inlineStr">
        <is>
          <t/>
        </is>
      </c>
      <c r="N401" t="n">
        <v>0.0</v>
      </c>
      <c r="O401" t="n">
        <v>0.0</v>
      </c>
      <c r="P401" t="n">
        <v>254.66</v>
      </c>
      <c r="Q401" t="n">
        <v>254.65</v>
      </c>
      <c r="R401" t="n">
        <v>37.14</v>
      </c>
      <c r="S401" t="n">
        <v>37.14</v>
      </c>
      <c r="T401" t="n">
        <v>3.24</v>
      </c>
      <c r="U401" t="n">
        <v>3.24</v>
      </c>
      <c r="V401" t="n">
        <v>51.6</v>
      </c>
      <c r="W401" t="n">
        <v>51.6</v>
      </c>
      <c r="X401" t="n">
        <v>4.25</v>
      </c>
      <c r="Y401" t="n">
        <v>4.25</v>
      </c>
      <c r="Z401" t="n">
        <v>10.05</v>
      </c>
      <c r="AA401" t="n">
        <v>10.05</v>
      </c>
      <c r="AB401" t="n">
        <v>16.2</v>
      </c>
      <c r="AC401" t="n">
        <v>16.19</v>
      </c>
      <c r="AD401" t="n">
        <v>16.19999999999999</v>
      </c>
      <c r="AE401" t="n">
        <v>0.009999999999990905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0.00999999999999801</v>
      </c>
      <c r="AL401" t="inlineStr">
        <is>
          <t>unreconciled</t>
        </is>
      </c>
      <c r="AM401" t="inlineStr">
        <is>
          <t>Order Amount Mismatch (POS&gt;3PO)</t>
        </is>
      </c>
      <c r="AN401" t="n">
        <v>16.2</v>
      </c>
      <c r="AO401" t="n">
        <f>ROUND(P401*100/H401,2)</f>
        <v>0.0</v>
      </c>
      <c r="AP401" t="n">
        <f>ROUND(Q401*100/I401,2)</f>
        <v>0.0</v>
      </c>
      <c r="AQ401"/>
      <c r="AR401"/>
      <c r="AS401" t="n">
        <v>0.0</v>
      </c>
    </row>
    <row r="402">
      <c r="A402" s="1" t="n">
        <v>45234.0</v>
      </c>
      <c r="B402" s="2" t="n">
        <v>45234.65275462963</v>
      </c>
      <c r="C402" t="inlineStr">
        <is>
          <t>3140023012059512</t>
        </is>
      </c>
      <c r="D402" t="inlineStr">
        <is>
          <t>POS0012</t>
        </is>
      </c>
      <c r="E402" t="inlineStr">
        <is>
          <t>04</t>
        </is>
      </c>
      <c r="F402" t="inlineStr">
        <is>
          <t>0023</t>
        </is>
      </c>
      <c r="G402" t="inlineStr">
        <is>
          <t>5305438365</t>
        </is>
      </c>
      <c r="H402" t="n">
        <v>379.0</v>
      </c>
      <c r="I402" t="n">
        <v>360.95</v>
      </c>
      <c r="J402" t="n">
        <v>323.81</v>
      </c>
      <c r="K402" t="inlineStr">
        <is>
          <t>sale</t>
        </is>
      </c>
      <c r="L402" t="inlineStr">
        <is>
          <t/>
        </is>
      </c>
      <c r="M402" t="inlineStr">
        <is>
          <t/>
        </is>
      </c>
      <c r="N402" t="n">
        <v>0.0</v>
      </c>
      <c r="O402" t="n">
        <v>0.0</v>
      </c>
      <c r="P402" t="n">
        <v>282.96</v>
      </c>
      <c r="Q402" t="n">
        <v>282.96</v>
      </c>
      <c r="R402" t="n">
        <v>37.14</v>
      </c>
      <c r="S402" t="n">
        <v>37.14</v>
      </c>
      <c r="T402" t="n">
        <v>3.61</v>
      </c>
      <c r="U402" t="n">
        <v>3.61</v>
      </c>
      <c r="V402" t="n">
        <v>58.29</v>
      </c>
      <c r="W402" t="n">
        <v>58.29</v>
      </c>
      <c r="X402" t="n">
        <v>4.74</v>
      </c>
      <c r="Y402" t="n">
        <v>4.74</v>
      </c>
      <c r="Z402" t="n">
        <v>11.35</v>
      </c>
      <c r="AA402" t="n">
        <v>11.34</v>
      </c>
      <c r="AB402" t="n">
        <v>18.04</v>
      </c>
      <c r="AC402" t="n">
        <v>18.05</v>
      </c>
      <c r="AD402" t="n">
        <v>18.05000000000001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0.009999999999999787</v>
      </c>
      <c r="AK402" t="n">
        <v>-0.010000000000001563</v>
      </c>
      <c r="AL402" t="inlineStr">
        <is>
          <t>unreconciled</t>
        </is>
      </c>
      <c r="AM402" t="inlineStr">
        <is>
          <t>Order Amount Mismatch (POS&gt;3PO)</t>
        </is>
      </c>
      <c r="AN402" t="n">
        <v>18.05</v>
      </c>
      <c r="AO402" t="n">
        <f>ROUND(P402*100/H402,2)</f>
        <v>0.0</v>
      </c>
      <c r="AP402" t="n">
        <f>ROUND(Q402*100/I402,2)</f>
        <v>0.0</v>
      </c>
      <c r="AQ402"/>
      <c r="AR402"/>
      <c r="AS402" t="n">
        <v>0.0</v>
      </c>
    </row>
    <row r="403">
      <c r="A403" s="1" t="n">
        <v>45233.0</v>
      </c>
      <c r="B403" s="2" t="n">
        <v>45233.84805555556</v>
      </c>
      <c r="C403" t="inlineStr">
        <is>
          <t>3140094012085266</t>
        </is>
      </c>
      <c r="D403" t="inlineStr">
        <is>
          <t>POS0012</t>
        </is>
      </c>
      <c r="E403" t="inlineStr">
        <is>
          <t>81</t>
        </is>
      </c>
      <c r="F403" t="inlineStr">
        <is>
          <t>0094</t>
        </is>
      </c>
      <c r="G403" t="inlineStr">
        <is>
          <t>5305478423</t>
        </is>
      </c>
      <c r="H403" t="n">
        <v>235.0</v>
      </c>
      <c r="I403" t="n">
        <v>223.81</v>
      </c>
      <c r="J403" t="n">
        <v>186.67</v>
      </c>
      <c r="K403" t="inlineStr">
        <is>
          <t>sale</t>
        </is>
      </c>
      <c r="L403" t="inlineStr">
        <is>
          <t/>
        </is>
      </c>
      <c r="M403" t="inlineStr">
        <is>
          <t/>
        </is>
      </c>
      <c r="N403" t="n">
        <v>0.0</v>
      </c>
      <c r="O403" t="n">
        <v>0.0</v>
      </c>
      <c r="P403" t="n">
        <v>178.45</v>
      </c>
      <c r="Q403" t="n">
        <v>178.44</v>
      </c>
      <c r="R403" t="n">
        <v>37.14</v>
      </c>
      <c r="S403" t="n">
        <v>37.14</v>
      </c>
      <c r="T403" t="n">
        <v>2.24</v>
      </c>
      <c r="U403" t="n">
        <v>2.24</v>
      </c>
      <c r="V403" t="n">
        <v>33.6</v>
      </c>
      <c r="W403" t="n">
        <v>33.6</v>
      </c>
      <c r="X403" t="n">
        <v>2.94</v>
      </c>
      <c r="Y403" t="n">
        <v>2.94</v>
      </c>
      <c r="Z403" t="n">
        <v>6.58</v>
      </c>
      <c r="AA403" t="n">
        <v>6.58</v>
      </c>
      <c r="AB403" t="n">
        <v>11.2</v>
      </c>
      <c r="AC403" t="n">
        <v>11.19</v>
      </c>
      <c r="AD403" t="n">
        <v>11.189999999999998</v>
      </c>
      <c r="AE403" t="n">
        <v>0.009999999999990905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0.009999999999999787</v>
      </c>
      <c r="AL403" t="inlineStr">
        <is>
          <t>unreconciled</t>
        </is>
      </c>
      <c r="AM403" t="inlineStr">
        <is>
          <t>Order Amount Mismatch (POS&gt;3PO)</t>
        </is>
      </c>
      <c r="AN403" t="n">
        <v>11.19</v>
      </c>
      <c r="AO403" t="n">
        <f>ROUND(P403*100/H403,2)</f>
        <v>0.0</v>
      </c>
      <c r="AP403" t="n">
        <f>ROUND(Q403*100/I403,2)</f>
        <v>0.0</v>
      </c>
      <c r="AQ403"/>
      <c r="AR403"/>
      <c r="AS403" t="n">
        <v>0.0</v>
      </c>
    </row>
    <row r="404">
      <c r="A404" s="1" t="n">
        <v>45235.0</v>
      </c>
      <c r="B404" s="2" t="n">
        <v>45236.00822916667</v>
      </c>
      <c r="C404" t="inlineStr">
        <is>
          <t>3140023012059942</t>
        </is>
      </c>
      <c r="D404" t="inlineStr">
        <is>
          <t>POS0012</t>
        </is>
      </c>
      <c r="E404" t="inlineStr">
        <is>
          <t>34</t>
        </is>
      </c>
      <c r="F404" t="inlineStr">
        <is>
          <t>0023</t>
        </is>
      </c>
      <c r="G404" t="inlineStr">
        <is>
          <t>5305488331</t>
        </is>
      </c>
      <c r="H404" t="n">
        <v>314.0</v>
      </c>
      <c r="I404" t="n">
        <v>299.05</v>
      </c>
      <c r="J404" t="n">
        <v>261.91</v>
      </c>
      <c r="K404" t="inlineStr">
        <is>
          <t>sale</t>
        </is>
      </c>
      <c r="L404" t="inlineStr">
        <is>
          <t/>
        </is>
      </c>
      <c r="M404" t="inlineStr">
        <is>
          <t/>
        </is>
      </c>
      <c r="N404" t="n">
        <v>0.0</v>
      </c>
      <c r="O404" t="n">
        <v>0.0</v>
      </c>
      <c r="P404" t="n">
        <v>235.81</v>
      </c>
      <c r="Q404" t="n">
        <v>235.79</v>
      </c>
      <c r="R404" t="n">
        <v>37.14</v>
      </c>
      <c r="S404" t="n">
        <v>37.14</v>
      </c>
      <c r="T404" t="n">
        <v>2.99</v>
      </c>
      <c r="U404" t="n">
        <v>2.99</v>
      </c>
      <c r="V404" t="n">
        <v>47.14</v>
      </c>
      <c r="W404" t="n">
        <v>47.14</v>
      </c>
      <c r="X404" t="n">
        <v>3.92</v>
      </c>
      <c r="Y404" t="n">
        <v>3.92</v>
      </c>
      <c r="Z404" t="n">
        <v>9.19</v>
      </c>
      <c r="AA404" t="n">
        <v>9.2</v>
      </c>
      <c r="AB404" t="n">
        <v>14.96</v>
      </c>
      <c r="AC404" t="n">
        <v>14.95</v>
      </c>
      <c r="AD404" t="n">
        <v>14.949999999999989</v>
      </c>
      <c r="AE404" t="n">
        <v>0.020000000000010232</v>
      </c>
      <c r="AF404" t="n">
        <v>0.0</v>
      </c>
      <c r="AG404" t="n">
        <v>0.0</v>
      </c>
      <c r="AH404" t="n">
        <v>0.0</v>
      </c>
      <c r="AI404" t="n">
        <v>0.0</v>
      </c>
      <c r="AJ404" t="n">
        <v>-0.009999999999999787</v>
      </c>
      <c r="AK404" t="n">
        <v>0.010000000000001563</v>
      </c>
      <c r="AL404" t="inlineStr">
        <is>
          <t>unreconciled</t>
        </is>
      </c>
      <c r="AM404" t="inlineStr">
        <is>
          <t>Order Amount Mismatch (POS&gt;3PO)</t>
        </is>
      </c>
      <c r="AN404" t="n">
        <v>14.95</v>
      </c>
      <c r="AO404" t="n">
        <f>ROUND(P404*100/H404,2)</f>
        <v>0.0</v>
      </c>
      <c r="AP404" t="n">
        <f>ROUND(Q404*100/I404,2)</f>
        <v>0.0</v>
      </c>
      <c r="AQ404"/>
      <c r="AR404"/>
      <c r="AS404" t="n">
        <v>0.0</v>
      </c>
    </row>
    <row r="405">
      <c r="A405" s="1" t="n">
        <v>45231.0</v>
      </c>
      <c r="B405" s="2" t="n">
        <v>45231.61928240741</v>
      </c>
      <c r="C405" t="inlineStr">
        <is>
          <t>3140094012084383</t>
        </is>
      </c>
      <c r="D405" t="inlineStr">
        <is>
          <t>POS0012</t>
        </is>
      </c>
      <c r="E405" t="inlineStr">
        <is>
          <t>97</t>
        </is>
      </c>
      <c r="F405" t="inlineStr">
        <is>
          <t>0094</t>
        </is>
      </c>
      <c r="G405" t="inlineStr">
        <is>
          <t>5305497176</t>
        </is>
      </c>
      <c r="H405" t="n">
        <v>225.0</v>
      </c>
      <c r="I405" t="n">
        <v>214.28</v>
      </c>
      <c r="J405" t="n">
        <v>177.14</v>
      </c>
      <c r="K405" t="inlineStr">
        <is>
          <t>sale</t>
        </is>
      </c>
      <c r="L405" t="inlineStr">
        <is>
          <t/>
        </is>
      </c>
      <c r="M405" t="inlineStr">
        <is>
          <t/>
        </is>
      </c>
      <c r="N405" t="n">
        <v>0.0</v>
      </c>
      <c r="O405" t="n">
        <v>0.0</v>
      </c>
      <c r="P405" t="n">
        <v>171.19</v>
      </c>
      <c r="Q405" t="n">
        <v>171.19</v>
      </c>
      <c r="R405" t="n">
        <v>37.14</v>
      </c>
      <c r="S405" t="n">
        <v>37.14</v>
      </c>
      <c r="T405" t="n">
        <v>2.14</v>
      </c>
      <c r="U405" t="n">
        <v>2.14</v>
      </c>
      <c r="V405" t="n">
        <v>31.89</v>
      </c>
      <c r="W405" t="n">
        <v>31.89</v>
      </c>
      <c r="X405" t="n">
        <v>2.81</v>
      </c>
      <c r="Y405" t="n">
        <v>2.81</v>
      </c>
      <c r="Z405" t="n">
        <v>6.25</v>
      </c>
      <c r="AA405" t="n">
        <v>6.25</v>
      </c>
      <c r="AB405" t="n">
        <v>10.72</v>
      </c>
      <c r="AC405" t="n">
        <v>10.72</v>
      </c>
      <c r="AD405" t="n">
        <v>10.719999999999999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inlineStr">
        <is>
          <t>unreconciled</t>
        </is>
      </c>
      <c r="AM405" t="inlineStr">
        <is>
          <t>Order Amount Mismatch (POS&gt;3PO)</t>
        </is>
      </c>
      <c r="AN405" t="n">
        <v>10.72</v>
      </c>
      <c r="AO405" t="n">
        <f>ROUND(P405*100/H405,2)</f>
        <v>0.0</v>
      </c>
      <c r="AP405" t="n">
        <f>ROUND(Q405*100/I405,2)</f>
        <v>0.0</v>
      </c>
      <c r="AQ405"/>
      <c r="AR405"/>
      <c r="AS405" t="n">
        <v>0.0</v>
      </c>
    </row>
    <row r="406">
      <c r="A406" s="1" t="n">
        <v>45236.0</v>
      </c>
      <c r="B406" s="2" t="n">
        <v>45236.72304398148</v>
      </c>
      <c r="C406" t="inlineStr">
        <is>
          <t>3140094012086542</t>
        </is>
      </c>
      <c r="D406" t="inlineStr">
        <is>
          <t>POS0012</t>
        </is>
      </c>
      <c r="E406" t="inlineStr">
        <is>
          <t>57</t>
        </is>
      </c>
      <c r="F406" t="inlineStr">
        <is>
          <t>0094</t>
        </is>
      </c>
      <c r="G406" t="inlineStr">
        <is>
          <t>5305504970</t>
        </is>
      </c>
      <c r="H406" t="n">
        <v>293.0</v>
      </c>
      <c r="I406" t="n">
        <v>279.05</v>
      </c>
      <c r="J406" t="n">
        <v>241.91</v>
      </c>
      <c r="K406" t="inlineStr">
        <is>
          <t>sale</t>
        </is>
      </c>
      <c r="L406" t="inlineStr">
        <is>
          <t/>
        </is>
      </c>
      <c r="M406" t="inlineStr">
        <is>
          <t/>
        </is>
      </c>
      <c r="N406" t="n">
        <v>0.0</v>
      </c>
      <c r="O406" t="n">
        <v>0.0</v>
      </c>
      <c r="P406" t="n">
        <v>220.56</v>
      </c>
      <c r="Q406" t="n">
        <v>220.55</v>
      </c>
      <c r="R406" t="n">
        <v>37.14</v>
      </c>
      <c r="S406" t="n">
        <v>37.14</v>
      </c>
      <c r="T406" t="n">
        <v>2.79</v>
      </c>
      <c r="U406" t="n">
        <v>2.79</v>
      </c>
      <c r="V406" t="n">
        <v>43.54</v>
      </c>
      <c r="W406" t="n">
        <v>43.54</v>
      </c>
      <c r="X406" t="n">
        <v>3.66</v>
      </c>
      <c r="Y406" t="n">
        <v>3.66</v>
      </c>
      <c r="Z406" t="n">
        <v>8.5</v>
      </c>
      <c r="AA406" t="n">
        <v>8.5</v>
      </c>
      <c r="AB406" t="n">
        <v>13.96</v>
      </c>
      <c r="AC406" t="n">
        <v>13.95</v>
      </c>
      <c r="AD406" t="n">
        <v>13.949999999999989</v>
      </c>
      <c r="AE406" t="n">
        <v>0.009999999999990905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0.010000000000001563</v>
      </c>
      <c r="AL406" t="inlineStr">
        <is>
          <t>unreconciled</t>
        </is>
      </c>
      <c r="AM406" t="inlineStr">
        <is>
          <t>Order Amount Mismatch (POS&gt;3PO)</t>
        </is>
      </c>
      <c r="AN406" t="n">
        <v>13.95</v>
      </c>
      <c r="AO406" t="n">
        <f>ROUND(P406*100/H406,2)</f>
        <v>0.0</v>
      </c>
      <c r="AP406" t="n">
        <f>ROUND(Q406*100/I406,2)</f>
        <v>0.0</v>
      </c>
      <c r="AQ406"/>
      <c r="AR406"/>
      <c r="AS406" t="n">
        <v>0.0</v>
      </c>
    </row>
    <row r="407">
      <c r="A407" s="1" t="n">
        <v>45231.0</v>
      </c>
      <c r="B407" s="2" t="n">
        <v>45231.931875</v>
      </c>
      <c r="C407" t="inlineStr">
        <is>
          <t>3140094012084572</t>
        </is>
      </c>
      <c r="D407" t="inlineStr">
        <is>
          <t>POS0012</t>
        </is>
      </c>
      <c r="E407" t="inlineStr">
        <is>
          <t>86</t>
        </is>
      </c>
      <c r="F407" t="inlineStr">
        <is>
          <t>0094</t>
        </is>
      </c>
      <c r="G407" t="inlineStr">
        <is>
          <t>5305562654</t>
        </is>
      </c>
      <c r="H407" t="n">
        <v>383.0</v>
      </c>
      <c r="I407" t="n">
        <v>364.75</v>
      </c>
      <c r="J407" t="n">
        <v>327.61</v>
      </c>
      <c r="K407" t="inlineStr">
        <is>
          <t>sale</t>
        </is>
      </c>
      <c r="L407" t="inlineStr">
        <is>
          <t/>
        </is>
      </c>
      <c r="M407" t="inlineStr">
        <is>
          <t/>
        </is>
      </c>
      <c r="N407" t="n">
        <v>0.0</v>
      </c>
      <c r="O407" t="n">
        <v>0.0</v>
      </c>
      <c r="P407" t="n">
        <v>285.86</v>
      </c>
      <c r="Q407" t="n">
        <v>285.85</v>
      </c>
      <c r="R407" t="n">
        <v>37.14</v>
      </c>
      <c r="S407" t="n">
        <v>37.14</v>
      </c>
      <c r="T407" t="n">
        <v>3.65</v>
      </c>
      <c r="U407" t="n">
        <v>3.65</v>
      </c>
      <c r="V407" t="n">
        <v>58.97</v>
      </c>
      <c r="W407" t="n">
        <v>58.97</v>
      </c>
      <c r="X407" t="n">
        <v>4.79</v>
      </c>
      <c r="Y407" t="n">
        <v>4.79</v>
      </c>
      <c r="Z407" t="n">
        <v>11.48</v>
      </c>
      <c r="AA407" t="n">
        <v>11.47</v>
      </c>
      <c r="AB407" t="n">
        <v>18.24</v>
      </c>
      <c r="AC407" t="n">
        <v>18.24</v>
      </c>
      <c r="AD407" t="n">
        <v>18.25</v>
      </c>
      <c r="AE407" t="n">
        <v>0.009999999999990905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0.009999999999999787</v>
      </c>
      <c r="AK407" t="n">
        <v>0.0</v>
      </c>
      <c r="AL407" t="inlineStr">
        <is>
          <t>unreconciled</t>
        </is>
      </c>
      <c r="AM407" t="inlineStr">
        <is>
          <t>Order Amount Mismatch (POS&gt;3PO)</t>
        </is>
      </c>
      <c r="AN407" t="n">
        <v>18.25</v>
      </c>
      <c r="AO407" t="n">
        <f>ROUND(P407*100/H407,2)</f>
        <v>0.0</v>
      </c>
      <c r="AP407" t="n">
        <f>ROUND(Q407*100/I407,2)</f>
        <v>0.0</v>
      </c>
      <c r="AQ407"/>
      <c r="AR407"/>
      <c r="AS407" t="n">
        <v>0.0</v>
      </c>
    </row>
    <row r="408">
      <c r="A408" s="1" t="n">
        <v>45234.0</v>
      </c>
      <c r="B408" s="2" t="n">
        <v>45234.903275462966</v>
      </c>
      <c r="C408" t="inlineStr">
        <is>
          <t>3140023012059639</t>
        </is>
      </c>
      <c r="D408" t="inlineStr">
        <is>
          <t>POS0012</t>
        </is>
      </c>
      <c r="E408" t="inlineStr">
        <is>
          <t>31</t>
        </is>
      </c>
      <c r="F408" t="inlineStr">
        <is>
          <t>0023</t>
        </is>
      </c>
      <c r="G408" t="inlineStr">
        <is>
          <t>5305596369</t>
        </is>
      </c>
      <c r="H408" t="n">
        <v>412.0</v>
      </c>
      <c r="I408" t="n">
        <v>392.38</v>
      </c>
      <c r="J408" t="n">
        <v>355.24</v>
      </c>
      <c r="K408" t="inlineStr">
        <is>
          <t>sale</t>
        </is>
      </c>
      <c r="L408" t="inlineStr">
        <is>
          <t/>
        </is>
      </c>
      <c r="M408" t="inlineStr">
        <is>
          <t/>
        </is>
      </c>
      <c r="N408" t="n">
        <v>0.0</v>
      </c>
      <c r="O408" t="n">
        <v>0.0</v>
      </c>
      <c r="P408" t="n">
        <v>306.93</v>
      </c>
      <c r="Q408" t="n">
        <v>306.93</v>
      </c>
      <c r="R408" t="n">
        <v>37.14</v>
      </c>
      <c r="S408" t="n">
        <v>37.14</v>
      </c>
      <c r="T408" t="n">
        <v>3.92</v>
      </c>
      <c r="U408" t="n">
        <v>3.92</v>
      </c>
      <c r="V408" t="n">
        <v>63.94</v>
      </c>
      <c r="W408" t="n">
        <v>63.94</v>
      </c>
      <c r="X408" t="n">
        <v>5.15</v>
      </c>
      <c r="Y408" t="n">
        <v>5.15</v>
      </c>
      <c r="Z408" t="n">
        <v>12.44</v>
      </c>
      <c r="AA408" t="n">
        <v>12.44</v>
      </c>
      <c r="AB408" t="n">
        <v>19.62</v>
      </c>
      <c r="AC408" t="n">
        <v>19.62</v>
      </c>
      <c r="AD408" t="n">
        <v>19.620000000000005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inlineStr">
        <is>
          <t>unreconciled</t>
        </is>
      </c>
      <c r="AM408" t="inlineStr">
        <is>
          <t>Order Amount Mismatch (POS&gt;3PO)</t>
        </is>
      </c>
      <c r="AN408" t="n">
        <v>19.62</v>
      </c>
      <c r="AO408" t="n">
        <f>ROUND(P408*100/H408,2)</f>
        <v>0.0</v>
      </c>
      <c r="AP408" t="n">
        <f>ROUND(Q408*100/I408,2)</f>
        <v>0.0</v>
      </c>
      <c r="AQ408"/>
      <c r="AR408"/>
      <c r="AS408" t="n">
        <v>0.0</v>
      </c>
    </row>
    <row r="409">
      <c r="A409" s="1" t="n">
        <v>45235.0</v>
      </c>
      <c r="B409" s="2" t="n">
        <v>45235.745</v>
      </c>
      <c r="C409" t="inlineStr">
        <is>
          <t>3140094012086136</t>
        </is>
      </c>
      <c r="D409" t="inlineStr">
        <is>
          <t>POS0012</t>
        </is>
      </c>
      <c r="E409" t="inlineStr">
        <is>
          <t>51</t>
        </is>
      </c>
      <c r="F409" t="inlineStr">
        <is>
          <t>0094</t>
        </is>
      </c>
      <c r="G409" t="inlineStr">
        <is>
          <t>5305618072</t>
        </is>
      </c>
      <c r="H409" t="n">
        <v>303.0</v>
      </c>
      <c r="I409" t="n">
        <v>288.57</v>
      </c>
      <c r="J409" t="n">
        <v>251.43</v>
      </c>
      <c r="K409" t="inlineStr">
        <is>
          <t>sale</t>
        </is>
      </c>
      <c r="L409" t="inlineStr">
        <is>
          <t/>
        </is>
      </c>
      <c r="M409" t="inlineStr">
        <is>
          <t/>
        </is>
      </c>
      <c r="N409" t="n">
        <v>0.0</v>
      </c>
      <c r="O409" t="n">
        <v>0.0</v>
      </c>
      <c r="P409" t="n">
        <v>227.8</v>
      </c>
      <c r="Q409" t="n">
        <v>227.79</v>
      </c>
      <c r="R409" t="n">
        <v>37.14</v>
      </c>
      <c r="S409" t="n">
        <v>37.14</v>
      </c>
      <c r="T409" t="n">
        <v>2.89</v>
      </c>
      <c r="U409" t="n">
        <v>2.89</v>
      </c>
      <c r="V409" t="n">
        <v>45.26</v>
      </c>
      <c r="W409" t="n">
        <v>45.26</v>
      </c>
      <c r="X409" t="n">
        <v>3.79</v>
      </c>
      <c r="Y409" t="n">
        <v>3.79</v>
      </c>
      <c r="Z409" t="n">
        <v>8.83</v>
      </c>
      <c r="AA409" t="n">
        <v>8.83</v>
      </c>
      <c r="AB409" t="n">
        <v>14.42</v>
      </c>
      <c r="AC409" t="n">
        <v>14.43</v>
      </c>
      <c r="AD409" t="n">
        <v>14.430000000000007</v>
      </c>
      <c r="AE409" t="n">
        <v>0.010000000000019327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-0.009999999999999787</v>
      </c>
      <c r="AL409" t="inlineStr">
        <is>
          <t>unreconciled</t>
        </is>
      </c>
      <c r="AM409" t="inlineStr">
        <is>
          <t>Order Amount Mismatch (POS&gt;3PO)</t>
        </is>
      </c>
      <c r="AN409" t="n">
        <v>14.43</v>
      </c>
      <c r="AO409" t="n">
        <f>ROUND(P409*100/H409,2)</f>
        <v>0.0</v>
      </c>
      <c r="AP409" t="n">
        <f>ROUND(Q409*100/I409,2)</f>
        <v>0.0</v>
      </c>
      <c r="AQ409"/>
      <c r="AR409"/>
      <c r="AS409" t="n">
        <v>0.0</v>
      </c>
    </row>
    <row r="410">
      <c r="A410" s="1" t="n">
        <v>45231.0</v>
      </c>
      <c r="B410" s="2" t="n">
        <v>45231.83908564815</v>
      </c>
      <c r="C410" t="inlineStr">
        <is>
          <t>3140023012058806</t>
        </is>
      </c>
      <c r="D410" t="inlineStr">
        <is>
          <t>POS0012</t>
        </is>
      </c>
      <c r="E410" t="inlineStr">
        <is>
          <t>00</t>
        </is>
      </c>
      <c r="F410" t="inlineStr">
        <is>
          <t>0023</t>
        </is>
      </c>
      <c r="G410" t="inlineStr">
        <is>
          <t>5305619067</t>
        </is>
      </c>
      <c r="H410" t="n">
        <v>547.0</v>
      </c>
      <c r="I410" t="n">
        <v>520.94</v>
      </c>
      <c r="J410" t="n">
        <v>483.8</v>
      </c>
      <c r="K410" t="inlineStr">
        <is>
          <t>sale</t>
        </is>
      </c>
      <c r="L410" t="inlineStr">
        <is>
          <t/>
        </is>
      </c>
      <c r="M410" t="inlineStr">
        <is>
          <t/>
        </is>
      </c>
      <c r="N410" t="n">
        <v>0.0</v>
      </c>
      <c r="O410" t="n">
        <v>0.0</v>
      </c>
      <c r="P410" t="n">
        <v>404.9</v>
      </c>
      <c r="Q410" t="n">
        <v>404.9</v>
      </c>
      <c r="R410" t="n">
        <v>37.14</v>
      </c>
      <c r="S410" t="n">
        <v>37.14</v>
      </c>
      <c r="T410" t="n">
        <v>5.21</v>
      </c>
      <c r="U410" t="n">
        <v>5.21</v>
      </c>
      <c r="V410" t="n">
        <v>87.08</v>
      </c>
      <c r="W410" t="n">
        <v>87.08</v>
      </c>
      <c r="X410" t="n">
        <v>6.84</v>
      </c>
      <c r="Y410" t="n">
        <v>6.84</v>
      </c>
      <c r="Z410" t="n">
        <v>16.91</v>
      </c>
      <c r="AA410" t="n">
        <v>16.9</v>
      </c>
      <c r="AB410" t="n">
        <v>26.04</v>
      </c>
      <c r="AC410" t="n">
        <v>26.05</v>
      </c>
      <c r="AD410" t="n">
        <v>26.059999999999945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0.010000000000001563</v>
      </c>
      <c r="AK410" t="n">
        <v>-0.010000000000001563</v>
      </c>
      <c r="AL410" t="inlineStr">
        <is>
          <t>unreconciled</t>
        </is>
      </c>
      <c r="AM410" t="inlineStr">
        <is>
          <t>Order Amount Mismatch (POS&gt;3PO)</t>
        </is>
      </c>
      <c r="AN410" t="n">
        <v>26.06</v>
      </c>
      <c r="AO410" t="n">
        <f>ROUND(P410*100/H410,2)</f>
        <v>0.0</v>
      </c>
      <c r="AP410" t="n">
        <f>ROUND(Q410*100/I410,2)</f>
        <v>0.0</v>
      </c>
      <c r="AQ410"/>
      <c r="AR410"/>
      <c r="AS410" t="n">
        <v>0.0</v>
      </c>
    </row>
    <row r="411">
      <c r="A411" s="1" t="n">
        <v>45231.0</v>
      </c>
      <c r="B411" s="2" t="n">
        <v>45231.523981481485</v>
      </c>
      <c r="C411" t="inlineStr">
        <is>
          <t>3140094012084333</t>
        </is>
      </c>
      <c r="D411" t="inlineStr">
        <is>
          <t>POS0012</t>
        </is>
      </c>
      <c r="E411" t="inlineStr">
        <is>
          <t>47</t>
        </is>
      </c>
      <c r="F411" t="inlineStr">
        <is>
          <t>0094</t>
        </is>
      </c>
      <c r="G411" t="inlineStr">
        <is>
          <t>5305636461</t>
        </is>
      </c>
      <c r="H411" t="n">
        <v>249.99999999999997</v>
      </c>
      <c r="I411" t="n">
        <v>238.09</v>
      </c>
      <c r="J411" t="n">
        <v>200.95</v>
      </c>
      <c r="K411" t="inlineStr">
        <is>
          <t>sale</t>
        </is>
      </c>
      <c r="L411" t="inlineStr">
        <is>
          <t/>
        </is>
      </c>
      <c r="M411" t="inlineStr">
        <is>
          <t/>
        </is>
      </c>
      <c r="N411" t="n">
        <v>0.0</v>
      </c>
      <c r="O411" t="n">
        <v>0.0</v>
      </c>
      <c r="P411" t="n">
        <v>189.35</v>
      </c>
      <c r="Q411" t="n">
        <v>189.34</v>
      </c>
      <c r="R411" t="n">
        <v>37.14</v>
      </c>
      <c r="S411" t="n">
        <v>37.14</v>
      </c>
      <c r="T411" t="n">
        <v>2.38</v>
      </c>
      <c r="U411" t="n">
        <v>2.38</v>
      </c>
      <c r="V411" t="n">
        <v>36.17</v>
      </c>
      <c r="W411" t="n">
        <v>36.17</v>
      </c>
      <c r="X411" t="n">
        <v>3.12</v>
      </c>
      <c r="Y411" t="n">
        <v>3.12</v>
      </c>
      <c r="Z411" t="n">
        <v>7.07</v>
      </c>
      <c r="AA411" t="n">
        <v>7.07</v>
      </c>
      <c r="AB411" t="n">
        <v>11.9</v>
      </c>
      <c r="AC411" t="n">
        <v>11.91</v>
      </c>
      <c r="AD411" t="n">
        <v>11.909999999999968</v>
      </c>
      <c r="AE411" t="n">
        <v>0.009999999999990905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-0.009999999999999787</v>
      </c>
      <c r="AL411" t="inlineStr">
        <is>
          <t>unreconciled</t>
        </is>
      </c>
      <c r="AM411" t="inlineStr">
        <is>
          <t>Order Amount Mismatch (POS&gt;3PO)</t>
        </is>
      </c>
      <c r="AN411" t="n">
        <v>11.91</v>
      </c>
      <c r="AO411" t="n">
        <f>ROUND(P411*100/H411,2)</f>
        <v>0.0</v>
      </c>
      <c r="AP411" t="n">
        <f>ROUND(Q411*100/I411,2)</f>
        <v>0.0</v>
      </c>
      <c r="AQ411"/>
      <c r="AR411"/>
      <c r="AS411" t="n">
        <v>0.0</v>
      </c>
    </row>
    <row r="412">
      <c r="A412" s="1" t="n">
        <v>45231.0</v>
      </c>
      <c r="B412" s="2" t="n">
        <v>45231.58446759259</v>
      </c>
      <c r="C412" t="inlineStr">
        <is>
          <t>3140094012084363</t>
        </is>
      </c>
      <c r="D412" t="inlineStr">
        <is>
          <t>POS0012</t>
        </is>
      </c>
      <c r="E412" t="inlineStr">
        <is>
          <t>77</t>
        </is>
      </c>
      <c r="F412" t="inlineStr">
        <is>
          <t>0094</t>
        </is>
      </c>
      <c r="G412" t="inlineStr">
        <is>
          <t>5305643889</t>
        </is>
      </c>
      <c r="H412" t="n">
        <v>223.0</v>
      </c>
      <c r="I412" t="n">
        <v>212.38</v>
      </c>
      <c r="J412" t="n">
        <v>175.24</v>
      </c>
      <c r="K412" t="inlineStr">
        <is>
          <t>sale</t>
        </is>
      </c>
      <c r="L412" t="inlineStr">
        <is>
          <t/>
        </is>
      </c>
      <c r="M412" t="inlineStr">
        <is>
          <t/>
        </is>
      </c>
      <c r="N412" t="n">
        <v>0.0</v>
      </c>
      <c r="O412" t="n">
        <v>0.0</v>
      </c>
      <c r="P412" t="n">
        <v>169.75</v>
      </c>
      <c r="Q412" t="n">
        <v>169.75</v>
      </c>
      <c r="R412" t="n">
        <v>37.14</v>
      </c>
      <c r="S412" t="n">
        <v>37.14</v>
      </c>
      <c r="T412" t="n">
        <v>2.12</v>
      </c>
      <c r="U412" t="n">
        <v>2.12</v>
      </c>
      <c r="V412" t="n">
        <v>31.54</v>
      </c>
      <c r="W412" t="n">
        <v>31.54</v>
      </c>
      <c r="X412" t="n">
        <v>2.79</v>
      </c>
      <c r="Y412" t="n">
        <v>2.79</v>
      </c>
      <c r="Z412" t="n">
        <v>6.18</v>
      </c>
      <c r="AA412" t="n">
        <v>6.18</v>
      </c>
      <c r="AB412" t="n">
        <v>10.62</v>
      </c>
      <c r="AC412" t="n">
        <v>10.62</v>
      </c>
      <c r="AD412" t="n">
        <v>10.620000000000005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inlineStr">
        <is>
          <t>unreconciled</t>
        </is>
      </c>
      <c r="AM412" t="inlineStr">
        <is>
          <t>Order Amount Mismatch (POS&gt;3PO)</t>
        </is>
      </c>
      <c r="AN412" t="n">
        <v>10.62</v>
      </c>
      <c r="AO412" t="n">
        <f>ROUND(P412*100/H412,2)</f>
        <v>0.0</v>
      </c>
      <c r="AP412" t="n">
        <f>ROUND(Q412*100/I412,2)</f>
        <v>0.0</v>
      </c>
      <c r="AQ412"/>
      <c r="AR412"/>
      <c r="AS412" t="n">
        <v>0.0</v>
      </c>
    </row>
    <row r="413">
      <c r="A413" s="1" t="n">
        <v>45232.0</v>
      </c>
      <c r="B413" s="2" t="n">
        <v>45232.95768518518</v>
      </c>
      <c r="C413" t="inlineStr">
        <is>
          <t>3140094012084981</t>
        </is>
      </c>
      <c r="D413" t="inlineStr">
        <is>
          <t>POS0012</t>
        </is>
      </c>
      <c r="E413" t="inlineStr">
        <is>
          <t>96</t>
        </is>
      </c>
      <c r="F413" t="inlineStr">
        <is>
          <t>0094</t>
        </is>
      </c>
      <c r="G413" t="inlineStr">
        <is>
          <t>5305661962</t>
        </is>
      </c>
      <c r="H413" t="n">
        <v>443.0</v>
      </c>
      <c r="I413" t="n">
        <v>421.9</v>
      </c>
      <c r="J413" t="n">
        <v>384.76</v>
      </c>
      <c r="K413" t="inlineStr">
        <is>
          <t>sale</t>
        </is>
      </c>
      <c r="L413" t="inlineStr">
        <is>
          <t/>
        </is>
      </c>
      <c r="M413" t="inlineStr">
        <is>
          <t/>
        </is>
      </c>
      <c r="N413" t="n">
        <v>0.0</v>
      </c>
      <c r="O413" t="n">
        <v>0.0</v>
      </c>
      <c r="P413" t="n">
        <v>329.42</v>
      </c>
      <c r="Q413" t="n">
        <v>329.39</v>
      </c>
      <c r="R413" t="n">
        <v>37.14</v>
      </c>
      <c r="S413" t="n">
        <v>37.14</v>
      </c>
      <c r="T413" t="n">
        <v>4.22</v>
      </c>
      <c r="U413" t="n">
        <v>4.22</v>
      </c>
      <c r="V413" t="n">
        <v>69.26</v>
      </c>
      <c r="W413" t="n">
        <v>69.26</v>
      </c>
      <c r="X413" t="n">
        <v>5.54</v>
      </c>
      <c r="Y413" t="n">
        <v>5.54</v>
      </c>
      <c r="Z413" t="n">
        <v>13.46</v>
      </c>
      <c r="AA413" t="n">
        <v>13.47</v>
      </c>
      <c r="AB413" t="n">
        <v>21.1</v>
      </c>
      <c r="AC413" t="n">
        <v>21.1</v>
      </c>
      <c r="AD413" t="n">
        <v>21.100000000000023</v>
      </c>
      <c r="AE413" t="n">
        <v>0.03000000000002956</v>
      </c>
      <c r="AF413" t="n">
        <v>0.0</v>
      </c>
      <c r="AG413" t="n">
        <v>0.0</v>
      </c>
      <c r="AH413" t="n">
        <v>0.0</v>
      </c>
      <c r="AI413" t="n">
        <v>0.0</v>
      </c>
      <c r="AJ413" t="n">
        <v>-0.009999999999999787</v>
      </c>
      <c r="AK413" t="n">
        <v>0.0</v>
      </c>
      <c r="AL413" t="inlineStr">
        <is>
          <t>unreconciled</t>
        </is>
      </c>
      <c r="AM413" t="inlineStr">
        <is>
          <t>Order Amount Mismatch (POS&gt;3PO)</t>
        </is>
      </c>
      <c r="AN413" t="n">
        <v>21.1</v>
      </c>
      <c r="AO413" t="n">
        <f>ROUND(P413*100/H413,2)</f>
        <v>0.0</v>
      </c>
      <c r="AP413" t="n">
        <f>ROUND(Q413*100/I413,2)</f>
        <v>0.0</v>
      </c>
      <c r="AQ413"/>
      <c r="AR413"/>
      <c r="AS413" t="n">
        <v>0.0</v>
      </c>
    </row>
    <row r="414">
      <c r="A414" s="1" t="n">
        <v>45233.0</v>
      </c>
      <c r="B414" s="2" t="n">
        <v>45233.99335648148</v>
      </c>
      <c r="C414" t="inlineStr">
        <is>
          <t>3140094012085405</t>
        </is>
      </c>
      <c r="D414" t="inlineStr">
        <is>
          <t>POS0012</t>
        </is>
      </c>
      <c r="E414" t="inlineStr">
        <is>
          <t>20</t>
        </is>
      </c>
      <c r="F414" t="inlineStr">
        <is>
          <t>0094</t>
        </is>
      </c>
      <c r="G414" t="inlineStr">
        <is>
          <t>5305672304</t>
        </is>
      </c>
      <c r="H414" t="n">
        <v>250.99999999999997</v>
      </c>
      <c r="I414" t="n">
        <v>316.19</v>
      </c>
      <c r="J414" t="n">
        <v>279.05</v>
      </c>
      <c r="K414" t="inlineStr">
        <is>
          <t>sale</t>
        </is>
      </c>
      <c r="L414" t="inlineStr">
        <is>
          <t/>
        </is>
      </c>
      <c r="M414" t="inlineStr">
        <is>
          <t/>
        </is>
      </c>
      <c r="N414" t="n">
        <v>0.0</v>
      </c>
      <c r="O414" t="n">
        <v>0.0</v>
      </c>
      <c r="P414" t="n">
        <v>248.86</v>
      </c>
      <c r="Q414" t="n">
        <v>190.06</v>
      </c>
      <c r="R414" t="n">
        <v>37.14</v>
      </c>
      <c r="S414" t="n">
        <v>37.14</v>
      </c>
      <c r="T414" t="n">
        <v>3.16</v>
      </c>
      <c r="U414" t="n">
        <v>2.39</v>
      </c>
      <c r="V414" t="n">
        <v>50.23</v>
      </c>
      <c r="W414" t="n">
        <v>36.34</v>
      </c>
      <c r="X414" t="n">
        <v>4.15</v>
      </c>
      <c r="Y414" t="n">
        <v>3.14</v>
      </c>
      <c r="Z414" t="n">
        <v>9.79</v>
      </c>
      <c r="AA414" t="n">
        <v>7.11</v>
      </c>
      <c r="AB414" t="n">
        <v>11.96</v>
      </c>
      <c r="AC414" t="n">
        <v>11.95</v>
      </c>
      <c r="AD414" t="n">
        <v>-65.19000000000003</v>
      </c>
      <c r="AE414" t="n">
        <v>58.80000000000001</v>
      </c>
      <c r="AF414" t="n">
        <v>0.0</v>
      </c>
      <c r="AG414" t="n">
        <v>0.77</v>
      </c>
      <c r="AH414" t="n">
        <v>13.889999999999993</v>
      </c>
      <c r="AI414" t="n">
        <v>1.0100000000000002</v>
      </c>
      <c r="AJ414" t="n">
        <v>2.679999999999999</v>
      </c>
      <c r="AK414" t="n">
        <v>0.010000000000001563</v>
      </c>
      <c r="AL414" t="inlineStr">
        <is>
          <t>unreconciled</t>
        </is>
      </c>
      <c r="AM414" t="inlineStr">
        <is>
          <t>Order Amount Mismatch (3PO&gt;POS)</t>
        </is>
      </c>
      <c r="AN414" t="n">
        <v>65.19</v>
      </c>
      <c r="AO414" t="n">
        <f>ROUND(P414*100/H414,2)</f>
        <v>0.0</v>
      </c>
      <c r="AP414" t="n">
        <f>ROUND(Q414*100/I414,2)</f>
        <v>0.0</v>
      </c>
      <c r="AQ414"/>
      <c r="AR414"/>
      <c r="AS414" t="n">
        <v>0.0</v>
      </c>
    </row>
    <row r="415">
      <c r="A415" s="1" t="n">
        <v>45232.0</v>
      </c>
      <c r="B415" s="2" t="n">
        <v>45233.034363425926</v>
      </c>
      <c r="C415" t="inlineStr">
        <is>
          <t>3140023012059169</t>
        </is>
      </c>
      <c r="D415" t="inlineStr">
        <is>
          <t>POS0012</t>
        </is>
      </c>
      <c r="E415" t="inlineStr">
        <is>
          <t>62</t>
        </is>
      </c>
      <c r="F415" t="inlineStr">
        <is>
          <t>0023</t>
        </is>
      </c>
      <c r="G415" t="inlineStr">
        <is>
          <t>5305678820</t>
        </is>
      </c>
      <c r="H415" t="n">
        <v>424.0</v>
      </c>
      <c r="I415" t="n">
        <v>366.66</v>
      </c>
      <c r="J415" t="n">
        <v>366.66</v>
      </c>
      <c r="K415" t="inlineStr">
        <is>
          <t>addition</t>
        </is>
      </c>
      <c r="L415" t="inlineStr">
        <is>
          <t/>
        </is>
      </c>
      <c r="M415" t="inlineStr">
        <is>
          <t/>
        </is>
      </c>
      <c r="N415" t="n">
        <v>0.0</v>
      </c>
      <c r="O415" t="n">
        <v>0.0</v>
      </c>
      <c r="P415" t="n">
        <v>316.38</v>
      </c>
      <c r="Q415" t="n">
        <v>315.62</v>
      </c>
      <c r="R415" t="n">
        <v>37.14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20.2</v>
      </c>
      <c r="AC415" t="n">
        <v>20.19</v>
      </c>
      <c r="AD415" t="n">
        <v>57.339999999999975</v>
      </c>
      <c r="AE415" t="n">
        <v>0.7599999999999909</v>
      </c>
      <c r="AF415" t="n">
        <v>37.14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0.00999999999999801</v>
      </c>
      <c r="AL415" t="inlineStr">
        <is>
          <t>unreconciled</t>
        </is>
      </c>
      <c r="AM415" t="inlineStr">
        <is>
          <t>Packaging Charge Mismatch</t>
        </is>
      </c>
      <c r="AN415" t="n">
        <v>37.14</v>
      </c>
      <c r="AO415" t="n">
        <f>ROUND(P415*100/H415,2)</f>
        <v>0.0</v>
      </c>
      <c r="AP415" t="n">
        <f>ROUND(Q415*100/I415,2)</f>
        <v>0.0</v>
      </c>
      <c r="AQ415"/>
      <c r="AR415"/>
      <c r="AS415" t="n">
        <v>0.0</v>
      </c>
    </row>
    <row r="416">
      <c r="A416" s="1" t="n">
        <v>45231.0</v>
      </c>
      <c r="B416" s="2" t="n">
        <v>45231.66315972222</v>
      </c>
      <c r="C416" t="inlineStr">
        <is>
          <t>3140094012084407</t>
        </is>
      </c>
      <c r="D416" t="inlineStr">
        <is>
          <t>POS0012</t>
        </is>
      </c>
      <c r="E416" t="inlineStr">
        <is>
          <t>21</t>
        </is>
      </c>
      <c r="F416" t="inlineStr">
        <is>
          <t>0094</t>
        </is>
      </c>
      <c r="G416" t="inlineStr">
        <is>
          <t>5305679697</t>
        </is>
      </c>
      <c r="H416" t="n">
        <v>455.0</v>
      </c>
      <c r="I416" t="n">
        <v>433.32</v>
      </c>
      <c r="J416" t="n">
        <v>396.18</v>
      </c>
      <c r="K416" t="inlineStr">
        <is>
          <t>sale</t>
        </is>
      </c>
      <c r="L416" t="inlineStr">
        <is>
          <t/>
        </is>
      </c>
      <c r="M416" t="inlineStr">
        <is>
          <t/>
        </is>
      </c>
      <c r="N416" t="n">
        <v>0.0</v>
      </c>
      <c r="O416" t="n">
        <v>0.0</v>
      </c>
      <c r="P416" t="n">
        <v>338.13</v>
      </c>
      <c r="Q416" t="n">
        <v>338.12</v>
      </c>
      <c r="R416" t="n">
        <v>37.14</v>
      </c>
      <c r="S416" t="n">
        <v>37.14</v>
      </c>
      <c r="T416" t="n">
        <v>4.33</v>
      </c>
      <c r="U416" t="n">
        <v>4.33</v>
      </c>
      <c r="V416" t="n">
        <v>71.31</v>
      </c>
      <c r="W416" t="n">
        <v>71.31</v>
      </c>
      <c r="X416" t="n">
        <v>5.69</v>
      </c>
      <c r="Y416" t="n">
        <v>5.69</v>
      </c>
      <c r="Z416" t="n">
        <v>13.86</v>
      </c>
      <c r="AA416" t="n">
        <v>13.86</v>
      </c>
      <c r="AB416" t="n">
        <v>21.66</v>
      </c>
      <c r="AC416" t="n">
        <v>21.67</v>
      </c>
      <c r="AD416" t="n">
        <v>21.680000000000007</v>
      </c>
      <c r="AE416" t="n">
        <v>0.009999999999990905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-0.010000000000001563</v>
      </c>
      <c r="AL416" t="inlineStr">
        <is>
          <t>unreconciled</t>
        </is>
      </c>
      <c r="AM416" t="inlineStr">
        <is>
          <t>Order Amount Mismatch (POS&gt;3PO)</t>
        </is>
      </c>
      <c r="AN416" t="n">
        <v>21.68</v>
      </c>
      <c r="AO416" t="n">
        <f>ROUND(P416*100/H416,2)</f>
        <v>0.0</v>
      </c>
      <c r="AP416" t="n">
        <f>ROUND(Q416*100/I416,2)</f>
        <v>0.0</v>
      </c>
      <c r="AQ416"/>
      <c r="AR416"/>
      <c r="AS416" t="n">
        <v>0.0</v>
      </c>
    </row>
    <row r="417">
      <c r="A417" s="1" t="n">
        <v>45231.0</v>
      </c>
      <c r="B417" s="2" t="n">
        <v>45231.88798611111</v>
      </c>
      <c r="C417" t="inlineStr">
        <is>
          <t>3140023012058831</t>
        </is>
      </c>
      <c r="D417" t="inlineStr">
        <is>
          <t>POS0012</t>
        </is>
      </c>
      <c r="E417" t="inlineStr">
        <is>
          <t>25</t>
        </is>
      </c>
      <c r="F417" t="inlineStr">
        <is>
          <t>0023</t>
        </is>
      </c>
      <c r="G417" t="inlineStr">
        <is>
          <t>5305681867</t>
        </is>
      </c>
      <c r="H417" t="n">
        <v>174.0</v>
      </c>
      <c r="I417" t="n">
        <v>165.71</v>
      </c>
      <c r="J417" t="n">
        <v>128.57</v>
      </c>
      <c r="K417" t="inlineStr">
        <is>
          <t>sale</t>
        </is>
      </c>
      <c r="L417" t="inlineStr">
        <is>
          <t/>
        </is>
      </c>
      <c r="M417" t="inlineStr">
        <is>
          <t/>
        </is>
      </c>
      <c r="N417" t="n">
        <v>0.0</v>
      </c>
      <c r="O417" t="n">
        <v>0.0</v>
      </c>
      <c r="P417" t="n">
        <v>134.18</v>
      </c>
      <c r="Q417" t="n">
        <v>134.18</v>
      </c>
      <c r="R417" t="n">
        <v>37.14</v>
      </c>
      <c r="S417" t="n">
        <v>37.14</v>
      </c>
      <c r="T417" t="n">
        <v>1.66</v>
      </c>
      <c r="U417" t="n">
        <v>1.66</v>
      </c>
      <c r="V417" t="n">
        <v>23.14</v>
      </c>
      <c r="W417" t="n">
        <v>23.14</v>
      </c>
      <c r="X417" t="n">
        <v>2.17</v>
      </c>
      <c r="Y417" t="n">
        <v>2.18</v>
      </c>
      <c r="Z417" t="n">
        <v>4.56</v>
      </c>
      <c r="AA417" t="n">
        <v>4.56</v>
      </c>
      <c r="AB417" t="n">
        <v>8.28</v>
      </c>
      <c r="AC417" t="n">
        <v>8.29</v>
      </c>
      <c r="AD417" t="n">
        <v>8.289999999999992</v>
      </c>
      <c r="AE417" t="n">
        <v>0.0</v>
      </c>
      <c r="AF417" t="n">
        <v>0.0</v>
      </c>
      <c r="AG417" t="n">
        <v>0.0</v>
      </c>
      <c r="AH417" t="n">
        <v>0.0</v>
      </c>
      <c r="AI417" t="n">
        <v>-0.010000000000000231</v>
      </c>
      <c r="AJ417" t="n">
        <v>0.0</v>
      </c>
      <c r="AK417" t="n">
        <v>-0.009999999999999787</v>
      </c>
      <c r="AL417" t="inlineStr">
        <is>
          <t>unreconciled</t>
        </is>
      </c>
      <c r="AM417" t="inlineStr">
        <is>
          <t>Order Amount Mismatch (POS&gt;3PO)</t>
        </is>
      </c>
      <c r="AN417" t="n">
        <v>8.29</v>
      </c>
      <c r="AO417" t="n">
        <f>ROUND(P417*100/H417,2)</f>
        <v>0.0</v>
      </c>
      <c r="AP417" t="n">
        <f>ROUND(Q417*100/I417,2)</f>
        <v>0.0</v>
      </c>
      <c r="AQ417"/>
      <c r="AR417"/>
      <c r="AS417" t="n">
        <v>0.0</v>
      </c>
    </row>
    <row r="418">
      <c r="A418" s="1" t="n">
        <v>45234.0</v>
      </c>
      <c r="B418" s="2" t="n">
        <v>45234.92780092593</v>
      </c>
      <c r="C418" t="inlineStr">
        <is>
          <t>3140094012085812</t>
        </is>
      </c>
      <c r="D418" t="inlineStr">
        <is>
          <t>POS0012</t>
        </is>
      </c>
      <c r="E418" t="inlineStr">
        <is>
          <t>27</t>
        </is>
      </c>
      <c r="F418" t="inlineStr">
        <is>
          <t>0094</t>
        </is>
      </c>
      <c r="G418" t="inlineStr">
        <is>
          <t>5305708516</t>
        </is>
      </c>
      <c r="H418" t="n">
        <v>570.0</v>
      </c>
      <c r="I418" t="n">
        <v>542.86</v>
      </c>
      <c r="J418" t="n">
        <v>505.72</v>
      </c>
      <c r="K418" t="inlineStr">
        <is>
          <t>sale</t>
        </is>
      </c>
      <c r="L418" t="inlineStr">
        <is>
          <t/>
        </is>
      </c>
      <c r="M418" t="inlineStr">
        <is>
          <t/>
        </is>
      </c>
      <c r="N418" t="n">
        <v>0.0</v>
      </c>
      <c r="O418" t="n">
        <v>0.0</v>
      </c>
      <c r="P418" t="n">
        <v>421.61</v>
      </c>
      <c r="Q418" t="n">
        <v>421.61</v>
      </c>
      <c r="R418" t="n">
        <v>37.14</v>
      </c>
      <c r="S418" t="n">
        <v>37.14</v>
      </c>
      <c r="T418" t="n">
        <v>5.43</v>
      </c>
      <c r="U418" t="n">
        <v>5.43</v>
      </c>
      <c r="V418" t="n">
        <v>91.03</v>
      </c>
      <c r="W418" t="n">
        <v>91.03</v>
      </c>
      <c r="X418" t="n">
        <v>7.12</v>
      </c>
      <c r="Y418" t="n">
        <v>7.12</v>
      </c>
      <c r="Z418" t="n">
        <v>17.67</v>
      </c>
      <c r="AA418" t="n">
        <v>17.67</v>
      </c>
      <c r="AB418" t="n">
        <v>27.14</v>
      </c>
      <c r="AC418" t="n">
        <v>27.14</v>
      </c>
      <c r="AD418" t="n">
        <v>27.139999999999986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inlineStr">
        <is>
          <t>unreconciled</t>
        </is>
      </c>
      <c r="AM418" t="inlineStr">
        <is>
          <t>Order Amount Mismatch (POS&gt;3PO)</t>
        </is>
      </c>
      <c r="AN418" t="n">
        <v>27.14</v>
      </c>
      <c r="AO418" t="n">
        <f>ROUND(P418*100/H418,2)</f>
        <v>0.0</v>
      </c>
      <c r="AP418" t="n">
        <f>ROUND(Q418*100/I418,2)</f>
        <v>0.0</v>
      </c>
      <c r="AQ418"/>
      <c r="AR418"/>
      <c r="AS418" t="n">
        <v>0.0</v>
      </c>
    </row>
    <row r="419">
      <c r="A419" s="1" t="n">
        <v>45234.0</v>
      </c>
      <c r="B419" s="2" t="n">
        <v>45234.57375</v>
      </c>
      <c r="C419" t="inlineStr">
        <is>
          <t>3140023012059478</t>
        </is>
      </c>
      <c r="D419" t="inlineStr">
        <is>
          <t>POS0012</t>
        </is>
      </c>
      <c r="E419" t="inlineStr">
        <is>
          <t>70</t>
        </is>
      </c>
      <c r="F419" t="inlineStr">
        <is>
          <t>0023</t>
        </is>
      </c>
      <c r="G419" t="inlineStr">
        <is>
          <t>5305721169</t>
        </is>
      </c>
      <c r="H419" t="n">
        <v>491.99999999999994</v>
      </c>
      <c r="I419" t="n">
        <v>468.57</v>
      </c>
      <c r="J419" t="n">
        <v>431.43</v>
      </c>
      <c r="K419" t="inlineStr">
        <is>
          <t>sale</t>
        </is>
      </c>
      <c r="L419" t="inlineStr">
        <is>
          <t/>
        </is>
      </c>
      <c r="M419" t="inlineStr">
        <is>
          <t/>
        </is>
      </c>
      <c r="N419" t="n">
        <v>0.0</v>
      </c>
      <c r="O419" t="n">
        <v>0.0</v>
      </c>
      <c r="P419" t="n">
        <v>364.98</v>
      </c>
      <c r="Q419" t="n">
        <v>364.97</v>
      </c>
      <c r="R419" t="n">
        <v>37.14</v>
      </c>
      <c r="S419" t="n">
        <v>37.14</v>
      </c>
      <c r="T419" t="n">
        <v>4.69</v>
      </c>
      <c r="U419" t="n">
        <v>4.69</v>
      </c>
      <c r="V419" t="n">
        <v>77.66</v>
      </c>
      <c r="W419" t="n">
        <v>77.66</v>
      </c>
      <c r="X419" t="n">
        <v>6.15</v>
      </c>
      <c r="Y419" t="n">
        <v>6.15</v>
      </c>
      <c r="Z419" t="n">
        <v>15.09</v>
      </c>
      <c r="AA419" t="n">
        <v>15.09</v>
      </c>
      <c r="AB419" t="n">
        <v>23.42</v>
      </c>
      <c r="AC419" t="n">
        <v>23.43</v>
      </c>
      <c r="AD419" t="n">
        <v>23.42999999999995</v>
      </c>
      <c r="AE419" t="n">
        <v>0.009999999999990905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-0.00999999999999801</v>
      </c>
      <c r="AL419" t="inlineStr">
        <is>
          <t>unreconciled</t>
        </is>
      </c>
      <c r="AM419" t="inlineStr">
        <is>
          <t>Order Amount Mismatch (POS&gt;3PO)</t>
        </is>
      </c>
      <c r="AN419" t="n">
        <v>23.43</v>
      </c>
      <c r="AO419" t="n">
        <f>ROUND(P419*100/H419,2)</f>
        <v>0.0</v>
      </c>
      <c r="AP419" t="n">
        <f>ROUND(Q419*100/I419,2)</f>
        <v>0.0</v>
      </c>
      <c r="AQ419"/>
      <c r="AR419"/>
      <c r="AS419" t="n">
        <v>0.0</v>
      </c>
    </row>
    <row r="420">
      <c r="A420" s="1" t="n">
        <v>45232.0</v>
      </c>
      <c r="B420" s="2" t="n">
        <v>45232.45071759259</v>
      </c>
      <c r="C420" t="inlineStr">
        <is>
          <t>3140094012084645</t>
        </is>
      </c>
      <c r="D420" t="inlineStr">
        <is>
          <t>POS0012</t>
        </is>
      </c>
      <c r="E420" t="inlineStr">
        <is>
          <t>59</t>
        </is>
      </c>
      <c r="F420" t="inlineStr">
        <is>
          <t>0094</t>
        </is>
      </c>
      <c r="G420" t="inlineStr">
        <is>
          <t>5305722491</t>
        </is>
      </c>
      <c r="H420" t="n">
        <v>392.0</v>
      </c>
      <c r="I420" t="n">
        <v>373.32</v>
      </c>
      <c r="J420" t="n">
        <v>336.18</v>
      </c>
      <c r="K420" t="inlineStr">
        <is>
          <t>sale</t>
        </is>
      </c>
      <c r="L420" t="inlineStr">
        <is>
          <t/>
        </is>
      </c>
      <c r="M420" t="inlineStr">
        <is>
          <t/>
        </is>
      </c>
      <c r="N420" t="n">
        <v>0.0</v>
      </c>
      <c r="O420" t="n">
        <v>0.0</v>
      </c>
      <c r="P420" t="n">
        <v>292.41</v>
      </c>
      <c r="Q420" t="n">
        <v>292.4</v>
      </c>
      <c r="R420" t="n">
        <v>37.14</v>
      </c>
      <c r="S420" t="n">
        <v>37.14</v>
      </c>
      <c r="T420" t="n">
        <v>3.73</v>
      </c>
      <c r="U420" t="n">
        <v>3.73</v>
      </c>
      <c r="V420" t="n">
        <v>60.51</v>
      </c>
      <c r="W420" t="n">
        <v>60.51</v>
      </c>
      <c r="X420" t="n">
        <v>4.9</v>
      </c>
      <c r="Y420" t="n">
        <v>4.9</v>
      </c>
      <c r="Z420" t="n">
        <v>11.77</v>
      </c>
      <c r="AA420" t="n">
        <v>11.77</v>
      </c>
      <c r="AB420" t="n">
        <v>18.66</v>
      </c>
      <c r="AC420" t="n">
        <v>18.67</v>
      </c>
      <c r="AD420" t="n">
        <v>18.680000000000007</v>
      </c>
      <c r="AE420" t="n">
        <v>0.010000000000047748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-0.010000000000001563</v>
      </c>
      <c r="AL420" t="inlineStr">
        <is>
          <t>unreconciled</t>
        </is>
      </c>
      <c r="AM420" t="inlineStr">
        <is>
          <t>Order Amount Mismatch (POS&gt;3PO)</t>
        </is>
      </c>
      <c r="AN420" t="n">
        <v>18.68</v>
      </c>
      <c r="AO420" t="n">
        <f>ROUND(P420*100/H420,2)</f>
        <v>0.0</v>
      </c>
      <c r="AP420" t="n">
        <f>ROUND(Q420*100/I420,2)</f>
        <v>0.0</v>
      </c>
      <c r="AQ420"/>
      <c r="AR420"/>
      <c r="AS420" t="n">
        <v>0.0</v>
      </c>
    </row>
    <row r="421">
      <c r="A421" s="1" t="n">
        <v>45234.0</v>
      </c>
      <c r="B421" s="2" t="n">
        <v>45234.57581018518</v>
      </c>
      <c r="C421" t="inlineStr">
        <is>
          <t>3140094012085484</t>
        </is>
      </c>
      <c r="D421" t="inlineStr">
        <is>
          <t>POS0012</t>
        </is>
      </c>
      <c r="E421" t="inlineStr">
        <is>
          <t>99</t>
        </is>
      </c>
      <c r="F421" t="inlineStr">
        <is>
          <t>0094</t>
        </is>
      </c>
      <c r="G421" t="inlineStr">
        <is>
          <t>5305734065</t>
        </is>
      </c>
      <c r="H421" t="n">
        <v>290.0</v>
      </c>
      <c r="I421" t="n">
        <v>276.19</v>
      </c>
      <c r="J421" t="n">
        <v>239.05</v>
      </c>
      <c r="K421" t="inlineStr">
        <is>
          <t>sale</t>
        </is>
      </c>
      <c r="L421" t="inlineStr">
        <is>
          <t/>
        </is>
      </c>
      <c r="M421" t="inlineStr">
        <is>
          <t/>
        </is>
      </c>
      <c r="N421" t="n">
        <v>0.0</v>
      </c>
      <c r="O421" t="n">
        <v>0.0</v>
      </c>
      <c r="P421" t="n">
        <v>218.38</v>
      </c>
      <c r="Q421" t="n">
        <v>218.37</v>
      </c>
      <c r="R421" t="n">
        <v>37.14</v>
      </c>
      <c r="S421" t="n">
        <v>37.14</v>
      </c>
      <c r="T421" t="n">
        <v>2.76</v>
      </c>
      <c r="U421" t="n">
        <v>2.76</v>
      </c>
      <c r="V421" t="n">
        <v>43.03</v>
      </c>
      <c r="W421" t="n">
        <v>43.03</v>
      </c>
      <c r="X421" t="n">
        <v>3.62</v>
      </c>
      <c r="Y421" t="n">
        <v>3.62</v>
      </c>
      <c r="Z421" t="n">
        <v>8.4</v>
      </c>
      <c r="AA421" t="n">
        <v>8.4</v>
      </c>
      <c r="AB421" t="n">
        <v>13.82</v>
      </c>
      <c r="AC421" t="n">
        <v>13.81</v>
      </c>
      <c r="AD421" t="n">
        <v>13.810000000000002</v>
      </c>
      <c r="AE421" t="n">
        <v>0.009999999999990905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0.009999999999999787</v>
      </c>
      <c r="AL421" t="inlineStr">
        <is>
          <t>unreconciled</t>
        </is>
      </c>
      <c r="AM421" t="inlineStr">
        <is>
          <t>Order Amount Mismatch (POS&gt;3PO)</t>
        </is>
      </c>
      <c r="AN421" t="n">
        <v>13.81</v>
      </c>
      <c r="AO421" t="n">
        <f>ROUND(P421*100/H421,2)</f>
        <v>0.0</v>
      </c>
      <c r="AP421" t="n">
        <f>ROUND(Q421*100/I421,2)</f>
        <v>0.0</v>
      </c>
      <c r="AQ421"/>
      <c r="AR421"/>
      <c r="AS421" t="n">
        <v>0.0</v>
      </c>
    </row>
    <row r="422">
      <c r="A422" s="1" t="n">
        <v>45233.0</v>
      </c>
      <c r="B422" s="2" t="n">
        <v>45233.49767361111</v>
      </c>
      <c r="C422" t="inlineStr">
        <is>
          <t>3140023012059197</t>
        </is>
      </c>
      <c r="D422" t="inlineStr">
        <is>
          <t>POS0012</t>
        </is>
      </c>
      <c r="E422" t="inlineStr">
        <is>
          <t>90</t>
        </is>
      </c>
      <c r="F422" t="inlineStr">
        <is>
          <t>0023</t>
        </is>
      </c>
      <c r="G422" t="inlineStr">
        <is>
          <t>5305755259</t>
        </is>
      </c>
      <c r="H422" t="n">
        <v>393.0</v>
      </c>
      <c r="I422" t="n">
        <v>451.42</v>
      </c>
      <c r="J422" t="n">
        <v>414.28</v>
      </c>
      <c r="K422" t="inlineStr">
        <is>
          <t>sale</t>
        </is>
      </c>
      <c r="L422" t="inlineStr">
        <is>
          <t/>
        </is>
      </c>
      <c r="M422" t="inlineStr">
        <is>
          <t/>
        </is>
      </c>
      <c r="N422" t="n">
        <v>0.0</v>
      </c>
      <c r="O422" t="n">
        <v>0.0</v>
      </c>
      <c r="P422" t="n">
        <v>351.93</v>
      </c>
      <c r="Q422" t="n">
        <v>293.14</v>
      </c>
      <c r="R422" t="n">
        <v>37.14</v>
      </c>
      <c r="S422" t="n">
        <v>37.14</v>
      </c>
      <c r="T422" t="n">
        <v>4.51</v>
      </c>
      <c r="U422" t="n">
        <v>3.74</v>
      </c>
      <c r="V422" t="n">
        <v>74.57</v>
      </c>
      <c r="W422" t="n">
        <v>60.69</v>
      </c>
      <c r="X422" t="n">
        <v>5.92</v>
      </c>
      <c r="Y422" t="n">
        <v>4.91</v>
      </c>
      <c r="Z422" t="n">
        <v>14.49</v>
      </c>
      <c r="AA422" t="n">
        <v>11.8</v>
      </c>
      <c r="AB422" t="n">
        <v>18.72</v>
      </c>
      <c r="AC422" t="n">
        <v>18.72</v>
      </c>
      <c r="AD422" t="n">
        <v>-58.420000000000016</v>
      </c>
      <c r="AE422" t="n">
        <v>58.79000000000002</v>
      </c>
      <c r="AF422" t="n">
        <v>0.0</v>
      </c>
      <c r="AG422" t="n">
        <v>0.7699999999999996</v>
      </c>
      <c r="AH422" t="n">
        <v>13.879999999999995</v>
      </c>
      <c r="AI422" t="n">
        <v>1.0099999999999998</v>
      </c>
      <c r="AJ422" t="n">
        <v>2.6899999999999995</v>
      </c>
      <c r="AK422" t="n">
        <v>0.0</v>
      </c>
      <c r="AL422" t="inlineStr">
        <is>
          <t>unreconciled</t>
        </is>
      </c>
      <c r="AM422" t="inlineStr">
        <is>
          <t>Order Amount Mismatch (3PO&gt;POS)</t>
        </is>
      </c>
      <c r="AN422" t="n">
        <v>58.42</v>
      </c>
      <c r="AO422" t="n">
        <f>ROUND(P422*100/H422,2)</f>
        <v>0.0</v>
      </c>
      <c r="AP422" t="n">
        <f>ROUND(Q422*100/I422,2)</f>
        <v>0.0</v>
      </c>
      <c r="AQ422"/>
      <c r="AR422"/>
      <c r="AS422" t="n">
        <v>0.0</v>
      </c>
    </row>
    <row r="423">
      <c r="A423" s="1" t="n">
        <v>45234.0</v>
      </c>
      <c r="B423" s="2" t="n">
        <v>45234.88155092593</v>
      </c>
      <c r="C423" t="inlineStr">
        <is>
          <t>3140023012059623</t>
        </is>
      </c>
      <c r="D423" t="inlineStr">
        <is>
          <t>POS0012</t>
        </is>
      </c>
      <c r="E423" t="inlineStr">
        <is>
          <t>15</t>
        </is>
      </c>
      <c r="F423" t="inlineStr">
        <is>
          <t>0023</t>
        </is>
      </c>
      <c r="G423" t="inlineStr">
        <is>
          <t>5305756857</t>
        </is>
      </c>
      <c r="H423" t="n">
        <v>218.0</v>
      </c>
      <c r="I423" t="n">
        <v>207.62</v>
      </c>
      <c r="J423" t="n">
        <v>170.48</v>
      </c>
      <c r="K423" t="inlineStr">
        <is>
          <t>sale</t>
        </is>
      </c>
      <c r="L423" t="inlineStr">
        <is>
          <t/>
        </is>
      </c>
      <c r="M423" t="inlineStr">
        <is>
          <t/>
        </is>
      </c>
      <c r="N423" t="n">
        <v>0.0</v>
      </c>
      <c r="O423" t="n">
        <v>0.0</v>
      </c>
      <c r="P423" t="n">
        <v>166.12</v>
      </c>
      <c r="Q423" t="n">
        <v>166.1</v>
      </c>
      <c r="R423" t="n">
        <v>37.14</v>
      </c>
      <c r="S423" t="n">
        <v>37.14</v>
      </c>
      <c r="T423" t="n">
        <v>2.08</v>
      </c>
      <c r="U423" t="n">
        <v>2.08</v>
      </c>
      <c r="V423" t="n">
        <v>30.69</v>
      </c>
      <c r="W423" t="n">
        <v>30.69</v>
      </c>
      <c r="X423" t="n">
        <v>2.72</v>
      </c>
      <c r="Y423" t="n">
        <v>2.72</v>
      </c>
      <c r="Z423" t="n">
        <v>6.01</v>
      </c>
      <c r="AA423" t="n">
        <v>6.01</v>
      </c>
      <c r="AB423" t="n">
        <v>10.38</v>
      </c>
      <c r="AC423" t="n">
        <v>10.38</v>
      </c>
      <c r="AD423" t="n">
        <v>10.379999999999995</v>
      </c>
      <c r="AE423" t="n">
        <v>0.020000000000010232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inlineStr">
        <is>
          <t>unreconciled</t>
        </is>
      </c>
      <c r="AM423" t="inlineStr">
        <is>
          <t>Order Amount Mismatch (POS&gt;3PO)</t>
        </is>
      </c>
      <c r="AN423" t="n">
        <v>10.38</v>
      </c>
      <c r="AO423" t="n">
        <f>ROUND(P423*100/H423,2)</f>
        <v>0.0</v>
      </c>
      <c r="AP423" t="n">
        <f>ROUND(Q423*100/I423,2)</f>
        <v>0.0</v>
      </c>
      <c r="AQ423"/>
      <c r="AR423"/>
      <c r="AS423" t="n">
        <v>0.0</v>
      </c>
    </row>
    <row r="424">
      <c r="A424" s="1" t="n">
        <v>45231.0</v>
      </c>
      <c r="B424" s="2" t="n">
        <v>45231.64556712963</v>
      </c>
      <c r="C424" t="inlineStr">
        <is>
          <t>3140094012084396</t>
        </is>
      </c>
      <c r="D424" t="inlineStr">
        <is>
          <t>POS0012</t>
        </is>
      </c>
      <c r="E424" t="inlineStr">
        <is>
          <t>10</t>
        </is>
      </c>
      <c r="F424" t="inlineStr">
        <is>
          <t>0094</t>
        </is>
      </c>
      <c r="G424" t="inlineStr">
        <is>
          <t>5305758294</t>
        </is>
      </c>
      <c r="H424" t="n">
        <v>296.0</v>
      </c>
      <c r="I424" t="n">
        <v>281.9</v>
      </c>
      <c r="J424" t="n">
        <v>244.76</v>
      </c>
      <c r="K424" t="inlineStr">
        <is>
          <t>sale</t>
        </is>
      </c>
      <c r="L424" t="inlineStr">
        <is>
          <t/>
        </is>
      </c>
      <c r="M424" t="inlineStr">
        <is>
          <t/>
        </is>
      </c>
      <c r="N424" t="n">
        <v>0.0</v>
      </c>
      <c r="O424" t="n">
        <v>0.0</v>
      </c>
      <c r="P424" t="n">
        <v>222.72</v>
      </c>
      <c r="Q424" t="n">
        <v>222.72</v>
      </c>
      <c r="R424" t="n">
        <v>37.14</v>
      </c>
      <c r="S424" t="n">
        <v>37.14</v>
      </c>
      <c r="T424" t="n">
        <v>2.82</v>
      </c>
      <c r="U424" t="n">
        <v>2.82</v>
      </c>
      <c r="V424" t="n">
        <v>44.06</v>
      </c>
      <c r="W424" t="n">
        <v>44.06</v>
      </c>
      <c r="X424" t="n">
        <v>3.7</v>
      </c>
      <c r="Y424" t="n">
        <v>3.7</v>
      </c>
      <c r="Z424" t="n">
        <v>8.6</v>
      </c>
      <c r="AA424" t="n">
        <v>8.6</v>
      </c>
      <c r="AB424" t="n">
        <v>14.1</v>
      </c>
      <c r="AC424" t="n">
        <v>14.1</v>
      </c>
      <c r="AD424" t="n">
        <v>14.100000000000023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inlineStr">
        <is>
          <t>unreconciled</t>
        </is>
      </c>
      <c r="AM424" t="inlineStr">
        <is>
          <t>Order Amount Mismatch (POS&gt;3PO)</t>
        </is>
      </c>
      <c r="AN424" t="n">
        <v>14.1</v>
      </c>
      <c r="AO424" t="n">
        <f>ROUND(P424*100/H424,2)</f>
        <v>0.0</v>
      </c>
      <c r="AP424" t="n">
        <f>ROUND(Q424*100/I424,2)</f>
        <v>0.0</v>
      </c>
      <c r="AQ424"/>
      <c r="AR424"/>
      <c r="AS424" t="n">
        <v>0.0</v>
      </c>
    </row>
    <row r="425">
      <c r="A425" s="1" t="n">
        <v>45232.0</v>
      </c>
      <c r="B425" s="2" t="n">
        <v>45232.84096064815</v>
      </c>
      <c r="C425" t="inlineStr">
        <is>
          <t>3140094012084875</t>
        </is>
      </c>
      <c r="D425" t="inlineStr">
        <is>
          <t>POS0012</t>
        </is>
      </c>
      <c r="E425" t="inlineStr">
        <is>
          <t>90</t>
        </is>
      </c>
      <c r="F425" t="inlineStr">
        <is>
          <t>0094</t>
        </is>
      </c>
      <c r="G425" t="inlineStr">
        <is>
          <t>5305761550</t>
        </is>
      </c>
      <c r="H425" t="n">
        <v>266.0</v>
      </c>
      <c r="I425" t="n">
        <v>253.32</v>
      </c>
      <c r="J425" t="n">
        <v>216.18</v>
      </c>
      <c r="K425" t="inlineStr">
        <is>
          <t>sale</t>
        </is>
      </c>
      <c r="L425" t="inlineStr">
        <is>
          <t/>
        </is>
      </c>
      <c r="M425" t="inlineStr">
        <is>
          <t/>
        </is>
      </c>
      <c r="N425" t="n">
        <v>0.0</v>
      </c>
      <c r="O425" t="n">
        <v>0.0</v>
      </c>
      <c r="P425" t="n">
        <v>200.96</v>
      </c>
      <c r="Q425" t="n">
        <v>200.95</v>
      </c>
      <c r="R425" t="n">
        <v>37.14</v>
      </c>
      <c r="S425" t="n">
        <v>37.14</v>
      </c>
      <c r="T425" t="n">
        <v>2.53</v>
      </c>
      <c r="U425" t="n">
        <v>2.53</v>
      </c>
      <c r="V425" t="n">
        <v>38.91</v>
      </c>
      <c r="W425" t="n">
        <v>38.91</v>
      </c>
      <c r="X425" t="n">
        <v>3.32</v>
      </c>
      <c r="Y425" t="n">
        <v>3.32</v>
      </c>
      <c r="Z425" t="n">
        <v>7.6</v>
      </c>
      <c r="AA425" t="n">
        <v>7.6</v>
      </c>
      <c r="AB425" t="n">
        <v>12.66</v>
      </c>
      <c r="AC425" t="n">
        <v>12.67</v>
      </c>
      <c r="AD425" t="n">
        <v>12.680000000000007</v>
      </c>
      <c r="AE425" t="n">
        <v>0.010000000000019327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-0.009999999999999787</v>
      </c>
      <c r="AL425" t="inlineStr">
        <is>
          <t>unreconciled</t>
        </is>
      </c>
      <c r="AM425" t="inlineStr">
        <is>
          <t>Order Amount Mismatch (POS&gt;3PO)</t>
        </is>
      </c>
      <c r="AN425" t="n">
        <v>12.68</v>
      </c>
      <c r="AO425" t="n">
        <f>ROUND(P425*100/H425,2)</f>
        <v>0.0</v>
      </c>
      <c r="AP425" t="n">
        <f>ROUND(Q425*100/I425,2)</f>
        <v>0.0</v>
      </c>
      <c r="AQ425"/>
      <c r="AR425"/>
      <c r="AS425" t="n">
        <v>0.0</v>
      </c>
    </row>
    <row r="426">
      <c r="A426" s="1" t="n">
        <v>45232.0</v>
      </c>
      <c r="B426" s="2" t="n">
        <v>45232.50614583334</v>
      </c>
      <c r="C426" t="inlineStr">
        <is>
          <t>3140094012084663</t>
        </is>
      </c>
      <c r="D426" t="inlineStr">
        <is>
          <t>POS0012</t>
        </is>
      </c>
      <c r="E426" t="inlineStr">
        <is>
          <t>77</t>
        </is>
      </c>
      <c r="F426" t="inlineStr">
        <is>
          <t>0094</t>
        </is>
      </c>
      <c r="G426" t="inlineStr">
        <is>
          <t>5305784126</t>
        </is>
      </c>
      <c r="H426" t="n">
        <v>530.0</v>
      </c>
      <c r="I426" t="n">
        <v>504.76</v>
      </c>
      <c r="J426" t="n">
        <v>467.62</v>
      </c>
      <c r="K426" t="inlineStr">
        <is>
          <t>sale</t>
        </is>
      </c>
      <c r="L426" t="inlineStr">
        <is>
          <t/>
        </is>
      </c>
      <c r="M426" t="inlineStr">
        <is>
          <t/>
        </is>
      </c>
      <c r="N426" t="n">
        <v>0.0</v>
      </c>
      <c r="O426" t="n">
        <v>0.0</v>
      </c>
      <c r="P426" t="n">
        <v>392.58</v>
      </c>
      <c r="Q426" t="n">
        <v>392.56</v>
      </c>
      <c r="R426" t="n">
        <v>37.14</v>
      </c>
      <c r="S426" t="n">
        <v>37.14</v>
      </c>
      <c r="T426" t="n">
        <v>5.05</v>
      </c>
      <c r="U426" t="n">
        <v>5.05</v>
      </c>
      <c r="V426" t="n">
        <v>84.17</v>
      </c>
      <c r="W426" t="n">
        <v>84.17</v>
      </c>
      <c r="X426" t="n">
        <v>6.62</v>
      </c>
      <c r="Y426" t="n">
        <v>6.62</v>
      </c>
      <c r="Z426" t="n">
        <v>16.34</v>
      </c>
      <c r="AA426" t="n">
        <v>16.34</v>
      </c>
      <c r="AB426" t="n">
        <v>25.24</v>
      </c>
      <c r="AC426" t="n">
        <v>25.24</v>
      </c>
      <c r="AD426" t="n">
        <v>25.24000000000001</v>
      </c>
      <c r="AE426" t="n">
        <v>0.01999999999998181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inlineStr">
        <is>
          <t>unreconciled</t>
        </is>
      </c>
      <c r="AM426" t="inlineStr">
        <is>
          <t>Order Amount Mismatch (POS&gt;3PO)</t>
        </is>
      </c>
      <c r="AN426" t="n">
        <v>25.24</v>
      </c>
      <c r="AO426" t="n">
        <f>ROUND(P426*100/H426,2)</f>
        <v>0.0</v>
      </c>
      <c r="AP426" t="n">
        <f>ROUND(Q426*100/I426,2)</f>
        <v>0.0</v>
      </c>
      <c r="AQ426"/>
      <c r="AR426"/>
      <c r="AS426" t="n">
        <v>0.0</v>
      </c>
    </row>
    <row r="427">
      <c r="A427" s="1" t="n">
        <v>45232.0</v>
      </c>
      <c r="B427" s="2" t="n">
        <v>45232.61927083333</v>
      </c>
      <c r="C427" t="inlineStr">
        <is>
          <t>3140094012084737</t>
        </is>
      </c>
      <c r="D427" t="inlineStr">
        <is>
          <t>POS0012</t>
        </is>
      </c>
      <c r="E427" t="inlineStr">
        <is>
          <t>52</t>
        </is>
      </c>
      <c r="F427" t="inlineStr">
        <is>
          <t>0094</t>
        </is>
      </c>
      <c r="G427" t="inlineStr">
        <is>
          <t>5305785181</t>
        </is>
      </c>
      <c r="H427" t="n">
        <v>267.0</v>
      </c>
      <c r="I427" t="n">
        <v>254.28</v>
      </c>
      <c r="J427" t="n">
        <v>217.14</v>
      </c>
      <c r="K427" t="inlineStr">
        <is>
          <t>sale</t>
        </is>
      </c>
      <c r="L427" t="inlineStr">
        <is>
          <t/>
        </is>
      </c>
      <c r="M427" t="inlineStr">
        <is>
          <t/>
        </is>
      </c>
      <c r="N427" t="n">
        <v>0.0</v>
      </c>
      <c r="O427" t="n">
        <v>0.0</v>
      </c>
      <c r="P427" t="n">
        <v>201.67</v>
      </c>
      <c r="Q427" t="n">
        <v>201.67</v>
      </c>
      <c r="R427" t="n">
        <v>37.14</v>
      </c>
      <c r="S427" t="n">
        <v>37.14</v>
      </c>
      <c r="T427" t="n">
        <v>2.54</v>
      </c>
      <c r="U427" t="n">
        <v>2.54</v>
      </c>
      <c r="V427" t="n">
        <v>39.09</v>
      </c>
      <c r="W427" t="n">
        <v>39.09</v>
      </c>
      <c r="X427" t="n">
        <v>3.34</v>
      </c>
      <c r="Y427" t="n">
        <v>3.34</v>
      </c>
      <c r="Z427" t="n">
        <v>7.64</v>
      </c>
      <c r="AA427" t="n">
        <v>7.64</v>
      </c>
      <c r="AB427" t="n">
        <v>12.72</v>
      </c>
      <c r="AC427" t="n">
        <v>12.72</v>
      </c>
      <c r="AD427" t="n">
        <v>12.719999999999999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inlineStr">
        <is>
          <t>unreconciled</t>
        </is>
      </c>
      <c r="AM427" t="inlineStr">
        <is>
          <t>Order Amount Mismatch (POS&gt;3PO)</t>
        </is>
      </c>
      <c r="AN427" t="n">
        <v>12.72</v>
      </c>
      <c r="AO427" t="n">
        <f>ROUND(P427*100/H427,2)</f>
        <v>0.0</v>
      </c>
      <c r="AP427" t="n">
        <f>ROUND(Q427*100/I427,2)</f>
        <v>0.0</v>
      </c>
      <c r="AQ427"/>
      <c r="AR427"/>
      <c r="AS427" t="n">
        <v>0.0</v>
      </c>
    </row>
    <row r="428">
      <c r="A428" s="1" t="n">
        <v>45232.0</v>
      </c>
      <c r="B428" s="2" t="n">
        <v>45232.88575231482</v>
      </c>
      <c r="C428" t="inlineStr">
        <is>
          <t>3140023012059060</t>
        </is>
      </c>
      <c r="D428" t="inlineStr">
        <is>
          <t>POS0012</t>
        </is>
      </c>
      <c r="E428" t="inlineStr">
        <is>
          <t>54</t>
        </is>
      </c>
      <c r="F428" t="inlineStr">
        <is>
          <t>0023</t>
        </is>
      </c>
      <c r="G428" t="inlineStr">
        <is>
          <t>5305807832</t>
        </is>
      </c>
      <c r="H428" t="n">
        <v>94.0</v>
      </c>
      <c r="I428" t="n">
        <v>89.52</v>
      </c>
      <c r="J428" t="n">
        <v>52.38</v>
      </c>
      <c r="K428" t="inlineStr">
        <is>
          <t>sale</t>
        </is>
      </c>
      <c r="L428" t="inlineStr">
        <is>
          <t/>
        </is>
      </c>
      <c r="M428" t="inlineStr">
        <is>
          <t/>
        </is>
      </c>
      <c r="N428" t="n">
        <v>0.0</v>
      </c>
      <c r="O428" t="n">
        <v>0.0</v>
      </c>
      <c r="P428" t="n">
        <v>76.1</v>
      </c>
      <c r="Q428" t="n">
        <v>76.1</v>
      </c>
      <c r="R428" t="n">
        <v>37.14</v>
      </c>
      <c r="S428" t="n">
        <v>37.14</v>
      </c>
      <c r="T428" t="n">
        <v>0.9</v>
      </c>
      <c r="U428" t="n">
        <v>0.9</v>
      </c>
      <c r="V428" t="n">
        <v>9.43</v>
      </c>
      <c r="W428" t="n">
        <v>9.43</v>
      </c>
      <c r="X428" t="n">
        <v>1.18</v>
      </c>
      <c r="Y428" t="n">
        <v>1.18</v>
      </c>
      <c r="Z428" t="n">
        <v>1.91</v>
      </c>
      <c r="AA428" t="n">
        <v>1.91</v>
      </c>
      <c r="AB428" t="n">
        <v>4.48</v>
      </c>
      <c r="AC428" t="n">
        <v>4.48</v>
      </c>
      <c r="AD428" t="n">
        <v>4.480000000000004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inlineStr">
        <is>
          <t>unreconciled</t>
        </is>
      </c>
      <c r="AM428" t="inlineStr">
        <is>
          <t>Order Amount Mismatch (POS&gt;3PO)</t>
        </is>
      </c>
      <c r="AN428" t="n">
        <v>4.48</v>
      </c>
      <c r="AO428" t="n">
        <f>ROUND(P428*100/H428,2)</f>
        <v>0.0</v>
      </c>
      <c r="AP428" t="n">
        <f>ROUND(Q428*100/I428,2)</f>
        <v>0.0</v>
      </c>
      <c r="AQ428"/>
      <c r="AR428"/>
      <c r="AS428" t="n">
        <v>0.0</v>
      </c>
    </row>
    <row r="429">
      <c r="A429" s="1" t="n">
        <v>45231.0</v>
      </c>
      <c r="B429" s="2" t="n">
        <v>45231.67858796296</v>
      </c>
      <c r="C429" t="inlineStr">
        <is>
          <t>3140023012058748</t>
        </is>
      </c>
      <c r="D429" t="inlineStr">
        <is>
          <t>POS0012</t>
        </is>
      </c>
      <c r="E429" t="inlineStr">
        <is>
          <t>42</t>
        </is>
      </c>
      <c r="F429" t="inlineStr">
        <is>
          <t>0023</t>
        </is>
      </c>
      <c r="G429" t="inlineStr">
        <is>
          <t>5305822628</t>
        </is>
      </c>
      <c r="H429" t="n">
        <v>275.0</v>
      </c>
      <c r="I429" t="n">
        <v>261.89</v>
      </c>
      <c r="J429" t="n">
        <v>224.75</v>
      </c>
      <c r="K429" t="inlineStr">
        <is>
          <t>sale</t>
        </is>
      </c>
      <c r="L429" t="inlineStr">
        <is>
          <t/>
        </is>
      </c>
      <c r="M429" t="inlineStr">
        <is>
          <t/>
        </is>
      </c>
      <c r="N429" t="n">
        <v>0.0</v>
      </c>
      <c r="O429" t="n">
        <v>0.0</v>
      </c>
      <c r="P429" t="n">
        <v>207.47</v>
      </c>
      <c r="Q429" t="n">
        <v>207.47</v>
      </c>
      <c r="R429" t="n">
        <v>37.14</v>
      </c>
      <c r="S429" t="n">
        <v>37.14</v>
      </c>
      <c r="T429" t="n">
        <v>2.62</v>
      </c>
      <c r="U429" t="n">
        <v>2.62</v>
      </c>
      <c r="V429" t="n">
        <v>40.46</v>
      </c>
      <c r="W429" t="n">
        <v>40.46</v>
      </c>
      <c r="X429" t="n">
        <v>3.44</v>
      </c>
      <c r="Y429" t="n">
        <v>3.44</v>
      </c>
      <c r="Z429" t="n">
        <v>7.9</v>
      </c>
      <c r="AA429" t="n">
        <v>7.9</v>
      </c>
      <c r="AB429" t="n">
        <v>13.1</v>
      </c>
      <c r="AC429" t="n">
        <v>13.1</v>
      </c>
      <c r="AD429" t="n">
        <v>13.110000000000014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inlineStr">
        <is>
          <t>unreconciled</t>
        </is>
      </c>
      <c r="AM429" t="inlineStr">
        <is>
          <t>Order Amount Mismatch (POS&gt;3PO)</t>
        </is>
      </c>
      <c r="AN429" t="n">
        <v>13.11</v>
      </c>
      <c r="AO429" t="n">
        <f>ROUND(P429*100/H429,2)</f>
        <v>0.0</v>
      </c>
      <c r="AP429" t="n">
        <f>ROUND(Q429*100/I429,2)</f>
        <v>0.0</v>
      </c>
      <c r="AQ429"/>
      <c r="AR429"/>
      <c r="AS429" t="n">
        <v>0.0</v>
      </c>
    </row>
    <row r="430">
      <c r="A430" s="1" t="n">
        <v>45231.0</v>
      </c>
      <c r="B430" s="2" t="n">
        <v>45231.586064814815</v>
      </c>
      <c r="C430" t="inlineStr">
        <is>
          <t>3140094012084365</t>
        </is>
      </c>
      <c r="D430" t="inlineStr">
        <is>
          <t>POS0012</t>
        </is>
      </c>
      <c r="E430" t="inlineStr">
        <is>
          <t>79</t>
        </is>
      </c>
      <c r="F430" t="inlineStr">
        <is>
          <t>0094</t>
        </is>
      </c>
      <c r="G430" t="inlineStr">
        <is>
          <t>5305823020</t>
        </is>
      </c>
      <c r="H430" t="n">
        <v>278.0</v>
      </c>
      <c r="I430" t="n">
        <v>264.76</v>
      </c>
      <c r="J430" t="n">
        <v>227.62</v>
      </c>
      <c r="K430" t="inlineStr">
        <is>
          <t>sale</t>
        </is>
      </c>
      <c r="L430" t="inlineStr">
        <is>
          <t/>
        </is>
      </c>
      <c r="M430" t="inlineStr">
        <is>
          <t/>
        </is>
      </c>
      <c r="N430" t="n">
        <v>0.0</v>
      </c>
      <c r="O430" t="n">
        <v>0.0</v>
      </c>
      <c r="P430" t="n">
        <v>209.66</v>
      </c>
      <c r="Q430" t="n">
        <v>209.64</v>
      </c>
      <c r="R430" t="n">
        <v>37.14</v>
      </c>
      <c r="S430" t="n">
        <v>37.14</v>
      </c>
      <c r="T430" t="n">
        <v>2.65</v>
      </c>
      <c r="U430" t="n">
        <v>2.65</v>
      </c>
      <c r="V430" t="n">
        <v>40.97</v>
      </c>
      <c r="W430" t="n">
        <v>40.97</v>
      </c>
      <c r="X430" t="n">
        <v>3.48</v>
      </c>
      <c r="Y430" t="n">
        <v>3.48</v>
      </c>
      <c r="Z430" t="n">
        <v>8.0</v>
      </c>
      <c r="AA430" t="n">
        <v>8.0</v>
      </c>
      <c r="AB430" t="n">
        <v>13.24</v>
      </c>
      <c r="AC430" t="n">
        <v>13.24</v>
      </c>
      <c r="AD430" t="n">
        <v>13.240000000000009</v>
      </c>
      <c r="AE430" t="n">
        <v>0.020000000000010232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inlineStr">
        <is>
          <t>unreconciled</t>
        </is>
      </c>
      <c r="AM430" t="inlineStr">
        <is>
          <t>Order Amount Mismatch (POS&gt;3PO)</t>
        </is>
      </c>
      <c r="AN430" t="n">
        <v>13.24</v>
      </c>
      <c r="AO430" t="n">
        <f>ROUND(P430*100/H430,2)</f>
        <v>0.0</v>
      </c>
      <c r="AP430" t="n">
        <f>ROUND(Q430*100/I430,2)</f>
        <v>0.0</v>
      </c>
      <c r="AQ430"/>
      <c r="AR430"/>
      <c r="AS430" t="n">
        <v>0.0</v>
      </c>
    </row>
    <row r="431">
      <c r="A431" s="1" t="n">
        <v>45231.0</v>
      </c>
      <c r="B431" s="2" t="n">
        <v>45231.42694444444</v>
      </c>
      <c r="C431" t="inlineStr">
        <is>
          <t>3140023012058695</t>
        </is>
      </c>
      <c r="D431" t="inlineStr">
        <is>
          <t>POS0012</t>
        </is>
      </c>
      <c r="E431" t="inlineStr">
        <is>
          <t>89</t>
        </is>
      </c>
      <c r="F431" t="inlineStr">
        <is>
          <t>0023</t>
        </is>
      </c>
      <c r="G431" t="inlineStr">
        <is>
          <t>5305824762</t>
        </is>
      </c>
      <c r="H431" t="n">
        <v>267.0</v>
      </c>
      <c r="I431" t="n">
        <v>254.28</v>
      </c>
      <c r="J431" t="n">
        <v>217.14</v>
      </c>
      <c r="K431" t="inlineStr">
        <is>
          <t>sale</t>
        </is>
      </c>
      <c r="L431" t="inlineStr">
        <is>
          <t/>
        </is>
      </c>
      <c r="M431" t="inlineStr">
        <is>
          <t/>
        </is>
      </c>
      <c r="N431" t="n">
        <v>0.0</v>
      </c>
      <c r="O431" t="n">
        <v>0.0</v>
      </c>
      <c r="P431" t="n">
        <v>201.67</v>
      </c>
      <c r="Q431" t="n">
        <v>201.67</v>
      </c>
      <c r="R431" t="n">
        <v>37.14</v>
      </c>
      <c r="S431" t="n">
        <v>37.14</v>
      </c>
      <c r="T431" t="n">
        <v>2.54</v>
      </c>
      <c r="U431" t="n">
        <v>2.54</v>
      </c>
      <c r="V431" t="n">
        <v>39.09</v>
      </c>
      <c r="W431" t="n">
        <v>39.09</v>
      </c>
      <c r="X431" t="n">
        <v>3.34</v>
      </c>
      <c r="Y431" t="n">
        <v>3.34</v>
      </c>
      <c r="Z431" t="n">
        <v>7.64</v>
      </c>
      <c r="AA431" t="n">
        <v>7.64</v>
      </c>
      <c r="AB431" t="n">
        <v>12.72</v>
      </c>
      <c r="AC431" t="n">
        <v>12.72</v>
      </c>
      <c r="AD431" t="n">
        <v>12.719999999999999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inlineStr">
        <is>
          <t>unreconciled</t>
        </is>
      </c>
      <c r="AM431" t="inlineStr">
        <is>
          <t>Order Amount Mismatch (POS&gt;3PO)</t>
        </is>
      </c>
      <c r="AN431" t="n">
        <v>12.72</v>
      </c>
      <c r="AO431" t="n">
        <f>ROUND(P431*100/H431,2)</f>
        <v>0.0</v>
      </c>
      <c r="AP431" t="n">
        <f>ROUND(Q431*100/I431,2)</f>
        <v>0.0</v>
      </c>
      <c r="AQ431"/>
      <c r="AR431"/>
      <c r="AS431" t="n">
        <v>0.0</v>
      </c>
    </row>
    <row r="432">
      <c r="A432" s="1" t="n">
        <v>45235.0</v>
      </c>
      <c r="B432" s="2" t="n">
        <v>45235.80488425926</v>
      </c>
      <c r="C432" t="inlineStr">
        <is>
          <t>3140094012086200</t>
        </is>
      </c>
      <c r="D432" t="inlineStr">
        <is>
          <t>POS0012</t>
        </is>
      </c>
      <c r="E432" t="inlineStr">
        <is>
          <t>15</t>
        </is>
      </c>
      <c r="F432" t="inlineStr">
        <is>
          <t>0094</t>
        </is>
      </c>
      <c r="G432" t="inlineStr">
        <is>
          <t>5305830778</t>
        </is>
      </c>
      <c r="H432" t="n">
        <v>754.0</v>
      </c>
      <c r="I432" t="n">
        <v>718.11</v>
      </c>
      <c r="J432" t="n">
        <v>680.97</v>
      </c>
      <c r="K432" t="inlineStr">
        <is>
          <t>sale</t>
        </is>
      </c>
      <c r="L432" t="inlineStr">
        <is>
          <t/>
        </is>
      </c>
      <c r="M432" t="inlineStr">
        <is>
          <t/>
        </is>
      </c>
      <c r="N432" t="n">
        <v>0.0</v>
      </c>
      <c r="O432" t="n">
        <v>0.0</v>
      </c>
      <c r="P432" t="n">
        <v>555.17</v>
      </c>
      <c r="Q432" t="n">
        <v>555.16</v>
      </c>
      <c r="R432" t="n">
        <v>37.14</v>
      </c>
      <c r="S432" t="n">
        <v>37.14</v>
      </c>
      <c r="T432" t="n">
        <v>7.18</v>
      </c>
      <c r="U432" t="n">
        <v>7.18</v>
      </c>
      <c r="V432" t="n">
        <v>122.57</v>
      </c>
      <c r="W432" t="n">
        <v>122.57</v>
      </c>
      <c r="X432" t="n">
        <v>9.43</v>
      </c>
      <c r="Y432" t="n">
        <v>9.43</v>
      </c>
      <c r="Z432" t="n">
        <v>23.76</v>
      </c>
      <c r="AA432" t="n">
        <v>23.76</v>
      </c>
      <c r="AB432" t="n">
        <v>35.9</v>
      </c>
      <c r="AC432" t="n">
        <v>35.91</v>
      </c>
      <c r="AD432" t="n">
        <v>35.889999999999986</v>
      </c>
      <c r="AE432" t="n">
        <v>0.009999999999990905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-0.00999999999999801</v>
      </c>
      <c r="AL432" t="inlineStr">
        <is>
          <t>unreconciled</t>
        </is>
      </c>
      <c r="AM432" t="inlineStr">
        <is>
          <t>Order Amount Mismatch (POS&gt;3PO)</t>
        </is>
      </c>
      <c r="AN432" t="n">
        <v>35.89</v>
      </c>
      <c r="AO432" t="n">
        <f>ROUND(P432*100/H432,2)</f>
        <v>0.0</v>
      </c>
      <c r="AP432" t="n">
        <f>ROUND(Q432*100/I432,2)</f>
        <v>0.0</v>
      </c>
      <c r="AQ432"/>
      <c r="AR432"/>
      <c r="AS432" t="n">
        <v>0.0</v>
      </c>
    </row>
    <row r="433">
      <c r="A433" s="1" t="n">
        <v>45231.0</v>
      </c>
      <c r="B433" s="2" t="n">
        <v>45231.820335648146</v>
      </c>
      <c r="C433" t="inlineStr">
        <is>
          <t>3140094012084494</t>
        </is>
      </c>
      <c r="D433" t="inlineStr">
        <is>
          <t>POS0012</t>
        </is>
      </c>
      <c r="E433" t="inlineStr">
        <is>
          <t>08</t>
        </is>
      </c>
      <c r="F433" t="inlineStr">
        <is>
          <t>0094</t>
        </is>
      </c>
      <c r="G433" t="inlineStr">
        <is>
          <t>5305832058</t>
        </is>
      </c>
      <c r="H433" t="n">
        <v>687.0</v>
      </c>
      <c r="I433" t="n">
        <v>654.28</v>
      </c>
      <c r="J433" t="n">
        <v>617.14</v>
      </c>
      <c r="K433" t="inlineStr">
        <is>
          <t>sale</t>
        </is>
      </c>
      <c r="L433" t="inlineStr">
        <is>
          <t/>
        </is>
      </c>
      <c r="M433" t="inlineStr">
        <is>
          <t/>
        </is>
      </c>
      <c r="N433" t="n">
        <v>0.0</v>
      </c>
      <c r="O433" t="n">
        <v>0.0</v>
      </c>
      <c r="P433" t="n">
        <v>506.52</v>
      </c>
      <c r="Q433" t="n">
        <v>506.5</v>
      </c>
      <c r="R433" t="n">
        <v>37.14</v>
      </c>
      <c r="S433" t="n">
        <v>37.14</v>
      </c>
      <c r="T433" t="n">
        <v>6.54</v>
      </c>
      <c r="U433" t="n">
        <v>6.54</v>
      </c>
      <c r="V433" t="n">
        <v>111.09</v>
      </c>
      <c r="W433" t="n">
        <v>111.09</v>
      </c>
      <c r="X433" t="n">
        <v>8.59</v>
      </c>
      <c r="Y433" t="n">
        <v>8.59</v>
      </c>
      <c r="Z433" t="n">
        <v>21.54</v>
      </c>
      <c r="AA433" t="n">
        <v>21.55</v>
      </c>
      <c r="AB433" t="n">
        <v>32.72</v>
      </c>
      <c r="AC433" t="n">
        <v>32.71</v>
      </c>
      <c r="AD433" t="n">
        <v>32.72000000000003</v>
      </c>
      <c r="AE433" t="n">
        <v>0.01999999999998181</v>
      </c>
      <c r="AF433" t="n">
        <v>0.0</v>
      </c>
      <c r="AG433" t="n">
        <v>0.0</v>
      </c>
      <c r="AH433" t="n">
        <v>0.0</v>
      </c>
      <c r="AI433" t="n">
        <v>0.0</v>
      </c>
      <c r="AJ433" t="n">
        <v>-0.010000000000001563</v>
      </c>
      <c r="AK433" t="n">
        <v>0.00999999999999801</v>
      </c>
      <c r="AL433" t="inlineStr">
        <is>
          <t>unreconciled</t>
        </is>
      </c>
      <c r="AM433" t="inlineStr">
        <is>
          <t>Order Amount Mismatch (POS&gt;3PO)</t>
        </is>
      </c>
      <c r="AN433" t="n">
        <v>32.72</v>
      </c>
      <c r="AO433" t="n">
        <f>ROUND(P433*100/H433,2)</f>
        <v>0.0</v>
      </c>
      <c r="AP433" t="n">
        <f>ROUND(Q433*100/I433,2)</f>
        <v>0.0</v>
      </c>
      <c r="AQ433"/>
      <c r="AR433"/>
      <c r="AS433" t="n">
        <v>0.0</v>
      </c>
    </row>
    <row r="434">
      <c r="A434" s="1" t="n">
        <v>45232.0</v>
      </c>
      <c r="B434" s="2" t="n">
        <v>45232.68828703704</v>
      </c>
      <c r="C434" t="inlineStr">
        <is>
          <t>3140094012084782</t>
        </is>
      </c>
      <c r="D434" t="inlineStr">
        <is>
          <t>POS0012</t>
        </is>
      </c>
      <c r="E434" t="inlineStr">
        <is>
          <t>97</t>
        </is>
      </c>
      <c r="F434" t="inlineStr">
        <is>
          <t>0094</t>
        </is>
      </c>
      <c r="G434" t="inlineStr">
        <is>
          <t>5305848437</t>
        </is>
      </c>
      <c r="H434" t="n">
        <v>96.0</v>
      </c>
      <c r="I434" t="n">
        <v>91.42</v>
      </c>
      <c r="J434" t="n">
        <v>54.28</v>
      </c>
      <c r="K434" t="inlineStr">
        <is>
          <t>sale</t>
        </is>
      </c>
      <c r="L434" t="inlineStr">
        <is>
          <t/>
        </is>
      </c>
      <c r="M434" t="inlineStr">
        <is>
          <t/>
        </is>
      </c>
      <c r="N434" t="n">
        <v>0.0</v>
      </c>
      <c r="O434" t="n">
        <v>0.0</v>
      </c>
      <c r="P434" t="n">
        <v>77.57</v>
      </c>
      <c r="Q434" t="n">
        <v>77.55</v>
      </c>
      <c r="R434" t="n">
        <v>37.14</v>
      </c>
      <c r="S434" t="n">
        <v>37.14</v>
      </c>
      <c r="T434" t="n">
        <v>0.91</v>
      </c>
      <c r="U434" t="n">
        <v>0.91</v>
      </c>
      <c r="V434" t="n">
        <v>9.77</v>
      </c>
      <c r="W434" t="n">
        <v>9.77</v>
      </c>
      <c r="X434" t="n">
        <v>1.2</v>
      </c>
      <c r="Y434" t="n">
        <v>1.2</v>
      </c>
      <c r="Z434" t="n">
        <v>1.97</v>
      </c>
      <c r="AA434" t="n">
        <v>1.98</v>
      </c>
      <c r="AB434" t="n">
        <v>4.58</v>
      </c>
      <c r="AC434" t="n">
        <v>4.57</v>
      </c>
      <c r="AD434" t="n">
        <v>4.579999999999998</v>
      </c>
      <c r="AE434" t="n">
        <v>0.01999999999999602</v>
      </c>
      <c r="AF434" t="n">
        <v>0.0</v>
      </c>
      <c r="AG434" t="n">
        <v>0.0</v>
      </c>
      <c r="AH434" t="n">
        <v>0.0</v>
      </c>
      <c r="AI434" t="n">
        <v>0.0</v>
      </c>
      <c r="AJ434" t="n">
        <v>-0.010000000000000009</v>
      </c>
      <c r="AK434" t="n">
        <v>0.009999999999999787</v>
      </c>
      <c r="AL434" t="inlineStr">
        <is>
          <t>unreconciled</t>
        </is>
      </c>
      <c r="AM434" t="inlineStr">
        <is>
          <t>Order Amount Mismatch (POS&gt;3PO)</t>
        </is>
      </c>
      <c r="AN434" t="n">
        <v>4.58</v>
      </c>
      <c r="AO434" t="n">
        <f>ROUND(P434*100/H434,2)</f>
        <v>0.0</v>
      </c>
      <c r="AP434" t="n">
        <f>ROUND(Q434*100/I434,2)</f>
        <v>0.0</v>
      </c>
      <c r="AQ434"/>
      <c r="AR434"/>
      <c r="AS434" t="n">
        <v>0.0</v>
      </c>
    </row>
    <row r="435">
      <c r="A435" s="1" t="n">
        <v>45234.0</v>
      </c>
      <c r="B435" s="2" t="n">
        <v>45234.839155092595</v>
      </c>
      <c r="C435" t="inlineStr">
        <is>
          <t>3140094012085711</t>
        </is>
      </c>
      <c r="D435" t="inlineStr">
        <is>
          <t>POS0012</t>
        </is>
      </c>
      <c r="E435" t="inlineStr">
        <is>
          <t>26</t>
        </is>
      </c>
      <c r="F435" t="inlineStr">
        <is>
          <t>0094</t>
        </is>
      </c>
      <c r="G435" t="inlineStr">
        <is>
          <t>5305861785</t>
        </is>
      </c>
      <c r="H435" t="n">
        <v>304.0</v>
      </c>
      <c r="I435" t="n">
        <v>289.52</v>
      </c>
      <c r="J435" t="n">
        <v>252.38</v>
      </c>
      <c r="K435" t="inlineStr">
        <is>
          <t>sale</t>
        </is>
      </c>
      <c r="L435" t="inlineStr">
        <is>
          <t/>
        </is>
      </c>
      <c r="M435" t="inlineStr">
        <is>
          <t/>
        </is>
      </c>
      <c r="N435" t="n">
        <v>0.0</v>
      </c>
      <c r="O435" t="n">
        <v>0.0</v>
      </c>
      <c r="P435" t="n">
        <v>228.53</v>
      </c>
      <c r="Q435" t="n">
        <v>228.51</v>
      </c>
      <c r="R435" t="n">
        <v>37.14</v>
      </c>
      <c r="S435" t="n">
        <v>37.14</v>
      </c>
      <c r="T435" t="n">
        <v>2.9</v>
      </c>
      <c r="U435" t="n">
        <v>2.9</v>
      </c>
      <c r="V435" t="n">
        <v>45.43</v>
      </c>
      <c r="W435" t="n">
        <v>45.43</v>
      </c>
      <c r="X435" t="n">
        <v>3.8</v>
      </c>
      <c r="Y435" t="n">
        <v>3.8</v>
      </c>
      <c r="Z435" t="n">
        <v>8.86</v>
      </c>
      <c r="AA435" t="n">
        <v>8.86</v>
      </c>
      <c r="AB435" t="n">
        <v>14.48</v>
      </c>
      <c r="AC435" t="n">
        <v>14.48</v>
      </c>
      <c r="AD435" t="n">
        <v>14.480000000000018</v>
      </c>
      <c r="AE435" t="n">
        <v>0.020000000000010232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inlineStr">
        <is>
          <t>unreconciled</t>
        </is>
      </c>
      <c r="AM435" t="inlineStr">
        <is>
          <t>Order Amount Mismatch (POS&gt;3PO)</t>
        </is>
      </c>
      <c r="AN435" t="n">
        <v>14.48</v>
      </c>
      <c r="AO435" t="n">
        <f>ROUND(P435*100/H435,2)</f>
        <v>0.0</v>
      </c>
      <c r="AP435" t="n">
        <f>ROUND(Q435*100/I435,2)</f>
        <v>0.0</v>
      </c>
      <c r="AQ435"/>
      <c r="AR435"/>
      <c r="AS435" t="n">
        <v>0.0</v>
      </c>
    </row>
    <row r="436">
      <c r="A436" s="1" t="n">
        <v>45233.0</v>
      </c>
      <c r="B436" s="2" t="n">
        <v>45233.89699074074</v>
      </c>
      <c r="C436" t="inlineStr">
        <is>
          <t>3140094012085331</t>
        </is>
      </c>
      <c r="D436" t="inlineStr">
        <is>
          <t>POS0012</t>
        </is>
      </c>
      <c r="E436" t="inlineStr">
        <is>
          <t>46</t>
        </is>
      </c>
      <c r="F436" t="inlineStr">
        <is>
          <t>0094</t>
        </is>
      </c>
      <c r="G436" t="inlineStr">
        <is>
          <t>5305882378</t>
        </is>
      </c>
      <c r="H436" t="n">
        <v>284.0</v>
      </c>
      <c r="I436" t="n">
        <v>270.47</v>
      </c>
      <c r="J436" t="n">
        <v>233.33</v>
      </c>
      <c r="K436" t="inlineStr">
        <is>
          <t>sale</t>
        </is>
      </c>
      <c r="L436" t="inlineStr">
        <is>
          <t/>
        </is>
      </c>
      <c r="M436" t="inlineStr">
        <is>
          <t/>
        </is>
      </c>
      <c r="N436" t="n">
        <v>0.0</v>
      </c>
      <c r="O436" t="n">
        <v>0.0</v>
      </c>
      <c r="P436" t="n">
        <v>214.02</v>
      </c>
      <c r="Q436" t="n">
        <v>214.02</v>
      </c>
      <c r="R436" t="n">
        <v>37.14</v>
      </c>
      <c r="S436" t="n">
        <v>37.14</v>
      </c>
      <c r="T436" t="n">
        <v>2.7</v>
      </c>
      <c r="U436" t="n">
        <v>2.7</v>
      </c>
      <c r="V436" t="n">
        <v>42.0</v>
      </c>
      <c r="W436" t="n">
        <v>42.0</v>
      </c>
      <c r="X436" t="n">
        <v>3.55</v>
      </c>
      <c r="Y436" t="n">
        <v>3.55</v>
      </c>
      <c r="Z436" t="n">
        <v>8.2</v>
      </c>
      <c r="AA436" t="n">
        <v>8.2</v>
      </c>
      <c r="AB436" t="n">
        <v>13.52</v>
      </c>
      <c r="AC436" t="n">
        <v>13.52</v>
      </c>
      <c r="AD436" t="n">
        <v>13.529999999999973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inlineStr">
        <is>
          <t>unreconciled</t>
        </is>
      </c>
      <c r="AM436" t="inlineStr">
        <is>
          <t>Order Amount Mismatch (POS&gt;3PO)</t>
        </is>
      </c>
      <c r="AN436" t="n">
        <v>13.53</v>
      </c>
      <c r="AO436" t="n">
        <f>ROUND(P436*100/H436,2)</f>
        <v>0.0</v>
      </c>
      <c r="AP436" t="n">
        <f>ROUND(Q436*100/I436,2)</f>
        <v>0.0</v>
      </c>
      <c r="AQ436"/>
      <c r="AR436"/>
      <c r="AS436" t="n">
        <v>0.0</v>
      </c>
    </row>
    <row r="437">
      <c r="A437" s="1" t="n">
        <v>45231.0</v>
      </c>
      <c r="B437" s="2" t="n">
        <v>45231.73063657407</v>
      </c>
      <c r="C437" t="inlineStr">
        <is>
          <t>3140094012084441</t>
        </is>
      </c>
      <c r="D437" t="inlineStr">
        <is>
          <t>POS0012</t>
        </is>
      </c>
      <c r="E437" t="inlineStr">
        <is>
          <t>55</t>
        </is>
      </c>
      <c r="F437" t="inlineStr">
        <is>
          <t>0094</t>
        </is>
      </c>
      <c r="G437" t="inlineStr">
        <is>
          <t>5305887186</t>
        </is>
      </c>
      <c r="H437" t="n">
        <v>379.0</v>
      </c>
      <c r="I437" t="n">
        <v>360.95</v>
      </c>
      <c r="J437" t="n">
        <v>323.81</v>
      </c>
      <c r="K437" t="inlineStr">
        <is>
          <t>sale</t>
        </is>
      </c>
      <c r="L437" t="inlineStr">
        <is>
          <t/>
        </is>
      </c>
      <c r="M437" t="inlineStr">
        <is>
          <t/>
        </is>
      </c>
      <c r="N437" t="n">
        <v>0.0</v>
      </c>
      <c r="O437" t="n">
        <v>0.0</v>
      </c>
      <c r="P437" t="n">
        <v>282.96</v>
      </c>
      <c r="Q437" t="n">
        <v>282.96</v>
      </c>
      <c r="R437" t="n">
        <v>37.14</v>
      </c>
      <c r="S437" t="n">
        <v>37.14</v>
      </c>
      <c r="T437" t="n">
        <v>3.61</v>
      </c>
      <c r="U437" t="n">
        <v>3.61</v>
      </c>
      <c r="V437" t="n">
        <v>58.29</v>
      </c>
      <c r="W437" t="n">
        <v>58.29</v>
      </c>
      <c r="X437" t="n">
        <v>4.74</v>
      </c>
      <c r="Y437" t="n">
        <v>4.74</v>
      </c>
      <c r="Z437" t="n">
        <v>11.35</v>
      </c>
      <c r="AA437" t="n">
        <v>11.34</v>
      </c>
      <c r="AB437" t="n">
        <v>18.04</v>
      </c>
      <c r="AC437" t="n">
        <v>18.05</v>
      </c>
      <c r="AD437" t="n">
        <v>18.05000000000001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0.009999999999999787</v>
      </c>
      <c r="AK437" t="n">
        <v>-0.010000000000001563</v>
      </c>
      <c r="AL437" t="inlineStr">
        <is>
          <t>unreconciled</t>
        </is>
      </c>
      <c r="AM437" t="inlineStr">
        <is>
          <t>Order Amount Mismatch (POS&gt;3PO)</t>
        </is>
      </c>
      <c r="AN437" t="n">
        <v>18.05</v>
      </c>
      <c r="AO437" t="n">
        <f>ROUND(P437*100/H437,2)</f>
        <v>0.0</v>
      </c>
      <c r="AP437" t="n">
        <f>ROUND(Q437*100/I437,2)</f>
        <v>0.0</v>
      </c>
      <c r="AQ437"/>
      <c r="AR437"/>
      <c r="AS437" t="n">
        <v>0.0</v>
      </c>
    </row>
    <row r="438">
      <c r="A438" s="1" t="n">
        <v>45231.0</v>
      </c>
      <c r="B438" s="2" t="n">
        <v>45231.57297453703</v>
      </c>
      <c r="C438" t="inlineStr">
        <is>
          <t>3140094012084354</t>
        </is>
      </c>
      <c r="D438" t="inlineStr">
        <is>
          <t>POS0012</t>
        </is>
      </c>
      <c r="E438" t="inlineStr">
        <is>
          <t>68</t>
        </is>
      </c>
      <c r="F438" t="inlineStr">
        <is>
          <t>0094</t>
        </is>
      </c>
      <c r="G438" t="inlineStr">
        <is>
          <t>5305900544</t>
        </is>
      </c>
      <c r="H438" t="n">
        <v>1774.0</v>
      </c>
      <c r="I438" t="n">
        <v>1689.49</v>
      </c>
      <c r="J438" t="n">
        <v>1652.35</v>
      </c>
      <c r="K438" t="inlineStr">
        <is>
          <t>sale</t>
        </is>
      </c>
      <c r="L438" t="inlineStr">
        <is>
          <t/>
        </is>
      </c>
      <c r="M438" t="inlineStr">
        <is>
          <t/>
        </is>
      </c>
      <c r="N438" t="n">
        <v>0.0</v>
      </c>
      <c r="O438" t="n">
        <v>0.0</v>
      </c>
      <c r="P438" t="n">
        <v>1295.48</v>
      </c>
      <c r="Q438" t="n">
        <v>1295.48</v>
      </c>
      <c r="R438" t="n">
        <v>37.14</v>
      </c>
      <c r="S438" t="n">
        <v>37.14</v>
      </c>
      <c r="T438" t="n">
        <v>16.89</v>
      </c>
      <c r="U438" t="n">
        <v>16.89</v>
      </c>
      <c r="V438" t="n">
        <v>297.42</v>
      </c>
      <c r="W438" t="n">
        <v>297.42</v>
      </c>
      <c r="X438" t="n">
        <v>22.17</v>
      </c>
      <c r="Y438" t="n">
        <v>22.17</v>
      </c>
      <c r="Z438" t="n">
        <v>57.53</v>
      </c>
      <c r="AA438" t="n">
        <v>57.53</v>
      </c>
      <c r="AB438" t="n">
        <v>84.48</v>
      </c>
      <c r="AC438" t="n">
        <v>84.48</v>
      </c>
      <c r="AD438" t="n">
        <v>84.50999999999999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inlineStr">
        <is>
          <t>unreconciled</t>
        </is>
      </c>
      <c r="AM438" t="inlineStr">
        <is>
          <t>Order Amount Mismatch (POS&gt;3PO)</t>
        </is>
      </c>
      <c r="AN438" t="n">
        <v>84.51</v>
      </c>
      <c r="AO438" t="n">
        <f>ROUND(P438*100/H438,2)</f>
        <v>0.0</v>
      </c>
      <c r="AP438" t="n">
        <f>ROUND(Q438*100/I438,2)</f>
        <v>0.0</v>
      </c>
      <c r="AQ438"/>
      <c r="AR438"/>
      <c r="AS438" t="n">
        <v>0.0</v>
      </c>
    </row>
    <row r="439">
      <c r="A439" s="1" t="n">
        <v>45233.0</v>
      </c>
      <c r="B439" s="2" t="n">
        <v>45233.95118055555</v>
      </c>
      <c r="C439" t="inlineStr">
        <is>
          <t>3140094012085362</t>
        </is>
      </c>
      <c r="D439" t="inlineStr">
        <is>
          <t>POS0012</t>
        </is>
      </c>
      <c r="E439" t="inlineStr">
        <is>
          <t>77</t>
        </is>
      </c>
      <c r="F439" t="inlineStr">
        <is>
          <t>0094</t>
        </is>
      </c>
      <c r="G439" t="inlineStr">
        <is>
          <t>5305908157</t>
        </is>
      </c>
      <c r="H439" t="n">
        <v>687.0</v>
      </c>
      <c r="I439" t="n">
        <v>731.41</v>
      </c>
      <c r="J439" t="n">
        <v>694.27</v>
      </c>
      <c r="K439" t="inlineStr">
        <is>
          <t>sale</t>
        </is>
      </c>
      <c r="L439" t="inlineStr">
        <is>
          <t/>
        </is>
      </c>
      <c r="M439" t="inlineStr">
        <is>
          <t/>
        </is>
      </c>
      <c r="N439" t="n">
        <v>0.0</v>
      </c>
      <c r="O439" t="n">
        <v>0.0</v>
      </c>
      <c r="P439" t="n">
        <v>565.31</v>
      </c>
      <c r="Q439" t="n">
        <v>506.51</v>
      </c>
      <c r="R439" t="n">
        <v>37.14</v>
      </c>
      <c r="S439" t="n">
        <v>37.14</v>
      </c>
      <c r="T439" t="n">
        <v>7.31</v>
      </c>
      <c r="U439" t="n">
        <v>6.54</v>
      </c>
      <c r="V439" t="n">
        <v>124.97</v>
      </c>
      <c r="W439" t="n">
        <v>111.08</v>
      </c>
      <c r="X439" t="n">
        <v>9.6</v>
      </c>
      <c r="Y439" t="n">
        <v>8.59</v>
      </c>
      <c r="Z439" t="n">
        <v>24.22</v>
      </c>
      <c r="AA439" t="n">
        <v>21.54</v>
      </c>
      <c r="AB439" t="n">
        <v>32.72</v>
      </c>
      <c r="AC439" t="n">
        <v>32.71</v>
      </c>
      <c r="AD439" t="n">
        <v>-44.40999999999997</v>
      </c>
      <c r="AE439" t="n">
        <v>58.799999999999955</v>
      </c>
      <c r="AF439" t="n">
        <v>0.0</v>
      </c>
      <c r="AG439" t="n">
        <v>0.7699999999999996</v>
      </c>
      <c r="AH439" t="n">
        <v>13.89</v>
      </c>
      <c r="AI439" t="n">
        <v>1.0099999999999998</v>
      </c>
      <c r="AJ439" t="n">
        <v>2.6799999999999997</v>
      </c>
      <c r="AK439" t="n">
        <v>0.00999999999999801</v>
      </c>
      <c r="AL439" t="inlineStr">
        <is>
          <t>unreconciled</t>
        </is>
      </c>
      <c r="AM439" t="inlineStr">
        <is>
          <t>Order Amount Mismatch (3PO&gt;POS)</t>
        </is>
      </c>
      <c r="AN439" t="n">
        <v>44.41</v>
      </c>
      <c r="AO439" t="n">
        <f>ROUND(P439*100/H439,2)</f>
        <v>0.0</v>
      </c>
      <c r="AP439" t="n">
        <f>ROUND(Q439*100/I439,2)</f>
        <v>0.0</v>
      </c>
      <c r="AQ439"/>
      <c r="AR439"/>
      <c r="AS439" t="n">
        <v>0.0</v>
      </c>
    </row>
    <row r="440">
      <c r="A440" s="1" t="n">
        <v>45231.0</v>
      </c>
      <c r="B440" s="2" t="n">
        <v>45231.72137731482</v>
      </c>
      <c r="C440" t="inlineStr">
        <is>
          <t>3140023012058768</t>
        </is>
      </c>
      <c r="D440" t="inlineStr">
        <is>
          <t>POS0012</t>
        </is>
      </c>
      <c r="E440" t="inlineStr">
        <is>
          <t>62</t>
        </is>
      </c>
      <c r="F440" t="inlineStr">
        <is>
          <t>0023</t>
        </is>
      </c>
      <c r="G440" t="inlineStr">
        <is>
          <t>5305912056</t>
        </is>
      </c>
      <c r="H440" t="n">
        <v>650.0</v>
      </c>
      <c r="I440" t="n">
        <v>619.03</v>
      </c>
      <c r="J440" t="n">
        <v>581.89</v>
      </c>
      <c r="K440" t="inlineStr">
        <is>
          <t>sale</t>
        </is>
      </c>
      <c r="L440" t="inlineStr">
        <is>
          <t/>
        </is>
      </c>
      <c r="M440" t="inlineStr">
        <is>
          <t/>
        </is>
      </c>
      <c r="N440" t="n">
        <v>0.0</v>
      </c>
      <c r="O440" t="n">
        <v>0.0</v>
      </c>
      <c r="P440" t="n">
        <v>479.67</v>
      </c>
      <c r="Q440" t="n">
        <v>479.66</v>
      </c>
      <c r="R440" t="n">
        <v>37.14</v>
      </c>
      <c r="S440" t="n">
        <v>37.14</v>
      </c>
      <c r="T440" t="n">
        <v>6.19</v>
      </c>
      <c r="U440" t="n">
        <v>6.19</v>
      </c>
      <c r="V440" t="n">
        <v>104.74</v>
      </c>
      <c r="W440" t="n">
        <v>104.74</v>
      </c>
      <c r="X440" t="n">
        <v>8.12</v>
      </c>
      <c r="Y440" t="n">
        <v>8.12</v>
      </c>
      <c r="Z440" t="n">
        <v>20.31</v>
      </c>
      <c r="AA440" t="n">
        <v>20.31</v>
      </c>
      <c r="AB440" t="n">
        <v>30.96</v>
      </c>
      <c r="AC440" t="n">
        <v>30.95</v>
      </c>
      <c r="AD440" t="n">
        <v>30.970000000000027</v>
      </c>
      <c r="AE440" t="n">
        <v>0.009999999999990905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0.010000000000001563</v>
      </c>
      <c r="AL440" t="inlineStr">
        <is>
          <t>unreconciled</t>
        </is>
      </c>
      <c r="AM440" t="inlineStr">
        <is>
          <t>Order Amount Mismatch (POS&gt;3PO)</t>
        </is>
      </c>
      <c r="AN440" t="n">
        <v>30.97</v>
      </c>
      <c r="AO440" t="n">
        <f>ROUND(P440*100/H440,2)</f>
        <v>0.0</v>
      </c>
      <c r="AP440" t="n">
        <f>ROUND(Q440*100/I440,2)</f>
        <v>0.0</v>
      </c>
      <c r="AQ440"/>
      <c r="AR440"/>
      <c r="AS440" t="n">
        <v>0.0</v>
      </c>
    </row>
    <row r="441">
      <c r="A441" s="1" t="n">
        <v>45231.0</v>
      </c>
      <c r="B441" s="2" t="n">
        <v>45231.46671296296</v>
      </c>
      <c r="C441" t="inlineStr">
        <is>
          <t>3140023012058700</t>
        </is>
      </c>
      <c r="D441" t="inlineStr">
        <is>
          <t>POS0012</t>
        </is>
      </c>
      <c r="E441" t="inlineStr">
        <is>
          <t>94</t>
        </is>
      </c>
      <c r="F441" t="inlineStr">
        <is>
          <t>0023</t>
        </is>
      </c>
      <c r="G441" t="inlineStr">
        <is>
          <t>5305916378</t>
        </is>
      </c>
      <c r="H441" t="n">
        <v>500.00000000000006</v>
      </c>
      <c r="I441" t="n">
        <v>476.18</v>
      </c>
      <c r="J441" t="n">
        <v>439.04</v>
      </c>
      <c r="K441" t="inlineStr">
        <is>
          <t>sale</t>
        </is>
      </c>
      <c r="L441" t="inlineStr">
        <is>
          <t/>
        </is>
      </c>
      <c r="M441" t="inlineStr">
        <is>
          <t/>
        </is>
      </c>
      <c r="N441" t="n">
        <v>0.0</v>
      </c>
      <c r="O441" t="n">
        <v>0.0</v>
      </c>
      <c r="P441" t="n">
        <v>370.79</v>
      </c>
      <c r="Q441" t="n">
        <v>370.78</v>
      </c>
      <c r="R441" t="n">
        <v>37.14</v>
      </c>
      <c r="S441" t="n">
        <v>37.14</v>
      </c>
      <c r="T441" t="n">
        <v>4.76</v>
      </c>
      <c r="U441" t="n">
        <v>4.76</v>
      </c>
      <c r="V441" t="n">
        <v>79.03</v>
      </c>
      <c r="W441" t="n">
        <v>79.03</v>
      </c>
      <c r="X441" t="n">
        <v>6.25</v>
      </c>
      <c r="Y441" t="n">
        <v>6.25</v>
      </c>
      <c r="Z441" t="n">
        <v>15.35</v>
      </c>
      <c r="AA441" t="n">
        <v>15.35</v>
      </c>
      <c r="AB441" t="n">
        <v>23.82</v>
      </c>
      <c r="AC441" t="n">
        <v>23.81</v>
      </c>
      <c r="AD441" t="n">
        <v>23.82000000000005</v>
      </c>
      <c r="AE441" t="n">
        <v>0.010000000000047748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0.010000000000001563</v>
      </c>
      <c r="AL441" t="inlineStr">
        <is>
          <t>unreconciled</t>
        </is>
      </c>
      <c r="AM441" t="inlineStr">
        <is>
          <t>Order Amount Mismatch (POS&gt;3PO)</t>
        </is>
      </c>
      <c r="AN441" t="n">
        <v>23.82</v>
      </c>
      <c r="AO441" t="n">
        <f>ROUND(P441*100/H441,2)</f>
        <v>0.0</v>
      </c>
      <c r="AP441" t="n">
        <f>ROUND(Q441*100/I441,2)</f>
        <v>0.0</v>
      </c>
      <c r="AQ441"/>
      <c r="AR441"/>
      <c r="AS441" t="n">
        <v>0.0</v>
      </c>
    </row>
    <row r="442">
      <c r="A442" s="1" t="n">
        <v>45233.0</v>
      </c>
      <c r="B442" s="2" t="n">
        <v>45233.7884837963</v>
      </c>
      <c r="C442" t="inlineStr">
        <is>
          <t>3140023012059287</t>
        </is>
      </c>
      <c r="D442" t="inlineStr">
        <is>
          <t>POS0012</t>
        </is>
      </c>
      <c r="E442" t="inlineStr">
        <is>
          <t>80</t>
        </is>
      </c>
      <c r="F442" t="inlineStr">
        <is>
          <t>0023</t>
        </is>
      </c>
      <c r="G442" t="inlineStr">
        <is>
          <t>5305937214</t>
        </is>
      </c>
      <c r="H442" t="n">
        <v>311.0</v>
      </c>
      <c r="I442" t="n">
        <v>373.32</v>
      </c>
      <c r="J442" t="n">
        <v>336.18</v>
      </c>
      <c r="K442" t="inlineStr">
        <is>
          <t>sale</t>
        </is>
      </c>
      <c r="L442" t="inlineStr">
        <is>
          <t/>
        </is>
      </c>
      <c r="M442" t="inlineStr">
        <is>
          <t/>
        </is>
      </c>
      <c r="N442" t="n">
        <v>0.0</v>
      </c>
      <c r="O442" t="n">
        <v>0.0</v>
      </c>
      <c r="P442" t="n">
        <v>292.41</v>
      </c>
      <c r="Q442" t="n">
        <v>233.6</v>
      </c>
      <c r="R442" t="n">
        <v>37.14</v>
      </c>
      <c r="S442" t="n">
        <v>37.14</v>
      </c>
      <c r="T442" t="n">
        <v>3.73</v>
      </c>
      <c r="U442" t="n">
        <v>2.96</v>
      </c>
      <c r="V442" t="n">
        <v>60.51</v>
      </c>
      <c r="W442" t="n">
        <v>46.63</v>
      </c>
      <c r="X442" t="n">
        <v>4.9</v>
      </c>
      <c r="Y442" t="n">
        <v>3.89</v>
      </c>
      <c r="Z442" t="n">
        <v>11.77</v>
      </c>
      <c r="AA442" t="n">
        <v>9.09</v>
      </c>
      <c r="AB442" t="n">
        <v>14.82</v>
      </c>
      <c r="AC442" t="n">
        <v>14.81</v>
      </c>
      <c r="AD442" t="n">
        <v>-62.31999999999999</v>
      </c>
      <c r="AE442" t="n">
        <v>58.81000000000003</v>
      </c>
      <c r="AF442" t="n">
        <v>0.0</v>
      </c>
      <c r="AG442" t="n">
        <v>0.77</v>
      </c>
      <c r="AH442" t="n">
        <v>13.879999999999995</v>
      </c>
      <c r="AI442" t="n">
        <v>1.0100000000000002</v>
      </c>
      <c r="AJ442" t="n">
        <v>2.6799999999999997</v>
      </c>
      <c r="AK442" t="n">
        <v>0.009999999999999787</v>
      </c>
      <c r="AL442" t="inlineStr">
        <is>
          <t>unreconciled</t>
        </is>
      </c>
      <c r="AM442" t="inlineStr">
        <is>
          <t>Order Amount Mismatch (3PO&gt;POS)</t>
        </is>
      </c>
      <c r="AN442" t="n">
        <v>62.32</v>
      </c>
      <c r="AO442" t="n">
        <f>ROUND(P442*100/H442,2)</f>
        <v>0.0</v>
      </c>
      <c r="AP442" t="n">
        <f>ROUND(Q442*100/I442,2)</f>
        <v>0.0</v>
      </c>
      <c r="AQ442"/>
      <c r="AR442"/>
      <c r="AS442" t="n">
        <v>0.0</v>
      </c>
    </row>
    <row r="443">
      <c r="A443" s="1" t="n">
        <v>45231.0</v>
      </c>
      <c r="B443" s="2" t="n">
        <v>45231.58936342593</v>
      </c>
      <c r="C443" t="inlineStr">
        <is>
          <t>3140094012084366</t>
        </is>
      </c>
      <c r="D443" t="inlineStr">
        <is>
          <t>POS0012</t>
        </is>
      </c>
      <c r="E443" t="inlineStr">
        <is>
          <t>80</t>
        </is>
      </c>
      <c r="F443" t="inlineStr">
        <is>
          <t>0094</t>
        </is>
      </c>
      <c r="G443" t="inlineStr">
        <is>
          <t>5305947713</t>
        </is>
      </c>
      <c r="H443" t="n">
        <v>246.00000000000003</v>
      </c>
      <c r="I443" t="n">
        <v>234.28</v>
      </c>
      <c r="J443" t="n">
        <v>197.14</v>
      </c>
      <c r="K443" t="inlineStr">
        <is>
          <t>sale</t>
        </is>
      </c>
      <c r="L443" t="inlineStr">
        <is>
          <t/>
        </is>
      </c>
      <c r="M443" t="inlineStr">
        <is>
          <t/>
        </is>
      </c>
      <c r="N443" t="n">
        <v>0.0</v>
      </c>
      <c r="O443" t="n">
        <v>0.0</v>
      </c>
      <c r="P443" t="n">
        <v>186.44</v>
      </c>
      <c r="Q443" t="n">
        <v>186.43</v>
      </c>
      <c r="R443" t="n">
        <v>37.14</v>
      </c>
      <c r="S443" t="n">
        <v>37.14</v>
      </c>
      <c r="T443" t="n">
        <v>2.34</v>
      </c>
      <c r="U443" t="n">
        <v>2.34</v>
      </c>
      <c r="V443" t="n">
        <v>35.49</v>
      </c>
      <c r="W443" t="n">
        <v>35.49</v>
      </c>
      <c r="X443" t="n">
        <v>3.07</v>
      </c>
      <c r="Y443" t="n">
        <v>3.08</v>
      </c>
      <c r="Z443" t="n">
        <v>6.94</v>
      </c>
      <c r="AA443" t="n">
        <v>6.94</v>
      </c>
      <c r="AB443" t="n">
        <v>11.72</v>
      </c>
      <c r="AC443" t="n">
        <v>11.72</v>
      </c>
      <c r="AD443" t="n">
        <v>11.720000000000027</v>
      </c>
      <c r="AE443" t="n">
        <v>0.009999999999990905</v>
      </c>
      <c r="AF443" t="n">
        <v>0.0</v>
      </c>
      <c r="AG443" t="n">
        <v>0.0</v>
      </c>
      <c r="AH443" t="n">
        <v>0.0</v>
      </c>
      <c r="AI443" t="n">
        <v>-0.010000000000000231</v>
      </c>
      <c r="AJ443" t="n">
        <v>0.0</v>
      </c>
      <c r="AK443" t="n">
        <v>0.0</v>
      </c>
      <c r="AL443" t="inlineStr">
        <is>
          <t>unreconciled</t>
        </is>
      </c>
      <c r="AM443" t="inlineStr">
        <is>
          <t>Order Amount Mismatch (POS&gt;3PO)</t>
        </is>
      </c>
      <c r="AN443" t="n">
        <v>11.72</v>
      </c>
      <c r="AO443" t="n">
        <f>ROUND(P443*100/H443,2)</f>
        <v>0.0</v>
      </c>
      <c r="AP443" t="n">
        <f>ROUND(Q443*100/I443,2)</f>
        <v>0.0</v>
      </c>
      <c r="AQ443"/>
      <c r="AR443"/>
      <c r="AS443" t="n">
        <v>0.0</v>
      </c>
    </row>
    <row r="444">
      <c r="A444" s="1" t="n">
        <v>45231.0</v>
      </c>
      <c r="B444" s="2" t="n">
        <v>45231.76584490741</v>
      </c>
      <c r="C444" t="inlineStr">
        <is>
          <t>3140094012084461</t>
        </is>
      </c>
      <c r="D444" t="inlineStr">
        <is>
          <t>POS0012</t>
        </is>
      </c>
      <c r="E444" t="inlineStr">
        <is>
          <t>75</t>
        </is>
      </c>
      <c r="F444" t="inlineStr">
        <is>
          <t>0094</t>
        </is>
      </c>
      <c r="G444" t="inlineStr">
        <is>
          <t>5305953612</t>
        </is>
      </c>
      <c r="H444" t="n">
        <v>260.0</v>
      </c>
      <c r="I444" t="n">
        <v>247.61</v>
      </c>
      <c r="J444" t="n">
        <v>210.47</v>
      </c>
      <c r="K444" t="inlineStr">
        <is>
          <t>sale</t>
        </is>
      </c>
      <c r="L444" t="inlineStr">
        <is>
          <t/>
        </is>
      </c>
      <c r="M444" t="inlineStr">
        <is>
          <t/>
        </is>
      </c>
      <c r="N444" t="n">
        <v>0.0</v>
      </c>
      <c r="O444" t="n">
        <v>0.0</v>
      </c>
      <c r="P444" t="n">
        <v>196.6</v>
      </c>
      <c r="Q444" t="n">
        <v>196.6</v>
      </c>
      <c r="R444" t="n">
        <v>37.14</v>
      </c>
      <c r="S444" t="n">
        <v>37.14</v>
      </c>
      <c r="T444" t="n">
        <v>2.48</v>
      </c>
      <c r="U444" t="n">
        <v>2.48</v>
      </c>
      <c r="V444" t="n">
        <v>37.88</v>
      </c>
      <c r="W444" t="n">
        <v>37.88</v>
      </c>
      <c r="X444" t="n">
        <v>3.25</v>
      </c>
      <c r="Y444" t="n">
        <v>3.25</v>
      </c>
      <c r="Z444" t="n">
        <v>7.4</v>
      </c>
      <c r="AA444" t="n">
        <v>7.4</v>
      </c>
      <c r="AB444" t="n">
        <v>12.38</v>
      </c>
      <c r="AC444" t="n">
        <v>12.38</v>
      </c>
      <c r="AD444" t="n">
        <v>12.389999999999986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inlineStr">
        <is>
          <t>unreconciled</t>
        </is>
      </c>
      <c r="AM444" t="inlineStr">
        <is>
          <t>Order Amount Mismatch (POS&gt;3PO)</t>
        </is>
      </c>
      <c r="AN444" t="n">
        <v>12.39</v>
      </c>
      <c r="AO444" t="n">
        <f>ROUND(P444*100/H444,2)</f>
        <v>0.0</v>
      </c>
      <c r="AP444" t="n">
        <f>ROUND(Q444*100/I444,2)</f>
        <v>0.0</v>
      </c>
      <c r="AQ444"/>
      <c r="AR444"/>
      <c r="AS444" t="n">
        <v>0.0</v>
      </c>
    </row>
    <row r="445">
      <c r="A445" s="1" t="n">
        <v>45234.0</v>
      </c>
      <c r="B445" s="2" t="n">
        <v>45234.89409722222</v>
      </c>
      <c r="C445" t="inlineStr">
        <is>
          <t>3140023012059635</t>
        </is>
      </c>
      <c r="D445" t="inlineStr">
        <is>
          <t>POS0012</t>
        </is>
      </c>
      <c r="E445" t="inlineStr">
        <is>
          <t>27</t>
        </is>
      </c>
      <c r="F445" t="inlineStr">
        <is>
          <t>0023</t>
        </is>
      </c>
      <c r="G445" t="inlineStr">
        <is>
          <t>5305955891</t>
        </is>
      </c>
      <c r="H445" t="n">
        <v>260.0</v>
      </c>
      <c r="I445" t="n">
        <v>247.61</v>
      </c>
      <c r="J445" t="n">
        <v>210.47</v>
      </c>
      <c r="K445" t="inlineStr">
        <is>
          <t>sale</t>
        </is>
      </c>
      <c r="L445" t="inlineStr">
        <is>
          <t/>
        </is>
      </c>
      <c r="M445" t="inlineStr">
        <is>
          <t/>
        </is>
      </c>
      <c r="N445" t="n">
        <v>0.0</v>
      </c>
      <c r="O445" t="n">
        <v>0.0</v>
      </c>
      <c r="P445" t="n">
        <v>196.6</v>
      </c>
      <c r="Q445" t="n">
        <v>196.6</v>
      </c>
      <c r="R445" t="n">
        <v>37.14</v>
      </c>
      <c r="S445" t="n">
        <v>37.14</v>
      </c>
      <c r="T445" t="n">
        <v>2.48</v>
      </c>
      <c r="U445" t="n">
        <v>2.48</v>
      </c>
      <c r="V445" t="n">
        <v>37.88</v>
      </c>
      <c r="W445" t="n">
        <v>37.88</v>
      </c>
      <c r="X445" t="n">
        <v>3.25</v>
      </c>
      <c r="Y445" t="n">
        <v>3.25</v>
      </c>
      <c r="Z445" t="n">
        <v>7.4</v>
      </c>
      <c r="AA445" t="n">
        <v>7.4</v>
      </c>
      <c r="AB445" t="n">
        <v>12.38</v>
      </c>
      <c r="AC445" t="n">
        <v>12.38</v>
      </c>
      <c r="AD445" t="n">
        <v>12.389999999999986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inlineStr">
        <is>
          <t>unreconciled</t>
        </is>
      </c>
      <c r="AM445" t="inlineStr">
        <is>
          <t>Order Amount Mismatch (POS&gt;3PO)</t>
        </is>
      </c>
      <c r="AN445" t="n">
        <v>12.39</v>
      </c>
      <c r="AO445" t="n">
        <f>ROUND(P445*100/H445,2)</f>
        <v>0.0</v>
      </c>
      <c r="AP445" t="n">
        <f>ROUND(Q445*100/I445,2)</f>
        <v>0.0</v>
      </c>
      <c r="AQ445"/>
      <c r="AR445"/>
      <c r="AS445" t="n">
        <v>0.0</v>
      </c>
    </row>
    <row r="446">
      <c r="A446" s="1" t="n">
        <v>45231.0</v>
      </c>
      <c r="B446" s="2" t="n">
        <v>45231.97819444445</v>
      </c>
      <c r="C446" t="inlineStr">
        <is>
          <t>3140094012084602</t>
        </is>
      </c>
      <c r="D446" t="inlineStr">
        <is>
          <t>POS0012</t>
        </is>
      </c>
      <c r="E446" t="inlineStr">
        <is>
          <t>16</t>
        </is>
      </c>
      <c r="F446" t="inlineStr">
        <is>
          <t>0094</t>
        </is>
      </c>
      <c r="G446" t="inlineStr">
        <is>
          <t>5305960194</t>
        </is>
      </c>
      <c r="H446" t="n">
        <v>279.0</v>
      </c>
      <c r="I446" t="n">
        <v>265.71</v>
      </c>
      <c r="J446" t="n">
        <v>228.57</v>
      </c>
      <c r="K446" t="inlineStr">
        <is>
          <t>sale</t>
        </is>
      </c>
      <c r="L446" t="inlineStr">
        <is>
          <t/>
        </is>
      </c>
      <c r="M446" t="inlineStr">
        <is>
          <t/>
        </is>
      </c>
      <c r="N446" t="n">
        <v>0.0</v>
      </c>
      <c r="O446" t="n">
        <v>0.0</v>
      </c>
      <c r="P446" t="n">
        <v>210.39</v>
      </c>
      <c r="Q446" t="n">
        <v>210.39</v>
      </c>
      <c r="R446" t="n">
        <v>37.14</v>
      </c>
      <c r="S446" t="n">
        <v>37.14</v>
      </c>
      <c r="T446" t="n">
        <v>2.66</v>
      </c>
      <c r="U446" t="n">
        <v>2.66</v>
      </c>
      <c r="V446" t="n">
        <v>41.14</v>
      </c>
      <c r="W446" t="n">
        <v>41.14</v>
      </c>
      <c r="X446" t="n">
        <v>3.49</v>
      </c>
      <c r="Y446" t="n">
        <v>3.49</v>
      </c>
      <c r="Z446" t="n">
        <v>8.03</v>
      </c>
      <c r="AA446" t="n">
        <v>8.04</v>
      </c>
      <c r="AB446" t="n">
        <v>13.28</v>
      </c>
      <c r="AC446" t="n">
        <v>13.29</v>
      </c>
      <c r="AD446" t="n">
        <v>13.29000000000002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-0.009999999999999787</v>
      </c>
      <c r="AK446" t="n">
        <v>-0.009999999999999787</v>
      </c>
      <c r="AL446" t="inlineStr">
        <is>
          <t>unreconciled</t>
        </is>
      </c>
      <c r="AM446" t="inlineStr">
        <is>
          <t>Order Amount Mismatch (POS&gt;3PO)</t>
        </is>
      </c>
      <c r="AN446" t="n">
        <v>13.29</v>
      </c>
      <c r="AO446" t="n">
        <f>ROUND(P446*100/H446,2)</f>
        <v>0.0</v>
      </c>
      <c r="AP446" t="n">
        <f>ROUND(Q446*100/I446,2)</f>
        <v>0.0</v>
      </c>
      <c r="AQ446"/>
      <c r="AR446"/>
      <c r="AS446" t="n">
        <v>0.0</v>
      </c>
    </row>
    <row r="447">
      <c r="A447" s="1" t="n">
        <v>45233.0</v>
      </c>
      <c r="B447" s="2" t="n">
        <v>45233.8362037037</v>
      </c>
      <c r="C447" t="inlineStr">
        <is>
          <t>3140094012085253</t>
        </is>
      </c>
      <c r="D447" t="inlineStr">
        <is>
          <t>POS0012</t>
        </is>
      </c>
      <c r="E447" t="inlineStr">
        <is>
          <t>68</t>
        </is>
      </c>
      <c r="F447" t="inlineStr">
        <is>
          <t>0094</t>
        </is>
      </c>
      <c r="G447" t="inlineStr">
        <is>
          <t>5305977859</t>
        </is>
      </c>
      <c r="H447" t="n">
        <v>519.0</v>
      </c>
      <c r="I447" t="n">
        <v>571.44</v>
      </c>
      <c r="J447" t="n">
        <v>534.3</v>
      </c>
      <c r="K447" t="inlineStr">
        <is>
          <t>sale</t>
        </is>
      </c>
      <c r="L447" t="inlineStr">
        <is>
          <t/>
        </is>
      </c>
      <c r="M447" t="inlineStr">
        <is>
          <t/>
        </is>
      </c>
      <c r="N447" t="n">
        <v>0.0</v>
      </c>
      <c r="O447" t="n">
        <v>0.0</v>
      </c>
      <c r="P447" t="n">
        <v>443.4</v>
      </c>
      <c r="Q447" t="n">
        <v>384.6</v>
      </c>
      <c r="R447" t="n">
        <v>37.14</v>
      </c>
      <c r="S447" t="n">
        <v>37.14</v>
      </c>
      <c r="T447" t="n">
        <v>5.71</v>
      </c>
      <c r="U447" t="n">
        <v>4.94</v>
      </c>
      <c r="V447" t="n">
        <v>96.17</v>
      </c>
      <c r="W447" t="n">
        <v>82.29</v>
      </c>
      <c r="X447" t="n">
        <v>7.5</v>
      </c>
      <c r="Y447" t="n">
        <v>6.49</v>
      </c>
      <c r="Z447" t="n">
        <v>18.66</v>
      </c>
      <c r="AA447" t="n">
        <v>15.98</v>
      </c>
      <c r="AB447" t="n">
        <v>24.72</v>
      </c>
      <c r="AC447" t="n">
        <v>24.72</v>
      </c>
      <c r="AD447" t="n">
        <v>-52.440000000000055</v>
      </c>
      <c r="AE447" t="n">
        <v>58.799999999999955</v>
      </c>
      <c r="AF447" t="n">
        <v>0.0</v>
      </c>
      <c r="AG447" t="n">
        <v>0.7699999999999996</v>
      </c>
      <c r="AH447" t="n">
        <v>13.879999999999995</v>
      </c>
      <c r="AI447" t="n">
        <v>1.0099999999999998</v>
      </c>
      <c r="AJ447" t="n">
        <v>2.6799999999999997</v>
      </c>
      <c r="AK447" t="n">
        <v>0.0</v>
      </c>
      <c r="AL447" t="inlineStr">
        <is>
          <t>unreconciled</t>
        </is>
      </c>
      <c r="AM447" t="inlineStr">
        <is>
          <t>Order Amount Mismatch (3PO&gt;POS)</t>
        </is>
      </c>
      <c r="AN447" t="n">
        <v>52.44</v>
      </c>
      <c r="AO447" t="n">
        <f>ROUND(P447*100/H447,2)</f>
        <v>0.0</v>
      </c>
      <c r="AP447" t="n">
        <f>ROUND(Q447*100/I447,2)</f>
        <v>0.0</v>
      </c>
      <c r="AQ447"/>
      <c r="AR447"/>
      <c r="AS447" t="n">
        <v>0.0</v>
      </c>
    </row>
    <row r="448">
      <c r="A448" s="1" t="n">
        <v>45234.0</v>
      </c>
      <c r="B448" s="2" t="n">
        <v>45234.93709490741</v>
      </c>
      <c r="C448" t="inlineStr">
        <is>
          <t>3140023012059656</t>
        </is>
      </c>
      <c r="D448" t="inlineStr">
        <is>
          <t>POS0012</t>
        </is>
      </c>
      <c r="E448" t="inlineStr">
        <is>
          <t>48</t>
        </is>
      </c>
      <c r="F448" t="inlineStr">
        <is>
          <t>0023</t>
        </is>
      </c>
      <c r="G448" t="inlineStr">
        <is>
          <t>5305981246</t>
        </is>
      </c>
      <c r="H448" t="n">
        <v>256.0</v>
      </c>
      <c r="I448" t="n">
        <v>243.81</v>
      </c>
      <c r="J448" t="n">
        <v>206.67</v>
      </c>
      <c r="K448" t="inlineStr">
        <is>
          <t>sale</t>
        </is>
      </c>
      <c r="L448" t="inlineStr">
        <is>
          <t/>
        </is>
      </c>
      <c r="M448" t="inlineStr">
        <is>
          <t/>
        </is>
      </c>
      <c r="N448" t="n">
        <v>0.0</v>
      </c>
      <c r="O448" t="n">
        <v>0.0</v>
      </c>
      <c r="P448" t="n">
        <v>193.7</v>
      </c>
      <c r="Q448" t="n">
        <v>193.68</v>
      </c>
      <c r="R448" t="n">
        <v>37.14</v>
      </c>
      <c r="S448" t="n">
        <v>37.14</v>
      </c>
      <c r="T448" t="n">
        <v>2.44</v>
      </c>
      <c r="U448" t="n">
        <v>2.44</v>
      </c>
      <c r="V448" t="n">
        <v>37.2</v>
      </c>
      <c r="W448" t="n">
        <v>37.2</v>
      </c>
      <c r="X448" t="n">
        <v>3.2</v>
      </c>
      <c r="Y448" t="n">
        <v>3.2</v>
      </c>
      <c r="Z448" t="n">
        <v>7.27</v>
      </c>
      <c r="AA448" t="n">
        <v>7.28</v>
      </c>
      <c r="AB448" t="n">
        <v>12.2</v>
      </c>
      <c r="AC448" t="n">
        <v>12.19</v>
      </c>
      <c r="AD448" t="n">
        <v>12.189999999999998</v>
      </c>
      <c r="AE448" t="n">
        <v>0.01999999999998181</v>
      </c>
      <c r="AF448" t="n">
        <v>0.0</v>
      </c>
      <c r="AG448" t="n">
        <v>0.0</v>
      </c>
      <c r="AH448" t="n">
        <v>0.0</v>
      </c>
      <c r="AI448" t="n">
        <v>0.0</v>
      </c>
      <c r="AJ448" t="n">
        <v>-0.010000000000000675</v>
      </c>
      <c r="AK448" t="n">
        <v>0.009999999999999787</v>
      </c>
      <c r="AL448" t="inlineStr">
        <is>
          <t>unreconciled</t>
        </is>
      </c>
      <c r="AM448" t="inlineStr">
        <is>
          <t>Order Amount Mismatch (POS&gt;3PO)</t>
        </is>
      </c>
      <c r="AN448" t="n">
        <v>12.19</v>
      </c>
      <c r="AO448" t="n">
        <f>ROUND(P448*100/H448,2)</f>
        <v>0.0</v>
      </c>
      <c r="AP448" t="n">
        <f>ROUND(Q448*100/I448,2)</f>
        <v>0.0</v>
      </c>
      <c r="AQ448"/>
      <c r="AR448"/>
      <c r="AS448" t="n">
        <v>0.0</v>
      </c>
    </row>
    <row r="449">
      <c r="A449" s="1" t="n">
        <v>45234.0</v>
      </c>
      <c r="B449" s="2" t="n">
        <v>45234.77302083333</v>
      </c>
      <c r="C449" t="inlineStr">
        <is>
          <t>3140023012059564</t>
        </is>
      </c>
      <c r="D449" t="inlineStr">
        <is>
          <t>POS0012</t>
        </is>
      </c>
      <c r="E449" t="inlineStr">
        <is>
          <t>56</t>
        </is>
      </c>
      <c r="F449" t="inlineStr">
        <is>
          <t>0023</t>
        </is>
      </c>
      <c r="G449" t="inlineStr">
        <is>
          <t>5305985604</t>
        </is>
      </c>
      <c r="H449" t="n">
        <v>299.0</v>
      </c>
      <c r="I449" t="n">
        <v>284.76</v>
      </c>
      <c r="J449" t="n">
        <v>247.62</v>
      </c>
      <c r="K449" t="inlineStr">
        <is>
          <t>sale</t>
        </is>
      </c>
      <c r="L449" t="inlineStr">
        <is>
          <t/>
        </is>
      </c>
      <c r="M449" t="inlineStr">
        <is>
          <t/>
        </is>
      </c>
      <c r="N449" t="n">
        <v>0.0</v>
      </c>
      <c r="O449" t="n">
        <v>0.0</v>
      </c>
      <c r="P449" t="n">
        <v>224.9</v>
      </c>
      <c r="Q449" t="n">
        <v>224.89</v>
      </c>
      <c r="R449" t="n">
        <v>37.14</v>
      </c>
      <c r="S449" t="n">
        <v>37.14</v>
      </c>
      <c r="T449" t="n">
        <v>2.85</v>
      </c>
      <c r="U449" t="n">
        <v>2.85</v>
      </c>
      <c r="V449" t="n">
        <v>44.57</v>
      </c>
      <c r="W449" t="n">
        <v>44.57</v>
      </c>
      <c r="X449" t="n">
        <v>3.74</v>
      </c>
      <c r="Y449" t="n">
        <v>3.74</v>
      </c>
      <c r="Z449" t="n">
        <v>8.7</v>
      </c>
      <c r="AA449" t="n">
        <v>8.69</v>
      </c>
      <c r="AB449" t="n">
        <v>14.24</v>
      </c>
      <c r="AC449" t="n">
        <v>14.24</v>
      </c>
      <c r="AD449" t="n">
        <v>14.240000000000009</v>
      </c>
      <c r="AE449" t="n">
        <v>0.010000000000019327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0.009999999999999787</v>
      </c>
      <c r="AK449" t="n">
        <v>0.0</v>
      </c>
      <c r="AL449" t="inlineStr">
        <is>
          <t>unreconciled</t>
        </is>
      </c>
      <c r="AM449" t="inlineStr">
        <is>
          <t>Order Amount Mismatch (POS&gt;3PO)</t>
        </is>
      </c>
      <c r="AN449" t="n">
        <v>14.24</v>
      </c>
      <c r="AO449" t="n">
        <f>ROUND(P449*100/H449,2)</f>
        <v>0.0</v>
      </c>
      <c r="AP449" t="n">
        <f>ROUND(Q449*100/I449,2)</f>
        <v>0.0</v>
      </c>
      <c r="AQ449"/>
      <c r="AR449"/>
      <c r="AS449" t="n">
        <v>0.0</v>
      </c>
    </row>
    <row r="450">
      <c r="A450" s="1" t="n">
        <v>45231.0</v>
      </c>
      <c r="B450" s="2" t="n">
        <v>45231.53891203704</v>
      </c>
      <c r="C450" t="inlineStr">
        <is>
          <t>3140094012084335</t>
        </is>
      </c>
      <c r="D450" t="inlineStr">
        <is>
          <t>POS0012</t>
        </is>
      </c>
      <c r="E450" t="inlineStr">
        <is>
          <t>49</t>
        </is>
      </c>
      <c r="F450" t="inlineStr">
        <is>
          <t>0094</t>
        </is>
      </c>
      <c r="G450" t="inlineStr">
        <is>
          <t>5305989686</t>
        </is>
      </c>
      <c r="H450" t="n">
        <v>352.0</v>
      </c>
      <c r="I450" t="n">
        <v>335.23</v>
      </c>
      <c r="J450" t="n">
        <v>298.09</v>
      </c>
      <c r="K450" t="inlineStr">
        <is>
          <t>sale</t>
        </is>
      </c>
      <c r="L450" t="inlineStr">
        <is>
          <t/>
        </is>
      </c>
      <c r="M450" t="inlineStr">
        <is>
          <t/>
        </is>
      </c>
      <c r="N450" t="n">
        <v>0.0</v>
      </c>
      <c r="O450" t="n">
        <v>0.0</v>
      </c>
      <c r="P450" t="n">
        <v>263.37</v>
      </c>
      <c r="Q450" t="n">
        <v>263.37</v>
      </c>
      <c r="R450" t="n">
        <v>37.14</v>
      </c>
      <c r="S450" t="n">
        <v>37.14</v>
      </c>
      <c r="T450" t="n">
        <v>3.35</v>
      </c>
      <c r="U450" t="n">
        <v>3.35</v>
      </c>
      <c r="V450" t="n">
        <v>53.66</v>
      </c>
      <c r="W450" t="n">
        <v>53.66</v>
      </c>
      <c r="X450" t="n">
        <v>4.4</v>
      </c>
      <c r="Y450" t="n">
        <v>4.4</v>
      </c>
      <c r="Z450" t="n">
        <v>10.45</v>
      </c>
      <c r="AA450" t="n">
        <v>10.45</v>
      </c>
      <c r="AB450" t="n">
        <v>16.76</v>
      </c>
      <c r="AC450" t="n">
        <v>16.76</v>
      </c>
      <c r="AD450" t="n">
        <v>16.769999999999982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inlineStr">
        <is>
          <t>unreconciled</t>
        </is>
      </c>
      <c r="AM450" t="inlineStr">
        <is>
          <t>Order Amount Mismatch (POS&gt;3PO)</t>
        </is>
      </c>
      <c r="AN450" t="n">
        <v>16.77</v>
      </c>
      <c r="AO450" t="n">
        <f>ROUND(P450*100/H450,2)</f>
        <v>0.0</v>
      </c>
      <c r="AP450" t="n">
        <f>ROUND(Q450*100/I450,2)</f>
        <v>0.0</v>
      </c>
      <c r="AQ450"/>
      <c r="AR450"/>
      <c r="AS450" t="n">
        <v>0.0</v>
      </c>
    </row>
    <row r="451">
      <c r="A451" s="1" t="n">
        <v>45232.0</v>
      </c>
      <c r="B451" s="2" t="n">
        <v>45232.8119212963</v>
      </c>
      <c r="C451" t="inlineStr">
        <is>
          <t>3140023012059023</t>
        </is>
      </c>
      <c r="D451" t="inlineStr">
        <is>
          <t>POS0012</t>
        </is>
      </c>
      <c r="E451" t="inlineStr">
        <is>
          <t>17</t>
        </is>
      </c>
      <c r="F451" t="inlineStr">
        <is>
          <t>0023</t>
        </is>
      </c>
      <c r="G451" t="inlineStr">
        <is>
          <t>5305989998</t>
        </is>
      </c>
      <c r="H451" t="n">
        <v>293.0</v>
      </c>
      <c r="I451" t="n">
        <v>279.04</v>
      </c>
      <c r="J451" t="n">
        <v>241.9</v>
      </c>
      <c r="K451" t="inlineStr">
        <is>
          <t>sale</t>
        </is>
      </c>
      <c r="L451" t="inlineStr">
        <is>
          <t/>
        </is>
      </c>
      <c r="M451" t="inlineStr">
        <is>
          <t/>
        </is>
      </c>
      <c r="N451" t="n">
        <v>0.0</v>
      </c>
      <c r="O451" t="n">
        <v>0.0</v>
      </c>
      <c r="P451" t="n">
        <v>220.55</v>
      </c>
      <c r="Q451" t="n">
        <v>220.56</v>
      </c>
      <c r="R451" t="n">
        <v>37.14</v>
      </c>
      <c r="S451" t="n">
        <v>37.14</v>
      </c>
      <c r="T451" t="n">
        <v>2.79</v>
      </c>
      <c r="U451" t="n">
        <v>2.79</v>
      </c>
      <c r="V451" t="n">
        <v>43.54</v>
      </c>
      <c r="W451" t="n">
        <v>43.54</v>
      </c>
      <c r="X451" t="n">
        <v>3.66</v>
      </c>
      <c r="Y451" t="n">
        <v>3.66</v>
      </c>
      <c r="Z451" t="n">
        <v>8.5</v>
      </c>
      <c r="AA451" t="n">
        <v>8.5</v>
      </c>
      <c r="AB451" t="n">
        <v>13.96</v>
      </c>
      <c r="AC451" t="n">
        <v>13.95</v>
      </c>
      <c r="AD451" t="n">
        <v>13.95999999999998</v>
      </c>
      <c r="AE451" t="n">
        <v>-0.009999999999990905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0.010000000000001563</v>
      </c>
      <c r="AL451" t="inlineStr">
        <is>
          <t>unreconciled</t>
        </is>
      </c>
      <c r="AM451" t="inlineStr">
        <is>
          <t>Order Amount Mismatch (POS&gt;3PO)</t>
        </is>
      </c>
      <c r="AN451" t="n">
        <v>13.96</v>
      </c>
      <c r="AO451" t="n">
        <f>ROUND(P451*100/H451,2)</f>
        <v>0.0</v>
      </c>
      <c r="AP451" t="n">
        <f>ROUND(Q451*100/I451,2)</f>
        <v>0.0</v>
      </c>
      <c r="AQ451"/>
      <c r="AR451"/>
      <c r="AS451" t="n">
        <v>0.0</v>
      </c>
    </row>
    <row r="452">
      <c r="A452" s="1" t="n">
        <v>45232.0</v>
      </c>
      <c r="B452" s="2" t="n">
        <v>45232.60706018518</v>
      </c>
      <c r="C452" t="inlineStr">
        <is>
          <t>3140094012084720</t>
        </is>
      </c>
      <c r="D452" t="inlineStr">
        <is>
          <t>POS0012</t>
        </is>
      </c>
      <c r="E452" t="inlineStr">
        <is>
          <t>35</t>
        </is>
      </c>
      <c r="F452" t="inlineStr">
        <is>
          <t>0094</t>
        </is>
      </c>
      <c r="G452" t="inlineStr">
        <is>
          <t>5305998148</t>
        </is>
      </c>
      <c r="H452" t="n">
        <v>267.0</v>
      </c>
      <c r="I452" t="n">
        <v>254.28</v>
      </c>
      <c r="J452" t="n">
        <v>217.14</v>
      </c>
      <c r="K452" t="inlineStr">
        <is>
          <t>sale</t>
        </is>
      </c>
      <c r="L452" t="inlineStr">
        <is>
          <t/>
        </is>
      </c>
      <c r="M452" t="inlineStr">
        <is>
          <t/>
        </is>
      </c>
      <c r="N452" t="n">
        <v>0.0</v>
      </c>
      <c r="O452" t="n">
        <v>0.0</v>
      </c>
      <c r="P452" t="n">
        <v>201.67</v>
      </c>
      <c r="Q452" t="n">
        <v>201.67</v>
      </c>
      <c r="R452" t="n">
        <v>37.14</v>
      </c>
      <c r="S452" t="n">
        <v>37.14</v>
      </c>
      <c r="T452" t="n">
        <v>2.54</v>
      </c>
      <c r="U452" t="n">
        <v>2.54</v>
      </c>
      <c r="V452" t="n">
        <v>39.09</v>
      </c>
      <c r="W452" t="n">
        <v>39.09</v>
      </c>
      <c r="X452" t="n">
        <v>3.34</v>
      </c>
      <c r="Y452" t="n">
        <v>3.34</v>
      </c>
      <c r="Z452" t="n">
        <v>7.64</v>
      </c>
      <c r="AA452" t="n">
        <v>7.64</v>
      </c>
      <c r="AB452" t="n">
        <v>12.72</v>
      </c>
      <c r="AC452" t="n">
        <v>12.72</v>
      </c>
      <c r="AD452" t="n">
        <v>12.719999999999999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inlineStr">
        <is>
          <t>unreconciled</t>
        </is>
      </c>
      <c r="AM452" t="inlineStr">
        <is>
          <t>Order Amount Mismatch (POS&gt;3PO)</t>
        </is>
      </c>
      <c r="AN452" t="n">
        <v>12.72</v>
      </c>
      <c r="AO452" t="n">
        <f>ROUND(P452*100/H452,2)</f>
        <v>0.0</v>
      </c>
      <c r="AP452" t="n">
        <f>ROUND(Q452*100/I452,2)</f>
        <v>0.0</v>
      </c>
      <c r="AQ452"/>
      <c r="AR452"/>
      <c r="AS452" t="n">
        <v>0.0</v>
      </c>
    </row>
    <row r="453">
      <c r="A453" s="1" t="n">
        <v>45234.0</v>
      </c>
      <c r="B453" s="2" t="n">
        <v>45234.538506944446</v>
      </c>
      <c r="C453" t="inlineStr">
        <is>
          <t>3140023012059454</t>
        </is>
      </c>
      <c r="D453" t="inlineStr">
        <is>
          <t>POS0012</t>
        </is>
      </c>
      <c r="E453" t="inlineStr">
        <is>
          <t>46</t>
        </is>
      </c>
      <c r="F453" t="inlineStr">
        <is>
          <t>0023</t>
        </is>
      </c>
      <c r="G453" t="inlineStr">
        <is>
          <t>5306002941</t>
        </is>
      </c>
      <c r="H453" t="n">
        <v>462.0</v>
      </c>
      <c r="I453" t="n">
        <v>440.0</v>
      </c>
      <c r="J453" t="n">
        <v>402.86</v>
      </c>
      <c r="K453" t="inlineStr">
        <is>
          <t>sale</t>
        </is>
      </c>
      <c r="L453" t="inlineStr">
        <is>
          <t/>
        </is>
      </c>
      <c r="M453" t="inlineStr">
        <is>
          <t/>
        </is>
      </c>
      <c r="N453" t="n">
        <v>0.0</v>
      </c>
      <c r="O453" t="n">
        <v>0.0</v>
      </c>
      <c r="P453" t="n">
        <v>343.22</v>
      </c>
      <c r="Q453" t="n">
        <v>343.22</v>
      </c>
      <c r="R453" t="n">
        <v>37.14</v>
      </c>
      <c r="S453" t="n">
        <v>37.14</v>
      </c>
      <c r="T453" t="n">
        <v>4.4</v>
      </c>
      <c r="U453" t="n">
        <v>4.4</v>
      </c>
      <c r="V453" t="n">
        <v>72.51</v>
      </c>
      <c r="W453" t="n">
        <v>72.51</v>
      </c>
      <c r="X453" t="n">
        <v>5.78</v>
      </c>
      <c r="Y453" t="n">
        <v>5.78</v>
      </c>
      <c r="Z453" t="n">
        <v>14.09</v>
      </c>
      <c r="AA453" t="n">
        <v>14.09</v>
      </c>
      <c r="AB453" t="n">
        <v>22.0</v>
      </c>
      <c r="AC453" t="n">
        <v>22.0</v>
      </c>
      <c r="AD453" t="n">
        <v>22.0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inlineStr">
        <is>
          <t>unreconciled</t>
        </is>
      </c>
      <c r="AM453" t="inlineStr">
        <is>
          <t>Order Amount Mismatch (POS&gt;3PO)</t>
        </is>
      </c>
      <c r="AN453" t="n">
        <v>22.0</v>
      </c>
      <c r="AO453" t="n">
        <f>ROUND(P453*100/H453,2)</f>
        <v>0.0</v>
      </c>
      <c r="AP453" t="n">
        <f>ROUND(Q453*100/I453,2)</f>
        <v>0.0</v>
      </c>
      <c r="AQ453"/>
      <c r="AR453"/>
      <c r="AS453" t="n">
        <v>0.0</v>
      </c>
    </row>
    <row r="454">
      <c r="A454" s="1" t="n">
        <v>45231.0</v>
      </c>
      <c r="B454" s="2" t="n">
        <v>45231.856458333335</v>
      </c>
      <c r="C454" t="inlineStr">
        <is>
          <t>3140094012084521</t>
        </is>
      </c>
      <c r="D454" t="inlineStr">
        <is>
          <t>POS0012</t>
        </is>
      </c>
      <c r="E454" t="inlineStr">
        <is>
          <t>35</t>
        </is>
      </c>
      <c r="F454" t="inlineStr">
        <is>
          <t>0094</t>
        </is>
      </c>
      <c r="G454" t="inlineStr">
        <is>
          <t>5306021775</t>
        </is>
      </c>
      <c r="H454" t="n">
        <v>1028.0</v>
      </c>
      <c r="I454" t="n">
        <v>979.03</v>
      </c>
      <c r="J454" t="n">
        <v>941.89</v>
      </c>
      <c r="K454" t="inlineStr">
        <is>
          <t>sale</t>
        </is>
      </c>
      <c r="L454" t="inlineStr">
        <is>
          <t/>
        </is>
      </c>
      <c r="M454" t="inlineStr">
        <is>
          <t/>
        </is>
      </c>
      <c r="N454" t="n">
        <v>0.0</v>
      </c>
      <c r="O454" t="n">
        <v>0.0</v>
      </c>
      <c r="P454" t="n">
        <v>754.02</v>
      </c>
      <c r="Q454" t="n">
        <v>754.03</v>
      </c>
      <c r="R454" t="n">
        <v>37.14</v>
      </c>
      <c r="S454" t="n">
        <v>37.14</v>
      </c>
      <c r="T454" t="n">
        <v>9.79</v>
      </c>
      <c r="U454" t="n">
        <v>9.79</v>
      </c>
      <c r="V454" t="n">
        <v>169.54</v>
      </c>
      <c r="W454" t="n">
        <v>169.54</v>
      </c>
      <c r="X454" t="n">
        <v>12.85</v>
      </c>
      <c r="Y454" t="n">
        <v>12.85</v>
      </c>
      <c r="Z454" t="n">
        <v>32.83</v>
      </c>
      <c r="AA454" t="n">
        <v>32.83</v>
      </c>
      <c r="AB454" t="n">
        <v>48.96</v>
      </c>
      <c r="AC454" t="n">
        <v>48.95</v>
      </c>
      <c r="AD454" t="n">
        <v>48.97000000000003</v>
      </c>
      <c r="AE454" t="n">
        <v>-0.009999999999990905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0.00999999999999801</v>
      </c>
      <c r="AL454" t="inlineStr">
        <is>
          <t>unreconciled</t>
        </is>
      </c>
      <c r="AM454" t="inlineStr">
        <is>
          <t>Order Amount Mismatch (POS&gt;3PO)</t>
        </is>
      </c>
      <c r="AN454" t="n">
        <v>48.97</v>
      </c>
      <c r="AO454" t="n">
        <f>ROUND(P454*100/H454,2)</f>
        <v>0.0</v>
      </c>
      <c r="AP454" t="n">
        <f>ROUND(Q454*100/I454,2)</f>
        <v>0.0</v>
      </c>
      <c r="AQ454"/>
      <c r="AR454"/>
      <c r="AS454" t="n">
        <v>0.0</v>
      </c>
    </row>
    <row r="455">
      <c r="A455" s="1" t="n">
        <v>45233.0</v>
      </c>
      <c r="B455" s="2" t="n">
        <v>45233.63759259259</v>
      </c>
      <c r="C455" t="inlineStr">
        <is>
          <t>3140094012085124</t>
        </is>
      </c>
      <c r="D455" t="inlineStr">
        <is>
          <t>POS0012</t>
        </is>
      </c>
      <c r="E455" t="inlineStr">
        <is>
          <t>39</t>
        </is>
      </c>
      <c r="F455" t="inlineStr">
        <is>
          <t>0094</t>
        </is>
      </c>
      <c r="G455" t="inlineStr">
        <is>
          <t>5306024726</t>
        </is>
      </c>
      <c r="H455" t="n">
        <v>446.0</v>
      </c>
      <c r="I455" t="n">
        <v>501.9</v>
      </c>
      <c r="J455" t="n">
        <v>464.76</v>
      </c>
      <c r="K455" t="inlineStr">
        <is>
          <t>sale</t>
        </is>
      </c>
      <c r="L455" t="inlineStr">
        <is>
          <t/>
        </is>
      </c>
      <c r="M455" t="inlineStr">
        <is>
          <t/>
        </is>
      </c>
      <c r="N455" t="n">
        <v>0.0</v>
      </c>
      <c r="O455" t="n">
        <v>0.0</v>
      </c>
      <c r="P455" t="n">
        <v>390.39</v>
      </c>
      <c r="Q455" t="n">
        <v>331.6</v>
      </c>
      <c r="R455" t="n">
        <v>37.14</v>
      </c>
      <c r="S455" t="n">
        <v>37.14</v>
      </c>
      <c r="T455" t="n">
        <v>5.02</v>
      </c>
      <c r="U455" t="n">
        <v>4.25</v>
      </c>
      <c r="V455" t="n">
        <v>83.66</v>
      </c>
      <c r="W455" t="n">
        <v>69.77</v>
      </c>
      <c r="X455" t="n">
        <v>6.59</v>
      </c>
      <c r="Y455" t="n">
        <v>5.58</v>
      </c>
      <c r="Z455" t="n">
        <v>16.24</v>
      </c>
      <c r="AA455" t="n">
        <v>13.56</v>
      </c>
      <c r="AB455" t="n">
        <v>21.24</v>
      </c>
      <c r="AC455" t="n">
        <v>21.24</v>
      </c>
      <c r="AD455" t="n">
        <v>-55.89999999999998</v>
      </c>
      <c r="AE455" t="n">
        <v>58.789999999999964</v>
      </c>
      <c r="AF455" t="n">
        <v>0.0</v>
      </c>
      <c r="AG455" t="n">
        <v>0.7699999999999996</v>
      </c>
      <c r="AH455" t="n">
        <v>13.89</v>
      </c>
      <c r="AI455" t="n">
        <v>1.0099999999999998</v>
      </c>
      <c r="AJ455" t="n">
        <v>2.679999999999998</v>
      </c>
      <c r="AK455" t="n">
        <v>0.0</v>
      </c>
      <c r="AL455" t="inlineStr">
        <is>
          <t>unreconciled</t>
        </is>
      </c>
      <c r="AM455" t="inlineStr">
        <is>
          <t>Order Amount Mismatch (3PO&gt;POS)</t>
        </is>
      </c>
      <c r="AN455" t="n">
        <v>55.9</v>
      </c>
      <c r="AO455" t="n">
        <f>ROUND(P455*100/H455,2)</f>
        <v>0.0</v>
      </c>
      <c r="AP455" t="n">
        <f>ROUND(Q455*100/I455,2)</f>
        <v>0.0</v>
      </c>
      <c r="AQ455"/>
      <c r="AR455"/>
      <c r="AS455" t="n">
        <v>0.0</v>
      </c>
    </row>
    <row r="456">
      <c r="A456" s="1" t="n">
        <v>45232.0</v>
      </c>
      <c r="B456" s="2" t="n">
        <v>45232.631736111114</v>
      </c>
      <c r="C456" t="inlineStr">
        <is>
          <t>3140023012058972</t>
        </is>
      </c>
      <c r="D456" t="inlineStr">
        <is>
          <t>POS0012</t>
        </is>
      </c>
      <c r="E456" t="inlineStr">
        <is>
          <t>66</t>
        </is>
      </c>
      <c r="F456" t="inlineStr">
        <is>
          <t>0023</t>
        </is>
      </c>
      <c r="G456" t="inlineStr">
        <is>
          <t>5306034734</t>
        </is>
      </c>
      <c r="H456" t="n">
        <v>356.0</v>
      </c>
      <c r="I456" t="n">
        <v>339.04</v>
      </c>
      <c r="J456" t="n">
        <v>301.9</v>
      </c>
      <c r="K456" t="inlineStr">
        <is>
          <t>sale</t>
        </is>
      </c>
      <c r="L456" t="inlineStr">
        <is>
          <t/>
        </is>
      </c>
      <c r="M456" t="inlineStr">
        <is>
          <t/>
        </is>
      </c>
      <c r="N456" t="n">
        <v>0.0</v>
      </c>
      <c r="O456" t="n">
        <v>0.0</v>
      </c>
      <c r="P456" t="n">
        <v>266.28</v>
      </c>
      <c r="Q456" t="n">
        <v>266.27</v>
      </c>
      <c r="R456" t="n">
        <v>37.14</v>
      </c>
      <c r="S456" t="n">
        <v>37.14</v>
      </c>
      <c r="T456" t="n">
        <v>3.39</v>
      </c>
      <c r="U456" t="n">
        <v>3.39</v>
      </c>
      <c r="V456" t="n">
        <v>54.34</v>
      </c>
      <c r="W456" t="n">
        <v>54.34</v>
      </c>
      <c r="X456" t="n">
        <v>4.45</v>
      </c>
      <c r="Y456" t="n">
        <v>4.45</v>
      </c>
      <c r="Z456" t="n">
        <v>10.58</v>
      </c>
      <c r="AA456" t="n">
        <v>10.58</v>
      </c>
      <c r="AB456" t="n">
        <v>16.96</v>
      </c>
      <c r="AC456" t="n">
        <v>16.95</v>
      </c>
      <c r="AD456" t="n">
        <v>16.95999999999998</v>
      </c>
      <c r="AE456" t="n">
        <v>0.009999999999990905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0.010000000000001563</v>
      </c>
      <c r="AL456" t="inlineStr">
        <is>
          <t>unreconciled</t>
        </is>
      </c>
      <c r="AM456" t="inlineStr">
        <is>
          <t>Order Amount Mismatch (POS&gt;3PO)</t>
        </is>
      </c>
      <c r="AN456" t="n">
        <v>16.96</v>
      </c>
      <c r="AO456" t="n">
        <f>ROUND(P456*100/H456,2)</f>
        <v>0.0</v>
      </c>
      <c r="AP456" t="n">
        <f>ROUND(Q456*100/I456,2)</f>
        <v>0.0</v>
      </c>
      <c r="AQ456"/>
      <c r="AR456"/>
      <c r="AS456" t="n">
        <v>0.0</v>
      </c>
    </row>
    <row r="457">
      <c r="A457" s="1" t="n">
        <v>45236.0</v>
      </c>
      <c r="B457" s="2" t="n">
        <v>45236.57373842593</v>
      </c>
      <c r="C457" t="inlineStr">
        <is>
          <t>3140023012060001</t>
        </is>
      </c>
      <c r="D457" t="inlineStr">
        <is>
          <t>POS0012</t>
        </is>
      </c>
      <c r="E457" t="inlineStr">
        <is>
          <t>93</t>
        </is>
      </c>
      <c r="F457" t="inlineStr">
        <is>
          <t>0023</t>
        </is>
      </c>
      <c r="G457" t="inlineStr">
        <is>
          <t>5306043332</t>
        </is>
      </c>
      <c r="H457" t="n">
        <v>318.0</v>
      </c>
      <c r="I457" t="n">
        <v>302.86</v>
      </c>
      <c r="J457" t="n">
        <v>265.72</v>
      </c>
      <c r="K457" t="inlineStr">
        <is>
          <t>sale</t>
        </is>
      </c>
      <c r="L457" t="inlineStr">
        <is>
          <t/>
        </is>
      </c>
      <c r="M457" t="inlineStr">
        <is>
          <t/>
        </is>
      </c>
      <c r="N457" t="n">
        <v>0.0</v>
      </c>
      <c r="O457" t="n">
        <v>0.0</v>
      </c>
      <c r="P457" t="n">
        <v>238.69</v>
      </c>
      <c r="Q457" t="n">
        <v>238.67</v>
      </c>
      <c r="R457" t="n">
        <v>37.14</v>
      </c>
      <c r="S457" t="n">
        <v>37.14</v>
      </c>
      <c r="T457" t="n">
        <v>3.03</v>
      </c>
      <c r="U457" t="n">
        <v>3.03</v>
      </c>
      <c r="V457" t="n">
        <v>47.83</v>
      </c>
      <c r="W457" t="n">
        <v>47.83</v>
      </c>
      <c r="X457" t="n">
        <v>3.98</v>
      </c>
      <c r="Y457" t="n">
        <v>3.98</v>
      </c>
      <c r="Z457" t="n">
        <v>9.33</v>
      </c>
      <c r="AA457" t="n">
        <v>9.33</v>
      </c>
      <c r="AB457" t="n">
        <v>15.14</v>
      </c>
      <c r="AC457" t="n">
        <v>15.14</v>
      </c>
      <c r="AD457" t="n">
        <v>15.139999999999986</v>
      </c>
      <c r="AE457" t="n">
        <v>0.020000000000010232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inlineStr">
        <is>
          <t>unreconciled</t>
        </is>
      </c>
      <c r="AM457" t="inlineStr">
        <is>
          <t>Order Amount Mismatch (POS&gt;3PO)</t>
        </is>
      </c>
      <c r="AN457" t="n">
        <v>15.14</v>
      </c>
      <c r="AO457" t="n">
        <f>ROUND(P457*100/H457,2)</f>
        <v>0.0</v>
      </c>
      <c r="AP457" t="n">
        <f>ROUND(Q457*100/I457,2)</f>
        <v>0.0</v>
      </c>
      <c r="AQ457"/>
      <c r="AR457"/>
      <c r="AS457" t="n">
        <v>0.0</v>
      </c>
    </row>
    <row r="458">
      <c r="A458" s="1" t="n">
        <v>45231.0</v>
      </c>
      <c r="B458" s="2" t="n">
        <v>45231.34002314815</v>
      </c>
      <c r="C458" t="inlineStr">
        <is>
          <t>3140023012058688</t>
        </is>
      </c>
      <c r="D458" t="inlineStr">
        <is>
          <t>POS0012</t>
        </is>
      </c>
      <c r="E458" t="inlineStr">
        <is>
          <t>82</t>
        </is>
      </c>
      <c r="F458" t="inlineStr">
        <is>
          <t>0023</t>
        </is>
      </c>
      <c r="G458" t="inlineStr">
        <is>
          <t>5306051030</t>
        </is>
      </c>
      <c r="H458" t="n">
        <v>336.0</v>
      </c>
      <c r="I458" t="n">
        <v>320.0</v>
      </c>
      <c r="J458" t="n">
        <v>282.86</v>
      </c>
      <c r="K458" t="inlineStr">
        <is>
          <t>sale</t>
        </is>
      </c>
      <c r="L458" t="inlineStr">
        <is>
          <t/>
        </is>
      </c>
      <c r="M458" t="inlineStr">
        <is>
          <t/>
        </is>
      </c>
      <c r="N458" t="n">
        <v>0.0</v>
      </c>
      <c r="O458" t="n">
        <v>0.0</v>
      </c>
      <c r="P458" t="n">
        <v>251.77</v>
      </c>
      <c r="Q458" t="n">
        <v>251.77</v>
      </c>
      <c r="R458" t="n">
        <v>37.14</v>
      </c>
      <c r="S458" t="n">
        <v>37.14</v>
      </c>
      <c r="T458" t="n">
        <v>3.2</v>
      </c>
      <c r="U458" t="n">
        <v>3.2</v>
      </c>
      <c r="V458" t="n">
        <v>50.91</v>
      </c>
      <c r="W458" t="n">
        <v>50.91</v>
      </c>
      <c r="X458" t="n">
        <v>4.2</v>
      </c>
      <c r="Y458" t="n">
        <v>4.2</v>
      </c>
      <c r="Z458" t="n">
        <v>9.92</v>
      </c>
      <c r="AA458" t="n">
        <v>9.92</v>
      </c>
      <c r="AB458" t="n">
        <v>16.0</v>
      </c>
      <c r="AC458" t="n">
        <v>16.0</v>
      </c>
      <c r="AD458" t="n">
        <v>16.0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inlineStr">
        <is>
          <t>unreconciled</t>
        </is>
      </c>
      <c r="AM458" t="inlineStr">
        <is>
          <t>Order Amount Mismatch (POS&gt;3PO)</t>
        </is>
      </c>
      <c r="AN458" t="n">
        <v>16.0</v>
      </c>
      <c r="AO458" t="n">
        <f>ROUND(P458*100/H458,2)</f>
        <v>0.0</v>
      </c>
      <c r="AP458" t="n">
        <f>ROUND(Q458*100/I458,2)</f>
        <v>0.0</v>
      </c>
      <c r="AQ458"/>
      <c r="AR458"/>
      <c r="AS458" t="n">
        <v>0.0</v>
      </c>
    </row>
    <row r="459">
      <c r="A459" s="1" t="n">
        <v>45232.0</v>
      </c>
      <c r="B459" s="2" t="n">
        <v>45233.032685185186</v>
      </c>
      <c r="C459" t="inlineStr">
        <is>
          <t>3140023012059167</t>
        </is>
      </c>
      <c r="D459" t="inlineStr">
        <is>
          <t>POS0012</t>
        </is>
      </c>
      <c r="E459" t="inlineStr">
        <is>
          <t>60</t>
        </is>
      </c>
      <c r="F459" t="inlineStr">
        <is>
          <t>0023</t>
        </is>
      </c>
      <c r="G459" t="inlineStr">
        <is>
          <t>5306071688</t>
        </is>
      </c>
      <c r="H459" t="n">
        <v>392.0</v>
      </c>
      <c r="I459" t="n">
        <v>373.32</v>
      </c>
      <c r="J459" t="n">
        <v>336.18</v>
      </c>
      <c r="K459" t="inlineStr">
        <is>
          <t>sale</t>
        </is>
      </c>
      <c r="L459" t="inlineStr">
        <is>
          <t/>
        </is>
      </c>
      <c r="M459" t="inlineStr">
        <is>
          <t/>
        </is>
      </c>
      <c r="N459" t="n">
        <v>0.0</v>
      </c>
      <c r="O459" t="n">
        <v>0.0</v>
      </c>
      <c r="P459" t="n">
        <v>292.41</v>
      </c>
      <c r="Q459" t="n">
        <v>292.4</v>
      </c>
      <c r="R459" t="n">
        <v>37.14</v>
      </c>
      <c r="S459" t="n">
        <v>37.14</v>
      </c>
      <c r="T459" t="n">
        <v>3.73</v>
      </c>
      <c r="U459" t="n">
        <v>3.73</v>
      </c>
      <c r="V459" t="n">
        <v>60.51</v>
      </c>
      <c r="W459" t="n">
        <v>60.51</v>
      </c>
      <c r="X459" t="n">
        <v>4.9</v>
      </c>
      <c r="Y459" t="n">
        <v>4.9</v>
      </c>
      <c r="Z459" t="n">
        <v>11.77</v>
      </c>
      <c r="AA459" t="n">
        <v>11.77</v>
      </c>
      <c r="AB459" t="n">
        <v>18.66</v>
      </c>
      <c r="AC459" t="n">
        <v>18.67</v>
      </c>
      <c r="AD459" t="n">
        <v>18.680000000000007</v>
      </c>
      <c r="AE459" t="n">
        <v>0.010000000000047748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-0.010000000000001563</v>
      </c>
      <c r="AL459" t="inlineStr">
        <is>
          <t>unreconciled</t>
        </is>
      </c>
      <c r="AM459" t="inlineStr">
        <is>
          <t>Order Amount Mismatch (POS&gt;3PO)</t>
        </is>
      </c>
      <c r="AN459" t="n">
        <v>18.68</v>
      </c>
      <c r="AO459" t="n">
        <f>ROUND(P459*100/H459,2)</f>
        <v>0.0</v>
      </c>
      <c r="AP459" t="n">
        <f>ROUND(Q459*100/I459,2)</f>
        <v>0.0</v>
      </c>
      <c r="AQ459"/>
      <c r="AR459"/>
      <c r="AS459" t="n">
        <v>0.0</v>
      </c>
    </row>
    <row r="460">
      <c r="A460" s="1" t="n">
        <v>45231.0</v>
      </c>
      <c r="B460" s="2" t="n">
        <v>45231.69086805556</v>
      </c>
      <c r="C460" t="inlineStr">
        <is>
          <t>3140094012084423</t>
        </is>
      </c>
      <c r="D460" t="inlineStr">
        <is>
          <t>POS0012</t>
        </is>
      </c>
      <c r="E460" t="inlineStr">
        <is>
          <t>37</t>
        </is>
      </c>
      <c r="F460" t="inlineStr">
        <is>
          <t>0094</t>
        </is>
      </c>
      <c r="G460" t="inlineStr">
        <is>
          <t>5306073577</t>
        </is>
      </c>
      <c r="H460" t="n">
        <v>438.0</v>
      </c>
      <c r="I460" t="n">
        <v>417.14</v>
      </c>
      <c r="J460" t="n">
        <v>380.0</v>
      </c>
      <c r="K460" t="inlineStr">
        <is>
          <t>sale</t>
        </is>
      </c>
      <c r="L460" t="inlineStr">
        <is>
          <t/>
        </is>
      </c>
      <c r="M460" t="inlineStr">
        <is>
          <t/>
        </is>
      </c>
      <c r="N460" t="n">
        <v>0.0</v>
      </c>
      <c r="O460" t="n">
        <v>0.0</v>
      </c>
      <c r="P460" t="n">
        <v>325.79</v>
      </c>
      <c r="Q460" t="n">
        <v>325.79</v>
      </c>
      <c r="R460" t="n">
        <v>37.14</v>
      </c>
      <c r="S460" t="n">
        <v>37.14</v>
      </c>
      <c r="T460" t="n">
        <v>4.17</v>
      </c>
      <c r="U460" t="n">
        <v>4.17</v>
      </c>
      <c r="V460" t="n">
        <v>68.4</v>
      </c>
      <c r="W460" t="n">
        <v>68.4</v>
      </c>
      <c r="X460" t="n">
        <v>5.48</v>
      </c>
      <c r="Y460" t="n">
        <v>5.48</v>
      </c>
      <c r="Z460" t="n">
        <v>13.3</v>
      </c>
      <c r="AA460" t="n">
        <v>13.3</v>
      </c>
      <c r="AB460" t="n">
        <v>20.86</v>
      </c>
      <c r="AC460" t="n">
        <v>20.86</v>
      </c>
      <c r="AD460" t="n">
        <v>20.860000000000014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inlineStr">
        <is>
          <t>unreconciled</t>
        </is>
      </c>
      <c r="AM460" t="inlineStr">
        <is>
          <t>Order Amount Mismatch (POS&gt;3PO)</t>
        </is>
      </c>
      <c r="AN460" t="n">
        <v>20.86</v>
      </c>
      <c r="AO460" t="n">
        <f>ROUND(P460*100/H460,2)</f>
        <v>0.0</v>
      </c>
      <c r="AP460" t="n">
        <f>ROUND(Q460*100/I460,2)</f>
        <v>0.0</v>
      </c>
      <c r="AQ460"/>
      <c r="AR460"/>
      <c r="AS460" t="n">
        <v>0.0</v>
      </c>
    </row>
    <row r="461">
      <c r="A461" s="1" t="n">
        <v>45231.0</v>
      </c>
      <c r="B461" s="2" t="n">
        <v>45231.82179398148</v>
      </c>
      <c r="C461" t="inlineStr">
        <is>
          <t>3140094012084498</t>
        </is>
      </c>
      <c r="D461" t="inlineStr">
        <is>
          <t>POS0012</t>
        </is>
      </c>
      <c r="E461" t="inlineStr">
        <is>
          <t>12</t>
        </is>
      </c>
      <c r="F461" t="inlineStr">
        <is>
          <t>0094</t>
        </is>
      </c>
      <c r="G461" t="inlineStr">
        <is>
          <t>5306095856</t>
        </is>
      </c>
      <c r="H461" t="n">
        <v>334.0</v>
      </c>
      <c r="I461" t="n">
        <v>318.09</v>
      </c>
      <c r="J461" t="n">
        <v>280.95</v>
      </c>
      <c r="K461" t="inlineStr">
        <is>
          <t>sale</t>
        </is>
      </c>
      <c r="L461" t="inlineStr">
        <is>
          <t/>
        </is>
      </c>
      <c r="M461" t="inlineStr">
        <is>
          <t/>
        </is>
      </c>
      <c r="N461" t="n">
        <v>0.0</v>
      </c>
      <c r="O461" t="n">
        <v>0.0</v>
      </c>
      <c r="P461" t="n">
        <v>250.32</v>
      </c>
      <c r="Q461" t="n">
        <v>250.3</v>
      </c>
      <c r="R461" t="n">
        <v>37.14</v>
      </c>
      <c r="S461" t="n">
        <v>37.14</v>
      </c>
      <c r="T461" t="n">
        <v>3.18</v>
      </c>
      <c r="U461" t="n">
        <v>3.18</v>
      </c>
      <c r="V461" t="n">
        <v>50.57</v>
      </c>
      <c r="W461" t="n">
        <v>50.57</v>
      </c>
      <c r="X461" t="n">
        <v>4.17</v>
      </c>
      <c r="Y461" t="n">
        <v>4.18</v>
      </c>
      <c r="Z461" t="n">
        <v>9.85</v>
      </c>
      <c r="AA461" t="n">
        <v>9.85</v>
      </c>
      <c r="AB461" t="n">
        <v>15.9</v>
      </c>
      <c r="AC461" t="n">
        <v>15.91</v>
      </c>
      <c r="AD461" t="n">
        <v>15.910000000000025</v>
      </c>
      <c r="AE461" t="n">
        <v>0.01999999999998181</v>
      </c>
      <c r="AF461" t="n">
        <v>0.0</v>
      </c>
      <c r="AG461" t="n">
        <v>0.0</v>
      </c>
      <c r="AH461" t="n">
        <v>0.0</v>
      </c>
      <c r="AI461" t="n">
        <v>-0.009999999999999787</v>
      </c>
      <c r="AJ461" t="n">
        <v>0.0</v>
      </c>
      <c r="AK461" t="n">
        <v>-0.009999999999999787</v>
      </c>
      <c r="AL461" t="inlineStr">
        <is>
          <t>unreconciled</t>
        </is>
      </c>
      <c r="AM461" t="inlineStr">
        <is>
          <t>Order Amount Mismatch (POS&gt;3PO)</t>
        </is>
      </c>
      <c r="AN461" t="n">
        <v>15.91</v>
      </c>
      <c r="AO461" t="n">
        <f>ROUND(P461*100/H461,2)</f>
        <v>0.0</v>
      </c>
      <c r="AP461" t="n">
        <f>ROUND(Q461*100/I461,2)</f>
        <v>0.0</v>
      </c>
      <c r="AQ461"/>
      <c r="AR461"/>
      <c r="AS461" t="n">
        <v>0.0</v>
      </c>
    </row>
    <row r="462">
      <c r="A462" s="1" t="n">
        <v>45231.0</v>
      </c>
      <c r="B462" s="2" t="n">
        <v>45231.79152777778</v>
      </c>
      <c r="C462" t="inlineStr">
        <is>
          <t>3140023012058790</t>
        </is>
      </c>
      <c r="D462" t="inlineStr">
        <is>
          <t>POS0012</t>
        </is>
      </c>
      <c r="E462" t="inlineStr">
        <is>
          <t>84</t>
        </is>
      </c>
      <c r="F462" t="inlineStr">
        <is>
          <t>0023</t>
        </is>
      </c>
      <c r="G462" t="inlineStr">
        <is>
          <t>5306127898</t>
        </is>
      </c>
      <c r="H462" t="n">
        <v>372.0</v>
      </c>
      <c r="I462" t="n">
        <v>354.27</v>
      </c>
      <c r="J462" t="n">
        <v>317.13</v>
      </c>
      <c r="K462" t="inlineStr">
        <is>
          <t>sale</t>
        </is>
      </c>
      <c r="L462" t="inlineStr">
        <is>
          <t/>
        </is>
      </c>
      <c r="M462" t="inlineStr">
        <is>
          <t/>
        </is>
      </c>
      <c r="N462" t="n">
        <v>0.0</v>
      </c>
      <c r="O462" t="n">
        <v>0.0</v>
      </c>
      <c r="P462" t="n">
        <v>277.89</v>
      </c>
      <c r="Q462" t="n">
        <v>277.89</v>
      </c>
      <c r="R462" t="n">
        <v>37.14</v>
      </c>
      <c r="S462" t="n">
        <v>37.14</v>
      </c>
      <c r="T462" t="n">
        <v>3.54</v>
      </c>
      <c r="U462" t="n">
        <v>3.54</v>
      </c>
      <c r="V462" t="n">
        <v>57.08</v>
      </c>
      <c r="W462" t="n">
        <v>57.08</v>
      </c>
      <c r="X462" t="n">
        <v>4.65</v>
      </c>
      <c r="Y462" t="n">
        <v>4.65</v>
      </c>
      <c r="Z462" t="n">
        <v>11.11</v>
      </c>
      <c r="AA462" t="n">
        <v>11.11</v>
      </c>
      <c r="AB462" t="n">
        <v>17.72</v>
      </c>
      <c r="AC462" t="n">
        <v>17.72</v>
      </c>
      <c r="AD462" t="n">
        <v>17.730000000000018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inlineStr">
        <is>
          <t>unreconciled</t>
        </is>
      </c>
      <c r="AM462" t="inlineStr">
        <is>
          <t>Order Amount Mismatch (POS&gt;3PO)</t>
        </is>
      </c>
      <c r="AN462" t="n">
        <v>17.73</v>
      </c>
      <c r="AO462" t="n">
        <f>ROUND(P462*100/H462,2)</f>
        <v>0.0</v>
      </c>
      <c r="AP462" t="n">
        <f>ROUND(Q462*100/I462,2)</f>
        <v>0.0</v>
      </c>
      <c r="AQ462"/>
      <c r="AR462"/>
      <c r="AS462" t="n">
        <v>0.0</v>
      </c>
    </row>
    <row r="463">
      <c r="A463" s="1" t="n">
        <v>45232.0</v>
      </c>
      <c r="B463" s="2" t="n">
        <v>45232.698587962965</v>
      </c>
      <c r="C463" t="inlineStr">
        <is>
          <t>3140094012084796</t>
        </is>
      </c>
      <c r="D463" t="inlineStr">
        <is>
          <t>POS0012</t>
        </is>
      </c>
      <c r="E463" t="inlineStr">
        <is>
          <t>11</t>
        </is>
      </c>
      <c r="F463" t="inlineStr">
        <is>
          <t>0094</t>
        </is>
      </c>
      <c r="G463" t="inlineStr">
        <is>
          <t>5306141852</t>
        </is>
      </c>
      <c r="H463" t="n">
        <v>259.0</v>
      </c>
      <c r="I463" t="n">
        <v>246.66</v>
      </c>
      <c r="J463" t="n">
        <v>209.52</v>
      </c>
      <c r="K463" t="inlineStr">
        <is>
          <t>sale</t>
        </is>
      </c>
      <c r="L463" t="inlineStr">
        <is>
          <t/>
        </is>
      </c>
      <c r="M463" t="inlineStr">
        <is>
          <t/>
        </is>
      </c>
      <c r="N463" t="n">
        <v>0.0</v>
      </c>
      <c r="O463" t="n">
        <v>0.0</v>
      </c>
      <c r="P463" t="n">
        <v>195.87</v>
      </c>
      <c r="Q463" t="n">
        <v>195.86</v>
      </c>
      <c r="R463" t="n">
        <v>37.14</v>
      </c>
      <c r="S463" t="n">
        <v>37.14</v>
      </c>
      <c r="T463" t="n">
        <v>2.47</v>
      </c>
      <c r="U463" t="n">
        <v>2.47</v>
      </c>
      <c r="V463" t="n">
        <v>37.71</v>
      </c>
      <c r="W463" t="n">
        <v>37.71</v>
      </c>
      <c r="X463" t="n">
        <v>3.24</v>
      </c>
      <c r="Y463" t="n">
        <v>3.24</v>
      </c>
      <c r="Z463" t="n">
        <v>7.37</v>
      </c>
      <c r="AA463" t="n">
        <v>7.37</v>
      </c>
      <c r="AB463" t="n">
        <v>12.34</v>
      </c>
      <c r="AC463" t="n">
        <v>12.33</v>
      </c>
      <c r="AD463" t="n">
        <v>12.340000000000003</v>
      </c>
      <c r="AE463" t="n">
        <v>0.009999999999990905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0.009999999999999787</v>
      </c>
      <c r="AL463" t="inlineStr">
        <is>
          <t>unreconciled</t>
        </is>
      </c>
      <c r="AM463" t="inlineStr">
        <is>
          <t>Order Amount Mismatch (POS&gt;3PO)</t>
        </is>
      </c>
      <c r="AN463" t="n">
        <v>12.34</v>
      </c>
      <c r="AO463" t="n">
        <f>ROUND(P463*100/H463,2)</f>
        <v>0.0</v>
      </c>
      <c r="AP463" t="n">
        <f>ROUND(Q463*100/I463,2)</f>
        <v>0.0</v>
      </c>
      <c r="AQ463"/>
      <c r="AR463"/>
      <c r="AS463" t="n">
        <v>0.0</v>
      </c>
    </row>
    <row r="464">
      <c r="A464" s="1" t="n">
        <v>45231.0</v>
      </c>
      <c r="B464" s="2" t="n">
        <v>45231.73998842593</v>
      </c>
      <c r="C464" t="inlineStr">
        <is>
          <t>3140023012058776</t>
        </is>
      </c>
      <c r="D464" t="inlineStr">
        <is>
          <t>POS0012</t>
        </is>
      </c>
      <c r="E464" t="inlineStr">
        <is>
          <t>70</t>
        </is>
      </c>
      <c r="F464" t="inlineStr">
        <is>
          <t>0023</t>
        </is>
      </c>
      <c r="G464" t="inlineStr">
        <is>
          <t>5306143145</t>
        </is>
      </c>
      <c r="H464" t="n">
        <v>343.0</v>
      </c>
      <c r="I464" t="n">
        <v>326.66</v>
      </c>
      <c r="J464" t="n">
        <v>289.52</v>
      </c>
      <c r="K464" t="inlineStr">
        <is>
          <t>sale</t>
        </is>
      </c>
      <c r="L464" t="inlineStr">
        <is>
          <t/>
        </is>
      </c>
      <c r="M464" t="inlineStr">
        <is>
          <t/>
        </is>
      </c>
      <c r="N464" t="n">
        <v>0.0</v>
      </c>
      <c r="O464" t="n">
        <v>0.0</v>
      </c>
      <c r="P464" t="n">
        <v>256.84</v>
      </c>
      <c r="Q464" t="n">
        <v>256.83</v>
      </c>
      <c r="R464" t="n">
        <v>37.14</v>
      </c>
      <c r="S464" t="n">
        <v>37.14</v>
      </c>
      <c r="T464" t="n">
        <v>3.27</v>
      </c>
      <c r="U464" t="n">
        <v>3.27</v>
      </c>
      <c r="V464" t="n">
        <v>52.11</v>
      </c>
      <c r="W464" t="n">
        <v>52.11</v>
      </c>
      <c r="X464" t="n">
        <v>4.29</v>
      </c>
      <c r="Y464" t="n">
        <v>4.29</v>
      </c>
      <c r="Z464" t="n">
        <v>10.15</v>
      </c>
      <c r="AA464" t="n">
        <v>10.15</v>
      </c>
      <c r="AB464" t="n">
        <v>16.34</v>
      </c>
      <c r="AC464" t="n">
        <v>16.33</v>
      </c>
      <c r="AD464" t="n">
        <v>16.339999999999975</v>
      </c>
      <c r="AE464" t="n">
        <v>0.009999999999990905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0.010000000000001563</v>
      </c>
      <c r="AL464" t="inlineStr">
        <is>
          <t>unreconciled</t>
        </is>
      </c>
      <c r="AM464" t="inlineStr">
        <is>
          <t>Order Amount Mismatch (POS&gt;3PO)</t>
        </is>
      </c>
      <c r="AN464" t="n">
        <v>16.34</v>
      </c>
      <c r="AO464" t="n">
        <f>ROUND(P464*100/H464,2)</f>
        <v>0.0</v>
      </c>
      <c r="AP464" t="n">
        <f>ROUND(Q464*100/I464,2)</f>
        <v>0.0</v>
      </c>
      <c r="AQ464"/>
      <c r="AR464"/>
      <c r="AS464" t="n">
        <v>0.0</v>
      </c>
    </row>
    <row r="465">
      <c r="A465" s="1" t="n">
        <v>45233.0</v>
      </c>
      <c r="B465" s="2" t="n">
        <v>45233.91950231481</v>
      </c>
      <c r="C465" t="inlineStr">
        <is>
          <t>3140023012059346</t>
        </is>
      </c>
      <c r="D465" t="inlineStr">
        <is>
          <t>POS0012</t>
        </is>
      </c>
      <c r="E465" t="inlineStr">
        <is>
          <t>39</t>
        </is>
      </c>
      <c r="F465" t="inlineStr">
        <is>
          <t>0023</t>
        </is>
      </c>
      <c r="G465" t="inlineStr">
        <is>
          <t>5306146424</t>
        </is>
      </c>
      <c r="H465" t="n">
        <v>159.0</v>
      </c>
      <c r="I465" t="n">
        <v>151.43</v>
      </c>
      <c r="J465" t="n">
        <v>114.29</v>
      </c>
      <c r="K465" t="inlineStr">
        <is>
          <t>sale</t>
        </is>
      </c>
      <c r="L465" t="inlineStr">
        <is>
          <t/>
        </is>
      </c>
      <c r="M465" t="inlineStr">
        <is>
          <t/>
        </is>
      </c>
      <c r="N465" t="n">
        <v>0.0</v>
      </c>
      <c r="O465" t="n">
        <v>0.0</v>
      </c>
      <c r="P465" t="n">
        <v>123.3</v>
      </c>
      <c r="Q465" t="n">
        <v>123.29</v>
      </c>
      <c r="R465" t="n">
        <v>37.14</v>
      </c>
      <c r="S465" t="n">
        <v>37.14</v>
      </c>
      <c r="T465" t="n">
        <v>1.51</v>
      </c>
      <c r="U465" t="n">
        <v>1.51</v>
      </c>
      <c r="V465" t="n">
        <v>20.57</v>
      </c>
      <c r="W465" t="n">
        <v>20.57</v>
      </c>
      <c r="X465" t="n">
        <v>1.99</v>
      </c>
      <c r="Y465" t="n">
        <v>1.99</v>
      </c>
      <c r="Z465" t="n">
        <v>4.06</v>
      </c>
      <c r="AA465" t="n">
        <v>4.06</v>
      </c>
      <c r="AB465" t="n">
        <v>7.58</v>
      </c>
      <c r="AC465" t="n">
        <v>7.57</v>
      </c>
      <c r="AD465" t="n">
        <v>7.569999999999993</v>
      </c>
      <c r="AE465" t="n">
        <v>0.009999999999990905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0.009999999999999787</v>
      </c>
      <c r="AL465" t="inlineStr">
        <is>
          <t>unreconciled</t>
        </is>
      </c>
      <c r="AM465" t="inlineStr">
        <is>
          <t>Order Amount Mismatch (POS&gt;3PO)</t>
        </is>
      </c>
      <c r="AN465" t="n">
        <v>7.57</v>
      </c>
      <c r="AO465" t="n">
        <f>ROUND(P465*100/H465,2)</f>
        <v>0.0</v>
      </c>
      <c r="AP465" t="n">
        <f>ROUND(Q465*100/I465,2)</f>
        <v>0.0</v>
      </c>
      <c r="AQ465"/>
      <c r="AR465"/>
      <c r="AS465" t="n">
        <v>0.0</v>
      </c>
    </row>
    <row r="466">
      <c r="A466" s="1" t="n">
        <v>45232.0</v>
      </c>
      <c r="B466" s="2" t="n">
        <v>45232.79369212963</v>
      </c>
      <c r="C466" t="inlineStr">
        <is>
          <t>3140094012084842</t>
        </is>
      </c>
      <c r="D466" t="inlineStr">
        <is>
          <t>POS0012</t>
        </is>
      </c>
      <c r="E466" t="inlineStr">
        <is>
          <t>57</t>
        </is>
      </c>
      <c r="F466" t="inlineStr">
        <is>
          <t>0094</t>
        </is>
      </c>
      <c r="G466" t="inlineStr">
        <is>
          <t>5306162525</t>
        </is>
      </c>
      <c r="H466" t="n">
        <v>193.0</v>
      </c>
      <c r="I466" t="n">
        <v>183.8</v>
      </c>
      <c r="J466" t="n">
        <v>146.66</v>
      </c>
      <c r="K466" t="inlineStr">
        <is>
          <t>sale</t>
        </is>
      </c>
      <c r="L466" t="inlineStr">
        <is>
          <t/>
        </is>
      </c>
      <c r="M466" t="inlineStr">
        <is>
          <t/>
        </is>
      </c>
      <c r="N466" t="n">
        <v>0.0</v>
      </c>
      <c r="O466" t="n">
        <v>0.0</v>
      </c>
      <c r="P466" t="n">
        <v>147.96</v>
      </c>
      <c r="Q466" t="n">
        <v>147.96</v>
      </c>
      <c r="R466" t="n">
        <v>37.14</v>
      </c>
      <c r="S466" t="n">
        <v>37.14</v>
      </c>
      <c r="T466" t="n">
        <v>1.84</v>
      </c>
      <c r="U466" t="n">
        <v>1.84</v>
      </c>
      <c r="V466" t="n">
        <v>26.4</v>
      </c>
      <c r="W466" t="n">
        <v>26.4</v>
      </c>
      <c r="X466" t="n">
        <v>2.41</v>
      </c>
      <c r="Y466" t="n">
        <v>2.41</v>
      </c>
      <c r="Z466" t="n">
        <v>5.19</v>
      </c>
      <c r="AA466" t="n">
        <v>5.18</v>
      </c>
      <c r="AB466" t="n">
        <v>9.2</v>
      </c>
      <c r="AC466" t="n">
        <v>9.19</v>
      </c>
      <c r="AD466" t="n">
        <v>9.199999999999989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0.010000000000000675</v>
      </c>
      <c r="AK466" t="n">
        <v>0.009999999999999787</v>
      </c>
      <c r="AL466" t="inlineStr">
        <is>
          <t>unreconciled</t>
        </is>
      </c>
      <c r="AM466" t="inlineStr">
        <is>
          <t>Order Amount Mismatch (POS&gt;3PO)</t>
        </is>
      </c>
      <c r="AN466" t="n">
        <v>9.2</v>
      </c>
      <c r="AO466" t="n">
        <f>ROUND(P466*100/H466,2)</f>
        <v>0.0</v>
      </c>
      <c r="AP466" t="n">
        <f>ROUND(Q466*100/I466,2)</f>
        <v>0.0</v>
      </c>
      <c r="AQ466"/>
      <c r="AR466"/>
      <c r="AS466" t="n">
        <v>0.0</v>
      </c>
    </row>
    <row r="467">
      <c r="A467" s="1" t="n">
        <v>45233.0</v>
      </c>
      <c r="B467" s="2" t="n">
        <v>45233.53498842593</v>
      </c>
      <c r="C467" t="inlineStr">
        <is>
          <t>3140094012085068</t>
        </is>
      </c>
      <c r="D467" t="inlineStr">
        <is>
          <t>POS0012</t>
        </is>
      </c>
      <c r="E467" t="inlineStr">
        <is>
          <t>83</t>
        </is>
      </c>
      <c r="F467" t="inlineStr">
        <is>
          <t>0094</t>
        </is>
      </c>
      <c r="G467" t="inlineStr">
        <is>
          <t>5306182618</t>
        </is>
      </c>
      <c r="H467" t="n">
        <v>487.0</v>
      </c>
      <c r="I467" t="n">
        <v>540.94</v>
      </c>
      <c r="J467" t="n">
        <v>503.8</v>
      </c>
      <c r="K467" t="inlineStr">
        <is>
          <t>sale</t>
        </is>
      </c>
      <c r="L467" t="inlineStr">
        <is>
          <t/>
        </is>
      </c>
      <c r="M467" t="inlineStr">
        <is>
          <t/>
        </is>
      </c>
      <c r="N467" t="n">
        <v>0.0</v>
      </c>
      <c r="O467" t="n">
        <v>0.0</v>
      </c>
      <c r="P467" t="n">
        <v>420.15</v>
      </c>
      <c r="Q467" t="n">
        <v>361.34</v>
      </c>
      <c r="R467" t="n">
        <v>37.14</v>
      </c>
      <c r="S467" t="n">
        <v>37.14</v>
      </c>
      <c r="T467" t="n">
        <v>5.41</v>
      </c>
      <c r="U467" t="n">
        <v>4.64</v>
      </c>
      <c r="V467" t="n">
        <v>90.68</v>
      </c>
      <c r="W467" t="n">
        <v>76.8</v>
      </c>
      <c r="X467" t="n">
        <v>7.1</v>
      </c>
      <c r="Y467" t="n">
        <v>6.09</v>
      </c>
      <c r="Z467" t="n">
        <v>17.6</v>
      </c>
      <c r="AA467" t="n">
        <v>14.92</v>
      </c>
      <c r="AB467" t="n">
        <v>23.2</v>
      </c>
      <c r="AC467" t="n">
        <v>23.19</v>
      </c>
      <c r="AD467" t="n">
        <v>-53.940000000000055</v>
      </c>
      <c r="AE467" t="n">
        <v>58.81</v>
      </c>
      <c r="AF467" t="n">
        <v>0.0</v>
      </c>
      <c r="AG467" t="n">
        <v>0.7700000000000005</v>
      </c>
      <c r="AH467" t="n">
        <v>13.88000000000001</v>
      </c>
      <c r="AI467" t="n">
        <v>1.0099999999999998</v>
      </c>
      <c r="AJ467" t="n">
        <v>2.6800000000000015</v>
      </c>
      <c r="AK467" t="n">
        <v>0.00999999999999801</v>
      </c>
      <c r="AL467" t="inlineStr">
        <is>
          <t>unreconciled</t>
        </is>
      </c>
      <c r="AM467" t="inlineStr">
        <is>
          <t>Order Amount Mismatch (3PO&gt;POS)</t>
        </is>
      </c>
      <c r="AN467" t="n">
        <v>53.94</v>
      </c>
      <c r="AO467" t="n">
        <f>ROUND(P467*100/H467,2)</f>
        <v>0.0</v>
      </c>
      <c r="AP467" t="n">
        <f>ROUND(Q467*100/I467,2)</f>
        <v>0.0</v>
      </c>
      <c r="AQ467"/>
      <c r="AR467"/>
      <c r="AS467" t="n">
        <v>0.0</v>
      </c>
    </row>
    <row r="468">
      <c r="A468" s="1" t="n">
        <v>45231.0</v>
      </c>
      <c r="B468" s="2" t="n">
        <v>45231.701365740744</v>
      </c>
      <c r="C468" t="inlineStr">
        <is>
          <t>3140023012058759</t>
        </is>
      </c>
      <c r="D468" t="inlineStr">
        <is>
          <t>POS0012</t>
        </is>
      </c>
      <c r="E468" t="inlineStr">
        <is>
          <t>53</t>
        </is>
      </c>
      <c r="F468" t="inlineStr">
        <is>
          <t>0023</t>
        </is>
      </c>
      <c r="G468" t="inlineStr">
        <is>
          <t>5306196709</t>
        </is>
      </c>
      <c r="H468" t="n">
        <v>248.0</v>
      </c>
      <c r="I468" t="n">
        <v>236.18</v>
      </c>
      <c r="J468" t="n">
        <v>199.04</v>
      </c>
      <c r="K468" t="inlineStr">
        <is>
          <t>sale</t>
        </is>
      </c>
      <c r="L468" t="inlineStr">
        <is>
          <t/>
        </is>
      </c>
      <c r="M468" t="inlineStr">
        <is>
          <t/>
        </is>
      </c>
      <c r="N468" t="n">
        <v>0.0</v>
      </c>
      <c r="O468" t="n">
        <v>0.0</v>
      </c>
      <c r="P468" t="n">
        <v>187.88</v>
      </c>
      <c r="Q468" t="n">
        <v>187.87</v>
      </c>
      <c r="R468" t="n">
        <v>37.14</v>
      </c>
      <c r="S468" t="n">
        <v>37.14</v>
      </c>
      <c r="T468" t="n">
        <v>2.36</v>
      </c>
      <c r="U468" t="n">
        <v>2.36</v>
      </c>
      <c r="V468" t="n">
        <v>35.83</v>
      </c>
      <c r="W468" t="n">
        <v>35.83</v>
      </c>
      <c r="X468" t="n">
        <v>3.1</v>
      </c>
      <c r="Y468" t="n">
        <v>3.1</v>
      </c>
      <c r="Z468" t="n">
        <v>7.01</v>
      </c>
      <c r="AA468" t="n">
        <v>7.01</v>
      </c>
      <c r="AB468" t="n">
        <v>11.82</v>
      </c>
      <c r="AC468" t="n">
        <v>11.81</v>
      </c>
      <c r="AD468" t="n">
        <v>11.819999999999993</v>
      </c>
      <c r="AE468" t="n">
        <v>0.009999999999990905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0.009999999999999787</v>
      </c>
      <c r="AL468" t="inlineStr">
        <is>
          <t>unreconciled</t>
        </is>
      </c>
      <c r="AM468" t="inlineStr">
        <is>
          <t>Order Amount Mismatch (POS&gt;3PO)</t>
        </is>
      </c>
      <c r="AN468" t="n">
        <v>11.82</v>
      </c>
      <c r="AO468" t="n">
        <f>ROUND(P468*100/H468,2)</f>
        <v>0.0</v>
      </c>
      <c r="AP468" t="n">
        <f>ROUND(Q468*100/I468,2)</f>
        <v>0.0</v>
      </c>
      <c r="AQ468"/>
      <c r="AR468"/>
      <c r="AS468" t="n">
        <v>0.0</v>
      </c>
    </row>
    <row r="469">
      <c r="A469" s="1" t="n">
        <v>45232.0</v>
      </c>
      <c r="B469" s="2" t="n">
        <v>45232.65545138889</v>
      </c>
      <c r="C469" t="inlineStr">
        <is>
          <t>3140023012058981</t>
        </is>
      </c>
      <c r="D469" t="inlineStr">
        <is>
          <t>POS0012</t>
        </is>
      </c>
      <c r="E469" t="inlineStr">
        <is>
          <t>75</t>
        </is>
      </c>
      <c r="F469" t="inlineStr">
        <is>
          <t>0023</t>
        </is>
      </c>
      <c r="G469" t="inlineStr">
        <is>
          <t>5306217423</t>
        </is>
      </c>
      <c r="H469" t="n">
        <v>314.0</v>
      </c>
      <c r="I469" t="n">
        <v>261.9</v>
      </c>
      <c r="J469" t="n">
        <v>261.9</v>
      </c>
      <c r="K469" t="inlineStr">
        <is>
          <t>addition</t>
        </is>
      </c>
      <c r="L469" t="inlineStr">
        <is>
          <t/>
        </is>
      </c>
      <c r="M469" t="inlineStr">
        <is>
          <t/>
        </is>
      </c>
      <c r="N469" t="n">
        <v>0.0</v>
      </c>
      <c r="O469" t="n">
        <v>0.0</v>
      </c>
      <c r="P469" t="n">
        <v>234.3</v>
      </c>
      <c r="Q469" t="n">
        <v>235.78</v>
      </c>
      <c r="R469" t="n">
        <v>37.14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14.96</v>
      </c>
      <c r="AC469" t="n">
        <v>14.95</v>
      </c>
      <c r="AD469" t="n">
        <v>52.10000000000002</v>
      </c>
      <c r="AE469" t="n">
        <v>-1.4799999999999898</v>
      </c>
      <c r="AF469" t="n">
        <v>37.14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0.010000000000001563</v>
      </c>
      <c r="AL469" t="inlineStr">
        <is>
          <t>unreconciled</t>
        </is>
      </c>
      <c r="AM469" t="inlineStr">
        <is>
          <t>Packaging Charge Mismatch</t>
        </is>
      </c>
      <c r="AN469" t="n">
        <v>37.14</v>
      </c>
      <c r="AO469" t="n">
        <f>ROUND(P469*100/H469,2)</f>
        <v>0.0</v>
      </c>
      <c r="AP469" t="n">
        <f>ROUND(Q469*100/I469,2)</f>
        <v>0.0</v>
      </c>
      <c r="AQ469"/>
      <c r="AR469"/>
      <c r="AS469" t="n">
        <v>0.0</v>
      </c>
    </row>
    <row r="470">
      <c r="A470" s="1" t="n">
        <v>45231.0</v>
      </c>
      <c r="B470" s="2" t="n">
        <v>45231.67028935185</v>
      </c>
      <c r="C470" t="inlineStr">
        <is>
          <t>3140023012058744</t>
        </is>
      </c>
      <c r="D470" t="inlineStr">
        <is>
          <t>POS0012</t>
        </is>
      </c>
      <c r="E470" t="inlineStr">
        <is>
          <t>38</t>
        </is>
      </c>
      <c r="F470" t="inlineStr">
        <is>
          <t>0023</t>
        </is>
      </c>
      <c r="G470" t="inlineStr">
        <is>
          <t>5306219593</t>
        </is>
      </c>
      <c r="H470" t="n">
        <v>241.0</v>
      </c>
      <c r="I470" t="n">
        <v>229.52</v>
      </c>
      <c r="J470" t="n">
        <v>192.38</v>
      </c>
      <c r="K470" t="inlineStr">
        <is>
          <t>sale</t>
        </is>
      </c>
      <c r="L470" t="inlineStr">
        <is>
          <t/>
        </is>
      </c>
      <c r="M470" t="inlineStr">
        <is>
          <t/>
        </is>
      </c>
      <c r="N470" t="n">
        <v>0.0</v>
      </c>
      <c r="O470" t="n">
        <v>0.0</v>
      </c>
      <c r="P470" t="n">
        <v>182.8</v>
      </c>
      <c r="Q470" t="n">
        <v>182.81</v>
      </c>
      <c r="R470" t="n">
        <v>37.14</v>
      </c>
      <c r="S470" t="n">
        <v>37.14</v>
      </c>
      <c r="T470" t="n">
        <v>2.3</v>
      </c>
      <c r="U470" t="n">
        <v>2.3</v>
      </c>
      <c r="V470" t="n">
        <v>34.63</v>
      </c>
      <c r="W470" t="n">
        <v>34.63</v>
      </c>
      <c r="X470" t="n">
        <v>3.01</v>
      </c>
      <c r="Y470" t="n">
        <v>3.01</v>
      </c>
      <c r="Z470" t="n">
        <v>6.78</v>
      </c>
      <c r="AA470" t="n">
        <v>6.77</v>
      </c>
      <c r="AB470" t="n">
        <v>11.48</v>
      </c>
      <c r="AC470" t="n">
        <v>11.48</v>
      </c>
      <c r="AD470" t="n">
        <v>11.47999999999999</v>
      </c>
      <c r="AE470" t="n">
        <v>-0.009999999999990905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0.010000000000000675</v>
      </c>
      <c r="AK470" t="n">
        <v>0.0</v>
      </c>
      <c r="AL470" t="inlineStr">
        <is>
          <t>unreconciled</t>
        </is>
      </c>
      <c r="AM470" t="inlineStr">
        <is>
          <t>Order Amount Mismatch (POS&gt;3PO)</t>
        </is>
      </c>
      <c r="AN470" t="n">
        <v>11.48</v>
      </c>
      <c r="AO470" t="n">
        <f>ROUND(P470*100/H470,2)</f>
        <v>0.0</v>
      </c>
      <c r="AP470" t="n">
        <f>ROUND(Q470*100/I470,2)</f>
        <v>0.0</v>
      </c>
      <c r="AQ470"/>
      <c r="AR470"/>
      <c r="AS470" t="n">
        <v>0.0</v>
      </c>
    </row>
    <row r="471">
      <c r="A471" s="1" t="n">
        <v>45233.0</v>
      </c>
      <c r="B471" s="2" t="n">
        <v>45233.65451388889</v>
      </c>
      <c r="C471" t="inlineStr">
        <is>
          <t>3140023012059245</t>
        </is>
      </c>
      <c r="D471" t="inlineStr">
        <is>
          <t>POS0012</t>
        </is>
      </c>
      <c r="E471" t="inlineStr">
        <is>
          <t>38</t>
        </is>
      </c>
      <c r="F471" t="inlineStr">
        <is>
          <t>0023</t>
        </is>
      </c>
      <c r="G471" t="inlineStr">
        <is>
          <t>5306231450</t>
        </is>
      </c>
      <c r="H471" t="n">
        <v>309.0</v>
      </c>
      <c r="I471" t="n">
        <v>294.29</v>
      </c>
      <c r="J471" t="n">
        <v>257.15</v>
      </c>
      <c r="K471" t="inlineStr">
        <is>
          <t>sale</t>
        </is>
      </c>
      <c r="L471" t="inlineStr">
        <is>
          <t/>
        </is>
      </c>
      <c r="M471" t="inlineStr">
        <is>
          <t/>
        </is>
      </c>
      <c r="N471" t="n">
        <v>0.0</v>
      </c>
      <c r="O471" t="n">
        <v>0.0</v>
      </c>
      <c r="P471" t="n">
        <v>232.17</v>
      </c>
      <c r="Q471" t="n">
        <v>232.18</v>
      </c>
      <c r="R471" t="n">
        <v>37.14</v>
      </c>
      <c r="S471" t="n">
        <v>37.14</v>
      </c>
      <c r="T471" t="n">
        <v>2.94</v>
      </c>
      <c r="U471" t="n">
        <v>2.94</v>
      </c>
      <c r="V471" t="n">
        <v>46.29</v>
      </c>
      <c r="W471" t="n">
        <v>46.29</v>
      </c>
      <c r="X471" t="n">
        <v>3.86</v>
      </c>
      <c r="Y471" t="n">
        <v>3.86</v>
      </c>
      <c r="Z471" t="n">
        <v>9.03</v>
      </c>
      <c r="AA471" t="n">
        <v>9.02</v>
      </c>
      <c r="AB471" t="n">
        <v>14.72</v>
      </c>
      <c r="AC471" t="n">
        <v>14.72</v>
      </c>
      <c r="AD471" t="n">
        <v>14.70999999999998</v>
      </c>
      <c r="AE471" t="n">
        <v>-0.010000000000019327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0.009999999999999787</v>
      </c>
      <c r="AK471" t="n">
        <v>0.0</v>
      </c>
      <c r="AL471" t="inlineStr">
        <is>
          <t>unreconciled</t>
        </is>
      </c>
      <c r="AM471" t="inlineStr">
        <is>
          <t>Order Amount Mismatch (POS&gt;3PO)</t>
        </is>
      </c>
      <c r="AN471" t="n">
        <v>14.71</v>
      </c>
      <c r="AO471" t="n">
        <f>ROUND(P471*100/H471,2)</f>
        <v>0.0</v>
      </c>
      <c r="AP471" t="n">
        <f>ROUND(Q471*100/I471,2)</f>
        <v>0.0</v>
      </c>
      <c r="AQ471"/>
      <c r="AR471"/>
      <c r="AS471" t="n">
        <v>0.0</v>
      </c>
    </row>
    <row r="472">
      <c r="A472" s="1" t="n">
        <v>45231.0</v>
      </c>
      <c r="B472" s="2" t="n">
        <v>45231.442881944444</v>
      </c>
      <c r="C472" t="inlineStr">
        <is>
          <t>3140023012058698</t>
        </is>
      </c>
      <c r="D472" t="inlineStr">
        <is>
          <t>POS0012</t>
        </is>
      </c>
      <c r="E472" t="inlineStr">
        <is>
          <t>92</t>
        </is>
      </c>
      <c r="F472" t="inlineStr">
        <is>
          <t>0023</t>
        </is>
      </c>
      <c r="G472" t="inlineStr">
        <is>
          <t>5306246400</t>
        </is>
      </c>
      <c r="H472" t="n">
        <v>581.0</v>
      </c>
      <c r="I472" t="n">
        <v>553.32</v>
      </c>
      <c r="J472" t="n">
        <v>516.18</v>
      </c>
      <c r="K472" t="inlineStr">
        <is>
          <t>sale</t>
        </is>
      </c>
      <c r="L472" t="inlineStr">
        <is>
          <t/>
        </is>
      </c>
      <c r="M472" t="inlineStr">
        <is>
          <t/>
        </is>
      </c>
      <c r="N472" t="n">
        <v>0.0</v>
      </c>
      <c r="O472" t="n">
        <v>0.0</v>
      </c>
      <c r="P472" t="n">
        <v>429.59</v>
      </c>
      <c r="Q472" t="n">
        <v>429.58</v>
      </c>
      <c r="R472" t="n">
        <v>37.14</v>
      </c>
      <c r="S472" t="n">
        <v>37.14</v>
      </c>
      <c r="T472" t="n">
        <v>5.53</v>
      </c>
      <c r="U472" t="n">
        <v>5.53</v>
      </c>
      <c r="V472" t="n">
        <v>92.91</v>
      </c>
      <c r="W472" t="n">
        <v>92.91</v>
      </c>
      <c r="X472" t="n">
        <v>7.26</v>
      </c>
      <c r="Y472" t="n">
        <v>7.26</v>
      </c>
      <c r="Z472" t="n">
        <v>18.03</v>
      </c>
      <c r="AA472" t="n">
        <v>18.03</v>
      </c>
      <c r="AB472" t="n">
        <v>27.66</v>
      </c>
      <c r="AC472" t="n">
        <v>27.67</v>
      </c>
      <c r="AD472" t="n">
        <v>27.67999999999995</v>
      </c>
      <c r="AE472" t="n">
        <v>0.009999999999990905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-0.010000000000001563</v>
      </c>
      <c r="AL472" t="inlineStr">
        <is>
          <t>unreconciled</t>
        </is>
      </c>
      <c r="AM472" t="inlineStr">
        <is>
          <t>Order Amount Mismatch (POS&gt;3PO)</t>
        </is>
      </c>
      <c r="AN472" t="n">
        <v>27.68</v>
      </c>
      <c r="AO472" t="n">
        <f>ROUND(P472*100/H472,2)</f>
        <v>0.0</v>
      </c>
      <c r="AP472" t="n">
        <f>ROUND(Q472*100/I472,2)</f>
        <v>0.0</v>
      </c>
      <c r="AQ472"/>
      <c r="AR472"/>
      <c r="AS472" t="n">
        <v>0.0</v>
      </c>
    </row>
    <row r="473">
      <c r="A473" s="1" t="n">
        <v>45231.0</v>
      </c>
      <c r="B473" s="2" t="n">
        <v>45231.88444444445</v>
      </c>
      <c r="C473" t="inlineStr">
        <is>
          <t>3140023012058829</t>
        </is>
      </c>
      <c r="D473" t="inlineStr">
        <is>
          <t>POS0012</t>
        </is>
      </c>
      <c r="E473" t="inlineStr">
        <is>
          <t>23</t>
        </is>
      </c>
      <c r="F473" t="inlineStr">
        <is>
          <t>0023</t>
        </is>
      </c>
      <c r="G473" t="inlineStr">
        <is>
          <t>5306262778</t>
        </is>
      </c>
      <c r="H473" t="n">
        <v>210.0</v>
      </c>
      <c r="I473" t="n">
        <v>199.99</v>
      </c>
      <c r="J473" t="n">
        <v>162.85</v>
      </c>
      <c r="K473" t="inlineStr">
        <is>
          <t>sale</t>
        </is>
      </c>
      <c r="L473" t="inlineStr">
        <is>
          <t/>
        </is>
      </c>
      <c r="M473" t="inlineStr">
        <is>
          <t/>
        </is>
      </c>
      <c r="N473" t="n">
        <v>0.0</v>
      </c>
      <c r="O473" t="n">
        <v>0.0</v>
      </c>
      <c r="P473" t="n">
        <v>160.31</v>
      </c>
      <c r="Q473" t="n">
        <v>160.29</v>
      </c>
      <c r="R473" t="n">
        <v>37.14</v>
      </c>
      <c r="S473" t="n">
        <v>37.14</v>
      </c>
      <c r="T473" t="n">
        <v>2.0</v>
      </c>
      <c r="U473" t="n">
        <v>2.0</v>
      </c>
      <c r="V473" t="n">
        <v>29.31</v>
      </c>
      <c r="W473" t="n">
        <v>29.31</v>
      </c>
      <c r="X473" t="n">
        <v>2.62</v>
      </c>
      <c r="Y473" t="n">
        <v>2.62</v>
      </c>
      <c r="Z473" t="n">
        <v>5.75</v>
      </c>
      <c r="AA473" t="n">
        <v>5.75</v>
      </c>
      <c r="AB473" t="n">
        <v>10.0</v>
      </c>
      <c r="AC473" t="n">
        <v>10.0</v>
      </c>
      <c r="AD473" t="n">
        <v>10.009999999999991</v>
      </c>
      <c r="AE473" t="n">
        <v>0.020000000000010232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inlineStr">
        <is>
          <t>unreconciled</t>
        </is>
      </c>
      <c r="AM473" t="inlineStr">
        <is>
          <t>Order Amount Mismatch (POS&gt;3PO)</t>
        </is>
      </c>
      <c r="AN473" t="n">
        <v>10.01</v>
      </c>
      <c r="AO473" t="n">
        <f>ROUND(P473*100/H473,2)</f>
        <v>0.0</v>
      </c>
      <c r="AP473" t="n">
        <f>ROUND(Q473*100/I473,2)</f>
        <v>0.0</v>
      </c>
      <c r="AQ473"/>
      <c r="AR473"/>
      <c r="AS473" t="n">
        <v>0.0</v>
      </c>
    </row>
    <row r="474">
      <c r="A474" s="1" t="n">
        <v>45232.0</v>
      </c>
      <c r="B474" s="2" t="n">
        <v>45232.81239583333</v>
      </c>
      <c r="C474" t="inlineStr">
        <is>
          <t>3140023012059025</t>
        </is>
      </c>
      <c r="D474" t="inlineStr">
        <is>
          <t>POS0012</t>
        </is>
      </c>
      <c r="E474" t="inlineStr">
        <is>
          <t>19</t>
        </is>
      </c>
      <c r="F474" t="inlineStr">
        <is>
          <t>0023</t>
        </is>
      </c>
      <c r="G474" t="inlineStr">
        <is>
          <t>5306265937</t>
        </is>
      </c>
      <c r="H474" t="n">
        <v>757.0</v>
      </c>
      <c r="I474" t="n">
        <v>720.94</v>
      </c>
      <c r="J474" t="n">
        <v>683.8</v>
      </c>
      <c r="K474" t="inlineStr">
        <is>
          <t>sale</t>
        </is>
      </c>
      <c r="L474" t="inlineStr">
        <is>
          <t/>
        </is>
      </c>
      <c r="M474" t="inlineStr">
        <is>
          <t/>
        </is>
      </c>
      <c r="N474" t="n">
        <v>0.0</v>
      </c>
      <c r="O474" t="n">
        <v>0.0</v>
      </c>
      <c r="P474" t="n">
        <v>557.33</v>
      </c>
      <c r="Q474" t="n">
        <v>557.33</v>
      </c>
      <c r="R474" t="n">
        <v>37.14</v>
      </c>
      <c r="S474" t="n">
        <v>37.14</v>
      </c>
      <c r="T474" t="n">
        <v>7.21</v>
      </c>
      <c r="U474" t="n">
        <v>7.21</v>
      </c>
      <c r="V474" t="n">
        <v>123.08</v>
      </c>
      <c r="W474" t="n">
        <v>123.08</v>
      </c>
      <c r="X474" t="n">
        <v>9.46</v>
      </c>
      <c r="Y474" t="n">
        <v>9.46</v>
      </c>
      <c r="Z474" t="n">
        <v>23.86</v>
      </c>
      <c r="AA474" t="n">
        <v>23.85</v>
      </c>
      <c r="AB474" t="n">
        <v>36.04</v>
      </c>
      <c r="AC474" t="n">
        <v>36.05</v>
      </c>
      <c r="AD474" t="n">
        <v>36.059999999999945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0.00999999999999801</v>
      </c>
      <c r="AK474" t="n">
        <v>-0.00999999999999801</v>
      </c>
      <c r="AL474" t="inlineStr">
        <is>
          <t>unreconciled</t>
        </is>
      </c>
      <c r="AM474" t="inlineStr">
        <is>
          <t>Order Amount Mismatch (POS&gt;3PO)</t>
        </is>
      </c>
      <c r="AN474" t="n">
        <v>36.06</v>
      </c>
      <c r="AO474" t="n">
        <f>ROUND(P474*100/H474,2)</f>
        <v>0.0</v>
      </c>
      <c r="AP474" t="n">
        <f>ROUND(Q474*100/I474,2)</f>
        <v>0.0</v>
      </c>
      <c r="AQ474"/>
      <c r="AR474"/>
      <c r="AS474" t="n">
        <v>0.0</v>
      </c>
    </row>
    <row r="475">
      <c r="A475" s="1" t="n">
        <v>45231.0</v>
      </c>
      <c r="B475" s="2" t="n">
        <v>45231.96487268519</v>
      </c>
      <c r="C475" t="inlineStr">
        <is>
          <t>3140094012084595</t>
        </is>
      </c>
      <c r="D475" t="inlineStr">
        <is>
          <t>POS0012</t>
        </is>
      </c>
      <c r="E475" t="inlineStr">
        <is>
          <t>09</t>
        </is>
      </c>
      <c r="F475" t="inlineStr">
        <is>
          <t>0094</t>
        </is>
      </c>
      <c r="G475" t="inlineStr">
        <is>
          <t>5306266886</t>
        </is>
      </c>
      <c r="H475" t="n">
        <v>263.0</v>
      </c>
      <c r="I475" t="n">
        <v>250.47</v>
      </c>
      <c r="J475" t="n">
        <v>213.33</v>
      </c>
      <c r="K475" t="inlineStr">
        <is>
          <t>sale</t>
        </is>
      </c>
      <c r="L475" t="inlineStr">
        <is>
          <t/>
        </is>
      </c>
      <c r="M475" t="inlineStr">
        <is>
          <t/>
        </is>
      </c>
      <c r="N475" t="n">
        <v>0.0</v>
      </c>
      <c r="O475" t="n">
        <v>0.0</v>
      </c>
      <c r="P475" t="n">
        <v>198.78</v>
      </c>
      <c r="Q475" t="n">
        <v>198.78</v>
      </c>
      <c r="R475" t="n">
        <v>37.14</v>
      </c>
      <c r="S475" t="n">
        <v>37.14</v>
      </c>
      <c r="T475" t="n">
        <v>2.5</v>
      </c>
      <c r="U475" t="n">
        <v>2.5</v>
      </c>
      <c r="V475" t="n">
        <v>38.4</v>
      </c>
      <c r="W475" t="n">
        <v>38.4</v>
      </c>
      <c r="X475" t="n">
        <v>3.29</v>
      </c>
      <c r="Y475" t="n">
        <v>3.29</v>
      </c>
      <c r="Z475" t="n">
        <v>7.5</v>
      </c>
      <c r="AA475" t="n">
        <v>7.5</v>
      </c>
      <c r="AB475" t="n">
        <v>12.52</v>
      </c>
      <c r="AC475" t="n">
        <v>12.52</v>
      </c>
      <c r="AD475" t="n">
        <v>12.530000000000001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inlineStr">
        <is>
          <t>unreconciled</t>
        </is>
      </c>
      <c r="AM475" t="inlineStr">
        <is>
          <t>Order Amount Mismatch (POS&gt;3PO)</t>
        </is>
      </c>
      <c r="AN475" t="n">
        <v>12.53</v>
      </c>
      <c r="AO475" t="n">
        <f>ROUND(P475*100/H475,2)</f>
        <v>0.0</v>
      </c>
      <c r="AP475" t="n">
        <f>ROUND(Q475*100/I475,2)</f>
        <v>0.0</v>
      </c>
      <c r="AQ475"/>
      <c r="AR475"/>
      <c r="AS475" t="n">
        <v>0.0</v>
      </c>
    </row>
    <row r="476">
      <c r="A476" s="1" t="n">
        <v>45231.0</v>
      </c>
      <c r="B476" s="2" t="n">
        <v>45231.54417824074</v>
      </c>
      <c r="C476" t="inlineStr">
        <is>
          <t>3140094012084340</t>
        </is>
      </c>
      <c r="D476" t="inlineStr">
        <is>
          <t>POS0012</t>
        </is>
      </c>
      <c r="E476" t="inlineStr">
        <is>
          <t>54</t>
        </is>
      </c>
      <c r="F476" t="inlineStr">
        <is>
          <t>0094</t>
        </is>
      </c>
      <c r="G476" t="inlineStr">
        <is>
          <t>5306278479</t>
        </is>
      </c>
      <c r="H476" t="n">
        <v>365.0</v>
      </c>
      <c r="I476" t="n">
        <v>347.61</v>
      </c>
      <c r="J476" t="n">
        <v>310.47</v>
      </c>
      <c r="K476" t="inlineStr">
        <is>
          <t>sale</t>
        </is>
      </c>
      <c r="L476" t="inlineStr">
        <is>
          <t/>
        </is>
      </c>
      <c r="M476" t="inlineStr">
        <is>
          <t/>
        </is>
      </c>
      <c r="N476" t="n">
        <v>0.0</v>
      </c>
      <c r="O476" t="n">
        <v>0.0</v>
      </c>
      <c r="P476" t="n">
        <v>272.81</v>
      </c>
      <c r="Q476" t="n">
        <v>272.79</v>
      </c>
      <c r="R476" t="n">
        <v>37.14</v>
      </c>
      <c r="S476" t="n">
        <v>37.14</v>
      </c>
      <c r="T476" t="n">
        <v>3.48</v>
      </c>
      <c r="U476" t="n">
        <v>3.48</v>
      </c>
      <c r="V476" t="n">
        <v>55.88</v>
      </c>
      <c r="W476" t="n">
        <v>55.88</v>
      </c>
      <c r="X476" t="n">
        <v>4.56</v>
      </c>
      <c r="Y476" t="n">
        <v>4.56</v>
      </c>
      <c r="Z476" t="n">
        <v>10.88</v>
      </c>
      <c r="AA476" t="n">
        <v>10.88</v>
      </c>
      <c r="AB476" t="n">
        <v>17.38</v>
      </c>
      <c r="AC476" t="n">
        <v>17.38</v>
      </c>
      <c r="AD476" t="n">
        <v>17.389999999999986</v>
      </c>
      <c r="AE476" t="n">
        <v>0.01999999999998181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inlineStr">
        <is>
          <t>unreconciled</t>
        </is>
      </c>
      <c r="AM476" t="inlineStr">
        <is>
          <t>Order Amount Mismatch (POS&gt;3PO)</t>
        </is>
      </c>
      <c r="AN476" t="n">
        <v>17.39</v>
      </c>
      <c r="AO476" t="n">
        <f>ROUND(P476*100/H476,2)</f>
        <v>0.0</v>
      </c>
      <c r="AP476" t="n">
        <f>ROUND(Q476*100/I476,2)</f>
        <v>0.0</v>
      </c>
      <c r="AQ476"/>
      <c r="AR476"/>
      <c r="AS476" t="n">
        <v>0.0</v>
      </c>
    </row>
    <row r="477">
      <c r="A477" s="1" t="n">
        <v>45233.0</v>
      </c>
      <c r="B477" s="2" t="n">
        <v>45233.59953703704</v>
      </c>
      <c r="C477" t="inlineStr">
        <is>
          <t>3140023012059220</t>
        </is>
      </c>
      <c r="D477" t="inlineStr">
        <is>
          <t>POS0012</t>
        </is>
      </c>
      <c r="E477" t="inlineStr">
        <is>
          <t>13</t>
        </is>
      </c>
      <c r="F477" t="inlineStr">
        <is>
          <t>0023</t>
        </is>
      </c>
      <c r="G477" t="inlineStr">
        <is>
          <t>5306286544</t>
        </is>
      </c>
      <c r="H477" t="n">
        <v>279.0</v>
      </c>
      <c r="I477" t="n">
        <v>342.86</v>
      </c>
      <c r="J477" t="n">
        <v>305.72</v>
      </c>
      <c r="K477" t="inlineStr">
        <is>
          <t>sale</t>
        </is>
      </c>
      <c r="L477" t="inlineStr">
        <is>
          <t/>
        </is>
      </c>
      <c r="M477" t="inlineStr">
        <is>
          <t/>
        </is>
      </c>
      <c r="N477" t="n">
        <v>0.0</v>
      </c>
      <c r="O477" t="n">
        <v>0.0</v>
      </c>
      <c r="P477" t="n">
        <v>269.18</v>
      </c>
      <c r="Q477" t="n">
        <v>210.38</v>
      </c>
      <c r="R477" t="n">
        <v>37.14</v>
      </c>
      <c r="S477" t="n">
        <v>37.14</v>
      </c>
      <c r="T477" t="n">
        <v>3.43</v>
      </c>
      <c r="U477" t="n">
        <v>2.66</v>
      </c>
      <c r="V477" t="n">
        <v>55.03</v>
      </c>
      <c r="W477" t="n">
        <v>41.14</v>
      </c>
      <c r="X477" t="n">
        <v>4.5</v>
      </c>
      <c r="Y477" t="n">
        <v>3.49</v>
      </c>
      <c r="Z477" t="n">
        <v>10.72</v>
      </c>
      <c r="AA477" t="n">
        <v>8.04</v>
      </c>
      <c r="AB477" t="n">
        <v>13.28</v>
      </c>
      <c r="AC477" t="n">
        <v>13.29</v>
      </c>
      <c r="AD477" t="n">
        <v>-63.860000000000014</v>
      </c>
      <c r="AE477" t="n">
        <v>58.80000000000001</v>
      </c>
      <c r="AF477" t="n">
        <v>0.0</v>
      </c>
      <c r="AG477" t="n">
        <v>0.77</v>
      </c>
      <c r="AH477" t="n">
        <v>13.89</v>
      </c>
      <c r="AI477" t="n">
        <v>1.0099999999999998</v>
      </c>
      <c r="AJ477" t="n">
        <v>2.6800000000000015</v>
      </c>
      <c r="AK477" t="n">
        <v>-0.009999999999999787</v>
      </c>
      <c r="AL477" t="inlineStr">
        <is>
          <t>unreconciled</t>
        </is>
      </c>
      <c r="AM477" t="inlineStr">
        <is>
          <t>Order Amount Mismatch (3PO&gt;POS)</t>
        </is>
      </c>
      <c r="AN477" t="n">
        <v>63.86</v>
      </c>
      <c r="AO477" t="n">
        <f>ROUND(P477*100/H477,2)</f>
        <v>0.0</v>
      </c>
      <c r="AP477" t="n">
        <f>ROUND(Q477*100/I477,2)</f>
        <v>0.0</v>
      </c>
      <c r="AQ477"/>
      <c r="AR477"/>
      <c r="AS477" t="n">
        <v>0.0</v>
      </c>
    </row>
    <row r="478">
      <c r="A478" s="1" t="n">
        <v>45231.0</v>
      </c>
      <c r="B478" s="2" t="n">
        <v>45231.688263888886</v>
      </c>
      <c r="C478" t="inlineStr">
        <is>
          <t>3140023012058752</t>
        </is>
      </c>
      <c r="D478" t="inlineStr">
        <is>
          <t>POS0012</t>
        </is>
      </c>
      <c r="E478" t="inlineStr">
        <is>
          <t>46</t>
        </is>
      </c>
      <c r="F478" t="inlineStr">
        <is>
          <t>0023</t>
        </is>
      </c>
      <c r="G478" t="inlineStr">
        <is>
          <t>5306287029</t>
        </is>
      </c>
      <c r="H478" t="n">
        <v>306.0</v>
      </c>
      <c r="I478" t="n">
        <v>291.42</v>
      </c>
      <c r="J478" t="n">
        <v>254.28</v>
      </c>
      <c r="K478" t="inlineStr">
        <is>
          <t>sale</t>
        </is>
      </c>
      <c r="L478" t="inlineStr">
        <is>
          <t/>
        </is>
      </c>
      <c r="M478" t="inlineStr">
        <is>
          <t/>
        </is>
      </c>
      <c r="N478" t="n">
        <v>0.0</v>
      </c>
      <c r="O478" t="n">
        <v>0.0</v>
      </c>
      <c r="P478" t="n">
        <v>229.99</v>
      </c>
      <c r="Q478" t="n">
        <v>229.98</v>
      </c>
      <c r="R478" t="n">
        <v>37.14</v>
      </c>
      <c r="S478" t="n">
        <v>37.14</v>
      </c>
      <c r="T478" t="n">
        <v>2.91</v>
      </c>
      <c r="U478" t="n">
        <v>2.91</v>
      </c>
      <c r="V478" t="n">
        <v>45.77</v>
      </c>
      <c r="W478" t="n">
        <v>45.77</v>
      </c>
      <c r="X478" t="n">
        <v>3.82</v>
      </c>
      <c r="Y478" t="n">
        <v>3.82</v>
      </c>
      <c r="Z478" t="n">
        <v>8.93</v>
      </c>
      <c r="AA478" t="n">
        <v>8.93</v>
      </c>
      <c r="AB478" t="n">
        <v>14.58</v>
      </c>
      <c r="AC478" t="n">
        <v>14.57</v>
      </c>
      <c r="AD478" t="n">
        <v>14.579999999999984</v>
      </c>
      <c r="AE478" t="n">
        <v>0.010000000000019327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0.009999999999999787</v>
      </c>
      <c r="AL478" t="inlineStr">
        <is>
          <t>unreconciled</t>
        </is>
      </c>
      <c r="AM478" t="inlineStr">
        <is>
          <t>Order Amount Mismatch (POS&gt;3PO)</t>
        </is>
      </c>
      <c r="AN478" t="n">
        <v>14.58</v>
      </c>
      <c r="AO478" t="n">
        <f>ROUND(P478*100/H478,2)</f>
        <v>0.0</v>
      </c>
      <c r="AP478" t="n">
        <f>ROUND(Q478*100/I478,2)</f>
        <v>0.0</v>
      </c>
      <c r="AQ478"/>
      <c r="AR478"/>
      <c r="AS478" t="n">
        <v>0.0</v>
      </c>
    </row>
    <row r="479">
      <c r="A479" s="1" t="n">
        <v>45231.0</v>
      </c>
      <c r="B479" s="2" t="n">
        <v>45231.89482638889</v>
      </c>
      <c r="C479" t="inlineStr">
        <is>
          <t>3140094012084547</t>
        </is>
      </c>
      <c r="D479" t="inlineStr">
        <is>
          <t>POS0012</t>
        </is>
      </c>
      <c r="E479" t="inlineStr">
        <is>
          <t>61</t>
        </is>
      </c>
      <c r="F479" t="inlineStr">
        <is>
          <t>0094</t>
        </is>
      </c>
      <c r="G479" t="inlineStr">
        <is>
          <t>5306289574</t>
        </is>
      </c>
      <c r="H479" t="n">
        <v>237.0</v>
      </c>
      <c r="I479" t="n">
        <v>225.71</v>
      </c>
      <c r="J479" t="n">
        <v>188.57</v>
      </c>
      <c r="K479" t="inlineStr">
        <is>
          <t>sale</t>
        </is>
      </c>
      <c r="L479" t="inlineStr">
        <is>
          <t/>
        </is>
      </c>
      <c r="M479" t="inlineStr">
        <is>
          <t/>
        </is>
      </c>
      <c r="N479" t="n">
        <v>0.0</v>
      </c>
      <c r="O479" t="n">
        <v>0.0</v>
      </c>
      <c r="P479" t="n">
        <v>179.91</v>
      </c>
      <c r="Q479" t="n">
        <v>179.92</v>
      </c>
      <c r="R479" t="n">
        <v>37.14</v>
      </c>
      <c r="S479" t="n">
        <v>37.14</v>
      </c>
      <c r="T479" t="n">
        <v>2.26</v>
      </c>
      <c r="U479" t="n">
        <v>2.26</v>
      </c>
      <c r="V479" t="n">
        <v>33.94</v>
      </c>
      <c r="W479" t="n">
        <v>33.94</v>
      </c>
      <c r="X479" t="n">
        <v>2.96</v>
      </c>
      <c r="Y479" t="n">
        <v>2.96</v>
      </c>
      <c r="Z479" t="n">
        <v>6.64</v>
      </c>
      <c r="AA479" t="n">
        <v>6.64</v>
      </c>
      <c r="AB479" t="n">
        <v>11.28</v>
      </c>
      <c r="AC479" t="n">
        <v>11.29</v>
      </c>
      <c r="AD479" t="n">
        <v>11.289999999999992</v>
      </c>
      <c r="AE479" t="n">
        <v>-0.009999999999990905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-0.009999999999999787</v>
      </c>
      <c r="AL479" t="inlineStr">
        <is>
          <t>unreconciled</t>
        </is>
      </c>
      <c r="AM479" t="inlineStr">
        <is>
          <t>Order Amount Mismatch (POS&gt;3PO)</t>
        </is>
      </c>
      <c r="AN479" t="n">
        <v>11.29</v>
      </c>
      <c r="AO479" t="n">
        <f>ROUND(P479*100/H479,2)</f>
        <v>0.0</v>
      </c>
      <c r="AP479" t="n">
        <f>ROUND(Q479*100/I479,2)</f>
        <v>0.0</v>
      </c>
      <c r="AQ479"/>
      <c r="AR479"/>
      <c r="AS479" t="n">
        <v>0.0</v>
      </c>
    </row>
    <row r="480">
      <c r="A480" s="1" t="n">
        <v>45233.0</v>
      </c>
      <c r="B480" s="2" t="n">
        <v>45233.97597222222</v>
      </c>
      <c r="C480" t="inlineStr">
        <is>
          <t>3140094012085387</t>
        </is>
      </c>
      <c r="D480" t="inlineStr">
        <is>
          <t>POS0012</t>
        </is>
      </c>
      <c r="E480" t="inlineStr">
        <is>
          <t>02</t>
        </is>
      </c>
      <c r="F480" t="inlineStr">
        <is>
          <t>0094</t>
        </is>
      </c>
      <c r="G480" t="inlineStr">
        <is>
          <t>5306296526</t>
        </is>
      </c>
      <c r="H480" t="n">
        <v>1941.0</v>
      </c>
      <c r="I480" t="n">
        <v>1848.59</v>
      </c>
      <c r="J480" t="n">
        <v>1811.45</v>
      </c>
      <c r="K480" t="inlineStr">
        <is>
          <t>sale</t>
        </is>
      </c>
      <c r="L480" t="inlineStr">
        <is>
          <t/>
        </is>
      </c>
      <c r="M480" t="inlineStr">
        <is>
          <t/>
        </is>
      </c>
      <c r="N480" t="n">
        <v>0.0</v>
      </c>
      <c r="O480" t="n">
        <v>0.0</v>
      </c>
      <c r="P480" t="n">
        <v>1416.72</v>
      </c>
      <c r="Q480" t="n">
        <v>1416.71</v>
      </c>
      <c r="R480" t="n">
        <v>37.14</v>
      </c>
      <c r="S480" t="n">
        <v>37.14</v>
      </c>
      <c r="T480" t="n">
        <v>18.49</v>
      </c>
      <c r="U480" t="n">
        <v>18.49</v>
      </c>
      <c r="V480" t="n">
        <v>326.06</v>
      </c>
      <c r="W480" t="n">
        <v>326.06</v>
      </c>
      <c r="X480" t="n">
        <v>24.26</v>
      </c>
      <c r="Y480" t="n">
        <v>24.26</v>
      </c>
      <c r="Z480" t="n">
        <v>63.06</v>
      </c>
      <c r="AA480" t="n">
        <v>63.06</v>
      </c>
      <c r="AB480" t="n">
        <v>92.42</v>
      </c>
      <c r="AC480" t="n">
        <v>92.43</v>
      </c>
      <c r="AD480" t="n">
        <v>92.41000000000008</v>
      </c>
      <c r="AE480" t="n">
        <v>0.009999999999990905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-0.010000000000005116</v>
      </c>
      <c r="AL480" t="inlineStr">
        <is>
          <t>unreconciled</t>
        </is>
      </c>
      <c r="AM480" t="inlineStr">
        <is>
          <t>Order Amount Mismatch (POS&gt;3PO)</t>
        </is>
      </c>
      <c r="AN480" t="n">
        <v>92.41</v>
      </c>
      <c r="AO480" t="n">
        <f>ROUND(P480*100/H480,2)</f>
        <v>0.0</v>
      </c>
      <c r="AP480" t="n">
        <f>ROUND(Q480*100/I480,2)</f>
        <v>0.0</v>
      </c>
      <c r="AQ480"/>
      <c r="AR480"/>
      <c r="AS480" t="n">
        <v>0.0</v>
      </c>
    </row>
    <row r="481">
      <c r="A481" s="1" t="n">
        <v>45231.0</v>
      </c>
      <c r="B481" s="2" t="n">
        <v>45231.4425</v>
      </c>
      <c r="C481" t="inlineStr">
        <is>
          <t>3140023012058699</t>
        </is>
      </c>
      <c r="D481" t="inlineStr">
        <is>
          <t>POS0012</t>
        </is>
      </c>
      <c r="E481" t="inlineStr">
        <is>
          <t>93</t>
        </is>
      </c>
      <c r="F481" t="inlineStr">
        <is>
          <t>0023</t>
        </is>
      </c>
      <c r="G481" t="inlineStr">
        <is>
          <t>5306313475</t>
        </is>
      </c>
      <c r="H481" t="n">
        <v>223.0</v>
      </c>
      <c r="I481" t="n">
        <v>212.38</v>
      </c>
      <c r="J481" t="n">
        <v>175.24</v>
      </c>
      <c r="K481" t="inlineStr">
        <is>
          <t>sale</t>
        </is>
      </c>
      <c r="L481" t="inlineStr">
        <is>
          <t/>
        </is>
      </c>
      <c r="M481" t="inlineStr">
        <is>
          <t/>
        </is>
      </c>
      <c r="N481" t="n">
        <v>0.0</v>
      </c>
      <c r="O481" t="n">
        <v>0.0</v>
      </c>
      <c r="P481" t="n">
        <v>169.75</v>
      </c>
      <c r="Q481" t="n">
        <v>169.73</v>
      </c>
      <c r="R481" t="n">
        <v>37.14</v>
      </c>
      <c r="S481" t="n">
        <v>37.14</v>
      </c>
      <c r="T481" t="n">
        <v>2.12</v>
      </c>
      <c r="U481" t="n">
        <v>2.12</v>
      </c>
      <c r="V481" t="n">
        <v>31.54</v>
      </c>
      <c r="W481" t="n">
        <v>31.54</v>
      </c>
      <c r="X481" t="n">
        <v>2.79</v>
      </c>
      <c r="Y481" t="n">
        <v>2.79</v>
      </c>
      <c r="Z481" t="n">
        <v>6.18</v>
      </c>
      <c r="AA481" t="n">
        <v>6.18</v>
      </c>
      <c r="AB481" t="n">
        <v>10.62</v>
      </c>
      <c r="AC481" t="n">
        <v>10.62</v>
      </c>
      <c r="AD481" t="n">
        <v>10.620000000000005</v>
      </c>
      <c r="AE481" t="n">
        <v>0.020000000000010232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inlineStr">
        <is>
          <t>unreconciled</t>
        </is>
      </c>
      <c r="AM481" t="inlineStr">
        <is>
          <t>Order Amount Mismatch (POS&gt;3PO)</t>
        </is>
      </c>
      <c r="AN481" t="n">
        <v>10.62</v>
      </c>
      <c r="AO481" t="n">
        <f>ROUND(P481*100/H481,2)</f>
        <v>0.0</v>
      </c>
      <c r="AP481" t="n">
        <f>ROUND(Q481*100/I481,2)</f>
        <v>0.0</v>
      </c>
      <c r="AQ481"/>
      <c r="AR481"/>
      <c r="AS481" t="n">
        <v>0.0</v>
      </c>
    </row>
    <row r="482">
      <c r="A482" s="1" t="n">
        <v>45233.0</v>
      </c>
      <c r="B482" s="2" t="n">
        <v>45233.625810185185</v>
      </c>
      <c r="C482" t="inlineStr">
        <is>
          <t>3140023012059232</t>
        </is>
      </c>
      <c r="D482" t="inlineStr">
        <is>
          <t>POS0012</t>
        </is>
      </c>
      <c r="E482" t="inlineStr">
        <is>
          <t>25</t>
        </is>
      </c>
      <c r="F482" t="inlineStr">
        <is>
          <t>0023</t>
        </is>
      </c>
      <c r="G482" t="inlineStr">
        <is>
          <t>5306334638</t>
        </is>
      </c>
      <c r="H482" t="n">
        <v>732.0</v>
      </c>
      <c r="I482" t="n">
        <v>774.3</v>
      </c>
      <c r="J482" t="n">
        <v>737.16</v>
      </c>
      <c r="K482" t="inlineStr">
        <is>
          <t>sale</t>
        </is>
      </c>
      <c r="L482" t="inlineStr">
        <is>
          <t/>
        </is>
      </c>
      <c r="M482" t="inlineStr">
        <is>
          <t/>
        </is>
      </c>
      <c r="N482" t="n">
        <v>0.0</v>
      </c>
      <c r="O482" t="n">
        <v>0.0</v>
      </c>
      <c r="P482" t="n">
        <v>598.0</v>
      </c>
      <c r="Q482" t="n">
        <v>539.19</v>
      </c>
      <c r="R482" t="n">
        <v>37.14</v>
      </c>
      <c r="S482" t="n">
        <v>37.14</v>
      </c>
      <c r="T482" t="n">
        <v>7.74</v>
      </c>
      <c r="U482" t="n">
        <v>6.97</v>
      </c>
      <c r="V482" t="n">
        <v>132.69</v>
      </c>
      <c r="W482" t="n">
        <v>118.8</v>
      </c>
      <c r="X482" t="n">
        <v>10.16</v>
      </c>
      <c r="Y482" t="n">
        <v>9.15</v>
      </c>
      <c r="Z482" t="n">
        <v>25.71</v>
      </c>
      <c r="AA482" t="n">
        <v>23.03</v>
      </c>
      <c r="AB482" t="n">
        <v>34.86</v>
      </c>
      <c r="AC482" t="n">
        <v>34.86</v>
      </c>
      <c r="AD482" t="n">
        <v>-42.299999999999955</v>
      </c>
      <c r="AE482" t="n">
        <v>58.809999999999945</v>
      </c>
      <c r="AF482" t="n">
        <v>0.0</v>
      </c>
      <c r="AG482" t="n">
        <v>0.7700000000000005</v>
      </c>
      <c r="AH482" t="n">
        <v>13.89</v>
      </c>
      <c r="AI482" t="n">
        <v>1.0099999999999998</v>
      </c>
      <c r="AJ482" t="n">
        <v>2.6799999999999997</v>
      </c>
      <c r="AK482" t="n">
        <v>0.0</v>
      </c>
      <c r="AL482" t="inlineStr">
        <is>
          <t>unreconciled</t>
        </is>
      </c>
      <c r="AM482" t="inlineStr">
        <is>
          <t>Order Amount Mismatch (3PO&gt;POS)</t>
        </is>
      </c>
      <c r="AN482" t="n">
        <v>42.3</v>
      </c>
      <c r="AO482" t="n">
        <f>ROUND(P482*100/H482,2)</f>
        <v>0.0</v>
      </c>
      <c r="AP482" t="n">
        <f>ROUND(Q482*100/I482,2)</f>
        <v>0.0</v>
      </c>
      <c r="AQ482"/>
      <c r="AR482"/>
      <c r="AS482" t="n">
        <v>0.0</v>
      </c>
    </row>
    <row r="483">
      <c r="A483" s="1" t="n">
        <v>45231.0</v>
      </c>
      <c r="B483" s="2" t="n">
        <v>45231.99012731481</v>
      </c>
      <c r="C483" t="inlineStr">
        <is>
          <t>3140023012058882</t>
        </is>
      </c>
      <c r="D483" t="inlineStr">
        <is>
          <t>POS0012</t>
        </is>
      </c>
      <c r="E483" t="inlineStr">
        <is>
          <t>76</t>
        </is>
      </c>
      <c r="F483" t="inlineStr">
        <is>
          <t>0023</t>
        </is>
      </c>
      <c r="G483" t="inlineStr">
        <is>
          <t>5306339414</t>
        </is>
      </c>
      <c r="H483" t="n">
        <v>734.0</v>
      </c>
      <c r="I483" t="n">
        <v>699.04</v>
      </c>
      <c r="J483" t="n">
        <v>661.9</v>
      </c>
      <c r="K483" t="inlineStr">
        <is>
          <t>sale</t>
        </is>
      </c>
      <c r="L483" t="inlineStr">
        <is>
          <t/>
        </is>
      </c>
      <c r="M483" t="inlineStr">
        <is>
          <t/>
        </is>
      </c>
      <c r="N483" t="n">
        <v>0.0</v>
      </c>
      <c r="O483" t="n">
        <v>0.0</v>
      </c>
      <c r="P483" t="n">
        <v>540.64</v>
      </c>
      <c r="Q483" t="n">
        <v>540.65</v>
      </c>
      <c r="R483" t="n">
        <v>37.14</v>
      </c>
      <c r="S483" t="n">
        <v>37.14</v>
      </c>
      <c r="T483" t="n">
        <v>6.99</v>
      </c>
      <c r="U483" t="n">
        <v>6.99</v>
      </c>
      <c r="V483" t="n">
        <v>119.14</v>
      </c>
      <c r="W483" t="n">
        <v>119.14</v>
      </c>
      <c r="X483" t="n">
        <v>9.17</v>
      </c>
      <c r="Y483" t="n">
        <v>9.17</v>
      </c>
      <c r="Z483" t="n">
        <v>23.1</v>
      </c>
      <c r="AA483" t="n">
        <v>23.1</v>
      </c>
      <c r="AB483" t="n">
        <v>34.96</v>
      </c>
      <c r="AC483" t="n">
        <v>34.95</v>
      </c>
      <c r="AD483" t="n">
        <v>34.960000000000036</v>
      </c>
      <c r="AE483" t="n">
        <v>-0.009999999999990905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0.00999999999999801</v>
      </c>
      <c r="AL483" t="inlineStr">
        <is>
          <t>unreconciled</t>
        </is>
      </c>
      <c r="AM483" t="inlineStr">
        <is>
          <t>Order Amount Mismatch (POS&gt;3PO)</t>
        </is>
      </c>
      <c r="AN483" t="n">
        <v>34.96</v>
      </c>
      <c r="AO483" t="n">
        <f>ROUND(P483*100/H483,2)</f>
        <v>0.0</v>
      </c>
      <c r="AP483" t="n">
        <f>ROUND(Q483*100/I483,2)</f>
        <v>0.0</v>
      </c>
      <c r="AQ483"/>
      <c r="AR483"/>
      <c r="AS483" t="n">
        <v>0.0</v>
      </c>
    </row>
    <row r="484">
      <c r="A484" s="1" t="n">
        <v>45231.0</v>
      </c>
      <c r="B484" s="2" t="n">
        <v>45231.972708333335</v>
      </c>
      <c r="C484" t="inlineStr">
        <is>
          <t>3140023012058863</t>
        </is>
      </c>
      <c r="D484" t="inlineStr">
        <is>
          <t>POS0012</t>
        </is>
      </c>
      <c r="E484" t="inlineStr">
        <is>
          <t>57</t>
        </is>
      </c>
      <c r="F484" t="inlineStr">
        <is>
          <t>0023</t>
        </is>
      </c>
      <c r="G484" t="inlineStr">
        <is>
          <t>5306347361</t>
        </is>
      </c>
      <c r="H484" t="n">
        <v>971.0</v>
      </c>
      <c r="I484" t="n">
        <v>924.76</v>
      </c>
      <c r="J484" t="n">
        <v>887.62</v>
      </c>
      <c r="K484" t="inlineStr">
        <is>
          <t>sale</t>
        </is>
      </c>
      <c r="L484" t="inlineStr">
        <is>
          <t/>
        </is>
      </c>
      <c r="M484" t="inlineStr">
        <is>
          <t/>
        </is>
      </c>
      <c r="N484" t="n">
        <v>0.0</v>
      </c>
      <c r="O484" t="n">
        <v>0.0</v>
      </c>
      <c r="P484" t="n">
        <v>712.66</v>
      </c>
      <c r="Q484" t="n">
        <v>712.65</v>
      </c>
      <c r="R484" t="n">
        <v>37.14</v>
      </c>
      <c r="S484" t="n">
        <v>37.14</v>
      </c>
      <c r="T484" t="n">
        <v>9.25</v>
      </c>
      <c r="U484" t="n">
        <v>9.25</v>
      </c>
      <c r="V484" t="n">
        <v>159.77</v>
      </c>
      <c r="W484" t="n">
        <v>159.77</v>
      </c>
      <c r="X484" t="n">
        <v>12.14</v>
      </c>
      <c r="Y484" t="n">
        <v>12.14</v>
      </c>
      <c r="Z484" t="n">
        <v>30.94</v>
      </c>
      <c r="AA484" t="n">
        <v>30.95</v>
      </c>
      <c r="AB484" t="n">
        <v>46.24</v>
      </c>
      <c r="AC484" t="n">
        <v>46.24</v>
      </c>
      <c r="AD484" t="n">
        <v>46.24000000000001</v>
      </c>
      <c r="AE484" t="n">
        <v>0.009999999999990905</v>
      </c>
      <c r="AF484" t="n">
        <v>0.0</v>
      </c>
      <c r="AG484" t="n">
        <v>0.0</v>
      </c>
      <c r="AH484" t="n">
        <v>0.0</v>
      </c>
      <c r="AI484" t="n">
        <v>0.0</v>
      </c>
      <c r="AJ484" t="n">
        <v>-0.00999999999999801</v>
      </c>
      <c r="AK484" t="n">
        <v>0.0</v>
      </c>
      <c r="AL484" t="inlineStr">
        <is>
          <t>unreconciled</t>
        </is>
      </c>
      <c r="AM484" t="inlineStr">
        <is>
          <t>Order Amount Mismatch (POS&gt;3PO)</t>
        </is>
      </c>
      <c r="AN484" t="n">
        <v>46.24</v>
      </c>
      <c r="AO484" t="n">
        <f>ROUND(P484*100/H484,2)</f>
        <v>0.0</v>
      </c>
      <c r="AP484" t="n">
        <f>ROUND(Q484*100/I484,2)</f>
        <v>0.0</v>
      </c>
      <c r="AQ484"/>
      <c r="AR484"/>
      <c r="AS484" t="n">
        <v>0.0</v>
      </c>
    </row>
    <row r="485">
      <c r="A485" s="1" t="n">
        <v>45232.0</v>
      </c>
      <c r="B485" s="2" t="n">
        <v>45232.615381944444</v>
      </c>
      <c r="C485" t="inlineStr">
        <is>
          <t>3140094012084734</t>
        </is>
      </c>
      <c r="D485" t="inlineStr">
        <is>
          <t>POS0012</t>
        </is>
      </c>
      <c r="E485" t="inlineStr">
        <is>
          <t>49</t>
        </is>
      </c>
      <c r="F485" t="inlineStr">
        <is>
          <t>0094</t>
        </is>
      </c>
      <c r="G485" t="inlineStr">
        <is>
          <t>5306355133</t>
        </is>
      </c>
      <c r="H485" t="n">
        <v>893.0</v>
      </c>
      <c r="I485" t="n">
        <v>850.44</v>
      </c>
      <c r="J485" t="n">
        <v>813.3</v>
      </c>
      <c r="K485" t="inlineStr">
        <is>
          <t>sale</t>
        </is>
      </c>
      <c r="L485" t="inlineStr">
        <is>
          <t/>
        </is>
      </c>
      <c r="M485" t="inlineStr">
        <is>
          <t/>
        </is>
      </c>
      <c r="N485" t="n">
        <v>0.0</v>
      </c>
      <c r="O485" t="n">
        <v>0.0</v>
      </c>
      <c r="P485" t="n">
        <v>656.03</v>
      </c>
      <c r="Q485" t="n">
        <v>656.01</v>
      </c>
      <c r="R485" t="n">
        <v>37.14</v>
      </c>
      <c r="S485" t="n">
        <v>37.14</v>
      </c>
      <c r="T485" t="n">
        <v>8.5</v>
      </c>
      <c r="U485" t="n">
        <v>8.5</v>
      </c>
      <c r="V485" t="n">
        <v>146.39</v>
      </c>
      <c r="W485" t="n">
        <v>146.39</v>
      </c>
      <c r="X485" t="n">
        <v>11.16</v>
      </c>
      <c r="Y485" t="n">
        <v>11.16</v>
      </c>
      <c r="Z485" t="n">
        <v>28.36</v>
      </c>
      <c r="AA485" t="n">
        <v>28.36</v>
      </c>
      <c r="AB485" t="n">
        <v>42.52</v>
      </c>
      <c r="AC485" t="n">
        <v>42.52</v>
      </c>
      <c r="AD485" t="n">
        <v>42.559999999999945</v>
      </c>
      <c r="AE485" t="n">
        <v>0.01999999999998181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inlineStr">
        <is>
          <t>unreconciled</t>
        </is>
      </c>
      <c r="AM485" t="inlineStr">
        <is>
          <t>Order Amount Mismatch (POS&gt;3PO)</t>
        </is>
      </c>
      <c r="AN485" t="n">
        <v>42.56</v>
      </c>
      <c r="AO485" t="n">
        <f>ROUND(P485*100/H485,2)</f>
        <v>0.0</v>
      </c>
      <c r="AP485" t="n">
        <f>ROUND(Q485*100/I485,2)</f>
        <v>0.0</v>
      </c>
      <c r="AQ485"/>
      <c r="AR485"/>
      <c r="AS485" t="n">
        <v>0.0</v>
      </c>
    </row>
    <row r="486">
      <c r="A486" s="1" t="n">
        <v>45231.0</v>
      </c>
      <c r="B486" s="2" t="n">
        <v>45232.00226851852</v>
      </c>
      <c r="C486" t="inlineStr">
        <is>
          <t>3140094012084616</t>
        </is>
      </c>
      <c r="D486" t="inlineStr">
        <is>
          <t>POS0012</t>
        </is>
      </c>
      <c r="E486" t="inlineStr">
        <is>
          <t>30</t>
        </is>
      </c>
      <c r="F486" t="inlineStr">
        <is>
          <t>0094</t>
        </is>
      </c>
      <c r="G486" t="inlineStr">
        <is>
          <t>5306355669</t>
        </is>
      </c>
      <c r="H486" t="n">
        <v>279.0</v>
      </c>
      <c r="I486" t="n">
        <v>265.7</v>
      </c>
      <c r="J486" t="n">
        <v>228.56</v>
      </c>
      <c r="K486" t="inlineStr">
        <is>
          <t>sale</t>
        </is>
      </c>
      <c r="L486" t="inlineStr">
        <is>
          <t/>
        </is>
      </c>
      <c r="M486" t="inlineStr">
        <is>
          <t/>
        </is>
      </c>
      <c r="N486" t="n">
        <v>0.0</v>
      </c>
      <c r="O486" t="n">
        <v>0.0</v>
      </c>
      <c r="P486" t="n">
        <v>210.38</v>
      </c>
      <c r="Q486" t="n">
        <v>210.36</v>
      </c>
      <c r="R486" t="n">
        <v>37.14</v>
      </c>
      <c r="S486" t="n">
        <v>37.14</v>
      </c>
      <c r="T486" t="n">
        <v>2.66</v>
      </c>
      <c r="U486" t="n">
        <v>2.66</v>
      </c>
      <c r="V486" t="n">
        <v>41.14</v>
      </c>
      <c r="W486" t="n">
        <v>41.14</v>
      </c>
      <c r="X486" t="n">
        <v>3.49</v>
      </c>
      <c r="Y486" t="n">
        <v>3.49</v>
      </c>
      <c r="Z486" t="n">
        <v>8.03</v>
      </c>
      <c r="AA486" t="n">
        <v>8.04</v>
      </c>
      <c r="AB486" t="n">
        <v>13.28</v>
      </c>
      <c r="AC486" t="n">
        <v>13.29</v>
      </c>
      <c r="AD486" t="n">
        <v>13.300000000000011</v>
      </c>
      <c r="AE486" t="n">
        <v>0.01999999999998181</v>
      </c>
      <c r="AF486" t="n">
        <v>0.0</v>
      </c>
      <c r="AG486" t="n">
        <v>0.0</v>
      </c>
      <c r="AH486" t="n">
        <v>0.0</v>
      </c>
      <c r="AI486" t="n">
        <v>0.0</v>
      </c>
      <c r="AJ486" t="n">
        <v>-0.009999999999999787</v>
      </c>
      <c r="AK486" t="n">
        <v>-0.009999999999999787</v>
      </c>
      <c r="AL486" t="inlineStr">
        <is>
          <t>unreconciled</t>
        </is>
      </c>
      <c r="AM486" t="inlineStr">
        <is>
          <t>Order Amount Mismatch (POS&gt;3PO)</t>
        </is>
      </c>
      <c r="AN486" t="n">
        <v>13.3</v>
      </c>
      <c r="AO486" t="n">
        <f>ROUND(P486*100/H486,2)</f>
        <v>0.0</v>
      </c>
      <c r="AP486" t="n">
        <f>ROUND(Q486*100/I486,2)</f>
        <v>0.0</v>
      </c>
      <c r="AQ486"/>
      <c r="AR486"/>
      <c r="AS486" t="n">
        <v>0.0</v>
      </c>
    </row>
    <row r="487">
      <c r="A487" s="1" t="n">
        <v>45231.0</v>
      </c>
      <c r="B487" s="2" t="n">
        <v>45231.64509259259</v>
      </c>
      <c r="C487" t="inlineStr">
        <is>
          <t>3140094012084395</t>
        </is>
      </c>
      <c r="D487" t="inlineStr">
        <is>
          <t>POS0012</t>
        </is>
      </c>
      <c r="E487" t="inlineStr">
        <is>
          <t>09</t>
        </is>
      </c>
      <c r="F487" t="inlineStr">
        <is>
          <t>0094</t>
        </is>
      </c>
      <c r="G487" t="inlineStr">
        <is>
          <t>5306367609</t>
        </is>
      </c>
      <c r="H487" t="n">
        <v>279.0</v>
      </c>
      <c r="I487" t="n">
        <v>265.71</v>
      </c>
      <c r="J487" t="n">
        <v>228.57</v>
      </c>
      <c r="K487" t="inlineStr">
        <is>
          <t>sale</t>
        </is>
      </c>
      <c r="L487" t="inlineStr">
        <is>
          <t/>
        </is>
      </c>
      <c r="M487" t="inlineStr">
        <is>
          <t/>
        </is>
      </c>
      <c r="N487" t="n">
        <v>0.0</v>
      </c>
      <c r="O487" t="n">
        <v>0.0</v>
      </c>
      <c r="P487" t="n">
        <v>210.39</v>
      </c>
      <c r="Q487" t="n">
        <v>210.39</v>
      </c>
      <c r="R487" t="n">
        <v>37.14</v>
      </c>
      <c r="S487" t="n">
        <v>37.14</v>
      </c>
      <c r="T487" t="n">
        <v>2.66</v>
      </c>
      <c r="U487" t="n">
        <v>2.66</v>
      </c>
      <c r="V487" t="n">
        <v>41.14</v>
      </c>
      <c r="W487" t="n">
        <v>41.14</v>
      </c>
      <c r="X487" t="n">
        <v>3.49</v>
      </c>
      <c r="Y487" t="n">
        <v>3.49</v>
      </c>
      <c r="Z487" t="n">
        <v>8.03</v>
      </c>
      <c r="AA487" t="n">
        <v>8.04</v>
      </c>
      <c r="AB487" t="n">
        <v>13.28</v>
      </c>
      <c r="AC487" t="n">
        <v>13.29</v>
      </c>
      <c r="AD487" t="n">
        <v>13.29000000000002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-0.009999999999999787</v>
      </c>
      <c r="AK487" t="n">
        <v>-0.009999999999999787</v>
      </c>
      <c r="AL487" t="inlineStr">
        <is>
          <t>unreconciled</t>
        </is>
      </c>
      <c r="AM487" t="inlineStr">
        <is>
          <t>Order Amount Mismatch (POS&gt;3PO)</t>
        </is>
      </c>
      <c r="AN487" t="n">
        <v>13.29</v>
      </c>
      <c r="AO487" t="n">
        <f>ROUND(P487*100/H487,2)</f>
        <v>0.0</v>
      </c>
      <c r="AP487" t="n">
        <f>ROUND(Q487*100/I487,2)</f>
        <v>0.0</v>
      </c>
      <c r="AQ487"/>
      <c r="AR487"/>
      <c r="AS487" t="n">
        <v>0.0</v>
      </c>
    </row>
    <row r="488">
      <c r="A488" s="1" t="n">
        <v>45232.0</v>
      </c>
      <c r="B488" s="2" t="n">
        <v>45232.46740740741</v>
      </c>
      <c r="C488" t="inlineStr">
        <is>
          <t>3140094012084649</t>
        </is>
      </c>
      <c r="D488" t="inlineStr">
        <is>
          <t>POS0012</t>
        </is>
      </c>
      <c r="E488" t="inlineStr">
        <is>
          <t>63</t>
        </is>
      </c>
      <c r="F488" t="inlineStr">
        <is>
          <t>0094</t>
        </is>
      </c>
      <c r="G488" t="inlineStr">
        <is>
          <t>5306372563</t>
        </is>
      </c>
      <c r="H488" t="n">
        <v>227.0</v>
      </c>
      <c r="I488" t="n">
        <v>216.18</v>
      </c>
      <c r="J488" t="n">
        <v>179.04</v>
      </c>
      <c r="K488" t="inlineStr">
        <is>
          <t>sale</t>
        </is>
      </c>
      <c r="L488" t="inlineStr">
        <is>
          <t/>
        </is>
      </c>
      <c r="M488" t="inlineStr">
        <is>
          <t/>
        </is>
      </c>
      <c r="N488" t="n">
        <v>0.0</v>
      </c>
      <c r="O488" t="n">
        <v>0.0</v>
      </c>
      <c r="P488" t="n">
        <v>172.64</v>
      </c>
      <c r="Q488" t="n">
        <v>172.63</v>
      </c>
      <c r="R488" t="n">
        <v>37.14</v>
      </c>
      <c r="S488" t="n">
        <v>37.14</v>
      </c>
      <c r="T488" t="n">
        <v>2.16</v>
      </c>
      <c r="U488" t="n">
        <v>2.16</v>
      </c>
      <c r="V488" t="n">
        <v>32.23</v>
      </c>
      <c r="W488" t="n">
        <v>32.23</v>
      </c>
      <c r="X488" t="n">
        <v>2.84</v>
      </c>
      <c r="Y488" t="n">
        <v>2.84</v>
      </c>
      <c r="Z488" t="n">
        <v>6.31</v>
      </c>
      <c r="AA488" t="n">
        <v>6.31</v>
      </c>
      <c r="AB488" t="n">
        <v>10.82</v>
      </c>
      <c r="AC488" t="n">
        <v>10.81</v>
      </c>
      <c r="AD488" t="n">
        <v>10.819999999999993</v>
      </c>
      <c r="AE488" t="n">
        <v>0.009999999999990905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0.009999999999999787</v>
      </c>
      <c r="AL488" t="inlineStr">
        <is>
          <t>unreconciled</t>
        </is>
      </c>
      <c r="AM488" t="inlineStr">
        <is>
          <t>Order Amount Mismatch (POS&gt;3PO)</t>
        </is>
      </c>
      <c r="AN488" t="n">
        <v>10.82</v>
      </c>
      <c r="AO488" t="n">
        <f>ROUND(P488*100/H488,2)</f>
        <v>0.0</v>
      </c>
      <c r="AP488" t="n">
        <f>ROUND(Q488*100/I488,2)</f>
        <v>0.0</v>
      </c>
      <c r="AQ488"/>
      <c r="AR488"/>
      <c r="AS488" t="n">
        <v>0.0</v>
      </c>
    </row>
    <row r="489">
      <c r="A489" s="1" t="n">
        <v>45233.0</v>
      </c>
      <c r="B489" s="2" t="n">
        <v>45233.747407407405</v>
      </c>
      <c r="C489" t="inlineStr">
        <is>
          <t>3140023012059268</t>
        </is>
      </c>
      <c r="D489" t="inlineStr">
        <is>
          <t>POS0012</t>
        </is>
      </c>
      <c r="E489" t="inlineStr">
        <is>
          <t>61</t>
        </is>
      </c>
      <c r="F489" t="inlineStr">
        <is>
          <t>0023</t>
        </is>
      </c>
      <c r="G489" t="inlineStr">
        <is>
          <t>5306382924</t>
        </is>
      </c>
      <c r="H489" t="n">
        <v>436.0</v>
      </c>
      <c r="I489" t="n">
        <v>492.37</v>
      </c>
      <c r="J489" t="n">
        <v>455.23</v>
      </c>
      <c r="K489" t="inlineStr">
        <is>
          <t>sale</t>
        </is>
      </c>
      <c r="L489" t="inlineStr">
        <is>
          <t/>
        </is>
      </c>
      <c r="M489" t="inlineStr">
        <is>
          <t/>
        </is>
      </c>
      <c r="N489" t="n">
        <v>0.0</v>
      </c>
      <c r="O489" t="n">
        <v>0.0</v>
      </c>
      <c r="P489" t="n">
        <v>383.14</v>
      </c>
      <c r="Q489" t="n">
        <v>324.34</v>
      </c>
      <c r="R489" t="n">
        <v>37.14</v>
      </c>
      <c r="S489" t="n">
        <v>37.14</v>
      </c>
      <c r="T489" t="n">
        <v>4.92</v>
      </c>
      <c r="U489" t="n">
        <v>4.15</v>
      </c>
      <c r="V489" t="n">
        <v>81.94</v>
      </c>
      <c r="W489" t="n">
        <v>68.06</v>
      </c>
      <c r="X489" t="n">
        <v>6.46</v>
      </c>
      <c r="Y489" t="n">
        <v>5.45</v>
      </c>
      <c r="Z489" t="n">
        <v>15.91</v>
      </c>
      <c r="AA489" t="n">
        <v>13.23</v>
      </c>
      <c r="AB489" t="n">
        <v>20.76</v>
      </c>
      <c r="AC489" t="n">
        <v>20.76</v>
      </c>
      <c r="AD489" t="n">
        <v>-56.370000000000005</v>
      </c>
      <c r="AE489" t="n">
        <v>58.80000000000001</v>
      </c>
      <c r="AF489" t="n">
        <v>0.0</v>
      </c>
      <c r="AG489" t="n">
        <v>0.7699999999999996</v>
      </c>
      <c r="AH489" t="n">
        <v>13.879999999999995</v>
      </c>
      <c r="AI489" t="n">
        <v>1.0099999999999998</v>
      </c>
      <c r="AJ489" t="n">
        <v>2.6799999999999997</v>
      </c>
      <c r="AK489" t="n">
        <v>0.0</v>
      </c>
      <c r="AL489" t="inlineStr">
        <is>
          <t>unreconciled</t>
        </is>
      </c>
      <c r="AM489" t="inlineStr">
        <is>
          <t>Order Amount Mismatch (3PO&gt;POS)</t>
        </is>
      </c>
      <c r="AN489" t="n">
        <v>56.37</v>
      </c>
      <c r="AO489" t="n">
        <f>ROUND(P489*100/H489,2)</f>
        <v>0.0</v>
      </c>
      <c r="AP489" t="n">
        <f>ROUND(Q489*100/I489,2)</f>
        <v>0.0</v>
      </c>
      <c r="AQ489"/>
      <c r="AR489"/>
      <c r="AS489" t="n">
        <v>0.0</v>
      </c>
    </row>
    <row r="490">
      <c r="A490" s="1" t="n">
        <v>45232.0</v>
      </c>
      <c r="B490" s="2" t="n">
        <v>45233.02552083333</v>
      </c>
      <c r="C490" t="inlineStr">
        <is>
          <t>3140023012059163</t>
        </is>
      </c>
      <c r="D490" t="inlineStr">
        <is>
          <t>POS0012</t>
        </is>
      </c>
      <c r="E490" t="inlineStr">
        <is>
          <t>56</t>
        </is>
      </c>
      <c r="F490" t="inlineStr">
        <is>
          <t>0023</t>
        </is>
      </c>
      <c r="G490" t="inlineStr">
        <is>
          <t>5306385077</t>
        </is>
      </c>
      <c r="H490" t="n">
        <v>369.0</v>
      </c>
      <c r="I490" t="n">
        <v>314.28</v>
      </c>
      <c r="J490" t="n">
        <v>314.28</v>
      </c>
      <c r="K490" t="inlineStr">
        <is>
          <t>addition</t>
        </is>
      </c>
      <c r="L490" t="inlineStr">
        <is>
          <t/>
        </is>
      </c>
      <c r="M490" t="inlineStr">
        <is>
          <t/>
        </is>
      </c>
      <c r="N490" t="n">
        <v>0.0</v>
      </c>
      <c r="O490" t="n">
        <v>0.0</v>
      </c>
      <c r="P490" t="n">
        <v>275.34</v>
      </c>
      <c r="Q490" t="n">
        <v>275.71</v>
      </c>
      <c r="R490" t="n">
        <v>37.14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17.58</v>
      </c>
      <c r="AC490" t="n">
        <v>17.57</v>
      </c>
      <c r="AD490" t="n">
        <v>54.72000000000003</v>
      </c>
      <c r="AE490" t="n">
        <v>-0.37000000000000455</v>
      </c>
      <c r="AF490" t="n">
        <v>37.14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0.00999999999999801</v>
      </c>
      <c r="AL490" t="inlineStr">
        <is>
          <t>unreconciled</t>
        </is>
      </c>
      <c r="AM490" t="inlineStr">
        <is>
          <t>Packaging Charge Mismatch</t>
        </is>
      </c>
      <c r="AN490" t="n">
        <v>37.14</v>
      </c>
      <c r="AO490" t="n">
        <f>ROUND(P490*100/H490,2)</f>
        <v>0.0</v>
      </c>
      <c r="AP490" t="n">
        <f>ROUND(Q490*100/I490,2)</f>
        <v>0.0</v>
      </c>
      <c r="AQ490"/>
      <c r="AR490"/>
      <c r="AS490" t="n">
        <v>0.0</v>
      </c>
    </row>
    <row r="491">
      <c r="A491" s="1" t="n">
        <v>45231.0</v>
      </c>
      <c r="B491" s="2" t="n">
        <v>45231.92300925926</v>
      </c>
      <c r="C491" t="inlineStr">
        <is>
          <t>3140023012058847</t>
        </is>
      </c>
      <c r="D491" t="inlineStr">
        <is>
          <t>POS0012</t>
        </is>
      </c>
      <c r="E491" t="inlineStr">
        <is>
          <t>41</t>
        </is>
      </c>
      <c r="F491" t="inlineStr">
        <is>
          <t>0023</t>
        </is>
      </c>
      <c r="G491" t="inlineStr">
        <is>
          <t>5306395504</t>
        </is>
      </c>
      <c r="H491" t="n">
        <v>446.0</v>
      </c>
      <c r="I491" t="n">
        <v>424.75</v>
      </c>
      <c r="J491" t="n">
        <v>387.61</v>
      </c>
      <c r="K491" t="inlineStr">
        <is>
          <t>sale</t>
        </is>
      </c>
      <c r="L491" t="inlineStr">
        <is>
          <t/>
        </is>
      </c>
      <c r="M491" t="inlineStr">
        <is>
          <t/>
        </is>
      </c>
      <c r="N491" t="n">
        <v>0.0</v>
      </c>
      <c r="O491" t="n">
        <v>0.0</v>
      </c>
      <c r="P491" t="n">
        <v>331.6</v>
      </c>
      <c r="Q491" t="n">
        <v>331.58</v>
      </c>
      <c r="R491" t="n">
        <v>37.14</v>
      </c>
      <c r="S491" t="n">
        <v>37.14</v>
      </c>
      <c r="T491" t="n">
        <v>4.25</v>
      </c>
      <c r="U491" t="n">
        <v>4.25</v>
      </c>
      <c r="V491" t="n">
        <v>69.77</v>
      </c>
      <c r="W491" t="n">
        <v>69.77</v>
      </c>
      <c r="X491" t="n">
        <v>5.57</v>
      </c>
      <c r="Y491" t="n">
        <v>5.57</v>
      </c>
      <c r="Z491" t="n">
        <v>13.56</v>
      </c>
      <c r="AA491" t="n">
        <v>13.56</v>
      </c>
      <c r="AB491" t="n">
        <v>21.24</v>
      </c>
      <c r="AC491" t="n">
        <v>21.24</v>
      </c>
      <c r="AD491" t="n">
        <v>21.25</v>
      </c>
      <c r="AE491" t="n">
        <v>0.020000000000038654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inlineStr">
        <is>
          <t>unreconciled</t>
        </is>
      </c>
      <c r="AM491" t="inlineStr">
        <is>
          <t>Order Amount Mismatch (POS&gt;3PO)</t>
        </is>
      </c>
      <c r="AN491" t="n">
        <v>21.25</v>
      </c>
      <c r="AO491" t="n">
        <f>ROUND(P491*100/H491,2)</f>
        <v>0.0</v>
      </c>
      <c r="AP491" t="n">
        <f>ROUND(Q491*100/I491,2)</f>
        <v>0.0</v>
      </c>
      <c r="AQ491"/>
      <c r="AR491"/>
      <c r="AS491" t="n">
        <v>0.0</v>
      </c>
    </row>
    <row r="492">
      <c r="A492" s="1" t="n">
        <v>45231.0</v>
      </c>
      <c r="B492" s="2" t="n">
        <v>45231.7121412037</v>
      </c>
      <c r="C492" t="inlineStr">
        <is>
          <t>3140094012084436</t>
        </is>
      </c>
      <c r="D492" t="inlineStr">
        <is>
          <t>POS0012</t>
        </is>
      </c>
      <c r="E492" t="inlineStr">
        <is>
          <t>50</t>
        </is>
      </c>
      <c r="F492" t="inlineStr">
        <is>
          <t>0094</t>
        </is>
      </c>
      <c r="G492" t="inlineStr">
        <is>
          <t>5306397184</t>
        </is>
      </c>
      <c r="H492" t="n">
        <v>306.0</v>
      </c>
      <c r="I492" t="n">
        <v>291.42</v>
      </c>
      <c r="J492" t="n">
        <v>254.28</v>
      </c>
      <c r="K492" t="inlineStr">
        <is>
          <t>sale</t>
        </is>
      </c>
      <c r="L492" t="inlineStr">
        <is>
          <t/>
        </is>
      </c>
      <c r="M492" t="inlineStr">
        <is>
          <t/>
        </is>
      </c>
      <c r="N492" t="n">
        <v>0.0</v>
      </c>
      <c r="O492" t="n">
        <v>0.0</v>
      </c>
      <c r="P492" t="n">
        <v>229.99</v>
      </c>
      <c r="Q492" t="n">
        <v>229.98</v>
      </c>
      <c r="R492" t="n">
        <v>37.14</v>
      </c>
      <c r="S492" t="n">
        <v>37.14</v>
      </c>
      <c r="T492" t="n">
        <v>2.91</v>
      </c>
      <c r="U492" t="n">
        <v>2.91</v>
      </c>
      <c r="V492" t="n">
        <v>45.77</v>
      </c>
      <c r="W492" t="n">
        <v>45.77</v>
      </c>
      <c r="X492" t="n">
        <v>3.82</v>
      </c>
      <c r="Y492" t="n">
        <v>3.82</v>
      </c>
      <c r="Z492" t="n">
        <v>8.93</v>
      </c>
      <c r="AA492" t="n">
        <v>8.93</v>
      </c>
      <c r="AB492" t="n">
        <v>14.58</v>
      </c>
      <c r="AC492" t="n">
        <v>14.57</v>
      </c>
      <c r="AD492" t="n">
        <v>14.579999999999984</v>
      </c>
      <c r="AE492" t="n">
        <v>0.010000000000019327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0.009999999999999787</v>
      </c>
      <c r="AL492" t="inlineStr">
        <is>
          <t>unreconciled</t>
        </is>
      </c>
      <c r="AM492" t="inlineStr">
        <is>
          <t>Order Amount Mismatch (POS&gt;3PO)</t>
        </is>
      </c>
      <c r="AN492" t="n">
        <v>14.58</v>
      </c>
      <c r="AO492" t="n">
        <f>ROUND(P492*100/H492,2)</f>
        <v>0.0</v>
      </c>
      <c r="AP492" t="n">
        <f>ROUND(Q492*100/I492,2)</f>
        <v>0.0</v>
      </c>
      <c r="AQ492"/>
      <c r="AR492"/>
      <c r="AS492" t="n">
        <v>0.0</v>
      </c>
    </row>
    <row r="493">
      <c r="A493" s="1" t="n">
        <v>45231.0</v>
      </c>
      <c r="B493" s="2" t="n">
        <v>45231.62023148148</v>
      </c>
      <c r="C493" t="inlineStr">
        <is>
          <t>3140094012084381</t>
        </is>
      </c>
      <c r="D493" t="inlineStr">
        <is>
          <t>POS0012</t>
        </is>
      </c>
      <c r="E493" t="inlineStr">
        <is>
          <t>95</t>
        </is>
      </c>
      <c r="F493" t="inlineStr">
        <is>
          <t>0094</t>
        </is>
      </c>
      <c r="G493" t="inlineStr">
        <is>
          <t>5306415887</t>
        </is>
      </c>
      <c r="H493" t="n">
        <v>453.0</v>
      </c>
      <c r="I493" t="n">
        <v>431.42</v>
      </c>
      <c r="J493" t="n">
        <v>394.28</v>
      </c>
      <c r="K493" t="inlineStr">
        <is>
          <t>sale</t>
        </is>
      </c>
      <c r="L493" t="inlineStr">
        <is>
          <t/>
        </is>
      </c>
      <c r="M493" t="inlineStr">
        <is>
          <t/>
        </is>
      </c>
      <c r="N493" t="n">
        <v>0.0</v>
      </c>
      <c r="O493" t="n">
        <v>0.0</v>
      </c>
      <c r="P493" t="n">
        <v>336.69</v>
      </c>
      <c r="Q493" t="n">
        <v>336.68</v>
      </c>
      <c r="R493" t="n">
        <v>37.14</v>
      </c>
      <c r="S493" t="n">
        <v>37.14</v>
      </c>
      <c r="T493" t="n">
        <v>4.31</v>
      </c>
      <c r="U493" t="n">
        <v>4.31</v>
      </c>
      <c r="V493" t="n">
        <v>70.97</v>
      </c>
      <c r="W493" t="n">
        <v>70.97</v>
      </c>
      <c r="X493" t="n">
        <v>5.66</v>
      </c>
      <c r="Y493" t="n">
        <v>5.66</v>
      </c>
      <c r="Z493" t="n">
        <v>13.79</v>
      </c>
      <c r="AA493" t="n">
        <v>13.79</v>
      </c>
      <c r="AB493" t="n">
        <v>21.58</v>
      </c>
      <c r="AC493" t="n">
        <v>21.57</v>
      </c>
      <c r="AD493" t="n">
        <v>21.579999999999984</v>
      </c>
      <c r="AE493" t="n">
        <v>0.009999999999990905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0.00999999999999801</v>
      </c>
      <c r="AL493" t="inlineStr">
        <is>
          <t>unreconciled</t>
        </is>
      </c>
      <c r="AM493" t="inlineStr">
        <is>
          <t>Order Amount Mismatch (POS&gt;3PO)</t>
        </is>
      </c>
      <c r="AN493" t="n">
        <v>21.58</v>
      </c>
      <c r="AO493" t="n">
        <f>ROUND(P493*100/H493,2)</f>
        <v>0.0</v>
      </c>
      <c r="AP493" t="n">
        <f>ROUND(Q493*100/I493,2)</f>
        <v>0.0</v>
      </c>
      <c r="AQ493"/>
      <c r="AR493"/>
      <c r="AS493" t="n">
        <v>0.0</v>
      </c>
    </row>
    <row r="494">
      <c r="A494" s="1" t="n">
        <v>45235.0</v>
      </c>
      <c r="B494" s="2" t="n">
        <v>45235.758622685185</v>
      </c>
      <c r="C494" t="inlineStr">
        <is>
          <t>3140094012086140</t>
        </is>
      </c>
      <c r="D494" t="inlineStr">
        <is>
          <t>POS0012</t>
        </is>
      </c>
      <c r="E494" t="inlineStr">
        <is>
          <t>55</t>
        </is>
      </c>
      <c r="F494" t="inlineStr">
        <is>
          <t>0094</t>
        </is>
      </c>
      <c r="G494" t="inlineStr">
        <is>
          <t>5306416529</t>
        </is>
      </c>
      <c r="H494" t="n">
        <v>610.0</v>
      </c>
      <c r="I494" t="n">
        <v>580.95</v>
      </c>
      <c r="J494" t="n">
        <v>543.81</v>
      </c>
      <c r="K494" t="inlineStr">
        <is>
          <t>sale</t>
        </is>
      </c>
      <c r="L494" t="inlineStr">
        <is>
          <t/>
        </is>
      </c>
      <c r="M494" t="inlineStr">
        <is>
          <t/>
        </is>
      </c>
      <c r="N494" t="n">
        <v>0.0</v>
      </c>
      <c r="O494" t="n">
        <v>0.0</v>
      </c>
      <c r="P494" t="n">
        <v>450.64</v>
      </c>
      <c r="Q494" t="n">
        <v>450.63</v>
      </c>
      <c r="R494" t="n">
        <v>37.14</v>
      </c>
      <c r="S494" t="n">
        <v>37.14</v>
      </c>
      <c r="T494" t="n">
        <v>5.81</v>
      </c>
      <c r="U494" t="n">
        <v>5.81</v>
      </c>
      <c r="V494" t="n">
        <v>97.89</v>
      </c>
      <c r="W494" t="n">
        <v>97.89</v>
      </c>
      <c r="X494" t="n">
        <v>7.62</v>
      </c>
      <c r="Y494" t="n">
        <v>7.62</v>
      </c>
      <c r="Z494" t="n">
        <v>18.99</v>
      </c>
      <c r="AA494" t="n">
        <v>18.99</v>
      </c>
      <c r="AB494" t="n">
        <v>29.04</v>
      </c>
      <c r="AC494" t="n">
        <v>29.05</v>
      </c>
      <c r="AD494" t="n">
        <v>29.049999999999955</v>
      </c>
      <c r="AE494" t="n">
        <v>0.009999999999990905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-0.010000000000001563</v>
      </c>
      <c r="AL494" t="inlineStr">
        <is>
          <t>unreconciled</t>
        </is>
      </c>
      <c r="AM494" t="inlineStr">
        <is>
          <t>Order Amount Mismatch (POS&gt;3PO)</t>
        </is>
      </c>
      <c r="AN494" t="n">
        <v>29.05</v>
      </c>
      <c r="AO494" t="n">
        <f>ROUND(P494*100/H494,2)</f>
        <v>0.0</v>
      </c>
      <c r="AP494" t="n">
        <f>ROUND(Q494*100/I494,2)</f>
        <v>0.0</v>
      </c>
      <c r="AQ494"/>
      <c r="AR494"/>
      <c r="AS494" t="n">
        <v>0.0</v>
      </c>
    </row>
    <row r="495">
      <c r="A495" s="1" t="n">
        <v>45231.0</v>
      </c>
      <c r="B495" s="2" t="n">
        <v>45231.62458333333</v>
      </c>
      <c r="C495" t="inlineStr">
        <is>
          <t>3140023012058728</t>
        </is>
      </c>
      <c r="D495" t="inlineStr">
        <is>
          <t>POS0012</t>
        </is>
      </c>
      <c r="E495" t="inlineStr">
        <is>
          <t>22</t>
        </is>
      </c>
      <c r="F495" t="inlineStr">
        <is>
          <t>0023</t>
        </is>
      </c>
      <c r="G495" t="inlineStr">
        <is>
          <t>5306434125</t>
        </is>
      </c>
      <c r="H495" t="n">
        <v>792.0</v>
      </c>
      <c r="I495" t="n">
        <v>754.27</v>
      </c>
      <c r="J495" t="n">
        <v>717.13</v>
      </c>
      <c r="K495" t="inlineStr">
        <is>
          <t>sale</t>
        </is>
      </c>
      <c r="L495" t="inlineStr">
        <is>
          <t/>
        </is>
      </c>
      <c r="M495" t="inlineStr">
        <is>
          <t/>
        </is>
      </c>
      <c r="N495" t="n">
        <v>0.0</v>
      </c>
      <c r="O495" t="n">
        <v>0.0</v>
      </c>
      <c r="P495" t="n">
        <v>582.73</v>
      </c>
      <c r="Q495" t="n">
        <v>582.71</v>
      </c>
      <c r="R495" t="n">
        <v>37.14</v>
      </c>
      <c r="S495" t="n">
        <v>37.14</v>
      </c>
      <c r="T495" t="n">
        <v>7.54</v>
      </c>
      <c r="U495" t="n">
        <v>7.54</v>
      </c>
      <c r="V495" t="n">
        <v>129.08</v>
      </c>
      <c r="W495" t="n">
        <v>129.08</v>
      </c>
      <c r="X495" t="n">
        <v>9.9</v>
      </c>
      <c r="Y495" t="n">
        <v>9.9</v>
      </c>
      <c r="Z495" t="n">
        <v>25.02</v>
      </c>
      <c r="AA495" t="n">
        <v>25.01</v>
      </c>
      <c r="AB495" t="n">
        <v>37.72</v>
      </c>
      <c r="AC495" t="n">
        <v>37.71</v>
      </c>
      <c r="AD495" t="n">
        <v>37.73000000000002</v>
      </c>
      <c r="AE495" t="n">
        <v>0.01999999999998181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0.00999999999999801</v>
      </c>
      <c r="AK495" t="n">
        <v>0.00999999999999801</v>
      </c>
      <c r="AL495" t="inlineStr">
        <is>
          <t>unreconciled</t>
        </is>
      </c>
      <c r="AM495" t="inlineStr">
        <is>
          <t>Order Amount Mismatch (POS&gt;3PO)</t>
        </is>
      </c>
      <c r="AN495" t="n">
        <v>37.73</v>
      </c>
      <c r="AO495" t="n">
        <f>ROUND(P495*100/H495,2)</f>
        <v>0.0</v>
      </c>
      <c r="AP495" t="n">
        <f>ROUND(Q495*100/I495,2)</f>
        <v>0.0</v>
      </c>
      <c r="AQ495"/>
      <c r="AR495"/>
      <c r="AS495" t="n">
        <v>0.0</v>
      </c>
    </row>
    <row r="496">
      <c r="A496" s="1" t="n">
        <v>45231.0</v>
      </c>
      <c r="B496" s="2" t="n">
        <v>45231.942395833335</v>
      </c>
      <c r="C496" t="inlineStr">
        <is>
          <t>3140023012058853</t>
        </is>
      </c>
      <c r="D496" t="inlineStr">
        <is>
          <t>POS0012</t>
        </is>
      </c>
      <c r="E496" t="inlineStr">
        <is>
          <t>47</t>
        </is>
      </c>
      <c r="F496" t="inlineStr">
        <is>
          <t>0023</t>
        </is>
      </c>
      <c r="G496" t="inlineStr">
        <is>
          <t>5306434158</t>
        </is>
      </c>
      <c r="H496" t="n">
        <v>255.0</v>
      </c>
      <c r="I496" t="n">
        <v>242.85</v>
      </c>
      <c r="J496" t="n">
        <v>205.71</v>
      </c>
      <c r="K496" t="inlineStr">
        <is>
          <t>sale</t>
        </is>
      </c>
      <c r="L496" t="inlineStr">
        <is>
          <t/>
        </is>
      </c>
      <c r="M496" t="inlineStr">
        <is>
          <t/>
        </is>
      </c>
      <c r="N496" t="n">
        <v>0.0</v>
      </c>
      <c r="O496" t="n">
        <v>0.0</v>
      </c>
      <c r="P496" t="n">
        <v>192.96</v>
      </c>
      <c r="Q496" t="n">
        <v>192.96</v>
      </c>
      <c r="R496" t="n">
        <v>37.14</v>
      </c>
      <c r="S496" t="n">
        <v>37.14</v>
      </c>
      <c r="T496" t="n">
        <v>2.43</v>
      </c>
      <c r="U496" t="n">
        <v>2.43</v>
      </c>
      <c r="V496" t="n">
        <v>37.03</v>
      </c>
      <c r="W496" t="n">
        <v>37.03</v>
      </c>
      <c r="X496" t="n">
        <v>3.19</v>
      </c>
      <c r="Y496" t="n">
        <v>3.19</v>
      </c>
      <c r="Z496" t="n">
        <v>7.24</v>
      </c>
      <c r="AA496" t="n">
        <v>7.24</v>
      </c>
      <c r="AB496" t="n">
        <v>12.14</v>
      </c>
      <c r="AC496" t="n">
        <v>12.14</v>
      </c>
      <c r="AD496" t="n">
        <v>12.150000000000006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inlineStr">
        <is>
          <t>unreconciled</t>
        </is>
      </c>
      <c r="AM496" t="inlineStr">
        <is>
          <t>Order Amount Mismatch (POS&gt;3PO)</t>
        </is>
      </c>
      <c r="AN496" t="n">
        <v>12.15</v>
      </c>
      <c r="AO496" t="n">
        <f>ROUND(P496*100/H496,2)</f>
        <v>0.0</v>
      </c>
      <c r="AP496" t="n">
        <f>ROUND(Q496*100/I496,2)</f>
        <v>0.0</v>
      </c>
      <c r="AQ496"/>
      <c r="AR496"/>
      <c r="AS496" t="n">
        <v>0.0</v>
      </c>
    </row>
    <row r="497">
      <c r="A497" s="1" t="n">
        <v>45236.0</v>
      </c>
      <c r="B497" s="2" t="n">
        <v>45236.78273148148</v>
      </c>
      <c r="C497" t="inlineStr">
        <is>
          <t>3140094012086580</t>
        </is>
      </c>
      <c r="D497" t="inlineStr">
        <is>
          <t>POS0012</t>
        </is>
      </c>
      <c r="E497" t="inlineStr">
        <is>
          <t>95</t>
        </is>
      </c>
      <c r="F497" t="inlineStr">
        <is>
          <t>0094</t>
        </is>
      </c>
      <c r="G497" t="inlineStr">
        <is>
          <t>5306436371</t>
        </is>
      </c>
      <c r="H497" t="n">
        <v>207.0</v>
      </c>
      <c r="I497" t="n">
        <v>197.14</v>
      </c>
      <c r="J497" t="n">
        <v>160.0</v>
      </c>
      <c r="K497" t="inlineStr">
        <is>
          <t>sale</t>
        </is>
      </c>
      <c r="L497" t="inlineStr">
        <is>
          <t/>
        </is>
      </c>
      <c r="M497" t="inlineStr">
        <is>
          <t/>
        </is>
      </c>
      <c r="N497" t="n">
        <v>0.0</v>
      </c>
      <c r="O497" t="n">
        <v>0.0</v>
      </c>
      <c r="P497" t="n">
        <v>158.13</v>
      </c>
      <c r="Q497" t="n">
        <v>158.13</v>
      </c>
      <c r="R497" t="n">
        <v>37.14</v>
      </c>
      <c r="S497" t="n">
        <v>37.14</v>
      </c>
      <c r="T497" t="n">
        <v>1.97</v>
      </c>
      <c r="U497" t="n">
        <v>1.97</v>
      </c>
      <c r="V497" t="n">
        <v>28.8</v>
      </c>
      <c r="W497" t="n">
        <v>28.8</v>
      </c>
      <c r="X497" t="n">
        <v>2.59</v>
      </c>
      <c r="Y497" t="n">
        <v>2.59</v>
      </c>
      <c r="Z497" t="n">
        <v>5.65</v>
      </c>
      <c r="AA497" t="n">
        <v>5.65</v>
      </c>
      <c r="AB497" t="n">
        <v>9.86</v>
      </c>
      <c r="AC497" t="n">
        <v>9.86</v>
      </c>
      <c r="AD497" t="n">
        <v>9.860000000000014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inlineStr">
        <is>
          <t>unreconciled</t>
        </is>
      </c>
      <c r="AM497" t="inlineStr">
        <is>
          <t>Order Amount Mismatch (POS&gt;3PO)</t>
        </is>
      </c>
      <c r="AN497" t="n">
        <v>9.86</v>
      </c>
      <c r="AO497" t="n">
        <f>ROUND(P497*100/H497,2)</f>
        <v>0.0</v>
      </c>
      <c r="AP497" t="n">
        <f>ROUND(Q497*100/I497,2)</f>
        <v>0.0</v>
      </c>
      <c r="AQ497"/>
      <c r="AR497"/>
      <c r="AS497" t="n">
        <v>0.0</v>
      </c>
    </row>
    <row r="498">
      <c r="A498" s="1" t="n">
        <v>45233.0</v>
      </c>
      <c r="B498" s="2" t="n">
        <v>45233.96121527778</v>
      </c>
      <c r="C498" t="inlineStr">
        <is>
          <t>3140094012085374</t>
        </is>
      </c>
      <c r="D498" t="inlineStr">
        <is>
          <t>POS0012</t>
        </is>
      </c>
      <c r="E498" t="inlineStr">
        <is>
          <t>89</t>
        </is>
      </c>
      <c r="F498" t="inlineStr">
        <is>
          <t>0094</t>
        </is>
      </c>
      <c r="G498" t="inlineStr">
        <is>
          <t>5306456228</t>
        </is>
      </c>
      <c r="H498" t="n">
        <v>257.0</v>
      </c>
      <c r="I498" t="n">
        <v>321.9</v>
      </c>
      <c r="J498" t="n">
        <v>284.76</v>
      </c>
      <c r="K498" t="inlineStr">
        <is>
          <t>sale</t>
        </is>
      </c>
      <c r="L498" t="inlineStr">
        <is>
          <t/>
        </is>
      </c>
      <c r="M498" t="inlineStr">
        <is>
          <t/>
        </is>
      </c>
      <c r="N498" t="n">
        <v>0.0</v>
      </c>
      <c r="O498" t="n">
        <v>0.0</v>
      </c>
      <c r="P498" t="n">
        <v>253.2</v>
      </c>
      <c r="Q498" t="n">
        <v>194.42</v>
      </c>
      <c r="R498" t="n">
        <v>37.14</v>
      </c>
      <c r="S498" t="n">
        <v>37.14</v>
      </c>
      <c r="T498" t="n">
        <v>3.22</v>
      </c>
      <c r="U498" t="n">
        <v>2.45</v>
      </c>
      <c r="V498" t="n">
        <v>51.26</v>
      </c>
      <c r="W498" t="n">
        <v>37.37</v>
      </c>
      <c r="X498" t="n">
        <v>4.23</v>
      </c>
      <c r="Y498" t="n">
        <v>3.21</v>
      </c>
      <c r="Z498" t="n">
        <v>9.99</v>
      </c>
      <c r="AA498" t="n">
        <v>7.31</v>
      </c>
      <c r="AB498" t="n">
        <v>12.24</v>
      </c>
      <c r="AC498" t="n">
        <v>12.24</v>
      </c>
      <c r="AD498" t="n">
        <v>-64.89999999999998</v>
      </c>
      <c r="AE498" t="n">
        <v>58.78</v>
      </c>
      <c r="AF498" t="n">
        <v>0.0</v>
      </c>
      <c r="AG498" t="n">
        <v>0.77</v>
      </c>
      <c r="AH498" t="n">
        <v>13.89</v>
      </c>
      <c r="AI498" t="n">
        <v>1.0200000000000005</v>
      </c>
      <c r="AJ498" t="n">
        <v>2.6800000000000006</v>
      </c>
      <c r="AK498" t="n">
        <v>0.0</v>
      </c>
      <c r="AL498" t="inlineStr">
        <is>
          <t>unreconciled</t>
        </is>
      </c>
      <c r="AM498" t="inlineStr">
        <is>
          <t>Order Amount Mismatch (3PO&gt;POS)</t>
        </is>
      </c>
      <c r="AN498" t="n">
        <v>64.9</v>
      </c>
      <c r="AO498" t="n">
        <f>ROUND(P498*100/H498,2)</f>
        <v>0.0</v>
      </c>
      <c r="AP498" t="n">
        <f>ROUND(Q498*100/I498,2)</f>
        <v>0.0</v>
      </c>
      <c r="AQ498"/>
      <c r="AR498"/>
      <c r="AS498" t="n">
        <v>0.0</v>
      </c>
    </row>
    <row r="499">
      <c r="A499" s="1" t="n">
        <v>45236.0</v>
      </c>
      <c r="B499" s="2" t="n">
        <v>45236.666921296295</v>
      </c>
      <c r="C499" t="inlineStr">
        <is>
          <t>3140094012086519</t>
        </is>
      </c>
      <c r="D499" t="inlineStr">
        <is>
          <t>POS0012</t>
        </is>
      </c>
      <c r="E499" t="inlineStr">
        <is>
          <t>34</t>
        </is>
      </c>
      <c r="F499" t="inlineStr">
        <is>
          <t>0094</t>
        </is>
      </c>
      <c r="G499" t="inlineStr">
        <is>
          <t>5306471918</t>
        </is>
      </c>
      <c r="H499" t="n">
        <v>164.0</v>
      </c>
      <c r="I499" t="n">
        <v>156.19</v>
      </c>
      <c r="J499" t="n">
        <v>119.05</v>
      </c>
      <c r="K499" t="inlineStr">
        <is>
          <t>sale</t>
        </is>
      </c>
      <c r="L499" t="inlineStr">
        <is>
          <t/>
        </is>
      </c>
      <c r="M499" t="inlineStr">
        <is>
          <t/>
        </is>
      </c>
      <c r="N499" t="n">
        <v>0.0</v>
      </c>
      <c r="O499" t="n">
        <v>0.0</v>
      </c>
      <c r="P499" t="n">
        <v>126.92</v>
      </c>
      <c r="Q499" t="n">
        <v>126.91</v>
      </c>
      <c r="R499" t="n">
        <v>37.14</v>
      </c>
      <c r="S499" t="n">
        <v>37.14</v>
      </c>
      <c r="T499" t="n">
        <v>1.56</v>
      </c>
      <c r="U499" t="n">
        <v>1.56</v>
      </c>
      <c r="V499" t="n">
        <v>21.43</v>
      </c>
      <c r="W499" t="n">
        <v>21.43</v>
      </c>
      <c r="X499" t="n">
        <v>2.05</v>
      </c>
      <c r="Y499" t="n">
        <v>2.05</v>
      </c>
      <c r="Z499" t="n">
        <v>4.23</v>
      </c>
      <c r="AA499" t="n">
        <v>4.23</v>
      </c>
      <c r="AB499" t="n">
        <v>7.82</v>
      </c>
      <c r="AC499" t="n">
        <v>7.81</v>
      </c>
      <c r="AD499" t="n">
        <v>7.810000000000002</v>
      </c>
      <c r="AE499" t="n">
        <v>0.010000000000005116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0.010000000000000675</v>
      </c>
      <c r="AL499" t="inlineStr">
        <is>
          <t>unreconciled</t>
        </is>
      </c>
      <c r="AM499" t="inlineStr">
        <is>
          <t>Order Amount Mismatch (POS&gt;3PO)</t>
        </is>
      </c>
      <c r="AN499" t="n">
        <v>7.81</v>
      </c>
      <c r="AO499" t="n">
        <f>ROUND(P499*100/H499,2)</f>
        <v>0.0</v>
      </c>
      <c r="AP499" t="n">
        <f>ROUND(Q499*100/I499,2)</f>
        <v>0.0</v>
      </c>
      <c r="AQ499"/>
      <c r="AR499"/>
      <c r="AS499" t="n">
        <v>0.0</v>
      </c>
    </row>
    <row r="500">
      <c r="A500" s="1" t="n">
        <v>45233.0</v>
      </c>
      <c r="B500" s="2" t="n">
        <v>45233.533738425926</v>
      </c>
      <c r="C500" t="inlineStr">
        <is>
          <t>3140094012085070</t>
        </is>
      </c>
      <c r="D500" t="inlineStr">
        <is>
          <t>POS0012</t>
        </is>
      </c>
      <c r="E500" t="inlineStr">
        <is>
          <t>85</t>
        </is>
      </c>
      <c r="F500" t="inlineStr">
        <is>
          <t>0094</t>
        </is>
      </c>
      <c r="G500" t="inlineStr">
        <is>
          <t>5306496615</t>
        </is>
      </c>
      <c r="H500" t="n">
        <v>280.0</v>
      </c>
      <c r="I500" t="n">
        <v>266.67</v>
      </c>
      <c r="J500" t="n">
        <v>229.53</v>
      </c>
      <c r="K500" t="inlineStr">
        <is>
          <t>sale</t>
        </is>
      </c>
      <c r="L500" t="inlineStr">
        <is>
          <t/>
        </is>
      </c>
      <c r="M500" t="inlineStr">
        <is>
          <t/>
        </is>
      </c>
      <c r="N500" t="n">
        <v>0.0</v>
      </c>
      <c r="O500" t="n">
        <v>0.0</v>
      </c>
      <c r="P500" t="n">
        <v>211.11</v>
      </c>
      <c r="Q500" t="n">
        <v>211.11</v>
      </c>
      <c r="R500" t="n">
        <v>37.14</v>
      </c>
      <c r="S500" t="n">
        <v>37.14</v>
      </c>
      <c r="T500" t="n">
        <v>2.67</v>
      </c>
      <c r="U500" t="n">
        <v>2.67</v>
      </c>
      <c r="V500" t="n">
        <v>41.32</v>
      </c>
      <c r="W500" t="n">
        <v>41.32</v>
      </c>
      <c r="X500" t="n">
        <v>3.5</v>
      </c>
      <c r="Y500" t="n">
        <v>3.5</v>
      </c>
      <c r="Z500" t="n">
        <v>8.07</v>
      </c>
      <c r="AA500" t="n">
        <v>8.07</v>
      </c>
      <c r="AB500" t="n">
        <v>13.34</v>
      </c>
      <c r="AC500" t="n">
        <v>13.34</v>
      </c>
      <c r="AD500" t="n">
        <v>13.329999999999984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inlineStr">
        <is>
          <t>unreconciled</t>
        </is>
      </c>
      <c r="AM500" t="inlineStr">
        <is>
          <t>Order Amount Mismatch (POS&gt;3PO)</t>
        </is>
      </c>
      <c r="AN500" t="n">
        <v>13.33</v>
      </c>
      <c r="AO500" t="n">
        <f>ROUND(P500*100/H500,2)</f>
        <v>0.0</v>
      </c>
      <c r="AP500" t="n">
        <f>ROUND(Q500*100/I500,2)</f>
        <v>0.0</v>
      </c>
      <c r="AQ500"/>
      <c r="AR500"/>
      <c r="AS500" t="n">
        <v>0.0</v>
      </c>
    </row>
    <row r="501">
      <c r="A501" s="1" t="n">
        <v>45233.0</v>
      </c>
      <c r="B501" s="2" t="n">
        <v>45234.03884259259</v>
      </c>
      <c r="C501" t="inlineStr">
        <is>
          <t>3140094012085435</t>
        </is>
      </c>
      <c r="D501" t="inlineStr">
        <is>
          <t>POS0012</t>
        </is>
      </c>
      <c r="E501" t="inlineStr">
        <is>
          <t>50</t>
        </is>
      </c>
      <c r="F501" t="inlineStr">
        <is>
          <t>0094</t>
        </is>
      </c>
      <c r="G501" t="inlineStr">
        <is>
          <t>5306502946</t>
        </is>
      </c>
      <c r="H501" t="n">
        <v>325.0</v>
      </c>
      <c r="I501" t="n">
        <v>309.52</v>
      </c>
      <c r="J501" t="n">
        <v>272.38</v>
      </c>
      <c r="K501" t="inlineStr">
        <is>
          <t>sale</t>
        </is>
      </c>
      <c r="L501" t="inlineStr">
        <is>
          <t/>
        </is>
      </c>
      <c r="M501" t="inlineStr">
        <is>
          <t/>
        </is>
      </c>
      <c r="N501" t="n">
        <v>0.0</v>
      </c>
      <c r="O501" t="n">
        <v>0.0</v>
      </c>
      <c r="P501" t="n">
        <v>243.77</v>
      </c>
      <c r="Q501" t="n">
        <v>243.77</v>
      </c>
      <c r="R501" t="n">
        <v>37.14</v>
      </c>
      <c r="S501" t="n">
        <v>37.14</v>
      </c>
      <c r="T501" t="n">
        <v>3.1</v>
      </c>
      <c r="U501" t="n">
        <v>3.1</v>
      </c>
      <c r="V501" t="n">
        <v>49.03</v>
      </c>
      <c r="W501" t="n">
        <v>49.03</v>
      </c>
      <c r="X501" t="n">
        <v>4.06</v>
      </c>
      <c r="Y501" t="n">
        <v>4.06</v>
      </c>
      <c r="Z501" t="n">
        <v>9.56</v>
      </c>
      <c r="AA501" t="n">
        <v>9.56</v>
      </c>
      <c r="AB501" t="n">
        <v>15.48</v>
      </c>
      <c r="AC501" t="n">
        <v>15.48</v>
      </c>
      <c r="AD501" t="n">
        <v>15.480000000000018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inlineStr">
        <is>
          <t>unreconciled</t>
        </is>
      </c>
      <c r="AM501" t="inlineStr">
        <is>
          <t>Order Amount Mismatch (POS&gt;3PO)</t>
        </is>
      </c>
      <c r="AN501" t="n">
        <v>15.48</v>
      </c>
      <c r="AO501" t="n">
        <f>ROUND(P501*100/H501,2)</f>
        <v>0.0</v>
      </c>
      <c r="AP501" t="n">
        <f>ROUND(Q501*100/I501,2)</f>
        <v>0.0</v>
      </c>
      <c r="AQ501"/>
      <c r="AR501"/>
      <c r="AS501" t="n">
        <v>0.0</v>
      </c>
    </row>
    <row r="502">
      <c r="A502" s="1" t="n">
        <v>45231.0</v>
      </c>
      <c r="B502" s="2" t="n">
        <v>45231.98795138889</v>
      </c>
      <c r="C502" t="inlineStr">
        <is>
          <t>3140094012084608</t>
        </is>
      </c>
      <c r="D502" t="inlineStr">
        <is>
          <t>POS0012</t>
        </is>
      </c>
      <c r="E502" t="inlineStr">
        <is>
          <t>22</t>
        </is>
      </c>
      <c r="F502" t="inlineStr">
        <is>
          <t>0094</t>
        </is>
      </c>
      <c r="G502" t="inlineStr">
        <is>
          <t>5306525658</t>
        </is>
      </c>
      <c r="H502" t="n">
        <v>440.0</v>
      </c>
      <c r="I502" t="n">
        <v>419.04</v>
      </c>
      <c r="J502" t="n">
        <v>381.9</v>
      </c>
      <c r="K502" t="inlineStr">
        <is>
          <t>sale</t>
        </is>
      </c>
      <c r="L502" t="inlineStr">
        <is>
          <t/>
        </is>
      </c>
      <c r="M502" t="inlineStr">
        <is>
          <t/>
        </is>
      </c>
      <c r="N502" t="n">
        <v>0.0</v>
      </c>
      <c r="O502" t="n">
        <v>0.0</v>
      </c>
      <c r="P502" t="n">
        <v>327.25</v>
      </c>
      <c r="Q502" t="n">
        <v>327.24</v>
      </c>
      <c r="R502" t="n">
        <v>37.14</v>
      </c>
      <c r="S502" t="n">
        <v>37.14</v>
      </c>
      <c r="T502" t="n">
        <v>4.19</v>
      </c>
      <c r="U502" t="n">
        <v>4.19</v>
      </c>
      <c r="V502" t="n">
        <v>68.74</v>
      </c>
      <c r="W502" t="n">
        <v>68.74</v>
      </c>
      <c r="X502" t="n">
        <v>5.5</v>
      </c>
      <c r="Y502" t="n">
        <v>5.5</v>
      </c>
      <c r="Z502" t="n">
        <v>13.36</v>
      </c>
      <c r="AA502" t="n">
        <v>13.36</v>
      </c>
      <c r="AB502" t="n">
        <v>20.96</v>
      </c>
      <c r="AC502" t="n">
        <v>20.95</v>
      </c>
      <c r="AD502" t="n">
        <v>20.95999999999998</v>
      </c>
      <c r="AE502" t="n">
        <v>0.009999999999990905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0.010000000000001563</v>
      </c>
      <c r="AL502" t="inlineStr">
        <is>
          <t>unreconciled</t>
        </is>
      </c>
      <c r="AM502" t="inlineStr">
        <is>
          <t>Order Amount Mismatch (POS&gt;3PO)</t>
        </is>
      </c>
      <c r="AN502" t="n">
        <v>20.96</v>
      </c>
      <c r="AO502" t="n">
        <f>ROUND(P502*100/H502,2)</f>
        <v>0.0</v>
      </c>
      <c r="AP502" t="n">
        <f>ROUND(Q502*100/I502,2)</f>
        <v>0.0</v>
      </c>
      <c r="AQ502"/>
      <c r="AR502"/>
      <c r="AS502" t="n">
        <v>0.0</v>
      </c>
    </row>
    <row r="503">
      <c r="A503" s="1" t="n">
        <v>45231.0</v>
      </c>
      <c r="B503" s="2" t="n">
        <v>45232.003333333334</v>
      </c>
      <c r="C503" t="inlineStr">
        <is>
          <t>3140023012058892</t>
        </is>
      </c>
      <c r="D503" t="inlineStr">
        <is>
          <t>POS0012</t>
        </is>
      </c>
      <c r="E503" t="inlineStr">
        <is>
          <t>86</t>
        </is>
      </c>
      <c r="F503" t="inlineStr">
        <is>
          <t>0023</t>
        </is>
      </c>
      <c r="G503" t="inlineStr">
        <is>
          <t>5306566081</t>
        </is>
      </c>
      <c r="H503" t="n">
        <v>252.0</v>
      </c>
      <c r="I503" t="n">
        <v>239.99</v>
      </c>
      <c r="J503" t="n">
        <v>202.85</v>
      </c>
      <c r="K503" t="inlineStr">
        <is>
          <t>sale</t>
        </is>
      </c>
      <c r="L503" t="inlineStr">
        <is>
          <t/>
        </is>
      </c>
      <c r="M503" t="inlineStr">
        <is>
          <t/>
        </is>
      </c>
      <c r="N503" t="n">
        <v>0.0</v>
      </c>
      <c r="O503" t="n">
        <v>0.0</v>
      </c>
      <c r="P503" t="n">
        <v>190.79</v>
      </c>
      <c r="Q503" t="n">
        <v>190.79</v>
      </c>
      <c r="R503" t="n">
        <v>37.14</v>
      </c>
      <c r="S503" t="n">
        <v>37.14</v>
      </c>
      <c r="T503" t="n">
        <v>2.4</v>
      </c>
      <c r="U503" t="n">
        <v>2.4</v>
      </c>
      <c r="V503" t="n">
        <v>36.51</v>
      </c>
      <c r="W503" t="n">
        <v>36.51</v>
      </c>
      <c r="X503" t="n">
        <v>3.15</v>
      </c>
      <c r="Y503" t="n">
        <v>3.15</v>
      </c>
      <c r="Z503" t="n">
        <v>7.14</v>
      </c>
      <c r="AA503" t="n">
        <v>7.14</v>
      </c>
      <c r="AB503" t="n">
        <v>12.0</v>
      </c>
      <c r="AC503" t="n">
        <v>12.0</v>
      </c>
      <c r="AD503" t="n">
        <v>12.009999999999991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inlineStr">
        <is>
          <t>unreconciled</t>
        </is>
      </c>
      <c r="AM503" t="inlineStr">
        <is>
          <t>Order Amount Mismatch (POS&gt;3PO)</t>
        </is>
      </c>
      <c r="AN503" t="n">
        <v>12.01</v>
      </c>
      <c r="AO503" t="n">
        <f>ROUND(P503*100/H503,2)</f>
        <v>0.0</v>
      </c>
      <c r="AP503" t="n">
        <f>ROUND(Q503*100/I503,2)</f>
        <v>0.0</v>
      </c>
      <c r="AQ503"/>
      <c r="AR503"/>
      <c r="AS503" t="n">
        <v>0.0</v>
      </c>
    </row>
    <row r="504">
      <c r="A504" s="1" t="n">
        <v>45233.0</v>
      </c>
      <c r="B504" s="2" t="n">
        <v>45233.853113425925</v>
      </c>
      <c r="C504" t="inlineStr">
        <is>
          <t>3140023012059320</t>
        </is>
      </c>
      <c r="D504" t="inlineStr">
        <is>
          <t>POS0012</t>
        </is>
      </c>
      <c r="E504" t="inlineStr">
        <is>
          <t>13</t>
        </is>
      </c>
      <c r="F504" t="inlineStr">
        <is>
          <t>0023</t>
        </is>
      </c>
      <c r="G504" t="inlineStr">
        <is>
          <t>5306569376</t>
        </is>
      </c>
      <c r="H504" t="n">
        <v>561.0</v>
      </c>
      <c r="I504" t="n">
        <v>611.43</v>
      </c>
      <c r="J504" t="n">
        <v>574.29</v>
      </c>
      <c r="K504" t="inlineStr">
        <is>
          <t>sale</t>
        </is>
      </c>
      <c r="L504" t="inlineStr">
        <is>
          <t/>
        </is>
      </c>
      <c r="M504" t="inlineStr">
        <is>
          <t/>
        </is>
      </c>
      <c r="N504" t="n">
        <v>0.0</v>
      </c>
      <c r="O504" t="n">
        <v>0.0</v>
      </c>
      <c r="P504" t="n">
        <v>473.88</v>
      </c>
      <c r="Q504" t="n">
        <v>415.08</v>
      </c>
      <c r="R504" t="n">
        <v>37.14</v>
      </c>
      <c r="S504" t="n">
        <v>37.14</v>
      </c>
      <c r="T504" t="n">
        <v>6.11</v>
      </c>
      <c r="U504" t="n">
        <v>5.34</v>
      </c>
      <c r="V504" t="n">
        <v>103.37</v>
      </c>
      <c r="W504" t="n">
        <v>89.49</v>
      </c>
      <c r="X504" t="n">
        <v>8.02</v>
      </c>
      <c r="Y504" t="n">
        <v>7.01</v>
      </c>
      <c r="Z504" t="n">
        <v>20.05</v>
      </c>
      <c r="AA504" t="n">
        <v>17.37</v>
      </c>
      <c r="AB504" t="n">
        <v>26.72</v>
      </c>
      <c r="AC504" t="n">
        <v>26.72</v>
      </c>
      <c r="AD504" t="n">
        <v>-50.42999999999995</v>
      </c>
      <c r="AE504" t="n">
        <v>58.80000000000001</v>
      </c>
      <c r="AF504" t="n">
        <v>0.0</v>
      </c>
      <c r="AG504" t="n">
        <v>0.7700000000000005</v>
      </c>
      <c r="AH504" t="n">
        <v>13.88000000000001</v>
      </c>
      <c r="AI504" t="n">
        <v>1.0099999999999998</v>
      </c>
      <c r="AJ504" t="n">
        <v>2.6799999999999997</v>
      </c>
      <c r="AK504" t="n">
        <v>0.0</v>
      </c>
      <c r="AL504" t="inlineStr">
        <is>
          <t>unreconciled</t>
        </is>
      </c>
      <c r="AM504" t="inlineStr">
        <is>
          <t>Order Amount Mismatch (3PO&gt;POS)</t>
        </is>
      </c>
      <c r="AN504" t="n">
        <v>50.43</v>
      </c>
      <c r="AO504" t="n">
        <f>ROUND(P504*100/H504,2)</f>
        <v>0.0</v>
      </c>
      <c r="AP504" t="n">
        <f>ROUND(Q504*100/I504,2)</f>
        <v>0.0</v>
      </c>
      <c r="AQ504"/>
      <c r="AR504"/>
      <c r="AS504" t="n">
        <v>0.0</v>
      </c>
    </row>
    <row r="505">
      <c r="A505" s="1" t="n">
        <v>45235.0</v>
      </c>
      <c r="B505" s="2" t="n">
        <v>45235.75671296296</v>
      </c>
      <c r="C505" t="inlineStr">
        <is>
          <t>3140094012086139</t>
        </is>
      </c>
      <c r="D505" t="inlineStr">
        <is>
          <t>POS0012</t>
        </is>
      </c>
      <c r="E505" t="inlineStr">
        <is>
          <t>54</t>
        </is>
      </c>
      <c r="F505" t="inlineStr">
        <is>
          <t>0094</t>
        </is>
      </c>
      <c r="G505" t="inlineStr">
        <is>
          <t>5306570817</t>
        </is>
      </c>
      <c r="H505" t="n">
        <v>747.0</v>
      </c>
      <c r="I505" t="n">
        <v>711.42</v>
      </c>
      <c r="J505" t="n">
        <v>674.28</v>
      </c>
      <c r="K505" t="inlineStr">
        <is>
          <t>sale</t>
        </is>
      </c>
      <c r="L505" t="inlineStr">
        <is>
          <t/>
        </is>
      </c>
      <c r="M505" t="inlineStr">
        <is>
          <t/>
        </is>
      </c>
      <c r="N505" t="n">
        <v>0.0</v>
      </c>
      <c r="O505" t="n">
        <v>0.0</v>
      </c>
      <c r="P505" t="n">
        <v>550.07</v>
      </c>
      <c r="Q505" t="n">
        <v>550.06</v>
      </c>
      <c r="R505" t="n">
        <v>37.14</v>
      </c>
      <c r="S505" t="n">
        <v>37.14</v>
      </c>
      <c r="T505" t="n">
        <v>7.11</v>
      </c>
      <c r="U505" t="n">
        <v>7.11</v>
      </c>
      <c r="V505" t="n">
        <v>121.37</v>
      </c>
      <c r="W505" t="n">
        <v>121.37</v>
      </c>
      <c r="X505" t="n">
        <v>9.34</v>
      </c>
      <c r="Y505" t="n">
        <v>9.34</v>
      </c>
      <c r="Z505" t="n">
        <v>23.53</v>
      </c>
      <c r="AA505" t="n">
        <v>23.53</v>
      </c>
      <c r="AB505" t="n">
        <v>35.58</v>
      </c>
      <c r="AC505" t="n">
        <v>35.57</v>
      </c>
      <c r="AD505" t="n">
        <v>35.58000000000004</v>
      </c>
      <c r="AE505" t="n">
        <v>0.010000000000104592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0.00999999999999801</v>
      </c>
      <c r="AL505" t="inlineStr">
        <is>
          <t>unreconciled</t>
        </is>
      </c>
      <c r="AM505" t="inlineStr">
        <is>
          <t>Order Amount Mismatch (POS&gt;3PO)</t>
        </is>
      </c>
      <c r="AN505" t="n">
        <v>35.58</v>
      </c>
      <c r="AO505" t="n">
        <f>ROUND(P505*100/H505,2)</f>
        <v>0.0</v>
      </c>
      <c r="AP505" t="n">
        <f>ROUND(Q505*100/I505,2)</f>
        <v>0.0</v>
      </c>
      <c r="AQ505"/>
      <c r="AR505"/>
      <c r="AS505" t="n">
        <v>0.0</v>
      </c>
    </row>
    <row r="506">
      <c r="A506" s="1" t="n">
        <v>45234.0</v>
      </c>
      <c r="B506" s="2" t="n">
        <v>45234.77229166667</v>
      </c>
      <c r="C506" t="inlineStr">
        <is>
          <t>3140094012085637</t>
        </is>
      </c>
      <c r="D506" t="inlineStr">
        <is>
          <t>POS0012</t>
        </is>
      </c>
      <c r="E506" t="inlineStr">
        <is>
          <t>52</t>
        </is>
      </c>
      <c r="F506" t="inlineStr">
        <is>
          <t>0094</t>
        </is>
      </c>
      <c r="G506" t="inlineStr">
        <is>
          <t>5306572848</t>
        </is>
      </c>
      <c r="H506" t="n">
        <v>263.0</v>
      </c>
      <c r="I506" t="n">
        <v>250.48</v>
      </c>
      <c r="J506" t="n">
        <v>213.34</v>
      </c>
      <c r="K506" t="inlineStr">
        <is>
          <t>sale</t>
        </is>
      </c>
      <c r="L506" t="inlineStr">
        <is>
          <t/>
        </is>
      </c>
      <c r="M506" t="inlineStr">
        <is>
          <t/>
        </is>
      </c>
      <c r="N506" t="n">
        <v>0.0</v>
      </c>
      <c r="O506" t="n">
        <v>0.0</v>
      </c>
      <c r="P506" t="n">
        <v>198.79</v>
      </c>
      <c r="Q506" t="n">
        <v>198.79</v>
      </c>
      <c r="R506" t="n">
        <v>37.14</v>
      </c>
      <c r="S506" t="n">
        <v>37.14</v>
      </c>
      <c r="T506" t="n">
        <v>2.5</v>
      </c>
      <c r="U506" t="n">
        <v>2.5</v>
      </c>
      <c r="V506" t="n">
        <v>38.4</v>
      </c>
      <c r="W506" t="n">
        <v>38.4</v>
      </c>
      <c r="X506" t="n">
        <v>3.29</v>
      </c>
      <c r="Y506" t="n">
        <v>3.29</v>
      </c>
      <c r="Z506" t="n">
        <v>7.5</v>
      </c>
      <c r="AA506" t="n">
        <v>7.5</v>
      </c>
      <c r="AB506" t="n">
        <v>12.52</v>
      </c>
      <c r="AC506" t="n">
        <v>12.52</v>
      </c>
      <c r="AD506" t="n">
        <v>12.52000000000001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inlineStr">
        <is>
          <t>unreconciled</t>
        </is>
      </c>
      <c r="AM506" t="inlineStr">
        <is>
          <t>Order Amount Mismatch (POS&gt;3PO)</t>
        </is>
      </c>
      <c r="AN506" t="n">
        <v>12.52</v>
      </c>
      <c r="AO506" t="n">
        <f>ROUND(P506*100/H506,2)</f>
        <v>0.0</v>
      </c>
      <c r="AP506" t="n">
        <f>ROUND(Q506*100/I506,2)</f>
        <v>0.0</v>
      </c>
      <c r="AQ506"/>
      <c r="AR506"/>
      <c r="AS506" t="n">
        <v>0.0</v>
      </c>
    </row>
    <row r="507">
      <c r="A507" s="1" t="n">
        <v>45233.0</v>
      </c>
      <c r="B507" s="2" t="n">
        <v>45233.601018518515</v>
      </c>
      <c r="C507" t="inlineStr">
        <is>
          <t>3140094012085104</t>
        </is>
      </c>
      <c r="D507" t="inlineStr">
        <is>
          <t>POS0012</t>
        </is>
      </c>
      <c r="E507" t="inlineStr">
        <is>
          <t>19</t>
        </is>
      </c>
      <c r="F507" t="inlineStr">
        <is>
          <t>0094</t>
        </is>
      </c>
      <c r="G507" t="inlineStr">
        <is>
          <t>5306598415</t>
        </is>
      </c>
      <c r="H507" t="n">
        <v>307.0</v>
      </c>
      <c r="I507" t="n">
        <v>369.52</v>
      </c>
      <c r="J507" t="n">
        <v>332.38</v>
      </c>
      <c r="K507" t="inlineStr">
        <is>
          <t>sale</t>
        </is>
      </c>
      <c r="L507" t="inlineStr">
        <is>
          <t/>
        </is>
      </c>
      <c r="M507" t="inlineStr">
        <is>
          <t/>
        </is>
      </c>
      <c r="N507" t="n">
        <v>0.0</v>
      </c>
      <c r="O507" t="n">
        <v>0.0</v>
      </c>
      <c r="P507" t="n">
        <v>289.5</v>
      </c>
      <c r="Q507" t="n">
        <v>230.72</v>
      </c>
      <c r="R507" t="n">
        <v>37.14</v>
      </c>
      <c r="S507" t="n">
        <v>37.14</v>
      </c>
      <c r="T507" t="n">
        <v>3.7</v>
      </c>
      <c r="U507" t="n">
        <v>2.92</v>
      </c>
      <c r="V507" t="n">
        <v>59.83</v>
      </c>
      <c r="W507" t="n">
        <v>45.94</v>
      </c>
      <c r="X507" t="n">
        <v>4.85</v>
      </c>
      <c r="Y507" t="n">
        <v>3.84</v>
      </c>
      <c r="Z507" t="n">
        <v>11.64</v>
      </c>
      <c r="AA507" t="n">
        <v>8.96</v>
      </c>
      <c r="AB507" t="n">
        <v>14.62</v>
      </c>
      <c r="AC507" t="n">
        <v>14.62</v>
      </c>
      <c r="AD507" t="n">
        <v>-62.51999999999998</v>
      </c>
      <c r="AE507" t="n">
        <v>58.78</v>
      </c>
      <c r="AF507" t="n">
        <v>0.0</v>
      </c>
      <c r="AG507" t="n">
        <v>0.7800000000000002</v>
      </c>
      <c r="AH507" t="n">
        <v>13.89</v>
      </c>
      <c r="AI507" t="n">
        <v>1.0099999999999998</v>
      </c>
      <c r="AJ507" t="n">
        <v>2.6799999999999997</v>
      </c>
      <c r="AK507" t="n">
        <v>0.0</v>
      </c>
      <c r="AL507" t="inlineStr">
        <is>
          <t>unreconciled</t>
        </is>
      </c>
      <c r="AM507" t="inlineStr">
        <is>
          <t>Order Amount Mismatch (3PO&gt;POS)</t>
        </is>
      </c>
      <c r="AN507" t="n">
        <v>62.52</v>
      </c>
      <c r="AO507" t="n">
        <f>ROUND(P507*100/H507,2)</f>
        <v>0.0</v>
      </c>
      <c r="AP507" t="n">
        <f>ROUND(Q507*100/I507,2)</f>
        <v>0.0</v>
      </c>
      <c r="AQ507"/>
      <c r="AR507"/>
      <c r="AS507" t="n">
        <v>0.0</v>
      </c>
    </row>
    <row r="508">
      <c r="A508" s="1" t="n">
        <v>45231.0</v>
      </c>
      <c r="B508" s="2" t="n">
        <v>45231.36547453704</v>
      </c>
      <c r="C508" t="inlineStr">
        <is>
          <t>3140023012058692</t>
        </is>
      </c>
      <c r="D508" t="inlineStr">
        <is>
          <t>POS0012</t>
        </is>
      </c>
      <c r="E508" t="inlineStr">
        <is>
          <t>86</t>
        </is>
      </c>
      <c r="F508" t="inlineStr">
        <is>
          <t>0023</t>
        </is>
      </c>
      <c r="G508" t="inlineStr">
        <is>
          <t>5306608155</t>
        </is>
      </c>
      <c r="H508" t="n">
        <v>269.0</v>
      </c>
      <c r="I508" t="n">
        <v>256.19</v>
      </c>
      <c r="J508" t="n">
        <v>219.05</v>
      </c>
      <c r="K508" t="inlineStr">
        <is>
          <t>sale</t>
        </is>
      </c>
      <c r="L508" t="inlineStr">
        <is>
          <t/>
        </is>
      </c>
      <c r="M508" t="inlineStr">
        <is>
          <t/>
        </is>
      </c>
      <c r="N508" t="n">
        <v>0.0</v>
      </c>
      <c r="O508" t="n">
        <v>0.0</v>
      </c>
      <c r="P508" t="n">
        <v>203.14</v>
      </c>
      <c r="Q508" t="n">
        <v>203.13</v>
      </c>
      <c r="R508" t="n">
        <v>37.14</v>
      </c>
      <c r="S508" t="n">
        <v>37.14</v>
      </c>
      <c r="T508" t="n">
        <v>2.56</v>
      </c>
      <c r="U508" t="n">
        <v>2.56</v>
      </c>
      <c r="V508" t="n">
        <v>39.43</v>
      </c>
      <c r="W508" t="n">
        <v>39.43</v>
      </c>
      <c r="X508" t="n">
        <v>3.36</v>
      </c>
      <c r="Y508" t="n">
        <v>3.36</v>
      </c>
      <c r="Z508" t="n">
        <v>7.7</v>
      </c>
      <c r="AA508" t="n">
        <v>7.7</v>
      </c>
      <c r="AB508" t="n">
        <v>12.82</v>
      </c>
      <c r="AC508" t="n">
        <v>12.81</v>
      </c>
      <c r="AD508" t="n">
        <v>12.810000000000002</v>
      </c>
      <c r="AE508" t="n">
        <v>0.009999999999990905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0.009999999999999787</v>
      </c>
      <c r="AL508" t="inlineStr">
        <is>
          <t>unreconciled</t>
        </is>
      </c>
      <c r="AM508" t="inlineStr">
        <is>
          <t>Order Amount Mismatch (POS&gt;3PO)</t>
        </is>
      </c>
      <c r="AN508" t="n">
        <v>12.81</v>
      </c>
      <c r="AO508" t="n">
        <f>ROUND(P508*100/H508,2)</f>
        <v>0.0</v>
      </c>
      <c r="AP508" t="n">
        <f>ROUND(Q508*100/I508,2)</f>
        <v>0.0</v>
      </c>
      <c r="AQ508"/>
      <c r="AR508"/>
      <c r="AS508" t="n">
        <v>0.0</v>
      </c>
    </row>
    <row r="509">
      <c r="A509" s="1" t="n">
        <v>45231.0</v>
      </c>
      <c r="B509" s="2" t="n">
        <v>45231.83609953704</v>
      </c>
      <c r="C509" t="inlineStr">
        <is>
          <t>3140023012058805</t>
        </is>
      </c>
      <c r="D509" t="inlineStr">
        <is>
          <t>POS0012</t>
        </is>
      </c>
      <c r="E509" t="inlineStr">
        <is>
          <t>99</t>
        </is>
      </c>
      <c r="F509" t="inlineStr">
        <is>
          <t>0023</t>
        </is>
      </c>
      <c r="G509" t="inlineStr">
        <is>
          <t>5306638356</t>
        </is>
      </c>
      <c r="H509" t="n">
        <v>515.0</v>
      </c>
      <c r="I509" t="n">
        <v>490.46</v>
      </c>
      <c r="J509" t="n">
        <v>453.32</v>
      </c>
      <c r="K509" t="inlineStr">
        <is>
          <t>sale</t>
        </is>
      </c>
      <c r="L509" t="inlineStr">
        <is>
          <t/>
        </is>
      </c>
      <c r="M509" t="inlineStr">
        <is>
          <t/>
        </is>
      </c>
      <c r="N509" t="n">
        <v>0.0</v>
      </c>
      <c r="O509" t="n">
        <v>0.0</v>
      </c>
      <c r="P509" t="n">
        <v>381.67</v>
      </c>
      <c r="Q509" t="n">
        <v>381.65</v>
      </c>
      <c r="R509" t="n">
        <v>37.14</v>
      </c>
      <c r="S509" t="n">
        <v>37.14</v>
      </c>
      <c r="T509" t="n">
        <v>4.9</v>
      </c>
      <c r="U509" t="n">
        <v>4.9</v>
      </c>
      <c r="V509" t="n">
        <v>81.6</v>
      </c>
      <c r="W509" t="n">
        <v>81.6</v>
      </c>
      <c r="X509" t="n">
        <v>6.44</v>
      </c>
      <c r="Y509" t="n">
        <v>6.44</v>
      </c>
      <c r="Z509" t="n">
        <v>15.85</v>
      </c>
      <c r="AA509" t="n">
        <v>15.85</v>
      </c>
      <c r="AB509" t="n">
        <v>24.52</v>
      </c>
      <c r="AC509" t="n">
        <v>24.52</v>
      </c>
      <c r="AD509" t="n">
        <v>24.54000000000002</v>
      </c>
      <c r="AE509" t="n">
        <v>0.020000000000038654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inlineStr">
        <is>
          <t>unreconciled</t>
        </is>
      </c>
      <c r="AM509" t="inlineStr">
        <is>
          <t>Order Amount Mismatch (POS&gt;3PO)</t>
        </is>
      </c>
      <c r="AN509" t="n">
        <v>24.54</v>
      </c>
      <c r="AO509" t="n">
        <f>ROUND(P509*100/H509,2)</f>
        <v>0.0</v>
      </c>
      <c r="AP509" t="n">
        <f>ROUND(Q509*100/I509,2)</f>
        <v>0.0</v>
      </c>
      <c r="AQ509"/>
      <c r="AR509"/>
      <c r="AS509" t="n">
        <v>0.0</v>
      </c>
    </row>
    <row r="510">
      <c r="A510" s="1" t="n">
        <v>45231.0</v>
      </c>
      <c r="B510" s="2" t="n">
        <v>45231.86651620371</v>
      </c>
      <c r="C510" t="inlineStr">
        <is>
          <t>3140094012084525</t>
        </is>
      </c>
      <c r="D510" t="inlineStr">
        <is>
          <t>POS0012</t>
        </is>
      </c>
      <c r="E510" t="inlineStr">
        <is>
          <t>39</t>
        </is>
      </c>
      <c r="F510" t="inlineStr">
        <is>
          <t>0094</t>
        </is>
      </c>
      <c r="G510" t="inlineStr">
        <is>
          <t>5306639261</t>
        </is>
      </c>
      <c r="H510" t="n">
        <v>470.0</v>
      </c>
      <c r="I510" t="n">
        <v>447.61</v>
      </c>
      <c r="J510" t="n">
        <v>410.47</v>
      </c>
      <c r="K510" t="inlineStr">
        <is>
          <t>sale</t>
        </is>
      </c>
      <c r="L510" t="inlineStr">
        <is>
          <t/>
        </is>
      </c>
      <c r="M510" t="inlineStr">
        <is>
          <t/>
        </is>
      </c>
      <c r="N510" t="n">
        <v>0.0</v>
      </c>
      <c r="O510" t="n">
        <v>0.0</v>
      </c>
      <c r="P510" t="n">
        <v>349.03</v>
      </c>
      <c r="Q510" t="n">
        <v>349.02</v>
      </c>
      <c r="R510" t="n">
        <v>37.14</v>
      </c>
      <c r="S510" t="n">
        <v>37.14</v>
      </c>
      <c r="T510" t="n">
        <v>4.48</v>
      </c>
      <c r="U510" t="n">
        <v>4.48</v>
      </c>
      <c r="V510" t="n">
        <v>73.88</v>
      </c>
      <c r="W510" t="n">
        <v>73.88</v>
      </c>
      <c r="X510" t="n">
        <v>5.87</v>
      </c>
      <c r="Y510" t="n">
        <v>5.87</v>
      </c>
      <c r="Z510" t="n">
        <v>14.35</v>
      </c>
      <c r="AA510" t="n">
        <v>14.36</v>
      </c>
      <c r="AB510" t="n">
        <v>22.38</v>
      </c>
      <c r="AC510" t="n">
        <v>22.38</v>
      </c>
      <c r="AD510" t="n">
        <v>22.389999999999986</v>
      </c>
      <c r="AE510" t="n">
        <v>0.009999999999990905</v>
      </c>
      <c r="AF510" t="n">
        <v>0.0</v>
      </c>
      <c r="AG510" t="n">
        <v>0.0</v>
      </c>
      <c r="AH510" t="n">
        <v>0.0</v>
      </c>
      <c r="AI510" t="n">
        <v>0.0</v>
      </c>
      <c r="AJ510" t="n">
        <v>-0.009999999999999787</v>
      </c>
      <c r="AK510" t="n">
        <v>0.0</v>
      </c>
      <c r="AL510" t="inlineStr">
        <is>
          <t>unreconciled</t>
        </is>
      </c>
      <c r="AM510" t="inlineStr">
        <is>
          <t>Order Amount Mismatch (POS&gt;3PO)</t>
        </is>
      </c>
      <c r="AN510" t="n">
        <v>22.39</v>
      </c>
      <c r="AO510" t="n">
        <f>ROUND(P510*100/H510,2)</f>
        <v>0.0</v>
      </c>
      <c r="AP510" t="n">
        <f>ROUND(Q510*100/I510,2)</f>
        <v>0.0</v>
      </c>
      <c r="AQ510"/>
      <c r="AR510"/>
      <c r="AS510" t="n">
        <v>0.0</v>
      </c>
    </row>
    <row r="511">
      <c r="A511" s="1" t="n">
        <v>45231.0</v>
      </c>
      <c r="B511" s="2" t="n">
        <v>45231.49392361111</v>
      </c>
      <c r="C511" t="inlineStr">
        <is>
          <t>3140023012058701</t>
        </is>
      </c>
      <c r="D511" t="inlineStr">
        <is>
          <t>POS0012</t>
        </is>
      </c>
      <c r="E511" t="inlineStr">
        <is>
          <t>95</t>
        </is>
      </c>
      <c r="F511" t="inlineStr">
        <is>
          <t>0023</t>
        </is>
      </c>
      <c r="G511" t="inlineStr">
        <is>
          <t>5306640756</t>
        </is>
      </c>
      <c r="H511" t="n">
        <v>331.0</v>
      </c>
      <c r="I511" t="n">
        <v>315.23</v>
      </c>
      <c r="J511" t="n">
        <v>278.09</v>
      </c>
      <c r="K511" t="inlineStr">
        <is>
          <t>sale</t>
        </is>
      </c>
      <c r="L511" t="inlineStr">
        <is>
          <t/>
        </is>
      </c>
      <c r="M511" t="inlineStr">
        <is>
          <t/>
        </is>
      </c>
      <c r="N511" t="n">
        <v>0.0</v>
      </c>
      <c r="O511" t="n">
        <v>0.0</v>
      </c>
      <c r="P511" t="n">
        <v>248.12</v>
      </c>
      <c r="Q511" t="n">
        <v>248.1</v>
      </c>
      <c r="R511" t="n">
        <v>37.14</v>
      </c>
      <c r="S511" t="n">
        <v>37.14</v>
      </c>
      <c r="T511" t="n">
        <v>3.15</v>
      </c>
      <c r="U511" t="n">
        <v>3.15</v>
      </c>
      <c r="V511" t="n">
        <v>50.06</v>
      </c>
      <c r="W511" t="n">
        <v>50.06</v>
      </c>
      <c r="X511" t="n">
        <v>4.14</v>
      </c>
      <c r="Y511" t="n">
        <v>4.14</v>
      </c>
      <c r="Z511" t="n">
        <v>9.76</v>
      </c>
      <c r="AA511" t="n">
        <v>9.76</v>
      </c>
      <c r="AB511" t="n">
        <v>15.76</v>
      </c>
      <c r="AC511" t="n">
        <v>15.76</v>
      </c>
      <c r="AD511" t="n">
        <v>15.769999999999982</v>
      </c>
      <c r="AE511" t="n">
        <v>0.020000000000010232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inlineStr">
        <is>
          <t>unreconciled</t>
        </is>
      </c>
      <c r="AM511" t="inlineStr">
        <is>
          <t>Order Amount Mismatch (POS&gt;3PO)</t>
        </is>
      </c>
      <c r="AN511" t="n">
        <v>15.77</v>
      </c>
      <c r="AO511" t="n">
        <f>ROUND(P511*100/H511,2)</f>
        <v>0.0</v>
      </c>
      <c r="AP511" t="n">
        <f>ROUND(Q511*100/I511,2)</f>
        <v>0.0</v>
      </c>
      <c r="AQ511"/>
      <c r="AR511"/>
      <c r="AS511" t="n">
        <v>0.0</v>
      </c>
    </row>
    <row r="512">
      <c r="A512" s="1" t="n">
        <v>45233.0</v>
      </c>
      <c r="B512" s="2" t="n">
        <v>45233.71240740741</v>
      </c>
      <c r="C512" t="inlineStr">
        <is>
          <t>3140023012059257</t>
        </is>
      </c>
      <c r="D512" t="inlineStr">
        <is>
          <t>POS0012</t>
        </is>
      </c>
      <c r="E512" t="inlineStr">
        <is>
          <t>50</t>
        </is>
      </c>
      <c r="F512" t="inlineStr">
        <is>
          <t>0023</t>
        </is>
      </c>
      <c r="G512" t="inlineStr">
        <is>
          <t>5306644650</t>
        </is>
      </c>
      <c r="H512" t="n">
        <v>219.0</v>
      </c>
      <c r="I512" t="n">
        <v>208.57</v>
      </c>
      <c r="J512" t="n">
        <v>171.43</v>
      </c>
      <c r="K512" t="inlineStr">
        <is>
          <t>sale</t>
        </is>
      </c>
      <c r="L512" t="inlineStr">
        <is>
          <t/>
        </is>
      </c>
      <c r="M512" t="inlineStr">
        <is>
          <t/>
        </is>
      </c>
      <c r="N512" t="n">
        <v>0.0</v>
      </c>
      <c r="O512" t="n">
        <v>0.0</v>
      </c>
      <c r="P512" t="n">
        <v>166.83</v>
      </c>
      <c r="Q512" t="n">
        <v>166.85</v>
      </c>
      <c r="R512" t="n">
        <v>37.14</v>
      </c>
      <c r="S512" t="n">
        <v>37.14</v>
      </c>
      <c r="T512" t="n">
        <v>2.09</v>
      </c>
      <c r="U512" t="n">
        <v>2.09</v>
      </c>
      <c r="V512" t="n">
        <v>30.86</v>
      </c>
      <c r="W512" t="n">
        <v>30.86</v>
      </c>
      <c r="X512" t="n">
        <v>2.74</v>
      </c>
      <c r="Y512" t="n">
        <v>2.74</v>
      </c>
      <c r="Z512" t="n">
        <v>6.05</v>
      </c>
      <c r="AA512" t="n">
        <v>6.04</v>
      </c>
      <c r="AB512" t="n">
        <v>10.42</v>
      </c>
      <c r="AC512" t="n">
        <v>10.43</v>
      </c>
      <c r="AD512" t="n">
        <v>10.430000000000007</v>
      </c>
      <c r="AE512" t="n">
        <v>-0.01999999999998181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0.009999999999999787</v>
      </c>
      <c r="AK512" t="n">
        <v>-0.009999999999999787</v>
      </c>
      <c r="AL512" t="inlineStr">
        <is>
          <t>unreconciled</t>
        </is>
      </c>
      <c r="AM512" t="inlineStr">
        <is>
          <t>Order Amount Mismatch (POS&gt;3PO)</t>
        </is>
      </c>
      <c r="AN512" t="n">
        <v>10.43</v>
      </c>
      <c r="AO512" t="n">
        <f>ROUND(P512*100/H512,2)</f>
        <v>0.0</v>
      </c>
      <c r="AP512" t="n">
        <f>ROUND(Q512*100/I512,2)</f>
        <v>0.0</v>
      </c>
      <c r="AQ512"/>
      <c r="AR512"/>
      <c r="AS512" t="n">
        <v>0.0</v>
      </c>
    </row>
    <row r="513">
      <c r="A513" s="1" t="n">
        <v>45235.0</v>
      </c>
      <c r="B513" s="2" t="n">
        <v>45235.55762731482</v>
      </c>
      <c r="C513" t="inlineStr">
        <is>
          <t>3140094012085988</t>
        </is>
      </c>
      <c r="D513" t="inlineStr">
        <is>
          <t>POS0012</t>
        </is>
      </c>
      <c r="E513" t="inlineStr">
        <is>
          <t>03</t>
        </is>
      </c>
      <c r="F513" t="inlineStr">
        <is>
          <t>0094</t>
        </is>
      </c>
      <c r="G513" t="inlineStr">
        <is>
          <t>5306652486</t>
        </is>
      </c>
      <c r="H513" t="n">
        <v>567.0</v>
      </c>
      <c r="I513" t="n">
        <v>540.0</v>
      </c>
      <c r="J513" t="n">
        <v>502.86</v>
      </c>
      <c r="K513" t="inlineStr">
        <is>
          <t>sale</t>
        </is>
      </c>
      <c r="L513" t="inlineStr">
        <is>
          <t/>
        </is>
      </c>
      <c r="M513" t="inlineStr">
        <is>
          <t/>
        </is>
      </c>
      <c r="N513" t="n">
        <v>0.0</v>
      </c>
      <c r="O513" t="n">
        <v>0.0</v>
      </c>
      <c r="P513" t="n">
        <v>419.43</v>
      </c>
      <c r="Q513" t="n">
        <v>419.43</v>
      </c>
      <c r="R513" t="n">
        <v>37.14</v>
      </c>
      <c r="S513" t="n">
        <v>37.14</v>
      </c>
      <c r="T513" t="n">
        <v>5.4</v>
      </c>
      <c r="U513" t="n">
        <v>5.4</v>
      </c>
      <c r="V513" t="n">
        <v>90.51</v>
      </c>
      <c r="W513" t="n">
        <v>90.51</v>
      </c>
      <c r="X513" t="n">
        <v>7.09</v>
      </c>
      <c r="Y513" t="n">
        <v>7.09</v>
      </c>
      <c r="Z513" t="n">
        <v>17.57</v>
      </c>
      <c r="AA513" t="n">
        <v>17.57</v>
      </c>
      <c r="AB513" t="n">
        <v>27.0</v>
      </c>
      <c r="AC513" t="n">
        <v>27.0</v>
      </c>
      <c r="AD513" t="n">
        <v>27.0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inlineStr">
        <is>
          <t>unreconciled</t>
        </is>
      </c>
      <c r="AM513" t="inlineStr">
        <is>
          <t>Order Amount Mismatch (POS&gt;3PO)</t>
        </is>
      </c>
      <c r="AN513" t="n">
        <v>27.0</v>
      </c>
      <c r="AO513" t="n">
        <f>ROUND(P513*100/H513,2)</f>
        <v>0.0</v>
      </c>
      <c r="AP513" t="n">
        <f>ROUND(Q513*100/I513,2)</f>
        <v>0.0</v>
      </c>
      <c r="AQ513"/>
      <c r="AR513"/>
      <c r="AS513" t="n">
        <v>0.0</v>
      </c>
    </row>
    <row r="514">
      <c r="A514" s="1" t="n">
        <v>45231.0</v>
      </c>
      <c r="B514" s="2" t="n">
        <v>45231.83027777778</v>
      </c>
      <c r="C514" t="inlineStr">
        <is>
          <t>3140023012058803</t>
        </is>
      </c>
      <c r="D514" t="inlineStr">
        <is>
          <t>POS0012</t>
        </is>
      </c>
      <c r="E514" t="inlineStr">
        <is>
          <t>97</t>
        </is>
      </c>
      <c r="F514" t="inlineStr">
        <is>
          <t>0023</t>
        </is>
      </c>
      <c r="G514" t="inlineStr">
        <is>
          <t>5306668101</t>
        </is>
      </c>
      <c r="H514" t="n">
        <v>315.0</v>
      </c>
      <c r="I514" t="n">
        <v>300.0</v>
      </c>
      <c r="J514" t="n">
        <v>262.86</v>
      </c>
      <c r="K514" t="inlineStr">
        <is>
          <t>sale</t>
        </is>
      </c>
      <c r="L514" t="inlineStr">
        <is>
          <t/>
        </is>
      </c>
      <c r="M514" t="inlineStr">
        <is>
          <t/>
        </is>
      </c>
      <c r="N514" t="n">
        <v>0.0</v>
      </c>
      <c r="O514" t="n">
        <v>0.0</v>
      </c>
      <c r="P514" t="n">
        <v>236.53</v>
      </c>
      <c r="Q514" t="n">
        <v>236.52</v>
      </c>
      <c r="R514" t="n">
        <v>37.14</v>
      </c>
      <c r="S514" t="n">
        <v>37.14</v>
      </c>
      <c r="T514" t="n">
        <v>3.0</v>
      </c>
      <c r="U514" t="n">
        <v>3.0</v>
      </c>
      <c r="V514" t="n">
        <v>47.31</v>
      </c>
      <c r="W514" t="n">
        <v>47.31</v>
      </c>
      <c r="X514" t="n">
        <v>3.94</v>
      </c>
      <c r="Y514" t="n">
        <v>3.94</v>
      </c>
      <c r="Z514" t="n">
        <v>9.22</v>
      </c>
      <c r="AA514" t="n">
        <v>9.23</v>
      </c>
      <c r="AB514" t="n">
        <v>15.0</v>
      </c>
      <c r="AC514" t="n">
        <v>15.0</v>
      </c>
      <c r="AD514" t="n">
        <v>15.0</v>
      </c>
      <c r="AE514" t="n">
        <v>0.009999999999990905</v>
      </c>
      <c r="AF514" t="n">
        <v>0.0</v>
      </c>
      <c r="AG514" t="n">
        <v>0.0</v>
      </c>
      <c r="AH514" t="n">
        <v>0.0</v>
      </c>
      <c r="AI514" t="n">
        <v>0.0</v>
      </c>
      <c r="AJ514" t="n">
        <v>-0.009999999999999787</v>
      </c>
      <c r="AK514" t="n">
        <v>0.0</v>
      </c>
      <c r="AL514" t="inlineStr">
        <is>
          <t>unreconciled</t>
        </is>
      </c>
      <c r="AM514" t="inlineStr">
        <is>
          <t>Order Amount Mismatch (POS&gt;3PO)</t>
        </is>
      </c>
      <c r="AN514" t="n">
        <v>15.0</v>
      </c>
      <c r="AO514" t="n">
        <f>ROUND(P514*100/H514,2)</f>
        <v>0.0</v>
      </c>
      <c r="AP514" t="n">
        <f>ROUND(Q514*100/I514,2)</f>
        <v>0.0</v>
      </c>
      <c r="AQ514"/>
      <c r="AR514"/>
      <c r="AS514" t="n">
        <v>0.0</v>
      </c>
    </row>
    <row r="515">
      <c r="A515" s="1" t="n">
        <v>45232.0</v>
      </c>
      <c r="B515" s="2" t="n">
        <v>45232.55446759259</v>
      </c>
      <c r="C515" t="inlineStr">
        <is>
          <t>3140094012084683</t>
        </is>
      </c>
      <c r="D515" t="inlineStr">
        <is>
          <t>POS0012</t>
        </is>
      </c>
      <c r="E515" t="inlineStr">
        <is>
          <t>97</t>
        </is>
      </c>
      <c r="F515" t="inlineStr">
        <is>
          <t>0094</t>
        </is>
      </c>
      <c r="G515" t="inlineStr">
        <is>
          <t>5306681549</t>
        </is>
      </c>
      <c r="H515" t="n">
        <v>305.0</v>
      </c>
      <c r="I515" t="n">
        <v>290.47</v>
      </c>
      <c r="J515" t="n">
        <v>253.33</v>
      </c>
      <c r="K515" t="inlineStr">
        <is>
          <t>sale</t>
        </is>
      </c>
      <c r="L515" t="inlineStr">
        <is>
          <t/>
        </is>
      </c>
      <c r="M515" t="inlineStr">
        <is>
          <t/>
        </is>
      </c>
      <c r="N515" t="n">
        <v>0.0</v>
      </c>
      <c r="O515" t="n">
        <v>0.0</v>
      </c>
      <c r="P515" t="n">
        <v>229.27</v>
      </c>
      <c r="Q515" t="n">
        <v>229.24</v>
      </c>
      <c r="R515" t="n">
        <v>37.14</v>
      </c>
      <c r="S515" t="n">
        <v>37.14</v>
      </c>
      <c r="T515" t="n">
        <v>2.9</v>
      </c>
      <c r="U515" t="n">
        <v>2.9</v>
      </c>
      <c r="V515" t="n">
        <v>45.6</v>
      </c>
      <c r="W515" t="n">
        <v>45.6</v>
      </c>
      <c r="X515" t="n">
        <v>3.81</v>
      </c>
      <c r="Y515" t="n">
        <v>3.81</v>
      </c>
      <c r="Z515" t="n">
        <v>8.89</v>
      </c>
      <c r="AA515" t="n">
        <v>8.9</v>
      </c>
      <c r="AB515" t="n">
        <v>14.52</v>
      </c>
      <c r="AC515" t="n">
        <v>14.52</v>
      </c>
      <c r="AD515" t="n">
        <v>14.529999999999973</v>
      </c>
      <c r="AE515" t="n">
        <v>0.030000000000001137</v>
      </c>
      <c r="AF515" t="n">
        <v>0.0</v>
      </c>
      <c r="AG515" t="n">
        <v>0.0</v>
      </c>
      <c r="AH515" t="n">
        <v>0.0</v>
      </c>
      <c r="AI515" t="n">
        <v>0.0</v>
      </c>
      <c r="AJ515" t="n">
        <v>-0.009999999999999787</v>
      </c>
      <c r="AK515" t="n">
        <v>0.0</v>
      </c>
      <c r="AL515" t="inlineStr">
        <is>
          <t>unreconciled</t>
        </is>
      </c>
      <c r="AM515" t="inlineStr">
        <is>
          <t>Order Amount Mismatch (POS&gt;3PO)</t>
        </is>
      </c>
      <c r="AN515" t="n">
        <v>14.53</v>
      </c>
      <c r="AO515" t="n">
        <f>ROUND(P515*100/H515,2)</f>
        <v>0.0</v>
      </c>
      <c r="AP515" t="n">
        <f>ROUND(Q515*100/I515,2)</f>
        <v>0.0</v>
      </c>
      <c r="AQ515"/>
      <c r="AR515"/>
      <c r="AS515" t="n">
        <v>0.0</v>
      </c>
    </row>
    <row r="516">
      <c r="A516" s="1" t="n">
        <v>45232.0</v>
      </c>
      <c r="B516" s="2" t="n">
        <v>45232.66234953704</v>
      </c>
      <c r="C516" t="inlineStr">
        <is>
          <t>3140094012084767</t>
        </is>
      </c>
      <c r="D516" t="inlineStr">
        <is>
          <t>POS0012</t>
        </is>
      </c>
      <c r="E516" t="inlineStr">
        <is>
          <t>82</t>
        </is>
      </c>
      <c r="F516" t="inlineStr">
        <is>
          <t>0094</t>
        </is>
      </c>
      <c r="G516" t="inlineStr">
        <is>
          <t>5306682253</t>
        </is>
      </c>
      <c r="H516" t="n">
        <v>1301.0</v>
      </c>
      <c r="I516" t="n">
        <v>1239.02</v>
      </c>
      <c r="J516" t="n">
        <v>1201.88</v>
      </c>
      <c r="K516" t="inlineStr">
        <is>
          <t>sale</t>
        </is>
      </c>
      <c r="L516" t="inlineStr">
        <is>
          <t/>
        </is>
      </c>
      <c r="M516" t="inlineStr">
        <is>
          <t/>
        </is>
      </c>
      <c r="N516" t="n">
        <v>0.0</v>
      </c>
      <c r="O516" t="n">
        <v>0.0</v>
      </c>
      <c r="P516" t="n">
        <v>952.16</v>
      </c>
      <c r="Q516" t="n">
        <v>952.13</v>
      </c>
      <c r="R516" t="n">
        <v>37.14</v>
      </c>
      <c r="S516" t="n">
        <v>37.14</v>
      </c>
      <c r="T516" t="n">
        <v>12.39</v>
      </c>
      <c r="U516" t="n">
        <v>12.39</v>
      </c>
      <c r="V516" t="n">
        <v>216.34</v>
      </c>
      <c r="W516" t="n">
        <v>216.34</v>
      </c>
      <c r="X516" t="n">
        <v>16.26</v>
      </c>
      <c r="Y516" t="n">
        <v>16.26</v>
      </c>
      <c r="Z516" t="n">
        <v>41.87</v>
      </c>
      <c r="AA516" t="n">
        <v>41.87</v>
      </c>
      <c r="AB516" t="n">
        <v>61.96</v>
      </c>
      <c r="AC516" t="n">
        <v>61.95</v>
      </c>
      <c r="AD516" t="n">
        <v>61.98000000000002</v>
      </c>
      <c r="AE516" t="n">
        <v>0.029999999999972715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0.00999999999999801</v>
      </c>
      <c r="AL516" t="inlineStr">
        <is>
          <t>unreconciled</t>
        </is>
      </c>
      <c r="AM516" t="inlineStr">
        <is>
          <t>Order Amount Mismatch (POS&gt;3PO)</t>
        </is>
      </c>
      <c r="AN516" t="n">
        <v>61.98</v>
      </c>
      <c r="AO516" t="n">
        <f>ROUND(P516*100/H516,2)</f>
        <v>0.0</v>
      </c>
      <c r="AP516" t="n">
        <f>ROUND(Q516*100/I516,2)</f>
        <v>0.0</v>
      </c>
      <c r="AQ516"/>
      <c r="AR516"/>
      <c r="AS516" t="n">
        <v>0.0</v>
      </c>
    </row>
    <row r="517">
      <c r="A517" s="1" t="n">
        <v>45231.0</v>
      </c>
      <c r="B517" s="2" t="n">
        <v>45232.00244212963</v>
      </c>
      <c r="C517" t="inlineStr">
        <is>
          <t>3140094012084615</t>
        </is>
      </c>
      <c r="D517" t="inlineStr">
        <is>
          <t>POS0012</t>
        </is>
      </c>
      <c r="E517" t="inlineStr">
        <is>
          <t>29</t>
        </is>
      </c>
      <c r="F517" t="inlineStr">
        <is>
          <t>0094</t>
        </is>
      </c>
      <c r="G517" t="inlineStr">
        <is>
          <t>5306683632</t>
        </is>
      </c>
      <c r="H517" t="n">
        <v>296.0</v>
      </c>
      <c r="I517" t="n">
        <v>281.9</v>
      </c>
      <c r="J517" t="n">
        <v>244.76</v>
      </c>
      <c r="K517" t="inlineStr">
        <is>
          <t>sale</t>
        </is>
      </c>
      <c r="L517" t="inlineStr">
        <is>
          <t/>
        </is>
      </c>
      <c r="M517" t="inlineStr">
        <is>
          <t/>
        </is>
      </c>
      <c r="N517" t="n">
        <v>0.0</v>
      </c>
      <c r="O517" t="n">
        <v>0.0</v>
      </c>
      <c r="P517" t="n">
        <v>222.72</v>
      </c>
      <c r="Q517" t="n">
        <v>222.72</v>
      </c>
      <c r="R517" t="n">
        <v>37.14</v>
      </c>
      <c r="S517" t="n">
        <v>37.14</v>
      </c>
      <c r="T517" t="n">
        <v>2.82</v>
      </c>
      <c r="U517" t="n">
        <v>2.82</v>
      </c>
      <c r="V517" t="n">
        <v>44.06</v>
      </c>
      <c r="W517" t="n">
        <v>44.06</v>
      </c>
      <c r="X517" t="n">
        <v>3.7</v>
      </c>
      <c r="Y517" t="n">
        <v>3.7</v>
      </c>
      <c r="Z517" t="n">
        <v>8.6</v>
      </c>
      <c r="AA517" t="n">
        <v>8.6</v>
      </c>
      <c r="AB517" t="n">
        <v>14.1</v>
      </c>
      <c r="AC517" t="n">
        <v>14.1</v>
      </c>
      <c r="AD517" t="n">
        <v>14.100000000000023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inlineStr">
        <is>
          <t>unreconciled</t>
        </is>
      </c>
      <c r="AM517" t="inlineStr">
        <is>
          <t>Order Amount Mismatch (POS&gt;3PO)</t>
        </is>
      </c>
      <c r="AN517" t="n">
        <v>14.1</v>
      </c>
      <c r="AO517" t="n">
        <f>ROUND(P517*100/H517,2)</f>
        <v>0.0</v>
      </c>
      <c r="AP517" t="n">
        <f>ROUND(Q517*100/I517,2)</f>
        <v>0.0</v>
      </c>
      <c r="AQ517"/>
      <c r="AR517"/>
      <c r="AS517" t="n">
        <v>0.0</v>
      </c>
    </row>
    <row r="518">
      <c r="A518" s="1" t="n">
        <v>45232.0</v>
      </c>
      <c r="B518" s="2" t="n">
        <v>45232.461701388886</v>
      </c>
      <c r="C518" t="inlineStr">
        <is>
          <t>3140094012084648</t>
        </is>
      </c>
      <c r="D518" t="inlineStr">
        <is>
          <t>POS0012</t>
        </is>
      </c>
      <c r="E518" t="inlineStr">
        <is>
          <t>62</t>
        </is>
      </c>
      <c r="F518" t="inlineStr">
        <is>
          <t>0094</t>
        </is>
      </c>
      <c r="G518" t="inlineStr">
        <is>
          <t>5306690372</t>
        </is>
      </c>
      <c r="H518" t="n">
        <v>208.0</v>
      </c>
      <c r="I518" t="n">
        <v>198.09</v>
      </c>
      <c r="J518" t="n">
        <v>160.95</v>
      </c>
      <c r="K518" t="inlineStr">
        <is>
          <t>sale</t>
        </is>
      </c>
      <c r="L518" t="inlineStr">
        <is>
          <t/>
        </is>
      </c>
      <c r="M518" t="inlineStr">
        <is>
          <t/>
        </is>
      </c>
      <c r="N518" t="n">
        <v>0.0</v>
      </c>
      <c r="O518" t="n">
        <v>0.0</v>
      </c>
      <c r="P518" t="n">
        <v>158.86</v>
      </c>
      <c r="Q518" t="n">
        <v>158.87</v>
      </c>
      <c r="R518" t="n">
        <v>37.14</v>
      </c>
      <c r="S518" t="n">
        <v>37.14</v>
      </c>
      <c r="T518" t="n">
        <v>1.98</v>
      </c>
      <c r="U518" t="n">
        <v>1.98</v>
      </c>
      <c r="V518" t="n">
        <v>28.97</v>
      </c>
      <c r="W518" t="n">
        <v>28.97</v>
      </c>
      <c r="X518" t="n">
        <v>2.6</v>
      </c>
      <c r="Y518" t="n">
        <v>2.6</v>
      </c>
      <c r="Z518" t="n">
        <v>5.68</v>
      </c>
      <c r="AA518" t="n">
        <v>5.68</v>
      </c>
      <c r="AB518" t="n">
        <v>9.9</v>
      </c>
      <c r="AC518" t="n">
        <v>9.91</v>
      </c>
      <c r="AD518" t="n">
        <v>9.909999999999997</v>
      </c>
      <c r="AE518" t="n">
        <v>-0.009999999999990905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-0.009999999999999787</v>
      </c>
      <c r="AL518" t="inlineStr">
        <is>
          <t>unreconciled</t>
        </is>
      </c>
      <c r="AM518" t="inlineStr">
        <is>
          <t>Order Amount Mismatch (POS&gt;3PO)</t>
        </is>
      </c>
      <c r="AN518" t="n">
        <v>9.91</v>
      </c>
      <c r="AO518" t="n">
        <f>ROUND(P518*100/H518,2)</f>
        <v>0.0</v>
      </c>
      <c r="AP518" t="n">
        <f>ROUND(Q518*100/I518,2)</f>
        <v>0.0</v>
      </c>
      <c r="AQ518"/>
      <c r="AR518"/>
      <c r="AS518" t="n">
        <v>0.0</v>
      </c>
    </row>
    <row r="519">
      <c r="A519" s="1" t="n">
        <v>45231.0</v>
      </c>
      <c r="B519" s="2" t="n">
        <v>45231.63133101852</v>
      </c>
      <c r="C519" t="inlineStr">
        <is>
          <t>3140094012084390</t>
        </is>
      </c>
      <c r="D519" t="inlineStr">
        <is>
          <t>POS0012</t>
        </is>
      </c>
      <c r="E519" t="inlineStr">
        <is>
          <t>04</t>
        </is>
      </c>
      <c r="F519" t="inlineStr">
        <is>
          <t>0094</t>
        </is>
      </c>
      <c r="G519" t="inlineStr">
        <is>
          <t>5306700075</t>
        </is>
      </c>
      <c r="H519" t="n">
        <v>228.0</v>
      </c>
      <c r="I519" t="n">
        <v>217.14</v>
      </c>
      <c r="J519" t="n">
        <v>180.0</v>
      </c>
      <c r="K519" t="inlineStr">
        <is>
          <t>sale</t>
        </is>
      </c>
      <c r="L519" t="inlineStr">
        <is>
          <t/>
        </is>
      </c>
      <c r="M519" t="inlineStr">
        <is>
          <t/>
        </is>
      </c>
      <c r="N519" t="n">
        <v>0.0</v>
      </c>
      <c r="O519" t="n">
        <v>0.0</v>
      </c>
      <c r="P519" t="n">
        <v>173.38</v>
      </c>
      <c r="Q519" t="n">
        <v>173.36</v>
      </c>
      <c r="R519" t="n">
        <v>37.14</v>
      </c>
      <c r="S519" t="n">
        <v>37.14</v>
      </c>
      <c r="T519" t="n">
        <v>2.17</v>
      </c>
      <c r="U519" t="n">
        <v>2.17</v>
      </c>
      <c r="V519" t="n">
        <v>32.4</v>
      </c>
      <c r="W519" t="n">
        <v>32.4</v>
      </c>
      <c r="X519" t="n">
        <v>2.85</v>
      </c>
      <c r="Y519" t="n">
        <v>2.85</v>
      </c>
      <c r="Z519" t="n">
        <v>6.34</v>
      </c>
      <c r="AA519" t="n">
        <v>6.34</v>
      </c>
      <c r="AB519" t="n">
        <v>10.86</v>
      </c>
      <c r="AC519" t="n">
        <v>10.86</v>
      </c>
      <c r="AD519" t="n">
        <v>10.860000000000014</v>
      </c>
      <c r="AE519" t="n">
        <v>0.01999999999998181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inlineStr">
        <is>
          <t>unreconciled</t>
        </is>
      </c>
      <c r="AM519" t="inlineStr">
        <is>
          <t>Order Amount Mismatch (POS&gt;3PO)</t>
        </is>
      </c>
      <c r="AN519" t="n">
        <v>10.86</v>
      </c>
      <c r="AO519" t="n">
        <f>ROUND(P519*100/H519,2)</f>
        <v>0.0</v>
      </c>
      <c r="AP519" t="n">
        <f>ROUND(Q519*100/I519,2)</f>
        <v>0.0</v>
      </c>
      <c r="AQ519"/>
      <c r="AR519"/>
      <c r="AS519" t="n">
        <v>0.0</v>
      </c>
    </row>
    <row r="520">
      <c r="A520" s="1" t="n">
        <v>45231.0</v>
      </c>
      <c r="B520" s="2" t="n">
        <v>45231.72806712963</v>
      </c>
      <c r="C520" t="inlineStr">
        <is>
          <t>3140023012058771</t>
        </is>
      </c>
      <c r="D520" t="inlineStr">
        <is>
          <t>POS0012</t>
        </is>
      </c>
      <c r="E520" t="inlineStr">
        <is>
          <t>65</t>
        </is>
      </c>
      <c r="F520" t="inlineStr">
        <is>
          <t>0023</t>
        </is>
      </c>
      <c r="G520" t="inlineStr">
        <is>
          <t>5306711105</t>
        </is>
      </c>
      <c r="H520" t="n">
        <v>193.0</v>
      </c>
      <c r="I520" t="n">
        <v>183.81</v>
      </c>
      <c r="J520" t="n">
        <v>146.67</v>
      </c>
      <c r="K520" t="inlineStr">
        <is>
          <t>sale</t>
        </is>
      </c>
      <c r="L520" t="inlineStr">
        <is>
          <t/>
        </is>
      </c>
      <c r="M520" t="inlineStr">
        <is>
          <t/>
        </is>
      </c>
      <c r="N520" t="n">
        <v>0.0</v>
      </c>
      <c r="O520" t="n">
        <v>0.0</v>
      </c>
      <c r="P520" t="n">
        <v>147.97</v>
      </c>
      <c r="Q520" t="n">
        <v>147.97</v>
      </c>
      <c r="R520" t="n">
        <v>37.14</v>
      </c>
      <c r="S520" t="n">
        <v>37.14</v>
      </c>
      <c r="T520" t="n">
        <v>1.84</v>
      </c>
      <c r="U520" t="n">
        <v>1.84</v>
      </c>
      <c r="V520" t="n">
        <v>26.4</v>
      </c>
      <c r="W520" t="n">
        <v>26.4</v>
      </c>
      <c r="X520" t="n">
        <v>2.41</v>
      </c>
      <c r="Y520" t="n">
        <v>2.41</v>
      </c>
      <c r="Z520" t="n">
        <v>5.19</v>
      </c>
      <c r="AA520" t="n">
        <v>5.18</v>
      </c>
      <c r="AB520" t="n">
        <v>9.2</v>
      </c>
      <c r="AC520" t="n">
        <v>9.19</v>
      </c>
      <c r="AD520" t="n">
        <v>9.189999999999998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0.010000000000000675</v>
      </c>
      <c r="AK520" t="n">
        <v>0.009999999999999787</v>
      </c>
      <c r="AL520" t="inlineStr">
        <is>
          <t>unreconciled</t>
        </is>
      </c>
      <c r="AM520" t="inlineStr">
        <is>
          <t>Order Amount Mismatch (POS&gt;3PO)</t>
        </is>
      </c>
      <c r="AN520" t="n">
        <v>9.19</v>
      </c>
      <c r="AO520" t="n">
        <f>ROUND(P520*100/H520,2)</f>
        <v>0.0</v>
      </c>
      <c r="AP520" t="n">
        <f>ROUND(Q520*100/I520,2)</f>
        <v>0.0</v>
      </c>
      <c r="AQ520"/>
      <c r="AR520"/>
      <c r="AS520" t="n">
        <v>0.0</v>
      </c>
    </row>
    <row r="521">
      <c r="A521" s="1" t="n">
        <v>45235.0</v>
      </c>
      <c r="B521" s="2" t="n">
        <v>45235.982627314814</v>
      </c>
      <c r="C521" t="inlineStr">
        <is>
          <t>3140023012059925</t>
        </is>
      </c>
      <c r="D521" t="inlineStr">
        <is>
          <t>POS0012</t>
        </is>
      </c>
      <c r="E521" t="inlineStr">
        <is>
          <t>17</t>
        </is>
      </c>
      <c r="F521" t="inlineStr">
        <is>
          <t>0023</t>
        </is>
      </c>
      <c r="G521" t="inlineStr">
        <is>
          <t>5306749542</t>
        </is>
      </c>
      <c r="H521" t="n">
        <v>447.0</v>
      </c>
      <c r="I521" t="n">
        <v>425.71</v>
      </c>
      <c r="J521" t="n">
        <v>388.57</v>
      </c>
      <c r="K521" t="inlineStr">
        <is>
          <t>sale</t>
        </is>
      </c>
      <c r="L521" t="inlineStr">
        <is>
          <t/>
        </is>
      </c>
      <c r="M521" t="inlineStr">
        <is>
          <t/>
        </is>
      </c>
      <c r="N521" t="n">
        <v>0.0</v>
      </c>
      <c r="O521" t="n">
        <v>0.0</v>
      </c>
      <c r="P521" t="n">
        <v>332.32</v>
      </c>
      <c r="Q521" t="n">
        <v>332.31</v>
      </c>
      <c r="R521" t="n">
        <v>37.14</v>
      </c>
      <c r="S521" t="n">
        <v>37.14</v>
      </c>
      <c r="T521" t="n">
        <v>4.26</v>
      </c>
      <c r="U521" t="n">
        <v>4.26</v>
      </c>
      <c r="V521" t="n">
        <v>69.94</v>
      </c>
      <c r="W521" t="n">
        <v>69.94</v>
      </c>
      <c r="X521" t="n">
        <v>5.59</v>
      </c>
      <c r="Y521" t="n">
        <v>5.59</v>
      </c>
      <c r="Z521" t="n">
        <v>13.6</v>
      </c>
      <c r="AA521" t="n">
        <v>13.6</v>
      </c>
      <c r="AB521" t="n">
        <v>21.28</v>
      </c>
      <c r="AC521" t="n">
        <v>21.29</v>
      </c>
      <c r="AD521" t="n">
        <v>21.29000000000002</v>
      </c>
      <c r="AE521" t="n">
        <v>0.009999999999990905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-0.00999999999999801</v>
      </c>
      <c r="AL521" t="inlineStr">
        <is>
          <t>unreconciled</t>
        </is>
      </c>
      <c r="AM521" t="inlineStr">
        <is>
          <t>Order Amount Mismatch (POS&gt;3PO)</t>
        </is>
      </c>
      <c r="AN521" t="n">
        <v>21.29</v>
      </c>
      <c r="AO521" t="n">
        <f>ROUND(P521*100/H521,2)</f>
        <v>0.0</v>
      </c>
      <c r="AP521" t="n">
        <f>ROUND(Q521*100/I521,2)</f>
        <v>0.0</v>
      </c>
      <c r="AQ521"/>
      <c r="AR521"/>
      <c r="AS521" t="n">
        <v>0.0</v>
      </c>
    </row>
    <row r="522">
      <c r="A522" s="1" t="n">
        <v>45233.0</v>
      </c>
      <c r="B522" s="2" t="n">
        <v>45233.411828703705</v>
      </c>
      <c r="C522" t="inlineStr">
        <is>
          <t>3140023012059180</t>
        </is>
      </c>
      <c r="D522" t="inlineStr">
        <is>
          <t>POS0012</t>
        </is>
      </c>
      <c r="E522" t="inlineStr">
        <is>
          <t>73</t>
        </is>
      </c>
      <c r="F522" t="inlineStr">
        <is>
          <t>0023</t>
        </is>
      </c>
      <c r="G522" t="inlineStr">
        <is>
          <t>5306751811</t>
        </is>
      </c>
      <c r="H522" t="n">
        <v>732.0</v>
      </c>
      <c r="I522" t="n">
        <v>697.14</v>
      </c>
      <c r="J522" t="n">
        <v>660.0</v>
      </c>
      <c r="K522" t="inlineStr">
        <is>
          <t>sale</t>
        </is>
      </c>
      <c r="L522" t="inlineStr">
        <is>
          <t/>
        </is>
      </c>
      <c r="M522" t="inlineStr">
        <is>
          <t/>
        </is>
      </c>
      <c r="N522" t="n">
        <v>0.0</v>
      </c>
      <c r="O522" t="n">
        <v>0.0</v>
      </c>
      <c r="P522" t="n">
        <v>539.19</v>
      </c>
      <c r="Q522" t="n">
        <v>539.17</v>
      </c>
      <c r="R522" t="n">
        <v>37.14</v>
      </c>
      <c r="S522" t="n">
        <v>37.14</v>
      </c>
      <c r="T522" t="n">
        <v>6.97</v>
      </c>
      <c r="U522" t="n">
        <v>6.97</v>
      </c>
      <c r="V522" t="n">
        <v>118.8</v>
      </c>
      <c r="W522" t="n">
        <v>118.8</v>
      </c>
      <c r="X522" t="n">
        <v>9.15</v>
      </c>
      <c r="Y522" t="n">
        <v>9.15</v>
      </c>
      <c r="Z522" t="n">
        <v>23.03</v>
      </c>
      <c r="AA522" t="n">
        <v>23.03</v>
      </c>
      <c r="AB522" t="n">
        <v>34.86</v>
      </c>
      <c r="AC522" t="n">
        <v>34.86</v>
      </c>
      <c r="AD522" t="n">
        <v>34.860000000000014</v>
      </c>
      <c r="AE522" t="n">
        <v>0.020000000000095497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inlineStr">
        <is>
          <t>unreconciled</t>
        </is>
      </c>
      <c r="AM522" t="inlineStr">
        <is>
          <t>Order Amount Mismatch (POS&gt;3PO)</t>
        </is>
      </c>
      <c r="AN522" t="n">
        <v>34.86</v>
      </c>
      <c r="AO522" t="n">
        <f>ROUND(P522*100/H522,2)</f>
        <v>0.0</v>
      </c>
      <c r="AP522" t="n">
        <f>ROUND(Q522*100/I522,2)</f>
        <v>0.0</v>
      </c>
      <c r="AQ522"/>
      <c r="AR522"/>
      <c r="AS522" t="n">
        <v>0.0</v>
      </c>
    </row>
    <row r="523">
      <c r="A523" s="1" t="n">
        <v>45231.0</v>
      </c>
      <c r="B523" s="2" t="n">
        <v>45231.579305555555</v>
      </c>
      <c r="C523" t="inlineStr">
        <is>
          <t>3140023012058712</t>
        </is>
      </c>
      <c r="D523" t="inlineStr">
        <is>
          <t>POS0012</t>
        </is>
      </c>
      <c r="E523" t="inlineStr">
        <is>
          <t>06</t>
        </is>
      </c>
      <c r="F523" t="inlineStr">
        <is>
          <t>0023</t>
        </is>
      </c>
      <c r="G523" t="inlineStr">
        <is>
          <t>5306768324</t>
        </is>
      </c>
      <c r="H523" t="n">
        <v>354.0</v>
      </c>
      <c r="I523" t="n">
        <v>337.13</v>
      </c>
      <c r="J523" t="n">
        <v>299.99</v>
      </c>
      <c r="K523" t="inlineStr">
        <is>
          <t>sale</t>
        </is>
      </c>
      <c r="L523" t="inlineStr">
        <is>
          <t/>
        </is>
      </c>
      <c r="M523" t="inlineStr">
        <is>
          <t/>
        </is>
      </c>
      <c r="N523" t="n">
        <v>0.0</v>
      </c>
      <c r="O523" t="n">
        <v>0.0</v>
      </c>
      <c r="P523" t="n">
        <v>264.82</v>
      </c>
      <c r="Q523" t="n">
        <v>264.82</v>
      </c>
      <c r="R523" t="n">
        <v>37.14</v>
      </c>
      <c r="S523" t="n">
        <v>37.14</v>
      </c>
      <c r="T523" t="n">
        <v>3.37</v>
      </c>
      <c r="U523" t="n">
        <v>3.37</v>
      </c>
      <c r="V523" t="n">
        <v>54.0</v>
      </c>
      <c r="W523" t="n">
        <v>54.0</v>
      </c>
      <c r="X523" t="n">
        <v>4.42</v>
      </c>
      <c r="Y523" t="n">
        <v>4.42</v>
      </c>
      <c r="Z523" t="n">
        <v>10.52</v>
      </c>
      <c r="AA523" t="n">
        <v>10.52</v>
      </c>
      <c r="AB523" t="n">
        <v>16.86</v>
      </c>
      <c r="AC523" t="n">
        <v>16.86</v>
      </c>
      <c r="AD523" t="n">
        <v>16.870000000000005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inlineStr">
        <is>
          <t>unreconciled</t>
        </is>
      </c>
      <c r="AM523" t="inlineStr">
        <is>
          <t>Order Amount Mismatch (POS&gt;3PO)</t>
        </is>
      </c>
      <c r="AN523" t="n">
        <v>16.87</v>
      </c>
      <c r="AO523" t="n">
        <f>ROUND(P523*100/H523,2)</f>
        <v>0.0</v>
      </c>
      <c r="AP523" t="n">
        <f>ROUND(Q523*100/I523,2)</f>
        <v>0.0</v>
      </c>
      <c r="AQ523"/>
      <c r="AR523"/>
      <c r="AS523" t="n">
        <v>0.0</v>
      </c>
    </row>
    <row r="524">
      <c r="A524" s="1" t="n">
        <v>45231.0</v>
      </c>
      <c r="B524" s="2" t="n">
        <v>45231.79377314815</v>
      </c>
      <c r="C524" t="inlineStr">
        <is>
          <t>3140094012084479</t>
        </is>
      </c>
      <c r="D524" t="inlineStr">
        <is>
          <t>POS0012</t>
        </is>
      </c>
      <c r="E524" t="inlineStr">
        <is>
          <t>93</t>
        </is>
      </c>
      <c r="F524" t="inlineStr">
        <is>
          <t>0094</t>
        </is>
      </c>
      <c r="G524" t="inlineStr">
        <is>
          <t>5306772012</t>
        </is>
      </c>
      <c r="H524" t="n">
        <v>311.0</v>
      </c>
      <c r="I524" t="n">
        <v>296.19</v>
      </c>
      <c r="J524" t="n">
        <v>259.05</v>
      </c>
      <c r="K524" t="inlineStr">
        <is>
          <t>sale</t>
        </is>
      </c>
      <c r="L524" t="inlineStr">
        <is>
          <t/>
        </is>
      </c>
      <c r="M524" t="inlineStr">
        <is>
          <t/>
        </is>
      </c>
      <c r="N524" t="n">
        <v>0.0</v>
      </c>
      <c r="O524" t="n">
        <v>0.0</v>
      </c>
      <c r="P524" t="n">
        <v>233.62</v>
      </c>
      <c r="Q524" t="n">
        <v>233.61</v>
      </c>
      <c r="R524" t="n">
        <v>37.14</v>
      </c>
      <c r="S524" t="n">
        <v>37.14</v>
      </c>
      <c r="T524" t="n">
        <v>2.96</v>
      </c>
      <c r="U524" t="n">
        <v>2.96</v>
      </c>
      <c r="V524" t="n">
        <v>46.63</v>
      </c>
      <c r="W524" t="n">
        <v>46.63</v>
      </c>
      <c r="X524" t="n">
        <v>3.89</v>
      </c>
      <c r="Y524" t="n">
        <v>3.89</v>
      </c>
      <c r="Z524" t="n">
        <v>9.09</v>
      </c>
      <c r="AA524" t="n">
        <v>9.09</v>
      </c>
      <c r="AB524" t="n">
        <v>14.82</v>
      </c>
      <c r="AC524" t="n">
        <v>14.81</v>
      </c>
      <c r="AD524" t="n">
        <v>14.810000000000002</v>
      </c>
      <c r="AE524" t="n">
        <v>0.009999999999990905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0.009999999999999787</v>
      </c>
      <c r="AL524" t="inlineStr">
        <is>
          <t>unreconciled</t>
        </is>
      </c>
      <c r="AM524" t="inlineStr">
        <is>
          <t>Order Amount Mismatch (POS&gt;3PO)</t>
        </is>
      </c>
      <c r="AN524" t="n">
        <v>14.81</v>
      </c>
      <c r="AO524" t="n">
        <f>ROUND(P524*100/H524,2)</f>
        <v>0.0</v>
      </c>
      <c r="AP524" t="n">
        <f>ROUND(Q524*100/I524,2)</f>
        <v>0.0</v>
      </c>
      <c r="AQ524"/>
      <c r="AR524"/>
      <c r="AS524" t="n">
        <v>0.0</v>
      </c>
    </row>
    <row r="525">
      <c r="A525" s="1" t="n">
        <v>45232.0</v>
      </c>
      <c r="B525" s="2" t="n">
        <v>45233.00693287037</v>
      </c>
      <c r="C525" t="inlineStr">
        <is>
          <t>3140094012085016</t>
        </is>
      </c>
      <c r="D525" t="inlineStr">
        <is>
          <t>POS0012</t>
        </is>
      </c>
      <c r="E525" t="inlineStr">
        <is>
          <t>31</t>
        </is>
      </c>
      <c r="F525" t="inlineStr">
        <is>
          <t>0094</t>
        </is>
      </c>
      <c r="G525" t="inlineStr">
        <is>
          <t>5306777252</t>
        </is>
      </c>
      <c r="H525" t="n">
        <v>230.0</v>
      </c>
      <c r="I525" t="n">
        <v>219.04</v>
      </c>
      <c r="J525" t="n">
        <v>181.9</v>
      </c>
      <c r="K525" t="inlineStr">
        <is>
          <t>sale</t>
        </is>
      </c>
      <c r="L525" t="inlineStr">
        <is>
          <t/>
        </is>
      </c>
      <c r="M525" t="inlineStr">
        <is>
          <t/>
        </is>
      </c>
      <c r="N525" t="n">
        <v>0.0</v>
      </c>
      <c r="O525" t="n">
        <v>0.0</v>
      </c>
      <c r="P525" t="n">
        <v>174.83</v>
      </c>
      <c r="Q525" t="n">
        <v>174.82</v>
      </c>
      <c r="R525" t="n">
        <v>37.14</v>
      </c>
      <c r="S525" t="n">
        <v>37.14</v>
      </c>
      <c r="T525" t="n">
        <v>2.19</v>
      </c>
      <c r="U525" t="n">
        <v>2.19</v>
      </c>
      <c r="V525" t="n">
        <v>32.74</v>
      </c>
      <c r="W525" t="n">
        <v>32.74</v>
      </c>
      <c r="X525" t="n">
        <v>2.87</v>
      </c>
      <c r="Y525" t="n">
        <v>2.87</v>
      </c>
      <c r="Z525" t="n">
        <v>6.41</v>
      </c>
      <c r="AA525" t="n">
        <v>6.41</v>
      </c>
      <c r="AB525" t="n">
        <v>10.96</v>
      </c>
      <c r="AC525" t="n">
        <v>10.95</v>
      </c>
      <c r="AD525" t="n">
        <v>10.960000000000008</v>
      </c>
      <c r="AE525" t="n">
        <v>0.010000000000019327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0.010000000000001563</v>
      </c>
      <c r="AL525" t="inlineStr">
        <is>
          <t>unreconciled</t>
        </is>
      </c>
      <c r="AM525" t="inlineStr">
        <is>
          <t>Order Amount Mismatch (POS&gt;3PO)</t>
        </is>
      </c>
      <c r="AN525" t="n">
        <v>10.96</v>
      </c>
      <c r="AO525" t="n">
        <f>ROUND(P525*100/H525,2)</f>
        <v>0.0</v>
      </c>
      <c r="AP525" t="n">
        <f>ROUND(Q525*100/I525,2)</f>
        <v>0.0</v>
      </c>
      <c r="AQ525"/>
      <c r="AR525"/>
      <c r="AS525" t="n">
        <v>0.0</v>
      </c>
    </row>
    <row r="526">
      <c r="A526" s="1" t="n">
        <v>45235.0</v>
      </c>
      <c r="B526" s="2" t="n">
        <v>45235.78842592592</v>
      </c>
      <c r="C526" t="inlineStr">
        <is>
          <t>3140023012059820</t>
        </is>
      </c>
      <c r="D526" t="inlineStr">
        <is>
          <t>POS0012</t>
        </is>
      </c>
      <c r="E526" t="inlineStr">
        <is>
          <t>12</t>
        </is>
      </c>
      <c r="F526" t="inlineStr">
        <is>
          <t>0023</t>
        </is>
      </c>
      <c r="G526" t="inlineStr">
        <is>
          <t>5306790884</t>
        </is>
      </c>
      <c r="H526" t="n">
        <v>474.0</v>
      </c>
      <c r="I526" t="n">
        <v>451.43</v>
      </c>
      <c r="J526" t="n">
        <v>414.29</v>
      </c>
      <c r="K526" t="inlineStr">
        <is>
          <t>sale</t>
        </is>
      </c>
      <c r="L526" t="inlineStr">
        <is>
          <t/>
        </is>
      </c>
      <c r="M526" t="inlineStr">
        <is>
          <t/>
        </is>
      </c>
      <c r="N526" t="n">
        <v>0.0</v>
      </c>
      <c r="O526" t="n">
        <v>0.0</v>
      </c>
      <c r="P526" t="n">
        <v>351.93</v>
      </c>
      <c r="Q526" t="n">
        <v>351.93</v>
      </c>
      <c r="R526" t="n">
        <v>37.14</v>
      </c>
      <c r="S526" t="n">
        <v>37.14</v>
      </c>
      <c r="T526" t="n">
        <v>4.51</v>
      </c>
      <c r="U526" t="n">
        <v>4.51</v>
      </c>
      <c r="V526" t="n">
        <v>74.57</v>
      </c>
      <c r="W526" t="n">
        <v>74.57</v>
      </c>
      <c r="X526" t="n">
        <v>5.93</v>
      </c>
      <c r="Y526" t="n">
        <v>5.92</v>
      </c>
      <c r="Z526" t="n">
        <v>14.49</v>
      </c>
      <c r="AA526" t="n">
        <v>14.49</v>
      </c>
      <c r="AB526" t="n">
        <v>22.58</v>
      </c>
      <c r="AC526" t="n">
        <v>22.57</v>
      </c>
      <c r="AD526" t="n">
        <v>22.569999999999993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0.009999999999999787</v>
      </c>
      <c r="AJ526" t="n">
        <v>0.0</v>
      </c>
      <c r="AK526" t="n">
        <v>0.00999999999999801</v>
      </c>
      <c r="AL526" t="inlineStr">
        <is>
          <t>unreconciled</t>
        </is>
      </c>
      <c r="AM526" t="inlineStr">
        <is>
          <t>Order Amount Mismatch (POS&gt;3PO)</t>
        </is>
      </c>
      <c r="AN526" t="n">
        <v>22.57</v>
      </c>
      <c r="AO526" t="n">
        <f>ROUND(P526*100/H526,2)</f>
        <v>0.0</v>
      </c>
      <c r="AP526" t="n">
        <f>ROUND(Q526*100/I526,2)</f>
        <v>0.0</v>
      </c>
      <c r="AQ526"/>
      <c r="AR526"/>
      <c r="AS526" t="n">
        <v>0.0</v>
      </c>
    </row>
    <row r="527">
      <c r="A527" s="1" t="n">
        <v>45231.0</v>
      </c>
      <c r="B527" s="2" t="n">
        <v>45231.76027777778</v>
      </c>
      <c r="C527" t="inlineStr">
        <is>
          <t>3140094012084456</t>
        </is>
      </c>
      <c r="D527" t="inlineStr">
        <is>
          <t>POS0012</t>
        </is>
      </c>
      <c r="E527" t="inlineStr">
        <is>
          <t>70</t>
        </is>
      </c>
      <c r="F527" t="inlineStr">
        <is>
          <t>0094</t>
        </is>
      </c>
      <c r="G527" t="inlineStr">
        <is>
          <t>5306840275</t>
        </is>
      </c>
      <c r="H527" t="n">
        <v>381.0</v>
      </c>
      <c r="I527" t="n">
        <v>362.85</v>
      </c>
      <c r="J527" t="n">
        <v>325.71</v>
      </c>
      <c r="K527" t="inlineStr">
        <is>
          <t>sale</t>
        </is>
      </c>
      <c r="L527" t="inlineStr">
        <is>
          <t/>
        </is>
      </c>
      <c r="M527" t="inlineStr">
        <is>
          <t/>
        </is>
      </c>
      <c r="N527" t="n">
        <v>0.0</v>
      </c>
      <c r="O527" t="n">
        <v>0.0</v>
      </c>
      <c r="P527" t="n">
        <v>284.42</v>
      </c>
      <c r="Q527" t="n">
        <v>284.42</v>
      </c>
      <c r="R527" t="n">
        <v>37.14</v>
      </c>
      <c r="S527" t="n">
        <v>37.14</v>
      </c>
      <c r="T527" t="n">
        <v>3.63</v>
      </c>
      <c r="U527" t="n">
        <v>3.63</v>
      </c>
      <c r="V527" t="n">
        <v>58.63</v>
      </c>
      <c r="W527" t="n">
        <v>58.63</v>
      </c>
      <c r="X527" t="n">
        <v>4.76</v>
      </c>
      <c r="Y527" t="n">
        <v>4.76</v>
      </c>
      <c r="Z527" t="n">
        <v>11.41</v>
      </c>
      <c r="AA527" t="n">
        <v>11.41</v>
      </c>
      <c r="AB527" t="n">
        <v>18.14</v>
      </c>
      <c r="AC527" t="n">
        <v>18.14</v>
      </c>
      <c r="AD527" t="n">
        <v>18.149999999999977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inlineStr">
        <is>
          <t>unreconciled</t>
        </is>
      </c>
      <c r="AM527" t="inlineStr">
        <is>
          <t>Order Amount Mismatch (POS&gt;3PO)</t>
        </is>
      </c>
      <c r="AN527" t="n">
        <v>18.15</v>
      </c>
      <c r="AO527" t="n">
        <f>ROUND(P527*100/H527,2)</f>
        <v>0.0</v>
      </c>
      <c r="AP527" t="n">
        <f>ROUND(Q527*100/I527,2)</f>
        <v>0.0</v>
      </c>
      <c r="AQ527"/>
      <c r="AR527"/>
      <c r="AS527" t="n">
        <v>0.0</v>
      </c>
    </row>
    <row r="528">
      <c r="A528" s="1" t="n">
        <v>45232.0</v>
      </c>
      <c r="B528" s="2" t="n">
        <v>45232.38086805555</v>
      </c>
      <c r="C528" t="inlineStr">
        <is>
          <t>3140023012058920</t>
        </is>
      </c>
      <c r="D528" t="inlineStr">
        <is>
          <t>POS0012</t>
        </is>
      </c>
      <c r="E528" t="inlineStr">
        <is>
          <t>14</t>
        </is>
      </c>
      <c r="F528" t="inlineStr">
        <is>
          <t>0023</t>
        </is>
      </c>
      <c r="G528" t="inlineStr">
        <is>
          <t>5306849626</t>
        </is>
      </c>
      <c r="H528" t="n">
        <v>513.0</v>
      </c>
      <c r="I528" t="n">
        <v>488.56</v>
      </c>
      <c r="J528" t="n">
        <v>451.42</v>
      </c>
      <c r="K528" t="inlineStr">
        <is>
          <t>sale</t>
        </is>
      </c>
      <c r="L528" t="inlineStr">
        <is>
          <t/>
        </is>
      </c>
      <c r="M528" t="inlineStr">
        <is>
          <t/>
        </is>
      </c>
      <c r="N528" t="n">
        <v>0.0</v>
      </c>
      <c r="O528" t="n">
        <v>0.0</v>
      </c>
      <c r="P528" t="n">
        <v>380.22</v>
      </c>
      <c r="Q528" t="n">
        <v>380.21</v>
      </c>
      <c r="R528" t="n">
        <v>37.14</v>
      </c>
      <c r="S528" t="n">
        <v>37.14</v>
      </c>
      <c r="T528" t="n">
        <v>4.89</v>
      </c>
      <c r="U528" t="n">
        <v>4.89</v>
      </c>
      <c r="V528" t="n">
        <v>81.26</v>
      </c>
      <c r="W528" t="n">
        <v>81.26</v>
      </c>
      <c r="X528" t="n">
        <v>6.41</v>
      </c>
      <c r="Y528" t="n">
        <v>6.41</v>
      </c>
      <c r="Z528" t="n">
        <v>15.78</v>
      </c>
      <c r="AA528" t="n">
        <v>15.78</v>
      </c>
      <c r="AB528" t="n">
        <v>24.42</v>
      </c>
      <c r="AC528" t="n">
        <v>24.43</v>
      </c>
      <c r="AD528" t="n">
        <v>24.439999999999998</v>
      </c>
      <c r="AE528" t="n">
        <v>0.010000000000047748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-0.00999999999999801</v>
      </c>
      <c r="AL528" t="inlineStr">
        <is>
          <t>unreconciled</t>
        </is>
      </c>
      <c r="AM528" t="inlineStr">
        <is>
          <t>Order Amount Mismatch (POS&gt;3PO)</t>
        </is>
      </c>
      <c r="AN528" t="n">
        <v>24.44</v>
      </c>
      <c r="AO528" t="n">
        <f>ROUND(P528*100/H528,2)</f>
        <v>0.0</v>
      </c>
      <c r="AP528" t="n">
        <f>ROUND(Q528*100/I528,2)</f>
        <v>0.0</v>
      </c>
      <c r="AQ528"/>
      <c r="AR528"/>
      <c r="AS528" t="n">
        <v>0.0</v>
      </c>
    </row>
    <row r="529">
      <c r="A529" s="1" t="n">
        <v>45233.0</v>
      </c>
      <c r="B529" s="2" t="n">
        <v>45233.770208333335</v>
      </c>
      <c r="C529" t="inlineStr">
        <is>
          <t>3140094012085192</t>
        </is>
      </c>
      <c r="D529" t="inlineStr">
        <is>
          <t>POS0012</t>
        </is>
      </c>
      <c r="E529" t="inlineStr">
        <is>
          <t>07</t>
        </is>
      </c>
      <c r="F529" t="inlineStr">
        <is>
          <t>0094</t>
        </is>
      </c>
      <c r="G529" t="inlineStr">
        <is>
          <t>5306885597</t>
        </is>
      </c>
      <c r="H529" t="n">
        <v>157.0</v>
      </c>
      <c r="I529" t="n">
        <v>149.52</v>
      </c>
      <c r="J529" t="n">
        <v>112.38</v>
      </c>
      <c r="K529" t="inlineStr">
        <is>
          <t>sale</t>
        </is>
      </c>
      <c r="L529" t="inlineStr">
        <is>
          <t/>
        </is>
      </c>
      <c r="M529" t="inlineStr">
        <is>
          <t/>
        </is>
      </c>
      <c r="N529" t="n">
        <v>0.0</v>
      </c>
      <c r="O529" t="n">
        <v>0.0</v>
      </c>
      <c r="P529" t="n">
        <v>121.84</v>
      </c>
      <c r="Q529" t="n">
        <v>121.84</v>
      </c>
      <c r="R529" t="n">
        <v>37.14</v>
      </c>
      <c r="S529" t="n">
        <v>37.14</v>
      </c>
      <c r="T529" t="n">
        <v>1.5</v>
      </c>
      <c r="U529" t="n">
        <v>1.5</v>
      </c>
      <c r="V529" t="n">
        <v>20.23</v>
      </c>
      <c r="W529" t="n">
        <v>20.23</v>
      </c>
      <c r="X529" t="n">
        <v>1.96</v>
      </c>
      <c r="Y529" t="n">
        <v>1.96</v>
      </c>
      <c r="Z529" t="n">
        <v>3.99</v>
      </c>
      <c r="AA529" t="n">
        <v>3.99</v>
      </c>
      <c r="AB529" t="n">
        <v>7.48</v>
      </c>
      <c r="AC529" t="n">
        <v>7.48</v>
      </c>
      <c r="AD529" t="n">
        <v>7.47999999999999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inlineStr">
        <is>
          <t>unreconciled</t>
        </is>
      </c>
      <c r="AM529" t="inlineStr">
        <is>
          <t>Order Amount Mismatch (POS&gt;3PO)</t>
        </is>
      </c>
      <c r="AN529" t="n">
        <v>7.48</v>
      </c>
      <c r="AO529" t="n">
        <f>ROUND(P529*100/H529,2)</f>
        <v>0.0</v>
      </c>
      <c r="AP529" t="n">
        <f>ROUND(Q529*100/I529,2)</f>
        <v>0.0</v>
      </c>
      <c r="AQ529"/>
      <c r="AR529"/>
      <c r="AS529" t="n">
        <v>0.0</v>
      </c>
    </row>
    <row r="530">
      <c r="A530" s="1" t="n">
        <v>45231.0</v>
      </c>
      <c r="B530" s="2" t="n">
        <v>45231.51049768519</v>
      </c>
      <c r="C530" t="inlineStr">
        <is>
          <t>3140094012084326</t>
        </is>
      </c>
      <c r="D530" t="inlineStr">
        <is>
          <t>POS0012</t>
        </is>
      </c>
      <c r="E530" t="inlineStr">
        <is>
          <t>40</t>
        </is>
      </c>
      <c r="F530" t="inlineStr">
        <is>
          <t>0094</t>
        </is>
      </c>
      <c r="G530" t="inlineStr">
        <is>
          <t>5306896807</t>
        </is>
      </c>
      <c r="H530" t="n">
        <v>140.0</v>
      </c>
      <c r="I530" t="n">
        <v>133.33</v>
      </c>
      <c r="J530" t="n">
        <v>96.19</v>
      </c>
      <c r="K530" t="inlineStr">
        <is>
          <t>sale</t>
        </is>
      </c>
      <c r="L530" t="inlineStr">
        <is>
          <t/>
        </is>
      </c>
      <c r="M530" t="inlineStr">
        <is>
          <t/>
        </is>
      </c>
      <c r="N530" t="n">
        <v>0.0</v>
      </c>
      <c r="O530" t="n">
        <v>0.0</v>
      </c>
      <c r="P530" t="n">
        <v>109.51</v>
      </c>
      <c r="Q530" t="n">
        <v>109.49</v>
      </c>
      <c r="R530" t="n">
        <v>37.14</v>
      </c>
      <c r="S530" t="n">
        <v>37.14</v>
      </c>
      <c r="T530" t="n">
        <v>1.33</v>
      </c>
      <c r="U530" t="n">
        <v>1.33</v>
      </c>
      <c r="V530" t="n">
        <v>17.31</v>
      </c>
      <c r="W530" t="n">
        <v>17.31</v>
      </c>
      <c r="X530" t="n">
        <v>1.75</v>
      </c>
      <c r="Y530" t="n">
        <v>1.75</v>
      </c>
      <c r="Z530" t="n">
        <v>3.43</v>
      </c>
      <c r="AA530" t="n">
        <v>3.44</v>
      </c>
      <c r="AB530" t="n">
        <v>6.66</v>
      </c>
      <c r="AC530" t="n">
        <v>6.67</v>
      </c>
      <c r="AD530" t="n">
        <v>6.6699999999999875</v>
      </c>
      <c r="AE530" t="n">
        <v>0.020000000000010232</v>
      </c>
      <c r="AF530" t="n">
        <v>0.0</v>
      </c>
      <c r="AG530" t="n">
        <v>0.0</v>
      </c>
      <c r="AH530" t="n">
        <v>0.0</v>
      </c>
      <c r="AI530" t="n">
        <v>0.0</v>
      </c>
      <c r="AJ530" t="n">
        <v>-0.009999999999999787</v>
      </c>
      <c r="AK530" t="n">
        <v>-0.009999999999999787</v>
      </c>
      <c r="AL530" t="inlineStr">
        <is>
          <t>unreconciled</t>
        </is>
      </c>
      <c r="AM530" t="inlineStr">
        <is>
          <t>Order Amount Mismatch (POS&gt;3PO)</t>
        </is>
      </c>
      <c r="AN530" t="n">
        <v>6.67</v>
      </c>
      <c r="AO530" t="n">
        <f>ROUND(P530*100/H530,2)</f>
        <v>0.0</v>
      </c>
      <c r="AP530" t="n">
        <f>ROUND(Q530*100/I530,2)</f>
        <v>0.0</v>
      </c>
      <c r="AQ530"/>
      <c r="AR530"/>
      <c r="AS530" t="n">
        <v>0.0</v>
      </c>
    </row>
    <row r="531">
      <c r="A531" s="1" t="n">
        <v>45231.0</v>
      </c>
      <c r="B531" s="2" t="n">
        <v>45231.89858796296</v>
      </c>
      <c r="C531" t="inlineStr">
        <is>
          <t>3140094012084549</t>
        </is>
      </c>
      <c r="D531" t="inlineStr">
        <is>
          <t>POS0012</t>
        </is>
      </c>
      <c r="E531" t="inlineStr">
        <is>
          <t>63</t>
        </is>
      </c>
      <c r="F531" t="inlineStr">
        <is>
          <t>0094</t>
        </is>
      </c>
      <c r="G531" t="inlineStr">
        <is>
          <t>5306899697</t>
        </is>
      </c>
      <c r="H531" t="n">
        <v>404.0</v>
      </c>
      <c r="I531" t="n">
        <v>384.75</v>
      </c>
      <c r="J531" t="n">
        <v>347.61</v>
      </c>
      <c r="K531" t="inlineStr">
        <is>
          <t>sale</t>
        </is>
      </c>
      <c r="L531" t="inlineStr">
        <is>
          <t/>
        </is>
      </c>
      <c r="M531" t="inlineStr">
        <is>
          <t/>
        </is>
      </c>
      <c r="N531" t="n">
        <v>0.0</v>
      </c>
      <c r="O531" t="n">
        <v>0.0</v>
      </c>
      <c r="P531" t="n">
        <v>301.11</v>
      </c>
      <c r="Q531" t="n">
        <v>301.09</v>
      </c>
      <c r="R531" t="n">
        <v>37.14</v>
      </c>
      <c r="S531" t="n">
        <v>37.14</v>
      </c>
      <c r="T531" t="n">
        <v>3.85</v>
      </c>
      <c r="U531" t="n">
        <v>3.85</v>
      </c>
      <c r="V531" t="n">
        <v>62.57</v>
      </c>
      <c r="W531" t="n">
        <v>62.57</v>
      </c>
      <c r="X531" t="n">
        <v>5.05</v>
      </c>
      <c r="Y531" t="n">
        <v>5.05</v>
      </c>
      <c r="Z531" t="n">
        <v>12.17</v>
      </c>
      <c r="AA531" t="n">
        <v>12.17</v>
      </c>
      <c r="AB531" t="n">
        <v>19.24</v>
      </c>
      <c r="AC531" t="n">
        <v>19.24</v>
      </c>
      <c r="AD531" t="n">
        <v>19.25</v>
      </c>
      <c r="AE531" t="n">
        <v>0.020000000000038654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inlineStr">
        <is>
          <t>unreconciled</t>
        </is>
      </c>
      <c r="AM531" t="inlineStr">
        <is>
          <t>Order Amount Mismatch (POS&gt;3PO)</t>
        </is>
      </c>
      <c r="AN531" t="n">
        <v>19.25</v>
      </c>
      <c r="AO531" t="n">
        <f>ROUND(P531*100/H531,2)</f>
        <v>0.0</v>
      </c>
      <c r="AP531" t="n">
        <f>ROUND(Q531*100/I531,2)</f>
        <v>0.0</v>
      </c>
      <c r="AQ531"/>
      <c r="AR531"/>
      <c r="AS531" t="n">
        <v>0.0</v>
      </c>
    </row>
    <row r="532">
      <c r="A532" s="1" t="n">
        <v>45232.0</v>
      </c>
      <c r="B532" s="2" t="n">
        <v>45232.986226851855</v>
      </c>
      <c r="C532" t="inlineStr">
        <is>
          <t>3140023012059136</t>
        </is>
      </c>
      <c r="D532" t="inlineStr">
        <is>
          <t>POS0012</t>
        </is>
      </c>
      <c r="E532" t="inlineStr">
        <is>
          <t>29</t>
        </is>
      </c>
      <c r="F532" t="inlineStr">
        <is>
          <t>0023</t>
        </is>
      </c>
      <c r="G532" t="inlineStr">
        <is>
          <t>5306914097</t>
        </is>
      </c>
      <c r="H532" t="n">
        <v>272.0</v>
      </c>
      <c r="I532" t="n">
        <v>259.04</v>
      </c>
      <c r="J532" t="n">
        <v>221.9</v>
      </c>
      <c r="K532" t="inlineStr">
        <is>
          <t>sale</t>
        </is>
      </c>
      <c r="L532" t="inlineStr">
        <is>
          <t/>
        </is>
      </c>
      <c r="M532" t="inlineStr">
        <is>
          <t/>
        </is>
      </c>
      <c r="N532" t="n">
        <v>0.0</v>
      </c>
      <c r="O532" t="n">
        <v>0.0</v>
      </c>
      <c r="P532" t="n">
        <v>205.31</v>
      </c>
      <c r="Q532" t="n">
        <v>205.3</v>
      </c>
      <c r="R532" t="n">
        <v>37.14</v>
      </c>
      <c r="S532" t="n">
        <v>37.14</v>
      </c>
      <c r="T532" t="n">
        <v>2.59</v>
      </c>
      <c r="U532" t="n">
        <v>2.59</v>
      </c>
      <c r="V532" t="n">
        <v>39.94</v>
      </c>
      <c r="W532" t="n">
        <v>39.94</v>
      </c>
      <c r="X532" t="n">
        <v>3.4</v>
      </c>
      <c r="Y532" t="n">
        <v>3.4</v>
      </c>
      <c r="Z532" t="n">
        <v>7.8</v>
      </c>
      <c r="AA532" t="n">
        <v>7.8</v>
      </c>
      <c r="AB532" t="n">
        <v>12.96</v>
      </c>
      <c r="AC532" t="n">
        <v>12.95</v>
      </c>
      <c r="AD532" t="n">
        <v>12.95999999999998</v>
      </c>
      <c r="AE532" t="n">
        <v>0.009999999999990905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0.010000000000001563</v>
      </c>
      <c r="AL532" t="inlineStr">
        <is>
          <t>unreconciled</t>
        </is>
      </c>
      <c r="AM532" t="inlineStr">
        <is>
          <t>Order Amount Mismatch (POS&gt;3PO)</t>
        </is>
      </c>
      <c r="AN532" t="n">
        <v>12.96</v>
      </c>
      <c r="AO532" t="n">
        <f>ROUND(P532*100/H532,2)</f>
        <v>0.0</v>
      </c>
      <c r="AP532" t="n">
        <f>ROUND(Q532*100/I532,2)</f>
        <v>0.0</v>
      </c>
      <c r="AQ532"/>
      <c r="AR532"/>
      <c r="AS532" t="n">
        <v>0.0</v>
      </c>
    </row>
    <row r="533">
      <c r="A533" s="1" t="n">
        <v>45232.0</v>
      </c>
      <c r="B533" s="2" t="n">
        <v>45232.925787037035</v>
      </c>
      <c r="C533" t="inlineStr">
        <is>
          <t>3140023012059083</t>
        </is>
      </c>
      <c r="D533" t="inlineStr">
        <is>
          <t>POS0012</t>
        </is>
      </c>
      <c r="E533" t="inlineStr">
        <is>
          <t>77</t>
        </is>
      </c>
      <c r="F533" t="inlineStr">
        <is>
          <t>0023</t>
        </is>
      </c>
      <c r="G533" t="inlineStr">
        <is>
          <t>5306914864</t>
        </is>
      </c>
      <c r="H533" t="n">
        <v>208.0</v>
      </c>
      <c r="I533" t="n">
        <v>198.09</v>
      </c>
      <c r="J533" t="n">
        <v>160.95</v>
      </c>
      <c r="K533" t="inlineStr">
        <is>
          <t>sale</t>
        </is>
      </c>
      <c r="L533" t="inlineStr">
        <is>
          <t/>
        </is>
      </c>
      <c r="M533" t="inlineStr">
        <is>
          <t/>
        </is>
      </c>
      <c r="N533" t="n">
        <v>0.0</v>
      </c>
      <c r="O533" t="n">
        <v>0.0</v>
      </c>
      <c r="P533" t="n">
        <v>158.86</v>
      </c>
      <c r="Q533" t="n">
        <v>158.87</v>
      </c>
      <c r="R533" t="n">
        <v>37.14</v>
      </c>
      <c r="S533" t="n">
        <v>37.14</v>
      </c>
      <c r="T533" t="n">
        <v>1.98</v>
      </c>
      <c r="U533" t="n">
        <v>1.98</v>
      </c>
      <c r="V533" t="n">
        <v>28.97</v>
      </c>
      <c r="W533" t="n">
        <v>28.97</v>
      </c>
      <c r="X533" t="n">
        <v>2.6</v>
      </c>
      <c r="Y533" t="n">
        <v>2.6</v>
      </c>
      <c r="Z533" t="n">
        <v>5.68</v>
      </c>
      <c r="AA533" t="n">
        <v>5.68</v>
      </c>
      <c r="AB533" t="n">
        <v>9.9</v>
      </c>
      <c r="AC533" t="n">
        <v>9.91</v>
      </c>
      <c r="AD533" t="n">
        <v>9.909999999999997</v>
      </c>
      <c r="AE533" t="n">
        <v>-0.009999999999990905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-0.009999999999999787</v>
      </c>
      <c r="AL533" t="inlineStr">
        <is>
          <t>unreconciled</t>
        </is>
      </c>
      <c r="AM533" t="inlineStr">
        <is>
          <t>Order Amount Mismatch (POS&gt;3PO)</t>
        </is>
      </c>
      <c r="AN533" t="n">
        <v>9.91</v>
      </c>
      <c r="AO533" t="n">
        <f>ROUND(P533*100/H533,2)</f>
        <v>0.0</v>
      </c>
      <c r="AP533" t="n">
        <f>ROUND(Q533*100/I533,2)</f>
        <v>0.0</v>
      </c>
      <c r="AQ533"/>
      <c r="AR533"/>
      <c r="AS533" t="n">
        <v>0.0</v>
      </c>
    </row>
    <row r="534">
      <c r="A534" s="1" t="n">
        <v>45234.0</v>
      </c>
      <c r="B534" s="2" t="n">
        <v>45234.73480324074</v>
      </c>
      <c r="C534" t="inlineStr">
        <is>
          <t>3140023012059547</t>
        </is>
      </c>
      <c r="D534" t="inlineStr">
        <is>
          <t>POS0012</t>
        </is>
      </c>
      <c r="E534" t="inlineStr">
        <is>
          <t>39</t>
        </is>
      </c>
      <c r="F534" t="inlineStr">
        <is>
          <t>0023</t>
        </is>
      </c>
      <c r="G534" t="inlineStr">
        <is>
          <t>5306922940</t>
        </is>
      </c>
      <c r="H534" t="n">
        <v>271.0</v>
      </c>
      <c r="I534" t="n">
        <v>258.1</v>
      </c>
      <c r="J534" t="n">
        <v>220.96</v>
      </c>
      <c r="K534" t="inlineStr">
        <is>
          <t>sale</t>
        </is>
      </c>
      <c r="L534" t="inlineStr">
        <is>
          <t/>
        </is>
      </c>
      <c r="M534" t="inlineStr">
        <is>
          <t/>
        </is>
      </c>
      <c r="N534" t="n">
        <v>0.0</v>
      </c>
      <c r="O534" t="n">
        <v>0.0</v>
      </c>
      <c r="P534" t="n">
        <v>204.59</v>
      </c>
      <c r="Q534" t="n">
        <v>204.6</v>
      </c>
      <c r="R534" t="n">
        <v>37.14</v>
      </c>
      <c r="S534" t="n">
        <v>37.14</v>
      </c>
      <c r="T534" t="n">
        <v>2.58</v>
      </c>
      <c r="U534" t="n">
        <v>2.58</v>
      </c>
      <c r="V534" t="n">
        <v>39.77</v>
      </c>
      <c r="W534" t="n">
        <v>39.77</v>
      </c>
      <c r="X534" t="n">
        <v>3.39</v>
      </c>
      <c r="Y534" t="n">
        <v>3.39</v>
      </c>
      <c r="Z534" t="n">
        <v>7.77</v>
      </c>
      <c r="AA534" t="n">
        <v>7.77</v>
      </c>
      <c r="AB534" t="n">
        <v>12.9</v>
      </c>
      <c r="AC534" t="n">
        <v>12.91</v>
      </c>
      <c r="AD534" t="n">
        <v>12.899999999999977</v>
      </c>
      <c r="AE534" t="n">
        <v>-0.009999999999990905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-0.009999999999999787</v>
      </c>
      <c r="AL534" t="inlineStr">
        <is>
          <t>unreconciled</t>
        </is>
      </c>
      <c r="AM534" t="inlineStr">
        <is>
          <t>Order Amount Mismatch (POS&gt;3PO)</t>
        </is>
      </c>
      <c r="AN534" t="n">
        <v>12.9</v>
      </c>
      <c r="AO534" t="n">
        <f>ROUND(P534*100/H534,2)</f>
        <v>0.0</v>
      </c>
      <c r="AP534" t="n">
        <f>ROUND(Q534*100/I534,2)</f>
        <v>0.0</v>
      </c>
      <c r="AQ534"/>
      <c r="AR534"/>
      <c r="AS534" t="n">
        <v>0.0</v>
      </c>
    </row>
    <row r="535">
      <c r="A535" s="1" t="n">
        <v>45234.0</v>
      </c>
      <c r="B535" s="2" t="n">
        <v>45234.6659375</v>
      </c>
      <c r="C535" t="inlineStr">
        <is>
          <t>3140094012085563</t>
        </is>
      </c>
      <c r="D535" t="inlineStr">
        <is>
          <t>POS0012</t>
        </is>
      </c>
      <c r="E535" t="inlineStr">
        <is>
          <t>78</t>
        </is>
      </c>
      <c r="F535" t="inlineStr">
        <is>
          <t>0094</t>
        </is>
      </c>
      <c r="G535" t="inlineStr">
        <is>
          <t>5306924294</t>
        </is>
      </c>
      <c r="H535" t="n">
        <v>422.0</v>
      </c>
      <c r="I535" t="n">
        <v>401.9</v>
      </c>
      <c r="J535" t="n">
        <v>364.76</v>
      </c>
      <c r="K535" t="inlineStr">
        <is>
          <t>sale</t>
        </is>
      </c>
      <c r="L535" t="inlineStr">
        <is>
          <t/>
        </is>
      </c>
      <c r="M535" t="inlineStr">
        <is>
          <t/>
        </is>
      </c>
      <c r="N535" t="n">
        <v>0.0</v>
      </c>
      <c r="O535" t="n">
        <v>0.0</v>
      </c>
      <c r="P535" t="n">
        <v>314.17</v>
      </c>
      <c r="Q535" t="n">
        <v>314.17</v>
      </c>
      <c r="R535" t="n">
        <v>37.14</v>
      </c>
      <c r="S535" t="n">
        <v>37.14</v>
      </c>
      <c r="T535" t="n">
        <v>4.02</v>
      </c>
      <c r="U535" t="n">
        <v>4.02</v>
      </c>
      <c r="V535" t="n">
        <v>65.66</v>
      </c>
      <c r="W535" t="n">
        <v>65.66</v>
      </c>
      <c r="X535" t="n">
        <v>5.28</v>
      </c>
      <c r="Y535" t="n">
        <v>5.28</v>
      </c>
      <c r="Z535" t="n">
        <v>12.77</v>
      </c>
      <c r="AA535" t="n">
        <v>12.77</v>
      </c>
      <c r="AB535" t="n">
        <v>20.1</v>
      </c>
      <c r="AC535" t="n">
        <v>20.1</v>
      </c>
      <c r="AD535" t="n">
        <v>20.100000000000023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inlineStr">
        <is>
          <t>unreconciled</t>
        </is>
      </c>
      <c r="AM535" t="inlineStr">
        <is>
          <t>Order Amount Mismatch (POS&gt;3PO)</t>
        </is>
      </c>
      <c r="AN535" t="n">
        <v>20.1</v>
      </c>
      <c r="AO535" t="n">
        <f>ROUND(P535*100/H535,2)</f>
        <v>0.0</v>
      </c>
      <c r="AP535" t="n">
        <f>ROUND(Q535*100/I535,2)</f>
        <v>0.0</v>
      </c>
      <c r="AQ535"/>
      <c r="AR535"/>
      <c r="AS535" t="n">
        <v>0.0</v>
      </c>
    </row>
    <row r="536">
      <c r="A536" s="1" t="n">
        <v>45233.0</v>
      </c>
      <c r="B536" s="2" t="n">
        <v>45233.73339120371</v>
      </c>
      <c r="C536" t="inlineStr">
        <is>
          <t>3140023012059264</t>
        </is>
      </c>
      <c r="D536" t="inlineStr">
        <is>
          <t>POS0012</t>
        </is>
      </c>
      <c r="E536" t="inlineStr">
        <is>
          <t>57</t>
        </is>
      </c>
      <c r="F536" t="inlineStr">
        <is>
          <t>0023</t>
        </is>
      </c>
      <c r="G536" t="inlineStr">
        <is>
          <t>5306939688</t>
        </is>
      </c>
      <c r="H536" t="n">
        <v>519.0</v>
      </c>
      <c r="I536" t="n">
        <v>571.44</v>
      </c>
      <c r="J536" t="n">
        <v>534.3</v>
      </c>
      <c r="K536" t="inlineStr">
        <is>
          <t>sale</t>
        </is>
      </c>
      <c r="L536" t="inlineStr">
        <is>
          <t/>
        </is>
      </c>
      <c r="M536" t="inlineStr">
        <is>
          <t/>
        </is>
      </c>
      <c r="N536" t="n">
        <v>0.0</v>
      </c>
      <c r="O536" t="n">
        <v>0.0</v>
      </c>
      <c r="P536" t="n">
        <v>443.4</v>
      </c>
      <c r="Q536" t="n">
        <v>384.6</v>
      </c>
      <c r="R536" t="n">
        <v>37.14</v>
      </c>
      <c r="S536" t="n">
        <v>37.14</v>
      </c>
      <c r="T536" t="n">
        <v>5.71</v>
      </c>
      <c r="U536" t="n">
        <v>4.94</v>
      </c>
      <c r="V536" t="n">
        <v>96.17</v>
      </c>
      <c r="W536" t="n">
        <v>82.29</v>
      </c>
      <c r="X536" t="n">
        <v>7.5</v>
      </c>
      <c r="Y536" t="n">
        <v>6.49</v>
      </c>
      <c r="Z536" t="n">
        <v>18.66</v>
      </c>
      <c r="AA536" t="n">
        <v>15.98</v>
      </c>
      <c r="AB536" t="n">
        <v>24.72</v>
      </c>
      <c r="AC536" t="n">
        <v>24.72</v>
      </c>
      <c r="AD536" t="n">
        <v>-52.440000000000055</v>
      </c>
      <c r="AE536" t="n">
        <v>58.799999999999955</v>
      </c>
      <c r="AF536" t="n">
        <v>0.0</v>
      </c>
      <c r="AG536" t="n">
        <v>0.7699999999999996</v>
      </c>
      <c r="AH536" t="n">
        <v>13.879999999999995</v>
      </c>
      <c r="AI536" t="n">
        <v>1.0099999999999998</v>
      </c>
      <c r="AJ536" t="n">
        <v>2.6799999999999997</v>
      </c>
      <c r="AK536" t="n">
        <v>0.0</v>
      </c>
      <c r="AL536" t="inlineStr">
        <is>
          <t>unreconciled</t>
        </is>
      </c>
      <c r="AM536" t="inlineStr">
        <is>
          <t>Order Amount Mismatch (3PO&gt;POS)</t>
        </is>
      </c>
      <c r="AN536" t="n">
        <v>52.44</v>
      </c>
      <c r="AO536" t="n">
        <f>ROUND(P536*100/H536,2)</f>
        <v>0.0</v>
      </c>
      <c r="AP536" t="n">
        <f>ROUND(Q536*100/I536,2)</f>
        <v>0.0</v>
      </c>
      <c r="AQ536"/>
      <c r="AR536"/>
      <c r="AS536" t="n">
        <v>0.0</v>
      </c>
    </row>
    <row r="537">
      <c r="A537" s="1" t="n">
        <v>45231.0</v>
      </c>
      <c r="B537" s="2" t="n">
        <v>45231.8566087963</v>
      </c>
      <c r="C537" t="inlineStr">
        <is>
          <t>3140094012084518</t>
        </is>
      </c>
      <c r="D537" t="inlineStr">
        <is>
          <t>POS0012</t>
        </is>
      </c>
      <c r="E537" t="inlineStr">
        <is>
          <t>32</t>
        </is>
      </c>
      <c r="F537" t="inlineStr">
        <is>
          <t>0094</t>
        </is>
      </c>
      <c r="G537" t="inlineStr">
        <is>
          <t>5306943648</t>
        </is>
      </c>
      <c r="H537" t="n">
        <v>308.0</v>
      </c>
      <c r="I537" t="n">
        <v>293.33</v>
      </c>
      <c r="J537" t="n">
        <v>256.19</v>
      </c>
      <c r="K537" t="inlineStr">
        <is>
          <t>sale</t>
        </is>
      </c>
      <c r="L537" t="inlineStr">
        <is>
          <t/>
        </is>
      </c>
      <c r="M537" t="inlineStr">
        <is>
          <t/>
        </is>
      </c>
      <c r="N537" t="n">
        <v>0.0</v>
      </c>
      <c r="O537" t="n">
        <v>0.0</v>
      </c>
      <c r="P537" t="n">
        <v>231.45</v>
      </c>
      <c r="Q537" t="n">
        <v>231.46</v>
      </c>
      <c r="R537" t="n">
        <v>37.14</v>
      </c>
      <c r="S537" t="n">
        <v>37.14</v>
      </c>
      <c r="T537" t="n">
        <v>2.93</v>
      </c>
      <c r="U537" t="n">
        <v>2.93</v>
      </c>
      <c r="V537" t="n">
        <v>46.11</v>
      </c>
      <c r="W537" t="n">
        <v>46.11</v>
      </c>
      <c r="X537" t="n">
        <v>3.85</v>
      </c>
      <c r="Y537" t="n">
        <v>3.85</v>
      </c>
      <c r="Z537" t="n">
        <v>8.99</v>
      </c>
      <c r="AA537" t="n">
        <v>8.99</v>
      </c>
      <c r="AB537" t="n">
        <v>14.66</v>
      </c>
      <c r="AC537" t="n">
        <v>14.67</v>
      </c>
      <c r="AD537" t="n">
        <v>14.670000000000016</v>
      </c>
      <c r="AE537" t="n">
        <v>-0.010000000000019327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-0.009999999999999787</v>
      </c>
      <c r="AL537" t="inlineStr">
        <is>
          <t>unreconciled</t>
        </is>
      </c>
      <c r="AM537" t="inlineStr">
        <is>
          <t>Order Amount Mismatch (POS&gt;3PO)</t>
        </is>
      </c>
      <c r="AN537" t="n">
        <v>14.67</v>
      </c>
      <c r="AO537" t="n">
        <f>ROUND(P537*100/H537,2)</f>
        <v>0.0</v>
      </c>
      <c r="AP537" t="n">
        <f>ROUND(Q537*100/I537,2)</f>
        <v>0.0</v>
      </c>
      <c r="AQ537"/>
      <c r="AR537"/>
      <c r="AS537" t="n">
        <v>0.0</v>
      </c>
    </row>
    <row r="538">
      <c r="A538" s="1" t="n">
        <v>45236.0</v>
      </c>
      <c r="B538" s="2" t="n">
        <v>45236.978530092594</v>
      </c>
      <c r="C538" t="inlineStr">
        <is>
          <t>3140094012086713</t>
        </is>
      </c>
      <c r="D538" t="inlineStr">
        <is>
          <t>POS0012</t>
        </is>
      </c>
      <c r="E538" t="inlineStr">
        <is>
          <t>28</t>
        </is>
      </c>
      <c r="F538" t="inlineStr">
        <is>
          <t>0094</t>
        </is>
      </c>
      <c r="G538" t="inlineStr">
        <is>
          <t>5306945637</t>
        </is>
      </c>
      <c r="H538" t="n">
        <v>399.0</v>
      </c>
      <c r="I538" t="n">
        <v>380.01</v>
      </c>
      <c r="J538" t="n">
        <v>342.87</v>
      </c>
      <c r="K538" t="inlineStr">
        <is>
          <t>sale</t>
        </is>
      </c>
      <c r="L538" t="inlineStr">
        <is>
          <t/>
        </is>
      </c>
      <c r="M538" t="inlineStr">
        <is>
          <t/>
        </is>
      </c>
      <c r="N538" t="n">
        <v>0.0</v>
      </c>
      <c r="O538" t="n">
        <v>0.0</v>
      </c>
      <c r="P538" t="n">
        <v>297.49</v>
      </c>
      <c r="Q538" t="n">
        <v>297.49</v>
      </c>
      <c r="R538" t="n">
        <v>37.14</v>
      </c>
      <c r="S538" t="n">
        <v>37.14</v>
      </c>
      <c r="T538" t="n">
        <v>3.8</v>
      </c>
      <c r="U538" t="n">
        <v>3.8</v>
      </c>
      <c r="V538" t="n">
        <v>61.72</v>
      </c>
      <c r="W538" t="n">
        <v>61.72</v>
      </c>
      <c r="X538" t="n">
        <v>4.99</v>
      </c>
      <c r="Y538" t="n">
        <v>4.99</v>
      </c>
      <c r="Z538" t="n">
        <v>12.01</v>
      </c>
      <c r="AA538" t="n">
        <v>12.01</v>
      </c>
      <c r="AB538" t="n">
        <v>19.0</v>
      </c>
      <c r="AC538" t="n">
        <v>19.0</v>
      </c>
      <c r="AD538" t="n">
        <v>18.99000000000001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inlineStr">
        <is>
          <t>unreconciled</t>
        </is>
      </c>
      <c r="AM538" t="inlineStr">
        <is>
          <t>Order Amount Mismatch (POS&gt;3PO)</t>
        </is>
      </c>
      <c r="AN538" t="n">
        <v>18.99</v>
      </c>
      <c r="AO538" t="n">
        <f>ROUND(P538*100/H538,2)</f>
        <v>0.0</v>
      </c>
      <c r="AP538" t="n">
        <f>ROUND(Q538*100/I538,2)</f>
        <v>0.0</v>
      </c>
      <c r="AQ538"/>
      <c r="AR538"/>
      <c r="AS538" t="n">
        <v>0.0</v>
      </c>
    </row>
    <row r="539">
      <c r="A539" s="1" t="n">
        <v>45232.0</v>
      </c>
      <c r="B539" s="2" t="n">
        <v>45232.73568287037</v>
      </c>
      <c r="C539" t="inlineStr">
        <is>
          <t>3140023012058998</t>
        </is>
      </c>
      <c r="D539" t="inlineStr">
        <is>
          <t>POS0012</t>
        </is>
      </c>
      <c r="E539" t="inlineStr">
        <is>
          <t>92</t>
        </is>
      </c>
      <c r="F539" t="inlineStr">
        <is>
          <t>0023</t>
        </is>
      </c>
      <c r="G539" t="inlineStr">
        <is>
          <t>5306948389</t>
        </is>
      </c>
      <c r="H539" t="n">
        <v>160.0</v>
      </c>
      <c r="I539" t="n">
        <v>152.38</v>
      </c>
      <c r="J539" t="n">
        <v>115.24</v>
      </c>
      <c r="K539" t="inlineStr">
        <is>
          <t>sale</t>
        </is>
      </c>
      <c r="L539" t="inlineStr">
        <is>
          <t/>
        </is>
      </c>
      <c r="M539" t="inlineStr">
        <is>
          <t/>
        </is>
      </c>
      <c r="N539" t="n">
        <v>0.0</v>
      </c>
      <c r="O539" t="n">
        <v>0.0</v>
      </c>
      <c r="P539" t="n">
        <v>124.03</v>
      </c>
      <c r="Q539" t="n">
        <v>124.03</v>
      </c>
      <c r="R539" t="n">
        <v>37.14</v>
      </c>
      <c r="S539" t="n">
        <v>37.14</v>
      </c>
      <c r="T539" t="n">
        <v>1.52</v>
      </c>
      <c r="U539" t="n">
        <v>1.52</v>
      </c>
      <c r="V539" t="n">
        <v>20.74</v>
      </c>
      <c r="W539" t="n">
        <v>20.74</v>
      </c>
      <c r="X539" t="n">
        <v>2.0</v>
      </c>
      <c r="Y539" t="n">
        <v>2.0</v>
      </c>
      <c r="Z539" t="n">
        <v>4.09</v>
      </c>
      <c r="AA539" t="n">
        <v>4.09</v>
      </c>
      <c r="AB539" t="n">
        <v>7.62</v>
      </c>
      <c r="AC539" t="n">
        <v>7.62</v>
      </c>
      <c r="AD539" t="n">
        <v>7.6200000000000045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inlineStr">
        <is>
          <t>unreconciled</t>
        </is>
      </c>
      <c r="AM539" t="inlineStr">
        <is>
          <t>Order Amount Mismatch (POS&gt;3PO)</t>
        </is>
      </c>
      <c r="AN539" t="n">
        <v>7.62</v>
      </c>
      <c r="AO539" t="n">
        <f>ROUND(P539*100/H539,2)</f>
        <v>0.0</v>
      </c>
      <c r="AP539" t="n">
        <f>ROUND(Q539*100/I539,2)</f>
        <v>0.0</v>
      </c>
      <c r="AQ539"/>
      <c r="AR539"/>
      <c r="AS539" t="n">
        <v>0.0</v>
      </c>
    </row>
    <row r="540">
      <c r="A540" s="1" t="n">
        <v>45236.0</v>
      </c>
      <c r="B540" s="2" t="n">
        <v>45236.87929398148</v>
      </c>
      <c r="C540" t="inlineStr">
        <is>
          <t>3140023012060104</t>
        </is>
      </c>
      <c r="D540" t="inlineStr">
        <is>
          <t>POS0012</t>
        </is>
      </c>
      <c r="E540" t="inlineStr">
        <is>
          <t>95</t>
        </is>
      </c>
      <c r="F540" t="inlineStr">
        <is>
          <t>0023</t>
        </is>
      </c>
      <c r="G540" t="inlineStr">
        <is>
          <t>5306974977</t>
        </is>
      </c>
      <c r="H540" t="n">
        <v>334.0</v>
      </c>
      <c r="I540" t="n">
        <v>318.09</v>
      </c>
      <c r="J540" t="n">
        <v>280.95</v>
      </c>
      <c r="K540" t="inlineStr">
        <is>
          <t>sale</t>
        </is>
      </c>
      <c r="L540" t="inlineStr">
        <is>
          <t/>
        </is>
      </c>
      <c r="M540" t="inlineStr">
        <is>
          <t/>
        </is>
      </c>
      <c r="N540" t="n">
        <v>0.0</v>
      </c>
      <c r="O540" t="n">
        <v>0.0</v>
      </c>
      <c r="P540" t="n">
        <v>250.32</v>
      </c>
      <c r="Q540" t="n">
        <v>250.32</v>
      </c>
      <c r="R540" t="n">
        <v>37.14</v>
      </c>
      <c r="S540" t="n">
        <v>37.14</v>
      </c>
      <c r="T540" t="n">
        <v>3.18</v>
      </c>
      <c r="U540" t="n">
        <v>3.18</v>
      </c>
      <c r="V540" t="n">
        <v>50.57</v>
      </c>
      <c r="W540" t="n">
        <v>50.57</v>
      </c>
      <c r="X540" t="n">
        <v>4.17</v>
      </c>
      <c r="Y540" t="n">
        <v>4.18</v>
      </c>
      <c r="Z540" t="n">
        <v>9.85</v>
      </c>
      <c r="AA540" t="n">
        <v>9.85</v>
      </c>
      <c r="AB540" t="n">
        <v>15.9</v>
      </c>
      <c r="AC540" t="n">
        <v>15.91</v>
      </c>
      <c r="AD540" t="n">
        <v>15.910000000000025</v>
      </c>
      <c r="AE540" t="n">
        <v>0.0</v>
      </c>
      <c r="AF540" t="n">
        <v>0.0</v>
      </c>
      <c r="AG540" t="n">
        <v>0.0</v>
      </c>
      <c r="AH540" t="n">
        <v>0.0</v>
      </c>
      <c r="AI540" t="n">
        <v>-0.009999999999999787</v>
      </c>
      <c r="AJ540" t="n">
        <v>0.0</v>
      </c>
      <c r="AK540" t="n">
        <v>-0.009999999999999787</v>
      </c>
      <c r="AL540" t="inlineStr">
        <is>
          <t>unreconciled</t>
        </is>
      </c>
      <c r="AM540" t="inlineStr">
        <is>
          <t>Order Amount Mismatch (POS&gt;3PO)</t>
        </is>
      </c>
      <c r="AN540" t="n">
        <v>15.91</v>
      </c>
      <c r="AO540" t="n">
        <f>ROUND(P540*100/H540,2)</f>
        <v>0.0</v>
      </c>
      <c r="AP540" t="n">
        <f>ROUND(Q540*100/I540,2)</f>
        <v>0.0</v>
      </c>
      <c r="AQ540"/>
      <c r="AR540"/>
      <c r="AS540" t="n">
        <v>0.0</v>
      </c>
    </row>
    <row r="541">
      <c r="A541" s="1" t="n">
        <v>45231.0</v>
      </c>
      <c r="B541" s="2" t="n">
        <v>45231.40814814815</v>
      </c>
      <c r="C541" t="inlineStr">
        <is>
          <t>3140023012058694</t>
        </is>
      </c>
      <c r="D541" t="inlineStr">
        <is>
          <t>POS0012</t>
        </is>
      </c>
      <c r="E541" t="inlineStr">
        <is>
          <t>88</t>
        </is>
      </c>
      <c r="F541" t="inlineStr">
        <is>
          <t>0023</t>
        </is>
      </c>
      <c r="G541" t="inlineStr">
        <is>
          <t>5306977031</t>
        </is>
      </c>
      <c r="H541" t="n">
        <v>232.0</v>
      </c>
      <c r="I541" t="n">
        <v>220.96</v>
      </c>
      <c r="J541" t="n">
        <v>183.82</v>
      </c>
      <c r="K541" t="inlineStr">
        <is>
          <t>sale</t>
        </is>
      </c>
      <c r="L541" t="inlineStr">
        <is>
          <t/>
        </is>
      </c>
      <c r="M541" t="inlineStr">
        <is>
          <t/>
        </is>
      </c>
      <c r="N541" t="n">
        <v>0.0</v>
      </c>
      <c r="O541" t="n">
        <v>0.0</v>
      </c>
      <c r="P541" t="n">
        <v>176.28</v>
      </c>
      <c r="Q541" t="n">
        <v>176.29</v>
      </c>
      <c r="R541" t="n">
        <v>37.14</v>
      </c>
      <c r="S541" t="n">
        <v>37.14</v>
      </c>
      <c r="T541" t="n">
        <v>2.21</v>
      </c>
      <c r="U541" t="n">
        <v>2.21</v>
      </c>
      <c r="V541" t="n">
        <v>33.09</v>
      </c>
      <c r="W541" t="n">
        <v>33.09</v>
      </c>
      <c r="X541" t="n">
        <v>2.9</v>
      </c>
      <c r="Y541" t="n">
        <v>2.9</v>
      </c>
      <c r="Z541" t="n">
        <v>6.48</v>
      </c>
      <c r="AA541" t="n">
        <v>6.48</v>
      </c>
      <c r="AB541" t="n">
        <v>11.04</v>
      </c>
      <c r="AC541" t="n">
        <v>11.05</v>
      </c>
      <c r="AD541" t="n">
        <v>11.039999999999992</v>
      </c>
      <c r="AE541" t="n">
        <v>-0.009999999999990905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-0.010000000000001563</v>
      </c>
      <c r="AL541" t="inlineStr">
        <is>
          <t>unreconciled</t>
        </is>
      </c>
      <c r="AM541" t="inlineStr">
        <is>
          <t>Order Amount Mismatch (POS&gt;3PO)</t>
        </is>
      </c>
      <c r="AN541" t="n">
        <v>11.04</v>
      </c>
      <c r="AO541" t="n">
        <f>ROUND(P541*100/H541,2)</f>
        <v>0.0</v>
      </c>
      <c r="AP541" t="n">
        <f>ROUND(Q541*100/I541,2)</f>
        <v>0.0</v>
      </c>
      <c r="AQ541"/>
      <c r="AR541"/>
      <c r="AS541" t="n">
        <v>0.0</v>
      </c>
    </row>
    <row r="542">
      <c r="A542" s="1" t="n">
        <v>45231.0</v>
      </c>
      <c r="B542" s="2" t="n">
        <v>45231.68641203704</v>
      </c>
      <c r="C542" t="inlineStr">
        <is>
          <t>3140094012084418</t>
        </is>
      </c>
      <c r="D542" t="inlineStr">
        <is>
          <t>POS0012</t>
        </is>
      </c>
      <c r="E542" t="inlineStr">
        <is>
          <t>32</t>
        </is>
      </c>
      <c r="F542" t="inlineStr">
        <is>
          <t>0094</t>
        </is>
      </c>
      <c r="G542" t="inlineStr">
        <is>
          <t>5306981354</t>
        </is>
      </c>
      <c r="H542" t="n">
        <v>378.0</v>
      </c>
      <c r="I542" t="n">
        <v>359.99</v>
      </c>
      <c r="J542" t="n">
        <v>322.85</v>
      </c>
      <c r="K542" t="inlineStr">
        <is>
          <t>sale</t>
        </is>
      </c>
      <c r="L542" t="inlineStr">
        <is>
          <t/>
        </is>
      </c>
      <c r="M542" t="inlineStr">
        <is>
          <t/>
        </is>
      </c>
      <c r="N542" t="n">
        <v>0.0</v>
      </c>
      <c r="O542" t="n">
        <v>0.0</v>
      </c>
      <c r="P542" t="n">
        <v>282.25</v>
      </c>
      <c r="Q542" t="n">
        <v>282.25</v>
      </c>
      <c r="R542" t="n">
        <v>37.14</v>
      </c>
      <c r="S542" t="n">
        <v>37.14</v>
      </c>
      <c r="T542" t="n">
        <v>3.6</v>
      </c>
      <c r="U542" t="n">
        <v>3.6</v>
      </c>
      <c r="V542" t="n">
        <v>58.11</v>
      </c>
      <c r="W542" t="n">
        <v>58.11</v>
      </c>
      <c r="X542" t="n">
        <v>4.72</v>
      </c>
      <c r="Y542" t="n">
        <v>4.72</v>
      </c>
      <c r="Z542" t="n">
        <v>11.31</v>
      </c>
      <c r="AA542" t="n">
        <v>11.31</v>
      </c>
      <c r="AB542" t="n">
        <v>18.0</v>
      </c>
      <c r="AC542" t="n">
        <v>18.0</v>
      </c>
      <c r="AD542" t="n">
        <v>18.00999999999999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inlineStr">
        <is>
          <t>unreconciled</t>
        </is>
      </c>
      <c r="AM542" t="inlineStr">
        <is>
          <t>Order Amount Mismatch (POS&gt;3PO)</t>
        </is>
      </c>
      <c r="AN542" t="n">
        <v>18.01</v>
      </c>
      <c r="AO542" t="n">
        <f>ROUND(P542*100/H542,2)</f>
        <v>0.0</v>
      </c>
      <c r="AP542" t="n">
        <f>ROUND(Q542*100/I542,2)</f>
        <v>0.0</v>
      </c>
      <c r="AQ542"/>
      <c r="AR542"/>
      <c r="AS542" t="n">
        <v>0.0</v>
      </c>
    </row>
    <row r="543">
      <c r="A543" s="1" t="n">
        <v>45234.0</v>
      </c>
      <c r="B543" s="2" t="n">
        <v>45234.68949074074</v>
      </c>
      <c r="C543" t="inlineStr">
        <is>
          <t>3140094012085581</t>
        </is>
      </c>
      <c r="D543" t="inlineStr">
        <is>
          <t>POS0012</t>
        </is>
      </c>
      <c r="E543" t="inlineStr">
        <is>
          <t>96</t>
        </is>
      </c>
      <c r="F543" t="inlineStr">
        <is>
          <t>0094</t>
        </is>
      </c>
      <c r="G543" t="inlineStr">
        <is>
          <t>5307007216</t>
        </is>
      </c>
      <c r="H543" t="n">
        <v>437.0</v>
      </c>
      <c r="I543" t="n">
        <v>416.18</v>
      </c>
      <c r="J543" t="n">
        <v>379.04</v>
      </c>
      <c r="K543" t="inlineStr">
        <is>
          <t>sale</t>
        </is>
      </c>
      <c r="L543" t="inlineStr">
        <is>
          <t/>
        </is>
      </c>
      <c r="M543" t="inlineStr">
        <is>
          <t/>
        </is>
      </c>
      <c r="N543" t="n">
        <v>0.0</v>
      </c>
      <c r="O543" t="n">
        <v>0.0</v>
      </c>
      <c r="P543" t="n">
        <v>325.07</v>
      </c>
      <c r="Q543" t="n">
        <v>325.08</v>
      </c>
      <c r="R543" t="n">
        <v>37.14</v>
      </c>
      <c r="S543" t="n">
        <v>37.14</v>
      </c>
      <c r="T543" t="n">
        <v>4.16</v>
      </c>
      <c r="U543" t="n">
        <v>4.16</v>
      </c>
      <c r="V543" t="n">
        <v>68.23</v>
      </c>
      <c r="W543" t="n">
        <v>68.23</v>
      </c>
      <c r="X543" t="n">
        <v>5.46</v>
      </c>
      <c r="Y543" t="n">
        <v>5.46</v>
      </c>
      <c r="Z543" t="n">
        <v>13.26</v>
      </c>
      <c r="AA543" t="n">
        <v>13.26</v>
      </c>
      <c r="AB543" t="n">
        <v>20.82</v>
      </c>
      <c r="AC543" t="n">
        <v>20.81</v>
      </c>
      <c r="AD543" t="n">
        <v>20.819999999999993</v>
      </c>
      <c r="AE543" t="n">
        <v>-0.009999999999990905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0.010000000000001563</v>
      </c>
      <c r="AL543" t="inlineStr">
        <is>
          <t>unreconciled</t>
        </is>
      </c>
      <c r="AM543" t="inlineStr">
        <is>
          <t>Order Amount Mismatch (POS&gt;3PO)</t>
        </is>
      </c>
      <c r="AN543" t="n">
        <v>20.82</v>
      </c>
      <c r="AO543" t="n">
        <f>ROUND(P543*100/H543,2)</f>
        <v>0.0</v>
      </c>
      <c r="AP543" t="n">
        <f>ROUND(Q543*100/I543,2)</f>
        <v>0.0</v>
      </c>
      <c r="AQ543"/>
      <c r="AR543"/>
      <c r="AS543" t="n">
        <v>0.0</v>
      </c>
    </row>
    <row r="544">
      <c r="A544" s="1" t="n">
        <v>45234.0</v>
      </c>
      <c r="B544" s="2" t="n">
        <v>45234.679444444446</v>
      </c>
      <c r="C544" t="inlineStr">
        <is>
          <t>3140094012085573</t>
        </is>
      </c>
      <c r="D544" t="inlineStr">
        <is>
          <t>POS0012</t>
        </is>
      </c>
      <c r="E544" t="inlineStr">
        <is>
          <t>88</t>
        </is>
      </c>
      <c r="F544" t="inlineStr">
        <is>
          <t>0094</t>
        </is>
      </c>
      <c r="G544" t="inlineStr">
        <is>
          <t>5307007767</t>
        </is>
      </c>
      <c r="H544" t="n">
        <v>1075.0</v>
      </c>
      <c r="I544" t="n">
        <v>1023.8</v>
      </c>
      <c r="J544" t="n">
        <v>986.66</v>
      </c>
      <c r="K544" t="inlineStr">
        <is>
          <t>sale</t>
        </is>
      </c>
      <c r="L544" t="inlineStr">
        <is>
          <t/>
        </is>
      </c>
      <c r="M544" t="inlineStr">
        <is>
          <t/>
        </is>
      </c>
      <c r="N544" t="n">
        <v>0.0</v>
      </c>
      <c r="O544" t="n">
        <v>0.0</v>
      </c>
      <c r="P544" t="n">
        <v>788.13</v>
      </c>
      <c r="Q544" t="n">
        <v>788.12</v>
      </c>
      <c r="R544" t="n">
        <v>37.14</v>
      </c>
      <c r="S544" t="n">
        <v>37.14</v>
      </c>
      <c r="T544" t="n">
        <v>10.24</v>
      </c>
      <c r="U544" t="n">
        <v>10.24</v>
      </c>
      <c r="V544" t="n">
        <v>177.6</v>
      </c>
      <c r="W544" t="n">
        <v>177.6</v>
      </c>
      <c r="X544" t="n">
        <v>13.44</v>
      </c>
      <c r="Y544" t="n">
        <v>13.44</v>
      </c>
      <c r="Z544" t="n">
        <v>34.39</v>
      </c>
      <c r="AA544" t="n">
        <v>34.39</v>
      </c>
      <c r="AB544" t="n">
        <v>51.2</v>
      </c>
      <c r="AC544" t="n">
        <v>51.19</v>
      </c>
      <c r="AD544" t="n">
        <v>51.200000000000045</v>
      </c>
      <c r="AE544" t="n">
        <v>0.009999999999990905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0.010000000000005116</v>
      </c>
      <c r="AL544" t="inlineStr">
        <is>
          <t>unreconciled</t>
        </is>
      </c>
      <c r="AM544" t="inlineStr">
        <is>
          <t>Order Amount Mismatch (POS&gt;3PO)</t>
        </is>
      </c>
      <c r="AN544" t="n">
        <v>51.2</v>
      </c>
      <c r="AO544" t="n">
        <f>ROUND(P544*100/H544,2)</f>
        <v>0.0</v>
      </c>
      <c r="AP544" t="n">
        <f>ROUND(Q544*100/I544,2)</f>
        <v>0.0</v>
      </c>
      <c r="AQ544"/>
      <c r="AR544"/>
      <c r="AS544" t="n">
        <v>0.0</v>
      </c>
    </row>
    <row r="545">
      <c r="A545" s="1" t="n">
        <v>45231.0</v>
      </c>
      <c r="B545" s="2" t="n">
        <v>45231.5912962963</v>
      </c>
      <c r="C545" t="inlineStr">
        <is>
          <t>3140023012058716</t>
        </is>
      </c>
      <c r="D545" t="inlineStr">
        <is>
          <t>POS0012</t>
        </is>
      </c>
      <c r="E545" t="inlineStr">
        <is>
          <t>10</t>
        </is>
      </c>
      <c r="F545" t="inlineStr">
        <is>
          <t>0023</t>
        </is>
      </c>
      <c r="G545" t="inlineStr">
        <is>
          <t>5307019006</t>
        </is>
      </c>
      <c r="H545" t="n">
        <v>290.0</v>
      </c>
      <c r="I545" t="n">
        <v>276.18</v>
      </c>
      <c r="J545" t="n">
        <v>239.04</v>
      </c>
      <c r="K545" t="inlineStr">
        <is>
          <t>sale</t>
        </is>
      </c>
      <c r="L545" t="inlineStr">
        <is>
          <t/>
        </is>
      </c>
      <c r="M545" t="inlineStr">
        <is>
          <t/>
        </is>
      </c>
      <c r="N545" t="n">
        <v>0.0</v>
      </c>
      <c r="O545" t="n">
        <v>0.0</v>
      </c>
      <c r="P545" t="n">
        <v>218.37</v>
      </c>
      <c r="Q545" t="n">
        <v>218.38</v>
      </c>
      <c r="R545" t="n">
        <v>37.14</v>
      </c>
      <c r="S545" t="n">
        <v>37.14</v>
      </c>
      <c r="T545" t="n">
        <v>2.76</v>
      </c>
      <c r="U545" t="n">
        <v>2.76</v>
      </c>
      <c r="V545" t="n">
        <v>43.03</v>
      </c>
      <c r="W545" t="n">
        <v>43.03</v>
      </c>
      <c r="X545" t="n">
        <v>3.62</v>
      </c>
      <c r="Y545" t="n">
        <v>3.62</v>
      </c>
      <c r="Z545" t="n">
        <v>8.4</v>
      </c>
      <c r="AA545" t="n">
        <v>8.4</v>
      </c>
      <c r="AB545" t="n">
        <v>13.82</v>
      </c>
      <c r="AC545" t="n">
        <v>13.81</v>
      </c>
      <c r="AD545" t="n">
        <v>13.819999999999993</v>
      </c>
      <c r="AE545" t="n">
        <v>-0.009999999999990905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0.009999999999999787</v>
      </c>
      <c r="AL545" t="inlineStr">
        <is>
          <t>unreconciled</t>
        </is>
      </c>
      <c r="AM545" t="inlineStr">
        <is>
          <t>Order Amount Mismatch (POS&gt;3PO)</t>
        </is>
      </c>
      <c r="AN545" t="n">
        <v>13.82</v>
      </c>
      <c r="AO545" t="n">
        <f>ROUND(P545*100/H545,2)</f>
        <v>0.0</v>
      </c>
      <c r="AP545" t="n">
        <f>ROUND(Q545*100/I545,2)</f>
        <v>0.0</v>
      </c>
      <c r="AQ545"/>
      <c r="AR545"/>
      <c r="AS545" t="n">
        <v>0.0</v>
      </c>
    </row>
    <row r="546">
      <c r="A546" s="1" t="n">
        <v>45233.0</v>
      </c>
      <c r="B546" s="2" t="n">
        <v>45233.81747685185</v>
      </c>
      <c r="C546" t="inlineStr">
        <is>
          <t>3140094012085230</t>
        </is>
      </c>
      <c r="D546" t="inlineStr">
        <is>
          <t>POS0012</t>
        </is>
      </c>
      <c r="E546" t="inlineStr">
        <is>
          <t>45</t>
        </is>
      </c>
      <c r="F546" t="inlineStr">
        <is>
          <t>0094</t>
        </is>
      </c>
      <c r="G546" t="inlineStr">
        <is>
          <t>5307021676</t>
        </is>
      </c>
      <c r="H546" t="n">
        <v>336.0</v>
      </c>
      <c r="I546" t="n">
        <v>397.14</v>
      </c>
      <c r="J546" t="n">
        <v>360.0</v>
      </c>
      <c r="K546" t="inlineStr">
        <is>
          <t>sale</t>
        </is>
      </c>
      <c r="L546" t="inlineStr">
        <is>
          <t/>
        </is>
      </c>
      <c r="M546" t="inlineStr">
        <is>
          <t/>
        </is>
      </c>
      <c r="N546" t="n">
        <v>0.0</v>
      </c>
      <c r="O546" t="n">
        <v>0.0</v>
      </c>
      <c r="P546" t="n">
        <v>310.56</v>
      </c>
      <c r="Q546" t="n">
        <v>251.75</v>
      </c>
      <c r="R546" t="n">
        <v>37.14</v>
      </c>
      <c r="S546" t="n">
        <v>37.14</v>
      </c>
      <c r="T546" t="n">
        <v>3.97</v>
      </c>
      <c r="U546" t="n">
        <v>3.2</v>
      </c>
      <c r="V546" t="n">
        <v>64.8</v>
      </c>
      <c r="W546" t="n">
        <v>50.91</v>
      </c>
      <c r="X546" t="n">
        <v>5.21</v>
      </c>
      <c r="Y546" t="n">
        <v>4.2</v>
      </c>
      <c r="Z546" t="n">
        <v>12.6</v>
      </c>
      <c r="AA546" t="n">
        <v>9.92</v>
      </c>
      <c r="AB546" t="n">
        <v>16.0</v>
      </c>
      <c r="AC546" t="n">
        <v>16.0</v>
      </c>
      <c r="AD546" t="n">
        <v>-61.139999999999986</v>
      </c>
      <c r="AE546" t="n">
        <v>58.81</v>
      </c>
      <c r="AF546" t="n">
        <v>0.0</v>
      </c>
      <c r="AG546" t="n">
        <v>0.77</v>
      </c>
      <c r="AH546" t="n">
        <v>13.89</v>
      </c>
      <c r="AI546" t="n">
        <v>1.0099999999999998</v>
      </c>
      <c r="AJ546" t="n">
        <v>2.6799999999999997</v>
      </c>
      <c r="AK546" t="n">
        <v>0.0</v>
      </c>
      <c r="AL546" t="inlineStr">
        <is>
          <t>unreconciled</t>
        </is>
      </c>
      <c r="AM546" t="inlineStr">
        <is>
          <t>Order Amount Mismatch (3PO&gt;POS)</t>
        </is>
      </c>
      <c r="AN546" t="n">
        <v>61.14</v>
      </c>
      <c r="AO546" t="n">
        <f>ROUND(P546*100/H546,2)</f>
        <v>0.0</v>
      </c>
      <c r="AP546" t="n">
        <f>ROUND(Q546*100/I546,2)</f>
        <v>0.0</v>
      </c>
      <c r="AQ546"/>
      <c r="AR546"/>
      <c r="AS546" t="n">
        <v>0.0</v>
      </c>
    </row>
    <row r="547">
      <c r="A547" s="1" t="n">
        <v>45234.0</v>
      </c>
      <c r="B547" s="2" t="n">
        <v>45234.86530092593</v>
      </c>
      <c r="C547" t="inlineStr">
        <is>
          <t>3140094012085748</t>
        </is>
      </c>
      <c r="D547" t="inlineStr">
        <is>
          <t>POS0012</t>
        </is>
      </c>
      <c r="E547" t="inlineStr">
        <is>
          <t>63</t>
        </is>
      </c>
      <c r="F547" t="inlineStr">
        <is>
          <t>0094</t>
        </is>
      </c>
      <c r="G547" t="inlineStr">
        <is>
          <t>5307025207</t>
        </is>
      </c>
      <c r="H547" t="n">
        <v>281.0</v>
      </c>
      <c r="I547" t="n">
        <v>267.61</v>
      </c>
      <c r="J547" t="n">
        <v>230.47</v>
      </c>
      <c r="K547" t="inlineStr">
        <is>
          <t>sale</t>
        </is>
      </c>
      <c r="L547" t="inlineStr">
        <is>
          <t/>
        </is>
      </c>
      <c r="M547" t="inlineStr">
        <is>
          <t/>
        </is>
      </c>
      <c r="N547" t="n">
        <v>0.0</v>
      </c>
      <c r="O547" t="n">
        <v>0.0</v>
      </c>
      <c r="P547" t="n">
        <v>211.84</v>
      </c>
      <c r="Q547" t="n">
        <v>211.84</v>
      </c>
      <c r="R547" t="n">
        <v>37.14</v>
      </c>
      <c r="S547" t="n">
        <v>37.14</v>
      </c>
      <c r="T547" t="n">
        <v>2.68</v>
      </c>
      <c r="U547" t="n">
        <v>2.68</v>
      </c>
      <c r="V547" t="n">
        <v>41.48</v>
      </c>
      <c r="W547" t="n">
        <v>41.48</v>
      </c>
      <c r="X547" t="n">
        <v>3.51</v>
      </c>
      <c r="Y547" t="n">
        <v>3.51</v>
      </c>
      <c r="Z547" t="n">
        <v>8.1</v>
      </c>
      <c r="AA547" t="n">
        <v>8.1</v>
      </c>
      <c r="AB547" t="n">
        <v>13.38</v>
      </c>
      <c r="AC547" t="n">
        <v>13.38</v>
      </c>
      <c r="AD547" t="n">
        <v>13.389999999999986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inlineStr">
        <is>
          <t>unreconciled</t>
        </is>
      </c>
      <c r="AM547" t="inlineStr">
        <is>
          <t>Order Amount Mismatch (POS&gt;3PO)</t>
        </is>
      </c>
      <c r="AN547" t="n">
        <v>13.39</v>
      </c>
      <c r="AO547" t="n">
        <f>ROUND(P547*100/H547,2)</f>
        <v>0.0</v>
      </c>
      <c r="AP547" t="n">
        <f>ROUND(Q547*100/I547,2)</f>
        <v>0.0</v>
      </c>
      <c r="AQ547"/>
      <c r="AR547"/>
      <c r="AS547" t="n">
        <v>0.0</v>
      </c>
    </row>
    <row r="548">
      <c r="A548" s="1" t="n">
        <v>45231.0</v>
      </c>
      <c r="B548" s="2" t="n">
        <v>45231.581145833334</v>
      </c>
      <c r="C548" t="inlineStr">
        <is>
          <t>3140094012084359</t>
        </is>
      </c>
      <c r="D548" t="inlineStr">
        <is>
          <t>POS0012</t>
        </is>
      </c>
      <c r="E548" t="inlineStr">
        <is>
          <t>73</t>
        </is>
      </c>
      <c r="F548" t="inlineStr">
        <is>
          <t>0094</t>
        </is>
      </c>
      <c r="G548" t="inlineStr">
        <is>
          <t>5307027510</t>
        </is>
      </c>
      <c r="H548" t="n">
        <v>259.0</v>
      </c>
      <c r="I548" t="n">
        <v>246.66</v>
      </c>
      <c r="J548" t="n">
        <v>209.52</v>
      </c>
      <c r="K548" t="inlineStr">
        <is>
          <t>sale</t>
        </is>
      </c>
      <c r="L548" t="inlineStr">
        <is>
          <t/>
        </is>
      </c>
      <c r="M548" t="inlineStr">
        <is>
          <t/>
        </is>
      </c>
      <c r="N548" t="n">
        <v>0.0</v>
      </c>
      <c r="O548" t="n">
        <v>0.0</v>
      </c>
      <c r="P548" t="n">
        <v>195.87</v>
      </c>
      <c r="Q548" t="n">
        <v>195.86</v>
      </c>
      <c r="R548" t="n">
        <v>37.14</v>
      </c>
      <c r="S548" t="n">
        <v>37.14</v>
      </c>
      <c r="T548" t="n">
        <v>2.47</v>
      </c>
      <c r="U548" t="n">
        <v>2.47</v>
      </c>
      <c r="V548" t="n">
        <v>37.71</v>
      </c>
      <c r="W548" t="n">
        <v>37.71</v>
      </c>
      <c r="X548" t="n">
        <v>3.24</v>
      </c>
      <c r="Y548" t="n">
        <v>3.24</v>
      </c>
      <c r="Z548" t="n">
        <v>7.37</v>
      </c>
      <c r="AA548" t="n">
        <v>7.37</v>
      </c>
      <c r="AB548" t="n">
        <v>12.34</v>
      </c>
      <c r="AC548" t="n">
        <v>12.33</v>
      </c>
      <c r="AD548" t="n">
        <v>12.340000000000003</v>
      </c>
      <c r="AE548" t="n">
        <v>0.009999999999990905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0.009999999999999787</v>
      </c>
      <c r="AL548" t="inlineStr">
        <is>
          <t>unreconciled</t>
        </is>
      </c>
      <c r="AM548" t="inlineStr">
        <is>
          <t>Order Amount Mismatch (POS&gt;3PO)</t>
        </is>
      </c>
      <c r="AN548" t="n">
        <v>12.34</v>
      </c>
      <c r="AO548" t="n">
        <f>ROUND(P548*100/H548,2)</f>
        <v>0.0</v>
      </c>
      <c r="AP548" t="n">
        <f>ROUND(Q548*100/I548,2)</f>
        <v>0.0</v>
      </c>
      <c r="AQ548"/>
      <c r="AR548"/>
      <c r="AS548" t="n">
        <v>0.0</v>
      </c>
    </row>
    <row r="549">
      <c r="A549" s="1" t="n">
        <v>45234.0</v>
      </c>
      <c r="B549" s="2" t="n">
        <v>45234.84722222222</v>
      </c>
      <c r="C549" t="inlineStr">
        <is>
          <t>3140094012085717</t>
        </is>
      </c>
      <c r="D549" t="inlineStr">
        <is>
          <t>POS0012</t>
        </is>
      </c>
      <c r="E549" t="inlineStr">
        <is>
          <t>32</t>
        </is>
      </c>
      <c r="F549" t="inlineStr">
        <is>
          <t>0094</t>
        </is>
      </c>
      <c r="G549" t="inlineStr">
        <is>
          <t>5307038790</t>
        </is>
      </c>
      <c r="H549" t="n">
        <v>303.0</v>
      </c>
      <c r="I549" t="n">
        <v>288.57</v>
      </c>
      <c r="J549" t="n">
        <v>251.43</v>
      </c>
      <c r="K549" t="inlineStr">
        <is>
          <t>sale</t>
        </is>
      </c>
      <c r="L549" t="inlineStr">
        <is>
          <t/>
        </is>
      </c>
      <c r="M549" t="inlineStr">
        <is>
          <t/>
        </is>
      </c>
      <c r="N549" t="n">
        <v>0.0</v>
      </c>
      <c r="O549" t="n">
        <v>0.0</v>
      </c>
      <c r="P549" t="n">
        <v>227.8</v>
      </c>
      <c r="Q549" t="n">
        <v>227.79</v>
      </c>
      <c r="R549" t="n">
        <v>37.14</v>
      </c>
      <c r="S549" t="n">
        <v>37.14</v>
      </c>
      <c r="T549" t="n">
        <v>2.89</v>
      </c>
      <c r="U549" t="n">
        <v>2.89</v>
      </c>
      <c r="V549" t="n">
        <v>45.26</v>
      </c>
      <c r="W549" t="n">
        <v>45.26</v>
      </c>
      <c r="X549" t="n">
        <v>3.79</v>
      </c>
      <c r="Y549" t="n">
        <v>3.79</v>
      </c>
      <c r="Z549" t="n">
        <v>8.83</v>
      </c>
      <c r="AA549" t="n">
        <v>8.83</v>
      </c>
      <c r="AB549" t="n">
        <v>14.42</v>
      </c>
      <c r="AC549" t="n">
        <v>14.43</v>
      </c>
      <c r="AD549" t="n">
        <v>14.430000000000007</v>
      </c>
      <c r="AE549" t="n">
        <v>0.010000000000019327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-0.009999999999999787</v>
      </c>
      <c r="AL549" t="inlineStr">
        <is>
          <t>unreconciled</t>
        </is>
      </c>
      <c r="AM549" t="inlineStr">
        <is>
          <t>Order Amount Mismatch (POS&gt;3PO)</t>
        </is>
      </c>
      <c r="AN549" t="n">
        <v>14.43</v>
      </c>
      <c r="AO549" t="n">
        <f>ROUND(P549*100/H549,2)</f>
        <v>0.0</v>
      </c>
      <c r="AP549" t="n">
        <f>ROUND(Q549*100/I549,2)</f>
        <v>0.0</v>
      </c>
      <c r="AQ549"/>
      <c r="AR549"/>
      <c r="AS549" t="n">
        <v>0.0</v>
      </c>
    </row>
    <row r="550">
      <c r="A550" s="1" t="n">
        <v>45231.0</v>
      </c>
      <c r="B550" s="2" t="n">
        <v>45231.45408564815</v>
      </c>
      <c r="C550" t="inlineStr">
        <is>
          <t>3140094012084318</t>
        </is>
      </c>
      <c r="D550" t="inlineStr">
        <is>
          <t>POS0012</t>
        </is>
      </c>
      <c r="E550" t="inlineStr">
        <is>
          <t>32</t>
        </is>
      </c>
      <c r="F550" t="inlineStr">
        <is>
          <t>0094</t>
        </is>
      </c>
      <c r="G550" t="inlineStr">
        <is>
          <t>5307039607</t>
        </is>
      </c>
      <c r="H550" t="n">
        <v>456.0</v>
      </c>
      <c r="I550" t="n">
        <v>434.29</v>
      </c>
      <c r="J550" t="n">
        <v>397.15</v>
      </c>
      <c r="K550" t="inlineStr">
        <is>
          <t>sale</t>
        </is>
      </c>
      <c r="L550" t="inlineStr">
        <is>
          <t/>
        </is>
      </c>
      <c r="M550" t="inlineStr">
        <is>
          <t/>
        </is>
      </c>
      <c r="N550" t="n">
        <v>0.0</v>
      </c>
      <c r="O550" t="n">
        <v>0.0</v>
      </c>
      <c r="P550" t="n">
        <v>338.87</v>
      </c>
      <c r="Q550" t="n">
        <v>338.86</v>
      </c>
      <c r="R550" t="n">
        <v>37.14</v>
      </c>
      <c r="S550" t="n">
        <v>37.14</v>
      </c>
      <c r="T550" t="n">
        <v>4.34</v>
      </c>
      <c r="U550" t="n">
        <v>4.34</v>
      </c>
      <c r="V550" t="n">
        <v>71.49</v>
      </c>
      <c r="W550" t="n">
        <v>71.49</v>
      </c>
      <c r="X550" t="n">
        <v>5.7</v>
      </c>
      <c r="Y550" t="n">
        <v>5.7</v>
      </c>
      <c r="Z550" t="n">
        <v>13.89</v>
      </c>
      <c r="AA550" t="n">
        <v>13.9</v>
      </c>
      <c r="AB550" t="n">
        <v>21.72</v>
      </c>
      <c r="AC550" t="n">
        <v>21.72</v>
      </c>
      <c r="AD550" t="n">
        <v>21.70999999999998</v>
      </c>
      <c r="AE550" t="n">
        <v>0.009999999999990905</v>
      </c>
      <c r="AF550" t="n">
        <v>0.0</v>
      </c>
      <c r="AG550" t="n">
        <v>0.0</v>
      </c>
      <c r="AH550" t="n">
        <v>0.0</v>
      </c>
      <c r="AI550" t="n">
        <v>0.0</v>
      </c>
      <c r="AJ550" t="n">
        <v>-0.009999999999999787</v>
      </c>
      <c r="AK550" t="n">
        <v>0.0</v>
      </c>
      <c r="AL550" t="inlineStr">
        <is>
          <t>unreconciled</t>
        </is>
      </c>
      <c r="AM550" t="inlineStr">
        <is>
          <t>Order Amount Mismatch (POS&gt;3PO)</t>
        </is>
      </c>
      <c r="AN550" t="n">
        <v>21.71</v>
      </c>
      <c r="AO550" t="n">
        <f>ROUND(P550*100/H550,2)</f>
        <v>0.0</v>
      </c>
      <c r="AP550" t="n">
        <f>ROUND(Q550*100/I550,2)</f>
        <v>0.0</v>
      </c>
      <c r="AQ550"/>
      <c r="AR550"/>
      <c r="AS550" t="n">
        <v>0.0</v>
      </c>
    </row>
    <row r="551">
      <c r="A551" s="1" t="n">
        <v>45231.0</v>
      </c>
      <c r="B551" s="2" t="n">
        <v>45231.909537037034</v>
      </c>
      <c r="C551" t="inlineStr">
        <is>
          <t>3140094012084558</t>
        </is>
      </c>
      <c r="D551" t="inlineStr">
        <is>
          <t>POS0012</t>
        </is>
      </c>
      <c r="E551" t="inlineStr">
        <is>
          <t>72</t>
        </is>
      </c>
      <c r="F551" t="inlineStr">
        <is>
          <t>0094</t>
        </is>
      </c>
      <c r="G551" t="inlineStr">
        <is>
          <t>5307047341</t>
        </is>
      </c>
      <c r="H551" t="n">
        <v>518.0</v>
      </c>
      <c r="I551" t="n">
        <v>493.32</v>
      </c>
      <c r="J551" t="n">
        <v>456.18</v>
      </c>
      <c r="K551" t="inlineStr">
        <is>
          <t>sale</t>
        </is>
      </c>
      <c r="L551" t="inlineStr">
        <is>
          <t/>
        </is>
      </c>
      <c r="M551" t="inlineStr">
        <is>
          <t/>
        </is>
      </c>
      <c r="N551" t="n">
        <v>0.0</v>
      </c>
      <c r="O551" t="n">
        <v>0.0</v>
      </c>
      <c r="P551" t="n">
        <v>383.87</v>
      </c>
      <c r="Q551" t="n">
        <v>383.86</v>
      </c>
      <c r="R551" t="n">
        <v>37.14</v>
      </c>
      <c r="S551" t="n">
        <v>37.14</v>
      </c>
      <c r="T551" t="n">
        <v>4.93</v>
      </c>
      <c r="U551" t="n">
        <v>4.93</v>
      </c>
      <c r="V551" t="n">
        <v>82.11</v>
      </c>
      <c r="W551" t="n">
        <v>82.11</v>
      </c>
      <c r="X551" t="n">
        <v>6.47</v>
      </c>
      <c r="Y551" t="n">
        <v>6.47</v>
      </c>
      <c r="Z551" t="n">
        <v>15.94</v>
      </c>
      <c r="AA551" t="n">
        <v>15.94</v>
      </c>
      <c r="AB551" t="n">
        <v>24.66</v>
      </c>
      <c r="AC551" t="n">
        <v>24.67</v>
      </c>
      <c r="AD551" t="n">
        <v>24.680000000000007</v>
      </c>
      <c r="AE551" t="n">
        <v>0.009999999999990905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-0.010000000000001563</v>
      </c>
      <c r="AL551" t="inlineStr">
        <is>
          <t>unreconciled</t>
        </is>
      </c>
      <c r="AM551" t="inlineStr">
        <is>
          <t>Order Amount Mismatch (POS&gt;3PO)</t>
        </is>
      </c>
      <c r="AN551" t="n">
        <v>24.68</v>
      </c>
      <c r="AO551" t="n">
        <f>ROUND(P551*100/H551,2)</f>
        <v>0.0</v>
      </c>
      <c r="AP551" t="n">
        <f>ROUND(Q551*100/I551,2)</f>
        <v>0.0</v>
      </c>
      <c r="AQ551"/>
      <c r="AR551"/>
      <c r="AS551" t="n">
        <v>0.0</v>
      </c>
    </row>
    <row r="552">
      <c r="A552" s="1" t="n">
        <v>45233.0</v>
      </c>
      <c r="B552" s="2" t="n">
        <v>45233.86945601852</v>
      </c>
      <c r="C552" t="inlineStr">
        <is>
          <t>3140023012059325</t>
        </is>
      </c>
      <c r="D552" t="inlineStr">
        <is>
          <t>POS0012</t>
        </is>
      </c>
      <c r="E552" t="inlineStr">
        <is>
          <t>18</t>
        </is>
      </c>
      <c r="F552" t="inlineStr">
        <is>
          <t>0023</t>
        </is>
      </c>
      <c r="G552" t="inlineStr">
        <is>
          <t>5307050834</t>
        </is>
      </c>
      <c r="H552" t="n">
        <v>1506.0</v>
      </c>
      <c r="I552" t="n">
        <v>1511.43</v>
      </c>
      <c r="J552" t="n">
        <v>1474.29</v>
      </c>
      <c r="K552" t="inlineStr">
        <is>
          <t>sale</t>
        </is>
      </c>
      <c r="L552" t="inlineStr">
        <is>
          <t/>
        </is>
      </c>
      <c r="M552" t="inlineStr">
        <is>
          <t/>
        </is>
      </c>
      <c r="N552" t="n">
        <v>0.0</v>
      </c>
      <c r="O552" t="n">
        <v>0.0</v>
      </c>
      <c r="P552" t="n">
        <v>1159.77</v>
      </c>
      <c r="Q552" t="n">
        <v>1101.01</v>
      </c>
      <c r="R552" t="n">
        <v>37.14</v>
      </c>
      <c r="S552" t="n">
        <v>37.14</v>
      </c>
      <c r="T552" t="n">
        <v>15.11</v>
      </c>
      <c r="U552" t="n">
        <v>14.34</v>
      </c>
      <c r="V552" t="n">
        <v>265.37</v>
      </c>
      <c r="W552" t="n">
        <v>251.49</v>
      </c>
      <c r="X552" t="n">
        <v>19.84</v>
      </c>
      <c r="Y552" t="n">
        <v>18.82</v>
      </c>
      <c r="Z552" t="n">
        <v>51.34</v>
      </c>
      <c r="AA552" t="n">
        <v>48.66</v>
      </c>
      <c r="AB552" t="n">
        <v>71.72</v>
      </c>
      <c r="AC552" t="n">
        <v>71.71</v>
      </c>
      <c r="AD552" t="n">
        <v>-5.430000000000064</v>
      </c>
      <c r="AE552" t="n">
        <v>58.75999999999999</v>
      </c>
      <c r="AF552" t="n">
        <v>0.0</v>
      </c>
      <c r="AG552" t="n">
        <v>0.7699999999999996</v>
      </c>
      <c r="AH552" t="n">
        <v>13.879999999999995</v>
      </c>
      <c r="AI552" t="n">
        <v>1.0199999999999996</v>
      </c>
      <c r="AJ552" t="n">
        <v>2.680000000000007</v>
      </c>
      <c r="AK552" t="n">
        <v>0.010000000000005116</v>
      </c>
      <c r="AL552" t="inlineStr">
        <is>
          <t>unreconciled</t>
        </is>
      </c>
      <c r="AM552" t="inlineStr">
        <is>
          <t>Order Amount Mismatch (3PO&gt;POS)</t>
        </is>
      </c>
      <c r="AN552" t="n">
        <v>5.43</v>
      </c>
      <c r="AO552" t="n">
        <f>ROUND(P552*100/H552,2)</f>
        <v>0.0</v>
      </c>
      <c r="AP552" t="n">
        <f>ROUND(Q552*100/I552,2)</f>
        <v>0.0</v>
      </c>
      <c r="AQ552"/>
      <c r="AR552"/>
      <c r="AS552" t="n">
        <v>0.0</v>
      </c>
    </row>
    <row r="553">
      <c r="A553" s="1" t="n">
        <v>45232.0</v>
      </c>
      <c r="B553" s="2" t="n">
        <v>45232.993483796294</v>
      </c>
      <c r="C553" t="inlineStr">
        <is>
          <t>3140094012085007</t>
        </is>
      </c>
      <c r="D553" t="inlineStr">
        <is>
          <t>POS0012</t>
        </is>
      </c>
      <c r="E553" t="inlineStr">
        <is>
          <t>22</t>
        </is>
      </c>
      <c r="F553" t="inlineStr">
        <is>
          <t>0094</t>
        </is>
      </c>
      <c r="G553" t="inlineStr">
        <is>
          <t>5307068129</t>
        </is>
      </c>
      <c r="H553" t="n">
        <v>150.0</v>
      </c>
      <c r="I553" t="n">
        <v>142.85</v>
      </c>
      <c r="J553" t="n">
        <v>105.71</v>
      </c>
      <c r="K553" t="inlineStr">
        <is>
          <t>sale</t>
        </is>
      </c>
      <c r="L553" t="inlineStr">
        <is>
          <t/>
        </is>
      </c>
      <c r="M553" t="inlineStr">
        <is>
          <t/>
        </is>
      </c>
      <c r="N553" t="n">
        <v>0.0</v>
      </c>
      <c r="O553" t="n">
        <v>0.0</v>
      </c>
      <c r="P553" t="n">
        <v>116.76</v>
      </c>
      <c r="Q553" t="n">
        <v>116.75</v>
      </c>
      <c r="R553" t="n">
        <v>37.14</v>
      </c>
      <c r="S553" t="n">
        <v>37.14</v>
      </c>
      <c r="T553" t="n">
        <v>1.43</v>
      </c>
      <c r="U553" t="n">
        <v>1.43</v>
      </c>
      <c r="V553" t="n">
        <v>19.03</v>
      </c>
      <c r="W553" t="n">
        <v>19.03</v>
      </c>
      <c r="X553" t="n">
        <v>1.87</v>
      </c>
      <c r="Y553" t="n">
        <v>1.87</v>
      </c>
      <c r="Z553" t="n">
        <v>3.76</v>
      </c>
      <c r="AA553" t="n">
        <v>3.77</v>
      </c>
      <c r="AB553" t="n">
        <v>7.14</v>
      </c>
      <c r="AC553" t="n">
        <v>7.14</v>
      </c>
      <c r="AD553" t="n">
        <v>7.150000000000006</v>
      </c>
      <c r="AE553" t="n">
        <v>0.010000000000005116</v>
      </c>
      <c r="AF553" t="n">
        <v>0.0</v>
      </c>
      <c r="AG553" t="n">
        <v>0.0</v>
      </c>
      <c r="AH553" t="n">
        <v>0.0</v>
      </c>
      <c r="AI553" t="n">
        <v>0.0</v>
      </c>
      <c r="AJ553" t="n">
        <v>-0.010000000000000231</v>
      </c>
      <c r="AK553" t="n">
        <v>0.0</v>
      </c>
      <c r="AL553" t="inlineStr">
        <is>
          <t>unreconciled</t>
        </is>
      </c>
      <c r="AM553" t="inlineStr">
        <is>
          <t>Order Amount Mismatch (POS&gt;3PO)</t>
        </is>
      </c>
      <c r="AN553" t="n">
        <v>7.15</v>
      </c>
      <c r="AO553" t="n">
        <f>ROUND(P553*100/H553,2)</f>
        <v>0.0</v>
      </c>
      <c r="AP553" t="n">
        <f>ROUND(Q553*100/I553,2)</f>
        <v>0.0</v>
      </c>
      <c r="AQ553"/>
      <c r="AR553"/>
      <c r="AS553" t="n">
        <v>0.0</v>
      </c>
    </row>
    <row r="554">
      <c r="A554" s="1" t="n">
        <v>45231.0</v>
      </c>
      <c r="B554" s="2" t="n">
        <v>45231.863078703704</v>
      </c>
      <c r="C554" t="inlineStr">
        <is>
          <t>3140094012084524</t>
        </is>
      </c>
      <c r="D554" t="inlineStr">
        <is>
          <t>POS0012</t>
        </is>
      </c>
      <c r="E554" t="inlineStr">
        <is>
          <t>38</t>
        </is>
      </c>
      <c r="F554" t="inlineStr">
        <is>
          <t>0094</t>
        </is>
      </c>
      <c r="G554" t="inlineStr">
        <is>
          <t>5307095890</t>
        </is>
      </c>
      <c r="H554" t="n">
        <v>266.0</v>
      </c>
      <c r="I554" t="n">
        <v>253.33</v>
      </c>
      <c r="J554" t="n">
        <v>216.19</v>
      </c>
      <c r="K554" t="inlineStr">
        <is>
          <t>sale</t>
        </is>
      </c>
      <c r="L554" t="inlineStr">
        <is>
          <t/>
        </is>
      </c>
      <c r="M554" t="inlineStr">
        <is>
          <t/>
        </is>
      </c>
      <c r="N554" t="n">
        <v>0.0</v>
      </c>
      <c r="O554" t="n">
        <v>0.0</v>
      </c>
      <c r="P554" t="n">
        <v>200.97</v>
      </c>
      <c r="Q554" t="n">
        <v>200.96</v>
      </c>
      <c r="R554" t="n">
        <v>37.14</v>
      </c>
      <c r="S554" t="n">
        <v>37.14</v>
      </c>
      <c r="T554" t="n">
        <v>2.53</v>
      </c>
      <c r="U554" t="n">
        <v>2.53</v>
      </c>
      <c r="V554" t="n">
        <v>38.91</v>
      </c>
      <c r="W554" t="n">
        <v>38.91</v>
      </c>
      <c r="X554" t="n">
        <v>3.32</v>
      </c>
      <c r="Y554" t="n">
        <v>3.32</v>
      </c>
      <c r="Z554" t="n">
        <v>7.6</v>
      </c>
      <c r="AA554" t="n">
        <v>7.6</v>
      </c>
      <c r="AB554" t="n">
        <v>12.66</v>
      </c>
      <c r="AC554" t="n">
        <v>12.67</v>
      </c>
      <c r="AD554" t="n">
        <v>12.669999999999987</v>
      </c>
      <c r="AE554" t="n">
        <v>0.009999999999990905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-0.009999999999999787</v>
      </c>
      <c r="AL554" t="inlineStr">
        <is>
          <t>unreconciled</t>
        </is>
      </c>
      <c r="AM554" t="inlineStr">
        <is>
          <t>Order Amount Mismatch (POS&gt;3PO)</t>
        </is>
      </c>
      <c r="AN554" t="n">
        <v>12.67</v>
      </c>
      <c r="AO554" t="n">
        <f>ROUND(P554*100/H554,2)</f>
        <v>0.0</v>
      </c>
      <c r="AP554" t="n">
        <f>ROUND(Q554*100/I554,2)</f>
        <v>0.0</v>
      </c>
      <c r="AQ554"/>
      <c r="AR554"/>
      <c r="AS554" t="n">
        <v>0.0</v>
      </c>
    </row>
    <row r="555">
      <c r="A555" s="1" t="n">
        <v>45231.0</v>
      </c>
      <c r="B555" s="2" t="n">
        <v>45231.61982638889</v>
      </c>
      <c r="C555" t="inlineStr">
        <is>
          <t>3140023012058725</t>
        </is>
      </c>
      <c r="D555" t="inlineStr">
        <is>
          <t>POS0012</t>
        </is>
      </c>
      <c r="E555" t="inlineStr">
        <is>
          <t>19</t>
        </is>
      </c>
      <c r="F555" t="inlineStr">
        <is>
          <t>0023</t>
        </is>
      </c>
      <c r="G555" t="inlineStr">
        <is>
          <t>5307098165</t>
        </is>
      </c>
      <c r="H555" t="n">
        <v>212.0</v>
      </c>
      <c r="I555" t="n">
        <v>201.9</v>
      </c>
      <c r="J555" t="n">
        <v>164.76</v>
      </c>
      <c r="K555" t="inlineStr">
        <is>
          <t>sale</t>
        </is>
      </c>
      <c r="L555" t="inlineStr">
        <is>
          <t/>
        </is>
      </c>
      <c r="M555" t="inlineStr">
        <is>
          <t/>
        </is>
      </c>
      <c r="N555" t="n">
        <v>0.0</v>
      </c>
      <c r="O555" t="n">
        <v>0.0</v>
      </c>
      <c r="P555" t="n">
        <v>161.75</v>
      </c>
      <c r="Q555" t="n">
        <v>161.75</v>
      </c>
      <c r="R555" t="n">
        <v>37.14</v>
      </c>
      <c r="S555" t="n">
        <v>37.14</v>
      </c>
      <c r="T555" t="n">
        <v>2.02</v>
      </c>
      <c r="U555" t="n">
        <v>2.02</v>
      </c>
      <c r="V555" t="n">
        <v>29.66</v>
      </c>
      <c r="W555" t="n">
        <v>29.66</v>
      </c>
      <c r="X555" t="n">
        <v>2.65</v>
      </c>
      <c r="Y555" t="n">
        <v>2.65</v>
      </c>
      <c r="Z555" t="n">
        <v>5.82</v>
      </c>
      <c r="AA555" t="n">
        <v>5.82</v>
      </c>
      <c r="AB555" t="n">
        <v>10.1</v>
      </c>
      <c r="AC555" t="n">
        <v>10.1</v>
      </c>
      <c r="AD555" t="n">
        <v>10.099999999999994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inlineStr">
        <is>
          <t>unreconciled</t>
        </is>
      </c>
      <c r="AM555" t="inlineStr">
        <is>
          <t>Order Amount Mismatch (POS&gt;3PO)</t>
        </is>
      </c>
      <c r="AN555" t="n">
        <v>10.1</v>
      </c>
      <c r="AO555" t="n">
        <f>ROUND(P555*100/H555,2)</f>
        <v>0.0</v>
      </c>
      <c r="AP555" t="n">
        <f>ROUND(Q555*100/I555,2)</f>
        <v>0.0</v>
      </c>
      <c r="AQ555"/>
      <c r="AR555"/>
      <c r="AS555" t="n">
        <v>0.0</v>
      </c>
    </row>
    <row r="556">
      <c r="A556" s="1" t="n">
        <v>45231.0</v>
      </c>
      <c r="B556" s="2" t="n">
        <v>45232.023356481484</v>
      </c>
      <c r="C556" t="inlineStr">
        <is>
          <t>3140023012058903</t>
        </is>
      </c>
      <c r="D556" t="inlineStr">
        <is>
          <t>POS0012</t>
        </is>
      </c>
      <c r="E556" t="inlineStr">
        <is>
          <t>97</t>
        </is>
      </c>
      <c r="F556" t="inlineStr">
        <is>
          <t>0023</t>
        </is>
      </c>
      <c r="G556" t="inlineStr">
        <is>
          <t>5307099365</t>
        </is>
      </c>
      <c r="H556" t="n">
        <v>208.0</v>
      </c>
      <c r="I556" t="n">
        <v>198.09</v>
      </c>
      <c r="J556" t="n">
        <v>160.95</v>
      </c>
      <c r="K556" t="inlineStr">
        <is>
          <t>sale</t>
        </is>
      </c>
      <c r="L556" t="inlineStr">
        <is>
          <t/>
        </is>
      </c>
      <c r="M556" t="inlineStr">
        <is>
          <t/>
        </is>
      </c>
      <c r="N556" t="n">
        <v>0.0</v>
      </c>
      <c r="O556" t="n">
        <v>0.0</v>
      </c>
      <c r="P556" t="n">
        <v>158.86</v>
      </c>
      <c r="Q556" t="n">
        <v>158.87</v>
      </c>
      <c r="R556" t="n">
        <v>37.14</v>
      </c>
      <c r="S556" t="n">
        <v>37.14</v>
      </c>
      <c r="T556" t="n">
        <v>1.98</v>
      </c>
      <c r="U556" t="n">
        <v>1.98</v>
      </c>
      <c r="V556" t="n">
        <v>28.97</v>
      </c>
      <c r="W556" t="n">
        <v>28.97</v>
      </c>
      <c r="X556" t="n">
        <v>2.6</v>
      </c>
      <c r="Y556" t="n">
        <v>2.6</v>
      </c>
      <c r="Z556" t="n">
        <v>5.68</v>
      </c>
      <c r="AA556" t="n">
        <v>5.68</v>
      </c>
      <c r="AB556" t="n">
        <v>9.9</v>
      </c>
      <c r="AC556" t="n">
        <v>9.91</v>
      </c>
      <c r="AD556" t="n">
        <v>9.909999999999997</v>
      </c>
      <c r="AE556" t="n">
        <v>-0.009999999999990905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-0.009999999999999787</v>
      </c>
      <c r="AL556" t="inlineStr">
        <is>
          <t>unreconciled</t>
        </is>
      </c>
      <c r="AM556" t="inlineStr">
        <is>
          <t>Order Amount Mismatch (POS&gt;3PO)</t>
        </is>
      </c>
      <c r="AN556" t="n">
        <v>9.91</v>
      </c>
      <c r="AO556" t="n">
        <f>ROUND(P556*100/H556,2)</f>
        <v>0.0</v>
      </c>
      <c r="AP556" t="n">
        <f>ROUND(Q556*100/I556,2)</f>
        <v>0.0</v>
      </c>
      <c r="AQ556"/>
      <c r="AR556"/>
      <c r="AS556" t="n">
        <v>0.0</v>
      </c>
    </row>
    <row r="557">
      <c r="A557" s="1" t="n">
        <v>45233.0</v>
      </c>
      <c r="B557" s="2" t="n">
        <v>45233.96445601852</v>
      </c>
      <c r="C557" t="inlineStr">
        <is>
          <t>3140023012059367</t>
        </is>
      </c>
      <c r="D557" t="inlineStr">
        <is>
          <t>POS0012</t>
        </is>
      </c>
      <c r="E557" t="inlineStr">
        <is>
          <t>60</t>
        </is>
      </c>
      <c r="F557" t="inlineStr">
        <is>
          <t>0023</t>
        </is>
      </c>
      <c r="G557" t="inlineStr">
        <is>
          <t>5307101445</t>
        </is>
      </c>
      <c r="H557" t="n">
        <v>264.0</v>
      </c>
      <c r="I557" t="n">
        <v>328.57</v>
      </c>
      <c r="J557" t="n">
        <v>291.43</v>
      </c>
      <c r="K557" t="inlineStr">
        <is>
          <t>sale</t>
        </is>
      </c>
      <c r="L557" t="inlineStr">
        <is>
          <t/>
        </is>
      </c>
      <c r="M557" t="inlineStr">
        <is>
          <t/>
        </is>
      </c>
      <c r="N557" t="n">
        <v>0.0</v>
      </c>
      <c r="O557" t="n">
        <v>0.0</v>
      </c>
      <c r="P557" t="n">
        <v>258.29</v>
      </c>
      <c r="Q557" t="n">
        <v>199.51</v>
      </c>
      <c r="R557" t="n">
        <v>37.14</v>
      </c>
      <c r="S557" t="n">
        <v>37.14</v>
      </c>
      <c r="T557" t="n">
        <v>3.29</v>
      </c>
      <c r="U557" t="n">
        <v>2.51</v>
      </c>
      <c r="V557" t="n">
        <v>52.46</v>
      </c>
      <c r="W557" t="n">
        <v>38.57</v>
      </c>
      <c r="X557" t="n">
        <v>4.31</v>
      </c>
      <c r="Y557" t="n">
        <v>3.3</v>
      </c>
      <c r="Z557" t="n">
        <v>10.22</v>
      </c>
      <c r="AA557" t="n">
        <v>7.53</v>
      </c>
      <c r="AB557" t="n">
        <v>12.58</v>
      </c>
      <c r="AC557" t="n">
        <v>12.57</v>
      </c>
      <c r="AD557" t="n">
        <v>-64.57</v>
      </c>
      <c r="AE557" t="n">
        <v>58.78000000000003</v>
      </c>
      <c r="AF557" t="n">
        <v>0.0</v>
      </c>
      <c r="AG557" t="n">
        <v>0.7800000000000002</v>
      </c>
      <c r="AH557" t="n">
        <v>13.89</v>
      </c>
      <c r="AI557" t="n">
        <v>1.0099999999999998</v>
      </c>
      <c r="AJ557" t="n">
        <v>2.6900000000000004</v>
      </c>
      <c r="AK557" t="n">
        <v>0.009999999999999787</v>
      </c>
      <c r="AL557" t="inlineStr">
        <is>
          <t>unreconciled</t>
        </is>
      </c>
      <c r="AM557" t="inlineStr">
        <is>
          <t>Order Amount Mismatch (3PO&gt;POS)</t>
        </is>
      </c>
      <c r="AN557" t="n">
        <v>64.57</v>
      </c>
      <c r="AO557" t="n">
        <f>ROUND(P557*100/H557,2)</f>
        <v>0.0</v>
      </c>
      <c r="AP557" t="n">
        <f>ROUND(Q557*100/I557,2)</f>
        <v>0.0</v>
      </c>
      <c r="AQ557"/>
      <c r="AR557"/>
      <c r="AS557" t="n">
        <v>0.0</v>
      </c>
    </row>
    <row r="558">
      <c r="A558" s="1" t="n">
        <v>45233.0</v>
      </c>
      <c r="B558" s="2" t="n">
        <v>45233.96569444444</v>
      </c>
      <c r="C558" t="inlineStr">
        <is>
          <t>3140094012085378</t>
        </is>
      </c>
      <c r="D558" t="inlineStr">
        <is>
          <t>POS0012</t>
        </is>
      </c>
      <c r="E558" t="inlineStr">
        <is>
          <t>93</t>
        </is>
      </c>
      <c r="F558" t="inlineStr">
        <is>
          <t>0094</t>
        </is>
      </c>
      <c r="G558" t="inlineStr">
        <is>
          <t>5307107158</t>
        </is>
      </c>
      <c r="H558" t="n">
        <v>262.0</v>
      </c>
      <c r="I558" t="n">
        <v>326.66</v>
      </c>
      <c r="J558" t="n">
        <v>289.52</v>
      </c>
      <c r="K558" t="inlineStr">
        <is>
          <t>sale</t>
        </is>
      </c>
      <c r="L558" t="inlineStr">
        <is>
          <t/>
        </is>
      </c>
      <c r="M558" t="inlineStr">
        <is>
          <t/>
        </is>
      </c>
      <c r="N558" t="n">
        <v>0.0</v>
      </c>
      <c r="O558" t="n">
        <v>0.0</v>
      </c>
      <c r="P558" t="n">
        <v>256.84</v>
      </c>
      <c r="Q558" t="n">
        <v>198.04</v>
      </c>
      <c r="R558" t="n">
        <v>37.14</v>
      </c>
      <c r="S558" t="n">
        <v>37.14</v>
      </c>
      <c r="T558" t="n">
        <v>3.27</v>
      </c>
      <c r="U558" t="n">
        <v>2.5</v>
      </c>
      <c r="V558" t="n">
        <v>52.11</v>
      </c>
      <c r="W558" t="n">
        <v>38.23</v>
      </c>
      <c r="X558" t="n">
        <v>4.29</v>
      </c>
      <c r="Y558" t="n">
        <v>3.28</v>
      </c>
      <c r="Z558" t="n">
        <v>10.15</v>
      </c>
      <c r="AA558" t="n">
        <v>7.47</v>
      </c>
      <c r="AB558" t="n">
        <v>12.48</v>
      </c>
      <c r="AC558" t="n">
        <v>12.48</v>
      </c>
      <c r="AD558" t="n">
        <v>-64.66000000000003</v>
      </c>
      <c r="AE558" t="n">
        <v>58.79999999999998</v>
      </c>
      <c r="AF558" t="n">
        <v>0.0</v>
      </c>
      <c r="AG558" t="n">
        <v>0.77</v>
      </c>
      <c r="AH558" t="n">
        <v>13.880000000000003</v>
      </c>
      <c r="AI558" t="n">
        <v>1.0100000000000002</v>
      </c>
      <c r="AJ558" t="n">
        <v>2.6800000000000006</v>
      </c>
      <c r="AK558" t="n">
        <v>0.0</v>
      </c>
      <c r="AL558" t="inlineStr">
        <is>
          <t>unreconciled</t>
        </is>
      </c>
      <c r="AM558" t="inlineStr">
        <is>
          <t>Order Amount Mismatch (3PO&gt;POS)</t>
        </is>
      </c>
      <c r="AN558" t="n">
        <v>64.66</v>
      </c>
      <c r="AO558" t="n">
        <f>ROUND(P558*100/H558,2)</f>
        <v>0.0</v>
      </c>
      <c r="AP558" t="n">
        <f>ROUND(Q558*100/I558,2)</f>
        <v>0.0</v>
      </c>
      <c r="AQ558"/>
      <c r="AR558"/>
      <c r="AS558" t="n">
        <v>0.0</v>
      </c>
    </row>
    <row r="559">
      <c r="A559" s="1" t="n">
        <v>45231.0</v>
      </c>
      <c r="B559" s="2" t="n">
        <v>45231.777719907404</v>
      </c>
      <c r="C559" t="inlineStr">
        <is>
          <t>3140023012058787</t>
        </is>
      </c>
      <c r="D559" t="inlineStr">
        <is>
          <t>POS0012</t>
        </is>
      </c>
      <c r="E559" t="inlineStr">
        <is>
          <t>81</t>
        </is>
      </c>
      <c r="F559" t="inlineStr">
        <is>
          <t>0023</t>
        </is>
      </c>
      <c r="G559" t="inlineStr">
        <is>
          <t>5307111792</t>
        </is>
      </c>
      <c r="H559" t="n">
        <v>1097.0</v>
      </c>
      <c r="I559" t="n">
        <v>1007.62</v>
      </c>
      <c r="J559" t="n">
        <v>1007.62</v>
      </c>
      <c r="K559" t="inlineStr">
        <is>
          <t>addition</t>
        </is>
      </c>
      <c r="L559" t="inlineStr">
        <is>
          <t/>
        </is>
      </c>
      <c r="M559" t="inlineStr">
        <is>
          <t/>
        </is>
      </c>
      <c r="N559" t="n">
        <v>0.0</v>
      </c>
      <c r="O559" t="n">
        <v>0.0</v>
      </c>
      <c r="P559" t="n">
        <v>818.57</v>
      </c>
      <c r="Q559" t="n">
        <v>804.09</v>
      </c>
      <c r="R559" t="n">
        <v>37.14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52.24</v>
      </c>
      <c r="AC559" t="n">
        <v>52.24</v>
      </c>
      <c r="AD559" t="n">
        <v>89.38</v>
      </c>
      <c r="AE559" t="n">
        <v>14.480000000000018</v>
      </c>
      <c r="AF559" t="n">
        <v>37.14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inlineStr">
        <is>
          <t>unreconciled</t>
        </is>
      </c>
      <c r="AM559" t="inlineStr">
        <is>
          <t>Packaging Charge Mismatch</t>
        </is>
      </c>
      <c r="AN559" t="n">
        <v>37.14</v>
      </c>
      <c r="AO559" t="n">
        <f>ROUND(P559*100/H559,2)</f>
        <v>0.0</v>
      </c>
      <c r="AP559" t="n">
        <f>ROUND(Q559*100/I559,2)</f>
        <v>0.0</v>
      </c>
      <c r="AQ559"/>
      <c r="AR559"/>
      <c r="AS559" t="n">
        <v>0.0</v>
      </c>
    </row>
    <row r="560">
      <c r="A560" s="1" t="n">
        <v>45232.0</v>
      </c>
      <c r="B560" s="2" t="n">
        <v>45233.03916666667</v>
      </c>
      <c r="C560" t="inlineStr">
        <is>
          <t>3140094012085035</t>
        </is>
      </c>
      <c r="D560" t="inlineStr">
        <is>
          <t>POS0012</t>
        </is>
      </c>
      <c r="E560" t="inlineStr">
        <is>
          <t>50</t>
        </is>
      </c>
      <c r="F560" t="inlineStr">
        <is>
          <t>0094</t>
        </is>
      </c>
      <c r="G560" t="inlineStr">
        <is>
          <t>5307128078</t>
        </is>
      </c>
      <c r="H560" t="n">
        <v>487.0</v>
      </c>
      <c r="I560" t="n">
        <v>463.81</v>
      </c>
      <c r="J560" t="n">
        <v>426.67</v>
      </c>
      <c r="K560" t="inlineStr">
        <is>
          <t>sale</t>
        </is>
      </c>
      <c r="L560" t="inlineStr">
        <is>
          <t/>
        </is>
      </c>
      <c r="M560" t="inlineStr">
        <is>
          <t/>
        </is>
      </c>
      <c r="N560" t="n">
        <v>0.0</v>
      </c>
      <c r="O560" t="n">
        <v>0.0</v>
      </c>
      <c r="P560" t="n">
        <v>361.36</v>
      </c>
      <c r="Q560" t="n">
        <v>361.35</v>
      </c>
      <c r="R560" t="n">
        <v>37.14</v>
      </c>
      <c r="S560" t="n">
        <v>37.14</v>
      </c>
      <c r="T560" t="n">
        <v>4.64</v>
      </c>
      <c r="U560" t="n">
        <v>4.64</v>
      </c>
      <c r="V560" t="n">
        <v>76.8</v>
      </c>
      <c r="W560" t="n">
        <v>76.8</v>
      </c>
      <c r="X560" t="n">
        <v>6.09</v>
      </c>
      <c r="Y560" t="n">
        <v>6.09</v>
      </c>
      <c r="Z560" t="n">
        <v>14.92</v>
      </c>
      <c r="AA560" t="n">
        <v>14.92</v>
      </c>
      <c r="AB560" t="n">
        <v>23.2</v>
      </c>
      <c r="AC560" t="n">
        <v>23.19</v>
      </c>
      <c r="AD560" t="n">
        <v>23.189999999999998</v>
      </c>
      <c r="AE560" t="n">
        <v>0.009999999999990905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0.00999999999999801</v>
      </c>
      <c r="AL560" t="inlineStr">
        <is>
          <t>unreconciled</t>
        </is>
      </c>
      <c r="AM560" t="inlineStr">
        <is>
          <t>Order Amount Mismatch (POS&gt;3PO)</t>
        </is>
      </c>
      <c r="AN560" t="n">
        <v>23.19</v>
      </c>
      <c r="AO560" t="n">
        <f>ROUND(P560*100/H560,2)</f>
        <v>0.0</v>
      </c>
      <c r="AP560" t="n">
        <f>ROUND(Q560*100/I560,2)</f>
        <v>0.0</v>
      </c>
      <c r="AQ560"/>
      <c r="AR560"/>
      <c r="AS560" t="n">
        <v>0.0</v>
      </c>
    </row>
    <row r="561">
      <c r="A561" s="1" t="n">
        <v>45232.0</v>
      </c>
      <c r="B561" s="2" t="n">
        <v>45232.643692129626</v>
      </c>
      <c r="C561" t="inlineStr">
        <is>
          <t>3140094012084754</t>
        </is>
      </c>
      <c r="D561" t="inlineStr">
        <is>
          <t>POS0012</t>
        </is>
      </c>
      <c r="E561" t="inlineStr">
        <is>
          <t>69</t>
        </is>
      </c>
      <c r="F561" t="inlineStr">
        <is>
          <t>0094</t>
        </is>
      </c>
      <c r="G561" t="inlineStr">
        <is>
          <t>5307132558</t>
        </is>
      </c>
      <c r="H561" t="n">
        <v>443.0</v>
      </c>
      <c r="I561" t="n">
        <v>421.9</v>
      </c>
      <c r="J561" t="n">
        <v>384.76</v>
      </c>
      <c r="K561" t="inlineStr">
        <is>
          <t>sale</t>
        </is>
      </c>
      <c r="L561" t="inlineStr">
        <is>
          <t/>
        </is>
      </c>
      <c r="M561" t="inlineStr">
        <is>
          <t/>
        </is>
      </c>
      <c r="N561" t="n">
        <v>0.0</v>
      </c>
      <c r="O561" t="n">
        <v>0.0</v>
      </c>
      <c r="P561" t="n">
        <v>329.42</v>
      </c>
      <c r="Q561" t="n">
        <v>329.41</v>
      </c>
      <c r="R561" t="n">
        <v>37.14</v>
      </c>
      <c r="S561" t="n">
        <v>37.14</v>
      </c>
      <c r="T561" t="n">
        <v>4.22</v>
      </c>
      <c r="U561" t="n">
        <v>4.22</v>
      </c>
      <c r="V561" t="n">
        <v>69.26</v>
      </c>
      <c r="W561" t="n">
        <v>69.26</v>
      </c>
      <c r="X561" t="n">
        <v>5.54</v>
      </c>
      <c r="Y561" t="n">
        <v>5.54</v>
      </c>
      <c r="Z561" t="n">
        <v>13.46</v>
      </c>
      <c r="AA561" t="n">
        <v>13.47</v>
      </c>
      <c r="AB561" t="n">
        <v>21.1</v>
      </c>
      <c r="AC561" t="n">
        <v>21.1</v>
      </c>
      <c r="AD561" t="n">
        <v>21.100000000000023</v>
      </c>
      <c r="AE561" t="n">
        <v>0.009999999999990905</v>
      </c>
      <c r="AF561" t="n">
        <v>0.0</v>
      </c>
      <c r="AG561" t="n">
        <v>0.0</v>
      </c>
      <c r="AH561" t="n">
        <v>0.0</v>
      </c>
      <c r="AI561" t="n">
        <v>0.0</v>
      </c>
      <c r="AJ561" t="n">
        <v>-0.009999999999999787</v>
      </c>
      <c r="AK561" t="n">
        <v>0.0</v>
      </c>
      <c r="AL561" t="inlineStr">
        <is>
          <t>unreconciled</t>
        </is>
      </c>
      <c r="AM561" t="inlineStr">
        <is>
          <t>Order Amount Mismatch (POS&gt;3PO)</t>
        </is>
      </c>
      <c r="AN561" t="n">
        <v>21.1</v>
      </c>
      <c r="AO561" t="n">
        <f>ROUND(P561*100/H561,2)</f>
        <v>0.0</v>
      </c>
      <c r="AP561" t="n">
        <f>ROUND(Q561*100/I561,2)</f>
        <v>0.0</v>
      </c>
      <c r="AQ561"/>
      <c r="AR561"/>
      <c r="AS561" t="n">
        <v>0.0</v>
      </c>
    </row>
    <row r="562">
      <c r="A562" s="1" t="n">
        <v>45231.0</v>
      </c>
      <c r="B562" s="2" t="n">
        <v>45231.595671296294</v>
      </c>
      <c r="C562" t="inlineStr">
        <is>
          <t>3140023012058719</t>
        </is>
      </c>
      <c r="D562" t="inlineStr">
        <is>
          <t>POS0012</t>
        </is>
      </c>
      <c r="E562" t="inlineStr">
        <is>
          <t>13</t>
        </is>
      </c>
      <c r="F562" t="inlineStr">
        <is>
          <t>0023</t>
        </is>
      </c>
      <c r="G562" t="inlineStr">
        <is>
          <t>5307134955</t>
        </is>
      </c>
      <c r="H562" t="n">
        <v>424.0</v>
      </c>
      <c r="I562" t="n">
        <v>366.66</v>
      </c>
      <c r="J562" t="n">
        <v>366.66</v>
      </c>
      <c r="K562" t="inlineStr">
        <is>
          <t>addition</t>
        </is>
      </c>
      <c r="L562" t="inlineStr">
        <is>
          <t/>
        </is>
      </c>
      <c r="M562" t="inlineStr">
        <is>
          <t/>
        </is>
      </c>
      <c r="N562" t="n">
        <v>0.0</v>
      </c>
      <c r="O562" t="n">
        <v>0.0</v>
      </c>
      <c r="P562" t="n">
        <v>316.38</v>
      </c>
      <c r="Q562" t="n">
        <v>315.62</v>
      </c>
      <c r="R562" t="n">
        <v>37.14</v>
      </c>
      <c r="S562" t="n">
        <v>0.0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20.2</v>
      </c>
      <c r="AC562" t="n">
        <v>20.19</v>
      </c>
      <c r="AD562" t="n">
        <v>57.339999999999975</v>
      </c>
      <c r="AE562" t="n">
        <v>0.7599999999999909</v>
      </c>
      <c r="AF562" t="n">
        <v>37.14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0.00999999999999801</v>
      </c>
      <c r="AL562" t="inlineStr">
        <is>
          <t>unreconciled</t>
        </is>
      </c>
      <c r="AM562" t="inlineStr">
        <is>
          <t>Packaging Charge Mismatch</t>
        </is>
      </c>
      <c r="AN562" t="n">
        <v>37.14</v>
      </c>
      <c r="AO562" t="n">
        <f>ROUND(P562*100/H562,2)</f>
        <v>0.0</v>
      </c>
      <c r="AP562" t="n">
        <f>ROUND(Q562*100/I562,2)</f>
        <v>0.0</v>
      </c>
      <c r="AQ562"/>
      <c r="AR562"/>
      <c r="AS562" t="n">
        <v>0.0</v>
      </c>
    </row>
    <row r="563">
      <c r="A563" s="1" t="n">
        <v>45234.0</v>
      </c>
      <c r="B563" s="2" t="n">
        <v>45234.7290625</v>
      </c>
      <c r="C563" t="inlineStr">
        <is>
          <t>3140094012085610</t>
        </is>
      </c>
      <c r="D563" t="inlineStr">
        <is>
          <t>POS0012</t>
        </is>
      </c>
      <c r="E563" t="inlineStr">
        <is>
          <t>25</t>
        </is>
      </c>
      <c r="F563" t="inlineStr">
        <is>
          <t>0094</t>
        </is>
      </c>
      <c r="G563" t="inlineStr">
        <is>
          <t>5307151425</t>
        </is>
      </c>
      <c r="H563" t="n">
        <v>157.0</v>
      </c>
      <c r="I563" t="n">
        <v>112.38</v>
      </c>
      <c r="J563" t="n">
        <v>112.38</v>
      </c>
      <c r="K563" t="inlineStr">
        <is>
          <t>addition</t>
        </is>
      </c>
      <c r="L563" t="inlineStr">
        <is>
          <t/>
        </is>
      </c>
      <c r="M563" t="inlineStr">
        <is>
          <t/>
        </is>
      </c>
      <c r="N563" t="n">
        <v>0.0</v>
      </c>
      <c r="O563" t="n">
        <v>0.0</v>
      </c>
      <c r="P563" t="n">
        <v>117.15</v>
      </c>
      <c r="Q563" t="n">
        <v>121.84</v>
      </c>
      <c r="R563" t="n">
        <v>37.14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0.0</v>
      </c>
      <c r="AB563" t="n">
        <v>7.48</v>
      </c>
      <c r="AC563" t="n">
        <v>7.48</v>
      </c>
      <c r="AD563" t="n">
        <v>44.620000000000005</v>
      </c>
      <c r="AE563" t="n">
        <v>-4.689999999999998</v>
      </c>
      <c r="AF563" t="n">
        <v>37.14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inlineStr">
        <is>
          <t>unreconciled</t>
        </is>
      </c>
      <c r="AM563" t="inlineStr">
        <is>
          <t>Packaging Charge Mismatch</t>
        </is>
      </c>
      <c r="AN563" t="n">
        <v>37.14</v>
      </c>
      <c r="AO563" t="n">
        <f>ROUND(P563*100/H563,2)</f>
        <v>0.0</v>
      </c>
      <c r="AP563" t="n">
        <f>ROUND(Q563*100/I563,2)</f>
        <v>0.0</v>
      </c>
      <c r="AQ563"/>
      <c r="AR563"/>
      <c r="AS563" t="n">
        <v>0.0</v>
      </c>
    </row>
    <row r="564">
      <c r="A564" s="1" t="n">
        <v>45232.0</v>
      </c>
      <c r="B564" s="2" t="n">
        <v>45232.812002314815</v>
      </c>
      <c r="C564" t="inlineStr">
        <is>
          <t>3140094012084853</t>
        </is>
      </c>
      <c r="D564" t="inlineStr">
        <is>
          <t>POS0012</t>
        </is>
      </c>
      <c r="E564" t="inlineStr">
        <is>
          <t>68</t>
        </is>
      </c>
      <c r="F564" t="inlineStr">
        <is>
          <t>0094</t>
        </is>
      </c>
      <c r="G564" t="inlineStr">
        <is>
          <t>5307155514</t>
        </is>
      </c>
      <c r="H564" t="n">
        <v>477.0</v>
      </c>
      <c r="I564" t="n">
        <v>454.28</v>
      </c>
      <c r="J564" t="n">
        <v>417.14</v>
      </c>
      <c r="K564" t="inlineStr">
        <is>
          <t>sale</t>
        </is>
      </c>
      <c r="L564" t="inlineStr">
        <is>
          <t/>
        </is>
      </c>
      <c r="M564" t="inlineStr">
        <is>
          <t/>
        </is>
      </c>
      <c r="N564" t="n">
        <v>0.0</v>
      </c>
      <c r="O564" t="n">
        <v>0.0</v>
      </c>
      <c r="P564" t="n">
        <v>354.1</v>
      </c>
      <c r="Q564" t="n">
        <v>354.08</v>
      </c>
      <c r="R564" t="n">
        <v>37.14</v>
      </c>
      <c r="S564" t="n">
        <v>37.14</v>
      </c>
      <c r="T564" t="n">
        <v>4.54</v>
      </c>
      <c r="U564" t="n">
        <v>4.54</v>
      </c>
      <c r="V564" t="n">
        <v>75.09</v>
      </c>
      <c r="W564" t="n">
        <v>75.09</v>
      </c>
      <c r="X564" t="n">
        <v>5.96</v>
      </c>
      <c r="Y564" t="n">
        <v>5.96</v>
      </c>
      <c r="Z564" t="n">
        <v>14.59</v>
      </c>
      <c r="AA564" t="n">
        <v>14.59</v>
      </c>
      <c r="AB564" t="n">
        <v>22.72</v>
      </c>
      <c r="AC564" t="n">
        <v>22.72</v>
      </c>
      <c r="AD564" t="n">
        <v>22.720000000000027</v>
      </c>
      <c r="AE564" t="n">
        <v>0.020000000000038654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inlineStr">
        <is>
          <t>unreconciled</t>
        </is>
      </c>
      <c r="AM564" t="inlineStr">
        <is>
          <t>Order Amount Mismatch (POS&gt;3PO)</t>
        </is>
      </c>
      <c r="AN564" t="n">
        <v>22.72</v>
      </c>
      <c r="AO564" t="n">
        <f>ROUND(P564*100/H564,2)</f>
        <v>0.0</v>
      </c>
      <c r="AP564" t="n">
        <f>ROUND(Q564*100/I564,2)</f>
        <v>0.0</v>
      </c>
      <c r="AQ564"/>
      <c r="AR564"/>
      <c r="AS564" t="n">
        <v>0.0</v>
      </c>
    </row>
    <row r="565">
      <c r="A565" s="1" t="n">
        <v>45235.0</v>
      </c>
      <c r="B565" s="2" t="n">
        <v>45235.80967592593</v>
      </c>
      <c r="C565" t="inlineStr">
        <is>
          <t>3140094012086211</t>
        </is>
      </c>
      <c r="D565" t="inlineStr">
        <is>
          <t>POS0012</t>
        </is>
      </c>
      <c r="E565" t="inlineStr">
        <is>
          <t>26</t>
        </is>
      </c>
      <c r="F565" t="inlineStr">
        <is>
          <t>0094</t>
        </is>
      </c>
      <c r="G565" t="inlineStr">
        <is>
          <t>5307174194</t>
        </is>
      </c>
      <c r="H565" t="n">
        <v>388.0</v>
      </c>
      <c r="I565" t="n">
        <v>369.52</v>
      </c>
      <c r="J565" t="n">
        <v>332.38</v>
      </c>
      <c r="K565" t="inlineStr">
        <is>
          <t>sale</t>
        </is>
      </c>
      <c r="L565" t="inlineStr">
        <is>
          <t/>
        </is>
      </c>
      <c r="M565" t="inlineStr">
        <is>
          <t/>
        </is>
      </c>
      <c r="N565" t="n">
        <v>0.0</v>
      </c>
      <c r="O565" t="n">
        <v>0.0</v>
      </c>
      <c r="P565" t="n">
        <v>289.5</v>
      </c>
      <c r="Q565" t="n">
        <v>289.5</v>
      </c>
      <c r="R565" t="n">
        <v>37.14</v>
      </c>
      <c r="S565" t="n">
        <v>37.14</v>
      </c>
      <c r="T565" t="n">
        <v>3.7</v>
      </c>
      <c r="U565" t="n">
        <v>3.7</v>
      </c>
      <c r="V565" t="n">
        <v>59.83</v>
      </c>
      <c r="W565" t="n">
        <v>59.83</v>
      </c>
      <c r="X565" t="n">
        <v>4.85</v>
      </c>
      <c r="Y565" t="n">
        <v>4.85</v>
      </c>
      <c r="Z565" t="n">
        <v>11.64</v>
      </c>
      <c r="AA565" t="n">
        <v>11.64</v>
      </c>
      <c r="AB565" t="n">
        <v>18.48</v>
      </c>
      <c r="AC565" t="n">
        <v>18.48</v>
      </c>
      <c r="AD565" t="n">
        <v>18.480000000000018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inlineStr">
        <is>
          <t>unreconciled</t>
        </is>
      </c>
      <c r="AM565" t="inlineStr">
        <is>
          <t>Order Amount Mismatch (POS&gt;3PO)</t>
        </is>
      </c>
      <c r="AN565" t="n">
        <v>18.48</v>
      </c>
      <c r="AO565" t="n">
        <f>ROUND(P565*100/H565,2)</f>
        <v>0.0</v>
      </c>
      <c r="AP565" t="n">
        <f>ROUND(Q565*100/I565,2)</f>
        <v>0.0</v>
      </c>
      <c r="AQ565"/>
      <c r="AR565"/>
      <c r="AS565" t="n">
        <v>0.0</v>
      </c>
    </row>
    <row r="566">
      <c r="A566" s="1" t="n">
        <v>45233.0</v>
      </c>
      <c r="B566" s="2" t="n">
        <v>45233.65179398148</v>
      </c>
      <c r="C566" t="inlineStr">
        <is>
          <t>3140023012059243</t>
        </is>
      </c>
      <c r="D566" t="inlineStr">
        <is>
          <t>POS0012</t>
        </is>
      </c>
      <c r="E566" t="inlineStr">
        <is>
          <t>36</t>
        </is>
      </c>
      <c r="F566" t="inlineStr">
        <is>
          <t>0023</t>
        </is>
      </c>
      <c r="G566" t="inlineStr">
        <is>
          <t>5307177557</t>
        </is>
      </c>
      <c r="H566" t="n">
        <v>2465.0</v>
      </c>
      <c r="I566" t="n">
        <v>2424.74</v>
      </c>
      <c r="J566" t="n">
        <v>2387.6</v>
      </c>
      <c r="K566" t="inlineStr">
        <is>
          <t>sale</t>
        </is>
      </c>
      <c r="L566" t="inlineStr">
        <is>
          <t/>
        </is>
      </c>
      <c r="M566" t="inlineStr">
        <is>
          <t/>
        </is>
      </c>
      <c r="N566" t="n">
        <v>0.0</v>
      </c>
      <c r="O566" t="n">
        <v>0.0</v>
      </c>
      <c r="P566" t="n">
        <v>1855.81</v>
      </c>
      <c r="Q566" t="n">
        <v>1797.02</v>
      </c>
      <c r="R566" t="n">
        <v>37.14</v>
      </c>
      <c r="S566" t="n">
        <v>37.14</v>
      </c>
      <c r="T566" t="n">
        <v>24.25</v>
      </c>
      <c r="U566" t="n">
        <v>23.48</v>
      </c>
      <c r="V566" t="n">
        <v>429.77</v>
      </c>
      <c r="W566" t="n">
        <v>415.88</v>
      </c>
      <c r="X566" t="n">
        <v>31.82</v>
      </c>
      <c r="Y566" t="n">
        <v>30.81</v>
      </c>
      <c r="Z566" t="n">
        <v>83.09</v>
      </c>
      <c r="AA566" t="n">
        <v>80.41</v>
      </c>
      <c r="AB566" t="n">
        <v>117.38</v>
      </c>
      <c r="AC566" t="n">
        <v>117.38</v>
      </c>
      <c r="AD566" t="n">
        <v>40.26000000000022</v>
      </c>
      <c r="AE566" t="n">
        <v>58.789999999999964</v>
      </c>
      <c r="AF566" t="n">
        <v>0.0</v>
      </c>
      <c r="AG566" t="n">
        <v>0.7699999999999996</v>
      </c>
      <c r="AH566" t="n">
        <v>13.889999999999986</v>
      </c>
      <c r="AI566" t="n">
        <v>1.0100000000000016</v>
      </c>
      <c r="AJ566" t="n">
        <v>2.680000000000007</v>
      </c>
      <c r="AK566" t="n">
        <v>0.0</v>
      </c>
      <c r="AL566" t="inlineStr">
        <is>
          <t>unreconciled</t>
        </is>
      </c>
      <c r="AM566" t="inlineStr">
        <is>
          <t>Order Amount Mismatch (POS&gt;3PO)</t>
        </is>
      </c>
      <c r="AN566" t="n">
        <v>40.26</v>
      </c>
      <c r="AO566" t="n">
        <f>ROUND(P566*100/H566,2)</f>
        <v>0.0</v>
      </c>
      <c r="AP566" t="n">
        <f>ROUND(Q566*100/I566,2)</f>
        <v>0.0</v>
      </c>
      <c r="AQ566"/>
      <c r="AR566"/>
      <c r="AS566" t="n">
        <v>0.0</v>
      </c>
    </row>
    <row r="567">
      <c r="A567" s="1" t="n">
        <v>45233.0</v>
      </c>
      <c r="B567" s="2" t="n">
        <v>45233.72542824074</v>
      </c>
      <c r="C567" t="inlineStr">
        <is>
          <t>3140094012085171</t>
        </is>
      </c>
      <c r="D567" t="inlineStr">
        <is>
          <t>POS0012</t>
        </is>
      </c>
      <c r="E567" t="inlineStr">
        <is>
          <t>86</t>
        </is>
      </c>
      <c r="F567" t="inlineStr">
        <is>
          <t>0094</t>
        </is>
      </c>
      <c r="G567" t="inlineStr">
        <is>
          <t>5307177908</t>
        </is>
      </c>
      <c r="H567" t="n">
        <v>329.0</v>
      </c>
      <c r="I567" t="n">
        <v>390.48</v>
      </c>
      <c r="J567" t="n">
        <v>353.34</v>
      </c>
      <c r="K567" t="inlineStr">
        <is>
          <t>sale</t>
        </is>
      </c>
      <c r="L567" t="inlineStr">
        <is>
          <t/>
        </is>
      </c>
      <c r="M567" t="inlineStr">
        <is>
          <t/>
        </is>
      </c>
      <c r="N567" t="n">
        <v>0.0</v>
      </c>
      <c r="O567" t="n">
        <v>0.0</v>
      </c>
      <c r="P567" t="n">
        <v>305.49</v>
      </c>
      <c r="Q567" t="n">
        <v>246.68</v>
      </c>
      <c r="R567" t="n">
        <v>37.14</v>
      </c>
      <c r="S567" t="n">
        <v>37.14</v>
      </c>
      <c r="T567" t="n">
        <v>3.9</v>
      </c>
      <c r="U567" t="n">
        <v>3.13</v>
      </c>
      <c r="V567" t="n">
        <v>63.6</v>
      </c>
      <c r="W567" t="n">
        <v>49.72</v>
      </c>
      <c r="X567" t="n">
        <v>5.12</v>
      </c>
      <c r="Y567" t="n">
        <v>4.11</v>
      </c>
      <c r="Z567" t="n">
        <v>12.37</v>
      </c>
      <c r="AA567" t="n">
        <v>9.69</v>
      </c>
      <c r="AB567" t="n">
        <v>15.66</v>
      </c>
      <c r="AC567" t="n">
        <v>15.67</v>
      </c>
      <c r="AD567" t="n">
        <v>-61.48000000000002</v>
      </c>
      <c r="AE567" t="n">
        <v>58.81</v>
      </c>
      <c r="AF567" t="n">
        <v>0.0</v>
      </c>
      <c r="AG567" t="n">
        <v>0.77</v>
      </c>
      <c r="AH567" t="n">
        <v>13.880000000000003</v>
      </c>
      <c r="AI567" t="n">
        <v>1.0099999999999998</v>
      </c>
      <c r="AJ567" t="n">
        <v>2.6799999999999997</v>
      </c>
      <c r="AK567" t="n">
        <v>-0.009999999999999787</v>
      </c>
      <c r="AL567" t="inlineStr">
        <is>
          <t>unreconciled</t>
        </is>
      </c>
      <c r="AM567" t="inlineStr">
        <is>
          <t>Order Amount Mismatch (3PO&gt;POS)</t>
        </is>
      </c>
      <c r="AN567" t="n">
        <v>61.48</v>
      </c>
      <c r="AO567" t="n">
        <f>ROUND(P567*100/H567,2)</f>
        <v>0.0</v>
      </c>
      <c r="AP567" t="n">
        <f>ROUND(Q567*100/I567,2)</f>
        <v>0.0</v>
      </c>
      <c r="AQ567"/>
      <c r="AR567"/>
      <c r="AS567" t="n">
        <v>0.0</v>
      </c>
    </row>
    <row r="568">
      <c r="A568" s="1" t="n">
        <v>45232.0</v>
      </c>
      <c r="B568" s="2" t="n">
        <v>45232.48349537037</v>
      </c>
      <c r="C568" t="inlineStr">
        <is>
          <t>3140023012058942</t>
        </is>
      </c>
      <c r="D568" t="inlineStr">
        <is>
          <t>POS0012</t>
        </is>
      </c>
      <c r="E568" t="inlineStr">
        <is>
          <t>36</t>
        </is>
      </c>
      <c r="F568" t="inlineStr">
        <is>
          <t>0023</t>
        </is>
      </c>
      <c r="G568" t="inlineStr">
        <is>
          <t>5307186166</t>
        </is>
      </c>
      <c r="H568" t="n">
        <v>269.0</v>
      </c>
      <c r="I568" t="n">
        <v>256.18</v>
      </c>
      <c r="J568" t="n">
        <v>219.04</v>
      </c>
      <c r="K568" t="inlineStr">
        <is>
          <t>sale</t>
        </is>
      </c>
      <c r="L568" t="inlineStr">
        <is>
          <t/>
        </is>
      </c>
      <c r="M568" t="inlineStr">
        <is>
          <t/>
        </is>
      </c>
      <c r="N568" t="n">
        <v>0.0</v>
      </c>
      <c r="O568" t="n">
        <v>0.0</v>
      </c>
      <c r="P568" t="n">
        <v>203.13</v>
      </c>
      <c r="Q568" t="n">
        <v>203.12</v>
      </c>
      <c r="R568" t="n">
        <v>37.14</v>
      </c>
      <c r="S568" t="n">
        <v>37.14</v>
      </c>
      <c r="T568" t="n">
        <v>2.56</v>
      </c>
      <c r="U568" t="n">
        <v>2.56</v>
      </c>
      <c r="V568" t="n">
        <v>39.43</v>
      </c>
      <c r="W568" t="n">
        <v>39.43</v>
      </c>
      <c r="X568" t="n">
        <v>3.36</v>
      </c>
      <c r="Y568" t="n">
        <v>3.36</v>
      </c>
      <c r="Z568" t="n">
        <v>7.7</v>
      </c>
      <c r="AA568" t="n">
        <v>7.7</v>
      </c>
      <c r="AB568" t="n">
        <v>12.82</v>
      </c>
      <c r="AC568" t="n">
        <v>12.81</v>
      </c>
      <c r="AD568" t="n">
        <v>12.819999999999993</v>
      </c>
      <c r="AE568" t="n">
        <v>0.009999999999990905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0.009999999999999787</v>
      </c>
      <c r="AL568" t="inlineStr">
        <is>
          <t>unreconciled</t>
        </is>
      </c>
      <c r="AM568" t="inlineStr">
        <is>
          <t>Order Amount Mismatch (POS&gt;3PO)</t>
        </is>
      </c>
      <c r="AN568" t="n">
        <v>12.82</v>
      </c>
      <c r="AO568" t="n">
        <f>ROUND(P568*100/H568,2)</f>
        <v>0.0</v>
      </c>
      <c r="AP568" t="n">
        <f>ROUND(Q568*100/I568,2)</f>
        <v>0.0</v>
      </c>
      <c r="AQ568"/>
      <c r="AR568"/>
      <c r="AS568" t="n">
        <v>0.0</v>
      </c>
    </row>
    <row r="569">
      <c r="A569" s="1" t="n">
        <v>45232.0</v>
      </c>
      <c r="B569" s="2" t="n">
        <v>45232.62420138889</v>
      </c>
      <c r="C569" t="inlineStr">
        <is>
          <t>3140023012058971</t>
        </is>
      </c>
      <c r="D569" t="inlineStr">
        <is>
          <t>POS0012</t>
        </is>
      </c>
      <c r="E569" t="inlineStr">
        <is>
          <t>65</t>
        </is>
      </c>
      <c r="F569" t="inlineStr">
        <is>
          <t>0023</t>
        </is>
      </c>
      <c r="G569" t="inlineStr">
        <is>
          <t>5307199997</t>
        </is>
      </c>
      <c r="H569" t="n">
        <v>232.0</v>
      </c>
      <c r="I569" t="n">
        <v>220.95</v>
      </c>
      <c r="J569" t="n">
        <v>183.81</v>
      </c>
      <c r="K569" t="inlineStr">
        <is>
          <t>sale</t>
        </is>
      </c>
      <c r="L569" t="inlineStr">
        <is>
          <t/>
        </is>
      </c>
      <c r="M569" t="inlineStr">
        <is>
          <t/>
        </is>
      </c>
      <c r="N569" t="n">
        <v>0.0</v>
      </c>
      <c r="O569" t="n">
        <v>0.0</v>
      </c>
      <c r="P569" t="n">
        <v>176.27</v>
      </c>
      <c r="Q569" t="n">
        <v>176.26</v>
      </c>
      <c r="R569" t="n">
        <v>37.14</v>
      </c>
      <c r="S569" t="n">
        <v>37.14</v>
      </c>
      <c r="T569" t="n">
        <v>2.21</v>
      </c>
      <c r="U569" t="n">
        <v>2.21</v>
      </c>
      <c r="V569" t="n">
        <v>33.09</v>
      </c>
      <c r="W569" t="n">
        <v>33.09</v>
      </c>
      <c r="X569" t="n">
        <v>2.9</v>
      </c>
      <c r="Y569" t="n">
        <v>2.9</v>
      </c>
      <c r="Z569" t="n">
        <v>6.48</v>
      </c>
      <c r="AA569" t="n">
        <v>6.48</v>
      </c>
      <c r="AB569" t="n">
        <v>11.04</v>
      </c>
      <c r="AC569" t="n">
        <v>11.05</v>
      </c>
      <c r="AD569" t="n">
        <v>11.050000000000011</v>
      </c>
      <c r="AE569" t="n">
        <v>0.010000000000019327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-0.010000000000001563</v>
      </c>
      <c r="AL569" t="inlineStr">
        <is>
          <t>unreconciled</t>
        </is>
      </c>
      <c r="AM569" t="inlineStr">
        <is>
          <t>Order Amount Mismatch (POS&gt;3PO)</t>
        </is>
      </c>
      <c r="AN569" t="n">
        <v>11.05</v>
      </c>
      <c r="AO569" t="n">
        <f>ROUND(P569*100/H569,2)</f>
        <v>0.0</v>
      </c>
      <c r="AP569" t="n">
        <f>ROUND(Q569*100/I569,2)</f>
        <v>0.0</v>
      </c>
      <c r="AQ569"/>
      <c r="AR569"/>
      <c r="AS569" t="n">
        <v>0.0</v>
      </c>
    </row>
    <row r="570">
      <c r="A570" s="1" t="n">
        <v>45233.0</v>
      </c>
      <c r="B570" s="2" t="n">
        <v>45233.82748842592</v>
      </c>
      <c r="C570" t="inlineStr">
        <is>
          <t>3140023012059307</t>
        </is>
      </c>
      <c r="D570" t="inlineStr">
        <is>
          <t>POS0012</t>
        </is>
      </c>
      <c r="E570" t="inlineStr">
        <is>
          <t>00</t>
        </is>
      </c>
      <c r="F570" t="inlineStr">
        <is>
          <t>0023</t>
        </is>
      </c>
      <c r="G570" t="inlineStr">
        <is>
          <t>5307203395</t>
        </is>
      </c>
      <c r="H570" t="n">
        <v>548.0</v>
      </c>
      <c r="I570" t="n">
        <v>599.01</v>
      </c>
      <c r="J570" t="n">
        <v>561.87</v>
      </c>
      <c r="K570" t="inlineStr">
        <is>
          <t>sale</t>
        </is>
      </c>
      <c r="L570" t="inlineStr">
        <is>
          <t/>
        </is>
      </c>
      <c r="M570" t="inlineStr">
        <is>
          <t/>
        </is>
      </c>
      <c r="N570" t="n">
        <v>0.0</v>
      </c>
      <c r="O570" t="n">
        <v>0.0</v>
      </c>
      <c r="P570" t="n">
        <v>464.4</v>
      </c>
      <c r="Q570" t="n">
        <v>405.62</v>
      </c>
      <c r="R570" t="n">
        <v>37.14</v>
      </c>
      <c r="S570" t="n">
        <v>37.14</v>
      </c>
      <c r="T570" t="n">
        <v>5.99</v>
      </c>
      <c r="U570" t="n">
        <v>5.22</v>
      </c>
      <c r="V570" t="n">
        <v>101.14</v>
      </c>
      <c r="W570" t="n">
        <v>87.25</v>
      </c>
      <c r="X570" t="n">
        <v>7.86</v>
      </c>
      <c r="Y570" t="n">
        <v>6.85</v>
      </c>
      <c r="Z570" t="n">
        <v>19.62</v>
      </c>
      <c r="AA570" t="n">
        <v>16.93</v>
      </c>
      <c r="AB570" t="n">
        <v>26.1</v>
      </c>
      <c r="AC570" t="n">
        <v>26.1</v>
      </c>
      <c r="AD570" t="n">
        <v>-51.00999999999999</v>
      </c>
      <c r="AE570" t="n">
        <v>58.77999999999997</v>
      </c>
      <c r="AF570" t="n">
        <v>0.0</v>
      </c>
      <c r="AG570" t="n">
        <v>0.7700000000000005</v>
      </c>
      <c r="AH570" t="n">
        <v>13.89</v>
      </c>
      <c r="AI570" t="n">
        <v>1.0100000000000007</v>
      </c>
      <c r="AJ570" t="n">
        <v>2.6900000000000013</v>
      </c>
      <c r="AK570" t="n">
        <v>0.0</v>
      </c>
      <c r="AL570" t="inlineStr">
        <is>
          <t>unreconciled</t>
        </is>
      </c>
      <c r="AM570" t="inlineStr">
        <is>
          <t>Order Amount Mismatch (3PO&gt;POS)</t>
        </is>
      </c>
      <c r="AN570" t="n">
        <v>51.01</v>
      </c>
      <c r="AO570" t="n">
        <f>ROUND(P570*100/H570,2)</f>
        <v>0.0</v>
      </c>
      <c r="AP570" t="n">
        <f>ROUND(Q570*100/I570,2)</f>
        <v>0.0</v>
      </c>
      <c r="AQ570"/>
      <c r="AR570"/>
      <c r="AS570" t="n">
        <v>0.0</v>
      </c>
    </row>
    <row r="571">
      <c r="A571" s="1" t="n">
        <v>45231.0</v>
      </c>
      <c r="B571" s="2" t="n">
        <v>45231.687581018516</v>
      </c>
      <c r="C571" t="inlineStr">
        <is>
          <t>3140094012084421</t>
        </is>
      </c>
      <c r="D571" t="inlineStr">
        <is>
          <t>POS0012</t>
        </is>
      </c>
      <c r="E571" t="inlineStr">
        <is>
          <t>35</t>
        </is>
      </c>
      <c r="F571" t="inlineStr">
        <is>
          <t>0094</t>
        </is>
      </c>
      <c r="G571" t="inlineStr">
        <is>
          <t>5307206617</t>
        </is>
      </c>
      <c r="H571" t="n">
        <v>249.99999999999997</v>
      </c>
      <c r="I571" t="n">
        <v>238.09</v>
      </c>
      <c r="J571" t="n">
        <v>200.95</v>
      </c>
      <c r="K571" t="inlineStr">
        <is>
          <t>sale</t>
        </is>
      </c>
      <c r="L571" t="inlineStr">
        <is>
          <t/>
        </is>
      </c>
      <c r="M571" t="inlineStr">
        <is>
          <t/>
        </is>
      </c>
      <c r="N571" t="n">
        <v>0.0</v>
      </c>
      <c r="O571" t="n">
        <v>0.0</v>
      </c>
      <c r="P571" t="n">
        <v>189.35</v>
      </c>
      <c r="Q571" t="n">
        <v>189.34</v>
      </c>
      <c r="R571" t="n">
        <v>37.14</v>
      </c>
      <c r="S571" t="n">
        <v>37.14</v>
      </c>
      <c r="T571" t="n">
        <v>2.38</v>
      </c>
      <c r="U571" t="n">
        <v>2.38</v>
      </c>
      <c r="V571" t="n">
        <v>36.17</v>
      </c>
      <c r="W571" t="n">
        <v>36.17</v>
      </c>
      <c r="X571" t="n">
        <v>3.12</v>
      </c>
      <c r="Y571" t="n">
        <v>3.12</v>
      </c>
      <c r="Z571" t="n">
        <v>7.07</v>
      </c>
      <c r="AA571" t="n">
        <v>7.07</v>
      </c>
      <c r="AB571" t="n">
        <v>11.9</v>
      </c>
      <c r="AC571" t="n">
        <v>11.91</v>
      </c>
      <c r="AD571" t="n">
        <v>11.909999999999968</v>
      </c>
      <c r="AE571" t="n">
        <v>0.009999999999990905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-0.009999999999999787</v>
      </c>
      <c r="AL571" t="inlineStr">
        <is>
          <t>unreconciled</t>
        </is>
      </c>
      <c r="AM571" t="inlineStr">
        <is>
          <t>Order Amount Mismatch (POS&gt;3PO)</t>
        </is>
      </c>
      <c r="AN571" t="n">
        <v>11.91</v>
      </c>
      <c r="AO571" t="n">
        <f>ROUND(P571*100/H571,2)</f>
        <v>0.0</v>
      </c>
      <c r="AP571" t="n">
        <f>ROUND(Q571*100/I571,2)</f>
        <v>0.0</v>
      </c>
      <c r="AQ571"/>
      <c r="AR571"/>
      <c r="AS571" t="n">
        <v>0.0</v>
      </c>
    </row>
    <row r="572">
      <c r="A572" s="1" t="n">
        <v>45233.0</v>
      </c>
      <c r="B572" s="2" t="n">
        <v>45233.89271990741</v>
      </c>
      <c r="C572" t="inlineStr">
        <is>
          <t>3140094012085324</t>
        </is>
      </c>
      <c r="D572" t="inlineStr">
        <is>
          <t>POS0012</t>
        </is>
      </c>
      <c r="E572" t="inlineStr">
        <is>
          <t>39</t>
        </is>
      </c>
      <c r="F572" t="inlineStr">
        <is>
          <t>0094</t>
        </is>
      </c>
      <c r="G572" t="inlineStr">
        <is>
          <t>5307212699</t>
        </is>
      </c>
      <c r="H572" t="n">
        <v>327.0</v>
      </c>
      <c r="I572" t="n">
        <v>311.42</v>
      </c>
      <c r="J572" t="n">
        <v>274.28</v>
      </c>
      <c r="K572" t="inlineStr">
        <is>
          <t>sale</t>
        </is>
      </c>
      <c r="L572" t="inlineStr">
        <is>
          <t/>
        </is>
      </c>
      <c r="M572" t="inlineStr">
        <is>
          <t/>
        </is>
      </c>
      <c r="N572" t="n">
        <v>0.0</v>
      </c>
      <c r="O572" t="n">
        <v>0.0</v>
      </c>
      <c r="P572" t="n">
        <v>245.23</v>
      </c>
      <c r="Q572" t="n">
        <v>245.21</v>
      </c>
      <c r="R572" t="n">
        <v>37.14</v>
      </c>
      <c r="S572" t="n">
        <v>37.14</v>
      </c>
      <c r="T572" t="n">
        <v>3.11</v>
      </c>
      <c r="U572" t="n">
        <v>3.11</v>
      </c>
      <c r="V572" t="n">
        <v>49.37</v>
      </c>
      <c r="W572" t="n">
        <v>49.37</v>
      </c>
      <c r="X572" t="n">
        <v>4.09</v>
      </c>
      <c r="Y572" t="n">
        <v>4.09</v>
      </c>
      <c r="Z572" t="n">
        <v>9.62</v>
      </c>
      <c r="AA572" t="n">
        <v>9.63</v>
      </c>
      <c r="AB572" t="n">
        <v>15.58</v>
      </c>
      <c r="AC572" t="n">
        <v>15.57</v>
      </c>
      <c r="AD572" t="n">
        <v>15.579999999999984</v>
      </c>
      <c r="AE572" t="n">
        <v>0.01999999999998181</v>
      </c>
      <c r="AF572" t="n">
        <v>0.0</v>
      </c>
      <c r="AG572" t="n">
        <v>0.0</v>
      </c>
      <c r="AH572" t="n">
        <v>0.0</v>
      </c>
      <c r="AI572" t="n">
        <v>0.0</v>
      </c>
      <c r="AJ572" t="n">
        <v>-0.010000000000001563</v>
      </c>
      <c r="AK572" t="n">
        <v>0.009999999999999787</v>
      </c>
      <c r="AL572" t="inlineStr">
        <is>
          <t>unreconciled</t>
        </is>
      </c>
      <c r="AM572" t="inlineStr">
        <is>
          <t>Order Amount Mismatch (POS&gt;3PO)</t>
        </is>
      </c>
      <c r="AN572" t="n">
        <v>15.58</v>
      </c>
      <c r="AO572" t="n">
        <f>ROUND(P572*100/H572,2)</f>
        <v>0.0</v>
      </c>
      <c r="AP572" t="n">
        <f>ROUND(Q572*100/I572,2)</f>
        <v>0.0</v>
      </c>
      <c r="AQ572"/>
      <c r="AR572"/>
      <c r="AS572" t="n">
        <v>0.0</v>
      </c>
    </row>
    <row r="573">
      <c r="A573" s="1" t="n">
        <v>45232.0</v>
      </c>
      <c r="B573" s="2" t="n">
        <v>45233.0187037037</v>
      </c>
      <c r="C573" t="inlineStr">
        <is>
          <t>3140094012085024</t>
        </is>
      </c>
      <c r="D573" t="inlineStr">
        <is>
          <t>POS0012</t>
        </is>
      </c>
      <c r="E573" t="inlineStr">
        <is>
          <t>39</t>
        </is>
      </c>
      <c r="F573" t="inlineStr">
        <is>
          <t>0094</t>
        </is>
      </c>
      <c r="G573" t="inlineStr">
        <is>
          <t>5307213569</t>
        </is>
      </c>
      <c r="H573" t="n">
        <v>296.0</v>
      </c>
      <c r="I573" t="n">
        <v>281.9</v>
      </c>
      <c r="J573" t="n">
        <v>244.76</v>
      </c>
      <c r="K573" t="inlineStr">
        <is>
          <t>sale</t>
        </is>
      </c>
      <c r="L573" t="inlineStr">
        <is>
          <t/>
        </is>
      </c>
      <c r="M573" t="inlineStr">
        <is>
          <t/>
        </is>
      </c>
      <c r="N573" t="n">
        <v>0.0</v>
      </c>
      <c r="O573" t="n">
        <v>0.0</v>
      </c>
      <c r="P573" t="n">
        <v>222.72</v>
      </c>
      <c r="Q573" t="n">
        <v>222.72</v>
      </c>
      <c r="R573" t="n">
        <v>37.14</v>
      </c>
      <c r="S573" t="n">
        <v>37.14</v>
      </c>
      <c r="T573" t="n">
        <v>2.82</v>
      </c>
      <c r="U573" t="n">
        <v>2.82</v>
      </c>
      <c r="V573" t="n">
        <v>44.06</v>
      </c>
      <c r="W573" t="n">
        <v>44.06</v>
      </c>
      <c r="X573" t="n">
        <v>3.7</v>
      </c>
      <c r="Y573" t="n">
        <v>3.7</v>
      </c>
      <c r="Z573" t="n">
        <v>8.6</v>
      </c>
      <c r="AA573" t="n">
        <v>8.6</v>
      </c>
      <c r="AB573" t="n">
        <v>14.1</v>
      </c>
      <c r="AC573" t="n">
        <v>14.1</v>
      </c>
      <c r="AD573" t="n">
        <v>14.100000000000023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inlineStr">
        <is>
          <t>unreconciled</t>
        </is>
      </c>
      <c r="AM573" t="inlineStr">
        <is>
          <t>Order Amount Mismatch (POS&gt;3PO)</t>
        </is>
      </c>
      <c r="AN573" t="n">
        <v>14.1</v>
      </c>
      <c r="AO573" t="n">
        <f>ROUND(P573*100/H573,2)</f>
        <v>0.0</v>
      </c>
      <c r="AP573" t="n">
        <f>ROUND(Q573*100/I573,2)</f>
        <v>0.0</v>
      </c>
      <c r="AQ573"/>
      <c r="AR573"/>
      <c r="AS573" t="n">
        <v>0.0</v>
      </c>
    </row>
    <row r="574">
      <c r="A574" s="1" t="n">
        <v>45231.0</v>
      </c>
      <c r="B574" s="2" t="n">
        <v>45231.68403935185</v>
      </c>
      <c r="C574" t="inlineStr">
        <is>
          <t>3140094012084415</t>
        </is>
      </c>
      <c r="D574" t="inlineStr">
        <is>
          <t>POS0012</t>
        </is>
      </c>
      <c r="E574" t="inlineStr">
        <is>
          <t>29</t>
        </is>
      </c>
      <c r="F574" t="inlineStr">
        <is>
          <t>0094</t>
        </is>
      </c>
      <c r="G574" t="inlineStr">
        <is>
          <t>5307238542</t>
        </is>
      </c>
      <c r="H574" t="n">
        <v>237.0</v>
      </c>
      <c r="I574" t="n">
        <v>225.72</v>
      </c>
      <c r="J574" t="n">
        <v>188.58</v>
      </c>
      <c r="K574" t="inlineStr">
        <is>
          <t>sale</t>
        </is>
      </c>
      <c r="L574" t="inlineStr">
        <is>
          <t/>
        </is>
      </c>
      <c r="M574" t="inlineStr">
        <is>
          <t/>
        </is>
      </c>
      <c r="N574" t="n">
        <v>0.0</v>
      </c>
      <c r="O574" t="n">
        <v>0.0</v>
      </c>
      <c r="P574" t="n">
        <v>179.92</v>
      </c>
      <c r="Q574" t="n">
        <v>179.91</v>
      </c>
      <c r="R574" t="n">
        <v>37.14</v>
      </c>
      <c r="S574" t="n">
        <v>37.14</v>
      </c>
      <c r="T574" t="n">
        <v>2.26</v>
      </c>
      <c r="U574" t="n">
        <v>2.26</v>
      </c>
      <c r="V574" t="n">
        <v>33.94</v>
      </c>
      <c r="W574" t="n">
        <v>33.94</v>
      </c>
      <c r="X574" t="n">
        <v>2.96</v>
      </c>
      <c r="Y574" t="n">
        <v>2.96</v>
      </c>
      <c r="Z574" t="n">
        <v>6.64</v>
      </c>
      <c r="AA574" t="n">
        <v>6.64</v>
      </c>
      <c r="AB574" t="n">
        <v>11.28</v>
      </c>
      <c r="AC574" t="n">
        <v>11.29</v>
      </c>
      <c r="AD574" t="n">
        <v>11.280000000000001</v>
      </c>
      <c r="AE574" t="n">
        <v>0.009999999999990905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-0.009999999999999787</v>
      </c>
      <c r="AL574" t="inlineStr">
        <is>
          <t>unreconciled</t>
        </is>
      </c>
      <c r="AM574" t="inlineStr">
        <is>
          <t>Order Amount Mismatch (POS&gt;3PO)</t>
        </is>
      </c>
      <c r="AN574" t="n">
        <v>11.28</v>
      </c>
      <c r="AO574" t="n">
        <f>ROUND(P574*100/H574,2)</f>
        <v>0.0</v>
      </c>
      <c r="AP574" t="n">
        <f>ROUND(Q574*100/I574,2)</f>
        <v>0.0</v>
      </c>
      <c r="AQ574"/>
      <c r="AR574"/>
      <c r="AS574" t="n">
        <v>0.0</v>
      </c>
    </row>
    <row r="575">
      <c r="A575" s="1" t="n">
        <v>45233.0</v>
      </c>
      <c r="B575" s="2" t="n">
        <v>45233.45946759259</v>
      </c>
      <c r="C575" t="inlineStr">
        <is>
          <t>3140094012085045</t>
        </is>
      </c>
      <c r="D575" t="inlineStr">
        <is>
          <t>POS0012</t>
        </is>
      </c>
      <c r="E575" t="inlineStr">
        <is>
          <t>60</t>
        </is>
      </c>
      <c r="F575" t="inlineStr">
        <is>
          <t>0094</t>
        </is>
      </c>
      <c r="G575" t="inlineStr">
        <is>
          <t>5307240315</t>
        </is>
      </c>
      <c r="H575" t="n">
        <v>220.0</v>
      </c>
      <c r="I575" t="n">
        <v>209.53</v>
      </c>
      <c r="J575" t="n">
        <v>172.39</v>
      </c>
      <c r="K575" t="inlineStr">
        <is>
          <t>sale</t>
        </is>
      </c>
      <c r="L575" t="inlineStr">
        <is>
          <t/>
        </is>
      </c>
      <c r="M575" t="inlineStr">
        <is>
          <t/>
        </is>
      </c>
      <c r="N575" t="n">
        <v>0.0</v>
      </c>
      <c r="O575" t="n">
        <v>0.0</v>
      </c>
      <c r="P575" t="n">
        <v>167.57</v>
      </c>
      <c r="Q575" t="n">
        <v>167.56</v>
      </c>
      <c r="R575" t="n">
        <v>37.14</v>
      </c>
      <c r="S575" t="n">
        <v>37.14</v>
      </c>
      <c r="T575" t="n">
        <v>2.1</v>
      </c>
      <c r="U575" t="n">
        <v>2.1</v>
      </c>
      <c r="V575" t="n">
        <v>31.03</v>
      </c>
      <c r="W575" t="n">
        <v>31.03</v>
      </c>
      <c r="X575" t="n">
        <v>2.75</v>
      </c>
      <c r="Y575" t="n">
        <v>2.75</v>
      </c>
      <c r="Z575" t="n">
        <v>6.08</v>
      </c>
      <c r="AA575" t="n">
        <v>6.09</v>
      </c>
      <c r="AB575" t="n">
        <v>10.48</v>
      </c>
      <c r="AC575" t="n">
        <v>10.48</v>
      </c>
      <c r="AD575" t="n">
        <v>10.469999999999999</v>
      </c>
      <c r="AE575" t="n">
        <v>0.009999999999990905</v>
      </c>
      <c r="AF575" t="n">
        <v>0.0</v>
      </c>
      <c r="AG575" t="n">
        <v>0.0</v>
      </c>
      <c r="AH575" t="n">
        <v>0.0</v>
      </c>
      <c r="AI575" t="n">
        <v>0.0</v>
      </c>
      <c r="AJ575" t="n">
        <v>-0.009999999999999787</v>
      </c>
      <c r="AK575" t="n">
        <v>0.0</v>
      </c>
      <c r="AL575" t="inlineStr">
        <is>
          <t>unreconciled</t>
        </is>
      </c>
      <c r="AM575" t="inlineStr">
        <is>
          <t>Order Amount Mismatch (POS&gt;3PO)</t>
        </is>
      </c>
      <c r="AN575" t="n">
        <v>10.47</v>
      </c>
      <c r="AO575" t="n">
        <f>ROUND(P575*100/H575,2)</f>
        <v>0.0</v>
      </c>
      <c r="AP575" t="n">
        <f>ROUND(Q575*100/I575,2)</f>
        <v>0.0</v>
      </c>
      <c r="AQ575"/>
      <c r="AR575"/>
      <c r="AS575" t="n">
        <v>0.0</v>
      </c>
    </row>
    <row r="576">
      <c r="A576" s="1" t="n">
        <v>45231.0</v>
      </c>
      <c r="B576" s="2" t="n">
        <v>45231.741956018515</v>
      </c>
      <c r="C576" t="inlineStr">
        <is>
          <t>3140023012058777</t>
        </is>
      </c>
      <c r="D576" t="inlineStr">
        <is>
          <t>POS0012</t>
        </is>
      </c>
      <c r="E576" t="inlineStr">
        <is>
          <t>71</t>
        </is>
      </c>
      <c r="F576" t="inlineStr">
        <is>
          <t>0023</t>
        </is>
      </c>
      <c r="G576" t="inlineStr">
        <is>
          <t>5307246396</t>
        </is>
      </c>
      <c r="H576" t="n">
        <v>283.0</v>
      </c>
      <c r="I576" t="n">
        <v>269.51</v>
      </c>
      <c r="J576" t="n">
        <v>232.37</v>
      </c>
      <c r="K576" t="inlineStr">
        <is>
          <t>sale</t>
        </is>
      </c>
      <c r="L576" t="inlineStr">
        <is>
          <t/>
        </is>
      </c>
      <c r="M576" t="inlineStr">
        <is>
          <t/>
        </is>
      </c>
      <c r="N576" t="n">
        <v>0.0</v>
      </c>
      <c r="O576" t="n">
        <v>0.0</v>
      </c>
      <c r="P576" t="n">
        <v>213.27</v>
      </c>
      <c r="Q576" t="n">
        <v>213.27</v>
      </c>
      <c r="R576" t="n">
        <v>37.14</v>
      </c>
      <c r="S576" t="n">
        <v>37.14</v>
      </c>
      <c r="T576" t="n">
        <v>2.7</v>
      </c>
      <c r="U576" t="n">
        <v>2.7</v>
      </c>
      <c r="V576" t="n">
        <v>41.83</v>
      </c>
      <c r="W576" t="n">
        <v>41.83</v>
      </c>
      <c r="X576" t="n">
        <v>3.54</v>
      </c>
      <c r="Y576" t="n">
        <v>3.54</v>
      </c>
      <c r="Z576" t="n">
        <v>8.17</v>
      </c>
      <c r="AA576" t="n">
        <v>8.17</v>
      </c>
      <c r="AB576" t="n">
        <v>13.48</v>
      </c>
      <c r="AC576" t="n">
        <v>13.48</v>
      </c>
      <c r="AD576" t="n">
        <v>13.490000000000009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inlineStr">
        <is>
          <t>unreconciled</t>
        </is>
      </c>
      <c r="AM576" t="inlineStr">
        <is>
          <t>Order Amount Mismatch (POS&gt;3PO)</t>
        </is>
      </c>
      <c r="AN576" t="n">
        <v>13.49</v>
      </c>
      <c r="AO576" t="n">
        <f>ROUND(P576*100/H576,2)</f>
        <v>0.0</v>
      </c>
      <c r="AP576" t="n">
        <f>ROUND(Q576*100/I576,2)</f>
        <v>0.0</v>
      </c>
      <c r="AQ576"/>
      <c r="AR576"/>
      <c r="AS576" t="n">
        <v>0.0</v>
      </c>
    </row>
    <row r="577">
      <c r="A577" s="1" t="n">
        <v>45231.0</v>
      </c>
      <c r="B577" s="2" t="n">
        <v>45231.73092592593</v>
      </c>
      <c r="C577" t="inlineStr">
        <is>
          <t>3140023012058772</t>
        </is>
      </c>
      <c r="D577" t="inlineStr">
        <is>
          <t>POS0012</t>
        </is>
      </c>
      <c r="E577" t="inlineStr">
        <is>
          <t>66</t>
        </is>
      </c>
      <c r="F577" t="inlineStr">
        <is>
          <t>0023</t>
        </is>
      </c>
      <c r="G577" t="inlineStr">
        <is>
          <t>5307250546</t>
        </is>
      </c>
      <c r="H577" t="n">
        <v>1019.0</v>
      </c>
      <c r="I577" t="n">
        <v>970.46</v>
      </c>
      <c r="J577" t="n">
        <v>933.32</v>
      </c>
      <c r="K577" t="inlineStr">
        <is>
          <t>sale</t>
        </is>
      </c>
      <c r="L577" t="inlineStr">
        <is>
          <t/>
        </is>
      </c>
      <c r="M577" t="inlineStr">
        <is>
          <t/>
        </is>
      </c>
      <c r="N577" t="n">
        <v>0.0</v>
      </c>
      <c r="O577" t="n">
        <v>0.0</v>
      </c>
      <c r="P577" t="n">
        <v>747.49</v>
      </c>
      <c r="Q577" t="n">
        <v>747.47</v>
      </c>
      <c r="R577" t="n">
        <v>37.14</v>
      </c>
      <c r="S577" t="n">
        <v>37.14</v>
      </c>
      <c r="T577" t="n">
        <v>9.7</v>
      </c>
      <c r="U577" t="n">
        <v>9.7</v>
      </c>
      <c r="V577" t="n">
        <v>168.0</v>
      </c>
      <c r="W577" t="n">
        <v>168.0</v>
      </c>
      <c r="X577" t="n">
        <v>12.74</v>
      </c>
      <c r="Y577" t="n">
        <v>12.74</v>
      </c>
      <c r="Z577" t="n">
        <v>32.53</v>
      </c>
      <c r="AA577" t="n">
        <v>32.53</v>
      </c>
      <c r="AB577" t="n">
        <v>48.52</v>
      </c>
      <c r="AC577" t="n">
        <v>48.52</v>
      </c>
      <c r="AD577" t="n">
        <v>48.539999999999964</v>
      </c>
      <c r="AE577" t="n">
        <v>0.01999999999998181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inlineStr">
        <is>
          <t>unreconciled</t>
        </is>
      </c>
      <c r="AM577" t="inlineStr">
        <is>
          <t>Order Amount Mismatch (POS&gt;3PO)</t>
        </is>
      </c>
      <c r="AN577" t="n">
        <v>48.54</v>
      </c>
      <c r="AO577" t="n">
        <f>ROUND(P577*100/H577,2)</f>
        <v>0.0</v>
      </c>
      <c r="AP577" t="n">
        <f>ROUND(Q577*100/I577,2)</f>
        <v>0.0</v>
      </c>
      <c r="AQ577"/>
      <c r="AR577"/>
      <c r="AS577" t="n">
        <v>0.0</v>
      </c>
    </row>
    <row r="578">
      <c r="A578" s="1" t="n">
        <v>45231.0</v>
      </c>
      <c r="B578" s="2" t="n">
        <v>45231.85208333333</v>
      </c>
      <c r="C578" t="inlineStr">
        <is>
          <t>3140094012084513</t>
        </is>
      </c>
      <c r="D578" t="inlineStr">
        <is>
          <t>POS0012</t>
        </is>
      </c>
      <c r="E578" t="inlineStr">
        <is>
          <t>27</t>
        </is>
      </c>
      <c r="F578" t="inlineStr">
        <is>
          <t>0094</t>
        </is>
      </c>
      <c r="G578" t="inlineStr">
        <is>
          <t>5307251222</t>
        </is>
      </c>
      <c r="H578" t="n">
        <v>284.0</v>
      </c>
      <c r="I578" t="n">
        <v>270.47</v>
      </c>
      <c r="J578" t="n">
        <v>233.33</v>
      </c>
      <c r="K578" t="inlineStr">
        <is>
          <t>sale</t>
        </is>
      </c>
      <c r="L578" t="inlineStr">
        <is>
          <t/>
        </is>
      </c>
      <c r="M578" t="inlineStr">
        <is>
          <t/>
        </is>
      </c>
      <c r="N578" t="n">
        <v>0.0</v>
      </c>
      <c r="O578" t="n">
        <v>0.0</v>
      </c>
      <c r="P578" t="n">
        <v>214.02</v>
      </c>
      <c r="Q578" t="n">
        <v>214.0</v>
      </c>
      <c r="R578" t="n">
        <v>37.14</v>
      </c>
      <c r="S578" t="n">
        <v>37.14</v>
      </c>
      <c r="T578" t="n">
        <v>2.7</v>
      </c>
      <c r="U578" t="n">
        <v>2.7</v>
      </c>
      <c r="V578" t="n">
        <v>42.0</v>
      </c>
      <c r="W578" t="n">
        <v>42.0</v>
      </c>
      <c r="X578" t="n">
        <v>3.55</v>
      </c>
      <c r="Y578" t="n">
        <v>3.55</v>
      </c>
      <c r="Z578" t="n">
        <v>8.2</v>
      </c>
      <c r="AA578" t="n">
        <v>8.2</v>
      </c>
      <c r="AB578" t="n">
        <v>13.52</v>
      </c>
      <c r="AC578" t="n">
        <v>13.52</v>
      </c>
      <c r="AD578" t="n">
        <v>13.529999999999973</v>
      </c>
      <c r="AE578" t="n">
        <v>0.020000000000010232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inlineStr">
        <is>
          <t>unreconciled</t>
        </is>
      </c>
      <c r="AM578" t="inlineStr">
        <is>
          <t>Order Amount Mismatch (POS&gt;3PO)</t>
        </is>
      </c>
      <c r="AN578" t="n">
        <v>13.53</v>
      </c>
      <c r="AO578" t="n">
        <f>ROUND(P578*100/H578,2)</f>
        <v>0.0</v>
      </c>
      <c r="AP578" t="n">
        <f>ROUND(Q578*100/I578,2)</f>
        <v>0.0</v>
      </c>
      <c r="AQ578"/>
      <c r="AR578"/>
      <c r="AS578" t="n">
        <v>0.0</v>
      </c>
    </row>
    <row r="579">
      <c r="A579" s="1" t="n">
        <v>45234.0</v>
      </c>
      <c r="B579" s="2" t="n">
        <v>45234.59579861111</v>
      </c>
      <c r="C579" t="inlineStr">
        <is>
          <t>3140094012085500</t>
        </is>
      </c>
      <c r="D579" t="inlineStr">
        <is>
          <t>POS0012</t>
        </is>
      </c>
      <c r="E579" t="inlineStr">
        <is>
          <t>15</t>
        </is>
      </c>
      <c r="F579" t="inlineStr">
        <is>
          <t>0094</t>
        </is>
      </c>
      <c r="G579" t="inlineStr">
        <is>
          <t>5307307161</t>
        </is>
      </c>
      <c r="H579" t="n">
        <v>515.0</v>
      </c>
      <c r="I579" t="n">
        <v>490.48</v>
      </c>
      <c r="J579" t="n">
        <v>453.34</v>
      </c>
      <c r="K579" t="inlineStr">
        <is>
          <t>sale</t>
        </is>
      </c>
      <c r="L579" t="inlineStr">
        <is>
          <t/>
        </is>
      </c>
      <c r="M579" t="inlineStr">
        <is>
          <t/>
        </is>
      </c>
      <c r="N579" t="n">
        <v>0.0</v>
      </c>
      <c r="O579" t="n">
        <v>0.0</v>
      </c>
      <c r="P579" t="n">
        <v>381.69</v>
      </c>
      <c r="Q579" t="n">
        <v>381.68</v>
      </c>
      <c r="R579" t="n">
        <v>37.14</v>
      </c>
      <c r="S579" t="n">
        <v>37.14</v>
      </c>
      <c r="T579" t="n">
        <v>4.9</v>
      </c>
      <c r="U579" t="n">
        <v>4.9</v>
      </c>
      <c r="V579" t="n">
        <v>81.6</v>
      </c>
      <c r="W579" t="n">
        <v>81.6</v>
      </c>
      <c r="X579" t="n">
        <v>6.44</v>
      </c>
      <c r="Y579" t="n">
        <v>6.44</v>
      </c>
      <c r="Z579" t="n">
        <v>15.85</v>
      </c>
      <c r="AA579" t="n">
        <v>15.85</v>
      </c>
      <c r="AB579" t="n">
        <v>24.52</v>
      </c>
      <c r="AC579" t="n">
        <v>24.53</v>
      </c>
      <c r="AD579" t="n">
        <v>24.519999999999982</v>
      </c>
      <c r="AE579" t="n">
        <v>0.009999999999990905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-0.010000000000001563</v>
      </c>
      <c r="AL579" t="inlineStr">
        <is>
          <t>unreconciled</t>
        </is>
      </c>
      <c r="AM579" t="inlineStr">
        <is>
          <t>Order Amount Mismatch (POS&gt;3PO)</t>
        </is>
      </c>
      <c r="AN579" t="n">
        <v>24.52</v>
      </c>
      <c r="AO579" t="n">
        <f>ROUND(P579*100/H579,2)</f>
        <v>0.0</v>
      </c>
      <c r="AP579" t="n">
        <f>ROUND(Q579*100/I579,2)</f>
        <v>0.0</v>
      </c>
      <c r="AQ579"/>
      <c r="AR579"/>
      <c r="AS579" t="n">
        <v>0.0</v>
      </c>
    </row>
    <row r="580">
      <c r="A580" s="1" t="n">
        <v>45232.0</v>
      </c>
      <c r="B580" s="2" t="n">
        <v>45232.862025462964</v>
      </c>
      <c r="C580" t="inlineStr">
        <is>
          <t>3140094012084897</t>
        </is>
      </c>
      <c r="D580" t="inlineStr">
        <is>
          <t>POS0012</t>
        </is>
      </c>
      <c r="E580" t="inlineStr">
        <is>
          <t>12</t>
        </is>
      </c>
      <c r="F580" t="inlineStr">
        <is>
          <t>0094</t>
        </is>
      </c>
      <c r="G580" t="inlineStr">
        <is>
          <t>5307309544</t>
        </is>
      </c>
      <c r="H580" t="n">
        <v>1283.0</v>
      </c>
      <c r="I580" t="n">
        <v>1221.89</v>
      </c>
      <c r="J580" t="n">
        <v>1184.75</v>
      </c>
      <c r="K580" t="inlineStr">
        <is>
          <t>sale</t>
        </is>
      </c>
      <c r="L580" t="inlineStr">
        <is>
          <t/>
        </is>
      </c>
      <c r="M580" t="inlineStr">
        <is>
          <t/>
        </is>
      </c>
      <c r="N580" t="n">
        <v>0.0</v>
      </c>
      <c r="O580" t="n">
        <v>0.0</v>
      </c>
      <c r="P580" t="n">
        <v>939.1</v>
      </c>
      <c r="Q580" t="n">
        <v>939.09</v>
      </c>
      <c r="R580" t="n">
        <v>37.14</v>
      </c>
      <c r="S580" t="n">
        <v>37.14</v>
      </c>
      <c r="T580" t="n">
        <v>12.22</v>
      </c>
      <c r="U580" t="n">
        <v>12.22</v>
      </c>
      <c r="V580" t="n">
        <v>213.26</v>
      </c>
      <c r="W580" t="n">
        <v>213.26</v>
      </c>
      <c r="X580" t="n">
        <v>16.04</v>
      </c>
      <c r="Y580" t="n">
        <v>16.04</v>
      </c>
      <c r="Z580" t="n">
        <v>41.27</v>
      </c>
      <c r="AA580" t="n">
        <v>41.28</v>
      </c>
      <c r="AB580" t="n">
        <v>61.1</v>
      </c>
      <c r="AC580" t="n">
        <v>61.1</v>
      </c>
      <c r="AD580" t="n">
        <v>61.1099999999999</v>
      </c>
      <c r="AE580" t="n">
        <v>0.009999999999990905</v>
      </c>
      <c r="AF580" t="n">
        <v>0.0</v>
      </c>
      <c r="AG580" t="n">
        <v>0.0</v>
      </c>
      <c r="AH580" t="n">
        <v>0.0</v>
      </c>
      <c r="AI580" t="n">
        <v>0.0</v>
      </c>
      <c r="AJ580" t="n">
        <v>-0.00999999999999801</v>
      </c>
      <c r="AK580" t="n">
        <v>0.0</v>
      </c>
      <c r="AL580" t="inlineStr">
        <is>
          <t>unreconciled</t>
        </is>
      </c>
      <c r="AM580" t="inlineStr">
        <is>
          <t>Order Amount Mismatch (POS&gt;3PO)</t>
        </is>
      </c>
      <c r="AN580" t="n">
        <v>61.11</v>
      </c>
      <c r="AO580" t="n">
        <f>ROUND(P580*100/H580,2)</f>
        <v>0.0</v>
      </c>
      <c r="AP580" t="n">
        <f>ROUND(Q580*100/I580,2)</f>
        <v>0.0</v>
      </c>
      <c r="AQ580"/>
      <c r="AR580"/>
      <c r="AS580" t="n">
        <v>0.0</v>
      </c>
    </row>
    <row r="581">
      <c r="A581" s="1" t="n">
        <v>45234.0</v>
      </c>
      <c r="B581" s="2" t="n">
        <v>45234.975902777776</v>
      </c>
      <c r="C581" t="inlineStr">
        <is>
          <t>3140094012085851</t>
        </is>
      </c>
      <c r="D581" t="inlineStr">
        <is>
          <t>POS0012</t>
        </is>
      </c>
      <c r="E581" t="inlineStr">
        <is>
          <t>66</t>
        </is>
      </c>
      <c r="F581" t="inlineStr">
        <is>
          <t>0094</t>
        </is>
      </c>
      <c r="G581" t="inlineStr">
        <is>
          <t>5307313961</t>
        </is>
      </c>
      <c r="H581" t="n">
        <v>257.0</v>
      </c>
      <c r="I581" t="n">
        <v>244.76</v>
      </c>
      <c r="J581" t="n">
        <v>207.62</v>
      </c>
      <c r="K581" t="inlineStr">
        <is>
          <t>sale</t>
        </is>
      </c>
      <c r="L581" t="inlineStr">
        <is>
          <t/>
        </is>
      </c>
      <c r="M581" t="inlineStr">
        <is>
          <t/>
        </is>
      </c>
      <c r="N581" t="n">
        <v>0.0</v>
      </c>
      <c r="O581" t="n">
        <v>0.0</v>
      </c>
      <c r="P581" t="n">
        <v>194.43</v>
      </c>
      <c r="Q581" t="n">
        <v>194.42</v>
      </c>
      <c r="R581" t="n">
        <v>37.14</v>
      </c>
      <c r="S581" t="n">
        <v>37.14</v>
      </c>
      <c r="T581" t="n">
        <v>2.45</v>
      </c>
      <c r="U581" t="n">
        <v>2.45</v>
      </c>
      <c r="V581" t="n">
        <v>37.37</v>
      </c>
      <c r="W581" t="n">
        <v>37.37</v>
      </c>
      <c r="X581" t="n">
        <v>3.21</v>
      </c>
      <c r="Y581" t="n">
        <v>3.21</v>
      </c>
      <c r="Z581" t="n">
        <v>7.3</v>
      </c>
      <c r="AA581" t="n">
        <v>7.31</v>
      </c>
      <c r="AB581" t="n">
        <v>12.24</v>
      </c>
      <c r="AC581" t="n">
        <v>12.24</v>
      </c>
      <c r="AD581" t="n">
        <v>12.240000000000009</v>
      </c>
      <c r="AE581" t="n">
        <v>0.010000000000019327</v>
      </c>
      <c r="AF581" t="n">
        <v>0.0</v>
      </c>
      <c r="AG581" t="n">
        <v>0.0</v>
      </c>
      <c r="AH581" t="n">
        <v>0.0</v>
      </c>
      <c r="AI581" t="n">
        <v>0.0</v>
      </c>
      <c r="AJ581" t="n">
        <v>-0.009999999999999787</v>
      </c>
      <c r="AK581" t="n">
        <v>0.0</v>
      </c>
      <c r="AL581" t="inlineStr">
        <is>
          <t>unreconciled</t>
        </is>
      </c>
      <c r="AM581" t="inlineStr">
        <is>
          <t>Order Amount Mismatch (POS&gt;3PO)</t>
        </is>
      </c>
      <c r="AN581" t="n">
        <v>12.24</v>
      </c>
      <c r="AO581" t="n">
        <f>ROUND(P581*100/H581,2)</f>
        <v>0.0</v>
      </c>
      <c r="AP581" t="n">
        <f>ROUND(Q581*100/I581,2)</f>
        <v>0.0</v>
      </c>
      <c r="AQ581"/>
      <c r="AR581"/>
      <c r="AS581" t="n">
        <v>0.0</v>
      </c>
    </row>
    <row r="582">
      <c r="A582" s="1" t="n">
        <v>45231.0</v>
      </c>
      <c r="B582" s="2" t="n">
        <v>45231.55436342592</v>
      </c>
      <c r="C582" t="inlineStr">
        <is>
          <t>3140094012084347</t>
        </is>
      </c>
      <c r="D582" t="inlineStr">
        <is>
          <t>POS0012</t>
        </is>
      </c>
      <c r="E582" t="inlineStr">
        <is>
          <t>61</t>
        </is>
      </c>
      <c r="F582" t="inlineStr">
        <is>
          <t>0094</t>
        </is>
      </c>
      <c r="G582" t="inlineStr">
        <is>
          <t>5307315510</t>
        </is>
      </c>
      <c r="H582" t="n">
        <v>1049.0</v>
      </c>
      <c r="I582" t="n">
        <v>999.03</v>
      </c>
      <c r="J582" t="n">
        <v>961.89</v>
      </c>
      <c r="K582" t="inlineStr">
        <is>
          <t>sale</t>
        </is>
      </c>
      <c r="L582" t="inlineStr">
        <is>
          <t/>
        </is>
      </c>
      <c r="M582" t="inlineStr">
        <is>
          <t/>
        </is>
      </c>
      <c r="N582" t="n">
        <v>0.0</v>
      </c>
      <c r="O582" t="n">
        <v>0.0</v>
      </c>
      <c r="P582" t="n">
        <v>769.27</v>
      </c>
      <c r="Q582" t="n">
        <v>769.25</v>
      </c>
      <c r="R582" t="n">
        <v>37.14</v>
      </c>
      <c r="S582" t="n">
        <v>37.14</v>
      </c>
      <c r="T582" t="n">
        <v>9.99</v>
      </c>
      <c r="U582" t="n">
        <v>9.99</v>
      </c>
      <c r="V582" t="n">
        <v>173.14</v>
      </c>
      <c r="W582" t="n">
        <v>173.14</v>
      </c>
      <c r="X582" t="n">
        <v>13.11</v>
      </c>
      <c r="Y582" t="n">
        <v>13.11</v>
      </c>
      <c r="Z582" t="n">
        <v>33.52</v>
      </c>
      <c r="AA582" t="n">
        <v>33.53</v>
      </c>
      <c r="AB582" t="n">
        <v>49.96</v>
      </c>
      <c r="AC582" t="n">
        <v>49.95</v>
      </c>
      <c r="AD582" t="n">
        <v>49.97000000000003</v>
      </c>
      <c r="AE582" t="n">
        <v>0.01999999999998181</v>
      </c>
      <c r="AF582" t="n">
        <v>0.0</v>
      </c>
      <c r="AG582" t="n">
        <v>0.0</v>
      </c>
      <c r="AH582" t="n">
        <v>0.0</v>
      </c>
      <c r="AI582" t="n">
        <v>0.0</v>
      </c>
      <c r="AJ582" t="n">
        <v>-0.00999999999999801</v>
      </c>
      <c r="AK582" t="n">
        <v>0.00999999999999801</v>
      </c>
      <c r="AL582" t="inlineStr">
        <is>
          <t>unreconciled</t>
        </is>
      </c>
      <c r="AM582" t="inlineStr">
        <is>
          <t>Order Amount Mismatch (POS&gt;3PO)</t>
        </is>
      </c>
      <c r="AN582" t="n">
        <v>49.97</v>
      </c>
      <c r="AO582" t="n">
        <f>ROUND(P582*100/H582,2)</f>
        <v>0.0</v>
      </c>
      <c r="AP582" t="n">
        <f>ROUND(Q582*100/I582,2)</f>
        <v>0.0</v>
      </c>
      <c r="AQ582"/>
      <c r="AR582"/>
      <c r="AS582" t="n">
        <v>0.0</v>
      </c>
    </row>
    <row r="583">
      <c r="A583" s="1" t="n">
        <v>45231.0</v>
      </c>
      <c r="B583" s="2" t="n">
        <v>45231.57336805556</v>
      </c>
      <c r="C583" t="inlineStr">
        <is>
          <t>3140094012084355</t>
        </is>
      </c>
      <c r="D583" t="inlineStr">
        <is>
          <t>POS0012</t>
        </is>
      </c>
      <c r="E583" t="inlineStr">
        <is>
          <t>69</t>
        </is>
      </c>
      <c r="F583" t="inlineStr">
        <is>
          <t>0094</t>
        </is>
      </c>
      <c r="G583" t="inlineStr">
        <is>
          <t>5307317101</t>
        </is>
      </c>
      <c r="H583" t="n">
        <v>457.0</v>
      </c>
      <c r="I583" t="n">
        <v>435.24</v>
      </c>
      <c r="J583" t="n">
        <v>398.1</v>
      </c>
      <c r="K583" t="inlineStr">
        <is>
          <t>sale</t>
        </is>
      </c>
      <c r="L583" t="inlineStr">
        <is>
          <t/>
        </is>
      </c>
      <c r="M583" t="inlineStr">
        <is>
          <t/>
        </is>
      </c>
      <c r="N583" t="n">
        <v>0.0</v>
      </c>
      <c r="O583" t="n">
        <v>0.0</v>
      </c>
      <c r="P583" t="n">
        <v>339.59</v>
      </c>
      <c r="Q583" t="n">
        <v>339.59</v>
      </c>
      <c r="R583" t="n">
        <v>37.14</v>
      </c>
      <c r="S583" t="n">
        <v>37.14</v>
      </c>
      <c r="T583" t="n">
        <v>4.35</v>
      </c>
      <c r="U583" t="n">
        <v>4.35</v>
      </c>
      <c r="V583" t="n">
        <v>71.66</v>
      </c>
      <c r="W583" t="n">
        <v>71.66</v>
      </c>
      <c r="X583" t="n">
        <v>5.71</v>
      </c>
      <c r="Y583" t="n">
        <v>5.71</v>
      </c>
      <c r="Z583" t="n">
        <v>13.93</v>
      </c>
      <c r="AA583" t="n">
        <v>13.93</v>
      </c>
      <c r="AB583" t="n">
        <v>21.76</v>
      </c>
      <c r="AC583" t="n">
        <v>21.76</v>
      </c>
      <c r="AD583" t="n">
        <v>21.75999999999999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inlineStr">
        <is>
          <t>unreconciled</t>
        </is>
      </c>
      <c r="AM583" t="inlineStr">
        <is>
          <t>Order Amount Mismatch (POS&gt;3PO)</t>
        </is>
      </c>
      <c r="AN583" t="n">
        <v>21.76</v>
      </c>
      <c r="AO583" t="n">
        <f>ROUND(P583*100/H583,2)</f>
        <v>0.0</v>
      </c>
      <c r="AP583" t="n">
        <f>ROUND(Q583*100/I583,2)</f>
        <v>0.0</v>
      </c>
      <c r="AQ583"/>
      <c r="AR583"/>
      <c r="AS583" t="n">
        <v>0.0</v>
      </c>
    </row>
    <row r="584">
      <c r="A584" s="1" t="n">
        <v>45233.0</v>
      </c>
      <c r="B584" s="2" t="n">
        <v>45233.44443287037</v>
      </c>
      <c r="C584" t="inlineStr">
        <is>
          <t>3140023012059187</t>
        </is>
      </c>
      <c r="D584" t="inlineStr">
        <is>
          <t>POS0012</t>
        </is>
      </c>
      <c r="E584" t="inlineStr">
        <is>
          <t>80</t>
        </is>
      </c>
      <c r="F584" t="inlineStr">
        <is>
          <t>0023</t>
        </is>
      </c>
      <c r="G584" t="inlineStr">
        <is>
          <t>5307320024</t>
        </is>
      </c>
      <c r="H584" t="n">
        <v>378.0</v>
      </c>
      <c r="I584" t="n">
        <v>360.0</v>
      </c>
      <c r="J584" t="n">
        <v>322.86</v>
      </c>
      <c r="K584" t="inlineStr">
        <is>
          <t>sale</t>
        </is>
      </c>
      <c r="L584" t="inlineStr">
        <is>
          <t/>
        </is>
      </c>
      <c r="M584" t="inlineStr">
        <is>
          <t/>
        </is>
      </c>
      <c r="N584" t="n">
        <v>0.0</v>
      </c>
      <c r="O584" t="n">
        <v>0.0</v>
      </c>
      <c r="P584" t="n">
        <v>282.25</v>
      </c>
      <c r="Q584" t="n">
        <v>282.24</v>
      </c>
      <c r="R584" t="n">
        <v>37.14</v>
      </c>
      <c r="S584" t="n">
        <v>37.14</v>
      </c>
      <c r="T584" t="n">
        <v>3.6</v>
      </c>
      <c r="U584" t="n">
        <v>3.6</v>
      </c>
      <c r="V584" t="n">
        <v>58.11</v>
      </c>
      <c r="W584" t="n">
        <v>58.11</v>
      </c>
      <c r="X584" t="n">
        <v>4.73</v>
      </c>
      <c r="Y584" t="n">
        <v>4.72</v>
      </c>
      <c r="Z584" t="n">
        <v>11.31</v>
      </c>
      <c r="AA584" t="n">
        <v>11.31</v>
      </c>
      <c r="AB584" t="n">
        <v>18.0</v>
      </c>
      <c r="AC584" t="n">
        <v>18.0</v>
      </c>
      <c r="AD584" t="n">
        <v>18.0</v>
      </c>
      <c r="AE584" t="n">
        <v>0.009999999999990905</v>
      </c>
      <c r="AF584" t="n">
        <v>0.0</v>
      </c>
      <c r="AG584" t="n">
        <v>0.0</v>
      </c>
      <c r="AH584" t="n">
        <v>0.0</v>
      </c>
      <c r="AI584" t="n">
        <v>0.010000000000000675</v>
      </c>
      <c r="AJ584" t="n">
        <v>0.0</v>
      </c>
      <c r="AK584" t="n">
        <v>0.0</v>
      </c>
      <c r="AL584" t="inlineStr">
        <is>
          <t>unreconciled</t>
        </is>
      </c>
      <c r="AM584" t="inlineStr">
        <is>
          <t>Order Amount Mismatch (POS&gt;3PO)</t>
        </is>
      </c>
      <c r="AN584" t="n">
        <v>18.0</v>
      </c>
      <c r="AO584" t="n">
        <f>ROUND(P584*100/H584,2)</f>
        <v>0.0</v>
      </c>
      <c r="AP584" t="n">
        <f>ROUND(Q584*100/I584,2)</f>
        <v>0.0</v>
      </c>
      <c r="AQ584"/>
      <c r="AR584"/>
      <c r="AS584" t="n">
        <v>0.0</v>
      </c>
    </row>
    <row r="585">
      <c r="A585" s="1" t="n">
        <v>45235.0</v>
      </c>
      <c r="B585" s="2" t="n">
        <v>45235.848587962966</v>
      </c>
      <c r="C585" t="inlineStr">
        <is>
          <t>3140023012059850</t>
        </is>
      </c>
      <c r="D585" t="inlineStr">
        <is>
          <t>POS0012</t>
        </is>
      </c>
      <c r="E585" t="inlineStr">
        <is>
          <t>42</t>
        </is>
      </c>
      <c r="F585" t="inlineStr">
        <is>
          <t>0023</t>
        </is>
      </c>
      <c r="G585" t="inlineStr">
        <is>
          <t>5307320647</t>
        </is>
      </c>
      <c r="H585" t="n">
        <v>1468.0</v>
      </c>
      <c r="I585" t="n">
        <v>1398.1</v>
      </c>
      <c r="J585" t="n">
        <v>1360.96</v>
      </c>
      <c r="K585" t="inlineStr">
        <is>
          <t>sale</t>
        </is>
      </c>
      <c r="L585" t="inlineStr">
        <is>
          <t/>
        </is>
      </c>
      <c r="M585" t="inlineStr">
        <is>
          <t/>
        </is>
      </c>
      <c r="N585" t="n">
        <v>0.0</v>
      </c>
      <c r="O585" t="n">
        <v>0.0</v>
      </c>
      <c r="P585" t="n">
        <v>1073.4</v>
      </c>
      <c r="Q585" t="n">
        <v>1073.44</v>
      </c>
      <c r="R585" t="n">
        <v>37.14</v>
      </c>
      <c r="S585" t="n">
        <v>37.14</v>
      </c>
      <c r="T585" t="n">
        <v>13.98</v>
      </c>
      <c r="U585" t="n">
        <v>13.98</v>
      </c>
      <c r="V585" t="n">
        <v>244.97</v>
      </c>
      <c r="W585" t="n">
        <v>244.97</v>
      </c>
      <c r="X585" t="n">
        <v>18.35</v>
      </c>
      <c r="Y585" t="n">
        <v>18.35</v>
      </c>
      <c r="Z585" t="n">
        <v>47.4</v>
      </c>
      <c r="AA585" t="n">
        <v>47.39</v>
      </c>
      <c r="AB585" t="n">
        <v>69.9</v>
      </c>
      <c r="AC585" t="n">
        <v>69.91</v>
      </c>
      <c r="AD585" t="n">
        <v>69.90000000000009</v>
      </c>
      <c r="AE585" t="n">
        <v>-0.03999999999996362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0.00999999999999801</v>
      </c>
      <c r="AK585" t="n">
        <v>-0.009999999999990905</v>
      </c>
      <c r="AL585" t="inlineStr">
        <is>
          <t>unreconciled</t>
        </is>
      </c>
      <c r="AM585" t="inlineStr">
        <is>
          <t>Order Amount Mismatch (POS&gt;3PO)</t>
        </is>
      </c>
      <c r="AN585" t="n">
        <v>69.9</v>
      </c>
      <c r="AO585" t="n">
        <f>ROUND(P585*100/H585,2)</f>
        <v>0.0</v>
      </c>
      <c r="AP585" t="n">
        <f>ROUND(Q585*100/I585,2)</f>
        <v>0.0</v>
      </c>
      <c r="AQ585"/>
      <c r="AR585"/>
      <c r="AS585" t="n">
        <v>0.0</v>
      </c>
    </row>
    <row r="586">
      <c r="A586" s="1" t="n">
        <v>45232.0</v>
      </c>
      <c r="B586" s="2" t="n">
        <v>45232.69188657407</v>
      </c>
      <c r="C586" t="inlineStr">
        <is>
          <t>3140094012084789</t>
        </is>
      </c>
      <c r="D586" t="inlineStr">
        <is>
          <t>POS0012</t>
        </is>
      </c>
      <c r="E586" t="inlineStr">
        <is>
          <t>04</t>
        </is>
      </c>
      <c r="F586" t="inlineStr">
        <is>
          <t>0094</t>
        </is>
      </c>
      <c r="G586" t="inlineStr">
        <is>
          <t>5307358211</t>
        </is>
      </c>
      <c r="H586" t="n">
        <v>485.0</v>
      </c>
      <c r="I586" t="n">
        <v>461.9</v>
      </c>
      <c r="J586" t="n">
        <v>424.76</v>
      </c>
      <c r="K586" t="inlineStr">
        <is>
          <t>sale</t>
        </is>
      </c>
      <c r="L586" t="inlineStr">
        <is>
          <t/>
        </is>
      </c>
      <c r="M586" t="inlineStr">
        <is>
          <t/>
        </is>
      </c>
      <c r="N586" t="n">
        <v>0.0</v>
      </c>
      <c r="O586" t="n">
        <v>0.0</v>
      </c>
      <c r="P586" t="n">
        <v>359.91</v>
      </c>
      <c r="Q586" t="n">
        <v>359.91</v>
      </c>
      <c r="R586" t="n">
        <v>37.14</v>
      </c>
      <c r="S586" t="n">
        <v>37.14</v>
      </c>
      <c r="T586" t="n">
        <v>4.62</v>
      </c>
      <c r="U586" t="n">
        <v>4.62</v>
      </c>
      <c r="V586" t="n">
        <v>76.46</v>
      </c>
      <c r="W586" t="n">
        <v>76.46</v>
      </c>
      <c r="X586" t="n">
        <v>6.06</v>
      </c>
      <c r="Y586" t="n">
        <v>6.06</v>
      </c>
      <c r="Z586" t="n">
        <v>14.85</v>
      </c>
      <c r="AA586" t="n">
        <v>14.85</v>
      </c>
      <c r="AB586" t="n">
        <v>23.1</v>
      </c>
      <c r="AC586" t="n">
        <v>23.1</v>
      </c>
      <c r="AD586" t="n">
        <v>23.100000000000023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inlineStr">
        <is>
          <t>unreconciled</t>
        </is>
      </c>
      <c r="AM586" t="inlineStr">
        <is>
          <t>Order Amount Mismatch (POS&gt;3PO)</t>
        </is>
      </c>
      <c r="AN586" t="n">
        <v>23.1</v>
      </c>
      <c r="AO586" t="n">
        <f>ROUND(P586*100/H586,2)</f>
        <v>0.0</v>
      </c>
      <c r="AP586" t="n">
        <f>ROUND(Q586*100/I586,2)</f>
        <v>0.0</v>
      </c>
      <c r="AQ586"/>
      <c r="AR586"/>
      <c r="AS586" t="n">
        <v>0.0</v>
      </c>
    </row>
    <row r="587">
      <c r="A587" s="1" t="n">
        <v>45231.0</v>
      </c>
      <c r="B587" s="2" t="n">
        <v>45231.61320601852</v>
      </c>
      <c r="C587" t="inlineStr">
        <is>
          <t>3140094012084375</t>
        </is>
      </c>
      <c r="D587" t="inlineStr">
        <is>
          <t>POS0012</t>
        </is>
      </c>
      <c r="E587" t="inlineStr">
        <is>
          <t>89</t>
        </is>
      </c>
      <c r="F587" t="inlineStr">
        <is>
          <t>0094</t>
        </is>
      </c>
      <c r="G587" t="inlineStr">
        <is>
          <t>5307363667</t>
        </is>
      </c>
      <c r="H587" t="n">
        <v>333.0</v>
      </c>
      <c r="I587" t="n">
        <v>317.14</v>
      </c>
      <c r="J587" t="n">
        <v>280.0</v>
      </c>
      <c r="K587" t="inlineStr">
        <is>
          <t>sale</t>
        </is>
      </c>
      <c r="L587" t="inlineStr">
        <is>
          <t/>
        </is>
      </c>
      <c r="M587" t="inlineStr">
        <is>
          <t/>
        </is>
      </c>
      <c r="N587" t="n">
        <v>0.0</v>
      </c>
      <c r="O587" t="n">
        <v>0.0</v>
      </c>
      <c r="P587" t="n">
        <v>249.59</v>
      </c>
      <c r="Q587" t="n">
        <v>249.59</v>
      </c>
      <c r="R587" t="n">
        <v>37.14</v>
      </c>
      <c r="S587" t="n">
        <v>37.14</v>
      </c>
      <c r="T587" t="n">
        <v>3.17</v>
      </c>
      <c r="U587" t="n">
        <v>3.17</v>
      </c>
      <c r="V587" t="n">
        <v>50.4</v>
      </c>
      <c r="W587" t="n">
        <v>50.4</v>
      </c>
      <c r="X587" t="n">
        <v>4.16</v>
      </c>
      <c r="Y587" t="n">
        <v>4.16</v>
      </c>
      <c r="Z587" t="n">
        <v>9.82</v>
      </c>
      <c r="AA587" t="n">
        <v>9.82</v>
      </c>
      <c r="AB587" t="n">
        <v>15.86</v>
      </c>
      <c r="AC587" t="n">
        <v>15.86</v>
      </c>
      <c r="AD587" t="n">
        <v>15.860000000000014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inlineStr">
        <is>
          <t>unreconciled</t>
        </is>
      </c>
      <c r="AM587" t="inlineStr">
        <is>
          <t>Order Amount Mismatch (POS&gt;3PO)</t>
        </is>
      </c>
      <c r="AN587" t="n">
        <v>15.86</v>
      </c>
      <c r="AO587" t="n">
        <f>ROUND(P587*100/H587,2)</f>
        <v>0.0</v>
      </c>
      <c r="AP587" t="n">
        <f>ROUND(Q587*100/I587,2)</f>
        <v>0.0</v>
      </c>
      <c r="AQ587"/>
      <c r="AR587"/>
      <c r="AS587" t="n">
        <v>0.0</v>
      </c>
    </row>
    <row r="588">
      <c r="A588" s="1" t="n">
        <v>45233.0</v>
      </c>
      <c r="B588" s="2" t="n">
        <v>45233.876435185186</v>
      </c>
      <c r="C588" t="inlineStr">
        <is>
          <t>3140094012085300</t>
        </is>
      </c>
      <c r="D588" t="inlineStr">
        <is>
          <t>POS0012</t>
        </is>
      </c>
      <c r="E588" t="inlineStr">
        <is>
          <t>15</t>
        </is>
      </c>
      <c r="F588" t="inlineStr">
        <is>
          <t>0094</t>
        </is>
      </c>
      <c r="G588" t="inlineStr">
        <is>
          <t>5307390425</t>
        </is>
      </c>
      <c r="H588" t="n">
        <v>433.0</v>
      </c>
      <c r="I588" t="n">
        <v>489.52</v>
      </c>
      <c r="J588" t="n">
        <v>452.38</v>
      </c>
      <c r="K588" t="inlineStr">
        <is>
          <t>sale</t>
        </is>
      </c>
      <c r="L588" t="inlineStr">
        <is>
          <t/>
        </is>
      </c>
      <c r="M588" t="inlineStr">
        <is>
          <t/>
        </is>
      </c>
      <c r="N588" t="n">
        <v>0.0</v>
      </c>
      <c r="O588" t="n">
        <v>0.0</v>
      </c>
      <c r="P588" t="n">
        <v>380.95</v>
      </c>
      <c r="Q588" t="n">
        <v>322.18</v>
      </c>
      <c r="R588" t="n">
        <v>37.14</v>
      </c>
      <c r="S588" t="n">
        <v>37.14</v>
      </c>
      <c r="T588" t="n">
        <v>4.9</v>
      </c>
      <c r="U588" t="n">
        <v>4.12</v>
      </c>
      <c r="V588" t="n">
        <v>81.43</v>
      </c>
      <c r="W588" t="n">
        <v>67.54</v>
      </c>
      <c r="X588" t="n">
        <v>6.43</v>
      </c>
      <c r="Y588" t="n">
        <v>5.41</v>
      </c>
      <c r="Z588" t="n">
        <v>15.81</v>
      </c>
      <c r="AA588" t="n">
        <v>13.13</v>
      </c>
      <c r="AB588" t="n">
        <v>20.62</v>
      </c>
      <c r="AC588" t="n">
        <v>20.62</v>
      </c>
      <c r="AD588" t="n">
        <v>-56.51999999999998</v>
      </c>
      <c r="AE588" t="n">
        <v>58.76999999999998</v>
      </c>
      <c r="AF588" t="n">
        <v>0.0</v>
      </c>
      <c r="AG588" t="n">
        <v>0.7800000000000002</v>
      </c>
      <c r="AH588" t="n">
        <v>13.89</v>
      </c>
      <c r="AI588" t="n">
        <v>1.0199999999999996</v>
      </c>
      <c r="AJ588" t="n">
        <v>2.6799999999999997</v>
      </c>
      <c r="AK588" t="n">
        <v>0.0</v>
      </c>
      <c r="AL588" t="inlineStr">
        <is>
          <t>unreconciled</t>
        </is>
      </c>
      <c r="AM588" t="inlineStr">
        <is>
          <t>Order Amount Mismatch (3PO&gt;POS)</t>
        </is>
      </c>
      <c r="AN588" t="n">
        <v>56.52</v>
      </c>
      <c r="AO588" t="n">
        <f>ROUND(P588*100/H588,2)</f>
        <v>0.0</v>
      </c>
      <c r="AP588" t="n">
        <f>ROUND(Q588*100/I588,2)</f>
        <v>0.0</v>
      </c>
      <c r="AQ588"/>
      <c r="AR588"/>
      <c r="AS588" t="n">
        <v>0.0</v>
      </c>
    </row>
    <row r="589">
      <c r="A589" s="1" t="n">
        <v>45231.0</v>
      </c>
      <c r="B589" s="2" t="n">
        <v>45231.90393518518</v>
      </c>
      <c r="C589" t="inlineStr">
        <is>
          <t>3140094012084555</t>
        </is>
      </c>
      <c r="D589" t="inlineStr">
        <is>
          <t>POS0012</t>
        </is>
      </c>
      <c r="E589" t="inlineStr">
        <is>
          <t>69</t>
        </is>
      </c>
      <c r="F589" t="inlineStr">
        <is>
          <t>0094</t>
        </is>
      </c>
      <c r="G589" t="inlineStr">
        <is>
          <t>5307399644</t>
        </is>
      </c>
      <c r="H589" t="n">
        <v>387.0</v>
      </c>
      <c r="I589" t="n">
        <v>368.56</v>
      </c>
      <c r="J589" t="n">
        <v>331.42</v>
      </c>
      <c r="K589" t="inlineStr">
        <is>
          <t>sale</t>
        </is>
      </c>
      <c r="L589" t="inlineStr">
        <is>
          <t/>
        </is>
      </c>
      <c r="M589" t="inlineStr">
        <is>
          <t/>
        </is>
      </c>
      <c r="N589" t="n">
        <v>0.0</v>
      </c>
      <c r="O589" t="n">
        <v>0.0</v>
      </c>
      <c r="P589" t="n">
        <v>288.76</v>
      </c>
      <c r="Q589" t="n">
        <v>288.77</v>
      </c>
      <c r="R589" t="n">
        <v>37.14</v>
      </c>
      <c r="S589" t="n">
        <v>37.14</v>
      </c>
      <c r="T589" t="n">
        <v>3.69</v>
      </c>
      <c r="U589" t="n">
        <v>3.69</v>
      </c>
      <c r="V589" t="n">
        <v>59.66</v>
      </c>
      <c r="W589" t="n">
        <v>59.66</v>
      </c>
      <c r="X589" t="n">
        <v>4.84</v>
      </c>
      <c r="Y589" t="n">
        <v>4.84</v>
      </c>
      <c r="Z589" t="n">
        <v>11.61</v>
      </c>
      <c r="AA589" t="n">
        <v>11.61</v>
      </c>
      <c r="AB589" t="n">
        <v>18.42</v>
      </c>
      <c r="AC589" t="n">
        <v>18.43</v>
      </c>
      <c r="AD589" t="n">
        <v>18.439999999999998</v>
      </c>
      <c r="AE589" t="n">
        <v>-0.009999999999990905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-0.00999999999999801</v>
      </c>
      <c r="AL589" t="inlineStr">
        <is>
          <t>unreconciled</t>
        </is>
      </c>
      <c r="AM589" t="inlineStr">
        <is>
          <t>Order Amount Mismatch (POS&gt;3PO)</t>
        </is>
      </c>
      <c r="AN589" t="n">
        <v>18.44</v>
      </c>
      <c r="AO589" t="n">
        <f>ROUND(P589*100/H589,2)</f>
        <v>0.0</v>
      </c>
      <c r="AP589" t="n">
        <f>ROUND(Q589*100/I589,2)</f>
        <v>0.0</v>
      </c>
      <c r="AQ589"/>
      <c r="AR589"/>
      <c r="AS589" t="n">
        <v>0.0</v>
      </c>
    </row>
    <row r="590">
      <c r="A590" s="1" t="n">
        <v>45233.0</v>
      </c>
      <c r="B590" s="2" t="n">
        <v>45234.02505787037</v>
      </c>
      <c r="C590" t="inlineStr">
        <is>
          <t>3140023012059404</t>
        </is>
      </c>
      <c r="D590" t="inlineStr">
        <is>
          <t>POS0012</t>
        </is>
      </c>
      <c r="E590" t="inlineStr">
        <is>
          <t>97</t>
        </is>
      </c>
      <c r="F590" t="inlineStr">
        <is>
          <t>0023</t>
        </is>
      </c>
      <c r="G590" t="inlineStr">
        <is>
          <t>5307411845</t>
        </is>
      </c>
      <c r="H590" t="n">
        <v>266.0</v>
      </c>
      <c r="I590" t="n">
        <v>253.33</v>
      </c>
      <c r="J590" t="n">
        <v>216.19</v>
      </c>
      <c r="K590" t="inlineStr">
        <is>
          <t>sale</t>
        </is>
      </c>
      <c r="L590" t="inlineStr">
        <is>
          <t/>
        </is>
      </c>
      <c r="M590" t="inlineStr">
        <is>
          <t/>
        </is>
      </c>
      <c r="N590" t="n">
        <v>0.0</v>
      </c>
      <c r="O590" t="n">
        <v>0.0</v>
      </c>
      <c r="P590" t="n">
        <v>200.97</v>
      </c>
      <c r="Q590" t="n">
        <v>200.96</v>
      </c>
      <c r="R590" t="n">
        <v>37.14</v>
      </c>
      <c r="S590" t="n">
        <v>37.14</v>
      </c>
      <c r="T590" t="n">
        <v>2.53</v>
      </c>
      <c r="U590" t="n">
        <v>2.53</v>
      </c>
      <c r="V590" t="n">
        <v>38.91</v>
      </c>
      <c r="W590" t="n">
        <v>38.91</v>
      </c>
      <c r="X590" t="n">
        <v>3.32</v>
      </c>
      <c r="Y590" t="n">
        <v>3.32</v>
      </c>
      <c r="Z590" t="n">
        <v>7.6</v>
      </c>
      <c r="AA590" t="n">
        <v>7.6</v>
      </c>
      <c r="AB590" t="n">
        <v>12.66</v>
      </c>
      <c r="AC590" t="n">
        <v>12.67</v>
      </c>
      <c r="AD590" t="n">
        <v>12.669999999999987</v>
      </c>
      <c r="AE590" t="n">
        <v>0.009999999999990905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-0.009999999999999787</v>
      </c>
      <c r="AL590" t="inlineStr">
        <is>
          <t>unreconciled</t>
        </is>
      </c>
      <c r="AM590" t="inlineStr">
        <is>
          <t>Order Amount Mismatch (POS&gt;3PO)</t>
        </is>
      </c>
      <c r="AN590" t="n">
        <v>12.67</v>
      </c>
      <c r="AO590" t="n">
        <f>ROUND(P590*100/H590,2)</f>
        <v>0.0</v>
      </c>
      <c r="AP590" t="n">
        <f>ROUND(Q590*100/I590,2)</f>
        <v>0.0</v>
      </c>
      <c r="AQ590"/>
      <c r="AR590"/>
      <c r="AS590" t="n">
        <v>0.0</v>
      </c>
    </row>
    <row r="591">
      <c r="A591" s="1" t="n">
        <v>45231.0</v>
      </c>
      <c r="B591" s="2" t="n">
        <v>45231.97550925926</v>
      </c>
      <c r="C591" t="inlineStr">
        <is>
          <t>3140023012058866</t>
        </is>
      </c>
      <c r="D591" t="inlineStr">
        <is>
          <t>POS0012</t>
        </is>
      </c>
      <c r="E591" t="inlineStr">
        <is>
          <t>60</t>
        </is>
      </c>
      <c r="F591" t="inlineStr">
        <is>
          <t>0023</t>
        </is>
      </c>
      <c r="G591" t="inlineStr">
        <is>
          <t>5307425586</t>
        </is>
      </c>
      <c r="H591" t="n">
        <v>149.0</v>
      </c>
      <c r="I591" t="n">
        <v>141.9</v>
      </c>
      <c r="J591" t="n">
        <v>104.76</v>
      </c>
      <c r="K591" t="inlineStr">
        <is>
          <t>sale</t>
        </is>
      </c>
      <c r="L591" t="inlineStr">
        <is>
          <t/>
        </is>
      </c>
      <c r="M591" t="inlineStr">
        <is>
          <t/>
        </is>
      </c>
      <c r="N591" t="n">
        <v>0.0</v>
      </c>
      <c r="O591" t="n">
        <v>0.0</v>
      </c>
      <c r="P591" t="n">
        <v>116.03</v>
      </c>
      <c r="Q591" t="n">
        <v>116.04</v>
      </c>
      <c r="R591" t="n">
        <v>37.14</v>
      </c>
      <c r="S591" t="n">
        <v>37.14</v>
      </c>
      <c r="T591" t="n">
        <v>1.42</v>
      </c>
      <c r="U591" t="n">
        <v>1.42</v>
      </c>
      <c r="V591" t="n">
        <v>18.86</v>
      </c>
      <c r="W591" t="n">
        <v>18.86</v>
      </c>
      <c r="X591" t="n">
        <v>1.86</v>
      </c>
      <c r="Y591" t="n">
        <v>1.86</v>
      </c>
      <c r="Z591" t="n">
        <v>3.73</v>
      </c>
      <c r="AA591" t="n">
        <v>3.72</v>
      </c>
      <c r="AB591" t="n">
        <v>7.1</v>
      </c>
      <c r="AC591" t="n">
        <v>7.1</v>
      </c>
      <c r="AD591" t="n">
        <v>7.099999999999994</v>
      </c>
      <c r="AE591" t="n">
        <v>-0.010000000000005116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0.009999999999999787</v>
      </c>
      <c r="AK591" t="n">
        <v>0.0</v>
      </c>
      <c r="AL591" t="inlineStr">
        <is>
          <t>unreconciled</t>
        </is>
      </c>
      <c r="AM591" t="inlineStr">
        <is>
          <t>Order Amount Mismatch (POS&gt;3PO)</t>
        </is>
      </c>
      <c r="AN591" t="n">
        <v>7.1</v>
      </c>
      <c r="AO591" t="n">
        <f>ROUND(P591*100/H591,2)</f>
        <v>0.0</v>
      </c>
      <c r="AP591" t="n">
        <f>ROUND(Q591*100/I591,2)</f>
        <v>0.0</v>
      </c>
      <c r="AQ591"/>
      <c r="AR591"/>
      <c r="AS591" t="n">
        <v>0.0</v>
      </c>
    </row>
    <row r="592">
      <c r="A592" s="1" t="n">
        <v>45231.0</v>
      </c>
      <c r="B592" s="2" t="n">
        <v>45231.704097222224</v>
      </c>
      <c r="C592" t="inlineStr">
        <is>
          <t>3140094012084431</t>
        </is>
      </c>
      <c r="D592" t="inlineStr">
        <is>
          <t>POS0012</t>
        </is>
      </c>
      <c r="E592" t="inlineStr">
        <is>
          <t>45</t>
        </is>
      </c>
      <c r="F592" t="inlineStr">
        <is>
          <t>0094</t>
        </is>
      </c>
      <c r="G592" t="inlineStr">
        <is>
          <t>5307440980</t>
        </is>
      </c>
      <c r="H592" t="n">
        <v>290.0</v>
      </c>
      <c r="I592" t="n">
        <v>276.18</v>
      </c>
      <c r="J592" t="n">
        <v>239.04</v>
      </c>
      <c r="K592" t="inlineStr">
        <is>
          <t>sale</t>
        </is>
      </c>
      <c r="L592" t="inlineStr">
        <is>
          <t/>
        </is>
      </c>
      <c r="M592" t="inlineStr">
        <is>
          <t/>
        </is>
      </c>
      <c r="N592" t="n">
        <v>0.0</v>
      </c>
      <c r="O592" t="n">
        <v>0.0</v>
      </c>
      <c r="P592" t="n">
        <v>218.37</v>
      </c>
      <c r="Q592" t="n">
        <v>218.36</v>
      </c>
      <c r="R592" t="n">
        <v>37.14</v>
      </c>
      <c r="S592" t="n">
        <v>37.14</v>
      </c>
      <c r="T592" t="n">
        <v>2.76</v>
      </c>
      <c r="U592" t="n">
        <v>2.76</v>
      </c>
      <c r="V592" t="n">
        <v>43.03</v>
      </c>
      <c r="W592" t="n">
        <v>43.03</v>
      </c>
      <c r="X592" t="n">
        <v>3.62</v>
      </c>
      <c r="Y592" t="n">
        <v>3.62</v>
      </c>
      <c r="Z592" t="n">
        <v>8.4</v>
      </c>
      <c r="AA592" t="n">
        <v>8.4</v>
      </c>
      <c r="AB592" t="n">
        <v>13.82</v>
      </c>
      <c r="AC592" t="n">
        <v>13.81</v>
      </c>
      <c r="AD592" t="n">
        <v>13.819999999999993</v>
      </c>
      <c r="AE592" t="n">
        <v>0.009999999999990905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0.009999999999999787</v>
      </c>
      <c r="AL592" t="inlineStr">
        <is>
          <t>unreconciled</t>
        </is>
      </c>
      <c r="AM592" t="inlineStr">
        <is>
          <t>Order Amount Mismatch (POS&gt;3PO)</t>
        </is>
      </c>
      <c r="AN592" t="n">
        <v>13.82</v>
      </c>
      <c r="AO592" t="n">
        <f>ROUND(P592*100/H592,2)</f>
        <v>0.0</v>
      </c>
      <c r="AP592" t="n">
        <f>ROUND(Q592*100/I592,2)</f>
        <v>0.0</v>
      </c>
      <c r="AQ592"/>
      <c r="AR592"/>
      <c r="AS592" t="n">
        <v>0.0</v>
      </c>
    </row>
    <row r="593">
      <c r="A593" s="1" t="n">
        <v>45235.0</v>
      </c>
      <c r="B593" s="2" t="n">
        <v>45235.540451388886</v>
      </c>
      <c r="C593" t="inlineStr">
        <is>
          <t>3140094012085976</t>
        </is>
      </c>
      <c r="D593" t="inlineStr">
        <is>
          <t>POS0012</t>
        </is>
      </c>
      <c r="E593" t="inlineStr">
        <is>
          <t>91</t>
        </is>
      </c>
      <c r="F593" t="inlineStr">
        <is>
          <t>0094</t>
        </is>
      </c>
      <c r="G593" t="inlineStr">
        <is>
          <t>5307449848</t>
        </is>
      </c>
      <c r="H593" t="n">
        <v>226.0</v>
      </c>
      <c r="I593" t="n">
        <v>215.24</v>
      </c>
      <c r="J593" t="n">
        <v>178.1</v>
      </c>
      <c r="K593" t="inlineStr">
        <is>
          <t>sale</t>
        </is>
      </c>
      <c r="L593" t="inlineStr">
        <is>
          <t/>
        </is>
      </c>
      <c r="M593" t="inlineStr">
        <is>
          <t/>
        </is>
      </c>
      <c r="N593" t="n">
        <v>0.0</v>
      </c>
      <c r="O593" t="n">
        <v>0.0</v>
      </c>
      <c r="P593" t="n">
        <v>171.93</v>
      </c>
      <c r="Q593" t="n">
        <v>171.93</v>
      </c>
      <c r="R593" t="n">
        <v>37.14</v>
      </c>
      <c r="S593" t="n">
        <v>37.14</v>
      </c>
      <c r="T593" t="n">
        <v>2.15</v>
      </c>
      <c r="U593" t="n">
        <v>2.15</v>
      </c>
      <c r="V593" t="n">
        <v>32.06</v>
      </c>
      <c r="W593" t="n">
        <v>32.06</v>
      </c>
      <c r="X593" t="n">
        <v>2.82</v>
      </c>
      <c r="Y593" t="n">
        <v>2.82</v>
      </c>
      <c r="Z593" t="n">
        <v>6.28</v>
      </c>
      <c r="AA593" t="n">
        <v>6.28</v>
      </c>
      <c r="AB593" t="n">
        <v>10.76</v>
      </c>
      <c r="AC593" t="n">
        <v>10.76</v>
      </c>
      <c r="AD593" t="n">
        <v>10.759999999999991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inlineStr">
        <is>
          <t>unreconciled</t>
        </is>
      </c>
      <c r="AM593" t="inlineStr">
        <is>
          <t>Order Amount Mismatch (POS&gt;3PO)</t>
        </is>
      </c>
      <c r="AN593" t="n">
        <v>10.76</v>
      </c>
      <c r="AO593" t="n">
        <f>ROUND(P593*100/H593,2)</f>
        <v>0.0</v>
      </c>
      <c r="AP593" t="n">
        <f>ROUND(Q593*100/I593,2)</f>
        <v>0.0</v>
      </c>
      <c r="AQ593"/>
      <c r="AR593"/>
      <c r="AS593" t="n">
        <v>0.0</v>
      </c>
    </row>
    <row r="594">
      <c r="A594" s="1" t="n">
        <v>45231.0</v>
      </c>
      <c r="B594" s="2" t="n">
        <v>45231.49574074074</v>
      </c>
      <c r="C594" t="inlineStr">
        <is>
          <t>3140094012084322</t>
        </is>
      </c>
      <c r="D594" t="inlineStr">
        <is>
          <t>POS0012</t>
        </is>
      </c>
      <c r="E594" t="inlineStr">
        <is>
          <t>36</t>
        </is>
      </c>
      <c r="F594" t="inlineStr">
        <is>
          <t>0094</t>
        </is>
      </c>
      <c r="G594" t="inlineStr">
        <is>
          <t>5307450967</t>
        </is>
      </c>
      <c r="H594" t="n">
        <v>216.0</v>
      </c>
      <c r="I594" t="n">
        <v>205.71</v>
      </c>
      <c r="J594" t="n">
        <v>168.57</v>
      </c>
      <c r="K594" t="inlineStr">
        <is>
          <t>sale</t>
        </is>
      </c>
      <c r="L594" t="inlineStr">
        <is>
          <t/>
        </is>
      </c>
      <c r="M594" t="inlineStr">
        <is>
          <t/>
        </is>
      </c>
      <c r="N594" t="n">
        <v>0.0</v>
      </c>
      <c r="O594" t="n">
        <v>0.0</v>
      </c>
      <c r="P594" t="n">
        <v>164.66</v>
      </c>
      <c r="Q594" t="n">
        <v>164.67</v>
      </c>
      <c r="R594" t="n">
        <v>37.14</v>
      </c>
      <c r="S594" t="n">
        <v>37.14</v>
      </c>
      <c r="T594" t="n">
        <v>2.06</v>
      </c>
      <c r="U594" t="n">
        <v>2.06</v>
      </c>
      <c r="V594" t="n">
        <v>30.34</v>
      </c>
      <c r="W594" t="n">
        <v>30.34</v>
      </c>
      <c r="X594" t="n">
        <v>2.7</v>
      </c>
      <c r="Y594" t="n">
        <v>2.7</v>
      </c>
      <c r="Z594" t="n">
        <v>5.95</v>
      </c>
      <c r="AA594" t="n">
        <v>5.95</v>
      </c>
      <c r="AB594" t="n">
        <v>10.28</v>
      </c>
      <c r="AC594" t="n">
        <v>10.29</v>
      </c>
      <c r="AD594" t="n">
        <v>10.289999999999992</v>
      </c>
      <c r="AE594" t="n">
        <v>-0.009999999999990905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-0.009999999999999787</v>
      </c>
      <c r="AL594" t="inlineStr">
        <is>
          <t>unreconciled</t>
        </is>
      </c>
      <c r="AM594" t="inlineStr">
        <is>
          <t>Order Amount Mismatch (POS&gt;3PO)</t>
        </is>
      </c>
      <c r="AN594" t="n">
        <v>10.29</v>
      </c>
      <c r="AO594" t="n">
        <f>ROUND(P594*100/H594,2)</f>
        <v>0.0</v>
      </c>
      <c r="AP594" t="n">
        <f>ROUND(Q594*100/I594,2)</f>
        <v>0.0</v>
      </c>
      <c r="AQ594"/>
      <c r="AR594"/>
      <c r="AS594" t="n">
        <v>0.0</v>
      </c>
    </row>
    <row r="595">
      <c r="A595" s="1" t="n">
        <v>45235.0</v>
      </c>
      <c r="B595" s="2" t="n">
        <v>45235.4803125</v>
      </c>
      <c r="C595" t="inlineStr">
        <is>
          <t>3140094012085950</t>
        </is>
      </c>
      <c r="D595" t="inlineStr">
        <is>
          <t>POS0012</t>
        </is>
      </c>
      <c r="E595" t="inlineStr">
        <is>
          <t>65</t>
        </is>
      </c>
      <c r="F595" t="inlineStr">
        <is>
          <t>0094</t>
        </is>
      </c>
      <c r="G595" t="inlineStr">
        <is>
          <t>5307462637</t>
        </is>
      </c>
      <c r="H595" t="n">
        <v>412.0</v>
      </c>
      <c r="I595" t="n">
        <v>392.38</v>
      </c>
      <c r="J595" t="n">
        <v>355.24</v>
      </c>
      <c r="K595" t="inlineStr">
        <is>
          <t>sale</t>
        </is>
      </c>
      <c r="L595" t="inlineStr">
        <is>
          <t/>
        </is>
      </c>
      <c r="M595" t="inlineStr">
        <is>
          <t/>
        </is>
      </c>
      <c r="N595" t="n">
        <v>0.0</v>
      </c>
      <c r="O595" t="n">
        <v>0.0</v>
      </c>
      <c r="P595" t="n">
        <v>306.93</v>
      </c>
      <c r="Q595" t="n">
        <v>306.93</v>
      </c>
      <c r="R595" t="n">
        <v>37.14</v>
      </c>
      <c r="S595" t="n">
        <v>37.14</v>
      </c>
      <c r="T595" t="n">
        <v>3.92</v>
      </c>
      <c r="U595" t="n">
        <v>3.92</v>
      </c>
      <c r="V595" t="n">
        <v>63.94</v>
      </c>
      <c r="W595" t="n">
        <v>63.94</v>
      </c>
      <c r="X595" t="n">
        <v>5.15</v>
      </c>
      <c r="Y595" t="n">
        <v>5.15</v>
      </c>
      <c r="Z595" t="n">
        <v>12.44</v>
      </c>
      <c r="AA595" t="n">
        <v>12.44</v>
      </c>
      <c r="AB595" t="n">
        <v>19.62</v>
      </c>
      <c r="AC595" t="n">
        <v>19.62</v>
      </c>
      <c r="AD595" t="n">
        <v>19.620000000000005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inlineStr">
        <is>
          <t>unreconciled</t>
        </is>
      </c>
      <c r="AM595" t="inlineStr">
        <is>
          <t>Order Amount Mismatch (POS&gt;3PO)</t>
        </is>
      </c>
      <c r="AN595" t="n">
        <v>19.62</v>
      </c>
      <c r="AO595" t="n">
        <f>ROUND(P595*100/H595,2)</f>
        <v>0.0</v>
      </c>
      <c r="AP595" t="n">
        <f>ROUND(Q595*100/I595,2)</f>
        <v>0.0</v>
      </c>
      <c r="AQ595"/>
      <c r="AR595"/>
      <c r="AS595" t="n">
        <v>0.0</v>
      </c>
    </row>
    <row r="596">
      <c r="A596" s="1" t="n">
        <v>45231.0</v>
      </c>
      <c r="B596" s="2" t="n">
        <v>45231.55006944444</v>
      </c>
      <c r="C596" t="inlineStr">
        <is>
          <t>3140094012084346</t>
        </is>
      </c>
      <c r="D596" t="inlineStr">
        <is>
          <t>POS0012</t>
        </is>
      </c>
      <c r="E596" t="inlineStr">
        <is>
          <t>60</t>
        </is>
      </c>
      <c r="F596" t="inlineStr">
        <is>
          <t>0094</t>
        </is>
      </c>
      <c r="G596" t="inlineStr">
        <is>
          <t>5307464509</t>
        </is>
      </c>
      <c r="H596" t="n">
        <v>333.0</v>
      </c>
      <c r="I596" t="n">
        <v>317.14</v>
      </c>
      <c r="J596" t="n">
        <v>280.0</v>
      </c>
      <c r="K596" t="inlineStr">
        <is>
          <t>sale</t>
        </is>
      </c>
      <c r="L596" t="inlineStr">
        <is>
          <t/>
        </is>
      </c>
      <c r="M596" t="inlineStr">
        <is>
          <t/>
        </is>
      </c>
      <c r="N596" t="n">
        <v>0.0</v>
      </c>
      <c r="O596" t="n">
        <v>0.0</v>
      </c>
      <c r="P596" t="n">
        <v>249.59</v>
      </c>
      <c r="Q596" t="n">
        <v>249.57</v>
      </c>
      <c r="R596" t="n">
        <v>37.14</v>
      </c>
      <c r="S596" t="n">
        <v>37.14</v>
      </c>
      <c r="T596" t="n">
        <v>3.17</v>
      </c>
      <c r="U596" t="n">
        <v>3.17</v>
      </c>
      <c r="V596" t="n">
        <v>50.4</v>
      </c>
      <c r="W596" t="n">
        <v>50.4</v>
      </c>
      <c r="X596" t="n">
        <v>4.16</v>
      </c>
      <c r="Y596" t="n">
        <v>4.16</v>
      </c>
      <c r="Z596" t="n">
        <v>9.82</v>
      </c>
      <c r="AA596" t="n">
        <v>9.82</v>
      </c>
      <c r="AB596" t="n">
        <v>15.86</v>
      </c>
      <c r="AC596" t="n">
        <v>15.86</v>
      </c>
      <c r="AD596" t="n">
        <v>15.860000000000014</v>
      </c>
      <c r="AE596" t="n">
        <v>0.020000000000010232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inlineStr">
        <is>
          <t>unreconciled</t>
        </is>
      </c>
      <c r="AM596" t="inlineStr">
        <is>
          <t>Order Amount Mismatch (POS&gt;3PO)</t>
        </is>
      </c>
      <c r="AN596" t="n">
        <v>15.86</v>
      </c>
      <c r="AO596" t="n">
        <f>ROUND(P596*100/H596,2)</f>
        <v>0.0</v>
      </c>
      <c r="AP596" t="n">
        <f>ROUND(Q596*100/I596,2)</f>
        <v>0.0</v>
      </c>
      <c r="AQ596"/>
      <c r="AR596"/>
      <c r="AS596" t="n">
        <v>0.0</v>
      </c>
    </row>
    <row r="597">
      <c r="A597" s="1" t="n">
        <v>45231.0</v>
      </c>
      <c r="B597" s="2" t="n">
        <v>45231.78065972222</v>
      </c>
      <c r="C597" t="inlineStr">
        <is>
          <t>3140094012084471</t>
        </is>
      </c>
      <c r="D597" t="inlineStr">
        <is>
          <t>POS0012</t>
        </is>
      </c>
      <c r="E597" t="inlineStr">
        <is>
          <t>85</t>
        </is>
      </c>
      <c r="F597" t="inlineStr">
        <is>
          <t>0094</t>
        </is>
      </c>
      <c r="G597" t="inlineStr">
        <is>
          <t>5307465533</t>
        </is>
      </c>
      <c r="H597" t="n">
        <v>463.0</v>
      </c>
      <c r="I597" t="n">
        <v>440.95</v>
      </c>
      <c r="J597" t="n">
        <v>403.81</v>
      </c>
      <c r="K597" t="inlineStr">
        <is>
          <t>sale</t>
        </is>
      </c>
      <c r="L597" t="inlineStr">
        <is>
          <t/>
        </is>
      </c>
      <c r="M597" t="inlineStr">
        <is>
          <t/>
        </is>
      </c>
      <c r="N597" t="n">
        <v>0.0</v>
      </c>
      <c r="O597" t="n">
        <v>0.0</v>
      </c>
      <c r="P597" t="n">
        <v>343.93</v>
      </c>
      <c r="Q597" t="n">
        <v>343.93</v>
      </c>
      <c r="R597" t="n">
        <v>37.14</v>
      </c>
      <c r="S597" t="n">
        <v>37.14</v>
      </c>
      <c r="T597" t="n">
        <v>4.41</v>
      </c>
      <c r="U597" t="n">
        <v>4.41</v>
      </c>
      <c r="V597" t="n">
        <v>72.69</v>
      </c>
      <c r="W597" t="n">
        <v>72.69</v>
      </c>
      <c r="X597" t="n">
        <v>5.79</v>
      </c>
      <c r="Y597" t="n">
        <v>5.79</v>
      </c>
      <c r="Z597" t="n">
        <v>14.13</v>
      </c>
      <c r="AA597" t="n">
        <v>14.12</v>
      </c>
      <c r="AB597" t="n">
        <v>22.04</v>
      </c>
      <c r="AC597" t="n">
        <v>22.05</v>
      </c>
      <c r="AD597" t="n">
        <v>22.05000000000001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0.010000000000001563</v>
      </c>
      <c r="AK597" t="n">
        <v>-0.010000000000001563</v>
      </c>
      <c r="AL597" t="inlineStr">
        <is>
          <t>unreconciled</t>
        </is>
      </c>
      <c r="AM597" t="inlineStr">
        <is>
          <t>Order Amount Mismatch (POS&gt;3PO)</t>
        </is>
      </c>
      <c r="AN597" t="n">
        <v>22.05</v>
      </c>
      <c r="AO597" t="n">
        <f>ROUND(P597*100/H597,2)</f>
        <v>0.0</v>
      </c>
      <c r="AP597" t="n">
        <f>ROUND(Q597*100/I597,2)</f>
        <v>0.0</v>
      </c>
      <c r="AQ597"/>
      <c r="AR597"/>
      <c r="AS597" t="n">
        <v>0.0</v>
      </c>
    </row>
    <row r="598">
      <c r="A598" s="1" t="n">
        <v>45233.0</v>
      </c>
      <c r="B598" s="2" t="n">
        <v>45233.757893518516</v>
      </c>
      <c r="C598" t="inlineStr">
        <is>
          <t>3140023012059273</t>
        </is>
      </c>
      <c r="D598" t="inlineStr">
        <is>
          <t>POS0012</t>
        </is>
      </c>
      <c r="E598" t="inlineStr">
        <is>
          <t>66</t>
        </is>
      </c>
      <c r="F598" t="inlineStr">
        <is>
          <t>0023</t>
        </is>
      </c>
      <c r="G598" t="inlineStr">
        <is>
          <t>5307473856</t>
        </is>
      </c>
      <c r="H598" t="n">
        <v>500.00000000000006</v>
      </c>
      <c r="I598" t="n">
        <v>553.32</v>
      </c>
      <c r="J598" t="n">
        <v>516.18</v>
      </c>
      <c r="K598" t="inlineStr">
        <is>
          <t>sale</t>
        </is>
      </c>
      <c r="L598" t="inlineStr">
        <is>
          <t/>
        </is>
      </c>
      <c r="M598" t="inlineStr">
        <is>
          <t/>
        </is>
      </c>
      <c r="N598" t="n">
        <v>0.0</v>
      </c>
      <c r="O598" t="n">
        <v>0.0</v>
      </c>
      <c r="P598" t="n">
        <v>429.59</v>
      </c>
      <c r="Q598" t="n">
        <v>370.8</v>
      </c>
      <c r="R598" t="n">
        <v>37.14</v>
      </c>
      <c r="S598" t="n">
        <v>37.14</v>
      </c>
      <c r="T598" t="n">
        <v>5.53</v>
      </c>
      <c r="U598" t="n">
        <v>4.76</v>
      </c>
      <c r="V598" t="n">
        <v>92.91</v>
      </c>
      <c r="W598" t="n">
        <v>79.03</v>
      </c>
      <c r="X598" t="n">
        <v>7.26</v>
      </c>
      <c r="Y598" t="n">
        <v>6.25</v>
      </c>
      <c r="Z598" t="n">
        <v>18.03</v>
      </c>
      <c r="AA598" t="n">
        <v>15.35</v>
      </c>
      <c r="AB598" t="n">
        <v>23.82</v>
      </c>
      <c r="AC598" t="n">
        <v>23.81</v>
      </c>
      <c r="AD598" t="n">
        <v>-53.31999999999999</v>
      </c>
      <c r="AE598" t="n">
        <v>58.789999999999964</v>
      </c>
      <c r="AF598" t="n">
        <v>0.0</v>
      </c>
      <c r="AG598" t="n">
        <v>0.7700000000000005</v>
      </c>
      <c r="AH598" t="n">
        <v>13.879999999999995</v>
      </c>
      <c r="AI598" t="n">
        <v>1.0099999999999998</v>
      </c>
      <c r="AJ598" t="n">
        <v>2.6800000000000015</v>
      </c>
      <c r="AK598" t="n">
        <v>0.010000000000001563</v>
      </c>
      <c r="AL598" t="inlineStr">
        <is>
          <t>unreconciled</t>
        </is>
      </c>
      <c r="AM598" t="inlineStr">
        <is>
          <t>Order Amount Mismatch (3PO&gt;POS)</t>
        </is>
      </c>
      <c r="AN598" t="n">
        <v>53.32</v>
      </c>
      <c r="AO598" t="n">
        <f>ROUND(P598*100/H598,2)</f>
        <v>0.0</v>
      </c>
      <c r="AP598" t="n">
        <f>ROUND(Q598*100/I598,2)</f>
        <v>0.0</v>
      </c>
      <c r="AQ598"/>
      <c r="AR598"/>
      <c r="AS598" t="n">
        <v>0.0</v>
      </c>
    </row>
    <row r="599">
      <c r="A599" s="1" t="n">
        <v>45231.0</v>
      </c>
      <c r="B599" s="2" t="n">
        <v>45231.61864583333</v>
      </c>
      <c r="C599" t="inlineStr">
        <is>
          <t>3140094012084380</t>
        </is>
      </c>
      <c r="D599" t="inlineStr">
        <is>
          <t>POS0012</t>
        </is>
      </c>
      <c r="E599" t="inlineStr">
        <is>
          <t>94</t>
        </is>
      </c>
      <c r="F599" t="inlineStr">
        <is>
          <t>0094</t>
        </is>
      </c>
      <c r="G599" t="inlineStr">
        <is>
          <t>5307492782</t>
        </is>
      </c>
      <c r="H599" t="n">
        <v>249.99999999999997</v>
      </c>
      <c r="I599" t="n">
        <v>238.09</v>
      </c>
      <c r="J599" t="n">
        <v>200.95</v>
      </c>
      <c r="K599" t="inlineStr">
        <is>
          <t>sale</t>
        </is>
      </c>
      <c r="L599" t="inlineStr">
        <is>
          <t/>
        </is>
      </c>
      <c r="M599" t="inlineStr">
        <is>
          <t/>
        </is>
      </c>
      <c r="N599" t="n">
        <v>0.0</v>
      </c>
      <c r="O599" t="n">
        <v>0.0</v>
      </c>
      <c r="P599" t="n">
        <v>189.35</v>
      </c>
      <c r="Q599" t="n">
        <v>189.34</v>
      </c>
      <c r="R599" t="n">
        <v>37.14</v>
      </c>
      <c r="S599" t="n">
        <v>37.14</v>
      </c>
      <c r="T599" t="n">
        <v>2.38</v>
      </c>
      <c r="U599" t="n">
        <v>2.38</v>
      </c>
      <c r="V599" t="n">
        <v>36.17</v>
      </c>
      <c r="W599" t="n">
        <v>36.17</v>
      </c>
      <c r="X599" t="n">
        <v>3.12</v>
      </c>
      <c r="Y599" t="n">
        <v>3.12</v>
      </c>
      <c r="Z599" t="n">
        <v>7.07</v>
      </c>
      <c r="AA599" t="n">
        <v>7.07</v>
      </c>
      <c r="AB599" t="n">
        <v>11.9</v>
      </c>
      <c r="AC599" t="n">
        <v>11.91</v>
      </c>
      <c r="AD599" t="n">
        <v>11.909999999999968</v>
      </c>
      <c r="AE599" t="n">
        <v>0.009999999999990905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-0.009999999999999787</v>
      </c>
      <c r="AL599" t="inlineStr">
        <is>
          <t>unreconciled</t>
        </is>
      </c>
      <c r="AM599" t="inlineStr">
        <is>
          <t>Order Amount Mismatch (POS&gt;3PO)</t>
        </is>
      </c>
      <c r="AN599" t="n">
        <v>11.91</v>
      </c>
      <c r="AO599" t="n">
        <f>ROUND(P599*100/H599,2)</f>
        <v>0.0</v>
      </c>
      <c r="AP599" t="n">
        <f>ROUND(Q599*100/I599,2)</f>
        <v>0.0</v>
      </c>
      <c r="AQ599"/>
      <c r="AR599"/>
      <c r="AS599" t="n">
        <v>0.0</v>
      </c>
    </row>
    <row r="600">
      <c r="A600" s="1" t="n">
        <v>45231.0</v>
      </c>
      <c r="B600" s="2" t="n">
        <v>45231.651458333334</v>
      </c>
      <c r="C600" t="inlineStr">
        <is>
          <t>3140023012058738</t>
        </is>
      </c>
      <c r="D600" t="inlineStr">
        <is>
          <t>POS0012</t>
        </is>
      </c>
      <c r="E600" t="inlineStr">
        <is>
          <t>32</t>
        </is>
      </c>
      <c r="F600" t="inlineStr">
        <is>
          <t>0023</t>
        </is>
      </c>
      <c r="G600" t="inlineStr">
        <is>
          <t>5307503486</t>
        </is>
      </c>
      <c r="H600" t="n">
        <v>516.0</v>
      </c>
      <c r="I600" t="n">
        <v>491.42</v>
      </c>
      <c r="J600" t="n">
        <v>454.28</v>
      </c>
      <c r="K600" t="inlineStr">
        <is>
          <t>sale</t>
        </is>
      </c>
      <c r="L600" t="inlineStr">
        <is>
          <t/>
        </is>
      </c>
      <c r="M600" t="inlineStr">
        <is>
          <t/>
        </is>
      </c>
      <c r="N600" t="n">
        <v>0.0</v>
      </c>
      <c r="O600" t="n">
        <v>0.0</v>
      </c>
      <c r="P600" t="n">
        <v>382.41</v>
      </c>
      <c r="Q600" t="n">
        <v>382.42</v>
      </c>
      <c r="R600" t="n">
        <v>37.14</v>
      </c>
      <c r="S600" t="n">
        <v>37.14</v>
      </c>
      <c r="T600" t="n">
        <v>4.91</v>
      </c>
      <c r="U600" t="n">
        <v>4.91</v>
      </c>
      <c r="V600" t="n">
        <v>81.77</v>
      </c>
      <c r="W600" t="n">
        <v>81.77</v>
      </c>
      <c r="X600" t="n">
        <v>6.45</v>
      </c>
      <c r="Y600" t="n">
        <v>6.45</v>
      </c>
      <c r="Z600" t="n">
        <v>15.88</v>
      </c>
      <c r="AA600" t="n">
        <v>15.88</v>
      </c>
      <c r="AB600" t="n">
        <v>24.58</v>
      </c>
      <c r="AC600" t="n">
        <v>24.57</v>
      </c>
      <c r="AD600" t="n">
        <v>24.579999999999984</v>
      </c>
      <c r="AE600" t="n">
        <v>-0.009999999999990905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0.00999999999999801</v>
      </c>
      <c r="AL600" t="inlineStr">
        <is>
          <t>unreconciled</t>
        </is>
      </c>
      <c r="AM600" t="inlineStr">
        <is>
          <t>Order Amount Mismatch (POS&gt;3PO)</t>
        </is>
      </c>
      <c r="AN600" t="n">
        <v>24.58</v>
      </c>
      <c r="AO600" t="n">
        <f>ROUND(P600*100/H600,2)</f>
        <v>0.0</v>
      </c>
      <c r="AP600" t="n">
        <f>ROUND(Q600*100/I600,2)</f>
        <v>0.0</v>
      </c>
      <c r="AQ600"/>
      <c r="AR600"/>
      <c r="AS600" t="n">
        <v>0.0</v>
      </c>
    </row>
    <row r="601">
      <c r="A601" s="1" t="n">
        <v>45233.0</v>
      </c>
      <c r="B601" s="2" t="n">
        <v>45233.53922453704</v>
      </c>
      <c r="C601" t="inlineStr">
        <is>
          <t>3140023012059206</t>
        </is>
      </c>
      <c r="D601" t="inlineStr">
        <is>
          <t>POS0012</t>
        </is>
      </c>
      <c r="E601" t="inlineStr">
        <is>
          <t>99</t>
        </is>
      </c>
      <c r="F601" t="inlineStr">
        <is>
          <t>0023</t>
        </is>
      </c>
      <c r="G601" t="inlineStr">
        <is>
          <t>5307506566</t>
        </is>
      </c>
      <c r="H601" t="n">
        <v>285.0</v>
      </c>
      <c r="I601" t="n">
        <v>348.57</v>
      </c>
      <c r="J601" t="n">
        <v>311.43</v>
      </c>
      <c r="K601" t="inlineStr">
        <is>
          <t>sale</t>
        </is>
      </c>
      <c r="L601" t="inlineStr">
        <is>
          <t/>
        </is>
      </c>
      <c r="M601" t="inlineStr">
        <is>
          <t/>
        </is>
      </c>
      <c r="N601" t="n">
        <v>0.0</v>
      </c>
      <c r="O601" t="n">
        <v>0.0</v>
      </c>
      <c r="P601" t="n">
        <v>273.52</v>
      </c>
      <c r="Q601" t="n">
        <v>214.75</v>
      </c>
      <c r="R601" t="n">
        <v>37.14</v>
      </c>
      <c r="S601" t="n">
        <v>37.14</v>
      </c>
      <c r="T601" t="n">
        <v>3.49</v>
      </c>
      <c r="U601" t="n">
        <v>2.71</v>
      </c>
      <c r="V601" t="n">
        <v>56.06</v>
      </c>
      <c r="W601" t="n">
        <v>42.17</v>
      </c>
      <c r="X601" t="n">
        <v>4.58</v>
      </c>
      <c r="Y601" t="n">
        <v>3.56</v>
      </c>
      <c r="Z601" t="n">
        <v>10.92</v>
      </c>
      <c r="AA601" t="n">
        <v>8.23</v>
      </c>
      <c r="AB601" t="n">
        <v>13.58</v>
      </c>
      <c r="AC601" t="n">
        <v>13.57</v>
      </c>
      <c r="AD601" t="n">
        <v>-63.56999999999999</v>
      </c>
      <c r="AE601" t="n">
        <v>58.76999999999998</v>
      </c>
      <c r="AF601" t="n">
        <v>0.0</v>
      </c>
      <c r="AG601" t="n">
        <v>0.7800000000000002</v>
      </c>
      <c r="AH601" t="n">
        <v>13.89</v>
      </c>
      <c r="AI601" t="n">
        <v>1.02</v>
      </c>
      <c r="AJ601" t="n">
        <v>2.6899999999999995</v>
      </c>
      <c r="AK601" t="n">
        <v>0.009999999999999787</v>
      </c>
      <c r="AL601" t="inlineStr">
        <is>
          <t>unreconciled</t>
        </is>
      </c>
      <c r="AM601" t="inlineStr">
        <is>
          <t>Order Amount Mismatch (3PO&gt;POS)</t>
        </is>
      </c>
      <c r="AN601" t="n">
        <v>63.57</v>
      </c>
      <c r="AO601" t="n">
        <f>ROUND(P601*100/H601,2)</f>
        <v>0.0</v>
      </c>
      <c r="AP601" t="n">
        <f>ROUND(Q601*100/I601,2)</f>
        <v>0.0</v>
      </c>
      <c r="AQ601"/>
      <c r="AR601"/>
      <c r="AS601" t="n">
        <v>0.0</v>
      </c>
    </row>
    <row r="602">
      <c r="A602" s="1" t="n">
        <v>45233.0</v>
      </c>
      <c r="B602" s="2" t="n">
        <v>45233.593506944446</v>
      </c>
      <c r="C602" t="inlineStr">
        <is>
          <t>3140094012085098</t>
        </is>
      </c>
      <c r="D602" t="inlineStr">
        <is>
          <t>POS0012</t>
        </is>
      </c>
      <c r="E602" t="inlineStr">
        <is>
          <t>13</t>
        </is>
      </c>
      <c r="F602" t="inlineStr">
        <is>
          <t>0094</t>
        </is>
      </c>
      <c r="G602" t="inlineStr">
        <is>
          <t>5307515265</t>
        </is>
      </c>
      <c r="H602" t="n">
        <v>248.0</v>
      </c>
      <c r="I602" t="n">
        <v>236.19</v>
      </c>
      <c r="J602" t="n">
        <v>199.05</v>
      </c>
      <c r="K602" t="inlineStr">
        <is>
          <t>sale</t>
        </is>
      </c>
      <c r="L602" t="inlineStr">
        <is>
          <t/>
        </is>
      </c>
      <c r="M602" t="inlineStr">
        <is>
          <t/>
        </is>
      </c>
      <c r="N602" t="n">
        <v>0.0</v>
      </c>
      <c r="O602" t="n">
        <v>0.0</v>
      </c>
      <c r="P602" t="n">
        <v>187.89</v>
      </c>
      <c r="Q602" t="n">
        <v>187.88</v>
      </c>
      <c r="R602" t="n">
        <v>37.14</v>
      </c>
      <c r="S602" t="n">
        <v>37.14</v>
      </c>
      <c r="T602" t="n">
        <v>2.36</v>
      </c>
      <c r="U602" t="n">
        <v>2.36</v>
      </c>
      <c r="V602" t="n">
        <v>35.83</v>
      </c>
      <c r="W602" t="n">
        <v>35.83</v>
      </c>
      <c r="X602" t="n">
        <v>3.1</v>
      </c>
      <c r="Y602" t="n">
        <v>3.1</v>
      </c>
      <c r="Z602" t="n">
        <v>7.01</v>
      </c>
      <c r="AA602" t="n">
        <v>7.01</v>
      </c>
      <c r="AB602" t="n">
        <v>11.82</v>
      </c>
      <c r="AC602" t="n">
        <v>11.81</v>
      </c>
      <c r="AD602" t="n">
        <v>11.810000000000002</v>
      </c>
      <c r="AE602" t="n">
        <v>0.009999999999990905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0.009999999999999787</v>
      </c>
      <c r="AL602" t="inlineStr">
        <is>
          <t>unreconciled</t>
        </is>
      </c>
      <c r="AM602" t="inlineStr">
        <is>
          <t>Order Amount Mismatch (POS&gt;3PO)</t>
        </is>
      </c>
      <c r="AN602" t="n">
        <v>11.81</v>
      </c>
      <c r="AO602" t="n">
        <f>ROUND(P602*100/H602,2)</f>
        <v>0.0</v>
      </c>
      <c r="AP602" t="n">
        <f>ROUND(Q602*100/I602,2)</f>
        <v>0.0</v>
      </c>
      <c r="AQ602"/>
      <c r="AR602"/>
      <c r="AS602" t="n">
        <v>0.0</v>
      </c>
    </row>
    <row r="603">
      <c r="A603" s="1" t="n">
        <v>45232.0</v>
      </c>
      <c r="B603" s="2" t="n">
        <v>45232.581296296295</v>
      </c>
      <c r="C603" t="inlineStr">
        <is>
          <t>3140094012084703</t>
        </is>
      </c>
      <c r="D603" t="inlineStr">
        <is>
          <t>POS0012</t>
        </is>
      </c>
      <c r="E603" t="inlineStr">
        <is>
          <t>17</t>
        </is>
      </c>
      <c r="F603" t="inlineStr">
        <is>
          <t>0094</t>
        </is>
      </c>
      <c r="G603" t="inlineStr">
        <is>
          <t>5307515822</t>
        </is>
      </c>
      <c r="H603" t="n">
        <v>246.00000000000003</v>
      </c>
      <c r="I603" t="n">
        <v>234.28</v>
      </c>
      <c r="J603" t="n">
        <v>197.14</v>
      </c>
      <c r="K603" t="inlineStr">
        <is>
          <t>sale</t>
        </is>
      </c>
      <c r="L603" t="inlineStr">
        <is>
          <t/>
        </is>
      </c>
      <c r="M603" t="inlineStr">
        <is>
          <t/>
        </is>
      </c>
      <c r="N603" t="n">
        <v>0.0</v>
      </c>
      <c r="O603" t="n">
        <v>0.0</v>
      </c>
      <c r="P603" t="n">
        <v>186.44</v>
      </c>
      <c r="Q603" t="n">
        <v>186.43</v>
      </c>
      <c r="R603" t="n">
        <v>37.14</v>
      </c>
      <c r="S603" t="n">
        <v>37.14</v>
      </c>
      <c r="T603" t="n">
        <v>2.34</v>
      </c>
      <c r="U603" t="n">
        <v>2.34</v>
      </c>
      <c r="V603" t="n">
        <v>35.49</v>
      </c>
      <c r="W603" t="n">
        <v>35.49</v>
      </c>
      <c r="X603" t="n">
        <v>3.07</v>
      </c>
      <c r="Y603" t="n">
        <v>3.08</v>
      </c>
      <c r="Z603" t="n">
        <v>6.94</v>
      </c>
      <c r="AA603" t="n">
        <v>6.94</v>
      </c>
      <c r="AB603" t="n">
        <v>11.72</v>
      </c>
      <c r="AC603" t="n">
        <v>11.72</v>
      </c>
      <c r="AD603" t="n">
        <v>11.720000000000027</v>
      </c>
      <c r="AE603" t="n">
        <v>0.009999999999990905</v>
      </c>
      <c r="AF603" t="n">
        <v>0.0</v>
      </c>
      <c r="AG603" t="n">
        <v>0.0</v>
      </c>
      <c r="AH603" t="n">
        <v>0.0</v>
      </c>
      <c r="AI603" t="n">
        <v>-0.010000000000000231</v>
      </c>
      <c r="AJ603" t="n">
        <v>0.0</v>
      </c>
      <c r="AK603" t="n">
        <v>0.0</v>
      </c>
      <c r="AL603" t="inlineStr">
        <is>
          <t>unreconciled</t>
        </is>
      </c>
      <c r="AM603" t="inlineStr">
        <is>
          <t>Order Amount Mismatch (POS&gt;3PO)</t>
        </is>
      </c>
      <c r="AN603" t="n">
        <v>11.72</v>
      </c>
      <c r="AO603" t="n">
        <f>ROUND(P603*100/H603,2)</f>
        <v>0.0</v>
      </c>
      <c r="AP603" t="n">
        <f>ROUND(Q603*100/I603,2)</f>
        <v>0.0</v>
      </c>
      <c r="AQ603"/>
      <c r="AR603"/>
      <c r="AS603" t="n">
        <v>0.0</v>
      </c>
    </row>
    <row r="604">
      <c r="A604" s="1" t="n">
        <v>45234.0</v>
      </c>
      <c r="B604" s="2" t="n">
        <v>45234.854479166665</v>
      </c>
      <c r="C604" t="inlineStr">
        <is>
          <t>3140094012085731</t>
        </is>
      </c>
      <c r="D604" t="inlineStr">
        <is>
          <t>POS0012</t>
        </is>
      </c>
      <c r="E604" t="inlineStr">
        <is>
          <t>46</t>
        </is>
      </c>
      <c r="F604" t="inlineStr">
        <is>
          <t>0094</t>
        </is>
      </c>
      <c r="G604" t="inlineStr">
        <is>
          <t>5307520010</t>
        </is>
      </c>
      <c r="H604" t="n">
        <v>239.0</v>
      </c>
      <c r="I604" t="n">
        <v>227.62</v>
      </c>
      <c r="J604" t="n">
        <v>190.48</v>
      </c>
      <c r="K604" t="inlineStr">
        <is>
          <t>sale</t>
        </is>
      </c>
      <c r="L604" t="inlineStr">
        <is>
          <t/>
        </is>
      </c>
      <c r="M604" t="inlineStr">
        <is>
          <t/>
        </is>
      </c>
      <c r="N604" t="n">
        <v>0.0</v>
      </c>
      <c r="O604" t="n">
        <v>0.0</v>
      </c>
      <c r="P604" t="n">
        <v>181.35</v>
      </c>
      <c r="Q604" t="n">
        <v>181.35</v>
      </c>
      <c r="R604" t="n">
        <v>37.14</v>
      </c>
      <c r="S604" t="n">
        <v>37.14</v>
      </c>
      <c r="T604" t="n">
        <v>2.28</v>
      </c>
      <c r="U604" t="n">
        <v>2.28</v>
      </c>
      <c r="V604" t="n">
        <v>34.29</v>
      </c>
      <c r="W604" t="n">
        <v>34.29</v>
      </c>
      <c r="X604" t="n">
        <v>2.99</v>
      </c>
      <c r="Y604" t="n">
        <v>2.99</v>
      </c>
      <c r="Z604" t="n">
        <v>6.71</v>
      </c>
      <c r="AA604" t="n">
        <v>6.71</v>
      </c>
      <c r="AB604" t="n">
        <v>11.38</v>
      </c>
      <c r="AC604" t="n">
        <v>11.38</v>
      </c>
      <c r="AD604" t="n">
        <v>11.379999999999995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inlineStr">
        <is>
          <t>unreconciled</t>
        </is>
      </c>
      <c r="AM604" t="inlineStr">
        <is>
          <t>Order Amount Mismatch (POS&gt;3PO)</t>
        </is>
      </c>
      <c r="AN604" t="n">
        <v>11.38</v>
      </c>
      <c r="AO604" t="n">
        <f>ROUND(P604*100/H604,2)</f>
        <v>0.0</v>
      </c>
      <c r="AP604" t="n">
        <f>ROUND(Q604*100/I604,2)</f>
        <v>0.0</v>
      </c>
      <c r="AQ604"/>
      <c r="AR604"/>
      <c r="AS604" t="n">
        <v>0.0</v>
      </c>
    </row>
    <row r="605">
      <c r="A605" s="1" t="n">
        <v>45231.0</v>
      </c>
      <c r="B605" s="2" t="n">
        <v>45231.62857638889</v>
      </c>
      <c r="C605" t="inlineStr">
        <is>
          <t>3140023012058730</t>
        </is>
      </c>
      <c r="D605" t="inlineStr">
        <is>
          <t>POS0012</t>
        </is>
      </c>
      <c r="E605" t="inlineStr">
        <is>
          <t>24</t>
        </is>
      </c>
      <c r="F605" t="inlineStr">
        <is>
          <t>0023</t>
        </is>
      </c>
      <c r="G605" t="inlineStr">
        <is>
          <t>5307535957</t>
        </is>
      </c>
      <c r="H605" t="n">
        <v>371.0</v>
      </c>
      <c r="I605" t="n">
        <v>353.32</v>
      </c>
      <c r="J605" t="n">
        <v>316.18</v>
      </c>
      <c r="K605" t="inlineStr">
        <is>
          <t>sale</t>
        </is>
      </c>
      <c r="L605" t="inlineStr">
        <is>
          <t/>
        </is>
      </c>
      <c r="M605" t="inlineStr">
        <is>
          <t/>
        </is>
      </c>
      <c r="N605" t="n">
        <v>0.0</v>
      </c>
      <c r="O605" t="n">
        <v>0.0</v>
      </c>
      <c r="P605" t="n">
        <v>277.16</v>
      </c>
      <c r="Q605" t="n">
        <v>277.15</v>
      </c>
      <c r="R605" t="n">
        <v>37.14</v>
      </c>
      <c r="S605" t="n">
        <v>37.14</v>
      </c>
      <c r="T605" t="n">
        <v>3.53</v>
      </c>
      <c r="U605" t="n">
        <v>3.53</v>
      </c>
      <c r="V605" t="n">
        <v>56.91</v>
      </c>
      <c r="W605" t="n">
        <v>56.91</v>
      </c>
      <c r="X605" t="n">
        <v>4.64</v>
      </c>
      <c r="Y605" t="n">
        <v>4.64</v>
      </c>
      <c r="Z605" t="n">
        <v>11.08</v>
      </c>
      <c r="AA605" t="n">
        <v>11.08</v>
      </c>
      <c r="AB605" t="n">
        <v>17.66</v>
      </c>
      <c r="AC605" t="n">
        <v>17.67</v>
      </c>
      <c r="AD605" t="n">
        <v>17.680000000000007</v>
      </c>
      <c r="AE605" t="n">
        <v>0.010000000000047748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-0.010000000000001563</v>
      </c>
      <c r="AL605" t="inlineStr">
        <is>
          <t>unreconciled</t>
        </is>
      </c>
      <c r="AM605" t="inlineStr">
        <is>
          <t>Order Amount Mismatch (POS&gt;3PO)</t>
        </is>
      </c>
      <c r="AN605" t="n">
        <v>17.68</v>
      </c>
      <c r="AO605" t="n">
        <f>ROUND(P605*100/H605,2)</f>
        <v>0.0</v>
      </c>
      <c r="AP605" t="n">
        <f>ROUND(Q605*100/I605,2)</f>
        <v>0.0</v>
      </c>
      <c r="AQ605"/>
      <c r="AR605"/>
      <c r="AS605" t="n">
        <v>0.0</v>
      </c>
    </row>
    <row r="606">
      <c r="A606" s="1" t="n">
        <v>45231.0</v>
      </c>
      <c r="B606" s="2" t="n">
        <v>45231.85511574074</v>
      </c>
      <c r="C606" t="inlineStr">
        <is>
          <t>3140023012058816</t>
        </is>
      </c>
      <c r="D606" t="inlineStr">
        <is>
          <t>POS0012</t>
        </is>
      </c>
      <c r="E606" t="inlineStr">
        <is>
          <t>10</t>
        </is>
      </c>
      <c r="F606" t="inlineStr">
        <is>
          <t>0023</t>
        </is>
      </c>
      <c r="G606" t="inlineStr">
        <is>
          <t>5307541787</t>
        </is>
      </c>
      <c r="H606" t="n">
        <v>223.0</v>
      </c>
      <c r="I606" t="n">
        <v>212.38</v>
      </c>
      <c r="J606" t="n">
        <v>175.24</v>
      </c>
      <c r="K606" t="inlineStr">
        <is>
          <t>sale</t>
        </is>
      </c>
      <c r="L606" t="inlineStr">
        <is>
          <t/>
        </is>
      </c>
      <c r="M606" t="inlineStr">
        <is>
          <t/>
        </is>
      </c>
      <c r="N606" t="n">
        <v>0.0</v>
      </c>
      <c r="O606" t="n">
        <v>0.0</v>
      </c>
      <c r="P606" t="n">
        <v>169.75</v>
      </c>
      <c r="Q606" t="n">
        <v>169.75</v>
      </c>
      <c r="R606" t="n">
        <v>37.14</v>
      </c>
      <c r="S606" t="n">
        <v>37.14</v>
      </c>
      <c r="T606" t="n">
        <v>2.12</v>
      </c>
      <c r="U606" t="n">
        <v>2.12</v>
      </c>
      <c r="V606" t="n">
        <v>31.54</v>
      </c>
      <c r="W606" t="n">
        <v>31.54</v>
      </c>
      <c r="X606" t="n">
        <v>2.79</v>
      </c>
      <c r="Y606" t="n">
        <v>2.79</v>
      </c>
      <c r="Z606" t="n">
        <v>6.18</v>
      </c>
      <c r="AA606" t="n">
        <v>6.18</v>
      </c>
      <c r="AB606" t="n">
        <v>10.62</v>
      </c>
      <c r="AC606" t="n">
        <v>10.62</v>
      </c>
      <c r="AD606" t="n">
        <v>10.620000000000005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inlineStr">
        <is>
          <t>unreconciled</t>
        </is>
      </c>
      <c r="AM606" t="inlineStr">
        <is>
          <t>Order Amount Mismatch (POS&gt;3PO)</t>
        </is>
      </c>
      <c r="AN606" t="n">
        <v>10.62</v>
      </c>
      <c r="AO606" t="n">
        <f>ROUND(P606*100/H606,2)</f>
        <v>0.0</v>
      </c>
      <c r="AP606" t="n">
        <f>ROUND(Q606*100/I606,2)</f>
        <v>0.0</v>
      </c>
      <c r="AQ606"/>
      <c r="AR606"/>
      <c r="AS606" t="n">
        <v>0.0</v>
      </c>
    </row>
    <row r="607">
      <c r="A607" s="1" t="n">
        <v>45231.0</v>
      </c>
      <c r="B607" s="2" t="n">
        <v>45232.0375</v>
      </c>
      <c r="C607" t="inlineStr">
        <is>
          <t>3140094012084640</t>
        </is>
      </c>
      <c r="D607" t="inlineStr">
        <is>
          <t>POS0012</t>
        </is>
      </c>
      <c r="E607" t="inlineStr">
        <is>
          <t>54</t>
        </is>
      </c>
      <c r="F607" t="inlineStr">
        <is>
          <t>0094</t>
        </is>
      </c>
      <c r="G607" t="inlineStr">
        <is>
          <t>5307559858</t>
        </is>
      </c>
      <c r="H607" t="n">
        <v>768.0</v>
      </c>
      <c r="I607" t="n">
        <v>731.42</v>
      </c>
      <c r="J607" t="n">
        <v>694.28</v>
      </c>
      <c r="K607" t="inlineStr">
        <is>
          <t>sale</t>
        </is>
      </c>
      <c r="L607" t="inlineStr">
        <is>
          <t/>
        </is>
      </c>
      <c r="M607" t="inlineStr">
        <is>
          <t/>
        </is>
      </c>
      <c r="N607" t="n">
        <v>0.0</v>
      </c>
      <c r="O607" t="n">
        <v>0.0</v>
      </c>
      <c r="P607" t="n">
        <v>565.32</v>
      </c>
      <c r="Q607" t="n">
        <v>565.29</v>
      </c>
      <c r="R607" t="n">
        <v>37.14</v>
      </c>
      <c r="S607" t="n">
        <v>37.14</v>
      </c>
      <c r="T607" t="n">
        <v>7.31</v>
      </c>
      <c r="U607" t="n">
        <v>7.31</v>
      </c>
      <c r="V607" t="n">
        <v>124.97</v>
      </c>
      <c r="W607" t="n">
        <v>124.97</v>
      </c>
      <c r="X607" t="n">
        <v>9.6</v>
      </c>
      <c r="Y607" t="n">
        <v>9.6</v>
      </c>
      <c r="Z607" t="n">
        <v>24.22</v>
      </c>
      <c r="AA607" t="n">
        <v>24.22</v>
      </c>
      <c r="AB607" t="n">
        <v>36.58</v>
      </c>
      <c r="AC607" t="n">
        <v>36.57</v>
      </c>
      <c r="AD607" t="n">
        <v>36.58000000000004</v>
      </c>
      <c r="AE607" t="n">
        <v>0.030000000000086402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0.00999999999999801</v>
      </c>
      <c r="AL607" t="inlineStr">
        <is>
          <t>unreconciled</t>
        </is>
      </c>
      <c r="AM607" t="inlineStr">
        <is>
          <t>Order Amount Mismatch (POS&gt;3PO)</t>
        </is>
      </c>
      <c r="AN607" t="n">
        <v>36.58</v>
      </c>
      <c r="AO607" t="n">
        <f>ROUND(P607*100/H607,2)</f>
        <v>0.0</v>
      </c>
      <c r="AP607" t="n">
        <f>ROUND(Q607*100/I607,2)</f>
        <v>0.0</v>
      </c>
      <c r="AQ607"/>
      <c r="AR607"/>
      <c r="AS607" t="n">
        <v>0.0</v>
      </c>
    </row>
    <row r="608">
      <c r="A608" s="1" t="n">
        <v>45232.0</v>
      </c>
      <c r="B608" s="2" t="n">
        <v>45232.49524305556</v>
      </c>
      <c r="C608" t="inlineStr">
        <is>
          <t>3140094012084658</t>
        </is>
      </c>
      <c r="D608" t="inlineStr">
        <is>
          <t>POS0012</t>
        </is>
      </c>
      <c r="E608" t="inlineStr">
        <is>
          <t>72</t>
        </is>
      </c>
      <c r="F608" t="inlineStr">
        <is>
          <t>0094</t>
        </is>
      </c>
      <c r="G608" t="inlineStr">
        <is>
          <t>5307569980</t>
        </is>
      </c>
      <c r="H608" t="n">
        <v>443.0</v>
      </c>
      <c r="I608" t="n">
        <v>421.9</v>
      </c>
      <c r="J608" t="n">
        <v>384.76</v>
      </c>
      <c r="K608" t="inlineStr">
        <is>
          <t>sale</t>
        </is>
      </c>
      <c r="L608" t="inlineStr">
        <is>
          <t/>
        </is>
      </c>
      <c r="M608" t="inlineStr">
        <is>
          <t/>
        </is>
      </c>
      <c r="N608" t="n">
        <v>0.0</v>
      </c>
      <c r="O608" t="n">
        <v>0.0</v>
      </c>
      <c r="P608" t="n">
        <v>329.42</v>
      </c>
      <c r="Q608" t="n">
        <v>329.41</v>
      </c>
      <c r="R608" t="n">
        <v>37.14</v>
      </c>
      <c r="S608" t="n">
        <v>37.14</v>
      </c>
      <c r="T608" t="n">
        <v>4.22</v>
      </c>
      <c r="U608" t="n">
        <v>4.22</v>
      </c>
      <c r="V608" t="n">
        <v>69.26</v>
      </c>
      <c r="W608" t="n">
        <v>69.26</v>
      </c>
      <c r="X608" t="n">
        <v>5.54</v>
      </c>
      <c r="Y608" t="n">
        <v>5.54</v>
      </c>
      <c r="Z608" t="n">
        <v>13.46</v>
      </c>
      <c r="AA608" t="n">
        <v>13.47</v>
      </c>
      <c r="AB608" t="n">
        <v>21.1</v>
      </c>
      <c r="AC608" t="n">
        <v>21.1</v>
      </c>
      <c r="AD608" t="n">
        <v>21.100000000000023</v>
      </c>
      <c r="AE608" t="n">
        <v>0.009999999999990905</v>
      </c>
      <c r="AF608" t="n">
        <v>0.0</v>
      </c>
      <c r="AG608" t="n">
        <v>0.0</v>
      </c>
      <c r="AH608" t="n">
        <v>0.0</v>
      </c>
      <c r="AI608" t="n">
        <v>0.0</v>
      </c>
      <c r="AJ608" t="n">
        <v>-0.009999999999999787</v>
      </c>
      <c r="AK608" t="n">
        <v>0.0</v>
      </c>
      <c r="AL608" t="inlineStr">
        <is>
          <t>unreconciled</t>
        </is>
      </c>
      <c r="AM608" t="inlineStr">
        <is>
          <t>Order Amount Mismatch (POS&gt;3PO)</t>
        </is>
      </c>
      <c r="AN608" t="n">
        <v>21.1</v>
      </c>
      <c r="AO608" t="n">
        <f>ROUND(P608*100/H608,2)</f>
        <v>0.0</v>
      </c>
      <c r="AP608" t="n">
        <f>ROUND(Q608*100/I608,2)</f>
        <v>0.0</v>
      </c>
      <c r="AQ608"/>
      <c r="AR608"/>
      <c r="AS608" t="n">
        <v>0.0</v>
      </c>
    </row>
    <row r="609">
      <c r="A609" s="1" t="n">
        <v>45232.0</v>
      </c>
      <c r="B609" s="2" t="n">
        <v>45232.967094907406</v>
      </c>
      <c r="C609" t="inlineStr">
        <is>
          <t>3140023012059115</t>
        </is>
      </c>
      <c r="D609" t="inlineStr">
        <is>
          <t>POS0012</t>
        </is>
      </c>
      <c r="E609" t="inlineStr">
        <is>
          <t>08</t>
        </is>
      </c>
      <c r="F609" t="inlineStr">
        <is>
          <t>0023</t>
        </is>
      </c>
      <c r="G609" t="inlineStr">
        <is>
          <t>5307592075</t>
        </is>
      </c>
      <c r="H609" t="n">
        <v>463.0</v>
      </c>
      <c r="I609" t="n">
        <v>403.81</v>
      </c>
      <c r="J609" t="n">
        <v>403.81</v>
      </c>
      <c r="K609" t="inlineStr">
        <is>
          <t>addition</t>
        </is>
      </c>
      <c r="L609" t="inlineStr">
        <is>
          <t/>
        </is>
      </c>
      <c r="M609" t="inlineStr">
        <is>
          <t/>
        </is>
      </c>
      <c r="N609" t="n">
        <v>0.0</v>
      </c>
      <c r="O609" t="n">
        <v>0.0</v>
      </c>
      <c r="P609" t="n">
        <v>345.48</v>
      </c>
      <c r="Q609" t="n">
        <v>343.93</v>
      </c>
      <c r="R609" t="n">
        <v>37.14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22.04</v>
      </c>
      <c r="AC609" t="n">
        <v>22.05</v>
      </c>
      <c r="AD609" t="n">
        <v>59.19</v>
      </c>
      <c r="AE609" t="n">
        <v>1.5500000000000114</v>
      </c>
      <c r="AF609" t="n">
        <v>37.14</v>
      </c>
      <c r="AG609" t="n">
        <v>0.0</v>
      </c>
      <c r="AH609" t="n">
        <v>0.0</v>
      </c>
      <c r="AI609" t="n">
        <v>0.0</v>
      </c>
      <c r="AJ609" t="n">
        <v>0.0</v>
      </c>
      <c r="AK609" t="n">
        <v>-0.010000000000001563</v>
      </c>
      <c r="AL609" t="inlineStr">
        <is>
          <t>unreconciled</t>
        </is>
      </c>
      <c r="AM609" t="inlineStr">
        <is>
          <t>Packaging Charge Mismatch</t>
        </is>
      </c>
      <c r="AN609" t="n">
        <v>37.14</v>
      </c>
      <c r="AO609" t="n">
        <f>ROUND(P609*100/H609,2)</f>
        <v>0.0</v>
      </c>
      <c r="AP609" t="n">
        <f>ROUND(Q609*100/I609,2)</f>
        <v>0.0</v>
      </c>
      <c r="AQ609"/>
      <c r="AR609"/>
      <c r="AS609" t="n">
        <v>0.0</v>
      </c>
    </row>
    <row r="610">
      <c r="A610" s="1" t="n">
        <v>45231.0</v>
      </c>
      <c r="B610" s="2" t="n">
        <v>45231.821747685186</v>
      </c>
      <c r="C610" t="inlineStr">
        <is>
          <t>3140094012084497</t>
        </is>
      </c>
      <c r="D610" t="inlineStr">
        <is>
          <t>POS0012</t>
        </is>
      </c>
      <c r="E610" t="inlineStr">
        <is>
          <t>11</t>
        </is>
      </c>
      <c r="F610" t="inlineStr">
        <is>
          <t>0094</t>
        </is>
      </c>
      <c r="G610" t="inlineStr">
        <is>
          <t>5307592737</t>
        </is>
      </c>
      <c r="H610" t="n">
        <v>285.0</v>
      </c>
      <c r="I610" t="n">
        <v>271.42</v>
      </c>
      <c r="J610" t="n">
        <v>234.28</v>
      </c>
      <c r="K610" t="inlineStr">
        <is>
          <t>sale</t>
        </is>
      </c>
      <c r="L610" t="inlineStr">
        <is>
          <t/>
        </is>
      </c>
      <c r="M610" t="inlineStr">
        <is>
          <t/>
        </is>
      </c>
      <c r="N610" t="n">
        <v>0.0</v>
      </c>
      <c r="O610" t="n">
        <v>0.0</v>
      </c>
      <c r="P610" t="n">
        <v>214.75</v>
      </c>
      <c r="Q610" t="n">
        <v>214.74</v>
      </c>
      <c r="R610" t="n">
        <v>37.14</v>
      </c>
      <c r="S610" t="n">
        <v>37.14</v>
      </c>
      <c r="T610" t="n">
        <v>2.71</v>
      </c>
      <c r="U610" t="n">
        <v>2.71</v>
      </c>
      <c r="V610" t="n">
        <v>42.17</v>
      </c>
      <c r="W610" t="n">
        <v>42.17</v>
      </c>
      <c r="X610" t="n">
        <v>3.56</v>
      </c>
      <c r="Y610" t="n">
        <v>3.56</v>
      </c>
      <c r="Z610" t="n">
        <v>8.23</v>
      </c>
      <c r="AA610" t="n">
        <v>8.23</v>
      </c>
      <c r="AB610" t="n">
        <v>13.58</v>
      </c>
      <c r="AC610" t="n">
        <v>13.57</v>
      </c>
      <c r="AD610" t="n">
        <v>13.579999999999984</v>
      </c>
      <c r="AE610" t="n">
        <v>0.009999999999990905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0.009999999999999787</v>
      </c>
      <c r="AL610" t="inlineStr">
        <is>
          <t>unreconciled</t>
        </is>
      </c>
      <c r="AM610" t="inlineStr">
        <is>
          <t>Order Amount Mismatch (POS&gt;3PO)</t>
        </is>
      </c>
      <c r="AN610" t="n">
        <v>13.58</v>
      </c>
      <c r="AO610" t="n">
        <f>ROUND(P610*100/H610,2)</f>
        <v>0.0</v>
      </c>
      <c r="AP610" t="n">
        <f>ROUND(Q610*100/I610,2)</f>
        <v>0.0</v>
      </c>
      <c r="AQ610"/>
      <c r="AR610"/>
      <c r="AS610" t="n">
        <v>0.0</v>
      </c>
    </row>
    <row r="611">
      <c r="A611" s="1" t="n">
        <v>45231.0</v>
      </c>
      <c r="B611" s="2" t="n">
        <v>45231.67618055556</v>
      </c>
      <c r="C611" t="inlineStr">
        <is>
          <t>3140094012084411</t>
        </is>
      </c>
      <c r="D611" t="inlineStr">
        <is>
          <t>POS0012</t>
        </is>
      </c>
      <c r="E611" t="inlineStr">
        <is>
          <t>25</t>
        </is>
      </c>
      <c r="F611" t="inlineStr">
        <is>
          <t>0094</t>
        </is>
      </c>
      <c r="G611" t="inlineStr">
        <is>
          <t>5307602643</t>
        </is>
      </c>
      <c r="H611" t="n">
        <v>499.0</v>
      </c>
      <c r="I611" t="n">
        <v>475.24</v>
      </c>
      <c r="J611" t="n">
        <v>438.1</v>
      </c>
      <c r="K611" t="inlineStr">
        <is>
          <t>sale</t>
        </is>
      </c>
      <c r="L611" t="inlineStr">
        <is>
          <t/>
        </is>
      </c>
      <c r="M611" t="inlineStr">
        <is>
          <t/>
        </is>
      </c>
      <c r="N611" t="n">
        <v>0.0</v>
      </c>
      <c r="O611" t="n">
        <v>0.0</v>
      </c>
      <c r="P611" t="n">
        <v>370.07</v>
      </c>
      <c r="Q611" t="n">
        <v>370.08</v>
      </c>
      <c r="R611" t="n">
        <v>37.14</v>
      </c>
      <c r="S611" t="n">
        <v>37.14</v>
      </c>
      <c r="T611" t="n">
        <v>4.75</v>
      </c>
      <c r="U611" t="n">
        <v>4.75</v>
      </c>
      <c r="V611" t="n">
        <v>78.86</v>
      </c>
      <c r="W611" t="n">
        <v>78.86</v>
      </c>
      <c r="X611" t="n">
        <v>6.24</v>
      </c>
      <c r="Y611" t="n">
        <v>6.24</v>
      </c>
      <c r="Z611" t="n">
        <v>15.32</v>
      </c>
      <c r="AA611" t="n">
        <v>15.31</v>
      </c>
      <c r="AB611" t="n">
        <v>23.76</v>
      </c>
      <c r="AC611" t="n">
        <v>23.76</v>
      </c>
      <c r="AD611" t="n">
        <v>23.75999999999999</v>
      </c>
      <c r="AE611" t="n">
        <v>-0.009999999999990905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0.009999999999999787</v>
      </c>
      <c r="AK611" t="n">
        <v>0.0</v>
      </c>
      <c r="AL611" t="inlineStr">
        <is>
          <t>unreconciled</t>
        </is>
      </c>
      <c r="AM611" t="inlineStr">
        <is>
          <t>Order Amount Mismatch (POS&gt;3PO)</t>
        </is>
      </c>
      <c r="AN611" t="n">
        <v>23.76</v>
      </c>
      <c r="AO611" t="n">
        <f>ROUND(P611*100/H611,2)</f>
        <v>0.0</v>
      </c>
      <c r="AP611" t="n">
        <f>ROUND(Q611*100/I611,2)</f>
        <v>0.0</v>
      </c>
      <c r="AQ611"/>
      <c r="AR611"/>
      <c r="AS611" t="n">
        <v>0.0</v>
      </c>
    </row>
    <row r="612">
      <c r="A612" s="1" t="n">
        <v>45232.0</v>
      </c>
      <c r="B612" s="2" t="n">
        <v>45232.916817129626</v>
      </c>
      <c r="C612" t="inlineStr">
        <is>
          <t>3140094012084951</t>
        </is>
      </c>
      <c r="D612" t="inlineStr">
        <is>
          <t>POS0012</t>
        </is>
      </c>
      <c r="E612" t="inlineStr">
        <is>
          <t>66</t>
        </is>
      </c>
      <c r="F612" t="inlineStr">
        <is>
          <t>0094</t>
        </is>
      </c>
      <c r="G612" t="inlineStr">
        <is>
          <t>5307611761</t>
        </is>
      </c>
      <c r="H612" t="n">
        <v>268.0</v>
      </c>
      <c r="I612" t="n">
        <v>255.24</v>
      </c>
      <c r="J612" t="n">
        <v>218.1</v>
      </c>
      <c r="K612" t="inlineStr">
        <is>
          <t>sale</t>
        </is>
      </c>
      <c r="L612" t="inlineStr">
        <is>
          <t/>
        </is>
      </c>
      <c r="M612" t="inlineStr">
        <is>
          <t/>
        </is>
      </c>
      <c r="N612" t="n">
        <v>0.0</v>
      </c>
      <c r="O612" t="n">
        <v>0.0</v>
      </c>
      <c r="P612" t="n">
        <v>202.41</v>
      </c>
      <c r="Q612" t="n">
        <v>202.41</v>
      </c>
      <c r="R612" t="n">
        <v>37.14</v>
      </c>
      <c r="S612" t="n">
        <v>37.14</v>
      </c>
      <c r="T612" t="n">
        <v>2.55</v>
      </c>
      <c r="U612" t="n">
        <v>2.55</v>
      </c>
      <c r="V612" t="n">
        <v>39.26</v>
      </c>
      <c r="W612" t="n">
        <v>39.26</v>
      </c>
      <c r="X612" t="n">
        <v>3.35</v>
      </c>
      <c r="Y612" t="n">
        <v>3.35</v>
      </c>
      <c r="Z612" t="n">
        <v>7.67</v>
      </c>
      <c r="AA612" t="n">
        <v>7.67</v>
      </c>
      <c r="AB612" t="n">
        <v>12.76</v>
      </c>
      <c r="AC612" t="n">
        <v>12.76</v>
      </c>
      <c r="AD612" t="n">
        <v>12.759999999999991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inlineStr">
        <is>
          <t>unreconciled</t>
        </is>
      </c>
      <c r="AM612" t="inlineStr">
        <is>
          <t>Order Amount Mismatch (POS&gt;3PO)</t>
        </is>
      </c>
      <c r="AN612" t="n">
        <v>12.76</v>
      </c>
      <c r="AO612" t="n">
        <f>ROUND(P612*100/H612,2)</f>
        <v>0.0</v>
      </c>
      <c r="AP612" t="n">
        <f>ROUND(Q612*100/I612,2)</f>
        <v>0.0</v>
      </c>
      <c r="AQ612"/>
      <c r="AR612"/>
      <c r="AS612" t="n">
        <v>0.0</v>
      </c>
    </row>
    <row r="613">
      <c r="A613" s="1" t="n">
        <v>45233.0</v>
      </c>
      <c r="B613" s="2" t="n">
        <v>45233.85599537037</v>
      </c>
      <c r="C613" t="inlineStr">
        <is>
          <t>3140094012085275</t>
        </is>
      </c>
      <c r="D613" t="inlineStr">
        <is>
          <t>POS0012</t>
        </is>
      </c>
      <c r="E613" t="inlineStr">
        <is>
          <t>90</t>
        </is>
      </c>
      <c r="F613" t="inlineStr">
        <is>
          <t>0094</t>
        </is>
      </c>
      <c r="G613" t="inlineStr">
        <is>
          <t>5307626532</t>
        </is>
      </c>
      <c r="H613" t="n">
        <v>261.0</v>
      </c>
      <c r="I613" t="n">
        <v>325.71</v>
      </c>
      <c r="J613" t="n">
        <v>288.57</v>
      </c>
      <c r="K613" t="inlineStr">
        <is>
          <t>sale</t>
        </is>
      </c>
      <c r="L613" t="inlineStr">
        <is>
          <t/>
        </is>
      </c>
      <c r="M613" t="inlineStr">
        <is>
          <t/>
        </is>
      </c>
      <c r="N613" t="n">
        <v>0.0</v>
      </c>
      <c r="O613" t="n">
        <v>0.0</v>
      </c>
      <c r="P613" t="n">
        <v>256.11</v>
      </c>
      <c r="Q613" t="n">
        <v>197.31</v>
      </c>
      <c r="R613" t="n">
        <v>37.14</v>
      </c>
      <c r="S613" t="n">
        <v>37.14</v>
      </c>
      <c r="T613" t="n">
        <v>3.26</v>
      </c>
      <c r="U613" t="n">
        <v>2.49</v>
      </c>
      <c r="V613" t="n">
        <v>51.94</v>
      </c>
      <c r="W613" t="n">
        <v>38.06</v>
      </c>
      <c r="X613" t="n">
        <v>4.28</v>
      </c>
      <c r="Y613" t="n">
        <v>3.26</v>
      </c>
      <c r="Z613" t="n">
        <v>10.12</v>
      </c>
      <c r="AA613" t="n">
        <v>7.44</v>
      </c>
      <c r="AB613" t="n">
        <v>12.42</v>
      </c>
      <c r="AC613" t="n">
        <v>12.43</v>
      </c>
      <c r="AD613" t="n">
        <v>-64.70999999999998</v>
      </c>
      <c r="AE613" t="n">
        <v>58.80000000000001</v>
      </c>
      <c r="AF613" t="n">
        <v>0.0</v>
      </c>
      <c r="AG613" t="n">
        <v>0.7699999999999996</v>
      </c>
      <c r="AH613" t="n">
        <v>13.879999999999995</v>
      </c>
      <c r="AI613" t="n">
        <v>1.0200000000000005</v>
      </c>
      <c r="AJ613" t="n">
        <v>2.679999999999999</v>
      </c>
      <c r="AK613" t="n">
        <v>-0.009999999999999787</v>
      </c>
      <c r="AL613" t="inlineStr">
        <is>
          <t>unreconciled</t>
        </is>
      </c>
      <c r="AM613" t="inlineStr">
        <is>
          <t>Order Amount Mismatch (3PO&gt;POS)</t>
        </is>
      </c>
      <c r="AN613" t="n">
        <v>64.71</v>
      </c>
      <c r="AO613" t="n">
        <f>ROUND(P613*100/H613,2)</f>
        <v>0.0</v>
      </c>
      <c r="AP613" t="n">
        <f>ROUND(Q613*100/I613,2)</f>
        <v>0.0</v>
      </c>
      <c r="AQ613"/>
      <c r="AR613"/>
      <c r="AS613" t="n">
        <v>0.0</v>
      </c>
    </row>
    <row r="614">
      <c r="A614" s="1" t="n">
        <v>45232.0</v>
      </c>
      <c r="B614" s="2" t="n">
        <v>45232.93550925926</v>
      </c>
      <c r="C614" t="inlineStr">
        <is>
          <t>3140023012059090</t>
        </is>
      </c>
      <c r="D614" t="inlineStr">
        <is>
          <t>POS0012</t>
        </is>
      </c>
      <c r="E614" t="inlineStr">
        <is>
          <t>84</t>
        </is>
      </c>
      <c r="F614" t="inlineStr">
        <is>
          <t>0023</t>
        </is>
      </c>
      <c r="G614" t="inlineStr">
        <is>
          <t>5307645520</t>
        </is>
      </c>
      <c r="H614" t="n">
        <v>309.0</v>
      </c>
      <c r="I614" t="n">
        <v>294.28</v>
      </c>
      <c r="J614" t="n">
        <v>257.14</v>
      </c>
      <c r="K614" t="inlineStr">
        <is>
          <t>sale</t>
        </is>
      </c>
      <c r="L614" t="inlineStr">
        <is>
          <t/>
        </is>
      </c>
      <c r="M614" t="inlineStr">
        <is>
          <t/>
        </is>
      </c>
      <c r="N614" t="n">
        <v>0.0</v>
      </c>
      <c r="O614" t="n">
        <v>0.0</v>
      </c>
      <c r="P614" t="n">
        <v>232.16</v>
      </c>
      <c r="Q614" t="n">
        <v>232.17</v>
      </c>
      <c r="R614" t="n">
        <v>37.14</v>
      </c>
      <c r="S614" t="n">
        <v>37.14</v>
      </c>
      <c r="T614" t="n">
        <v>2.94</v>
      </c>
      <c r="U614" t="n">
        <v>2.94</v>
      </c>
      <c r="V614" t="n">
        <v>46.29</v>
      </c>
      <c r="W614" t="n">
        <v>46.29</v>
      </c>
      <c r="X614" t="n">
        <v>3.86</v>
      </c>
      <c r="Y614" t="n">
        <v>3.86</v>
      </c>
      <c r="Z614" t="n">
        <v>9.03</v>
      </c>
      <c r="AA614" t="n">
        <v>9.02</v>
      </c>
      <c r="AB614" t="n">
        <v>14.72</v>
      </c>
      <c r="AC614" t="n">
        <v>14.72</v>
      </c>
      <c r="AD614" t="n">
        <v>14.720000000000027</v>
      </c>
      <c r="AE614" t="n">
        <v>-0.009999999999990905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0.009999999999999787</v>
      </c>
      <c r="AK614" t="n">
        <v>0.0</v>
      </c>
      <c r="AL614" t="inlineStr">
        <is>
          <t>unreconciled</t>
        </is>
      </c>
      <c r="AM614" t="inlineStr">
        <is>
          <t>Order Amount Mismatch (POS&gt;3PO)</t>
        </is>
      </c>
      <c r="AN614" t="n">
        <v>14.72</v>
      </c>
      <c r="AO614" t="n">
        <f>ROUND(P614*100/H614,2)</f>
        <v>0.0</v>
      </c>
      <c r="AP614" t="n">
        <f>ROUND(Q614*100/I614,2)</f>
        <v>0.0</v>
      </c>
      <c r="AQ614"/>
      <c r="AR614"/>
      <c r="AS614" t="n">
        <v>0.0</v>
      </c>
    </row>
    <row r="615">
      <c r="A615" s="1" t="n">
        <v>45233.0</v>
      </c>
      <c r="B615" s="2" t="n">
        <v>45233.611921296295</v>
      </c>
      <c r="C615" t="inlineStr">
        <is>
          <t>3140094012085111</t>
        </is>
      </c>
      <c r="D615" t="inlineStr">
        <is>
          <t>POS0012</t>
        </is>
      </c>
      <c r="E615" t="inlineStr">
        <is>
          <t>26</t>
        </is>
      </c>
      <c r="F615" t="inlineStr">
        <is>
          <t>0094</t>
        </is>
      </c>
      <c r="G615" t="inlineStr">
        <is>
          <t>5307654108</t>
        </is>
      </c>
      <c r="H615" t="n">
        <v>264.0</v>
      </c>
      <c r="I615" t="n">
        <v>328.55</v>
      </c>
      <c r="J615" t="n">
        <v>291.41</v>
      </c>
      <c r="K615" t="inlineStr">
        <is>
          <t>sale</t>
        </is>
      </c>
      <c r="L615" t="inlineStr">
        <is>
          <t/>
        </is>
      </c>
      <c r="M615" t="inlineStr">
        <is>
          <t/>
        </is>
      </c>
      <c r="N615" t="n">
        <v>0.0</v>
      </c>
      <c r="O615" t="n">
        <v>0.0</v>
      </c>
      <c r="P615" t="n">
        <v>258.28</v>
      </c>
      <c r="Q615" t="n">
        <v>199.49</v>
      </c>
      <c r="R615" t="n">
        <v>37.14</v>
      </c>
      <c r="S615" t="n">
        <v>37.14</v>
      </c>
      <c r="T615" t="n">
        <v>3.29</v>
      </c>
      <c r="U615" t="n">
        <v>2.51</v>
      </c>
      <c r="V615" t="n">
        <v>52.45</v>
      </c>
      <c r="W615" t="n">
        <v>38.57</v>
      </c>
      <c r="X615" t="n">
        <v>4.31</v>
      </c>
      <c r="Y615" t="n">
        <v>3.3</v>
      </c>
      <c r="Z615" t="n">
        <v>10.22</v>
      </c>
      <c r="AA615" t="n">
        <v>7.53</v>
      </c>
      <c r="AB615" t="n">
        <v>12.58</v>
      </c>
      <c r="AC615" t="n">
        <v>12.57</v>
      </c>
      <c r="AD615" t="n">
        <v>-64.55000000000001</v>
      </c>
      <c r="AE615" t="n">
        <v>58.789999999999964</v>
      </c>
      <c r="AF615" t="n">
        <v>0.0</v>
      </c>
      <c r="AG615" t="n">
        <v>0.7800000000000002</v>
      </c>
      <c r="AH615" t="n">
        <v>13.880000000000003</v>
      </c>
      <c r="AI615" t="n">
        <v>1.0099999999999998</v>
      </c>
      <c r="AJ615" t="n">
        <v>2.6900000000000004</v>
      </c>
      <c r="AK615" t="n">
        <v>0.009999999999999787</v>
      </c>
      <c r="AL615" t="inlineStr">
        <is>
          <t>unreconciled</t>
        </is>
      </c>
      <c r="AM615" t="inlineStr">
        <is>
          <t>Order Amount Mismatch (3PO&gt;POS)</t>
        </is>
      </c>
      <c r="AN615" t="n">
        <v>64.55</v>
      </c>
      <c r="AO615" t="n">
        <f>ROUND(P615*100/H615,2)</f>
        <v>0.0</v>
      </c>
      <c r="AP615" t="n">
        <f>ROUND(Q615*100/I615,2)</f>
        <v>0.0</v>
      </c>
      <c r="AQ615"/>
      <c r="AR615"/>
      <c r="AS615" t="n">
        <v>0.0</v>
      </c>
    </row>
    <row r="616">
      <c r="A616" s="1" t="n">
        <v>45231.0</v>
      </c>
      <c r="B616" s="2" t="n">
        <v>45231.597662037035</v>
      </c>
      <c r="C616" t="inlineStr">
        <is>
          <t>3140094012084370</t>
        </is>
      </c>
      <c r="D616" t="inlineStr">
        <is>
          <t>POS0012</t>
        </is>
      </c>
      <c r="E616" t="inlineStr">
        <is>
          <t>84</t>
        </is>
      </c>
      <c r="F616" t="inlineStr">
        <is>
          <t>0094</t>
        </is>
      </c>
      <c r="G616" t="inlineStr">
        <is>
          <t>5307683496</t>
        </is>
      </c>
      <c r="H616" t="n">
        <v>283.0</v>
      </c>
      <c r="I616" t="n">
        <v>269.52</v>
      </c>
      <c r="J616" t="n">
        <v>232.38</v>
      </c>
      <c r="K616" t="inlineStr">
        <is>
          <t>sale</t>
        </is>
      </c>
      <c r="L616" t="inlineStr">
        <is>
          <t/>
        </is>
      </c>
      <c r="M616" t="inlineStr">
        <is>
          <t/>
        </is>
      </c>
      <c r="N616" t="n">
        <v>0.0</v>
      </c>
      <c r="O616" t="n">
        <v>0.0</v>
      </c>
      <c r="P616" t="n">
        <v>213.28</v>
      </c>
      <c r="Q616" t="n">
        <v>213.28</v>
      </c>
      <c r="R616" t="n">
        <v>37.14</v>
      </c>
      <c r="S616" t="n">
        <v>37.14</v>
      </c>
      <c r="T616" t="n">
        <v>2.7</v>
      </c>
      <c r="U616" t="n">
        <v>2.7</v>
      </c>
      <c r="V616" t="n">
        <v>41.83</v>
      </c>
      <c r="W616" t="n">
        <v>41.83</v>
      </c>
      <c r="X616" t="n">
        <v>3.54</v>
      </c>
      <c r="Y616" t="n">
        <v>3.54</v>
      </c>
      <c r="Z616" t="n">
        <v>8.17</v>
      </c>
      <c r="AA616" t="n">
        <v>8.17</v>
      </c>
      <c r="AB616" t="n">
        <v>13.48</v>
      </c>
      <c r="AC616" t="n">
        <v>13.48</v>
      </c>
      <c r="AD616" t="n">
        <v>13.480000000000018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inlineStr">
        <is>
          <t>unreconciled</t>
        </is>
      </c>
      <c r="AM616" t="inlineStr">
        <is>
          <t>Order Amount Mismatch (POS&gt;3PO)</t>
        </is>
      </c>
      <c r="AN616" t="n">
        <v>13.48</v>
      </c>
      <c r="AO616" t="n">
        <f>ROUND(P616*100/H616,2)</f>
        <v>0.0</v>
      </c>
      <c r="AP616" t="n">
        <f>ROUND(Q616*100/I616,2)</f>
        <v>0.0</v>
      </c>
      <c r="AQ616"/>
      <c r="AR616"/>
      <c r="AS616" t="n">
        <v>0.0</v>
      </c>
    </row>
    <row r="617">
      <c r="A617" s="1" t="n">
        <v>45233.0</v>
      </c>
      <c r="B617" s="2" t="n">
        <v>45233.7902662037</v>
      </c>
      <c r="C617" t="inlineStr">
        <is>
          <t>3140023012059288</t>
        </is>
      </c>
      <c r="D617" t="inlineStr">
        <is>
          <t>POS0012</t>
        </is>
      </c>
      <c r="E617" t="inlineStr">
        <is>
          <t>81</t>
        </is>
      </c>
      <c r="F617" t="inlineStr">
        <is>
          <t>0023</t>
        </is>
      </c>
      <c r="G617" t="inlineStr">
        <is>
          <t>5307683550</t>
        </is>
      </c>
      <c r="H617" t="n">
        <v>279.0</v>
      </c>
      <c r="I617" t="n">
        <v>342.86</v>
      </c>
      <c r="J617" t="n">
        <v>305.72</v>
      </c>
      <c r="K617" t="inlineStr">
        <is>
          <t>sale</t>
        </is>
      </c>
      <c r="L617" t="inlineStr">
        <is>
          <t/>
        </is>
      </c>
      <c r="M617" t="inlineStr">
        <is>
          <t/>
        </is>
      </c>
      <c r="N617" t="n">
        <v>0.0</v>
      </c>
      <c r="O617" t="n">
        <v>0.0</v>
      </c>
      <c r="P617" t="n">
        <v>269.18</v>
      </c>
      <c r="Q617" t="n">
        <v>210.38</v>
      </c>
      <c r="R617" t="n">
        <v>37.14</v>
      </c>
      <c r="S617" t="n">
        <v>37.14</v>
      </c>
      <c r="T617" t="n">
        <v>3.43</v>
      </c>
      <c r="U617" t="n">
        <v>2.66</v>
      </c>
      <c r="V617" t="n">
        <v>55.03</v>
      </c>
      <c r="W617" t="n">
        <v>41.14</v>
      </c>
      <c r="X617" t="n">
        <v>4.5</v>
      </c>
      <c r="Y617" t="n">
        <v>3.49</v>
      </c>
      <c r="Z617" t="n">
        <v>10.72</v>
      </c>
      <c r="AA617" t="n">
        <v>8.04</v>
      </c>
      <c r="AB617" t="n">
        <v>13.28</v>
      </c>
      <c r="AC617" t="n">
        <v>13.29</v>
      </c>
      <c r="AD617" t="n">
        <v>-63.860000000000014</v>
      </c>
      <c r="AE617" t="n">
        <v>58.80000000000001</v>
      </c>
      <c r="AF617" t="n">
        <v>0.0</v>
      </c>
      <c r="AG617" t="n">
        <v>0.77</v>
      </c>
      <c r="AH617" t="n">
        <v>13.89</v>
      </c>
      <c r="AI617" t="n">
        <v>1.0099999999999998</v>
      </c>
      <c r="AJ617" t="n">
        <v>2.6800000000000015</v>
      </c>
      <c r="AK617" t="n">
        <v>-0.009999999999999787</v>
      </c>
      <c r="AL617" t="inlineStr">
        <is>
          <t>unreconciled</t>
        </is>
      </c>
      <c r="AM617" t="inlineStr">
        <is>
          <t>Order Amount Mismatch (3PO&gt;POS)</t>
        </is>
      </c>
      <c r="AN617" t="n">
        <v>63.86</v>
      </c>
      <c r="AO617" t="n">
        <f>ROUND(P617*100/H617,2)</f>
        <v>0.0</v>
      </c>
      <c r="AP617" t="n">
        <f>ROUND(Q617*100/I617,2)</f>
        <v>0.0</v>
      </c>
      <c r="AQ617"/>
      <c r="AR617"/>
      <c r="AS617" t="n">
        <v>0.0</v>
      </c>
    </row>
    <row r="618">
      <c r="A618" s="1" t="n">
        <v>45233.0</v>
      </c>
      <c r="B618" s="2" t="n">
        <v>45233.58902777778</v>
      </c>
      <c r="C618" t="inlineStr">
        <is>
          <t>3140023012059217</t>
        </is>
      </c>
      <c r="D618" t="inlineStr">
        <is>
          <t>POS0012</t>
        </is>
      </c>
      <c r="E618" t="inlineStr">
        <is>
          <t>10</t>
        </is>
      </c>
      <c r="F618" t="inlineStr">
        <is>
          <t>0023</t>
        </is>
      </c>
      <c r="G618" t="inlineStr">
        <is>
          <t>5307699854</t>
        </is>
      </c>
      <c r="H618" t="n">
        <v>279.0</v>
      </c>
      <c r="I618" t="n">
        <v>342.86</v>
      </c>
      <c r="J618" t="n">
        <v>305.72</v>
      </c>
      <c r="K618" t="inlineStr">
        <is>
          <t>sale</t>
        </is>
      </c>
      <c r="L618" t="inlineStr">
        <is>
          <t/>
        </is>
      </c>
      <c r="M618" t="inlineStr">
        <is>
          <t/>
        </is>
      </c>
      <c r="N618" t="n">
        <v>0.0</v>
      </c>
      <c r="O618" t="n">
        <v>0.0</v>
      </c>
      <c r="P618" t="n">
        <v>269.18</v>
      </c>
      <c r="Q618" t="n">
        <v>210.38</v>
      </c>
      <c r="R618" t="n">
        <v>37.14</v>
      </c>
      <c r="S618" t="n">
        <v>37.14</v>
      </c>
      <c r="T618" t="n">
        <v>3.43</v>
      </c>
      <c r="U618" t="n">
        <v>2.66</v>
      </c>
      <c r="V618" t="n">
        <v>55.03</v>
      </c>
      <c r="W618" t="n">
        <v>41.14</v>
      </c>
      <c r="X618" t="n">
        <v>4.5</v>
      </c>
      <c r="Y618" t="n">
        <v>3.49</v>
      </c>
      <c r="Z618" t="n">
        <v>10.72</v>
      </c>
      <c r="AA618" t="n">
        <v>8.04</v>
      </c>
      <c r="AB618" t="n">
        <v>13.28</v>
      </c>
      <c r="AC618" t="n">
        <v>13.29</v>
      </c>
      <c r="AD618" t="n">
        <v>-63.860000000000014</v>
      </c>
      <c r="AE618" t="n">
        <v>58.80000000000001</v>
      </c>
      <c r="AF618" t="n">
        <v>0.0</v>
      </c>
      <c r="AG618" t="n">
        <v>0.77</v>
      </c>
      <c r="AH618" t="n">
        <v>13.89</v>
      </c>
      <c r="AI618" t="n">
        <v>1.0099999999999998</v>
      </c>
      <c r="AJ618" t="n">
        <v>2.6800000000000015</v>
      </c>
      <c r="AK618" t="n">
        <v>-0.009999999999999787</v>
      </c>
      <c r="AL618" t="inlineStr">
        <is>
          <t>unreconciled</t>
        </is>
      </c>
      <c r="AM618" t="inlineStr">
        <is>
          <t>Order Amount Mismatch (3PO&gt;POS)</t>
        </is>
      </c>
      <c r="AN618" t="n">
        <v>63.86</v>
      </c>
      <c r="AO618" t="n">
        <f>ROUND(P618*100/H618,2)</f>
        <v>0.0</v>
      </c>
      <c r="AP618" t="n">
        <f>ROUND(Q618*100/I618,2)</f>
        <v>0.0</v>
      </c>
      <c r="AQ618"/>
      <c r="AR618"/>
      <c r="AS618" t="n">
        <v>0.0</v>
      </c>
    </row>
    <row r="619">
      <c r="A619" s="1" t="n">
        <v>45231.0</v>
      </c>
      <c r="B619" s="2" t="n">
        <v>45231.739895833336</v>
      </c>
      <c r="C619" t="inlineStr">
        <is>
          <t>3140094012084445</t>
        </is>
      </c>
      <c r="D619" t="inlineStr">
        <is>
          <t>POS0012</t>
        </is>
      </c>
      <c r="E619" t="inlineStr">
        <is>
          <t>59</t>
        </is>
      </c>
      <c r="F619" t="inlineStr">
        <is>
          <t>0094</t>
        </is>
      </c>
      <c r="G619" t="inlineStr">
        <is>
          <t>5307704995</t>
        </is>
      </c>
      <c r="H619" t="n">
        <v>199.0</v>
      </c>
      <c r="I619" t="n">
        <v>189.52</v>
      </c>
      <c r="J619" t="n">
        <v>152.38</v>
      </c>
      <c r="K619" t="inlineStr">
        <is>
          <t>sale</t>
        </is>
      </c>
      <c r="L619" t="inlineStr">
        <is>
          <t/>
        </is>
      </c>
      <c r="M619" t="inlineStr">
        <is>
          <t/>
        </is>
      </c>
      <c r="N619" t="n">
        <v>0.0</v>
      </c>
      <c r="O619" t="n">
        <v>0.0</v>
      </c>
      <c r="P619" t="n">
        <v>152.31</v>
      </c>
      <c r="Q619" t="n">
        <v>152.31</v>
      </c>
      <c r="R619" t="n">
        <v>37.14</v>
      </c>
      <c r="S619" t="n">
        <v>37.14</v>
      </c>
      <c r="T619" t="n">
        <v>1.9</v>
      </c>
      <c r="U619" t="n">
        <v>1.9</v>
      </c>
      <c r="V619" t="n">
        <v>27.43</v>
      </c>
      <c r="W619" t="n">
        <v>27.43</v>
      </c>
      <c r="X619" t="n">
        <v>2.49</v>
      </c>
      <c r="Y619" t="n">
        <v>2.49</v>
      </c>
      <c r="Z619" t="n">
        <v>5.39</v>
      </c>
      <c r="AA619" t="n">
        <v>5.39</v>
      </c>
      <c r="AB619" t="n">
        <v>9.48</v>
      </c>
      <c r="AC619" t="n">
        <v>9.48</v>
      </c>
      <c r="AD619" t="n">
        <v>9.47999999999999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inlineStr">
        <is>
          <t>unreconciled</t>
        </is>
      </c>
      <c r="AM619" t="inlineStr">
        <is>
          <t>Order Amount Mismatch (POS&gt;3PO)</t>
        </is>
      </c>
      <c r="AN619" t="n">
        <v>9.48</v>
      </c>
      <c r="AO619" t="n">
        <f>ROUND(P619*100/H619,2)</f>
        <v>0.0</v>
      </c>
      <c r="AP619" t="n">
        <f>ROUND(Q619*100/I619,2)</f>
        <v>0.0</v>
      </c>
      <c r="AQ619"/>
      <c r="AR619"/>
      <c r="AS619" t="n">
        <v>0.0</v>
      </c>
    </row>
    <row r="620">
      <c r="A620" s="1" t="n">
        <v>45231.0</v>
      </c>
      <c r="B620" s="2" t="n">
        <v>45231.76712962963</v>
      </c>
      <c r="C620" t="inlineStr">
        <is>
          <t>3140094012084463</t>
        </is>
      </c>
      <c r="D620" t="inlineStr">
        <is>
          <t>POS0012</t>
        </is>
      </c>
      <c r="E620" t="inlineStr">
        <is>
          <t>77</t>
        </is>
      </c>
      <c r="F620" t="inlineStr">
        <is>
          <t>0094</t>
        </is>
      </c>
      <c r="G620" t="inlineStr">
        <is>
          <t>5307729129</t>
        </is>
      </c>
      <c r="H620" t="n">
        <v>206.0</v>
      </c>
      <c r="I620" t="n">
        <v>196.18</v>
      </c>
      <c r="J620" t="n">
        <v>159.04</v>
      </c>
      <c r="K620" t="inlineStr">
        <is>
          <t>sale</t>
        </is>
      </c>
      <c r="L620" t="inlineStr">
        <is>
          <t/>
        </is>
      </c>
      <c r="M620" t="inlineStr">
        <is>
          <t/>
        </is>
      </c>
      <c r="N620" t="n">
        <v>0.0</v>
      </c>
      <c r="O620" t="n">
        <v>0.0</v>
      </c>
      <c r="P620" t="n">
        <v>157.4</v>
      </c>
      <c r="Q620" t="n">
        <v>157.42</v>
      </c>
      <c r="R620" t="n">
        <v>37.14</v>
      </c>
      <c r="S620" t="n">
        <v>37.14</v>
      </c>
      <c r="T620" t="n">
        <v>1.96</v>
      </c>
      <c r="U620" t="n">
        <v>1.96</v>
      </c>
      <c r="V620" t="n">
        <v>28.63</v>
      </c>
      <c r="W620" t="n">
        <v>28.63</v>
      </c>
      <c r="X620" t="n">
        <v>2.57</v>
      </c>
      <c r="Y620" t="n">
        <v>2.57</v>
      </c>
      <c r="Z620" t="n">
        <v>5.62</v>
      </c>
      <c r="AA620" t="n">
        <v>5.61</v>
      </c>
      <c r="AB620" t="n">
        <v>9.82</v>
      </c>
      <c r="AC620" t="n">
        <v>9.81</v>
      </c>
      <c r="AD620" t="n">
        <v>9.819999999999993</v>
      </c>
      <c r="AE620" t="n">
        <v>-0.01999999999998181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0.009999999999999787</v>
      </c>
      <c r="AK620" t="n">
        <v>0.009999999999999787</v>
      </c>
      <c r="AL620" t="inlineStr">
        <is>
          <t>unreconciled</t>
        </is>
      </c>
      <c r="AM620" t="inlineStr">
        <is>
          <t>Order Amount Mismatch (POS&gt;3PO)</t>
        </is>
      </c>
      <c r="AN620" t="n">
        <v>9.82</v>
      </c>
      <c r="AO620" t="n">
        <f>ROUND(P620*100/H620,2)</f>
        <v>0.0</v>
      </c>
      <c r="AP620" t="n">
        <f>ROUND(Q620*100/I620,2)</f>
        <v>0.0</v>
      </c>
      <c r="AQ620"/>
      <c r="AR620"/>
      <c r="AS620" t="n">
        <v>0.0</v>
      </c>
    </row>
    <row r="621">
      <c r="A621" s="1" t="n">
        <v>45231.0</v>
      </c>
      <c r="B621" s="2" t="n">
        <v>45231.6253125</v>
      </c>
      <c r="C621" t="inlineStr">
        <is>
          <t>3140094012084387</t>
        </is>
      </c>
      <c r="D621" t="inlineStr">
        <is>
          <t>POS0012</t>
        </is>
      </c>
      <c r="E621" t="inlineStr">
        <is>
          <t>01</t>
        </is>
      </c>
      <c r="F621" t="inlineStr">
        <is>
          <t>0094</t>
        </is>
      </c>
      <c r="G621" t="inlineStr">
        <is>
          <t>5307730249</t>
        </is>
      </c>
      <c r="H621" t="n">
        <v>229.0</v>
      </c>
      <c r="I621" t="n">
        <v>218.09</v>
      </c>
      <c r="J621" t="n">
        <v>180.95</v>
      </c>
      <c r="K621" t="inlineStr">
        <is>
          <t>sale</t>
        </is>
      </c>
      <c r="L621" t="inlineStr">
        <is>
          <t/>
        </is>
      </c>
      <c r="M621" t="inlineStr">
        <is>
          <t/>
        </is>
      </c>
      <c r="N621" t="n">
        <v>0.0</v>
      </c>
      <c r="O621" t="n">
        <v>0.0</v>
      </c>
      <c r="P621" t="n">
        <v>174.1</v>
      </c>
      <c r="Q621" t="n">
        <v>174.12</v>
      </c>
      <c r="R621" t="n">
        <v>37.14</v>
      </c>
      <c r="S621" t="n">
        <v>37.14</v>
      </c>
      <c r="T621" t="n">
        <v>2.18</v>
      </c>
      <c r="U621" t="n">
        <v>2.18</v>
      </c>
      <c r="V621" t="n">
        <v>32.57</v>
      </c>
      <c r="W621" t="n">
        <v>32.57</v>
      </c>
      <c r="X621" t="n">
        <v>2.86</v>
      </c>
      <c r="Y621" t="n">
        <v>2.86</v>
      </c>
      <c r="Z621" t="n">
        <v>6.38</v>
      </c>
      <c r="AA621" t="n">
        <v>6.37</v>
      </c>
      <c r="AB621" t="n">
        <v>10.9</v>
      </c>
      <c r="AC621" t="n">
        <v>10.91</v>
      </c>
      <c r="AD621" t="n">
        <v>10.909999999999997</v>
      </c>
      <c r="AE621" t="n">
        <v>-0.020000000000010232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0.009999999999999787</v>
      </c>
      <c r="AK621" t="n">
        <v>-0.009999999999999787</v>
      </c>
      <c r="AL621" t="inlineStr">
        <is>
          <t>unreconciled</t>
        </is>
      </c>
      <c r="AM621" t="inlineStr">
        <is>
          <t>Order Amount Mismatch (POS&gt;3PO)</t>
        </is>
      </c>
      <c r="AN621" t="n">
        <v>10.91</v>
      </c>
      <c r="AO621" t="n">
        <f>ROUND(P621*100/H621,2)</f>
        <v>0.0</v>
      </c>
      <c r="AP621" t="n">
        <f>ROUND(Q621*100/I621,2)</f>
        <v>0.0</v>
      </c>
      <c r="AQ621"/>
      <c r="AR621"/>
      <c r="AS621" t="n">
        <v>0.0</v>
      </c>
    </row>
    <row r="622">
      <c r="A622" s="1" t="n">
        <v>45232.0</v>
      </c>
      <c r="B622" s="2" t="n">
        <v>45232.85576388889</v>
      </c>
      <c r="C622" t="inlineStr">
        <is>
          <t>3140094012084885</t>
        </is>
      </c>
      <c r="D622" t="inlineStr">
        <is>
          <t>POS0012</t>
        </is>
      </c>
      <c r="E622" t="inlineStr">
        <is>
          <t>00</t>
        </is>
      </c>
      <c r="F622" t="inlineStr">
        <is>
          <t>0094</t>
        </is>
      </c>
      <c r="G622" t="inlineStr">
        <is>
          <t>5307744251</t>
        </is>
      </c>
      <c r="H622" t="n">
        <v>499.0</v>
      </c>
      <c r="I622" t="n">
        <v>475.22</v>
      </c>
      <c r="J622" t="n">
        <v>438.08</v>
      </c>
      <c r="K622" t="inlineStr">
        <is>
          <t>sale</t>
        </is>
      </c>
      <c r="L622" t="inlineStr">
        <is>
          <t/>
        </is>
      </c>
      <c r="M622" t="inlineStr">
        <is>
          <t/>
        </is>
      </c>
      <c r="N622" t="n">
        <v>0.0</v>
      </c>
      <c r="O622" t="n">
        <v>0.0</v>
      </c>
      <c r="P622" t="n">
        <v>370.06</v>
      </c>
      <c r="Q622" t="n">
        <v>370.05</v>
      </c>
      <c r="R622" t="n">
        <v>37.14</v>
      </c>
      <c r="S622" t="n">
        <v>37.14</v>
      </c>
      <c r="T622" t="n">
        <v>4.75</v>
      </c>
      <c r="U622" t="n">
        <v>4.75</v>
      </c>
      <c r="V622" t="n">
        <v>78.85</v>
      </c>
      <c r="W622" t="n">
        <v>78.85</v>
      </c>
      <c r="X622" t="n">
        <v>6.24</v>
      </c>
      <c r="Y622" t="n">
        <v>6.24</v>
      </c>
      <c r="Z622" t="n">
        <v>15.32</v>
      </c>
      <c r="AA622" t="n">
        <v>15.31</v>
      </c>
      <c r="AB622" t="n">
        <v>23.76</v>
      </c>
      <c r="AC622" t="n">
        <v>23.76</v>
      </c>
      <c r="AD622" t="n">
        <v>23.779999999999973</v>
      </c>
      <c r="AE622" t="n">
        <v>0.009999999999990905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0.009999999999999787</v>
      </c>
      <c r="AK622" t="n">
        <v>0.0</v>
      </c>
      <c r="AL622" t="inlineStr">
        <is>
          <t>unreconciled</t>
        </is>
      </c>
      <c r="AM622" t="inlineStr">
        <is>
          <t>Order Amount Mismatch (POS&gt;3PO)</t>
        </is>
      </c>
      <c r="AN622" t="n">
        <v>23.78</v>
      </c>
      <c r="AO622" t="n">
        <f>ROUND(P622*100/H622,2)</f>
        <v>0.0</v>
      </c>
      <c r="AP622" t="n">
        <f>ROUND(Q622*100/I622,2)</f>
        <v>0.0</v>
      </c>
      <c r="AQ622"/>
      <c r="AR622"/>
      <c r="AS622" t="n">
        <v>0.0</v>
      </c>
    </row>
    <row r="623">
      <c r="A623" s="1" t="n">
        <v>45234.0</v>
      </c>
      <c r="B623" s="2" t="n">
        <v>45234.956342592595</v>
      </c>
      <c r="C623" t="inlineStr">
        <is>
          <t>3140094012085833</t>
        </is>
      </c>
      <c r="D623" t="inlineStr">
        <is>
          <t>POS0012</t>
        </is>
      </c>
      <c r="E623" t="inlineStr">
        <is>
          <t>48</t>
        </is>
      </c>
      <c r="F623" t="inlineStr">
        <is>
          <t>0094</t>
        </is>
      </c>
      <c r="G623" t="inlineStr">
        <is>
          <t>5307744402</t>
        </is>
      </c>
      <c r="H623" t="n">
        <v>410.0</v>
      </c>
      <c r="I623" t="n">
        <v>390.47</v>
      </c>
      <c r="J623" t="n">
        <v>353.33</v>
      </c>
      <c r="K623" t="inlineStr">
        <is>
          <t>sale</t>
        </is>
      </c>
      <c r="L623" t="inlineStr">
        <is>
          <t/>
        </is>
      </c>
      <c r="M623" t="inlineStr">
        <is>
          <t/>
        </is>
      </c>
      <c r="N623" t="n">
        <v>0.0</v>
      </c>
      <c r="O623" t="n">
        <v>0.0</v>
      </c>
      <c r="P623" t="n">
        <v>305.48</v>
      </c>
      <c r="Q623" t="n">
        <v>305.49</v>
      </c>
      <c r="R623" t="n">
        <v>37.14</v>
      </c>
      <c r="S623" t="n">
        <v>37.14</v>
      </c>
      <c r="T623" t="n">
        <v>3.9</v>
      </c>
      <c r="U623" t="n">
        <v>3.9</v>
      </c>
      <c r="V623" t="n">
        <v>63.6</v>
      </c>
      <c r="W623" t="n">
        <v>63.6</v>
      </c>
      <c r="X623" t="n">
        <v>5.12</v>
      </c>
      <c r="Y623" t="n">
        <v>5.12</v>
      </c>
      <c r="Z623" t="n">
        <v>12.37</v>
      </c>
      <c r="AA623" t="n">
        <v>12.37</v>
      </c>
      <c r="AB623" t="n">
        <v>19.52</v>
      </c>
      <c r="AC623" t="n">
        <v>19.53</v>
      </c>
      <c r="AD623" t="n">
        <v>19.529999999999973</v>
      </c>
      <c r="AE623" t="n">
        <v>-0.009999999999990905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-0.010000000000001563</v>
      </c>
      <c r="AL623" t="inlineStr">
        <is>
          <t>unreconciled</t>
        </is>
      </c>
      <c r="AM623" t="inlineStr">
        <is>
          <t>Order Amount Mismatch (POS&gt;3PO)</t>
        </is>
      </c>
      <c r="AN623" t="n">
        <v>19.53</v>
      </c>
      <c r="AO623" t="n">
        <f>ROUND(P623*100/H623,2)</f>
        <v>0.0</v>
      </c>
      <c r="AP623" t="n">
        <f>ROUND(Q623*100/I623,2)</f>
        <v>0.0</v>
      </c>
      <c r="AQ623"/>
      <c r="AR623"/>
      <c r="AS623" t="n">
        <v>0.0</v>
      </c>
    </row>
    <row r="624">
      <c r="A624" s="1" t="n">
        <v>45233.0</v>
      </c>
      <c r="B624" s="2" t="n">
        <v>45233.61454861111</v>
      </c>
      <c r="C624" t="inlineStr">
        <is>
          <t>3140094012085115</t>
        </is>
      </c>
      <c r="D624" t="inlineStr">
        <is>
          <t>POS0012</t>
        </is>
      </c>
      <c r="E624" t="inlineStr">
        <is>
          <t>30</t>
        </is>
      </c>
      <c r="F624" t="inlineStr">
        <is>
          <t>0094</t>
        </is>
      </c>
      <c r="G624" t="inlineStr">
        <is>
          <t>5307754860</t>
        </is>
      </c>
      <c r="H624" t="n">
        <v>255.0</v>
      </c>
      <c r="I624" t="n">
        <v>319.99</v>
      </c>
      <c r="J624" t="n">
        <v>282.85</v>
      </c>
      <c r="K624" t="inlineStr">
        <is>
          <t>sale</t>
        </is>
      </c>
      <c r="L624" t="inlineStr">
        <is>
          <t/>
        </is>
      </c>
      <c r="M624" t="inlineStr">
        <is>
          <t/>
        </is>
      </c>
      <c r="N624" t="n">
        <v>0.0</v>
      </c>
      <c r="O624" t="n">
        <v>0.0</v>
      </c>
      <c r="P624" t="n">
        <v>251.76</v>
      </c>
      <c r="Q624" t="n">
        <v>192.96</v>
      </c>
      <c r="R624" t="n">
        <v>37.14</v>
      </c>
      <c r="S624" t="n">
        <v>37.14</v>
      </c>
      <c r="T624" t="n">
        <v>3.2</v>
      </c>
      <c r="U624" t="n">
        <v>2.43</v>
      </c>
      <c r="V624" t="n">
        <v>50.91</v>
      </c>
      <c r="W624" t="n">
        <v>37.03</v>
      </c>
      <c r="X624" t="n">
        <v>4.2</v>
      </c>
      <c r="Y624" t="n">
        <v>3.19</v>
      </c>
      <c r="Z624" t="n">
        <v>9.92</v>
      </c>
      <c r="AA624" t="n">
        <v>7.24</v>
      </c>
      <c r="AB624" t="n">
        <v>12.14</v>
      </c>
      <c r="AC624" t="n">
        <v>12.14</v>
      </c>
      <c r="AD624" t="n">
        <v>-64.99000000000001</v>
      </c>
      <c r="AE624" t="n">
        <v>58.79999999999998</v>
      </c>
      <c r="AF624" t="n">
        <v>0.0</v>
      </c>
      <c r="AG624" t="n">
        <v>0.77</v>
      </c>
      <c r="AH624" t="n">
        <v>13.879999999999995</v>
      </c>
      <c r="AI624" t="n">
        <v>1.0100000000000002</v>
      </c>
      <c r="AJ624" t="n">
        <v>2.6799999999999997</v>
      </c>
      <c r="AK624" t="n">
        <v>0.0</v>
      </c>
      <c r="AL624" t="inlineStr">
        <is>
          <t>unreconciled</t>
        </is>
      </c>
      <c r="AM624" t="inlineStr">
        <is>
          <t>Order Amount Mismatch (3PO&gt;POS)</t>
        </is>
      </c>
      <c r="AN624" t="n">
        <v>64.99</v>
      </c>
      <c r="AO624" t="n">
        <f>ROUND(P624*100/H624,2)</f>
        <v>0.0</v>
      </c>
      <c r="AP624" t="n">
        <f>ROUND(Q624*100/I624,2)</f>
        <v>0.0</v>
      </c>
      <c r="AQ624"/>
      <c r="AR624"/>
      <c r="AS624" t="n">
        <v>0.0</v>
      </c>
    </row>
    <row r="625">
      <c r="A625" s="1" t="n">
        <v>45231.0</v>
      </c>
      <c r="B625" s="2" t="n">
        <v>45231.993483796294</v>
      </c>
      <c r="C625" t="inlineStr">
        <is>
          <t>3140094012084609</t>
        </is>
      </c>
      <c r="D625" t="inlineStr">
        <is>
          <t>POS0012</t>
        </is>
      </c>
      <c r="E625" t="inlineStr">
        <is>
          <t>23</t>
        </is>
      </c>
      <c r="F625" t="inlineStr">
        <is>
          <t>0094</t>
        </is>
      </c>
      <c r="G625" t="inlineStr">
        <is>
          <t>5307762273</t>
        </is>
      </c>
      <c r="H625" t="n">
        <v>244.0</v>
      </c>
      <c r="I625" t="n">
        <v>232.38</v>
      </c>
      <c r="J625" t="n">
        <v>195.24</v>
      </c>
      <c r="K625" t="inlineStr">
        <is>
          <t>sale</t>
        </is>
      </c>
      <c r="L625" t="inlineStr">
        <is>
          <t/>
        </is>
      </c>
      <c r="M625" t="inlineStr">
        <is>
          <t/>
        </is>
      </c>
      <c r="N625" t="n">
        <v>0.0</v>
      </c>
      <c r="O625" t="n">
        <v>0.0</v>
      </c>
      <c r="P625" t="n">
        <v>185.0</v>
      </c>
      <c r="Q625" t="n">
        <v>184.99</v>
      </c>
      <c r="R625" t="n">
        <v>37.14</v>
      </c>
      <c r="S625" t="n">
        <v>37.14</v>
      </c>
      <c r="T625" t="n">
        <v>2.32</v>
      </c>
      <c r="U625" t="n">
        <v>2.32</v>
      </c>
      <c r="V625" t="n">
        <v>35.14</v>
      </c>
      <c r="W625" t="n">
        <v>35.14</v>
      </c>
      <c r="X625" t="n">
        <v>3.05</v>
      </c>
      <c r="Y625" t="n">
        <v>3.05</v>
      </c>
      <c r="Z625" t="n">
        <v>6.87</v>
      </c>
      <c r="AA625" t="n">
        <v>6.88</v>
      </c>
      <c r="AB625" t="n">
        <v>11.62</v>
      </c>
      <c r="AC625" t="n">
        <v>11.62</v>
      </c>
      <c r="AD625" t="n">
        <v>11.620000000000005</v>
      </c>
      <c r="AE625" t="n">
        <v>0.009999999999990905</v>
      </c>
      <c r="AF625" t="n">
        <v>0.0</v>
      </c>
      <c r="AG625" t="n">
        <v>0.0</v>
      </c>
      <c r="AH625" t="n">
        <v>0.0</v>
      </c>
      <c r="AI625" t="n">
        <v>0.0</v>
      </c>
      <c r="AJ625" t="n">
        <v>-0.009999999999999787</v>
      </c>
      <c r="AK625" t="n">
        <v>0.0</v>
      </c>
      <c r="AL625" t="inlineStr">
        <is>
          <t>unreconciled</t>
        </is>
      </c>
      <c r="AM625" t="inlineStr">
        <is>
          <t>Order Amount Mismatch (POS&gt;3PO)</t>
        </is>
      </c>
      <c r="AN625" t="n">
        <v>11.62</v>
      </c>
      <c r="AO625" t="n">
        <f>ROUND(P625*100/H625,2)</f>
        <v>0.0</v>
      </c>
      <c r="AP625" t="n">
        <f>ROUND(Q625*100/I625,2)</f>
        <v>0.0</v>
      </c>
      <c r="AQ625"/>
      <c r="AR625"/>
      <c r="AS625" t="n">
        <v>0.0</v>
      </c>
    </row>
    <row r="626">
      <c r="A626" s="1" t="n">
        <v>45231.0</v>
      </c>
      <c r="B626" s="2" t="n">
        <v>45231.67270833333</v>
      </c>
      <c r="C626" t="inlineStr">
        <is>
          <t>3140023012058745</t>
        </is>
      </c>
      <c r="D626" t="inlineStr">
        <is>
          <t>POS0012</t>
        </is>
      </c>
      <c r="E626" t="inlineStr">
        <is>
          <t>39</t>
        </is>
      </c>
      <c r="F626" t="inlineStr">
        <is>
          <t>0023</t>
        </is>
      </c>
      <c r="G626" t="inlineStr">
        <is>
          <t>5307782989</t>
        </is>
      </c>
      <c r="H626" t="n">
        <v>329.0</v>
      </c>
      <c r="I626" t="n">
        <v>313.33</v>
      </c>
      <c r="J626" t="n">
        <v>276.19</v>
      </c>
      <c r="K626" t="inlineStr">
        <is>
          <t>sale</t>
        </is>
      </c>
      <c r="L626" t="inlineStr">
        <is>
          <t/>
        </is>
      </c>
      <c r="M626" t="inlineStr">
        <is>
          <t/>
        </is>
      </c>
      <c r="N626" t="n">
        <v>0.0</v>
      </c>
      <c r="O626" t="n">
        <v>0.0</v>
      </c>
      <c r="P626" t="n">
        <v>246.69</v>
      </c>
      <c r="Q626" t="n">
        <v>246.68</v>
      </c>
      <c r="R626" t="n">
        <v>37.14</v>
      </c>
      <c r="S626" t="n">
        <v>37.14</v>
      </c>
      <c r="T626" t="n">
        <v>3.13</v>
      </c>
      <c r="U626" t="n">
        <v>3.13</v>
      </c>
      <c r="V626" t="n">
        <v>49.71</v>
      </c>
      <c r="W626" t="n">
        <v>49.71</v>
      </c>
      <c r="X626" t="n">
        <v>4.11</v>
      </c>
      <c r="Y626" t="n">
        <v>4.11</v>
      </c>
      <c r="Z626" t="n">
        <v>9.69</v>
      </c>
      <c r="AA626" t="n">
        <v>9.69</v>
      </c>
      <c r="AB626" t="n">
        <v>15.66</v>
      </c>
      <c r="AC626" t="n">
        <v>15.67</v>
      </c>
      <c r="AD626" t="n">
        <v>15.670000000000016</v>
      </c>
      <c r="AE626" t="n">
        <v>0.009999999999990905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-0.009999999999999787</v>
      </c>
      <c r="AL626" t="inlineStr">
        <is>
          <t>unreconciled</t>
        </is>
      </c>
      <c r="AM626" t="inlineStr">
        <is>
          <t>Order Amount Mismatch (POS&gt;3PO)</t>
        </is>
      </c>
      <c r="AN626" t="n">
        <v>15.67</v>
      </c>
      <c r="AO626" t="n">
        <f>ROUND(P626*100/H626,2)</f>
        <v>0.0</v>
      </c>
      <c r="AP626" t="n">
        <f>ROUND(Q626*100/I626,2)</f>
        <v>0.0</v>
      </c>
      <c r="AQ626"/>
      <c r="AR626"/>
      <c r="AS626" t="n">
        <v>0.0</v>
      </c>
    </row>
    <row r="627">
      <c r="A627" s="1" t="n">
        <v>45231.0</v>
      </c>
      <c r="B627" s="2" t="n">
        <v>45231.957974537036</v>
      </c>
      <c r="C627" t="inlineStr">
        <is>
          <t>3140023012058858</t>
        </is>
      </c>
      <c r="D627" t="inlineStr">
        <is>
          <t>POS0012</t>
        </is>
      </c>
      <c r="E627" t="inlineStr">
        <is>
          <t>52</t>
        </is>
      </c>
      <c r="F627" t="inlineStr">
        <is>
          <t>0023</t>
        </is>
      </c>
      <c r="G627" t="inlineStr">
        <is>
          <t>5307796901</t>
        </is>
      </c>
      <c r="H627" t="n">
        <v>431.0</v>
      </c>
      <c r="I627" t="n">
        <v>410.48</v>
      </c>
      <c r="J627" t="n">
        <v>373.34</v>
      </c>
      <c r="K627" t="inlineStr">
        <is>
          <t>sale</t>
        </is>
      </c>
      <c r="L627" t="inlineStr">
        <is>
          <t/>
        </is>
      </c>
      <c r="M627" t="inlineStr">
        <is>
          <t/>
        </is>
      </c>
      <c r="N627" t="n">
        <v>0.0</v>
      </c>
      <c r="O627" t="n">
        <v>0.0</v>
      </c>
      <c r="P627" t="n">
        <v>320.72</v>
      </c>
      <c r="Q627" t="n">
        <v>320.73</v>
      </c>
      <c r="R627" t="n">
        <v>37.14</v>
      </c>
      <c r="S627" t="n">
        <v>37.14</v>
      </c>
      <c r="T627" t="n">
        <v>4.1</v>
      </c>
      <c r="U627" t="n">
        <v>4.1</v>
      </c>
      <c r="V627" t="n">
        <v>67.2</v>
      </c>
      <c r="W627" t="n">
        <v>67.2</v>
      </c>
      <c r="X627" t="n">
        <v>5.39</v>
      </c>
      <c r="Y627" t="n">
        <v>5.39</v>
      </c>
      <c r="Z627" t="n">
        <v>13.07</v>
      </c>
      <c r="AA627" t="n">
        <v>13.07</v>
      </c>
      <c r="AB627" t="n">
        <v>20.52</v>
      </c>
      <c r="AC627" t="n">
        <v>20.53</v>
      </c>
      <c r="AD627" t="n">
        <v>20.519999999999982</v>
      </c>
      <c r="AE627" t="n">
        <v>-0.009999999999990905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-0.010000000000001563</v>
      </c>
      <c r="AL627" t="inlineStr">
        <is>
          <t>unreconciled</t>
        </is>
      </c>
      <c r="AM627" t="inlineStr">
        <is>
          <t>Order Amount Mismatch (POS&gt;3PO)</t>
        </is>
      </c>
      <c r="AN627" t="n">
        <v>20.52</v>
      </c>
      <c r="AO627" t="n">
        <f>ROUND(P627*100/H627,2)</f>
        <v>0.0</v>
      </c>
      <c r="AP627" t="n">
        <f>ROUND(Q627*100/I627,2)</f>
        <v>0.0</v>
      </c>
      <c r="AQ627"/>
      <c r="AR627"/>
      <c r="AS627" t="n">
        <v>0.0</v>
      </c>
    </row>
    <row r="628">
      <c r="A628" s="1" t="n">
        <v>45233.0</v>
      </c>
      <c r="B628" s="2" t="n">
        <v>45233.86274305556</v>
      </c>
      <c r="C628" t="inlineStr">
        <is>
          <t>3140023012059322</t>
        </is>
      </c>
      <c r="D628" t="inlineStr">
        <is>
          <t>POS0012</t>
        </is>
      </c>
      <c r="E628" t="inlineStr">
        <is>
          <t>15</t>
        </is>
      </c>
      <c r="F628" t="inlineStr">
        <is>
          <t>0023</t>
        </is>
      </c>
      <c r="G628" t="inlineStr">
        <is>
          <t>5307809869</t>
        </is>
      </c>
      <c r="H628" t="n">
        <v>430.0</v>
      </c>
      <c r="I628" t="n">
        <v>486.66</v>
      </c>
      <c r="J628" t="n">
        <v>449.52</v>
      </c>
      <c r="K628" t="inlineStr">
        <is>
          <t>sale</t>
        </is>
      </c>
      <c r="L628" t="inlineStr">
        <is>
          <t/>
        </is>
      </c>
      <c r="M628" t="inlineStr">
        <is>
          <t/>
        </is>
      </c>
      <c r="N628" t="n">
        <v>0.0</v>
      </c>
      <c r="O628" t="n">
        <v>0.0</v>
      </c>
      <c r="P628" t="n">
        <v>378.78</v>
      </c>
      <c r="Q628" t="n">
        <v>319.97</v>
      </c>
      <c r="R628" t="n">
        <v>37.14</v>
      </c>
      <c r="S628" t="n">
        <v>37.14</v>
      </c>
      <c r="T628" t="n">
        <v>4.87</v>
      </c>
      <c r="U628" t="n">
        <v>4.1</v>
      </c>
      <c r="V628" t="n">
        <v>80.91</v>
      </c>
      <c r="W628" t="n">
        <v>67.03</v>
      </c>
      <c r="X628" t="n">
        <v>6.39</v>
      </c>
      <c r="Y628" t="n">
        <v>5.38</v>
      </c>
      <c r="Z628" t="n">
        <v>15.71</v>
      </c>
      <c r="AA628" t="n">
        <v>13.04</v>
      </c>
      <c r="AB628" t="n">
        <v>20.48</v>
      </c>
      <c r="AC628" t="n">
        <v>20.48</v>
      </c>
      <c r="AD628" t="n">
        <v>-56.660000000000025</v>
      </c>
      <c r="AE628" t="n">
        <v>58.809999999999945</v>
      </c>
      <c r="AF628" t="n">
        <v>0.0</v>
      </c>
      <c r="AG628" t="n">
        <v>0.7700000000000005</v>
      </c>
      <c r="AH628" t="n">
        <v>13.879999999999995</v>
      </c>
      <c r="AI628" t="n">
        <v>1.0099999999999998</v>
      </c>
      <c r="AJ628" t="n">
        <v>2.6700000000000017</v>
      </c>
      <c r="AK628" t="n">
        <v>0.0</v>
      </c>
      <c r="AL628" t="inlineStr">
        <is>
          <t>unreconciled</t>
        </is>
      </c>
      <c r="AM628" t="inlineStr">
        <is>
          <t>Order Amount Mismatch (3PO&gt;POS)</t>
        </is>
      </c>
      <c r="AN628" t="n">
        <v>56.66</v>
      </c>
      <c r="AO628" t="n">
        <f>ROUND(P628*100/H628,2)</f>
        <v>0.0</v>
      </c>
      <c r="AP628" t="n">
        <f>ROUND(Q628*100/I628,2)</f>
        <v>0.0</v>
      </c>
      <c r="AQ628"/>
      <c r="AR628"/>
      <c r="AS628" t="n">
        <v>0.0</v>
      </c>
    </row>
    <row r="629">
      <c r="A629" s="1" t="n">
        <v>45231.0</v>
      </c>
      <c r="B629" s="2" t="n">
        <v>45231.72148148148</v>
      </c>
      <c r="C629" t="inlineStr">
        <is>
          <t>3140023012058767</t>
        </is>
      </c>
      <c r="D629" t="inlineStr">
        <is>
          <t>POS0012</t>
        </is>
      </c>
      <c r="E629" t="inlineStr">
        <is>
          <t>61</t>
        </is>
      </c>
      <c r="F629" t="inlineStr">
        <is>
          <t>0023</t>
        </is>
      </c>
      <c r="G629" t="inlineStr">
        <is>
          <t>5307812697</t>
        </is>
      </c>
      <c r="H629" t="n">
        <v>469.0</v>
      </c>
      <c r="I629" t="n">
        <v>446.66</v>
      </c>
      <c r="J629" t="n">
        <v>409.52</v>
      </c>
      <c r="K629" t="inlineStr">
        <is>
          <t>sale</t>
        </is>
      </c>
      <c r="L629" t="inlineStr">
        <is>
          <t/>
        </is>
      </c>
      <c r="M629" t="inlineStr">
        <is>
          <t/>
        </is>
      </c>
      <c r="N629" t="n">
        <v>0.0</v>
      </c>
      <c r="O629" t="n">
        <v>0.0</v>
      </c>
      <c r="P629" t="n">
        <v>348.3</v>
      </c>
      <c r="Q629" t="n">
        <v>348.29</v>
      </c>
      <c r="R629" t="n">
        <v>37.14</v>
      </c>
      <c r="S629" t="n">
        <v>37.14</v>
      </c>
      <c r="T629" t="n">
        <v>4.47</v>
      </c>
      <c r="U629" t="n">
        <v>4.47</v>
      </c>
      <c r="V629" t="n">
        <v>73.71</v>
      </c>
      <c r="W629" t="n">
        <v>73.71</v>
      </c>
      <c r="X629" t="n">
        <v>5.86</v>
      </c>
      <c r="Y629" t="n">
        <v>5.86</v>
      </c>
      <c r="Z629" t="n">
        <v>14.32</v>
      </c>
      <c r="AA629" t="n">
        <v>14.32</v>
      </c>
      <c r="AB629" t="n">
        <v>22.34</v>
      </c>
      <c r="AC629" t="n">
        <v>22.33</v>
      </c>
      <c r="AD629" t="n">
        <v>22.339999999999975</v>
      </c>
      <c r="AE629" t="n">
        <v>0.009999999999990905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0.010000000000001563</v>
      </c>
      <c r="AL629" t="inlineStr">
        <is>
          <t>unreconciled</t>
        </is>
      </c>
      <c r="AM629" t="inlineStr">
        <is>
          <t>Order Amount Mismatch (POS&gt;3PO)</t>
        </is>
      </c>
      <c r="AN629" t="n">
        <v>22.34</v>
      </c>
      <c r="AO629" t="n">
        <f>ROUND(P629*100/H629,2)</f>
        <v>0.0</v>
      </c>
      <c r="AP629" t="n">
        <f>ROUND(Q629*100/I629,2)</f>
        <v>0.0</v>
      </c>
      <c r="AQ629"/>
      <c r="AR629"/>
      <c r="AS629" t="n">
        <v>0.0</v>
      </c>
    </row>
    <row r="630">
      <c r="A630" s="1" t="n">
        <v>45232.0</v>
      </c>
      <c r="B630" s="2" t="n">
        <v>45232.97261574074</v>
      </c>
      <c r="C630" t="inlineStr">
        <is>
          <t>3140094012084992</t>
        </is>
      </c>
      <c r="D630" t="inlineStr">
        <is>
          <t>POS0012</t>
        </is>
      </c>
      <c r="E630" t="inlineStr">
        <is>
          <t>07</t>
        </is>
      </c>
      <c r="F630" t="inlineStr">
        <is>
          <t>0094</t>
        </is>
      </c>
      <c r="G630" t="inlineStr">
        <is>
          <t>5307816153</t>
        </is>
      </c>
      <c r="H630" t="n">
        <v>262.0</v>
      </c>
      <c r="I630" t="n">
        <v>249.51</v>
      </c>
      <c r="J630" t="n">
        <v>212.37</v>
      </c>
      <c r="K630" t="inlineStr">
        <is>
          <t>sale</t>
        </is>
      </c>
      <c r="L630" t="inlineStr">
        <is>
          <t/>
        </is>
      </c>
      <c r="M630" t="inlineStr">
        <is>
          <t/>
        </is>
      </c>
      <c r="N630" t="n">
        <v>0.0</v>
      </c>
      <c r="O630" t="n">
        <v>0.0</v>
      </c>
      <c r="P630" t="n">
        <v>198.04</v>
      </c>
      <c r="Q630" t="n">
        <v>198.04</v>
      </c>
      <c r="R630" t="n">
        <v>37.14</v>
      </c>
      <c r="S630" t="n">
        <v>37.14</v>
      </c>
      <c r="T630" t="n">
        <v>2.5</v>
      </c>
      <c r="U630" t="n">
        <v>2.5</v>
      </c>
      <c r="V630" t="n">
        <v>38.23</v>
      </c>
      <c r="W630" t="n">
        <v>38.23</v>
      </c>
      <c r="X630" t="n">
        <v>3.27</v>
      </c>
      <c r="Y630" t="n">
        <v>3.27</v>
      </c>
      <c r="Z630" t="n">
        <v>7.47</v>
      </c>
      <c r="AA630" t="n">
        <v>7.47</v>
      </c>
      <c r="AB630" t="n">
        <v>12.48</v>
      </c>
      <c r="AC630" t="n">
        <v>12.48</v>
      </c>
      <c r="AD630" t="n">
        <v>12.490000000000009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inlineStr">
        <is>
          <t>unreconciled</t>
        </is>
      </c>
      <c r="AM630" t="inlineStr">
        <is>
          <t>Order Amount Mismatch (POS&gt;3PO)</t>
        </is>
      </c>
      <c r="AN630" t="n">
        <v>12.49</v>
      </c>
      <c r="AO630" t="n">
        <f>ROUND(P630*100/H630,2)</f>
        <v>0.0</v>
      </c>
      <c r="AP630" t="n">
        <f>ROUND(Q630*100/I630,2)</f>
        <v>0.0</v>
      </c>
      <c r="AQ630"/>
      <c r="AR630"/>
      <c r="AS630" t="n">
        <v>0.0</v>
      </c>
    </row>
    <row r="631">
      <c r="A631" s="1" t="n">
        <v>45233.0</v>
      </c>
      <c r="B631" s="2" t="n">
        <v>45233.585486111115</v>
      </c>
      <c r="C631" t="inlineStr">
        <is>
          <t>3140023012059213</t>
        </is>
      </c>
      <c r="D631" t="inlineStr">
        <is>
          <t>POS0012</t>
        </is>
      </c>
      <c r="E631" t="inlineStr">
        <is>
          <t>06</t>
        </is>
      </c>
      <c r="F631" t="inlineStr">
        <is>
          <t>0023</t>
        </is>
      </c>
      <c r="G631" t="inlineStr">
        <is>
          <t>5307823630</t>
        </is>
      </c>
      <c r="H631" t="n">
        <v>257.0</v>
      </c>
      <c r="I631" t="n">
        <v>321.9</v>
      </c>
      <c r="J631" t="n">
        <v>284.76</v>
      </c>
      <c r="K631" t="inlineStr">
        <is>
          <t>sale</t>
        </is>
      </c>
      <c r="L631" t="inlineStr">
        <is>
          <t/>
        </is>
      </c>
      <c r="M631" t="inlineStr">
        <is>
          <t/>
        </is>
      </c>
      <c r="N631" t="n">
        <v>0.0</v>
      </c>
      <c r="O631" t="n">
        <v>0.0</v>
      </c>
      <c r="P631" t="n">
        <v>253.2</v>
      </c>
      <c r="Q631" t="n">
        <v>194.42</v>
      </c>
      <c r="R631" t="n">
        <v>37.14</v>
      </c>
      <c r="S631" t="n">
        <v>37.14</v>
      </c>
      <c r="T631" t="n">
        <v>3.22</v>
      </c>
      <c r="U631" t="n">
        <v>2.45</v>
      </c>
      <c r="V631" t="n">
        <v>51.26</v>
      </c>
      <c r="W631" t="n">
        <v>37.37</v>
      </c>
      <c r="X631" t="n">
        <v>4.23</v>
      </c>
      <c r="Y631" t="n">
        <v>3.21</v>
      </c>
      <c r="Z631" t="n">
        <v>9.99</v>
      </c>
      <c r="AA631" t="n">
        <v>7.31</v>
      </c>
      <c r="AB631" t="n">
        <v>12.24</v>
      </c>
      <c r="AC631" t="n">
        <v>12.24</v>
      </c>
      <c r="AD631" t="n">
        <v>-64.89999999999998</v>
      </c>
      <c r="AE631" t="n">
        <v>58.78</v>
      </c>
      <c r="AF631" t="n">
        <v>0.0</v>
      </c>
      <c r="AG631" t="n">
        <v>0.77</v>
      </c>
      <c r="AH631" t="n">
        <v>13.89</v>
      </c>
      <c r="AI631" t="n">
        <v>1.0200000000000005</v>
      </c>
      <c r="AJ631" t="n">
        <v>2.6800000000000006</v>
      </c>
      <c r="AK631" t="n">
        <v>0.0</v>
      </c>
      <c r="AL631" t="inlineStr">
        <is>
          <t>unreconciled</t>
        </is>
      </c>
      <c r="AM631" t="inlineStr">
        <is>
          <t>Order Amount Mismatch (3PO&gt;POS)</t>
        </is>
      </c>
      <c r="AN631" t="n">
        <v>64.9</v>
      </c>
      <c r="AO631" t="n">
        <f>ROUND(P631*100/H631,2)</f>
        <v>0.0</v>
      </c>
      <c r="AP631" t="n">
        <f>ROUND(Q631*100/I631,2)</f>
        <v>0.0</v>
      </c>
      <c r="AQ631"/>
      <c r="AR631"/>
      <c r="AS631" t="n">
        <v>0.0</v>
      </c>
    </row>
    <row r="632">
      <c r="A632" s="1" t="n">
        <v>45232.0</v>
      </c>
      <c r="B632" s="2" t="n">
        <v>45232.50833333333</v>
      </c>
      <c r="C632" t="inlineStr">
        <is>
          <t>3140023012058945</t>
        </is>
      </c>
      <c r="D632" t="inlineStr">
        <is>
          <t>POS0012</t>
        </is>
      </c>
      <c r="E632" t="inlineStr">
        <is>
          <t>39</t>
        </is>
      </c>
      <c r="F632" t="inlineStr">
        <is>
          <t>0023</t>
        </is>
      </c>
      <c r="G632" t="inlineStr">
        <is>
          <t>5307835964</t>
        </is>
      </c>
      <c r="H632" t="n">
        <v>361.0</v>
      </c>
      <c r="I632" t="n">
        <v>343.8</v>
      </c>
      <c r="J632" t="n">
        <v>306.66</v>
      </c>
      <c r="K632" t="inlineStr">
        <is>
          <t>sale</t>
        </is>
      </c>
      <c r="L632" t="inlineStr">
        <is>
          <t/>
        </is>
      </c>
      <c r="M632" t="inlineStr">
        <is>
          <t/>
        </is>
      </c>
      <c r="N632" t="n">
        <v>0.0</v>
      </c>
      <c r="O632" t="n">
        <v>0.0</v>
      </c>
      <c r="P632" t="n">
        <v>269.9</v>
      </c>
      <c r="Q632" t="n">
        <v>269.89</v>
      </c>
      <c r="R632" t="n">
        <v>37.14</v>
      </c>
      <c r="S632" t="n">
        <v>37.14</v>
      </c>
      <c r="T632" t="n">
        <v>3.44</v>
      </c>
      <c r="U632" t="n">
        <v>3.44</v>
      </c>
      <c r="V632" t="n">
        <v>55.2</v>
      </c>
      <c r="W632" t="n">
        <v>55.2</v>
      </c>
      <c r="X632" t="n">
        <v>4.51</v>
      </c>
      <c r="Y632" t="n">
        <v>4.51</v>
      </c>
      <c r="Z632" t="n">
        <v>10.75</v>
      </c>
      <c r="AA632" t="n">
        <v>10.75</v>
      </c>
      <c r="AB632" t="n">
        <v>17.2</v>
      </c>
      <c r="AC632" t="n">
        <v>17.19</v>
      </c>
      <c r="AD632" t="n">
        <v>17.19999999999999</v>
      </c>
      <c r="AE632" t="n">
        <v>0.009999999999990905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0.00999999999999801</v>
      </c>
      <c r="AL632" t="inlineStr">
        <is>
          <t>unreconciled</t>
        </is>
      </c>
      <c r="AM632" t="inlineStr">
        <is>
          <t>Order Amount Mismatch (POS&gt;3PO)</t>
        </is>
      </c>
      <c r="AN632" t="n">
        <v>17.2</v>
      </c>
      <c r="AO632" t="n">
        <f>ROUND(P632*100/H632,2)</f>
        <v>0.0</v>
      </c>
      <c r="AP632" t="n">
        <f>ROUND(Q632*100/I632,2)</f>
        <v>0.0</v>
      </c>
      <c r="AQ632"/>
      <c r="AR632"/>
      <c r="AS632" t="n">
        <v>0.0</v>
      </c>
    </row>
    <row r="633">
      <c r="A633" s="1" t="n">
        <v>45234.0</v>
      </c>
      <c r="B633" s="2" t="n">
        <v>45234.87479166667</v>
      </c>
      <c r="C633" t="inlineStr">
        <is>
          <t>3140023012059621</t>
        </is>
      </c>
      <c r="D633" t="inlineStr">
        <is>
          <t>POS0012</t>
        </is>
      </c>
      <c r="E633" t="inlineStr">
        <is>
          <t>13</t>
        </is>
      </c>
      <c r="F633" t="inlineStr">
        <is>
          <t>0023</t>
        </is>
      </c>
      <c r="G633" t="inlineStr">
        <is>
          <t>5307839924</t>
        </is>
      </c>
      <c r="H633" t="n">
        <v>485.0</v>
      </c>
      <c r="I633" t="n">
        <v>461.9</v>
      </c>
      <c r="J633" t="n">
        <v>424.76</v>
      </c>
      <c r="K633" t="inlineStr">
        <is>
          <t>sale</t>
        </is>
      </c>
      <c r="L633" t="inlineStr">
        <is>
          <t/>
        </is>
      </c>
      <c r="M633" t="inlineStr">
        <is>
          <t/>
        </is>
      </c>
      <c r="N633" t="n">
        <v>0.0</v>
      </c>
      <c r="O633" t="n">
        <v>0.0</v>
      </c>
      <c r="P633" t="n">
        <v>359.91</v>
      </c>
      <c r="Q633" t="n">
        <v>359.91</v>
      </c>
      <c r="R633" t="n">
        <v>37.14</v>
      </c>
      <c r="S633" t="n">
        <v>37.14</v>
      </c>
      <c r="T633" t="n">
        <v>4.62</v>
      </c>
      <c r="U633" t="n">
        <v>4.62</v>
      </c>
      <c r="V633" t="n">
        <v>76.46</v>
      </c>
      <c r="W633" t="n">
        <v>76.46</v>
      </c>
      <c r="X633" t="n">
        <v>6.06</v>
      </c>
      <c r="Y633" t="n">
        <v>6.06</v>
      </c>
      <c r="Z633" t="n">
        <v>14.85</v>
      </c>
      <c r="AA633" t="n">
        <v>14.85</v>
      </c>
      <c r="AB633" t="n">
        <v>23.1</v>
      </c>
      <c r="AC633" t="n">
        <v>23.1</v>
      </c>
      <c r="AD633" t="n">
        <v>23.100000000000023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inlineStr">
        <is>
          <t>unreconciled</t>
        </is>
      </c>
      <c r="AM633" t="inlineStr">
        <is>
          <t>Order Amount Mismatch (POS&gt;3PO)</t>
        </is>
      </c>
      <c r="AN633" t="n">
        <v>23.1</v>
      </c>
      <c r="AO633" t="n">
        <f>ROUND(P633*100/H633,2)</f>
        <v>0.0</v>
      </c>
      <c r="AP633" t="n">
        <f>ROUND(Q633*100/I633,2)</f>
        <v>0.0</v>
      </c>
      <c r="AQ633"/>
      <c r="AR633"/>
      <c r="AS633" t="n">
        <v>0.0</v>
      </c>
    </row>
    <row r="634">
      <c r="A634" s="1" t="n">
        <v>45233.0</v>
      </c>
      <c r="B634" s="2" t="n">
        <v>45233.64309027778</v>
      </c>
      <c r="C634" t="inlineStr">
        <is>
          <t>3140023012059240</t>
        </is>
      </c>
      <c r="D634" t="inlineStr">
        <is>
          <t>POS0012</t>
        </is>
      </c>
      <c r="E634" t="inlineStr">
        <is>
          <t>33</t>
        </is>
      </c>
      <c r="F634" t="inlineStr">
        <is>
          <t>0023</t>
        </is>
      </c>
      <c r="G634" t="inlineStr">
        <is>
          <t>5307856228</t>
        </is>
      </c>
      <c r="H634" t="n">
        <v>604.0</v>
      </c>
      <c r="I634" t="n">
        <v>615.24</v>
      </c>
      <c r="J634" t="n">
        <v>615.24</v>
      </c>
      <c r="K634" t="inlineStr">
        <is>
          <t>addition</t>
        </is>
      </c>
      <c r="L634" t="inlineStr">
        <is>
          <t/>
        </is>
      </c>
      <c r="M634" t="inlineStr">
        <is>
          <t/>
        </is>
      </c>
      <c r="N634" t="n">
        <v>0.0</v>
      </c>
      <c r="O634" t="n">
        <v>0.0</v>
      </c>
      <c r="P634" t="n">
        <v>511.14</v>
      </c>
      <c r="Q634" t="n">
        <v>446.27</v>
      </c>
      <c r="R634" t="n">
        <v>37.14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28.76</v>
      </c>
      <c r="AC634" t="n">
        <v>28.76</v>
      </c>
      <c r="AD634" t="n">
        <v>-11.240000000000009</v>
      </c>
      <c r="AE634" t="n">
        <v>64.87</v>
      </c>
      <c r="AF634" t="n">
        <v>37.14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inlineStr">
        <is>
          <t>unreconciled</t>
        </is>
      </c>
      <c r="AM634" t="inlineStr">
        <is>
          <t>Packaging Charge Mismatch</t>
        </is>
      </c>
      <c r="AN634" t="n">
        <v>37.14</v>
      </c>
      <c r="AO634" t="n">
        <f>ROUND(P634*100/H634,2)</f>
        <v>0.0</v>
      </c>
      <c r="AP634" t="n">
        <f>ROUND(Q634*100/I634,2)</f>
        <v>0.0</v>
      </c>
      <c r="AQ634"/>
      <c r="AR634"/>
      <c r="AS634" t="n">
        <v>0.0</v>
      </c>
    </row>
    <row r="635">
      <c r="A635" s="1" t="n">
        <v>45233.0</v>
      </c>
      <c r="B635" s="2" t="n">
        <v>45234.01976851852</v>
      </c>
      <c r="C635" t="inlineStr">
        <is>
          <t>3140023012059401</t>
        </is>
      </c>
      <c r="D635" t="inlineStr">
        <is>
          <t>POS0012</t>
        </is>
      </c>
      <c r="E635" t="inlineStr">
        <is>
          <t>94</t>
        </is>
      </c>
      <c r="F635" t="inlineStr">
        <is>
          <t>0023</t>
        </is>
      </c>
      <c r="G635" t="inlineStr">
        <is>
          <t>5307865165</t>
        </is>
      </c>
      <c r="H635" t="n">
        <v>638.0</v>
      </c>
      <c r="I635" t="n">
        <v>607.62</v>
      </c>
      <c r="J635" t="n">
        <v>570.48</v>
      </c>
      <c r="K635" t="inlineStr">
        <is>
          <t>sale</t>
        </is>
      </c>
      <c r="L635" t="inlineStr">
        <is>
          <t/>
        </is>
      </c>
      <c r="M635" t="inlineStr">
        <is>
          <t/>
        </is>
      </c>
      <c r="N635" t="n">
        <v>0.0</v>
      </c>
      <c r="O635" t="n">
        <v>0.0</v>
      </c>
      <c r="P635" t="n">
        <v>470.95</v>
      </c>
      <c r="Q635" t="n">
        <v>470.95</v>
      </c>
      <c r="R635" t="n">
        <v>37.14</v>
      </c>
      <c r="S635" t="n">
        <v>37.14</v>
      </c>
      <c r="T635" t="n">
        <v>6.08</v>
      </c>
      <c r="U635" t="n">
        <v>6.08</v>
      </c>
      <c r="V635" t="n">
        <v>102.69</v>
      </c>
      <c r="W635" t="n">
        <v>102.69</v>
      </c>
      <c r="X635" t="n">
        <v>7.98</v>
      </c>
      <c r="Y635" t="n">
        <v>7.98</v>
      </c>
      <c r="Z635" t="n">
        <v>19.92</v>
      </c>
      <c r="AA635" t="n">
        <v>19.92</v>
      </c>
      <c r="AB635" t="n">
        <v>30.38</v>
      </c>
      <c r="AC635" t="n">
        <v>30.38</v>
      </c>
      <c r="AD635" t="n">
        <v>30.379999999999995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inlineStr">
        <is>
          <t>unreconciled</t>
        </is>
      </c>
      <c r="AM635" t="inlineStr">
        <is>
          <t>Order Amount Mismatch (POS&gt;3PO)</t>
        </is>
      </c>
      <c r="AN635" t="n">
        <v>30.38</v>
      </c>
      <c r="AO635" t="n">
        <f>ROUND(P635*100/H635,2)</f>
        <v>0.0</v>
      </c>
      <c r="AP635" t="n">
        <f>ROUND(Q635*100/I635,2)</f>
        <v>0.0</v>
      </c>
      <c r="AQ635"/>
      <c r="AR635"/>
      <c r="AS635" t="n">
        <v>0.0</v>
      </c>
    </row>
    <row r="636">
      <c r="A636" s="1" t="n">
        <v>45234.0</v>
      </c>
      <c r="B636" s="2" t="n">
        <v>45234.52596064815</v>
      </c>
      <c r="C636" t="inlineStr">
        <is>
          <t>3140023012059451</t>
        </is>
      </c>
      <c r="D636" t="inlineStr">
        <is>
          <t>POS0012</t>
        </is>
      </c>
      <c r="E636" t="inlineStr">
        <is>
          <t>43</t>
        </is>
      </c>
      <c r="F636" t="inlineStr">
        <is>
          <t>0023</t>
        </is>
      </c>
      <c r="G636" t="inlineStr">
        <is>
          <t>5307865483</t>
        </is>
      </c>
      <c r="H636" t="n">
        <v>783.0</v>
      </c>
      <c r="I636" t="n">
        <v>745.72</v>
      </c>
      <c r="J636" t="n">
        <v>708.58</v>
      </c>
      <c r="K636" t="inlineStr">
        <is>
          <t>sale</t>
        </is>
      </c>
      <c r="L636" t="inlineStr">
        <is>
          <t/>
        </is>
      </c>
      <c r="M636" t="inlineStr">
        <is>
          <t/>
        </is>
      </c>
      <c r="N636" t="n">
        <v>0.0</v>
      </c>
      <c r="O636" t="n">
        <v>0.0</v>
      </c>
      <c r="P636" t="n">
        <v>576.21</v>
      </c>
      <c r="Q636" t="n">
        <v>576.2</v>
      </c>
      <c r="R636" t="n">
        <v>37.14</v>
      </c>
      <c r="S636" t="n">
        <v>37.14</v>
      </c>
      <c r="T636" t="n">
        <v>7.46</v>
      </c>
      <c r="U636" t="n">
        <v>7.46</v>
      </c>
      <c r="V636" t="n">
        <v>127.54</v>
      </c>
      <c r="W636" t="n">
        <v>127.54</v>
      </c>
      <c r="X636" t="n">
        <v>9.79</v>
      </c>
      <c r="Y636" t="n">
        <v>9.79</v>
      </c>
      <c r="Z636" t="n">
        <v>24.72</v>
      </c>
      <c r="AA636" t="n">
        <v>24.72</v>
      </c>
      <c r="AB636" t="n">
        <v>37.28</v>
      </c>
      <c r="AC636" t="n">
        <v>37.29</v>
      </c>
      <c r="AD636" t="n">
        <v>37.27999999999997</v>
      </c>
      <c r="AE636" t="n">
        <v>0.009999999999990905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-0.00999999999999801</v>
      </c>
      <c r="AL636" t="inlineStr">
        <is>
          <t>unreconciled</t>
        </is>
      </c>
      <c r="AM636" t="inlineStr">
        <is>
          <t>Order Amount Mismatch (POS&gt;3PO)</t>
        </is>
      </c>
      <c r="AN636" t="n">
        <v>37.28</v>
      </c>
      <c r="AO636" t="n">
        <f>ROUND(P636*100/H636,2)</f>
        <v>0.0</v>
      </c>
      <c r="AP636" t="n">
        <f>ROUND(Q636*100/I636,2)</f>
        <v>0.0</v>
      </c>
      <c r="AQ636"/>
      <c r="AR636"/>
      <c r="AS636" t="n">
        <v>0.0</v>
      </c>
    </row>
    <row r="637">
      <c r="A637" s="1" t="n">
        <v>45235.0</v>
      </c>
      <c r="B637" s="2" t="n">
        <v>45235.54179398148</v>
      </c>
      <c r="C637" t="inlineStr">
        <is>
          <t>3140023012059758</t>
        </is>
      </c>
      <c r="D637" t="inlineStr">
        <is>
          <t>POS0012</t>
        </is>
      </c>
      <c r="E637" t="inlineStr">
        <is>
          <t>50</t>
        </is>
      </c>
      <c r="F637" t="inlineStr">
        <is>
          <t>0023</t>
        </is>
      </c>
      <c r="G637" t="inlineStr">
        <is>
          <t>5307866903</t>
        </is>
      </c>
      <c r="H637" t="n">
        <v>386.0</v>
      </c>
      <c r="I637" t="n">
        <v>367.63</v>
      </c>
      <c r="J637" t="n">
        <v>330.49</v>
      </c>
      <c r="K637" t="inlineStr">
        <is>
          <t>sale</t>
        </is>
      </c>
      <c r="L637" t="inlineStr">
        <is>
          <t/>
        </is>
      </c>
      <c r="M637" t="inlineStr">
        <is>
          <t/>
        </is>
      </c>
      <c r="N637" t="n">
        <v>0.0</v>
      </c>
      <c r="O637" t="n">
        <v>0.0</v>
      </c>
      <c r="P637" t="n">
        <v>288.05</v>
      </c>
      <c r="Q637" t="n">
        <v>288.03</v>
      </c>
      <c r="R637" t="n">
        <v>37.14</v>
      </c>
      <c r="S637" t="n">
        <v>37.14</v>
      </c>
      <c r="T637" t="n">
        <v>3.68</v>
      </c>
      <c r="U637" t="n">
        <v>3.68</v>
      </c>
      <c r="V637" t="n">
        <v>59.49</v>
      </c>
      <c r="W637" t="n">
        <v>59.49</v>
      </c>
      <c r="X637" t="n">
        <v>4.83</v>
      </c>
      <c r="Y637" t="n">
        <v>4.83</v>
      </c>
      <c r="Z637" t="n">
        <v>11.58</v>
      </c>
      <c r="AA637" t="n">
        <v>11.58</v>
      </c>
      <c r="AB637" t="n">
        <v>18.38</v>
      </c>
      <c r="AC637" t="n">
        <v>18.38</v>
      </c>
      <c r="AD637" t="n">
        <v>18.370000000000005</v>
      </c>
      <c r="AE637" t="n">
        <v>0.020000000000038654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inlineStr">
        <is>
          <t>unreconciled</t>
        </is>
      </c>
      <c r="AM637" t="inlineStr">
        <is>
          <t>Order Amount Mismatch (POS&gt;3PO)</t>
        </is>
      </c>
      <c r="AN637" t="n">
        <v>18.37</v>
      </c>
      <c r="AO637" t="n">
        <f>ROUND(P637*100/H637,2)</f>
        <v>0.0</v>
      </c>
      <c r="AP637" t="n">
        <f>ROUND(Q637*100/I637,2)</f>
        <v>0.0</v>
      </c>
      <c r="AQ637"/>
      <c r="AR637"/>
      <c r="AS637" t="n">
        <v>0.0</v>
      </c>
    </row>
    <row r="638">
      <c r="A638" s="1" t="n">
        <v>45234.0</v>
      </c>
      <c r="B638" s="2" t="n">
        <v>45234.71417824074</v>
      </c>
      <c r="C638" t="inlineStr">
        <is>
          <t>3140094012085599</t>
        </is>
      </c>
      <c r="D638" t="inlineStr">
        <is>
          <t>POS0012</t>
        </is>
      </c>
      <c r="E638" t="inlineStr">
        <is>
          <t>14</t>
        </is>
      </c>
      <c r="F638" t="inlineStr">
        <is>
          <t>0094</t>
        </is>
      </c>
      <c r="G638" t="inlineStr">
        <is>
          <t>5307868810</t>
        </is>
      </c>
      <c r="H638" t="n">
        <v>558.0</v>
      </c>
      <c r="I638" t="n">
        <v>531.43</v>
      </c>
      <c r="J638" t="n">
        <v>494.29</v>
      </c>
      <c r="K638" t="inlineStr">
        <is>
          <t>sale</t>
        </is>
      </c>
      <c r="L638" t="inlineStr">
        <is>
          <t/>
        </is>
      </c>
      <c r="M638" t="inlineStr">
        <is>
          <t/>
        </is>
      </c>
      <c r="N638" t="n">
        <v>0.0</v>
      </c>
      <c r="O638" t="n">
        <v>0.0</v>
      </c>
      <c r="P638" t="n">
        <v>412.9</v>
      </c>
      <c r="Q638" t="n">
        <v>412.89</v>
      </c>
      <c r="R638" t="n">
        <v>37.14</v>
      </c>
      <c r="S638" t="n">
        <v>37.14</v>
      </c>
      <c r="T638" t="n">
        <v>5.31</v>
      </c>
      <c r="U638" t="n">
        <v>5.31</v>
      </c>
      <c r="V638" t="n">
        <v>88.97</v>
      </c>
      <c r="W638" t="n">
        <v>88.97</v>
      </c>
      <c r="X638" t="n">
        <v>6.98</v>
      </c>
      <c r="Y638" t="n">
        <v>6.98</v>
      </c>
      <c r="Z638" t="n">
        <v>17.27</v>
      </c>
      <c r="AA638" t="n">
        <v>17.27</v>
      </c>
      <c r="AB638" t="n">
        <v>26.58</v>
      </c>
      <c r="AC638" t="n">
        <v>26.57</v>
      </c>
      <c r="AD638" t="n">
        <v>26.57000000000005</v>
      </c>
      <c r="AE638" t="n">
        <v>0.009999999999990905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0.00999999999999801</v>
      </c>
      <c r="AL638" t="inlineStr">
        <is>
          <t>unreconciled</t>
        </is>
      </c>
      <c r="AM638" t="inlineStr">
        <is>
          <t>Order Amount Mismatch (POS&gt;3PO)</t>
        </is>
      </c>
      <c r="AN638" t="n">
        <v>26.57</v>
      </c>
      <c r="AO638" t="n">
        <f>ROUND(P638*100/H638,2)</f>
        <v>0.0</v>
      </c>
      <c r="AP638" t="n">
        <f>ROUND(Q638*100/I638,2)</f>
        <v>0.0</v>
      </c>
      <c r="AQ638"/>
      <c r="AR638"/>
      <c r="AS638" t="n">
        <v>0.0</v>
      </c>
    </row>
    <row r="639">
      <c r="A639" s="1" t="n">
        <v>45232.0</v>
      </c>
      <c r="B639" s="2" t="n">
        <v>45232.578414351854</v>
      </c>
      <c r="C639" t="inlineStr">
        <is>
          <t>3140023012058960</t>
        </is>
      </c>
      <c r="D639" t="inlineStr">
        <is>
          <t>POS0012</t>
        </is>
      </c>
      <c r="E639" t="inlineStr">
        <is>
          <t>54</t>
        </is>
      </c>
      <c r="F639" t="inlineStr">
        <is>
          <t>0023</t>
        </is>
      </c>
      <c r="G639" t="inlineStr">
        <is>
          <t>5307906292</t>
        </is>
      </c>
      <c r="H639" t="n">
        <v>315.0</v>
      </c>
      <c r="I639" t="n">
        <v>300.0</v>
      </c>
      <c r="J639" t="n">
        <v>262.86</v>
      </c>
      <c r="K639" t="inlineStr">
        <is>
          <t>sale</t>
        </is>
      </c>
      <c r="L639" t="inlineStr">
        <is>
          <t/>
        </is>
      </c>
      <c r="M639" t="inlineStr">
        <is>
          <t/>
        </is>
      </c>
      <c r="N639" t="n">
        <v>0.0</v>
      </c>
      <c r="O639" t="n">
        <v>0.0</v>
      </c>
      <c r="P639" t="n">
        <v>236.53</v>
      </c>
      <c r="Q639" t="n">
        <v>236.52</v>
      </c>
      <c r="R639" t="n">
        <v>37.14</v>
      </c>
      <c r="S639" t="n">
        <v>37.14</v>
      </c>
      <c r="T639" t="n">
        <v>3.0</v>
      </c>
      <c r="U639" t="n">
        <v>3.0</v>
      </c>
      <c r="V639" t="n">
        <v>47.31</v>
      </c>
      <c r="W639" t="n">
        <v>47.31</v>
      </c>
      <c r="X639" t="n">
        <v>3.94</v>
      </c>
      <c r="Y639" t="n">
        <v>3.94</v>
      </c>
      <c r="Z639" t="n">
        <v>9.22</v>
      </c>
      <c r="AA639" t="n">
        <v>9.23</v>
      </c>
      <c r="AB639" t="n">
        <v>15.0</v>
      </c>
      <c r="AC639" t="n">
        <v>15.0</v>
      </c>
      <c r="AD639" t="n">
        <v>15.0</v>
      </c>
      <c r="AE639" t="n">
        <v>0.009999999999990905</v>
      </c>
      <c r="AF639" t="n">
        <v>0.0</v>
      </c>
      <c r="AG639" t="n">
        <v>0.0</v>
      </c>
      <c r="AH639" t="n">
        <v>0.0</v>
      </c>
      <c r="AI639" t="n">
        <v>0.0</v>
      </c>
      <c r="AJ639" t="n">
        <v>-0.009999999999999787</v>
      </c>
      <c r="AK639" t="n">
        <v>0.0</v>
      </c>
      <c r="AL639" t="inlineStr">
        <is>
          <t>unreconciled</t>
        </is>
      </c>
      <c r="AM639" t="inlineStr">
        <is>
          <t>Order Amount Mismatch (POS&gt;3PO)</t>
        </is>
      </c>
      <c r="AN639" t="n">
        <v>15.0</v>
      </c>
      <c r="AO639" t="n">
        <f>ROUND(P639*100/H639,2)</f>
        <v>0.0</v>
      </c>
      <c r="AP639" t="n">
        <f>ROUND(Q639*100/I639,2)</f>
        <v>0.0</v>
      </c>
      <c r="AQ639"/>
      <c r="AR639"/>
      <c r="AS639" t="n">
        <v>0.0</v>
      </c>
    </row>
    <row r="640">
      <c r="A640" s="1" t="n">
        <v>45231.0</v>
      </c>
      <c r="B640" s="2" t="n">
        <v>45231.8562962963</v>
      </c>
      <c r="C640" t="inlineStr">
        <is>
          <t>3140094012084519</t>
        </is>
      </c>
      <c r="D640" t="inlineStr">
        <is>
          <t>POS0012</t>
        </is>
      </c>
      <c r="E640" t="inlineStr">
        <is>
          <t>33</t>
        </is>
      </c>
      <c r="F640" t="inlineStr">
        <is>
          <t>0094</t>
        </is>
      </c>
      <c r="G640" t="inlineStr">
        <is>
          <t>5307913330</t>
        </is>
      </c>
      <c r="H640" t="n">
        <v>210.0</v>
      </c>
      <c r="I640" t="n">
        <v>199.99</v>
      </c>
      <c r="J640" t="n">
        <v>162.85</v>
      </c>
      <c r="K640" t="inlineStr">
        <is>
          <t>sale</t>
        </is>
      </c>
      <c r="L640" t="inlineStr">
        <is>
          <t/>
        </is>
      </c>
      <c r="M640" t="inlineStr">
        <is>
          <t/>
        </is>
      </c>
      <c r="N640" t="n">
        <v>0.0</v>
      </c>
      <c r="O640" t="n">
        <v>0.0</v>
      </c>
      <c r="P640" t="n">
        <v>160.31</v>
      </c>
      <c r="Q640" t="n">
        <v>160.29</v>
      </c>
      <c r="R640" t="n">
        <v>37.14</v>
      </c>
      <c r="S640" t="n">
        <v>37.14</v>
      </c>
      <c r="T640" t="n">
        <v>2.0</v>
      </c>
      <c r="U640" t="n">
        <v>2.0</v>
      </c>
      <c r="V640" t="n">
        <v>29.31</v>
      </c>
      <c r="W640" t="n">
        <v>29.31</v>
      </c>
      <c r="X640" t="n">
        <v>2.62</v>
      </c>
      <c r="Y640" t="n">
        <v>2.62</v>
      </c>
      <c r="Z640" t="n">
        <v>5.75</v>
      </c>
      <c r="AA640" t="n">
        <v>5.75</v>
      </c>
      <c r="AB640" t="n">
        <v>10.0</v>
      </c>
      <c r="AC640" t="n">
        <v>10.0</v>
      </c>
      <c r="AD640" t="n">
        <v>10.009999999999991</v>
      </c>
      <c r="AE640" t="n">
        <v>0.020000000000010232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inlineStr">
        <is>
          <t>unreconciled</t>
        </is>
      </c>
      <c r="AM640" t="inlineStr">
        <is>
          <t>Order Amount Mismatch (POS&gt;3PO)</t>
        </is>
      </c>
      <c r="AN640" t="n">
        <v>10.01</v>
      </c>
      <c r="AO640" t="n">
        <f>ROUND(P640*100/H640,2)</f>
        <v>0.0</v>
      </c>
      <c r="AP640" t="n">
        <f>ROUND(Q640*100/I640,2)</f>
        <v>0.0</v>
      </c>
      <c r="AQ640"/>
      <c r="AR640"/>
      <c r="AS640" t="n">
        <v>0.0</v>
      </c>
    </row>
    <row r="641">
      <c r="A641" s="1" t="n">
        <v>45235.0</v>
      </c>
      <c r="B641" s="2" t="n">
        <v>45235.95685185185</v>
      </c>
      <c r="C641" t="inlineStr">
        <is>
          <t>3140094012086371</t>
        </is>
      </c>
      <c r="D641" t="inlineStr">
        <is>
          <t>POS0012</t>
        </is>
      </c>
      <c r="E641" t="inlineStr">
        <is>
          <t>86</t>
        </is>
      </c>
      <c r="F641" t="inlineStr">
        <is>
          <t>0094</t>
        </is>
      </c>
      <c r="G641" t="inlineStr">
        <is>
          <t>5307926455</t>
        </is>
      </c>
      <c r="H641" t="n">
        <v>390.0</v>
      </c>
      <c r="I641" t="n">
        <v>371.43</v>
      </c>
      <c r="J641" t="n">
        <v>334.29</v>
      </c>
      <c r="K641" t="inlineStr">
        <is>
          <t>sale</t>
        </is>
      </c>
      <c r="L641" t="inlineStr">
        <is>
          <t/>
        </is>
      </c>
      <c r="M641" t="inlineStr">
        <is>
          <t/>
        </is>
      </c>
      <c r="N641" t="n">
        <v>0.0</v>
      </c>
      <c r="O641" t="n">
        <v>0.0</v>
      </c>
      <c r="P641" t="n">
        <v>290.96</v>
      </c>
      <c r="Q641" t="n">
        <v>290.93</v>
      </c>
      <c r="R641" t="n">
        <v>37.14</v>
      </c>
      <c r="S641" t="n">
        <v>37.14</v>
      </c>
      <c r="T641" t="n">
        <v>3.71</v>
      </c>
      <c r="U641" t="n">
        <v>3.71</v>
      </c>
      <c r="V641" t="n">
        <v>60.17</v>
      </c>
      <c r="W641" t="n">
        <v>60.17</v>
      </c>
      <c r="X641" t="n">
        <v>4.88</v>
      </c>
      <c r="Y641" t="n">
        <v>4.88</v>
      </c>
      <c r="Z641" t="n">
        <v>11.71</v>
      </c>
      <c r="AA641" t="n">
        <v>11.71</v>
      </c>
      <c r="AB641" t="n">
        <v>18.58</v>
      </c>
      <c r="AC641" t="n">
        <v>18.57</v>
      </c>
      <c r="AD641" t="n">
        <v>18.569999999999993</v>
      </c>
      <c r="AE641" t="n">
        <v>0.029999999999972715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0.00999999999999801</v>
      </c>
      <c r="AL641" t="inlineStr">
        <is>
          <t>unreconciled</t>
        </is>
      </c>
      <c r="AM641" t="inlineStr">
        <is>
          <t>Order Amount Mismatch (POS&gt;3PO)</t>
        </is>
      </c>
      <c r="AN641" t="n">
        <v>18.57</v>
      </c>
      <c r="AO641" t="n">
        <f>ROUND(P641*100/H641,2)</f>
        <v>0.0</v>
      </c>
      <c r="AP641" t="n">
        <f>ROUND(Q641*100/I641,2)</f>
        <v>0.0</v>
      </c>
      <c r="AQ641"/>
      <c r="AR641"/>
      <c r="AS641" t="n">
        <v>0.0</v>
      </c>
    </row>
    <row r="642">
      <c r="A642" s="1" t="n">
        <v>45231.0</v>
      </c>
      <c r="B642" s="2" t="n">
        <v>45231.88748842593</v>
      </c>
      <c r="C642" t="inlineStr">
        <is>
          <t>3140094012084543</t>
        </is>
      </c>
      <c r="D642" t="inlineStr">
        <is>
          <t>POS0012</t>
        </is>
      </c>
      <c r="E642" t="inlineStr">
        <is>
          <t>57</t>
        </is>
      </c>
      <c r="F642" t="inlineStr">
        <is>
          <t>0094</t>
        </is>
      </c>
      <c r="G642" t="inlineStr">
        <is>
          <t>5307926604</t>
        </is>
      </c>
      <c r="H642" t="n">
        <v>322.0</v>
      </c>
      <c r="I642" t="n">
        <v>306.66</v>
      </c>
      <c r="J642" t="n">
        <v>269.52</v>
      </c>
      <c r="K642" t="inlineStr">
        <is>
          <t>sale</t>
        </is>
      </c>
      <c r="L642" t="inlineStr">
        <is>
          <t/>
        </is>
      </c>
      <c r="M642" t="inlineStr">
        <is>
          <t/>
        </is>
      </c>
      <c r="N642" t="n">
        <v>0.0</v>
      </c>
      <c r="O642" t="n">
        <v>0.0</v>
      </c>
      <c r="P642" t="n">
        <v>241.6</v>
      </c>
      <c r="Q642" t="n">
        <v>241.6</v>
      </c>
      <c r="R642" t="n">
        <v>37.14</v>
      </c>
      <c r="S642" t="n">
        <v>37.14</v>
      </c>
      <c r="T642" t="n">
        <v>3.07</v>
      </c>
      <c r="U642" t="n">
        <v>3.07</v>
      </c>
      <c r="V642" t="n">
        <v>48.51</v>
      </c>
      <c r="W642" t="n">
        <v>48.51</v>
      </c>
      <c r="X642" t="n">
        <v>4.02</v>
      </c>
      <c r="Y642" t="n">
        <v>4.02</v>
      </c>
      <c r="Z642" t="n">
        <v>9.46</v>
      </c>
      <c r="AA642" t="n">
        <v>9.45</v>
      </c>
      <c r="AB642" t="n">
        <v>15.34</v>
      </c>
      <c r="AC642" t="n">
        <v>15.33</v>
      </c>
      <c r="AD642" t="n">
        <v>15.339999999999975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0.010000000000001563</v>
      </c>
      <c r="AK642" t="n">
        <v>0.009999999999999787</v>
      </c>
      <c r="AL642" t="inlineStr">
        <is>
          <t>unreconciled</t>
        </is>
      </c>
      <c r="AM642" t="inlineStr">
        <is>
          <t>Order Amount Mismatch (POS&gt;3PO)</t>
        </is>
      </c>
      <c r="AN642" t="n">
        <v>15.34</v>
      </c>
      <c r="AO642" t="n">
        <f>ROUND(P642*100/H642,2)</f>
        <v>0.0</v>
      </c>
      <c r="AP642" t="n">
        <f>ROUND(Q642*100/I642,2)</f>
        <v>0.0</v>
      </c>
      <c r="AQ642"/>
      <c r="AR642"/>
      <c r="AS642" t="n">
        <v>0.0</v>
      </c>
    </row>
    <row r="643">
      <c r="A643" s="1" t="n">
        <v>45233.0</v>
      </c>
      <c r="B643" s="2" t="n">
        <v>45234.03344907407</v>
      </c>
      <c r="C643" t="inlineStr">
        <is>
          <t>3140094012085430</t>
        </is>
      </c>
      <c r="D643" t="inlineStr">
        <is>
          <t>POS0012</t>
        </is>
      </c>
      <c r="E643" t="inlineStr">
        <is>
          <t>45</t>
        </is>
      </c>
      <c r="F643" t="inlineStr">
        <is>
          <t>0094</t>
        </is>
      </c>
      <c r="G643" t="inlineStr">
        <is>
          <t>5307933676</t>
        </is>
      </c>
      <c r="H643" t="n">
        <v>167.0</v>
      </c>
      <c r="I643" t="n">
        <v>159.05</v>
      </c>
      <c r="J643" t="n">
        <v>121.91</v>
      </c>
      <c r="K643" t="inlineStr">
        <is>
          <t>sale</t>
        </is>
      </c>
      <c r="L643" t="inlineStr">
        <is>
          <t/>
        </is>
      </c>
      <c r="M643" t="inlineStr">
        <is>
          <t/>
        </is>
      </c>
      <c r="N643" t="n">
        <v>0.0</v>
      </c>
      <c r="O643" t="n">
        <v>0.0</v>
      </c>
      <c r="P643" t="n">
        <v>129.1</v>
      </c>
      <c r="Q643" t="n">
        <v>129.09</v>
      </c>
      <c r="R643" t="n">
        <v>37.14</v>
      </c>
      <c r="S643" t="n">
        <v>37.14</v>
      </c>
      <c r="T643" t="n">
        <v>1.59</v>
      </c>
      <c r="U643" t="n">
        <v>1.59</v>
      </c>
      <c r="V643" t="n">
        <v>21.94</v>
      </c>
      <c r="W643" t="n">
        <v>21.94</v>
      </c>
      <c r="X643" t="n">
        <v>2.09</v>
      </c>
      <c r="Y643" t="n">
        <v>2.09</v>
      </c>
      <c r="Z643" t="n">
        <v>4.33</v>
      </c>
      <c r="AA643" t="n">
        <v>4.33</v>
      </c>
      <c r="AB643" t="n">
        <v>7.96</v>
      </c>
      <c r="AC643" t="n">
        <v>7.95</v>
      </c>
      <c r="AD643" t="n">
        <v>7.949999999999989</v>
      </c>
      <c r="AE643" t="n">
        <v>0.009999999999990905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0.009999999999999787</v>
      </c>
      <c r="AL643" t="inlineStr">
        <is>
          <t>unreconciled</t>
        </is>
      </c>
      <c r="AM643" t="inlineStr">
        <is>
          <t>Order Amount Mismatch (POS&gt;3PO)</t>
        </is>
      </c>
      <c r="AN643" t="n">
        <v>7.95</v>
      </c>
      <c r="AO643" t="n">
        <f>ROUND(P643*100/H643,2)</f>
        <v>0.0</v>
      </c>
      <c r="AP643" t="n">
        <f>ROUND(Q643*100/I643,2)</f>
        <v>0.0</v>
      </c>
      <c r="AQ643"/>
      <c r="AR643"/>
      <c r="AS643" t="n">
        <v>0.0</v>
      </c>
    </row>
    <row r="644">
      <c r="A644" s="1" t="n">
        <v>45234.0</v>
      </c>
      <c r="B644" s="2" t="n">
        <v>45234.58295138889</v>
      </c>
      <c r="C644" t="inlineStr">
        <is>
          <t>3140094012085487</t>
        </is>
      </c>
      <c r="D644" t="inlineStr">
        <is>
          <t>POS0012</t>
        </is>
      </c>
      <c r="E644" t="inlineStr">
        <is>
          <t>02</t>
        </is>
      </c>
      <c r="F644" t="inlineStr">
        <is>
          <t>0094</t>
        </is>
      </c>
      <c r="G644" t="inlineStr">
        <is>
          <t>5307940738</t>
        </is>
      </c>
      <c r="H644" t="n">
        <v>235.0</v>
      </c>
      <c r="I644" t="n">
        <v>223.81</v>
      </c>
      <c r="J644" t="n">
        <v>186.67</v>
      </c>
      <c r="K644" t="inlineStr">
        <is>
          <t>sale</t>
        </is>
      </c>
      <c r="L644" t="inlineStr">
        <is>
          <t/>
        </is>
      </c>
      <c r="M644" t="inlineStr">
        <is>
          <t/>
        </is>
      </c>
      <c r="N644" t="n">
        <v>0.0</v>
      </c>
      <c r="O644" t="n">
        <v>0.0</v>
      </c>
      <c r="P644" t="n">
        <v>178.45</v>
      </c>
      <c r="Q644" t="n">
        <v>178.44</v>
      </c>
      <c r="R644" t="n">
        <v>37.14</v>
      </c>
      <c r="S644" t="n">
        <v>37.14</v>
      </c>
      <c r="T644" t="n">
        <v>2.24</v>
      </c>
      <c r="U644" t="n">
        <v>2.24</v>
      </c>
      <c r="V644" t="n">
        <v>33.6</v>
      </c>
      <c r="W644" t="n">
        <v>33.6</v>
      </c>
      <c r="X644" t="n">
        <v>2.94</v>
      </c>
      <c r="Y644" t="n">
        <v>2.94</v>
      </c>
      <c r="Z644" t="n">
        <v>6.58</v>
      </c>
      <c r="AA644" t="n">
        <v>6.58</v>
      </c>
      <c r="AB644" t="n">
        <v>11.2</v>
      </c>
      <c r="AC644" t="n">
        <v>11.19</v>
      </c>
      <c r="AD644" t="n">
        <v>11.189999999999998</v>
      </c>
      <c r="AE644" t="n">
        <v>0.009999999999990905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0.009999999999999787</v>
      </c>
      <c r="AL644" t="inlineStr">
        <is>
          <t>unreconciled</t>
        </is>
      </c>
      <c r="AM644" t="inlineStr">
        <is>
          <t>Order Amount Mismatch (POS&gt;3PO)</t>
        </is>
      </c>
      <c r="AN644" t="n">
        <v>11.19</v>
      </c>
      <c r="AO644" t="n">
        <f>ROUND(P644*100/H644,2)</f>
        <v>0.0</v>
      </c>
      <c r="AP644" t="n">
        <f>ROUND(Q644*100/I644,2)</f>
        <v>0.0</v>
      </c>
      <c r="AQ644"/>
      <c r="AR644"/>
      <c r="AS644" t="n">
        <v>0.0</v>
      </c>
    </row>
    <row r="645">
      <c r="A645" s="1" t="n">
        <v>45231.0</v>
      </c>
      <c r="B645" s="2" t="n">
        <v>45231.69211805556</v>
      </c>
      <c r="C645" t="inlineStr">
        <is>
          <t>3140094012084426</t>
        </is>
      </c>
      <c r="D645" t="inlineStr">
        <is>
          <t>POS0012</t>
        </is>
      </c>
      <c r="E645" t="inlineStr">
        <is>
          <t>40</t>
        </is>
      </c>
      <c r="F645" t="inlineStr">
        <is>
          <t>0094</t>
        </is>
      </c>
      <c r="G645" t="inlineStr">
        <is>
          <t>5307956178</t>
        </is>
      </c>
      <c r="H645" t="n">
        <v>160.0</v>
      </c>
      <c r="I645" t="n">
        <v>152.38</v>
      </c>
      <c r="J645" t="n">
        <v>115.24</v>
      </c>
      <c r="K645" t="inlineStr">
        <is>
          <t>sale</t>
        </is>
      </c>
      <c r="L645" t="inlineStr">
        <is>
          <t/>
        </is>
      </c>
      <c r="M645" t="inlineStr">
        <is>
          <t/>
        </is>
      </c>
      <c r="N645" t="n">
        <v>0.0</v>
      </c>
      <c r="O645" t="n">
        <v>0.0</v>
      </c>
      <c r="P645" t="n">
        <v>124.03</v>
      </c>
      <c r="Q645" t="n">
        <v>124.03</v>
      </c>
      <c r="R645" t="n">
        <v>37.14</v>
      </c>
      <c r="S645" t="n">
        <v>37.14</v>
      </c>
      <c r="T645" t="n">
        <v>1.52</v>
      </c>
      <c r="U645" t="n">
        <v>1.52</v>
      </c>
      <c r="V645" t="n">
        <v>20.74</v>
      </c>
      <c r="W645" t="n">
        <v>20.74</v>
      </c>
      <c r="X645" t="n">
        <v>2.0</v>
      </c>
      <c r="Y645" t="n">
        <v>2.0</v>
      </c>
      <c r="Z645" t="n">
        <v>4.09</v>
      </c>
      <c r="AA645" t="n">
        <v>4.09</v>
      </c>
      <c r="AB645" t="n">
        <v>7.62</v>
      </c>
      <c r="AC645" t="n">
        <v>7.62</v>
      </c>
      <c r="AD645" t="n">
        <v>7.6200000000000045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inlineStr">
        <is>
          <t>unreconciled</t>
        </is>
      </c>
      <c r="AM645" t="inlineStr">
        <is>
          <t>Order Amount Mismatch (POS&gt;3PO)</t>
        </is>
      </c>
      <c r="AN645" t="n">
        <v>7.62</v>
      </c>
      <c r="AO645" t="n">
        <f>ROUND(P645*100/H645,2)</f>
        <v>0.0</v>
      </c>
      <c r="AP645" t="n">
        <f>ROUND(Q645*100/I645,2)</f>
        <v>0.0</v>
      </c>
      <c r="AQ645"/>
      <c r="AR645"/>
      <c r="AS645" t="n">
        <v>0.0</v>
      </c>
    </row>
    <row r="646">
      <c r="A646" s="1" t="n">
        <v>45231.0</v>
      </c>
      <c r="B646" s="2" t="n">
        <v>45231.99679398148</v>
      </c>
      <c r="C646" t="inlineStr">
        <is>
          <t>3140023012058887</t>
        </is>
      </c>
      <c r="D646" t="inlineStr">
        <is>
          <t>POS0012</t>
        </is>
      </c>
      <c r="E646" t="inlineStr">
        <is>
          <t>81</t>
        </is>
      </c>
      <c r="F646" t="inlineStr">
        <is>
          <t>0023</t>
        </is>
      </c>
      <c r="G646" t="inlineStr">
        <is>
          <t>5307979640</t>
        </is>
      </c>
      <c r="H646" t="n">
        <v>741.0</v>
      </c>
      <c r="I646" t="n">
        <v>668.57</v>
      </c>
      <c r="J646" t="n">
        <v>668.57</v>
      </c>
      <c r="K646" t="inlineStr">
        <is>
          <t>addition</t>
        </is>
      </c>
      <c r="L646" t="inlineStr">
        <is>
          <t/>
        </is>
      </c>
      <c r="M646" t="inlineStr">
        <is>
          <t/>
        </is>
      </c>
      <c r="N646" t="n">
        <v>0.0</v>
      </c>
      <c r="O646" t="n">
        <v>0.0</v>
      </c>
      <c r="P646" t="n">
        <v>552.92</v>
      </c>
      <c r="Q646" t="n">
        <v>545.73</v>
      </c>
      <c r="R646" t="n">
        <v>37.14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 t="n">
        <v>35.28</v>
      </c>
      <c r="AC646" t="n">
        <v>35.29</v>
      </c>
      <c r="AD646" t="n">
        <v>72.42999999999995</v>
      </c>
      <c r="AE646" t="n">
        <v>7.189999999999941</v>
      </c>
      <c r="AF646" t="n">
        <v>37.14</v>
      </c>
      <c r="AG646" t="n">
        <v>0.0</v>
      </c>
      <c r="AH646" t="n">
        <v>0.0</v>
      </c>
      <c r="AI646" t="n">
        <v>0.0</v>
      </c>
      <c r="AJ646" t="n">
        <v>0.0</v>
      </c>
      <c r="AK646" t="n">
        <v>-0.00999999999999801</v>
      </c>
      <c r="AL646" t="inlineStr">
        <is>
          <t>unreconciled</t>
        </is>
      </c>
      <c r="AM646" t="inlineStr">
        <is>
          <t>Packaging Charge Mismatch</t>
        </is>
      </c>
      <c r="AN646" t="n">
        <v>37.14</v>
      </c>
      <c r="AO646" t="n">
        <f>ROUND(P646*100/H646,2)</f>
        <v>0.0</v>
      </c>
      <c r="AP646" t="n">
        <f>ROUND(Q646*100/I646,2)</f>
        <v>0.0</v>
      </c>
      <c r="AQ646"/>
      <c r="AR646"/>
      <c r="AS646" t="n">
        <v>0.0</v>
      </c>
    </row>
    <row r="647">
      <c r="A647" s="1" t="n">
        <v>45232.0</v>
      </c>
      <c r="B647" s="2" t="n">
        <v>45232.94152777778</v>
      </c>
      <c r="C647" t="inlineStr">
        <is>
          <t>3140023012059095</t>
        </is>
      </c>
      <c r="D647" t="inlineStr">
        <is>
          <t>POS0012</t>
        </is>
      </c>
      <c r="E647" t="inlineStr">
        <is>
          <t>88</t>
        </is>
      </c>
      <c r="F647" t="inlineStr">
        <is>
          <t>0023</t>
        </is>
      </c>
      <c r="G647" t="inlineStr">
        <is>
          <t>5307988090</t>
        </is>
      </c>
      <c r="H647" t="n">
        <v>544.0</v>
      </c>
      <c r="I647" t="n">
        <v>518.09</v>
      </c>
      <c r="J647" t="n">
        <v>480.95</v>
      </c>
      <c r="K647" t="inlineStr">
        <is>
          <t>sale</t>
        </is>
      </c>
      <c r="L647" t="inlineStr">
        <is>
          <t/>
        </is>
      </c>
      <c r="M647" t="inlineStr">
        <is>
          <t/>
        </is>
      </c>
      <c r="N647" t="n">
        <v>0.0</v>
      </c>
      <c r="O647" t="n">
        <v>0.0</v>
      </c>
      <c r="P647" t="n">
        <v>402.73</v>
      </c>
      <c r="Q647" t="n">
        <v>402.73</v>
      </c>
      <c r="R647" t="n">
        <v>37.14</v>
      </c>
      <c r="S647" t="n">
        <v>37.14</v>
      </c>
      <c r="T647" t="n">
        <v>5.18</v>
      </c>
      <c r="U647" t="n">
        <v>5.18</v>
      </c>
      <c r="V647" t="n">
        <v>86.57</v>
      </c>
      <c r="W647" t="n">
        <v>86.57</v>
      </c>
      <c r="X647" t="n">
        <v>6.8</v>
      </c>
      <c r="Y647" t="n">
        <v>6.8</v>
      </c>
      <c r="Z647" t="n">
        <v>16.81</v>
      </c>
      <c r="AA647" t="n">
        <v>16.8</v>
      </c>
      <c r="AB647" t="n">
        <v>25.9</v>
      </c>
      <c r="AC647" t="n">
        <v>25.91</v>
      </c>
      <c r="AD647" t="n">
        <v>25.909999999999968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0.00999999999999801</v>
      </c>
      <c r="AK647" t="n">
        <v>-0.010000000000001563</v>
      </c>
      <c r="AL647" t="inlineStr">
        <is>
          <t>unreconciled</t>
        </is>
      </c>
      <c r="AM647" t="inlineStr">
        <is>
          <t>Order Amount Mismatch (POS&gt;3PO)</t>
        </is>
      </c>
      <c r="AN647" t="n">
        <v>25.91</v>
      </c>
      <c r="AO647" t="n">
        <f>ROUND(P647*100/H647,2)</f>
        <v>0.0</v>
      </c>
      <c r="AP647" t="n">
        <f>ROUND(Q647*100/I647,2)</f>
        <v>0.0</v>
      </c>
      <c r="AQ647"/>
      <c r="AR647"/>
      <c r="AS647" t="n">
        <v>0.0</v>
      </c>
    </row>
    <row r="648">
      <c r="A648" s="1" t="n">
        <v>45231.0</v>
      </c>
      <c r="B648" s="2" t="n">
        <v>45231.857986111114</v>
      </c>
      <c r="C648" t="inlineStr">
        <is>
          <t>3140023012058818</t>
        </is>
      </c>
      <c r="D648" t="inlineStr">
        <is>
          <t>POS0012</t>
        </is>
      </c>
      <c r="E648" t="inlineStr">
        <is>
          <t>12</t>
        </is>
      </c>
      <c r="F648" t="inlineStr">
        <is>
          <t>0023</t>
        </is>
      </c>
      <c r="G648" t="inlineStr">
        <is>
          <t>5308005180</t>
        </is>
      </c>
      <c r="H648" t="n">
        <v>254.00000000000003</v>
      </c>
      <c r="I648" t="n">
        <v>241.9</v>
      </c>
      <c r="J648" t="n">
        <v>204.76</v>
      </c>
      <c r="K648" t="inlineStr">
        <is>
          <t>sale</t>
        </is>
      </c>
      <c r="L648" t="inlineStr">
        <is>
          <t/>
        </is>
      </c>
      <c r="M648" t="inlineStr">
        <is>
          <t/>
        </is>
      </c>
      <c r="N648" t="n">
        <v>0.0</v>
      </c>
      <c r="O648" t="n">
        <v>0.0</v>
      </c>
      <c r="P648" t="n">
        <v>192.23</v>
      </c>
      <c r="Q648" t="n">
        <v>192.24</v>
      </c>
      <c r="R648" t="n">
        <v>37.14</v>
      </c>
      <c r="S648" t="n">
        <v>37.14</v>
      </c>
      <c r="T648" t="n">
        <v>2.42</v>
      </c>
      <c r="U648" t="n">
        <v>2.42</v>
      </c>
      <c r="V648" t="n">
        <v>36.86</v>
      </c>
      <c r="W648" t="n">
        <v>36.86</v>
      </c>
      <c r="X648" t="n">
        <v>3.18</v>
      </c>
      <c r="Y648" t="n">
        <v>3.18</v>
      </c>
      <c r="Z648" t="n">
        <v>7.21</v>
      </c>
      <c r="AA648" t="n">
        <v>7.2</v>
      </c>
      <c r="AB648" t="n">
        <v>12.1</v>
      </c>
      <c r="AC648" t="n">
        <v>12.1</v>
      </c>
      <c r="AD648" t="n">
        <v>12.100000000000023</v>
      </c>
      <c r="AE648" t="n">
        <v>-0.010000000000019327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0.009999999999999787</v>
      </c>
      <c r="AK648" t="n">
        <v>0.0</v>
      </c>
      <c r="AL648" t="inlineStr">
        <is>
          <t>unreconciled</t>
        </is>
      </c>
      <c r="AM648" t="inlineStr">
        <is>
          <t>Order Amount Mismatch (POS&gt;3PO)</t>
        </is>
      </c>
      <c r="AN648" t="n">
        <v>12.1</v>
      </c>
      <c r="AO648" t="n">
        <f>ROUND(P648*100/H648,2)</f>
        <v>0.0</v>
      </c>
      <c r="AP648" t="n">
        <f>ROUND(Q648*100/I648,2)</f>
        <v>0.0</v>
      </c>
      <c r="AQ648"/>
      <c r="AR648"/>
      <c r="AS648" t="n">
        <v>0.0</v>
      </c>
    </row>
    <row r="649">
      <c r="A649" s="1" t="n">
        <v>45231.0</v>
      </c>
      <c r="B649" s="2" t="n">
        <v>45232.014756944445</v>
      </c>
      <c r="C649" t="inlineStr">
        <is>
          <t>3140094012084627</t>
        </is>
      </c>
      <c r="D649" t="inlineStr">
        <is>
          <t>POS0012</t>
        </is>
      </c>
      <c r="E649" t="inlineStr">
        <is>
          <t>41</t>
        </is>
      </c>
      <c r="F649" t="inlineStr">
        <is>
          <t>0094</t>
        </is>
      </c>
      <c r="G649" t="inlineStr">
        <is>
          <t>5308027536</t>
        </is>
      </c>
      <c r="H649" t="n">
        <v>276.0</v>
      </c>
      <c r="I649" t="n">
        <v>262.85</v>
      </c>
      <c r="J649" t="n">
        <v>225.71</v>
      </c>
      <c r="K649" t="inlineStr">
        <is>
          <t>sale</t>
        </is>
      </c>
      <c r="L649" t="inlineStr">
        <is>
          <t/>
        </is>
      </c>
      <c r="M649" t="inlineStr">
        <is>
          <t/>
        </is>
      </c>
      <c r="N649" t="n">
        <v>0.0</v>
      </c>
      <c r="O649" t="n">
        <v>0.0</v>
      </c>
      <c r="P649" t="n">
        <v>208.21</v>
      </c>
      <c r="Q649" t="n">
        <v>208.21</v>
      </c>
      <c r="R649" t="n">
        <v>37.14</v>
      </c>
      <c r="S649" t="n">
        <v>37.14</v>
      </c>
      <c r="T649" t="n">
        <v>2.63</v>
      </c>
      <c r="U649" t="n">
        <v>2.63</v>
      </c>
      <c r="V649" t="n">
        <v>40.63</v>
      </c>
      <c r="W649" t="n">
        <v>40.63</v>
      </c>
      <c r="X649" t="n">
        <v>3.45</v>
      </c>
      <c r="Y649" t="n">
        <v>3.45</v>
      </c>
      <c r="Z649" t="n">
        <v>7.93</v>
      </c>
      <c r="AA649" t="n">
        <v>7.93</v>
      </c>
      <c r="AB649" t="n">
        <v>13.14</v>
      </c>
      <c r="AC649" t="n">
        <v>13.14</v>
      </c>
      <c r="AD649" t="n">
        <v>13.149999999999977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inlineStr">
        <is>
          <t>unreconciled</t>
        </is>
      </c>
      <c r="AM649" t="inlineStr">
        <is>
          <t>Order Amount Mismatch (POS&gt;3PO)</t>
        </is>
      </c>
      <c r="AN649" t="n">
        <v>13.15</v>
      </c>
      <c r="AO649" t="n">
        <f>ROUND(P649*100/H649,2)</f>
        <v>0.0</v>
      </c>
      <c r="AP649" t="n">
        <f>ROUND(Q649*100/I649,2)</f>
        <v>0.0</v>
      </c>
      <c r="AQ649"/>
      <c r="AR649"/>
      <c r="AS649" t="n">
        <v>0.0</v>
      </c>
    </row>
    <row r="650">
      <c r="A650" s="1" t="n">
        <v>45235.0</v>
      </c>
      <c r="B650" s="2" t="n">
        <v>45235.580034722225</v>
      </c>
      <c r="C650" t="inlineStr">
        <is>
          <t>3140023012059776</t>
        </is>
      </c>
      <c r="D650" t="inlineStr">
        <is>
          <t>POS0012</t>
        </is>
      </c>
      <c r="E650" t="inlineStr">
        <is>
          <t>68</t>
        </is>
      </c>
      <c r="F650" t="inlineStr">
        <is>
          <t>0023</t>
        </is>
      </c>
      <c r="G650" t="inlineStr">
        <is>
          <t>5308032848</t>
        </is>
      </c>
      <c r="H650" t="n">
        <v>294.0</v>
      </c>
      <c r="I650" t="n">
        <v>280.0</v>
      </c>
      <c r="J650" t="n">
        <v>242.86</v>
      </c>
      <c r="K650" t="inlineStr">
        <is>
          <t>sale</t>
        </is>
      </c>
      <c r="L650" t="inlineStr">
        <is>
          <t/>
        </is>
      </c>
      <c r="M650" t="inlineStr">
        <is>
          <t/>
        </is>
      </c>
      <c r="N650" t="n">
        <v>0.0</v>
      </c>
      <c r="O650" t="n">
        <v>0.0</v>
      </c>
      <c r="P650" t="n">
        <v>221.28</v>
      </c>
      <c r="Q650" t="n">
        <v>221.26</v>
      </c>
      <c r="R650" t="n">
        <v>37.14</v>
      </c>
      <c r="S650" t="n">
        <v>37.14</v>
      </c>
      <c r="T650" t="n">
        <v>2.8</v>
      </c>
      <c r="U650" t="n">
        <v>2.8</v>
      </c>
      <c r="V650" t="n">
        <v>43.71</v>
      </c>
      <c r="W650" t="n">
        <v>43.71</v>
      </c>
      <c r="X650" t="n">
        <v>3.68</v>
      </c>
      <c r="Y650" t="n">
        <v>3.68</v>
      </c>
      <c r="Z650" t="n">
        <v>8.53</v>
      </c>
      <c r="AA650" t="n">
        <v>8.53</v>
      </c>
      <c r="AB650" t="n">
        <v>14.0</v>
      </c>
      <c r="AC650" t="n">
        <v>14.0</v>
      </c>
      <c r="AD650" t="n">
        <v>14.0</v>
      </c>
      <c r="AE650" t="n">
        <v>0.020000000000010232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inlineStr">
        <is>
          <t>unreconciled</t>
        </is>
      </c>
      <c r="AM650" t="inlineStr">
        <is>
          <t>Order Amount Mismatch (POS&gt;3PO)</t>
        </is>
      </c>
      <c r="AN650" t="n">
        <v>14.0</v>
      </c>
      <c r="AO650" t="n">
        <f>ROUND(P650*100/H650,2)</f>
        <v>0.0</v>
      </c>
      <c r="AP650" t="n">
        <f>ROUND(Q650*100/I650,2)</f>
        <v>0.0</v>
      </c>
      <c r="AQ650"/>
      <c r="AR650"/>
      <c r="AS650" t="n">
        <v>0.0</v>
      </c>
    </row>
    <row r="651">
      <c r="A651" s="1" t="n">
        <v>45234.0</v>
      </c>
      <c r="B651" s="2" t="n">
        <v>45235.03561342593</v>
      </c>
      <c r="C651" t="inlineStr">
        <is>
          <t>3140094012085922</t>
        </is>
      </c>
      <c r="D651" t="inlineStr">
        <is>
          <t>POS0012</t>
        </is>
      </c>
      <c r="E651" t="inlineStr">
        <is>
          <t>37</t>
        </is>
      </c>
      <c r="F651" t="inlineStr">
        <is>
          <t>0094</t>
        </is>
      </c>
      <c r="G651" t="inlineStr">
        <is>
          <t>5308034752</t>
        </is>
      </c>
      <c r="H651" t="n">
        <v>279.0</v>
      </c>
      <c r="I651" t="n">
        <v>265.71</v>
      </c>
      <c r="J651" t="n">
        <v>228.57</v>
      </c>
      <c r="K651" t="inlineStr">
        <is>
          <t>sale</t>
        </is>
      </c>
      <c r="L651" t="inlineStr">
        <is>
          <t/>
        </is>
      </c>
      <c r="M651" t="inlineStr">
        <is>
          <t/>
        </is>
      </c>
      <c r="N651" t="n">
        <v>0.0</v>
      </c>
      <c r="O651" t="n">
        <v>0.0</v>
      </c>
      <c r="P651" t="n">
        <v>210.39</v>
      </c>
      <c r="Q651" t="n">
        <v>210.37</v>
      </c>
      <c r="R651" t="n">
        <v>37.14</v>
      </c>
      <c r="S651" t="n">
        <v>37.14</v>
      </c>
      <c r="T651" t="n">
        <v>2.66</v>
      </c>
      <c r="U651" t="n">
        <v>2.66</v>
      </c>
      <c r="V651" t="n">
        <v>41.14</v>
      </c>
      <c r="W651" t="n">
        <v>41.14</v>
      </c>
      <c r="X651" t="n">
        <v>3.49</v>
      </c>
      <c r="Y651" t="n">
        <v>3.49</v>
      </c>
      <c r="Z651" t="n">
        <v>8.03</v>
      </c>
      <c r="AA651" t="n">
        <v>8.04</v>
      </c>
      <c r="AB651" t="n">
        <v>13.28</v>
      </c>
      <c r="AC651" t="n">
        <v>13.29</v>
      </c>
      <c r="AD651" t="n">
        <v>13.29000000000002</v>
      </c>
      <c r="AE651" t="n">
        <v>0.01999999999998181</v>
      </c>
      <c r="AF651" t="n">
        <v>0.0</v>
      </c>
      <c r="AG651" t="n">
        <v>0.0</v>
      </c>
      <c r="AH651" t="n">
        <v>0.0</v>
      </c>
      <c r="AI651" t="n">
        <v>0.0</v>
      </c>
      <c r="AJ651" t="n">
        <v>-0.009999999999999787</v>
      </c>
      <c r="AK651" t="n">
        <v>-0.009999999999999787</v>
      </c>
      <c r="AL651" t="inlineStr">
        <is>
          <t>unreconciled</t>
        </is>
      </c>
      <c r="AM651" t="inlineStr">
        <is>
          <t>Order Amount Mismatch (POS&gt;3PO)</t>
        </is>
      </c>
      <c r="AN651" t="n">
        <v>13.29</v>
      </c>
      <c r="AO651" t="n">
        <f>ROUND(P651*100/H651,2)</f>
        <v>0.0</v>
      </c>
      <c r="AP651" t="n">
        <f>ROUND(Q651*100/I651,2)</f>
        <v>0.0</v>
      </c>
      <c r="AQ651"/>
      <c r="AR651"/>
      <c r="AS651" t="n">
        <v>0.0</v>
      </c>
    </row>
    <row r="652">
      <c r="A652" s="1" t="n">
        <v>45233.0</v>
      </c>
      <c r="B652" s="2" t="n">
        <v>45234.023668981485</v>
      </c>
      <c r="C652" t="inlineStr">
        <is>
          <t>3140023012059405</t>
        </is>
      </c>
      <c r="D652" t="inlineStr">
        <is>
          <t>POS0012</t>
        </is>
      </c>
      <c r="E652" t="inlineStr">
        <is>
          <t>98</t>
        </is>
      </c>
      <c r="F652" t="inlineStr">
        <is>
          <t>0023</t>
        </is>
      </c>
      <c r="G652" t="inlineStr">
        <is>
          <t>5308036126</t>
        </is>
      </c>
      <c r="H652" t="n">
        <v>255.0</v>
      </c>
      <c r="I652" t="n">
        <v>242.85</v>
      </c>
      <c r="J652" t="n">
        <v>205.71</v>
      </c>
      <c r="K652" t="inlineStr">
        <is>
          <t>sale</t>
        </is>
      </c>
      <c r="L652" t="inlineStr">
        <is>
          <t/>
        </is>
      </c>
      <c r="M652" t="inlineStr">
        <is>
          <t/>
        </is>
      </c>
      <c r="N652" t="n">
        <v>0.0</v>
      </c>
      <c r="O652" t="n">
        <v>0.0</v>
      </c>
      <c r="P652" t="n">
        <v>192.96</v>
      </c>
      <c r="Q652" t="n">
        <v>192.96</v>
      </c>
      <c r="R652" t="n">
        <v>37.14</v>
      </c>
      <c r="S652" t="n">
        <v>37.14</v>
      </c>
      <c r="T652" t="n">
        <v>2.43</v>
      </c>
      <c r="U652" t="n">
        <v>2.43</v>
      </c>
      <c r="V652" t="n">
        <v>37.03</v>
      </c>
      <c r="W652" t="n">
        <v>37.03</v>
      </c>
      <c r="X652" t="n">
        <v>3.19</v>
      </c>
      <c r="Y652" t="n">
        <v>3.19</v>
      </c>
      <c r="Z652" t="n">
        <v>7.24</v>
      </c>
      <c r="AA652" t="n">
        <v>7.24</v>
      </c>
      <c r="AB652" t="n">
        <v>12.14</v>
      </c>
      <c r="AC652" t="n">
        <v>12.14</v>
      </c>
      <c r="AD652" t="n">
        <v>12.150000000000006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inlineStr">
        <is>
          <t>unreconciled</t>
        </is>
      </c>
      <c r="AM652" t="inlineStr">
        <is>
          <t>Order Amount Mismatch (POS&gt;3PO)</t>
        </is>
      </c>
      <c r="AN652" t="n">
        <v>12.15</v>
      </c>
      <c r="AO652" t="n">
        <f>ROUND(P652*100/H652,2)</f>
        <v>0.0</v>
      </c>
      <c r="AP652" t="n">
        <f>ROUND(Q652*100/I652,2)</f>
        <v>0.0</v>
      </c>
      <c r="AQ652"/>
      <c r="AR652"/>
      <c r="AS652" t="n">
        <v>0.0</v>
      </c>
    </row>
    <row r="653">
      <c r="A653" s="1" t="n">
        <v>45232.0</v>
      </c>
      <c r="B653" s="2" t="n">
        <v>45232.57134259259</v>
      </c>
      <c r="C653" t="inlineStr">
        <is>
          <t>3140094012084698</t>
        </is>
      </c>
      <c r="D653" t="inlineStr">
        <is>
          <t>POS0012</t>
        </is>
      </c>
      <c r="E653" t="inlineStr">
        <is>
          <t>12</t>
        </is>
      </c>
      <c r="F653" t="inlineStr">
        <is>
          <t>0094</t>
        </is>
      </c>
      <c r="G653" t="inlineStr">
        <is>
          <t>5308042667</t>
        </is>
      </c>
      <c r="H653" t="n">
        <v>513.0</v>
      </c>
      <c r="I653" t="n">
        <v>488.56</v>
      </c>
      <c r="J653" t="n">
        <v>451.42</v>
      </c>
      <c r="K653" t="inlineStr">
        <is>
          <t>sale</t>
        </is>
      </c>
      <c r="L653" t="inlineStr">
        <is>
          <t/>
        </is>
      </c>
      <c r="M653" t="inlineStr">
        <is>
          <t/>
        </is>
      </c>
      <c r="N653" t="n">
        <v>0.0</v>
      </c>
      <c r="O653" t="n">
        <v>0.0</v>
      </c>
      <c r="P653" t="n">
        <v>380.22</v>
      </c>
      <c r="Q653" t="n">
        <v>380.23</v>
      </c>
      <c r="R653" t="n">
        <v>37.14</v>
      </c>
      <c r="S653" t="n">
        <v>37.14</v>
      </c>
      <c r="T653" t="n">
        <v>4.89</v>
      </c>
      <c r="U653" t="n">
        <v>4.89</v>
      </c>
      <c r="V653" t="n">
        <v>81.26</v>
      </c>
      <c r="W653" t="n">
        <v>81.26</v>
      </c>
      <c r="X653" t="n">
        <v>6.41</v>
      </c>
      <c r="Y653" t="n">
        <v>6.41</v>
      </c>
      <c r="Z653" t="n">
        <v>15.78</v>
      </c>
      <c r="AA653" t="n">
        <v>15.78</v>
      </c>
      <c r="AB653" t="n">
        <v>24.42</v>
      </c>
      <c r="AC653" t="n">
        <v>24.43</v>
      </c>
      <c r="AD653" t="n">
        <v>24.439999999999998</v>
      </c>
      <c r="AE653" t="n">
        <v>-0.009999999999990905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-0.00999999999999801</v>
      </c>
      <c r="AL653" t="inlineStr">
        <is>
          <t>unreconciled</t>
        </is>
      </c>
      <c r="AM653" t="inlineStr">
        <is>
          <t>Order Amount Mismatch (POS&gt;3PO)</t>
        </is>
      </c>
      <c r="AN653" t="n">
        <v>24.44</v>
      </c>
      <c r="AO653" t="n">
        <f>ROUND(P653*100/H653,2)</f>
        <v>0.0</v>
      </c>
      <c r="AP653" t="n">
        <f>ROUND(Q653*100/I653,2)</f>
        <v>0.0</v>
      </c>
      <c r="AQ653"/>
      <c r="AR653"/>
      <c r="AS653" t="n">
        <v>0.0</v>
      </c>
    </row>
    <row r="654">
      <c r="A654" s="1" t="n">
        <v>45233.0</v>
      </c>
      <c r="B654" s="2" t="n">
        <v>45233.539513888885</v>
      </c>
      <c r="C654" t="inlineStr">
        <is>
          <t>3140023012059204</t>
        </is>
      </c>
      <c r="D654" t="inlineStr">
        <is>
          <t>POS0012</t>
        </is>
      </c>
      <c r="E654" t="inlineStr">
        <is>
          <t>97</t>
        </is>
      </c>
      <c r="F654" t="inlineStr">
        <is>
          <t>0023</t>
        </is>
      </c>
      <c r="G654" t="inlineStr">
        <is>
          <t>5308048841</t>
        </is>
      </c>
      <c r="H654" t="n">
        <v>255.0</v>
      </c>
      <c r="I654" t="n">
        <v>319.99</v>
      </c>
      <c r="J654" t="n">
        <v>282.85</v>
      </c>
      <c r="K654" t="inlineStr">
        <is>
          <t>sale</t>
        </is>
      </c>
      <c r="L654" t="inlineStr">
        <is>
          <t/>
        </is>
      </c>
      <c r="M654" t="inlineStr">
        <is>
          <t/>
        </is>
      </c>
      <c r="N654" t="n">
        <v>0.0</v>
      </c>
      <c r="O654" t="n">
        <v>0.0</v>
      </c>
      <c r="P654" t="n">
        <v>251.76</v>
      </c>
      <c r="Q654" t="n">
        <v>192.96</v>
      </c>
      <c r="R654" t="n">
        <v>37.14</v>
      </c>
      <c r="S654" t="n">
        <v>37.14</v>
      </c>
      <c r="T654" t="n">
        <v>3.2</v>
      </c>
      <c r="U654" t="n">
        <v>2.43</v>
      </c>
      <c r="V654" t="n">
        <v>50.91</v>
      </c>
      <c r="W654" t="n">
        <v>37.03</v>
      </c>
      <c r="X654" t="n">
        <v>4.2</v>
      </c>
      <c r="Y654" t="n">
        <v>3.19</v>
      </c>
      <c r="Z654" t="n">
        <v>9.92</v>
      </c>
      <c r="AA654" t="n">
        <v>7.24</v>
      </c>
      <c r="AB654" t="n">
        <v>12.14</v>
      </c>
      <c r="AC654" t="n">
        <v>12.14</v>
      </c>
      <c r="AD654" t="n">
        <v>-64.99000000000001</v>
      </c>
      <c r="AE654" t="n">
        <v>58.79999999999998</v>
      </c>
      <c r="AF654" t="n">
        <v>0.0</v>
      </c>
      <c r="AG654" t="n">
        <v>0.77</v>
      </c>
      <c r="AH654" t="n">
        <v>13.879999999999995</v>
      </c>
      <c r="AI654" t="n">
        <v>1.0100000000000002</v>
      </c>
      <c r="AJ654" t="n">
        <v>2.6799999999999997</v>
      </c>
      <c r="AK654" t="n">
        <v>0.0</v>
      </c>
      <c r="AL654" t="inlineStr">
        <is>
          <t>unreconciled</t>
        </is>
      </c>
      <c r="AM654" t="inlineStr">
        <is>
          <t>Order Amount Mismatch (3PO&gt;POS)</t>
        </is>
      </c>
      <c r="AN654" t="n">
        <v>64.99</v>
      </c>
      <c r="AO654" t="n">
        <f>ROUND(P654*100/H654,2)</f>
        <v>0.0</v>
      </c>
      <c r="AP654" t="n">
        <f>ROUND(Q654*100/I654,2)</f>
        <v>0.0</v>
      </c>
      <c r="AQ654"/>
      <c r="AR654"/>
      <c r="AS654" t="n">
        <v>0.0</v>
      </c>
    </row>
    <row r="655">
      <c r="A655" s="1" t="n">
        <v>45235.0</v>
      </c>
      <c r="B655" s="2" t="n">
        <v>45235.593136574076</v>
      </c>
      <c r="C655" t="inlineStr">
        <is>
          <t>3140094012086011</t>
        </is>
      </c>
      <c r="D655" t="inlineStr">
        <is>
          <t>POS0012</t>
        </is>
      </c>
      <c r="E655" t="inlineStr">
        <is>
          <t>26</t>
        </is>
      </c>
      <c r="F655" t="inlineStr">
        <is>
          <t>0094</t>
        </is>
      </c>
      <c r="G655" t="inlineStr">
        <is>
          <t>5308049302</t>
        </is>
      </c>
      <c r="H655" t="n">
        <v>277.0</v>
      </c>
      <c r="I655" t="n">
        <v>263.81</v>
      </c>
      <c r="J655" t="n">
        <v>226.67</v>
      </c>
      <c r="K655" t="inlineStr">
        <is>
          <t>sale</t>
        </is>
      </c>
      <c r="L655" t="inlineStr">
        <is>
          <t/>
        </is>
      </c>
      <c r="M655" t="inlineStr">
        <is>
          <t/>
        </is>
      </c>
      <c r="N655" t="n">
        <v>0.0</v>
      </c>
      <c r="O655" t="n">
        <v>0.0</v>
      </c>
      <c r="P655" t="n">
        <v>208.94</v>
      </c>
      <c r="Q655" t="n">
        <v>208.94</v>
      </c>
      <c r="R655" t="n">
        <v>37.14</v>
      </c>
      <c r="S655" t="n">
        <v>37.14</v>
      </c>
      <c r="T655" t="n">
        <v>2.64</v>
      </c>
      <c r="U655" t="n">
        <v>2.64</v>
      </c>
      <c r="V655" t="n">
        <v>40.8</v>
      </c>
      <c r="W655" t="n">
        <v>40.8</v>
      </c>
      <c r="X655" t="n">
        <v>3.46</v>
      </c>
      <c r="Y655" t="n">
        <v>3.46</v>
      </c>
      <c r="Z655" t="n">
        <v>7.97</v>
      </c>
      <c r="AA655" t="n">
        <v>7.96</v>
      </c>
      <c r="AB655" t="n">
        <v>13.2</v>
      </c>
      <c r="AC655" t="n">
        <v>13.19</v>
      </c>
      <c r="AD655" t="n">
        <v>13.189999999999998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0.009999999999999787</v>
      </c>
      <c r="AK655" t="n">
        <v>0.009999999999999787</v>
      </c>
      <c r="AL655" t="inlineStr">
        <is>
          <t>unreconciled</t>
        </is>
      </c>
      <c r="AM655" t="inlineStr">
        <is>
          <t>Order Amount Mismatch (POS&gt;3PO)</t>
        </is>
      </c>
      <c r="AN655" t="n">
        <v>13.19</v>
      </c>
      <c r="AO655" t="n">
        <f>ROUND(P655*100/H655,2)</f>
        <v>0.0</v>
      </c>
      <c r="AP655" t="n">
        <f>ROUND(Q655*100/I655,2)</f>
        <v>0.0</v>
      </c>
      <c r="AQ655"/>
      <c r="AR655"/>
      <c r="AS655" t="n">
        <v>0.0</v>
      </c>
    </row>
    <row r="656">
      <c r="A656" s="1" t="n">
        <v>45231.0</v>
      </c>
      <c r="B656" s="2" t="n">
        <v>45231.63989583333</v>
      </c>
      <c r="C656" t="inlineStr">
        <is>
          <t>3140094012084393</t>
        </is>
      </c>
      <c r="D656" t="inlineStr">
        <is>
          <t>POS0012</t>
        </is>
      </c>
      <c r="E656" t="inlineStr">
        <is>
          <t>07</t>
        </is>
      </c>
      <c r="F656" t="inlineStr">
        <is>
          <t>0094</t>
        </is>
      </c>
      <c r="G656" t="inlineStr">
        <is>
          <t>5308050119</t>
        </is>
      </c>
      <c r="H656" t="n">
        <v>212.0</v>
      </c>
      <c r="I656" t="n">
        <v>201.9</v>
      </c>
      <c r="J656" t="n">
        <v>164.76</v>
      </c>
      <c r="K656" t="inlineStr">
        <is>
          <t>sale</t>
        </is>
      </c>
      <c r="L656" t="inlineStr">
        <is>
          <t/>
        </is>
      </c>
      <c r="M656" t="inlineStr">
        <is>
          <t/>
        </is>
      </c>
      <c r="N656" t="n">
        <v>0.0</v>
      </c>
      <c r="O656" t="n">
        <v>0.0</v>
      </c>
      <c r="P656" t="n">
        <v>161.75</v>
      </c>
      <c r="Q656" t="n">
        <v>161.75</v>
      </c>
      <c r="R656" t="n">
        <v>37.14</v>
      </c>
      <c r="S656" t="n">
        <v>37.14</v>
      </c>
      <c r="T656" t="n">
        <v>2.02</v>
      </c>
      <c r="U656" t="n">
        <v>2.02</v>
      </c>
      <c r="V656" t="n">
        <v>29.66</v>
      </c>
      <c r="W656" t="n">
        <v>29.66</v>
      </c>
      <c r="X656" t="n">
        <v>2.65</v>
      </c>
      <c r="Y656" t="n">
        <v>2.65</v>
      </c>
      <c r="Z656" t="n">
        <v>5.82</v>
      </c>
      <c r="AA656" t="n">
        <v>5.82</v>
      </c>
      <c r="AB656" t="n">
        <v>10.1</v>
      </c>
      <c r="AC656" t="n">
        <v>10.1</v>
      </c>
      <c r="AD656" t="n">
        <v>10.099999999999994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inlineStr">
        <is>
          <t>unreconciled</t>
        </is>
      </c>
      <c r="AM656" t="inlineStr">
        <is>
          <t>Order Amount Mismatch (POS&gt;3PO)</t>
        </is>
      </c>
      <c r="AN656" t="n">
        <v>10.1</v>
      </c>
      <c r="AO656" t="n">
        <f>ROUND(P656*100/H656,2)</f>
        <v>0.0</v>
      </c>
      <c r="AP656" t="n">
        <f>ROUND(Q656*100/I656,2)</f>
        <v>0.0</v>
      </c>
      <c r="AQ656"/>
      <c r="AR656"/>
      <c r="AS656" t="n">
        <v>0.0</v>
      </c>
    </row>
    <row r="657">
      <c r="A657" s="1" t="n">
        <v>45231.0</v>
      </c>
      <c r="B657" s="2" t="n">
        <v>45231.81060185185</v>
      </c>
      <c r="C657" t="inlineStr">
        <is>
          <t>3140094012084483</t>
        </is>
      </c>
      <c r="D657" t="inlineStr">
        <is>
          <t>POS0012</t>
        </is>
      </c>
      <c r="E657" t="inlineStr">
        <is>
          <t>97</t>
        </is>
      </c>
      <c r="F657" t="inlineStr">
        <is>
          <t>0094</t>
        </is>
      </c>
      <c r="G657" t="inlineStr">
        <is>
          <t>5308059838</t>
        </is>
      </c>
      <c r="H657" t="n">
        <v>806.0</v>
      </c>
      <c r="I657" t="n">
        <v>767.59</v>
      </c>
      <c r="J657" t="n">
        <v>730.45</v>
      </c>
      <c r="K657" t="inlineStr">
        <is>
          <t>sale</t>
        </is>
      </c>
      <c r="L657" t="inlineStr">
        <is>
          <t/>
        </is>
      </c>
      <c r="M657" t="inlineStr">
        <is>
          <t/>
        </is>
      </c>
      <c r="N657" t="n">
        <v>0.0</v>
      </c>
      <c r="O657" t="n">
        <v>0.0</v>
      </c>
      <c r="P657" t="n">
        <v>592.88</v>
      </c>
      <c r="Q657" t="n">
        <v>592.88</v>
      </c>
      <c r="R657" t="n">
        <v>37.14</v>
      </c>
      <c r="S657" t="n">
        <v>37.14</v>
      </c>
      <c r="T657" t="n">
        <v>7.68</v>
      </c>
      <c r="U657" t="n">
        <v>7.68</v>
      </c>
      <c r="V657" t="n">
        <v>131.48</v>
      </c>
      <c r="W657" t="n">
        <v>131.48</v>
      </c>
      <c r="X657" t="n">
        <v>10.07</v>
      </c>
      <c r="Y657" t="n">
        <v>10.07</v>
      </c>
      <c r="Z657" t="n">
        <v>25.48</v>
      </c>
      <c r="AA657" t="n">
        <v>25.48</v>
      </c>
      <c r="AB657" t="n">
        <v>38.38</v>
      </c>
      <c r="AC657" t="n">
        <v>38.38</v>
      </c>
      <c r="AD657" t="n">
        <v>38.40999999999997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inlineStr">
        <is>
          <t>unreconciled</t>
        </is>
      </c>
      <c r="AM657" t="inlineStr">
        <is>
          <t>Order Amount Mismatch (POS&gt;3PO)</t>
        </is>
      </c>
      <c r="AN657" t="n">
        <v>38.41</v>
      </c>
      <c r="AO657" t="n">
        <f>ROUND(P657*100/H657,2)</f>
        <v>0.0</v>
      </c>
      <c r="AP657" t="n">
        <f>ROUND(Q657*100/I657,2)</f>
        <v>0.0</v>
      </c>
      <c r="AQ657"/>
      <c r="AR657"/>
      <c r="AS657" t="n">
        <v>0.0</v>
      </c>
    </row>
    <row r="658">
      <c r="A658" s="1" t="n">
        <v>45235.0</v>
      </c>
      <c r="B658" s="2" t="n">
        <v>45235.60668981481</v>
      </c>
      <c r="C658" t="inlineStr">
        <is>
          <t>3140094012086025</t>
        </is>
      </c>
      <c r="D658" t="inlineStr">
        <is>
          <t>POS0012</t>
        </is>
      </c>
      <c r="E658" t="inlineStr">
        <is>
          <t>40</t>
        </is>
      </c>
      <c r="F658" t="inlineStr">
        <is>
          <t>0094</t>
        </is>
      </c>
      <c r="G658" t="inlineStr">
        <is>
          <t>5308070854</t>
        </is>
      </c>
      <c r="H658" t="n">
        <v>521.0</v>
      </c>
      <c r="I658" t="n">
        <v>496.18</v>
      </c>
      <c r="J658" t="n">
        <v>459.04</v>
      </c>
      <c r="K658" t="inlineStr">
        <is>
          <t>sale</t>
        </is>
      </c>
      <c r="L658" t="inlineStr">
        <is>
          <t/>
        </is>
      </c>
      <c r="M658" t="inlineStr">
        <is>
          <t/>
        </is>
      </c>
      <c r="N658" t="n">
        <v>0.0</v>
      </c>
      <c r="O658" t="n">
        <v>0.0</v>
      </c>
      <c r="P658" t="n">
        <v>386.03</v>
      </c>
      <c r="Q658" t="n">
        <v>386.03</v>
      </c>
      <c r="R658" t="n">
        <v>37.14</v>
      </c>
      <c r="S658" t="n">
        <v>37.14</v>
      </c>
      <c r="T658" t="n">
        <v>4.96</v>
      </c>
      <c r="U658" t="n">
        <v>4.96</v>
      </c>
      <c r="V658" t="n">
        <v>82.63</v>
      </c>
      <c r="W658" t="n">
        <v>82.63</v>
      </c>
      <c r="X658" t="n">
        <v>6.51</v>
      </c>
      <c r="Y658" t="n">
        <v>6.51</v>
      </c>
      <c r="Z658" t="n">
        <v>16.05</v>
      </c>
      <c r="AA658" t="n">
        <v>16.04</v>
      </c>
      <c r="AB658" t="n">
        <v>24.82</v>
      </c>
      <c r="AC658" t="n">
        <v>24.81</v>
      </c>
      <c r="AD658" t="n">
        <v>24.819999999999993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0.010000000000001563</v>
      </c>
      <c r="AK658" t="n">
        <v>0.010000000000001563</v>
      </c>
      <c r="AL658" t="inlineStr">
        <is>
          <t>unreconciled</t>
        </is>
      </c>
      <c r="AM658" t="inlineStr">
        <is>
          <t>Order Amount Mismatch (POS&gt;3PO)</t>
        </is>
      </c>
      <c r="AN658" t="n">
        <v>24.82</v>
      </c>
      <c r="AO658" t="n">
        <f>ROUND(P658*100/H658,2)</f>
        <v>0.0</v>
      </c>
      <c r="AP658" t="n">
        <f>ROUND(Q658*100/I658,2)</f>
        <v>0.0</v>
      </c>
      <c r="AQ658"/>
      <c r="AR658"/>
      <c r="AS658" t="n">
        <v>0.0</v>
      </c>
    </row>
    <row r="659">
      <c r="A659" s="1" t="n">
        <v>45231.0</v>
      </c>
      <c r="B659" s="2" t="n">
        <v>45231.68833333333</v>
      </c>
      <c r="C659" t="inlineStr">
        <is>
          <t>3140094012084420</t>
        </is>
      </c>
      <c r="D659" t="inlineStr">
        <is>
          <t>POS0012</t>
        </is>
      </c>
      <c r="E659" t="inlineStr">
        <is>
          <t>34</t>
        </is>
      </c>
      <c r="F659" t="inlineStr">
        <is>
          <t>0094</t>
        </is>
      </c>
      <c r="G659" t="inlineStr">
        <is>
          <t>5308074639</t>
        </is>
      </c>
      <c r="H659" t="n">
        <v>212.0</v>
      </c>
      <c r="I659" t="n">
        <v>201.9</v>
      </c>
      <c r="J659" t="n">
        <v>164.76</v>
      </c>
      <c r="K659" t="inlineStr">
        <is>
          <t>sale</t>
        </is>
      </c>
      <c r="L659" t="inlineStr">
        <is>
          <t/>
        </is>
      </c>
      <c r="M659" t="inlineStr">
        <is>
          <t/>
        </is>
      </c>
      <c r="N659" t="n">
        <v>0.0</v>
      </c>
      <c r="O659" t="n">
        <v>0.0</v>
      </c>
      <c r="P659" t="n">
        <v>161.75</v>
      </c>
      <c r="Q659" t="n">
        <v>161.75</v>
      </c>
      <c r="R659" t="n">
        <v>37.14</v>
      </c>
      <c r="S659" t="n">
        <v>37.14</v>
      </c>
      <c r="T659" t="n">
        <v>2.02</v>
      </c>
      <c r="U659" t="n">
        <v>2.02</v>
      </c>
      <c r="V659" t="n">
        <v>29.66</v>
      </c>
      <c r="W659" t="n">
        <v>29.66</v>
      </c>
      <c r="X659" t="n">
        <v>2.65</v>
      </c>
      <c r="Y659" t="n">
        <v>2.65</v>
      </c>
      <c r="Z659" t="n">
        <v>5.82</v>
      </c>
      <c r="AA659" t="n">
        <v>5.82</v>
      </c>
      <c r="AB659" t="n">
        <v>10.1</v>
      </c>
      <c r="AC659" t="n">
        <v>10.1</v>
      </c>
      <c r="AD659" t="n">
        <v>10.099999999999994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inlineStr">
        <is>
          <t>unreconciled</t>
        </is>
      </c>
      <c r="AM659" t="inlineStr">
        <is>
          <t>Order Amount Mismatch (POS&gt;3PO)</t>
        </is>
      </c>
      <c r="AN659" t="n">
        <v>10.1</v>
      </c>
      <c r="AO659" t="n">
        <f>ROUND(P659*100/H659,2)</f>
        <v>0.0</v>
      </c>
      <c r="AP659" t="n">
        <f>ROUND(Q659*100/I659,2)</f>
        <v>0.0</v>
      </c>
      <c r="AQ659"/>
      <c r="AR659"/>
      <c r="AS659" t="n">
        <v>0.0</v>
      </c>
    </row>
    <row r="660">
      <c r="A660" s="1" t="n">
        <v>45231.0</v>
      </c>
      <c r="B660" s="2" t="n">
        <v>45231.769375</v>
      </c>
      <c r="C660" t="inlineStr">
        <is>
          <t>3140094012084465</t>
        </is>
      </c>
      <c r="D660" t="inlineStr">
        <is>
          <t>POS0012</t>
        </is>
      </c>
      <c r="E660" t="inlineStr">
        <is>
          <t>79</t>
        </is>
      </c>
      <c r="F660" t="inlineStr">
        <is>
          <t>0094</t>
        </is>
      </c>
      <c r="G660" t="inlineStr">
        <is>
          <t>5308079202</t>
        </is>
      </c>
      <c r="H660" t="n">
        <v>267.0</v>
      </c>
      <c r="I660" t="n">
        <v>254.28</v>
      </c>
      <c r="J660" t="n">
        <v>217.14</v>
      </c>
      <c r="K660" t="inlineStr">
        <is>
          <t>sale</t>
        </is>
      </c>
      <c r="L660" t="inlineStr">
        <is>
          <t/>
        </is>
      </c>
      <c r="M660" t="inlineStr">
        <is>
          <t/>
        </is>
      </c>
      <c r="N660" t="n">
        <v>0.0</v>
      </c>
      <c r="O660" t="n">
        <v>0.0</v>
      </c>
      <c r="P660" t="n">
        <v>201.67</v>
      </c>
      <c r="Q660" t="n">
        <v>201.67</v>
      </c>
      <c r="R660" t="n">
        <v>37.14</v>
      </c>
      <c r="S660" t="n">
        <v>37.14</v>
      </c>
      <c r="T660" t="n">
        <v>2.54</v>
      </c>
      <c r="U660" t="n">
        <v>2.54</v>
      </c>
      <c r="V660" t="n">
        <v>39.09</v>
      </c>
      <c r="W660" t="n">
        <v>39.09</v>
      </c>
      <c r="X660" t="n">
        <v>3.34</v>
      </c>
      <c r="Y660" t="n">
        <v>3.34</v>
      </c>
      <c r="Z660" t="n">
        <v>7.64</v>
      </c>
      <c r="AA660" t="n">
        <v>7.64</v>
      </c>
      <c r="AB660" t="n">
        <v>12.72</v>
      </c>
      <c r="AC660" t="n">
        <v>12.72</v>
      </c>
      <c r="AD660" t="n">
        <v>12.719999999999999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inlineStr">
        <is>
          <t>unreconciled</t>
        </is>
      </c>
      <c r="AM660" t="inlineStr">
        <is>
          <t>Order Amount Mismatch (POS&gt;3PO)</t>
        </is>
      </c>
      <c r="AN660" t="n">
        <v>12.72</v>
      </c>
      <c r="AO660" t="n">
        <f>ROUND(P660*100/H660,2)</f>
        <v>0.0</v>
      </c>
      <c r="AP660" t="n">
        <f>ROUND(Q660*100/I660,2)</f>
        <v>0.0</v>
      </c>
      <c r="AQ660"/>
      <c r="AR660"/>
      <c r="AS660" t="n">
        <v>0.0</v>
      </c>
    </row>
    <row r="661">
      <c r="A661" s="1" t="n">
        <v>45231.0</v>
      </c>
      <c r="B661" s="2" t="n">
        <v>45231.82798611111</v>
      </c>
      <c r="C661" t="inlineStr">
        <is>
          <t>3140094012084499</t>
        </is>
      </c>
      <c r="D661" t="inlineStr">
        <is>
          <t>POS0012</t>
        </is>
      </c>
      <c r="E661" t="inlineStr">
        <is>
          <t>13</t>
        </is>
      </c>
      <c r="F661" t="inlineStr">
        <is>
          <t>0094</t>
        </is>
      </c>
      <c r="G661" t="inlineStr">
        <is>
          <t>5308088965</t>
        </is>
      </c>
      <c r="H661" t="n">
        <v>661.0</v>
      </c>
      <c r="I661" t="n">
        <v>592.38</v>
      </c>
      <c r="J661" t="n">
        <v>592.38</v>
      </c>
      <c r="K661" t="inlineStr">
        <is>
          <t>addition</t>
        </is>
      </c>
      <c r="L661" t="inlineStr">
        <is>
          <t/>
        </is>
      </c>
      <c r="M661" t="inlineStr">
        <is>
          <t/>
        </is>
      </c>
      <c r="N661" t="n">
        <v>0.0</v>
      </c>
      <c r="O661" t="n">
        <v>0.0</v>
      </c>
      <c r="P661" t="n">
        <v>493.23</v>
      </c>
      <c r="Q661" t="n">
        <v>487.67</v>
      </c>
      <c r="R661" t="n">
        <v>37.14</v>
      </c>
      <c r="S661" t="n">
        <v>0.0</v>
      </c>
      <c r="T661" t="n">
        <v>0.0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31.48</v>
      </c>
      <c r="AC661" t="n">
        <v>31.48</v>
      </c>
      <c r="AD661" t="n">
        <v>68.62</v>
      </c>
      <c r="AE661" t="n">
        <v>5.560000000000002</v>
      </c>
      <c r="AF661" t="n">
        <v>37.14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inlineStr">
        <is>
          <t>unreconciled</t>
        </is>
      </c>
      <c r="AM661" t="inlineStr">
        <is>
          <t>Packaging Charge Mismatch</t>
        </is>
      </c>
      <c r="AN661" t="n">
        <v>37.14</v>
      </c>
      <c r="AO661" t="n">
        <f>ROUND(P661*100/H661,2)</f>
        <v>0.0</v>
      </c>
      <c r="AP661" t="n">
        <f>ROUND(Q661*100/I661,2)</f>
        <v>0.0</v>
      </c>
      <c r="AQ661"/>
      <c r="AR661"/>
      <c r="AS661" t="n">
        <v>0.0</v>
      </c>
    </row>
    <row r="662">
      <c r="A662" s="1" t="n">
        <v>45234.0</v>
      </c>
      <c r="B662" s="2" t="n">
        <v>45234.77027777778</v>
      </c>
      <c r="C662" t="inlineStr">
        <is>
          <t>3140094012085634</t>
        </is>
      </c>
      <c r="D662" t="inlineStr">
        <is>
          <t>POS0012</t>
        </is>
      </c>
      <c r="E662" t="inlineStr">
        <is>
          <t>49</t>
        </is>
      </c>
      <c r="F662" t="inlineStr">
        <is>
          <t>0094</t>
        </is>
      </c>
      <c r="G662" t="inlineStr">
        <is>
          <t>5308090452</t>
        </is>
      </c>
      <c r="H662" t="n">
        <v>287.0</v>
      </c>
      <c r="I662" t="n">
        <v>273.33</v>
      </c>
      <c r="J662" t="n">
        <v>236.19</v>
      </c>
      <c r="K662" t="inlineStr">
        <is>
          <t>sale</t>
        </is>
      </c>
      <c r="L662" t="inlineStr">
        <is>
          <t/>
        </is>
      </c>
      <c r="M662" t="inlineStr">
        <is>
          <t/>
        </is>
      </c>
      <c r="N662" t="n">
        <v>0.0</v>
      </c>
      <c r="O662" t="n">
        <v>0.0</v>
      </c>
      <c r="P662" t="n">
        <v>216.2</v>
      </c>
      <c r="Q662" t="n">
        <v>216.19</v>
      </c>
      <c r="R662" t="n">
        <v>37.14</v>
      </c>
      <c r="S662" t="n">
        <v>37.14</v>
      </c>
      <c r="T662" t="n">
        <v>2.73</v>
      </c>
      <c r="U662" t="n">
        <v>2.73</v>
      </c>
      <c r="V662" t="n">
        <v>42.51</v>
      </c>
      <c r="W662" t="n">
        <v>42.51</v>
      </c>
      <c r="X662" t="n">
        <v>3.59</v>
      </c>
      <c r="Y662" t="n">
        <v>3.59</v>
      </c>
      <c r="Z662" t="n">
        <v>8.3</v>
      </c>
      <c r="AA662" t="n">
        <v>8.3</v>
      </c>
      <c r="AB662" t="n">
        <v>13.66</v>
      </c>
      <c r="AC662" t="n">
        <v>13.67</v>
      </c>
      <c r="AD662" t="n">
        <v>13.670000000000016</v>
      </c>
      <c r="AE662" t="n">
        <v>0.009999999999990905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-0.009999999999999787</v>
      </c>
      <c r="AL662" t="inlineStr">
        <is>
          <t>unreconciled</t>
        </is>
      </c>
      <c r="AM662" t="inlineStr">
        <is>
          <t>Order Amount Mismatch (POS&gt;3PO)</t>
        </is>
      </c>
      <c r="AN662" t="n">
        <v>13.67</v>
      </c>
      <c r="AO662" t="n">
        <f>ROUND(P662*100/H662,2)</f>
        <v>0.0</v>
      </c>
      <c r="AP662" t="n">
        <f>ROUND(Q662*100/I662,2)</f>
        <v>0.0</v>
      </c>
      <c r="AQ662"/>
      <c r="AR662"/>
      <c r="AS662" t="n">
        <v>0.0</v>
      </c>
    </row>
    <row r="663">
      <c r="A663" s="1" t="n">
        <v>45231.0</v>
      </c>
      <c r="B663" s="2" t="n">
        <v>45231.98494212963</v>
      </c>
      <c r="C663" t="inlineStr">
        <is>
          <t>3140023012058876</t>
        </is>
      </c>
      <c r="D663" t="inlineStr">
        <is>
          <t>POS0012</t>
        </is>
      </c>
      <c r="E663" t="inlineStr">
        <is>
          <t>70</t>
        </is>
      </c>
      <c r="F663" t="inlineStr">
        <is>
          <t>0023</t>
        </is>
      </c>
      <c r="G663" t="inlineStr">
        <is>
          <t>5308096952</t>
        </is>
      </c>
      <c r="H663" t="n">
        <v>246.00000000000003</v>
      </c>
      <c r="I663" t="n">
        <v>234.28</v>
      </c>
      <c r="J663" t="n">
        <v>197.14</v>
      </c>
      <c r="K663" t="inlineStr">
        <is>
          <t>sale</t>
        </is>
      </c>
      <c r="L663" t="inlineStr">
        <is>
          <t/>
        </is>
      </c>
      <c r="M663" t="inlineStr">
        <is>
          <t/>
        </is>
      </c>
      <c r="N663" t="n">
        <v>0.0</v>
      </c>
      <c r="O663" t="n">
        <v>0.0</v>
      </c>
      <c r="P663" t="n">
        <v>186.44</v>
      </c>
      <c r="Q663" t="n">
        <v>186.41</v>
      </c>
      <c r="R663" t="n">
        <v>37.14</v>
      </c>
      <c r="S663" t="n">
        <v>37.14</v>
      </c>
      <c r="T663" t="n">
        <v>2.34</v>
      </c>
      <c r="U663" t="n">
        <v>2.34</v>
      </c>
      <c r="V663" t="n">
        <v>35.49</v>
      </c>
      <c r="W663" t="n">
        <v>35.49</v>
      </c>
      <c r="X663" t="n">
        <v>3.07</v>
      </c>
      <c r="Y663" t="n">
        <v>3.08</v>
      </c>
      <c r="Z663" t="n">
        <v>6.94</v>
      </c>
      <c r="AA663" t="n">
        <v>6.94</v>
      </c>
      <c r="AB663" t="n">
        <v>11.72</v>
      </c>
      <c r="AC663" t="n">
        <v>11.72</v>
      </c>
      <c r="AD663" t="n">
        <v>11.720000000000027</v>
      </c>
      <c r="AE663" t="n">
        <v>0.030000000000001137</v>
      </c>
      <c r="AF663" t="n">
        <v>0.0</v>
      </c>
      <c r="AG663" t="n">
        <v>0.0</v>
      </c>
      <c r="AH663" t="n">
        <v>0.0</v>
      </c>
      <c r="AI663" t="n">
        <v>-0.010000000000000231</v>
      </c>
      <c r="AJ663" t="n">
        <v>0.0</v>
      </c>
      <c r="AK663" t="n">
        <v>0.0</v>
      </c>
      <c r="AL663" t="inlineStr">
        <is>
          <t>unreconciled</t>
        </is>
      </c>
      <c r="AM663" t="inlineStr">
        <is>
          <t>Order Amount Mismatch (POS&gt;3PO)</t>
        </is>
      </c>
      <c r="AN663" t="n">
        <v>11.72</v>
      </c>
      <c r="AO663" t="n">
        <f>ROUND(P663*100/H663,2)</f>
        <v>0.0</v>
      </c>
      <c r="AP663" t="n">
        <f>ROUND(Q663*100/I663,2)</f>
        <v>0.0</v>
      </c>
      <c r="AQ663"/>
      <c r="AR663"/>
      <c r="AS663" t="n">
        <v>0.0</v>
      </c>
    </row>
    <row r="664">
      <c r="A664" s="1" t="n">
        <v>45231.0</v>
      </c>
      <c r="B664" s="2" t="n">
        <v>45231.76493055555</v>
      </c>
      <c r="C664" t="inlineStr">
        <is>
          <t>3140094012084462</t>
        </is>
      </c>
      <c r="D664" t="inlineStr">
        <is>
          <t>POS0012</t>
        </is>
      </c>
      <c r="E664" t="inlineStr">
        <is>
          <t>76</t>
        </is>
      </c>
      <c r="F664" t="inlineStr">
        <is>
          <t>0094</t>
        </is>
      </c>
      <c r="G664" t="inlineStr">
        <is>
          <t>5308099096</t>
        </is>
      </c>
      <c r="H664" t="n">
        <v>841.0</v>
      </c>
      <c r="I664" t="n">
        <v>763.8</v>
      </c>
      <c r="J664" t="n">
        <v>763.8</v>
      </c>
      <c r="K664" t="inlineStr">
        <is>
          <t>addition</t>
        </is>
      </c>
      <c r="L664" t="inlineStr">
        <is>
          <t/>
        </is>
      </c>
      <c r="M664" t="inlineStr">
        <is>
          <t/>
        </is>
      </c>
      <c r="N664" t="n">
        <v>0.0</v>
      </c>
      <c r="O664" t="n">
        <v>0.0</v>
      </c>
      <c r="P664" t="n">
        <v>627.54</v>
      </c>
      <c r="Q664" t="n">
        <v>618.29</v>
      </c>
      <c r="R664" t="n">
        <v>37.14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40.04</v>
      </c>
      <c r="AC664" t="n">
        <v>40.05</v>
      </c>
      <c r="AD664" t="n">
        <v>77.20000000000005</v>
      </c>
      <c r="AE664" t="n">
        <v>9.25</v>
      </c>
      <c r="AF664" t="n">
        <v>37.14</v>
      </c>
      <c r="AG664" t="n">
        <v>0.0</v>
      </c>
      <c r="AH664" t="n">
        <v>0.0</v>
      </c>
      <c r="AI664" t="n">
        <v>0.0</v>
      </c>
      <c r="AJ664" t="n">
        <v>0.0</v>
      </c>
      <c r="AK664" t="n">
        <v>-0.00999999999999801</v>
      </c>
      <c r="AL664" t="inlineStr">
        <is>
          <t>unreconciled</t>
        </is>
      </c>
      <c r="AM664" t="inlineStr">
        <is>
          <t>Packaging Charge Mismatch</t>
        </is>
      </c>
      <c r="AN664" t="n">
        <v>37.14</v>
      </c>
      <c r="AO664" t="n">
        <f>ROUND(P664*100/H664,2)</f>
        <v>0.0</v>
      </c>
      <c r="AP664" t="n">
        <f>ROUND(Q664*100/I664,2)</f>
        <v>0.0</v>
      </c>
      <c r="AQ664"/>
      <c r="AR664"/>
      <c r="AS664" t="n">
        <v>0.0</v>
      </c>
    </row>
    <row r="665">
      <c r="A665" s="1" t="n">
        <v>45232.0</v>
      </c>
      <c r="B665" s="2" t="n">
        <v>45232.58699074074</v>
      </c>
      <c r="C665" t="inlineStr">
        <is>
          <t>3140094012084709</t>
        </is>
      </c>
      <c r="D665" t="inlineStr">
        <is>
          <t>POS0012</t>
        </is>
      </c>
      <c r="E665" t="inlineStr">
        <is>
          <t>23</t>
        </is>
      </c>
      <c r="F665" t="inlineStr">
        <is>
          <t>0094</t>
        </is>
      </c>
      <c r="G665" t="inlineStr">
        <is>
          <t>5308122722</t>
        </is>
      </c>
      <c r="H665" t="n">
        <v>241.0</v>
      </c>
      <c r="I665" t="n">
        <v>229.52</v>
      </c>
      <c r="J665" t="n">
        <v>192.38</v>
      </c>
      <c r="K665" t="inlineStr">
        <is>
          <t>sale</t>
        </is>
      </c>
      <c r="L665" t="inlineStr">
        <is>
          <t/>
        </is>
      </c>
      <c r="M665" t="inlineStr">
        <is>
          <t/>
        </is>
      </c>
      <c r="N665" t="n">
        <v>0.0</v>
      </c>
      <c r="O665" t="n">
        <v>0.0</v>
      </c>
      <c r="P665" t="n">
        <v>182.8</v>
      </c>
      <c r="Q665" t="n">
        <v>182.81</v>
      </c>
      <c r="R665" t="n">
        <v>37.14</v>
      </c>
      <c r="S665" t="n">
        <v>37.14</v>
      </c>
      <c r="T665" t="n">
        <v>2.3</v>
      </c>
      <c r="U665" t="n">
        <v>2.3</v>
      </c>
      <c r="V665" t="n">
        <v>34.63</v>
      </c>
      <c r="W665" t="n">
        <v>34.63</v>
      </c>
      <c r="X665" t="n">
        <v>3.01</v>
      </c>
      <c r="Y665" t="n">
        <v>3.01</v>
      </c>
      <c r="Z665" t="n">
        <v>6.78</v>
      </c>
      <c r="AA665" t="n">
        <v>6.77</v>
      </c>
      <c r="AB665" t="n">
        <v>11.48</v>
      </c>
      <c r="AC665" t="n">
        <v>11.48</v>
      </c>
      <c r="AD665" t="n">
        <v>11.47999999999999</v>
      </c>
      <c r="AE665" t="n">
        <v>-0.009999999999990905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0.010000000000000675</v>
      </c>
      <c r="AK665" t="n">
        <v>0.0</v>
      </c>
      <c r="AL665" t="inlineStr">
        <is>
          <t>unreconciled</t>
        </is>
      </c>
      <c r="AM665" t="inlineStr">
        <is>
          <t>Order Amount Mismatch (POS&gt;3PO)</t>
        </is>
      </c>
      <c r="AN665" t="n">
        <v>11.48</v>
      </c>
      <c r="AO665" t="n">
        <f>ROUND(P665*100/H665,2)</f>
        <v>0.0</v>
      </c>
      <c r="AP665" t="n">
        <f>ROUND(Q665*100/I665,2)</f>
        <v>0.0</v>
      </c>
      <c r="AQ665"/>
      <c r="AR665"/>
      <c r="AS665" t="n">
        <v>0.0</v>
      </c>
    </row>
    <row r="666">
      <c r="A666" s="1" t="n">
        <v>45231.0</v>
      </c>
      <c r="B666" s="2" t="n">
        <v>45231.91384259259</v>
      </c>
      <c r="C666" t="inlineStr">
        <is>
          <t>3140023012058844</t>
        </is>
      </c>
      <c r="D666" t="inlineStr">
        <is>
          <t>POS0012</t>
        </is>
      </c>
      <c r="E666" t="inlineStr">
        <is>
          <t>38</t>
        </is>
      </c>
      <c r="F666" t="inlineStr">
        <is>
          <t>0023</t>
        </is>
      </c>
      <c r="G666" t="inlineStr">
        <is>
          <t>5308130349</t>
        </is>
      </c>
      <c r="H666" t="n">
        <v>369.0</v>
      </c>
      <c r="I666" t="n">
        <v>314.28</v>
      </c>
      <c r="J666" t="n">
        <v>314.28</v>
      </c>
      <c r="K666" t="inlineStr">
        <is>
          <t>addition</t>
        </is>
      </c>
      <c r="L666" t="inlineStr">
        <is>
          <t/>
        </is>
      </c>
      <c r="M666" t="inlineStr">
        <is>
          <t/>
        </is>
      </c>
      <c r="N666" t="n">
        <v>0.0</v>
      </c>
      <c r="O666" t="n">
        <v>0.0</v>
      </c>
      <c r="P666" t="n">
        <v>275.34</v>
      </c>
      <c r="Q666" t="n">
        <v>275.71</v>
      </c>
      <c r="R666" t="n">
        <v>37.14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17.58</v>
      </c>
      <c r="AC666" t="n">
        <v>17.57</v>
      </c>
      <c r="AD666" t="n">
        <v>54.72000000000003</v>
      </c>
      <c r="AE666" t="n">
        <v>-0.37000000000000455</v>
      </c>
      <c r="AF666" t="n">
        <v>37.14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0.00999999999999801</v>
      </c>
      <c r="AL666" t="inlineStr">
        <is>
          <t>unreconciled</t>
        </is>
      </c>
      <c r="AM666" t="inlineStr">
        <is>
          <t>Packaging Charge Mismatch</t>
        </is>
      </c>
      <c r="AN666" t="n">
        <v>37.14</v>
      </c>
      <c r="AO666" t="n">
        <f>ROUND(P666*100/H666,2)</f>
        <v>0.0</v>
      </c>
      <c r="AP666" t="n">
        <f>ROUND(Q666*100/I666,2)</f>
        <v>0.0</v>
      </c>
      <c r="AQ666"/>
      <c r="AR666"/>
      <c r="AS666" t="n">
        <v>0.0</v>
      </c>
    </row>
    <row r="667">
      <c r="A667" s="1" t="n">
        <v>45231.0</v>
      </c>
      <c r="B667" s="2" t="n">
        <v>45231.94872685185</v>
      </c>
      <c r="C667" t="inlineStr">
        <is>
          <t>3140094012084581</t>
        </is>
      </c>
      <c r="D667" t="inlineStr">
        <is>
          <t>POS0012</t>
        </is>
      </c>
      <c r="E667" t="inlineStr">
        <is>
          <t>95</t>
        </is>
      </c>
      <c r="F667" t="inlineStr">
        <is>
          <t>0094</t>
        </is>
      </c>
      <c r="G667" t="inlineStr">
        <is>
          <t>5308137624</t>
        </is>
      </c>
      <c r="H667" t="n">
        <v>249.99999999999997</v>
      </c>
      <c r="I667" t="n">
        <v>238.08</v>
      </c>
      <c r="J667" t="n">
        <v>200.94</v>
      </c>
      <c r="K667" t="inlineStr">
        <is>
          <t>sale</t>
        </is>
      </c>
      <c r="L667" t="inlineStr">
        <is>
          <t/>
        </is>
      </c>
      <c r="M667" t="inlineStr">
        <is>
          <t/>
        </is>
      </c>
      <c r="N667" t="n">
        <v>0.0</v>
      </c>
      <c r="O667" t="n">
        <v>0.0</v>
      </c>
      <c r="P667" t="n">
        <v>189.34</v>
      </c>
      <c r="Q667" t="n">
        <v>189.33</v>
      </c>
      <c r="R667" t="n">
        <v>37.14</v>
      </c>
      <c r="S667" t="n">
        <v>37.14</v>
      </c>
      <c r="T667" t="n">
        <v>2.38</v>
      </c>
      <c r="U667" t="n">
        <v>2.38</v>
      </c>
      <c r="V667" t="n">
        <v>36.17</v>
      </c>
      <c r="W667" t="n">
        <v>36.17</v>
      </c>
      <c r="X667" t="n">
        <v>3.12</v>
      </c>
      <c r="Y667" t="n">
        <v>3.12</v>
      </c>
      <c r="Z667" t="n">
        <v>7.07</v>
      </c>
      <c r="AA667" t="n">
        <v>7.07</v>
      </c>
      <c r="AB667" t="n">
        <v>11.9</v>
      </c>
      <c r="AC667" t="n">
        <v>11.91</v>
      </c>
      <c r="AD667" t="n">
        <v>11.919999999999959</v>
      </c>
      <c r="AE667" t="n">
        <v>0.009999999999990905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-0.009999999999999787</v>
      </c>
      <c r="AL667" t="inlineStr">
        <is>
          <t>unreconciled</t>
        </is>
      </c>
      <c r="AM667" t="inlineStr">
        <is>
          <t>Order Amount Mismatch (POS&gt;3PO)</t>
        </is>
      </c>
      <c r="AN667" t="n">
        <v>11.92</v>
      </c>
      <c r="AO667" t="n">
        <f>ROUND(P667*100/H667,2)</f>
        <v>0.0</v>
      </c>
      <c r="AP667" t="n">
        <f>ROUND(Q667*100/I667,2)</f>
        <v>0.0</v>
      </c>
      <c r="AQ667"/>
      <c r="AR667"/>
      <c r="AS667" t="n">
        <v>0.0</v>
      </c>
    </row>
    <row r="668">
      <c r="A668" s="1" t="n">
        <v>45233.0</v>
      </c>
      <c r="B668" s="2" t="n">
        <v>45233.94362268518</v>
      </c>
      <c r="C668" t="inlineStr">
        <is>
          <t>3140094012085358</t>
        </is>
      </c>
      <c r="D668" t="inlineStr">
        <is>
          <t>POS0012</t>
        </is>
      </c>
      <c r="E668" t="inlineStr">
        <is>
          <t>73</t>
        </is>
      </c>
      <c r="F668" t="inlineStr">
        <is>
          <t>0094</t>
        </is>
      </c>
      <c r="G668" t="inlineStr">
        <is>
          <t>5308149862</t>
        </is>
      </c>
      <c r="H668" t="n">
        <v>300.0</v>
      </c>
      <c r="I668" t="n">
        <v>362.85</v>
      </c>
      <c r="J668" t="n">
        <v>325.71</v>
      </c>
      <c r="K668" t="inlineStr">
        <is>
          <t>sale</t>
        </is>
      </c>
      <c r="L668" t="inlineStr">
        <is>
          <t/>
        </is>
      </c>
      <c r="M668" t="inlineStr">
        <is>
          <t/>
        </is>
      </c>
      <c r="N668" t="n">
        <v>0.0</v>
      </c>
      <c r="O668" t="n">
        <v>0.0</v>
      </c>
      <c r="P668" t="n">
        <v>284.42</v>
      </c>
      <c r="Q668" t="n">
        <v>225.62</v>
      </c>
      <c r="R668" t="n">
        <v>37.14</v>
      </c>
      <c r="S668" t="n">
        <v>37.14</v>
      </c>
      <c r="T668" t="n">
        <v>3.63</v>
      </c>
      <c r="U668" t="n">
        <v>2.86</v>
      </c>
      <c r="V668" t="n">
        <v>58.63</v>
      </c>
      <c r="W668" t="n">
        <v>44.74</v>
      </c>
      <c r="X668" t="n">
        <v>4.76</v>
      </c>
      <c r="Y668" t="n">
        <v>3.75</v>
      </c>
      <c r="Z668" t="n">
        <v>11.41</v>
      </c>
      <c r="AA668" t="n">
        <v>8.73</v>
      </c>
      <c r="AB668" t="n">
        <v>14.28</v>
      </c>
      <c r="AC668" t="n">
        <v>14.29</v>
      </c>
      <c r="AD668" t="n">
        <v>-62.85000000000002</v>
      </c>
      <c r="AE668" t="n">
        <v>58.80000000000001</v>
      </c>
      <c r="AF668" t="n">
        <v>0.0</v>
      </c>
      <c r="AG668" t="n">
        <v>0.77</v>
      </c>
      <c r="AH668" t="n">
        <v>13.89</v>
      </c>
      <c r="AI668" t="n">
        <v>1.0099999999999998</v>
      </c>
      <c r="AJ668" t="n">
        <v>2.6799999999999997</v>
      </c>
      <c r="AK668" t="n">
        <v>-0.009999999999999787</v>
      </c>
      <c r="AL668" t="inlineStr">
        <is>
          <t>unreconciled</t>
        </is>
      </c>
      <c r="AM668" t="inlineStr">
        <is>
          <t>Order Amount Mismatch (3PO&gt;POS)</t>
        </is>
      </c>
      <c r="AN668" t="n">
        <v>62.85</v>
      </c>
      <c r="AO668" t="n">
        <f>ROUND(P668*100/H668,2)</f>
        <v>0.0</v>
      </c>
      <c r="AP668" t="n">
        <f>ROUND(Q668*100/I668,2)</f>
        <v>0.0</v>
      </c>
      <c r="AQ668"/>
      <c r="AR668"/>
      <c r="AS668" t="n">
        <v>0.0</v>
      </c>
    </row>
    <row r="669">
      <c r="A669" s="1" t="n">
        <v>45231.0</v>
      </c>
      <c r="B669" s="2" t="n">
        <v>45232.00746527778</v>
      </c>
      <c r="C669" t="inlineStr">
        <is>
          <t>3140094012084623</t>
        </is>
      </c>
      <c r="D669" t="inlineStr">
        <is>
          <t>POS0012</t>
        </is>
      </c>
      <c r="E669" t="inlineStr">
        <is>
          <t>37</t>
        </is>
      </c>
      <c r="F669" t="inlineStr">
        <is>
          <t>0094</t>
        </is>
      </c>
      <c r="G669" t="inlineStr">
        <is>
          <t>5308155450</t>
        </is>
      </c>
      <c r="H669" t="n">
        <v>269.0</v>
      </c>
      <c r="I669" t="n">
        <v>256.18</v>
      </c>
      <c r="J669" t="n">
        <v>219.04</v>
      </c>
      <c r="K669" t="inlineStr">
        <is>
          <t>sale</t>
        </is>
      </c>
      <c r="L669" t="inlineStr">
        <is>
          <t/>
        </is>
      </c>
      <c r="M669" t="inlineStr">
        <is>
          <t/>
        </is>
      </c>
      <c r="N669" t="n">
        <v>0.0</v>
      </c>
      <c r="O669" t="n">
        <v>0.0</v>
      </c>
      <c r="P669" t="n">
        <v>203.13</v>
      </c>
      <c r="Q669" t="n">
        <v>203.12</v>
      </c>
      <c r="R669" t="n">
        <v>37.14</v>
      </c>
      <c r="S669" t="n">
        <v>37.14</v>
      </c>
      <c r="T669" t="n">
        <v>2.56</v>
      </c>
      <c r="U669" t="n">
        <v>2.56</v>
      </c>
      <c r="V669" t="n">
        <v>39.43</v>
      </c>
      <c r="W669" t="n">
        <v>39.43</v>
      </c>
      <c r="X669" t="n">
        <v>3.36</v>
      </c>
      <c r="Y669" t="n">
        <v>3.36</v>
      </c>
      <c r="Z669" t="n">
        <v>7.7</v>
      </c>
      <c r="AA669" t="n">
        <v>7.7</v>
      </c>
      <c r="AB669" t="n">
        <v>12.82</v>
      </c>
      <c r="AC669" t="n">
        <v>12.81</v>
      </c>
      <c r="AD669" t="n">
        <v>12.819999999999993</v>
      </c>
      <c r="AE669" t="n">
        <v>0.009999999999990905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0.009999999999999787</v>
      </c>
      <c r="AL669" t="inlineStr">
        <is>
          <t>unreconciled</t>
        </is>
      </c>
      <c r="AM669" t="inlineStr">
        <is>
          <t>Order Amount Mismatch (POS&gt;3PO)</t>
        </is>
      </c>
      <c r="AN669" t="n">
        <v>12.82</v>
      </c>
      <c r="AO669" t="n">
        <f>ROUND(P669*100/H669,2)</f>
        <v>0.0</v>
      </c>
      <c r="AP669" t="n">
        <f>ROUND(Q669*100/I669,2)</f>
        <v>0.0</v>
      </c>
      <c r="AQ669"/>
      <c r="AR669"/>
      <c r="AS669" t="n">
        <v>0.0</v>
      </c>
    </row>
    <row r="670">
      <c r="A670" s="1" t="n">
        <v>45232.0</v>
      </c>
      <c r="B670" s="2" t="n">
        <v>45232.58489583333</v>
      </c>
      <c r="C670" t="inlineStr">
        <is>
          <t>3140094012084705</t>
        </is>
      </c>
      <c r="D670" t="inlineStr">
        <is>
          <t>POS0012</t>
        </is>
      </c>
      <c r="E670" t="inlineStr">
        <is>
          <t>19</t>
        </is>
      </c>
      <c r="F670" t="inlineStr">
        <is>
          <t>0094</t>
        </is>
      </c>
      <c r="G670" t="inlineStr">
        <is>
          <t>5308158088</t>
        </is>
      </c>
      <c r="H670" t="n">
        <v>460.0</v>
      </c>
      <c r="I670" t="n">
        <v>438.05</v>
      </c>
      <c r="J670" t="n">
        <v>400.91</v>
      </c>
      <c r="K670" t="inlineStr">
        <is>
          <t>sale</t>
        </is>
      </c>
      <c r="L670" t="inlineStr">
        <is>
          <t/>
        </is>
      </c>
      <c r="M670" t="inlineStr">
        <is>
          <t/>
        </is>
      </c>
      <c r="N670" t="n">
        <v>0.0</v>
      </c>
      <c r="O670" t="n">
        <v>0.0</v>
      </c>
      <c r="P670" t="n">
        <v>341.74</v>
      </c>
      <c r="Q670" t="n">
        <v>341.71</v>
      </c>
      <c r="R670" t="n">
        <v>37.14</v>
      </c>
      <c r="S670" t="n">
        <v>37.14</v>
      </c>
      <c r="T670" t="n">
        <v>4.38</v>
      </c>
      <c r="U670" t="n">
        <v>4.38</v>
      </c>
      <c r="V670" t="n">
        <v>72.16</v>
      </c>
      <c r="W670" t="n">
        <v>72.16</v>
      </c>
      <c r="X670" t="n">
        <v>5.75</v>
      </c>
      <c r="Y670" t="n">
        <v>5.75</v>
      </c>
      <c r="Z670" t="n">
        <v>14.02</v>
      </c>
      <c r="AA670" t="n">
        <v>14.03</v>
      </c>
      <c r="AB670" t="n">
        <v>21.9</v>
      </c>
      <c r="AC670" t="n">
        <v>21.9</v>
      </c>
      <c r="AD670" t="n">
        <v>21.94999999999999</v>
      </c>
      <c r="AE670" t="n">
        <v>0.03000000000002956</v>
      </c>
      <c r="AF670" t="n">
        <v>0.0</v>
      </c>
      <c r="AG670" t="n">
        <v>0.0</v>
      </c>
      <c r="AH670" t="n">
        <v>0.0</v>
      </c>
      <c r="AI670" t="n">
        <v>0.0</v>
      </c>
      <c r="AJ670" t="n">
        <v>-0.009999999999999787</v>
      </c>
      <c r="AK670" t="n">
        <v>0.0</v>
      </c>
      <c r="AL670" t="inlineStr">
        <is>
          <t>unreconciled</t>
        </is>
      </c>
      <c r="AM670" t="inlineStr">
        <is>
          <t>Order Amount Mismatch (POS&gt;3PO)</t>
        </is>
      </c>
      <c r="AN670" t="n">
        <v>21.95</v>
      </c>
      <c r="AO670" t="n">
        <f>ROUND(P670*100/H670,2)</f>
        <v>0.0</v>
      </c>
      <c r="AP670" t="n">
        <f>ROUND(Q670*100/I670,2)</f>
        <v>0.0</v>
      </c>
      <c r="AQ670"/>
      <c r="AR670"/>
      <c r="AS670" t="n">
        <v>0.0</v>
      </c>
    </row>
    <row r="671">
      <c r="A671" s="1" t="n">
        <v>45236.0</v>
      </c>
      <c r="B671" s="2" t="n">
        <v>45236.592199074075</v>
      </c>
      <c r="C671" t="inlineStr">
        <is>
          <t>3140094012086473</t>
        </is>
      </c>
      <c r="D671" t="inlineStr">
        <is>
          <t>POS0012</t>
        </is>
      </c>
      <c r="E671" t="inlineStr">
        <is>
          <t>88</t>
        </is>
      </c>
      <c r="F671" t="inlineStr">
        <is>
          <t>0094</t>
        </is>
      </c>
      <c r="G671" t="inlineStr">
        <is>
          <t>5308169012</t>
        </is>
      </c>
      <c r="H671" t="n">
        <v>638.0</v>
      </c>
      <c r="I671" t="n">
        <v>607.61</v>
      </c>
      <c r="J671" t="n">
        <v>570.47</v>
      </c>
      <c r="K671" t="inlineStr">
        <is>
          <t>sale</t>
        </is>
      </c>
      <c r="L671" t="inlineStr">
        <is>
          <t/>
        </is>
      </c>
      <c r="M671" t="inlineStr">
        <is>
          <t/>
        </is>
      </c>
      <c r="N671" t="n">
        <v>0.0</v>
      </c>
      <c r="O671" t="n">
        <v>0.0</v>
      </c>
      <c r="P671" t="n">
        <v>470.96</v>
      </c>
      <c r="Q671" t="n">
        <v>470.97</v>
      </c>
      <c r="R671" t="n">
        <v>37.14</v>
      </c>
      <c r="S671" t="n">
        <v>37.14</v>
      </c>
      <c r="T671" t="n">
        <v>6.08</v>
      </c>
      <c r="U671" t="n">
        <v>6.08</v>
      </c>
      <c r="V671" t="n">
        <v>102.68</v>
      </c>
      <c r="W671" t="n">
        <v>102.68</v>
      </c>
      <c r="X671" t="n">
        <v>7.97</v>
      </c>
      <c r="Y671" t="n">
        <v>7.97</v>
      </c>
      <c r="Z671" t="n">
        <v>19.92</v>
      </c>
      <c r="AA671" t="n">
        <v>19.91</v>
      </c>
      <c r="AB671" t="n">
        <v>30.38</v>
      </c>
      <c r="AC671" t="n">
        <v>30.38</v>
      </c>
      <c r="AD671" t="n">
        <v>30.389999999999986</v>
      </c>
      <c r="AE671" t="n">
        <v>-0.010000000000047748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0.010000000000001563</v>
      </c>
      <c r="AK671" t="n">
        <v>0.0</v>
      </c>
      <c r="AL671" t="inlineStr">
        <is>
          <t>unreconciled</t>
        </is>
      </c>
      <c r="AM671" t="inlineStr">
        <is>
          <t>Order Amount Mismatch (POS&gt;3PO)</t>
        </is>
      </c>
      <c r="AN671" t="n">
        <v>30.39</v>
      </c>
      <c r="AO671" t="n">
        <f>ROUND(P671*100/H671,2)</f>
        <v>0.0</v>
      </c>
      <c r="AP671" t="n">
        <f>ROUND(Q671*100/I671,2)</f>
        <v>0.0</v>
      </c>
      <c r="AQ671"/>
      <c r="AR671"/>
      <c r="AS671" t="n">
        <v>0.0</v>
      </c>
    </row>
    <row r="672">
      <c r="A672" s="1" t="n">
        <v>45234.0</v>
      </c>
      <c r="B672" s="2" t="n">
        <v>45234.515543981484</v>
      </c>
      <c r="C672" t="inlineStr">
        <is>
          <t>3140023012059447</t>
        </is>
      </c>
      <c r="D672" t="inlineStr">
        <is>
          <t>POS0012</t>
        </is>
      </c>
      <c r="E672" t="inlineStr">
        <is>
          <t>39</t>
        </is>
      </c>
      <c r="F672" t="inlineStr">
        <is>
          <t>0023</t>
        </is>
      </c>
      <c r="G672" t="inlineStr">
        <is>
          <t>5308170480</t>
        </is>
      </c>
      <c r="H672" t="n">
        <v>314.0</v>
      </c>
      <c r="I672" t="n">
        <v>299.04</v>
      </c>
      <c r="J672" t="n">
        <v>261.9</v>
      </c>
      <c r="K672" t="inlineStr">
        <is>
          <t>sale</t>
        </is>
      </c>
      <c r="L672" t="inlineStr">
        <is>
          <t/>
        </is>
      </c>
      <c r="M672" t="inlineStr">
        <is>
          <t/>
        </is>
      </c>
      <c r="N672" t="n">
        <v>0.0</v>
      </c>
      <c r="O672" t="n">
        <v>0.0</v>
      </c>
      <c r="P672" t="n">
        <v>235.8</v>
      </c>
      <c r="Q672" t="n">
        <v>235.78</v>
      </c>
      <c r="R672" t="n">
        <v>37.14</v>
      </c>
      <c r="S672" t="n">
        <v>37.14</v>
      </c>
      <c r="T672" t="n">
        <v>2.99</v>
      </c>
      <c r="U672" t="n">
        <v>2.99</v>
      </c>
      <c r="V672" t="n">
        <v>47.14</v>
      </c>
      <c r="W672" t="n">
        <v>47.14</v>
      </c>
      <c r="X672" t="n">
        <v>3.92</v>
      </c>
      <c r="Y672" t="n">
        <v>3.92</v>
      </c>
      <c r="Z672" t="n">
        <v>9.19</v>
      </c>
      <c r="AA672" t="n">
        <v>9.2</v>
      </c>
      <c r="AB672" t="n">
        <v>14.96</v>
      </c>
      <c r="AC672" t="n">
        <v>14.95</v>
      </c>
      <c r="AD672" t="n">
        <v>14.95999999999998</v>
      </c>
      <c r="AE672" t="n">
        <v>0.020000000000010232</v>
      </c>
      <c r="AF672" t="n">
        <v>0.0</v>
      </c>
      <c r="AG672" t="n">
        <v>0.0</v>
      </c>
      <c r="AH672" t="n">
        <v>0.0</v>
      </c>
      <c r="AI672" t="n">
        <v>0.0</v>
      </c>
      <c r="AJ672" t="n">
        <v>-0.009999999999999787</v>
      </c>
      <c r="AK672" t="n">
        <v>0.010000000000001563</v>
      </c>
      <c r="AL672" t="inlineStr">
        <is>
          <t>unreconciled</t>
        </is>
      </c>
      <c r="AM672" t="inlineStr">
        <is>
          <t>Order Amount Mismatch (POS&gt;3PO)</t>
        </is>
      </c>
      <c r="AN672" t="n">
        <v>14.96</v>
      </c>
      <c r="AO672" t="n">
        <f>ROUND(P672*100/H672,2)</f>
        <v>0.0</v>
      </c>
      <c r="AP672" t="n">
        <f>ROUND(Q672*100/I672,2)</f>
        <v>0.0</v>
      </c>
      <c r="AQ672"/>
      <c r="AR672"/>
      <c r="AS672" t="n">
        <v>0.0</v>
      </c>
    </row>
    <row r="673">
      <c r="A673" s="1" t="n">
        <v>45232.0</v>
      </c>
      <c r="B673" s="2" t="n">
        <v>45232.68655092592</v>
      </c>
      <c r="C673" t="inlineStr">
        <is>
          <t>3140023012058988</t>
        </is>
      </c>
      <c r="D673" t="inlineStr">
        <is>
          <t>POS0012</t>
        </is>
      </c>
      <c r="E673" t="inlineStr">
        <is>
          <t>82</t>
        </is>
      </c>
      <c r="F673" t="inlineStr">
        <is>
          <t>0023</t>
        </is>
      </c>
      <c r="G673" t="inlineStr">
        <is>
          <t>5308171576</t>
        </is>
      </c>
      <c r="H673" t="n">
        <v>518.0</v>
      </c>
      <c r="I673" t="n">
        <v>493.32</v>
      </c>
      <c r="J673" t="n">
        <v>456.18</v>
      </c>
      <c r="K673" t="inlineStr">
        <is>
          <t>sale</t>
        </is>
      </c>
      <c r="L673" t="inlineStr">
        <is>
          <t/>
        </is>
      </c>
      <c r="M673" t="inlineStr">
        <is>
          <t/>
        </is>
      </c>
      <c r="N673" t="n">
        <v>0.0</v>
      </c>
      <c r="O673" t="n">
        <v>0.0</v>
      </c>
      <c r="P673" t="n">
        <v>383.87</v>
      </c>
      <c r="Q673" t="n">
        <v>383.86</v>
      </c>
      <c r="R673" t="n">
        <v>37.14</v>
      </c>
      <c r="S673" t="n">
        <v>37.14</v>
      </c>
      <c r="T673" t="n">
        <v>4.93</v>
      </c>
      <c r="U673" t="n">
        <v>4.93</v>
      </c>
      <c r="V673" t="n">
        <v>82.11</v>
      </c>
      <c r="W673" t="n">
        <v>82.11</v>
      </c>
      <c r="X673" t="n">
        <v>6.47</v>
      </c>
      <c r="Y673" t="n">
        <v>6.47</v>
      </c>
      <c r="Z673" t="n">
        <v>15.94</v>
      </c>
      <c r="AA673" t="n">
        <v>15.94</v>
      </c>
      <c r="AB673" t="n">
        <v>24.66</v>
      </c>
      <c r="AC673" t="n">
        <v>24.67</v>
      </c>
      <c r="AD673" t="n">
        <v>24.680000000000007</v>
      </c>
      <c r="AE673" t="n">
        <v>0.009999999999990905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-0.010000000000001563</v>
      </c>
      <c r="AL673" t="inlineStr">
        <is>
          <t>unreconciled</t>
        </is>
      </c>
      <c r="AM673" t="inlineStr">
        <is>
          <t>Order Amount Mismatch (POS&gt;3PO)</t>
        </is>
      </c>
      <c r="AN673" t="n">
        <v>24.68</v>
      </c>
      <c r="AO673" t="n">
        <f>ROUND(P673*100/H673,2)</f>
        <v>0.0</v>
      </c>
      <c r="AP673" t="n">
        <f>ROUND(Q673*100/I673,2)</f>
        <v>0.0</v>
      </c>
      <c r="AQ673"/>
      <c r="AR673"/>
      <c r="AS673" t="n">
        <v>0.0</v>
      </c>
    </row>
    <row r="674">
      <c r="A674" s="1" t="n">
        <v>45233.0</v>
      </c>
      <c r="B674" s="2" t="n">
        <v>45233.87799768519</v>
      </c>
      <c r="C674" t="inlineStr">
        <is>
          <t>3140094012085297</t>
        </is>
      </c>
      <c r="D674" t="inlineStr">
        <is>
          <t>POS0012</t>
        </is>
      </c>
      <c r="E674" t="inlineStr">
        <is>
          <t>12</t>
        </is>
      </c>
      <c r="F674" t="inlineStr">
        <is>
          <t>0094</t>
        </is>
      </c>
      <c r="G674" t="inlineStr">
        <is>
          <t>5308173686</t>
        </is>
      </c>
      <c r="H674" t="n">
        <v>405.0</v>
      </c>
      <c r="I674" t="n">
        <v>462.85</v>
      </c>
      <c r="J674" t="n">
        <v>425.71</v>
      </c>
      <c r="K674" t="inlineStr">
        <is>
          <t>sale</t>
        </is>
      </c>
      <c r="L674" t="inlineStr">
        <is>
          <t/>
        </is>
      </c>
      <c r="M674" t="inlineStr">
        <is>
          <t/>
        </is>
      </c>
      <c r="N674" t="n">
        <v>0.0</v>
      </c>
      <c r="O674" t="n">
        <v>0.0</v>
      </c>
      <c r="P674" t="n">
        <v>360.63</v>
      </c>
      <c r="Q674" t="n">
        <v>301.84</v>
      </c>
      <c r="R674" t="n">
        <v>37.14</v>
      </c>
      <c r="S674" t="n">
        <v>37.14</v>
      </c>
      <c r="T674" t="n">
        <v>4.63</v>
      </c>
      <c r="U674" t="n">
        <v>3.86</v>
      </c>
      <c r="V674" t="n">
        <v>76.63</v>
      </c>
      <c r="W674" t="n">
        <v>62.74</v>
      </c>
      <c r="X674" t="n">
        <v>6.07</v>
      </c>
      <c r="Y674" t="n">
        <v>5.06</v>
      </c>
      <c r="Z674" t="n">
        <v>14.89</v>
      </c>
      <c r="AA674" t="n">
        <v>12.2</v>
      </c>
      <c r="AB674" t="n">
        <v>19.28</v>
      </c>
      <c r="AC674" t="n">
        <v>19.29</v>
      </c>
      <c r="AD674" t="n">
        <v>-57.85000000000002</v>
      </c>
      <c r="AE674" t="n">
        <v>58.79000000000002</v>
      </c>
      <c r="AF674" t="n">
        <v>0.0</v>
      </c>
      <c r="AG674" t="n">
        <v>0.77</v>
      </c>
      <c r="AH674" t="n">
        <v>13.889999999999993</v>
      </c>
      <c r="AI674" t="n">
        <v>1.0100000000000007</v>
      </c>
      <c r="AJ674" t="n">
        <v>2.6900000000000013</v>
      </c>
      <c r="AK674" t="n">
        <v>-0.00999999999999801</v>
      </c>
      <c r="AL674" t="inlineStr">
        <is>
          <t>unreconciled</t>
        </is>
      </c>
      <c r="AM674" t="inlineStr">
        <is>
          <t>Order Amount Mismatch (3PO&gt;POS)</t>
        </is>
      </c>
      <c r="AN674" t="n">
        <v>57.85</v>
      </c>
      <c r="AO674" t="n">
        <f>ROUND(P674*100/H674,2)</f>
        <v>0.0</v>
      </c>
      <c r="AP674" t="n">
        <f>ROUND(Q674*100/I674,2)</f>
        <v>0.0</v>
      </c>
      <c r="AQ674"/>
      <c r="AR674"/>
      <c r="AS674" t="n">
        <v>0.0</v>
      </c>
    </row>
    <row r="675">
      <c r="A675" s="1" t="n">
        <v>45231.0</v>
      </c>
      <c r="B675" s="2" t="n">
        <v>45231.87527777778</v>
      </c>
      <c r="C675" t="inlineStr">
        <is>
          <t>3140094012084535</t>
        </is>
      </c>
      <c r="D675" t="inlineStr">
        <is>
          <t>POS0012</t>
        </is>
      </c>
      <c r="E675" t="inlineStr">
        <is>
          <t>49</t>
        </is>
      </c>
      <c r="F675" t="inlineStr">
        <is>
          <t>0094</t>
        </is>
      </c>
      <c r="G675" t="inlineStr">
        <is>
          <t>5308197650</t>
        </is>
      </c>
      <c r="H675" t="n">
        <v>361.0</v>
      </c>
      <c r="I675" t="n">
        <v>343.81</v>
      </c>
      <c r="J675" t="n">
        <v>306.67</v>
      </c>
      <c r="K675" t="inlineStr">
        <is>
          <t>sale</t>
        </is>
      </c>
      <c r="L675" t="inlineStr">
        <is>
          <t/>
        </is>
      </c>
      <c r="M675" t="inlineStr">
        <is>
          <t/>
        </is>
      </c>
      <c r="N675" t="n">
        <v>0.0</v>
      </c>
      <c r="O675" t="n">
        <v>0.0</v>
      </c>
      <c r="P675" t="n">
        <v>269.91</v>
      </c>
      <c r="Q675" t="n">
        <v>269.9</v>
      </c>
      <c r="R675" t="n">
        <v>37.14</v>
      </c>
      <c r="S675" t="n">
        <v>37.14</v>
      </c>
      <c r="T675" t="n">
        <v>3.44</v>
      </c>
      <c r="U675" t="n">
        <v>3.44</v>
      </c>
      <c r="V675" t="n">
        <v>55.2</v>
      </c>
      <c r="W675" t="n">
        <v>55.2</v>
      </c>
      <c r="X675" t="n">
        <v>4.51</v>
      </c>
      <c r="Y675" t="n">
        <v>4.51</v>
      </c>
      <c r="Z675" t="n">
        <v>10.75</v>
      </c>
      <c r="AA675" t="n">
        <v>10.75</v>
      </c>
      <c r="AB675" t="n">
        <v>17.2</v>
      </c>
      <c r="AC675" t="n">
        <v>17.19</v>
      </c>
      <c r="AD675" t="n">
        <v>17.189999999999998</v>
      </c>
      <c r="AE675" t="n">
        <v>0.010000000000047748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0.00999999999999801</v>
      </c>
      <c r="AL675" t="inlineStr">
        <is>
          <t>unreconciled</t>
        </is>
      </c>
      <c r="AM675" t="inlineStr">
        <is>
          <t>Order Amount Mismatch (POS&gt;3PO)</t>
        </is>
      </c>
      <c r="AN675" t="n">
        <v>17.19</v>
      </c>
      <c r="AO675" t="n">
        <f>ROUND(P675*100/H675,2)</f>
        <v>0.0</v>
      </c>
      <c r="AP675" t="n">
        <f>ROUND(Q675*100/I675,2)</f>
        <v>0.0</v>
      </c>
      <c r="AQ675"/>
      <c r="AR675"/>
      <c r="AS675" t="n">
        <v>0.0</v>
      </c>
    </row>
    <row r="676">
      <c r="A676" s="1" t="n">
        <v>45235.0</v>
      </c>
      <c r="B676" s="2" t="n">
        <v>45235.57020833333</v>
      </c>
      <c r="C676" t="inlineStr">
        <is>
          <t>3140094012085996</t>
        </is>
      </c>
      <c r="D676" t="inlineStr">
        <is>
          <t>POS0012</t>
        </is>
      </c>
      <c r="E676" t="inlineStr">
        <is>
          <t>11</t>
        </is>
      </c>
      <c r="F676" t="inlineStr">
        <is>
          <t>0094</t>
        </is>
      </c>
      <c r="G676" t="inlineStr">
        <is>
          <t>5308202632</t>
        </is>
      </c>
      <c r="H676" t="n">
        <v>601.0</v>
      </c>
      <c r="I676" t="n">
        <v>572.38</v>
      </c>
      <c r="J676" t="n">
        <v>535.24</v>
      </c>
      <c r="K676" t="inlineStr">
        <is>
          <t>sale</t>
        </is>
      </c>
      <c r="L676" t="inlineStr">
        <is>
          <t/>
        </is>
      </c>
      <c r="M676" t="inlineStr">
        <is>
          <t/>
        </is>
      </c>
      <c r="N676" t="n">
        <v>0.0</v>
      </c>
      <c r="O676" t="n">
        <v>0.0</v>
      </c>
      <c r="P676" t="n">
        <v>444.12</v>
      </c>
      <c r="Q676" t="n">
        <v>444.1</v>
      </c>
      <c r="R676" t="n">
        <v>37.14</v>
      </c>
      <c r="S676" t="n">
        <v>37.14</v>
      </c>
      <c r="T676" t="n">
        <v>5.72</v>
      </c>
      <c r="U676" t="n">
        <v>5.72</v>
      </c>
      <c r="V676" t="n">
        <v>96.34</v>
      </c>
      <c r="W676" t="n">
        <v>96.34</v>
      </c>
      <c r="X676" t="n">
        <v>7.51</v>
      </c>
      <c r="Y676" t="n">
        <v>7.51</v>
      </c>
      <c r="Z676" t="n">
        <v>18.69</v>
      </c>
      <c r="AA676" t="n">
        <v>18.69</v>
      </c>
      <c r="AB676" t="n">
        <v>28.62</v>
      </c>
      <c r="AC676" t="n">
        <v>28.62</v>
      </c>
      <c r="AD676" t="n">
        <v>28.620000000000005</v>
      </c>
      <c r="AE676" t="n">
        <v>0.01999999999998181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inlineStr">
        <is>
          <t>unreconciled</t>
        </is>
      </c>
      <c r="AM676" t="inlineStr">
        <is>
          <t>Order Amount Mismatch (POS&gt;3PO)</t>
        </is>
      </c>
      <c r="AN676" t="n">
        <v>28.62</v>
      </c>
      <c r="AO676" t="n">
        <f>ROUND(P676*100/H676,2)</f>
        <v>0.0</v>
      </c>
      <c r="AP676" t="n">
        <f>ROUND(Q676*100/I676,2)</f>
        <v>0.0</v>
      </c>
      <c r="AQ676"/>
      <c r="AR676"/>
      <c r="AS676" t="n">
        <v>0.0</v>
      </c>
    </row>
    <row r="677">
      <c r="A677" s="1" t="n">
        <v>45231.0</v>
      </c>
      <c r="B677" s="2" t="n">
        <v>45231.790497685186</v>
      </c>
      <c r="C677" t="inlineStr">
        <is>
          <t>3140094012084478</t>
        </is>
      </c>
      <c r="D677" t="inlineStr">
        <is>
          <t>POS0012</t>
        </is>
      </c>
      <c r="E677" t="inlineStr">
        <is>
          <t>92</t>
        </is>
      </c>
      <c r="F677" t="inlineStr">
        <is>
          <t>0094</t>
        </is>
      </c>
      <c r="G677" t="inlineStr">
        <is>
          <t>5308216037</t>
        </is>
      </c>
      <c r="H677" t="n">
        <v>376.0</v>
      </c>
      <c r="I677" t="n">
        <v>358.09</v>
      </c>
      <c r="J677" t="n">
        <v>320.95</v>
      </c>
      <c r="K677" t="inlineStr">
        <is>
          <t>sale</t>
        </is>
      </c>
      <c r="L677" t="inlineStr">
        <is>
          <t/>
        </is>
      </c>
      <c r="M677" t="inlineStr">
        <is>
          <t/>
        </is>
      </c>
      <c r="N677" t="n">
        <v>0.0</v>
      </c>
      <c r="O677" t="n">
        <v>0.0</v>
      </c>
      <c r="P677" t="n">
        <v>280.8</v>
      </c>
      <c r="Q677" t="n">
        <v>280.8</v>
      </c>
      <c r="R677" t="n">
        <v>37.14</v>
      </c>
      <c r="S677" t="n">
        <v>37.14</v>
      </c>
      <c r="T677" t="n">
        <v>3.58</v>
      </c>
      <c r="U677" t="n">
        <v>3.58</v>
      </c>
      <c r="V677" t="n">
        <v>57.77</v>
      </c>
      <c r="W677" t="n">
        <v>57.77</v>
      </c>
      <c r="X677" t="n">
        <v>4.7</v>
      </c>
      <c r="Y677" t="n">
        <v>4.7</v>
      </c>
      <c r="Z677" t="n">
        <v>11.24</v>
      </c>
      <c r="AA677" t="n">
        <v>11.25</v>
      </c>
      <c r="AB677" t="n">
        <v>17.9</v>
      </c>
      <c r="AC677" t="n">
        <v>17.91</v>
      </c>
      <c r="AD677" t="n">
        <v>17.910000000000025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-0.009999999999999787</v>
      </c>
      <c r="AK677" t="n">
        <v>-0.010000000000001563</v>
      </c>
      <c r="AL677" t="inlineStr">
        <is>
          <t>unreconciled</t>
        </is>
      </c>
      <c r="AM677" t="inlineStr">
        <is>
          <t>Order Amount Mismatch (POS&gt;3PO)</t>
        </is>
      </c>
      <c r="AN677" t="n">
        <v>17.91</v>
      </c>
      <c r="AO677" t="n">
        <f>ROUND(P677*100/H677,2)</f>
        <v>0.0</v>
      </c>
      <c r="AP677" t="n">
        <f>ROUND(Q677*100/I677,2)</f>
        <v>0.0</v>
      </c>
      <c r="AQ677"/>
      <c r="AR677"/>
      <c r="AS677" t="n">
        <v>0.0</v>
      </c>
    </row>
    <row r="678">
      <c r="A678" s="1" t="n">
        <v>45232.0</v>
      </c>
      <c r="B678" s="2" t="n">
        <v>45232.942557870374</v>
      </c>
      <c r="C678" t="inlineStr">
        <is>
          <t>3140023012059101</t>
        </is>
      </c>
      <c r="D678" t="inlineStr">
        <is>
          <t>POS0012</t>
        </is>
      </c>
      <c r="E678" t="inlineStr">
        <is>
          <t>94</t>
        </is>
      </c>
      <c r="F678" t="inlineStr">
        <is>
          <t>0023</t>
        </is>
      </c>
      <c r="G678" t="inlineStr">
        <is>
          <t>5308221211</t>
        </is>
      </c>
      <c r="H678" t="n">
        <v>94.0</v>
      </c>
      <c r="I678" t="n">
        <v>89.52</v>
      </c>
      <c r="J678" t="n">
        <v>52.38</v>
      </c>
      <c r="K678" t="inlineStr">
        <is>
          <t>sale</t>
        </is>
      </c>
      <c r="L678" t="inlineStr">
        <is>
          <t/>
        </is>
      </c>
      <c r="M678" t="inlineStr">
        <is>
          <t/>
        </is>
      </c>
      <c r="N678" t="n">
        <v>0.0</v>
      </c>
      <c r="O678" t="n">
        <v>0.0</v>
      </c>
      <c r="P678" t="n">
        <v>76.1</v>
      </c>
      <c r="Q678" t="n">
        <v>76.1</v>
      </c>
      <c r="R678" t="n">
        <v>37.14</v>
      </c>
      <c r="S678" t="n">
        <v>37.14</v>
      </c>
      <c r="T678" t="n">
        <v>0.9</v>
      </c>
      <c r="U678" t="n">
        <v>0.9</v>
      </c>
      <c r="V678" t="n">
        <v>9.43</v>
      </c>
      <c r="W678" t="n">
        <v>9.43</v>
      </c>
      <c r="X678" t="n">
        <v>1.18</v>
      </c>
      <c r="Y678" t="n">
        <v>1.18</v>
      </c>
      <c r="Z678" t="n">
        <v>1.91</v>
      </c>
      <c r="AA678" t="n">
        <v>1.91</v>
      </c>
      <c r="AB678" t="n">
        <v>4.48</v>
      </c>
      <c r="AC678" t="n">
        <v>4.48</v>
      </c>
      <c r="AD678" t="n">
        <v>4.480000000000004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inlineStr">
        <is>
          <t>unreconciled</t>
        </is>
      </c>
      <c r="AM678" t="inlineStr">
        <is>
          <t>Order Amount Mismatch (POS&gt;3PO)</t>
        </is>
      </c>
      <c r="AN678" t="n">
        <v>4.48</v>
      </c>
      <c r="AO678" t="n">
        <f>ROUND(P678*100/H678,2)</f>
        <v>0.0</v>
      </c>
      <c r="AP678" t="n">
        <f>ROUND(Q678*100/I678,2)</f>
        <v>0.0</v>
      </c>
      <c r="AQ678"/>
      <c r="AR678"/>
      <c r="AS678" t="n">
        <v>0.0</v>
      </c>
    </row>
    <row r="679">
      <c r="A679" s="1" t="n">
        <v>45232.0</v>
      </c>
      <c r="B679" s="2" t="n">
        <v>45232.66625</v>
      </c>
      <c r="C679" t="inlineStr">
        <is>
          <t>3140094012084769</t>
        </is>
      </c>
      <c r="D679" t="inlineStr">
        <is>
          <t>POS0012</t>
        </is>
      </c>
      <c r="E679" t="inlineStr">
        <is>
          <t>84</t>
        </is>
      </c>
      <c r="F679" t="inlineStr">
        <is>
          <t>0094</t>
        </is>
      </c>
      <c r="G679" t="inlineStr">
        <is>
          <t>5308226840</t>
        </is>
      </c>
      <c r="H679" t="n">
        <v>237.0</v>
      </c>
      <c r="I679" t="n">
        <v>225.71</v>
      </c>
      <c r="J679" t="n">
        <v>188.57</v>
      </c>
      <c r="K679" t="inlineStr">
        <is>
          <t>sale</t>
        </is>
      </c>
      <c r="L679" t="inlineStr">
        <is>
          <t/>
        </is>
      </c>
      <c r="M679" t="inlineStr">
        <is>
          <t/>
        </is>
      </c>
      <c r="N679" t="n">
        <v>0.0</v>
      </c>
      <c r="O679" t="n">
        <v>0.0</v>
      </c>
      <c r="P679" t="n">
        <v>179.91</v>
      </c>
      <c r="Q679" t="n">
        <v>179.92</v>
      </c>
      <c r="R679" t="n">
        <v>37.14</v>
      </c>
      <c r="S679" t="n">
        <v>37.14</v>
      </c>
      <c r="T679" t="n">
        <v>2.26</v>
      </c>
      <c r="U679" t="n">
        <v>2.26</v>
      </c>
      <c r="V679" t="n">
        <v>33.94</v>
      </c>
      <c r="W679" t="n">
        <v>33.94</v>
      </c>
      <c r="X679" t="n">
        <v>2.96</v>
      </c>
      <c r="Y679" t="n">
        <v>2.96</v>
      </c>
      <c r="Z679" t="n">
        <v>6.64</v>
      </c>
      <c r="AA679" t="n">
        <v>6.64</v>
      </c>
      <c r="AB679" t="n">
        <v>11.28</v>
      </c>
      <c r="AC679" t="n">
        <v>11.29</v>
      </c>
      <c r="AD679" t="n">
        <v>11.289999999999992</v>
      </c>
      <c r="AE679" t="n">
        <v>-0.009999999999990905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-0.009999999999999787</v>
      </c>
      <c r="AL679" t="inlineStr">
        <is>
          <t>unreconciled</t>
        </is>
      </c>
      <c r="AM679" t="inlineStr">
        <is>
          <t>Order Amount Mismatch (POS&gt;3PO)</t>
        </is>
      </c>
      <c r="AN679" t="n">
        <v>11.29</v>
      </c>
      <c r="AO679" t="n">
        <f>ROUND(P679*100/H679,2)</f>
        <v>0.0</v>
      </c>
      <c r="AP679" t="n">
        <f>ROUND(Q679*100/I679,2)</f>
        <v>0.0</v>
      </c>
      <c r="AQ679"/>
      <c r="AR679"/>
      <c r="AS679" t="n">
        <v>0.0</v>
      </c>
    </row>
    <row r="680">
      <c r="A680" s="1" t="n">
        <v>45233.0</v>
      </c>
      <c r="B680" s="2" t="n">
        <v>45233.77465277778</v>
      </c>
      <c r="C680" t="inlineStr">
        <is>
          <t>3140023012059282</t>
        </is>
      </c>
      <c r="D680" t="inlineStr">
        <is>
          <t>POS0012</t>
        </is>
      </c>
      <c r="E680" t="inlineStr">
        <is>
          <t>75</t>
        </is>
      </c>
      <c r="F680" t="inlineStr">
        <is>
          <t>0023</t>
        </is>
      </c>
      <c r="G680" t="inlineStr">
        <is>
          <t>5308237560</t>
        </is>
      </c>
      <c r="H680" t="n">
        <v>494.0</v>
      </c>
      <c r="I680" t="n">
        <v>547.62</v>
      </c>
      <c r="J680" t="n">
        <v>510.48</v>
      </c>
      <c r="K680" t="inlineStr">
        <is>
          <t>sale</t>
        </is>
      </c>
      <c r="L680" t="inlineStr">
        <is>
          <t/>
        </is>
      </c>
      <c r="M680" t="inlineStr">
        <is>
          <t/>
        </is>
      </c>
      <c r="N680" t="n">
        <v>0.0</v>
      </c>
      <c r="O680" t="n">
        <v>0.0</v>
      </c>
      <c r="P680" t="n">
        <v>425.23</v>
      </c>
      <c r="Q680" t="n">
        <v>366.44</v>
      </c>
      <c r="R680" t="n">
        <v>37.14</v>
      </c>
      <c r="S680" t="n">
        <v>37.14</v>
      </c>
      <c r="T680" t="n">
        <v>5.48</v>
      </c>
      <c r="U680" t="n">
        <v>4.7</v>
      </c>
      <c r="V680" t="n">
        <v>91.89</v>
      </c>
      <c r="W680" t="n">
        <v>78.0</v>
      </c>
      <c r="X680" t="n">
        <v>7.19</v>
      </c>
      <c r="Y680" t="n">
        <v>6.18</v>
      </c>
      <c r="Z680" t="n">
        <v>17.83</v>
      </c>
      <c r="AA680" t="n">
        <v>15.15</v>
      </c>
      <c r="AB680" t="n">
        <v>23.52</v>
      </c>
      <c r="AC680" t="n">
        <v>23.53</v>
      </c>
      <c r="AD680" t="n">
        <v>-53.620000000000005</v>
      </c>
      <c r="AE680" t="n">
        <v>58.79000000000002</v>
      </c>
      <c r="AF680" t="n">
        <v>0.0</v>
      </c>
      <c r="AG680" t="n">
        <v>0.7800000000000002</v>
      </c>
      <c r="AH680" t="n">
        <v>13.89</v>
      </c>
      <c r="AI680" t="n">
        <v>1.0100000000000007</v>
      </c>
      <c r="AJ680" t="n">
        <v>2.679999999999998</v>
      </c>
      <c r="AK680" t="n">
        <v>-0.010000000000001563</v>
      </c>
      <c r="AL680" t="inlineStr">
        <is>
          <t>unreconciled</t>
        </is>
      </c>
      <c r="AM680" t="inlineStr">
        <is>
          <t>Order Amount Mismatch (3PO&gt;POS)</t>
        </is>
      </c>
      <c r="AN680" t="n">
        <v>53.62</v>
      </c>
      <c r="AO680" t="n">
        <f>ROUND(P680*100/H680,2)</f>
        <v>0.0</v>
      </c>
      <c r="AP680" t="n">
        <f>ROUND(Q680*100/I680,2)</f>
        <v>0.0</v>
      </c>
      <c r="AQ680"/>
      <c r="AR680"/>
      <c r="AS680" t="n">
        <v>0.0</v>
      </c>
    </row>
    <row r="681">
      <c r="A681" s="1" t="n">
        <v>45232.0</v>
      </c>
      <c r="B681" s="2" t="n">
        <v>45232.65068287037</v>
      </c>
      <c r="C681" t="inlineStr">
        <is>
          <t>3140094012084756</t>
        </is>
      </c>
      <c r="D681" t="inlineStr">
        <is>
          <t>POS0012</t>
        </is>
      </c>
      <c r="E681" t="inlineStr">
        <is>
          <t>71</t>
        </is>
      </c>
      <c r="F681" t="inlineStr">
        <is>
          <t>0094</t>
        </is>
      </c>
      <c r="G681" t="inlineStr">
        <is>
          <t>5308242692</t>
        </is>
      </c>
      <c r="H681" t="n">
        <v>573.0</v>
      </c>
      <c r="I681" t="n">
        <v>545.7</v>
      </c>
      <c r="J681" t="n">
        <v>508.56</v>
      </c>
      <c r="K681" t="inlineStr">
        <is>
          <t>sale</t>
        </is>
      </c>
      <c r="L681" t="inlineStr">
        <is>
          <t/>
        </is>
      </c>
      <c r="M681" t="inlineStr">
        <is>
          <t/>
        </is>
      </c>
      <c r="N681" t="n">
        <v>0.0</v>
      </c>
      <c r="O681" t="n">
        <v>0.0</v>
      </c>
      <c r="P681" t="n">
        <v>423.77</v>
      </c>
      <c r="Q681" t="n">
        <v>423.78</v>
      </c>
      <c r="R681" t="n">
        <v>37.14</v>
      </c>
      <c r="S681" t="n">
        <v>37.14</v>
      </c>
      <c r="T681" t="n">
        <v>5.46</v>
      </c>
      <c r="U681" t="n">
        <v>5.46</v>
      </c>
      <c r="V681" t="n">
        <v>91.54</v>
      </c>
      <c r="W681" t="n">
        <v>91.54</v>
      </c>
      <c r="X681" t="n">
        <v>7.16</v>
      </c>
      <c r="Y681" t="n">
        <v>7.16</v>
      </c>
      <c r="Z681" t="n">
        <v>17.77</v>
      </c>
      <c r="AA681" t="n">
        <v>17.77</v>
      </c>
      <c r="AB681" t="n">
        <v>27.28</v>
      </c>
      <c r="AC681" t="n">
        <v>27.29</v>
      </c>
      <c r="AD681" t="n">
        <v>27.299999999999955</v>
      </c>
      <c r="AE681" t="n">
        <v>-0.009999999999990905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-0.00999999999999801</v>
      </c>
      <c r="AL681" t="inlineStr">
        <is>
          <t>unreconciled</t>
        </is>
      </c>
      <c r="AM681" t="inlineStr">
        <is>
          <t>Order Amount Mismatch (POS&gt;3PO)</t>
        </is>
      </c>
      <c r="AN681" t="n">
        <v>27.3</v>
      </c>
      <c r="AO681" t="n">
        <f>ROUND(P681*100/H681,2)</f>
        <v>0.0</v>
      </c>
      <c r="AP681" t="n">
        <f>ROUND(Q681*100/I681,2)</f>
        <v>0.0</v>
      </c>
      <c r="AQ681"/>
      <c r="AR681"/>
      <c r="AS681" t="n">
        <v>0.0</v>
      </c>
    </row>
    <row r="682">
      <c r="A682" s="1" t="n">
        <v>45231.0</v>
      </c>
      <c r="B682" s="2" t="n">
        <v>45231.83756944445</v>
      </c>
      <c r="C682" t="inlineStr">
        <is>
          <t>3140023012058807</t>
        </is>
      </c>
      <c r="D682" t="inlineStr">
        <is>
          <t>POS0012</t>
        </is>
      </c>
      <c r="E682" t="inlineStr">
        <is>
          <t>01</t>
        </is>
      </c>
      <c r="F682" t="inlineStr">
        <is>
          <t>0023</t>
        </is>
      </c>
      <c r="G682" t="inlineStr">
        <is>
          <t>5308244871</t>
        </is>
      </c>
      <c r="H682" t="n">
        <v>265.0</v>
      </c>
      <c r="I682" t="n">
        <v>252.38</v>
      </c>
      <c r="J682" t="n">
        <v>215.24</v>
      </c>
      <c r="K682" t="inlineStr">
        <is>
          <t>sale</t>
        </is>
      </c>
      <c r="L682" t="inlineStr">
        <is>
          <t/>
        </is>
      </c>
      <c r="M682" t="inlineStr">
        <is>
          <t/>
        </is>
      </c>
      <c r="N682" t="n">
        <v>0.0</v>
      </c>
      <c r="O682" t="n">
        <v>0.0</v>
      </c>
      <c r="P682" t="n">
        <v>200.24</v>
      </c>
      <c r="Q682" t="n">
        <v>200.24</v>
      </c>
      <c r="R682" t="n">
        <v>37.14</v>
      </c>
      <c r="S682" t="n">
        <v>37.14</v>
      </c>
      <c r="T682" t="n">
        <v>2.52</v>
      </c>
      <c r="U682" t="n">
        <v>2.52</v>
      </c>
      <c r="V682" t="n">
        <v>38.74</v>
      </c>
      <c r="W682" t="n">
        <v>38.74</v>
      </c>
      <c r="X682" t="n">
        <v>3.31</v>
      </c>
      <c r="Y682" t="n">
        <v>3.31</v>
      </c>
      <c r="Z682" t="n">
        <v>7.57</v>
      </c>
      <c r="AA682" t="n">
        <v>7.57</v>
      </c>
      <c r="AB682" t="n">
        <v>12.62</v>
      </c>
      <c r="AC682" t="n">
        <v>12.62</v>
      </c>
      <c r="AD682" t="n">
        <v>12.620000000000005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inlineStr">
        <is>
          <t>unreconciled</t>
        </is>
      </c>
      <c r="AM682" t="inlineStr">
        <is>
          <t>Order Amount Mismatch (POS&gt;3PO)</t>
        </is>
      </c>
      <c r="AN682" t="n">
        <v>12.62</v>
      </c>
      <c r="AO682" t="n">
        <f>ROUND(P682*100/H682,2)</f>
        <v>0.0</v>
      </c>
      <c r="AP682" t="n">
        <f>ROUND(Q682*100/I682,2)</f>
        <v>0.0</v>
      </c>
      <c r="AQ682"/>
      <c r="AR682"/>
      <c r="AS682" t="n">
        <v>0.0</v>
      </c>
    </row>
    <row r="683">
      <c r="A683" s="1" t="n">
        <v>45232.0</v>
      </c>
      <c r="B683" s="2" t="n">
        <v>45232.60755787037</v>
      </c>
      <c r="C683" t="inlineStr">
        <is>
          <t>3140023012058966</t>
        </is>
      </c>
      <c r="D683" t="inlineStr">
        <is>
          <t>POS0012</t>
        </is>
      </c>
      <c r="E683" t="inlineStr">
        <is>
          <t>60</t>
        </is>
      </c>
      <c r="F683" t="inlineStr">
        <is>
          <t>0023</t>
        </is>
      </c>
      <c r="G683" t="inlineStr">
        <is>
          <t>5308254531</t>
        </is>
      </c>
      <c r="H683" t="n">
        <v>177.0</v>
      </c>
      <c r="I683" t="n">
        <v>168.57</v>
      </c>
      <c r="J683" t="n">
        <v>131.43</v>
      </c>
      <c r="K683" t="inlineStr">
        <is>
          <t>sale</t>
        </is>
      </c>
      <c r="L683" t="inlineStr">
        <is>
          <t/>
        </is>
      </c>
      <c r="M683" t="inlineStr">
        <is>
          <t/>
        </is>
      </c>
      <c r="N683" t="n">
        <v>0.0</v>
      </c>
      <c r="O683" t="n">
        <v>0.0</v>
      </c>
      <c r="P683" t="n">
        <v>136.35</v>
      </c>
      <c r="Q683" t="n">
        <v>136.34</v>
      </c>
      <c r="R683" t="n">
        <v>37.14</v>
      </c>
      <c r="S683" t="n">
        <v>37.14</v>
      </c>
      <c r="T683" t="n">
        <v>1.69</v>
      </c>
      <c r="U683" t="n">
        <v>1.69</v>
      </c>
      <c r="V683" t="n">
        <v>23.66</v>
      </c>
      <c r="W683" t="n">
        <v>23.66</v>
      </c>
      <c r="X683" t="n">
        <v>2.21</v>
      </c>
      <c r="Y683" t="n">
        <v>2.21</v>
      </c>
      <c r="Z683" t="n">
        <v>4.66</v>
      </c>
      <c r="AA683" t="n">
        <v>4.66</v>
      </c>
      <c r="AB683" t="n">
        <v>8.42</v>
      </c>
      <c r="AC683" t="n">
        <v>8.43</v>
      </c>
      <c r="AD683" t="n">
        <v>8.430000000000007</v>
      </c>
      <c r="AE683" t="n">
        <v>0.009999999999990905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-0.009999999999999787</v>
      </c>
      <c r="AL683" t="inlineStr">
        <is>
          <t>unreconciled</t>
        </is>
      </c>
      <c r="AM683" t="inlineStr">
        <is>
          <t>Order Amount Mismatch (POS&gt;3PO)</t>
        </is>
      </c>
      <c r="AN683" t="n">
        <v>8.43</v>
      </c>
      <c r="AO683" t="n">
        <f>ROUND(P683*100/H683,2)</f>
        <v>0.0</v>
      </c>
      <c r="AP683" t="n">
        <f>ROUND(Q683*100/I683,2)</f>
        <v>0.0</v>
      </c>
      <c r="AQ683"/>
      <c r="AR683"/>
      <c r="AS683" t="n">
        <v>0.0</v>
      </c>
    </row>
    <row r="684">
      <c r="A684" s="1" t="n">
        <v>45234.0</v>
      </c>
      <c r="B684" s="2" t="n">
        <v>45234.81134259259</v>
      </c>
      <c r="C684" t="inlineStr">
        <is>
          <t>3140094012085681</t>
        </is>
      </c>
      <c r="D684" t="inlineStr">
        <is>
          <t>POS0012</t>
        </is>
      </c>
      <c r="E684" t="inlineStr">
        <is>
          <t>96</t>
        </is>
      </c>
      <c r="F684" t="inlineStr">
        <is>
          <t>0094</t>
        </is>
      </c>
      <c r="G684" t="inlineStr">
        <is>
          <t>5308258034</t>
        </is>
      </c>
      <c r="H684" t="n">
        <v>325.0</v>
      </c>
      <c r="I684" t="n">
        <v>309.52</v>
      </c>
      <c r="J684" t="n">
        <v>272.38</v>
      </c>
      <c r="K684" t="inlineStr">
        <is>
          <t>sale</t>
        </is>
      </c>
      <c r="L684" t="inlineStr">
        <is>
          <t/>
        </is>
      </c>
      <c r="M684" t="inlineStr">
        <is>
          <t/>
        </is>
      </c>
      <c r="N684" t="n">
        <v>0.0</v>
      </c>
      <c r="O684" t="n">
        <v>0.0</v>
      </c>
      <c r="P684" t="n">
        <v>243.77</v>
      </c>
      <c r="Q684" t="n">
        <v>243.77</v>
      </c>
      <c r="R684" t="n">
        <v>37.14</v>
      </c>
      <c r="S684" t="n">
        <v>37.14</v>
      </c>
      <c r="T684" t="n">
        <v>3.1</v>
      </c>
      <c r="U684" t="n">
        <v>3.1</v>
      </c>
      <c r="V684" t="n">
        <v>49.03</v>
      </c>
      <c r="W684" t="n">
        <v>49.03</v>
      </c>
      <c r="X684" t="n">
        <v>4.06</v>
      </c>
      <c r="Y684" t="n">
        <v>4.06</v>
      </c>
      <c r="Z684" t="n">
        <v>9.56</v>
      </c>
      <c r="AA684" t="n">
        <v>9.56</v>
      </c>
      <c r="AB684" t="n">
        <v>15.48</v>
      </c>
      <c r="AC684" t="n">
        <v>15.48</v>
      </c>
      <c r="AD684" t="n">
        <v>15.480000000000018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inlineStr">
        <is>
          <t>unreconciled</t>
        </is>
      </c>
      <c r="AM684" t="inlineStr">
        <is>
          <t>Order Amount Mismatch (POS&gt;3PO)</t>
        </is>
      </c>
      <c r="AN684" t="n">
        <v>15.48</v>
      </c>
      <c r="AO684" t="n">
        <f>ROUND(P684*100/H684,2)</f>
        <v>0.0</v>
      </c>
      <c r="AP684" t="n">
        <f>ROUND(Q684*100/I684,2)</f>
        <v>0.0</v>
      </c>
      <c r="AQ684"/>
      <c r="AR684"/>
      <c r="AS684" t="n">
        <v>0.0</v>
      </c>
    </row>
    <row r="685">
      <c r="A685" s="1" t="n">
        <v>45231.0</v>
      </c>
      <c r="B685" s="2" t="n">
        <v>45231.85545138889</v>
      </c>
      <c r="C685" t="inlineStr">
        <is>
          <t>3140094012084517</t>
        </is>
      </c>
      <c r="D685" t="inlineStr">
        <is>
          <t>POS0012</t>
        </is>
      </c>
      <c r="E685" t="inlineStr">
        <is>
          <t>31</t>
        </is>
      </c>
      <c r="F685" t="inlineStr">
        <is>
          <t>0094</t>
        </is>
      </c>
      <c r="G685" t="inlineStr">
        <is>
          <t>5308259148</t>
        </is>
      </c>
      <c r="H685" t="n">
        <v>283.0</v>
      </c>
      <c r="I685" t="n">
        <v>269.51</v>
      </c>
      <c r="J685" t="n">
        <v>232.37</v>
      </c>
      <c r="K685" t="inlineStr">
        <is>
          <t>sale</t>
        </is>
      </c>
      <c r="L685" t="inlineStr">
        <is>
          <t/>
        </is>
      </c>
      <c r="M685" t="inlineStr">
        <is>
          <t/>
        </is>
      </c>
      <c r="N685" t="n">
        <v>0.0</v>
      </c>
      <c r="O685" t="n">
        <v>0.0</v>
      </c>
      <c r="P685" t="n">
        <v>213.27</v>
      </c>
      <c r="Q685" t="n">
        <v>213.27</v>
      </c>
      <c r="R685" t="n">
        <v>37.14</v>
      </c>
      <c r="S685" t="n">
        <v>37.14</v>
      </c>
      <c r="T685" t="n">
        <v>2.7</v>
      </c>
      <c r="U685" t="n">
        <v>2.7</v>
      </c>
      <c r="V685" t="n">
        <v>41.83</v>
      </c>
      <c r="W685" t="n">
        <v>41.83</v>
      </c>
      <c r="X685" t="n">
        <v>3.54</v>
      </c>
      <c r="Y685" t="n">
        <v>3.54</v>
      </c>
      <c r="Z685" t="n">
        <v>8.17</v>
      </c>
      <c r="AA685" t="n">
        <v>8.17</v>
      </c>
      <c r="AB685" t="n">
        <v>13.48</v>
      </c>
      <c r="AC685" t="n">
        <v>13.48</v>
      </c>
      <c r="AD685" t="n">
        <v>13.490000000000009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inlineStr">
        <is>
          <t>unreconciled</t>
        </is>
      </c>
      <c r="AM685" t="inlineStr">
        <is>
          <t>Order Amount Mismatch (POS&gt;3PO)</t>
        </is>
      </c>
      <c r="AN685" t="n">
        <v>13.49</v>
      </c>
      <c r="AO685" t="n">
        <f>ROUND(P685*100/H685,2)</f>
        <v>0.0</v>
      </c>
      <c r="AP685" t="n">
        <f>ROUND(Q685*100/I685,2)</f>
        <v>0.0</v>
      </c>
      <c r="AQ685"/>
      <c r="AR685"/>
      <c r="AS685" t="n">
        <v>0.0</v>
      </c>
    </row>
    <row r="686">
      <c r="A686" s="1" t="n">
        <v>45232.0</v>
      </c>
      <c r="B686" s="2" t="n">
        <v>45232.77130787037</v>
      </c>
      <c r="C686" t="inlineStr">
        <is>
          <t>3140023012059008</t>
        </is>
      </c>
      <c r="D686" t="inlineStr">
        <is>
          <t>POS0012</t>
        </is>
      </c>
      <c r="E686" t="inlineStr">
        <is>
          <t>02</t>
        </is>
      </c>
      <c r="F686" t="inlineStr">
        <is>
          <t>0023</t>
        </is>
      </c>
      <c r="G686" t="inlineStr">
        <is>
          <t>5308267164</t>
        </is>
      </c>
      <c r="H686" t="n">
        <v>791.0</v>
      </c>
      <c r="I686" t="n">
        <v>753.32</v>
      </c>
      <c r="J686" t="n">
        <v>716.18</v>
      </c>
      <c r="K686" t="inlineStr">
        <is>
          <t>sale</t>
        </is>
      </c>
      <c r="L686" t="inlineStr">
        <is>
          <t/>
        </is>
      </c>
      <c r="M686" t="inlineStr">
        <is>
          <t/>
        </is>
      </c>
      <c r="N686" t="n">
        <v>0.0</v>
      </c>
      <c r="O686" t="n">
        <v>0.0</v>
      </c>
      <c r="P686" t="n">
        <v>582.01</v>
      </c>
      <c r="Q686" t="n">
        <v>582.02</v>
      </c>
      <c r="R686" t="n">
        <v>37.14</v>
      </c>
      <c r="S686" t="n">
        <v>37.14</v>
      </c>
      <c r="T686" t="n">
        <v>7.53</v>
      </c>
      <c r="U686" t="n">
        <v>7.53</v>
      </c>
      <c r="V686" t="n">
        <v>128.91</v>
      </c>
      <c r="W686" t="n">
        <v>128.91</v>
      </c>
      <c r="X686" t="n">
        <v>9.89</v>
      </c>
      <c r="Y686" t="n">
        <v>9.89</v>
      </c>
      <c r="Z686" t="n">
        <v>24.98</v>
      </c>
      <c r="AA686" t="n">
        <v>24.98</v>
      </c>
      <c r="AB686" t="n">
        <v>37.66</v>
      </c>
      <c r="AC686" t="n">
        <v>37.67</v>
      </c>
      <c r="AD686" t="n">
        <v>37.67999999999995</v>
      </c>
      <c r="AE686" t="n">
        <v>-0.009999999999990905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-0.010000000000005116</v>
      </c>
      <c r="AL686" t="inlineStr">
        <is>
          <t>unreconciled</t>
        </is>
      </c>
      <c r="AM686" t="inlineStr">
        <is>
          <t>Order Amount Mismatch (POS&gt;3PO)</t>
        </is>
      </c>
      <c r="AN686" t="n">
        <v>37.68</v>
      </c>
      <c r="AO686" t="n">
        <f>ROUND(P686*100/H686,2)</f>
        <v>0.0</v>
      </c>
      <c r="AP686" t="n">
        <f>ROUND(Q686*100/I686,2)</f>
        <v>0.0</v>
      </c>
      <c r="AQ686"/>
      <c r="AR686"/>
      <c r="AS686" t="n">
        <v>0.0</v>
      </c>
    </row>
    <row r="687">
      <c r="A687" s="1" t="n">
        <v>45232.0</v>
      </c>
      <c r="B687" s="2" t="n">
        <v>45232.85958333333</v>
      </c>
      <c r="C687" t="inlineStr">
        <is>
          <t>3140094012084893</t>
        </is>
      </c>
      <c r="D687" t="inlineStr">
        <is>
          <t>POS0012</t>
        </is>
      </c>
      <c r="E687" t="inlineStr">
        <is>
          <t>08</t>
        </is>
      </c>
      <c r="F687" t="inlineStr">
        <is>
          <t>0094</t>
        </is>
      </c>
      <c r="G687" t="inlineStr">
        <is>
          <t>5308277391</t>
        </is>
      </c>
      <c r="H687" t="n">
        <v>208.0</v>
      </c>
      <c r="I687" t="n">
        <v>198.09</v>
      </c>
      <c r="J687" t="n">
        <v>160.95</v>
      </c>
      <c r="K687" t="inlineStr">
        <is>
          <t>sale</t>
        </is>
      </c>
      <c r="L687" t="inlineStr">
        <is>
          <t/>
        </is>
      </c>
      <c r="M687" t="inlineStr">
        <is>
          <t/>
        </is>
      </c>
      <c r="N687" t="n">
        <v>0.0</v>
      </c>
      <c r="O687" t="n">
        <v>0.0</v>
      </c>
      <c r="P687" t="n">
        <v>158.86</v>
      </c>
      <c r="Q687" t="n">
        <v>158.87</v>
      </c>
      <c r="R687" t="n">
        <v>37.14</v>
      </c>
      <c r="S687" t="n">
        <v>37.14</v>
      </c>
      <c r="T687" t="n">
        <v>1.98</v>
      </c>
      <c r="U687" t="n">
        <v>1.98</v>
      </c>
      <c r="V687" t="n">
        <v>28.97</v>
      </c>
      <c r="W687" t="n">
        <v>28.97</v>
      </c>
      <c r="X687" t="n">
        <v>2.6</v>
      </c>
      <c r="Y687" t="n">
        <v>2.6</v>
      </c>
      <c r="Z687" t="n">
        <v>5.68</v>
      </c>
      <c r="AA687" t="n">
        <v>5.68</v>
      </c>
      <c r="AB687" t="n">
        <v>9.9</v>
      </c>
      <c r="AC687" t="n">
        <v>9.91</v>
      </c>
      <c r="AD687" t="n">
        <v>9.909999999999997</v>
      </c>
      <c r="AE687" t="n">
        <v>-0.009999999999990905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-0.009999999999999787</v>
      </c>
      <c r="AL687" t="inlineStr">
        <is>
          <t>unreconciled</t>
        </is>
      </c>
      <c r="AM687" t="inlineStr">
        <is>
          <t>Order Amount Mismatch (POS&gt;3PO)</t>
        </is>
      </c>
      <c r="AN687" t="n">
        <v>9.91</v>
      </c>
      <c r="AO687" t="n">
        <f>ROUND(P687*100/H687,2)</f>
        <v>0.0</v>
      </c>
      <c r="AP687" t="n">
        <f>ROUND(Q687*100/I687,2)</f>
        <v>0.0</v>
      </c>
      <c r="AQ687"/>
      <c r="AR687"/>
      <c r="AS687" t="n">
        <v>0.0</v>
      </c>
    </row>
    <row r="688">
      <c r="A688" s="1" t="n">
        <v>45235.0</v>
      </c>
      <c r="B688" s="2" t="n">
        <v>45235.84916666667</v>
      </c>
      <c r="C688" t="inlineStr">
        <is>
          <t>3140023012059849</t>
        </is>
      </c>
      <c r="D688" t="inlineStr">
        <is>
          <t>POS0012</t>
        </is>
      </c>
      <c r="E688" t="inlineStr">
        <is>
          <t>41</t>
        </is>
      </c>
      <c r="F688" t="inlineStr">
        <is>
          <t>0023</t>
        </is>
      </c>
      <c r="G688" t="inlineStr">
        <is>
          <t>5308278382</t>
        </is>
      </c>
      <c r="H688" t="n">
        <v>218.0</v>
      </c>
      <c r="I688" t="n">
        <v>207.62</v>
      </c>
      <c r="J688" t="n">
        <v>170.48</v>
      </c>
      <c r="K688" t="inlineStr">
        <is>
          <t>sale</t>
        </is>
      </c>
      <c r="L688" t="inlineStr">
        <is>
          <t/>
        </is>
      </c>
      <c r="M688" t="inlineStr">
        <is>
          <t/>
        </is>
      </c>
      <c r="N688" t="n">
        <v>0.0</v>
      </c>
      <c r="O688" t="n">
        <v>0.0</v>
      </c>
      <c r="P688" t="n">
        <v>166.12</v>
      </c>
      <c r="Q688" t="n">
        <v>166.1</v>
      </c>
      <c r="R688" t="n">
        <v>37.14</v>
      </c>
      <c r="S688" t="n">
        <v>37.14</v>
      </c>
      <c r="T688" t="n">
        <v>2.08</v>
      </c>
      <c r="U688" t="n">
        <v>2.08</v>
      </c>
      <c r="V688" t="n">
        <v>30.69</v>
      </c>
      <c r="W688" t="n">
        <v>30.69</v>
      </c>
      <c r="X688" t="n">
        <v>2.72</v>
      </c>
      <c r="Y688" t="n">
        <v>2.72</v>
      </c>
      <c r="Z688" t="n">
        <v>6.01</v>
      </c>
      <c r="AA688" t="n">
        <v>6.01</v>
      </c>
      <c r="AB688" t="n">
        <v>10.38</v>
      </c>
      <c r="AC688" t="n">
        <v>10.38</v>
      </c>
      <c r="AD688" t="n">
        <v>10.379999999999995</v>
      </c>
      <c r="AE688" t="n">
        <v>0.020000000000010232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inlineStr">
        <is>
          <t>unreconciled</t>
        </is>
      </c>
      <c r="AM688" t="inlineStr">
        <is>
          <t>Order Amount Mismatch (POS&gt;3PO)</t>
        </is>
      </c>
      <c r="AN688" t="n">
        <v>10.38</v>
      </c>
      <c r="AO688" t="n">
        <f>ROUND(P688*100/H688,2)</f>
        <v>0.0</v>
      </c>
      <c r="AP688" t="n">
        <f>ROUND(Q688*100/I688,2)</f>
        <v>0.0</v>
      </c>
      <c r="AQ688"/>
      <c r="AR688"/>
      <c r="AS688" t="n">
        <v>0.0</v>
      </c>
    </row>
    <row r="689">
      <c r="A689" s="1" t="n">
        <v>45233.0</v>
      </c>
      <c r="B689" s="2" t="n">
        <v>45233.60870370371</v>
      </c>
      <c r="C689" t="inlineStr">
        <is>
          <t>3140094012085108</t>
        </is>
      </c>
      <c r="D689" t="inlineStr">
        <is>
          <t>POS0012</t>
        </is>
      </c>
      <c r="E689" t="inlineStr">
        <is>
          <t>23</t>
        </is>
      </c>
      <c r="F689" t="inlineStr">
        <is>
          <t>0094</t>
        </is>
      </c>
      <c r="G689" t="inlineStr">
        <is>
          <t>5308294914</t>
        </is>
      </c>
      <c r="H689" t="n">
        <v>483.0</v>
      </c>
      <c r="I689" t="n">
        <v>537.14</v>
      </c>
      <c r="J689" t="n">
        <v>500.0</v>
      </c>
      <c r="K689" t="inlineStr">
        <is>
          <t>sale</t>
        </is>
      </c>
      <c r="L689" t="inlineStr">
        <is>
          <t/>
        </is>
      </c>
      <c r="M689" t="inlineStr">
        <is>
          <t/>
        </is>
      </c>
      <c r="N689" t="n">
        <v>0.0</v>
      </c>
      <c r="O689" t="n">
        <v>0.0</v>
      </c>
      <c r="P689" t="n">
        <v>417.25</v>
      </c>
      <c r="Q689" t="n">
        <v>358.46</v>
      </c>
      <c r="R689" t="n">
        <v>37.14</v>
      </c>
      <c r="S689" t="n">
        <v>37.14</v>
      </c>
      <c r="T689" t="n">
        <v>5.37</v>
      </c>
      <c r="U689" t="n">
        <v>4.6</v>
      </c>
      <c r="V689" t="n">
        <v>90.0</v>
      </c>
      <c r="W689" t="n">
        <v>76.11</v>
      </c>
      <c r="X689" t="n">
        <v>7.05</v>
      </c>
      <c r="Y689" t="n">
        <v>6.04</v>
      </c>
      <c r="Z689" t="n">
        <v>17.47</v>
      </c>
      <c r="AA689" t="n">
        <v>14.79</v>
      </c>
      <c r="AB689" t="n">
        <v>23.0</v>
      </c>
      <c r="AC689" t="n">
        <v>23.0</v>
      </c>
      <c r="AD689" t="n">
        <v>-54.139999999999986</v>
      </c>
      <c r="AE689" t="n">
        <v>58.79000000000002</v>
      </c>
      <c r="AF689" t="n">
        <v>0.0</v>
      </c>
      <c r="AG689" t="n">
        <v>0.7700000000000005</v>
      </c>
      <c r="AH689" t="n">
        <v>13.89</v>
      </c>
      <c r="AI689" t="n">
        <v>1.0099999999999998</v>
      </c>
      <c r="AJ689" t="n">
        <v>2.6799999999999997</v>
      </c>
      <c r="AK689" t="n">
        <v>0.0</v>
      </c>
      <c r="AL689" t="inlineStr">
        <is>
          <t>unreconciled</t>
        </is>
      </c>
      <c r="AM689" t="inlineStr">
        <is>
          <t>Order Amount Mismatch (3PO&gt;POS)</t>
        </is>
      </c>
      <c r="AN689" t="n">
        <v>54.14</v>
      </c>
      <c r="AO689" t="n">
        <f>ROUND(P689*100/H689,2)</f>
        <v>0.0</v>
      </c>
      <c r="AP689" t="n">
        <f>ROUND(Q689*100/I689,2)</f>
        <v>0.0</v>
      </c>
      <c r="AQ689"/>
      <c r="AR689"/>
      <c r="AS689" t="n">
        <v>0.0</v>
      </c>
    </row>
    <row r="690">
      <c r="A690" s="1" t="n">
        <v>45231.0</v>
      </c>
      <c r="B690" s="2" t="n">
        <v>45231.755428240744</v>
      </c>
      <c r="C690" t="inlineStr">
        <is>
          <t>3140094012084453</t>
        </is>
      </c>
      <c r="D690" t="inlineStr">
        <is>
          <t>POS0012</t>
        </is>
      </c>
      <c r="E690" t="inlineStr">
        <is>
          <t>67</t>
        </is>
      </c>
      <c r="F690" t="inlineStr">
        <is>
          <t>0094</t>
        </is>
      </c>
      <c r="G690" t="inlineStr">
        <is>
          <t>5308303832</t>
        </is>
      </c>
      <c r="H690" t="n">
        <v>487.0</v>
      </c>
      <c r="I690" t="n">
        <v>463.78</v>
      </c>
      <c r="J690" t="n">
        <v>426.64</v>
      </c>
      <c r="K690" t="inlineStr">
        <is>
          <t>sale</t>
        </is>
      </c>
      <c r="L690" t="inlineStr">
        <is>
          <t/>
        </is>
      </c>
      <c r="M690" t="inlineStr">
        <is>
          <t/>
        </is>
      </c>
      <c r="N690" t="n">
        <v>0.0</v>
      </c>
      <c r="O690" t="n">
        <v>0.0</v>
      </c>
      <c r="P690" t="n">
        <v>361.33</v>
      </c>
      <c r="Q690" t="n">
        <v>361.34</v>
      </c>
      <c r="R690" t="n">
        <v>37.14</v>
      </c>
      <c r="S690" t="n">
        <v>37.14</v>
      </c>
      <c r="T690" t="n">
        <v>4.64</v>
      </c>
      <c r="U690" t="n">
        <v>4.64</v>
      </c>
      <c r="V690" t="n">
        <v>76.8</v>
      </c>
      <c r="W690" t="n">
        <v>76.8</v>
      </c>
      <c r="X690" t="n">
        <v>6.09</v>
      </c>
      <c r="Y690" t="n">
        <v>6.09</v>
      </c>
      <c r="Z690" t="n">
        <v>14.92</v>
      </c>
      <c r="AA690" t="n">
        <v>14.92</v>
      </c>
      <c r="AB690" t="n">
        <v>23.2</v>
      </c>
      <c r="AC690" t="n">
        <v>23.19</v>
      </c>
      <c r="AD690" t="n">
        <v>23.220000000000027</v>
      </c>
      <c r="AE690" t="n">
        <v>-0.009999999999990905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0.00999999999999801</v>
      </c>
      <c r="AL690" t="inlineStr">
        <is>
          <t>unreconciled</t>
        </is>
      </c>
      <c r="AM690" t="inlineStr">
        <is>
          <t>Order Amount Mismatch (POS&gt;3PO)</t>
        </is>
      </c>
      <c r="AN690" t="n">
        <v>23.22</v>
      </c>
      <c r="AO690" t="n">
        <f>ROUND(P690*100/H690,2)</f>
        <v>0.0</v>
      </c>
      <c r="AP690" t="n">
        <f>ROUND(Q690*100/I690,2)</f>
        <v>0.0</v>
      </c>
      <c r="AQ690"/>
      <c r="AR690"/>
      <c r="AS690" t="n">
        <v>0.0</v>
      </c>
    </row>
    <row r="691">
      <c r="A691" s="1" t="n">
        <v>45235.0</v>
      </c>
      <c r="B691" s="2" t="n">
        <v>45235.44</v>
      </c>
      <c r="C691" t="inlineStr">
        <is>
          <t>3140023012059738</t>
        </is>
      </c>
      <c r="D691" t="inlineStr">
        <is>
          <t>POS0012</t>
        </is>
      </c>
      <c r="E691" t="inlineStr">
        <is>
          <t>30</t>
        </is>
      </c>
      <c r="F691" t="inlineStr">
        <is>
          <t>0023</t>
        </is>
      </c>
      <c r="G691" t="inlineStr">
        <is>
          <t>5308305627</t>
        </is>
      </c>
      <c r="H691" t="n">
        <v>349.0</v>
      </c>
      <c r="I691" t="n">
        <v>332.38</v>
      </c>
      <c r="J691" t="n">
        <v>295.24</v>
      </c>
      <c r="K691" t="inlineStr">
        <is>
          <t>sale</t>
        </is>
      </c>
      <c r="L691" t="inlineStr">
        <is>
          <t/>
        </is>
      </c>
      <c r="M691" t="inlineStr">
        <is>
          <t/>
        </is>
      </c>
      <c r="N691" t="n">
        <v>0.0</v>
      </c>
      <c r="O691" t="n">
        <v>0.0</v>
      </c>
      <c r="P691" t="n">
        <v>261.21</v>
      </c>
      <c r="Q691" t="n">
        <v>261.19</v>
      </c>
      <c r="R691" t="n">
        <v>37.14</v>
      </c>
      <c r="S691" t="n">
        <v>37.14</v>
      </c>
      <c r="T691" t="n">
        <v>3.32</v>
      </c>
      <c r="U691" t="n">
        <v>3.32</v>
      </c>
      <c r="V691" t="n">
        <v>53.14</v>
      </c>
      <c r="W691" t="n">
        <v>53.14</v>
      </c>
      <c r="X691" t="n">
        <v>4.36</v>
      </c>
      <c r="Y691" t="n">
        <v>4.36</v>
      </c>
      <c r="Z691" t="n">
        <v>10.35</v>
      </c>
      <c r="AA691" t="n">
        <v>10.35</v>
      </c>
      <c r="AB691" t="n">
        <v>16.62</v>
      </c>
      <c r="AC691" t="n">
        <v>16.62</v>
      </c>
      <c r="AD691" t="n">
        <v>16.620000000000005</v>
      </c>
      <c r="AE691" t="n">
        <v>0.01999999999998181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inlineStr">
        <is>
          <t>unreconciled</t>
        </is>
      </c>
      <c r="AM691" t="inlineStr">
        <is>
          <t>Order Amount Mismatch (POS&gt;3PO)</t>
        </is>
      </c>
      <c r="AN691" t="n">
        <v>16.62</v>
      </c>
      <c r="AO691" t="n">
        <f>ROUND(P691*100/H691,2)</f>
        <v>0.0</v>
      </c>
      <c r="AP691" t="n">
        <f>ROUND(Q691*100/I691,2)</f>
        <v>0.0</v>
      </c>
      <c r="AQ691"/>
      <c r="AR691"/>
      <c r="AS691" t="n">
        <v>0.0</v>
      </c>
    </row>
    <row r="692">
      <c r="A692" s="1" t="n">
        <v>45231.0</v>
      </c>
      <c r="B692" s="2" t="n">
        <v>45231.80542824074</v>
      </c>
      <c r="C692" t="inlineStr">
        <is>
          <t>3140023012058796</t>
        </is>
      </c>
      <c r="D692" t="inlineStr">
        <is>
          <t>POS0012</t>
        </is>
      </c>
      <c r="E692" t="inlineStr">
        <is>
          <t>90</t>
        </is>
      </c>
      <c r="F692" t="inlineStr">
        <is>
          <t>0023</t>
        </is>
      </c>
      <c r="G692" t="inlineStr">
        <is>
          <t>5308313372</t>
        </is>
      </c>
      <c r="H692" t="n">
        <v>840.0</v>
      </c>
      <c r="I692" t="n">
        <v>799.98</v>
      </c>
      <c r="J692" t="n">
        <v>762.84</v>
      </c>
      <c r="K692" t="inlineStr">
        <is>
          <t>sale</t>
        </is>
      </c>
      <c r="L692" t="inlineStr">
        <is>
          <t/>
        </is>
      </c>
      <c r="M692" t="inlineStr">
        <is>
          <t/>
        </is>
      </c>
      <c r="N692" t="n">
        <v>0.0</v>
      </c>
      <c r="O692" t="n">
        <v>0.0</v>
      </c>
      <c r="P692" t="n">
        <v>617.56</v>
      </c>
      <c r="Q692" t="n">
        <v>617.54</v>
      </c>
      <c r="R692" t="n">
        <v>37.14</v>
      </c>
      <c r="S692" t="n">
        <v>37.14</v>
      </c>
      <c r="T692" t="n">
        <v>8.0</v>
      </c>
      <c r="U692" t="n">
        <v>8.0</v>
      </c>
      <c r="V692" t="n">
        <v>137.31</v>
      </c>
      <c r="W692" t="n">
        <v>137.31</v>
      </c>
      <c r="X692" t="n">
        <v>10.5</v>
      </c>
      <c r="Y692" t="n">
        <v>10.5</v>
      </c>
      <c r="Z692" t="n">
        <v>26.61</v>
      </c>
      <c r="AA692" t="n">
        <v>26.61</v>
      </c>
      <c r="AB692" t="n">
        <v>40.0</v>
      </c>
      <c r="AC692" t="n">
        <v>40.0</v>
      </c>
      <c r="AD692" t="n">
        <v>40.01999999999998</v>
      </c>
      <c r="AE692" t="n">
        <v>0.01999999999998181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inlineStr">
        <is>
          <t>unreconciled</t>
        </is>
      </c>
      <c r="AM692" t="inlineStr">
        <is>
          <t>Order Amount Mismatch (POS&gt;3PO)</t>
        </is>
      </c>
      <c r="AN692" t="n">
        <v>40.02</v>
      </c>
      <c r="AO692" t="n">
        <f>ROUND(P692*100/H692,2)</f>
        <v>0.0</v>
      </c>
      <c r="AP692" t="n">
        <f>ROUND(Q692*100/I692,2)</f>
        <v>0.0</v>
      </c>
      <c r="AQ692"/>
      <c r="AR692"/>
      <c r="AS692" t="n">
        <v>0.0</v>
      </c>
    </row>
    <row r="693">
      <c r="A693" s="1" t="n">
        <v>45232.0</v>
      </c>
      <c r="B693" s="2" t="n">
        <v>45232.85364583333</v>
      </c>
      <c r="C693" t="inlineStr">
        <is>
          <t>3140023012059048</t>
        </is>
      </c>
      <c r="D693" t="inlineStr">
        <is>
          <t>POS0012</t>
        </is>
      </c>
      <c r="E693" t="inlineStr">
        <is>
          <t>42</t>
        </is>
      </c>
      <c r="F693" t="inlineStr">
        <is>
          <t>0023</t>
        </is>
      </c>
      <c r="G693" t="inlineStr">
        <is>
          <t>5308322750</t>
        </is>
      </c>
      <c r="H693" t="n">
        <v>252.0</v>
      </c>
      <c r="I693" t="n">
        <v>239.98</v>
      </c>
      <c r="J693" t="n">
        <v>202.84</v>
      </c>
      <c r="K693" t="inlineStr">
        <is>
          <t>sale</t>
        </is>
      </c>
      <c r="L693" t="inlineStr">
        <is>
          <t/>
        </is>
      </c>
      <c r="M693" t="inlineStr">
        <is>
          <t/>
        </is>
      </c>
      <c r="N693" t="n">
        <v>0.0</v>
      </c>
      <c r="O693" t="n">
        <v>0.0</v>
      </c>
      <c r="P693" t="n">
        <v>190.78</v>
      </c>
      <c r="Q693" t="n">
        <v>190.76</v>
      </c>
      <c r="R693" t="n">
        <v>37.14</v>
      </c>
      <c r="S693" t="n">
        <v>37.14</v>
      </c>
      <c r="T693" t="n">
        <v>2.4</v>
      </c>
      <c r="U693" t="n">
        <v>2.4</v>
      </c>
      <c r="V693" t="n">
        <v>36.51</v>
      </c>
      <c r="W693" t="n">
        <v>36.51</v>
      </c>
      <c r="X693" t="n">
        <v>3.15</v>
      </c>
      <c r="Y693" t="n">
        <v>3.15</v>
      </c>
      <c r="Z693" t="n">
        <v>7.14</v>
      </c>
      <c r="AA693" t="n">
        <v>7.14</v>
      </c>
      <c r="AB693" t="n">
        <v>12.0</v>
      </c>
      <c r="AC693" t="n">
        <v>12.0</v>
      </c>
      <c r="AD693" t="n">
        <v>12.02000000000001</v>
      </c>
      <c r="AE693" t="n">
        <v>0.020000000000010232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inlineStr">
        <is>
          <t>unreconciled</t>
        </is>
      </c>
      <c r="AM693" t="inlineStr">
        <is>
          <t>Order Amount Mismatch (POS&gt;3PO)</t>
        </is>
      </c>
      <c r="AN693" t="n">
        <v>12.02</v>
      </c>
      <c r="AO693" t="n">
        <f>ROUND(P693*100/H693,2)</f>
        <v>0.0</v>
      </c>
      <c r="AP693" t="n">
        <f>ROUND(Q693*100/I693,2)</f>
        <v>0.0</v>
      </c>
      <c r="AQ693"/>
      <c r="AR693"/>
      <c r="AS693" t="n">
        <v>0.0</v>
      </c>
    </row>
    <row r="694">
      <c r="A694" s="1" t="n">
        <v>45232.0</v>
      </c>
      <c r="B694" s="2" t="n">
        <v>45232.88538194444</v>
      </c>
      <c r="C694" t="inlineStr">
        <is>
          <t>3140094012084916</t>
        </is>
      </c>
      <c r="D694" t="inlineStr">
        <is>
          <t>POS0012</t>
        </is>
      </c>
      <c r="E694" t="inlineStr">
        <is>
          <t>31</t>
        </is>
      </c>
      <c r="F694" t="inlineStr">
        <is>
          <t>0094</t>
        </is>
      </c>
      <c r="G694" t="inlineStr">
        <is>
          <t>5308327354</t>
        </is>
      </c>
      <c r="H694" t="n">
        <v>399.0</v>
      </c>
      <c r="I694" t="n">
        <v>379.98</v>
      </c>
      <c r="J694" t="n">
        <v>342.84</v>
      </c>
      <c r="K694" t="inlineStr">
        <is>
          <t>sale</t>
        </is>
      </c>
      <c r="L694" t="inlineStr">
        <is>
          <t/>
        </is>
      </c>
      <c r="M694" t="inlineStr">
        <is>
          <t/>
        </is>
      </c>
      <c r="N694" t="n">
        <v>0.0</v>
      </c>
      <c r="O694" t="n">
        <v>0.0</v>
      </c>
      <c r="P694" t="n">
        <v>297.47</v>
      </c>
      <c r="Q694" t="n">
        <v>297.45</v>
      </c>
      <c r="R694" t="n">
        <v>37.14</v>
      </c>
      <c r="S694" t="n">
        <v>37.14</v>
      </c>
      <c r="T694" t="n">
        <v>3.8</v>
      </c>
      <c r="U694" t="n">
        <v>3.8</v>
      </c>
      <c r="V694" t="n">
        <v>61.71</v>
      </c>
      <c r="W694" t="n">
        <v>61.71</v>
      </c>
      <c r="X694" t="n">
        <v>4.99</v>
      </c>
      <c r="Y694" t="n">
        <v>4.99</v>
      </c>
      <c r="Z694" t="n">
        <v>12.01</v>
      </c>
      <c r="AA694" t="n">
        <v>12.01</v>
      </c>
      <c r="AB694" t="n">
        <v>19.0</v>
      </c>
      <c r="AC694" t="n">
        <v>19.0</v>
      </c>
      <c r="AD694" t="n">
        <v>19.019999999999982</v>
      </c>
      <c r="AE694" t="n">
        <v>0.020000000000038654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inlineStr">
        <is>
          <t>unreconciled</t>
        </is>
      </c>
      <c r="AM694" t="inlineStr">
        <is>
          <t>Order Amount Mismatch (POS&gt;3PO)</t>
        </is>
      </c>
      <c r="AN694" t="n">
        <v>19.02</v>
      </c>
      <c r="AO694" t="n">
        <f>ROUND(P694*100/H694,2)</f>
        <v>0.0</v>
      </c>
      <c r="AP694" t="n">
        <f>ROUND(Q694*100/I694,2)</f>
        <v>0.0</v>
      </c>
      <c r="AQ694"/>
      <c r="AR694"/>
      <c r="AS694" t="n">
        <v>0.0</v>
      </c>
    </row>
    <row r="695">
      <c r="A695" s="1" t="n">
        <v>45231.0</v>
      </c>
      <c r="B695" s="2" t="n">
        <v>45231.78603009259</v>
      </c>
      <c r="C695" t="inlineStr">
        <is>
          <t>3140094012084474</t>
        </is>
      </c>
      <c r="D695" t="inlineStr">
        <is>
          <t>POS0012</t>
        </is>
      </c>
      <c r="E695" t="inlineStr">
        <is>
          <t>88</t>
        </is>
      </c>
      <c r="F695" t="inlineStr">
        <is>
          <t>0094</t>
        </is>
      </c>
      <c r="G695" t="inlineStr">
        <is>
          <t>5308339898</t>
        </is>
      </c>
      <c r="H695" t="n">
        <v>657.0</v>
      </c>
      <c r="I695" t="n">
        <v>625.71</v>
      </c>
      <c r="J695" t="n">
        <v>588.57</v>
      </c>
      <c r="K695" t="inlineStr">
        <is>
          <t>sale</t>
        </is>
      </c>
      <c r="L695" t="inlineStr">
        <is>
          <t/>
        </is>
      </c>
      <c r="M695" t="inlineStr">
        <is>
          <t/>
        </is>
      </c>
      <c r="N695" t="n">
        <v>0.0</v>
      </c>
      <c r="O695" t="n">
        <v>0.0</v>
      </c>
      <c r="P695" t="n">
        <v>484.75</v>
      </c>
      <c r="Q695" t="n">
        <v>484.76</v>
      </c>
      <c r="R695" t="n">
        <v>37.14</v>
      </c>
      <c r="S695" t="n">
        <v>37.14</v>
      </c>
      <c r="T695" t="n">
        <v>6.26</v>
      </c>
      <c r="U695" t="n">
        <v>6.26</v>
      </c>
      <c r="V695" t="n">
        <v>105.94</v>
      </c>
      <c r="W695" t="n">
        <v>105.94</v>
      </c>
      <c r="X695" t="n">
        <v>8.21</v>
      </c>
      <c r="Y695" t="n">
        <v>8.21</v>
      </c>
      <c r="Z695" t="n">
        <v>20.55</v>
      </c>
      <c r="AA695" t="n">
        <v>20.55</v>
      </c>
      <c r="AB695" t="n">
        <v>31.28</v>
      </c>
      <c r="AC695" t="n">
        <v>31.29</v>
      </c>
      <c r="AD695" t="n">
        <v>31.289999999999964</v>
      </c>
      <c r="AE695" t="n">
        <v>-0.009999999999990905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-0.00999999999999801</v>
      </c>
      <c r="AL695" t="inlineStr">
        <is>
          <t>unreconciled</t>
        </is>
      </c>
      <c r="AM695" t="inlineStr">
        <is>
          <t>Order Amount Mismatch (POS&gt;3PO)</t>
        </is>
      </c>
      <c r="AN695" t="n">
        <v>31.29</v>
      </c>
      <c r="AO695" t="n">
        <f>ROUND(P695*100/H695,2)</f>
        <v>0.0</v>
      </c>
      <c r="AP695" t="n">
        <f>ROUND(Q695*100/I695,2)</f>
        <v>0.0</v>
      </c>
      <c r="AQ695"/>
      <c r="AR695"/>
      <c r="AS695" t="n">
        <v>0.0</v>
      </c>
    </row>
    <row r="696">
      <c r="A696" s="1" t="n">
        <v>45234.0</v>
      </c>
      <c r="B696" s="2" t="n">
        <v>45234.70375</v>
      </c>
      <c r="C696" t="inlineStr">
        <is>
          <t>3140023012059528</t>
        </is>
      </c>
      <c r="D696" t="inlineStr">
        <is>
          <t>POS0012</t>
        </is>
      </c>
      <c r="E696" t="inlineStr">
        <is>
          <t>20</t>
        </is>
      </c>
      <c r="F696" t="inlineStr">
        <is>
          <t>0023</t>
        </is>
      </c>
      <c r="G696" t="inlineStr">
        <is>
          <t>5308341149</t>
        </is>
      </c>
      <c r="H696" t="n">
        <v>898.0</v>
      </c>
      <c r="I696" t="n">
        <v>855.25</v>
      </c>
      <c r="J696" t="n">
        <v>818.11</v>
      </c>
      <c r="K696" t="inlineStr">
        <is>
          <t>sale</t>
        </is>
      </c>
      <c r="L696" t="inlineStr">
        <is>
          <t/>
        </is>
      </c>
      <c r="M696" t="inlineStr">
        <is>
          <t/>
        </is>
      </c>
      <c r="N696" t="n">
        <v>0.0</v>
      </c>
      <c r="O696" t="n">
        <v>0.0</v>
      </c>
      <c r="P696" t="n">
        <v>659.68</v>
      </c>
      <c r="Q696" t="n">
        <v>659.66</v>
      </c>
      <c r="R696" t="n">
        <v>37.14</v>
      </c>
      <c r="S696" t="n">
        <v>37.14</v>
      </c>
      <c r="T696" t="n">
        <v>8.55</v>
      </c>
      <c r="U696" t="n">
        <v>8.55</v>
      </c>
      <c r="V696" t="n">
        <v>147.26</v>
      </c>
      <c r="W696" t="n">
        <v>147.26</v>
      </c>
      <c r="X696" t="n">
        <v>11.23</v>
      </c>
      <c r="Y696" t="n">
        <v>11.23</v>
      </c>
      <c r="Z696" t="n">
        <v>28.53</v>
      </c>
      <c r="AA696" t="n">
        <v>28.53</v>
      </c>
      <c r="AB696" t="n">
        <v>42.76</v>
      </c>
      <c r="AC696" t="n">
        <v>42.76</v>
      </c>
      <c r="AD696" t="n">
        <v>42.75</v>
      </c>
      <c r="AE696" t="n">
        <v>0.01999999999998181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inlineStr">
        <is>
          <t>unreconciled</t>
        </is>
      </c>
      <c r="AM696" t="inlineStr">
        <is>
          <t>Order Amount Mismatch (POS&gt;3PO)</t>
        </is>
      </c>
      <c r="AN696" t="n">
        <v>42.75</v>
      </c>
      <c r="AO696" t="n">
        <f>ROUND(P696*100/H696,2)</f>
        <v>0.0</v>
      </c>
      <c r="AP696" t="n">
        <f>ROUND(Q696*100/I696,2)</f>
        <v>0.0</v>
      </c>
      <c r="AQ696"/>
      <c r="AR696"/>
      <c r="AS696" t="n">
        <v>0.0</v>
      </c>
    </row>
    <row r="697">
      <c r="A697" s="1" t="n">
        <v>45233.0</v>
      </c>
      <c r="B697" s="2" t="n">
        <v>45233.77394675926</v>
      </c>
      <c r="C697" t="inlineStr">
        <is>
          <t>3140023012059281</t>
        </is>
      </c>
      <c r="D697" t="inlineStr">
        <is>
          <t>POS0012</t>
        </is>
      </c>
      <c r="E697" t="inlineStr">
        <is>
          <t>74</t>
        </is>
      </c>
      <c r="F697" t="inlineStr">
        <is>
          <t>0023</t>
        </is>
      </c>
      <c r="G697" t="inlineStr">
        <is>
          <t>5308361603</t>
        </is>
      </c>
      <c r="H697" t="n">
        <v>786.0</v>
      </c>
      <c r="I697" t="n">
        <v>825.7</v>
      </c>
      <c r="J697" t="n">
        <v>788.56</v>
      </c>
      <c r="K697" t="inlineStr">
        <is>
          <t>sale</t>
        </is>
      </c>
      <c r="L697" t="inlineStr">
        <is>
          <t/>
        </is>
      </c>
      <c r="M697" t="inlineStr">
        <is>
          <t/>
        </is>
      </c>
      <c r="N697" t="n">
        <v>0.0</v>
      </c>
      <c r="O697" t="n">
        <v>0.0</v>
      </c>
      <c r="P697" t="n">
        <v>637.16</v>
      </c>
      <c r="Q697" t="n">
        <v>578.36</v>
      </c>
      <c r="R697" t="n">
        <v>37.14</v>
      </c>
      <c r="S697" t="n">
        <v>37.14</v>
      </c>
      <c r="T697" t="n">
        <v>8.26</v>
      </c>
      <c r="U697" t="n">
        <v>7.49</v>
      </c>
      <c r="V697" t="n">
        <v>141.94</v>
      </c>
      <c r="W697" t="n">
        <v>128.06</v>
      </c>
      <c r="X697" t="n">
        <v>10.84</v>
      </c>
      <c r="Y697" t="n">
        <v>9.82</v>
      </c>
      <c r="Z697" t="n">
        <v>27.5</v>
      </c>
      <c r="AA697" t="n">
        <v>24.82</v>
      </c>
      <c r="AB697" t="n">
        <v>37.42</v>
      </c>
      <c r="AC697" t="n">
        <v>37.43</v>
      </c>
      <c r="AD697" t="n">
        <v>-39.700000000000045</v>
      </c>
      <c r="AE697" t="n">
        <v>58.799999999999955</v>
      </c>
      <c r="AF697" t="n">
        <v>0.0</v>
      </c>
      <c r="AG697" t="n">
        <v>0.7699999999999996</v>
      </c>
      <c r="AH697" t="n">
        <v>13.879999999999995</v>
      </c>
      <c r="AI697" t="n">
        <v>1.0199999999999996</v>
      </c>
      <c r="AJ697" t="n">
        <v>2.6799999999999997</v>
      </c>
      <c r="AK697" t="n">
        <v>-0.00999999999999801</v>
      </c>
      <c r="AL697" t="inlineStr">
        <is>
          <t>unreconciled</t>
        </is>
      </c>
      <c r="AM697" t="inlineStr">
        <is>
          <t>Order Amount Mismatch (3PO&gt;POS)</t>
        </is>
      </c>
      <c r="AN697" t="n">
        <v>39.7</v>
      </c>
      <c r="AO697" t="n">
        <f>ROUND(P697*100/H697,2)</f>
        <v>0.0</v>
      </c>
      <c r="AP697" t="n">
        <f>ROUND(Q697*100/I697,2)</f>
        <v>0.0</v>
      </c>
      <c r="AQ697"/>
      <c r="AR697"/>
      <c r="AS697" t="n">
        <v>0.0</v>
      </c>
    </row>
    <row r="698">
      <c r="A698" s="1" t="n">
        <v>45235.0</v>
      </c>
      <c r="B698" s="2" t="n">
        <v>45235.86435185185</v>
      </c>
      <c r="C698" t="inlineStr">
        <is>
          <t>3140023012059859</t>
        </is>
      </c>
      <c r="D698" t="inlineStr">
        <is>
          <t>POS0012</t>
        </is>
      </c>
      <c r="E698" t="inlineStr">
        <is>
          <t>51</t>
        </is>
      </c>
      <c r="F698" t="inlineStr">
        <is>
          <t>0023</t>
        </is>
      </c>
      <c r="G698" t="inlineStr">
        <is>
          <t>5308365387</t>
        </is>
      </c>
      <c r="H698" t="n">
        <v>159.0</v>
      </c>
      <c r="I698" t="n">
        <v>151.43</v>
      </c>
      <c r="J698" t="n">
        <v>114.29</v>
      </c>
      <c r="K698" t="inlineStr">
        <is>
          <t>sale</t>
        </is>
      </c>
      <c r="L698" t="inlineStr">
        <is>
          <t/>
        </is>
      </c>
      <c r="M698" t="inlineStr">
        <is>
          <t/>
        </is>
      </c>
      <c r="N698" t="n">
        <v>0.0</v>
      </c>
      <c r="O698" t="n">
        <v>0.0</v>
      </c>
      <c r="P698" t="n">
        <v>123.3</v>
      </c>
      <c r="Q698" t="n">
        <v>123.29</v>
      </c>
      <c r="R698" t="n">
        <v>37.14</v>
      </c>
      <c r="S698" t="n">
        <v>37.14</v>
      </c>
      <c r="T698" t="n">
        <v>1.51</v>
      </c>
      <c r="U698" t="n">
        <v>1.51</v>
      </c>
      <c r="V698" t="n">
        <v>20.57</v>
      </c>
      <c r="W698" t="n">
        <v>20.57</v>
      </c>
      <c r="X698" t="n">
        <v>1.99</v>
      </c>
      <c r="Y698" t="n">
        <v>1.99</v>
      </c>
      <c r="Z698" t="n">
        <v>4.06</v>
      </c>
      <c r="AA698" t="n">
        <v>4.06</v>
      </c>
      <c r="AB698" t="n">
        <v>7.58</v>
      </c>
      <c r="AC698" t="n">
        <v>7.57</v>
      </c>
      <c r="AD698" t="n">
        <v>7.569999999999993</v>
      </c>
      <c r="AE698" t="n">
        <v>0.009999999999990905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0.009999999999999787</v>
      </c>
      <c r="AL698" t="inlineStr">
        <is>
          <t>unreconciled</t>
        </is>
      </c>
      <c r="AM698" t="inlineStr">
        <is>
          <t>Order Amount Mismatch (POS&gt;3PO)</t>
        </is>
      </c>
      <c r="AN698" t="n">
        <v>7.57</v>
      </c>
      <c r="AO698" t="n">
        <f>ROUND(P698*100/H698,2)</f>
        <v>0.0</v>
      </c>
      <c r="AP698" t="n">
        <f>ROUND(Q698*100/I698,2)</f>
        <v>0.0</v>
      </c>
      <c r="AQ698"/>
      <c r="AR698"/>
      <c r="AS698" t="n">
        <v>0.0</v>
      </c>
    </row>
    <row r="699">
      <c r="A699" s="1" t="n">
        <v>45232.0</v>
      </c>
      <c r="B699" s="2" t="n">
        <v>45232.776712962965</v>
      </c>
      <c r="C699" t="inlineStr">
        <is>
          <t>3140023012059011</t>
        </is>
      </c>
      <c r="D699" t="inlineStr">
        <is>
          <t>POS0012</t>
        </is>
      </c>
      <c r="E699" t="inlineStr">
        <is>
          <t>05</t>
        </is>
      </c>
      <c r="F699" t="inlineStr">
        <is>
          <t>0023</t>
        </is>
      </c>
      <c r="G699" t="inlineStr">
        <is>
          <t>5308365439</t>
        </is>
      </c>
      <c r="H699" t="n">
        <v>353.0</v>
      </c>
      <c r="I699" t="n">
        <v>336.18</v>
      </c>
      <c r="J699" t="n">
        <v>299.04</v>
      </c>
      <c r="K699" t="inlineStr">
        <is>
          <t>sale</t>
        </is>
      </c>
      <c r="L699" t="inlineStr">
        <is>
          <t/>
        </is>
      </c>
      <c r="M699" t="inlineStr">
        <is>
          <t/>
        </is>
      </c>
      <c r="N699" t="n">
        <v>0.0</v>
      </c>
      <c r="O699" t="n">
        <v>0.0</v>
      </c>
      <c r="P699" t="n">
        <v>264.1</v>
      </c>
      <c r="Q699" t="n">
        <v>264.09</v>
      </c>
      <c r="R699" t="n">
        <v>37.14</v>
      </c>
      <c r="S699" t="n">
        <v>37.14</v>
      </c>
      <c r="T699" t="n">
        <v>3.36</v>
      </c>
      <c r="U699" t="n">
        <v>3.36</v>
      </c>
      <c r="V699" t="n">
        <v>53.83</v>
      </c>
      <c r="W699" t="n">
        <v>53.83</v>
      </c>
      <c r="X699" t="n">
        <v>4.41</v>
      </c>
      <c r="Y699" t="n">
        <v>4.41</v>
      </c>
      <c r="Z699" t="n">
        <v>10.48</v>
      </c>
      <c r="AA699" t="n">
        <v>10.48</v>
      </c>
      <c r="AB699" t="n">
        <v>16.82</v>
      </c>
      <c r="AC699" t="n">
        <v>16.81</v>
      </c>
      <c r="AD699" t="n">
        <v>16.819999999999993</v>
      </c>
      <c r="AE699" t="n">
        <v>0.010000000000047748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0.010000000000001563</v>
      </c>
      <c r="AL699" t="inlineStr">
        <is>
          <t>unreconciled</t>
        </is>
      </c>
      <c r="AM699" t="inlineStr">
        <is>
          <t>Order Amount Mismatch (POS&gt;3PO)</t>
        </is>
      </c>
      <c r="AN699" t="n">
        <v>16.82</v>
      </c>
      <c r="AO699" t="n">
        <f>ROUND(P699*100/H699,2)</f>
        <v>0.0</v>
      </c>
      <c r="AP699" t="n">
        <f>ROUND(Q699*100/I699,2)</f>
        <v>0.0</v>
      </c>
      <c r="AQ699"/>
      <c r="AR699"/>
      <c r="AS699" t="n">
        <v>0.0</v>
      </c>
    </row>
    <row r="700">
      <c r="A700" s="1" t="n">
        <v>45233.0</v>
      </c>
      <c r="B700" s="2" t="n">
        <v>45233.34912037037</v>
      </c>
      <c r="C700" t="inlineStr">
        <is>
          <t>3140023012059173</t>
        </is>
      </c>
      <c r="D700" t="inlineStr">
        <is>
          <t>POS0012</t>
        </is>
      </c>
      <c r="E700" t="inlineStr">
        <is>
          <t>66</t>
        </is>
      </c>
      <c r="F700" t="inlineStr">
        <is>
          <t>0023</t>
        </is>
      </c>
      <c r="G700" t="inlineStr">
        <is>
          <t>5308372429</t>
        </is>
      </c>
      <c r="H700" t="n">
        <v>533.0</v>
      </c>
      <c r="I700" t="n">
        <v>507.62</v>
      </c>
      <c r="J700" t="n">
        <v>470.48</v>
      </c>
      <c r="K700" t="inlineStr">
        <is>
          <t>sale</t>
        </is>
      </c>
      <c r="L700" t="inlineStr">
        <is>
          <t/>
        </is>
      </c>
      <c r="M700" t="inlineStr">
        <is>
          <t/>
        </is>
      </c>
      <c r="N700" t="n">
        <v>0.0</v>
      </c>
      <c r="O700" t="n">
        <v>0.0</v>
      </c>
      <c r="P700" t="n">
        <v>394.75</v>
      </c>
      <c r="Q700" t="n">
        <v>394.73</v>
      </c>
      <c r="R700" t="n">
        <v>37.14</v>
      </c>
      <c r="S700" t="n">
        <v>37.14</v>
      </c>
      <c r="T700" t="n">
        <v>5.08</v>
      </c>
      <c r="U700" t="n">
        <v>5.08</v>
      </c>
      <c r="V700" t="n">
        <v>84.69</v>
      </c>
      <c r="W700" t="n">
        <v>84.69</v>
      </c>
      <c r="X700" t="n">
        <v>6.66</v>
      </c>
      <c r="Y700" t="n">
        <v>6.66</v>
      </c>
      <c r="Z700" t="n">
        <v>16.44</v>
      </c>
      <c r="AA700" t="n">
        <v>16.44</v>
      </c>
      <c r="AB700" t="n">
        <v>25.38</v>
      </c>
      <c r="AC700" t="n">
        <v>25.38</v>
      </c>
      <c r="AD700" t="n">
        <v>25.379999999999995</v>
      </c>
      <c r="AE700" t="n">
        <v>0.01999999999998181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inlineStr">
        <is>
          <t>unreconciled</t>
        </is>
      </c>
      <c r="AM700" t="inlineStr">
        <is>
          <t>Order Amount Mismatch (POS&gt;3PO)</t>
        </is>
      </c>
      <c r="AN700" t="n">
        <v>25.38</v>
      </c>
      <c r="AO700" t="n">
        <f>ROUND(P700*100/H700,2)</f>
        <v>0.0</v>
      </c>
      <c r="AP700" t="n">
        <f>ROUND(Q700*100/I700,2)</f>
        <v>0.0</v>
      </c>
      <c r="AQ700"/>
      <c r="AR700"/>
      <c r="AS700" t="n">
        <v>0.0</v>
      </c>
    </row>
    <row r="701">
      <c r="A701" s="1" t="n">
        <v>45232.0</v>
      </c>
      <c r="B701" s="2" t="n">
        <v>45232.50344907407</v>
      </c>
      <c r="C701" t="inlineStr">
        <is>
          <t>3140094012084661</t>
        </is>
      </c>
      <c r="D701" t="inlineStr">
        <is>
          <t>POS0012</t>
        </is>
      </c>
      <c r="E701" t="inlineStr">
        <is>
          <t>75</t>
        </is>
      </c>
      <c r="F701" t="inlineStr">
        <is>
          <t>0094</t>
        </is>
      </c>
      <c r="G701" t="inlineStr">
        <is>
          <t>5308379545</t>
        </is>
      </c>
      <c r="H701" t="n">
        <v>189.0</v>
      </c>
      <c r="I701" t="n">
        <v>179.98</v>
      </c>
      <c r="J701" t="n">
        <v>142.84</v>
      </c>
      <c r="K701" t="inlineStr">
        <is>
          <t>sale</t>
        </is>
      </c>
      <c r="L701" t="inlineStr">
        <is>
          <t/>
        </is>
      </c>
      <c r="M701" t="inlineStr">
        <is>
          <t/>
        </is>
      </c>
      <c r="N701" t="n">
        <v>0.0</v>
      </c>
      <c r="O701" t="n">
        <v>0.0</v>
      </c>
      <c r="P701" t="n">
        <v>145.06</v>
      </c>
      <c r="Q701" t="n">
        <v>145.04</v>
      </c>
      <c r="R701" t="n">
        <v>37.14</v>
      </c>
      <c r="S701" t="n">
        <v>37.14</v>
      </c>
      <c r="T701" t="n">
        <v>1.8</v>
      </c>
      <c r="U701" t="n">
        <v>1.8</v>
      </c>
      <c r="V701" t="n">
        <v>25.71</v>
      </c>
      <c r="W701" t="n">
        <v>25.71</v>
      </c>
      <c r="X701" t="n">
        <v>2.36</v>
      </c>
      <c r="Y701" t="n">
        <v>2.36</v>
      </c>
      <c r="Z701" t="n">
        <v>5.05</v>
      </c>
      <c r="AA701" t="n">
        <v>5.05</v>
      </c>
      <c r="AB701" t="n">
        <v>9.0</v>
      </c>
      <c r="AC701" t="n">
        <v>9.0</v>
      </c>
      <c r="AD701" t="n">
        <v>9.02000000000001</v>
      </c>
      <c r="AE701" t="n">
        <v>0.020000000000010232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inlineStr">
        <is>
          <t>unreconciled</t>
        </is>
      </c>
      <c r="AM701" t="inlineStr">
        <is>
          <t>Order Amount Mismatch (POS&gt;3PO)</t>
        </is>
      </c>
      <c r="AN701" t="n">
        <v>9.02</v>
      </c>
      <c r="AO701" t="n">
        <f>ROUND(P701*100/H701,2)</f>
        <v>0.0</v>
      </c>
      <c r="AP701" t="n">
        <f>ROUND(Q701*100/I701,2)</f>
        <v>0.0</v>
      </c>
      <c r="AQ701"/>
      <c r="AR701"/>
      <c r="AS701" t="n">
        <v>0.0</v>
      </c>
    </row>
    <row r="702">
      <c r="A702" s="1" t="n">
        <v>45232.0</v>
      </c>
      <c r="B702" s="2" t="n">
        <v>45232.90773148148</v>
      </c>
      <c r="C702" t="inlineStr">
        <is>
          <t>3140023012059071</t>
        </is>
      </c>
      <c r="D702" t="inlineStr">
        <is>
          <t>POS0012</t>
        </is>
      </c>
      <c r="E702" t="inlineStr">
        <is>
          <t>65</t>
        </is>
      </c>
      <c r="F702" t="inlineStr">
        <is>
          <t>0023</t>
        </is>
      </c>
      <c r="G702" t="inlineStr">
        <is>
          <t>5308383955</t>
        </is>
      </c>
      <c r="H702" t="n">
        <v>286.0</v>
      </c>
      <c r="I702" t="n">
        <v>272.37</v>
      </c>
      <c r="J702" t="n">
        <v>235.23</v>
      </c>
      <c r="K702" t="inlineStr">
        <is>
          <t>sale</t>
        </is>
      </c>
      <c r="L702" t="inlineStr">
        <is>
          <t/>
        </is>
      </c>
      <c r="M702" t="inlineStr">
        <is>
          <t/>
        </is>
      </c>
      <c r="N702" t="n">
        <v>0.0</v>
      </c>
      <c r="O702" t="n">
        <v>0.0</v>
      </c>
      <c r="P702" t="n">
        <v>215.48</v>
      </c>
      <c r="Q702" t="n">
        <v>215.46</v>
      </c>
      <c r="R702" t="n">
        <v>37.14</v>
      </c>
      <c r="S702" t="n">
        <v>37.14</v>
      </c>
      <c r="T702" t="n">
        <v>2.72</v>
      </c>
      <c r="U702" t="n">
        <v>2.72</v>
      </c>
      <c r="V702" t="n">
        <v>42.34</v>
      </c>
      <c r="W702" t="n">
        <v>42.34</v>
      </c>
      <c r="X702" t="n">
        <v>3.57</v>
      </c>
      <c r="Y702" t="n">
        <v>3.57</v>
      </c>
      <c r="Z702" t="n">
        <v>8.26</v>
      </c>
      <c r="AA702" t="n">
        <v>8.26</v>
      </c>
      <c r="AB702" t="n">
        <v>13.62</v>
      </c>
      <c r="AC702" t="n">
        <v>13.62</v>
      </c>
      <c r="AD702" t="n">
        <v>13.629999999999995</v>
      </c>
      <c r="AE702" t="n">
        <v>0.01999999999998181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inlineStr">
        <is>
          <t>unreconciled</t>
        </is>
      </c>
      <c r="AM702" t="inlineStr">
        <is>
          <t>Order Amount Mismatch (POS&gt;3PO)</t>
        </is>
      </c>
      <c r="AN702" t="n">
        <v>13.63</v>
      </c>
      <c r="AO702" t="n">
        <f>ROUND(P702*100/H702,2)</f>
        <v>0.0</v>
      </c>
      <c r="AP702" t="n">
        <f>ROUND(Q702*100/I702,2)</f>
        <v>0.0</v>
      </c>
      <c r="AQ702"/>
      <c r="AR702"/>
      <c r="AS702" t="n">
        <v>0.0</v>
      </c>
    </row>
    <row r="703">
      <c r="A703" s="1" t="n">
        <v>45232.0</v>
      </c>
      <c r="B703" s="2" t="n">
        <v>45232.62666666666</v>
      </c>
      <c r="C703" t="inlineStr">
        <is>
          <t>3140094012084738</t>
        </is>
      </c>
      <c r="D703" t="inlineStr">
        <is>
          <t>POS0012</t>
        </is>
      </c>
      <c r="E703" t="inlineStr">
        <is>
          <t>53</t>
        </is>
      </c>
      <c r="F703" t="inlineStr">
        <is>
          <t>0094</t>
        </is>
      </c>
      <c r="G703" t="inlineStr">
        <is>
          <t>5308397965</t>
        </is>
      </c>
      <c r="H703" t="n">
        <v>457.0</v>
      </c>
      <c r="I703" t="n">
        <v>435.23</v>
      </c>
      <c r="J703" t="n">
        <v>398.09</v>
      </c>
      <c r="K703" t="inlineStr">
        <is>
          <t>sale</t>
        </is>
      </c>
      <c r="L703" t="inlineStr">
        <is>
          <t/>
        </is>
      </c>
      <c r="M703" t="inlineStr">
        <is>
          <t/>
        </is>
      </c>
      <c r="N703" t="n">
        <v>0.0</v>
      </c>
      <c r="O703" t="n">
        <v>0.0</v>
      </c>
      <c r="P703" t="n">
        <v>339.58</v>
      </c>
      <c r="Q703" t="n">
        <v>339.56</v>
      </c>
      <c r="R703" t="n">
        <v>37.14</v>
      </c>
      <c r="S703" t="n">
        <v>37.14</v>
      </c>
      <c r="T703" t="n">
        <v>4.35</v>
      </c>
      <c r="U703" t="n">
        <v>4.35</v>
      </c>
      <c r="V703" t="n">
        <v>71.66</v>
      </c>
      <c r="W703" t="n">
        <v>71.66</v>
      </c>
      <c r="X703" t="n">
        <v>5.71</v>
      </c>
      <c r="Y703" t="n">
        <v>5.71</v>
      </c>
      <c r="Z703" t="n">
        <v>13.93</v>
      </c>
      <c r="AA703" t="n">
        <v>13.93</v>
      </c>
      <c r="AB703" t="n">
        <v>21.76</v>
      </c>
      <c r="AC703" t="n">
        <v>21.76</v>
      </c>
      <c r="AD703" t="n">
        <v>21.769999999999982</v>
      </c>
      <c r="AE703" t="n">
        <v>0.01999999999998181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inlineStr">
        <is>
          <t>unreconciled</t>
        </is>
      </c>
      <c r="AM703" t="inlineStr">
        <is>
          <t>Order Amount Mismatch (POS&gt;3PO)</t>
        </is>
      </c>
      <c r="AN703" t="n">
        <v>21.77</v>
      </c>
      <c r="AO703" t="n">
        <f>ROUND(P703*100/H703,2)</f>
        <v>0.0</v>
      </c>
      <c r="AP703" t="n">
        <f>ROUND(Q703*100/I703,2)</f>
        <v>0.0</v>
      </c>
      <c r="AQ703"/>
      <c r="AR703"/>
      <c r="AS703" t="n">
        <v>0.0</v>
      </c>
    </row>
    <row r="704">
      <c r="A704" s="1" t="n">
        <v>45231.0</v>
      </c>
      <c r="B704" s="2" t="n">
        <v>45231.90846064815</v>
      </c>
      <c r="C704" t="inlineStr">
        <is>
          <t>3140023012058842</t>
        </is>
      </c>
      <c r="D704" t="inlineStr">
        <is>
          <t>POS0012</t>
        </is>
      </c>
      <c r="E704" t="inlineStr">
        <is>
          <t>36</t>
        </is>
      </c>
      <c r="F704" t="inlineStr">
        <is>
          <t>0023</t>
        </is>
      </c>
      <c r="G704" t="inlineStr">
        <is>
          <t>5308411952</t>
        </is>
      </c>
      <c r="H704" t="n">
        <v>241.0</v>
      </c>
      <c r="I704" t="n">
        <v>229.52</v>
      </c>
      <c r="J704" t="n">
        <v>192.38</v>
      </c>
      <c r="K704" t="inlineStr">
        <is>
          <t>sale</t>
        </is>
      </c>
      <c r="L704" t="inlineStr">
        <is>
          <t/>
        </is>
      </c>
      <c r="M704" t="inlineStr">
        <is>
          <t/>
        </is>
      </c>
      <c r="N704" t="n">
        <v>0.0</v>
      </c>
      <c r="O704" t="n">
        <v>0.0</v>
      </c>
      <c r="P704" t="n">
        <v>182.8</v>
      </c>
      <c r="Q704" t="n">
        <v>182.81</v>
      </c>
      <c r="R704" t="n">
        <v>37.14</v>
      </c>
      <c r="S704" t="n">
        <v>37.14</v>
      </c>
      <c r="T704" t="n">
        <v>2.3</v>
      </c>
      <c r="U704" t="n">
        <v>2.3</v>
      </c>
      <c r="V704" t="n">
        <v>34.63</v>
      </c>
      <c r="W704" t="n">
        <v>34.63</v>
      </c>
      <c r="X704" t="n">
        <v>3.01</v>
      </c>
      <c r="Y704" t="n">
        <v>3.01</v>
      </c>
      <c r="Z704" t="n">
        <v>6.78</v>
      </c>
      <c r="AA704" t="n">
        <v>6.77</v>
      </c>
      <c r="AB704" t="n">
        <v>11.48</v>
      </c>
      <c r="AC704" t="n">
        <v>11.48</v>
      </c>
      <c r="AD704" t="n">
        <v>11.47999999999999</v>
      </c>
      <c r="AE704" t="n">
        <v>-0.009999999999990905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0.010000000000000675</v>
      </c>
      <c r="AK704" t="n">
        <v>0.0</v>
      </c>
      <c r="AL704" t="inlineStr">
        <is>
          <t>unreconciled</t>
        </is>
      </c>
      <c r="AM704" t="inlineStr">
        <is>
          <t>Order Amount Mismatch (POS&gt;3PO)</t>
        </is>
      </c>
      <c r="AN704" t="n">
        <v>11.48</v>
      </c>
      <c r="AO704" t="n">
        <f>ROUND(P704*100/H704,2)</f>
        <v>0.0</v>
      </c>
      <c r="AP704" t="n">
        <f>ROUND(Q704*100/I704,2)</f>
        <v>0.0</v>
      </c>
      <c r="AQ704"/>
      <c r="AR704"/>
      <c r="AS704" t="n">
        <v>0.0</v>
      </c>
    </row>
    <row r="705">
      <c r="A705" s="1" t="n">
        <v>45232.0</v>
      </c>
      <c r="B705" s="2" t="n">
        <v>45232.92811342593</v>
      </c>
      <c r="C705" t="inlineStr">
        <is>
          <t>3140094012084959</t>
        </is>
      </c>
      <c r="D705" t="inlineStr">
        <is>
          <t>POS0012</t>
        </is>
      </c>
      <c r="E705" t="inlineStr">
        <is>
          <t>74</t>
        </is>
      </c>
      <c r="F705" t="inlineStr">
        <is>
          <t>0094</t>
        </is>
      </c>
      <c r="G705" t="inlineStr">
        <is>
          <t>5308415264</t>
        </is>
      </c>
      <c r="H705" t="n">
        <v>245.00000000000003</v>
      </c>
      <c r="I705" t="n">
        <v>233.33</v>
      </c>
      <c r="J705" t="n">
        <v>196.19</v>
      </c>
      <c r="K705" t="inlineStr">
        <is>
          <t>sale</t>
        </is>
      </c>
      <c r="L705" t="inlineStr">
        <is>
          <t/>
        </is>
      </c>
      <c r="M705" t="inlineStr">
        <is>
          <t/>
        </is>
      </c>
      <c r="N705" t="n">
        <v>0.0</v>
      </c>
      <c r="O705" t="n">
        <v>0.0</v>
      </c>
      <c r="P705" t="n">
        <v>185.72</v>
      </c>
      <c r="Q705" t="n">
        <v>185.71</v>
      </c>
      <c r="R705" t="n">
        <v>37.14</v>
      </c>
      <c r="S705" t="n">
        <v>37.14</v>
      </c>
      <c r="T705" t="n">
        <v>2.33</v>
      </c>
      <c r="U705" t="n">
        <v>2.33</v>
      </c>
      <c r="V705" t="n">
        <v>35.31</v>
      </c>
      <c r="W705" t="n">
        <v>35.31</v>
      </c>
      <c r="X705" t="n">
        <v>3.06</v>
      </c>
      <c r="Y705" t="n">
        <v>3.06</v>
      </c>
      <c r="Z705" t="n">
        <v>6.91</v>
      </c>
      <c r="AA705" t="n">
        <v>6.91</v>
      </c>
      <c r="AB705" t="n">
        <v>11.66</v>
      </c>
      <c r="AC705" t="n">
        <v>11.67</v>
      </c>
      <c r="AD705" t="n">
        <v>11.670000000000016</v>
      </c>
      <c r="AE705" t="n">
        <v>0.009999999999990905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-0.009999999999999787</v>
      </c>
      <c r="AL705" t="inlineStr">
        <is>
          <t>unreconciled</t>
        </is>
      </c>
      <c r="AM705" t="inlineStr">
        <is>
          <t>Order Amount Mismatch (POS&gt;3PO)</t>
        </is>
      </c>
      <c r="AN705" t="n">
        <v>11.67</v>
      </c>
      <c r="AO705" t="n">
        <f>ROUND(P705*100/H705,2)</f>
        <v>0.0</v>
      </c>
      <c r="AP705" t="n">
        <f>ROUND(Q705*100/I705,2)</f>
        <v>0.0</v>
      </c>
      <c r="AQ705"/>
      <c r="AR705"/>
      <c r="AS705" t="n">
        <v>0.0</v>
      </c>
    </row>
    <row r="706">
      <c r="A706" s="1" t="n">
        <v>45232.0</v>
      </c>
      <c r="B706" s="2" t="n">
        <v>45232.73278935185</v>
      </c>
      <c r="C706" t="inlineStr">
        <is>
          <t>3140023012058997</t>
        </is>
      </c>
      <c r="D706" t="inlineStr">
        <is>
          <t>POS0012</t>
        </is>
      </c>
      <c r="E706" t="inlineStr">
        <is>
          <t>91</t>
        </is>
      </c>
      <c r="F706" t="inlineStr">
        <is>
          <t>0023</t>
        </is>
      </c>
      <c r="G706" t="inlineStr">
        <is>
          <t>5308418182</t>
        </is>
      </c>
      <c r="H706" t="n">
        <v>704.0</v>
      </c>
      <c r="I706" t="n">
        <v>670.45</v>
      </c>
      <c r="J706" t="n">
        <v>633.31</v>
      </c>
      <c r="K706" t="inlineStr">
        <is>
          <t>sale</t>
        </is>
      </c>
      <c r="L706" t="inlineStr">
        <is>
          <t/>
        </is>
      </c>
      <c r="M706" t="inlineStr">
        <is>
          <t/>
        </is>
      </c>
      <c r="N706" t="n">
        <v>0.0</v>
      </c>
      <c r="O706" t="n">
        <v>0.0</v>
      </c>
      <c r="P706" t="n">
        <v>518.85</v>
      </c>
      <c r="Q706" t="n">
        <v>518.85</v>
      </c>
      <c r="R706" t="n">
        <v>37.14</v>
      </c>
      <c r="S706" t="n">
        <v>37.14</v>
      </c>
      <c r="T706" t="n">
        <v>6.7</v>
      </c>
      <c r="U706" t="n">
        <v>6.7</v>
      </c>
      <c r="V706" t="n">
        <v>114.0</v>
      </c>
      <c r="W706" t="n">
        <v>114.0</v>
      </c>
      <c r="X706" t="n">
        <v>8.8</v>
      </c>
      <c r="Y706" t="n">
        <v>8.8</v>
      </c>
      <c r="Z706" t="n">
        <v>22.1</v>
      </c>
      <c r="AA706" t="n">
        <v>22.1</v>
      </c>
      <c r="AB706" t="n">
        <v>33.52</v>
      </c>
      <c r="AC706" t="n">
        <v>33.52</v>
      </c>
      <c r="AD706" t="n">
        <v>33.549999999999955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inlineStr">
        <is>
          <t>unreconciled</t>
        </is>
      </c>
      <c r="AM706" t="inlineStr">
        <is>
          <t>Order Amount Mismatch (POS&gt;3PO)</t>
        </is>
      </c>
      <c r="AN706" t="n">
        <v>33.55</v>
      </c>
      <c r="AO706" t="n">
        <f>ROUND(P706*100/H706,2)</f>
        <v>0.0</v>
      </c>
      <c r="AP706" t="n">
        <f>ROUND(Q706*100/I706,2)</f>
        <v>0.0</v>
      </c>
      <c r="AQ706"/>
      <c r="AR706"/>
      <c r="AS706" t="n">
        <v>0.0</v>
      </c>
    </row>
    <row r="707">
      <c r="A707" s="1" t="n">
        <v>45232.0</v>
      </c>
      <c r="B707" s="2" t="n">
        <v>45232.77744212963</v>
      </c>
      <c r="C707" t="inlineStr">
        <is>
          <t>3140023012059012</t>
        </is>
      </c>
      <c r="D707" t="inlineStr">
        <is>
          <t>POS0012</t>
        </is>
      </c>
      <c r="E707" t="inlineStr">
        <is>
          <t>06</t>
        </is>
      </c>
      <c r="F707" t="inlineStr">
        <is>
          <t>0023</t>
        </is>
      </c>
      <c r="G707" t="inlineStr">
        <is>
          <t>5308421251</t>
        </is>
      </c>
      <c r="H707" t="n">
        <v>253.00000000000003</v>
      </c>
      <c r="I707" t="n">
        <v>240.95</v>
      </c>
      <c r="J707" t="n">
        <v>203.81</v>
      </c>
      <c r="K707" t="inlineStr">
        <is>
          <t>sale</t>
        </is>
      </c>
      <c r="L707" t="inlineStr">
        <is>
          <t/>
        </is>
      </c>
      <c r="M707" t="inlineStr">
        <is>
          <t/>
        </is>
      </c>
      <c r="N707" t="n">
        <v>0.0</v>
      </c>
      <c r="O707" t="n">
        <v>0.0</v>
      </c>
      <c r="P707" t="n">
        <v>191.52</v>
      </c>
      <c r="Q707" t="n">
        <v>191.51</v>
      </c>
      <c r="R707" t="n">
        <v>37.14</v>
      </c>
      <c r="S707" t="n">
        <v>37.14</v>
      </c>
      <c r="T707" t="n">
        <v>2.41</v>
      </c>
      <c r="U707" t="n">
        <v>2.41</v>
      </c>
      <c r="V707" t="n">
        <v>36.69</v>
      </c>
      <c r="W707" t="n">
        <v>36.69</v>
      </c>
      <c r="X707" t="n">
        <v>3.16</v>
      </c>
      <c r="Y707" t="n">
        <v>3.16</v>
      </c>
      <c r="Z707" t="n">
        <v>7.17</v>
      </c>
      <c r="AA707" t="n">
        <v>7.17</v>
      </c>
      <c r="AB707" t="n">
        <v>12.04</v>
      </c>
      <c r="AC707" t="n">
        <v>12.05</v>
      </c>
      <c r="AD707" t="n">
        <v>12.05000000000004</v>
      </c>
      <c r="AE707" t="n">
        <v>0.010000000000019327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-0.010000000000001563</v>
      </c>
      <c r="AL707" t="inlineStr">
        <is>
          <t>unreconciled</t>
        </is>
      </c>
      <c r="AM707" t="inlineStr">
        <is>
          <t>Order Amount Mismatch (POS&gt;3PO)</t>
        </is>
      </c>
      <c r="AN707" t="n">
        <v>12.05</v>
      </c>
      <c r="AO707" t="n">
        <f>ROUND(P707*100/H707,2)</f>
        <v>0.0</v>
      </c>
      <c r="AP707" t="n">
        <f>ROUND(Q707*100/I707,2)</f>
        <v>0.0</v>
      </c>
      <c r="AQ707"/>
      <c r="AR707"/>
      <c r="AS707" t="n">
        <v>0.0</v>
      </c>
    </row>
    <row r="708">
      <c r="A708" s="1" t="n">
        <v>45233.0</v>
      </c>
      <c r="B708" s="2" t="n">
        <v>45233.6903125</v>
      </c>
      <c r="C708" t="inlineStr">
        <is>
          <t>3140094012085156</t>
        </is>
      </c>
      <c r="D708" t="inlineStr">
        <is>
          <t>POS0012</t>
        </is>
      </c>
      <c r="E708" t="inlineStr">
        <is>
          <t>71</t>
        </is>
      </c>
      <c r="F708" t="inlineStr">
        <is>
          <t>0094</t>
        </is>
      </c>
      <c r="G708" t="inlineStr">
        <is>
          <t>5308427084</t>
        </is>
      </c>
      <c r="H708" t="n">
        <v>900.0</v>
      </c>
      <c r="I708" t="n">
        <v>857.14</v>
      </c>
      <c r="J708" t="n">
        <v>820.0</v>
      </c>
      <c r="K708" t="inlineStr">
        <is>
          <t>sale</t>
        </is>
      </c>
      <c r="L708" t="inlineStr">
        <is>
          <t/>
        </is>
      </c>
      <c r="M708" t="inlineStr">
        <is>
          <t/>
        </is>
      </c>
      <c r="N708" t="n">
        <v>0.0</v>
      </c>
      <c r="O708" t="n">
        <v>0.0</v>
      </c>
      <c r="P708" t="n">
        <v>661.13</v>
      </c>
      <c r="Q708" t="n">
        <v>661.13</v>
      </c>
      <c r="R708" t="n">
        <v>37.14</v>
      </c>
      <c r="S708" t="n">
        <v>37.14</v>
      </c>
      <c r="T708" t="n">
        <v>8.57</v>
      </c>
      <c r="U708" t="n">
        <v>8.57</v>
      </c>
      <c r="V708" t="n">
        <v>147.6</v>
      </c>
      <c r="W708" t="n">
        <v>147.6</v>
      </c>
      <c r="X708" t="n">
        <v>11.25</v>
      </c>
      <c r="Y708" t="n">
        <v>11.25</v>
      </c>
      <c r="Z708" t="n">
        <v>28.59</v>
      </c>
      <c r="AA708" t="n">
        <v>28.59</v>
      </c>
      <c r="AB708" t="n">
        <v>42.86</v>
      </c>
      <c r="AC708" t="n">
        <v>42.86</v>
      </c>
      <c r="AD708" t="n">
        <v>42.860000000000014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inlineStr">
        <is>
          <t>unreconciled</t>
        </is>
      </c>
      <c r="AM708" t="inlineStr">
        <is>
          <t>Order Amount Mismatch (POS&gt;3PO)</t>
        </is>
      </c>
      <c r="AN708" t="n">
        <v>42.86</v>
      </c>
      <c r="AO708" t="n">
        <f>ROUND(P708*100/H708,2)</f>
        <v>0.0</v>
      </c>
      <c r="AP708" t="n">
        <f>ROUND(Q708*100/I708,2)</f>
        <v>0.0</v>
      </c>
      <c r="AQ708"/>
      <c r="AR708"/>
      <c r="AS708" t="n">
        <v>0.0</v>
      </c>
    </row>
    <row r="709">
      <c r="A709" s="1" t="n">
        <v>45233.0</v>
      </c>
      <c r="B709" s="2" t="n">
        <v>45233.500497685185</v>
      </c>
      <c r="C709" t="inlineStr">
        <is>
          <t>3140094012085055</t>
        </is>
      </c>
      <c r="D709" t="inlineStr">
        <is>
          <t>POS0012</t>
        </is>
      </c>
      <c r="E709" t="inlineStr">
        <is>
          <t>70</t>
        </is>
      </c>
      <c r="F709" t="inlineStr">
        <is>
          <t>0094</t>
        </is>
      </c>
      <c r="G709" t="inlineStr">
        <is>
          <t>5308429424</t>
        </is>
      </c>
      <c r="H709" t="n">
        <v>317.0</v>
      </c>
      <c r="I709" t="n">
        <v>379.04</v>
      </c>
      <c r="J709" t="n">
        <v>341.9</v>
      </c>
      <c r="K709" t="inlineStr">
        <is>
          <t>sale</t>
        </is>
      </c>
      <c r="L709" t="inlineStr">
        <is>
          <t/>
        </is>
      </c>
      <c r="M709" t="inlineStr">
        <is>
          <t/>
        </is>
      </c>
      <c r="N709" t="n">
        <v>0.0</v>
      </c>
      <c r="O709" t="n">
        <v>0.0</v>
      </c>
      <c r="P709" t="n">
        <v>296.77</v>
      </c>
      <c r="Q709" t="n">
        <v>237.97</v>
      </c>
      <c r="R709" t="n">
        <v>37.14</v>
      </c>
      <c r="S709" t="n">
        <v>37.14</v>
      </c>
      <c r="T709" t="n">
        <v>3.79</v>
      </c>
      <c r="U709" t="n">
        <v>3.02</v>
      </c>
      <c r="V709" t="n">
        <v>61.54</v>
      </c>
      <c r="W709" t="n">
        <v>47.66</v>
      </c>
      <c r="X709" t="n">
        <v>4.97</v>
      </c>
      <c r="Y709" t="n">
        <v>3.96</v>
      </c>
      <c r="Z709" t="n">
        <v>11.97</v>
      </c>
      <c r="AA709" t="n">
        <v>9.29</v>
      </c>
      <c r="AB709" t="n">
        <v>15.1</v>
      </c>
      <c r="AC709" t="n">
        <v>15.1</v>
      </c>
      <c r="AD709" t="n">
        <v>-62.04000000000002</v>
      </c>
      <c r="AE709" t="n">
        <v>58.79999999999998</v>
      </c>
      <c r="AF709" t="n">
        <v>0.0</v>
      </c>
      <c r="AG709" t="n">
        <v>0.77</v>
      </c>
      <c r="AH709" t="n">
        <v>13.880000000000003</v>
      </c>
      <c r="AI709" t="n">
        <v>1.0099999999999998</v>
      </c>
      <c r="AJ709" t="n">
        <v>2.6800000000000015</v>
      </c>
      <c r="AK709" t="n">
        <v>0.0</v>
      </c>
      <c r="AL709" t="inlineStr">
        <is>
          <t>unreconciled</t>
        </is>
      </c>
      <c r="AM709" t="inlineStr">
        <is>
          <t>Order Amount Mismatch (3PO&gt;POS)</t>
        </is>
      </c>
      <c r="AN709" t="n">
        <v>62.04</v>
      </c>
      <c r="AO709" t="n">
        <f>ROUND(P709*100/H709,2)</f>
        <v>0.0</v>
      </c>
      <c r="AP709" t="n">
        <f>ROUND(Q709*100/I709,2)</f>
        <v>0.0</v>
      </c>
      <c r="AQ709"/>
      <c r="AR709"/>
      <c r="AS709" t="n">
        <v>0.0</v>
      </c>
    </row>
    <row r="710">
      <c r="A710" s="1" t="n">
        <v>45236.0</v>
      </c>
      <c r="B710" s="2" t="n">
        <v>45236.34716435185</v>
      </c>
      <c r="C710" t="inlineStr">
        <is>
          <t>3140023012059965</t>
        </is>
      </c>
      <c r="D710" t="inlineStr">
        <is>
          <t>POS0012</t>
        </is>
      </c>
      <c r="E710" t="inlineStr">
        <is>
          <t>57</t>
        </is>
      </c>
      <c r="F710" t="inlineStr">
        <is>
          <t>0023</t>
        </is>
      </c>
      <c r="G710" t="inlineStr">
        <is>
          <t>5308438160</t>
        </is>
      </c>
      <c r="H710" t="n">
        <v>361.0</v>
      </c>
      <c r="I710" t="n">
        <v>343.81</v>
      </c>
      <c r="J710" t="n">
        <v>306.67</v>
      </c>
      <c r="K710" t="inlineStr">
        <is>
          <t>sale</t>
        </is>
      </c>
      <c r="L710" t="inlineStr">
        <is>
          <t/>
        </is>
      </c>
      <c r="M710" t="inlineStr">
        <is>
          <t/>
        </is>
      </c>
      <c r="N710" t="n">
        <v>0.0</v>
      </c>
      <c r="O710" t="n">
        <v>0.0</v>
      </c>
      <c r="P710" t="n">
        <v>269.91</v>
      </c>
      <c r="Q710" t="n">
        <v>269.9</v>
      </c>
      <c r="R710" t="n">
        <v>37.14</v>
      </c>
      <c r="S710" t="n">
        <v>37.14</v>
      </c>
      <c r="T710" t="n">
        <v>3.44</v>
      </c>
      <c r="U710" t="n">
        <v>3.44</v>
      </c>
      <c r="V710" t="n">
        <v>55.2</v>
      </c>
      <c r="W710" t="n">
        <v>55.2</v>
      </c>
      <c r="X710" t="n">
        <v>4.51</v>
      </c>
      <c r="Y710" t="n">
        <v>4.51</v>
      </c>
      <c r="Z710" t="n">
        <v>10.75</v>
      </c>
      <c r="AA710" t="n">
        <v>10.75</v>
      </c>
      <c r="AB710" t="n">
        <v>17.2</v>
      </c>
      <c r="AC710" t="n">
        <v>17.19</v>
      </c>
      <c r="AD710" t="n">
        <v>17.189999999999998</v>
      </c>
      <c r="AE710" t="n">
        <v>0.010000000000047748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0.00999999999999801</v>
      </c>
      <c r="AL710" t="inlineStr">
        <is>
          <t>unreconciled</t>
        </is>
      </c>
      <c r="AM710" t="inlineStr">
        <is>
          <t>Order Amount Mismatch (POS&gt;3PO)</t>
        </is>
      </c>
      <c r="AN710" t="n">
        <v>17.19</v>
      </c>
      <c r="AO710" t="n">
        <f>ROUND(P710*100/H710,2)</f>
        <v>0.0</v>
      </c>
      <c r="AP710" t="n">
        <f>ROUND(Q710*100/I710,2)</f>
        <v>0.0</v>
      </c>
      <c r="AQ710"/>
      <c r="AR710"/>
      <c r="AS710" t="n">
        <v>0.0</v>
      </c>
    </row>
    <row r="711">
      <c r="A711" s="1" t="n">
        <v>45232.0</v>
      </c>
      <c r="B711" s="2" t="n">
        <v>45232.801666666666</v>
      </c>
      <c r="C711" t="inlineStr">
        <is>
          <t>3140094012084846</t>
        </is>
      </c>
      <c r="D711" t="inlineStr">
        <is>
          <t>POS0012</t>
        </is>
      </c>
      <c r="E711" t="inlineStr">
        <is>
          <t>61</t>
        </is>
      </c>
      <c r="F711" t="inlineStr">
        <is>
          <t>0094</t>
        </is>
      </c>
      <c r="G711" t="inlineStr">
        <is>
          <t>5308445488</t>
        </is>
      </c>
      <c r="H711" t="n">
        <v>528.0</v>
      </c>
      <c r="I711" t="n">
        <v>502.85</v>
      </c>
      <c r="J711" t="n">
        <v>465.71</v>
      </c>
      <c r="K711" t="inlineStr">
        <is>
          <t>sale</t>
        </is>
      </c>
      <c r="L711" t="inlineStr">
        <is>
          <t/>
        </is>
      </c>
      <c r="M711" t="inlineStr">
        <is>
          <t/>
        </is>
      </c>
      <c r="N711" t="n">
        <v>0.0</v>
      </c>
      <c r="O711" t="n">
        <v>0.0</v>
      </c>
      <c r="P711" t="n">
        <v>391.11</v>
      </c>
      <c r="Q711" t="n">
        <v>391.11</v>
      </c>
      <c r="R711" t="n">
        <v>37.14</v>
      </c>
      <c r="S711" t="n">
        <v>37.14</v>
      </c>
      <c r="T711" t="n">
        <v>5.03</v>
      </c>
      <c r="U711" t="n">
        <v>5.03</v>
      </c>
      <c r="V711" t="n">
        <v>83.83</v>
      </c>
      <c r="W711" t="n">
        <v>83.83</v>
      </c>
      <c r="X711" t="n">
        <v>6.6</v>
      </c>
      <c r="Y711" t="n">
        <v>6.6</v>
      </c>
      <c r="Z711" t="n">
        <v>16.28</v>
      </c>
      <c r="AA711" t="n">
        <v>16.28</v>
      </c>
      <c r="AB711" t="n">
        <v>25.14</v>
      </c>
      <c r="AC711" t="n">
        <v>25.14</v>
      </c>
      <c r="AD711" t="n">
        <v>25.149999999999977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inlineStr">
        <is>
          <t>unreconciled</t>
        </is>
      </c>
      <c r="AM711" t="inlineStr">
        <is>
          <t>Order Amount Mismatch (POS&gt;3PO)</t>
        </is>
      </c>
      <c r="AN711" t="n">
        <v>25.15</v>
      </c>
      <c r="AO711" t="n">
        <f>ROUND(P711*100/H711,2)</f>
        <v>0.0</v>
      </c>
      <c r="AP711" t="n">
        <f>ROUND(Q711*100/I711,2)</f>
        <v>0.0</v>
      </c>
      <c r="AQ711"/>
      <c r="AR711"/>
      <c r="AS711" t="n">
        <v>0.0</v>
      </c>
    </row>
    <row r="712">
      <c r="A712" s="1" t="n">
        <v>45231.0</v>
      </c>
      <c r="B712" s="2" t="n">
        <v>45231.78790509259</v>
      </c>
      <c r="C712" t="inlineStr">
        <is>
          <t>3140094012084477</t>
        </is>
      </c>
      <c r="D712" t="inlineStr">
        <is>
          <t>POS0012</t>
        </is>
      </c>
      <c r="E712" t="inlineStr">
        <is>
          <t>91</t>
        </is>
      </c>
      <c r="F712" t="inlineStr">
        <is>
          <t>0094</t>
        </is>
      </c>
      <c r="G712" t="inlineStr">
        <is>
          <t>5308451072</t>
        </is>
      </c>
      <c r="H712" t="n">
        <v>310.0</v>
      </c>
      <c r="I712" t="n">
        <v>295.23</v>
      </c>
      <c r="J712" t="n">
        <v>258.09</v>
      </c>
      <c r="K712" t="inlineStr">
        <is>
          <t>sale</t>
        </is>
      </c>
      <c r="L712" t="inlineStr">
        <is>
          <t/>
        </is>
      </c>
      <c r="M712" t="inlineStr">
        <is>
          <t/>
        </is>
      </c>
      <c r="N712" t="n">
        <v>0.0</v>
      </c>
      <c r="O712" t="n">
        <v>0.0</v>
      </c>
      <c r="P712" t="n">
        <v>232.89</v>
      </c>
      <c r="Q712" t="n">
        <v>232.89</v>
      </c>
      <c r="R712" t="n">
        <v>37.14</v>
      </c>
      <c r="S712" t="n">
        <v>37.14</v>
      </c>
      <c r="T712" t="n">
        <v>2.95</v>
      </c>
      <c r="U712" t="n">
        <v>2.95</v>
      </c>
      <c r="V712" t="n">
        <v>46.46</v>
      </c>
      <c r="W712" t="n">
        <v>46.46</v>
      </c>
      <c r="X712" t="n">
        <v>3.87</v>
      </c>
      <c r="Y712" t="n">
        <v>3.87</v>
      </c>
      <c r="Z712" t="n">
        <v>9.06</v>
      </c>
      <c r="AA712" t="n">
        <v>9.06</v>
      </c>
      <c r="AB712" t="n">
        <v>14.76</v>
      </c>
      <c r="AC712" t="n">
        <v>14.76</v>
      </c>
      <c r="AD712" t="n">
        <v>14.769999999999982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inlineStr">
        <is>
          <t>unreconciled</t>
        </is>
      </c>
      <c r="AM712" t="inlineStr">
        <is>
          <t>Order Amount Mismatch (POS&gt;3PO)</t>
        </is>
      </c>
      <c r="AN712" t="n">
        <v>14.77</v>
      </c>
      <c r="AO712" t="n">
        <f>ROUND(P712*100/H712,2)</f>
        <v>0.0</v>
      </c>
      <c r="AP712" t="n">
        <f>ROUND(Q712*100/I712,2)</f>
        <v>0.0</v>
      </c>
      <c r="AQ712"/>
      <c r="AR712"/>
      <c r="AS712" t="n">
        <v>0.0</v>
      </c>
    </row>
    <row r="713">
      <c r="A713" s="1" t="n">
        <v>45231.0</v>
      </c>
      <c r="B713" s="2" t="n">
        <v>45231.90447916667</v>
      </c>
      <c r="C713" t="inlineStr">
        <is>
          <t>3140094012084556</t>
        </is>
      </c>
      <c r="D713" t="inlineStr">
        <is>
          <t>POS0012</t>
        </is>
      </c>
      <c r="E713" t="inlineStr">
        <is>
          <t>70</t>
        </is>
      </c>
      <c r="F713" t="inlineStr">
        <is>
          <t>0094</t>
        </is>
      </c>
      <c r="G713" t="inlineStr">
        <is>
          <t>5308452895</t>
        </is>
      </c>
      <c r="H713" t="n">
        <v>445.0</v>
      </c>
      <c r="I713" t="n">
        <v>423.8</v>
      </c>
      <c r="J713" t="n">
        <v>386.66</v>
      </c>
      <c r="K713" t="inlineStr">
        <is>
          <t>sale</t>
        </is>
      </c>
      <c r="L713" t="inlineStr">
        <is>
          <t/>
        </is>
      </c>
      <c r="M713" t="inlineStr">
        <is>
          <t/>
        </is>
      </c>
      <c r="N713" t="n">
        <v>0.0</v>
      </c>
      <c r="O713" t="n">
        <v>0.0</v>
      </c>
      <c r="P713" t="n">
        <v>330.87</v>
      </c>
      <c r="Q713" t="n">
        <v>330.86</v>
      </c>
      <c r="R713" t="n">
        <v>37.14</v>
      </c>
      <c r="S713" t="n">
        <v>37.14</v>
      </c>
      <c r="T713" t="n">
        <v>4.24</v>
      </c>
      <c r="U713" t="n">
        <v>4.24</v>
      </c>
      <c r="V713" t="n">
        <v>69.6</v>
      </c>
      <c r="W713" t="n">
        <v>69.6</v>
      </c>
      <c r="X713" t="n">
        <v>5.56</v>
      </c>
      <c r="Y713" t="n">
        <v>5.56</v>
      </c>
      <c r="Z713" t="n">
        <v>13.53</v>
      </c>
      <c r="AA713" t="n">
        <v>13.53</v>
      </c>
      <c r="AB713" t="n">
        <v>21.2</v>
      </c>
      <c r="AC713" t="n">
        <v>21.19</v>
      </c>
      <c r="AD713" t="n">
        <v>21.19999999999999</v>
      </c>
      <c r="AE713" t="n">
        <v>0.009999999999990905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0.00999999999999801</v>
      </c>
      <c r="AL713" t="inlineStr">
        <is>
          <t>unreconciled</t>
        </is>
      </c>
      <c r="AM713" t="inlineStr">
        <is>
          <t>Order Amount Mismatch (POS&gt;3PO)</t>
        </is>
      </c>
      <c r="AN713" t="n">
        <v>21.2</v>
      </c>
      <c r="AO713" t="n">
        <f>ROUND(P713*100/H713,2)</f>
        <v>0.0</v>
      </c>
      <c r="AP713" t="n">
        <f>ROUND(Q713*100/I713,2)</f>
        <v>0.0</v>
      </c>
      <c r="AQ713"/>
      <c r="AR713"/>
      <c r="AS713" t="n">
        <v>0.0</v>
      </c>
    </row>
    <row r="714">
      <c r="A714" s="1" t="n">
        <v>45232.0</v>
      </c>
      <c r="B714" s="2" t="n">
        <v>45232.85653935185</v>
      </c>
      <c r="C714" t="inlineStr">
        <is>
          <t>3140094012084887</t>
        </is>
      </c>
      <c r="D714" t="inlineStr">
        <is>
          <t>POS0012</t>
        </is>
      </c>
      <c r="E714" t="inlineStr">
        <is>
          <t>02</t>
        </is>
      </c>
      <c r="F714" t="inlineStr">
        <is>
          <t>0094</t>
        </is>
      </c>
      <c r="G714" t="inlineStr">
        <is>
          <t>5308454038</t>
        </is>
      </c>
      <c r="H714" t="n">
        <v>207.0</v>
      </c>
      <c r="I714" t="n">
        <v>197.13</v>
      </c>
      <c r="J714" t="n">
        <v>159.99</v>
      </c>
      <c r="K714" t="inlineStr">
        <is>
          <t>sale</t>
        </is>
      </c>
      <c r="L714" t="inlineStr">
        <is>
          <t/>
        </is>
      </c>
      <c r="M714" t="inlineStr">
        <is>
          <t/>
        </is>
      </c>
      <c r="N714" t="n">
        <v>0.0</v>
      </c>
      <c r="O714" t="n">
        <v>0.0</v>
      </c>
      <c r="P714" t="n">
        <v>158.12</v>
      </c>
      <c r="Q714" t="n">
        <v>158.12</v>
      </c>
      <c r="R714" t="n">
        <v>37.14</v>
      </c>
      <c r="S714" t="n">
        <v>37.14</v>
      </c>
      <c r="T714" t="n">
        <v>1.97</v>
      </c>
      <c r="U714" t="n">
        <v>1.97</v>
      </c>
      <c r="V714" t="n">
        <v>28.8</v>
      </c>
      <c r="W714" t="n">
        <v>28.8</v>
      </c>
      <c r="X714" t="n">
        <v>2.59</v>
      </c>
      <c r="Y714" t="n">
        <v>2.59</v>
      </c>
      <c r="Z714" t="n">
        <v>5.65</v>
      </c>
      <c r="AA714" t="n">
        <v>5.65</v>
      </c>
      <c r="AB714" t="n">
        <v>9.86</v>
      </c>
      <c r="AC714" t="n">
        <v>9.86</v>
      </c>
      <c r="AD714" t="n">
        <v>9.870000000000005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inlineStr">
        <is>
          <t>unreconciled</t>
        </is>
      </c>
      <c r="AM714" t="inlineStr">
        <is>
          <t>Order Amount Mismatch (POS&gt;3PO)</t>
        </is>
      </c>
      <c r="AN714" t="n">
        <v>9.87</v>
      </c>
      <c r="AO714" t="n">
        <f>ROUND(P714*100/H714,2)</f>
        <v>0.0</v>
      </c>
      <c r="AP714" t="n">
        <f>ROUND(Q714*100/I714,2)</f>
        <v>0.0</v>
      </c>
      <c r="AQ714"/>
      <c r="AR714"/>
      <c r="AS714" t="n">
        <v>0.0</v>
      </c>
    </row>
    <row r="715">
      <c r="A715" s="1" t="n">
        <v>45232.0</v>
      </c>
      <c r="B715" s="2" t="n">
        <v>45232.68729166667</v>
      </c>
      <c r="C715" t="inlineStr">
        <is>
          <t>3140094012084779</t>
        </is>
      </c>
      <c r="D715" t="inlineStr">
        <is>
          <t>POS0012</t>
        </is>
      </c>
      <c r="E715" t="inlineStr">
        <is>
          <t>94</t>
        </is>
      </c>
      <c r="F715" t="inlineStr">
        <is>
          <t>0094</t>
        </is>
      </c>
      <c r="G715" t="inlineStr">
        <is>
          <t>5308454783</t>
        </is>
      </c>
      <c r="H715" t="n">
        <v>319.0</v>
      </c>
      <c r="I715" t="n">
        <v>303.8</v>
      </c>
      <c r="J715" t="n">
        <v>266.66</v>
      </c>
      <c r="K715" t="inlineStr">
        <is>
          <t>sale</t>
        </is>
      </c>
      <c r="L715" t="inlineStr">
        <is>
          <t/>
        </is>
      </c>
      <c r="M715" t="inlineStr">
        <is>
          <t/>
        </is>
      </c>
      <c r="N715" t="n">
        <v>0.0</v>
      </c>
      <c r="O715" t="n">
        <v>0.0</v>
      </c>
      <c r="P715" t="n">
        <v>239.41</v>
      </c>
      <c r="Q715" t="n">
        <v>239.4</v>
      </c>
      <c r="R715" t="n">
        <v>37.14</v>
      </c>
      <c r="S715" t="n">
        <v>37.14</v>
      </c>
      <c r="T715" t="n">
        <v>3.04</v>
      </c>
      <c r="U715" t="n">
        <v>3.04</v>
      </c>
      <c r="V715" t="n">
        <v>48.0</v>
      </c>
      <c r="W715" t="n">
        <v>48.0</v>
      </c>
      <c r="X715" t="n">
        <v>3.99</v>
      </c>
      <c r="Y715" t="n">
        <v>3.99</v>
      </c>
      <c r="Z715" t="n">
        <v>9.36</v>
      </c>
      <c r="AA715" t="n">
        <v>9.36</v>
      </c>
      <c r="AB715" t="n">
        <v>15.2</v>
      </c>
      <c r="AC715" t="n">
        <v>15.19</v>
      </c>
      <c r="AD715" t="n">
        <v>15.199999999999989</v>
      </c>
      <c r="AE715" t="n">
        <v>0.009999999999990905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0.009999999999999787</v>
      </c>
      <c r="AL715" t="inlineStr">
        <is>
          <t>unreconciled</t>
        </is>
      </c>
      <c r="AM715" t="inlineStr">
        <is>
          <t>Order Amount Mismatch (POS&gt;3PO)</t>
        </is>
      </c>
      <c r="AN715" t="n">
        <v>15.2</v>
      </c>
      <c r="AO715" t="n">
        <f>ROUND(P715*100/H715,2)</f>
        <v>0.0</v>
      </c>
      <c r="AP715" t="n">
        <f>ROUND(Q715*100/I715,2)</f>
        <v>0.0</v>
      </c>
      <c r="AQ715"/>
      <c r="AR715"/>
      <c r="AS715" t="n">
        <v>0.0</v>
      </c>
    </row>
    <row r="716">
      <c r="A716" s="1" t="n">
        <v>45232.0</v>
      </c>
      <c r="B716" s="2" t="n">
        <v>45232.45795138889</v>
      </c>
      <c r="C716" t="inlineStr">
        <is>
          <t>3140023012058939</t>
        </is>
      </c>
      <c r="D716" t="inlineStr">
        <is>
          <t>POS0012</t>
        </is>
      </c>
      <c r="E716" t="inlineStr">
        <is>
          <t>33</t>
        </is>
      </c>
      <c r="F716" t="inlineStr">
        <is>
          <t>0023</t>
        </is>
      </c>
      <c r="G716" t="inlineStr">
        <is>
          <t>5308456247</t>
        </is>
      </c>
      <c r="H716" t="n">
        <v>442.0</v>
      </c>
      <c r="I716" t="n">
        <v>420.95</v>
      </c>
      <c r="J716" t="n">
        <v>383.81</v>
      </c>
      <c r="K716" t="inlineStr">
        <is>
          <t>sale</t>
        </is>
      </c>
      <c r="L716" t="inlineStr">
        <is>
          <t/>
        </is>
      </c>
      <c r="M716" t="inlineStr">
        <is>
          <t/>
        </is>
      </c>
      <c r="N716" t="n">
        <v>0.0</v>
      </c>
      <c r="O716" t="n">
        <v>0.0</v>
      </c>
      <c r="P716" t="n">
        <v>328.7</v>
      </c>
      <c r="Q716" t="n">
        <v>328.69</v>
      </c>
      <c r="R716" t="n">
        <v>37.14</v>
      </c>
      <c r="S716" t="n">
        <v>37.14</v>
      </c>
      <c r="T716" t="n">
        <v>4.21</v>
      </c>
      <c r="U716" t="n">
        <v>4.21</v>
      </c>
      <c r="V716" t="n">
        <v>69.09</v>
      </c>
      <c r="W716" t="n">
        <v>69.09</v>
      </c>
      <c r="X716" t="n">
        <v>5.52</v>
      </c>
      <c r="Y716" t="n">
        <v>5.52</v>
      </c>
      <c r="Z716" t="n">
        <v>13.43</v>
      </c>
      <c r="AA716" t="n">
        <v>13.43</v>
      </c>
      <c r="AB716" t="n">
        <v>21.04</v>
      </c>
      <c r="AC716" t="n">
        <v>21.05</v>
      </c>
      <c r="AD716" t="n">
        <v>21.05000000000001</v>
      </c>
      <c r="AE716" t="n">
        <v>0.009999999999990905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-0.010000000000001563</v>
      </c>
      <c r="AL716" t="inlineStr">
        <is>
          <t>unreconciled</t>
        </is>
      </c>
      <c r="AM716" t="inlineStr">
        <is>
          <t>Order Amount Mismatch (POS&gt;3PO)</t>
        </is>
      </c>
      <c r="AN716" t="n">
        <v>21.05</v>
      </c>
      <c r="AO716" t="n">
        <f>ROUND(P716*100/H716,2)</f>
        <v>0.0</v>
      </c>
      <c r="AP716" t="n">
        <f>ROUND(Q716*100/I716,2)</f>
        <v>0.0</v>
      </c>
      <c r="AQ716"/>
      <c r="AR716"/>
      <c r="AS716" t="n">
        <v>0.0</v>
      </c>
    </row>
    <row r="717">
      <c r="A717" s="1" t="n">
        <v>45231.0</v>
      </c>
      <c r="B717" s="2" t="n">
        <v>45231.99799768518</v>
      </c>
      <c r="C717" t="inlineStr">
        <is>
          <t>3140023012058889</t>
        </is>
      </c>
      <c r="D717" t="inlineStr">
        <is>
          <t>POS0012</t>
        </is>
      </c>
      <c r="E717" t="inlineStr">
        <is>
          <t>83</t>
        </is>
      </c>
      <c r="F717" t="inlineStr">
        <is>
          <t>0023</t>
        </is>
      </c>
      <c r="G717" t="inlineStr">
        <is>
          <t>5308459629</t>
        </is>
      </c>
      <c r="H717" t="n">
        <v>396.0</v>
      </c>
      <c r="I717" t="n">
        <v>377.13</v>
      </c>
      <c r="J717" t="n">
        <v>339.99</v>
      </c>
      <c r="K717" t="inlineStr">
        <is>
          <t>sale</t>
        </is>
      </c>
      <c r="L717" t="inlineStr">
        <is>
          <t/>
        </is>
      </c>
      <c r="M717" t="inlineStr">
        <is>
          <t/>
        </is>
      </c>
      <c r="N717" t="n">
        <v>0.0</v>
      </c>
      <c r="O717" t="n">
        <v>0.0</v>
      </c>
      <c r="P717" t="n">
        <v>295.3</v>
      </c>
      <c r="Q717" t="n">
        <v>295.28</v>
      </c>
      <c r="R717" t="n">
        <v>37.14</v>
      </c>
      <c r="S717" t="n">
        <v>37.14</v>
      </c>
      <c r="T717" t="n">
        <v>3.77</v>
      </c>
      <c r="U717" t="n">
        <v>3.77</v>
      </c>
      <c r="V717" t="n">
        <v>61.2</v>
      </c>
      <c r="W717" t="n">
        <v>61.2</v>
      </c>
      <c r="X717" t="n">
        <v>4.95</v>
      </c>
      <c r="Y717" t="n">
        <v>4.95</v>
      </c>
      <c r="Z717" t="n">
        <v>11.91</v>
      </c>
      <c r="AA717" t="n">
        <v>11.91</v>
      </c>
      <c r="AB717" t="n">
        <v>18.86</v>
      </c>
      <c r="AC717" t="n">
        <v>18.86</v>
      </c>
      <c r="AD717" t="n">
        <v>18.870000000000005</v>
      </c>
      <c r="AE717" t="n">
        <v>0.020000000000038654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inlineStr">
        <is>
          <t>unreconciled</t>
        </is>
      </c>
      <c r="AM717" t="inlineStr">
        <is>
          <t>Order Amount Mismatch (POS&gt;3PO)</t>
        </is>
      </c>
      <c r="AN717" t="n">
        <v>18.87</v>
      </c>
      <c r="AO717" t="n">
        <f>ROUND(P717*100/H717,2)</f>
        <v>0.0</v>
      </c>
      <c r="AP717" t="n">
        <f>ROUND(Q717*100/I717,2)</f>
        <v>0.0</v>
      </c>
      <c r="AQ717"/>
      <c r="AR717"/>
      <c r="AS717" t="n">
        <v>0.0</v>
      </c>
    </row>
    <row r="718">
      <c r="A718" s="1" t="n">
        <v>45236.0</v>
      </c>
      <c r="B718" s="2" t="n">
        <v>45236.71928240741</v>
      </c>
      <c r="C718" t="inlineStr">
        <is>
          <t>3140023012060056</t>
        </is>
      </c>
      <c r="D718" t="inlineStr">
        <is>
          <t>POS0012</t>
        </is>
      </c>
      <c r="E718" t="inlineStr">
        <is>
          <t>48</t>
        </is>
      </c>
      <c r="F718" t="inlineStr">
        <is>
          <t>0023</t>
        </is>
      </c>
      <c r="G718" t="inlineStr">
        <is>
          <t>5308470586</t>
        </is>
      </c>
      <c r="H718" t="n">
        <v>277.0</v>
      </c>
      <c r="I718" t="n">
        <v>263.81</v>
      </c>
      <c r="J718" t="n">
        <v>226.67</v>
      </c>
      <c r="K718" t="inlineStr">
        <is>
          <t>sale</t>
        </is>
      </c>
      <c r="L718" t="inlineStr">
        <is>
          <t/>
        </is>
      </c>
      <c r="M718" t="inlineStr">
        <is>
          <t/>
        </is>
      </c>
      <c r="N718" t="n">
        <v>0.0</v>
      </c>
      <c r="O718" t="n">
        <v>0.0</v>
      </c>
      <c r="P718" t="n">
        <v>208.94</v>
      </c>
      <c r="Q718" t="n">
        <v>208.92</v>
      </c>
      <c r="R718" t="n">
        <v>37.14</v>
      </c>
      <c r="S718" t="n">
        <v>37.14</v>
      </c>
      <c r="T718" t="n">
        <v>2.64</v>
      </c>
      <c r="U718" t="n">
        <v>2.64</v>
      </c>
      <c r="V718" t="n">
        <v>40.8</v>
      </c>
      <c r="W718" t="n">
        <v>40.8</v>
      </c>
      <c r="X718" t="n">
        <v>3.46</v>
      </c>
      <c r="Y718" t="n">
        <v>3.46</v>
      </c>
      <c r="Z718" t="n">
        <v>7.97</v>
      </c>
      <c r="AA718" t="n">
        <v>7.96</v>
      </c>
      <c r="AB718" t="n">
        <v>13.2</v>
      </c>
      <c r="AC718" t="n">
        <v>13.19</v>
      </c>
      <c r="AD718" t="n">
        <v>13.189999999999998</v>
      </c>
      <c r="AE718" t="n">
        <v>0.020000000000010232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0.009999999999999787</v>
      </c>
      <c r="AK718" t="n">
        <v>0.009999999999999787</v>
      </c>
      <c r="AL718" t="inlineStr">
        <is>
          <t>unreconciled</t>
        </is>
      </c>
      <c r="AM718" t="inlineStr">
        <is>
          <t>Order Amount Mismatch (POS&gt;3PO)</t>
        </is>
      </c>
      <c r="AN718" t="n">
        <v>13.19</v>
      </c>
      <c r="AO718" t="n">
        <f>ROUND(P718*100/H718,2)</f>
        <v>0.0</v>
      </c>
      <c r="AP718" t="n">
        <f>ROUND(Q718*100/I718,2)</f>
        <v>0.0</v>
      </c>
      <c r="AQ718"/>
      <c r="AR718"/>
      <c r="AS718" t="n">
        <v>0.0</v>
      </c>
    </row>
    <row r="719">
      <c r="A719" s="1" t="n">
        <v>45233.0</v>
      </c>
      <c r="B719" s="2" t="n">
        <v>45233.601064814815</v>
      </c>
      <c r="C719" t="inlineStr">
        <is>
          <t>3140094012085102</t>
        </is>
      </c>
      <c r="D719" t="inlineStr">
        <is>
          <t>POS0012</t>
        </is>
      </c>
      <c r="E719" t="inlineStr">
        <is>
          <t>17</t>
        </is>
      </c>
      <c r="F719" t="inlineStr">
        <is>
          <t>0094</t>
        </is>
      </c>
      <c r="G719" t="inlineStr">
        <is>
          <t>5308481614</t>
        </is>
      </c>
      <c r="H719" t="n">
        <v>410.0</v>
      </c>
      <c r="I719" t="n">
        <v>467.63</v>
      </c>
      <c r="J719" t="n">
        <v>430.49</v>
      </c>
      <c r="K719" t="inlineStr">
        <is>
          <t>sale</t>
        </is>
      </c>
      <c r="L719" t="inlineStr">
        <is>
          <t/>
        </is>
      </c>
      <c r="M719" t="inlineStr">
        <is>
          <t/>
        </is>
      </c>
      <c r="N719" t="n">
        <v>0.0</v>
      </c>
      <c r="O719" t="n">
        <v>0.0</v>
      </c>
      <c r="P719" t="n">
        <v>364.27</v>
      </c>
      <c r="Q719" t="n">
        <v>305.48</v>
      </c>
      <c r="R719" t="n">
        <v>37.14</v>
      </c>
      <c r="S719" t="n">
        <v>37.14</v>
      </c>
      <c r="T719" t="n">
        <v>4.68</v>
      </c>
      <c r="U719" t="n">
        <v>3.9</v>
      </c>
      <c r="V719" t="n">
        <v>77.49</v>
      </c>
      <c r="W719" t="n">
        <v>63.6</v>
      </c>
      <c r="X719" t="n">
        <v>6.14</v>
      </c>
      <c r="Y719" t="n">
        <v>5.13</v>
      </c>
      <c r="Z719" t="n">
        <v>15.05</v>
      </c>
      <c r="AA719" t="n">
        <v>12.37</v>
      </c>
      <c r="AB719" t="n">
        <v>19.52</v>
      </c>
      <c r="AC719" t="n">
        <v>19.53</v>
      </c>
      <c r="AD719" t="n">
        <v>-57.629999999999995</v>
      </c>
      <c r="AE719" t="n">
        <v>58.789999999999964</v>
      </c>
      <c r="AF719" t="n">
        <v>0.0</v>
      </c>
      <c r="AG719" t="n">
        <v>0.7799999999999998</v>
      </c>
      <c r="AH719" t="n">
        <v>13.889999999999993</v>
      </c>
      <c r="AI719" t="n">
        <v>1.0099999999999998</v>
      </c>
      <c r="AJ719" t="n">
        <v>2.6800000000000015</v>
      </c>
      <c r="AK719" t="n">
        <v>-0.010000000000001563</v>
      </c>
      <c r="AL719" t="inlineStr">
        <is>
          <t>unreconciled</t>
        </is>
      </c>
      <c r="AM719" t="inlineStr">
        <is>
          <t>Order Amount Mismatch (3PO&gt;POS)</t>
        </is>
      </c>
      <c r="AN719" t="n">
        <v>57.63</v>
      </c>
      <c r="AO719" t="n">
        <f>ROUND(P719*100/H719,2)</f>
        <v>0.0</v>
      </c>
      <c r="AP719" t="n">
        <f>ROUND(Q719*100/I719,2)</f>
        <v>0.0</v>
      </c>
      <c r="AQ719"/>
      <c r="AR719"/>
      <c r="AS719" t="n">
        <v>0.0</v>
      </c>
    </row>
    <row r="720">
      <c r="A720" s="1" t="n">
        <v>45233.0</v>
      </c>
      <c r="B720" s="2" t="n">
        <v>45233.86649305555</v>
      </c>
      <c r="C720" t="inlineStr">
        <is>
          <t>3140094012085304</t>
        </is>
      </c>
      <c r="D720" t="inlineStr">
        <is>
          <t>POS0012</t>
        </is>
      </c>
      <c r="E720" t="inlineStr">
        <is>
          <t>19</t>
        </is>
      </c>
      <c r="F720" t="inlineStr">
        <is>
          <t>0094</t>
        </is>
      </c>
      <c r="G720" t="inlineStr">
        <is>
          <t>5308495369</t>
        </is>
      </c>
      <c r="H720" t="n">
        <v>255.0</v>
      </c>
      <c r="I720" t="n">
        <v>319.99</v>
      </c>
      <c r="J720" t="n">
        <v>282.85</v>
      </c>
      <c r="K720" t="inlineStr">
        <is>
          <t>sale</t>
        </is>
      </c>
      <c r="L720" t="inlineStr">
        <is>
          <t/>
        </is>
      </c>
      <c r="M720" t="inlineStr">
        <is>
          <t/>
        </is>
      </c>
      <c r="N720" t="n">
        <v>0.0</v>
      </c>
      <c r="O720" t="n">
        <v>0.0</v>
      </c>
      <c r="P720" t="n">
        <v>251.76</v>
      </c>
      <c r="Q720" t="n">
        <v>192.96</v>
      </c>
      <c r="R720" t="n">
        <v>37.14</v>
      </c>
      <c r="S720" t="n">
        <v>37.14</v>
      </c>
      <c r="T720" t="n">
        <v>3.2</v>
      </c>
      <c r="U720" t="n">
        <v>2.43</v>
      </c>
      <c r="V720" t="n">
        <v>50.91</v>
      </c>
      <c r="W720" t="n">
        <v>37.03</v>
      </c>
      <c r="X720" t="n">
        <v>4.2</v>
      </c>
      <c r="Y720" t="n">
        <v>3.19</v>
      </c>
      <c r="Z720" t="n">
        <v>9.92</v>
      </c>
      <c r="AA720" t="n">
        <v>7.24</v>
      </c>
      <c r="AB720" t="n">
        <v>12.14</v>
      </c>
      <c r="AC720" t="n">
        <v>12.14</v>
      </c>
      <c r="AD720" t="n">
        <v>-64.99000000000001</v>
      </c>
      <c r="AE720" t="n">
        <v>58.79999999999998</v>
      </c>
      <c r="AF720" t="n">
        <v>0.0</v>
      </c>
      <c r="AG720" t="n">
        <v>0.77</v>
      </c>
      <c r="AH720" t="n">
        <v>13.879999999999995</v>
      </c>
      <c r="AI720" t="n">
        <v>1.0100000000000002</v>
      </c>
      <c r="AJ720" t="n">
        <v>2.6799999999999997</v>
      </c>
      <c r="AK720" t="n">
        <v>0.0</v>
      </c>
      <c r="AL720" t="inlineStr">
        <is>
          <t>unreconciled</t>
        </is>
      </c>
      <c r="AM720" t="inlineStr">
        <is>
          <t>Order Amount Mismatch (3PO&gt;POS)</t>
        </is>
      </c>
      <c r="AN720" t="n">
        <v>64.99</v>
      </c>
      <c r="AO720" t="n">
        <f>ROUND(P720*100/H720,2)</f>
        <v>0.0</v>
      </c>
      <c r="AP720" t="n">
        <f>ROUND(Q720*100/I720,2)</f>
        <v>0.0</v>
      </c>
      <c r="AQ720"/>
      <c r="AR720"/>
      <c r="AS720" t="n">
        <v>0.0</v>
      </c>
    </row>
    <row r="721">
      <c r="A721" s="1" t="n">
        <v>45231.0</v>
      </c>
      <c r="B721" s="2" t="n">
        <v>45231.87269675926</v>
      </c>
      <c r="C721" t="inlineStr">
        <is>
          <t>3140094012084533</t>
        </is>
      </c>
      <c r="D721" t="inlineStr">
        <is>
          <t>POS0012</t>
        </is>
      </c>
      <c r="E721" t="inlineStr">
        <is>
          <t>47</t>
        </is>
      </c>
      <c r="F721" t="inlineStr">
        <is>
          <t>0094</t>
        </is>
      </c>
      <c r="G721" t="inlineStr">
        <is>
          <t>5308500398</t>
        </is>
      </c>
      <c r="H721" t="n">
        <v>334.0</v>
      </c>
      <c r="I721" t="n">
        <v>318.09</v>
      </c>
      <c r="J721" t="n">
        <v>280.95</v>
      </c>
      <c r="K721" t="inlineStr">
        <is>
          <t>sale</t>
        </is>
      </c>
      <c r="L721" t="inlineStr">
        <is>
          <t/>
        </is>
      </c>
      <c r="M721" t="inlineStr">
        <is>
          <t/>
        </is>
      </c>
      <c r="N721" t="n">
        <v>0.0</v>
      </c>
      <c r="O721" t="n">
        <v>0.0</v>
      </c>
      <c r="P721" t="n">
        <v>250.32</v>
      </c>
      <c r="Q721" t="n">
        <v>250.32</v>
      </c>
      <c r="R721" t="n">
        <v>37.14</v>
      </c>
      <c r="S721" t="n">
        <v>37.14</v>
      </c>
      <c r="T721" t="n">
        <v>3.18</v>
      </c>
      <c r="U721" t="n">
        <v>3.18</v>
      </c>
      <c r="V721" t="n">
        <v>50.57</v>
      </c>
      <c r="W721" t="n">
        <v>50.57</v>
      </c>
      <c r="X721" t="n">
        <v>4.17</v>
      </c>
      <c r="Y721" t="n">
        <v>4.18</v>
      </c>
      <c r="Z721" t="n">
        <v>9.85</v>
      </c>
      <c r="AA721" t="n">
        <v>9.85</v>
      </c>
      <c r="AB721" t="n">
        <v>15.9</v>
      </c>
      <c r="AC721" t="n">
        <v>15.91</v>
      </c>
      <c r="AD721" t="n">
        <v>15.910000000000025</v>
      </c>
      <c r="AE721" t="n">
        <v>0.0</v>
      </c>
      <c r="AF721" t="n">
        <v>0.0</v>
      </c>
      <c r="AG721" t="n">
        <v>0.0</v>
      </c>
      <c r="AH721" t="n">
        <v>0.0</v>
      </c>
      <c r="AI721" t="n">
        <v>-0.009999999999999787</v>
      </c>
      <c r="AJ721" t="n">
        <v>0.0</v>
      </c>
      <c r="AK721" t="n">
        <v>-0.009999999999999787</v>
      </c>
      <c r="AL721" t="inlineStr">
        <is>
          <t>unreconciled</t>
        </is>
      </c>
      <c r="AM721" t="inlineStr">
        <is>
          <t>Order Amount Mismatch (POS&gt;3PO)</t>
        </is>
      </c>
      <c r="AN721" t="n">
        <v>15.91</v>
      </c>
      <c r="AO721" t="n">
        <f>ROUND(P721*100/H721,2)</f>
        <v>0.0</v>
      </c>
      <c r="AP721" t="n">
        <f>ROUND(Q721*100/I721,2)</f>
        <v>0.0</v>
      </c>
      <c r="AQ721"/>
      <c r="AR721"/>
      <c r="AS721" t="n">
        <v>0.0</v>
      </c>
    </row>
    <row r="722">
      <c r="A722" s="1" t="n">
        <v>45232.0</v>
      </c>
      <c r="B722" s="2" t="n">
        <v>45232.95966435185</v>
      </c>
      <c r="C722" t="inlineStr">
        <is>
          <t>3140023012059108</t>
        </is>
      </c>
      <c r="D722" t="inlineStr">
        <is>
          <t>POS0012</t>
        </is>
      </c>
      <c r="E722" t="inlineStr">
        <is>
          <t>01</t>
        </is>
      </c>
      <c r="F722" t="inlineStr">
        <is>
          <t>0023</t>
        </is>
      </c>
      <c r="G722" t="inlineStr">
        <is>
          <t>5308501509</t>
        </is>
      </c>
      <c r="H722" t="n">
        <v>648.0</v>
      </c>
      <c r="I722" t="n">
        <v>617.13</v>
      </c>
      <c r="J722" t="n">
        <v>579.99</v>
      </c>
      <c r="K722" t="inlineStr">
        <is>
          <t>sale</t>
        </is>
      </c>
      <c r="L722" t="inlineStr">
        <is>
          <t/>
        </is>
      </c>
      <c r="M722" t="inlineStr">
        <is>
          <t/>
        </is>
      </c>
      <c r="N722" t="n">
        <v>0.0</v>
      </c>
      <c r="O722" t="n">
        <v>0.0</v>
      </c>
      <c r="P722" t="n">
        <v>478.21</v>
      </c>
      <c r="Q722" t="n">
        <v>478.21</v>
      </c>
      <c r="R722" t="n">
        <v>37.14</v>
      </c>
      <c r="S722" t="n">
        <v>37.14</v>
      </c>
      <c r="T722" t="n">
        <v>6.17</v>
      </c>
      <c r="U722" t="n">
        <v>6.17</v>
      </c>
      <c r="V722" t="n">
        <v>104.4</v>
      </c>
      <c r="W722" t="n">
        <v>104.4</v>
      </c>
      <c r="X722" t="n">
        <v>8.1</v>
      </c>
      <c r="Y722" t="n">
        <v>8.1</v>
      </c>
      <c r="Z722" t="n">
        <v>20.25</v>
      </c>
      <c r="AA722" t="n">
        <v>20.25</v>
      </c>
      <c r="AB722" t="n">
        <v>30.86</v>
      </c>
      <c r="AC722" t="n">
        <v>30.86</v>
      </c>
      <c r="AD722" t="n">
        <v>30.870000000000005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inlineStr">
        <is>
          <t>unreconciled</t>
        </is>
      </c>
      <c r="AM722" t="inlineStr">
        <is>
          <t>Order Amount Mismatch (POS&gt;3PO)</t>
        </is>
      </c>
      <c r="AN722" t="n">
        <v>30.87</v>
      </c>
      <c r="AO722" t="n">
        <f>ROUND(P722*100/H722,2)</f>
        <v>0.0</v>
      </c>
      <c r="AP722" t="n">
        <f>ROUND(Q722*100/I722,2)</f>
        <v>0.0</v>
      </c>
      <c r="AQ722"/>
      <c r="AR722"/>
      <c r="AS722" t="n">
        <v>0.0</v>
      </c>
    </row>
    <row r="723">
      <c r="A723" s="1" t="n">
        <v>45232.0</v>
      </c>
      <c r="B723" s="2" t="n">
        <v>45232.98784722222</v>
      </c>
      <c r="C723" t="inlineStr">
        <is>
          <t>3140023012059139</t>
        </is>
      </c>
      <c r="D723" t="inlineStr">
        <is>
          <t>POS0012</t>
        </is>
      </c>
      <c r="E723" t="inlineStr">
        <is>
          <t>32</t>
        </is>
      </c>
      <c r="F723" t="inlineStr">
        <is>
          <t>0023</t>
        </is>
      </c>
      <c r="G723" t="inlineStr">
        <is>
          <t>5308513340</t>
        </is>
      </c>
      <c r="H723" t="n">
        <v>270.0</v>
      </c>
      <c r="I723" t="n">
        <v>257.14</v>
      </c>
      <c r="J723" t="n">
        <v>220.0</v>
      </c>
      <c r="K723" t="inlineStr">
        <is>
          <t>sale</t>
        </is>
      </c>
      <c r="L723" t="inlineStr">
        <is>
          <t/>
        </is>
      </c>
      <c r="M723" t="inlineStr">
        <is>
          <t/>
        </is>
      </c>
      <c r="N723" t="n">
        <v>0.0</v>
      </c>
      <c r="O723" t="n">
        <v>0.0</v>
      </c>
      <c r="P723" t="n">
        <v>203.85</v>
      </c>
      <c r="Q723" t="n">
        <v>203.85</v>
      </c>
      <c r="R723" t="n">
        <v>37.14</v>
      </c>
      <c r="S723" t="n">
        <v>37.14</v>
      </c>
      <c r="T723" t="n">
        <v>2.57</v>
      </c>
      <c r="U723" t="n">
        <v>2.57</v>
      </c>
      <c r="V723" t="n">
        <v>39.6</v>
      </c>
      <c r="W723" t="n">
        <v>39.6</v>
      </c>
      <c r="X723" t="n">
        <v>3.38</v>
      </c>
      <c r="Y723" t="n">
        <v>3.38</v>
      </c>
      <c r="Z723" t="n">
        <v>7.74</v>
      </c>
      <c r="AA723" t="n">
        <v>7.74</v>
      </c>
      <c r="AB723" t="n">
        <v>12.86</v>
      </c>
      <c r="AC723" t="n">
        <v>12.86</v>
      </c>
      <c r="AD723" t="n">
        <v>12.860000000000014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inlineStr">
        <is>
          <t>unreconciled</t>
        </is>
      </c>
      <c r="AM723" t="inlineStr">
        <is>
          <t>Order Amount Mismatch (POS&gt;3PO)</t>
        </is>
      </c>
      <c r="AN723" t="n">
        <v>12.86</v>
      </c>
      <c r="AO723" t="n">
        <f>ROUND(P723*100/H723,2)</f>
        <v>0.0</v>
      </c>
      <c r="AP723" t="n">
        <f>ROUND(Q723*100/I723,2)</f>
        <v>0.0</v>
      </c>
      <c r="AQ723"/>
      <c r="AR723"/>
      <c r="AS723" t="n">
        <v>0.0</v>
      </c>
    </row>
    <row r="724">
      <c r="A724" s="1" t="n">
        <v>45233.0</v>
      </c>
      <c r="B724" s="2" t="n">
        <v>45233.73224537037</v>
      </c>
      <c r="C724" t="inlineStr">
        <is>
          <t>3140094012085174</t>
        </is>
      </c>
      <c r="D724" t="inlineStr">
        <is>
          <t>POS0012</t>
        </is>
      </c>
      <c r="E724" t="inlineStr">
        <is>
          <t>89</t>
        </is>
      </c>
      <c r="F724" t="inlineStr">
        <is>
          <t>0094</t>
        </is>
      </c>
      <c r="G724" t="inlineStr">
        <is>
          <t>5308542879</t>
        </is>
      </c>
      <c r="H724" t="n">
        <v>988.0</v>
      </c>
      <c r="I724" t="n">
        <v>1018.09</v>
      </c>
      <c r="J724" t="n">
        <v>980.95</v>
      </c>
      <c r="K724" t="inlineStr">
        <is>
          <t>sale</t>
        </is>
      </c>
      <c r="L724" t="inlineStr">
        <is>
          <t/>
        </is>
      </c>
      <c r="M724" t="inlineStr">
        <is>
          <t/>
        </is>
      </c>
      <c r="N724" t="n">
        <v>0.0</v>
      </c>
      <c r="O724" t="n">
        <v>0.0</v>
      </c>
      <c r="P724" t="n">
        <v>783.79</v>
      </c>
      <c r="Q724" t="n">
        <v>725.01</v>
      </c>
      <c r="R724" t="n">
        <v>37.14</v>
      </c>
      <c r="S724" t="n">
        <v>37.14</v>
      </c>
      <c r="T724" t="n">
        <v>10.18</v>
      </c>
      <c r="U724" t="n">
        <v>9.41</v>
      </c>
      <c r="V724" t="n">
        <v>176.57</v>
      </c>
      <c r="W724" t="n">
        <v>162.69</v>
      </c>
      <c r="X724" t="n">
        <v>13.36</v>
      </c>
      <c r="Y724" t="n">
        <v>12.35</v>
      </c>
      <c r="Z724" t="n">
        <v>34.19</v>
      </c>
      <c r="AA724" t="n">
        <v>31.5</v>
      </c>
      <c r="AB724" t="n">
        <v>47.04</v>
      </c>
      <c r="AC724" t="n">
        <v>47.05</v>
      </c>
      <c r="AD724" t="n">
        <v>-30.090000000000032</v>
      </c>
      <c r="AE724" t="n">
        <v>58.77999999999997</v>
      </c>
      <c r="AF724" t="n">
        <v>0.0</v>
      </c>
      <c r="AG724" t="n">
        <v>0.7699999999999996</v>
      </c>
      <c r="AH724" t="n">
        <v>13.879999999999995</v>
      </c>
      <c r="AI724" t="n">
        <v>1.0099999999999998</v>
      </c>
      <c r="AJ724" t="n">
        <v>2.6899999999999977</v>
      </c>
      <c r="AK724" t="n">
        <v>-0.00999999999999801</v>
      </c>
      <c r="AL724" t="inlineStr">
        <is>
          <t>unreconciled</t>
        </is>
      </c>
      <c r="AM724" t="inlineStr">
        <is>
          <t>Order Amount Mismatch (3PO&gt;POS)</t>
        </is>
      </c>
      <c r="AN724" t="n">
        <v>30.09</v>
      </c>
      <c r="AO724" t="n">
        <f>ROUND(P724*100/H724,2)</f>
        <v>0.0</v>
      </c>
      <c r="AP724" t="n">
        <f>ROUND(Q724*100/I724,2)</f>
        <v>0.0</v>
      </c>
      <c r="AQ724"/>
      <c r="AR724"/>
      <c r="AS724" t="n">
        <v>0.0</v>
      </c>
    </row>
    <row r="725">
      <c r="A725" s="1" t="n">
        <v>45231.0</v>
      </c>
      <c r="B725" s="2" t="n">
        <v>45231.91633101852</v>
      </c>
      <c r="C725" t="inlineStr">
        <is>
          <t>3140094012084562</t>
        </is>
      </c>
      <c r="D725" t="inlineStr">
        <is>
          <t>POS0012</t>
        </is>
      </c>
      <c r="E725" t="inlineStr">
        <is>
          <t>76</t>
        </is>
      </c>
      <c r="F725" t="inlineStr">
        <is>
          <t>0094</t>
        </is>
      </c>
      <c r="G725" t="inlineStr">
        <is>
          <t>5308556938</t>
        </is>
      </c>
      <c r="H725" t="n">
        <v>216.0</v>
      </c>
      <c r="I725" t="n">
        <v>205.71</v>
      </c>
      <c r="J725" t="n">
        <v>168.57</v>
      </c>
      <c r="K725" t="inlineStr">
        <is>
          <t>sale</t>
        </is>
      </c>
      <c r="L725" t="inlineStr">
        <is>
          <t/>
        </is>
      </c>
      <c r="M725" t="inlineStr">
        <is>
          <t/>
        </is>
      </c>
      <c r="N725" t="n">
        <v>0.0</v>
      </c>
      <c r="O725" t="n">
        <v>0.0</v>
      </c>
      <c r="P725" t="n">
        <v>164.66</v>
      </c>
      <c r="Q725" t="n">
        <v>164.67</v>
      </c>
      <c r="R725" t="n">
        <v>37.14</v>
      </c>
      <c r="S725" t="n">
        <v>37.14</v>
      </c>
      <c r="T725" t="n">
        <v>2.06</v>
      </c>
      <c r="U725" t="n">
        <v>2.06</v>
      </c>
      <c r="V725" t="n">
        <v>30.34</v>
      </c>
      <c r="W725" t="n">
        <v>30.34</v>
      </c>
      <c r="X725" t="n">
        <v>2.7</v>
      </c>
      <c r="Y725" t="n">
        <v>2.7</v>
      </c>
      <c r="Z725" t="n">
        <v>5.95</v>
      </c>
      <c r="AA725" t="n">
        <v>5.95</v>
      </c>
      <c r="AB725" t="n">
        <v>10.28</v>
      </c>
      <c r="AC725" t="n">
        <v>10.29</v>
      </c>
      <c r="AD725" t="n">
        <v>10.289999999999992</v>
      </c>
      <c r="AE725" t="n">
        <v>-0.009999999999990905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-0.009999999999999787</v>
      </c>
      <c r="AL725" t="inlineStr">
        <is>
          <t>unreconciled</t>
        </is>
      </c>
      <c r="AM725" t="inlineStr">
        <is>
          <t>Order Amount Mismatch (POS&gt;3PO)</t>
        </is>
      </c>
      <c r="AN725" t="n">
        <v>10.29</v>
      </c>
      <c r="AO725" t="n">
        <f>ROUND(P725*100/H725,2)</f>
        <v>0.0</v>
      </c>
      <c r="AP725" t="n">
        <f>ROUND(Q725*100/I725,2)</f>
        <v>0.0</v>
      </c>
      <c r="AQ725"/>
      <c r="AR725"/>
      <c r="AS725" t="n">
        <v>0.0</v>
      </c>
    </row>
    <row r="726">
      <c r="A726" s="1" t="n">
        <v>45232.0</v>
      </c>
      <c r="B726" s="2" t="n">
        <v>45233.02494212963</v>
      </c>
      <c r="C726" t="inlineStr">
        <is>
          <t>3140094012085028</t>
        </is>
      </c>
      <c r="D726" t="inlineStr">
        <is>
          <t>POS0012</t>
        </is>
      </c>
      <c r="E726" t="inlineStr">
        <is>
          <t>43</t>
        </is>
      </c>
      <c r="F726" t="inlineStr">
        <is>
          <t>0094</t>
        </is>
      </c>
      <c r="G726" t="inlineStr">
        <is>
          <t>5308559154</t>
        </is>
      </c>
      <c r="H726" t="n">
        <v>387.0</v>
      </c>
      <c r="I726" t="n">
        <v>368.57</v>
      </c>
      <c r="J726" t="n">
        <v>331.43</v>
      </c>
      <c r="K726" t="inlineStr">
        <is>
          <t>sale</t>
        </is>
      </c>
      <c r="L726" t="inlineStr">
        <is>
          <t/>
        </is>
      </c>
      <c r="M726" t="inlineStr">
        <is>
          <t/>
        </is>
      </c>
      <c r="N726" t="n">
        <v>0.0</v>
      </c>
      <c r="O726" t="n">
        <v>0.0</v>
      </c>
      <c r="P726" t="n">
        <v>288.77</v>
      </c>
      <c r="Q726" t="n">
        <v>288.76</v>
      </c>
      <c r="R726" t="n">
        <v>37.14</v>
      </c>
      <c r="S726" t="n">
        <v>37.14</v>
      </c>
      <c r="T726" t="n">
        <v>3.69</v>
      </c>
      <c r="U726" t="n">
        <v>3.69</v>
      </c>
      <c r="V726" t="n">
        <v>59.66</v>
      </c>
      <c r="W726" t="n">
        <v>59.66</v>
      </c>
      <c r="X726" t="n">
        <v>4.84</v>
      </c>
      <c r="Y726" t="n">
        <v>4.84</v>
      </c>
      <c r="Z726" t="n">
        <v>11.61</v>
      </c>
      <c r="AA726" t="n">
        <v>11.61</v>
      </c>
      <c r="AB726" t="n">
        <v>18.42</v>
      </c>
      <c r="AC726" t="n">
        <v>18.43</v>
      </c>
      <c r="AD726" t="n">
        <v>18.430000000000007</v>
      </c>
      <c r="AE726" t="n">
        <v>0.009999999999990905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-0.00999999999999801</v>
      </c>
      <c r="AL726" t="inlineStr">
        <is>
          <t>unreconciled</t>
        </is>
      </c>
      <c r="AM726" t="inlineStr">
        <is>
          <t>Order Amount Mismatch (POS&gt;3PO)</t>
        </is>
      </c>
      <c r="AN726" t="n">
        <v>18.43</v>
      </c>
      <c r="AO726" t="n">
        <f>ROUND(P726*100/H726,2)</f>
        <v>0.0</v>
      </c>
      <c r="AP726" t="n">
        <f>ROUND(Q726*100/I726,2)</f>
        <v>0.0</v>
      </c>
      <c r="AQ726"/>
      <c r="AR726"/>
      <c r="AS726" t="n">
        <v>0.0</v>
      </c>
    </row>
    <row r="727">
      <c r="A727" s="1" t="n">
        <v>45232.0</v>
      </c>
      <c r="B727" s="2" t="n">
        <v>45232.81260416667</v>
      </c>
      <c r="C727" t="inlineStr">
        <is>
          <t>3140094012084852</t>
        </is>
      </c>
      <c r="D727" t="inlineStr">
        <is>
          <t>POS0012</t>
        </is>
      </c>
      <c r="E727" t="inlineStr">
        <is>
          <t>67</t>
        </is>
      </c>
      <c r="F727" t="inlineStr">
        <is>
          <t>0094</t>
        </is>
      </c>
      <c r="G727" t="inlineStr">
        <is>
          <t>5308559796</t>
        </is>
      </c>
      <c r="H727" t="n">
        <v>382.0</v>
      </c>
      <c r="I727" t="n">
        <v>363.8</v>
      </c>
      <c r="J727" t="n">
        <v>326.66</v>
      </c>
      <c r="K727" t="inlineStr">
        <is>
          <t>sale</t>
        </is>
      </c>
      <c r="L727" t="inlineStr">
        <is>
          <t/>
        </is>
      </c>
      <c r="M727" t="inlineStr">
        <is>
          <t/>
        </is>
      </c>
      <c r="N727" t="n">
        <v>0.0</v>
      </c>
      <c r="O727" t="n">
        <v>0.0</v>
      </c>
      <c r="P727" t="n">
        <v>285.15</v>
      </c>
      <c r="Q727" t="n">
        <v>285.14</v>
      </c>
      <c r="R727" t="n">
        <v>37.14</v>
      </c>
      <c r="S727" t="n">
        <v>37.14</v>
      </c>
      <c r="T727" t="n">
        <v>3.64</v>
      </c>
      <c r="U727" t="n">
        <v>3.64</v>
      </c>
      <c r="V727" t="n">
        <v>58.8</v>
      </c>
      <c r="W727" t="n">
        <v>58.8</v>
      </c>
      <c r="X727" t="n">
        <v>4.77</v>
      </c>
      <c r="Y727" t="n">
        <v>4.77</v>
      </c>
      <c r="Z727" t="n">
        <v>11.44</v>
      </c>
      <c r="AA727" t="n">
        <v>11.44</v>
      </c>
      <c r="AB727" t="n">
        <v>18.2</v>
      </c>
      <c r="AC727" t="n">
        <v>18.19</v>
      </c>
      <c r="AD727" t="n">
        <v>18.19999999999999</v>
      </c>
      <c r="AE727" t="n">
        <v>0.009999999999990905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0.00999999999999801</v>
      </c>
      <c r="AL727" t="inlineStr">
        <is>
          <t>unreconciled</t>
        </is>
      </c>
      <c r="AM727" t="inlineStr">
        <is>
          <t>Order Amount Mismatch (POS&gt;3PO)</t>
        </is>
      </c>
      <c r="AN727" t="n">
        <v>18.2</v>
      </c>
      <c r="AO727" t="n">
        <f>ROUND(P727*100/H727,2)</f>
        <v>0.0</v>
      </c>
      <c r="AP727" t="n">
        <f>ROUND(Q727*100/I727,2)</f>
        <v>0.0</v>
      </c>
      <c r="AQ727"/>
      <c r="AR727"/>
      <c r="AS727" t="n">
        <v>0.0</v>
      </c>
    </row>
    <row r="728">
      <c r="A728" s="1" t="n">
        <v>45233.0</v>
      </c>
      <c r="B728" s="2" t="n">
        <v>45233.77276620371</v>
      </c>
      <c r="C728" t="inlineStr">
        <is>
          <t>3140023012059280</t>
        </is>
      </c>
      <c r="D728" t="inlineStr">
        <is>
          <t>POS0012</t>
        </is>
      </c>
      <c r="E728" t="inlineStr">
        <is>
          <t>73</t>
        </is>
      </c>
      <c r="F728" t="inlineStr">
        <is>
          <t>0023</t>
        </is>
      </c>
      <c r="G728" t="inlineStr">
        <is>
          <t>5308563007</t>
        </is>
      </c>
      <c r="H728" t="n">
        <v>472.0</v>
      </c>
      <c r="I728" t="n">
        <v>449.52</v>
      </c>
      <c r="J728" t="n">
        <v>412.38</v>
      </c>
      <c r="K728" t="inlineStr">
        <is>
          <t>sale</t>
        </is>
      </c>
      <c r="L728" t="inlineStr">
        <is>
          <t/>
        </is>
      </c>
      <c r="M728" t="inlineStr">
        <is>
          <t/>
        </is>
      </c>
      <c r="N728" t="n">
        <v>0.0</v>
      </c>
      <c r="O728" t="n">
        <v>0.0</v>
      </c>
      <c r="P728" t="n">
        <v>350.47</v>
      </c>
      <c r="Q728" t="n">
        <v>350.45</v>
      </c>
      <c r="R728" t="n">
        <v>37.14</v>
      </c>
      <c r="S728" t="n">
        <v>37.14</v>
      </c>
      <c r="T728" t="n">
        <v>4.5</v>
      </c>
      <c r="U728" t="n">
        <v>4.5</v>
      </c>
      <c r="V728" t="n">
        <v>74.23</v>
      </c>
      <c r="W728" t="n">
        <v>74.23</v>
      </c>
      <c r="X728" t="n">
        <v>5.9</v>
      </c>
      <c r="Y728" t="n">
        <v>5.9</v>
      </c>
      <c r="Z728" t="n">
        <v>14.42</v>
      </c>
      <c r="AA728" t="n">
        <v>14.42</v>
      </c>
      <c r="AB728" t="n">
        <v>22.48</v>
      </c>
      <c r="AC728" t="n">
        <v>22.48</v>
      </c>
      <c r="AD728" t="n">
        <v>22.480000000000018</v>
      </c>
      <c r="AE728" t="n">
        <v>0.020000000000038654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inlineStr">
        <is>
          <t>unreconciled</t>
        </is>
      </c>
      <c r="AM728" t="inlineStr">
        <is>
          <t>Order Amount Mismatch (POS&gt;3PO)</t>
        </is>
      </c>
      <c r="AN728" t="n">
        <v>22.48</v>
      </c>
      <c r="AO728" t="n">
        <f>ROUND(P728*100/H728,2)</f>
        <v>0.0</v>
      </c>
      <c r="AP728" t="n">
        <f>ROUND(Q728*100/I728,2)</f>
        <v>0.0</v>
      </c>
      <c r="AQ728"/>
      <c r="AR728"/>
      <c r="AS728" t="n">
        <v>0.0</v>
      </c>
    </row>
    <row r="729">
      <c r="A729" s="1" t="n">
        <v>45233.0</v>
      </c>
      <c r="B729" s="2" t="n">
        <v>45233.625231481485</v>
      </c>
      <c r="C729" t="inlineStr">
        <is>
          <t>3140094012085118</t>
        </is>
      </c>
      <c r="D729" t="inlineStr">
        <is>
          <t>POS0012</t>
        </is>
      </c>
      <c r="E729" t="inlineStr">
        <is>
          <t>33</t>
        </is>
      </c>
      <c r="F729" t="inlineStr">
        <is>
          <t>0094</t>
        </is>
      </c>
      <c r="G729" t="inlineStr">
        <is>
          <t>5308578008</t>
        </is>
      </c>
      <c r="H729" t="n">
        <v>459.0</v>
      </c>
      <c r="I729" t="n">
        <v>437.14</v>
      </c>
      <c r="J729" t="n">
        <v>400.0</v>
      </c>
      <c r="K729" t="inlineStr">
        <is>
          <t>sale</t>
        </is>
      </c>
      <c r="L729" t="inlineStr">
        <is>
          <t/>
        </is>
      </c>
      <c r="M729" t="inlineStr">
        <is>
          <t/>
        </is>
      </c>
      <c r="N729" t="n">
        <v>0.0</v>
      </c>
      <c r="O729" t="n">
        <v>0.0</v>
      </c>
      <c r="P729" t="n">
        <v>341.04</v>
      </c>
      <c r="Q729" t="n">
        <v>341.04</v>
      </c>
      <c r="R729" t="n">
        <v>37.14</v>
      </c>
      <c r="S729" t="n">
        <v>37.14</v>
      </c>
      <c r="T729" t="n">
        <v>4.37</v>
      </c>
      <c r="U729" t="n">
        <v>4.37</v>
      </c>
      <c r="V729" t="n">
        <v>72.0</v>
      </c>
      <c r="W729" t="n">
        <v>72.0</v>
      </c>
      <c r="X729" t="n">
        <v>5.74</v>
      </c>
      <c r="Y729" t="n">
        <v>5.74</v>
      </c>
      <c r="Z729" t="n">
        <v>13.99</v>
      </c>
      <c r="AA729" t="n">
        <v>13.99</v>
      </c>
      <c r="AB729" t="n">
        <v>21.86</v>
      </c>
      <c r="AC729" t="n">
        <v>21.86</v>
      </c>
      <c r="AD729" t="n">
        <v>21.860000000000014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inlineStr">
        <is>
          <t>unreconciled</t>
        </is>
      </c>
      <c r="AM729" t="inlineStr">
        <is>
          <t>Order Amount Mismatch (POS&gt;3PO)</t>
        </is>
      </c>
      <c r="AN729" t="n">
        <v>21.86</v>
      </c>
      <c r="AO729" t="n">
        <f>ROUND(P729*100/H729,2)</f>
        <v>0.0</v>
      </c>
      <c r="AP729" t="n">
        <f>ROUND(Q729*100/I729,2)</f>
        <v>0.0</v>
      </c>
      <c r="AQ729"/>
      <c r="AR729"/>
      <c r="AS729" t="n">
        <v>0.0</v>
      </c>
    </row>
    <row r="730">
      <c r="A730" s="1" t="n">
        <v>45234.0</v>
      </c>
      <c r="B730" s="2" t="n">
        <v>45234.60996527778</v>
      </c>
      <c r="C730" t="inlineStr">
        <is>
          <t>3140023012059498</t>
        </is>
      </c>
      <c r="D730" t="inlineStr">
        <is>
          <t>POS0012</t>
        </is>
      </c>
      <c r="E730" t="inlineStr">
        <is>
          <t>90</t>
        </is>
      </c>
      <c r="F730" t="inlineStr">
        <is>
          <t>0023</t>
        </is>
      </c>
      <c r="G730" t="inlineStr">
        <is>
          <t>5308597292</t>
        </is>
      </c>
      <c r="H730" t="n">
        <v>489.0</v>
      </c>
      <c r="I730" t="n">
        <v>465.72</v>
      </c>
      <c r="J730" t="n">
        <v>428.58</v>
      </c>
      <c r="K730" t="inlineStr">
        <is>
          <t>sale</t>
        </is>
      </c>
      <c r="L730" t="inlineStr">
        <is>
          <t/>
        </is>
      </c>
      <c r="M730" t="inlineStr">
        <is>
          <t/>
        </is>
      </c>
      <c r="N730" t="n">
        <v>0.0</v>
      </c>
      <c r="O730" t="n">
        <v>0.0</v>
      </c>
      <c r="P730" t="n">
        <v>362.83</v>
      </c>
      <c r="Q730" t="n">
        <v>362.81</v>
      </c>
      <c r="R730" t="n">
        <v>37.14</v>
      </c>
      <c r="S730" t="n">
        <v>37.14</v>
      </c>
      <c r="T730" t="n">
        <v>4.66</v>
      </c>
      <c r="U730" t="n">
        <v>4.66</v>
      </c>
      <c r="V730" t="n">
        <v>77.14</v>
      </c>
      <c r="W730" t="n">
        <v>77.14</v>
      </c>
      <c r="X730" t="n">
        <v>6.11</v>
      </c>
      <c r="Y730" t="n">
        <v>6.11</v>
      </c>
      <c r="Z730" t="n">
        <v>14.98</v>
      </c>
      <c r="AA730" t="n">
        <v>14.99</v>
      </c>
      <c r="AB730" t="n">
        <v>23.28</v>
      </c>
      <c r="AC730" t="n">
        <v>23.29</v>
      </c>
      <c r="AD730" t="n">
        <v>23.279999999999973</v>
      </c>
      <c r="AE730" t="n">
        <v>0.01999999999998181</v>
      </c>
      <c r="AF730" t="n">
        <v>0.0</v>
      </c>
      <c r="AG730" t="n">
        <v>0.0</v>
      </c>
      <c r="AH730" t="n">
        <v>0.0</v>
      </c>
      <c r="AI730" t="n">
        <v>0.0</v>
      </c>
      <c r="AJ730" t="n">
        <v>-0.009999999999999787</v>
      </c>
      <c r="AK730" t="n">
        <v>-0.00999999999999801</v>
      </c>
      <c r="AL730" t="inlineStr">
        <is>
          <t>unreconciled</t>
        </is>
      </c>
      <c r="AM730" t="inlineStr">
        <is>
          <t>Order Amount Mismatch (POS&gt;3PO)</t>
        </is>
      </c>
      <c r="AN730" t="n">
        <v>23.28</v>
      </c>
      <c r="AO730" t="n">
        <f>ROUND(P730*100/H730,2)</f>
        <v>0.0</v>
      </c>
      <c r="AP730" t="n">
        <f>ROUND(Q730*100/I730,2)</f>
        <v>0.0</v>
      </c>
      <c r="AQ730"/>
      <c r="AR730"/>
      <c r="AS730" t="n">
        <v>0.0</v>
      </c>
    </row>
    <row r="731">
      <c r="A731" s="1" t="n">
        <v>45231.0</v>
      </c>
      <c r="B731" s="2" t="n">
        <v>45231.881840277776</v>
      </c>
      <c r="C731" t="inlineStr">
        <is>
          <t>3140094012084540</t>
        </is>
      </c>
      <c r="D731" t="inlineStr">
        <is>
          <t>POS0012</t>
        </is>
      </c>
      <c r="E731" t="inlineStr">
        <is>
          <t>54</t>
        </is>
      </c>
      <c r="F731" t="inlineStr">
        <is>
          <t>0094</t>
        </is>
      </c>
      <c r="G731" t="inlineStr">
        <is>
          <t>5308598630</t>
        </is>
      </c>
      <c r="H731" t="n">
        <v>212.0</v>
      </c>
      <c r="I731" t="n">
        <v>201.89</v>
      </c>
      <c r="J731" t="n">
        <v>164.75</v>
      </c>
      <c r="K731" t="inlineStr">
        <is>
          <t>sale</t>
        </is>
      </c>
      <c r="L731" t="inlineStr">
        <is>
          <t/>
        </is>
      </c>
      <c r="M731" t="inlineStr">
        <is>
          <t/>
        </is>
      </c>
      <c r="N731" t="n">
        <v>0.0</v>
      </c>
      <c r="O731" t="n">
        <v>0.0</v>
      </c>
      <c r="P731" t="n">
        <v>161.76</v>
      </c>
      <c r="Q731" t="n">
        <v>161.74</v>
      </c>
      <c r="R731" t="n">
        <v>37.14</v>
      </c>
      <c r="S731" t="n">
        <v>37.14</v>
      </c>
      <c r="T731" t="n">
        <v>2.02</v>
      </c>
      <c r="U731" t="n">
        <v>2.02</v>
      </c>
      <c r="V731" t="n">
        <v>29.65</v>
      </c>
      <c r="W731" t="n">
        <v>29.66</v>
      </c>
      <c r="X731" t="n">
        <v>2.65</v>
      </c>
      <c r="Y731" t="n">
        <v>2.65</v>
      </c>
      <c r="Z731" t="n">
        <v>5.81</v>
      </c>
      <c r="AA731" t="n">
        <v>5.82</v>
      </c>
      <c r="AB731" t="n">
        <v>10.1</v>
      </c>
      <c r="AC731" t="n">
        <v>10.1</v>
      </c>
      <c r="AD731" t="n">
        <v>10.110000000000014</v>
      </c>
      <c r="AE731" t="n">
        <v>0.01999999999998181</v>
      </c>
      <c r="AF731" t="n">
        <v>0.0</v>
      </c>
      <c r="AG731" t="n">
        <v>0.0</v>
      </c>
      <c r="AH731" t="n">
        <v>-0.010000000000001563</v>
      </c>
      <c r="AI731" t="n">
        <v>0.0</v>
      </c>
      <c r="AJ731" t="n">
        <v>-0.010000000000000675</v>
      </c>
      <c r="AK731" t="n">
        <v>0.0</v>
      </c>
      <c r="AL731" t="inlineStr">
        <is>
          <t>unreconciled</t>
        </is>
      </c>
      <c r="AM731" t="inlineStr">
        <is>
          <t>Order Amount Mismatch (POS&gt;3PO)</t>
        </is>
      </c>
      <c r="AN731" t="n">
        <v>10.11</v>
      </c>
      <c r="AO731" t="n">
        <f>ROUND(P731*100/H731,2)</f>
        <v>0.0</v>
      </c>
      <c r="AP731" t="n">
        <f>ROUND(Q731*100/I731,2)</f>
        <v>0.0</v>
      </c>
      <c r="AQ731"/>
      <c r="AR731"/>
      <c r="AS731" t="n">
        <v>0.0</v>
      </c>
    </row>
    <row r="732">
      <c r="A732" s="1" t="n">
        <v>45232.0</v>
      </c>
      <c r="B732" s="2" t="n">
        <v>45232.79006944445</v>
      </c>
      <c r="C732" t="inlineStr">
        <is>
          <t>3140023012059015</t>
        </is>
      </c>
      <c r="D732" t="inlineStr">
        <is>
          <t>POS0012</t>
        </is>
      </c>
      <c r="E732" t="inlineStr">
        <is>
          <t>09</t>
        </is>
      </c>
      <c r="F732" t="inlineStr">
        <is>
          <t>0023</t>
        </is>
      </c>
      <c r="G732" t="inlineStr">
        <is>
          <t>5308605062</t>
        </is>
      </c>
      <c r="H732" t="n">
        <v>610.0</v>
      </c>
      <c r="I732" t="n">
        <v>580.94</v>
      </c>
      <c r="J732" t="n">
        <v>543.8</v>
      </c>
      <c r="K732" t="inlineStr">
        <is>
          <t>sale</t>
        </is>
      </c>
      <c r="L732" t="inlineStr">
        <is>
          <t/>
        </is>
      </c>
      <c r="M732" t="inlineStr">
        <is>
          <t/>
        </is>
      </c>
      <c r="N732" t="n">
        <v>0.0</v>
      </c>
      <c r="O732" t="n">
        <v>0.0</v>
      </c>
      <c r="P732" t="n">
        <v>450.64</v>
      </c>
      <c r="Q732" t="n">
        <v>450.63</v>
      </c>
      <c r="R732" t="n">
        <v>37.14</v>
      </c>
      <c r="S732" t="n">
        <v>37.14</v>
      </c>
      <c r="T732" t="n">
        <v>5.81</v>
      </c>
      <c r="U732" t="n">
        <v>5.81</v>
      </c>
      <c r="V732" t="n">
        <v>97.88</v>
      </c>
      <c r="W732" t="n">
        <v>97.88</v>
      </c>
      <c r="X732" t="n">
        <v>7.62</v>
      </c>
      <c r="Y732" t="n">
        <v>7.62</v>
      </c>
      <c r="Z732" t="n">
        <v>18.99</v>
      </c>
      <c r="AA732" t="n">
        <v>18.99</v>
      </c>
      <c r="AB732" t="n">
        <v>29.04</v>
      </c>
      <c r="AC732" t="n">
        <v>29.05</v>
      </c>
      <c r="AD732" t="n">
        <v>29.059999999999945</v>
      </c>
      <c r="AE732" t="n">
        <v>0.009999999999990905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-0.010000000000001563</v>
      </c>
      <c r="AL732" t="inlineStr">
        <is>
          <t>unreconciled</t>
        </is>
      </c>
      <c r="AM732" t="inlineStr">
        <is>
          <t>Order Amount Mismatch (POS&gt;3PO)</t>
        </is>
      </c>
      <c r="AN732" t="n">
        <v>29.06</v>
      </c>
      <c r="AO732" t="n">
        <f>ROUND(P732*100/H732,2)</f>
        <v>0.0</v>
      </c>
      <c r="AP732" t="n">
        <f>ROUND(Q732*100/I732,2)</f>
        <v>0.0</v>
      </c>
      <c r="AQ732"/>
      <c r="AR732"/>
      <c r="AS732" t="n">
        <v>0.0</v>
      </c>
    </row>
    <row r="733">
      <c r="A733" s="1" t="n">
        <v>45231.0</v>
      </c>
      <c r="B733" s="2" t="n">
        <v>45231.93486111111</v>
      </c>
      <c r="C733" t="inlineStr">
        <is>
          <t>3140094012084574</t>
        </is>
      </c>
      <c r="D733" t="inlineStr">
        <is>
          <t>POS0012</t>
        </is>
      </c>
      <c r="E733" t="inlineStr">
        <is>
          <t>88</t>
        </is>
      </c>
      <c r="F733" t="inlineStr">
        <is>
          <t>0094</t>
        </is>
      </c>
      <c r="G733" t="inlineStr">
        <is>
          <t>5308606507</t>
        </is>
      </c>
      <c r="H733" t="n">
        <v>289.0</v>
      </c>
      <c r="I733" t="n">
        <v>275.23</v>
      </c>
      <c r="J733" t="n">
        <v>238.09</v>
      </c>
      <c r="K733" t="inlineStr">
        <is>
          <t>sale</t>
        </is>
      </c>
      <c r="L733" t="inlineStr">
        <is>
          <t/>
        </is>
      </c>
      <c r="M733" t="inlineStr">
        <is>
          <t/>
        </is>
      </c>
      <c r="N733" t="n">
        <v>0.0</v>
      </c>
      <c r="O733" t="n">
        <v>0.0</v>
      </c>
      <c r="P733" t="n">
        <v>217.65</v>
      </c>
      <c r="Q733" t="n">
        <v>217.63</v>
      </c>
      <c r="R733" t="n">
        <v>37.14</v>
      </c>
      <c r="S733" t="n">
        <v>37.14</v>
      </c>
      <c r="T733" t="n">
        <v>2.75</v>
      </c>
      <c r="U733" t="n">
        <v>2.75</v>
      </c>
      <c r="V733" t="n">
        <v>42.86</v>
      </c>
      <c r="W733" t="n">
        <v>42.86</v>
      </c>
      <c r="X733" t="n">
        <v>3.61</v>
      </c>
      <c r="Y733" t="n">
        <v>3.61</v>
      </c>
      <c r="Z733" t="n">
        <v>8.36</v>
      </c>
      <c r="AA733" t="n">
        <v>8.36</v>
      </c>
      <c r="AB733" t="n">
        <v>13.76</v>
      </c>
      <c r="AC733" t="n">
        <v>13.76</v>
      </c>
      <c r="AD733" t="n">
        <v>13.769999999999982</v>
      </c>
      <c r="AE733" t="n">
        <v>0.020000000000010232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inlineStr">
        <is>
          <t>unreconciled</t>
        </is>
      </c>
      <c r="AM733" t="inlineStr">
        <is>
          <t>Order Amount Mismatch (POS&gt;3PO)</t>
        </is>
      </c>
      <c r="AN733" t="n">
        <v>13.77</v>
      </c>
      <c r="AO733" t="n">
        <f>ROUND(P733*100/H733,2)</f>
        <v>0.0</v>
      </c>
      <c r="AP733" t="n">
        <f>ROUND(Q733*100/I733,2)</f>
        <v>0.0</v>
      </c>
      <c r="AQ733"/>
      <c r="AR733"/>
      <c r="AS733" t="n">
        <v>0.0</v>
      </c>
    </row>
    <row r="734">
      <c r="A734" s="1" t="n">
        <v>45231.0</v>
      </c>
      <c r="B734" s="2" t="n">
        <v>45232.02752314815</v>
      </c>
      <c r="C734" t="inlineStr">
        <is>
          <t>3140023012058906</t>
        </is>
      </c>
      <c r="D734" t="inlineStr">
        <is>
          <t>POS0012</t>
        </is>
      </c>
      <c r="E734" t="inlineStr">
        <is>
          <t>00</t>
        </is>
      </c>
      <c r="F734" t="inlineStr">
        <is>
          <t>0023</t>
        </is>
      </c>
      <c r="G734" t="inlineStr">
        <is>
          <t>5308628646</t>
        </is>
      </c>
      <c r="H734" t="n">
        <v>511.00000000000006</v>
      </c>
      <c r="I734" t="n">
        <v>486.66</v>
      </c>
      <c r="J734" t="n">
        <v>449.52</v>
      </c>
      <c r="K734" t="inlineStr">
        <is>
          <t>sale</t>
        </is>
      </c>
      <c r="L734" t="inlineStr">
        <is>
          <t/>
        </is>
      </c>
      <c r="M734" t="inlineStr">
        <is>
          <t/>
        </is>
      </c>
      <c r="N734" t="n">
        <v>0.0</v>
      </c>
      <c r="O734" t="n">
        <v>0.0</v>
      </c>
      <c r="P734" t="n">
        <v>378.78</v>
      </c>
      <c r="Q734" t="n">
        <v>378.77</v>
      </c>
      <c r="R734" t="n">
        <v>37.14</v>
      </c>
      <c r="S734" t="n">
        <v>37.14</v>
      </c>
      <c r="T734" t="n">
        <v>4.87</v>
      </c>
      <c r="U734" t="n">
        <v>4.87</v>
      </c>
      <c r="V734" t="n">
        <v>80.91</v>
      </c>
      <c r="W734" t="n">
        <v>80.91</v>
      </c>
      <c r="X734" t="n">
        <v>6.39</v>
      </c>
      <c r="Y734" t="n">
        <v>6.39</v>
      </c>
      <c r="Z734" t="n">
        <v>15.71</v>
      </c>
      <c r="AA734" t="n">
        <v>15.71</v>
      </c>
      <c r="AB734" t="n">
        <v>24.34</v>
      </c>
      <c r="AC734" t="n">
        <v>24.33</v>
      </c>
      <c r="AD734" t="n">
        <v>24.340000000000032</v>
      </c>
      <c r="AE734" t="n">
        <v>0.009999999999990905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0.010000000000001563</v>
      </c>
      <c r="AL734" t="inlineStr">
        <is>
          <t>unreconciled</t>
        </is>
      </c>
      <c r="AM734" t="inlineStr">
        <is>
          <t>Order Amount Mismatch (POS&gt;3PO)</t>
        </is>
      </c>
      <c r="AN734" t="n">
        <v>24.34</v>
      </c>
      <c r="AO734" t="n">
        <f>ROUND(P734*100/H734,2)</f>
        <v>0.0</v>
      </c>
      <c r="AP734" t="n">
        <f>ROUND(Q734*100/I734,2)</f>
        <v>0.0</v>
      </c>
      <c r="AQ734"/>
      <c r="AR734"/>
      <c r="AS734" t="n">
        <v>0.0</v>
      </c>
    </row>
    <row r="735">
      <c r="A735" s="1" t="n">
        <v>45234.0</v>
      </c>
      <c r="B735" s="2" t="n">
        <v>45234.60821759259</v>
      </c>
      <c r="C735" t="inlineStr">
        <is>
          <t>3140023012059497</t>
        </is>
      </c>
      <c r="D735" t="inlineStr">
        <is>
          <t>POS0012</t>
        </is>
      </c>
      <c r="E735" t="inlineStr">
        <is>
          <t>89</t>
        </is>
      </c>
      <c r="F735" t="inlineStr">
        <is>
          <t>0023</t>
        </is>
      </c>
      <c r="G735" t="inlineStr">
        <is>
          <t>5308634397</t>
        </is>
      </c>
      <c r="H735" t="n">
        <v>303.0</v>
      </c>
      <c r="I735" t="n">
        <v>288.57</v>
      </c>
      <c r="J735" t="n">
        <v>251.43</v>
      </c>
      <c r="K735" t="inlineStr">
        <is>
          <t>sale</t>
        </is>
      </c>
      <c r="L735" t="inlineStr">
        <is>
          <t/>
        </is>
      </c>
      <c r="M735" t="inlineStr">
        <is>
          <t/>
        </is>
      </c>
      <c r="N735" t="n">
        <v>0.0</v>
      </c>
      <c r="O735" t="n">
        <v>0.0</v>
      </c>
      <c r="P735" t="n">
        <v>227.8</v>
      </c>
      <c r="Q735" t="n">
        <v>227.79</v>
      </c>
      <c r="R735" t="n">
        <v>37.14</v>
      </c>
      <c r="S735" t="n">
        <v>37.14</v>
      </c>
      <c r="T735" t="n">
        <v>2.89</v>
      </c>
      <c r="U735" t="n">
        <v>2.89</v>
      </c>
      <c r="V735" t="n">
        <v>45.26</v>
      </c>
      <c r="W735" t="n">
        <v>45.26</v>
      </c>
      <c r="X735" t="n">
        <v>3.79</v>
      </c>
      <c r="Y735" t="n">
        <v>3.79</v>
      </c>
      <c r="Z735" t="n">
        <v>8.83</v>
      </c>
      <c r="AA735" t="n">
        <v>8.83</v>
      </c>
      <c r="AB735" t="n">
        <v>14.42</v>
      </c>
      <c r="AC735" t="n">
        <v>14.43</v>
      </c>
      <c r="AD735" t="n">
        <v>14.430000000000007</v>
      </c>
      <c r="AE735" t="n">
        <v>0.010000000000019327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-0.009999999999999787</v>
      </c>
      <c r="AL735" t="inlineStr">
        <is>
          <t>unreconciled</t>
        </is>
      </c>
      <c r="AM735" t="inlineStr">
        <is>
          <t>Order Amount Mismatch (POS&gt;3PO)</t>
        </is>
      </c>
      <c r="AN735" t="n">
        <v>14.43</v>
      </c>
      <c r="AO735" t="n">
        <f>ROUND(P735*100/H735,2)</f>
        <v>0.0</v>
      </c>
      <c r="AP735" t="n">
        <f>ROUND(Q735*100/I735,2)</f>
        <v>0.0</v>
      </c>
      <c r="AQ735"/>
      <c r="AR735"/>
      <c r="AS735" t="n">
        <v>0.0</v>
      </c>
    </row>
    <row r="736">
      <c r="A736" s="1" t="n">
        <v>45235.0</v>
      </c>
      <c r="B736" s="2" t="n">
        <v>45235.50827546296</v>
      </c>
      <c r="C736" t="inlineStr">
        <is>
          <t>3140094012085962</t>
        </is>
      </c>
      <c r="D736" t="inlineStr">
        <is>
          <t>POS0012</t>
        </is>
      </c>
      <c r="E736" t="inlineStr">
        <is>
          <t>77</t>
        </is>
      </c>
      <c r="F736" t="inlineStr">
        <is>
          <t>0094</t>
        </is>
      </c>
      <c r="G736" t="inlineStr">
        <is>
          <t>5308652951</t>
        </is>
      </c>
      <c r="H736" t="n">
        <v>369.0</v>
      </c>
      <c r="I736" t="n">
        <v>351.42</v>
      </c>
      <c r="J736" t="n">
        <v>314.28</v>
      </c>
      <c r="K736" t="inlineStr">
        <is>
          <t>sale</t>
        </is>
      </c>
      <c r="L736" t="inlineStr">
        <is>
          <t/>
        </is>
      </c>
      <c r="M736" t="inlineStr">
        <is>
          <t/>
        </is>
      </c>
      <c r="N736" t="n">
        <v>0.0</v>
      </c>
      <c r="O736" t="n">
        <v>0.0</v>
      </c>
      <c r="P736" t="n">
        <v>275.72</v>
      </c>
      <c r="Q736" t="n">
        <v>275.71</v>
      </c>
      <c r="R736" t="n">
        <v>37.14</v>
      </c>
      <c r="S736" t="n">
        <v>37.14</v>
      </c>
      <c r="T736" t="n">
        <v>3.51</v>
      </c>
      <c r="U736" t="n">
        <v>3.51</v>
      </c>
      <c r="V736" t="n">
        <v>56.57</v>
      </c>
      <c r="W736" t="n">
        <v>56.57</v>
      </c>
      <c r="X736" t="n">
        <v>4.61</v>
      </c>
      <c r="Y736" t="n">
        <v>4.61</v>
      </c>
      <c r="Z736" t="n">
        <v>11.01</v>
      </c>
      <c r="AA736" t="n">
        <v>11.01</v>
      </c>
      <c r="AB736" t="n">
        <v>17.58</v>
      </c>
      <c r="AC736" t="n">
        <v>17.57</v>
      </c>
      <c r="AD736" t="n">
        <v>17.579999999999984</v>
      </c>
      <c r="AE736" t="n">
        <v>0.010000000000047748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0.00999999999999801</v>
      </c>
      <c r="AL736" t="inlineStr">
        <is>
          <t>unreconciled</t>
        </is>
      </c>
      <c r="AM736" t="inlineStr">
        <is>
          <t>Order Amount Mismatch (POS&gt;3PO)</t>
        </is>
      </c>
      <c r="AN736" t="n">
        <v>17.58</v>
      </c>
      <c r="AO736" t="n">
        <f>ROUND(P736*100/H736,2)</f>
        <v>0.0</v>
      </c>
      <c r="AP736" t="n">
        <f>ROUND(Q736*100/I736,2)</f>
        <v>0.0</v>
      </c>
      <c r="AQ736"/>
      <c r="AR736"/>
      <c r="AS736" t="n">
        <v>0.0</v>
      </c>
    </row>
    <row r="737">
      <c r="A737" s="1" t="n">
        <v>45233.0</v>
      </c>
      <c r="B737" s="2" t="n">
        <v>45233.8940625</v>
      </c>
      <c r="C737" t="inlineStr">
        <is>
          <t>3140094012085327</t>
        </is>
      </c>
      <c r="D737" t="inlineStr">
        <is>
          <t>POS0012</t>
        </is>
      </c>
      <c r="E737" t="inlineStr">
        <is>
          <t>42</t>
        </is>
      </c>
      <c r="F737" t="inlineStr">
        <is>
          <t>0094</t>
        </is>
      </c>
      <c r="G737" t="inlineStr">
        <is>
          <t>5308655669</t>
        </is>
      </c>
      <c r="H737" t="n">
        <v>290.0</v>
      </c>
      <c r="I737" t="n">
        <v>353.33</v>
      </c>
      <c r="J737" t="n">
        <v>316.19</v>
      </c>
      <c r="K737" t="inlineStr">
        <is>
          <t>sale</t>
        </is>
      </c>
      <c r="L737" t="inlineStr">
        <is>
          <t/>
        </is>
      </c>
      <c r="M737" t="inlineStr">
        <is>
          <t/>
        </is>
      </c>
      <c r="N737" t="n">
        <v>0.0</v>
      </c>
      <c r="O737" t="n">
        <v>0.0</v>
      </c>
      <c r="P737" t="n">
        <v>277.17</v>
      </c>
      <c r="Q737" t="n">
        <v>218.37</v>
      </c>
      <c r="R737" t="n">
        <v>37.14</v>
      </c>
      <c r="S737" t="n">
        <v>37.14</v>
      </c>
      <c r="T737" t="n">
        <v>3.53</v>
      </c>
      <c r="U737" t="n">
        <v>2.76</v>
      </c>
      <c r="V737" t="n">
        <v>56.91</v>
      </c>
      <c r="W737" t="n">
        <v>43.03</v>
      </c>
      <c r="X737" t="n">
        <v>4.64</v>
      </c>
      <c r="Y737" t="n">
        <v>3.62</v>
      </c>
      <c r="Z737" t="n">
        <v>11.08</v>
      </c>
      <c r="AA737" t="n">
        <v>8.4</v>
      </c>
      <c r="AB737" t="n">
        <v>13.82</v>
      </c>
      <c r="AC737" t="n">
        <v>13.81</v>
      </c>
      <c r="AD737" t="n">
        <v>-63.329999999999984</v>
      </c>
      <c r="AE737" t="n">
        <v>58.80000000000001</v>
      </c>
      <c r="AF737" t="n">
        <v>0.0</v>
      </c>
      <c r="AG737" t="n">
        <v>0.77</v>
      </c>
      <c r="AH737" t="n">
        <v>13.879999999999995</v>
      </c>
      <c r="AI737" t="n">
        <v>1.0199999999999996</v>
      </c>
      <c r="AJ737" t="n">
        <v>2.6799999999999997</v>
      </c>
      <c r="AK737" t="n">
        <v>0.009999999999999787</v>
      </c>
      <c r="AL737" t="inlineStr">
        <is>
          <t>unreconciled</t>
        </is>
      </c>
      <c r="AM737" t="inlineStr">
        <is>
          <t>Order Amount Mismatch (3PO&gt;POS)</t>
        </is>
      </c>
      <c r="AN737" t="n">
        <v>63.33</v>
      </c>
      <c r="AO737" t="n">
        <f>ROUND(P737*100/H737,2)</f>
        <v>0.0</v>
      </c>
      <c r="AP737" t="n">
        <f>ROUND(Q737*100/I737,2)</f>
        <v>0.0</v>
      </c>
      <c r="AQ737"/>
      <c r="AR737"/>
      <c r="AS737" t="n">
        <v>0.0</v>
      </c>
    </row>
    <row r="738">
      <c r="A738" s="1" t="n">
        <v>45232.0</v>
      </c>
      <c r="B738" s="2" t="n">
        <v>45232.61853009259</v>
      </c>
      <c r="C738" t="inlineStr">
        <is>
          <t>3140094012084736</t>
        </is>
      </c>
      <c r="D738" t="inlineStr">
        <is>
          <t>POS0012</t>
        </is>
      </c>
      <c r="E738" t="inlineStr">
        <is>
          <t>51</t>
        </is>
      </c>
      <c r="F738" t="inlineStr">
        <is>
          <t>0094</t>
        </is>
      </c>
      <c r="G738" t="inlineStr">
        <is>
          <t>5308673905</t>
        </is>
      </c>
      <c r="H738" t="n">
        <v>1511.0</v>
      </c>
      <c r="I738" t="n">
        <v>1439.06</v>
      </c>
      <c r="J738" t="n">
        <v>1401.92</v>
      </c>
      <c r="K738" t="inlineStr">
        <is>
          <t>sale</t>
        </is>
      </c>
      <c r="L738" t="inlineStr">
        <is>
          <t/>
        </is>
      </c>
      <c r="M738" t="inlineStr">
        <is>
          <t/>
        </is>
      </c>
      <c r="N738" t="n">
        <v>0.0</v>
      </c>
      <c r="O738" t="n">
        <v>0.0</v>
      </c>
      <c r="P738" t="n">
        <v>1104.61</v>
      </c>
      <c r="Q738" t="n">
        <v>1104.6</v>
      </c>
      <c r="R738" t="n">
        <v>37.14</v>
      </c>
      <c r="S738" t="n">
        <v>37.14</v>
      </c>
      <c r="T738" t="n">
        <v>14.39</v>
      </c>
      <c r="U738" t="n">
        <v>14.39</v>
      </c>
      <c r="V738" t="n">
        <v>252.35</v>
      </c>
      <c r="W738" t="n">
        <v>252.35</v>
      </c>
      <c r="X738" t="n">
        <v>18.89</v>
      </c>
      <c r="Y738" t="n">
        <v>18.89</v>
      </c>
      <c r="Z738" t="n">
        <v>48.82</v>
      </c>
      <c r="AA738" t="n">
        <v>48.82</v>
      </c>
      <c r="AB738" t="n">
        <v>71.96</v>
      </c>
      <c r="AC738" t="n">
        <v>71.95</v>
      </c>
      <c r="AD738" t="n">
        <v>71.94000000000005</v>
      </c>
      <c r="AE738" t="n">
        <v>0.009999999999990905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0.009999999999990905</v>
      </c>
      <c r="AL738" t="inlineStr">
        <is>
          <t>unreconciled</t>
        </is>
      </c>
      <c r="AM738" t="inlineStr">
        <is>
          <t>Order Amount Mismatch (POS&gt;3PO)</t>
        </is>
      </c>
      <c r="AN738" t="n">
        <v>71.94</v>
      </c>
      <c r="AO738" t="n">
        <f>ROUND(P738*100/H738,2)</f>
        <v>0.0</v>
      </c>
      <c r="AP738" t="n">
        <f>ROUND(Q738*100/I738,2)</f>
        <v>0.0</v>
      </c>
      <c r="AQ738"/>
      <c r="AR738"/>
      <c r="AS738" t="n">
        <v>0.0</v>
      </c>
    </row>
    <row r="739">
      <c r="A739" s="1" t="n">
        <v>45234.0</v>
      </c>
      <c r="B739" s="2" t="n">
        <v>45234.90940972222</v>
      </c>
      <c r="C739" t="inlineStr">
        <is>
          <t>3140023012059644</t>
        </is>
      </c>
      <c r="D739" t="inlineStr">
        <is>
          <t>POS0012</t>
        </is>
      </c>
      <c r="E739" t="inlineStr">
        <is>
          <t>36</t>
        </is>
      </c>
      <c r="F739" t="inlineStr">
        <is>
          <t>0023</t>
        </is>
      </c>
      <c r="G739" t="inlineStr">
        <is>
          <t>5308689626</t>
        </is>
      </c>
      <c r="H739" t="n">
        <v>612.0</v>
      </c>
      <c r="I739" t="n">
        <v>582.86</v>
      </c>
      <c r="J739" t="n">
        <v>545.72</v>
      </c>
      <c r="K739" t="inlineStr">
        <is>
          <t>sale</t>
        </is>
      </c>
      <c r="L739" t="inlineStr">
        <is>
          <t/>
        </is>
      </c>
      <c r="M739" t="inlineStr">
        <is>
          <t/>
        </is>
      </c>
      <c r="N739" t="n">
        <v>0.0</v>
      </c>
      <c r="O739" t="n">
        <v>0.0</v>
      </c>
      <c r="P739" t="n">
        <v>452.09</v>
      </c>
      <c r="Q739" t="n">
        <v>452.09</v>
      </c>
      <c r="R739" t="n">
        <v>37.14</v>
      </c>
      <c r="S739" t="n">
        <v>37.14</v>
      </c>
      <c r="T739" t="n">
        <v>5.83</v>
      </c>
      <c r="U739" t="n">
        <v>5.83</v>
      </c>
      <c r="V739" t="n">
        <v>98.23</v>
      </c>
      <c r="W739" t="n">
        <v>98.23</v>
      </c>
      <c r="X739" t="n">
        <v>7.65</v>
      </c>
      <c r="Y739" t="n">
        <v>7.65</v>
      </c>
      <c r="Z739" t="n">
        <v>19.06</v>
      </c>
      <c r="AA739" t="n">
        <v>19.06</v>
      </c>
      <c r="AB739" t="n">
        <v>29.14</v>
      </c>
      <c r="AC739" t="n">
        <v>29.14</v>
      </c>
      <c r="AD739" t="n">
        <v>29.139999999999986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inlineStr">
        <is>
          <t>unreconciled</t>
        </is>
      </c>
      <c r="AM739" t="inlineStr">
        <is>
          <t>Order Amount Mismatch (POS&gt;3PO)</t>
        </is>
      </c>
      <c r="AN739" t="n">
        <v>29.14</v>
      </c>
      <c r="AO739" t="n">
        <f>ROUND(P739*100/H739,2)</f>
        <v>0.0</v>
      </c>
      <c r="AP739" t="n">
        <f>ROUND(Q739*100/I739,2)</f>
        <v>0.0</v>
      </c>
      <c r="AQ739"/>
      <c r="AR739"/>
      <c r="AS739" t="n">
        <v>0.0</v>
      </c>
    </row>
    <row r="740">
      <c r="A740" s="1" t="n">
        <v>45232.0</v>
      </c>
      <c r="B740" s="2" t="n">
        <v>45232.65771990741</v>
      </c>
      <c r="C740" t="inlineStr">
        <is>
          <t>3140023012058982</t>
        </is>
      </c>
      <c r="D740" t="inlineStr">
        <is>
          <t>POS0012</t>
        </is>
      </c>
      <c r="E740" t="inlineStr">
        <is>
          <t>76</t>
        </is>
      </c>
      <c r="F740" t="inlineStr">
        <is>
          <t>0023</t>
        </is>
      </c>
      <c r="G740" t="inlineStr">
        <is>
          <t>5308689916</t>
        </is>
      </c>
      <c r="H740" t="n">
        <v>351.0</v>
      </c>
      <c r="I740" t="n">
        <v>334.28</v>
      </c>
      <c r="J740" t="n">
        <v>297.14</v>
      </c>
      <c r="K740" t="inlineStr">
        <is>
          <t>sale</t>
        </is>
      </c>
      <c r="L740" t="inlineStr">
        <is>
          <t/>
        </is>
      </c>
      <c r="M740" t="inlineStr">
        <is>
          <t/>
        </is>
      </c>
      <c r="N740" t="n">
        <v>0.0</v>
      </c>
      <c r="O740" t="n">
        <v>0.0</v>
      </c>
      <c r="P740" t="n">
        <v>262.64</v>
      </c>
      <c r="Q740" t="n">
        <v>262.64</v>
      </c>
      <c r="R740" t="n">
        <v>37.14</v>
      </c>
      <c r="S740" t="n">
        <v>37.14</v>
      </c>
      <c r="T740" t="n">
        <v>3.34</v>
      </c>
      <c r="U740" t="n">
        <v>3.34</v>
      </c>
      <c r="V740" t="n">
        <v>53.49</v>
      </c>
      <c r="W740" t="n">
        <v>53.49</v>
      </c>
      <c r="X740" t="n">
        <v>4.39</v>
      </c>
      <c r="Y740" t="n">
        <v>4.39</v>
      </c>
      <c r="Z740" t="n">
        <v>10.42</v>
      </c>
      <c r="AA740" t="n">
        <v>10.42</v>
      </c>
      <c r="AB740" t="n">
        <v>16.72</v>
      </c>
      <c r="AC740" t="n">
        <v>16.72</v>
      </c>
      <c r="AD740" t="n">
        <v>16.720000000000027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inlineStr">
        <is>
          <t>unreconciled</t>
        </is>
      </c>
      <c r="AM740" t="inlineStr">
        <is>
          <t>Order Amount Mismatch (POS&gt;3PO)</t>
        </is>
      </c>
      <c r="AN740" t="n">
        <v>16.72</v>
      </c>
      <c r="AO740" t="n">
        <f>ROUND(P740*100/H740,2)</f>
        <v>0.0</v>
      </c>
      <c r="AP740" t="n">
        <f>ROUND(Q740*100/I740,2)</f>
        <v>0.0</v>
      </c>
      <c r="AQ740"/>
      <c r="AR740"/>
      <c r="AS740" t="n">
        <v>0.0</v>
      </c>
    </row>
    <row r="741">
      <c r="A741" s="1" t="n">
        <v>45232.0</v>
      </c>
      <c r="B741" s="2" t="n">
        <v>45232.63680555556</v>
      </c>
      <c r="C741" t="inlineStr">
        <is>
          <t>3140023012058976</t>
        </is>
      </c>
      <c r="D741" t="inlineStr">
        <is>
          <t>POS0012</t>
        </is>
      </c>
      <c r="E741" t="inlineStr">
        <is>
          <t>70</t>
        </is>
      </c>
      <c r="F741" t="inlineStr">
        <is>
          <t>0023</t>
        </is>
      </c>
      <c r="G741" t="inlineStr">
        <is>
          <t>5308690576</t>
        </is>
      </c>
      <c r="H741" t="n">
        <v>646.0</v>
      </c>
      <c r="I741" t="n">
        <v>615.22</v>
      </c>
      <c r="J741" t="n">
        <v>578.08</v>
      </c>
      <c r="K741" t="inlineStr">
        <is>
          <t>sale</t>
        </is>
      </c>
      <c r="L741" t="inlineStr">
        <is>
          <t/>
        </is>
      </c>
      <c r="M741" t="inlineStr">
        <is>
          <t/>
        </is>
      </c>
      <c r="N741" t="n">
        <v>0.0</v>
      </c>
      <c r="O741" t="n">
        <v>0.0</v>
      </c>
      <c r="P741" t="n">
        <v>476.77</v>
      </c>
      <c r="Q741" t="n">
        <v>476.75</v>
      </c>
      <c r="R741" t="n">
        <v>37.14</v>
      </c>
      <c r="S741" t="n">
        <v>37.14</v>
      </c>
      <c r="T741" t="n">
        <v>6.15</v>
      </c>
      <c r="U741" t="n">
        <v>6.15</v>
      </c>
      <c r="V741" t="n">
        <v>104.05</v>
      </c>
      <c r="W741" t="n">
        <v>104.05</v>
      </c>
      <c r="X741" t="n">
        <v>8.07</v>
      </c>
      <c r="Y741" t="n">
        <v>8.07</v>
      </c>
      <c r="Z741" t="n">
        <v>20.18</v>
      </c>
      <c r="AA741" t="n">
        <v>20.18</v>
      </c>
      <c r="AB741" t="n">
        <v>30.76</v>
      </c>
      <c r="AC741" t="n">
        <v>30.76</v>
      </c>
      <c r="AD741" t="n">
        <v>30.779999999999973</v>
      </c>
      <c r="AE741" t="n">
        <v>0.01999999999998181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inlineStr">
        <is>
          <t>unreconciled</t>
        </is>
      </c>
      <c r="AM741" t="inlineStr">
        <is>
          <t>Order Amount Mismatch (POS&gt;3PO)</t>
        </is>
      </c>
      <c r="AN741" t="n">
        <v>30.78</v>
      </c>
      <c r="AO741" t="n">
        <f>ROUND(P741*100/H741,2)</f>
        <v>0.0</v>
      </c>
      <c r="AP741" t="n">
        <f>ROUND(Q741*100/I741,2)</f>
        <v>0.0</v>
      </c>
      <c r="AQ741"/>
      <c r="AR741"/>
      <c r="AS741" t="n">
        <v>0.0</v>
      </c>
    </row>
    <row r="742">
      <c r="A742" s="1" t="n">
        <v>45232.0</v>
      </c>
      <c r="B742" s="2" t="n">
        <v>45232.82508101852</v>
      </c>
      <c r="C742" t="inlineStr">
        <is>
          <t>3140023012059031</t>
        </is>
      </c>
      <c r="D742" t="inlineStr">
        <is>
          <t>POS0012</t>
        </is>
      </c>
      <c r="E742" t="inlineStr">
        <is>
          <t>25</t>
        </is>
      </c>
      <c r="F742" t="inlineStr">
        <is>
          <t>0023</t>
        </is>
      </c>
      <c r="G742" t="inlineStr">
        <is>
          <t>5308696330</t>
        </is>
      </c>
      <c r="H742" t="n">
        <v>356.0</v>
      </c>
      <c r="I742" t="n">
        <v>339.04</v>
      </c>
      <c r="J742" t="n">
        <v>301.9</v>
      </c>
      <c r="K742" t="inlineStr">
        <is>
          <t>sale</t>
        </is>
      </c>
      <c r="L742" t="inlineStr">
        <is>
          <t/>
        </is>
      </c>
      <c r="M742" t="inlineStr">
        <is>
          <t/>
        </is>
      </c>
      <c r="N742" t="n">
        <v>0.0</v>
      </c>
      <c r="O742" t="n">
        <v>0.0</v>
      </c>
      <c r="P742" t="n">
        <v>266.28</v>
      </c>
      <c r="Q742" t="n">
        <v>266.27</v>
      </c>
      <c r="R742" t="n">
        <v>37.14</v>
      </c>
      <c r="S742" t="n">
        <v>37.14</v>
      </c>
      <c r="T742" t="n">
        <v>3.39</v>
      </c>
      <c r="U742" t="n">
        <v>3.39</v>
      </c>
      <c r="V742" t="n">
        <v>54.34</v>
      </c>
      <c r="W742" t="n">
        <v>54.34</v>
      </c>
      <c r="X742" t="n">
        <v>4.45</v>
      </c>
      <c r="Y742" t="n">
        <v>4.45</v>
      </c>
      <c r="Z742" t="n">
        <v>10.58</v>
      </c>
      <c r="AA742" t="n">
        <v>10.58</v>
      </c>
      <c r="AB742" t="n">
        <v>16.96</v>
      </c>
      <c r="AC742" t="n">
        <v>16.95</v>
      </c>
      <c r="AD742" t="n">
        <v>16.95999999999998</v>
      </c>
      <c r="AE742" t="n">
        <v>0.009999999999990905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0.010000000000001563</v>
      </c>
      <c r="AL742" t="inlineStr">
        <is>
          <t>unreconciled</t>
        </is>
      </c>
      <c r="AM742" t="inlineStr">
        <is>
          <t>Order Amount Mismatch (POS&gt;3PO)</t>
        </is>
      </c>
      <c r="AN742" t="n">
        <v>16.96</v>
      </c>
      <c r="AO742" t="n">
        <f>ROUND(P742*100/H742,2)</f>
        <v>0.0</v>
      </c>
      <c r="AP742" t="n">
        <f>ROUND(Q742*100/I742,2)</f>
        <v>0.0</v>
      </c>
      <c r="AQ742"/>
      <c r="AR742"/>
      <c r="AS742" t="n">
        <v>0.0</v>
      </c>
    </row>
    <row r="743">
      <c r="A743" s="1" t="n">
        <v>45231.0</v>
      </c>
      <c r="B743" s="2" t="n">
        <v>45231.89111111111</v>
      </c>
      <c r="C743" t="inlineStr">
        <is>
          <t>3140094012084546</t>
        </is>
      </c>
      <c r="D743" t="inlineStr">
        <is>
          <t>POS0012</t>
        </is>
      </c>
      <c r="E743" t="inlineStr">
        <is>
          <t>60</t>
        </is>
      </c>
      <c r="F743" t="inlineStr">
        <is>
          <t>0094</t>
        </is>
      </c>
      <c r="G743" t="inlineStr">
        <is>
          <t>5308699256</t>
        </is>
      </c>
      <c r="H743" t="n">
        <v>846.0</v>
      </c>
      <c r="I743" t="n">
        <v>805.71</v>
      </c>
      <c r="J743" t="n">
        <v>768.57</v>
      </c>
      <c r="K743" t="inlineStr">
        <is>
          <t>sale</t>
        </is>
      </c>
      <c r="L743" t="inlineStr">
        <is>
          <t/>
        </is>
      </c>
      <c r="M743" t="inlineStr">
        <is>
          <t/>
        </is>
      </c>
      <c r="N743" t="n">
        <v>0.0</v>
      </c>
      <c r="O743" t="n">
        <v>0.0</v>
      </c>
      <c r="P743" t="n">
        <v>621.92</v>
      </c>
      <c r="Q743" t="n">
        <v>621.92</v>
      </c>
      <c r="R743" t="n">
        <v>37.14</v>
      </c>
      <c r="S743" t="n">
        <v>37.14</v>
      </c>
      <c r="T743" t="n">
        <v>8.06</v>
      </c>
      <c r="U743" t="n">
        <v>8.06</v>
      </c>
      <c r="V743" t="n">
        <v>138.34</v>
      </c>
      <c r="W743" t="n">
        <v>138.34</v>
      </c>
      <c r="X743" t="n">
        <v>10.58</v>
      </c>
      <c r="Y743" t="n">
        <v>10.58</v>
      </c>
      <c r="Z743" t="n">
        <v>26.81</v>
      </c>
      <c r="AA743" t="n">
        <v>26.8</v>
      </c>
      <c r="AB743" t="n">
        <v>40.28</v>
      </c>
      <c r="AC743" t="n">
        <v>40.29</v>
      </c>
      <c r="AD743" t="n">
        <v>40.289999999999964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0.00999999999999801</v>
      </c>
      <c r="AK743" t="n">
        <v>-0.00999999999999801</v>
      </c>
      <c r="AL743" t="inlineStr">
        <is>
          <t>unreconciled</t>
        </is>
      </c>
      <c r="AM743" t="inlineStr">
        <is>
          <t>Order Amount Mismatch (POS&gt;3PO)</t>
        </is>
      </c>
      <c r="AN743" t="n">
        <v>40.29</v>
      </c>
      <c r="AO743" t="n">
        <f>ROUND(P743*100/H743,2)</f>
        <v>0.0</v>
      </c>
      <c r="AP743" t="n">
        <f>ROUND(Q743*100/I743,2)</f>
        <v>0.0</v>
      </c>
      <c r="AQ743"/>
      <c r="AR743"/>
      <c r="AS743" t="n">
        <v>0.0</v>
      </c>
    </row>
    <row r="744">
      <c r="A744" s="1" t="n">
        <v>45233.0</v>
      </c>
      <c r="B744" s="2" t="n">
        <v>45233.82917824074</v>
      </c>
      <c r="C744" t="inlineStr">
        <is>
          <t>3140094012085245</t>
        </is>
      </c>
      <c r="D744" t="inlineStr">
        <is>
          <t>POS0012</t>
        </is>
      </c>
      <c r="E744" t="inlineStr">
        <is>
          <t>60</t>
        </is>
      </c>
      <c r="F744" t="inlineStr">
        <is>
          <t>0094</t>
        </is>
      </c>
      <c r="G744" t="inlineStr">
        <is>
          <t>5308700549</t>
        </is>
      </c>
      <c r="H744" t="n">
        <v>400.0</v>
      </c>
      <c r="I744" t="n">
        <v>458.09</v>
      </c>
      <c r="J744" t="n">
        <v>420.95</v>
      </c>
      <c r="K744" t="inlineStr">
        <is>
          <t>sale</t>
        </is>
      </c>
      <c r="L744" t="inlineStr">
        <is>
          <t/>
        </is>
      </c>
      <c r="M744" t="inlineStr">
        <is>
          <t/>
        </is>
      </c>
      <c r="N744" t="n">
        <v>0.0</v>
      </c>
      <c r="O744" t="n">
        <v>0.0</v>
      </c>
      <c r="P744" t="n">
        <v>357.01</v>
      </c>
      <c r="Q744" t="n">
        <v>298.2</v>
      </c>
      <c r="R744" t="n">
        <v>37.14</v>
      </c>
      <c r="S744" t="n">
        <v>37.14</v>
      </c>
      <c r="T744" t="n">
        <v>4.58</v>
      </c>
      <c r="U744" t="n">
        <v>3.81</v>
      </c>
      <c r="V744" t="n">
        <v>75.77</v>
      </c>
      <c r="W744" t="n">
        <v>61.89</v>
      </c>
      <c r="X744" t="n">
        <v>6.01</v>
      </c>
      <c r="Y744" t="n">
        <v>5.0</v>
      </c>
      <c r="Z744" t="n">
        <v>14.72</v>
      </c>
      <c r="AA744" t="n">
        <v>12.04</v>
      </c>
      <c r="AB744" t="n">
        <v>19.04</v>
      </c>
      <c r="AC744" t="n">
        <v>19.05</v>
      </c>
      <c r="AD744" t="n">
        <v>-58.089999999999975</v>
      </c>
      <c r="AE744" t="n">
        <v>58.81</v>
      </c>
      <c r="AF744" t="n">
        <v>0.0</v>
      </c>
      <c r="AG744" t="n">
        <v>0.77</v>
      </c>
      <c r="AH744" t="n">
        <v>13.879999999999995</v>
      </c>
      <c r="AI744" t="n">
        <v>1.0099999999999998</v>
      </c>
      <c r="AJ744" t="n">
        <v>2.6800000000000015</v>
      </c>
      <c r="AK744" t="n">
        <v>-0.010000000000001563</v>
      </c>
      <c r="AL744" t="inlineStr">
        <is>
          <t>unreconciled</t>
        </is>
      </c>
      <c r="AM744" t="inlineStr">
        <is>
          <t>Order Amount Mismatch (3PO&gt;POS)</t>
        </is>
      </c>
      <c r="AN744" t="n">
        <v>58.09</v>
      </c>
      <c r="AO744" t="n">
        <f>ROUND(P744*100/H744,2)</f>
        <v>0.0</v>
      </c>
      <c r="AP744" t="n">
        <f>ROUND(Q744*100/I744,2)</f>
        <v>0.0</v>
      </c>
      <c r="AQ744"/>
      <c r="AR744"/>
      <c r="AS744" t="n">
        <v>0.0</v>
      </c>
    </row>
    <row r="745">
      <c r="A745" s="1" t="n">
        <v>45234.0</v>
      </c>
      <c r="B745" s="2" t="n">
        <v>45234.85325231482</v>
      </c>
      <c r="C745" t="inlineStr">
        <is>
          <t>3140094012085730</t>
        </is>
      </c>
      <c r="D745" t="inlineStr">
        <is>
          <t>POS0012</t>
        </is>
      </c>
      <c r="E745" t="inlineStr">
        <is>
          <t>45</t>
        </is>
      </c>
      <c r="F745" t="inlineStr">
        <is>
          <t>0094</t>
        </is>
      </c>
      <c r="G745" t="inlineStr">
        <is>
          <t>5308708145</t>
        </is>
      </c>
      <c r="H745" t="n">
        <v>270.0</v>
      </c>
      <c r="I745" t="n">
        <v>257.14</v>
      </c>
      <c r="J745" t="n">
        <v>220.0</v>
      </c>
      <c r="K745" t="inlineStr">
        <is>
          <t>sale</t>
        </is>
      </c>
      <c r="L745" t="inlineStr">
        <is>
          <t/>
        </is>
      </c>
      <c r="M745" t="inlineStr">
        <is>
          <t/>
        </is>
      </c>
      <c r="N745" t="n">
        <v>0.0</v>
      </c>
      <c r="O745" t="n">
        <v>0.0</v>
      </c>
      <c r="P745" t="n">
        <v>203.85</v>
      </c>
      <c r="Q745" t="n">
        <v>203.85</v>
      </c>
      <c r="R745" t="n">
        <v>37.14</v>
      </c>
      <c r="S745" t="n">
        <v>37.14</v>
      </c>
      <c r="T745" t="n">
        <v>2.57</v>
      </c>
      <c r="U745" t="n">
        <v>2.57</v>
      </c>
      <c r="V745" t="n">
        <v>39.6</v>
      </c>
      <c r="W745" t="n">
        <v>39.6</v>
      </c>
      <c r="X745" t="n">
        <v>3.38</v>
      </c>
      <c r="Y745" t="n">
        <v>3.38</v>
      </c>
      <c r="Z745" t="n">
        <v>7.74</v>
      </c>
      <c r="AA745" t="n">
        <v>7.74</v>
      </c>
      <c r="AB745" t="n">
        <v>12.86</v>
      </c>
      <c r="AC745" t="n">
        <v>12.86</v>
      </c>
      <c r="AD745" t="n">
        <v>12.860000000000014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inlineStr">
        <is>
          <t>unreconciled</t>
        </is>
      </c>
      <c r="AM745" t="inlineStr">
        <is>
          <t>Order Amount Mismatch (POS&gt;3PO)</t>
        </is>
      </c>
      <c r="AN745" t="n">
        <v>12.86</v>
      </c>
      <c r="AO745" t="n">
        <f>ROUND(P745*100/H745,2)</f>
        <v>0.0</v>
      </c>
      <c r="AP745" t="n">
        <f>ROUND(Q745*100/I745,2)</f>
        <v>0.0</v>
      </c>
      <c r="AQ745"/>
      <c r="AR745"/>
      <c r="AS745" t="n">
        <v>0.0</v>
      </c>
    </row>
    <row r="746">
      <c r="A746" s="1" t="n">
        <v>45231.0</v>
      </c>
      <c r="B746" s="2" t="n">
        <v>45232.019328703704</v>
      </c>
      <c r="C746" t="inlineStr">
        <is>
          <t>3140023012058898</t>
        </is>
      </c>
      <c r="D746" t="inlineStr">
        <is>
          <t>POS0012</t>
        </is>
      </c>
      <c r="E746" t="inlineStr">
        <is>
          <t>92</t>
        </is>
      </c>
      <c r="F746" t="inlineStr">
        <is>
          <t>0023</t>
        </is>
      </c>
      <c r="G746" t="inlineStr">
        <is>
          <t>5308718118</t>
        </is>
      </c>
      <c r="H746" t="n">
        <v>269.0</v>
      </c>
      <c r="I746" t="n">
        <v>256.19</v>
      </c>
      <c r="J746" t="n">
        <v>219.05</v>
      </c>
      <c r="K746" t="inlineStr">
        <is>
          <t>sale</t>
        </is>
      </c>
      <c r="L746" t="inlineStr">
        <is>
          <t/>
        </is>
      </c>
      <c r="M746" t="inlineStr">
        <is>
          <t/>
        </is>
      </c>
      <c r="N746" t="n">
        <v>0.0</v>
      </c>
      <c r="O746" t="n">
        <v>0.0</v>
      </c>
      <c r="P746" t="n">
        <v>203.14</v>
      </c>
      <c r="Q746" t="n">
        <v>203.13</v>
      </c>
      <c r="R746" t="n">
        <v>37.14</v>
      </c>
      <c r="S746" t="n">
        <v>37.14</v>
      </c>
      <c r="T746" t="n">
        <v>2.56</v>
      </c>
      <c r="U746" t="n">
        <v>2.56</v>
      </c>
      <c r="V746" t="n">
        <v>39.43</v>
      </c>
      <c r="W746" t="n">
        <v>39.43</v>
      </c>
      <c r="X746" t="n">
        <v>3.36</v>
      </c>
      <c r="Y746" t="n">
        <v>3.36</v>
      </c>
      <c r="Z746" t="n">
        <v>7.7</v>
      </c>
      <c r="AA746" t="n">
        <v>7.7</v>
      </c>
      <c r="AB746" t="n">
        <v>12.82</v>
      </c>
      <c r="AC746" t="n">
        <v>12.81</v>
      </c>
      <c r="AD746" t="n">
        <v>12.810000000000002</v>
      </c>
      <c r="AE746" t="n">
        <v>0.009999999999990905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0.009999999999999787</v>
      </c>
      <c r="AL746" t="inlineStr">
        <is>
          <t>unreconciled</t>
        </is>
      </c>
      <c r="AM746" t="inlineStr">
        <is>
          <t>Order Amount Mismatch (POS&gt;3PO)</t>
        </is>
      </c>
      <c r="AN746" t="n">
        <v>12.81</v>
      </c>
      <c r="AO746" t="n">
        <f>ROUND(P746*100/H746,2)</f>
        <v>0.0</v>
      </c>
      <c r="AP746" t="n">
        <f>ROUND(Q746*100/I746,2)</f>
        <v>0.0</v>
      </c>
      <c r="AQ746"/>
      <c r="AR746"/>
      <c r="AS746" t="n">
        <v>0.0</v>
      </c>
    </row>
    <row r="747">
      <c r="A747" s="1" t="n">
        <v>45231.0</v>
      </c>
      <c r="B747" s="2" t="n">
        <v>45232.04050925926</v>
      </c>
      <c r="C747" t="inlineStr">
        <is>
          <t>3140094012084641</t>
        </is>
      </c>
      <c r="D747" t="inlineStr">
        <is>
          <t>POS0012</t>
        </is>
      </c>
      <c r="E747" t="inlineStr">
        <is>
          <t>55</t>
        </is>
      </c>
      <c r="F747" t="inlineStr">
        <is>
          <t>0094</t>
        </is>
      </c>
      <c r="G747" t="inlineStr">
        <is>
          <t>5308723550</t>
        </is>
      </c>
      <c r="H747" t="n">
        <v>711.0</v>
      </c>
      <c r="I747" t="n">
        <v>677.15</v>
      </c>
      <c r="J747" t="n">
        <v>640.01</v>
      </c>
      <c r="K747" t="inlineStr">
        <is>
          <t>sale</t>
        </is>
      </c>
      <c r="L747" t="inlineStr">
        <is>
          <t/>
        </is>
      </c>
      <c r="M747" t="inlineStr">
        <is>
          <t/>
        </is>
      </c>
      <c r="N747" t="n">
        <v>0.0</v>
      </c>
      <c r="O747" t="n">
        <v>0.0</v>
      </c>
      <c r="P747" t="n">
        <v>523.95</v>
      </c>
      <c r="Q747" t="n">
        <v>523.95</v>
      </c>
      <c r="R747" t="n">
        <v>37.14</v>
      </c>
      <c r="S747" t="n">
        <v>37.14</v>
      </c>
      <c r="T747" t="n">
        <v>6.77</v>
      </c>
      <c r="U747" t="n">
        <v>6.77</v>
      </c>
      <c r="V747" t="n">
        <v>115.2</v>
      </c>
      <c r="W747" t="n">
        <v>115.2</v>
      </c>
      <c r="X747" t="n">
        <v>8.89</v>
      </c>
      <c r="Y747" t="n">
        <v>8.89</v>
      </c>
      <c r="Z747" t="n">
        <v>22.34</v>
      </c>
      <c r="AA747" t="n">
        <v>22.34</v>
      </c>
      <c r="AB747" t="n">
        <v>33.86</v>
      </c>
      <c r="AC747" t="n">
        <v>33.86</v>
      </c>
      <c r="AD747" t="n">
        <v>33.85000000000002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inlineStr">
        <is>
          <t>unreconciled</t>
        </is>
      </c>
      <c r="AM747" t="inlineStr">
        <is>
          <t>Order Amount Mismatch (POS&gt;3PO)</t>
        </is>
      </c>
      <c r="AN747" t="n">
        <v>33.85</v>
      </c>
      <c r="AO747" t="n">
        <f>ROUND(P747*100/H747,2)</f>
        <v>0.0</v>
      </c>
      <c r="AP747" t="n">
        <f>ROUND(Q747*100/I747,2)</f>
        <v>0.0</v>
      </c>
      <c r="AQ747"/>
      <c r="AR747"/>
      <c r="AS747" t="n">
        <v>0.0</v>
      </c>
    </row>
    <row r="748">
      <c r="A748" s="1" t="n">
        <v>45233.0</v>
      </c>
      <c r="B748" s="2" t="n">
        <v>45233.59334490741</v>
      </c>
      <c r="C748" t="inlineStr">
        <is>
          <t>3140094012085099</t>
        </is>
      </c>
      <c r="D748" t="inlineStr">
        <is>
          <t>POS0012</t>
        </is>
      </c>
      <c r="E748" t="inlineStr">
        <is>
          <t>14</t>
        </is>
      </c>
      <c r="F748" t="inlineStr">
        <is>
          <t>0094</t>
        </is>
      </c>
      <c r="G748" t="inlineStr">
        <is>
          <t>5308734927</t>
        </is>
      </c>
      <c r="H748" t="n">
        <v>379.0</v>
      </c>
      <c r="I748" t="n">
        <v>438.1</v>
      </c>
      <c r="J748" t="n">
        <v>400.96</v>
      </c>
      <c r="K748" t="inlineStr">
        <is>
          <t>sale</t>
        </is>
      </c>
      <c r="L748" t="inlineStr">
        <is>
          <t/>
        </is>
      </c>
      <c r="M748" t="inlineStr">
        <is>
          <t/>
        </is>
      </c>
      <c r="N748" t="n">
        <v>0.0</v>
      </c>
      <c r="O748" t="n">
        <v>0.0</v>
      </c>
      <c r="P748" t="n">
        <v>341.77</v>
      </c>
      <c r="Q748" t="n">
        <v>282.97</v>
      </c>
      <c r="R748" t="n">
        <v>37.14</v>
      </c>
      <c r="S748" t="n">
        <v>37.14</v>
      </c>
      <c r="T748" t="n">
        <v>4.38</v>
      </c>
      <c r="U748" t="n">
        <v>3.61</v>
      </c>
      <c r="V748" t="n">
        <v>72.17</v>
      </c>
      <c r="W748" t="n">
        <v>58.29</v>
      </c>
      <c r="X748" t="n">
        <v>5.75</v>
      </c>
      <c r="Y748" t="n">
        <v>4.74</v>
      </c>
      <c r="Z748" t="n">
        <v>14.03</v>
      </c>
      <c r="AA748" t="n">
        <v>11.34</v>
      </c>
      <c r="AB748" t="n">
        <v>18.04</v>
      </c>
      <c r="AC748" t="n">
        <v>18.05</v>
      </c>
      <c r="AD748" t="n">
        <v>-59.10000000000002</v>
      </c>
      <c r="AE748" t="n">
        <v>58.799999999999955</v>
      </c>
      <c r="AF748" t="n">
        <v>0.0</v>
      </c>
      <c r="AG748" t="n">
        <v>0.77</v>
      </c>
      <c r="AH748" t="n">
        <v>13.880000000000003</v>
      </c>
      <c r="AI748" t="n">
        <v>1.0099999999999998</v>
      </c>
      <c r="AJ748" t="n">
        <v>2.6899999999999995</v>
      </c>
      <c r="AK748" t="n">
        <v>-0.010000000000001563</v>
      </c>
      <c r="AL748" t="inlineStr">
        <is>
          <t>unreconciled</t>
        </is>
      </c>
      <c r="AM748" t="inlineStr">
        <is>
          <t>Order Amount Mismatch (3PO&gt;POS)</t>
        </is>
      </c>
      <c r="AN748" t="n">
        <v>59.1</v>
      </c>
      <c r="AO748" t="n">
        <f>ROUND(P748*100/H748,2)</f>
        <v>0.0</v>
      </c>
      <c r="AP748" t="n">
        <f>ROUND(Q748*100/I748,2)</f>
        <v>0.0</v>
      </c>
      <c r="AQ748"/>
      <c r="AR748"/>
      <c r="AS748" t="n">
        <v>0.0</v>
      </c>
    </row>
    <row r="749">
      <c r="A749" s="1" t="n">
        <v>45233.0</v>
      </c>
      <c r="B749" s="2" t="n">
        <v>45233.80929398148</v>
      </c>
      <c r="C749" t="inlineStr">
        <is>
          <t>3140094012085222</t>
        </is>
      </c>
      <c r="D749" t="inlineStr">
        <is>
          <t>POS0012</t>
        </is>
      </c>
      <c r="E749" t="inlineStr">
        <is>
          <t>37</t>
        </is>
      </c>
      <c r="F749" t="inlineStr">
        <is>
          <t>0094</t>
        </is>
      </c>
      <c r="G749" t="inlineStr">
        <is>
          <t>5308736849</t>
        </is>
      </c>
      <c r="H749" t="n">
        <v>922.0</v>
      </c>
      <c r="I749" t="n">
        <v>878.1</v>
      </c>
      <c r="J749" t="n">
        <v>840.96</v>
      </c>
      <c r="K749" t="inlineStr">
        <is>
          <t>sale</t>
        </is>
      </c>
      <c r="L749" t="inlineStr">
        <is>
          <t/>
        </is>
      </c>
      <c r="M749" t="inlineStr">
        <is>
          <t/>
        </is>
      </c>
      <c r="N749" t="n">
        <v>0.0</v>
      </c>
      <c r="O749" t="n">
        <v>0.0</v>
      </c>
      <c r="P749" t="n">
        <v>677.11</v>
      </c>
      <c r="Q749" t="n">
        <v>677.1</v>
      </c>
      <c r="R749" t="n">
        <v>37.14</v>
      </c>
      <c r="S749" t="n">
        <v>37.14</v>
      </c>
      <c r="T749" t="n">
        <v>8.78</v>
      </c>
      <c r="U749" t="n">
        <v>8.78</v>
      </c>
      <c r="V749" t="n">
        <v>151.37</v>
      </c>
      <c r="W749" t="n">
        <v>151.37</v>
      </c>
      <c r="X749" t="n">
        <v>11.52</v>
      </c>
      <c r="Y749" t="n">
        <v>11.53</v>
      </c>
      <c r="Z749" t="n">
        <v>29.32</v>
      </c>
      <c r="AA749" t="n">
        <v>29.33</v>
      </c>
      <c r="AB749" t="n">
        <v>43.9</v>
      </c>
      <c r="AC749" t="n">
        <v>43.91</v>
      </c>
      <c r="AD749" t="n">
        <v>43.89999999999998</v>
      </c>
      <c r="AE749" t="n">
        <v>0.009999999999990905</v>
      </c>
      <c r="AF749" t="n">
        <v>0.0</v>
      </c>
      <c r="AG749" t="n">
        <v>0.0</v>
      </c>
      <c r="AH749" t="n">
        <v>0.0</v>
      </c>
      <c r="AI749" t="n">
        <v>-0.009999999999999787</v>
      </c>
      <c r="AJ749" t="n">
        <v>-0.00999999999999801</v>
      </c>
      <c r="AK749" t="n">
        <v>-0.00999999999999801</v>
      </c>
      <c r="AL749" t="inlineStr">
        <is>
          <t>unreconciled</t>
        </is>
      </c>
      <c r="AM749" t="inlineStr">
        <is>
          <t>Order Amount Mismatch (POS&gt;3PO)</t>
        </is>
      </c>
      <c r="AN749" t="n">
        <v>43.9</v>
      </c>
      <c r="AO749" t="n">
        <f>ROUND(P749*100/H749,2)</f>
        <v>0.0</v>
      </c>
      <c r="AP749" t="n">
        <f>ROUND(Q749*100/I749,2)</f>
        <v>0.0</v>
      </c>
      <c r="AQ749"/>
      <c r="AR749"/>
      <c r="AS749" t="n">
        <v>0.0</v>
      </c>
    </row>
    <row r="750">
      <c r="A750" s="1" t="n">
        <v>45233.0</v>
      </c>
      <c r="B750" s="2" t="n">
        <v>45233.735081018516</v>
      </c>
      <c r="C750" t="inlineStr">
        <is>
          <t>3140023012059263</t>
        </is>
      </c>
      <c r="D750" t="inlineStr">
        <is>
          <t>POS0012</t>
        </is>
      </c>
      <c r="E750" t="inlineStr">
        <is>
          <t>56</t>
        </is>
      </c>
      <c r="F750" t="inlineStr">
        <is>
          <t>0023</t>
        </is>
      </c>
      <c r="G750" t="inlineStr">
        <is>
          <t>5308770581</t>
        </is>
      </c>
      <c r="H750" t="n">
        <v>157.0</v>
      </c>
      <c r="I750" t="n">
        <v>149.52</v>
      </c>
      <c r="J750" t="n">
        <v>112.38</v>
      </c>
      <c r="K750" t="inlineStr">
        <is>
          <t>sale</t>
        </is>
      </c>
      <c r="L750" t="inlineStr">
        <is>
          <t/>
        </is>
      </c>
      <c r="M750" t="inlineStr">
        <is>
          <t/>
        </is>
      </c>
      <c r="N750" t="n">
        <v>0.0</v>
      </c>
      <c r="O750" t="n">
        <v>0.0</v>
      </c>
      <c r="P750" t="n">
        <v>121.84</v>
      </c>
      <c r="Q750" t="n">
        <v>121.84</v>
      </c>
      <c r="R750" t="n">
        <v>37.14</v>
      </c>
      <c r="S750" t="n">
        <v>37.14</v>
      </c>
      <c r="T750" t="n">
        <v>1.5</v>
      </c>
      <c r="U750" t="n">
        <v>1.5</v>
      </c>
      <c r="V750" t="n">
        <v>20.23</v>
      </c>
      <c r="W750" t="n">
        <v>20.23</v>
      </c>
      <c r="X750" t="n">
        <v>1.96</v>
      </c>
      <c r="Y750" t="n">
        <v>1.96</v>
      </c>
      <c r="Z750" t="n">
        <v>3.99</v>
      </c>
      <c r="AA750" t="n">
        <v>3.99</v>
      </c>
      <c r="AB750" t="n">
        <v>7.48</v>
      </c>
      <c r="AC750" t="n">
        <v>7.48</v>
      </c>
      <c r="AD750" t="n">
        <v>7.47999999999999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inlineStr">
        <is>
          <t>unreconciled</t>
        </is>
      </c>
      <c r="AM750" t="inlineStr">
        <is>
          <t>Order Amount Mismatch (POS&gt;3PO)</t>
        </is>
      </c>
      <c r="AN750" t="n">
        <v>7.48</v>
      </c>
      <c r="AO750" t="n">
        <f>ROUND(P750*100/H750,2)</f>
        <v>0.0</v>
      </c>
      <c r="AP750" t="n">
        <f>ROUND(Q750*100/I750,2)</f>
        <v>0.0</v>
      </c>
      <c r="AQ750"/>
      <c r="AR750"/>
      <c r="AS750" t="n">
        <v>0.0</v>
      </c>
    </row>
    <row r="751">
      <c r="A751" s="1" t="n">
        <v>45232.0</v>
      </c>
      <c r="B751" s="2" t="n">
        <v>45232.631215277775</v>
      </c>
      <c r="C751" t="inlineStr">
        <is>
          <t>3140023012058974</t>
        </is>
      </c>
      <c r="D751" t="inlineStr">
        <is>
          <t>POS0012</t>
        </is>
      </c>
      <c r="E751" t="inlineStr">
        <is>
          <t>68</t>
        </is>
      </c>
      <c r="F751" t="inlineStr">
        <is>
          <t>0023</t>
        </is>
      </c>
      <c r="G751" t="inlineStr">
        <is>
          <t>5308776361</t>
        </is>
      </c>
      <c r="H751" t="n">
        <v>280.0</v>
      </c>
      <c r="I751" t="n">
        <v>266.65</v>
      </c>
      <c r="J751" t="n">
        <v>229.51</v>
      </c>
      <c r="K751" t="inlineStr">
        <is>
          <t>sale</t>
        </is>
      </c>
      <c r="L751" t="inlineStr">
        <is>
          <t/>
        </is>
      </c>
      <c r="M751" t="inlineStr">
        <is>
          <t/>
        </is>
      </c>
      <c r="N751" t="n">
        <v>0.0</v>
      </c>
      <c r="O751" t="n">
        <v>0.0</v>
      </c>
      <c r="P751" t="n">
        <v>211.1</v>
      </c>
      <c r="Q751" t="n">
        <v>211.09</v>
      </c>
      <c r="R751" t="n">
        <v>37.14</v>
      </c>
      <c r="S751" t="n">
        <v>37.14</v>
      </c>
      <c r="T751" t="n">
        <v>2.67</v>
      </c>
      <c r="U751" t="n">
        <v>2.67</v>
      </c>
      <c r="V751" t="n">
        <v>41.31</v>
      </c>
      <c r="W751" t="n">
        <v>41.31</v>
      </c>
      <c r="X751" t="n">
        <v>3.5</v>
      </c>
      <c r="Y751" t="n">
        <v>3.5</v>
      </c>
      <c r="Z751" t="n">
        <v>8.07</v>
      </c>
      <c r="AA751" t="n">
        <v>8.07</v>
      </c>
      <c r="AB751" t="n">
        <v>13.34</v>
      </c>
      <c r="AC751" t="n">
        <v>13.33</v>
      </c>
      <c r="AD751" t="n">
        <v>13.350000000000023</v>
      </c>
      <c r="AE751" t="n">
        <v>0.009999999999990905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0.009999999999999787</v>
      </c>
      <c r="AL751" t="inlineStr">
        <is>
          <t>unreconciled</t>
        </is>
      </c>
      <c r="AM751" t="inlineStr">
        <is>
          <t>Order Amount Mismatch (POS&gt;3PO)</t>
        </is>
      </c>
      <c r="AN751" t="n">
        <v>13.35</v>
      </c>
      <c r="AO751" t="n">
        <f>ROUND(P751*100/H751,2)</f>
        <v>0.0</v>
      </c>
      <c r="AP751" t="n">
        <f>ROUND(Q751*100/I751,2)</f>
        <v>0.0</v>
      </c>
      <c r="AQ751"/>
      <c r="AR751"/>
      <c r="AS751" t="n">
        <v>0.0</v>
      </c>
    </row>
    <row r="752">
      <c r="A752" s="1" t="n">
        <v>45235.0</v>
      </c>
      <c r="B752" s="2" t="n">
        <v>45236.03534722222</v>
      </c>
      <c r="C752" t="inlineStr">
        <is>
          <t>3140023012059956</t>
        </is>
      </c>
      <c r="D752" t="inlineStr">
        <is>
          <t>POS0012</t>
        </is>
      </c>
      <c r="E752" t="inlineStr">
        <is>
          <t>48</t>
        </is>
      </c>
      <c r="F752" t="inlineStr">
        <is>
          <t>0023</t>
        </is>
      </c>
      <c r="G752" t="inlineStr">
        <is>
          <t>5308779292</t>
        </is>
      </c>
      <c r="H752" t="n">
        <v>279.0</v>
      </c>
      <c r="I752" t="n">
        <v>265.72</v>
      </c>
      <c r="J752" t="n">
        <v>228.58</v>
      </c>
      <c r="K752" t="inlineStr">
        <is>
          <t>sale</t>
        </is>
      </c>
      <c r="L752" t="inlineStr">
        <is>
          <t/>
        </is>
      </c>
      <c r="M752" t="inlineStr">
        <is>
          <t/>
        </is>
      </c>
      <c r="N752" t="n">
        <v>0.0</v>
      </c>
      <c r="O752" t="n">
        <v>0.0</v>
      </c>
      <c r="P752" t="n">
        <v>210.4</v>
      </c>
      <c r="Q752" t="n">
        <v>210.38</v>
      </c>
      <c r="R752" t="n">
        <v>37.14</v>
      </c>
      <c r="S752" t="n">
        <v>37.14</v>
      </c>
      <c r="T752" t="n">
        <v>2.66</v>
      </c>
      <c r="U752" t="n">
        <v>2.66</v>
      </c>
      <c r="V752" t="n">
        <v>41.14</v>
      </c>
      <c r="W752" t="n">
        <v>41.14</v>
      </c>
      <c r="X752" t="n">
        <v>3.49</v>
      </c>
      <c r="Y752" t="n">
        <v>3.49</v>
      </c>
      <c r="Z752" t="n">
        <v>8.03</v>
      </c>
      <c r="AA752" t="n">
        <v>8.04</v>
      </c>
      <c r="AB752" t="n">
        <v>13.28</v>
      </c>
      <c r="AC752" t="n">
        <v>13.29</v>
      </c>
      <c r="AD752" t="n">
        <v>13.279999999999973</v>
      </c>
      <c r="AE752" t="n">
        <v>0.020000000000010232</v>
      </c>
      <c r="AF752" t="n">
        <v>0.0</v>
      </c>
      <c r="AG752" t="n">
        <v>0.0</v>
      </c>
      <c r="AH752" t="n">
        <v>0.0</v>
      </c>
      <c r="AI752" t="n">
        <v>0.0</v>
      </c>
      <c r="AJ752" t="n">
        <v>-0.009999999999999787</v>
      </c>
      <c r="AK752" t="n">
        <v>-0.009999999999999787</v>
      </c>
      <c r="AL752" t="inlineStr">
        <is>
          <t>unreconciled</t>
        </is>
      </c>
      <c r="AM752" t="inlineStr">
        <is>
          <t>Order Amount Mismatch (POS&gt;3PO)</t>
        </is>
      </c>
      <c r="AN752" t="n">
        <v>13.28</v>
      </c>
      <c r="AO752" t="n">
        <f>ROUND(P752*100/H752,2)</f>
        <v>0.0</v>
      </c>
      <c r="AP752" t="n">
        <f>ROUND(Q752*100/I752,2)</f>
        <v>0.0</v>
      </c>
      <c r="AQ752"/>
      <c r="AR752"/>
      <c r="AS752" t="n">
        <v>0.0</v>
      </c>
    </row>
    <row r="753">
      <c r="A753" s="1" t="n">
        <v>45234.0</v>
      </c>
      <c r="B753" s="2" t="n">
        <v>45234.68195601852</v>
      </c>
      <c r="C753" t="inlineStr">
        <is>
          <t>3140094012085578</t>
        </is>
      </c>
      <c r="D753" t="inlineStr">
        <is>
          <t>POS0012</t>
        </is>
      </c>
      <c r="E753" t="inlineStr">
        <is>
          <t>93</t>
        </is>
      </c>
      <c r="F753" t="inlineStr">
        <is>
          <t>0094</t>
        </is>
      </c>
      <c r="G753" t="inlineStr">
        <is>
          <t>5308779544</t>
        </is>
      </c>
      <c r="H753" t="n">
        <v>243.0</v>
      </c>
      <c r="I753" t="n">
        <v>231.43</v>
      </c>
      <c r="J753" t="n">
        <v>194.29</v>
      </c>
      <c r="K753" t="inlineStr">
        <is>
          <t>sale</t>
        </is>
      </c>
      <c r="L753" t="inlineStr">
        <is>
          <t/>
        </is>
      </c>
      <c r="M753" t="inlineStr">
        <is>
          <t/>
        </is>
      </c>
      <c r="N753" t="n">
        <v>0.0</v>
      </c>
      <c r="O753" t="n">
        <v>0.0</v>
      </c>
      <c r="P753" t="n">
        <v>184.27</v>
      </c>
      <c r="Q753" t="n">
        <v>184.26</v>
      </c>
      <c r="R753" t="n">
        <v>37.14</v>
      </c>
      <c r="S753" t="n">
        <v>37.14</v>
      </c>
      <c r="T753" t="n">
        <v>2.31</v>
      </c>
      <c r="U753" t="n">
        <v>2.31</v>
      </c>
      <c r="V753" t="n">
        <v>34.97</v>
      </c>
      <c r="W753" t="n">
        <v>34.97</v>
      </c>
      <c r="X753" t="n">
        <v>3.04</v>
      </c>
      <c r="Y753" t="n">
        <v>3.04</v>
      </c>
      <c r="Z753" t="n">
        <v>6.84</v>
      </c>
      <c r="AA753" t="n">
        <v>6.84</v>
      </c>
      <c r="AB753" t="n">
        <v>11.58</v>
      </c>
      <c r="AC753" t="n">
        <v>11.57</v>
      </c>
      <c r="AD753" t="n">
        <v>11.569999999999993</v>
      </c>
      <c r="AE753" t="n">
        <v>0.010000000000019327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0.009999999999999787</v>
      </c>
      <c r="AL753" t="inlineStr">
        <is>
          <t>unreconciled</t>
        </is>
      </c>
      <c r="AM753" t="inlineStr">
        <is>
          <t>Order Amount Mismatch (POS&gt;3PO)</t>
        </is>
      </c>
      <c r="AN753" t="n">
        <v>11.57</v>
      </c>
      <c r="AO753" t="n">
        <f>ROUND(P753*100/H753,2)</f>
        <v>0.0</v>
      </c>
      <c r="AP753" t="n">
        <f>ROUND(Q753*100/I753,2)</f>
        <v>0.0</v>
      </c>
      <c r="AQ753"/>
      <c r="AR753"/>
      <c r="AS753" t="n">
        <v>0.0</v>
      </c>
    </row>
    <row r="754">
      <c r="A754" s="1" t="n">
        <v>45235.0</v>
      </c>
      <c r="B754" s="2" t="n">
        <v>45235.52905092593</v>
      </c>
      <c r="C754" t="inlineStr">
        <is>
          <t>3140023012059755</t>
        </is>
      </c>
      <c r="D754" t="inlineStr">
        <is>
          <t>POS0012</t>
        </is>
      </c>
      <c r="E754" t="inlineStr">
        <is>
          <t>47</t>
        </is>
      </c>
      <c r="F754" t="inlineStr">
        <is>
          <t>0023</t>
        </is>
      </c>
      <c r="G754" t="inlineStr">
        <is>
          <t>5308781961</t>
        </is>
      </c>
      <c r="H754" t="n">
        <v>160.0</v>
      </c>
      <c r="I754" t="n">
        <v>152.37</v>
      </c>
      <c r="J754" t="n">
        <v>115.23</v>
      </c>
      <c r="K754" t="inlineStr">
        <is>
          <t>sale</t>
        </is>
      </c>
      <c r="L754" t="inlineStr">
        <is>
          <t/>
        </is>
      </c>
      <c r="M754" t="inlineStr">
        <is>
          <t/>
        </is>
      </c>
      <c r="N754" t="n">
        <v>0.0</v>
      </c>
      <c r="O754" t="n">
        <v>0.0</v>
      </c>
      <c r="P754" t="n">
        <v>124.02</v>
      </c>
      <c r="Q754" t="n">
        <v>124.02</v>
      </c>
      <c r="R754" t="n">
        <v>37.14</v>
      </c>
      <c r="S754" t="n">
        <v>37.14</v>
      </c>
      <c r="T754" t="n">
        <v>1.52</v>
      </c>
      <c r="U754" t="n">
        <v>1.52</v>
      </c>
      <c r="V754" t="n">
        <v>20.74</v>
      </c>
      <c r="W754" t="n">
        <v>20.74</v>
      </c>
      <c r="X754" t="n">
        <v>2.0</v>
      </c>
      <c r="Y754" t="n">
        <v>2.0</v>
      </c>
      <c r="Z754" t="n">
        <v>4.09</v>
      </c>
      <c r="AA754" t="n">
        <v>4.09</v>
      </c>
      <c r="AB754" t="n">
        <v>7.62</v>
      </c>
      <c r="AC754" t="n">
        <v>7.62</v>
      </c>
      <c r="AD754" t="n">
        <v>7.6299999999999955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inlineStr">
        <is>
          <t>unreconciled</t>
        </is>
      </c>
      <c r="AM754" t="inlineStr">
        <is>
          <t>Order Amount Mismatch (POS&gt;3PO)</t>
        </is>
      </c>
      <c r="AN754" t="n">
        <v>7.63</v>
      </c>
      <c r="AO754" t="n">
        <f>ROUND(P754*100/H754,2)</f>
        <v>0.0</v>
      </c>
      <c r="AP754" t="n">
        <f>ROUND(Q754*100/I754,2)</f>
        <v>0.0</v>
      </c>
      <c r="AQ754"/>
      <c r="AR754"/>
      <c r="AS754" t="n">
        <v>0.0</v>
      </c>
    </row>
    <row r="755">
      <c r="A755" s="1" t="n">
        <v>45233.0</v>
      </c>
      <c r="B755" s="2" t="n">
        <v>45233.40215277778</v>
      </c>
      <c r="C755" t="inlineStr">
        <is>
          <t>3140023012059178</t>
        </is>
      </c>
      <c r="D755" t="inlineStr">
        <is>
          <t>POS0012</t>
        </is>
      </c>
      <c r="E755" t="inlineStr">
        <is>
          <t>71</t>
        </is>
      </c>
      <c r="F755" t="inlineStr">
        <is>
          <t>0023</t>
        </is>
      </c>
      <c r="G755" t="inlineStr">
        <is>
          <t>5308784916</t>
        </is>
      </c>
      <c r="H755" t="n">
        <v>354.0</v>
      </c>
      <c r="I755" t="n">
        <v>337.14</v>
      </c>
      <c r="J755" t="n">
        <v>300.0</v>
      </c>
      <c r="K755" t="inlineStr">
        <is>
          <t>sale</t>
        </is>
      </c>
      <c r="L755" t="inlineStr">
        <is>
          <t/>
        </is>
      </c>
      <c r="M755" t="inlineStr">
        <is>
          <t/>
        </is>
      </c>
      <c r="N755" t="n">
        <v>0.0</v>
      </c>
      <c r="O755" t="n">
        <v>0.0</v>
      </c>
      <c r="P755" t="n">
        <v>264.83</v>
      </c>
      <c r="Q755" t="n">
        <v>264.81</v>
      </c>
      <c r="R755" t="n">
        <v>37.14</v>
      </c>
      <c r="S755" t="n">
        <v>37.14</v>
      </c>
      <c r="T755" t="n">
        <v>3.37</v>
      </c>
      <c r="U755" t="n">
        <v>3.37</v>
      </c>
      <c r="V755" t="n">
        <v>54.0</v>
      </c>
      <c r="W755" t="n">
        <v>54.0</v>
      </c>
      <c r="X755" t="n">
        <v>4.42</v>
      </c>
      <c r="Y755" t="n">
        <v>4.42</v>
      </c>
      <c r="Z755" t="n">
        <v>10.52</v>
      </c>
      <c r="AA755" t="n">
        <v>10.52</v>
      </c>
      <c r="AB755" t="n">
        <v>16.86</v>
      </c>
      <c r="AC755" t="n">
        <v>16.86</v>
      </c>
      <c r="AD755" t="n">
        <v>16.860000000000014</v>
      </c>
      <c r="AE755" t="n">
        <v>0.01999999999998181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inlineStr">
        <is>
          <t>unreconciled</t>
        </is>
      </c>
      <c r="AM755" t="inlineStr">
        <is>
          <t>Order Amount Mismatch (POS&gt;3PO)</t>
        </is>
      </c>
      <c r="AN755" t="n">
        <v>16.86</v>
      </c>
      <c r="AO755" t="n">
        <f>ROUND(P755*100/H755,2)</f>
        <v>0.0</v>
      </c>
      <c r="AP755" t="n">
        <f>ROUND(Q755*100/I755,2)</f>
        <v>0.0</v>
      </c>
      <c r="AQ755"/>
      <c r="AR755"/>
      <c r="AS755" t="n">
        <v>0.0</v>
      </c>
    </row>
    <row r="756">
      <c r="A756" s="1" t="n">
        <v>45232.0</v>
      </c>
      <c r="B756" s="2" t="n">
        <v>45232.726643518516</v>
      </c>
      <c r="C756" t="inlineStr">
        <is>
          <t>3140094012084810</t>
        </is>
      </c>
      <c r="D756" t="inlineStr">
        <is>
          <t>POS0012</t>
        </is>
      </c>
      <c r="E756" t="inlineStr">
        <is>
          <t>25</t>
        </is>
      </c>
      <c r="F756" t="inlineStr">
        <is>
          <t>0094</t>
        </is>
      </c>
      <c r="G756" t="inlineStr">
        <is>
          <t>5308792201</t>
        </is>
      </c>
      <c r="H756" t="n">
        <v>491.99999999999994</v>
      </c>
      <c r="I756" t="n">
        <v>468.57</v>
      </c>
      <c r="J756" t="n">
        <v>431.43</v>
      </c>
      <c r="K756" t="inlineStr">
        <is>
          <t>sale</t>
        </is>
      </c>
      <c r="L756" t="inlineStr">
        <is>
          <t/>
        </is>
      </c>
      <c r="M756" t="inlineStr">
        <is>
          <t/>
        </is>
      </c>
      <c r="N756" t="n">
        <v>0.0</v>
      </c>
      <c r="O756" t="n">
        <v>0.0</v>
      </c>
      <c r="P756" t="n">
        <v>364.98</v>
      </c>
      <c r="Q756" t="n">
        <v>364.97</v>
      </c>
      <c r="R756" t="n">
        <v>37.14</v>
      </c>
      <c r="S756" t="n">
        <v>37.14</v>
      </c>
      <c r="T756" t="n">
        <v>4.69</v>
      </c>
      <c r="U756" t="n">
        <v>4.69</v>
      </c>
      <c r="V756" t="n">
        <v>77.66</v>
      </c>
      <c r="W756" t="n">
        <v>77.66</v>
      </c>
      <c r="X756" t="n">
        <v>6.15</v>
      </c>
      <c r="Y756" t="n">
        <v>6.15</v>
      </c>
      <c r="Z756" t="n">
        <v>15.09</v>
      </c>
      <c r="AA756" t="n">
        <v>15.09</v>
      </c>
      <c r="AB756" t="n">
        <v>23.42</v>
      </c>
      <c r="AC756" t="n">
        <v>23.43</v>
      </c>
      <c r="AD756" t="n">
        <v>23.42999999999995</v>
      </c>
      <c r="AE756" t="n">
        <v>0.009999999999990905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-0.00999999999999801</v>
      </c>
      <c r="AL756" t="inlineStr">
        <is>
          <t>unreconciled</t>
        </is>
      </c>
      <c r="AM756" t="inlineStr">
        <is>
          <t>Order Amount Mismatch (POS&gt;3PO)</t>
        </is>
      </c>
      <c r="AN756" t="n">
        <v>23.43</v>
      </c>
      <c r="AO756" t="n">
        <f>ROUND(P756*100/H756,2)</f>
        <v>0.0</v>
      </c>
      <c r="AP756" t="n">
        <f>ROUND(Q756*100/I756,2)</f>
        <v>0.0</v>
      </c>
      <c r="AQ756"/>
      <c r="AR756"/>
      <c r="AS756" t="n">
        <v>0.0</v>
      </c>
    </row>
    <row r="757">
      <c r="A757" s="1" t="n">
        <v>45232.0</v>
      </c>
      <c r="B757" s="2" t="n">
        <v>45232.76909722222</v>
      </c>
      <c r="C757" t="inlineStr">
        <is>
          <t>3140023012059009</t>
        </is>
      </c>
      <c r="D757" t="inlineStr">
        <is>
          <t>POS0012</t>
        </is>
      </c>
      <c r="E757" t="inlineStr">
        <is>
          <t>03</t>
        </is>
      </c>
      <c r="F757" t="inlineStr">
        <is>
          <t>0023</t>
        </is>
      </c>
      <c r="G757" t="inlineStr">
        <is>
          <t>5308813100</t>
        </is>
      </c>
      <c r="H757" t="n">
        <v>838.0</v>
      </c>
      <c r="I757" t="n">
        <v>798.09</v>
      </c>
      <c r="J757" t="n">
        <v>760.95</v>
      </c>
      <c r="K757" t="inlineStr">
        <is>
          <t>sale</t>
        </is>
      </c>
      <c r="L757" t="inlineStr">
        <is>
          <t/>
        </is>
      </c>
      <c r="M757" t="inlineStr">
        <is>
          <t/>
        </is>
      </c>
      <c r="N757" t="n">
        <v>0.0</v>
      </c>
      <c r="O757" t="n">
        <v>0.0</v>
      </c>
      <c r="P757" t="n">
        <v>616.13</v>
      </c>
      <c r="Q757" t="n">
        <v>616.11</v>
      </c>
      <c r="R757" t="n">
        <v>37.14</v>
      </c>
      <c r="S757" t="n">
        <v>37.14</v>
      </c>
      <c r="T757" t="n">
        <v>7.98</v>
      </c>
      <c r="U757" t="n">
        <v>7.98</v>
      </c>
      <c r="V757" t="n">
        <v>136.97</v>
      </c>
      <c r="W757" t="n">
        <v>136.97</v>
      </c>
      <c r="X757" t="n">
        <v>10.47</v>
      </c>
      <c r="Y757" t="n">
        <v>10.48</v>
      </c>
      <c r="Z757" t="n">
        <v>26.54</v>
      </c>
      <c r="AA757" t="n">
        <v>26.54</v>
      </c>
      <c r="AB757" t="n">
        <v>39.9</v>
      </c>
      <c r="AC757" t="n">
        <v>39.91</v>
      </c>
      <c r="AD757" t="n">
        <v>39.90999999999997</v>
      </c>
      <c r="AE757" t="n">
        <v>0.01999999999998181</v>
      </c>
      <c r="AF757" t="n">
        <v>0.0</v>
      </c>
      <c r="AG757" t="n">
        <v>0.0</v>
      </c>
      <c r="AH757" t="n">
        <v>0.0</v>
      </c>
      <c r="AI757" t="n">
        <v>-0.009999999999999787</v>
      </c>
      <c r="AJ757" t="n">
        <v>0.0</v>
      </c>
      <c r="AK757" t="n">
        <v>-0.00999999999999801</v>
      </c>
      <c r="AL757" t="inlineStr">
        <is>
          <t>unreconciled</t>
        </is>
      </c>
      <c r="AM757" t="inlineStr">
        <is>
          <t>Order Amount Mismatch (POS&gt;3PO)</t>
        </is>
      </c>
      <c r="AN757" t="n">
        <v>39.91</v>
      </c>
      <c r="AO757" t="n">
        <f>ROUND(P757*100/H757,2)</f>
        <v>0.0</v>
      </c>
      <c r="AP757" t="n">
        <f>ROUND(Q757*100/I757,2)</f>
        <v>0.0</v>
      </c>
      <c r="AQ757"/>
      <c r="AR757"/>
      <c r="AS757" t="n">
        <v>0.0</v>
      </c>
    </row>
    <row r="758">
      <c r="A758" s="1" t="n">
        <v>45231.0</v>
      </c>
      <c r="B758" s="2" t="n">
        <v>45231.8146412037</v>
      </c>
      <c r="C758" t="inlineStr">
        <is>
          <t>3140094012084485</t>
        </is>
      </c>
      <c r="D758" t="inlineStr">
        <is>
          <t>POS0012</t>
        </is>
      </c>
      <c r="E758" t="inlineStr">
        <is>
          <t>99</t>
        </is>
      </c>
      <c r="F758" t="inlineStr">
        <is>
          <t>0094</t>
        </is>
      </c>
      <c r="G758" t="inlineStr">
        <is>
          <t>5308814183</t>
        </is>
      </c>
      <c r="H758" t="n">
        <v>360.0</v>
      </c>
      <c r="I758" t="n">
        <v>342.85</v>
      </c>
      <c r="J758" t="n">
        <v>305.71</v>
      </c>
      <c r="K758" t="inlineStr">
        <is>
          <t>sale</t>
        </is>
      </c>
      <c r="L758" t="inlineStr">
        <is>
          <t/>
        </is>
      </c>
      <c r="M758" t="inlineStr">
        <is>
          <t/>
        </is>
      </c>
      <c r="N758" t="n">
        <v>0.0</v>
      </c>
      <c r="O758" t="n">
        <v>0.0</v>
      </c>
      <c r="P758" t="n">
        <v>269.17</v>
      </c>
      <c r="Q758" t="n">
        <v>269.15</v>
      </c>
      <c r="R758" t="n">
        <v>37.14</v>
      </c>
      <c r="S758" t="n">
        <v>37.14</v>
      </c>
      <c r="T758" t="n">
        <v>3.43</v>
      </c>
      <c r="U758" t="n">
        <v>3.43</v>
      </c>
      <c r="V758" t="n">
        <v>55.03</v>
      </c>
      <c r="W758" t="n">
        <v>55.03</v>
      </c>
      <c r="X758" t="n">
        <v>4.5</v>
      </c>
      <c r="Y758" t="n">
        <v>4.5</v>
      </c>
      <c r="Z758" t="n">
        <v>10.72</v>
      </c>
      <c r="AA758" t="n">
        <v>10.72</v>
      </c>
      <c r="AB758" t="n">
        <v>17.14</v>
      </c>
      <c r="AC758" t="n">
        <v>17.14</v>
      </c>
      <c r="AD758" t="n">
        <v>17.149999999999977</v>
      </c>
      <c r="AE758" t="n">
        <v>0.020000000000038654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0.0</v>
      </c>
      <c r="AL758" t="inlineStr">
        <is>
          <t>unreconciled</t>
        </is>
      </c>
      <c r="AM758" t="inlineStr">
        <is>
          <t>Order Amount Mismatch (POS&gt;3PO)</t>
        </is>
      </c>
      <c r="AN758" t="n">
        <v>17.15</v>
      </c>
      <c r="AO758" t="n">
        <f>ROUND(P758*100/H758,2)</f>
        <v>0.0</v>
      </c>
      <c r="AP758" t="n">
        <f>ROUND(Q758*100/I758,2)</f>
        <v>0.0</v>
      </c>
      <c r="AQ758"/>
      <c r="AR758"/>
      <c r="AS758" t="n">
        <v>0.0</v>
      </c>
    </row>
    <row r="759">
      <c r="A759" s="1" t="n">
        <v>45231.0</v>
      </c>
      <c r="B759" s="2" t="n">
        <v>45231.821597222224</v>
      </c>
      <c r="C759" t="inlineStr">
        <is>
          <t>3140094012084496</t>
        </is>
      </c>
      <c r="D759" t="inlineStr">
        <is>
          <t>POS0012</t>
        </is>
      </c>
      <c r="E759" t="inlineStr">
        <is>
          <t>10</t>
        </is>
      </c>
      <c r="F759" t="inlineStr">
        <is>
          <t>0094</t>
        </is>
      </c>
      <c r="G759" t="inlineStr">
        <is>
          <t>5308818134</t>
        </is>
      </c>
      <c r="H759" t="n">
        <v>536.0</v>
      </c>
      <c r="I759" t="n">
        <v>510.46</v>
      </c>
      <c r="J759" t="n">
        <v>473.32</v>
      </c>
      <c r="K759" t="inlineStr">
        <is>
          <t>sale</t>
        </is>
      </c>
      <c r="L759" t="inlineStr">
        <is>
          <t/>
        </is>
      </c>
      <c r="M759" t="inlineStr">
        <is>
          <t/>
        </is>
      </c>
      <c r="N759" t="n">
        <v>0.0</v>
      </c>
      <c r="O759" t="n">
        <v>0.0</v>
      </c>
      <c r="P759" t="n">
        <v>396.92</v>
      </c>
      <c r="Q759" t="n">
        <v>396.89</v>
      </c>
      <c r="R759" t="n">
        <v>37.14</v>
      </c>
      <c r="S759" t="n">
        <v>37.14</v>
      </c>
      <c r="T759" t="n">
        <v>5.1</v>
      </c>
      <c r="U759" t="n">
        <v>5.1</v>
      </c>
      <c r="V759" t="n">
        <v>85.2</v>
      </c>
      <c r="W759" t="n">
        <v>85.2</v>
      </c>
      <c r="X759" t="n">
        <v>6.7</v>
      </c>
      <c r="Y759" t="n">
        <v>6.7</v>
      </c>
      <c r="Z759" t="n">
        <v>16.54</v>
      </c>
      <c r="AA759" t="n">
        <v>16.55</v>
      </c>
      <c r="AB759" t="n">
        <v>25.52</v>
      </c>
      <c r="AC759" t="n">
        <v>25.52</v>
      </c>
      <c r="AD759" t="n">
        <v>25.54000000000002</v>
      </c>
      <c r="AE759" t="n">
        <v>0.03000000000002956</v>
      </c>
      <c r="AF759" t="n">
        <v>0.0</v>
      </c>
      <c r="AG759" t="n">
        <v>0.0</v>
      </c>
      <c r="AH759" t="n">
        <v>0.0</v>
      </c>
      <c r="AI759" t="n">
        <v>0.0</v>
      </c>
      <c r="AJ759" t="n">
        <v>-0.010000000000001563</v>
      </c>
      <c r="AK759" t="n">
        <v>0.0</v>
      </c>
      <c r="AL759" t="inlineStr">
        <is>
          <t>unreconciled</t>
        </is>
      </c>
      <c r="AM759" t="inlineStr">
        <is>
          <t>Order Amount Mismatch (POS&gt;3PO)</t>
        </is>
      </c>
      <c r="AN759" t="n">
        <v>25.54</v>
      </c>
      <c r="AO759" t="n">
        <f>ROUND(P759*100/H759,2)</f>
        <v>0.0</v>
      </c>
      <c r="AP759" t="n">
        <f>ROUND(Q759*100/I759,2)</f>
        <v>0.0</v>
      </c>
      <c r="AQ759"/>
      <c r="AR759"/>
      <c r="AS759" t="n">
        <v>0.0</v>
      </c>
    </row>
    <row r="760">
      <c r="A760" s="1" t="n">
        <v>45232.0</v>
      </c>
      <c r="B760" s="2" t="n">
        <v>45232.530856481484</v>
      </c>
      <c r="C760" t="inlineStr">
        <is>
          <t>3140023012058948</t>
        </is>
      </c>
      <c r="D760" t="inlineStr">
        <is>
          <t>POS0012</t>
        </is>
      </c>
      <c r="E760" t="inlineStr">
        <is>
          <t>42</t>
        </is>
      </c>
      <c r="F760" t="inlineStr">
        <is>
          <t>0023</t>
        </is>
      </c>
      <c r="G760" t="inlineStr">
        <is>
          <t>5308818143</t>
        </is>
      </c>
      <c r="H760" t="n">
        <v>249.99999999999997</v>
      </c>
      <c r="I760" t="n">
        <v>238.09</v>
      </c>
      <c r="J760" t="n">
        <v>200.95</v>
      </c>
      <c r="K760" t="inlineStr">
        <is>
          <t>sale</t>
        </is>
      </c>
      <c r="L760" t="inlineStr">
        <is>
          <t/>
        </is>
      </c>
      <c r="M760" t="inlineStr">
        <is>
          <t/>
        </is>
      </c>
      <c r="N760" t="n">
        <v>0.0</v>
      </c>
      <c r="O760" t="n">
        <v>0.0</v>
      </c>
      <c r="P760" t="n">
        <v>189.35</v>
      </c>
      <c r="Q760" t="n">
        <v>189.34</v>
      </c>
      <c r="R760" t="n">
        <v>37.14</v>
      </c>
      <c r="S760" t="n">
        <v>37.14</v>
      </c>
      <c r="T760" t="n">
        <v>2.38</v>
      </c>
      <c r="U760" t="n">
        <v>2.38</v>
      </c>
      <c r="V760" t="n">
        <v>36.17</v>
      </c>
      <c r="W760" t="n">
        <v>36.17</v>
      </c>
      <c r="X760" t="n">
        <v>3.12</v>
      </c>
      <c r="Y760" t="n">
        <v>3.12</v>
      </c>
      <c r="Z760" t="n">
        <v>7.07</v>
      </c>
      <c r="AA760" t="n">
        <v>7.07</v>
      </c>
      <c r="AB760" t="n">
        <v>11.9</v>
      </c>
      <c r="AC760" t="n">
        <v>11.91</v>
      </c>
      <c r="AD760" t="n">
        <v>11.909999999999968</v>
      </c>
      <c r="AE760" t="n">
        <v>0.009999999999990905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-0.009999999999999787</v>
      </c>
      <c r="AL760" t="inlineStr">
        <is>
          <t>unreconciled</t>
        </is>
      </c>
      <c r="AM760" t="inlineStr">
        <is>
          <t>Order Amount Mismatch (POS&gt;3PO)</t>
        </is>
      </c>
      <c r="AN760" t="n">
        <v>11.91</v>
      </c>
      <c r="AO760" t="n">
        <f>ROUND(P760*100/H760,2)</f>
        <v>0.0</v>
      </c>
      <c r="AP760" t="n">
        <f>ROUND(Q760*100/I760,2)</f>
        <v>0.0</v>
      </c>
      <c r="AQ760"/>
      <c r="AR760"/>
      <c r="AS760" t="n">
        <v>0.0</v>
      </c>
    </row>
    <row r="761">
      <c r="A761" s="1" t="n">
        <v>45234.0</v>
      </c>
      <c r="B761" s="2" t="n">
        <v>45234.89627314815</v>
      </c>
      <c r="C761" t="inlineStr">
        <is>
          <t>3140023012059633</t>
        </is>
      </c>
      <c r="D761" t="inlineStr">
        <is>
          <t>POS0012</t>
        </is>
      </c>
      <c r="E761" t="inlineStr">
        <is>
          <t>25</t>
        </is>
      </c>
      <c r="F761" t="inlineStr">
        <is>
          <t>0023</t>
        </is>
      </c>
      <c r="G761" t="inlineStr">
        <is>
          <t>5308818589</t>
        </is>
      </c>
      <c r="H761" t="n">
        <v>275.0</v>
      </c>
      <c r="I761" t="n">
        <v>261.9</v>
      </c>
      <c r="J761" t="n">
        <v>224.76</v>
      </c>
      <c r="K761" t="inlineStr">
        <is>
          <t>sale</t>
        </is>
      </c>
      <c r="L761" t="inlineStr">
        <is>
          <t/>
        </is>
      </c>
      <c r="M761" t="inlineStr">
        <is>
          <t/>
        </is>
      </c>
      <c r="N761" t="n">
        <v>0.0</v>
      </c>
      <c r="O761" t="n">
        <v>0.0</v>
      </c>
      <c r="P761" t="n">
        <v>207.48</v>
      </c>
      <c r="Q761" t="n">
        <v>207.48</v>
      </c>
      <c r="R761" t="n">
        <v>37.14</v>
      </c>
      <c r="S761" t="n">
        <v>37.14</v>
      </c>
      <c r="T761" t="n">
        <v>2.62</v>
      </c>
      <c r="U761" t="n">
        <v>2.62</v>
      </c>
      <c r="V761" t="n">
        <v>40.46</v>
      </c>
      <c r="W761" t="n">
        <v>40.46</v>
      </c>
      <c r="X761" t="n">
        <v>3.44</v>
      </c>
      <c r="Y761" t="n">
        <v>3.44</v>
      </c>
      <c r="Z761" t="n">
        <v>7.9</v>
      </c>
      <c r="AA761" t="n">
        <v>7.9</v>
      </c>
      <c r="AB761" t="n">
        <v>13.1</v>
      </c>
      <c r="AC761" t="n">
        <v>13.1</v>
      </c>
      <c r="AD761" t="n">
        <v>13.100000000000023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inlineStr">
        <is>
          <t>unreconciled</t>
        </is>
      </c>
      <c r="AM761" t="inlineStr">
        <is>
          <t>Order Amount Mismatch (POS&gt;3PO)</t>
        </is>
      </c>
      <c r="AN761" t="n">
        <v>13.1</v>
      </c>
      <c r="AO761" t="n">
        <f>ROUND(P761*100/H761,2)</f>
        <v>0.0</v>
      </c>
      <c r="AP761" t="n">
        <f>ROUND(Q761*100/I761,2)</f>
        <v>0.0</v>
      </c>
      <c r="AQ761"/>
      <c r="AR761"/>
      <c r="AS761" t="n">
        <v>0.0</v>
      </c>
    </row>
    <row r="762">
      <c r="A762" s="1" t="n">
        <v>45232.0</v>
      </c>
      <c r="B762" s="2" t="n">
        <v>45232.65446759259</v>
      </c>
      <c r="C762" t="inlineStr">
        <is>
          <t>3140094012084761</t>
        </is>
      </c>
      <c r="D762" t="inlineStr">
        <is>
          <t>POS0012</t>
        </is>
      </c>
      <c r="E762" t="inlineStr">
        <is>
          <t>76</t>
        </is>
      </c>
      <c r="F762" t="inlineStr">
        <is>
          <t>0094</t>
        </is>
      </c>
      <c r="G762" t="inlineStr">
        <is>
          <t>5308835370</t>
        </is>
      </c>
      <c r="H762" t="n">
        <v>366.0</v>
      </c>
      <c r="I762" t="n">
        <v>348.56</v>
      </c>
      <c r="J762" t="n">
        <v>311.42</v>
      </c>
      <c r="K762" t="inlineStr">
        <is>
          <t>sale</t>
        </is>
      </c>
      <c r="L762" t="inlineStr">
        <is>
          <t/>
        </is>
      </c>
      <c r="M762" t="inlineStr">
        <is>
          <t/>
        </is>
      </c>
      <c r="N762" t="n">
        <v>0.0</v>
      </c>
      <c r="O762" t="n">
        <v>0.0</v>
      </c>
      <c r="P762" t="n">
        <v>273.53</v>
      </c>
      <c r="Q762" t="n">
        <v>273.52</v>
      </c>
      <c r="R762" t="n">
        <v>37.14</v>
      </c>
      <c r="S762" t="n">
        <v>37.14</v>
      </c>
      <c r="T762" t="n">
        <v>3.49</v>
      </c>
      <c r="U762" t="n">
        <v>3.49</v>
      </c>
      <c r="V762" t="n">
        <v>56.06</v>
      </c>
      <c r="W762" t="n">
        <v>56.06</v>
      </c>
      <c r="X762" t="n">
        <v>4.57</v>
      </c>
      <c r="Y762" t="n">
        <v>4.57</v>
      </c>
      <c r="Z762" t="n">
        <v>10.91</v>
      </c>
      <c r="AA762" t="n">
        <v>10.91</v>
      </c>
      <c r="AB762" t="n">
        <v>17.42</v>
      </c>
      <c r="AC762" t="n">
        <v>17.43</v>
      </c>
      <c r="AD762" t="n">
        <v>17.439999999999998</v>
      </c>
      <c r="AE762" t="n">
        <v>0.009999999999990905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-0.00999999999999801</v>
      </c>
      <c r="AL762" t="inlineStr">
        <is>
          <t>unreconciled</t>
        </is>
      </c>
      <c r="AM762" t="inlineStr">
        <is>
          <t>Order Amount Mismatch (POS&gt;3PO)</t>
        </is>
      </c>
      <c r="AN762" t="n">
        <v>17.44</v>
      </c>
      <c r="AO762" t="n">
        <f>ROUND(P762*100/H762,2)</f>
        <v>0.0</v>
      </c>
      <c r="AP762" t="n">
        <f>ROUND(Q762*100/I762,2)</f>
        <v>0.0</v>
      </c>
      <c r="AQ762"/>
      <c r="AR762"/>
      <c r="AS762" t="n">
        <v>0.0</v>
      </c>
    </row>
    <row r="763">
      <c r="A763" s="1" t="n">
        <v>45232.0</v>
      </c>
      <c r="B763" s="2" t="n">
        <v>45233.04126157407</v>
      </c>
      <c r="C763" t="inlineStr">
        <is>
          <t>3140023012059170</t>
        </is>
      </c>
      <c r="D763" t="inlineStr">
        <is>
          <t>POS0012</t>
        </is>
      </c>
      <c r="E763" t="inlineStr">
        <is>
          <t>63</t>
        </is>
      </c>
      <c r="F763" t="inlineStr">
        <is>
          <t>0023</t>
        </is>
      </c>
      <c r="G763" t="inlineStr">
        <is>
          <t>5308835490</t>
        </is>
      </c>
      <c r="H763" t="n">
        <v>404.0</v>
      </c>
      <c r="I763" t="n">
        <v>384.75</v>
      </c>
      <c r="J763" t="n">
        <v>347.61</v>
      </c>
      <c r="K763" t="inlineStr">
        <is>
          <t>sale</t>
        </is>
      </c>
      <c r="L763" t="inlineStr">
        <is>
          <t/>
        </is>
      </c>
      <c r="M763" t="inlineStr">
        <is>
          <t/>
        </is>
      </c>
      <c r="N763" t="n">
        <v>0.0</v>
      </c>
      <c r="O763" t="n">
        <v>0.0</v>
      </c>
      <c r="P763" t="n">
        <v>301.11</v>
      </c>
      <c r="Q763" t="n">
        <v>301.11</v>
      </c>
      <c r="R763" t="n">
        <v>37.14</v>
      </c>
      <c r="S763" t="n">
        <v>37.14</v>
      </c>
      <c r="T763" t="n">
        <v>3.85</v>
      </c>
      <c r="U763" t="n">
        <v>3.85</v>
      </c>
      <c r="V763" t="n">
        <v>62.57</v>
      </c>
      <c r="W763" t="n">
        <v>62.57</v>
      </c>
      <c r="X763" t="n">
        <v>5.05</v>
      </c>
      <c r="Y763" t="n">
        <v>5.05</v>
      </c>
      <c r="Z763" t="n">
        <v>12.17</v>
      </c>
      <c r="AA763" t="n">
        <v>12.17</v>
      </c>
      <c r="AB763" t="n">
        <v>19.24</v>
      </c>
      <c r="AC763" t="n">
        <v>19.24</v>
      </c>
      <c r="AD763" t="n">
        <v>19.25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inlineStr">
        <is>
          <t>unreconciled</t>
        </is>
      </c>
      <c r="AM763" t="inlineStr">
        <is>
          <t>Order Amount Mismatch (POS&gt;3PO)</t>
        </is>
      </c>
      <c r="AN763" t="n">
        <v>19.25</v>
      </c>
      <c r="AO763" t="n">
        <f>ROUND(P763*100/H763,2)</f>
        <v>0.0</v>
      </c>
      <c r="AP763" t="n">
        <f>ROUND(Q763*100/I763,2)</f>
        <v>0.0</v>
      </c>
      <c r="AQ763"/>
      <c r="AR763"/>
      <c r="AS763" t="n">
        <v>0.0</v>
      </c>
    </row>
    <row r="764">
      <c r="A764" s="1" t="n">
        <v>45233.0</v>
      </c>
      <c r="B764" s="2" t="n">
        <v>45233.415138888886</v>
      </c>
      <c r="C764" t="inlineStr">
        <is>
          <t>3140023012059182</t>
        </is>
      </c>
      <c r="D764" t="inlineStr">
        <is>
          <t>POS0012</t>
        </is>
      </c>
      <c r="E764" t="inlineStr">
        <is>
          <t>75</t>
        </is>
      </c>
      <c r="F764" t="inlineStr">
        <is>
          <t>0023</t>
        </is>
      </c>
      <c r="G764" t="inlineStr">
        <is>
          <t>5308839709</t>
        </is>
      </c>
      <c r="H764" t="n">
        <v>183.0</v>
      </c>
      <c r="I764" t="n">
        <v>174.29</v>
      </c>
      <c r="J764" t="n">
        <v>137.15</v>
      </c>
      <c r="K764" t="inlineStr">
        <is>
          <t>sale</t>
        </is>
      </c>
      <c r="L764" t="inlineStr">
        <is>
          <t/>
        </is>
      </c>
      <c r="M764" t="inlineStr">
        <is>
          <t/>
        </is>
      </c>
      <c r="N764" t="n">
        <v>0.0</v>
      </c>
      <c r="O764" t="n">
        <v>0.0</v>
      </c>
      <c r="P764" t="n">
        <v>140.71</v>
      </c>
      <c r="Q764" t="n">
        <v>140.72</v>
      </c>
      <c r="R764" t="n">
        <v>37.14</v>
      </c>
      <c r="S764" t="n">
        <v>37.14</v>
      </c>
      <c r="T764" t="n">
        <v>1.74</v>
      </c>
      <c r="U764" t="n">
        <v>1.74</v>
      </c>
      <c r="V764" t="n">
        <v>24.69</v>
      </c>
      <c r="W764" t="n">
        <v>24.69</v>
      </c>
      <c r="X764" t="n">
        <v>2.29</v>
      </c>
      <c r="Y764" t="n">
        <v>2.29</v>
      </c>
      <c r="Z764" t="n">
        <v>4.86</v>
      </c>
      <c r="AA764" t="n">
        <v>4.85</v>
      </c>
      <c r="AB764" t="n">
        <v>8.72</v>
      </c>
      <c r="AC764" t="n">
        <v>8.72</v>
      </c>
      <c r="AD764" t="n">
        <v>8.710000000000008</v>
      </c>
      <c r="AE764" t="n">
        <v>-0.009999999999990905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0.010000000000000675</v>
      </c>
      <c r="AK764" t="n">
        <v>0.0</v>
      </c>
      <c r="AL764" t="inlineStr">
        <is>
          <t>unreconciled</t>
        </is>
      </c>
      <c r="AM764" t="inlineStr">
        <is>
          <t>Order Amount Mismatch (POS&gt;3PO)</t>
        </is>
      </c>
      <c r="AN764" t="n">
        <v>8.71</v>
      </c>
      <c r="AO764" t="n">
        <f>ROUND(P764*100/H764,2)</f>
        <v>0.0</v>
      </c>
      <c r="AP764" t="n">
        <f>ROUND(Q764*100/I764,2)</f>
        <v>0.0</v>
      </c>
      <c r="AQ764"/>
      <c r="AR764"/>
      <c r="AS764" t="n">
        <v>0.0</v>
      </c>
    </row>
    <row r="765">
      <c r="A765" s="1" t="n">
        <v>45231.0</v>
      </c>
      <c r="B765" s="2" t="n">
        <v>45232.02361111111</v>
      </c>
      <c r="C765" t="inlineStr">
        <is>
          <t>3140023012058902</t>
        </is>
      </c>
      <c r="D765" t="inlineStr">
        <is>
          <t>POS0012</t>
        </is>
      </c>
      <c r="E765" t="inlineStr">
        <is>
          <t>96</t>
        </is>
      </c>
      <c r="F765" t="inlineStr">
        <is>
          <t>0023</t>
        </is>
      </c>
      <c r="G765" t="inlineStr">
        <is>
          <t>5308846560</t>
        </is>
      </c>
      <c r="H765" t="n">
        <v>529.0</v>
      </c>
      <c r="I765" t="n">
        <v>503.8</v>
      </c>
      <c r="J765" t="n">
        <v>466.66</v>
      </c>
      <c r="K765" t="inlineStr">
        <is>
          <t>sale</t>
        </is>
      </c>
      <c r="L765" t="inlineStr">
        <is>
          <t/>
        </is>
      </c>
      <c r="M765" t="inlineStr">
        <is>
          <t/>
        </is>
      </c>
      <c r="N765" t="n">
        <v>0.0</v>
      </c>
      <c r="O765" t="n">
        <v>0.0</v>
      </c>
      <c r="P765" t="n">
        <v>391.84</v>
      </c>
      <c r="Q765" t="n">
        <v>391.83</v>
      </c>
      <c r="R765" t="n">
        <v>37.14</v>
      </c>
      <c r="S765" t="n">
        <v>37.14</v>
      </c>
      <c r="T765" t="n">
        <v>5.04</v>
      </c>
      <c r="U765" t="n">
        <v>5.04</v>
      </c>
      <c r="V765" t="n">
        <v>84.0</v>
      </c>
      <c r="W765" t="n">
        <v>84.0</v>
      </c>
      <c r="X765" t="n">
        <v>6.61</v>
      </c>
      <c r="Y765" t="n">
        <v>6.61</v>
      </c>
      <c r="Z765" t="n">
        <v>16.31</v>
      </c>
      <c r="AA765" t="n">
        <v>16.31</v>
      </c>
      <c r="AB765" t="n">
        <v>25.2</v>
      </c>
      <c r="AC765" t="n">
        <v>25.19</v>
      </c>
      <c r="AD765" t="n">
        <v>25.19999999999999</v>
      </c>
      <c r="AE765" t="n">
        <v>0.009999999999990905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0.00999999999999801</v>
      </c>
      <c r="AL765" t="inlineStr">
        <is>
          <t>unreconciled</t>
        </is>
      </c>
      <c r="AM765" t="inlineStr">
        <is>
          <t>Order Amount Mismatch (POS&gt;3PO)</t>
        </is>
      </c>
      <c r="AN765" t="n">
        <v>25.2</v>
      </c>
      <c r="AO765" t="n">
        <f>ROUND(P765*100/H765,2)</f>
        <v>0.0</v>
      </c>
      <c r="AP765" t="n">
        <f>ROUND(Q765*100/I765,2)</f>
        <v>0.0</v>
      </c>
      <c r="AQ765"/>
      <c r="AR765"/>
      <c r="AS765" t="n">
        <v>0.0</v>
      </c>
    </row>
    <row r="766">
      <c r="A766" s="1" t="n">
        <v>45231.0</v>
      </c>
      <c r="B766" s="2" t="n">
        <v>45232.03016203704</v>
      </c>
      <c r="C766" t="inlineStr">
        <is>
          <t>3140023012058909</t>
        </is>
      </c>
      <c r="D766" t="inlineStr">
        <is>
          <t>POS0012</t>
        </is>
      </c>
      <c r="E766" t="inlineStr">
        <is>
          <t>03</t>
        </is>
      </c>
      <c r="F766" t="inlineStr">
        <is>
          <t>0023</t>
        </is>
      </c>
      <c r="G766" t="inlineStr">
        <is>
          <t>5308854827</t>
        </is>
      </c>
      <c r="H766" t="n">
        <v>314.0</v>
      </c>
      <c r="I766" t="n">
        <v>299.04</v>
      </c>
      <c r="J766" t="n">
        <v>261.9</v>
      </c>
      <c r="K766" t="inlineStr">
        <is>
          <t>sale</t>
        </is>
      </c>
      <c r="L766" t="inlineStr">
        <is>
          <t/>
        </is>
      </c>
      <c r="M766" t="inlineStr">
        <is>
          <t/>
        </is>
      </c>
      <c r="N766" t="n">
        <v>0.0</v>
      </c>
      <c r="O766" t="n">
        <v>0.0</v>
      </c>
      <c r="P766" t="n">
        <v>235.8</v>
      </c>
      <c r="Q766" t="n">
        <v>235.78</v>
      </c>
      <c r="R766" t="n">
        <v>37.14</v>
      </c>
      <c r="S766" t="n">
        <v>37.14</v>
      </c>
      <c r="T766" t="n">
        <v>2.99</v>
      </c>
      <c r="U766" t="n">
        <v>2.99</v>
      </c>
      <c r="V766" t="n">
        <v>47.14</v>
      </c>
      <c r="W766" t="n">
        <v>47.14</v>
      </c>
      <c r="X766" t="n">
        <v>3.92</v>
      </c>
      <c r="Y766" t="n">
        <v>3.92</v>
      </c>
      <c r="Z766" t="n">
        <v>9.19</v>
      </c>
      <c r="AA766" t="n">
        <v>9.2</v>
      </c>
      <c r="AB766" t="n">
        <v>14.96</v>
      </c>
      <c r="AC766" t="n">
        <v>14.95</v>
      </c>
      <c r="AD766" t="n">
        <v>14.95999999999998</v>
      </c>
      <c r="AE766" t="n">
        <v>0.020000000000010232</v>
      </c>
      <c r="AF766" t="n">
        <v>0.0</v>
      </c>
      <c r="AG766" t="n">
        <v>0.0</v>
      </c>
      <c r="AH766" t="n">
        <v>0.0</v>
      </c>
      <c r="AI766" t="n">
        <v>0.0</v>
      </c>
      <c r="AJ766" t="n">
        <v>-0.009999999999999787</v>
      </c>
      <c r="AK766" t="n">
        <v>0.010000000000001563</v>
      </c>
      <c r="AL766" t="inlineStr">
        <is>
          <t>unreconciled</t>
        </is>
      </c>
      <c r="AM766" t="inlineStr">
        <is>
          <t>Order Amount Mismatch (POS&gt;3PO)</t>
        </is>
      </c>
      <c r="AN766" t="n">
        <v>14.96</v>
      </c>
      <c r="AO766" t="n">
        <f>ROUND(P766*100/H766,2)</f>
        <v>0.0</v>
      </c>
      <c r="AP766" t="n">
        <f>ROUND(Q766*100/I766,2)</f>
        <v>0.0</v>
      </c>
      <c r="AQ766"/>
      <c r="AR766"/>
      <c r="AS766" t="n">
        <v>0.0</v>
      </c>
    </row>
    <row r="767">
      <c r="A767" s="1" t="n">
        <v>45233.0</v>
      </c>
      <c r="B767" s="2" t="n">
        <v>45233.47112268519</v>
      </c>
      <c r="C767" t="inlineStr">
        <is>
          <t>3140023012059192</t>
        </is>
      </c>
      <c r="D767" t="inlineStr">
        <is>
          <t>POS0012</t>
        </is>
      </c>
      <c r="E767" t="inlineStr">
        <is>
          <t>85</t>
        </is>
      </c>
      <c r="F767" t="inlineStr">
        <is>
          <t>0023</t>
        </is>
      </c>
      <c r="G767" t="inlineStr">
        <is>
          <t>5308865907</t>
        </is>
      </c>
      <c r="H767" t="n">
        <v>353.0</v>
      </c>
      <c r="I767" t="n">
        <v>413.32</v>
      </c>
      <c r="J767" t="n">
        <v>376.18</v>
      </c>
      <c r="K767" t="inlineStr">
        <is>
          <t>sale</t>
        </is>
      </c>
      <c r="L767" t="inlineStr">
        <is>
          <t/>
        </is>
      </c>
      <c r="M767" t="inlineStr">
        <is>
          <t/>
        </is>
      </c>
      <c r="N767" t="n">
        <v>0.0</v>
      </c>
      <c r="O767" t="n">
        <v>0.0</v>
      </c>
      <c r="P767" t="n">
        <v>322.9</v>
      </c>
      <c r="Q767" t="n">
        <v>264.09</v>
      </c>
      <c r="R767" t="n">
        <v>37.14</v>
      </c>
      <c r="S767" t="n">
        <v>37.14</v>
      </c>
      <c r="T767" t="n">
        <v>4.13</v>
      </c>
      <c r="U767" t="n">
        <v>3.36</v>
      </c>
      <c r="V767" t="n">
        <v>67.71</v>
      </c>
      <c r="W767" t="n">
        <v>53.83</v>
      </c>
      <c r="X767" t="n">
        <v>5.42</v>
      </c>
      <c r="Y767" t="n">
        <v>4.41</v>
      </c>
      <c r="Z767" t="n">
        <v>13.16</v>
      </c>
      <c r="AA767" t="n">
        <v>10.48</v>
      </c>
      <c r="AB767" t="n">
        <v>16.82</v>
      </c>
      <c r="AC767" t="n">
        <v>16.81</v>
      </c>
      <c r="AD767" t="n">
        <v>-60.31999999999999</v>
      </c>
      <c r="AE767" t="n">
        <v>58.81</v>
      </c>
      <c r="AF767" t="n">
        <v>0.0</v>
      </c>
      <c r="AG767" t="n">
        <v>0.77</v>
      </c>
      <c r="AH767" t="n">
        <v>13.879999999999995</v>
      </c>
      <c r="AI767" t="n">
        <v>1.0099999999999998</v>
      </c>
      <c r="AJ767" t="n">
        <v>2.6799999999999997</v>
      </c>
      <c r="AK767" t="n">
        <v>0.010000000000001563</v>
      </c>
      <c r="AL767" t="inlineStr">
        <is>
          <t>unreconciled</t>
        </is>
      </c>
      <c r="AM767" t="inlineStr">
        <is>
          <t>Order Amount Mismatch (3PO&gt;POS)</t>
        </is>
      </c>
      <c r="AN767" t="n">
        <v>60.32</v>
      </c>
      <c r="AO767" t="n">
        <f>ROUND(P767*100/H767,2)</f>
        <v>0.0</v>
      </c>
      <c r="AP767" t="n">
        <f>ROUND(Q767*100/I767,2)</f>
        <v>0.0</v>
      </c>
      <c r="AQ767"/>
      <c r="AR767"/>
      <c r="AS767" t="n">
        <v>0.0</v>
      </c>
    </row>
    <row r="768">
      <c r="A768" s="1" t="n">
        <v>45234.0</v>
      </c>
      <c r="B768" s="2" t="n">
        <v>45234.60018518518</v>
      </c>
      <c r="C768" t="inlineStr">
        <is>
          <t>3140094012085510</t>
        </is>
      </c>
      <c r="D768" t="inlineStr">
        <is>
          <t>POS0012</t>
        </is>
      </c>
      <c r="E768" t="inlineStr">
        <is>
          <t>25</t>
        </is>
      </c>
      <c r="F768" t="inlineStr">
        <is>
          <t>0094</t>
        </is>
      </c>
      <c r="G768" t="inlineStr">
        <is>
          <t>5308880429</t>
        </is>
      </c>
      <c r="H768" t="n">
        <v>322.0</v>
      </c>
      <c r="I768" t="n">
        <v>306.66</v>
      </c>
      <c r="J768" t="n">
        <v>269.52</v>
      </c>
      <c r="K768" t="inlineStr">
        <is>
          <t>sale</t>
        </is>
      </c>
      <c r="L768" t="inlineStr">
        <is>
          <t/>
        </is>
      </c>
      <c r="M768" t="inlineStr">
        <is>
          <t/>
        </is>
      </c>
      <c r="N768" t="n">
        <v>0.0</v>
      </c>
      <c r="O768" t="n">
        <v>0.0</v>
      </c>
      <c r="P768" t="n">
        <v>241.6</v>
      </c>
      <c r="Q768" t="n">
        <v>241.6</v>
      </c>
      <c r="R768" t="n">
        <v>37.14</v>
      </c>
      <c r="S768" t="n">
        <v>37.14</v>
      </c>
      <c r="T768" t="n">
        <v>3.07</v>
      </c>
      <c r="U768" t="n">
        <v>3.07</v>
      </c>
      <c r="V768" t="n">
        <v>48.51</v>
      </c>
      <c r="W768" t="n">
        <v>48.51</v>
      </c>
      <c r="X768" t="n">
        <v>4.02</v>
      </c>
      <c r="Y768" t="n">
        <v>4.02</v>
      </c>
      <c r="Z768" t="n">
        <v>9.46</v>
      </c>
      <c r="AA768" t="n">
        <v>9.45</v>
      </c>
      <c r="AB768" t="n">
        <v>15.34</v>
      </c>
      <c r="AC768" t="n">
        <v>15.33</v>
      </c>
      <c r="AD768" t="n">
        <v>15.339999999999975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0.010000000000001563</v>
      </c>
      <c r="AK768" t="n">
        <v>0.009999999999999787</v>
      </c>
      <c r="AL768" t="inlineStr">
        <is>
          <t>unreconciled</t>
        </is>
      </c>
      <c r="AM768" t="inlineStr">
        <is>
          <t>Order Amount Mismatch (POS&gt;3PO)</t>
        </is>
      </c>
      <c r="AN768" t="n">
        <v>15.34</v>
      </c>
      <c r="AO768" t="n">
        <f>ROUND(P768*100/H768,2)</f>
        <v>0.0</v>
      </c>
      <c r="AP768" t="n">
        <f>ROUND(Q768*100/I768,2)</f>
        <v>0.0</v>
      </c>
      <c r="AQ768"/>
      <c r="AR768"/>
      <c r="AS768" t="n">
        <v>0.0</v>
      </c>
    </row>
    <row r="769">
      <c r="A769" s="1" t="n">
        <v>45232.0</v>
      </c>
      <c r="B769" s="2" t="n">
        <v>45232.51466435185</v>
      </c>
      <c r="C769" t="inlineStr">
        <is>
          <t>3140094012084665</t>
        </is>
      </c>
      <c r="D769" t="inlineStr">
        <is>
          <t>POS0012</t>
        </is>
      </c>
      <c r="E769" t="inlineStr">
        <is>
          <t>79</t>
        </is>
      </c>
      <c r="F769" t="inlineStr">
        <is>
          <t>0094</t>
        </is>
      </c>
      <c r="G769" t="inlineStr">
        <is>
          <t>5308889743</t>
        </is>
      </c>
      <c r="H769" t="n">
        <v>392.0</v>
      </c>
      <c r="I769" t="n">
        <v>373.33</v>
      </c>
      <c r="J769" t="n">
        <v>336.19</v>
      </c>
      <c r="K769" t="inlineStr">
        <is>
          <t>sale</t>
        </is>
      </c>
      <c r="L769" t="inlineStr">
        <is>
          <t/>
        </is>
      </c>
      <c r="M769" t="inlineStr">
        <is>
          <t/>
        </is>
      </c>
      <c r="N769" t="n">
        <v>0.0</v>
      </c>
      <c r="O769" t="n">
        <v>0.0</v>
      </c>
      <c r="P769" t="n">
        <v>292.42</v>
      </c>
      <c r="Q769" t="n">
        <v>292.41</v>
      </c>
      <c r="R769" t="n">
        <v>37.14</v>
      </c>
      <c r="S769" t="n">
        <v>37.14</v>
      </c>
      <c r="T769" t="n">
        <v>3.73</v>
      </c>
      <c r="U769" t="n">
        <v>3.73</v>
      </c>
      <c r="V769" t="n">
        <v>60.51</v>
      </c>
      <c r="W769" t="n">
        <v>60.51</v>
      </c>
      <c r="X769" t="n">
        <v>4.9</v>
      </c>
      <c r="Y769" t="n">
        <v>4.9</v>
      </c>
      <c r="Z769" t="n">
        <v>11.77</v>
      </c>
      <c r="AA769" t="n">
        <v>11.77</v>
      </c>
      <c r="AB769" t="n">
        <v>18.66</v>
      </c>
      <c r="AC769" t="n">
        <v>18.67</v>
      </c>
      <c r="AD769" t="n">
        <v>18.670000000000016</v>
      </c>
      <c r="AE769" t="n">
        <v>0.009999999999990905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-0.010000000000001563</v>
      </c>
      <c r="AL769" t="inlineStr">
        <is>
          <t>unreconciled</t>
        </is>
      </c>
      <c r="AM769" t="inlineStr">
        <is>
          <t>Order Amount Mismatch (POS&gt;3PO)</t>
        </is>
      </c>
      <c r="AN769" t="n">
        <v>18.67</v>
      </c>
      <c r="AO769" t="n">
        <f>ROUND(P769*100/H769,2)</f>
        <v>0.0</v>
      </c>
      <c r="AP769" t="n">
        <f>ROUND(Q769*100/I769,2)</f>
        <v>0.0</v>
      </c>
      <c r="AQ769"/>
      <c r="AR769"/>
      <c r="AS769" t="n">
        <v>0.0</v>
      </c>
    </row>
    <row r="770">
      <c r="A770" s="1" t="n">
        <v>45231.0</v>
      </c>
      <c r="B770" s="2" t="n">
        <v>45231.89420138889</v>
      </c>
      <c r="C770" t="inlineStr">
        <is>
          <t>3140023012058836</t>
        </is>
      </c>
      <c r="D770" t="inlineStr">
        <is>
          <t>POS0012</t>
        </is>
      </c>
      <c r="E770" t="inlineStr">
        <is>
          <t>30</t>
        </is>
      </c>
      <c r="F770" t="inlineStr">
        <is>
          <t>0023</t>
        </is>
      </c>
      <c r="G770" t="inlineStr">
        <is>
          <t>5308890880</t>
        </is>
      </c>
      <c r="H770" t="n">
        <v>422.0</v>
      </c>
      <c r="I770" t="n">
        <v>401.9</v>
      </c>
      <c r="J770" t="n">
        <v>364.76</v>
      </c>
      <c r="K770" t="inlineStr">
        <is>
          <t>sale</t>
        </is>
      </c>
      <c r="L770" t="inlineStr">
        <is>
          <t/>
        </is>
      </c>
      <c r="M770" t="inlineStr">
        <is>
          <t/>
        </is>
      </c>
      <c r="N770" t="n">
        <v>0.0</v>
      </c>
      <c r="O770" t="n">
        <v>0.0</v>
      </c>
      <c r="P770" t="n">
        <v>314.17</v>
      </c>
      <c r="Q770" t="n">
        <v>314.15</v>
      </c>
      <c r="R770" t="n">
        <v>37.14</v>
      </c>
      <c r="S770" t="n">
        <v>37.14</v>
      </c>
      <c r="T770" t="n">
        <v>4.02</v>
      </c>
      <c r="U770" t="n">
        <v>4.02</v>
      </c>
      <c r="V770" t="n">
        <v>65.66</v>
      </c>
      <c r="W770" t="n">
        <v>65.66</v>
      </c>
      <c r="X770" t="n">
        <v>5.28</v>
      </c>
      <c r="Y770" t="n">
        <v>5.28</v>
      </c>
      <c r="Z770" t="n">
        <v>12.77</v>
      </c>
      <c r="AA770" t="n">
        <v>12.77</v>
      </c>
      <c r="AB770" t="n">
        <v>20.1</v>
      </c>
      <c r="AC770" t="n">
        <v>20.1</v>
      </c>
      <c r="AD770" t="n">
        <v>20.100000000000023</v>
      </c>
      <c r="AE770" t="n">
        <v>0.020000000000038654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inlineStr">
        <is>
          <t>unreconciled</t>
        </is>
      </c>
      <c r="AM770" t="inlineStr">
        <is>
          <t>Order Amount Mismatch (POS&gt;3PO)</t>
        </is>
      </c>
      <c r="AN770" t="n">
        <v>20.1</v>
      </c>
      <c r="AO770" t="n">
        <f>ROUND(P770*100/H770,2)</f>
        <v>0.0</v>
      </c>
      <c r="AP770" t="n">
        <f>ROUND(Q770*100/I770,2)</f>
        <v>0.0</v>
      </c>
      <c r="AQ770"/>
      <c r="AR770"/>
      <c r="AS770" t="n">
        <v>0.0</v>
      </c>
    </row>
    <row r="771">
      <c r="A771" s="1" t="n">
        <v>45232.0</v>
      </c>
      <c r="B771" s="2" t="n">
        <v>45232.56390046296</v>
      </c>
      <c r="C771" t="inlineStr">
        <is>
          <t>3140094012084692</t>
        </is>
      </c>
      <c r="D771" t="inlineStr">
        <is>
          <t>POS0012</t>
        </is>
      </c>
      <c r="E771" t="inlineStr">
        <is>
          <t>06</t>
        </is>
      </c>
      <c r="F771" t="inlineStr">
        <is>
          <t>0094</t>
        </is>
      </c>
      <c r="G771" t="inlineStr">
        <is>
          <t>5308893127</t>
        </is>
      </c>
      <c r="H771" t="n">
        <v>205.0</v>
      </c>
      <c r="I771" t="n">
        <v>158.09</v>
      </c>
      <c r="J771" t="n">
        <v>158.09</v>
      </c>
      <c r="K771" t="inlineStr">
        <is>
          <t>addition</t>
        </is>
      </c>
      <c r="L771" t="inlineStr">
        <is>
          <t/>
        </is>
      </c>
      <c r="M771" t="inlineStr">
        <is>
          <t/>
        </is>
      </c>
      <c r="N771" t="n">
        <v>0.0</v>
      </c>
      <c r="O771" t="n">
        <v>0.0</v>
      </c>
      <c r="P771" t="n">
        <v>152.96</v>
      </c>
      <c r="Q771" t="n">
        <v>156.68</v>
      </c>
      <c r="R771" t="n">
        <v>37.14</v>
      </c>
      <c r="S771" t="n">
        <v>0.0</v>
      </c>
      <c r="T771" t="n">
        <v>0.0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9.76</v>
      </c>
      <c r="AC771" t="n">
        <v>9.76</v>
      </c>
      <c r="AD771" t="n">
        <v>46.91</v>
      </c>
      <c r="AE771" t="n">
        <v>-3.719999999999999</v>
      </c>
      <c r="AF771" t="n">
        <v>37.14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inlineStr">
        <is>
          <t>unreconciled</t>
        </is>
      </c>
      <c r="AM771" t="inlineStr">
        <is>
          <t>Packaging Charge Mismatch</t>
        </is>
      </c>
      <c r="AN771" t="n">
        <v>37.14</v>
      </c>
      <c r="AO771" t="n">
        <f>ROUND(P771*100/H771,2)</f>
        <v>0.0</v>
      </c>
      <c r="AP771" t="n">
        <f>ROUND(Q771*100/I771,2)</f>
        <v>0.0</v>
      </c>
      <c r="AQ771"/>
      <c r="AR771"/>
      <c r="AS771" t="n">
        <v>0.0</v>
      </c>
    </row>
    <row r="772">
      <c r="A772" s="1" t="n">
        <v>45232.0</v>
      </c>
      <c r="B772" s="2" t="n">
        <v>45233.03497685185</v>
      </c>
      <c r="C772" t="inlineStr">
        <is>
          <t>3140023012059168</t>
        </is>
      </c>
      <c r="D772" t="inlineStr">
        <is>
          <t>POS0012</t>
        </is>
      </c>
      <c r="E772" t="inlineStr">
        <is>
          <t>61</t>
        </is>
      </c>
      <c r="F772" t="inlineStr">
        <is>
          <t>0023</t>
        </is>
      </c>
      <c r="G772" t="inlineStr">
        <is>
          <t>5308921691</t>
        </is>
      </c>
      <c r="H772" t="n">
        <v>259.0</v>
      </c>
      <c r="I772" t="n">
        <v>246.66</v>
      </c>
      <c r="J772" t="n">
        <v>209.52</v>
      </c>
      <c r="K772" t="inlineStr">
        <is>
          <t>sale</t>
        </is>
      </c>
      <c r="L772" t="inlineStr">
        <is>
          <t/>
        </is>
      </c>
      <c r="M772" t="inlineStr">
        <is>
          <t/>
        </is>
      </c>
      <c r="N772" t="n">
        <v>0.0</v>
      </c>
      <c r="O772" t="n">
        <v>0.0</v>
      </c>
      <c r="P772" t="n">
        <v>195.87</v>
      </c>
      <c r="Q772" t="n">
        <v>195.86</v>
      </c>
      <c r="R772" t="n">
        <v>37.14</v>
      </c>
      <c r="S772" t="n">
        <v>37.14</v>
      </c>
      <c r="T772" t="n">
        <v>2.47</v>
      </c>
      <c r="U772" t="n">
        <v>2.47</v>
      </c>
      <c r="V772" t="n">
        <v>37.71</v>
      </c>
      <c r="W772" t="n">
        <v>37.71</v>
      </c>
      <c r="X772" t="n">
        <v>3.24</v>
      </c>
      <c r="Y772" t="n">
        <v>3.24</v>
      </c>
      <c r="Z772" t="n">
        <v>7.37</v>
      </c>
      <c r="AA772" t="n">
        <v>7.37</v>
      </c>
      <c r="AB772" t="n">
        <v>12.34</v>
      </c>
      <c r="AC772" t="n">
        <v>12.33</v>
      </c>
      <c r="AD772" t="n">
        <v>12.340000000000003</v>
      </c>
      <c r="AE772" t="n">
        <v>0.009999999999990905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0.009999999999999787</v>
      </c>
      <c r="AL772" t="inlineStr">
        <is>
          <t>unreconciled</t>
        </is>
      </c>
      <c r="AM772" t="inlineStr">
        <is>
          <t>Order Amount Mismatch (POS&gt;3PO)</t>
        </is>
      </c>
      <c r="AN772" t="n">
        <v>12.34</v>
      </c>
      <c r="AO772" t="n">
        <f>ROUND(P772*100/H772,2)</f>
        <v>0.0</v>
      </c>
      <c r="AP772" t="n">
        <f>ROUND(Q772*100/I772,2)</f>
        <v>0.0</v>
      </c>
      <c r="AQ772"/>
      <c r="AR772"/>
      <c r="AS772" t="n">
        <v>0.0</v>
      </c>
    </row>
    <row r="773">
      <c r="A773" s="1" t="n">
        <v>45233.0</v>
      </c>
      <c r="B773" s="2" t="n">
        <v>45233.50462962963</v>
      </c>
      <c r="C773" t="inlineStr">
        <is>
          <t>3140094012085058</t>
        </is>
      </c>
      <c r="D773" t="inlineStr">
        <is>
          <t>POS0012</t>
        </is>
      </c>
      <c r="E773" t="inlineStr">
        <is>
          <t>73</t>
        </is>
      </c>
      <c r="F773" t="inlineStr">
        <is>
          <t>0094</t>
        </is>
      </c>
      <c r="G773" t="inlineStr">
        <is>
          <t>5308930227</t>
        </is>
      </c>
      <c r="H773" t="n">
        <v>257.0</v>
      </c>
      <c r="I773" t="n">
        <v>244.76</v>
      </c>
      <c r="J773" t="n">
        <v>207.62</v>
      </c>
      <c r="K773" t="inlineStr">
        <is>
          <t>sale</t>
        </is>
      </c>
      <c r="L773" t="inlineStr">
        <is>
          <t/>
        </is>
      </c>
      <c r="M773" t="inlineStr">
        <is>
          <t/>
        </is>
      </c>
      <c r="N773" t="n">
        <v>0.0</v>
      </c>
      <c r="O773" t="n">
        <v>0.0</v>
      </c>
      <c r="P773" t="n">
        <v>194.43</v>
      </c>
      <c r="Q773" t="n">
        <v>194.42</v>
      </c>
      <c r="R773" t="n">
        <v>37.14</v>
      </c>
      <c r="S773" t="n">
        <v>37.14</v>
      </c>
      <c r="T773" t="n">
        <v>2.45</v>
      </c>
      <c r="U773" t="n">
        <v>2.45</v>
      </c>
      <c r="V773" t="n">
        <v>37.37</v>
      </c>
      <c r="W773" t="n">
        <v>37.37</v>
      </c>
      <c r="X773" t="n">
        <v>3.21</v>
      </c>
      <c r="Y773" t="n">
        <v>3.21</v>
      </c>
      <c r="Z773" t="n">
        <v>7.3</v>
      </c>
      <c r="AA773" t="n">
        <v>7.31</v>
      </c>
      <c r="AB773" t="n">
        <v>12.24</v>
      </c>
      <c r="AC773" t="n">
        <v>12.24</v>
      </c>
      <c r="AD773" t="n">
        <v>12.240000000000009</v>
      </c>
      <c r="AE773" t="n">
        <v>0.010000000000019327</v>
      </c>
      <c r="AF773" t="n">
        <v>0.0</v>
      </c>
      <c r="AG773" t="n">
        <v>0.0</v>
      </c>
      <c r="AH773" t="n">
        <v>0.0</v>
      </c>
      <c r="AI773" t="n">
        <v>0.0</v>
      </c>
      <c r="AJ773" t="n">
        <v>-0.009999999999999787</v>
      </c>
      <c r="AK773" t="n">
        <v>0.0</v>
      </c>
      <c r="AL773" t="inlineStr">
        <is>
          <t>unreconciled</t>
        </is>
      </c>
      <c r="AM773" t="inlineStr">
        <is>
          <t>Order Amount Mismatch (POS&gt;3PO)</t>
        </is>
      </c>
      <c r="AN773" t="n">
        <v>12.24</v>
      </c>
      <c r="AO773" t="n">
        <f>ROUND(P773*100/H773,2)</f>
        <v>0.0</v>
      </c>
      <c r="AP773" t="n">
        <f>ROUND(Q773*100/I773,2)</f>
        <v>0.0</v>
      </c>
      <c r="AQ773"/>
      <c r="AR773"/>
      <c r="AS773" t="n">
        <v>0.0</v>
      </c>
    </row>
    <row r="774">
      <c r="A774" s="1" t="n">
        <v>45231.0</v>
      </c>
      <c r="B774" s="2" t="n">
        <v>45231.890752314815</v>
      </c>
      <c r="C774" t="inlineStr">
        <is>
          <t>3140094012084545</t>
        </is>
      </c>
      <c r="D774" t="inlineStr">
        <is>
          <t>POS0012</t>
        </is>
      </c>
      <c r="E774" t="inlineStr">
        <is>
          <t>59</t>
        </is>
      </c>
      <c r="F774" t="inlineStr">
        <is>
          <t>0094</t>
        </is>
      </c>
      <c r="G774" t="inlineStr">
        <is>
          <t>5308937590</t>
        </is>
      </c>
      <c r="H774" t="n">
        <v>231.0</v>
      </c>
      <c r="I774" t="n">
        <v>219.99</v>
      </c>
      <c r="J774" t="n">
        <v>182.85</v>
      </c>
      <c r="K774" t="inlineStr">
        <is>
          <t>sale</t>
        </is>
      </c>
      <c r="L774" t="inlineStr">
        <is>
          <t/>
        </is>
      </c>
      <c r="M774" t="inlineStr">
        <is>
          <t/>
        </is>
      </c>
      <c r="N774" t="n">
        <v>0.0</v>
      </c>
      <c r="O774" t="n">
        <v>0.0</v>
      </c>
      <c r="P774" t="n">
        <v>175.55</v>
      </c>
      <c r="Q774" t="n">
        <v>175.53</v>
      </c>
      <c r="R774" t="n">
        <v>37.14</v>
      </c>
      <c r="S774" t="n">
        <v>37.14</v>
      </c>
      <c r="T774" t="n">
        <v>2.2</v>
      </c>
      <c r="U774" t="n">
        <v>2.2</v>
      </c>
      <c r="V774" t="n">
        <v>32.91</v>
      </c>
      <c r="W774" t="n">
        <v>32.91</v>
      </c>
      <c r="X774" t="n">
        <v>2.89</v>
      </c>
      <c r="Y774" t="n">
        <v>2.89</v>
      </c>
      <c r="Z774" t="n">
        <v>6.44</v>
      </c>
      <c r="AA774" t="n">
        <v>6.44</v>
      </c>
      <c r="AB774" t="n">
        <v>11.0</v>
      </c>
      <c r="AC774" t="n">
        <v>11.0</v>
      </c>
      <c r="AD774" t="n">
        <v>11.009999999999991</v>
      </c>
      <c r="AE774" t="n">
        <v>0.020000000000010232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inlineStr">
        <is>
          <t>unreconciled</t>
        </is>
      </c>
      <c r="AM774" t="inlineStr">
        <is>
          <t>Order Amount Mismatch (POS&gt;3PO)</t>
        </is>
      </c>
      <c r="AN774" t="n">
        <v>11.01</v>
      </c>
      <c r="AO774" t="n">
        <f>ROUND(P774*100/H774,2)</f>
        <v>0.0</v>
      </c>
      <c r="AP774" t="n">
        <f>ROUND(Q774*100/I774,2)</f>
        <v>0.0</v>
      </c>
      <c r="AQ774"/>
      <c r="AR774"/>
      <c r="AS774" t="n">
        <v>0.0</v>
      </c>
    </row>
    <row r="775">
      <c r="A775" s="1" t="n">
        <v>45232.0</v>
      </c>
      <c r="B775" s="2" t="n">
        <v>45233.00928240741</v>
      </c>
      <c r="C775" t="inlineStr">
        <is>
          <t>3140023012059156</t>
        </is>
      </c>
      <c r="D775" t="inlineStr">
        <is>
          <t>POS0012</t>
        </is>
      </c>
      <c r="E775" t="inlineStr">
        <is>
          <t>49</t>
        </is>
      </c>
      <c r="F775" t="inlineStr">
        <is>
          <t>0023</t>
        </is>
      </c>
      <c r="G775" t="inlineStr">
        <is>
          <t>5308938829</t>
        </is>
      </c>
      <c r="H775" t="n">
        <v>339.0</v>
      </c>
      <c r="I775" t="n">
        <v>285.7</v>
      </c>
      <c r="J775" t="n">
        <v>285.7</v>
      </c>
      <c r="K775" t="inlineStr">
        <is>
          <t>addition</t>
        </is>
      </c>
      <c r="L775" t="inlineStr">
        <is>
          <t/>
        </is>
      </c>
      <c r="M775" t="inlineStr">
        <is>
          <t/>
        </is>
      </c>
      <c r="N775" t="n">
        <v>0.0</v>
      </c>
      <c r="O775" t="n">
        <v>0.0</v>
      </c>
      <c r="P775" t="n">
        <v>252.95</v>
      </c>
      <c r="Q775" t="n">
        <v>253.92</v>
      </c>
      <c r="R775" t="n">
        <v>37.14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16.14</v>
      </c>
      <c r="AC775" t="n">
        <v>16.14</v>
      </c>
      <c r="AD775" t="n">
        <v>53.30000000000001</v>
      </c>
      <c r="AE775" t="n">
        <v>-0.9699999999999989</v>
      </c>
      <c r="AF775" t="n">
        <v>37.14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inlineStr">
        <is>
          <t>unreconciled</t>
        </is>
      </c>
      <c r="AM775" t="inlineStr">
        <is>
          <t>Packaging Charge Mismatch</t>
        </is>
      </c>
      <c r="AN775" t="n">
        <v>37.14</v>
      </c>
      <c r="AO775" t="n">
        <f>ROUND(P775*100/H775,2)</f>
        <v>0.0</v>
      </c>
      <c r="AP775" t="n">
        <f>ROUND(Q775*100/I775,2)</f>
        <v>0.0</v>
      </c>
      <c r="AQ775"/>
      <c r="AR775"/>
      <c r="AS775" t="n">
        <v>0.0</v>
      </c>
    </row>
    <row r="776">
      <c r="A776" s="1" t="n">
        <v>45232.0</v>
      </c>
      <c r="B776" s="2" t="n">
        <v>45232.98422453704</v>
      </c>
      <c r="C776" t="inlineStr">
        <is>
          <t>3140094012085001</t>
        </is>
      </c>
      <c r="D776" t="inlineStr">
        <is>
          <t>POS0012</t>
        </is>
      </c>
      <c r="E776" t="inlineStr">
        <is>
          <t>16</t>
        </is>
      </c>
      <c r="F776" t="inlineStr">
        <is>
          <t>0094</t>
        </is>
      </c>
      <c r="G776" t="inlineStr">
        <is>
          <t>5308938900</t>
        </is>
      </c>
      <c r="H776" t="n">
        <v>699.0</v>
      </c>
      <c r="I776" t="n">
        <v>628.58</v>
      </c>
      <c r="J776" t="n">
        <v>628.58</v>
      </c>
      <c r="K776" t="inlineStr">
        <is>
          <t>addition</t>
        </is>
      </c>
      <c r="L776" t="inlineStr">
        <is>
          <t/>
        </is>
      </c>
      <c r="M776" t="inlineStr">
        <is>
          <t/>
        </is>
      </c>
      <c r="N776" t="n">
        <v>0.0</v>
      </c>
      <c r="O776" t="n">
        <v>0.0</v>
      </c>
      <c r="P776" t="n">
        <v>521.59</v>
      </c>
      <c r="Q776" t="n">
        <v>515.23</v>
      </c>
      <c r="R776" t="n">
        <v>37.14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33.28</v>
      </c>
      <c r="AC776" t="n">
        <v>33.29</v>
      </c>
      <c r="AD776" t="n">
        <v>70.41999999999996</v>
      </c>
      <c r="AE776" t="n">
        <v>6.360000000000014</v>
      </c>
      <c r="AF776" t="n">
        <v>37.14</v>
      </c>
      <c r="AG776" t="n">
        <v>0.0</v>
      </c>
      <c r="AH776" t="n">
        <v>0.0</v>
      </c>
      <c r="AI776" t="n">
        <v>0.0</v>
      </c>
      <c r="AJ776" t="n">
        <v>0.0</v>
      </c>
      <c r="AK776" t="n">
        <v>-0.00999999999999801</v>
      </c>
      <c r="AL776" t="inlineStr">
        <is>
          <t>unreconciled</t>
        </is>
      </c>
      <c r="AM776" t="inlineStr">
        <is>
          <t>Packaging Charge Mismatch</t>
        </is>
      </c>
      <c r="AN776" t="n">
        <v>37.14</v>
      </c>
      <c r="AO776" t="n">
        <f>ROUND(P776*100/H776,2)</f>
        <v>0.0</v>
      </c>
      <c r="AP776" t="n">
        <f>ROUND(Q776*100/I776,2)</f>
        <v>0.0</v>
      </c>
      <c r="AQ776"/>
      <c r="AR776"/>
      <c r="AS776" t="n">
        <v>0.0</v>
      </c>
    </row>
    <row r="777">
      <c r="A777" s="1" t="n">
        <v>45231.0</v>
      </c>
      <c r="B777" s="2" t="n">
        <v>45231.99385416666</v>
      </c>
      <c r="C777" t="inlineStr">
        <is>
          <t>3140023012058883</t>
        </is>
      </c>
      <c r="D777" t="inlineStr">
        <is>
          <t>POS0012</t>
        </is>
      </c>
      <c r="E777" t="inlineStr">
        <is>
          <t>77</t>
        </is>
      </c>
      <c r="F777" t="inlineStr">
        <is>
          <t>0023</t>
        </is>
      </c>
      <c r="G777" t="inlineStr">
        <is>
          <t>5308939313</t>
        </is>
      </c>
      <c r="H777" t="n">
        <v>342.0</v>
      </c>
      <c r="I777" t="n">
        <v>325.71</v>
      </c>
      <c r="J777" t="n">
        <v>288.57</v>
      </c>
      <c r="K777" t="inlineStr">
        <is>
          <t>sale</t>
        </is>
      </c>
      <c r="L777" t="inlineStr">
        <is>
          <t/>
        </is>
      </c>
      <c r="M777" t="inlineStr">
        <is>
          <t/>
        </is>
      </c>
      <c r="N777" t="n">
        <v>0.0</v>
      </c>
      <c r="O777" t="n">
        <v>0.0</v>
      </c>
      <c r="P777" t="n">
        <v>256.11</v>
      </c>
      <c r="Q777" t="n">
        <v>256.12</v>
      </c>
      <c r="R777" t="n">
        <v>37.14</v>
      </c>
      <c r="S777" t="n">
        <v>37.14</v>
      </c>
      <c r="T777" t="n">
        <v>3.26</v>
      </c>
      <c r="U777" t="n">
        <v>3.26</v>
      </c>
      <c r="V777" t="n">
        <v>51.94</v>
      </c>
      <c r="W777" t="n">
        <v>51.94</v>
      </c>
      <c r="X777" t="n">
        <v>4.28</v>
      </c>
      <c r="Y777" t="n">
        <v>4.28</v>
      </c>
      <c r="Z777" t="n">
        <v>10.12</v>
      </c>
      <c r="AA777" t="n">
        <v>10.12</v>
      </c>
      <c r="AB777" t="n">
        <v>16.28</v>
      </c>
      <c r="AC777" t="n">
        <v>16.29</v>
      </c>
      <c r="AD777" t="n">
        <v>16.29000000000002</v>
      </c>
      <c r="AE777" t="n">
        <v>-0.009999999999990905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-0.00999999999999801</v>
      </c>
      <c r="AL777" t="inlineStr">
        <is>
          <t>unreconciled</t>
        </is>
      </c>
      <c r="AM777" t="inlineStr">
        <is>
          <t>Order Amount Mismatch (POS&gt;3PO)</t>
        </is>
      </c>
      <c r="AN777" t="n">
        <v>16.29</v>
      </c>
      <c r="AO777" t="n">
        <f>ROUND(P777*100/H777,2)</f>
        <v>0.0</v>
      </c>
      <c r="AP777" t="n">
        <f>ROUND(Q777*100/I777,2)</f>
        <v>0.0</v>
      </c>
      <c r="AQ777"/>
      <c r="AR777"/>
      <c r="AS777" t="n">
        <v>0.0</v>
      </c>
    </row>
    <row r="778">
      <c r="A778" s="1" t="n">
        <v>45231.0</v>
      </c>
      <c r="B778" s="2" t="n">
        <v>45231.96462962963</v>
      </c>
      <c r="C778" t="inlineStr">
        <is>
          <t>3140023012058861</t>
        </is>
      </c>
      <c r="D778" t="inlineStr">
        <is>
          <t>POS0012</t>
        </is>
      </c>
      <c r="E778" t="inlineStr">
        <is>
          <t>55</t>
        </is>
      </c>
      <c r="F778" t="inlineStr">
        <is>
          <t>0023</t>
        </is>
      </c>
      <c r="G778" t="inlineStr">
        <is>
          <t>5308945114</t>
        </is>
      </c>
      <c r="H778" t="n">
        <v>257.0</v>
      </c>
      <c r="I778" t="n">
        <v>244.75</v>
      </c>
      <c r="J778" t="n">
        <v>207.61</v>
      </c>
      <c r="K778" t="inlineStr">
        <is>
          <t>sale</t>
        </is>
      </c>
      <c r="L778" t="inlineStr">
        <is>
          <t/>
        </is>
      </c>
      <c r="M778" t="inlineStr">
        <is>
          <t/>
        </is>
      </c>
      <c r="N778" t="n">
        <v>0.0</v>
      </c>
      <c r="O778" t="n">
        <v>0.0</v>
      </c>
      <c r="P778" t="n">
        <v>194.42</v>
      </c>
      <c r="Q778" t="n">
        <v>194.41</v>
      </c>
      <c r="R778" t="n">
        <v>37.14</v>
      </c>
      <c r="S778" t="n">
        <v>37.14</v>
      </c>
      <c r="T778" t="n">
        <v>2.45</v>
      </c>
      <c r="U778" t="n">
        <v>2.45</v>
      </c>
      <c r="V778" t="n">
        <v>37.37</v>
      </c>
      <c r="W778" t="n">
        <v>37.37</v>
      </c>
      <c r="X778" t="n">
        <v>3.21</v>
      </c>
      <c r="Y778" t="n">
        <v>3.21</v>
      </c>
      <c r="Z778" t="n">
        <v>7.3</v>
      </c>
      <c r="AA778" t="n">
        <v>7.31</v>
      </c>
      <c r="AB778" t="n">
        <v>12.24</v>
      </c>
      <c r="AC778" t="n">
        <v>12.24</v>
      </c>
      <c r="AD778" t="n">
        <v>12.25</v>
      </c>
      <c r="AE778" t="n">
        <v>0.009999999999990905</v>
      </c>
      <c r="AF778" t="n">
        <v>0.0</v>
      </c>
      <c r="AG778" t="n">
        <v>0.0</v>
      </c>
      <c r="AH778" t="n">
        <v>0.0</v>
      </c>
      <c r="AI778" t="n">
        <v>0.0</v>
      </c>
      <c r="AJ778" t="n">
        <v>-0.009999999999999787</v>
      </c>
      <c r="AK778" t="n">
        <v>0.0</v>
      </c>
      <c r="AL778" t="inlineStr">
        <is>
          <t>unreconciled</t>
        </is>
      </c>
      <c r="AM778" t="inlineStr">
        <is>
          <t>Order Amount Mismatch (POS&gt;3PO)</t>
        </is>
      </c>
      <c r="AN778" t="n">
        <v>12.25</v>
      </c>
      <c r="AO778" t="n">
        <f>ROUND(P778*100/H778,2)</f>
        <v>0.0</v>
      </c>
      <c r="AP778" t="n">
        <f>ROUND(Q778*100/I778,2)</f>
        <v>0.0</v>
      </c>
      <c r="AQ778"/>
      <c r="AR778"/>
      <c r="AS778" t="n">
        <v>0.0</v>
      </c>
    </row>
    <row r="779">
      <c r="A779" s="1" t="n">
        <v>45231.0</v>
      </c>
      <c r="B779" s="2" t="n">
        <v>45232.026504629626</v>
      </c>
      <c r="C779" t="inlineStr">
        <is>
          <t>3140094012084636</t>
        </is>
      </c>
      <c r="D779" t="inlineStr">
        <is>
          <t>POS0012</t>
        </is>
      </c>
      <c r="E779" t="inlineStr">
        <is>
          <t>50</t>
        </is>
      </c>
      <c r="F779" t="inlineStr">
        <is>
          <t>0094</t>
        </is>
      </c>
      <c r="G779" t="inlineStr">
        <is>
          <t>5308969284</t>
        </is>
      </c>
      <c r="H779" t="n">
        <v>821.0</v>
      </c>
      <c r="I779" t="n">
        <v>781.9</v>
      </c>
      <c r="J779" t="n">
        <v>744.76</v>
      </c>
      <c r="K779" t="inlineStr">
        <is>
          <t>sale</t>
        </is>
      </c>
      <c r="L779" t="inlineStr">
        <is>
          <t/>
        </is>
      </c>
      <c r="M779" t="inlineStr">
        <is>
          <t/>
        </is>
      </c>
      <c r="N779" t="n">
        <v>0.0</v>
      </c>
      <c r="O779" t="n">
        <v>0.0</v>
      </c>
      <c r="P779" t="n">
        <v>603.78</v>
      </c>
      <c r="Q779" t="n">
        <v>603.78</v>
      </c>
      <c r="R779" t="n">
        <v>37.14</v>
      </c>
      <c r="S779" t="n">
        <v>37.14</v>
      </c>
      <c r="T779" t="n">
        <v>7.82</v>
      </c>
      <c r="U779" t="n">
        <v>7.82</v>
      </c>
      <c r="V779" t="n">
        <v>134.06</v>
      </c>
      <c r="W779" t="n">
        <v>134.06</v>
      </c>
      <c r="X779" t="n">
        <v>10.26</v>
      </c>
      <c r="Y779" t="n">
        <v>10.26</v>
      </c>
      <c r="Z779" t="n">
        <v>25.98</v>
      </c>
      <c r="AA779" t="n">
        <v>25.98</v>
      </c>
      <c r="AB779" t="n">
        <v>39.1</v>
      </c>
      <c r="AC779" t="n">
        <v>39.1</v>
      </c>
      <c r="AD779" t="n">
        <v>39.10000000000002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inlineStr">
        <is>
          <t>unreconciled</t>
        </is>
      </c>
      <c r="AM779" t="inlineStr">
        <is>
          <t>Order Amount Mismatch (POS&gt;3PO)</t>
        </is>
      </c>
      <c r="AN779" t="n">
        <v>39.1</v>
      </c>
      <c r="AO779" t="n">
        <f>ROUND(P779*100/H779,2)</f>
        <v>0.0</v>
      </c>
      <c r="AP779" t="n">
        <f>ROUND(Q779*100/I779,2)</f>
        <v>0.0</v>
      </c>
      <c r="AQ779"/>
      <c r="AR779"/>
      <c r="AS779" t="n">
        <v>0.0</v>
      </c>
    </row>
    <row r="780">
      <c r="A780" s="1" t="n">
        <v>45233.0</v>
      </c>
      <c r="B780" s="2" t="n">
        <v>45233.665659722225</v>
      </c>
      <c r="C780" t="inlineStr">
        <is>
          <t>3140023012059250</t>
        </is>
      </c>
      <c r="D780" t="inlineStr">
        <is>
          <t>POS0012</t>
        </is>
      </c>
      <c r="E780" t="inlineStr">
        <is>
          <t>43</t>
        </is>
      </c>
      <c r="F780" t="inlineStr">
        <is>
          <t>0023</t>
        </is>
      </c>
      <c r="G780" t="inlineStr">
        <is>
          <t>5308970241</t>
        </is>
      </c>
      <c r="H780" t="n">
        <v>314.0</v>
      </c>
      <c r="I780" t="n">
        <v>376.18</v>
      </c>
      <c r="J780" t="n">
        <v>339.04</v>
      </c>
      <c r="K780" t="inlineStr">
        <is>
          <t>sale</t>
        </is>
      </c>
      <c r="L780" t="inlineStr">
        <is>
          <t/>
        </is>
      </c>
      <c r="M780" t="inlineStr">
        <is>
          <t/>
        </is>
      </c>
      <c r="N780" t="n">
        <v>0.0</v>
      </c>
      <c r="O780" t="n">
        <v>0.0</v>
      </c>
      <c r="P780" t="n">
        <v>294.58</v>
      </c>
      <c r="Q780" t="n">
        <v>235.78</v>
      </c>
      <c r="R780" t="n">
        <v>37.14</v>
      </c>
      <c r="S780" t="n">
        <v>37.14</v>
      </c>
      <c r="T780" t="n">
        <v>3.76</v>
      </c>
      <c r="U780" t="n">
        <v>2.99</v>
      </c>
      <c r="V780" t="n">
        <v>61.03</v>
      </c>
      <c r="W780" t="n">
        <v>47.14</v>
      </c>
      <c r="X780" t="n">
        <v>4.94</v>
      </c>
      <c r="Y780" t="n">
        <v>3.92</v>
      </c>
      <c r="Z780" t="n">
        <v>11.87</v>
      </c>
      <c r="AA780" t="n">
        <v>9.2</v>
      </c>
      <c r="AB780" t="n">
        <v>14.96</v>
      </c>
      <c r="AC780" t="n">
        <v>14.95</v>
      </c>
      <c r="AD780" t="n">
        <v>-62.18000000000001</v>
      </c>
      <c r="AE780" t="n">
        <v>58.79999999999998</v>
      </c>
      <c r="AF780" t="n">
        <v>0.0</v>
      </c>
      <c r="AG780" t="n">
        <v>0.7699999999999996</v>
      </c>
      <c r="AH780" t="n">
        <v>13.89</v>
      </c>
      <c r="AI780" t="n">
        <v>1.0200000000000005</v>
      </c>
      <c r="AJ780" t="n">
        <v>2.67</v>
      </c>
      <c r="AK780" t="n">
        <v>0.010000000000001563</v>
      </c>
      <c r="AL780" t="inlineStr">
        <is>
          <t>unreconciled</t>
        </is>
      </c>
      <c r="AM780" t="inlineStr">
        <is>
          <t>Order Amount Mismatch (3PO&gt;POS)</t>
        </is>
      </c>
      <c r="AN780" t="n">
        <v>62.18</v>
      </c>
      <c r="AO780" t="n">
        <f>ROUND(P780*100/H780,2)</f>
        <v>0.0</v>
      </c>
      <c r="AP780" t="n">
        <f>ROUND(Q780*100/I780,2)</f>
        <v>0.0</v>
      </c>
      <c r="AQ780"/>
      <c r="AR780"/>
      <c r="AS780" t="n">
        <v>0.0</v>
      </c>
    </row>
    <row r="781">
      <c r="A781" s="1" t="n">
        <v>45231.0</v>
      </c>
      <c r="B781" s="2" t="n">
        <v>45231.91615740741</v>
      </c>
      <c r="C781" t="inlineStr">
        <is>
          <t>3140094012084561</t>
        </is>
      </c>
      <c r="D781" t="inlineStr">
        <is>
          <t>POS0012</t>
        </is>
      </c>
      <c r="E781" t="inlineStr">
        <is>
          <t>75</t>
        </is>
      </c>
      <c r="F781" t="inlineStr">
        <is>
          <t>0094</t>
        </is>
      </c>
      <c r="G781" t="inlineStr">
        <is>
          <t>5308971262</t>
        </is>
      </c>
      <c r="H781" t="n">
        <v>424.0</v>
      </c>
      <c r="I781" t="n">
        <v>403.8</v>
      </c>
      <c r="J781" t="n">
        <v>366.66</v>
      </c>
      <c r="K781" t="inlineStr">
        <is>
          <t>sale</t>
        </is>
      </c>
      <c r="L781" t="inlineStr">
        <is>
          <t/>
        </is>
      </c>
      <c r="M781" t="inlineStr">
        <is>
          <t/>
        </is>
      </c>
      <c r="N781" t="n">
        <v>0.0</v>
      </c>
      <c r="O781" t="n">
        <v>0.0</v>
      </c>
      <c r="P781" t="n">
        <v>315.63</v>
      </c>
      <c r="Q781" t="n">
        <v>315.62</v>
      </c>
      <c r="R781" t="n">
        <v>37.14</v>
      </c>
      <c r="S781" t="n">
        <v>37.14</v>
      </c>
      <c r="T781" t="n">
        <v>4.04</v>
      </c>
      <c r="U781" t="n">
        <v>4.04</v>
      </c>
      <c r="V781" t="n">
        <v>66.0</v>
      </c>
      <c r="W781" t="n">
        <v>66.0</v>
      </c>
      <c r="X781" t="n">
        <v>5.3</v>
      </c>
      <c r="Y781" t="n">
        <v>5.3</v>
      </c>
      <c r="Z781" t="n">
        <v>12.83</v>
      </c>
      <c r="AA781" t="n">
        <v>12.83</v>
      </c>
      <c r="AB781" t="n">
        <v>20.2</v>
      </c>
      <c r="AC781" t="n">
        <v>20.19</v>
      </c>
      <c r="AD781" t="n">
        <v>20.19999999999999</v>
      </c>
      <c r="AE781" t="n">
        <v>0.009999999999990905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0.00999999999999801</v>
      </c>
      <c r="AL781" t="inlineStr">
        <is>
          <t>unreconciled</t>
        </is>
      </c>
      <c r="AM781" t="inlineStr">
        <is>
          <t>Order Amount Mismatch (POS&gt;3PO)</t>
        </is>
      </c>
      <c r="AN781" t="n">
        <v>20.2</v>
      </c>
      <c r="AO781" t="n">
        <f>ROUND(P781*100/H781,2)</f>
        <v>0.0</v>
      </c>
      <c r="AP781" t="n">
        <f>ROUND(Q781*100/I781,2)</f>
        <v>0.0</v>
      </c>
      <c r="AQ781"/>
      <c r="AR781"/>
      <c r="AS781" t="n">
        <v>0.0</v>
      </c>
    </row>
    <row r="782">
      <c r="A782" s="1" t="n">
        <v>45235.0</v>
      </c>
      <c r="B782" s="2" t="n">
        <v>45236.00103009259</v>
      </c>
      <c r="C782" t="inlineStr">
        <is>
          <t>3140094012086403</t>
        </is>
      </c>
      <c r="D782" t="inlineStr">
        <is>
          <t>POS0012</t>
        </is>
      </c>
      <c r="E782" t="inlineStr">
        <is>
          <t>18</t>
        </is>
      </c>
      <c r="F782" t="inlineStr">
        <is>
          <t>0094</t>
        </is>
      </c>
      <c r="G782" t="inlineStr">
        <is>
          <t>5308977655</t>
        </is>
      </c>
      <c r="H782" t="n">
        <v>279.0</v>
      </c>
      <c r="I782" t="n">
        <v>265.72</v>
      </c>
      <c r="J782" t="n">
        <v>228.58</v>
      </c>
      <c r="K782" t="inlineStr">
        <is>
          <t>sale</t>
        </is>
      </c>
      <c r="L782" t="inlineStr">
        <is>
          <t/>
        </is>
      </c>
      <c r="M782" t="inlineStr">
        <is>
          <t/>
        </is>
      </c>
      <c r="N782" t="n">
        <v>0.0</v>
      </c>
      <c r="O782" t="n">
        <v>0.0</v>
      </c>
      <c r="P782" t="n">
        <v>210.4</v>
      </c>
      <c r="Q782" t="n">
        <v>210.38</v>
      </c>
      <c r="R782" t="n">
        <v>37.14</v>
      </c>
      <c r="S782" t="n">
        <v>37.14</v>
      </c>
      <c r="T782" t="n">
        <v>2.66</v>
      </c>
      <c r="U782" t="n">
        <v>2.66</v>
      </c>
      <c r="V782" t="n">
        <v>41.14</v>
      </c>
      <c r="W782" t="n">
        <v>41.14</v>
      </c>
      <c r="X782" t="n">
        <v>3.49</v>
      </c>
      <c r="Y782" t="n">
        <v>3.49</v>
      </c>
      <c r="Z782" t="n">
        <v>8.03</v>
      </c>
      <c r="AA782" t="n">
        <v>8.04</v>
      </c>
      <c r="AB782" t="n">
        <v>13.28</v>
      </c>
      <c r="AC782" t="n">
        <v>13.29</v>
      </c>
      <c r="AD782" t="n">
        <v>13.279999999999973</v>
      </c>
      <c r="AE782" t="n">
        <v>0.020000000000010232</v>
      </c>
      <c r="AF782" t="n">
        <v>0.0</v>
      </c>
      <c r="AG782" t="n">
        <v>0.0</v>
      </c>
      <c r="AH782" t="n">
        <v>0.0</v>
      </c>
      <c r="AI782" t="n">
        <v>0.0</v>
      </c>
      <c r="AJ782" t="n">
        <v>-0.009999999999999787</v>
      </c>
      <c r="AK782" t="n">
        <v>-0.009999999999999787</v>
      </c>
      <c r="AL782" t="inlineStr">
        <is>
          <t>unreconciled</t>
        </is>
      </c>
      <c r="AM782" t="inlineStr">
        <is>
          <t>Order Amount Mismatch (POS&gt;3PO)</t>
        </is>
      </c>
      <c r="AN782" t="n">
        <v>13.28</v>
      </c>
      <c r="AO782" t="n">
        <f>ROUND(P782*100/H782,2)</f>
        <v>0.0</v>
      </c>
      <c r="AP782" t="n">
        <f>ROUND(Q782*100/I782,2)</f>
        <v>0.0</v>
      </c>
      <c r="AQ782"/>
      <c r="AR782"/>
      <c r="AS782" t="n">
        <v>0.0</v>
      </c>
    </row>
    <row r="783">
      <c r="A783" s="1" t="n">
        <v>45232.0</v>
      </c>
      <c r="B783" s="2" t="n">
        <v>45232.93638888889</v>
      </c>
      <c r="C783" t="inlineStr">
        <is>
          <t>3140094012084966</t>
        </is>
      </c>
      <c r="D783" t="inlineStr">
        <is>
          <t>POS0012</t>
        </is>
      </c>
      <c r="E783" t="inlineStr">
        <is>
          <t>81</t>
        </is>
      </c>
      <c r="F783" t="inlineStr">
        <is>
          <t>0094</t>
        </is>
      </c>
      <c r="G783" t="inlineStr">
        <is>
          <t>5308978161</t>
        </is>
      </c>
      <c r="H783" t="n">
        <v>253.00000000000003</v>
      </c>
      <c r="I783" t="n">
        <v>240.94</v>
      </c>
      <c r="J783" t="n">
        <v>203.8</v>
      </c>
      <c r="K783" t="inlineStr">
        <is>
          <t>sale</t>
        </is>
      </c>
      <c r="L783" t="inlineStr">
        <is>
          <t/>
        </is>
      </c>
      <c r="M783" t="inlineStr">
        <is>
          <t/>
        </is>
      </c>
      <c r="N783" t="n">
        <v>0.0</v>
      </c>
      <c r="O783" t="n">
        <v>0.0</v>
      </c>
      <c r="P783" t="n">
        <v>191.52</v>
      </c>
      <c r="Q783" t="n">
        <v>191.51</v>
      </c>
      <c r="R783" t="n">
        <v>37.14</v>
      </c>
      <c r="S783" t="n">
        <v>37.14</v>
      </c>
      <c r="T783" t="n">
        <v>2.41</v>
      </c>
      <c r="U783" t="n">
        <v>2.41</v>
      </c>
      <c r="V783" t="n">
        <v>36.68</v>
      </c>
      <c r="W783" t="n">
        <v>36.68</v>
      </c>
      <c r="X783" t="n">
        <v>3.16</v>
      </c>
      <c r="Y783" t="n">
        <v>3.16</v>
      </c>
      <c r="Z783" t="n">
        <v>7.17</v>
      </c>
      <c r="AA783" t="n">
        <v>7.17</v>
      </c>
      <c r="AB783" t="n">
        <v>12.04</v>
      </c>
      <c r="AC783" t="n">
        <v>12.05</v>
      </c>
      <c r="AD783" t="n">
        <v>12.06000000000003</v>
      </c>
      <c r="AE783" t="n">
        <v>0.010000000000019327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-0.010000000000001563</v>
      </c>
      <c r="AL783" t="inlineStr">
        <is>
          <t>unreconciled</t>
        </is>
      </c>
      <c r="AM783" t="inlineStr">
        <is>
          <t>Order Amount Mismatch (POS&gt;3PO)</t>
        </is>
      </c>
      <c r="AN783" t="n">
        <v>12.06</v>
      </c>
      <c r="AO783" t="n">
        <f>ROUND(P783*100/H783,2)</f>
        <v>0.0</v>
      </c>
      <c r="AP783" t="n">
        <f>ROUND(Q783*100/I783,2)</f>
        <v>0.0</v>
      </c>
      <c r="AQ783"/>
      <c r="AR783"/>
      <c r="AS783" t="n">
        <v>0.0</v>
      </c>
    </row>
    <row r="784">
      <c r="A784" s="1" t="n">
        <v>45232.0</v>
      </c>
      <c r="B784" s="2" t="n">
        <v>45232.97798611111</v>
      </c>
      <c r="C784" t="inlineStr">
        <is>
          <t>3140023012059120</t>
        </is>
      </c>
      <c r="D784" t="inlineStr">
        <is>
          <t>POS0012</t>
        </is>
      </c>
      <c r="E784" t="inlineStr">
        <is>
          <t>13</t>
        </is>
      </c>
      <c r="F784" t="inlineStr">
        <is>
          <t>0023</t>
        </is>
      </c>
      <c r="G784" t="inlineStr">
        <is>
          <t>5308986606</t>
        </is>
      </c>
      <c r="H784" t="n">
        <v>207.0</v>
      </c>
      <c r="I784" t="n">
        <v>197.13</v>
      </c>
      <c r="J784" t="n">
        <v>159.99</v>
      </c>
      <c r="K784" t="inlineStr">
        <is>
          <t>sale</t>
        </is>
      </c>
      <c r="L784" t="inlineStr">
        <is>
          <t/>
        </is>
      </c>
      <c r="M784" t="inlineStr">
        <is>
          <t/>
        </is>
      </c>
      <c r="N784" t="n">
        <v>0.0</v>
      </c>
      <c r="O784" t="n">
        <v>0.0</v>
      </c>
      <c r="P784" t="n">
        <v>158.12</v>
      </c>
      <c r="Q784" t="n">
        <v>158.12</v>
      </c>
      <c r="R784" t="n">
        <v>37.14</v>
      </c>
      <c r="S784" t="n">
        <v>37.14</v>
      </c>
      <c r="T784" t="n">
        <v>1.97</v>
      </c>
      <c r="U784" t="n">
        <v>1.97</v>
      </c>
      <c r="V784" t="n">
        <v>28.8</v>
      </c>
      <c r="W784" t="n">
        <v>28.8</v>
      </c>
      <c r="X784" t="n">
        <v>2.59</v>
      </c>
      <c r="Y784" t="n">
        <v>2.59</v>
      </c>
      <c r="Z784" t="n">
        <v>5.65</v>
      </c>
      <c r="AA784" t="n">
        <v>5.65</v>
      </c>
      <c r="AB784" t="n">
        <v>9.86</v>
      </c>
      <c r="AC784" t="n">
        <v>9.86</v>
      </c>
      <c r="AD784" t="n">
        <v>9.870000000000005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inlineStr">
        <is>
          <t>unreconciled</t>
        </is>
      </c>
      <c r="AM784" t="inlineStr">
        <is>
          <t>Order Amount Mismatch (POS&gt;3PO)</t>
        </is>
      </c>
      <c r="AN784" t="n">
        <v>9.87</v>
      </c>
      <c r="AO784" t="n">
        <f>ROUND(P784*100/H784,2)</f>
        <v>0.0</v>
      </c>
      <c r="AP784" t="n">
        <f>ROUND(Q784*100/I784,2)</f>
        <v>0.0</v>
      </c>
      <c r="AQ784"/>
      <c r="AR784"/>
      <c r="AS784" t="n">
        <v>0.0</v>
      </c>
    </row>
    <row r="785">
      <c r="A785" s="1" t="n">
        <v>45232.0</v>
      </c>
      <c r="B785" s="2" t="n">
        <v>45232.556342592594</v>
      </c>
      <c r="C785" t="inlineStr">
        <is>
          <t>3140094012084688</t>
        </is>
      </c>
      <c r="D785" t="inlineStr">
        <is>
          <t>POS0012</t>
        </is>
      </c>
      <c r="E785" t="inlineStr">
        <is>
          <t>02</t>
        </is>
      </c>
      <c r="F785" t="inlineStr">
        <is>
          <t>0094</t>
        </is>
      </c>
      <c r="G785" t="inlineStr">
        <is>
          <t>5309000803</t>
        </is>
      </c>
      <c r="H785" t="n">
        <v>476.0</v>
      </c>
      <c r="I785" t="n">
        <v>453.33</v>
      </c>
      <c r="J785" t="n">
        <v>416.19</v>
      </c>
      <c r="K785" t="inlineStr">
        <is>
          <t>sale</t>
        </is>
      </c>
      <c r="L785" t="inlineStr">
        <is>
          <t/>
        </is>
      </c>
      <c r="M785" t="inlineStr">
        <is>
          <t/>
        </is>
      </c>
      <c r="N785" t="n">
        <v>0.0</v>
      </c>
      <c r="O785" t="n">
        <v>0.0</v>
      </c>
      <c r="P785" t="n">
        <v>353.39</v>
      </c>
      <c r="Q785" t="n">
        <v>353.38</v>
      </c>
      <c r="R785" t="n">
        <v>37.14</v>
      </c>
      <c r="S785" t="n">
        <v>37.14</v>
      </c>
      <c r="T785" t="n">
        <v>4.53</v>
      </c>
      <c r="U785" t="n">
        <v>4.53</v>
      </c>
      <c r="V785" t="n">
        <v>74.91</v>
      </c>
      <c r="W785" t="n">
        <v>74.91</v>
      </c>
      <c r="X785" t="n">
        <v>5.95</v>
      </c>
      <c r="Y785" t="n">
        <v>5.95</v>
      </c>
      <c r="Z785" t="n">
        <v>14.55</v>
      </c>
      <c r="AA785" t="n">
        <v>14.55</v>
      </c>
      <c r="AB785" t="n">
        <v>22.66</v>
      </c>
      <c r="AC785" t="n">
        <v>22.67</v>
      </c>
      <c r="AD785" t="n">
        <v>22.670000000000016</v>
      </c>
      <c r="AE785" t="n">
        <v>0.009999999999990905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-0.010000000000001563</v>
      </c>
      <c r="AL785" t="inlineStr">
        <is>
          <t>unreconciled</t>
        </is>
      </c>
      <c r="AM785" t="inlineStr">
        <is>
          <t>Order Amount Mismatch (POS&gt;3PO)</t>
        </is>
      </c>
      <c r="AN785" t="n">
        <v>22.67</v>
      </c>
      <c r="AO785" t="n">
        <f>ROUND(P785*100/H785,2)</f>
        <v>0.0</v>
      </c>
      <c r="AP785" t="n">
        <f>ROUND(Q785*100/I785,2)</f>
        <v>0.0</v>
      </c>
      <c r="AQ785"/>
      <c r="AR785"/>
      <c r="AS785" t="n">
        <v>0.0</v>
      </c>
    </row>
    <row r="786">
      <c r="A786" s="1" t="n">
        <v>45233.0</v>
      </c>
      <c r="B786" s="2" t="n">
        <v>45233.851018518515</v>
      </c>
      <c r="C786" t="inlineStr">
        <is>
          <t>3140094012085271</t>
        </is>
      </c>
      <c r="D786" t="inlineStr">
        <is>
          <t>POS0012</t>
        </is>
      </c>
      <c r="E786" t="inlineStr">
        <is>
          <t>86</t>
        </is>
      </c>
      <c r="F786" t="inlineStr">
        <is>
          <t>0094</t>
        </is>
      </c>
      <c r="G786" t="inlineStr">
        <is>
          <t>5309006249</t>
        </is>
      </c>
      <c r="H786" t="n">
        <v>490.00000000000006</v>
      </c>
      <c r="I786" t="n">
        <v>543.8</v>
      </c>
      <c r="J786" t="n">
        <v>506.66</v>
      </c>
      <c r="K786" t="inlineStr">
        <is>
          <t>sale</t>
        </is>
      </c>
      <c r="L786" t="inlineStr">
        <is>
          <t/>
        </is>
      </c>
      <c r="M786" t="inlineStr">
        <is>
          <t/>
        </is>
      </c>
      <c r="N786" t="n">
        <v>0.0</v>
      </c>
      <c r="O786" t="n">
        <v>0.0</v>
      </c>
      <c r="P786" t="n">
        <v>422.32</v>
      </c>
      <c r="Q786" t="n">
        <v>363.53</v>
      </c>
      <c r="R786" t="n">
        <v>37.14</v>
      </c>
      <c r="S786" t="n">
        <v>37.14</v>
      </c>
      <c r="T786" t="n">
        <v>5.44</v>
      </c>
      <c r="U786" t="n">
        <v>4.67</v>
      </c>
      <c r="V786" t="n">
        <v>91.2</v>
      </c>
      <c r="W786" t="n">
        <v>77.31</v>
      </c>
      <c r="X786" t="n">
        <v>7.14</v>
      </c>
      <c r="Y786" t="n">
        <v>6.12</v>
      </c>
      <c r="Z786" t="n">
        <v>17.7</v>
      </c>
      <c r="AA786" t="n">
        <v>15.02</v>
      </c>
      <c r="AB786" t="n">
        <v>23.34</v>
      </c>
      <c r="AC786" t="n">
        <v>23.33</v>
      </c>
      <c r="AD786" t="n">
        <v>-53.7999999999999</v>
      </c>
      <c r="AE786" t="n">
        <v>58.79000000000002</v>
      </c>
      <c r="AF786" t="n">
        <v>0.0</v>
      </c>
      <c r="AG786" t="n">
        <v>0.7700000000000005</v>
      </c>
      <c r="AH786" t="n">
        <v>13.89</v>
      </c>
      <c r="AI786" t="n">
        <v>1.0199999999999996</v>
      </c>
      <c r="AJ786" t="n">
        <v>2.6799999999999997</v>
      </c>
      <c r="AK786" t="n">
        <v>0.010000000000001563</v>
      </c>
      <c r="AL786" t="inlineStr">
        <is>
          <t>unreconciled</t>
        </is>
      </c>
      <c r="AM786" t="inlineStr">
        <is>
          <t>Order Amount Mismatch (3PO&gt;POS)</t>
        </is>
      </c>
      <c r="AN786" t="n">
        <v>53.8</v>
      </c>
      <c r="AO786" t="n">
        <f>ROUND(P786*100/H786,2)</f>
        <v>0.0</v>
      </c>
      <c r="AP786" t="n">
        <f>ROUND(Q786*100/I786,2)</f>
        <v>0.0</v>
      </c>
      <c r="AQ786"/>
      <c r="AR786"/>
      <c r="AS786" t="n">
        <v>0.0</v>
      </c>
    </row>
    <row r="787">
      <c r="A787" s="1" t="n">
        <v>45233.0</v>
      </c>
      <c r="B787" s="2" t="n">
        <v>45233.35581018519</v>
      </c>
      <c r="C787" t="inlineStr">
        <is>
          <t>3140023012059174</t>
        </is>
      </c>
      <c r="D787" t="inlineStr">
        <is>
          <t>POS0012</t>
        </is>
      </c>
      <c r="E787" t="inlineStr">
        <is>
          <t>67</t>
        </is>
      </c>
      <c r="F787" t="inlineStr">
        <is>
          <t>0023</t>
        </is>
      </c>
      <c r="G787" t="inlineStr">
        <is>
          <t>5309016804</t>
        </is>
      </c>
      <c r="H787" t="n">
        <v>324.0</v>
      </c>
      <c r="I787" t="n">
        <v>308.57</v>
      </c>
      <c r="J787" t="n">
        <v>271.43</v>
      </c>
      <c r="K787" t="inlineStr">
        <is>
          <t>sale</t>
        </is>
      </c>
      <c r="L787" t="inlineStr">
        <is>
          <t/>
        </is>
      </c>
      <c r="M787" t="inlineStr">
        <is>
          <t/>
        </is>
      </c>
      <c r="N787" t="n">
        <v>0.0</v>
      </c>
      <c r="O787" t="n">
        <v>0.0</v>
      </c>
      <c r="P787" t="n">
        <v>243.05</v>
      </c>
      <c r="Q787" t="n">
        <v>243.04</v>
      </c>
      <c r="R787" t="n">
        <v>37.14</v>
      </c>
      <c r="S787" t="n">
        <v>37.14</v>
      </c>
      <c r="T787" t="n">
        <v>3.09</v>
      </c>
      <c r="U787" t="n">
        <v>3.09</v>
      </c>
      <c r="V787" t="n">
        <v>48.86</v>
      </c>
      <c r="W787" t="n">
        <v>48.86</v>
      </c>
      <c r="X787" t="n">
        <v>4.05</v>
      </c>
      <c r="Y787" t="n">
        <v>4.05</v>
      </c>
      <c r="Z787" t="n">
        <v>9.52</v>
      </c>
      <c r="AA787" t="n">
        <v>9.52</v>
      </c>
      <c r="AB787" t="n">
        <v>15.42</v>
      </c>
      <c r="AC787" t="n">
        <v>15.43</v>
      </c>
      <c r="AD787" t="n">
        <v>15.430000000000007</v>
      </c>
      <c r="AE787" t="n">
        <v>0.010000000000019327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-0.009999999999999787</v>
      </c>
      <c r="AL787" t="inlineStr">
        <is>
          <t>unreconciled</t>
        </is>
      </c>
      <c r="AM787" t="inlineStr">
        <is>
          <t>Order Amount Mismatch (POS&gt;3PO)</t>
        </is>
      </c>
      <c r="AN787" t="n">
        <v>15.43</v>
      </c>
      <c r="AO787" t="n">
        <f>ROUND(P787*100/H787,2)</f>
        <v>0.0</v>
      </c>
      <c r="AP787" t="n">
        <f>ROUND(Q787*100/I787,2)</f>
        <v>0.0</v>
      </c>
      <c r="AQ787"/>
      <c r="AR787"/>
      <c r="AS787" t="n">
        <v>0.0</v>
      </c>
    </row>
    <row r="788">
      <c r="A788" s="1" t="n">
        <v>45234.0</v>
      </c>
      <c r="B788" s="2" t="n">
        <v>45234.594675925924</v>
      </c>
      <c r="C788" t="inlineStr">
        <is>
          <t>3140023012059488</t>
        </is>
      </c>
      <c r="D788" t="inlineStr">
        <is>
          <t>POS0012</t>
        </is>
      </c>
      <c r="E788" t="inlineStr">
        <is>
          <t>80</t>
        </is>
      </c>
      <c r="F788" t="inlineStr">
        <is>
          <t>0023</t>
        </is>
      </c>
      <c r="G788" t="inlineStr">
        <is>
          <t>5309018326</t>
        </is>
      </c>
      <c r="H788" t="n">
        <v>427.0</v>
      </c>
      <c r="I788" t="n">
        <v>406.66</v>
      </c>
      <c r="J788" t="n">
        <v>369.52</v>
      </c>
      <c r="K788" t="inlineStr">
        <is>
          <t>sale</t>
        </is>
      </c>
      <c r="L788" t="inlineStr">
        <is>
          <t/>
        </is>
      </c>
      <c r="M788" t="inlineStr">
        <is>
          <t/>
        </is>
      </c>
      <c r="N788" t="n">
        <v>0.0</v>
      </c>
      <c r="O788" t="n">
        <v>0.0</v>
      </c>
      <c r="P788" t="n">
        <v>317.81</v>
      </c>
      <c r="Q788" t="n">
        <v>317.8</v>
      </c>
      <c r="R788" t="n">
        <v>37.14</v>
      </c>
      <c r="S788" t="n">
        <v>37.14</v>
      </c>
      <c r="T788" t="n">
        <v>4.07</v>
      </c>
      <c r="U788" t="n">
        <v>4.07</v>
      </c>
      <c r="V788" t="n">
        <v>66.51</v>
      </c>
      <c r="W788" t="n">
        <v>66.51</v>
      </c>
      <c r="X788" t="n">
        <v>5.34</v>
      </c>
      <c r="Y788" t="n">
        <v>5.34</v>
      </c>
      <c r="Z788" t="n">
        <v>12.93</v>
      </c>
      <c r="AA788" t="n">
        <v>12.93</v>
      </c>
      <c r="AB788" t="n">
        <v>20.34</v>
      </c>
      <c r="AC788" t="n">
        <v>20.33</v>
      </c>
      <c r="AD788" t="n">
        <v>20.339999999999975</v>
      </c>
      <c r="AE788" t="n">
        <v>0.009999999999990905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0.010000000000001563</v>
      </c>
      <c r="AL788" t="inlineStr">
        <is>
          <t>unreconciled</t>
        </is>
      </c>
      <c r="AM788" t="inlineStr">
        <is>
          <t>Order Amount Mismatch (POS&gt;3PO)</t>
        </is>
      </c>
      <c r="AN788" t="n">
        <v>20.34</v>
      </c>
      <c r="AO788" t="n">
        <f>ROUND(P788*100/H788,2)</f>
        <v>0.0</v>
      </c>
      <c r="AP788" t="n">
        <f>ROUND(Q788*100/I788,2)</f>
        <v>0.0</v>
      </c>
      <c r="AQ788"/>
      <c r="AR788"/>
      <c r="AS788" t="n">
        <v>0.0</v>
      </c>
    </row>
    <row r="789">
      <c r="A789" s="1" t="n">
        <v>45232.0</v>
      </c>
      <c r="B789" s="2" t="n">
        <v>45232.77553240741</v>
      </c>
      <c r="C789" t="inlineStr">
        <is>
          <t>3140094012084831</t>
        </is>
      </c>
      <c r="D789" t="inlineStr">
        <is>
          <t>POS0012</t>
        </is>
      </c>
      <c r="E789" t="inlineStr">
        <is>
          <t>46</t>
        </is>
      </c>
      <c r="F789" t="inlineStr">
        <is>
          <t>0094</t>
        </is>
      </c>
      <c r="G789" t="inlineStr">
        <is>
          <t>5309027743</t>
        </is>
      </c>
      <c r="H789" t="n">
        <v>674.0</v>
      </c>
      <c r="I789" t="n">
        <v>641.88</v>
      </c>
      <c r="J789" t="n">
        <v>604.74</v>
      </c>
      <c r="K789" t="inlineStr">
        <is>
          <t>sale</t>
        </is>
      </c>
      <c r="L789" t="inlineStr">
        <is>
          <t/>
        </is>
      </c>
      <c r="M789" t="inlineStr">
        <is>
          <t/>
        </is>
      </c>
      <c r="N789" t="n">
        <v>0.0</v>
      </c>
      <c r="O789" t="n">
        <v>0.0</v>
      </c>
      <c r="P789" t="n">
        <v>497.08</v>
      </c>
      <c r="Q789" t="n">
        <v>497.08</v>
      </c>
      <c r="R789" t="n">
        <v>37.14</v>
      </c>
      <c r="S789" t="n">
        <v>37.14</v>
      </c>
      <c r="T789" t="n">
        <v>6.42</v>
      </c>
      <c r="U789" t="n">
        <v>6.42</v>
      </c>
      <c r="V789" t="n">
        <v>108.85</v>
      </c>
      <c r="W789" t="n">
        <v>108.85</v>
      </c>
      <c r="X789" t="n">
        <v>8.42</v>
      </c>
      <c r="Y789" t="n">
        <v>8.42</v>
      </c>
      <c r="Z789" t="n">
        <v>21.11</v>
      </c>
      <c r="AA789" t="n">
        <v>21.11</v>
      </c>
      <c r="AB789" t="n">
        <v>32.1</v>
      </c>
      <c r="AC789" t="n">
        <v>32.1</v>
      </c>
      <c r="AD789" t="n">
        <v>32.120000000000005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inlineStr">
        <is>
          <t>unreconciled</t>
        </is>
      </c>
      <c r="AM789" t="inlineStr">
        <is>
          <t>Order Amount Mismatch (POS&gt;3PO)</t>
        </is>
      </c>
      <c r="AN789" t="n">
        <v>32.12</v>
      </c>
      <c r="AO789" t="n">
        <f>ROUND(P789*100/H789,2)</f>
        <v>0.0</v>
      </c>
      <c r="AP789" t="n">
        <f>ROUND(Q789*100/I789,2)</f>
        <v>0.0</v>
      </c>
      <c r="AQ789"/>
      <c r="AR789"/>
      <c r="AS789" t="n">
        <v>0.0</v>
      </c>
    </row>
    <row r="790">
      <c r="A790" s="1" t="n">
        <v>45232.0</v>
      </c>
      <c r="B790" s="2" t="n">
        <v>45232.73918981481</v>
      </c>
      <c r="C790" t="inlineStr">
        <is>
          <t>3140094012084816</t>
        </is>
      </c>
      <c r="D790" t="inlineStr">
        <is>
          <t>POS0012</t>
        </is>
      </c>
      <c r="E790" t="inlineStr">
        <is>
          <t>31</t>
        </is>
      </c>
      <c r="F790" t="inlineStr">
        <is>
          <t>0094</t>
        </is>
      </c>
      <c r="G790" t="inlineStr">
        <is>
          <t>5309028828</t>
        </is>
      </c>
      <c r="H790" t="n">
        <v>272.0</v>
      </c>
      <c r="I790" t="n">
        <v>259.04</v>
      </c>
      <c r="J790" t="n">
        <v>221.9</v>
      </c>
      <c r="K790" t="inlineStr">
        <is>
          <t>sale</t>
        </is>
      </c>
      <c r="L790" t="inlineStr">
        <is>
          <t/>
        </is>
      </c>
      <c r="M790" t="inlineStr">
        <is>
          <t/>
        </is>
      </c>
      <c r="N790" t="n">
        <v>0.0</v>
      </c>
      <c r="O790" t="n">
        <v>0.0</v>
      </c>
      <c r="P790" t="n">
        <v>205.31</v>
      </c>
      <c r="Q790" t="n">
        <v>205.3</v>
      </c>
      <c r="R790" t="n">
        <v>37.14</v>
      </c>
      <c r="S790" t="n">
        <v>37.14</v>
      </c>
      <c r="T790" t="n">
        <v>2.59</v>
      </c>
      <c r="U790" t="n">
        <v>2.59</v>
      </c>
      <c r="V790" t="n">
        <v>39.94</v>
      </c>
      <c r="W790" t="n">
        <v>39.94</v>
      </c>
      <c r="X790" t="n">
        <v>3.4</v>
      </c>
      <c r="Y790" t="n">
        <v>3.4</v>
      </c>
      <c r="Z790" t="n">
        <v>7.8</v>
      </c>
      <c r="AA790" t="n">
        <v>7.8</v>
      </c>
      <c r="AB790" t="n">
        <v>12.96</v>
      </c>
      <c r="AC790" t="n">
        <v>12.95</v>
      </c>
      <c r="AD790" t="n">
        <v>12.95999999999998</v>
      </c>
      <c r="AE790" t="n">
        <v>0.009999999999990905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0.010000000000001563</v>
      </c>
      <c r="AL790" t="inlineStr">
        <is>
          <t>unreconciled</t>
        </is>
      </c>
      <c r="AM790" t="inlineStr">
        <is>
          <t>Order Amount Mismatch (POS&gt;3PO)</t>
        </is>
      </c>
      <c r="AN790" t="n">
        <v>12.96</v>
      </c>
      <c r="AO790" t="n">
        <f>ROUND(P790*100/H790,2)</f>
        <v>0.0</v>
      </c>
      <c r="AP790" t="n">
        <f>ROUND(Q790*100/I790,2)</f>
        <v>0.0</v>
      </c>
      <c r="AQ790"/>
      <c r="AR790"/>
      <c r="AS790" t="n">
        <v>0.0</v>
      </c>
    </row>
    <row r="791">
      <c r="A791" s="1" t="n">
        <v>45232.0</v>
      </c>
      <c r="B791" s="2" t="n">
        <v>45232.94364583334</v>
      </c>
      <c r="C791" t="inlineStr">
        <is>
          <t>3140023012059100</t>
        </is>
      </c>
      <c r="D791" t="inlineStr">
        <is>
          <t>POS0012</t>
        </is>
      </c>
      <c r="E791" t="inlineStr">
        <is>
          <t>93</t>
        </is>
      </c>
      <c r="F791" t="inlineStr">
        <is>
          <t>0023</t>
        </is>
      </c>
      <c r="G791" t="inlineStr">
        <is>
          <t>5309029474</t>
        </is>
      </c>
      <c r="H791" t="n">
        <v>208.0</v>
      </c>
      <c r="I791" t="n">
        <v>198.09</v>
      </c>
      <c r="J791" t="n">
        <v>160.95</v>
      </c>
      <c r="K791" t="inlineStr">
        <is>
          <t>sale</t>
        </is>
      </c>
      <c r="L791" t="inlineStr">
        <is>
          <t/>
        </is>
      </c>
      <c r="M791" t="inlineStr">
        <is>
          <t/>
        </is>
      </c>
      <c r="N791" t="n">
        <v>0.0</v>
      </c>
      <c r="O791" t="n">
        <v>0.0</v>
      </c>
      <c r="P791" t="n">
        <v>158.86</v>
      </c>
      <c r="Q791" t="n">
        <v>158.86</v>
      </c>
      <c r="R791" t="n">
        <v>37.14</v>
      </c>
      <c r="S791" t="n">
        <v>37.14</v>
      </c>
      <c r="T791" t="n">
        <v>1.98</v>
      </c>
      <c r="U791" t="n">
        <v>1.98</v>
      </c>
      <c r="V791" t="n">
        <v>28.97</v>
      </c>
      <c r="W791" t="n">
        <v>28.97</v>
      </c>
      <c r="X791" t="n">
        <v>2.6</v>
      </c>
      <c r="Y791" t="n">
        <v>2.6</v>
      </c>
      <c r="Z791" t="n">
        <v>5.68</v>
      </c>
      <c r="AA791" t="n">
        <v>5.68</v>
      </c>
      <c r="AB791" t="n">
        <v>9.9</v>
      </c>
      <c r="AC791" t="n">
        <v>9.9</v>
      </c>
      <c r="AD791" t="n">
        <v>9.909999999999997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inlineStr">
        <is>
          <t>unreconciled</t>
        </is>
      </c>
      <c r="AM791" t="inlineStr">
        <is>
          <t>Order Amount Mismatch (POS&gt;3PO)</t>
        </is>
      </c>
      <c r="AN791" t="n">
        <v>9.91</v>
      </c>
      <c r="AO791" t="n">
        <f>ROUND(P791*100/H791,2)</f>
        <v>0.0</v>
      </c>
      <c r="AP791" t="n">
        <f>ROUND(Q791*100/I791,2)</f>
        <v>0.0</v>
      </c>
      <c r="AQ791"/>
      <c r="AR791"/>
      <c r="AS791" t="n">
        <v>0.0</v>
      </c>
    </row>
    <row r="792">
      <c r="A792" s="1" t="n">
        <v>45234.0</v>
      </c>
      <c r="B792" s="2" t="n">
        <v>45234.81351851852</v>
      </c>
      <c r="C792" t="inlineStr">
        <is>
          <t>3140094012085686</t>
        </is>
      </c>
      <c r="D792" t="inlineStr">
        <is>
          <t>POS0012</t>
        </is>
      </c>
      <c r="E792" t="inlineStr">
        <is>
          <t>01</t>
        </is>
      </c>
      <c r="F792" t="inlineStr">
        <is>
          <t>0094</t>
        </is>
      </c>
      <c r="G792" t="inlineStr">
        <is>
          <t>5309030223</t>
        </is>
      </c>
      <c r="H792" t="n">
        <v>729.0</v>
      </c>
      <c r="I792" t="n">
        <v>694.27</v>
      </c>
      <c r="J792" t="n">
        <v>657.13</v>
      </c>
      <c r="K792" t="inlineStr">
        <is>
          <t>sale</t>
        </is>
      </c>
      <c r="L792" t="inlineStr">
        <is>
          <t/>
        </is>
      </c>
      <c r="M792" t="inlineStr">
        <is>
          <t/>
        </is>
      </c>
      <c r="N792" t="n">
        <v>0.0</v>
      </c>
      <c r="O792" t="n">
        <v>0.0</v>
      </c>
      <c r="P792" t="n">
        <v>537.01</v>
      </c>
      <c r="Q792" t="n">
        <v>536.98</v>
      </c>
      <c r="R792" t="n">
        <v>37.14</v>
      </c>
      <c r="S792" t="n">
        <v>37.14</v>
      </c>
      <c r="T792" t="n">
        <v>6.94</v>
      </c>
      <c r="U792" t="n">
        <v>6.94</v>
      </c>
      <c r="V792" t="n">
        <v>118.28</v>
      </c>
      <c r="W792" t="n">
        <v>118.28</v>
      </c>
      <c r="X792" t="n">
        <v>9.11</v>
      </c>
      <c r="Y792" t="n">
        <v>9.11</v>
      </c>
      <c r="Z792" t="n">
        <v>22.93</v>
      </c>
      <c r="AA792" t="n">
        <v>22.93</v>
      </c>
      <c r="AB792" t="n">
        <v>34.72</v>
      </c>
      <c r="AC792" t="n">
        <v>34.71</v>
      </c>
      <c r="AD792" t="n">
        <v>34.73000000000002</v>
      </c>
      <c r="AE792" t="n">
        <v>0.029999999999972715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0.00999999999999801</v>
      </c>
      <c r="AL792" t="inlineStr">
        <is>
          <t>unreconciled</t>
        </is>
      </c>
      <c r="AM792" t="inlineStr">
        <is>
          <t>Order Amount Mismatch (POS&gt;3PO)</t>
        </is>
      </c>
      <c r="AN792" t="n">
        <v>34.73</v>
      </c>
      <c r="AO792" t="n">
        <f>ROUND(P792*100/H792,2)</f>
        <v>0.0</v>
      </c>
      <c r="AP792" t="n">
        <f>ROUND(Q792*100/I792,2)</f>
        <v>0.0</v>
      </c>
      <c r="AQ792"/>
      <c r="AR792"/>
      <c r="AS792" t="n">
        <v>0.0</v>
      </c>
    </row>
    <row r="793">
      <c r="A793" s="1" t="n">
        <v>45232.0</v>
      </c>
      <c r="B793" s="2" t="n">
        <v>45232.97803240741</v>
      </c>
      <c r="C793" t="inlineStr">
        <is>
          <t>3140023012059127</t>
        </is>
      </c>
      <c r="D793" t="inlineStr">
        <is>
          <t>POS0012</t>
        </is>
      </c>
      <c r="E793" t="inlineStr">
        <is>
          <t>20</t>
        </is>
      </c>
      <c r="F793" t="inlineStr">
        <is>
          <t>0023</t>
        </is>
      </c>
      <c r="G793" t="inlineStr">
        <is>
          <t>5309035236</t>
        </is>
      </c>
      <c r="H793" t="n">
        <v>332.0</v>
      </c>
      <c r="I793" t="n">
        <v>316.18</v>
      </c>
      <c r="J793" t="n">
        <v>279.04</v>
      </c>
      <c r="K793" t="inlineStr">
        <is>
          <t>sale</t>
        </is>
      </c>
      <c r="L793" t="inlineStr">
        <is>
          <t/>
        </is>
      </c>
      <c r="M793" t="inlineStr">
        <is>
          <t/>
        </is>
      </c>
      <c r="N793" t="n">
        <v>0.0</v>
      </c>
      <c r="O793" t="n">
        <v>0.0</v>
      </c>
      <c r="P793" t="n">
        <v>248.85</v>
      </c>
      <c r="Q793" t="n">
        <v>248.84</v>
      </c>
      <c r="R793" t="n">
        <v>37.14</v>
      </c>
      <c r="S793" t="n">
        <v>37.14</v>
      </c>
      <c r="T793" t="n">
        <v>3.16</v>
      </c>
      <c r="U793" t="n">
        <v>3.16</v>
      </c>
      <c r="V793" t="n">
        <v>50.23</v>
      </c>
      <c r="W793" t="n">
        <v>50.23</v>
      </c>
      <c r="X793" t="n">
        <v>4.15</v>
      </c>
      <c r="Y793" t="n">
        <v>4.15</v>
      </c>
      <c r="Z793" t="n">
        <v>9.79</v>
      </c>
      <c r="AA793" t="n">
        <v>9.79</v>
      </c>
      <c r="AB793" t="n">
        <v>15.82</v>
      </c>
      <c r="AC793" t="n">
        <v>15.81</v>
      </c>
      <c r="AD793" t="n">
        <v>15.819999999999993</v>
      </c>
      <c r="AE793" t="n">
        <v>0.009999999999990905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0.009999999999999787</v>
      </c>
      <c r="AL793" t="inlineStr">
        <is>
          <t>unreconciled</t>
        </is>
      </c>
      <c r="AM793" t="inlineStr">
        <is>
          <t>Order Amount Mismatch (POS&gt;3PO)</t>
        </is>
      </c>
      <c r="AN793" t="n">
        <v>15.82</v>
      </c>
      <c r="AO793" t="n">
        <f>ROUND(P793*100/H793,2)</f>
        <v>0.0</v>
      </c>
      <c r="AP793" t="n">
        <f>ROUND(Q793*100/I793,2)</f>
        <v>0.0</v>
      </c>
      <c r="AQ793"/>
      <c r="AR793"/>
      <c r="AS793" t="n">
        <v>0.0</v>
      </c>
    </row>
    <row r="794">
      <c r="A794" s="1" t="n">
        <v>45233.0</v>
      </c>
      <c r="B794" s="2" t="n">
        <v>45233.86225694444</v>
      </c>
      <c r="C794" t="inlineStr">
        <is>
          <t>3140094012085294</t>
        </is>
      </c>
      <c r="D794" t="inlineStr">
        <is>
          <t>POS0012</t>
        </is>
      </c>
      <c r="E794" t="inlineStr">
        <is>
          <t>09</t>
        </is>
      </c>
      <c r="F794" t="inlineStr">
        <is>
          <t>0094</t>
        </is>
      </c>
      <c r="G794" t="inlineStr">
        <is>
          <t>5309061910</t>
        </is>
      </c>
      <c r="H794" t="n">
        <v>857.0</v>
      </c>
      <c r="I794" t="n">
        <v>893.34</v>
      </c>
      <c r="J794" t="n">
        <v>856.2</v>
      </c>
      <c r="K794" t="inlineStr">
        <is>
          <t>sale</t>
        </is>
      </c>
      <c r="L794" t="inlineStr">
        <is>
          <t/>
        </is>
      </c>
      <c r="M794" t="inlineStr">
        <is>
          <t/>
        </is>
      </c>
      <c r="N794" t="n">
        <v>0.0</v>
      </c>
      <c r="O794" t="n">
        <v>0.0</v>
      </c>
      <c r="P794" t="n">
        <v>688.71</v>
      </c>
      <c r="Q794" t="n">
        <v>629.92</v>
      </c>
      <c r="R794" t="n">
        <v>37.14</v>
      </c>
      <c r="S794" t="n">
        <v>37.14</v>
      </c>
      <c r="T794" t="n">
        <v>8.93</v>
      </c>
      <c r="U794" t="n">
        <v>8.16</v>
      </c>
      <c r="V794" t="n">
        <v>154.12</v>
      </c>
      <c r="W794" t="n">
        <v>140.23</v>
      </c>
      <c r="X794" t="n">
        <v>11.73</v>
      </c>
      <c r="Y794" t="n">
        <v>10.71</v>
      </c>
      <c r="Z794" t="n">
        <v>29.85</v>
      </c>
      <c r="AA794" t="n">
        <v>27.17</v>
      </c>
      <c r="AB794" t="n">
        <v>40.82</v>
      </c>
      <c r="AC794" t="n">
        <v>40.81</v>
      </c>
      <c r="AD794" t="n">
        <v>-36.34000000000003</v>
      </c>
      <c r="AE794" t="n">
        <v>58.79000000000008</v>
      </c>
      <c r="AF794" t="n">
        <v>0.0</v>
      </c>
      <c r="AG794" t="n">
        <v>0.7699999999999996</v>
      </c>
      <c r="AH794" t="n">
        <v>13.890000000000015</v>
      </c>
      <c r="AI794" t="n">
        <v>1.0199999999999996</v>
      </c>
      <c r="AJ794" t="n">
        <v>2.6799999999999997</v>
      </c>
      <c r="AK794" t="n">
        <v>0.00999999999999801</v>
      </c>
      <c r="AL794" t="inlineStr">
        <is>
          <t>unreconciled</t>
        </is>
      </c>
      <c r="AM794" t="inlineStr">
        <is>
          <t>Order Amount Mismatch (3PO&gt;POS)</t>
        </is>
      </c>
      <c r="AN794" t="n">
        <v>36.34</v>
      </c>
      <c r="AO794" t="n">
        <f>ROUND(P794*100/H794,2)</f>
        <v>0.0</v>
      </c>
      <c r="AP794" t="n">
        <f>ROUND(Q794*100/I794,2)</f>
        <v>0.0</v>
      </c>
      <c r="AQ794"/>
      <c r="AR794"/>
      <c r="AS794" t="n">
        <v>0.0</v>
      </c>
    </row>
    <row r="795">
      <c r="A795" s="1" t="n">
        <v>45231.0</v>
      </c>
      <c r="B795" s="2" t="n">
        <v>45231.875451388885</v>
      </c>
      <c r="C795" t="inlineStr">
        <is>
          <t>3140023012058825</t>
        </is>
      </c>
      <c r="D795" t="inlineStr">
        <is>
          <t>POS0012</t>
        </is>
      </c>
      <c r="E795" t="inlineStr">
        <is>
          <t>19</t>
        </is>
      </c>
      <c r="F795" t="inlineStr">
        <is>
          <t>0023</t>
        </is>
      </c>
      <c r="G795" t="inlineStr">
        <is>
          <t>5309062988</t>
        </is>
      </c>
      <c r="H795" t="n">
        <v>281.0</v>
      </c>
      <c r="I795" t="n">
        <v>267.61</v>
      </c>
      <c r="J795" t="n">
        <v>230.47</v>
      </c>
      <c r="K795" t="inlineStr">
        <is>
          <t>sale</t>
        </is>
      </c>
      <c r="L795" t="inlineStr">
        <is>
          <t/>
        </is>
      </c>
      <c r="M795" t="inlineStr">
        <is>
          <t/>
        </is>
      </c>
      <c r="N795" t="n">
        <v>0.0</v>
      </c>
      <c r="O795" t="n">
        <v>0.0</v>
      </c>
      <c r="P795" t="n">
        <v>211.84</v>
      </c>
      <c r="Q795" t="n">
        <v>211.84</v>
      </c>
      <c r="R795" t="n">
        <v>37.14</v>
      </c>
      <c r="S795" t="n">
        <v>37.14</v>
      </c>
      <c r="T795" t="n">
        <v>2.68</v>
      </c>
      <c r="U795" t="n">
        <v>2.68</v>
      </c>
      <c r="V795" t="n">
        <v>41.48</v>
      </c>
      <c r="W795" t="n">
        <v>41.48</v>
      </c>
      <c r="X795" t="n">
        <v>3.51</v>
      </c>
      <c r="Y795" t="n">
        <v>3.51</v>
      </c>
      <c r="Z795" t="n">
        <v>8.1</v>
      </c>
      <c r="AA795" t="n">
        <v>8.1</v>
      </c>
      <c r="AB795" t="n">
        <v>13.38</v>
      </c>
      <c r="AC795" t="n">
        <v>13.38</v>
      </c>
      <c r="AD795" t="n">
        <v>13.389999999999986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inlineStr">
        <is>
          <t>unreconciled</t>
        </is>
      </c>
      <c r="AM795" t="inlineStr">
        <is>
          <t>Order Amount Mismatch (POS&gt;3PO)</t>
        </is>
      </c>
      <c r="AN795" t="n">
        <v>13.39</v>
      </c>
      <c r="AO795" t="n">
        <f>ROUND(P795*100/H795,2)</f>
        <v>0.0</v>
      </c>
      <c r="AP795" t="n">
        <f>ROUND(Q795*100/I795,2)</f>
        <v>0.0</v>
      </c>
      <c r="AQ795"/>
      <c r="AR795"/>
      <c r="AS795" t="n">
        <v>0.0</v>
      </c>
    </row>
    <row r="796">
      <c r="A796" s="1" t="n">
        <v>45232.0</v>
      </c>
      <c r="B796" s="2" t="n">
        <v>45232.953668981485</v>
      </c>
      <c r="C796" t="inlineStr">
        <is>
          <t>3140094012084978</t>
        </is>
      </c>
      <c r="D796" t="inlineStr">
        <is>
          <t>POS0012</t>
        </is>
      </c>
      <c r="E796" t="inlineStr">
        <is>
          <t>93</t>
        </is>
      </c>
      <c r="F796" t="inlineStr">
        <is>
          <t>0094</t>
        </is>
      </c>
      <c r="G796" t="inlineStr">
        <is>
          <t>5309065590</t>
        </is>
      </c>
      <c r="H796" t="n">
        <v>675.0</v>
      </c>
      <c r="I796" t="n">
        <v>642.84</v>
      </c>
      <c r="J796" t="n">
        <v>605.7</v>
      </c>
      <c r="K796" t="inlineStr">
        <is>
          <t>sale</t>
        </is>
      </c>
      <c r="L796" t="inlineStr">
        <is>
          <t/>
        </is>
      </c>
      <c r="M796" t="inlineStr">
        <is>
          <t/>
        </is>
      </c>
      <c r="N796" t="n">
        <v>0.0</v>
      </c>
      <c r="O796" t="n">
        <v>0.0</v>
      </c>
      <c r="P796" t="n">
        <v>497.8</v>
      </c>
      <c r="Q796" t="n">
        <v>497.79</v>
      </c>
      <c r="R796" t="n">
        <v>37.14</v>
      </c>
      <c r="S796" t="n">
        <v>37.14</v>
      </c>
      <c r="T796" t="n">
        <v>6.43</v>
      </c>
      <c r="U796" t="n">
        <v>6.43</v>
      </c>
      <c r="V796" t="n">
        <v>109.03</v>
      </c>
      <c r="W796" t="n">
        <v>109.03</v>
      </c>
      <c r="X796" t="n">
        <v>8.44</v>
      </c>
      <c r="Y796" t="n">
        <v>8.44</v>
      </c>
      <c r="Z796" t="n">
        <v>21.14</v>
      </c>
      <c r="AA796" t="n">
        <v>21.15</v>
      </c>
      <c r="AB796" t="n">
        <v>32.14</v>
      </c>
      <c r="AC796" t="n">
        <v>32.14</v>
      </c>
      <c r="AD796" t="n">
        <v>32.15999999999997</v>
      </c>
      <c r="AE796" t="n">
        <v>0.009999999999990905</v>
      </c>
      <c r="AF796" t="n">
        <v>0.0</v>
      </c>
      <c r="AG796" t="n">
        <v>0.0</v>
      </c>
      <c r="AH796" t="n">
        <v>0.0</v>
      </c>
      <c r="AI796" t="n">
        <v>0.0</v>
      </c>
      <c r="AJ796" t="n">
        <v>-0.00999999999999801</v>
      </c>
      <c r="AK796" t="n">
        <v>0.0</v>
      </c>
      <c r="AL796" t="inlineStr">
        <is>
          <t>unreconciled</t>
        </is>
      </c>
      <c r="AM796" t="inlineStr">
        <is>
          <t>Order Amount Mismatch (POS&gt;3PO)</t>
        </is>
      </c>
      <c r="AN796" t="n">
        <v>32.16</v>
      </c>
      <c r="AO796" t="n">
        <f>ROUND(P796*100/H796,2)</f>
        <v>0.0</v>
      </c>
      <c r="AP796" t="n">
        <f>ROUND(Q796*100/I796,2)</f>
        <v>0.0</v>
      </c>
      <c r="AQ796"/>
      <c r="AR796"/>
      <c r="AS796" t="n">
        <v>0.0</v>
      </c>
    </row>
    <row r="797">
      <c r="A797" s="1" t="n">
        <v>45232.0</v>
      </c>
      <c r="B797" s="2" t="n">
        <v>45232.86740740741</v>
      </c>
      <c r="C797" t="inlineStr">
        <is>
          <t>3140094012084906</t>
        </is>
      </c>
      <c r="D797" t="inlineStr">
        <is>
          <t>POS0012</t>
        </is>
      </c>
      <c r="E797" t="inlineStr">
        <is>
          <t>21</t>
        </is>
      </c>
      <c r="F797" t="inlineStr">
        <is>
          <t>0094</t>
        </is>
      </c>
      <c r="G797" t="inlineStr">
        <is>
          <t>5309078944</t>
        </is>
      </c>
      <c r="H797" t="n">
        <v>213.0</v>
      </c>
      <c r="I797" t="n">
        <v>202.86</v>
      </c>
      <c r="J797" t="n">
        <v>165.72</v>
      </c>
      <c r="K797" t="inlineStr">
        <is>
          <t>sale</t>
        </is>
      </c>
      <c r="L797" t="inlineStr">
        <is>
          <t/>
        </is>
      </c>
      <c r="M797" t="inlineStr">
        <is>
          <t/>
        </is>
      </c>
      <c r="N797" t="n">
        <v>0.0</v>
      </c>
      <c r="O797" t="n">
        <v>0.0</v>
      </c>
      <c r="P797" t="n">
        <v>162.49</v>
      </c>
      <c r="Q797" t="n">
        <v>162.49</v>
      </c>
      <c r="R797" t="n">
        <v>37.14</v>
      </c>
      <c r="S797" t="n">
        <v>37.14</v>
      </c>
      <c r="T797" t="n">
        <v>2.03</v>
      </c>
      <c r="U797" t="n">
        <v>2.03</v>
      </c>
      <c r="V797" t="n">
        <v>29.83</v>
      </c>
      <c r="W797" t="n">
        <v>29.83</v>
      </c>
      <c r="X797" t="n">
        <v>2.66</v>
      </c>
      <c r="Y797" t="n">
        <v>2.66</v>
      </c>
      <c r="Z797" t="n">
        <v>5.85</v>
      </c>
      <c r="AA797" t="n">
        <v>5.85</v>
      </c>
      <c r="AB797" t="n">
        <v>10.14</v>
      </c>
      <c r="AC797" t="n">
        <v>10.14</v>
      </c>
      <c r="AD797" t="n">
        <v>10.139999999999986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inlineStr">
        <is>
          <t>unreconciled</t>
        </is>
      </c>
      <c r="AM797" t="inlineStr">
        <is>
          <t>Order Amount Mismatch (POS&gt;3PO)</t>
        </is>
      </c>
      <c r="AN797" t="n">
        <v>10.14</v>
      </c>
      <c r="AO797" t="n">
        <f>ROUND(P797*100/H797,2)</f>
        <v>0.0</v>
      </c>
      <c r="AP797" t="n">
        <f>ROUND(Q797*100/I797,2)</f>
        <v>0.0</v>
      </c>
      <c r="AQ797"/>
      <c r="AR797"/>
      <c r="AS797" t="n">
        <v>0.0</v>
      </c>
    </row>
    <row r="798">
      <c r="A798" s="1" t="n">
        <v>45235.0</v>
      </c>
      <c r="B798" s="2" t="n">
        <v>45235.793912037036</v>
      </c>
      <c r="C798" t="inlineStr">
        <is>
          <t>3140094012086181</t>
        </is>
      </c>
      <c r="D798" t="inlineStr">
        <is>
          <t>POS0012</t>
        </is>
      </c>
      <c r="E798" t="inlineStr">
        <is>
          <t>96</t>
        </is>
      </c>
      <c r="F798" t="inlineStr">
        <is>
          <t>0094</t>
        </is>
      </c>
      <c r="G798" t="inlineStr">
        <is>
          <t>5309098163</t>
        </is>
      </c>
      <c r="H798" t="n">
        <v>283.0</v>
      </c>
      <c r="I798" t="n">
        <v>269.52</v>
      </c>
      <c r="J798" t="n">
        <v>232.38</v>
      </c>
      <c r="K798" t="inlineStr">
        <is>
          <t>sale</t>
        </is>
      </c>
      <c r="L798" t="inlineStr">
        <is>
          <t/>
        </is>
      </c>
      <c r="M798" t="inlineStr">
        <is>
          <t/>
        </is>
      </c>
      <c r="N798" t="n">
        <v>0.0</v>
      </c>
      <c r="O798" t="n">
        <v>0.0</v>
      </c>
      <c r="P798" t="n">
        <v>213.28</v>
      </c>
      <c r="Q798" t="n">
        <v>213.28</v>
      </c>
      <c r="R798" t="n">
        <v>37.14</v>
      </c>
      <c r="S798" t="n">
        <v>37.14</v>
      </c>
      <c r="T798" t="n">
        <v>2.7</v>
      </c>
      <c r="U798" t="n">
        <v>2.7</v>
      </c>
      <c r="V798" t="n">
        <v>41.83</v>
      </c>
      <c r="W798" t="n">
        <v>41.83</v>
      </c>
      <c r="X798" t="n">
        <v>3.54</v>
      </c>
      <c r="Y798" t="n">
        <v>3.54</v>
      </c>
      <c r="Z798" t="n">
        <v>8.17</v>
      </c>
      <c r="AA798" t="n">
        <v>8.17</v>
      </c>
      <c r="AB798" t="n">
        <v>13.48</v>
      </c>
      <c r="AC798" t="n">
        <v>13.48</v>
      </c>
      <c r="AD798" t="n">
        <v>13.480000000000018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inlineStr">
        <is>
          <t>unreconciled</t>
        </is>
      </c>
      <c r="AM798" t="inlineStr">
        <is>
          <t>Order Amount Mismatch (POS&gt;3PO)</t>
        </is>
      </c>
      <c r="AN798" t="n">
        <v>13.48</v>
      </c>
      <c r="AO798" t="n">
        <f>ROUND(P798*100/H798,2)</f>
        <v>0.0</v>
      </c>
      <c r="AP798" t="n">
        <f>ROUND(Q798*100/I798,2)</f>
        <v>0.0</v>
      </c>
      <c r="AQ798"/>
      <c r="AR798"/>
      <c r="AS798" t="n">
        <v>0.0</v>
      </c>
    </row>
    <row r="799">
      <c r="A799" s="1" t="n">
        <v>45233.0</v>
      </c>
      <c r="B799" s="2" t="n">
        <v>45233.57745370371</v>
      </c>
      <c r="C799" t="inlineStr">
        <is>
          <t>3140094012085094</t>
        </is>
      </c>
      <c r="D799" t="inlineStr">
        <is>
          <t>POS0012</t>
        </is>
      </c>
      <c r="E799" t="inlineStr">
        <is>
          <t>09</t>
        </is>
      </c>
      <c r="F799" t="inlineStr">
        <is>
          <t>0094</t>
        </is>
      </c>
      <c r="G799" t="inlineStr">
        <is>
          <t>5309106856</t>
        </is>
      </c>
      <c r="H799" t="n">
        <v>255.0</v>
      </c>
      <c r="I799" t="n">
        <v>319.99</v>
      </c>
      <c r="J799" t="n">
        <v>282.85</v>
      </c>
      <c r="K799" t="inlineStr">
        <is>
          <t>sale</t>
        </is>
      </c>
      <c r="L799" t="inlineStr">
        <is>
          <t/>
        </is>
      </c>
      <c r="M799" t="inlineStr">
        <is>
          <t/>
        </is>
      </c>
      <c r="N799" t="n">
        <v>0.0</v>
      </c>
      <c r="O799" t="n">
        <v>0.0</v>
      </c>
      <c r="P799" t="n">
        <v>251.76</v>
      </c>
      <c r="Q799" t="n">
        <v>192.96</v>
      </c>
      <c r="R799" t="n">
        <v>37.14</v>
      </c>
      <c r="S799" t="n">
        <v>37.14</v>
      </c>
      <c r="T799" t="n">
        <v>3.2</v>
      </c>
      <c r="U799" t="n">
        <v>2.43</v>
      </c>
      <c r="V799" t="n">
        <v>50.91</v>
      </c>
      <c r="W799" t="n">
        <v>37.03</v>
      </c>
      <c r="X799" t="n">
        <v>4.2</v>
      </c>
      <c r="Y799" t="n">
        <v>3.19</v>
      </c>
      <c r="Z799" t="n">
        <v>9.92</v>
      </c>
      <c r="AA799" t="n">
        <v>7.24</v>
      </c>
      <c r="AB799" t="n">
        <v>12.14</v>
      </c>
      <c r="AC799" t="n">
        <v>12.14</v>
      </c>
      <c r="AD799" t="n">
        <v>-64.99000000000001</v>
      </c>
      <c r="AE799" t="n">
        <v>58.79999999999998</v>
      </c>
      <c r="AF799" t="n">
        <v>0.0</v>
      </c>
      <c r="AG799" t="n">
        <v>0.77</v>
      </c>
      <c r="AH799" t="n">
        <v>13.879999999999995</v>
      </c>
      <c r="AI799" t="n">
        <v>1.0100000000000002</v>
      </c>
      <c r="AJ799" t="n">
        <v>2.6799999999999997</v>
      </c>
      <c r="AK799" t="n">
        <v>0.0</v>
      </c>
      <c r="AL799" t="inlineStr">
        <is>
          <t>unreconciled</t>
        </is>
      </c>
      <c r="AM799" t="inlineStr">
        <is>
          <t>Order Amount Mismatch (3PO&gt;POS)</t>
        </is>
      </c>
      <c r="AN799" t="n">
        <v>64.99</v>
      </c>
      <c r="AO799" t="n">
        <f>ROUND(P799*100/H799,2)</f>
        <v>0.0</v>
      </c>
      <c r="AP799" t="n">
        <f>ROUND(Q799*100/I799,2)</f>
        <v>0.0</v>
      </c>
      <c r="AQ799"/>
      <c r="AR799"/>
      <c r="AS799" t="n">
        <v>0.0</v>
      </c>
    </row>
    <row r="800">
      <c r="A800" s="1" t="n">
        <v>45232.0</v>
      </c>
      <c r="B800" s="2" t="n">
        <v>45232.98784722222</v>
      </c>
      <c r="C800" t="inlineStr">
        <is>
          <t>3140023012059140</t>
        </is>
      </c>
      <c r="D800" t="inlineStr">
        <is>
          <t>POS0012</t>
        </is>
      </c>
      <c r="E800" t="inlineStr">
        <is>
          <t>33</t>
        </is>
      </c>
      <c r="F800" t="inlineStr">
        <is>
          <t>0023</t>
        </is>
      </c>
      <c r="G800" t="inlineStr">
        <is>
          <t>5309113914</t>
        </is>
      </c>
      <c r="H800" t="n">
        <v>157.0</v>
      </c>
      <c r="I800" t="n">
        <v>149.52</v>
      </c>
      <c r="J800" t="n">
        <v>112.38</v>
      </c>
      <c r="K800" t="inlineStr">
        <is>
          <t>sale</t>
        </is>
      </c>
      <c r="L800" t="inlineStr">
        <is>
          <t/>
        </is>
      </c>
      <c r="M800" t="inlineStr">
        <is>
          <t/>
        </is>
      </c>
      <c r="N800" t="n">
        <v>0.0</v>
      </c>
      <c r="O800" t="n">
        <v>0.0</v>
      </c>
      <c r="P800" t="n">
        <v>121.84</v>
      </c>
      <c r="Q800" t="n">
        <v>121.84</v>
      </c>
      <c r="R800" t="n">
        <v>37.14</v>
      </c>
      <c r="S800" t="n">
        <v>37.14</v>
      </c>
      <c r="T800" t="n">
        <v>1.5</v>
      </c>
      <c r="U800" t="n">
        <v>1.5</v>
      </c>
      <c r="V800" t="n">
        <v>20.23</v>
      </c>
      <c r="W800" t="n">
        <v>20.23</v>
      </c>
      <c r="X800" t="n">
        <v>1.96</v>
      </c>
      <c r="Y800" t="n">
        <v>1.96</v>
      </c>
      <c r="Z800" t="n">
        <v>3.99</v>
      </c>
      <c r="AA800" t="n">
        <v>3.99</v>
      </c>
      <c r="AB800" t="n">
        <v>7.48</v>
      </c>
      <c r="AC800" t="n">
        <v>7.48</v>
      </c>
      <c r="AD800" t="n">
        <v>7.47999999999999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inlineStr">
        <is>
          <t>unreconciled</t>
        </is>
      </c>
      <c r="AM800" t="inlineStr">
        <is>
          <t>Order Amount Mismatch (POS&gt;3PO)</t>
        </is>
      </c>
      <c r="AN800" t="n">
        <v>7.48</v>
      </c>
      <c r="AO800" t="n">
        <f>ROUND(P800*100/H800,2)</f>
        <v>0.0</v>
      </c>
      <c r="AP800" t="n">
        <f>ROUND(Q800*100/I800,2)</f>
        <v>0.0</v>
      </c>
      <c r="AQ800"/>
      <c r="AR800"/>
      <c r="AS800" t="n">
        <v>0.0</v>
      </c>
    </row>
    <row r="801">
      <c r="A801" s="1" t="n">
        <v>45234.0</v>
      </c>
      <c r="B801" s="2" t="n">
        <v>45234.732881944445</v>
      </c>
      <c r="C801" t="inlineStr">
        <is>
          <t>3140023012059546</t>
        </is>
      </c>
      <c r="D801" t="inlineStr">
        <is>
          <t>POS0012</t>
        </is>
      </c>
      <c r="E801" t="inlineStr">
        <is>
          <t>38</t>
        </is>
      </c>
      <c r="F801" t="inlineStr">
        <is>
          <t>0023</t>
        </is>
      </c>
      <c r="G801" t="inlineStr">
        <is>
          <t>5309127700</t>
        </is>
      </c>
      <c r="H801" t="n">
        <v>298.0</v>
      </c>
      <c r="I801" t="n">
        <v>283.8</v>
      </c>
      <c r="J801" t="n">
        <v>246.66</v>
      </c>
      <c r="K801" t="inlineStr">
        <is>
          <t>sale</t>
        </is>
      </c>
      <c r="L801" t="inlineStr">
        <is>
          <t/>
        </is>
      </c>
      <c r="M801" t="inlineStr">
        <is>
          <t/>
        </is>
      </c>
      <c r="N801" t="n">
        <v>0.0</v>
      </c>
      <c r="O801" t="n">
        <v>0.0</v>
      </c>
      <c r="P801" t="n">
        <v>224.18</v>
      </c>
      <c r="Q801" t="n">
        <v>224.17</v>
      </c>
      <c r="R801" t="n">
        <v>37.14</v>
      </c>
      <c r="S801" t="n">
        <v>37.14</v>
      </c>
      <c r="T801" t="n">
        <v>2.84</v>
      </c>
      <c r="U801" t="n">
        <v>2.84</v>
      </c>
      <c r="V801" t="n">
        <v>44.4</v>
      </c>
      <c r="W801" t="n">
        <v>44.4</v>
      </c>
      <c r="X801" t="n">
        <v>3.72</v>
      </c>
      <c r="Y801" t="n">
        <v>3.72</v>
      </c>
      <c r="Z801" t="n">
        <v>8.66</v>
      </c>
      <c r="AA801" t="n">
        <v>8.66</v>
      </c>
      <c r="AB801" t="n">
        <v>14.2</v>
      </c>
      <c r="AC801" t="n">
        <v>14.19</v>
      </c>
      <c r="AD801" t="n">
        <v>14.199999999999989</v>
      </c>
      <c r="AE801" t="n">
        <v>0.010000000000019327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0.009999999999999787</v>
      </c>
      <c r="AL801" t="inlineStr">
        <is>
          <t>unreconciled</t>
        </is>
      </c>
      <c r="AM801" t="inlineStr">
        <is>
          <t>Order Amount Mismatch (POS&gt;3PO)</t>
        </is>
      </c>
      <c r="AN801" t="n">
        <v>14.2</v>
      </c>
      <c r="AO801" t="n">
        <f>ROUND(P801*100/H801,2)</f>
        <v>0.0</v>
      </c>
      <c r="AP801" t="n">
        <f>ROUND(Q801*100/I801,2)</f>
        <v>0.0</v>
      </c>
      <c r="AQ801"/>
      <c r="AR801"/>
      <c r="AS801" t="n">
        <v>0.0</v>
      </c>
    </row>
    <row r="802">
      <c r="A802" s="1" t="n">
        <v>45232.0</v>
      </c>
      <c r="B802" s="2" t="n">
        <v>45232.989016203705</v>
      </c>
      <c r="C802" t="inlineStr">
        <is>
          <t>3140023012059141</t>
        </is>
      </c>
      <c r="D802" t="inlineStr">
        <is>
          <t>POS0012</t>
        </is>
      </c>
      <c r="E802" t="inlineStr">
        <is>
          <t>34</t>
        </is>
      </c>
      <c r="F802" t="inlineStr">
        <is>
          <t>0023</t>
        </is>
      </c>
      <c r="G802" t="inlineStr">
        <is>
          <t>5309131430</t>
        </is>
      </c>
      <c r="H802" t="n">
        <v>558.0</v>
      </c>
      <c r="I802" t="n">
        <v>531.42</v>
      </c>
      <c r="J802" t="n">
        <v>494.28</v>
      </c>
      <c r="K802" t="inlineStr">
        <is>
          <t>sale</t>
        </is>
      </c>
      <c r="L802" t="inlineStr">
        <is>
          <t/>
        </is>
      </c>
      <c r="M802" t="inlineStr">
        <is>
          <t/>
        </is>
      </c>
      <c r="N802" t="n">
        <v>0.0</v>
      </c>
      <c r="O802" t="n">
        <v>0.0</v>
      </c>
      <c r="P802" t="n">
        <v>412.9</v>
      </c>
      <c r="Q802" t="n">
        <v>412.9</v>
      </c>
      <c r="R802" t="n">
        <v>37.14</v>
      </c>
      <c r="S802" t="n">
        <v>37.14</v>
      </c>
      <c r="T802" t="n">
        <v>5.31</v>
      </c>
      <c r="U802" t="n">
        <v>5.31</v>
      </c>
      <c r="V802" t="n">
        <v>88.97</v>
      </c>
      <c r="W802" t="n">
        <v>88.97</v>
      </c>
      <c r="X802" t="n">
        <v>6.97</v>
      </c>
      <c r="Y802" t="n">
        <v>6.97</v>
      </c>
      <c r="Z802" t="n">
        <v>17.27</v>
      </c>
      <c r="AA802" t="n">
        <v>17.26</v>
      </c>
      <c r="AB802" t="n">
        <v>26.58</v>
      </c>
      <c r="AC802" t="n">
        <v>26.57</v>
      </c>
      <c r="AD802" t="n">
        <v>26.58000000000004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0.00999999999999801</v>
      </c>
      <c r="AK802" t="n">
        <v>0.00999999999999801</v>
      </c>
      <c r="AL802" t="inlineStr">
        <is>
          <t>unreconciled</t>
        </is>
      </c>
      <c r="AM802" t="inlineStr">
        <is>
          <t>Order Amount Mismatch (POS&gt;3PO)</t>
        </is>
      </c>
      <c r="AN802" t="n">
        <v>26.58</v>
      </c>
      <c r="AO802" t="n">
        <f>ROUND(P802*100/H802,2)</f>
        <v>0.0</v>
      </c>
      <c r="AP802" t="n">
        <f>ROUND(Q802*100/I802,2)</f>
        <v>0.0</v>
      </c>
      <c r="AQ802"/>
      <c r="AR802"/>
      <c r="AS802" t="n">
        <v>0.0</v>
      </c>
    </row>
    <row r="803">
      <c r="A803" s="1" t="n">
        <v>45232.0</v>
      </c>
      <c r="B803" s="2" t="n">
        <v>45232.91063657407</v>
      </c>
      <c r="C803" t="inlineStr">
        <is>
          <t>3140094012084943</t>
        </is>
      </c>
      <c r="D803" t="inlineStr">
        <is>
          <t>POS0012</t>
        </is>
      </c>
      <c r="E803" t="inlineStr">
        <is>
          <t>58</t>
        </is>
      </c>
      <c r="F803" t="inlineStr">
        <is>
          <t>0094</t>
        </is>
      </c>
      <c r="G803" t="inlineStr">
        <is>
          <t>5309157128</t>
        </is>
      </c>
      <c r="H803" t="n">
        <v>737.0</v>
      </c>
      <c r="I803" t="n">
        <v>701.88</v>
      </c>
      <c r="J803" t="n">
        <v>664.74</v>
      </c>
      <c r="K803" t="inlineStr">
        <is>
          <t>sale</t>
        </is>
      </c>
      <c r="L803" t="inlineStr">
        <is>
          <t/>
        </is>
      </c>
      <c r="M803" t="inlineStr">
        <is>
          <t/>
        </is>
      </c>
      <c r="N803" t="n">
        <v>0.0</v>
      </c>
      <c r="O803" t="n">
        <v>0.0</v>
      </c>
      <c r="P803" t="n">
        <v>542.81</v>
      </c>
      <c r="Q803" t="n">
        <v>542.8</v>
      </c>
      <c r="R803" t="n">
        <v>37.14</v>
      </c>
      <c r="S803" t="n">
        <v>37.14</v>
      </c>
      <c r="T803" t="n">
        <v>7.02</v>
      </c>
      <c r="U803" t="n">
        <v>7.02</v>
      </c>
      <c r="V803" t="n">
        <v>119.65</v>
      </c>
      <c r="W803" t="n">
        <v>119.65</v>
      </c>
      <c r="X803" t="n">
        <v>9.21</v>
      </c>
      <c r="Y803" t="n">
        <v>9.21</v>
      </c>
      <c r="Z803" t="n">
        <v>23.19</v>
      </c>
      <c r="AA803" t="n">
        <v>23.2</v>
      </c>
      <c r="AB803" t="n">
        <v>35.1</v>
      </c>
      <c r="AC803" t="n">
        <v>35.1</v>
      </c>
      <c r="AD803" t="n">
        <v>35.120000000000005</v>
      </c>
      <c r="AE803" t="n">
        <v>0.009999999999990905</v>
      </c>
      <c r="AF803" t="n">
        <v>0.0</v>
      </c>
      <c r="AG803" t="n">
        <v>0.0</v>
      </c>
      <c r="AH803" t="n">
        <v>0.0</v>
      </c>
      <c r="AI803" t="n">
        <v>0.0</v>
      </c>
      <c r="AJ803" t="n">
        <v>-0.00999999999999801</v>
      </c>
      <c r="AK803" t="n">
        <v>0.0</v>
      </c>
      <c r="AL803" t="inlineStr">
        <is>
          <t>unreconciled</t>
        </is>
      </c>
      <c r="AM803" t="inlineStr">
        <is>
          <t>Order Amount Mismatch (POS&gt;3PO)</t>
        </is>
      </c>
      <c r="AN803" t="n">
        <v>35.12</v>
      </c>
      <c r="AO803" t="n">
        <f>ROUND(P803*100/H803,2)</f>
        <v>0.0</v>
      </c>
      <c r="AP803" t="n">
        <f>ROUND(Q803*100/I803,2)</f>
        <v>0.0</v>
      </c>
      <c r="AQ803"/>
      <c r="AR803"/>
      <c r="AS803" t="n">
        <v>0.0</v>
      </c>
    </row>
    <row r="804">
      <c r="A804" s="1" t="n">
        <v>45234.0</v>
      </c>
      <c r="B804" s="2" t="n">
        <v>45234.74863425926</v>
      </c>
      <c r="C804" t="inlineStr">
        <is>
          <t>3140094012085621</t>
        </is>
      </c>
      <c r="D804" t="inlineStr">
        <is>
          <t>POS0012</t>
        </is>
      </c>
      <c r="E804" t="inlineStr">
        <is>
          <t>36</t>
        </is>
      </c>
      <c r="F804" t="inlineStr">
        <is>
          <t>0094</t>
        </is>
      </c>
      <c r="G804" t="inlineStr">
        <is>
          <t>5309158797</t>
        </is>
      </c>
      <c r="H804" t="n">
        <v>446.0</v>
      </c>
      <c r="I804" t="n">
        <v>424.76</v>
      </c>
      <c r="J804" t="n">
        <v>387.62</v>
      </c>
      <c r="K804" t="inlineStr">
        <is>
          <t>sale</t>
        </is>
      </c>
      <c r="L804" t="inlineStr">
        <is>
          <t/>
        </is>
      </c>
      <c r="M804" t="inlineStr">
        <is>
          <t/>
        </is>
      </c>
      <c r="N804" t="n">
        <v>0.0</v>
      </c>
      <c r="O804" t="n">
        <v>0.0</v>
      </c>
      <c r="P804" t="n">
        <v>331.6</v>
      </c>
      <c r="Q804" t="n">
        <v>331.6</v>
      </c>
      <c r="R804" t="n">
        <v>37.14</v>
      </c>
      <c r="S804" t="n">
        <v>37.14</v>
      </c>
      <c r="T804" t="n">
        <v>4.25</v>
      </c>
      <c r="U804" t="n">
        <v>4.25</v>
      </c>
      <c r="V804" t="n">
        <v>69.77</v>
      </c>
      <c r="W804" t="n">
        <v>69.77</v>
      </c>
      <c r="X804" t="n">
        <v>5.58</v>
      </c>
      <c r="Y804" t="n">
        <v>5.58</v>
      </c>
      <c r="Z804" t="n">
        <v>13.56</v>
      </c>
      <c r="AA804" t="n">
        <v>13.56</v>
      </c>
      <c r="AB804" t="n">
        <v>21.24</v>
      </c>
      <c r="AC804" t="n">
        <v>21.24</v>
      </c>
      <c r="AD804" t="n">
        <v>21.24000000000001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inlineStr">
        <is>
          <t>unreconciled</t>
        </is>
      </c>
      <c r="AM804" t="inlineStr">
        <is>
          <t>Order Amount Mismatch (POS&gt;3PO)</t>
        </is>
      </c>
      <c r="AN804" t="n">
        <v>21.24</v>
      </c>
      <c r="AO804" t="n">
        <f>ROUND(P804*100/H804,2)</f>
        <v>0.0</v>
      </c>
      <c r="AP804" t="n">
        <f>ROUND(Q804*100/I804,2)</f>
        <v>0.0</v>
      </c>
      <c r="AQ804"/>
      <c r="AR804"/>
      <c r="AS804" t="n">
        <v>0.0</v>
      </c>
    </row>
    <row r="805">
      <c r="A805" s="1" t="n">
        <v>45232.0</v>
      </c>
      <c r="B805" s="2" t="n">
        <v>45232.76363425926</v>
      </c>
      <c r="C805" t="inlineStr">
        <is>
          <t>3140094012084826</t>
        </is>
      </c>
      <c r="D805" t="inlineStr">
        <is>
          <t>POS0012</t>
        </is>
      </c>
      <c r="E805" t="inlineStr">
        <is>
          <t>41</t>
        </is>
      </c>
      <c r="F805" t="inlineStr">
        <is>
          <t>0094</t>
        </is>
      </c>
      <c r="G805" t="inlineStr">
        <is>
          <t>5309175640</t>
        </is>
      </c>
      <c r="H805" t="n">
        <v>435.0</v>
      </c>
      <c r="I805" t="n">
        <v>414.28</v>
      </c>
      <c r="J805" t="n">
        <v>377.14</v>
      </c>
      <c r="K805" t="inlineStr">
        <is>
          <t>sale</t>
        </is>
      </c>
      <c r="L805" t="inlineStr">
        <is>
          <t/>
        </is>
      </c>
      <c r="M805" t="inlineStr">
        <is>
          <t/>
        </is>
      </c>
      <c r="N805" t="n">
        <v>0.0</v>
      </c>
      <c r="O805" t="n">
        <v>0.0</v>
      </c>
      <c r="P805" t="n">
        <v>323.61</v>
      </c>
      <c r="Q805" t="n">
        <v>323.61</v>
      </c>
      <c r="R805" t="n">
        <v>37.14</v>
      </c>
      <c r="S805" t="n">
        <v>37.14</v>
      </c>
      <c r="T805" t="n">
        <v>4.14</v>
      </c>
      <c r="U805" t="n">
        <v>4.14</v>
      </c>
      <c r="V805" t="n">
        <v>67.89</v>
      </c>
      <c r="W805" t="n">
        <v>67.89</v>
      </c>
      <c r="X805" t="n">
        <v>5.44</v>
      </c>
      <c r="Y805" t="n">
        <v>5.44</v>
      </c>
      <c r="Z805" t="n">
        <v>13.2</v>
      </c>
      <c r="AA805" t="n">
        <v>13.2</v>
      </c>
      <c r="AB805" t="n">
        <v>20.72</v>
      </c>
      <c r="AC805" t="n">
        <v>20.72</v>
      </c>
      <c r="AD805" t="n">
        <v>20.720000000000027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inlineStr">
        <is>
          <t>unreconciled</t>
        </is>
      </c>
      <c r="AM805" t="inlineStr">
        <is>
          <t>Order Amount Mismatch (POS&gt;3PO)</t>
        </is>
      </c>
      <c r="AN805" t="n">
        <v>20.72</v>
      </c>
      <c r="AO805" t="n">
        <f>ROUND(P805*100/H805,2)</f>
        <v>0.0</v>
      </c>
      <c r="AP805" t="n">
        <f>ROUND(Q805*100/I805,2)</f>
        <v>0.0</v>
      </c>
      <c r="AQ805"/>
      <c r="AR805"/>
      <c r="AS805" t="n">
        <v>0.0</v>
      </c>
    </row>
    <row r="806">
      <c r="A806" s="1" t="n">
        <v>45232.0</v>
      </c>
      <c r="B806" s="2" t="n">
        <v>45233.00133101852</v>
      </c>
      <c r="C806" t="inlineStr">
        <is>
          <t>3140023012059152</t>
        </is>
      </c>
      <c r="D806" t="inlineStr">
        <is>
          <t>POS0012</t>
        </is>
      </c>
      <c r="E806" t="inlineStr">
        <is>
          <t>45</t>
        </is>
      </c>
      <c r="F806" t="inlineStr">
        <is>
          <t>0023</t>
        </is>
      </c>
      <c r="G806" t="inlineStr">
        <is>
          <t>5309185876</t>
        </is>
      </c>
      <c r="H806" t="n">
        <v>186.0</v>
      </c>
      <c r="I806" t="n">
        <v>177.14</v>
      </c>
      <c r="J806" t="n">
        <v>140.0</v>
      </c>
      <c r="K806" t="inlineStr">
        <is>
          <t>sale</t>
        </is>
      </c>
      <c r="L806" t="inlineStr">
        <is>
          <t/>
        </is>
      </c>
      <c r="M806" t="inlineStr">
        <is>
          <t/>
        </is>
      </c>
      <c r="N806" t="n">
        <v>0.0</v>
      </c>
      <c r="O806" t="n">
        <v>0.0</v>
      </c>
      <c r="P806" t="n">
        <v>142.88</v>
      </c>
      <c r="Q806" t="n">
        <v>142.89</v>
      </c>
      <c r="R806" t="n">
        <v>37.14</v>
      </c>
      <c r="S806" t="n">
        <v>37.14</v>
      </c>
      <c r="T806" t="n">
        <v>1.77</v>
      </c>
      <c r="U806" t="n">
        <v>1.77</v>
      </c>
      <c r="V806" t="n">
        <v>25.2</v>
      </c>
      <c r="W806" t="n">
        <v>25.2</v>
      </c>
      <c r="X806" t="n">
        <v>2.33</v>
      </c>
      <c r="Y806" t="n">
        <v>2.32</v>
      </c>
      <c r="Z806" t="n">
        <v>4.96</v>
      </c>
      <c r="AA806" t="n">
        <v>4.96</v>
      </c>
      <c r="AB806" t="n">
        <v>8.86</v>
      </c>
      <c r="AC806" t="n">
        <v>8.86</v>
      </c>
      <c r="AD806" t="n">
        <v>8.860000000000014</v>
      </c>
      <c r="AE806" t="n">
        <v>-0.009999999999990905</v>
      </c>
      <c r="AF806" t="n">
        <v>0.0</v>
      </c>
      <c r="AG806" t="n">
        <v>0.0</v>
      </c>
      <c r="AH806" t="n">
        <v>0.0</v>
      </c>
      <c r="AI806" t="n">
        <v>0.010000000000000231</v>
      </c>
      <c r="AJ806" t="n">
        <v>0.0</v>
      </c>
      <c r="AK806" t="n">
        <v>0.0</v>
      </c>
      <c r="AL806" t="inlineStr">
        <is>
          <t>unreconciled</t>
        </is>
      </c>
      <c r="AM806" t="inlineStr">
        <is>
          <t>Order Amount Mismatch (POS&gt;3PO)</t>
        </is>
      </c>
      <c r="AN806" t="n">
        <v>8.86</v>
      </c>
      <c r="AO806" t="n">
        <f>ROUND(P806*100/H806,2)</f>
        <v>0.0</v>
      </c>
      <c r="AP806" t="n">
        <f>ROUND(Q806*100/I806,2)</f>
        <v>0.0</v>
      </c>
      <c r="AQ806"/>
      <c r="AR806"/>
      <c r="AS806" t="n">
        <v>0.0</v>
      </c>
    </row>
    <row r="807">
      <c r="A807" s="1" t="n">
        <v>45231.0</v>
      </c>
      <c r="B807" s="2" t="n">
        <v>45231.95616898148</v>
      </c>
      <c r="C807" t="inlineStr">
        <is>
          <t>3140094012084586</t>
        </is>
      </c>
      <c r="D807" t="inlineStr">
        <is>
          <t>POS0012</t>
        </is>
      </c>
      <c r="E807" t="inlineStr">
        <is>
          <t>00</t>
        </is>
      </c>
      <c r="F807" t="inlineStr">
        <is>
          <t>0094</t>
        </is>
      </c>
      <c r="G807" t="inlineStr">
        <is>
          <t>5309190383</t>
        </is>
      </c>
      <c r="H807" t="n">
        <v>474.0</v>
      </c>
      <c r="I807" t="n">
        <v>451.44</v>
      </c>
      <c r="J807" t="n">
        <v>414.3</v>
      </c>
      <c r="K807" t="inlineStr">
        <is>
          <t>sale</t>
        </is>
      </c>
      <c r="L807" t="inlineStr">
        <is>
          <t/>
        </is>
      </c>
      <c r="M807" t="inlineStr">
        <is>
          <t/>
        </is>
      </c>
      <c r="N807" t="n">
        <v>0.0</v>
      </c>
      <c r="O807" t="n">
        <v>0.0</v>
      </c>
      <c r="P807" t="n">
        <v>351.94</v>
      </c>
      <c r="Q807" t="n">
        <v>351.93</v>
      </c>
      <c r="R807" t="n">
        <v>37.14</v>
      </c>
      <c r="S807" t="n">
        <v>37.14</v>
      </c>
      <c r="T807" t="n">
        <v>4.51</v>
      </c>
      <c r="U807" t="n">
        <v>4.51</v>
      </c>
      <c r="V807" t="n">
        <v>74.57</v>
      </c>
      <c r="W807" t="n">
        <v>74.57</v>
      </c>
      <c r="X807" t="n">
        <v>5.93</v>
      </c>
      <c r="Y807" t="n">
        <v>5.93</v>
      </c>
      <c r="Z807" t="n">
        <v>14.49</v>
      </c>
      <c r="AA807" t="n">
        <v>14.49</v>
      </c>
      <c r="AB807" t="n">
        <v>22.58</v>
      </c>
      <c r="AC807" t="n">
        <v>22.57</v>
      </c>
      <c r="AD807" t="n">
        <v>22.560000000000002</v>
      </c>
      <c r="AE807" t="n">
        <v>0.009999999999990905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0.00999999999999801</v>
      </c>
      <c r="AL807" t="inlineStr">
        <is>
          <t>unreconciled</t>
        </is>
      </c>
      <c r="AM807" t="inlineStr">
        <is>
          <t>Order Amount Mismatch (POS&gt;3PO)</t>
        </is>
      </c>
      <c r="AN807" t="n">
        <v>22.56</v>
      </c>
      <c r="AO807" t="n">
        <f>ROUND(P807*100/H807,2)</f>
        <v>0.0</v>
      </c>
      <c r="AP807" t="n">
        <f>ROUND(Q807*100/I807,2)</f>
        <v>0.0</v>
      </c>
      <c r="AQ807"/>
      <c r="AR807"/>
      <c r="AS807" t="n">
        <v>0.0</v>
      </c>
    </row>
    <row r="808">
      <c r="A808" s="1" t="n">
        <v>45232.0</v>
      </c>
      <c r="B808" s="2" t="n">
        <v>45233.00599537037</v>
      </c>
      <c r="C808" t="inlineStr">
        <is>
          <t>3140094012085015</t>
        </is>
      </c>
      <c r="D808" t="inlineStr">
        <is>
          <t>POS0012</t>
        </is>
      </c>
      <c r="E808" t="inlineStr">
        <is>
          <t>30</t>
        </is>
      </c>
      <c r="F808" t="inlineStr">
        <is>
          <t>0094</t>
        </is>
      </c>
      <c r="G808" t="inlineStr">
        <is>
          <t>5309193794</t>
        </is>
      </c>
      <c r="H808" t="n">
        <v>383.0</v>
      </c>
      <c r="I808" t="n">
        <v>364.75</v>
      </c>
      <c r="J808" t="n">
        <v>327.61</v>
      </c>
      <c r="K808" t="inlineStr">
        <is>
          <t>sale</t>
        </is>
      </c>
      <c r="L808" t="inlineStr">
        <is>
          <t/>
        </is>
      </c>
      <c r="M808" t="inlineStr">
        <is>
          <t/>
        </is>
      </c>
      <c r="N808" t="n">
        <v>0.0</v>
      </c>
      <c r="O808" t="n">
        <v>0.0</v>
      </c>
      <c r="P808" t="n">
        <v>285.86</v>
      </c>
      <c r="Q808" t="n">
        <v>285.87</v>
      </c>
      <c r="R808" t="n">
        <v>37.14</v>
      </c>
      <c r="S808" t="n">
        <v>37.14</v>
      </c>
      <c r="T808" t="n">
        <v>3.65</v>
      </c>
      <c r="U808" t="n">
        <v>3.65</v>
      </c>
      <c r="V808" t="n">
        <v>58.97</v>
      </c>
      <c r="W808" t="n">
        <v>58.97</v>
      </c>
      <c r="X808" t="n">
        <v>4.79</v>
      </c>
      <c r="Y808" t="n">
        <v>4.79</v>
      </c>
      <c r="Z808" t="n">
        <v>11.48</v>
      </c>
      <c r="AA808" t="n">
        <v>11.47</v>
      </c>
      <c r="AB808" t="n">
        <v>18.24</v>
      </c>
      <c r="AC808" t="n">
        <v>18.24</v>
      </c>
      <c r="AD808" t="n">
        <v>18.25</v>
      </c>
      <c r="AE808" t="n">
        <v>-0.009999999999990905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0.009999999999999787</v>
      </c>
      <c r="AK808" t="n">
        <v>0.0</v>
      </c>
      <c r="AL808" t="inlineStr">
        <is>
          <t>unreconciled</t>
        </is>
      </c>
      <c r="AM808" t="inlineStr">
        <is>
          <t>Order Amount Mismatch (POS&gt;3PO)</t>
        </is>
      </c>
      <c r="AN808" t="n">
        <v>18.25</v>
      </c>
      <c r="AO808" t="n">
        <f>ROUND(P808*100/H808,2)</f>
        <v>0.0</v>
      </c>
      <c r="AP808" t="n">
        <f>ROUND(Q808*100/I808,2)</f>
        <v>0.0</v>
      </c>
      <c r="AQ808"/>
      <c r="AR808"/>
      <c r="AS808" t="n">
        <v>0.0</v>
      </c>
    </row>
    <row r="809">
      <c r="A809" s="1" t="n">
        <v>45234.0</v>
      </c>
      <c r="B809" s="2" t="n">
        <v>45234.507731481484</v>
      </c>
      <c r="C809" t="inlineStr">
        <is>
          <t>3140094012085446</t>
        </is>
      </c>
      <c r="D809" t="inlineStr">
        <is>
          <t>POS0012</t>
        </is>
      </c>
      <c r="E809" t="inlineStr">
        <is>
          <t>61</t>
        </is>
      </c>
      <c r="F809" t="inlineStr">
        <is>
          <t>0094</t>
        </is>
      </c>
      <c r="G809" t="inlineStr">
        <is>
          <t>5309193815</t>
        </is>
      </c>
      <c r="H809" t="n">
        <v>672.0</v>
      </c>
      <c r="I809" t="n">
        <v>602.86</v>
      </c>
      <c r="J809" t="n">
        <v>602.86</v>
      </c>
      <c r="K809" t="inlineStr">
        <is>
          <t>addition</t>
        </is>
      </c>
      <c r="L809" t="inlineStr">
        <is>
          <t/>
        </is>
      </c>
      <c r="M809" t="inlineStr">
        <is>
          <t/>
        </is>
      </c>
      <c r="N809" t="n">
        <v>0.0</v>
      </c>
      <c r="O809" t="n">
        <v>0.0</v>
      </c>
      <c r="P809" t="n">
        <v>501.44</v>
      </c>
      <c r="Q809" t="n">
        <v>495.65</v>
      </c>
      <c r="R809" t="n">
        <v>37.14</v>
      </c>
      <c r="S809" t="n">
        <v>0.0</v>
      </c>
      <c r="T809" t="n">
        <v>0.0</v>
      </c>
      <c r="U809" t="n">
        <v>0.0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32.0</v>
      </c>
      <c r="AC809" t="n">
        <v>32.0</v>
      </c>
      <c r="AD809" t="n">
        <v>69.13999999999999</v>
      </c>
      <c r="AE809" t="n">
        <v>5.7900000000000205</v>
      </c>
      <c r="AF809" t="n">
        <v>37.14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</v>
      </c>
      <c r="AL809" t="inlineStr">
        <is>
          <t>unreconciled</t>
        </is>
      </c>
      <c r="AM809" t="inlineStr">
        <is>
          <t>Packaging Charge Mismatch</t>
        </is>
      </c>
      <c r="AN809" t="n">
        <v>37.14</v>
      </c>
      <c r="AO809" t="n">
        <f>ROUND(P809*100/H809,2)</f>
        <v>0.0</v>
      </c>
      <c r="AP809" t="n">
        <f>ROUND(Q809*100/I809,2)</f>
        <v>0.0</v>
      </c>
      <c r="AQ809"/>
      <c r="AR809"/>
      <c r="AS809" t="n">
        <v>0.0</v>
      </c>
    </row>
    <row r="810">
      <c r="A810" s="1" t="n">
        <v>45235.0</v>
      </c>
      <c r="B810" s="2" t="n">
        <v>45235.70994212963</v>
      </c>
      <c r="C810" t="inlineStr">
        <is>
          <t>3140094012086108</t>
        </is>
      </c>
      <c r="D810" t="inlineStr">
        <is>
          <t>POS0012</t>
        </is>
      </c>
      <c r="E810" t="inlineStr">
        <is>
          <t>23</t>
        </is>
      </c>
      <c r="F810" t="inlineStr">
        <is>
          <t>0094</t>
        </is>
      </c>
      <c r="G810" t="inlineStr">
        <is>
          <t>5309198961</t>
        </is>
      </c>
      <c r="H810" t="n">
        <v>334.0</v>
      </c>
      <c r="I810" t="n">
        <v>318.09</v>
      </c>
      <c r="J810" t="n">
        <v>280.95</v>
      </c>
      <c r="K810" t="inlineStr">
        <is>
          <t>sale</t>
        </is>
      </c>
      <c r="L810" t="inlineStr">
        <is>
          <t/>
        </is>
      </c>
      <c r="M810" t="inlineStr">
        <is>
          <t/>
        </is>
      </c>
      <c r="N810" t="n">
        <v>0.0</v>
      </c>
      <c r="O810" t="n">
        <v>0.0</v>
      </c>
      <c r="P810" t="n">
        <v>250.32</v>
      </c>
      <c r="Q810" t="n">
        <v>250.32</v>
      </c>
      <c r="R810" t="n">
        <v>37.14</v>
      </c>
      <c r="S810" t="n">
        <v>37.14</v>
      </c>
      <c r="T810" t="n">
        <v>3.18</v>
      </c>
      <c r="U810" t="n">
        <v>3.18</v>
      </c>
      <c r="V810" t="n">
        <v>50.57</v>
      </c>
      <c r="W810" t="n">
        <v>50.57</v>
      </c>
      <c r="X810" t="n">
        <v>4.17</v>
      </c>
      <c r="Y810" t="n">
        <v>4.18</v>
      </c>
      <c r="Z810" t="n">
        <v>9.85</v>
      </c>
      <c r="AA810" t="n">
        <v>9.85</v>
      </c>
      <c r="AB810" t="n">
        <v>15.9</v>
      </c>
      <c r="AC810" t="n">
        <v>15.91</v>
      </c>
      <c r="AD810" t="n">
        <v>15.910000000000025</v>
      </c>
      <c r="AE810" t="n">
        <v>0.0</v>
      </c>
      <c r="AF810" t="n">
        <v>0.0</v>
      </c>
      <c r="AG810" t="n">
        <v>0.0</v>
      </c>
      <c r="AH810" t="n">
        <v>0.0</v>
      </c>
      <c r="AI810" t="n">
        <v>-0.009999999999999787</v>
      </c>
      <c r="AJ810" t="n">
        <v>0.0</v>
      </c>
      <c r="AK810" t="n">
        <v>-0.009999999999999787</v>
      </c>
      <c r="AL810" t="inlineStr">
        <is>
          <t>unreconciled</t>
        </is>
      </c>
      <c r="AM810" t="inlineStr">
        <is>
          <t>Order Amount Mismatch (POS&gt;3PO)</t>
        </is>
      </c>
      <c r="AN810" t="n">
        <v>15.91</v>
      </c>
      <c r="AO810" t="n">
        <f>ROUND(P810*100/H810,2)</f>
        <v>0.0</v>
      </c>
      <c r="AP810" t="n">
        <f>ROUND(Q810*100/I810,2)</f>
        <v>0.0</v>
      </c>
      <c r="AQ810"/>
      <c r="AR810"/>
      <c r="AS810" t="n">
        <v>0.0</v>
      </c>
    </row>
    <row r="811">
      <c r="A811" s="1" t="n">
        <v>45231.0</v>
      </c>
      <c r="B811" s="2" t="n">
        <v>45231.86350694444</v>
      </c>
      <c r="C811" t="inlineStr">
        <is>
          <t>3140023012058821</t>
        </is>
      </c>
      <c r="D811" t="inlineStr">
        <is>
          <t>POS0012</t>
        </is>
      </c>
      <c r="E811" t="inlineStr">
        <is>
          <t>15</t>
        </is>
      </c>
      <c r="F811" t="inlineStr">
        <is>
          <t>0023</t>
        </is>
      </c>
      <c r="G811" t="inlineStr">
        <is>
          <t>5309204606</t>
        </is>
      </c>
      <c r="H811" t="n">
        <v>785.0</v>
      </c>
      <c r="I811" t="n">
        <v>747.6</v>
      </c>
      <c r="J811" t="n">
        <v>710.46</v>
      </c>
      <c r="K811" t="inlineStr">
        <is>
          <t>sale</t>
        </is>
      </c>
      <c r="L811" t="inlineStr">
        <is>
          <t/>
        </is>
      </c>
      <c r="M811" t="inlineStr">
        <is>
          <t/>
        </is>
      </c>
      <c r="N811" t="n">
        <v>0.0</v>
      </c>
      <c r="O811" t="n">
        <v>0.0</v>
      </c>
      <c r="P811" t="n">
        <v>577.65</v>
      </c>
      <c r="Q811" t="n">
        <v>577.64</v>
      </c>
      <c r="R811" t="n">
        <v>37.14</v>
      </c>
      <c r="S811" t="n">
        <v>37.14</v>
      </c>
      <c r="T811" t="n">
        <v>7.48</v>
      </c>
      <c r="U811" t="n">
        <v>7.48</v>
      </c>
      <c r="V811" t="n">
        <v>127.88</v>
      </c>
      <c r="W811" t="n">
        <v>127.88</v>
      </c>
      <c r="X811" t="n">
        <v>9.81</v>
      </c>
      <c r="Y811" t="n">
        <v>9.81</v>
      </c>
      <c r="Z811" t="n">
        <v>24.78</v>
      </c>
      <c r="AA811" t="n">
        <v>24.79</v>
      </c>
      <c r="AB811" t="n">
        <v>37.38</v>
      </c>
      <c r="AC811" t="n">
        <v>37.38</v>
      </c>
      <c r="AD811" t="n">
        <v>37.39999999999998</v>
      </c>
      <c r="AE811" t="n">
        <v>0.009999999999990905</v>
      </c>
      <c r="AF811" t="n">
        <v>0.0</v>
      </c>
      <c r="AG811" t="n">
        <v>0.0</v>
      </c>
      <c r="AH811" t="n">
        <v>0.0</v>
      </c>
      <c r="AI811" t="n">
        <v>0.0</v>
      </c>
      <c r="AJ811" t="n">
        <v>-0.00999999999999801</v>
      </c>
      <c r="AK811" t="n">
        <v>0.0</v>
      </c>
      <c r="AL811" t="inlineStr">
        <is>
          <t>unreconciled</t>
        </is>
      </c>
      <c r="AM811" t="inlineStr">
        <is>
          <t>Order Amount Mismatch (POS&gt;3PO)</t>
        </is>
      </c>
      <c r="AN811" t="n">
        <v>37.4</v>
      </c>
      <c r="AO811" t="n">
        <f>ROUND(P811*100/H811,2)</f>
        <v>0.0</v>
      </c>
      <c r="AP811" t="n">
        <f>ROUND(Q811*100/I811,2)</f>
        <v>0.0</v>
      </c>
      <c r="AQ811"/>
      <c r="AR811"/>
      <c r="AS811" t="n">
        <v>0.0</v>
      </c>
    </row>
    <row r="812">
      <c r="A812" s="1" t="n">
        <v>45232.0</v>
      </c>
      <c r="B812" s="2" t="n">
        <v>45232.57148148148</v>
      </c>
      <c r="C812" t="inlineStr">
        <is>
          <t>3140023012058956</t>
        </is>
      </c>
      <c r="D812" t="inlineStr">
        <is>
          <t>POS0012</t>
        </is>
      </c>
      <c r="E812" t="inlineStr">
        <is>
          <t>50</t>
        </is>
      </c>
      <c r="F812" t="inlineStr">
        <is>
          <t>0023</t>
        </is>
      </c>
      <c r="G812" t="inlineStr">
        <is>
          <t>5309214431</t>
        </is>
      </c>
      <c r="H812" t="n">
        <v>285.0</v>
      </c>
      <c r="I812" t="n">
        <v>271.42</v>
      </c>
      <c r="J812" t="n">
        <v>234.28</v>
      </c>
      <c r="K812" t="inlineStr">
        <is>
          <t>sale</t>
        </is>
      </c>
      <c r="L812" t="inlineStr">
        <is>
          <t/>
        </is>
      </c>
      <c r="M812" t="inlineStr">
        <is>
          <t/>
        </is>
      </c>
      <c r="N812" t="n">
        <v>0.0</v>
      </c>
      <c r="O812" t="n">
        <v>0.0</v>
      </c>
      <c r="P812" t="n">
        <v>214.75</v>
      </c>
      <c r="Q812" t="n">
        <v>214.74</v>
      </c>
      <c r="R812" t="n">
        <v>37.14</v>
      </c>
      <c r="S812" t="n">
        <v>37.14</v>
      </c>
      <c r="T812" t="n">
        <v>2.71</v>
      </c>
      <c r="U812" t="n">
        <v>2.71</v>
      </c>
      <c r="V812" t="n">
        <v>42.17</v>
      </c>
      <c r="W812" t="n">
        <v>42.17</v>
      </c>
      <c r="X812" t="n">
        <v>3.56</v>
      </c>
      <c r="Y812" t="n">
        <v>3.56</v>
      </c>
      <c r="Z812" t="n">
        <v>8.23</v>
      </c>
      <c r="AA812" t="n">
        <v>8.23</v>
      </c>
      <c r="AB812" t="n">
        <v>13.58</v>
      </c>
      <c r="AC812" t="n">
        <v>13.57</v>
      </c>
      <c r="AD812" t="n">
        <v>13.579999999999984</v>
      </c>
      <c r="AE812" t="n">
        <v>0.009999999999990905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0.009999999999999787</v>
      </c>
      <c r="AL812" t="inlineStr">
        <is>
          <t>unreconciled</t>
        </is>
      </c>
      <c r="AM812" t="inlineStr">
        <is>
          <t>Order Amount Mismatch (POS&gt;3PO)</t>
        </is>
      </c>
      <c r="AN812" t="n">
        <v>13.58</v>
      </c>
      <c r="AO812" t="n">
        <f>ROUND(P812*100/H812,2)</f>
        <v>0.0</v>
      </c>
      <c r="AP812" t="n">
        <f>ROUND(Q812*100/I812,2)</f>
        <v>0.0</v>
      </c>
      <c r="AQ812"/>
      <c r="AR812"/>
      <c r="AS812" t="n">
        <v>0.0</v>
      </c>
    </row>
    <row r="813">
      <c r="A813" s="1" t="n">
        <v>45232.0</v>
      </c>
      <c r="B813" s="2" t="n">
        <v>45233.01246527778</v>
      </c>
      <c r="C813" t="inlineStr">
        <is>
          <t>3140023012059158</t>
        </is>
      </c>
      <c r="D813" t="inlineStr">
        <is>
          <t>POS0012</t>
        </is>
      </c>
      <c r="E813" t="inlineStr">
        <is>
          <t>51</t>
        </is>
      </c>
      <c r="F813" t="inlineStr">
        <is>
          <t>0023</t>
        </is>
      </c>
      <c r="G813" t="inlineStr">
        <is>
          <t>5309222147</t>
        </is>
      </c>
      <c r="H813" t="n">
        <v>421.0</v>
      </c>
      <c r="I813" t="n">
        <v>400.93</v>
      </c>
      <c r="J813" t="n">
        <v>363.79</v>
      </c>
      <c r="K813" t="inlineStr">
        <is>
          <t>sale</t>
        </is>
      </c>
      <c r="L813" t="inlineStr">
        <is>
          <t/>
        </is>
      </c>
      <c r="M813" t="inlineStr">
        <is>
          <t/>
        </is>
      </c>
      <c r="N813" t="n">
        <v>0.0</v>
      </c>
      <c r="O813" t="n">
        <v>0.0</v>
      </c>
      <c r="P813" t="n">
        <v>313.45</v>
      </c>
      <c r="Q813" t="n">
        <v>313.43</v>
      </c>
      <c r="R813" t="n">
        <v>37.14</v>
      </c>
      <c r="S813" t="n">
        <v>37.14</v>
      </c>
      <c r="T813" t="n">
        <v>4.01</v>
      </c>
      <c r="U813" t="n">
        <v>4.01</v>
      </c>
      <c r="V813" t="n">
        <v>65.48</v>
      </c>
      <c r="W813" t="n">
        <v>65.48</v>
      </c>
      <c r="X813" t="n">
        <v>5.26</v>
      </c>
      <c r="Y813" t="n">
        <v>5.26</v>
      </c>
      <c r="Z813" t="n">
        <v>12.73</v>
      </c>
      <c r="AA813" t="n">
        <v>12.74</v>
      </c>
      <c r="AB813" t="n">
        <v>20.04</v>
      </c>
      <c r="AC813" t="n">
        <v>20.05</v>
      </c>
      <c r="AD813" t="n">
        <v>20.069999999999993</v>
      </c>
      <c r="AE813" t="n">
        <v>0.01999999999998181</v>
      </c>
      <c r="AF813" t="n">
        <v>0.0</v>
      </c>
      <c r="AG813" t="n">
        <v>0.0</v>
      </c>
      <c r="AH813" t="n">
        <v>0.0</v>
      </c>
      <c r="AI813" t="n">
        <v>0.0</v>
      </c>
      <c r="AJ813" t="n">
        <v>-0.009999999999999787</v>
      </c>
      <c r="AK813" t="n">
        <v>-0.010000000000001563</v>
      </c>
      <c r="AL813" t="inlineStr">
        <is>
          <t>unreconciled</t>
        </is>
      </c>
      <c r="AM813" t="inlineStr">
        <is>
          <t>Order Amount Mismatch (POS&gt;3PO)</t>
        </is>
      </c>
      <c r="AN813" t="n">
        <v>20.07</v>
      </c>
      <c r="AO813" t="n">
        <f>ROUND(P813*100/H813,2)</f>
        <v>0.0</v>
      </c>
      <c r="AP813" t="n">
        <f>ROUND(Q813*100/I813,2)</f>
        <v>0.0</v>
      </c>
      <c r="AQ813"/>
      <c r="AR813"/>
      <c r="AS813" t="n">
        <v>0.0</v>
      </c>
    </row>
    <row r="814">
      <c r="A814" s="1" t="n">
        <v>45234.0</v>
      </c>
      <c r="B814" s="2" t="n">
        <v>45234.66150462963</v>
      </c>
      <c r="C814" t="inlineStr">
        <is>
          <t>3140094012085556</t>
        </is>
      </c>
      <c r="D814" t="inlineStr">
        <is>
          <t>POS0012</t>
        </is>
      </c>
      <c r="E814" t="inlineStr">
        <is>
          <t>71</t>
        </is>
      </c>
      <c r="F814" t="inlineStr">
        <is>
          <t>0094</t>
        </is>
      </c>
      <c r="G814" t="inlineStr">
        <is>
          <t>5309245320</t>
        </is>
      </c>
      <c r="H814" t="n">
        <v>307.0</v>
      </c>
      <c r="I814" t="n">
        <v>292.38</v>
      </c>
      <c r="J814" t="n">
        <v>255.24</v>
      </c>
      <c r="K814" t="inlineStr">
        <is>
          <t>sale</t>
        </is>
      </c>
      <c r="L814" t="inlineStr">
        <is>
          <t/>
        </is>
      </c>
      <c r="M814" t="inlineStr">
        <is>
          <t/>
        </is>
      </c>
      <c r="N814" t="n">
        <v>0.0</v>
      </c>
      <c r="O814" t="n">
        <v>0.0</v>
      </c>
      <c r="P814" t="n">
        <v>230.72</v>
      </c>
      <c r="Q814" t="n">
        <v>230.72</v>
      </c>
      <c r="R814" t="n">
        <v>37.14</v>
      </c>
      <c r="S814" t="n">
        <v>37.14</v>
      </c>
      <c r="T814" t="n">
        <v>2.92</v>
      </c>
      <c r="U814" t="n">
        <v>2.92</v>
      </c>
      <c r="V814" t="n">
        <v>45.94</v>
      </c>
      <c r="W814" t="n">
        <v>45.94</v>
      </c>
      <c r="X814" t="n">
        <v>3.84</v>
      </c>
      <c r="Y814" t="n">
        <v>3.84</v>
      </c>
      <c r="Z814" t="n">
        <v>8.96</v>
      </c>
      <c r="AA814" t="n">
        <v>8.96</v>
      </c>
      <c r="AB814" t="n">
        <v>14.62</v>
      </c>
      <c r="AC814" t="n">
        <v>14.62</v>
      </c>
      <c r="AD814" t="n">
        <v>14.620000000000005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inlineStr">
        <is>
          <t>unreconciled</t>
        </is>
      </c>
      <c r="AM814" t="inlineStr">
        <is>
          <t>Order Amount Mismatch (POS&gt;3PO)</t>
        </is>
      </c>
      <c r="AN814" t="n">
        <v>14.62</v>
      </c>
      <c r="AO814" t="n">
        <f>ROUND(P814*100/H814,2)</f>
        <v>0.0</v>
      </c>
      <c r="AP814" t="n">
        <f>ROUND(Q814*100/I814,2)</f>
        <v>0.0</v>
      </c>
      <c r="AQ814"/>
      <c r="AR814"/>
      <c r="AS814" t="n">
        <v>0.0</v>
      </c>
    </row>
    <row r="815">
      <c r="A815" s="1" t="n">
        <v>45233.0</v>
      </c>
      <c r="B815" s="2" t="n">
        <v>45233.47170138889</v>
      </c>
      <c r="C815" t="inlineStr">
        <is>
          <t>3140023012059191</t>
        </is>
      </c>
      <c r="D815" t="inlineStr">
        <is>
          <t>POS0012</t>
        </is>
      </c>
      <c r="E815" t="inlineStr">
        <is>
          <t>84</t>
        </is>
      </c>
      <c r="F815" t="inlineStr">
        <is>
          <t>0023</t>
        </is>
      </c>
      <c r="G815" t="inlineStr">
        <is>
          <t>5309247980</t>
        </is>
      </c>
      <c r="H815" t="n">
        <v>292.0</v>
      </c>
      <c r="I815" t="n">
        <v>355.23</v>
      </c>
      <c r="J815" t="n">
        <v>318.09</v>
      </c>
      <c r="K815" t="inlineStr">
        <is>
          <t>sale</t>
        </is>
      </c>
      <c r="L815" t="inlineStr">
        <is>
          <t/>
        </is>
      </c>
      <c r="M815" t="inlineStr">
        <is>
          <t/>
        </is>
      </c>
      <c r="N815" t="n">
        <v>0.0</v>
      </c>
      <c r="O815" t="n">
        <v>0.0</v>
      </c>
      <c r="P815" t="n">
        <v>278.61</v>
      </c>
      <c r="Q815" t="n">
        <v>219.83</v>
      </c>
      <c r="R815" t="n">
        <v>37.14</v>
      </c>
      <c r="S815" t="n">
        <v>37.14</v>
      </c>
      <c r="T815" t="n">
        <v>3.55</v>
      </c>
      <c r="U815" t="n">
        <v>2.78</v>
      </c>
      <c r="V815" t="n">
        <v>57.26</v>
      </c>
      <c r="W815" t="n">
        <v>43.37</v>
      </c>
      <c r="X815" t="n">
        <v>4.66</v>
      </c>
      <c r="Y815" t="n">
        <v>3.65</v>
      </c>
      <c r="Z815" t="n">
        <v>11.15</v>
      </c>
      <c r="AA815" t="n">
        <v>8.47</v>
      </c>
      <c r="AB815" t="n">
        <v>13.9</v>
      </c>
      <c r="AC815" t="n">
        <v>13.91</v>
      </c>
      <c r="AD815" t="n">
        <v>-63.23000000000002</v>
      </c>
      <c r="AE815" t="n">
        <v>58.78</v>
      </c>
      <c r="AF815" t="n">
        <v>0.0</v>
      </c>
      <c r="AG815" t="n">
        <v>0.77</v>
      </c>
      <c r="AH815" t="n">
        <v>13.89</v>
      </c>
      <c r="AI815" t="n">
        <v>1.0100000000000002</v>
      </c>
      <c r="AJ815" t="n">
        <v>2.6799999999999997</v>
      </c>
      <c r="AK815" t="n">
        <v>-0.009999999999999787</v>
      </c>
      <c r="AL815" t="inlineStr">
        <is>
          <t>unreconciled</t>
        </is>
      </c>
      <c r="AM815" t="inlineStr">
        <is>
          <t>Order Amount Mismatch (3PO&gt;POS)</t>
        </is>
      </c>
      <c r="AN815" t="n">
        <v>63.23</v>
      </c>
      <c r="AO815" t="n">
        <f>ROUND(P815*100/H815,2)</f>
        <v>0.0</v>
      </c>
      <c r="AP815" t="n">
        <f>ROUND(Q815*100/I815,2)</f>
        <v>0.0</v>
      </c>
      <c r="AQ815"/>
      <c r="AR815"/>
      <c r="AS815" t="n">
        <v>0.0</v>
      </c>
    </row>
    <row r="816">
      <c r="A816" s="1" t="n">
        <v>45233.0</v>
      </c>
      <c r="B816" s="2" t="n">
        <v>45233.78936342592</v>
      </c>
      <c r="C816" t="inlineStr">
        <is>
          <t>3140023012059289</t>
        </is>
      </c>
      <c r="D816" t="inlineStr">
        <is>
          <t>POS0012</t>
        </is>
      </c>
      <c r="E816" t="inlineStr">
        <is>
          <t>82</t>
        </is>
      </c>
      <c r="F816" t="inlineStr">
        <is>
          <t>0023</t>
        </is>
      </c>
      <c r="G816" t="inlineStr">
        <is>
          <t>5309252438</t>
        </is>
      </c>
      <c r="H816" t="n">
        <v>183.0</v>
      </c>
      <c r="I816" t="n">
        <v>174.29</v>
      </c>
      <c r="J816" t="n">
        <v>137.15</v>
      </c>
      <c r="K816" t="inlineStr">
        <is>
          <t>sale</t>
        </is>
      </c>
      <c r="L816" t="inlineStr">
        <is>
          <t/>
        </is>
      </c>
      <c r="M816" t="inlineStr">
        <is>
          <t/>
        </is>
      </c>
      <c r="N816" t="n">
        <v>0.0</v>
      </c>
      <c r="O816" t="n">
        <v>0.0</v>
      </c>
      <c r="P816" t="n">
        <v>140.71</v>
      </c>
      <c r="Q816" t="n">
        <v>140.72</v>
      </c>
      <c r="R816" t="n">
        <v>37.14</v>
      </c>
      <c r="S816" t="n">
        <v>37.14</v>
      </c>
      <c r="T816" t="n">
        <v>1.74</v>
      </c>
      <c r="U816" t="n">
        <v>1.74</v>
      </c>
      <c r="V816" t="n">
        <v>24.69</v>
      </c>
      <c r="W816" t="n">
        <v>24.69</v>
      </c>
      <c r="X816" t="n">
        <v>2.29</v>
      </c>
      <c r="Y816" t="n">
        <v>2.29</v>
      </c>
      <c r="Z816" t="n">
        <v>4.86</v>
      </c>
      <c r="AA816" t="n">
        <v>4.85</v>
      </c>
      <c r="AB816" t="n">
        <v>8.72</v>
      </c>
      <c r="AC816" t="n">
        <v>8.72</v>
      </c>
      <c r="AD816" t="n">
        <v>8.710000000000008</v>
      </c>
      <c r="AE816" t="n">
        <v>-0.009999999999990905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0.010000000000000675</v>
      </c>
      <c r="AK816" t="n">
        <v>0.0</v>
      </c>
      <c r="AL816" t="inlineStr">
        <is>
          <t>unreconciled</t>
        </is>
      </c>
      <c r="AM816" t="inlineStr">
        <is>
          <t>Order Amount Mismatch (POS&gt;3PO)</t>
        </is>
      </c>
      <c r="AN816" t="n">
        <v>8.71</v>
      </c>
      <c r="AO816" t="n">
        <f>ROUND(P816*100/H816,2)</f>
        <v>0.0</v>
      </c>
      <c r="AP816" t="n">
        <f>ROUND(Q816*100/I816,2)</f>
        <v>0.0</v>
      </c>
      <c r="AQ816"/>
      <c r="AR816"/>
      <c r="AS816" t="n">
        <v>0.0</v>
      </c>
    </row>
    <row r="817">
      <c r="A817" s="1" t="n">
        <v>45232.0</v>
      </c>
      <c r="B817" s="2" t="n">
        <v>45232.481886574074</v>
      </c>
      <c r="C817" t="inlineStr">
        <is>
          <t>3140094012084654</t>
        </is>
      </c>
      <c r="D817" t="inlineStr">
        <is>
          <t>POS0012</t>
        </is>
      </c>
      <c r="E817" t="inlineStr">
        <is>
          <t>68</t>
        </is>
      </c>
      <c r="F817" t="inlineStr">
        <is>
          <t>0094</t>
        </is>
      </c>
      <c r="G817" t="inlineStr">
        <is>
          <t>5309258775</t>
        </is>
      </c>
      <c r="H817" t="n">
        <v>487.0</v>
      </c>
      <c r="I817" t="n">
        <v>463.81</v>
      </c>
      <c r="J817" t="n">
        <v>426.67</v>
      </c>
      <c r="K817" t="inlineStr">
        <is>
          <t>sale</t>
        </is>
      </c>
      <c r="L817" t="inlineStr">
        <is>
          <t/>
        </is>
      </c>
      <c r="M817" t="inlineStr">
        <is>
          <t/>
        </is>
      </c>
      <c r="N817" t="n">
        <v>0.0</v>
      </c>
      <c r="O817" t="n">
        <v>0.0</v>
      </c>
      <c r="P817" t="n">
        <v>361.36</v>
      </c>
      <c r="Q817" t="n">
        <v>361.35</v>
      </c>
      <c r="R817" t="n">
        <v>37.14</v>
      </c>
      <c r="S817" t="n">
        <v>37.14</v>
      </c>
      <c r="T817" t="n">
        <v>4.64</v>
      </c>
      <c r="U817" t="n">
        <v>4.64</v>
      </c>
      <c r="V817" t="n">
        <v>76.8</v>
      </c>
      <c r="W817" t="n">
        <v>76.8</v>
      </c>
      <c r="X817" t="n">
        <v>6.09</v>
      </c>
      <c r="Y817" t="n">
        <v>6.09</v>
      </c>
      <c r="Z817" t="n">
        <v>14.92</v>
      </c>
      <c r="AA817" t="n">
        <v>14.92</v>
      </c>
      <c r="AB817" t="n">
        <v>23.2</v>
      </c>
      <c r="AC817" t="n">
        <v>23.19</v>
      </c>
      <c r="AD817" t="n">
        <v>23.189999999999998</v>
      </c>
      <c r="AE817" t="n">
        <v>0.009999999999990905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0.00999999999999801</v>
      </c>
      <c r="AL817" t="inlineStr">
        <is>
          <t>unreconciled</t>
        </is>
      </c>
      <c r="AM817" t="inlineStr">
        <is>
          <t>Order Amount Mismatch (POS&gt;3PO)</t>
        </is>
      </c>
      <c r="AN817" t="n">
        <v>23.19</v>
      </c>
      <c r="AO817" t="n">
        <f>ROUND(P817*100/H817,2)</f>
        <v>0.0</v>
      </c>
      <c r="AP817" t="n">
        <f>ROUND(Q817*100/I817,2)</f>
        <v>0.0</v>
      </c>
      <c r="AQ817"/>
      <c r="AR817"/>
      <c r="AS817" t="n">
        <v>0.0</v>
      </c>
    </row>
    <row r="818">
      <c r="A818" s="1" t="n">
        <v>45233.0</v>
      </c>
      <c r="B818" s="2" t="n">
        <v>45233.6375</v>
      </c>
      <c r="C818" t="inlineStr">
        <is>
          <t>3140094012085125</t>
        </is>
      </c>
      <c r="D818" t="inlineStr">
        <is>
          <t>POS0012</t>
        </is>
      </c>
      <c r="E818" t="inlineStr">
        <is>
          <t>40</t>
        </is>
      </c>
      <c r="F818" t="inlineStr">
        <is>
          <t>0094</t>
        </is>
      </c>
      <c r="G818" t="inlineStr">
        <is>
          <t>5309265609</t>
        </is>
      </c>
      <c r="H818" t="n">
        <v>266.0</v>
      </c>
      <c r="I818" t="n">
        <v>330.47</v>
      </c>
      <c r="J818" t="n">
        <v>293.33</v>
      </c>
      <c r="K818" t="inlineStr">
        <is>
          <t>sale</t>
        </is>
      </c>
      <c r="L818" t="inlineStr">
        <is>
          <t/>
        </is>
      </c>
      <c r="M818" t="inlineStr">
        <is>
          <t/>
        </is>
      </c>
      <c r="N818" t="n">
        <v>0.0</v>
      </c>
      <c r="O818" t="n">
        <v>0.0</v>
      </c>
      <c r="P818" t="n">
        <v>259.74</v>
      </c>
      <c r="Q818" t="n">
        <v>200.96</v>
      </c>
      <c r="R818" t="n">
        <v>37.14</v>
      </c>
      <c r="S818" t="n">
        <v>37.14</v>
      </c>
      <c r="T818" t="n">
        <v>3.3</v>
      </c>
      <c r="U818" t="n">
        <v>2.53</v>
      </c>
      <c r="V818" t="n">
        <v>52.8</v>
      </c>
      <c r="W818" t="n">
        <v>38.91</v>
      </c>
      <c r="X818" t="n">
        <v>4.34</v>
      </c>
      <c r="Y818" t="n">
        <v>3.32</v>
      </c>
      <c r="Z818" t="n">
        <v>10.29</v>
      </c>
      <c r="AA818" t="n">
        <v>7.6</v>
      </c>
      <c r="AB818" t="n">
        <v>12.66</v>
      </c>
      <c r="AC818" t="n">
        <v>12.67</v>
      </c>
      <c r="AD818" t="n">
        <v>-64.47000000000003</v>
      </c>
      <c r="AE818" t="n">
        <v>58.78</v>
      </c>
      <c r="AF818" t="n">
        <v>0.0</v>
      </c>
      <c r="AG818" t="n">
        <v>0.77</v>
      </c>
      <c r="AH818" t="n">
        <v>13.89</v>
      </c>
      <c r="AI818" t="n">
        <v>1.02</v>
      </c>
      <c r="AJ818" t="n">
        <v>2.6899999999999995</v>
      </c>
      <c r="AK818" t="n">
        <v>-0.009999999999999787</v>
      </c>
      <c r="AL818" t="inlineStr">
        <is>
          <t>unreconciled</t>
        </is>
      </c>
      <c r="AM818" t="inlineStr">
        <is>
          <t>Order Amount Mismatch (3PO&gt;POS)</t>
        </is>
      </c>
      <c r="AN818" t="n">
        <v>64.47</v>
      </c>
      <c r="AO818" t="n">
        <f>ROUND(P818*100/H818,2)</f>
        <v>0.0</v>
      </c>
      <c r="AP818" t="n">
        <f>ROUND(Q818*100/I818,2)</f>
        <v>0.0</v>
      </c>
      <c r="AQ818"/>
      <c r="AR818"/>
      <c r="AS818" t="n">
        <v>0.0</v>
      </c>
    </row>
    <row r="819">
      <c r="A819" s="1" t="n">
        <v>45232.0</v>
      </c>
      <c r="B819" s="2" t="n">
        <v>45232.629953703705</v>
      </c>
      <c r="C819" t="inlineStr">
        <is>
          <t>3140094012084741</t>
        </is>
      </c>
      <c r="D819" t="inlineStr">
        <is>
          <t>POS0012</t>
        </is>
      </c>
      <c r="E819" t="inlineStr">
        <is>
          <t>56</t>
        </is>
      </c>
      <c r="F819" t="inlineStr">
        <is>
          <t>0094</t>
        </is>
      </c>
      <c r="G819" t="inlineStr">
        <is>
          <t>5309266974</t>
        </is>
      </c>
      <c r="H819" t="n">
        <v>334.0</v>
      </c>
      <c r="I819" t="n">
        <v>318.09</v>
      </c>
      <c r="J819" t="n">
        <v>280.95</v>
      </c>
      <c r="K819" t="inlineStr">
        <is>
          <t>sale</t>
        </is>
      </c>
      <c r="L819" t="inlineStr">
        <is>
          <t/>
        </is>
      </c>
      <c r="M819" t="inlineStr">
        <is>
          <t/>
        </is>
      </c>
      <c r="N819" t="n">
        <v>0.0</v>
      </c>
      <c r="O819" t="n">
        <v>0.0</v>
      </c>
      <c r="P819" t="n">
        <v>250.32</v>
      </c>
      <c r="Q819" t="n">
        <v>250.3</v>
      </c>
      <c r="R819" t="n">
        <v>37.14</v>
      </c>
      <c r="S819" t="n">
        <v>37.14</v>
      </c>
      <c r="T819" t="n">
        <v>3.18</v>
      </c>
      <c r="U819" t="n">
        <v>3.18</v>
      </c>
      <c r="V819" t="n">
        <v>50.57</v>
      </c>
      <c r="W819" t="n">
        <v>50.57</v>
      </c>
      <c r="X819" t="n">
        <v>4.17</v>
      </c>
      <c r="Y819" t="n">
        <v>4.18</v>
      </c>
      <c r="Z819" t="n">
        <v>9.85</v>
      </c>
      <c r="AA819" t="n">
        <v>9.85</v>
      </c>
      <c r="AB819" t="n">
        <v>15.9</v>
      </c>
      <c r="AC819" t="n">
        <v>15.91</v>
      </c>
      <c r="AD819" t="n">
        <v>15.910000000000025</v>
      </c>
      <c r="AE819" t="n">
        <v>0.01999999999998181</v>
      </c>
      <c r="AF819" t="n">
        <v>0.0</v>
      </c>
      <c r="AG819" t="n">
        <v>0.0</v>
      </c>
      <c r="AH819" t="n">
        <v>0.0</v>
      </c>
      <c r="AI819" t="n">
        <v>-0.009999999999999787</v>
      </c>
      <c r="AJ819" t="n">
        <v>0.0</v>
      </c>
      <c r="AK819" t="n">
        <v>-0.009999999999999787</v>
      </c>
      <c r="AL819" t="inlineStr">
        <is>
          <t>unreconciled</t>
        </is>
      </c>
      <c r="AM819" t="inlineStr">
        <is>
          <t>Order Amount Mismatch (POS&gt;3PO)</t>
        </is>
      </c>
      <c r="AN819" t="n">
        <v>15.91</v>
      </c>
      <c r="AO819" t="n">
        <f>ROUND(P819*100/H819,2)</f>
        <v>0.0</v>
      </c>
      <c r="AP819" t="n">
        <f>ROUND(Q819*100/I819,2)</f>
        <v>0.0</v>
      </c>
      <c r="AQ819"/>
      <c r="AR819"/>
      <c r="AS819" t="n">
        <v>0.0</v>
      </c>
    </row>
    <row r="820">
      <c r="A820" s="1" t="n">
        <v>45232.0</v>
      </c>
      <c r="B820" s="2" t="n">
        <v>45232.564247685186</v>
      </c>
      <c r="C820" t="inlineStr">
        <is>
          <t>3140094012084690</t>
        </is>
      </c>
      <c r="D820" t="inlineStr">
        <is>
          <t>POS0012</t>
        </is>
      </c>
      <c r="E820" t="inlineStr">
        <is>
          <t>04</t>
        </is>
      </c>
      <c r="F820" t="inlineStr">
        <is>
          <t>0094</t>
        </is>
      </c>
      <c r="G820" t="inlineStr">
        <is>
          <t>5309274501</t>
        </is>
      </c>
      <c r="H820" t="n">
        <v>279.0</v>
      </c>
      <c r="I820" t="n">
        <v>265.71</v>
      </c>
      <c r="J820" t="n">
        <v>228.57</v>
      </c>
      <c r="K820" t="inlineStr">
        <is>
          <t>sale</t>
        </is>
      </c>
      <c r="L820" t="inlineStr">
        <is>
          <t/>
        </is>
      </c>
      <c r="M820" t="inlineStr">
        <is>
          <t/>
        </is>
      </c>
      <c r="N820" t="n">
        <v>0.0</v>
      </c>
      <c r="O820" t="n">
        <v>0.0</v>
      </c>
      <c r="P820" t="n">
        <v>210.39</v>
      </c>
      <c r="Q820" t="n">
        <v>210.37</v>
      </c>
      <c r="R820" t="n">
        <v>37.14</v>
      </c>
      <c r="S820" t="n">
        <v>37.14</v>
      </c>
      <c r="T820" t="n">
        <v>2.66</v>
      </c>
      <c r="U820" t="n">
        <v>2.66</v>
      </c>
      <c r="V820" t="n">
        <v>41.14</v>
      </c>
      <c r="W820" t="n">
        <v>41.14</v>
      </c>
      <c r="X820" t="n">
        <v>3.49</v>
      </c>
      <c r="Y820" t="n">
        <v>3.49</v>
      </c>
      <c r="Z820" t="n">
        <v>8.03</v>
      </c>
      <c r="AA820" t="n">
        <v>8.04</v>
      </c>
      <c r="AB820" t="n">
        <v>13.28</v>
      </c>
      <c r="AC820" t="n">
        <v>13.29</v>
      </c>
      <c r="AD820" t="n">
        <v>13.29000000000002</v>
      </c>
      <c r="AE820" t="n">
        <v>0.01999999999998181</v>
      </c>
      <c r="AF820" t="n">
        <v>0.0</v>
      </c>
      <c r="AG820" t="n">
        <v>0.0</v>
      </c>
      <c r="AH820" t="n">
        <v>0.0</v>
      </c>
      <c r="AI820" t="n">
        <v>0.0</v>
      </c>
      <c r="AJ820" t="n">
        <v>-0.009999999999999787</v>
      </c>
      <c r="AK820" t="n">
        <v>-0.009999999999999787</v>
      </c>
      <c r="AL820" t="inlineStr">
        <is>
          <t>unreconciled</t>
        </is>
      </c>
      <c r="AM820" t="inlineStr">
        <is>
          <t>Order Amount Mismatch (POS&gt;3PO)</t>
        </is>
      </c>
      <c r="AN820" t="n">
        <v>13.29</v>
      </c>
      <c r="AO820" t="n">
        <f>ROUND(P820*100/H820,2)</f>
        <v>0.0</v>
      </c>
      <c r="AP820" t="n">
        <f>ROUND(Q820*100/I820,2)</f>
        <v>0.0</v>
      </c>
      <c r="AQ820"/>
      <c r="AR820"/>
      <c r="AS820" t="n">
        <v>0.0</v>
      </c>
    </row>
    <row r="821">
      <c r="A821" s="1" t="n">
        <v>45231.0</v>
      </c>
      <c r="B821" s="2" t="n">
        <v>45231.91490740741</v>
      </c>
      <c r="C821" t="inlineStr">
        <is>
          <t>3140023012058843</t>
        </is>
      </c>
      <c r="D821" t="inlineStr">
        <is>
          <t>POS0012</t>
        </is>
      </c>
      <c r="E821" t="inlineStr">
        <is>
          <t>37</t>
        </is>
      </c>
      <c r="F821" t="inlineStr">
        <is>
          <t>0023</t>
        </is>
      </c>
      <c r="G821" t="inlineStr">
        <is>
          <t>5309297073</t>
        </is>
      </c>
      <c r="H821" t="n">
        <v>559.0</v>
      </c>
      <c r="I821" t="n">
        <v>532.37</v>
      </c>
      <c r="J821" t="n">
        <v>495.23</v>
      </c>
      <c r="K821" t="inlineStr">
        <is>
          <t>sale</t>
        </is>
      </c>
      <c r="L821" t="inlineStr">
        <is>
          <t/>
        </is>
      </c>
      <c r="M821" t="inlineStr">
        <is>
          <t/>
        </is>
      </c>
      <c r="N821" t="n">
        <v>0.0</v>
      </c>
      <c r="O821" t="n">
        <v>0.0</v>
      </c>
      <c r="P821" t="n">
        <v>413.62</v>
      </c>
      <c r="Q821" t="n">
        <v>413.61</v>
      </c>
      <c r="R821" t="n">
        <v>37.14</v>
      </c>
      <c r="S821" t="n">
        <v>37.14</v>
      </c>
      <c r="T821" t="n">
        <v>5.32</v>
      </c>
      <c r="U821" t="n">
        <v>5.32</v>
      </c>
      <c r="V821" t="n">
        <v>89.14</v>
      </c>
      <c r="W821" t="n">
        <v>89.14</v>
      </c>
      <c r="X821" t="n">
        <v>6.99</v>
      </c>
      <c r="Y821" t="n">
        <v>6.99</v>
      </c>
      <c r="Z821" t="n">
        <v>17.3</v>
      </c>
      <c r="AA821" t="n">
        <v>17.31</v>
      </c>
      <c r="AB821" t="n">
        <v>26.62</v>
      </c>
      <c r="AC821" t="n">
        <v>26.62</v>
      </c>
      <c r="AD821" t="n">
        <v>26.629999999999995</v>
      </c>
      <c r="AE821" t="n">
        <v>0.009999999999990905</v>
      </c>
      <c r="AF821" t="n">
        <v>0.0</v>
      </c>
      <c r="AG821" t="n">
        <v>0.0</v>
      </c>
      <c r="AH821" t="n">
        <v>0.0</v>
      </c>
      <c r="AI821" t="n">
        <v>0.0</v>
      </c>
      <c r="AJ821" t="n">
        <v>-0.00999999999999801</v>
      </c>
      <c r="AK821" t="n">
        <v>0.0</v>
      </c>
      <c r="AL821" t="inlineStr">
        <is>
          <t>unreconciled</t>
        </is>
      </c>
      <c r="AM821" t="inlineStr">
        <is>
          <t>Order Amount Mismatch (POS&gt;3PO)</t>
        </is>
      </c>
      <c r="AN821" t="n">
        <v>26.63</v>
      </c>
      <c r="AO821" t="n">
        <f>ROUND(P821*100/H821,2)</f>
        <v>0.0</v>
      </c>
      <c r="AP821" t="n">
        <f>ROUND(Q821*100/I821,2)</f>
        <v>0.0</v>
      </c>
      <c r="AQ821"/>
      <c r="AR821"/>
      <c r="AS821" t="n">
        <v>0.0</v>
      </c>
    </row>
    <row r="822">
      <c r="A822" s="1" t="n">
        <v>45232.0</v>
      </c>
      <c r="B822" s="2" t="n">
        <v>45232.378020833334</v>
      </c>
      <c r="C822" t="inlineStr">
        <is>
          <t>3140023012058919</t>
        </is>
      </c>
      <c r="D822" t="inlineStr">
        <is>
          <t>POS0012</t>
        </is>
      </c>
      <c r="E822" t="inlineStr">
        <is>
          <t>13</t>
        </is>
      </c>
      <c r="F822" t="inlineStr">
        <is>
          <t>0023</t>
        </is>
      </c>
      <c r="G822" t="inlineStr">
        <is>
          <t>5309301177</t>
        </is>
      </c>
      <c r="H822" t="n">
        <v>925.0</v>
      </c>
      <c r="I822" t="n">
        <v>880.94</v>
      </c>
      <c r="J822" t="n">
        <v>843.8</v>
      </c>
      <c r="K822" t="inlineStr">
        <is>
          <t>sale</t>
        </is>
      </c>
      <c r="L822" t="inlineStr">
        <is>
          <t/>
        </is>
      </c>
      <c r="M822" t="inlineStr">
        <is>
          <t/>
        </is>
      </c>
      <c r="N822" t="n">
        <v>0.0</v>
      </c>
      <c r="O822" t="n">
        <v>0.0</v>
      </c>
      <c r="P822" t="n">
        <v>679.27</v>
      </c>
      <c r="Q822" t="n">
        <v>679.26</v>
      </c>
      <c r="R822" t="n">
        <v>37.14</v>
      </c>
      <c r="S822" t="n">
        <v>37.14</v>
      </c>
      <c r="T822" t="n">
        <v>8.81</v>
      </c>
      <c r="U822" t="n">
        <v>8.81</v>
      </c>
      <c r="V822" t="n">
        <v>151.88</v>
      </c>
      <c r="W822" t="n">
        <v>151.88</v>
      </c>
      <c r="X822" t="n">
        <v>11.56</v>
      </c>
      <c r="Y822" t="n">
        <v>11.56</v>
      </c>
      <c r="Z822" t="n">
        <v>29.42</v>
      </c>
      <c r="AA822" t="n">
        <v>29.42</v>
      </c>
      <c r="AB822" t="n">
        <v>44.04</v>
      </c>
      <c r="AC822" t="n">
        <v>44.05</v>
      </c>
      <c r="AD822" t="n">
        <v>44.059999999999945</v>
      </c>
      <c r="AE822" t="n">
        <v>0.009999999999990905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-0.00999999999999801</v>
      </c>
      <c r="AL822" t="inlineStr">
        <is>
          <t>unreconciled</t>
        </is>
      </c>
      <c r="AM822" t="inlineStr">
        <is>
          <t>Order Amount Mismatch (POS&gt;3PO)</t>
        </is>
      </c>
      <c r="AN822" t="n">
        <v>44.06</v>
      </c>
      <c r="AO822" t="n">
        <f>ROUND(P822*100/H822,2)</f>
        <v>0.0</v>
      </c>
      <c r="AP822" t="n">
        <f>ROUND(Q822*100/I822,2)</f>
        <v>0.0</v>
      </c>
      <c r="AQ822"/>
      <c r="AR822"/>
      <c r="AS822" t="n">
        <v>0.0</v>
      </c>
    </row>
    <row r="823">
      <c r="A823" s="1" t="n">
        <v>45231.0</v>
      </c>
      <c r="B823" s="2" t="n">
        <v>45231.91341435185</v>
      </c>
      <c r="C823" t="inlineStr">
        <is>
          <t>3140094012084559</t>
        </is>
      </c>
      <c r="D823" t="inlineStr">
        <is>
          <t>POS0012</t>
        </is>
      </c>
      <c r="E823" t="inlineStr">
        <is>
          <t>73</t>
        </is>
      </c>
      <c r="F823" t="inlineStr">
        <is>
          <t>0094</t>
        </is>
      </c>
      <c r="G823" t="inlineStr">
        <is>
          <t>5309336916</t>
        </is>
      </c>
      <c r="H823" t="n">
        <v>377.0</v>
      </c>
      <c r="I823" t="n">
        <v>359.04</v>
      </c>
      <c r="J823" t="n">
        <v>321.9</v>
      </c>
      <c r="K823" t="inlineStr">
        <is>
          <t>sale</t>
        </is>
      </c>
      <c r="L823" t="inlineStr">
        <is>
          <t/>
        </is>
      </c>
      <c r="M823" t="inlineStr">
        <is>
          <t/>
        </is>
      </c>
      <c r="N823" t="n">
        <v>0.0</v>
      </c>
      <c r="O823" t="n">
        <v>0.0</v>
      </c>
      <c r="P823" t="n">
        <v>281.52</v>
      </c>
      <c r="Q823" t="n">
        <v>281.49</v>
      </c>
      <c r="R823" t="n">
        <v>37.14</v>
      </c>
      <c r="S823" t="n">
        <v>37.14</v>
      </c>
      <c r="T823" t="n">
        <v>3.59</v>
      </c>
      <c r="U823" t="n">
        <v>3.59</v>
      </c>
      <c r="V823" t="n">
        <v>57.94</v>
      </c>
      <c r="W823" t="n">
        <v>57.94</v>
      </c>
      <c r="X823" t="n">
        <v>4.71</v>
      </c>
      <c r="Y823" t="n">
        <v>4.71</v>
      </c>
      <c r="Z823" t="n">
        <v>11.28</v>
      </c>
      <c r="AA823" t="n">
        <v>11.28</v>
      </c>
      <c r="AB823" t="n">
        <v>17.96</v>
      </c>
      <c r="AC823" t="n">
        <v>17.95</v>
      </c>
      <c r="AD823" t="n">
        <v>17.95999999999998</v>
      </c>
      <c r="AE823" t="n">
        <v>0.029999999999972715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0.010000000000001563</v>
      </c>
      <c r="AL823" t="inlineStr">
        <is>
          <t>unreconciled</t>
        </is>
      </c>
      <c r="AM823" t="inlineStr">
        <is>
          <t>Order Amount Mismatch (POS&gt;3PO)</t>
        </is>
      </c>
      <c r="AN823" t="n">
        <v>17.96</v>
      </c>
      <c r="AO823" t="n">
        <f>ROUND(P823*100/H823,2)</f>
        <v>0.0</v>
      </c>
      <c r="AP823" t="n">
        <f>ROUND(Q823*100/I823,2)</f>
        <v>0.0</v>
      </c>
      <c r="AQ823"/>
      <c r="AR823"/>
      <c r="AS823" t="n">
        <v>0.0</v>
      </c>
    </row>
    <row r="824">
      <c r="A824" s="1" t="n">
        <v>45231.0</v>
      </c>
      <c r="B824" s="2" t="n">
        <v>45231.88600694444</v>
      </c>
      <c r="C824" t="inlineStr">
        <is>
          <t>3140094012084542</t>
        </is>
      </c>
      <c r="D824" t="inlineStr">
        <is>
          <t>POS0012</t>
        </is>
      </c>
      <c r="E824" t="inlineStr">
        <is>
          <t>56</t>
        </is>
      </c>
      <c r="F824" t="inlineStr">
        <is>
          <t>0094</t>
        </is>
      </c>
      <c r="G824" t="inlineStr">
        <is>
          <t>5309341762</t>
        </is>
      </c>
      <c r="H824" t="n">
        <v>721.0</v>
      </c>
      <c r="I824" t="n">
        <v>686.65</v>
      </c>
      <c r="J824" t="n">
        <v>649.51</v>
      </c>
      <c r="K824" t="inlineStr">
        <is>
          <t>sale</t>
        </is>
      </c>
      <c r="L824" t="inlineStr">
        <is>
          <t/>
        </is>
      </c>
      <c r="M824" t="inlineStr">
        <is>
          <t/>
        </is>
      </c>
      <c r="N824" t="n">
        <v>0.0</v>
      </c>
      <c r="O824" t="n">
        <v>0.0</v>
      </c>
      <c r="P824" t="n">
        <v>531.19</v>
      </c>
      <c r="Q824" t="n">
        <v>531.17</v>
      </c>
      <c r="R824" t="n">
        <v>37.14</v>
      </c>
      <c r="S824" t="n">
        <v>37.14</v>
      </c>
      <c r="T824" t="n">
        <v>6.87</v>
      </c>
      <c r="U824" t="n">
        <v>6.87</v>
      </c>
      <c r="V824" t="n">
        <v>116.91</v>
      </c>
      <c r="W824" t="n">
        <v>116.91</v>
      </c>
      <c r="X824" t="n">
        <v>9.01</v>
      </c>
      <c r="Y824" t="n">
        <v>9.01</v>
      </c>
      <c r="Z824" t="n">
        <v>22.67</v>
      </c>
      <c r="AA824" t="n">
        <v>22.66</v>
      </c>
      <c r="AB824" t="n">
        <v>34.34</v>
      </c>
      <c r="AC824" t="n">
        <v>34.33</v>
      </c>
      <c r="AD824" t="n">
        <v>34.35000000000002</v>
      </c>
      <c r="AE824" t="n">
        <v>0.020000000000095497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0.010000000000001563</v>
      </c>
      <c r="AK824" t="n">
        <v>0.010000000000005116</v>
      </c>
      <c r="AL824" t="inlineStr">
        <is>
          <t>unreconciled</t>
        </is>
      </c>
      <c r="AM824" t="inlineStr">
        <is>
          <t>Order Amount Mismatch (POS&gt;3PO)</t>
        </is>
      </c>
      <c r="AN824" t="n">
        <v>34.35</v>
      </c>
      <c r="AO824" t="n">
        <f>ROUND(P824*100/H824,2)</f>
        <v>0.0</v>
      </c>
      <c r="AP824" t="n">
        <f>ROUND(Q824*100/I824,2)</f>
        <v>0.0</v>
      </c>
      <c r="AQ824"/>
      <c r="AR824"/>
      <c r="AS824" t="n">
        <v>0.0</v>
      </c>
    </row>
    <row r="825">
      <c r="A825" s="1" t="n">
        <v>45231.0</v>
      </c>
      <c r="B825" s="2" t="n">
        <v>45231.91769675926</v>
      </c>
      <c r="C825" t="inlineStr">
        <is>
          <t>3140094012084564</t>
        </is>
      </c>
      <c r="D825" t="inlineStr">
        <is>
          <t>POS0012</t>
        </is>
      </c>
      <c r="E825" t="inlineStr">
        <is>
          <t>78</t>
        </is>
      </c>
      <c r="F825" t="inlineStr">
        <is>
          <t>0094</t>
        </is>
      </c>
      <c r="G825" t="inlineStr">
        <is>
          <t>5309362362</t>
        </is>
      </c>
      <c r="H825" t="n">
        <v>267.0</v>
      </c>
      <c r="I825" t="n">
        <v>254.28</v>
      </c>
      <c r="J825" t="n">
        <v>217.14</v>
      </c>
      <c r="K825" t="inlineStr">
        <is>
          <t>sale</t>
        </is>
      </c>
      <c r="L825" t="inlineStr">
        <is>
          <t/>
        </is>
      </c>
      <c r="M825" t="inlineStr">
        <is>
          <t/>
        </is>
      </c>
      <c r="N825" t="n">
        <v>0.0</v>
      </c>
      <c r="O825" t="n">
        <v>0.0</v>
      </c>
      <c r="P825" t="n">
        <v>201.67</v>
      </c>
      <c r="Q825" t="n">
        <v>201.67</v>
      </c>
      <c r="R825" t="n">
        <v>37.14</v>
      </c>
      <c r="S825" t="n">
        <v>37.14</v>
      </c>
      <c r="T825" t="n">
        <v>2.54</v>
      </c>
      <c r="U825" t="n">
        <v>2.54</v>
      </c>
      <c r="V825" t="n">
        <v>39.09</v>
      </c>
      <c r="W825" t="n">
        <v>39.09</v>
      </c>
      <c r="X825" t="n">
        <v>3.34</v>
      </c>
      <c r="Y825" t="n">
        <v>3.34</v>
      </c>
      <c r="Z825" t="n">
        <v>7.64</v>
      </c>
      <c r="AA825" t="n">
        <v>7.64</v>
      </c>
      <c r="AB825" t="n">
        <v>12.72</v>
      </c>
      <c r="AC825" t="n">
        <v>12.72</v>
      </c>
      <c r="AD825" t="n">
        <v>12.719999999999999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inlineStr">
        <is>
          <t>unreconciled</t>
        </is>
      </c>
      <c r="AM825" t="inlineStr">
        <is>
          <t>Order Amount Mismatch (POS&gt;3PO)</t>
        </is>
      </c>
      <c r="AN825" t="n">
        <v>12.72</v>
      </c>
      <c r="AO825" t="n">
        <f>ROUND(P825*100/H825,2)</f>
        <v>0.0</v>
      </c>
      <c r="AP825" t="n">
        <f>ROUND(Q825*100/I825,2)</f>
        <v>0.0</v>
      </c>
      <c r="AQ825"/>
      <c r="AR825"/>
      <c r="AS825" t="n">
        <v>0.0</v>
      </c>
    </row>
    <row r="826">
      <c r="A826" s="1" t="n">
        <v>45234.0</v>
      </c>
      <c r="B826" s="2" t="n">
        <v>45234.662256944444</v>
      </c>
      <c r="C826" t="inlineStr">
        <is>
          <t>3140094012085560</t>
        </is>
      </c>
      <c r="D826" t="inlineStr">
        <is>
          <t>POS0012</t>
        </is>
      </c>
      <c r="E826" t="inlineStr">
        <is>
          <t>75</t>
        </is>
      </c>
      <c r="F826" t="inlineStr">
        <is>
          <t>0094</t>
        </is>
      </c>
      <c r="G826" t="inlineStr">
        <is>
          <t>5309364188</t>
        </is>
      </c>
      <c r="H826" t="n">
        <v>629.0</v>
      </c>
      <c r="I826" t="n">
        <v>599.04</v>
      </c>
      <c r="J826" t="n">
        <v>561.9</v>
      </c>
      <c r="K826" t="inlineStr">
        <is>
          <t>sale</t>
        </is>
      </c>
      <c r="L826" t="inlineStr">
        <is>
          <t/>
        </is>
      </c>
      <c r="M826" t="inlineStr">
        <is>
          <t/>
        </is>
      </c>
      <c r="N826" t="n">
        <v>0.0</v>
      </c>
      <c r="O826" t="n">
        <v>0.0</v>
      </c>
      <c r="P826" t="n">
        <v>464.43</v>
      </c>
      <c r="Q826" t="n">
        <v>464.42</v>
      </c>
      <c r="R826" t="n">
        <v>37.14</v>
      </c>
      <c r="S826" t="n">
        <v>37.14</v>
      </c>
      <c r="T826" t="n">
        <v>5.99</v>
      </c>
      <c r="U826" t="n">
        <v>5.99</v>
      </c>
      <c r="V826" t="n">
        <v>101.14</v>
      </c>
      <c r="W826" t="n">
        <v>101.14</v>
      </c>
      <c r="X826" t="n">
        <v>7.86</v>
      </c>
      <c r="Y826" t="n">
        <v>7.86</v>
      </c>
      <c r="Z826" t="n">
        <v>19.62</v>
      </c>
      <c r="AA826" t="n">
        <v>19.62</v>
      </c>
      <c r="AB826" t="n">
        <v>29.96</v>
      </c>
      <c r="AC826" t="n">
        <v>29.95</v>
      </c>
      <c r="AD826" t="n">
        <v>29.960000000000036</v>
      </c>
      <c r="AE826" t="n">
        <v>0.009999999999990905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0.010000000000001563</v>
      </c>
      <c r="AL826" t="inlineStr">
        <is>
          <t>unreconciled</t>
        </is>
      </c>
      <c r="AM826" t="inlineStr">
        <is>
          <t>Order Amount Mismatch (POS&gt;3PO)</t>
        </is>
      </c>
      <c r="AN826" t="n">
        <v>29.96</v>
      </c>
      <c r="AO826" t="n">
        <f>ROUND(P826*100/H826,2)</f>
        <v>0.0</v>
      </c>
      <c r="AP826" t="n">
        <f>ROUND(Q826*100/I826,2)</f>
        <v>0.0</v>
      </c>
      <c r="AQ826"/>
      <c r="AR826"/>
      <c r="AS826" t="n">
        <v>0.0</v>
      </c>
    </row>
    <row r="827">
      <c r="A827" s="1" t="n">
        <v>45232.0</v>
      </c>
      <c r="B827" s="2" t="n">
        <v>45232.86277777778</v>
      </c>
      <c r="C827" t="inlineStr">
        <is>
          <t>3140094012084896</t>
        </is>
      </c>
      <c r="D827" t="inlineStr">
        <is>
          <t>POS0012</t>
        </is>
      </c>
      <c r="E827" t="inlineStr">
        <is>
          <t>11</t>
        </is>
      </c>
      <c r="F827" t="inlineStr">
        <is>
          <t>0094</t>
        </is>
      </c>
      <c r="G827" t="inlineStr">
        <is>
          <t>5309386684</t>
        </is>
      </c>
      <c r="H827" t="n">
        <v>399.0</v>
      </c>
      <c r="I827" t="n">
        <v>380.0</v>
      </c>
      <c r="J827" t="n">
        <v>342.86</v>
      </c>
      <c r="K827" t="inlineStr">
        <is>
          <t>sale</t>
        </is>
      </c>
      <c r="L827" t="inlineStr">
        <is>
          <t/>
        </is>
      </c>
      <c r="M827" t="inlineStr">
        <is>
          <t/>
        </is>
      </c>
      <c r="N827" t="n">
        <v>0.0</v>
      </c>
      <c r="O827" t="n">
        <v>0.0</v>
      </c>
      <c r="P827" t="n">
        <v>297.49</v>
      </c>
      <c r="Q827" t="n">
        <v>297.47</v>
      </c>
      <c r="R827" t="n">
        <v>37.14</v>
      </c>
      <c r="S827" t="n">
        <v>37.14</v>
      </c>
      <c r="T827" t="n">
        <v>3.8</v>
      </c>
      <c r="U827" t="n">
        <v>3.8</v>
      </c>
      <c r="V827" t="n">
        <v>61.71</v>
      </c>
      <c r="W827" t="n">
        <v>61.71</v>
      </c>
      <c r="X827" t="n">
        <v>4.99</v>
      </c>
      <c r="Y827" t="n">
        <v>4.99</v>
      </c>
      <c r="Z827" t="n">
        <v>12.01</v>
      </c>
      <c r="AA827" t="n">
        <v>12.01</v>
      </c>
      <c r="AB827" t="n">
        <v>19.0</v>
      </c>
      <c r="AC827" t="n">
        <v>19.0</v>
      </c>
      <c r="AD827" t="n">
        <v>19.0</v>
      </c>
      <c r="AE827" t="n">
        <v>0.01999999999998181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inlineStr">
        <is>
          <t>unreconciled</t>
        </is>
      </c>
      <c r="AM827" t="inlineStr">
        <is>
          <t>Order Amount Mismatch (POS&gt;3PO)</t>
        </is>
      </c>
      <c r="AN827" t="n">
        <v>19.0</v>
      </c>
      <c r="AO827" t="n">
        <f>ROUND(P827*100/H827,2)</f>
        <v>0.0</v>
      </c>
      <c r="AP827" t="n">
        <f>ROUND(Q827*100/I827,2)</f>
        <v>0.0</v>
      </c>
      <c r="AQ827"/>
      <c r="AR827"/>
      <c r="AS827" t="n">
        <v>0.0</v>
      </c>
    </row>
    <row r="828">
      <c r="A828" s="1" t="n">
        <v>45232.0</v>
      </c>
      <c r="B828" s="2" t="n">
        <v>45232.83186342593</v>
      </c>
      <c r="C828" t="inlineStr">
        <is>
          <t>3140023012059034</t>
        </is>
      </c>
      <c r="D828" t="inlineStr">
        <is>
          <t>POS0012</t>
        </is>
      </c>
      <c r="E828" t="inlineStr">
        <is>
          <t>28</t>
        </is>
      </c>
      <c r="F828" t="inlineStr">
        <is>
          <t>0023</t>
        </is>
      </c>
      <c r="G828" t="inlineStr">
        <is>
          <t>5309393408</t>
        </is>
      </c>
      <c r="H828" t="n">
        <v>308.0</v>
      </c>
      <c r="I828" t="n">
        <v>293.32</v>
      </c>
      <c r="J828" t="n">
        <v>256.18</v>
      </c>
      <c r="K828" t="inlineStr">
        <is>
          <t>sale</t>
        </is>
      </c>
      <c r="L828" t="inlineStr">
        <is>
          <t/>
        </is>
      </c>
      <c r="M828" t="inlineStr">
        <is>
          <t/>
        </is>
      </c>
      <c r="N828" t="n">
        <v>0.0</v>
      </c>
      <c r="O828" t="n">
        <v>0.0</v>
      </c>
      <c r="P828" t="n">
        <v>231.44</v>
      </c>
      <c r="Q828" t="n">
        <v>231.43</v>
      </c>
      <c r="R828" t="n">
        <v>37.14</v>
      </c>
      <c r="S828" t="n">
        <v>37.14</v>
      </c>
      <c r="T828" t="n">
        <v>2.93</v>
      </c>
      <c r="U828" t="n">
        <v>2.93</v>
      </c>
      <c r="V828" t="n">
        <v>46.11</v>
      </c>
      <c r="W828" t="n">
        <v>46.11</v>
      </c>
      <c r="X828" t="n">
        <v>3.85</v>
      </c>
      <c r="Y828" t="n">
        <v>3.85</v>
      </c>
      <c r="Z828" t="n">
        <v>8.99</v>
      </c>
      <c r="AA828" t="n">
        <v>8.99</v>
      </c>
      <c r="AB828" t="n">
        <v>14.66</v>
      </c>
      <c r="AC828" t="n">
        <v>14.67</v>
      </c>
      <c r="AD828" t="n">
        <v>14.680000000000007</v>
      </c>
      <c r="AE828" t="n">
        <v>0.009999999999990905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-0.009999999999999787</v>
      </c>
      <c r="AL828" t="inlineStr">
        <is>
          <t>unreconciled</t>
        </is>
      </c>
      <c r="AM828" t="inlineStr">
        <is>
          <t>Order Amount Mismatch (POS&gt;3PO)</t>
        </is>
      </c>
      <c r="AN828" t="n">
        <v>14.68</v>
      </c>
      <c r="AO828" t="n">
        <f>ROUND(P828*100/H828,2)</f>
        <v>0.0</v>
      </c>
      <c r="AP828" t="n">
        <f>ROUND(Q828*100/I828,2)</f>
        <v>0.0</v>
      </c>
      <c r="AQ828"/>
      <c r="AR828"/>
      <c r="AS828" t="n">
        <v>0.0</v>
      </c>
    </row>
    <row r="829">
      <c r="A829" s="1" t="n">
        <v>45233.0</v>
      </c>
      <c r="B829" s="2" t="n">
        <v>45233.52548611111</v>
      </c>
      <c r="C829" t="inlineStr">
        <is>
          <t>3140094012085064</t>
        </is>
      </c>
      <c r="D829" t="inlineStr">
        <is>
          <t>POS0012</t>
        </is>
      </c>
      <c r="E829" t="inlineStr">
        <is>
          <t>79</t>
        </is>
      </c>
      <c r="F829" t="inlineStr">
        <is>
          <t>0094</t>
        </is>
      </c>
      <c r="G829" t="inlineStr">
        <is>
          <t>5309401281</t>
        </is>
      </c>
      <c r="H829" t="n">
        <v>277.0</v>
      </c>
      <c r="I829" t="n">
        <v>340.94</v>
      </c>
      <c r="J829" t="n">
        <v>303.8</v>
      </c>
      <c r="K829" t="inlineStr">
        <is>
          <t>sale</t>
        </is>
      </c>
      <c r="L829" t="inlineStr">
        <is>
          <t/>
        </is>
      </c>
      <c r="M829" t="inlineStr">
        <is>
          <t/>
        </is>
      </c>
      <c r="N829" t="n">
        <v>0.0</v>
      </c>
      <c r="O829" t="n">
        <v>0.0</v>
      </c>
      <c r="P829" t="n">
        <v>267.73</v>
      </c>
      <c r="Q829" t="n">
        <v>208.93</v>
      </c>
      <c r="R829" t="n">
        <v>37.14</v>
      </c>
      <c r="S829" t="n">
        <v>37.14</v>
      </c>
      <c r="T829" t="n">
        <v>3.41</v>
      </c>
      <c r="U829" t="n">
        <v>2.64</v>
      </c>
      <c r="V829" t="n">
        <v>54.68</v>
      </c>
      <c r="W829" t="n">
        <v>40.8</v>
      </c>
      <c r="X829" t="n">
        <v>4.47</v>
      </c>
      <c r="Y829" t="n">
        <v>3.46</v>
      </c>
      <c r="Z829" t="n">
        <v>10.65</v>
      </c>
      <c r="AA829" t="n">
        <v>7.96</v>
      </c>
      <c r="AB829" t="n">
        <v>13.2</v>
      </c>
      <c r="AC829" t="n">
        <v>13.19</v>
      </c>
      <c r="AD829" t="n">
        <v>-63.94</v>
      </c>
      <c r="AE829" t="n">
        <v>58.80000000000001</v>
      </c>
      <c r="AF829" t="n">
        <v>0.0</v>
      </c>
      <c r="AG829" t="n">
        <v>0.77</v>
      </c>
      <c r="AH829" t="n">
        <v>13.880000000000003</v>
      </c>
      <c r="AI829" t="n">
        <v>1.0099999999999998</v>
      </c>
      <c r="AJ829" t="n">
        <v>2.6900000000000004</v>
      </c>
      <c r="AK829" t="n">
        <v>0.009999999999999787</v>
      </c>
      <c r="AL829" t="inlineStr">
        <is>
          <t>unreconciled</t>
        </is>
      </c>
      <c r="AM829" t="inlineStr">
        <is>
          <t>Order Amount Mismatch (3PO&gt;POS)</t>
        </is>
      </c>
      <c r="AN829" t="n">
        <v>63.94</v>
      </c>
      <c r="AO829" t="n">
        <f>ROUND(P829*100/H829,2)</f>
        <v>0.0</v>
      </c>
      <c r="AP829" t="n">
        <f>ROUND(Q829*100/I829,2)</f>
        <v>0.0</v>
      </c>
      <c r="AQ829"/>
      <c r="AR829"/>
      <c r="AS829" t="n">
        <v>0.0</v>
      </c>
    </row>
    <row r="830">
      <c r="A830" s="1" t="n">
        <v>45232.0</v>
      </c>
      <c r="B830" s="2" t="n">
        <v>45232.574270833335</v>
      </c>
      <c r="C830" t="inlineStr">
        <is>
          <t>3140094012084699</t>
        </is>
      </c>
      <c r="D830" t="inlineStr">
        <is>
          <t>POS0012</t>
        </is>
      </c>
      <c r="E830" t="inlineStr">
        <is>
          <t>13</t>
        </is>
      </c>
      <c r="F830" t="inlineStr">
        <is>
          <t>0094</t>
        </is>
      </c>
      <c r="G830" t="inlineStr">
        <is>
          <t>5309401578</t>
        </is>
      </c>
      <c r="H830" t="n">
        <v>223.0</v>
      </c>
      <c r="I830" t="n">
        <v>212.38</v>
      </c>
      <c r="J830" t="n">
        <v>175.24</v>
      </c>
      <c r="K830" t="inlineStr">
        <is>
          <t>sale</t>
        </is>
      </c>
      <c r="L830" t="inlineStr">
        <is>
          <t/>
        </is>
      </c>
      <c r="M830" t="inlineStr">
        <is>
          <t/>
        </is>
      </c>
      <c r="N830" t="n">
        <v>0.0</v>
      </c>
      <c r="O830" t="n">
        <v>0.0</v>
      </c>
      <c r="P830" t="n">
        <v>169.75</v>
      </c>
      <c r="Q830" t="n">
        <v>169.75</v>
      </c>
      <c r="R830" t="n">
        <v>37.14</v>
      </c>
      <c r="S830" t="n">
        <v>37.14</v>
      </c>
      <c r="T830" t="n">
        <v>2.12</v>
      </c>
      <c r="U830" t="n">
        <v>2.12</v>
      </c>
      <c r="V830" t="n">
        <v>31.54</v>
      </c>
      <c r="W830" t="n">
        <v>31.54</v>
      </c>
      <c r="X830" t="n">
        <v>2.79</v>
      </c>
      <c r="Y830" t="n">
        <v>2.79</v>
      </c>
      <c r="Z830" t="n">
        <v>6.18</v>
      </c>
      <c r="AA830" t="n">
        <v>6.18</v>
      </c>
      <c r="AB830" t="n">
        <v>10.62</v>
      </c>
      <c r="AC830" t="n">
        <v>10.62</v>
      </c>
      <c r="AD830" t="n">
        <v>10.620000000000005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inlineStr">
        <is>
          <t>unreconciled</t>
        </is>
      </c>
      <c r="AM830" t="inlineStr">
        <is>
          <t>Order Amount Mismatch (POS&gt;3PO)</t>
        </is>
      </c>
      <c r="AN830" t="n">
        <v>10.62</v>
      </c>
      <c r="AO830" t="n">
        <f>ROUND(P830*100/H830,2)</f>
        <v>0.0</v>
      </c>
      <c r="AP830" t="n">
        <f>ROUND(Q830*100/I830,2)</f>
        <v>0.0</v>
      </c>
      <c r="AQ830"/>
      <c r="AR830"/>
      <c r="AS830" t="n">
        <v>0.0</v>
      </c>
    </row>
    <row r="831">
      <c r="A831" s="1" t="n">
        <v>45233.0</v>
      </c>
      <c r="B831" s="2" t="n">
        <v>45233.57671296296</v>
      </c>
      <c r="C831" t="inlineStr">
        <is>
          <t>3140094012085091</t>
        </is>
      </c>
      <c r="D831" t="inlineStr">
        <is>
          <t>POS0012</t>
        </is>
      </c>
      <c r="E831" t="inlineStr">
        <is>
          <t>06</t>
        </is>
      </c>
      <c r="F831" t="inlineStr">
        <is>
          <t>0094</t>
        </is>
      </c>
      <c r="G831" t="inlineStr">
        <is>
          <t>5309403814</t>
        </is>
      </c>
      <c r="H831" t="n">
        <v>933.0</v>
      </c>
      <c r="I831" t="n">
        <v>965.71</v>
      </c>
      <c r="J831" t="n">
        <v>928.57</v>
      </c>
      <c r="K831" t="inlineStr">
        <is>
          <t>sale</t>
        </is>
      </c>
      <c r="L831" t="inlineStr">
        <is>
          <t/>
        </is>
      </c>
      <c r="M831" t="inlineStr">
        <is>
          <t/>
        </is>
      </c>
      <c r="N831" t="n">
        <v>0.0</v>
      </c>
      <c r="O831" t="n">
        <v>0.0</v>
      </c>
      <c r="P831" t="n">
        <v>743.86</v>
      </c>
      <c r="Q831" t="n">
        <v>685.06</v>
      </c>
      <c r="R831" t="n">
        <v>37.14</v>
      </c>
      <c r="S831" t="n">
        <v>37.14</v>
      </c>
      <c r="T831" t="n">
        <v>9.66</v>
      </c>
      <c r="U831" t="n">
        <v>8.89</v>
      </c>
      <c r="V831" t="n">
        <v>167.14</v>
      </c>
      <c r="W831" t="n">
        <v>153.26</v>
      </c>
      <c r="X831" t="n">
        <v>12.68</v>
      </c>
      <c r="Y831" t="n">
        <v>11.66</v>
      </c>
      <c r="Z831" t="n">
        <v>32.37</v>
      </c>
      <c r="AA831" t="n">
        <v>29.69</v>
      </c>
      <c r="AB831" t="n">
        <v>44.42</v>
      </c>
      <c r="AC831" t="n">
        <v>44.43</v>
      </c>
      <c r="AD831" t="n">
        <v>-32.710000000000036</v>
      </c>
      <c r="AE831" t="n">
        <v>58.80000000000007</v>
      </c>
      <c r="AF831" t="n">
        <v>0.0</v>
      </c>
      <c r="AG831" t="n">
        <v>0.7699999999999996</v>
      </c>
      <c r="AH831" t="n">
        <v>13.879999999999995</v>
      </c>
      <c r="AI831" t="n">
        <v>1.0199999999999996</v>
      </c>
      <c r="AJ831" t="n">
        <v>2.679999999999996</v>
      </c>
      <c r="AK831" t="n">
        <v>-0.00999999999999801</v>
      </c>
      <c r="AL831" t="inlineStr">
        <is>
          <t>unreconciled</t>
        </is>
      </c>
      <c r="AM831" t="inlineStr">
        <is>
          <t>Order Amount Mismatch (3PO&gt;POS)</t>
        </is>
      </c>
      <c r="AN831" t="n">
        <v>32.71</v>
      </c>
      <c r="AO831" t="n">
        <f>ROUND(P831*100/H831,2)</f>
        <v>0.0</v>
      </c>
      <c r="AP831" t="n">
        <f>ROUND(Q831*100/I831,2)</f>
        <v>0.0</v>
      </c>
      <c r="AQ831"/>
      <c r="AR831"/>
      <c r="AS831" t="n">
        <v>0.0</v>
      </c>
    </row>
    <row r="832">
      <c r="A832" s="1" t="n">
        <v>45233.0</v>
      </c>
      <c r="B832" s="2" t="n">
        <v>45233.897314814814</v>
      </c>
      <c r="C832" t="inlineStr">
        <is>
          <t>3140094012085332</t>
        </is>
      </c>
      <c r="D832" t="inlineStr">
        <is>
          <t>POS0012</t>
        </is>
      </c>
      <c r="E832" t="inlineStr">
        <is>
          <t>47</t>
        </is>
      </c>
      <c r="F832" t="inlineStr">
        <is>
          <t>0094</t>
        </is>
      </c>
      <c r="G832" t="inlineStr">
        <is>
          <t>5309419263</t>
        </is>
      </c>
      <c r="H832" t="n">
        <v>209.0</v>
      </c>
      <c r="I832" t="n">
        <v>199.05</v>
      </c>
      <c r="J832" t="n">
        <v>161.91</v>
      </c>
      <c r="K832" t="inlineStr">
        <is>
          <t>sale</t>
        </is>
      </c>
      <c r="L832" t="inlineStr">
        <is>
          <t/>
        </is>
      </c>
      <c r="M832" t="inlineStr">
        <is>
          <t/>
        </is>
      </c>
      <c r="N832" t="n">
        <v>0.0</v>
      </c>
      <c r="O832" t="n">
        <v>0.0</v>
      </c>
      <c r="P832" t="n">
        <v>159.59</v>
      </c>
      <c r="Q832" t="n">
        <v>159.58</v>
      </c>
      <c r="R832" t="n">
        <v>37.14</v>
      </c>
      <c r="S832" t="n">
        <v>37.14</v>
      </c>
      <c r="T832" t="n">
        <v>1.99</v>
      </c>
      <c r="U832" t="n">
        <v>1.99</v>
      </c>
      <c r="V832" t="n">
        <v>29.14</v>
      </c>
      <c r="W832" t="n">
        <v>29.14</v>
      </c>
      <c r="X832" t="n">
        <v>2.61</v>
      </c>
      <c r="Y832" t="n">
        <v>2.61</v>
      </c>
      <c r="Z832" t="n">
        <v>5.72</v>
      </c>
      <c r="AA832" t="n">
        <v>5.72</v>
      </c>
      <c r="AB832" t="n">
        <v>9.96</v>
      </c>
      <c r="AC832" t="n">
        <v>9.95</v>
      </c>
      <c r="AD832" t="n">
        <v>9.949999999999989</v>
      </c>
      <c r="AE832" t="n">
        <v>0.009999999999990905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0.010000000000001563</v>
      </c>
      <c r="AL832" t="inlineStr">
        <is>
          <t>unreconciled</t>
        </is>
      </c>
      <c r="AM832" t="inlineStr">
        <is>
          <t>Order Amount Mismatch (POS&gt;3PO)</t>
        </is>
      </c>
      <c r="AN832" t="n">
        <v>9.95</v>
      </c>
      <c r="AO832" t="n">
        <f>ROUND(P832*100/H832,2)</f>
        <v>0.0</v>
      </c>
      <c r="AP832" t="n">
        <f>ROUND(Q832*100/I832,2)</f>
        <v>0.0</v>
      </c>
      <c r="AQ832"/>
      <c r="AR832"/>
      <c r="AS832" t="n">
        <v>0.0</v>
      </c>
    </row>
    <row r="833">
      <c r="A833" s="1" t="n">
        <v>45231.0</v>
      </c>
      <c r="B833" s="2" t="n">
        <v>45232.007569444446</v>
      </c>
      <c r="C833" t="inlineStr">
        <is>
          <t>3140023012058893</t>
        </is>
      </c>
      <c r="D833" t="inlineStr">
        <is>
          <t>POS0012</t>
        </is>
      </c>
      <c r="E833" t="inlineStr">
        <is>
          <t>87</t>
        </is>
      </c>
      <c r="F833" t="inlineStr">
        <is>
          <t>0023</t>
        </is>
      </c>
      <c r="G833" t="inlineStr">
        <is>
          <t>5309431952</t>
        </is>
      </c>
      <c r="H833" t="n">
        <v>259.0</v>
      </c>
      <c r="I833" t="n">
        <v>209.52</v>
      </c>
      <c r="J833" t="n">
        <v>209.52</v>
      </c>
      <c r="K833" t="inlineStr">
        <is>
          <t>addition</t>
        </is>
      </c>
      <c r="L833" t="inlineStr">
        <is>
          <t/>
        </is>
      </c>
      <c r="M833" t="inlineStr">
        <is>
          <t/>
        </is>
      </c>
      <c r="N833" t="n">
        <v>0.0</v>
      </c>
      <c r="O833" t="n">
        <v>0.0</v>
      </c>
      <c r="P833" t="n">
        <v>193.26</v>
      </c>
      <c r="Q833" t="n">
        <v>195.86</v>
      </c>
      <c r="R833" t="n">
        <v>37.14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0.0</v>
      </c>
      <c r="AB833" t="n">
        <v>12.34</v>
      </c>
      <c r="AC833" t="n">
        <v>12.33</v>
      </c>
      <c r="AD833" t="n">
        <v>49.47999999999999</v>
      </c>
      <c r="AE833" t="n">
        <v>-2.6000000000000227</v>
      </c>
      <c r="AF833" t="n">
        <v>37.14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0.009999999999999787</v>
      </c>
      <c r="AL833" t="inlineStr">
        <is>
          <t>unreconciled</t>
        </is>
      </c>
      <c r="AM833" t="inlineStr">
        <is>
          <t>Packaging Charge Mismatch</t>
        </is>
      </c>
      <c r="AN833" t="n">
        <v>37.14</v>
      </c>
      <c r="AO833" t="n">
        <f>ROUND(P833*100/H833,2)</f>
        <v>0.0</v>
      </c>
      <c r="AP833" t="n">
        <f>ROUND(Q833*100/I833,2)</f>
        <v>0.0</v>
      </c>
      <c r="AQ833"/>
      <c r="AR833"/>
      <c r="AS833" t="n">
        <v>0.0</v>
      </c>
    </row>
    <row r="834">
      <c r="A834" s="1" t="n">
        <v>45233.0</v>
      </c>
      <c r="B834" s="2" t="n">
        <v>45233.86509259259</v>
      </c>
      <c r="C834" t="inlineStr">
        <is>
          <t>3140094012085301</t>
        </is>
      </c>
      <c r="D834" t="inlineStr">
        <is>
          <t>POS0012</t>
        </is>
      </c>
      <c r="E834" t="inlineStr">
        <is>
          <t>16</t>
        </is>
      </c>
      <c r="F834" t="inlineStr">
        <is>
          <t>0094</t>
        </is>
      </c>
      <c r="G834" t="inlineStr">
        <is>
          <t>5309458542</t>
        </is>
      </c>
      <c r="H834" t="n">
        <v>257.0</v>
      </c>
      <c r="I834" t="n">
        <v>321.9</v>
      </c>
      <c r="J834" t="n">
        <v>284.76</v>
      </c>
      <c r="K834" t="inlineStr">
        <is>
          <t>sale</t>
        </is>
      </c>
      <c r="L834" t="inlineStr">
        <is>
          <t/>
        </is>
      </c>
      <c r="M834" t="inlineStr">
        <is>
          <t/>
        </is>
      </c>
      <c r="N834" t="n">
        <v>0.0</v>
      </c>
      <c r="O834" t="n">
        <v>0.0</v>
      </c>
      <c r="P834" t="n">
        <v>253.2</v>
      </c>
      <c r="Q834" t="n">
        <v>194.42</v>
      </c>
      <c r="R834" t="n">
        <v>37.14</v>
      </c>
      <c r="S834" t="n">
        <v>37.14</v>
      </c>
      <c r="T834" t="n">
        <v>3.22</v>
      </c>
      <c r="U834" t="n">
        <v>2.45</v>
      </c>
      <c r="V834" t="n">
        <v>51.26</v>
      </c>
      <c r="W834" t="n">
        <v>37.37</v>
      </c>
      <c r="X834" t="n">
        <v>4.23</v>
      </c>
      <c r="Y834" t="n">
        <v>3.21</v>
      </c>
      <c r="Z834" t="n">
        <v>9.99</v>
      </c>
      <c r="AA834" t="n">
        <v>7.31</v>
      </c>
      <c r="AB834" t="n">
        <v>12.24</v>
      </c>
      <c r="AC834" t="n">
        <v>12.24</v>
      </c>
      <c r="AD834" t="n">
        <v>-64.89999999999998</v>
      </c>
      <c r="AE834" t="n">
        <v>58.78</v>
      </c>
      <c r="AF834" t="n">
        <v>0.0</v>
      </c>
      <c r="AG834" t="n">
        <v>0.77</v>
      </c>
      <c r="AH834" t="n">
        <v>13.89</v>
      </c>
      <c r="AI834" t="n">
        <v>1.0200000000000005</v>
      </c>
      <c r="AJ834" t="n">
        <v>2.6800000000000006</v>
      </c>
      <c r="AK834" t="n">
        <v>0.0</v>
      </c>
      <c r="AL834" t="inlineStr">
        <is>
          <t>unreconciled</t>
        </is>
      </c>
      <c r="AM834" t="inlineStr">
        <is>
          <t>Order Amount Mismatch (3PO&gt;POS)</t>
        </is>
      </c>
      <c r="AN834" t="n">
        <v>64.9</v>
      </c>
      <c r="AO834" t="n">
        <f>ROUND(P834*100/H834,2)</f>
        <v>0.0</v>
      </c>
      <c r="AP834" t="n">
        <f>ROUND(Q834*100/I834,2)</f>
        <v>0.0</v>
      </c>
      <c r="AQ834"/>
      <c r="AR834"/>
      <c r="AS834" t="n">
        <v>0.0</v>
      </c>
    </row>
    <row r="835">
      <c r="A835" s="1" t="n">
        <v>45234.0</v>
      </c>
      <c r="B835" s="2" t="n">
        <v>45234.62938657407</v>
      </c>
      <c r="C835" t="inlineStr">
        <is>
          <t>3140023012059504</t>
        </is>
      </c>
      <c r="D835" t="inlineStr">
        <is>
          <t>POS0012</t>
        </is>
      </c>
      <c r="E835" t="inlineStr">
        <is>
          <t>96</t>
        </is>
      </c>
      <c r="F835" t="inlineStr">
        <is>
          <t>0023</t>
        </is>
      </c>
      <c r="G835" t="inlineStr">
        <is>
          <t>5309471198</t>
        </is>
      </c>
      <c r="H835" t="n">
        <v>473.0</v>
      </c>
      <c r="I835" t="n">
        <v>450.48</v>
      </c>
      <c r="J835" t="n">
        <v>413.34</v>
      </c>
      <c r="K835" t="inlineStr">
        <is>
          <t>sale</t>
        </is>
      </c>
      <c r="L835" t="inlineStr">
        <is>
          <t/>
        </is>
      </c>
      <c r="M835" t="inlineStr">
        <is>
          <t/>
        </is>
      </c>
      <c r="N835" t="n">
        <v>0.0</v>
      </c>
      <c r="O835" t="n">
        <v>0.0</v>
      </c>
      <c r="P835" t="n">
        <v>351.21</v>
      </c>
      <c r="Q835" t="n">
        <v>351.23</v>
      </c>
      <c r="R835" t="n">
        <v>37.14</v>
      </c>
      <c r="S835" t="n">
        <v>37.14</v>
      </c>
      <c r="T835" t="n">
        <v>4.5</v>
      </c>
      <c r="U835" t="n">
        <v>4.5</v>
      </c>
      <c r="V835" t="n">
        <v>74.4</v>
      </c>
      <c r="W835" t="n">
        <v>74.4</v>
      </c>
      <c r="X835" t="n">
        <v>5.91</v>
      </c>
      <c r="Y835" t="n">
        <v>5.91</v>
      </c>
      <c r="Z835" t="n">
        <v>14.46</v>
      </c>
      <c r="AA835" t="n">
        <v>14.45</v>
      </c>
      <c r="AB835" t="n">
        <v>22.52</v>
      </c>
      <c r="AC835" t="n">
        <v>22.53</v>
      </c>
      <c r="AD835" t="n">
        <v>22.519999999999982</v>
      </c>
      <c r="AE835" t="n">
        <v>-0.020000000000038654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0.010000000000001563</v>
      </c>
      <c r="AK835" t="n">
        <v>-0.010000000000001563</v>
      </c>
      <c r="AL835" t="inlineStr">
        <is>
          <t>unreconciled</t>
        </is>
      </c>
      <c r="AM835" t="inlineStr">
        <is>
          <t>Order Amount Mismatch (POS&gt;3PO)</t>
        </is>
      </c>
      <c r="AN835" t="n">
        <v>22.52</v>
      </c>
      <c r="AO835" t="n">
        <f>ROUND(P835*100/H835,2)</f>
        <v>0.0</v>
      </c>
      <c r="AP835" t="n">
        <f>ROUND(Q835*100/I835,2)</f>
        <v>0.0</v>
      </c>
      <c r="AQ835"/>
      <c r="AR835"/>
      <c r="AS835" t="n">
        <v>0.0</v>
      </c>
    </row>
    <row r="836">
      <c r="A836" s="1" t="n">
        <v>45232.0</v>
      </c>
      <c r="B836" s="2" t="n">
        <v>45232.96083333333</v>
      </c>
      <c r="C836" t="inlineStr">
        <is>
          <t>3140023012059109</t>
        </is>
      </c>
      <c r="D836" t="inlineStr">
        <is>
          <t>POS0012</t>
        </is>
      </c>
      <c r="E836" t="inlineStr">
        <is>
          <t>02</t>
        </is>
      </c>
      <c r="F836" t="inlineStr">
        <is>
          <t>0023</t>
        </is>
      </c>
      <c r="G836" t="inlineStr">
        <is>
          <t>5309478039</t>
        </is>
      </c>
      <c r="H836" t="n">
        <v>245.00000000000003</v>
      </c>
      <c r="I836" t="n">
        <v>233.33</v>
      </c>
      <c r="J836" t="n">
        <v>196.19</v>
      </c>
      <c r="K836" t="inlineStr">
        <is>
          <t>sale</t>
        </is>
      </c>
      <c r="L836" t="inlineStr">
        <is>
          <t/>
        </is>
      </c>
      <c r="M836" t="inlineStr">
        <is>
          <t/>
        </is>
      </c>
      <c r="N836" t="n">
        <v>0.0</v>
      </c>
      <c r="O836" t="n">
        <v>0.0</v>
      </c>
      <c r="P836" t="n">
        <v>185.72</v>
      </c>
      <c r="Q836" t="n">
        <v>185.71</v>
      </c>
      <c r="R836" t="n">
        <v>37.14</v>
      </c>
      <c r="S836" t="n">
        <v>37.14</v>
      </c>
      <c r="T836" t="n">
        <v>2.33</v>
      </c>
      <c r="U836" t="n">
        <v>2.33</v>
      </c>
      <c r="V836" t="n">
        <v>35.31</v>
      </c>
      <c r="W836" t="n">
        <v>35.31</v>
      </c>
      <c r="X836" t="n">
        <v>3.06</v>
      </c>
      <c r="Y836" t="n">
        <v>3.06</v>
      </c>
      <c r="Z836" t="n">
        <v>6.91</v>
      </c>
      <c r="AA836" t="n">
        <v>6.91</v>
      </c>
      <c r="AB836" t="n">
        <v>11.66</v>
      </c>
      <c r="AC836" t="n">
        <v>11.67</v>
      </c>
      <c r="AD836" t="n">
        <v>11.670000000000016</v>
      </c>
      <c r="AE836" t="n">
        <v>0.009999999999990905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-0.009999999999999787</v>
      </c>
      <c r="AL836" t="inlineStr">
        <is>
          <t>unreconciled</t>
        </is>
      </c>
      <c r="AM836" t="inlineStr">
        <is>
          <t>Order Amount Mismatch (POS&gt;3PO)</t>
        </is>
      </c>
      <c r="AN836" t="n">
        <v>11.67</v>
      </c>
      <c r="AO836" t="n">
        <f>ROUND(P836*100/H836,2)</f>
        <v>0.0</v>
      </c>
      <c r="AP836" t="n">
        <f>ROUND(Q836*100/I836,2)</f>
        <v>0.0</v>
      </c>
      <c r="AQ836"/>
      <c r="AR836"/>
      <c r="AS836" t="n">
        <v>0.0</v>
      </c>
    </row>
    <row r="837">
      <c r="A837" s="1" t="n">
        <v>45236.0</v>
      </c>
      <c r="B837" s="2" t="n">
        <v>45236.77175925926</v>
      </c>
      <c r="C837" t="inlineStr">
        <is>
          <t>3140094012086575</t>
        </is>
      </c>
      <c r="D837" t="inlineStr">
        <is>
          <t>POS0012</t>
        </is>
      </c>
      <c r="E837" t="inlineStr">
        <is>
          <t>90</t>
        </is>
      </c>
      <c r="F837" t="inlineStr">
        <is>
          <t>0094</t>
        </is>
      </c>
      <c r="G837" t="inlineStr">
        <is>
          <t>5309478757</t>
        </is>
      </c>
      <c r="H837" t="n">
        <v>333.0</v>
      </c>
      <c r="I837" t="n">
        <v>317.14</v>
      </c>
      <c r="J837" t="n">
        <v>280.0</v>
      </c>
      <c r="K837" t="inlineStr">
        <is>
          <t>sale</t>
        </is>
      </c>
      <c r="L837" t="inlineStr">
        <is>
          <t/>
        </is>
      </c>
      <c r="M837" t="inlineStr">
        <is>
          <t/>
        </is>
      </c>
      <c r="N837" t="n">
        <v>0.0</v>
      </c>
      <c r="O837" t="n">
        <v>0.0</v>
      </c>
      <c r="P837" t="n">
        <v>249.59</v>
      </c>
      <c r="Q837" t="n">
        <v>249.59</v>
      </c>
      <c r="R837" t="n">
        <v>37.14</v>
      </c>
      <c r="S837" t="n">
        <v>37.14</v>
      </c>
      <c r="T837" t="n">
        <v>3.17</v>
      </c>
      <c r="U837" t="n">
        <v>3.17</v>
      </c>
      <c r="V837" t="n">
        <v>50.4</v>
      </c>
      <c r="W837" t="n">
        <v>50.4</v>
      </c>
      <c r="X837" t="n">
        <v>4.16</v>
      </c>
      <c r="Y837" t="n">
        <v>4.16</v>
      </c>
      <c r="Z837" t="n">
        <v>9.82</v>
      </c>
      <c r="AA837" t="n">
        <v>9.82</v>
      </c>
      <c r="AB837" t="n">
        <v>15.86</v>
      </c>
      <c r="AC837" t="n">
        <v>15.86</v>
      </c>
      <c r="AD837" t="n">
        <v>15.860000000000014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inlineStr">
        <is>
          <t>unreconciled</t>
        </is>
      </c>
      <c r="AM837" t="inlineStr">
        <is>
          <t>Order Amount Mismatch (POS&gt;3PO)</t>
        </is>
      </c>
      <c r="AN837" t="n">
        <v>15.86</v>
      </c>
      <c r="AO837" t="n">
        <f>ROUND(P837*100/H837,2)</f>
        <v>0.0</v>
      </c>
      <c r="AP837" t="n">
        <f>ROUND(Q837*100/I837,2)</f>
        <v>0.0</v>
      </c>
      <c r="AQ837"/>
      <c r="AR837"/>
      <c r="AS837" t="n">
        <v>0.0</v>
      </c>
    </row>
    <row r="838">
      <c r="A838" s="1" t="n">
        <v>45232.0</v>
      </c>
      <c r="B838" s="2" t="n">
        <v>45232.75178240741</v>
      </c>
      <c r="C838" t="inlineStr">
        <is>
          <t>3140023012059004</t>
        </is>
      </c>
      <c r="D838" t="inlineStr">
        <is>
          <t>POS0012</t>
        </is>
      </c>
      <c r="E838" t="inlineStr">
        <is>
          <t>98</t>
        </is>
      </c>
      <c r="F838" t="inlineStr">
        <is>
          <t>0023</t>
        </is>
      </c>
      <c r="G838" t="inlineStr">
        <is>
          <t>5309488770</t>
        </is>
      </c>
      <c r="H838" t="n">
        <v>351.0</v>
      </c>
      <c r="I838" t="n">
        <v>334.26</v>
      </c>
      <c r="J838" t="n">
        <v>297.12</v>
      </c>
      <c r="K838" t="inlineStr">
        <is>
          <t>sale</t>
        </is>
      </c>
      <c r="L838" t="inlineStr">
        <is>
          <t/>
        </is>
      </c>
      <c r="M838" t="inlineStr">
        <is>
          <t/>
        </is>
      </c>
      <c r="N838" t="n">
        <v>0.0</v>
      </c>
      <c r="O838" t="n">
        <v>0.0</v>
      </c>
      <c r="P838" t="n">
        <v>262.63</v>
      </c>
      <c r="Q838" t="n">
        <v>262.62</v>
      </c>
      <c r="R838" t="n">
        <v>37.14</v>
      </c>
      <c r="S838" t="n">
        <v>37.14</v>
      </c>
      <c r="T838" t="n">
        <v>3.34</v>
      </c>
      <c r="U838" t="n">
        <v>3.34</v>
      </c>
      <c r="V838" t="n">
        <v>53.48</v>
      </c>
      <c r="W838" t="n">
        <v>53.48</v>
      </c>
      <c r="X838" t="n">
        <v>4.39</v>
      </c>
      <c r="Y838" t="n">
        <v>4.39</v>
      </c>
      <c r="Z838" t="n">
        <v>10.42</v>
      </c>
      <c r="AA838" t="n">
        <v>10.42</v>
      </c>
      <c r="AB838" t="n">
        <v>16.72</v>
      </c>
      <c r="AC838" t="n">
        <v>16.71</v>
      </c>
      <c r="AD838" t="n">
        <v>16.74000000000001</v>
      </c>
      <c r="AE838" t="n">
        <v>0.009999999999990905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0.00999999999999801</v>
      </c>
      <c r="AL838" t="inlineStr">
        <is>
          <t>unreconciled</t>
        </is>
      </c>
      <c r="AM838" t="inlineStr">
        <is>
          <t>Order Amount Mismatch (POS&gt;3PO)</t>
        </is>
      </c>
      <c r="AN838" t="n">
        <v>16.74</v>
      </c>
      <c r="AO838" t="n">
        <f>ROUND(P838*100/H838,2)</f>
        <v>0.0</v>
      </c>
      <c r="AP838" t="n">
        <f>ROUND(Q838*100/I838,2)</f>
        <v>0.0</v>
      </c>
      <c r="AQ838"/>
      <c r="AR838"/>
      <c r="AS838" t="n">
        <v>0.0</v>
      </c>
    </row>
    <row r="839">
      <c r="A839" s="1" t="n">
        <v>45232.0</v>
      </c>
      <c r="B839" s="2" t="n">
        <v>45232.790555555555</v>
      </c>
      <c r="C839" t="inlineStr">
        <is>
          <t>3140094012084839</t>
        </is>
      </c>
      <c r="D839" t="inlineStr">
        <is>
          <t>POS0012</t>
        </is>
      </c>
      <c r="E839" t="inlineStr">
        <is>
          <t>54</t>
        </is>
      </c>
      <c r="F839" t="inlineStr">
        <is>
          <t>0094</t>
        </is>
      </c>
      <c r="G839" t="inlineStr">
        <is>
          <t>5309491804</t>
        </is>
      </c>
      <c r="H839" t="n">
        <v>150.0</v>
      </c>
      <c r="I839" t="n">
        <v>142.85</v>
      </c>
      <c r="J839" t="n">
        <v>105.71</v>
      </c>
      <c r="K839" t="inlineStr">
        <is>
          <t>sale</t>
        </is>
      </c>
      <c r="L839" t="inlineStr">
        <is>
          <t/>
        </is>
      </c>
      <c r="M839" t="inlineStr">
        <is>
          <t/>
        </is>
      </c>
      <c r="N839" t="n">
        <v>0.0</v>
      </c>
      <c r="O839" t="n">
        <v>0.0</v>
      </c>
      <c r="P839" t="n">
        <v>116.76</v>
      </c>
      <c r="Q839" t="n">
        <v>116.75</v>
      </c>
      <c r="R839" t="n">
        <v>37.14</v>
      </c>
      <c r="S839" t="n">
        <v>37.14</v>
      </c>
      <c r="T839" t="n">
        <v>1.43</v>
      </c>
      <c r="U839" t="n">
        <v>1.43</v>
      </c>
      <c r="V839" t="n">
        <v>19.03</v>
      </c>
      <c r="W839" t="n">
        <v>19.03</v>
      </c>
      <c r="X839" t="n">
        <v>1.87</v>
      </c>
      <c r="Y839" t="n">
        <v>1.87</v>
      </c>
      <c r="Z839" t="n">
        <v>3.76</v>
      </c>
      <c r="AA839" t="n">
        <v>3.77</v>
      </c>
      <c r="AB839" t="n">
        <v>7.14</v>
      </c>
      <c r="AC839" t="n">
        <v>7.14</v>
      </c>
      <c r="AD839" t="n">
        <v>7.150000000000006</v>
      </c>
      <c r="AE839" t="n">
        <v>0.010000000000005116</v>
      </c>
      <c r="AF839" t="n">
        <v>0.0</v>
      </c>
      <c r="AG839" t="n">
        <v>0.0</v>
      </c>
      <c r="AH839" t="n">
        <v>0.0</v>
      </c>
      <c r="AI839" t="n">
        <v>0.0</v>
      </c>
      <c r="AJ839" t="n">
        <v>-0.010000000000000231</v>
      </c>
      <c r="AK839" t="n">
        <v>0.0</v>
      </c>
      <c r="AL839" t="inlineStr">
        <is>
          <t>unreconciled</t>
        </is>
      </c>
      <c r="AM839" t="inlineStr">
        <is>
          <t>Order Amount Mismatch (POS&gt;3PO)</t>
        </is>
      </c>
      <c r="AN839" t="n">
        <v>7.15</v>
      </c>
      <c r="AO839" t="n">
        <f>ROUND(P839*100/H839,2)</f>
        <v>0.0</v>
      </c>
      <c r="AP839" t="n">
        <f>ROUND(Q839*100/I839,2)</f>
        <v>0.0</v>
      </c>
      <c r="AQ839"/>
      <c r="AR839"/>
      <c r="AS839" t="n">
        <v>0.0</v>
      </c>
    </row>
    <row r="840">
      <c r="A840" s="1" t="n">
        <v>45232.0</v>
      </c>
      <c r="B840" s="2" t="n">
        <v>45232.7733912037</v>
      </c>
      <c r="C840" t="inlineStr">
        <is>
          <t>3140094012084830</t>
        </is>
      </c>
      <c r="D840" t="inlineStr">
        <is>
          <t>POS0012</t>
        </is>
      </c>
      <c r="E840" t="inlineStr">
        <is>
          <t>45</t>
        </is>
      </c>
      <c r="F840" t="inlineStr">
        <is>
          <t>0094</t>
        </is>
      </c>
      <c r="G840" t="inlineStr">
        <is>
          <t>5309497259</t>
        </is>
      </c>
      <c r="H840" t="n">
        <v>416.0</v>
      </c>
      <c r="I840" t="n">
        <v>396.18</v>
      </c>
      <c r="J840" t="n">
        <v>359.04</v>
      </c>
      <c r="K840" t="inlineStr">
        <is>
          <t>sale</t>
        </is>
      </c>
      <c r="L840" t="inlineStr">
        <is>
          <t/>
        </is>
      </c>
      <c r="M840" t="inlineStr">
        <is>
          <t/>
        </is>
      </c>
      <c r="N840" t="n">
        <v>0.0</v>
      </c>
      <c r="O840" t="n">
        <v>0.0</v>
      </c>
      <c r="P840" t="n">
        <v>309.82</v>
      </c>
      <c r="Q840" t="n">
        <v>309.83</v>
      </c>
      <c r="R840" t="n">
        <v>37.14</v>
      </c>
      <c r="S840" t="n">
        <v>37.14</v>
      </c>
      <c r="T840" t="n">
        <v>3.96</v>
      </c>
      <c r="U840" t="n">
        <v>3.96</v>
      </c>
      <c r="V840" t="n">
        <v>64.63</v>
      </c>
      <c r="W840" t="n">
        <v>64.63</v>
      </c>
      <c r="X840" t="n">
        <v>5.2</v>
      </c>
      <c r="Y840" t="n">
        <v>5.2</v>
      </c>
      <c r="Z840" t="n">
        <v>12.57</v>
      </c>
      <c r="AA840" t="n">
        <v>12.57</v>
      </c>
      <c r="AB840" t="n">
        <v>19.82</v>
      </c>
      <c r="AC840" t="n">
        <v>19.81</v>
      </c>
      <c r="AD840" t="n">
        <v>19.819999999999993</v>
      </c>
      <c r="AE840" t="n">
        <v>-0.009999999999990905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0.010000000000001563</v>
      </c>
      <c r="AL840" t="inlineStr">
        <is>
          <t>unreconciled</t>
        </is>
      </c>
      <c r="AM840" t="inlineStr">
        <is>
          <t>Order Amount Mismatch (POS&gt;3PO)</t>
        </is>
      </c>
      <c r="AN840" t="n">
        <v>19.82</v>
      </c>
      <c r="AO840" t="n">
        <f>ROUND(P840*100/H840,2)</f>
        <v>0.0</v>
      </c>
      <c r="AP840" t="n">
        <f>ROUND(Q840*100/I840,2)</f>
        <v>0.0</v>
      </c>
      <c r="AQ840"/>
      <c r="AR840"/>
      <c r="AS840" t="n">
        <v>0.0</v>
      </c>
    </row>
    <row r="841">
      <c r="A841" s="1" t="n">
        <v>45232.0</v>
      </c>
      <c r="B841" s="2" t="n">
        <v>45232.927708333336</v>
      </c>
      <c r="C841" t="inlineStr">
        <is>
          <t>3140023012059085</t>
        </is>
      </c>
      <c r="D841" t="inlineStr">
        <is>
          <t>POS0012</t>
        </is>
      </c>
      <c r="E841" t="inlineStr">
        <is>
          <t>79</t>
        </is>
      </c>
      <c r="F841" t="inlineStr">
        <is>
          <t>0023</t>
        </is>
      </c>
      <c r="G841" t="inlineStr">
        <is>
          <t>5309498617</t>
        </is>
      </c>
      <c r="H841" t="n">
        <v>340.0</v>
      </c>
      <c r="I841" t="n">
        <v>323.8</v>
      </c>
      <c r="J841" t="n">
        <v>286.66</v>
      </c>
      <c r="K841" t="inlineStr">
        <is>
          <t>sale</t>
        </is>
      </c>
      <c r="L841" t="inlineStr">
        <is>
          <t/>
        </is>
      </c>
      <c r="M841" t="inlineStr">
        <is>
          <t/>
        </is>
      </c>
      <c r="N841" t="n">
        <v>0.0</v>
      </c>
      <c r="O841" t="n">
        <v>0.0</v>
      </c>
      <c r="P841" t="n">
        <v>254.66</v>
      </c>
      <c r="Q841" t="n">
        <v>254.65</v>
      </c>
      <c r="R841" t="n">
        <v>37.14</v>
      </c>
      <c r="S841" t="n">
        <v>37.14</v>
      </c>
      <c r="T841" t="n">
        <v>3.24</v>
      </c>
      <c r="U841" t="n">
        <v>3.24</v>
      </c>
      <c r="V841" t="n">
        <v>51.6</v>
      </c>
      <c r="W841" t="n">
        <v>51.6</v>
      </c>
      <c r="X841" t="n">
        <v>4.25</v>
      </c>
      <c r="Y841" t="n">
        <v>4.25</v>
      </c>
      <c r="Z841" t="n">
        <v>10.05</v>
      </c>
      <c r="AA841" t="n">
        <v>10.05</v>
      </c>
      <c r="AB841" t="n">
        <v>16.2</v>
      </c>
      <c r="AC841" t="n">
        <v>16.19</v>
      </c>
      <c r="AD841" t="n">
        <v>16.19999999999999</v>
      </c>
      <c r="AE841" t="n">
        <v>0.009999999999990905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0.00999999999999801</v>
      </c>
      <c r="AL841" t="inlineStr">
        <is>
          <t>unreconciled</t>
        </is>
      </c>
      <c r="AM841" t="inlineStr">
        <is>
          <t>Order Amount Mismatch (POS&gt;3PO)</t>
        </is>
      </c>
      <c r="AN841" t="n">
        <v>16.2</v>
      </c>
      <c r="AO841" t="n">
        <f>ROUND(P841*100/H841,2)</f>
        <v>0.0</v>
      </c>
      <c r="AP841" t="n">
        <f>ROUND(Q841*100/I841,2)</f>
        <v>0.0</v>
      </c>
      <c r="AQ841"/>
      <c r="AR841"/>
      <c r="AS841" t="n">
        <v>0.0</v>
      </c>
    </row>
    <row r="842">
      <c r="A842" s="1" t="n">
        <v>45232.0</v>
      </c>
      <c r="B842" s="2" t="n">
        <v>45232.56476851852</v>
      </c>
      <c r="C842" t="inlineStr">
        <is>
          <t>3140023012058953</t>
        </is>
      </c>
      <c r="D842" t="inlineStr">
        <is>
          <t>POS0012</t>
        </is>
      </c>
      <c r="E842" t="inlineStr">
        <is>
          <t>47</t>
        </is>
      </c>
      <c r="F842" t="inlineStr">
        <is>
          <t>0023</t>
        </is>
      </c>
      <c r="G842" t="inlineStr">
        <is>
          <t>5309504857</t>
        </is>
      </c>
      <c r="H842" t="n">
        <v>216.0</v>
      </c>
      <c r="I842" t="n">
        <v>205.71</v>
      </c>
      <c r="J842" t="n">
        <v>168.57</v>
      </c>
      <c r="K842" t="inlineStr">
        <is>
          <t>sale</t>
        </is>
      </c>
      <c r="L842" t="inlineStr">
        <is>
          <t/>
        </is>
      </c>
      <c r="M842" t="inlineStr">
        <is>
          <t/>
        </is>
      </c>
      <c r="N842" t="n">
        <v>0.0</v>
      </c>
      <c r="O842" t="n">
        <v>0.0</v>
      </c>
      <c r="P842" t="n">
        <v>164.66</v>
      </c>
      <c r="Q842" t="n">
        <v>164.67</v>
      </c>
      <c r="R842" t="n">
        <v>37.14</v>
      </c>
      <c r="S842" t="n">
        <v>37.14</v>
      </c>
      <c r="T842" t="n">
        <v>2.06</v>
      </c>
      <c r="U842" t="n">
        <v>2.06</v>
      </c>
      <c r="V842" t="n">
        <v>30.34</v>
      </c>
      <c r="W842" t="n">
        <v>30.34</v>
      </c>
      <c r="X842" t="n">
        <v>2.7</v>
      </c>
      <c r="Y842" t="n">
        <v>2.7</v>
      </c>
      <c r="Z842" t="n">
        <v>5.95</v>
      </c>
      <c r="AA842" t="n">
        <v>5.95</v>
      </c>
      <c r="AB842" t="n">
        <v>10.28</v>
      </c>
      <c r="AC842" t="n">
        <v>10.29</v>
      </c>
      <c r="AD842" t="n">
        <v>10.289999999999992</v>
      </c>
      <c r="AE842" t="n">
        <v>-0.009999999999990905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-0.009999999999999787</v>
      </c>
      <c r="AL842" t="inlineStr">
        <is>
          <t>unreconciled</t>
        </is>
      </c>
      <c r="AM842" t="inlineStr">
        <is>
          <t>Order Amount Mismatch (POS&gt;3PO)</t>
        </is>
      </c>
      <c r="AN842" t="n">
        <v>10.29</v>
      </c>
      <c r="AO842" t="n">
        <f>ROUND(P842*100/H842,2)</f>
        <v>0.0</v>
      </c>
      <c r="AP842" t="n">
        <f>ROUND(Q842*100/I842,2)</f>
        <v>0.0</v>
      </c>
      <c r="AQ842"/>
      <c r="AR842"/>
      <c r="AS842" t="n">
        <v>0.0</v>
      </c>
    </row>
    <row r="843">
      <c r="A843" s="1" t="n">
        <v>45232.0</v>
      </c>
      <c r="B843" s="2" t="n">
        <v>45232.82950231482</v>
      </c>
      <c r="C843" t="inlineStr">
        <is>
          <t>3140023012059033</t>
        </is>
      </c>
      <c r="D843" t="inlineStr">
        <is>
          <t>POS0012</t>
        </is>
      </c>
      <c r="E843" t="inlineStr">
        <is>
          <t>27</t>
        </is>
      </c>
      <c r="F843" t="inlineStr">
        <is>
          <t>0023</t>
        </is>
      </c>
      <c r="G843" t="inlineStr">
        <is>
          <t>5309508890</t>
        </is>
      </c>
      <c r="H843" t="n">
        <v>543.0</v>
      </c>
      <c r="I843" t="n">
        <v>517.14</v>
      </c>
      <c r="J843" t="n">
        <v>480.0</v>
      </c>
      <c r="K843" t="inlineStr">
        <is>
          <t>sale</t>
        </is>
      </c>
      <c r="L843" t="inlineStr">
        <is>
          <t/>
        </is>
      </c>
      <c r="M843" t="inlineStr">
        <is>
          <t/>
        </is>
      </c>
      <c r="N843" t="n">
        <v>0.0</v>
      </c>
      <c r="O843" t="n">
        <v>0.0</v>
      </c>
      <c r="P843" t="n">
        <v>402.01</v>
      </c>
      <c r="Q843" t="n">
        <v>401.99</v>
      </c>
      <c r="R843" t="n">
        <v>37.14</v>
      </c>
      <c r="S843" t="n">
        <v>37.14</v>
      </c>
      <c r="T843" t="n">
        <v>5.17</v>
      </c>
      <c r="U843" t="n">
        <v>5.17</v>
      </c>
      <c r="V843" t="n">
        <v>86.4</v>
      </c>
      <c r="W843" t="n">
        <v>86.4</v>
      </c>
      <c r="X843" t="n">
        <v>6.79</v>
      </c>
      <c r="Y843" t="n">
        <v>6.79</v>
      </c>
      <c r="Z843" t="n">
        <v>16.77</v>
      </c>
      <c r="AA843" t="n">
        <v>16.77</v>
      </c>
      <c r="AB843" t="n">
        <v>25.86</v>
      </c>
      <c r="AC843" t="n">
        <v>25.86</v>
      </c>
      <c r="AD843" t="n">
        <v>25.860000000000014</v>
      </c>
      <c r="AE843" t="n">
        <v>0.01999999999998181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inlineStr">
        <is>
          <t>unreconciled</t>
        </is>
      </c>
      <c r="AM843" t="inlineStr">
        <is>
          <t>Order Amount Mismatch (POS&gt;3PO)</t>
        </is>
      </c>
      <c r="AN843" t="n">
        <v>25.86</v>
      </c>
      <c r="AO843" t="n">
        <f>ROUND(P843*100/H843,2)</f>
        <v>0.0</v>
      </c>
      <c r="AP843" t="n">
        <f>ROUND(Q843*100/I843,2)</f>
        <v>0.0</v>
      </c>
      <c r="AQ843"/>
      <c r="AR843"/>
      <c r="AS843" t="n">
        <v>0.0</v>
      </c>
    </row>
    <row r="844">
      <c r="A844" s="1" t="n">
        <v>45233.0</v>
      </c>
      <c r="B844" s="2" t="n">
        <v>45233.98758101852</v>
      </c>
      <c r="C844" t="inlineStr">
        <is>
          <t>3140023012059378</t>
        </is>
      </c>
      <c r="D844" t="inlineStr">
        <is>
          <t>POS0012</t>
        </is>
      </c>
      <c r="E844" t="inlineStr">
        <is>
          <t>71</t>
        </is>
      </c>
      <c r="F844" t="inlineStr">
        <is>
          <t>0023</t>
        </is>
      </c>
      <c r="G844" t="inlineStr">
        <is>
          <t>5309516842</t>
        </is>
      </c>
      <c r="H844" t="n">
        <v>213.0</v>
      </c>
      <c r="I844" t="n">
        <v>202.86</v>
      </c>
      <c r="J844" t="n">
        <v>165.72</v>
      </c>
      <c r="K844" t="inlineStr">
        <is>
          <t>sale</t>
        </is>
      </c>
      <c r="L844" t="inlineStr">
        <is>
          <t/>
        </is>
      </c>
      <c r="M844" t="inlineStr">
        <is>
          <t/>
        </is>
      </c>
      <c r="N844" t="n">
        <v>0.0</v>
      </c>
      <c r="O844" t="n">
        <v>0.0</v>
      </c>
      <c r="P844" t="n">
        <v>162.49</v>
      </c>
      <c r="Q844" t="n">
        <v>162.49</v>
      </c>
      <c r="R844" t="n">
        <v>37.14</v>
      </c>
      <c r="S844" t="n">
        <v>37.14</v>
      </c>
      <c r="T844" t="n">
        <v>2.03</v>
      </c>
      <c r="U844" t="n">
        <v>2.03</v>
      </c>
      <c r="V844" t="n">
        <v>29.83</v>
      </c>
      <c r="W844" t="n">
        <v>29.83</v>
      </c>
      <c r="X844" t="n">
        <v>2.66</v>
      </c>
      <c r="Y844" t="n">
        <v>2.66</v>
      </c>
      <c r="Z844" t="n">
        <v>5.85</v>
      </c>
      <c r="AA844" t="n">
        <v>5.85</v>
      </c>
      <c r="AB844" t="n">
        <v>10.14</v>
      </c>
      <c r="AC844" t="n">
        <v>10.14</v>
      </c>
      <c r="AD844" t="n">
        <v>10.139999999999986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inlineStr">
        <is>
          <t>unreconciled</t>
        </is>
      </c>
      <c r="AM844" t="inlineStr">
        <is>
          <t>Order Amount Mismatch (POS&gt;3PO)</t>
        </is>
      </c>
      <c r="AN844" t="n">
        <v>10.14</v>
      </c>
      <c r="AO844" t="n">
        <f>ROUND(P844*100/H844,2)</f>
        <v>0.0</v>
      </c>
      <c r="AP844" t="n">
        <f>ROUND(Q844*100/I844,2)</f>
        <v>0.0</v>
      </c>
      <c r="AQ844"/>
      <c r="AR844"/>
      <c r="AS844" t="n">
        <v>0.0</v>
      </c>
    </row>
    <row r="845">
      <c r="A845" s="1" t="n">
        <v>45233.0</v>
      </c>
      <c r="B845" s="2" t="n">
        <v>45233.88321759259</v>
      </c>
      <c r="C845" t="inlineStr">
        <is>
          <t>3140023012059331</t>
        </is>
      </c>
      <c r="D845" t="inlineStr">
        <is>
          <t>POS0012</t>
        </is>
      </c>
      <c r="E845" t="inlineStr">
        <is>
          <t>24</t>
        </is>
      </c>
      <c r="F845" t="inlineStr">
        <is>
          <t>0023</t>
        </is>
      </c>
      <c r="G845" t="inlineStr">
        <is>
          <t>5309522765</t>
        </is>
      </c>
      <c r="H845" t="n">
        <v>224.0</v>
      </c>
      <c r="I845" t="n">
        <v>213.33</v>
      </c>
      <c r="J845" t="n">
        <v>176.19</v>
      </c>
      <c r="K845" t="inlineStr">
        <is>
          <t>sale</t>
        </is>
      </c>
      <c r="L845" t="inlineStr">
        <is>
          <t/>
        </is>
      </c>
      <c r="M845" t="inlineStr">
        <is>
          <t/>
        </is>
      </c>
      <c r="N845" t="n">
        <v>0.0</v>
      </c>
      <c r="O845" t="n">
        <v>0.0</v>
      </c>
      <c r="P845" t="n">
        <v>170.48</v>
      </c>
      <c r="Q845" t="n">
        <v>170.47</v>
      </c>
      <c r="R845" t="n">
        <v>37.14</v>
      </c>
      <c r="S845" t="n">
        <v>37.14</v>
      </c>
      <c r="T845" t="n">
        <v>2.13</v>
      </c>
      <c r="U845" t="n">
        <v>2.13</v>
      </c>
      <c r="V845" t="n">
        <v>31.71</v>
      </c>
      <c r="W845" t="n">
        <v>31.71</v>
      </c>
      <c r="X845" t="n">
        <v>2.8</v>
      </c>
      <c r="Y845" t="n">
        <v>2.8</v>
      </c>
      <c r="Z845" t="n">
        <v>6.21</v>
      </c>
      <c r="AA845" t="n">
        <v>6.21</v>
      </c>
      <c r="AB845" t="n">
        <v>10.66</v>
      </c>
      <c r="AC845" t="n">
        <v>10.67</v>
      </c>
      <c r="AD845" t="n">
        <v>10.669999999999987</v>
      </c>
      <c r="AE845" t="n">
        <v>0.009999999999990905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-0.009999999999999787</v>
      </c>
      <c r="AL845" t="inlineStr">
        <is>
          <t>unreconciled</t>
        </is>
      </c>
      <c r="AM845" t="inlineStr">
        <is>
          <t>Order Amount Mismatch (POS&gt;3PO)</t>
        </is>
      </c>
      <c r="AN845" t="n">
        <v>10.67</v>
      </c>
      <c r="AO845" t="n">
        <f>ROUND(P845*100/H845,2)</f>
        <v>0.0</v>
      </c>
      <c r="AP845" t="n">
        <f>ROUND(Q845*100/I845,2)</f>
        <v>0.0</v>
      </c>
      <c r="AQ845"/>
      <c r="AR845"/>
      <c r="AS845" t="n">
        <v>0.0</v>
      </c>
    </row>
    <row r="846">
      <c r="A846" s="1" t="n">
        <v>45232.0</v>
      </c>
      <c r="B846" s="2" t="n">
        <v>45232.626863425925</v>
      </c>
      <c r="C846" t="inlineStr">
        <is>
          <t>3140094012084739</t>
        </is>
      </c>
      <c r="D846" t="inlineStr">
        <is>
          <t>POS0012</t>
        </is>
      </c>
      <c r="E846" t="inlineStr">
        <is>
          <t>54</t>
        </is>
      </c>
      <c r="F846" t="inlineStr">
        <is>
          <t>0094</t>
        </is>
      </c>
      <c r="G846" t="inlineStr">
        <is>
          <t>5309523696</t>
        </is>
      </c>
      <c r="H846" t="n">
        <v>249.99999999999997</v>
      </c>
      <c r="I846" t="n">
        <v>238.09</v>
      </c>
      <c r="J846" t="n">
        <v>200.95</v>
      </c>
      <c r="K846" t="inlineStr">
        <is>
          <t>sale</t>
        </is>
      </c>
      <c r="L846" t="inlineStr">
        <is>
          <t/>
        </is>
      </c>
      <c r="M846" t="inlineStr">
        <is>
          <t/>
        </is>
      </c>
      <c r="N846" t="n">
        <v>0.0</v>
      </c>
      <c r="O846" t="n">
        <v>0.0</v>
      </c>
      <c r="P846" t="n">
        <v>189.35</v>
      </c>
      <c r="Q846" t="n">
        <v>189.34</v>
      </c>
      <c r="R846" t="n">
        <v>37.14</v>
      </c>
      <c r="S846" t="n">
        <v>37.14</v>
      </c>
      <c r="T846" t="n">
        <v>2.38</v>
      </c>
      <c r="U846" t="n">
        <v>2.38</v>
      </c>
      <c r="V846" t="n">
        <v>36.17</v>
      </c>
      <c r="W846" t="n">
        <v>36.17</v>
      </c>
      <c r="X846" t="n">
        <v>3.12</v>
      </c>
      <c r="Y846" t="n">
        <v>3.12</v>
      </c>
      <c r="Z846" t="n">
        <v>7.07</v>
      </c>
      <c r="AA846" t="n">
        <v>7.07</v>
      </c>
      <c r="AB846" t="n">
        <v>11.9</v>
      </c>
      <c r="AC846" t="n">
        <v>11.91</v>
      </c>
      <c r="AD846" t="n">
        <v>11.909999999999968</v>
      </c>
      <c r="AE846" t="n">
        <v>0.009999999999990905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-0.009999999999999787</v>
      </c>
      <c r="AL846" t="inlineStr">
        <is>
          <t>unreconciled</t>
        </is>
      </c>
      <c r="AM846" t="inlineStr">
        <is>
          <t>Order Amount Mismatch (POS&gt;3PO)</t>
        </is>
      </c>
      <c r="AN846" t="n">
        <v>11.91</v>
      </c>
      <c r="AO846" t="n">
        <f>ROUND(P846*100/H846,2)</f>
        <v>0.0</v>
      </c>
      <c r="AP846" t="n">
        <f>ROUND(Q846*100/I846,2)</f>
        <v>0.0</v>
      </c>
      <c r="AQ846"/>
      <c r="AR846"/>
      <c r="AS846" t="n">
        <v>0.0</v>
      </c>
    </row>
    <row r="847">
      <c r="A847" s="1" t="n">
        <v>45231.0</v>
      </c>
      <c r="B847" s="2" t="n">
        <v>45232.02581018519</v>
      </c>
      <c r="C847" t="inlineStr">
        <is>
          <t>3140023012058907</t>
        </is>
      </c>
      <c r="D847" t="inlineStr">
        <is>
          <t>POS0012</t>
        </is>
      </c>
      <c r="E847" t="inlineStr">
        <is>
          <t>01</t>
        </is>
      </c>
      <c r="F847" t="inlineStr">
        <is>
          <t>0023</t>
        </is>
      </c>
      <c r="G847" t="inlineStr">
        <is>
          <t>5309525934</t>
        </is>
      </c>
      <c r="H847" t="n">
        <v>293.0</v>
      </c>
      <c r="I847" t="n">
        <v>279.04</v>
      </c>
      <c r="J847" t="n">
        <v>241.9</v>
      </c>
      <c r="K847" t="inlineStr">
        <is>
          <t>sale</t>
        </is>
      </c>
      <c r="L847" t="inlineStr">
        <is>
          <t/>
        </is>
      </c>
      <c r="M847" t="inlineStr">
        <is>
          <t/>
        </is>
      </c>
      <c r="N847" t="n">
        <v>0.0</v>
      </c>
      <c r="O847" t="n">
        <v>0.0</v>
      </c>
      <c r="P847" t="n">
        <v>220.55</v>
      </c>
      <c r="Q847" t="n">
        <v>220.54</v>
      </c>
      <c r="R847" t="n">
        <v>37.14</v>
      </c>
      <c r="S847" t="n">
        <v>37.14</v>
      </c>
      <c r="T847" t="n">
        <v>2.79</v>
      </c>
      <c r="U847" t="n">
        <v>2.79</v>
      </c>
      <c r="V847" t="n">
        <v>43.54</v>
      </c>
      <c r="W847" t="n">
        <v>43.54</v>
      </c>
      <c r="X847" t="n">
        <v>3.66</v>
      </c>
      <c r="Y847" t="n">
        <v>3.66</v>
      </c>
      <c r="Z847" t="n">
        <v>8.5</v>
      </c>
      <c r="AA847" t="n">
        <v>8.5</v>
      </c>
      <c r="AB847" t="n">
        <v>13.96</v>
      </c>
      <c r="AC847" t="n">
        <v>13.95</v>
      </c>
      <c r="AD847" t="n">
        <v>13.95999999999998</v>
      </c>
      <c r="AE847" t="n">
        <v>0.010000000000019327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0.010000000000001563</v>
      </c>
      <c r="AL847" t="inlineStr">
        <is>
          <t>unreconciled</t>
        </is>
      </c>
      <c r="AM847" t="inlineStr">
        <is>
          <t>Order Amount Mismatch (POS&gt;3PO)</t>
        </is>
      </c>
      <c r="AN847" t="n">
        <v>13.96</v>
      </c>
      <c r="AO847" t="n">
        <f>ROUND(P847*100/H847,2)</f>
        <v>0.0</v>
      </c>
      <c r="AP847" t="n">
        <f>ROUND(Q847*100/I847,2)</f>
        <v>0.0</v>
      </c>
      <c r="AQ847"/>
      <c r="AR847"/>
      <c r="AS847" t="n">
        <v>0.0</v>
      </c>
    </row>
    <row r="848">
      <c r="A848" s="1" t="n">
        <v>45232.0</v>
      </c>
      <c r="B848" s="2" t="n">
        <v>45232.89842592592</v>
      </c>
      <c r="C848" t="inlineStr">
        <is>
          <t>3140023012059067</t>
        </is>
      </c>
      <c r="D848" t="inlineStr">
        <is>
          <t>POS0012</t>
        </is>
      </c>
      <c r="E848" t="inlineStr">
        <is>
          <t>61</t>
        </is>
      </c>
      <c r="F848" t="inlineStr">
        <is>
          <t>0023</t>
        </is>
      </c>
      <c r="G848" t="inlineStr">
        <is>
          <t>5309527008</t>
        </is>
      </c>
      <c r="H848" t="n">
        <v>369.0</v>
      </c>
      <c r="I848" t="n">
        <v>351.42</v>
      </c>
      <c r="J848" t="n">
        <v>314.28</v>
      </c>
      <c r="K848" t="inlineStr">
        <is>
          <t>sale</t>
        </is>
      </c>
      <c r="L848" t="inlineStr">
        <is>
          <t/>
        </is>
      </c>
      <c r="M848" t="inlineStr">
        <is>
          <t/>
        </is>
      </c>
      <c r="N848" t="n">
        <v>0.0</v>
      </c>
      <c r="O848" t="n">
        <v>0.0</v>
      </c>
      <c r="P848" t="n">
        <v>275.72</v>
      </c>
      <c r="Q848" t="n">
        <v>275.71</v>
      </c>
      <c r="R848" t="n">
        <v>37.14</v>
      </c>
      <c r="S848" t="n">
        <v>37.14</v>
      </c>
      <c r="T848" t="n">
        <v>3.51</v>
      </c>
      <c r="U848" t="n">
        <v>3.51</v>
      </c>
      <c r="V848" t="n">
        <v>56.57</v>
      </c>
      <c r="W848" t="n">
        <v>56.57</v>
      </c>
      <c r="X848" t="n">
        <v>4.61</v>
      </c>
      <c r="Y848" t="n">
        <v>4.61</v>
      </c>
      <c r="Z848" t="n">
        <v>11.01</v>
      </c>
      <c r="AA848" t="n">
        <v>11.01</v>
      </c>
      <c r="AB848" t="n">
        <v>17.58</v>
      </c>
      <c r="AC848" t="n">
        <v>17.57</v>
      </c>
      <c r="AD848" t="n">
        <v>17.579999999999984</v>
      </c>
      <c r="AE848" t="n">
        <v>0.010000000000047748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0.00999999999999801</v>
      </c>
      <c r="AL848" t="inlineStr">
        <is>
          <t>unreconciled</t>
        </is>
      </c>
      <c r="AM848" t="inlineStr">
        <is>
          <t>Order Amount Mismatch (POS&gt;3PO)</t>
        </is>
      </c>
      <c r="AN848" t="n">
        <v>17.58</v>
      </c>
      <c r="AO848" t="n">
        <f>ROUND(P848*100/H848,2)</f>
        <v>0.0</v>
      </c>
      <c r="AP848" t="n">
        <f>ROUND(Q848*100/I848,2)</f>
        <v>0.0</v>
      </c>
      <c r="AQ848"/>
      <c r="AR848"/>
      <c r="AS848" t="n">
        <v>0.0</v>
      </c>
    </row>
    <row r="849">
      <c r="A849" s="1" t="n">
        <v>45235.0</v>
      </c>
      <c r="B849" s="2" t="n">
        <v>45235.388344907406</v>
      </c>
      <c r="C849" t="inlineStr">
        <is>
          <t>3140023012059723</t>
        </is>
      </c>
      <c r="D849" t="inlineStr">
        <is>
          <t>POS0012</t>
        </is>
      </c>
      <c r="E849" t="inlineStr">
        <is>
          <t>15</t>
        </is>
      </c>
      <c r="F849" t="inlineStr">
        <is>
          <t>0023</t>
        </is>
      </c>
      <c r="G849" t="inlineStr">
        <is>
          <t>5309542945</t>
        </is>
      </c>
      <c r="H849" t="n">
        <v>429.0</v>
      </c>
      <c r="I849" t="n">
        <v>408.57</v>
      </c>
      <c r="J849" t="n">
        <v>371.43</v>
      </c>
      <c r="K849" t="inlineStr">
        <is>
          <t>sale</t>
        </is>
      </c>
      <c r="L849" t="inlineStr">
        <is>
          <t/>
        </is>
      </c>
      <c r="M849" t="inlineStr">
        <is>
          <t/>
        </is>
      </c>
      <c r="N849" t="n">
        <v>0.0</v>
      </c>
      <c r="O849" t="n">
        <v>0.0</v>
      </c>
      <c r="P849" t="n">
        <v>319.26</v>
      </c>
      <c r="Q849" t="n">
        <v>319.26</v>
      </c>
      <c r="R849" t="n">
        <v>37.14</v>
      </c>
      <c r="S849" t="n">
        <v>37.14</v>
      </c>
      <c r="T849" t="n">
        <v>4.09</v>
      </c>
      <c r="U849" t="n">
        <v>4.09</v>
      </c>
      <c r="V849" t="n">
        <v>66.86</v>
      </c>
      <c r="W849" t="n">
        <v>66.86</v>
      </c>
      <c r="X849" t="n">
        <v>5.36</v>
      </c>
      <c r="Y849" t="n">
        <v>5.36</v>
      </c>
      <c r="Z849" t="n">
        <v>13.0</v>
      </c>
      <c r="AA849" t="n">
        <v>12.99</v>
      </c>
      <c r="AB849" t="n">
        <v>20.42</v>
      </c>
      <c r="AC849" t="n">
        <v>20.43</v>
      </c>
      <c r="AD849" t="n">
        <v>20.430000000000007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0.009999999999999787</v>
      </c>
      <c r="AK849" t="n">
        <v>-0.00999999999999801</v>
      </c>
      <c r="AL849" t="inlineStr">
        <is>
          <t>unreconciled</t>
        </is>
      </c>
      <c r="AM849" t="inlineStr">
        <is>
          <t>Order Amount Mismatch (POS&gt;3PO)</t>
        </is>
      </c>
      <c r="AN849" t="n">
        <v>20.43</v>
      </c>
      <c r="AO849" t="n">
        <f>ROUND(P849*100/H849,2)</f>
        <v>0.0</v>
      </c>
      <c r="AP849" t="n">
        <f>ROUND(Q849*100/I849,2)</f>
        <v>0.0</v>
      </c>
      <c r="AQ849"/>
      <c r="AR849"/>
      <c r="AS849" t="n">
        <v>0.0</v>
      </c>
    </row>
    <row r="850">
      <c r="A850" s="1" t="n">
        <v>45233.0</v>
      </c>
      <c r="B850" s="2" t="n">
        <v>45233.75643518518</v>
      </c>
      <c r="C850" t="inlineStr">
        <is>
          <t>3140023012059271</t>
        </is>
      </c>
      <c r="D850" t="inlineStr">
        <is>
          <t>POS0012</t>
        </is>
      </c>
      <c r="E850" t="inlineStr">
        <is>
          <t>64</t>
        </is>
      </c>
      <c r="F850" t="inlineStr">
        <is>
          <t>0023</t>
        </is>
      </c>
      <c r="G850" t="inlineStr">
        <is>
          <t>5309547029</t>
        </is>
      </c>
      <c r="H850" t="n">
        <v>859.0</v>
      </c>
      <c r="I850" t="n">
        <v>818.09</v>
      </c>
      <c r="J850" t="n">
        <v>780.95</v>
      </c>
      <c r="K850" t="inlineStr">
        <is>
          <t>sale</t>
        </is>
      </c>
      <c r="L850" t="inlineStr">
        <is>
          <t/>
        </is>
      </c>
      <c r="M850" t="inlineStr">
        <is>
          <t/>
        </is>
      </c>
      <c r="N850" t="n">
        <v>0.0</v>
      </c>
      <c r="O850" t="n">
        <v>0.0</v>
      </c>
      <c r="P850" t="n">
        <v>631.36</v>
      </c>
      <c r="Q850" t="n">
        <v>631.36</v>
      </c>
      <c r="R850" t="n">
        <v>37.14</v>
      </c>
      <c r="S850" t="n">
        <v>37.14</v>
      </c>
      <c r="T850" t="n">
        <v>8.18</v>
      </c>
      <c r="U850" t="n">
        <v>8.18</v>
      </c>
      <c r="V850" t="n">
        <v>140.57</v>
      </c>
      <c r="W850" t="n">
        <v>140.57</v>
      </c>
      <c r="X850" t="n">
        <v>10.74</v>
      </c>
      <c r="Y850" t="n">
        <v>10.74</v>
      </c>
      <c r="Z850" t="n">
        <v>27.24</v>
      </c>
      <c r="AA850" t="n">
        <v>27.23</v>
      </c>
      <c r="AB850" t="n">
        <v>40.9</v>
      </c>
      <c r="AC850" t="n">
        <v>40.91</v>
      </c>
      <c r="AD850" t="n">
        <v>40.90999999999997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0.00999999999999801</v>
      </c>
      <c r="AK850" t="n">
        <v>-0.00999999999999801</v>
      </c>
      <c r="AL850" t="inlineStr">
        <is>
          <t>unreconciled</t>
        </is>
      </c>
      <c r="AM850" t="inlineStr">
        <is>
          <t>Order Amount Mismatch (POS&gt;3PO)</t>
        </is>
      </c>
      <c r="AN850" t="n">
        <v>40.91</v>
      </c>
      <c r="AO850" t="n">
        <f>ROUND(P850*100/H850,2)</f>
        <v>0.0</v>
      </c>
      <c r="AP850" t="n">
        <f>ROUND(Q850*100/I850,2)</f>
        <v>0.0</v>
      </c>
      <c r="AQ850"/>
      <c r="AR850"/>
      <c r="AS850" t="n">
        <v>0.0</v>
      </c>
    </row>
    <row r="851">
      <c r="A851" s="1" t="n">
        <v>45231.0</v>
      </c>
      <c r="B851" s="2" t="n">
        <v>45231.92986111111</v>
      </c>
      <c r="C851" t="inlineStr">
        <is>
          <t>3140094012084571</t>
        </is>
      </c>
      <c r="D851" t="inlineStr">
        <is>
          <t>POS0012</t>
        </is>
      </c>
      <c r="E851" t="inlineStr">
        <is>
          <t>85</t>
        </is>
      </c>
      <c r="F851" t="inlineStr">
        <is>
          <t>0094</t>
        </is>
      </c>
      <c r="G851" t="inlineStr">
        <is>
          <t>5309549665</t>
        </is>
      </c>
      <c r="H851" t="n">
        <v>205.0</v>
      </c>
      <c r="I851" t="n">
        <v>195.23</v>
      </c>
      <c r="J851" t="n">
        <v>158.09</v>
      </c>
      <c r="K851" t="inlineStr">
        <is>
          <t>sale</t>
        </is>
      </c>
      <c r="L851" t="inlineStr">
        <is>
          <t/>
        </is>
      </c>
      <c r="M851" t="inlineStr">
        <is>
          <t/>
        </is>
      </c>
      <c r="N851" t="n">
        <v>0.0</v>
      </c>
      <c r="O851" t="n">
        <v>0.0</v>
      </c>
      <c r="P851" t="n">
        <v>156.68</v>
      </c>
      <c r="Q851" t="n">
        <v>156.68</v>
      </c>
      <c r="R851" t="n">
        <v>37.14</v>
      </c>
      <c r="S851" t="n">
        <v>37.14</v>
      </c>
      <c r="T851" t="n">
        <v>1.95</v>
      </c>
      <c r="U851" t="n">
        <v>1.95</v>
      </c>
      <c r="V851" t="n">
        <v>28.46</v>
      </c>
      <c r="W851" t="n">
        <v>28.46</v>
      </c>
      <c r="X851" t="n">
        <v>2.56</v>
      </c>
      <c r="Y851" t="n">
        <v>2.56</v>
      </c>
      <c r="Z851" t="n">
        <v>5.58</v>
      </c>
      <c r="AA851" t="n">
        <v>5.58</v>
      </c>
      <c r="AB851" t="n">
        <v>9.76</v>
      </c>
      <c r="AC851" t="n">
        <v>9.76</v>
      </c>
      <c r="AD851" t="n">
        <v>9.77000000000001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inlineStr">
        <is>
          <t>unreconciled</t>
        </is>
      </c>
      <c r="AM851" t="inlineStr">
        <is>
          <t>Order Amount Mismatch (POS&gt;3PO)</t>
        </is>
      </c>
      <c r="AN851" t="n">
        <v>9.77</v>
      </c>
      <c r="AO851" t="n">
        <f>ROUND(P851*100/H851,2)</f>
        <v>0.0</v>
      </c>
      <c r="AP851" t="n">
        <f>ROUND(Q851*100/I851,2)</f>
        <v>0.0</v>
      </c>
      <c r="AQ851"/>
      <c r="AR851"/>
      <c r="AS851" t="n">
        <v>0.0</v>
      </c>
    </row>
    <row r="852">
      <c r="A852" s="1" t="n">
        <v>45231.0</v>
      </c>
      <c r="B852" s="2" t="n">
        <v>45231.98861111111</v>
      </c>
      <c r="C852" t="inlineStr">
        <is>
          <t>3140023012058880</t>
        </is>
      </c>
      <c r="D852" t="inlineStr">
        <is>
          <t>POS0012</t>
        </is>
      </c>
      <c r="E852" t="inlineStr">
        <is>
          <t>74</t>
        </is>
      </c>
      <c r="F852" t="inlineStr">
        <is>
          <t>0023</t>
        </is>
      </c>
      <c r="G852" t="inlineStr">
        <is>
          <t>5309549741</t>
        </is>
      </c>
      <c r="H852" t="n">
        <v>398.0</v>
      </c>
      <c r="I852" t="n">
        <v>379.05</v>
      </c>
      <c r="J852" t="n">
        <v>341.91</v>
      </c>
      <c r="K852" t="inlineStr">
        <is>
          <t>sale</t>
        </is>
      </c>
      <c r="L852" t="inlineStr">
        <is>
          <t/>
        </is>
      </c>
      <c r="M852" t="inlineStr">
        <is>
          <t/>
        </is>
      </c>
      <c r="N852" t="n">
        <v>0.0</v>
      </c>
      <c r="O852" t="n">
        <v>0.0</v>
      </c>
      <c r="P852" t="n">
        <v>296.77</v>
      </c>
      <c r="Q852" t="n">
        <v>296.75</v>
      </c>
      <c r="R852" t="n">
        <v>37.14</v>
      </c>
      <c r="S852" t="n">
        <v>37.14</v>
      </c>
      <c r="T852" t="n">
        <v>3.79</v>
      </c>
      <c r="U852" t="n">
        <v>3.79</v>
      </c>
      <c r="V852" t="n">
        <v>61.54</v>
      </c>
      <c r="W852" t="n">
        <v>61.54</v>
      </c>
      <c r="X852" t="n">
        <v>4.98</v>
      </c>
      <c r="Y852" t="n">
        <v>4.98</v>
      </c>
      <c r="Z852" t="n">
        <v>11.97</v>
      </c>
      <c r="AA852" t="n">
        <v>11.98</v>
      </c>
      <c r="AB852" t="n">
        <v>18.96</v>
      </c>
      <c r="AC852" t="n">
        <v>18.95</v>
      </c>
      <c r="AD852" t="n">
        <v>18.94999999999999</v>
      </c>
      <c r="AE852" t="n">
        <v>0.01999999999998181</v>
      </c>
      <c r="AF852" t="n">
        <v>0.0</v>
      </c>
      <c r="AG852" t="n">
        <v>0.0</v>
      </c>
      <c r="AH852" t="n">
        <v>0.0</v>
      </c>
      <c r="AI852" t="n">
        <v>0.0</v>
      </c>
      <c r="AJ852" t="n">
        <v>-0.009999999999999787</v>
      </c>
      <c r="AK852" t="n">
        <v>0.010000000000001563</v>
      </c>
      <c r="AL852" t="inlineStr">
        <is>
          <t>unreconciled</t>
        </is>
      </c>
      <c r="AM852" t="inlineStr">
        <is>
          <t>Order Amount Mismatch (POS&gt;3PO)</t>
        </is>
      </c>
      <c r="AN852" t="n">
        <v>18.95</v>
      </c>
      <c r="AO852" t="n">
        <f>ROUND(P852*100/H852,2)</f>
        <v>0.0</v>
      </c>
      <c r="AP852" t="n">
        <f>ROUND(Q852*100/I852,2)</f>
        <v>0.0</v>
      </c>
      <c r="AQ852"/>
      <c r="AR852"/>
      <c r="AS852" t="n">
        <v>0.0</v>
      </c>
    </row>
    <row r="853">
      <c r="A853" s="1" t="n">
        <v>45231.0</v>
      </c>
      <c r="B853" s="2" t="n">
        <v>45231.99136574074</v>
      </c>
      <c r="C853" t="inlineStr">
        <is>
          <t>3140023012058881</t>
        </is>
      </c>
      <c r="D853" t="inlineStr">
        <is>
          <t>POS0012</t>
        </is>
      </c>
      <c r="E853" t="inlineStr">
        <is>
          <t>75</t>
        </is>
      </c>
      <c r="F853" t="inlineStr">
        <is>
          <t>0023</t>
        </is>
      </c>
      <c r="G853" t="inlineStr">
        <is>
          <t>5309553507</t>
        </is>
      </c>
      <c r="H853" t="n">
        <v>385.0</v>
      </c>
      <c r="I853" t="n">
        <v>366.66</v>
      </c>
      <c r="J853" t="n">
        <v>329.52</v>
      </c>
      <c r="K853" t="inlineStr">
        <is>
          <t>sale</t>
        </is>
      </c>
      <c r="L853" t="inlineStr">
        <is>
          <t/>
        </is>
      </c>
      <c r="M853" t="inlineStr">
        <is>
          <t/>
        </is>
      </c>
      <c r="N853" t="n">
        <v>0.0</v>
      </c>
      <c r="O853" t="n">
        <v>0.0</v>
      </c>
      <c r="P853" t="n">
        <v>287.33</v>
      </c>
      <c r="Q853" t="n">
        <v>287.31</v>
      </c>
      <c r="R853" t="n">
        <v>37.14</v>
      </c>
      <c r="S853" t="n">
        <v>37.14</v>
      </c>
      <c r="T853" t="n">
        <v>3.67</v>
      </c>
      <c r="U853" t="n">
        <v>3.67</v>
      </c>
      <c r="V853" t="n">
        <v>59.31</v>
      </c>
      <c r="W853" t="n">
        <v>59.31</v>
      </c>
      <c r="X853" t="n">
        <v>4.81</v>
      </c>
      <c r="Y853" t="n">
        <v>4.81</v>
      </c>
      <c r="Z853" t="n">
        <v>11.54</v>
      </c>
      <c r="AA853" t="n">
        <v>11.55</v>
      </c>
      <c r="AB853" t="n">
        <v>18.34</v>
      </c>
      <c r="AC853" t="n">
        <v>18.33</v>
      </c>
      <c r="AD853" t="n">
        <v>18.339999999999975</v>
      </c>
      <c r="AE853" t="n">
        <v>0.01999999999998181</v>
      </c>
      <c r="AF853" t="n">
        <v>0.0</v>
      </c>
      <c r="AG853" t="n">
        <v>0.0</v>
      </c>
      <c r="AH853" t="n">
        <v>0.0</v>
      </c>
      <c r="AI853" t="n">
        <v>0.0</v>
      </c>
      <c r="AJ853" t="n">
        <v>-0.010000000000001563</v>
      </c>
      <c r="AK853" t="n">
        <v>0.010000000000001563</v>
      </c>
      <c r="AL853" t="inlineStr">
        <is>
          <t>unreconciled</t>
        </is>
      </c>
      <c r="AM853" t="inlineStr">
        <is>
          <t>Order Amount Mismatch (POS&gt;3PO)</t>
        </is>
      </c>
      <c r="AN853" t="n">
        <v>18.34</v>
      </c>
      <c r="AO853" t="n">
        <f>ROUND(P853*100/H853,2)</f>
        <v>0.0</v>
      </c>
      <c r="AP853" t="n">
        <f>ROUND(Q853*100/I853,2)</f>
        <v>0.0</v>
      </c>
      <c r="AQ853"/>
      <c r="AR853"/>
      <c r="AS853" t="n">
        <v>0.0</v>
      </c>
    </row>
    <row r="854">
      <c r="A854" s="1" t="n">
        <v>45233.0</v>
      </c>
      <c r="B854" s="2" t="n">
        <v>45233.61269675926</v>
      </c>
      <c r="C854" t="inlineStr">
        <is>
          <t>3140094012085109</t>
        </is>
      </c>
      <c r="D854" t="inlineStr">
        <is>
          <t>POS0012</t>
        </is>
      </c>
      <c r="E854" t="inlineStr">
        <is>
          <t>24</t>
        </is>
      </c>
      <c r="F854" t="inlineStr">
        <is>
          <t>0094</t>
        </is>
      </c>
      <c r="G854" t="inlineStr">
        <is>
          <t>5309577837</t>
        </is>
      </c>
      <c r="H854" t="n">
        <v>403.0</v>
      </c>
      <c r="I854" t="n">
        <v>383.8</v>
      </c>
      <c r="J854" t="n">
        <v>346.66</v>
      </c>
      <c r="K854" t="inlineStr">
        <is>
          <t>sale</t>
        </is>
      </c>
      <c r="L854" t="inlineStr">
        <is>
          <t/>
        </is>
      </c>
      <c r="M854" t="inlineStr">
        <is>
          <t/>
        </is>
      </c>
      <c r="N854" t="n">
        <v>0.0</v>
      </c>
      <c r="O854" t="n">
        <v>0.0</v>
      </c>
      <c r="P854" t="n">
        <v>300.38</v>
      </c>
      <c r="Q854" t="n">
        <v>300.37</v>
      </c>
      <c r="R854" t="n">
        <v>37.14</v>
      </c>
      <c r="S854" t="n">
        <v>37.14</v>
      </c>
      <c r="T854" t="n">
        <v>3.84</v>
      </c>
      <c r="U854" t="n">
        <v>3.84</v>
      </c>
      <c r="V854" t="n">
        <v>62.4</v>
      </c>
      <c r="W854" t="n">
        <v>62.4</v>
      </c>
      <c r="X854" t="n">
        <v>5.04</v>
      </c>
      <c r="Y854" t="n">
        <v>5.04</v>
      </c>
      <c r="Z854" t="n">
        <v>12.14</v>
      </c>
      <c r="AA854" t="n">
        <v>12.14</v>
      </c>
      <c r="AB854" t="n">
        <v>19.2</v>
      </c>
      <c r="AC854" t="n">
        <v>19.19</v>
      </c>
      <c r="AD854" t="n">
        <v>19.19999999999999</v>
      </c>
      <c r="AE854" t="n">
        <v>0.009999999999990905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0.00999999999999801</v>
      </c>
      <c r="AL854" t="inlineStr">
        <is>
          <t>unreconciled</t>
        </is>
      </c>
      <c r="AM854" t="inlineStr">
        <is>
          <t>Order Amount Mismatch (POS&gt;3PO)</t>
        </is>
      </c>
      <c r="AN854" t="n">
        <v>19.2</v>
      </c>
      <c r="AO854" t="n">
        <f>ROUND(P854*100/H854,2)</f>
        <v>0.0</v>
      </c>
      <c r="AP854" t="n">
        <f>ROUND(Q854*100/I854,2)</f>
        <v>0.0</v>
      </c>
      <c r="AQ854"/>
      <c r="AR854"/>
      <c r="AS854" t="n">
        <v>0.0</v>
      </c>
    </row>
    <row r="855">
      <c r="A855" s="1" t="n">
        <v>45232.0</v>
      </c>
      <c r="B855" s="2" t="n">
        <v>45232.820763888885</v>
      </c>
      <c r="C855" t="inlineStr">
        <is>
          <t>3140023012059029</t>
        </is>
      </c>
      <c r="D855" t="inlineStr">
        <is>
          <t>POS0012</t>
        </is>
      </c>
      <c r="E855" t="inlineStr">
        <is>
          <t>23</t>
        </is>
      </c>
      <c r="F855" t="inlineStr">
        <is>
          <t>0023</t>
        </is>
      </c>
      <c r="G855" t="inlineStr">
        <is>
          <t>5309578966</t>
        </is>
      </c>
      <c r="H855" t="n">
        <v>496.0</v>
      </c>
      <c r="I855" t="n">
        <v>472.37</v>
      </c>
      <c r="J855" t="n">
        <v>435.23</v>
      </c>
      <c r="K855" t="inlineStr">
        <is>
          <t>sale</t>
        </is>
      </c>
      <c r="L855" t="inlineStr">
        <is>
          <t/>
        </is>
      </c>
      <c r="M855" t="inlineStr">
        <is>
          <t/>
        </is>
      </c>
      <c r="N855" t="n">
        <v>0.0</v>
      </c>
      <c r="O855" t="n">
        <v>0.0</v>
      </c>
      <c r="P855" t="n">
        <v>367.89</v>
      </c>
      <c r="Q855" t="n">
        <v>367.89</v>
      </c>
      <c r="R855" t="n">
        <v>37.14</v>
      </c>
      <c r="S855" t="n">
        <v>37.14</v>
      </c>
      <c r="T855" t="n">
        <v>4.72</v>
      </c>
      <c r="U855" t="n">
        <v>4.72</v>
      </c>
      <c r="V855" t="n">
        <v>78.34</v>
      </c>
      <c r="W855" t="n">
        <v>78.34</v>
      </c>
      <c r="X855" t="n">
        <v>6.2</v>
      </c>
      <c r="Y855" t="n">
        <v>6.2</v>
      </c>
      <c r="Z855" t="n">
        <v>15.22</v>
      </c>
      <c r="AA855" t="n">
        <v>15.22</v>
      </c>
      <c r="AB855" t="n">
        <v>23.62</v>
      </c>
      <c r="AC855" t="n">
        <v>23.62</v>
      </c>
      <c r="AD855" t="n">
        <v>23.629999999999995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inlineStr">
        <is>
          <t>unreconciled</t>
        </is>
      </c>
      <c r="AM855" t="inlineStr">
        <is>
          <t>Order Amount Mismatch (POS&gt;3PO)</t>
        </is>
      </c>
      <c r="AN855" t="n">
        <v>23.63</v>
      </c>
      <c r="AO855" t="n">
        <f>ROUND(P855*100/H855,2)</f>
        <v>0.0</v>
      </c>
      <c r="AP855" t="n">
        <f>ROUND(Q855*100/I855,2)</f>
        <v>0.0</v>
      </c>
      <c r="AQ855"/>
      <c r="AR855"/>
      <c r="AS855" t="n">
        <v>0.0</v>
      </c>
    </row>
    <row r="856">
      <c r="A856" s="1" t="n">
        <v>45231.0</v>
      </c>
      <c r="B856" s="2" t="n">
        <v>45232.02552083333</v>
      </c>
      <c r="C856" t="inlineStr">
        <is>
          <t>3140023012058905</t>
        </is>
      </c>
      <c r="D856" t="inlineStr">
        <is>
          <t>POS0012</t>
        </is>
      </c>
      <c r="E856" t="inlineStr">
        <is>
          <t>99</t>
        </is>
      </c>
      <c r="F856" t="inlineStr">
        <is>
          <t>0023</t>
        </is>
      </c>
      <c r="G856" t="inlineStr">
        <is>
          <t>5309588796</t>
        </is>
      </c>
      <c r="H856" t="n">
        <v>296.0</v>
      </c>
      <c r="I856" t="n">
        <v>281.9</v>
      </c>
      <c r="J856" t="n">
        <v>244.76</v>
      </c>
      <c r="K856" t="inlineStr">
        <is>
          <t>sale</t>
        </is>
      </c>
      <c r="L856" t="inlineStr">
        <is>
          <t/>
        </is>
      </c>
      <c r="M856" t="inlineStr">
        <is>
          <t/>
        </is>
      </c>
      <c r="N856" t="n">
        <v>0.0</v>
      </c>
      <c r="O856" t="n">
        <v>0.0</v>
      </c>
      <c r="P856" t="n">
        <v>222.72</v>
      </c>
      <c r="Q856" t="n">
        <v>222.72</v>
      </c>
      <c r="R856" t="n">
        <v>37.14</v>
      </c>
      <c r="S856" t="n">
        <v>37.14</v>
      </c>
      <c r="T856" t="n">
        <v>2.82</v>
      </c>
      <c r="U856" t="n">
        <v>2.82</v>
      </c>
      <c r="V856" t="n">
        <v>44.06</v>
      </c>
      <c r="W856" t="n">
        <v>44.06</v>
      </c>
      <c r="X856" t="n">
        <v>3.7</v>
      </c>
      <c r="Y856" t="n">
        <v>3.7</v>
      </c>
      <c r="Z856" t="n">
        <v>8.6</v>
      </c>
      <c r="AA856" t="n">
        <v>8.6</v>
      </c>
      <c r="AB856" t="n">
        <v>14.1</v>
      </c>
      <c r="AC856" t="n">
        <v>14.1</v>
      </c>
      <c r="AD856" t="n">
        <v>14.100000000000023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inlineStr">
        <is>
          <t>unreconciled</t>
        </is>
      </c>
      <c r="AM856" t="inlineStr">
        <is>
          <t>Order Amount Mismatch (POS&gt;3PO)</t>
        </is>
      </c>
      <c r="AN856" t="n">
        <v>14.1</v>
      </c>
      <c r="AO856" t="n">
        <f>ROUND(P856*100/H856,2)</f>
        <v>0.0</v>
      </c>
      <c r="AP856" t="n">
        <f>ROUND(Q856*100/I856,2)</f>
        <v>0.0</v>
      </c>
      <c r="AQ856"/>
      <c r="AR856"/>
      <c r="AS856" t="n">
        <v>0.0</v>
      </c>
    </row>
    <row r="857">
      <c r="A857" s="1" t="n">
        <v>45236.0</v>
      </c>
      <c r="B857" s="2" t="n">
        <v>45236.910844907405</v>
      </c>
      <c r="C857" t="inlineStr">
        <is>
          <t>3140094012086675</t>
        </is>
      </c>
      <c r="D857" t="inlineStr">
        <is>
          <t>POS0012</t>
        </is>
      </c>
      <c r="E857" t="inlineStr">
        <is>
          <t>90</t>
        </is>
      </c>
      <c r="F857" t="inlineStr">
        <is>
          <t>0094</t>
        </is>
      </c>
      <c r="G857" t="inlineStr">
        <is>
          <t>5309630188</t>
        </is>
      </c>
      <c r="H857" t="n">
        <v>851.0</v>
      </c>
      <c r="I857" t="n">
        <v>810.48</v>
      </c>
      <c r="J857" t="n">
        <v>773.34</v>
      </c>
      <c r="K857" t="inlineStr">
        <is>
          <t>sale</t>
        </is>
      </c>
      <c r="L857" t="inlineStr">
        <is>
          <t/>
        </is>
      </c>
      <c r="M857" t="inlineStr">
        <is>
          <t/>
        </is>
      </c>
      <c r="N857" t="n">
        <v>0.0</v>
      </c>
      <c r="O857" t="n">
        <v>0.0</v>
      </c>
      <c r="P857" t="n">
        <v>625.57</v>
      </c>
      <c r="Q857" t="n">
        <v>625.57</v>
      </c>
      <c r="R857" t="n">
        <v>37.14</v>
      </c>
      <c r="S857" t="n">
        <v>37.14</v>
      </c>
      <c r="T857" t="n">
        <v>8.1</v>
      </c>
      <c r="U857" t="n">
        <v>8.1</v>
      </c>
      <c r="V857" t="n">
        <v>139.2</v>
      </c>
      <c r="W857" t="n">
        <v>139.2</v>
      </c>
      <c r="X857" t="n">
        <v>10.64</v>
      </c>
      <c r="Y857" t="n">
        <v>10.64</v>
      </c>
      <c r="Z857" t="n">
        <v>26.97</v>
      </c>
      <c r="AA857" t="n">
        <v>26.98</v>
      </c>
      <c r="AB857" t="n">
        <v>40.52</v>
      </c>
      <c r="AC857" t="n">
        <v>40.53</v>
      </c>
      <c r="AD857" t="n">
        <v>40.51999999999998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-0.010000000000001563</v>
      </c>
      <c r="AK857" t="n">
        <v>-0.00999999999999801</v>
      </c>
      <c r="AL857" t="inlineStr">
        <is>
          <t>unreconciled</t>
        </is>
      </c>
      <c r="AM857" t="inlineStr">
        <is>
          <t>Order Amount Mismatch (POS&gt;3PO)</t>
        </is>
      </c>
      <c r="AN857" t="n">
        <v>40.52</v>
      </c>
      <c r="AO857" t="n">
        <f>ROUND(P857*100/H857,2)</f>
        <v>0.0</v>
      </c>
      <c r="AP857" t="n">
        <f>ROUND(Q857*100/I857,2)</f>
        <v>0.0</v>
      </c>
      <c r="AQ857"/>
      <c r="AR857"/>
      <c r="AS857" t="n">
        <v>0.0</v>
      </c>
    </row>
    <row r="858">
      <c r="A858" s="1" t="n">
        <v>45232.0</v>
      </c>
      <c r="B858" s="2" t="n">
        <v>45232.444560185184</v>
      </c>
      <c r="C858" t="inlineStr">
        <is>
          <t>3140094012084643</t>
        </is>
      </c>
      <c r="D858" t="inlineStr">
        <is>
          <t>POS0012</t>
        </is>
      </c>
      <c r="E858" t="inlineStr">
        <is>
          <t>57</t>
        </is>
      </c>
      <c r="F858" t="inlineStr">
        <is>
          <t>0094</t>
        </is>
      </c>
      <c r="G858" t="inlineStr">
        <is>
          <t>5309630928</t>
        </is>
      </c>
      <c r="H858" t="n">
        <v>351.0</v>
      </c>
      <c r="I858" t="n">
        <v>334.28</v>
      </c>
      <c r="J858" t="n">
        <v>297.14</v>
      </c>
      <c r="K858" t="inlineStr">
        <is>
          <t>sale</t>
        </is>
      </c>
      <c r="L858" t="inlineStr">
        <is>
          <t/>
        </is>
      </c>
      <c r="M858" t="inlineStr">
        <is>
          <t/>
        </is>
      </c>
      <c r="N858" t="n">
        <v>0.0</v>
      </c>
      <c r="O858" t="n">
        <v>0.0</v>
      </c>
      <c r="P858" t="n">
        <v>262.64</v>
      </c>
      <c r="Q858" t="n">
        <v>262.64</v>
      </c>
      <c r="R858" t="n">
        <v>37.14</v>
      </c>
      <c r="S858" t="n">
        <v>37.14</v>
      </c>
      <c r="T858" t="n">
        <v>3.34</v>
      </c>
      <c r="U858" t="n">
        <v>3.34</v>
      </c>
      <c r="V858" t="n">
        <v>53.49</v>
      </c>
      <c r="W858" t="n">
        <v>53.49</v>
      </c>
      <c r="X858" t="n">
        <v>4.39</v>
      </c>
      <c r="Y858" t="n">
        <v>4.39</v>
      </c>
      <c r="Z858" t="n">
        <v>10.42</v>
      </c>
      <c r="AA858" t="n">
        <v>10.42</v>
      </c>
      <c r="AB858" t="n">
        <v>16.72</v>
      </c>
      <c r="AC858" t="n">
        <v>16.72</v>
      </c>
      <c r="AD858" t="n">
        <v>16.720000000000027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inlineStr">
        <is>
          <t>unreconciled</t>
        </is>
      </c>
      <c r="AM858" t="inlineStr">
        <is>
          <t>Order Amount Mismatch (POS&gt;3PO)</t>
        </is>
      </c>
      <c r="AN858" t="n">
        <v>16.72</v>
      </c>
      <c r="AO858" t="n">
        <f>ROUND(P858*100/H858,2)</f>
        <v>0.0</v>
      </c>
      <c r="AP858" t="n">
        <f>ROUND(Q858*100/I858,2)</f>
        <v>0.0</v>
      </c>
      <c r="AQ858"/>
      <c r="AR858"/>
      <c r="AS858" t="n">
        <v>0.0</v>
      </c>
    </row>
    <row r="859">
      <c r="A859" s="1" t="n">
        <v>45231.0</v>
      </c>
      <c r="B859" s="2" t="n">
        <v>45231.99791666667</v>
      </c>
      <c r="C859" t="inlineStr">
        <is>
          <t>3140023012058888</t>
        </is>
      </c>
      <c r="D859" t="inlineStr">
        <is>
          <t>POS0012</t>
        </is>
      </c>
      <c r="E859" t="inlineStr">
        <is>
          <t>82</t>
        </is>
      </c>
      <c r="F859" t="inlineStr">
        <is>
          <t>0023</t>
        </is>
      </c>
      <c r="G859" t="inlineStr">
        <is>
          <t>5309655006</t>
        </is>
      </c>
      <c r="H859" t="n">
        <v>314.0</v>
      </c>
      <c r="I859" t="n">
        <v>261.9</v>
      </c>
      <c r="J859" t="n">
        <v>261.9</v>
      </c>
      <c r="K859" t="inlineStr">
        <is>
          <t>addition</t>
        </is>
      </c>
      <c r="L859" t="inlineStr">
        <is>
          <t/>
        </is>
      </c>
      <c r="M859" t="inlineStr">
        <is>
          <t/>
        </is>
      </c>
      <c r="N859" t="n">
        <v>0.0</v>
      </c>
      <c r="O859" t="n">
        <v>0.0</v>
      </c>
      <c r="P859" t="n">
        <v>234.3</v>
      </c>
      <c r="Q859" t="n">
        <v>235.78</v>
      </c>
      <c r="R859" t="n">
        <v>37.14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14.96</v>
      </c>
      <c r="AC859" t="n">
        <v>14.95</v>
      </c>
      <c r="AD859" t="n">
        <v>52.10000000000002</v>
      </c>
      <c r="AE859" t="n">
        <v>-1.4799999999999898</v>
      </c>
      <c r="AF859" t="n">
        <v>37.14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0.010000000000001563</v>
      </c>
      <c r="AL859" t="inlineStr">
        <is>
          <t>unreconciled</t>
        </is>
      </c>
      <c r="AM859" t="inlineStr">
        <is>
          <t>Packaging Charge Mismatch</t>
        </is>
      </c>
      <c r="AN859" t="n">
        <v>37.14</v>
      </c>
      <c r="AO859" t="n">
        <f>ROUND(P859*100/H859,2)</f>
        <v>0.0</v>
      </c>
      <c r="AP859" t="n">
        <f>ROUND(Q859*100/I859,2)</f>
        <v>0.0</v>
      </c>
      <c r="AQ859"/>
      <c r="AR859"/>
      <c r="AS859" t="n">
        <v>0.0</v>
      </c>
    </row>
    <row r="860">
      <c r="A860" s="1" t="n">
        <v>45234.0</v>
      </c>
      <c r="B860" s="2" t="n">
        <v>45234.7893287037</v>
      </c>
      <c r="C860" t="inlineStr">
        <is>
          <t>3140094012085660</t>
        </is>
      </c>
      <c r="D860" t="inlineStr">
        <is>
          <t>POS0012</t>
        </is>
      </c>
      <c r="E860" t="inlineStr">
        <is>
          <t>75</t>
        </is>
      </c>
      <c r="F860" t="inlineStr">
        <is>
          <t>0094</t>
        </is>
      </c>
      <c r="G860" t="inlineStr">
        <is>
          <t>5309656544</t>
        </is>
      </c>
      <c r="H860" t="n">
        <v>1132.0</v>
      </c>
      <c r="I860" t="n">
        <v>1078.09</v>
      </c>
      <c r="J860" t="n">
        <v>1040.95</v>
      </c>
      <c r="K860" t="inlineStr">
        <is>
          <t>sale</t>
        </is>
      </c>
      <c r="L860" t="inlineStr">
        <is>
          <t/>
        </is>
      </c>
      <c r="M860" t="inlineStr">
        <is>
          <t/>
        </is>
      </c>
      <c r="N860" t="n">
        <v>0.0</v>
      </c>
      <c r="O860" t="n">
        <v>0.0</v>
      </c>
      <c r="P860" t="n">
        <v>829.52</v>
      </c>
      <c r="Q860" t="n">
        <v>829.5</v>
      </c>
      <c r="R860" t="n">
        <v>37.14</v>
      </c>
      <c r="S860" t="n">
        <v>37.14</v>
      </c>
      <c r="T860" t="n">
        <v>10.78</v>
      </c>
      <c r="U860" t="n">
        <v>10.78</v>
      </c>
      <c r="V860" t="n">
        <v>187.37</v>
      </c>
      <c r="W860" t="n">
        <v>187.37</v>
      </c>
      <c r="X860" t="n">
        <v>14.15</v>
      </c>
      <c r="Y860" t="n">
        <v>14.15</v>
      </c>
      <c r="Z860" t="n">
        <v>36.27</v>
      </c>
      <c r="AA860" t="n">
        <v>36.28</v>
      </c>
      <c r="AB860" t="n">
        <v>53.9</v>
      </c>
      <c r="AC860" t="n">
        <v>53.91</v>
      </c>
      <c r="AD860" t="n">
        <v>53.91000000000008</v>
      </c>
      <c r="AE860" t="n">
        <v>0.01999999999998181</v>
      </c>
      <c r="AF860" t="n">
        <v>0.0</v>
      </c>
      <c r="AG860" t="n">
        <v>0.0</v>
      </c>
      <c r="AH860" t="n">
        <v>0.0</v>
      </c>
      <c r="AI860" t="n">
        <v>0.0</v>
      </c>
      <c r="AJ860" t="n">
        <v>-0.00999999999999801</v>
      </c>
      <c r="AK860" t="n">
        <v>-0.00999999999999801</v>
      </c>
      <c r="AL860" t="inlineStr">
        <is>
          <t>unreconciled</t>
        </is>
      </c>
      <c r="AM860" t="inlineStr">
        <is>
          <t>Order Amount Mismatch (POS&gt;3PO)</t>
        </is>
      </c>
      <c r="AN860" t="n">
        <v>53.91</v>
      </c>
      <c r="AO860" t="n">
        <f>ROUND(P860*100/H860,2)</f>
        <v>0.0</v>
      </c>
      <c r="AP860" t="n">
        <f>ROUND(Q860*100/I860,2)</f>
        <v>0.0</v>
      </c>
      <c r="AQ860"/>
      <c r="AR860"/>
      <c r="AS860" t="n">
        <v>0.0</v>
      </c>
    </row>
    <row r="861">
      <c r="A861" s="1" t="n">
        <v>45233.0</v>
      </c>
      <c r="B861" s="2" t="n">
        <v>45233.76363425926</v>
      </c>
      <c r="C861" t="inlineStr">
        <is>
          <t>3140023012059275</t>
        </is>
      </c>
      <c r="D861" t="inlineStr">
        <is>
          <t>POS0012</t>
        </is>
      </c>
      <c r="E861" t="inlineStr">
        <is>
          <t>68</t>
        </is>
      </c>
      <c r="F861" t="inlineStr">
        <is>
          <t>0023</t>
        </is>
      </c>
      <c r="G861" t="inlineStr">
        <is>
          <t>5309661475</t>
        </is>
      </c>
      <c r="H861" t="n">
        <v>243.0</v>
      </c>
      <c r="I861" t="n">
        <v>231.43</v>
      </c>
      <c r="J861" t="n">
        <v>194.29</v>
      </c>
      <c r="K861" t="inlineStr">
        <is>
          <t>sale</t>
        </is>
      </c>
      <c r="L861" t="inlineStr">
        <is>
          <t/>
        </is>
      </c>
      <c r="M861" t="inlineStr">
        <is>
          <t/>
        </is>
      </c>
      <c r="N861" t="n">
        <v>0.0</v>
      </c>
      <c r="O861" t="n">
        <v>0.0</v>
      </c>
      <c r="P861" t="n">
        <v>184.27</v>
      </c>
      <c r="Q861" t="n">
        <v>184.26</v>
      </c>
      <c r="R861" t="n">
        <v>37.14</v>
      </c>
      <c r="S861" t="n">
        <v>37.14</v>
      </c>
      <c r="T861" t="n">
        <v>2.31</v>
      </c>
      <c r="U861" t="n">
        <v>2.31</v>
      </c>
      <c r="V861" t="n">
        <v>34.97</v>
      </c>
      <c r="W861" t="n">
        <v>34.97</v>
      </c>
      <c r="X861" t="n">
        <v>3.04</v>
      </c>
      <c r="Y861" t="n">
        <v>3.04</v>
      </c>
      <c r="Z861" t="n">
        <v>6.84</v>
      </c>
      <c r="AA861" t="n">
        <v>6.84</v>
      </c>
      <c r="AB861" t="n">
        <v>11.58</v>
      </c>
      <c r="AC861" t="n">
        <v>11.57</v>
      </c>
      <c r="AD861" t="n">
        <v>11.569999999999993</v>
      </c>
      <c r="AE861" t="n">
        <v>0.010000000000019327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0.009999999999999787</v>
      </c>
      <c r="AL861" t="inlineStr">
        <is>
          <t>unreconciled</t>
        </is>
      </c>
      <c r="AM861" t="inlineStr">
        <is>
          <t>Order Amount Mismatch (POS&gt;3PO)</t>
        </is>
      </c>
      <c r="AN861" t="n">
        <v>11.57</v>
      </c>
      <c r="AO861" t="n">
        <f>ROUND(P861*100/H861,2)</f>
        <v>0.0</v>
      </c>
      <c r="AP861" t="n">
        <f>ROUND(Q861*100/I861,2)</f>
        <v>0.0</v>
      </c>
      <c r="AQ861"/>
      <c r="AR861"/>
      <c r="AS861" t="n">
        <v>0.0</v>
      </c>
    </row>
    <row r="862">
      <c r="A862" s="1" t="n">
        <v>45232.0</v>
      </c>
      <c r="B862" s="2" t="n">
        <v>45232.798634259256</v>
      </c>
      <c r="C862" t="inlineStr">
        <is>
          <t>3140023012059018</t>
        </is>
      </c>
      <c r="D862" t="inlineStr">
        <is>
          <t>POS0012</t>
        </is>
      </c>
      <c r="E862" t="inlineStr">
        <is>
          <t>12</t>
        </is>
      </c>
      <c r="F862" t="inlineStr">
        <is>
          <t>0023</t>
        </is>
      </c>
      <c r="G862" t="inlineStr">
        <is>
          <t>5309662357</t>
        </is>
      </c>
      <c r="H862" t="n">
        <v>384.0</v>
      </c>
      <c r="I862" t="n">
        <v>365.71</v>
      </c>
      <c r="J862" t="n">
        <v>328.57</v>
      </c>
      <c r="K862" t="inlineStr">
        <is>
          <t>sale</t>
        </is>
      </c>
      <c r="L862" t="inlineStr">
        <is>
          <t/>
        </is>
      </c>
      <c r="M862" t="inlineStr">
        <is>
          <t/>
        </is>
      </c>
      <c r="N862" t="n">
        <v>0.0</v>
      </c>
      <c r="O862" t="n">
        <v>0.0</v>
      </c>
      <c r="P862" t="n">
        <v>286.6</v>
      </c>
      <c r="Q862" t="n">
        <v>286.59</v>
      </c>
      <c r="R862" t="n">
        <v>37.14</v>
      </c>
      <c r="S862" t="n">
        <v>37.14</v>
      </c>
      <c r="T862" t="n">
        <v>3.66</v>
      </c>
      <c r="U862" t="n">
        <v>3.66</v>
      </c>
      <c r="V862" t="n">
        <v>59.14</v>
      </c>
      <c r="W862" t="n">
        <v>59.14</v>
      </c>
      <c r="X862" t="n">
        <v>4.8</v>
      </c>
      <c r="Y862" t="n">
        <v>4.8</v>
      </c>
      <c r="Z862" t="n">
        <v>11.51</v>
      </c>
      <c r="AA862" t="n">
        <v>11.51</v>
      </c>
      <c r="AB862" t="n">
        <v>18.28</v>
      </c>
      <c r="AC862" t="n">
        <v>18.29</v>
      </c>
      <c r="AD862" t="n">
        <v>18.29000000000002</v>
      </c>
      <c r="AE862" t="n">
        <v>0.010000000000047748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-0.00999999999999801</v>
      </c>
      <c r="AL862" t="inlineStr">
        <is>
          <t>unreconciled</t>
        </is>
      </c>
      <c r="AM862" t="inlineStr">
        <is>
          <t>Order Amount Mismatch (POS&gt;3PO)</t>
        </is>
      </c>
      <c r="AN862" t="n">
        <v>18.29</v>
      </c>
      <c r="AO862" t="n">
        <f>ROUND(P862*100/H862,2)</f>
        <v>0.0</v>
      </c>
      <c r="AP862" t="n">
        <f>ROUND(Q862*100/I862,2)</f>
        <v>0.0</v>
      </c>
      <c r="AQ862"/>
      <c r="AR862"/>
      <c r="AS862" t="n">
        <v>0.0</v>
      </c>
    </row>
    <row r="863">
      <c r="A863" s="1" t="n">
        <v>45232.0</v>
      </c>
      <c r="B863" s="2" t="n">
        <v>45232.68460648148</v>
      </c>
      <c r="C863" t="inlineStr">
        <is>
          <t>3140094012084778</t>
        </is>
      </c>
      <c r="D863" t="inlineStr">
        <is>
          <t>POS0012</t>
        </is>
      </c>
      <c r="E863" t="inlineStr">
        <is>
          <t>93</t>
        </is>
      </c>
      <c r="F863" t="inlineStr">
        <is>
          <t>0094</t>
        </is>
      </c>
      <c r="G863" t="inlineStr">
        <is>
          <t>5309669139</t>
        </is>
      </c>
      <c r="H863" t="n">
        <v>250.99999999999997</v>
      </c>
      <c r="I863" t="n">
        <v>239.04</v>
      </c>
      <c r="J863" t="n">
        <v>201.9</v>
      </c>
      <c r="K863" t="inlineStr">
        <is>
          <t>sale</t>
        </is>
      </c>
      <c r="L863" t="inlineStr">
        <is>
          <t/>
        </is>
      </c>
      <c r="M863" t="inlineStr">
        <is>
          <t/>
        </is>
      </c>
      <c r="N863" t="n">
        <v>0.0</v>
      </c>
      <c r="O863" t="n">
        <v>0.0</v>
      </c>
      <c r="P863" t="n">
        <v>190.06</v>
      </c>
      <c r="Q863" t="n">
        <v>190.05</v>
      </c>
      <c r="R863" t="n">
        <v>37.14</v>
      </c>
      <c r="S863" t="n">
        <v>37.14</v>
      </c>
      <c r="T863" t="n">
        <v>2.39</v>
      </c>
      <c r="U863" t="n">
        <v>2.39</v>
      </c>
      <c r="V863" t="n">
        <v>36.34</v>
      </c>
      <c r="W863" t="n">
        <v>36.34</v>
      </c>
      <c r="X863" t="n">
        <v>3.14</v>
      </c>
      <c r="Y863" t="n">
        <v>3.14</v>
      </c>
      <c r="Z863" t="n">
        <v>7.11</v>
      </c>
      <c r="AA863" t="n">
        <v>7.11</v>
      </c>
      <c r="AB863" t="n">
        <v>11.96</v>
      </c>
      <c r="AC863" t="n">
        <v>11.95</v>
      </c>
      <c r="AD863" t="n">
        <v>11.95999999999998</v>
      </c>
      <c r="AE863" t="n">
        <v>0.009999999999990905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0.010000000000001563</v>
      </c>
      <c r="AL863" t="inlineStr">
        <is>
          <t>unreconciled</t>
        </is>
      </c>
      <c r="AM863" t="inlineStr">
        <is>
          <t>Order Amount Mismatch (POS&gt;3PO)</t>
        </is>
      </c>
      <c r="AN863" t="n">
        <v>11.96</v>
      </c>
      <c r="AO863" t="n">
        <f>ROUND(P863*100/H863,2)</f>
        <v>0.0</v>
      </c>
      <c r="AP863" t="n">
        <f>ROUND(Q863*100/I863,2)</f>
        <v>0.0</v>
      </c>
      <c r="AQ863"/>
      <c r="AR863"/>
      <c r="AS863" t="n">
        <v>0.0</v>
      </c>
    </row>
    <row r="864">
      <c r="A864" s="1" t="n">
        <v>45233.0</v>
      </c>
      <c r="B864" s="2" t="n">
        <v>45233.97064814815</v>
      </c>
      <c r="C864" t="inlineStr">
        <is>
          <t>3140094012085381</t>
        </is>
      </c>
      <c r="D864" t="inlineStr">
        <is>
          <t>POS0012</t>
        </is>
      </c>
      <c r="E864" t="inlineStr">
        <is>
          <t>96</t>
        </is>
      </c>
      <c r="F864" t="inlineStr">
        <is>
          <t>0094</t>
        </is>
      </c>
      <c r="G864" t="inlineStr">
        <is>
          <t>5309671102</t>
        </is>
      </c>
      <c r="H864" t="n">
        <v>343.0</v>
      </c>
      <c r="I864" t="n">
        <v>326.68</v>
      </c>
      <c r="J864" t="n">
        <v>289.54</v>
      </c>
      <c r="K864" t="inlineStr">
        <is>
          <t>sale</t>
        </is>
      </c>
      <c r="L864" t="inlineStr">
        <is>
          <t/>
        </is>
      </c>
      <c r="M864" t="inlineStr">
        <is>
          <t/>
        </is>
      </c>
      <c r="N864" t="n">
        <v>0.0</v>
      </c>
      <c r="O864" t="n">
        <v>0.0</v>
      </c>
      <c r="P864" t="n">
        <v>256.85</v>
      </c>
      <c r="Q864" t="n">
        <v>256.85</v>
      </c>
      <c r="R864" t="n">
        <v>37.14</v>
      </c>
      <c r="S864" t="n">
        <v>37.14</v>
      </c>
      <c r="T864" t="n">
        <v>3.27</v>
      </c>
      <c r="U864" t="n">
        <v>3.27</v>
      </c>
      <c r="V864" t="n">
        <v>52.12</v>
      </c>
      <c r="W864" t="n">
        <v>52.12</v>
      </c>
      <c r="X864" t="n">
        <v>4.29</v>
      </c>
      <c r="Y864" t="n">
        <v>4.29</v>
      </c>
      <c r="Z864" t="n">
        <v>10.15</v>
      </c>
      <c r="AA864" t="n">
        <v>10.15</v>
      </c>
      <c r="AB864" t="n">
        <v>16.34</v>
      </c>
      <c r="AC864" t="n">
        <v>16.34</v>
      </c>
      <c r="AD864" t="n">
        <v>16.319999999999993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inlineStr">
        <is>
          <t>unreconciled</t>
        </is>
      </c>
      <c r="AM864" t="inlineStr">
        <is>
          <t>Order Amount Mismatch (POS&gt;3PO)</t>
        </is>
      </c>
      <c r="AN864" t="n">
        <v>16.32</v>
      </c>
      <c r="AO864" t="n">
        <f>ROUND(P864*100/H864,2)</f>
        <v>0.0</v>
      </c>
      <c r="AP864" t="n">
        <f>ROUND(Q864*100/I864,2)</f>
        <v>0.0</v>
      </c>
      <c r="AQ864"/>
      <c r="AR864"/>
      <c r="AS864" t="n">
        <v>0.0</v>
      </c>
    </row>
    <row r="865">
      <c r="A865" s="1" t="n">
        <v>45232.0</v>
      </c>
      <c r="B865" s="2" t="n">
        <v>45232.85306712963</v>
      </c>
      <c r="C865" t="inlineStr">
        <is>
          <t>3140094012084886</t>
        </is>
      </c>
      <c r="D865" t="inlineStr">
        <is>
          <t>POS0012</t>
        </is>
      </c>
      <c r="E865" t="inlineStr">
        <is>
          <t>01</t>
        </is>
      </c>
      <c r="F865" t="inlineStr">
        <is>
          <t>0094</t>
        </is>
      </c>
      <c r="G865" t="inlineStr">
        <is>
          <t>5309674796</t>
        </is>
      </c>
      <c r="H865" t="n">
        <v>216.0</v>
      </c>
      <c r="I865" t="n">
        <v>205.71</v>
      </c>
      <c r="J865" t="n">
        <v>168.57</v>
      </c>
      <c r="K865" t="inlineStr">
        <is>
          <t>sale</t>
        </is>
      </c>
      <c r="L865" t="inlineStr">
        <is>
          <t/>
        </is>
      </c>
      <c r="M865" t="inlineStr">
        <is>
          <t/>
        </is>
      </c>
      <c r="N865" t="n">
        <v>0.0</v>
      </c>
      <c r="O865" t="n">
        <v>0.0</v>
      </c>
      <c r="P865" t="n">
        <v>164.66</v>
      </c>
      <c r="Q865" t="n">
        <v>164.67</v>
      </c>
      <c r="R865" t="n">
        <v>37.14</v>
      </c>
      <c r="S865" t="n">
        <v>37.14</v>
      </c>
      <c r="T865" t="n">
        <v>2.06</v>
      </c>
      <c r="U865" t="n">
        <v>2.06</v>
      </c>
      <c r="V865" t="n">
        <v>30.34</v>
      </c>
      <c r="W865" t="n">
        <v>30.34</v>
      </c>
      <c r="X865" t="n">
        <v>2.7</v>
      </c>
      <c r="Y865" t="n">
        <v>2.7</v>
      </c>
      <c r="Z865" t="n">
        <v>5.95</v>
      </c>
      <c r="AA865" t="n">
        <v>5.95</v>
      </c>
      <c r="AB865" t="n">
        <v>10.28</v>
      </c>
      <c r="AC865" t="n">
        <v>10.29</v>
      </c>
      <c r="AD865" t="n">
        <v>10.289999999999992</v>
      </c>
      <c r="AE865" t="n">
        <v>-0.009999999999990905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-0.009999999999999787</v>
      </c>
      <c r="AL865" t="inlineStr">
        <is>
          <t>unreconciled</t>
        </is>
      </c>
      <c r="AM865" t="inlineStr">
        <is>
          <t>Order Amount Mismatch (POS&gt;3PO)</t>
        </is>
      </c>
      <c r="AN865" t="n">
        <v>10.29</v>
      </c>
      <c r="AO865" t="n">
        <f>ROUND(P865*100/H865,2)</f>
        <v>0.0</v>
      </c>
      <c r="AP865" t="n">
        <f>ROUND(Q865*100/I865,2)</f>
        <v>0.0</v>
      </c>
      <c r="AQ865"/>
      <c r="AR865"/>
      <c r="AS865" t="n">
        <v>0.0</v>
      </c>
    </row>
    <row r="866">
      <c r="A866" s="1" t="n">
        <v>45232.0</v>
      </c>
      <c r="B866" s="2" t="n">
        <v>45232.69380787037</v>
      </c>
      <c r="C866" t="inlineStr">
        <is>
          <t>3140094012084785</t>
        </is>
      </c>
      <c r="D866" t="inlineStr">
        <is>
          <t>POS0012</t>
        </is>
      </c>
      <c r="E866" t="inlineStr">
        <is>
          <t>00</t>
        </is>
      </c>
      <c r="F866" t="inlineStr">
        <is>
          <t>0094</t>
        </is>
      </c>
      <c r="G866" t="inlineStr">
        <is>
          <t>5309695333</t>
        </is>
      </c>
      <c r="H866" t="n">
        <v>876.0</v>
      </c>
      <c r="I866" t="n">
        <v>834.29</v>
      </c>
      <c r="J866" t="n">
        <v>797.15</v>
      </c>
      <c r="K866" t="inlineStr">
        <is>
          <t>sale</t>
        </is>
      </c>
      <c r="L866" t="inlineStr">
        <is>
          <t/>
        </is>
      </c>
      <c r="M866" t="inlineStr">
        <is>
          <t/>
        </is>
      </c>
      <c r="N866" t="n">
        <v>0.0</v>
      </c>
      <c r="O866" t="n">
        <v>0.0</v>
      </c>
      <c r="P866" t="n">
        <v>643.71</v>
      </c>
      <c r="Q866" t="n">
        <v>643.69</v>
      </c>
      <c r="R866" t="n">
        <v>37.14</v>
      </c>
      <c r="S866" t="n">
        <v>37.14</v>
      </c>
      <c r="T866" t="n">
        <v>8.34</v>
      </c>
      <c r="U866" t="n">
        <v>8.34</v>
      </c>
      <c r="V866" t="n">
        <v>143.49</v>
      </c>
      <c r="W866" t="n">
        <v>143.49</v>
      </c>
      <c r="X866" t="n">
        <v>10.95</v>
      </c>
      <c r="Y866" t="n">
        <v>10.95</v>
      </c>
      <c r="Z866" t="n">
        <v>27.8</v>
      </c>
      <c r="AA866" t="n">
        <v>27.8</v>
      </c>
      <c r="AB866" t="n">
        <v>41.72</v>
      </c>
      <c r="AC866" t="n">
        <v>41.72</v>
      </c>
      <c r="AD866" t="n">
        <v>41.710000000000036</v>
      </c>
      <c r="AE866" t="n">
        <v>0.01999999999998181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inlineStr">
        <is>
          <t>unreconciled</t>
        </is>
      </c>
      <c r="AM866" t="inlineStr">
        <is>
          <t>Order Amount Mismatch (POS&gt;3PO)</t>
        </is>
      </c>
      <c r="AN866" t="n">
        <v>41.71</v>
      </c>
      <c r="AO866" t="n">
        <f>ROUND(P866*100/H866,2)</f>
        <v>0.0</v>
      </c>
      <c r="AP866" t="n">
        <f>ROUND(Q866*100/I866,2)</f>
        <v>0.0</v>
      </c>
      <c r="AQ866"/>
      <c r="AR866"/>
      <c r="AS866" t="n">
        <v>0.0</v>
      </c>
    </row>
    <row r="867">
      <c r="A867" s="1" t="n">
        <v>45233.0</v>
      </c>
      <c r="B867" s="2" t="n">
        <v>45233.90480324074</v>
      </c>
      <c r="C867" t="inlineStr">
        <is>
          <t>3140094012085337</t>
        </is>
      </c>
      <c r="D867" t="inlineStr">
        <is>
          <t>POS0012</t>
        </is>
      </c>
      <c r="E867" t="inlineStr">
        <is>
          <t>52</t>
        </is>
      </c>
      <c r="F867" t="inlineStr">
        <is>
          <t>0094</t>
        </is>
      </c>
      <c r="G867" t="inlineStr">
        <is>
          <t>5309702785</t>
        </is>
      </c>
      <c r="H867" t="n">
        <v>284.0</v>
      </c>
      <c r="I867" t="n">
        <v>347.61</v>
      </c>
      <c r="J867" t="n">
        <v>310.47</v>
      </c>
      <c r="K867" t="inlineStr">
        <is>
          <t>sale</t>
        </is>
      </c>
      <c r="L867" t="inlineStr">
        <is>
          <t/>
        </is>
      </c>
      <c r="M867" t="inlineStr">
        <is>
          <t/>
        </is>
      </c>
      <c r="N867" t="n">
        <v>0.0</v>
      </c>
      <c r="O867" t="n">
        <v>0.0</v>
      </c>
      <c r="P867" t="n">
        <v>272.81</v>
      </c>
      <c r="Q867" t="n">
        <v>214.02</v>
      </c>
      <c r="R867" t="n">
        <v>37.14</v>
      </c>
      <c r="S867" t="n">
        <v>37.14</v>
      </c>
      <c r="T867" t="n">
        <v>3.48</v>
      </c>
      <c r="U867" t="n">
        <v>2.7</v>
      </c>
      <c r="V867" t="n">
        <v>55.88</v>
      </c>
      <c r="W867" t="n">
        <v>42.0</v>
      </c>
      <c r="X867" t="n">
        <v>4.56</v>
      </c>
      <c r="Y867" t="n">
        <v>3.55</v>
      </c>
      <c r="Z867" t="n">
        <v>10.88</v>
      </c>
      <c r="AA867" t="n">
        <v>8.2</v>
      </c>
      <c r="AB867" t="n">
        <v>13.52</v>
      </c>
      <c r="AC867" t="n">
        <v>13.52</v>
      </c>
      <c r="AD867" t="n">
        <v>-63.610000000000014</v>
      </c>
      <c r="AE867" t="n">
        <v>58.78999999999999</v>
      </c>
      <c r="AF867" t="n">
        <v>0.0</v>
      </c>
      <c r="AG867" t="n">
        <v>0.7799999999999998</v>
      </c>
      <c r="AH867" t="n">
        <v>13.880000000000003</v>
      </c>
      <c r="AI867" t="n">
        <v>1.0099999999999998</v>
      </c>
      <c r="AJ867" t="n">
        <v>2.6800000000000015</v>
      </c>
      <c r="AK867" t="n">
        <v>0.0</v>
      </c>
      <c r="AL867" t="inlineStr">
        <is>
          <t>unreconciled</t>
        </is>
      </c>
      <c r="AM867" t="inlineStr">
        <is>
          <t>Order Amount Mismatch (3PO&gt;POS)</t>
        </is>
      </c>
      <c r="AN867" t="n">
        <v>63.61</v>
      </c>
      <c r="AO867" t="n">
        <f>ROUND(P867*100/H867,2)</f>
        <v>0.0</v>
      </c>
      <c r="AP867" t="n">
        <f>ROUND(Q867*100/I867,2)</f>
        <v>0.0</v>
      </c>
      <c r="AQ867"/>
      <c r="AR867"/>
      <c r="AS867" t="n">
        <v>0.0</v>
      </c>
    </row>
    <row r="868">
      <c r="A868" s="1" t="n">
        <v>45233.0</v>
      </c>
      <c r="B868" s="2" t="n">
        <v>45233.89467592593</v>
      </c>
      <c r="C868" t="inlineStr">
        <is>
          <t>3140023012059340</t>
        </is>
      </c>
      <c r="D868" t="inlineStr">
        <is>
          <t>POS0012</t>
        </is>
      </c>
      <c r="E868" t="inlineStr">
        <is>
          <t>33</t>
        </is>
      </c>
      <c r="F868" t="inlineStr">
        <is>
          <t>0023</t>
        </is>
      </c>
      <c r="G868" t="inlineStr">
        <is>
          <t>5309704627</t>
        </is>
      </c>
      <c r="H868" t="n">
        <v>249.0</v>
      </c>
      <c r="I868" t="n">
        <v>314.28</v>
      </c>
      <c r="J868" t="n">
        <v>277.14</v>
      </c>
      <c r="K868" t="inlineStr">
        <is>
          <t>sale</t>
        </is>
      </c>
      <c r="L868" t="inlineStr">
        <is>
          <t/>
        </is>
      </c>
      <c r="M868" t="inlineStr">
        <is>
          <t/>
        </is>
      </c>
      <c r="N868" t="n">
        <v>0.0</v>
      </c>
      <c r="O868" t="n">
        <v>0.0</v>
      </c>
      <c r="P868" t="n">
        <v>247.41</v>
      </c>
      <c r="Q868" t="n">
        <v>188.62</v>
      </c>
      <c r="R868" t="n">
        <v>37.14</v>
      </c>
      <c r="S868" t="n">
        <v>37.14</v>
      </c>
      <c r="T868" t="n">
        <v>3.14</v>
      </c>
      <c r="U868" t="n">
        <v>2.37</v>
      </c>
      <c r="V868" t="n">
        <v>49.89</v>
      </c>
      <c r="W868" t="n">
        <v>36.0</v>
      </c>
      <c r="X868" t="n">
        <v>4.12</v>
      </c>
      <c r="Y868" t="n">
        <v>3.11</v>
      </c>
      <c r="Z868" t="n">
        <v>9.72</v>
      </c>
      <c r="AA868" t="n">
        <v>7.04</v>
      </c>
      <c r="AB868" t="n">
        <v>11.86</v>
      </c>
      <c r="AC868" t="n">
        <v>11.86</v>
      </c>
      <c r="AD868" t="n">
        <v>-65.27999999999997</v>
      </c>
      <c r="AE868" t="n">
        <v>58.78999999999999</v>
      </c>
      <c r="AF868" t="n">
        <v>0.0</v>
      </c>
      <c r="AG868" t="n">
        <v>0.77</v>
      </c>
      <c r="AH868" t="n">
        <v>13.89</v>
      </c>
      <c r="AI868" t="n">
        <v>1.0100000000000002</v>
      </c>
      <c r="AJ868" t="n">
        <v>2.6800000000000006</v>
      </c>
      <c r="AK868" t="n">
        <v>0.0</v>
      </c>
      <c r="AL868" t="inlineStr">
        <is>
          <t>unreconciled</t>
        </is>
      </c>
      <c r="AM868" t="inlineStr">
        <is>
          <t>Order Amount Mismatch (3PO&gt;POS)</t>
        </is>
      </c>
      <c r="AN868" t="n">
        <v>65.28</v>
      </c>
      <c r="AO868" t="n">
        <f>ROUND(P868*100/H868,2)</f>
        <v>0.0</v>
      </c>
      <c r="AP868" t="n">
        <f>ROUND(Q868*100/I868,2)</f>
        <v>0.0</v>
      </c>
      <c r="AQ868"/>
      <c r="AR868"/>
      <c r="AS868" t="n">
        <v>0.0</v>
      </c>
    </row>
    <row r="869">
      <c r="A869" s="1" t="n">
        <v>45232.0</v>
      </c>
      <c r="B869" s="2" t="n">
        <v>45232.8224537037</v>
      </c>
      <c r="C869" t="inlineStr">
        <is>
          <t>3140023012059028</t>
        </is>
      </c>
      <c r="D869" t="inlineStr">
        <is>
          <t>POS0012</t>
        </is>
      </c>
      <c r="E869" t="inlineStr">
        <is>
          <t>22</t>
        </is>
      </c>
      <c r="F869" t="inlineStr">
        <is>
          <t>0023</t>
        </is>
      </c>
      <c r="G869" t="inlineStr">
        <is>
          <t>5309705478</t>
        </is>
      </c>
      <c r="H869" t="n">
        <v>320.0</v>
      </c>
      <c r="I869" t="n">
        <v>304.76</v>
      </c>
      <c r="J869" t="n">
        <v>267.62</v>
      </c>
      <c r="K869" t="inlineStr">
        <is>
          <t>sale</t>
        </is>
      </c>
      <c r="L869" t="inlineStr">
        <is>
          <t/>
        </is>
      </c>
      <c r="M869" t="inlineStr">
        <is>
          <t/>
        </is>
      </c>
      <c r="N869" t="n">
        <v>0.0</v>
      </c>
      <c r="O869" t="n">
        <v>0.0</v>
      </c>
      <c r="P869" t="n">
        <v>240.15</v>
      </c>
      <c r="Q869" t="n">
        <v>240.15</v>
      </c>
      <c r="R869" t="n">
        <v>37.14</v>
      </c>
      <c r="S869" t="n">
        <v>37.14</v>
      </c>
      <c r="T869" t="n">
        <v>3.05</v>
      </c>
      <c r="U869" t="n">
        <v>3.05</v>
      </c>
      <c r="V869" t="n">
        <v>48.17</v>
      </c>
      <c r="W869" t="n">
        <v>48.17</v>
      </c>
      <c r="X869" t="n">
        <v>4.0</v>
      </c>
      <c r="Y869" t="n">
        <v>4.0</v>
      </c>
      <c r="Z869" t="n">
        <v>9.39</v>
      </c>
      <c r="AA869" t="n">
        <v>9.39</v>
      </c>
      <c r="AB869" t="n">
        <v>15.24</v>
      </c>
      <c r="AC869" t="n">
        <v>15.24</v>
      </c>
      <c r="AD869" t="n">
        <v>15.240000000000009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inlineStr">
        <is>
          <t>unreconciled</t>
        </is>
      </c>
      <c r="AM869" t="inlineStr">
        <is>
          <t>Order Amount Mismatch (POS&gt;3PO)</t>
        </is>
      </c>
      <c r="AN869" t="n">
        <v>15.24</v>
      </c>
      <c r="AO869" t="n">
        <f>ROUND(P869*100/H869,2)</f>
        <v>0.0</v>
      </c>
      <c r="AP869" t="n">
        <f>ROUND(Q869*100/I869,2)</f>
        <v>0.0</v>
      </c>
      <c r="AQ869"/>
      <c r="AR869"/>
      <c r="AS869" t="n">
        <v>0.0</v>
      </c>
    </row>
    <row r="870">
      <c r="A870" s="1" t="n">
        <v>45232.0</v>
      </c>
      <c r="B870" s="2" t="n">
        <v>45232.43376157407</v>
      </c>
      <c r="C870" t="inlineStr">
        <is>
          <t>3140023012058930</t>
        </is>
      </c>
      <c r="D870" t="inlineStr">
        <is>
          <t>POS0012</t>
        </is>
      </c>
      <c r="E870" t="inlineStr">
        <is>
          <t>24</t>
        </is>
      </c>
      <c r="F870" t="inlineStr">
        <is>
          <t>0023</t>
        </is>
      </c>
      <c r="G870" t="inlineStr">
        <is>
          <t>5309712709</t>
        </is>
      </c>
      <c r="H870" t="n">
        <v>274.0</v>
      </c>
      <c r="I870" t="n">
        <v>260.95</v>
      </c>
      <c r="J870" t="n">
        <v>223.81</v>
      </c>
      <c r="K870" t="inlineStr">
        <is>
          <t>sale</t>
        </is>
      </c>
      <c r="L870" t="inlineStr">
        <is>
          <t/>
        </is>
      </c>
      <c r="M870" t="inlineStr">
        <is>
          <t/>
        </is>
      </c>
      <c r="N870" t="n">
        <v>0.0</v>
      </c>
      <c r="O870" t="n">
        <v>0.0</v>
      </c>
      <c r="P870" t="n">
        <v>206.76</v>
      </c>
      <c r="Q870" t="n">
        <v>206.75</v>
      </c>
      <c r="R870" t="n">
        <v>37.14</v>
      </c>
      <c r="S870" t="n">
        <v>37.14</v>
      </c>
      <c r="T870" t="n">
        <v>2.61</v>
      </c>
      <c r="U870" t="n">
        <v>2.61</v>
      </c>
      <c r="V870" t="n">
        <v>40.29</v>
      </c>
      <c r="W870" t="n">
        <v>40.29</v>
      </c>
      <c r="X870" t="n">
        <v>3.42</v>
      </c>
      <c r="Y870" t="n">
        <v>3.42</v>
      </c>
      <c r="Z870" t="n">
        <v>7.87</v>
      </c>
      <c r="AA870" t="n">
        <v>7.87</v>
      </c>
      <c r="AB870" t="n">
        <v>13.04</v>
      </c>
      <c r="AC870" t="n">
        <v>13.05</v>
      </c>
      <c r="AD870" t="n">
        <v>13.050000000000011</v>
      </c>
      <c r="AE870" t="n">
        <v>0.009999999999990905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-0.010000000000001563</v>
      </c>
      <c r="AL870" t="inlineStr">
        <is>
          <t>unreconciled</t>
        </is>
      </c>
      <c r="AM870" t="inlineStr">
        <is>
          <t>Order Amount Mismatch (POS&gt;3PO)</t>
        </is>
      </c>
      <c r="AN870" t="n">
        <v>13.05</v>
      </c>
      <c r="AO870" t="n">
        <f>ROUND(P870*100/H870,2)</f>
        <v>0.0</v>
      </c>
      <c r="AP870" t="n">
        <f>ROUND(Q870*100/I870,2)</f>
        <v>0.0</v>
      </c>
      <c r="AQ870"/>
      <c r="AR870"/>
      <c r="AS870" t="n">
        <v>0.0</v>
      </c>
    </row>
    <row r="871">
      <c r="A871" s="1" t="n">
        <v>45232.0</v>
      </c>
      <c r="B871" s="2" t="n">
        <v>45232.968877314815</v>
      </c>
      <c r="C871" t="inlineStr">
        <is>
          <t>3140023012059117</t>
        </is>
      </c>
      <c r="D871" t="inlineStr">
        <is>
          <t>POS0012</t>
        </is>
      </c>
      <c r="E871" t="inlineStr">
        <is>
          <t>10</t>
        </is>
      </c>
      <c r="F871" t="inlineStr">
        <is>
          <t>0023</t>
        </is>
      </c>
      <c r="G871" t="inlineStr">
        <is>
          <t>5309714371</t>
        </is>
      </c>
      <c r="H871" t="n">
        <v>245.00000000000003</v>
      </c>
      <c r="I871" t="n">
        <v>233.33</v>
      </c>
      <c r="J871" t="n">
        <v>196.19</v>
      </c>
      <c r="K871" t="inlineStr">
        <is>
          <t>sale</t>
        </is>
      </c>
      <c r="L871" t="inlineStr">
        <is>
          <t/>
        </is>
      </c>
      <c r="M871" t="inlineStr">
        <is>
          <t/>
        </is>
      </c>
      <c r="N871" t="n">
        <v>0.0</v>
      </c>
      <c r="O871" t="n">
        <v>0.0</v>
      </c>
      <c r="P871" t="n">
        <v>185.72</v>
      </c>
      <c r="Q871" t="n">
        <v>185.73</v>
      </c>
      <c r="R871" t="n">
        <v>37.14</v>
      </c>
      <c r="S871" t="n">
        <v>37.14</v>
      </c>
      <c r="T871" t="n">
        <v>2.33</v>
      </c>
      <c r="U871" t="n">
        <v>2.33</v>
      </c>
      <c r="V871" t="n">
        <v>35.31</v>
      </c>
      <c r="W871" t="n">
        <v>35.31</v>
      </c>
      <c r="X871" t="n">
        <v>3.06</v>
      </c>
      <c r="Y871" t="n">
        <v>3.06</v>
      </c>
      <c r="Z871" t="n">
        <v>6.91</v>
      </c>
      <c r="AA871" t="n">
        <v>6.91</v>
      </c>
      <c r="AB871" t="n">
        <v>11.66</v>
      </c>
      <c r="AC871" t="n">
        <v>11.67</v>
      </c>
      <c r="AD871" t="n">
        <v>11.670000000000016</v>
      </c>
      <c r="AE871" t="n">
        <v>-0.009999999999990905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-0.009999999999999787</v>
      </c>
      <c r="AL871" t="inlineStr">
        <is>
          <t>unreconciled</t>
        </is>
      </c>
      <c r="AM871" t="inlineStr">
        <is>
          <t>Order Amount Mismatch (POS&gt;3PO)</t>
        </is>
      </c>
      <c r="AN871" t="n">
        <v>11.67</v>
      </c>
      <c r="AO871" t="n">
        <f>ROUND(P871*100/H871,2)</f>
        <v>0.0</v>
      </c>
      <c r="AP871" t="n">
        <f>ROUND(Q871*100/I871,2)</f>
        <v>0.0</v>
      </c>
      <c r="AQ871"/>
      <c r="AR871"/>
      <c r="AS871" t="n">
        <v>0.0</v>
      </c>
    </row>
    <row r="872">
      <c r="A872" s="1" t="n">
        <v>45231.0</v>
      </c>
      <c r="B872" s="2" t="n">
        <v>45232.00787037037</v>
      </c>
      <c r="C872" t="inlineStr">
        <is>
          <t>3140094012084622</t>
        </is>
      </c>
      <c r="D872" t="inlineStr">
        <is>
          <t>POS0012</t>
        </is>
      </c>
      <c r="E872" t="inlineStr">
        <is>
          <t>36</t>
        </is>
      </c>
      <c r="F872" t="inlineStr">
        <is>
          <t>0094</t>
        </is>
      </c>
      <c r="G872" t="inlineStr">
        <is>
          <t>5309730107</t>
        </is>
      </c>
      <c r="H872" t="n">
        <v>153.0</v>
      </c>
      <c r="I872" t="n">
        <v>145.71</v>
      </c>
      <c r="J872" t="n">
        <v>108.57</v>
      </c>
      <c r="K872" t="inlineStr">
        <is>
          <t>sale</t>
        </is>
      </c>
      <c r="L872" t="inlineStr">
        <is>
          <t/>
        </is>
      </c>
      <c r="M872" t="inlineStr">
        <is>
          <t/>
        </is>
      </c>
      <c r="N872" t="n">
        <v>0.0</v>
      </c>
      <c r="O872" t="n">
        <v>0.0</v>
      </c>
      <c r="P872" t="n">
        <v>118.94</v>
      </c>
      <c r="Q872" t="n">
        <v>118.95</v>
      </c>
      <c r="R872" t="n">
        <v>37.14</v>
      </c>
      <c r="S872" t="n">
        <v>37.14</v>
      </c>
      <c r="T872" t="n">
        <v>1.46</v>
      </c>
      <c r="U872" t="n">
        <v>1.46</v>
      </c>
      <c r="V872" t="n">
        <v>19.54</v>
      </c>
      <c r="W872" t="n">
        <v>19.54</v>
      </c>
      <c r="X872" t="n">
        <v>1.91</v>
      </c>
      <c r="Y872" t="n">
        <v>1.91</v>
      </c>
      <c r="Z872" t="n">
        <v>3.86</v>
      </c>
      <c r="AA872" t="n">
        <v>3.86</v>
      </c>
      <c r="AB872" t="n">
        <v>7.28</v>
      </c>
      <c r="AC872" t="n">
        <v>7.29</v>
      </c>
      <c r="AD872" t="n">
        <v>7.289999999999992</v>
      </c>
      <c r="AE872" t="n">
        <v>-0.010000000000005116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-0.009999999999999787</v>
      </c>
      <c r="AL872" t="inlineStr">
        <is>
          <t>unreconciled</t>
        </is>
      </c>
      <c r="AM872" t="inlineStr">
        <is>
          <t>Order Amount Mismatch (POS&gt;3PO)</t>
        </is>
      </c>
      <c r="AN872" t="n">
        <v>7.29</v>
      </c>
      <c r="AO872" t="n">
        <f>ROUND(P872*100/H872,2)</f>
        <v>0.0</v>
      </c>
      <c r="AP872" t="n">
        <f>ROUND(Q872*100/I872,2)</f>
        <v>0.0</v>
      </c>
      <c r="AQ872"/>
      <c r="AR872"/>
      <c r="AS872" t="n">
        <v>0.0</v>
      </c>
    </row>
    <row r="873">
      <c r="A873" s="1" t="n">
        <v>45235.0</v>
      </c>
      <c r="B873" s="2" t="n">
        <v>45236.03701388889</v>
      </c>
      <c r="C873" t="inlineStr">
        <is>
          <t>3140023012059959</t>
        </is>
      </c>
      <c r="D873" t="inlineStr">
        <is>
          <t>POS0012</t>
        </is>
      </c>
      <c r="E873" t="inlineStr">
        <is>
          <t>51</t>
        </is>
      </c>
      <c r="F873" t="inlineStr">
        <is>
          <t>0023</t>
        </is>
      </c>
      <c r="G873" t="inlineStr">
        <is>
          <t>5309730487</t>
        </is>
      </c>
      <c r="H873" t="n">
        <v>288.0</v>
      </c>
      <c r="I873" t="n">
        <v>274.28</v>
      </c>
      <c r="J873" t="n">
        <v>237.14</v>
      </c>
      <c r="K873" t="inlineStr">
        <is>
          <t>sale</t>
        </is>
      </c>
      <c r="L873" t="inlineStr">
        <is>
          <t/>
        </is>
      </c>
      <c r="M873" t="inlineStr">
        <is>
          <t/>
        </is>
      </c>
      <c r="N873" t="n">
        <v>0.0</v>
      </c>
      <c r="O873" t="n">
        <v>0.0</v>
      </c>
      <c r="P873" t="n">
        <v>216.92</v>
      </c>
      <c r="Q873" t="n">
        <v>216.92</v>
      </c>
      <c r="R873" t="n">
        <v>37.14</v>
      </c>
      <c r="S873" t="n">
        <v>37.14</v>
      </c>
      <c r="T873" t="n">
        <v>2.74</v>
      </c>
      <c r="U873" t="n">
        <v>2.74</v>
      </c>
      <c r="V873" t="n">
        <v>42.69</v>
      </c>
      <c r="W873" t="n">
        <v>42.69</v>
      </c>
      <c r="X873" t="n">
        <v>3.6</v>
      </c>
      <c r="Y873" t="n">
        <v>3.6</v>
      </c>
      <c r="Z873" t="n">
        <v>8.33</v>
      </c>
      <c r="AA873" t="n">
        <v>8.33</v>
      </c>
      <c r="AB873" t="n">
        <v>13.72</v>
      </c>
      <c r="AC873" t="n">
        <v>13.72</v>
      </c>
      <c r="AD873" t="n">
        <v>13.720000000000027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inlineStr">
        <is>
          <t>unreconciled</t>
        </is>
      </c>
      <c r="AM873" t="inlineStr">
        <is>
          <t>Order Amount Mismatch (POS&gt;3PO)</t>
        </is>
      </c>
      <c r="AN873" t="n">
        <v>13.72</v>
      </c>
      <c r="AO873" t="n">
        <f>ROUND(P873*100/H873,2)</f>
        <v>0.0</v>
      </c>
      <c r="AP873" t="n">
        <f>ROUND(Q873*100/I873,2)</f>
        <v>0.0</v>
      </c>
      <c r="AQ873"/>
      <c r="AR873"/>
      <c r="AS873" t="n">
        <v>0.0</v>
      </c>
    </row>
    <row r="874">
      <c r="A874" s="1" t="n">
        <v>45232.0</v>
      </c>
      <c r="B874" s="2" t="n">
        <v>45232.537777777776</v>
      </c>
      <c r="C874" t="inlineStr">
        <is>
          <t>3140094012084674</t>
        </is>
      </c>
      <c r="D874" t="inlineStr">
        <is>
          <t>POS0012</t>
        </is>
      </c>
      <c r="E874" t="inlineStr">
        <is>
          <t>88</t>
        </is>
      </c>
      <c r="F874" t="inlineStr">
        <is>
          <t>0094</t>
        </is>
      </c>
      <c r="G874" t="inlineStr">
        <is>
          <t>5309732082</t>
        </is>
      </c>
      <c r="H874" t="n">
        <v>338.0</v>
      </c>
      <c r="I874" t="n">
        <v>321.9</v>
      </c>
      <c r="J874" t="n">
        <v>284.76</v>
      </c>
      <c r="K874" t="inlineStr">
        <is>
          <t>sale</t>
        </is>
      </c>
      <c r="L874" t="inlineStr">
        <is>
          <t/>
        </is>
      </c>
      <c r="M874" t="inlineStr">
        <is>
          <t/>
        </is>
      </c>
      <c r="N874" t="n">
        <v>0.0</v>
      </c>
      <c r="O874" t="n">
        <v>0.0</v>
      </c>
      <c r="P874" t="n">
        <v>253.2</v>
      </c>
      <c r="Q874" t="n">
        <v>253.19</v>
      </c>
      <c r="R874" t="n">
        <v>37.14</v>
      </c>
      <c r="S874" t="n">
        <v>37.14</v>
      </c>
      <c r="T874" t="n">
        <v>3.22</v>
      </c>
      <c r="U874" t="n">
        <v>3.22</v>
      </c>
      <c r="V874" t="n">
        <v>51.26</v>
      </c>
      <c r="W874" t="n">
        <v>51.26</v>
      </c>
      <c r="X874" t="n">
        <v>4.23</v>
      </c>
      <c r="Y874" t="n">
        <v>4.22</v>
      </c>
      <c r="Z874" t="n">
        <v>9.99</v>
      </c>
      <c r="AA874" t="n">
        <v>9.99</v>
      </c>
      <c r="AB874" t="n">
        <v>16.1</v>
      </c>
      <c r="AC874" t="n">
        <v>16.1</v>
      </c>
      <c r="AD874" t="n">
        <v>16.100000000000023</v>
      </c>
      <c r="AE874" t="n">
        <v>0.009999999999990905</v>
      </c>
      <c r="AF874" t="n">
        <v>0.0</v>
      </c>
      <c r="AG874" t="n">
        <v>0.0</v>
      </c>
      <c r="AH874" t="n">
        <v>0.0</v>
      </c>
      <c r="AI874" t="n">
        <v>0.010000000000000675</v>
      </c>
      <c r="AJ874" t="n">
        <v>0.0</v>
      </c>
      <c r="AK874" t="n">
        <v>0.0</v>
      </c>
      <c r="AL874" t="inlineStr">
        <is>
          <t>unreconciled</t>
        </is>
      </c>
      <c r="AM874" t="inlineStr">
        <is>
          <t>Order Amount Mismatch (POS&gt;3PO)</t>
        </is>
      </c>
      <c r="AN874" t="n">
        <v>16.1</v>
      </c>
      <c r="AO874" t="n">
        <f>ROUND(P874*100/H874,2)</f>
        <v>0.0</v>
      </c>
      <c r="AP874" t="n">
        <f>ROUND(Q874*100/I874,2)</f>
        <v>0.0</v>
      </c>
      <c r="AQ874"/>
      <c r="AR874"/>
      <c r="AS874" t="n">
        <v>0.0</v>
      </c>
    </row>
    <row r="875">
      <c r="A875" s="1" t="n">
        <v>45232.0</v>
      </c>
      <c r="B875" s="2" t="n">
        <v>45232.84553240741</v>
      </c>
      <c r="C875" t="inlineStr">
        <is>
          <t>3140023012059043</t>
        </is>
      </c>
      <c r="D875" t="inlineStr">
        <is>
          <t>POS0012</t>
        </is>
      </c>
      <c r="E875" t="inlineStr">
        <is>
          <t>37</t>
        </is>
      </c>
      <c r="F875" t="inlineStr">
        <is>
          <t>0023</t>
        </is>
      </c>
      <c r="G875" t="inlineStr">
        <is>
          <t>5309736036</t>
        </is>
      </c>
      <c r="H875" t="n">
        <v>219.0</v>
      </c>
      <c r="I875" t="n">
        <v>208.56</v>
      </c>
      <c r="J875" t="n">
        <v>171.42</v>
      </c>
      <c r="K875" t="inlineStr">
        <is>
          <t>sale</t>
        </is>
      </c>
      <c r="L875" t="inlineStr">
        <is>
          <t/>
        </is>
      </c>
      <c r="M875" t="inlineStr">
        <is>
          <t/>
        </is>
      </c>
      <c r="N875" t="n">
        <v>0.0</v>
      </c>
      <c r="O875" t="n">
        <v>0.0</v>
      </c>
      <c r="P875" t="n">
        <v>166.82</v>
      </c>
      <c r="Q875" t="n">
        <v>166.82</v>
      </c>
      <c r="R875" t="n">
        <v>37.14</v>
      </c>
      <c r="S875" t="n">
        <v>37.14</v>
      </c>
      <c r="T875" t="n">
        <v>2.09</v>
      </c>
      <c r="U875" t="n">
        <v>2.09</v>
      </c>
      <c r="V875" t="n">
        <v>30.86</v>
      </c>
      <c r="W875" t="n">
        <v>30.86</v>
      </c>
      <c r="X875" t="n">
        <v>2.74</v>
      </c>
      <c r="Y875" t="n">
        <v>2.74</v>
      </c>
      <c r="Z875" t="n">
        <v>6.05</v>
      </c>
      <c r="AA875" t="n">
        <v>6.04</v>
      </c>
      <c r="AB875" t="n">
        <v>10.42</v>
      </c>
      <c r="AC875" t="n">
        <v>10.43</v>
      </c>
      <c r="AD875" t="n">
        <v>10.439999999999998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0.009999999999999787</v>
      </c>
      <c r="AK875" t="n">
        <v>-0.009999999999999787</v>
      </c>
      <c r="AL875" t="inlineStr">
        <is>
          <t>unreconciled</t>
        </is>
      </c>
      <c r="AM875" t="inlineStr">
        <is>
          <t>Order Amount Mismatch (POS&gt;3PO)</t>
        </is>
      </c>
      <c r="AN875" t="n">
        <v>10.44</v>
      </c>
      <c r="AO875" t="n">
        <f>ROUND(P875*100/H875,2)</f>
        <v>0.0</v>
      </c>
      <c r="AP875" t="n">
        <f>ROUND(Q875*100/I875,2)</f>
        <v>0.0</v>
      </c>
      <c r="AQ875"/>
      <c r="AR875"/>
      <c r="AS875" t="n">
        <v>0.0</v>
      </c>
    </row>
    <row r="876">
      <c r="A876" s="1" t="n">
        <v>45231.0</v>
      </c>
      <c r="B876" s="2" t="n">
        <v>45231.954664351855</v>
      </c>
      <c r="C876" t="inlineStr">
        <is>
          <t>3140023012058855</t>
        </is>
      </c>
      <c r="D876" t="inlineStr">
        <is>
          <t>POS0012</t>
        </is>
      </c>
      <c r="E876" t="inlineStr">
        <is>
          <t>49</t>
        </is>
      </c>
      <c r="F876" t="inlineStr">
        <is>
          <t>0023</t>
        </is>
      </c>
      <c r="G876" t="inlineStr">
        <is>
          <t>5309745698</t>
        </is>
      </c>
      <c r="H876" t="n">
        <v>196.0</v>
      </c>
      <c r="I876" t="n">
        <v>186.66</v>
      </c>
      <c r="J876" t="n">
        <v>149.52</v>
      </c>
      <c r="K876" t="inlineStr">
        <is>
          <t>sale</t>
        </is>
      </c>
      <c r="L876" t="inlineStr">
        <is>
          <t/>
        </is>
      </c>
      <c r="M876" t="inlineStr">
        <is>
          <t/>
        </is>
      </c>
      <c r="N876" t="n">
        <v>0.0</v>
      </c>
      <c r="O876" t="n">
        <v>0.0</v>
      </c>
      <c r="P876" t="n">
        <v>150.15</v>
      </c>
      <c r="Q876" t="n">
        <v>150.14</v>
      </c>
      <c r="R876" t="n">
        <v>37.14</v>
      </c>
      <c r="S876" t="n">
        <v>37.14</v>
      </c>
      <c r="T876" t="n">
        <v>1.87</v>
      </c>
      <c r="U876" t="n">
        <v>1.87</v>
      </c>
      <c r="V876" t="n">
        <v>26.91</v>
      </c>
      <c r="W876" t="n">
        <v>26.91</v>
      </c>
      <c r="X876" t="n">
        <v>2.45</v>
      </c>
      <c r="Y876" t="n">
        <v>2.45</v>
      </c>
      <c r="Z876" t="n">
        <v>5.28</v>
      </c>
      <c r="AA876" t="n">
        <v>5.28</v>
      </c>
      <c r="AB876" t="n">
        <v>9.34</v>
      </c>
      <c r="AC876" t="n">
        <v>9.33</v>
      </c>
      <c r="AD876" t="n">
        <v>9.340000000000003</v>
      </c>
      <c r="AE876" t="n">
        <v>0.010000000000019327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0.009999999999999787</v>
      </c>
      <c r="AL876" t="inlineStr">
        <is>
          <t>unreconciled</t>
        </is>
      </c>
      <c r="AM876" t="inlineStr">
        <is>
          <t>Order Amount Mismatch (POS&gt;3PO)</t>
        </is>
      </c>
      <c r="AN876" t="n">
        <v>9.34</v>
      </c>
      <c r="AO876" t="n">
        <f>ROUND(P876*100/H876,2)</f>
        <v>0.0</v>
      </c>
      <c r="AP876" t="n">
        <f>ROUND(Q876*100/I876,2)</f>
        <v>0.0</v>
      </c>
      <c r="AQ876"/>
      <c r="AR876"/>
      <c r="AS876" t="n">
        <v>0.0</v>
      </c>
    </row>
    <row r="877">
      <c r="A877" s="1" t="n">
        <v>45233.0</v>
      </c>
      <c r="B877" s="2" t="n">
        <v>45233.75111111111</v>
      </c>
      <c r="C877" t="inlineStr">
        <is>
          <t>3140023012059269</t>
        </is>
      </c>
      <c r="D877" t="inlineStr">
        <is>
          <t>POS0012</t>
        </is>
      </c>
      <c r="E877" t="inlineStr">
        <is>
          <t>62</t>
        </is>
      </c>
      <c r="F877" t="inlineStr">
        <is>
          <t>0023</t>
        </is>
      </c>
      <c r="G877" t="inlineStr">
        <is>
          <t>5309747857</t>
        </is>
      </c>
      <c r="H877" t="n">
        <v>556.0</v>
      </c>
      <c r="I877" t="n">
        <v>606.66</v>
      </c>
      <c r="J877" t="n">
        <v>569.52</v>
      </c>
      <c r="K877" t="inlineStr">
        <is>
          <t>sale</t>
        </is>
      </c>
      <c r="L877" t="inlineStr">
        <is>
          <t/>
        </is>
      </c>
      <c r="M877" t="inlineStr">
        <is>
          <t/>
        </is>
      </c>
      <c r="N877" t="n">
        <v>0.0</v>
      </c>
      <c r="O877" t="n">
        <v>0.0</v>
      </c>
      <c r="P877" t="n">
        <v>470.24</v>
      </c>
      <c r="Q877" t="n">
        <v>411.44</v>
      </c>
      <c r="R877" t="n">
        <v>37.14</v>
      </c>
      <c r="S877" t="n">
        <v>37.14</v>
      </c>
      <c r="T877" t="n">
        <v>6.07</v>
      </c>
      <c r="U877" t="n">
        <v>5.3</v>
      </c>
      <c r="V877" t="n">
        <v>102.51</v>
      </c>
      <c r="W877" t="n">
        <v>88.63</v>
      </c>
      <c r="X877" t="n">
        <v>7.96</v>
      </c>
      <c r="Y877" t="n">
        <v>6.95</v>
      </c>
      <c r="Z877" t="n">
        <v>19.88</v>
      </c>
      <c r="AA877" t="n">
        <v>17.2</v>
      </c>
      <c r="AB877" t="n">
        <v>26.48</v>
      </c>
      <c r="AC877" t="n">
        <v>26.48</v>
      </c>
      <c r="AD877" t="n">
        <v>-50.65999999999997</v>
      </c>
      <c r="AE877" t="n">
        <v>58.80000000000001</v>
      </c>
      <c r="AF877" t="n">
        <v>0.0</v>
      </c>
      <c r="AG877" t="n">
        <v>0.7700000000000005</v>
      </c>
      <c r="AH877" t="n">
        <v>13.88000000000001</v>
      </c>
      <c r="AI877" t="n">
        <v>1.0099999999999998</v>
      </c>
      <c r="AJ877" t="n">
        <v>2.6799999999999997</v>
      </c>
      <c r="AK877" t="n">
        <v>0.0</v>
      </c>
      <c r="AL877" t="inlineStr">
        <is>
          <t>unreconciled</t>
        </is>
      </c>
      <c r="AM877" t="inlineStr">
        <is>
          <t>Order Amount Mismatch (3PO&gt;POS)</t>
        </is>
      </c>
      <c r="AN877" t="n">
        <v>50.66</v>
      </c>
      <c r="AO877" t="n">
        <f>ROUND(P877*100/H877,2)</f>
        <v>0.0</v>
      </c>
      <c r="AP877" t="n">
        <f>ROUND(Q877*100/I877,2)</f>
        <v>0.0</v>
      </c>
      <c r="AQ877"/>
      <c r="AR877"/>
      <c r="AS877" t="n">
        <v>0.0</v>
      </c>
    </row>
    <row r="878">
      <c r="A878" s="1" t="n">
        <v>45236.0</v>
      </c>
      <c r="B878" s="2" t="n">
        <v>45236.830925925926</v>
      </c>
      <c r="C878" t="inlineStr">
        <is>
          <t>3140094012086612</t>
        </is>
      </c>
      <c r="D878" t="inlineStr">
        <is>
          <t>POS0012</t>
        </is>
      </c>
      <c r="E878" t="inlineStr">
        <is>
          <t>27</t>
        </is>
      </c>
      <c r="F878" t="inlineStr">
        <is>
          <t>0094</t>
        </is>
      </c>
      <c r="G878" t="inlineStr">
        <is>
          <t>5309751103</t>
        </is>
      </c>
      <c r="H878" t="n">
        <v>215.0</v>
      </c>
      <c r="I878" t="n">
        <v>204.76</v>
      </c>
      <c r="J878" t="n">
        <v>167.62</v>
      </c>
      <c r="K878" t="inlineStr">
        <is>
          <t>sale</t>
        </is>
      </c>
      <c r="L878" t="inlineStr">
        <is>
          <t/>
        </is>
      </c>
      <c r="M878" t="inlineStr">
        <is>
          <t/>
        </is>
      </c>
      <c r="N878" t="n">
        <v>0.0</v>
      </c>
      <c r="O878" t="n">
        <v>0.0</v>
      </c>
      <c r="P878" t="n">
        <v>163.94</v>
      </c>
      <c r="Q878" t="n">
        <v>163.94</v>
      </c>
      <c r="R878" t="n">
        <v>37.14</v>
      </c>
      <c r="S878" t="n">
        <v>37.14</v>
      </c>
      <c r="T878" t="n">
        <v>2.05</v>
      </c>
      <c r="U878" t="n">
        <v>2.05</v>
      </c>
      <c r="V878" t="n">
        <v>30.17</v>
      </c>
      <c r="W878" t="n">
        <v>30.17</v>
      </c>
      <c r="X878" t="n">
        <v>2.69</v>
      </c>
      <c r="Y878" t="n">
        <v>2.69</v>
      </c>
      <c r="Z878" t="n">
        <v>5.91</v>
      </c>
      <c r="AA878" t="n">
        <v>5.91</v>
      </c>
      <c r="AB878" t="n">
        <v>10.24</v>
      </c>
      <c r="AC878" t="n">
        <v>10.24</v>
      </c>
      <c r="AD878" t="n">
        <v>10.240000000000009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inlineStr">
        <is>
          <t>unreconciled</t>
        </is>
      </c>
      <c r="AM878" t="inlineStr">
        <is>
          <t>Order Amount Mismatch (POS&gt;3PO)</t>
        </is>
      </c>
      <c r="AN878" t="n">
        <v>10.24</v>
      </c>
      <c r="AO878" t="n">
        <f>ROUND(P878*100/H878,2)</f>
        <v>0.0</v>
      </c>
      <c r="AP878" t="n">
        <f>ROUND(Q878*100/I878,2)</f>
        <v>0.0</v>
      </c>
      <c r="AQ878"/>
      <c r="AR878"/>
      <c r="AS878" t="n">
        <v>0.0</v>
      </c>
    </row>
    <row r="879">
      <c r="A879" s="1" t="n">
        <v>45232.0</v>
      </c>
      <c r="B879" s="2" t="n">
        <v>45233.014236111114</v>
      </c>
      <c r="C879" t="inlineStr">
        <is>
          <t>3140094012085022</t>
        </is>
      </c>
      <c r="D879" t="inlineStr">
        <is>
          <t>POS0012</t>
        </is>
      </c>
      <c r="E879" t="inlineStr">
        <is>
          <t>37</t>
        </is>
      </c>
      <c r="F879" t="inlineStr">
        <is>
          <t>0094</t>
        </is>
      </c>
      <c r="G879" t="inlineStr">
        <is>
          <t>5309751363</t>
        </is>
      </c>
      <c r="H879" t="n">
        <v>1348.0</v>
      </c>
      <c r="I879" t="n">
        <v>1283.78</v>
      </c>
      <c r="J879" t="n">
        <v>1246.64</v>
      </c>
      <c r="K879" t="inlineStr">
        <is>
          <t>sale</t>
        </is>
      </c>
      <c r="L879" t="inlineStr">
        <is>
          <t/>
        </is>
      </c>
      <c r="M879" t="inlineStr">
        <is>
          <t/>
        </is>
      </c>
      <c r="N879" t="n">
        <v>0.0</v>
      </c>
      <c r="O879" t="n">
        <v>0.0</v>
      </c>
      <c r="P879" t="n">
        <v>986.27</v>
      </c>
      <c r="Q879" t="n">
        <v>986.26</v>
      </c>
      <c r="R879" t="n">
        <v>37.14</v>
      </c>
      <c r="S879" t="n">
        <v>37.14</v>
      </c>
      <c r="T879" t="n">
        <v>12.84</v>
      </c>
      <c r="U879" t="n">
        <v>12.84</v>
      </c>
      <c r="V879" t="n">
        <v>224.4</v>
      </c>
      <c r="W879" t="n">
        <v>224.4</v>
      </c>
      <c r="X879" t="n">
        <v>16.85</v>
      </c>
      <c r="Y879" t="n">
        <v>16.85</v>
      </c>
      <c r="Z879" t="n">
        <v>43.42</v>
      </c>
      <c r="AA879" t="n">
        <v>43.42</v>
      </c>
      <c r="AB879" t="n">
        <v>64.2</v>
      </c>
      <c r="AC879" t="n">
        <v>64.19</v>
      </c>
      <c r="AD879" t="n">
        <v>64.22000000000003</v>
      </c>
      <c r="AE879" t="n">
        <v>0.009999999999990905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0.010000000000005116</v>
      </c>
      <c r="AL879" t="inlineStr">
        <is>
          <t>unreconciled</t>
        </is>
      </c>
      <c r="AM879" t="inlineStr">
        <is>
          <t>Order Amount Mismatch (POS&gt;3PO)</t>
        </is>
      </c>
      <c r="AN879" t="n">
        <v>64.22</v>
      </c>
      <c r="AO879" t="n">
        <f>ROUND(P879*100/H879,2)</f>
        <v>0.0</v>
      </c>
      <c r="AP879" t="n">
        <f>ROUND(Q879*100/I879,2)</f>
        <v>0.0</v>
      </c>
      <c r="AQ879"/>
      <c r="AR879"/>
      <c r="AS879" t="n">
        <v>0.0</v>
      </c>
    </row>
    <row r="880">
      <c r="A880" s="1" t="n">
        <v>45232.0</v>
      </c>
      <c r="B880" s="2" t="n">
        <v>45232.60899305555</v>
      </c>
      <c r="C880" t="inlineStr">
        <is>
          <t>3140094012084729</t>
        </is>
      </c>
      <c r="D880" t="inlineStr">
        <is>
          <t>POS0012</t>
        </is>
      </c>
      <c r="E880" t="inlineStr">
        <is>
          <t>44</t>
        </is>
      </c>
      <c r="F880" t="inlineStr">
        <is>
          <t>0094</t>
        </is>
      </c>
      <c r="G880" t="inlineStr">
        <is>
          <t>5309768167</t>
        </is>
      </c>
      <c r="H880" t="n">
        <v>395.0</v>
      </c>
      <c r="I880" t="n">
        <v>376.18</v>
      </c>
      <c r="J880" t="n">
        <v>339.04</v>
      </c>
      <c r="K880" t="inlineStr">
        <is>
          <t>sale</t>
        </is>
      </c>
      <c r="L880" t="inlineStr">
        <is>
          <t/>
        </is>
      </c>
      <c r="M880" t="inlineStr">
        <is>
          <t/>
        </is>
      </c>
      <c r="N880" t="n">
        <v>0.0</v>
      </c>
      <c r="O880" t="n">
        <v>0.0</v>
      </c>
      <c r="P880" t="n">
        <v>294.58</v>
      </c>
      <c r="Q880" t="n">
        <v>294.56</v>
      </c>
      <c r="R880" t="n">
        <v>37.14</v>
      </c>
      <c r="S880" t="n">
        <v>37.14</v>
      </c>
      <c r="T880" t="n">
        <v>3.76</v>
      </c>
      <c r="U880" t="n">
        <v>3.76</v>
      </c>
      <c r="V880" t="n">
        <v>61.03</v>
      </c>
      <c r="W880" t="n">
        <v>61.03</v>
      </c>
      <c r="X880" t="n">
        <v>4.94</v>
      </c>
      <c r="Y880" t="n">
        <v>4.94</v>
      </c>
      <c r="Z880" t="n">
        <v>11.87</v>
      </c>
      <c r="AA880" t="n">
        <v>11.88</v>
      </c>
      <c r="AB880" t="n">
        <v>18.82</v>
      </c>
      <c r="AC880" t="n">
        <v>18.81</v>
      </c>
      <c r="AD880" t="n">
        <v>18.819999999999993</v>
      </c>
      <c r="AE880" t="n">
        <v>0.01999999999998181</v>
      </c>
      <c r="AF880" t="n">
        <v>0.0</v>
      </c>
      <c r="AG880" t="n">
        <v>0.0</v>
      </c>
      <c r="AH880" t="n">
        <v>0.0</v>
      </c>
      <c r="AI880" t="n">
        <v>0.0</v>
      </c>
      <c r="AJ880" t="n">
        <v>-0.010000000000001563</v>
      </c>
      <c r="AK880" t="n">
        <v>0.010000000000001563</v>
      </c>
      <c r="AL880" t="inlineStr">
        <is>
          <t>unreconciled</t>
        </is>
      </c>
      <c r="AM880" t="inlineStr">
        <is>
          <t>Order Amount Mismatch (POS&gt;3PO)</t>
        </is>
      </c>
      <c r="AN880" t="n">
        <v>18.82</v>
      </c>
      <c r="AO880" t="n">
        <f>ROUND(P880*100/H880,2)</f>
        <v>0.0</v>
      </c>
      <c r="AP880" t="n">
        <f>ROUND(Q880*100/I880,2)</f>
        <v>0.0</v>
      </c>
      <c r="AQ880"/>
      <c r="AR880"/>
      <c r="AS880" t="n">
        <v>0.0</v>
      </c>
    </row>
    <row r="881">
      <c r="A881" s="1" t="n">
        <v>45233.0</v>
      </c>
      <c r="B881" s="2" t="n">
        <v>45233.830925925926</v>
      </c>
      <c r="C881" t="inlineStr">
        <is>
          <t>3140094012085248</t>
        </is>
      </c>
      <c r="D881" t="inlineStr">
        <is>
          <t>POS0012</t>
        </is>
      </c>
      <c r="E881" t="inlineStr">
        <is>
          <t>63</t>
        </is>
      </c>
      <c r="F881" t="inlineStr">
        <is>
          <t>0094</t>
        </is>
      </c>
      <c r="G881" t="inlineStr">
        <is>
          <t>5309768271</t>
        </is>
      </c>
      <c r="H881" t="n">
        <v>266.0</v>
      </c>
      <c r="I881" t="n">
        <v>293.33</v>
      </c>
      <c r="J881" t="n">
        <v>293.33</v>
      </c>
      <c r="K881" t="inlineStr">
        <is>
          <t>addition</t>
        </is>
      </c>
      <c r="L881" t="inlineStr">
        <is>
          <t/>
        </is>
      </c>
      <c r="M881" t="inlineStr">
        <is>
          <t/>
        </is>
      </c>
      <c r="N881" t="n">
        <v>0.0</v>
      </c>
      <c r="O881" t="n">
        <v>0.0</v>
      </c>
      <c r="P881" t="n">
        <v>258.92</v>
      </c>
      <c r="Q881" t="n">
        <v>200.98</v>
      </c>
      <c r="R881" t="n">
        <v>37.14</v>
      </c>
      <c r="S881" t="n">
        <v>0.0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0.0</v>
      </c>
      <c r="AB881" t="n">
        <v>12.66</v>
      </c>
      <c r="AC881" t="n">
        <v>12.67</v>
      </c>
      <c r="AD881" t="n">
        <v>-27.329999999999984</v>
      </c>
      <c r="AE881" t="n">
        <v>57.940000000000026</v>
      </c>
      <c r="AF881" t="n">
        <v>37.14</v>
      </c>
      <c r="AG881" t="n">
        <v>0.0</v>
      </c>
      <c r="AH881" t="n">
        <v>0.0</v>
      </c>
      <c r="AI881" t="n">
        <v>0.0</v>
      </c>
      <c r="AJ881" t="n">
        <v>0.0</v>
      </c>
      <c r="AK881" t="n">
        <v>-0.009999999999999787</v>
      </c>
      <c r="AL881" t="inlineStr">
        <is>
          <t>unreconciled</t>
        </is>
      </c>
      <c r="AM881" t="inlineStr">
        <is>
          <t>Packaging Charge Mismatch</t>
        </is>
      </c>
      <c r="AN881" t="n">
        <v>37.14</v>
      </c>
      <c r="AO881" t="n">
        <f>ROUND(P881*100/H881,2)</f>
        <v>0.0</v>
      </c>
      <c r="AP881" t="n">
        <f>ROUND(Q881*100/I881,2)</f>
        <v>0.0</v>
      </c>
      <c r="AQ881"/>
      <c r="AR881"/>
      <c r="AS881" t="n">
        <v>0.0</v>
      </c>
    </row>
    <row r="882">
      <c r="A882" s="1" t="n">
        <v>45232.0</v>
      </c>
      <c r="B882" s="2" t="n">
        <v>45232.89712962963</v>
      </c>
      <c r="C882" t="inlineStr">
        <is>
          <t>3140094012084930</t>
        </is>
      </c>
      <c r="D882" t="inlineStr">
        <is>
          <t>POS0012</t>
        </is>
      </c>
      <c r="E882" t="inlineStr">
        <is>
          <t>45</t>
        </is>
      </c>
      <c r="F882" t="inlineStr">
        <is>
          <t>0094</t>
        </is>
      </c>
      <c r="G882" t="inlineStr">
        <is>
          <t>5309772736</t>
        </is>
      </c>
      <c r="H882" t="n">
        <v>326.0</v>
      </c>
      <c r="I882" t="n">
        <v>310.47</v>
      </c>
      <c r="J882" t="n">
        <v>273.33</v>
      </c>
      <c r="K882" t="inlineStr">
        <is>
          <t>sale</t>
        </is>
      </c>
      <c r="L882" t="inlineStr">
        <is>
          <t/>
        </is>
      </c>
      <c r="M882" t="inlineStr">
        <is>
          <t/>
        </is>
      </c>
      <c r="N882" t="n">
        <v>0.0</v>
      </c>
      <c r="O882" t="n">
        <v>0.0</v>
      </c>
      <c r="P882" t="n">
        <v>244.51</v>
      </c>
      <c r="Q882" t="n">
        <v>244.49</v>
      </c>
      <c r="R882" t="n">
        <v>37.14</v>
      </c>
      <c r="S882" t="n">
        <v>37.14</v>
      </c>
      <c r="T882" t="n">
        <v>3.1</v>
      </c>
      <c r="U882" t="n">
        <v>3.1</v>
      </c>
      <c r="V882" t="n">
        <v>49.2</v>
      </c>
      <c r="W882" t="n">
        <v>49.2</v>
      </c>
      <c r="X882" t="n">
        <v>4.07</v>
      </c>
      <c r="Y882" t="n">
        <v>4.07</v>
      </c>
      <c r="Z882" t="n">
        <v>9.59</v>
      </c>
      <c r="AA882" t="n">
        <v>9.59</v>
      </c>
      <c r="AB882" t="n">
        <v>15.52</v>
      </c>
      <c r="AC882" t="n">
        <v>15.52</v>
      </c>
      <c r="AD882" t="n">
        <v>15.529999999999973</v>
      </c>
      <c r="AE882" t="n">
        <v>0.01999999999998181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inlineStr">
        <is>
          <t>unreconciled</t>
        </is>
      </c>
      <c r="AM882" t="inlineStr">
        <is>
          <t>Order Amount Mismatch (POS&gt;3PO)</t>
        </is>
      </c>
      <c r="AN882" t="n">
        <v>15.53</v>
      </c>
      <c r="AO882" t="n">
        <f>ROUND(P882*100/H882,2)</f>
        <v>0.0</v>
      </c>
      <c r="AP882" t="n">
        <f>ROUND(Q882*100/I882,2)</f>
        <v>0.0</v>
      </c>
      <c r="AQ882"/>
      <c r="AR882"/>
      <c r="AS882" t="n">
        <v>0.0</v>
      </c>
    </row>
    <row r="883">
      <c r="A883" s="1" t="n">
        <v>45234.0</v>
      </c>
      <c r="B883" s="2" t="n">
        <v>45234.71574074074</v>
      </c>
      <c r="C883" t="inlineStr">
        <is>
          <t>3140094012085601</t>
        </is>
      </c>
      <c r="D883" t="inlineStr">
        <is>
          <t>POS0012</t>
        </is>
      </c>
      <c r="E883" t="inlineStr">
        <is>
          <t>16</t>
        </is>
      </c>
      <c r="F883" t="inlineStr">
        <is>
          <t>0094</t>
        </is>
      </c>
      <c r="G883" t="inlineStr">
        <is>
          <t>5309780874</t>
        </is>
      </c>
      <c r="H883" t="n">
        <v>205.0</v>
      </c>
      <c r="I883" t="n">
        <v>195.23</v>
      </c>
      <c r="J883" t="n">
        <v>158.09</v>
      </c>
      <c r="K883" t="inlineStr">
        <is>
          <t>sale</t>
        </is>
      </c>
      <c r="L883" t="inlineStr">
        <is>
          <t/>
        </is>
      </c>
      <c r="M883" t="inlineStr">
        <is>
          <t/>
        </is>
      </c>
      <c r="N883" t="n">
        <v>0.0</v>
      </c>
      <c r="O883" t="n">
        <v>0.0</v>
      </c>
      <c r="P883" t="n">
        <v>156.68</v>
      </c>
      <c r="Q883" t="n">
        <v>156.66</v>
      </c>
      <c r="R883" t="n">
        <v>37.14</v>
      </c>
      <c r="S883" t="n">
        <v>37.14</v>
      </c>
      <c r="T883" t="n">
        <v>1.95</v>
      </c>
      <c r="U883" t="n">
        <v>1.95</v>
      </c>
      <c r="V883" t="n">
        <v>28.46</v>
      </c>
      <c r="W883" t="n">
        <v>28.46</v>
      </c>
      <c r="X883" t="n">
        <v>2.56</v>
      </c>
      <c r="Y883" t="n">
        <v>2.56</v>
      </c>
      <c r="Z883" t="n">
        <v>5.58</v>
      </c>
      <c r="AA883" t="n">
        <v>5.58</v>
      </c>
      <c r="AB883" t="n">
        <v>9.76</v>
      </c>
      <c r="AC883" t="n">
        <v>9.76</v>
      </c>
      <c r="AD883" t="n">
        <v>9.77000000000001</v>
      </c>
      <c r="AE883" t="n">
        <v>0.020000000000010232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inlineStr">
        <is>
          <t>unreconciled</t>
        </is>
      </c>
      <c r="AM883" t="inlineStr">
        <is>
          <t>Order Amount Mismatch (POS&gt;3PO)</t>
        </is>
      </c>
      <c r="AN883" t="n">
        <v>9.77</v>
      </c>
      <c r="AO883" t="n">
        <f>ROUND(P883*100/H883,2)</f>
        <v>0.0</v>
      </c>
      <c r="AP883" t="n">
        <f>ROUND(Q883*100/I883,2)</f>
        <v>0.0</v>
      </c>
      <c r="AQ883"/>
      <c r="AR883"/>
      <c r="AS883" t="n">
        <v>0.0</v>
      </c>
    </row>
    <row r="884">
      <c r="A884" s="1" t="n">
        <v>45233.0</v>
      </c>
      <c r="B884" s="2" t="n">
        <v>45233.92333333333</v>
      </c>
      <c r="C884" t="inlineStr">
        <is>
          <t>3140023012059347</t>
        </is>
      </c>
      <c r="D884" t="inlineStr">
        <is>
          <t>POS0012</t>
        </is>
      </c>
      <c r="E884" t="inlineStr">
        <is>
          <t>40</t>
        </is>
      </c>
      <c r="F884" t="inlineStr">
        <is>
          <t>0023</t>
        </is>
      </c>
      <c r="G884" t="inlineStr">
        <is>
          <t>5309794644</t>
        </is>
      </c>
      <c r="H884" t="n">
        <v>652.0</v>
      </c>
      <c r="I884" t="n">
        <v>698.09</v>
      </c>
      <c r="J884" t="n">
        <v>660.95</v>
      </c>
      <c r="K884" t="inlineStr">
        <is>
          <t>sale</t>
        </is>
      </c>
      <c r="L884" t="inlineStr">
        <is>
          <t/>
        </is>
      </c>
      <c r="M884" t="inlineStr">
        <is>
          <t/>
        </is>
      </c>
      <c r="N884" t="n">
        <v>0.0</v>
      </c>
      <c r="O884" t="n">
        <v>0.0</v>
      </c>
      <c r="P884" t="n">
        <v>539.92</v>
      </c>
      <c r="Q884" t="n">
        <v>481.12</v>
      </c>
      <c r="R884" t="n">
        <v>37.14</v>
      </c>
      <c r="S884" t="n">
        <v>37.14</v>
      </c>
      <c r="T884" t="n">
        <v>6.98</v>
      </c>
      <c r="U884" t="n">
        <v>6.21</v>
      </c>
      <c r="V884" t="n">
        <v>118.97</v>
      </c>
      <c r="W884" t="n">
        <v>105.09</v>
      </c>
      <c r="X884" t="n">
        <v>9.16</v>
      </c>
      <c r="Y884" t="n">
        <v>8.15</v>
      </c>
      <c r="Z884" t="n">
        <v>23.06</v>
      </c>
      <c r="AA884" t="n">
        <v>20.39</v>
      </c>
      <c r="AB884" t="n">
        <v>31.04</v>
      </c>
      <c r="AC884" t="n">
        <v>31.05</v>
      </c>
      <c r="AD884" t="n">
        <v>-46.09000000000003</v>
      </c>
      <c r="AE884" t="n">
        <v>58.799999999999955</v>
      </c>
      <c r="AF884" t="n">
        <v>0.0</v>
      </c>
      <c r="AG884" t="n">
        <v>0.7700000000000005</v>
      </c>
      <c r="AH884" t="n">
        <v>13.879999999999995</v>
      </c>
      <c r="AI884" t="n">
        <v>1.0099999999999998</v>
      </c>
      <c r="AJ884" t="n">
        <v>2.669999999999998</v>
      </c>
      <c r="AK884" t="n">
        <v>-0.010000000000001563</v>
      </c>
      <c r="AL884" t="inlineStr">
        <is>
          <t>unreconciled</t>
        </is>
      </c>
      <c r="AM884" t="inlineStr">
        <is>
          <t>Order Amount Mismatch (3PO&gt;POS)</t>
        </is>
      </c>
      <c r="AN884" t="n">
        <v>46.09</v>
      </c>
      <c r="AO884" t="n">
        <f>ROUND(P884*100/H884,2)</f>
        <v>0.0</v>
      </c>
      <c r="AP884" t="n">
        <f>ROUND(Q884*100/I884,2)</f>
        <v>0.0</v>
      </c>
      <c r="AQ884"/>
      <c r="AR884"/>
      <c r="AS884" t="n">
        <v>0.0</v>
      </c>
    </row>
    <row r="885">
      <c r="A885" s="1" t="n">
        <v>45235.0</v>
      </c>
      <c r="B885" s="2" t="n">
        <v>45235.973761574074</v>
      </c>
      <c r="C885" t="inlineStr">
        <is>
          <t>3140094012086382</t>
        </is>
      </c>
      <c r="D885" t="inlineStr">
        <is>
          <t>POS0012</t>
        </is>
      </c>
      <c r="E885" t="inlineStr">
        <is>
          <t>97</t>
        </is>
      </c>
      <c r="F885" t="inlineStr">
        <is>
          <t>0094</t>
        </is>
      </c>
      <c r="G885" t="inlineStr">
        <is>
          <t>5309820065</t>
        </is>
      </c>
      <c r="H885" t="n">
        <v>724.0</v>
      </c>
      <c r="I885" t="n">
        <v>689.53</v>
      </c>
      <c r="J885" t="n">
        <v>652.39</v>
      </c>
      <c r="K885" t="inlineStr">
        <is>
          <t>sale</t>
        </is>
      </c>
      <c r="L885" t="inlineStr">
        <is>
          <t/>
        </is>
      </c>
      <c r="M885" t="inlineStr">
        <is>
          <t/>
        </is>
      </c>
      <c r="N885" t="n">
        <v>0.0</v>
      </c>
      <c r="O885" t="n">
        <v>0.0</v>
      </c>
      <c r="P885" t="n">
        <v>533.38</v>
      </c>
      <c r="Q885" t="n">
        <v>533.38</v>
      </c>
      <c r="R885" t="n">
        <v>37.14</v>
      </c>
      <c r="S885" t="n">
        <v>37.14</v>
      </c>
      <c r="T885" t="n">
        <v>6.9</v>
      </c>
      <c r="U885" t="n">
        <v>6.9</v>
      </c>
      <c r="V885" t="n">
        <v>117.43</v>
      </c>
      <c r="W885" t="n">
        <v>117.43</v>
      </c>
      <c r="X885" t="n">
        <v>9.05</v>
      </c>
      <c r="Y885" t="n">
        <v>9.05</v>
      </c>
      <c r="Z885" t="n">
        <v>22.77</v>
      </c>
      <c r="AA885" t="n">
        <v>22.77</v>
      </c>
      <c r="AB885" t="n">
        <v>34.48</v>
      </c>
      <c r="AC885" t="n">
        <v>34.48</v>
      </c>
      <c r="AD885" t="n">
        <v>34.47000000000003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inlineStr">
        <is>
          <t>unreconciled</t>
        </is>
      </c>
      <c r="AM885" t="inlineStr">
        <is>
          <t>Order Amount Mismatch (POS&gt;3PO)</t>
        </is>
      </c>
      <c r="AN885" t="n">
        <v>34.47</v>
      </c>
      <c r="AO885" t="n">
        <f>ROUND(P885*100/H885,2)</f>
        <v>0.0</v>
      </c>
      <c r="AP885" t="n">
        <f>ROUND(Q885*100/I885,2)</f>
        <v>0.0</v>
      </c>
      <c r="AQ885"/>
      <c r="AR885"/>
      <c r="AS885" t="n">
        <v>0.0</v>
      </c>
    </row>
    <row r="886">
      <c r="A886" s="1" t="n">
        <v>45231.0</v>
      </c>
      <c r="B886" s="2" t="n">
        <v>45232.00775462963</v>
      </c>
      <c r="C886" t="inlineStr">
        <is>
          <t>3140094012084621</t>
        </is>
      </c>
      <c r="D886" t="inlineStr">
        <is>
          <t>POS0012</t>
        </is>
      </c>
      <c r="E886" t="inlineStr">
        <is>
          <t>35</t>
        </is>
      </c>
      <c r="F886" t="inlineStr">
        <is>
          <t>0094</t>
        </is>
      </c>
      <c r="G886" t="inlineStr">
        <is>
          <t>5309824284</t>
        </is>
      </c>
      <c r="H886" t="n">
        <v>342.0</v>
      </c>
      <c r="I886" t="n">
        <v>325.71</v>
      </c>
      <c r="J886" t="n">
        <v>288.57</v>
      </c>
      <c r="K886" t="inlineStr">
        <is>
          <t>sale</t>
        </is>
      </c>
      <c r="L886" t="inlineStr">
        <is>
          <t/>
        </is>
      </c>
      <c r="M886" t="inlineStr">
        <is>
          <t/>
        </is>
      </c>
      <c r="N886" t="n">
        <v>0.0</v>
      </c>
      <c r="O886" t="n">
        <v>0.0</v>
      </c>
      <c r="P886" t="n">
        <v>256.11</v>
      </c>
      <c r="Q886" t="n">
        <v>256.1</v>
      </c>
      <c r="R886" t="n">
        <v>37.14</v>
      </c>
      <c r="S886" t="n">
        <v>37.14</v>
      </c>
      <c r="T886" t="n">
        <v>3.26</v>
      </c>
      <c r="U886" t="n">
        <v>3.26</v>
      </c>
      <c r="V886" t="n">
        <v>51.94</v>
      </c>
      <c r="W886" t="n">
        <v>51.94</v>
      </c>
      <c r="X886" t="n">
        <v>4.28</v>
      </c>
      <c r="Y886" t="n">
        <v>4.28</v>
      </c>
      <c r="Z886" t="n">
        <v>10.12</v>
      </c>
      <c r="AA886" t="n">
        <v>10.12</v>
      </c>
      <c r="AB886" t="n">
        <v>16.28</v>
      </c>
      <c r="AC886" t="n">
        <v>16.29</v>
      </c>
      <c r="AD886" t="n">
        <v>16.29000000000002</v>
      </c>
      <c r="AE886" t="n">
        <v>0.009999999999990905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-0.00999999999999801</v>
      </c>
      <c r="AL886" t="inlineStr">
        <is>
          <t>unreconciled</t>
        </is>
      </c>
      <c r="AM886" t="inlineStr">
        <is>
          <t>Order Amount Mismatch (POS&gt;3PO)</t>
        </is>
      </c>
      <c r="AN886" t="n">
        <v>16.29</v>
      </c>
      <c r="AO886" t="n">
        <f>ROUND(P886*100/H886,2)</f>
        <v>0.0</v>
      </c>
      <c r="AP886" t="n">
        <f>ROUND(Q886*100/I886,2)</f>
        <v>0.0</v>
      </c>
      <c r="AQ886"/>
      <c r="AR886"/>
      <c r="AS886" t="n">
        <v>0.0</v>
      </c>
    </row>
    <row r="887">
      <c r="A887" s="1" t="n">
        <v>45232.0</v>
      </c>
      <c r="B887" s="2" t="n">
        <v>45232.87546296296</v>
      </c>
      <c r="C887" t="inlineStr">
        <is>
          <t>3140094012084908</t>
        </is>
      </c>
      <c r="D887" t="inlineStr">
        <is>
          <t>POS0012</t>
        </is>
      </c>
      <c r="E887" t="inlineStr">
        <is>
          <t>23</t>
        </is>
      </c>
      <c r="F887" t="inlineStr">
        <is>
          <t>0094</t>
        </is>
      </c>
      <c r="G887" t="inlineStr">
        <is>
          <t>5309836481</t>
        </is>
      </c>
      <c r="H887" t="n">
        <v>321.0</v>
      </c>
      <c r="I887" t="n">
        <v>305.7</v>
      </c>
      <c r="J887" t="n">
        <v>268.56</v>
      </c>
      <c r="K887" t="inlineStr">
        <is>
          <t>sale</t>
        </is>
      </c>
      <c r="L887" t="inlineStr">
        <is>
          <t/>
        </is>
      </c>
      <c r="M887" t="inlineStr">
        <is>
          <t/>
        </is>
      </c>
      <c r="N887" t="n">
        <v>0.0</v>
      </c>
      <c r="O887" t="n">
        <v>0.0</v>
      </c>
      <c r="P887" t="n">
        <v>240.87</v>
      </c>
      <c r="Q887" t="n">
        <v>240.86</v>
      </c>
      <c r="R887" t="n">
        <v>37.14</v>
      </c>
      <c r="S887" t="n">
        <v>37.14</v>
      </c>
      <c r="T887" t="n">
        <v>3.06</v>
      </c>
      <c r="U887" t="n">
        <v>3.06</v>
      </c>
      <c r="V887" t="n">
        <v>48.34</v>
      </c>
      <c r="W887" t="n">
        <v>48.34</v>
      </c>
      <c r="X887" t="n">
        <v>4.01</v>
      </c>
      <c r="Y887" t="n">
        <v>4.01</v>
      </c>
      <c r="Z887" t="n">
        <v>9.42</v>
      </c>
      <c r="AA887" t="n">
        <v>9.42</v>
      </c>
      <c r="AB887" t="n">
        <v>15.28</v>
      </c>
      <c r="AC887" t="n">
        <v>15.29</v>
      </c>
      <c r="AD887" t="n">
        <v>15.300000000000011</v>
      </c>
      <c r="AE887" t="n">
        <v>0.009999999999990905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-0.009999999999999787</v>
      </c>
      <c r="AL887" t="inlineStr">
        <is>
          <t>unreconciled</t>
        </is>
      </c>
      <c r="AM887" t="inlineStr">
        <is>
          <t>Order Amount Mismatch (POS&gt;3PO)</t>
        </is>
      </c>
      <c r="AN887" t="n">
        <v>15.3</v>
      </c>
      <c r="AO887" t="n">
        <f>ROUND(P887*100/H887,2)</f>
        <v>0.0</v>
      </c>
      <c r="AP887" t="n">
        <f>ROUND(Q887*100/I887,2)</f>
        <v>0.0</v>
      </c>
      <c r="AQ887"/>
      <c r="AR887"/>
      <c r="AS887" t="n">
        <v>0.0</v>
      </c>
    </row>
    <row r="888">
      <c r="A888" s="1" t="n">
        <v>45232.0</v>
      </c>
      <c r="B888" s="2" t="n">
        <v>45232.366944444446</v>
      </c>
      <c r="C888" t="inlineStr">
        <is>
          <t>3140023012058916</t>
        </is>
      </c>
      <c r="D888" t="inlineStr">
        <is>
          <t>POS0012</t>
        </is>
      </c>
      <c r="E888" t="inlineStr">
        <is>
          <t>10</t>
        </is>
      </c>
      <c r="F888" t="inlineStr">
        <is>
          <t>0023</t>
        </is>
      </c>
      <c r="G888" t="inlineStr">
        <is>
          <t>5309855182</t>
        </is>
      </c>
      <c r="H888" t="n">
        <v>336.0</v>
      </c>
      <c r="I888" t="n">
        <v>319.99</v>
      </c>
      <c r="J888" t="n">
        <v>282.85</v>
      </c>
      <c r="K888" t="inlineStr">
        <is>
          <t>sale</t>
        </is>
      </c>
      <c r="L888" t="inlineStr">
        <is>
          <t/>
        </is>
      </c>
      <c r="M888" t="inlineStr">
        <is>
          <t/>
        </is>
      </c>
      <c r="N888" t="n">
        <v>0.0</v>
      </c>
      <c r="O888" t="n">
        <v>0.0</v>
      </c>
      <c r="P888" t="n">
        <v>251.76</v>
      </c>
      <c r="Q888" t="n">
        <v>251.74</v>
      </c>
      <c r="R888" t="n">
        <v>37.14</v>
      </c>
      <c r="S888" t="n">
        <v>37.14</v>
      </c>
      <c r="T888" t="n">
        <v>3.2</v>
      </c>
      <c r="U888" t="n">
        <v>3.2</v>
      </c>
      <c r="V888" t="n">
        <v>50.91</v>
      </c>
      <c r="W888" t="n">
        <v>50.91</v>
      </c>
      <c r="X888" t="n">
        <v>4.2</v>
      </c>
      <c r="Y888" t="n">
        <v>4.2</v>
      </c>
      <c r="Z888" t="n">
        <v>9.92</v>
      </c>
      <c r="AA888" t="n">
        <v>9.92</v>
      </c>
      <c r="AB888" t="n">
        <v>16.0</v>
      </c>
      <c r="AC888" t="n">
        <v>16.0</v>
      </c>
      <c r="AD888" t="n">
        <v>16.00999999999999</v>
      </c>
      <c r="AE888" t="n">
        <v>0.01999999999998181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inlineStr">
        <is>
          <t>unreconciled</t>
        </is>
      </c>
      <c r="AM888" t="inlineStr">
        <is>
          <t>Order Amount Mismatch (POS&gt;3PO)</t>
        </is>
      </c>
      <c r="AN888" t="n">
        <v>16.01</v>
      </c>
      <c r="AO888" t="n">
        <f>ROUND(P888*100/H888,2)</f>
        <v>0.0</v>
      </c>
      <c r="AP888" t="n">
        <f>ROUND(Q888*100/I888,2)</f>
        <v>0.0</v>
      </c>
      <c r="AQ888"/>
      <c r="AR888"/>
      <c r="AS888" t="n">
        <v>0.0</v>
      </c>
    </row>
    <row r="889">
      <c r="A889" s="1" t="n">
        <v>45235.0</v>
      </c>
      <c r="B889" s="2" t="n">
        <v>45235.71302083333</v>
      </c>
      <c r="C889" t="inlineStr">
        <is>
          <t>3140094012086116</t>
        </is>
      </c>
      <c r="D889" t="inlineStr">
        <is>
          <t>POS0012</t>
        </is>
      </c>
      <c r="E889" t="inlineStr">
        <is>
          <t>31</t>
        </is>
      </c>
      <c r="F889" t="inlineStr">
        <is>
          <t>0094</t>
        </is>
      </c>
      <c r="G889" t="inlineStr">
        <is>
          <t>5309870139</t>
        </is>
      </c>
      <c r="H889" t="n">
        <v>434.0</v>
      </c>
      <c r="I889" t="n">
        <v>413.33</v>
      </c>
      <c r="J889" t="n">
        <v>376.19</v>
      </c>
      <c r="K889" t="inlineStr">
        <is>
          <t>sale</t>
        </is>
      </c>
      <c r="L889" t="inlineStr">
        <is>
          <t/>
        </is>
      </c>
      <c r="M889" t="inlineStr">
        <is>
          <t/>
        </is>
      </c>
      <c r="N889" t="n">
        <v>0.0</v>
      </c>
      <c r="O889" t="n">
        <v>0.0</v>
      </c>
      <c r="P889" t="n">
        <v>322.89</v>
      </c>
      <c r="Q889" t="n">
        <v>322.91</v>
      </c>
      <c r="R889" t="n">
        <v>37.14</v>
      </c>
      <c r="S889" t="n">
        <v>37.14</v>
      </c>
      <c r="T889" t="n">
        <v>4.13</v>
      </c>
      <c r="U889" t="n">
        <v>4.13</v>
      </c>
      <c r="V889" t="n">
        <v>67.71</v>
      </c>
      <c r="W889" t="n">
        <v>67.71</v>
      </c>
      <c r="X889" t="n">
        <v>5.43</v>
      </c>
      <c r="Y889" t="n">
        <v>5.42</v>
      </c>
      <c r="Z889" t="n">
        <v>13.17</v>
      </c>
      <c r="AA889" t="n">
        <v>13.17</v>
      </c>
      <c r="AB889" t="n">
        <v>20.66</v>
      </c>
      <c r="AC889" t="n">
        <v>20.67</v>
      </c>
      <c r="AD889" t="n">
        <v>20.670000000000016</v>
      </c>
      <c r="AE889" t="n">
        <v>-0.020000000000038654</v>
      </c>
      <c r="AF889" t="n">
        <v>0.0</v>
      </c>
      <c r="AG889" t="n">
        <v>0.0</v>
      </c>
      <c r="AH889" t="n">
        <v>0.0</v>
      </c>
      <c r="AI889" t="n">
        <v>0.009999999999999787</v>
      </c>
      <c r="AJ889" t="n">
        <v>0.0</v>
      </c>
      <c r="AK889" t="n">
        <v>-0.010000000000001563</v>
      </c>
      <c r="AL889" t="inlineStr">
        <is>
          <t>unreconciled</t>
        </is>
      </c>
      <c r="AM889" t="inlineStr">
        <is>
          <t>Order Amount Mismatch (POS&gt;3PO)</t>
        </is>
      </c>
      <c r="AN889" t="n">
        <v>20.67</v>
      </c>
      <c r="AO889" t="n">
        <f>ROUND(P889*100/H889,2)</f>
        <v>0.0</v>
      </c>
      <c r="AP889" t="n">
        <f>ROUND(Q889*100/I889,2)</f>
        <v>0.0</v>
      </c>
      <c r="AQ889"/>
      <c r="AR889"/>
      <c r="AS889" t="n">
        <v>0.0</v>
      </c>
    </row>
    <row r="890">
      <c r="A890" s="1" t="n">
        <v>45235.0</v>
      </c>
      <c r="B890" s="2" t="n">
        <v>45235.56319444445</v>
      </c>
      <c r="C890" t="inlineStr">
        <is>
          <t>3140023012059767</t>
        </is>
      </c>
      <c r="D890" t="inlineStr">
        <is>
          <t>POS0012</t>
        </is>
      </c>
      <c r="E890" t="inlineStr">
        <is>
          <t>59</t>
        </is>
      </c>
      <c r="F890" t="inlineStr">
        <is>
          <t>0023</t>
        </is>
      </c>
      <c r="G890" t="inlineStr">
        <is>
          <t>5309878051</t>
        </is>
      </c>
      <c r="H890" t="n">
        <v>266.0</v>
      </c>
      <c r="I890" t="n">
        <v>253.33</v>
      </c>
      <c r="J890" t="n">
        <v>216.19</v>
      </c>
      <c r="K890" t="inlineStr">
        <is>
          <t>sale</t>
        </is>
      </c>
      <c r="L890" t="inlineStr">
        <is>
          <t/>
        </is>
      </c>
      <c r="M890" t="inlineStr">
        <is>
          <t/>
        </is>
      </c>
      <c r="N890" t="n">
        <v>0.0</v>
      </c>
      <c r="O890" t="n">
        <v>0.0</v>
      </c>
      <c r="P890" t="n">
        <v>200.97</v>
      </c>
      <c r="Q890" t="n">
        <v>200.96</v>
      </c>
      <c r="R890" t="n">
        <v>37.14</v>
      </c>
      <c r="S890" t="n">
        <v>37.14</v>
      </c>
      <c r="T890" t="n">
        <v>2.53</v>
      </c>
      <c r="U890" t="n">
        <v>2.53</v>
      </c>
      <c r="V890" t="n">
        <v>38.91</v>
      </c>
      <c r="W890" t="n">
        <v>38.91</v>
      </c>
      <c r="X890" t="n">
        <v>3.32</v>
      </c>
      <c r="Y890" t="n">
        <v>3.32</v>
      </c>
      <c r="Z890" t="n">
        <v>7.6</v>
      </c>
      <c r="AA890" t="n">
        <v>7.6</v>
      </c>
      <c r="AB890" t="n">
        <v>12.66</v>
      </c>
      <c r="AC890" t="n">
        <v>12.67</v>
      </c>
      <c r="AD890" t="n">
        <v>12.669999999999987</v>
      </c>
      <c r="AE890" t="n">
        <v>0.009999999999990905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-0.009999999999999787</v>
      </c>
      <c r="AL890" t="inlineStr">
        <is>
          <t>unreconciled</t>
        </is>
      </c>
      <c r="AM890" t="inlineStr">
        <is>
          <t>Order Amount Mismatch (POS&gt;3PO)</t>
        </is>
      </c>
      <c r="AN890" t="n">
        <v>12.67</v>
      </c>
      <c r="AO890" t="n">
        <f>ROUND(P890*100/H890,2)</f>
        <v>0.0</v>
      </c>
      <c r="AP890" t="n">
        <f>ROUND(Q890*100/I890,2)</f>
        <v>0.0</v>
      </c>
      <c r="AQ890"/>
      <c r="AR890"/>
      <c r="AS890" t="n">
        <v>0.0</v>
      </c>
    </row>
    <row r="891">
      <c r="A891" s="1" t="n">
        <v>45235.0</v>
      </c>
      <c r="B891" s="2" t="n">
        <v>45235.55510416667</v>
      </c>
      <c r="C891" t="inlineStr">
        <is>
          <t>3140023012059764</t>
        </is>
      </c>
      <c r="D891" t="inlineStr">
        <is>
          <t>POS0012</t>
        </is>
      </c>
      <c r="E891" t="inlineStr">
        <is>
          <t>56</t>
        </is>
      </c>
      <c r="F891" t="inlineStr">
        <is>
          <t>0023</t>
        </is>
      </c>
      <c r="G891" t="inlineStr">
        <is>
          <t>5309880742</t>
        </is>
      </c>
      <c r="H891" t="n">
        <v>334.0</v>
      </c>
      <c r="I891" t="n">
        <v>280.95</v>
      </c>
      <c r="J891" t="n">
        <v>280.95</v>
      </c>
      <c r="K891" t="inlineStr">
        <is>
          <t>addition</t>
        </is>
      </c>
      <c r="L891" t="inlineStr">
        <is>
          <t/>
        </is>
      </c>
      <c r="M891" t="inlineStr">
        <is>
          <t/>
        </is>
      </c>
      <c r="N891" t="n">
        <v>0.0</v>
      </c>
      <c r="O891" t="n">
        <v>0.0</v>
      </c>
      <c r="P891" t="n">
        <v>249.22</v>
      </c>
      <c r="Q891" t="n">
        <v>250.32</v>
      </c>
      <c r="R891" t="n">
        <v>37.14</v>
      </c>
      <c r="S891" t="n">
        <v>0.0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0.0</v>
      </c>
      <c r="AB891" t="n">
        <v>15.9</v>
      </c>
      <c r="AC891" t="n">
        <v>15.91</v>
      </c>
      <c r="AD891" t="n">
        <v>53.05000000000001</v>
      </c>
      <c r="AE891" t="n">
        <v>-1.0999999999999943</v>
      </c>
      <c r="AF891" t="n">
        <v>37.14</v>
      </c>
      <c r="AG891" t="n">
        <v>0.0</v>
      </c>
      <c r="AH891" t="n">
        <v>0.0</v>
      </c>
      <c r="AI891" t="n">
        <v>0.0</v>
      </c>
      <c r="AJ891" t="n">
        <v>0.0</v>
      </c>
      <c r="AK891" t="n">
        <v>-0.009999999999999787</v>
      </c>
      <c r="AL891" t="inlineStr">
        <is>
          <t>unreconciled</t>
        </is>
      </c>
      <c r="AM891" t="inlineStr">
        <is>
          <t>Packaging Charge Mismatch</t>
        </is>
      </c>
      <c r="AN891" t="n">
        <v>37.14</v>
      </c>
      <c r="AO891" t="n">
        <f>ROUND(P891*100/H891,2)</f>
        <v>0.0</v>
      </c>
      <c r="AP891" t="n">
        <f>ROUND(Q891*100/I891,2)</f>
        <v>0.0</v>
      </c>
      <c r="AQ891"/>
      <c r="AR891"/>
      <c r="AS891" t="n">
        <v>0.0</v>
      </c>
    </row>
    <row r="892">
      <c r="A892" s="1" t="n">
        <v>45232.0</v>
      </c>
      <c r="B892" s="2" t="n">
        <v>45232.828993055555</v>
      </c>
      <c r="C892" t="inlineStr">
        <is>
          <t>3140094012084867</t>
        </is>
      </c>
      <c r="D892" t="inlineStr">
        <is>
          <t>POS0012</t>
        </is>
      </c>
      <c r="E892" t="inlineStr">
        <is>
          <t>82</t>
        </is>
      </c>
      <c r="F892" t="inlineStr">
        <is>
          <t>0094</t>
        </is>
      </c>
      <c r="G892" t="inlineStr">
        <is>
          <t>5309887800</t>
        </is>
      </c>
      <c r="H892" t="n">
        <v>279.0</v>
      </c>
      <c r="I892" t="n">
        <v>265.71</v>
      </c>
      <c r="J892" t="n">
        <v>228.57</v>
      </c>
      <c r="K892" t="inlineStr">
        <is>
          <t>sale</t>
        </is>
      </c>
      <c r="L892" t="inlineStr">
        <is>
          <t/>
        </is>
      </c>
      <c r="M892" t="inlineStr">
        <is>
          <t/>
        </is>
      </c>
      <c r="N892" t="n">
        <v>0.0</v>
      </c>
      <c r="O892" t="n">
        <v>0.0</v>
      </c>
      <c r="P892" t="n">
        <v>210.39</v>
      </c>
      <c r="Q892" t="n">
        <v>210.39</v>
      </c>
      <c r="R892" t="n">
        <v>37.14</v>
      </c>
      <c r="S892" t="n">
        <v>37.14</v>
      </c>
      <c r="T892" t="n">
        <v>2.66</v>
      </c>
      <c r="U892" t="n">
        <v>2.66</v>
      </c>
      <c r="V892" t="n">
        <v>41.14</v>
      </c>
      <c r="W892" t="n">
        <v>41.14</v>
      </c>
      <c r="X892" t="n">
        <v>3.49</v>
      </c>
      <c r="Y892" t="n">
        <v>3.49</v>
      </c>
      <c r="Z892" t="n">
        <v>8.03</v>
      </c>
      <c r="AA892" t="n">
        <v>8.04</v>
      </c>
      <c r="AB892" t="n">
        <v>13.28</v>
      </c>
      <c r="AC892" t="n">
        <v>13.29</v>
      </c>
      <c r="AD892" t="n">
        <v>13.29000000000002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-0.009999999999999787</v>
      </c>
      <c r="AK892" t="n">
        <v>-0.009999999999999787</v>
      </c>
      <c r="AL892" t="inlineStr">
        <is>
          <t>unreconciled</t>
        </is>
      </c>
      <c r="AM892" t="inlineStr">
        <is>
          <t>Order Amount Mismatch (POS&gt;3PO)</t>
        </is>
      </c>
      <c r="AN892" t="n">
        <v>13.29</v>
      </c>
      <c r="AO892" t="n">
        <f>ROUND(P892*100/H892,2)</f>
        <v>0.0</v>
      </c>
      <c r="AP892" t="n">
        <f>ROUND(Q892*100/I892,2)</f>
        <v>0.0</v>
      </c>
      <c r="AQ892"/>
      <c r="AR892"/>
      <c r="AS892" t="n">
        <v>0.0</v>
      </c>
    </row>
    <row r="893">
      <c r="A893" s="1" t="n">
        <v>45234.0</v>
      </c>
      <c r="B893" s="2" t="n">
        <v>45234.85864583333</v>
      </c>
      <c r="C893" t="inlineStr">
        <is>
          <t>3140094012085738</t>
        </is>
      </c>
      <c r="D893" t="inlineStr">
        <is>
          <t>POS0012</t>
        </is>
      </c>
      <c r="E893" t="inlineStr">
        <is>
          <t>53</t>
        </is>
      </c>
      <c r="F893" t="inlineStr">
        <is>
          <t>0094</t>
        </is>
      </c>
      <c r="G893" t="inlineStr">
        <is>
          <t>5309898411</t>
        </is>
      </c>
      <c r="H893" t="n">
        <v>276.0</v>
      </c>
      <c r="I893" t="n">
        <v>262.86</v>
      </c>
      <c r="J893" t="n">
        <v>225.72</v>
      </c>
      <c r="K893" t="inlineStr">
        <is>
          <t>sale</t>
        </is>
      </c>
      <c r="L893" t="inlineStr">
        <is>
          <t/>
        </is>
      </c>
      <c r="M893" t="inlineStr">
        <is>
          <t/>
        </is>
      </c>
      <c r="N893" t="n">
        <v>0.0</v>
      </c>
      <c r="O893" t="n">
        <v>0.0</v>
      </c>
      <c r="P893" t="n">
        <v>208.22</v>
      </c>
      <c r="Q893" t="n">
        <v>208.22</v>
      </c>
      <c r="R893" t="n">
        <v>37.14</v>
      </c>
      <c r="S893" t="n">
        <v>37.14</v>
      </c>
      <c r="T893" t="n">
        <v>2.63</v>
      </c>
      <c r="U893" t="n">
        <v>2.63</v>
      </c>
      <c r="V893" t="n">
        <v>40.63</v>
      </c>
      <c r="W893" t="n">
        <v>40.63</v>
      </c>
      <c r="X893" t="n">
        <v>3.45</v>
      </c>
      <c r="Y893" t="n">
        <v>3.45</v>
      </c>
      <c r="Z893" t="n">
        <v>7.93</v>
      </c>
      <c r="AA893" t="n">
        <v>7.93</v>
      </c>
      <c r="AB893" t="n">
        <v>13.14</v>
      </c>
      <c r="AC893" t="n">
        <v>13.14</v>
      </c>
      <c r="AD893" t="n">
        <v>13.139999999999986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inlineStr">
        <is>
          <t>unreconciled</t>
        </is>
      </c>
      <c r="AM893" t="inlineStr">
        <is>
          <t>Order Amount Mismatch (POS&gt;3PO)</t>
        </is>
      </c>
      <c r="AN893" t="n">
        <v>13.14</v>
      </c>
      <c r="AO893" t="n">
        <f>ROUND(P893*100/H893,2)</f>
        <v>0.0</v>
      </c>
      <c r="AP893" t="n">
        <f>ROUND(Q893*100/I893,2)</f>
        <v>0.0</v>
      </c>
      <c r="AQ893"/>
      <c r="AR893"/>
      <c r="AS893" t="n">
        <v>0.0</v>
      </c>
    </row>
    <row r="894">
      <c r="A894" s="1" t="n">
        <v>45234.0</v>
      </c>
      <c r="B894" s="2" t="n">
        <v>45234.97797453704</v>
      </c>
      <c r="C894" t="inlineStr">
        <is>
          <t>3140023012059690</t>
        </is>
      </c>
      <c r="D894" t="inlineStr">
        <is>
          <t>POS0012</t>
        </is>
      </c>
      <c r="E894" t="inlineStr">
        <is>
          <t>82</t>
        </is>
      </c>
      <c r="F894" t="inlineStr">
        <is>
          <t>0023</t>
        </is>
      </c>
      <c r="G894" t="inlineStr">
        <is>
          <t>5309898533</t>
        </is>
      </c>
      <c r="H894" t="n">
        <v>487.0</v>
      </c>
      <c r="I894" t="n">
        <v>463.81</v>
      </c>
      <c r="J894" t="n">
        <v>426.67</v>
      </c>
      <c r="K894" t="inlineStr">
        <is>
          <t>sale</t>
        </is>
      </c>
      <c r="L894" t="inlineStr">
        <is>
          <t/>
        </is>
      </c>
      <c r="M894" t="inlineStr">
        <is>
          <t/>
        </is>
      </c>
      <c r="N894" t="n">
        <v>0.0</v>
      </c>
      <c r="O894" t="n">
        <v>0.0</v>
      </c>
      <c r="P894" t="n">
        <v>361.36</v>
      </c>
      <c r="Q894" t="n">
        <v>361.35</v>
      </c>
      <c r="R894" t="n">
        <v>37.14</v>
      </c>
      <c r="S894" t="n">
        <v>37.14</v>
      </c>
      <c r="T894" t="n">
        <v>4.64</v>
      </c>
      <c r="U894" t="n">
        <v>4.64</v>
      </c>
      <c r="V894" t="n">
        <v>76.8</v>
      </c>
      <c r="W894" t="n">
        <v>76.8</v>
      </c>
      <c r="X894" t="n">
        <v>6.09</v>
      </c>
      <c r="Y894" t="n">
        <v>6.09</v>
      </c>
      <c r="Z894" t="n">
        <v>14.92</v>
      </c>
      <c r="AA894" t="n">
        <v>14.92</v>
      </c>
      <c r="AB894" t="n">
        <v>23.2</v>
      </c>
      <c r="AC894" t="n">
        <v>23.19</v>
      </c>
      <c r="AD894" t="n">
        <v>23.189999999999998</v>
      </c>
      <c r="AE894" t="n">
        <v>0.009999999999990905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0.00999999999999801</v>
      </c>
      <c r="AL894" t="inlineStr">
        <is>
          <t>unreconciled</t>
        </is>
      </c>
      <c r="AM894" t="inlineStr">
        <is>
          <t>Order Amount Mismatch (POS&gt;3PO)</t>
        </is>
      </c>
      <c r="AN894" t="n">
        <v>23.19</v>
      </c>
      <c r="AO894" t="n">
        <f>ROUND(P894*100/H894,2)</f>
        <v>0.0</v>
      </c>
      <c r="AP894" t="n">
        <f>ROUND(Q894*100/I894,2)</f>
        <v>0.0</v>
      </c>
      <c r="AQ894"/>
      <c r="AR894"/>
      <c r="AS894" t="n">
        <v>0.0</v>
      </c>
    </row>
    <row r="895">
      <c r="A895" s="1" t="n">
        <v>45235.0</v>
      </c>
      <c r="B895" s="2" t="n">
        <v>45235.443333333336</v>
      </c>
      <c r="C895" t="inlineStr">
        <is>
          <t>3140094012085937</t>
        </is>
      </c>
      <c r="D895" t="inlineStr">
        <is>
          <t>POS0012</t>
        </is>
      </c>
      <c r="E895" t="inlineStr">
        <is>
          <t>52</t>
        </is>
      </c>
      <c r="F895" t="inlineStr">
        <is>
          <t>0094</t>
        </is>
      </c>
      <c r="G895" t="inlineStr">
        <is>
          <t>5309914993</t>
        </is>
      </c>
      <c r="H895" t="n">
        <v>159.0</v>
      </c>
      <c r="I895" t="n">
        <v>151.43</v>
      </c>
      <c r="J895" t="n">
        <v>114.29</v>
      </c>
      <c r="K895" t="inlineStr">
        <is>
          <t>sale</t>
        </is>
      </c>
      <c r="L895" t="inlineStr">
        <is>
          <t/>
        </is>
      </c>
      <c r="M895" t="inlineStr">
        <is>
          <t/>
        </is>
      </c>
      <c r="N895" t="n">
        <v>0.0</v>
      </c>
      <c r="O895" t="n">
        <v>0.0</v>
      </c>
      <c r="P895" t="n">
        <v>123.3</v>
      </c>
      <c r="Q895" t="n">
        <v>123.29</v>
      </c>
      <c r="R895" t="n">
        <v>37.14</v>
      </c>
      <c r="S895" t="n">
        <v>37.14</v>
      </c>
      <c r="T895" t="n">
        <v>1.51</v>
      </c>
      <c r="U895" t="n">
        <v>1.51</v>
      </c>
      <c r="V895" t="n">
        <v>20.57</v>
      </c>
      <c r="W895" t="n">
        <v>20.57</v>
      </c>
      <c r="X895" t="n">
        <v>1.99</v>
      </c>
      <c r="Y895" t="n">
        <v>1.99</v>
      </c>
      <c r="Z895" t="n">
        <v>4.06</v>
      </c>
      <c r="AA895" t="n">
        <v>4.06</v>
      </c>
      <c r="AB895" t="n">
        <v>7.58</v>
      </c>
      <c r="AC895" t="n">
        <v>7.57</v>
      </c>
      <c r="AD895" t="n">
        <v>7.569999999999993</v>
      </c>
      <c r="AE895" t="n">
        <v>0.009999999999990905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0.009999999999999787</v>
      </c>
      <c r="AL895" t="inlineStr">
        <is>
          <t>unreconciled</t>
        </is>
      </c>
      <c r="AM895" t="inlineStr">
        <is>
          <t>Order Amount Mismatch (POS&gt;3PO)</t>
        </is>
      </c>
      <c r="AN895" t="n">
        <v>7.57</v>
      </c>
      <c r="AO895" t="n">
        <f>ROUND(P895*100/H895,2)</f>
        <v>0.0</v>
      </c>
      <c r="AP895" t="n">
        <f>ROUND(Q895*100/I895,2)</f>
        <v>0.0</v>
      </c>
      <c r="AQ895"/>
      <c r="AR895"/>
      <c r="AS895" t="n">
        <v>0.0</v>
      </c>
    </row>
    <row r="896">
      <c r="A896" s="1" t="n">
        <v>45232.0</v>
      </c>
      <c r="B896" s="2" t="n">
        <v>45232.555810185186</v>
      </c>
      <c r="C896" t="inlineStr">
        <is>
          <t>3140023012058951</t>
        </is>
      </c>
      <c r="D896" t="inlineStr">
        <is>
          <t>POS0012</t>
        </is>
      </c>
      <c r="E896" t="inlineStr">
        <is>
          <t>45</t>
        </is>
      </c>
      <c r="F896" t="inlineStr">
        <is>
          <t>0023</t>
        </is>
      </c>
      <c r="G896" t="inlineStr">
        <is>
          <t>5309921520</t>
        </is>
      </c>
      <c r="H896" t="n">
        <v>274.0</v>
      </c>
      <c r="I896" t="n">
        <v>260.95</v>
      </c>
      <c r="J896" t="n">
        <v>223.81</v>
      </c>
      <c r="K896" t="inlineStr">
        <is>
          <t>sale</t>
        </is>
      </c>
      <c r="L896" t="inlineStr">
        <is>
          <t/>
        </is>
      </c>
      <c r="M896" t="inlineStr">
        <is>
          <t/>
        </is>
      </c>
      <c r="N896" t="n">
        <v>0.0</v>
      </c>
      <c r="O896" t="n">
        <v>0.0</v>
      </c>
      <c r="P896" t="n">
        <v>206.76</v>
      </c>
      <c r="Q896" t="n">
        <v>206.75</v>
      </c>
      <c r="R896" t="n">
        <v>37.14</v>
      </c>
      <c r="S896" t="n">
        <v>37.14</v>
      </c>
      <c r="T896" t="n">
        <v>2.61</v>
      </c>
      <c r="U896" t="n">
        <v>2.61</v>
      </c>
      <c r="V896" t="n">
        <v>40.29</v>
      </c>
      <c r="W896" t="n">
        <v>40.29</v>
      </c>
      <c r="X896" t="n">
        <v>3.42</v>
      </c>
      <c r="Y896" t="n">
        <v>3.42</v>
      </c>
      <c r="Z896" t="n">
        <v>7.87</v>
      </c>
      <c r="AA896" t="n">
        <v>7.87</v>
      </c>
      <c r="AB896" t="n">
        <v>13.04</v>
      </c>
      <c r="AC896" t="n">
        <v>13.05</v>
      </c>
      <c r="AD896" t="n">
        <v>13.050000000000011</v>
      </c>
      <c r="AE896" t="n">
        <v>0.009999999999990905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-0.010000000000001563</v>
      </c>
      <c r="AL896" t="inlineStr">
        <is>
          <t>unreconciled</t>
        </is>
      </c>
      <c r="AM896" t="inlineStr">
        <is>
          <t>Order Amount Mismatch (POS&gt;3PO)</t>
        </is>
      </c>
      <c r="AN896" t="n">
        <v>13.05</v>
      </c>
      <c r="AO896" t="n">
        <f>ROUND(P896*100/H896,2)</f>
        <v>0.0</v>
      </c>
      <c r="AP896" t="n">
        <f>ROUND(Q896*100/I896,2)</f>
        <v>0.0</v>
      </c>
      <c r="AQ896"/>
      <c r="AR896"/>
      <c r="AS896" t="n">
        <v>0.0</v>
      </c>
    </row>
    <row r="897">
      <c r="A897" s="1" t="n">
        <v>45233.0</v>
      </c>
      <c r="B897" s="2" t="n">
        <v>45234.02930555555</v>
      </c>
      <c r="C897" t="inlineStr">
        <is>
          <t>3140023012059411</t>
        </is>
      </c>
      <c r="D897" t="inlineStr">
        <is>
          <t>POS0012</t>
        </is>
      </c>
      <c r="E897" t="inlineStr">
        <is>
          <t>04</t>
        </is>
      </c>
      <c r="F897" t="inlineStr">
        <is>
          <t>0023</t>
        </is>
      </c>
      <c r="G897" t="inlineStr">
        <is>
          <t>5309928296</t>
        </is>
      </c>
      <c r="H897" t="n">
        <v>837.0</v>
      </c>
      <c r="I897" t="n">
        <v>797.14</v>
      </c>
      <c r="J897" t="n">
        <v>760.0</v>
      </c>
      <c r="K897" t="inlineStr">
        <is>
          <t>sale</t>
        </is>
      </c>
      <c r="L897" t="inlineStr">
        <is>
          <t/>
        </is>
      </c>
      <c r="M897" t="inlineStr">
        <is>
          <t/>
        </is>
      </c>
      <c r="N897" t="n">
        <v>0.0</v>
      </c>
      <c r="O897" t="n">
        <v>0.0</v>
      </c>
      <c r="P897" t="n">
        <v>615.4</v>
      </c>
      <c r="Q897" t="n">
        <v>615.41</v>
      </c>
      <c r="R897" t="n">
        <v>37.14</v>
      </c>
      <c r="S897" t="n">
        <v>37.14</v>
      </c>
      <c r="T897" t="n">
        <v>7.97</v>
      </c>
      <c r="U897" t="n">
        <v>7.97</v>
      </c>
      <c r="V897" t="n">
        <v>136.8</v>
      </c>
      <c r="W897" t="n">
        <v>136.8</v>
      </c>
      <c r="X897" t="n">
        <v>10.46</v>
      </c>
      <c r="Y897" t="n">
        <v>10.46</v>
      </c>
      <c r="Z897" t="n">
        <v>26.51</v>
      </c>
      <c r="AA897" t="n">
        <v>26.5</v>
      </c>
      <c r="AB897" t="n">
        <v>39.86</v>
      </c>
      <c r="AC897" t="n">
        <v>39.86</v>
      </c>
      <c r="AD897" t="n">
        <v>39.860000000000014</v>
      </c>
      <c r="AE897" t="n">
        <v>-0.009999999999990905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0.010000000000001563</v>
      </c>
      <c r="AK897" t="n">
        <v>0.0</v>
      </c>
      <c r="AL897" t="inlineStr">
        <is>
          <t>unreconciled</t>
        </is>
      </c>
      <c r="AM897" t="inlineStr">
        <is>
          <t>Order Amount Mismatch (POS&gt;3PO)</t>
        </is>
      </c>
      <c r="AN897" t="n">
        <v>39.86</v>
      </c>
      <c r="AO897" t="n">
        <f>ROUND(P897*100/H897,2)</f>
        <v>0.0</v>
      </c>
      <c r="AP897" t="n">
        <f>ROUND(Q897*100/I897,2)</f>
        <v>0.0</v>
      </c>
      <c r="AQ897"/>
      <c r="AR897"/>
      <c r="AS897" t="n">
        <v>0.0</v>
      </c>
    </row>
    <row r="898">
      <c r="A898" s="1" t="n">
        <v>45235.0</v>
      </c>
      <c r="B898" s="2" t="n">
        <v>45235.58253472222</v>
      </c>
      <c r="C898" t="inlineStr">
        <is>
          <t>3140094012086008</t>
        </is>
      </c>
      <c r="D898" t="inlineStr">
        <is>
          <t>POS0012</t>
        </is>
      </c>
      <c r="E898" t="inlineStr">
        <is>
          <t>23</t>
        </is>
      </c>
      <c r="F898" t="inlineStr">
        <is>
          <t>0094</t>
        </is>
      </c>
      <c r="G898" t="inlineStr">
        <is>
          <t>5309943644</t>
        </is>
      </c>
      <c r="H898" t="n">
        <v>264.0</v>
      </c>
      <c r="I898" t="n">
        <v>251.43</v>
      </c>
      <c r="J898" t="n">
        <v>214.29</v>
      </c>
      <c r="K898" t="inlineStr">
        <is>
          <t>sale</t>
        </is>
      </c>
      <c r="L898" t="inlineStr">
        <is>
          <t/>
        </is>
      </c>
      <c r="M898" t="inlineStr">
        <is>
          <t/>
        </is>
      </c>
      <c r="N898" t="n">
        <v>0.0</v>
      </c>
      <c r="O898" t="n">
        <v>0.0</v>
      </c>
      <c r="P898" t="n">
        <v>199.51</v>
      </c>
      <c r="Q898" t="n">
        <v>199.51</v>
      </c>
      <c r="R898" t="n">
        <v>37.14</v>
      </c>
      <c r="S898" t="n">
        <v>37.14</v>
      </c>
      <c r="T898" t="n">
        <v>2.51</v>
      </c>
      <c r="U898" t="n">
        <v>2.51</v>
      </c>
      <c r="V898" t="n">
        <v>38.57</v>
      </c>
      <c r="W898" t="n">
        <v>38.57</v>
      </c>
      <c r="X898" t="n">
        <v>3.3</v>
      </c>
      <c r="Y898" t="n">
        <v>3.3</v>
      </c>
      <c r="Z898" t="n">
        <v>7.54</v>
      </c>
      <c r="AA898" t="n">
        <v>7.53</v>
      </c>
      <c r="AB898" t="n">
        <v>12.58</v>
      </c>
      <c r="AC898" t="n">
        <v>12.57</v>
      </c>
      <c r="AD898" t="n">
        <v>12.569999999999993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0.009999999999999787</v>
      </c>
      <c r="AK898" t="n">
        <v>0.009999999999999787</v>
      </c>
      <c r="AL898" t="inlineStr">
        <is>
          <t>unreconciled</t>
        </is>
      </c>
      <c r="AM898" t="inlineStr">
        <is>
          <t>Order Amount Mismatch (POS&gt;3PO)</t>
        </is>
      </c>
      <c r="AN898" t="n">
        <v>12.57</v>
      </c>
      <c r="AO898" t="n">
        <f>ROUND(P898*100/H898,2)</f>
        <v>0.0</v>
      </c>
      <c r="AP898" t="n">
        <f>ROUND(Q898*100/I898,2)</f>
        <v>0.0</v>
      </c>
      <c r="AQ898"/>
      <c r="AR898"/>
      <c r="AS898" t="n">
        <v>0.0</v>
      </c>
    </row>
    <row r="899">
      <c r="A899" s="1" t="n">
        <v>45232.0</v>
      </c>
      <c r="B899" s="2" t="n">
        <v>45232.96228009259</v>
      </c>
      <c r="C899" t="inlineStr">
        <is>
          <t>3140094012084983</t>
        </is>
      </c>
      <c r="D899" t="inlineStr">
        <is>
          <t>POS0012</t>
        </is>
      </c>
      <c r="E899" t="inlineStr">
        <is>
          <t>98</t>
        </is>
      </c>
      <c r="F899" t="inlineStr">
        <is>
          <t>0094</t>
        </is>
      </c>
      <c r="G899" t="inlineStr">
        <is>
          <t>5309946121</t>
        </is>
      </c>
      <c r="H899" t="n">
        <v>354.0</v>
      </c>
      <c r="I899" t="n">
        <v>337.13</v>
      </c>
      <c r="J899" t="n">
        <v>299.99</v>
      </c>
      <c r="K899" t="inlineStr">
        <is>
          <t>sale</t>
        </is>
      </c>
      <c r="L899" t="inlineStr">
        <is>
          <t/>
        </is>
      </c>
      <c r="M899" t="inlineStr">
        <is>
          <t/>
        </is>
      </c>
      <c r="N899" t="n">
        <v>0.0</v>
      </c>
      <c r="O899" t="n">
        <v>0.0</v>
      </c>
      <c r="P899" t="n">
        <v>264.82</v>
      </c>
      <c r="Q899" t="n">
        <v>264.82</v>
      </c>
      <c r="R899" t="n">
        <v>37.14</v>
      </c>
      <c r="S899" t="n">
        <v>37.14</v>
      </c>
      <c r="T899" t="n">
        <v>3.37</v>
      </c>
      <c r="U899" t="n">
        <v>3.37</v>
      </c>
      <c r="V899" t="n">
        <v>54.0</v>
      </c>
      <c r="W899" t="n">
        <v>54.0</v>
      </c>
      <c r="X899" t="n">
        <v>4.42</v>
      </c>
      <c r="Y899" t="n">
        <v>4.42</v>
      </c>
      <c r="Z899" t="n">
        <v>10.52</v>
      </c>
      <c r="AA899" t="n">
        <v>10.52</v>
      </c>
      <c r="AB899" t="n">
        <v>16.86</v>
      </c>
      <c r="AC899" t="n">
        <v>16.86</v>
      </c>
      <c r="AD899" t="n">
        <v>16.870000000000005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0.0</v>
      </c>
      <c r="AL899" t="inlineStr">
        <is>
          <t>unreconciled</t>
        </is>
      </c>
      <c r="AM899" t="inlineStr">
        <is>
          <t>Order Amount Mismatch (POS&gt;3PO)</t>
        </is>
      </c>
      <c r="AN899" t="n">
        <v>16.87</v>
      </c>
      <c r="AO899" t="n">
        <f>ROUND(P899*100/H899,2)</f>
        <v>0.0</v>
      </c>
      <c r="AP899" t="n">
        <f>ROUND(Q899*100/I899,2)</f>
        <v>0.0</v>
      </c>
      <c r="AQ899"/>
      <c r="AR899"/>
      <c r="AS899" t="n">
        <v>0.0</v>
      </c>
    </row>
    <row r="900">
      <c r="A900" s="1" t="n">
        <v>45234.0</v>
      </c>
      <c r="B900" s="2" t="n">
        <v>45234.94291666667</v>
      </c>
      <c r="C900" t="inlineStr">
        <is>
          <t>3140094012085822</t>
        </is>
      </c>
      <c r="D900" t="inlineStr">
        <is>
          <t>POS0012</t>
        </is>
      </c>
      <c r="E900" t="inlineStr">
        <is>
          <t>37</t>
        </is>
      </c>
      <c r="F900" t="inlineStr">
        <is>
          <t>0094</t>
        </is>
      </c>
      <c r="G900" t="inlineStr">
        <is>
          <t>5309947867</t>
        </is>
      </c>
      <c r="H900" t="n">
        <v>567.0</v>
      </c>
      <c r="I900" t="n">
        <v>540.01</v>
      </c>
      <c r="J900" t="n">
        <v>502.87</v>
      </c>
      <c r="K900" t="inlineStr">
        <is>
          <t>sale</t>
        </is>
      </c>
      <c r="L900" t="inlineStr">
        <is>
          <t/>
        </is>
      </c>
      <c r="M900" t="inlineStr">
        <is>
          <t/>
        </is>
      </c>
      <c r="N900" t="n">
        <v>0.0</v>
      </c>
      <c r="O900" t="n">
        <v>0.0</v>
      </c>
      <c r="P900" t="n">
        <v>419.43</v>
      </c>
      <c r="Q900" t="n">
        <v>419.41</v>
      </c>
      <c r="R900" t="n">
        <v>37.14</v>
      </c>
      <c r="S900" t="n">
        <v>37.14</v>
      </c>
      <c r="T900" t="n">
        <v>5.4</v>
      </c>
      <c r="U900" t="n">
        <v>5.4</v>
      </c>
      <c r="V900" t="n">
        <v>90.52</v>
      </c>
      <c r="W900" t="n">
        <v>90.52</v>
      </c>
      <c r="X900" t="n">
        <v>7.09</v>
      </c>
      <c r="Y900" t="n">
        <v>7.09</v>
      </c>
      <c r="Z900" t="n">
        <v>17.57</v>
      </c>
      <c r="AA900" t="n">
        <v>17.57</v>
      </c>
      <c r="AB900" t="n">
        <v>27.0</v>
      </c>
      <c r="AC900" t="n">
        <v>27.0</v>
      </c>
      <c r="AD900" t="n">
        <v>26.99000000000001</v>
      </c>
      <c r="AE900" t="n">
        <v>0.01999999999998181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inlineStr">
        <is>
          <t>unreconciled</t>
        </is>
      </c>
      <c r="AM900" t="inlineStr">
        <is>
          <t>Order Amount Mismatch (POS&gt;3PO)</t>
        </is>
      </c>
      <c r="AN900" t="n">
        <v>26.99</v>
      </c>
      <c r="AO900" t="n">
        <f>ROUND(P900*100/H900,2)</f>
        <v>0.0</v>
      </c>
      <c r="AP900" t="n">
        <f>ROUND(Q900*100/I900,2)</f>
        <v>0.0</v>
      </c>
      <c r="AQ900"/>
      <c r="AR900"/>
      <c r="AS900" t="n">
        <v>0.0</v>
      </c>
    </row>
    <row r="901">
      <c r="A901" s="1" t="n">
        <v>45232.0</v>
      </c>
      <c r="B901" s="2" t="n">
        <v>45232.98876157407</v>
      </c>
      <c r="C901" t="inlineStr">
        <is>
          <t>3140094012085005</t>
        </is>
      </c>
      <c r="D901" t="inlineStr">
        <is>
          <t>POS0012</t>
        </is>
      </c>
      <c r="E901" t="inlineStr">
        <is>
          <t>20</t>
        </is>
      </c>
      <c r="F901" t="inlineStr">
        <is>
          <t>0094</t>
        </is>
      </c>
      <c r="G901" t="inlineStr">
        <is>
          <t>5309962684</t>
        </is>
      </c>
      <c r="H901" t="n">
        <v>215.0</v>
      </c>
      <c r="I901" t="n">
        <v>204.76</v>
      </c>
      <c r="J901" t="n">
        <v>167.62</v>
      </c>
      <c r="K901" t="inlineStr">
        <is>
          <t>sale</t>
        </is>
      </c>
      <c r="L901" t="inlineStr">
        <is>
          <t/>
        </is>
      </c>
      <c r="M901" t="inlineStr">
        <is>
          <t/>
        </is>
      </c>
      <c r="N901" t="n">
        <v>0.0</v>
      </c>
      <c r="O901" t="n">
        <v>0.0</v>
      </c>
      <c r="P901" t="n">
        <v>163.94</v>
      </c>
      <c r="Q901" t="n">
        <v>163.94</v>
      </c>
      <c r="R901" t="n">
        <v>37.14</v>
      </c>
      <c r="S901" t="n">
        <v>37.14</v>
      </c>
      <c r="T901" t="n">
        <v>2.05</v>
      </c>
      <c r="U901" t="n">
        <v>2.05</v>
      </c>
      <c r="V901" t="n">
        <v>30.17</v>
      </c>
      <c r="W901" t="n">
        <v>30.17</v>
      </c>
      <c r="X901" t="n">
        <v>2.69</v>
      </c>
      <c r="Y901" t="n">
        <v>2.69</v>
      </c>
      <c r="Z901" t="n">
        <v>5.91</v>
      </c>
      <c r="AA901" t="n">
        <v>5.91</v>
      </c>
      <c r="AB901" t="n">
        <v>10.24</v>
      </c>
      <c r="AC901" t="n">
        <v>10.24</v>
      </c>
      <c r="AD901" t="n">
        <v>10.240000000000009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inlineStr">
        <is>
          <t>unreconciled</t>
        </is>
      </c>
      <c r="AM901" t="inlineStr">
        <is>
          <t>Order Amount Mismatch (POS&gt;3PO)</t>
        </is>
      </c>
      <c r="AN901" t="n">
        <v>10.24</v>
      </c>
      <c r="AO901" t="n">
        <f>ROUND(P901*100/H901,2)</f>
        <v>0.0</v>
      </c>
      <c r="AP901" t="n">
        <f>ROUND(Q901*100/I901,2)</f>
        <v>0.0</v>
      </c>
      <c r="AQ901"/>
      <c r="AR901"/>
      <c r="AS901" t="n">
        <v>0.0</v>
      </c>
    </row>
    <row r="902">
      <c r="A902" s="1" t="n">
        <v>45232.0</v>
      </c>
      <c r="B902" s="2" t="n">
        <v>45232.67717592593</v>
      </c>
      <c r="C902" t="inlineStr">
        <is>
          <t>3140023012058987</t>
        </is>
      </c>
      <c r="D902" t="inlineStr">
        <is>
          <t>POS0012</t>
        </is>
      </c>
      <c r="E902" t="inlineStr">
        <is>
          <t>81</t>
        </is>
      </c>
      <c r="F902" t="inlineStr">
        <is>
          <t>0023</t>
        </is>
      </c>
      <c r="G902" t="inlineStr">
        <is>
          <t>5309963450</t>
        </is>
      </c>
      <c r="H902" t="n">
        <v>256.0</v>
      </c>
      <c r="I902" t="n">
        <v>243.81</v>
      </c>
      <c r="J902" t="n">
        <v>206.67</v>
      </c>
      <c r="K902" t="inlineStr">
        <is>
          <t>sale</t>
        </is>
      </c>
      <c r="L902" t="inlineStr">
        <is>
          <t/>
        </is>
      </c>
      <c r="M902" t="inlineStr">
        <is>
          <t/>
        </is>
      </c>
      <c r="N902" t="n">
        <v>0.0</v>
      </c>
      <c r="O902" t="n">
        <v>0.0</v>
      </c>
      <c r="P902" t="n">
        <v>193.7</v>
      </c>
      <c r="Q902" t="n">
        <v>193.68</v>
      </c>
      <c r="R902" t="n">
        <v>37.14</v>
      </c>
      <c r="S902" t="n">
        <v>37.14</v>
      </c>
      <c r="T902" t="n">
        <v>2.44</v>
      </c>
      <c r="U902" t="n">
        <v>2.44</v>
      </c>
      <c r="V902" t="n">
        <v>37.2</v>
      </c>
      <c r="W902" t="n">
        <v>37.2</v>
      </c>
      <c r="X902" t="n">
        <v>3.2</v>
      </c>
      <c r="Y902" t="n">
        <v>3.2</v>
      </c>
      <c r="Z902" t="n">
        <v>7.27</v>
      </c>
      <c r="AA902" t="n">
        <v>7.28</v>
      </c>
      <c r="AB902" t="n">
        <v>12.2</v>
      </c>
      <c r="AC902" t="n">
        <v>12.19</v>
      </c>
      <c r="AD902" t="n">
        <v>12.189999999999998</v>
      </c>
      <c r="AE902" t="n">
        <v>0.01999999999998181</v>
      </c>
      <c r="AF902" t="n">
        <v>0.0</v>
      </c>
      <c r="AG902" t="n">
        <v>0.0</v>
      </c>
      <c r="AH902" t="n">
        <v>0.0</v>
      </c>
      <c r="AI902" t="n">
        <v>0.0</v>
      </c>
      <c r="AJ902" t="n">
        <v>-0.010000000000000675</v>
      </c>
      <c r="AK902" t="n">
        <v>0.009999999999999787</v>
      </c>
      <c r="AL902" t="inlineStr">
        <is>
          <t>unreconciled</t>
        </is>
      </c>
      <c r="AM902" t="inlineStr">
        <is>
          <t>Order Amount Mismatch (POS&gt;3PO)</t>
        </is>
      </c>
      <c r="AN902" t="n">
        <v>12.19</v>
      </c>
      <c r="AO902" t="n">
        <f>ROUND(P902*100/H902,2)</f>
        <v>0.0</v>
      </c>
      <c r="AP902" t="n">
        <f>ROUND(Q902*100/I902,2)</f>
        <v>0.0</v>
      </c>
      <c r="AQ902"/>
      <c r="AR902"/>
      <c r="AS902" t="n">
        <v>0.0</v>
      </c>
    </row>
    <row r="903">
      <c r="A903" s="1" t="n">
        <v>45234.0</v>
      </c>
      <c r="B903" s="2" t="n">
        <v>45234.57</v>
      </c>
      <c r="C903" t="inlineStr">
        <is>
          <t>3140023012059474</t>
        </is>
      </c>
      <c r="D903" t="inlineStr">
        <is>
          <t>POS0012</t>
        </is>
      </c>
      <c r="E903" t="inlineStr">
        <is>
          <t>66</t>
        </is>
      </c>
      <c r="F903" t="inlineStr">
        <is>
          <t>0023</t>
        </is>
      </c>
      <c r="G903" t="inlineStr">
        <is>
          <t>5309967178</t>
        </is>
      </c>
      <c r="H903" t="n">
        <v>744.0</v>
      </c>
      <c r="I903" t="n">
        <v>708.57</v>
      </c>
      <c r="J903" t="n">
        <v>671.43</v>
      </c>
      <c r="K903" t="inlineStr">
        <is>
          <t>sale</t>
        </is>
      </c>
      <c r="L903" t="inlineStr">
        <is>
          <t/>
        </is>
      </c>
      <c r="M903" t="inlineStr">
        <is>
          <t/>
        </is>
      </c>
      <c r="N903" t="n">
        <v>0.0</v>
      </c>
      <c r="O903" t="n">
        <v>0.0</v>
      </c>
      <c r="P903" t="n">
        <v>547.89</v>
      </c>
      <c r="Q903" t="n">
        <v>547.89</v>
      </c>
      <c r="R903" t="n">
        <v>37.14</v>
      </c>
      <c r="S903" t="n">
        <v>37.14</v>
      </c>
      <c r="T903" t="n">
        <v>7.09</v>
      </c>
      <c r="U903" t="n">
        <v>7.09</v>
      </c>
      <c r="V903" t="n">
        <v>120.86</v>
      </c>
      <c r="W903" t="n">
        <v>120.86</v>
      </c>
      <c r="X903" t="n">
        <v>9.3</v>
      </c>
      <c r="Y903" t="n">
        <v>9.3</v>
      </c>
      <c r="Z903" t="n">
        <v>23.43</v>
      </c>
      <c r="AA903" t="n">
        <v>23.42</v>
      </c>
      <c r="AB903" t="n">
        <v>35.42</v>
      </c>
      <c r="AC903" t="n">
        <v>35.43</v>
      </c>
      <c r="AD903" t="n">
        <v>35.42999999999995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0.00999999999999801</v>
      </c>
      <c r="AK903" t="n">
        <v>-0.00999999999999801</v>
      </c>
      <c r="AL903" t="inlineStr">
        <is>
          <t>unreconciled</t>
        </is>
      </c>
      <c r="AM903" t="inlineStr">
        <is>
          <t>Order Amount Mismatch (POS&gt;3PO)</t>
        </is>
      </c>
      <c r="AN903" t="n">
        <v>35.43</v>
      </c>
      <c r="AO903" t="n">
        <f>ROUND(P903*100/H903,2)</f>
        <v>0.0</v>
      </c>
      <c r="AP903" t="n">
        <f>ROUND(Q903*100/I903,2)</f>
        <v>0.0</v>
      </c>
      <c r="AQ903"/>
      <c r="AR903"/>
      <c r="AS903" t="n">
        <v>0.0</v>
      </c>
    </row>
    <row r="904">
      <c r="A904" s="1" t="n">
        <v>45234.0</v>
      </c>
      <c r="B904" s="2" t="n">
        <v>45234.77056712963</v>
      </c>
      <c r="C904" t="inlineStr">
        <is>
          <t>3140023012059563</t>
        </is>
      </c>
      <c r="D904" t="inlineStr">
        <is>
          <t>POS0012</t>
        </is>
      </c>
      <c r="E904" t="inlineStr">
        <is>
          <t>55</t>
        </is>
      </c>
      <c r="F904" t="inlineStr">
        <is>
          <t>0023</t>
        </is>
      </c>
      <c r="G904" t="inlineStr">
        <is>
          <t>5309975557</t>
        </is>
      </c>
      <c r="H904" t="n">
        <v>356.0</v>
      </c>
      <c r="I904" t="n">
        <v>339.04</v>
      </c>
      <c r="J904" t="n">
        <v>301.9</v>
      </c>
      <c r="K904" t="inlineStr">
        <is>
          <t>sale</t>
        </is>
      </c>
      <c r="L904" t="inlineStr">
        <is>
          <t/>
        </is>
      </c>
      <c r="M904" t="inlineStr">
        <is>
          <t/>
        </is>
      </c>
      <c r="N904" t="n">
        <v>0.0</v>
      </c>
      <c r="O904" t="n">
        <v>0.0</v>
      </c>
      <c r="P904" t="n">
        <v>266.28</v>
      </c>
      <c r="Q904" t="n">
        <v>266.27</v>
      </c>
      <c r="R904" t="n">
        <v>37.14</v>
      </c>
      <c r="S904" t="n">
        <v>37.14</v>
      </c>
      <c r="T904" t="n">
        <v>3.39</v>
      </c>
      <c r="U904" t="n">
        <v>3.39</v>
      </c>
      <c r="V904" t="n">
        <v>54.34</v>
      </c>
      <c r="W904" t="n">
        <v>54.34</v>
      </c>
      <c r="X904" t="n">
        <v>4.45</v>
      </c>
      <c r="Y904" t="n">
        <v>4.45</v>
      </c>
      <c r="Z904" t="n">
        <v>10.58</v>
      </c>
      <c r="AA904" t="n">
        <v>10.58</v>
      </c>
      <c r="AB904" t="n">
        <v>16.96</v>
      </c>
      <c r="AC904" t="n">
        <v>16.95</v>
      </c>
      <c r="AD904" t="n">
        <v>16.95999999999998</v>
      </c>
      <c r="AE904" t="n">
        <v>0.009999999999990905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0.010000000000001563</v>
      </c>
      <c r="AL904" t="inlineStr">
        <is>
          <t>unreconciled</t>
        </is>
      </c>
      <c r="AM904" t="inlineStr">
        <is>
          <t>Order Amount Mismatch (POS&gt;3PO)</t>
        </is>
      </c>
      <c r="AN904" t="n">
        <v>16.96</v>
      </c>
      <c r="AO904" t="n">
        <f>ROUND(P904*100/H904,2)</f>
        <v>0.0</v>
      </c>
      <c r="AP904" t="n">
        <f>ROUND(Q904*100/I904,2)</f>
        <v>0.0</v>
      </c>
      <c r="AQ904"/>
      <c r="AR904"/>
      <c r="AS904" t="n">
        <v>0.0</v>
      </c>
    </row>
    <row r="905">
      <c r="A905" s="1" t="n">
        <v>45232.0</v>
      </c>
      <c r="B905" s="2" t="n">
        <v>45232.6141087963</v>
      </c>
      <c r="C905" t="inlineStr">
        <is>
          <t>3140094012084731</t>
        </is>
      </c>
      <c r="D905" t="inlineStr">
        <is>
          <t>POS0012</t>
        </is>
      </c>
      <c r="E905" t="inlineStr">
        <is>
          <t>46</t>
        </is>
      </c>
      <c r="F905" t="inlineStr">
        <is>
          <t>0094</t>
        </is>
      </c>
      <c r="G905" t="inlineStr">
        <is>
          <t>5309979277</t>
        </is>
      </c>
      <c r="H905" t="n">
        <v>208.0</v>
      </c>
      <c r="I905" t="n">
        <v>198.09</v>
      </c>
      <c r="J905" t="n">
        <v>160.95</v>
      </c>
      <c r="K905" t="inlineStr">
        <is>
          <t>sale</t>
        </is>
      </c>
      <c r="L905" t="inlineStr">
        <is>
          <t/>
        </is>
      </c>
      <c r="M905" t="inlineStr">
        <is>
          <t/>
        </is>
      </c>
      <c r="N905" t="n">
        <v>0.0</v>
      </c>
      <c r="O905" t="n">
        <v>0.0</v>
      </c>
      <c r="P905" t="n">
        <v>158.86</v>
      </c>
      <c r="Q905" t="n">
        <v>158.87</v>
      </c>
      <c r="R905" t="n">
        <v>37.14</v>
      </c>
      <c r="S905" t="n">
        <v>37.14</v>
      </c>
      <c r="T905" t="n">
        <v>1.98</v>
      </c>
      <c r="U905" t="n">
        <v>1.98</v>
      </c>
      <c r="V905" t="n">
        <v>28.97</v>
      </c>
      <c r="W905" t="n">
        <v>28.97</v>
      </c>
      <c r="X905" t="n">
        <v>2.6</v>
      </c>
      <c r="Y905" t="n">
        <v>2.6</v>
      </c>
      <c r="Z905" t="n">
        <v>5.68</v>
      </c>
      <c r="AA905" t="n">
        <v>5.68</v>
      </c>
      <c r="AB905" t="n">
        <v>9.9</v>
      </c>
      <c r="AC905" t="n">
        <v>9.91</v>
      </c>
      <c r="AD905" t="n">
        <v>9.909999999999997</v>
      </c>
      <c r="AE905" t="n">
        <v>-0.009999999999990905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-0.009999999999999787</v>
      </c>
      <c r="AL905" t="inlineStr">
        <is>
          <t>unreconciled</t>
        </is>
      </c>
      <c r="AM905" t="inlineStr">
        <is>
          <t>Order Amount Mismatch (POS&gt;3PO)</t>
        </is>
      </c>
      <c r="AN905" t="n">
        <v>9.91</v>
      </c>
      <c r="AO905" t="n">
        <f>ROUND(P905*100/H905,2)</f>
        <v>0.0</v>
      </c>
      <c r="AP905" t="n">
        <f>ROUND(Q905*100/I905,2)</f>
        <v>0.0</v>
      </c>
      <c r="AQ905"/>
      <c r="AR905"/>
      <c r="AS905" t="n">
        <v>0.0</v>
      </c>
    </row>
    <row r="906">
      <c r="A906" s="1" t="n">
        <v>45236.0</v>
      </c>
      <c r="B906" s="2" t="n">
        <v>45236.90887731482</v>
      </c>
      <c r="C906" t="inlineStr">
        <is>
          <t>3140094012086672</t>
        </is>
      </c>
      <c r="D906" t="inlineStr">
        <is>
          <t>POS0012</t>
        </is>
      </c>
      <c r="E906" t="inlineStr">
        <is>
          <t>87</t>
        </is>
      </c>
      <c r="F906" t="inlineStr">
        <is>
          <t>0094</t>
        </is>
      </c>
      <c r="G906" t="inlineStr">
        <is>
          <t>5309982064</t>
        </is>
      </c>
      <c r="H906" t="n">
        <v>210.0</v>
      </c>
      <c r="I906" t="n">
        <v>199.99</v>
      </c>
      <c r="J906" t="n">
        <v>162.85</v>
      </c>
      <c r="K906" t="inlineStr">
        <is>
          <t>sale</t>
        </is>
      </c>
      <c r="L906" t="inlineStr">
        <is>
          <t/>
        </is>
      </c>
      <c r="M906" t="inlineStr">
        <is>
          <t/>
        </is>
      </c>
      <c r="N906" t="n">
        <v>0.0</v>
      </c>
      <c r="O906" t="n">
        <v>0.0</v>
      </c>
      <c r="P906" t="n">
        <v>160.31</v>
      </c>
      <c r="Q906" t="n">
        <v>160.31</v>
      </c>
      <c r="R906" t="n">
        <v>37.14</v>
      </c>
      <c r="S906" t="n">
        <v>37.14</v>
      </c>
      <c r="T906" t="n">
        <v>2.0</v>
      </c>
      <c r="U906" t="n">
        <v>2.0</v>
      </c>
      <c r="V906" t="n">
        <v>29.31</v>
      </c>
      <c r="W906" t="n">
        <v>29.31</v>
      </c>
      <c r="X906" t="n">
        <v>2.62</v>
      </c>
      <c r="Y906" t="n">
        <v>2.62</v>
      </c>
      <c r="Z906" t="n">
        <v>5.75</v>
      </c>
      <c r="AA906" t="n">
        <v>5.75</v>
      </c>
      <c r="AB906" t="n">
        <v>10.0</v>
      </c>
      <c r="AC906" t="n">
        <v>10.0</v>
      </c>
      <c r="AD906" t="n">
        <v>10.009999999999991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inlineStr">
        <is>
          <t>unreconciled</t>
        </is>
      </c>
      <c r="AM906" t="inlineStr">
        <is>
          <t>Order Amount Mismatch (POS&gt;3PO)</t>
        </is>
      </c>
      <c r="AN906" t="n">
        <v>10.01</v>
      </c>
      <c r="AO906" t="n">
        <f>ROUND(P906*100/H906,2)</f>
        <v>0.0</v>
      </c>
      <c r="AP906" t="n">
        <f>ROUND(Q906*100/I906,2)</f>
        <v>0.0</v>
      </c>
      <c r="AQ906"/>
      <c r="AR906"/>
      <c r="AS906" t="n">
        <v>0.0</v>
      </c>
    </row>
    <row r="907">
      <c r="A907" s="1" t="n">
        <v>45236.0</v>
      </c>
      <c r="B907" s="2" t="n">
        <v>45236.6072337963</v>
      </c>
      <c r="C907" t="inlineStr">
        <is>
          <t>3140094012086483</t>
        </is>
      </c>
      <c r="D907" t="inlineStr">
        <is>
          <t>POS0012</t>
        </is>
      </c>
      <c r="E907" t="inlineStr">
        <is>
          <t>98</t>
        </is>
      </c>
      <c r="F907" t="inlineStr">
        <is>
          <t>0094</t>
        </is>
      </c>
      <c r="G907" t="inlineStr">
        <is>
          <t>5309984643</t>
        </is>
      </c>
      <c r="H907" t="n">
        <v>523.0</v>
      </c>
      <c r="I907" t="n">
        <v>498.09</v>
      </c>
      <c r="J907" t="n">
        <v>460.95</v>
      </c>
      <c r="K907" t="inlineStr">
        <is>
          <t>sale</t>
        </is>
      </c>
      <c r="L907" t="inlineStr">
        <is>
          <t/>
        </is>
      </c>
      <c r="M907" t="inlineStr">
        <is>
          <t/>
        </is>
      </c>
      <c r="N907" t="n">
        <v>0.0</v>
      </c>
      <c r="O907" t="n">
        <v>0.0</v>
      </c>
      <c r="P907" t="n">
        <v>387.49</v>
      </c>
      <c r="Q907" t="n">
        <v>387.48</v>
      </c>
      <c r="R907" t="n">
        <v>37.14</v>
      </c>
      <c r="S907" t="n">
        <v>37.14</v>
      </c>
      <c r="T907" t="n">
        <v>4.98</v>
      </c>
      <c r="U907" t="n">
        <v>4.98</v>
      </c>
      <c r="V907" t="n">
        <v>82.97</v>
      </c>
      <c r="W907" t="n">
        <v>82.97</v>
      </c>
      <c r="X907" t="n">
        <v>6.54</v>
      </c>
      <c r="Y907" t="n">
        <v>6.54</v>
      </c>
      <c r="Z907" t="n">
        <v>16.11</v>
      </c>
      <c r="AA907" t="n">
        <v>16.11</v>
      </c>
      <c r="AB907" t="n">
        <v>24.9</v>
      </c>
      <c r="AC907" t="n">
        <v>24.91</v>
      </c>
      <c r="AD907" t="n">
        <v>24.910000000000025</v>
      </c>
      <c r="AE907" t="n">
        <v>0.009999999999990905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-0.010000000000001563</v>
      </c>
      <c r="AL907" t="inlineStr">
        <is>
          <t>unreconciled</t>
        </is>
      </c>
      <c r="AM907" t="inlineStr">
        <is>
          <t>Order Amount Mismatch (POS&gt;3PO)</t>
        </is>
      </c>
      <c r="AN907" t="n">
        <v>24.91</v>
      </c>
      <c r="AO907" t="n">
        <f>ROUND(P907*100/H907,2)</f>
        <v>0.0</v>
      </c>
      <c r="AP907" t="n">
        <f>ROUND(Q907*100/I907,2)</f>
        <v>0.0</v>
      </c>
      <c r="AQ907"/>
      <c r="AR907"/>
      <c r="AS907" t="n">
        <v>0.0</v>
      </c>
    </row>
    <row r="908">
      <c r="A908" s="1" t="n">
        <v>45232.0</v>
      </c>
      <c r="B908" s="2" t="n">
        <v>45232.587013888886</v>
      </c>
      <c r="C908" t="inlineStr">
        <is>
          <t>3140023012058961</t>
        </is>
      </c>
      <c r="D908" t="inlineStr">
        <is>
          <t>POS0012</t>
        </is>
      </c>
      <c r="E908" t="inlineStr">
        <is>
          <t>55</t>
        </is>
      </c>
      <c r="F908" t="inlineStr">
        <is>
          <t>0023</t>
        </is>
      </c>
      <c r="G908" t="inlineStr">
        <is>
          <t>5309987010</t>
        </is>
      </c>
      <c r="H908" t="n">
        <v>231.0</v>
      </c>
      <c r="I908" t="n">
        <v>219.99</v>
      </c>
      <c r="J908" t="n">
        <v>182.85</v>
      </c>
      <c r="K908" t="inlineStr">
        <is>
          <t>sale</t>
        </is>
      </c>
      <c r="L908" t="inlineStr">
        <is>
          <t/>
        </is>
      </c>
      <c r="M908" t="inlineStr">
        <is>
          <t/>
        </is>
      </c>
      <c r="N908" t="n">
        <v>0.0</v>
      </c>
      <c r="O908" t="n">
        <v>0.0</v>
      </c>
      <c r="P908" t="n">
        <v>175.55</v>
      </c>
      <c r="Q908" t="n">
        <v>175.55</v>
      </c>
      <c r="R908" t="n">
        <v>37.14</v>
      </c>
      <c r="S908" t="n">
        <v>37.14</v>
      </c>
      <c r="T908" t="n">
        <v>2.2</v>
      </c>
      <c r="U908" t="n">
        <v>2.2</v>
      </c>
      <c r="V908" t="n">
        <v>32.91</v>
      </c>
      <c r="W908" t="n">
        <v>32.91</v>
      </c>
      <c r="X908" t="n">
        <v>2.89</v>
      </c>
      <c r="Y908" t="n">
        <v>2.89</v>
      </c>
      <c r="Z908" t="n">
        <v>6.44</v>
      </c>
      <c r="AA908" t="n">
        <v>6.44</v>
      </c>
      <c r="AB908" t="n">
        <v>11.0</v>
      </c>
      <c r="AC908" t="n">
        <v>11.0</v>
      </c>
      <c r="AD908" t="n">
        <v>11.009999999999991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inlineStr">
        <is>
          <t>unreconciled</t>
        </is>
      </c>
      <c r="AM908" t="inlineStr">
        <is>
          <t>Order Amount Mismatch (POS&gt;3PO)</t>
        </is>
      </c>
      <c r="AN908" t="n">
        <v>11.01</v>
      </c>
      <c r="AO908" t="n">
        <f>ROUND(P908*100/H908,2)</f>
        <v>0.0</v>
      </c>
      <c r="AP908" t="n">
        <f>ROUND(Q908*100/I908,2)</f>
        <v>0.0</v>
      </c>
      <c r="AQ908"/>
      <c r="AR908"/>
      <c r="AS908" t="n">
        <v>0.0</v>
      </c>
    </row>
    <row r="909">
      <c r="A909" s="1" t="n">
        <v>45232.0</v>
      </c>
      <c r="B909" s="2" t="n">
        <v>45232.923796296294</v>
      </c>
      <c r="C909" t="inlineStr">
        <is>
          <t>3140023012059082</t>
        </is>
      </c>
      <c r="D909" t="inlineStr">
        <is>
          <t>POS0012</t>
        </is>
      </c>
      <c r="E909" t="inlineStr">
        <is>
          <t>76</t>
        </is>
      </c>
      <c r="F909" t="inlineStr">
        <is>
          <t>0023</t>
        </is>
      </c>
      <c r="G909" t="inlineStr">
        <is>
          <t>5309999533</t>
        </is>
      </c>
      <c r="H909" t="n">
        <v>413.0</v>
      </c>
      <c r="I909" t="n">
        <v>393.32</v>
      </c>
      <c r="J909" t="n">
        <v>356.18</v>
      </c>
      <c r="K909" t="inlineStr">
        <is>
          <t>sale</t>
        </is>
      </c>
      <c r="L909" t="inlineStr">
        <is>
          <t/>
        </is>
      </c>
      <c r="M909" t="inlineStr">
        <is>
          <t/>
        </is>
      </c>
      <c r="N909" t="n">
        <v>0.0</v>
      </c>
      <c r="O909" t="n">
        <v>0.0</v>
      </c>
      <c r="P909" t="n">
        <v>307.65</v>
      </c>
      <c r="Q909" t="n">
        <v>307.64</v>
      </c>
      <c r="R909" t="n">
        <v>37.14</v>
      </c>
      <c r="S909" t="n">
        <v>37.14</v>
      </c>
      <c r="T909" t="n">
        <v>3.93</v>
      </c>
      <c r="U909" t="n">
        <v>3.93</v>
      </c>
      <c r="V909" t="n">
        <v>64.11</v>
      </c>
      <c r="W909" t="n">
        <v>64.11</v>
      </c>
      <c r="X909" t="n">
        <v>5.16</v>
      </c>
      <c r="Y909" t="n">
        <v>5.16</v>
      </c>
      <c r="Z909" t="n">
        <v>12.47</v>
      </c>
      <c r="AA909" t="n">
        <v>12.47</v>
      </c>
      <c r="AB909" t="n">
        <v>19.66</v>
      </c>
      <c r="AC909" t="n">
        <v>19.67</v>
      </c>
      <c r="AD909" t="n">
        <v>19.680000000000007</v>
      </c>
      <c r="AE909" t="n">
        <v>0.009999999999990905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-0.010000000000001563</v>
      </c>
      <c r="AL909" t="inlineStr">
        <is>
          <t>unreconciled</t>
        </is>
      </c>
      <c r="AM909" t="inlineStr">
        <is>
          <t>Order Amount Mismatch (POS&gt;3PO)</t>
        </is>
      </c>
      <c r="AN909" t="n">
        <v>19.68</v>
      </c>
      <c r="AO909" t="n">
        <f>ROUND(P909*100/H909,2)</f>
        <v>0.0</v>
      </c>
      <c r="AP909" t="n">
        <f>ROUND(Q909*100/I909,2)</f>
        <v>0.0</v>
      </c>
      <c r="AQ909"/>
      <c r="AR909"/>
      <c r="AS909" t="n">
        <v>0.0</v>
      </c>
    </row>
    <row r="910">
      <c r="A910" s="1" t="n">
        <v>45232.0</v>
      </c>
      <c r="B910" s="2" t="n">
        <v>45232.64538194444</v>
      </c>
      <c r="C910" t="inlineStr">
        <is>
          <t>3140094012084753</t>
        </is>
      </c>
      <c r="D910" t="inlineStr">
        <is>
          <t>POS0012</t>
        </is>
      </c>
      <c r="E910" t="inlineStr">
        <is>
          <t>68</t>
        </is>
      </c>
      <c r="F910" t="inlineStr">
        <is>
          <t>0094</t>
        </is>
      </c>
      <c r="G910" t="inlineStr">
        <is>
          <t>5310004722</t>
        </is>
      </c>
      <c r="H910" t="n">
        <v>801.0</v>
      </c>
      <c r="I910" t="n">
        <v>762.84</v>
      </c>
      <c r="J910" t="n">
        <v>725.7</v>
      </c>
      <c r="K910" t="inlineStr">
        <is>
          <t>sale</t>
        </is>
      </c>
      <c r="L910" t="inlineStr">
        <is>
          <t/>
        </is>
      </c>
      <c r="M910" t="inlineStr">
        <is>
          <t/>
        </is>
      </c>
      <c r="N910" t="n">
        <v>0.0</v>
      </c>
      <c r="O910" t="n">
        <v>0.0</v>
      </c>
      <c r="P910" t="n">
        <v>589.25</v>
      </c>
      <c r="Q910" t="n">
        <v>589.26</v>
      </c>
      <c r="R910" t="n">
        <v>37.14</v>
      </c>
      <c r="S910" t="n">
        <v>37.14</v>
      </c>
      <c r="T910" t="n">
        <v>7.63</v>
      </c>
      <c r="U910" t="n">
        <v>7.63</v>
      </c>
      <c r="V910" t="n">
        <v>130.63</v>
      </c>
      <c r="W910" t="n">
        <v>130.63</v>
      </c>
      <c r="X910" t="n">
        <v>10.01</v>
      </c>
      <c r="Y910" t="n">
        <v>10.01</v>
      </c>
      <c r="Z910" t="n">
        <v>25.32</v>
      </c>
      <c r="AA910" t="n">
        <v>25.31</v>
      </c>
      <c r="AB910" t="n">
        <v>38.14</v>
      </c>
      <c r="AC910" t="n">
        <v>38.14</v>
      </c>
      <c r="AD910" t="n">
        <v>38.15999999999997</v>
      </c>
      <c r="AE910" t="n">
        <v>-0.009999999999990905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0.010000000000001563</v>
      </c>
      <c r="AK910" t="n">
        <v>0.0</v>
      </c>
      <c r="AL910" t="inlineStr">
        <is>
          <t>unreconciled</t>
        </is>
      </c>
      <c r="AM910" t="inlineStr">
        <is>
          <t>Order Amount Mismatch (POS&gt;3PO)</t>
        </is>
      </c>
      <c r="AN910" t="n">
        <v>38.16</v>
      </c>
      <c r="AO910" t="n">
        <f>ROUND(P910*100/H910,2)</f>
        <v>0.0</v>
      </c>
      <c r="AP910" t="n">
        <f>ROUND(Q910*100/I910,2)</f>
        <v>0.0</v>
      </c>
      <c r="AQ910"/>
      <c r="AR910"/>
      <c r="AS910" t="n">
        <v>0.0</v>
      </c>
    </row>
    <row r="911">
      <c r="A911" s="1" t="n">
        <v>45233.0</v>
      </c>
      <c r="B911" s="2" t="n">
        <v>45233.80336805555</v>
      </c>
      <c r="C911" t="inlineStr">
        <is>
          <t>3140094012085215</t>
        </is>
      </c>
      <c r="D911" t="inlineStr">
        <is>
          <t>POS0012</t>
        </is>
      </c>
      <c r="E911" t="inlineStr">
        <is>
          <t>30</t>
        </is>
      </c>
      <c r="F911" t="inlineStr">
        <is>
          <t>0094</t>
        </is>
      </c>
      <c r="G911" t="inlineStr">
        <is>
          <t>5310013758</t>
        </is>
      </c>
      <c r="H911" t="n">
        <v>349.0</v>
      </c>
      <c r="I911" t="n">
        <v>409.52</v>
      </c>
      <c r="J911" t="n">
        <v>372.38</v>
      </c>
      <c r="K911" t="inlineStr">
        <is>
          <t>sale</t>
        </is>
      </c>
      <c r="L911" t="inlineStr">
        <is>
          <t/>
        </is>
      </c>
      <c r="M911" t="inlineStr">
        <is>
          <t/>
        </is>
      </c>
      <c r="N911" t="n">
        <v>0.0</v>
      </c>
      <c r="O911" t="n">
        <v>0.0</v>
      </c>
      <c r="P911" t="n">
        <v>319.98</v>
      </c>
      <c r="Q911" t="n">
        <v>261.21</v>
      </c>
      <c r="R911" t="n">
        <v>37.14</v>
      </c>
      <c r="S911" t="n">
        <v>37.14</v>
      </c>
      <c r="T911" t="n">
        <v>4.1</v>
      </c>
      <c r="U911" t="n">
        <v>3.32</v>
      </c>
      <c r="V911" t="n">
        <v>67.03</v>
      </c>
      <c r="W911" t="n">
        <v>53.14</v>
      </c>
      <c r="X911" t="n">
        <v>5.38</v>
      </c>
      <c r="Y911" t="n">
        <v>4.36</v>
      </c>
      <c r="Z911" t="n">
        <v>13.03</v>
      </c>
      <c r="AA911" t="n">
        <v>10.35</v>
      </c>
      <c r="AB911" t="n">
        <v>16.62</v>
      </c>
      <c r="AC911" t="n">
        <v>16.62</v>
      </c>
      <c r="AD911" t="n">
        <v>-60.51999999999998</v>
      </c>
      <c r="AE911" t="n">
        <v>58.77000000000004</v>
      </c>
      <c r="AF911" t="n">
        <v>0.0</v>
      </c>
      <c r="AG911" t="n">
        <v>0.7799999999999998</v>
      </c>
      <c r="AH911" t="n">
        <v>13.89</v>
      </c>
      <c r="AI911" t="n">
        <v>1.0199999999999996</v>
      </c>
      <c r="AJ911" t="n">
        <v>2.6799999999999997</v>
      </c>
      <c r="AK911" t="n">
        <v>0.0</v>
      </c>
      <c r="AL911" t="inlineStr">
        <is>
          <t>unreconciled</t>
        </is>
      </c>
      <c r="AM911" t="inlineStr">
        <is>
          <t>Order Amount Mismatch (3PO&gt;POS)</t>
        </is>
      </c>
      <c r="AN911" t="n">
        <v>60.52</v>
      </c>
      <c r="AO911" t="n">
        <f>ROUND(P911*100/H911,2)</f>
        <v>0.0</v>
      </c>
      <c r="AP911" t="n">
        <f>ROUND(Q911*100/I911,2)</f>
        <v>0.0</v>
      </c>
      <c r="AQ911"/>
      <c r="AR911"/>
      <c r="AS911" t="n">
        <v>0.0</v>
      </c>
    </row>
    <row r="912">
      <c r="A912" s="1" t="n">
        <v>45233.0</v>
      </c>
      <c r="B912" s="2" t="n">
        <v>45233.68619212963</v>
      </c>
      <c r="C912" t="inlineStr">
        <is>
          <t>3140023012059253</t>
        </is>
      </c>
      <c r="D912" t="inlineStr">
        <is>
          <t>POS0012</t>
        </is>
      </c>
      <c r="E912" t="inlineStr">
        <is>
          <t>46</t>
        </is>
      </c>
      <c r="F912" t="inlineStr">
        <is>
          <t>0023</t>
        </is>
      </c>
      <c r="G912" t="inlineStr">
        <is>
          <t>5310014576</t>
        </is>
      </c>
      <c r="H912" t="n">
        <v>992.0</v>
      </c>
      <c r="I912" t="n">
        <v>1021.89</v>
      </c>
      <c r="J912" t="n">
        <v>984.75</v>
      </c>
      <c r="K912" t="inlineStr">
        <is>
          <t>sale</t>
        </is>
      </c>
      <c r="L912" t="inlineStr">
        <is>
          <t/>
        </is>
      </c>
      <c r="M912" t="inlineStr">
        <is>
          <t/>
        </is>
      </c>
      <c r="N912" t="n">
        <v>0.0</v>
      </c>
      <c r="O912" t="n">
        <v>0.0</v>
      </c>
      <c r="P912" t="n">
        <v>786.68</v>
      </c>
      <c r="Q912" t="n">
        <v>727.87</v>
      </c>
      <c r="R912" t="n">
        <v>37.14</v>
      </c>
      <c r="S912" t="n">
        <v>37.14</v>
      </c>
      <c r="T912" t="n">
        <v>10.22</v>
      </c>
      <c r="U912" t="n">
        <v>9.45</v>
      </c>
      <c r="V912" t="n">
        <v>177.26</v>
      </c>
      <c r="W912" t="n">
        <v>163.37</v>
      </c>
      <c r="X912" t="n">
        <v>13.41</v>
      </c>
      <c r="Y912" t="n">
        <v>12.4</v>
      </c>
      <c r="Z912" t="n">
        <v>34.32</v>
      </c>
      <c r="AA912" t="n">
        <v>31.64</v>
      </c>
      <c r="AB912" t="n">
        <v>47.24</v>
      </c>
      <c r="AC912" t="n">
        <v>47.24</v>
      </c>
      <c r="AD912" t="n">
        <v>-29.889999999999986</v>
      </c>
      <c r="AE912" t="n">
        <v>58.809999999999945</v>
      </c>
      <c r="AF912" t="n">
        <v>0.0</v>
      </c>
      <c r="AG912" t="n">
        <v>0.7700000000000014</v>
      </c>
      <c r="AH912" t="n">
        <v>13.889999999999986</v>
      </c>
      <c r="AI912" t="n">
        <v>1.0099999999999998</v>
      </c>
      <c r="AJ912" t="n">
        <v>2.6799999999999997</v>
      </c>
      <c r="AK912" t="n">
        <v>0.0</v>
      </c>
      <c r="AL912" t="inlineStr">
        <is>
          <t>unreconciled</t>
        </is>
      </c>
      <c r="AM912" t="inlineStr">
        <is>
          <t>Order Amount Mismatch (3PO&gt;POS)</t>
        </is>
      </c>
      <c r="AN912" t="n">
        <v>29.89</v>
      </c>
      <c r="AO912" t="n">
        <f>ROUND(P912*100/H912,2)</f>
        <v>0.0</v>
      </c>
      <c r="AP912" t="n">
        <f>ROUND(Q912*100/I912,2)</f>
        <v>0.0</v>
      </c>
      <c r="AQ912"/>
      <c r="AR912"/>
      <c r="AS912" t="n">
        <v>0.0</v>
      </c>
    </row>
    <row r="913">
      <c r="A913" s="1" t="n">
        <v>45232.0</v>
      </c>
      <c r="B913" s="2" t="n">
        <v>45232.631689814814</v>
      </c>
      <c r="C913" t="inlineStr">
        <is>
          <t>3140094012084744</t>
        </is>
      </c>
      <c r="D913" t="inlineStr">
        <is>
          <t>POS0012</t>
        </is>
      </c>
      <c r="E913" t="inlineStr">
        <is>
          <t>59</t>
        </is>
      </c>
      <c r="F913" t="inlineStr">
        <is>
          <t>0094</t>
        </is>
      </c>
      <c r="G913" t="inlineStr">
        <is>
          <t>5310044711</t>
        </is>
      </c>
      <c r="H913" t="n">
        <v>223.0</v>
      </c>
      <c r="I913" t="n">
        <v>212.38</v>
      </c>
      <c r="J913" t="n">
        <v>175.24</v>
      </c>
      <c r="K913" t="inlineStr">
        <is>
          <t>sale</t>
        </is>
      </c>
      <c r="L913" t="inlineStr">
        <is>
          <t/>
        </is>
      </c>
      <c r="M913" t="inlineStr">
        <is>
          <t/>
        </is>
      </c>
      <c r="N913" t="n">
        <v>0.0</v>
      </c>
      <c r="O913" t="n">
        <v>0.0</v>
      </c>
      <c r="P913" t="n">
        <v>169.75</v>
      </c>
      <c r="Q913" t="n">
        <v>169.75</v>
      </c>
      <c r="R913" t="n">
        <v>37.14</v>
      </c>
      <c r="S913" t="n">
        <v>37.14</v>
      </c>
      <c r="T913" t="n">
        <v>2.12</v>
      </c>
      <c r="U913" t="n">
        <v>2.12</v>
      </c>
      <c r="V913" t="n">
        <v>31.54</v>
      </c>
      <c r="W913" t="n">
        <v>31.54</v>
      </c>
      <c r="X913" t="n">
        <v>2.79</v>
      </c>
      <c r="Y913" t="n">
        <v>2.79</v>
      </c>
      <c r="Z913" t="n">
        <v>6.18</v>
      </c>
      <c r="AA913" t="n">
        <v>6.18</v>
      </c>
      <c r="AB913" t="n">
        <v>10.62</v>
      </c>
      <c r="AC913" t="n">
        <v>10.62</v>
      </c>
      <c r="AD913" t="n">
        <v>10.620000000000005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inlineStr">
        <is>
          <t>unreconciled</t>
        </is>
      </c>
      <c r="AM913" t="inlineStr">
        <is>
          <t>Order Amount Mismatch (POS&gt;3PO)</t>
        </is>
      </c>
      <c r="AN913" t="n">
        <v>10.62</v>
      </c>
      <c r="AO913" t="n">
        <f>ROUND(P913*100/H913,2)</f>
        <v>0.0</v>
      </c>
      <c r="AP913" t="n">
        <f>ROUND(Q913*100/I913,2)</f>
        <v>0.0</v>
      </c>
      <c r="AQ913"/>
      <c r="AR913"/>
      <c r="AS913" t="n">
        <v>0.0</v>
      </c>
    </row>
    <row r="914">
      <c r="A914" s="1" t="n">
        <v>45234.0</v>
      </c>
      <c r="B914" s="2" t="n">
        <v>45234.60482638889</v>
      </c>
      <c r="C914" t="inlineStr">
        <is>
          <t>3140023012059495</t>
        </is>
      </c>
      <c r="D914" t="inlineStr">
        <is>
          <t>POS0012</t>
        </is>
      </c>
      <c r="E914" t="inlineStr">
        <is>
          <t>87</t>
        </is>
      </c>
      <c r="F914" t="inlineStr">
        <is>
          <t>0023</t>
        </is>
      </c>
      <c r="G914" t="inlineStr">
        <is>
          <t>5310048758</t>
        </is>
      </c>
      <c r="H914" t="n">
        <v>389.0</v>
      </c>
      <c r="I914" t="n">
        <v>370.48</v>
      </c>
      <c r="J914" t="n">
        <v>333.34</v>
      </c>
      <c r="K914" t="inlineStr">
        <is>
          <t>sale</t>
        </is>
      </c>
      <c r="L914" t="inlineStr">
        <is>
          <t/>
        </is>
      </c>
      <c r="M914" t="inlineStr">
        <is>
          <t/>
        </is>
      </c>
      <c r="N914" t="n">
        <v>0.0</v>
      </c>
      <c r="O914" t="n">
        <v>0.0</v>
      </c>
      <c r="P914" t="n">
        <v>290.25</v>
      </c>
      <c r="Q914" t="n">
        <v>290.26</v>
      </c>
      <c r="R914" t="n">
        <v>37.14</v>
      </c>
      <c r="S914" t="n">
        <v>37.14</v>
      </c>
      <c r="T914" t="n">
        <v>3.7</v>
      </c>
      <c r="U914" t="n">
        <v>3.7</v>
      </c>
      <c r="V914" t="n">
        <v>60.0</v>
      </c>
      <c r="W914" t="n">
        <v>60.0</v>
      </c>
      <c r="X914" t="n">
        <v>4.86</v>
      </c>
      <c r="Y914" t="n">
        <v>4.86</v>
      </c>
      <c r="Z914" t="n">
        <v>11.67</v>
      </c>
      <c r="AA914" t="n">
        <v>11.67</v>
      </c>
      <c r="AB914" t="n">
        <v>18.52</v>
      </c>
      <c r="AC914" t="n">
        <v>18.53</v>
      </c>
      <c r="AD914" t="n">
        <v>18.519999999999982</v>
      </c>
      <c r="AE914" t="n">
        <v>-0.009999999999990905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-0.010000000000001563</v>
      </c>
      <c r="AL914" t="inlineStr">
        <is>
          <t>unreconciled</t>
        </is>
      </c>
      <c r="AM914" t="inlineStr">
        <is>
          <t>Order Amount Mismatch (POS&gt;3PO)</t>
        </is>
      </c>
      <c r="AN914" t="n">
        <v>18.52</v>
      </c>
      <c r="AO914" t="n">
        <f>ROUND(P914*100/H914,2)</f>
        <v>0.0</v>
      </c>
      <c r="AP914" t="n">
        <f>ROUND(Q914*100/I914,2)</f>
        <v>0.0</v>
      </c>
      <c r="AQ914"/>
      <c r="AR914"/>
      <c r="AS914" t="n">
        <v>0.0</v>
      </c>
    </row>
    <row r="915">
      <c r="A915" s="1" t="n">
        <v>45232.0</v>
      </c>
      <c r="B915" s="2" t="n">
        <v>45232.98422453704</v>
      </c>
      <c r="C915" t="inlineStr">
        <is>
          <t>3140094012084999</t>
        </is>
      </c>
      <c r="D915" t="inlineStr">
        <is>
          <t>POS0012</t>
        </is>
      </c>
      <c r="E915" t="inlineStr">
        <is>
          <t>14</t>
        </is>
      </c>
      <c r="F915" t="inlineStr">
        <is>
          <t>0094</t>
        </is>
      </c>
      <c r="G915" t="inlineStr">
        <is>
          <t>5310057104</t>
        </is>
      </c>
      <c r="H915" t="n">
        <v>510.0</v>
      </c>
      <c r="I915" t="n">
        <v>485.71</v>
      </c>
      <c r="J915" t="n">
        <v>448.57</v>
      </c>
      <c r="K915" t="inlineStr">
        <is>
          <t>sale</t>
        </is>
      </c>
      <c r="L915" t="inlineStr">
        <is>
          <t/>
        </is>
      </c>
      <c r="M915" t="inlineStr">
        <is>
          <t/>
        </is>
      </c>
      <c r="N915" t="n">
        <v>0.0</v>
      </c>
      <c r="O915" t="n">
        <v>0.0</v>
      </c>
      <c r="P915" t="n">
        <v>378.05</v>
      </c>
      <c r="Q915" t="n">
        <v>378.06</v>
      </c>
      <c r="R915" t="n">
        <v>37.14</v>
      </c>
      <c r="S915" t="n">
        <v>37.14</v>
      </c>
      <c r="T915" t="n">
        <v>4.86</v>
      </c>
      <c r="U915" t="n">
        <v>4.86</v>
      </c>
      <c r="V915" t="n">
        <v>80.74</v>
      </c>
      <c r="W915" t="n">
        <v>80.74</v>
      </c>
      <c r="X915" t="n">
        <v>6.38</v>
      </c>
      <c r="Y915" t="n">
        <v>6.38</v>
      </c>
      <c r="Z915" t="n">
        <v>15.68</v>
      </c>
      <c r="AA915" t="n">
        <v>15.68</v>
      </c>
      <c r="AB915" t="n">
        <v>24.28</v>
      </c>
      <c r="AC915" t="n">
        <v>24.29</v>
      </c>
      <c r="AD915" t="n">
        <v>24.29000000000002</v>
      </c>
      <c r="AE915" t="n">
        <v>-0.009999999999990905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-0.00999999999999801</v>
      </c>
      <c r="AL915" t="inlineStr">
        <is>
          <t>unreconciled</t>
        </is>
      </c>
      <c r="AM915" t="inlineStr">
        <is>
          <t>Order Amount Mismatch (POS&gt;3PO)</t>
        </is>
      </c>
      <c r="AN915" t="n">
        <v>24.29</v>
      </c>
      <c r="AO915" t="n">
        <f>ROUND(P915*100/H915,2)</f>
        <v>0.0</v>
      </c>
      <c r="AP915" t="n">
        <f>ROUND(Q915*100/I915,2)</f>
        <v>0.0</v>
      </c>
      <c r="AQ915"/>
      <c r="AR915"/>
      <c r="AS915" t="n">
        <v>0.0</v>
      </c>
    </row>
    <row r="916">
      <c r="A916" s="1" t="n">
        <v>45236.0</v>
      </c>
      <c r="B916" s="2" t="n">
        <v>45236.597083333334</v>
      </c>
      <c r="C916" t="inlineStr">
        <is>
          <t>3140023012060008</t>
        </is>
      </c>
      <c r="D916" t="inlineStr">
        <is>
          <t>POS0012</t>
        </is>
      </c>
      <c r="E916" t="inlineStr">
        <is>
          <t>00</t>
        </is>
      </c>
      <c r="F916" t="inlineStr">
        <is>
          <t>0023</t>
        </is>
      </c>
      <c r="G916" t="inlineStr">
        <is>
          <t>5310060302</t>
        </is>
      </c>
      <c r="H916" t="n">
        <v>611.0</v>
      </c>
      <c r="I916" t="n">
        <v>581.91</v>
      </c>
      <c r="J916" t="n">
        <v>544.77</v>
      </c>
      <c r="K916" t="inlineStr">
        <is>
          <t>sale</t>
        </is>
      </c>
      <c r="L916" t="inlineStr">
        <is>
          <t/>
        </is>
      </c>
      <c r="M916" t="inlineStr">
        <is>
          <t/>
        </is>
      </c>
      <c r="N916" t="n">
        <v>0.0</v>
      </c>
      <c r="O916" t="n">
        <v>0.0</v>
      </c>
      <c r="P916" t="n">
        <v>451.36</v>
      </c>
      <c r="Q916" t="n">
        <v>451.34</v>
      </c>
      <c r="R916" t="n">
        <v>37.14</v>
      </c>
      <c r="S916" t="n">
        <v>37.14</v>
      </c>
      <c r="T916" t="n">
        <v>5.82</v>
      </c>
      <c r="U916" t="n">
        <v>5.82</v>
      </c>
      <c r="V916" t="n">
        <v>98.06</v>
      </c>
      <c r="W916" t="n">
        <v>98.06</v>
      </c>
      <c r="X916" t="n">
        <v>7.64</v>
      </c>
      <c r="Y916" t="n">
        <v>7.64</v>
      </c>
      <c r="Z916" t="n">
        <v>19.03</v>
      </c>
      <c r="AA916" t="n">
        <v>19.03</v>
      </c>
      <c r="AB916" t="n">
        <v>29.1</v>
      </c>
      <c r="AC916" t="n">
        <v>29.1</v>
      </c>
      <c r="AD916" t="n">
        <v>29.090000000000032</v>
      </c>
      <c r="AE916" t="n">
        <v>0.020000000000038654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inlineStr">
        <is>
          <t>unreconciled</t>
        </is>
      </c>
      <c r="AM916" t="inlineStr">
        <is>
          <t>Order Amount Mismatch (POS&gt;3PO)</t>
        </is>
      </c>
      <c r="AN916" t="n">
        <v>29.09</v>
      </c>
      <c r="AO916" t="n">
        <f>ROUND(P916*100/H916,2)</f>
        <v>0.0</v>
      </c>
      <c r="AP916" t="n">
        <f>ROUND(Q916*100/I916,2)</f>
        <v>0.0</v>
      </c>
      <c r="AQ916"/>
      <c r="AR916"/>
      <c r="AS916" t="n">
        <v>0.0</v>
      </c>
    </row>
    <row r="917">
      <c r="A917" s="1" t="n">
        <v>45233.0</v>
      </c>
      <c r="B917" s="2" t="n">
        <v>45233.541666666664</v>
      </c>
      <c r="C917" t="inlineStr">
        <is>
          <t>3140094012085073</t>
        </is>
      </c>
      <c r="D917" t="inlineStr">
        <is>
          <t>POS0012</t>
        </is>
      </c>
      <c r="E917" t="inlineStr">
        <is>
          <t>88</t>
        </is>
      </c>
      <c r="F917" t="inlineStr">
        <is>
          <t>0094</t>
        </is>
      </c>
      <c r="G917" t="inlineStr">
        <is>
          <t>5310064709</t>
        </is>
      </c>
      <c r="H917" t="n">
        <v>476.0</v>
      </c>
      <c r="I917" t="n">
        <v>530.46</v>
      </c>
      <c r="J917" t="n">
        <v>493.32</v>
      </c>
      <c r="K917" t="inlineStr">
        <is>
          <t>sale</t>
        </is>
      </c>
      <c r="L917" t="inlineStr">
        <is>
          <t/>
        </is>
      </c>
      <c r="M917" t="inlineStr">
        <is>
          <t/>
        </is>
      </c>
      <c r="N917" t="n">
        <v>0.0</v>
      </c>
      <c r="O917" t="n">
        <v>0.0</v>
      </c>
      <c r="P917" t="n">
        <v>412.16</v>
      </c>
      <c r="Q917" t="n">
        <v>353.37</v>
      </c>
      <c r="R917" t="n">
        <v>37.14</v>
      </c>
      <c r="S917" t="n">
        <v>37.14</v>
      </c>
      <c r="T917" t="n">
        <v>5.3</v>
      </c>
      <c r="U917" t="n">
        <v>4.53</v>
      </c>
      <c r="V917" t="n">
        <v>88.8</v>
      </c>
      <c r="W917" t="n">
        <v>74.91</v>
      </c>
      <c r="X917" t="n">
        <v>6.96</v>
      </c>
      <c r="Y917" t="n">
        <v>5.95</v>
      </c>
      <c r="Z917" t="n">
        <v>17.24</v>
      </c>
      <c r="AA917" t="n">
        <v>14.55</v>
      </c>
      <c r="AB917" t="n">
        <v>22.66</v>
      </c>
      <c r="AC917" t="n">
        <v>22.67</v>
      </c>
      <c r="AD917" t="n">
        <v>-54.460000000000036</v>
      </c>
      <c r="AE917" t="n">
        <v>58.79000000000002</v>
      </c>
      <c r="AF917" t="n">
        <v>0.0</v>
      </c>
      <c r="AG917" t="n">
        <v>0.7699999999999996</v>
      </c>
      <c r="AH917" t="n">
        <v>13.89</v>
      </c>
      <c r="AI917" t="n">
        <v>1.0099999999999998</v>
      </c>
      <c r="AJ917" t="n">
        <v>2.6899999999999977</v>
      </c>
      <c r="AK917" t="n">
        <v>-0.010000000000001563</v>
      </c>
      <c r="AL917" t="inlineStr">
        <is>
          <t>unreconciled</t>
        </is>
      </c>
      <c r="AM917" t="inlineStr">
        <is>
          <t>Order Amount Mismatch (3PO&gt;POS)</t>
        </is>
      </c>
      <c r="AN917" t="n">
        <v>54.46</v>
      </c>
      <c r="AO917" t="n">
        <f>ROUND(P917*100/H917,2)</f>
        <v>0.0</v>
      </c>
      <c r="AP917" t="n">
        <f>ROUND(Q917*100/I917,2)</f>
        <v>0.0</v>
      </c>
      <c r="AQ917"/>
      <c r="AR917"/>
      <c r="AS917" t="n">
        <v>0.0</v>
      </c>
    </row>
    <row r="918">
      <c r="A918" s="1" t="n">
        <v>45236.0</v>
      </c>
      <c r="B918" s="2" t="n">
        <v>45236.70966435185</v>
      </c>
      <c r="C918" t="inlineStr">
        <is>
          <t>3140094012086537</t>
        </is>
      </c>
      <c r="D918" t="inlineStr">
        <is>
          <t>POS0012</t>
        </is>
      </c>
      <c r="E918" t="inlineStr">
        <is>
          <t>52</t>
        </is>
      </c>
      <c r="F918" t="inlineStr">
        <is>
          <t>0094</t>
        </is>
      </c>
      <c r="G918" t="inlineStr">
        <is>
          <t>5310075258</t>
        </is>
      </c>
      <c r="H918" t="n">
        <v>339.0</v>
      </c>
      <c r="I918" t="n">
        <v>322.86</v>
      </c>
      <c r="J918" t="n">
        <v>285.72</v>
      </c>
      <c r="K918" t="inlineStr">
        <is>
          <t>sale</t>
        </is>
      </c>
      <c r="L918" t="inlineStr">
        <is>
          <t/>
        </is>
      </c>
      <c r="M918" t="inlineStr">
        <is>
          <t/>
        </is>
      </c>
      <c r="N918" t="n">
        <v>0.0</v>
      </c>
      <c r="O918" t="n">
        <v>0.0</v>
      </c>
      <c r="P918" t="n">
        <v>253.94</v>
      </c>
      <c r="Q918" t="n">
        <v>253.92</v>
      </c>
      <c r="R918" t="n">
        <v>37.14</v>
      </c>
      <c r="S918" t="n">
        <v>37.14</v>
      </c>
      <c r="T918" t="n">
        <v>3.23</v>
      </c>
      <c r="U918" t="n">
        <v>3.23</v>
      </c>
      <c r="V918" t="n">
        <v>51.43</v>
      </c>
      <c r="W918" t="n">
        <v>51.43</v>
      </c>
      <c r="X918" t="n">
        <v>4.24</v>
      </c>
      <c r="Y918" t="n">
        <v>4.24</v>
      </c>
      <c r="Z918" t="n">
        <v>10.02</v>
      </c>
      <c r="AA918" t="n">
        <v>10.02</v>
      </c>
      <c r="AB918" t="n">
        <v>16.14</v>
      </c>
      <c r="AC918" t="n">
        <v>16.14</v>
      </c>
      <c r="AD918" t="n">
        <v>16.139999999999986</v>
      </c>
      <c r="AE918" t="n">
        <v>0.020000000000010232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inlineStr">
        <is>
          <t>unreconciled</t>
        </is>
      </c>
      <c r="AM918" t="inlineStr">
        <is>
          <t>Order Amount Mismatch (POS&gt;3PO)</t>
        </is>
      </c>
      <c r="AN918" t="n">
        <v>16.14</v>
      </c>
      <c r="AO918" t="n">
        <f>ROUND(P918*100/H918,2)</f>
        <v>0.0</v>
      </c>
      <c r="AP918" t="n">
        <f>ROUND(Q918*100/I918,2)</f>
        <v>0.0</v>
      </c>
      <c r="AQ918"/>
      <c r="AR918"/>
      <c r="AS918" t="n">
        <v>0.0</v>
      </c>
    </row>
    <row r="919">
      <c r="A919" s="1" t="n">
        <v>45232.0</v>
      </c>
      <c r="B919" s="2" t="n">
        <v>45232.62869212963</v>
      </c>
      <c r="C919" t="inlineStr">
        <is>
          <t>3140023012058973</t>
        </is>
      </c>
      <c r="D919" t="inlineStr">
        <is>
          <t>POS0012</t>
        </is>
      </c>
      <c r="E919" t="inlineStr">
        <is>
          <t>67</t>
        </is>
      </c>
      <c r="F919" t="inlineStr">
        <is>
          <t>0023</t>
        </is>
      </c>
      <c r="G919" t="inlineStr">
        <is>
          <t>5310077726</t>
        </is>
      </c>
      <c r="H919" t="n">
        <v>153.0</v>
      </c>
      <c r="I919" t="n">
        <v>145.71</v>
      </c>
      <c r="J919" t="n">
        <v>108.57</v>
      </c>
      <c r="K919" t="inlineStr">
        <is>
          <t>sale</t>
        </is>
      </c>
      <c r="L919" t="inlineStr">
        <is>
          <t/>
        </is>
      </c>
      <c r="M919" t="inlineStr">
        <is>
          <t/>
        </is>
      </c>
      <c r="N919" t="n">
        <v>0.0</v>
      </c>
      <c r="O919" t="n">
        <v>0.0</v>
      </c>
      <c r="P919" t="n">
        <v>118.94</v>
      </c>
      <c r="Q919" t="n">
        <v>118.95</v>
      </c>
      <c r="R919" t="n">
        <v>37.14</v>
      </c>
      <c r="S919" t="n">
        <v>37.14</v>
      </c>
      <c r="T919" t="n">
        <v>1.46</v>
      </c>
      <c r="U919" t="n">
        <v>1.46</v>
      </c>
      <c r="V919" t="n">
        <v>19.54</v>
      </c>
      <c r="W919" t="n">
        <v>19.54</v>
      </c>
      <c r="X919" t="n">
        <v>1.91</v>
      </c>
      <c r="Y919" t="n">
        <v>1.91</v>
      </c>
      <c r="Z919" t="n">
        <v>3.86</v>
      </c>
      <c r="AA919" t="n">
        <v>3.86</v>
      </c>
      <c r="AB919" t="n">
        <v>7.28</v>
      </c>
      <c r="AC919" t="n">
        <v>7.29</v>
      </c>
      <c r="AD919" t="n">
        <v>7.289999999999992</v>
      </c>
      <c r="AE919" t="n">
        <v>-0.010000000000005116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-0.009999999999999787</v>
      </c>
      <c r="AL919" t="inlineStr">
        <is>
          <t>unreconciled</t>
        </is>
      </c>
      <c r="AM919" t="inlineStr">
        <is>
          <t>Order Amount Mismatch (POS&gt;3PO)</t>
        </is>
      </c>
      <c r="AN919" t="n">
        <v>7.29</v>
      </c>
      <c r="AO919" t="n">
        <f>ROUND(P919*100/H919,2)</f>
        <v>0.0</v>
      </c>
      <c r="AP919" t="n">
        <f>ROUND(Q919*100/I919,2)</f>
        <v>0.0</v>
      </c>
      <c r="AQ919"/>
      <c r="AR919"/>
      <c r="AS919" t="n">
        <v>0.0</v>
      </c>
    </row>
    <row r="920">
      <c r="A920" s="1" t="n">
        <v>45233.0</v>
      </c>
      <c r="B920" s="2" t="n">
        <v>45233.48207175926</v>
      </c>
      <c r="C920" t="inlineStr">
        <is>
          <t>3140094012085050</t>
        </is>
      </c>
      <c r="D920" t="inlineStr">
        <is>
          <t>POS0012</t>
        </is>
      </c>
      <c r="E920" t="inlineStr">
        <is>
          <t>65</t>
        </is>
      </c>
      <c r="F920" t="inlineStr">
        <is>
          <t>0094</t>
        </is>
      </c>
      <c r="G920" t="inlineStr">
        <is>
          <t>5310087632</t>
        </is>
      </c>
      <c r="H920" t="n">
        <v>301.0</v>
      </c>
      <c r="I920" t="n">
        <v>286.67</v>
      </c>
      <c r="J920" t="n">
        <v>249.53</v>
      </c>
      <c r="K920" t="inlineStr">
        <is>
          <t>sale</t>
        </is>
      </c>
      <c r="L920" t="inlineStr">
        <is>
          <t/>
        </is>
      </c>
      <c r="M920" t="inlineStr">
        <is>
          <t/>
        </is>
      </c>
      <c r="N920" t="n">
        <v>0.0</v>
      </c>
      <c r="O920" t="n">
        <v>0.0</v>
      </c>
      <c r="P920" t="n">
        <v>226.36</v>
      </c>
      <c r="Q920" t="n">
        <v>226.35</v>
      </c>
      <c r="R920" t="n">
        <v>37.14</v>
      </c>
      <c r="S920" t="n">
        <v>37.14</v>
      </c>
      <c r="T920" t="n">
        <v>2.87</v>
      </c>
      <c r="U920" t="n">
        <v>2.87</v>
      </c>
      <c r="V920" t="n">
        <v>44.92</v>
      </c>
      <c r="W920" t="n">
        <v>44.92</v>
      </c>
      <c r="X920" t="n">
        <v>3.76</v>
      </c>
      <c r="Y920" t="n">
        <v>3.76</v>
      </c>
      <c r="Z920" t="n">
        <v>8.76</v>
      </c>
      <c r="AA920" t="n">
        <v>8.77</v>
      </c>
      <c r="AB920" t="n">
        <v>14.34</v>
      </c>
      <c r="AC920" t="n">
        <v>14.34</v>
      </c>
      <c r="AD920" t="n">
        <v>14.329999999999984</v>
      </c>
      <c r="AE920" t="n">
        <v>0.010000000000019327</v>
      </c>
      <c r="AF920" t="n">
        <v>0.0</v>
      </c>
      <c r="AG920" t="n">
        <v>0.0</v>
      </c>
      <c r="AH920" t="n">
        <v>0.0</v>
      </c>
      <c r="AI920" t="n">
        <v>0.0</v>
      </c>
      <c r="AJ920" t="n">
        <v>-0.009999999999999787</v>
      </c>
      <c r="AK920" t="n">
        <v>0.0</v>
      </c>
      <c r="AL920" t="inlineStr">
        <is>
          <t>unreconciled</t>
        </is>
      </c>
      <c r="AM920" t="inlineStr">
        <is>
          <t>Order Amount Mismatch (POS&gt;3PO)</t>
        </is>
      </c>
      <c r="AN920" t="n">
        <v>14.33</v>
      </c>
      <c r="AO920" t="n">
        <f>ROUND(P920*100/H920,2)</f>
        <v>0.0</v>
      </c>
      <c r="AP920" t="n">
        <f>ROUND(Q920*100/I920,2)</f>
        <v>0.0</v>
      </c>
      <c r="AQ920"/>
      <c r="AR920"/>
      <c r="AS920" t="n">
        <v>0.0</v>
      </c>
    </row>
    <row r="921">
      <c r="A921" s="1" t="n">
        <v>45233.0</v>
      </c>
      <c r="B921" s="2" t="n">
        <v>45233.764814814815</v>
      </c>
      <c r="C921" t="inlineStr">
        <is>
          <t>3140023012059274</t>
        </is>
      </c>
      <c r="D921" t="inlineStr">
        <is>
          <t>POS0012</t>
        </is>
      </c>
      <c r="E921" t="inlineStr">
        <is>
          <t>67</t>
        </is>
      </c>
      <c r="F921" t="inlineStr">
        <is>
          <t>0023</t>
        </is>
      </c>
      <c r="G921" t="inlineStr">
        <is>
          <t>5310088918</t>
        </is>
      </c>
      <c r="H921" t="n">
        <v>461.0</v>
      </c>
      <c r="I921" t="n">
        <v>516.19</v>
      </c>
      <c r="J921" t="n">
        <v>479.05</v>
      </c>
      <c r="K921" t="inlineStr">
        <is>
          <t>sale</t>
        </is>
      </c>
      <c r="L921" t="inlineStr">
        <is>
          <t/>
        </is>
      </c>
      <c r="M921" t="inlineStr">
        <is>
          <t/>
        </is>
      </c>
      <c r="N921" t="n">
        <v>0.0</v>
      </c>
      <c r="O921" t="n">
        <v>0.0</v>
      </c>
      <c r="P921" t="n">
        <v>401.28</v>
      </c>
      <c r="Q921" t="n">
        <v>342.49</v>
      </c>
      <c r="R921" t="n">
        <v>37.14</v>
      </c>
      <c r="S921" t="n">
        <v>37.14</v>
      </c>
      <c r="T921" t="n">
        <v>5.16</v>
      </c>
      <c r="U921" t="n">
        <v>4.39</v>
      </c>
      <c r="V921" t="n">
        <v>86.23</v>
      </c>
      <c r="W921" t="n">
        <v>72.34</v>
      </c>
      <c r="X921" t="n">
        <v>6.78</v>
      </c>
      <c r="Y921" t="n">
        <v>5.76</v>
      </c>
      <c r="Z921" t="n">
        <v>16.74</v>
      </c>
      <c r="AA921" t="n">
        <v>14.06</v>
      </c>
      <c r="AB921" t="n">
        <v>21.96</v>
      </c>
      <c r="AC921" t="n">
        <v>21.95</v>
      </c>
      <c r="AD921" t="n">
        <v>-55.190000000000055</v>
      </c>
      <c r="AE921" t="n">
        <v>58.789999999999964</v>
      </c>
      <c r="AF921" t="n">
        <v>0.0</v>
      </c>
      <c r="AG921" t="n">
        <v>0.7700000000000005</v>
      </c>
      <c r="AH921" t="n">
        <v>13.89</v>
      </c>
      <c r="AI921" t="n">
        <v>1.0200000000000005</v>
      </c>
      <c r="AJ921" t="n">
        <v>2.679999999999998</v>
      </c>
      <c r="AK921" t="n">
        <v>0.010000000000001563</v>
      </c>
      <c r="AL921" t="inlineStr">
        <is>
          <t>unreconciled</t>
        </is>
      </c>
      <c r="AM921" t="inlineStr">
        <is>
          <t>Order Amount Mismatch (3PO&gt;POS)</t>
        </is>
      </c>
      <c r="AN921" t="n">
        <v>55.19</v>
      </c>
      <c r="AO921" t="n">
        <f>ROUND(P921*100/H921,2)</f>
        <v>0.0</v>
      </c>
      <c r="AP921" t="n">
        <f>ROUND(Q921*100/I921,2)</f>
        <v>0.0</v>
      </c>
      <c r="AQ921"/>
      <c r="AR921"/>
      <c r="AS921" t="n">
        <v>0.0</v>
      </c>
    </row>
    <row r="922">
      <c r="A922" s="1" t="n">
        <v>45233.0</v>
      </c>
      <c r="B922" s="2" t="n">
        <v>45233.60627314815</v>
      </c>
      <c r="C922" t="inlineStr">
        <is>
          <t>3140094012085105</t>
        </is>
      </c>
      <c r="D922" t="inlineStr">
        <is>
          <t>POS0012</t>
        </is>
      </c>
      <c r="E922" t="inlineStr">
        <is>
          <t>20</t>
        </is>
      </c>
      <c r="F922" t="inlineStr">
        <is>
          <t>0094</t>
        </is>
      </c>
      <c r="G922" t="inlineStr">
        <is>
          <t>5310103852</t>
        </is>
      </c>
      <c r="H922" t="n">
        <v>255.0</v>
      </c>
      <c r="I922" t="n">
        <v>319.99</v>
      </c>
      <c r="J922" t="n">
        <v>282.85</v>
      </c>
      <c r="K922" t="inlineStr">
        <is>
          <t>sale</t>
        </is>
      </c>
      <c r="L922" t="inlineStr">
        <is>
          <t/>
        </is>
      </c>
      <c r="M922" t="inlineStr">
        <is>
          <t/>
        </is>
      </c>
      <c r="N922" t="n">
        <v>0.0</v>
      </c>
      <c r="O922" t="n">
        <v>0.0</v>
      </c>
      <c r="P922" t="n">
        <v>251.76</v>
      </c>
      <c r="Q922" t="n">
        <v>192.96</v>
      </c>
      <c r="R922" t="n">
        <v>37.14</v>
      </c>
      <c r="S922" t="n">
        <v>37.14</v>
      </c>
      <c r="T922" t="n">
        <v>3.2</v>
      </c>
      <c r="U922" t="n">
        <v>2.43</v>
      </c>
      <c r="V922" t="n">
        <v>50.91</v>
      </c>
      <c r="W922" t="n">
        <v>37.03</v>
      </c>
      <c r="X922" t="n">
        <v>4.2</v>
      </c>
      <c r="Y922" t="n">
        <v>3.19</v>
      </c>
      <c r="Z922" t="n">
        <v>9.92</v>
      </c>
      <c r="AA922" t="n">
        <v>7.24</v>
      </c>
      <c r="AB922" t="n">
        <v>12.14</v>
      </c>
      <c r="AC922" t="n">
        <v>12.14</v>
      </c>
      <c r="AD922" t="n">
        <v>-64.99000000000001</v>
      </c>
      <c r="AE922" t="n">
        <v>58.79999999999998</v>
      </c>
      <c r="AF922" t="n">
        <v>0.0</v>
      </c>
      <c r="AG922" t="n">
        <v>0.77</v>
      </c>
      <c r="AH922" t="n">
        <v>13.879999999999995</v>
      </c>
      <c r="AI922" t="n">
        <v>1.0100000000000002</v>
      </c>
      <c r="AJ922" t="n">
        <v>2.6799999999999997</v>
      </c>
      <c r="AK922" t="n">
        <v>0.0</v>
      </c>
      <c r="AL922" t="inlineStr">
        <is>
          <t>unreconciled</t>
        </is>
      </c>
      <c r="AM922" t="inlineStr">
        <is>
          <t>Order Amount Mismatch (3PO&gt;POS)</t>
        </is>
      </c>
      <c r="AN922" t="n">
        <v>64.99</v>
      </c>
      <c r="AO922" t="n">
        <f>ROUND(P922*100/H922,2)</f>
        <v>0.0</v>
      </c>
      <c r="AP922" t="n">
        <f>ROUND(Q922*100/I922,2)</f>
        <v>0.0</v>
      </c>
      <c r="AQ922"/>
      <c r="AR922"/>
      <c r="AS922" t="n">
        <v>0.0</v>
      </c>
    </row>
    <row r="923">
      <c r="A923" s="1" t="n">
        <v>45232.0</v>
      </c>
      <c r="B923" s="2" t="n">
        <v>45232.90304398148</v>
      </c>
      <c r="C923" t="inlineStr">
        <is>
          <t>3140094012084937</t>
        </is>
      </c>
      <c r="D923" t="inlineStr">
        <is>
          <t>POS0012</t>
        </is>
      </c>
      <c r="E923" t="inlineStr">
        <is>
          <t>52</t>
        </is>
      </c>
      <c r="F923" t="inlineStr">
        <is>
          <t>0094</t>
        </is>
      </c>
      <c r="G923" t="inlineStr">
        <is>
          <t>5310115819</t>
        </is>
      </c>
      <c r="H923" t="n">
        <v>243.0</v>
      </c>
      <c r="I923" t="n">
        <v>231.43</v>
      </c>
      <c r="J923" t="n">
        <v>194.29</v>
      </c>
      <c r="K923" t="inlineStr">
        <is>
          <t>sale</t>
        </is>
      </c>
      <c r="L923" t="inlineStr">
        <is>
          <t/>
        </is>
      </c>
      <c r="M923" t="inlineStr">
        <is>
          <t/>
        </is>
      </c>
      <c r="N923" t="n">
        <v>0.0</v>
      </c>
      <c r="O923" t="n">
        <v>0.0</v>
      </c>
      <c r="P923" t="n">
        <v>184.27</v>
      </c>
      <c r="Q923" t="n">
        <v>184.26</v>
      </c>
      <c r="R923" t="n">
        <v>37.14</v>
      </c>
      <c r="S923" t="n">
        <v>37.14</v>
      </c>
      <c r="T923" t="n">
        <v>2.31</v>
      </c>
      <c r="U923" t="n">
        <v>2.31</v>
      </c>
      <c r="V923" t="n">
        <v>34.97</v>
      </c>
      <c r="W923" t="n">
        <v>34.97</v>
      </c>
      <c r="X923" t="n">
        <v>3.04</v>
      </c>
      <c r="Y923" t="n">
        <v>3.04</v>
      </c>
      <c r="Z923" t="n">
        <v>6.84</v>
      </c>
      <c r="AA923" t="n">
        <v>6.84</v>
      </c>
      <c r="AB923" t="n">
        <v>11.58</v>
      </c>
      <c r="AC923" t="n">
        <v>11.57</v>
      </c>
      <c r="AD923" t="n">
        <v>11.569999999999993</v>
      </c>
      <c r="AE923" t="n">
        <v>0.010000000000019327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0.009999999999999787</v>
      </c>
      <c r="AL923" t="inlineStr">
        <is>
          <t>unreconciled</t>
        </is>
      </c>
      <c r="AM923" t="inlineStr">
        <is>
          <t>Order Amount Mismatch (POS&gt;3PO)</t>
        </is>
      </c>
      <c r="AN923" t="n">
        <v>11.57</v>
      </c>
      <c r="AO923" t="n">
        <f>ROUND(P923*100/H923,2)</f>
        <v>0.0</v>
      </c>
      <c r="AP923" t="n">
        <f>ROUND(Q923*100/I923,2)</f>
        <v>0.0</v>
      </c>
      <c r="AQ923"/>
      <c r="AR923"/>
      <c r="AS923" t="n">
        <v>0.0</v>
      </c>
    </row>
    <row r="924">
      <c r="A924" s="1" t="n">
        <v>45232.0</v>
      </c>
      <c r="B924" s="2" t="n">
        <v>45232.879953703705</v>
      </c>
      <c r="C924" t="inlineStr">
        <is>
          <t>3140023012059057</t>
        </is>
      </c>
      <c r="D924" t="inlineStr">
        <is>
          <t>POS0012</t>
        </is>
      </c>
      <c r="E924" t="inlineStr">
        <is>
          <t>51</t>
        </is>
      </c>
      <c r="F924" t="inlineStr">
        <is>
          <t>0023</t>
        </is>
      </c>
      <c r="G924" t="inlineStr">
        <is>
          <t>5310116664</t>
        </is>
      </c>
      <c r="H924" t="n">
        <v>381.0</v>
      </c>
      <c r="I924" t="n">
        <v>362.85</v>
      </c>
      <c r="J924" t="n">
        <v>325.71</v>
      </c>
      <c r="K924" t="inlineStr">
        <is>
          <t>sale</t>
        </is>
      </c>
      <c r="L924" t="inlineStr">
        <is>
          <t/>
        </is>
      </c>
      <c r="M924" t="inlineStr">
        <is>
          <t/>
        </is>
      </c>
      <c r="N924" t="n">
        <v>0.0</v>
      </c>
      <c r="O924" t="n">
        <v>0.0</v>
      </c>
      <c r="P924" t="n">
        <v>284.42</v>
      </c>
      <c r="Q924" t="n">
        <v>284.42</v>
      </c>
      <c r="R924" t="n">
        <v>37.14</v>
      </c>
      <c r="S924" t="n">
        <v>37.14</v>
      </c>
      <c r="T924" t="n">
        <v>3.63</v>
      </c>
      <c r="U924" t="n">
        <v>3.63</v>
      </c>
      <c r="V924" t="n">
        <v>58.63</v>
      </c>
      <c r="W924" t="n">
        <v>58.63</v>
      </c>
      <c r="X924" t="n">
        <v>4.76</v>
      </c>
      <c r="Y924" t="n">
        <v>4.76</v>
      </c>
      <c r="Z924" t="n">
        <v>11.41</v>
      </c>
      <c r="AA924" t="n">
        <v>11.41</v>
      </c>
      <c r="AB924" t="n">
        <v>18.14</v>
      </c>
      <c r="AC924" t="n">
        <v>18.14</v>
      </c>
      <c r="AD924" t="n">
        <v>18.149999999999977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inlineStr">
        <is>
          <t>unreconciled</t>
        </is>
      </c>
      <c r="AM924" t="inlineStr">
        <is>
          <t>Order Amount Mismatch (POS&gt;3PO)</t>
        </is>
      </c>
      <c r="AN924" t="n">
        <v>18.15</v>
      </c>
      <c r="AO924" t="n">
        <f>ROUND(P924*100/H924,2)</f>
        <v>0.0</v>
      </c>
      <c r="AP924" t="n">
        <f>ROUND(Q924*100/I924,2)</f>
        <v>0.0</v>
      </c>
      <c r="AQ924"/>
      <c r="AR924"/>
      <c r="AS924" t="n">
        <v>0.0</v>
      </c>
    </row>
    <row r="925">
      <c r="A925" s="1" t="n">
        <v>45232.0</v>
      </c>
      <c r="B925" s="2" t="n">
        <v>45232.63182870371</v>
      </c>
      <c r="C925" t="inlineStr">
        <is>
          <t>3140094012084742</t>
        </is>
      </c>
      <c r="D925" t="inlineStr">
        <is>
          <t>POS0012</t>
        </is>
      </c>
      <c r="E925" t="inlineStr">
        <is>
          <t>57</t>
        </is>
      </c>
      <c r="F925" t="inlineStr">
        <is>
          <t>0094</t>
        </is>
      </c>
      <c r="G925" t="inlineStr">
        <is>
          <t>5310119324</t>
        </is>
      </c>
      <c r="H925" t="n">
        <v>383.0</v>
      </c>
      <c r="I925" t="n">
        <v>364.76</v>
      </c>
      <c r="J925" t="n">
        <v>327.62</v>
      </c>
      <c r="K925" t="inlineStr">
        <is>
          <t>sale</t>
        </is>
      </c>
      <c r="L925" t="inlineStr">
        <is>
          <t/>
        </is>
      </c>
      <c r="M925" t="inlineStr">
        <is>
          <t/>
        </is>
      </c>
      <c r="N925" t="n">
        <v>0.0</v>
      </c>
      <c r="O925" t="n">
        <v>0.0</v>
      </c>
      <c r="P925" t="n">
        <v>285.87</v>
      </c>
      <c r="Q925" t="n">
        <v>285.86</v>
      </c>
      <c r="R925" t="n">
        <v>37.14</v>
      </c>
      <c r="S925" t="n">
        <v>37.14</v>
      </c>
      <c r="T925" t="n">
        <v>3.65</v>
      </c>
      <c r="U925" t="n">
        <v>3.65</v>
      </c>
      <c r="V925" t="n">
        <v>58.97</v>
      </c>
      <c r="W925" t="n">
        <v>58.97</v>
      </c>
      <c r="X925" t="n">
        <v>4.79</v>
      </c>
      <c r="Y925" t="n">
        <v>4.79</v>
      </c>
      <c r="Z925" t="n">
        <v>11.48</v>
      </c>
      <c r="AA925" t="n">
        <v>11.47</v>
      </c>
      <c r="AB925" t="n">
        <v>18.24</v>
      </c>
      <c r="AC925" t="n">
        <v>18.24</v>
      </c>
      <c r="AD925" t="n">
        <v>18.24000000000001</v>
      </c>
      <c r="AE925" t="n">
        <v>0.009999999999990905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0.009999999999999787</v>
      </c>
      <c r="AK925" t="n">
        <v>0.0</v>
      </c>
      <c r="AL925" t="inlineStr">
        <is>
          <t>unreconciled</t>
        </is>
      </c>
      <c r="AM925" t="inlineStr">
        <is>
          <t>Order Amount Mismatch (POS&gt;3PO)</t>
        </is>
      </c>
      <c r="AN925" t="n">
        <v>18.24</v>
      </c>
      <c r="AO925" t="n">
        <f>ROUND(P925*100/H925,2)</f>
        <v>0.0</v>
      </c>
      <c r="AP925" t="n">
        <f>ROUND(Q925*100/I925,2)</f>
        <v>0.0</v>
      </c>
      <c r="AQ925"/>
      <c r="AR925"/>
      <c r="AS925" t="n">
        <v>0.0</v>
      </c>
    </row>
    <row r="926">
      <c r="A926" s="1" t="n">
        <v>45232.0</v>
      </c>
      <c r="B926" s="2" t="n">
        <v>45232.9555787037</v>
      </c>
      <c r="C926" t="inlineStr">
        <is>
          <t>3140023012059105</t>
        </is>
      </c>
      <c r="D926" t="inlineStr">
        <is>
          <t>POS0012</t>
        </is>
      </c>
      <c r="E926" t="inlineStr">
        <is>
          <t>98</t>
        </is>
      </c>
      <c r="F926" t="inlineStr">
        <is>
          <t>0023</t>
        </is>
      </c>
      <c r="G926" t="inlineStr">
        <is>
          <t>5310122635</t>
        </is>
      </c>
      <c r="H926" t="n">
        <v>314.0</v>
      </c>
      <c r="I926" t="n">
        <v>261.9</v>
      </c>
      <c r="J926" t="n">
        <v>261.9</v>
      </c>
      <c r="K926" t="inlineStr">
        <is>
          <t>addition</t>
        </is>
      </c>
      <c r="L926" t="inlineStr">
        <is>
          <t/>
        </is>
      </c>
      <c r="M926" t="inlineStr">
        <is>
          <t/>
        </is>
      </c>
      <c r="N926" t="n">
        <v>0.0</v>
      </c>
      <c r="O926" t="n">
        <v>0.0</v>
      </c>
      <c r="P926" t="n">
        <v>234.3</v>
      </c>
      <c r="Q926" t="n">
        <v>235.78</v>
      </c>
      <c r="R926" t="n">
        <v>37.14</v>
      </c>
      <c r="S926" t="n">
        <v>0.0</v>
      </c>
      <c r="T926" t="n">
        <v>0.0</v>
      </c>
      <c r="U926" t="n">
        <v>0.0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0.0</v>
      </c>
      <c r="AB926" t="n">
        <v>14.96</v>
      </c>
      <c r="AC926" t="n">
        <v>14.95</v>
      </c>
      <c r="AD926" t="n">
        <v>52.10000000000002</v>
      </c>
      <c r="AE926" t="n">
        <v>-1.4799999999999898</v>
      </c>
      <c r="AF926" t="n">
        <v>37.14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0.010000000000001563</v>
      </c>
      <c r="AL926" t="inlineStr">
        <is>
          <t>unreconciled</t>
        </is>
      </c>
      <c r="AM926" t="inlineStr">
        <is>
          <t>Packaging Charge Mismatch</t>
        </is>
      </c>
      <c r="AN926" t="n">
        <v>37.14</v>
      </c>
      <c r="AO926" t="n">
        <f>ROUND(P926*100/H926,2)</f>
        <v>0.0</v>
      </c>
      <c r="AP926" t="n">
        <f>ROUND(Q926*100/I926,2)</f>
        <v>0.0</v>
      </c>
      <c r="AQ926"/>
      <c r="AR926"/>
      <c r="AS926" t="n">
        <v>0.0</v>
      </c>
    </row>
    <row r="927">
      <c r="A927" s="1" t="n">
        <v>45232.0</v>
      </c>
      <c r="B927" s="2" t="n">
        <v>45232.87165509259</v>
      </c>
      <c r="C927" t="inlineStr">
        <is>
          <t>3140023012059054</t>
        </is>
      </c>
      <c r="D927" t="inlineStr">
        <is>
          <t>POS0012</t>
        </is>
      </c>
      <c r="E927" t="inlineStr">
        <is>
          <t>48</t>
        </is>
      </c>
      <c r="F927" t="inlineStr">
        <is>
          <t>0023</t>
        </is>
      </c>
      <c r="G927" t="inlineStr">
        <is>
          <t>5310125042</t>
        </is>
      </c>
      <c r="H927" t="n">
        <v>407.0</v>
      </c>
      <c r="I927" t="n">
        <v>387.6</v>
      </c>
      <c r="J927" t="n">
        <v>350.46</v>
      </c>
      <c r="K927" t="inlineStr">
        <is>
          <t>sale</t>
        </is>
      </c>
      <c r="L927" t="inlineStr">
        <is>
          <t/>
        </is>
      </c>
      <c r="M927" t="inlineStr">
        <is>
          <t/>
        </is>
      </c>
      <c r="N927" t="n">
        <v>0.0</v>
      </c>
      <c r="O927" t="n">
        <v>0.0</v>
      </c>
      <c r="P927" t="n">
        <v>303.28</v>
      </c>
      <c r="Q927" t="n">
        <v>303.28</v>
      </c>
      <c r="R927" t="n">
        <v>37.14</v>
      </c>
      <c r="S927" t="n">
        <v>37.14</v>
      </c>
      <c r="T927" t="n">
        <v>3.88</v>
      </c>
      <c r="U927" t="n">
        <v>3.88</v>
      </c>
      <c r="V927" t="n">
        <v>63.08</v>
      </c>
      <c r="W927" t="n">
        <v>63.08</v>
      </c>
      <c r="X927" t="n">
        <v>5.09</v>
      </c>
      <c r="Y927" t="n">
        <v>5.09</v>
      </c>
      <c r="Z927" t="n">
        <v>12.27</v>
      </c>
      <c r="AA927" t="n">
        <v>12.27</v>
      </c>
      <c r="AB927" t="n">
        <v>19.38</v>
      </c>
      <c r="AC927" t="n">
        <v>19.38</v>
      </c>
      <c r="AD927" t="n">
        <v>19.399999999999977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inlineStr">
        <is>
          <t>unreconciled</t>
        </is>
      </c>
      <c r="AM927" t="inlineStr">
        <is>
          <t>Order Amount Mismatch (POS&gt;3PO)</t>
        </is>
      </c>
      <c r="AN927" t="n">
        <v>19.4</v>
      </c>
      <c r="AO927" t="n">
        <f>ROUND(P927*100/H927,2)</f>
        <v>0.0</v>
      </c>
      <c r="AP927" t="n">
        <f>ROUND(Q927*100/I927,2)</f>
        <v>0.0</v>
      </c>
      <c r="AQ927"/>
      <c r="AR927"/>
      <c r="AS927" t="n">
        <v>0.0</v>
      </c>
    </row>
    <row r="928">
      <c r="A928" s="1" t="n">
        <v>45233.0</v>
      </c>
      <c r="B928" s="2" t="n">
        <v>45233.54503472222</v>
      </c>
      <c r="C928" t="inlineStr">
        <is>
          <t>3140023012059208</t>
        </is>
      </c>
      <c r="D928" t="inlineStr">
        <is>
          <t>POS0012</t>
        </is>
      </c>
      <c r="E928" t="inlineStr">
        <is>
          <t>01</t>
        </is>
      </c>
      <c r="F928" t="inlineStr">
        <is>
          <t>0023</t>
        </is>
      </c>
      <c r="G928" t="inlineStr">
        <is>
          <t>5310135157</t>
        </is>
      </c>
      <c r="H928" t="n">
        <v>153.0</v>
      </c>
      <c r="I928" t="n">
        <v>145.71</v>
      </c>
      <c r="J928" t="n">
        <v>108.57</v>
      </c>
      <c r="K928" t="inlineStr">
        <is>
          <t>sale</t>
        </is>
      </c>
      <c r="L928" t="inlineStr">
        <is>
          <t/>
        </is>
      </c>
      <c r="M928" t="inlineStr">
        <is>
          <t/>
        </is>
      </c>
      <c r="N928" t="n">
        <v>0.0</v>
      </c>
      <c r="O928" t="n">
        <v>0.0</v>
      </c>
      <c r="P928" t="n">
        <v>118.94</v>
      </c>
      <c r="Q928" t="n">
        <v>118.95</v>
      </c>
      <c r="R928" t="n">
        <v>37.14</v>
      </c>
      <c r="S928" t="n">
        <v>37.14</v>
      </c>
      <c r="T928" t="n">
        <v>1.46</v>
      </c>
      <c r="U928" t="n">
        <v>1.46</v>
      </c>
      <c r="V928" t="n">
        <v>19.54</v>
      </c>
      <c r="W928" t="n">
        <v>19.54</v>
      </c>
      <c r="X928" t="n">
        <v>1.91</v>
      </c>
      <c r="Y928" t="n">
        <v>1.91</v>
      </c>
      <c r="Z928" t="n">
        <v>3.86</v>
      </c>
      <c r="AA928" t="n">
        <v>3.86</v>
      </c>
      <c r="AB928" t="n">
        <v>7.28</v>
      </c>
      <c r="AC928" t="n">
        <v>7.29</v>
      </c>
      <c r="AD928" t="n">
        <v>7.289999999999992</v>
      </c>
      <c r="AE928" t="n">
        <v>-0.010000000000005116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-0.009999999999999787</v>
      </c>
      <c r="AL928" t="inlineStr">
        <is>
          <t>unreconciled</t>
        </is>
      </c>
      <c r="AM928" t="inlineStr">
        <is>
          <t>Order Amount Mismatch (POS&gt;3PO)</t>
        </is>
      </c>
      <c r="AN928" t="n">
        <v>7.29</v>
      </c>
      <c r="AO928" t="n">
        <f>ROUND(P928*100/H928,2)</f>
        <v>0.0</v>
      </c>
      <c r="AP928" t="n">
        <f>ROUND(Q928*100/I928,2)</f>
        <v>0.0</v>
      </c>
      <c r="AQ928"/>
      <c r="AR928"/>
      <c r="AS928" t="n">
        <v>0.0</v>
      </c>
    </row>
    <row r="929">
      <c r="A929" s="1" t="n">
        <v>45232.0</v>
      </c>
      <c r="B929" s="2" t="n">
        <v>45232.596134259256</v>
      </c>
      <c r="C929" t="inlineStr">
        <is>
          <t>3140094012084715</t>
        </is>
      </c>
      <c r="D929" t="inlineStr">
        <is>
          <t>POS0012</t>
        </is>
      </c>
      <c r="E929" t="inlineStr">
        <is>
          <t>29</t>
        </is>
      </c>
      <c r="F929" t="inlineStr">
        <is>
          <t>0094</t>
        </is>
      </c>
      <c r="G929" t="inlineStr">
        <is>
          <t>5310147682</t>
        </is>
      </c>
      <c r="H929" t="n">
        <v>231.0</v>
      </c>
      <c r="I929" t="n">
        <v>219.99</v>
      </c>
      <c r="J929" t="n">
        <v>182.85</v>
      </c>
      <c r="K929" t="inlineStr">
        <is>
          <t>sale</t>
        </is>
      </c>
      <c r="L929" t="inlineStr">
        <is>
          <t/>
        </is>
      </c>
      <c r="M929" t="inlineStr">
        <is>
          <t/>
        </is>
      </c>
      <c r="N929" t="n">
        <v>0.0</v>
      </c>
      <c r="O929" t="n">
        <v>0.0</v>
      </c>
      <c r="P929" t="n">
        <v>175.55</v>
      </c>
      <c r="Q929" t="n">
        <v>175.55</v>
      </c>
      <c r="R929" t="n">
        <v>37.14</v>
      </c>
      <c r="S929" t="n">
        <v>37.14</v>
      </c>
      <c r="T929" t="n">
        <v>2.2</v>
      </c>
      <c r="U929" t="n">
        <v>2.2</v>
      </c>
      <c r="V929" t="n">
        <v>32.91</v>
      </c>
      <c r="W929" t="n">
        <v>32.91</v>
      </c>
      <c r="X929" t="n">
        <v>2.89</v>
      </c>
      <c r="Y929" t="n">
        <v>2.89</v>
      </c>
      <c r="Z929" t="n">
        <v>6.44</v>
      </c>
      <c r="AA929" t="n">
        <v>6.44</v>
      </c>
      <c r="AB929" t="n">
        <v>11.0</v>
      </c>
      <c r="AC929" t="n">
        <v>11.0</v>
      </c>
      <c r="AD929" t="n">
        <v>11.009999999999991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inlineStr">
        <is>
          <t>unreconciled</t>
        </is>
      </c>
      <c r="AM929" t="inlineStr">
        <is>
          <t>Order Amount Mismatch (POS&gt;3PO)</t>
        </is>
      </c>
      <c r="AN929" t="n">
        <v>11.01</v>
      </c>
      <c r="AO929" t="n">
        <f>ROUND(P929*100/H929,2)</f>
        <v>0.0</v>
      </c>
      <c r="AP929" t="n">
        <f>ROUND(Q929*100/I929,2)</f>
        <v>0.0</v>
      </c>
      <c r="AQ929"/>
      <c r="AR929"/>
      <c r="AS929" t="n">
        <v>0.0</v>
      </c>
    </row>
    <row r="930">
      <c r="A930" s="1" t="n">
        <v>45233.0</v>
      </c>
      <c r="B930" s="2" t="n">
        <v>45233.80769675926</v>
      </c>
      <c r="C930" t="inlineStr">
        <is>
          <t>3140094012085221</t>
        </is>
      </c>
      <c r="D930" t="inlineStr">
        <is>
          <t>POS0012</t>
        </is>
      </c>
      <c r="E930" t="inlineStr">
        <is>
          <t>36</t>
        </is>
      </c>
      <c r="F930" t="inlineStr">
        <is>
          <t>0094</t>
        </is>
      </c>
      <c r="G930" t="inlineStr">
        <is>
          <t>5310167602</t>
        </is>
      </c>
      <c r="H930" t="n">
        <v>584.0</v>
      </c>
      <c r="I930" t="n">
        <v>633.33</v>
      </c>
      <c r="J930" t="n">
        <v>596.19</v>
      </c>
      <c r="K930" t="inlineStr">
        <is>
          <t>sale</t>
        </is>
      </c>
      <c r="L930" t="inlineStr">
        <is>
          <t/>
        </is>
      </c>
      <c r="M930" t="inlineStr">
        <is>
          <t/>
        </is>
      </c>
      <c r="N930" t="n">
        <v>0.0</v>
      </c>
      <c r="O930" t="n">
        <v>0.0</v>
      </c>
      <c r="P930" t="n">
        <v>490.57</v>
      </c>
      <c r="Q930" t="n">
        <v>431.76</v>
      </c>
      <c r="R930" t="n">
        <v>37.14</v>
      </c>
      <c r="S930" t="n">
        <v>37.14</v>
      </c>
      <c r="T930" t="n">
        <v>6.33</v>
      </c>
      <c r="U930" t="n">
        <v>5.56</v>
      </c>
      <c r="V930" t="n">
        <v>107.31</v>
      </c>
      <c r="W930" t="n">
        <v>93.43</v>
      </c>
      <c r="X930" t="n">
        <v>8.31</v>
      </c>
      <c r="Y930" t="n">
        <v>7.3</v>
      </c>
      <c r="Z930" t="n">
        <v>20.81</v>
      </c>
      <c r="AA930" t="n">
        <v>18.13</v>
      </c>
      <c r="AB930" t="n">
        <v>27.82</v>
      </c>
      <c r="AC930" t="n">
        <v>27.81</v>
      </c>
      <c r="AD930" t="n">
        <v>-49.33000000000004</v>
      </c>
      <c r="AE930" t="n">
        <v>58.81</v>
      </c>
      <c r="AF930" t="n">
        <v>0.0</v>
      </c>
      <c r="AG930" t="n">
        <v>0.7700000000000005</v>
      </c>
      <c r="AH930" t="n">
        <v>13.879999999999995</v>
      </c>
      <c r="AI930" t="n">
        <v>1.0100000000000007</v>
      </c>
      <c r="AJ930" t="n">
        <v>2.6799999999999997</v>
      </c>
      <c r="AK930" t="n">
        <v>0.010000000000001563</v>
      </c>
      <c r="AL930" t="inlineStr">
        <is>
          <t>unreconciled</t>
        </is>
      </c>
      <c r="AM930" t="inlineStr">
        <is>
          <t>Order Amount Mismatch (3PO&gt;POS)</t>
        </is>
      </c>
      <c r="AN930" t="n">
        <v>49.33</v>
      </c>
      <c r="AO930" t="n">
        <f>ROUND(P930*100/H930,2)</f>
        <v>0.0</v>
      </c>
      <c r="AP930" t="n">
        <f>ROUND(Q930*100/I930,2)</f>
        <v>0.0</v>
      </c>
      <c r="AQ930"/>
      <c r="AR930"/>
      <c r="AS930" t="n">
        <v>0.0</v>
      </c>
    </row>
    <row r="931">
      <c r="A931" s="1" t="n">
        <v>45232.0</v>
      </c>
      <c r="B931" s="2" t="n">
        <v>45232.88076388889</v>
      </c>
      <c r="C931" t="inlineStr">
        <is>
          <t>3140094012084911</t>
        </is>
      </c>
      <c r="D931" t="inlineStr">
        <is>
          <t>POS0012</t>
        </is>
      </c>
      <c r="E931" t="inlineStr">
        <is>
          <t>26</t>
        </is>
      </c>
      <c r="F931" t="inlineStr">
        <is>
          <t>0094</t>
        </is>
      </c>
      <c r="G931" t="inlineStr">
        <is>
          <t>5310168540</t>
        </is>
      </c>
      <c r="H931" t="n">
        <v>364.0</v>
      </c>
      <c r="I931" t="n">
        <v>346.66</v>
      </c>
      <c r="J931" t="n">
        <v>309.52</v>
      </c>
      <c r="K931" t="inlineStr">
        <is>
          <t>sale</t>
        </is>
      </c>
      <c r="L931" t="inlineStr">
        <is>
          <t/>
        </is>
      </c>
      <c r="M931" t="inlineStr">
        <is>
          <t/>
        </is>
      </c>
      <c r="N931" t="n">
        <v>0.0</v>
      </c>
      <c r="O931" t="n">
        <v>0.0</v>
      </c>
      <c r="P931" t="n">
        <v>272.08</v>
      </c>
      <c r="Q931" t="n">
        <v>272.05</v>
      </c>
      <c r="R931" t="n">
        <v>37.14</v>
      </c>
      <c r="S931" t="n">
        <v>37.14</v>
      </c>
      <c r="T931" t="n">
        <v>3.47</v>
      </c>
      <c r="U931" t="n">
        <v>3.47</v>
      </c>
      <c r="V931" t="n">
        <v>55.71</v>
      </c>
      <c r="W931" t="n">
        <v>55.71</v>
      </c>
      <c r="X931" t="n">
        <v>4.55</v>
      </c>
      <c r="Y931" t="n">
        <v>4.55</v>
      </c>
      <c r="Z931" t="n">
        <v>10.85</v>
      </c>
      <c r="AA931" t="n">
        <v>10.85</v>
      </c>
      <c r="AB931" t="n">
        <v>17.34</v>
      </c>
      <c r="AC931" t="n">
        <v>17.33</v>
      </c>
      <c r="AD931" t="n">
        <v>17.339999999999975</v>
      </c>
      <c r="AE931" t="n">
        <v>0.029999999999972715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0.010000000000001563</v>
      </c>
      <c r="AL931" t="inlineStr">
        <is>
          <t>unreconciled</t>
        </is>
      </c>
      <c r="AM931" t="inlineStr">
        <is>
          <t>Order Amount Mismatch (POS&gt;3PO)</t>
        </is>
      </c>
      <c r="AN931" t="n">
        <v>17.34</v>
      </c>
      <c r="AO931" t="n">
        <f>ROUND(P931*100/H931,2)</f>
        <v>0.0</v>
      </c>
      <c r="AP931" t="n">
        <f>ROUND(Q931*100/I931,2)</f>
        <v>0.0</v>
      </c>
      <c r="AQ931"/>
      <c r="AR931"/>
      <c r="AS931" t="n">
        <v>0.0</v>
      </c>
    </row>
    <row r="932">
      <c r="A932" s="1" t="n">
        <v>45232.0</v>
      </c>
      <c r="B932" s="2" t="n">
        <v>45232.555243055554</v>
      </c>
      <c r="C932" t="inlineStr">
        <is>
          <t>3140094012084689</t>
        </is>
      </c>
      <c r="D932" t="inlineStr">
        <is>
          <t>POS0012</t>
        </is>
      </c>
      <c r="E932" t="inlineStr">
        <is>
          <t>03</t>
        </is>
      </c>
      <c r="F932" t="inlineStr">
        <is>
          <t>0094</t>
        </is>
      </c>
      <c r="G932" t="inlineStr">
        <is>
          <t>5310179006</t>
        </is>
      </c>
      <c r="H932" t="n">
        <v>259.0</v>
      </c>
      <c r="I932" t="n">
        <v>246.66</v>
      </c>
      <c r="J932" t="n">
        <v>209.52</v>
      </c>
      <c r="K932" t="inlineStr">
        <is>
          <t>sale</t>
        </is>
      </c>
      <c r="L932" t="inlineStr">
        <is>
          <t/>
        </is>
      </c>
      <c r="M932" t="inlineStr">
        <is>
          <t/>
        </is>
      </c>
      <c r="N932" t="n">
        <v>0.0</v>
      </c>
      <c r="O932" t="n">
        <v>0.0</v>
      </c>
      <c r="P932" t="n">
        <v>195.87</v>
      </c>
      <c r="Q932" t="n">
        <v>195.86</v>
      </c>
      <c r="R932" t="n">
        <v>37.14</v>
      </c>
      <c r="S932" t="n">
        <v>37.14</v>
      </c>
      <c r="T932" t="n">
        <v>2.47</v>
      </c>
      <c r="U932" t="n">
        <v>2.47</v>
      </c>
      <c r="V932" t="n">
        <v>37.71</v>
      </c>
      <c r="W932" t="n">
        <v>37.71</v>
      </c>
      <c r="X932" t="n">
        <v>3.24</v>
      </c>
      <c r="Y932" t="n">
        <v>3.24</v>
      </c>
      <c r="Z932" t="n">
        <v>7.37</v>
      </c>
      <c r="AA932" t="n">
        <v>7.37</v>
      </c>
      <c r="AB932" t="n">
        <v>12.34</v>
      </c>
      <c r="AC932" t="n">
        <v>12.33</v>
      </c>
      <c r="AD932" t="n">
        <v>12.340000000000003</v>
      </c>
      <c r="AE932" t="n">
        <v>0.009999999999990905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0.009999999999999787</v>
      </c>
      <c r="AL932" t="inlineStr">
        <is>
          <t>unreconciled</t>
        </is>
      </c>
      <c r="AM932" t="inlineStr">
        <is>
          <t>Order Amount Mismatch (POS&gt;3PO)</t>
        </is>
      </c>
      <c r="AN932" t="n">
        <v>12.34</v>
      </c>
      <c r="AO932" t="n">
        <f>ROUND(P932*100/H932,2)</f>
        <v>0.0</v>
      </c>
      <c r="AP932" t="n">
        <f>ROUND(Q932*100/I932,2)</f>
        <v>0.0</v>
      </c>
      <c r="AQ932"/>
      <c r="AR932"/>
      <c r="AS932" t="n">
        <v>0.0</v>
      </c>
    </row>
    <row r="933">
      <c r="A933" s="1" t="n">
        <v>45233.0</v>
      </c>
      <c r="B933" s="2" t="n">
        <v>45233.8903587963</v>
      </c>
      <c r="C933" t="inlineStr">
        <is>
          <t>3140094012085319</t>
        </is>
      </c>
      <c r="D933" t="inlineStr">
        <is>
          <t>POS0012</t>
        </is>
      </c>
      <c r="E933" t="inlineStr">
        <is>
          <t>34</t>
        </is>
      </c>
      <c r="F933" t="inlineStr">
        <is>
          <t>0094</t>
        </is>
      </c>
      <c r="G933" t="inlineStr">
        <is>
          <t>5310190595</t>
        </is>
      </c>
      <c r="H933" t="n">
        <v>289.0</v>
      </c>
      <c r="I933" t="n">
        <v>352.38</v>
      </c>
      <c r="J933" t="n">
        <v>315.24</v>
      </c>
      <c r="K933" t="inlineStr">
        <is>
          <t>sale</t>
        </is>
      </c>
      <c r="L933" t="inlineStr">
        <is>
          <t/>
        </is>
      </c>
      <c r="M933" t="inlineStr">
        <is>
          <t/>
        </is>
      </c>
      <c r="N933" t="n">
        <v>0.0</v>
      </c>
      <c r="O933" t="n">
        <v>0.0</v>
      </c>
      <c r="P933" t="n">
        <v>276.46</v>
      </c>
      <c r="Q933" t="n">
        <v>217.66</v>
      </c>
      <c r="R933" t="n">
        <v>37.14</v>
      </c>
      <c r="S933" t="n">
        <v>37.14</v>
      </c>
      <c r="T933" t="n">
        <v>3.52</v>
      </c>
      <c r="U933" t="n">
        <v>2.75</v>
      </c>
      <c r="V933" t="n">
        <v>56.74</v>
      </c>
      <c r="W933" t="n">
        <v>42.86</v>
      </c>
      <c r="X933" t="n">
        <v>4.62</v>
      </c>
      <c r="Y933" t="n">
        <v>3.61</v>
      </c>
      <c r="Z933" t="n">
        <v>11.04</v>
      </c>
      <c r="AA933" t="n">
        <v>8.36</v>
      </c>
      <c r="AB933" t="n">
        <v>13.76</v>
      </c>
      <c r="AC933" t="n">
        <v>13.76</v>
      </c>
      <c r="AD933" t="n">
        <v>-63.379999999999995</v>
      </c>
      <c r="AE933" t="n">
        <v>58.79999999999998</v>
      </c>
      <c r="AF933" t="n">
        <v>0.0</v>
      </c>
      <c r="AG933" t="n">
        <v>0.77</v>
      </c>
      <c r="AH933" t="n">
        <v>13.880000000000003</v>
      </c>
      <c r="AI933" t="n">
        <v>1.0100000000000002</v>
      </c>
      <c r="AJ933" t="n">
        <v>2.6799999999999997</v>
      </c>
      <c r="AK933" t="n">
        <v>0.0</v>
      </c>
      <c r="AL933" t="inlineStr">
        <is>
          <t>unreconciled</t>
        </is>
      </c>
      <c r="AM933" t="inlineStr">
        <is>
          <t>Order Amount Mismatch (3PO&gt;POS)</t>
        </is>
      </c>
      <c r="AN933" t="n">
        <v>63.38</v>
      </c>
      <c r="AO933" t="n">
        <f>ROUND(P933*100/H933,2)</f>
        <v>0.0</v>
      </c>
      <c r="AP933" t="n">
        <f>ROUND(Q933*100/I933,2)</f>
        <v>0.0</v>
      </c>
      <c r="AQ933"/>
      <c r="AR933"/>
      <c r="AS933" t="n">
        <v>0.0</v>
      </c>
    </row>
    <row r="934">
      <c r="A934" s="1" t="n">
        <v>45232.0</v>
      </c>
      <c r="B934" s="2" t="n">
        <v>45232.903495370374</v>
      </c>
      <c r="C934" t="inlineStr">
        <is>
          <t>3140023012059069</t>
        </is>
      </c>
      <c r="D934" t="inlineStr">
        <is>
          <t>POS0012</t>
        </is>
      </c>
      <c r="E934" t="inlineStr">
        <is>
          <t>63</t>
        </is>
      </c>
      <c r="F934" t="inlineStr">
        <is>
          <t>0023</t>
        </is>
      </c>
      <c r="G934" t="inlineStr">
        <is>
          <t>5310199575</t>
        </is>
      </c>
      <c r="H934" t="n">
        <v>228.0</v>
      </c>
      <c r="I934" t="n">
        <v>217.14</v>
      </c>
      <c r="J934" t="n">
        <v>180.0</v>
      </c>
      <c r="K934" t="inlineStr">
        <is>
          <t>sale</t>
        </is>
      </c>
      <c r="L934" t="inlineStr">
        <is>
          <t/>
        </is>
      </c>
      <c r="M934" t="inlineStr">
        <is>
          <t/>
        </is>
      </c>
      <c r="N934" t="n">
        <v>0.0</v>
      </c>
      <c r="O934" t="n">
        <v>0.0</v>
      </c>
      <c r="P934" t="n">
        <v>173.38</v>
      </c>
      <c r="Q934" t="n">
        <v>173.38</v>
      </c>
      <c r="R934" t="n">
        <v>37.14</v>
      </c>
      <c r="S934" t="n">
        <v>37.14</v>
      </c>
      <c r="T934" t="n">
        <v>2.17</v>
      </c>
      <c r="U934" t="n">
        <v>2.17</v>
      </c>
      <c r="V934" t="n">
        <v>32.4</v>
      </c>
      <c r="W934" t="n">
        <v>32.4</v>
      </c>
      <c r="X934" t="n">
        <v>2.85</v>
      </c>
      <c r="Y934" t="n">
        <v>2.85</v>
      </c>
      <c r="Z934" t="n">
        <v>6.34</v>
      </c>
      <c r="AA934" t="n">
        <v>6.34</v>
      </c>
      <c r="AB934" t="n">
        <v>10.86</v>
      </c>
      <c r="AC934" t="n">
        <v>10.86</v>
      </c>
      <c r="AD934" t="n">
        <v>10.860000000000014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inlineStr">
        <is>
          <t>unreconciled</t>
        </is>
      </c>
      <c r="AM934" t="inlineStr">
        <is>
          <t>Order Amount Mismatch (POS&gt;3PO)</t>
        </is>
      </c>
      <c r="AN934" t="n">
        <v>10.86</v>
      </c>
      <c r="AO934" t="n">
        <f>ROUND(P934*100/H934,2)</f>
        <v>0.0</v>
      </c>
      <c r="AP934" t="n">
        <f>ROUND(Q934*100/I934,2)</f>
        <v>0.0</v>
      </c>
      <c r="AQ934"/>
      <c r="AR934"/>
      <c r="AS934" t="n">
        <v>0.0</v>
      </c>
    </row>
    <row r="935">
      <c r="A935" s="1" t="n">
        <v>45232.0</v>
      </c>
      <c r="B935" s="2" t="n">
        <v>45232.99665509259</v>
      </c>
      <c r="C935" t="inlineStr">
        <is>
          <t>3140023012059145</t>
        </is>
      </c>
      <c r="D935" t="inlineStr">
        <is>
          <t>POS0012</t>
        </is>
      </c>
      <c r="E935" t="inlineStr">
        <is>
          <t>38</t>
        </is>
      </c>
      <c r="F935" t="inlineStr">
        <is>
          <t>0023</t>
        </is>
      </c>
      <c r="G935" t="inlineStr">
        <is>
          <t>5310202244</t>
        </is>
      </c>
      <c r="H935" t="n">
        <v>253.00000000000003</v>
      </c>
      <c r="I935" t="n">
        <v>240.94</v>
      </c>
      <c r="J935" t="n">
        <v>203.8</v>
      </c>
      <c r="K935" t="inlineStr">
        <is>
          <t>sale</t>
        </is>
      </c>
      <c r="L935" t="inlineStr">
        <is>
          <t/>
        </is>
      </c>
      <c r="M935" t="inlineStr">
        <is>
          <t/>
        </is>
      </c>
      <c r="N935" t="n">
        <v>0.0</v>
      </c>
      <c r="O935" t="n">
        <v>0.0</v>
      </c>
      <c r="P935" t="n">
        <v>191.52</v>
      </c>
      <c r="Q935" t="n">
        <v>191.51</v>
      </c>
      <c r="R935" t="n">
        <v>37.14</v>
      </c>
      <c r="S935" t="n">
        <v>37.14</v>
      </c>
      <c r="T935" t="n">
        <v>2.41</v>
      </c>
      <c r="U935" t="n">
        <v>2.41</v>
      </c>
      <c r="V935" t="n">
        <v>36.68</v>
      </c>
      <c r="W935" t="n">
        <v>36.68</v>
      </c>
      <c r="X935" t="n">
        <v>3.16</v>
      </c>
      <c r="Y935" t="n">
        <v>3.16</v>
      </c>
      <c r="Z935" t="n">
        <v>7.17</v>
      </c>
      <c r="AA935" t="n">
        <v>7.17</v>
      </c>
      <c r="AB935" t="n">
        <v>12.04</v>
      </c>
      <c r="AC935" t="n">
        <v>12.05</v>
      </c>
      <c r="AD935" t="n">
        <v>12.06000000000003</v>
      </c>
      <c r="AE935" t="n">
        <v>0.010000000000019327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-0.010000000000001563</v>
      </c>
      <c r="AL935" t="inlineStr">
        <is>
          <t>unreconciled</t>
        </is>
      </c>
      <c r="AM935" t="inlineStr">
        <is>
          <t>Order Amount Mismatch (POS&gt;3PO)</t>
        </is>
      </c>
      <c r="AN935" t="n">
        <v>12.06</v>
      </c>
      <c r="AO935" t="n">
        <f>ROUND(P935*100/H935,2)</f>
        <v>0.0</v>
      </c>
      <c r="AP935" t="n">
        <f>ROUND(Q935*100/I935,2)</f>
        <v>0.0</v>
      </c>
      <c r="AQ935"/>
      <c r="AR935"/>
      <c r="AS935" t="n">
        <v>0.0</v>
      </c>
    </row>
    <row r="936">
      <c r="A936" s="1" t="n">
        <v>45232.0</v>
      </c>
      <c r="B936" s="2" t="n">
        <v>45232.926620370374</v>
      </c>
      <c r="C936" t="inlineStr">
        <is>
          <t>3140094012084962</t>
        </is>
      </c>
      <c r="D936" t="inlineStr">
        <is>
          <t>POS0012</t>
        </is>
      </c>
      <c r="E936" t="inlineStr">
        <is>
          <t>77</t>
        </is>
      </c>
      <c r="F936" t="inlineStr">
        <is>
          <t>0094</t>
        </is>
      </c>
      <c r="G936" t="inlineStr">
        <is>
          <t>5310203540</t>
        </is>
      </c>
      <c r="H936" t="n">
        <v>446.0</v>
      </c>
      <c r="I936" t="n">
        <v>424.75</v>
      </c>
      <c r="J936" t="n">
        <v>387.61</v>
      </c>
      <c r="K936" t="inlineStr">
        <is>
          <t>sale</t>
        </is>
      </c>
      <c r="L936" t="inlineStr">
        <is>
          <t/>
        </is>
      </c>
      <c r="M936" t="inlineStr">
        <is>
          <t/>
        </is>
      </c>
      <c r="N936" t="n">
        <v>0.0</v>
      </c>
      <c r="O936" t="n">
        <v>0.0</v>
      </c>
      <c r="P936" t="n">
        <v>331.6</v>
      </c>
      <c r="Q936" t="n">
        <v>331.6</v>
      </c>
      <c r="R936" t="n">
        <v>37.14</v>
      </c>
      <c r="S936" t="n">
        <v>37.14</v>
      </c>
      <c r="T936" t="n">
        <v>4.25</v>
      </c>
      <c r="U936" t="n">
        <v>4.25</v>
      </c>
      <c r="V936" t="n">
        <v>69.77</v>
      </c>
      <c r="W936" t="n">
        <v>69.77</v>
      </c>
      <c r="X936" t="n">
        <v>5.57</v>
      </c>
      <c r="Y936" t="n">
        <v>5.57</v>
      </c>
      <c r="Z936" t="n">
        <v>13.56</v>
      </c>
      <c r="AA936" t="n">
        <v>13.56</v>
      </c>
      <c r="AB936" t="n">
        <v>21.24</v>
      </c>
      <c r="AC936" t="n">
        <v>21.24</v>
      </c>
      <c r="AD936" t="n">
        <v>21.25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inlineStr">
        <is>
          <t>unreconciled</t>
        </is>
      </c>
      <c r="AM936" t="inlineStr">
        <is>
          <t>Order Amount Mismatch (POS&gt;3PO)</t>
        </is>
      </c>
      <c r="AN936" t="n">
        <v>21.25</v>
      </c>
      <c r="AO936" t="n">
        <f>ROUND(P936*100/H936,2)</f>
        <v>0.0</v>
      </c>
      <c r="AP936" t="n">
        <f>ROUND(Q936*100/I936,2)</f>
        <v>0.0</v>
      </c>
      <c r="AQ936"/>
      <c r="AR936"/>
      <c r="AS936" t="n">
        <v>0.0</v>
      </c>
    </row>
    <row r="937">
      <c r="A937" s="1" t="n">
        <v>45232.0</v>
      </c>
      <c r="B937" s="2" t="n">
        <v>45232.963958333334</v>
      </c>
      <c r="C937" t="inlineStr">
        <is>
          <t>3140094012084986</t>
        </is>
      </c>
      <c r="D937" t="inlineStr">
        <is>
          <t>POS0012</t>
        </is>
      </c>
      <c r="E937" t="inlineStr">
        <is>
          <t>01</t>
        </is>
      </c>
      <c r="F937" t="inlineStr">
        <is>
          <t>0094</t>
        </is>
      </c>
      <c r="G937" t="inlineStr">
        <is>
          <t>5310204664</t>
        </is>
      </c>
      <c r="H937" t="n">
        <v>265.0</v>
      </c>
      <c r="I937" t="n">
        <v>252.38</v>
      </c>
      <c r="J937" t="n">
        <v>215.24</v>
      </c>
      <c r="K937" t="inlineStr">
        <is>
          <t>sale</t>
        </is>
      </c>
      <c r="L937" t="inlineStr">
        <is>
          <t/>
        </is>
      </c>
      <c r="M937" t="inlineStr">
        <is>
          <t/>
        </is>
      </c>
      <c r="N937" t="n">
        <v>0.0</v>
      </c>
      <c r="O937" t="n">
        <v>0.0</v>
      </c>
      <c r="P937" t="n">
        <v>200.24</v>
      </c>
      <c r="Q937" t="n">
        <v>200.24</v>
      </c>
      <c r="R937" t="n">
        <v>37.14</v>
      </c>
      <c r="S937" t="n">
        <v>37.14</v>
      </c>
      <c r="T937" t="n">
        <v>2.52</v>
      </c>
      <c r="U937" t="n">
        <v>2.52</v>
      </c>
      <c r="V937" t="n">
        <v>38.74</v>
      </c>
      <c r="W937" t="n">
        <v>38.74</v>
      </c>
      <c r="X937" t="n">
        <v>3.31</v>
      </c>
      <c r="Y937" t="n">
        <v>3.31</v>
      </c>
      <c r="Z937" t="n">
        <v>7.57</v>
      </c>
      <c r="AA937" t="n">
        <v>7.57</v>
      </c>
      <c r="AB937" t="n">
        <v>12.62</v>
      </c>
      <c r="AC937" t="n">
        <v>12.62</v>
      </c>
      <c r="AD937" t="n">
        <v>12.620000000000005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inlineStr">
        <is>
          <t>unreconciled</t>
        </is>
      </c>
      <c r="AM937" t="inlineStr">
        <is>
          <t>Order Amount Mismatch (POS&gt;3PO)</t>
        </is>
      </c>
      <c r="AN937" t="n">
        <v>12.62</v>
      </c>
      <c r="AO937" t="n">
        <f>ROUND(P937*100/H937,2)</f>
        <v>0.0</v>
      </c>
      <c r="AP937" t="n">
        <f>ROUND(Q937*100/I937,2)</f>
        <v>0.0</v>
      </c>
      <c r="AQ937"/>
      <c r="AR937"/>
      <c r="AS937" t="n">
        <v>0.0</v>
      </c>
    </row>
    <row r="938">
      <c r="A938" s="1" t="n">
        <v>45236.0</v>
      </c>
      <c r="B938" s="2" t="n">
        <v>45236.928032407406</v>
      </c>
      <c r="C938" t="inlineStr">
        <is>
          <t>3140023012060124</t>
        </is>
      </c>
      <c r="D938" t="inlineStr">
        <is>
          <t>POS0012</t>
        </is>
      </c>
      <c r="E938" t="inlineStr">
        <is>
          <t>15</t>
        </is>
      </c>
      <c r="F938" t="inlineStr">
        <is>
          <t>0023</t>
        </is>
      </c>
      <c r="G938" t="inlineStr">
        <is>
          <t>5310256546</t>
        </is>
      </c>
      <c r="H938" t="n">
        <v>428.0</v>
      </c>
      <c r="I938" t="n">
        <v>407.62</v>
      </c>
      <c r="J938" t="n">
        <v>370.48</v>
      </c>
      <c r="K938" t="inlineStr">
        <is>
          <t>sale</t>
        </is>
      </c>
      <c r="L938" t="inlineStr">
        <is>
          <t/>
        </is>
      </c>
      <c r="M938" t="inlineStr">
        <is>
          <t/>
        </is>
      </c>
      <c r="N938" t="n">
        <v>0.0</v>
      </c>
      <c r="O938" t="n">
        <v>0.0</v>
      </c>
      <c r="P938" t="n">
        <v>318.53</v>
      </c>
      <c r="Q938" t="n">
        <v>318.52</v>
      </c>
      <c r="R938" t="n">
        <v>37.14</v>
      </c>
      <c r="S938" t="n">
        <v>37.14</v>
      </c>
      <c r="T938" t="n">
        <v>4.08</v>
      </c>
      <c r="U938" t="n">
        <v>4.08</v>
      </c>
      <c r="V938" t="n">
        <v>66.69</v>
      </c>
      <c r="W938" t="n">
        <v>66.69</v>
      </c>
      <c r="X938" t="n">
        <v>5.35</v>
      </c>
      <c r="Y938" t="n">
        <v>5.35</v>
      </c>
      <c r="Z938" t="n">
        <v>12.97</v>
      </c>
      <c r="AA938" t="n">
        <v>12.96</v>
      </c>
      <c r="AB938" t="n">
        <v>20.38</v>
      </c>
      <c r="AC938" t="n">
        <v>20.38</v>
      </c>
      <c r="AD938" t="n">
        <v>20.379999999999995</v>
      </c>
      <c r="AE938" t="n">
        <v>0.009999999999990905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0.009999999999999787</v>
      </c>
      <c r="AK938" t="n">
        <v>0.0</v>
      </c>
      <c r="AL938" t="inlineStr">
        <is>
          <t>unreconciled</t>
        </is>
      </c>
      <c r="AM938" t="inlineStr">
        <is>
          <t>Order Amount Mismatch (POS&gt;3PO)</t>
        </is>
      </c>
      <c r="AN938" t="n">
        <v>20.38</v>
      </c>
      <c r="AO938" t="n">
        <f>ROUND(P938*100/H938,2)</f>
        <v>0.0</v>
      </c>
      <c r="AP938" t="n">
        <f>ROUND(Q938*100/I938,2)</f>
        <v>0.0</v>
      </c>
      <c r="AQ938"/>
      <c r="AR938"/>
      <c r="AS938" t="n">
        <v>0.0</v>
      </c>
    </row>
    <row r="939">
      <c r="A939" s="1" t="n">
        <v>45234.0</v>
      </c>
      <c r="B939" s="2" t="n">
        <v>45234.77465277778</v>
      </c>
      <c r="C939" t="inlineStr">
        <is>
          <t>3140094012085641</t>
        </is>
      </c>
      <c r="D939" t="inlineStr">
        <is>
          <t>POS0012</t>
        </is>
      </c>
      <c r="E939" t="inlineStr">
        <is>
          <t>56</t>
        </is>
      </c>
      <c r="F939" t="inlineStr">
        <is>
          <t>0094</t>
        </is>
      </c>
      <c r="G939" t="inlineStr">
        <is>
          <t>5310264802</t>
        </is>
      </c>
      <c r="H939" t="n">
        <v>157.0</v>
      </c>
      <c r="I939" t="n">
        <v>149.52</v>
      </c>
      <c r="J939" t="n">
        <v>112.38</v>
      </c>
      <c r="K939" t="inlineStr">
        <is>
          <t>sale</t>
        </is>
      </c>
      <c r="L939" t="inlineStr">
        <is>
          <t/>
        </is>
      </c>
      <c r="M939" t="inlineStr">
        <is>
          <t/>
        </is>
      </c>
      <c r="N939" t="n">
        <v>0.0</v>
      </c>
      <c r="O939" t="n">
        <v>0.0</v>
      </c>
      <c r="P939" t="n">
        <v>121.84</v>
      </c>
      <c r="Q939" t="n">
        <v>121.84</v>
      </c>
      <c r="R939" t="n">
        <v>37.14</v>
      </c>
      <c r="S939" t="n">
        <v>37.14</v>
      </c>
      <c r="T939" t="n">
        <v>1.5</v>
      </c>
      <c r="U939" t="n">
        <v>1.5</v>
      </c>
      <c r="V939" t="n">
        <v>20.23</v>
      </c>
      <c r="W939" t="n">
        <v>20.23</v>
      </c>
      <c r="X939" t="n">
        <v>1.96</v>
      </c>
      <c r="Y939" t="n">
        <v>1.96</v>
      </c>
      <c r="Z939" t="n">
        <v>3.99</v>
      </c>
      <c r="AA939" t="n">
        <v>3.99</v>
      </c>
      <c r="AB939" t="n">
        <v>7.48</v>
      </c>
      <c r="AC939" t="n">
        <v>7.48</v>
      </c>
      <c r="AD939" t="n">
        <v>7.47999999999999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inlineStr">
        <is>
          <t>unreconciled</t>
        </is>
      </c>
      <c r="AM939" t="inlineStr">
        <is>
          <t>Order Amount Mismatch (POS&gt;3PO)</t>
        </is>
      </c>
      <c r="AN939" t="n">
        <v>7.48</v>
      </c>
      <c r="AO939" t="n">
        <f>ROUND(P939*100/H939,2)</f>
        <v>0.0</v>
      </c>
      <c r="AP939" t="n">
        <f>ROUND(Q939*100/I939,2)</f>
        <v>0.0</v>
      </c>
      <c r="AQ939"/>
      <c r="AR939"/>
      <c r="AS939" t="n">
        <v>0.0</v>
      </c>
    </row>
    <row r="940">
      <c r="A940" s="1" t="n">
        <v>45233.0</v>
      </c>
      <c r="B940" s="2" t="n">
        <v>45233.9028587963</v>
      </c>
      <c r="C940" t="inlineStr">
        <is>
          <t>3140094012085336</t>
        </is>
      </c>
      <c r="D940" t="inlineStr">
        <is>
          <t>POS0012</t>
        </is>
      </c>
      <c r="E940" t="inlineStr">
        <is>
          <t>51</t>
        </is>
      </c>
      <c r="F940" t="inlineStr">
        <is>
          <t>0094</t>
        </is>
      </c>
      <c r="G940" t="inlineStr">
        <is>
          <t>5310268052</t>
        </is>
      </c>
      <c r="H940" t="n">
        <v>271.0</v>
      </c>
      <c r="I940" t="n">
        <v>335.23</v>
      </c>
      <c r="J940" t="n">
        <v>298.09</v>
      </c>
      <c r="K940" t="inlineStr">
        <is>
          <t>sale</t>
        </is>
      </c>
      <c r="L940" t="inlineStr">
        <is>
          <t/>
        </is>
      </c>
      <c r="M940" t="inlineStr">
        <is>
          <t/>
        </is>
      </c>
      <c r="N940" t="n">
        <v>0.0</v>
      </c>
      <c r="O940" t="n">
        <v>0.0</v>
      </c>
      <c r="P940" t="n">
        <v>263.37</v>
      </c>
      <c r="Q940" t="n">
        <v>204.59</v>
      </c>
      <c r="R940" t="n">
        <v>37.14</v>
      </c>
      <c r="S940" t="n">
        <v>37.14</v>
      </c>
      <c r="T940" t="n">
        <v>3.35</v>
      </c>
      <c r="U940" t="n">
        <v>2.58</v>
      </c>
      <c r="V940" t="n">
        <v>53.66</v>
      </c>
      <c r="W940" t="n">
        <v>39.77</v>
      </c>
      <c r="X940" t="n">
        <v>4.4</v>
      </c>
      <c r="Y940" t="n">
        <v>3.39</v>
      </c>
      <c r="Z940" t="n">
        <v>10.45</v>
      </c>
      <c r="AA940" t="n">
        <v>7.77</v>
      </c>
      <c r="AB940" t="n">
        <v>12.9</v>
      </c>
      <c r="AC940" t="n">
        <v>12.91</v>
      </c>
      <c r="AD940" t="n">
        <v>-64.23000000000002</v>
      </c>
      <c r="AE940" t="n">
        <v>58.78</v>
      </c>
      <c r="AF940" t="n">
        <v>0.0</v>
      </c>
      <c r="AG940" t="n">
        <v>0.77</v>
      </c>
      <c r="AH940" t="n">
        <v>13.889999999999993</v>
      </c>
      <c r="AI940" t="n">
        <v>1.0100000000000002</v>
      </c>
      <c r="AJ940" t="n">
        <v>2.6799999999999997</v>
      </c>
      <c r="AK940" t="n">
        <v>-0.009999999999999787</v>
      </c>
      <c r="AL940" t="inlineStr">
        <is>
          <t>unreconciled</t>
        </is>
      </c>
      <c r="AM940" t="inlineStr">
        <is>
          <t>Order Amount Mismatch (3PO&gt;POS)</t>
        </is>
      </c>
      <c r="AN940" t="n">
        <v>64.23</v>
      </c>
      <c r="AO940" t="n">
        <f>ROUND(P940*100/H940,2)</f>
        <v>0.0</v>
      </c>
      <c r="AP940" t="n">
        <f>ROUND(Q940*100/I940,2)</f>
        <v>0.0</v>
      </c>
      <c r="AQ940"/>
      <c r="AR940"/>
      <c r="AS940" t="n">
        <v>0.0</v>
      </c>
    </row>
    <row r="941">
      <c r="A941" s="1" t="n">
        <v>45234.0</v>
      </c>
      <c r="B941" s="2" t="n">
        <v>45234.825636574074</v>
      </c>
      <c r="C941" t="inlineStr">
        <is>
          <t>3140023012059583</t>
        </is>
      </c>
      <c r="D941" t="inlineStr">
        <is>
          <t>POS0012</t>
        </is>
      </c>
      <c r="E941" t="inlineStr">
        <is>
          <t>75</t>
        </is>
      </c>
      <c r="F941" t="inlineStr">
        <is>
          <t>0023</t>
        </is>
      </c>
      <c r="G941" t="inlineStr">
        <is>
          <t>5310268104</t>
        </is>
      </c>
      <c r="H941" t="n">
        <v>480.0</v>
      </c>
      <c r="I941" t="n">
        <v>457.14</v>
      </c>
      <c r="J941" t="n">
        <v>420.0</v>
      </c>
      <c r="K941" t="inlineStr">
        <is>
          <t>sale</t>
        </is>
      </c>
      <c r="L941" t="inlineStr">
        <is>
          <t/>
        </is>
      </c>
      <c r="M941" t="inlineStr">
        <is>
          <t/>
        </is>
      </c>
      <c r="N941" t="n">
        <v>0.0</v>
      </c>
      <c r="O941" t="n">
        <v>0.0</v>
      </c>
      <c r="P941" t="n">
        <v>356.28</v>
      </c>
      <c r="Q941" t="n">
        <v>356.28</v>
      </c>
      <c r="R941" t="n">
        <v>37.14</v>
      </c>
      <c r="S941" t="n">
        <v>37.14</v>
      </c>
      <c r="T941" t="n">
        <v>4.57</v>
      </c>
      <c r="U941" t="n">
        <v>4.57</v>
      </c>
      <c r="V941" t="n">
        <v>75.6</v>
      </c>
      <c r="W941" t="n">
        <v>75.6</v>
      </c>
      <c r="X941" t="n">
        <v>6.0</v>
      </c>
      <c r="Y941" t="n">
        <v>6.0</v>
      </c>
      <c r="Z941" t="n">
        <v>14.69</v>
      </c>
      <c r="AA941" t="n">
        <v>14.69</v>
      </c>
      <c r="AB941" t="n">
        <v>22.86</v>
      </c>
      <c r="AC941" t="n">
        <v>22.86</v>
      </c>
      <c r="AD941" t="n">
        <v>22.860000000000014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inlineStr">
        <is>
          <t>unreconciled</t>
        </is>
      </c>
      <c r="AM941" t="inlineStr">
        <is>
          <t>Order Amount Mismatch (POS&gt;3PO)</t>
        </is>
      </c>
      <c r="AN941" t="n">
        <v>22.86</v>
      </c>
      <c r="AO941" t="n">
        <f>ROUND(P941*100/H941,2)</f>
        <v>0.0</v>
      </c>
      <c r="AP941" t="n">
        <f>ROUND(Q941*100/I941,2)</f>
        <v>0.0</v>
      </c>
      <c r="AQ941"/>
      <c r="AR941"/>
      <c r="AS941" t="n">
        <v>0.0</v>
      </c>
    </row>
    <row r="942">
      <c r="A942" s="1" t="n">
        <v>45232.0</v>
      </c>
      <c r="B942" s="2" t="n">
        <v>45232.92123842592</v>
      </c>
      <c r="C942" t="inlineStr">
        <is>
          <t>3140094012084953</t>
        </is>
      </c>
      <c r="D942" t="inlineStr">
        <is>
          <t>POS0012</t>
        </is>
      </c>
      <c r="E942" t="inlineStr">
        <is>
          <t>68</t>
        </is>
      </c>
      <c r="F942" t="inlineStr">
        <is>
          <t>0094</t>
        </is>
      </c>
      <c r="G942" t="inlineStr">
        <is>
          <t>5310274237</t>
        </is>
      </c>
      <c r="H942" t="n">
        <v>315.0</v>
      </c>
      <c r="I942" t="n">
        <v>300.0</v>
      </c>
      <c r="J942" t="n">
        <v>262.86</v>
      </c>
      <c r="K942" t="inlineStr">
        <is>
          <t>sale</t>
        </is>
      </c>
      <c r="L942" t="inlineStr">
        <is>
          <t/>
        </is>
      </c>
      <c r="M942" t="inlineStr">
        <is>
          <t/>
        </is>
      </c>
      <c r="N942" t="n">
        <v>0.0</v>
      </c>
      <c r="O942" t="n">
        <v>0.0</v>
      </c>
      <c r="P942" t="n">
        <v>236.53</v>
      </c>
      <c r="Q942" t="n">
        <v>236.5</v>
      </c>
      <c r="R942" t="n">
        <v>37.14</v>
      </c>
      <c r="S942" t="n">
        <v>37.14</v>
      </c>
      <c r="T942" t="n">
        <v>3.0</v>
      </c>
      <c r="U942" t="n">
        <v>3.0</v>
      </c>
      <c r="V942" t="n">
        <v>47.31</v>
      </c>
      <c r="W942" t="n">
        <v>47.31</v>
      </c>
      <c r="X942" t="n">
        <v>3.94</v>
      </c>
      <c r="Y942" t="n">
        <v>3.94</v>
      </c>
      <c r="Z942" t="n">
        <v>9.22</v>
      </c>
      <c r="AA942" t="n">
        <v>9.23</v>
      </c>
      <c r="AB942" t="n">
        <v>15.0</v>
      </c>
      <c r="AC942" t="n">
        <v>15.0</v>
      </c>
      <c r="AD942" t="n">
        <v>15.0</v>
      </c>
      <c r="AE942" t="n">
        <v>0.030000000000001137</v>
      </c>
      <c r="AF942" t="n">
        <v>0.0</v>
      </c>
      <c r="AG942" t="n">
        <v>0.0</v>
      </c>
      <c r="AH942" t="n">
        <v>0.0</v>
      </c>
      <c r="AI942" t="n">
        <v>0.0</v>
      </c>
      <c r="AJ942" t="n">
        <v>-0.009999999999999787</v>
      </c>
      <c r="AK942" t="n">
        <v>0.0</v>
      </c>
      <c r="AL942" t="inlineStr">
        <is>
          <t>unreconciled</t>
        </is>
      </c>
      <c r="AM942" t="inlineStr">
        <is>
          <t>Order Amount Mismatch (POS&gt;3PO)</t>
        </is>
      </c>
      <c r="AN942" t="n">
        <v>15.0</v>
      </c>
      <c r="AO942" t="n">
        <f>ROUND(P942*100/H942,2)</f>
        <v>0.0</v>
      </c>
      <c r="AP942" t="n">
        <f>ROUND(Q942*100/I942,2)</f>
        <v>0.0</v>
      </c>
      <c r="AQ942"/>
      <c r="AR942"/>
      <c r="AS942" t="n">
        <v>0.0</v>
      </c>
    </row>
    <row r="943">
      <c r="A943" s="1" t="n">
        <v>45233.0</v>
      </c>
      <c r="B943" s="2" t="n">
        <v>45233.92188657408</v>
      </c>
      <c r="C943" t="inlineStr">
        <is>
          <t>3140094012085351</t>
        </is>
      </c>
      <c r="D943" t="inlineStr">
        <is>
          <t>POS0012</t>
        </is>
      </c>
      <c r="E943" t="inlineStr">
        <is>
          <t>66</t>
        </is>
      </c>
      <c r="F943" t="inlineStr">
        <is>
          <t>0094</t>
        </is>
      </c>
      <c r="G943" t="inlineStr">
        <is>
          <t>5310307577</t>
        </is>
      </c>
      <c r="H943" t="n">
        <v>454.0</v>
      </c>
      <c r="I943" t="n">
        <v>509.52</v>
      </c>
      <c r="J943" t="n">
        <v>472.38</v>
      </c>
      <c r="K943" t="inlineStr">
        <is>
          <t>sale</t>
        </is>
      </c>
      <c r="L943" t="inlineStr">
        <is>
          <t/>
        </is>
      </c>
      <c r="M943" t="inlineStr">
        <is>
          <t/>
        </is>
      </c>
      <c r="N943" t="n">
        <v>0.0</v>
      </c>
      <c r="O943" t="n">
        <v>0.0</v>
      </c>
      <c r="P943" t="n">
        <v>396.19</v>
      </c>
      <c r="Q943" t="n">
        <v>337.41</v>
      </c>
      <c r="R943" t="n">
        <v>37.14</v>
      </c>
      <c r="S943" t="n">
        <v>37.14</v>
      </c>
      <c r="T943" t="n">
        <v>5.1</v>
      </c>
      <c r="U943" t="n">
        <v>4.32</v>
      </c>
      <c r="V943" t="n">
        <v>85.03</v>
      </c>
      <c r="W943" t="n">
        <v>71.14</v>
      </c>
      <c r="X943" t="n">
        <v>6.69</v>
      </c>
      <c r="Y943" t="n">
        <v>5.68</v>
      </c>
      <c r="Z943" t="n">
        <v>16.51</v>
      </c>
      <c r="AA943" t="n">
        <v>13.83</v>
      </c>
      <c r="AB943" t="n">
        <v>21.62</v>
      </c>
      <c r="AC943" t="n">
        <v>21.62</v>
      </c>
      <c r="AD943" t="n">
        <v>-55.51999999999998</v>
      </c>
      <c r="AE943" t="n">
        <v>58.77999999999997</v>
      </c>
      <c r="AF943" t="n">
        <v>0.0</v>
      </c>
      <c r="AG943" t="n">
        <v>0.7799999999999994</v>
      </c>
      <c r="AH943" t="n">
        <v>13.89</v>
      </c>
      <c r="AI943" t="n">
        <v>1.0100000000000007</v>
      </c>
      <c r="AJ943" t="n">
        <v>2.6800000000000015</v>
      </c>
      <c r="AK943" t="n">
        <v>0.0</v>
      </c>
      <c r="AL943" t="inlineStr">
        <is>
          <t>unreconciled</t>
        </is>
      </c>
      <c r="AM943" t="inlineStr">
        <is>
          <t>Order Amount Mismatch (3PO&gt;POS)</t>
        </is>
      </c>
      <c r="AN943" t="n">
        <v>55.52</v>
      </c>
      <c r="AO943" t="n">
        <f>ROUND(P943*100/H943,2)</f>
        <v>0.0</v>
      </c>
      <c r="AP943" t="n">
        <f>ROUND(Q943*100/I943,2)</f>
        <v>0.0</v>
      </c>
      <c r="AQ943"/>
      <c r="AR943"/>
      <c r="AS943" t="n">
        <v>0.0</v>
      </c>
    </row>
    <row r="944">
      <c r="A944" s="1" t="n">
        <v>45232.0</v>
      </c>
      <c r="B944" s="2" t="n">
        <v>45232.610034722224</v>
      </c>
      <c r="C944" t="inlineStr">
        <is>
          <t>3140023012058967</t>
        </is>
      </c>
      <c r="D944" t="inlineStr">
        <is>
          <t>POS0012</t>
        </is>
      </c>
      <c r="E944" t="inlineStr">
        <is>
          <t>61</t>
        </is>
      </c>
      <c r="F944" t="inlineStr">
        <is>
          <t>0023</t>
        </is>
      </c>
      <c r="G944" t="inlineStr">
        <is>
          <t>5310312603</t>
        </is>
      </c>
      <c r="H944" t="n">
        <v>316.0</v>
      </c>
      <c r="I944" t="n">
        <v>300.95</v>
      </c>
      <c r="J944" t="n">
        <v>263.81</v>
      </c>
      <c r="K944" t="inlineStr">
        <is>
          <t>sale</t>
        </is>
      </c>
      <c r="L944" t="inlineStr">
        <is>
          <t/>
        </is>
      </c>
      <c r="M944" t="inlineStr">
        <is>
          <t/>
        </is>
      </c>
      <c r="N944" t="n">
        <v>0.0</v>
      </c>
      <c r="O944" t="n">
        <v>0.0</v>
      </c>
      <c r="P944" t="n">
        <v>237.24</v>
      </c>
      <c r="Q944" t="n">
        <v>237.23</v>
      </c>
      <c r="R944" t="n">
        <v>37.14</v>
      </c>
      <c r="S944" t="n">
        <v>37.14</v>
      </c>
      <c r="T944" t="n">
        <v>3.01</v>
      </c>
      <c r="U944" t="n">
        <v>3.01</v>
      </c>
      <c r="V944" t="n">
        <v>47.49</v>
      </c>
      <c r="W944" t="n">
        <v>47.49</v>
      </c>
      <c r="X944" t="n">
        <v>3.95</v>
      </c>
      <c r="Y944" t="n">
        <v>3.95</v>
      </c>
      <c r="Z944" t="n">
        <v>9.26</v>
      </c>
      <c r="AA944" t="n">
        <v>9.26</v>
      </c>
      <c r="AB944" t="n">
        <v>15.04</v>
      </c>
      <c r="AC944" t="n">
        <v>15.05</v>
      </c>
      <c r="AD944" t="n">
        <v>15.050000000000011</v>
      </c>
      <c r="AE944" t="n">
        <v>0.010000000000019327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-0.010000000000001563</v>
      </c>
      <c r="AL944" t="inlineStr">
        <is>
          <t>unreconciled</t>
        </is>
      </c>
      <c r="AM944" t="inlineStr">
        <is>
          <t>Order Amount Mismatch (POS&gt;3PO)</t>
        </is>
      </c>
      <c r="AN944" t="n">
        <v>15.05</v>
      </c>
      <c r="AO944" t="n">
        <f>ROUND(P944*100/H944,2)</f>
        <v>0.0</v>
      </c>
      <c r="AP944" t="n">
        <f>ROUND(Q944*100/I944,2)</f>
        <v>0.0</v>
      </c>
      <c r="AQ944"/>
      <c r="AR944"/>
      <c r="AS944" t="n">
        <v>0.0</v>
      </c>
    </row>
    <row r="945">
      <c r="A945" s="1" t="n">
        <v>45232.0</v>
      </c>
      <c r="B945" s="2" t="n">
        <v>45232.59706018519</v>
      </c>
      <c r="C945" t="inlineStr">
        <is>
          <t>3140023012058963</t>
        </is>
      </c>
      <c r="D945" t="inlineStr">
        <is>
          <t>POS0012</t>
        </is>
      </c>
      <c r="E945" t="inlineStr">
        <is>
          <t>57</t>
        </is>
      </c>
      <c r="F945" t="inlineStr">
        <is>
          <t>0023</t>
        </is>
      </c>
      <c r="G945" t="inlineStr">
        <is>
          <t>5310316459</t>
        </is>
      </c>
      <c r="H945" t="n">
        <v>241.0</v>
      </c>
      <c r="I945" t="n">
        <v>229.52</v>
      </c>
      <c r="J945" t="n">
        <v>192.38</v>
      </c>
      <c r="K945" t="inlineStr">
        <is>
          <t>sale</t>
        </is>
      </c>
      <c r="L945" t="inlineStr">
        <is>
          <t/>
        </is>
      </c>
      <c r="M945" t="inlineStr">
        <is>
          <t/>
        </is>
      </c>
      <c r="N945" t="n">
        <v>0.0</v>
      </c>
      <c r="O945" t="n">
        <v>0.0</v>
      </c>
      <c r="P945" t="n">
        <v>182.8</v>
      </c>
      <c r="Q945" t="n">
        <v>182.81</v>
      </c>
      <c r="R945" t="n">
        <v>37.14</v>
      </c>
      <c r="S945" t="n">
        <v>37.14</v>
      </c>
      <c r="T945" t="n">
        <v>2.3</v>
      </c>
      <c r="U945" t="n">
        <v>2.3</v>
      </c>
      <c r="V945" t="n">
        <v>34.63</v>
      </c>
      <c r="W945" t="n">
        <v>34.63</v>
      </c>
      <c r="X945" t="n">
        <v>3.01</v>
      </c>
      <c r="Y945" t="n">
        <v>3.01</v>
      </c>
      <c r="Z945" t="n">
        <v>6.78</v>
      </c>
      <c r="AA945" t="n">
        <v>6.77</v>
      </c>
      <c r="AB945" t="n">
        <v>11.48</v>
      </c>
      <c r="AC945" t="n">
        <v>11.48</v>
      </c>
      <c r="AD945" t="n">
        <v>11.47999999999999</v>
      </c>
      <c r="AE945" t="n">
        <v>-0.009999999999990905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0.010000000000000675</v>
      </c>
      <c r="AK945" t="n">
        <v>0.0</v>
      </c>
      <c r="AL945" t="inlineStr">
        <is>
          <t>unreconciled</t>
        </is>
      </c>
      <c r="AM945" t="inlineStr">
        <is>
          <t>Order Amount Mismatch (POS&gt;3PO)</t>
        </is>
      </c>
      <c r="AN945" t="n">
        <v>11.48</v>
      </c>
      <c r="AO945" t="n">
        <f>ROUND(P945*100/H945,2)</f>
        <v>0.0</v>
      </c>
      <c r="AP945" t="n">
        <f>ROUND(Q945*100/I945,2)</f>
        <v>0.0</v>
      </c>
      <c r="AQ945"/>
      <c r="AR945"/>
      <c r="AS945" t="n">
        <v>0.0</v>
      </c>
    </row>
    <row r="946">
      <c r="A946" s="1" t="n">
        <v>45232.0</v>
      </c>
      <c r="B946" s="2" t="n">
        <v>45232.63762731481</v>
      </c>
      <c r="C946" t="inlineStr">
        <is>
          <t>3140023012058975</t>
        </is>
      </c>
      <c r="D946" t="inlineStr">
        <is>
          <t>POS0012</t>
        </is>
      </c>
      <c r="E946" t="inlineStr">
        <is>
          <t>69</t>
        </is>
      </c>
      <c r="F946" t="inlineStr">
        <is>
          <t>0023</t>
        </is>
      </c>
      <c r="G946" t="inlineStr">
        <is>
          <t>5310316526</t>
        </is>
      </c>
      <c r="H946" t="n">
        <v>288.0</v>
      </c>
      <c r="I946" t="n">
        <v>274.28</v>
      </c>
      <c r="J946" t="n">
        <v>237.14</v>
      </c>
      <c r="K946" t="inlineStr">
        <is>
          <t>sale</t>
        </is>
      </c>
      <c r="L946" t="inlineStr">
        <is>
          <t/>
        </is>
      </c>
      <c r="M946" t="inlineStr">
        <is>
          <t/>
        </is>
      </c>
      <c r="N946" t="n">
        <v>0.0</v>
      </c>
      <c r="O946" t="n">
        <v>0.0</v>
      </c>
      <c r="P946" t="n">
        <v>216.92</v>
      </c>
      <c r="Q946" t="n">
        <v>216.92</v>
      </c>
      <c r="R946" t="n">
        <v>37.14</v>
      </c>
      <c r="S946" t="n">
        <v>37.14</v>
      </c>
      <c r="T946" t="n">
        <v>2.74</v>
      </c>
      <c r="U946" t="n">
        <v>2.74</v>
      </c>
      <c r="V946" t="n">
        <v>42.69</v>
      </c>
      <c r="W946" t="n">
        <v>42.69</v>
      </c>
      <c r="X946" t="n">
        <v>3.6</v>
      </c>
      <c r="Y946" t="n">
        <v>3.6</v>
      </c>
      <c r="Z946" t="n">
        <v>8.33</v>
      </c>
      <c r="AA946" t="n">
        <v>8.33</v>
      </c>
      <c r="AB946" t="n">
        <v>13.72</v>
      </c>
      <c r="AC946" t="n">
        <v>13.72</v>
      </c>
      <c r="AD946" t="n">
        <v>13.720000000000027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inlineStr">
        <is>
          <t>unreconciled</t>
        </is>
      </c>
      <c r="AM946" t="inlineStr">
        <is>
          <t>Order Amount Mismatch (POS&gt;3PO)</t>
        </is>
      </c>
      <c r="AN946" t="n">
        <v>13.72</v>
      </c>
      <c r="AO946" t="n">
        <f>ROUND(P946*100/H946,2)</f>
        <v>0.0</v>
      </c>
      <c r="AP946" t="n">
        <f>ROUND(Q946*100/I946,2)</f>
        <v>0.0</v>
      </c>
      <c r="AQ946"/>
      <c r="AR946"/>
      <c r="AS946" t="n">
        <v>0.0</v>
      </c>
    </row>
    <row r="947">
      <c r="A947" s="1" t="n">
        <v>45234.0</v>
      </c>
      <c r="B947" s="2" t="n">
        <v>45234.96010416667</v>
      </c>
      <c r="C947" t="inlineStr">
        <is>
          <t>3140023012059674</t>
        </is>
      </c>
      <c r="D947" t="inlineStr">
        <is>
          <t>POS0012</t>
        </is>
      </c>
      <c r="E947" t="inlineStr">
        <is>
          <t>66</t>
        </is>
      </c>
      <c r="F947" t="inlineStr">
        <is>
          <t>0023</t>
        </is>
      </c>
      <c r="G947" t="inlineStr">
        <is>
          <t>5310317625</t>
        </is>
      </c>
      <c r="H947" t="n">
        <v>316.0</v>
      </c>
      <c r="I947" t="n">
        <v>300.95</v>
      </c>
      <c r="J947" t="n">
        <v>263.81</v>
      </c>
      <c r="K947" t="inlineStr">
        <is>
          <t>sale</t>
        </is>
      </c>
      <c r="L947" t="inlineStr">
        <is>
          <t/>
        </is>
      </c>
      <c r="M947" t="inlineStr">
        <is>
          <t/>
        </is>
      </c>
      <c r="N947" t="n">
        <v>0.0</v>
      </c>
      <c r="O947" t="n">
        <v>0.0</v>
      </c>
      <c r="P947" t="n">
        <v>237.24</v>
      </c>
      <c r="Q947" t="n">
        <v>237.23</v>
      </c>
      <c r="R947" t="n">
        <v>37.14</v>
      </c>
      <c r="S947" t="n">
        <v>37.14</v>
      </c>
      <c r="T947" t="n">
        <v>3.01</v>
      </c>
      <c r="U947" t="n">
        <v>3.01</v>
      </c>
      <c r="V947" t="n">
        <v>47.49</v>
      </c>
      <c r="W947" t="n">
        <v>47.49</v>
      </c>
      <c r="X947" t="n">
        <v>3.95</v>
      </c>
      <c r="Y947" t="n">
        <v>3.95</v>
      </c>
      <c r="Z947" t="n">
        <v>9.26</v>
      </c>
      <c r="AA947" t="n">
        <v>9.26</v>
      </c>
      <c r="AB947" t="n">
        <v>15.04</v>
      </c>
      <c r="AC947" t="n">
        <v>15.05</v>
      </c>
      <c r="AD947" t="n">
        <v>15.050000000000011</v>
      </c>
      <c r="AE947" t="n">
        <v>0.010000000000019327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-0.010000000000001563</v>
      </c>
      <c r="AL947" t="inlineStr">
        <is>
          <t>unreconciled</t>
        </is>
      </c>
      <c r="AM947" t="inlineStr">
        <is>
          <t>Order Amount Mismatch (POS&gt;3PO)</t>
        </is>
      </c>
      <c r="AN947" t="n">
        <v>15.05</v>
      </c>
      <c r="AO947" t="n">
        <f>ROUND(P947*100/H947,2)</f>
        <v>0.0</v>
      </c>
      <c r="AP947" t="n">
        <f>ROUND(Q947*100/I947,2)</f>
        <v>0.0</v>
      </c>
      <c r="AQ947"/>
      <c r="AR947"/>
      <c r="AS947" t="n">
        <v>0.0</v>
      </c>
    </row>
    <row r="948">
      <c r="A948" s="1" t="n">
        <v>45234.0</v>
      </c>
      <c r="B948" s="2" t="n">
        <v>45234.59751157407</v>
      </c>
      <c r="C948" t="inlineStr">
        <is>
          <t>3140094012085502</t>
        </is>
      </c>
      <c r="D948" t="inlineStr">
        <is>
          <t>POS0012</t>
        </is>
      </c>
      <c r="E948" t="inlineStr">
        <is>
          <t>17</t>
        </is>
      </c>
      <c r="F948" t="inlineStr">
        <is>
          <t>0094</t>
        </is>
      </c>
      <c r="G948" t="inlineStr">
        <is>
          <t>5310320930</t>
        </is>
      </c>
      <c r="H948" t="n">
        <v>888.0</v>
      </c>
      <c r="I948" t="n">
        <v>845.72</v>
      </c>
      <c r="J948" t="n">
        <v>808.58</v>
      </c>
      <c r="K948" t="inlineStr">
        <is>
          <t>sale</t>
        </is>
      </c>
      <c r="L948" t="inlineStr">
        <is>
          <t/>
        </is>
      </c>
      <c r="M948" t="inlineStr">
        <is>
          <t/>
        </is>
      </c>
      <c r="N948" t="n">
        <v>0.0</v>
      </c>
      <c r="O948" t="n">
        <v>0.0</v>
      </c>
      <c r="P948" t="n">
        <v>652.42</v>
      </c>
      <c r="Q948" t="n">
        <v>652.43</v>
      </c>
      <c r="R948" t="n">
        <v>37.14</v>
      </c>
      <c r="S948" t="n">
        <v>37.14</v>
      </c>
      <c r="T948" t="n">
        <v>8.46</v>
      </c>
      <c r="U948" t="n">
        <v>8.46</v>
      </c>
      <c r="V948" t="n">
        <v>145.54</v>
      </c>
      <c r="W948" t="n">
        <v>145.54</v>
      </c>
      <c r="X948" t="n">
        <v>11.1</v>
      </c>
      <c r="Y948" t="n">
        <v>11.1</v>
      </c>
      <c r="Z948" t="n">
        <v>28.2</v>
      </c>
      <c r="AA948" t="n">
        <v>28.2</v>
      </c>
      <c r="AB948" t="n">
        <v>42.28</v>
      </c>
      <c r="AC948" t="n">
        <v>42.29</v>
      </c>
      <c r="AD948" t="n">
        <v>42.27999999999997</v>
      </c>
      <c r="AE948" t="n">
        <v>-0.009999999999990905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-0.00999999999999801</v>
      </c>
      <c r="AL948" t="inlineStr">
        <is>
          <t>unreconciled</t>
        </is>
      </c>
      <c r="AM948" t="inlineStr">
        <is>
          <t>Order Amount Mismatch (POS&gt;3PO)</t>
        </is>
      </c>
      <c r="AN948" t="n">
        <v>42.28</v>
      </c>
      <c r="AO948" t="n">
        <f>ROUND(P948*100/H948,2)</f>
        <v>0.0</v>
      </c>
      <c r="AP948" t="n">
        <f>ROUND(Q948*100/I948,2)</f>
        <v>0.0</v>
      </c>
      <c r="AQ948"/>
      <c r="AR948"/>
      <c r="AS948" t="n">
        <v>0.0</v>
      </c>
    </row>
    <row r="949">
      <c r="A949" s="1" t="n">
        <v>45233.0</v>
      </c>
      <c r="B949" s="2" t="n">
        <v>45233.780856481484</v>
      </c>
      <c r="C949" t="inlineStr">
        <is>
          <t>3140094012085200</t>
        </is>
      </c>
      <c r="D949" t="inlineStr">
        <is>
          <t>POS0012</t>
        </is>
      </c>
      <c r="E949" t="inlineStr">
        <is>
          <t>15</t>
        </is>
      </c>
      <c r="F949" t="inlineStr">
        <is>
          <t>0094</t>
        </is>
      </c>
      <c r="G949" t="inlineStr">
        <is>
          <t>5310336837</t>
        </is>
      </c>
      <c r="H949" t="n">
        <v>366.0</v>
      </c>
      <c r="I949" t="n">
        <v>425.71</v>
      </c>
      <c r="J949" t="n">
        <v>388.57</v>
      </c>
      <c r="K949" t="inlineStr">
        <is>
          <t>sale</t>
        </is>
      </c>
      <c r="L949" t="inlineStr">
        <is>
          <t/>
        </is>
      </c>
      <c r="M949" t="inlineStr">
        <is>
          <t/>
        </is>
      </c>
      <c r="N949" t="n">
        <v>0.0</v>
      </c>
      <c r="O949" t="n">
        <v>0.0</v>
      </c>
      <c r="P949" t="n">
        <v>332.32</v>
      </c>
      <c r="Q949" t="n">
        <v>273.52</v>
      </c>
      <c r="R949" t="n">
        <v>37.14</v>
      </c>
      <c r="S949" t="n">
        <v>37.14</v>
      </c>
      <c r="T949" t="n">
        <v>4.26</v>
      </c>
      <c r="U949" t="n">
        <v>3.49</v>
      </c>
      <c r="V949" t="n">
        <v>69.94</v>
      </c>
      <c r="W949" t="n">
        <v>56.06</v>
      </c>
      <c r="X949" t="n">
        <v>5.59</v>
      </c>
      <c r="Y949" t="n">
        <v>4.58</v>
      </c>
      <c r="Z949" t="n">
        <v>13.6</v>
      </c>
      <c r="AA949" t="n">
        <v>10.91</v>
      </c>
      <c r="AB949" t="n">
        <v>17.42</v>
      </c>
      <c r="AC949" t="n">
        <v>17.43</v>
      </c>
      <c r="AD949" t="n">
        <v>-59.70999999999998</v>
      </c>
      <c r="AE949" t="n">
        <v>58.80000000000001</v>
      </c>
      <c r="AF949" t="n">
        <v>0.0</v>
      </c>
      <c r="AG949" t="n">
        <v>0.7699999999999996</v>
      </c>
      <c r="AH949" t="n">
        <v>13.879999999999995</v>
      </c>
      <c r="AI949" t="n">
        <v>1.0099999999999998</v>
      </c>
      <c r="AJ949" t="n">
        <v>2.6899999999999995</v>
      </c>
      <c r="AK949" t="n">
        <v>-0.00999999999999801</v>
      </c>
      <c r="AL949" t="inlineStr">
        <is>
          <t>unreconciled</t>
        </is>
      </c>
      <c r="AM949" t="inlineStr">
        <is>
          <t>Order Amount Mismatch (3PO&gt;POS)</t>
        </is>
      </c>
      <c r="AN949" t="n">
        <v>59.71</v>
      </c>
      <c r="AO949" t="n">
        <f>ROUND(P949*100/H949,2)</f>
        <v>0.0</v>
      </c>
      <c r="AP949" t="n">
        <f>ROUND(Q949*100/I949,2)</f>
        <v>0.0</v>
      </c>
      <c r="AQ949"/>
      <c r="AR949"/>
      <c r="AS949" t="n">
        <v>0.0</v>
      </c>
    </row>
    <row r="950">
      <c r="A950" s="1" t="n">
        <v>45233.0</v>
      </c>
      <c r="B950" s="2" t="n">
        <v>45233.970625</v>
      </c>
      <c r="C950" t="inlineStr">
        <is>
          <t>3140023012059370</t>
        </is>
      </c>
      <c r="D950" t="inlineStr">
        <is>
          <t>POS0012</t>
        </is>
      </c>
      <c r="E950" t="inlineStr">
        <is>
          <t>63</t>
        </is>
      </c>
      <c r="F950" t="inlineStr">
        <is>
          <t>0023</t>
        </is>
      </c>
      <c r="G950" t="inlineStr">
        <is>
          <t>5310340966</t>
        </is>
      </c>
      <c r="H950" t="n">
        <v>277.0</v>
      </c>
      <c r="I950" t="n">
        <v>340.95</v>
      </c>
      <c r="J950" t="n">
        <v>303.81</v>
      </c>
      <c r="K950" t="inlineStr">
        <is>
          <t>sale</t>
        </is>
      </c>
      <c r="L950" t="inlineStr">
        <is>
          <t/>
        </is>
      </c>
      <c r="M950" t="inlineStr">
        <is>
          <t/>
        </is>
      </c>
      <c r="N950" t="n">
        <v>0.0</v>
      </c>
      <c r="O950" t="n">
        <v>0.0</v>
      </c>
      <c r="P950" t="n">
        <v>267.72</v>
      </c>
      <c r="Q950" t="n">
        <v>208.94</v>
      </c>
      <c r="R950" t="n">
        <v>37.14</v>
      </c>
      <c r="S950" t="n">
        <v>37.14</v>
      </c>
      <c r="T950" t="n">
        <v>3.41</v>
      </c>
      <c r="U950" t="n">
        <v>2.64</v>
      </c>
      <c r="V950" t="n">
        <v>54.69</v>
      </c>
      <c r="W950" t="n">
        <v>40.8</v>
      </c>
      <c r="X950" t="n">
        <v>4.48</v>
      </c>
      <c r="Y950" t="n">
        <v>3.46</v>
      </c>
      <c r="Z950" t="n">
        <v>10.65</v>
      </c>
      <c r="AA950" t="n">
        <v>7.96</v>
      </c>
      <c r="AB950" t="n">
        <v>13.2</v>
      </c>
      <c r="AC950" t="n">
        <v>13.19</v>
      </c>
      <c r="AD950" t="n">
        <v>-63.94999999999999</v>
      </c>
      <c r="AE950" t="n">
        <v>58.78000000000003</v>
      </c>
      <c r="AF950" t="n">
        <v>0.0</v>
      </c>
      <c r="AG950" t="n">
        <v>0.77</v>
      </c>
      <c r="AH950" t="n">
        <v>13.89</v>
      </c>
      <c r="AI950" t="n">
        <v>1.0200000000000005</v>
      </c>
      <c r="AJ950" t="n">
        <v>2.6900000000000004</v>
      </c>
      <c r="AK950" t="n">
        <v>0.009999999999999787</v>
      </c>
      <c r="AL950" t="inlineStr">
        <is>
          <t>unreconciled</t>
        </is>
      </c>
      <c r="AM950" t="inlineStr">
        <is>
          <t>Order Amount Mismatch (3PO&gt;POS)</t>
        </is>
      </c>
      <c r="AN950" t="n">
        <v>63.95</v>
      </c>
      <c r="AO950" t="n">
        <f>ROUND(P950*100/H950,2)</f>
        <v>0.0</v>
      </c>
      <c r="AP950" t="n">
        <f>ROUND(Q950*100/I950,2)</f>
        <v>0.0</v>
      </c>
      <c r="AQ950"/>
      <c r="AR950"/>
      <c r="AS950" t="n">
        <v>0.0</v>
      </c>
    </row>
    <row r="951">
      <c r="A951" s="1" t="n">
        <v>45233.0</v>
      </c>
      <c r="B951" s="2" t="n">
        <v>45233.73515046296</v>
      </c>
      <c r="C951" t="inlineStr">
        <is>
          <t>3140094012085178</t>
        </is>
      </c>
      <c r="D951" t="inlineStr">
        <is>
          <t>POS0012</t>
        </is>
      </c>
      <c r="E951" t="inlineStr">
        <is>
          <t>93</t>
        </is>
      </c>
      <c r="F951" t="inlineStr">
        <is>
          <t>0094</t>
        </is>
      </c>
      <c r="G951" t="inlineStr">
        <is>
          <t>5310359843</t>
        </is>
      </c>
      <c r="H951" t="n">
        <v>223.0</v>
      </c>
      <c r="I951" t="n">
        <v>212.38</v>
      </c>
      <c r="J951" t="n">
        <v>175.24</v>
      </c>
      <c r="K951" t="inlineStr">
        <is>
          <t>sale</t>
        </is>
      </c>
      <c r="L951" t="inlineStr">
        <is>
          <t/>
        </is>
      </c>
      <c r="M951" t="inlineStr">
        <is>
          <t/>
        </is>
      </c>
      <c r="N951" t="n">
        <v>0.0</v>
      </c>
      <c r="O951" t="n">
        <v>0.0</v>
      </c>
      <c r="P951" t="n">
        <v>169.75</v>
      </c>
      <c r="Q951" t="n">
        <v>169.75</v>
      </c>
      <c r="R951" t="n">
        <v>37.14</v>
      </c>
      <c r="S951" t="n">
        <v>37.14</v>
      </c>
      <c r="T951" t="n">
        <v>2.12</v>
      </c>
      <c r="U951" t="n">
        <v>2.12</v>
      </c>
      <c r="V951" t="n">
        <v>31.54</v>
      </c>
      <c r="W951" t="n">
        <v>31.54</v>
      </c>
      <c r="X951" t="n">
        <v>2.79</v>
      </c>
      <c r="Y951" t="n">
        <v>2.79</v>
      </c>
      <c r="Z951" t="n">
        <v>6.18</v>
      </c>
      <c r="AA951" t="n">
        <v>6.18</v>
      </c>
      <c r="AB951" t="n">
        <v>10.62</v>
      </c>
      <c r="AC951" t="n">
        <v>10.62</v>
      </c>
      <c r="AD951" t="n">
        <v>10.620000000000005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inlineStr">
        <is>
          <t>unreconciled</t>
        </is>
      </c>
      <c r="AM951" t="inlineStr">
        <is>
          <t>Order Amount Mismatch (POS&gt;3PO)</t>
        </is>
      </c>
      <c r="AN951" t="n">
        <v>10.62</v>
      </c>
      <c r="AO951" t="n">
        <f>ROUND(P951*100/H951,2)</f>
        <v>0.0</v>
      </c>
      <c r="AP951" t="n">
        <f>ROUND(Q951*100/I951,2)</f>
        <v>0.0</v>
      </c>
      <c r="AQ951"/>
      <c r="AR951"/>
      <c r="AS951" t="n">
        <v>0.0</v>
      </c>
    </row>
    <row r="952">
      <c r="A952" s="1" t="n">
        <v>45234.0</v>
      </c>
      <c r="B952" s="2" t="n">
        <v>45234.98472222222</v>
      </c>
      <c r="C952" t="inlineStr">
        <is>
          <t>3140023012059695</t>
        </is>
      </c>
      <c r="D952" t="inlineStr">
        <is>
          <t>POS0012</t>
        </is>
      </c>
      <c r="E952" t="inlineStr">
        <is>
          <t>87</t>
        </is>
      </c>
      <c r="F952" t="inlineStr">
        <is>
          <t>0023</t>
        </is>
      </c>
      <c r="G952" t="inlineStr">
        <is>
          <t>5310363231</t>
        </is>
      </c>
      <c r="H952" t="n">
        <v>309.0</v>
      </c>
      <c r="I952" t="n">
        <v>294.29</v>
      </c>
      <c r="J952" t="n">
        <v>257.15</v>
      </c>
      <c r="K952" t="inlineStr">
        <is>
          <t>sale</t>
        </is>
      </c>
      <c r="L952" t="inlineStr">
        <is>
          <t/>
        </is>
      </c>
      <c r="M952" t="inlineStr">
        <is>
          <t/>
        </is>
      </c>
      <c r="N952" t="n">
        <v>0.0</v>
      </c>
      <c r="O952" t="n">
        <v>0.0</v>
      </c>
      <c r="P952" t="n">
        <v>232.17</v>
      </c>
      <c r="Q952" t="n">
        <v>232.18</v>
      </c>
      <c r="R952" t="n">
        <v>37.14</v>
      </c>
      <c r="S952" t="n">
        <v>37.14</v>
      </c>
      <c r="T952" t="n">
        <v>2.94</v>
      </c>
      <c r="U952" t="n">
        <v>2.94</v>
      </c>
      <c r="V952" t="n">
        <v>46.29</v>
      </c>
      <c r="W952" t="n">
        <v>46.29</v>
      </c>
      <c r="X952" t="n">
        <v>3.86</v>
      </c>
      <c r="Y952" t="n">
        <v>3.86</v>
      </c>
      <c r="Z952" t="n">
        <v>9.03</v>
      </c>
      <c r="AA952" t="n">
        <v>9.02</v>
      </c>
      <c r="AB952" t="n">
        <v>14.72</v>
      </c>
      <c r="AC952" t="n">
        <v>14.72</v>
      </c>
      <c r="AD952" t="n">
        <v>14.70999999999998</v>
      </c>
      <c r="AE952" t="n">
        <v>-0.010000000000019327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0.009999999999999787</v>
      </c>
      <c r="AK952" t="n">
        <v>0.0</v>
      </c>
      <c r="AL952" t="inlineStr">
        <is>
          <t>unreconciled</t>
        </is>
      </c>
      <c r="AM952" t="inlineStr">
        <is>
          <t>Order Amount Mismatch (POS&gt;3PO)</t>
        </is>
      </c>
      <c r="AN952" t="n">
        <v>14.71</v>
      </c>
      <c r="AO952" t="n">
        <f>ROUND(P952*100/H952,2)</f>
        <v>0.0</v>
      </c>
      <c r="AP952" t="n">
        <f>ROUND(Q952*100/I952,2)</f>
        <v>0.0</v>
      </c>
      <c r="AQ952"/>
      <c r="AR952"/>
      <c r="AS952" t="n">
        <v>0.0</v>
      </c>
    </row>
    <row r="953">
      <c r="A953" s="1" t="n">
        <v>45232.0</v>
      </c>
      <c r="B953" s="2" t="n">
        <v>45232.869791666664</v>
      </c>
      <c r="C953" t="inlineStr">
        <is>
          <t>3140094012084904</t>
        </is>
      </c>
      <c r="D953" t="inlineStr">
        <is>
          <t>POS0012</t>
        </is>
      </c>
      <c r="E953" t="inlineStr">
        <is>
          <t>19</t>
        </is>
      </c>
      <c r="F953" t="inlineStr">
        <is>
          <t>0094</t>
        </is>
      </c>
      <c r="G953" t="inlineStr">
        <is>
          <t>5310368392</t>
        </is>
      </c>
      <c r="H953" t="n">
        <v>437.0</v>
      </c>
      <c r="I953" t="n">
        <v>416.17</v>
      </c>
      <c r="J953" t="n">
        <v>379.03</v>
      </c>
      <c r="K953" t="inlineStr">
        <is>
          <t>sale</t>
        </is>
      </c>
      <c r="L953" t="inlineStr">
        <is>
          <t/>
        </is>
      </c>
      <c r="M953" t="inlineStr">
        <is>
          <t/>
        </is>
      </c>
      <c r="N953" t="n">
        <v>0.0</v>
      </c>
      <c r="O953" t="n">
        <v>0.0</v>
      </c>
      <c r="P953" t="n">
        <v>325.06</v>
      </c>
      <c r="Q953" t="n">
        <v>325.05</v>
      </c>
      <c r="R953" t="n">
        <v>37.14</v>
      </c>
      <c r="S953" t="n">
        <v>37.14</v>
      </c>
      <c r="T953" t="n">
        <v>4.16</v>
      </c>
      <c r="U953" t="n">
        <v>4.16</v>
      </c>
      <c r="V953" t="n">
        <v>68.23</v>
      </c>
      <c r="W953" t="n">
        <v>68.23</v>
      </c>
      <c r="X953" t="n">
        <v>5.46</v>
      </c>
      <c r="Y953" t="n">
        <v>5.46</v>
      </c>
      <c r="Z953" t="n">
        <v>13.26</v>
      </c>
      <c r="AA953" t="n">
        <v>13.26</v>
      </c>
      <c r="AB953" t="n">
        <v>20.82</v>
      </c>
      <c r="AC953" t="n">
        <v>20.81</v>
      </c>
      <c r="AD953" t="n">
        <v>20.829999999999984</v>
      </c>
      <c r="AE953" t="n">
        <v>0.009999999999990905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0.010000000000001563</v>
      </c>
      <c r="AL953" t="inlineStr">
        <is>
          <t>unreconciled</t>
        </is>
      </c>
      <c r="AM953" t="inlineStr">
        <is>
          <t>Order Amount Mismatch (POS&gt;3PO)</t>
        </is>
      </c>
      <c r="AN953" t="n">
        <v>20.83</v>
      </c>
      <c r="AO953" t="n">
        <f>ROUND(P953*100/H953,2)</f>
        <v>0.0</v>
      </c>
      <c r="AP953" t="n">
        <f>ROUND(Q953*100/I953,2)</f>
        <v>0.0</v>
      </c>
      <c r="AQ953"/>
      <c r="AR953"/>
      <c r="AS953" t="n">
        <v>0.0</v>
      </c>
    </row>
    <row r="954">
      <c r="A954" s="1" t="n">
        <v>45234.0</v>
      </c>
      <c r="B954" s="2" t="n">
        <v>45234.98137731481</v>
      </c>
      <c r="C954" t="inlineStr">
        <is>
          <t>3140023012059691</t>
        </is>
      </c>
      <c r="D954" t="inlineStr">
        <is>
          <t>POS0012</t>
        </is>
      </c>
      <c r="E954" t="inlineStr">
        <is>
          <t>83</t>
        </is>
      </c>
      <c r="F954" t="inlineStr">
        <is>
          <t>0023</t>
        </is>
      </c>
      <c r="G954" t="inlineStr">
        <is>
          <t>5310369715</t>
        </is>
      </c>
      <c r="H954" t="n">
        <v>191.0</v>
      </c>
      <c r="I954" t="n">
        <v>181.91</v>
      </c>
      <c r="J954" t="n">
        <v>144.77</v>
      </c>
      <c r="K954" t="inlineStr">
        <is>
          <t>sale</t>
        </is>
      </c>
      <c r="L954" t="inlineStr">
        <is>
          <t/>
        </is>
      </c>
      <c r="M954" t="inlineStr">
        <is>
          <t/>
        </is>
      </c>
      <c r="N954" t="n">
        <v>0.0</v>
      </c>
      <c r="O954" t="n">
        <v>0.0</v>
      </c>
      <c r="P954" t="n">
        <v>146.52</v>
      </c>
      <c r="Q954" t="n">
        <v>146.52</v>
      </c>
      <c r="R954" t="n">
        <v>37.14</v>
      </c>
      <c r="S954" t="n">
        <v>37.14</v>
      </c>
      <c r="T954" t="n">
        <v>1.82</v>
      </c>
      <c r="U954" t="n">
        <v>1.82</v>
      </c>
      <c r="V954" t="n">
        <v>26.06</v>
      </c>
      <c r="W954" t="n">
        <v>26.06</v>
      </c>
      <c r="X954" t="n">
        <v>2.39</v>
      </c>
      <c r="Y954" t="n">
        <v>2.39</v>
      </c>
      <c r="Z954" t="n">
        <v>5.12</v>
      </c>
      <c r="AA954" t="n">
        <v>5.12</v>
      </c>
      <c r="AB954" t="n">
        <v>9.1</v>
      </c>
      <c r="AC954" t="n">
        <v>9.1</v>
      </c>
      <c r="AD954" t="n">
        <v>9.090000000000003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inlineStr">
        <is>
          <t>unreconciled</t>
        </is>
      </c>
      <c r="AM954" t="inlineStr">
        <is>
          <t>Order Amount Mismatch (POS&gt;3PO)</t>
        </is>
      </c>
      <c r="AN954" t="n">
        <v>9.09</v>
      </c>
      <c r="AO954" t="n">
        <f>ROUND(P954*100/H954,2)</f>
        <v>0.0</v>
      </c>
      <c r="AP954" t="n">
        <f>ROUND(Q954*100/I954,2)</f>
        <v>0.0</v>
      </c>
      <c r="AQ954"/>
      <c r="AR954"/>
      <c r="AS954" t="n">
        <v>0.0</v>
      </c>
    </row>
    <row r="955">
      <c r="A955" s="1" t="n">
        <v>45232.0</v>
      </c>
      <c r="B955" s="2" t="n">
        <v>45232.999768518515</v>
      </c>
      <c r="C955" t="inlineStr">
        <is>
          <t>3140094012085012</t>
        </is>
      </c>
      <c r="D955" t="inlineStr">
        <is>
          <t>POS0012</t>
        </is>
      </c>
      <c r="E955" t="inlineStr">
        <is>
          <t>27</t>
        </is>
      </c>
      <c r="F955" t="inlineStr">
        <is>
          <t>0094</t>
        </is>
      </c>
      <c r="G955" t="inlineStr">
        <is>
          <t>5310369940</t>
        </is>
      </c>
      <c r="H955" t="n">
        <v>231.0</v>
      </c>
      <c r="I955" t="n">
        <v>219.99</v>
      </c>
      <c r="J955" t="n">
        <v>182.85</v>
      </c>
      <c r="K955" t="inlineStr">
        <is>
          <t>sale</t>
        </is>
      </c>
      <c r="L955" t="inlineStr">
        <is>
          <t/>
        </is>
      </c>
      <c r="M955" t="inlineStr">
        <is>
          <t/>
        </is>
      </c>
      <c r="N955" t="n">
        <v>0.0</v>
      </c>
      <c r="O955" t="n">
        <v>0.0</v>
      </c>
      <c r="P955" t="n">
        <v>175.55</v>
      </c>
      <c r="Q955" t="n">
        <v>175.55</v>
      </c>
      <c r="R955" t="n">
        <v>37.14</v>
      </c>
      <c r="S955" t="n">
        <v>37.14</v>
      </c>
      <c r="T955" t="n">
        <v>2.2</v>
      </c>
      <c r="U955" t="n">
        <v>2.2</v>
      </c>
      <c r="V955" t="n">
        <v>32.91</v>
      </c>
      <c r="W955" t="n">
        <v>32.91</v>
      </c>
      <c r="X955" t="n">
        <v>2.89</v>
      </c>
      <c r="Y955" t="n">
        <v>2.89</v>
      </c>
      <c r="Z955" t="n">
        <v>6.44</v>
      </c>
      <c r="AA955" t="n">
        <v>6.44</v>
      </c>
      <c r="AB955" t="n">
        <v>11.0</v>
      </c>
      <c r="AC955" t="n">
        <v>11.0</v>
      </c>
      <c r="AD955" t="n">
        <v>11.009999999999991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inlineStr">
        <is>
          <t>unreconciled</t>
        </is>
      </c>
      <c r="AM955" t="inlineStr">
        <is>
          <t>Order Amount Mismatch (POS&gt;3PO)</t>
        </is>
      </c>
      <c r="AN955" t="n">
        <v>11.01</v>
      </c>
      <c r="AO955" t="n">
        <f>ROUND(P955*100/H955,2)</f>
        <v>0.0</v>
      </c>
      <c r="AP955" t="n">
        <f>ROUND(Q955*100/I955,2)</f>
        <v>0.0</v>
      </c>
      <c r="AQ955"/>
      <c r="AR955"/>
      <c r="AS955" t="n">
        <v>0.0</v>
      </c>
    </row>
    <row r="956">
      <c r="A956" s="1" t="n">
        <v>45232.0</v>
      </c>
      <c r="B956" s="2" t="n">
        <v>45232.871354166666</v>
      </c>
      <c r="C956" t="inlineStr">
        <is>
          <t>3140094012084903</t>
        </is>
      </c>
      <c r="D956" t="inlineStr">
        <is>
          <t>POS0012</t>
        </is>
      </c>
      <c r="E956" t="inlineStr">
        <is>
          <t>18</t>
        </is>
      </c>
      <c r="F956" t="inlineStr">
        <is>
          <t>0094</t>
        </is>
      </c>
      <c r="G956" t="inlineStr">
        <is>
          <t>5310377831</t>
        </is>
      </c>
      <c r="H956" t="n">
        <v>399.0</v>
      </c>
      <c r="I956" t="n">
        <v>379.99</v>
      </c>
      <c r="J956" t="n">
        <v>342.85</v>
      </c>
      <c r="K956" t="inlineStr">
        <is>
          <t>sale</t>
        </is>
      </c>
      <c r="L956" t="inlineStr">
        <is>
          <t/>
        </is>
      </c>
      <c r="M956" t="inlineStr">
        <is>
          <t/>
        </is>
      </c>
      <c r="N956" t="n">
        <v>0.0</v>
      </c>
      <c r="O956" t="n">
        <v>0.0</v>
      </c>
      <c r="P956" t="n">
        <v>297.48</v>
      </c>
      <c r="Q956" t="n">
        <v>297.48</v>
      </c>
      <c r="R956" t="n">
        <v>37.14</v>
      </c>
      <c r="S956" t="n">
        <v>37.14</v>
      </c>
      <c r="T956" t="n">
        <v>3.8</v>
      </c>
      <c r="U956" t="n">
        <v>3.8</v>
      </c>
      <c r="V956" t="n">
        <v>61.71</v>
      </c>
      <c r="W956" t="n">
        <v>61.71</v>
      </c>
      <c r="X956" t="n">
        <v>4.99</v>
      </c>
      <c r="Y956" t="n">
        <v>4.99</v>
      </c>
      <c r="Z956" t="n">
        <v>12.01</v>
      </c>
      <c r="AA956" t="n">
        <v>12.01</v>
      </c>
      <c r="AB956" t="n">
        <v>19.0</v>
      </c>
      <c r="AC956" t="n">
        <v>19.0</v>
      </c>
      <c r="AD956" t="n">
        <v>19.00999999999999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inlineStr">
        <is>
          <t>unreconciled</t>
        </is>
      </c>
      <c r="AM956" t="inlineStr">
        <is>
          <t>Order Amount Mismatch (POS&gt;3PO)</t>
        </is>
      </c>
      <c r="AN956" t="n">
        <v>19.01</v>
      </c>
      <c r="AO956" t="n">
        <f>ROUND(P956*100/H956,2)</f>
        <v>0.0</v>
      </c>
      <c r="AP956" t="n">
        <f>ROUND(Q956*100/I956,2)</f>
        <v>0.0</v>
      </c>
      <c r="AQ956"/>
      <c r="AR956"/>
      <c r="AS956" t="n">
        <v>0.0</v>
      </c>
    </row>
    <row r="957">
      <c r="A957" s="1" t="n">
        <v>45233.0</v>
      </c>
      <c r="B957" s="2" t="n">
        <v>45233.71320601852</v>
      </c>
      <c r="C957" t="inlineStr">
        <is>
          <t>3140094012085165</t>
        </is>
      </c>
      <c r="D957" t="inlineStr">
        <is>
          <t>POS0012</t>
        </is>
      </c>
      <c r="E957" t="inlineStr">
        <is>
          <t>80</t>
        </is>
      </c>
      <c r="F957" t="inlineStr">
        <is>
          <t>0094</t>
        </is>
      </c>
      <c r="G957" t="inlineStr">
        <is>
          <t>5310379577</t>
        </is>
      </c>
      <c r="H957" t="n">
        <v>405.0</v>
      </c>
      <c r="I957" t="n">
        <v>385.72</v>
      </c>
      <c r="J957" t="n">
        <v>348.58</v>
      </c>
      <c r="K957" t="inlineStr">
        <is>
          <t>sale</t>
        </is>
      </c>
      <c r="L957" t="inlineStr">
        <is>
          <t/>
        </is>
      </c>
      <c r="M957" t="inlineStr">
        <is>
          <t/>
        </is>
      </c>
      <c r="N957" t="n">
        <v>0.0</v>
      </c>
      <c r="O957" t="n">
        <v>0.0</v>
      </c>
      <c r="P957" t="n">
        <v>301.86</v>
      </c>
      <c r="Q957" t="n">
        <v>301.85</v>
      </c>
      <c r="R957" t="n">
        <v>37.14</v>
      </c>
      <c r="S957" t="n">
        <v>37.14</v>
      </c>
      <c r="T957" t="n">
        <v>3.86</v>
      </c>
      <c r="U957" t="n">
        <v>3.86</v>
      </c>
      <c r="V957" t="n">
        <v>62.74</v>
      </c>
      <c r="W957" t="n">
        <v>62.74</v>
      </c>
      <c r="X957" t="n">
        <v>5.06</v>
      </c>
      <c r="Y957" t="n">
        <v>5.06</v>
      </c>
      <c r="Z957" t="n">
        <v>12.2</v>
      </c>
      <c r="AA957" t="n">
        <v>12.2</v>
      </c>
      <c r="AB957" t="n">
        <v>19.28</v>
      </c>
      <c r="AC957" t="n">
        <v>19.29</v>
      </c>
      <c r="AD957" t="n">
        <v>19.279999999999973</v>
      </c>
      <c r="AE957" t="n">
        <v>0.009999999999990905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-0.00999999999999801</v>
      </c>
      <c r="AL957" t="inlineStr">
        <is>
          <t>unreconciled</t>
        </is>
      </c>
      <c r="AM957" t="inlineStr">
        <is>
          <t>Order Amount Mismatch (POS&gt;3PO)</t>
        </is>
      </c>
      <c r="AN957" t="n">
        <v>19.28</v>
      </c>
      <c r="AO957" t="n">
        <f>ROUND(P957*100/H957,2)</f>
        <v>0.0</v>
      </c>
      <c r="AP957" t="n">
        <f>ROUND(Q957*100/I957,2)</f>
        <v>0.0</v>
      </c>
      <c r="AQ957"/>
      <c r="AR957"/>
      <c r="AS957" t="n">
        <v>0.0</v>
      </c>
    </row>
    <row r="958">
      <c r="A958" s="1" t="n">
        <v>45233.0</v>
      </c>
      <c r="B958" s="2" t="n">
        <v>45233.42259259259</v>
      </c>
      <c r="C958" t="inlineStr">
        <is>
          <t>3140023012059184</t>
        </is>
      </c>
      <c r="D958" t="inlineStr">
        <is>
          <t>POS0012</t>
        </is>
      </c>
      <c r="E958" t="inlineStr">
        <is>
          <t>77</t>
        </is>
      </c>
      <c r="F958" t="inlineStr">
        <is>
          <t>0023</t>
        </is>
      </c>
      <c r="G958" t="inlineStr">
        <is>
          <t>5310412793</t>
        </is>
      </c>
      <c r="H958" t="n">
        <v>441.0</v>
      </c>
      <c r="I958" t="n">
        <v>419.99</v>
      </c>
      <c r="J958" t="n">
        <v>382.85</v>
      </c>
      <c r="K958" t="inlineStr">
        <is>
          <t>sale</t>
        </is>
      </c>
      <c r="L958" t="inlineStr">
        <is>
          <t/>
        </is>
      </c>
      <c r="M958" t="inlineStr">
        <is>
          <t/>
        </is>
      </c>
      <c r="N958" t="n">
        <v>0.0</v>
      </c>
      <c r="O958" t="n">
        <v>0.0</v>
      </c>
      <c r="P958" t="n">
        <v>327.97</v>
      </c>
      <c r="Q958" t="n">
        <v>327.98</v>
      </c>
      <c r="R958" t="n">
        <v>37.14</v>
      </c>
      <c r="S958" t="n">
        <v>37.14</v>
      </c>
      <c r="T958" t="n">
        <v>4.2</v>
      </c>
      <c r="U958" t="n">
        <v>4.2</v>
      </c>
      <c r="V958" t="n">
        <v>68.91</v>
      </c>
      <c r="W958" t="n">
        <v>68.91</v>
      </c>
      <c r="X958" t="n">
        <v>5.51</v>
      </c>
      <c r="Y958" t="n">
        <v>5.51</v>
      </c>
      <c r="Z958" t="n">
        <v>13.4</v>
      </c>
      <c r="AA958" t="n">
        <v>13.39</v>
      </c>
      <c r="AB958" t="n">
        <v>21.0</v>
      </c>
      <c r="AC958" t="n">
        <v>21.0</v>
      </c>
      <c r="AD958" t="n">
        <v>21.00999999999999</v>
      </c>
      <c r="AE958" t="n">
        <v>-0.009999999999990905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0.009999999999999787</v>
      </c>
      <c r="AK958" t="n">
        <v>0.0</v>
      </c>
      <c r="AL958" t="inlineStr">
        <is>
          <t>unreconciled</t>
        </is>
      </c>
      <c r="AM958" t="inlineStr">
        <is>
          <t>Order Amount Mismatch (POS&gt;3PO)</t>
        </is>
      </c>
      <c r="AN958" t="n">
        <v>21.01</v>
      </c>
      <c r="AO958" t="n">
        <f>ROUND(P958*100/H958,2)</f>
        <v>0.0</v>
      </c>
      <c r="AP958" t="n">
        <f>ROUND(Q958*100/I958,2)</f>
        <v>0.0</v>
      </c>
      <c r="AQ958"/>
      <c r="AR958"/>
      <c r="AS958" t="n">
        <v>0.0</v>
      </c>
    </row>
    <row r="959">
      <c r="A959" s="1" t="n">
        <v>45232.0</v>
      </c>
      <c r="B959" s="2" t="n">
        <v>45232.832824074074</v>
      </c>
      <c r="C959" t="inlineStr">
        <is>
          <t>3140023012059035</t>
        </is>
      </c>
      <c r="D959" t="inlineStr">
        <is>
          <t>POS0012</t>
        </is>
      </c>
      <c r="E959" t="inlineStr">
        <is>
          <t>29</t>
        </is>
      </c>
      <c r="F959" t="inlineStr">
        <is>
          <t>0023</t>
        </is>
      </c>
      <c r="G959" t="inlineStr">
        <is>
          <t>5310415126</t>
        </is>
      </c>
      <c r="H959" t="n">
        <v>304.0</v>
      </c>
      <c r="I959" t="n">
        <v>289.52</v>
      </c>
      <c r="J959" t="n">
        <v>252.38</v>
      </c>
      <c r="K959" t="inlineStr">
        <is>
          <t>sale</t>
        </is>
      </c>
      <c r="L959" t="inlineStr">
        <is>
          <t/>
        </is>
      </c>
      <c r="M959" t="inlineStr">
        <is>
          <t/>
        </is>
      </c>
      <c r="N959" t="n">
        <v>0.0</v>
      </c>
      <c r="O959" t="n">
        <v>0.0</v>
      </c>
      <c r="P959" t="n">
        <v>228.53</v>
      </c>
      <c r="Q959" t="n">
        <v>228.53</v>
      </c>
      <c r="R959" t="n">
        <v>37.14</v>
      </c>
      <c r="S959" t="n">
        <v>37.14</v>
      </c>
      <c r="T959" t="n">
        <v>2.9</v>
      </c>
      <c r="U959" t="n">
        <v>2.9</v>
      </c>
      <c r="V959" t="n">
        <v>45.43</v>
      </c>
      <c r="W959" t="n">
        <v>45.43</v>
      </c>
      <c r="X959" t="n">
        <v>3.8</v>
      </c>
      <c r="Y959" t="n">
        <v>3.8</v>
      </c>
      <c r="Z959" t="n">
        <v>8.86</v>
      </c>
      <c r="AA959" t="n">
        <v>8.86</v>
      </c>
      <c r="AB959" t="n">
        <v>14.48</v>
      </c>
      <c r="AC959" t="n">
        <v>14.48</v>
      </c>
      <c r="AD959" t="n">
        <v>14.480000000000018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inlineStr">
        <is>
          <t>unreconciled</t>
        </is>
      </c>
      <c r="AM959" t="inlineStr">
        <is>
          <t>Order Amount Mismatch (POS&gt;3PO)</t>
        </is>
      </c>
      <c r="AN959" t="n">
        <v>14.48</v>
      </c>
      <c r="AO959" t="n">
        <f>ROUND(P959*100/H959,2)</f>
        <v>0.0</v>
      </c>
      <c r="AP959" t="n">
        <f>ROUND(Q959*100/I959,2)</f>
        <v>0.0</v>
      </c>
      <c r="AQ959"/>
      <c r="AR959"/>
      <c r="AS959" t="n">
        <v>0.0</v>
      </c>
    </row>
    <row r="960">
      <c r="A960" s="1" t="n">
        <v>45232.0</v>
      </c>
      <c r="B960" s="2" t="n">
        <v>45232.561527777776</v>
      </c>
      <c r="C960" t="inlineStr">
        <is>
          <t>3140023012058952</t>
        </is>
      </c>
      <c r="D960" t="inlineStr">
        <is>
          <t>POS0012</t>
        </is>
      </c>
      <c r="E960" t="inlineStr">
        <is>
          <t>46</t>
        </is>
      </c>
      <c r="F960" t="inlineStr">
        <is>
          <t>0023</t>
        </is>
      </c>
      <c r="G960" t="inlineStr">
        <is>
          <t>5310419877</t>
        </is>
      </c>
      <c r="H960" t="n">
        <v>130.0</v>
      </c>
      <c r="I960" t="n">
        <v>123.81</v>
      </c>
      <c r="J960" t="n">
        <v>86.67</v>
      </c>
      <c r="K960" t="inlineStr">
        <is>
          <t>sale</t>
        </is>
      </c>
      <c r="L960" t="inlineStr">
        <is>
          <t/>
        </is>
      </c>
      <c r="M960" t="inlineStr">
        <is>
          <t/>
        </is>
      </c>
      <c r="N960" t="n">
        <v>0.0</v>
      </c>
      <c r="O960" t="n">
        <v>0.0</v>
      </c>
      <c r="P960" t="n">
        <v>102.25</v>
      </c>
      <c r="Q960" t="n">
        <v>102.24</v>
      </c>
      <c r="R960" t="n">
        <v>37.14</v>
      </c>
      <c r="S960" t="n">
        <v>37.14</v>
      </c>
      <c r="T960" t="n">
        <v>1.24</v>
      </c>
      <c r="U960" t="n">
        <v>1.24</v>
      </c>
      <c r="V960" t="n">
        <v>15.6</v>
      </c>
      <c r="W960" t="n">
        <v>15.6</v>
      </c>
      <c r="X960" t="n">
        <v>1.62</v>
      </c>
      <c r="Y960" t="n">
        <v>1.62</v>
      </c>
      <c r="Z960" t="n">
        <v>3.1</v>
      </c>
      <c r="AA960" t="n">
        <v>3.1</v>
      </c>
      <c r="AB960" t="n">
        <v>6.2</v>
      </c>
      <c r="AC960" t="n">
        <v>6.19</v>
      </c>
      <c r="AD960" t="n">
        <v>6.189999999999998</v>
      </c>
      <c r="AE960" t="n">
        <v>0.010000000000005116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0.009999999999999787</v>
      </c>
      <c r="AL960" t="inlineStr">
        <is>
          <t>unreconciled</t>
        </is>
      </c>
      <c r="AM960" t="inlineStr">
        <is>
          <t>Order Amount Mismatch (POS&gt;3PO)</t>
        </is>
      </c>
      <c r="AN960" t="n">
        <v>6.19</v>
      </c>
      <c r="AO960" t="n">
        <f>ROUND(P960*100/H960,2)</f>
        <v>0.0</v>
      </c>
      <c r="AP960" t="n">
        <f>ROUND(Q960*100/I960,2)</f>
        <v>0.0</v>
      </c>
      <c r="AQ960"/>
      <c r="AR960"/>
      <c r="AS960" t="n">
        <v>0.0</v>
      </c>
    </row>
    <row r="961">
      <c r="A961" s="1" t="n">
        <v>45232.0</v>
      </c>
      <c r="B961" s="2" t="n">
        <v>45232.78581018518</v>
      </c>
      <c r="C961" t="inlineStr">
        <is>
          <t>3140094012084836</t>
        </is>
      </c>
      <c r="D961" t="inlineStr">
        <is>
          <t>POS0012</t>
        </is>
      </c>
      <c r="E961" t="inlineStr">
        <is>
          <t>51</t>
        </is>
      </c>
      <c r="F961" t="inlineStr">
        <is>
          <t>0094</t>
        </is>
      </c>
      <c r="G961" t="inlineStr">
        <is>
          <t>5310436841</t>
        </is>
      </c>
      <c r="H961" t="n">
        <v>342.0</v>
      </c>
      <c r="I961" t="n">
        <v>325.71</v>
      </c>
      <c r="J961" t="n">
        <v>288.57</v>
      </c>
      <c r="K961" t="inlineStr">
        <is>
          <t>sale</t>
        </is>
      </c>
      <c r="L961" t="inlineStr">
        <is>
          <t/>
        </is>
      </c>
      <c r="M961" t="inlineStr">
        <is>
          <t/>
        </is>
      </c>
      <c r="N961" t="n">
        <v>0.0</v>
      </c>
      <c r="O961" t="n">
        <v>0.0</v>
      </c>
      <c r="P961" t="n">
        <v>256.11</v>
      </c>
      <c r="Q961" t="n">
        <v>256.1</v>
      </c>
      <c r="R961" t="n">
        <v>37.14</v>
      </c>
      <c r="S961" t="n">
        <v>37.14</v>
      </c>
      <c r="T961" t="n">
        <v>3.26</v>
      </c>
      <c r="U961" t="n">
        <v>3.26</v>
      </c>
      <c r="V961" t="n">
        <v>51.94</v>
      </c>
      <c r="W961" t="n">
        <v>51.94</v>
      </c>
      <c r="X961" t="n">
        <v>4.28</v>
      </c>
      <c r="Y961" t="n">
        <v>4.28</v>
      </c>
      <c r="Z961" t="n">
        <v>10.12</v>
      </c>
      <c r="AA961" t="n">
        <v>10.12</v>
      </c>
      <c r="AB961" t="n">
        <v>16.28</v>
      </c>
      <c r="AC961" t="n">
        <v>16.29</v>
      </c>
      <c r="AD961" t="n">
        <v>16.29000000000002</v>
      </c>
      <c r="AE961" t="n">
        <v>0.009999999999990905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-0.00999999999999801</v>
      </c>
      <c r="AL961" t="inlineStr">
        <is>
          <t>unreconciled</t>
        </is>
      </c>
      <c r="AM961" t="inlineStr">
        <is>
          <t>Order Amount Mismatch (POS&gt;3PO)</t>
        </is>
      </c>
      <c r="AN961" t="n">
        <v>16.29</v>
      </c>
      <c r="AO961" t="n">
        <f>ROUND(P961*100/H961,2)</f>
        <v>0.0</v>
      </c>
      <c r="AP961" t="n">
        <f>ROUND(Q961*100/I961,2)</f>
        <v>0.0</v>
      </c>
      <c r="AQ961"/>
      <c r="AR961"/>
      <c r="AS961" t="n">
        <v>0.0</v>
      </c>
    </row>
    <row r="962">
      <c r="A962" s="1" t="n">
        <v>45232.0</v>
      </c>
      <c r="B962" s="2" t="n">
        <v>45232.84538194445</v>
      </c>
      <c r="C962" t="inlineStr">
        <is>
          <t>3140094012084880</t>
        </is>
      </c>
      <c r="D962" t="inlineStr">
        <is>
          <t>POS0012</t>
        </is>
      </c>
      <c r="E962" t="inlineStr">
        <is>
          <t>95</t>
        </is>
      </c>
      <c r="F962" t="inlineStr">
        <is>
          <t>0094</t>
        </is>
      </c>
      <c r="G962" t="inlineStr">
        <is>
          <t>5310449355</t>
        </is>
      </c>
      <c r="H962" t="n">
        <v>513.0</v>
      </c>
      <c r="I962" t="n">
        <v>488.55</v>
      </c>
      <c r="J962" t="n">
        <v>451.41</v>
      </c>
      <c r="K962" t="inlineStr">
        <is>
          <t>sale</t>
        </is>
      </c>
      <c r="L962" t="inlineStr">
        <is>
          <t/>
        </is>
      </c>
      <c r="M962" t="inlineStr">
        <is>
          <t/>
        </is>
      </c>
      <c r="N962" t="n">
        <v>0.0</v>
      </c>
      <c r="O962" t="n">
        <v>0.0</v>
      </c>
      <c r="P962" t="n">
        <v>380.22</v>
      </c>
      <c r="Q962" t="n">
        <v>380.22</v>
      </c>
      <c r="R962" t="n">
        <v>37.14</v>
      </c>
      <c r="S962" t="n">
        <v>37.14</v>
      </c>
      <c r="T962" t="n">
        <v>4.89</v>
      </c>
      <c r="U962" t="n">
        <v>4.89</v>
      </c>
      <c r="V962" t="n">
        <v>81.25</v>
      </c>
      <c r="W962" t="n">
        <v>81.25</v>
      </c>
      <c r="X962" t="n">
        <v>6.41</v>
      </c>
      <c r="Y962" t="n">
        <v>6.41</v>
      </c>
      <c r="Z962" t="n">
        <v>15.78</v>
      </c>
      <c r="AA962" t="n">
        <v>15.77</v>
      </c>
      <c r="AB962" t="n">
        <v>24.42</v>
      </c>
      <c r="AC962" t="n">
        <v>24.43</v>
      </c>
      <c r="AD962" t="n">
        <v>24.44999999999999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0.009999999999999787</v>
      </c>
      <c r="AK962" t="n">
        <v>-0.00999999999999801</v>
      </c>
      <c r="AL962" t="inlineStr">
        <is>
          <t>unreconciled</t>
        </is>
      </c>
      <c r="AM962" t="inlineStr">
        <is>
          <t>Order Amount Mismatch (POS&gt;3PO)</t>
        </is>
      </c>
      <c r="AN962" t="n">
        <v>24.45</v>
      </c>
      <c r="AO962" t="n">
        <f>ROUND(P962*100/H962,2)</f>
        <v>0.0</v>
      </c>
      <c r="AP962" t="n">
        <f>ROUND(Q962*100/I962,2)</f>
        <v>0.0</v>
      </c>
      <c r="AQ962"/>
      <c r="AR962"/>
      <c r="AS962" t="n">
        <v>0.0</v>
      </c>
    </row>
    <row r="963">
      <c r="A963" s="1" t="n">
        <v>45233.0</v>
      </c>
      <c r="B963" s="2" t="n">
        <v>45233.82403935185</v>
      </c>
      <c r="C963" t="inlineStr">
        <is>
          <t>3140094012085246</t>
        </is>
      </c>
      <c r="D963" t="inlineStr">
        <is>
          <t>POS0012</t>
        </is>
      </c>
      <c r="E963" t="inlineStr">
        <is>
          <t>61</t>
        </is>
      </c>
      <c r="F963" t="inlineStr">
        <is>
          <t>0094</t>
        </is>
      </c>
      <c r="G963" t="inlineStr">
        <is>
          <t>5310452134</t>
        </is>
      </c>
      <c r="H963" t="n">
        <v>926.0</v>
      </c>
      <c r="I963" t="n">
        <v>959.03</v>
      </c>
      <c r="J963" t="n">
        <v>921.89</v>
      </c>
      <c r="K963" t="inlineStr">
        <is>
          <t>sale</t>
        </is>
      </c>
      <c r="L963" t="inlineStr">
        <is>
          <t/>
        </is>
      </c>
      <c r="M963" t="inlineStr">
        <is>
          <t/>
        </is>
      </c>
      <c r="N963" t="n">
        <v>0.0</v>
      </c>
      <c r="O963" t="n">
        <v>0.0</v>
      </c>
      <c r="P963" t="n">
        <v>738.77</v>
      </c>
      <c r="Q963" t="n">
        <v>679.99</v>
      </c>
      <c r="R963" t="n">
        <v>37.14</v>
      </c>
      <c r="S963" t="n">
        <v>37.14</v>
      </c>
      <c r="T963" t="n">
        <v>9.59</v>
      </c>
      <c r="U963" t="n">
        <v>8.82</v>
      </c>
      <c r="V963" t="n">
        <v>165.94</v>
      </c>
      <c r="W963" t="n">
        <v>152.06</v>
      </c>
      <c r="X963" t="n">
        <v>12.59</v>
      </c>
      <c r="Y963" t="n">
        <v>11.57</v>
      </c>
      <c r="Z963" t="n">
        <v>32.14</v>
      </c>
      <c r="AA963" t="n">
        <v>29.45</v>
      </c>
      <c r="AB963" t="n">
        <v>44.1</v>
      </c>
      <c r="AC963" t="n">
        <v>44.1</v>
      </c>
      <c r="AD963" t="n">
        <v>-33.02999999999997</v>
      </c>
      <c r="AE963" t="n">
        <v>58.77999999999997</v>
      </c>
      <c r="AF963" t="n">
        <v>0.0</v>
      </c>
      <c r="AG963" t="n">
        <v>0.7699999999999996</v>
      </c>
      <c r="AH963" t="n">
        <v>13.879999999999995</v>
      </c>
      <c r="AI963" t="n">
        <v>1.0199999999999996</v>
      </c>
      <c r="AJ963" t="n">
        <v>2.6900000000000013</v>
      </c>
      <c r="AK963" t="n">
        <v>0.0</v>
      </c>
      <c r="AL963" t="inlineStr">
        <is>
          <t>unreconciled</t>
        </is>
      </c>
      <c r="AM963" t="inlineStr">
        <is>
          <t>Order Amount Mismatch (3PO&gt;POS)</t>
        </is>
      </c>
      <c r="AN963" t="n">
        <v>33.03</v>
      </c>
      <c r="AO963" t="n">
        <f>ROUND(P963*100/H963,2)</f>
        <v>0.0</v>
      </c>
      <c r="AP963" t="n">
        <f>ROUND(Q963*100/I963,2)</f>
        <v>0.0</v>
      </c>
      <c r="AQ963"/>
      <c r="AR963"/>
      <c r="AS963" t="n">
        <v>0.0</v>
      </c>
    </row>
    <row r="964">
      <c r="A964" s="1" t="n">
        <v>45233.0</v>
      </c>
      <c r="B964" s="2" t="n">
        <v>45233.61604166667</v>
      </c>
      <c r="C964" t="inlineStr">
        <is>
          <t>3140023012059225</t>
        </is>
      </c>
      <c r="D964" t="inlineStr">
        <is>
          <t>POS0012</t>
        </is>
      </c>
      <c r="E964" t="inlineStr">
        <is>
          <t>18</t>
        </is>
      </c>
      <c r="F964" t="inlineStr">
        <is>
          <t>0023</t>
        </is>
      </c>
      <c r="G964" t="inlineStr">
        <is>
          <t>5310458586</t>
        </is>
      </c>
      <c r="H964" t="n">
        <v>279.0</v>
      </c>
      <c r="I964" t="n">
        <v>342.84</v>
      </c>
      <c r="J964" t="n">
        <v>305.7</v>
      </c>
      <c r="K964" t="inlineStr">
        <is>
          <t>sale</t>
        </is>
      </c>
      <c r="L964" t="inlineStr">
        <is>
          <t/>
        </is>
      </c>
      <c r="M964" t="inlineStr">
        <is>
          <t/>
        </is>
      </c>
      <c r="N964" t="n">
        <v>0.0</v>
      </c>
      <c r="O964" t="n">
        <v>0.0</v>
      </c>
      <c r="P964" t="n">
        <v>269.16</v>
      </c>
      <c r="Q964" t="n">
        <v>210.38</v>
      </c>
      <c r="R964" t="n">
        <v>37.14</v>
      </c>
      <c r="S964" t="n">
        <v>37.14</v>
      </c>
      <c r="T964" t="n">
        <v>3.43</v>
      </c>
      <c r="U964" t="n">
        <v>2.66</v>
      </c>
      <c r="V964" t="n">
        <v>55.03</v>
      </c>
      <c r="W964" t="n">
        <v>41.14</v>
      </c>
      <c r="X964" t="n">
        <v>4.5</v>
      </c>
      <c r="Y964" t="n">
        <v>3.49</v>
      </c>
      <c r="Z964" t="n">
        <v>10.72</v>
      </c>
      <c r="AA964" t="n">
        <v>8.04</v>
      </c>
      <c r="AB964" t="n">
        <v>13.28</v>
      </c>
      <c r="AC964" t="n">
        <v>13.29</v>
      </c>
      <c r="AD964" t="n">
        <v>-63.839999999999975</v>
      </c>
      <c r="AE964" t="n">
        <v>58.78000000000003</v>
      </c>
      <c r="AF964" t="n">
        <v>0.0</v>
      </c>
      <c r="AG964" t="n">
        <v>0.77</v>
      </c>
      <c r="AH964" t="n">
        <v>13.89</v>
      </c>
      <c r="AI964" t="n">
        <v>1.0099999999999998</v>
      </c>
      <c r="AJ964" t="n">
        <v>2.6800000000000015</v>
      </c>
      <c r="AK964" t="n">
        <v>-0.009999999999999787</v>
      </c>
      <c r="AL964" t="inlineStr">
        <is>
          <t>unreconciled</t>
        </is>
      </c>
      <c r="AM964" t="inlineStr">
        <is>
          <t>Order Amount Mismatch (3PO&gt;POS)</t>
        </is>
      </c>
      <c r="AN964" t="n">
        <v>63.84</v>
      </c>
      <c r="AO964" t="n">
        <f>ROUND(P964*100/H964,2)</f>
        <v>0.0</v>
      </c>
      <c r="AP964" t="n">
        <f>ROUND(Q964*100/I964,2)</f>
        <v>0.0</v>
      </c>
      <c r="AQ964"/>
      <c r="AR964"/>
      <c r="AS964" t="n">
        <v>0.0</v>
      </c>
    </row>
    <row r="965">
      <c r="A965" s="1" t="n">
        <v>45232.0</v>
      </c>
      <c r="B965" s="2" t="n">
        <v>45232.812106481484</v>
      </c>
      <c r="C965" t="inlineStr">
        <is>
          <t>3140023012059024</t>
        </is>
      </c>
      <c r="D965" t="inlineStr">
        <is>
          <t>POS0012</t>
        </is>
      </c>
      <c r="E965" t="inlineStr">
        <is>
          <t>18</t>
        </is>
      </c>
      <c r="F965" t="inlineStr">
        <is>
          <t>0023</t>
        </is>
      </c>
      <c r="G965" t="inlineStr">
        <is>
          <t>5310459768</t>
        </is>
      </c>
      <c r="H965" t="n">
        <v>260.0</v>
      </c>
      <c r="I965" t="n">
        <v>247.61</v>
      </c>
      <c r="J965" t="n">
        <v>210.47</v>
      </c>
      <c r="K965" t="inlineStr">
        <is>
          <t>sale</t>
        </is>
      </c>
      <c r="L965" t="inlineStr">
        <is>
          <t/>
        </is>
      </c>
      <c r="M965" t="inlineStr">
        <is>
          <t/>
        </is>
      </c>
      <c r="N965" t="n">
        <v>0.0</v>
      </c>
      <c r="O965" t="n">
        <v>0.0</v>
      </c>
      <c r="P965" t="n">
        <v>196.6</v>
      </c>
      <c r="Q965" t="n">
        <v>196.6</v>
      </c>
      <c r="R965" t="n">
        <v>37.14</v>
      </c>
      <c r="S965" t="n">
        <v>37.14</v>
      </c>
      <c r="T965" t="n">
        <v>2.48</v>
      </c>
      <c r="U965" t="n">
        <v>2.48</v>
      </c>
      <c r="V965" t="n">
        <v>37.88</v>
      </c>
      <c r="W965" t="n">
        <v>37.88</v>
      </c>
      <c r="X965" t="n">
        <v>3.25</v>
      </c>
      <c r="Y965" t="n">
        <v>3.25</v>
      </c>
      <c r="Z965" t="n">
        <v>7.4</v>
      </c>
      <c r="AA965" t="n">
        <v>7.4</v>
      </c>
      <c r="AB965" t="n">
        <v>12.38</v>
      </c>
      <c r="AC965" t="n">
        <v>12.38</v>
      </c>
      <c r="AD965" t="n">
        <v>12.389999999999986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inlineStr">
        <is>
          <t>unreconciled</t>
        </is>
      </c>
      <c r="AM965" t="inlineStr">
        <is>
          <t>Order Amount Mismatch (POS&gt;3PO)</t>
        </is>
      </c>
      <c r="AN965" t="n">
        <v>12.39</v>
      </c>
      <c r="AO965" t="n">
        <f>ROUND(P965*100/H965,2)</f>
        <v>0.0</v>
      </c>
      <c r="AP965" t="n">
        <f>ROUND(Q965*100/I965,2)</f>
        <v>0.0</v>
      </c>
      <c r="AQ965"/>
      <c r="AR965"/>
      <c r="AS965" t="n">
        <v>0.0</v>
      </c>
    </row>
    <row r="966">
      <c r="A966" s="1" t="n">
        <v>45232.0</v>
      </c>
      <c r="B966" s="2" t="n">
        <v>45232.90355324074</v>
      </c>
      <c r="C966" t="inlineStr">
        <is>
          <t>3140094012084938</t>
        </is>
      </c>
      <c r="D966" t="inlineStr">
        <is>
          <t>POS0012</t>
        </is>
      </c>
      <c r="E966" t="inlineStr">
        <is>
          <t>53</t>
        </is>
      </c>
      <c r="F966" t="inlineStr">
        <is>
          <t>0094</t>
        </is>
      </c>
      <c r="G966" t="inlineStr">
        <is>
          <t>5310472403</t>
        </is>
      </c>
      <c r="H966" t="n">
        <v>405.0</v>
      </c>
      <c r="I966" t="n">
        <v>385.7</v>
      </c>
      <c r="J966" t="n">
        <v>348.56</v>
      </c>
      <c r="K966" t="inlineStr">
        <is>
          <t>sale</t>
        </is>
      </c>
      <c r="L966" t="inlineStr">
        <is>
          <t/>
        </is>
      </c>
      <c r="M966" t="inlineStr">
        <is>
          <t/>
        </is>
      </c>
      <c r="N966" t="n">
        <v>0.0</v>
      </c>
      <c r="O966" t="n">
        <v>0.0</v>
      </c>
      <c r="P966" t="n">
        <v>301.84</v>
      </c>
      <c r="Q966" t="n">
        <v>301.83</v>
      </c>
      <c r="R966" t="n">
        <v>37.14</v>
      </c>
      <c r="S966" t="n">
        <v>37.14</v>
      </c>
      <c r="T966" t="n">
        <v>3.86</v>
      </c>
      <c r="U966" t="n">
        <v>3.86</v>
      </c>
      <c r="V966" t="n">
        <v>62.74</v>
      </c>
      <c r="W966" t="n">
        <v>62.74</v>
      </c>
      <c r="X966" t="n">
        <v>5.06</v>
      </c>
      <c r="Y966" t="n">
        <v>5.06</v>
      </c>
      <c r="Z966" t="n">
        <v>12.2</v>
      </c>
      <c r="AA966" t="n">
        <v>12.2</v>
      </c>
      <c r="AB966" t="n">
        <v>19.28</v>
      </c>
      <c r="AC966" t="n">
        <v>19.29</v>
      </c>
      <c r="AD966" t="n">
        <v>19.30000000000001</v>
      </c>
      <c r="AE966" t="n">
        <v>0.009999999999990905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-0.00999999999999801</v>
      </c>
      <c r="AL966" t="inlineStr">
        <is>
          <t>unreconciled</t>
        </is>
      </c>
      <c r="AM966" t="inlineStr">
        <is>
          <t>Order Amount Mismatch (POS&gt;3PO)</t>
        </is>
      </c>
      <c r="AN966" t="n">
        <v>19.3</v>
      </c>
      <c r="AO966" t="n">
        <f>ROUND(P966*100/H966,2)</f>
        <v>0.0</v>
      </c>
      <c r="AP966" t="n">
        <f>ROUND(Q966*100/I966,2)</f>
        <v>0.0</v>
      </c>
      <c r="AQ966"/>
      <c r="AR966"/>
      <c r="AS966" t="n">
        <v>0.0</v>
      </c>
    </row>
    <row r="967">
      <c r="A967" s="1" t="n">
        <v>45233.0</v>
      </c>
      <c r="B967" s="2" t="n">
        <v>45233.44721064815</v>
      </c>
      <c r="C967" t="inlineStr">
        <is>
          <t>3140094012085041</t>
        </is>
      </c>
      <c r="D967" t="inlineStr">
        <is>
          <t>POS0012</t>
        </is>
      </c>
      <c r="E967" t="inlineStr">
        <is>
          <t>56</t>
        </is>
      </c>
      <c r="F967" t="inlineStr">
        <is>
          <t>0094</t>
        </is>
      </c>
      <c r="G967" t="inlineStr">
        <is>
          <t>5310474828</t>
        </is>
      </c>
      <c r="H967" t="n">
        <v>214.0</v>
      </c>
      <c r="I967" t="n">
        <v>203.81</v>
      </c>
      <c r="J967" t="n">
        <v>166.67</v>
      </c>
      <c r="K967" t="inlineStr">
        <is>
          <t>sale</t>
        </is>
      </c>
      <c r="L967" t="inlineStr">
        <is>
          <t/>
        </is>
      </c>
      <c r="M967" t="inlineStr">
        <is>
          <t/>
        </is>
      </c>
      <c r="N967" t="n">
        <v>0.0</v>
      </c>
      <c r="O967" t="n">
        <v>0.0</v>
      </c>
      <c r="P967" t="n">
        <v>163.21</v>
      </c>
      <c r="Q967" t="n">
        <v>163.2</v>
      </c>
      <c r="R967" t="n">
        <v>37.14</v>
      </c>
      <c r="S967" t="n">
        <v>37.14</v>
      </c>
      <c r="T967" t="n">
        <v>2.04</v>
      </c>
      <c r="U967" t="n">
        <v>2.04</v>
      </c>
      <c r="V967" t="n">
        <v>30.0</v>
      </c>
      <c r="W967" t="n">
        <v>30.0</v>
      </c>
      <c r="X967" t="n">
        <v>2.68</v>
      </c>
      <c r="Y967" t="n">
        <v>2.68</v>
      </c>
      <c r="Z967" t="n">
        <v>5.88</v>
      </c>
      <c r="AA967" t="n">
        <v>5.88</v>
      </c>
      <c r="AB967" t="n">
        <v>10.2</v>
      </c>
      <c r="AC967" t="n">
        <v>10.19</v>
      </c>
      <c r="AD967" t="n">
        <v>10.189999999999998</v>
      </c>
      <c r="AE967" t="n">
        <v>0.010000000000019327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0.009999999999999787</v>
      </c>
      <c r="AL967" t="inlineStr">
        <is>
          <t>unreconciled</t>
        </is>
      </c>
      <c r="AM967" t="inlineStr">
        <is>
          <t>Order Amount Mismatch (POS&gt;3PO)</t>
        </is>
      </c>
      <c r="AN967" t="n">
        <v>10.19</v>
      </c>
      <c r="AO967" t="n">
        <f>ROUND(P967*100/H967,2)</f>
        <v>0.0</v>
      </c>
      <c r="AP967" t="n">
        <f>ROUND(Q967*100/I967,2)</f>
        <v>0.0</v>
      </c>
      <c r="AQ967"/>
      <c r="AR967"/>
      <c r="AS967" t="n">
        <v>0.0</v>
      </c>
    </row>
    <row r="968">
      <c r="A968" s="1" t="n">
        <v>45234.0</v>
      </c>
      <c r="B968" s="2" t="n">
        <v>45234.940787037034</v>
      </c>
      <c r="C968" t="inlineStr">
        <is>
          <t>3140023012059663</t>
        </is>
      </c>
      <c r="D968" t="inlineStr">
        <is>
          <t>POS0012</t>
        </is>
      </c>
      <c r="E968" t="inlineStr">
        <is>
          <t>55</t>
        </is>
      </c>
      <c r="F968" t="inlineStr">
        <is>
          <t>0023</t>
        </is>
      </c>
      <c r="G968" t="inlineStr">
        <is>
          <t>5310474875</t>
        </is>
      </c>
      <c r="H968" t="n">
        <v>1238.0</v>
      </c>
      <c r="I968" t="n">
        <v>1179.05</v>
      </c>
      <c r="J968" t="n">
        <v>1141.91</v>
      </c>
      <c r="K968" t="inlineStr">
        <is>
          <t>sale</t>
        </is>
      </c>
      <c r="L968" t="inlineStr">
        <is>
          <t/>
        </is>
      </c>
      <c r="M968" t="inlineStr">
        <is>
          <t/>
        </is>
      </c>
      <c r="N968" t="n">
        <v>0.0</v>
      </c>
      <c r="O968" t="n">
        <v>0.0</v>
      </c>
      <c r="P968" t="n">
        <v>906.46</v>
      </c>
      <c r="Q968" t="n">
        <v>906.46</v>
      </c>
      <c r="R968" t="n">
        <v>37.14</v>
      </c>
      <c r="S968" t="n">
        <v>37.14</v>
      </c>
      <c r="T968" t="n">
        <v>11.79</v>
      </c>
      <c r="U968" t="n">
        <v>11.79</v>
      </c>
      <c r="V968" t="n">
        <v>205.54</v>
      </c>
      <c r="W968" t="n">
        <v>205.54</v>
      </c>
      <c r="X968" t="n">
        <v>15.48</v>
      </c>
      <c r="Y968" t="n">
        <v>15.48</v>
      </c>
      <c r="Z968" t="n">
        <v>39.78</v>
      </c>
      <c r="AA968" t="n">
        <v>39.79</v>
      </c>
      <c r="AB968" t="n">
        <v>58.96</v>
      </c>
      <c r="AC968" t="n">
        <v>58.95</v>
      </c>
      <c r="AD968" t="n">
        <v>58.950000000000045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-0.00999999999999801</v>
      </c>
      <c r="AK968" t="n">
        <v>0.00999999999999801</v>
      </c>
      <c r="AL968" t="inlineStr">
        <is>
          <t>unreconciled</t>
        </is>
      </c>
      <c r="AM968" t="inlineStr">
        <is>
          <t>Order Amount Mismatch (POS&gt;3PO)</t>
        </is>
      </c>
      <c r="AN968" t="n">
        <v>58.95</v>
      </c>
      <c r="AO968" t="n">
        <f>ROUND(P968*100/H968,2)</f>
        <v>0.0</v>
      </c>
      <c r="AP968" t="n">
        <f>ROUND(Q968*100/I968,2)</f>
        <v>0.0</v>
      </c>
      <c r="AQ968"/>
      <c r="AR968"/>
      <c r="AS968" t="n">
        <v>0.0</v>
      </c>
    </row>
    <row r="969">
      <c r="A969" s="1" t="n">
        <v>45232.0</v>
      </c>
      <c r="B969" s="2" t="n">
        <v>45232.57144675926</v>
      </c>
      <c r="C969" t="inlineStr">
        <is>
          <t>3140094012084700</t>
        </is>
      </c>
      <c r="D969" t="inlineStr">
        <is>
          <t>POS0012</t>
        </is>
      </c>
      <c r="E969" t="inlineStr">
        <is>
          <t>14</t>
        </is>
      </c>
      <c r="F969" t="inlineStr">
        <is>
          <t>0094</t>
        </is>
      </c>
      <c r="G969" t="inlineStr">
        <is>
          <t>5310487305</t>
        </is>
      </c>
      <c r="H969" t="n">
        <v>282.0</v>
      </c>
      <c r="I969" t="n">
        <v>268.56</v>
      </c>
      <c r="J969" t="n">
        <v>231.42</v>
      </c>
      <c r="K969" t="inlineStr">
        <is>
          <t>sale</t>
        </is>
      </c>
      <c r="L969" t="inlineStr">
        <is>
          <t/>
        </is>
      </c>
      <c r="M969" t="inlineStr">
        <is>
          <t/>
        </is>
      </c>
      <c r="N969" t="n">
        <v>0.0</v>
      </c>
      <c r="O969" t="n">
        <v>0.0</v>
      </c>
      <c r="P969" t="n">
        <v>212.56</v>
      </c>
      <c r="Q969" t="n">
        <v>212.55</v>
      </c>
      <c r="R969" t="n">
        <v>37.14</v>
      </c>
      <c r="S969" t="n">
        <v>37.14</v>
      </c>
      <c r="T969" t="n">
        <v>2.69</v>
      </c>
      <c r="U969" t="n">
        <v>2.69</v>
      </c>
      <c r="V969" t="n">
        <v>41.66</v>
      </c>
      <c r="W969" t="n">
        <v>41.66</v>
      </c>
      <c r="X969" t="n">
        <v>3.52</v>
      </c>
      <c r="Y969" t="n">
        <v>3.52</v>
      </c>
      <c r="Z969" t="n">
        <v>8.13</v>
      </c>
      <c r="AA969" t="n">
        <v>8.13</v>
      </c>
      <c r="AB969" t="n">
        <v>13.42</v>
      </c>
      <c r="AC969" t="n">
        <v>13.43</v>
      </c>
      <c r="AD969" t="n">
        <v>13.439999999999998</v>
      </c>
      <c r="AE969" t="n">
        <v>0.009999999999990905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-0.009999999999999787</v>
      </c>
      <c r="AL969" t="inlineStr">
        <is>
          <t>unreconciled</t>
        </is>
      </c>
      <c r="AM969" t="inlineStr">
        <is>
          <t>Order Amount Mismatch (POS&gt;3PO)</t>
        </is>
      </c>
      <c r="AN969" t="n">
        <v>13.44</v>
      </c>
      <c r="AO969" t="n">
        <f>ROUND(P969*100/H969,2)</f>
        <v>0.0</v>
      </c>
      <c r="AP969" t="n">
        <f>ROUND(Q969*100/I969,2)</f>
        <v>0.0</v>
      </c>
      <c r="AQ969"/>
      <c r="AR969"/>
      <c r="AS969" t="n">
        <v>0.0</v>
      </c>
    </row>
    <row r="970">
      <c r="A970" s="1" t="n">
        <v>45232.0</v>
      </c>
      <c r="B970" s="2" t="n">
        <v>45232.84179398148</v>
      </c>
      <c r="C970" t="inlineStr">
        <is>
          <t>3140094012084876</t>
        </is>
      </c>
      <c r="D970" t="inlineStr">
        <is>
          <t>POS0012</t>
        </is>
      </c>
      <c r="E970" t="inlineStr">
        <is>
          <t>91</t>
        </is>
      </c>
      <c r="F970" t="inlineStr">
        <is>
          <t>0094</t>
        </is>
      </c>
      <c r="G970" t="inlineStr">
        <is>
          <t>5310491924</t>
        </is>
      </c>
      <c r="H970" t="n">
        <v>254.00000000000003</v>
      </c>
      <c r="I970" t="n">
        <v>241.9</v>
      </c>
      <c r="J970" t="n">
        <v>204.76</v>
      </c>
      <c r="K970" t="inlineStr">
        <is>
          <t>sale</t>
        </is>
      </c>
      <c r="L970" t="inlineStr">
        <is>
          <t/>
        </is>
      </c>
      <c r="M970" t="inlineStr">
        <is>
          <t/>
        </is>
      </c>
      <c r="N970" t="n">
        <v>0.0</v>
      </c>
      <c r="O970" t="n">
        <v>0.0</v>
      </c>
      <c r="P970" t="n">
        <v>192.23</v>
      </c>
      <c r="Q970" t="n">
        <v>192.24</v>
      </c>
      <c r="R970" t="n">
        <v>37.14</v>
      </c>
      <c r="S970" t="n">
        <v>37.14</v>
      </c>
      <c r="T970" t="n">
        <v>2.42</v>
      </c>
      <c r="U970" t="n">
        <v>2.42</v>
      </c>
      <c r="V970" t="n">
        <v>36.86</v>
      </c>
      <c r="W970" t="n">
        <v>36.86</v>
      </c>
      <c r="X970" t="n">
        <v>3.18</v>
      </c>
      <c r="Y970" t="n">
        <v>3.18</v>
      </c>
      <c r="Z970" t="n">
        <v>7.21</v>
      </c>
      <c r="AA970" t="n">
        <v>7.2</v>
      </c>
      <c r="AB970" t="n">
        <v>12.1</v>
      </c>
      <c r="AC970" t="n">
        <v>12.1</v>
      </c>
      <c r="AD970" t="n">
        <v>12.100000000000023</v>
      </c>
      <c r="AE970" t="n">
        <v>-0.010000000000019327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0.009999999999999787</v>
      </c>
      <c r="AK970" t="n">
        <v>0.0</v>
      </c>
      <c r="AL970" t="inlineStr">
        <is>
          <t>unreconciled</t>
        </is>
      </c>
      <c r="AM970" t="inlineStr">
        <is>
          <t>Order Amount Mismatch (POS&gt;3PO)</t>
        </is>
      </c>
      <c r="AN970" t="n">
        <v>12.1</v>
      </c>
      <c r="AO970" t="n">
        <f>ROUND(P970*100/H970,2)</f>
        <v>0.0</v>
      </c>
      <c r="AP970" t="n">
        <f>ROUND(Q970*100/I970,2)</f>
        <v>0.0</v>
      </c>
      <c r="AQ970"/>
      <c r="AR970"/>
      <c r="AS970" t="n">
        <v>0.0</v>
      </c>
    </row>
    <row r="971">
      <c r="A971" s="1" t="n">
        <v>45233.0</v>
      </c>
      <c r="B971" s="2" t="n">
        <v>45233.47697916667</v>
      </c>
      <c r="C971" t="inlineStr">
        <is>
          <t>3140094012085049</t>
        </is>
      </c>
      <c r="D971" t="inlineStr">
        <is>
          <t>POS0012</t>
        </is>
      </c>
      <c r="E971" t="inlineStr">
        <is>
          <t>64</t>
        </is>
      </c>
      <c r="F971" t="inlineStr">
        <is>
          <t>0094</t>
        </is>
      </c>
      <c r="G971" t="inlineStr">
        <is>
          <t>5310495451</t>
        </is>
      </c>
      <c r="H971" t="n">
        <v>734.0</v>
      </c>
      <c r="I971" t="n">
        <v>776.19</v>
      </c>
      <c r="J971" t="n">
        <v>739.05</v>
      </c>
      <c r="K971" t="inlineStr">
        <is>
          <t>sale</t>
        </is>
      </c>
      <c r="L971" t="inlineStr">
        <is>
          <t/>
        </is>
      </c>
      <c r="M971" t="inlineStr">
        <is>
          <t/>
        </is>
      </c>
      <c r="N971" t="n">
        <v>0.0</v>
      </c>
      <c r="O971" t="n">
        <v>0.0</v>
      </c>
      <c r="P971" t="n">
        <v>599.43</v>
      </c>
      <c r="Q971" t="n">
        <v>540.65</v>
      </c>
      <c r="R971" t="n">
        <v>37.14</v>
      </c>
      <c r="S971" t="n">
        <v>37.14</v>
      </c>
      <c r="T971" t="n">
        <v>7.76</v>
      </c>
      <c r="U971" t="n">
        <v>6.99</v>
      </c>
      <c r="V971" t="n">
        <v>133.03</v>
      </c>
      <c r="W971" t="n">
        <v>119.14</v>
      </c>
      <c r="X971" t="n">
        <v>10.19</v>
      </c>
      <c r="Y971" t="n">
        <v>9.18</v>
      </c>
      <c r="Z971" t="n">
        <v>25.78</v>
      </c>
      <c r="AA971" t="n">
        <v>23.1</v>
      </c>
      <c r="AB971" t="n">
        <v>34.96</v>
      </c>
      <c r="AC971" t="n">
        <v>34.95</v>
      </c>
      <c r="AD971" t="n">
        <v>-42.190000000000055</v>
      </c>
      <c r="AE971" t="n">
        <v>58.77999999999997</v>
      </c>
      <c r="AF971" t="n">
        <v>0.0</v>
      </c>
      <c r="AG971" t="n">
        <v>0.7699999999999996</v>
      </c>
      <c r="AH971" t="n">
        <v>13.89</v>
      </c>
      <c r="AI971" t="n">
        <v>1.0099999999999998</v>
      </c>
      <c r="AJ971" t="n">
        <v>2.6799999999999997</v>
      </c>
      <c r="AK971" t="n">
        <v>0.00999999999999801</v>
      </c>
      <c r="AL971" t="inlineStr">
        <is>
          <t>unreconciled</t>
        </is>
      </c>
      <c r="AM971" t="inlineStr">
        <is>
          <t>Order Amount Mismatch (3PO&gt;POS)</t>
        </is>
      </c>
      <c r="AN971" t="n">
        <v>42.19</v>
      </c>
      <c r="AO971" t="n">
        <f>ROUND(P971*100/H971,2)</f>
        <v>0.0</v>
      </c>
      <c r="AP971" t="n">
        <f>ROUND(Q971*100/I971,2)</f>
        <v>0.0</v>
      </c>
      <c r="AQ971"/>
      <c r="AR971"/>
      <c r="AS971" t="n">
        <v>0.0</v>
      </c>
    </row>
    <row r="972">
      <c r="A972" s="1" t="n">
        <v>45232.0</v>
      </c>
      <c r="B972" s="2" t="n">
        <v>45232.695081018515</v>
      </c>
      <c r="C972" t="inlineStr">
        <is>
          <t>3140094012084790</t>
        </is>
      </c>
      <c r="D972" t="inlineStr">
        <is>
          <t>POS0012</t>
        </is>
      </c>
      <c r="E972" t="inlineStr">
        <is>
          <t>05</t>
        </is>
      </c>
      <c r="F972" t="inlineStr">
        <is>
          <t>0094</t>
        </is>
      </c>
      <c r="G972" t="inlineStr">
        <is>
          <t>5310495977</t>
        </is>
      </c>
      <c r="H972" t="n">
        <v>1295.0</v>
      </c>
      <c r="I972" t="n">
        <v>1233.32</v>
      </c>
      <c r="J972" t="n">
        <v>1196.18</v>
      </c>
      <c r="K972" t="inlineStr">
        <is>
          <t>sale</t>
        </is>
      </c>
      <c r="L972" t="inlineStr">
        <is>
          <t/>
        </is>
      </c>
      <c r="M972" t="inlineStr">
        <is>
          <t/>
        </is>
      </c>
      <c r="N972" t="n">
        <v>0.0</v>
      </c>
      <c r="O972" t="n">
        <v>0.0</v>
      </c>
      <c r="P972" t="n">
        <v>947.82</v>
      </c>
      <c r="Q972" t="n">
        <v>947.81</v>
      </c>
      <c r="R972" t="n">
        <v>37.14</v>
      </c>
      <c r="S972" t="n">
        <v>37.14</v>
      </c>
      <c r="T972" t="n">
        <v>12.33</v>
      </c>
      <c r="U972" t="n">
        <v>12.33</v>
      </c>
      <c r="V972" t="n">
        <v>215.31</v>
      </c>
      <c r="W972" t="n">
        <v>215.31</v>
      </c>
      <c r="X972" t="n">
        <v>16.19</v>
      </c>
      <c r="Y972" t="n">
        <v>16.19</v>
      </c>
      <c r="Z972" t="n">
        <v>41.67</v>
      </c>
      <c r="AA972" t="n">
        <v>41.67</v>
      </c>
      <c r="AB972" t="n">
        <v>61.66</v>
      </c>
      <c r="AC972" t="n">
        <v>61.67</v>
      </c>
      <c r="AD972" t="n">
        <v>61.680000000000064</v>
      </c>
      <c r="AE972" t="n">
        <v>0.010000000000104592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-0.010000000000005116</v>
      </c>
      <c r="AL972" t="inlineStr">
        <is>
          <t>unreconciled</t>
        </is>
      </c>
      <c r="AM972" t="inlineStr">
        <is>
          <t>Order Amount Mismatch (POS&gt;3PO)</t>
        </is>
      </c>
      <c r="AN972" t="n">
        <v>61.68</v>
      </c>
      <c r="AO972" t="n">
        <f>ROUND(P972*100/H972,2)</f>
        <v>0.0</v>
      </c>
      <c r="AP972" t="n">
        <f>ROUND(Q972*100/I972,2)</f>
        <v>0.0</v>
      </c>
      <c r="AQ972"/>
      <c r="AR972"/>
      <c r="AS972" t="n">
        <v>0.0</v>
      </c>
    </row>
    <row r="973">
      <c r="A973" s="1" t="n">
        <v>45233.0</v>
      </c>
      <c r="B973" s="2" t="n">
        <v>45233.89204861111</v>
      </c>
      <c r="C973" t="inlineStr">
        <is>
          <t>3140023012059339</t>
        </is>
      </c>
      <c r="D973" t="inlineStr">
        <is>
          <t>POS0012</t>
        </is>
      </c>
      <c r="E973" t="inlineStr">
        <is>
          <t>32</t>
        </is>
      </c>
      <c r="F973" t="inlineStr">
        <is>
          <t>0023</t>
        </is>
      </c>
      <c r="G973" t="inlineStr">
        <is>
          <t>5310507845</t>
        </is>
      </c>
      <c r="H973" t="n">
        <v>341.0</v>
      </c>
      <c r="I973" t="n">
        <v>401.9</v>
      </c>
      <c r="J973" t="n">
        <v>364.76</v>
      </c>
      <c r="K973" t="inlineStr">
        <is>
          <t>sale</t>
        </is>
      </c>
      <c r="L973" t="inlineStr">
        <is>
          <t/>
        </is>
      </c>
      <c r="M973" t="inlineStr">
        <is>
          <t/>
        </is>
      </c>
      <c r="N973" t="n">
        <v>0.0</v>
      </c>
      <c r="O973" t="n">
        <v>0.0</v>
      </c>
      <c r="P973" t="n">
        <v>314.17</v>
      </c>
      <c r="Q973" t="n">
        <v>255.39</v>
      </c>
      <c r="R973" t="n">
        <v>37.14</v>
      </c>
      <c r="S973" t="n">
        <v>37.14</v>
      </c>
      <c r="T973" t="n">
        <v>4.02</v>
      </c>
      <c r="U973" t="n">
        <v>3.25</v>
      </c>
      <c r="V973" t="n">
        <v>65.66</v>
      </c>
      <c r="W973" t="n">
        <v>51.77</v>
      </c>
      <c r="X973" t="n">
        <v>5.28</v>
      </c>
      <c r="Y973" t="n">
        <v>4.26</v>
      </c>
      <c r="Z973" t="n">
        <v>12.77</v>
      </c>
      <c r="AA973" t="n">
        <v>10.09</v>
      </c>
      <c r="AB973" t="n">
        <v>16.24</v>
      </c>
      <c r="AC973" t="n">
        <v>16.24</v>
      </c>
      <c r="AD973" t="n">
        <v>-60.89999999999998</v>
      </c>
      <c r="AE973" t="n">
        <v>58.78000000000003</v>
      </c>
      <c r="AF973" t="n">
        <v>0.0</v>
      </c>
      <c r="AG973" t="n">
        <v>0.7699999999999996</v>
      </c>
      <c r="AH973" t="n">
        <v>13.889999999999993</v>
      </c>
      <c r="AI973" t="n">
        <v>1.0200000000000005</v>
      </c>
      <c r="AJ973" t="n">
        <v>2.6799999999999997</v>
      </c>
      <c r="AK973" t="n">
        <v>0.0</v>
      </c>
      <c r="AL973" t="inlineStr">
        <is>
          <t>unreconciled</t>
        </is>
      </c>
      <c r="AM973" t="inlineStr">
        <is>
          <t>Order Amount Mismatch (3PO&gt;POS)</t>
        </is>
      </c>
      <c r="AN973" t="n">
        <v>60.9</v>
      </c>
      <c r="AO973" t="n">
        <f>ROUND(P973*100/H973,2)</f>
        <v>0.0</v>
      </c>
      <c r="AP973" t="n">
        <f>ROUND(Q973*100/I973,2)</f>
        <v>0.0</v>
      </c>
      <c r="AQ973"/>
      <c r="AR973"/>
      <c r="AS973" t="n">
        <v>0.0</v>
      </c>
    </row>
    <row r="974">
      <c r="A974" s="1" t="n">
        <v>45232.0</v>
      </c>
      <c r="B974" s="2" t="n">
        <v>45232.792037037034</v>
      </c>
      <c r="C974" t="inlineStr">
        <is>
          <t>3140094012084843</t>
        </is>
      </c>
      <c r="D974" t="inlineStr">
        <is>
          <t>POS0012</t>
        </is>
      </c>
      <c r="E974" t="inlineStr">
        <is>
          <t>58</t>
        </is>
      </c>
      <c r="F974" t="inlineStr">
        <is>
          <t>0094</t>
        </is>
      </c>
      <c r="G974" t="inlineStr">
        <is>
          <t>5310513880</t>
        </is>
      </c>
      <c r="H974" t="n">
        <v>331.0</v>
      </c>
      <c r="I974" t="n">
        <v>315.22</v>
      </c>
      <c r="J974" t="n">
        <v>278.08</v>
      </c>
      <c r="K974" t="inlineStr">
        <is>
          <t>sale</t>
        </is>
      </c>
      <c r="L974" t="inlineStr">
        <is>
          <t/>
        </is>
      </c>
      <c r="M974" t="inlineStr">
        <is>
          <t/>
        </is>
      </c>
      <c r="N974" t="n">
        <v>0.0</v>
      </c>
      <c r="O974" t="n">
        <v>0.0</v>
      </c>
      <c r="P974" t="n">
        <v>248.13</v>
      </c>
      <c r="Q974" t="n">
        <v>248.1</v>
      </c>
      <c r="R974" t="n">
        <v>37.14</v>
      </c>
      <c r="S974" t="n">
        <v>37.14</v>
      </c>
      <c r="T974" t="n">
        <v>3.15</v>
      </c>
      <c r="U974" t="n">
        <v>3.15</v>
      </c>
      <c r="V974" t="n">
        <v>50.05</v>
      </c>
      <c r="W974" t="n">
        <v>50.05</v>
      </c>
      <c r="X974" t="n">
        <v>4.14</v>
      </c>
      <c r="Y974" t="n">
        <v>4.14</v>
      </c>
      <c r="Z974" t="n">
        <v>9.75</v>
      </c>
      <c r="AA974" t="n">
        <v>9.76</v>
      </c>
      <c r="AB974" t="n">
        <v>15.76</v>
      </c>
      <c r="AC974" t="n">
        <v>15.76</v>
      </c>
      <c r="AD974" t="n">
        <v>15.779999999999973</v>
      </c>
      <c r="AE974" t="n">
        <v>0.030000000000001137</v>
      </c>
      <c r="AF974" t="n">
        <v>0.0</v>
      </c>
      <c r="AG974" t="n">
        <v>0.0</v>
      </c>
      <c r="AH974" t="n">
        <v>0.0</v>
      </c>
      <c r="AI974" t="n">
        <v>0.0</v>
      </c>
      <c r="AJ974" t="n">
        <v>-0.009999999999999787</v>
      </c>
      <c r="AK974" t="n">
        <v>0.0</v>
      </c>
      <c r="AL974" t="inlineStr">
        <is>
          <t>unreconciled</t>
        </is>
      </c>
      <c r="AM974" t="inlineStr">
        <is>
          <t>Order Amount Mismatch (POS&gt;3PO)</t>
        </is>
      </c>
      <c r="AN974" t="n">
        <v>15.78</v>
      </c>
      <c r="AO974" t="n">
        <f>ROUND(P974*100/H974,2)</f>
        <v>0.0</v>
      </c>
      <c r="AP974" t="n">
        <f>ROUND(Q974*100/I974,2)</f>
        <v>0.0</v>
      </c>
      <c r="AQ974"/>
      <c r="AR974"/>
      <c r="AS974" t="n">
        <v>0.0</v>
      </c>
    </row>
    <row r="975">
      <c r="A975" s="1" t="n">
        <v>45234.0</v>
      </c>
      <c r="B975" s="2" t="n">
        <v>45234.862291666665</v>
      </c>
      <c r="C975" t="inlineStr">
        <is>
          <t>3140023012059609</t>
        </is>
      </c>
      <c r="D975" t="inlineStr">
        <is>
          <t>POS0012</t>
        </is>
      </c>
      <c r="E975" t="inlineStr">
        <is>
          <t>01</t>
        </is>
      </c>
      <c r="F975" t="inlineStr">
        <is>
          <t>0023</t>
        </is>
      </c>
      <c r="G975" t="inlineStr">
        <is>
          <t>5310528001</t>
        </is>
      </c>
      <c r="H975" t="n">
        <v>403.0</v>
      </c>
      <c r="I975" t="n">
        <v>383.81</v>
      </c>
      <c r="J975" t="n">
        <v>346.67</v>
      </c>
      <c r="K975" t="inlineStr">
        <is>
          <t>sale</t>
        </is>
      </c>
      <c r="L975" t="inlineStr">
        <is>
          <t/>
        </is>
      </c>
      <c r="M975" t="inlineStr">
        <is>
          <t/>
        </is>
      </c>
      <c r="N975" t="n">
        <v>0.0</v>
      </c>
      <c r="O975" t="n">
        <v>0.0</v>
      </c>
      <c r="P975" t="n">
        <v>300.39</v>
      </c>
      <c r="Q975" t="n">
        <v>300.38</v>
      </c>
      <c r="R975" t="n">
        <v>37.14</v>
      </c>
      <c r="S975" t="n">
        <v>37.14</v>
      </c>
      <c r="T975" t="n">
        <v>3.84</v>
      </c>
      <c r="U975" t="n">
        <v>3.84</v>
      </c>
      <c r="V975" t="n">
        <v>62.4</v>
      </c>
      <c r="W975" t="n">
        <v>62.4</v>
      </c>
      <c r="X975" t="n">
        <v>5.04</v>
      </c>
      <c r="Y975" t="n">
        <v>5.04</v>
      </c>
      <c r="Z975" t="n">
        <v>12.14</v>
      </c>
      <c r="AA975" t="n">
        <v>12.14</v>
      </c>
      <c r="AB975" t="n">
        <v>19.2</v>
      </c>
      <c r="AC975" t="n">
        <v>19.19</v>
      </c>
      <c r="AD975" t="n">
        <v>19.189999999999998</v>
      </c>
      <c r="AE975" t="n">
        <v>0.009999999999990905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0.00999999999999801</v>
      </c>
      <c r="AL975" t="inlineStr">
        <is>
          <t>unreconciled</t>
        </is>
      </c>
      <c r="AM975" t="inlineStr">
        <is>
          <t>Order Amount Mismatch (POS&gt;3PO)</t>
        </is>
      </c>
      <c r="AN975" t="n">
        <v>19.19</v>
      </c>
      <c r="AO975" t="n">
        <f>ROUND(P975*100/H975,2)</f>
        <v>0.0</v>
      </c>
      <c r="AP975" t="n">
        <f>ROUND(Q975*100/I975,2)</f>
        <v>0.0</v>
      </c>
      <c r="AQ975"/>
      <c r="AR975"/>
      <c r="AS975" t="n">
        <v>0.0</v>
      </c>
    </row>
    <row r="976">
      <c r="A976" s="1" t="n">
        <v>45232.0</v>
      </c>
      <c r="B976" s="2" t="n">
        <v>45232.57270833333</v>
      </c>
      <c r="C976" t="inlineStr">
        <is>
          <t>3140094012084701</t>
        </is>
      </c>
      <c r="D976" t="inlineStr">
        <is>
          <t>POS0012</t>
        </is>
      </c>
      <c r="E976" t="inlineStr">
        <is>
          <t>15</t>
        </is>
      </c>
      <c r="F976" t="inlineStr">
        <is>
          <t>0094</t>
        </is>
      </c>
      <c r="G976" t="inlineStr">
        <is>
          <t>5310543524</t>
        </is>
      </c>
      <c r="H976" t="n">
        <v>896.0</v>
      </c>
      <c r="I976" t="n">
        <v>853.32</v>
      </c>
      <c r="J976" t="n">
        <v>816.18</v>
      </c>
      <c r="K976" t="inlineStr">
        <is>
          <t>sale</t>
        </is>
      </c>
      <c r="L976" t="inlineStr">
        <is>
          <t/>
        </is>
      </c>
      <c r="M976" t="inlineStr">
        <is>
          <t/>
        </is>
      </c>
      <c r="N976" t="n">
        <v>0.0</v>
      </c>
      <c r="O976" t="n">
        <v>0.0</v>
      </c>
      <c r="P976" t="n">
        <v>658.22</v>
      </c>
      <c r="Q976" t="n">
        <v>658.21</v>
      </c>
      <c r="R976" t="n">
        <v>37.14</v>
      </c>
      <c r="S976" t="n">
        <v>37.14</v>
      </c>
      <c r="T976" t="n">
        <v>8.53</v>
      </c>
      <c r="U976" t="n">
        <v>8.53</v>
      </c>
      <c r="V976" t="n">
        <v>146.91</v>
      </c>
      <c r="W976" t="n">
        <v>146.91</v>
      </c>
      <c r="X976" t="n">
        <v>11.2</v>
      </c>
      <c r="Y976" t="n">
        <v>11.2</v>
      </c>
      <c r="Z976" t="n">
        <v>28.46</v>
      </c>
      <c r="AA976" t="n">
        <v>28.46</v>
      </c>
      <c r="AB976" t="n">
        <v>42.66</v>
      </c>
      <c r="AC976" t="n">
        <v>42.67</v>
      </c>
      <c r="AD976" t="n">
        <v>42.67999999999995</v>
      </c>
      <c r="AE976" t="n">
        <v>0.009999999999990905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-0.010000000000005116</v>
      </c>
      <c r="AL976" t="inlineStr">
        <is>
          <t>unreconciled</t>
        </is>
      </c>
      <c r="AM976" t="inlineStr">
        <is>
          <t>Order Amount Mismatch (POS&gt;3PO)</t>
        </is>
      </c>
      <c r="AN976" t="n">
        <v>42.68</v>
      </c>
      <c r="AO976" t="n">
        <f>ROUND(P976*100/H976,2)</f>
        <v>0.0</v>
      </c>
      <c r="AP976" t="n">
        <f>ROUND(Q976*100/I976,2)</f>
        <v>0.0</v>
      </c>
      <c r="AQ976"/>
      <c r="AR976"/>
      <c r="AS976" t="n">
        <v>0.0</v>
      </c>
    </row>
    <row r="977">
      <c r="A977" s="1" t="n">
        <v>45233.0</v>
      </c>
      <c r="B977" s="2" t="n">
        <v>45233.81717592593</v>
      </c>
      <c r="C977" t="inlineStr">
        <is>
          <t>3140094012085228</t>
        </is>
      </c>
      <c r="D977" t="inlineStr">
        <is>
          <t>POS0012</t>
        </is>
      </c>
      <c r="E977" t="inlineStr">
        <is>
          <t>43</t>
        </is>
      </c>
      <c r="F977" t="inlineStr">
        <is>
          <t>0094</t>
        </is>
      </c>
      <c r="G977" t="inlineStr">
        <is>
          <t>5310551375</t>
        </is>
      </c>
      <c r="H977" t="n">
        <v>436.0</v>
      </c>
      <c r="I977" t="n">
        <v>492.38</v>
      </c>
      <c r="J977" t="n">
        <v>455.24</v>
      </c>
      <c r="K977" t="inlineStr">
        <is>
          <t>sale</t>
        </is>
      </c>
      <c r="L977" t="inlineStr">
        <is>
          <t/>
        </is>
      </c>
      <c r="M977" t="inlineStr">
        <is>
          <t/>
        </is>
      </c>
      <c r="N977" t="n">
        <v>0.0</v>
      </c>
      <c r="O977" t="n">
        <v>0.0</v>
      </c>
      <c r="P977" t="n">
        <v>383.15</v>
      </c>
      <c r="Q977" t="n">
        <v>324.35</v>
      </c>
      <c r="R977" t="n">
        <v>37.14</v>
      </c>
      <c r="S977" t="n">
        <v>37.14</v>
      </c>
      <c r="T977" t="n">
        <v>4.92</v>
      </c>
      <c r="U977" t="n">
        <v>4.15</v>
      </c>
      <c r="V977" t="n">
        <v>81.94</v>
      </c>
      <c r="W977" t="n">
        <v>68.06</v>
      </c>
      <c r="X977" t="n">
        <v>6.46</v>
      </c>
      <c r="Y977" t="n">
        <v>5.45</v>
      </c>
      <c r="Z977" t="n">
        <v>15.91</v>
      </c>
      <c r="AA977" t="n">
        <v>13.23</v>
      </c>
      <c r="AB977" t="n">
        <v>20.76</v>
      </c>
      <c r="AC977" t="n">
        <v>20.76</v>
      </c>
      <c r="AD977" t="n">
        <v>-56.379999999999995</v>
      </c>
      <c r="AE977" t="n">
        <v>58.799999999999955</v>
      </c>
      <c r="AF977" t="n">
        <v>0.0</v>
      </c>
      <c r="AG977" t="n">
        <v>0.7699999999999996</v>
      </c>
      <c r="AH977" t="n">
        <v>13.879999999999995</v>
      </c>
      <c r="AI977" t="n">
        <v>1.0099999999999998</v>
      </c>
      <c r="AJ977" t="n">
        <v>2.6799999999999997</v>
      </c>
      <c r="AK977" t="n">
        <v>0.0</v>
      </c>
      <c r="AL977" t="inlineStr">
        <is>
          <t>unreconciled</t>
        </is>
      </c>
      <c r="AM977" t="inlineStr">
        <is>
          <t>Order Amount Mismatch (3PO&gt;POS)</t>
        </is>
      </c>
      <c r="AN977" t="n">
        <v>56.38</v>
      </c>
      <c r="AO977" t="n">
        <f>ROUND(P977*100/H977,2)</f>
        <v>0.0</v>
      </c>
      <c r="AP977" t="n">
        <f>ROUND(Q977*100/I977,2)</f>
        <v>0.0</v>
      </c>
      <c r="AQ977"/>
      <c r="AR977"/>
      <c r="AS977" t="n">
        <v>0.0</v>
      </c>
    </row>
    <row r="978">
      <c r="A978" s="1" t="n">
        <v>45232.0</v>
      </c>
      <c r="B978" s="2" t="n">
        <v>45232.58060185185</v>
      </c>
      <c r="C978" t="inlineStr">
        <is>
          <t>3140023012058959</t>
        </is>
      </c>
      <c r="D978" t="inlineStr">
        <is>
          <t>POS0012</t>
        </is>
      </c>
      <c r="E978" t="inlineStr">
        <is>
          <t>53</t>
        </is>
      </c>
      <c r="F978" t="inlineStr">
        <is>
          <t>0023</t>
        </is>
      </c>
      <c r="G978" t="inlineStr">
        <is>
          <t>5310553663</t>
        </is>
      </c>
      <c r="H978" t="n">
        <v>476.0</v>
      </c>
      <c r="I978" t="n">
        <v>453.33</v>
      </c>
      <c r="J978" t="n">
        <v>416.19</v>
      </c>
      <c r="K978" t="inlineStr">
        <is>
          <t>sale</t>
        </is>
      </c>
      <c r="L978" t="inlineStr">
        <is>
          <t/>
        </is>
      </c>
      <c r="M978" t="inlineStr">
        <is>
          <t/>
        </is>
      </c>
      <c r="N978" t="n">
        <v>0.0</v>
      </c>
      <c r="O978" t="n">
        <v>0.0</v>
      </c>
      <c r="P978" t="n">
        <v>353.39</v>
      </c>
      <c r="Q978" t="n">
        <v>353.38</v>
      </c>
      <c r="R978" t="n">
        <v>37.14</v>
      </c>
      <c r="S978" t="n">
        <v>37.14</v>
      </c>
      <c r="T978" t="n">
        <v>4.53</v>
      </c>
      <c r="U978" t="n">
        <v>4.53</v>
      </c>
      <c r="V978" t="n">
        <v>74.91</v>
      </c>
      <c r="W978" t="n">
        <v>74.91</v>
      </c>
      <c r="X978" t="n">
        <v>5.95</v>
      </c>
      <c r="Y978" t="n">
        <v>5.95</v>
      </c>
      <c r="Z978" t="n">
        <v>14.55</v>
      </c>
      <c r="AA978" t="n">
        <v>14.55</v>
      </c>
      <c r="AB978" t="n">
        <v>22.66</v>
      </c>
      <c r="AC978" t="n">
        <v>22.67</v>
      </c>
      <c r="AD978" t="n">
        <v>22.670000000000016</v>
      </c>
      <c r="AE978" t="n">
        <v>0.009999999999990905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-0.010000000000001563</v>
      </c>
      <c r="AL978" t="inlineStr">
        <is>
          <t>unreconciled</t>
        </is>
      </c>
      <c r="AM978" t="inlineStr">
        <is>
          <t>Order Amount Mismatch (POS&gt;3PO)</t>
        </is>
      </c>
      <c r="AN978" t="n">
        <v>22.67</v>
      </c>
      <c r="AO978" t="n">
        <f>ROUND(P978*100/H978,2)</f>
        <v>0.0</v>
      </c>
      <c r="AP978" t="n">
        <f>ROUND(Q978*100/I978,2)</f>
        <v>0.0</v>
      </c>
      <c r="AQ978"/>
      <c r="AR978"/>
      <c r="AS978" t="n">
        <v>0.0</v>
      </c>
    </row>
    <row r="979">
      <c r="A979" s="1" t="n">
        <v>45232.0</v>
      </c>
      <c r="B979" s="2" t="n">
        <v>45232.86678240741</v>
      </c>
      <c r="C979" t="inlineStr">
        <is>
          <t>3140094012084902</t>
        </is>
      </c>
      <c r="D979" t="inlineStr">
        <is>
          <t>POS0012</t>
        </is>
      </c>
      <c r="E979" t="inlineStr">
        <is>
          <t>17</t>
        </is>
      </c>
      <c r="F979" t="inlineStr">
        <is>
          <t>0094</t>
        </is>
      </c>
      <c r="G979" t="inlineStr">
        <is>
          <t>5310563071</t>
        </is>
      </c>
      <c r="H979" t="n">
        <v>593.0</v>
      </c>
      <c r="I979" t="n">
        <v>564.76</v>
      </c>
      <c r="J979" t="n">
        <v>527.62</v>
      </c>
      <c r="K979" t="inlineStr">
        <is>
          <t>sale</t>
        </is>
      </c>
      <c r="L979" t="inlineStr">
        <is>
          <t/>
        </is>
      </c>
      <c r="M979" t="inlineStr">
        <is>
          <t/>
        </is>
      </c>
      <c r="N979" t="n">
        <v>0.0</v>
      </c>
      <c r="O979" t="n">
        <v>0.0</v>
      </c>
      <c r="P979" t="n">
        <v>438.3</v>
      </c>
      <c r="Q979" t="n">
        <v>438.31</v>
      </c>
      <c r="R979" t="n">
        <v>37.14</v>
      </c>
      <c r="S979" t="n">
        <v>37.14</v>
      </c>
      <c r="T979" t="n">
        <v>5.65</v>
      </c>
      <c r="U979" t="n">
        <v>5.65</v>
      </c>
      <c r="V979" t="n">
        <v>94.97</v>
      </c>
      <c r="W979" t="n">
        <v>94.97</v>
      </c>
      <c r="X979" t="n">
        <v>7.41</v>
      </c>
      <c r="Y979" t="n">
        <v>7.41</v>
      </c>
      <c r="Z979" t="n">
        <v>18.43</v>
      </c>
      <c r="AA979" t="n">
        <v>18.42</v>
      </c>
      <c r="AB979" t="n">
        <v>28.24</v>
      </c>
      <c r="AC979" t="n">
        <v>28.24</v>
      </c>
      <c r="AD979" t="n">
        <v>28.24000000000001</v>
      </c>
      <c r="AE979" t="n">
        <v>-0.009999999999990905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0.00999999999999801</v>
      </c>
      <c r="AK979" t="n">
        <v>0.0</v>
      </c>
      <c r="AL979" t="inlineStr">
        <is>
          <t>unreconciled</t>
        </is>
      </c>
      <c r="AM979" t="inlineStr">
        <is>
          <t>Order Amount Mismatch (POS&gt;3PO)</t>
        </is>
      </c>
      <c r="AN979" t="n">
        <v>28.24</v>
      </c>
      <c r="AO979" t="n">
        <f>ROUND(P979*100/H979,2)</f>
        <v>0.0</v>
      </c>
      <c r="AP979" t="n">
        <f>ROUND(Q979*100/I979,2)</f>
        <v>0.0</v>
      </c>
      <c r="AQ979"/>
      <c r="AR979"/>
      <c r="AS979" t="n">
        <v>0.0</v>
      </c>
    </row>
    <row r="980">
      <c r="A980" s="1" t="n">
        <v>45232.0</v>
      </c>
      <c r="B980" s="2" t="n">
        <v>45232.980150462965</v>
      </c>
      <c r="C980" t="inlineStr">
        <is>
          <t>3140023012059125</t>
        </is>
      </c>
      <c r="D980" t="inlineStr">
        <is>
          <t>POS0012</t>
        </is>
      </c>
      <c r="E980" t="inlineStr">
        <is>
          <t>18</t>
        </is>
      </c>
      <c r="F980" t="inlineStr">
        <is>
          <t>0023</t>
        </is>
      </c>
      <c r="G980" t="inlineStr">
        <is>
          <t>5310575100</t>
        </is>
      </c>
      <c r="H980" t="n">
        <v>162.0</v>
      </c>
      <c r="I980" t="n">
        <v>154.28</v>
      </c>
      <c r="J980" t="n">
        <v>117.14</v>
      </c>
      <c r="K980" t="inlineStr">
        <is>
          <t>sale</t>
        </is>
      </c>
      <c r="L980" t="inlineStr">
        <is>
          <t/>
        </is>
      </c>
      <c r="M980" t="inlineStr">
        <is>
          <t/>
        </is>
      </c>
      <c r="N980" t="n">
        <v>0.0</v>
      </c>
      <c r="O980" t="n">
        <v>0.0</v>
      </c>
      <c r="P980" t="n">
        <v>125.47</v>
      </c>
      <c r="Q980" t="n">
        <v>125.47</v>
      </c>
      <c r="R980" t="n">
        <v>37.14</v>
      </c>
      <c r="S980" t="n">
        <v>37.14</v>
      </c>
      <c r="T980" t="n">
        <v>1.54</v>
      </c>
      <c r="U980" t="n">
        <v>1.54</v>
      </c>
      <c r="V980" t="n">
        <v>21.09</v>
      </c>
      <c r="W980" t="n">
        <v>21.09</v>
      </c>
      <c r="X980" t="n">
        <v>2.02</v>
      </c>
      <c r="Y980" t="n">
        <v>2.02</v>
      </c>
      <c r="Z980" t="n">
        <v>4.16</v>
      </c>
      <c r="AA980" t="n">
        <v>4.16</v>
      </c>
      <c r="AB980" t="n">
        <v>7.72</v>
      </c>
      <c r="AC980" t="n">
        <v>7.72</v>
      </c>
      <c r="AD980" t="n">
        <v>7.719999999999999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inlineStr">
        <is>
          <t>unreconciled</t>
        </is>
      </c>
      <c r="AM980" t="inlineStr">
        <is>
          <t>Order Amount Mismatch (POS&gt;3PO)</t>
        </is>
      </c>
      <c r="AN980" t="n">
        <v>7.72</v>
      </c>
      <c r="AO980" t="n">
        <f>ROUND(P980*100/H980,2)</f>
        <v>0.0</v>
      </c>
      <c r="AP980" t="n">
        <f>ROUND(Q980*100/I980,2)</f>
        <v>0.0</v>
      </c>
      <c r="AQ980"/>
      <c r="AR980"/>
      <c r="AS980" t="n">
        <v>0.0</v>
      </c>
    </row>
    <row r="981">
      <c r="A981" s="1" t="n">
        <v>45235.0</v>
      </c>
      <c r="B981" s="2" t="n">
        <v>45235.92240740741</v>
      </c>
      <c r="C981" t="inlineStr">
        <is>
          <t>3140094012086341</t>
        </is>
      </c>
      <c r="D981" t="inlineStr">
        <is>
          <t>POS0012</t>
        </is>
      </c>
      <c r="E981" t="inlineStr">
        <is>
          <t>56</t>
        </is>
      </c>
      <c r="F981" t="inlineStr">
        <is>
          <t>0094</t>
        </is>
      </c>
      <c r="G981" t="inlineStr">
        <is>
          <t>5310579408</t>
        </is>
      </c>
      <c r="H981" t="n">
        <v>327.0</v>
      </c>
      <c r="I981" t="n">
        <v>311.44</v>
      </c>
      <c r="J981" t="n">
        <v>274.3</v>
      </c>
      <c r="K981" t="inlineStr">
        <is>
          <t>sale</t>
        </is>
      </c>
      <c r="L981" t="inlineStr">
        <is>
          <t/>
        </is>
      </c>
      <c r="M981" t="inlineStr">
        <is>
          <t/>
        </is>
      </c>
      <c r="N981" t="n">
        <v>0.0</v>
      </c>
      <c r="O981" t="n">
        <v>0.0</v>
      </c>
      <c r="P981" t="n">
        <v>245.25</v>
      </c>
      <c r="Q981" t="n">
        <v>245.23</v>
      </c>
      <c r="R981" t="n">
        <v>37.14</v>
      </c>
      <c r="S981" t="n">
        <v>37.14</v>
      </c>
      <c r="T981" t="n">
        <v>3.11</v>
      </c>
      <c r="U981" t="n">
        <v>3.11</v>
      </c>
      <c r="V981" t="n">
        <v>49.37</v>
      </c>
      <c r="W981" t="n">
        <v>49.37</v>
      </c>
      <c r="X981" t="n">
        <v>4.09</v>
      </c>
      <c r="Y981" t="n">
        <v>4.09</v>
      </c>
      <c r="Z981" t="n">
        <v>9.62</v>
      </c>
      <c r="AA981" t="n">
        <v>9.63</v>
      </c>
      <c r="AB981" t="n">
        <v>15.58</v>
      </c>
      <c r="AC981" t="n">
        <v>15.57</v>
      </c>
      <c r="AD981" t="n">
        <v>15.560000000000002</v>
      </c>
      <c r="AE981" t="n">
        <v>0.020000000000010232</v>
      </c>
      <c r="AF981" t="n">
        <v>0.0</v>
      </c>
      <c r="AG981" t="n">
        <v>0.0</v>
      </c>
      <c r="AH981" t="n">
        <v>0.0</v>
      </c>
      <c r="AI981" t="n">
        <v>0.0</v>
      </c>
      <c r="AJ981" t="n">
        <v>-0.010000000000001563</v>
      </c>
      <c r="AK981" t="n">
        <v>0.009999999999999787</v>
      </c>
      <c r="AL981" t="inlineStr">
        <is>
          <t>unreconciled</t>
        </is>
      </c>
      <c r="AM981" t="inlineStr">
        <is>
          <t>Order Amount Mismatch (POS&gt;3PO)</t>
        </is>
      </c>
      <c r="AN981" t="n">
        <v>15.56</v>
      </c>
      <c r="AO981" t="n">
        <f>ROUND(P981*100/H981,2)</f>
        <v>0.0</v>
      </c>
      <c r="AP981" t="n">
        <f>ROUND(Q981*100/I981,2)</f>
        <v>0.0</v>
      </c>
      <c r="AQ981"/>
      <c r="AR981"/>
      <c r="AS981" t="n">
        <v>0.0</v>
      </c>
    </row>
    <row r="982">
      <c r="A982" s="1" t="n">
        <v>45232.0</v>
      </c>
      <c r="B982" s="2" t="n">
        <v>45232.632418981484</v>
      </c>
      <c r="C982" t="inlineStr">
        <is>
          <t>3140094012084740</t>
        </is>
      </c>
      <c r="D982" t="inlineStr">
        <is>
          <t>POS0012</t>
        </is>
      </c>
      <c r="E982" t="inlineStr">
        <is>
          <t>55</t>
        </is>
      </c>
      <c r="F982" t="inlineStr">
        <is>
          <t>0094</t>
        </is>
      </c>
      <c r="G982" t="inlineStr">
        <is>
          <t>5310580896</t>
        </is>
      </c>
      <c r="H982" t="n">
        <v>309.0</v>
      </c>
      <c r="I982" t="n">
        <v>294.28</v>
      </c>
      <c r="J982" t="n">
        <v>257.14</v>
      </c>
      <c r="K982" t="inlineStr">
        <is>
          <t>sale</t>
        </is>
      </c>
      <c r="L982" t="inlineStr">
        <is>
          <t/>
        </is>
      </c>
      <c r="M982" t="inlineStr">
        <is>
          <t/>
        </is>
      </c>
      <c r="N982" t="n">
        <v>0.0</v>
      </c>
      <c r="O982" t="n">
        <v>0.0</v>
      </c>
      <c r="P982" t="n">
        <v>232.16</v>
      </c>
      <c r="Q982" t="n">
        <v>232.15</v>
      </c>
      <c r="R982" t="n">
        <v>37.14</v>
      </c>
      <c r="S982" t="n">
        <v>37.14</v>
      </c>
      <c r="T982" t="n">
        <v>2.94</v>
      </c>
      <c r="U982" t="n">
        <v>2.94</v>
      </c>
      <c r="V982" t="n">
        <v>46.29</v>
      </c>
      <c r="W982" t="n">
        <v>46.29</v>
      </c>
      <c r="X982" t="n">
        <v>3.86</v>
      </c>
      <c r="Y982" t="n">
        <v>3.86</v>
      </c>
      <c r="Z982" t="n">
        <v>9.03</v>
      </c>
      <c r="AA982" t="n">
        <v>9.02</v>
      </c>
      <c r="AB982" t="n">
        <v>14.72</v>
      </c>
      <c r="AC982" t="n">
        <v>14.72</v>
      </c>
      <c r="AD982" t="n">
        <v>14.720000000000027</v>
      </c>
      <c r="AE982" t="n">
        <v>0.009999999999990905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0.009999999999999787</v>
      </c>
      <c r="AK982" t="n">
        <v>0.0</v>
      </c>
      <c r="AL982" t="inlineStr">
        <is>
          <t>unreconciled</t>
        </is>
      </c>
      <c r="AM982" t="inlineStr">
        <is>
          <t>Order Amount Mismatch (POS&gt;3PO)</t>
        </is>
      </c>
      <c r="AN982" t="n">
        <v>14.72</v>
      </c>
      <c r="AO982" t="n">
        <f>ROUND(P982*100/H982,2)</f>
        <v>0.0</v>
      </c>
      <c r="AP982" t="n">
        <f>ROUND(Q982*100/I982,2)</f>
        <v>0.0</v>
      </c>
      <c r="AQ982"/>
      <c r="AR982"/>
      <c r="AS982" t="n">
        <v>0.0</v>
      </c>
    </row>
    <row r="983">
      <c r="A983" s="1" t="n">
        <v>45232.0</v>
      </c>
      <c r="B983" s="2" t="n">
        <v>45232.912465277775</v>
      </c>
      <c r="C983" t="inlineStr">
        <is>
          <t>3140094012084945</t>
        </is>
      </c>
      <c r="D983" t="inlineStr">
        <is>
          <t>POS0012</t>
        </is>
      </c>
      <c r="E983" t="inlineStr">
        <is>
          <t>60</t>
        </is>
      </c>
      <c r="F983" t="inlineStr">
        <is>
          <t>0094</t>
        </is>
      </c>
      <c r="G983" t="inlineStr">
        <is>
          <t>5310584532</t>
        </is>
      </c>
      <c r="H983" t="n">
        <v>312.0</v>
      </c>
      <c r="I983" t="n">
        <v>297.13</v>
      </c>
      <c r="J983" t="n">
        <v>259.99</v>
      </c>
      <c r="K983" t="inlineStr">
        <is>
          <t>sale</t>
        </is>
      </c>
      <c r="L983" t="inlineStr">
        <is>
          <t/>
        </is>
      </c>
      <c r="M983" t="inlineStr">
        <is>
          <t/>
        </is>
      </c>
      <c r="N983" t="n">
        <v>0.0</v>
      </c>
      <c r="O983" t="n">
        <v>0.0</v>
      </c>
      <c r="P983" t="n">
        <v>234.33</v>
      </c>
      <c r="Q983" t="n">
        <v>234.34</v>
      </c>
      <c r="R983" t="n">
        <v>37.14</v>
      </c>
      <c r="S983" t="n">
        <v>37.14</v>
      </c>
      <c r="T983" t="n">
        <v>2.97</v>
      </c>
      <c r="U983" t="n">
        <v>2.97</v>
      </c>
      <c r="V983" t="n">
        <v>46.8</v>
      </c>
      <c r="W983" t="n">
        <v>46.8</v>
      </c>
      <c r="X983" t="n">
        <v>3.9</v>
      </c>
      <c r="Y983" t="n">
        <v>3.9</v>
      </c>
      <c r="Z983" t="n">
        <v>9.13</v>
      </c>
      <c r="AA983" t="n">
        <v>9.12</v>
      </c>
      <c r="AB983" t="n">
        <v>14.86</v>
      </c>
      <c r="AC983" t="n">
        <v>14.86</v>
      </c>
      <c r="AD983" t="n">
        <v>14.870000000000005</v>
      </c>
      <c r="AE983" t="n">
        <v>-0.009999999999990905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0.010000000000001563</v>
      </c>
      <c r="AK983" t="n">
        <v>0.0</v>
      </c>
      <c r="AL983" t="inlineStr">
        <is>
          <t>unreconciled</t>
        </is>
      </c>
      <c r="AM983" t="inlineStr">
        <is>
          <t>Order Amount Mismatch (POS&gt;3PO)</t>
        </is>
      </c>
      <c r="AN983" t="n">
        <v>14.87</v>
      </c>
      <c r="AO983" t="n">
        <f>ROUND(P983*100/H983,2)</f>
        <v>0.0</v>
      </c>
      <c r="AP983" t="n">
        <f>ROUND(Q983*100/I983,2)</f>
        <v>0.0</v>
      </c>
      <c r="AQ983"/>
      <c r="AR983"/>
      <c r="AS983" t="n">
        <v>0.0</v>
      </c>
    </row>
    <row r="984">
      <c r="A984" s="1" t="n">
        <v>45233.0</v>
      </c>
      <c r="B984" s="2" t="n">
        <v>45233.77953703704</v>
      </c>
      <c r="C984" t="inlineStr">
        <is>
          <t>3140094012085201</t>
        </is>
      </c>
      <c r="D984" t="inlineStr">
        <is>
          <t>POS0012</t>
        </is>
      </c>
      <c r="E984" t="inlineStr">
        <is>
          <t>16</t>
        </is>
      </c>
      <c r="F984" t="inlineStr">
        <is>
          <t>0094</t>
        </is>
      </c>
      <c r="G984" t="inlineStr">
        <is>
          <t>5310589131</t>
        </is>
      </c>
      <c r="H984" t="n">
        <v>148.0</v>
      </c>
      <c r="I984" t="n">
        <v>140.95</v>
      </c>
      <c r="J984" t="n">
        <v>103.81</v>
      </c>
      <c r="K984" t="inlineStr">
        <is>
          <t>sale</t>
        </is>
      </c>
      <c r="L984" t="inlineStr">
        <is>
          <t/>
        </is>
      </c>
      <c r="M984" t="inlineStr">
        <is>
          <t/>
        </is>
      </c>
      <c r="N984" t="n">
        <v>0.0</v>
      </c>
      <c r="O984" t="n">
        <v>0.0</v>
      </c>
      <c r="P984" t="n">
        <v>115.3</v>
      </c>
      <c r="Q984" t="n">
        <v>115.3</v>
      </c>
      <c r="R984" t="n">
        <v>37.14</v>
      </c>
      <c r="S984" t="n">
        <v>37.14</v>
      </c>
      <c r="T984" t="n">
        <v>1.41</v>
      </c>
      <c r="U984" t="n">
        <v>1.41</v>
      </c>
      <c r="V984" t="n">
        <v>18.69</v>
      </c>
      <c r="W984" t="n">
        <v>18.69</v>
      </c>
      <c r="X984" t="n">
        <v>1.85</v>
      </c>
      <c r="Y984" t="n">
        <v>1.85</v>
      </c>
      <c r="Z984" t="n">
        <v>3.7</v>
      </c>
      <c r="AA984" t="n">
        <v>3.69</v>
      </c>
      <c r="AB984" t="n">
        <v>7.04</v>
      </c>
      <c r="AC984" t="n">
        <v>7.05</v>
      </c>
      <c r="AD984" t="n">
        <v>7.050000000000011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0.010000000000000231</v>
      </c>
      <c r="AK984" t="n">
        <v>-0.009999999999999787</v>
      </c>
      <c r="AL984" t="inlineStr">
        <is>
          <t>unreconciled</t>
        </is>
      </c>
      <c r="AM984" t="inlineStr">
        <is>
          <t>Order Amount Mismatch (POS&gt;3PO)</t>
        </is>
      </c>
      <c r="AN984" t="n">
        <v>7.05</v>
      </c>
      <c r="AO984" t="n">
        <f>ROUND(P984*100/H984,2)</f>
        <v>0.0</v>
      </c>
      <c r="AP984" t="n">
        <f>ROUND(Q984*100/I984,2)</f>
        <v>0.0</v>
      </c>
      <c r="AQ984"/>
      <c r="AR984"/>
      <c r="AS984" t="n">
        <v>0.0</v>
      </c>
    </row>
    <row r="985">
      <c r="A985" s="1" t="n">
        <v>45232.0</v>
      </c>
      <c r="B985" s="2" t="n">
        <v>45232.93640046296</v>
      </c>
      <c r="C985" t="inlineStr">
        <is>
          <t>3140094012084969</t>
        </is>
      </c>
      <c r="D985" t="inlineStr">
        <is>
          <t>POS0012</t>
        </is>
      </c>
      <c r="E985" t="inlineStr">
        <is>
          <t>84</t>
        </is>
      </c>
      <c r="F985" t="inlineStr">
        <is>
          <t>0094</t>
        </is>
      </c>
      <c r="G985" t="inlineStr">
        <is>
          <t>5310590392</t>
        </is>
      </c>
      <c r="H985" t="n">
        <v>259.0</v>
      </c>
      <c r="I985" t="n">
        <v>246.66</v>
      </c>
      <c r="J985" t="n">
        <v>209.52</v>
      </c>
      <c r="K985" t="inlineStr">
        <is>
          <t>sale</t>
        </is>
      </c>
      <c r="L985" t="inlineStr">
        <is>
          <t/>
        </is>
      </c>
      <c r="M985" t="inlineStr">
        <is>
          <t/>
        </is>
      </c>
      <c r="N985" t="n">
        <v>0.0</v>
      </c>
      <c r="O985" t="n">
        <v>0.0</v>
      </c>
      <c r="P985" t="n">
        <v>195.87</v>
      </c>
      <c r="Q985" t="n">
        <v>195.86</v>
      </c>
      <c r="R985" t="n">
        <v>37.14</v>
      </c>
      <c r="S985" t="n">
        <v>37.14</v>
      </c>
      <c r="T985" t="n">
        <v>2.47</v>
      </c>
      <c r="U985" t="n">
        <v>2.47</v>
      </c>
      <c r="V985" t="n">
        <v>37.71</v>
      </c>
      <c r="W985" t="n">
        <v>37.71</v>
      </c>
      <c r="X985" t="n">
        <v>3.24</v>
      </c>
      <c r="Y985" t="n">
        <v>3.24</v>
      </c>
      <c r="Z985" t="n">
        <v>7.37</v>
      </c>
      <c r="AA985" t="n">
        <v>7.37</v>
      </c>
      <c r="AB985" t="n">
        <v>12.34</v>
      </c>
      <c r="AC985" t="n">
        <v>12.33</v>
      </c>
      <c r="AD985" t="n">
        <v>12.340000000000003</v>
      </c>
      <c r="AE985" t="n">
        <v>0.009999999999990905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0.009999999999999787</v>
      </c>
      <c r="AL985" t="inlineStr">
        <is>
          <t>unreconciled</t>
        </is>
      </c>
      <c r="AM985" t="inlineStr">
        <is>
          <t>Order Amount Mismatch (POS&gt;3PO)</t>
        </is>
      </c>
      <c r="AN985" t="n">
        <v>12.34</v>
      </c>
      <c r="AO985" t="n">
        <f>ROUND(P985*100/H985,2)</f>
        <v>0.0</v>
      </c>
      <c r="AP985" t="n">
        <f>ROUND(Q985*100/I985,2)</f>
        <v>0.0</v>
      </c>
      <c r="AQ985"/>
      <c r="AR985"/>
      <c r="AS985" t="n">
        <v>0.0</v>
      </c>
    </row>
    <row r="986">
      <c r="A986" s="1" t="n">
        <v>45232.0</v>
      </c>
      <c r="B986" s="2" t="n">
        <v>45232.87222222222</v>
      </c>
      <c r="C986" t="inlineStr">
        <is>
          <t>3140023012059052</t>
        </is>
      </c>
      <c r="D986" t="inlineStr">
        <is>
          <t>POS0012</t>
        </is>
      </c>
      <c r="E986" t="inlineStr">
        <is>
          <t>46</t>
        </is>
      </c>
      <c r="F986" t="inlineStr">
        <is>
          <t>0023</t>
        </is>
      </c>
      <c r="G986" t="inlineStr">
        <is>
          <t>5310591064</t>
        </is>
      </c>
      <c r="H986" t="n">
        <v>361.0</v>
      </c>
      <c r="I986" t="n">
        <v>343.8</v>
      </c>
      <c r="J986" t="n">
        <v>306.66</v>
      </c>
      <c r="K986" t="inlineStr">
        <is>
          <t>sale</t>
        </is>
      </c>
      <c r="L986" t="inlineStr">
        <is>
          <t/>
        </is>
      </c>
      <c r="M986" t="inlineStr">
        <is>
          <t/>
        </is>
      </c>
      <c r="N986" t="n">
        <v>0.0</v>
      </c>
      <c r="O986" t="n">
        <v>0.0</v>
      </c>
      <c r="P986" t="n">
        <v>269.9</v>
      </c>
      <c r="Q986" t="n">
        <v>269.89</v>
      </c>
      <c r="R986" t="n">
        <v>37.14</v>
      </c>
      <c r="S986" t="n">
        <v>37.14</v>
      </c>
      <c r="T986" t="n">
        <v>3.44</v>
      </c>
      <c r="U986" t="n">
        <v>3.44</v>
      </c>
      <c r="V986" t="n">
        <v>55.2</v>
      </c>
      <c r="W986" t="n">
        <v>55.2</v>
      </c>
      <c r="X986" t="n">
        <v>4.51</v>
      </c>
      <c r="Y986" t="n">
        <v>4.51</v>
      </c>
      <c r="Z986" t="n">
        <v>10.75</v>
      </c>
      <c r="AA986" t="n">
        <v>10.75</v>
      </c>
      <c r="AB986" t="n">
        <v>17.2</v>
      </c>
      <c r="AC986" t="n">
        <v>17.19</v>
      </c>
      <c r="AD986" t="n">
        <v>17.19999999999999</v>
      </c>
      <c r="AE986" t="n">
        <v>0.009999999999990905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0.00999999999999801</v>
      </c>
      <c r="AL986" t="inlineStr">
        <is>
          <t>unreconciled</t>
        </is>
      </c>
      <c r="AM986" t="inlineStr">
        <is>
          <t>Order Amount Mismatch (POS&gt;3PO)</t>
        </is>
      </c>
      <c r="AN986" t="n">
        <v>17.2</v>
      </c>
      <c r="AO986" t="n">
        <f>ROUND(P986*100/H986,2)</f>
        <v>0.0</v>
      </c>
      <c r="AP986" t="n">
        <f>ROUND(Q986*100/I986,2)</f>
        <v>0.0</v>
      </c>
      <c r="AQ986"/>
      <c r="AR986"/>
      <c r="AS986" t="n">
        <v>0.0</v>
      </c>
    </row>
    <row r="987">
      <c r="A987" s="1" t="n">
        <v>45232.0</v>
      </c>
      <c r="B987" s="2" t="n">
        <v>45232.88267361111</v>
      </c>
      <c r="C987" t="inlineStr">
        <is>
          <t>3140094012084918</t>
        </is>
      </c>
      <c r="D987" t="inlineStr">
        <is>
          <t>POS0012</t>
        </is>
      </c>
      <c r="E987" t="inlineStr">
        <is>
          <t>33</t>
        </is>
      </c>
      <c r="F987" t="inlineStr">
        <is>
          <t>0094</t>
        </is>
      </c>
      <c r="G987" t="inlineStr">
        <is>
          <t>5310597907</t>
        </is>
      </c>
      <c r="H987" t="n">
        <v>242.0</v>
      </c>
      <c r="I987" t="n">
        <v>230.47</v>
      </c>
      <c r="J987" t="n">
        <v>193.33</v>
      </c>
      <c r="K987" t="inlineStr">
        <is>
          <t>sale</t>
        </is>
      </c>
      <c r="L987" t="inlineStr">
        <is>
          <t/>
        </is>
      </c>
      <c r="M987" t="inlineStr">
        <is>
          <t/>
        </is>
      </c>
      <c r="N987" t="n">
        <v>0.0</v>
      </c>
      <c r="O987" t="n">
        <v>0.0</v>
      </c>
      <c r="P987" t="n">
        <v>183.54</v>
      </c>
      <c r="Q987" t="n">
        <v>183.53</v>
      </c>
      <c r="R987" t="n">
        <v>37.14</v>
      </c>
      <c r="S987" t="n">
        <v>37.14</v>
      </c>
      <c r="T987" t="n">
        <v>2.3</v>
      </c>
      <c r="U987" t="n">
        <v>2.3</v>
      </c>
      <c r="V987" t="n">
        <v>34.8</v>
      </c>
      <c r="W987" t="n">
        <v>34.8</v>
      </c>
      <c r="X987" t="n">
        <v>3.02</v>
      </c>
      <c r="Y987" t="n">
        <v>3.02</v>
      </c>
      <c r="Z987" t="n">
        <v>6.81</v>
      </c>
      <c r="AA987" t="n">
        <v>6.8</v>
      </c>
      <c r="AB987" t="n">
        <v>11.52</v>
      </c>
      <c r="AC987" t="n">
        <v>11.52</v>
      </c>
      <c r="AD987" t="n">
        <v>11.530000000000001</v>
      </c>
      <c r="AE987" t="n">
        <v>0.009999999999990905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0.009999999999999787</v>
      </c>
      <c r="AK987" t="n">
        <v>0.0</v>
      </c>
      <c r="AL987" t="inlineStr">
        <is>
          <t>unreconciled</t>
        </is>
      </c>
      <c r="AM987" t="inlineStr">
        <is>
          <t>Order Amount Mismatch (POS&gt;3PO)</t>
        </is>
      </c>
      <c r="AN987" t="n">
        <v>11.53</v>
      </c>
      <c r="AO987" t="n">
        <f>ROUND(P987*100/H987,2)</f>
        <v>0.0</v>
      </c>
      <c r="AP987" t="n">
        <f>ROUND(Q987*100/I987,2)</f>
        <v>0.0</v>
      </c>
      <c r="AQ987"/>
      <c r="AR987"/>
      <c r="AS987" t="n">
        <v>0.0</v>
      </c>
    </row>
    <row r="988">
      <c r="A988" s="1" t="n">
        <v>45235.0</v>
      </c>
      <c r="B988" s="2" t="n">
        <v>45235.59538194445</v>
      </c>
      <c r="C988" t="inlineStr">
        <is>
          <t>3140023012059788</t>
        </is>
      </c>
      <c r="D988" t="inlineStr">
        <is>
          <t>POS0012</t>
        </is>
      </c>
      <c r="E988" t="inlineStr">
        <is>
          <t>80</t>
        </is>
      </c>
      <c r="F988" t="inlineStr">
        <is>
          <t>0023</t>
        </is>
      </c>
      <c r="G988" t="inlineStr">
        <is>
          <t>5310604557</t>
        </is>
      </c>
      <c r="H988" t="n">
        <v>499.0</v>
      </c>
      <c r="I988" t="n">
        <v>475.23</v>
      </c>
      <c r="J988" t="n">
        <v>438.09</v>
      </c>
      <c r="K988" t="inlineStr">
        <is>
          <t>sale</t>
        </is>
      </c>
      <c r="L988" t="inlineStr">
        <is>
          <t/>
        </is>
      </c>
      <c r="M988" t="inlineStr">
        <is>
          <t/>
        </is>
      </c>
      <c r="N988" t="n">
        <v>0.0</v>
      </c>
      <c r="O988" t="n">
        <v>0.0</v>
      </c>
      <c r="P988" t="n">
        <v>370.06</v>
      </c>
      <c r="Q988" t="n">
        <v>370.07</v>
      </c>
      <c r="R988" t="n">
        <v>37.14</v>
      </c>
      <c r="S988" t="n">
        <v>37.14</v>
      </c>
      <c r="T988" t="n">
        <v>4.75</v>
      </c>
      <c r="U988" t="n">
        <v>4.75</v>
      </c>
      <c r="V988" t="n">
        <v>78.86</v>
      </c>
      <c r="W988" t="n">
        <v>78.86</v>
      </c>
      <c r="X988" t="n">
        <v>6.24</v>
      </c>
      <c r="Y988" t="n">
        <v>6.24</v>
      </c>
      <c r="Z988" t="n">
        <v>15.32</v>
      </c>
      <c r="AA988" t="n">
        <v>15.31</v>
      </c>
      <c r="AB988" t="n">
        <v>23.76</v>
      </c>
      <c r="AC988" t="n">
        <v>23.76</v>
      </c>
      <c r="AD988" t="n">
        <v>23.769999999999982</v>
      </c>
      <c r="AE988" t="n">
        <v>-0.009999999999990905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0.009999999999999787</v>
      </c>
      <c r="AK988" t="n">
        <v>0.0</v>
      </c>
      <c r="AL988" t="inlineStr">
        <is>
          <t>unreconciled</t>
        </is>
      </c>
      <c r="AM988" t="inlineStr">
        <is>
          <t>Order Amount Mismatch (POS&gt;3PO)</t>
        </is>
      </c>
      <c r="AN988" t="n">
        <v>23.77</v>
      </c>
      <c r="AO988" t="n">
        <f>ROUND(P988*100/H988,2)</f>
        <v>0.0</v>
      </c>
      <c r="AP988" t="n">
        <f>ROUND(Q988*100/I988,2)</f>
        <v>0.0</v>
      </c>
      <c r="AQ988"/>
      <c r="AR988"/>
      <c r="AS988" t="n">
        <v>0.0</v>
      </c>
    </row>
    <row r="989">
      <c r="A989" s="1" t="n">
        <v>45234.0</v>
      </c>
      <c r="B989" s="2" t="n">
        <v>45234.66775462963</v>
      </c>
      <c r="C989" t="inlineStr">
        <is>
          <t>3140023012059518</t>
        </is>
      </c>
      <c r="D989" t="inlineStr">
        <is>
          <t>POS0012</t>
        </is>
      </c>
      <c r="E989" t="inlineStr">
        <is>
          <t>10</t>
        </is>
      </c>
      <c r="F989" t="inlineStr">
        <is>
          <t>0023</t>
        </is>
      </c>
      <c r="G989" t="inlineStr">
        <is>
          <t>5310605555</t>
        </is>
      </c>
      <c r="H989" t="n">
        <v>279.0</v>
      </c>
      <c r="I989" t="n">
        <v>265.72</v>
      </c>
      <c r="J989" t="n">
        <v>228.58</v>
      </c>
      <c r="K989" t="inlineStr">
        <is>
          <t>sale</t>
        </is>
      </c>
      <c r="L989" t="inlineStr">
        <is>
          <t/>
        </is>
      </c>
      <c r="M989" t="inlineStr">
        <is>
          <t/>
        </is>
      </c>
      <c r="N989" t="n">
        <v>0.0</v>
      </c>
      <c r="O989" t="n">
        <v>0.0</v>
      </c>
      <c r="P989" t="n">
        <v>210.4</v>
      </c>
      <c r="Q989" t="n">
        <v>210.38</v>
      </c>
      <c r="R989" t="n">
        <v>37.14</v>
      </c>
      <c r="S989" t="n">
        <v>37.14</v>
      </c>
      <c r="T989" t="n">
        <v>2.66</v>
      </c>
      <c r="U989" t="n">
        <v>2.66</v>
      </c>
      <c r="V989" t="n">
        <v>41.14</v>
      </c>
      <c r="W989" t="n">
        <v>41.14</v>
      </c>
      <c r="X989" t="n">
        <v>3.49</v>
      </c>
      <c r="Y989" t="n">
        <v>3.49</v>
      </c>
      <c r="Z989" t="n">
        <v>8.03</v>
      </c>
      <c r="AA989" t="n">
        <v>8.04</v>
      </c>
      <c r="AB989" t="n">
        <v>13.28</v>
      </c>
      <c r="AC989" t="n">
        <v>13.29</v>
      </c>
      <c r="AD989" t="n">
        <v>13.279999999999973</v>
      </c>
      <c r="AE989" t="n">
        <v>0.020000000000010232</v>
      </c>
      <c r="AF989" t="n">
        <v>0.0</v>
      </c>
      <c r="AG989" t="n">
        <v>0.0</v>
      </c>
      <c r="AH989" t="n">
        <v>0.0</v>
      </c>
      <c r="AI989" t="n">
        <v>0.0</v>
      </c>
      <c r="AJ989" t="n">
        <v>-0.009999999999999787</v>
      </c>
      <c r="AK989" t="n">
        <v>-0.009999999999999787</v>
      </c>
      <c r="AL989" t="inlineStr">
        <is>
          <t>unreconciled</t>
        </is>
      </c>
      <c r="AM989" t="inlineStr">
        <is>
          <t>Order Amount Mismatch (POS&gt;3PO)</t>
        </is>
      </c>
      <c r="AN989" t="n">
        <v>13.28</v>
      </c>
      <c r="AO989" t="n">
        <f>ROUND(P989*100/H989,2)</f>
        <v>0.0</v>
      </c>
      <c r="AP989" t="n">
        <f>ROUND(Q989*100/I989,2)</f>
        <v>0.0</v>
      </c>
      <c r="AQ989"/>
      <c r="AR989"/>
      <c r="AS989" t="n">
        <v>0.0</v>
      </c>
    </row>
    <row r="990">
      <c r="A990" s="1" t="n">
        <v>45232.0</v>
      </c>
      <c r="B990" s="2" t="n">
        <v>45232.83974537037</v>
      </c>
      <c r="C990" t="inlineStr">
        <is>
          <t>3140094012084874</t>
        </is>
      </c>
      <c r="D990" t="inlineStr">
        <is>
          <t>POS0012</t>
        </is>
      </c>
      <c r="E990" t="inlineStr">
        <is>
          <t>89</t>
        </is>
      </c>
      <c r="F990" t="inlineStr">
        <is>
          <t>0094</t>
        </is>
      </c>
      <c r="G990" t="inlineStr">
        <is>
          <t>5310606193</t>
        </is>
      </c>
      <c r="H990" t="n">
        <v>332.0</v>
      </c>
      <c r="I990" t="n">
        <v>316.19</v>
      </c>
      <c r="J990" t="n">
        <v>279.05</v>
      </c>
      <c r="K990" t="inlineStr">
        <is>
          <t>sale</t>
        </is>
      </c>
      <c r="L990" t="inlineStr">
        <is>
          <t/>
        </is>
      </c>
      <c r="M990" t="inlineStr">
        <is>
          <t/>
        </is>
      </c>
      <c r="N990" t="n">
        <v>0.0</v>
      </c>
      <c r="O990" t="n">
        <v>0.0</v>
      </c>
      <c r="P990" t="n">
        <v>248.86</v>
      </c>
      <c r="Q990" t="n">
        <v>248.85</v>
      </c>
      <c r="R990" t="n">
        <v>37.14</v>
      </c>
      <c r="S990" t="n">
        <v>37.14</v>
      </c>
      <c r="T990" t="n">
        <v>3.16</v>
      </c>
      <c r="U990" t="n">
        <v>3.16</v>
      </c>
      <c r="V990" t="n">
        <v>50.23</v>
      </c>
      <c r="W990" t="n">
        <v>50.23</v>
      </c>
      <c r="X990" t="n">
        <v>4.15</v>
      </c>
      <c r="Y990" t="n">
        <v>4.15</v>
      </c>
      <c r="Z990" t="n">
        <v>9.79</v>
      </c>
      <c r="AA990" t="n">
        <v>9.79</v>
      </c>
      <c r="AB990" t="n">
        <v>15.82</v>
      </c>
      <c r="AC990" t="n">
        <v>15.81</v>
      </c>
      <c r="AD990" t="n">
        <v>15.810000000000002</v>
      </c>
      <c r="AE990" t="n">
        <v>0.010000000000019327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0.009999999999999787</v>
      </c>
      <c r="AL990" t="inlineStr">
        <is>
          <t>unreconciled</t>
        </is>
      </c>
      <c r="AM990" t="inlineStr">
        <is>
          <t>Order Amount Mismatch (POS&gt;3PO)</t>
        </is>
      </c>
      <c r="AN990" t="n">
        <v>15.81</v>
      </c>
      <c r="AO990" t="n">
        <f>ROUND(P990*100/H990,2)</f>
        <v>0.0</v>
      </c>
      <c r="AP990" t="n">
        <f>ROUND(Q990*100/I990,2)</f>
        <v>0.0</v>
      </c>
      <c r="AQ990"/>
      <c r="AR990"/>
      <c r="AS990" t="n">
        <v>0.0</v>
      </c>
    </row>
    <row r="991">
      <c r="A991" s="1" t="n">
        <v>45234.0</v>
      </c>
      <c r="B991" s="2" t="n">
        <v>45235.01684027778</v>
      </c>
      <c r="C991" t="inlineStr">
        <is>
          <t>3140094012085895</t>
        </is>
      </c>
      <c r="D991" t="inlineStr">
        <is>
          <t>POS0012</t>
        </is>
      </c>
      <c r="E991" t="inlineStr">
        <is>
          <t>10</t>
        </is>
      </c>
      <c r="F991" t="inlineStr">
        <is>
          <t>0094</t>
        </is>
      </c>
      <c r="G991" t="inlineStr">
        <is>
          <t>5310618425</t>
        </is>
      </c>
      <c r="H991" t="n">
        <v>257.0</v>
      </c>
      <c r="I991" t="n">
        <v>244.76</v>
      </c>
      <c r="J991" t="n">
        <v>207.62</v>
      </c>
      <c r="K991" t="inlineStr">
        <is>
          <t>sale</t>
        </is>
      </c>
      <c r="L991" t="inlineStr">
        <is>
          <t/>
        </is>
      </c>
      <c r="M991" t="inlineStr">
        <is>
          <t/>
        </is>
      </c>
      <c r="N991" t="n">
        <v>0.0</v>
      </c>
      <c r="O991" t="n">
        <v>0.0</v>
      </c>
      <c r="P991" t="n">
        <v>194.43</v>
      </c>
      <c r="Q991" t="n">
        <v>194.42</v>
      </c>
      <c r="R991" t="n">
        <v>37.14</v>
      </c>
      <c r="S991" t="n">
        <v>37.14</v>
      </c>
      <c r="T991" t="n">
        <v>2.45</v>
      </c>
      <c r="U991" t="n">
        <v>2.45</v>
      </c>
      <c r="V991" t="n">
        <v>37.37</v>
      </c>
      <c r="W991" t="n">
        <v>37.37</v>
      </c>
      <c r="X991" t="n">
        <v>3.21</v>
      </c>
      <c r="Y991" t="n">
        <v>3.21</v>
      </c>
      <c r="Z991" t="n">
        <v>7.3</v>
      </c>
      <c r="AA991" t="n">
        <v>7.31</v>
      </c>
      <c r="AB991" t="n">
        <v>12.24</v>
      </c>
      <c r="AC991" t="n">
        <v>12.24</v>
      </c>
      <c r="AD991" t="n">
        <v>12.240000000000009</v>
      </c>
      <c r="AE991" t="n">
        <v>0.010000000000019327</v>
      </c>
      <c r="AF991" t="n">
        <v>0.0</v>
      </c>
      <c r="AG991" t="n">
        <v>0.0</v>
      </c>
      <c r="AH991" t="n">
        <v>0.0</v>
      </c>
      <c r="AI991" t="n">
        <v>0.0</v>
      </c>
      <c r="AJ991" t="n">
        <v>-0.009999999999999787</v>
      </c>
      <c r="AK991" t="n">
        <v>0.0</v>
      </c>
      <c r="AL991" t="inlineStr">
        <is>
          <t>unreconciled</t>
        </is>
      </c>
      <c r="AM991" t="inlineStr">
        <is>
          <t>Order Amount Mismatch (POS&gt;3PO)</t>
        </is>
      </c>
      <c r="AN991" t="n">
        <v>12.24</v>
      </c>
      <c r="AO991" t="n">
        <f>ROUND(P991*100/H991,2)</f>
        <v>0.0</v>
      </c>
      <c r="AP991" t="n">
        <f>ROUND(Q991*100/I991,2)</f>
        <v>0.0</v>
      </c>
      <c r="AQ991"/>
      <c r="AR991"/>
      <c r="AS991" t="n">
        <v>0.0</v>
      </c>
    </row>
    <row r="992">
      <c r="A992" s="1" t="n">
        <v>45232.0</v>
      </c>
      <c r="B992" s="2" t="n">
        <v>45232.979467592595</v>
      </c>
      <c r="C992" t="inlineStr">
        <is>
          <t>3140023012059123</t>
        </is>
      </c>
      <c r="D992" t="inlineStr">
        <is>
          <t>POS0012</t>
        </is>
      </c>
      <c r="E992" t="inlineStr">
        <is>
          <t>16</t>
        </is>
      </c>
      <c r="F992" t="inlineStr">
        <is>
          <t>0023</t>
        </is>
      </c>
      <c r="G992" t="inlineStr">
        <is>
          <t>5310619119</t>
        </is>
      </c>
      <c r="H992" t="n">
        <v>501.0</v>
      </c>
      <c r="I992" t="n">
        <v>477.14</v>
      </c>
      <c r="J992" t="n">
        <v>440.0</v>
      </c>
      <c r="K992" t="inlineStr">
        <is>
          <t>sale</t>
        </is>
      </c>
      <c r="L992" t="inlineStr">
        <is>
          <t/>
        </is>
      </c>
      <c r="M992" t="inlineStr">
        <is>
          <t/>
        </is>
      </c>
      <c r="N992" t="n">
        <v>0.0</v>
      </c>
      <c r="O992" t="n">
        <v>0.0</v>
      </c>
      <c r="P992" t="n">
        <v>371.53</v>
      </c>
      <c r="Q992" t="n">
        <v>371.52</v>
      </c>
      <c r="R992" t="n">
        <v>37.14</v>
      </c>
      <c r="S992" t="n">
        <v>37.14</v>
      </c>
      <c r="T992" t="n">
        <v>4.77</v>
      </c>
      <c r="U992" t="n">
        <v>4.77</v>
      </c>
      <c r="V992" t="n">
        <v>79.2</v>
      </c>
      <c r="W992" t="n">
        <v>79.2</v>
      </c>
      <c r="X992" t="n">
        <v>6.26</v>
      </c>
      <c r="Y992" t="n">
        <v>6.26</v>
      </c>
      <c r="Z992" t="n">
        <v>15.38</v>
      </c>
      <c r="AA992" t="n">
        <v>15.39</v>
      </c>
      <c r="AB992" t="n">
        <v>23.86</v>
      </c>
      <c r="AC992" t="n">
        <v>23.86</v>
      </c>
      <c r="AD992" t="n">
        <v>23.860000000000014</v>
      </c>
      <c r="AE992" t="n">
        <v>0.009999999999990905</v>
      </c>
      <c r="AF992" t="n">
        <v>0.0</v>
      </c>
      <c r="AG992" t="n">
        <v>0.0</v>
      </c>
      <c r="AH992" t="n">
        <v>0.0</v>
      </c>
      <c r="AI992" t="n">
        <v>0.0</v>
      </c>
      <c r="AJ992" t="n">
        <v>-0.009999999999999787</v>
      </c>
      <c r="AK992" t="n">
        <v>0.0</v>
      </c>
      <c r="AL992" t="inlineStr">
        <is>
          <t>unreconciled</t>
        </is>
      </c>
      <c r="AM992" t="inlineStr">
        <is>
          <t>Order Amount Mismatch (POS&gt;3PO)</t>
        </is>
      </c>
      <c r="AN992" t="n">
        <v>23.86</v>
      </c>
      <c r="AO992" t="n">
        <f>ROUND(P992*100/H992,2)</f>
        <v>0.0</v>
      </c>
      <c r="AP992" t="n">
        <f>ROUND(Q992*100/I992,2)</f>
        <v>0.0</v>
      </c>
      <c r="AQ992"/>
      <c r="AR992"/>
      <c r="AS992" t="n">
        <v>0.0</v>
      </c>
    </row>
    <row r="993">
      <c r="A993" s="1" t="n">
        <v>45234.0</v>
      </c>
      <c r="B993" s="2" t="n">
        <v>45235.00210648148</v>
      </c>
      <c r="C993" t="inlineStr">
        <is>
          <t>3140023012059707</t>
        </is>
      </c>
      <c r="D993" t="inlineStr">
        <is>
          <t>POS0012</t>
        </is>
      </c>
      <c r="E993" t="inlineStr">
        <is>
          <t>99</t>
        </is>
      </c>
      <c r="F993" t="inlineStr">
        <is>
          <t>0023</t>
        </is>
      </c>
      <c r="G993" t="inlineStr">
        <is>
          <t>5310627262</t>
        </is>
      </c>
      <c r="H993" t="n">
        <v>285.0</v>
      </c>
      <c r="I993" t="n">
        <v>271.43</v>
      </c>
      <c r="J993" t="n">
        <v>234.29</v>
      </c>
      <c r="K993" t="inlineStr">
        <is>
          <t>sale</t>
        </is>
      </c>
      <c r="L993" t="inlineStr">
        <is>
          <t/>
        </is>
      </c>
      <c r="M993" t="inlineStr">
        <is>
          <t/>
        </is>
      </c>
      <c r="N993" t="n">
        <v>0.0</v>
      </c>
      <c r="O993" t="n">
        <v>0.0</v>
      </c>
      <c r="P993" t="n">
        <v>214.76</v>
      </c>
      <c r="Q993" t="n">
        <v>214.75</v>
      </c>
      <c r="R993" t="n">
        <v>37.14</v>
      </c>
      <c r="S993" t="n">
        <v>37.14</v>
      </c>
      <c r="T993" t="n">
        <v>2.71</v>
      </c>
      <c r="U993" t="n">
        <v>2.71</v>
      </c>
      <c r="V993" t="n">
        <v>42.17</v>
      </c>
      <c r="W993" t="n">
        <v>42.17</v>
      </c>
      <c r="X993" t="n">
        <v>3.56</v>
      </c>
      <c r="Y993" t="n">
        <v>3.56</v>
      </c>
      <c r="Z993" t="n">
        <v>8.23</v>
      </c>
      <c r="AA993" t="n">
        <v>8.23</v>
      </c>
      <c r="AB993" t="n">
        <v>13.58</v>
      </c>
      <c r="AC993" t="n">
        <v>13.57</v>
      </c>
      <c r="AD993" t="n">
        <v>13.569999999999993</v>
      </c>
      <c r="AE993" t="n">
        <v>0.009999999999990905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0.009999999999999787</v>
      </c>
      <c r="AL993" t="inlineStr">
        <is>
          <t>unreconciled</t>
        </is>
      </c>
      <c r="AM993" t="inlineStr">
        <is>
          <t>Order Amount Mismatch (POS&gt;3PO)</t>
        </is>
      </c>
      <c r="AN993" t="n">
        <v>13.57</v>
      </c>
      <c r="AO993" t="n">
        <f>ROUND(P993*100/H993,2)</f>
        <v>0.0</v>
      </c>
      <c r="AP993" t="n">
        <f>ROUND(Q993*100/I993,2)</f>
        <v>0.0</v>
      </c>
      <c r="AQ993"/>
      <c r="AR993"/>
      <c r="AS993" t="n">
        <v>0.0</v>
      </c>
    </row>
    <row r="994">
      <c r="A994" s="1" t="n">
        <v>45232.0</v>
      </c>
      <c r="B994" s="2" t="n">
        <v>45232.740439814814</v>
      </c>
      <c r="C994" t="inlineStr">
        <is>
          <t>3140023012059001</t>
        </is>
      </c>
      <c r="D994" t="inlineStr">
        <is>
          <t>POS0012</t>
        </is>
      </c>
      <c r="E994" t="inlineStr">
        <is>
          <t>95</t>
        </is>
      </c>
      <c r="F994" t="inlineStr">
        <is>
          <t>0023</t>
        </is>
      </c>
      <c r="G994" t="inlineStr">
        <is>
          <t>5310631415</t>
        </is>
      </c>
      <c r="H994" t="n">
        <v>267.0</v>
      </c>
      <c r="I994" t="n">
        <v>254.28</v>
      </c>
      <c r="J994" t="n">
        <v>217.14</v>
      </c>
      <c r="K994" t="inlineStr">
        <is>
          <t>sale</t>
        </is>
      </c>
      <c r="L994" t="inlineStr">
        <is>
          <t/>
        </is>
      </c>
      <c r="M994" t="inlineStr">
        <is>
          <t/>
        </is>
      </c>
      <c r="N994" t="n">
        <v>0.0</v>
      </c>
      <c r="O994" t="n">
        <v>0.0</v>
      </c>
      <c r="P994" t="n">
        <v>201.67</v>
      </c>
      <c r="Q994" t="n">
        <v>201.67</v>
      </c>
      <c r="R994" t="n">
        <v>37.14</v>
      </c>
      <c r="S994" t="n">
        <v>37.14</v>
      </c>
      <c r="T994" t="n">
        <v>2.54</v>
      </c>
      <c r="U994" t="n">
        <v>2.54</v>
      </c>
      <c r="V994" t="n">
        <v>39.09</v>
      </c>
      <c r="W994" t="n">
        <v>39.09</v>
      </c>
      <c r="X994" t="n">
        <v>3.34</v>
      </c>
      <c r="Y994" t="n">
        <v>3.34</v>
      </c>
      <c r="Z994" t="n">
        <v>7.64</v>
      </c>
      <c r="AA994" t="n">
        <v>7.64</v>
      </c>
      <c r="AB994" t="n">
        <v>12.72</v>
      </c>
      <c r="AC994" t="n">
        <v>12.72</v>
      </c>
      <c r="AD994" t="n">
        <v>12.719999999999999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inlineStr">
        <is>
          <t>unreconciled</t>
        </is>
      </c>
      <c r="AM994" t="inlineStr">
        <is>
          <t>Order Amount Mismatch (POS&gt;3PO)</t>
        </is>
      </c>
      <c r="AN994" t="n">
        <v>12.72</v>
      </c>
      <c r="AO994" t="n">
        <f>ROUND(P994*100/H994,2)</f>
        <v>0.0</v>
      </c>
      <c r="AP994" t="n">
        <f>ROUND(Q994*100/I994,2)</f>
        <v>0.0</v>
      </c>
      <c r="AQ994"/>
      <c r="AR994"/>
      <c r="AS994" t="n">
        <v>0.0</v>
      </c>
    </row>
    <row r="995">
      <c r="A995" s="1" t="n">
        <v>45232.0</v>
      </c>
      <c r="B995" s="2" t="n">
        <v>45232.69420138889</v>
      </c>
      <c r="C995" t="inlineStr">
        <is>
          <t>3140094012084786</t>
        </is>
      </c>
      <c r="D995" t="inlineStr">
        <is>
          <t>POS0012</t>
        </is>
      </c>
      <c r="E995" t="inlineStr">
        <is>
          <t>01</t>
        </is>
      </c>
      <c r="F995" t="inlineStr">
        <is>
          <t>0094</t>
        </is>
      </c>
      <c r="G995" t="inlineStr">
        <is>
          <t>5310644129</t>
        </is>
      </c>
      <c r="H995" t="n">
        <v>150.0</v>
      </c>
      <c r="I995" t="n">
        <v>142.85</v>
      </c>
      <c r="J995" t="n">
        <v>105.71</v>
      </c>
      <c r="K995" t="inlineStr">
        <is>
          <t>sale</t>
        </is>
      </c>
      <c r="L995" t="inlineStr">
        <is>
          <t/>
        </is>
      </c>
      <c r="M995" t="inlineStr">
        <is>
          <t/>
        </is>
      </c>
      <c r="N995" t="n">
        <v>0.0</v>
      </c>
      <c r="O995" t="n">
        <v>0.0</v>
      </c>
      <c r="P995" t="n">
        <v>116.76</v>
      </c>
      <c r="Q995" t="n">
        <v>116.75</v>
      </c>
      <c r="R995" t="n">
        <v>37.14</v>
      </c>
      <c r="S995" t="n">
        <v>37.14</v>
      </c>
      <c r="T995" t="n">
        <v>1.43</v>
      </c>
      <c r="U995" t="n">
        <v>1.43</v>
      </c>
      <c r="V995" t="n">
        <v>19.03</v>
      </c>
      <c r="W995" t="n">
        <v>19.03</v>
      </c>
      <c r="X995" t="n">
        <v>1.87</v>
      </c>
      <c r="Y995" t="n">
        <v>1.87</v>
      </c>
      <c r="Z995" t="n">
        <v>3.76</v>
      </c>
      <c r="AA995" t="n">
        <v>3.77</v>
      </c>
      <c r="AB995" t="n">
        <v>7.14</v>
      </c>
      <c r="AC995" t="n">
        <v>7.14</v>
      </c>
      <c r="AD995" t="n">
        <v>7.150000000000006</v>
      </c>
      <c r="AE995" t="n">
        <v>0.010000000000005116</v>
      </c>
      <c r="AF995" t="n">
        <v>0.0</v>
      </c>
      <c r="AG995" t="n">
        <v>0.0</v>
      </c>
      <c r="AH995" t="n">
        <v>0.0</v>
      </c>
      <c r="AI995" t="n">
        <v>0.0</v>
      </c>
      <c r="AJ995" t="n">
        <v>-0.010000000000000231</v>
      </c>
      <c r="AK995" t="n">
        <v>0.0</v>
      </c>
      <c r="AL995" t="inlineStr">
        <is>
          <t>unreconciled</t>
        </is>
      </c>
      <c r="AM995" t="inlineStr">
        <is>
          <t>Order Amount Mismatch (POS&gt;3PO)</t>
        </is>
      </c>
      <c r="AN995" t="n">
        <v>7.15</v>
      </c>
      <c r="AO995" t="n">
        <f>ROUND(P995*100/H995,2)</f>
        <v>0.0</v>
      </c>
      <c r="AP995" t="n">
        <f>ROUND(Q995*100/I995,2)</f>
        <v>0.0</v>
      </c>
      <c r="AQ995"/>
      <c r="AR995"/>
      <c r="AS995" t="n">
        <v>0.0</v>
      </c>
    </row>
    <row r="996">
      <c r="A996" s="1" t="n">
        <v>45233.0</v>
      </c>
      <c r="B996" s="2" t="n">
        <v>45233.985127314816</v>
      </c>
      <c r="C996" t="inlineStr">
        <is>
          <t>3140094012085393</t>
        </is>
      </c>
      <c r="D996" t="inlineStr">
        <is>
          <t>POS0012</t>
        </is>
      </c>
      <c r="E996" t="inlineStr">
        <is>
          <t>08</t>
        </is>
      </c>
      <c r="F996" t="inlineStr">
        <is>
          <t>0094</t>
        </is>
      </c>
      <c r="G996" t="inlineStr">
        <is>
          <t>5310654571</t>
        </is>
      </c>
      <c r="H996" t="n">
        <v>316.0</v>
      </c>
      <c r="I996" t="n">
        <v>300.95</v>
      </c>
      <c r="J996" t="n">
        <v>263.81</v>
      </c>
      <c r="K996" t="inlineStr">
        <is>
          <t>sale</t>
        </is>
      </c>
      <c r="L996" t="inlineStr">
        <is>
          <t/>
        </is>
      </c>
      <c r="M996" t="inlineStr">
        <is>
          <t/>
        </is>
      </c>
      <c r="N996" t="n">
        <v>0.0</v>
      </c>
      <c r="O996" t="n">
        <v>0.0</v>
      </c>
      <c r="P996" t="n">
        <v>237.24</v>
      </c>
      <c r="Q996" t="n">
        <v>237.23</v>
      </c>
      <c r="R996" t="n">
        <v>37.14</v>
      </c>
      <c r="S996" t="n">
        <v>37.14</v>
      </c>
      <c r="T996" t="n">
        <v>3.01</v>
      </c>
      <c r="U996" t="n">
        <v>3.01</v>
      </c>
      <c r="V996" t="n">
        <v>47.49</v>
      </c>
      <c r="W996" t="n">
        <v>47.49</v>
      </c>
      <c r="X996" t="n">
        <v>3.95</v>
      </c>
      <c r="Y996" t="n">
        <v>3.95</v>
      </c>
      <c r="Z996" t="n">
        <v>9.26</v>
      </c>
      <c r="AA996" t="n">
        <v>9.26</v>
      </c>
      <c r="AB996" t="n">
        <v>15.04</v>
      </c>
      <c r="AC996" t="n">
        <v>15.05</v>
      </c>
      <c r="AD996" t="n">
        <v>15.050000000000011</v>
      </c>
      <c r="AE996" t="n">
        <v>0.010000000000019327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-0.010000000000001563</v>
      </c>
      <c r="AL996" t="inlineStr">
        <is>
          <t>unreconciled</t>
        </is>
      </c>
      <c r="AM996" t="inlineStr">
        <is>
          <t>Order Amount Mismatch (POS&gt;3PO)</t>
        </is>
      </c>
      <c r="AN996" t="n">
        <v>15.05</v>
      </c>
      <c r="AO996" t="n">
        <f>ROUND(P996*100/H996,2)</f>
        <v>0.0</v>
      </c>
      <c r="AP996" t="n">
        <f>ROUND(Q996*100/I996,2)</f>
        <v>0.0</v>
      </c>
      <c r="AQ996"/>
      <c r="AR996"/>
      <c r="AS996" t="n">
        <v>0.0</v>
      </c>
    </row>
    <row r="997">
      <c r="A997" s="1" t="n">
        <v>45233.0</v>
      </c>
      <c r="B997" s="2" t="n">
        <v>45233.587060185186</v>
      </c>
      <c r="C997" t="inlineStr">
        <is>
          <t>3140094012085095</t>
        </is>
      </c>
      <c r="D997" t="inlineStr">
        <is>
          <t>POS0012</t>
        </is>
      </c>
      <c r="E997" t="inlineStr">
        <is>
          <t>10</t>
        </is>
      </c>
      <c r="F997" t="inlineStr">
        <is>
          <t>0094</t>
        </is>
      </c>
      <c r="G997" t="inlineStr">
        <is>
          <t>5310656679</t>
        </is>
      </c>
      <c r="H997" t="n">
        <v>366.0</v>
      </c>
      <c r="I997" t="n">
        <v>425.71</v>
      </c>
      <c r="J997" t="n">
        <v>388.57</v>
      </c>
      <c r="K997" t="inlineStr">
        <is>
          <t>sale</t>
        </is>
      </c>
      <c r="L997" t="inlineStr">
        <is>
          <t/>
        </is>
      </c>
      <c r="M997" t="inlineStr">
        <is>
          <t/>
        </is>
      </c>
      <c r="N997" t="n">
        <v>0.0</v>
      </c>
      <c r="O997" t="n">
        <v>0.0</v>
      </c>
      <c r="P997" t="n">
        <v>332.32</v>
      </c>
      <c r="Q997" t="n">
        <v>273.54</v>
      </c>
      <c r="R997" t="n">
        <v>37.14</v>
      </c>
      <c r="S997" t="n">
        <v>37.14</v>
      </c>
      <c r="T997" t="n">
        <v>4.26</v>
      </c>
      <c r="U997" t="n">
        <v>3.49</v>
      </c>
      <c r="V997" t="n">
        <v>69.94</v>
      </c>
      <c r="W997" t="n">
        <v>56.06</v>
      </c>
      <c r="X997" t="n">
        <v>5.59</v>
      </c>
      <c r="Y997" t="n">
        <v>4.58</v>
      </c>
      <c r="Z997" t="n">
        <v>13.6</v>
      </c>
      <c r="AA997" t="n">
        <v>10.91</v>
      </c>
      <c r="AB997" t="n">
        <v>17.42</v>
      </c>
      <c r="AC997" t="n">
        <v>17.43</v>
      </c>
      <c r="AD997" t="n">
        <v>-59.70999999999998</v>
      </c>
      <c r="AE997" t="n">
        <v>58.77999999999997</v>
      </c>
      <c r="AF997" t="n">
        <v>0.0</v>
      </c>
      <c r="AG997" t="n">
        <v>0.7699999999999996</v>
      </c>
      <c r="AH997" t="n">
        <v>13.879999999999995</v>
      </c>
      <c r="AI997" t="n">
        <v>1.0099999999999998</v>
      </c>
      <c r="AJ997" t="n">
        <v>2.6899999999999995</v>
      </c>
      <c r="AK997" t="n">
        <v>-0.00999999999999801</v>
      </c>
      <c r="AL997" t="inlineStr">
        <is>
          <t>unreconciled</t>
        </is>
      </c>
      <c r="AM997" t="inlineStr">
        <is>
          <t>Order Amount Mismatch (3PO&gt;POS)</t>
        </is>
      </c>
      <c r="AN997" t="n">
        <v>59.71</v>
      </c>
      <c r="AO997" t="n">
        <f>ROUND(P997*100/H997,2)</f>
        <v>0.0</v>
      </c>
      <c r="AP997" t="n">
        <f>ROUND(Q997*100/I997,2)</f>
        <v>0.0</v>
      </c>
      <c r="AQ997"/>
      <c r="AR997"/>
      <c r="AS997" t="n">
        <v>0.0</v>
      </c>
    </row>
    <row r="998">
      <c r="A998" s="1" t="n">
        <v>45234.0</v>
      </c>
      <c r="B998" s="2" t="n">
        <v>45234.93717592592</v>
      </c>
      <c r="C998" t="inlineStr">
        <is>
          <t>3140023012059655</t>
        </is>
      </c>
      <c r="D998" t="inlineStr">
        <is>
          <t>POS0012</t>
        </is>
      </c>
      <c r="E998" t="inlineStr">
        <is>
          <t>47</t>
        </is>
      </c>
      <c r="F998" t="inlineStr">
        <is>
          <t>0023</t>
        </is>
      </c>
      <c r="G998" t="inlineStr">
        <is>
          <t>5310674388</t>
        </is>
      </c>
      <c r="H998" t="n">
        <v>410.0</v>
      </c>
      <c r="I998" t="n">
        <v>353.32</v>
      </c>
      <c r="J998" t="n">
        <v>353.32</v>
      </c>
      <c r="K998" t="inlineStr">
        <is>
          <t>addition</t>
        </is>
      </c>
      <c r="L998" t="inlineStr">
        <is>
          <t/>
        </is>
      </c>
      <c r="M998" t="inlineStr">
        <is>
          <t/>
        </is>
      </c>
      <c r="N998" t="n">
        <v>0.0</v>
      </c>
      <c r="O998" t="n">
        <v>0.0</v>
      </c>
      <c r="P998" t="n">
        <v>305.93</v>
      </c>
      <c r="Q998" t="n">
        <v>305.47</v>
      </c>
      <c r="R998" t="n">
        <v>37.14</v>
      </c>
      <c r="S998" t="n">
        <v>0.0</v>
      </c>
      <c r="T998" t="n">
        <v>0.0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19.52</v>
      </c>
      <c r="AC998" t="n">
        <v>19.52</v>
      </c>
      <c r="AD998" t="n">
        <v>56.68000000000001</v>
      </c>
      <c r="AE998" t="n">
        <v>0.45999999999997954</v>
      </c>
      <c r="AF998" t="n">
        <v>37.14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inlineStr">
        <is>
          <t>unreconciled</t>
        </is>
      </c>
      <c r="AM998" t="inlineStr">
        <is>
          <t>Packaging Charge Mismatch</t>
        </is>
      </c>
      <c r="AN998" t="n">
        <v>37.14</v>
      </c>
      <c r="AO998" t="n">
        <f>ROUND(P998*100/H998,2)</f>
        <v>0.0</v>
      </c>
      <c r="AP998" t="n">
        <f>ROUND(Q998*100/I998,2)</f>
        <v>0.0</v>
      </c>
      <c r="AQ998"/>
      <c r="AR998"/>
      <c r="AS998" t="n">
        <v>0.0</v>
      </c>
    </row>
    <row r="999">
      <c r="A999" s="1" t="n">
        <v>45233.0</v>
      </c>
      <c r="B999" s="2" t="n">
        <v>45233.62216435185</v>
      </c>
      <c r="C999" t="inlineStr">
        <is>
          <t>3140094012085116</t>
        </is>
      </c>
      <c r="D999" t="inlineStr">
        <is>
          <t>POS0012</t>
        </is>
      </c>
      <c r="E999" t="inlineStr">
        <is>
          <t>31</t>
        </is>
      </c>
      <c r="F999" t="inlineStr">
        <is>
          <t>0094</t>
        </is>
      </c>
      <c r="G999" t="inlineStr">
        <is>
          <t>5310675093</t>
        </is>
      </c>
      <c r="H999" t="n">
        <v>301.0</v>
      </c>
      <c r="I999" t="n">
        <v>363.8</v>
      </c>
      <c r="J999" t="n">
        <v>326.66</v>
      </c>
      <c r="K999" t="inlineStr">
        <is>
          <t>sale</t>
        </is>
      </c>
      <c r="L999" t="inlineStr">
        <is>
          <t/>
        </is>
      </c>
      <c r="M999" t="inlineStr">
        <is>
          <t/>
        </is>
      </c>
      <c r="N999" t="n">
        <v>0.0</v>
      </c>
      <c r="O999" t="n">
        <v>0.0</v>
      </c>
      <c r="P999" t="n">
        <v>285.15</v>
      </c>
      <c r="Q999" t="n">
        <v>226.35</v>
      </c>
      <c r="R999" t="n">
        <v>37.14</v>
      </c>
      <c r="S999" t="n">
        <v>37.14</v>
      </c>
      <c r="T999" t="n">
        <v>3.64</v>
      </c>
      <c r="U999" t="n">
        <v>2.87</v>
      </c>
      <c r="V999" t="n">
        <v>58.8</v>
      </c>
      <c r="W999" t="n">
        <v>44.91</v>
      </c>
      <c r="X999" t="n">
        <v>4.77</v>
      </c>
      <c r="Y999" t="n">
        <v>3.76</v>
      </c>
      <c r="Z999" t="n">
        <v>11.44</v>
      </c>
      <c r="AA999" t="n">
        <v>8.76</v>
      </c>
      <c r="AB999" t="n">
        <v>14.34</v>
      </c>
      <c r="AC999" t="n">
        <v>14.33</v>
      </c>
      <c r="AD999" t="n">
        <v>-62.80000000000001</v>
      </c>
      <c r="AE999" t="n">
        <v>58.79999999999998</v>
      </c>
      <c r="AF999" t="n">
        <v>0.0</v>
      </c>
      <c r="AG999" t="n">
        <v>0.77</v>
      </c>
      <c r="AH999" t="n">
        <v>13.89</v>
      </c>
      <c r="AI999" t="n">
        <v>1.0099999999999998</v>
      </c>
      <c r="AJ999" t="n">
        <v>2.6799999999999997</v>
      </c>
      <c r="AK999" t="n">
        <v>0.009999999999999787</v>
      </c>
      <c r="AL999" t="inlineStr">
        <is>
          <t>unreconciled</t>
        </is>
      </c>
      <c r="AM999" t="inlineStr">
        <is>
          <t>Order Amount Mismatch (3PO&gt;POS)</t>
        </is>
      </c>
      <c r="AN999" t="n">
        <v>62.8</v>
      </c>
      <c r="AO999" t="n">
        <f>ROUND(P999*100/H999,2)</f>
        <v>0.0</v>
      </c>
      <c r="AP999" t="n">
        <f>ROUND(Q999*100/I999,2)</f>
        <v>0.0</v>
      </c>
      <c r="AQ999"/>
      <c r="AR999"/>
      <c r="AS999" t="n">
        <v>0.0</v>
      </c>
    </row>
    <row r="1000">
      <c r="A1000" s="1" t="n">
        <v>45232.0</v>
      </c>
      <c r="B1000" s="2" t="n">
        <v>45232.64603009259</v>
      </c>
      <c r="C1000" t="inlineStr">
        <is>
          <t>3140094012084755</t>
        </is>
      </c>
      <c r="D1000" t="inlineStr">
        <is>
          <t>POS0012</t>
        </is>
      </c>
      <c r="E1000" t="inlineStr">
        <is>
          <t>70</t>
        </is>
      </c>
      <c r="F1000" t="inlineStr">
        <is>
          <t>0094</t>
        </is>
      </c>
      <c r="G1000" t="inlineStr">
        <is>
          <t>5310687399</t>
        </is>
      </c>
      <c r="H1000" t="n">
        <v>658.0</v>
      </c>
      <c r="I1000" t="n">
        <v>626.65</v>
      </c>
      <c r="J1000" t="n">
        <v>589.51</v>
      </c>
      <c r="K1000" t="inlineStr">
        <is>
          <t>sale</t>
        </is>
      </c>
      <c r="L1000" t="inlineStr">
        <is>
          <t/>
        </is>
      </c>
      <c r="M1000" t="inlineStr">
        <is>
          <t/>
        </is>
      </c>
      <c r="N1000" t="n">
        <v>0.0</v>
      </c>
      <c r="O1000" t="n">
        <v>0.0</v>
      </c>
      <c r="P1000" t="n">
        <v>485.47</v>
      </c>
      <c r="Q1000" t="n">
        <v>485.46</v>
      </c>
      <c r="R1000" t="n">
        <v>37.14</v>
      </c>
      <c r="S1000" t="n">
        <v>37.14</v>
      </c>
      <c r="T1000" t="n">
        <v>6.27</v>
      </c>
      <c r="U1000" t="n">
        <v>6.27</v>
      </c>
      <c r="V1000" t="n">
        <v>106.11</v>
      </c>
      <c r="W1000" t="n">
        <v>106.11</v>
      </c>
      <c r="X1000" t="n">
        <v>8.22</v>
      </c>
      <c r="Y1000" t="n">
        <v>8.22</v>
      </c>
      <c r="Z1000" t="n">
        <v>20.58</v>
      </c>
      <c r="AA1000" t="n">
        <v>20.58</v>
      </c>
      <c r="AB1000" t="n">
        <v>31.34</v>
      </c>
      <c r="AC1000" t="n">
        <v>31.33</v>
      </c>
      <c r="AD1000" t="n">
        <v>31.350000000000023</v>
      </c>
      <c r="AE1000" t="n">
        <v>0.010000000000047748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0.010000000000001563</v>
      </c>
      <c r="AL1000" t="inlineStr">
        <is>
          <t>unreconciled</t>
        </is>
      </c>
      <c r="AM1000" t="inlineStr">
        <is>
          <t>Order Amount Mismatch (POS&gt;3PO)</t>
        </is>
      </c>
      <c r="AN1000" t="n">
        <v>31.35</v>
      </c>
      <c r="AO1000" t="n">
        <f>ROUND(P1000*100/H1000,2)</f>
        <v>0.0</v>
      </c>
      <c r="AP1000" t="n">
        <f>ROUND(Q1000*100/I1000,2)</f>
        <v>0.0</v>
      </c>
      <c r="AQ1000"/>
      <c r="AR1000"/>
      <c r="AS1000" t="n">
        <v>0.0</v>
      </c>
    </row>
    <row r="1001">
      <c r="A1001" s="1" t="n">
        <v>45232.0</v>
      </c>
      <c r="B1001" s="2" t="n">
        <v>45232.92728009259</v>
      </c>
      <c r="C1001" t="inlineStr">
        <is>
          <t>3140023012059084</t>
        </is>
      </c>
      <c r="D1001" t="inlineStr">
        <is>
          <t>POS0012</t>
        </is>
      </c>
      <c r="E1001" t="inlineStr">
        <is>
          <t>78</t>
        </is>
      </c>
      <c r="F1001" t="inlineStr">
        <is>
          <t>0023</t>
        </is>
      </c>
      <c r="G1001" t="inlineStr">
        <is>
          <t>5310689971</t>
        </is>
      </c>
      <c r="H1001" t="n">
        <v>558.0</v>
      </c>
      <c r="I1001" t="n">
        <v>531.43</v>
      </c>
      <c r="J1001" t="n">
        <v>494.29</v>
      </c>
      <c r="K1001" t="inlineStr">
        <is>
          <t>sale</t>
        </is>
      </c>
      <c r="L1001" t="inlineStr">
        <is>
          <t/>
        </is>
      </c>
      <c r="M1001" t="inlineStr">
        <is>
          <t/>
        </is>
      </c>
      <c r="N1001" t="n">
        <v>0.0</v>
      </c>
      <c r="O1001" t="n">
        <v>0.0</v>
      </c>
      <c r="P1001" t="n">
        <v>412.9</v>
      </c>
      <c r="Q1001" t="n">
        <v>412.89</v>
      </c>
      <c r="R1001" t="n">
        <v>37.14</v>
      </c>
      <c r="S1001" t="n">
        <v>37.14</v>
      </c>
      <c r="T1001" t="n">
        <v>5.31</v>
      </c>
      <c r="U1001" t="n">
        <v>5.31</v>
      </c>
      <c r="V1001" t="n">
        <v>88.97</v>
      </c>
      <c r="W1001" t="n">
        <v>88.97</v>
      </c>
      <c r="X1001" t="n">
        <v>6.98</v>
      </c>
      <c r="Y1001" t="n">
        <v>6.98</v>
      </c>
      <c r="Z1001" t="n">
        <v>17.27</v>
      </c>
      <c r="AA1001" t="n">
        <v>17.27</v>
      </c>
      <c r="AB1001" t="n">
        <v>26.58</v>
      </c>
      <c r="AC1001" t="n">
        <v>26.57</v>
      </c>
      <c r="AD1001" t="n">
        <v>26.57000000000005</v>
      </c>
      <c r="AE1001" t="n">
        <v>0.009999999999990905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0.00999999999999801</v>
      </c>
      <c r="AL1001" t="inlineStr">
        <is>
          <t>unreconciled</t>
        </is>
      </c>
      <c r="AM1001" t="inlineStr">
        <is>
          <t>Order Amount Mismatch (POS&gt;3PO)</t>
        </is>
      </c>
      <c r="AN1001" t="n">
        <v>26.57</v>
      </c>
      <c r="AO1001" t="n">
        <f>ROUND(P1001*100/H1001,2)</f>
        <v>0.0</v>
      </c>
      <c r="AP1001" t="n">
        <f>ROUND(Q1001*100/I1001,2)</f>
        <v>0.0</v>
      </c>
      <c r="AQ1001"/>
      <c r="AR1001"/>
      <c r="AS1001" t="n">
        <v>0.0</v>
      </c>
    </row>
    <row r="1002">
      <c r="A1002" s="1" t="n">
        <v>45234.0</v>
      </c>
      <c r="B1002" s="2" t="n">
        <v>45234.69443287037</v>
      </c>
      <c r="C1002" t="inlineStr">
        <is>
          <t>3140094012085583</t>
        </is>
      </c>
      <c r="D1002" t="inlineStr">
        <is>
          <t>POS0012</t>
        </is>
      </c>
      <c r="E1002" t="inlineStr">
        <is>
          <t>98</t>
        </is>
      </c>
      <c r="F1002" t="inlineStr">
        <is>
          <t>0094</t>
        </is>
      </c>
      <c r="G1002" t="inlineStr">
        <is>
          <t>5310702570</t>
        </is>
      </c>
      <c r="H1002" t="n">
        <v>440.0</v>
      </c>
      <c r="I1002" t="n">
        <v>419.04</v>
      </c>
      <c r="J1002" t="n">
        <v>381.9</v>
      </c>
      <c r="K1002" t="inlineStr">
        <is>
          <t>sale</t>
        </is>
      </c>
      <c r="L1002" t="inlineStr">
        <is>
          <t/>
        </is>
      </c>
      <c r="M1002" t="inlineStr">
        <is>
          <t/>
        </is>
      </c>
      <c r="N1002" t="n">
        <v>0.0</v>
      </c>
      <c r="O1002" t="n">
        <v>0.0</v>
      </c>
      <c r="P1002" t="n">
        <v>327.25</v>
      </c>
      <c r="Q1002" t="n">
        <v>327.24</v>
      </c>
      <c r="R1002" t="n">
        <v>37.14</v>
      </c>
      <c r="S1002" t="n">
        <v>37.14</v>
      </c>
      <c r="T1002" t="n">
        <v>4.19</v>
      </c>
      <c r="U1002" t="n">
        <v>4.19</v>
      </c>
      <c r="V1002" t="n">
        <v>68.74</v>
      </c>
      <c r="W1002" t="n">
        <v>68.74</v>
      </c>
      <c r="X1002" t="n">
        <v>5.5</v>
      </c>
      <c r="Y1002" t="n">
        <v>5.5</v>
      </c>
      <c r="Z1002" t="n">
        <v>13.36</v>
      </c>
      <c r="AA1002" t="n">
        <v>13.36</v>
      </c>
      <c r="AB1002" t="n">
        <v>20.96</v>
      </c>
      <c r="AC1002" t="n">
        <v>20.95</v>
      </c>
      <c r="AD1002" t="n">
        <v>20.95999999999998</v>
      </c>
      <c r="AE1002" t="n">
        <v>0.009999999999990905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0.010000000000001563</v>
      </c>
      <c r="AL1002" t="inlineStr">
        <is>
          <t>unreconciled</t>
        </is>
      </c>
      <c r="AM1002" t="inlineStr">
        <is>
          <t>Order Amount Mismatch (POS&gt;3PO)</t>
        </is>
      </c>
      <c r="AN1002" t="n">
        <v>20.96</v>
      </c>
      <c r="AO1002" t="n">
        <f>ROUND(P1002*100/H1002,2)</f>
        <v>0.0</v>
      </c>
      <c r="AP1002" t="n">
        <f>ROUND(Q1002*100/I1002,2)</f>
        <v>0.0</v>
      </c>
      <c r="AQ1002"/>
      <c r="AR1002"/>
      <c r="AS1002" t="n">
        <v>0.0</v>
      </c>
    </row>
    <row r="1003">
      <c r="A1003" s="1" t="n">
        <v>45232.0</v>
      </c>
      <c r="B1003" s="2" t="n">
        <v>45232.737395833334</v>
      </c>
      <c r="C1003" t="inlineStr">
        <is>
          <t>3140023012058999</t>
        </is>
      </c>
      <c r="D1003" t="inlineStr">
        <is>
          <t>POS0012</t>
        </is>
      </c>
      <c r="E1003" t="inlineStr">
        <is>
          <t>93</t>
        </is>
      </c>
      <c r="F1003" t="inlineStr">
        <is>
          <t>0023</t>
        </is>
      </c>
      <c r="G1003" t="inlineStr">
        <is>
          <t>5310712681</t>
        </is>
      </c>
      <c r="H1003" t="n">
        <v>249.99999999999997</v>
      </c>
      <c r="I1003" t="n">
        <v>238.09</v>
      </c>
      <c r="J1003" t="n">
        <v>200.95</v>
      </c>
      <c r="K1003" t="inlineStr">
        <is>
          <t>sale</t>
        </is>
      </c>
      <c r="L1003" t="inlineStr">
        <is>
          <t/>
        </is>
      </c>
      <c r="M1003" t="inlineStr">
        <is>
          <t/>
        </is>
      </c>
      <c r="N1003" t="n">
        <v>0.0</v>
      </c>
      <c r="O1003" t="n">
        <v>0.0</v>
      </c>
      <c r="P1003" t="n">
        <v>189.35</v>
      </c>
      <c r="Q1003" t="n">
        <v>189.34</v>
      </c>
      <c r="R1003" t="n">
        <v>37.14</v>
      </c>
      <c r="S1003" t="n">
        <v>37.14</v>
      </c>
      <c r="T1003" t="n">
        <v>2.38</v>
      </c>
      <c r="U1003" t="n">
        <v>2.38</v>
      </c>
      <c r="V1003" t="n">
        <v>36.17</v>
      </c>
      <c r="W1003" t="n">
        <v>36.17</v>
      </c>
      <c r="X1003" t="n">
        <v>3.12</v>
      </c>
      <c r="Y1003" t="n">
        <v>3.12</v>
      </c>
      <c r="Z1003" t="n">
        <v>7.07</v>
      </c>
      <c r="AA1003" t="n">
        <v>7.07</v>
      </c>
      <c r="AB1003" t="n">
        <v>11.9</v>
      </c>
      <c r="AC1003" t="n">
        <v>11.91</v>
      </c>
      <c r="AD1003" t="n">
        <v>11.909999999999968</v>
      </c>
      <c r="AE1003" t="n">
        <v>0.009999999999990905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-0.009999999999999787</v>
      </c>
      <c r="AL1003" t="inlineStr">
        <is>
          <t>unreconciled</t>
        </is>
      </c>
      <c r="AM1003" t="inlineStr">
        <is>
          <t>Order Amount Mismatch (POS&gt;3PO)</t>
        </is>
      </c>
      <c r="AN1003" t="n">
        <v>11.91</v>
      </c>
      <c r="AO1003" t="n">
        <f>ROUND(P1003*100/H1003,2)</f>
        <v>0.0</v>
      </c>
      <c r="AP1003" t="n">
        <f>ROUND(Q1003*100/I1003,2)</f>
        <v>0.0</v>
      </c>
      <c r="AQ1003"/>
      <c r="AR1003"/>
      <c r="AS1003" t="n">
        <v>0.0</v>
      </c>
    </row>
    <row r="1004">
      <c r="A1004" s="1" t="n">
        <v>45233.0</v>
      </c>
      <c r="B1004" s="2" t="n">
        <v>45233.46041666667</v>
      </c>
      <c r="C1004" t="inlineStr">
        <is>
          <t>3140023012059190</t>
        </is>
      </c>
      <c r="D1004" t="inlineStr">
        <is>
          <t>POS0012</t>
        </is>
      </c>
      <c r="E1004" t="inlineStr">
        <is>
          <t>83</t>
        </is>
      </c>
      <c r="F1004" t="inlineStr">
        <is>
          <t>0023</t>
        </is>
      </c>
      <c r="G1004" t="inlineStr">
        <is>
          <t>5310714431</t>
        </is>
      </c>
      <c r="H1004" t="n">
        <v>496.99999999999994</v>
      </c>
      <c r="I1004" t="n">
        <v>473.34</v>
      </c>
      <c r="J1004" t="n">
        <v>436.2</v>
      </c>
      <c r="K1004" t="inlineStr">
        <is>
          <t>sale</t>
        </is>
      </c>
      <c r="L1004" t="inlineStr">
        <is>
          <t/>
        </is>
      </c>
      <c r="M1004" t="inlineStr">
        <is>
          <t/>
        </is>
      </c>
      <c r="N1004" t="n">
        <v>0.0</v>
      </c>
      <c r="O1004" t="n">
        <v>0.0</v>
      </c>
      <c r="P1004" t="n">
        <v>368.63</v>
      </c>
      <c r="Q1004" t="n">
        <v>368.62</v>
      </c>
      <c r="R1004" t="n">
        <v>37.14</v>
      </c>
      <c r="S1004" t="n">
        <v>37.14</v>
      </c>
      <c r="T1004" t="n">
        <v>4.73</v>
      </c>
      <c r="U1004" t="n">
        <v>4.73</v>
      </c>
      <c r="V1004" t="n">
        <v>78.52</v>
      </c>
      <c r="W1004" t="n">
        <v>78.52</v>
      </c>
      <c r="X1004" t="n">
        <v>6.21</v>
      </c>
      <c r="Y1004" t="n">
        <v>6.21</v>
      </c>
      <c r="Z1004" t="n">
        <v>15.25</v>
      </c>
      <c r="AA1004" t="n">
        <v>15.25</v>
      </c>
      <c r="AB1004" t="n">
        <v>23.66</v>
      </c>
      <c r="AC1004" t="n">
        <v>23.67</v>
      </c>
      <c r="AD1004" t="n">
        <v>23.659999999999968</v>
      </c>
      <c r="AE1004" t="n">
        <v>0.009999999999990905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-0.010000000000001563</v>
      </c>
      <c r="AL1004" t="inlineStr">
        <is>
          <t>unreconciled</t>
        </is>
      </c>
      <c r="AM1004" t="inlineStr">
        <is>
          <t>Order Amount Mismatch (POS&gt;3PO)</t>
        </is>
      </c>
      <c r="AN1004" t="n">
        <v>23.66</v>
      </c>
      <c r="AO1004" t="n">
        <f>ROUND(P1004*100/H1004,2)</f>
        <v>0.0</v>
      </c>
      <c r="AP1004" t="n">
        <f>ROUND(Q1004*100/I1004,2)</f>
        <v>0.0</v>
      </c>
      <c r="AQ1004"/>
      <c r="AR1004"/>
      <c r="AS1004" t="n">
        <v>0.0</v>
      </c>
    </row>
    <row r="1005">
      <c r="A1005" s="1" t="n">
        <v>45233.0</v>
      </c>
      <c r="B1005" s="2" t="n">
        <v>45233.629270833335</v>
      </c>
      <c r="C1005" t="inlineStr">
        <is>
          <t>3140023012059233</t>
        </is>
      </c>
      <c r="D1005" t="inlineStr">
        <is>
          <t>POS0012</t>
        </is>
      </c>
      <c r="E1005" t="inlineStr">
        <is>
          <t>26</t>
        </is>
      </c>
      <c r="F1005" t="inlineStr">
        <is>
          <t>0023</t>
        </is>
      </c>
      <c r="G1005" t="inlineStr">
        <is>
          <t>5310725662</t>
        </is>
      </c>
      <c r="H1005" t="n">
        <v>389.0</v>
      </c>
      <c r="I1005" t="n">
        <v>447.62</v>
      </c>
      <c r="J1005" t="n">
        <v>410.48</v>
      </c>
      <c r="K1005" t="inlineStr">
        <is>
          <t>sale</t>
        </is>
      </c>
      <c r="L1005" t="inlineStr">
        <is>
          <t/>
        </is>
      </c>
      <c r="M1005" t="inlineStr">
        <is>
          <t/>
        </is>
      </c>
      <c r="N1005" t="n">
        <v>0.0</v>
      </c>
      <c r="O1005" t="n">
        <v>0.0</v>
      </c>
      <c r="P1005" t="n">
        <v>349.01</v>
      </c>
      <c r="Q1005" t="n">
        <v>290.26</v>
      </c>
      <c r="R1005" t="n">
        <v>37.14</v>
      </c>
      <c r="S1005" t="n">
        <v>37.14</v>
      </c>
      <c r="T1005" t="n">
        <v>4.48</v>
      </c>
      <c r="U1005" t="n">
        <v>3.7</v>
      </c>
      <c r="V1005" t="n">
        <v>73.89</v>
      </c>
      <c r="W1005" t="n">
        <v>60.0</v>
      </c>
      <c r="X1005" t="n">
        <v>5.88</v>
      </c>
      <c r="Y1005" t="n">
        <v>4.86</v>
      </c>
      <c r="Z1005" t="n">
        <v>14.36</v>
      </c>
      <c r="AA1005" t="n">
        <v>11.67</v>
      </c>
      <c r="AB1005" t="n">
        <v>18.52</v>
      </c>
      <c r="AC1005" t="n">
        <v>18.53</v>
      </c>
      <c r="AD1005" t="n">
        <v>-58.620000000000005</v>
      </c>
      <c r="AE1005" t="n">
        <v>58.75</v>
      </c>
      <c r="AF1005" t="n">
        <v>0.0</v>
      </c>
      <c r="AG1005" t="n">
        <v>0.7800000000000002</v>
      </c>
      <c r="AH1005" t="n">
        <v>13.89</v>
      </c>
      <c r="AI1005" t="n">
        <v>1.0199999999999996</v>
      </c>
      <c r="AJ1005" t="n">
        <v>2.6899999999999995</v>
      </c>
      <c r="AK1005" t="n">
        <v>-0.010000000000001563</v>
      </c>
      <c r="AL1005" t="inlineStr">
        <is>
          <t>unreconciled</t>
        </is>
      </c>
      <c r="AM1005" t="inlineStr">
        <is>
          <t>Order Amount Mismatch (3PO&gt;POS)</t>
        </is>
      </c>
      <c r="AN1005" t="n">
        <v>58.62</v>
      </c>
      <c r="AO1005" t="n">
        <f>ROUND(P1005*100/H1005,2)</f>
        <v>0.0</v>
      </c>
      <c r="AP1005" t="n">
        <f>ROUND(Q1005*100/I1005,2)</f>
        <v>0.0</v>
      </c>
      <c r="AQ1005"/>
      <c r="AR1005"/>
      <c r="AS1005" t="n">
        <v>0.0</v>
      </c>
    </row>
    <row r="1006">
      <c r="A1006" s="1" t="n">
        <v>45236.0</v>
      </c>
      <c r="B1006" s="2" t="n">
        <v>45236.61009259259</v>
      </c>
      <c r="C1006" t="inlineStr">
        <is>
          <t>3140094012086485</t>
        </is>
      </c>
      <c r="D1006" t="inlineStr">
        <is>
          <t>POS0012</t>
        </is>
      </c>
      <c r="E1006" t="inlineStr">
        <is>
          <t>00</t>
        </is>
      </c>
      <c r="F1006" t="inlineStr">
        <is>
          <t>0094</t>
        </is>
      </c>
      <c r="G1006" t="inlineStr">
        <is>
          <t>5310730000</t>
        </is>
      </c>
      <c r="H1006" t="n">
        <v>157.0</v>
      </c>
      <c r="I1006" t="n">
        <v>149.52</v>
      </c>
      <c r="J1006" t="n">
        <v>112.38</v>
      </c>
      <c r="K1006" t="inlineStr">
        <is>
          <t>sale</t>
        </is>
      </c>
      <c r="L1006" t="inlineStr">
        <is>
          <t/>
        </is>
      </c>
      <c r="M1006" t="inlineStr">
        <is>
          <t/>
        </is>
      </c>
      <c r="N1006" t="n">
        <v>0.0</v>
      </c>
      <c r="O1006" t="n">
        <v>0.0</v>
      </c>
      <c r="P1006" t="n">
        <v>121.84</v>
      </c>
      <c r="Q1006" t="n">
        <v>121.84</v>
      </c>
      <c r="R1006" t="n">
        <v>37.14</v>
      </c>
      <c r="S1006" t="n">
        <v>37.14</v>
      </c>
      <c r="T1006" t="n">
        <v>1.5</v>
      </c>
      <c r="U1006" t="n">
        <v>1.5</v>
      </c>
      <c r="V1006" t="n">
        <v>20.23</v>
      </c>
      <c r="W1006" t="n">
        <v>20.23</v>
      </c>
      <c r="X1006" t="n">
        <v>1.96</v>
      </c>
      <c r="Y1006" t="n">
        <v>1.96</v>
      </c>
      <c r="Z1006" t="n">
        <v>3.99</v>
      </c>
      <c r="AA1006" t="n">
        <v>3.99</v>
      </c>
      <c r="AB1006" t="n">
        <v>7.48</v>
      </c>
      <c r="AC1006" t="n">
        <v>7.48</v>
      </c>
      <c r="AD1006" t="n">
        <v>7.47999999999999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inlineStr">
        <is>
          <t>unreconciled</t>
        </is>
      </c>
      <c r="AM1006" t="inlineStr">
        <is>
          <t>Order Amount Mismatch (POS&gt;3PO)</t>
        </is>
      </c>
      <c r="AN1006" t="n">
        <v>7.48</v>
      </c>
      <c r="AO1006" t="n">
        <f>ROUND(P1006*100/H1006,2)</f>
        <v>0.0</v>
      </c>
      <c r="AP1006" t="n">
        <f>ROUND(Q1006*100/I1006,2)</f>
        <v>0.0</v>
      </c>
      <c r="AQ1006"/>
      <c r="AR1006"/>
      <c r="AS1006" t="n">
        <v>0.0</v>
      </c>
    </row>
    <row r="1007">
      <c r="A1007" s="1" t="n">
        <v>45234.0</v>
      </c>
      <c r="B1007" s="2" t="n">
        <v>45234.68409722222</v>
      </c>
      <c r="C1007" t="inlineStr">
        <is>
          <t>3140094012085579</t>
        </is>
      </c>
      <c r="D1007" t="inlineStr">
        <is>
          <t>POS0012</t>
        </is>
      </c>
      <c r="E1007" t="inlineStr">
        <is>
          <t>94</t>
        </is>
      </c>
      <c r="F1007" t="inlineStr">
        <is>
          <t>0094</t>
        </is>
      </c>
      <c r="G1007" t="inlineStr">
        <is>
          <t>5310746795</t>
        </is>
      </c>
      <c r="H1007" t="n">
        <v>307.0</v>
      </c>
      <c r="I1007" t="n">
        <v>292.38</v>
      </c>
      <c r="J1007" t="n">
        <v>255.24</v>
      </c>
      <c r="K1007" t="inlineStr">
        <is>
          <t>sale</t>
        </is>
      </c>
      <c r="L1007" t="inlineStr">
        <is>
          <t/>
        </is>
      </c>
      <c r="M1007" t="inlineStr">
        <is>
          <t/>
        </is>
      </c>
      <c r="N1007" t="n">
        <v>0.0</v>
      </c>
      <c r="O1007" t="n">
        <v>0.0</v>
      </c>
      <c r="P1007" t="n">
        <v>230.72</v>
      </c>
      <c r="Q1007" t="n">
        <v>230.72</v>
      </c>
      <c r="R1007" t="n">
        <v>37.14</v>
      </c>
      <c r="S1007" t="n">
        <v>37.14</v>
      </c>
      <c r="T1007" t="n">
        <v>2.92</v>
      </c>
      <c r="U1007" t="n">
        <v>2.92</v>
      </c>
      <c r="V1007" t="n">
        <v>45.94</v>
      </c>
      <c r="W1007" t="n">
        <v>45.94</v>
      </c>
      <c r="X1007" t="n">
        <v>3.84</v>
      </c>
      <c r="Y1007" t="n">
        <v>3.84</v>
      </c>
      <c r="Z1007" t="n">
        <v>8.96</v>
      </c>
      <c r="AA1007" t="n">
        <v>8.96</v>
      </c>
      <c r="AB1007" t="n">
        <v>14.62</v>
      </c>
      <c r="AC1007" t="n">
        <v>14.62</v>
      </c>
      <c r="AD1007" t="n">
        <v>14.620000000000005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inlineStr">
        <is>
          <t>unreconciled</t>
        </is>
      </c>
      <c r="AM1007" t="inlineStr">
        <is>
          <t>Order Amount Mismatch (POS&gt;3PO)</t>
        </is>
      </c>
      <c r="AN1007" t="n">
        <v>14.62</v>
      </c>
      <c r="AO1007" t="n">
        <f>ROUND(P1007*100/H1007,2)</f>
        <v>0.0</v>
      </c>
      <c r="AP1007" t="n">
        <f>ROUND(Q1007*100/I1007,2)</f>
        <v>0.0</v>
      </c>
      <c r="AQ1007"/>
      <c r="AR1007"/>
      <c r="AS1007" t="n">
        <v>0.0</v>
      </c>
    </row>
    <row r="1008">
      <c r="A1008" s="1" t="n">
        <v>45233.0</v>
      </c>
      <c r="B1008" s="2" t="n">
        <v>45233.732152777775</v>
      </c>
      <c r="C1008" t="inlineStr">
        <is>
          <t>3140094012085172</t>
        </is>
      </c>
      <c r="D1008" t="inlineStr">
        <is>
          <t>POS0012</t>
        </is>
      </c>
      <c r="E1008" t="inlineStr">
        <is>
          <t>87</t>
        </is>
      </c>
      <c r="F1008" t="inlineStr">
        <is>
          <t>0094</t>
        </is>
      </c>
      <c r="G1008" t="inlineStr">
        <is>
          <t>5310746954</t>
        </is>
      </c>
      <c r="H1008" t="n">
        <v>255.0</v>
      </c>
      <c r="I1008" t="n">
        <v>319.99</v>
      </c>
      <c r="J1008" t="n">
        <v>282.85</v>
      </c>
      <c r="K1008" t="inlineStr">
        <is>
          <t>sale</t>
        </is>
      </c>
      <c r="L1008" t="inlineStr">
        <is>
          <t/>
        </is>
      </c>
      <c r="M1008" t="inlineStr">
        <is>
          <t/>
        </is>
      </c>
      <c r="N1008" t="n">
        <v>0.0</v>
      </c>
      <c r="O1008" t="n">
        <v>0.0</v>
      </c>
      <c r="P1008" t="n">
        <v>251.76</v>
      </c>
      <c r="Q1008" t="n">
        <v>192.96</v>
      </c>
      <c r="R1008" t="n">
        <v>37.14</v>
      </c>
      <c r="S1008" t="n">
        <v>37.14</v>
      </c>
      <c r="T1008" t="n">
        <v>3.2</v>
      </c>
      <c r="U1008" t="n">
        <v>2.43</v>
      </c>
      <c r="V1008" t="n">
        <v>50.91</v>
      </c>
      <c r="W1008" t="n">
        <v>37.03</v>
      </c>
      <c r="X1008" t="n">
        <v>4.2</v>
      </c>
      <c r="Y1008" t="n">
        <v>3.19</v>
      </c>
      <c r="Z1008" t="n">
        <v>9.92</v>
      </c>
      <c r="AA1008" t="n">
        <v>7.24</v>
      </c>
      <c r="AB1008" t="n">
        <v>12.14</v>
      </c>
      <c r="AC1008" t="n">
        <v>12.14</v>
      </c>
      <c r="AD1008" t="n">
        <v>-64.99000000000001</v>
      </c>
      <c r="AE1008" t="n">
        <v>58.79999999999998</v>
      </c>
      <c r="AF1008" t="n">
        <v>0.0</v>
      </c>
      <c r="AG1008" t="n">
        <v>0.77</v>
      </c>
      <c r="AH1008" t="n">
        <v>13.879999999999995</v>
      </c>
      <c r="AI1008" t="n">
        <v>1.0100000000000002</v>
      </c>
      <c r="AJ1008" t="n">
        <v>2.6799999999999997</v>
      </c>
      <c r="AK1008" t="n">
        <v>0.0</v>
      </c>
      <c r="AL1008" t="inlineStr">
        <is>
          <t>unreconciled</t>
        </is>
      </c>
      <c r="AM1008" t="inlineStr">
        <is>
          <t>Order Amount Mismatch (3PO&gt;POS)</t>
        </is>
      </c>
      <c r="AN1008" t="n">
        <v>64.99</v>
      </c>
      <c r="AO1008" t="n">
        <f>ROUND(P1008*100/H1008,2)</f>
        <v>0.0</v>
      </c>
      <c r="AP1008" t="n">
        <f>ROUND(Q1008*100/I1008,2)</f>
        <v>0.0</v>
      </c>
      <c r="AQ1008"/>
      <c r="AR1008"/>
      <c r="AS1008" t="n">
        <v>0.0</v>
      </c>
    </row>
    <row r="1009">
      <c r="A1009" s="1" t="n">
        <v>45234.0</v>
      </c>
      <c r="B1009" s="2" t="n">
        <v>45235.02173611111</v>
      </c>
      <c r="C1009" t="inlineStr">
        <is>
          <t>3140094012085903</t>
        </is>
      </c>
      <c r="D1009" t="inlineStr">
        <is>
          <t>POS0012</t>
        </is>
      </c>
      <c r="E1009" t="inlineStr">
        <is>
          <t>18</t>
        </is>
      </c>
      <c r="F1009" t="inlineStr">
        <is>
          <t>0094</t>
        </is>
      </c>
      <c r="G1009" t="inlineStr">
        <is>
          <t>5310764913</t>
        </is>
      </c>
      <c r="H1009" t="n">
        <v>495.00000000000006</v>
      </c>
      <c r="I1009" t="n">
        <v>471.42</v>
      </c>
      <c r="J1009" t="n">
        <v>434.28</v>
      </c>
      <c r="K1009" t="inlineStr">
        <is>
          <t>sale</t>
        </is>
      </c>
      <c r="L1009" t="inlineStr">
        <is>
          <t/>
        </is>
      </c>
      <c r="M1009" t="inlineStr">
        <is>
          <t/>
        </is>
      </c>
      <c r="N1009" t="n">
        <v>0.0</v>
      </c>
      <c r="O1009" t="n">
        <v>0.0</v>
      </c>
      <c r="P1009" t="n">
        <v>367.17</v>
      </c>
      <c r="Q1009" t="n">
        <v>367.16</v>
      </c>
      <c r="R1009" t="n">
        <v>37.14</v>
      </c>
      <c r="S1009" t="n">
        <v>37.14</v>
      </c>
      <c r="T1009" t="n">
        <v>4.71</v>
      </c>
      <c r="U1009" t="n">
        <v>4.71</v>
      </c>
      <c r="V1009" t="n">
        <v>78.17</v>
      </c>
      <c r="W1009" t="n">
        <v>78.17</v>
      </c>
      <c r="X1009" t="n">
        <v>6.19</v>
      </c>
      <c r="Y1009" t="n">
        <v>6.19</v>
      </c>
      <c r="Z1009" t="n">
        <v>15.18</v>
      </c>
      <c r="AA1009" t="n">
        <v>15.18</v>
      </c>
      <c r="AB1009" t="n">
        <v>23.58</v>
      </c>
      <c r="AC1009" t="n">
        <v>23.57</v>
      </c>
      <c r="AD1009" t="n">
        <v>23.58000000000004</v>
      </c>
      <c r="AE1009" t="n">
        <v>0.009999999999990905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0.00999999999999801</v>
      </c>
      <c r="AL1009" t="inlineStr">
        <is>
          <t>unreconciled</t>
        </is>
      </c>
      <c r="AM1009" t="inlineStr">
        <is>
          <t>Order Amount Mismatch (POS&gt;3PO)</t>
        </is>
      </c>
      <c r="AN1009" t="n">
        <v>23.58</v>
      </c>
      <c r="AO1009" t="n">
        <f>ROUND(P1009*100/H1009,2)</f>
        <v>0.0</v>
      </c>
      <c r="AP1009" t="n">
        <f>ROUND(Q1009*100/I1009,2)</f>
        <v>0.0</v>
      </c>
      <c r="AQ1009"/>
      <c r="AR1009"/>
      <c r="AS1009" t="n">
        <v>0.0</v>
      </c>
    </row>
    <row r="1010">
      <c r="A1010" s="1" t="n">
        <v>45232.0</v>
      </c>
      <c r="B1010" s="2" t="n">
        <v>45232.86311342593</v>
      </c>
      <c r="C1010" t="inlineStr">
        <is>
          <t>3140094012084895</t>
        </is>
      </c>
      <c r="D1010" t="inlineStr">
        <is>
          <t>POS0012</t>
        </is>
      </c>
      <c r="E1010" t="inlineStr">
        <is>
          <t>10</t>
        </is>
      </c>
      <c r="F1010" t="inlineStr">
        <is>
          <t>0094</t>
        </is>
      </c>
      <c r="G1010" t="inlineStr">
        <is>
          <t>5310765776</t>
        </is>
      </c>
      <c r="H1010" t="n">
        <v>532.0</v>
      </c>
      <c r="I1010" t="n">
        <v>506.66</v>
      </c>
      <c r="J1010" t="n">
        <v>469.52</v>
      </c>
      <c r="K1010" t="inlineStr">
        <is>
          <t>sale</t>
        </is>
      </c>
      <c r="L1010" t="inlineStr">
        <is>
          <t/>
        </is>
      </c>
      <c r="M1010" t="inlineStr">
        <is>
          <t/>
        </is>
      </c>
      <c r="N1010" t="n">
        <v>0.0</v>
      </c>
      <c r="O1010" t="n">
        <v>0.0</v>
      </c>
      <c r="P1010" t="n">
        <v>394.02</v>
      </c>
      <c r="Q1010" t="n">
        <v>394.01</v>
      </c>
      <c r="R1010" t="n">
        <v>37.14</v>
      </c>
      <c r="S1010" t="n">
        <v>37.14</v>
      </c>
      <c r="T1010" t="n">
        <v>5.07</v>
      </c>
      <c r="U1010" t="n">
        <v>5.07</v>
      </c>
      <c r="V1010" t="n">
        <v>84.51</v>
      </c>
      <c r="W1010" t="n">
        <v>84.51</v>
      </c>
      <c r="X1010" t="n">
        <v>6.65</v>
      </c>
      <c r="Y1010" t="n">
        <v>6.65</v>
      </c>
      <c r="Z1010" t="n">
        <v>16.41</v>
      </c>
      <c r="AA1010" t="n">
        <v>16.41</v>
      </c>
      <c r="AB1010" t="n">
        <v>25.34</v>
      </c>
      <c r="AC1010" t="n">
        <v>25.33</v>
      </c>
      <c r="AD1010" t="n">
        <v>25.339999999999975</v>
      </c>
      <c r="AE1010" t="n">
        <v>0.009999999999990905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0.010000000000001563</v>
      </c>
      <c r="AL1010" t="inlineStr">
        <is>
          <t>unreconciled</t>
        </is>
      </c>
      <c r="AM1010" t="inlineStr">
        <is>
          <t>Order Amount Mismatch (POS&gt;3PO)</t>
        </is>
      </c>
      <c r="AN1010" t="n">
        <v>25.34</v>
      </c>
      <c r="AO1010" t="n">
        <f>ROUND(P1010*100/H1010,2)</f>
        <v>0.0</v>
      </c>
      <c r="AP1010" t="n">
        <f>ROUND(Q1010*100/I1010,2)</f>
        <v>0.0</v>
      </c>
      <c r="AQ1010"/>
      <c r="AR1010"/>
      <c r="AS1010" t="n">
        <v>0.0</v>
      </c>
    </row>
    <row r="1011">
      <c r="A1011" s="1" t="n">
        <v>45232.0</v>
      </c>
      <c r="B1011" s="2" t="n">
        <v>45232.97954861111</v>
      </c>
      <c r="C1011" t="inlineStr">
        <is>
          <t>3140023012059122</t>
        </is>
      </c>
      <c r="D1011" t="inlineStr">
        <is>
          <t>POS0012</t>
        </is>
      </c>
      <c r="E1011" t="inlineStr">
        <is>
          <t>15</t>
        </is>
      </c>
      <c r="F1011" t="inlineStr">
        <is>
          <t>0023</t>
        </is>
      </c>
      <c r="G1011" t="inlineStr">
        <is>
          <t>5310770258</t>
        </is>
      </c>
      <c r="H1011" t="n">
        <v>318.0</v>
      </c>
      <c r="I1011" t="n">
        <v>302.86</v>
      </c>
      <c r="J1011" t="n">
        <v>265.72</v>
      </c>
      <c r="K1011" t="inlineStr">
        <is>
          <t>sale</t>
        </is>
      </c>
      <c r="L1011" t="inlineStr">
        <is>
          <t/>
        </is>
      </c>
      <c r="M1011" t="inlineStr">
        <is>
          <t/>
        </is>
      </c>
      <c r="N1011" t="n">
        <v>0.0</v>
      </c>
      <c r="O1011" t="n">
        <v>0.0</v>
      </c>
      <c r="P1011" t="n">
        <v>238.69</v>
      </c>
      <c r="Q1011" t="n">
        <v>238.67</v>
      </c>
      <c r="R1011" t="n">
        <v>37.14</v>
      </c>
      <c r="S1011" t="n">
        <v>37.14</v>
      </c>
      <c r="T1011" t="n">
        <v>3.03</v>
      </c>
      <c r="U1011" t="n">
        <v>3.03</v>
      </c>
      <c r="V1011" t="n">
        <v>47.83</v>
      </c>
      <c r="W1011" t="n">
        <v>47.83</v>
      </c>
      <c r="X1011" t="n">
        <v>3.98</v>
      </c>
      <c r="Y1011" t="n">
        <v>3.98</v>
      </c>
      <c r="Z1011" t="n">
        <v>9.33</v>
      </c>
      <c r="AA1011" t="n">
        <v>9.33</v>
      </c>
      <c r="AB1011" t="n">
        <v>15.14</v>
      </c>
      <c r="AC1011" t="n">
        <v>15.14</v>
      </c>
      <c r="AD1011" t="n">
        <v>15.139999999999986</v>
      </c>
      <c r="AE1011" t="n">
        <v>0.020000000000010232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inlineStr">
        <is>
          <t>unreconciled</t>
        </is>
      </c>
      <c r="AM1011" t="inlineStr">
        <is>
          <t>Order Amount Mismatch (POS&gt;3PO)</t>
        </is>
      </c>
      <c r="AN1011" t="n">
        <v>15.14</v>
      </c>
      <c r="AO1011" t="n">
        <f>ROUND(P1011*100/H1011,2)</f>
        <v>0.0</v>
      </c>
      <c r="AP1011" t="n">
        <f>ROUND(Q1011*100/I1011,2)</f>
        <v>0.0</v>
      </c>
      <c r="AQ1011"/>
      <c r="AR1011"/>
      <c r="AS1011" t="n">
        <v>0.0</v>
      </c>
    </row>
    <row r="1012">
      <c r="A1012" s="1" t="n">
        <v>45233.0</v>
      </c>
      <c r="B1012" s="2" t="n">
        <v>45234.01494212963</v>
      </c>
      <c r="C1012" t="inlineStr">
        <is>
          <t>3140094012085420</t>
        </is>
      </c>
      <c r="D1012" t="inlineStr">
        <is>
          <t>POS0012</t>
        </is>
      </c>
      <c r="E1012" t="inlineStr">
        <is>
          <t>35</t>
        </is>
      </c>
      <c r="F1012" t="inlineStr">
        <is>
          <t>0094</t>
        </is>
      </c>
      <c r="G1012" t="inlineStr">
        <is>
          <t>5310783128</t>
        </is>
      </c>
      <c r="H1012" t="n">
        <v>484.0</v>
      </c>
      <c r="I1012" t="n">
        <v>460.93</v>
      </c>
      <c r="J1012" t="n">
        <v>423.79</v>
      </c>
      <c r="K1012" t="inlineStr">
        <is>
          <t>sale</t>
        </is>
      </c>
      <c r="L1012" t="inlineStr">
        <is>
          <t/>
        </is>
      </c>
      <c r="M1012" t="inlineStr">
        <is>
          <t/>
        </is>
      </c>
      <c r="N1012" t="n">
        <v>0.0</v>
      </c>
      <c r="O1012" t="n">
        <v>0.0</v>
      </c>
      <c r="P1012" t="n">
        <v>359.17</v>
      </c>
      <c r="Q1012" t="n">
        <v>359.16</v>
      </c>
      <c r="R1012" t="n">
        <v>37.14</v>
      </c>
      <c r="S1012" t="n">
        <v>37.14</v>
      </c>
      <c r="T1012" t="n">
        <v>4.61</v>
      </c>
      <c r="U1012" t="n">
        <v>4.61</v>
      </c>
      <c r="V1012" t="n">
        <v>76.28</v>
      </c>
      <c r="W1012" t="n">
        <v>76.28</v>
      </c>
      <c r="X1012" t="n">
        <v>6.05</v>
      </c>
      <c r="Y1012" t="n">
        <v>6.05</v>
      </c>
      <c r="Z1012" t="n">
        <v>14.82</v>
      </c>
      <c r="AA1012" t="n">
        <v>14.82</v>
      </c>
      <c r="AB1012" t="n">
        <v>23.04</v>
      </c>
      <c r="AC1012" t="n">
        <v>23.05</v>
      </c>
      <c r="AD1012" t="n">
        <v>23.069999999999993</v>
      </c>
      <c r="AE1012" t="n">
        <v>0.009999999999990905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-0.010000000000001563</v>
      </c>
      <c r="AL1012" t="inlineStr">
        <is>
          <t>unreconciled</t>
        </is>
      </c>
      <c r="AM1012" t="inlineStr">
        <is>
          <t>Order Amount Mismatch (POS&gt;3PO)</t>
        </is>
      </c>
      <c r="AN1012" t="n">
        <v>23.07</v>
      </c>
      <c r="AO1012" t="n">
        <f>ROUND(P1012*100/H1012,2)</f>
        <v>0.0</v>
      </c>
      <c r="AP1012" t="n">
        <f>ROUND(Q1012*100/I1012,2)</f>
        <v>0.0</v>
      </c>
      <c r="AQ1012"/>
      <c r="AR1012"/>
      <c r="AS1012" t="n">
        <v>0.0</v>
      </c>
    </row>
    <row r="1013">
      <c r="A1013" s="1" t="n">
        <v>45235.0</v>
      </c>
      <c r="B1013" s="2" t="n">
        <v>45235.74659722222</v>
      </c>
      <c r="C1013" t="inlineStr">
        <is>
          <t>3140094012086137</t>
        </is>
      </c>
      <c r="D1013" t="inlineStr">
        <is>
          <t>POS0012</t>
        </is>
      </c>
      <c r="E1013" t="inlineStr">
        <is>
          <t>52</t>
        </is>
      </c>
      <c r="F1013" t="inlineStr">
        <is>
          <t>0094</t>
        </is>
      </c>
      <c r="G1013" t="inlineStr">
        <is>
          <t>5310791292</t>
        </is>
      </c>
      <c r="H1013" t="n">
        <v>98.0</v>
      </c>
      <c r="I1013" t="n">
        <v>93.33</v>
      </c>
      <c r="J1013" t="n">
        <v>56.19</v>
      </c>
      <c r="K1013" t="inlineStr">
        <is>
          <t>sale</t>
        </is>
      </c>
      <c r="L1013" t="inlineStr">
        <is>
          <t/>
        </is>
      </c>
      <c r="M1013" t="inlineStr">
        <is>
          <t/>
        </is>
      </c>
      <c r="N1013" t="n">
        <v>0.0</v>
      </c>
      <c r="O1013" t="n">
        <v>0.0</v>
      </c>
      <c r="P1013" t="n">
        <v>79.02</v>
      </c>
      <c r="Q1013" t="n">
        <v>79.02</v>
      </c>
      <c r="R1013" t="n">
        <v>37.14</v>
      </c>
      <c r="S1013" t="n">
        <v>37.14</v>
      </c>
      <c r="T1013" t="n">
        <v>0.93</v>
      </c>
      <c r="U1013" t="n">
        <v>0.93</v>
      </c>
      <c r="V1013" t="n">
        <v>10.11</v>
      </c>
      <c r="W1013" t="n">
        <v>10.11</v>
      </c>
      <c r="X1013" t="n">
        <v>1.23</v>
      </c>
      <c r="Y1013" t="n">
        <v>1.22</v>
      </c>
      <c r="Z1013" t="n">
        <v>2.04</v>
      </c>
      <c r="AA1013" t="n">
        <v>2.04</v>
      </c>
      <c r="AB1013" t="n">
        <v>4.66</v>
      </c>
      <c r="AC1013" t="n">
        <v>4.67</v>
      </c>
      <c r="AD1013" t="n">
        <v>4.670000000000002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0.010000000000000009</v>
      </c>
      <c r="AJ1013" t="n">
        <v>0.0</v>
      </c>
      <c r="AK1013" t="n">
        <v>-0.009999999999999787</v>
      </c>
      <c r="AL1013" t="inlineStr">
        <is>
          <t>unreconciled</t>
        </is>
      </c>
      <c r="AM1013" t="inlineStr">
        <is>
          <t>Order Amount Mismatch (POS&gt;3PO)</t>
        </is>
      </c>
      <c r="AN1013" t="n">
        <v>4.67</v>
      </c>
      <c r="AO1013" t="n">
        <f>ROUND(P1013*100/H1013,2)</f>
        <v>0.0</v>
      </c>
      <c r="AP1013" t="n">
        <f>ROUND(Q1013*100/I1013,2)</f>
        <v>0.0</v>
      </c>
      <c r="AQ1013"/>
      <c r="AR1013"/>
      <c r="AS1013" t="n">
        <v>0.0</v>
      </c>
    </row>
    <row r="1014">
      <c r="A1014" s="1" t="n">
        <v>45232.0</v>
      </c>
      <c r="B1014" s="2" t="n">
        <v>45232.65803240741</v>
      </c>
      <c r="C1014" t="inlineStr">
        <is>
          <t>3140094012084764</t>
        </is>
      </c>
      <c r="D1014" t="inlineStr">
        <is>
          <t>POS0012</t>
        </is>
      </c>
      <c r="E1014" t="inlineStr">
        <is>
          <t>79</t>
        </is>
      </c>
      <c r="F1014" t="inlineStr">
        <is>
          <t>0094</t>
        </is>
      </c>
      <c r="G1014" t="inlineStr">
        <is>
          <t>5310794928</t>
        </is>
      </c>
      <c r="H1014" t="n">
        <v>4714.0</v>
      </c>
      <c r="I1014" t="n">
        <v>4489.44</v>
      </c>
      <c r="J1014" t="n">
        <v>4452.3</v>
      </c>
      <c r="K1014" t="inlineStr">
        <is>
          <t>sale</t>
        </is>
      </c>
      <c r="L1014" t="inlineStr">
        <is>
          <t/>
        </is>
      </c>
      <c r="M1014" t="inlineStr">
        <is>
          <t/>
        </is>
      </c>
      <c r="N1014" t="n">
        <v>0.0</v>
      </c>
      <c r="O1014" t="n">
        <v>0.0</v>
      </c>
      <c r="P1014" t="n">
        <v>3429.36</v>
      </c>
      <c r="Q1014" t="n">
        <v>3429.35</v>
      </c>
      <c r="R1014" t="n">
        <v>37.14</v>
      </c>
      <c r="S1014" t="n">
        <v>37.14</v>
      </c>
      <c r="T1014" t="n">
        <v>44.89</v>
      </c>
      <c r="U1014" t="n">
        <v>44.89</v>
      </c>
      <c r="V1014" t="n">
        <v>801.41</v>
      </c>
      <c r="W1014" t="n">
        <v>801.41</v>
      </c>
      <c r="X1014" t="n">
        <v>58.92</v>
      </c>
      <c r="Y1014" t="n">
        <v>58.92</v>
      </c>
      <c r="Z1014" t="n">
        <v>154.86</v>
      </c>
      <c r="AA1014" t="n">
        <v>154.86</v>
      </c>
      <c r="AB1014" t="n">
        <v>224.48</v>
      </c>
      <c r="AC1014" t="n">
        <v>224.47</v>
      </c>
      <c r="AD1014" t="n">
        <v>224.5600000000004</v>
      </c>
      <c r="AE1014" t="n">
        <v>0.010000000000218279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0.009999999999990905</v>
      </c>
      <c r="AL1014" t="inlineStr">
        <is>
          <t>unreconciled</t>
        </is>
      </c>
      <c r="AM1014" t="inlineStr">
        <is>
          <t>Order Amount Mismatch (POS&gt;3PO)</t>
        </is>
      </c>
      <c r="AN1014" t="n">
        <v>224.56</v>
      </c>
      <c r="AO1014" t="n">
        <f>ROUND(P1014*100/H1014,2)</f>
        <v>0.0</v>
      </c>
      <c r="AP1014" t="n">
        <f>ROUND(Q1014*100/I1014,2)</f>
        <v>0.0</v>
      </c>
      <c r="AQ1014"/>
      <c r="AR1014"/>
      <c r="AS1014" t="n">
        <v>0.0</v>
      </c>
    </row>
    <row r="1015">
      <c r="A1015" s="1" t="n">
        <v>45234.0</v>
      </c>
      <c r="B1015" s="2" t="n">
        <v>45234.96244212963</v>
      </c>
      <c r="C1015" t="inlineStr">
        <is>
          <t>3140094012085839</t>
        </is>
      </c>
      <c r="D1015" t="inlineStr">
        <is>
          <t>POS0012</t>
        </is>
      </c>
      <c r="E1015" t="inlineStr">
        <is>
          <t>54</t>
        </is>
      </c>
      <c r="F1015" t="inlineStr">
        <is>
          <t>0094</t>
        </is>
      </c>
      <c r="G1015" t="inlineStr">
        <is>
          <t>5310804463</t>
        </is>
      </c>
      <c r="H1015" t="n">
        <v>274.0</v>
      </c>
      <c r="I1015" t="n">
        <v>260.95</v>
      </c>
      <c r="J1015" t="n">
        <v>223.81</v>
      </c>
      <c r="K1015" t="inlineStr">
        <is>
          <t>sale</t>
        </is>
      </c>
      <c r="L1015" t="inlineStr">
        <is>
          <t/>
        </is>
      </c>
      <c r="M1015" t="inlineStr">
        <is>
          <t/>
        </is>
      </c>
      <c r="N1015" t="n">
        <v>0.0</v>
      </c>
      <c r="O1015" t="n">
        <v>0.0</v>
      </c>
      <c r="P1015" t="n">
        <v>206.76</v>
      </c>
      <c r="Q1015" t="n">
        <v>206.75</v>
      </c>
      <c r="R1015" t="n">
        <v>37.14</v>
      </c>
      <c r="S1015" t="n">
        <v>37.14</v>
      </c>
      <c r="T1015" t="n">
        <v>2.61</v>
      </c>
      <c r="U1015" t="n">
        <v>2.61</v>
      </c>
      <c r="V1015" t="n">
        <v>40.29</v>
      </c>
      <c r="W1015" t="n">
        <v>40.29</v>
      </c>
      <c r="X1015" t="n">
        <v>3.42</v>
      </c>
      <c r="Y1015" t="n">
        <v>3.42</v>
      </c>
      <c r="Z1015" t="n">
        <v>7.87</v>
      </c>
      <c r="AA1015" t="n">
        <v>7.87</v>
      </c>
      <c r="AB1015" t="n">
        <v>13.04</v>
      </c>
      <c r="AC1015" t="n">
        <v>13.05</v>
      </c>
      <c r="AD1015" t="n">
        <v>13.050000000000011</v>
      </c>
      <c r="AE1015" t="n">
        <v>0.009999999999990905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-0.010000000000001563</v>
      </c>
      <c r="AL1015" t="inlineStr">
        <is>
          <t>unreconciled</t>
        </is>
      </c>
      <c r="AM1015" t="inlineStr">
        <is>
          <t>Order Amount Mismatch (POS&gt;3PO)</t>
        </is>
      </c>
      <c r="AN1015" t="n">
        <v>13.05</v>
      </c>
      <c r="AO1015" t="n">
        <f>ROUND(P1015*100/H1015,2)</f>
        <v>0.0</v>
      </c>
      <c r="AP1015" t="n">
        <f>ROUND(Q1015*100/I1015,2)</f>
        <v>0.0</v>
      </c>
      <c r="AQ1015"/>
      <c r="AR1015"/>
      <c r="AS1015" t="n">
        <v>0.0</v>
      </c>
    </row>
    <row r="1016">
      <c r="A1016" s="1" t="n">
        <v>45232.0</v>
      </c>
      <c r="B1016" s="2" t="n">
        <v>45232.991261574076</v>
      </c>
      <c r="C1016" t="inlineStr">
        <is>
          <t>3140094012085004</t>
        </is>
      </c>
      <c r="D1016" t="inlineStr">
        <is>
          <t>POS0012</t>
        </is>
      </c>
      <c r="E1016" t="inlineStr">
        <is>
          <t>19</t>
        </is>
      </c>
      <c r="F1016" t="inlineStr">
        <is>
          <t>0094</t>
        </is>
      </c>
      <c r="G1016" t="inlineStr">
        <is>
          <t>5310819423</t>
        </is>
      </c>
      <c r="H1016" t="n">
        <v>244.0</v>
      </c>
      <c r="I1016" t="n">
        <v>232.38</v>
      </c>
      <c r="J1016" t="n">
        <v>195.24</v>
      </c>
      <c r="K1016" t="inlineStr">
        <is>
          <t>sale</t>
        </is>
      </c>
      <c r="L1016" t="inlineStr">
        <is>
          <t/>
        </is>
      </c>
      <c r="M1016" t="inlineStr">
        <is>
          <t/>
        </is>
      </c>
      <c r="N1016" t="n">
        <v>0.0</v>
      </c>
      <c r="O1016" t="n">
        <v>0.0</v>
      </c>
      <c r="P1016" t="n">
        <v>185.0</v>
      </c>
      <c r="Q1016" t="n">
        <v>184.99</v>
      </c>
      <c r="R1016" t="n">
        <v>37.14</v>
      </c>
      <c r="S1016" t="n">
        <v>37.14</v>
      </c>
      <c r="T1016" t="n">
        <v>2.32</v>
      </c>
      <c r="U1016" t="n">
        <v>2.32</v>
      </c>
      <c r="V1016" t="n">
        <v>35.14</v>
      </c>
      <c r="W1016" t="n">
        <v>35.14</v>
      </c>
      <c r="X1016" t="n">
        <v>3.05</v>
      </c>
      <c r="Y1016" t="n">
        <v>3.05</v>
      </c>
      <c r="Z1016" t="n">
        <v>6.87</v>
      </c>
      <c r="AA1016" t="n">
        <v>6.88</v>
      </c>
      <c r="AB1016" t="n">
        <v>11.62</v>
      </c>
      <c r="AC1016" t="n">
        <v>11.62</v>
      </c>
      <c r="AD1016" t="n">
        <v>11.620000000000005</v>
      </c>
      <c r="AE1016" t="n">
        <v>0.009999999999990905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-0.009999999999999787</v>
      </c>
      <c r="AK1016" t="n">
        <v>0.0</v>
      </c>
      <c r="AL1016" t="inlineStr">
        <is>
          <t>unreconciled</t>
        </is>
      </c>
      <c r="AM1016" t="inlineStr">
        <is>
          <t>Order Amount Mismatch (POS&gt;3PO)</t>
        </is>
      </c>
      <c r="AN1016" t="n">
        <v>11.62</v>
      </c>
      <c r="AO1016" t="n">
        <f>ROUND(P1016*100/H1016,2)</f>
        <v>0.0</v>
      </c>
      <c r="AP1016" t="n">
        <f>ROUND(Q1016*100/I1016,2)</f>
        <v>0.0</v>
      </c>
      <c r="AQ1016"/>
      <c r="AR1016"/>
      <c r="AS1016" t="n">
        <v>0.0</v>
      </c>
    </row>
    <row r="1017">
      <c r="A1017" s="1" t="n">
        <v>45235.0</v>
      </c>
      <c r="B1017" s="2" t="n">
        <v>45235.63554398148</v>
      </c>
      <c r="C1017" t="inlineStr">
        <is>
          <t>3140094012086046</t>
        </is>
      </c>
      <c r="D1017" t="inlineStr">
        <is>
          <t>POS0012</t>
        </is>
      </c>
      <c r="E1017" t="inlineStr">
        <is>
          <t>61</t>
        </is>
      </c>
      <c r="F1017" t="inlineStr">
        <is>
          <t>0094</t>
        </is>
      </c>
      <c r="G1017" t="inlineStr">
        <is>
          <t>5310820593</t>
        </is>
      </c>
      <c r="H1017" t="n">
        <v>314.0</v>
      </c>
      <c r="I1017" t="n">
        <v>299.04</v>
      </c>
      <c r="J1017" t="n">
        <v>261.9</v>
      </c>
      <c r="K1017" t="inlineStr">
        <is>
          <t>sale</t>
        </is>
      </c>
      <c r="L1017" t="inlineStr">
        <is>
          <t/>
        </is>
      </c>
      <c r="M1017" t="inlineStr">
        <is>
          <t/>
        </is>
      </c>
      <c r="N1017" t="n">
        <v>0.0</v>
      </c>
      <c r="O1017" t="n">
        <v>0.0</v>
      </c>
      <c r="P1017" t="n">
        <v>235.8</v>
      </c>
      <c r="Q1017" t="n">
        <v>235.78</v>
      </c>
      <c r="R1017" t="n">
        <v>37.14</v>
      </c>
      <c r="S1017" t="n">
        <v>37.14</v>
      </c>
      <c r="T1017" t="n">
        <v>2.99</v>
      </c>
      <c r="U1017" t="n">
        <v>2.99</v>
      </c>
      <c r="V1017" t="n">
        <v>47.14</v>
      </c>
      <c r="W1017" t="n">
        <v>47.14</v>
      </c>
      <c r="X1017" t="n">
        <v>3.92</v>
      </c>
      <c r="Y1017" t="n">
        <v>3.92</v>
      </c>
      <c r="Z1017" t="n">
        <v>9.19</v>
      </c>
      <c r="AA1017" t="n">
        <v>9.2</v>
      </c>
      <c r="AB1017" t="n">
        <v>14.96</v>
      </c>
      <c r="AC1017" t="n">
        <v>14.95</v>
      </c>
      <c r="AD1017" t="n">
        <v>14.95999999999998</v>
      </c>
      <c r="AE1017" t="n">
        <v>0.020000000000010232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-0.009999999999999787</v>
      </c>
      <c r="AK1017" t="n">
        <v>0.010000000000001563</v>
      </c>
      <c r="AL1017" t="inlineStr">
        <is>
          <t>unreconciled</t>
        </is>
      </c>
      <c r="AM1017" t="inlineStr">
        <is>
          <t>Order Amount Mismatch (POS&gt;3PO)</t>
        </is>
      </c>
      <c r="AN1017" t="n">
        <v>14.96</v>
      </c>
      <c r="AO1017" t="n">
        <f>ROUND(P1017*100/H1017,2)</f>
        <v>0.0</v>
      </c>
      <c r="AP1017" t="n">
        <f>ROUND(Q1017*100/I1017,2)</f>
        <v>0.0</v>
      </c>
      <c r="AQ1017"/>
      <c r="AR1017"/>
      <c r="AS1017" t="n">
        <v>0.0</v>
      </c>
    </row>
    <row r="1018">
      <c r="A1018" s="1" t="n">
        <v>45235.0</v>
      </c>
      <c r="B1018" s="2" t="n">
        <v>45235.76258101852</v>
      </c>
      <c r="C1018" t="inlineStr">
        <is>
          <t>3140094012086143</t>
        </is>
      </c>
      <c r="D1018" t="inlineStr">
        <is>
          <t>POS0012</t>
        </is>
      </c>
      <c r="E1018" t="inlineStr">
        <is>
          <t>58</t>
        </is>
      </c>
      <c r="F1018" t="inlineStr">
        <is>
          <t>0094</t>
        </is>
      </c>
      <c r="G1018" t="inlineStr">
        <is>
          <t>5310821674</t>
        </is>
      </c>
      <c r="H1018" t="n">
        <v>327.0</v>
      </c>
      <c r="I1018" t="n">
        <v>311.42</v>
      </c>
      <c r="J1018" t="n">
        <v>274.28</v>
      </c>
      <c r="K1018" t="inlineStr">
        <is>
          <t>sale</t>
        </is>
      </c>
      <c r="L1018" t="inlineStr">
        <is>
          <t/>
        </is>
      </c>
      <c r="M1018" t="inlineStr">
        <is>
          <t/>
        </is>
      </c>
      <c r="N1018" t="n">
        <v>0.0</v>
      </c>
      <c r="O1018" t="n">
        <v>0.0</v>
      </c>
      <c r="P1018" t="n">
        <v>245.23</v>
      </c>
      <c r="Q1018" t="n">
        <v>245.21</v>
      </c>
      <c r="R1018" t="n">
        <v>37.14</v>
      </c>
      <c r="S1018" t="n">
        <v>37.14</v>
      </c>
      <c r="T1018" t="n">
        <v>3.11</v>
      </c>
      <c r="U1018" t="n">
        <v>3.11</v>
      </c>
      <c r="V1018" t="n">
        <v>49.37</v>
      </c>
      <c r="W1018" t="n">
        <v>49.37</v>
      </c>
      <c r="X1018" t="n">
        <v>4.09</v>
      </c>
      <c r="Y1018" t="n">
        <v>4.09</v>
      </c>
      <c r="Z1018" t="n">
        <v>9.62</v>
      </c>
      <c r="AA1018" t="n">
        <v>9.63</v>
      </c>
      <c r="AB1018" t="n">
        <v>15.58</v>
      </c>
      <c r="AC1018" t="n">
        <v>15.57</v>
      </c>
      <c r="AD1018" t="n">
        <v>15.579999999999984</v>
      </c>
      <c r="AE1018" t="n">
        <v>0.01999999999998181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-0.010000000000001563</v>
      </c>
      <c r="AK1018" t="n">
        <v>0.009999999999999787</v>
      </c>
      <c r="AL1018" t="inlineStr">
        <is>
          <t>unreconciled</t>
        </is>
      </c>
      <c r="AM1018" t="inlineStr">
        <is>
          <t>Order Amount Mismatch (POS&gt;3PO)</t>
        </is>
      </c>
      <c r="AN1018" t="n">
        <v>15.58</v>
      </c>
      <c r="AO1018" t="n">
        <f>ROUND(P1018*100/H1018,2)</f>
        <v>0.0</v>
      </c>
      <c r="AP1018" t="n">
        <f>ROUND(Q1018*100/I1018,2)</f>
        <v>0.0</v>
      </c>
      <c r="AQ1018"/>
      <c r="AR1018"/>
      <c r="AS1018" t="n">
        <v>0.0</v>
      </c>
    </row>
    <row r="1019">
      <c r="A1019" s="1" t="n">
        <v>45232.0</v>
      </c>
      <c r="B1019" s="2" t="n">
        <v>45232.6749537037</v>
      </c>
      <c r="C1019" t="inlineStr">
        <is>
          <t>3140094012084773</t>
        </is>
      </c>
      <c r="D1019" t="inlineStr">
        <is>
          <t>POS0012</t>
        </is>
      </c>
      <c r="E1019" t="inlineStr">
        <is>
          <t>88</t>
        </is>
      </c>
      <c r="F1019" t="inlineStr">
        <is>
          <t>0094</t>
        </is>
      </c>
      <c r="G1019" t="inlineStr">
        <is>
          <t>5310832073</t>
        </is>
      </c>
      <c r="H1019" t="n">
        <v>461.0</v>
      </c>
      <c r="I1019" t="n">
        <v>439.04</v>
      </c>
      <c r="J1019" t="n">
        <v>401.9</v>
      </c>
      <c r="K1019" t="inlineStr">
        <is>
          <t>sale</t>
        </is>
      </c>
      <c r="L1019" t="inlineStr">
        <is>
          <t/>
        </is>
      </c>
      <c r="M1019" t="inlineStr">
        <is>
          <t/>
        </is>
      </c>
      <c r="N1019" t="n">
        <v>0.0</v>
      </c>
      <c r="O1019" t="n">
        <v>0.0</v>
      </c>
      <c r="P1019" t="n">
        <v>342.49</v>
      </c>
      <c r="Q1019" t="n">
        <v>342.48</v>
      </c>
      <c r="R1019" t="n">
        <v>37.14</v>
      </c>
      <c r="S1019" t="n">
        <v>37.14</v>
      </c>
      <c r="T1019" t="n">
        <v>4.39</v>
      </c>
      <c r="U1019" t="n">
        <v>4.39</v>
      </c>
      <c r="V1019" t="n">
        <v>72.34</v>
      </c>
      <c r="W1019" t="n">
        <v>72.34</v>
      </c>
      <c r="X1019" t="n">
        <v>5.76</v>
      </c>
      <c r="Y1019" t="n">
        <v>5.76</v>
      </c>
      <c r="Z1019" t="n">
        <v>14.06</v>
      </c>
      <c r="AA1019" t="n">
        <v>14.06</v>
      </c>
      <c r="AB1019" t="n">
        <v>21.96</v>
      </c>
      <c r="AC1019" t="n">
        <v>21.95</v>
      </c>
      <c r="AD1019" t="n">
        <v>21.95999999999998</v>
      </c>
      <c r="AE1019" t="n">
        <v>0.009999999999990905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0.010000000000001563</v>
      </c>
      <c r="AL1019" t="inlineStr">
        <is>
          <t>unreconciled</t>
        </is>
      </c>
      <c r="AM1019" t="inlineStr">
        <is>
          <t>Order Amount Mismatch (POS&gt;3PO)</t>
        </is>
      </c>
      <c r="AN1019" t="n">
        <v>21.96</v>
      </c>
      <c r="AO1019" t="n">
        <f>ROUND(P1019*100/H1019,2)</f>
        <v>0.0</v>
      </c>
      <c r="AP1019" t="n">
        <f>ROUND(Q1019*100/I1019,2)</f>
        <v>0.0</v>
      </c>
      <c r="AQ1019"/>
      <c r="AR1019"/>
      <c r="AS1019" t="n">
        <v>0.0</v>
      </c>
    </row>
    <row r="1020">
      <c r="A1020" s="1" t="n">
        <v>45232.0</v>
      </c>
      <c r="B1020" s="2" t="n">
        <v>45232.824953703705</v>
      </c>
      <c r="C1020" t="inlineStr">
        <is>
          <t>3140023012059030</t>
        </is>
      </c>
      <c r="D1020" t="inlineStr">
        <is>
          <t>POS0012</t>
        </is>
      </c>
      <c r="E1020" t="inlineStr">
        <is>
          <t>24</t>
        </is>
      </c>
      <c r="F1020" t="inlineStr">
        <is>
          <t>0023</t>
        </is>
      </c>
      <c r="G1020" t="inlineStr">
        <is>
          <t>5310836514</t>
        </is>
      </c>
      <c r="H1020" t="n">
        <v>508.00000000000006</v>
      </c>
      <c r="I1020" t="n">
        <v>483.8</v>
      </c>
      <c r="J1020" t="n">
        <v>446.66</v>
      </c>
      <c r="K1020" t="inlineStr">
        <is>
          <t>sale</t>
        </is>
      </c>
      <c r="L1020" t="inlineStr">
        <is>
          <t/>
        </is>
      </c>
      <c r="M1020" t="inlineStr">
        <is>
          <t/>
        </is>
      </c>
      <c r="N1020" t="n">
        <v>0.0</v>
      </c>
      <c r="O1020" t="n">
        <v>0.0</v>
      </c>
      <c r="P1020" t="n">
        <v>376.59</v>
      </c>
      <c r="Q1020" t="n">
        <v>376.59</v>
      </c>
      <c r="R1020" t="n">
        <v>37.14</v>
      </c>
      <c r="S1020" t="n">
        <v>37.14</v>
      </c>
      <c r="T1020" t="n">
        <v>4.84</v>
      </c>
      <c r="U1020" t="n">
        <v>4.84</v>
      </c>
      <c r="V1020" t="n">
        <v>80.4</v>
      </c>
      <c r="W1020" t="n">
        <v>80.4</v>
      </c>
      <c r="X1020" t="n">
        <v>6.35</v>
      </c>
      <c r="Y1020" t="n">
        <v>6.35</v>
      </c>
      <c r="Z1020" t="n">
        <v>15.62</v>
      </c>
      <c r="AA1020" t="n">
        <v>15.61</v>
      </c>
      <c r="AB1020" t="n">
        <v>24.2</v>
      </c>
      <c r="AC1020" t="n">
        <v>24.19</v>
      </c>
      <c r="AD1020" t="n">
        <v>24.200000000000045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0.009999999999999787</v>
      </c>
      <c r="AK1020" t="n">
        <v>0.00999999999999801</v>
      </c>
      <c r="AL1020" t="inlineStr">
        <is>
          <t>unreconciled</t>
        </is>
      </c>
      <c r="AM1020" t="inlineStr">
        <is>
          <t>Order Amount Mismatch (POS&gt;3PO)</t>
        </is>
      </c>
      <c r="AN1020" t="n">
        <v>24.2</v>
      </c>
      <c r="AO1020" t="n">
        <f>ROUND(P1020*100/H1020,2)</f>
        <v>0.0</v>
      </c>
      <c r="AP1020" t="n">
        <f>ROUND(Q1020*100/I1020,2)</f>
        <v>0.0</v>
      </c>
      <c r="AQ1020"/>
      <c r="AR1020"/>
      <c r="AS1020" t="n">
        <v>0.0</v>
      </c>
    </row>
    <row r="1021">
      <c r="A1021" s="1" t="n">
        <v>45236.0</v>
      </c>
      <c r="B1021" s="2" t="n">
        <v>45236.66446759259</v>
      </c>
      <c r="C1021" t="inlineStr">
        <is>
          <t>3140023012060038</t>
        </is>
      </c>
      <c r="D1021" t="inlineStr">
        <is>
          <t>POS0012</t>
        </is>
      </c>
      <c r="E1021" t="inlineStr">
        <is>
          <t>30</t>
        </is>
      </c>
      <c r="F1021" t="inlineStr">
        <is>
          <t>0023</t>
        </is>
      </c>
      <c r="G1021" t="inlineStr">
        <is>
          <t>5310860664</t>
        </is>
      </c>
      <c r="H1021" t="n">
        <v>393.0</v>
      </c>
      <c r="I1021" t="n">
        <v>374.28</v>
      </c>
      <c r="J1021" t="n">
        <v>337.14</v>
      </c>
      <c r="K1021" t="inlineStr">
        <is>
          <t>sale</t>
        </is>
      </c>
      <c r="L1021" t="inlineStr">
        <is>
          <t/>
        </is>
      </c>
      <c r="M1021" t="inlineStr">
        <is>
          <t/>
        </is>
      </c>
      <c r="N1021" t="n">
        <v>0.0</v>
      </c>
      <c r="O1021" t="n">
        <v>0.0</v>
      </c>
      <c r="P1021" t="n">
        <v>293.13</v>
      </c>
      <c r="Q1021" t="n">
        <v>293.13</v>
      </c>
      <c r="R1021" t="n">
        <v>37.14</v>
      </c>
      <c r="S1021" t="n">
        <v>37.14</v>
      </c>
      <c r="T1021" t="n">
        <v>3.74</v>
      </c>
      <c r="U1021" t="n">
        <v>3.74</v>
      </c>
      <c r="V1021" t="n">
        <v>60.69</v>
      </c>
      <c r="W1021" t="n">
        <v>60.69</v>
      </c>
      <c r="X1021" t="n">
        <v>4.91</v>
      </c>
      <c r="Y1021" t="n">
        <v>4.91</v>
      </c>
      <c r="Z1021" t="n">
        <v>11.81</v>
      </c>
      <c r="AA1021" t="n">
        <v>11.8</v>
      </c>
      <c r="AB1021" t="n">
        <v>18.72</v>
      </c>
      <c r="AC1021" t="n">
        <v>18.71</v>
      </c>
      <c r="AD1021" t="n">
        <v>18.720000000000027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0.009999999999999787</v>
      </c>
      <c r="AK1021" t="n">
        <v>0.00999999999999801</v>
      </c>
      <c r="AL1021" t="inlineStr">
        <is>
          <t>unreconciled</t>
        </is>
      </c>
      <c r="AM1021" t="inlineStr">
        <is>
          <t>Order Amount Mismatch (POS&gt;3PO)</t>
        </is>
      </c>
      <c r="AN1021" t="n">
        <v>18.72</v>
      </c>
      <c r="AO1021" t="n">
        <f>ROUND(P1021*100/H1021,2)</f>
        <v>0.0</v>
      </c>
      <c r="AP1021" t="n">
        <f>ROUND(Q1021*100/I1021,2)</f>
        <v>0.0</v>
      </c>
      <c r="AQ1021"/>
      <c r="AR1021"/>
      <c r="AS1021" t="n">
        <v>0.0</v>
      </c>
    </row>
    <row r="1022">
      <c r="A1022" s="1" t="n">
        <v>45233.0</v>
      </c>
      <c r="B1022" s="2" t="n">
        <v>45233.8446412037</v>
      </c>
      <c r="C1022" t="inlineStr">
        <is>
          <t>3140094012085267</t>
        </is>
      </c>
      <c r="D1022" t="inlineStr">
        <is>
          <t>POS0012</t>
        </is>
      </c>
      <c r="E1022" t="inlineStr">
        <is>
          <t>82</t>
        </is>
      </c>
      <c r="F1022" t="inlineStr">
        <is>
          <t>0094</t>
        </is>
      </c>
      <c r="G1022" t="inlineStr">
        <is>
          <t>5310860712</t>
        </is>
      </c>
      <c r="H1022" t="n">
        <v>339.0</v>
      </c>
      <c r="I1022" t="n">
        <v>322.86</v>
      </c>
      <c r="J1022" t="n">
        <v>285.72</v>
      </c>
      <c r="K1022" t="inlineStr">
        <is>
          <t>sale</t>
        </is>
      </c>
      <c r="L1022" t="inlineStr">
        <is>
          <t/>
        </is>
      </c>
      <c r="M1022" t="inlineStr">
        <is>
          <t/>
        </is>
      </c>
      <c r="N1022" t="n">
        <v>0.0</v>
      </c>
      <c r="O1022" t="n">
        <v>0.0</v>
      </c>
      <c r="P1022" t="n">
        <v>253.94</v>
      </c>
      <c r="Q1022" t="n">
        <v>253.94</v>
      </c>
      <c r="R1022" t="n">
        <v>37.14</v>
      </c>
      <c r="S1022" t="n">
        <v>37.14</v>
      </c>
      <c r="T1022" t="n">
        <v>3.23</v>
      </c>
      <c r="U1022" t="n">
        <v>3.23</v>
      </c>
      <c r="V1022" t="n">
        <v>51.43</v>
      </c>
      <c r="W1022" t="n">
        <v>51.43</v>
      </c>
      <c r="X1022" t="n">
        <v>4.24</v>
      </c>
      <c r="Y1022" t="n">
        <v>4.24</v>
      </c>
      <c r="Z1022" t="n">
        <v>10.02</v>
      </c>
      <c r="AA1022" t="n">
        <v>10.02</v>
      </c>
      <c r="AB1022" t="n">
        <v>16.14</v>
      </c>
      <c r="AC1022" t="n">
        <v>16.14</v>
      </c>
      <c r="AD1022" t="n">
        <v>16.139999999999986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inlineStr">
        <is>
          <t>unreconciled</t>
        </is>
      </c>
      <c r="AM1022" t="inlineStr">
        <is>
          <t>Order Amount Mismatch (POS&gt;3PO)</t>
        </is>
      </c>
      <c r="AN1022" t="n">
        <v>16.14</v>
      </c>
      <c r="AO1022" t="n">
        <f>ROUND(P1022*100/H1022,2)</f>
        <v>0.0</v>
      </c>
      <c r="AP1022" t="n">
        <f>ROUND(Q1022*100/I1022,2)</f>
        <v>0.0</v>
      </c>
      <c r="AQ1022"/>
      <c r="AR1022"/>
      <c r="AS1022" t="n">
        <v>0.0</v>
      </c>
    </row>
    <row r="1023">
      <c r="A1023" s="1" t="n">
        <v>45232.0</v>
      </c>
      <c r="B1023" s="2" t="n">
        <v>45232.79084490741</v>
      </c>
      <c r="C1023" t="inlineStr">
        <is>
          <t>3140023012059016</t>
        </is>
      </c>
      <c r="D1023" t="inlineStr">
        <is>
          <t>POS0012</t>
        </is>
      </c>
      <c r="E1023" t="inlineStr">
        <is>
          <t>10</t>
        </is>
      </c>
      <c r="F1023" t="inlineStr">
        <is>
          <t>0023</t>
        </is>
      </c>
      <c r="G1023" t="inlineStr">
        <is>
          <t>5310874818</t>
        </is>
      </c>
      <c r="H1023" t="n">
        <v>781.0</v>
      </c>
      <c r="I1023" t="n">
        <v>743.81</v>
      </c>
      <c r="J1023" t="n">
        <v>706.67</v>
      </c>
      <c r="K1023" t="inlineStr">
        <is>
          <t>sale</t>
        </is>
      </c>
      <c r="L1023" t="inlineStr">
        <is>
          <t/>
        </is>
      </c>
      <c r="M1023" t="inlineStr">
        <is>
          <t/>
        </is>
      </c>
      <c r="N1023" t="n">
        <v>0.0</v>
      </c>
      <c r="O1023" t="n">
        <v>0.0</v>
      </c>
      <c r="P1023" t="n">
        <v>574.76</v>
      </c>
      <c r="Q1023" t="n">
        <v>574.76</v>
      </c>
      <c r="R1023" t="n">
        <v>37.14</v>
      </c>
      <c r="S1023" t="n">
        <v>37.14</v>
      </c>
      <c r="T1023" t="n">
        <v>7.44</v>
      </c>
      <c r="U1023" t="n">
        <v>7.44</v>
      </c>
      <c r="V1023" t="n">
        <v>127.2</v>
      </c>
      <c r="W1023" t="n">
        <v>127.2</v>
      </c>
      <c r="X1023" t="n">
        <v>9.76</v>
      </c>
      <c r="Y1023" t="n">
        <v>9.76</v>
      </c>
      <c r="Z1023" t="n">
        <v>24.65</v>
      </c>
      <c r="AA1023" t="n">
        <v>24.66</v>
      </c>
      <c r="AB1023" t="n">
        <v>37.2</v>
      </c>
      <c r="AC1023" t="n">
        <v>37.19</v>
      </c>
      <c r="AD1023" t="n">
        <v>37.190000000000055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-0.010000000000001563</v>
      </c>
      <c r="AK1023" t="n">
        <v>0.010000000000005116</v>
      </c>
      <c r="AL1023" t="inlineStr">
        <is>
          <t>unreconciled</t>
        </is>
      </c>
      <c r="AM1023" t="inlineStr">
        <is>
          <t>Order Amount Mismatch (POS&gt;3PO)</t>
        </is>
      </c>
      <c r="AN1023" t="n">
        <v>37.19</v>
      </c>
      <c r="AO1023" t="n">
        <f>ROUND(P1023*100/H1023,2)</f>
        <v>0.0</v>
      </c>
      <c r="AP1023" t="n">
        <f>ROUND(Q1023*100/I1023,2)</f>
        <v>0.0</v>
      </c>
      <c r="AQ1023"/>
      <c r="AR1023"/>
      <c r="AS1023" t="n">
        <v>0.0</v>
      </c>
    </row>
    <row r="1024">
      <c r="A1024" s="1" t="n">
        <v>45233.0</v>
      </c>
      <c r="B1024" s="2" t="n">
        <v>45233.98421296296</v>
      </c>
      <c r="C1024" t="inlineStr">
        <is>
          <t>3140023012059375</t>
        </is>
      </c>
      <c r="D1024" t="inlineStr">
        <is>
          <t>POS0012</t>
        </is>
      </c>
      <c r="E1024" t="inlineStr">
        <is>
          <t>68</t>
        </is>
      </c>
      <c r="F1024" t="inlineStr">
        <is>
          <t>0023</t>
        </is>
      </c>
      <c r="G1024" t="inlineStr">
        <is>
          <t>5310881437</t>
        </is>
      </c>
      <c r="H1024" t="n">
        <v>279.0</v>
      </c>
      <c r="I1024" t="n">
        <v>342.85</v>
      </c>
      <c r="J1024" t="n">
        <v>305.71</v>
      </c>
      <c r="K1024" t="inlineStr">
        <is>
          <t>sale</t>
        </is>
      </c>
      <c r="L1024" t="inlineStr">
        <is>
          <t/>
        </is>
      </c>
      <c r="M1024" t="inlineStr">
        <is>
          <t/>
        </is>
      </c>
      <c r="N1024" t="n">
        <v>0.0</v>
      </c>
      <c r="O1024" t="n">
        <v>0.0</v>
      </c>
      <c r="P1024" t="n">
        <v>269.17</v>
      </c>
      <c r="Q1024" t="n">
        <v>210.37</v>
      </c>
      <c r="R1024" t="n">
        <v>37.14</v>
      </c>
      <c r="S1024" t="n">
        <v>37.14</v>
      </c>
      <c r="T1024" t="n">
        <v>3.43</v>
      </c>
      <c r="U1024" t="n">
        <v>2.66</v>
      </c>
      <c r="V1024" t="n">
        <v>55.03</v>
      </c>
      <c r="W1024" t="n">
        <v>41.14</v>
      </c>
      <c r="X1024" t="n">
        <v>4.5</v>
      </c>
      <c r="Y1024" t="n">
        <v>3.49</v>
      </c>
      <c r="Z1024" t="n">
        <v>10.72</v>
      </c>
      <c r="AA1024" t="n">
        <v>8.04</v>
      </c>
      <c r="AB1024" t="n">
        <v>13.28</v>
      </c>
      <c r="AC1024" t="n">
        <v>13.29</v>
      </c>
      <c r="AD1024" t="n">
        <v>-63.85000000000002</v>
      </c>
      <c r="AE1024" t="n">
        <v>58.80000000000001</v>
      </c>
      <c r="AF1024" t="n">
        <v>0.0</v>
      </c>
      <c r="AG1024" t="n">
        <v>0.77</v>
      </c>
      <c r="AH1024" t="n">
        <v>13.89</v>
      </c>
      <c r="AI1024" t="n">
        <v>1.0099999999999998</v>
      </c>
      <c r="AJ1024" t="n">
        <v>2.6800000000000015</v>
      </c>
      <c r="AK1024" t="n">
        <v>-0.009999999999999787</v>
      </c>
      <c r="AL1024" t="inlineStr">
        <is>
          <t>unreconciled</t>
        </is>
      </c>
      <c r="AM1024" t="inlineStr">
        <is>
          <t>Order Amount Mismatch (3PO&gt;POS)</t>
        </is>
      </c>
      <c r="AN1024" t="n">
        <v>63.85</v>
      </c>
      <c r="AO1024" t="n">
        <f>ROUND(P1024*100/H1024,2)</f>
        <v>0.0</v>
      </c>
      <c r="AP1024" t="n">
        <f>ROUND(Q1024*100/I1024,2)</f>
        <v>0.0</v>
      </c>
      <c r="AQ1024"/>
      <c r="AR1024"/>
      <c r="AS1024" t="n">
        <v>0.0</v>
      </c>
    </row>
    <row r="1025">
      <c r="A1025" s="1" t="n">
        <v>45235.0</v>
      </c>
      <c r="B1025" s="2" t="n">
        <v>45235.561898148146</v>
      </c>
      <c r="C1025" t="inlineStr">
        <is>
          <t>3140023012059766</t>
        </is>
      </c>
      <c r="D1025" t="inlineStr">
        <is>
          <t>POS0012</t>
        </is>
      </c>
      <c r="E1025" t="inlineStr">
        <is>
          <t>58</t>
        </is>
      </c>
      <c r="F1025" t="inlineStr">
        <is>
          <t>0023</t>
        </is>
      </c>
      <c r="G1025" t="inlineStr">
        <is>
          <t>5310889659</t>
        </is>
      </c>
      <c r="H1025" t="n">
        <v>159.0</v>
      </c>
      <c r="I1025" t="n">
        <v>151.43</v>
      </c>
      <c r="J1025" t="n">
        <v>114.29</v>
      </c>
      <c r="K1025" t="inlineStr">
        <is>
          <t>sale</t>
        </is>
      </c>
      <c r="L1025" t="inlineStr">
        <is>
          <t/>
        </is>
      </c>
      <c r="M1025" t="inlineStr">
        <is>
          <t/>
        </is>
      </c>
      <c r="N1025" t="n">
        <v>0.0</v>
      </c>
      <c r="O1025" t="n">
        <v>0.0</v>
      </c>
      <c r="P1025" t="n">
        <v>123.3</v>
      </c>
      <c r="Q1025" t="n">
        <v>123.29</v>
      </c>
      <c r="R1025" t="n">
        <v>37.14</v>
      </c>
      <c r="S1025" t="n">
        <v>37.14</v>
      </c>
      <c r="T1025" t="n">
        <v>1.51</v>
      </c>
      <c r="U1025" t="n">
        <v>1.51</v>
      </c>
      <c r="V1025" t="n">
        <v>20.57</v>
      </c>
      <c r="W1025" t="n">
        <v>20.57</v>
      </c>
      <c r="X1025" t="n">
        <v>1.99</v>
      </c>
      <c r="Y1025" t="n">
        <v>1.99</v>
      </c>
      <c r="Z1025" t="n">
        <v>4.06</v>
      </c>
      <c r="AA1025" t="n">
        <v>4.06</v>
      </c>
      <c r="AB1025" t="n">
        <v>7.58</v>
      </c>
      <c r="AC1025" t="n">
        <v>7.57</v>
      </c>
      <c r="AD1025" t="n">
        <v>7.569999999999993</v>
      </c>
      <c r="AE1025" t="n">
        <v>0.009999999999990905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0.009999999999999787</v>
      </c>
      <c r="AL1025" t="inlineStr">
        <is>
          <t>unreconciled</t>
        </is>
      </c>
      <c r="AM1025" t="inlineStr">
        <is>
          <t>Order Amount Mismatch (POS&gt;3PO)</t>
        </is>
      </c>
      <c r="AN1025" t="n">
        <v>7.57</v>
      </c>
      <c r="AO1025" t="n">
        <f>ROUND(P1025*100/H1025,2)</f>
        <v>0.0</v>
      </c>
      <c r="AP1025" t="n">
        <f>ROUND(Q1025*100/I1025,2)</f>
        <v>0.0</v>
      </c>
      <c r="AQ1025"/>
      <c r="AR1025"/>
      <c r="AS1025" t="n">
        <v>0.0</v>
      </c>
    </row>
    <row r="1026">
      <c r="A1026" s="1" t="n">
        <v>45233.0</v>
      </c>
      <c r="B1026" s="2" t="n">
        <v>45233.850648148145</v>
      </c>
      <c r="C1026" t="inlineStr">
        <is>
          <t>3140094012085269</t>
        </is>
      </c>
      <c r="D1026" t="inlineStr">
        <is>
          <t>POS0012</t>
        </is>
      </c>
      <c r="E1026" t="inlineStr">
        <is>
          <t>84</t>
        </is>
      </c>
      <c r="F1026" t="inlineStr">
        <is>
          <t>0094</t>
        </is>
      </c>
      <c r="G1026" t="inlineStr">
        <is>
          <t>5310897588</t>
        </is>
      </c>
      <c r="H1026" t="n">
        <v>288.0</v>
      </c>
      <c r="I1026" t="n">
        <v>351.42</v>
      </c>
      <c r="J1026" t="n">
        <v>314.28</v>
      </c>
      <c r="K1026" t="inlineStr">
        <is>
          <t>sale</t>
        </is>
      </c>
      <c r="L1026" t="inlineStr">
        <is>
          <t/>
        </is>
      </c>
      <c r="M1026" t="inlineStr">
        <is>
          <t/>
        </is>
      </c>
      <c r="N1026" t="n">
        <v>0.0</v>
      </c>
      <c r="O1026" t="n">
        <v>0.0</v>
      </c>
      <c r="P1026" t="n">
        <v>275.72</v>
      </c>
      <c r="Q1026" t="n">
        <v>216.92</v>
      </c>
      <c r="R1026" t="n">
        <v>37.14</v>
      </c>
      <c r="S1026" t="n">
        <v>37.14</v>
      </c>
      <c r="T1026" t="n">
        <v>3.51</v>
      </c>
      <c r="U1026" t="n">
        <v>2.74</v>
      </c>
      <c r="V1026" t="n">
        <v>56.57</v>
      </c>
      <c r="W1026" t="n">
        <v>42.69</v>
      </c>
      <c r="X1026" t="n">
        <v>4.61</v>
      </c>
      <c r="Y1026" t="n">
        <v>3.6</v>
      </c>
      <c r="Z1026" t="n">
        <v>11.01</v>
      </c>
      <c r="AA1026" t="n">
        <v>8.33</v>
      </c>
      <c r="AB1026" t="n">
        <v>13.72</v>
      </c>
      <c r="AC1026" t="n">
        <v>13.72</v>
      </c>
      <c r="AD1026" t="n">
        <v>-63.420000000000016</v>
      </c>
      <c r="AE1026" t="n">
        <v>58.80000000000004</v>
      </c>
      <c r="AF1026" t="n">
        <v>0.0</v>
      </c>
      <c r="AG1026" t="n">
        <v>0.7699999999999996</v>
      </c>
      <c r="AH1026" t="n">
        <v>13.880000000000003</v>
      </c>
      <c r="AI1026" t="n">
        <v>1.0100000000000002</v>
      </c>
      <c r="AJ1026" t="n">
        <v>2.6799999999999997</v>
      </c>
      <c r="AK1026" t="n">
        <v>0.0</v>
      </c>
      <c r="AL1026" t="inlineStr">
        <is>
          <t>unreconciled</t>
        </is>
      </c>
      <c r="AM1026" t="inlineStr">
        <is>
          <t>Order Amount Mismatch (3PO&gt;POS)</t>
        </is>
      </c>
      <c r="AN1026" t="n">
        <v>63.42</v>
      </c>
      <c r="AO1026" t="n">
        <f>ROUND(P1026*100/H1026,2)</f>
        <v>0.0</v>
      </c>
      <c r="AP1026" t="n">
        <f>ROUND(Q1026*100/I1026,2)</f>
        <v>0.0</v>
      </c>
      <c r="AQ1026"/>
      <c r="AR1026"/>
      <c r="AS1026" t="n">
        <v>0.0</v>
      </c>
    </row>
    <row r="1027">
      <c r="A1027" s="1" t="n">
        <v>45234.0</v>
      </c>
      <c r="B1027" s="2" t="n">
        <v>45234.760416666664</v>
      </c>
      <c r="C1027" t="inlineStr">
        <is>
          <t>3140094012085629</t>
        </is>
      </c>
      <c r="D1027" t="inlineStr">
        <is>
          <t>POS0012</t>
        </is>
      </c>
      <c r="E1027" t="inlineStr">
        <is>
          <t>44</t>
        </is>
      </c>
      <c r="F1027" t="inlineStr">
        <is>
          <t>0094</t>
        </is>
      </c>
      <c r="G1027" t="inlineStr">
        <is>
          <t>5310907738</t>
        </is>
      </c>
      <c r="H1027" t="n">
        <v>196.0</v>
      </c>
      <c r="I1027" t="n">
        <v>149.53</v>
      </c>
      <c r="J1027" t="n">
        <v>149.53</v>
      </c>
      <c r="K1027" t="inlineStr">
        <is>
          <t>addition</t>
        </is>
      </c>
      <c r="L1027" t="inlineStr">
        <is>
          <t/>
        </is>
      </c>
      <c r="M1027" t="inlineStr">
        <is>
          <t/>
        </is>
      </c>
      <c r="N1027" t="n">
        <v>0.0</v>
      </c>
      <c r="O1027" t="n">
        <v>0.0</v>
      </c>
      <c r="P1027" t="n">
        <v>146.26</v>
      </c>
      <c r="Q1027" t="n">
        <v>150.13</v>
      </c>
      <c r="R1027" t="n">
        <v>37.14</v>
      </c>
      <c r="S1027" t="n">
        <v>0.0</v>
      </c>
      <c r="T1027" t="n">
        <v>0.0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0.0</v>
      </c>
      <c r="AB1027" t="n">
        <v>9.34</v>
      </c>
      <c r="AC1027" t="n">
        <v>9.33</v>
      </c>
      <c r="AD1027" t="n">
        <v>46.47</v>
      </c>
      <c r="AE1027" t="n">
        <v>-3.8700000000000045</v>
      </c>
      <c r="AF1027" t="n">
        <v>37.14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0.009999999999999787</v>
      </c>
      <c r="AL1027" t="inlineStr">
        <is>
          <t>unreconciled</t>
        </is>
      </c>
      <c r="AM1027" t="inlineStr">
        <is>
          <t>Packaging Charge Mismatch</t>
        </is>
      </c>
      <c r="AN1027" t="n">
        <v>37.14</v>
      </c>
      <c r="AO1027" t="n">
        <f>ROUND(P1027*100/H1027,2)</f>
        <v>0.0</v>
      </c>
      <c r="AP1027" t="n">
        <f>ROUND(Q1027*100/I1027,2)</f>
        <v>0.0</v>
      </c>
      <c r="AQ1027"/>
      <c r="AR1027"/>
      <c r="AS1027" t="n">
        <v>0.0</v>
      </c>
    </row>
    <row r="1028">
      <c r="A1028" s="1" t="n">
        <v>45233.0</v>
      </c>
      <c r="B1028" s="2" t="n">
        <v>45233.85456018519</v>
      </c>
      <c r="C1028" t="inlineStr">
        <is>
          <t>3140094012085273</t>
        </is>
      </c>
      <c r="D1028" t="inlineStr">
        <is>
          <t>POS0012</t>
        </is>
      </c>
      <c r="E1028" t="inlineStr">
        <is>
          <t>88</t>
        </is>
      </c>
      <c r="F1028" t="inlineStr">
        <is>
          <t>0094</t>
        </is>
      </c>
      <c r="G1028" t="inlineStr">
        <is>
          <t>5310908289</t>
        </is>
      </c>
      <c r="H1028" t="n">
        <v>261.0</v>
      </c>
      <c r="I1028" t="n">
        <v>325.71</v>
      </c>
      <c r="J1028" t="n">
        <v>288.57</v>
      </c>
      <c r="K1028" t="inlineStr">
        <is>
          <t>sale</t>
        </is>
      </c>
      <c r="L1028" t="inlineStr">
        <is>
          <t/>
        </is>
      </c>
      <c r="M1028" t="inlineStr">
        <is>
          <t/>
        </is>
      </c>
      <c r="N1028" t="n">
        <v>0.0</v>
      </c>
      <c r="O1028" t="n">
        <v>0.0</v>
      </c>
      <c r="P1028" t="n">
        <v>256.11</v>
      </c>
      <c r="Q1028" t="n">
        <v>197.31</v>
      </c>
      <c r="R1028" t="n">
        <v>37.14</v>
      </c>
      <c r="S1028" t="n">
        <v>37.14</v>
      </c>
      <c r="T1028" t="n">
        <v>3.26</v>
      </c>
      <c r="U1028" t="n">
        <v>2.49</v>
      </c>
      <c r="V1028" t="n">
        <v>51.94</v>
      </c>
      <c r="W1028" t="n">
        <v>38.06</v>
      </c>
      <c r="X1028" t="n">
        <v>4.28</v>
      </c>
      <c r="Y1028" t="n">
        <v>3.26</v>
      </c>
      <c r="Z1028" t="n">
        <v>10.12</v>
      </c>
      <c r="AA1028" t="n">
        <v>7.44</v>
      </c>
      <c r="AB1028" t="n">
        <v>12.42</v>
      </c>
      <c r="AC1028" t="n">
        <v>12.43</v>
      </c>
      <c r="AD1028" t="n">
        <v>-64.70999999999998</v>
      </c>
      <c r="AE1028" t="n">
        <v>58.80000000000001</v>
      </c>
      <c r="AF1028" t="n">
        <v>0.0</v>
      </c>
      <c r="AG1028" t="n">
        <v>0.7699999999999996</v>
      </c>
      <c r="AH1028" t="n">
        <v>13.879999999999995</v>
      </c>
      <c r="AI1028" t="n">
        <v>1.0200000000000005</v>
      </c>
      <c r="AJ1028" t="n">
        <v>2.679999999999999</v>
      </c>
      <c r="AK1028" t="n">
        <v>-0.009999999999999787</v>
      </c>
      <c r="AL1028" t="inlineStr">
        <is>
          <t>unreconciled</t>
        </is>
      </c>
      <c r="AM1028" t="inlineStr">
        <is>
          <t>Order Amount Mismatch (3PO&gt;POS)</t>
        </is>
      </c>
      <c r="AN1028" t="n">
        <v>64.71</v>
      </c>
      <c r="AO1028" t="n">
        <f>ROUND(P1028*100/H1028,2)</f>
        <v>0.0</v>
      </c>
      <c r="AP1028" t="n">
        <f>ROUND(Q1028*100/I1028,2)</f>
        <v>0.0</v>
      </c>
      <c r="AQ1028"/>
      <c r="AR1028"/>
      <c r="AS1028" t="n">
        <v>0.0</v>
      </c>
    </row>
    <row r="1029">
      <c r="A1029" s="1" t="n">
        <v>45234.0</v>
      </c>
      <c r="B1029" s="2" t="n">
        <v>45234.73798611111</v>
      </c>
      <c r="C1029" t="inlineStr">
        <is>
          <t>3140094012085615</t>
        </is>
      </c>
      <c r="D1029" t="inlineStr">
        <is>
          <t>POS0012</t>
        </is>
      </c>
      <c r="E1029" t="inlineStr">
        <is>
          <t>30</t>
        </is>
      </c>
      <c r="F1029" t="inlineStr">
        <is>
          <t>0094</t>
        </is>
      </c>
      <c r="G1029" t="inlineStr">
        <is>
          <t>5310912854</t>
        </is>
      </c>
      <c r="H1029" t="n">
        <v>470.0</v>
      </c>
      <c r="I1029" t="n">
        <v>447.62</v>
      </c>
      <c r="J1029" t="n">
        <v>410.48</v>
      </c>
      <c r="K1029" t="inlineStr">
        <is>
          <t>sale</t>
        </is>
      </c>
      <c r="L1029" t="inlineStr">
        <is>
          <t/>
        </is>
      </c>
      <c r="M1029" t="inlineStr">
        <is>
          <t/>
        </is>
      </c>
      <c r="N1029" t="n">
        <v>0.0</v>
      </c>
      <c r="O1029" t="n">
        <v>0.0</v>
      </c>
      <c r="P1029" t="n">
        <v>349.01</v>
      </c>
      <c r="Q1029" t="n">
        <v>348.99</v>
      </c>
      <c r="R1029" t="n">
        <v>37.14</v>
      </c>
      <c r="S1029" t="n">
        <v>37.14</v>
      </c>
      <c r="T1029" t="n">
        <v>4.48</v>
      </c>
      <c r="U1029" t="n">
        <v>4.48</v>
      </c>
      <c r="V1029" t="n">
        <v>73.89</v>
      </c>
      <c r="W1029" t="n">
        <v>73.89</v>
      </c>
      <c r="X1029" t="n">
        <v>5.88</v>
      </c>
      <c r="Y1029" t="n">
        <v>5.88</v>
      </c>
      <c r="Z1029" t="n">
        <v>14.36</v>
      </c>
      <c r="AA1029" t="n">
        <v>14.36</v>
      </c>
      <c r="AB1029" t="n">
        <v>22.38</v>
      </c>
      <c r="AC1029" t="n">
        <v>22.38</v>
      </c>
      <c r="AD1029" t="n">
        <v>22.379999999999995</v>
      </c>
      <c r="AE1029" t="n">
        <v>0.01999999999998181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inlineStr">
        <is>
          <t>unreconciled</t>
        </is>
      </c>
      <c r="AM1029" t="inlineStr">
        <is>
          <t>Order Amount Mismatch (POS&gt;3PO)</t>
        </is>
      </c>
      <c r="AN1029" t="n">
        <v>22.38</v>
      </c>
      <c r="AO1029" t="n">
        <f>ROUND(P1029*100/H1029,2)</f>
        <v>0.0</v>
      </c>
      <c r="AP1029" t="n">
        <f>ROUND(Q1029*100/I1029,2)</f>
        <v>0.0</v>
      </c>
      <c r="AQ1029"/>
      <c r="AR1029"/>
      <c r="AS1029" t="n">
        <v>0.0</v>
      </c>
    </row>
    <row r="1030">
      <c r="A1030" s="1" t="n">
        <v>45234.0</v>
      </c>
      <c r="B1030" s="2" t="n">
        <v>45234.68451388889</v>
      </c>
      <c r="C1030" t="inlineStr">
        <is>
          <t>3140094012085580</t>
        </is>
      </c>
      <c r="D1030" t="inlineStr">
        <is>
          <t>POS0012</t>
        </is>
      </c>
      <c r="E1030" t="inlineStr">
        <is>
          <t>95</t>
        </is>
      </c>
      <c r="F1030" t="inlineStr">
        <is>
          <t>0094</t>
        </is>
      </c>
      <c r="G1030" t="inlineStr">
        <is>
          <t>5310921674</t>
        </is>
      </c>
      <c r="H1030" t="n">
        <v>339.0</v>
      </c>
      <c r="I1030" t="n">
        <v>322.86</v>
      </c>
      <c r="J1030" t="n">
        <v>285.72</v>
      </c>
      <c r="K1030" t="inlineStr">
        <is>
          <t>sale</t>
        </is>
      </c>
      <c r="L1030" t="inlineStr">
        <is>
          <t/>
        </is>
      </c>
      <c r="M1030" t="inlineStr">
        <is>
          <t/>
        </is>
      </c>
      <c r="N1030" t="n">
        <v>0.0</v>
      </c>
      <c r="O1030" t="n">
        <v>0.0</v>
      </c>
      <c r="P1030" t="n">
        <v>253.94</v>
      </c>
      <c r="Q1030" t="n">
        <v>253.92</v>
      </c>
      <c r="R1030" t="n">
        <v>37.14</v>
      </c>
      <c r="S1030" t="n">
        <v>37.14</v>
      </c>
      <c r="T1030" t="n">
        <v>3.23</v>
      </c>
      <c r="U1030" t="n">
        <v>3.23</v>
      </c>
      <c r="V1030" t="n">
        <v>51.43</v>
      </c>
      <c r="W1030" t="n">
        <v>51.43</v>
      </c>
      <c r="X1030" t="n">
        <v>4.24</v>
      </c>
      <c r="Y1030" t="n">
        <v>4.24</v>
      </c>
      <c r="Z1030" t="n">
        <v>10.02</v>
      </c>
      <c r="AA1030" t="n">
        <v>10.02</v>
      </c>
      <c r="AB1030" t="n">
        <v>16.14</v>
      </c>
      <c r="AC1030" t="n">
        <v>16.14</v>
      </c>
      <c r="AD1030" t="n">
        <v>16.139999999999986</v>
      </c>
      <c r="AE1030" t="n">
        <v>0.020000000000010232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</v>
      </c>
      <c r="AL1030" t="inlineStr">
        <is>
          <t>unreconciled</t>
        </is>
      </c>
      <c r="AM1030" t="inlineStr">
        <is>
          <t>Order Amount Mismatch (POS&gt;3PO)</t>
        </is>
      </c>
      <c r="AN1030" t="n">
        <v>16.14</v>
      </c>
      <c r="AO1030" t="n">
        <f>ROUND(P1030*100/H1030,2)</f>
        <v>0.0</v>
      </c>
      <c r="AP1030" t="n">
        <f>ROUND(Q1030*100/I1030,2)</f>
        <v>0.0</v>
      </c>
      <c r="AQ1030"/>
      <c r="AR1030"/>
      <c r="AS1030" t="n">
        <v>0.0</v>
      </c>
    </row>
    <row r="1031">
      <c r="A1031" s="1" t="n">
        <v>45233.0</v>
      </c>
      <c r="B1031" s="2" t="n">
        <v>45233.66594907407</v>
      </c>
      <c r="C1031" t="inlineStr">
        <is>
          <t>3140094012085145</t>
        </is>
      </c>
      <c r="D1031" t="inlineStr">
        <is>
          <t>POS0012</t>
        </is>
      </c>
      <c r="E1031" t="inlineStr">
        <is>
          <t>60</t>
        </is>
      </c>
      <c r="F1031" t="inlineStr">
        <is>
          <t>0094</t>
        </is>
      </c>
      <c r="G1031" t="inlineStr">
        <is>
          <t>5310923935</t>
        </is>
      </c>
      <c r="H1031" t="n">
        <v>314.0</v>
      </c>
      <c r="I1031" t="n">
        <v>376.18</v>
      </c>
      <c r="J1031" t="n">
        <v>339.04</v>
      </c>
      <c r="K1031" t="inlineStr">
        <is>
          <t>sale</t>
        </is>
      </c>
      <c r="L1031" t="inlineStr">
        <is>
          <t/>
        </is>
      </c>
      <c r="M1031" t="inlineStr">
        <is>
          <t/>
        </is>
      </c>
      <c r="N1031" t="n">
        <v>0.0</v>
      </c>
      <c r="O1031" t="n">
        <v>0.0</v>
      </c>
      <c r="P1031" t="n">
        <v>294.58</v>
      </c>
      <c r="Q1031" t="n">
        <v>235.78</v>
      </c>
      <c r="R1031" t="n">
        <v>37.14</v>
      </c>
      <c r="S1031" t="n">
        <v>37.14</v>
      </c>
      <c r="T1031" t="n">
        <v>3.76</v>
      </c>
      <c r="U1031" t="n">
        <v>2.99</v>
      </c>
      <c r="V1031" t="n">
        <v>61.03</v>
      </c>
      <c r="W1031" t="n">
        <v>47.14</v>
      </c>
      <c r="X1031" t="n">
        <v>4.94</v>
      </c>
      <c r="Y1031" t="n">
        <v>3.92</v>
      </c>
      <c r="Z1031" t="n">
        <v>11.87</v>
      </c>
      <c r="AA1031" t="n">
        <v>9.2</v>
      </c>
      <c r="AB1031" t="n">
        <v>14.96</v>
      </c>
      <c r="AC1031" t="n">
        <v>14.95</v>
      </c>
      <c r="AD1031" t="n">
        <v>-62.18000000000001</v>
      </c>
      <c r="AE1031" t="n">
        <v>58.79999999999998</v>
      </c>
      <c r="AF1031" t="n">
        <v>0.0</v>
      </c>
      <c r="AG1031" t="n">
        <v>0.7699999999999996</v>
      </c>
      <c r="AH1031" t="n">
        <v>13.89</v>
      </c>
      <c r="AI1031" t="n">
        <v>1.0200000000000005</v>
      </c>
      <c r="AJ1031" t="n">
        <v>2.67</v>
      </c>
      <c r="AK1031" t="n">
        <v>0.010000000000001563</v>
      </c>
      <c r="AL1031" t="inlineStr">
        <is>
          <t>unreconciled</t>
        </is>
      </c>
      <c r="AM1031" t="inlineStr">
        <is>
          <t>Order Amount Mismatch (3PO&gt;POS)</t>
        </is>
      </c>
      <c r="AN1031" t="n">
        <v>62.18</v>
      </c>
      <c r="AO1031" t="n">
        <f>ROUND(P1031*100/H1031,2)</f>
        <v>0.0</v>
      </c>
      <c r="AP1031" t="n">
        <f>ROUND(Q1031*100/I1031,2)</f>
        <v>0.0</v>
      </c>
      <c r="AQ1031"/>
      <c r="AR1031"/>
      <c r="AS1031" t="n">
        <v>0.0</v>
      </c>
    </row>
    <row r="1032">
      <c r="A1032" s="1" t="n">
        <v>45233.0</v>
      </c>
      <c r="B1032" s="2" t="n">
        <v>45233.74501157407</v>
      </c>
      <c r="C1032" t="inlineStr">
        <is>
          <t>3140094012085185</t>
        </is>
      </c>
      <c r="D1032" t="inlineStr">
        <is>
          <t>POS0012</t>
        </is>
      </c>
      <c r="E1032" t="inlineStr">
        <is>
          <t>00</t>
        </is>
      </c>
      <c r="F1032" t="inlineStr">
        <is>
          <t>0094</t>
        </is>
      </c>
      <c r="G1032" t="inlineStr">
        <is>
          <t>5310949738</t>
        </is>
      </c>
      <c r="H1032" t="n">
        <v>247.0</v>
      </c>
      <c r="I1032" t="n">
        <v>235.24</v>
      </c>
      <c r="J1032" t="n">
        <v>198.1</v>
      </c>
      <c r="K1032" t="inlineStr">
        <is>
          <t>sale</t>
        </is>
      </c>
      <c r="L1032" t="inlineStr">
        <is>
          <t/>
        </is>
      </c>
      <c r="M1032" t="inlineStr">
        <is>
          <t/>
        </is>
      </c>
      <c r="N1032" t="n">
        <v>0.0</v>
      </c>
      <c r="O1032" t="n">
        <v>0.0</v>
      </c>
      <c r="P1032" t="n">
        <v>187.16</v>
      </c>
      <c r="Q1032" t="n">
        <v>187.14</v>
      </c>
      <c r="R1032" t="n">
        <v>37.14</v>
      </c>
      <c r="S1032" t="n">
        <v>37.14</v>
      </c>
      <c r="T1032" t="n">
        <v>2.35</v>
      </c>
      <c r="U1032" t="n">
        <v>2.35</v>
      </c>
      <c r="V1032" t="n">
        <v>35.66</v>
      </c>
      <c r="W1032" t="n">
        <v>35.66</v>
      </c>
      <c r="X1032" t="n">
        <v>3.09</v>
      </c>
      <c r="Y1032" t="n">
        <v>3.09</v>
      </c>
      <c r="Z1032" t="n">
        <v>6.98</v>
      </c>
      <c r="AA1032" t="n">
        <v>6.98</v>
      </c>
      <c r="AB1032" t="n">
        <v>11.76</v>
      </c>
      <c r="AC1032" t="n">
        <v>11.76</v>
      </c>
      <c r="AD1032" t="n">
        <v>11.759999999999991</v>
      </c>
      <c r="AE1032" t="n">
        <v>0.020000000000010232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inlineStr">
        <is>
          <t>unreconciled</t>
        </is>
      </c>
      <c r="AM1032" t="inlineStr">
        <is>
          <t>Order Amount Mismatch (POS&gt;3PO)</t>
        </is>
      </c>
      <c r="AN1032" t="n">
        <v>11.76</v>
      </c>
      <c r="AO1032" t="n">
        <f>ROUND(P1032*100/H1032,2)</f>
        <v>0.0</v>
      </c>
      <c r="AP1032" t="n">
        <f>ROUND(Q1032*100/I1032,2)</f>
        <v>0.0</v>
      </c>
      <c r="AQ1032"/>
      <c r="AR1032"/>
      <c r="AS1032" t="n">
        <v>0.0</v>
      </c>
    </row>
    <row r="1033">
      <c r="A1033" s="1" t="n">
        <v>45234.0</v>
      </c>
      <c r="B1033" s="2" t="n">
        <v>45234.5206712963</v>
      </c>
      <c r="C1033" t="inlineStr">
        <is>
          <t>3140023012059450</t>
        </is>
      </c>
      <c r="D1033" t="inlineStr">
        <is>
          <t>POS0012</t>
        </is>
      </c>
      <c r="E1033" t="inlineStr">
        <is>
          <t>42</t>
        </is>
      </c>
      <c r="F1033" t="inlineStr">
        <is>
          <t>0023</t>
        </is>
      </c>
      <c r="G1033" t="inlineStr">
        <is>
          <t>5310950268</t>
        </is>
      </c>
      <c r="H1033" t="n">
        <v>484.0</v>
      </c>
      <c r="I1033" t="n">
        <v>423.81</v>
      </c>
      <c r="J1033" t="n">
        <v>423.81</v>
      </c>
      <c r="K1033" t="inlineStr">
        <is>
          <t>addition</t>
        </is>
      </c>
      <c r="L1033" t="inlineStr">
        <is>
          <t/>
        </is>
      </c>
      <c r="M1033" t="inlineStr">
        <is>
          <t/>
        </is>
      </c>
      <c r="N1033" t="n">
        <v>0.0</v>
      </c>
      <c r="O1033" t="n">
        <v>0.0</v>
      </c>
      <c r="P1033" t="n">
        <v>361.15</v>
      </c>
      <c r="Q1033" t="n">
        <v>359.17</v>
      </c>
      <c r="R1033" t="n">
        <v>37.14</v>
      </c>
      <c r="S1033" t="n">
        <v>0.0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23.04</v>
      </c>
      <c r="AC1033" t="n">
        <v>23.05</v>
      </c>
      <c r="AD1033" t="n">
        <v>60.19</v>
      </c>
      <c r="AE1033" t="n">
        <v>1.9799999999999613</v>
      </c>
      <c r="AF1033" t="n">
        <v>37.14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-0.010000000000001563</v>
      </c>
      <c r="AL1033" t="inlineStr">
        <is>
          <t>unreconciled</t>
        </is>
      </c>
      <c r="AM1033" t="inlineStr">
        <is>
          <t>Packaging Charge Mismatch</t>
        </is>
      </c>
      <c r="AN1033" t="n">
        <v>37.14</v>
      </c>
      <c r="AO1033" t="n">
        <f>ROUND(P1033*100/H1033,2)</f>
        <v>0.0</v>
      </c>
      <c r="AP1033" t="n">
        <f>ROUND(Q1033*100/I1033,2)</f>
        <v>0.0</v>
      </c>
      <c r="AQ1033"/>
      <c r="AR1033"/>
      <c r="AS1033" t="n">
        <v>0.0</v>
      </c>
    </row>
    <row r="1034">
      <c r="A1034" s="1" t="n">
        <v>45234.0</v>
      </c>
      <c r="B1034" s="2" t="n">
        <v>45234.88631944444</v>
      </c>
      <c r="C1034" t="inlineStr">
        <is>
          <t>3140023012059625</t>
        </is>
      </c>
      <c r="D1034" t="inlineStr">
        <is>
          <t>POS0012</t>
        </is>
      </c>
      <c r="E1034" t="inlineStr">
        <is>
          <t>17</t>
        </is>
      </c>
      <c r="F1034" t="inlineStr">
        <is>
          <t>0023</t>
        </is>
      </c>
      <c r="G1034" t="inlineStr">
        <is>
          <t>5310959415</t>
        </is>
      </c>
      <c r="H1034" t="n">
        <v>475.0</v>
      </c>
      <c r="I1034" t="n">
        <v>452.38</v>
      </c>
      <c r="J1034" t="n">
        <v>415.24</v>
      </c>
      <c r="K1034" t="inlineStr">
        <is>
          <t>sale</t>
        </is>
      </c>
      <c r="L1034" t="inlineStr">
        <is>
          <t/>
        </is>
      </c>
      <c r="M1034" t="inlineStr">
        <is>
          <t/>
        </is>
      </c>
      <c r="N1034" t="n">
        <v>0.0</v>
      </c>
      <c r="O1034" t="n">
        <v>0.0</v>
      </c>
      <c r="P1034" t="n">
        <v>352.66</v>
      </c>
      <c r="Q1034" t="n">
        <v>352.64</v>
      </c>
      <c r="R1034" t="n">
        <v>37.14</v>
      </c>
      <c r="S1034" t="n">
        <v>37.14</v>
      </c>
      <c r="T1034" t="n">
        <v>4.52</v>
      </c>
      <c r="U1034" t="n">
        <v>4.52</v>
      </c>
      <c r="V1034" t="n">
        <v>74.74</v>
      </c>
      <c r="W1034" t="n">
        <v>74.74</v>
      </c>
      <c r="X1034" t="n">
        <v>5.94</v>
      </c>
      <c r="Y1034" t="n">
        <v>5.94</v>
      </c>
      <c r="Z1034" t="n">
        <v>14.52</v>
      </c>
      <c r="AA1034" t="n">
        <v>14.52</v>
      </c>
      <c r="AB1034" t="n">
        <v>22.62</v>
      </c>
      <c r="AC1034" t="n">
        <v>22.62</v>
      </c>
      <c r="AD1034" t="n">
        <v>22.620000000000005</v>
      </c>
      <c r="AE1034" t="n">
        <v>0.020000000000038654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inlineStr">
        <is>
          <t>unreconciled</t>
        </is>
      </c>
      <c r="AM1034" t="inlineStr">
        <is>
          <t>Order Amount Mismatch (POS&gt;3PO)</t>
        </is>
      </c>
      <c r="AN1034" t="n">
        <v>22.62</v>
      </c>
      <c r="AO1034" t="n">
        <f>ROUND(P1034*100/H1034,2)</f>
        <v>0.0</v>
      </c>
      <c r="AP1034" t="n">
        <f>ROUND(Q1034*100/I1034,2)</f>
        <v>0.0</v>
      </c>
      <c r="AQ1034"/>
      <c r="AR1034"/>
      <c r="AS1034" t="n">
        <v>0.0</v>
      </c>
    </row>
    <row r="1035">
      <c r="A1035" s="1" t="n">
        <v>45233.0</v>
      </c>
      <c r="B1035" s="2" t="n">
        <v>45233.451145833336</v>
      </c>
      <c r="C1035" t="inlineStr">
        <is>
          <t>3140094012085042</t>
        </is>
      </c>
      <c r="D1035" t="inlineStr">
        <is>
          <t>POS0012</t>
        </is>
      </c>
      <c r="E1035" t="inlineStr">
        <is>
          <t>57</t>
        </is>
      </c>
      <c r="F1035" t="inlineStr">
        <is>
          <t>0094</t>
        </is>
      </c>
      <c r="G1035" t="inlineStr">
        <is>
          <t>5310973157</t>
        </is>
      </c>
      <c r="H1035" t="n">
        <v>1184.0</v>
      </c>
      <c r="I1035" t="n">
        <v>1127.61</v>
      </c>
      <c r="J1035" t="n">
        <v>1090.47</v>
      </c>
      <c r="K1035" t="inlineStr">
        <is>
          <t>sale</t>
        </is>
      </c>
      <c r="L1035" t="inlineStr">
        <is>
          <t/>
        </is>
      </c>
      <c r="M1035" t="inlineStr">
        <is>
          <t/>
        </is>
      </c>
      <c r="N1035" t="n">
        <v>0.0</v>
      </c>
      <c r="O1035" t="n">
        <v>0.0</v>
      </c>
      <c r="P1035" t="n">
        <v>867.26</v>
      </c>
      <c r="Q1035" t="n">
        <v>867.22</v>
      </c>
      <c r="R1035" t="n">
        <v>37.14</v>
      </c>
      <c r="S1035" t="n">
        <v>37.14</v>
      </c>
      <c r="T1035" t="n">
        <v>11.28</v>
      </c>
      <c r="U1035" t="n">
        <v>11.28</v>
      </c>
      <c r="V1035" t="n">
        <v>196.28</v>
      </c>
      <c r="W1035" t="n">
        <v>196.28</v>
      </c>
      <c r="X1035" t="n">
        <v>14.8</v>
      </c>
      <c r="Y1035" t="n">
        <v>14.8</v>
      </c>
      <c r="Z1035" t="n">
        <v>37.99</v>
      </c>
      <c r="AA1035" t="n">
        <v>37.99</v>
      </c>
      <c r="AB1035" t="n">
        <v>56.38</v>
      </c>
      <c r="AC1035" t="n">
        <v>56.38</v>
      </c>
      <c r="AD1035" t="n">
        <v>56.3900000000001</v>
      </c>
      <c r="AE1035" t="n">
        <v>0.03999999999996362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inlineStr">
        <is>
          <t>unreconciled</t>
        </is>
      </c>
      <c r="AM1035" t="inlineStr">
        <is>
          <t>Order Amount Mismatch (POS&gt;3PO)</t>
        </is>
      </c>
      <c r="AN1035" t="n">
        <v>56.39</v>
      </c>
      <c r="AO1035" t="n">
        <f>ROUND(P1035*100/H1035,2)</f>
        <v>0.0</v>
      </c>
      <c r="AP1035" t="n">
        <f>ROUND(Q1035*100/I1035,2)</f>
        <v>0.0</v>
      </c>
      <c r="AQ1035"/>
      <c r="AR1035"/>
      <c r="AS1035" t="n">
        <v>0.0</v>
      </c>
    </row>
    <row r="1036">
      <c r="A1036" s="1" t="n">
        <v>45232.0</v>
      </c>
      <c r="B1036" s="2" t="n">
        <v>45232.98082175926</v>
      </c>
      <c r="C1036" t="inlineStr">
        <is>
          <t>3140094012084996</t>
        </is>
      </c>
      <c r="D1036" t="inlineStr">
        <is>
          <t>POS0012</t>
        </is>
      </c>
      <c r="E1036" t="inlineStr">
        <is>
          <t>11</t>
        </is>
      </c>
      <c r="F1036" t="inlineStr">
        <is>
          <t>0094</t>
        </is>
      </c>
      <c r="G1036" t="inlineStr">
        <is>
          <t>5311002673</t>
        </is>
      </c>
      <c r="H1036" t="n">
        <v>208.0</v>
      </c>
      <c r="I1036" t="n">
        <v>198.09</v>
      </c>
      <c r="J1036" t="n">
        <v>160.95</v>
      </c>
      <c r="K1036" t="inlineStr">
        <is>
          <t>sale</t>
        </is>
      </c>
      <c r="L1036" t="inlineStr">
        <is>
          <t/>
        </is>
      </c>
      <c r="M1036" t="inlineStr">
        <is>
          <t/>
        </is>
      </c>
      <c r="N1036" t="n">
        <v>0.0</v>
      </c>
      <c r="O1036" t="n">
        <v>0.0</v>
      </c>
      <c r="P1036" t="n">
        <v>158.86</v>
      </c>
      <c r="Q1036" t="n">
        <v>158.87</v>
      </c>
      <c r="R1036" t="n">
        <v>37.14</v>
      </c>
      <c r="S1036" t="n">
        <v>37.14</v>
      </c>
      <c r="T1036" t="n">
        <v>1.98</v>
      </c>
      <c r="U1036" t="n">
        <v>1.98</v>
      </c>
      <c r="V1036" t="n">
        <v>28.97</v>
      </c>
      <c r="W1036" t="n">
        <v>28.97</v>
      </c>
      <c r="X1036" t="n">
        <v>2.6</v>
      </c>
      <c r="Y1036" t="n">
        <v>2.6</v>
      </c>
      <c r="Z1036" t="n">
        <v>5.68</v>
      </c>
      <c r="AA1036" t="n">
        <v>5.68</v>
      </c>
      <c r="AB1036" t="n">
        <v>9.9</v>
      </c>
      <c r="AC1036" t="n">
        <v>9.91</v>
      </c>
      <c r="AD1036" t="n">
        <v>9.909999999999997</v>
      </c>
      <c r="AE1036" t="n">
        <v>-0.009999999999990905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-0.009999999999999787</v>
      </c>
      <c r="AL1036" t="inlineStr">
        <is>
          <t>unreconciled</t>
        </is>
      </c>
      <c r="AM1036" t="inlineStr">
        <is>
          <t>Order Amount Mismatch (POS&gt;3PO)</t>
        </is>
      </c>
      <c r="AN1036" t="n">
        <v>9.91</v>
      </c>
      <c r="AO1036" t="n">
        <f>ROUND(P1036*100/H1036,2)</f>
        <v>0.0</v>
      </c>
      <c r="AP1036" t="n">
        <f>ROUND(Q1036*100/I1036,2)</f>
        <v>0.0</v>
      </c>
      <c r="AQ1036"/>
      <c r="AR1036"/>
      <c r="AS1036" t="n">
        <v>0.0</v>
      </c>
    </row>
    <row r="1037">
      <c r="A1037" s="1" t="n">
        <v>45234.0</v>
      </c>
      <c r="B1037" s="2" t="n">
        <v>45234.50579861111</v>
      </c>
      <c r="C1037" t="inlineStr">
        <is>
          <t>3140094012085445</t>
        </is>
      </c>
      <c r="D1037" t="inlineStr">
        <is>
          <t>POS0012</t>
        </is>
      </c>
      <c r="E1037" t="inlineStr">
        <is>
          <t>60</t>
        </is>
      </c>
      <c r="F1037" t="inlineStr">
        <is>
          <t>0094</t>
        </is>
      </c>
      <c r="G1037" t="inlineStr">
        <is>
          <t>5311004044</t>
        </is>
      </c>
      <c r="H1037" t="n">
        <v>677.0</v>
      </c>
      <c r="I1037" t="n">
        <v>644.77</v>
      </c>
      <c r="J1037" t="n">
        <v>607.63</v>
      </c>
      <c r="K1037" t="inlineStr">
        <is>
          <t>sale</t>
        </is>
      </c>
      <c r="L1037" t="inlineStr">
        <is>
          <t/>
        </is>
      </c>
      <c r="M1037" t="inlineStr">
        <is>
          <t/>
        </is>
      </c>
      <c r="N1037" t="n">
        <v>0.0</v>
      </c>
      <c r="O1037" t="n">
        <v>0.0</v>
      </c>
      <c r="P1037" t="n">
        <v>499.28</v>
      </c>
      <c r="Q1037" t="n">
        <v>499.28</v>
      </c>
      <c r="R1037" t="n">
        <v>37.14</v>
      </c>
      <c r="S1037" t="n">
        <v>37.14</v>
      </c>
      <c r="T1037" t="n">
        <v>6.45</v>
      </c>
      <c r="U1037" t="n">
        <v>6.45</v>
      </c>
      <c r="V1037" t="n">
        <v>109.37</v>
      </c>
      <c r="W1037" t="n">
        <v>109.37</v>
      </c>
      <c r="X1037" t="n">
        <v>8.46</v>
      </c>
      <c r="Y1037" t="n">
        <v>8.46</v>
      </c>
      <c r="Z1037" t="n">
        <v>21.21</v>
      </c>
      <c r="AA1037" t="n">
        <v>21.21</v>
      </c>
      <c r="AB1037" t="n">
        <v>32.24</v>
      </c>
      <c r="AC1037" t="n">
        <v>32.24</v>
      </c>
      <c r="AD1037" t="n">
        <v>32.23000000000002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inlineStr">
        <is>
          <t>unreconciled</t>
        </is>
      </c>
      <c r="AM1037" t="inlineStr">
        <is>
          <t>Order Amount Mismatch (POS&gt;3PO)</t>
        </is>
      </c>
      <c r="AN1037" t="n">
        <v>32.23</v>
      </c>
      <c r="AO1037" t="n">
        <f>ROUND(P1037*100/H1037,2)</f>
        <v>0.0</v>
      </c>
      <c r="AP1037" t="n">
        <f>ROUND(Q1037*100/I1037,2)</f>
        <v>0.0</v>
      </c>
      <c r="AQ1037"/>
      <c r="AR1037"/>
      <c r="AS1037" t="n">
        <v>0.0</v>
      </c>
    </row>
    <row r="1038">
      <c r="A1038" s="1" t="n">
        <v>45232.0</v>
      </c>
      <c r="B1038" s="2" t="n">
        <v>45232.776400462964</v>
      </c>
      <c r="C1038" t="inlineStr">
        <is>
          <t>3140023012059010</t>
        </is>
      </c>
      <c r="D1038" t="inlineStr">
        <is>
          <t>POS0012</t>
        </is>
      </c>
      <c r="E1038" t="inlineStr">
        <is>
          <t>04</t>
        </is>
      </c>
      <c r="F1038" t="inlineStr">
        <is>
          <t>0023</t>
        </is>
      </c>
      <c r="G1038" t="inlineStr">
        <is>
          <t>5311006357</t>
        </is>
      </c>
      <c r="H1038" t="n">
        <v>911.0</v>
      </c>
      <c r="I1038" t="n">
        <v>867.61</v>
      </c>
      <c r="J1038" t="n">
        <v>830.47</v>
      </c>
      <c r="K1038" t="inlineStr">
        <is>
          <t>sale</t>
        </is>
      </c>
      <c r="L1038" t="inlineStr">
        <is>
          <t/>
        </is>
      </c>
      <c r="M1038" t="inlineStr">
        <is>
          <t/>
        </is>
      </c>
      <c r="N1038" t="n">
        <v>0.0</v>
      </c>
      <c r="O1038" t="n">
        <v>0.0</v>
      </c>
      <c r="P1038" t="n">
        <v>669.1</v>
      </c>
      <c r="Q1038" t="n">
        <v>669.1</v>
      </c>
      <c r="R1038" t="n">
        <v>37.14</v>
      </c>
      <c r="S1038" t="n">
        <v>37.14</v>
      </c>
      <c r="T1038" t="n">
        <v>8.68</v>
      </c>
      <c r="U1038" t="n">
        <v>8.68</v>
      </c>
      <c r="V1038" t="n">
        <v>149.48</v>
      </c>
      <c r="W1038" t="n">
        <v>149.48</v>
      </c>
      <c r="X1038" t="n">
        <v>11.39</v>
      </c>
      <c r="Y1038" t="n">
        <v>11.39</v>
      </c>
      <c r="Z1038" t="n">
        <v>28.96</v>
      </c>
      <c r="AA1038" t="n">
        <v>28.96</v>
      </c>
      <c r="AB1038" t="n">
        <v>43.38</v>
      </c>
      <c r="AC1038" t="n">
        <v>43.38</v>
      </c>
      <c r="AD1038" t="n">
        <v>43.389999999999986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inlineStr">
        <is>
          <t>unreconciled</t>
        </is>
      </c>
      <c r="AM1038" t="inlineStr">
        <is>
          <t>Order Amount Mismatch (POS&gt;3PO)</t>
        </is>
      </c>
      <c r="AN1038" t="n">
        <v>43.39</v>
      </c>
      <c r="AO1038" t="n">
        <f>ROUND(P1038*100/H1038,2)</f>
        <v>0.0</v>
      </c>
      <c r="AP1038" t="n">
        <f>ROUND(Q1038*100/I1038,2)</f>
        <v>0.0</v>
      </c>
      <c r="AQ1038"/>
      <c r="AR1038"/>
      <c r="AS1038" t="n">
        <v>0.0</v>
      </c>
    </row>
    <row r="1039">
      <c r="A1039" s="1" t="n">
        <v>45232.0</v>
      </c>
      <c r="B1039" s="2" t="n">
        <v>45232.96368055556</v>
      </c>
      <c r="C1039" t="inlineStr">
        <is>
          <t>3140023012059113</t>
        </is>
      </c>
      <c r="D1039" t="inlineStr">
        <is>
          <t>POS0012</t>
        </is>
      </c>
      <c r="E1039" t="inlineStr">
        <is>
          <t>06</t>
        </is>
      </c>
      <c r="F1039" t="inlineStr">
        <is>
          <t>0023</t>
        </is>
      </c>
      <c r="G1039" t="inlineStr">
        <is>
          <t>5311009605</t>
        </is>
      </c>
      <c r="H1039" t="n">
        <v>423.0</v>
      </c>
      <c r="I1039" t="n">
        <v>402.85</v>
      </c>
      <c r="J1039" t="n">
        <v>365.71</v>
      </c>
      <c r="K1039" t="inlineStr">
        <is>
          <t>sale</t>
        </is>
      </c>
      <c r="L1039" t="inlineStr">
        <is>
          <t/>
        </is>
      </c>
      <c r="M1039" t="inlineStr">
        <is>
          <t/>
        </is>
      </c>
      <c r="N1039" t="n">
        <v>0.0</v>
      </c>
      <c r="O1039" t="n">
        <v>0.0</v>
      </c>
      <c r="P1039" t="n">
        <v>314.9</v>
      </c>
      <c r="Q1039" t="n">
        <v>314.9</v>
      </c>
      <c r="R1039" t="n">
        <v>37.14</v>
      </c>
      <c r="S1039" t="n">
        <v>37.14</v>
      </c>
      <c r="T1039" t="n">
        <v>4.03</v>
      </c>
      <c r="U1039" t="n">
        <v>4.03</v>
      </c>
      <c r="V1039" t="n">
        <v>65.83</v>
      </c>
      <c r="W1039" t="n">
        <v>65.83</v>
      </c>
      <c r="X1039" t="n">
        <v>5.29</v>
      </c>
      <c r="Y1039" t="n">
        <v>5.29</v>
      </c>
      <c r="Z1039" t="n">
        <v>12.8</v>
      </c>
      <c r="AA1039" t="n">
        <v>12.8</v>
      </c>
      <c r="AB1039" t="n">
        <v>20.14</v>
      </c>
      <c r="AC1039" t="n">
        <v>20.14</v>
      </c>
      <c r="AD1039" t="n">
        <v>20.149999999999977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inlineStr">
        <is>
          <t>unreconciled</t>
        </is>
      </c>
      <c r="AM1039" t="inlineStr">
        <is>
          <t>Order Amount Mismatch (POS&gt;3PO)</t>
        </is>
      </c>
      <c r="AN1039" t="n">
        <v>20.15</v>
      </c>
      <c r="AO1039" t="n">
        <f>ROUND(P1039*100/H1039,2)</f>
        <v>0.0</v>
      </c>
      <c r="AP1039" t="n">
        <f>ROUND(Q1039*100/I1039,2)</f>
        <v>0.0</v>
      </c>
      <c r="AQ1039"/>
      <c r="AR1039"/>
      <c r="AS1039" t="n">
        <v>0.0</v>
      </c>
    </row>
    <row r="1040">
      <c r="A1040" s="1" t="n">
        <v>45232.0</v>
      </c>
      <c r="B1040" s="2" t="n">
        <v>45232.8878125</v>
      </c>
      <c r="C1040" t="inlineStr">
        <is>
          <t>3140094012084921</t>
        </is>
      </c>
      <c r="D1040" t="inlineStr">
        <is>
          <t>POS0012</t>
        </is>
      </c>
      <c r="E1040" t="inlineStr">
        <is>
          <t>36</t>
        </is>
      </c>
      <c r="F1040" t="inlineStr">
        <is>
          <t>0094</t>
        </is>
      </c>
      <c r="G1040" t="inlineStr">
        <is>
          <t>5311018433</t>
        </is>
      </c>
      <c r="H1040" t="n">
        <v>297.0</v>
      </c>
      <c r="I1040" t="n">
        <v>282.85</v>
      </c>
      <c r="J1040" t="n">
        <v>245.71</v>
      </c>
      <c r="K1040" t="inlineStr">
        <is>
          <t>sale</t>
        </is>
      </c>
      <c r="L1040" t="inlineStr">
        <is>
          <t/>
        </is>
      </c>
      <c r="M1040" t="inlineStr">
        <is>
          <t/>
        </is>
      </c>
      <c r="N1040" t="n">
        <v>0.0</v>
      </c>
      <c r="O1040" t="n">
        <v>0.0</v>
      </c>
      <c r="P1040" t="n">
        <v>223.45</v>
      </c>
      <c r="Q1040" t="n">
        <v>223.45</v>
      </c>
      <c r="R1040" t="n">
        <v>37.14</v>
      </c>
      <c r="S1040" t="n">
        <v>37.14</v>
      </c>
      <c r="T1040" t="n">
        <v>2.83</v>
      </c>
      <c r="U1040" t="n">
        <v>2.83</v>
      </c>
      <c r="V1040" t="n">
        <v>44.23</v>
      </c>
      <c r="W1040" t="n">
        <v>44.23</v>
      </c>
      <c r="X1040" t="n">
        <v>3.71</v>
      </c>
      <c r="Y1040" t="n">
        <v>3.71</v>
      </c>
      <c r="Z1040" t="n">
        <v>8.63</v>
      </c>
      <c r="AA1040" t="n">
        <v>8.63</v>
      </c>
      <c r="AB1040" t="n">
        <v>14.14</v>
      </c>
      <c r="AC1040" t="n">
        <v>14.14</v>
      </c>
      <c r="AD1040" t="n">
        <v>14.149999999999977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inlineStr">
        <is>
          <t>unreconciled</t>
        </is>
      </c>
      <c r="AM1040" t="inlineStr">
        <is>
          <t>Order Amount Mismatch (POS&gt;3PO)</t>
        </is>
      </c>
      <c r="AN1040" t="n">
        <v>14.15</v>
      </c>
      <c r="AO1040" t="n">
        <f>ROUND(P1040*100/H1040,2)</f>
        <v>0.0</v>
      </c>
      <c r="AP1040" t="n">
        <f>ROUND(Q1040*100/I1040,2)</f>
        <v>0.0</v>
      </c>
      <c r="AQ1040"/>
      <c r="AR1040"/>
      <c r="AS1040" t="n">
        <v>0.0</v>
      </c>
    </row>
    <row r="1041">
      <c r="A1041" s="1" t="n">
        <v>45232.0</v>
      </c>
      <c r="B1041" s="2" t="n">
        <v>45232.789502314816</v>
      </c>
      <c r="C1041" t="inlineStr">
        <is>
          <t>3140023012059014</t>
        </is>
      </c>
      <c r="D1041" t="inlineStr">
        <is>
          <t>POS0012</t>
        </is>
      </c>
      <c r="E1041" t="inlineStr">
        <is>
          <t>08</t>
        </is>
      </c>
      <c r="F1041" t="inlineStr">
        <is>
          <t>0023</t>
        </is>
      </c>
      <c r="G1041" t="inlineStr">
        <is>
          <t>5311036925</t>
        </is>
      </c>
      <c r="H1041" t="n">
        <v>460.0</v>
      </c>
      <c r="I1041" t="n">
        <v>438.09</v>
      </c>
      <c r="J1041" t="n">
        <v>400.95</v>
      </c>
      <c r="K1041" t="inlineStr">
        <is>
          <t>sale</t>
        </is>
      </c>
      <c r="L1041" t="inlineStr">
        <is>
          <t/>
        </is>
      </c>
      <c r="M1041" t="inlineStr">
        <is>
          <t/>
        </is>
      </c>
      <c r="N1041" t="n">
        <v>0.0</v>
      </c>
      <c r="O1041" t="n">
        <v>0.0</v>
      </c>
      <c r="P1041" t="n">
        <v>341.76</v>
      </c>
      <c r="Q1041" t="n">
        <v>341.75</v>
      </c>
      <c r="R1041" t="n">
        <v>37.14</v>
      </c>
      <c r="S1041" t="n">
        <v>37.14</v>
      </c>
      <c r="T1041" t="n">
        <v>4.38</v>
      </c>
      <c r="U1041" t="n">
        <v>4.38</v>
      </c>
      <c r="V1041" t="n">
        <v>72.17</v>
      </c>
      <c r="W1041" t="n">
        <v>72.17</v>
      </c>
      <c r="X1041" t="n">
        <v>5.75</v>
      </c>
      <c r="Y1041" t="n">
        <v>5.75</v>
      </c>
      <c r="Z1041" t="n">
        <v>14.03</v>
      </c>
      <c r="AA1041" t="n">
        <v>14.03</v>
      </c>
      <c r="AB1041" t="n">
        <v>21.9</v>
      </c>
      <c r="AC1041" t="n">
        <v>21.91</v>
      </c>
      <c r="AD1041" t="n">
        <v>21.910000000000025</v>
      </c>
      <c r="AE1041" t="n">
        <v>0.009999999999990905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-0.010000000000001563</v>
      </c>
      <c r="AL1041" t="inlineStr">
        <is>
          <t>unreconciled</t>
        </is>
      </c>
      <c r="AM1041" t="inlineStr">
        <is>
          <t>Order Amount Mismatch (POS&gt;3PO)</t>
        </is>
      </c>
      <c r="AN1041" t="n">
        <v>21.91</v>
      </c>
      <c r="AO1041" t="n">
        <f>ROUND(P1041*100/H1041,2)</f>
        <v>0.0</v>
      </c>
      <c r="AP1041" t="n">
        <f>ROUND(Q1041*100/I1041,2)</f>
        <v>0.0</v>
      </c>
      <c r="AQ1041"/>
      <c r="AR1041"/>
      <c r="AS1041" t="n">
        <v>0.0</v>
      </c>
    </row>
    <row r="1042">
      <c r="A1042" s="1" t="n">
        <v>45232.0</v>
      </c>
      <c r="B1042" s="2" t="n">
        <v>45232.96210648148</v>
      </c>
      <c r="C1042" t="inlineStr">
        <is>
          <t>3140094012084985</t>
        </is>
      </c>
      <c r="D1042" t="inlineStr">
        <is>
          <t>POS0012</t>
        </is>
      </c>
      <c r="E1042" t="inlineStr">
        <is>
          <t>00</t>
        </is>
      </c>
      <c r="F1042" t="inlineStr">
        <is>
          <t>0094</t>
        </is>
      </c>
      <c r="G1042" t="inlineStr">
        <is>
          <t>5311036953</t>
        </is>
      </c>
      <c r="H1042" t="n">
        <v>2884.0</v>
      </c>
      <c r="I1042" t="n">
        <v>2746.66</v>
      </c>
      <c r="J1042" t="n">
        <v>2709.52</v>
      </c>
      <c r="K1042" t="inlineStr">
        <is>
          <t>sale</t>
        </is>
      </c>
      <c r="L1042" t="inlineStr">
        <is>
          <t/>
        </is>
      </c>
      <c r="M1042" t="inlineStr">
        <is>
          <t/>
        </is>
      </c>
      <c r="N1042" t="n">
        <v>0.0</v>
      </c>
      <c r="O1042" t="n">
        <v>0.0</v>
      </c>
      <c r="P1042" t="n">
        <v>2101.15</v>
      </c>
      <c r="Q1042" t="n">
        <v>2101.1</v>
      </c>
      <c r="R1042" t="n">
        <v>37.14</v>
      </c>
      <c r="S1042" t="n">
        <v>37.14</v>
      </c>
      <c r="T1042" t="n">
        <v>27.47</v>
      </c>
      <c r="U1042" t="n">
        <v>27.47</v>
      </c>
      <c r="V1042" t="n">
        <v>487.71</v>
      </c>
      <c r="W1042" t="n">
        <v>487.71</v>
      </c>
      <c r="X1042" t="n">
        <v>36.05</v>
      </c>
      <c r="Y1042" t="n">
        <v>36.05</v>
      </c>
      <c r="Z1042" t="n">
        <v>94.28</v>
      </c>
      <c r="AA1042" t="n">
        <v>94.28</v>
      </c>
      <c r="AB1042" t="n">
        <v>137.34</v>
      </c>
      <c r="AC1042" t="n">
        <v>137.33</v>
      </c>
      <c r="AD1042" t="n">
        <v>137.34000000000015</v>
      </c>
      <c r="AE1042" t="n">
        <v>0.0500000000001819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0.009999999999990905</v>
      </c>
      <c r="AL1042" t="inlineStr">
        <is>
          <t>unreconciled</t>
        </is>
      </c>
      <c r="AM1042" t="inlineStr">
        <is>
          <t>Order Amount Mismatch (POS&gt;3PO)</t>
        </is>
      </c>
      <c r="AN1042" t="n">
        <v>137.34</v>
      </c>
      <c r="AO1042" t="n">
        <f>ROUND(P1042*100/H1042,2)</f>
        <v>0.0</v>
      </c>
      <c r="AP1042" t="n">
        <f>ROUND(Q1042*100/I1042,2)</f>
        <v>0.0</v>
      </c>
      <c r="AQ1042"/>
      <c r="AR1042"/>
      <c r="AS1042" t="n">
        <v>0.0</v>
      </c>
    </row>
    <row r="1043">
      <c r="A1043" s="1" t="n">
        <v>45233.0</v>
      </c>
      <c r="B1043" s="2" t="n">
        <v>45233.792349537034</v>
      </c>
      <c r="C1043" t="inlineStr">
        <is>
          <t>3140023012059291</t>
        </is>
      </c>
      <c r="D1043" t="inlineStr">
        <is>
          <t>POS0012</t>
        </is>
      </c>
      <c r="E1043" t="inlineStr">
        <is>
          <t>84</t>
        </is>
      </c>
      <c r="F1043" t="inlineStr">
        <is>
          <t>0023</t>
        </is>
      </c>
      <c r="G1043" t="inlineStr">
        <is>
          <t>5311041784</t>
        </is>
      </c>
      <c r="H1043" t="n">
        <v>164.0</v>
      </c>
      <c r="I1043" t="n">
        <v>156.19</v>
      </c>
      <c r="J1043" t="n">
        <v>119.05</v>
      </c>
      <c r="K1043" t="inlineStr">
        <is>
          <t>sale</t>
        </is>
      </c>
      <c r="L1043" t="inlineStr">
        <is>
          <t/>
        </is>
      </c>
      <c r="M1043" t="inlineStr">
        <is>
          <t/>
        </is>
      </c>
      <c r="N1043" t="n">
        <v>0.0</v>
      </c>
      <c r="O1043" t="n">
        <v>0.0</v>
      </c>
      <c r="P1043" t="n">
        <v>126.92</v>
      </c>
      <c r="Q1043" t="n">
        <v>126.91</v>
      </c>
      <c r="R1043" t="n">
        <v>37.14</v>
      </c>
      <c r="S1043" t="n">
        <v>37.14</v>
      </c>
      <c r="T1043" t="n">
        <v>1.56</v>
      </c>
      <c r="U1043" t="n">
        <v>1.56</v>
      </c>
      <c r="V1043" t="n">
        <v>21.43</v>
      </c>
      <c r="W1043" t="n">
        <v>21.43</v>
      </c>
      <c r="X1043" t="n">
        <v>2.05</v>
      </c>
      <c r="Y1043" t="n">
        <v>2.05</v>
      </c>
      <c r="Z1043" t="n">
        <v>4.23</v>
      </c>
      <c r="AA1043" t="n">
        <v>4.23</v>
      </c>
      <c r="AB1043" t="n">
        <v>7.82</v>
      </c>
      <c r="AC1043" t="n">
        <v>7.81</v>
      </c>
      <c r="AD1043" t="n">
        <v>7.810000000000002</v>
      </c>
      <c r="AE1043" t="n">
        <v>0.010000000000005116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0.010000000000000675</v>
      </c>
      <c r="AL1043" t="inlineStr">
        <is>
          <t>unreconciled</t>
        </is>
      </c>
      <c r="AM1043" t="inlineStr">
        <is>
          <t>Order Amount Mismatch (POS&gt;3PO)</t>
        </is>
      </c>
      <c r="AN1043" t="n">
        <v>7.81</v>
      </c>
      <c r="AO1043" t="n">
        <f>ROUND(P1043*100/H1043,2)</f>
        <v>0.0</v>
      </c>
      <c r="AP1043" t="n">
        <f>ROUND(Q1043*100/I1043,2)</f>
        <v>0.0</v>
      </c>
      <c r="AQ1043"/>
      <c r="AR1043"/>
      <c r="AS1043" t="n">
        <v>0.0</v>
      </c>
    </row>
    <row r="1044">
      <c r="A1044" s="1" t="n">
        <v>45232.0</v>
      </c>
      <c r="B1044" s="2" t="n">
        <v>45232.867476851854</v>
      </c>
      <c r="C1044" t="inlineStr">
        <is>
          <t>3140094012084907</t>
        </is>
      </c>
      <c r="D1044" t="inlineStr">
        <is>
          <t>POS0012</t>
        </is>
      </c>
      <c r="E1044" t="inlineStr">
        <is>
          <t>22</t>
        </is>
      </c>
      <c r="F1044" t="inlineStr">
        <is>
          <t>0094</t>
        </is>
      </c>
      <c r="G1044" t="inlineStr">
        <is>
          <t>5311063763</t>
        </is>
      </c>
      <c r="H1044" t="n">
        <v>692.0</v>
      </c>
      <c r="I1044" t="n">
        <v>659.04</v>
      </c>
      <c r="J1044" t="n">
        <v>621.9</v>
      </c>
      <c r="K1044" t="inlineStr">
        <is>
          <t>sale</t>
        </is>
      </c>
      <c r="L1044" t="inlineStr">
        <is>
          <t/>
        </is>
      </c>
      <c r="M1044" t="inlineStr">
        <is>
          <t/>
        </is>
      </c>
      <c r="N1044" t="n">
        <v>0.0</v>
      </c>
      <c r="O1044" t="n">
        <v>0.0</v>
      </c>
      <c r="P1044" t="n">
        <v>510.15</v>
      </c>
      <c r="Q1044" t="n">
        <v>510.14</v>
      </c>
      <c r="R1044" t="n">
        <v>37.14</v>
      </c>
      <c r="S1044" t="n">
        <v>37.14</v>
      </c>
      <c r="T1044" t="n">
        <v>6.59</v>
      </c>
      <c r="U1044" t="n">
        <v>6.59</v>
      </c>
      <c r="V1044" t="n">
        <v>111.94</v>
      </c>
      <c r="W1044" t="n">
        <v>111.94</v>
      </c>
      <c r="X1044" t="n">
        <v>8.65</v>
      </c>
      <c r="Y1044" t="n">
        <v>8.65</v>
      </c>
      <c r="Z1044" t="n">
        <v>21.71</v>
      </c>
      <c r="AA1044" t="n">
        <v>21.71</v>
      </c>
      <c r="AB1044" t="n">
        <v>32.96</v>
      </c>
      <c r="AC1044" t="n">
        <v>32.95</v>
      </c>
      <c r="AD1044" t="n">
        <v>32.960000000000036</v>
      </c>
      <c r="AE1044" t="n">
        <v>0.009999999999990905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0.00999999999999801</v>
      </c>
      <c r="AL1044" t="inlineStr">
        <is>
          <t>unreconciled</t>
        </is>
      </c>
      <c r="AM1044" t="inlineStr">
        <is>
          <t>Order Amount Mismatch (POS&gt;3PO)</t>
        </is>
      </c>
      <c r="AN1044" t="n">
        <v>32.96</v>
      </c>
      <c r="AO1044" t="n">
        <f>ROUND(P1044*100/H1044,2)</f>
        <v>0.0</v>
      </c>
      <c r="AP1044" t="n">
        <f>ROUND(Q1044*100/I1044,2)</f>
        <v>0.0</v>
      </c>
      <c r="AQ1044"/>
      <c r="AR1044"/>
      <c r="AS1044" t="n">
        <v>0.0</v>
      </c>
    </row>
    <row r="1045">
      <c r="A1045" s="1" t="n">
        <v>45232.0</v>
      </c>
      <c r="B1045" s="2" t="n">
        <v>45233.03226851852</v>
      </c>
      <c r="C1045" t="inlineStr">
        <is>
          <t>3140094012085031</t>
        </is>
      </c>
      <c r="D1045" t="inlineStr">
        <is>
          <t>POS0012</t>
        </is>
      </c>
      <c r="E1045" t="inlineStr">
        <is>
          <t>46</t>
        </is>
      </c>
      <c r="F1045" t="inlineStr">
        <is>
          <t>0094</t>
        </is>
      </c>
      <c r="G1045" t="inlineStr">
        <is>
          <t>5311092043</t>
        </is>
      </c>
      <c r="H1045" t="n">
        <v>461.0</v>
      </c>
      <c r="I1045" t="n">
        <v>439.04</v>
      </c>
      <c r="J1045" t="n">
        <v>401.9</v>
      </c>
      <c r="K1045" t="inlineStr">
        <is>
          <t>sale</t>
        </is>
      </c>
      <c r="L1045" t="inlineStr">
        <is>
          <t/>
        </is>
      </c>
      <c r="M1045" t="inlineStr">
        <is>
          <t/>
        </is>
      </c>
      <c r="N1045" t="n">
        <v>0.0</v>
      </c>
      <c r="O1045" t="n">
        <v>0.0</v>
      </c>
      <c r="P1045" t="n">
        <v>342.49</v>
      </c>
      <c r="Q1045" t="n">
        <v>342.48</v>
      </c>
      <c r="R1045" t="n">
        <v>37.14</v>
      </c>
      <c r="S1045" t="n">
        <v>37.14</v>
      </c>
      <c r="T1045" t="n">
        <v>4.39</v>
      </c>
      <c r="U1045" t="n">
        <v>4.39</v>
      </c>
      <c r="V1045" t="n">
        <v>72.34</v>
      </c>
      <c r="W1045" t="n">
        <v>72.34</v>
      </c>
      <c r="X1045" t="n">
        <v>5.76</v>
      </c>
      <c r="Y1045" t="n">
        <v>5.76</v>
      </c>
      <c r="Z1045" t="n">
        <v>14.06</v>
      </c>
      <c r="AA1045" t="n">
        <v>14.06</v>
      </c>
      <c r="AB1045" t="n">
        <v>21.96</v>
      </c>
      <c r="AC1045" t="n">
        <v>21.95</v>
      </c>
      <c r="AD1045" t="n">
        <v>21.95999999999998</v>
      </c>
      <c r="AE1045" t="n">
        <v>0.009999999999990905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0.010000000000001563</v>
      </c>
      <c r="AL1045" t="inlineStr">
        <is>
          <t>unreconciled</t>
        </is>
      </c>
      <c r="AM1045" t="inlineStr">
        <is>
          <t>Order Amount Mismatch (POS&gt;3PO)</t>
        </is>
      </c>
      <c r="AN1045" t="n">
        <v>21.96</v>
      </c>
      <c r="AO1045" t="n">
        <f>ROUND(P1045*100/H1045,2)</f>
        <v>0.0</v>
      </c>
      <c r="AP1045" t="n">
        <f>ROUND(Q1045*100/I1045,2)</f>
        <v>0.0</v>
      </c>
      <c r="AQ1045"/>
      <c r="AR1045"/>
      <c r="AS1045" t="n">
        <v>0.0</v>
      </c>
    </row>
    <row r="1046">
      <c r="A1046" s="1" t="n">
        <v>45232.0</v>
      </c>
      <c r="B1046" s="2" t="n">
        <v>45232.87935185185</v>
      </c>
      <c r="C1046" t="inlineStr">
        <is>
          <t>3140023012059058</t>
        </is>
      </c>
      <c r="D1046" t="inlineStr">
        <is>
          <t>POS0012</t>
        </is>
      </c>
      <c r="E1046" t="inlineStr">
        <is>
          <t>52</t>
        </is>
      </c>
      <c r="F1046" t="inlineStr">
        <is>
          <t>0023</t>
        </is>
      </c>
      <c r="G1046" t="inlineStr">
        <is>
          <t>5311098551</t>
        </is>
      </c>
      <c r="H1046" t="n">
        <v>459.0</v>
      </c>
      <c r="I1046" t="n">
        <v>437.14</v>
      </c>
      <c r="J1046" t="n">
        <v>400.0</v>
      </c>
      <c r="K1046" t="inlineStr">
        <is>
          <t>sale</t>
        </is>
      </c>
      <c r="L1046" t="inlineStr">
        <is>
          <t/>
        </is>
      </c>
      <c r="M1046" t="inlineStr">
        <is>
          <t/>
        </is>
      </c>
      <c r="N1046" t="n">
        <v>0.0</v>
      </c>
      <c r="O1046" t="n">
        <v>0.0</v>
      </c>
      <c r="P1046" t="n">
        <v>341.04</v>
      </c>
      <c r="Q1046" t="n">
        <v>341.04</v>
      </c>
      <c r="R1046" t="n">
        <v>37.14</v>
      </c>
      <c r="S1046" t="n">
        <v>37.14</v>
      </c>
      <c r="T1046" t="n">
        <v>4.37</v>
      </c>
      <c r="U1046" t="n">
        <v>4.37</v>
      </c>
      <c r="V1046" t="n">
        <v>72.0</v>
      </c>
      <c r="W1046" t="n">
        <v>72.0</v>
      </c>
      <c r="X1046" t="n">
        <v>5.74</v>
      </c>
      <c r="Y1046" t="n">
        <v>5.74</v>
      </c>
      <c r="Z1046" t="n">
        <v>13.99</v>
      </c>
      <c r="AA1046" t="n">
        <v>13.99</v>
      </c>
      <c r="AB1046" t="n">
        <v>21.86</v>
      </c>
      <c r="AC1046" t="n">
        <v>21.86</v>
      </c>
      <c r="AD1046" t="n">
        <v>21.860000000000014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inlineStr">
        <is>
          <t>unreconciled</t>
        </is>
      </c>
      <c r="AM1046" t="inlineStr">
        <is>
          <t>Order Amount Mismatch (POS&gt;3PO)</t>
        </is>
      </c>
      <c r="AN1046" t="n">
        <v>21.86</v>
      </c>
      <c r="AO1046" t="n">
        <f>ROUND(P1046*100/H1046,2)</f>
        <v>0.0</v>
      </c>
      <c r="AP1046" t="n">
        <f>ROUND(Q1046*100/I1046,2)</f>
        <v>0.0</v>
      </c>
      <c r="AQ1046"/>
      <c r="AR1046"/>
      <c r="AS1046" t="n">
        <v>0.0</v>
      </c>
    </row>
    <row r="1047">
      <c r="A1047" s="1" t="n">
        <v>45232.0</v>
      </c>
      <c r="B1047" s="2" t="n">
        <v>45232.878020833334</v>
      </c>
      <c r="C1047" t="inlineStr">
        <is>
          <t>3140094012084912</t>
        </is>
      </c>
      <c r="D1047" t="inlineStr">
        <is>
          <t>POS0012</t>
        </is>
      </c>
      <c r="E1047" t="inlineStr">
        <is>
          <t>27</t>
        </is>
      </c>
      <c r="F1047" t="inlineStr">
        <is>
          <t>0094</t>
        </is>
      </c>
      <c r="G1047" t="inlineStr">
        <is>
          <t>5311102436</t>
        </is>
      </c>
      <c r="H1047" t="n">
        <v>545.0</v>
      </c>
      <c r="I1047" t="n">
        <v>519.04</v>
      </c>
      <c r="J1047" t="n">
        <v>481.9</v>
      </c>
      <c r="K1047" t="inlineStr">
        <is>
          <t>sale</t>
        </is>
      </c>
      <c r="L1047" t="inlineStr">
        <is>
          <t/>
        </is>
      </c>
      <c r="M1047" t="inlineStr">
        <is>
          <t/>
        </is>
      </c>
      <c r="N1047" t="n">
        <v>0.0</v>
      </c>
      <c r="O1047" t="n">
        <v>0.0</v>
      </c>
      <c r="P1047" t="n">
        <v>403.46</v>
      </c>
      <c r="Q1047" t="n">
        <v>403.45</v>
      </c>
      <c r="R1047" t="n">
        <v>37.14</v>
      </c>
      <c r="S1047" t="n">
        <v>37.14</v>
      </c>
      <c r="T1047" t="n">
        <v>5.19</v>
      </c>
      <c r="U1047" t="n">
        <v>5.19</v>
      </c>
      <c r="V1047" t="n">
        <v>86.74</v>
      </c>
      <c r="W1047" t="n">
        <v>86.74</v>
      </c>
      <c r="X1047" t="n">
        <v>6.81</v>
      </c>
      <c r="Y1047" t="n">
        <v>6.81</v>
      </c>
      <c r="Z1047" t="n">
        <v>16.84</v>
      </c>
      <c r="AA1047" t="n">
        <v>16.84</v>
      </c>
      <c r="AB1047" t="n">
        <v>25.96</v>
      </c>
      <c r="AC1047" t="n">
        <v>25.95</v>
      </c>
      <c r="AD1047" t="n">
        <v>25.960000000000036</v>
      </c>
      <c r="AE1047" t="n">
        <v>0.009999999999990905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0.010000000000001563</v>
      </c>
      <c r="AL1047" t="inlineStr">
        <is>
          <t>unreconciled</t>
        </is>
      </c>
      <c r="AM1047" t="inlineStr">
        <is>
          <t>Order Amount Mismatch (POS&gt;3PO)</t>
        </is>
      </c>
      <c r="AN1047" t="n">
        <v>25.96</v>
      </c>
      <c r="AO1047" t="n">
        <f>ROUND(P1047*100/H1047,2)</f>
        <v>0.0</v>
      </c>
      <c r="AP1047" t="n">
        <f>ROUND(Q1047*100/I1047,2)</f>
        <v>0.0</v>
      </c>
      <c r="AQ1047"/>
      <c r="AR1047"/>
      <c r="AS1047" t="n">
        <v>0.0</v>
      </c>
    </row>
    <row r="1048">
      <c r="A1048" s="1" t="n">
        <v>45232.0</v>
      </c>
      <c r="B1048" s="2" t="n">
        <v>45232.78252314815</v>
      </c>
      <c r="C1048" t="inlineStr">
        <is>
          <t>3140094012084834</t>
        </is>
      </c>
      <c r="D1048" t="inlineStr">
        <is>
          <t>POS0012</t>
        </is>
      </c>
      <c r="E1048" t="inlineStr">
        <is>
          <t>49</t>
        </is>
      </c>
      <c r="F1048" t="inlineStr">
        <is>
          <t>0094</t>
        </is>
      </c>
      <c r="G1048" t="inlineStr">
        <is>
          <t>5311110991</t>
        </is>
      </c>
      <c r="H1048" t="n">
        <v>347.0</v>
      </c>
      <c r="I1048" t="n">
        <v>330.47</v>
      </c>
      <c r="J1048" t="n">
        <v>293.33</v>
      </c>
      <c r="K1048" t="inlineStr">
        <is>
          <t>sale</t>
        </is>
      </c>
      <c r="L1048" t="inlineStr">
        <is>
          <t/>
        </is>
      </c>
      <c r="M1048" t="inlineStr">
        <is>
          <t/>
        </is>
      </c>
      <c r="N1048" t="n">
        <v>0.0</v>
      </c>
      <c r="O1048" t="n">
        <v>0.0</v>
      </c>
      <c r="P1048" t="n">
        <v>259.74</v>
      </c>
      <c r="Q1048" t="n">
        <v>259.76</v>
      </c>
      <c r="R1048" t="n">
        <v>37.14</v>
      </c>
      <c r="S1048" t="n">
        <v>37.14</v>
      </c>
      <c r="T1048" t="n">
        <v>3.3</v>
      </c>
      <c r="U1048" t="n">
        <v>3.3</v>
      </c>
      <c r="V1048" t="n">
        <v>52.8</v>
      </c>
      <c r="W1048" t="n">
        <v>52.8</v>
      </c>
      <c r="X1048" t="n">
        <v>4.34</v>
      </c>
      <c r="Y1048" t="n">
        <v>4.34</v>
      </c>
      <c r="Z1048" t="n">
        <v>10.29</v>
      </c>
      <c r="AA1048" t="n">
        <v>10.28</v>
      </c>
      <c r="AB1048" t="n">
        <v>16.52</v>
      </c>
      <c r="AC1048" t="n">
        <v>16.53</v>
      </c>
      <c r="AD1048" t="n">
        <v>16.529999999999973</v>
      </c>
      <c r="AE1048" t="n">
        <v>-0.01999999999998181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0.009999999999999787</v>
      </c>
      <c r="AK1048" t="n">
        <v>-0.010000000000001563</v>
      </c>
      <c r="AL1048" t="inlineStr">
        <is>
          <t>unreconciled</t>
        </is>
      </c>
      <c r="AM1048" t="inlineStr">
        <is>
          <t>Order Amount Mismatch (POS&gt;3PO)</t>
        </is>
      </c>
      <c r="AN1048" t="n">
        <v>16.53</v>
      </c>
      <c r="AO1048" t="n">
        <f>ROUND(P1048*100/H1048,2)</f>
        <v>0.0</v>
      </c>
      <c r="AP1048" t="n">
        <f>ROUND(Q1048*100/I1048,2)</f>
        <v>0.0</v>
      </c>
      <c r="AQ1048"/>
      <c r="AR1048"/>
      <c r="AS1048" t="n">
        <v>0.0</v>
      </c>
    </row>
    <row r="1049">
      <c r="A1049" s="1" t="n">
        <v>45233.0</v>
      </c>
      <c r="B1049" s="2" t="n">
        <v>45233.83840277778</v>
      </c>
      <c r="C1049" t="inlineStr">
        <is>
          <t>3140094012085255</t>
        </is>
      </c>
      <c r="D1049" t="inlineStr">
        <is>
          <t>POS0012</t>
        </is>
      </c>
      <c r="E1049" t="inlineStr">
        <is>
          <t>70</t>
        </is>
      </c>
      <c r="F1049" t="inlineStr">
        <is>
          <t>0094</t>
        </is>
      </c>
      <c r="G1049" t="inlineStr">
        <is>
          <t>5311125877</t>
        </is>
      </c>
      <c r="H1049" t="n">
        <v>249.99999999999997</v>
      </c>
      <c r="I1049" t="n">
        <v>315.23</v>
      </c>
      <c r="J1049" t="n">
        <v>278.09</v>
      </c>
      <c r="K1049" t="inlineStr">
        <is>
          <t>sale</t>
        </is>
      </c>
      <c r="L1049" t="inlineStr">
        <is>
          <t/>
        </is>
      </c>
      <c r="M1049" t="inlineStr">
        <is>
          <t/>
        </is>
      </c>
      <c r="N1049" t="n">
        <v>0.0</v>
      </c>
      <c r="O1049" t="n">
        <v>0.0</v>
      </c>
      <c r="P1049" t="n">
        <v>248.12</v>
      </c>
      <c r="Q1049" t="n">
        <v>189.34</v>
      </c>
      <c r="R1049" t="n">
        <v>37.14</v>
      </c>
      <c r="S1049" t="n">
        <v>37.14</v>
      </c>
      <c r="T1049" t="n">
        <v>3.15</v>
      </c>
      <c r="U1049" t="n">
        <v>2.38</v>
      </c>
      <c r="V1049" t="n">
        <v>50.06</v>
      </c>
      <c r="W1049" t="n">
        <v>36.17</v>
      </c>
      <c r="X1049" t="n">
        <v>4.14</v>
      </c>
      <c r="Y1049" t="n">
        <v>3.12</v>
      </c>
      <c r="Z1049" t="n">
        <v>9.76</v>
      </c>
      <c r="AA1049" t="n">
        <v>7.07</v>
      </c>
      <c r="AB1049" t="n">
        <v>11.9</v>
      </c>
      <c r="AC1049" t="n">
        <v>11.91</v>
      </c>
      <c r="AD1049" t="n">
        <v>-65.23000000000005</v>
      </c>
      <c r="AE1049" t="n">
        <v>58.78</v>
      </c>
      <c r="AF1049" t="n">
        <v>0.0</v>
      </c>
      <c r="AG1049" t="n">
        <v>0.77</v>
      </c>
      <c r="AH1049" t="n">
        <v>13.89</v>
      </c>
      <c r="AI1049" t="n">
        <v>1.0199999999999996</v>
      </c>
      <c r="AJ1049" t="n">
        <v>2.6899999999999995</v>
      </c>
      <c r="AK1049" t="n">
        <v>-0.009999999999999787</v>
      </c>
      <c r="AL1049" t="inlineStr">
        <is>
          <t>unreconciled</t>
        </is>
      </c>
      <c r="AM1049" t="inlineStr">
        <is>
          <t>Order Amount Mismatch (3PO&gt;POS)</t>
        </is>
      </c>
      <c r="AN1049" t="n">
        <v>65.23</v>
      </c>
      <c r="AO1049" t="n">
        <f>ROUND(P1049*100/H1049,2)</f>
        <v>0.0</v>
      </c>
      <c r="AP1049" t="n">
        <f>ROUND(Q1049*100/I1049,2)</f>
        <v>0.0</v>
      </c>
      <c r="AQ1049"/>
      <c r="AR1049"/>
      <c r="AS1049" t="n">
        <v>0.0</v>
      </c>
    </row>
    <row r="1050">
      <c r="A1050" s="1" t="n">
        <v>45233.0</v>
      </c>
      <c r="B1050" s="2" t="n">
        <v>45233.67821759259</v>
      </c>
      <c r="C1050" t="inlineStr">
        <is>
          <t>3140094012085147</t>
        </is>
      </c>
      <c r="D1050" t="inlineStr">
        <is>
          <t>POS0012</t>
        </is>
      </c>
      <c r="E1050" t="inlineStr">
        <is>
          <t>62</t>
        </is>
      </c>
      <c r="F1050" t="inlineStr">
        <is>
          <t>0094</t>
        </is>
      </c>
      <c r="G1050" t="inlineStr">
        <is>
          <t>5311129456</t>
        </is>
      </c>
      <c r="H1050" t="n">
        <v>586.0</v>
      </c>
      <c r="I1050" t="n">
        <v>635.24</v>
      </c>
      <c r="J1050" t="n">
        <v>598.1</v>
      </c>
      <c r="K1050" t="inlineStr">
        <is>
          <t>sale</t>
        </is>
      </c>
      <c r="L1050" t="inlineStr">
        <is>
          <t/>
        </is>
      </c>
      <c r="M1050" t="inlineStr">
        <is>
          <t/>
        </is>
      </c>
      <c r="N1050" t="n">
        <v>0.0</v>
      </c>
      <c r="O1050" t="n">
        <v>0.0</v>
      </c>
      <c r="P1050" t="n">
        <v>492.01</v>
      </c>
      <c r="Q1050" t="n">
        <v>433.21</v>
      </c>
      <c r="R1050" t="n">
        <v>37.14</v>
      </c>
      <c r="S1050" t="n">
        <v>37.14</v>
      </c>
      <c r="T1050" t="n">
        <v>6.35</v>
      </c>
      <c r="U1050" t="n">
        <v>5.58</v>
      </c>
      <c r="V1050" t="n">
        <v>107.66</v>
      </c>
      <c r="W1050" t="n">
        <v>93.77</v>
      </c>
      <c r="X1050" t="n">
        <v>8.34</v>
      </c>
      <c r="Y1050" t="n">
        <v>7.33</v>
      </c>
      <c r="Z1050" t="n">
        <v>20.88</v>
      </c>
      <c r="AA1050" t="n">
        <v>18.2</v>
      </c>
      <c r="AB1050" t="n">
        <v>27.9</v>
      </c>
      <c r="AC1050" t="n">
        <v>27.91</v>
      </c>
      <c r="AD1050" t="n">
        <v>-49.24000000000001</v>
      </c>
      <c r="AE1050" t="n">
        <v>58.80000000000001</v>
      </c>
      <c r="AF1050" t="n">
        <v>0.0</v>
      </c>
      <c r="AG1050" t="n">
        <v>0.7699999999999996</v>
      </c>
      <c r="AH1050" t="n">
        <v>13.89</v>
      </c>
      <c r="AI1050" t="n">
        <v>1.0099999999999998</v>
      </c>
      <c r="AJ1050" t="n">
        <v>2.6799999999999997</v>
      </c>
      <c r="AK1050" t="n">
        <v>-0.010000000000001563</v>
      </c>
      <c r="AL1050" t="inlineStr">
        <is>
          <t>unreconciled</t>
        </is>
      </c>
      <c r="AM1050" t="inlineStr">
        <is>
          <t>Order Amount Mismatch (3PO&gt;POS)</t>
        </is>
      </c>
      <c r="AN1050" t="n">
        <v>49.24</v>
      </c>
      <c r="AO1050" t="n">
        <f>ROUND(P1050*100/H1050,2)</f>
        <v>0.0</v>
      </c>
      <c r="AP1050" t="n">
        <f>ROUND(Q1050*100/I1050,2)</f>
        <v>0.0</v>
      </c>
      <c r="AQ1050"/>
      <c r="AR1050"/>
      <c r="AS1050" t="n">
        <v>0.0</v>
      </c>
    </row>
    <row r="1051">
      <c r="A1051" s="1" t="n">
        <v>45232.0</v>
      </c>
      <c r="B1051" s="2" t="n">
        <v>45232.87068287037</v>
      </c>
      <c r="C1051" t="inlineStr">
        <is>
          <t>3140023012059053</t>
        </is>
      </c>
      <c r="D1051" t="inlineStr">
        <is>
          <t>POS0012</t>
        </is>
      </c>
      <c r="E1051" t="inlineStr">
        <is>
          <t>47</t>
        </is>
      </c>
      <c r="F1051" t="inlineStr">
        <is>
          <t>0023</t>
        </is>
      </c>
      <c r="G1051" t="inlineStr">
        <is>
          <t>5311130954</t>
        </is>
      </c>
      <c r="H1051" t="n">
        <v>1436.0</v>
      </c>
      <c r="I1051" t="n">
        <v>1367.6</v>
      </c>
      <c r="J1051" t="n">
        <v>1330.46</v>
      </c>
      <c r="K1051" t="inlineStr">
        <is>
          <t>sale</t>
        </is>
      </c>
      <c r="L1051" t="inlineStr">
        <is>
          <t/>
        </is>
      </c>
      <c r="M1051" t="inlineStr">
        <is>
          <t/>
        </is>
      </c>
      <c r="N1051" t="n">
        <v>0.0</v>
      </c>
      <c r="O1051" t="n">
        <v>0.0</v>
      </c>
      <c r="P1051" t="n">
        <v>1050.15</v>
      </c>
      <c r="Q1051" t="n">
        <v>1050.15</v>
      </c>
      <c r="R1051" t="n">
        <v>37.14</v>
      </c>
      <c r="S1051" t="n">
        <v>37.14</v>
      </c>
      <c r="T1051" t="n">
        <v>13.68</v>
      </c>
      <c r="U1051" t="n">
        <v>13.68</v>
      </c>
      <c r="V1051" t="n">
        <v>239.48</v>
      </c>
      <c r="W1051" t="n">
        <v>239.48</v>
      </c>
      <c r="X1051" t="n">
        <v>17.95</v>
      </c>
      <c r="Y1051" t="n">
        <v>17.95</v>
      </c>
      <c r="Z1051" t="n">
        <v>46.34</v>
      </c>
      <c r="AA1051" t="n">
        <v>46.34</v>
      </c>
      <c r="AB1051" t="n">
        <v>68.38</v>
      </c>
      <c r="AC1051" t="n">
        <v>68.38</v>
      </c>
      <c r="AD1051" t="n">
        <v>68.40000000000009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</v>
      </c>
      <c r="AL1051" t="inlineStr">
        <is>
          <t>unreconciled</t>
        </is>
      </c>
      <c r="AM1051" t="inlineStr">
        <is>
          <t>Order Amount Mismatch (POS&gt;3PO)</t>
        </is>
      </c>
      <c r="AN1051" t="n">
        <v>68.4</v>
      </c>
      <c r="AO1051" t="n">
        <f>ROUND(P1051*100/H1051,2)</f>
        <v>0.0</v>
      </c>
      <c r="AP1051" t="n">
        <f>ROUND(Q1051*100/I1051,2)</f>
        <v>0.0</v>
      </c>
      <c r="AQ1051"/>
      <c r="AR1051"/>
      <c r="AS1051" t="n">
        <v>0.0</v>
      </c>
    </row>
    <row r="1052">
      <c r="A1052" s="1" t="n">
        <v>45233.0</v>
      </c>
      <c r="B1052" s="2" t="n">
        <v>45233.77872685185</v>
      </c>
      <c r="C1052" t="inlineStr">
        <is>
          <t>3140023012059284</t>
        </is>
      </c>
      <c r="D1052" t="inlineStr">
        <is>
          <t>POS0012</t>
        </is>
      </c>
      <c r="E1052" t="inlineStr">
        <is>
          <t>77</t>
        </is>
      </c>
      <c r="F1052" t="inlineStr">
        <is>
          <t>0023</t>
        </is>
      </c>
      <c r="G1052" t="inlineStr">
        <is>
          <t>5311149379</t>
        </is>
      </c>
      <c r="H1052" t="n">
        <v>275.0</v>
      </c>
      <c r="I1052" t="n">
        <v>339.04</v>
      </c>
      <c r="J1052" t="n">
        <v>301.9</v>
      </c>
      <c r="K1052" t="inlineStr">
        <is>
          <t>sale</t>
        </is>
      </c>
      <c r="L1052" t="inlineStr">
        <is>
          <t/>
        </is>
      </c>
      <c r="M1052" t="inlineStr">
        <is>
          <t/>
        </is>
      </c>
      <c r="N1052" t="n">
        <v>0.0</v>
      </c>
      <c r="O1052" t="n">
        <v>0.0</v>
      </c>
      <c r="P1052" t="n">
        <v>266.28</v>
      </c>
      <c r="Q1052" t="n">
        <v>207.48</v>
      </c>
      <c r="R1052" t="n">
        <v>37.14</v>
      </c>
      <c r="S1052" t="n">
        <v>37.14</v>
      </c>
      <c r="T1052" t="n">
        <v>3.39</v>
      </c>
      <c r="U1052" t="n">
        <v>2.62</v>
      </c>
      <c r="V1052" t="n">
        <v>54.34</v>
      </c>
      <c r="W1052" t="n">
        <v>40.46</v>
      </c>
      <c r="X1052" t="n">
        <v>4.45</v>
      </c>
      <c r="Y1052" t="n">
        <v>3.44</v>
      </c>
      <c r="Z1052" t="n">
        <v>10.58</v>
      </c>
      <c r="AA1052" t="n">
        <v>7.9</v>
      </c>
      <c r="AB1052" t="n">
        <v>13.1</v>
      </c>
      <c r="AC1052" t="n">
        <v>13.1</v>
      </c>
      <c r="AD1052" t="n">
        <v>-64.04000000000002</v>
      </c>
      <c r="AE1052" t="n">
        <v>58.79999999999998</v>
      </c>
      <c r="AF1052" t="n">
        <v>0.0</v>
      </c>
      <c r="AG1052" t="n">
        <v>0.77</v>
      </c>
      <c r="AH1052" t="n">
        <v>13.880000000000003</v>
      </c>
      <c r="AI1052" t="n">
        <v>1.0100000000000002</v>
      </c>
      <c r="AJ1052" t="n">
        <v>2.6799999999999997</v>
      </c>
      <c r="AK1052" t="n">
        <v>0.0</v>
      </c>
      <c r="AL1052" t="inlineStr">
        <is>
          <t>unreconciled</t>
        </is>
      </c>
      <c r="AM1052" t="inlineStr">
        <is>
          <t>Order Amount Mismatch (3PO&gt;POS)</t>
        </is>
      </c>
      <c r="AN1052" t="n">
        <v>64.04</v>
      </c>
      <c r="AO1052" t="n">
        <f>ROUND(P1052*100/H1052,2)</f>
        <v>0.0</v>
      </c>
      <c r="AP1052" t="n">
        <f>ROUND(Q1052*100/I1052,2)</f>
        <v>0.0</v>
      </c>
      <c r="AQ1052"/>
      <c r="AR1052"/>
      <c r="AS1052" t="n">
        <v>0.0</v>
      </c>
    </row>
    <row r="1053">
      <c r="A1053" s="1" t="n">
        <v>45234.0</v>
      </c>
      <c r="B1053" s="2" t="n">
        <v>45234.57</v>
      </c>
      <c r="C1053" t="inlineStr">
        <is>
          <t>3140023012059472</t>
        </is>
      </c>
      <c r="D1053" t="inlineStr">
        <is>
          <t>POS0012</t>
        </is>
      </c>
      <c r="E1053" t="inlineStr">
        <is>
          <t>64</t>
        </is>
      </c>
      <c r="F1053" t="inlineStr">
        <is>
          <t>0023</t>
        </is>
      </c>
      <c r="G1053" t="inlineStr">
        <is>
          <t>5311156875</t>
        </is>
      </c>
      <c r="H1053" t="n">
        <v>863.0</v>
      </c>
      <c r="I1053" t="n">
        <v>784.78</v>
      </c>
      <c r="J1053" t="n">
        <v>784.78</v>
      </c>
      <c r="K1053" t="inlineStr">
        <is>
          <t>addition</t>
        </is>
      </c>
      <c r="L1053" t="inlineStr">
        <is>
          <t/>
        </is>
      </c>
      <c r="M1053" t="inlineStr">
        <is>
          <t/>
        </is>
      </c>
      <c r="N1053" t="n">
        <v>0.0</v>
      </c>
      <c r="O1053" t="n">
        <v>0.0</v>
      </c>
      <c r="P1053" t="n">
        <v>643.97</v>
      </c>
      <c r="Q1053" t="n">
        <v>634.28</v>
      </c>
      <c r="R1053" t="n">
        <v>37.14</v>
      </c>
      <c r="S1053" t="n">
        <v>0.0</v>
      </c>
      <c r="T1053" t="n">
        <v>0.0</v>
      </c>
      <c r="U1053" t="n">
        <v>0.0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0.0</v>
      </c>
      <c r="AB1053" t="n">
        <v>41.1</v>
      </c>
      <c r="AC1053" t="n">
        <v>41.1</v>
      </c>
      <c r="AD1053" t="n">
        <v>78.22000000000003</v>
      </c>
      <c r="AE1053" t="n">
        <v>9.690000000000055</v>
      </c>
      <c r="AF1053" t="n">
        <v>37.14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inlineStr">
        <is>
          <t>unreconciled</t>
        </is>
      </c>
      <c r="AM1053" t="inlineStr">
        <is>
          <t>Packaging Charge Mismatch</t>
        </is>
      </c>
      <c r="AN1053" t="n">
        <v>37.14</v>
      </c>
      <c r="AO1053" t="n">
        <f>ROUND(P1053*100/H1053,2)</f>
        <v>0.0</v>
      </c>
      <c r="AP1053" t="n">
        <f>ROUND(Q1053*100/I1053,2)</f>
        <v>0.0</v>
      </c>
      <c r="AQ1053"/>
      <c r="AR1053"/>
      <c r="AS1053" t="n">
        <v>0.0</v>
      </c>
    </row>
    <row r="1054">
      <c r="A1054" s="1" t="n">
        <v>45233.0</v>
      </c>
      <c r="B1054" s="2" t="n">
        <v>45233.67501157407</v>
      </c>
      <c r="C1054" t="inlineStr">
        <is>
          <t>3140023012059252</t>
        </is>
      </c>
      <c r="D1054" t="inlineStr">
        <is>
          <t>POS0012</t>
        </is>
      </c>
      <c r="E1054" t="inlineStr">
        <is>
          <t>45</t>
        </is>
      </c>
      <c r="F1054" t="inlineStr">
        <is>
          <t>0023</t>
        </is>
      </c>
      <c r="G1054" t="inlineStr">
        <is>
          <t>5311159238</t>
        </is>
      </c>
      <c r="H1054" t="n">
        <v>271.0</v>
      </c>
      <c r="I1054" t="n">
        <v>335.23</v>
      </c>
      <c r="J1054" t="n">
        <v>298.09</v>
      </c>
      <c r="K1054" t="inlineStr">
        <is>
          <t>sale</t>
        </is>
      </c>
      <c r="L1054" t="inlineStr">
        <is>
          <t/>
        </is>
      </c>
      <c r="M1054" t="inlineStr">
        <is>
          <t/>
        </is>
      </c>
      <c r="N1054" t="n">
        <v>0.0</v>
      </c>
      <c r="O1054" t="n">
        <v>0.0</v>
      </c>
      <c r="P1054" t="n">
        <v>263.37</v>
      </c>
      <c r="Q1054" t="n">
        <v>204.59</v>
      </c>
      <c r="R1054" t="n">
        <v>37.14</v>
      </c>
      <c r="S1054" t="n">
        <v>37.14</v>
      </c>
      <c r="T1054" t="n">
        <v>3.35</v>
      </c>
      <c r="U1054" t="n">
        <v>2.58</v>
      </c>
      <c r="V1054" t="n">
        <v>53.66</v>
      </c>
      <c r="W1054" t="n">
        <v>39.77</v>
      </c>
      <c r="X1054" t="n">
        <v>4.4</v>
      </c>
      <c r="Y1054" t="n">
        <v>3.39</v>
      </c>
      <c r="Z1054" t="n">
        <v>10.45</v>
      </c>
      <c r="AA1054" t="n">
        <v>7.77</v>
      </c>
      <c r="AB1054" t="n">
        <v>12.9</v>
      </c>
      <c r="AC1054" t="n">
        <v>12.91</v>
      </c>
      <c r="AD1054" t="n">
        <v>-64.23000000000002</v>
      </c>
      <c r="AE1054" t="n">
        <v>58.78</v>
      </c>
      <c r="AF1054" t="n">
        <v>0.0</v>
      </c>
      <c r="AG1054" t="n">
        <v>0.77</v>
      </c>
      <c r="AH1054" t="n">
        <v>13.889999999999993</v>
      </c>
      <c r="AI1054" t="n">
        <v>1.0100000000000002</v>
      </c>
      <c r="AJ1054" t="n">
        <v>2.6799999999999997</v>
      </c>
      <c r="AK1054" t="n">
        <v>-0.009999999999999787</v>
      </c>
      <c r="AL1054" t="inlineStr">
        <is>
          <t>unreconciled</t>
        </is>
      </c>
      <c r="AM1054" t="inlineStr">
        <is>
          <t>Order Amount Mismatch (3PO&gt;POS)</t>
        </is>
      </c>
      <c r="AN1054" t="n">
        <v>64.23</v>
      </c>
      <c r="AO1054" t="n">
        <f>ROUND(P1054*100/H1054,2)</f>
        <v>0.0</v>
      </c>
      <c r="AP1054" t="n">
        <f>ROUND(Q1054*100/I1054,2)</f>
        <v>0.0</v>
      </c>
      <c r="AQ1054"/>
      <c r="AR1054"/>
      <c r="AS1054" t="n">
        <v>0.0</v>
      </c>
    </row>
    <row r="1055">
      <c r="A1055" s="1" t="n">
        <v>45236.0</v>
      </c>
      <c r="B1055" s="2" t="n">
        <v>45236.79041666666</v>
      </c>
      <c r="C1055" t="inlineStr">
        <is>
          <t>3140023012060074</t>
        </is>
      </c>
      <c r="D1055" t="inlineStr">
        <is>
          <t>POS0012</t>
        </is>
      </c>
      <c r="E1055" t="inlineStr">
        <is>
          <t>65</t>
        </is>
      </c>
      <c r="F1055" t="inlineStr">
        <is>
          <t>0023</t>
        </is>
      </c>
      <c r="G1055" t="inlineStr">
        <is>
          <t>5311167421</t>
        </is>
      </c>
      <c r="H1055" t="n">
        <v>465.0</v>
      </c>
      <c r="I1055" t="n">
        <v>442.85</v>
      </c>
      <c r="J1055" t="n">
        <v>405.71</v>
      </c>
      <c r="K1055" t="inlineStr">
        <is>
          <t>sale</t>
        </is>
      </c>
      <c r="L1055" t="inlineStr">
        <is>
          <t/>
        </is>
      </c>
      <c r="M1055" t="inlineStr">
        <is>
          <t/>
        </is>
      </c>
      <c r="N1055" t="n">
        <v>0.0</v>
      </c>
      <c r="O1055" t="n">
        <v>0.0</v>
      </c>
      <c r="P1055" t="n">
        <v>345.39</v>
      </c>
      <c r="Q1055" t="n">
        <v>345.38</v>
      </c>
      <c r="R1055" t="n">
        <v>37.14</v>
      </c>
      <c r="S1055" t="n">
        <v>37.14</v>
      </c>
      <c r="T1055" t="n">
        <v>4.43</v>
      </c>
      <c r="U1055" t="n">
        <v>4.43</v>
      </c>
      <c r="V1055" t="n">
        <v>73.03</v>
      </c>
      <c r="W1055" t="n">
        <v>73.03</v>
      </c>
      <c r="X1055" t="n">
        <v>5.81</v>
      </c>
      <c r="Y1055" t="n">
        <v>5.81</v>
      </c>
      <c r="Z1055" t="n">
        <v>14.19</v>
      </c>
      <c r="AA1055" t="n">
        <v>14.2</v>
      </c>
      <c r="AB1055" t="n">
        <v>22.14</v>
      </c>
      <c r="AC1055" t="n">
        <v>22.14</v>
      </c>
      <c r="AD1055" t="n">
        <v>22.149999999999977</v>
      </c>
      <c r="AE1055" t="n">
        <v>0.009999999999990905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-0.009999999999999787</v>
      </c>
      <c r="AK1055" t="n">
        <v>0.0</v>
      </c>
      <c r="AL1055" t="inlineStr">
        <is>
          <t>unreconciled</t>
        </is>
      </c>
      <c r="AM1055" t="inlineStr">
        <is>
          <t>Order Amount Mismatch (POS&gt;3PO)</t>
        </is>
      </c>
      <c r="AN1055" t="n">
        <v>22.15</v>
      </c>
      <c r="AO1055" t="n">
        <f>ROUND(P1055*100/H1055,2)</f>
        <v>0.0</v>
      </c>
      <c r="AP1055" t="n">
        <f>ROUND(Q1055*100/I1055,2)</f>
        <v>0.0</v>
      </c>
      <c r="AQ1055"/>
      <c r="AR1055"/>
      <c r="AS1055" t="n">
        <v>0.0</v>
      </c>
    </row>
    <row r="1056">
      <c r="A1056" s="1" t="n">
        <v>45234.0</v>
      </c>
      <c r="B1056" s="2" t="n">
        <v>45234.612222222226</v>
      </c>
      <c r="C1056" t="inlineStr">
        <is>
          <t>3140023012059499</t>
        </is>
      </c>
      <c r="D1056" t="inlineStr">
        <is>
          <t>POS0012</t>
        </is>
      </c>
      <c r="E1056" t="inlineStr">
        <is>
          <t>91</t>
        </is>
      </c>
      <c r="F1056" t="inlineStr">
        <is>
          <t>0023</t>
        </is>
      </c>
      <c r="G1056" t="inlineStr">
        <is>
          <t>5311168876</t>
        </is>
      </c>
      <c r="H1056" t="n">
        <v>487.0</v>
      </c>
      <c r="I1056" t="n">
        <v>463.8</v>
      </c>
      <c r="J1056" t="n">
        <v>426.66</v>
      </c>
      <c r="K1056" t="inlineStr">
        <is>
          <t>sale</t>
        </is>
      </c>
      <c r="L1056" t="inlineStr">
        <is>
          <t/>
        </is>
      </c>
      <c r="M1056" t="inlineStr">
        <is>
          <t/>
        </is>
      </c>
      <c r="N1056" t="n">
        <v>0.0</v>
      </c>
      <c r="O1056" t="n">
        <v>0.0</v>
      </c>
      <c r="P1056" t="n">
        <v>361.35</v>
      </c>
      <c r="Q1056" t="n">
        <v>361.36</v>
      </c>
      <c r="R1056" t="n">
        <v>37.14</v>
      </c>
      <c r="S1056" t="n">
        <v>37.14</v>
      </c>
      <c r="T1056" t="n">
        <v>4.64</v>
      </c>
      <c r="U1056" t="n">
        <v>4.64</v>
      </c>
      <c r="V1056" t="n">
        <v>76.8</v>
      </c>
      <c r="W1056" t="n">
        <v>76.8</v>
      </c>
      <c r="X1056" t="n">
        <v>6.09</v>
      </c>
      <c r="Y1056" t="n">
        <v>6.09</v>
      </c>
      <c r="Z1056" t="n">
        <v>14.92</v>
      </c>
      <c r="AA1056" t="n">
        <v>14.92</v>
      </c>
      <c r="AB1056" t="n">
        <v>23.2</v>
      </c>
      <c r="AC1056" t="n">
        <v>23.19</v>
      </c>
      <c r="AD1056" t="n">
        <v>23.19999999999999</v>
      </c>
      <c r="AE1056" t="n">
        <v>-0.009999999999990905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0.00999999999999801</v>
      </c>
      <c r="AL1056" t="inlineStr">
        <is>
          <t>unreconciled</t>
        </is>
      </c>
      <c r="AM1056" t="inlineStr">
        <is>
          <t>Order Amount Mismatch (POS&gt;3PO)</t>
        </is>
      </c>
      <c r="AN1056" t="n">
        <v>23.2</v>
      </c>
      <c r="AO1056" t="n">
        <f>ROUND(P1056*100/H1056,2)</f>
        <v>0.0</v>
      </c>
      <c r="AP1056" t="n">
        <f>ROUND(Q1056*100/I1056,2)</f>
        <v>0.0</v>
      </c>
      <c r="AQ1056"/>
      <c r="AR1056"/>
      <c r="AS1056" t="n">
        <v>0.0</v>
      </c>
    </row>
    <row r="1057">
      <c r="A1057" s="1" t="n">
        <v>45232.0</v>
      </c>
      <c r="B1057" s="2" t="n">
        <v>45232.96362268519</v>
      </c>
      <c r="C1057" t="inlineStr">
        <is>
          <t>3140094012084984</t>
        </is>
      </c>
      <c r="D1057" t="inlineStr">
        <is>
          <t>POS0012</t>
        </is>
      </c>
      <c r="E1057" t="inlineStr">
        <is>
          <t>99</t>
        </is>
      </c>
      <c r="F1057" t="inlineStr">
        <is>
          <t>0094</t>
        </is>
      </c>
      <c r="G1057" t="inlineStr">
        <is>
          <t>5311202023</t>
        </is>
      </c>
      <c r="H1057" t="n">
        <v>279.0</v>
      </c>
      <c r="I1057" t="n">
        <v>265.72</v>
      </c>
      <c r="J1057" t="n">
        <v>228.58</v>
      </c>
      <c r="K1057" t="inlineStr">
        <is>
          <t>sale</t>
        </is>
      </c>
      <c r="L1057" t="inlineStr">
        <is>
          <t/>
        </is>
      </c>
      <c r="M1057" t="inlineStr">
        <is>
          <t/>
        </is>
      </c>
      <c r="N1057" t="n">
        <v>0.0</v>
      </c>
      <c r="O1057" t="n">
        <v>0.0</v>
      </c>
      <c r="P1057" t="n">
        <v>210.4</v>
      </c>
      <c r="Q1057" t="n">
        <v>210.4</v>
      </c>
      <c r="R1057" t="n">
        <v>37.14</v>
      </c>
      <c r="S1057" t="n">
        <v>37.14</v>
      </c>
      <c r="T1057" t="n">
        <v>2.66</v>
      </c>
      <c r="U1057" t="n">
        <v>2.66</v>
      </c>
      <c r="V1057" t="n">
        <v>41.14</v>
      </c>
      <c r="W1057" t="n">
        <v>41.14</v>
      </c>
      <c r="X1057" t="n">
        <v>3.49</v>
      </c>
      <c r="Y1057" t="n">
        <v>3.49</v>
      </c>
      <c r="Z1057" t="n">
        <v>8.03</v>
      </c>
      <c r="AA1057" t="n">
        <v>8.04</v>
      </c>
      <c r="AB1057" t="n">
        <v>13.28</v>
      </c>
      <c r="AC1057" t="n">
        <v>13.29</v>
      </c>
      <c r="AD1057" t="n">
        <v>13.279999999999973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-0.009999999999999787</v>
      </c>
      <c r="AK1057" t="n">
        <v>-0.009999999999999787</v>
      </c>
      <c r="AL1057" t="inlineStr">
        <is>
          <t>unreconciled</t>
        </is>
      </c>
      <c r="AM1057" t="inlineStr">
        <is>
          <t>Order Amount Mismatch (POS&gt;3PO)</t>
        </is>
      </c>
      <c r="AN1057" t="n">
        <v>13.28</v>
      </c>
      <c r="AO1057" t="n">
        <f>ROUND(P1057*100/H1057,2)</f>
        <v>0.0</v>
      </c>
      <c r="AP1057" t="n">
        <f>ROUND(Q1057*100/I1057,2)</f>
        <v>0.0</v>
      </c>
      <c r="AQ1057"/>
      <c r="AR1057"/>
      <c r="AS1057" t="n">
        <v>0.0</v>
      </c>
    </row>
    <row r="1058">
      <c r="A1058" s="1" t="n">
        <v>45232.0</v>
      </c>
      <c r="B1058" s="2" t="n">
        <v>45232.80783564815</v>
      </c>
      <c r="C1058" t="inlineStr">
        <is>
          <t>3140094012084851</t>
        </is>
      </c>
      <c r="D1058" t="inlineStr">
        <is>
          <t>POS0012</t>
        </is>
      </c>
      <c r="E1058" t="inlineStr">
        <is>
          <t>66</t>
        </is>
      </c>
      <c r="F1058" t="inlineStr">
        <is>
          <t>0094</t>
        </is>
      </c>
      <c r="G1058" t="inlineStr">
        <is>
          <t>5311216207</t>
        </is>
      </c>
      <c r="H1058" t="n">
        <v>246.00000000000003</v>
      </c>
      <c r="I1058" t="n">
        <v>234.28</v>
      </c>
      <c r="J1058" t="n">
        <v>197.14</v>
      </c>
      <c r="K1058" t="inlineStr">
        <is>
          <t>sale</t>
        </is>
      </c>
      <c r="L1058" t="inlineStr">
        <is>
          <t/>
        </is>
      </c>
      <c r="M1058" t="inlineStr">
        <is>
          <t/>
        </is>
      </c>
      <c r="N1058" t="n">
        <v>0.0</v>
      </c>
      <c r="O1058" t="n">
        <v>0.0</v>
      </c>
      <c r="P1058" t="n">
        <v>186.44</v>
      </c>
      <c r="Q1058" t="n">
        <v>186.43</v>
      </c>
      <c r="R1058" t="n">
        <v>37.14</v>
      </c>
      <c r="S1058" t="n">
        <v>37.14</v>
      </c>
      <c r="T1058" t="n">
        <v>2.34</v>
      </c>
      <c r="U1058" t="n">
        <v>2.34</v>
      </c>
      <c r="V1058" t="n">
        <v>35.49</v>
      </c>
      <c r="W1058" t="n">
        <v>35.49</v>
      </c>
      <c r="X1058" t="n">
        <v>3.07</v>
      </c>
      <c r="Y1058" t="n">
        <v>3.08</v>
      </c>
      <c r="Z1058" t="n">
        <v>6.94</v>
      </c>
      <c r="AA1058" t="n">
        <v>6.94</v>
      </c>
      <c r="AB1058" t="n">
        <v>11.72</v>
      </c>
      <c r="AC1058" t="n">
        <v>11.72</v>
      </c>
      <c r="AD1058" t="n">
        <v>11.720000000000027</v>
      </c>
      <c r="AE1058" t="n">
        <v>0.009999999999990905</v>
      </c>
      <c r="AF1058" t="n">
        <v>0.0</v>
      </c>
      <c r="AG1058" t="n">
        <v>0.0</v>
      </c>
      <c r="AH1058" t="n">
        <v>0.0</v>
      </c>
      <c r="AI1058" t="n">
        <v>-0.010000000000000231</v>
      </c>
      <c r="AJ1058" t="n">
        <v>0.0</v>
      </c>
      <c r="AK1058" t="n">
        <v>0.0</v>
      </c>
      <c r="AL1058" t="inlineStr">
        <is>
          <t>unreconciled</t>
        </is>
      </c>
      <c r="AM1058" t="inlineStr">
        <is>
          <t>Order Amount Mismatch (POS&gt;3PO)</t>
        </is>
      </c>
      <c r="AN1058" t="n">
        <v>11.72</v>
      </c>
      <c r="AO1058" t="n">
        <f>ROUND(P1058*100/H1058,2)</f>
        <v>0.0</v>
      </c>
      <c r="AP1058" t="n">
        <f>ROUND(Q1058*100/I1058,2)</f>
        <v>0.0</v>
      </c>
      <c r="AQ1058"/>
      <c r="AR1058"/>
      <c r="AS1058" t="n">
        <v>0.0</v>
      </c>
    </row>
    <row r="1059">
      <c r="A1059" s="1" t="n">
        <v>45233.0</v>
      </c>
      <c r="B1059" s="2" t="n">
        <v>45233.43440972222</v>
      </c>
      <c r="C1059" t="inlineStr">
        <is>
          <t>3140094012085038</t>
        </is>
      </c>
      <c r="D1059" t="inlineStr">
        <is>
          <t>POS0012</t>
        </is>
      </c>
      <c r="E1059" t="inlineStr">
        <is>
          <t>53</t>
        </is>
      </c>
      <c r="F1059" t="inlineStr">
        <is>
          <t>0094</t>
        </is>
      </c>
      <c r="G1059" t="inlineStr">
        <is>
          <t>5311216358</t>
        </is>
      </c>
      <c r="H1059" t="n">
        <v>440.0</v>
      </c>
      <c r="I1059" t="n">
        <v>419.04</v>
      </c>
      <c r="J1059" t="n">
        <v>381.9</v>
      </c>
      <c r="K1059" t="inlineStr">
        <is>
          <t>sale</t>
        </is>
      </c>
      <c r="L1059" t="inlineStr">
        <is>
          <t/>
        </is>
      </c>
      <c r="M1059" t="inlineStr">
        <is>
          <t/>
        </is>
      </c>
      <c r="N1059" t="n">
        <v>0.0</v>
      </c>
      <c r="O1059" t="n">
        <v>0.0</v>
      </c>
      <c r="P1059" t="n">
        <v>327.25</v>
      </c>
      <c r="Q1059" t="n">
        <v>327.24</v>
      </c>
      <c r="R1059" t="n">
        <v>37.14</v>
      </c>
      <c r="S1059" t="n">
        <v>37.14</v>
      </c>
      <c r="T1059" t="n">
        <v>4.19</v>
      </c>
      <c r="U1059" t="n">
        <v>4.19</v>
      </c>
      <c r="V1059" t="n">
        <v>68.74</v>
      </c>
      <c r="W1059" t="n">
        <v>68.74</v>
      </c>
      <c r="X1059" t="n">
        <v>5.5</v>
      </c>
      <c r="Y1059" t="n">
        <v>5.5</v>
      </c>
      <c r="Z1059" t="n">
        <v>13.36</v>
      </c>
      <c r="AA1059" t="n">
        <v>13.36</v>
      </c>
      <c r="AB1059" t="n">
        <v>20.96</v>
      </c>
      <c r="AC1059" t="n">
        <v>20.95</v>
      </c>
      <c r="AD1059" t="n">
        <v>20.95999999999998</v>
      </c>
      <c r="AE1059" t="n">
        <v>0.009999999999990905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0.010000000000001563</v>
      </c>
      <c r="AL1059" t="inlineStr">
        <is>
          <t>unreconciled</t>
        </is>
      </c>
      <c r="AM1059" t="inlineStr">
        <is>
          <t>Order Amount Mismatch (POS&gt;3PO)</t>
        </is>
      </c>
      <c r="AN1059" t="n">
        <v>20.96</v>
      </c>
      <c r="AO1059" t="n">
        <f>ROUND(P1059*100/H1059,2)</f>
        <v>0.0</v>
      </c>
      <c r="AP1059" t="n">
        <f>ROUND(Q1059*100/I1059,2)</f>
        <v>0.0</v>
      </c>
      <c r="AQ1059"/>
      <c r="AR1059"/>
      <c r="AS1059" t="n">
        <v>0.0</v>
      </c>
    </row>
    <row r="1060">
      <c r="A1060" s="1" t="n">
        <v>45235.0</v>
      </c>
      <c r="B1060" s="2" t="n">
        <v>45235.68200231482</v>
      </c>
      <c r="C1060" t="inlineStr">
        <is>
          <t>3140094012086084</t>
        </is>
      </c>
      <c r="D1060" t="inlineStr">
        <is>
          <t>POS0012</t>
        </is>
      </c>
      <c r="E1060" t="inlineStr">
        <is>
          <t>99</t>
        </is>
      </c>
      <c r="F1060" t="inlineStr">
        <is>
          <t>0094</t>
        </is>
      </c>
      <c r="G1060" t="inlineStr">
        <is>
          <t>5311225578</t>
        </is>
      </c>
      <c r="H1060" t="n">
        <v>471.0</v>
      </c>
      <c r="I1060" t="n">
        <v>448.56</v>
      </c>
      <c r="J1060" t="n">
        <v>411.42</v>
      </c>
      <c r="K1060" t="inlineStr">
        <is>
          <t>sale</t>
        </is>
      </c>
      <c r="L1060" t="inlineStr">
        <is>
          <t/>
        </is>
      </c>
      <c r="M1060" t="inlineStr">
        <is>
          <t/>
        </is>
      </c>
      <c r="N1060" t="n">
        <v>0.0</v>
      </c>
      <c r="O1060" t="n">
        <v>0.0</v>
      </c>
      <c r="P1060" t="n">
        <v>349.73</v>
      </c>
      <c r="Q1060" t="n">
        <v>349.72</v>
      </c>
      <c r="R1060" t="n">
        <v>37.14</v>
      </c>
      <c r="S1060" t="n">
        <v>37.14</v>
      </c>
      <c r="T1060" t="n">
        <v>4.49</v>
      </c>
      <c r="U1060" t="n">
        <v>4.49</v>
      </c>
      <c r="V1060" t="n">
        <v>74.06</v>
      </c>
      <c r="W1060" t="n">
        <v>74.06</v>
      </c>
      <c r="X1060" t="n">
        <v>5.89</v>
      </c>
      <c r="Y1060" t="n">
        <v>5.89</v>
      </c>
      <c r="Z1060" t="n">
        <v>14.39</v>
      </c>
      <c r="AA1060" t="n">
        <v>14.39</v>
      </c>
      <c r="AB1060" t="n">
        <v>22.42</v>
      </c>
      <c r="AC1060" t="n">
        <v>22.43</v>
      </c>
      <c r="AD1060" t="n">
        <v>22.439999999999998</v>
      </c>
      <c r="AE1060" t="n">
        <v>0.009999999999990905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-0.00999999999999801</v>
      </c>
      <c r="AL1060" t="inlineStr">
        <is>
          <t>unreconciled</t>
        </is>
      </c>
      <c r="AM1060" t="inlineStr">
        <is>
          <t>Order Amount Mismatch (POS&gt;3PO)</t>
        </is>
      </c>
      <c r="AN1060" t="n">
        <v>22.44</v>
      </c>
      <c r="AO1060" t="n">
        <f>ROUND(P1060*100/H1060,2)</f>
        <v>0.0</v>
      </c>
      <c r="AP1060" t="n">
        <f>ROUND(Q1060*100/I1060,2)</f>
        <v>0.0</v>
      </c>
      <c r="AQ1060"/>
      <c r="AR1060"/>
      <c r="AS1060" t="n">
        <v>0.0</v>
      </c>
    </row>
    <row r="1061">
      <c r="A1061" s="1" t="n">
        <v>45236.0</v>
      </c>
      <c r="B1061" s="2" t="n">
        <v>45236.60978009259</v>
      </c>
      <c r="C1061" t="inlineStr">
        <is>
          <t>3140094012086486</t>
        </is>
      </c>
      <c r="D1061" t="inlineStr">
        <is>
          <t>POS0012</t>
        </is>
      </c>
      <c r="E1061" t="inlineStr">
        <is>
          <t>01</t>
        </is>
      </c>
      <c r="F1061" t="inlineStr">
        <is>
          <t>0094</t>
        </is>
      </c>
      <c r="G1061" t="inlineStr">
        <is>
          <t>5311227586</t>
        </is>
      </c>
      <c r="H1061" t="n">
        <v>550.0</v>
      </c>
      <c r="I1061" t="n">
        <v>523.81</v>
      </c>
      <c r="J1061" t="n">
        <v>486.67</v>
      </c>
      <c r="K1061" t="inlineStr">
        <is>
          <t>sale</t>
        </is>
      </c>
      <c r="L1061" t="inlineStr">
        <is>
          <t/>
        </is>
      </c>
      <c r="M1061" t="inlineStr">
        <is>
          <t/>
        </is>
      </c>
      <c r="N1061" t="n">
        <v>0.0</v>
      </c>
      <c r="O1061" t="n">
        <v>0.0</v>
      </c>
      <c r="P1061" t="n">
        <v>407.08</v>
      </c>
      <c r="Q1061" t="n">
        <v>407.07</v>
      </c>
      <c r="R1061" t="n">
        <v>37.14</v>
      </c>
      <c r="S1061" t="n">
        <v>37.14</v>
      </c>
      <c r="T1061" t="n">
        <v>5.24</v>
      </c>
      <c r="U1061" t="n">
        <v>5.24</v>
      </c>
      <c r="V1061" t="n">
        <v>87.6</v>
      </c>
      <c r="W1061" t="n">
        <v>87.6</v>
      </c>
      <c r="X1061" t="n">
        <v>6.88</v>
      </c>
      <c r="Y1061" t="n">
        <v>6.88</v>
      </c>
      <c r="Z1061" t="n">
        <v>17.01</v>
      </c>
      <c r="AA1061" t="n">
        <v>17.01</v>
      </c>
      <c r="AB1061" t="n">
        <v>26.2</v>
      </c>
      <c r="AC1061" t="n">
        <v>26.19</v>
      </c>
      <c r="AD1061" t="n">
        <v>26.190000000000055</v>
      </c>
      <c r="AE1061" t="n">
        <v>0.009999999999990905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0.00999999999999801</v>
      </c>
      <c r="AL1061" t="inlineStr">
        <is>
          <t>unreconciled</t>
        </is>
      </c>
      <c r="AM1061" t="inlineStr">
        <is>
          <t>Order Amount Mismatch (POS&gt;3PO)</t>
        </is>
      </c>
      <c r="AN1061" t="n">
        <v>26.19</v>
      </c>
      <c r="AO1061" t="n">
        <f>ROUND(P1061*100/H1061,2)</f>
        <v>0.0</v>
      </c>
      <c r="AP1061" t="n">
        <f>ROUND(Q1061*100/I1061,2)</f>
        <v>0.0</v>
      </c>
      <c r="AQ1061"/>
      <c r="AR1061"/>
      <c r="AS1061" t="n">
        <v>0.0</v>
      </c>
    </row>
    <row r="1062">
      <c r="A1062" s="1" t="n">
        <v>45234.0</v>
      </c>
      <c r="B1062" s="2" t="n">
        <v>45234.97925925926</v>
      </c>
      <c r="C1062" t="inlineStr">
        <is>
          <t>3140023012059688</t>
        </is>
      </c>
      <c r="D1062" t="inlineStr">
        <is>
          <t>POS0012</t>
        </is>
      </c>
      <c r="E1062" t="inlineStr">
        <is>
          <t>80</t>
        </is>
      </c>
      <c r="F1062" t="inlineStr">
        <is>
          <t>0023</t>
        </is>
      </c>
      <c r="G1062" t="inlineStr">
        <is>
          <t>5311236343</t>
        </is>
      </c>
      <c r="H1062" t="n">
        <v>399.0</v>
      </c>
      <c r="I1062" t="n">
        <v>342.87</v>
      </c>
      <c r="J1062" t="n">
        <v>342.87</v>
      </c>
      <c r="K1062" t="inlineStr">
        <is>
          <t>addition</t>
        </is>
      </c>
      <c r="L1062" t="inlineStr">
        <is>
          <t/>
        </is>
      </c>
      <c r="M1062" t="inlineStr">
        <is>
          <t/>
        </is>
      </c>
      <c r="N1062" t="n">
        <v>0.0</v>
      </c>
      <c r="O1062" t="n">
        <v>0.0</v>
      </c>
      <c r="P1062" t="n">
        <v>297.74</v>
      </c>
      <c r="Q1062" t="n">
        <v>297.49</v>
      </c>
      <c r="R1062" t="n">
        <v>37.14</v>
      </c>
      <c r="S1062" t="n">
        <v>0.0</v>
      </c>
      <c r="T1062" t="n">
        <v>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0.0</v>
      </c>
      <c r="AB1062" t="n">
        <v>19.0</v>
      </c>
      <c r="AC1062" t="n">
        <v>19.0</v>
      </c>
      <c r="AD1062" t="n">
        <v>56.129999999999995</v>
      </c>
      <c r="AE1062" t="n">
        <v>0.25</v>
      </c>
      <c r="AF1062" t="n">
        <v>37.14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inlineStr">
        <is>
          <t>unreconciled</t>
        </is>
      </c>
      <c r="AM1062" t="inlineStr">
        <is>
          <t>Packaging Charge Mismatch</t>
        </is>
      </c>
      <c r="AN1062" t="n">
        <v>37.14</v>
      </c>
      <c r="AO1062" t="n">
        <f>ROUND(P1062*100/H1062,2)</f>
        <v>0.0</v>
      </c>
      <c r="AP1062" t="n">
        <f>ROUND(Q1062*100/I1062,2)</f>
        <v>0.0</v>
      </c>
      <c r="AQ1062"/>
      <c r="AR1062"/>
      <c r="AS1062" t="n">
        <v>0.0</v>
      </c>
    </row>
    <row r="1063">
      <c r="A1063" s="1" t="n">
        <v>45234.0</v>
      </c>
      <c r="B1063" s="2" t="n">
        <v>45234.53134259259</v>
      </c>
      <c r="C1063" t="inlineStr">
        <is>
          <t>3140023012059453</t>
        </is>
      </c>
      <c r="D1063" t="inlineStr">
        <is>
          <t>POS0012</t>
        </is>
      </c>
      <c r="E1063" t="inlineStr">
        <is>
          <t>45</t>
        </is>
      </c>
      <c r="F1063" t="inlineStr">
        <is>
          <t>0023</t>
        </is>
      </c>
      <c r="G1063" t="inlineStr">
        <is>
          <t>5311244786</t>
        </is>
      </c>
      <c r="H1063" t="n">
        <v>1249.0</v>
      </c>
      <c r="I1063" t="n">
        <v>1189.54</v>
      </c>
      <c r="J1063" t="n">
        <v>1152.4</v>
      </c>
      <c r="K1063" t="inlineStr">
        <is>
          <t>sale</t>
        </is>
      </c>
      <c r="L1063" t="inlineStr">
        <is>
          <t/>
        </is>
      </c>
      <c r="M1063" t="inlineStr">
        <is>
          <t/>
        </is>
      </c>
      <c r="N1063" t="n">
        <v>0.0</v>
      </c>
      <c r="O1063" t="n">
        <v>0.0</v>
      </c>
      <c r="P1063" t="n">
        <v>914.45</v>
      </c>
      <c r="Q1063" t="n">
        <v>914.43</v>
      </c>
      <c r="R1063" t="n">
        <v>37.14</v>
      </c>
      <c r="S1063" t="n">
        <v>37.14</v>
      </c>
      <c r="T1063" t="n">
        <v>11.9</v>
      </c>
      <c r="U1063" t="n">
        <v>11.9</v>
      </c>
      <c r="V1063" t="n">
        <v>207.43</v>
      </c>
      <c r="W1063" t="n">
        <v>207.43</v>
      </c>
      <c r="X1063" t="n">
        <v>15.61</v>
      </c>
      <c r="Y1063" t="n">
        <v>15.61</v>
      </c>
      <c r="Z1063" t="n">
        <v>40.15</v>
      </c>
      <c r="AA1063" t="n">
        <v>40.15</v>
      </c>
      <c r="AB1063" t="n">
        <v>59.48</v>
      </c>
      <c r="AC1063" t="n">
        <v>59.48</v>
      </c>
      <c r="AD1063" t="n">
        <v>59.460000000000036</v>
      </c>
      <c r="AE1063" t="n">
        <v>0.020000000000095497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inlineStr">
        <is>
          <t>unreconciled</t>
        </is>
      </c>
      <c r="AM1063" t="inlineStr">
        <is>
          <t>Order Amount Mismatch (POS&gt;3PO)</t>
        </is>
      </c>
      <c r="AN1063" t="n">
        <v>59.46</v>
      </c>
      <c r="AO1063" t="n">
        <f>ROUND(P1063*100/H1063,2)</f>
        <v>0.0</v>
      </c>
      <c r="AP1063" t="n">
        <f>ROUND(Q1063*100/I1063,2)</f>
        <v>0.0</v>
      </c>
      <c r="AQ1063"/>
      <c r="AR1063"/>
      <c r="AS1063" t="n">
        <v>0.0</v>
      </c>
    </row>
    <row r="1064">
      <c r="A1064" s="1" t="n">
        <v>45234.0</v>
      </c>
      <c r="B1064" s="2" t="n">
        <v>45234.66082175926</v>
      </c>
      <c r="C1064" t="inlineStr">
        <is>
          <t>3140094012085557</t>
        </is>
      </c>
      <c r="D1064" t="inlineStr">
        <is>
          <t>POS0012</t>
        </is>
      </c>
      <c r="E1064" t="inlineStr">
        <is>
          <t>72</t>
        </is>
      </c>
      <c r="F1064" t="inlineStr">
        <is>
          <t>0094</t>
        </is>
      </c>
      <c r="G1064" t="inlineStr">
        <is>
          <t>5311277319</t>
        </is>
      </c>
      <c r="H1064" t="n">
        <v>639.0</v>
      </c>
      <c r="I1064" t="n">
        <v>608.58</v>
      </c>
      <c r="J1064" t="n">
        <v>571.44</v>
      </c>
      <c r="K1064" t="inlineStr">
        <is>
          <t>sale</t>
        </is>
      </c>
      <c r="L1064" t="inlineStr">
        <is>
          <t/>
        </is>
      </c>
      <c r="M1064" t="inlineStr">
        <is>
          <t/>
        </is>
      </c>
      <c r="N1064" t="n">
        <v>0.0</v>
      </c>
      <c r="O1064" t="n">
        <v>0.0</v>
      </c>
      <c r="P1064" t="n">
        <v>471.69</v>
      </c>
      <c r="Q1064" t="n">
        <v>471.68</v>
      </c>
      <c r="R1064" t="n">
        <v>37.14</v>
      </c>
      <c r="S1064" t="n">
        <v>37.14</v>
      </c>
      <c r="T1064" t="n">
        <v>6.09</v>
      </c>
      <c r="U1064" t="n">
        <v>6.09</v>
      </c>
      <c r="V1064" t="n">
        <v>102.86</v>
      </c>
      <c r="W1064" t="n">
        <v>102.86</v>
      </c>
      <c r="X1064" t="n">
        <v>7.99</v>
      </c>
      <c r="Y1064" t="n">
        <v>7.99</v>
      </c>
      <c r="Z1064" t="n">
        <v>19.95</v>
      </c>
      <c r="AA1064" t="n">
        <v>19.95</v>
      </c>
      <c r="AB1064" t="n">
        <v>30.42</v>
      </c>
      <c r="AC1064" t="n">
        <v>30.43</v>
      </c>
      <c r="AD1064" t="n">
        <v>30.41999999999996</v>
      </c>
      <c r="AE1064" t="n">
        <v>0.009999999999990905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-0.00999999999999801</v>
      </c>
      <c r="AL1064" t="inlineStr">
        <is>
          <t>unreconciled</t>
        </is>
      </c>
      <c r="AM1064" t="inlineStr">
        <is>
          <t>Order Amount Mismatch (POS&gt;3PO)</t>
        </is>
      </c>
      <c r="AN1064" t="n">
        <v>30.42</v>
      </c>
      <c r="AO1064" t="n">
        <f>ROUND(P1064*100/H1064,2)</f>
        <v>0.0</v>
      </c>
      <c r="AP1064" t="n">
        <f>ROUND(Q1064*100/I1064,2)</f>
        <v>0.0</v>
      </c>
      <c r="AQ1064"/>
      <c r="AR1064"/>
      <c r="AS1064" t="n">
        <v>0.0</v>
      </c>
    </row>
    <row r="1065">
      <c r="A1065" s="1" t="n">
        <v>45232.0</v>
      </c>
      <c r="B1065" s="2" t="n">
        <v>45232.88392361111</v>
      </c>
      <c r="C1065" t="inlineStr">
        <is>
          <t>3140094012084917</t>
        </is>
      </c>
      <c r="D1065" t="inlineStr">
        <is>
          <t>POS0012</t>
        </is>
      </c>
      <c r="E1065" t="inlineStr">
        <is>
          <t>32</t>
        </is>
      </c>
      <c r="F1065" t="inlineStr">
        <is>
          <t>0094</t>
        </is>
      </c>
      <c r="G1065" t="inlineStr">
        <is>
          <t>5311277761</t>
        </is>
      </c>
      <c r="H1065" t="n">
        <v>633.0</v>
      </c>
      <c r="I1065" t="n">
        <v>602.88</v>
      </c>
      <c r="J1065" t="n">
        <v>565.74</v>
      </c>
      <c r="K1065" t="inlineStr">
        <is>
          <t>sale</t>
        </is>
      </c>
      <c r="L1065" t="inlineStr">
        <is>
          <t/>
        </is>
      </c>
      <c r="M1065" t="inlineStr">
        <is>
          <t/>
        </is>
      </c>
      <c r="N1065" t="n">
        <v>0.0</v>
      </c>
      <c r="O1065" t="n">
        <v>0.0</v>
      </c>
      <c r="P1065" t="n">
        <v>467.36</v>
      </c>
      <c r="Q1065" t="n">
        <v>467.37</v>
      </c>
      <c r="R1065" t="n">
        <v>37.14</v>
      </c>
      <c r="S1065" t="n">
        <v>37.14</v>
      </c>
      <c r="T1065" t="n">
        <v>6.03</v>
      </c>
      <c r="U1065" t="n">
        <v>6.03</v>
      </c>
      <c r="V1065" t="n">
        <v>101.83</v>
      </c>
      <c r="W1065" t="n">
        <v>101.83</v>
      </c>
      <c r="X1065" t="n">
        <v>7.91</v>
      </c>
      <c r="Y1065" t="n">
        <v>7.91</v>
      </c>
      <c r="Z1065" t="n">
        <v>19.75</v>
      </c>
      <c r="AA1065" t="n">
        <v>19.75</v>
      </c>
      <c r="AB1065" t="n">
        <v>30.14</v>
      </c>
      <c r="AC1065" t="n">
        <v>30.15</v>
      </c>
      <c r="AD1065" t="n">
        <v>30.120000000000005</v>
      </c>
      <c r="AE1065" t="n">
        <v>-0.009999999999990905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-0.00999999999999801</v>
      </c>
      <c r="AL1065" t="inlineStr">
        <is>
          <t>unreconciled</t>
        </is>
      </c>
      <c r="AM1065" t="inlineStr">
        <is>
          <t>Order Amount Mismatch (POS&gt;3PO)</t>
        </is>
      </c>
      <c r="AN1065" t="n">
        <v>30.12</v>
      </c>
      <c r="AO1065" t="n">
        <f>ROUND(P1065*100/H1065,2)</f>
        <v>0.0</v>
      </c>
      <c r="AP1065" t="n">
        <f>ROUND(Q1065*100/I1065,2)</f>
        <v>0.0</v>
      </c>
      <c r="AQ1065"/>
      <c r="AR1065"/>
      <c r="AS1065" t="n">
        <v>0.0</v>
      </c>
    </row>
    <row r="1066">
      <c r="A1066" s="1" t="n">
        <v>45234.0</v>
      </c>
      <c r="B1066" s="2" t="n">
        <v>45234.820543981485</v>
      </c>
      <c r="C1066" t="inlineStr">
        <is>
          <t>3140094012085694</t>
        </is>
      </c>
      <c r="D1066" t="inlineStr">
        <is>
          <t>POS0012</t>
        </is>
      </c>
      <c r="E1066" t="inlineStr">
        <is>
          <t>09</t>
        </is>
      </c>
      <c r="F1066" t="inlineStr">
        <is>
          <t>0094</t>
        </is>
      </c>
      <c r="G1066" t="inlineStr">
        <is>
          <t>5311295971</t>
        </is>
      </c>
      <c r="H1066" t="n">
        <v>698.0</v>
      </c>
      <c r="I1066" t="n">
        <v>664.76</v>
      </c>
      <c r="J1066" t="n">
        <v>627.62</v>
      </c>
      <c r="K1066" t="inlineStr">
        <is>
          <t>sale</t>
        </is>
      </c>
      <c r="L1066" t="inlineStr">
        <is>
          <t/>
        </is>
      </c>
      <c r="M1066" t="inlineStr">
        <is>
          <t/>
        </is>
      </c>
      <c r="N1066" t="n">
        <v>0.0</v>
      </c>
      <c r="O1066" t="n">
        <v>0.0</v>
      </c>
      <c r="P1066" t="n">
        <v>514.52</v>
      </c>
      <c r="Q1066" t="n">
        <v>514.52</v>
      </c>
      <c r="R1066" t="n">
        <v>37.14</v>
      </c>
      <c r="S1066" t="n">
        <v>37.14</v>
      </c>
      <c r="T1066" t="n">
        <v>6.65</v>
      </c>
      <c r="U1066" t="n">
        <v>6.65</v>
      </c>
      <c r="V1066" t="n">
        <v>112.97</v>
      </c>
      <c r="W1066" t="n">
        <v>112.97</v>
      </c>
      <c r="X1066" t="n">
        <v>8.72</v>
      </c>
      <c r="Y1066" t="n">
        <v>8.72</v>
      </c>
      <c r="Z1066" t="n">
        <v>21.9</v>
      </c>
      <c r="AA1066" t="n">
        <v>21.9</v>
      </c>
      <c r="AB1066" t="n">
        <v>33.24</v>
      </c>
      <c r="AC1066" t="n">
        <v>33.24</v>
      </c>
      <c r="AD1066" t="n">
        <v>33.24000000000001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inlineStr">
        <is>
          <t>unreconciled</t>
        </is>
      </c>
      <c r="AM1066" t="inlineStr">
        <is>
          <t>Order Amount Mismatch (POS&gt;3PO)</t>
        </is>
      </c>
      <c r="AN1066" t="n">
        <v>33.24</v>
      </c>
      <c r="AO1066" t="n">
        <f>ROUND(P1066*100/H1066,2)</f>
        <v>0.0</v>
      </c>
      <c r="AP1066" t="n">
        <f>ROUND(Q1066*100/I1066,2)</f>
        <v>0.0</v>
      </c>
      <c r="AQ1066"/>
      <c r="AR1066"/>
      <c r="AS1066" t="n">
        <v>0.0</v>
      </c>
    </row>
    <row r="1067">
      <c r="A1067" s="1" t="n">
        <v>45233.0</v>
      </c>
      <c r="B1067" s="2" t="n">
        <v>45233.9746875</v>
      </c>
      <c r="C1067" t="inlineStr">
        <is>
          <t>3140094012085386</t>
        </is>
      </c>
      <c r="D1067" t="inlineStr">
        <is>
          <t>POS0012</t>
        </is>
      </c>
      <c r="E1067" t="inlineStr">
        <is>
          <t>01</t>
        </is>
      </c>
      <c r="F1067" t="inlineStr">
        <is>
          <t>0094</t>
        </is>
      </c>
      <c r="G1067" t="inlineStr">
        <is>
          <t>5311297932</t>
        </is>
      </c>
      <c r="H1067" t="n">
        <v>1052.0</v>
      </c>
      <c r="I1067" t="n">
        <v>1079.05</v>
      </c>
      <c r="J1067" t="n">
        <v>1041.91</v>
      </c>
      <c r="K1067" t="inlineStr">
        <is>
          <t>sale</t>
        </is>
      </c>
      <c r="L1067" t="inlineStr">
        <is>
          <t/>
        </is>
      </c>
      <c r="M1067" t="inlineStr">
        <is>
          <t/>
        </is>
      </c>
      <c r="N1067" t="n">
        <v>0.0</v>
      </c>
      <c r="O1067" t="n">
        <v>0.0</v>
      </c>
      <c r="P1067" t="n">
        <v>830.25</v>
      </c>
      <c r="Q1067" t="n">
        <v>771.43</v>
      </c>
      <c r="R1067" t="n">
        <v>37.14</v>
      </c>
      <c r="S1067" t="n">
        <v>37.14</v>
      </c>
      <c r="T1067" t="n">
        <v>10.79</v>
      </c>
      <c r="U1067" t="n">
        <v>10.02</v>
      </c>
      <c r="V1067" t="n">
        <v>187.54</v>
      </c>
      <c r="W1067" t="n">
        <v>173.66</v>
      </c>
      <c r="X1067" t="n">
        <v>14.16</v>
      </c>
      <c r="Y1067" t="n">
        <v>13.15</v>
      </c>
      <c r="Z1067" t="n">
        <v>36.31</v>
      </c>
      <c r="AA1067" t="n">
        <v>33.63</v>
      </c>
      <c r="AB1067" t="n">
        <v>50.1</v>
      </c>
      <c r="AC1067" t="n">
        <v>50.1</v>
      </c>
      <c r="AD1067" t="n">
        <v>-27.049999999999955</v>
      </c>
      <c r="AE1067" t="n">
        <v>58.82000000000005</v>
      </c>
      <c r="AF1067" t="n">
        <v>0.0</v>
      </c>
      <c r="AG1067" t="n">
        <v>0.7699999999999996</v>
      </c>
      <c r="AH1067" t="n">
        <v>13.879999999999995</v>
      </c>
      <c r="AI1067" t="n">
        <v>1.0099999999999998</v>
      </c>
      <c r="AJ1067" t="n">
        <v>2.6799999999999997</v>
      </c>
      <c r="AK1067" t="n">
        <v>0.0</v>
      </c>
      <c r="AL1067" t="inlineStr">
        <is>
          <t>unreconciled</t>
        </is>
      </c>
      <c r="AM1067" t="inlineStr">
        <is>
          <t>Order Amount Mismatch (3PO&gt;POS)</t>
        </is>
      </c>
      <c r="AN1067" t="n">
        <v>27.05</v>
      </c>
      <c r="AO1067" t="n">
        <f>ROUND(P1067*100/H1067,2)</f>
        <v>0.0</v>
      </c>
      <c r="AP1067" t="n">
        <f>ROUND(Q1067*100/I1067,2)</f>
        <v>0.0</v>
      </c>
      <c r="AQ1067"/>
      <c r="AR1067"/>
      <c r="AS1067" t="n">
        <v>0.0</v>
      </c>
    </row>
    <row r="1068">
      <c r="A1068" s="1" t="n">
        <v>45232.0</v>
      </c>
      <c r="B1068" s="2" t="n">
        <v>45232.94980324074</v>
      </c>
      <c r="C1068" t="inlineStr">
        <is>
          <t>3140023012059102</t>
        </is>
      </c>
      <c r="D1068" t="inlineStr">
        <is>
          <t>POS0012</t>
        </is>
      </c>
      <c r="E1068" t="inlineStr">
        <is>
          <t>95</t>
        </is>
      </c>
      <c r="F1068" t="inlineStr">
        <is>
          <t>0023</t>
        </is>
      </c>
      <c r="G1068" t="inlineStr">
        <is>
          <t>5311299363</t>
        </is>
      </c>
      <c r="H1068" t="n">
        <v>424.0</v>
      </c>
      <c r="I1068" t="n">
        <v>366.66</v>
      </c>
      <c r="J1068" t="n">
        <v>366.66</v>
      </c>
      <c r="K1068" t="inlineStr">
        <is>
          <t>addition</t>
        </is>
      </c>
      <c r="L1068" t="inlineStr">
        <is>
          <t/>
        </is>
      </c>
      <c r="M1068" t="inlineStr">
        <is>
          <t/>
        </is>
      </c>
      <c r="N1068" t="n">
        <v>0.0</v>
      </c>
      <c r="O1068" t="n">
        <v>0.0</v>
      </c>
      <c r="P1068" t="n">
        <v>316.38</v>
      </c>
      <c r="Q1068" t="n">
        <v>315.62</v>
      </c>
      <c r="R1068" t="n">
        <v>37.14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20.2</v>
      </c>
      <c r="AC1068" t="n">
        <v>20.19</v>
      </c>
      <c r="AD1068" t="n">
        <v>57.339999999999975</v>
      </c>
      <c r="AE1068" t="n">
        <v>0.7599999999999909</v>
      </c>
      <c r="AF1068" t="n">
        <v>37.14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0.00999999999999801</v>
      </c>
      <c r="AL1068" t="inlineStr">
        <is>
          <t>unreconciled</t>
        </is>
      </c>
      <c r="AM1068" t="inlineStr">
        <is>
          <t>Packaging Charge Mismatch</t>
        </is>
      </c>
      <c r="AN1068" t="n">
        <v>37.14</v>
      </c>
      <c r="AO1068" t="n">
        <f>ROUND(P1068*100/H1068,2)</f>
        <v>0.0</v>
      </c>
      <c r="AP1068" t="n">
        <f>ROUND(Q1068*100/I1068,2)</f>
        <v>0.0</v>
      </c>
      <c r="AQ1068"/>
      <c r="AR1068"/>
      <c r="AS1068" t="n">
        <v>0.0</v>
      </c>
    </row>
    <row r="1069">
      <c r="A1069" s="1" t="n">
        <v>45233.0</v>
      </c>
      <c r="B1069" s="2" t="n">
        <v>45233.796261574076</v>
      </c>
      <c r="C1069" t="inlineStr">
        <is>
          <t>3140094012085212</t>
        </is>
      </c>
      <c r="D1069" t="inlineStr">
        <is>
          <t>POS0012</t>
        </is>
      </c>
      <c r="E1069" t="inlineStr">
        <is>
          <t>27</t>
        </is>
      </c>
      <c r="F1069" t="inlineStr">
        <is>
          <t>0094</t>
        </is>
      </c>
      <c r="G1069" t="inlineStr">
        <is>
          <t>5311301480</t>
        </is>
      </c>
      <c r="H1069" t="n">
        <v>416.0</v>
      </c>
      <c r="I1069" t="n">
        <v>473.33</v>
      </c>
      <c r="J1069" t="n">
        <v>436.19</v>
      </c>
      <c r="K1069" t="inlineStr">
        <is>
          <t>sale</t>
        </is>
      </c>
      <c r="L1069" t="inlineStr">
        <is>
          <t/>
        </is>
      </c>
      <c r="M1069" t="inlineStr">
        <is>
          <t/>
        </is>
      </c>
      <c r="N1069" t="n">
        <v>0.0</v>
      </c>
      <c r="O1069" t="n">
        <v>0.0</v>
      </c>
      <c r="P1069" t="n">
        <v>368.63</v>
      </c>
      <c r="Q1069" t="n">
        <v>309.84</v>
      </c>
      <c r="R1069" t="n">
        <v>37.14</v>
      </c>
      <c r="S1069" t="n">
        <v>37.14</v>
      </c>
      <c r="T1069" t="n">
        <v>4.73</v>
      </c>
      <c r="U1069" t="n">
        <v>3.96</v>
      </c>
      <c r="V1069" t="n">
        <v>78.51</v>
      </c>
      <c r="W1069" t="n">
        <v>64.63</v>
      </c>
      <c r="X1069" t="n">
        <v>6.21</v>
      </c>
      <c r="Y1069" t="n">
        <v>5.2</v>
      </c>
      <c r="Z1069" t="n">
        <v>15.25</v>
      </c>
      <c r="AA1069" t="n">
        <v>12.57</v>
      </c>
      <c r="AB1069" t="n">
        <v>19.82</v>
      </c>
      <c r="AC1069" t="n">
        <v>19.81</v>
      </c>
      <c r="AD1069" t="n">
        <v>-57.329999999999984</v>
      </c>
      <c r="AE1069" t="n">
        <v>58.79000000000002</v>
      </c>
      <c r="AF1069" t="n">
        <v>0.0</v>
      </c>
      <c r="AG1069" t="n">
        <v>0.7700000000000005</v>
      </c>
      <c r="AH1069" t="n">
        <v>13.88000000000001</v>
      </c>
      <c r="AI1069" t="n">
        <v>1.0099999999999998</v>
      </c>
      <c r="AJ1069" t="n">
        <v>2.6799999999999997</v>
      </c>
      <c r="AK1069" t="n">
        <v>0.010000000000001563</v>
      </c>
      <c r="AL1069" t="inlineStr">
        <is>
          <t>unreconciled</t>
        </is>
      </c>
      <c r="AM1069" t="inlineStr">
        <is>
          <t>Order Amount Mismatch (3PO&gt;POS)</t>
        </is>
      </c>
      <c r="AN1069" t="n">
        <v>57.33</v>
      </c>
      <c r="AO1069" t="n">
        <f>ROUND(P1069*100/H1069,2)</f>
        <v>0.0</v>
      </c>
      <c r="AP1069" t="n">
        <f>ROUND(Q1069*100/I1069,2)</f>
        <v>0.0</v>
      </c>
      <c r="AQ1069"/>
      <c r="AR1069"/>
      <c r="AS1069" t="n">
        <v>0.0</v>
      </c>
    </row>
    <row r="1070">
      <c r="A1070" s="1" t="n">
        <v>45234.0</v>
      </c>
      <c r="B1070" s="2" t="n">
        <v>45234.86150462963</v>
      </c>
      <c r="C1070" t="inlineStr">
        <is>
          <t>3140094012085742</t>
        </is>
      </c>
      <c r="D1070" t="inlineStr">
        <is>
          <t>POS0012</t>
        </is>
      </c>
      <c r="E1070" t="inlineStr">
        <is>
          <t>57</t>
        </is>
      </c>
      <c r="F1070" t="inlineStr">
        <is>
          <t>0094</t>
        </is>
      </c>
      <c r="G1070" t="inlineStr">
        <is>
          <t>5311311932</t>
        </is>
      </c>
      <c r="H1070" t="n">
        <v>360.0</v>
      </c>
      <c r="I1070" t="n">
        <v>342.85</v>
      </c>
      <c r="J1070" t="n">
        <v>305.71</v>
      </c>
      <c r="K1070" t="inlineStr">
        <is>
          <t>sale</t>
        </is>
      </c>
      <c r="L1070" t="inlineStr">
        <is>
          <t/>
        </is>
      </c>
      <c r="M1070" t="inlineStr">
        <is>
          <t/>
        </is>
      </c>
      <c r="N1070" t="n">
        <v>0.0</v>
      </c>
      <c r="O1070" t="n">
        <v>0.0</v>
      </c>
      <c r="P1070" t="n">
        <v>269.17</v>
      </c>
      <c r="Q1070" t="n">
        <v>269.15</v>
      </c>
      <c r="R1070" t="n">
        <v>37.14</v>
      </c>
      <c r="S1070" t="n">
        <v>37.14</v>
      </c>
      <c r="T1070" t="n">
        <v>3.43</v>
      </c>
      <c r="U1070" t="n">
        <v>3.43</v>
      </c>
      <c r="V1070" t="n">
        <v>55.03</v>
      </c>
      <c r="W1070" t="n">
        <v>55.03</v>
      </c>
      <c r="X1070" t="n">
        <v>4.5</v>
      </c>
      <c r="Y1070" t="n">
        <v>4.5</v>
      </c>
      <c r="Z1070" t="n">
        <v>10.72</v>
      </c>
      <c r="AA1070" t="n">
        <v>10.72</v>
      </c>
      <c r="AB1070" t="n">
        <v>17.14</v>
      </c>
      <c r="AC1070" t="n">
        <v>17.14</v>
      </c>
      <c r="AD1070" t="n">
        <v>17.149999999999977</v>
      </c>
      <c r="AE1070" t="n">
        <v>0.020000000000038654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inlineStr">
        <is>
          <t>unreconciled</t>
        </is>
      </c>
      <c r="AM1070" t="inlineStr">
        <is>
          <t>Order Amount Mismatch (POS&gt;3PO)</t>
        </is>
      </c>
      <c r="AN1070" t="n">
        <v>17.15</v>
      </c>
      <c r="AO1070" t="n">
        <f>ROUND(P1070*100/H1070,2)</f>
        <v>0.0</v>
      </c>
      <c r="AP1070" t="n">
        <f>ROUND(Q1070*100/I1070,2)</f>
        <v>0.0</v>
      </c>
      <c r="AQ1070"/>
      <c r="AR1070"/>
      <c r="AS1070" t="n">
        <v>0.0</v>
      </c>
    </row>
    <row r="1071">
      <c r="A1071" s="1" t="n">
        <v>45234.0</v>
      </c>
      <c r="B1071" s="2" t="n">
        <v>45234.54320601852</v>
      </c>
      <c r="C1071" t="inlineStr">
        <is>
          <t>3140094012085470</t>
        </is>
      </c>
      <c r="D1071" t="inlineStr">
        <is>
          <t>POS0012</t>
        </is>
      </c>
      <c r="E1071" t="inlineStr">
        <is>
          <t>85</t>
        </is>
      </c>
      <c r="F1071" t="inlineStr">
        <is>
          <t>0094</t>
        </is>
      </c>
      <c r="G1071" t="inlineStr">
        <is>
          <t>5311313696</t>
        </is>
      </c>
      <c r="H1071" t="n">
        <v>403.0</v>
      </c>
      <c r="I1071" t="n">
        <v>383.8</v>
      </c>
      <c r="J1071" t="n">
        <v>346.66</v>
      </c>
      <c r="K1071" t="inlineStr">
        <is>
          <t>sale</t>
        </is>
      </c>
      <c r="L1071" t="inlineStr">
        <is>
          <t/>
        </is>
      </c>
      <c r="M1071" t="inlineStr">
        <is>
          <t/>
        </is>
      </c>
      <c r="N1071" t="n">
        <v>0.0</v>
      </c>
      <c r="O1071" t="n">
        <v>0.0</v>
      </c>
      <c r="P1071" t="n">
        <v>300.38</v>
      </c>
      <c r="Q1071" t="n">
        <v>300.37</v>
      </c>
      <c r="R1071" t="n">
        <v>37.14</v>
      </c>
      <c r="S1071" t="n">
        <v>37.14</v>
      </c>
      <c r="T1071" t="n">
        <v>3.84</v>
      </c>
      <c r="U1071" t="n">
        <v>3.84</v>
      </c>
      <c r="V1071" t="n">
        <v>62.4</v>
      </c>
      <c r="W1071" t="n">
        <v>62.4</v>
      </c>
      <c r="X1071" t="n">
        <v>5.04</v>
      </c>
      <c r="Y1071" t="n">
        <v>5.04</v>
      </c>
      <c r="Z1071" t="n">
        <v>12.14</v>
      </c>
      <c r="AA1071" t="n">
        <v>12.14</v>
      </c>
      <c r="AB1071" t="n">
        <v>19.2</v>
      </c>
      <c r="AC1071" t="n">
        <v>19.19</v>
      </c>
      <c r="AD1071" t="n">
        <v>19.19999999999999</v>
      </c>
      <c r="AE1071" t="n">
        <v>0.009999999999990905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0.00999999999999801</v>
      </c>
      <c r="AL1071" t="inlineStr">
        <is>
          <t>unreconciled</t>
        </is>
      </c>
      <c r="AM1071" t="inlineStr">
        <is>
          <t>Order Amount Mismatch (POS&gt;3PO)</t>
        </is>
      </c>
      <c r="AN1071" t="n">
        <v>19.2</v>
      </c>
      <c r="AO1071" t="n">
        <f>ROUND(P1071*100/H1071,2)</f>
        <v>0.0</v>
      </c>
      <c r="AP1071" t="n">
        <f>ROUND(Q1071*100/I1071,2)</f>
        <v>0.0</v>
      </c>
      <c r="AQ1071"/>
      <c r="AR1071"/>
      <c r="AS1071" t="n">
        <v>0.0</v>
      </c>
    </row>
    <row r="1072">
      <c r="A1072" s="1" t="n">
        <v>45233.0</v>
      </c>
      <c r="B1072" s="2" t="n">
        <v>45233.97761574074</v>
      </c>
      <c r="C1072" t="inlineStr">
        <is>
          <t>3140094012085391</t>
        </is>
      </c>
      <c r="D1072" t="inlineStr">
        <is>
          <t>POS0012</t>
        </is>
      </c>
      <c r="E1072" t="inlineStr">
        <is>
          <t>06</t>
        </is>
      </c>
      <c r="F1072" t="inlineStr">
        <is>
          <t>0094</t>
        </is>
      </c>
      <c r="G1072" t="inlineStr">
        <is>
          <t>5311315464</t>
        </is>
      </c>
      <c r="H1072" t="n">
        <v>588.0</v>
      </c>
      <c r="I1072" t="n">
        <v>637.13</v>
      </c>
      <c r="J1072" t="n">
        <v>599.99</v>
      </c>
      <c r="K1072" t="inlineStr">
        <is>
          <t>sale</t>
        </is>
      </c>
      <c r="L1072" t="inlineStr">
        <is>
          <t/>
        </is>
      </c>
      <c r="M1072" t="inlineStr">
        <is>
          <t/>
        </is>
      </c>
      <c r="N1072" t="n">
        <v>0.0</v>
      </c>
      <c r="O1072" t="n">
        <v>0.0</v>
      </c>
      <c r="P1072" t="n">
        <v>493.46</v>
      </c>
      <c r="Q1072" t="n">
        <v>434.65</v>
      </c>
      <c r="R1072" t="n">
        <v>37.14</v>
      </c>
      <c r="S1072" t="n">
        <v>37.14</v>
      </c>
      <c r="T1072" t="n">
        <v>6.37</v>
      </c>
      <c r="U1072" t="n">
        <v>5.6</v>
      </c>
      <c r="V1072" t="n">
        <v>108.0</v>
      </c>
      <c r="W1072" t="n">
        <v>94.11</v>
      </c>
      <c r="X1072" t="n">
        <v>8.36</v>
      </c>
      <c r="Y1072" t="n">
        <v>7.35</v>
      </c>
      <c r="Z1072" t="n">
        <v>20.94</v>
      </c>
      <c r="AA1072" t="n">
        <v>18.26</v>
      </c>
      <c r="AB1072" t="n">
        <v>28.0</v>
      </c>
      <c r="AC1072" t="n">
        <v>28.0</v>
      </c>
      <c r="AD1072" t="n">
        <v>-49.129999999999995</v>
      </c>
      <c r="AE1072" t="n">
        <v>58.81</v>
      </c>
      <c r="AF1072" t="n">
        <v>0.0</v>
      </c>
      <c r="AG1072" t="n">
        <v>0.7700000000000005</v>
      </c>
      <c r="AH1072" t="n">
        <v>13.89</v>
      </c>
      <c r="AI1072" t="n">
        <v>1.0099999999999998</v>
      </c>
      <c r="AJ1072" t="n">
        <v>2.6799999999999997</v>
      </c>
      <c r="AK1072" t="n">
        <v>0.0</v>
      </c>
      <c r="AL1072" t="inlineStr">
        <is>
          <t>unreconciled</t>
        </is>
      </c>
      <c r="AM1072" t="inlineStr">
        <is>
          <t>Order Amount Mismatch (3PO&gt;POS)</t>
        </is>
      </c>
      <c r="AN1072" t="n">
        <v>49.13</v>
      </c>
      <c r="AO1072" t="n">
        <f>ROUND(P1072*100/H1072,2)</f>
        <v>0.0</v>
      </c>
      <c r="AP1072" t="n">
        <f>ROUND(Q1072*100/I1072,2)</f>
        <v>0.0</v>
      </c>
      <c r="AQ1072"/>
      <c r="AR1072"/>
      <c r="AS1072" t="n">
        <v>0.0</v>
      </c>
    </row>
    <row r="1073">
      <c r="A1073" s="1" t="n">
        <v>45234.0</v>
      </c>
      <c r="B1073" s="2" t="n">
        <v>45234.489386574074</v>
      </c>
      <c r="C1073" t="inlineStr">
        <is>
          <t>3140023012059439</t>
        </is>
      </c>
      <c r="D1073" t="inlineStr">
        <is>
          <t>POS0012</t>
        </is>
      </c>
      <c r="E1073" t="inlineStr">
        <is>
          <t>31</t>
        </is>
      </c>
      <c r="F1073" t="inlineStr">
        <is>
          <t>0023</t>
        </is>
      </c>
      <c r="G1073" t="inlineStr">
        <is>
          <t>5311318178</t>
        </is>
      </c>
      <c r="H1073" t="n">
        <v>882.0</v>
      </c>
      <c r="I1073" t="n">
        <v>840.0</v>
      </c>
      <c r="J1073" t="n">
        <v>802.86</v>
      </c>
      <c r="K1073" t="inlineStr">
        <is>
          <t>sale</t>
        </is>
      </c>
      <c r="L1073" t="inlineStr">
        <is>
          <t/>
        </is>
      </c>
      <c r="M1073" t="inlineStr">
        <is>
          <t/>
        </is>
      </c>
      <c r="N1073" t="n">
        <v>0.0</v>
      </c>
      <c r="O1073" t="n">
        <v>0.0</v>
      </c>
      <c r="P1073" t="n">
        <v>648.07</v>
      </c>
      <c r="Q1073" t="n">
        <v>648.08</v>
      </c>
      <c r="R1073" t="n">
        <v>37.14</v>
      </c>
      <c r="S1073" t="n">
        <v>37.14</v>
      </c>
      <c r="T1073" t="n">
        <v>8.4</v>
      </c>
      <c r="U1073" t="n">
        <v>8.4</v>
      </c>
      <c r="V1073" t="n">
        <v>144.51</v>
      </c>
      <c r="W1073" t="n">
        <v>144.51</v>
      </c>
      <c r="X1073" t="n">
        <v>11.02</v>
      </c>
      <c r="Y1073" t="n">
        <v>11.02</v>
      </c>
      <c r="Z1073" t="n">
        <v>28.0</v>
      </c>
      <c r="AA1073" t="n">
        <v>27.99</v>
      </c>
      <c r="AB1073" t="n">
        <v>42.0</v>
      </c>
      <c r="AC1073" t="n">
        <v>42.0</v>
      </c>
      <c r="AD1073" t="n">
        <v>42.0</v>
      </c>
      <c r="AE1073" t="n">
        <v>-0.009999999999990905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0.010000000000001563</v>
      </c>
      <c r="AK1073" t="n">
        <v>0.0</v>
      </c>
      <c r="AL1073" t="inlineStr">
        <is>
          <t>unreconciled</t>
        </is>
      </c>
      <c r="AM1073" t="inlineStr">
        <is>
          <t>Order Amount Mismatch (POS&gt;3PO)</t>
        </is>
      </c>
      <c r="AN1073" t="n">
        <v>42.0</v>
      </c>
      <c r="AO1073" t="n">
        <f>ROUND(P1073*100/H1073,2)</f>
        <v>0.0</v>
      </c>
      <c r="AP1073" t="n">
        <f>ROUND(Q1073*100/I1073,2)</f>
        <v>0.0</v>
      </c>
      <c r="AQ1073"/>
      <c r="AR1073"/>
      <c r="AS1073" t="n">
        <v>0.0</v>
      </c>
    </row>
    <row r="1074">
      <c r="A1074" s="1" t="n">
        <v>45233.0</v>
      </c>
      <c r="B1074" s="2" t="n">
        <v>45233.65646990741</v>
      </c>
      <c r="C1074" t="inlineStr">
        <is>
          <t>3140094012085138</t>
        </is>
      </c>
      <c r="D1074" t="inlineStr">
        <is>
          <t>POS0012</t>
        </is>
      </c>
      <c r="E1074" t="inlineStr">
        <is>
          <t>53</t>
        </is>
      </c>
      <c r="F1074" t="inlineStr">
        <is>
          <t>0094</t>
        </is>
      </c>
      <c r="G1074" t="inlineStr">
        <is>
          <t>5311319001</t>
        </is>
      </c>
      <c r="H1074" t="n">
        <v>1168.0</v>
      </c>
      <c r="I1074" t="n">
        <v>1189.52</v>
      </c>
      <c r="J1074" t="n">
        <v>1152.38</v>
      </c>
      <c r="K1074" t="inlineStr">
        <is>
          <t>sale</t>
        </is>
      </c>
      <c r="L1074" t="inlineStr">
        <is>
          <t/>
        </is>
      </c>
      <c r="M1074" t="inlineStr">
        <is>
          <t/>
        </is>
      </c>
      <c r="N1074" t="n">
        <v>0.0</v>
      </c>
      <c r="O1074" t="n">
        <v>0.0</v>
      </c>
      <c r="P1074" t="n">
        <v>914.43</v>
      </c>
      <c r="Q1074" t="n">
        <v>855.63</v>
      </c>
      <c r="R1074" t="n">
        <v>37.14</v>
      </c>
      <c r="S1074" t="n">
        <v>37.14</v>
      </c>
      <c r="T1074" t="n">
        <v>11.9</v>
      </c>
      <c r="U1074" t="n">
        <v>11.12</v>
      </c>
      <c r="V1074" t="n">
        <v>207.43</v>
      </c>
      <c r="W1074" t="n">
        <v>193.54</v>
      </c>
      <c r="X1074" t="n">
        <v>15.61</v>
      </c>
      <c r="Y1074" t="n">
        <v>14.6</v>
      </c>
      <c r="Z1074" t="n">
        <v>40.15</v>
      </c>
      <c r="AA1074" t="n">
        <v>37.47</v>
      </c>
      <c r="AB1074" t="n">
        <v>55.62</v>
      </c>
      <c r="AC1074" t="n">
        <v>55.62</v>
      </c>
      <c r="AD1074" t="n">
        <v>-21.519999999999982</v>
      </c>
      <c r="AE1074" t="n">
        <v>58.799999999999955</v>
      </c>
      <c r="AF1074" t="n">
        <v>0.0</v>
      </c>
      <c r="AG1074" t="n">
        <v>0.7800000000000011</v>
      </c>
      <c r="AH1074" t="n">
        <v>13.890000000000015</v>
      </c>
      <c r="AI1074" t="n">
        <v>1.0099999999999998</v>
      </c>
      <c r="AJ1074" t="n">
        <v>2.6799999999999997</v>
      </c>
      <c r="AK1074" t="n">
        <v>0.0</v>
      </c>
      <c r="AL1074" t="inlineStr">
        <is>
          <t>unreconciled</t>
        </is>
      </c>
      <c r="AM1074" t="inlineStr">
        <is>
          <t>Order Amount Mismatch (3PO&gt;POS)</t>
        </is>
      </c>
      <c r="AN1074" t="n">
        <v>21.52</v>
      </c>
      <c r="AO1074" t="n">
        <f>ROUND(P1074*100/H1074,2)</f>
        <v>0.0</v>
      </c>
      <c r="AP1074" t="n">
        <f>ROUND(Q1074*100/I1074,2)</f>
        <v>0.0</v>
      </c>
      <c r="AQ1074"/>
      <c r="AR1074"/>
      <c r="AS1074" t="n">
        <v>0.0</v>
      </c>
    </row>
    <row r="1075">
      <c r="A1075" s="1" t="n">
        <v>45234.0</v>
      </c>
      <c r="B1075" s="2" t="n">
        <v>45234.93356481481</v>
      </c>
      <c r="C1075" t="inlineStr">
        <is>
          <t>3140094012085817</t>
        </is>
      </c>
      <c r="D1075" t="inlineStr">
        <is>
          <t>POS0012</t>
        </is>
      </c>
      <c r="E1075" t="inlineStr">
        <is>
          <t>32</t>
        </is>
      </c>
      <c r="F1075" t="inlineStr">
        <is>
          <t>0094</t>
        </is>
      </c>
      <c r="G1075" t="inlineStr">
        <is>
          <t>5311338346</t>
        </is>
      </c>
      <c r="H1075" t="n">
        <v>534.0</v>
      </c>
      <c r="I1075" t="n">
        <v>508.57</v>
      </c>
      <c r="J1075" t="n">
        <v>471.43</v>
      </c>
      <c r="K1075" t="inlineStr">
        <is>
          <t>sale</t>
        </is>
      </c>
      <c r="L1075" t="inlineStr">
        <is>
          <t/>
        </is>
      </c>
      <c r="M1075" t="inlineStr">
        <is>
          <t/>
        </is>
      </c>
      <c r="N1075" t="n">
        <v>0.0</v>
      </c>
      <c r="O1075" t="n">
        <v>0.0</v>
      </c>
      <c r="P1075" t="n">
        <v>395.46</v>
      </c>
      <c r="Q1075" t="n">
        <v>395.48</v>
      </c>
      <c r="R1075" t="n">
        <v>37.14</v>
      </c>
      <c r="S1075" t="n">
        <v>37.14</v>
      </c>
      <c r="T1075" t="n">
        <v>5.09</v>
      </c>
      <c r="U1075" t="n">
        <v>5.09</v>
      </c>
      <c r="V1075" t="n">
        <v>84.86</v>
      </c>
      <c r="W1075" t="n">
        <v>84.86</v>
      </c>
      <c r="X1075" t="n">
        <v>6.68</v>
      </c>
      <c r="Y1075" t="n">
        <v>6.68</v>
      </c>
      <c r="Z1075" t="n">
        <v>16.48</v>
      </c>
      <c r="AA1075" t="n">
        <v>16.47</v>
      </c>
      <c r="AB1075" t="n">
        <v>25.42</v>
      </c>
      <c r="AC1075" t="n">
        <v>25.43</v>
      </c>
      <c r="AD1075" t="n">
        <v>25.430000000000007</v>
      </c>
      <c r="AE1075" t="n">
        <v>-0.020000000000038654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0.010000000000001563</v>
      </c>
      <c r="AK1075" t="n">
        <v>-0.00999999999999801</v>
      </c>
      <c r="AL1075" t="inlineStr">
        <is>
          <t>unreconciled</t>
        </is>
      </c>
      <c r="AM1075" t="inlineStr">
        <is>
          <t>Order Amount Mismatch (POS&gt;3PO)</t>
        </is>
      </c>
      <c r="AN1075" t="n">
        <v>25.43</v>
      </c>
      <c r="AO1075" t="n">
        <f>ROUND(P1075*100/H1075,2)</f>
        <v>0.0</v>
      </c>
      <c r="AP1075" t="n">
        <f>ROUND(Q1075*100/I1075,2)</f>
        <v>0.0</v>
      </c>
      <c r="AQ1075"/>
      <c r="AR1075"/>
      <c r="AS1075" t="n">
        <v>0.0</v>
      </c>
    </row>
    <row r="1076">
      <c r="A1076" s="1" t="n">
        <v>45233.0</v>
      </c>
      <c r="B1076" s="2" t="n">
        <v>45233.77142361111</v>
      </c>
      <c r="C1076" t="inlineStr">
        <is>
          <t>3140094012085196</t>
        </is>
      </c>
      <c r="D1076" t="inlineStr">
        <is>
          <t>POS0012</t>
        </is>
      </c>
      <c r="E1076" t="inlineStr">
        <is>
          <t>11</t>
        </is>
      </c>
      <c r="F1076" t="inlineStr">
        <is>
          <t>0094</t>
        </is>
      </c>
      <c r="G1076" t="inlineStr">
        <is>
          <t>5311342361</t>
        </is>
      </c>
      <c r="H1076" t="n">
        <v>674.0</v>
      </c>
      <c r="I1076" t="n">
        <v>719.04</v>
      </c>
      <c r="J1076" t="n">
        <v>681.9</v>
      </c>
      <c r="K1076" t="inlineStr">
        <is>
          <t>sale</t>
        </is>
      </c>
      <c r="L1076" t="inlineStr">
        <is>
          <t/>
        </is>
      </c>
      <c r="M1076" t="inlineStr">
        <is>
          <t/>
        </is>
      </c>
      <c r="N1076" t="n">
        <v>0.0</v>
      </c>
      <c r="O1076" t="n">
        <v>0.0</v>
      </c>
      <c r="P1076" t="n">
        <v>555.88</v>
      </c>
      <c r="Q1076" t="n">
        <v>497.09</v>
      </c>
      <c r="R1076" t="n">
        <v>37.14</v>
      </c>
      <c r="S1076" t="n">
        <v>37.14</v>
      </c>
      <c r="T1076" t="n">
        <v>7.19</v>
      </c>
      <c r="U1076" t="n">
        <v>6.42</v>
      </c>
      <c r="V1076" t="n">
        <v>122.74</v>
      </c>
      <c r="W1076" t="n">
        <v>108.86</v>
      </c>
      <c r="X1076" t="n">
        <v>9.44</v>
      </c>
      <c r="Y1076" t="n">
        <v>8.42</v>
      </c>
      <c r="Z1076" t="n">
        <v>23.79</v>
      </c>
      <c r="AA1076" t="n">
        <v>21.11</v>
      </c>
      <c r="AB1076" t="n">
        <v>32.1</v>
      </c>
      <c r="AC1076" t="n">
        <v>32.1</v>
      </c>
      <c r="AD1076" t="n">
        <v>-45.039999999999964</v>
      </c>
      <c r="AE1076" t="n">
        <v>58.79000000000002</v>
      </c>
      <c r="AF1076" t="n">
        <v>0.0</v>
      </c>
      <c r="AG1076" t="n">
        <v>0.7700000000000005</v>
      </c>
      <c r="AH1076" t="n">
        <v>13.879999999999995</v>
      </c>
      <c r="AI1076" t="n">
        <v>1.0199999999999996</v>
      </c>
      <c r="AJ1076" t="n">
        <v>2.6799999999999997</v>
      </c>
      <c r="AK1076" t="n">
        <v>0.0</v>
      </c>
      <c r="AL1076" t="inlineStr">
        <is>
          <t>unreconciled</t>
        </is>
      </c>
      <c r="AM1076" t="inlineStr">
        <is>
          <t>Order Amount Mismatch (3PO&gt;POS)</t>
        </is>
      </c>
      <c r="AN1076" t="n">
        <v>45.04</v>
      </c>
      <c r="AO1076" t="n">
        <f>ROUND(P1076*100/H1076,2)</f>
        <v>0.0</v>
      </c>
      <c r="AP1076" t="n">
        <f>ROUND(Q1076*100/I1076,2)</f>
        <v>0.0</v>
      </c>
      <c r="AQ1076"/>
      <c r="AR1076"/>
      <c r="AS1076" t="n">
        <v>0.0</v>
      </c>
    </row>
    <row r="1077">
      <c r="A1077" s="1" t="n">
        <v>45235.0</v>
      </c>
      <c r="B1077" s="2" t="n">
        <v>45235.68887731482</v>
      </c>
      <c r="C1077" t="inlineStr">
        <is>
          <t>3140094012086091</t>
        </is>
      </c>
      <c r="D1077" t="inlineStr">
        <is>
          <t>POS0012</t>
        </is>
      </c>
      <c r="E1077" t="inlineStr">
        <is>
          <t>06</t>
        </is>
      </c>
      <c r="F1077" t="inlineStr">
        <is>
          <t>0094</t>
        </is>
      </c>
      <c r="G1077" t="inlineStr">
        <is>
          <t>5311344623</t>
        </is>
      </c>
      <c r="H1077" t="n">
        <v>326.0</v>
      </c>
      <c r="I1077" t="n">
        <v>310.47</v>
      </c>
      <c r="J1077" t="n">
        <v>273.33</v>
      </c>
      <c r="K1077" t="inlineStr">
        <is>
          <t>sale</t>
        </is>
      </c>
      <c r="L1077" t="inlineStr">
        <is>
          <t/>
        </is>
      </c>
      <c r="M1077" t="inlineStr">
        <is>
          <t/>
        </is>
      </c>
      <c r="N1077" t="n">
        <v>0.0</v>
      </c>
      <c r="O1077" t="n">
        <v>0.0</v>
      </c>
      <c r="P1077" t="n">
        <v>244.51</v>
      </c>
      <c r="Q1077" t="n">
        <v>244.49</v>
      </c>
      <c r="R1077" t="n">
        <v>37.14</v>
      </c>
      <c r="S1077" t="n">
        <v>37.14</v>
      </c>
      <c r="T1077" t="n">
        <v>3.1</v>
      </c>
      <c r="U1077" t="n">
        <v>3.1</v>
      </c>
      <c r="V1077" t="n">
        <v>49.2</v>
      </c>
      <c r="W1077" t="n">
        <v>49.2</v>
      </c>
      <c r="X1077" t="n">
        <v>4.07</v>
      </c>
      <c r="Y1077" t="n">
        <v>4.07</v>
      </c>
      <c r="Z1077" t="n">
        <v>9.59</v>
      </c>
      <c r="AA1077" t="n">
        <v>9.59</v>
      </c>
      <c r="AB1077" t="n">
        <v>15.52</v>
      </c>
      <c r="AC1077" t="n">
        <v>15.52</v>
      </c>
      <c r="AD1077" t="n">
        <v>15.529999999999973</v>
      </c>
      <c r="AE1077" t="n">
        <v>0.01999999999998181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inlineStr">
        <is>
          <t>unreconciled</t>
        </is>
      </c>
      <c r="AM1077" t="inlineStr">
        <is>
          <t>Order Amount Mismatch (POS&gt;3PO)</t>
        </is>
      </c>
      <c r="AN1077" t="n">
        <v>15.53</v>
      </c>
      <c r="AO1077" t="n">
        <f>ROUND(P1077*100/H1077,2)</f>
        <v>0.0</v>
      </c>
      <c r="AP1077" t="n">
        <f>ROUND(Q1077*100/I1077,2)</f>
        <v>0.0</v>
      </c>
      <c r="AQ1077"/>
      <c r="AR1077"/>
      <c r="AS1077" t="n">
        <v>0.0</v>
      </c>
    </row>
    <row r="1078">
      <c r="A1078" s="1" t="n">
        <v>45232.0</v>
      </c>
      <c r="B1078" s="2" t="n">
        <v>45232.975625</v>
      </c>
      <c r="C1078" t="inlineStr">
        <is>
          <t>3140023012059124</t>
        </is>
      </c>
      <c r="D1078" t="inlineStr">
        <is>
          <t>POS0012</t>
        </is>
      </c>
      <c r="E1078" t="inlineStr">
        <is>
          <t>17</t>
        </is>
      </c>
      <c r="F1078" t="inlineStr">
        <is>
          <t>0023</t>
        </is>
      </c>
      <c r="G1078" t="inlineStr">
        <is>
          <t>5311349795</t>
        </is>
      </c>
      <c r="H1078" t="n">
        <v>657.0</v>
      </c>
      <c r="I1078" t="n">
        <v>588.57</v>
      </c>
      <c r="J1078" t="n">
        <v>588.57</v>
      </c>
      <c r="K1078" t="inlineStr">
        <is>
          <t>addition</t>
        </is>
      </c>
      <c r="L1078" t="inlineStr">
        <is>
          <t/>
        </is>
      </c>
      <c r="M1078" t="inlineStr">
        <is>
          <t/>
        </is>
      </c>
      <c r="N1078" t="n">
        <v>0.0</v>
      </c>
      <c r="O1078" t="n">
        <v>0.0</v>
      </c>
      <c r="P1078" t="n">
        <v>490.24</v>
      </c>
      <c r="Q1078" t="n">
        <v>484.76</v>
      </c>
      <c r="R1078" t="n">
        <v>37.14</v>
      </c>
      <c r="S1078" t="n">
        <v>0.0</v>
      </c>
      <c r="T1078" t="n">
        <v>0.0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31.28</v>
      </c>
      <c r="AC1078" t="n">
        <v>31.29</v>
      </c>
      <c r="AD1078" t="n">
        <v>68.42999999999995</v>
      </c>
      <c r="AE1078" t="n">
        <v>5.480000000000018</v>
      </c>
      <c r="AF1078" t="n">
        <v>37.14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-0.00999999999999801</v>
      </c>
      <c r="AL1078" t="inlineStr">
        <is>
          <t>unreconciled</t>
        </is>
      </c>
      <c r="AM1078" t="inlineStr">
        <is>
          <t>Packaging Charge Mismatch</t>
        </is>
      </c>
      <c r="AN1078" t="n">
        <v>37.14</v>
      </c>
      <c r="AO1078" t="n">
        <f>ROUND(P1078*100/H1078,2)</f>
        <v>0.0</v>
      </c>
      <c r="AP1078" t="n">
        <f>ROUND(Q1078*100/I1078,2)</f>
        <v>0.0</v>
      </c>
      <c r="AQ1078"/>
      <c r="AR1078"/>
      <c r="AS1078" t="n">
        <v>0.0</v>
      </c>
    </row>
    <row r="1079">
      <c r="A1079" s="1" t="n">
        <v>45233.0</v>
      </c>
      <c r="B1079" s="2" t="n">
        <v>45233.3449537037</v>
      </c>
      <c r="C1079" t="inlineStr">
        <is>
          <t>3140023012059171</t>
        </is>
      </c>
      <c r="D1079" t="inlineStr">
        <is>
          <t>POS0012</t>
        </is>
      </c>
      <c r="E1079" t="inlineStr">
        <is>
          <t>64</t>
        </is>
      </c>
      <c r="F1079" t="inlineStr">
        <is>
          <t>0023</t>
        </is>
      </c>
      <c r="G1079" t="inlineStr">
        <is>
          <t>5311355604</t>
        </is>
      </c>
      <c r="H1079" t="n">
        <v>301.0</v>
      </c>
      <c r="I1079" t="n">
        <v>286.66</v>
      </c>
      <c r="J1079" t="n">
        <v>249.52</v>
      </c>
      <c r="K1079" t="inlineStr">
        <is>
          <t>sale</t>
        </is>
      </c>
      <c r="L1079" t="inlineStr">
        <is>
          <t/>
        </is>
      </c>
      <c r="M1079" t="inlineStr">
        <is>
          <t/>
        </is>
      </c>
      <c r="N1079" t="n">
        <v>0.0</v>
      </c>
      <c r="O1079" t="n">
        <v>0.0</v>
      </c>
      <c r="P1079" t="n">
        <v>226.36</v>
      </c>
      <c r="Q1079" t="n">
        <v>226.35</v>
      </c>
      <c r="R1079" t="n">
        <v>37.14</v>
      </c>
      <c r="S1079" t="n">
        <v>37.14</v>
      </c>
      <c r="T1079" t="n">
        <v>2.87</v>
      </c>
      <c r="U1079" t="n">
        <v>2.87</v>
      </c>
      <c r="V1079" t="n">
        <v>44.91</v>
      </c>
      <c r="W1079" t="n">
        <v>44.91</v>
      </c>
      <c r="X1079" t="n">
        <v>3.76</v>
      </c>
      <c r="Y1079" t="n">
        <v>3.76</v>
      </c>
      <c r="Z1079" t="n">
        <v>8.76</v>
      </c>
      <c r="AA1079" t="n">
        <v>8.76</v>
      </c>
      <c r="AB1079" t="n">
        <v>14.34</v>
      </c>
      <c r="AC1079" t="n">
        <v>14.33</v>
      </c>
      <c r="AD1079" t="n">
        <v>14.339999999999975</v>
      </c>
      <c r="AE1079" t="n">
        <v>0.010000000000019327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0.009999999999999787</v>
      </c>
      <c r="AL1079" t="inlineStr">
        <is>
          <t>unreconciled</t>
        </is>
      </c>
      <c r="AM1079" t="inlineStr">
        <is>
          <t>Order Amount Mismatch (POS&gt;3PO)</t>
        </is>
      </c>
      <c r="AN1079" t="n">
        <v>14.34</v>
      </c>
      <c r="AO1079" t="n">
        <f>ROUND(P1079*100/H1079,2)</f>
        <v>0.0</v>
      </c>
      <c r="AP1079" t="n">
        <f>ROUND(Q1079*100/I1079,2)</f>
        <v>0.0</v>
      </c>
      <c r="AQ1079"/>
      <c r="AR1079"/>
      <c r="AS1079" t="n">
        <v>0.0</v>
      </c>
    </row>
    <row r="1080">
      <c r="A1080" s="1" t="n">
        <v>45232.0</v>
      </c>
      <c r="B1080" s="2" t="n">
        <v>45232.93733796296</v>
      </c>
      <c r="C1080" t="inlineStr">
        <is>
          <t>3140023012059093</t>
        </is>
      </c>
      <c r="D1080" t="inlineStr">
        <is>
          <t>POS0012</t>
        </is>
      </c>
      <c r="E1080" t="inlineStr">
        <is>
          <t>86</t>
        </is>
      </c>
      <c r="F1080" t="inlineStr">
        <is>
          <t>0023</t>
        </is>
      </c>
      <c r="G1080" t="inlineStr">
        <is>
          <t>5311356716</t>
        </is>
      </c>
      <c r="H1080" t="n">
        <v>398.0</v>
      </c>
      <c r="I1080" t="n">
        <v>379.05</v>
      </c>
      <c r="J1080" t="n">
        <v>341.91</v>
      </c>
      <c r="K1080" t="inlineStr">
        <is>
          <t>sale</t>
        </is>
      </c>
      <c r="L1080" t="inlineStr">
        <is>
          <t/>
        </is>
      </c>
      <c r="M1080" t="inlineStr">
        <is>
          <t/>
        </is>
      </c>
      <c r="N1080" t="n">
        <v>0.0</v>
      </c>
      <c r="O1080" t="n">
        <v>0.0</v>
      </c>
      <c r="P1080" t="n">
        <v>296.77</v>
      </c>
      <c r="Q1080" t="n">
        <v>296.75</v>
      </c>
      <c r="R1080" t="n">
        <v>37.14</v>
      </c>
      <c r="S1080" t="n">
        <v>37.14</v>
      </c>
      <c r="T1080" t="n">
        <v>3.79</v>
      </c>
      <c r="U1080" t="n">
        <v>3.79</v>
      </c>
      <c r="V1080" t="n">
        <v>61.54</v>
      </c>
      <c r="W1080" t="n">
        <v>61.54</v>
      </c>
      <c r="X1080" t="n">
        <v>4.98</v>
      </c>
      <c r="Y1080" t="n">
        <v>4.98</v>
      </c>
      <c r="Z1080" t="n">
        <v>11.97</v>
      </c>
      <c r="AA1080" t="n">
        <v>11.98</v>
      </c>
      <c r="AB1080" t="n">
        <v>18.96</v>
      </c>
      <c r="AC1080" t="n">
        <v>18.95</v>
      </c>
      <c r="AD1080" t="n">
        <v>18.94999999999999</v>
      </c>
      <c r="AE1080" t="n">
        <v>0.01999999999998181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-0.009999999999999787</v>
      </c>
      <c r="AK1080" t="n">
        <v>0.010000000000001563</v>
      </c>
      <c r="AL1080" t="inlineStr">
        <is>
          <t>unreconciled</t>
        </is>
      </c>
      <c r="AM1080" t="inlineStr">
        <is>
          <t>Order Amount Mismatch (POS&gt;3PO)</t>
        </is>
      </c>
      <c r="AN1080" t="n">
        <v>18.95</v>
      </c>
      <c r="AO1080" t="n">
        <f>ROUND(P1080*100/H1080,2)</f>
        <v>0.0</v>
      </c>
      <c r="AP1080" t="n">
        <f>ROUND(Q1080*100/I1080,2)</f>
        <v>0.0</v>
      </c>
      <c r="AQ1080"/>
      <c r="AR1080"/>
      <c r="AS1080" t="n">
        <v>0.0</v>
      </c>
    </row>
    <row r="1081">
      <c r="A1081" s="1" t="n">
        <v>45232.0</v>
      </c>
      <c r="B1081" s="2" t="n">
        <v>45232.98241898148</v>
      </c>
      <c r="C1081" t="inlineStr">
        <is>
          <t>3140023012059132</t>
        </is>
      </c>
      <c r="D1081" t="inlineStr">
        <is>
          <t>POS0012</t>
        </is>
      </c>
      <c r="E1081" t="inlineStr">
        <is>
          <t>25</t>
        </is>
      </c>
      <c r="F1081" t="inlineStr">
        <is>
          <t>0023</t>
        </is>
      </c>
      <c r="G1081" t="inlineStr">
        <is>
          <t>5311361129</t>
        </is>
      </c>
      <c r="H1081" t="n">
        <v>428.0</v>
      </c>
      <c r="I1081" t="n">
        <v>407.61</v>
      </c>
      <c r="J1081" t="n">
        <v>370.47</v>
      </c>
      <c r="K1081" t="inlineStr">
        <is>
          <t>sale</t>
        </is>
      </c>
      <c r="L1081" t="inlineStr">
        <is>
          <t/>
        </is>
      </c>
      <c r="M1081" t="inlineStr">
        <is>
          <t/>
        </is>
      </c>
      <c r="N1081" t="n">
        <v>0.0</v>
      </c>
      <c r="O1081" t="n">
        <v>0.0</v>
      </c>
      <c r="P1081" t="n">
        <v>318.53</v>
      </c>
      <c r="Q1081" t="n">
        <v>318.52</v>
      </c>
      <c r="R1081" t="n">
        <v>37.14</v>
      </c>
      <c r="S1081" t="n">
        <v>37.14</v>
      </c>
      <c r="T1081" t="n">
        <v>4.08</v>
      </c>
      <c r="U1081" t="n">
        <v>4.08</v>
      </c>
      <c r="V1081" t="n">
        <v>66.68</v>
      </c>
      <c r="W1081" t="n">
        <v>66.68</v>
      </c>
      <c r="X1081" t="n">
        <v>5.35</v>
      </c>
      <c r="Y1081" t="n">
        <v>5.35</v>
      </c>
      <c r="Z1081" t="n">
        <v>12.97</v>
      </c>
      <c r="AA1081" t="n">
        <v>12.96</v>
      </c>
      <c r="AB1081" t="n">
        <v>20.38</v>
      </c>
      <c r="AC1081" t="n">
        <v>20.38</v>
      </c>
      <c r="AD1081" t="n">
        <v>20.389999999999986</v>
      </c>
      <c r="AE1081" t="n">
        <v>0.009999999999990905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0.009999999999999787</v>
      </c>
      <c r="AK1081" t="n">
        <v>0.0</v>
      </c>
      <c r="AL1081" t="inlineStr">
        <is>
          <t>unreconciled</t>
        </is>
      </c>
      <c r="AM1081" t="inlineStr">
        <is>
          <t>Order Amount Mismatch (POS&gt;3PO)</t>
        </is>
      </c>
      <c r="AN1081" t="n">
        <v>20.39</v>
      </c>
      <c r="AO1081" t="n">
        <f>ROUND(P1081*100/H1081,2)</f>
        <v>0.0</v>
      </c>
      <c r="AP1081" t="n">
        <f>ROUND(Q1081*100/I1081,2)</f>
        <v>0.0</v>
      </c>
      <c r="AQ1081"/>
      <c r="AR1081"/>
      <c r="AS1081" t="n">
        <v>0.0</v>
      </c>
    </row>
    <row r="1082">
      <c r="A1082" s="1" t="n">
        <v>45235.0</v>
      </c>
      <c r="B1082" s="2" t="n">
        <v>45235.72972222222</v>
      </c>
      <c r="C1082" t="inlineStr">
        <is>
          <t>3140094012086130</t>
        </is>
      </c>
      <c r="D1082" t="inlineStr">
        <is>
          <t>POS0012</t>
        </is>
      </c>
      <c r="E1082" t="inlineStr">
        <is>
          <t>45</t>
        </is>
      </c>
      <c r="F1082" t="inlineStr">
        <is>
          <t>0094</t>
        </is>
      </c>
      <c r="G1082" t="inlineStr">
        <is>
          <t>5311363159</t>
        </is>
      </c>
      <c r="H1082" t="n">
        <v>281.0</v>
      </c>
      <c r="I1082" t="n">
        <v>267.62</v>
      </c>
      <c r="J1082" t="n">
        <v>230.48</v>
      </c>
      <c r="K1082" t="inlineStr">
        <is>
          <t>sale</t>
        </is>
      </c>
      <c r="L1082" t="inlineStr">
        <is>
          <t/>
        </is>
      </c>
      <c r="M1082" t="inlineStr">
        <is>
          <t/>
        </is>
      </c>
      <c r="N1082" t="n">
        <v>0.0</v>
      </c>
      <c r="O1082" t="n">
        <v>0.0</v>
      </c>
      <c r="P1082" t="n">
        <v>211.84</v>
      </c>
      <c r="Q1082" t="n">
        <v>211.84</v>
      </c>
      <c r="R1082" t="n">
        <v>37.14</v>
      </c>
      <c r="S1082" t="n">
        <v>37.14</v>
      </c>
      <c r="T1082" t="n">
        <v>2.68</v>
      </c>
      <c r="U1082" t="n">
        <v>2.68</v>
      </c>
      <c r="V1082" t="n">
        <v>41.49</v>
      </c>
      <c r="W1082" t="n">
        <v>41.49</v>
      </c>
      <c r="X1082" t="n">
        <v>3.51</v>
      </c>
      <c r="Y1082" t="n">
        <v>3.51</v>
      </c>
      <c r="Z1082" t="n">
        <v>8.1</v>
      </c>
      <c r="AA1082" t="n">
        <v>8.1</v>
      </c>
      <c r="AB1082" t="n">
        <v>13.38</v>
      </c>
      <c r="AC1082" t="n">
        <v>13.38</v>
      </c>
      <c r="AD1082" t="n">
        <v>13.379999999999995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inlineStr">
        <is>
          <t>unreconciled</t>
        </is>
      </c>
      <c r="AM1082" t="inlineStr">
        <is>
          <t>Order Amount Mismatch (POS&gt;3PO)</t>
        </is>
      </c>
      <c r="AN1082" t="n">
        <v>13.38</v>
      </c>
      <c r="AO1082" t="n">
        <f>ROUND(P1082*100/H1082,2)</f>
        <v>0.0</v>
      </c>
      <c r="AP1082" t="n">
        <f>ROUND(Q1082*100/I1082,2)</f>
        <v>0.0</v>
      </c>
      <c r="AQ1082"/>
      <c r="AR1082"/>
      <c r="AS1082" t="n">
        <v>0.0</v>
      </c>
    </row>
    <row r="1083">
      <c r="A1083" s="1" t="n">
        <v>45232.0</v>
      </c>
      <c r="B1083" s="2" t="n">
        <v>45232.87516203704</v>
      </c>
      <c r="C1083" t="inlineStr">
        <is>
          <t>3140094012084910</t>
        </is>
      </c>
      <c r="D1083" t="inlineStr">
        <is>
          <t>POS0012</t>
        </is>
      </c>
      <c r="E1083" t="inlineStr">
        <is>
          <t>25</t>
        </is>
      </c>
      <c r="F1083" t="inlineStr">
        <is>
          <t>0094</t>
        </is>
      </c>
      <c r="G1083" t="inlineStr">
        <is>
          <t>5311363669</t>
        </is>
      </c>
      <c r="H1083" t="n">
        <v>670.0</v>
      </c>
      <c r="I1083" t="n">
        <v>638.09</v>
      </c>
      <c r="J1083" t="n">
        <v>600.95</v>
      </c>
      <c r="K1083" t="inlineStr">
        <is>
          <t>sale</t>
        </is>
      </c>
      <c r="L1083" t="inlineStr">
        <is>
          <t/>
        </is>
      </c>
      <c r="M1083" t="inlineStr">
        <is>
          <t/>
        </is>
      </c>
      <c r="N1083" t="n">
        <v>0.0</v>
      </c>
      <c r="O1083" t="n">
        <v>0.0</v>
      </c>
      <c r="P1083" t="n">
        <v>494.19</v>
      </c>
      <c r="Q1083" t="n">
        <v>494.19</v>
      </c>
      <c r="R1083" t="n">
        <v>37.14</v>
      </c>
      <c r="S1083" t="n">
        <v>37.14</v>
      </c>
      <c r="T1083" t="n">
        <v>6.38</v>
      </c>
      <c r="U1083" t="n">
        <v>6.38</v>
      </c>
      <c r="V1083" t="n">
        <v>108.17</v>
      </c>
      <c r="W1083" t="n">
        <v>108.17</v>
      </c>
      <c r="X1083" t="n">
        <v>8.37</v>
      </c>
      <c r="Y1083" t="n">
        <v>8.38</v>
      </c>
      <c r="Z1083" t="n">
        <v>20.98</v>
      </c>
      <c r="AA1083" t="n">
        <v>20.98</v>
      </c>
      <c r="AB1083" t="n">
        <v>31.9</v>
      </c>
      <c r="AC1083" t="n">
        <v>31.91</v>
      </c>
      <c r="AD1083" t="n">
        <v>31.909999999999968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-0.010000000000001563</v>
      </c>
      <c r="AJ1083" t="n">
        <v>0.0</v>
      </c>
      <c r="AK1083" t="n">
        <v>-0.010000000000001563</v>
      </c>
      <c r="AL1083" t="inlineStr">
        <is>
          <t>unreconciled</t>
        </is>
      </c>
      <c r="AM1083" t="inlineStr">
        <is>
          <t>Order Amount Mismatch (POS&gt;3PO)</t>
        </is>
      </c>
      <c r="AN1083" t="n">
        <v>31.91</v>
      </c>
      <c r="AO1083" t="n">
        <f>ROUND(P1083*100/H1083,2)</f>
        <v>0.0</v>
      </c>
      <c r="AP1083" t="n">
        <f>ROUND(Q1083*100/I1083,2)</f>
        <v>0.0</v>
      </c>
      <c r="AQ1083"/>
      <c r="AR1083"/>
      <c r="AS1083" t="n">
        <v>0.0</v>
      </c>
    </row>
    <row r="1084">
      <c r="A1084" s="1" t="n">
        <v>45235.0</v>
      </c>
      <c r="B1084" s="2" t="n">
        <v>45235.786458333336</v>
      </c>
      <c r="C1084" t="inlineStr">
        <is>
          <t>3140094012086173</t>
        </is>
      </c>
      <c r="D1084" t="inlineStr">
        <is>
          <t>POS0012</t>
        </is>
      </c>
      <c r="E1084" t="inlineStr">
        <is>
          <t>88</t>
        </is>
      </c>
      <c r="F1084" t="inlineStr">
        <is>
          <t>0094</t>
        </is>
      </c>
      <c r="G1084" t="inlineStr">
        <is>
          <t>5311375109</t>
        </is>
      </c>
      <c r="H1084" t="n">
        <v>422.0</v>
      </c>
      <c r="I1084" t="n">
        <v>364.75</v>
      </c>
      <c r="J1084" t="n">
        <v>364.75</v>
      </c>
      <c r="K1084" t="inlineStr">
        <is>
          <t>addition</t>
        </is>
      </c>
      <c r="L1084" t="inlineStr">
        <is>
          <t/>
        </is>
      </c>
      <c r="M1084" t="inlineStr">
        <is>
          <t/>
        </is>
      </c>
      <c r="N1084" t="n">
        <v>0.0</v>
      </c>
      <c r="O1084" t="n">
        <v>0.0</v>
      </c>
      <c r="P1084" t="n">
        <v>314.88</v>
      </c>
      <c r="Q1084" t="n">
        <v>314.17</v>
      </c>
      <c r="R1084" t="n">
        <v>37.14</v>
      </c>
      <c r="S1084" t="n">
        <v>0.0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  <c r="AB1084" t="n">
        <v>20.1</v>
      </c>
      <c r="AC1084" t="n">
        <v>20.1</v>
      </c>
      <c r="AD1084" t="n">
        <v>57.25</v>
      </c>
      <c r="AE1084" t="n">
        <v>0.7099999999999795</v>
      </c>
      <c r="AF1084" t="n">
        <v>37.14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inlineStr">
        <is>
          <t>unreconciled</t>
        </is>
      </c>
      <c r="AM1084" t="inlineStr">
        <is>
          <t>Packaging Charge Mismatch</t>
        </is>
      </c>
      <c r="AN1084" t="n">
        <v>37.14</v>
      </c>
      <c r="AO1084" t="n">
        <f>ROUND(P1084*100/H1084,2)</f>
        <v>0.0</v>
      </c>
      <c r="AP1084" t="n">
        <f>ROUND(Q1084*100/I1084,2)</f>
        <v>0.0</v>
      </c>
      <c r="AQ1084"/>
      <c r="AR1084"/>
      <c r="AS1084" t="n">
        <v>0.0</v>
      </c>
    </row>
    <row r="1085">
      <c r="A1085" s="1" t="n">
        <v>45233.0</v>
      </c>
      <c r="B1085" s="2" t="n">
        <v>45233.98637731482</v>
      </c>
      <c r="C1085" t="inlineStr">
        <is>
          <t>3140094012085397</t>
        </is>
      </c>
      <c r="D1085" t="inlineStr">
        <is>
          <t>POS0012</t>
        </is>
      </c>
      <c r="E1085" t="inlineStr">
        <is>
          <t>12</t>
        </is>
      </c>
      <c r="F1085" t="inlineStr">
        <is>
          <t>0094</t>
        </is>
      </c>
      <c r="G1085" t="inlineStr">
        <is>
          <t>5311397043</t>
        </is>
      </c>
      <c r="H1085" t="n">
        <v>485.0</v>
      </c>
      <c r="I1085" t="n">
        <v>539.04</v>
      </c>
      <c r="J1085" t="n">
        <v>501.9</v>
      </c>
      <c r="K1085" t="inlineStr">
        <is>
          <t>sale</t>
        </is>
      </c>
      <c r="L1085" t="inlineStr">
        <is>
          <t/>
        </is>
      </c>
      <c r="M1085" t="inlineStr">
        <is>
          <t/>
        </is>
      </c>
      <c r="N1085" t="n">
        <v>0.0</v>
      </c>
      <c r="O1085" t="n">
        <v>0.0</v>
      </c>
      <c r="P1085" t="n">
        <v>418.71</v>
      </c>
      <c r="Q1085" t="n">
        <v>359.91</v>
      </c>
      <c r="R1085" t="n">
        <v>37.14</v>
      </c>
      <c r="S1085" t="n">
        <v>37.14</v>
      </c>
      <c r="T1085" t="n">
        <v>5.39</v>
      </c>
      <c r="U1085" t="n">
        <v>4.62</v>
      </c>
      <c r="V1085" t="n">
        <v>90.34</v>
      </c>
      <c r="W1085" t="n">
        <v>76.46</v>
      </c>
      <c r="X1085" t="n">
        <v>7.07</v>
      </c>
      <c r="Y1085" t="n">
        <v>6.06</v>
      </c>
      <c r="Z1085" t="n">
        <v>17.53</v>
      </c>
      <c r="AA1085" t="n">
        <v>14.85</v>
      </c>
      <c r="AB1085" t="n">
        <v>23.1</v>
      </c>
      <c r="AC1085" t="n">
        <v>23.1</v>
      </c>
      <c r="AD1085" t="n">
        <v>-54.039999999999964</v>
      </c>
      <c r="AE1085" t="n">
        <v>58.799999999999955</v>
      </c>
      <c r="AF1085" t="n">
        <v>0.0</v>
      </c>
      <c r="AG1085" t="n">
        <v>0.7699999999999996</v>
      </c>
      <c r="AH1085" t="n">
        <v>13.88000000000001</v>
      </c>
      <c r="AI1085" t="n">
        <v>1.0100000000000007</v>
      </c>
      <c r="AJ1085" t="n">
        <v>2.6800000000000015</v>
      </c>
      <c r="AK1085" t="n">
        <v>0.0</v>
      </c>
      <c r="AL1085" t="inlineStr">
        <is>
          <t>unreconciled</t>
        </is>
      </c>
      <c r="AM1085" t="inlineStr">
        <is>
          <t>Order Amount Mismatch (3PO&gt;POS)</t>
        </is>
      </c>
      <c r="AN1085" t="n">
        <v>54.04</v>
      </c>
      <c r="AO1085" t="n">
        <f>ROUND(P1085*100/H1085,2)</f>
        <v>0.0</v>
      </c>
      <c r="AP1085" t="n">
        <f>ROUND(Q1085*100/I1085,2)</f>
        <v>0.0</v>
      </c>
      <c r="AQ1085"/>
      <c r="AR1085"/>
      <c r="AS1085" t="n">
        <v>0.0</v>
      </c>
    </row>
    <row r="1086">
      <c r="A1086" s="1" t="n">
        <v>45233.0</v>
      </c>
      <c r="B1086" s="2" t="n">
        <v>45233.64829861111</v>
      </c>
      <c r="C1086" t="inlineStr">
        <is>
          <t>3140094012085129</t>
        </is>
      </c>
      <c r="D1086" t="inlineStr">
        <is>
          <t>POS0012</t>
        </is>
      </c>
      <c r="E1086" t="inlineStr">
        <is>
          <t>44</t>
        </is>
      </c>
      <c r="F1086" t="inlineStr">
        <is>
          <t>0094</t>
        </is>
      </c>
      <c r="G1086" t="inlineStr">
        <is>
          <t>5311399094</t>
        </is>
      </c>
      <c r="H1086" t="n">
        <v>302.0</v>
      </c>
      <c r="I1086" t="n">
        <v>364.76</v>
      </c>
      <c r="J1086" t="n">
        <v>327.62</v>
      </c>
      <c r="K1086" t="inlineStr">
        <is>
          <t>sale</t>
        </is>
      </c>
      <c r="L1086" t="inlineStr">
        <is>
          <t/>
        </is>
      </c>
      <c r="M1086" t="inlineStr">
        <is>
          <t/>
        </is>
      </c>
      <c r="N1086" t="n">
        <v>0.0</v>
      </c>
      <c r="O1086" t="n">
        <v>0.0</v>
      </c>
      <c r="P1086" t="n">
        <v>285.87</v>
      </c>
      <c r="Q1086" t="n">
        <v>227.05</v>
      </c>
      <c r="R1086" t="n">
        <v>37.14</v>
      </c>
      <c r="S1086" t="n">
        <v>37.14</v>
      </c>
      <c r="T1086" t="n">
        <v>3.65</v>
      </c>
      <c r="U1086" t="n">
        <v>2.88</v>
      </c>
      <c r="V1086" t="n">
        <v>58.97</v>
      </c>
      <c r="W1086" t="n">
        <v>45.09</v>
      </c>
      <c r="X1086" t="n">
        <v>4.79</v>
      </c>
      <c r="Y1086" t="n">
        <v>3.78</v>
      </c>
      <c r="Z1086" t="n">
        <v>11.48</v>
      </c>
      <c r="AA1086" t="n">
        <v>8.8</v>
      </c>
      <c r="AB1086" t="n">
        <v>14.38</v>
      </c>
      <c r="AC1086" t="n">
        <v>14.38</v>
      </c>
      <c r="AD1086" t="n">
        <v>-62.75999999999999</v>
      </c>
      <c r="AE1086" t="n">
        <v>58.81999999999999</v>
      </c>
      <c r="AF1086" t="n">
        <v>0.0</v>
      </c>
      <c r="AG1086" t="n">
        <v>0.77</v>
      </c>
      <c r="AH1086" t="n">
        <v>13.879999999999995</v>
      </c>
      <c r="AI1086" t="n">
        <v>1.0100000000000002</v>
      </c>
      <c r="AJ1086" t="n">
        <v>2.6799999999999997</v>
      </c>
      <c r="AK1086" t="n">
        <v>0.0</v>
      </c>
      <c r="AL1086" t="inlineStr">
        <is>
          <t>unreconciled</t>
        </is>
      </c>
      <c r="AM1086" t="inlineStr">
        <is>
          <t>Order Amount Mismatch (3PO&gt;POS)</t>
        </is>
      </c>
      <c r="AN1086" t="n">
        <v>62.76</v>
      </c>
      <c r="AO1086" t="n">
        <f>ROUND(P1086*100/H1086,2)</f>
        <v>0.0</v>
      </c>
      <c r="AP1086" t="n">
        <f>ROUND(Q1086*100/I1086,2)</f>
        <v>0.0</v>
      </c>
      <c r="AQ1086"/>
      <c r="AR1086"/>
      <c r="AS1086" t="n">
        <v>0.0</v>
      </c>
    </row>
    <row r="1087">
      <c r="A1087" s="1" t="n">
        <v>45234.0</v>
      </c>
      <c r="B1087" s="2" t="n">
        <v>45234.551030092596</v>
      </c>
      <c r="C1087" t="inlineStr">
        <is>
          <t>3140023012059461</t>
        </is>
      </c>
      <c r="D1087" t="inlineStr">
        <is>
          <t>POS0012</t>
        </is>
      </c>
      <c r="E1087" t="inlineStr">
        <is>
          <t>53</t>
        </is>
      </c>
      <c r="F1087" t="inlineStr">
        <is>
          <t>0023</t>
        </is>
      </c>
      <c r="G1087" t="inlineStr">
        <is>
          <t>5311399611</t>
        </is>
      </c>
      <c r="H1087" t="n">
        <v>287.0</v>
      </c>
      <c r="I1087" t="n">
        <v>273.33</v>
      </c>
      <c r="J1087" t="n">
        <v>236.19</v>
      </c>
      <c r="K1087" t="inlineStr">
        <is>
          <t>sale</t>
        </is>
      </c>
      <c r="L1087" t="inlineStr">
        <is>
          <t/>
        </is>
      </c>
      <c r="M1087" t="inlineStr">
        <is>
          <t/>
        </is>
      </c>
      <c r="N1087" t="n">
        <v>0.0</v>
      </c>
      <c r="O1087" t="n">
        <v>0.0</v>
      </c>
      <c r="P1087" t="n">
        <v>216.2</v>
      </c>
      <c r="Q1087" t="n">
        <v>216.19</v>
      </c>
      <c r="R1087" t="n">
        <v>37.14</v>
      </c>
      <c r="S1087" t="n">
        <v>37.14</v>
      </c>
      <c r="T1087" t="n">
        <v>2.73</v>
      </c>
      <c r="U1087" t="n">
        <v>2.73</v>
      </c>
      <c r="V1087" t="n">
        <v>42.51</v>
      </c>
      <c r="W1087" t="n">
        <v>42.51</v>
      </c>
      <c r="X1087" t="n">
        <v>3.59</v>
      </c>
      <c r="Y1087" t="n">
        <v>3.59</v>
      </c>
      <c r="Z1087" t="n">
        <v>8.3</v>
      </c>
      <c r="AA1087" t="n">
        <v>8.3</v>
      </c>
      <c r="AB1087" t="n">
        <v>13.66</v>
      </c>
      <c r="AC1087" t="n">
        <v>13.67</v>
      </c>
      <c r="AD1087" t="n">
        <v>13.670000000000016</v>
      </c>
      <c r="AE1087" t="n">
        <v>0.009999999999990905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-0.009999999999999787</v>
      </c>
      <c r="AL1087" t="inlineStr">
        <is>
          <t>unreconciled</t>
        </is>
      </c>
      <c r="AM1087" t="inlineStr">
        <is>
          <t>Order Amount Mismatch (POS&gt;3PO)</t>
        </is>
      </c>
      <c r="AN1087" t="n">
        <v>13.67</v>
      </c>
      <c r="AO1087" t="n">
        <f>ROUND(P1087*100/H1087,2)</f>
        <v>0.0</v>
      </c>
      <c r="AP1087" t="n">
        <f>ROUND(Q1087*100/I1087,2)</f>
        <v>0.0</v>
      </c>
      <c r="AQ1087"/>
      <c r="AR1087"/>
      <c r="AS1087" t="n">
        <v>0.0</v>
      </c>
    </row>
    <row r="1088">
      <c r="A1088" s="1" t="n">
        <v>45233.0</v>
      </c>
      <c r="B1088" s="2" t="n">
        <v>45233.44314814815</v>
      </c>
      <c r="C1088" t="inlineStr">
        <is>
          <t>3140094012085039</t>
        </is>
      </c>
      <c r="D1088" t="inlineStr">
        <is>
          <t>POS0012</t>
        </is>
      </c>
      <c r="E1088" t="inlineStr">
        <is>
          <t>54</t>
        </is>
      </c>
      <c r="F1088" t="inlineStr">
        <is>
          <t>0094</t>
        </is>
      </c>
      <c r="G1088" t="inlineStr">
        <is>
          <t>5311400298</t>
        </is>
      </c>
      <c r="H1088" t="n">
        <v>293.0</v>
      </c>
      <c r="I1088" t="n">
        <v>279.05</v>
      </c>
      <c r="J1088" t="n">
        <v>241.91</v>
      </c>
      <c r="K1088" t="inlineStr">
        <is>
          <t>sale</t>
        </is>
      </c>
      <c r="L1088" t="inlineStr">
        <is>
          <t/>
        </is>
      </c>
      <c r="M1088" t="inlineStr">
        <is>
          <t/>
        </is>
      </c>
      <c r="N1088" t="n">
        <v>0.0</v>
      </c>
      <c r="O1088" t="n">
        <v>0.0</v>
      </c>
      <c r="P1088" t="n">
        <v>220.56</v>
      </c>
      <c r="Q1088" t="n">
        <v>220.55</v>
      </c>
      <c r="R1088" t="n">
        <v>37.14</v>
      </c>
      <c r="S1088" t="n">
        <v>37.14</v>
      </c>
      <c r="T1088" t="n">
        <v>2.79</v>
      </c>
      <c r="U1088" t="n">
        <v>2.79</v>
      </c>
      <c r="V1088" t="n">
        <v>43.54</v>
      </c>
      <c r="W1088" t="n">
        <v>43.54</v>
      </c>
      <c r="X1088" t="n">
        <v>3.66</v>
      </c>
      <c r="Y1088" t="n">
        <v>3.66</v>
      </c>
      <c r="Z1088" t="n">
        <v>8.5</v>
      </c>
      <c r="AA1088" t="n">
        <v>8.5</v>
      </c>
      <c r="AB1088" t="n">
        <v>13.96</v>
      </c>
      <c r="AC1088" t="n">
        <v>13.95</v>
      </c>
      <c r="AD1088" t="n">
        <v>13.949999999999989</v>
      </c>
      <c r="AE1088" t="n">
        <v>0.009999999999990905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0.010000000000001563</v>
      </c>
      <c r="AL1088" t="inlineStr">
        <is>
          <t>unreconciled</t>
        </is>
      </c>
      <c r="AM1088" t="inlineStr">
        <is>
          <t>Order Amount Mismatch (POS&gt;3PO)</t>
        </is>
      </c>
      <c r="AN1088" t="n">
        <v>13.95</v>
      </c>
      <c r="AO1088" t="n">
        <f>ROUND(P1088*100/H1088,2)</f>
        <v>0.0</v>
      </c>
      <c r="AP1088" t="n">
        <f>ROUND(Q1088*100/I1088,2)</f>
        <v>0.0</v>
      </c>
      <c r="AQ1088"/>
      <c r="AR1088"/>
      <c r="AS1088" t="n">
        <v>0.0</v>
      </c>
    </row>
    <row r="1089">
      <c r="A1089" s="1" t="n">
        <v>45234.0</v>
      </c>
      <c r="B1089" s="2" t="n">
        <v>45234.84818287037</v>
      </c>
      <c r="C1089" t="inlineStr">
        <is>
          <t>3140094012085720</t>
        </is>
      </c>
      <c r="D1089" t="inlineStr">
        <is>
          <t>POS0012</t>
        </is>
      </c>
      <c r="E1089" t="inlineStr">
        <is>
          <t>35</t>
        </is>
      </c>
      <c r="F1089" t="inlineStr">
        <is>
          <t>0094</t>
        </is>
      </c>
      <c r="G1089" t="inlineStr">
        <is>
          <t>5311420493</t>
        </is>
      </c>
      <c r="H1089" t="n">
        <v>788.0</v>
      </c>
      <c r="I1089" t="n">
        <v>750.47</v>
      </c>
      <c r="J1089" t="n">
        <v>713.33</v>
      </c>
      <c r="K1089" t="inlineStr">
        <is>
          <t>sale</t>
        </is>
      </c>
      <c r="L1089" t="inlineStr">
        <is>
          <t/>
        </is>
      </c>
      <c r="M1089" t="inlineStr">
        <is>
          <t/>
        </is>
      </c>
      <c r="N1089" t="n">
        <v>0.0</v>
      </c>
      <c r="O1089" t="n">
        <v>0.0</v>
      </c>
      <c r="P1089" t="n">
        <v>579.84</v>
      </c>
      <c r="Q1089" t="n">
        <v>579.85</v>
      </c>
      <c r="R1089" t="n">
        <v>37.14</v>
      </c>
      <c r="S1089" t="n">
        <v>37.14</v>
      </c>
      <c r="T1089" t="n">
        <v>7.5</v>
      </c>
      <c r="U1089" t="n">
        <v>7.5</v>
      </c>
      <c r="V1089" t="n">
        <v>128.4</v>
      </c>
      <c r="W1089" t="n">
        <v>128.4</v>
      </c>
      <c r="X1089" t="n">
        <v>9.85</v>
      </c>
      <c r="Y1089" t="n">
        <v>9.85</v>
      </c>
      <c r="Z1089" t="n">
        <v>24.88</v>
      </c>
      <c r="AA1089" t="n">
        <v>24.88</v>
      </c>
      <c r="AB1089" t="n">
        <v>37.52</v>
      </c>
      <c r="AC1089" t="n">
        <v>37.53</v>
      </c>
      <c r="AD1089" t="n">
        <v>37.52999999999997</v>
      </c>
      <c r="AE1089" t="n">
        <v>-0.009999999999990905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-0.00999999999999801</v>
      </c>
      <c r="AL1089" t="inlineStr">
        <is>
          <t>unreconciled</t>
        </is>
      </c>
      <c r="AM1089" t="inlineStr">
        <is>
          <t>Order Amount Mismatch (POS&gt;3PO)</t>
        </is>
      </c>
      <c r="AN1089" t="n">
        <v>37.53</v>
      </c>
      <c r="AO1089" t="n">
        <f>ROUND(P1089*100/H1089,2)</f>
        <v>0.0</v>
      </c>
      <c r="AP1089" t="n">
        <f>ROUND(Q1089*100/I1089,2)</f>
        <v>0.0</v>
      </c>
      <c r="AQ1089"/>
      <c r="AR1089"/>
      <c r="AS1089" t="n">
        <v>0.0</v>
      </c>
    </row>
    <row r="1090">
      <c r="A1090" s="1" t="n">
        <v>45232.0</v>
      </c>
      <c r="B1090" s="2" t="n">
        <v>45232.881585648145</v>
      </c>
      <c r="C1090" t="inlineStr">
        <is>
          <t>3140094012084919</t>
        </is>
      </c>
      <c r="D1090" t="inlineStr">
        <is>
          <t>POS0012</t>
        </is>
      </c>
      <c r="E1090" t="inlineStr">
        <is>
          <t>34</t>
        </is>
      </c>
      <c r="F1090" t="inlineStr">
        <is>
          <t>0094</t>
        </is>
      </c>
      <c r="G1090" t="inlineStr">
        <is>
          <t>5311424066</t>
        </is>
      </c>
      <c r="H1090" t="n">
        <v>424.0</v>
      </c>
      <c r="I1090" t="n">
        <v>403.8</v>
      </c>
      <c r="J1090" t="n">
        <v>366.66</v>
      </c>
      <c r="K1090" t="inlineStr">
        <is>
          <t>sale</t>
        </is>
      </c>
      <c r="L1090" t="inlineStr">
        <is>
          <t/>
        </is>
      </c>
      <c r="M1090" t="inlineStr">
        <is>
          <t/>
        </is>
      </c>
      <c r="N1090" t="n">
        <v>0.0</v>
      </c>
      <c r="O1090" t="n">
        <v>0.0</v>
      </c>
      <c r="P1090" t="n">
        <v>315.63</v>
      </c>
      <c r="Q1090" t="n">
        <v>315.62</v>
      </c>
      <c r="R1090" t="n">
        <v>37.14</v>
      </c>
      <c r="S1090" t="n">
        <v>37.14</v>
      </c>
      <c r="T1090" t="n">
        <v>4.04</v>
      </c>
      <c r="U1090" t="n">
        <v>4.04</v>
      </c>
      <c r="V1090" t="n">
        <v>66.0</v>
      </c>
      <c r="W1090" t="n">
        <v>66.0</v>
      </c>
      <c r="X1090" t="n">
        <v>5.3</v>
      </c>
      <c r="Y1090" t="n">
        <v>5.3</v>
      </c>
      <c r="Z1090" t="n">
        <v>12.83</v>
      </c>
      <c r="AA1090" t="n">
        <v>12.83</v>
      </c>
      <c r="AB1090" t="n">
        <v>20.2</v>
      </c>
      <c r="AC1090" t="n">
        <v>20.19</v>
      </c>
      <c r="AD1090" t="n">
        <v>20.19999999999999</v>
      </c>
      <c r="AE1090" t="n">
        <v>0.009999999999990905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0.00999999999999801</v>
      </c>
      <c r="AL1090" t="inlineStr">
        <is>
          <t>unreconciled</t>
        </is>
      </c>
      <c r="AM1090" t="inlineStr">
        <is>
          <t>Order Amount Mismatch (POS&gt;3PO)</t>
        </is>
      </c>
      <c r="AN1090" t="n">
        <v>20.2</v>
      </c>
      <c r="AO1090" t="n">
        <f>ROUND(P1090*100/H1090,2)</f>
        <v>0.0</v>
      </c>
      <c r="AP1090" t="n">
        <f>ROUND(Q1090*100/I1090,2)</f>
        <v>0.0</v>
      </c>
      <c r="AQ1090"/>
      <c r="AR1090"/>
      <c r="AS1090" t="n">
        <v>0.0</v>
      </c>
    </row>
    <row r="1091">
      <c r="A1091" s="1" t="n">
        <v>45235.0</v>
      </c>
      <c r="B1091" s="2" t="n">
        <v>45235.7881712963</v>
      </c>
      <c r="C1091" t="inlineStr">
        <is>
          <t>3140094012086174</t>
        </is>
      </c>
      <c r="D1091" t="inlineStr">
        <is>
          <t>POS0012</t>
        </is>
      </c>
      <c r="E1091" t="inlineStr">
        <is>
          <t>89</t>
        </is>
      </c>
      <c r="F1091" t="inlineStr">
        <is>
          <t>0094</t>
        </is>
      </c>
      <c r="G1091" t="inlineStr">
        <is>
          <t>5311428279</t>
        </is>
      </c>
      <c r="H1091" t="n">
        <v>268.0</v>
      </c>
      <c r="I1091" t="n">
        <v>255.23</v>
      </c>
      <c r="J1091" t="n">
        <v>218.09</v>
      </c>
      <c r="K1091" t="inlineStr">
        <is>
          <t>sale</t>
        </is>
      </c>
      <c r="L1091" t="inlineStr">
        <is>
          <t/>
        </is>
      </c>
      <c r="M1091" t="inlineStr">
        <is>
          <t/>
        </is>
      </c>
      <c r="N1091" t="n">
        <v>0.0</v>
      </c>
      <c r="O1091" t="n">
        <v>0.0</v>
      </c>
      <c r="P1091" t="n">
        <v>202.4</v>
      </c>
      <c r="Q1091" t="n">
        <v>202.38</v>
      </c>
      <c r="R1091" t="n">
        <v>37.14</v>
      </c>
      <c r="S1091" t="n">
        <v>37.14</v>
      </c>
      <c r="T1091" t="n">
        <v>2.55</v>
      </c>
      <c r="U1091" t="n">
        <v>2.55</v>
      </c>
      <c r="V1091" t="n">
        <v>39.26</v>
      </c>
      <c r="W1091" t="n">
        <v>39.26</v>
      </c>
      <c r="X1091" t="n">
        <v>3.35</v>
      </c>
      <c r="Y1091" t="n">
        <v>3.35</v>
      </c>
      <c r="Z1091" t="n">
        <v>7.67</v>
      </c>
      <c r="AA1091" t="n">
        <v>7.67</v>
      </c>
      <c r="AB1091" t="n">
        <v>12.76</v>
      </c>
      <c r="AC1091" t="n">
        <v>12.76</v>
      </c>
      <c r="AD1091" t="n">
        <v>12.77000000000001</v>
      </c>
      <c r="AE1091" t="n">
        <v>0.020000000000010232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</v>
      </c>
      <c r="AL1091" t="inlineStr">
        <is>
          <t>unreconciled</t>
        </is>
      </c>
      <c r="AM1091" t="inlineStr">
        <is>
          <t>Order Amount Mismatch (POS&gt;3PO)</t>
        </is>
      </c>
      <c r="AN1091" t="n">
        <v>12.77</v>
      </c>
      <c r="AO1091" t="n">
        <f>ROUND(P1091*100/H1091,2)</f>
        <v>0.0</v>
      </c>
      <c r="AP1091" t="n">
        <f>ROUND(Q1091*100/I1091,2)</f>
        <v>0.0</v>
      </c>
      <c r="AQ1091"/>
      <c r="AR1091"/>
      <c r="AS1091" t="n">
        <v>0.0</v>
      </c>
    </row>
    <row r="1092">
      <c r="A1092" s="1" t="n">
        <v>45234.0</v>
      </c>
      <c r="B1092" s="2" t="n">
        <v>45235.02038194444</v>
      </c>
      <c r="C1092" t="inlineStr">
        <is>
          <t>3140094012085900</t>
        </is>
      </c>
      <c r="D1092" t="inlineStr">
        <is>
          <t>POS0012</t>
        </is>
      </c>
      <c r="E1092" t="inlineStr">
        <is>
          <t>15</t>
        </is>
      </c>
      <c r="F1092" t="inlineStr">
        <is>
          <t>0094</t>
        </is>
      </c>
      <c r="G1092" t="inlineStr">
        <is>
          <t>5311439230</t>
        </is>
      </c>
      <c r="H1092" t="n">
        <v>877.0</v>
      </c>
      <c r="I1092" t="n">
        <v>835.24</v>
      </c>
      <c r="J1092" t="n">
        <v>798.1</v>
      </c>
      <c r="K1092" t="inlineStr">
        <is>
          <t>sale</t>
        </is>
      </c>
      <c r="L1092" t="inlineStr">
        <is>
          <t/>
        </is>
      </c>
      <c r="M1092" t="inlineStr">
        <is>
          <t/>
        </is>
      </c>
      <c r="N1092" t="n">
        <v>0.0</v>
      </c>
      <c r="O1092" t="n">
        <v>0.0</v>
      </c>
      <c r="P1092" t="n">
        <v>644.44</v>
      </c>
      <c r="Q1092" t="n">
        <v>644.4</v>
      </c>
      <c r="R1092" t="n">
        <v>37.14</v>
      </c>
      <c r="S1092" t="n">
        <v>37.14</v>
      </c>
      <c r="T1092" t="n">
        <v>8.35</v>
      </c>
      <c r="U1092" t="n">
        <v>8.35</v>
      </c>
      <c r="V1092" t="n">
        <v>143.66</v>
      </c>
      <c r="W1092" t="n">
        <v>143.66</v>
      </c>
      <c r="X1092" t="n">
        <v>10.96</v>
      </c>
      <c r="Y1092" t="n">
        <v>10.96</v>
      </c>
      <c r="Z1092" t="n">
        <v>27.83</v>
      </c>
      <c r="AA1092" t="n">
        <v>27.83</v>
      </c>
      <c r="AB1092" t="n">
        <v>41.76</v>
      </c>
      <c r="AC1092" t="n">
        <v>41.76</v>
      </c>
      <c r="AD1092" t="n">
        <v>41.75999999999999</v>
      </c>
      <c r="AE1092" t="n">
        <v>0.04000000000007731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0.0</v>
      </c>
      <c r="AL1092" t="inlineStr">
        <is>
          <t>unreconciled</t>
        </is>
      </c>
      <c r="AM1092" t="inlineStr">
        <is>
          <t>Order Amount Mismatch (POS&gt;3PO)</t>
        </is>
      </c>
      <c r="AN1092" t="n">
        <v>41.76</v>
      </c>
      <c r="AO1092" t="n">
        <f>ROUND(P1092*100/H1092,2)</f>
        <v>0.0</v>
      </c>
      <c r="AP1092" t="n">
        <f>ROUND(Q1092*100/I1092,2)</f>
        <v>0.0</v>
      </c>
      <c r="AQ1092"/>
      <c r="AR1092"/>
      <c r="AS1092" t="n">
        <v>0.0</v>
      </c>
    </row>
    <row r="1093">
      <c r="A1093" s="1" t="n">
        <v>45233.0</v>
      </c>
      <c r="B1093" s="2" t="n">
        <v>45233.60664351852</v>
      </c>
      <c r="C1093" t="inlineStr">
        <is>
          <t>3140023012059224</t>
        </is>
      </c>
      <c r="D1093" t="inlineStr">
        <is>
          <t>POS0012</t>
        </is>
      </c>
      <c r="E1093" t="inlineStr">
        <is>
          <t>17</t>
        </is>
      </c>
      <c r="F1093" t="inlineStr">
        <is>
          <t>0023</t>
        </is>
      </c>
      <c r="G1093" t="inlineStr">
        <is>
          <t>5311439425</t>
        </is>
      </c>
      <c r="H1093" t="n">
        <v>366.0</v>
      </c>
      <c r="I1093" t="n">
        <v>425.71</v>
      </c>
      <c r="J1093" t="n">
        <v>388.57</v>
      </c>
      <c r="K1093" t="inlineStr">
        <is>
          <t>sale</t>
        </is>
      </c>
      <c r="L1093" t="inlineStr">
        <is>
          <t/>
        </is>
      </c>
      <c r="M1093" t="inlineStr">
        <is>
          <t/>
        </is>
      </c>
      <c r="N1093" t="n">
        <v>0.0</v>
      </c>
      <c r="O1093" t="n">
        <v>0.0</v>
      </c>
      <c r="P1093" t="n">
        <v>332.32</v>
      </c>
      <c r="Q1093" t="n">
        <v>273.52</v>
      </c>
      <c r="R1093" t="n">
        <v>37.14</v>
      </c>
      <c r="S1093" t="n">
        <v>37.14</v>
      </c>
      <c r="T1093" t="n">
        <v>4.26</v>
      </c>
      <c r="U1093" t="n">
        <v>3.49</v>
      </c>
      <c r="V1093" t="n">
        <v>69.94</v>
      </c>
      <c r="W1093" t="n">
        <v>56.06</v>
      </c>
      <c r="X1093" t="n">
        <v>5.59</v>
      </c>
      <c r="Y1093" t="n">
        <v>4.58</v>
      </c>
      <c r="Z1093" t="n">
        <v>13.6</v>
      </c>
      <c r="AA1093" t="n">
        <v>10.91</v>
      </c>
      <c r="AB1093" t="n">
        <v>17.42</v>
      </c>
      <c r="AC1093" t="n">
        <v>17.43</v>
      </c>
      <c r="AD1093" t="n">
        <v>-59.70999999999998</v>
      </c>
      <c r="AE1093" t="n">
        <v>58.80000000000001</v>
      </c>
      <c r="AF1093" t="n">
        <v>0.0</v>
      </c>
      <c r="AG1093" t="n">
        <v>0.7699999999999996</v>
      </c>
      <c r="AH1093" t="n">
        <v>13.879999999999995</v>
      </c>
      <c r="AI1093" t="n">
        <v>1.0099999999999998</v>
      </c>
      <c r="AJ1093" t="n">
        <v>2.6899999999999995</v>
      </c>
      <c r="AK1093" t="n">
        <v>-0.00999999999999801</v>
      </c>
      <c r="AL1093" t="inlineStr">
        <is>
          <t>unreconciled</t>
        </is>
      </c>
      <c r="AM1093" t="inlineStr">
        <is>
          <t>Order Amount Mismatch (3PO&gt;POS)</t>
        </is>
      </c>
      <c r="AN1093" t="n">
        <v>59.71</v>
      </c>
      <c r="AO1093" t="n">
        <f>ROUND(P1093*100/H1093,2)</f>
        <v>0.0</v>
      </c>
      <c r="AP1093" t="n">
        <f>ROUND(Q1093*100/I1093,2)</f>
        <v>0.0</v>
      </c>
      <c r="AQ1093"/>
      <c r="AR1093"/>
      <c r="AS1093" t="n">
        <v>0.0</v>
      </c>
    </row>
    <row r="1094">
      <c r="A1094" s="1" t="n">
        <v>45233.0</v>
      </c>
      <c r="B1094" s="2" t="n">
        <v>45233.804131944446</v>
      </c>
      <c r="C1094" t="inlineStr">
        <is>
          <t>3140023012059296</t>
        </is>
      </c>
      <c r="D1094" t="inlineStr">
        <is>
          <t>POS0012</t>
        </is>
      </c>
      <c r="E1094" t="inlineStr">
        <is>
          <t>89</t>
        </is>
      </c>
      <c r="F1094" t="inlineStr">
        <is>
          <t>0023</t>
        </is>
      </c>
      <c r="G1094" t="inlineStr">
        <is>
          <t>5311445402</t>
        </is>
      </c>
      <c r="H1094" t="n">
        <v>525.0</v>
      </c>
      <c r="I1094" t="n">
        <v>577.14</v>
      </c>
      <c r="J1094" t="n">
        <v>540.0</v>
      </c>
      <c r="K1094" t="inlineStr">
        <is>
          <t>sale</t>
        </is>
      </c>
      <c r="L1094" t="inlineStr">
        <is>
          <t/>
        </is>
      </c>
      <c r="M1094" t="inlineStr">
        <is>
          <t/>
        </is>
      </c>
      <c r="N1094" t="n">
        <v>0.0</v>
      </c>
      <c r="O1094" t="n">
        <v>0.0</v>
      </c>
      <c r="P1094" t="n">
        <v>447.73</v>
      </c>
      <c r="Q1094" t="n">
        <v>388.95</v>
      </c>
      <c r="R1094" t="n">
        <v>37.14</v>
      </c>
      <c r="S1094" t="n">
        <v>37.14</v>
      </c>
      <c r="T1094" t="n">
        <v>5.77</v>
      </c>
      <c r="U1094" t="n">
        <v>5.0</v>
      </c>
      <c r="V1094" t="n">
        <v>97.2</v>
      </c>
      <c r="W1094" t="n">
        <v>83.31</v>
      </c>
      <c r="X1094" t="n">
        <v>7.58</v>
      </c>
      <c r="Y1094" t="n">
        <v>6.56</v>
      </c>
      <c r="Z1094" t="n">
        <v>18.86</v>
      </c>
      <c r="AA1094" t="n">
        <v>16.18</v>
      </c>
      <c r="AB1094" t="n">
        <v>25.0</v>
      </c>
      <c r="AC1094" t="n">
        <v>25.0</v>
      </c>
      <c r="AD1094" t="n">
        <v>-52.139999999999986</v>
      </c>
      <c r="AE1094" t="n">
        <v>58.78000000000003</v>
      </c>
      <c r="AF1094" t="n">
        <v>0.0</v>
      </c>
      <c r="AG1094" t="n">
        <v>0.7699999999999996</v>
      </c>
      <c r="AH1094" t="n">
        <v>13.89</v>
      </c>
      <c r="AI1094" t="n">
        <v>1.0200000000000005</v>
      </c>
      <c r="AJ1094" t="n">
        <v>2.6799999999999997</v>
      </c>
      <c r="AK1094" t="n">
        <v>0.0</v>
      </c>
      <c r="AL1094" t="inlineStr">
        <is>
          <t>unreconciled</t>
        </is>
      </c>
      <c r="AM1094" t="inlineStr">
        <is>
          <t>Order Amount Mismatch (3PO&gt;POS)</t>
        </is>
      </c>
      <c r="AN1094" t="n">
        <v>52.14</v>
      </c>
      <c r="AO1094" t="n">
        <f>ROUND(P1094*100/H1094,2)</f>
        <v>0.0</v>
      </c>
      <c r="AP1094" t="n">
        <f>ROUND(Q1094*100/I1094,2)</f>
        <v>0.0</v>
      </c>
      <c r="AQ1094"/>
      <c r="AR1094"/>
      <c r="AS1094" t="n">
        <v>0.0</v>
      </c>
    </row>
    <row r="1095">
      <c r="A1095" s="1" t="n">
        <v>45232.0</v>
      </c>
      <c r="B1095" s="2" t="n">
        <v>45233.018587962964</v>
      </c>
      <c r="C1095" t="inlineStr">
        <is>
          <t>3140023012059160</t>
        </is>
      </c>
      <c r="D1095" t="inlineStr">
        <is>
          <t>POS0012</t>
        </is>
      </c>
      <c r="E1095" t="inlineStr">
        <is>
          <t>53</t>
        </is>
      </c>
      <c r="F1095" t="inlineStr">
        <is>
          <t>0023</t>
        </is>
      </c>
      <c r="G1095" t="inlineStr">
        <is>
          <t>5311468848</t>
        </is>
      </c>
      <c r="H1095" t="n">
        <v>576.0</v>
      </c>
      <c r="I1095" t="n">
        <v>511.43</v>
      </c>
      <c r="J1095" t="n">
        <v>511.43</v>
      </c>
      <c r="K1095" t="inlineStr">
        <is>
          <t>addition</t>
        </is>
      </c>
      <c r="L1095" t="inlineStr">
        <is>
          <t/>
        </is>
      </c>
      <c r="M1095" t="inlineStr">
        <is>
          <t/>
        </is>
      </c>
      <c r="N1095" t="n">
        <v>0.0</v>
      </c>
      <c r="O1095" t="n">
        <v>0.0</v>
      </c>
      <c r="P1095" t="n">
        <v>429.8</v>
      </c>
      <c r="Q1095" t="n">
        <v>425.96</v>
      </c>
      <c r="R1095" t="n">
        <v>37.14</v>
      </c>
      <c r="S1095" t="n">
        <v>0.0</v>
      </c>
      <c r="T1095" t="n">
        <v>0.0</v>
      </c>
      <c r="U1095" t="n">
        <v>0.0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0.0</v>
      </c>
      <c r="AB1095" t="n">
        <v>27.42</v>
      </c>
      <c r="AC1095" t="n">
        <v>27.43</v>
      </c>
      <c r="AD1095" t="n">
        <v>64.57</v>
      </c>
      <c r="AE1095" t="n">
        <v>3.840000000000032</v>
      </c>
      <c r="AF1095" t="n">
        <v>37.14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-0.00999999999999801</v>
      </c>
      <c r="AL1095" t="inlineStr">
        <is>
          <t>unreconciled</t>
        </is>
      </c>
      <c r="AM1095" t="inlineStr">
        <is>
          <t>Packaging Charge Mismatch</t>
        </is>
      </c>
      <c r="AN1095" t="n">
        <v>37.14</v>
      </c>
      <c r="AO1095" t="n">
        <f>ROUND(P1095*100/H1095,2)</f>
        <v>0.0</v>
      </c>
      <c r="AP1095" t="n">
        <f>ROUND(Q1095*100/I1095,2)</f>
        <v>0.0</v>
      </c>
      <c r="AQ1095"/>
      <c r="AR1095"/>
      <c r="AS1095" t="n">
        <v>0.0</v>
      </c>
    </row>
    <row r="1096">
      <c r="A1096" s="1" t="n">
        <v>45234.0</v>
      </c>
      <c r="B1096" s="2" t="n">
        <v>45234.69826388889</v>
      </c>
      <c r="C1096" t="inlineStr">
        <is>
          <t>3140094012085586</t>
        </is>
      </c>
      <c r="D1096" t="inlineStr">
        <is>
          <t>POS0012</t>
        </is>
      </c>
      <c r="E1096" t="inlineStr">
        <is>
          <t>01</t>
        </is>
      </c>
      <c r="F1096" t="inlineStr">
        <is>
          <t>0094</t>
        </is>
      </c>
      <c r="G1096" t="inlineStr">
        <is>
          <t>5311495571</t>
        </is>
      </c>
      <c r="H1096" t="n">
        <v>216.0</v>
      </c>
      <c r="I1096" t="n">
        <v>205.71</v>
      </c>
      <c r="J1096" t="n">
        <v>168.57</v>
      </c>
      <c r="K1096" t="inlineStr">
        <is>
          <t>sale</t>
        </is>
      </c>
      <c r="L1096" t="inlineStr">
        <is>
          <t/>
        </is>
      </c>
      <c r="M1096" t="inlineStr">
        <is>
          <t/>
        </is>
      </c>
      <c r="N1096" t="n">
        <v>0.0</v>
      </c>
      <c r="O1096" t="n">
        <v>0.0</v>
      </c>
      <c r="P1096" t="n">
        <v>164.66</v>
      </c>
      <c r="Q1096" t="n">
        <v>164.67</v>
      </c>
      <c r="R1096" t="n">
        <v>37.14</v>
      </c>
      <c r="S1096" t="n">
        <v>37.14</v>
      </c>
      <c r="T1096" t="n">
        <v>2.06</v>
      </c>
      <c r="U1096" t="n">
        <v>2.06</v>
      </c>
      <c r="V1096" t="n">
        <v>30.34</v>
      </c>
      <c r="W1096" t="n">
        <v>30.34</v>
      </c>
      <c r="X1096" t="n">
        <v>2.7</v>
      </c>
      <c r="Y1096" t="n">
        <v>2.7</v>
      </c>
      <c r="Z1096" t="n">
        <v>5.95</v>
      </c>
      <c r="AA1096" t="n">
        <v>5.95</v>
      </c>
      <c r="AB1096" t="n">
        <v>10.28</v>
      </c>
      <c r="AC1096" t="n">
        <v>10.29</v>
      </c>
      <c r="AD1096" t="n">
        <v>10.289999999999992</v>
      </c>
      <c r="AE1096" t="n">
        <v>-0.009999999999990905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-0.009999999999999787</v>
      </c>
      <c r="AL1096" t="inlineStr">
        <is>
          <t>unreconciled</t>
        </is>
      </c>
      <c r="AM1096" t="inlineStr">
        <is>
          <t>Order Amount Mismatch (POS&gt;3PO)</t>
        </is>
      </c>
      <c r="AN1096" t="n">
        <v>10.29</v>
      </c>
      <c r="AO1096" t="n">
        <f>ROUND(P1096*100/H1096,2)</f>
        <v>0.0</v>
      </c>
      <c r="AP1096" t="n">
        <f>ROUND(Q1096*100/I1096,2)</f>
        <v>0.0</v>
      </c>
      <c r="AQ1096"/>
      <c r="AR1096"/>
      <c r="AS1096" t="n">
        <v>0.0</v>
      </c>
    </row>
    <row r="1097">
      <c r="A1097" s="1" t="n">
        <v>45234.0</v>
      </c>
      <c r="B1097" s="2" t="n">
        <v>45234.91724537037</v>
      </c>
      <c r="C1097" t="inlineStr">
        <is>
          <t>3140023012059646</t>
        </is>
      </c>
      <c r="D1097" t="inlineStr">
        <is>
          <t>POS0012</t>
        </is>
      </c>
      <c r="E1097" t="inlineStr">
        <is>
          <t>38</t>
        </is>
      </c>
      <c r="F1097" t="inlineStr">
        <is>
          <t>0023</t>
        </is>
      </c>
      <c r="G1097" t="inlineStr">
        <is>
          <t>5311497744</t>
        </is>
      </c>
      <c r="H1097" t="n">
        <v>269.0</v>
      </c>
      <c r="I1097" t="n">
        <v>256.19</v>
      </c>
      <c r="J1097" t="n">
        <v>219.05</v>
      </c>
      <c r="K1097" t="inlineStr">
        <is>
          <t>sale</t>
        </is>
      </c>
      <c r="L1097" t="inlineStr">
        <is>
          <t/>
        </is>
      </c>
      <c r="M1097" t="inlineStr">
        <is>
          <t/>
        </is>
      </c>
      <c r="N1097" t="n">
        <v>0.0</v>
      </c>
      <c r="O1097" t="n">
        <v>0.0</v>
      </c>
      <c r="P1097" t="n">
        <v>203.14</v>
      </c>
      <c r="Q1097" t="n">
        <v>203.13</v>
      </c>
      <c r="R1097" t="n">
        <v>37.14</v>
      </c>
      <c r="S1097" t="n">
        <v>37.14</v>
      </c>
      <c r="T1097" t="n">
        <v>2.56</v>
      </c>
      <c r="U1097" t="n">
        <v>2.56</v>
      </c>
      <c r="V1097" t="n">
        <v>39.43</v>
      </c>
      <c r="W1097" t="n">
        <v>39.43</v>
      </c>
      <c r="X1097" t="n">
        <v>3.36</v>
      </c>
      <c r="Y1097" t="n">
        <v>3.36</v>
      </c>
      <c r="Z1097" t="n">
        <v>7.7</v>
      </c>
      <c r="AA1097" t="n">
        <v>7.7</v>
      </c>
      <c r="AB1097" t="n">
        <v>12.82</v>
      </c>
      <c r="AC1097" t="n">
        <v>12.81</v>
      </c>
      <c r="AD1097" t="n">
        <v>12.810000000000002</v>
      </c>
      <c r="AE1097" t="n">
        <v>0.009999999999990905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0.009999999999999787</v>
      </c>
      <c r="AL1097" t="inlineStr">
        <is>
          <t>unreconciled</t>
        </is>
      </c>
      <c r="AM1097" t="inlineStr">
        <is>
          <t>Order Amount Mismatch (POS&gt;3PO)</t>
        </is>
      </c>
      <c r="AN1097" t="n">
        <v>12.81</v>
      </c>
      <c r="AO1097" t="n">
        <f>ROUND(P1097*100/H1097,2)</f>
        <v>0.0</v>
      </c>
      <c r="AP1097" t="n">
        <f>ROUND(Q1097*100/I1097,2)</f>
        <v>0.0</v>
      </c>
      <c r="AQ1097"/>
      <c r="AR1097"/>
      <c r="AS1097" t="n">
        <v>0.0</v>
      </c>
    </row>
    <row r="1098">
      <c r="A1098" s="1" t="n">
        <v>45233.0</v>
      </c>
      <c r="B1098" s="2" t="n">
        <v>45233.80321759259</v>
      </c>
      <c r="C1098" t="inlineStr">
        <is>
          <t>3140094012085219</t>
        </is>
      </c>
      <c r="D1098" t="inlineStr">
        <is>
          <t>POS0012</t>
        </is>
      </c>
      <c r="E1098" t="inlineStr">
        <is>
          <t>34</t>
        </is>
      </c>
      <c r="F1098" t="inlineStr">
        <is>
          <t>0094</t>
        </is>
      </c>
      <c r="G1098" t="inlineStr">
        <is>
          <t>5311498815</t>
        </is>
      </c>
      <c r="H1098" t="n">
        <v>406.0</v>
      </c>
      <c r="I1098" t="n">
        <v>386.66</v>
      </c>
      <c r="J1098" t="n">
        <v>349.52</v>
      </c>
      <c r="K1098" t="inlineStr">
        <is>
          <t>sale</t>
        </is>
      </c>
      <c r="L1098" t="inlineStr">
        <is>
          <t/>
        </is>
      </c>
      <c r="M1098" t="inlineStr">
        <is>
          <t/>
        </is>
      </c>
      <c r="N1098" t="n">
        <v>0.0</v>
      </c>
      <c r="O1098" t="n">
        <v>0.0</v>
      </c>
      <c r="P1098" t="n">
        <v>302.57</v>
      </c>
      <c r="Q1098" t="n">
        <v>302.57</v>
      </c>
      <c r="R1098" t="n">
        <v>37.14</v>
      </c>
      <c r="S1098" t="n">
        <v>37.14</v>
      </c>
      <c r="T1098" t="n">
        <v>3.87</v>
      </c>
      <c r="U1098" t="n">
        <v>3.87</v>
      </c>
      <c r="V1098" t="n">
        <v>62.91</v>
      </c>
      <c r="W1098" t="n">
        <v>62.91</v>
      </c>
      <c r="X1098" t="n">
        <v>5.07</v>
      </c>
      <c r="Y1098" t="n">
        <v>5.07</v>
      </c>
      <c r="Z1098" t="n">
        <v>12.24</v>
      </c>
      <c r="AA1098" t="n">
        <v>12.23</v>
      </c>
      <c r="AB1098" t="n">
        <v>19.34</v>
      </c>
      <c r="AC1098" t="n">
        <v>19.33</v>
      </c>
      <c r="AD1098" t="n">
        <v>19.339999999999975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0.009999999999999787</v>
      </c>
      <c r="AK1098" t="n">
        <v>0.010000000000001563</v>
      </c>
      <c r="AL1098" t="inlineStr">
        <is>
          <t>unreconciled</t>
        </is>
      </c>
      <c r="AM1098" t="inlineStr">
        <is>
          <t>Order Amount Mismatch (POS&gt;3PO)</t>
        </is>
      </c>
      <c r="AN1098" t="n">
        <v>19.34</v>
      </c>
      <c r="AO1098" t="n">
        <f>ROUND(P1098*100/H1098,2)</f>
        <v>0.0</v>
      </c>
      <c r="AP1098" t="n">
        <f>ROUND(Q1098*100/I1098,2)</f>
        <v>0.0</v>
      </c>
      <c r="AQ1098"/>
      <c r="AR1098"/>
      <c r="AS1098" t="n">
        <v>0.0</v>
      </c>
    </row>
    <row r="1099">
      <c r="A1099" s="1" t="n">
        <v>45232.0</v>
      </c>
      <c r="B1099" s="2" t="n">
        <v>45232.942141203705</v>
      </c>
      <c r="C1099" t="inlineStr">
        <is>
          <t>3140023012059096</t>
        </is>
      </c>
      <c r="D1099" t="inlineStr">
        <is>
          <t>POS0012</t>
        </is>
      </c>
      <c r="E1099" t="inlineStr">
        <is>
          <t>89</t>
        </is>
      </c>
      <c r="F1099" t="inlineStr">
        <is>
          <t>0023</t>
        </is>
      </c>
      <c r="G1099" t="inlineStr">
        <is>
          <t>5311517171</t>
        </is>
      </c>
      <c r="H1099" t="n">
        <v>276.0</v>
      </c>
      <c r="I1099" t="n">
        <v>262.85</v>
      </c>
      <c r="J1099" t="n">
        <v>225.71</v>
      </c>
      <c r="K1099" t="inlineStr">
        <is>
          <t>sale</t>
        </is>
      </c>
      <c r="L1099" t="inlineStr">
        <is>
          <t/>
        </is>
      </c>
      <c r="M1099" t="inlineStr">
        <is>
          <t/>
        </is>
      </c>
      <c r="N1099" t="n">
        <v>0.0</v>
      </c>
      <c r="O1099" t="n">
        <v>0.0</v>
      </c>
      <c r="P1099" t="n">
        <v>208.21</v>
      </c>
      <c r="Q1099" t="n">
        <v>208.19</v>
      </c>
      <c r="R1099" t="n">
        <v>37.14</v>
      </c>
      <c r="S1099" t="n">
        <v>37.14</v>
      </c>
      <c r="T1099" t="n">
        <v>2.63</v>
      </c>
      <c r="U1099" t="n">
        <v>2.63</v>
      </c>
      <c r="V1099" t="n">
        <v>40.63</v>
      </c>
      <c r="W1099" t="n">
        <v>40.63</v>
      </c>
      <c r="X1099" t="n">
        <v>3.45</v>
      </c>
      <c r="Y1099" t="n">
        <v>3.45</v>
      </c>
      <c r="Z1099" t="n">
        <v>7.93</v>
      </c>
      <c r="AA1099" t="n">
        <v>7.93</v>
      </c>
      <c r="AB1099" t="n">
        <v>13.14</v>
      </c>
      <c r="AC1099" t="n">
        <v>13.14</v>
      </c>
      <c r="AD1099" t="n">
        <v>13.149999999999977</v>
      </c>
      <c r="AE1099" t="n">
        <v>0.020000000000010232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0.0</v>
      </c>
      <c r="AL1099" t="inlineStr">
        <is>
          <t>unreconciled</t>
        </is>
      </c>
      <c r="AM1099" t="inlineStr">
        <is>
          <t>Order Amount Mismatch (POS&gt;3PO)</t>
        </is>
      </c>
      <c r="AN1099" t="n">
        <v>13.15</v>
      </c>
      <c r="AO1099" t="n">
        <f>ROUND(P1099*100/H1099,2)</f>
        <v>0.0</v>
      </c>
      <c r="AP1099" t="n">
        <f>ROUND(Q1099*100/I1099,2)</f>
        <v>0.0</v>
      </c>
      <c r="AQ1099"/>
      <c r="AR1099"/>
      <c r="AS1099" t="n">
        <v>0.0</v>
      </c>
    </row>
    <row r="1100">
      <c r="A1100" s="1" t="n">
        <v>45233.0</v>
      </c>
      <c r="B1100" s="2" t="n">
        <v>45233.61383101852</v>
      </c>
      <c r="C1100" t="inlineStr">
        <is>
          <t>3140094012085114</t>
        </is>
      </c>
      <c r="D1100" t="inlineStr">
        <is>
          <t>POS0012</t>
        </is>
      </c>
      <c r="E1100" t="inlineStr">
        <is>
          <t>29</t>
        </is>
      </c>
      <c r="F1100" t="inlineStr">
        <is>
          <t>0094</t>
        </is>
      </c>
      <c r="G1100" t="inlineStr">
        <is>
          <t>5311522208</t>
        </is>
      </c>
      <c r="H1100" t="n">
        <v>520.0</v>
      </c>
      <c r="I1100" t="n">
        <v>572.38</v>
      </c>
      <c r="J1100" t="n">
        <v>535.24</v>
      </c>
      <c r="K1100" t="inlineStr">
        <is>
          <t>sale</t>
        </is>
      </c>
      <c r="L1100" t="inlineStr">
        <is>
          <t/>
        </is>
      </c>
      <c r="M1100" t="inlineStr">
        <is>
          <t/>
        </is>
      </c>
      <c r="N1100" t="n">
        <v>0.0</v>
      </c>
      <c r="O1100" t="n">
        <v>0.0</v>
      </c>
      <c r="P1100" t="n">
        <v>444.12</v>
      </c>
      <c r="Q1100" t="n">
        <v>385.32</v>
      </c>
      <c r="R1100" t="n">
        <v>37.14</v>
      </c>
      <c r="S1100" t="n">
        <v>37.14</v>
      </c>
      <c r="T1100" t="n">
        <v>5.72</v>
      </c>
      <c r="U1100" t="n">
        <v>4.95</v>
      </c>
      <c r="V1100" t="n">
        <v>96.34</v>
      </c>
      <c r="W1100" t="n">
        <v>82.46</v>
      </c>
      <c r="X1100" t="n">
        <v>7.51</v>
      </c>
      <c r="Y1100" t="n">
        <v>6.5</v>
      </c>
      <c r="Z1100" t="n">
        <v>18.69</v>
      </c>
      <c r="AA1100" t="n">
        <v>16.01</v>
      </c>
      <c r="AB1100" t="n">
        <v>24.76</v>
      </c>
      <c r="AC1100" t="n">
        <v>24.76</v>
      </c>
      <c r="AD1100" t="n">
        <v>-52.379999999999995</v>
      </c>
      <c r="AE1100" t="n">
        <v>58.80000000000001</v>
      </c>
      <c r="AF1100" t="n">
        <v>0.0</v>
      </c>
      <c r="AG1100" t="n">
        <v>0.7699999999999996</v>
      </c>
      <c r="AH1100" t="n">
        <v>13.88000000000001</v>
      </c>
      <c r="AI1100" t="n">
        <v>1.0099999999999998</v>
      </c>
      <c r="AJ1100" t="n">
        <v>2.6799999999999997</v>
      </c>
      <c r="AK1100" t="n">
        <v>0.0</v>
      </c>
      <c r="AL1100" t="inlineStr">
        <is>
          <t>unreconciled</t>
        </is>
      </c>
      <c r="AM1100" t="inlineStr">
        <is>
          <t>Order Amount Mismatch (3PO&gt;POS)</t>
        </is>
      </c>
      <c r="AN1100" t="n">
        <v>52.38</v>
      </c>
      <c r="AO1100" t="n">
        <f>ROUND(P1100*100/H1100,2)</f>
        <v>0.0</v>
      </c>
      <c r="AP1100" t="n">
        <f>ROUND(Q1100*100/I1100,2)</f>
        <v>0.0</v>
      </c>
      <c r="AQ1100"/>
      <c r="AR1100"/>
      <c r="AS1100" t="n">
        <v>0.0</v>
      </c>
    </row>
    <row r="1101">
      <c r="A1101" s="1" t="n">
        <v>45232.0</v>
      </c>
      <c r="B1101" s="2" t="n">
        <v>45233.0000462963</v>
      </c>
      <c r="C1101" t="inlineStr">
        <is>
          <t>3140094012085011</t>
        </is>
      </c>
      <c r="D1101" t="inlineStr">
        <is>
          <t>POS0012</t>
        </is>
      </c>
      <c r="E1101" t="inlineStr">
        <is>
          <t>26</t>
        </is>
      </c>
      <c r="F1101" t="inlineStr">
        <is>
          <t>0094</t>
        </is>
      </c>
      <c r="G1101" t="inlineStr">
        <is>
          <t>5311541349</t>
        </is>
      </c>
      <c r="H1101" t="n">
        <v>549.0</v>
      </c>
      <c r="I1101" t="n">
        <v>522.86</v>
      </c>
      <c r="J1101" t="n">
        <v>485.72</v>
      </c>
      <c r="K1101" t="inlineStr">
        <is>
          <t>sale</t>
        </is>
      </c>
      <c r="L1101" t="inlineStr">
        <is>
          <t/>
        </is>
      </c>
      <c r="M1101" t="inlineStr">
        <is>
          <t/>
        </is>
      </c>
      <c r="N1101" t="n">
        <v>0.0</v>
      </c>
      <c r="O1101" t="n">
        <v>0.0</v>
      </c>
      <c r="P1101" t="n">
        <v>406.37</v>
      </c>
      <c r="Q1101" t="n">
        <v>406.35</v>
      </c>
      <c r="R1101" t="n">
        <v>37.14</v>
      </c>
      <c r="S1101" t="n">
        <v>37.14</v>
      </c>
      <c r="T1101" t="n">
        <v>5.23</v>
      </c>
      <c r="U1101" t="n">
        <v>5.23</v>
      </c>
      <c r="V1101" t="n">
        <v>87.43</v>
      </c>
      <c r="W1101" t="n">
        <v>87.43</v>
      </c>
      <c r="X1101" t="n">
        <v>6.86</v>
      </c>
      <c r="Y1101" t="n">
        <v>6.86</v>
      </c>
      <c r="Z1101" t="n">
        <v>16.97</v>
      </c>
      <c r="AA1101" t="n">
        <v>16.97</v>
      </c>
      <c r="AB1101" t="n">
        <v>26.14</v>
      </c>
      <c r="AC1101" t="n">
        <v>26.14</v>
      </c>
      <c r="AD1101" t="n">
        <v>26.139999999999986</v>
      </c>
      <c r="AE1101" t="n">
        <v>0.01999999999998181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inlineStr">
        <is>
          <t>unreconciled</t>
        </is>
      </c>
      <c r="AM1101" t="inlineStr">
        <is>
          <t>Order Amount Mismatch (POS&gt;3PO)</t>
        </is>
      </c>
      <c r="AN1101" t="n">
        <v>26.14</v>
      </c>
      <c r="AO1101" t="n">
        <f>ROUND(P1101*100/H1101,2)</f>
        <v>0.0</v>
      </c>
      <c r="AP1101" t="n">
        <f>ROUND(Q1101*100/I1101,2)</f>
        <v>0.0</v>
      </c>
      <c r="AQ1101"/>
      <c r="AR1101"/>
      <c r="AS1101" t="n">
        <v>0.0</v>
      </c>
    </row>
    <row r="1102">
      <c r="A1102" s="1" t="n">
        <v>45232.0</v>
      </c>
      <c r="B1102" s="2" t="n">
        <v>45232.917719907404</v>
      </c>
      <c r="C1102" t="inlineStr">
        <is>
          <t>3140094012084952</t>
        </is>
      </c>
      <c r="D1102" t="inlineStr">
        <is>
          <t>POS0012</t>
        </is>
      </c>
      <c r="E1102" t="inlineStr">
        <is>
          <t>67</t>
        </is>
      </c>
      <c r="F1102" t="inlineStr">
        <is>
          <t>0094</t>
        </is>
      </c>
      <c r="G1102" t="inlineStr">
        <is>
          <t>5311560196</t>
        </is>
      </c>
      <c r="H1102" t="n">
        <v>657.0</v>
      </c>
      <c r="I1102" t="n">
        <v>625.72</v>
      </c>
      <c r="J1102" t="n">
        <v>588.58</v>
      </c>
      <c r="K1102" t="inlineStr">
        <is>
          <t>sale</t>
        </is>
      </c>
      <c r="L1102" t="inlineStr">
        <is>
          <t/>
        </is>
      </c>
      <c r="M1102" t="inlineStr">
        <is>
          <t/>
        </is>
      </c>
      <c r="N1102" t="n">
        <v>0.0</v>
      </c>
      <c r="O1102" t="n">
        <v>0.0</v>
      </c>
      <c r="P1102" t="n">
        <v>484.76</v>
      </c>
      <c r="Q1102" t="n">
        <v>484.75</v>
      </c>
      <c r="R1102" t="n">
        <v>37.14</v>
      </c>
      <c r="S1102" t="n">
        <v>37.14</v>
      </c>
      <c r="T1102" t="n">
        <v>6.26</v>
      </c>
      <c r="U1102" t="n">
        <v>6.26</v>
      </c>
      <c r="V1102" t="n">
        <v>105.94</v>
      </c>
      <c r="W1102" t="n">
        <v>105.94</v>
      </c>
      <c r="X1102" t="n">
        <v>8.21</v>
      </c>
      <c r="Y1102" t="n">
        <v>8.21</v>
      </c>
      <c r="Z1102" t="n">
        <v>20.55</v>
      </c>
      <c r="AA1102" t="n">
        <v>20.55</v>
      </c>
      <c r="AB1102" t="n">
        <v>31.28</v>
      </c>
      <c r="AC1102" t="n">
        <v>31.29</v>
      </c>
      <c r="AD1102" t="n">
        <v>31.279999999999973</v>
      </c>
      <c r="AE1102" t="n">
        <v>0.009999999999990905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-0.00999999999999801</v>
      </c>
      <c r="AL1102" t="inlineStr">
        <is>
          <t>unreconciled</t>
        </is>
      </c>
      <c r="AM1102" t="inlineStr">
        <is>
          <t>Order Amount Mismatch (POS&gt;3PO)</t>
        </is>
      </c>
      <c r="AN1102" t="n">
        <v>31.28</v>
      </c>
      <c r="AO1102" t="n">
        <f>ROUND(P1102*100/H1102,2)</f>
        <v>0.0</v>
      </c>
      <c r="AP1102" t="n">
        <f>ROUND(Q1102*100/I1102,2)</f>
        <v>0.0</v>
      </c>
      <c r="AQ1102"/>
      <c r="AR1102"/>
      <c r="AS1102" t="n">
        <v>0.0</v>
      </c>
    </row>
    <row r="1103">
      <c r="A1103" s="1" t="n">
        <v>45232.0</v>
      </c>
      <c r="B1103" s="2" t="n">
        <v>45233.000601851854</v>
      </c>
      <c r="C1103" t="inlineStr">
        <is>
          <t>3140023012059151</t>
        </is>
      </c>
      <c r="D1103" t="inlineStr">
        <is>
          <t>POS0012</t>
        </is>
      </c>
      <c r="E1103" t="inlineStr">
        <is>
          <t>44</t>
        </is>
      </c>
      <c r="F1103" t="inlineStr">
        <is>
          <t>0023</t>
        </is>
      </c>
      <c r="G1103" t="inlineStr">
        <is>
          <t>5311566993</t>
        </is>
      </c>
      <c r="H1103" t="n">
        <v>365.0</v>
      </c>
      <c r="I1103" t="n">
        <v>347.62</v>
      </c>
      <c r="J1103" t="n">
        <v>310.48</v>
      </c>
      <c r="K1103" t="inlineStr">
        <is>
          <t>sale</t>
        </is>
      </c>
      <c r="L1103" t="inlineStr">
        <is>
          <t/>
        </is>
      </c>
      <c r="M1103" t="inlineStr">
        <is>
          <t/>
        </is>
      </c>
      <c r="N1103" t="n">
        <v>0.0</v>
      </c>
      <c r="O1103" t="n">
        <v>0.0</v>
      </c>
      <c r="P1103" t="n">
        <v>272.81</v>
      </c>
      <c r="Q1103" t="n">
        <v>272.79</v>
      </c>
      <c r="R1103" t="n">
        <v>37.14</v>
      </c>
      <c r="S1103" t="n">
        <v>37.14</v>
      </c>
      <c r="T1103" t="n">
        <v>3.48</v>
      </c>
      <c r="U1103" t="n">
        <v>3.48</v>
      </c>
      <c r="V1103" t="n">
        <v>55.89</v>
      </c>
      <c r="W1103" t="n">
        <v>55.89</v>
      </c>
      <c r="X1103" t="n">
        <v>4.56</v>
      </c>
      <c r="Y1103" t="n">
        <v>4.56</v>
      </c>
      <c r="Z1103" t="n">
        <v>10.88</v>
      </c>
      <c r="AA1103" t="n">
        <v>10.88</v>
      </c>
      <c r="AB1103" t="n">
        <v>17.38</v>
      </c>
      <c r="AC1103" t="n">
        <v>17.38</v>
      </c>
      <c r="AD1103" t="n">
        <v>17.379999999999995</v>
      </c>
      <c r="AE1103" t="n">
        <v>0.01999999999998181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inlineStr">
        <is>
          <t>unreconciled</t>
        </is>
      </c>
      <c r="AM1103" t="inlineStr">
        <is>
          <t>Order Amount Mismatch (POS&gt;3PO)</t>
        </is>
      </c>
      <c r="AN1103" t="n">
        <v>17.38</v>
      </c>
      <c r="AO1103" t="n">
        <f>ROUND(P1103*100/H1103,2)</f>
        <v>0.0</v>
      </c>
      <c r="AP1103" t="n">
        <f>ROUND(Q1103*100/I1103,2)</f>
        <v>0.0</v>
      </c>
      <c r="AQ1103"/>
      <c r="AR1103"/>
      <c r="AS1103" t="n">
        <v>0.0</v>
      </c>
    </row>
    <row r="1104">
      <c r="A1104" s="1" t="n">
        <v>45233.0</v>
      </c>
      <c r="B1104" s="2" t="n">
        <v>45233.61236111111</v>
      </c>
      <c r="C1104" t="inlineStr">
        <is>
          <t>3140094012085110</t>
        </is>
      </c>
      <c r="D1104" t="inlineStr">
        <is>
          <t>POS0012</t>
        </is>
      </c>
      <c r="E1104" t="inlineStr">
        <is>
          <t>25</t>
        </is>
      </c>
      <c r="F1104" t="inlineStr">
        <is>
          <t>0094</t>
        </is>
      </c>
      <c r="G1104" t="inlineStr">
        <is>
          <t>5311581723</t>
        </is>
      </c>
      <c r="H1104" t="n">
        <v>424.0</v>
      </c>
      <c r="I1104" t="n">
        <v>480.95</v>
      </c>
      <c r="J1104" t="n">
        <v>443.81</v>
      </c>
      <c r="K1104" t="inlineStr">
        <is>
          <t>sale</t>
        </is>
      </c>
      <c r="L1104" t="inlineStr">
        <is>
          <t/>
        </is>
      </c>
      <c r="M1104" t="inlineStr">
        <is>
          <t/>
        </is>
      </c>
      <c r="N1104" t="n">
        <v>0.0</v>
      </c>
      <c r="O1104" t="n">
        <v>0.0</v>
      </c>
      <c r="P1104" t="n">
        <v>374.42</v>
      </c>
      <c r="Q1104" t="n">
        <v>315.63</v>
      </c>
      <c r="R1104" t="n">
        <v>37.14</v>
      </c>
      <c r="S1104" t="n">
        <v>37.14</v>
      </c>
      <c r="T1104" t="n">
        <v>4.81</v>
      </c>
      <c r="U1104" t="n">
        <v>4.04</v>
      </c>
      <c r="V1104" t="n">
        <v>79.89</v>
      </c>
      <c r="W1104" t="n">
        <v>66.0</v>
      </c>
      <c r="X1104" t="n">
        <v>6.31</v>
      </c>
      <c r="Y1104" t="n">
        <v>5.3</v>
      </c>
      <c r="Z1104" t="n">
        <v>15.52</v>
      </c>
      <c r="AA1104" t="n">
        <v>12.83</v>
      </c>
      <c r="AB1104" t="n">
        <v>20.2</v>
      </c>
      <c r="AC1104" t="n">
        <v>20.19</v>
      </c>
      <c r="AD1104" t="n">
        <v>-56.94999999999999</v>
      </c>
      <c r="AE1104" t="n">
        <v>58.79000000000002</v>
      </c>
      <c r="AF1104" t="n">
        <v>0.0</v>
      </c>
      <c r="AG1104" t="n">
        <v>0.7699999999999996</v>
      </c>
      <c r="AH1104" t="n">
        <v>13.89</v>
      </c>
      <c r="AI1104" t="n">
        <v>1.0099999999999998</v>
      </c>
      <c r="AJ1104" t="n">
        <v>2.6899999999999995</v>
      </c>
      <c r="AK1104" t="n">
        <v>0.00999999999999801</v>
      </c>
      <c r="AL1104" t="inlineStr">
        <is>
          <t>unreconciled</t>
        </is>
      </c>
      <c r="AM1104" t="inlineStr">
        <is>
          <t>Order Amount Mismatch (3PO&gt;POS)</t>
        </is>
      </c>
      <c r="AN1104" t="n">
        <v>56.95</v>
      </c>
      <c r="AO1104" t="n">
        <f>ROUND(P1104*100/H1104,2)</f>
        <v>0.0</v>
      </c>
      <c r="AP1104" t="n">
        <f>ROUND(Q1104*100/I1104,2)</f>
        <v>0.0</v>
      </c>
      <c r="AQ1104"/>
      <c r="AR1104"/>
      <c r="AS1104" t="n">
        <v>0.0</v>
      </c>
    </row>
    <row r="1105">
      <c r="A1105" s="1" t="n">
        <v>45235.0</v>
      </c>
      <c r="B1105" s="2" t="n">
        <v>45235.41162037037</v>
      </c>
      <c r="C1105" t="inlineStr">
        <is>
          <t>3140023012059729</t>
        </is>
      </c>
      <c r="D1105" t="inlineStr">
        <is>
          <t>POS0012</t>
        </is>
      </c>
      <c r="E1105" t="inlineStr">
        <is>
          <t>21</t>
        </is>
      </c>
      <c r="F1105" t="inlineStr">
        <is>
          <t>0023</t>
        </is>
      </c>
      <c r="G1105" t="inlineStr">
        <is>
          <t>5311584004</t>
        </is>
      </c>
      <c r="H1105" t="n">
        <v>314.0</v>
      </c>
      <c r="I1105" t="n">
        <v>299.05</v>
      </c>
      <c r="J1105" t="n">
        <v>261.91</v>
      </c>
      <c r="K1105" t="inlineStr">
        <is>
          <t>sale</t>
        </is>
      </c>
      <c r="L1105" t="inlineStr">
        <is>
          <t/>
        </is>
      </c>
      <c r="M1105" t="inlineStr">
        <is>
          <t/>
        </is>
      </c>
      <c r="N1105" t="n">
        <v>0.0</v>
      </c>
      <c r="O1105" t="n">
        <v>0.0</v>
      </c>
      <c r="P1105" t="n">
        <v>235.81</v>
      </c>
      <c r="Q1105" t="n">
        <v>235.77</v>
      </c>
      <c r="R1105" t="n">
        <v>37.14</v>
      </c>
      <c r="S1105" t="n">
        <v>37.14</v>
      </c>
      <c r="T1105" t="n">
        <v>2.99</v>
      </c>
      <c r="U1105" t="n">
        <v>2.99</v>
      </c>
      <c r="V1105" t="n">
        <v>47.14</v>
      </c>
      <c r="W1105" t="n">
        <v>47.14</v>
      </c>
      <c r="X1105" t="n">
        <v>3.92</v>
      </c>
      <c r="Y1105" t="n">
        <v>3.92</v>
      </c>
      <c r="Z1105" t="n">
        <v>9.19</v>
      </c>
      <c r="AA1105" t="n">
        <v>9.2</v>
      </c>
      <c r="AB1105" t="n">
        <v>14.96</v>
      </c>
      <c r="AC1105" t="n">
        <v>14.95</v>
      </c>
      <c r="AD1105" t="n">
        <v>14.949999999999989</v>
      </c>
      <c r="AE1105" t="n">
        <v>0.03999999999999204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-0.009999999999999787</v>
      </c>
      <c r="AK1105" t="n">
        <v>0.010000000000001563</v>
      </c>
      <c r="AL1105" t="inlineStr">
        <is>
          <t>unreconciled</t>
        </is>
      </c>
      <c r="AM1105" t="inlineStr">
        <is>
          <t>Order Amount Mismatch (POS&gt;3PO)</t>
        </is>
      </c>
      <c r="AN1105" t="n">
        <v>14.95</v>
      </c>
      <c r="AO1105" t="n">
        <f>ROUND(P1105*100/H1105,2)</f>
        <v>0.0</v>
      </c>
      <c r="AP1105" t="n">
        <f>ROUND(Q1105*100/I1105,2)</f>
        <v>0.0</v>
      </c>
      <c r="AQ1105"/>
      <c r="AR1105"/>
      <c r="AS1105" t="n">
        <v>0.0</v>
      </c>
    </row>
    <row r="1106">
      <c r="A1106" s="1" t="n">
        <v>45233.0</v>
      </c>
      <c r="B1106" s="2" t="n">
        <v>45233.459502314814</v>
      </c>
      <c r="C1106" t="inlineStr">
        <is>
          <t>3140094012085046</t>
        </is>
      </c>
      <c r="D1106" t="inlineStr">
        <is>
          <t>POS0012</t>
        </is>
      </c>
      <c r="E1106" t="inlineStr">
        <is>
          <t>61</t>
        </is>
      </c>
      <c r="F1106" t="inlineStr">
        <is>
          <t>0094</t>
        </is>
      </c>
      <c r="G1106" t="inlineStr">
        <is>
          <t>5311585875</t>
        </is>
      </c>
      <c r="H1106" t="n">
        <v>276.0</v>
      </c>
      <c r="I1106" t="n">
        <v>262.85</v>
      </c>
      <c r="J1106" t="n">
        <v>225.71</v>
      </c>
      <c r="K1106" t="inlineStr">
        <is>
          <t>sale</t>
        </is>
      </c>
      <c r="L1106" t="inlineStr">
        <is>
          <t/>
        </is>
      </c>
      <c r="M1106" t="inlineStr">
        <is>
          <t/>
        </is>
      </c>
      <c r="N1106" t="n">
        <v>0.0</v>
      </c>
      <c r="O1106" t="n">
        <v>0.0</v>
      </c>
      <c r="P1106" t="n">
        <v>208.21</v>
      </c>
      <c r="Q1106" t="n">
        <v>208.21</v>
      </c>
      <c r="R1106" t="n">
        <v>37.14</v>
      </c>
      <c r="S1106" t="n">
        <v>37.14</v>
      </c>
      <c r="T1106" t="n">
        <v>2.63</v>
      </c>
      <c r="U1106" t="n">
        <v>2.63</v>
      </c>
      <c r="V1106" t="n">
        <v>40.63</v>
      </c>
      <c r="W1106" t="n">
        <v>40.63</v>
      </c>
      <c r="X1106" t="n">
        <v>3.45</v>
      </c>
      <c r="Y1106" t="n">
        <v>3.45</v>
      </c>
      <c r="Z1106" t="n">
        <v>7.93</v>
      </c>
      <c r="AA1106" t="n">
        <v>7.93</v>
      </c>
      <c r="AB1106" t="n">
        <v>13.14</v>
      </c>
      <c r="AC1106" t="n">
        <v>13.14</v>
      </c>
      <c r="AD1106" t="n">
        <v>13.149999999999977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</v>
      </c>
      <c r="AL1106" t="inlineStr">
        <is>
          <t>unreconciled</t>
        </is>
      </c>
      <c r="AM1106" t="inlineStr">
        <is>
          <t>Order Amount Mismatch (POS&gt;3PO)</t>
        </is>
      </c>
      <c r="AN1106" t="n">
        <v>13.15</v>
      </c>
      <c r="AO1106" t="n">
        <f>ROUND(P1106*100/H1106,2)</f>
        <v>0.0</v>
      </c>
      <c r="AP1106" t="n">
        <f>ROUND(Q1106*100/I1106,2)</f>
        <v>0.0</v>
      </c>
      <c r="AQ1106"/>
      <c r="AR1106"/>
      <c r="AS1106" t="n">
        <v>0.0</v>
      </c>
    </row>
    <row r="1107">
      <c r="A1107" s="1" t="n">
        <v>45233.0</v>
      </c>
      <c r="B1107" s="2" t="n">
        <v>45234.026087962964</v>
      </c>
      <c r="C1107" t="inlineStr">
        <is>
          <t>3140023012059407</t>
        </is>
      </c>
      <c r="D1107" t="inlineStr">
        <is>
          <t>POS0012</t>
        </is>
      </c>
      <c r="E1107" t="inlineStr">
        <is>
          <t>00</t>
        </is>
      </c>
      <c r="F1107" t="inlineStr">
        <is>
          <t>0023</t>
        </is>
      </c>
      <c r="G1107" t="inlineStr">
        <is>
          <t>5311588365</t>
        </is>
      </c>
      <c r="H1107" t="n">
        <v>257.0</v>
      </c>
      <c r="I1107" t="n">
        <v>244.76</v>
      </c>
      <c r="J1107" t="n">
        <v>207.62</v>
      </c>
      <c r="K1107" t="inlineStr">
        <is>
          <t>sale</t>
        </is>
      </c>
      <c r="L1107" t="inlineStr">
        <is>
          <t/>
        </is>
      </c>
      <c r="M1107" t="inlineStr">
        <is>
          <t/>
        </is>
      </c>
      <c r="N1107" t="n">
        <v>0.0</v>
      </c>
      <c r="O1107" t="n">
        <v>0.0</v>
      </c>
      <c r="P1107" t="n">
        <v>194.43</v>
      </c>
      <c r="Q1107" t="n">
        <v>194.42</v>
      </c>
      <c r="R1107" t="n">
        <v>37.14</v>
      </c>
      <c r="S1107" t="n">
        <v>37.14</v>
      </c>
      <c r="T1107" t="n">
        <v>2.45</v>
      </c>
      <c r="U1107" t="n">
        <v>2.45</v>
      </c>
      <c r="V1107" t="n">
        <v>37.37</v>
      </c>
      <c r="W1107" t="n">
        <v>37.37</v>
      </c>
      <c r="X1107" t="n">
        <v>3.21</v>
      </c>
      <c r="Y1107" t="n">
        <v>3.21</v>
      </c>
      <c r="Z1107" t="n">
        <v>7.3</v>
      </c>
      <c r="AA1107" t="n">
        <v>7.31</v>
      </c>
      <c r="AB1107" t="n">
        <v>12.24</v>
      </c>
      <c r="AC1107" t="n">
        <v>12.24</v>
      </c>
      <c r="AD1107" t="n">
        <v>12.240000000000009</v>
      </c>
      <c r="AE1107" t="n">
        <v>0.010000000000019327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-0.009999999999999787</v>
      </c>
      <c r="AK1107" t="n">
        <v>0.0</v>
      </c>
      <c r="AL1107" t="inlineStr">
        <is>
          <t>unreconciled</t>
        </is>
      </c>
      <c r="AM1107" t="inlineStr">
        <is>
          <t>Order Amount Mismatch (POS&gt;3PO)</t>
        </is>
      </c>
      <c r="AN1107" t="n">
        <v>12.24</v>
      </c>
      <c r="AO1107" t="n">
        <f>ROUND(P1107*100/H1107,2)</f>
        <v>0.0</v>
      </c>
      <c r="AP1107" t="n">
        <f>ROUND(Q1107*100/I1107,2)</f>
        <v>0.0</v>
      </c>
      <c r="AQ1107"/>
      <c r="AR1107"/>
      <c r="AS1107" t="n">
        <v>0.0</v>
      </c>
    </row>
    <row r="1108">
      <c r="A1108" s="1" t="n">
        <v>45233.0</v>
      </c>
      <c r="B1108" s="2" t="n">
        <v>45233.33773148148</v>
      </c>
      <c r="C1108" t="inlineStr">
        <is>
          <t>3140023012059172</t>
        </is>
      </c>
      <c r="D1108" t="inlineStr">
        <is>
          <t>POS0012</t>
        </is>
      </c>
      <c r="E1108" t="inlineStr">
        <is>
          <t>65</t>
        </is>
      </c>
      <c r="F1108" t="inlineStr">
        <is>
          <t>0023</t>
        </is>
      </c>
      <c r="G1108" t="inlineStr">
        <is>
          <t>5311628641</t>
        </is>
      </c>
      <c r="H1108" t="n">
        <v>253.00000000000003</v>
      </c>
      <c r="I1108" t="n">
        <v>240.95</v>
      </c>
      <c r="J1108" t="n">
        <v>203.81</v>
      </c>
      <c r="K1108" t="inlineStr">
        <is>
          <t>sale</t>
        </is>
      </c>
      <c r="L1108" t="inlineStr">
        <is>
          <t/>
        </is>
      </c>
      <c r="M1108" t="inlineStr">
        <is>
          <t/>
        </is>
      </c>
      <c r="N1108" t="n">
        <v>0.0</v>
      </c>
      <c r="O1108" t="n">
        <v>0.0</v>
      </c>
      <c r="P1108" t="n">
        <v>191.52</v>
      </c>
      <c r="Q1108" t="n">
        <v>191.51</v>
      </c>
      <c r="R1108" t="n">
        <v>37.14</v>
      </c>
      <c r="S1108" t="n">
        <v>37.14</v>
      </c>
      <c r="T1108" t="n">
        <v>2.41</v>
      </c>
      <c r="U1108" t="n">
        <v>2.41</v>
      </c>
      <c r="V1108" t="n">
        <v>36.69</v>
      </c>
      <c r="W1108" t="n">
        <v>36.69</v>
      </c>
      <c r="X1108" t="n">
        <v>3.16</v>
      </c>
      <c r="Y1108" t="n">
        <v>3.16</v>
      </c>
      <c r="Z1108" t="n">
        <v>7.17</v>
      </c>
      <c r="AA1108" t="n">
        <v>7.17</v>
      </c>
      <c r="AB1108" t="n">
        <v>12.04</v>
      </c>
      <c r="AC1108" t="n">
        <v>12.05</v>
      </c>
      <c r="AD1108" t="n">
        <v>12.05000000000004</v>
      </c>
      <c r="AE1108" t="n">
        <v>0.010000000000019327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-0.010000000000001563</v>
      </c>
      <c r="AL1108" t="inlineStr">
        <is>
          <t>unreconciled</t>
        </is>
      </c>
      <c r="AM1108" t="inlineStr">
        <is>
          <t>Order Amount Mismatch (POS&gt;3PO)</t>
        </is>
      </c>
      <c r="AN1108" t="n">
        <v>12.05</v>
      </c>
      <c r="AO1108" t="n">
        <f>ROUND(P1108*100/H1108,2)</f>
        <v>0.0</v>
      </c>
      <c r="AP1108" t="n">
        <f>ROUND(Q1108*100/I1108,2)</f>
        <v>0.0</v>
      </c>
      <c r="AQ1108"/>
      <c r="AR1108"/>
      <c r="AS1108" t="n">
        <v>0.0</v>
      </c>
    </row>
    <row r="1109">
      <c r="A1109" s="1" t="n">
        <v>45235.0</v>
      </c>
      <c r="B1109" s="2" t="n">
        <v>45236.00246527778</v>
      </c>
      <c r="C1109" t="inlineStr">
        <is>
          <t>3140023012059938</t>
        </is>
      </c>
      <c r="D1109" t="inlineStr">
        <is>
          <t>POS0012</t>
        </is>
      </c>
      <c r="E1109" t="inlineStr">
        <is>
          <t>30</t>
        </is>
      </c>
      <c r="F1109" t="inlineStr">
        <is>
          <t>0023</t>
        </is>
      </c>
      <c r="G1109" t="inlineStr">
        <is>
          <t>5311631603</t>
        </is>
      </c>
      <c r="H1109" t="n">
        <v>170.0</v>
      </c>
      <c r="I1109" t="n">
        <v>161.9</v>
      </c>
      <c r="J1109" t="n">
        <v>124.76</v>
      </c>
      <c r="K1109" t="inlineStr">
        <is>
          <t>sale</t>
        </is>
      </c>
      <c r="L1109" t="inlineStr">
        <is>
          <t/>
        </is>
      </c>
      <c r="M1109" t="inlineStr">
        <is>
          <t/>
        </is>
      </c>
      <c r="N1109" t="n">
        <v>0.0</v>
      </c>
      <c r="O1109" t="n">
        <v>0.0</v>
      </c>
      <c r="P1109" t="n">
        <v>131.28</v>
      </c>
      <c r="Q1109" t="n">
        <v>131.28</v>
      </c>
      <c r="R1109" t="n">
        <v>37.14</v>
      </c>
      <c r="S1109" t="n">
        <v>37.14</v>
      </c>
      <c r="T1109" t="n">
        <v>1.62</v>
      </c>
      <c r="U1109" t="n">
        <v>1.62</v>
      </c>
      <c r="V1109" t="n">
        <v>22.46</v>
      </c>
      <c r="W1109" t="n">
        <v>22.46</v>
      </c>
      <c r="X1109" t="n">
        <v>2.12</v>
      </c>
      <c r="Y1109" t="n">
        <v>2.12</v>
      </c>
      <c r="Z1109" t="n">
        <v>4.42</v>
      </c>
      <c r="AA1109" t="n">
        <v>4.42</v>
      </c>
      <c r="AB1109" t="n">
        <v>8.1</v>
      </c>
      <c r="AC1109" t="n">
        <v>8.1</v>
      </c>
      <c r="AD1109" t="n">
        <v>8.099999999999994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inlineStr">
        <is>
          <t>unreconciled</t>
        </is>
      </c>
      <c r="AM1109" t="inlineStr">
        <is>
          <t>Order Amount Mismatch (POS&gt;3PO)</t>
        </is>
      </c>
      <c r="AN1109" t="n">
        <v>8.1</v>
      </c>
      <c r="AO1109" t="n">
        <f>ROUND(P1109*100/H1109,2)</f>
        <v>0.0</v>
      </c>
      <c r="AP1109" t="n">
        <f>ROUND(Q1109*100/I1109,2)</f>
        <v>0.0</v>
      </c>
      <c r="AQ1109"/>
      <c r="AR1109"/>
      <c r="AS1109" t="n">
        <v>0.0</v>
      </c>
    </row>
    <row r="1110">
      <c r="A1110" s="1" t="n">
        <v>45233.0</v>
      </c>
      <c r="B1110" s="2" t="n">
        <v>45233.86256944444</v>
      </c>
      <c r="C1110" t="inlineStr">
        <is>
          <t>3140094012085283</t>
        </is>
      </c>
      <c r="D1110" t="inlineStr">
        <is>
          <t>POS0012</t>
        </is>
      </c>
      <c r="E1110" t="inlineStr">
        <is>
          <t>98</t>
        </is>
      </c>
      <c r="F1110" t="inlineStr">
        <is>
          <t>0094</t>
        </is>
      </c>
      <c r="G1110" t="inlineStr">
        <is>
          <t>5311635351</t>
        </is>
      </c>
      <c r="H1110" t="n">
        <v>565.0</v>
      </c>
      <c r="I1110" t="n">
        <v>615.24</v>
      </c>
      <c r="J1110" t="n">
        <v>578.1</v>
      </c>
      <c r="K1110" t="inlineStr">
        <is>
          <t>sale</t>
        </is>
      </c>
      <c r="L1110" t="inlineStr">
        <is>
          <t/>
        </is>
      </c>
      <c r="M1110" t="inlineStr">
        <is>
          <t/>
        </is>
      </c>
      <c r="N1110" t="n">
        <v>0.0</v>
      </c>
      <c r="O1110" t="n">
        <v>0.0</v>
      </c>
      <c r="P1110" t="n">
        <v>476.76</v>
      </c>
      <c r="Q1110" t="n">
        <v>417.98</v>
      </c>
      <c r="R1110" t="n">
        <v>37.14</v>
      </c>
      <c r="S1110" t="n">
        <v>37.14</v>
      </c>
      <c r="T1110" t="n">
        <v>6.15</v>
      </c>
      <c r="U1110" t="n">
        <v>5.38</v>
      </c>
      <c r="V1110" t="n">
        <v>104.06</v>
      </c>
      <c r="W1110" t="n">
        <v>90.17</v>
      </c>
      <c r="X1110" t="n">
        <v>8.08</v>
      </c>
      <c r="Y1110" t="n">
        <v>7.06</v>
      </c>
      <c r="Z1110" t="n">
        <v>20.19</v>
      </c>
      <c r="AA1110" t="n">
        <v>17.5</v>
      </c>
      <c r="AB1110" t="n">
        <v>26.9</v>
      </c>
      <c r="AC1110" t="n">
        <v>26.91</v>
      </c>
      <c r="AD1110" t="n">
        <v>-50.24000000000001</v>
      </c>
      <c r="AE1110" t="n">
        <v>58.77999999999997</v>
      </c>
      <c r="AF1110" t="n">
        <v>0.0</v>
      </c>
      <c r="AG1110" t="n">
        <v>0.7700000000000005</v>
      </c>
      <c r="AH1110" t="n">
        <v>13.89</v>
      </c>
      <c r="AI1110" t="n">
        <v>1.0200000000000005</v>
      </c>
      <c r="AJ1110" t="n">
        <v>2.6900000000000013</v>
      </c>
      <c r="AK1110" t="n">
        <v>-0.010000000000001563</v>
      </c>
      <c r="AL1110" t="inlineStr">
        <is>
          <t>unreconciled</t>
        </is>
      </c>
      <c r="AM1110" t="inlineStr">
        <is>
          <t>Order Amount Mismatch (3PO&gt;POS)</t>
        </is>
      </c>
      <c r="AN1110" t="n">
        <v>50.24</v>
      </c>
      <c r="AO1110" t="n">
        <f>ROUND(P1110*100/H1110,2)</f>
        <v>0.0</v>
      </c>
      <c r="AP1110" t="n">
        <f>ROUND(Q1110*100/I1110,2)</f>
        <v>0.0</v>
      </c>
      <c r="AQ1110"/>
      <c r="AR1110"/>
      <c r="AS1110" t="n">
        <v>0.0</v>
      </c>
    </row>
    <row r="1111">
      <c r="A1111" s="1" t="n">
        <v>45234.0</v>
      </c>
      <c r="B1111" s="2" t="n">
        <v>45235.0284837963</v>
      </c>
      <c r="C1111" t="inlineStr">
        <is>
          <t>3140094012085911</t>
        </is>
      </c>
      <c r="D1111" t="inlineStr">
        <is>
          <t>POS0012</t>
        </is>
      </c>
      <c r="E1111" t="inlineStr">
        <is>
          <t>26</t>
        </is>
      </c>
      <c r="F1111" t="inlineStr">
        <is>
          <t>0094</t>
        </is>
      </c>
      <c r="G1111" t="inlineStr">
        <is>
          <t>5311647393</t>
        </is>
      </c>
      <c r="H1111" t="n">
        <v>1412.0</v>
      </c>
      <c r="I1111" t="n">
        <v>1344.76</v>
      </c>
      <c r="J1111" t="n">
        <v>1307.62</v>
      </c>
      <c r="K1111" t="inlineStr">
        <is>
          <t>sale</t>
        </is>
      </c>
      <c r="L1111" t="inlineStr">
        <is>
          <t/>
        </is>
      </c>
      <c r="M1111" t="inlineStr">
        <is>
          <t/>
        </is>
      </c>
      <c r="N1111" t="n">
        <v>0.0</v>
      </c>
      <c r="O1111" t="n">
        <v>0.0</v>
      </c>
      <c r="P1111" t="n">
        <v>1032.75</v>
      </c>
      <c r="Q1111" t="n">
        <v>1032.74</v>
      </c>
      <c r="R1111" t="n">
        <v>37.14</v>
      </c>
      <c r="S1111" t="n">
        <v>37.14</v>
      </c>
      <c r="T1111" t="n">
        <v>13.45</v>
      </c>
      <c r="U1111" t="n">
        <v>13.45</v>
      </c>
      <c r="V1111" t="n">
        <v>235.37</v>
      </c>
      <c r="W1111" t="n">
        <v>235.37</v>
      </c>
      <c r="X1111" t="n">
        <v>17.65</v>
      </c>
      <c r="Y1111" t="n">
        <v>17.65</v>
      </c>
      <c r="Z1111" t="n">
        <v>45.54</v>
      </c>
      <c r="AA1111" t="n">
        <v>45.55</v>
      </c>
      <c r="AB1111" t="n">
        <v>67.24</v>
      </c>
      <c r="AC1111" t="n">
        <v>67.24</v>
      </c>
      <c r="AD1111" t="n">
        <v>67.24000000000001</v>
      </c>
      <c r="AE1111" t="n">
        <v>0.009999999999990905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-0.00999999999999801</v>
      </c>
      <c r="AK1111" t="n">
        <v>0.0</v>
      </c>
      <c r="AL1111" t="inlineStr">
        <is>
          <t>unreconciled</t>
        </is>
      </c>
      <c r="AM1111" t="inlineStr">
        <is>
          <t>Order Amount Mismatch (POS&gt;3PO)</t>
        </is>
      </c>
      <c r="AN1111" t="n">
        <v>67.24</v>
      </c>
      <c r="AO1111" t="n">
        <f>ROUND(P1111*100/H1111,2)</f>
        <v>0.0</v>
      </c>
      <c r="AP1111" t="n">
        <f>ROUND(Q1111*100/I1111,2)</f>
        <v>0.0</v>
      </c>
      <c r="AQ1111"/>
      <c r="AR1111"/>
      <c r="AS1111" t="n">
        <v>0.0</v>
      </c>
    </row>
    <row r="1112">
      <c r="A1112" s="1" t="n">
        <v>45235.0</v>
      </c>
      <c r="B1112" s="2" t="n">
        <v>45235.547789351855</v>
      </c>
      <c r="C1112" t="inlineStr">
        <is>
          <t>3140023012059761</t>
        </is>
      </c>
      <c r="D1112" t="inlineStr">
        <is>
          <t>POS0012</t>
        </is>
      </c>
      <c r="E1112" t="inlineStr">
        <is>
          <t>53</t>
        </is>
      </c>
      <c r="F1112" t="inlineStr">
        <is>
          <t>0023</t>
        </is>
      </c>
      <c r="G1112" t="inlineStr">
        <is>
          <t>5311647458</t>
        </is>
      </c>
      <c r="H1112" t="n">
        <v>249.0</v>
      </c>
      <c r="I1112" t="n">
        <v>237.14</v>
      </c>
      <c r="J1112" t="n">
        <v>200.0</v>
      </c>
      <c r="K1112" t="inlineStr">
        <is>
          <t>sale</t>
        </is>
      </c>
      <c r="L1112" t="inlineStr">
        <is>
          <t/>
        </is>
      </c>
      <c r="M1112" t="inlineStr">
        <is>
          <t/>
        </is>
      </c>
      <c r="N1112" t="n">
        <v>0.0</v>
      </c>
      <c r="O1112" t="n">
        <v>0.0</v>
      </c>
      <c r="P1112" t="n">
        <v>188.62</v>
      </c>
      <c r="Q1112" t="n">
        <v>188.6</v>
      </c>
      <c r="R1112" t="n">
        <v>37.14</v>
      </c>
      <c r="S1112" t="n">
        <v>37.14</v>
      </c>
      <c r="T1112" t="n">
        <v>2.37</v>
      </c>
      <c r="U1112" t="n">
        <v>2.37</v>
      </c>
      <c r="V1112" t="n">
        <v>36.0</v>
      </c>
      <c r="W1112" t="n">
        <v>36.0</v>
      </c>
      <c r="X1112" t="n">
        <v>3.11</v>
      </c>
      <c r="Y1112" t="n">
        <v>3.11</v>
      </c>
      <c r="Z1112" t="n">
        <v>7.04</v>
      </c>
      <c r="AA1112" t="n">
        <v>7.04</v>
      </c>
      <c r="AB1112" t="n">
        <v>11.86</v>
      </c>
      <c r="AC1112" t="n">
        <v>11.86</v>
      </c>
      <c r="AD1112" t="n">
        <v>11.860000000000014</v>
      </c>
      <c r="AE1112" t="n">
        <v>0.020000000000010232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inlineStr">
        <is>
          <t>unreconciled</t>
        </is>
      </c>
      <c r="AM1112" t="inlineStr">
        <is>
          <t>Order Amount Mismatch (POS&gt;3PO)</t>
        </is>
      </c>
      <c r="AN1112" t="n">
        <v>11.86</v>
      </c>
      <c r="AO1112" t="n">
        <f>ROUND(P1112*100/H1112,2)</f>
        <v>0.0</v>
      </c>
      <c r="AP1112" t="n">
        <f>ROUND(Q1112*100/I1112,2)</f>
        <v>0.0</v>
      </c>
      <c r="AQ1112"/>
      <c r="AR1112"/>
      <c r="AS1112" t="n">
        <v>0.0</v>
      </c>
    </row>
    <row r="1113">
      <c r="A1113" s="1" t="n">
        <v>45235.0</v>
      </c>
      <c r="B1113" s="2" t="n">
        <v>45235.60548611111</v>
      </c>
      <c r="C1113" t="inlineStr">
        <is>
          <t>3140023012059793</t>
        </is>
      </c>
      <c r="D1113" t="inlineStr">
        <is>
          <t>POS0012</t>
        </is>
      </c>
      <c r="E1113" t="inlineStr">
        <is>
          <t>85</t>
        </is>
      </c>
      <c r="F1113" t="inlineStr">
        <is>
          <t>0023</t>
        </is>
      </c>
      <c r="G1113" t="inlineStr">
        <is>
          <t>5311676604</t>
        </is>
      </c>
      <c r="H1113" t="n">
        <v>423.0</v>
      </c>
      <c r="I1113" t="n">
        <v>402.86</v>
      </c>
      <c r="J1113" t="n">
        <v>365.72</v>
      </c>
      <c r="K1113" t="inlineStr">
        <is>
          <t>sale</t>
        </is>
      </c>
      <c r="L1113" t="inlineStr">
        <is>
          <t/>
        </is>
      </c>
      <c r="M1113" t="inlineStr">
        <is>
          <t/>
        </is>
      </c>
      <c r="N1113" t="n">
        <v>0.0</v>
      </c>
      <c r="O1113" t="n">
        <v>0.0</v>
      </c>
      <c r="P1113" t="n">
        <v>314.91</v>
      </c>
      <c r="Q1113" t="n">
        <v>314.89</v>
      </c>
      <c r="R1113" t="n">
        <v>37.14</v>
      </c>
      <c r="S1113" t="n">
        <v>37.14</v>
      </c>
      <c r="T1113" t="n">
        <v>4.03</v>
      </c>
      <c r="U1113" t="n">
        <v>4.03</v>
      </c>
      <c r="V1113" t="n">
        <v>65.83</v>
      </c>
      <c r="W1113" t="n">
        <v>65.83</v>
      </c>
      <c r="X1113" t="n">
        <v>5.29</v>
      </c>
      <c r="Y1113" t="n">
        <v>5.29</v>
      </c>
      <c r="Z1113" t="n">
        <v>12.8</v>
      </c>
      <c r="AA1113" t="n">
        <v>12.8</v>
      </c>
      <c r="AB1113" t="n">
        <v>20.14</v>
      </c>
      <c r="AC1113" t="n">
        <v>20.14</v>
      </c>
      <c r="AD1113" t="n">
        <v>20.139999999999986</v>
      </c>
      <c r="AE1113" t="n">
        <v>0.020000000000038654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</v>
      </c>
      <c r="AL1113" t="inlineStr">
        <is>
          <t>unreconciled</t>
        </is>
      </c>
      <c r="AM1113" t="inlineStr">
        <is>
          <t>Order Amount Mismatch (POS&gt;3PO)</t>
        </is>
      </c>
      <c r="AN1113" t="n">
        <v>20.14</v>
      </c>
      <c r="AO1113" t="n">
        <f>ROUND(P1113*100/H1113,2)</f>
        <v>0.0</v>
      </c>
      <c r="AP1113" t="n">
        <f>ROUND(Q1113*100/I1113,2)</f>
        <v>0.0</v>
      </c>
      <c r="AQ1113"/>
      <c r="AR1113"/>
      <c r="AS1113" t="n">
        <v>0.0</v>
      </c>
    </row>
    <row r="1114">
      <c r="A1114" s="1" t="n">
        <v>45232.0</v>
      </c>
      <c r="B1114" s="2" t="n">
        <v>45232.999814814815</v>
      </c>
      <c r="C1114" t="inlineStr">
        <is>
          <t>3140023012059147</t>
        </is>
      </c>
      <c r="D1114" t="inlineStr">
        <is>
          <t>POS0012</t>
        </is>
      </c>
      <c r="E1114" t="inlineStr">
        <is>
          <t>40</t>
        </is>
      </c>
      <c r="F1114" t="inlineStr">
        <is>
          <t>0023</t>
        </is>
      </c>
      <c r="G1114" t="inlineStr">
        <is>
          <t>5311690482</t>
        </is>
      </c>
      <c r="H1114" t="n">
        <v>259.0</v>
      </c>
      <c r="I1114" t="n">
        <v>246.66</v>
      </c>
      <c r="J1114" t="n">
        <v>209.52</v>
      </c>
      <c r="K1114" t="inlineStr">
        <is>
          <t>sale</t>
        </is>
      </c>
      <c r="L1114" t="inlineStr">
        <is>
          <t/>
        </is>
      </c>
      <c r="M1114" t="inlineStr">
        <is>
          <t/>
        </is>
      </c>
      <c r="N1114" t="n">
        <v>0.0</v>
      </c>
      <c r="O1114" t="n">
        <v>0.0</v>
      </c>
      <c r="P1114" t="n">
        <v>195.87</v>
      </c>
      <c r="Q1114" t="n">
        <v>195.86</v>
      </c>
      <c r="R1114" t="n">
        <v>37.14</v>
      </c>
      <c r="S1114" t="n">
        <v>37.14</v>
      </c>
      <c r="T1114" t="n">
        <v>2.47</v>
      </c>
      <c r="U1114" t="n">
        <v>2.47</v>
      </c>
      <c r="V1114" t="n">
        <v>37.71</v>
      </c>
      <c r="W1114" t="n">
        <v>37.71</v>
      </c>
      <c r="X1114" t="n">
        <v>3.24</v>
      </c>
      <c r="Y1114" t="n">
        <v>3.24</v>
      </c>
      <c r="Z1114" t="n">
        <v>7.37</v>
      </c>
      <c r="AA1114" t="n">
        <v>7.37</v>
      </c>
      <c r="AB1114" t="n">
        <v>12.34</v>
      </c>
      <c r="AC1114" t="n">
        <v>12.33</v>
      </c>
      <c r="AD1114" t="n">
        <v>12.340000000000003</v>
      </c>
      <c r="AE1114" t="n">
        <v>0.009999999999990905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0.009999999999999787</v>
      </c>
      <c r="AL1114" t="inlineStr">
        <is>
          <t>unreconciled</t>
        </is>
      </c>
      <c r="AM1114" t="inlineStr">
        <is>
          <t>Order Amount Mismatch (POS&gt;3PO)</t>
        </is>
      </c>
      <c r="AN1114" t="n">
        <v>12.34</v>
      </c>
      <c r="AO1114" t="n">
        <f>ROUND(P1114*100/H1114,2)</f>
        <v>0.0</v>
      </c>
      <c r="AP1114" t="n">
        <f>ROUND(Q1114*100/I1114,2)</f>
        <v>0.0</v>
      </c>
      <c r="AQ1114"/>
      <c r="AR1114"/>
      <c r="AS1114" t="n">
        <v>0.0</v>
      </c>
    </row>
    <row r="1115">
      <c r="A1115" s="1" t="n">
        <v>45232.0</v>
      </c>
      <c r="B1115" s="2" t="n">
        <v>45232.93582175926</v>
      </c>
      <c r="C1115" t="inlineStr">
        <is>
          <t>3140094012084968</t>
        </is>
      </c>
      <c r="D1115" t="inlineStr">
        <is>
          <t>POS0012</t>
        </is>
      </c>
      <c r="E1115" t="inlineStr">
        <is>
          <t>83</t>
        </is>
      </c>
      <c r="F1115" t="inlineStr">
        <is>
          <t>0094</t>
        </is>
      </c>
      <c r="G1115" t="inlineStr">
        <is>
          <t>5311692700</t>
        </is>
      </c>
      <c r="H1115" t="n">
        <v>816.0</v>
      </c>
      <c r="I1115" t="n">
        <v>777.11</v>
      </c>
      <c r="J1115" t="n">
        <v>739.97</v>
      </c>
      <c r="K1115" t="inlineStr">
        <is>
          <t>sale</t>
        </is>
      </c>
      <c r="L1115" t="inlineStr">
        <is>
          <t/>
        </is>
      </c>
      <c r="M1115" t="inlineStr">
        <is>
          <t/>
        </is>
      </c>
      <c r="N1115" t="n">
        <v>0.0</v>
      </c>
      <c r="O1115" t="n">
        <v>0.0</v>
      </c>
      <c r="P1115" t="n">
        <v>600.14</v>
      </c>
      <c r="Q1115" t="n">
        <v>600.14</v>
      </c>
      <c r="R1115" t="n">
        <v>37.14</v>
      </c>
      <c r="S1115" t="n">
        <v>37.14</v>
      </c>
      <c r="T1115" t="n">
        <v>7.77</v>
      </c>
      <c r="U1115" t="n">
        <v>7.77</v>
      </c>
      <c r="V1115" t="n">
        <v>133.19</v>
      </c>
      <c r="W1115" t="n">
        <v>133.19</v>
      </c>
      <c r="X1115" t="n">
        <v>10.2</v>
      </c>
      <c r="Y1115" t="n">
        <v>10.2</v>
      </c>
      <c r="Z1115" t="n">
        <v>25.81</v>
      </c>
      <c r="AA1115" t="n">
        <v>25.81</v>
      </c>
      <c r="AB1115" t="n">
        <v>38.86</v>
      </c>
      <c r="AC1115" t="n">
        <v>38.86</v>
      </c>
      <c r="AD1115" t="n">
        <v>38.889999999999986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0.0</v>
      </c>
      <c r="AL1115" t="inlineStr">
        <is>
          <t>unreconciled</t>
        </is>
      </c>
      <c r="AM1115" t="inlineStr">
        <is>
          <t>Order Amount Mismatch (POS&gt;3PO)</t>
        </is>
      </c>
      <c r="AN1115" t="n">
        <v>38.89</v>
      </c>
      <c r="AO1115" t="n">
        <f>ROUND(P1115*100/H1115,2)</f>
        <v>0.0</v>
      </c>
      <c r="AP1115" t="n">
        <f>ROUND(Q1115*100/I1115,2)</f>
        <v>0.0</v>
      </c>
      <c r="AQ1115"/>
      <c r="AR1115"/>
      <c r="AS1115" t="n">
        <v>0.0</v>
      </c>
    </row>
    <row r="1116">
      <c r="A1116" s="1" t="n">
        <v>45233.0</v>
      </c>
      <c r="B1116" s="2" t="n">
        <v>45233.62199074074</v>
      </c>
      <c r="C1116" t="inlineStr">
        <is>
          <t>3140023012059231</t>
        </is>
      </c>
      <c r="D1116" t="inlineStr">
        <is>
          <t>POS0012</t>
        </is>
      </c>
      <c r="E1116" t="inlineStr">
        <is>
          <t>24</t>
        </is>
      </c>
      <c r="F1116" t="inlineStr">
        <is>
          <t>0023</t>
        </is>
      </c>
      <c r="G1116" t="inlineStr">
        <is>
          <t>5311698733</t>
        </is>
      </c>
      <c r="H1116" t="n">
        <v>428.0</v>
      </c>
      <c r="I1116" t="n">
        <v>484.76</v>
      </c>
      <c r="J1116" t="n">
        <v>447.62</v>
      </c>
      <c r="K1116" t="inlineStr">
        <is>
          <t>sale</t>
        </is>
      </c>
      <c r="L1116" t="inlineStr">
        <is>
          <t/>
        </is>
      </c>
      <c r="M1116" t="inlineStr">
        <is>
          <t/>
        </is>
      </c>
      <c r="N1116" t="n">
        <v>0.0</v>
      </c>
      <c r="O1116" t="n">
        <v>0.0</v>
      </c>
      <c r="P1116" t="n">
        <v>377.33</v>
      </c>
      <c r="Q1116" t="n">
        <v>318.54</v>
      </c>
      <c r="R1116" t="n">
        <v>37.14</v>
      </c>
      <c r="S1116" t="n">
        <v>37.14</v>
      </c>
      <c r="T1116" t="n">
        <v>4.85</v>
      </c>
      <c r="U1116" t="n">
        <v>4.08</v>
      </c>
      <c r="V1116" t="n">
        <v>80.57</v>
      </c>
      <c r="W1116" t="n">
        <v>66.69</v>
      </c>
      <c r="X1116" t="n">
        <v>6.36</v>
      </c>
      <c r="Y1116" t="n">
        <v>5.35</v>
      </c>
      <c r="Z1116" t="n">
        <v>15.65</v>
      </c>
      <c r="AA1116" t="n">
        <v>12.96</v>
      </c>
      <c r="AB1116" t="n">
        <v>20.38</v>
      </c>
      <c r="AC1116" t="n">
        <v>20.38</v>
      </c>
      <c r="AD1116" t="n">
        <v>-56.75999999999999</v>
      </c>
      <c r="AE1116" t="n">
        <v>58.789999999999964</v>
      </c>
      <c r="AF1116" t="n">
        <v>0.0</v>
      </c>
      <c r="AG1116" t="n">
        <v>0.7699999999999996</v>
      </c>
      <c r="AH1116" t="n">
        <v>13.879999999999995</v>
      </c>
      <c r="AI1116" t="n">
        <v>1.0100000000000007</v>
      </c>
      <c r="AJ1116" t="n">
        <v>2.6899999999999995</v>
      </c>
      <c r="AK1116" t="n">
        <v>0.0</v>
      </c>
      <c r="AL1116" t="inlineStr">
        <is>
          <t>unreconciled</t>
        </is>
      </c>
      <c r="AM1116" t="inlineStr">
        <is>
          <t>Order Amount Mismatch (3PO&gt;POS)</t>
        </is>
      </c>
      <c r="AN1116" t="n">
        <v>56.76</v>
      </c>
      <c r="AO1116" t="n">
        <f>ROUND(P1116*100/H1116,2)</f>
        <v>0.0</v>
      </c>
      <c r="AP1116" t="n">
        <f>ROUND(Q1116*100/I1116,2)</f>
        <v>0.0</v>
      </c>
      <c r="AQ1116"/>
      <c r="AR1116"/>
      <c r="AS1116" t="n">
        <v>0.0</v>
      </c>
    </row>
    <row r="1117">
      <c r="A1117" s="1" t="n">
        <v>45234.0</v>
      </c>
      <c r="B1117" s="2" t="n">
        <v>45234.643541666665</v>
      </c>
      <c r="C1117" t="inlineStr">
        <is>
          <t>3140094012085549</t>
        </is>
      </c>
      <c r="D1117" t="inlineStr">
        <is>
          <t>POS0012</t>
        </is>
      </c>
      <c r="E1117" t="inlineStr">
        <is>
          <t>64</t>
        </is>
      </c>
      <c r="F1117" t="inlineStr">
        <is>
          <t>0094</t>
        </is>
      </c>
      <c r="G1117" t="inlineStr">
        <is>
          <t>5311702324</t>
        </is>
      </c>
      <c r="H1117" t="n">
        <v>334.0</v>
      </c>
      <c r="I1117" t="n">
        <v>318.09</v>
      </c>
      <c r="J1117" t="n">
        <v>280.95</v>
      </c>
      <c r="K1117" t="inlineStr">
        <is>
          <t>sale</t>
        </is>
      </c>
      <c r="L1117" t="inlineStr">
        <is>
          <t/>
        </is>
      </c>
      <c r="M1117" t="inlineStr">
        <is>
          <t/>
        </is>
      </c>
      <c r="N1117" t="n">
        <v>0.0</v>
      </c>
      <c r="O1117" t="n">
        <v>0.0</v>
      </c>
      <c r="P1117" t="n">
        <v>250.32</v>
      </c>
      <c r="Q1117" t="n">
        <v>250.32</v>
      </c>
      <c r="R1117" t="n">
        <v>37.14</v>
      </c>
      <c r="S1117" t="n">
        <v>37.14</v>
      </c>
      <c r="T1117" t="n">
        <v>3.18</v>
      </c>
      <c r="U1117" t="n">
        <v>3.18</v>
      </c>
      <c r="V1117" t="n">
        <v>50.57</v>
      </c>
      <c r="W1117" t="n">
        <v>50.57</v>
      </c>
      <c r="X1117" t="n">
        <v>4.17</v>
      </c>
      <c r="Y1117" t="n">
        <v>4.18</v>
      </c>
      <c r="Z1117" t="n">
        <v>9.85</v>
      </c>
      <c r="AA1117" t="n">
        <v>9.85</v>
      </c>
      <c r="AB1117" t="n">
        <v>15.9</v>
      </c>
      <c r="AC1117" t="n">
        <v>15.91</v>
      </c>
      <c r="AD1117" t="n">
        <v>15.910000000000025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-0.009999999999999787</v>
      </c>
      <c r="AJ1117" t="n">
        <v>0.0</v>
      </c>
      <c r="AK1117" t="n">
        <v>-0.009999999999999787</v>
      </c>
      <c r="AL1117" t="inlineStr">
        <is>
          <t>unreconciled</t>
        </is>
      </c>
      <c r="AM1117" t="inlineStr">
        <is>
          <t>Order Amount Mismatch (POS&gt;3PO)</t>
        </is>
      </c>
      <c r="AN1117" t="n">
        <v>15.91</v>
      </c>
      <c r="AO1117" t="n">
        <f>ROUND(P1117*100/H1117,2)</f>
        <v>0.0</v>
      </c>
      <c r="AP1117" t="n">
        <f>ROUND(Q1117*100/I1117,2)</f>
        <v>0.0</v>
      </c>
      <c r="AQ1117"/>
      <c r="AR1117"/>
      <c r="AS1117" t="n">
        <v>0.0</v>
      </c>
    </row>
    <row r="1118">
      <c r="A1118" s="1" t="n">
        <v>45233.0</v>
      </c>
      <c r="B1118" s="2" t="n">
        <v>45233.478101851855</v>
      </c>
      <c r="C1118" t="inlineStr">
        <is>
          <t>3140023012059194</t>
        </is>
      </c>
      <c r="D1118" t="inlineStr">
        <is>
          <t>POS0012</t>
        </is>
      </c>
      <c r="E1118" t="inlineStr">
        <is>
          <t>87</t>
        </is>
      </c>
      <c r="F1118" t="inlineStr">
        <is>
          <t>0023</t>
        </is>
      </c>
      <c r="G1118" t="inlineStr">
        <is>
          <t>5311702592</t>
        </is>
      </c>
      <c r="H1118" t="n">
        <v>366.0</v>
      </c>
      <c r="I1118" t="n">
        <v>425.71</v>
      </c>
      <c r="J1118" t="n">
        <v>388.57</v>
      </c>
      <c r="K1118" t="inlineStr">
        <is>
          <t>sale</t>
        </is>
      </c>
      <c r="L1118" t="inlineStr">
        <is>
          <t/>
        </is>
      </c>
      <c r="M1118" t="inlineStr">
        <is>
          <t/>
        </is>
      </c>
      <c r="N1118" t="n">
        <v>0.0</v>
      </c>
      <c r="O1118" t="n">
        <v>0.0</v>
      </c>
      <c r="P1118" t="n">
        <v>332.32</v>
      </c>
      <c r="Q1118" t="n">
        <v>273.52</v>
      </c>
      <c r="R1118" t="n">
        <v>37.14</v>
      </c>
      <c r="S1118" t="n">
        <v>37.14</v>
      </c>
      <c r="T1118" t="n">
        <v>4.26</v>
      </c>
      <c r="U1118" t="n">
        <v>3.49</v>
      </c>
      <c r="V1118" t="n">
        <v>69.94</v>
      </c>
      <c r="W1118" t="n">
        <v>56.06</v>
      </c>
      <c r="X1118" t="n">
        <v>5.59</v>
      </c>
      <c r="Y1118" t="n">
        <v>4.58</v>
      </c>
      <c r="Z1118" t="n">
        <v>13.6</v>
      </c>
      <c r="AA1118" t="n">
        <v>10.91</v>
      </c>
      <c r="AB1118" t="n">
        <v>17.42</v>
      </c>
      <c r="AC1118" t="n">
        <v>17.43</v>
      </c>
      <c r="AD1118" t="n">
        <v>-59.70999999999998</v>
      </c>
      <c r="AE1118" t="n">
        <v>58.80000000000001</v>
      </c>
      <c r="AF1118" t="n">
        <v>0.0</v>
      </c>
      <c r="AG1118" t="n">
        <v>0.7699999999999996</v>
      </c>
      <c r="AH1118" t="n">
        <v>13.879999999999995</v>
      </c>
      <c r="AI1118" t="n">
        <v>1.0099999999999998</v>
      </c>
      <c r="AJ1118" t="n">
        <v>2.6899999999999995</v>
      </c>
      <c r="AK1118" t="n">
        <v>-0.00999999999999801</v>
      </c>
      <c r="AL1118" t="inlineStr">
        <is>
          <t>unreconciled</t>
        </is>
      </c>
      <c r="AM1118" t="inlineStr">
        <is>
          <t>Order Amount Mismatch (3PO&gt;POS)</t>
        </is>
      </c>
      <c r="AN1118" t="n">
        <v>59.71</v>
      </c>
      <c r="AO1118" t="n">
        <f>ROUND(P1118*100/H1118,2)</f>
        <v>0.0</v>
      </c>
      <c r="AP1118" t="n">
        <f>ROUND(Q1118*100/I1118,2)</f>
        <v>0.0</v>
      </c>
      <c r="AQ1118"/>
      <c r="AR1118"/>
      <c r="AS1118" t="n">
        <v>0.0</v>
      </c>
    </row>
    <row r="1119">
      <c r="A1119" s="1" t="n">
        <v>45232.0</v>
      </c>
      <c r="B1119" s="2" t="n">
        <v>45232.905335648145</v>
      </c>
      <c r="C1119" t="inlineStr">
        <is>
          <t>3140094012084940</t>
        </is>
      </c>
      <c r="D1119" t="inlineStr">
        <is>
          <t>POS0012</t>
        </is>
      </c>
      <c r="E1119" t="inlineStr">
        <is>
          <t>55</t>
        </is>
      </c>
      <c r="F1119" t="inlineStr">
        <is>
          <t>0094</t>
        </is>
      </c>
      <c r="G1119" t="inlineStr">
        <is>
          <t>5311714834</t>
        </is>
      </c>
      <c r="H1119" t="n">
        <v>1731.0</v>
      </c>
      <c r="I1119" t="n">
        <v>1611.41</v>
      </c>
      <c r="J1119" t="n">
        <v>1611.41</v>
      </c>
      <c r="K1119" t="inlineStr">
        <is>
          <t>addition</t>
        </is>
      </c>
      <c r="L1119" t="inlineStr">
        <is>
          <t/>
        </is>
      </c>
      <c r="M1119" t="inlineStr">
        <is>
          <t/>
        </is>
      </c>
      <c r="N1119" t="n">
        <v>0.0</v>
      </c>
      <c r="O1119" t="n">
        <v>0.0</v>
      </c>
      <c r="P1119" t="n">
        <v>1291.64</v>
      </c>
      <c r="Q1119" t="n">
        <v>1264.25</v>
      </c>
      <c r="R1119" t="n">
        <v>37.14</v>
      </c>
      <c r="S1119" t="n">
        <v>0.0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0.0</v>
      </c>
      <c r="AB1119" t="n">
        <v>82.42</v>
      </c>
      <c r="AC1119" t="n">
        <v>82.43</v>
      </c>
      <c r="AD1119" t="n">
        <v>119.58999999999992</v>
      </c>
      <c r="AE1119" t="n">
        <v>27.3900000000001</v>
      </c>
      <c r="AF1119" t="n">
        <v>37.14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-0.010000000000005116</v>
      </c>
      <c r="AL1119" t="inlineStr">
        <is>
          <t>unreconciled</t>
        </is>
      </c>
      <c r="AM1119" t="inlineStr">
        <is>
          <t>Packaging Charge Mismatch</t>
        </is>
      </c>
      <c r="AN1119" t="n">
        <v>37.14</v>
      </c>
      <c r="AO1119" t="n">
        <f>ROUND(P1119*100/H1119,2)</f>
        <v>0.0</v>
      </c>
      <c r="AP1119" t="n">
        <f>ROUND(Q1119*100/I1119,2)</f>
        <v>0.0</v>
      </c>
      <c r="AQ1119"/>
      <c r="AR1119"/>
      <c r="AS1119" t="n">
        <v>0.0</v>
      </c>
    </row>
    <row r="1120">
      <c r="A1120" s="1" t="n">
        <v>45234.0</v>
      </c>
      <c r="B1120" s="2" t="n">
        <v>45234.848125</v>
      </c>
      <c r="C1120" t="inlineStr">
        <is>
          <t>3140094012085719</t>
        </is>
      </c>
      <c r="D1120" t="inlineStr">
        <is>
          <t>POS0012</t>
        </is>
      </c>
      <c r="E1120" t="inlineStr">
        <is>
          <t>34</t>
        </is>
      </c>
      <c r="F1120" t="inlineStr">
        <is>
          <t>0094</t>
        </is>
      </c>
      <c r="G1120" t="inlineStr">
        <is>
          <t>5311718499</t>
        </is>
      </c>
      <c r="H1120" t="n">
        <v>311.0</v>
      </c>
      <c r="I1120" t="n">
        <v>296.19</v>
      </c>
      <c r="J1120" t="n">
        <v>259.05</v>
      </c>
      <c r="K1120" t="inlineStr">
        <is>
          <t>sale</t>
        </is>
      </c>
      <c r="L1120" t="inlineStr">
        <is>
          <t/>
        </is>
      </c>
      <c r="M1120" t="inlineStr">
        <is>
          <t/>
        </is>
      </c>
      <c r="N1120" t="n">
        <v>0.0</v>
      </c>
      <c r="O1120" t="n">
        <v>0.0</v>
      </c>
      <c r="P1120" t="n">
        <v>233.62</v>
      </c>
      <c r="Q1120" t="n">
        <v>233.61</v>
      </c>
      <c r="R1120" t="n">
        <v>37.14</v>
      </c>
      <c r="S1120" t="n">
        <v>37.14</v>
      </c>
      <c r="T1120" t="n">
        <v>2.96</v>
      </c>
      <c r="U1120" t="n">
        <v>2.96</v>
      </c>
      <c r="V1120" t="n">
        <v>46.63</v>
      </c>
      <c r="W1120" t="n">
        <v>46.63</v>
      </c>
      <c r="X1120" t="n">
        <v>3.89</v>
      </c>
      <c r="Y1120" t="n">
        <v>3.89</v>
      </c>
      <c r="Z1120" t="n">
        <v>9.09</v>
      </c>
      <c r="AA1120" t="n">
        <v>9.09</v>
      </c>
      <c r="AB1120" t="n">
        <v>14.82</v>
      </c>
      <c r="AC1120" t="n">
        <v>14.81</v>
      </c>
      <c r="AD1120" t="n">
        <v>14.810000000000002</v>
      </c>
      <c r="AE1120" t="n">
        <v>0.009999999999990905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0.009999999999999787</v>
      </c>
      <c r="AL1120" t="inlineStr">
        <is>
          <t>unreconciled</t>
        </is>
      </c>
      <c r="AM1120" t="inlineStr">
        <is>
          <t>Order Amount Mismatch (POS&gt;3PO)</t>
        </is>
      </c>
      <c r="AN1120" t="n">
        <v>14.81</v>
      </c>
      <c r="AO1120" t="n">
        <f>ROUND(P1120*100/H1120,2)</f>
        <v>0.0</v>
      </c>
      <c r="AP1120" t="n">
        <f>ROUND(Q1120*100/I1120,2)</f>
        <v>0.0</v>
      </c>
      <c r="AQ1120"/>
      <c r="AR1120"/>
      <c r="AS1120" t="n">
        <v>0.0</v>
      </c>
    </row>
    <row r="1121">
      <c r="A1121" s="1" t="n">
        <v>45233.0</v>
      </c>
      <c r="B1121" s="2" t="n">
        <v>45234.0168287037</v>
      </c>
      <c r="C1121" t="inlineStr">
        <is>
          <t>3140094012085421</t>
        </is>
      </c>
      <c r="D1121" t="inlineStr">
        <is>
          <t>POS0012</t>
        </is>
      </c>
      <c r="E1121" t="inlineStr">
        <is>
          <t>36</t>
        </is>
      </c>
      <c r="F1121" t="inlineStr">
        <is>
          <t>0094</t>
        </is>
      </c>
      <c r="G1121" t="inlineStr">
        <is>
          <t>5311724656</t>
        </is>
      </c>
      <c r="H1121" t="n">
        <v>148.0</v>
      </c>
      <c r="I1121" t="n">
        <v>140.95</v>
      </c>
      <c r="J1121" t="n">
        <v>103.81</v>
      </c>
      <c r="K1121" t="inlineStr">
        <is>
          <t>sale</t>
        </is>
      </c>
      <c r="L1121" t="inlineStr">
        <is>
          <t/>
        </is>
      </c>
      <c r="M1121" t="inlineStr">
        <is>
          <t/>
        </is>
      </c>
      <c r="N1121" t="n">
        <v>0.0</v>
      </c>
      <c r="O1121" t="n">
        <v>0.0</v>
      </c>
      <c r="P1121" t="n">
        <v>115.3</v>
      </c>
      <c r="Q1121" t="n">
        <v>115.3</v>
      </c>
      <c r="R1121" t="n">
        <v>37.14</v>
      </c>
      <c r="S1121" t="n">
        <v>37.14</v>
      </c>
      <c r="T1121" t="n">
        <v>1.41</v>
      </c>
      <c r="U1121" t="n">
        <v>1.41</v>
      </c>
      <c r="V1121" t="n">
        <v>18.69</v>
      </c>
      <c r="W1121" t="n">
        <v>18.69</v>
      </c>
      <c r="X1121" t="n">
        <v>1.85</v>
      </c>
      <c r="Y1121" t="n">
        <v>1.85</v>
      </c>
      <c r="Z1121" t="n">
        <v>3.7</v>
      </c>
      <c r="AA1121" t="n">
        <v>3.69</v>
      </c>
      <c r="AB1121" t="n">
        <v>7.04</v>
      </c>
      <c r="AC1121" t="n">
        <v>7.05</v>
      </c>
      <c r="AD1121" t="n">
        <v>7.050000000000011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0.010000000000000231</v>
      </c>
      <c r="AK1121" t="n">
        <v>-0.009999999999999787</v>
      </c>
      <c r="AL1121" t="inlineStr">
        <is>
          <t>unreconciled</t>
        </is>
      </c>
      <c r="AM1121" t="inlineStr">
        <is>
          <t>Order Amount Mismatch (POS&gt;3PO)</t>
        </is>
      </c>
      <c r="AN1121" t="n">
        <v>7.05</v>
      </c>
      <c r="AO1121" t="n">
        <f>ROUND(P1121*100/H1121,2)</f>
        <v>0.0</v>
      </c>
      <c r="AP1121" t="n">
        <f>ROUND(Q1121*100/I1121,2)</f>
        <v>0.0</v>
      </c>
      <c r="AQ1121"/>
      <c r="AR1121"/>
      <c r="AS1121" t="n">
        <v>0.0</v>
      </c>
    </row>
    <row r="1122">
      <c r="A1122" s="1" t="n">
        <v>45233.0</v>
      </c>
      <c r="B1122" s="2" t="n">
        <v>45233.861284722225</v>
      </c>
      <c r="C1122" t="inlineStr">
        <is>
          <t>3140094012085284</t>
        </is>
      </c>
      <c r="D1122" t="inlineStr">
        <is>
          <t>POS0012</t>
        </is>
      </c>
      <c r="E1122" t="inlineStr">
        <is>
          <t>99</t>
        </is>
      </c>
      <c r="F1122" t="inlineStr">
        <is>
          <t>0094</t>
        </is>
      </c>
      <c r="G1122" t="inlineStr">
        <is>
          <t>5311735360</t>
        </is>
      </c>
      <c r="H1122" t="n">
        <v>575.0</v>
      </c>
      <c r="I1122" t="n">
        <v>624.76</v>
      </c>
      <c r="J1122" t="n">
        <v>587.62</v>
      </c>
      <c r="K1122" t="inlineStr">
        <is>
          <t>sale</t>
        </is>
      </c>
      <c r="L1122" t="inlineStr">
        <is>
          <t/>
        </is>
      </c>
      <c r="M1122" t="inlineStr">
        <is>
          <t/>
        </is>
      </c>
      <c r="N1122" t="n">
        <v>0.0</v>
      </c>
      <c r="O1122" t="n">
        <v>0.0</v>
      </c>
      <c r="P1122" t="n">
        <v>484.03</v>
      </c>
      <c r="Q1122" t="n">
        <v>425.23</v>
      </c>
      <c r="R1122" t="n">
        <v>37.14</v>
      </c>
      <c r="S1122" t="n">
        <v>37.14</v>
      </c>
      <c r="T1122" t="n">
        <v>6.25</v>
      </c>
      <c r="U1122" t="n">
        <v>5.48</v>
      </c>
      <c r="V1122" t="n">
        <v>105.77</v>
      </c>
      <c r="W1122" t="n">
        <v>91.89</v>
      </c>
      <c r="X1122" t="n">
        <v>8.2</v>
      </c>
      <c r="Y1122" t="n">
        <v>7.19</v>
      </c>
      <c r="Z1122" t="n">
        <v>20.51</v>
      </c>
      <c r="AA1122" t="n">
        <v>17.83</v>
      </c>
      <c r="AB1122" t="n">
        <v>27.38</v>
      </c>
      <c r="AC1122" t="n">
        <v>27.38</v>
      </c>
      <c r="AD1122" t="n">
        <v>-49.75999999999999</v>
      </c>
      <c r="AE1122" t="n">
        <v>58.799999999999955</v>
      </c>
      <c r="AF1122" t="n">
        <v>0.0</v>
      </c>
      <c r="AG1122" t="n">
        <v>0.7699999999999996</v>
      </c>
      <c r="AH1122" t="n">
        <v>13.879999999999995</v>
      </c>
      <c r="AI1122" t="n">
        <v>1.009999999999999</v>
      </c>
      <c r="AJ1122" t="n">
        <v>2.6800000000000033</v>
      </c>
      <c r="AK1122" t="n">
        <v>0.0</v>
      </c>
      <c r="AL1122" t="inlineStr">
        <is>
          <t>unreconciled</t>
        </is>
      </c>
      <c r="AM1122" t="inlineStr">
        <is>
          <t>Order Amount Mismatch (3PO&gt;POS)</t>
        </is>
      </c>
      <c r="AN1122" t="n">
        <v>49.76</v>
      </c>
      <c r="AO1122" t="n">
        <f>ROUND(P1122*100/H1122,2)</f>
        <v>0.0</v>
      </c>
      <c r="AP1122" t="n">
        <f>ROUND(Q1122*100/I1122,2)</f>
        <v>0.0</v>
      </c>
      <c r="AQ1122"/>
      <c r="AR1122"/>
      <c r="AS1122" t="n">
        <v>0.0</v>
      </c>
    </row>
    <row r="1123">
      <c r="A1123" s="1" t="n">
        <v>45232.0</v>
      </c>
      <c r="B1123" s="2" t="n">
        <v>45232.93020833333</v>
      </c>
      <c r="C1123" t="inlineStr">
        <is>
          <t>3140023012059086</t>
        </is>
      </c>
      <c r="D1123" t="inlineStr">
        <is>
          <t>POS0012</t>
        </is>
      </c>
      <c r="E1123" t="inlineStr">
        <is>
          <t>80</t>
        </is>
      </c>
      <c r="F1123" t="inlineStr">
        <is>
          <t>0023</t>
        </is>
      </c>
      <c r="G1123" t="inlineStr">
        <is>
          <t>5311737647</t>
        </is>
      </c>
      <c r="H1123" t="n">
        <v>232.0</v>
      </c>
      <c r="I1123" t="n">
        <v>220.95</v>
      </c>
      <c r="J1123" t="n">
        <v>183.81</v>
      </c>
      <c r="K1123" t="inlineStr">
        <is>
          <t>sale</t>
        </is>
      </c>
      <c r="L1123" t="inlineStr">
        <is>
          <t/>
        </is>
      </c>
      <c r="M1123" t="inlineStr">
        <is>
          <t/>
        </is>
      </c>
      <c r="N1123" t="n">
        <v>0.0</v>
      </c>
      <c r="O1123" t="n">
        <v>0.0</v>
      </c>
      <c r="P1123" t="n">
        <v>176.27</v>
      </c>
      <c r="Q1123" t="n">
        <v>176.26</v>
      </c>
      <c r="R1123" t="n">
        <v>37.14</v>
      </c>
      <c r="S1123" t="n">
        <v>37.14</v>
      </c>
      <c r="T1123" t="n">
        <v>2.21</v>
      </c>
      <c r="U1123" t="n">
        <v>2.21</v>
      </c>
      <c r="V1123" t="n">
        <v>33.09</v>
      </c>
      <c r="W1123" t="n">
        <v>33.09</v>
      </c>
      <c r="X1123" t="n">
        <v>2.9</v>
      </c>
      <c r="Y1123" t="n">
        <v>2.9</v>
      </c>
      <c r="Z1123" t="n">
        <v>6.48</v>
      </c>
      <c r="AA1123" t="n">
        <v>6.48</v>
      </c>
      <c r="AB1123" t="n">
        <v>11.04</v>
      </c>
      <c r="AC1123" t="n">
        <v>11.05</v>
      </c>
      <c r="AD1123" t="n">
        <v>11.050000000000011</v>
      </c>
      <c r="AE1123" t="n">
        <v>0.010000000000019327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-0.010000000000001563</v>
      </c>
      <c r="AL1123" t="inlineStr">
        <is>
          <t>unreconciled</t>
        </is>
      </c>
      <c r="AM1123" t="inlineStr">
        <is>
          <t>Order Amount Mismatch (POS&gt;3PO)</t>
        </is>
      </c>
      <c r="AN1123" t="n">
        <v>11.05</v>
      </c>
      <c r="AO1123" t="n">
        <f>ROUND(P1123*100/H1123,2)</f>
        <v>0.0</v>
      </c>
      <c r="AP1123" t="n">
        <f>ROUND(Q1123*100/I1123,2)</f>
        <v>0.0</v>
      </c>
      <c r="AQ1123"/>
      <c r="AR1123"/>
      <c r="AS1123" t="n">
        <v>0.0</v>
      </c>
    </row>
    <row r="1124">
      <c r="A1124" s="1" t="n">
        <v>45232.0</v>
      </c>
      <c r="B1124" s="2" t="n">
        <v>45232.91966435185</v>
      </c>
      <c r="C1124" t="inlineStr">
        <is>
          <t>3140094012084950</t>
        </is>
      </c>
      <c r="D1124" t="inlineStr">
        <is>
          <t>POS0012</t>
        </is>
      </c>
      <c r="E1124" t="inlineStr">
        <is>
          <t>65</t>
        </is>
      </c>
      <c r="F1124" t="inlineStr">
        <is>
          <t>0094</t>
        </is>
      </c>
      <c r="G1124" t="inlineStr">
        <is>
          <t>5311741909</t>
        </is>
      </c>
      <c r="H1124" t="n">
        <v>453.0</v>
      </c>
      <c r="I1124" t="n">
        <v>431.42</v>
      </c>
      <c r="J1124" t="n">
        <v>394.28</v>
      </c>
      <c r="K1124" t="inlineStr">
        <is>
          <t>sale</t>
        </is>
      </c>
      <c r="L1124" t="inlineStr">
        <is>
          <t/>
        </is>
      </c>
      <c r="M1124" t="inlineStr">
        <is>
          <t/>
        </is>
      </c>
      <c r="N1124" t="n">
        <v>0.0</v>
      </c>
      <c r="O1124" t="n">
        <v>0.0</v>
      </c>
      <c r="P1124" t="n">
        <v>336.69</v>
      </c>
      <c r="Q1124" t="n">
        <v>336.68</v>
      </c>
      <c r="R1124" t="n">
        <v>37.14</v>
      </c>
      <c r="S1124" t="n">
        <v>37.14</v>
      </c>
      <c r="T1124" t="n">
        <v>4.31</v>
      </c>
      <c r="U1124" t="n">
        <v>4.31</v>
      </c>
      <c r="V1124" t="n">
        <v>70.97</v>
      </c>
      <c r="W1124" t="n">
        <v>70.97</v>
      </c>
      <c r="X1124" t="n">
        <v>5.66</v>
      </c>
      <c r="Y1124" t="n">
        <v>5.66</v>
      </c>
      <c r="Z1124" t="n">
        <v>13.79</v>
      </c>
      <c r="AA1124" t="n">
        <v>13.79</v>
      </c>
      <c r="AB1124" t="n">
        <v>21.58</v>
      </c>
      <c r="AC1124" t="n">
        <v>21.57</v>
      </c>
      <c r="AD1124" t="n">
        <v>21.579999999999984</v>
      </c>
      <c r="AE1124" t="n">
        <v>0.009999999999990905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0.00999999999999801</v>
      </c>
      <c r="AL1124" t="inlineStr">
        <is>
          <t>unreconciled</t>
        </is>
      </c>
      <c r="AM1124" t="inlineStr">
        <is>
          <t>Order Amount Mismatch (POS&gt;3PO)</t>
        </is>
      </c>
      <c r="AN1124" t="n">
        <v>21.58</v>
      </c>
      <c r="AO1124" t="n">
        <f>ROUND(P1124*100/H1124,2)</f>
        <v>0.0</v>
      </c>
      <c r="AP1124" t="n">
        <f>ROUND(Q1124*100/I1124,2)</f>
        <v>0.0</v>
      </c>
      <c r="AQ1124"/>
      <c r="AR1124"/>
      <c r="AS1124" t="n">
        <v>0.0</v>
      </c>
    </row>
    <row r="1125">
      <c r="A1125" s="1" t="n">
        <v>45233.0</v>
      </c>
      <c r="B1125" s="2" t="n">
        <v>45233.84087962963</v>
      </c>
      <c r="C1125" t="inlineStr">
        <is>
          <t>3140023012059315</t>
        </is>
      </c>
      <c r="D1125" t="inlineStr">
        <is>
          <t>POS0012</t>
        </is>
      </c>
      <c r="E1125" t="inlineStr">
        <is>
          <t>08</t>
        </is>
      </c>
      <c r="F1125" t="inlineStr">
        <is>
          <t>0023</t>
        </is>
      </c>
      <c r="G1125" t="inlineStr">
        <is>
          <t>5311742886</t>
        </is>
      </c>
      <c r="H1125" t="n">
        <v>419.0</v>
      </c>
      <c r="I1125" t="n">
        <v>476.18</v>
      </c>
      <c r="J1125" t="n">
        <v>439.04</v>
      </c>
      <c r="K1125" t="inlineStr">
        <is>
          <t>sale</t>
        </is>
      </c>
      <c r="L1125" t="inlineStr">
        <is>
          <t/>
        </is>
      </c>
      <c r="M1125" t="inlineStr">
        <is>
          <t/>
        </is>
      </c>
      <c r="N1125" t="n">
        <v>0.0</v>
      </c>
      <c r="O1125" t="n">
        <v>0.0</v>
      </c>
      <c r="P1125" t="n">
        <v>370.79</v>
      </c>
      <c r="Q1125" t="n">
        <v>311.99</v>
      </c>
      <c r="R1125" t="n">
        <v>37.14</v>
      </c>
      <c r="S1125" t="n">
        <v>37.14</v>
      </c>
      <c r="T1125" t="n">
        <v>4.76</v>
      </c>
      <c r="U1125" t="n">
        <v>3.99</v>
      </c>
      <c r="V1125" t="n">
        <v>79.03</v>
      </c>
      <c r="W1125" t="n">
        <v>65.14</v>
      </c>
      <c r="X1125" t="n">
        <v>6.25</v>
      </c>
      <c r="Y1125" t="n">
        <v>5.24</v>
      </c>
      <c r="Z1125" t="n">
        <v>15.35</v>
      </c>
      <c r="AA1125" t="n">
        <v>12.67</v>
      </c>
      <c r="AB1125" t="n">
        <v>19.96</v>
      </c>
      <c r="AC1125" t="n">
        <v>19.95</v>
      </c>
      <c r="AD1125" t="n">
        <v>-57.18000000000001</v>
      </c>
      <c r="AE1125" t="n">
        <v>58.80000000000001</v>
      </c>
      <c r="AF1125" t="n">
        <v>0.0</v>
      </c>
      <c r="AG1125" t="n">
        <v>0.7699999999999996</v>
      </c>
      <c r="AH1125" t="n">
        <v>13.89</v>
      </c>
      <c r="AI1125" t="n">
        <v>1.0099999999999998</v>
      </c>
      <c r="AJ1125" t="n">
        <v>2.6799999999999997</v>
      </c>
      <c r="AK1125" t="n">
        <v>0.010000000000001563</v>
      </c>
      <c r="AL1125" t="inlineStr">
        <is>
          <t>unreconciled</t>
        </is>
      </c>
      <c r="AM1125" t="inlineStr">
        <is>
          <t>Order Amount Mismatch (3PO&gt;POS)</t>
        </is>
      </c>
      <c r="AN1125" t="n">
        <v>57.18</v>
      </c>
      <c r="AO1125" t="n">
        <f>ROUND(P1125*100/H1125,2)</f>
        <v>0.0</v>
      </c>
      <c r="AP1125" t="n">
        <f>ROUND(Q1125*100/I1125,2)</f>
        <v>0.0</v>
      </c>
      <c r="AQ1125"/>
      <c r="AR1125"/>
      <c r="AS1125" t="n">
        <v>0.0</v>
      </c>
    </row>
    <row r="1126">
      <c r="A1126" s="1" t="n">
        <v>45233.0</v>
      </c>
      <c r="B1126" s="2" t="n">
        <v>45233.61283564815</v>
      </c>
      <c r="C1126" t="inlineStr">
        <is>
          <t>3140023012059223</t>
        </is>
      </c>
      <c r="D1126" t="inlineStr">
        <is>
          <t>POS0012</t>
        </is>
      </c>
      <c r="E1126" t="inlineStr">
        <is>
          <t>16</t>
        </is>
      </c>
      <c r="F1126" t="inlineStr">
        <is>
          <t>0023</t>
        </is>
      </c>
      <c r="G1126" t="inlineStr">
        <is>
          <t>5311747331</t>
        </is>
      </c>
      <c r="H1126" t="n">
        <v>352.0</v>
      </c>
      <c r="I1126" t="n">
        <v>412.37</v>
      </c>
      <c r="J1126" t="n">
        <v>375.23</v>
      </c>
      <c r="K1126" t="inlineStr">
        <is>
          <t>sale</t>
        </is>
      </c>
      <c r="L1126" t="inlineStr">
        <is>
          <t/>
        </is>
      </c>
      <c r="M1126" t="inlineStr">
        <is>
          <t/>
        </is>
      </c>
      <c r="N1126" t="n">
        <v>0.0</v>
      </c>
      <c r="O1126" t="n">
        <v>0.0</v>
      </c>
      <c r="P1126" t="n">
        <v>322.17</v>
      </c>
      <c r="Q1126" t="n">
        <v>263.37</v>
      </c>
      <c r="R1126" t="n">
        <v>37.14</v>
      </c>
      <c r="S1126" t="n">
        <v>37.14</v>
      </c>
      <c r="T1126" t="n">
        <v>4.12</v>
      </c>
      <c r="U1126" t="n">
        <v>3.35</v>
      </c>
      <c r="V1126" t="n">
        <v>67.54</v>
      </c>
      <c r="W1126" t="n">
        <v>53.66</v>
      </c>
      <c r="X1126" t="n">
        <v>5.41</v>
      </c>
      <c r="Y1126" t="n">
        <v>4.4</v>
      </c>
      <c r="Z1126" t="n">
        <v>13.13</v>
      </c>
      <c r="AA1126" t="n">
        <v>10.45</v>
      </c>
      <c r="AB1126" t="n">
        <v>16.76</v>
      </c>
      <c r="AC1126" t="n">
        <v>16.76</v>
      </c>
      <c r="AD1126" t="n">
        <v>-60.370000000000005</v>
      </c>
      <c r="AE1126" t="n">
        <v>58.80000000000001</v>
      </c>
      <c r="AF1126" t="n">
        <v>0.0</v>
      </c>
      <c r="AG1126" t="n">
        <v>0.77</v>
      </c>
      <c r="AH1126" t="n">
        <v>13.88000000000001</v>
      </c>
      <c r="AI1126" t="n">
        <v>1.0099999999999998</v>
      </c>
      <c r="AJ1126" t="n">
        <v>2.6800000000000015</v>
      </c>
      <c r="AK1126" t="n">
        <v>0.0</v>
      </c>
      <c r="AL1126" t="inlineStr">
        <is>
          <t>unreconciled</t>
        </is>
      </c>
      <c r="AM1126" t="inlineStr">
        <is>
          <t>Order Amount Mismatch (3PO&gt;POS)</t>
        </is>
      </c>
      <c r="AN1126" t="n">
        <v>60.37</v>
      </c>
      <c r="AO1126" t="n">
        <f>ROUND(P1126*100/H1126,2)</f>
        <v>0.0</v>
      </c>
      <c r="AP1126" t="n">
        <f>ROUND(Q1126*100/I1126,2)</f>
        <v>0.0</v>
      </c>
      <c r="AQ1126"/>
      <c r="AR1126"/>
      <c r="AS1126" t="n">
        <v>0.0</v>
      </c>
    </row>
    <row r="1127">
      <c r="A1127" s="1" t="n">
        <v>45233.0</v>
      </c>
      <c r="B1127" s="2" t="n">
        <v>45233.903229166666</v>
      </c>
      <c r="C1127" t="inlineStr">
        <is>
          <t>3140094012085334</t>
        </is>
      </c>
      <c r="D1127" t="inlineStr">
        <is>
          <t>POS0012</t>
        </is>
      </c>
      <c r="E1127" t="inlineStr">
        <is>
          <t>49</t>
        </is>
      </c>
      <c r="F1127" t="inlineStr">
        <is>
          <t>0094</t>
        </is>
      </c>
      <c r="G1127" t="inlineStr">
        <is>
          <t>5311755734</t>
        </is>
      </c>
      <c r="H1127" t="n">
        <v>416.0</v>
      </c>
      <c r="I1127" t="n">
        <v>473.33</v>
      </c>
      <c r="J1127" t="n">
        <v>436.19</v>
      </c>
      <c r="K1127" t="inlineStr">
        <is>
          <t>sale</t>
        </is>
      </c>
      <c r="L1127" t="inlineStr">
        <is>
          <t/>
        </is>
      </c>
      <c r="M1127" t="inlineStr">
        <is>
          <t/>
        </is>
      </c>
      <c r="N1127" t="n">
        <v>0.0</v>
      </c>
      <c r="O1127" t="n">
        <v>0.0</v>
      </c>
      <c r="P1127" t="n">
        <v>368.63</v>
      </c>
      <c r="Q1127" t="n">
        <v>309.82</v>
      </c>
      <c r="R1127" t="n">
        <v>37.14</v>
      </c>
      <c r="S1127" t="n">
        <v>37.14</v>
      </c>
      <c r="T1127" t="n">
        <v>4.73</v>
      </c>
      <c r="U1127" t="n">
        <v>3.96</v>
      </c>
      <c r="V1127" t="n">
        <v>78.51</v>
      </c>
      <c r="W1127" t="n">
        <v>64.63</v>
      </c>
      <c r="X1127" t="n">
        <v>6.21</v>
      </c>
      <c r="Y1127" t="n">
        <v>5.2</v>
      </c>
      <c r="Z1127" t="n">
        <v>15.25</v>
      </c>
      <c r="AA1127" t="n">
        <v>12.57</v>
      </c>
      <c r="AB1127" t="n">
        <v>19.82</v>
      </c>
      <c r="AC1127" t="n">
        <v>19.81</v>
      </c>
      <c r="AD1127" t="n">
        <v>-57.329999999999984</v>
      </c>
      <c r="AE1127" t="n">
        <v>58.81</v>
      </c>
      <c r="AF1127" t="n">
        <v>0.0</v>
      </c>
      <c r="AG1127" t="n">
        <v>0.7700000000000005</v>
      </c>
      <c r="AH1127" t="n">
        <v>13.88000000000001</v>
      </c>
      <c r="AI1127" t="n">
        <v>1.0099999999999998</v>
      </c>
      <c r="AJ1127" t="n">
        <v>2.6799999999999997</v>
      </c>
      <c r="AK1127" t="n">
        <v>0.010000000000001563</v>
      </c>
      <c r="AL1127" t="inlineStr">
        <is>
          <t>unreconciled</t>
        </is>
      </c>
      <c r="AM1127" t="inlineStr">
        <is>
          <t>Order Amount Mismatch (3PO&gt;POS)</t>
        </is>
      </c>
      <c r="AN1127" t="n">
        <v>57.33</v>
      </c>
      <c r="AO1127" t="n">
        <f>ROUND(P1127*100/H1127,2)</f>
        <v>0.0</v>
      </c>
      <c r="AP1127" t="n">
        <f>ROUND(Q1127*100/I1127,2)</f>
        <v>0.0</v>
      </c>
      <c r="AQ1127"/>
      <c r="AR1127"/>
      <c r="AS1127" t="n">
        <v>0.0</v>
      </c>
    </row>
    <row r="1128">
      <c r="A1128" s="1" t="n">
        <v>45233.0</v>
      </c>
      <c r="B1128" s="2" t="n">
        <v>45233.73625</v>
      </c>
      <c r="C1128" t="inlineStr">
        <is>
          <t>3140094012085179</t>
        </is>
      </c>
      <c r="D1128" t="inlineStr">
        <is>
          <t>POS0012</t>
        </is>
      </c>
      <c r="E1128" t="inlineStr">
        <is>
          <t>94</t>
        </is>
      </c>
      <c r="F1128" t="inlineStr">
        <is>
          <t>0094</t>
        </is>
      </c>
      <c r="G1128" t="inlineStr">
        <is>
          <t>5311756266</t>
        </is>
      </c>
      <c r="H1128" t="n">
        <v>552.0</v>
      </c>
      <c r="I1128" t="n">
        <v>525.72</v>
      </c>
      <c r="J1128" t="n">
        <v>488.58</v>
      </c>
      <c r="K1128" t="inlineStr">
        <is>
          <t>sale</t>
        </is>
      </c>
      <c r="L1128" t="inlineStr">
        <is>
          <t/>
        </is>
      </c>
      <c r="M1128" t="inlineStr">
        <is>
          <t/>
        </is>
      </c>
      <c r="N1128" t="n">
        <v>0.0</v>
      </c>
      <c r="O1128" t="n">
        <v>0.0</v>
      </c>
      <c r="P1128" t="n">
        <v>408.55</v>
      </c>
      <c r="Q1128" t="n">
        <v>408.54</v>
      </c>
      <c r="R1128" t="n">
        <v>37.14</v>
      </c>
      <c r="S1128" t="n">
        <v>37.14</v>
      </c>
      <c r="T1128" t="n">
        <v>5.26</v>
      </c>
      <c r="U1128" t="n">
        <v>5.26</v>
      </c>
      <c r="V1128" t="n">
        <v>87.94</v>
      </c>
      <c r="W1128" t="n">
        <v>87.94</v>
      </c>
      <c r="X1128" t="n">
        <v>6.9</v>
      </c>
      <c r="Y1128" t="n">
        <v>6.9</v>
      </c>
      <c r="Z1128" t="n">
        <v>17.07</v>
      </c>
      <c r="AA1128" t="n">
        <v>17.07</v>
      </c>
      <c r="AB1128" t="n">
        <v>26.28</v>
      </c>
      <c r="AC1128" t="n">
        <v>26.29</v>
      </c>
      <c r="AD1128" t="n">
        <v>26.279999999999973</v>
      </c>
      <c r="AE1128" t="n">
        <v>0.009999999999990905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-0.00999999999999801</v>
      </c>
      <c r="AL1128" t="inlineStr">
        <is>
          <t>unreconciled</t>
        </is>
      </c>
      <c r="AM1128" t="inlineStr">
        <is>
          <t>Order Amount Mismatch (POS&gt;3PO)</t>
        </is>
      </c>
      <c r="AN1128" t="n">
        <v>26.28</v>
      </c>
      <c r="AO1128" t="n">
        <f>ROUND(P1128*100/H1128,2)</f>
        <v>0.0</v>
      </c>
      <c r="AP1128" t="n">
        <f>ROUND(Q1128*100/I1128,2)</f>
        <v>0.0</v>
      </c>
      <c r="AQ1128"/>
      <c r="AR1128"/>
      <c r="AS1128" t="n">
        <v>0.0</v>
      </c>
    </row>
    <row r="1129">
      <c r="A1129" s="1" t="n">
        <v>45235.0</v>
      </c>
      <c r="B1129" s="2" t="n">
        <v>45235.619166666664</v>
      </c>
      <c r="C1129" t="inlineStr">
        <is>
          <t>3140094012086039</t>
        </is>
      </c>
      <c r="D1129" t="inlineStr">
        <is>
          <t>POS0012</t>
        </is>
      </c>
      <c r="E1129" t="inlineStr">
        <is>
          <t>54</t>
        </is>
      </c>
      <c r="F1129" t="inlineStr">
        <is>
          <t>0094</t>
        </is>
      </c>
      <c r="G1129" t="inlineStr">
        <is>
          <t>5311757352</t>
        </is>
      </c>
      <c r="H1129" t="n">
        <v>279.0</v>
      </c>
      <c r="I1129" t="n">
        <v>265.72</v>
      </c>
      <c r="J1129" t="n">
        <v>228.58</v>
      </c>
      <c r="K1129" t="inlineStr">
        <is>
          <t>sale</t>
        </is>
      </c>
      <c r="L1129" t="inlineStr">
        <is>
          <t/>
        </is>
      </c>
      <c r="M1129" t="inlineStr">
        <is>
          <t/>
        </is>
      </c>
      <c r="N1129" t="n">
        <v>0.0</v>
      </c>
      <c r="O1129" t="n">
        <v>0.0</v>
      </c>
      <c r="P1129" t="n">
        <v>210.4</v>
      </c>
      <c r="Q1129" t="n">
        <v>210.38</v>
      </c>
      <c r="R1129" t="n">
        <v>37.14</v>
      </c>
      <c r="S1129" t="n">
        <v>37.14</v>
      </c>
      <c r="T1129" t="n">
        <v>2.66</v>
      </c>
      <c r="U1129" t="n">
        <v>2.66</v>
      </c>
      <c r="V1129" t="n">
        <v>41.14</v>
      </c>
      <c r="W1129" t="n">
        <v>41.14</v>
      </c>
      <c r="X1129" t="n">
        <v>3.49</v>
      </c>
      <c r="Y1129" t="n">
        <v>3.49</v>
      </c>
      <c r="Z1129" t="n">
        <v>8.03</v>
      </c>
      <c r="AA1129" t="n">
        <v>8.04</v>
      </c>
      <c r="AB1129" t="n">
        <v>13.28</v>
      </c>
      <c r="AC1129" t="n">
        <v>13.29</v>
      </c>
      <c r="AD1129" t="n">
        <v>13.279999999999973</v>
      </c>
      <c r="AE1129" t="n">
        <v>0.020000000000010232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-0.009999999999999787</v>
      </c>
      <c r="AK1129" t="n">
        <v>-0.009999999999999787</v>
      </c>
      <c r="AL1129" t="inlineStr">
        <is>
          <t>unreconciled</t>
        </is>
      </c>
      <c r="AM1129" t="inlineStr">
        <is>
          <t>Order Amount Mismatch (POS&gt;3PO)</t>
        </is>
      </c>
      <c r="AN1129" t="n">
        <v>13.28</v>
      </c>
      <c r="AO1129" t="n">
        <f>ROUND(P1129*100/H1129,2)</f>
        <v>0.0</v>
      </c>
      <c r="AP1129" t="n">
        <f>ROUND(Q1129*100/I1129,2)</f>
        <v>0.0</v>
      </c>
      <c r="AQ1129"/>
      <c r="AR1129"/>
      <c r="AS1129" t="n">
        <v>0.0</v>
      </c>
    </row>
    <row r="1130">
      <c r="A1130" s="1" t="n">
        <v>45235.0</v>
      </c>
      <c r="B1130" s="2" t="n">
        <v>45235.84982638889</v>
      </c>
      <c r="C1130" t="inlineStr">
        <is>
          <t>3140094012086259</t>
        </is>
      </c>
      <c r="D1130" t="inlineStr">
        <is>
          <t>POS0012</t>
        </is>
      </c>
      <c r="E1130" t="inlineStr">
        <is>
          <t>74</t>
        </is>
      </c>
      <c r="F1130" t="inlineStr">
        <is>
          <t>0094</t>
        </is>
      </c>
      <c r="G1130" t="inlineStr">
        <is>
          <t>5311761121</t>
        </is>
      </c>
      <c r="H1130" t="n">
        <v>288.0</v>
      </c>
      <c r="I1130" t="n">
        <v>274.28</v>
      </c>
      <c r="J1130" t="n">
        <v>237.14</v>
      </c>
      <c r="K1130" t="inlineStr">
        <is>
          <t>sale</t>
        </is>
      </c>
      <c r="L1130" t="inlineStr">
        <is>
          <t/>
        </is>
      </c>
      <c r="M1130" t="inlineStr">
        <is>
          <t/>
        </is>
      </c>
      <c r="N1130" t="n">
        <v>0.0</v>
      </c>
      <c r="O1130" t="n">
        <v>0.0</v>
      </c>
      <c r="P1130" t="n">
        <v>216.92</v>
      </c>
      <c r="Q1130" t="n">
        <v>216.92</v>
      </c>
      <c r="R1130" t="n">
        <v>37.14</v>
      </c>
      <c r="S1130" t="n">
        <v>37.14</v>
      </c>
      <c r="T1130" t="n">
        <v>2.74</v>
      </c>
      <c r="U1130" t="n">
        <v>2.74</v>
      </c>
      <c r="V1130" t="n">
        <v>42.69</v>
      </c>
      <c r="W1130" t="n">
        <v>42.69</v>
      </c>
      <c r="X1130" t="n">
        <v>3.6</v>
      </c>
      <c r="Y1130" t="n">
        <v>3.6</v>
      </c>
      <c r="Z1130" t="n">
        <v>8.33</v>
      </c>
      <c r="AA1130" t="n">
        <v>8.33</v>
      </c>
      <c r="AB1130" t="n">
        <v>13.72</v>
      </c>
      <c r="AC1130" t="n">
        <v>13.72</v>
      </c>
      <c r="AD1130" t="n">
        <v>13.720000000000027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inlineStr">
        <is>
          <t>unreconciled</t>
        </is>
      </c>
      <c r="AM1130" t="inlineStr">
        <is>
          <t>Order Amount Mismatch (POS&gt;3PO)</t>
        </is>
      </c>
      <c r="AN1130" t="n">
        <v>13.72</v>
      </c>
      <c r="AO1130" t="n">
        <f>ROUND(P1130*100/H1130,2)</f>
        <v>0.0</v>
      </c>
      <c r="AP1130" t="n">
        <f>ROUND(Q1130*100/I1130,2)</f>
        <v>0.0</v>
      </c>
      <c r="AQ1130"/>
      <c r="AR1130"/>
      <c r="AS1130" t="n">
        <v>0.0</v>
      </c>
    </row>
    <row r="1131">
      <c r="A1131" s="1" t="n">
        <v>45234.0</v>
      </c>
      <c r="B1131" s="2" t="n">
        <v>45234.599016203705</v>
      </c>
      <c r="C1131" t="inlineStr">
        <is>
          <t>3140094012085505</t>
        </is>
      </c>
      <c r="D1131" t="inlineStr">
        <is>
          <t>POS0012</t>
        </is>
      </c>
      <c r="E1131" t="inlineStr">
        <is>
          <t>20</t>
        </is>
      </c>
      <c r="F1131" t="inlineStr">
        <is>
          <t>0094</t>
        </is>
      </c>
      <c r="G1131" t="inlineStr">
        <is>
          <t>5311764811</t>
        </is>
      </c>
      <c r="H1131" t="n">
        <v>504.0</v>
      </c>
      <c r="I1131" t="n">
        <v>480.0</v>
      </c>
      <c r="J1131" t="n">
        <v>442.86</v>
      </c>
      <c r="K1131" t="inlineStr">
        <is>
          <t>sale</t>
        </is>
      </c>
      <c r="L1131" t="inlineStr">
        <is>
          <t/>
        </is>
      </c>
      <c r="M1131" t="inlineStr">
        <is>
          <t/>
        </is>
      </c>
      <c r="N1131" t="n">
        <v>0.0</v>
      </c>
      <c r="O1131" t="n">
        <v>0.0</v>
      </c>
      <c r="P1131" t="n">
        <v>373.71</v>
      </c>
      <c r="Q1131" t="n">
        <v>373.71</v>
      </c>
      <c r="R1131" t="n">
        <v>37.14</v>
      </c>
      <c r="S1131" t="n">
        <v>37.14</v>
      </c>
      <c r="T1131" t="n">
        <v>4.8</v>
      </c>
      <c r="U1131" t="n">
        <v>4.8</v>
      </c>
      <c r="V1131" t="n">
        <v>79.71</v>
      </c>
      <c r="W1131" t="n">
        <v>79.71</v>
      </c>
      <c r="X1131" t="n">
        <v>6.3</v>
      </c>
      <c r="Y1131" t="n">
        <v>6.3</v>
      </c>
      <c r="Z1131" t="n">
        <v>15.48</v>
      </c>
      <c r="AA1131" t="n">
        <v>15.48</v>
      </c>
      <c r="AB1131" t="n">
        <v>24.0</v>
      </c>
      <c r="AC1131" t="n">
        <v>24.0</v>
      </c>
      <c r="AD1131" t="n">
        <v>24.0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0.0</v>
      </c>
      <c r="AL1131" t="inlineStr">
        <is>
          <t>unreconciled</t>
        </is>
      </c>
      <c r="AM1131" t="inlineStr">
        <is>
          <t>Order Amount Mismatch (POS&gt;3PO)</t>
        </is>
      </c>
      <c r="AN1131" t="n">
        <v>24.0</v>
      </c>
      <c r="AO1131" t="n">
        <f>ROUND(P1131*100/H1131,2)</f>
        <v>0.0</v>
      </c>
      <c r="AP1131" t="n">
        <f>ROUND(Q1131*100/I1131,2)</f>
        <v>0.0</v>
      </c>
      <c r="AQ1131"/>
      <c r="AR1131"/>
      <c r="AS1131" t="n">
        <v>0.0</v>
      </c>
    </row>
    <row r="1132">
      <c r="A1132" s="1" t="n">
        <v>45234.0</v>
      </c>
      <c r="B1132" s="2" t="n">
        <v>45234.81136574074</v>
      </c>
      <c r="C1132" t="inlineStr">
        <is>
          <t>3140094012085683</t>
        </is>
      </c>
      <c r="D1132" t="inlineStr">
        <is>
          <t>POS0012</t>
        </is>
      </c>
      <c r="E1132" t="inlineStr">
        <is>
          <t>98</t>
        </is>
      </c>
      <c r="F1132" t="inlineStr">
        <is>
          <t>0094</t>
        </is>
      </c>
      <c r="G1132" t="inlineStr">
        <is>
          <t>5311772169</t>
        </is>
      </c>
      <c r="H1132" t="n">
        <v>341.0</v>
      </c>
      <c r="I1132" t="n">
        <v>324.76</v>
      </c>
      <c r="J1132" t="n">
        <v>287.62</v>
      </c>
      <c r="K1132" t="inlineStr">
        <is>
          <t>sale</t>
        </is>
      </c>
      <c r="L1132" t="inlineStr">
        <is>
          <t/>
        </is>
      </c>
      <c r="M1132" t="inlineStr">
        <is>
          <t/>
        </is>
      </c>
      <c r="N1132" t="n">
        <v>0.0</v>
      </c>
      <c r="O1132" t="n">
        <v>0.0</v>
      </c>
      <c r="P1132" t="n">
        <v>255.39</v>
      </c>
      <c r="Q1132" t="n">
        <v>255.39</v>
      </c>
      <c r="R1132" t="n">
        <v>37.14</v>
      </c>
      <c r="S1132" t="n">
        <v>37.14</v>
      </c>
      <c r="T1132" t="n">
        <v>3.25</v>
      </c>
      <c r="U1132" t="n">
        <v>3.25</v>
      </c>
      <c r="V1132" t="n">
        <v>51.77</v>
      </c>
      <c r="W1132" t="n">
        <v>51.77</v>
      </c>
      <c r="X1132" t="n">
        <v>4.26</v>
      </c>
      <c r="Y1132" t="n">
        <v>4.26</v>
      </c>
      <c r="Z1132" t="n">
        <v>10.09</v>
      </c>
      <c r="AA1132" t="n">
        <v>10.09</v>
      </c>
      <c r="AB1132" t="n">
        <v>16.24</v>
      </c>
      <c r="AC1132" t="n">
        <v>16.24</v>
      </c>
      <c r="AD1132" t="n">
        <v>16.24000000000001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inlineStr">
        <is>
          <t>unreconciled</t>
        </is>
      </c>
      <c r="AM1132" t="inlineStr">
        <is>
          <t>Order Amount Mismatch (POS&gt;3PO)</t>
        </is>
      </c>
      <c r="AN1132" t="n">
        <v>16.24</v>
      </c>
      <c r="AO1132" t="n">
        <f>ROUND(P1132*100/H1132,2)</f>
        <v>0.0</v>
      </c>
      <c r="AP1132" t="n">
        <f>ROUND(Q1132*100/I1132,2)</f>
        <v>0.0</v>
      </c>
      <c r="AQ1132"/>
      <c r="AR1132"/>
      <c r="AS1132" t="n">
        <v>0.0</v>
      </c>
    </row>
    <row r="1133">
      <c r="A1133" s="1" t="n">
        <v>45233.0</v>
      </c>
      <c r="B1133" s="2" t="n">
        <v>45233.99123842592</v>
      </c>
      <c r="C1133" t="inlineStr">
        <is>
          <t>3140094012085399</t>
        </is>
      </c>
      <c r="D1133" t="inlineStr">
        <is>
          <t>POS0012</t>
        </is>
      </c>
      <c r="E1133" t="inlineStr">
        <is>
          <t>14</t>
        </is>
      </c>
      <c r="F1133" t="inlineStr">
        <is>
          <t>0094</t>
        </is>
      </c>
      <c r="G1133" t="inlineStr">
        <is>
          <t>5311779628</t>
        </is>
      </c>
      <c r="H1133" t="n">
        <v>253.00000000000003</v>
      </c>
      <c r="I1133" t="n">
        <v>318.09</v>
      </c>
      <c r="J1133" t="n">
        <v>280.95</v>
      </c>
      <c r="K1133" t="inlineStr">
        <is>
          <t>sale</t>
        </is>
      </c>
      <c r="L1133" t="inlineStr">
        <is>
          <t/>
        </is>
      </c>
      <c r="M1133" t="inlineStr">
        <is>
          <t/>
        </is>
      </c>
      <c r="N1133" t="n">
        <v>0.0</v>
      </c>
      <c r="O1133" t="n">
        <v>0.0</v>
      </c>
      <c r="P1133" t="n">
        <v>250.32</v>
      </c>
      <c r="Q1133" t="n">
        <v>191.51</v>
      </c>
      <c r="R1133" t="n">
        <v>37.14</v>
      </c>
      <c r="S1133" t="n">
        <v>37.14</v>
      </c>
      <c r="T1133" t="n">
        <v>3.18</v>
      </c>
      <c r="U1133" t="n">
        <v>2.41</v>
      </c>
      <c r="V1133" t="n">
        <v>50.57</v>
      </c>
      <c r="W1133" t="n">
        <v>36.69</v>
      </c>
      <c r="X1133" t="n">
        <v>4.17</v>
      </c>
      <c r="Y1133" t="n">
        <v>3.16</v>
      </c>
      <c r="Z1133" t="n">
        <v>9.85</v>
      </c>
      <c r="AA1133" t="n">
        <v>7.17</v>
      </c>
      <c r="AB1133" t="n">
        <v>12.04</v>
      </c>
      <c r="AC1133" t="n">
        <v>12.05</v>
      </c>
      <c r="AD1133" t="n">
        <v>-65.08999999999995</v>
      </c>
      <c r="AE1133" t="n">
        <v>58.81</v>
      </c>
      <c r="AF1133" t="n">
        <v>0.0</v>
      </c>
      <c r="AG1133" t="n">
        <v>0.77</v>
      </c>
      <c r="AH1133" t="n">
        <v>13.880000000000003</v>
      </c>
      <c r="AI1133" t="n">
        <v>1.0099999999999998</v>
      </c>
      <c r="AJ1133" t="n">
        <v>2.6799999999999997</v>
      </c>
      <c r="AK1133" t="n">
        <v>-0.010000000000001563</v>
      </c>
      <c r="AL1133" t="inlineStr">
        <is>
          <t>unreconciled</t>
        </is>
      </c>
      <c r="AM1133" t="inlineStr">
        <is>
          <t>Order Amount Mismatch (3PO&gt;POS)</t>
        </is>
      </c>
      <c r="AN1133" t="n">
        <v>65.09</v>
      </c>
      <c r="AO1133" t="n">
        <f>ROUND(P1133*100/H1133,2)</f>
        <v>0.0</v>
      </c>
      <c r="AP1133" t="n">
        <f>ROUND(Q1133*100/I1133,2)</f>
        <v>0.0</v>
      </c>
      <c r="AQ1133"/>
      <c r="AR1133"/>
      <c r="AS1133" t="n">
        <v>0.0</v>
      </c>
    </row>
    <row r="1134">
      <c r="A1134" s="1" t="n">
        <v>45232.0</v>
      </c>
      <c r="B1134" s="2" t="n">
        <v>45233.0318287037</v>
      </c>
      <c r="C1134" t="inlineStr">
        <is>
          <t>3140094012085030</t>
        </is>
      </c>
      <c r="D1134" t="inlineStr">
        <is>
          <t>POS0012</t>
        </is>
      </c>
      <c r="E1134" t="inlineStr">
        <is>
          <t>45</t>
        </is>
      </c>
      <c r="F1134" t="inlineStr">
        <is>
          <t>0094</t>
        </is>
      </c>
      <c r="G1134" t="inlineStr">
        <is>
          <t>5311781034</t>
        </is>
      </c>
      <c r="H1134" t="n">
        <v>445.0</v>
      </c>
      <c r="I1134" t="n">
        <v>423.81</v>
      </c>
      <c r="J1134" t="n">
        <v>386.67</v>
      </c>
      <c r="K1134" t="inlineStr">
        <is>
          <t>sale</t>
        </is>
      </c>
      <c r="L1134" t="inlineStr">
        <is>
          <t/>
        </is>
      </c>
      <c r="M1134" t="inlineStr">
        <is>
          <t/>
        </is>
      </c>
      <c r="N1134" t="n">
        <v>0.0</v>
      </c>
      <c r="O1134" t="n">
        <v>0.0</v>
      </c>
      <c r="P1134" t="n">
        <v>330.88</v>
      </c>
      <c r="Q1134" t="n">
        <v>330.87</v>
      </c>
      <c r="R1134" t="n">
        <v>37.14</v>
      </c>
      <c r="S1134" t="n">
        <v>37.14</v>
      </c>
      <c r="T1134" t="n">
        <v>4.24</v>
      </c>
      <c r="U1134" t="n">
        <v>4.24</v>
      </c>
      <c r="V1134" t="n">
        <v>69.6</v>
      </c>
      <c r="W1134" t="n">
        <v>69.6</v>
      </c>
      <c r="X1134" t="n">
        <v>5.56</v>
      </c>
      <c r="Y1134" t="n">
        <v>5.56</v>
      </c>
      <c r="Z1134" t="n">
        <v>13.53</v>
      </c>
      <c r="AA1134" t="n">
        <v>13.53</v>
      </c>
      <c r="AB1134" t="n">
        <v>21.2</v>
      </c>
      <c r="AC1134" t="n">
        <v>21.19</v>
      </c>
      <c r="AD1134" t="n">
        <v>21.189999999999998</v>
      </c>
      <c r="AE1134" t="n">
        <v>0.009999999999990905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0.00999999999999801</v>
      </c>
      <c r="AL1134" t="inlineStr">
        <is>
          <t>unreconciled</t>
        </is>
      </c>
      <c r="AM1134" t="inlineStr">
        <is>
          <t>Order Amount Mismatch (POS&gt;3PO)</t>
        </is>
      </c>
      <c r="AN1134" t="n">
        <v>21.19</v>
      </c>
      <c r="AO1134" t="n">
        <f>ROUND(P1134*100/H1134,2)</f>
        <v>0.0</v>
      </c>
      <c r="AP1134" t="n">
        <f>ROUND(Q1134*100/I1134,2)</f>
        <v>0.0</v>
      </c>
      <c r="AQ1134"/>
      <c r="AR1134"/>
      <c r="AS1134" t="n">
        <v>0.0</v>
      </c>
    </row>
    <row r="1135">
      <c r="A1135" s="1" t="n">
        <v>45236.0</v>
      </c>
      <c r="B1135" s="2" t="n">
        <v>45236.99548611111</v>
      </c>
      <c r="C1135" t="inlineStr">
        <is>
          <t>3140023012060160</t>
        </is>
      </c>
      <c r="D1135" t="inlineStr">
        <is>
          <t>POS0012</t>
        </is>
      </c>
      <c r="E1135" t="inlineStr">
        <is>
          <t>51</t>
        </is>
      </c>
      <c r="F1135" t="inlineStr">
        <is>
          <t>0023</t>
        </is>
      </c>
      <c r="G1135" t="inlineStr">
        <is>
          <t>5311783484</t>
        </is>
      </c>
      <c r="H1135" t="n">
        <v>339.0</v>
      </c>
      <c r="I1135" t="n">
        <v>322.86</v>
      </c>
      <c r="J1135" t="n">
        <v>285.72</v>
      </c>
      <c r="K1135" t="inlineStr">
        <is>
          <t>sale</t>
        </is>
      </c>
      <c r="L1135" t="inlineStr">
        <is>
          <t/>
        </is>
      </c>
      <c r="M1135" t="inlineStr">
        <is>
          <t/>
        </is>
      </c>
      <c r="N1135" t="n">
        <v>0.0</v>
      </c>
      <c r="O1135" t="n">
        <v>0.0</v>
      </c>
      <c r="P1135" t="n">
        <v>253.94</v>
      </c>
      <c r="Q1135" t="n">
        <v>253.94</v>
      </c>
      <c r="R1135" t="n">
        <v>37.14</v>
      </c>
      <c r="S1135" t="n">
        <v>37.14</v>
      </c>
      <c r="T1135" t="n">
        <v>3.23</v>
      </c>
      <c r="U1135" t="n">
        <v>3.23</v>
      </c>
      <c r="V1135" t="n">
        <v>51.43</v>
      </c>
      <c r="W1135" t="n">
        <v>51.43</v>
      </c>
      <c r="X1135" t="n">
        <v>4.24</v>
      </c>
      <c r="Y1135" t="n">
        <v>4.24</v>
      </c>
      <c r="Z1135" t="n">
        <v>10.02</v>
      </c>
      <c r="AA1135" t="n">
        <v>10.02</v>
      </c>
      <c r="AB1135" t="n">
        <v>16.14</v>
      </c>
      <c r="AC1135" t="n">
        <v>16.14</v>
      </c>
      <c r="AD1135" t="n">
        <v>16.139999999999986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0.0</v>
      </c>
      <c r="AL1135" t="inlineStr">
        <is>
          <t>unreconciled</t>
        </is>
      </c>
      <c r="AM1135" t="inlineStr">
        <is>
          <t>Order Amount Mismatch (POS&gt;3PO)</t>
        </is>
      </c>
      <c r="AN1135" t="n">
        <v>16.14</v>
      </c>
      <c r="AO1135" t="n">
        <f>ROUND(P1135*100/H1135,2)</f>
        <v>0.0</v>
      </c>
      <c r="AP1135" t="n">
        <f>ROUND(Q1135*100/I1135,2)</f>
        <v>0.0</v>
      </c>
      <c r="AQ1135"/>
      <c r="AR1135"/>
      <c r="AS1135" t="n">
        <v>0.0</v>
      </c>
    </row>
    <row r="1136">
      <c r="A1136" s="1" t="n">
        <v>45233.0</v>
      </c>
      <c r="B1136" s="2" t="n">
        <v>45233.82653935185</v>
      </c>
      <c r="C1136" t="inlineStr">
        <is>
          <t>3140023012059308</t>
        </is>
      </c>
      <c r="D1136" t="inlineStr">
        <is>
          <t>POS0012</t>
        </is>
      </c>
      <c r="E1136" t="inlineStr">
        <is>
          <t>01</t>
        </is>
      </c>
      <c r="F1136" t="inlineStr">
        <is>
          <t>0023</t>
        </is>
      </c>
      <c r="G1136" t="inlineStr">
        <is>
          <t>5311792329</t>
        </is>
      </c>
      <c r="H1136" t="n">
        <v>262.0</v>
      </c>
      <c r="I1136" t="n">
        <v>249.52</v>
      </c>
      <c r="J1136" t="n">
        <v>212.38</v>
      </c>
      <c r="K1136" t="inlineStr">
        <is>
          <t>sale</t>
        </is>
      </c>
      <c r="L1136" t="inlineStr">
        <is>
          <t/>
        </is>
      </c>
      <c r="M1136" t="inlineStr">
        <is>
          <t/>
        </is>
      </c>
      <c r="N1136" t="n">
        <v>0.0</v>
      </c>
      <c r="O1136" t="n">
        <v>0.0</v>
      </c>
      <c r="P1136" t="n">
        <v>198.04</v>
      </c>
      <c r="Q1136" t="n">
        <v>198.04</v>
      </c>
      <c r="R1136" t="n">
        <v>37.14</v>
      </c>
      <c r="S1136" t="n">
        <v>37.14</v>
      </c>
      <c r="T1136" t="n">
        <v>2.5</v>
      </c>
      <c r="U1136" t="n">
        <v>2.5</v>
      </c>
      <c r="V1136" t="n">
        <v>38.23</v>
      </c>
      <c r="W1136" t="n">
        <v>38.23</v>
      </c>
      <c r="X1136" t="n">
        <v>3.28</v>
      </c>
      <c r="Y1136" t="n">
        <v>3.28</v>
      </c>
      <c r="Z1136" t="n">
        <v>7.47</v>
      </c>
      <c r="AA1136" t="n">
        <v>7.47</v>
      </c>
      <c r="AB1136" t="n">
        <v>12.48</v>
      </c>
      <c r="AC1136" t="n">
        <v>12.48</v>
      </c>
      <c r="AD1136" t="n">
        <v>12.47999999999999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0.0</v>
      </c>
      <c r="AL1136" t="inlineStr">
        <is>
          <t>unreconciled</t>
        </is>
      </c>
      <c r="AM1136" t="inlineStr">
        <is>
          <t>Order Amount Mismatch (POS&gt;3PO)</t>
        </is>
      </c>
      <c r="AN1136" t="n">
        <v>12.48</v>
      </c>
      <c r="AO1136" t="n">
        <f>ROUND(P1136*100/H1136,2)</f>
        <v>0.0</v>
      </c>
      <c r="AP1136" t="n">
        <f>ROUND(Q1136*100/I1136,2)</f>
        <v>0.0</v>
      </c>
      <c r="AQ1136"/>
      <c r="AR1136"/>
      <c r="AS1136" t="n">
        <v>0.0</v>
      </c>
    </row>
    <row r="1137">
      <c r="A1137" s="1" t="n">
        <v>45234.0</v>
      </c>
      <c r="B1137" s="2" t="n">
        <v>45234.9009375</v>
      </c>
      <c r="C1137" t="inlineStr">
        <is>
          <t>3140094012085780</t>
        </is>
      </c>
      <c r="D1137" t="inlineStr">
        <is>
          <t>POS0012</t>
        </is>
      </c>
      <c r="E1137" t="inlineStr">
        <is>
          <t>95</t>
        </is>
      </c>
      <c r="F1137" t="inlineStr">
        <is>
          <t>0094</t>
        </is>
      </c>
      <c r="G1137" t="inlineStr">
        <is>
          <t>5311795585</t>
        </is>
      </c>
      <c r="H1137" t="n">
        <v>332.0</v>
      </c>
      <c r="I1137" t="n">
        <v>316.19</v>
      </c>
      <c r="J1137" t="n">
        <v>279.05</v>
      </c>
      <c r="K1137" t="inlineStr">
        <is>
          <t>sale</t>
        </is>
      </c>
      <c r="L1137" t="inlineStr">
        <is>
          <t/>
        </is>
      </c>
      <c r="M1137" t="inlineStr">
        <is>
          <t/>
        </is>
      </c>
      <c r="N1137" t="n">
        <v>0.0</v>
      </c>
      <c r="O1137" t="n">
        <v>0.0</v>
      </c>
      <c r="P1137" t="n">
        <v>248.86</v>
      </c>
      <c r="Q1137" t="n">
        <v>248.85</v>
      </c>
      <c r="R1137" t="n">
        <v>37.14</v>
      </c>
      <c r="S1137" t="n">
        <v>37.14</v>
      </c>
      <c r="T1137" t="n">
        <v>3.16</v>
      </c>
      <c r="U1137" t="n">
        <v>3.16</v>
      </c>
      <c r="V1137" t="n">
        <v>50.23</v>
      </c>
      <c r="W1137" t="n">
        <v>50.23</v>
      </c>
      <c r="X1137" t="n">
        <v>4.15</v>
      </c>
      <c r="Y1137" t="n">
        <v>4.15</v>
      </c>
      <c r="Z1137" t="n">
        <v>9.79</v>
      </c>
      <c r="AA1137" t="n">
        <v>9.79</v>
      </c>
      <c r="AB1137" t="n">
        <v>15.82</v>
      </c>
      <c r="AC1137" t="n">
        <v>15.81</v>
      </c>
      <c r="AD1137" t="n">
        <v>15.810000000000002</v>
      </c>
      <c r="AE1137" t="n">
        <v>0.010000000000019327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0.009999999999999787</v>
      </c>
      <c r="AL1137" t="inlineStr">
        <is>
          <t>unreconciled</t>
        </is>
      </c>
      <c r="AM1137" t="inlineStr">
        <is>
          <t>Order Amount Mismatch (POS&gt;3PO)</t>
        </is>
      </c>
      <c r="AN1137" t="n">
        <v>15.81</v>
      </c>
      <c r="AO1137" t="n">
        <f>ROUND(P1137*100/H1137,2)</f>
        <v>0.0</v>
      </c>
      <c r="AP1137" t="n">
        <f>ROUND(Q1137*100/I1137,2)</f>
        <v>0.0</v>
      </c>
      <c r="AQ1137"/>
      <c r="AR1137"/>
      <c r="AS1137" t="n">
        <v>0.0</v>
      </c>
    </row>
    <row r="1138">
      <c r="A1138" s="1" t="n">
        <v>45236.0</v>
      </c>
      <c r="B1138" s="2" t="n">
        <v>45236.54394675926</v>
      </c>
      <c r="C1138" t="inlineStr">
        <is>
          <t>3140094012086449</t>
        </is>
      </c>
      <c r="D1138" t="inlineStr">
        <is>
          <t>POS0012</t>
        </is>
      </c>
      <c r="E1138" t="inlineStr">
        <is>
          <t>64</t>
        </is>
      </c>
      <c r="F1138" t="inlineStr">
        <is>
          <t>0094</t>
        </is>
      </c>
      <c r="G1138" t="inlineStr">
        <is>
          <t>5311812834</t>
        </is>
      </c>
      <c r="H1138" t="n">
        <v>255.0</v>
      </c>
      <c r="I1138" t="n">
        <v>242.85</v>
      </c>
      <c r="J1138" t="n">
        <v>205.71</v>
      </c>
      <c r="K1138" t="inlineStr">
        <is>
          <t>sale</t>
        </is>
      </c>
      <c r="L1138" t="inlineStr">
        <is>
          <t/>
        </is>
      </c>
      <c r="M1138" t="inlineStr">
        <is>
          <t/>
        </is>
      </c>
      <c r="N1138" t="n">
        <v>0.0</v>
      </c>
      <c r="O1138" t="n">
        <v>0.0</v>
      </c>
      <c r="P1138" t="n">
        <v>192.96</v>
      </c>
      <c r="Q1138" t="n">
        <v>192.96</v>
      </c>
      <c r="R1138" t="n">
        <v>37.14</v>
      </c>
      <c r="S1138" t="n">
        <v>37.14</v>
      </c>
      <c r="T1138" t="n">
        <v>2.43</v>
      </c>
      <c r="U1138" t="n">
        <v>2.43</v>
      </c>
      <c r="V1138" t="n">
        <v>37.03</v>
      </c>
      <c r="W1138" t="n">
        <v>37.03</v>
      </c>
      <c r="X1138" t="n">
        <v>3.19</v>
      </c>
      <c r="Y1138" t="n">
        <v>3.19</v>
      </c>
      <c r="Z1138" t="n">
        <v>7.24</v>
      </c>
      <c r="AA1138" t="n">
        <v>7.24</v>
      </c>
      <c r="AB1138" t="n">
        <v>12.14</v>
      </c>
      <c r="AC1138" t="n">
        <v>12.14</v>
      </c>
      <c r="AD1138" t="n">
        <v>12.150000000000006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inlineStr">
        <is>
          <t>unreconciled</t>
        </is>
      </c>
      <c r="AM1138" t="inlineStr">
        <is>
          <t>Order Amount Mismatch (POS&gt;3PO)</t>
        </is>
      </c>
      <c r="AN1138" t="n">
        <v>12.15</v>
      </c>
      <c r="AO1138" t="n">
        <f>ROUND(P1138*100/H1138,2)</f>
        <v>0.0</v>
      </c>
      <c r="AP1138" t="n">
        <f>ROUND(Q1138*100/I1138,2)</f>
        <v>0.0</v>
      </c>
      <c r="AQ1138"/>
      <c r="AR1138"/>
      <c r="AS1138" t="n">
        <v>0.0</v>
      </c>
    </row>
    <row r="1139">
      <c r="A1139" s="1" t="n">
        <v>45233.0</v>
      </c>
      <c r="B1139" s="2" t="n">
        <v>45233.52538194445</v>
      </c>
      <c r="C1139" t="inlineStr">
        <is>
          <t>3140094012085065</t>
        </is>
      </c>
      <c r="D1139" t="inlineStr">
        <is>
          <t>POS0012</t>
        </is>
      </c>
      <c r="E1139" t="inlineStr">
        <is>
          <t>80</t>
        </is>
      </c>
      <c r="F1139" t="inlineStr">
        <is>
          <t>0094</t>
        </is>
      </c>
      <c r="G1139" t="inlineStr">
        <is>
          <t>5311814655</t>
        </is>
      </c>
      <c r="H1139" t="n">
        <v>288.0</v>
      </c>
      <c r="I1139" t="n">
        <v>351.43</v>
      </c>
      <c r="J1139" t="n">
        <v>314.29</v>
      </c>
      <c r="K1139" t="inlineStr">
        <is>
          <t>sale</t>
        </is>
      </c>
      <c r="L1139" t="inlineStr">
        <is>
          <t/>
        </is>
      </c>
      <c r="M1139" t="inlineStr">
        <is>
          <t/>
        </is>
      </c>
      <c r="N1139" t="n">
        <v>0.0</v>
      </c>
      <c r="O1139" t="n">
        <v>0.0</v>
      </c>
      <c r="P1139" t="n">
        <v>275.73</v>
      </c>
      <c r="Q1139" t="n">
        <v>216.93</v>
      </c>
      <c r="R1139" t="n">
        <v>37.14</v>
      </c>
      <c r="S1139" t="n">
        <v>37.14</v>
      </c>
      <c r="T1139" t="n">
        <v>3.51</v>
      </c>
      <c r="U1139" t="n">
        <v>2.74</v>
      </c>
      <c r="V1139" t="n">
        <v>56.57</v>
      </c>
      <c r="W1139" t="n">
        <v>42.69</v>
      </c>
      <c r="X1139" t="n">
        <v>4.61</v>
      </c>
      <c r="Y1139" t="n">
        <v>3.6</v>
      </c>
      <c r="Z1139" t="n">
        <v>11.01</v>
      </c>
      <c r="AA1139" t="n">
        <v>8.33</v>
      </c>
      <c r="AB1139" t="n">
        <v>13.72</v>
      </c>
      <c r="AC1139" t="n">
        <v>13.72</v>
      </c>
      <c r="AD1139" t="n">
        <v>-63.43000000000001</v>
      </c>
      <c r="AE1139" t="n">
        <v>58.80000000000001</v>
      </c>
      <c r="AF1139" t="n">
        <v>0.0</v>
      </c>
      <c r="AG1139" t="n">
        <v>0.7699999999999996</v>
      </c>
      <c r="AH1139" t="n">
        <v>13.880000000000003</v>
      </c>
      <c r="AI1139" t="n">
        <v>1.0100000000000002</v>
      </c>
      <c r="AJ1139" t="n">
        <v>2.6799999999999997</v>
      </c>
      <c r="AK1139" t="n">
        <v>0.0</v>
      </c>
      <c r="AL1139" t="inlineStr">
        <is>
          <t>unreconciled</t>
        </is>
      </c>
      <c r="AM1139" t="inlineStr">
        <is>
          <t>Order Amount Mismatch (3PO&gt;POS)</t>
        </is>
      </c>
      <c r="AN1139" t="n">
        <v>63.43</v>
      </c>
      <c r="AO1139" t="n">
        <f>ROUND(P1139*100/H1139,2)</f>
        <v>0.0</v>
      </c>
      <c r="AP1139" t="n">
        <f>ROUND(Q1139*100/I1139,2)</f>
        <v>0.0</v>
      </c>
      <c r="AQ1139"/>
      <c r="AR1139"/>
      <c r="AS1139" t="n">
        <v>0.0</v>
      </c>
    </row>
    <row r="1140">
      <c r="A1140" s="1" t="n">
        <v>45232.0</v>
      </c>
      <c r="B1140" s="2" t="n">
        <v>45232.97070601852</v>
      </c>
      <c r="C1140" t="inlineStr">
        <is>
          <t>3140094012084993</t>
        </is>
      </c>
      <c r="D1140" t="inlineStr">
        <is>
          <t>POS0012</t>
        </is>
      </c>
      <c r="E1140" t="inlineStr">
        <is>
          <t>08</t>
        </is>
      </c>
      <c r="F1140" t="inlineStr">
        <is>
          <t>0094</t>
        </is>
      </c>
      <c r="G1140" t="inlineStr">
        <is>
          <t>5311816483</t>
        </is>
      </c>
      <c r="H1140" t="n">
        <v>199.0</v>
      </c>
      <c r="I1140" t="n">
        <v>189.52</v>
      </c>
      <c r="J1140" t="n">
        <v>152.38</v>
      </c>
      <c r="K1140" t="inlineStr">
        <is>
          <t>sale</t>
        </is>
      </c>
      <c r="L1140" t="inlineStr">
        <is>
          <t/>
        </is>
      </c>
      <c r="M1140" t="inlineStr">
        <is>
          <t/>
        </is>
      </c>
      <c r="N1140" t="n">
        <v>0.0</v>
      </c>
      <c r="O1140" t="n">
        <v>0.0</v>
      </c>
      <c r="P1140" t="n">
        <v>152.31</v>
      </c>
      <c r="Q1140" t="n">
        <v>152.31</v>
      </c>
      <c r="R1140" t="n">
        <v>37.14</v>
      </c>
      <c r="S1140" t="n">
        <v>37.14</v>
      </c>
      <c r="T1140" t="n">
        <v>1.9</v>
      </c>
      <c r="U1140" t="n">
        <v>1.9</v>
      </c>
      <c r="V1140" t="n">
        <v>27.43</v>
      </c>
      <c r="W1140" t="n">
        <v>27.43</v>
      </c>
      <c r="X1140" t="n">
        <v>2.49</v>
      </c>
      <c r="Y1140" t="n">
        <v>2.49</v>
      </c>
      <c r="Z1140" t="n">
        <v>5.39</v>
      </c>
      <c r="AA1140" t="n">
        <v>5.39</v>
      </c>
      <c r="AB1140" t="n">
        <v>9.48</v>
      </c>
      <c r="AC1140" t="n">
        <v>9.48</v>
      </c>
      <c r="AD1140" t="n">
        <v>9.47999999999999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inlineStr">
        <is>
          <t>unreconciled</t>
        </is>
      </c>
      <c r="AM1140" t="inlineStr">
        <is>
          <t>Order Amount Mismatch (POS&gt;3PO)</t>
        </is>
      </c>
      <c r="AN1140" t="n">
        <v>9.48</v>
      </c>
      <c r="AO1140" t="n">
        <f>ROUND(P1140*100/H1140,2)</f>
        <v>0.0</v>
      </c>
      <c r="AP1140" t="n">
        <f>ROUND(Q1140*100/I1140,2)</f>
        <v>0.0</v>
      </c>
      <c r="AQ1140"/>
      <c r="AR1140"/>
      <c r="AS1140" t="n">
        <v>0.0</v>
      </c>
    </row>
    <row r="1141">
      <c r="A1141" s="1" t="n">
        <v>45233.0</v>
      </c>
      <c r="B1141" s="2" t="n">
        <v>45233.81459490741</v>
      </c>
      <c r="C1141" t="inlineStr">
        <is>
          <t>3140094012085226</t>
        </is>
      </c>
      <c r="D1141" t="inlineStr">
        <is>
          <t>POS0012</t>
        </is>
      </c>
      <c r="E1141" t="inlineStr">
        <is>
          <t>41</t>
        </is>
      </c>
      <c r="F1141" t="inlineStr">
        <is>
          <t>0094</t>
        </is>
      </c>
      <c r="G1141" t="inlineStr">
        <is>
          <t>5311818896</t>
        </is>
      </c>
      <c r="H1141" t="n">
        <v>159.0</v>
      </c>
      <c r="I1141" t="n">
        <v>151.43</v>
      </c>
      <c r="J1141" t="n">
        <v>114.29</v>
      </c>
      <c r="K1141" t="inlineStr">
        <is>
          <t>sale</t>
        </is>
      </c>
      <c r="L1141" t="inlineStr">
        <is>
          <t/>
        </is>
      </c>
      <c r="M1141" t="inlineStr">
        <is>
          <t/>
        </is>
      </c>
      <c r="N1141" t="n">
        <v>0.0</v>
      </c>
      <c r="O1141" t="n">
        <v>0.0</v>
      </c>
      <c r="P1141" t="n">
        <v>123.3</v>
      </c>
      <c r="Q1141" t="n">
        <v>123.29</v>
      </c>
      <c r="R1141" t="n">
        <v>37.14</v>
      </c>
      <c r="S1141" t="n">
        <v>37.14</v>
      </c>
      <c r="T1141" t="n">
        <v>1.51</v>
      </c>
      <c r="U1141" t="n">
        <v>1.51</v>
      </c>
      <c r="V1141" t="n">
        <v>20.57</v>
      </c>
      <c r="W1141" t="n">
        <v>20.57</v>
      </c>
      <c r="X1141" t="n">
        <v>1.99</v>
      </c>
      <c r="Y1141" t="n">
        <v>1.99</v>
      </c>
      <c r="Z1141" t="n">
        <v>4.06</v>
      </c>
      <c r="AA1141" t="n">
        <v>4.06</v>
      </c>
      <c r="AB1141" t="n">
        <v>7.58</v>
      </c>
      <c r="AC1141" t="n">
        <v>7.57</v>
      </c>
      <c r="AD1141" t="n">
        <v>7.569999999999993</v>
      </c>
      <c r="AE1141" t="n">
        <v>0.009999999999990905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0.009999999999999787</v>
      </c>
      <c r="AL1141" t="inlineStr">
        <is>
          <t>unreconciled</t>
        </is>
      </c>
      <c r="AM1141" t="inlineStr">
        <is>
          <t>Order Amount Mismatch (POS&gt;3PO)</t>
        </is>
      </c>
      <c r="AN1141" t="n">
        <v>7.57</v>
      </c>
      <c r="AO1141" t="n">
        <f>ROUND(P1141*100/H1141,2)</f>
        <v>0.0</v>
      </c>
      <c r="AP1141" t="n">
        <f>ROUND(Q1141*100/I1141,2)</f>
        <v>0.0</v>
      </c>
      <c r="AQ1141"/>
      <c r="AR1141"/>
      <c r="AS1141" t="n">
        <v>0.0</v>
      </c>
    </row>
    <row r="1142">
      <c r="A1142" s="1" t="n">
        <v>45234.0</v>
      </c>
      <c r="B1142" s="2" t="n">
        <v>45234.700370370374</v>
      </c>
      <c r="C1142" t="inlineStr">
        <is>
          <t>3140023012059526</t>
        </is>
      </c>
      <c r="D1142" t="inlineStr">
        <is>
          <t>POS0012</t>
        </is>
      </c>
      <c r="E1142" t="inlineStr">
        <is>
          <t>18</t>
        </is>
      </c>
      <c r="F1142" t="inlineStr">
        <is>
          <t>0023</t>
        </is>
      </c>
      <c r="G1142" t="inlineStr">
        <is>
          <t>5311821048</t>
        </is>
      </c>
      <c r="H1142" t="n">
        <v>329.0</v>
      </c>
      <c r="I1142" t="n">
        <v>313.33</v>
      </c>
      <c r="J1142" t="n">
        <v>276.19</v>
      </c>
      <c r="K1142" t="inlineStr">
        <is>
          <t>sale</t>
        </is>
      </c>
      <c r="L1142" t="inlineStr">
        <is>
          <t/>
        </is>
      </c>
      <c r="M1142" t="inlineStr">
        <is>
          <t/>
        </is>
      </c>
      <c r="N1142" t="n">
        <v>0.0</v>
      </c>
      <c r="O1142" t="n">
        <v>0.0</v>
      </c>
      <c r="P1142" t="n">
        <v>246.69</v>
      </c>
      <c r="Q1142" t="n">
        <v>246.68</v>
      </c>
      <c r="R1142" t="n">
        <v>37.14</v>
      </c>
      <c r="S1142" t="n">
        <v>37.14</v>
      </c>
      <c r="T1142" t="n">
        <v>3.13</v>
      </c>
      <c r="U1142" t="n">
        <v>3.13</v>
      </c>
      <c r="V1142" t="n">
        <v>49.71</v>
      </c>
      <c r="W1142" t="n">
        <v>49.71</v>
      </c>
      <c r="X1142" t="n">
        <v>4.11</v>
      </c>
      <c r="Y1142" t="n">
        <v>4.11</v>
      </c>
      <c r="Z1142" t="n">
        <v>9.69</v>
      </c>
      <c r="AA1142" t="n">
        <v>9.69</v>
      </c>
      <c r="AB1142" t="n">
        <v>15.66</v>
      </c>
      <c r="AC1142" t="n">
        <v>15.67</v>
      </c>
      <c r="AD1142" t="n">
        <v>15.670000000000016</v>
      </c>
      <c r="AE1142" t="n">
        <v>0.009999999999990905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-0.009999999999999787</v>
      </c>
      <c r="AL1142" t="inlineStr">
        <is>
          <t>unreconciled</t>
        </is>
      </c>
      <c r="AM1142" t="inlineStr">
        <is>
          <t>Order Amount Mismatch (POS&gt;3PO)</t>
        </is>
      </c>
      <c r="AN1142" t="n">
        <v>15.67</v>
      </c>
      <c r="AO1142" t="n">
        <f>ROUND(P1142*100/H1142,2)</f>
        <v>0.0</v>
      </c>
      <c r="AP1142" t="n">
        <f>ROUND(Q1142*100/I1142,2)</f>
        <v>0.0</v>
      </c>
      <c r="AQ1142"/>
      <c r="AR1142"/>
      <c r="AS1142" t="n">
        <v>0.0</v>
      </c>
    </row>
    <row r="1143">
      <c r="A1143" s="1" t="n">
        <v>45235.0</v>
      </c>
      <c r="B1143" s="2" t="n">
        <v>45235.762395833335</v>
      </c>
      <c r="C1143" t="inlineStr">
        <is>
          <t>3140094012086144</t>
        </is>
      </c>
      <c r="D1143" t="inlineStr">
        <is>
          <t>POS0012</t>
        </is>
      </c>
      <c r="E1143" t="inlineStr">
        <is>
          <t>59</t>
        </is>
      </c>
      <c r="F1143" t="inlineStr">
        <is>
          <t>0094</t>
        </is>
      </c>
      <c r="G1143" t="inlineStr">
        <is>
          <t>5311827781</t>
        </is>
      </c>
      <c r="H1143" t="n">
        <v>334.0</v>
      </c>
      <c r="I1143" t="n">
        <v>318.09</v>
      </c>
      <c r="J1143" t="n">
        <v>280.95</v>
      </c>
      <c r="K1143" t="inlineStr">
        <is>
          <t>sale</t>
        </is>
      </c>
      <c r="L1143" t="inlineStr">
        <is>
          <t/>
        </is>
      </c>
      <c r="M1143" t="inlineStr">
        <is>
          <t/>
        </is>
      </c>
      <c r="N1143" t="n">
        <v>0.0</v>
      </c>
      <c r="O1143" t="n">
        <v>0.0</v>
      </c>
      <c r="P1143" t="n">
        <v>250.32</v>
      </c>
      <c r="Q1143" t="n">
        <v>250.32</v>
      </c>
      <c r="R1143" t="n">
        <v>37.14</v>
      </c>
      <c r="S1143" t="n">
        <v>37.14</v>
      </c>
      <c r="T1143" t="n">
        <v>3.18</v>
      </c>
      <c r="U1143" t="n">
        <v>3.18</v>
      </c>
      <c r="V1143" t="n">
        <v>50.57</v>
      </c>
      <c r="W1143" t="n">
        <v>50.57</v>
      </c>
      <c r="X1143" t="n">
        <v>4.17</v>
      </c>
      <c r="Y1143" t="n">
        <v>4.18</v>
      </c>
      <c r="Z1143" t="n">
        <v>9.85</v>
      </c>
      <c r="AA1143" t="n">
        <v>9.85</v>
      </c>
      <c r="AB1143" t="n">
        <v>15.9</v>
      </c>
      <c r="AC1143" t="n">
        <v>15.91</v>
      </c>
      <c r="AD1143" t="n">
        <v>15.910000000000025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-0.009999999999999787</v>
      </c>
      <c r="AJ1143" t="n">
        <v>0.0</v>
      </c>
      <c r="AK1143" t="n">
        <v>-0.009999999999999787</v>
      </c>
      <c r="AL1143" t="inlineStr">
        <is>
          <t>unreconciled</t>
        </is>
      </c>
      <c r="AM1143" t="inlineStr">
        <is>
          <t>Order Amount Mismatch (POS&gt;3PO)</t>
        </is>
      </c>
      <c r="AN1143" t="n">
        <v>15.91</v>
      </c>
      <c r="AO1143" t="n">
        <f>ROUND(P1143*100/H1143,2)</f>
        <v>0.0</v>
      </c>
      <c r="AP1143" t="n">
        <f>ROUND(Q1143*100/I1143,2)</f>
        <v>0.0</v>
      </c>
      <c r="AQ1143"/>
      <c r="AR1143"/>
      <c r="AS1143" t="n">
        <v>0.0</v>
      </c>
    </row>
    <row r="1144">
      <c r="A1144" s="1" t="n">
        <v>45234.0</v>
      </c>
      <c r="B1144" s="2" t="n">
        <v>45234.63894675926</v>
      </c>
      <c r="C1144" t="inlineStr">
        <is>
          <t>3140094012085550</t>
        </is>
      </c>
      <c r="D1144" t="inlineStr">
        <is>
          <t>POS0012</t>
        </is>
      </c>
      <c r="E1144" t="inlineStr">
        <is>
          <t>65</t>
        </is>
      </c>
      <c r="F1144" t="inlineStr">
        <is>
          <t>0094</t>
        </is>
      </c>
      <c r="G1144" t="inlineStr">
        <is>
          <t>5311838767</t>
        </is>
      </c>
      <c r="H1144" t="n">
        <v>393.0</v>
      </c>
      <c r="I1144" t="n">
        <v>374.28</v>
      </c>
      <c r="J1144" t="n">
        <v>337.14</v>
      </c>
      <c r="K1144" t="inlineStr">
        <is>
          <t>sale</t>
        </is>
      </c>
      <c r="L1144" t="inlineStr">
        <is>
          <t/>
        </is>
      </c>
      <c r="M1144" t="inlineStr">
        <is>
          <t/>
        </is>
      </c>
      <c r="N1144" t="n">
        <v>0.0</v>
      </c>
      <c r="O1144" t="n">
        <v>0.0</v>
      </c>
      <c r="P1144" t="n">
        <v>293.13</v>
      </c>
      <c r="Q1144" t="n">
        <v>293.14</v>
      </c>
      <c r="R1144" t="n">
        <v>37.14</v>
      </c>
      <c r="S1144" t="n">
        <v>37.14</v>
      </c>
      <c r="T1144" t="n">
        <v>3.74</v>
      </c>
      <c r="U1144" t="n">
        <v>3.74</v>
      </c>
      <c r="V1144" t="n">
        <v>60.69</v>
      </c>
      <c r="W1144" t="n">
        <v>60.69</v>
      </c>
      <c r="X1144" t="n">
        <v>4.91</v>
      </c>
      <c r="Y1144" t="n">
        <v>4.91</v>
      </c>
      <c r="Z1144" t="n">
        <v>11.81</v>
      </c>
      <c r="AA1144" t="n">
        <v>11.8</v>
      </c>
      <c r="AB1144" t="n">
        <v>18.72</v>
      </c>
      <c r="AC1144" t="n">
        <v>18.72</v>
      </c>
      <c r="AD1144" t="n">
        <v>18.720000000000027</v>
      </c>
      <c r="AE1144" t="n">
        <v>-0.009999999999990905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0.009999999999999787</v>
      </c>
      <c r="AK1144" t="n">
        <v>0.0</v>
      </c>
      <c r="AL1144" t="inlineStr">
        <is>
          <t>unreconciled</t>
        </is>
      </c>
      <c r="AM1144" t="inlineStr">
        <is>
          <t>Order Amount Mismatch (POS&gt;3PO)</t>
        </is>
      </c>
      <c r="AN1144" t="n">
        <v>18.72</v>
      </c>
      <c r="AO1144" t="n">
        <f>ROUND(P1144*100/H1144,2)</f>
        <v>0.0</v>
      </c>
      <c r="AP1144" t="n">
        <f>ROUND(Q1144*100/I1144,2)</f>
        <v>0.0</v>
      </c>
      <c r="AQ1144"/>
      <c r="AR1144"/>
      <c r="AS1144" t="n">
        <v>0.0</v>
      </c>
    </row>
    <row r="1145">
      <c r="A1145" s="1" t="n">
        <v>45233.0</v>
      </c>
      <c r="B1145" s="2" t="n">
        <v>45233.593148148146</v>
      </c>
      <c r="C1145" t="inlineStr">
        <is>
          <t>3140023012059215</t>
        </is>
      </c>
      <c r="D1145" t="inlineStr">
        <is>
          <t>POS0012</t>
        </is>
      </c>
      <c r="E1145" t="inlineStr">
        <is>
          <t>08</t>
        </is>
      </c>
      <c r="F1145" t="inlineStr">
        <is>
          <t>0023</t>
        </is>
      </c>
      <c r="G1145" t="inlineStr">
        <is>
          <t>5311844260</t>
        </is>
      </c>
      <c r="H1145" t="n">
        <v>489.0</v>
      </c>
      <c r="I1145" t="n">
        <v>542.86</v>
      </c>
      <c r="J1145" t="n">
        <v>505.72</v>
      </c>
      <c r="K1145" t="inlineStr">
        <is>
          <t>sale</t>
        </is>
      </c>
      <c r="L1145" t="inlineStr">
        <is>
          <t/>
        </is>
      </c>
      <c r="M1145" t="inlineStr">
        <is>
          <t/>
        </is>
      </c>
      <c r="N1145" t="n">
        <v>0.0</v>
      </c>
      <c r="O1145" t="n">
        <v>0.0</v>
      </c>
      <c r="P1145" t="n">
        <v>421.61</v>
      </c>
      <c r="Q1145" t="n">
        <v>362.81</v>
      </c>
      <c r="R1145" t="n">
        <v>37.14</v>
      </c>
      <c r="S1145" t="n">
        <v>37.14</v>
      </c>
      <c r="T1145" t="n">
        <v>5.43</v>
      </c>
      <c r="U1145" t="n">
        <v>4.66</v>
      </c>
      <c r="V1145" t="n">
        <v>91.03</v>
      </c>
      <c r="W1145" t="n">
        <v>77.14</v>
      </c>
      <c r="X1145" t="n">
        <v>7.12</v>
      </c>
      <c r="Y1145" t="n">
        <v>6.11</v>
      </c>
      <c r="Z1145" t="n">
        <v>17.67</v>
      </c>
      <c r="AA1145" t="n">
        <v>14.99</v>
      </c>
      <c r="AB1145" t="n">
        <v>23.28</v>
      </c>
      <c r="AC1145" t="n">
        <v>23.29</v>
      </c>
      <c r="AD1145" t="n">
        <v>-53.860000000000014</v>
      </c>
      <c r="AE1145" t="n">
        <v>58.80000000000001</v>
      </c>
      <c r="AF1145" t="n">
        <v>0.0</v>
      </c>
      <c r="AG1145" t="n">
        <v>0.7699999999999996</v>
      </c>
      <c r="AH1145" t="n">
        <v>13.89</v>
      </c>
      <c r="AI1145" t="n">
        <v>1.0099999999999998</v>
      </c>
      <c r="AJ1145" t="n">
        <v>2.6800000000000015</v>
      </c>
      <c r="AK1145" t="n">
        <v>-0.00999999999999801</v>
      </c>
      <c r="AL1145" t="inlineStr">
        <is>
          <t>unreconciled</t>
        </is>
      </c>
      <c r="AM1145" t="inlineStr">
        <is>
          <t>Order Amount Mismatch (3PO&gt;POS)</t>
        </is>
      </c>
      <c r="AN1145" t="n">
        <v>53.86</v>
      </c>
      <c r="AO1145" t="n">
        <f>ROUND(P1145*100/H1145,2)</f>
        <v>0.0</v>
      </c>
      <c r="AP1145" t="n">
        <f>ROUND(Q1145*100/I1145,2)</f>
        <v>0.0</v>
      </c>
      <c r="AQ1145"/>
      <c r="AR1145"/>
      <c r="AS1145" t="n">
        <v>0.0</v>
      </c>
    </row>
    <row r="1146">
      <c r="A1146" s="1" t="n">
        <v>45235.0</v>
      </c>
      <c r="B1146" s="2" t="n">
        <v>45235.578564814816</v>
      </c>
      <c r="C1146" t="inlineStr">
        <is>
          <t>3140023012059777</t>
        </is>
      </c>
      <c r="D1146" t="inlineStr">
        <is>
          <t>POS0012</t>
        </is>
      </c>
      <c r="E1146" t="inlineStr">
        <is>
          <t>69</t>
        </is>
      </c>
      <c r="F1146" t="inlineStr">
        <is>
          <t>0023</t>
        </is>
      </c>
      <c r="G1146" t="inlineStr">
        <is>
          <t>5311865223</t>
        </is>
      </c>
      <c r="H1146" t="n">
        <v>428.0</v>
      </c>
      <c r="I1146" t="n">
        <v>407.62</v>
      </c>
      <c r="J1146" t="n">
        <v>370.48</v>
      </c>
      <c r="K1146" t="inlineStr">
        <is>
          <t>sale</t>
        </is>
      </c>
      <c r="L1146" t="inlineStr">
        <is>
          <t/>
        </is>
      </c>
      <c r="M1146" t="inlineStr">
        <is>
          <t/>
        </is>
      </c>
      <c r="N1146" t="n">
        <v>0.0</v>
      </c>
      <c r="O1146" t="n">
        <v>0.0</v>
      </c>
      <c r="P1146" t="n">
        <v>318.53</v>
      </c>
      <c r="Q1146" t="n">
        <v>318.54</v>
      </c>
      <c r="R1146" t="n">
        <v>37.14</v>
      </c>
      <c r="S1146" t="n">
        <v>37.14</v>
      </c>
      <c r="T1146" t="n">
        <v>4.08</v>
      </c>
      <c r="U1146" t="n">
        <v>4.08</v>
      </c>
      <c r="V1146" t="n">
        <v>66.69</v>
      </c>
      <c r="W1146" t="n">
        <v>66.69</v>
      </c>
      <c r="X1146" t="n">
        <v>5.35</v>
      </c>
      <c r="Y1146" t="n">
        <v>5.35</v>
      </c>
      <c r="Z1146" t="n">
        <v>12.97</v>
      </c>
      <c r="AA1146" t="n">
        <v>12.96</v>
      </c>
      <c r="AB1146" t="n">
        <v>20.38</v>
      </c>
      <c r="AC1146" t="n">
        <v>20.38</v>
      </c>
      <c r="AD1146" t="n">
        <v>20.379999999999995</v>
      </c>
      <c r="AE1146" t="n">
        <v>-0.010000000000047748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0.009999999999999787</v>
      </c>
      <c r="AK1146" t="n">
        <v>0.0</v>
      </c>
      <c r="AL1146" t="inlineStr">
        <is>
          <t>unreconciled</t>
        </is>
      </c>
      <c r="AM1146" t="inlineStr">
        <is>
          <t>Order Amount Mismatch (POS&gt;3PO)</t>
        </is>
      </c>
      <c r="AN1146" t="n">
        <v>20.38</v>
      </c>
      <c r="AO1146" t="n">
        <f>ROUND(P1146*100/H1146,2)</f>
        <v>0.0</v>
      </c>
      <c r="AP1146" t="n">
        <f>ROUND(Q1146*100/I1146,2)</f>
        <v>0.0</v>
      </c>
      <c r="AQ1146"/>
      <c r="AR1146"/>
      <c r="AS1146" t="n">
        <v>0.0</v>
      </c>
    </row>
    <row r="1147">
      <c r="A1147" s="1" t="n">
        <v>45233.0</v>
      </c>
      <c r="B1147" s="2" t="n">
        <v>45233.67149305555</v>
      </c>
      <c r="C1147" t="inlineStr">
        <is>
          <t>3140023012059251</t>
        </is>
      </c>
      <c r="D1147" t="inlineStr">
        <is>
          <t>POS0012</t>
        </is>
      </c>
      <c r="E1147" t="inlineStr">
        <is>
          <t>44</t>
        </is>
      </c>
      <c r="F1147" t="inlineStr">
        <is>
          <t>0023</t>
        </is>
      </c>
      <c r="G1147" t="inlineStr">
        <is>
          <t>5311868159</t>
        </is>
      </c>
      <c r="H1147" t="n">
        <v>529.0</v>
      </c>
      <c r="I1147" t="n">
        <v>580.94</v>
      </c>
      <c r="J1147" t="n">
        <v>543.8</v>
      </c>
      <c r="K1147" t="inlineStr">
        <is>
          <t>sale</t>
        </is>
      </c>
      <c r="L1147" t="inlineStr">
        <is>
          <t/>
        </is>
      </c>
      <c r="M1147" t="inlineStr">
        <is>
          <t/>
        </is>
      </c>
      <c r="N1147" t="n">
        <v>0.0</v>
      </c>
      <c r="O1147" t="n">
        <v>0.0</v>
      </c>
      <c r="P1147" t="n">
        <v>450.64</v>
      </c>
      <c r="Q1147" t="n">
        <v>391.83</v>
      </c>
      <c r="R1147" t="n">
        <v>37.14</v>
      </c>
      <c r="S1147" t="n">
        <v>37.14</v>
      </c>
      <c r="T1147" t="n">
        <v>5.81</v>
      </c>
      <c r="U1147" t="n">
        <v>5.04</v>
      </c>
      <c r="V1147" t="n">
        <v>97.88</v>
      </c>
      <c r="W1147" t="n">
        <v>84.0</v>
      </c>
      <c r="X1147" t="n">
        <v>7.62</v>
      </c>
      <c r="Y1147" t="n">
        <v>6.61</v>
      </c>
      <c r="Z1147" t="n">
        <v>18.99</v>
      </c>
      <c r="AA1147" t="n">
        <v>16.31</v>
      </c>
      <c r="AB1147" t="n">
        <v>25.2</v>
      </c>
      <c r="AC1147" t="n">
        <v>25.19</v>
      </c>
      <c r="AD1147" t="n">
        <v>-51.940000000000055</v>
      </c>
      <c r="AE1147" t="n">
        <v>58.81</v>
      </c>
      <c r="AF1147" t="n">
        <v>0.0</v>
      </c>
      <c r="AG1147" t="n">
        <v>0.7699999999999996</v>
      </c>
      <c r="AH1147" t="n">
        <v>13.879999999999995</v>
      </c>
      <c r="AI1147" t="n">
        <v>1.0099999999999998</v>
      </c>
      <c r="AJ1147" t="n">
        <v>2.6799999999999997</v>
      </c>
      <c r="AK1147" t="n">
        <v>0.00999999999999801</v>
      </c>
      <c r="AL1147" t="inlineStr">
        <is>
          <t>unreconciled</t>
        </is>
      </c>
      <c r="AM1147" t="inlineStr">
        <is>
          <t>Order Amount Mismatch (3PO&gt;POS)</t>
        </is>
      </c>
      <c r="AN1147" t="n">
        <v>51.94</v>
      </c>
      <c r="AO1147" t="n">
        <f>ROUND(P1147*100/H1147,2)</f>
        <v>0.0</v>
      </c>
      <c r="AP1147" t="n">
        <f>ROUND(Q1147*100/I1147,2)</f>
        <v>0.0</v>
      </c>
      <c r="AQ1147"/>
      <c r="AR1147"/>
      <c r="AS1147" t="n">
        <v>0.0</v>
      </c>
    </row>
    <row r="1148">
      <c r="A1148" s="1" t="n">
        <v>45232.0</v>
      </c>
      <c r="B1148" s="2" t="n">
        <v>45232.9705787037</v>
      </c>
      <c r="C1148" t="inlineStr">
        <is>
          <t>3140094012084994</t>
        </is>
      </c>
      <c r="D1148" t="inlineStr">
        <is>
          <t>POS0012</t>
        </is>
      </c>
      <c r="E1148" t="inlineStr">
        <is>
          <t>09</t>
        </is>
      </c>
      <c r="F1148" t="inlineStr">
        <is>
          <t>0094</t>
        </is>
      </c>
      <c r="G1148" t="inlineStr">
        <is>
          <t>5311872691</t>
        </is>
      </c>
      <c r="H1148" t="n">
        <v>385.0</v>
      </c>
      <c r="I1148" t="n">
        <v>366.66</v>
      </c>
      <c r="J1148" t="n">
        <v>329.52</v>
      </c>
      <c r="K1148" t="inlineStr">
        <is>
          <t>sale</t>
        </is>
      </c>
      <c r="L1148" t="inlineStr">
        <is>
          <t/>
        </is>
      </c>
      <c r="M1148" t="inlineStr">
        <is>
          <t/>
        </is>
      </c>
      <c r="N1148" t="n">
        <v>0.0</v>
      </c>
      <c r="O1148" t="n">
        <v>0.0</v>
      </c>
      <c r="P1148" t="n">
        <v>287.33</v>
      </c>
      <c r="Q1148" t="n">
        <v>287.31</v>
      </c>
      <c r="R1148" t="n">
        <v>37.14</v>
      </c>
      <c r="S1148" t="n">
        <v>37.14</v>
      </c>
      <c r="T1148" t="n">
        <v>3.67</v>
      </c>
      <c r="U1148" t="n">
        <v>3.67</v>
      </c>
      <c r="V1148" t="n">
        <v>59.31</v>
      </c>
      <c r="W1148" t="n">
        <v>59.31</v>
      </c>
      <c r="X1148" t="n">
        <v>4.81</v>
      </c>
      <c r="Y1148" t="n">
        <v>4.81</v>
      </c>
      <c r="Z1148" t="n">
        <v>11.54</v>
      </c>
      <c r="AA1148" t="n">
        <v>11.55</v>
      </c>
      <c r="AB1148" t="n">
        <v>18.34</v>
      </c>
      <c r="AC1148" t="n">
        <v>18.33</v>
      </c>
      <c r="AD1148" t="n">
        <v>18.339999999999975</v>
      </c>
      <c r="AE1148" t="n">
        <v>0.01999999999998181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-0.010000000000001563</v>
      </c>
      <c r="AK1148" t="n">
        <v>0.010000000000001563</v>
      </c>
      <c r="AL1148" t="inlineStr">
        <is>
          <t>unreconciled</t>
        </is>
      </c>
      <c r="AM1148" t="inlineStr">
        <is>
          <t>Order Amount Mismatch (POS&gt;3PO)</t>
        </is>
      </c>
      <c r="AN1148" t="n">
        <v>18.34</v>
      </c>
      <c r="AO1148" t="n">
        <f>ROUND(P1148*100/H1148,2)</f>
        <v>0.0</v>
      </c>
      <c r="AP1148" t="n">
        <f>ROUND(Q1148*100/I1148,2)</f>
        <v>0.0</v>
      </c>
      <c r="AQ1148"/>
      <c r="AR1148"/>
      <c r="AS1148" t="n">
        <v>0.0</v>
      </c>
    </row>
    <row r="1149">
      <c r="A1149" s="1" t="n">
        <v>45233.0</v>
      </c>
      <c r="B1149" s="2" t="n">
        <v>45233.92511574074</v>
      </c>
      <c r="C1149" t="inlineStr">
        <is>
          <t>3140023012059351</t>
        </is>
      </c>
      <c r="D1149" t="inlineStr">
        <is>
          <t>POS0012</t>
        </is>
      </c>
      <c r="E1149" t="inlineStr">
        <is>
          <t>44</t>
        </is>
      </c>
      <c r="F1149" t="inlineStr">
        <is>
          <t>0023</t>
        </is>
      </c>
      <c r="G1149" t="inlineStr">
        <is>
          <t>5311877683</t>
        </is>
      </c>
      <c r="H1149" t="n">
        <v>458.0</v>
      </c>
      <c r="I1149" t="n">
        <v>513.33</v>
      </c>
      <c r="J1149" t="n">
        <v>476.19</v>
      </c>
      <c r="K1149" t="inlineStr">
        <is>
          <t>sale</t>
        </is>
      </c>
      <c r="L1149" t="inlineStr">
        <is>
          <t/>
        </is>
      </c>
      <c r="M1149" t="inlineStr">
        <is>
          <t/>
        </is>
      </c>
      <c r="N1149" t="n">
        <v>0.0</v>
      </c>
      <c r="O1149" t="n">
        <v>0.0</v>
      </c>
      <c r="P1149" t="n">
        <v>399.11</v>
      </c>
      <c r="Q1149" t="n">
        <v>340.31</v>
      </c>
      <c r="R1149" t="n">
        <v>37.14</v>
      </c>
      <c r="S1149" t="n">
        <v>37.14</v>
      </c>
      <c r="T1149" t="n">
        <v>5.13</v>
      </c>
      <c r="U1149" t="n">
        <v>4.36</v>
      </c>
      <c r="V1149" t="n">
        <v>85.71</v>
      </c>
      <c r="W1149" t="n">
        <v>71.83</v>
      </c>
      <c r="X1149" t="n">
        <v>6.74</v>
      </c>
      <c r="Y1149" t="n">
        <v>5.72</v>
      </c>
      <c r="Z1149" t="n">
        <v>16.64</v>
      </c>
      <c r="AA1149" t="n">
        <v>13.96</v>
      </c>
      <c r="AB1149" t="n">
        <v>21.82</v>
      </c>
      <c r="AC1149" t="n">
        <v>21.81</v>
      </c>
      <c r="AD1149" t="n">
        <v>-55.33000000000004</v>
      </c>
      <c r="AE1149" t="n">
        <v>58.80000000000001</v>
      </c>
      <c r="AF1149" t="n">
        <v>0.0</v>
      </c>
      <c r="AG1149" t="n">
        <v>0.7699999999999996</v>
      </c>
      <c r="AH1149" t="n">
        <v>13.879999999999995</v>
      </c>
      <c r="AI1149" t="n">
        <v>1.0200000000000005</v>
      </c>
      <c r="AJ1149" t="n">
        <v>2.6799999999999997</v>
      </c>
      <c r="AK1149" t="n">
        <v>0.010000000000001563</v>
      </c>
      <c r="AL1149" t="inlineStr">
        <is>
          <t>unreconciled</t>
        </is>
      </c>
      <c r="AM1149" t="inlineStr">
        <is>
          <t>Order Amount Mismatch (3PO&gt;POS)</t>
        </is>
      </c>
      <c r="AN1149" t="n">
        <v>55.33</v>
      </c>
      <c r="AO1149" t="n">
        <f>ROUND(P1149*100/H1149,2)</f>
        <v>0.0</v>
      </c>
      <c r="AP1149" t="n">
        <f>ROUND(Q1149*100/I1149,2)</f>
        <v>0.0</v>
      </c>
      <c r="AQ1149"/>
      <c r="AR1149"/>
      <c r="AS1149" t="n">
        <v>0.0</v>
      </c>
    </row>
    <row r="1150">
      <c r="A1150" s="1" t="n">
        <v>45236.0</v>
      </c>
      <c r="B1150" s="2" t="n">
        <v>45236.80024305556</v>
      </c>
      <c r="C1150" t="inlineStr">
        <is>
          <t>3140094012086592</t>
        </is>
      </c>
      <c r="D1150" t="inlineStr">
        <is>
          <t>POS0012</t>
        </is>
      </c>
      <c r="E1150" t="inlineStr">
        <is>
          <t>07</t>
        </is>
      </c>
      <c r="F1150" t="inlineStr">
        <is>
          <t>0094</t>
        </is>
      </c>
      <c r="G1150" t="inlineStr">
        <is>
          <t>5311882003</t>
        </is>
      </c>
      <c r="H1150" t="n">
        <v>409.0</v>
      </c>
      <c r="I1150" t="n">
        <v>389.52</v>
      </c>
      <c r="J1150" t="n">
        <v>352.38</v>
      </c>
      <c r="K1150" t="inlineStr">
        <is>
          <t>sale</t>
        </is>
      </c>
      <c r="L1150" t="inlineStr">
        <is>
          <t/>
        </is>
      </c>
      <c r="M1150" t="inlineStr">
        <is>
          <t/>
        </is>
      </c>
      <c r="N1150" t="n">
        <v>0.0</v>
      </c>
      <c r="O1150" t="n">
        <v>0.0</v>
      </c>
      <c r="P1150" t="n">
        <v>304.74</v>
      </c>
      <c r="Q1150" t="n">
        <v>304.74</v>
      </c>
      <c r="R1150" t="n">
        <v>37.14</v>
      </c>
      <c r="S1150" t="n">
        <v>37.14</v>
      </c>
      <c r="T1150" t="n">
        <v>3.9</v>
      </c>
      <c r="U1150" t="n">
        <v>3.9</v>
      </c>
      <c r="V1150" t="n">
        <v>63.43</v>
      </c>
      <c r="W1150" t="n">
        <v>63.43</v>
      </c>
      <c r="X1150" t="n">
        <v>5.11</v>
      </c>
      <c r="Y1150" t="n">
        <v>5.11</v>
      </c>
      <c r="Z1150" t="n">
        <v>12.34</v>
      </c>
      <c r="AA1150" t="n">
        <v>12.34</v>
      </c>
      <c r="AB1150" t="n">
        <v>19.48</v>
      </c>
      <c r="AC1150" t="n">
        <v>19.48</v>
      </c>
      <c r="AD1150" t="n">
        <v>19.480000000000018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inlineStr">
        <is>
          <t>unreconciled</t>
        </is>
      </c>
      <c r="AM1150" t="inlineStr">
        <is>
          <t>Order Amount Mismatch (POS&gt;3PO)</t>
        </is>
      </c>
      <c r="AN1150" t="n">
        <v>19.48</v>
      </c>
      <c r="AO1150" t="n">
        <f>ROUND(P1150*100/H1150,2)</f>
        <v>0.0</v>
      </c>
      <c r="AP1150" t="n">
        <f>ROUND(Q1150*100/I1150,2)</f>
        <v>0.0</v>
      </c>
      <c r="AQ1150"/>
      <c r="AR1150"/>
      <c r="AS1150" t="n">
        <v>0.0</v>
      </c>
    </row>
    <row r="1151">
      <c r="A1151" s="1" t="n">
        <v>45234.0</v>
      </c>
      <c r="B1151" s="2" t="n">
        <v>45234.735810185186</v>
      </c>
      <c r="C1151" t="inlineStr">
        <is>
          <t>3140094012085613</t>
        </is>
      </c>
      <c r="D1151" t="inlineStr">
        <is>
          <t>POS0012</t>
        </is>
      </c>
      <c r="E1151" t="inlineStr">
        <is>
          <t>28</t>
        </is>
      </c>
      <c r="F1151" t="inlineStr">
        <is>
          <t>0094</t>
        </is>
      </c>
      <c r="G1151" t="inlineStr">
        <is>
          <t>5311886871</t>
        </is>
      </c>
      <c r="H1151" t="n">
        <v>316.0</v>
      </c>
      <c r="I1151" t="n">
        <v>300.95</v>
      </c>
      <c r="J1151" t="n">
        <v>263.81</v>
      </c>
      <c r="K1151" t="inlineStr">
        <is>
          <t>sale</t>
        </is>
      </c>
      <c r="L1151" t="inlineStr">
        <is>
          <t/>
        </is>
      </c>
      <c r="M1151" t="inlineStr">
        <is>
          <t/>
        </is>
      </c>
      <c r="N1151" t="n">
        <v>0.0</v>
      </c>
      <c r="O1151" t="n">
        <v>0.0</v>
      </c>
      <c r="P1151" t="n">
        <v>237.24</v>
      </c>
      <c r="Q1151" t="n">
        <v>237.23</v>
      </c>
      <c r="R1151" t="n">
        <v>37.14</v>
      </c>
      <c r="S1151" t="n">
        <v>37.14</v>
      </c>
      <c r="T1151" t="n">
        <v>3.01</v>
      </c>
      <c r="U1151" t="n">
        <v>3.01</v>
      </c>
      <c r="V1151" t="n">
        <v>47.49</v>
      </c>
      <c r="W1151" t="n">
        <v>47.49</v>
      </c>
      <c r="X1151" t="n">
        <v>3.95</v>
      </c>
      <c r="Y1151" t="n">
        <v>3.95</v>
      </c>
      <c r="Z1151" t="n">
        <v>9.26</v>
      </c>
      <c r="AA1151" t="n">
        <v>9.26</v>
      </c>
      <c r="AB1151" t="n">
        <v>15.04</v>
      </c>
      <c r="AC1151" t="n">
        <v>15.05</v>
      </c>
      <c r="AD1151" t="n">
        <v>15.050000000000011</v>
      </c>
      <c r="AE1151" t="n">
        <v>0.010000000000019327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-0.010000000000001563</v>
      </c>
      <c r="AL1151" t="inlineStr">
        <is>
          <t>unreconciled</t>
        </is>
      </c>
      <c r="AM1151" t="inlineStr">
        <is>
          <t>Order Amount Mismatch (POS&gt;3PO)</t>
        </is>
      </c>
      <c r="AN1151" t="n">
        <v>15.05</v>
      </c>
      <c r="AO1151" t="n">
        <f>ROUND(P1151*100/H1151,2)</f>
        <v>0.0</v>
      </c>
      <c r="AP1151" t="n">
        <f>ROUND(Q1151*100/I1151,2)</f>
        <v>0.0</v>
      </c>
      <c r="AQ1151"/>
      <c r="AR1151"/>
      <c r="AS1151" t="n">
        <v>0.0</v>
      </c>
    </row>
    <row r="1152">
      <c r="A1152" s="1" t="n">
        <v>45234.0</v>
      </c>
      <c r="B1152" s="2" t="n">
        <v>45234.79150462963</v>
      </c>
      <c r="C1152" t="inlineStr">
        <is>
          <t>3140094012085663</t>
        </is>
      </c>
      <c r="D1152" t="inlineStr">
        <is>
          <t>POS0012</t>
        </is>
      </c>
      <c r="E1152" t="inlineStr">
        <is>
          <t>78</t>
        </is>
      </c>
      <c r="F1152" t="inlineStr">
        <is>
          <t>0094</t>
        </is>
      </c>
      <c r="G1152" t="inlineStr">
        <is>
          <t>5311910757</t>
        </is>
      </c>
      <c r="H1152" t="n">
        <v>308.0</v>
      </c>
      <c r="I1152" t="n">
        <v>293.33</v>
      </c>
      <c r="J1152" t="n">
        <v>256.19</v>
      </c>
      <c r="K1152" t="inlineStr">
        <is>
          <t>sale</t>
        </is>
      </c>
      <c r="L1152" t="inlineStr">
        <is>
          <t/>
        </is>
      </c>
      <c r="M1152" t="inlineStr">
        <is>
          <t/>
        </is>
      </c>
      <c r="N1152" t="n">
        <v>0.0</v>
      </c>
      <c r="O1152" t="n">
        <v>0.0</v>
      </c>
      <c r="P1152" t="n">
        <v>231.45</v>
      </c>
      <c r="Q1152" t="n">
        <v>231.46</v>
      </c>
      <c r="R1152" t="n">
        <v>37.14</v>
      </c>
      <c r="S1152" t="n">
        <v>37.14</v>
      </c>
      <c r="T1152" t="n">
        <v>2.93</v>
      </c>
      <c r="U1152" t="n">
        <v>2.93</v>
      </c>
      <c r="V1152" t="n">
        <v>46.11</v>
      </c>
      <c r="W1152" t="n">
        <v>46.11</v>
      </c>
      <c r="X1152" t="n">
        <v>3.85</v>
      </c>
      <c r="Y1152" t="n">
        <v>3.85</v>
      </c>
      <c r="Z1152" t="n">
        <v>8.99</v>
      </c>
      <c r="AA1152" t="n">
        <v>8.99</v>
      </c>
      <c r="AB1152" t="n">
        <v>14.66</v>
      </c>
      <c r="AC1152" t="n">
        <v>14.67</v>
      </c>
      <c r="AD1152" t="n">
        <v>14.670000000000016</v>
      </c>
      <c r="AE1152" t="n">
        <v>-0.010000000000019327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-0.009999999999999787</v>
      </c>
      <c r="AL1152" t="inlineStr">
        <is>
          <t>unreconciled</t>
        </is>
      </c>
      <c r="AM1152" t="inlineStr">
        <is>
          <t>Order Amount Mismatch (POS&gt;3PO)</t>
        </is>
      </c>
      <c r="AN1152" t="n">
        <v>14.67</v>
      </c>
      <c r="AO1152" t="n">
        <f>ROUND(P1152*100/H1152,2)</f>
        <v>0.0</v>
      </c>
      <c r="AP1152" t="n">
        <f>ROUND(Q1152*100/I1152,2)</f>
        <v>0.0</v>
      </c>
      <c r="AQ1152"/>
      <c r="AR1152"/>
      <c r="AS1152" t="n">
        <v>0.0</v>
      </c>
    </row>
    <row r="1153">
      <c r="A1153" s="1" t="n">
        <v>45232.0</v>
      </c>
      <c r="B1153" s="2" t="n">
        <v>45232.96925925926</v>
      </c>
      <c r="C1153" t="inlineStr">
        <is>
          <t>3140094012084987</t>
        </is>
      </c>
      <c r="D1153" t="inlineStr">
        <is>
          <t>POS0012</t>
        </is>
      </c>
      <c r="E1153" t="inlineStr">
        <is>
          <t>02</t>
        </is>
      </c>
      <c r="F1153" t="inlineStr">
        <is>
          <t>0094</t>
        </is>
      </c>
      <c r="G1153" t="inlineStr">
        <is>
          <t>5311912273</t>
        </is>
      </c>
      <c r="H1153" t="n">
        <v>237.0</v>
      </c>
      <c r="I1153" t="n">
        <v>225.7</v>
      </c>
      <c r="J1153" t="n">
        <v>188.56</v>
      </c>
      <c r="K1153" t="inlineStr">
        <is>
          <t>sale</t>
        </is>
      </c>
      <c r="L1153" t="inlineStr">
        <is>
          <t/>
        </is>
      </c>
      <c r="M1153" t="inlineStr">
        <is>
          <t/>
        </is>
      </c>
      <c r="N1153" t="n">
        <v>0.0</v>
      </c>
      <c r="O1153" t="n">
        <v>0.0</v>
      </c>
      <c r="P1153" t="n">
        <v>179.9</v>
      </c>
      <c r="Q1153" t="n">
        <v>179.89</v>
      </c>
      <c r="R1153" t="n">
        <v>37.14</v>
      </c>
      <c r="S1153" t="n">
        <v>37.14</v>
      </c>
      <c r="T1153" t="n">
        <v>2.26</v>
      </c>
      <c r="U1153" t="n">
        <v>2.26</v>
      </c>
      <c r="V1153" t="n">
        <v>33.94</v>
      </c>
      <c r="W1153" t="n">
        <v>33.94</v>
      </c>
      <c r="X1153" t="n">
        <v>2.96</v>
      </c>
      <c r="Y1153" t="n">
        <v>2.96</v>
      </c>
      <c r="Z1153" t="n">
        <v>6.64</v>
      </c>
      <c r="AA1153" t="n">
        <v>6.64</v>
      </c>
      <c r="AB1153" t="n">
        <v>11.28</v>
      </c>
      <c r="AC1153" t="n">
        <v>11.29</v>
      </c>
      <c r="AD1153" t="n">
        <v>11.300000000000011</v>
      </c>
      <c r="AE1153" t="n">
        <v>0.010000000000019327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-0.009999999999999787</v>
      </c>
      <c r="AL1153" t="inlineStr">
        <is>
          <t>unreconciled</t>
        </is>
      </c>
      <c r="AM1153" t="inlineStr">
        <is>
          <t>Order Amount Mismatch (POS&gt;3PO)</t>
        </is>
      </c>
      <c r="AN1153" t="n">
        <v>11.3</v>
      </c>
      <c r="AO1153" t="n">
        <f>ROUND(P1153*100/H1153,2)</f>
        <v>0.0</v>
      </c>
      <c r="AP1153" t="n">
        <f>ROUND(Q1153*100/I1153,2)</f>
        <v>0.0</v>
      </c>
      <c r="AQ1153"/>
      <c r="AR1153"/>
      <c r="AS1153" t="n">
        <v>0.0</v>
      </c>
    </row>
    <row r="1154">
      <c r="A1154" s="1" t="n">
        <v>45234.0</v>
      </c>
      <c r="B1154" s="2" t="n">
        <v>45234.8905787037</v>
      </c>
      <c r="C1154" t="inlineStr">
        <is>
          <t>3140094012085777</t>
        </is>
      </c>
      <c r="D1154" t="inlineStr">
        <is>
          <t>POS0012</t>
        </is>
      </c>
      <c r="E1154" t="inlineStr">
        <is>
          <t>92</t>
        </is>
      </c>
      <c r="F1154" t="inlineStr">
        <is>
          <t>0094</t>
        </is>
      </c>
      <c r="G1154" t="inlineStr">
        <is>
          <t>5311915749</t>
        </is>
      </c>
      <c r="H1154" t="n">
        <v>252.0</v>
      </c>
      <c r="I1154" t="n">
        <v>240.0</v>
      </c>
      <c r="J1154" t="n">
        <v>202.86</v>
      </c>
      <c r="K1154" t="inlineStr">
        <is>
          <t>sale</t>
        </is>
      </c>
      <c r="L1154" t="inlineStr">
        <is>
          <t/>
        </is>
      </c>
      <c r="M1154" t="inlineStr">
        <is>
          <t/>
        </is>
      </c>
      <c r="N1154" t="n">
        <v>0.0</v>
      </c>
      <c r="O1154" t="n">
        <v>0.0</v>
      </c>
      <c r="P1154" t="n">
        <v>190.8</v>
      </c>
      <c r="Q1154" t="n">
        <v>190.8</v>
      </c>
      <c r="R1154" t="n">
        <v>37.14</v>
      </c>
      <c r="S1154" t="n">
        <v>37.14</v>
      </c>
      <c r="T1154" t="n">
        <v>2.4</v>
      </c>
      <c r="U1154" t="n">
        <v>2.4</v>
      </c>
      <c r="V1154" t="n">
        <v>36.51</v>
      </c>
      <c r="W1154" t="n">
        <v>36.51</v>
      </c>
      <c r="X1154" t="n">
        <v>3.15</v>
      </c>
      <c r="Y1154" t="n">
        <v>3.15</v>
      </c>
      <c r="Z1154" t="n">
        <v>7.14</v>
      </c>
      <c r="AA1154" t="n">
        <v>7.14</v>
      </c>
      <c r="AB1154" t="n">
        <v>12.0</v>
      </c>
      <c r="AC1154" t="n">
        <v>12.0</v>
      </c>
      <c r="AD1154" t="n">
        <v>12.0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inlineStr">
        <is>
          <t>unreconciled</t>
        </is>
      </c>
      <c r="AM1154" t="inlineStr">
        <is>
          <t>Order Amount Mismatch (POS&gt;3PO)</t>
        </is>
      </c>
      <c r="AN1154" t="n">
        <v>12.0</v>
      </c>
      <c r="AO1154" t="n">
        <f>ROUND(P1154*100/H1154,2)</f>
        <v>0.0</v>
      </c>
      <c r="AP1154" t="n">
        <f>ROUND(Q1154*100/I1154,2)</f>
        <v>0.0</v>
      </c>
      <c r="AQ1154"/>
      <c r="AR1154"/>
      <c r="AS1154" t="n">
        <v>0.0</v>
      </c>
    </row>
    <row r="1155">
      <c r="A1155" s="1" t="n">
        <v>45235.0</v>
      </c>
      <c r="B1155" s="2" t="n">
        <v>45235.670949074076</v>
      </c>
      <c r="C1155" t="inlineStr">
        <is>
          <t>3140094012086077</t>
        </is>
      </c>
      <c r="D1155" t="inlineStr">
        <is>
          <t>POS0012</t>
        </is>
      </c>
      <c r="E1155" t="inlineStr">
        <is>
          <t>92</t>
        </is>
      </c>
      <c r="F1155" t="inlineStr">
        <is>
          <t>0094</t>
        </is>
      </c>
      <c r="G1155" t="inlineStr">
        <is>
          <t>5311949556</t>
        </is>
      </c>
      <c r="H1155" t="n">
        <v>378.0</v>
      </c>
      <c r="I1155" t="n">
        <v>360.0</v>
      </c>
      <c r="J1155" t="n">
        <v>322.86</v>
      </c>
      <c r="K1155" t="inlineStr">
        <is>
          <t>sale</t>
        </is>
      </c>
      <c r="L1155" t="inlineStr">
        <is>
          <t/>
        </is>
      </c>
      <c r="M1155" t="inlineStr">
        <is>
          <t/>
        </is>
      </c>
      <c r="N1155" t="n">
        <v>0.0</v>
      </c>
      <c r="O1155" t="n">
        <v>0.0</v>
      </c>
      <c r="P1155" t="n">
        <v>282.25</v>
      </c>
      <c r="Q1155" t="n">
        <v>282.26</v>
      </c>
      <c r="R1155" t="n">
        <v>37.14</v>
      </c>
      <c r="S1155" t="n">
        <v>37.14</v>
      </c>
      <c r="T1155" t="n">
        <v>3.6</v>
      </c>
      <c r="U1155" t="n">
        <v>3.6</v>
      </c>
      <c r="V1155" t="n">
        <v>58.11</v>
      </c>
      <c r="W1155" t="n">
        <v>58.11</v>
      </c>
      <c r="X1155" t="n">
        <v>4.73</v>
      </c>
      <c r="Y1155" t="n">
        <v>4.72</v>
      </c>
      <c r="Z1155" t="n">
        <v>11.31</v>
      </c>
      <c r="AA1155" t="n">
        <v>11.31</v>
      </c>
      <c r="AB1155" t="n">
        <v>18.0</v>
      </c>
      <c r="AC1155" t="n">
        <v>18.0</v>
      </c>
      <c r="AD1155" t="n">
        <v>18.0</v>
      </c>
      <c r="AE1155" t="n">
        <v>-0.009999999999990905</v>
      </c>
      <c r="AF1155" t="n">
        <v>0.0</v>
      </c>
      <c r="AG1155" t="n">
        <v>0.0</v>
      </c>
      <c r="AH1155" t="n">
        <v>0.0</v>
      </c>
      <c r="AI1155" t="n">
        <v>0.010000000000000675</v>
      </c>
      <c r="AJ1155" t="n">
        <v>0.0</v>
      </c>
      <c r="AK1155" t="n">
        <v>0.0</v>
      </c>
      <c r="AL1155" t="inlineStr">
        <is>
          <t>unreconciled</t>
        </is>
      </c>
      <c r="AM1155" t="inlineStr">
        <is>
          <t>Order Amount Mismatch (POS&gt;3PO)</t>
        </is>
      </c>
      <c r="AN1155" t="n">
        <v>18.0</v>
      </c>
      <c r="AO1155" t="n">
        <f>ROUND(P1155*100/H1155,2)</f>
        <v>0.0</v>
      </c>
      <c r="AP1155" t="n">
        <f>ROUND(Q1155*100/I1155,2)</f>
        <v>0.0</v>
      </c>
      <c r="AQ1155"/>
      <c r="AR1155"/>
      <c r="AS1155" t="n">
        <v>0.0</v>
      </c>
    </row>
    <row r="1156">
      <c r="A1156" s="1" t="n">
        <v>45233.0</v>
      </c>
      <c r="B1156" s="2" t="n">
        <v>45233.769733796296</v>
      </c>
      <c r="C1156" t="inlineStr">
        <is>
          <t>3140023012059278</t>
        </is>
      </c>
      <c r="D1156" t="inlineStr">
        <is>
          <t>POS0012</t>
        </is>
      </c>
      <c r="E1156" t="inlineStr">
        <is>
          <t>71</t>
        </is>
      </c>
      <c r="F1156" t="inlineStr">
        <is>
          <t>0023</t>
        </is>
      </c>
      <c r="G1156" t="inlineStr">
        <is>
          <t>5311951449</t>
        </is>
      </c>
      <c r="H1156" t="n">
        <v>255.0</v>
      </c>
      <c r="I1156" t="n">
        <v>319.99</v>
      </c>
      <c r="J1156" t="n">
        <v>282.85</v>
      </c>
      <c r="K1156" t="inlineStr">
        <is>
          <t>sale</t>
        </is>
      </c>
      <c r="L1156" t="inlineStr">
        <is>
          <t/>
        </is>
      </c>
      <c r="M1156" t="inlineStr">
        <is>
          <t/>
        </is>
      </c>
      <c r="N1156" t="n">
        <v>0.0</v>
      </c>
      <c r="O1156" t="n">
        <v>0.0</v>
      </c>
      <c r="P1156" t="n">
        <v>251.76</v>
      </c>
      <c r="Q1156" t="n">
        <v>192.96</v>
      </c>
      <c r="R1156" t="n">
        <v>37.14</v>
      </c>
      <c r="S1156" t="n">
        <v>37.14</v>
      </c>
      <c r="T1156" t="n">
        <v>3.2</v>
      </c>
      <c r="U1156" t="n">
        <v>2.43</v>
      </c>
      <c r="V1156" t="n">
        <v>50.91</v>
      </c>
      <c r="W1156" t="n">
        <v>37.03</v>
      </c>
      <c r="X1156" t="n">
        <v>4.2</v>
      </c>
      <c r="Y1156" t="n">
        <v>3.19</v>
      </c>
      <c r="Z1156" t="n">
        <v>9.92</v>
      </c>
      <c r="AA1156" t="n">
        <v>7.24</v>
      </c>
      <c r="AB1156" t="n">
        <v>12.14</v>
      </c>
      <c r="AC1156" t="n">
        <v>12.14</v>
      </c>
      <c r="AD1156" t="n">
        <v>-64.99000000000001</v>
      </c>
      <c r="AE1156" t="n">
        <v>58.79999999999998</v>
      </c>
      <c r="AF1156" t="n">
        <v>0.0</v>
      </c>
      <c r="AG1156" t="n">
        <v>0.77</v>
      </c>
      <c r="AH1156" t="n">
        <v>13.879999999999995</v>
      </c>
      <c r="AI1156" t="n">
        <v>1.0100000000000002</v>
      </c>
      <c r="AJ1156" t="n">
        <v>2.6799999999999997</v>
      </c>
      <c r="AK1156" t="n">
        <v>0.0</v>
      </c>
      <c r="AL1156" t="inlineStr">
        <is>
          <t>unreconciled</t>
        </is>
      </c>
      <c r="AM1156" t="inlineStr">
        <is>
          <t>Order Amount Mismatch (3PO&gt;POS)</t>
        </is>
      </c>
      <c r="AN1156" t="n">
        <v>64.99</v>
      </c>
      <c r="AO1156" t="n">
        <f>ROUND(P1156*100/H1156,2)</f>
        <v>0.0</v>
      </c>
      <c r="AP1156" t="n">
        <f>ROUND(Q1156*100/I1156,2)</f>
        <v>0.0</v>
      </c>
      <c r="AQ1156"/>
      <c r="AR1156"/>
      <c r="AS1156" t="n">
        <v>0.0</v>
      </c>
    </row>
    <row r="1157">
      <c r="A1157" s="1" t="n">
        <v>45234.0</v>
      </c>
      <c r="B1157" s="2" t="n">
        <v>45234.58966435185</v>
      </c>
      <c r="C1157" t="inlineStr">
        <is>
          <t>3140023012059486</t>
        </is>
      </c>
      <c r="D1157" t="inlineStr">
        <is>
          <t>POS0012</t>
        </is>
      </c>
      <c r="E1157" t="inlineStr">
        <is>
          <t>78</t>
        </is>
      </c>
      <c r="F1157" t="inlineStr">
        <is>
          <t>0023</t>
        </is>
      </c>
      <c r="G1157" t="inlineStr">
        <is>
          <t>5311951641</t>
        </is>
      </c>
      <c r="H1157" t="n">
        <v>256.0</v>
      </c>
      <c r="I1157" t="n">
        <v>243.81</v>
      </c>
      <c r="J1157" t="n">
        <v>206.67</v>
      </c>
      <c r="K1157" t="inlineStr">
        <is>
          <t>sale</t>
        </is>
      </c>
      <c r="L1157" t="inlineStr">
        <is>
          <t/>
        </is>
      </c>
      <c r="M1157" t="inlineStr">
        <is>
          <t/>
        </is>
      </c>
      <c r="N1157" t="n">
        <v>0.0</v>
      </c>
      <c r="O1157" t="n">
        <v>0.0</v>
      </c>
      <c r="P1157" t="n">
        <v>193.7</v>
      </c>
      <c r="Q1157" t="n">
        <v>193.68</v>
      </c>
      <c r="R1157" t="n">
        <v>37.14</v>
      </c>
      <c r="S1157" t="n">
        <v>37.14</v>
      </c>
      <c r="T1157" t="n">
        <v>2.44</v>
      </c>
      <c r="U1157" t="n">
        <v>2.44</v>
      </c>
      <c r="V1157" t="n">
        <v>37.2</v>
      </c>
      <c r="W1157" t="n">
        <v>37.2</v>
      </c>
      <c r="X1157" t="n">
        <v>3.2</v>
      </c>
      <c r="Y1157" t="n">
        <v>3.2</v>
      </c>
      <c r="Z1157" t="n">
        <v>7.27</v>
      </c>
      <c r="AA1157" t="n">
        <v>7.28</v>
      </c>
      <c r="AB1157" t="n">
        <v>12.2</v>
      </c>
      <c r="AC1157" t="n">
        <v>12.19</v>
      </c>
      <c r="AD1157" t="n">
        <v>12.189999999999998</v>
      </c>
      <c r="AE1157" t="n">
        <v>0.01999999999998181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-0.010000000000000675</v>
      </c>
      <c r="AK1157" t="n">
        <v>0.009999999999999787</v>
      </c>
      <c r="AL1157" t="inlineStr">
        <is>
          <t>unreconciled</t>
        </is>
      </c>
      <c r="AM1157" t="inlineStr">
        <is>
          <t>Order Amount Mismatch (POS&gt;3PO)</t>
        </is>
      </c>
      <c r="AN1157" t="n">
        <v>12.19</v>
      </c>
      <c r="AO1157" t="n">
        <f>ROUND(P1157*100/H1157,2)</f>
        <v>0.0</v>
      </c>
      <c r="AP1157" t="n">
        <f>ROUND(Q1157*100/I1157,2)</f>
        <v>0.0</v>
      </c>
      <c r="AQ1157"/>
      <c r="AR1157"/>
      <c r="AS1157" t="n">
        <v>0.0</v>
      </c>
    </row>
    <row r="1158">
      <c r="A1158" s="1" t="n">
        <v>45235.0</v>
      </c>
      <c r="B1158" s="2" t="n">
        <v>45236.040659722225</v>
      </c>
      <c r="C1158" t="inlineStr">
        <is>
          <t>3140094012086426</t>
        </is>
      </c>
      <c r="D1158" t="inlineStr">
        <is>
          <t>POS0012</t>
        </is>
      </c>
      <c r="E1158" t="inlineStr">
        <is>
          <t>41</t>
        </is>
      </c>
      <c r="F1158" t="inlineStr">
        <is>
          <t>0094</t>
        </is>
      </c>
      <c r="G1158" t="inlineStr">
        <is>
          <t>5311954099</t>
        </is>
      </c>
      <c r="H1158" t="n">
        <v>336.0</v>
      </c>
      <c r="I1158" t="n">
        <v>320.0</v>
      </c>
      <c r="J1158" t="n">
        <v>282.86</v>
      </c>
      <c r="K1158" t="inlineStr">
        <is>
          <t>sale</t>
        </is>
      </c>
      <c r="L1158" t="inlineStr">
        <is>
          <t/>
        </is>
      </c>
      <c r="M1158" t="inlineStr">
        <is>
          <t/>
        </is>
      </c>
      <c r="N1158" t="n">
        <v>0.0</v>
      </c>
      <c r="O1158" t="n">
        <v>0.0</v>
      </c>
      <c r="P1158" t="n">
        <v>251.77</v>
      </c>
      <c r="Q1158" t="n">
        <v>251.77</v>
      </c>
      <c r="R1158" t="n">
        <v>37.14</v>
      </c>
      <c r="S1158" t="n">
        <v>37.14</v>
      </c>
      <c r="T1158" t="n">
        <v>3.2</v>
      </c>
      <c r="U1158" t="n">
        <v>3.2</v>
      </c>
      <c r="V1158" t="n">
        <v>50.91</v>
      </c>
      <c r="W1158" t="n">
        <v>50.91</v>
      </c>
      <c r="X1158" t="n">
        <v>4.2</v>
      </c>
      <c r="Y1158" t="n">
        <v>4.2</v>
      </c>
      <c r="Z1158" t="n">
        <v>9.92</v>
      </c>
      <c r="AA1158" t="n">
        <v>9.92</v>
      </c>
      <c r="AB1158" t="n">
        <v>16.0</v>
      </c>
      <c r="AC1158" t="n">
        <v>16.0</v>
      </c>
      <c r="AD1158" t="n">
        <v>16.0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0.0</v>
      </c>
      <c r="AL1158" t="inlineStr">
        <is>
          <t>unreconciled</t>
        </is>
      </c>
      <c r="AM1158" t="inlineStr">
        <is>
          <t>Order Amount Mismatch (POS&gt;3PO)</t>
        </is>
      </c>
      <c r="AN1158" t="n">
        <v>16.0</v>
      </c>
      <c r="AO1158" t="n">
        <f>ROUND(P1158*100/H1158,2)</f>
        <v>0.0</v>
      </c>
      <c r="AP1158" t="n">
        <f>ROUND(Q1158*100/I1158,2)</f>
        <v>0.0</v>
      </c>
      <c r="AQ1158"/>
      <c r="AR1158"/>
      <c r="AS1158" t="n">
        <v>0.0</v>
      </c>
    </row>
    <row r="1159">
      <c r="A1159" s="1" t="n">
        <v>45233.0</v>
      </c>
      <c r="B1159" s="2" t="n">
        <v>45233.809016203704</v>
      </c>
      <c r="C1159" t="inlineStr">
        <is>
          <t>3140023012059297</t>
        </is>
      </c>
      <c r="D1159" t="inlineStr">
        <is>
          <t>POS0012</t>
        </is>
      </c>
      <c r="E1159" t="inlineStr">
        <is>
          <t>90</t>
        </is>
      </c>
      <c r="F1159" t="inlineStr">
        <is>
          <t>0023</t>
        </is>
      </c>
      <c r="G1159" t="inlineStr">
        <is>
          <t>5311955394</t>
        </is>
      </c>
      <c r="H1159" t="n">
        <v>817.0</v>
      </c>
      <c r="I1159" t="n">
        <v>855.24</v>
      </c>
      <c r="J1159" t="n">
        <v>818.1</v>
      </c>
      <c r="K1159" t="inlineStr">
        <is>
          <t>sale</t>
        </is>
      </c>
      <c r="L1159" t="inlineStr">
        <is>
          <t/>
        </is>
      </c>
      <c r="M1159" t="inlineStr">
        <is>
          <t/>
        </is>
      </c>
      <c r="N1159" t="n">
        <v>0.0</v>
      </c>
      <c r="O1159" t="n">
        <v>0.0</v>
      </c>
      <c r="P1159" t="n">
        <v>659.67</v>
      </c>
      <c r="Q1159" t="n">
        <v>600.9</v>
      </c>
      <c r="R1159" t="n">
        <v>37.14</v>
      </c>
      <c r="S1159" t="n">
        <v>37.14</v>
      </c>
      <c r="T1159" t="n">
        <v>8.55</v>
      </c>
      <c r="U1159" t="n">
        <v>7.78</v>
      </c>
      <c r="V1159" t="n">
        <v>147.26</v>
      </c>
      <c r="W1159" t="n">
        <v>133.37</v>
      </c>
      <c r="X1159" t="n">
        <v>11.23</v>
      </c>
      <c r="Y1159" t="n">
        <v>10.21</v>
      </c>
      <c r="Z1159" t="n">
        <v>28.53</v>
      </c>
      <c r="AA1159" t="n">
        <v>25.85</v>
      </c>
      <c r="AB1159" t="n">
        <v>38.9</v>
      </c>
      <c r="AC1159" t="n">
        <v>38.91</v>
      </c>
      <c r="AD1159" t="n">
        <v>-38.24000000000001</v>
      </c>
      <c r="AE1159" t="n">
        <v>58.76999999999998</v>
      </c>
      <c r="AF1159" t="n">
        <v>0.0</v>
      </c>
      <c r="AG1159" t="n">
        <v>0.7700000000000005</v>
      </c>
      <c r="AH1159" t="n">
        <v>13.889999999999986</v>
      </c>
      <c r="AI1159" t="n">
        <v>1.0199999999999996</v>
      </c>
      <c r="AJ1159" t="n">
        <v>2.6799999999999997</v>
      </c>
      <c r="AK1159" t="n">
        <v>-0.00999999999999801</v>
      </c>
      <c r="AL1159" t="inlineStr">
        <is>
          <t>unreconciled</t>
        </is>
      </c>
      <c r="AM1159" t="inlineStr">
        <is>
          <t>Order Amount Mismatch (3PO&gt;POS)</t>
        </is>
      </c>
      <c r="AN1159" t="n">
        <v>38.24</v>
      </c>
      <c r="AO1159" t="n">
        <f>ROUND(P1159*100/H1159,2)</f>
        <v>0.0</v>
      </c>
      <c r="AP1159" t="n">
        <f>ROUND(Q1159*100/I1159,2)</f>
        <v>0.0</v>
      </c>
      <c r="AQ1159"/>
      <c r="AR1159"/>
      <c r="AS1159" t="n">
        <v>0.0</v>
      </c>
    </row>
    <row r="1160">
      <c r="A1160" s="1" t="n">
        <v>45234.0</v>
      </c>
      <c r="B1160" s="2" t="n">
        <v>45234.62436342592</v>
      </c>
      <c r="C1160" t="inlineStr">
        <is>
          <t>3140094012085525</t>
        </is>
      </c>
      <c r="D1160" t="inlineStr">
        <is>
          <t>POS0012</t>
        </is>
      </c>
      <c r="E1160" t="inlineStr">
        <is>
          <t>40</t>
        </is>
      </c>
      <c r="F1160" t="inlineStr">
        <is>
          <t>0094</t>
        </is>
      </c>
      <c r="G1160" t="inlineStr">
        <is>
          <t>5311968559</t>
        </is>
      </c>
      <c r="H1160" t="n">
        <v>243.0</v>
      </c>
      <c r="I1160" t="n">
        <v>231.43</v>
      </c>
      <c r="J1160" t="n">
        <v>194.29</v>
      </c>
      <c r="K1160" t="inlineStr">
        <is>
          <t>sale</t>
        </is>
      </c>
      <c r="L1160" t="inlineStr">
        <is>
          <t/>
        </is>
      </c>
      <c r="M1160" t="inlineStr">
        <is>
          <t/>
        </is>
      </c>
      <c r="N1160" t="n">
        <v>0.0</v>
      </c>
      <c r="O1160" t="n">
        <v>0.0</v>
      </c>
      <c r="P1160" t="n">
        <v>184.27</v>
      </c>
      <c r="Q1160" t="n">
        <v>184.26</v>
      </c>
      <c r="R1160" t="n">
        <v>37.14</v>
      </c>
      <c r="S1160" t="n">
        <v>37.14</v>
      </c>
      <c r="T1160" t="n">
        <v>2.31</v>
      </c>
      <c r="U1160" t="n">
        <v>2.31</v>
      </c>
      <c r="V1160" t="n">
        <v>34.97</v>
      </c>
      <c r="W1160" t="n">
        <v>34.97</v>
      </c>
      <c r="X1160" t="n">
        <v>3.04</v>
      </c>
      <c r="Y1160" t="n">
        <v>3.04</v>
      </c>
      <c r="Z1160" t="n">
        <v>6.84</v>
      </c>
      <c r="AA1160" t="n">
        <v>6.84</v>
      </c>
      <c r="AB1160" t="n">
        <v>11.58</v>
      </c>
      <c r="AC1160" t="n">
        <v>11.57</v>
      </c>
      <c r="AD1160" t="n">
        <v>11.569999999999993</v>
      </c>
      <c r="AE1160" t="n">
        <v>0.010000000000019327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0.009999999999999787</v>
      </c>
      <c r="AL1160" t="inlineStr">
        <is>
          <t>unreconciled</t>
        </is>
      </c>
      <c r="AM1160" t="inlineStr">
        <is>
          <t>Order Amount Mismatch (POS&gt;3PO)</t>
        </is>
      </c>
      <c r="AN1160" t="n">
        <v>11.57</v>
      </c>
      <c r="AO1160" t="n">
        <f>ROUND(P1160*100/H1160,2)</f>
        <v>0.0</v>
      </c>
      <c r="AP1160" t="n">
        <f>ROUND(Q1160*100/I1160,2)</f>
        <v>0.0</v>
      </c>
      <c r="AQ1160"/>
      <c r="AR1160"/>
      <c r="AS1160" t="n">
        <v>0.0</v>
      </c>
    </row>
    <row r="1161">
      <c r="A1161" s="1" t="n">
        <v>45234.0</v>
      </c>
      <c r="B1161" s="2" t="n">
        <v>45234.71333333333</v>
      </c>
      <c r="C1161" t="inlineStr">
        <is>
          <t>3140023012059538</t>
        </is>
      </c>
      <c r="D1161" t="inlineStr">
        <is>
          <t>POS0012</t>
        </is>
      </c>
      <c r="E1161" t="inlineStr">
        <is>
          <t>30</t>
        </is>
      </c>
      <c r="F1161" t="inlineStr">
        <is>
          <t>0023</t>
        </is>
      </c>
      <c r="G1161" t="inlineStr">
        <is>
          <t>5311980373</t>
        </is>
      </c>
      <c r="H1161" t="n">
        <v>338.0</v>
      </c>
      <c r="I1161" t="n">
        <v>321.91</v>
      </c>
      <c r="J1161" t="n">
        <v>284.77</v>
      </c>
      <c r="K1161" t="inlineStr">
        <is>
          <t>sale</t>
        </is>
      </c>
      <c r="L1161" t="inlineStr">
        <is>
          <t/>
        </is>
      </c>
      <c r="M1161" t="inlineStr">
        <is>
          <t/>
        </is>
      </c>
      <c r="N1161" t="n">
        <v>0.0</v>
      </c>
      <c r="O1161" t="n">
        <v>0.0</v>
      </c>
      <c r="P1161" t="n">
        <v>253.21</v>
      </c>
      <c r="Q1161" t="n">
        <v>253.19</v>
      </c>
      <c r="R1161" t="n">
        <v>37.14</v>
      </c>
      <c r="S1161" t="n">
        <v>37.14</v>
      </c>
      <c r="T1161" t="n">
        <v>3.22</v>
      </c>
      <c r="U1161" t="n">
        <v>3.22</v>
      </c>
      <c r="V1161" t="n">
        <v>51.26</v>
      </c>
      <c r="W1161" t="n">
        <v>51.26</v>
      </c>
      <c r="X1161" t="n">
        <v>4.23</v>
      </c>
      <c r="Y1161" t="n">
        <v>4.23</v>
      </c>
      <c r="Z1161" t="n">
        <v>9.99</v>
      </c>
      <c r="AA1161" t="n">
        <v>9.99</v>
      </c>
      <c r="AB1161" t="n">
        <v>16.1</v>
      </c>
      <c r="AC1161" t="n">
        <v>16.1</v>
      </c>
      <c r="AD1161" t="n">
        <v>16.089999999999975</v>
      </c>
      <c r="AE1161" t="n">
        <v>0.020000000000010232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0.0</v>
      </c>
      <c r="AL1161" t="inlineStr">
        <is>
          <t>unreconciled</t>
        </is>
      </c>
      <c r="AM1161" t="inlineStr">
        <is>
          <t>Order Amount Mismatch (POS&gt;3PO)</t>
        </is>
      </c>
      <c r="AN1161" t="n">
        <v>16.09</v>
      </c>
      <c r="AO1161" t="n">
        <f>ROUND(P1161*100/H1161,2)</f>
        <v>0.0</v>
      </c>
      <c r="AP1161" t="n">
        <f>ROUND(Q1161*100/I1161,2)</f>
        <v>0.0</v>
      </c>
      <c r="AQ1161"/>
      <c r="AR1161"/>
      <c r="AS1161" t="n">
        <v>0.0</v>
      </c>
    </row>
    <row r="1162">
      <c r="A1162" s="1" t="n">
        <v>45234.0</v>
      </c>
      <c r="B1162" s="2" t="n">
        <v>45234.88416666666</v>
      </c>
      <c r="C1162" t="inlineStr">
        <is>
          <t>3140023012059624</t>
        </is>
      </c>
      <c r="D1162" t="inlineStr">
        <is>
          <t>POS0012</t>
        </is>
      </c>
      <c r="E1162" t="inlineStr">
        <is>
          <t>16</t>
        </is>
      </c>
      <c r="F1162" t="inlineStr">
        <is>
          <t>0023</t>
        </is>
      </c>
      <c r="G1162" t="inlineStr">
        <is>
          <t>5312012652</t>
        </is>
      </c>
      <c r="H1162" t="n">
        <v>203.0</v>
      </c>
      <c r="I1162" t="n">
        <v>193.33</v>
      </c>
      <c r="J1162" t="n">
        <v>156.19</v>
      </c>
      <c r="K1162" t="inlineStr">
        <is>
          <t>sale</t>
        </is>
      </c>
      <c r="L1162" t="inlineStr">
        <is>
          <t/>
        </is>
      </c>
      <c r="M1162" t="inlineStr">
        <is>
          <t/>
        </is>
      </c>
      <c r="N1162" t="n">
        <v>0.0</v>
      </c>
      <c r="O1162" t="n">
        <v>0.0</v>
      </c>
      <c r="P1162" t="n">
        <v>155.23</v>
      </c>
      <c r="Q1162" t="n">
        <v>155.24</v>
      </c>
      <c r="R1162" t="n">
        <v>37.14</v>
      </c>
      <c r="S1162" t="n">
        <v>37.14</v>
      </c>
      <c r="T1162" t="n">
        <v>1.93</v>
      </c>
      <c r="U1162" t="n">
        <v>1.93</v>
      </c>
      <c r="V1162" t="n">
        <v>28.11</v>
      </c>
      <c r="W1162" t="n">
        <v>28.11</v>
      </c>
      <c r="X1162" t="n">
        <v>2.54</v>
      </c>
      <c r="Y1162" t="n">
        <v>2.54</v>
      </c>
      <c r="Z1162" t="n">
        <v>5.52</v>
      </c>
      <c r="AA1162" t="n">
        <v>5.52</v>
      </c>
      <c r="AB1162" t="n">
        <v>9.66</v>
      </c>
      <c r="AC1162" t="n">
        <v>9.67</v>
      </c>
      <c r="AD1162" t="n">
        <v>9.669999999999987</v>
      </c>
      <c r="AE1162" t="n">
        <v>-0.010000000000019327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-0.009999999999999787</v>
      </c>
      <c r="AL1162" t="inlineStr">
        <is>
          <t>unreconciled</t>
        </is>
      </c>
      <c r="AM1162" t="inlineStr">
        <is>
          <t>Order Amount Mismatch (POS&gt;3PO)</t>
        </is>
      </c>
      <c r="AN1162" t="n">
        <v>9.67</v>
      </c>
      <c r="AO1162" t="n">
        <f>ROUND(P1162*100/H1162,2)</f>
        <v>0.0</v>
      </c>
      <c r="AP1162" t="n">
        <f>ROUND(Q1162*100/I1162,2)</f>
        <v>0.0</v>
      </c>
      <c r="AQ1162"/>
      <c r="AR1162"/>
      <c r="AS1162" t="n">
        <v>0.0</v>
      </c>
    </row>
    <row r="1163">
      <c r="A1163" s="1" t="n">
        <v>45232.0</v>
      </c>
      <c r="B1163" s="2" t="n">
        <v>45233.02568287037</v>
      </c>
      <c r="C1163" t="inlineStr">
        <is>
          <t>3140094012085029</t>
        </is>
      </c>
      <c r="D1163" t="inlineStr">
        <is>
          <t>POS0012</t>
        </is>
      </c>
      <c r="E1163" t="inlineStr">
        <is>
          <t>44</t>
        </is>
      </c>
      <c r="F1163" t="inlineStr">
        <is>
          <t>0094</t>
        </is>
      </c>
      <c r="G1163" t="inlineStr">
        <is>
          <t>5312013192</t>
        </is>
      </c>
      <c r="H1163" t="n">
        <v>310.0</v>
      </c>
      <c r="I1163" t="n">
        <v>295.23</v>
      </c>
      <c r="J1163" t="n">
        <v>258.09</v>
      </c>
      <c r="K1163" t="inlineStr">
        <is>
          <t>sale</t>
        </is>
      </c>
      <c r="L1163" t="inlineStr">
        <is>
          <t/>
        </is>
      </c>
      <c r="M1163" t="inlineStr">
        <is>
          <t/>
        </is>
      </c>
      <c r="N1163" t="n">
        <v>0.0</v>
      </c>
      <c r="O1163" t="n">
        <v>0.0</v>
      </c>
      <c r="P1163" t="n">
        <v>232.89</v>
      </c>
      <c r="Q1163" t="n">
        <v>232.87</v>
      </c>
      <c r="R1163" t="n">
        <v>37.14</v>
      </c>
      <c r="S1163" t="n">
        <v>37.14</v>
      </c>
      <c r="T1163" t="n">
        <v>2.95</v>
      </c>
      <c r="U1163" t="n">
        <v>2.95</v>
      </c>
      <c r="V1163" t="n">
        <v>46.46</v>
      </c>
      <c r="W1163" t="n">
        <v>46.46</v>
      </c>
      <c r="X1163" t="n">
        <v>3.87</v>
      </c>
      <c r="Y1163" t="n">
        <v>3.87</v>
      </c>
      <c r="Z1163" t="n">
        <v>9.06</v>
      </c>
      <c r="AA1163" t="n">
        <v>9.06</v>
      </c>
      <c r="AB1163" t="n">
        <v>14.76</v>
      </c>
      <c r="AC1163" t="n">
        <v>14.76</v>
      </c>
      <c r="AD1163" t="n">
        <v>14.769999999999982</v>
      </c>
      <c r="AE1163" t="n">
        <v>0.01999999999998181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</v>
      </c>
      <c r="AL1163" t="inlineStr">
        <is>
          <t>unreconciled</t>
        </is>
      </c>
      <c r="AM1163" t="inlineStr">
        <is>
          <t>Order Amount Mismatch (POS&gt;3PO)</t>
        </is>
      </c>
      <c r="AN1163" t="n">
        <v>14.77</v>
      </c>
      <c r="AO1163" t="n">
        <f>ROUND(P1163*100/H1163,2)</f>
        <v>0.0</v>
      </c>
      <c r="AP1163" t="n">
        <f>ROUND(Q1163*100/I1163,2)</f>
        <v>0.0</v>
      </c>
      <c r="AQ1163"/>
      <c r="AR1163"/>
      <c r="AS1163" t="n">
        <v>0.0</v>
      </c>
    </row>
    <row r="1164">
      <c r="A1164" s="1" t="n">
        <v>45236.0</v>
      </c>
      <c r="B1164" s="2" t="n">
        <v>45236.743101851855</v>
      </c>
      <c r="C1164" t="inlineStr">
        <is>
          <t>3140023012060063</t>
        </is>
      </c>
      <c r="D1164" t="inlineStr">
        <is>
          <t>POS0012</t>
        </is>
      </c>
      <c r="E1164" t="inlineStr">
        <is>
          <t>54</t>
        </is>
      </c>
      <c r="F1164" t="inlineStr">
        <is>
          <t>0023</t>
        </is>
      </c>
      <c r="G1164" t="inlineStr">
        <is>
          <t>5312017143</t>
        </is>
      </c>
      <c r="H1164" t="n">
        <v>1258.0</v>
      </c>
      <c r="I1164" t="n">
        <v>1198.09</v>
      </c>
      <c r="J1164" t="n">
        <v>1160.95</v>
      </c>
      <c r="K1164" t="inlineStr">
        <is>
          <t>sale</t>
        </is>
      </c>
      <c r="L1164" t="inlineStr">
        <is>
          <t/>
        </is>
      </c>
      <c r="M1164" t="inlineStr">
        <is>
          <t/>
        </is>
      </c>
      <c r="N1164" t="n">
        <v>0.0</v>
      </c>
      <c r="O1164" t="n">
        <v>0.0</v>
      </c>
      <c r="P1164" t="n">
        <v>920.98</v>
      </c>
      <c r="Q1164" t="n">
        <v>920.99</v>
      </c>
      <c r="R1164" t="n">
        <v>37.14</v>
      </c>
      <c r="S1164" t="n">
        <v>37.14</v>
      </c>
      <c r="T1164" t="n">
        <v>11.98</v>
      </c>
      <c r="U1164" t="n">
        <v>11.98</v>
      </c>
      <c r="V1164" t="n">
        <v>208.97</v>
      </c>
      <c r="W1164" t="n">
        <v>208.97</v>
      </c>
      <c r="X1164" t="n">
        <v>15.72</v>
      </c>
      <c r="Y1164" t="n">
        <v>15.72</v>
      </c>
      <c r="Z1164" t="n">
        <v>40.44</v>
      </c>
      <c r="AA1164" t="n">
        <v>40.44</v>
      </c>
      <c r="AB1164" t="n">
        <v>59.9</v>
      </c>
      <c r="AC1164" t="n">
        <v>59.91</v>
      </c>
      <c r="AD1164" t="n">
        <v>59.91000000000008</v>
      </c>
      <c r="AE1164" t="n">
        <v>-0.009999999999990905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-0.00999999999999801</v>
      </c>
      <c r="AL1164" t="inlineStr">
        <is>
          <t>unreconciled</t>
        </is>
      </c>
      <c r="AM1164" t="inlineStr">
        <is>
          <t>Order Amount Mismatch (POS&gt;3PO)</t>
        </is>
      </c>
      <c r="AN1164" t="n">
        <v>59.91</v>
      </c>
      <c r="AO1164" t="n">
        <f>ROUND(P1164*100/H1164,2)</f>
        <v>0.0</v>
      </c>
      <c r="AP1164" t="n">
        <f>ROUND(Q1164*100/I1164,2)</f>
        <v>0.0</v>
      </c>
      <c r="AQ1164"/>
      <c r="AR1164"/>
      <c r="AS1164" t="n">
        <v>0.0</v>
      </c>
    </row>
    <row r="1165">
      <c r="A1165" s="1" t="n">
        <v>45233.0</v>
      </c>
      <c r="B1165" s="2" t="n">
        <v>45233.9587962963</v>
      </c>
      <c r="C1165" t="inlineStr">
        <is>
          <t>3140094012085369</t>
        </is>
      </c>
      <c r="D1165" t="inlineStr">
        <is>
          <t>POS0012</t>
        </is>
      </c>
      <c r="E1165" t="inlineStr">
        <is>
          <t>84</t>
        </is>
      </c>
      <c r="F1165" t="inlineStr">
        <is>
          <t>0094</t>
        </is>
      </c>
      <c r="G1165" t="inlineStr">
        <is>
          <t>5312020395</t>
        </is>
      </c>
      <c r="H1165" t="n">
        <v>847.0</v>
      </c>
      <c r="I1165" t="n">
        <v>883.81</v>
      </c>
      <c r="J1165" t="n">
        <v>846.67</v>
      </c>
      <c r="K1165" t="inlineStr">
        <is>
          <t>sale</t>
        </is>
      </c>
      <c r="L1165" t="inlineStr">
        <is>
          <t/>
        </is>
      </c>
      <c r="M1165" t="inlineStr">
        <is>
          <t/>
        </is>
      </c>
      <c r="N1165" t="n">
        <v>0.0</v>
      </c>
      <c r="O1165" t="n">
        <v>0.0</v>
      </c>
      <c r="P1165" t="n">
        <v>681.45</v>
      </c>
      <c r="Q1165" t="n">
        <v>622.65</v>
      </c>
      <c r="R1165" t="n">
        <v>37.14</v>
      </c>
      <c r="S1165" t="n">
        <v>37.14</v>
      </c>
      <c r="T1165" t="n">
        <v>8.84</v>
      </c>
      <c r="U1165" t="n">
        <v>8.07</v>
      </c>
      <c r="V1165" t="n">
        <v>152.4</v>
      </c>
      <c r="W1165" t="n">
        <v>138.52</v>
      </c>
      <c r="X1165" t="n">
        <v>11.6</v>
      </c>
      <c r="Y1165" t="n">
        <v>10.59</v>
      </c>
      <c r="Z1165" t="n">
        <v>29.52</v>
      </c>
      <c r="AA1165" t="n">
        <v>26.84</v>
      </c>
      <c r="AB1165" t="n">
        <v>40.34</v>
      </c>
      <c r="AC1165" t="n">
        <v>40.34</v>
      </c>
      <c r="AD1165" t="n">
        <v>-36.809999999999945</v>
      </c>
      <c r="AE1165" t="n">
        <v>58.80000000000007</v>
      </c>
      <c r="AF1165" t="n">
        <v>0.0</v>
      </c>
      <c r="AG1165" t="n">
        <v>0.7699999999999996</v>
      </c>
      <c r="AH1165" t="n">
        <v>13.879999999999995</v>
      </c>
      <c r="AI1165" t="n">
        <v>1.0099999999999998</v>
      </c>
      <c r="AJ1165" t="n">
        <v>2.6799999999999997</v>
      </c>
      <c r="AK1165" t="n">
        <v>0.0</v>
      </c>
      <c r="AL1165" t="inlineStr">
        <is>
          <t>unreconciled</t>
        </is>
      </c>
      <c r="AM1165" t="inlineStr">
        <is>
          <t>Order Amount Mismatch (3PO&gt;POS)</t>
        </is>
      </c>
      <c r="AN1165" t="n">
        <v>36.81</v>
      </c>
      <c r="AO1165" t="n">
        <f>ROUND(P1165*100/H1165,2)</f>
        <v>0.0</v>
      </c>
      <c r="AP1165" t="n">
        <f>ROUND(Q1165*100/I1165,2)</f>
        <v>0.0</v>
      </c>
      <c r="AQ1165"/>
      <c r="AR1165"/>
      <c r="AS1165" t="n">
        <v>0.0</v>
      </c>
    </row>
    <row r="1166">
      <c r="A1166" s="1" t="n">
        <v>45232.0</v>
      </c>
      <c r="B1166" s="2" t="n">
        <v>45232.98179398148</v>
      </c>
      <c r="C1166" t="inlineStr">
        <is>
          <t>3140023012059133</t>
        </is>
      </c>
      <c r="D1166" t="inlineStr">
        <is>
          <t>POS0012</t>
        </is>
      </c>
      <c r="E1166" t="inlineStr">
        <is>
          <t>26</t>
        </is>
      </c>
      <c r="F1166" t="inlineStr">
        <is>
          <t>0023</t>
        </is>
      </c>
      <c r="G1166" t="inlineStr">
        <is>
          <t>5312022591</t>
        </is>
      </c>
      <c r="H1166" t="n">
        <v>248.0</v>
      </c>
      <c r="I1166" t="n">
        <v>236.18</v>
      </c>
      <c r="J1166" t="n">
        <v>199.04</v>
      </c>
      <c r="K1166" t="inlineStr">
        <is>
          <t>sale</t>
        </is>
      </c>
      <c r="L1166" t="inlineStr">
        <is>
          <t/>
        </is>
      </c>
      <c r="M1166" t="inlineStr">
        <is>
          <t/>
        </is>
      </c>
      <c r="N1166" t="n">
        <v>0.0</v>
      </c>
      <c r="O1166" t="n">
        <v>0.0</v>
      </c>
      <c r="P1166" t="n">
        <v>187.88</v>
      </c>
      <c r="Q1166" t="n">
        <v>187.87</v>
      </c>
      <c r="R1166" t="n">
        <v>37.14</v>
      </c>
      <c r="S1166" t="n">
        <v>37.14</v>
      </c>
      <c r="T1166" t="n">
        <v>2.36</v>
      </c>
      <c r="U1166" t="n">
        <v>2.36</v>
      </c>
      <c r="V1166" t="n">
        <v>35.83</v>
      </c>
      <c r="W1166" t="n">
        <v>35.83</v>
      </c>
      <c r="X1166" t="n">
        <v>3.1</v>
      </c>
      <c r="Y1166" t="n">
        <v>3.1</v>
      </c>
      <c r="Z1166" t="n">
        <v>7.01</v>
      </c>
      <c r="AA1166" t="n">
        <v>7.01</v>
      </c>
      <c r="AB1166" t="n">
        <v>11.82</v>
      </c>
      <c r="AC1166" t="n">
        <v>11.81</v>
      </c>
      <c r="AD1166" t="n">
        <v>11.819999999999993</v>
      </c>
      <c r="AE1166" t="n">
        <v>0.009999999999990905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0.009999999999999787</v>
      </c>
      <c r="AL1166" t="inlineStr">
        <is>
          <t>unreconciled</t>
        </is>
      </c>
      <c r="AM1166" t="inlineStr">
        <is>
          <t>Order Amount Mismatch (POS&gt;3PO)</t>
        </is>
      </c>
      <c r="AN1166" t="n">
        <v>11.82</v>
      </c>
      <c r="AO1166" t="n">
        <f>ROUND(P1166*100/H1166,2)</f>
        <v>0.0</v>
      </c>
      <c r="AP1166" t="n">
        <f>ROUND(Q1166*100/I1166,2)</f>
        <v>0.0</v>
      </c>
      <c r="AQ1166"/>
      <c r="AR1166"/>
      <c r="AS1166" t="n">
        <v>0.0</v>
      </c>
    </row>
    <row r="1167">
      <c r="A1167" s="1" t="n">
        <v>45234.0</v>
      </c>
      <c r="B1167" s="2" t="n">
        <v>45234.61761574074</v>
      </c>
      <c r="C1167" t="inlineStr">
        <is>
          <t>3140094012085527</t>
        </is>
      </c>
      <c r="D1167" t="inlineStr">
        <is>
          <t>POS0012</t>
        </is>
      </c>
      <c r="E1167" t="inlineStr">
        <is>
          <t>42</t>
        </is>
      </c>
      <c r="F1167" t="inlineStr">
        <is>
          <t>0094</t>
        </is>
      </c>
      <c r="G1167" t="inlineStr">
        <is>
          <t>5312033814</t>
        </is>
      </c>
      <c r="H1167" t="n">
        <v>433.0</v>
      </c>
      <c r="I1167" t="n">
        <v>412.38</v>
      </c>
      <c r="J1167" t="n">
        <v>375.24</v>
      </c>
      <c r="K1167" t="inlineStr">
        <is>
          <t>sale</t>
        </is>
      </c>
      <c r="L1167" t="inlineStr">
        <is>
          <t/>
        </is>
      </c>
      <c r="M1167" t="inlineStr">
        <is>
          <t/>
        </is>
      </c>
      <c r="N1167" t="n">
        <v>0.0</v>
      </c>
      <c r="O1167" t="n">
        <v>0.0</v>
      </c>
      <c r="P1167" t="n">
        <v>322.18</v>
      </c>
      <c r="Q1167" t="n">
        <v>322.18</v>
      </c>
      <c r="R1167" t="n">
        <v>37.14</v>
      </c>
      <c r="S1167" t="n">
        <v>37.14</v>
      </c>
      <c r="T1167" t="n">
        <v>4.12</v>
      </c>
      <c r="U1167" t="n">
        <v>4.12</v>
      </c>
      <c r="V1167" t="n">
        <v>67.54</v>
      </c>
      <c r="W1167" t="n">
        <v>67.54</v>
      </c>
      <c r="X1167" t="n">
        <v>5.41</v>
      </c>
      <c r="Y1167" t="n">
        <v>5.41</v>
      </c>
      <c r="Z1167" t="n">
        <v>13.13</v>
      </c>
      <c r="AA1167" t="n">
        <v>13.13</v>
      </c>
      <c r="AB1167" t="n">
        <v>20.62</v>
      </c>
      <c r="AC1167" t="n">
        <v>20.62</v>
      </c>
      <c r="AD1167" t="n">
        <v>20.620000000000005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inlineStr">
        <is>
          <t>unreconciled</t>
        </is>
      </c>
      <c r="AM1167" t="inlineStr">
        <is>
          <t>Order Amount Mismatch (POS&gt;3PO)</t>
        </is>
      </c>
      <c r="AN1167" t="n">
        <v>20.62</v>
      </c>
      <c r="AO1167" t="n">
        <f>ROUND(P1167*100/H1167,2)</f>
        <v>0.0</v>
      </c>
      <c r="AP1167" t="n">
        <f>ROUND(Q1167*100/I1167,2)</f>
        <v>0.0</v>
      </c>
      <c r="AQ1167"/>
      <c r="AR1167"/>
      <c r="AS1167" t="n">
        <v>0.0</v>
      </c>
    </row>
    <row r="1168">
      <c r="A1168" s="1" t="n">
        <v>45234.0</v>
      </c>
      <c r="B1168" s="2" t="n">
        <v>45234.681180555555</v>
      </c>
      <c r="C1168" t="inlineStr">
        <is>
          <t>3140094012085575</t>
        </is>
      </c>
      <c r="D1168" t="inlineStr">
        <is>
          <t>POS0012</t>
        </is>
      </c>
      <c r="E1168" t="inlineStr">
        <is>
          <t>90</t>
        </is>
      </c>
      <c r="F1168" t="inlineStr">
        <is>
          <t>0094</t>
        </is>
      </c>
      <c r="G1168" t="inlineStr">
        <is>
          <t>5312044540</t>
        </is>
      </c>
      <c r="H1168" t="n">
        <v>354.0</v>
      </c>
      <c r="I1168" t="n">
        <v>337.14</v>
      </c>
      <c r="J1168" t="n">
        <v>300.0</v>
      </c>
      <c r="K1168" t="inlineStr">
        <is>
          <t>sale</t>
        </is>
      </c>
      <c r="L1168" t="inlineStr">
        <is>
          <t/>
        </is>
      </c>
      <c r="M1168" t="inlineStr">
        <is>
          <t/>
        </is>
      </c>
      <c r="N1168" t="n">
        <v>0.0</v>
      </c>
      <c r="O1168" t="n">
        <v>0.0</v>
      </c>
      <c r="P1168" t="n">
        <v>264.83</v>
      </c>
      <c r="Q1168" t="n">
        <v>264.83</v>
      </c>
      <c r="R1168" t="n">
        <v>37.14</v>
      </c>
      <c r="S1168" t="n">
        <v>37.14</v>
      </c>
      <c r="T1168" t="n">
        <v>3.37</v>
      </c>
      <c r="U1168" t="n">
        <v>3.37</v>
      </c>
      <c r="V1168" t="n">
        <v>54.0</v>
      </c>
      <c r="W1168" t="n">
        <v>54.0</v>
      </c>
      <c r="X1168" t="n">
        <v>4.42</v>
      </c>
      <c r="Y1168" t="n">
        <v>4.42</v>
      </c>
      <c r="Z1168" t="n">
        <v>10.52</v>
      </c>
      <c r="AA1168" t="n">
        <v>10.52</v>
      </c>
      <c r="AB1168" t="n">
        <v>16.86</v>
      </c>
      <c r="AC1168" t="n">
        <v>16.86</v>
      </c>
      <c r="AD1168" t="n">
        <v>16.860000000000014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inlineStr">
        <is>
          <t>unreconciled</t>
        </is>
      </c>
      <c r="AM1168" t="inlineStr">
        <is>
          <t>Order Amount Mismatch (POS&gt;3PO)</t>
        </is>
      </c>
      <c r="AN1168" t="n">
        <v>16.86</v>
      </c>
      <c r="AO1168" t="n">
        <f>ROUND(P1168*100/H1168,2)</f>
        <v>0.0</v>
      </c>
      <c r="AP1168" t="n">
        <f>ROUND(Q1168*100/I1168,2)</f>
        <v>0.0</v>
      </c>
      <c r="AQ1168"/>
      <c r="AR1168"/>
      <c r="AS1168" t="n">
        <v>0.0</v>
      </c>
    </row>
    <row r="1169">
      <c r="A1169" s="1" t="n">
        <v>45234.0</v>
      </c>
      <c r="B1169" s="2" t="n">
        <v>45234.54383101852</v>
      </c>
      <c r="C1169" t="inlineStr">
        <is>
          <t>3140094012085471</t>
        </is>
      </c>
      <c r="D1169" t="inlineStr">
        <is>
          <t>POS0012</t>
        </is>
      </c>
      <c r="E1169" t="inlineStr">
        <is>
          <t>86</t>
        </is>
      </c>
      <c r="F1169" t="inlineStr">
        <is>
          <t>0094</t>
        </is>
      </c>
      <c r="G1169" t="inlineStr">
        <is>
          <t>5312045136</t>
        </is>
      </c>
      <c r="H1169" t="n">
        <v>291.0</v>
      </c>
      <c r="I1169" t="n">
        <v>277.14</v>
      </c>
      <c r="J1169" t="n">
        <v>240.0</v>
      </c>
      <c r="K1169" t="inlineStr">
        <is>
          <t>sale</t>
        </is>
      </c>
      <c r="L1169" t="inlineStr">
        <is>
          <t/>
        </is>
      </c>
      <c r="M1169" t="inlineStr">
        <is>
          <t/>
        </is>
      </c>
      <c r="N1169" t="n">
        <v>0.0</v>
      </c>
      <c r="O1169" t="n">
        <v>0.0</v>
      </c>
      <c r="P1169" t="n">
        <v>219.1</v>
      </c>
      <c r="Q1169" t="n">
        <v>219.09</v>
      </c>
      <c r="R1169" t="n">
        <v>37.14</v>
      </c>
      <c r="S1169" t="n">
        <v>37.14</v>
      </c>
      <c r="T1169" t="n">
        <v>2.77</v>
      </c>
      <c r="U1169" t="n">
        <v>2.77</v>
      </c>
      <c r="V1169" t="n">
        <v>43.2</v>
      </c>
      <c r="W1169" t="n">
        <v>43.2</v>
      </c>
      <c r="X1169" t="n">
        <v>3.64</v>
      </c>
      <c r="Y1169" t="n">
        <v>3.64</v>
      </c>
      <c r="Z1169" t="n">
        <v>8.43</v>
      </c>
      <c r="AA1169" t="n">
        <v>8.44</v>
      </c>
      <c r="AB1169" t="n">
        <v>13.86</v>
      </c>
      <c r="AC1169" t="n">
        <v>13.86</v>
      </c>
      <c r="AD1169" t="n">
        <v>13.860000000000014</v>
      </c>
      <c r="AE1169" t="n">
        <v>0.009999999999990905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-0.009999999999999787</v>
      </c>
      <c r="AK1169" t="n">
        <v>0.0</v>
      </c>
      <c r="AL1169" t="inlineStr">
        <is>
          <t>unreconciled</t>
        </is>
      </c>
      <c r="AM1169" t="inlineStr">
        <is>
          <t>Order Amount Mismatch (POS&gt;3PO)</t>
        </is>
      </c>
      <c r="AN1169" t="n">
        <v>13.86</v>
      </c>
      <c r="AO1169" t="n">
        <f>ROUND(P1169*100/H1169,2)</f>
        <v>0.0</v>
      </c>
      <c r="AP1169" t="n">
        <f>ROUND(Q1169*100/I1169,2)</f>
        <v>0.0</v>
      </c>
      <c r="AQ1169"/>
      <c r="AR1169"/>
      <c r="AS1169" t="n">
        <v>0.0</v>
      </c>
    </row>
    <row r="1170">
      <c r="A1170" s="1" t="n">
        <v>45234.0</v>
      </c>
      <c r="B1170" s="2" t="n">
        <v>45234.60760416667</v>
      </c>
      <c r="C1170" t="inlineStr">
        <is>
          <t>3140094012085515</t>
        </is>
      </c>
      <c r="D1170" t="inlineStr">
        <is>
          <t>POS0012</t>
        </is>
      </c>
      <c r="E1170" t="inlineStr">
        <is>
          <t>30</t>
        </is>
      </c>
      <c r="F1170" t="inlineStr">
        <is>
          <t>0094</t>
        </is>
      </c>
      <c r="G1170" t="inlineStr">
        <is>
          <t>5312064992</t>
        </is>
      </c>
      <c r="H1170" t="n">
        <v>646.0</v>
      </c>
      <c r="I1170" t="n">
        <v>615.24</v>
      </c>
      <c r="J1170" t="n">
        <v>578.1</v>
      </c>
      <c r="K1170" t="inlineStr">
        <is>
          <t>sale</t>
        </is>
      </c>
      <c r="L1170" t="inlineStr">
        <is>
          <t/>
        </is>
      </c>
      <c r="M1170" t="inlineStr">
        <is>
          <t/>
        </is>
      </c>
      <c r="N1170" t="n">
        <v>0.0</v>
      </c>
      <c r="O1170" t="n">
        <v>0.0</v>
      </c>
      <c r="P1170" t="n">
        <v>476.76</v>
      </c>
      <c r="Q1170" t="n">
        <v>476.77</v>
      </c>
      <c r="R1170" t="n">
        <v>37.14</v>
      </c>
      <c r="S1170" t="n">
        <v>37.14</v>
      </c>
      <c r="T1170" t="n">
        <v>6.15</v>
      </c>
      <c r="U1170" t="n">
        <v>6.15</v>
      </c>
      <c r="V1170" t="n">
        <v>104.06</v>
      </c>
      <c r="W1170" t="n">
        <v>104.06</v>
      </c>
      <c r="X1170" t="n">
        <v>8.08</v>
      </c>
      <c r="Y1170" t="n">
        <v>8.08</v>
      </c>
      <c r="Z1170" t="n">
        <v>20.19</v>
      </c>
      <c r="AA1170" t="n">
        <v>20.18</v>
      </c>
      <c r="AB1170" t="n">
        <v>30.76</v>
      </c>
      <c r="AC1170" t="n">
        <v>30.76</v>
      </c>
      <c r="AD1170" t="n">
        <v>30.75999999999999</v>
      </c>
      <c r="AE1170" t="n">
        <v>-0.009999999999990905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0.010000000000001563</v>
      </c>
      <c r="AK1170" t="n">
        <v>0.0</v>
      </c>
      <c r="AL1170" t="inlineStr">
        <is>
          <t>unreconciled</t>
        </is>
      </c>
      <c r="AM1170" t="inlineStr">
        <is>
          <t>Order Amount Mismatch (POS&gt;3PO)</t>
        </is>
      </c>
      <c r="AN1170" t="n">
        <v>30.76</v>
      </c>
      <c r="AO1170" t="n">
        <f>ROUND(P1170*100/H1170,2)</f>
        <v>0.0</v>
      </c>
      <c r="AP1170" t="n">
        <f>ROUND(Q1170*100/I1170,2)</f>
        <v>0.0</v>
      </c>
      <c r="AQ1170"/>
      <c r="AR1170"/>
      <c r="AS1170" t="n">
        <v>0.0</v>
      </c>
    </row>
    <row r="1171">
      <c r="A1171" s="1" t="n">
        <v>45233.0</v>
      </c>
      <c r="B1171" s="2" t="n">
        <v>45233.70178240741</v>
      </c>
      <c r="C1171" t="inlineStr">
        <is>
          <t>3140023012059255</t>
        </is>
      </c>
      <c r="D1171" t="inlineStr">
        <is>
          <t>POS0012</t>
        </is>
      </c>
      <c r="E1171" t="inlineStr">
        <is>
          <t>48</t>
        </is>
      </c>
      <c r="F1171" t="inlineStr">
        <is>
          <t>0023</t>
        </is>
      </c>
      <c r="G1171" t="inlineStr">
        <is>
          <t>5312065794</t>
        </is>
      </c>
      <c r="H1171" t="n">
        <v>229.0</v>
      </c>
      <c r="I1171" t="n">
        <v>218.09</v>
      </c>
      <c r="J1171" t="n">
        <v>180.95</v>
      </c>
      <c r="K1171" t="inlineStr">
        <is>
          <t>sale</t>
        </is>
      </c>
      <c r="L1171" t="inlineStr">
        <is>
          <t/>
        </is>
      </c>
      <c r="M1171" t="inlineStr">
        <is>
          <t/>
        </is>
      </c>
      <c r="N1171" t="n">
        <v>0.0</v>
      </c>
      <c r="O1171" t="n">
        <v>0.0</v>
      </c>
      <c r="P1171" t="n">
        <v>174.1</v>
      </c>
      <c r="Q1171" t="n">
        <v>174.1</v>
      </c>
      <c r="R1171" t="n">
        <v>37.14</v>
      </c>
      <c r="S1171" t="n">
        <v>37.14</v>
      </c>
      <c r="T1171" t="n">
        <v>2.18</v>
      </c>
      <c r="U1171" t="n">
        <v>2.18</v>
      </c>
      <c r="V1171" t="n">
        <v>32.57</v>
      </c>
      <c r="W1171" t="n">
        <v>32.57</v>
      </c>
      <c r="X1171" t="n">
        <v>2.86</v>
      </c>
      <c r="Y1171" t="n">
        <v>2.86</v>
      </c>
      <c r="Z1171" t="n">
        <v>6.38</v>
      </c>
      <c r="AA1171" t="n">
        <v>6.37</v>
      </c>
      <c r="AB1171" t="n">
        <v>10.9</v>
      </c>
      <c r="AC1171" t="n">
        <v>10.91</v>
      </c>
      <c r="AD1171" t="n">
        <v>10.909999999999997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0.009999999999999787</v>
      </c>
      <c r="AK1171" t="n">
        <v>-0.009999999999999787</v>
      </c>
      <c r="AL1171" t="inlineStr">
        <is>
          <t>unreconciled</t>
        </is>
      </c>
      <c r="AM1171" t="inlineStr">
        <is>
          <t>Order Amount Mismatch (POS&gt;3PO)</t>
        </is>
      </c>
      <c r="AN1171" t="n">
        <v>10.91</v>
      </c>
      <c r="AO1171" t="n">
        <f>ROUND(P1171*100/H1171,2)</f>
        <v>0.0</v>
      </c>
      <c r="AP1171" t="n">
        <f>ROUND(Q1171*100/I1171,2)</f>
        <v>0.0</v>
      </c>
      <c r="AQ1171"/>
      <c r="AR1171"/>
      <c r="AS1171" t="n">
        <v>0.0</v>
      </c>
    </row>
    <row r="1172">
      <c r="A1172" s="1" t="n">
        <v>45236.0</v>
      </c>
      <c r="B1172" s="2" t="n">
        <v>45236.57921296296</v>
      </c>
      <c r="C1172" t="inlineStr">
        <is>
          <t>3140094012086466</t>
        </is>
      </c>
      <c r="D1172" t="inlineStr">
        <is>
          <t>POS0012</t>
        </is>
      </c>
      <c r="E1172" t="inlineStr">
        <is>
          <t>81</t>
        </is>
      </c>
      <c r="F1172" t="inlineStr">
        <is>
          <t>0094</t>
        </is>
      </c>
      <c r="G1172" t="inlineStr">
        <is>
          <t>5312067344</t>
        </is>
      </c>
      <c r="H1172" t="n">
        <v>870.0</v>
      </c>
      <c r="I1172" t="n">
        <v>828.57</v>
      </c>
      <c r="J1172" t="n">
        <v>791.43</v>
      </c>
      <c r="K1172" t="inlineStr">
        <is>
          <t>sale</t>
        </is>
      </c>
      <c r="L1172" t="inlineStr">
        <is>
          <t/>
        </is>
      </c>
      <c r="M1172" t="inlineStr">
        <is>
          <t/>
        </is>
      </c>
      <c r="N1172" t="n">
        <v>0.0</v>
      </c>
      <c r="O1172" t="n">
        <v>0.0</v>
      </c>
      <c r="P1172" t="n">
        <v>639.34</v>
      </c>
      <c r="Q1172" t="n">
        <v>639.35</v>
      </c>
      <c r="R1172" t="n">
        <v>37.14</v>
      </c>
      <c r="S1172" t="n">
        <v>37.14</v>
      </c>
      <c r="T1172" t="n">
        <v>8.29</v>
      </c>
      <c r="U1172" t="n">
        <v>8.29</v>
      </c>
      <c r="V1172" t="n">
        <v>142.46</v>
      </c>
      <c r="W1172" t="n">
        <v>142.46</v>
      </c>
      <c r="X1172" t="n">
        <v>10.88</v>
      </c>
      <c r="Y1172" t="n">
        <v>10.88</v>
      </c>
      <c r="Z1172" t="n">
        <v>27.6</v>
      </c>
      <c r="AA1172" t="n">
        <v>27.6</v>
      </c>
      <c r="AB1172" t="n">
        <v>41.42</v>
      </c>
      <c r="AC1172" t="n">
        <v>41.43</v>
      </c>
      <c r="AD1172" t="n">
        <v>41.42999999999995</v>
      </c>
      <c r="AE1172" t="n">
        <v>-0.009999999999990905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-0.00999999999999801</v>
      </c>
      <c r="AL1172" t="inlineStr">
        <is>
          <t>unreconciled</t>
        </is>
      </c>
      <c r="AM1172" t="inlineStr">
        <is>
          <t>Order Amount Mismatch (POS&gt;3PO)</t>
        </is>
      </c>
      <c r="AN1172" t="n">
        <v>41.43</v>
      </c>
      <c r="AO1172" t="n">
        <f>ROUND(P1172*100/H1172,2)</f>
        <v>0.0</v>
      </c>
      <c r="AP1172" t="n">
        <f>ROUND(Q1172*100/I1172,2)</f>
        <v>0.0</v>
      </c>
      <c r="AQ1172"/>
      <c r="AR1172"/>
      <c r="AS1172" t="n">
        <v>0.0</v>
      </c>
    </row>
    <row r="1173">
      <c r="A1173" s="1" t="n">
        <v>45233.0</v>
      </c>
      <c r="B1173" s="2" t="n">
        <v>45234.02402777778</v>
      </c>
      <c r="C1173" t="inlineStr">
        <is>
          <t>3140094012085423</t>
        </is>
      </c>
      <c r="D1173" t="inlineStr">
        <is>
          <t>POS0012</t>
        </is>
      </c>
      <c r="E1173" t="inlineStr">
        <is>
          <t>38</t>
        </is>
      </c>
      <c r="F1173" t="inlineStr">
        <is>
          <t>0094</t>
        </is>
      </c>
      <c r="G1173" t="inlineStr">
        <is>
          <t>5312084597</t>
        </is>
      </c>
      <c r="H1173" t="n">
        <v>399.0</v>
      </c>
      <c r="I1173" t="n">
        <v>380.0</v>
      </c>
      <c r="J1173" t="n">
        <v>342.86</v>
      </c>
      <c r="K1173" t="inlineStr">
        <is>
          <t>sale</t>
        </is>
      </c>
      <c r="L1173" t="inlineStr">
        <is>
          <t/>
        </is>
      </c>
      <c r="M1173" t="inlineStr">
        <is>
          <t/>
        </is>
      </c>
      <c r="N1173" t="n">
        <v>0.0</v>
      </c>
      <c r="O1173" t="n">
        <v>0.0</v>
      </c>
      <c r="P1173" t="n">
        <v>297.49</v>
      </c>
      <c r="Q1173" t="n">
        <v>297.49</v>
      </c>
      <c r="R1173" t="n">
        <v>37.14</v>
      </c>
      <c r="S1173" t="n">
        <v>37.14</v>
      </c>
      <c r="T1173" t="n">
        <v>3.8</v>
      </c>
      <c r="U1173" t="n">
        <v>3.8</v>
      </c>
      <c r="V1173" t="n">
        <v>61.71</v>
      </c>
      <c r="W1173" t="n">
        <v>61.71</v>
      </c>
      <c r="X1173" t="n">
        <v>4.99</v>
      </c>
      <c r="Y1173" t="n">
        <v>4.99</v>
      </c>
      <c r="Z1173" t="n">
        <v>12.01</v>
      </c>
      <c r="AA1173" t="n">
        <v>12.01</v>
      </c>
      <c r="AB1173" t="n">
        <v>19.0</v>
      </c>
      <c r="AC1173" t="n">
        <v>19.0</v>
      </c>
      <c r="AD1173" t="n">
        <v>19.0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inlineStr">
        <is>
          <t>unreconciled</t>
        </is>
      </c>
      <c r="AM1173" t="inlineStr">
        <is>
          <t>Order Amount Mismatch (POS&gt;3PO)</t>
        </is>
      </c>
      <c r="AN1173" t="n">
        <v>19.0</v>
      </c>
      <c r="AO1173" t="n">
        <f>ROUND(P1173*100/H1173,2)</f>
        <v>0.0</v>
      </c>
      <c r="AP1173" t="n">
        <f>ROUND(Q1173*100/I1173,2)</f>
        <v>0.0</v>
      </c>
      <c r="AQ1173"/>
      <c r="AR1173"/>
      <c r="AS1173" t="n">
        <v>0.0</v>
      </c>
    </row>
    <row r="1174">
      <c r="A1174" s="1" t="n">
        <v>45234.0</v>
      </c>
      <c r="B1174" s="2" t="n">
        <v>45234.554143518515</v>
      </c>
      <c r="C1174" t="inlineStr">
        <is>
          <t>3140023012059462</t>
        </is>
      </c>
      <c r="D1174" t="inlineStr">
        <is>
          <t>POS0012</t>
        </is>
      </c>
      <c r="E1174" t="inlineStr">
        <is>
          <t>54</t>
        </is>
      </c>
      <c r="F1174" t="inlineStr">
        <is>
          <t>0023</t>
        </is>
      </c>
      <c r="G1174" t="inlineStr">
        <is>
          <t>5312091861</t>
        </is>
      </c>
      <c r="H1174" t="n">
        <v>288.0</v>
      </c>
      <c r="I1174" t="n">
        <v>274.28</v>
      </c>
      <c r="J1174" t="n">
        <v>237.14</v>
      </c>
      <c r="K1174" t="inlineStr">
        <is>
          <t>sale</t>
        </is>
      </c>
      <c r="L1174" t="inlineStr">
        <is>
          <t/>
        </is>
      </c>
      <c r="M1174" t="inlineStr">
        <is>
          <t/>
        </is>
      </c>
      <c r="N1174" t="n">
        <v>0.0</v>
      </c>
      <c r="O1174" t="n">
        <v>0.0</v>
      </c>
      <c r="P1174" t="n">
        <v>216.92</v>
      </c>
      <c r="Q1174" t="n">
        <v>216.92</v>
      </c>
      <c r="R1174" t="n">
        <v>37.14</v>
      </c>
      <c r="S1174" t="n">
        <v>37.14</v>
      </c>
      <c r="T1174" t="n">
        <v>2.74</v>
      </c>
      <c r="U1174" t="n">
        <v>2.74</v>
      </c>
      <c r="V1174" t="n">
        <v>42.69</v>
      </c>
      <c r="W1174" t="n">
        <v>42.69</v>
      </c>
      <c r="X1174" t="n">
        <v>3.6</v>
      </c>
      <c r="Y1174" t="n">
        <v>3.6</v>
      </c>
      <c r="Z1174" t="n">
        <v>8.33</v>
      </c>
      <c r="AA1174" t="n">
        <v>8.33</v>
      </c>
      <c r="AB1174" t="n">
        <v>13.72</v>
      </c>
      <c r="AC1174" t="n">
        <v>13.72</v>
      </c>
      <c r="AD1174" t="n">
        <v>13.720000000000027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0.0</v>
      </c>
      <c r="AL1174" t="inlineStr">
        <is>
          <t>unreconciled</t>
        </is>
      </c>
      <c r="AM1174" t="inlineStr">
        <is>
          <t>Order Amount Mismatch (POS&gt;3PO)</t>
        </is>
      </c>
      <c r="AN1174" t="n">
        <v>13.72</v>
      </c>
      <c r="AO1174" t="n">
        <f>ROUND(P1174*100/H1174,2)</f>
        <v>0.0</v>
      </c>
      <c r="AP1174" t="n">
        <f>ROUND(Q1174*100/I1174,2)</f>
        <v>0.0</v>
      </c>
      <c r="AQ1174"/>
      <c r="AR1174"/>
      <c r="AS1174" t="n">
        <v>0.0</v>
      </c>
    </row>
    <row r="1175">
      <c r="A1175" s="1" t="n">
        <v>45234.0</v>
      </c>
      <c r="B1175" s="2" t="n">
        <v>45234.74261574074</v>
      </c>
      <c r="C1175" t="inlineStr">
        <is>
          <t>3140023012059553</t>
        </is>
      </c>
      <c r="D1175" t="inlineStr">
        <is>
          <t>POS0012</t>
        </is>
      </c>
      <c r="E1175" t="inlineStr">
        <is>
          <t>45</t>
        </is>
      </c>
      <c r="F1175" t="inlineStr">
        <is>
          <t>0023</t>
        </is>
      </c>
      <c r="G1175" t="inlineStr">
        <is>
          <t>5312097311</t>
        </is>
      </c>
      <c r="H1175" t="n">
        <v>196.0</v>
      </c>
      <c r="I1175" t="n">
        <v>186.67</v>
      </c>
      <c r="J1175" t="n">
        <v>149.53</v>
      </c>
      <c r="K1175" t="inlineStr">
        <is>
          <t>sale</t>
        </is>
      </c>
      <c r="L1175" t="inlineStr">
        <is>
          <t/>
        </is>
      </c>
      <c r="M1175" t="inlineStr">
        <is>
          <t/>
        </is>
      </c>
      <c r="N1175" t="n">
        <v>0.0</v>
      </c>
      <c r="O1175" t="n">
        <v>0.0</v>
      </c>
      <c r="P1175" t="n">
        <v>150.14</v>
      </c>
      <c r="Q1175" t="n">
        <v>150.13</v>
      </c>
      <c r="R1175" t="n">
        <v>37.14</v>
      </c>
      <c r="S1175" t="n">
        <v>37.14</v>
      </c>
      <c r="T1175" t="n">
        <v>1.87</v>
      </c>
      <c r="U1175" t="n">
        <v>1.87</v>
      </c>
      <c r="V1175" t="n">
        <v>26.92</v>
      </c>
      <c r="W1175" t="n">
        <v>26.92</v>
      </c>
      <c r="X1175" t="n">
        <v>2.45</v>
      </c>
      <c r="Y1175" t="n">
        <v>2.45</v>
      </c>
      <c r="Z1175" t="n">
        <v>5.29</v>
      </c>
      <c r="AA1175" t="n">
        <v>5.29</v>
      </c>
      <c r="AB1175" t="n">
        <v>9.34</v>
      </c>
      <c r="AC1175" t="n">
        <v>9.33</v>
      </c>
      <c r="AD1175" t="n">
        <v>9.330000000000013</v>
      </c>
      <c r="AE1175" t="n">
        <v>0.009999999999990905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0.009999999999999787</v>
      </c>
      <c r="AL1175" t="inlineStr">
        <is>
          <t>unreconciled</t>
        </is>
      </c>
      <c r="AM1175" t="inlineStr">
        <is>
          <t>Order Amount Mismatch (POS&gt;3PO)</t>
        </is>
      </c>
      <c r="AN1175" t="n">
        <v>9.33</v>
      </c>
      <c r="AO1175" t="n">
        <f>ROUND(P1175*100/H1175,2)</f>
        <v>0.0</v>
      </c>
      <c r="AP1175" t="n">
        <f>ROUND(Q1175*100/I1175,2)</f>
        <v>0.0</v>
      </c>
      <c r="AQ1175"/>
      <c r="AR1175"/>
      <c r="AS1175" t="n">
        <v>0.0</v>
      </c>
    </row>
    <row r="1176">
      <c r="A1176" s="1" t="n">
        <v>45235.0</v>
      </c>
      <c r="B1176" s="2" t="n">
        <v>45235.611226851855</v>
      </c>
      <c r="C1176" t="inlineStr">
        <is>
          <t>3140023012059796</t>
        </is>
      </c>
      <c r="D1176" t="inlineStr">
        <is>
          <t>POS0012</t>
        </is>
      </c>
      <c r="E1176" t="inlineStr">
        <is>
          <t>88</t>
        </is>
      </c>
      <c r="F1176" t="inlineStr">
        <is>
          <t>0023</t>
        </is>
      </c>
      <c r="G1176" t="inlineStr">
        <is>
          <t>5312104890</t>
        </is>
      </c>
      <c r="H1176" t="n">
        <v>523.0</v>
      </c>
      <c r="I1176" t="n">
        <v>498.09</v>
      </c>
      <c r="J1176" t="n">
        <v>460.95</v>
      </c>
      <c r="K1176" t="inlineStr">
        <is>
          <t>sale</t>
        </is>
      </c>
      <c r="L1176" t="inlineStr">
        <is>
          <t/>
        </is>
      </c>
      <c r="M1176" t="inlineStr">
        <is>
          <t/>
        </is>
      </c>
      <c r="N1176" t="n">
        <v>0.0</v>
      </c>
      <c r="O1176" t="n">
        <v>0.0</v>
      </c>
      <c r="P1176" t="n">
        <v>387.49</v>
      </c>
      <c r="Q1176" t="n">
        <v>387.48</v>
      </c>
      <c r="R1176" t="n">
        <v>37.14</v>
      </c>
      <c r="S1176" t="n">
        <v>37.14</v>
      </c>
      <c r="T1176" t="n">
        <v>4.98</v>
      </c>
      <c r="U1176" t="n">
        <v>4.98</v>
      </c>
      <c r="V1176" t="n">
        <v>82.97</v>
      </c>
      <c r="W1176" t="n">
        <v>82.97</v>
      </c>
      <c r="X1176" t="n">
        <v>6.54</v>
      </c>
      <c r="Y1176" t="n">
        <v>6.54</v>
      </c>
      <c r="Z1176" t="n">
        <v>16.11</v>
      </c>
      <c r="AA1176" t="n">
        <v>16.11</v>
      </c>
      <c r="AB1176" t="n">
        <v>24.9</v>
      </c>
      <c r="AC1176" t="n">
        <v>24.91</v>
      </c>
      <c r="AD1176" t="n">
        <v>24.910000000000025</v>
      </c>
      <c r="AE1176" t="n">
        <v>0.009999999999990905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-0.010000000000001563</v>
      </c>
      <c r="AL1176" t="inlineStr">
        <is>
          <t>unreconciled</t>
        </is>
      </c>
      <c r="AM1176" t="inlineStr">
        <is>
          <t>Order Amount Mismatch (POS&gt;3PO)</t>
        </is>
      </c>
      <c r="AN1176" t="n">
        <v>24.91</v>
      </c>
      <c r="AO1176" t="n">
        <f>ROUND(P1176*100/H1176,2)</f>
        <v>0.0</v>
      </c>
      <c r="AP1176" t="n">
        <f>ROUND(Q1176*100/I1176,2)</f>
        <v>0.0</v>
      </c>
      <c r="AQ1176"/>
      <c r="AR1176"/>
      <c r="AS1176" t="n">
        <v>0.0</v>
      </c>
    </row>
    <row r="1177">
      <c r="A1177" s="1" t="n">
        <v>45234.0</v>
      </c>
      <c r="B1177" s="2" t="n">
        <v>45234.979895833334</v>
      </c>
      <c r="C1177" t="inlineStr">
        <is>
          <t>3140094012085855</t>
        </is>
      </c>
      <c r="D1177" t="inlineStr">
        <is>
          <t>POS0012</t>
        </is>
      </c>
      <c r="E1177" t="inlineStr">
        <is>
          <t>70</t>
        </is>
      </c>
      <c r="F1177" t="inlineStr">
        <is>
          <t>0094</t>
        </is>
      </c>
      <c r="G1177" t="inlineStr">
        <is>
          <t>5312114391</t>
        </is>
      </c>
      <c r="H1177" t="n">
        <v>221.0</v>
      </c>
      <c r="I1177" t="n">
        <v>210.47</v>
      </c>
      <c r="J1177" t="n">
        <v>173.33</v>
      </c>
      <c r="K1177" t="inlineStr">
        <is>
          <t>sale</t>
        </is>
      </c>
      <c r="L1177" t="inlineStr">
        <is>
          <t/>
        </is>
      </c>
      <c r="M1177" t="inlineStr">
        <is>
          <t/>
        </is>
      </c>
      <c r="N1177" t="n">
        <v>0.0</v>
      </c>
      <c r="O1177" t="n">
        <v>0.0</v>
      </c>
      <c r="P1177" t="n">
        <v>168.3</v>
      </c>
      <c r="Q1177" t="n">
        <v>168.29</v>
      </c>
      <c r="R1177" t="n">
        <v>37.14</v>
      </c>
      <c r="S1177" t="n">
        <v>37.14</v>
      </c>
      <c r="T1177" t="n">
        <v>2.1</v>
      </c>
      <c r="U1177" t="n">
        <v>2.1</v>
      </c>
      <c r="V1177" t="n">
        <v>31.2</v>
      </c>
      <c r="W1177" t="n">
        <v>31.2</v>
      </c>
      <c r="X1177" t="n">
        <v>2.76</v>
      </c>
      <c r="Y1177" t="n">
        <v>2.76</v>
      </c>
      <c r="Z1177" t="n">
        <v>6.11</v>
      </c>
      <c r="AA1177" t="n">
        <v>6.12</v>
      </c>
      <c r="AB1177" t="n">
        <v>10.52</v>
      </c>
      <c r="AC1177" t="n">
        <v>10.52</v>
      </c>
      <c r="AD1177" t="n">
        <v>10.530000000000001</v>
      </c>
      <c r="AE1177" t="n">
        <v>0.010000000000019327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-0.009999999999999787</v>
      </c>
      <c r="AK1177" t="n">
        <v>0.0</v>
      </c>
      <c r="AL1177" t="inlineStr">
        <is>
          <t>unreconciled</t>
        </is>
      </c>
      <c r="AM1177" t="inlineStr">
        <is>
          <t>Order Amount Mismatch (POS&gt;3PO)</t>
        </is>
      </c>
      <c r="AN1177" t="n">
        <v>10.53</v>
      </c>
      <c r="AO1177" t="n">
        <f>ROUND(P1177*100/H1177,2)</f>
        <v>0.0</v>
      </c>
      <c r="AP1177" t="n">
        <f>ROUND(Q1177*100/I1177,2)</f>
        <v>0.0</v>
      </c>
      <c r="AQ1177"/>
      <c r="AR1177"/>
      <c r="AS1177" t="n">
        <v>0.0</v>
      </c>
    </row>
    <row r="1178">
      <c r="A1178" s="1" t="n">
        <v>45233.0</v>
      </c>
      <c r="B1178" s="2" t="n">
        <v>45233.68366898148</v>
      </c>
      <c r="C1178" t="inlineStr">
        <is>
          <t>3140094012085151</t>
        </is>
      </c>
      <c r="D1178" t="inlineStr">
        <is>
          <t>POS0012</t>
        </is>
      </c>
      <c r="E1178" t="inlineStr">
        <is>
          <t>66</t>
        </is>
      </c>
      <c r="F1178" t="inlineStr">
        <is>
          <t>0094</t>
        </is>
      </c>
      <c r="G1178" t="inlineStr">
        <is>
          <t>5312122607</t>
        </is>
      </c>
      <c r="H1178" t="n">
        <v>327.0</v>
      </c>
      <c r="I1178" t="n">
        <v>388.57</v>
      </c>
      <c r="J1178" t="n">
        <v>351.43</v>
      </c>
      <c r="K1178" t="inlineStr">
        <is>
          <t>sale</t>
        </is>
      </c>
      <c r="L1178" t="inlineStr">
        <is>
          <t/>
        </is>
      </c>
      <c r="M1178" t="inlineStr">
        <is>
          <t/>
        </is>
      </c>
      <c r="N1178" t="n">
        <v>0.0</v>
      </c>
      <c r="O1178" t="n">
        <v>0.0</v>
      </c>
      <c r="P1178" t="n">
        <v>304.02</v>
      </c>
      <c r="Q1178" t="n">
        <v>245.22</v>
      </c>
      <c r="R1178" t="n">
        <v>37.14</v>
      </c>
      <c r="S1178" t="n">
        <v>37.14</v>
      </c>
      <c r="T1178" t="n">
        <v>3.89</v>
      </c>
      <c r="U1178" t="n">
        <v>3.11</v>
      </c>
      <c r="V1178" t="n">
        <v>63.26</v>
      </c>
      <c r="W1178" t="n">
        <v>49.37</v>
      </c>
      <c r="X1178" t="n">
        <v>5.1</v>
      </c>
      <c r="Y1178" t="n">
        <v>4.09</v>
      </c>
      <c r="Z1178" t="n">
        <v>12.3</v>
      </c>
      <c r="AA1178" t="n">
        <v>9.63</v>
      </c>
      <c r="AB1178" t="n">
        <v>15.58</v>
      </c>
      <c r="AC1178" t="n">
        <v>15.57</v>
      </c>
      <c r="AD1178" t="n">
        <v>-61.56999999999999</v>
      </c>
      <c r="AE1178" t="n">
        <v>58.79999999999998</v>
      </c>
      <c r="AF1178" t="n">
        <v>0.0</v>
      </c>
      <c r="AG1178" t="n">
        <v>0.7800000000000002</v>
      </c>
      <c r="AH1178" t="n">
        <v>13.89</v>
      </c>
      <c r="AI1178" t="n">
        <v>1.0099999999999998</v>
      </c>
      <c r="AJ1178" t="n">
        <v>2.67</v>
      </c>
      <c r="AK1178" t="n">
        <v>0.009999999999999787</v>
      </c>
      <c r="AL1178" t="inlineStr">
        <is>
          <t>unreconciled</t>
        </is>
      </c>
      <c r="AM1178" t="inlineStr">
        <is>
          <t>Order Amount Mismatch (3PO&gt;POS)</t>
        </is>
      </c>
      <c r="AN1178" t="n">
        <v>61.57</v>
      </c>
      <c r="AO1178" t="n">
        <f>ROUND(P1178*100/H1178,2)</f>
        <v>0.0</v>
      </c>
      <c r="AP1178" t="n">
        <f>ROUND(Q1178*100/I1178,2)</f>
        <v>0.0</v>
      </c>
      <c r="AQ1178"/>
      <c r="AR1178"/>
      <c r="AS1178" t="n">
        <v>0.0</v>
      </c>
    </row>
    <row r="1179">
      <c r="A1179" s="1" t="n">
        <v>45235.0</v>
      </c>
      <c r="B1179" s="2" t="n">
        <v>45235.95290509259</v>
      </c>
      <c r="C1179" t="inlineStr">
        <is>
          <t>3140094012086370</t>
        </is>
      </c>
      <c r="D1179" t="inlineStr">
        <is>
          <t>POS0012</t>
        </is>
      </c>
      <c r="E1179" t="inlineStr">
        <is>
          <t>85</t>
        </is>
      </c>
      <c r="F1179" t="inlineStr">
        <is>
          <t>0094</t>
        </is>
      </c>
      <c r="G1179" t="inlineStr">
        <is>
          <t>5312129397</t>
        </is>
      </c>
      <c r="H1179" t="n">
        <v>986.0</v>
      </c>
      <c r="I1179" t="n">
        <v>939.06</v>
      </c>
      <c r="J1179" t="n">
        <v>901.92</v>
      </c>
      <c r="K1179" t="inlineStr">
        <is>
          <t>sale</t>
        </is>
      </c>
      <c r="L1179" t="inlineStr">
        <is>
          <t/>
        </is>
      </c>
      <c r="M1179" t="inlineStr">
        <is>
          <t/>
        </is>
      </c>
      <c r="N1179" t="n">
        <v>0.0</v>
      </c>
      <c r="O1179" t="n">
        <v>0.0</v>
      </c>
      <c r="P1179" t="n">
        <v>723.55</v>
      </c>
      <c r="Q1179" t="n">
        <v>723.54</v>
      </c>
      <c r="R1179" t="n">
        <v>37.14</v>
      </c>
      <c r="S1179" t="n">
        <v>37.14</v>
      </c>
      <c r="T1179" t="n">
        <v>9.39</v>
      </c>
      <c r="U1179" t="n">
        <v>9.39</v>
      </c>
      <c r="V1179" t="n">
        <v>162.35</v>
      </c>
      <c r="W1179" t="n">
        <v>162.35</v>
      </c>
      <c r="X1179" t="n">
        <v>12.33</v>
      </c>
      <c r="Y1179" t="n">
        <v>12.33</v>
      </c>
      <c r="Z1179" t="n">
        <v>31.44</v>
      </c>
      <c r="AA1179" t="n">
        <v>31.44</v>
      </c>
      <c r="AB1179" t="n">
        <v>46.96</v>
      </c>
      <c r="AC1179" t="n">
        <v>46.95</v>
      </c>
      <c r="AD1179" t="n">
        <v>46.940000000000055</v>
      </c>
      <c r="AE1179" t="n">
        <v>0.009999999999990905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0.00999999999999801</v>
      </c>
      <c r="AL1179" t="inlineStr">
        <is>
          <t>unreconciled</t>
        </is>
      </c>
      <c r="AM1179" t="inlineStr">
        <is>
          <t>Order Amount Mismatch (POS&gt;3PO)</t>
        </is>
      </c>
      <c r="AN1179" t="n">
        <v>46.94</v>
      </c>
      <c r="AO1179" t="n">
        <f>ROUND(P1179*100/H1179,2)</f>
        <v>0.0</v>
      </c>
      <c r="AP1179" t="n">
        <f>ROUND(Q1179*100/I1179,2)</f>
        <v>0.0</v>
      </c>
      <c r="AQ1179"/>
      <c r="AR1179"/>
      <c r="AS1179" t="n">
        <v>0.0</v>
      </c>
    </row>
    <row r="1180">
      <c r="A1180" s="1" t="n">
        <v>45234.0</v>
      </c>
      <c r="B1180" s="2" t="n">
        <v>45234.61715277778</v>
      </c>
      <c r="C1180" t="inlineStr">
        <is>
          <t>3140094012085523</t>
        </is>
      </c>
      <c r="D1180" t="inlineStr">
        <is>
          <t>POS0012</t>
        </is>
      </c>
      <c r="E1180" t="inlineStr">
        <is>
          <t>38</t>
        </is>
      </c>
      <c r="F1180" t="inlineStr">
        <is>
          <t>0094</t>
        </is>
      </c>
      <c r="G1180" t="inlineStr">
        <is>
          <t>5312130722</t>
        </is>
      </c>
      <c r="H1180" t="n">
        <v>554.0</v>
      </c>
      <c r="I1180" t="n">
        <v>527.62</v>
      </c>
      <c r="J1180" t="n">
        <v>490.48</v>
      </c>
      <c r="K1180" t="inlineStr">
        <is>
          <t>sale</t>
        </is>
      </c>
      <c r="L1180" t="inlineStr">
        <is>
          <t/>
        </is>
      </c>
      <c r="M1180" t="inlineStr">
        <is>
          <t/>
        </is>
      </c>
      <c r="N1180" t="n">
        <v>0.0</v>
      </c>
      <c r="O1180" t="n">
        <v>0.0</v>
      </c>
      <c r="P1180" t="n">
        <v>409.98</v>
      </c>
      <c r="Q1180" t="n">
        <v>409.99</v>
      </c>
      <c r="R1180" t="n">
        <v>37.14</v>
      </c>
      <c r="S1180" t="n">
        <v>37.14</v>
      </c>
      <c r="T1180" t="n">
        <v>5.28</v>
      </c>
      <c r="U1180" t="n">
        <v>5.28</v>
      </c>
      <c r="V1180" t="n">
        <v>88.29</v>
      </c>
      <c r="W1180" t="n">
        <v>88.29</v>
      </c>
      <c r="X1180" t="n">
        <v>6.93</v>
      </c>
      <c r="Y1180" t="n">
        <v>6.92</v>
      </c>
      <c r="Z1180" t="n">
        <v>17.14</v>
      </c>
      <c r="AA1180" t="n">
        <v>17.14</v>
      </c>
      <c r="AB1180" t="n">
        <v>26.38</v>
      </c>
      <c r="AC1180" t="n">
        <v>26.38</v>
      </c>
      <c r="AD1180" t="n">
        <v>26.379999999999995</v>
      </c>
      <c r="AE1180" t="n">
        <v>-0.009999999999990905</v>
      </c>
      <c r="AF1180" t="n">
        <v>0.0</v>
      </c>
      <c r="AG1180" t="n">
        <v>0.0</v>
      </c>
      <c r="AH1180" t="n">
        <v>0.0</v>
      </c>
      <c r="AI1180" t="n">
        <v>0.009999999999999787</v>
      </c>
      <c r="AJ1180" t="n">
        <v>0.0</v>
      </c>
      <c r="AK1180" t="n">
        <v>0.0</v>
      </c>
      <c r="AL1180" t="inlineStr">
        <is>
          <t>unreconciled</t>
        </is>
      </c>
      <c r="AM1180" t="inlineStr">
        <is>
          <t>Order Amount Mismatch (POS&gt;3PO)</t>
        </is>
      </c>
      <c r="AN1180" t="n">
        <v>26.38</v>
      </c>
      <c r="AO1180" t="n">
        <f>ROUND(P1180*100/H1180,2)</f>
        <v>0.0</v>
      </c>
      <c r="AP1180" t="n">
        <f>ROUND(Q1180*100/I1180,2)</f>
        <v>0.0</v>
      </c>
      <c r="AQ1180"/>
      <c r="AR1180"/>
      <c r="AS1180" t="n">
        <v>0.0</v>
      </c>
    </row>
    <row r="1181">
      <c r="A1181" s="1" t="n">
        <v>45233.0</v>
      </c>
      <c r="B1181" s="2" t="n">
        <v>45233.85476851852</v>
      </c>
      <c r="C1181" t="inlineStr">
        <is>
          <t>3140023012059319</t>
        </is>
      </c>
      <c r="D1181" t="inlineStr">
        <is>
          <t>POS0012</t>
        </is>
      </c>
      <c r="E1181" t="inlineStr">
        <is>
          <t>12</t>
        </is>
      </c>
      <c r="F1181" t="inlineStr">
        <is>
          <t>0023</t>
        </is>
      </c>
      <c r="G1181" t="inlineStr">
        <is>
          <t>5312133639</t>
        </is>
      </c>
      <c r="H1181" t="n">
        <v>338.0</v>
      </c>
      <c r="I1181" t="n">
        <v>399.04</v>
      </c>
      <c r="J1181" t="n">
        <v>361.9</v>
      </c>
      <c r="K1181" t="inlineStr">
        <is>
          <t>sale</t>
        </is>
      </c>
      <c r="L1181" t="inlineStr">
        <is>
          <t/>
        </is>
      </c>
      <c r="M1181" t="inlineStr">
        <is>
          <t/>
        </is>
      </c>
      <c r="N1181" t="n">
        <v>0.0</v>
      </c>
      <c r="O1181" t="n">
        <v>0.0</v>
      </c>
      <c r="P1181" t="n">
        <v>312.0</v>
      </c>
      <c r="Q1181" t="n">
        <v>253.21</v>
      </c>
      <c r="R1181" t="n">
        <v>37.14</v>
      </c>
      <c r="S1181" t="n">
        <v>37.14</v>
      </c>
      <c r="T1181" t="n">
        <v>3.99</v>
      </c>
      <c r="U1181" t="n">
        <v>3.22</v>
      </c>
      <c r="V1181" t="n">
        <v>65.14</v>
      </c>
      <c r="W1181" t="n">
        <v>51.26</v>
      </c>
      <c r="X1181" t="n">
        <v>5.24</v>
      </c>
      <c r="Y1181" t="n">
        <v>4.22</v>
      </c>
      <c r="Z1181" t="n">
        <v>12.67</v>
      </c>
      <c r="AA1181" t="n">
        <v>9.99</v>
      </c>
      <c r="AB1181" t="n">
        <v>16.1</v>
      </c>
      <c r="AC1181" t="n">
        <v>16.1</v>
      </c>
      <c r="AD1181" t="n">
        <v>-61.04000000000002</v>
      </c>
      <c r="AE1181" t="n">
        <v>58.78999999999999</v>
      </c>
      <c r="AF1181" t="n">
        <v>0.0</v>
      </c>
      <c r="AG1181" t="n">
        <v>0.77</v>
      </c>
      <c r="AH1181" t="n">
        <v>13.880000000000003</v>
      </c>
      <c r="AI1181" t="n">
        <v>1.0200000000000005</v>
      </c>
      <c r="AJ1181" t="n">
        <v>2.6799999999999997</v>
      </c>
      <c r="AK1181" t="n">
        <v>0.0</v>
      </c>
      <c r="AL1181" t="inlineStr">
        <is>
          <t>unreconciled</t>
        </is>
      </c>
      <c r="AM1181" t="inlineStr">
        <is>
          <t>Order Amount Mismatch (3PO&gt;POS)</t>
        </is>
      </c>
      <c r="AN1181" t="n">
        <v>61.04</v>
      </c>
      <c r="AO1181" t="n">
        <f>ROUND(P1181*100/H1181,2)</f>
        <v>0.0</v>
      </c>
      <c r="AP1181" t="n">
        <f>ROUND(Q1181*100/I1181,2)</f>
        <v>0.0</v>
      </c>
      <c r="AQ1181"/>
      <c r="AR1181"/>
      <c r="AS1181" t="n">
        <v>0.0</v>
      </c>
    </row>
    <row r="1182">
      <c r="A1182" s="1" t="n">
        <v>45233.0</v>
      </c>
      <c r="B1182" s="2" t="n">
        <v>45233.86876157407</v>
      </c>
      <c r="C1182" t="inlineStr">
        <is>
          <t>3140023012059323</t>
        </is>
      </c>
      <c r="D1182" t="inlineStr">
        <is>
          <t>POS0012</t>
        </is>
      </c>
      <c r="E1182" t="inlineStr">
        <is>
          <t>16</t>
        </is>
      </c>
      <c r="F1182" t="inlineStr">
        <is>
          <t>0023</t>
        </is>
      </c>
      <c r="G1182" t="inlineStr">
        <is>
          <t>5312134758</t>
        </is>
      </c>
      <c r="H1182" t="n">
        <v>341.0</v>
      </c>
      <c r="I1182" t="n">
        <v>401.9</v>
      </c>
      <c r="J1182" t="n">
        <v>364.76</v>
      </c>
      <c r="K1182" t="inlineStr">
        <is>
          <t>sale</t>
        </is>
      </c>
      <c r="L1182" t="inlineStr">
        <is>
          <t/>
        </is>
      </c>
      <c r="M1182" t="inlineStr">
        <is>
          <t/>
        </is>
      </c>
      <c r="N1182" t="n">
        <v>0.0</v>
      </c>
      <c r="O1182" t="n">
        <v>0.0</v>
      </c>
      <c r="P1182" t="n">
        <v>314.17</v>
      </c>
      <c r="Q1182" t="n">
        <v>255.39</v>
      </c>
      <c r="R1182" t="n">
        <v>37.14</v>
      </c>
      <c r="S1182" t="n">
        <v>37.14</v>
      </c>
      <c r="T1182" t="n">
        <v>4.02</v>
      </c>
      <c r="U1182" t="n">
        <v>3.25</v>
      </c>
      <c r="V1182" t="n">
        <v>65.66</v>
      </c>
      <c r="W1182" t="n">
        <v>51.77</v>
      </c>
      <c r="X1182" t="n">
        <v>5.28</v>
      </c>
      <c r="Y1182" t="n">
        <v>4.26</v>
      </c>
      <c r="Z1182" t="n">
        <v>12.77</v>
      </c>
      <c r="AA1182" t="n">
        <v>10.09</v>
      </c>
      <c r="AB1182" t="n">
        <v>16.24</v>
      </c>
      <c r="AC1182" t="n">
        <v>16.24</v>
      </c>
      <c r="AD1182" t="n">
        <v>-60.89999999999998</v>
      </c>
      <c r="AE1182" t="n">
        <v>58.78000000000003</v>
      </c>
      <c r="AF1182" t="n">
        <v>0.0</v>
      </c>
      <c r="AG1182" t="n">
        <v>0.7699999999999996</v>
      </c>
      <c r="AH1182" t="n">
        <v>13.889999999999993</v>
      </c>
      <c r="AI1182" t="n">
        <v>1.0200000000000005</v>
      </c>
      <c r="AJ1182" t="n">
        <v>2.6799999999999997</v>
      </c>
      <c r="AK1182" t="n">
        <v>0.0</v>
      </c>
      <c r="AL1182" t="inlineStr">
        <is>
          <t>unreconciled</t>
        </is>
      </c>
      <c r="AM1182" t="inlineStr">
        <is>
          <t>Order Amount Mismatch (3PO&gt;POS)</t>
        </is>
      </c>
      <c r="AN1182" t="n">
        <v>60.9</v>
      </c>
      <c r="AO1182" t="n">
        <f>ROUND(P1182*100/H1182,2)</f>
        <v>0.0</v>
      </c>
      <c r="AP1182" t="n">
        <f>ROUND(Q1182*100/I1182,2)</f>
        <v>0.0</v>
      </c>
      <c r="AQ1182"/>
      <c r="AR1182"/>
      <c r="AS1182" t="n">
        <v>0.0</v>
      </c>
    </row>
    <row r="1183">
      <c r="A1183" s="1" t="n">
        <v>45233.0</v>
      </c>
      <c r="B1183" s="2" t="n">
        <v>45234.02295138889</v>
      </c>
      <c r="C1183" t="inlineStr">
        <is>
          <t>3140023012059403</t>
        </is>
      </c>
      <c r="D1183" t="inlineStr">
        <is>
          <t>POS0012</t>
        </is>
      </c>
      <c r="E1183" t="inlineStr">
        <is>
          <t>96</t>
        </is>
      </c>
      <c r="F1183" t="inlineStr">
        <is>
          <t>0023</t>
        </is>
      </c>
      <c r="G1183" t="inlineStr">
        <is>
          <t>5312165541</t>
        </is>
      </c>
      <c r="H1183" t="n">
        <v>340.0</v>
      </c>
      <c r="I1183" t="n">
        <v>323.81</v>
      </c>
      <c r="J1183" t="n">
        <v>286.67</v>
      </c>
      <c r="K1183" t="inlineStr">
        <is>
          <t>sale</t>
        </is>
      </c>
      <c r="L1183" t="inlineStr">
        <is>
          <t/>
        </is>
      </c>
      <c r="M1183" t="inlineStr">
        <is>
          <t/>
        </is>
      </c>
      <c r="N1183" t="n">
        <v>0.0</v>
      </c>
      <c r="O1183" t="n">
        <v>0.0</v>
      </c>
      <c r="P1183" t="n">
        <v>254.67</v>
      </c>
      <c r="Q1183" t="n">
        <v>254.66</v>
      </c>
      <c r="R1183" t="n">
        <v>37.14</v>
      </c>
      <c r="S1183" t="n">
        <v>37.14</v>
      </c>
      <c r="T1183" t="n">
        <v>3.24</v>
      </c>
      <c r="U1183" t="n">
        <v>3.24</v>
      </c>
      <c r="V1183" t="n">
        <v>51.6</v>
      </c>
      <c r="W1183" t="n">
        <v>51.6</v>
      </c>
      <c r="X1183" t="n">
        <v>4.25</v>
      </c>
      <c r="Y1183" t="n">
        <v>4.25</v>
      </c>
      <c r="Z1183" t="n">
        <v>10.05</v>
      </c>
      <c r="AA1183" t="n">
        <v>10.05</v>
      </c>
      <c r="AB1183" t="n">
        <v>16.2</v>
      </c>
      <c r="AC1183" t="n">
        <v>16.19</v>
      </c>
      <c r="AD1183" t="n">
        <v>16.189999999999998</v>
      </c>
      <c r="AE1183" t="n">
        <v>0.009999999999990905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0.00999999999999801</v>
      </c>
      <c r="AL1183" t="inlineStr">
        <is>
          <t>unreconciled</t>
        </is>
      </c>
      <c r="AM1183" t="inlineStr">
        <is>
          <t>Order Amount Mismatch (POS&gt;3PO)</t>
        </is>
      </c>
      <c r="AN1183" t="n">
        <v>16.19</v>
      </c>
      <c r="AO1183" t="n">
        <f>ROUND(P1183*100/H1183,2)</f>
        <v>0.0</v>
      </c>
      <c r="AP1183" t="n">
        <f>ROUND(Q1183*100/I1183,2)</f>
        <v>0.0</v>
      </c>
      <c r="AQ1183"/>
      <c r="AR1183"/>
      <c r="AS1183" t="n">
        <v>0.0</v>
      </c>
    </row>
    <row r="1184">
      <c r="A1184" s="1" t="n">
        <v>45233.0</v>
      </c>
      <c r="B1184" s="2" t="n">
        <v>45233.85334490741</v>
      </c>
      <c r="C1184" t="inlineStr">
        <is>
          <t>3140094012085277</t>
        </is>
      </c>
      <c r="D1184" t="inlineStr">
        <is>
          <t>POS0012</t>
        </is>
      </c>
      <c r="E1184" t="inlineStr">
        <is>
          <t>92</t>
        </is>
      </c>
      <c r="F1184" t="inlineStr">
        <is>
          <t>0094</t>
        </is>
      </c>
      <c r="G1184" t="inlineStr">
        <is>
          <t>5312174120</t>
        </is>
      </c>
      <c r="H1184" t="n">
        <v>941.0</v>
      </c>
      <c r="I1184" t="n">
        <v>973.32</v>
      </c>
      <c r="J1184" t="n">
        <v>936.18</v>
      </c>
      <c r="K1184" t="inlineStr">
        <is>
          <t>sale</t>
        </is>
      </c>
      <c r="L1184" t="inlineStr">
        <is>
          <t/>
        </is>
      </c>
      <c r="M1184" t="inlineStr">
        <is>
          <t/>
        </is>
      </c>
      <c r="N1184" t="n">
        <v>0.0</v>
      </c>
      <c r="O1184" t="n">
        <v>0.0</v>
      </c>
      <c r="P1184" t="n">
        <v>749.68</v>
      </c>
      <c r="Q1184" t="n">
        <v>690.87</v>
      </c>
      <c r="R1184" t="n">
        <v>37.14</v>
      </c>
      <c r="S1184" t="n">
        <v>37.14</v>
      </c>
      <c r="T1184" t="n">
        <v>9.73</v>
      </c>
      <c r="U1184" t="n">
        <v>8.96</v>
      </c>
      <c r="V1184" t="n">
        <v>168.51</v>
      </c>
      <c r="W1184" t="n">
        <v>154.63</v>
      </c>
      <c r="X1184" t="n">
        <v>12.77</v>
      </c>
      <c r="Y1184" t="n">
        <v>11.76</v>
      </c>
      <c r="Z1184" t="n">
        <v>32.63</v>
      </c>
      <c r="AA1184" t="n">
        <v>29.95</v>
      </c>
      <c r="AB1184" t="n">
        <v>44.82</v>
      </c>
      <c r="AC1184" t="n">
        <v>44.81</v>
      </c>
      <c r="AD1184" t="n">
        <v>-32.32000000000005</v>
      </c>
      <c r="AE1184" t="n">
        <v>58.809999999999945</v>
      </c>
      <c r="AF1184" t="n">
        <v>0.0</v>
      </c>
      <c r="AG1184" t="n">
        <v>0.7699999999999996</v>
      </c>
      <c r="AH1184" t="n">
        <v>13.879999999999995</v>
      </c>
      <c r="AI1184" t="n">
        <v>1.0099999999999998</v>
      </c>
      <c r="AJ1184" t="n">
        <v>2.6800000000000033</v>
      </c>
      <c r="AK1184" t="n">
        <v>0.00999999999999801</v>
      </c>
      <c r="AL1184" t="inlineStr">
        <is>
          <t>unreconciled</t>
        </is>
      </c>
      <c r="AM1184" t="inlineStr">
        <is>
          <t>Order Amount Mismatch (3PO&gt;POS)</t>
        </is>
      </c>
      <c r="AN1184" t="n">
        <v>32.32</v>
      </c>
      <c r="AO1184" t="n">
        <f>ROUND(P1184*100/H1184,2)</f>
        <v>0.0</v>
      </c>
      <c r="AP1184" t="n">
        <f>ROUND(Q1184*100/I1184,2)</f>
        <v>0.0</v>
      </c>
      <c r="AQ1184"/>
      <c r="AR1184"/>
      <c r="AS1184" t="n">
        <v>0.0</v>
      </c>
    </row>
    <row r="1185">
      <c r="A1185" s="1" t="n">
        <v>45232.0</v>
      </c>
      <c r="B1185" s="2" t="n">
        <v>45232.98023148148</v>
      </c>
      <c r="C1185" t="inlineStr">
        <is>
          <t>3140023012059126</t>
        </is>
      </c>
      <c r="D1185" t="inlineStr">
        <is>
          <t>POS0012</t>
        </is>
      </c>
      <c r="E1185" t="inlineStr">
        <is>
          <t>19</t>
        </is>
      </c>
      <c r="F1185" t="inlineStr">
        <is>
          <t>0023</t>
        </is>
      </c>
      <c r="G1185" t="inlineStr">
        <is>
          <t>5312175555</t>
        </is>
      </c>
      <c r="H1185" t="n">
        <v>261.0</v>
      </c>
      <c r="I1185" t="n">
        <v>248.56</v>
      </c>
      <c r="J1185" t="n">
        <v>211.42</v>
      </c>
      <c r="K1185" t="inlineStr">
        <is>
          <t>sale</t>
        </is>
      </c>
      <c r="L1185" t="inlineStr">
        <is>
          <t/>
        </is>
      </c>
      <c r="M1185" t="inlineStr">
        <is>
          <t/>
        </is>
      </c>
      <c r="N1185" t="n">
        <v>0.0</v>
      </c>
      <c r="O1185" t="n">
        <v>0.0</v>
      </c>
      <c r="P1185" t="n">
        <v>197.31</v>
      </c>
      <c r="Q1185" t="n">
        <v>197.3</v>
      </c>
      <c r="R1185" t="n">
        <v>37.14</v>
      </c>
      <c r="S1185" t="n">
        <v>37.14</v>
      </c>
      <c r="T1185" t="n">
        <v>2.49</v>
      </c>
      <c r="U1185" t="n">
        <v>2.49</v>
      </c>
      <c r="V1185" t="n">
        <v>38.06</v>
      </c>
      <c r="W1185" t="n">
        <v>38.06</v>
      </c>
      <c r="X1185" t="n">
        <v>3.26</v>
      </c>
      <c r="Y1185" t="n">
        <v>3.26</v>
      </c>
      <c r="Z1185" t="n">
        <v>7.44</v>
      </c>
      <c r="AA1185" t="n">
        <v>7.44</v>
      </c>
      <c r="AB1185" t="n">
        <v>12.42</v>
      </c>
      <c r="AC1185" t="n">
        <v>12.43</v>
      </c>
      <c r="AD1185" t="n">
        <v>12.439999999999998</v>
      </c>
      <c r="AE1185" t="n">
        <v>0.009999999999990905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-0.009999999999999787</v>
      </c>
      <c r="AL1185" t="inlineStr">
        <is>
          <t>unreconciled</t>
        </is>
      </c>
      <c r="AM1185" t="inlineStr">
        <is>
          <t>Order Amount Mismatch (POS&gt;3PO)</t>
        </is>
      </c>
      <c r="AN1185" t="n">
        <v>12.44</v>
      </c>
      <c r="AO1185" t="n">
        <f>ROUND(P1185*100/H1185,2)</f>
        <v>0.0</v>
      </c>
      <c r="AP1185" t="n">
        <f>ROUND(Q1185*100/I1185,2)</f>
        <v>0.0</v>
      </c>
      <c r="AQ1185"/>
      <c r="AR1185"/>
      <c r="AS1185" t="n">
        <v>0.0</v>
      </c>
    </row>
    <row r="1186">
      <c r="A1186" s="1" t="n">
        <v>45233.0</v>
      </c>
      <c r="B1186" s="2" t="n">
        <v>45233.47930555556</v>
      </c>
      <c r="C1186" t="inlineStr">
        <is>
          <t>3140023012059193</t>
        </is>
      </c>
      <c r="D1186" t="inlineStr">
        <is>
          <t>POS0012</t>
        </is>
      </c>
      <c r="E1186" t="inlineStr">
        <is>
          <t>86</t>
        </is>
      </c>
      <c r="F1186" t="inlineStr">
        <is>
          <t>0023</t>
        </is>
      </c>
      <c r="G1186" t="inlineStr">
        <is>
          <t>5312189208</t>
        </is>
      </c>
      <c r="H1186" t="n">
        <v>359.0</v>
      </c>
      <c r="I1186" t="n">
        <v>419.04</v>
      </c>
      <c r="J1186" t="n">
        <v>381.9</v>
      </c>
      <c r="K1186" t="inlineStr">
        <is>
          <t>sale</t>
        </is>
      </c>
      <c r="L1186" t="inlineStr">
        <is>
          <t/>
        </is>
      </c>
      <c r="M1186" t="inlineStr">
        <is>
          <t/>
        </is>
      </c>
      <c r="N1186" t="n">
        <v>0.0</v>
      </c>
      <c r="O1186" t="n">
        <v>0.0</v>
      </c>
      <c r="P1186" t="n">
        <v>327.25</v>
      </c>
      <c r="Q1186" t="n">
        <v>268.45</v>
      </c>
      <c r="R1186" t="n">
        <v>37.14</v>
      </c>
      <c r="S1186" t="n">
        <v>37.14</v>
      </c>
      <c r="T1186" t="n">
        <v>4.19</v>
      </c>
      <c r="U1186" t="n">
        <v>3.42</v>
      </c>
      <c r="V1186" t="n">
        <v>68.74</v>
      </c>
      <c r="W1186" t="n">
        <v>54.86</v>
      </c>
      <c r="X1186" t="n">
        <v>5.5</v>
      </c>
      <c r="Y1186" t="n">
        <v>4.49</v>
      </c>
      <c r="Z1186" t="n">
        <v>13.36</v>
      </c>
      <c r="AA1186" t="n">
        <v>10.68</v>
      </c>
      <c r="AB1186" t="n">
        <v>17.1</v>
      </c>
      <c r="AC1186" t="n">
        <v>17.1</v>
      </c>
      <c r="AD1186" t="n">
        <v>-60.04000000000002</v>
      </c>
      <c r="AE1186" t="n">
        <v>58.80000000000001</v>
      </c>
      <c r="AF1186" t="n">
        <v>0.0</v>
      </c>
      <c r="AG1186" t="n">
        <v>0.7700000000000005</v>
      </c>
      <c r="AH1186" t="n">
        <v>13.879999999999995</v>
      </c>
      <c r="AI1186" t="n">
        <v>1.0099999999999998</v>
      </c>
      <c r="AJ1186" t="n">
        <v>2.6799999999999997</v>
      </c>
      <c r="AK1186" t="n">
        <v>0.0</v>
      </c>
      <c r="AL1186" t="inlineStr">
        <is>
          <t>unreconciled</t>
        </is>
      </c>
      <c r="AM1186" t="inlineStr">
        <is>
          <t>Order Amount Mismatch (3PO&gt;POS)</t>
        </is>
      </c>
      <c r="AN1186" t="n">
        <v>60.04</v>
      </c>
      <c r="AO1186" t="n">
        <f>ROUND(P1186*100/H1186,2)</f>
        <v>0.0</v>
      </c>
      <c r="AP1186" t="n">
        <f>ROUND(Q1186*100/I1186,2)</f>
        <v>0.0</v>
      </c>
      <c r="AQ1186"/>
      <c r="AR1186"/>
      <c r="AS1186" t="n">
        <v>0.0</v>
      </c>
    </row>
    <row r="1187">
      <c r="A1187" s="1" t="n">
        <v>45236.0</v>
      </c>
      <c r="B1187" s="2" t="n">
        <v>45236.79378472222</v>
      </c>
      <c r="C1187" t="inlineStr">
        <is>
          <t>3140094012086588</t>
        </is>
      </c>
      <c r="D1187" t="inlineStr">
        <is>
          <t>POS0012</t>
        </is>
      </c>
      <c r="E1187" t="inlineStr">
        <is>
          <t>03</t>
        </is>
      </c>
      <c r="F1187" t="inlineStr">
        <is>
          <t>0094</t>
        </is>
      </c>
      <c r="G1187" t="inlineStr">
        <is>
          <t>5312193834</t>
        </is>
      </c>
      <c r="H1187" t="n">
        <v>324.0</v>
      </c>
      <c r="I1187" t="n">
        <v>308.58</v>
      </c>
      <c r="J1187" t="n">
        <v>271.44</v>
      </c>
      <c r="K1187" t="inlineStr">
        <is>
          <t>sale</t>
        </is>
      </c>
      <c r="L1187" t="inlineStr">
        <is>
          <t/>
        </is>
      </c>
      <c r="M1187" t="inlineStr">
        <is>
          <t/>
        </is>
      </c>
      <c r="N1187" t="n">
        <v>0.0</v>
      </c>
      <c r="O1187" t="n">
        <v>0.0</v>
      </c>
      <c r="P1187" t="n">
        <v>243.06</v>
      </c>
      <c r="Q1187" t="n">
        <v>243.05</v>
      </c>
      <c r="R1187" t="n">
        <v>37.14</v>
      </c>
      <c r="S1187" t="n">
        <v>37.14</v>
      </c>
      <c r="T1187" t="n">
        <v>3.09</v>
      </c>
      <c r="U1187" t="n">
        <v>3.09</v>
      </c>
      <c r="V1187" t="n">
        <v>48.86</v>
      </c>
      <c r="W1187" t="n">
        <v>48.86</v>
      </c>
      <c r="X1187" t="n">
        <v>4.05</v>
      </c>
      <c r="Y1187" t="n">
        <v>4.05</v>
      </c>
      <c r="Z1187" t="n">
        <v>9.52</v>
      </c>
      <c r="AA1187" t="n">
        <v>9.52</v>
      </c>
      <c r="AB1187" t="n">
        <v>15.42</v>
      </c>
      <c r="AC1187" t="n">
        <v>15.43</v>
      </c>
      <c r="AD1187" t="n">
        <v>15.420000000000016</v>
      </c>
      <c r="AE1187" t="n">
        <v>0.009999999999990905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-0.009999999999999787</v>
      </c>
      <c r="AL1187" t="inlineStr">
        <is>
          <t>unreconciled</t>
        </is>
      </c>
      <c r="AM1187" t="inlineStr">
        <is>
          <t>Order Amount Mismatch (POS&gt;3PO)</t>
        </is>
      </c>
      <c r="AN1187" t="n">
        <v>15.42</v>
      </c>
      <c r="AO1187" t="n">
        <f>ROUND(P1187*100/H1187,2)</f>
        <v>0.0</v>
      </c>
      <c r="AP1187" t="n">
        <f>ROUND(Q1187*100/I1187,2)</f>
        <v>0.0</v>
      </c>
      <c r="AQ1187"/>
      <c r="AR1187"/>
      <c r="AS1187" t="n">
        <v>0.0</v>
      </c>
    </row>
    <row r="1188">
      <c r="A1188" s="1" t="n">
        <v>45233.0</v>
      </c>
      <c r="B1188" s="2" t="n">
        <v>45233.53275462963</v>
      </c>
      <c r="C1188" t="inlineStr">
        <is>
          <t>3140094012085069</t>
        </is>
      </c>
      <c r="D1188" t="inlineStr">
        <is>
          <t>POS0012</t>
        </is>
      </c>
      <c r="E1188" t="inlineStr">
        <is>
          <t>84</t>
        </is>
      </c>
      <c r="F1188" t="inlineStr">
        <is>
          <t>0094</t>
        </is>
      </c>
      <c r="G1188" t="inlineStr">
        <is>
          <t>5312204517</t>
        </is>
      </c>
      <c r="H1188" t="n">
        <v>366.0</v>
      </c>
      <c r="I1188" t="n">
        <v>425.71</v>
      </c>
      <c r="J1188" t="n">
        <v>388.57</v>
      </c>
      <c r="K1188" t="inlineStr">
        <is>
          <t>sale</t>
        </is>
      </c>
      <c r="L1188" t="inlineStr">
        <is>
          <t/>
        </is>
      </c>
      <c r="M1188" t="inlineStr">
        <is>
          <t/>
        </is>
      </c>
      <c r="N1188" t="n">
        <v>0.0</v>
      </c>
      <c r="O1188" t="n">
        <v>0.0</v>
      </c>
      <c r="P1188" t="n">
        <v>332.32</v>
      </c>
      <c r="Q1188" t="n">
        <v>273.52</v>
      </c>
      <c r="R1188" t="n">
        <v>37.14</v>
      </c>
      <c r="S1188" t="n">
        <v>37.14</v>
      </c>
      <c r="T1188" t="n">
        <v>4.26</v>
      </c>
      <c r="U1188" t="n">
        <v>3.49</v>
      </c>
      <c r="V1188" t="n">
        <v>69.94</v>
      </c>
      <c r="W1188" t="n">
        <v>56.06</v>
      </c>
      <c r="X1188" t="n">
        <v>5.59</v>
      </c>
      <c r="Y1188" t="n">
        <v>4.58</v>
      </c>
      <c r="Z1188" t="n">
        <v>13.6</v>
      </c>
      <c r="AA1188" t="n">
        <v>10.91</v>
      </c>
      <c r="AB1188" t="n">
        <v>17.42</v>
      </c>
      <c r="AC1188" t="n">
        <v>17.43</v>
      </c>
      <c r="AD1188" t="n">
        <v>-59.70999999999998</v>
      </c>
      <c r="AE1188" t="n">
        <v>58.80000000000001</v>
      </c>
      <c r="AF1188" t="n">
        <v>0.0</v>
      </c>
      <c r="AG1188" t="n">
        <v>0.7699999999999996</v>
      </c>
      <c r="AH1188" t="n">
        <v>13.879999999999995</v>
      </c>
      <c r="AI1188" t="n">
        <v>1.0099999999999998</v>
      </c>
      <c r="AJ1188" t="n">
        <v>2.6899999999999995</v>
      </c>
      <c r="AK1188" t="n">
        <v>-0.00999999999999801</v>
      </c>
      <c r="AL1188" t="inlineStr">
        <is>
          <t>unreconciled</t>
        </is>
      </c>
      <c r="AM1188" t="inlineStr">
        <is>
          <t>Order Amount Mismatch (3PO&gt;POS)</t>
        </is>
      </c>
      <c r="AN1188" t="n">
        <v>59.71</v>
      </c>
      <c r="AO1188" t="n">
        <f>ROUND(P1188*100/H1188,2)</f>
        <v>0.0</v>
      </c>
      <c r="AP1188" t="n">
        <f>ROUND(Q1188*100/I1188,2)</f>
        <v>0.0</v>
      </c>
      <c r="AQ1188"/>
      <c r="AR1188"/>
      <c r="AS1188" t="n">
        <v>0.0</v>
      </c>
    </row>
    <row r="1189">
      <c r="A1189" s="1" t="n">
        <v>45233.0</v>
      </c>
      <c r="B1189" s="2" t="n">
        <v>45233.995729166665</v>
      </c>
      <c r="C1189" t="inlineStr">
        <is>
          <t>3140023012059383</t>
        </is>
      </c>
      <c r="D1189" t="inlineStr">
        <is>
          <t>POS0012</t>
        </is>
      </c>
      <c r="E1189" t="inlineStr">
        <is>
          <t>76</t>
        </is>
      </c>
      <c r="F1189" t="inlineStr">
        <is>
          <t>0023</t>
        </is>
      </c>
      <c r="G1189" t="inlineStr">
        <is>
          <t>5312207181</t>
        </is>
      </c>
      <c r="H1189" t="n">
        <v>216.0</v>
      </c>
      <c r="I1189" t="n">
        <v>205.71</v>
      </c>
      <c r="J1189" t="n">
        <v>168.57</v>
      </c>
      <c r="K1189" t="inlineStr">
        <is>
          <t>sale</t>
        </is>
      </c>
      <c r="L1189" t="inlineStr">
        <is>
          <t/>
        </is>
      </c>
      <c r="M1189" t="inlineStr">
        <is>
          <t/>
        </is>
      </c>
      <c r="N1189" t="n">
        <v>0.0</v>
      </c>
      <c r="O1189" t="n">
        <v>0.0</v>
      </c>
      <c r="P1189" t="n">
        <v>164.66</v>
      </c>
      <c r="Q1189" t="n">
        <v>164.67</v>
      </c>
      <c r="R1189" t="n">
        <v>37.14</v>
      </c>
      <c r="S1189" t="n">
        <v>37.14</v>
      </c>
      <c r="T1189" t="n">
        <v>2.06</v>
      </c>
      <c r="U1189" t="n">
        <v>2.06</v>
      </c>
      <c r="V1189" t="n">
        <v>30.34</v>
      </c>
      <c r="W1189" t="n">
        <v>30.34</v>
      </c>
      <c r="X1189" t="n">
        <v>2.7</v>
      </c>
      <c r="Y1189" t="n">
        <v>2.7</v>
      </c>
      <c r="Z1189" t="n">
        <v>5.95</v>
      </c>
      <c r="AA1189" t="n">
        <v>5.95</v>
      </c>
      <c r="AB1189" t="n">
        <v>10.28</v>
      </c>
      <c r="AC1189" t="n">
        <v>10.29</v>
      </c>
      <c r="AD1189" t="n">
        <v>10.289999999999992</v>
      </c>
      <c r="AE1189" t="n">
        <v>-0.009999999999990905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-0.009999999999999787</v>
      </c>
      <c r="AL1189" t="inlineStr">
        <is>
          <t>unreconciled</t>
        </is>
      </c>
      <c r="AM1189" t="inlineStr">
        <is>
          <t>Order Amount Mismatch (POS&gt;3PO)</t>
        </is>
      </c>
      <c r="AN1189" t="n">
        <v>10.29</v>
      </c>
      <c r="AO1189" t="n">
        <f>ROUND(P1189*100/H1189,2)</f>
        <v>0.0</v>
      </c>
      <c r="AP1189" t="n">
        <f>ROUND(Q1189*100/I1189,2)</f>
        <v>0.0</v>
      </c>
      <c r="AQ1189"/>
      <c r="AR1189"/>
      <c r="AS1189" t="n">
        <v>0.0</v>
      </c>
    </row>
    <row r="1190">
      <c r="A1190" s="1" t="n">
        <v>45233.0</v>
      </c>
      <c r="B1190" s="2" t="n">
        <v>45233.664513888885</v>
      </c>
      <c r="C1190" t="inlineStr">
        <is>
          <t>3140094012085143</t>
        </is>
      </c>
      <c r="D1190" t="inlineStr">
        <is>
          <t>POS0012</t>
        </is>
      </c>
      <c r="E1190" t="inlineStr">
        <is>
          <t>58</t>
        </is>
      </c>
      <c r="F1190" t="inlineStr">
        <is>
          <t>0094</t>
        </is>
      </c>
      <c r="G1190" t="inlineStr">
        <is>
          <t>5312211986</t>
        </is>
      </c>
      <c r="H1190" t="n">
        <v>384.0</v>
      </c>
      <c r="I1190" t="n">
        <v>405.71</v>
      </c>
      <c r="J1190" t="n">
        <v>405.71</v>
      </c>
      <c r="K1190" t="inlineStr">
        <is>
          <t>addition</t>
        </is>
      </c>
      <c r="L1190" t="inlineStr">
        <is>
          <t/>
        </is>
      </c>
      <c r="M1190" t="inlineStr">
        <is>
          <t/>
        </is>
      </c>
      <c r="N1190" t="n">
        <v>0.0</v>
      </c>
      <c r="O1190" t="n">
        <v>0.0</v>
      </c>
      <c r="P1190" t="n">
        <v>346.97</v>
      </c>
      <c r="Q1190" t="n">
        <v>219.43</v>
      </c>
      <c r="R1190" t="n">
        <v>37.14</v>
      </c>
      <c r="S1190" t="n">
        <v>0.0</v>
      </c>
      <c r="T1190" t="n">
        <v>0.0</v>
      </c>
      <c r="U1190" t="n">
        <v>0.0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18.28</v>
      </c>
      <c r="AC1190" t="n">
        <v>18.29</v>
      </c>
      <c r="AD1190" t="n">
        <v>-21.70999999999998</v>
      </c>
      <c r="AE1190" t="n">
        <v>127.54000000000002</v>
      </c>
      <c r="AF1190" t="n">
        <v>37.14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-0.00999999999999801</v>
      </c>
      <c r="AL1190" t="inlineStr">
        <is>
          <t>unreconciled</t>
        </is>
      </c>
      <c r="AM1190" t="inlineStr">
        <is>
          <t>Packaging Charge Mismatch</t>
        </is>
      </c>
      <c r="AN1190" t="n">
        <v>37.14</v>
      </c>
      <c r="AO1190" t="n">
        <f>ROUND(P1190*100/H1190,2)</f>
        <v>0.0</v>
      </c>
      <c r="AP1190" t="n">
        <f>ROUND(Q1190*100/I1190,2)</f>
        <v>0.0</v>
      </c>
      <c r="AQ1190"/>
      <c r="AR1190"/>
      <c r="AS1190" t="n">
        <v>0.0</v>
      </c>
    </row>
    <row r="1191">
      <c r="A1191" s="1" t="n">
        <v>45235.0</v>
      </c>
      <c r="B1191" s="2" t="n">
        <v>45235.8331712963</v>
      </c>
      <c r="C1191" t="inlineStr">
        <is>
          <t>3140094012086241</t>
        </is>
      </c>
      <c r="D1191" t="inlineStr">
        <is>
          <t>POS0012</t>
        </is>
      </c>
      <c r="E1191" t="inlineStr">
        <is>
          <t>56</t>
        </is>
      </c>
      <c r="F1191" t="inlineStr">
        <is>
          <t>0094</t>
        </is>
      </c>
      <c r="G1191" t="inlineStr">
        <is>
          <t>5312215137</t>
        </is>
      </c>
      <c r="H1191" t="n">
        <v>290.0</v>
      </c>
      <c r="I1191" t="n">
        <v>276.19</v>
      </c>
      <c r="J1191" t="n">
        <v>239.05</v>
      </c>
      <c r="K1191" t="inlineStr">
        <is>
          <t>sale</t>
        </is>
      </c>
      <c r="L1191" t="inlineStr">
        <is>
          <t/>
        </is>
      </c>
      <c r="M1191" t="inlineStr">
        <is>
          <t/>
        </is>
      </c>
      <c r="N1191" t="n">
        <v>0.0</v>
      </c>
      <c r="O1191" t="n">
        <v>0.0</v>
      </c>
      <c r="P1191" t="n">
        <v>218.38</v>
      </c>
      <c r="Q1191" t="n">
        <v>218.37</v>
      </c>
      <c r="R1191" t="n">
        <v>37.14</v>
      </c>
      <c r="S1191" t="n">
        <v>37.14</v>
      </c>
      <c r="T1191" t="n">
        <v>2.76</v>
      </c>
      <c r="U1191" t="n">
        <v>2.76</v>
      </c>
      <c r="V1191" t="n">
        <v>43.03</v>
      </c>
      <c r="W1191" t="n">
        <v>43.03</v>
      </c>
      <c r="X1191" t="n">
        <v>3.62</v>
      </c>
      <c r="Y1191" t="n">
        <v>3.62</v>
      </c>
      <c r="Z1191" t="n">
        <v>8.4</v>
      </c>
      <c r="AA1191" t="n">
        <v>8.4</v>
      </c>
      <c r="AB1191" t="n">
        <v>13.82</v>
      </c>
      <c r="AC1191" t="n">
        <v>13.81</v>
      </c>
      <c r="AD1191" t="n">
        <v>13.810000000000002</v>
      </c>
      <c r="AE1191" t="n">
        <v>0.009999999999990905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0.009999999999999787</v>
      </c>
      <c r="AL1191" t="inlineStr">
        <is>
          <t>unreconciled</t>
        </is>
      </c>
      <c r="AM1191" t="inlineStr">
        <is>
          <t>Order Amount Mismatch (POS&gt;3PO)</t>
        </is>
      </c>
      <c r="AN1191" t="n">
        <v>13.81</v>
      </c>
      <c r="AO1191" t="n">
        <f>ROUND(P1191*100/H1191,2)</f>
        <v>0.0</v>
      </c>
      <c r="AP1191" t="n">
        <f>ROUND(Q1191*100/I1191,2)</f>
        <v>0.0</v>
      </c>
      <c r="AQ1191"/>
      <c r="AR1191"/>
      <c r="AS1191" t="n">
        <v>0.0</v>
      </c>
    </row>
    <row r="1192">
      <c r="A1192" s="1" t="n">
        <v>45233.0</v>
      </c>
      <c r="B1192" s="2" t="n">
        <v>45233.92023148148</v>
      </c>
      <c r="C1192" t="inlineStr">
        <is>
          <t>3140023012059348</t>
        </is>
      </c>
      <c r="D1192" t="inlineStr">
        <is>
          <t>POS0012</t>
        </is>
      </c>
      <c r="E1192" t="inlineStr">
        <is>
          <t>41</t>
        </is>
      </c>
      <c r="F1192" t="inlineStr">
        <is>
          <t>0023</t>
        </is>
      </c>
      <c r="G1192" t="inlineStr">
        <is>
          <t>5312222306</t>
        </is>
      </c>
      <c r="H1192" t="n">
        <v>502.0</v>
      </c>
      <c r="I1192" t="n">
        <v>555.24</v>
      </c>
      <c r="J1192" t="n">
        <v>518.1</v>
      </c>
      <c r="K1192" t="inlineStr">
        <is>
          <t>sale</t>
        </is>
      </c>
      <c r="L1192" t="inlineStr">
        <is>
          <t/>
        </is>
      </c>
      <c r="M1192" t="inlineStr">
        <is>
          <t/>
        </is>
      </c>
      <c r="N1192" t="n">
        <v>0.0</v>
      </c>
      <c r="O1192" t="n">
        <v>0.0</v>
      </c>
      <c r="P1192" t="n">
        <v>431.04</v>
      </c>
      <c r="Q1192" t="n">
        <v>372.24</v>
      </c>
      <c r="R1192" t="n">
        <v>37.14</v>
      </c>
      <c r="S1192" t="n">
        <v>37.14</v>
      </c>
      <c r="T1192" t="n">
        <v>5.55</v>
      </c>
      <c r="U1192" t="n">
        <v>4.78</v>
      </c>
      <c r="V1192" t="n">
        <v>93.26</v>
      </c>
      <c r="W1192" t="n">
        <v>79.37</v>
      </c>
      <c r="X1192" t="n">
        <v>7.29</v>
      </c>
      <c r="Y1192" t="n">
        <v>6.28</v>
      </c>
      <c r="Z1192" t="n">
        <v>18.1</v>
      </c>
      <c r="AA1192" t="n">
        <v>15.42</v>
      </c>
      <c r="AB1192" t="n">
        <v>23.9</v>
      </c>
      <c r="AC1192" t="n">
        <v>23.91</v>
      </c>
      <c r="AD1192" t="n">
        <v>-53.24000000000001</v>
      </c>
      <c r="AE1192" t="n">
        <v>58.80000000000001</v>
      </c>
      <c r="AF1192" t="n">
        <v>0.0</v>
      </c>
      <c r="AG1192" t="n">
        <v>0.7699999999999996</v>
      </c>
      <c r="AH1192" t="n">
        <v>13.89</v>
      </c>
      <c r="AI1192" t="n">
        <v>1.0099999999999998</v>
      </c>
      <c r="AJ1192" t="n">
        <v>2.6800000000000015</v>
      </c>
      <c r="AK1192" t="n">
        <v>-0.010000000000001563</v>
      </c>
      <c r="AL1192" t="inlineStr">
        <is>
          <t>unreconciled</t>
        </is>
      </c>
      <c r="AM1192" t="inlineStr">
        <is>
          <t>Order Amount Mismatch (3PO&gt;POS)</t>
        </is>
      </c>
      <c r="AN1192" t="n">
        <v>53.24</v>
      </c>
      <c r="AO1192" t="n">
        <f>ROUND(P1192*100/H1192,2)</f>
        <v>0.0</v>
      </c>
      <c r="AP1192" t="n">
        <f>ROUND(Q1192*100/I1192,2)</f>
        <v>0.0</v>
      </c>
      <c r="AQ1192"/>
      <c r="AR1192"/>
      <c r="AS1192" t="n">
        <v>0.0</v>
      </c>
    </row>
    <row r="1193">
      <c r="A1193" s="1" t="n">
        <v>45236.0</v>
      </c>
      <c r="B1193" s="2" t="n">
        <v>45236.86678240741</v>
      </c>
      <c r="C1193" t="inlineStr">
        <is>
          <t>3140023012060098</t>
        </is>
      </c>
      <c r="D1193" t="inlineStr">
        <is>
          <t>POS0012</t>
        </is>
      </c>
      <c r="E1193" t="inlineStr">
        <is>
          <t>89</t>
        </is>
      </c>
      <c r="F1193" t="inlineStr">
        <is>
          <t>0023</t>
        </is>
      </c>
      <c r="G1193" t="inlineStr">
        <is>
          <t>5312239601</t>
        </is>
      </c>
      <c r="H1193" t="n">
        <v>822.0</v>
      </c>
      <c r="I1193" t="n">
        <v>782.85</v>
      </c>
      <c r="J1193" t="n">
        <v>745.71</v>
      </c>
      <c r="K1193" t="inlineStr">
        <is>
          <t>sale</t>
        </is>
      </c>
      <c r="L1193" t="inlineStr">
        <is>
          <t/>
        </is>
      </c>
      <c r="M1193" t="inlineStr">
        <is>
          <t/>
        </is>
      </c>
      <c r="N1193" t="n">
        <v>0.0</v>
      </c>
      <c r="O1193" t="n">
        <v>0.0</v>
      </c>
      <c r="P1193" t="n">
        <v>604.51</v>
      </c>
      <c r="Q1193" t="n">
        <v>604.51</v>
      </c>
      <c r="R1193" t="n">
        <v>37.14</v>
      </c>
      <c r="S1193" t="n">
        <v>37.14</v>
      </c>
      <c r="T1193" t="n">
        <v>7.83</v>
      </c>
      <c r="U1193" t="n">
        <v>7.83</v>
      </c>
      <c r="V1193" t="n">
        <v>134.23</v>
      </c>
      <c r="W1193" t="n">
        <v>134.23</v>
      </c>
      <c r="X1193" t="n">
        <v>10.27</v>
      </c>
      <c r="Y1193" t="n">
        <v>10.27</v>
      </c>
      <c r="Z1193" t="n">
        <v>26.01</v>
      </c>
      <c r="AA1193" t="n">
        <v>26.01</v>
      </c>
      <c r="AB1193" t="n">
        <v>39.14</v>
      </c>
      <c r="AC1193" t="n">
        <v>39.14</v>
      </c>
      <c r="AD1193" t="n">
        <v>39.14999999999998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</v>
      </c>
      <c r="AL1193" t="inlineStr">
        <is>
          <t>unreconciled</t>
        </is>
      </c>
      <c r="AM1193" t="inlineStr">
        <is>
          <t>Order Amount Mismatch (POS&gt;3PO)</t>
        </is>
      </c>
      <c r="AN1193" t="n">
        <v>39.15</v>
      </c>
      <c r="AO1193" t="n">
        <f>ROUND(P1193*100/H1193,2)</f>
        <v>0.0</v>
      </c>
      <c r="AP1193" t="n">
        <f>ROUND(Q1193*100/I1193,2)</f>
        <v>0.0</v>
      </c>
      <c r="AQ1193"/>
      <c r="AR1193"/>
      <c r="AS1193" t="n">
        <v>0.0</v>
      </c>
    </row>
    <row r="1194">
      <c r="A1194" s="1" t="n">
        <v>45234.0</v>
      </c>
      <c r="B1194" s="2" t="n">
        <v>45235.003020833334</v>
      </c>
      <c r="C1194" t="inlineStr">
        <is>
          <t>3140094012085876</t>
        </is>
      </c>
      <c r="D1194" t="inlineStr">
        <is>
          <t>POS0012</t>
        </is>
      </c>
      <c r="E1194" t="inlineStr">
        <is>
          <t>91</t>
        </is>
      </c>
      <c r="F1194" t="inlineStr">
        <is>
          <t>0094</t>
        </is>
      </c>
      <c r="G1194" t="inlineStr">
        <is>
          <t>5312248161</t>
        </is>
      </c>
      <c r="H1194" t="n">
        <v>304.0</v>
      </c>
      <c r="I1194" t="n">
        <v>289.53</v>
      </c>
      <c r="J1194" t="n">
        <v>252.39</v>
      </c>
      <c r="K1194" t="inlineStr">
        <is>
          <t>sale</t>
        </is>
      </c>
      <c r="L1194" t="inlineStr">
        <is>
          <t/>
        </is>
      </c>
      <c r="M1194" t="inlineStr">
        <is>
          <t/>
        </is>
      </c>
      <c r="N1194" t="n">
        <v>0.0</v>
      </c>
      <c r="O1194" t="n">
        <v>0.0</v>
      </c>
      <c r="P1194" t="n">
        <v>228.54</v>
      </c>
      <c r="Q1194" t="n">
        <v>228.54</v>
      </c>
      <c r="R1194" t="n">
        <v>37.14</v>
      </c>
      <c r="S1194" t="n">
        <v>37.14</v>
      </c>
      <c r="T1194" t="n">
        <v>2.9</v>
      </c>
      <c r="U1194" t="n">
        <v>2.9</v>
      </c>
      <c r="V1194" t="n">
        <v>45.43</v>
      </c>
      <c r="W1194" t="n">
        <v>45.43</v>
      </c>
      <c r="X1194" t="n">
        <v>3.8</v>
      </c>
      <c r="Y1194" t="n">
        <v>3.8</v>
      </c>
      <c r="Z1194" t="n">
        <v>8.86</v>
      </c>
      <c r="AA1194" t="n">
        <v>8.86</v>
      </c>
      <c r="AB1194" t="n">
        <v>14.48</v>
      </c>
      <c r="AC1194" t="n">
        <v>14.48</v>
      </c>
      <c r="AD1194" t="n">
        <v>14.470000000000027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0.0</v>
      </c>
      <c r="AL1194" t="inlineStr">
        <is>
          <t>unreconciled</t>
        </is>
      </c>
      <c r="AM1194" t="inlineStr">
        <is>
          <t>Order Amount Mismatch (POS&gt;3PO)</t>
        </is>
      </c>
      <c r="AN1194" t="n">
        <v>14.47</v>
      </c>
      <c r="AO1194" t="n">
        <f>ROUND(P1194*100/H1194,2)</f>
        <v>0.0</v>
      </c>
      <c r="AP1194" t="n">
        <f>ROUND(Q1194*100/I1194,2)</f>
        <v>0.0</v>
      </c>
      <c r="AQ1194"/>
      <c r="AR1194"/>
      <c r="AS1194" t="n">
        <v>0.0</v>
      </c>
    </row>
    <row r="1195">
      <c r="A1195" s="1" t="n">
        <v>45233.0</v>
      </c>
      <c r="B1195" s="2" t="n">
        <v>45233.53815972222</v>
      </c>
      <c r="C1195" t="inlineStr">
        <is>
          <t>3140023012059205</t>
        </is>
      </c>
      <c r="D1195" t="inlineStr">
        <is>
          <t>POS0012</t>
        </is>
      </c>
      <c r="E1195" t="inlineStr">
        <is>
          <t>98</t>
        </is>
      </c>
      <c r="F1195" t="inlineStr">
        <is>
          <t>0023</t>
        </is>
      </c>
      <c r="G1195" t="inlineStr">
        <is>
          <t>5312255799</t>
        </is>
      </c>
      <c r="H1195" t="n">
        <v>336.0</v>
      </c>
      <c r="I1195" t="n">
        <v>397.14</v>
      </c>
      <c r="J1195" t="n">
        <v>360.0</v>
      </c>
      <c r="K1195" t="inlineStr">
        <is>
          <t>sale</t>
        </is>
      </c>
      <c r="L1195" t="inlineStr">
        <is>
          <t/>
        </is>
      </c>
      <c r="M1195" t="inlineStr">
        <is>
          <t/>
        </is>
      </c>
      <c r="N1195" t="n">
        <v>0.0</v>
      </c>
      <c r="O1195" t="n">
        <v>0.0</v>
      </c>
      <c r="P1195" t="n">
        <v>310.56</v>
      </c>
      <c r="Q1195" t="n">
        <v>251.77</v>
      </c>
      <c r="R1195" t="n">
        <v>37.14</v>
      </c>
      <c r="S1195" t="n">
        <v>37.14</v>
      </c>
      <c r="T1195" t="n">
        <v>3.97</v>
      </c>
      <c r="U1195" t="n">
        <v>3.2</v>
      </c>
      <c r="V1195" t="n">
        <v>64.8</v>
      </c>
      <c r="W1195" t="n">
        <v>50.91</v>
      </c>
      <c r="X1195" t="n">
        <v>5.21</v>
      </c>
      <c r="Y1195" t="n">
        <v>4.2</v>
      </c>
      <c r="Z1195" t="n">
        <v>12.6</v>
      </c>
      <c r="AA1195" t="n">
        <v>9.92</v>
      </c>
      <c r="AB1195" t="n">
        <v>16.0</v>
      </c>
      <c r="AC1195" t="n">
        <v>16.0</v>
      </c>
      <c r="AD1195" t="n">
        <v>-61.139999999999986</v>
      </c>
      <c r="AE1195" t="n">
        <v>58.78999999999999</v>
      </c>
      <c r="AF1195" t="n">
        <v>0.0</v>
      </c>
      <c r="AG1195" t="n">
        <v>0.77</v>
      </c>
      <c r="AH1195" t="n">
        <v>13.89</v>
      </c>
      <c r="AI1195" t="n">
        <v>1.0099999999999998</v>
      </c>
      <c r="AJ1195" t="n">
        <v>2.6799999999999997</v>
      </c>
      <c r="AK1195" t="n">
        <v>0.0</v>
      </c>
      <c r="AL1195" t="inlineStr">
        <is>
          <t>unreconciled</t>
        </is>
      </c>
      <c r="AM1195" t="inlineStr">
        <is>
          <t>Order Amount Mismatch (3PO&gt;POS)</t>
        </is>
      </c>
      <c r="AN1195" t="n">
        <v>61.14</v>
      </c>
      <c r="AO1195" t="n">
        <f>ROUND(P1195*100/H1195,2)</f>
        <v>0.0</v>
      </c>
      <c r="AP1195" t="n">
        <f>ROUND(Q1195*100/I1195,2)</f>
        <v>0.0</v>
      </c>
      <c r="AQ1195"/>
      <c r="AR1195"/>
      <c r="AS1195" t="n">
        <v>0.0</v>
      </c>
    </row>
    <row r="1196">
      <c r="A1196" s="1" t="n">
        <v>45233.0</v>
      </c>
      <c r="B1196" s="2" t="n">
        <v>45233.81159722222</v>
      </c>
      <c r="C1196" t="inlineStr">
        <is>
          <t>3140023012059299</t>
        </is>
      </c>
      <c r="D1196" t="inlineStr">
        <is>
          <t>POS0012</t>
        </is>
      </c>
      <c r="E1196" t="inlineStr">
        <is>
          <t>92</t>
        </is>
      </c>
      <c r="F1196" t="inlineStr">
        <is>
          <t>0023</t>
        </is>
      </c>
      <c r="G1196" t="inlineStr">
        <is>
          <t>5312257687</t>
        </is>
      </c>
      <c r="H1196" t="n">
        <v>139.0</v>
      </c>
      <c r="I1196" t="n">
        <v>132.38</v>
      </c>
      <c r="J1196" t="n">
        <v>95.24</v>
      </c>
      <c r="K1196" t="inlineStr">
        <is>
          <t>sale</t>
        </is>
      </c>
      <c r="L1196" t="inlineStr">
        <is>
          <t/>
        </is>
      </c>
      <c r="M1196" t="inlineStr">
        <is>
          <t/>
        </is>
      </c>
      <c r="N1196" t="n">
        <v>0.0</v>
      </c>
      <c r="O1196" t="n">
        <v>0.0</v>
      </c>
      <c r="P1196" t="n">
        <v>108.78</v>
      </c>
      <c r="Q1196" t="n">
        <v>108.78</v>
      </c>
      <c r="R1196" t="n">
        <v>37.14</v>
      </c>
      <c r="S1196" t="n">
        <v>37.14</v>
      </c>
      <c r="T1196" t="n">
        <v>1.32</v>
      </c>
      <c r="U1196" t="n">
        <v>1.32</v>
      </c>
      <c r="V1196" t="n">
        <v>17.14</v>
      </c>
      <c r="W1196" t="n">
        <v>17.14</v>
      </c>
      <c r="X1196" t="n">
        <v>1.74</v>
      </c>
      <c r="Y1196" t="n">
        <v>1.74</v>
      </c>
      <c r="Z1196" t="n">
        <v>3.4</v>
      </c>
      <c r="AA1196" t="n">
        <v>3.4</v>
      </c>
      <c r="AB1196" t="n">
        <v>6.62</v>
      </c>
      <c r="AC1196" t="n">
        <v>6.62</v>
      </c>
      <c r="AD1196" t="n">
        <v>6.6200000000000045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inlineStr">
        <is>
          <t>unreconciled</t>
        </is>
      </c>
      <c r="AM1196" t="inlineStr">
        <is>
          <t>Order Amount Mismatch (POS&gt;3PO)</t>
        </is>
      </c>
      <c r="AN1196" t="n">
        <v>6.62</v>
      </c>
      <c r="AO1196" t="n">
        <f>ROUND(P1196*100/H1196,2)</f>
        <v>0.0</v>
      </c>
      <c r="AP1196" t="n">
        <f>ROUND(Q1196*100/I1196,2)</f>
        <v>0.0</v>
      </c>
      <c r="AQ1196"/>
      <c r="AR1196"/>
      <c r="AS1196" t="n">
        <v>0.0</v>
      </c>
    </row>
    <row r="1197">
      <c r="A1197" s="1" t="n">
        <v>45233.0</v>
      </c>
      <c r="B1197" s="2" t="n">
        <v>45233.967152777775</v>
      </c>
      <c r="C1197" t="inlineStr">
        <is>
          <t>3140023012059365</t>
        </is>
      </c>
      <c r="D1197" t="inlineStr">
        <is>
          <t>POS0012</t>
        </is>
      </c>
      <c r="E1197" t="inlineStr">
        <is>
          <t>58</t>
        </is>
      </c>
      <c r="F1197" t="inlineStr">
        <is>
          <t>0023</t>
        </is>
      </c>
      <c r="G1197" t="inlineStr">
        <is>
          <t>5312267291</t>
        </is>
      </c>
      <c r="H1197" t="n">
        <v>311.0</v>
      </c>
      <c r="I1197" t="n">
        <v>373.32</v>
      </c>
      <c r="J1197" t="n">
        <v>336.18</v>
      </c>
      <c r="K1197" t="inlineStr">
        <is>
          <t>sale</t>
        </is>
      </c>
      <c r="L1197" t="inlineStr">
        <is>
          <t/>
        </is>
      </c>
      <c r="M1197" t="inlineStr">
        <is>
          <t/>
        </is>
      </c>
      <c r="N1197" t="n">
        <v>0.0</v>
      </c>
      <c r="O1197" t="n">
        <v>0.0</v>
      </c>
      <c r="P1197" t="n">
        <v>292.41</v>
      </c>
      <c r="Q1197" t="n">
        <v>233.6</v>
      </c>
      <c r="R1197" t="n">
        <v>37.14</v>
      </c>
      <c r="S1197" t="n">
        <v>37.14</v>
      </c>
      <c r="T1197" t="n">
        <v>3.73</v>
      </c>
      <c r="U1197" t="n">
        <v>2.96</v>
      </c>
      <c r="V1197" t="n">
        <v>60.51</v>
      </c>
      <c r="W1197" t="n">
        <v>46.63</v>
      </c>
      <c r="X1197" t="n">
        <v>4.9</v>
      </c>
      <c r="Y1197" t="n">
        <v>3.89</v>
      </c>
      <c r="Z1197" t="n">
        <v>11.77</v>
      </c>
      <c r="AA1197" t="n">
        <v>9.09</v>
      </c>
      <c r="AB1197" t="n">
        <v>14.82</v>
      </c>
      <c r="AC1197" t="n">
        <v>14.81</v>
      </c>
      <c r="AD1197" t="n">
        <v>-62.31999999999999</v>
      </c>
      <c r="AE1197" t="n">
        <v>58.81000000000003</v>
      </c>
      <c r="AF1197" t="n">
        <v>0.0</v>
      </c>
      <c r="AG1197" t="n">
        <v>0.77</v>
      </c>
      <c r="AH1197" t="n">
        <v>13.879999999999995</v>
      </c>
      <c r="AI1197" t="n">
        <v>1.0100000000000002</v>
      </c>
      <c r="AJ1197" t="n">
        <v>2.6799999999999997</v>
      </c>
      <c r="AK1197" t="n">
        <v>0.009999999999999787</v>
      </c>
      <c r="AL1197" t="inlineStr">
        <is>
          <t>unreconciled</t>
        </is>
      </c>
      <c r="AM1197" t="inlineStr">
        <is>
          <t>Order Amount Mismatch (3PO&gt;POS)</t>
        </is>
      </c>
      <c r="AN1197" t="n">
        <v>62.32</v>
      </c>
      <c r="AO1197" t="n">
        <f>ROUND(P1197*100/H1197,2)</f>
        <v>0.0</v>
      </c>
      <c r="AP1197" t="n">
        <f>ROUND(Q1197*100/I1197,2)</f>
        <v>0.0</v>
      </c>
      <c r="AQ1197"/>
      <c r="AR1197"/>
      <c r="AS1197" t="n">
        <v>0.0</v>
      </c>
    </row>
    <row r="1198">
      <c r="A1198" s="1" t="n">
        <v>45233.0</v>
      </c>
      <c r="B1198" s="2" t="n">
        <v>45233.89219907407</v>
      </c>
      <c r="C1198" t="inlineStr">
        <is>
          <t>3140094012085320</t>
        </is>
      </c>
      <c r="D1198" t="inlineStr">
        <is>
          <t>POS0012</t>
        </is>
      </c>
      <c r="E1198" t="inlineStr">
        <is>
          <t>35</t>
        </is>
      </c>
      <c r="F1198" t="inlineStr">
        <is>
          <t>0094</t>
        </is>
      </c>
      <c r="G1198" t="inlineStr">
        <is>
          <t>5312272321</t>
        </is>
      </c>
      <c r="H1198" t="n">
        <v>480.0</v>
      </c>
      <c r="I1198" t="n">
        <v>534.28</v>
      </c>
      <c r="J1198" t="n">
        <v>497.14</v>
      </c>
      <c r="K1198" t="inlineStr">
        <is>
          <t>sale</t>
        </is>
      </c>
      <c r="L1198" t="inlineStr">
        <is>
          <t/>
        </is>
      </c>
      <c r="M1198" t="inlineStr">
        <is>
          <t/>
        </is>
      </c>
      <c r="N1198" t="n">
        <v>0.0</v>
      </c>
      <c r="O1198" t="n">
        <v>0.0</v>
      </c>
      <c r="P1198" t="n">
        <v>415.07</v>
      </c>
      <c r="Q1198" t="n">
        <v>356.28</v>
      </c>
      <c r="R1198" t="n">
        <v>37.14</v>
      </c>
      <c r="S1198" t="n">
        <v>37.14</v>
      </c>
      <c r="T1198" t="n">
        <v>5.34</v>
      </c>
      <c r="U1198" t="n">
        <v>4.57</v>
      </c>
      <c r="V1198" t="n">
        <v>89.49</v>
      </c>
      <c r="W1198" t="n">
        <v>75.6</v>
      </c>
      <c r="X1198" t="n">
        <v>7.01</v>
      </c>
      <c r="Y1198" t="n">
        <v>6.0</v>
      </c>
      <c r="Z1198" t="n">
        <v>17.37</v>
      </c>
      <c r="AA1198" t="n">
        <v>14.69</v>
      </c>
      <c r="AB1198" t="n">
        <v>22.86</v>
      </c>
      <c r="AC1198" t="n">
        <v>22.86</v>
      </c>
      <c r="AD1198" t="n">
        <v>-54.27999999999997</v>
      </c>
      <c r="AE1198" t="n">
        <v>58.79000000000002</v>
      </c>
      <c r="AF1198" t="n">
        <v>0.0</v>
      </c>
      <c r="AG1198" t="n">
        <v>0.7699999999999996</v>
      </c>
      <c r="AH1198" t="n">
        <v>13.89</v>
      </c>
      <c r="AI1198" t="n">
        <v>1.0099999999999998</v>
      </c>
      <c r="AJ1198" t="n">
        <v>2.6800000000000015</v>
      </c>
      <c r="AK1198" t="n">
        <v>0.0</v>
      </c>
      <c r="AL1198" t="inlineStr">
        <is>
          <t>unreconciled</t>
        </is>
      </c>
      <c r="AM1198" t="inlineStr">
        <is>
          <t>Order Amount Mismatch (3PO&gt;POS)</t>
        </is>
      </c>
      <c r="AN1198" t="n">
        <v>54.28</v>
      </c>
      <c r="AO1198" t="n">
        <f>ROUND(P1198*100/H1198,2)</f>
        <v>0.0</v>
      </c>
      <c r="AP1198" t="n">
        <f>ROUND(Q1198*100/I1198,2)</f>
        <v>0.0</v>
      </c>
      <c r="AQ1198"/>
      <c r="AR1198"/>
      <c r="AS1198" t="n">
        <v>0.0</v>
      </c>
    </row>
    <row r="1199">
      <c r="A1199" s="1" t="n">
        <v>45233.0</v>
      </c>
      <c r="B1199" s="2" t="n">
        <v>45233.64362268519</v>
      </c>
      <c r="C1199" t="inlineStr">
        <is>
          <t>3140094012085128</t>
        </is>
      </c>
      <c r="D1199" t="inlineStr">
        <is>
          <t>POS0012</t>
        </is>
      </c>
      <c r="E1199" t="inlineStr">
        <is>
          <t>43</t>
        </is>
      </c>
      <c r="F1199" t="inlineStr">
        <is>
          <t>0094</t>
        </is>
      </c>
      <c r="G1199" t="inlineStr">
        <is>
          <t>5312276753</t>
        </is>
      </c>
      <c r="H1199" t="n">
        <v>264.0</v>
      </c>
      <c r="I1199" t="n">
        <v>328.56</v>
      </c>
      <c r="J1199" t="n">
        <v>291.42</v>
      </c>
      <c r="K1199" t="inlineStr">
        <is>
          <t>sale</t>
        </is>
      </c>
      <c r="L1199" t="inlineStr">
        <is>
          <t/>
        </is>
      </c>
      <c r="M1199" t="inlineStr">
        <is>
          <t/>
        </is>
      </c>
      <c r="N1199" t="n">
        <v>0.0</v>
      </c>
      <c r="O1199" t="n">
        <v>0.0</v>
      </c>
      <c r="P1199" t="n">
        <v>258.28</v>
      </c>
      <c r="Q1199" t="n">
        <v>199.5</v>
      </c>
      <c r="R1199" t="n">
        <v>37.14</v>
      </c>
      <c r="S1199" t="n">
        <v>37.14</v>
      </c>
      <c r="T1199" t="n">
        <v>3.29</v>
      </c>
      <c r="U1199" t="n">
        <v>2.51</v>
      </c>
      <c r="V1199" t="n">
        <v>52.46</v>
      </c>
      <c r="W1199" t="n">
        <v>38.57</v>
      </c>
      <c r="X1199" t="n">
        <v>4.31</v>
      </c>
      <c r="Y1199" t="n">
        <v>3.3</v>
      </c>
      <c r="Z1199" t="n">
        <v>10.22</v>
      </c>
      <c r="AA1199" t="n">
        <v>7.53</v>
      </c>
      <c r="AB1199" t="n">
        <v>12.58</v>
      </c>
      <c r="AC1199" t="n">
        <v>12.57</v>
      </c>
      <c r="AD1199" t="n">
        <v>-64.56</v>
      </c>
      <c r="AE1199" t="n">
        <v>58.77999999999997</v>
      </c>
      <c r="AF1199" t="n">
        <v>0.0</v>
      </c>
      <c r="AG1199" t="n">
        <v>0.7800000000000002</v>
      </c>
      <c r="AH1199" t="n">
        <v>13.89</v>
      </c>
      <c r="AI1199" t="n">
        <v>1.0099999999999998</v>
      </c>
      <c r="AJ1199" t="n">
        <v>2.6900000000000004</v>
      </c>
      <c r="AK1199" t="n">
        <v>0.009999999999999787</v>
      </c>
      <c r="AL1199" t="inlineStr">
        <is>
          <t>unreconciled</t>
        </is>
      </c>
      <c r="AM1199" t="inlineStr">
        <is>
          <t>Order Amount Mismatch (3PO&gt;POS)</t>
        </is>
      </c>
      <c r="AN1199" t="n">
        <v>64.56</v>
      </c>
      <c r="AO1199" t="n">
        <f>ROUND(P1199*100/H1199,2)</f>
        <v>0.0</v>
      </c>
      <c r="AP1199" t="n">
        <f>ROUND(Q1199*100/I1199,2)</f>
        <v>0.0</v>
      </c>
      <c r="AQ1199"/>
      <c r="AR1199"/>
      <c r="AS1199" t="n">
        <v>0.0</v>
      </c>
    </row>
    <row r="1200">
      <c r="A1200" s="1" t="n">
        <v>45233.0</v>
      </c>
      <c r="B1200" s="2" t="n">
        <v>45233.64027777778</v>
      </c>
      <c r="C1200" t="inlineStr">
        <is>
          <t>3140094012085126</t>
        </is>
      </c>
      <c r="D1200" t="inlineStr">
        <is>
          <t>POS0012</t>
        </is>
      </c>
      <c r="E1200" t="inlineStr">
        <is>
          <t>41</t>
        </is>
      </c>
      <c r="F1200" t="inlineStr">
        <is>
          <t>0094</t>
        </is>
      </c>
      <c r="G1200" t="inlineStr">
        <is>
          <t>5312290357</t>
        </is>
      </c>
      <c r="H1200" t="n">
        <v>329.0</v>
      </c>
      <c r="I1200" t="n">
        <v>390.47</v>
      </c>
      <c r="J1200" t="n">
        <v>353.33</v>
      </c>
      <c r="K1200" t="inlineStr">
        <is>
          <t>sale</t>
        </is>
      </c>
      <c r="L1200" t="inlineStr">
        <is>
          <t/>
        </is>
      </c>
      <c r="M1200" t="inlineStr">
        <is>
          <t/>
        </is>
      </c>
      <c r="N1200" t="n">
        <v>0.0</v>
      </c>
      <c r="O1200" t="n">
        <v>0.0</v>
      </c>
      <c r="P1200" t="n">
        <v>305.48</v>
      </c>
      <c r="Q1200" t="n">
        <v>246.7</v>
      </c>
      <c r="R1200" t="n">
        <v>37.14</v>
      </c>
      <c r="S1200" t="n">
        <v>37.14</v>
      </c>
      <c r="T1200" t="n">
        <v>3.9</v>
      </c>
      <c r="U1200" t="n">
        <v>3.13</v>
      </c>
      <c r="V1200" t="n">
        <v>63.6</v>
      </c>
      <c r="W1200" t="n">
        <v>49.71</v>
      </c>
      <c r="X1200" t="n">
        <v>5.12</v>
      </c>
      <c r="Y1200" t="n">
        <v>4.11</v>
      </c>
      <c r="Z1200" t="n">
        <v>12.37</v>
      </c>
      <c r="AA1200" t="n">
        <v>9.69</v>
      </c>
      <c r="AB1200" t="n">
        <v>15.66</v>
      </c>
      <c r="AC1200" t="n">
        <v>15.67</v>
      </c>
      <c r="AD1200" t="n">
        <v>-61.47000000000003</v>
      </c>
      <c r="AE1200" t="n">
        <v>58.78000000000003</v>
      </c>
      <c r="AF1200" t="n">
        <v>0.0</v>
      </c>
      <c r="AG1200" t="n">
        <v>0.77</v>
      </c>
      <c r="AH1200" t="n">
        <v>13.89</v>
      </c>
      <c r="AI1200" t="n">
        <v>1.0099999999999998</v>
      </c>
      <c r="AJ1200" t="n">
        <v>2.6799999999999997</v>
      </c>
      <c r="AK1200" t="n">
        <v>-0.009999999999999787</v>
      </c>
      <c r="AL1200" t="inlineStr">
        <is>
          <t>unreconciled</t>
        </is>
      </c>
      <c r="AM1200" t="inlineStr">
        <is>
          <t>Order Amount Mismatch (3PO&gt;POS)</t>
        </is>
      </c>
      <c r="AN1200" t="n">
        <v>61.47</v>
      </c>
      <c r="AO1200" t="n">
        <f>ROUND(P1200*100/H1200,2)</f>
        <v>0.0</v>
      </c>
      <c r="AP1200" t="n">
        <f>ROUND(Q1200*100/I1200,2)</f>
        <v>0.0</v>
      </c>
      <c r="AQ1200"/>
      <c r="AR1200"/>
      <c r="AS1200" t="n">
        <v>0.0</v>
      </c>
    </row>
    <row r="1201">
      <c r="A1201" s="1" t="n">
        <v>45234.0</v>
      </c>
      <c r="B1201" s="2" t="n">
        <v>45234.98775462963</v>
      </c>
      <c r="C1201" t="inlineStr">
        <is>
          <t>3140094012085860</t>
        </is>
      </c>
      <c r="D1201" t="inlineStr">
        <is>
          <t>POS0012</t>
        </is>
      </c>
      <c r="E1201" t="inlineStr">
        <is>
          <t>75</t>
        </is>
      </c>
      <c r="F1201" t="inlineStr">
        <is>
          <t>0094</t>
        </is>
      </c>
      <c r="G1201" t="inlineStr">
        <is>
          <t>5312292654</t>
        </is>
      </c>
      <c r="H1201" t="n">
        <v>911.0</v>
      </c>
      <c r="I1201" t="n">
        <v>867.61</v>
      </c>
      <c r="J1201" t="n">
        <v>830.47</v>
      </c>
      <c r="K1201" t="inlineStr">
        <is>
          <t>sale</t>
        </is>
      </c>
      <c r="L1201" t="inlineStr">
        <is>
          <t/>
        </is>
      </c>
      <c r="M1201" t="inlineStr">
        <is>
          <t/>
        </is>
      </c>
      <c r="N1201" t="n">
        <v>0.0</v>
      </c>
      <c r="O1201" t="n">
        <v>0.0</v>
      </c>
      <c r="P1201" t="n">
        <v>669.1</v>
      </c>
      <c r="Q1201" t="n">
        <v>669.08</v>
      </c>
      <c r="R1201" t="n">
        <v>37.14</v>
      </c>
      <c r="S1201" t="n">
        <v>37.14</v>
      </c>
      <c r="T1201" t="n">
        <v>8.68</v>
      </c>
      <c r="U1201" t="n">
        <v>8.68</v>
      </c>
      <c r="V1201" t="n">
        <v>149.48</v>
      </c>
      <c r="W1201" t="n">
        <v>149.48</v>
      </c>
      <c r="X1201" t="n">
        <v>11.39</v>
      </c>
      <c r="Y1201" t="n">
        <v>11.39</v>
      </c>
      <c r="Z1201" t="n">
        <v>28.96</v>
      </c>
      <c r="AA1201" t="n">
        <v>28.96</v>
      </c>
      <c r="AB1201" t="n">
        <v>43.38</v>
      </c>
      <c r="AC1201" t="n">
        <v>43.38</v>
      </c>
      <c r="AD1201" t="n">
        <v>43.389999999999986</v>
      </c>
      <c r="AE1201" t="n">
        <v>0.01999999999998181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inlineStr">
        <is>
          <t>unreconciled</t>
        </is>
      </c>
      <c r="AM1201" t="inlineStr">
        <is>
          <t>Order Amount Mismatch (POS&gt;3PO)</t>
        </is>
      </c>
      <c r="AN1201" t="n">
        <v>43.39</v>
      </c>
      <c r="AO1201" t="n">
        <f>ROUND(P1201*100/H1201,2)</f>
        <v>0.0</v>
      </c>
      <c r="AP1201" t="n">
        <f>ROUND(Q1201*100/I1201,2)</f>
        <v>0.0</v>
      </c>
      <c r="AQ1201"/>
      <c r="AR1201"/>
      <c r="AS1201" t="n">
        <v>0.0</v>
      </c>
    </row>
    <row r="1202">
      <c r="A1202" s="1" t="n">
        <v>45232.0</v>
      </c>
      <c r="B1202" s="2" t="n">
        <v>45233.01054398148</v>
      </c>
      <c r="C1202" t="inlineStr">
        <is>
          <t>3140023012059157</t>
        </is>
      </c>
      <c r="D1202" t="inlineStr">
        <is>
          <t>POS0012</t>
        </is>
      </c>
      <c r="E1202" t="inlineStr">
        <is>
          <t>50</t>
        </is>
      </c>
      <c r="F1202" t="inlineStr">
        <is>
          <t>0023</t>
        </is>
      </c>
      <c r="G1202" t="inlineStr">
        <is>
          <t>5312302603</t>
        </is>
      </c>
      <c r="H1202" t="n">
        <v>293.0</v>
      </c>
      <c r="I1202" t="n">
        <v>279.04</v>
      </c>
      <c r="J1202" t="n">
        <v>241.9</v>
      </c>
      <c r="K1202" t="inlineStr">
        <is>
          <t>sale</t>
        </is>
      </c>
      <c r="L1202" t="inlineStr">
        <is>
          <t/>
        </is>
      </c>
      <c r="M1202" t="inlineStr">
        <is>
          <t/>
        </is>
      </c>
      <c r="N1202" t="n">
        <v>0.0</v>
      </c>
      <c r="O1202" t="n">
        <v>0.0</v>
      </c>
      <c r="P1202" t="n">
        <v>220.55</v>
      </c>
      <c r="Q1202" t="n">
        <v>220.54</v>
      </c>
      <c r="R1202" t="n">
        <v>37.14</v>
      </c>
      <c r="S1202" t="n">
        <v>37.14</v>
      </c>
      <c r="T1202" t="n">
        <v>2.79</v>
      </c>
      <c r="U1202" t="n">
        <v>2.79</v>
      </c>
      <c r="V1202" t="n">
        <v>43.54</v>
      </c>
      <c r="W1202" t="n">
        <v>43.54</v>
      </c>
      <c r="X1202" t="n">
        <v>3.66</v>
      </c>
      <c r="Y1202" t="n">
        <v>3.66</v>
      </c>
      <c r="Z1202" t="n">
        <v>8.5</v>
      </c>
      <c r="AA1202" t="n">
        <v>8.5</v>
      </c>
      <c r="AB1202" t="n">
        <v>13.96</v>
      </c>
      <c r="AC1202" t="n">
        <v>13.95</v>
      </c>
      <c r="AD1202" t="n">
        <v>13.95999999999998</v>
      </c>
      <c r="AE1202" t="n">
        <v>0.010000000000019327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0.010000000000001563</v>
      </c>
      <c r="AL1202" t="inlineStr">
        <is>
          <t>unreconciled</t>
        </is>
      </c>
      <c r="AM1202" t="inlineStr">
        <is>
          <t>Order Amount Mismatch (POS&gt;3PO)</t>
        </is>
      </c>
      <c r="AN1202" t="n">
        <v>13.96</v>
      </c>
      <c r="AO1202" t="n">
        <f>ROUND(P1202*100/H1202,2)</f>
        <v>0.0</v>
      </c>
      <c r="AP1202" t="n">
        <f>ROUND(Q1202*100/I1202,2)</f>
        <v>0.0</v>
      </c>
      <c r="AQ1202"/>
      <c r="AR1202"/>
      <c r="AS1202" t="n">
        <v>0.0</v>
      </c>
    </row>
    <row r="1203">
      <c r="A1203" s="1" t="n">
        <v>45233.0</v>
      </c>
      <c r="B1203" s="2" t="n">
        <v>45233.71487268519</v>
      </c>
      <c r="C1203" t="inlineStr">
        <is>
          <t>3140094012085167</t>
        </is>
      </c>
      <c r="D1203" t="inlineStr">
        <is>
          <t>POS0012</t>
        </is>
      </c>
      <c r="E1203" t="inlineStr">
        <is>
          <t>82</t>
        </is>
      </c>
      <c r="F1203" t="inlineStr">
        <is>
          <t>0094</t>
        </is>
      </c>
      <c r="G1203" t="inlineStr">
        <is>
          <t>5312312400</t>
        </is>
      </c>
      <c r="H1203" t="n">
        <v>259.0</v>
      </c>
      <c r="I1203" t="n">
        <v>323.81</v>
      </c>
      <c r="J1203" t="n">
        <v>286.67</v>
      </c>
      <c r="K1203" t="inlineStr">
        <is>
          <t>sale</t>
        </is>
      </c>
      <c r="L1203" t="inlineStr">
        <is>
          <t/>
        </is>
      </c>
      <c r="M1203" t="inlineStr">
        <is>
          <t/>
        </is>
      </c>
      <c r="N1203" t="n">
        <v>0.0</v>
      </c>
      <c r="O1203" t="n">
        <v>0.0</v>
      </c>
      <c r="P1203" t="n">
        <v>254.67</v>
      </c>
      <c r="Q1203" t="n">
        <v>195.87</v>
      </c>
      <c r="R1203" t="n">
        <v>37.14</v>
      </c>
      <c r="S1203" t="n">
        <v>37.14</v>
      </c>
      <c r="T1203" t="n">
        <v>3.24</v>
      </c>
      <c r="U1203" t="n">
        <v>2.47</v>
      </c>
      <c r="V1203" t="n">
        <v>51.6</v>
      </c>
      <c r="W1203" t="n">
        <v>37.72</v>
      </c>
      <c r="X1203" t="n">
        <v>4.25</v>
      </c>
      <c r="Y1203" t="n">
        <v>3.24</v>
      </c>
      <c r="Z1203" t="n">
        <v>10.05</v>
      </c>
      <c r="AA1203" t="n">
        <v>7.37</v>
      </c>
      <c r="AB1203" t="n">
        <v>12.34</v>
      </c>
      <c r="AC1203" t="n">
        <v>12.34</v>
      </c>
      <c r="AD1203" t="n">
        <v>-64.81</v>
      </c>
      <c r="AE1203" t="n">
        <v>58.79999999999998</v>
      </c>
      <c r="AF1203" t="n">
        <v>0.0</v>
      </c>
      <c r="AG1203" t="n">
        <v>0.77</v>
      </c>
      <c r="AH1203" t="n">
        <v>13.880000000000003</v>
      </c>
      <c r="AI1203" t="n">
        <v>1.0099999999999998</v>
      </c>
      <c r="AJ1203" t="n">
        <v>2.6800000000000006</v>
      </c>
      <c r="AK1203" t="n">
        <v>0.0</v>
      </c>
      <c r="AL1203" t="inlineStr">
        <is>
          <t>unreconciled</t>
        </is>
      </c>
      <c r="AM1203" t="inlineStr">
        <is>
          <t>Order Amount Mismatch (3PO&gt;POS)</t>
        </is>
      </c>
      <c r="AN1203" t="n">
        <v>64.81</v>
      </c>
      <c r="AO1203" t="n">
        <f>ROUND(P1203*100/H1203,2)</f>
        <v>0.0</v>
      </c>
      <c r="AP1203" t="n">
        <f>ROUND(Q1203*100/I1203,2)</f>
        <v>0.0</v>
      </c>
      <c r="AQ1203"/>
      <c r="AR1203"/>
      <c r="AS1203" t="n">
        <v>0.0</v>
      </c>
    </row>
    <row r="1204">
      <c r="A1204" s="1" t="n">
        <v>45234.0</v>
      </c>
      <c r="B1204" s="2" t="n">
        <v>45234.4734837963</v>
      </c>
      <c r="C1204" t="inlineStr">
        <is>
          <t>3140023012059435</t>
        </is>
      </c>
      <c r="D1204" t="inlineStr">
        <is>
          <t>POS0012</t>
        </is>
      </c>
      <c r="E1204" t="inlineStr">
        <is>
          <t>27</t>
        </is>
      </c>
      <c r="F1204" t="inlineStr">
        <is>
          <t>0023</t>
        </is>
      </c>
      <c r="G1204" t="inlineStr">
        <is>
          <t>5312338469</t>
        </is>
      </c>
      <c r="H1204" t="n">
        <v>817.0</v>
      </c>
      <c r="I1204" t="n">
        <v>778.1</v>
      </c>
      <c r="J1204" t="n">
        <v>740.96</v>
      </c>
      <c r="K1204" t="inlineStr">
        <is>
          <t>sale</t>
        </is>
      </c>
      <c r="L1204" t="inlineStr">
        <is>
          <t/>
        </is>
      </c>
      <c r="M1204" t="inlineStr">
        <is>
          <t/>
        </is>
      </c>
      <c r="N1204" t="n">
        <v>0.0</v>
      </c>
      <c r="O1204" t="n">
        <v>0.0</v>
      </c>
      <c r="P1204" t="n">
        <v>600.9</v>
      </c>
      <c r="Q1204" t="n">
        <v>600.9</v>
      </c>
      <c r="R1204" t="n">
        <v>37.14</v>
      </c>
      <c r="S1204" t="n">
        <v>37.14</v>
      </c>
      <c r="T1204" t="n">
        <v>7.78</v>
      </c>
      <c r="U1204" t="n">
        <v>7.78</v>
      </c>
      <c r="V1204" t="n">
        <v>133.37</v>
      </c>
      <c r="W1204" t="n">
        <v>133.37</v>
      </c>
      <c r="X1204" t="n">
        <v>10.21</v>
      </c>
      <c r="Y1204" t="n">
        <v>10.21</v>
      </c>
      <c r="Z1204" t="n">
        <v>25.84</v>
      </c>
      <c r="AA1204" t="n">
        <v>25.85</v>
      </c>
      <c r="AB1204" t="n">
        <v>38.9</v>
      </c>
      <c r="AC1204" t="n">
        <v>38.91</v>
      </c>
      <c r="AD1204" t="n">
        <v>38.89999999999998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-0.010000000000001563</v>
      </c>
      <c r="AK1204" t="n">
        <v>-0.00999999999999801</v>
      </c>
      <c r="AL1204" t="inlineStr">
        <is>
          <t>unreconciled</t>
        </is>
      </c>
      <c r="AM1204" t="inlineStr">
        <is>
          <t>Order Amount Mismatch (POS&gt;3PO)</t>
        </is>
      </c>
      <c r="AN1204" t="n">
        <v>38.9</v>
      </c>
      <c r="AO1204" t="n">
        <f>ROUND(P1204*100/H1204,2)</f>
        <v>0.0</v>
      </c>
      <c r="AP1204" t="n">
        <f>ROUND(Q1204*100/I1204,2)</f>
        <v>0.0</v>
      </c>
      <c r="AQ1204"/>
      <c r="AR1204"/>
      <c r="AS1204" t="n">
        <v>0.0</v>
      </c>
    </row>
    <row r="1205">
      <c r="A1205" s="1" t="n">
        <v>45233.0</v>
      </c>
      <c r="B1205" s="2" t="n">
        <v>45233.892592592594</v>
      </c>
      <c r="C1205" t="inlineStr">
        <is>
          <t>3140094012085325</t>
        </is>
      </c>
      <c r="D1205" t="inlineStr">
        <is>
          <t>POS0012</t>
        </is>
      </c>
      <c r="E1205" t="inlineStr">
        <is>
          <t>40</t>
        </is>
      </c>
      <c r="F1205" t="inlineStr">
        <is>
          <t>0094</t>
        </is>
      </c>
      <c r="G1205" t="inlineStr">
        <is>
          <t>5312344681</t>
        </is>
      </c>
      <c r="H1205" t="n">
        <v>287.0</v>
      </c>
      <c r="I1205" t="n">
        <v>350.47</v>
      </c>
      <c r="J1205" t="n">
        <v>313.33</v>
      </c>
      <c r="K1205" t="inlineStr">
        <is>
          <t>sale</t>
        </is>
      </c>
      <c r="L1205" t="inlineStr">
        <is>
          <t/>
        </is>
      </c>
      <c r="M1205" t="inlineStr">
        <is>
          <t/>
        </is>
      </c>
      <c r="N1205" t="n">
        <v>0.0</v>
      </c>
      <c r="O1205" t="n">
        <v>0.0</v>
      </c>
      <c r="P1205" t="n">
        <v>274.99</v>
      </c>
      <c r="Q1205" t="n">
        <v>216.21</v>
      </c>
      <c r="R1205" t="n">
        <v>37.14</v>
      </c>
      <c r="S1205" t="n">
        <v>37.14</v>
      </c>
      <c r="T1205" t="n">
        <v>3.5</v>
      </c>
      <c r="U1205" t="n">
        <v>2.73</v>
      </c>
      <c r="V1205" t="n">
        <v>56.4</v>
      </c>
      <c r="W1205" t="n">
        <v>42.51</v>
      </c>
      <c r="X1205" t="n">
        <v>4.6</v>
      </c>
      <c r="Y1205" t="n">
        <v>3.59</v>
      </c>
      <c r="Z1205" t="n">
        <v>10.98</v>
      </c>
      <c r="AA1205" t="n">
        <v>8.3</v>
      </c>
      <c r="AB1205" t="n">
        <v>13.66</v>
      </c>
      <c r="AC1205" t="n">
        <v>13.67</v>
      </c>
      <c r="AD1205" t="n">
        <v>-63.47000000000003</v>
      </c>
      <c r="AE1205" t="n">
        <v>58.78</v>
      </c>
      <c r="AF1205" t="n">
        <v>0.0</v>
      </c>
      <c r="AG1205" t="n">
        <v>0.77</v>
      </c>
      <c r="AH1205" t="n">
        <v>13.89</v>
      </c>
      <c r="AI1205" t="n">
        <v>1.0099999999999998</v>
      </c>
      <c r="AJ1205" t="n">
        <v>2.6799999999999997</v>
      </c>
      <c r="AK1205" t="n">
        <v>-0.009999999999999787</v>
      </c>
      <c r="AL1205" t="inlineStr">
        <is>
          <t>unreconciled</t>
        </is>
      </c>
      <c r="AM1205" t="inlineStr">
        <is>
          <t>Order Amount Mismatch (3PO&gt;POS)</t>
        </is>
      </c>
      <c r="AN1205" t="n">
        <v>63.47</v>
      </c>
      <c r="AO1205" t="n">
        <f>ROUND(P1205*100/H1205,2)</f>
        <v>0.0</v>
      </c>
      <c r="AP1205" t="n">
        <f>ROUND(Q1205*100/I1205,2)</f>
        <v>0.0</v>
      </c>
      <c r="AQ1205"/>
      <c r="AR1205"/>
      <c r="AS1205" t="n">
        <v>0.0</v>
      </c>
    </row>
    <row r="1206">
      <c r="A1206" s="1" t="n">
        <v>45233.0</v>
      </c>
      <c r="B1206" s="2" t="n">
        <v>45233.98700231482</v>
      </c>
      <c r="C1206" t="inlineStr">
        <is>
          <t>3140023012059379</t>
        </is>
      </c>
      <c r="D1206" t="inlineStr">
        <is>
          <t>POS0012</t>
        </is>
      </c>
      <c r="E1206" t="inlineStr">
        <is>
          <t>72</t>
        </is>
      </c>
      <c r="F1206" t="inlineStr">
        <is>
          <t>0023</t>
        </is>
      </c>
      <c r="G1206" t="inlineStr">
        <is>
          <t>5312350355</t>
        </is>
      </c>
      <c r="H1206" t="n">
        <v>759.0</v>
      </c>
      <c r="I1206" t="n">
        <v>722.85</v>
      </c>
      <c r="J1206" t="n">
        <v>685.71</v>
      </c>
      <c r="K1206" t="inlineStr">
        <is>
          <t>sale</t>
        </is>
      </c>
      <c r="L1206" t="inlineStr">
        <is>
          <t/>
        </is>
      </c>
      <c r="M1206" t="inlineStr">
        <is>
          <t/>
        </is>
      </c>
      <c r="N1206" t="n">
        <v>0.0</v>
      </c>
      <c r="O1206" t="n">
        <v>0.0</v>
      </c>
      <c r="P1206" t="n">
        <v>558.77</v>
      </c>
      <c r="Q1206" t="n">
        <v>558.77</v>
      </c>
      <c r="R1206" t="n">
        <v>37.14</v>
      </c>
      <c r="S1206" t="n">
        <v>37.14</v>
      </c>
      <c r="T1206" t="n">
        <v>7.23</v>
      </c>
      <c r="U1206" t="n">
        <v>7.23</v>
      </c>
      <c r="V1206" t="n">
        <v>123.43</v>
      </c>
      <c r="W1206" t="n">
        <v>123.43</v>
      </c>
      <c r="X1206" t="n">
        <v>9.49</v>
      </c>
      <c r="Y1206" t="n">
        <v>9.49</v>
      </c>
      <c r="Z1206" t="n">
        <v>23.93</v>
      </c>
      <c r="AA1206" t="n">
        <v>23.93</v>
      </c>
      <c r="AB1206" t="n">
        <v>36.14</v>
      </c>
      <c r="AC1206" t="n">
        <v>36.14</v>
      </c>
      <c r="AD1206" t="n">
        <v>36.14999999999998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0.0</v>
      </c>
      <c r="AL1206" t="inlineStr">
        <is>
          <t>unreconciled</t>
        </is>
      </c>
      <c r="AM1206" t="inlineStr">
        <is>
          <t>Order Amount Mismatch (POS&gt;3PO)</t>
        </is>
      </c>
      <c r="AN1206" t="n">
        <v>36.15</v>
      </c>
      <c r="AO1206" t="n">
        <f>ROUND(P1206*100/H1206,2)</f>
        <v>0.0</v>
      </c>
      <c r="AP1206" t="n">
        <f>ROUND(Q1206*100/I1206,2)</f>
        <v>0.0</v>
      </c>
      <c r="AQ1206"/>
      <c r="AR1206"/>
      <c r="AS1206" t="n">
        <v>0.0</v>
      </c>
    </row>
    <row r="1207">
      <c r="A1207" s="1" t="n">
        <v>45233.0</v>
      </c>
      <c r="B1207" s="2" t="n">
        <v>45233.5440625</v>
      </c>
      <c r="C1207" t="inlineStr">
        <is>
          <t>3140094012085075</t>
        </is>
      </c>
      <c r="D1207" t="inlineStr">
        <is>
          <t>POS0012</t>
        </is>
      </c>
      <c r="E1207" t="inlineStr">
        <is>
          <t>90</t>
        </is>
      </c>
      <c r="F1207" t="inlineStr">
        <is>
          <t>0094</t>
        </is>
      </c>
      <c r="G1207" t="inlineStr">
        <is>
          <t>5312390271</t>
        </is>
      </c>
      <c r="H1207" t="n">
        <v>554.0</v>
      </c>
      <c r="I1207" t="n">
        <v>527.63</v>
      </c>
      <c r="J1207" t="n">
        <v>490.49</v>
      </c>
      <c r="K1207" t="inlineStr">
        <is>
          <t>sale</t>
        </is>
      </c>
      <c r="L1207" t="inlineStr">
        <is>
          <t/>
        </is>
      </c>
      <c r="M1207" t="inlineStr">
        <is>
          <t/>
        </is>
      </c>
      <c r="N1207" t="n">
        <v>0.0</v>
      </c>
      <c r="O1207" t="n">
        <v>0.0</v>
      </c>
      <c r="P1207" t="n">
        <v>409.99</v>
      </c>
      <c r="Q1207" t="n">
        <v>409.97</v>
      </c>
      <c r="R1207" t="n">
        <v>37.14</v>
      </c>
      <c r="S1207" t="n">
        <v>37.14</v>
      </c>
      <c r="T1207" t="n">
        <v>5.28</v>
      </c>
      <c r="U1207" t="n">
        <v>5.28</v>
      </c>
      <c r="V1207" t="n">
        <v>88.29</v>
      </c>
      <c r="W1207" t="n">
        <v>88.29</v>
      </c>
      <c r="X1207" t="n">
        <v>6.93</v>
      </c>
      <c r="Y1207" t="n">
        <v>6.93</v>
      </c>
      <c r="Z1207" t="n">
        <v>17.14</v>
      </c>
      <c r="AA1207" t="n">
        <v>17.14</v>
      </c>
      <c r="AB1207" t="n">
        <v>26.38</v>
      </c>
      <c r="AC1207" t="n">
        <v>26.38</v>
      </c>
      <c r="AD1207" t="n">
        <v>26.370000000000005</v>
      </c>
      <c r="AE1207" t="n">
        <v>0.01999999999998181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0.0</v>
      </c>
      <c r="AL1207" t="inlineStr">
        <is>
          <t>unreconciled</t>
        </is>
      </c>
      <c r="AM1207" t="inlineStr">
        <is>
          <t>Order Amount Mismatch (POS&gt;3PO)</t>
        </is>
      </c>
      <c r="AN1207" t="n">
        <v>26.37</v>
      </c>
      <c r="AO1207" t="n">
        <f>ROUND(P1207*100/H1207,2)</f>
        <v>0.0</v>
      </c>
      <c r="AP1207" t="n">
        <f>ROUND(Q1207*100/I1207,2)</f>
        <v>0.0</v>
      </c>
      <c r="AQ1207"/>
      <c r="AR1207"/>
      <c r="AS1207" t="n">
        <v>0.0</v>
      </c>
    </row>
    <row r="1208">
      <c r="A1208" s="1" t="n">
        <v>45236.0</v>
      </c>
      <c r="B1208" s="2" t="n">
        <v>45236.81875</v>
      </c>
      <c r="C1208" t="inlineStr">
        <is>
          <t>3140094012086605</t>
        </is>
      </c>
      <c r="D1208" t="inlineStr">
        <is>
          <t>POS0012</t>
        </is>
      </c>
      <c r="E1208" t="inlineStr">
        <is>
          <t>20</t>
        </is>
      </c>
      <c r="F1208" t="inlineStr">
        <is>
          <t>0094</t>
        </is>
      </c>
      <c r="G1208" t="inlineStr">
        <is>
          <t>5312414390</t>
        </is>
      </c>
      <c r="H1208" t="n">
        <v>491.0</v>
      </c>
      <c r="I1208" t="n">
        <v>467.62</v>
      </c>
      <c r="J1208" t="n">
        <v>430.48</v>
      </c>
      <c r="K1208" t="inlineStr">
        <is>
          <t>sale</t>
        </is>
      </c>
      <c r="L1208" t="inlineStr">
        <is>
          <t/>
        </is>
      </c>
      <c r="M1208" t="inlineStr">
        <is>
          <t/>
        </is>
      </c>
      <c r="N1208" t="n">
        <v>0.0</v>
      </c>
      <c r="O1208" t="n">
        <v>0.0</v>
      </c>
      <c r="P1208" t="n">
        <v>364.26</v>
      </c>
      <c r="Q1208" t="n">
        <v>364.23</v>
      </c>
      <c r="R1208" t="n">
        <v>37.14</v>
      </c>
      <c r="S1208" t="n">
        <v>37.14</v>
      </c>
      <c r="T1208" t="n">
        <v>4.68</v>
      </c>
      <c r="U1208" t="n">
        <v>4.68</v>
      </c>
      <c r="V1208" t="n">
        <v>77.49</v>
      </c>
      <c r="W1208" t="n">
        <v>77.49</v>
      </c>
      <c r="X1208" t="n">
        <v>6.14</v>
      </c>
      <c r="Y1208" t="n">
        <v>6.14</v>
      </c>
      <c r="Z1208" t="n">
        <v>15.05</v>
      </c>
      <c r="AA1208" t="n">
        <v>15.06</v>
      </c>
      <c r="AB1208" t="n">
        <v>23.38</v>
      </c>
      <c r="AC1208" t="n">
        <v>23.38</v>
      </c>
      <c r="AD1208" t="n">
        <v>23.379999999999995</v>
      </c>
      <c r="AE1208" t="n">
        <v>0.029999999999972715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-0.009999999999999787</v>
      </c>
      <c r="AK1208" t="n">
        <v>0.0</v>
      </c>
      <c r="AL1208" t="inlineStr">
        <is>
          <t>unreconciled</t>
        </is>
      </c>
      <c r="AM1208" t="inlineStr">
        <is>
          <t>Order Amount Mismatch (POS&gt;3PO)</t>
        </is>
      </c>
      <c r="AN1208" t="n">
        <v>23.38</v>
      </c>
      <c r="AO1208" t="n">
        <f>ROUND(P1208*100/H1208,2)</f>
        <v>0.0</v>
      </c>
      <c r="AP1208" t="n">
        <f>ROUND(Q1208*100/I1208,2)</f>
        <v>0.0</v>
      </c>
      <c r="AQ1208"/>
      <c r="AR1208"/>
      <c r="AS1208" t="n">
        <v>0.0</v>
      </c>
    </row>
    <row r="1209">
      <c r="A1209" s="1" t="n">
        <v>45234.0</v>
      </c>
      <c r="B1209" s="2" t="n">
        <v>45235.007881944446</v>
      </c>
      <c r="C1209" t="inlineStr">
        <is>
          <t>3140023012059710</t>
        </is>
      </c>
      <c r="D1209" t="inlineStr">
        <is>
          <t>POS0012</t>
        </is>
      </c>
      <c r="E1209" t="inlineStr">
        <is>
          <t>02</t>
        </is>
      </c>
      <c r="F1209" t="inlineStr">
        <is>
          <t>0023</t>
        </is>
      </c>
      <c r="G1209" t="inlineStr">
        <is>
          <t>5312423146</t>
        </is>
      </c>
      <c r="H1209" t="n">
        <v>343.0</v>
      </c>
      <c r="I1209" t="n">
        <v>326.66</v>
      </c>
      <c r="J1209" t="n">
        <v>289.52</v>
      </c>
      <c r="K1209" t="inlineStr">
        <is>
          <t>sale</t>
        </is>
      </c>
      <c r="L1209" t="inlineStr">
        <is>
          <t/>
        </is>
      </c>
      <c r="M1209" t="inlineStr">
        <is>
          <t/>
        </is>
      </c>
      <c r="N1209" t="n">
        <v>0.0</v>
      </c>
      <c r="O1209" t="n">
        <v>0.0</v>
      </c>
      <c r="P1209" t="n">
        <v>256.84</v>
      </c>
      <c r="Q1209" t="n">
        <v>256.83</v>
      </c>
      <c r="R1209" t="n">
        <v>37.14</v>
      </c>
      <c r="S1209" t="n">
        <v>37.14</v>
      </c>
      <c r="T1209" t="n">
        <v>3.27</v>
      </c>
      <c r="U1209" t="n">
        <v>3.27</v>
      </c>
      <c r="V1209" t="n">
        <v>52.11</v>
      </c>
      <c r="W1209" t="n">
        <v>52.11</v>
      </c>
      <c r="X1209" t="n">
        <v>4.29</v>
      </c>
      <c r="Y1209" t="n">
        <v>4.29</v>
      </c>
      <c r="Z1209" t="n">
        <v>10.15</v>
      </c>
      <c r="AA1209" t="n">
        <v>10.15</v>
      </c>
      <c r="AB1209" t="n">
        <v>16.34</v>
      </c>
      <c r="AC1209" t="n">
        <v>16.33</v>
      </c>
      <c r="AD1209" t="n">
        <v>16.339999999999975</v>
      </c>
      <c r="AE1209" t="n">
        <v>0.009999999999990905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0.010000000000001563</v>
      </c>
      <c r="AL1209" t="inlineStr">
        <is>
          <t>unreconciled</t>
        </is>
      </c>
      <c r="AM1209" t="inlineStr">
        <is>
          <t>Order Amount Mismatch (POS&gt;3PO)</t>
        </is>
      </c>
      <c r="AN1209" t="n">
        <v>16.34</v>
      </c>
      <c r="AO1209" t="n">
        <f>ROUND(P1209*100/H1209,2)</f>
        <v>0.0</v>
      </c>
      <c r="AP1209" t="n">
        <f>ROUND(Q1209*100/I1209,2)</f>
        <v>0.0</v>
      </c>
      <c r="AQ1209"/>
      <c r="AR1209"/>
      <c r="AS1209" t="n">
        <v>0.0</v>
      </c>
    </row>
    <row r="1210">
      <c r="A1210" s="1" t="n">
        <v>45234.0</v>
      </c>
      <c r="B1210" s="2" t="n">
        <v>45234.56135416667</v>
      </c>
      <c r="C1210" t="inlineStr">
        <is>
          <t>3140023012059466</t>
        </is>
      </c>
      <c r="D1210" t="inlineStr">
        <is>
          <t>POS0012</t>
        </is>
      </c>
      <c r="E1210" t="inlineStr">
        <is>
          <t>58</t>
        </is>
      </c>
      <c r="F1210" t="inlineStr">
        <is>
          <t>0023</t>
        </is>
      </c>
      <c r="G1210" t="inlineStr">
        <is>
          <t>5312423233</t>
        </is>
      </c>
      <c r="H1210" t="n">
        <v>260.0</v>
      </c>
      <c r="I1210" t="n">
        <v>247.61</v>
      </c>
      <c r="J1210" t="n">
        <v>210.47</v>
      </c>
      <c r="K1210" t="inlineStr">
        <is>
          <t>sale</t>
        </is>
      </c>
      <c r="L1210" t="inlineStr">
        <is>
          <t/>
        </is>
      </c>
      <c r="M1210" t="inlineStr">
        <is>
          <t/>
        </is>
      </c>
      <c r="N1210" t="n">
        <v>0.0</v>
      </c>
      <c r="O1210" t="n">
        <v>0.0</v>
      </c>
      <c r="P1210" t="n">
        <v>196.6</v>
      </c>
      <c r="Q1210" t="n">
        <v>196.6</v>
      </c>
      <c r="R1210" t="n">
        <v>37.14</v>
      </c>
      <c r="S1210" t="n">
        <v>37.14</v>
      </c>
      <c r="T1210" t="n">
        <v>2.48</v>
      </c>
      <c r="U1210" t="n">
        <v>2.48</v>
      </c>
      <c r="V1210" t="n">
        <v>37.88</v>
      </c>
      <c r="W1210" t="n">
        <v>37.88</v>
      </c>
      <c r="X1210" t="n">
        <v>3.25</v>
      </c>
      <c r="Y1210" t="n">
        <v>3.25</v>
      </c>
      <c r="Z1210" t="n">
        <v>7.4</v>
      </c>
      <c r="AA1210" t="n">
        <v>7.4</v>
      </c>
      <c r="AB1210" t="n">
        <v>12.38</v>
      </c>
      <c r="AC1210" t="n">
        <v>12.38</v>
      </c>
      <c r="AD1210" t="n">
        <v>12.389999999999986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0.0</v>
      </c>
      <c r="AL1210" t="inlineStr">
        <is>
          <t>unreconciled</t>
        </is>
      </c>
      <c r="AM1210" t="inlineStr">
        <is>
          <t>Order Amount Mismatch (POS&gt;3PO)</t>
        </is>
      </c>
      <c r="AN1210" t="n">
        <v>12.39</v>
      </c>
      <c r="AO1210" t="n">
        <f>ROUND(P1210*100/H1210,2)</f>
        <v>0.0</v>
      </c>
      <c r="AP1210" t="n">
        <f>ROUND(Q1210*100/I1210,2)</f>
        <v>0.0</v>
      </c>
      <c r="AQ1210"/>
      <c r="AR1210"/>
      <c r="AS1210" t="n">
        <v>0.0</v>
      </c>
    </row>
    <row r="1211">
      <c r="A1211" s="1" t="n">
        <v>45233.0</v>
      </c>
      <c r="B1211" s="2" t="n">
        <v>45233.90918981482</v>
      </c>
      <c r="C1211" t="inlineStr">
        <is>
          <t>3140094012085342</t>
        </is>
      </c>
      <c r="D1211" t="inlineStr">
        <is>
          <t>POS0012</t>
        </is>
      </c>
      <c r="E1211" t="inlineStr">
        <is>
          <t>57</t>
        </is>
      </c>
      <c r="F1211" t="inlineStr">
        <is>
          <t>0094</t>
        </is>
      </c>
      <c r="G1211" t="inlineStr">
        <is>
          <t>5312432999</t>
        </is>
      </c>
      <c r="H1211" t="n">
        <v>279.0</v>
      </c>
      <c r="I1211" t="n">
        <v>342.86</v>
      </c>
      <c r="J1211" t="n">
        <v>305.72</v>
      </c>
      <c r="K1211" t="inlineStr">
        <is>
          <t>sale</t>
        </is>
      </c>
      <c r="L1211" t="inlineStr">
        <is>
          <t/>
        </is>
      </c>
      <c r="M1211" t="inlineStr">
        <is>
          <t/>
        </is>
      </c>
      <c r="N1211" t="n">
        <v>0.0</v>
      </c>
      <c r="O1211" t="n">
        <v>0.0</v>
      </c>
      <c r="P1211" t="n">
        <v>269.18</v>
      </c>
      <c r="Q1211" t="n">
        <v>210.38</v>
      </c>
      <c r="R1211" t="n">
        <v>37.14</v>
      </c>
      <c r="S1211" t="n">
        <v>37.14</v>
      </c>
      <c r="T1211" t="n">
        <v>3.43</v>
      </c>
      <c r="U1211" t="n">
        <v>2.66</v>
      </c>
      <c r="V1211" t="n">
        <v>55.03</v>
      </c>
      <c r="W1211" t="n">
        <v>41.14</v>
      </c>
      <c r="X1211" t="n">
        <v>4.5</v>
      </c>
      <c r="Y1211" t="n">
        <v>3.49</v>
      </c>
      <c r="Z1211" t="n">
        <v>10.72</v>
      </c>
      <c r="AA1211" t="n">
        <v>8.04</v>
      </c>
      <c r="AB1211" t="n">
        <v>13.28</v>
      </c>
      <c r="AC1211" t="n">
        <v>13.29</v>
      </c>
      <c r="AD1211" t="n">
        <v>-63.860000000000014</v>
      </c>
      <c r="AE1211" t="n">
        <v>58.80000000000001</v>
      </c>
      <c r="AF1211" t="n">
        <v>0.0</v>
      </c>
      <c r="AG1211" t="n">
        <v>0.77</v>
      </c>
      <c r="AH1211" t="n">
        <v>13.89</v>
      </c>
      <c r="AI1211" t="n">
        <v>1.0099999999999998</v>
      </c>
      <c r="AJ1211" t="n">
        <v>2.6800000000000015</v>
      </c>
      <c r="AK1211" t="n">
        <v>-0.009999999999999787</v>
      </c>
      <c r="AL1211" t="inlineStr">
        <is>
          <t>unreconciled</t>
        </is>
      </c>
      <c r="AM1211" t="inlineStr">
        <is>
          <t>Order Amount Mismatch (3PO&gt;POS)</t>
        </is>
      </c>
      <c r="AN1211" t="n">
        <v>63.86</v>
      </c>
      <c r="AO1211" t="n">
        <f>ROUND(P1211*100/H1211,2)</f>
        <v>0.0</v>
      </c>
      <c r="AP1211" t="n">
        <f>ROUND(Q1211*100/I1211,2)</f>
        <v>0.0</v>
      </c>
      <c r="AQ1211"/>
      <c r="AR1211"/>
      <c r="AS1211" t="n">
        <v>0.0</v>
      </c>
    </row>
    <row r="1212">
      <c r="A1212" s="1" t="n">
        <v>45234.0</v>
      </c>
      <c r="B1212" s="2" t="n">
        <v>45234.426458333335</v>
      </c>
      <c r="C1212" t="inlineStr">
        <is>
          <t>3140094012085438</t>
        </is>
      </c>
      <c r="D1212" t="inlineStr">
        <is>
          <t>POS0012</t>
        </is>
      </c>
      <c r="E1212" t="inlineStr">
        <is>
          <t>53</t>
        </is>
      </c>
      <c r="F1212" t="inlineStr">
        <is>
          <t>0094</t>
        </is>
      </c>
      <c r="G1212" t="inlineStr">
        <is>
          <t>5312436523</t>
        </is>
      </c>
      <c r="H1212" t="n">
        <v>209.0</v>
      </c>
      <c r="I1212" t="n">
        <v>199.05</v>
      </c>
      <c r="J1212" t="n">
        <v>161.91</v>
      </c>
      <c r="K1212" t="inlineStr">
        <is>
          <t>sale</t>
        </is>
      </c>
      <c r="L1212" t="inlineStr">
        <is>
          <t/>
        </is>
      </c>
      <c r="M1212" t="inlineStr">
        <is>
          <t/>
        </is>
      </c>
      <c r="N1212" t="n">
        <v>0.0</v>
      </c>
      <c r="O1212" t="n">
        <v>0.0</v>
      </c>
      <c r="P1212" t="n">
        <v>159.59</v>
      </c>
      <c r="Q1212" t="n">
        <v>159.58</v>
      </c>
      <c r="R1212" t="n">
        <v>37.14</v>
      </c>
      <c r="S1212" t="n">
        <v>37.14</v>
      </c>
      <c r="T1212" t="n">
        <v>1.99</v>
      </c>
      <c r="U1212" t="n">
        <v>1.99</v>
      </c>
      <c r="V1212" t="n">
        <v>29.14</v>
      </c>
      <c r="W1212" t="n">
        <v>29.14</v>
      </c>
      <c r="X1212" t="n">
        <v>2.61</v>
      </c>
      <c r="Y1212" t="n">
        <v>2.61</v>
      </c>
      <c r="Z1212" t="n">
        <v>5.72</v>
      </c>
      <c r="AA1212" t="n">
        <v>5.72</v>
      </c>
      <c r="AB1212" t="n">
        <v>9.96</v>
      </c>
      <c r="AC1212" t="n">
        <v>9.95</v>
      </c>
      <c r="AD1212" t="n">
        <v>9.949999999999989</v>
      </c>
      <c r="AE1212" t="n">
        <v>0.009999999999990905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0.010000000000001563</v>
      </c>
      <c r="AL1212" t="inlineStr">
        <is>
          <t>unreconciled</t>
        </is>
      </c>
      <c r="AM1212" t="inlineStr">
        <is>
          <t>Order Amount Mismatch (POS&gt;3PO)</t>
        </is>
      </c>
      <c r="AN1212" t="n">
        <v>9.95</v>
      </c>
      <c r="AO1212" t="n">
        <f>ROUND(P1212*100/H1212,2)</f>
        <v>0.0</v>
      </c>
      <c r="AP1212" t="n">
        <f>ROUND(Q1212*100/I1212,2)</f>
        <v>0.0</v>
      </c>
      <c r="AQ1212"/>
      <c r="AR1212"/>
      <c r="AS1212" t="n">
        <v>0.0</v>
      </c>
    </row>
    <row r="1213">
      <c r="A1213" s="1" t="n">
        <v>45234.0</v>
      </c>
      <c r="B1213" s="2" t="n">
        <v>45234.60724537037</v>
      </c>
      <c r="C1213" t="inlineStr">
        <is>
          <t>3140023012059496</t>
        </is>
      </c>
      <c r="D1213" t="inlineStr">
        <is>
          <t>POS0012</t>
        </is>
      </c>
      <c r="E1213" t="inlineStr">
        <is>
          <t>88</t>
        </is>
      </c>
      <c r="F1213" t="inlineStr">
        <is>
          <t>0023</t>
        </is>
      </c>
      <c r="G1213" t="inlineStr">
        <is>
          <t>5312455235</t>
        </is>
      </c>
      <c r="H1213" t="n">
        <v>288.0</v>
      </c>
      <c r="I1213" t="n">
        <v>274.28</v>
      </c>
      <c r="J1213" t="n">
        <v>237.14</v>
      </c>
      <c r="K1213" t="inlineStr">
        <is>
          <t>sale</t>
        </is>
      </c>
      <c r="L1213" t="inlineStr">
        <is>
          <t/>
        </is>
      </c>
      <c r="M1213" t="inlineStr">
        <is>
          <t/>
        </is>
      </c>
      <c r="N1213" t="n">
        <v>0.0</v>
      </c>
      <c r="O1213" t="n">
        <v>0.0</v>
      </c>
      <c r="P1213" t="n">
        <v>216.92</v>
      </c>
      <c r="Q1213" t="n">
        <v>216.92</v>
      </c>
      <c r="R1213" t="n">
        <v>37.14</v>
      </c>
      <c r="S1213" t="n">
        <v>37.14</v>
      </c>
      <c r="T1213" t="n">
        <v>2.74</v>
      </c>
      <c r="U1213" t="n">
        <v>2.74</v>
      </c>
      <c r="V1213" t="n">
        <v>42.69</v>
      </c>
      <c r="W1213" t="n">
        <v>42.69</v>
      </c>
      <c r="X1213" t="n">
        <v>3.6</v>
      </c>
      <c r="Y1213" t="n">
        <v>3.6</v>
      </c>
      <c r="Z1213" t="n">
        <v>8.33</v>
      </c>
      <c r="AA1213" t="n">
        <v>8.33</v>
      </c>
      <c r="AB1213" t="n">
        <v>13.72</v>
      </c>
      <c r="AC1213" t="n">
        <v>13.72</v>
      </c>
      <c r="AD1213" t="n">
        <v>13.720000000000027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inlineStr">
        <is>
          <t>unreconciled</t>
        </is>
      </c>
      <c r="AM1213" t="inlineStr">
        <is>
          <t>Order Amount Mismatch (POS&gt;3PO)</t>
        </is>
      </c>
      <c r="AN1213" t="n">
        <v>13.72</v>
      </c>
      <c r="AO1213" t="n">
        <f>ROUND(P1213*100/H1213,2)</f>
        <v>0.0</v>
      </c>
      <c r="AP1213" t="n">
        <f>ROUND(Q1213*100/I1213,2)</f>
        <v>0.0</v>
      </c>
      <c r="AQ1213"/>
      <c r="AR1213"/>
      <c r="AS1213" t="n">
        <v>0.0</v>
      </c>
    </row>
    <row r="1214">
      <c r="A1214" s="1" t="n">
        <v>45234.0</v>
      </c>
      <c r="B1214" s="2" t="n">
        <v>45234.66800925926</v>
      </c>
      <c r="C1214" t="inlineStr">
        <is>
          <t>3140094012085564</t>
        </is>
      </c>
      <c r="D1214" t="inlineStr">
        <is>
          <t>POS0012</t>
        </is>
      </c>
      <c r="E1214" t="inlineStr">
        <is>
          <t>79</t>
        </is>
      </c>
      <c r="F1214" t="inlineStr">
        <is>
          <t>0094</t>
        </is>
      </c>
      <c r="G1214" t="inlineStr">
        <is>
          <t>5312456153</t>
        </is>
      </c>
      <c r="H1214" t="n">
        <v>949.0</v>
      </c>
      <c r="I1214" t="n">
        <v>903.81</v>
      </c>
      <c r="J1214" t="n">
        <v>866.67</v>
      </c>
      <c r="K1214" t="inlineStr">
        <is>
          <t>sale</t>
        </is>
      </c>
      <c r="L1214" t="inlineStr">
        <is>
          <t/>
        </is>
      </c>
      <c r="M1214" t="inlineStr">
        <is>
          <t/>
        </is>
      </c>
      <c r="N1214" t="n">
        <v>0.0</v>
      </c>
      <c r="O1214" t="n">
        <v>0.0</v>
      </c>
      <c r="P1214" t="n">
        <v>696.7</v>
      </c>
      <c r="Q1214" t="n">
        <v>696.69</v>
      </c>
      <c r="R1214" t="n">
        <v>37.14</v>
      </c>
      <c r="S1214" t="n">
        <v>37.14</v>
      </c>
      <c r="T1214" t="n">
        <v>9.04</v>
      </c>
      <c r="U1214" t="n">
        <v>9.04</v>
      </c>
      <c r="V1214" t="n">
        <v>156.0</v>
      </c>
      <c r="W1214" t="n">
        <v>156.0</v>
      </c>
      <c r="X1214" t="n">
        <v>11.86</v>
      </c>
      <c r="Y1214" t="n">
        <v>11.86</v>
      </c>
      <c r="Z1214" t="n">
        <v>30.21</v>
      </c>
      <c r="AA1214" t="n">
        <v>30.21</v>
      </c>
      <c r="AB1214" t="n">
        <v>45.2</v>
      </c>
      <c r="AC1214" t="n">
        <v>45.19</v>
      </c>
      <c r="AD1214" t="n">
        <v>45.190000000000055</v>
      </c>
      <c r="AE1214" t="n">
        <v>0.009999999999990905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0.010000000000005116</v>
      </c>
      <c r="AL1214" t="inlineStr">
        <is>
          <t>unreconciled</t>
        </is>
      </c>
      <c r="AM1214" t="inlineStr">
        <is>
          <t>Order Amount Mismatch (POS&gt;3PO)</t>
        </is>
      </c>
      <c r="AN1214" t="n">
        <v>45.19</v>
      </c>
      <c r="AO1214" t="n">
        <f>ROUND(P1214*100/H1214,2)</f>
        <v>0.0</v>
      </c>
      <c r="AP1214" t="n">
        <f>ROUND(Q1214*100/I1214,2)</f>
        <v>0.0</v>
      </c>
      <c r="AQ1214"/>
      <c r="AR1214"/>
      <c r="AS1214" t="n">
        <v>0.0</v>
      </c>
    </row>
    <row r="1215">
      <c r="A1215" s="1" t="n">
        <v>45234.0</v>
      </c>
      <c r="B1215" s="2" t="n">
        <v>45234.76688657407</v>
      </c>
      <c r="C1215" t="inlineStr">
        <is>
          <t>3140094012085631</t>
        </is>
      </c>
      <c r="D1215" t="inlineStr">
        <is>
          <t>POS0012</t>
        </is>
      </c>
      <c r="E1215" t="inlineStr">
        <is>
          <t>46</t>
        </is>
      </c>
      <c r="F1215" t="inlineStr">
        <is>
          <t>0094</t>
        </is>
      </c>
      <c r="G1215" t="inlineStr">
        <is>
          <t>5312472084</t>
        </is>
      </c>
      <c r="H1215" t="n">
        <v>635.0</v>
      </c>
      <c r="I1215" t="n">
        <v>567.61</v>
      </c>
      <c r="J1215" t="n">
        <v>567.61</v>
      </c>
      <c r="K1215" t="inlineStr">
        <is>
          <t>addition</t>
        </is>
      </c>
      <c r="L1215" t="inlineStr">
        <is>
          <t/>
        </is>
      </c>
      <c r="M1215" t="inlineStr">
        <is>
          <t/>
        </is>
      </c>
      <c r="N1215" t="n">
        <v>0.0</v>
      </c>
      <c r="O1215" t="n">
        <v>0.0</v>
      </c>
      <c r="P1215" t="n">
        <v>473.82</v>
      </c>
      <c r="Q1215" t="n">
        <v>468.77</v>
      </c>
      <c r="R1215" t="n">
        <v>37.14</v>
      </c>
      <c r="S1215" t="n">
        <v>0.0</v>
      </c>
      <c r="T1215" t="n">
        <v>0.0</v>
      </c>
      <c r="U1215" t="n">
        <v>0.0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0.0</v>
      </c>
      <c r="AB1215" t="n">
        <v>30.24</v>
      </c>
      <c r="AC1215" t="n">
        <v>30.24</v>
      </c>
      <c r="AD1215" t="n">
        <v>67.38999999999999</v>
      </c>
      <c r="AE1215" t="n">
        <v>5.050000000000011</v>
      </c>
      <c r="AF1215" t="n">
        <v>37.14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0.0</v>
      </c>
      <c r="AL1215" t="inlineStr">
        <is>
          <t>unreconciled</t>
        </is>
      </c>
      <c r="AM1215" t="inlineStr">
        <is>
          <t>Packaging Charge Mismatch</t>
        </is>
      </c>
      <c r="AN1215" t="n">
        <v>37.14</v>
      </c>
      <c r="AO1215" t="n">
        <f>ROUND(P1215*100/H1215,2)</f>
        <v>0.0</v>
      </c>
      <c r="AP1215" t="n">
        <f>ROUND(Q1215*100/I1215,2)</f>
        <v>0.0</v>
      </c>
      <c r="AQ1215"/>
      <c r="AR1215"/>
      <c r="AS1215" t="n">
        <v>0.0</v>
      </c>
    </row>
    <row r="1216">
      <c r="A1216" s="1" t="n">
        <v>45236.0</v>
      </c>
      <c r="B1216" s="2" t="n">
        <v>45236.79638888889</v>
      </c>
      <c r="C1216" t="inlineStr">
        <is>
          <t>3140094012086589</t>
        </is>
      </c>
      <c r="D1216" t="inlineStr">
        <is>
          <t>POS0012</t>
        </is>
      </c>
      <c r="E1216" t="inlineStr">
        <is>
          <t>04</t>
        </is>
      </c>
      <c r="F1216" t="inlineStr">
        <is>
          <t>0094</t>
        </is>
      </c>
      <c r="G1216" t="inlineStr">
        <is>
          <t>5312481700</t>
        </is>
      </c>
      <c r="H1216" t="n">
        <v>240.0</v>
      </c>
      <c r="I1216" t="n">
        <v>228.57</v>
      </c>
      <c r="J1216" t="n">
        <v>191.43</v>
      </c>
      <c r="K1216" t="inlineStr">
        <is>
          <t>sale</t>
        </is>
      </c>
      <c r="L1216" t="inlineStr">
        <is>
          <t/>
        </is>
      </c>
      <c r="M1216" t="inlineStr">
        <is>
          <t/>
        </is>
      </c>
      <c r="N1216" t="n">
        <v>0.0</v>
      </c>
      <c r="O1216" t="n">
        <v>0.0</v>
      </c>
      <c r="P1216" t="n">
        <v>182.08</v>
      </c>
      <c r="Q1216" t="n">
        <v>182.07</v>
      </c>
      <c r="R1216" t="n">
        <v>37.14</v>
      </c>
      <c r="S1216" t="n">
        <v>37.14</v>
      </c>
      <c r="T1216" t="n">
        <v>2.29</v>
      </c>
      <c r="U1216" t="n">
        <v>2.29</v>
      </c>
      <c r="V1216" t="n">
        <v>34.46</v>
      </c>
      <c r="W1216" t="n">
        <v>34.46</v>
      </c>
      <c r="X1216" t="n">
        <v>3.0</v>
      </c>
      <c r="Y1216" t="n">
        <v>3.0</v>
      </c>
      <c r="Z1216" t="n">
        <v>6.74</v>
      </c>
      <c r="AA1216" t="n">
        <v>6.74</v>
      </c>
      <c r="AB1216" t="n">
        <v>11.42</v>
      </c>
      <c r="AC1216" t="n">
        <v>11.43</v>
      </c>
      <c r="AD1216" t="n">
        <v>11.430000000000007</v>
      </c>
      <c r="AE1216" t="n">
        <v>0.010000000000019327</v>
      </c>
      <c r="AF1216" t="n">
        <v>0.0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-0.009999999999999787</v>
      </c>
      <c r="AL1216" t="inlineStr">
        <is>
          <t>unreconciled</t>
        </is>
      </c>
      <c r="AM1216" t="inlineStr">
        <is>
          <t>Order Amount Mismatch (POS&gt;3PO)</t>
        </is>
      </c>
      <c r="AN1216" t="n">
        <v>11.43</v>
      </c>
      <c r="AO1216" t="n">
        <f>ROUND(P1216*100/H1216,2)</f>
        <v>0.0</v>
      </c>
      <c r="AP1216" t="n">
        <f>ROUND(Q1216*100/I1216,2)</f>
        <v>0.0</v>
      </c>
      <c r="AQ1216"/>
      <c r="AR1216"/>
      <c r="AS1216" t="n">
        <v>0.0</v>
      </c>
    </row>
    <row r="1217">
      <c r="A1217" s="1" t="n">
        <v>45234.0</v>
      </c>
      <c r="B1217" s="2" t="n">
        <v>45234.90069444444</v>
      </c>
      <c r="C1217" t="inlineStr">
        <is>
          <t>3140023012059637</t>
        </is>
      </c>
      <c r="D1217" t="inlineStr">
        <is>
          <t>POS0012</t>
        </is>
      </c>
      <c r="E1217" t="inlineStr">
        <is>
          <t>29</t>
        </is>
      </c>
      <c r="F1217" t="inlineStr">
        <is>
          <t>0023</t>
        </is>
      </c>
      <c r="G1217" t="inlineStr">
        <is>
          <t>5312485518</t>
        </is>
      </c>
      <c r="H1217" t="n">
        <v>272.0</v>
      </c>
      <c r="I1217" t="n">
        <v>259.05</v>
      </c>
      <c r="J1217" t="n">
        <v>221.91</v>
      </c>
      <c r="K1217" t="inlineStr">
        <is>
          <t>sale</t>
        </is>
      </c>
      <c r="L1217" t="inlineStr">
        <is>
          <t/>
        </is>
      </c>
      <c r="M1217" t="inlineStr">
        <is>
          <t/>
        </is>
      </c>
      <c r="N1217" t="n">
        <v>0.0</v>
      </c>
      <c r="O1217" t="n">
        <v>0.0</v>
      </c>
      <c r="P1217" t="n">
        <v>205.32</v>
      </c>
      <c r="Q1217" t="n">
        <v>205.31</v>
      </c>
      <c r="R1217" t="n">
        <v>37.14</v>
      </c>
      <c r="S1217" t="n">
        <v>37.14</v>
      </c>
      <c r="T1217" t="n">
        <v>2.59</v>
      </c>
      <c r="U1217" t="n">
        <v>2.59</v>
      </c>
      <c r="V1217" t="n">
        <v>39.94</v>
      </c>
      <c r="W1217" t="n">
        <v>39.94</v>
      </c>
      <c r="X1217" t="n">
        <v>3.4</v>
      </c>
      <c r="Y1217" t="n">
        <v>3.4</v>
      </c>
      <c r="Z1217" t="n">
        <v>7.8</v>
      </c>
      <c r="AA1217" t="n">
        <v>7.8</v>
      </c>
      <c r="AB1217" t="n">
        <v>12.96</v>
      </c>
      <c r="AC1217" t="n">
        <v>12.95</v>
      </c>
      <c r="AD1217" t="n">
        <v>12.949999999999989</v>
      </c>
      <c r="AE1217" t="n">
        <v>0.009999999999990905</v>
      </c>
      <c r="AF1217" t="n">
        <v>0.0</v>
      </c>
      <c r="AG1217" t="n">
        <v>0.0</v>
      </c>
      <c r="AH1217" t="n">
        <v>0.0</v>
      </c>
      <c r="AI1217" t="n">
        <v>0.0</v>
      </c>
      <c r="AJ1217" t="n">
        <v>0.0</v>
      </c>
      <c r="AK1217" t="n">
        <v>0.010000000000001563</v>
      </c>
      <c r="AL1217" t="inlineStr">
        <is>
          <t>unreconciled</t>
        </is>
      </c>
      <c r="AM1217" t="inlineStr">
        <is>
          <t>Order Amount Mismatch (POS&gt;3PO)</t>
        </is>
      </c>
      <c r="AN1217" t="n">
        <v>12.95</v>
      </c>
      <c r="AO1217" t="n">
        <f>ROUND(P1217*100/H1217,2)</f>
        <v>0.0</v>
      </c>
      <c r="AP1217" t="n">
        <f>ROUND(Q1217*100/I1217,2)</f>
        <v>0.0</v>
      </c>
      <c r="AQ1217"/>
      <c r="AR1217"/>
      <c r="AS1217" t="n">
        <v>0.0</v>
      </c>
    </row>
    <row r="1218">
      <c r="A1218" s="1" t="n">
        <v>45234.0</v>
      </c>
      <c r="B1218" s="2" t="n">
        <v>45234.84898148148</v>
      </c>
      <c r="C1218" t="inlineStr">
        <is>
          <t>3140094012085722</t>
        </is>
      </c>
      <c r="D1218" t="inlineStr">
        <is>
          <t>POS0012</t>
        </is>
      </c>
      <c r="E1218" t="inlineStr">
        <is>
          <t>37</t>
        </is>
      </c>
      <c r="F1218" t="inlineStr">
        <is>
          <t>0094</t>
        </is>
      </c>
      <c r="G1218" t="inlineStr">
        <is>
          <t>5312487155</t>
        </is>
      </c>
      <c r="H1218" t="n">
        <v>216.0</v>
      </c>
      <c r="I1218" t="n">
        <v>205.71</v>
      </c>
      <c r="J1218" t="n">
        <v>168.57</v>
      </c>
      <c r="K1218" t="inlineStr">
        <is>
          <t>sale</t>
        </is>
      </c>
      <c r="L1218" t="inlineStr">
        <is>
          <t/>
        </is>
      </c>
      <c r="M1218" t="inlineStr">
        <is>
          <t/>
        </is>
      </c>
      <c r="N1218" t="n">
        <v>0.0</v>
      </c>
      <c r="O1218" t="n">
        <v>0.0</v>
      </c>
      <c r="P1218" t="n">
        <v>164.66</v>
      </c>
      <c r="Q1218" t="n">
        <v>164.67</v>
      </c>
      <c r="R1218" t="n">
        <v>37.14</v>
      </c>
      <c r="S1218" t="n">
        <v>37.14</v>
      </c>
      <c r="T1218" t="n">
        <v>2.06</v>
      </c>
      <c r="U1218" t="n">
        <v>2.06</v>
      </c>
      <c r="V1218" t="n">
        <v>30.34</v>
      </c>
      <c r="W1218" t="n">
        <v>30.34</v>
      </c>
      <c r="X1218" t="n">
        <v>2.7</v>
      </c>
      <c r="Y1218" t="n">
        <v>2.7</v>
      </c>
      <c r="Z1218" t="n">
        <v>5.95</v>
      </c>
      <c r="AA1218" t="n">
        <v>5.95</v>
      </c>
      <c r="AB1218" t="n">
        <v>10.28</v>
      </c>
      <c r="AC1218" t="n">
        <v>10.29</v>
      </c>
      <c r="AD1218" t="n">
        <v>10.289999999999992</v>
      </c>
      <c r="AE1218" t="n">
        <v>-0.009999999999990905</v>
      </c>
      <c r="AF1218" t="n">
        <v>0.0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-0.009999999999999787</v>
      </c>
      <c r="AL1218" t="inlineStr">
        <is>
          <t>unreconciled</t>
        </is>
      </c>
      <c r="AM1218" t="inlineStr">
        <is>
          <t>Order Amount Mismatch (POS&gt;3PO)</t>
        </is>
      </c>
      <c r="AN1218" t="n">
        <v>10.29</v>
      </c>
      <c r="AO1218" t="n">
        <f>ROUND(P1218*100/H1218,2)</f>
        <v>0.0</v>
      </c>
      <c r="AP1218" t="n">
        <f>ROUND(Q1218*100/I1218,2)</f>
        <v>0.0</v>
      </c>
      <c r="AQ1218"/>
      <c r="AR1218"/>
      <c r="AS1218" t="n">
        <v>0.0</v>
      </c>
    </row>
    <row r="1219">
      <c r="A1219" s="1" t="n">
        <v>45233.0</v>
      </c>
      <c r="B1219" s="2" t="n">
        <v>45233.87658564815</v>
      </c>
      <c r="C1219" t="inlineStr">
        <is>
          <t>3140094012085303</t>
        </is>
      </c>
      <c r="D1219" t="inlineStr">
        <is>
          <t>POS0012</t>
        </is>
      </c>
      <c r="E1219" t="inlineStr">
        <is>
          <t>18</t>
        </is>
      </c>
      <c r="F1219" t="inlineStr">
        <is>
          <t>0094</t>
        </is>
      </c>
      <c r="G1219" t="inlineStr">
        <is>
          <t>5312493011</t>
        </is>
      </c>
      <c r="H1219" t="n">
        <v>250.99999999999997</v>
      </c>
      <c r="I1219" t="n">
        <v>316.18</v>
      </c>
      <c r="J1219" t="n">
        <v>279.04</v>
      </c>
      <c r="K1219" t="inlineStr">
        <is>
          <t>sale</t>
        </is>
      </c>
      <c r="L1219" t="inlineStr">
        <is>
          <t/>
        </is>
      </c>
      <c r="M1219" t="inlineStr">
        <is>
          <t/>
        </is>
      </c>
      <c r="N1219" t="n">
        <v>0.0</v>
      </c>
      <c r="O1219" t="n">
        <v>0.0</v>
      </c>
      <c r="P1219" t="n">
        <v>248.85</v>
      </c>
      <c r="Q1219" t="n">
        <v>190.05</v>
      </c>
      <c r="R1219" t="n">
        <v>37.14</v>
      </c>
      <c r="S1219" t="n">
        <v>37.14</v>
      </c>
      <c r="T1219" t="n">
        <v>3.16</v>
      </c>
      <c r="U1219" t="n">
        <v>2.39</v>
      </c>
      <c r="V1219" t="n">
        <v>50.23</v>
      </c>
      <c r="W1219" t="n">
        <v>36.34</v>
      </c>
      <c r="X1219" t="n">
        <v>4.15</v>
      </c>
      <c r="Y1219" t="n">
        <v>3.14</v>
      </c>
      <c r="Z1219" t="n">
        <v>9.79</v>
      </c>
      <c r="AA1219" t="n">
        <v>7.11</v>
      </c>
      <c r="AB1219" t="n">
        <v>11.96</v>
      </c>
      <c r="AC1219" t="n">
        <v>11.95</v>
      </c>
      <c r="AD1219" t="n">
        <v>-65.18000000000004</v>
      </c>
      <c r="AE1219" t="n">
        <v>58.79999999999998</v>
      </c>
      <c r="AF1219" t="n">
        <v>0.0</v>
      </c>
      <c r="AG1219" t="n">
        <v>0.77</v>
      </c>
      <c r="AH1219" t="n">
        <v>13.889999999999993</v>
      </c>
      <c r="AI1219" t="n">
        <v>1.0100000000000002</v>
      </c>
      <c r="AJ1219" t="n">
        <v>2.679999999999999</v>
      </c>
      <c r="AK1219" t="n">
        <v>0.010000000000001563</v>
      </c>
      <c r="AL1219" t="inlineStr">
        <is>
          <t>unreconciled</t>
        </is>
      </c>
      <c r="AM1219" t="inlineStr">
        <is>
          <t>Order Amount Mismatch (3PO&gt;POS)</t>
        </is>
      </c>
      <c r="AN1219" t="n">
        <v>65.18</v>
      </c>
      <c r="AO1219" t="n">
        <f>ROUND(P1219*100/H1219,2)</f>
        <v>0.0</v>
      </c>
      <c r="AP1219" t="n">
        <f>ROUND(Q1219*100/I1219,2)</f>
        <v>0.0</v>
      </c>
      <c r="AQ1219"/>
      <c r="AR1219"/>
      <c r="AS1219" t="n">
        <v>0.0</v>
      </c>
    </row>
    <row r="1220">
      <c r="A1220" s="1" t="n">
        <v>45234.0</v>
      </c>
      <c r="B1220" s="2" t="n">
        <v>45234.81480324074</v>
      </c>
      <c r="C1220" t="inlineStr">
        <is>
          <t>3140094012085689</t>
        </is>
      </c>
      <c r="D1220" t="inlineStr">
        <is>
          <t>POS0012</t>
        </is>
      </c>
      <c r="E1220" t="inlineStr">
        <is>
          <t>04</t>
        </is>
      </c>
      <c r="F1220" t="inlineStr">
        <is>
          <t>0094</t>
        </is>
      </c>
      <c r="G1220" t="inlineStr">
        <is>
          <t>5312512690</t>
        </is>
      </c>
      <c r="H1220" t="n">
        <v>762.0</v>
      </c>
      <c r="I1220" t="n">
        <v>725.72</v>
      </c>
      <c r="J1220" t="n">
        <v>688.58</v>
      </c>
      <c r="K1220" t="inlineStr">
        <is>
          <t>sale</t>
        </is>
      </c>
      <c r="L1220" t="inlineStr">
        <is>
          <t/>
        </is>
      </c>
      <c r="M1220" t="inlineStr">
        <is>
          <t/>
        </is>
      </c>
      <c r="N1220" t="n">
        <v>0.0</v>
      </c>
      <c r="O1220" t="n">
        <v>0.0</v>
      </c>
      <c r="P1220" t="n">
        <v>560.97</v>
      </c>
      <c r="Q1220" t="n">
        <v>560.97</v>
      </c>
      <c r="R1220" t="n">
        <v>37.14</v>
      </c>
      <c r="S1220" t="n">
        <v>37.14</v>
      </c>
      <c r="T1220" t="n">
        <v>7.26</v>
      </c>
      <c r="U1220" t="n">
        <v>7.26</v>
      </c>
      <c r="V1220" t="n">
        <v>123.94</v>
      </c>
      <c r="W1220" t="n">
        <v>123.94</v>
      </c>
      <c r="X1220" t="n">
        <v>9.53</v>
      </c>
      <c r="Y1220" t="n">
        <v>9.53</v>
      </c>
      <c r="Z1220" t="n">
        <v>24.02</v>
      </c>
      <c r="AA1220" t="n">
        <v>24.03</v>
      </c>
      <c r="AB1220" t="n">
        <v>36.28</v>
      </c>
      <c r="AC1220" t="n">
        <v>36.29</v>
      </c>
      <c r="AD1220" t="n">
        <v>36.27999999999997</v>
      </c>
      <c r="AE1220" t="n">
        <v>0.0</v>
      </c>
      <c r="AF1220" t="n">
        <v>0.0</v>
      </c>
      <c r="AG1220" t="n">
        <v>0.0</v>
      </c>
      <c r="AH1220" t="n">
        <v>0.0</v>
      </c>
      <c r="AI1220" t="n">
        <v>0.0</v>
      </c>
      <c r="AJ1220" t="n">
        <v>-0.010000000000001563</v>
      </c>
      <c r="AK1220" t="n">
        <v>-0.00999999999999801</v>
      </c>
      <c r="AL1220" t="inlineStr">
        <is>
          <t>unreconciled</t>
        </is>
      </c>
      <c r="AM1220" t="inlineStr">
        <is>
          <t>Order Amount Mismatch (POS&gt;3PO)</t>
        </is>
      </c>
      <c r="AN1220" t="n">
        <v>36.28</v>
      </c>
      <c r="AO1220" t="n">
        <f>ROUND(P1220*100/H1220,2)</f>
        <v>0.0</v>
      </c>
      <c r="AP1220" t="n">
        <f>ROUND(Q1220*100/I1220,2)</f>
        <v>0.0</v>
      </c>
      <c r="AQ1220"/>
      <c r="AR1220"/>
      <c r="AS1220" t="n">
        <v>0.0</v>
      </c>
    </row>
    <row r="1221">
      <c r="A1221" s="1" t="n">
        <v>45233.0</v>
      </c>
      <c r="B1221" s="2" t="n">
        <v>45233.83327546297</v>
      </c>
      <c r="C1221" t="inlineStr">
        <is>
          <t>3140094012085254</t>
        </is>
      </c>
      <c r="D1221" t="inlineStr">
        <is>
          <t>POS0012</t>
        </is>
      </c>
      <c r="E1221" t="inlineStr">
        <is>
          <t>69</t>
        </is>
      </c>
      <c r="F1221" t="inlineStr">
        <is>
          <t>0094</t>
        </is>
      </c>
      <c r="G1221" t="inlineStr">
        <is>
          <t>5312527738</t>
        </is>
      </c>
      <c r="H1221" t="n">
        <v>495.00000000000006</v>
      </c>
      <c r="I1221" t="n">
        <v>471.42</v>
      </c>
      <c r="J1221" t="n">
        <v>434.28</v>
      </c>
      <c r="K1221" t="inlineStr">
        <is>
          <t>sale</t>
        </is>
      </c>
      <c r="L1221" t="inlineStr">
        <is>
          <t/>
        </is>
      </c>
      <c r="M1221" t="inlineStr">
        <is>
          <t/>
        </is>
      </c>
      <c r="N1221" t="n">
        <v>0.0</v>
      </c>
      <c r="O1221" t="n">
        <v>0.0</v>
      </c>
      <c r="P1221" t="n">
        <v>367.17</v>
      </c>
      <c r="Q1221" t="n">
        <v>367.16</v>
      </c>
      <c r="R1221" t="n">
        <v>37.14</v>
      </c>
      <c r="S1221" t="n">
        <v>37.14</v>
      </c>
      <c r="T1221" t="n">
        <v>4.71</v>
      </c>
      <c r="U1221" t="n">
        <v>4.71</v>
      </c>
      <c r="V1221" t="n">
        <v>78.17</v>
      </c>
      <c r="W1221" t="n">
        <v>78.17</v>
      </c>
      <c r="X1221" t="n">
        <v>6.19</v>
      </c>
      <c r="Y1221" t="n">
        <v>6.19</v>
      </c>
      <c r="Z1221" t="n">
        <v>15.18</v>
      </c>
      <c r="AA1221" t="n">
        <v>15.18</v>
      </c>
      <c r="AB1221" t="n">
        <v>23.58</v>
      </c>
      <c r="AC1221" t="n">
        <v>23.57</v>
      </c>
      <c r="AD1221" t="n">
        <v>23.58000000000004</v>
      </c>
      <c r="AE1221" t="n">
        <v>0.009999999999990905</v>
      </c>
      <c r="AF1221" t="n">
        <v>0.0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0.00999999999999801</v>
      </c>
      <c r="AL1221" t="inlineStr">
        <is>
          <t>unreconciled</t>
        </is>
      </c>
      <c r="AM1221" t="inlineStr">
        <is>
          <t>Order Amount Mismatch (POS&gt;3PO)</t>
        </is>
      </c>
      <c r="AN1221" t="n">
        <v>23.58</v>
      </c>
      <c r="AO1221" t="n">
        <f>ROUND(P1221*100/H1221,2)</f>
        <v>0.0</v>
      </c>
      <c r="AP1221" t="n">
        <f>ROUND(Q1221*100/I1221,2)</f>
        <v>0.0</v>
      </c>
      <c r="AQ1221"/>
      <c r="AR1221"/>
      <c r="AS1221" t="n">
        <v>0.0</v>
      </c>
    </row>
    <row r="1222">
      <c r="A1222" s="1" t="n">
        <v>45233.0</v>
      </c>
      <c r="B1222" s="2" t="n">
        <v>45233.89324074074</v>
      </c>
      <c r="C1222" t="inlineStr">
        <is>
          <t>3140023012059338</t>
        </is>
      </c>
      <c r="D1222" t="inlineStr">
        <is>
          <t>POS0012</t>
        </is>
      </c>
      <c r="E1222" t="inlineStr">
        <is>
          <t>31</t>
        </is>
      </c>
      <c r="F1222" t="inlineStr">
        <is>
          <t>0023</t>
        </is>
      </c>
      <c r="G1222" t="inlineStr">
        <is>
          <t>5312545894</t>
        </is>
      </c>
      <c r="H1222" t="n">
        <v>524.0</v>
      </c>
      <c r="I1222" t="n">
        <v>576.19</v>
      </c>
      <c r="J1222" t="n">
        <v>539.05</v>
      </c>
      <c r="K1222" t="inlineStr">
        <is>
          <t>sale</t>
        </is>
      </c>
      <c r="L1222" t="inlineStr">
        <is>
          <t/>
        </is>
      </c>
      <c r="M1222" t="inlineStr">
        <is>
          <t/>
        </is>
      </c>
      <c r="N1222" t="n">
        <v>0.0</v>
      </c>
      <c r="O1222" t="n">
        <v>0.0</v>
      </c>
      <c r="P1222" t="n">
        <v>447.01</v>
      </c>
      <c r="Q1222" t="n">
        <v>388.21</v>
      </c>
      <c r="R1222" t="n">
        <v>37.14</v>
      </c>
      <c r="S1222" t="n">
        <v>37.14</v>
      </c>
      <c r="T1222" t="n">
        <v>5.76</v>
      </c>
      <c r="U1222" t="n">
        <v>4.99</v>
      </c>
      <c r="V1222" t="n">
        <v>97.03</v>
      </c>
      <c r="W1222" t="n">
        <v>83.14</v>
      </c>
      <c r="X1222" t="n">
        <v>7.56</v>
      </c>
      <c r="Y1222" t="n">
        <v>6.55</v>
      </c>
      <c r="Z1222" t="n">
        <v>18.83</v>
      </c>
      <c r="AA1222" t="n">
        <v>16.15</v>
      </c>
      <c r="AB1222" t="n">
        <v>24.96</v>
      </c>
      <c r="AC1222" t="n">
        <v>24.95</v>
      </c>
      <c r="AD1222" t="n">
        <v>-52.190000000000055</v>
      </c>
      <c r="AE1222" t="n">
        <v>58.80000000000001</v>
      </c>
      <c r="AF1222" t="n">
        <v>0.0</v>
      </c>
      <c r="AG1222" t="n">
        <v>0.7699999999999996</v>
      </c>
      <c r="AH1222" t="n">
        <v>13.89</v>
      </c>
      <c r="AI1222" t="n">
        <v>1.0099999999999998</v>
      </c>
      <c r="AJ1222" t="n">
        <v>2.6799999999999997</v>
      </c>
      <c r="AK1222" t="n">
        <v>0.010000000000001563</v>
      </c>
      <c r="AL1222" t="inlineStr">
        <is>
          <t>unreconciled</t>
        </is>
      </c>
      <c r="AM1222" t="inlineStr">
        <is>
          <t>Order Amount Mismatch (3PO&gt;POS)</t>
        </is>
      </c>
      <c r="AN1222" t="n">
        <v>52.19</v>
      </c>
      <c r="AO1222" t="n">
        <f>ROUND(P1222*100/H1222,2)</f>
        <v>0.0</v>
      </c>
      <c r="AP1222" t="n">
        <f>ROUND(Q1222*100/I1222,2)</f>
        <v>0.0</v>
      </c>
      <c r="AQ1222"/>
      <c r="AR1222"/>
      <c r="AS1222" t="n">
        <v>0.0</v>
      </c>
    </row>
    <row r="1223">
      <c r="A1223" s="1" t="n">
        <v>45233.0</v>
      </c>
      <c r="B1223" s="2" t="n">
        <v>45233.98564814815</v>
      </c>
      <c r="C1223" t="inlineStr">
        <is>
          <t>3140094012085395</t>
        </is>
      </c>
      <c r="D1223" t="inlineStr">
        <is>
          <t>POS0012</t>
        </is>
      </c>
      <c r="E1223" t="inlineStr">
        <is>
          <t>10</t>
        </is>
      </c>
      <c r="F1223" t="inlineStr">
        <is>
          <t>0094</t>
        </is>
      </c>
      <c r="G1223" t="inlineStr">
        <is>
          <t>5312550811</t>
        </is>
      </c>
      <c r="H1223" t="n">
        <v>392.0</v>
      </c>
      <c r="I1223" t="n">
        <v>450.47</v>
      </c>
      <c r="J1223" t="n">
        <v>413.33</v>
      </c>
      <c r="K1223" t="inlineStr">
        <is>
          <t>sale</t>
        </is>
      </c>
      <c r="L1223" t="inlineStr">
        <is>
          <t/>
        </is>
      </c>
      <c r="M1223" t="inlineStr">
        <is>
          <t/>
        </is>
      </c>
      <c r="N1223" t="n">
        <v>0.0</v>
      </c>
      <c r="O1223" t="n">
        <v>0.0</v>
      </c>
      <c r="P1223" t="n">
        <v>351.2</v>
      </c>
      <c r="Q1223" t="n">
        <v>292.41</v>
      </c>
      <c r="R1223" t="n">
        <v>37.14</v>
      </c>
      <c r="S1223" t="n">
        <v>37.14</v>
      </c>
      <c r="T1223" t="n">
        <v>4.5</v>
      </c>
      <c r="U1223" t="n">
        <v>3.73</v>
      </c>
      <c r="V1223" t="n">
        <v>74.4</v>
      </c>
      <c r="W1223" t="n">
        <v>60.51</v>
      </c>
      <c r="X1223" t="n">
        <v>5.91</v>
      </c>
      <c r="Y1223" t="n">
        <v>4.9</v>
      </c>
      <c r="Z1223" t="n">
        <v>14.46</v>
      </c>
      <c r="AA1223" t="n">
        <v>11.77</v>
      </c>
      <c r="AB1223" t="n">
        <v>18.66</v>
      </c>
      <c r="AC1223" t="n">
        <v>18.67</v>
      </c>
      <c r="AD1223" t="n">
        <v>-58.47000000000003</v>
      </c>
      <c r="AE1223" t="n">
        <v>58.789999999999964</v>
      </c>
      <c r="AF1223" t="n">
        <v>0.0</v>
      </c>
      <c r="AG1223" t="n">
        <v>0.77</v>
      </c>
      <c r="AH1223" t="n">
        <v>13.890000000000008</v>
      </c>
      <c r="AI1223" t="n">
        <v>1.0099999999999998</v>
      </c>
      <c r="AJ1223" t="n">
        <v>2.6900000000000013</v>
      </c>
      <c r="AK1223" t="n">
        <v>-0.010000000000001563</v>
      </c>
      <c r="AL1223" t="inlineStr">
        <is>
          <t>unreconciled</t>
        </is>
      </c>
      <c r="AM1223" t="inlineStr">
        <is>
          <t>Order Amount Mismatch (3PO&gt;POS)</t>
        </is>
      </c>
      <c r="AN1223" t="n">
        <v>58.47</v>
      </c>
      <c r="AO1223" t="n">
        <f>ROUND(P1223*100/H1223,2)</f>
        <v>0.0</v>
      </c>
      <c r="AP1223" t="n">
        <f>ROUND(Q1223*100/I1223,2)</f>
        <v>0.0</v>
      </c>
      <c r="AQ1223"/>
      <c r="AR1223"/>
      <c r="AS1223" t="n">
        <v>0.0</v>
      </c>
    </row>
    <row r="1224">
      <c r="A1224" s="1" t="n">
        <v>45233.0</v>
      </c>
      <c r="B1224" s="2" t="n">
        <v>45233.99952546296</v>
      </c>
      <c r="C1224" t="inlineStr">
        <is>
          <t>3140094012085406</t>
        </is>
      </c>
      <c r="D1224" t="inlineStr">
        <is>
          <t>POS0012</t>
        </is>
      </c>
      <c r="E1224" t="inlineStr">
        <is>
          <t>21</t>
        </is>
      </c>
      <c r="F1224" t="inlineStr">
        <is>
          <t>0094</t>
        </is>
      </c>
      <c r="G1224" t="inlineStr">
        <is>
          <t>5312558111</t>
        </is>
      </c>
      <c r="H1224" t="n">
        <v>873.0</v>
      </c>
      <c r="I1224" t="n">
        <v>908.57</v>
      </c>
      <c r="J1224" t="n">
        <v>871.43</v>
      </c>
      <c r="K1224" t="inlineStr">
        <is>
          <t>sale</t>
        </is>
      </c>
      <c r="L1224" t="inlineStr">
        <is>
          <t/>
        </is>
      </c>
      <c r="M1224" t="inlineStr">
        <is>
          <t/>
        </is>
      </c>
      <c r="N1224" t="n">
        <v>0.0</v>
      </c>
      <c r="O1224" t="n">
        <v>0.0</v>
      </c>
      <c r="P1224" t="n">
        <v>700.32</v>
      </c>
      <c r="Q1224" t="n">
        <v>641.54</v>
      </c>
      <c r="R1224" t="n">
        <v>37.14</v>
      </c>
      <c r="S1224" t="n">
        <v>37.14</v>
      </c>
      <c r="T1224" t="n">
        <v>9.09</v>
      </c>
      <c r="U1224" t="n">
        <v>8.31</v>
      </c>
      <c r="V1224" t="n">
        <v>156.86</v>
      </c>
      <c r="W1224" t="n">
        <v>142.97</v>
      </c>
      <c r="X1224" t="n">
        <v>11.92</v>
      </c>
      <c r="Y1224" t="n">
        <v>10.91</v>
      </c>
      <c r="Z1224" t="n">
        <v>30.38</v>
      </c>
      <c r="AA1224" t="n">
        <v>27.69</v>
      </c>
      <c r="AB1224" t="n">
        <v>41.58</v>
      </c>
      <c r="AC1224" t="n">
        <v>41.57</v>
      </c>
      <c r="AD1224" t="n">
        <v>-35.57000000000005</v>
      </c>
      <c r="AE1224" t="n">
        <v>58.780000000000086</v>
      </c>
      <c r="AF1224" t="n">
        <v>0.0</v>
      </c>
      <c r="AG1224" t="n">
        <v>0.7799999999999994</v>
      </c>
      <c r="AH1224" t="n">
        <v>13.890000000000015</v>
      </c>
      <c r="AI1224" t="n">
        <v>1.0099999999999998</v>
      </c>
      <c r="AJ1224" t="n">
        <v>2.6899999999999977</v>
      </c>
      <c r="AK1224" t="n">
        <v>0.00999999999999801</v>
      </c>
      <c r="AL1224" t="inlineStr">
        <is>
          <t>unreconciled</t>
        </is>
      </c>
      <c r="AM1224" t="inlineStr">
        <is>
          <t>Order Amount Mismatch (3PO&gt;POS)</t>
        </is>
      </c>
      <c r="AN1224" t="n">
        <v>35.57</v>
      </c>
      <c r="AO1224" t="n">
        <f>ROUND(P1224*100/H1224,2)</f>
        <v>0.0</v>
      </c>
      <c r="AP1224" t="n">
        <f>ROUND(Q1224*100/I1224,2)</f>
        <v>0.0</v>
      </c>
      <c r="AQ1224"/>
      <c r="AR1224"/>
      <c r="AS1224" t="n">
        <v>0.0</v>
      </c>
    </row>
    <row r="1225">
      <c r="A1225" s="1" t="n">
        <v>45234.0</v>
      </c>
      <c r="B1225" s="2" t="n">
        <v>45234.44148148148</v>
      </c>
      <c r="C1225" t="inlineStr">
        <is>
          <t>3140094012085440</t>
        </is>
      </c>
      <c r="D1225" t="inlineStr">
        <is>
          <t>POS0012</t>
        </is>
      </c>
      <c r="E1225" t="inlineStr">
        <is>
          <t>55</t>
        </is>
      </c>
      <c r="F1225" t="inlineStr">
        <is>
          <t>0094</t>
        </is>
      </c>
      <c r="G1225" t="inlineStr">
        <is>
          <t>5312571677</t>
        </is>
      </c>
      <c r="H1225" t="n">
        <v>428.0</v>
      </c>
      <c r="I1225" t="n">
        <v>407.62</v>
      </c>
      <c r="J1225" t="n">
        <v>370.48</v>
      </c>
      <c r="K1225" t="inlineStr">
        <is>
          <t>sale</t>
        </is>
      </c>
      <c r="L1225" t="inlineStr">
        <is>
          <t/>
        </is>
      </c>
      <c r="M1225" t="inlineStr">
        <is>
          <t/>
        </is>
      </c>
      <c r="N1225" t="n">
        <v>0.0</v>
      </c>
      <c r="O1225" t="n">
        <v>0.0</v>
      </c>
      <c r="P1225" t="n">
        <v>318.53</v>
      </c>
      <c r="Q1225" t="n">
        <v>318.54</v>
      </c>
      <c r="R1225" t="n">
        <v>37.14</v>
      </c>
      <c r="S1225" t="n">
        <v>37.14</v>
      </c>
      <c r="T1225" t="n">
        <v>4.08</v>
      </c>
      <c r="U1225" t="n">
        <v>4.08</v>
      </c>
      <c r="V1225" t="n">
        <v>66.69</v>
      </c>
      <c r="W1225" t="n">
        <v>66.69</v>
      </c>
      <c r="X1225" t="n">
        <v>5.35</v>
      </c>
      <c r="Y1225" t="n">
        <v>5.35</v>
      </c>
      <c r="Z1225" t="n">
        <v>12.97</v>
      </c>
      <c r="AA1225" t="n">
        <v>12.96</v>
      </c>
      <c r="AB1225" t="n">
        <v>20.38</v>
      </c>
      <c r="AC1225" t="n">
        <v>20.38</v>
      </c>
      <c r="AD1225" t="n">
        <v>20.379999999999995</v>
      </c>
      <c r="AE1225" t="n">
        <v>-0.010000000000047748</v>
      </c>
      <c r="AF1225" t="n">
        <v>0.0</v>
      </c>
      <c r="AG1225" t="n">
        <v>0.0</v>
      </c>
      <c r="AH1225" t="n">
        <v>0.0</v>
      </c>
      <c r="AI1225" t="n">
        <v>0.0</v>
      </c>
      <c r="AJ1225" t="n">
        <v>0.009999999999999787</v>
      </c>
      <c r="AK1225" t="n">
        <v>0.0</v>
      </c>
      <c r="AL1225" t="inlineStr">
        <is>
          <t>unreconciled</t>
        </is>
      </c>
      <c r="AM1225" t="inlineStr">
        <is>
          <t>Order Amount Mismatch (POS&gt;3PO)</t>
        </is>
      </c>
      <c r="AN1225" t="n">
        <v>20.38</v>
      </c>
      <c r="AO1225" t="n">
        <f>ROUND(P1225*100/H1225,2)</f>
        <v>0.0</v>
      </c>
      <c r="AP1225" t="n">
        <f>ROUND(Q1225*100/I1225,2)</f>
        <v>0.0</v>
      </c>
      <c r="AQ1225"/>
      <c r="AR1225"/>
      <c r="AS1225" t="n">
        <v>0.0</v>
      </c>
    </row>
    <row r="1226">
      <c r="A1226" s="1" t="n">
        <v>45233.0</v>
      </c>
      <c r="B1226" s="2" t="n">
        <v>45233.54309027778</v>
      </c>
      <c r="C1226" t="inlineStr">
        <is>
          <t>3140023012059209</t>
        </is>
      </c>
      <c r="D1226" t="inlineStr">
        <is>
          <t>POS0012</t>
        </is>
      </c>
      <c r="E1226" t="inlineStr">
        <is>
          <t>02</t>
        </is>
      </c>
      <c r="F1226" t="inlineStr">
        <is>
          <t>0023</t>
        </is>
      </c>
      <c r="G1226" t="inlineStr">
        <is>
          <t>5312575404</t>
        </is>
      </c>
      <c r="H1226" t="n">
        <v>285.0</v>
      </c>
      <c r="I1226" t="n">
        <v>348.57</v>
      </c>
      <c r="J1226" t="n">
        <v>311.43</v>
      </c>
      <c r="K1226" t="inlineStr">
        <is>
          <t>sale</t>
        </is>
      </c>
      <c r="L1226" t="inlineStr">
        <is>
          <t/>
        </is>
      </c>
      <c r="M1226" t="inlineStr">
        <is>
          <t/>
        </is>
      </c>
      <c r="N1226" t="n">
        <v>0.0</v>
      </c>
      <c r="O1226" t="n">
        <v>0.0</v>
      </c>
      <c r="P1226" t="n">
        <v>273.52</v>
      </c>
      <c r="Q1226" t="n">
        <v>214.75</v>
      </c>
      <c r="R1226" t="n">
        <v>37.14</v>
      </c>
      <c r="S1226" t="n">
        <v>37.14</v>
      </c>
      <c r="T1226" t="n">
        <v>3.49</v>
      </c>
      <c r="U1226" t="n">
        <v>2.71</v>
      </c>
      <c r="V1226" t="n">
        <v>56.06</v>
      </c>
      <c r="W1226" t="n">
        <v>42.17</v>
      </c>
      <c r="X1226" t="n">
        <v>4.58</v>
      </c>
      <c r="Y1226" t="n">
        <v>3.56</v>
      </c>
      <c r="Z1226" t="n">
        <v>10.92</v>
      </c>
      <c r="AA1226" t="n">
        <v>8.23</v>
      </c>
      <c r="AB1226" t="n">
        <v>13.58</v>
      </c>
      <c r="AC1226" t="n">
        <v>13.57</v>
      </c>
      <c r="AD1226" t="n">
        <v>-63.56999999999999</v>
      </c>
      <c r="AE1226" t="n">
        <v>58.76999999999998</v>
      </c>
      <c r="AF1226" t="n">
        <v>0.0</v>
      </c>
      <c r="AG1226" t="n">
        <v>0.7800000000000002</v>
      </c>
      <c r="AH1226" t="n">
        <v>13.89</v>
      </c>
      <c r="AI1226" t="n">
        <v>1.02</v>
      </c>
      <c r="AJ1226" t="n">
        <v>2.6899999999999995</v>
      </c>
      <c r="AK1226" t="n">
        <v>0.009999999999999787</v>
      </c>
      <c r="AL1226" t="inlineStr">
        <is>
          <t>unreconciled</t>
        </is>
      </c>
      <c r="AM1226" t="inlineStr">
        <is>
          <t>Order Amount Mismatch (3PO&gt;POS)</t>
        </is>
      </c>
      <c r="AN1226" t="n">
        <v>63.57</v>
      </c>
      <c r="AO1226" t="n">
        <f>ROUND(P1226*100/H1226,2)</f>
        <v>0.0</v>
      </c>
      <c r="AP1226" t="n">
        <f>ROUND(Q1226*100/I1226,2)</f>
        <v>0.0</v>
      </c>
      <c r="AQ1226"/>
      <c r="AR1226"/>
      <c r="AS1226" t="n">
        <v>0.0</v>
      </c>
    </row>
    <row r="1227">
      <c r="A1227" s="1" t="n">
        <v>45233.0</v>
      </c>
      <c r="B1227" s="2" t="n">
        <v>45233.64805555555</v>
      </c>
      <c r="C1227" t="inlineStr">
        <is>
          <t>3140023012059241</t>
        </is>
      </c>
      <c r="D1227" t="inlineStr">
        <is>
          <t>POS0012</t>
        </is>
      </c>
      <c r="E1227" t="inlineStr">
        <is>
          <t>34</t>
        </is>
      </c>
      <c r="F1227" t="inlineStr">
        <is>
          <t>0023</t>
        </is>
      </c>
      <c r="G1227" t="inlineStr">
        <is>
          <t>5312582018</t>
        </is>
      </c>
      <c r="H1227" t="n">
        <v>773.0</v>
      </c>
      <c r="I1227" t="n">
        <v>813.33</v>
      </c>
      <c r="J1227" t="n">
        <v>776.19</v>
      </c>
      <c r="K1227" t="inlineStr">
        <is>
          <t>sale</t>
        </is>
      </c>
      <c r="L1227" t="inlineStr">
        <is>
          <t/>
        </is>
      </c>
      <c r="M1227" t="inlineStr">
        <is>
          <t/>
        </is>
      </c>
      <c r="N1227" t="n">
        <v>0.0</v>
      </c>
      <c r="O1227" t="n">
        <v>0.0</v>
      </c>
      <c r="P1227" t="n">
        <v>627.74</v>
      </c>
      <c r="Q1227" t="n">
        <v>568.94</v>
      </c>
      <c r="R1227" t="n">
        <v>37.14</v>
      </c>
      <c r="S1227" t="n">
        <v>37.14</v>
      </c>
      <c r="T1227" t="n">
        <v>8.13</v>
      </c>
      <c r="U1227" t="n">
        <v>7.36</v>
      </c>
      <c r="V1227" t="n">
        <v>139.71</v>
      </c>
      <c r="W1227" t="n">
        <v>125.83</v>
      </c>
      <c r="X1227" t="n">
        <v>10.68</v>
      </c>
      <c r="Y1227" t="n">
        <v>9.66</v>
      </c>
      <c r="Z1227" t="n">
        <v>27.07</v>
      </c>
      <c r="AA1227" t="n">
        <v>24.39</v>
      </c>
      <c r="AB1227" t="n">
        <v>36.82</v>
      </c>
      <c r="AC1227" t="n">
        <v>36.81</v>
      </c>
      <c r="AD1227" t="n">
        <v>-40.33000000000004</v>
      </c>
      <c r="AE1227" t="n">
        <v>58.799999999999955</v>
      </c>
      <c r="AF1227" t="n">
        <v>0.0</v>
      </c>
      <c r="AG1227" t="n">
        <v>0.7700000000000005</v>
      </c>
      <c r="AH1227" t="n">
        <v>13.88000000000001</v>
      </c>
      <c r="AI1227" t="n">
        <v>1.0199999999999996</v>
      </c>
      <c r="AJ1227" t="n">
        <v>2.6799999999999997</v>
      </c>
      <c r="AK1227" t="n">
        <v>0.00999999999999801</v>
      </c>
      <c r="AL1227" t="inlineStr">
        <is>
          <t>unreconciled</t>
        </is>
      </c>
      <c r="AM1227" t="inlineStr">
        <is>
          <t>Order Amount Mismatch (3PO&gt;POS)</t>
        </is>
      </c>
      <c r="AN1227" t="n">
        <v>40.33</v>
      </c>
      <c r="AO1227" t="n">
        <f>ROUND(P1227*100/H1227,2)</f>
        <v>0.0</v>
      </c>
      <c r="AP1227" t="n">
        <f>ROUND(Q1227*100/I1227,2)</f>
        <v>0.0</v>
      </c>
      <c r="AQ1227"/>
      <c r="AR1227"/>
      <c r="AS1227" t="n">
        <v>0.0</v>
      </c>
    </row>
    <row r="1228">
      <c r="A1228" s="1" t="n">
        <v>45233.0</v>
      </c>
      <c r="B1228" s="2" t="n">
        <v>45233.976111111115</v>
      </c>
      <c r="C1228" t="inlineStr">
        <is>
          <t>3140023012059372</t>
        </is>
      </c>
      <c r="D1228" t="inlineStr">
        <is>
          <t>POS0012</t>
        </is>
      </c>
      <c r="E1228" t="inlineStr">
        <is>
          <t>65</t>
        </is>
      </c>
      <c r="F1228" t="inlineStr">
        <is>
          <t>0023</t>
        </is>
      </c>
      <c r="G1228" t="inlineStr">
        <is>
          <t>5312598301</t>
        </is>
      </c>
      <c r="H1228" t="n">
        <v>334.0</v>
      </c>
      <c r="I1228" t="n">
        <v>358.09</v>
      </c>
      <c r="J1228" t="n">
        <v>358.09</v>
      </c>
      <c r="K1228" t="inlineStr">
        <is>
          <t>addition</t>
        </is>
      </c>
      <c r="L1228" t="inlineStr">
        <is>
          <t/>
        </is>
      </c>
      <c r="M1228" t="inlineStr">
        <is>
          <t/>
        </is>
      </c>
      <c r="N1228" t="n">
        <v>0.0</v>
      </c>
      <c r="O1228" t="n">
        <v>0.0</v>
      </c>
      <c r="P1228" t="n">
        <v>309.66</v>
      </c>
      <c r="Q1228" t="n">
        <v>250.32</v>
      </c>
      <c r="R1228" t="n">
        <v>37.14</v>
      </c>
      <c r="S1228" t="n">
        <v>0.0</v>
      </c>
      <c r="T1228" t="n">
        <v>0.0</v>
      </c>
      <c r="U1228" t="n">
        <v>0.0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 t="n">
        <v>15.9</v>
      </c>
      <c r="AC1228" t="n">
        <v>15.91</v>
      </c>
      <c r="AD1228" t="n">
        <v>-24.089999999999975</v>
      </c>
      <c r="AE1228" t="n">
        <v>59.34000000000003</v>
      </c>
      <c r="AF1228" t="n">
        <v>37.14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-0.009999999999999787</v>
      </c>
      <c r="AL1228" t="inlineStr">
        <is>
          <t>unreconciled</t>
        </is>
      </c>
      <c r="AM1228" t="inlineStr">
        <is>
          <t>Packaging Charge Mismatch</t>
        </is>
      </c>
      <c r="AN1228" t="n">
        <v>37.14</v>
      </c>
      <c r="AO1228" t="n">
        <f>ROUND(P1228*100/H1228,2)</f>
        <v>0.0</v>
      </c>
      <c r="AP1228" t="n">
        <f>ROUND(Q1228*100/I1228,2)</f>
        <v>0.0</v>
      </c>
      <c r="AQ1228"/>
      <c r="AR1228"/>
      <c r="AS1228" t="n">
        <v>0.0</v>
      </c>
    </row>
    <row r="1229">
      <c r="A1229" s="1" t="n">
        <v>45233.0</v>
      </c>
      <c r="B1229" s="2" t="n">
        <v>45233.63594907407</v>
      </c>
      <c r="C1229" t="inlineStr">
        <is>
          <t>3140094012085122</t>
        </is>
      </c>
      <c r="D1229" t="inlineStr">
        <is>
          <t>POS0012</t>
        </is>
      </c>
      <c r="E1229" t="inlineStr">
        <is>
          <t>37</t>
        </is>
      </c>
      <c r="F1229" t="inlineStr">
        <is>
          <t>0094</t>
        </is>
      </c>
      <c r="G1229" t="inlineStr">
        <is>
          <t>5312615925</t>
        </is>
      </c>
      <c r="H1229" t="n">
        <v>531.0</v>
      </c>
      <c r="I1229" t="n">
        <v>582.85</v>
      </c>
      <c r="J1229" t="n">
        <v>545.71</v>
      </c>
      <c r="K1229" t="inlineStr">
        <is>
          <t>sale</t>
        </is>
      </c>
      <c r="L1229" t="inlineStr">
        <is>
          <t/>
        </is>
      </c>
      <c r="M1229" t="inlineStr">
        <is>
          <t/>
        </is>
      </c>
      <c r="N1229" t="n">
        <v>0.0</v>
      </c>
      <c r="O1229" t="n">
        <v>0.0</v>
      </c>
      <c r="P1229" t="n">
        <v>452.08</v>
      </c>
      <c r="Q1229" t="n">
        <v>393.3</v>
      </c>
      <c r="R1229" t="n">
        <v>37.14</v>
      </c>
      <c r="S1229" t="n">
        <v>37.14</v>
      </c>
      <c r="T1229" t="n">
        <v>5.83</v>
      </c>
      <c r="U1229" t="n">
        <v>5.06</v>
      </c>
      <c r="V1229" t="n">
        <v>98.23</v>
      </c>
      <c r="W1229" t="n">
        <v>84.34</v>
      </c>
      <c r="X1229" t="n">
        <v>7.65</v>
      </c>
      <c r="Y1229" t="n">
        <v>6.64</v>
      </c>
      <c r="Z1229" t="n">
        <v>19.06</v>
      </c>
      <c r="AA1229" t="n">
        <v>16.38</v>
      </c>
      <c r="AB1229" t="n">
        <v>25.28</v>
      </c>
      <c r="AC1229" t="n">
        <v>25.29</v>
      </c>
      <c r="AD1229" t="n">
        <v>-51.85000000000002</v>
      </c>
      <c r="AE1229" t="n">
        <v>58.77999999999997</v>
      </c>
      <c r="AF1229" t="n">
        <v>0.0</v>
      </c>
      <c r="AG1229" t="n">
        <v>0.7700000000000005</v>
      </c>
      <c r="AH1229" t="n">
        <v>13.89</v>
      </c>
      <c r="AI1229" t="n">
        <v>1.0100000000000007</v>
      </c>
      <c r="AJ1229" t="n">
        <v>2.6799999999999997</v>
      </c>
      <c r="AK1229" t="n">
        <v>-0.00999999999999801</v>
      </c>
      <c r="AL1229" t="inlineStr">
        <is>
          <t>unreconciled</t>
        </is>
      </c>
      <c r="AM1229" t="inlineStr">
        <is>
          <t>Order Amount Mismatch (3PO&gt;POS)</t>
        </is>
      </c>
      <c r="AN1229" t="n">
        <v>51.85</v>
      </c>
      <c r="AO1229" t="n">
        <f>ROUND(P1229*100/H1229,2)</f>
        <v>0.0</v>
      </c>
      <c r="AP1229" t="n">
        <f>ROUND(Q1229*100/I1229,2)</f>
        <v>0.0</v>
      </c>
      <c r="AQ1229"/>
      <c r="AR1229"/>
      <c r="AS1229" t="n">
        <v>0.0</v>
      </c>
    </row>
    <row r="1230">
      <c r="A1230" s="1" t="n">
        <v>45233.0</v>
      </c>
      <c r="B1230" s="2" t="n">
        <v>45233.629895833335</v>
      </c>
      <c r="C1230" t="inlineStr">
        <is>
          <t>3140023012059234</t>
        </is>
      </c>
      <c r="D1230" t="inlineStr">
        <is>
          <t>POS0012</t>
        </is>
      </c>
      <c r="E1230" t="inlineStr">
        <is>
          <t>27</t>
        </is>
      </c>
      <c r="F1230" t="inlineStr">
        <is>
          <t>0023</t>
        </is>
      </c>
      <c r="G1230" t="inlineStr">
        <is>
          <t>5312618998</t>
        </is>
      </c>
      <c r="H1230" t="n">
        <v>377.0</v>
      </c>
      <c r="I1230" t="n">
        <v>436.19</v>
      </c>
      <c r="J1230" t="n">
        <v>399.05</v>
      </c>
      <c r="K1230" t="inlineStr">
        <is>
          <t>sale</t>
        </is>
      </c>
      <c r="L1230" t="inlineStr">
        <is>
          <t/>
        </is>
      </c>
      <c r="M1230" t="inlineStr">
        <is>
          <t/>
        </is>
      </c>
      <c r="N1230" t="n">
        <v>0.0</v>
      </c>
      <c r="O1230" t="n">
        <v>0.0</v>
      </c>
      <c r="P1230" t="n">
        <v>340.32</v>
      </c>
      <c r="Q1230" t="n">
        <v>281.52</v>
      </c>
      <c r="R1230" t="n">
        <v>37.14</v>
      </c>
      <c r="S1230" t="n">
        <v>37.14</v>
      </c>
      <c r="T1230" t="n">
        <v>4.36</v>
      </c>
      <c r="U1230" t="n">
        <v>3.59</v>
      </c>
      <c r="V1230" t="n">
        <v>71.83</v>
      </c>
      <c r="W1230" t="n">
        <v>57.94</v>
      </c>
      <c r="X1230" t="n">
        <v>5.72</v>
      </c>
      <c r="Y1230" t="n">
        <v>4.71</v>
      </c>
      <c r="Z1230" t="n">
        <v>13.96</v>
      </c>
      <c r="AA1230" t="n">
        <v>11.28</v>
      </c>
      <c r="AB1230" t="n">
        <v>17.96</v>
      </c>
      <c r="AC1230" t="n">
        <v>17.95</v>
      </c>
      <c r="AD1230" t="n">
        <v>-59.19</v>
      </c>
      <c r="AE1230" t="n">
        <v>58.80000000000001</v>
      </c>
      <c r="AF1230" t="n">
        <v>0.0</v>
      </c>
      <c r="AG1230" t="n">
        <v>0.7700000000000005</v>
      </c>
      <c r="AH1230" t="n">
        <v>13.89</v>
      </c>
      <c r="AI1230" t="n">
        <v>1.0099999999999998</v>
      </c>
      <c r="AJ1230" t="n">
        <v>2.6800000000000015</v>
      </c>
      <c r="AK1230" t="n">
        <v>0.010000000000001563</v>
      </c>
      <c r="AL1230" t="inlineStr">
        <is>
          <t>unreconciled</t>
        </is>
      </c>
      <c r="AM1230" t="inlineStr">
        <is>
          <t>Order Amount Mismatch (3PO&gt;POS)</t>
        </is>
      </c>
      <c r="AN1230" t="n">
        <v>59.19</v>
      </c>
      <c r="AO1230" t="n">
        <f>ROUND(P1230*100/H1230,2)</f>
        <v>0.0</v>
      </c>
      <c r="AP1230" t="n">
        <f>ROUND(Q1230*100/I1230,2)</f>
        <v>0.0</v>
      </c>
      <c r="AQ1230"/>
      <c r="AR1230"/>
      <c r="AS1230" t="n">
        <v>0.0</v>
      </c>
    </row>
    <row r="1231">
      <c r="A1231" s="1" t="n">
        <v>45233.0</v>
      </c>
      <c r="B1231" s="2" t="n">
        <v>45233.75880787037</v>
      </c>
      <c r="C1231" t="inlineStr">
        <is>
          <t>3140094012085186</t>
        </is>
      </c>
      <c r="D1231" t="inlineStr">
        <is>
          <t>POS0012</t>
        </is>
      </c>
      <c r="E1231" t="inlineStr">
        <is>
          <t>01</t>
        </is>
      </c>
      <c r="F1231" t="inlineStr">
        <is>
          <t>0094</t>
        </is>
      </c>
      <c r="G1231" t="inlineStr">
        <is>
          <t>5312647897</t>
        </is>
      </c>
      <c r="H1231" t="n">
        <v>829.0</v>
      </c>
      <c r="I1231" t="n">
        <v>866.66</v>
      </c>
      <c r="J1231" t="n">
        <v>829.52</v>
      </c>
      <c r="K1231" t="inlineStr">
        <is>
          <t>sale</t>
        </is>
      </c>
      <c r="L1231" t="inlineStr">
        <is>
          <t/>
        </is>
      </c>
      <c r="M1231" t="inlineStr">
        <is>
          <t/>
        </is>
      </c>
      <c r="N1231" t="n">
        <v>0.0</v>
      </c>
      <c r="O1231" t="n">
        <v>0.0</v>
      </c>
      <c r="P1231" t="n">
        <v>668.39</v>
      </c>
      <c r="Q1231" t="n">
        <v>609.59</v>
      </c>
      <c r="R1231" t="n">
        <v>37.14</v>
      </c>
      <c r="S1231" t="n">
        <v>37.14</v>
      </c>
      <c r="T1231" t="n">
        <v>8.67</v>
      </c>
      <c r="U1231" t="n">
        <v>7.9</v>
      </c>
      <c r="V1231" t="n">
        <v>149.31</v>
      </c>
      <c r="W1231" t="n">
        <v>135.43</v>
      </c>
      <c r="X1231" t="n">
        <v>11.37</v>
      </c>
      <c r="Y1231" t="n">
        <v>10.36</v>
      </c>
      <c r="Z1231" t="n">
        <v>28.92</v>
      </c>
      <c r="AA1231" t="n">
        <v>26.24</v>
      </c>
      <c r="AB1231" t="n">
        <v>39.48</v>
      </c>
      <c r="AC1231" t="n">
        <v>39.48</v>
      </c>
      <c r="AD1231" t="n">
        <v>-37.65999999999997</v>
      </c>
      <c r="AE1231" t="n">
        <v>58.799999999999955</v>
      </c>
      <c r="AF1231" t="n">
        <v>0.0</v>
      </c>
      <c r="AG1231" t="n">
        <v>0.7699999999999996</v>
      </c>
      <c r="AH1231" t="n">
        <v>13.879999999999995</v>
      </c>
      <c r="AI1231" t="n">
        <v>1.0099999999999998</v>
      </c>
      <c r="AJ1231" t="n">
        <v>2.6800000000000033</v>
      </c>
      <c r="AK1231" t="n">
        <v>0.0</v>
      </c>
      <c r="AL1231" t="inlineStr">
        <is>
          <t>unreconciled</t>
        </is>
      </c>
      <c r="AM1231" t="inlineStr">
        <is>
          <t>Order Amount Mismatch (3PO&gt;POS)</t>
        </is>
      </c>
      <c r="AN1231" t="n">
        <v>37.66</v>
      </c>
      <c r="AO1231" t="n">
        <f>ROUND(P1231*100/H1231,2)</f>
        <v>0.0</v>
      </c>
      <c r="AP1231" t="n">
        <f>ROUND(Q1231*100/I1231,2)</f>
        <v>0.0</v>
      </c>
      <c r="AQ1231"/>
      <c r="AR1231"/>
      <c r="AS1231" t="n">
        <v>0.0</v>
      </c>
    </row>
    <row r="1232">
      <c r="A1232" s="1" t="n">
        <v>45234.0</v>
      </c>
      <c r="B1232" s="2" t="n">
        <v>45234.54329861111</v>
      </c>
      <c r="C1232" t="inlineStr">
        <is>
          <t>3140094012085469</t>
        </is>
      </c>
      <c r="D1232" t="inlineStr">
        <is>
          <t>POS0012</t>
        </is>
      </c>
      <c r="E1232" t="inlineStr">
        <is>
          <t>84</t>
        </is>
      </c>
      <c r="F1232" t="inlineStr">
        <is>
          <t>0094</t>
        </is>
      </c>
      <c r="G1232" t="inlineStr">
        <is>
          <t>5312660298</t>
        </is>
      </c>
      <c r="H1232" t="n">
        <v>479.0</v>
      </c>
      <c r="I1232" t="n">
        <v>456.2</v>
      </c>
      <c r="J1232" t="n">
        <v>419.06</v>
      </c>
      <c r="K1232" t="inlineStr">
        <is>
          <t>sale</t>
        </is>
      </c>
      <c r="L1232" t="inlineStr">
        <is>
          <t/>
        </is>
      </c>
      <c r="M1232" t="inlineStr">
        <is>
          <t/>
        </is>
      </c>
      <c r="N1232" t="n">
        <v>0.0</v>
      </c>
      <c r="O1232" t="n">
        <v>0.0</v>
      </c>
      <c r="P1232" t="n">
        <v>355.56</v>
      </c>
      <c r="Q1232" t="n">
        <v>355.57</v>
      </c>
      <c r="R1232" t="n">
        <v>37.14</v>
      </c>
      <c r="S1232" t="n">
        <v>37.14</v>
      </c>
      <c r="T1232" t="n">
        <v>4.56</v>
      </c>
      <c r="U1232" t="n">
        <v>4.56</v>
      </c>
      <c r="V1232" t="n">
        <v>75.43</v>
      </c>
      <c r="W1232" t="n">
        <v>75.43</v>
      </c>
      <c r="X1232" t="n">
        <v>5.99</v>
      </c>
      <c r="Y1232" t="n">
        <v>5.99</v>
      </c>
      <c r="Z1232" t="n">
        <v>14.66</v>
      </c>
      <c r="AA1232" t="n">
        <v>14.66</v>
      </c>
      <c r="AB1232" t="n">
        <v>22.82</v>
      </c>
      <c r="AC1232" t="n">
        <v>22.81</v>
      </c>
      <c r="AD1232" t="n">
        <v>22.80000000000001</v>
      </c>
      <c r="AE1232" t="n">
        <v>-0.009999999999990905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0.010000000000001563</v>
      </c>
      <c r="AL1232" t="inlineStr">
        <is>
          <t>unreconciled</t>
        </is>
      </c>
      <c r="AM1232" t="inlineStr">
        <is>
          <t>Order Amount Mismatch (POS&gt;3PO)</t>
        </is>
      </c>
      <c r="AN1232" t="n">
        <v>22.8</v>
      </c>
      <c r="AO1232" t="n">
        <f>ROUND(P1232*100/H1232,2)</f>
        <v>0.0</v>
      </c>
      <c r="AP1232" t="n">
        <f>ROUND(Q1232*100/I1232,2)</f>
        <v>0.0</v>
      </c>
      <c r="AQ1232"/>
      <c r="AR1232"/>
      <c r="AS1232" t="n">
        <v>0.0</v>
      </c>
    </row>
    <row r="1233">
      <c r="A1233" s="1" t="n">
        <v>45233.0</v>
      </c>
      <c r="B1233" s="2" t="n">
        <v>45233.773668981485</v>
      </c>
      <c r="C1233" t="inlineStr">
        <is>
          <t>3140094012085194</t>
        </is>
      </c>
      <c r="D1233" t="inlineStr">
        <is>
          <t>POS0012</t>
        </is>
      </c>
      <c r="E1233" t="inlineStr">
        <is>
          <t>09</t>
        </is>
      </c>
      <c r="F1233" t="inlineStr">
        <is>
          <t>0094</t>
        </is>
      </c>
      <c r="G1233" t="inlineStr">
        <is>
          <t>5312677307</t>
        </is>
      </c>
      <c r="H1233" t="n">
        <v>214.0</v>
      </c>
      <c r="I1233" t="n">
        <v>203.81</v>
      </c>
      <c r="J1233" t="n">
        <v>166.67</v>
      </c>
      <c r="K1233" t="inlineStr">
        <is>
          <t>sale</t>
        </is>
      </c>
      <c r="L1233" t="inlineStr">
        <is>
          <t/>
        </is>
      </c>
      <c r="M1233" t="inlineStr">
        <is>
          <t/>
        </is>
      </c>
      <c r="N1233" t="n">
        <v>0.0</v>
      </c>
      <c r="O1233" t="n">
        <v>0.0</v>
      </c>
      <c r="P1233" t="n">
        <v>163.21</v>
      </c>
      <c r="Q1233" t="n">
        <v>163.2</v>
      </c>
      <c r="R1233" t="n">
        <v>37.14</v>
      </c>
      <c r="S1233" t="n">
        <v>37.14</v>
      </c>
      <c r="T1233" t="n">
        <v>2.04</v>
      </c>
      <c r="U1233" t="n">
        <v>2.04</v>
      </c>
      <c r="V1233" t="n">
        <v>30.0</v>
      </c>
      <c r="W1233" t="n">
        <v>30.0</v>
      </c>
      <c r="X1233" t="n">
        <v>2.68</v>
      </c>
      <c r="Y1233" t="n">
        <v>2.68</v>
      </c>
      <c r="Z1233" t="n">
        <v>5.88</v>
      </c>
      <c r="AA1233" t="n">
        <v>5.88</v>
      </c>
      <c r="AB1233" t="n">
        <v>10.2</v>
      </c>
      <c r="AC1233" t="n">
        <v>10.19</v>
      </c>
      <c r="AD1233" t="n">
        <v>10.189999999999998</v>
      </c>
      <c r="AE1233" t="n">
        <v>0.010000000000019327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0.009999999999999787</v>
      </c>
      <c r="AL1233" t="inlineStr">
        <is>
          <t>unreconciled</t>
        </is>
      </c>
      <c r="AM1233" t="inlineStr">
        <is>
          <t>Order Amount Mismatch (POS&gt;3PO)</t>
        </is>
      </c>
      <c r="AN1233" t="n">
        <v>10.19</v>
      </c>
      <c r="AO1233" t="n">
        <f>ROUND(P1233*100/H1233,2)</f>
        <v>0.0</v>
      </c>
      <c r="AP1233" t="n">
        <f>ROUND(Q1233*100/I1233,2)</f>
        <v>0.0</v>
      </c>
      <c r="AQ1233"/>
      <c r="AR1233"/>
      <c r="AS1233" t="n">
        <v>0.0</v>
      </c>
    </row>
    <row r="1234">
      <c r="A1234" s="1" t="n">
        <v>45233.0</v>
      </c>
      <c r="B1234" s="2" t="n">
        <v>45233.49685185185</v>
      </c>
      <c r="C1234" t="inlineStr">
        <is>
          <t>3140094012085054</t>
        </is>
      </c>
      <c r="D1234" t="inlineStr">
        <is>
          <t>POS0012</t>
        </is>
      </c>
      <c r="E1234" t="inlineStr">
        <is>
          <t>69</t>
        </is>
      </c>
      <c r="F1234" t="inlineStr">
        <is>
          <t>0094</t>
        </is>
      </c>
      <c r="G1234" t="inlineStr">
        <is>
          <t>5312684987</t>
        </is>
      </c>
      <c r="H1234" t="n">
        <v>268.0</v>
      </c>
      <c r="I1234" t="n">
        <v>332.38</v>
      </c>
      <c r="J1234" t="n">
        <v>295.24</v>
      </c>
      <c r="K1234" t="inlineStr">
        <is>
          <t>sale</t>
        </is>
      </c>
      <c r="L1234" t="inlineStr">
        <is>
          <t/>
        </is>
      </c>
      <c r="M1234" t="inlineStr">
        <is>
          <t/>
        </is>
      </c>
      <c r="N1234" t="n">
        <v>0.0</v>
      </c>
      <c r="O1234" t="n">
        <v>0.0</v>
      </c>
      <c r="P1234" t="n">
        <v>261.21</v>
      </c>
      <c r="Q1234" t="n">
        <v>202.39</v>
      </c>
      <c r="R1234" t="n">
        <v>37.14</v>
      </c>
      <c r="S1234" t="n">
        <v>37.14</v>
      </c>
      <c r="T1234" t="n">
        <v>3.32</v>
      </c>
      <c r="U1234" t="n">
        <v>2.55</v>
      </c>
      <c r="V1234" t="n">
        <v>53.14</v>
      </c>
      <c r="W1234" t="n">
        <v>39.26</v>
      </c>
      <c r="X1234" t="n">
        <v>4.36</v>
      </c>
      <c r="Y1234" t="n">
        <v>3.35</v>
      </c>
      <c r="Z1234" t="n">
        <v>10.35</v>
      </c>
      <c r="AA1234" t="n">
        <v>7.67</v>
      </c>
      <c r="AB1234" t="n">
        <v>12.76</v>
      </c>
      <c r="AC1234" t="n">
        <v>12.76</v>
      </c>
      <c r="AD1234" t="n">
        <v>-64.38</v>
      </c>
      <c r="AE1234" t="n">
        <v>58.81999999999999</v>
      </c>
      <c r="AF1234" t="n">
        <v>0.0</v>
      </c>
      <c r="AG1234" t="n">
        <v>0.77</v>
      </c>
      <c r="AH1234" t="n">
        <v>13.880000000000003</v>
      </c>
      <c r="AI1234" t="n">
        <v>1.0100000000000002</v>
      </c>
      <c r="AJ1234" t="n">
        <v>2.6799999999999997</v>
      </c>
      <c r="AK1234" t="n">
        <v>0.0</v>
      </c>
      <c r="AL1234" t="inlineStr">
        <is>
          <t>unreconciled</t>
        </is>
      </c>
      <c r="AM1234" t="inlineStr">
        <is>
          <t>Order Amount Mismatch (3PO&gt;POS)</t>
        </is>
      </c>
      <c r="AN1234" t="n">
        <v>64.38</v>
      </c>
      <c r="AO1234" t="n">
        <f>ROUND(P1234*100/H1234,2)</f>
        <v>0.0</v>
      </c>
      <c r="AP1234" t="n">
        <f>ROUND(Q1234*100/I1234,2)</f>
        <v>0.0</v>
      </c>
      <c r="AQ1234"/>
      <c r="AR1234"/>
      <c r="AS1234" t="n">
        <v>0.0</v>
      </c>
    </row>
    <row r="1235">
      <c r="A1235" s="1" t="n">
        <v>45236.0</v>
      </c>
      <c r="B1235" s="2" t="n">
        <v>45236.85449074074</v>
      </c>
      <c r="C1235" t="inlineStr">
        <is>
          <t>3140023012060091</t>
        </is>
      </c>
      <c r="D1235" t="inlineStr">
        <is>
          <t>POS0012</t>
        </is>
      </c>
      <c r="E1235" t="inlineStr">
        <is>
          <t>82</t>
        </is>
      </c>
      <c r="F1235" t="inlineStr">
        <is>
          <t>0023</t>
        </is>
      </c>
      <c r="G1235" t="inlineStr">
        <is>
          <t>5312689428</t>
        </is>
      </c>
      <c r="H1235" t="n">
        <v>325.0</v>
      </c>
      <c r="I1235" t="n">
        <v>309.52</v>
      </c>
      <c r="J1235" t="n">
        <v>272.38</v>
      </c>
      <c r="K1235" t="inlineStr">
        <is>
          <t>sale</t>
        </is>
      </c>
      <c r="L1235" t="inlineStr">
        <is>
          <t/>
        </is>
      </c>
      <c r="M1235" t="inlineStr">
        <is>
          <t/>
        </is>
      </c>
      <c r="N1235" t="n">
        <v>0.0</v>
      </c>
      <c r="O1235" t="n">
        <v>0.0</v>
      </c>
      <c r="P1235" t="n">
        <v>243.77</v>
      </c>
      <c r="Q1235" t="n">
        <v>243.77</v>
      </c>
      <c r="R1235" t="n">
        <v>37.14</v>
      </c>
      <c r="S1235" t="n">
        <v>37.14</v>
      </c>
      <c r="T1235" t="n">
        <v>3.1</v>
      </c>
      <c r="U1235" t="n">
        <v>3.1</v>
      </c>
      <c r="V1235" t="n">
        <v>49.03</v>
      </c>
      <c r="W1235" t="n">
        <v>49.03</v>
      </c>
      <c r="X1235" t="n">
        <v>4.06</v>
      </c>
      <c r="Y1235" t="n">
        <v>4.06</v>
      </c>
      <c r="Z1235" t="n">
        <v>9.56</v>
      </c>
      <c r="AA1235" t="n">
        <v>9.56</v>
      </c>
      <c r="AB1235" t="n">
        <v>15.48</v>
      </c>
      <c r="AC1235" t="n">
        <v>15.48</v>
      </c>
      <c r="AD1235" t="n">
        <v>15.480000000000018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inlineStr">
        <is>
          <t>unreconciled</t>
        </is>
      </c>
      <c r="AM1235" t="inlineStr">
        <is>
          <t>Order Amount Mismatch (POS&gt;3PO)</t>
        </is>
      </c>
      <c r="AN1235" t="n">
        <v>15.48</v>
      </c>
      <c r="AO1235" t="n">
        <f>ROUND(P1235*100/H1235,2)</f>
        <v>0.0</v>
      </c>
      <c r="AP1235" t="n">
        <f>ROUND(Q1235*100/I1235,2)</f>
        <v>0.0</v>
      </c>
      <c r="AQ1235"/>
      <c r="AR1235"/>
      <c r="AS1235" t="n">
        <v>0.0</v>
      </c>
    </row>
    <row r="1236">
      <c r="A1236" s="1" t="n">
        <v>45233.0</v>
      </c>
      <c r="B1236" s="2" t="n">
        <v>45233.85854166667</v>
      </c>
      <c r="C1236" t="inlineStr">
        <is>
          <t>3140094012085282</t>
        </is>
      </c>
      <c r="D1236" t="inlineStr">
        <is>
          <t>POS0012</t>
        </is>
      </c>
      <c r="E1236" t="inlineStr">
        <is>
          <t>97</t>
        </is>
      </c>
      <c r="F1236" t="inlineStr">
        <is>
          <t>0094</t>
        </is>
      </c>
      <c r="G1236" t="inlineStr">
        <is>
          <t>5312711184</t>
        </is>
      </c>
      <c r="H1236" t="n">
        <v>277.0</v>
      </c>
      <c r="I1236" t="n">
        <v>340.95</v>
      </c>
      <c r="J1236" t="n">
        <v>303.81</v>
      </c>
      <c r="K1236" t="inlineStr">
        <is>
          <t>sale</t>
        </is>
      </c>
      <c r="L1236" t="inlineStr">
        <is>
          <t/>
        </is>
      </c>
      <c r="M1236" t="inlineStr">
        <is>
          <t/>
        </is>
      </c>
      <c r="N1236" t="n">
        <v>0.0</v>
      </c>
      <c r="O1236" t="n">
        <v>0.0</v>
      </c>
      <c r="P1236" t="n">
        <v>267.72</v>
      </c>
      <c r="Q1236" t="n">
        <v>208.94</v>
      </c>
      <c r="R1236" t="n">
        <v>37.14</v>
      </c>
      <c r="S1236" t="n">
        <v>37.14</v>
      </c>
      <c r="T1236" t="n">
        <v>3.41</v>
      </c>
      <c r="U1236" t="n">
        <v>2.64</v>
      </c>
      <c r="V1236" t="n">
        <v>54.69</v>
      </c>
      <c r="W1236" t="n">
        <v>40.8</v>
      </c>
      <c r="X1236" t="n">
        <v>4.48</v>
      </c>
      <c r="Y1236" t="n">
        <v>3.46</v>
      </c>
      <c r="Z1236" t="n">
        <v>10.65</v>
      </c>
      <c r="AA1236" t="n">
        <v>7.96</v>
      </c>
      <c r="AB1236" t="n">
        <v>13.2</v>
      </c>
      <c r="AC1236" t="n">
        <v>13.19</v>
      </c>
      <c r="AD1236" t="n">
        <v>-63.94999999999999</v>
      </c>
      <c r="AE1236" t="n">
        <v>58.78000000000003</v>
      </c>
      <c r="AF1236" t="n">
        <v>0.0</v>
      </c>
      <c r="AG1236" t="n">
        <v>0.77</v>
      </c>
      <c r="AH1236" t="n">
        <v>13.89</v>
      </c>
      <c r="AI1236" t="n">
        <v>1.0200000000000005</v>
      </c>
      <c r="AJ1236" t="n">
        <v>2.6900000000000004</v>
      </c>
      <c r="AK1236" t="n">
        <v>0.009999999999999787</v>
      </c>
      <c r="AL1236" t="inlineStr">
        <is>
          <t>unreconciled</t>
        </is>
      </c>
      <c r="AM1236" t="inlineStr">
        <is>
          <t>Order Amount Mismatch (3PO&gt;POS)</t>
        </is>
      </c>
      <c r="AN1236" t="n">
        <v>63.95</v>
      </c>
      <c r="AO1236" t="n">
        <f>ROUND(P1236*100/H1236,2)</f>
        <v>0.0</v>
      </c>
      <c r="AP1236" t="n">
        <f>ROUND(Q1236*100/I1236,2)</f>
        <v>0.0</v>
      </c>
      <c r="AQ1236"/>
      <c r="AR1236"/>
      <c r="AS1236" t="n">
        <v>0.0</v>
      </c>
    </row>
    <row r="1237">
      <c r="A1237" s="1" t="n">
        <v>45233.0</v>
      </c>
      <c r="B1237" s="2" t="n">
        <v>45233.795115740744</v>
      </c>
      <c r="C1237" t="inlineStr">
        <is>
          <t>3140094012085213</t>
        </is>
      </c>
      <c r="D1237" t="inlineStr">
        <is>
          <t>POS0012</t>
        </is>
      </c>
      <c r="E1237" t="inlineStr">
        <is>
          <t>28</t>
        </is>
      </c>
      <c r="F1237" t="inlineStr">
        <is>
          <t>0094</t>
        </is>
      </c>
      <c r="G1237" t="inlineStr">
        <is>
          <t>5312711788</t>
        </is>
      </c>
      <c r="H1237" t="n">
        <v>304.0</v>
      </c>
      <c r="I1237" t="n">
        <v>366.66</v>
      </c>
      <c r="J1237" t="n">
        <v>329.52</v>
      </c>
      <c r="K1237" t="inlineStr">
        <is>
          <t>sale</t>
        </is>
      </c>
      <c r="L1237" t="inlineStr">
        <is>
          <t/>
        </is>
      </c>
      <c r="M1237" t="inlineStr">
        <is>
          <t/>
        </is>
      </c>
      <c r="N1237" t="n">
        <v>0.0</v>
      </c>
      <c r="O1237" t="n">
        <v>0.0</v>
      </c>
      <c r="P1237" t="n">
        <v>287.33</v>
      </c>
      <c r="Q1237" t="n">
        <v>228.53</v>
      </c>
      <c r="R1237" t="n">
        <v>37.14</v>
      </c>
      <c r="S1237" t="n">
        <v>37.14</v>
      </c>
      <c r="T1237" t="n">
        <v>3.67</v>
      </c>
      <c r="U1237" t="n">
        <v>2.9</v>
      </c>
      <c r="V1237" t="n">
        <v>59.31</v>
      </c>
      <c r="W1237" t="n">
        <v>45.43</v>
      </c>
      <c r="X1237" t="n">
        <v>4.81</v>
      </c>
      <c r="Y1237" t="n">
        <v>3.8</v>
      </c>
      <c r="Z1237" t="n">
        <v>11.54</v>
      </c>
      <c r="AA1237" t="n">
        <v>8.86</v>
      </c>
      <c r="AB1237" t="n">
        <v>14.48</v>
      </c>
      <c r="AC1237" t="n">
        <v>14.48</v>
      </c>
      <c r="AD1237" t="n">
        <v>-62.660000000000025</v>
      </c>
      <c r="AE1237" t="n">
        <v>58.79999999999998</v>
      </c>
      <c r="AF1237" t="n">
        <v>0.0</v>
      </c>
      <c r="AG1237" t="n">
        <v>0.77</v>
      </c>
      <c r="AH1237" t="n">
        <v>13.880000000000003</v>
      </c>
      <c r="AI1237" t="n">
        <v>1.0099999999999998</v>
      </c>
      <c r="AJ1237" t="n">
        <v>2.6799999999999997</v>
      </c>
      <c r="AK1237" t="n">
        <v>0.0</v>
      </c>
      <c r="AL1237" t="inlineStr">
        <is>
          <t>unreconciled</t>
        </is>
      </c>
      <c r="AM1237" t="inlineStr">
        <is>
          <t>Order Amount Mismatch (3PO&gt;POS)</t>
        </is>
      </c>
      <c r="AN1237" t="n">
        <v>62.66</v>
      </c>
      <c r="AO1237" t="n">
        <f>ROUND(P1237*100/H1237,2)</f>
        <v>0.0</v>
      </c>
      <c r="AP1237" t="n">
        <f>ROUND(Q1237*100/I1237,2)</f>
        <v>0.0</v>
      </c>
      <c r="AQ1237"/>
      <c r="AR1237"/>
      <c r="AS1237" t="n">
        <v>0.0</v>
      </c>
    </row>
    <row r="1238">
      <c r="A1238" s="1" t="n">
        <v>45233.0</v>
      </c>
      <c r="B1238" s="2" t="n">
        <v>45233.55681712963</v>
      </c>
      <c r="C1238" t="inlineStr">
        <is>
          <t>3140094012085082</t>
        </is>
      </c>
      <c r="D1238" t="inlineStr">
        <is>
          <t>POS0012</t>
        </is>
      </c>
      <c r="E1238" t="inlineStr">
        <is>
          <t>97</t>
        </is>
      </c>
      <c r="F1238" t="inlineStr">
        <is>
          <t>0094</t>
        </is>
      </c>
      <c r="G1238" t="inlineStr">
        <is>
          <t>5312713121</t>
        </is>
      </c>
      <c r="H1238" t="n">
        <v>399.0</v>
      </c>
      <c r="I1238" t="n">
        <v>380.01</v>
      </c>
      <c r="J1238" t="n">
        <v>342.87</v>
      </c>
      <c r="K1238" t="inlineStr">
        <is>
          <t>sale</t>
        </is>
      </c>
      <c r="L1238" t="inlineStr">
        <is>
          <t/>
        </is>
      </c>
      <c r="M1238" t="inlineStr">
        <is>
          <t/>
        </is>
      </c>
      <c r="N1238" t="n">
        <v>0.0</v>
      </c>
      <c r="O1238" t="n">
        <v>0.0</v>
      </c>
      <c r="P1238" t="n">
        <v>297.49</v>
      </c>
      <c r="Q1238" t="n">
        <v>297.49</v>
      </c>
      <c r="R1238" t="n">
        <v>37.14</v>
      </c>
      <c r="S1238" t="n">
        <v>37.14</v>
      </c>
      <c r="T1238" t="n">
        <v>3.8</v>
      </c>
      <c r="U1238" t="n">
        <v>3.8</v>
      </c>
      <c r="V1238" t="n">
        <v>61.72</v>
      </c>
      <c r="W1238" t="n">
        <v>61.72</v>
      </c>
      <c r="X1238" t="n">
        <v>4.99</v>
      </c>
      <c r="Y1238" t="n">
        <v>4.99</v>
      </c>
      <c r="Z1238" t="n">
        <v>12.01</v>
      </c>
      <c r="AA1238" t="n">
        <v>12.01</v>
      </c>
      <c r="AB1238" t="n">
        <v>19.0</v>
      </c>
      <c r="AC1238" t="n">
        <v>19.0</v>
      </c>
      <c r="AD1238" t="n">
        <v>18.99000000000001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0.0</v>
      </c>
      <c r="AL1238" t="inlineStr">
        <is>
          <t>unreconciled</t>
        </is>
      </c>
      <c r="AM1238" t="inlineStr">
        <is>
          <t>Order Amount Mismatch (POS&gt;3PO)</t>
        </is>
      </c>
      <c r="AN1238" t="n">
        <v>18.99</v>
      </c>
      <c r="AO1238" t="n">
        <f>ROUND(P1238*100/H1238,2)</f>
        <v>0.0</v>
      </c>
      <c r="AP1238" t="n">
        <f>ROUND(Q1238*100/I1238,2)</f>
        <v>0.0</v>
      </c>
      <c r="AQ1238"/>
      <c r="AR1238"/>
      <c r="AS1238" t="n">
        <v>0.0</v>
      </c>
    </row>
    <row r="1239">
      <c r="A1239" s="1" t="n">
        <v>45233.0</v>
      </c>
      <c r="B1239" s="2" t="n">
        <v>45233.97074074074</v>
      </c>
      <c r="C1239" t="inlineStr">
        <is>
          <t>3140094012085380</t>
        </is>
      </c>
      <c r="D1239" t="inlineStr">
        <is>
          <t>POS0012</t>
        </is>
      </c>
      <c r="E1239" t="inlineStr">
        <is>
          <t>95</t>
        </is>
      </c>
      <c r="F1239" t="inlineStr">
        <is>
          <t>0094</t>
        </is>
      </c>
      <c r="G1239" t="inlineStr">
        <is>
          <t>5312723491</t>
        </is>
      </c>
      <c r="H1239" t="n">
        <v>303.0</v>
      </c>
      <c r="I1239" t="n">
        <v>365.71</v>
      </c>
      <c r="J1239" t="n">
        <v>328.57</v>
      </c>
      <c r="K1239" t="inlineStr">
        <is>
          <t>sale</t>
        </is>
      </c>
      <c r="L1239" t="inlineStr">
        <is>
          <t/>
        </is>
      </c>
      <c r="M1239" t="inlineStr">
        <is>
          <t/>
        </is>
      </c>
      <c r="N1239" t="n">
        <v>0.0</v>
      </c>
      <c r="O1239" t="n">
        <v>0.0</v>
      </c>
      <c r="P1239" t="n">
        <v>286.6</v>
      </c>
      <c r="Q1239" t="n">
        <v>227.79</v>
      </c>
      <c r="R1239" t="n">
        <v>37.14</v>
      </c>
      <c r="S1239" t="n">
        <v>37.14</v>
      </c>
      <c r="T1239" t="n">
        <v>3.66</v>
      </c>
      <c r="U1239" t="n">
        <v>2.89</v>
      </c>
      <c r="V1239" t="n">
        <v>59.14</v>
      </c>
      <c r="W1239" t="n">
        <v>45.26</v>
      </c>
      <c r="X1239" t="n">
        <v>4.8</v>
      </c>
      <c r="Y1239" t="n">
        <v>3.79</v>
      </c>
      <c r="Z1239" t="n">
        <v>11.51</v>
      </c>
      <c r="AA1239" t="n">
        <v>8.83</v>
      </c>
      <c r="AB1239" t="n">
        <v>14.42</v>
      </c>
      <c r="AC1239" t="n">
        <v>14.43</v>
      </c>
      <c r="AD1239" t="n">
        <v>-62.70999999999998</v>
      </c>
      <c r="AE1239" t="n">
        <v>58.81000000000003</v>
      </c>
      <c r="AF1239" t="n">
        <v>0.0</v>
      </c>
      <c r="AG1239" t="n">
        <v>0.77</v>
      </c>
      <c r="AH1239" t="n">
        <v>13.880000000000003</v>
      </c>
      <c r="AI1239" t="n">
        <v>1.0099999999999998</v>
      </c>
      <c r="AJ1239" t="n">
        <v>2.6799999999999997</v>
      </c>
      <c r="AK1239" t="n">
        <v>-0.009999999999999787</v>
      </c>
      <c r="AL1239" t="inlineStr">
        <is>
          <t>unreconciled</t>
        </is>
      </c>
      <c r="AM1239" t="inlineStr">
        <is>
          <t>Order Amount Mismatch (3PO&gt;POS)</t>
        </is>
      </c>
      <c r="AN1239" t="n">
        <v>62.71</v>
      </c>
      <c r="AO1239" t="n">
        <f>ROUND(P1239*100/H1239,2)</f>
        <v>0.0</v>
      </c>
      <c r="AP1239" t="n">
        <f>ROUND(Q1239*100/I1239,2)</f>
        <v>0.0</v>
      </c>
      <c r="AQ1239"/>
      <c r="AR1239"/>
      <c r="AS1239" t="n">
        <v>0.0</v>
      </c>
    </row>
    <row r="1240">
      <c r="A1240" s="1" t="n">
        <v>45233.0</v>
      </c>
      <c r="B1240" s="2" t="n">
        <v>45234.033009259256</v>
      </c>
      <c r="C1240" t="inlineStr">
        <is>
          <t>3140094012085431</t>
        </is>
      </c>
      <c r="D1240" t="inlineStr">
        <is>
          <t>POS0012</t>
        </is>
      </c>
      <c r="E1240" t="inlineStr">
        <is>
          <t>46</t>
        </is>
      </c>
      <c r="F1240" t="inlineStr">
        <is>
          <t>0094</t>
        </is>
      </c>
      <c r="G1240" t="inlineStr">
        <is>
          <t>5312730930</t>
        </is>
      </c>
      <c r="H1240" t="n">
        <v>323.0</v>
      </c>
      <c r="I1240" t="n">
        <v>307.62</v>
      </c>
      <c r="J1240" t="n">
        <v>270.48</v>
      </c>
      <c r="K1240" t="inlineStr">
        <is>
          <t>sale</t>
        </is>
      </c>
      <c r="L1240" t="inlineStr">
        <is>
          <t/>
        </is>
      </c>
      <c r="M1240" t="inlineStr">
        <is>
          <t/>
        </is>
      </c>
      <c r="N1240" t="n">
        <v>0.0</v>
      </c>
      <c r="O1240" t="n">
        <v>0.0</v>
      </c>
      <c r="P1240" t="n">
        <v>242.32</v>
      </c>
      <c r="Q1240" t="n">
        <v>242.32</v>
      </c>
      <c r="R1240" t="n">
        <v>37.14</v>
      </c>
      <c r="S1240" t="n">
        <v>37.14</v>
      </c>
      <c r="T1240" t="n">
        <v>3.08</v>
      </c>
      <c r="U1240" t="n">
        <v>3.08</v>
      </c>
      <c r="V1240" t="n">
        <v>48.69</v>
      </c>
      <c r="W1240" t="n">
        <v>48.69</v>
      </c>
      <c r="X1240" t="n">
        <v>4.04</v>
      </c>
      <c r="Y1240" t="n">
        <v>4.04</v>
      </c>
      <c r="Z1240" t="n">
        <v>9.49</v>
      </c>
      <c r="AA1240" t="n">
        <v>9.49</v>
      </c>
      <c r="AB1240" t="n">
        <v>15.38</v>
      </c>
      <c r="AC1240" t="n">
        <v>15.38</v>
      </c>
      <c r="AD1240" t="n">
        <v>15.379999999999995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inlineStr">
        <is>
          <t>unreconciled</t>
        </is>
      </c>
      <c r="AM1240" t="inlineStr">
        <is>
          <t>Order Amount Mismatch (POS&gt;3PO)</t>
        </is>
      </c>
      <c r="AN1240" t="n">
        <v>15.38</v>
      </c>
      <c r="AO1240" t="n">
        <f>ROUND(P1240*100/H1240,2)</f>
        <v>0.0</v>
      </c>
      <c r="AP1240" t="n">
        <f>ROUND(Q1240*100/I1240,2)</f>
        <v>0.0</v>
      </c>
      <c r="AQ1240"/>
      <c r="AR1240"/>
      <c r="AS1240" t="n">
        <v>0.0</v>
      </c>
    </row>
    <row r="1241">
      <c r="A1241" s="1" t="n">
        <v>45234.0</v>
      </c>
      <c r="B1241" s="2" t="n">
        <v>45234.79216435185</v>
      </c>
      <c r="C1241" t="inlineStr">
        <is>
          <t>3140094012085666</t>
        </is>
      </c>
      <c r="D1241" t="inlineStr">
        <is>
          <t>POS0012</t>
        </is>
      </c>
      <c r="E1241" t="inlineStr">
        <is>
          <t>81</t>
        </is>
      </c>
      <c r="F1241" t="inlineStr">
        <is>
          <t>0094</t>
        </is>
      </c>
      <c r="G1241" t="inlineStr">
        <is>
          <t>5312734086</t>
        </is>
      </c>
      <c r="H1241" t="n">
        <v>221.0</v>
      </c>
      <c r="I1241" t="n">
        <v>210.48</v>
      </c>
      <c r="J1241" t="n">
        <v>173.34</v>
      </c>
      <c r="K1241" t="inlineStr">
        <is>
          <t>sale</t>
        </is>
      </c>
      <c r="L1241" t="inlineStr">
        <is>
          <t/>
        </is>
      </c>
      <c r="M1241" t="inlineStr">
        <is>
          <t/>
        </is>
      </c>
      <c r="N1241" t="n">
        <v>0.0</v>
      </c>
      <c r="O1241" t="n">
        <v>0.0</v>
      </c>
      <c r="P1241" t="n">
        <v>168.31</v>
      </c>
      <c r="Q1241" t="n">
        <v>168.3</v>
      </c>
      <c r="R1241" t="n">
        <v>37.14</v>
      </c>
      <c r="S1241" t="n">
        <v>37.14</v>
      </c>
      <c r="T1241" t="n">
        <v>2.1</v>
      </c>
      <c r="U1241" t="n">
        <v>2.1</v>
      </c>
      <c r="V1241" t="n">
        <v>31.2</v>
      </c>
      <c r="W1241" t="n">
        <v>31.2</v>
      </c>
      <c r="X1241" t="n">
        <v>2.76</v>
      </c>
      <c r="Y1241" t="n">
        <v>2.76</v>
      </c>
      <c r="Z1241" t="n">
        <v>6.11</v>
      </c>
      <c r="AA1241" t="n">
        <v>6.12</v>
      </c>
      <c r="AB1241" t="n">
        <v>10.52</v>
      </c>
      <c r="AC1241" t="n">
        <v>10.52</v>
      </c>
      <c r="AD1241" t="n">
        <v>10.52000000000001</v>
      </c>
      <c r="AE1241" t="n">
        <v>0.009999999999990905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-0.009999999999999787</v>
      </c>
      <c r="AK1241" t="n">
        <v>0.0</v>
      </c>
      <c r="AL1241" t="inlineStr">
        <is>
          <t>unreconciled</t>
        </is>
      </c>
      <c r="AM1241" t="inlineStr">
        <is>
          <t>Order Amount Mismatch (POS&gt;3PO)</t>
        </is>
      </c>
      <c r="AN1241" t="n">
        <v>10.52</v>
      </c>
      <c r="AO1241" t="n">
        <f>ROUND(P1241*100/H1241,2)</f>
        <v>0.0</v>
      </c>
      <c r="AP1241" t="n">
        <f>ROUND(Q1241*100/I1241,2)</f>
        <v>0.0</v>
      </c>
      <c r="AQ1241"/>
      <c r="AR1241"/>
      <c r="AS1241" t="n">
        <v>0.0</v>
      </c>
    </row>
    <row r="1242">
      <c r="A1242" s="1" t="n">
        <v>45233.0</v>
      </c>
      <c r="B1242" s="2" t="n">
        <v>45233.80302083334</v>
      </c>
      <c r="C1242" t="inlineStr">
        <is>
          <t>3140094012085217</t>
        </is>
      </c>
      <c r="D1242" t="inlineStr">
        <is>
          <t>POS0012</t>
        </is>
      </c>
      <c r="E1242" t="inlineStr">
        <is>
          <t>32</t>
        </is>
      </c>
      <c r="F1242" t="inlineStr">
        <is>
          <t>0094</t>
        </is>
      </c>
      <c r="G1242" t="inlineStr">
        <is>
          <t>5312746735</t>
        </is>
      </c>
      <c r="H1242" t="n">
        <v>243.0</v>
      </c>
      <c r="I1242" t="n">
        <v>231.43</v>
      </c>
      <c r="J1242" t="n">
        <v>194.29</v>
      </c>
      <c r="K1242" t="inlineStr">
        <is>
          <t>sale</t>
        </is>
      </c>
      <c r="L1242" t="inlineStr">
        <is>
          <t/>
        </is>
      </c>
      <c r="M1242" t="inlineStr">
        <is>
          <t/>
        </is>
      </c>
      <c r="N1242" t="n">
        <v>0.0</v>
      </c>
      <c r="O1242" t="n">
        <v>0.0</v>
      </c>
      <c r="P1242" t="n">
        <v>184.27</v>
      </c>
      <c r="Q1242" t="n">
        <v>184.26</v>
      </c>
      <c r="R1242" t="n">
        <v>37.14</v>
      </c>
      <c r="S1242" t="n">
        <v>37.14</v>
      </c>
      <c r="T1242" t="n">
        <v>2.31</v>
      </c>
      <c r="U1242" t="n">
        <v>2.31</v>
      </c>
      <c r="V1242" t="n">
        <v>34.97</v>
      </c>
      <c r="W1242" t="n">
        <v>34.97</v>
      </c>
      <c r="X1242" t="n">
        <v>3.04</v>
      </c>
      <c r="Y1242" t="n">
        <v>3.04</v>
      </c>
      <c r="Z1242" t="n">
        <v>6.84</v>
      </c>
      <c r="AA1242" t="n">
        <v>6.84</v>
      </c>
      <c r="AB1242" t="n">
        <v>11.58</v>
      </c>
      <c r="AC1242" t="n">
        <v>11.57</v>
      </c>
      <c r="AD1242" t="n">
        <v>11.569999999999993</v>
      </c>
      <c r="AE1242" t="n">
        <v>0.010000000000019327</v>
      </c>
      <c r="AF1242" t="n">
        <v>0.0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0.009999999999999787</v>
      </c>
      <c r="AL1242" t="inlineStr">
        <is>
          <t>unreconciled</t>
        </is>
      </c>
      <c r="AM1242" t="inlineStr">
        <is>
          <t>Order Amount Mismatch (POS&gt;3PO)</t>
        </is>
      </c>
      <c r="AN1242" t="n">
        <v>11.57</v>
      </c>
      <c r="AO1242" t="n">
        <f>ROUND(P1242*100/H1242,2)</f>
        <v>0.0</v>
      </c>
      <c r="AP1242" t="n">
        <f>ROUND(Q1242*100/I1242,2)</f>
        <v>0.0</v>
      </c>
      <c r="AQ1242"/>
      <c r="AR1242"/>
      <c r="AS1242" t="n">
        <v>0.0</v>
      </c>
    </row>
    <row r="1243">
      <c r="A1243" s="1" t="n">
        <v>45233.0</v>
      </c>
      <c r="B1243" s="2" t="n">
        <v>45233.77240740741</v>
      </c>
      <c r="C1243" t="inlineStr">
        <is>
          <t>3140094012085193</t>
        </is>
      </c>
      <c r="D1243" t="inlineStr">
        <is>
          <t>POS0012</t>
        </is>
      </c>
      <c r="E1243" t="inlineStr">
        <is>
          <t>08</t>
        </is>
      </c>
      <c r="F1243" t="inlineStr">
        <is>
          <t>0094</t>
        </is>
      </c>
      <c r="G1243" t="inlineStr">
        <is>
          <t>5312772293</t>
        </is>
      </c>
      <c r="H1243" t="n">
        <v>499.0</v>
      </c>
      <c r="I1243" t="n">
        <v>552.38</v>
      </c>
      <c r="J1243" t="n">
        <v>515.24</v>
      </c>
      <c r="K1243" t="inlineStr">
        <is>
          <t>sale</t>
        </is>
      </c>
      <c r="L1243" t="inlineStr">
        <is>
          <t/>
        </is>
      </c>
      <c r="M1243" t="inlineStr">
        <is>
          <t/>
        </is>
      </c>
      <c r="N1243" t="n">
        <v>0.0</v>
      </c>
      <c r="O1243" t="n">
        <v>0.0</v>
      </c>
      <c r="P1243" t="n">
        <v>428.87</v>
      </c>
      <c r="Q1243" t="n">
        <v>370.08</v>
      </c>
      <c r="R1243" t="n">
        <v>37.14</v>
      </c>
      <c r="S1243" t="n">
        <v>37.14</v>
      </c>
      <c r="T1243" t="n">
        <v>5.52</v>
      </c>
      <c r="U1243" t="n">
        <v>4.75</v>
      </c>
      <c r="V1243" t="n">
        <v>92.74</v>
      </c>
      <c r="W1243" t="n">
        <v>78.86</v>
      </c>
      <c r="X1243" t="n">
        <v>7.25</v>
      </c>
      <c r="Y1243" t="n">
        <v>6.24</v>
      </c>
      <c r="Z1243" t="n">
        <v>18.0</v>
      </c>
      <c r="AA1243" t="n">
        <v>15.31</v>
      </c>
      <c r="AB1243" t="n">
        <v>23.76</v>
      </c>
      <c r="AC1243" t="n">
        <v>23.76</v>
      </c>
      <c r="AD1243" t="n">
        <v>-53.379999999999995</v>
      </c>
      <c r="AE1243" t="n">
        <v>58.79000000000002</v>
      </c>
      <c r="AF1243" t="n">
        <v>0.0</v>
      </c>
      <c r="AG1243" t="n">
        <v>0.7699999999999996</v>
      </c>
      <c r="AH1243" t="n">
        <v>13.879999999999995</v>
      </c>
      <c r="AI1243" t="n">
        <v>1.0099999999999998</v>
      </c>
      <c r="AJ1243" t="n">
        <v>2.6899999999999995</v>
      </c>
      <c r="AK1243" t="n">
        <v>0.0</v>
      </c>
      <c r="AL1243" t="inlineStr">
        <is>
          <t>unreconciled</t>
        </is>
      </c>
      <c r="AM1243" t="inlineStr">
        <is>
          <t>Order Amount Mismatch (3PO&gt;POS)</t>
        </is>
      </c>
      <c r="AN1243" t="n">
        <v>53.38</v>
      </c>
      <c r="AO1243" t="n">
        <f>ROUND(P1243*100/H1243,2)</f>
        <v>0.0</v>
      </c>
      <c r="AP1243" t="n">
        <f>ROUND(Q1243*100/I1243,2)</f>
        <v>0.0</v>
      </c>
      <c r="AQ1243"/>
      <c r="AR1243"/>
      <c r="AS1243" t="n">
        <v>0.0</v>
      </c>
    </row>
    <row r="1244">
      <c r="A1244" s="1" t="n">
        <v>45235.0</v>
      </c>
      <c r="B1244" s="2" t="n">
        <v>45235.55375</v>
      </c>
      <c r="C1244" t="inlineStr">
        <is>
          <t>3140094012085983</t>
        </is>
      </c>
      <c r="D1244" t="inlineStr">
        <is>
          <t>POS0012</t>
        </is>
      </c>
      <c r="E1244" t="inlineStr">
        <is>
          <t>98</t>
        </is>
      </c>
      <c r="F1244" t="inlineStr">
        <is>
          <t>0094</t>
        </is>
      </c>
      <c r="G1244" t="inlineStr">
        <is>
          <t>5312784617</t>
        </is>
      </c>
      <c r="H1244" t="n">
        <v>255.0</v>
      </c>
      <c r="I1244" t="n">
        <v>242.85</v>
      </c>
      <c r="J1244" t="n">
        <v>205.71</v>
      </c>
      <c r="K1244" t="inlineStr">
        <is>
          <t>sale</t>
        </is>
      </c>
      <c r="L1244" t="inlineStr">
        <is>
          <t/>
        </is>
      </c>
      <c r="M1244" t="inlineStr">
        <is>
          <t/>
        </is>
      </c>
      <c r="N1244" t="n">
        <v>0.0</v>
      </c>
      <c r="O1244" t="n">
        <v>0.0</v>
      </c>
      <c r="P1244" t="n">
        <v>192.96</v>
      </c>
      <c r="Q1244" t="n">
        <v>192.96</v>
      </c>
      <c r="R1244" t="n">
        <v>37.14</v>
      </c>
      <c r="S1244" t="n">
        <v>37.14</v>
      </c>
      <c r="T1244" t="n">
        <v>2.43</v>
      </c>
      <c r="U1244" t="n">
        <v>2.43</v>
      </c>
      <c r="V1244" t="n">
        <v>37.03</v>
      </c>
      <c r="W1244" t="n">
        <v>37.03</v>
      </c>
      <c r="X1244" t="n">
        <v>3.19</v>
      </c>
      <c r="Y1244" t="n">
        <v>3.19</v>
      </c>
      <c r="Z1244" t="n">
        <v>7.24</v>
      </c>
      <c r="AA1244" t="n">
        <v>7.24</v>
      </c>
      <c r="AB1244" t="n">
        <v>12.14</v>
      </c>
      <c r="AC1244" t="n">
        <v>12.14</v>
      </c>
      <c r="AD1244" t="n">
        <v>12.150000000000006</v>
      </c>
      <c r="AE1244" t="n">
        <v>0.0</v>
      </c>
      <c r="AF1244" t="n">
        <v>0.0</v>
      </c>
      <c r="AG1244" t="n">
        <v>0.0</v>
      </c>
      <c r="AH1244" t="n">
        <v>0.0</v>
      </c>
      <c r="AI1244" t="n">
        <v>0.0</v>
      </c>
      <c r="AJ1244" t="n">
        <v>0.0</v>
      </c>
      <c r="AK1244" t="n">
        <v>0.0</v>
      </c>
      <c r="AL1244" t="inlineStr">
        <is>
          <t>unreconciled</t>
        </is>
      </c>
      <c r="AM1244" t="inlineStr">
        <is>
          <t>Order Amount Mismatch (POS&gt;3PO)</t>
        </is>
      </c>
      <c r="AN1244" t="n">
        <v>12.15</v>
      </c>
      <c r="AO1244" t="n">
        <f>ROUND(P1244*100/H1244,2)</f>
        <v>0.0</v>
      </c>
      <c r="AP1244" t="n">
        <f>ROUND(Q1244*100/I1244,2)</f>
        <v>0.0</v>
      </c>
      <c r="AQ1244"/>
      <c r="AR1244"/>
      <c r="AS1244" t="n">
        <v>0.0</v>
      </c>
    </row>
    <row r="1245">
      <c r="A1245" s="1" t="n">
        <v>45234.0</v>
      </c>
      <c r="B1245" s="2" t="n">
        <v>45234.57445601852</v>
      </c>
      <c r="C1245" t="inlineStr">
        <is>
          <t>3140094012085483</t>
        </is>
      </c>
      <c r="D1245" t="inlineStr">
        <is>
          <t>POS0012</t>
        </is>
      </c>
      <c r="E1245" t="inlineStr">
        <is>
          <t>98</t>
        </is>
      </c>
      <c r="F1245" t="inlineStr">
        <is>
          <t>0094</t>
        </is>
      </c>
      <c r="G1245" t="inlineStr">
        <is>
          <t>5312785601</t>
        </is>
      </c>
      <c r="H1245" t="n">
        <v>670.0</v>
      </c>
      <c r="I1245" t="n">
        <v>638.09</v>
      </c>
      <c r="J1245" t="n">
        <v>600.95</v>
      </c>
      <c r="K1245" t="inlineStr">
        <is>
          <t>sale</t>
        </is>
      </c>
      <c r="L1245" t="inlineStr">
        <is>
          <t/>
        </is>
      </c>
      <c r="M1245" t="inlineStr">
        <is>
          <t/>
        </is>
      </c>
      <c r="N1245" t="n">
        <v>0.0</v>
      </c>
      <c r="O1245" t="n">
        <v>0.0</v>
      </c>
      <c r="P1245" t="n">
        <v>494.19</v>
      </c>
      <c r="Q1245" t="n">
        <v>494.15</v>
      </c>
      <c r="R1245" t="n">
        <v>37.14</v>
      </c>
      <c r="S1245" t="n">
        <v>37.14</v>
      </c>
      <c r="T1245" t="n">
        <v>6.38</v>
      </c>
      <c r="U1245" t="n">
        <v>6.38</v>
      </c>
      <c r="V1245" t="n">
        <v>108.17</v>
      </c>
      <c r="W1245" t="n">
        <v>108.17</v>
      </c>
      <c r="X1245" t="n">
        <v>8.37</v>
      </c>
      <c r="Y1245" t="n">
        <v>8.38</v>
      </c>
      <c r="Z1245" t="n">
        <v>20.98</v>
      </c>
      <c r="AA1245" t="n">
        <v>20.98</v>
      </c>
      <c r="AB1245" t="n">
        <v>31.9</v>
      </c>
      <c r="AC1245" t="n">
        <v>31.91</v>
      </c>
      <c r="AD1245" t="n">
        <v>31.909999999999968</v>
      </c>
      <c r="AE1245" t="n">
        <v>0.040000000000020464</v>
      </c>
      <c r="AF1245" t="n">
        <v>0.0</v>
      </c>
      <c r="AG1245" t="n">
        <v>0.0</v>
      </c>
      <c r="AH1245" t="n">
        <v>0.0</v>
      </c>
      <c r="AI1245" t="n">
        <v>-0.010000000000001563</v>
      </c>
      <c r="AJ1245" t="n">
        <v>0.0</v>
      </c>
      <c r="AK1245" t="n">
        <v>-0.010000000000001563</v>
      </c>
      <c r="AL1245" t="inlineStr">
        <is>
          <t>unreconciled</t>
        </is>
      </c>
      <c r="AM1245" t="inlineStr">
        <is>
          <t>Order Amount Mismatch (POS&gt;3PO)</t>
        </is>
      </c>
      <c r="AN1245" t="n">
        <v>31.91</v>
      </c>
      <c r="AO1245" t="n">
        <f>ROUND(P1245*100/H1245,2)</f>
        <v>0.0</v>
      </c>
      <c r="AP1245" t="n">
        <f>ROUND(Q1245*100/I1245,2)</f>
        <v>0.0</v>
      </c>
      <c r="AQ1245"/>
      <c r="AR1245"/>
      <c r="AS1245" t="n">
        <v>0.0</v>
      </c>
    </row>
    <row r="1246">
      <c r="A1246" s="1" t="n">
        <v>45234.0</v>
      </c>
      <c r="B1246" s="2" t="n">
        <v>45234.780706018515</v>
      </c>
      <c r="C1246" t="inlineStr">
        <is>
          <t>3140094012085655</t>
        </is>
      </c>
      <c r="D1246" t="inlineStr">
        <is>
          <t>POS0012</t>
        </is>
      </c>
      <c r="E1246" t="inlineStr">
        <is>
          <t>70</t>
        </is>
      </c>
      <c r="F1246" t="inlineStr">
        <is>
          <t>0094</t>
        </is>
      </c>
      <c r="G1246" t="inlineStr">
        <is>
          <t>5312797191</t>
        </is>
      </c>
      <c r="H1246" t="n">
        <v>783.0</v>
      </c>
      <c r="I1246" t="n">
        <v>745.72</v>
      </c>
      <c r="J1246" t="n">
        <v>708.58</v>
      </c>
      <c r="K1246" t="inlineStr">
        <is>
          <t>sale</t>
        </is>
      </c>
      <c r="L1246" t="inlineStr">
        <is>
          <t/>
        </is>
      </c>
      <c r="M1246" t="inlineStr">
        <is>
          <t/>
        </is>
      </c>
      <c r="N1246" t="n">
        <v>0.0</v>
      </c>
      <c r="O1246" t="n">
        <v>0.0</v>
      </c>
      <c r="P1246" t="n">
        <v>576.21</v>
      </c>
      <c r="Q1246" t="n">
        <v>576.22</v>
      </c>
      <c r="R1246" t="n">
        <v>37.14</v>
      </c>
      <c r="S1246" t="n">
        <v>37.14</v>
      </c>
      <c r="T1246" t="n">
        <v>7.46</v>
      </c>
      <c r="U1246" t="n">
        <v>7.46</v>
      </c>
      <c r="V1246" t="n">
        <v>127.54</v>
      </c>
      <c r="W1246" t="n">
        <v>127.54</v>
      </c>
      <c r="X1246" t="n">
        <v>9.79</v>
      </c>
      <c r="Y1246" t="n">
        <v>9.79</v>
      </c>
      <c r="Z1246" t="n">
        <v>24.72</v>
      </c>
      <c r="AA1246" t="n">
        <v>24.72</v>
      </c>
      <c r="AB1246" t="n">
        <v>37.28</v>
      </c>
      <c r="AC1246" t="n">
        <v>37.29</v>
      </c>
      <c r="AD1246" t="n">
        <v>37.27999999999997</v>
      </c>
      <c r="AE1246" t="n">
        <v>-0.009999999999990905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-0.00999999999999801</v>
      </c>
      <c r="AL1246" t="inlineStr">
        <is>
          <t>unreconciled</t>
        </is>
      </c>
      <c r="AM1246" t="inlineStr">
        <is>
          <t>Order Amount Mismatch (POS&gt;3PO)</t>
        </is>
      </c>
      <c r="AN1246" t="n">
        <v>37.28</v>
      </c>
      <c r="AO1246" t="n">
        <f>ROUND(P1246*100/H1246,2)</f>
        <v>0.0</v>
      </c>
      <c r="AP1246" t="n">
        <f>ROUND(Q1246*100/I1246,2)</f>
        <v>0.0</v>
      </c>
      <c r="AQ1246"/>
      <c r="AR1246"/>
      <c r="AS1246" t="n">
        <v>0.0</v>
      </c>
    </row>
    <row r="1247">
      <c r="A1247" s="1" t="n">
        <v>45236.0</v>
      </c>
      <c r="B1247" s="2" t="n">
        <v>45236.47017361111</v>
      </c>
      <c r="C1247" t="inlineStr">
        <is>
          <t>3140094012086435</t>
        </is>
      </c>
      <c r="D1247" t="inlineStr">
        <is>
          <t>POS0012</t>
        </is>
      </c>
      <c r="E1247" t="inlineStr">
        <is>
          <t>50</t>
        </is>
      </c>
      <c r="F1247" t="inlineStr">
        <is>
          <t>0094</t>
        </is>
      </c>
      <c r="G1247" t="inlineStr">
        <is>
          <t>5312811501</t>
        </is>
      </c>
      <c r="H1247" t="n">
        <v>891.0</v>
      </c>
      <c r="I1247" t="n">
        <v>848.57</v>
      </c>
      <c r="J1247" t="n">
        <v>811.43</v>
      </c>
      <c r="K1247" t="inlineStr">
        <is>
          <t>sale</t>
        </is>
      </c>
      <c r="L1247" t="inlineStr">
        <is>
          <t/>
        </is>
      </c>
      <c r="M1247" t="inlineStr">
        <is>
          <t/>
        </is>
      </c>
      <c r="N1247" t="n">
        <v>0.0</v>
      </c>
      <c r="O1247" t="n">
        <v>0.0</v>
      </c>
      <c r="P1247" t="n">
        <v>654.58</v>
      </c>
      <c r="Q1247" t="n">
        <v>654.57</v>
      </c>
      <c r="R1247" t="n">
        <v>37.14</v>
      </c>
      <c r="S1247" t="n">
        <v>37.14</v>
      </c>
      <c r="T1247" t="n">
        <v>8.49</v>
      </c>
      <c r="U1247" t="n">
        <v>8.49</v>
      </c>
      <c r="V1247" t="n">
        <v>146.06</v>
      </c>
      <c r="W1247" t="n">
        <v>146.06</v>
      </c>
      <c r="X1247" t="n">
        <v>11.14</v>
      </c>
      <c r="Y1247" t="n">
        <v>11.14</v>
      </c>
      <c r="Z1247" t="n">
        <v>28.3</v>
      </c>
      <c r="AA1247" t="n">
        <v>28.3</v>
      </c>
      <c r="AB1247" t="n">
        <v>42.42</v>
      </c>
      <c r="AC1247" t="n">
        <v>42.43</v>
      </c>
      <c r="AD1247" t="n">
        <v>42.42999999999995</v>
      </c>
      <c r="AE1247" t="n">
        <v>0.009999999999990905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-0.00999999999999801</v>
      </c>
      <c r="AL1247" t="inlineStr">
        <is>
          <t>unreconciled</t>
        </is>
      </c>
      <c r="AM1247" t="inlineStr">
        <is>
          <t>Order Amount Mismatch (POS&gt;3PO)</t>
        </is>
      </c>
      <c r="AN1247" t="n">
        <v>42.43</v>
      </c>
      <c r="AO1247" t="n">
        <f>ROUND(P1247*100/H1247,2)</f>
        <v>0.0</v>
      </c>
      <c r="AP1247" t="n">
        <f>ROUND(Q1247*100/I1247,2)</f>
        <v>0.0</v>
      </c>
      <c r="AQ1247"/>
      <c r="AR1247"/>
      <c r="AS1247" t="n">
        <v>0.0</v>
      </c>
    </row>
    <row r="1248">
      <c r="A1248" s="1" t="n">
        <v>45233.0</v>
      </c>
      <c r="B1248" s="2" t="n">
        <v>45233.96412037037</v>
      </c>
      <c r="C1248" t="inlineStr">
        <is>
          <t>3140023012059364</t>
        </is>
      </c>
      <c r="D1248" t="inlineStr">
        <is>
          <t>POS0012</t>
        </is>
      </c>
      <c r="E1248" t="inlineStr">
        <is>
          <t>57</t>
        </is>
      </c>
      <c r="F1248" t="inlineStr">
        <is>
          <t>0023</t>
        </is>
      </c>
      <c r="G1248" t="inlineStr">
        <is>
          <t>5312813765</t>
        </is>
      </c>
      <c r="H1248" t="n">
        <v>157.0</v>
      </c>
      <c r="I1248" t="n">
        <v>149.52</v>
      </c>
      <c r="J1248" t="n">
        <v>112.38</v>
      </c>
      <c r="K1248" t="inlineStr">
        <is>
          <t>sale</t>
        </is>
      </c>
      <c r="L1248" t="inlineStr">
        <is>
          <t/>
        </is>
      </c>
      <c r="M1248" t="inlineStr">
        <is>
          <t/>
        </is>
      </c>
      <c r="N1248" t="n">
        <v>0.0</v>
      </c>
      <c r="O1248" t="n">
        <v>0.0</v>
      </c>
      <c r="P1248" t="n">
        <v>121.84</v>
      </c>
      <c r="Q1248" t="n">
        <v>121.84</v>
      </c>
      <c r="R1248" t="n">
        <v>37.14</v>
      </c>
      <c r="S1248" t="n">
        <v>37.14</v>
      </c>
      <c r="T1248" t="n">
        <v>1.5</v>
      </c>
      <c r="U1248" t="n">
        <v>1.5</v>
      </c>
      <c r="V1248" t="n">
        <v>20.23</v>
      </c>
      <c r="W1248" t="n">
        <v>20.23</v>
      </c>
      <c r="X1248" t="n">
        <v>1.96</v>
      </c>
      <c r="Y1248" t="n">
        <v>1.96</v>
      </c>
      <c r="Z1248" t="n">
        <v>3.99</v>
      </c>
      <c r="AA1248" t="n">
        <v>3.99</v>
      </c>
      <c r="AB1248" t="n">
        <v>7.48</v>
      </c>
      <c r="AC1248" t="n">
        <v>7.48</v>
      </c>
      <c r="AD1248" t="n">
        <v>7.47999999999999</v>
      </c>
      <c r="AE1248" t="n">
        <v>0.0</v>
      </c>
      <c r="AF1248" t="n">
        <v>0.0</v>
      </c>
      <c r="AG1248" t="n">
        <v>0.0</v>
      </c>
      <c r="AH1248" t="n">
        <v>0.0</v>
      </c>
      <c r="AI1248" t="n">
        <v>0.0</v>
      </c>
      <c r="AJ1248" t="n">
        <v>0.0</v>
      </c>
      <c r="AK1248" t="n">
        <v>0.0</v>
      </c>
      <c r="AL1248" t="inlineStr">
        <is>
          <t>unreconciled</t>
        </is>
      </c>
      <c r="AM1248" t="inlineStr">
        <is>
          <t>Order Amount Mismatch (POS&gt;3PO)</t>
        </is>
      </c>
      <c r="AN1248" t="n">
        <v>7.48</v>
      </c>
      <c r="AO1248" t="n">
        <f>ROUND(P1248*100/H1248,2)</f>
        <v>0.0</v>
      </c>
      <c r="AP1248" t="n">
        <f>ROUND(Q1248*100/I1248,2)</f>
        <v>0.0</v>
      </c>
      <c r="AQ1248"/>
      <c r="AR1248"/>
      <c r="AS1248" t="n">
        <v>0.0</v>
      </c>
    </row>
    <row r="1249">
      <c r="A1249" s="1" t="n">
        <v>45235.0</v>
      </c>
      <c r="B1249" s="2" t="n">
        <v>45235.812951388885</v>
      </c>
      <c r="C1249" t="inlineStr">
        <is>
          <t>3140094012086222</t>
        </is>
      </c>
      <c r="D1249" t="inlineStr">
        <is>
          <t>POS0012</t>
        </is>
      </c>
      <c r="E1249" t="inlineStr">
        <is>
          <t>37</t>
        </is>
      </c>
      <c r="F1249" t="inlineStr">
        <is>
          <t>0094</t>
        </is>
      </c>
      <c r="G1249" t="inlineStr">
        <is>
          <t>5312816949</t>
        </is>
      </c>
      <c r="H1249" t="n">
        <v>340.0</v>
      </c>
      <c r="I1249" t="n">
        <v>323.81</v>
      </c>
      <c r="J1249" t="n">
        <v>286.67</v>
      </c>
      <c r="K1249" t="inlineStr">
        <is>
          <t>sale</t>
        </is>
      </c>
      <c r="L1249" t="inlineStr">
        <is>
          <t/>
        </is>
      </c>
      <c r="M1249" t="inlineStr">
        <is>
          <t/>
        </is>
      </c>
      <c r="N1249" t="n">
        <v>0.0</v>
      </c>
      <c r="O1249" t="n">
        <v>0.0</v>
      </c>
      <c r="P1249" t="n">
        <v>254.67</v>
      </c>
      <c r="Q1249" t="n">
        <v>254.66</v>
      </c>
      <c r="R1249" t="n">
        <v>37.14</v>
      </c>
      <c r="S1249" t="n">
        <v>37.14</v>
      </c>
      <c r="T1249" t="n">
        <v>3.24</v>
      </c>
      <c r="U1249" t="n">
        <v>3.24</v>
      </c>
      <c r="V1249" t="n">
        <v>51.6</v>
      </c>
      <c r="W1249" t="n">
        <v>51.6</v>
      </c>
      <c r="X1249" t="n">
        <v>4.25</v>
      </c>
      <c r="Y1249" t="n">
        <v>4.25</v>
      </c>
      <c r="Z1249" t="n">
        <v>10.05</v>
      </c>
      <c r="AA1249" t="n">
        <v>10.05</v>
      </c>
      <c r="AB1249" t="n">
        <v>16.2</v>
      </c>
      <c r="AC1249" t="n">
        <v>16.19</v>
      </c>
      <c r="AD1249" t="n">
        <v>16.189999999999998</v>
      </c>
      <c r="AE1249" t="n">
        <v>0.009999999999990905</v>
      </c>
      <c r="AF1249" t="n">
        <v>0.0</v>
      </c>
      <c r="AG1249" t="n">
        <v>0.0</v>
      </c>
      <c r="AH1249" t="n">
        <v>0.0</v>
      </c>
      <c r="AI1249" t="n">
        <v>0.0</v>
      </c>
      <c r="AJ1249" t="n">
        <v>0.0</v>
      </c>
      <c r="AK1249" t="n">
        <v>0.00999999999999801</v>
      </c>
      <c r="AL1249" t="inlineStr">
        <is>
          <t>unreconciled</t>
        </is>
      </c>
      <c r="AM1249" t="inlineStr">
        <is>
          <t>Order Amount Mismatch (POS&gt;3PO)</t>
        </is>
      </c>
      <c r="AN1249" t="n">
        <v>16.19</v>
      </c>
      <c r="AO1249" t="n">
        <f>ROUND(P1249*100/H1249,2)</f>
        <v>0.0</v>
      </c>
      <c r="AP1249" t="n">
        <f>ROUND(Q1249*100/I1249,2)</f>
        <v>0.0</v>
      </c>
      <c r="AQ1249"/>
      <c r="AR1249"/>
      <c r="AS1249" t="n">
        <v>0.0</v>
      </c>
    </row>
    <row r="1250">
      <c r="A1250" s="1" t="n">
        <v>45233.0</v>
      </c>
      <c r="B1250" s="2" t="n">
        <v>45233.90175925926</v>
      </c>
      <c r="C1250" t="inlineStr">
        <is>
          <t>3140023012059342</t>
        </is>
      </c>
      <c r="D1250" t="inlineStr">
        <is>
          <t>POS0012</t>
        </is>
      </c>
      <c r="E1250" t="inlineStr">
        <is>
          <t>35</t>
        </is>
      </c>
      <c r="F1250" t="inlineStr">
        <is>
          <t>0023</t>
        </is>
      </c>
      <c r="G1250" t="inlineStr">
        <is>
          <t>5312819395</t>
        </is>
      </c>
      <c r="H1250" t="n">
        <v>536.0</v>
      </c>
      <c r="I1250" t="n">
        <v>587.62</v>
      </c>
      <c r="J1250" t="n">
        <v>550.48</v>
      </c>
      <c r="K1250" t="inlineStr">
        <is>
          <t>sale</t>
        </is>
      </c>
      <c r="L1250" t="inlineStr">
        <is>
          <t/>
        </is>
      </c>
      <c r="M1250" t="inlineStr">
        <is>
          <t/>
        </is>
      </c>
      <c r="N1250" t="n">
        <v>0.0</v>
      </c>
      <c r="O1250" t="n">
        <v>0.0</v>
      </c>
      <c r="P1250" t="n">
        <v>455.72</v>
      </c>
      <c r="Q1250" t="n">
        <v>396.92</v>
      </c>
      <c r="R1250" t="n">
        <v>37.14</v>
      </c>
      <c r="S1250" t="n">
        <v>37.14</v>
      </c>
      <c r="T1250" t="n">
        <v>5.88</v>
      </c>
      <c r="U1250" t="n">
        <v>5.1</v>
      </c>
      <c r="V1250" t="n">
        <v>99.09</v>
      </c>
      <c r="W1250" t="n">
        <v>85.2</v>
      </c>
      <c r="X1250" t="n">
        <v>7.71</v>
      </c>
      <c r="Y1250" t="n">
        <v>6.7</v>
      </c>
      <c r="Z1250" t="n">
        <v>19.22</v>
      </c>
      <c r="AA1250" t="n">
        <v>16.55</v>
      </c>
      <c r="AB1250" t="n">
        <v>25.52</v>
      </c>
      <c r="AC1250" t="n">
        <v>25.53</v>
      </c>
      <c r="AD1250" t="n">
        <v>-51.620000000000005</v>
      </c>
      <c r="AE1250" t="n">
        <v>58.80000000000001</v>
      </c>
      <c r="AF1250" t="n">
        <v>0.0</v>
      </c>
      <c r="AG1250" t="n">
        <v>0.7800000000000002</v>
      </c>
      <c r="AH1250" t="n">
        <v>13.89</v>
      </c>
      <c r="AI1250" t="n">
        <v>1.0099999999999998</v>
      </c>
      <c r="AJ1250" t="n">
        <v>2.669999999999998</v>
      </c>
      <c r="AK1250" t="n">
        <v>-0.010000000000001563</v>
      </c>
      <c r="AL1250" t="inlineStr">
        <is>
          <t>unreconciled</t>
        </is>
      </c>
      <c r="AM1250" t="inlineStr">
        <is>
          <t>Order Amount Mismatch (3PO&gt;POS)</t>
        </is>
      </c>
      <c r="AN1250" t="n">
        <v>51.62</v>
      </c>
      <c r="AO1250" t="n">
        <f>ROUND(P1250*100/H1250,2)</f>
        <v>0.0</v>
      </c>
      <c r="AP1250" t="n">
        <f>ROUND(Q1250*100/I1250,2)</f>
        <v>0.0</v>
      </c>
      <c r="AQ1250"/>
      <c r="AR1250"/>
      <c r="AS1250" t="n">
        <v>0.0</v>
      </c>
    </row>
    <row r="1251">
      <c r="A1251" s="1" t="n">
        <v>45234.0</v>
      </c>
      <c r="B1251" s="2" t="n">
        <v>45234.518854166665</v>
      </c>
      <c r="C1251" t="inlineStr">
        <is>
          <t>3140094012085449</t>
        </is>
      </c>
      <c r="D1251" t="inlineStr">
        <is>
          <t>POS0012</t>
        </is>
      </c>
      <c r="E1251" t="inlineStr">
        <is>
          <t>64</t>
        </is>
      </c>
      <c r="F1251" t="inlineStr">
        <is>
          <t>0094</t>
        </is>
      </c>
      <c r="G1251" t="inlineStr">
        <is>
          <t>5312826747</t>
        </is>
      </c>
      <c r="H1251" t="n">
        <v>198.0</v>
      </c>
      <c r="I1251" t="n">
        <v>188.57</v>
      </c>
      <c r="J1251" t="n">
        <v>151.43</v>
      </c>
      <c r="K1251" t="inlineStr">
        <is>
          <t>sale</t>
        </is>
      </c>
      <c r="L1251" t="inlineStr">
        <is>
          <t/>
        </is>
      </c>
      <c r="M1251" t="inlineStr">
        <is>
          <t/>
        </is>
      </c>
      <c r="N1251" t="n">
        <v>0.0</v>
      </c>
      <c r="O1251" t="n">
        <v>0.0</v>
      </c>
      <c r="P1251" t="n">
        <v>151.59</v>
      </c>
      <c r="Q1251" t="n">
        <v>151.57</v>
      </c>
      <c r="R1251" t="n">
        <v>37.14</v>
      </c>
      <c r="S1251" t="n">
        <v>37.14</v>
      </c>
      <c r="T1251" t="n">
        <v>1.89</v>
      </c>
      <c r="U1251" t="n">
        <v>1.89</v>
      </c>
      <c r="V1251" t="n">
        <v>27.26</v>
      </c>
      <c r="W1251" t="n">
        <v>27.26</v>
      </c>
      <c r="X1251" t="n">
        <v>2.48</v>
      </c>
      <c r="Y1251" t="n">
        <v>2.48</v>
      </c>
      <c r="Z1251" t="n">
        <v>5.35</v>
      </c>
      <c r="AA1251" t="n">
        <v>5.36</v>
      </c>
      <c r="AB1251" t="n">
        <v>9.42</v>
      </c>
      <c r="AC1251" t="n">
        <v>9.43</v>
      </c>
      <c r="AD1251" t="n">
        <v>9.430000000000007</v>
      </c>
      <c r="AE1251" t="n">
        <v>0.020000000000010232</v>
      </c>
      <c r="AF1251" t="n">
        <v>0.0</v>
      </c>
      <c r="AG1251" t="n">
        <v>0.0</v>
      </c>
      <c r="AH1251" t="n">
        <v>0.0</v>
      </c>
      <c r="AI1251" t="n">
        <v>0.0</v>
      </c>
      <c r="AJ1251" t="n">
        <v>-0.010000000000000675</v>
      </c>
      <c r="AK1251" t="n">
        <v>-0.009999999999999787</v>
      </c>
      <c r="AL1251" t="inlineStr">
        <is>
          <t>unreconciled</t>
        </is>
      </c>
      <c r="AM1251" t="inlineStr">
        <is>
          <t>Order Amount Mismatch (POS&gt;3PO)</t>
        </is>
      </c>
      <c r="AN1251" t="n">
        <v>9.43</v>
      </c>
      <c r="AO1251" t="n">
        <f>ROUND(P1251*100/H1251,2)</f>
        <v>0.0</v>
      </c>
      <c r="AP1251" t="n">
        <f>ROUND(Q1251*100/I1251,2)</f>
        <v>0.0</v>
      </c>
      <c r="AQ1251"/>
      <c r="AR1251"/>
      <c r="AS1251" t="n">
        <v>0.0</v>
      </c>
    </row>
    <row r="1252">
      <c r="A1252" s="1" t="n">
        <v>45234.0</v>
      </c>
      <c r="B1252" s="2" t="n">
        <v>45234.8465162037</v>
      </c>
      <c r="C1252" t="inlineStr">
        <is>
          <t>3140023012059596</t>
        </is>
      </c>
      <c r="D1252" t="inlineStr">
        <is>
          <t>POS0012</t>
        </is>
      </c>
      <c r="E1252" t="inlineStr">
        <is>
          <t>88</t>
        </is>
      </c>
      <c r="F1252" t="inlineStr">
        <is>
          <t>0023</t>
        </is>
      </c>
      <c r="G1252" t="inlineStr">
        <is>
          <t>5312846448</t>
        </is>
      </c>
      <c r="H1252" t="n">
        <v>570.0</v>
      </c>
      <c r="I1252" t="n">
        <v>542.86</v>
      </c>
      <c r="J1252" t="n">
        <v>505.72</v>
      </c>
      <c r="K1252" t="inlineStr">
        <is>
          <t>sale</t>
        </is>
      </c>
      <c r="L1252" t="inlineStr">
        <is>
          <t/>
        </is>
      </c>
      <c r="M1252" t="inlineStr">
        <is>
          <t/>
        </is>
      </c>
      <c r="N1252" t="n">
        <v>0.0</v>
      </c>
      <c r="O1252" t="n">
        <v>0.0</v>
      </c>
      <c r="P1252" t="n">
        <v>421.61</v>
      </c>
      <c r="Q1252" t="n">
        <v>421.61</v>
      </c>
      <c r="R1252" t="n">
        <v>37.14</v>
      </c>
      <c r="S1252" t="n">
        <v>37.14</v>
      </c>
      <c r="T1252" t="n">
        <v>5.43</v>
      </c>
      <c r="U1252" t="n">
        <v>5.43</v>
      </c>
      <c r="V1252" t="n">
        <v>91.03</v>
      </c>
      <c r="W1252" t="n">
        <v>91.03</v>
      </c>
      <c r="X1252" t="n">
        <v>7.12</v>
      </c>
      <c r="Y1252" t="n">
        <v>7.12</v>
      </c>
      <c r="Z1252" t="n">
        <v>17.67</v>
      </c>
      <c r="AA1252" t="n">
        <v>17.67</v>
      </c>
      <c r="AB1252" t="n">
        <v>27.14</v>
      </c>
      <c r="AC1252" t="n">
        <v>27.14</v>
      </c>
      <c r="AD1252" t="n">
        <v>27.139999999999986</v>
      </c>
      <c r="AE1252" t="n">
        <v>0.0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0.0</v>
      </c>
      <c r="AL1252" t="inlineStr">
        <is>
          <t>unreconciled</t>
        </is>
      </c>
      <c r="AM1252" t="inlineStr">
        <is>
          <t>Order Amount Mismatch (POS&gt;3PO)</t>
        </is>
      </c>
      <c r="AN1252" t="n">
        <v>27.14</v>
      </c>
      <c r="AO1252" t="n">
        <f>ROUND(P1252*100/H1252,2)</f>
        <v>0.0</v>
      </c>
      <c r="AP1252" t="n">
        <f>ROUND(Q1252*100/I1252,2)</f>
        <v>0.0</v>
      </c>
      <c r="AQ1252"/>
      <c r="AR1252"/>
      <c r="AS1252" t="n">
        <v>0.0</v>
      </c>
    </row>
    <row r="1253">
      <c r="A1253" s="1" t="n">
        <v>45233.0</v>
      </c>
      <c r="B1253" s="2" t="n">
        <v>45233.96640046296</v>
      </c>
      <c r="C1253" t="inlineStr">
        <is>
          <t>3140094012085379</t>
        </is>
      </c>
      <c r="D1253" t="inlineStr">
        <is>
          <t>POS0012</t>
        </is>
      </c>
      <c r="E1253" t="inlineStr">
        <is>
          <t>94</t>
        </is>
      </c>
      <c r="F1253" t="inlineStr">
        <is>
          <t>0094</t>
        </is>
      </c>
      <c r="G1253" t="inlineStr">
        <is>
          <t>5312901186</t>
        </is>
      </c>
      <c r="H1253" t="n">
        <v>346.0</v>
      </c>
      <c r="I1253" t="n">
        <v>406.66</v>
      </c>
      <c r="J1253" t="n">
        <v>369.52</v>
      </c>
      <c r="K1253" t="inlineStr">
        <is>
          <t>sale</t>
        </is>
      </c>
      <c r="L1253" t="inlineStr">
        <is>
          <t/>
        </is>
      </c>
      <c r="M1253" t="inlineStr">
        <is>
          <t/>
        </is>
      </c>
      <c r="N1253" t="n">
        <v>0.0</v>
      </c>
      <c r="O1253" t="n">
        <v>0.0</v>
      </c>
      <c r="P1253" t="n">
        <v>317.81</v>
      </c>
      <c r="Q1253" t="n">
        <v>259.02</v>
      </c>
      <c r="R1253" t="n">
        <v>37.14</v>
      </c>
      <c r="S1253" t="n">
        <v>37.14</v>
      </c>
      <c r="T1253" t="n">
        <v>4.07</v>
      </c>
      <c r="U1253" t="n">
        <v>3.3</v>
      </c>
      <c r="V1253" t="n">
        <v>66.51</v>
      </c>
      <c r="W1253" t="n">
        <v>52.63</v>
      </c>
      <c r="X1253" t="n">
        <v>5.34</v>
      </c>
      <c r="Y1253" t="n">
        <v>4.32</v>
      </c>
      <c r="Z1253" t="n">
        <v>12.93</v>
      </c>
      <c r="AA1253" t="n">
        <v>10.25</v>
      </c>
      <c r="AB1253" t="n">
        <v>16.48</v>
      </c>
      <c r="AC1253" t="n">
        <v>16.48</v>
      </c>
      <c r="AD1253" t="n">
        <v>-60.660000000000025</v>
      </c>
      <c r="AE1253" t="n">
        <v>58.79000000000002</v>
      </c>
      <c r="AF1253" t="n">
        <v>0.0</v>
      </c>
      <c r="AG1253" t="n">
        <v>0.7700000000000005</v>
      </c>
      <c r="AH1253" t="n">
        <v>13.880000000000003</v>
      </c>
      <c r="AI1253" t="n">
        <v>1.0199999999999996</v>
      </c>
      <c r="AJ1253" t="n">
        <v>2.6799999999999997</v>
      </c>
      <c r="AK1253" t="n">
        <v>0.0</v>
      </c>
      <c r="AL1253" t="inlineStr">
        <is>
          <t>unreconciled</t>
        </is>
      </c>
      <c r="AM1253" t="inlineStr">
        <is>
          <t>Order Amount Mismatch (3PO&gt;POS)</t>
        </is>
      </c>
      <c r="AN1253" t="n">
        <v>60.66</v>
      </c>
      <c r="AO1253" t="n">
        <f>ROUND(P1253*100/H1253,2)</f>
        <v>0.0</v>
      </c>
      <c r="AP1253" t="n">
        <f>ROUND(Q1253*100/I1253,2)</f>
        <v>0.0</v>
      </c>
      <c r="AQ1253"/>
      <c r="AR1253"/>
      <c r="AS1253" t="n">
        <v>0.0</v>
      </c>
    </row>
    <row r="1254">
      <c r="A1254" s="1" t="n">
        <v>45236.0</v>
      </c>
      <c r="B1254" s="2" t="n">
        <v>45236.636666666665</v>
      </c>
      <c r="C1254" t="inlineStr">
        <is>
          <t>3140023012060027</t>
        </is>
      </c>
      <c r="D1254" t="inlineStr">
        <is>
          <t>POS0012</t>
        </is>
      </c>
      <c r="E1254" t="inlineStr">
        <is>
          <t>19</t>
        </is>
      </c>
      <c r="F1254" t="inlineStr">
        <is>
          <t>0023</t>
        </is>
      </c>
      <c r="G1254" t="inlineStr">
        <is>
          <t>5312909627</t>
        </is>
      </c>
      <c r="H1254" t="n">
        <v>357.0</v>
      </c>
      <c r="I1254" t="n">
        <v>340.0</v>
      </c>
      <c r="J1254" t="n">
        <v>302.86</v>
      </c>
      <c r="K1254" t="inlineStr">
        <is>
          <t>sale</t>
        </is>
      </c>
      <c r="L1254" t="inlineStr">
        <is>
          <t/>
        </is>
      </c>
      <c r="M1254" t="inlineStr">
        <is>
          <t/>
        </is>
      </c>
      <c r="N1254" t="n">
        <v>0.0</v>
      </c>
      <c r="O1254" t="n">
        <v>0.0</v>
      </c>
      <c r="P1254" t="n">
        <v>267.02</v>
      </c>
      <c r="Q1254" t="n">
        <v>267.02</v>
      </c>
      <c r="R1254" t="n">
        <v>37.14</v>
      </c>
      <c r="S1254" t="n">
        <v>37.14</v>
      </c>
      <c r="T1254" t="n">
        <v>3.4</v>
      </c>
      <c r="U1254" t="n">
        <v>3.4</v>
      </c>
      <c r="V1254" t="n">
        <v>54.51</v>
      </c>
      <c r="W1254" t="n">
        <v>54.51</v>
      </c>
      <c r="X1254" t="n">
        <v>4.46</v>
      </c>
      <c r="Y1254" t="n">
        <v>4.46</v>
      </c>
      <c r="Z1254" t="n">
        <v>10.61</v>
      </c>
      <c r="AA1254" t="n">
        <v>10.61</v>
      </c>
      <c r="AB1254" t="n">
        <v>17.0</v>
      </c>
      <c r="AC1254" t="n">
        <v>17.0</v>
      </c>
      <c r="AD1254" t="n">
        <v>17.0</v>
      </c>
      <c r="AE1254" t="n">
        <v>0.0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0.0</v>
      </c>
      <c r="AL1254" t="inlineStr">
        <is>
          <t>unreconciled</t>
        </is>
      </c>
      <c r="AM1254" t="inlineStr">
        <is>
          <t>Order Amount Mismatch (POS&gt;3PO)</t>
        </is>
      </c>
      <c r="AN1254" t="n">
        <v>17.0</v>
      </c>
      <c r="AO1254" t="n">
        <f>ROUND(P1254*100/H1254,2)</f>
        <v>0.0</v>
      </c>
      <c r="AP1254" t="n">
        <f>ROUND(Q1254*100/I1254,2)</f>
        <v>0.0</v>
      </c>
      <c r="AQ1254"/>
      <c r="AR1254"/>
      <c r="AS1254" t="n">
        <v>0.0</v>
      </c>
    </row>
    <row r="1255">
      <c r="A1255" s="1" t="n">
        <v>45233.0</v>
      </c>
      <c r="B1255" s="2" t="n">
        <v>45233.67438657407</v>
      </c>
      <c r="C1255" t="inlineStr">
        <is>
          <t>3140094012085146</t>
        </is>
      </c>
      <c r="D1255" t="inlineStr">
        <is>
          <t>POS0012</t>
        </is>
      </c>
      <c r="E1255" t="inlineStr">
        <is>
          <t>61</t>
        </is>
      </c>
      <c r="F1255" t="inlineStr">
        <is>
          <t>0094</t>
        </is>
      </c>
      <c r="G1255" t="inlineStr">
        <is>
          <t>5312911270</t>
        </is>
      </c>
      <c r="H1255" t="n">
        <v>255.0</v>
      </c>
      <c r="I1255" t="n">
        <v>319.99</v>
      </c>
      <c r="J1255" t="n">
        <v>282.85</v>
      </c>
      <c r="K1255" t="inlineStr">
        <is>
          <t>sale</t>
        </is>
      </c>
      <c r="L1255" t="inlineStr">
        <is>
          <t/>
        </is>
      </c>
      <c r="M1255" t="inlineStr">
        <is>
          <t/>
        </is>
      </c>
      <c r="N1255" t="n">
        <v>0.0</v>
      </c>
      <c r="O1255" t="n">
        <v>0.0</v>
      </c>
      <c r="P1255" t="n">
        <v>251.76</v>
      </c>
      <c r="Q1255" t="n">
        <v>192.96</v>
      </c>
      <c r="R1255" t="n">
        <v>37.14</v>
      </c>
      <c r="S1255" t="n">
        <v>37.14</v>
      </c>
      <c r="T1255" t="n">
        <v>3.2</v>
      </c>
      <c r="U1255" t="n">
        <v>2.43</v>
      </c>
      <c r="V1255" t="n">
        <v>50.91</v>
      </c>
      <c r="W1255" t="n">
        <v>37.03</v>
      </c>
      <c r="X1255" t="n">
        <v>4.2</v>
      </c>
      <c r="Y1255" t="n">
        <v>3.19</v>
      </c>
      <c r="Z1255" t="n">
        <v>9.92</v>
      </c>
      <c r="AA1255" t="n">
        <v>7.24</v>
      </c>
      <c r="AB1255" t="n">
        <v>12.14</v>
      </c>
      <c r="AC1255" t="n">
        <v>12.14</v>
      </c>
      <c r="AD1255" t="n">
        <v>-64.99000000000001</v>
      </c>
      <c r="AE1255" t="n">
        <v>58.79999999999998</v>
      </c>
      <c r="AF1255" t="n">
        <v>0.0</v>
      </c>
      <c r="AG1255" t="n">
        <v>0.77</v>
      </c>
      <c r="AH1255" t="n">
        <v>13.879999999999995</v>
      </c>
      <c r="AI1255" t="n">
        <v>1.0100000000000002</v>
      </c>
      <c r="AJ1255" t="n">
        <v>2.6799999999999997</v>
      </c>
      <c r="AK1255" t="n">
        <v>0.0</v>
      </c>
      <c r="AL1255" t="inlineStr">
        <is>
          <t>unreconciled</t>
        </is>
      </c>
      <c r="AM1255" t="inlineStr">
        <is>
          <t>Order Amount Mismatch (3PO&gt;POS)</t>
        </is>
      </c>
      <c r="AN1255" t="n">
        <v>64.99</v>
      </c>
      <c r="AO1255" t="n">
        <f>ROUND(P1255*100/H1255,2)</f>
        <v>0.0</v>
      </c>
      <c r="AP1255" t="n">
        <f>ROUND(Q1255*100/I1255,2)</f>
        <v>0.0</v>
      </c>
      <c r="AQ1255"/>
      <c r="AR1255"/>
      <c r="AS1255" t="n">
        <v>0.0</v>
      </c>
    </row>
    <row r="1256">
      <c r="A1256" s="1" t="n">
        <v>45236.0</v>
      </c>
      <c r="B1256" s="2" t="n">
        <v>45236.65405092593</v>
      </c>
      <c r="C1256" t="inlineStr">
        <is>
          <t>3140023012060033</t>
        </is>
      </c>
      <c r="D1256" t="inlineStr">
        <is>
          <t>POS0012</t>
        </is>
      </c>
      <c r="E1256" t="inlineStr">
        <is>
          <t>25</t>
        </is>
      </c>
      <c r="F1256" t="inlineStr">
        <is>
          <t>0023</t>
        </is>
      </c>
      <c r="G1256" t="inlineStr">
        <is>
          <t>5312936418</t>
        </is>
      </c>
      <c r="H1256" t="n">
        <v>301.0</v>
      </c>
      <c r="I1256" t="n">
        <v>286.66</v>
      </c>
      <c r="J1256" t="n">
        <v>249.52</v>
      </c>
      <c r="K1256" t="inlineStr">
        <is>
          <t>sale</t>
        </is>
      </c>
      <c r="L1256" t="inlineStr">
        <is>
          <t/>
        </is>
      </c>
      <c r="M1256" t="inlineStr">
        <is>
          <t/>
        </is>
      </c>
      <c r="N1256" t="n">
        <v>0.0</v>
      </c>
      <c r="O1256" t="n">
        <v>0.0</v>
      </c>
      <c r="P1256" t="n">
        <v>226.36</v>
      </c>
      <c r="Q1256" t="n">
        <v>226.35</v>
      </c>
      <c r="R1256" t="n">
        <v>37.14</v>
      </c>
      <c r="S1256" t="n">
        <v>37.14</v>
      </c>
      <c r="T1256" t="n">
        <v>2.87</v>
      </c>
      <c r="U1256" t="n">
        <v>2.87</v>
      </c>
      <c r="V1256" t="n">
        <v>44.91</v>
      </c>
      <c r="W1256" t="n">
        <v>44.91</v>
      </c>
      <c r="X1256" t="n">
        <v>3.76</v>
      </c>
      <c r="Y1256" t="n">
        <v>3.76</v>
      </c>
      <c r="Z1256" t="n">
        <v>8.76</v>
      </c>
      <c r="AA1256" t="n">
        <v>8.76</v>
      </c>
      <c r="AB1256" t="n">
        <v>14.34</v>
      </c>
      <c r="AC1256" t="n">
        <v>14.33</v>
      </c>
      <c r="AD1256" t="n">
        <v>14.339999999999975</v>
      </c>
      <c r="AE1256" t="n">
        <v>0.010000000000019327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0.009999999999999787</v>
      </c>
      <c r="AL1256" t="inlineStr">
        <is>
          <t>unreconciled</t>
        </is>
      </c>
      <c r="AM1256" t="inlineStr">
        <is>
          <t>Order Amount Mismatch (POS&gt;3PO)</t>
        </is>
      </c>
      <c r="AN1256" t="n">
        <v>14.34</v>
      </c>
      <c r="AO1256" t="n">
        <f>ROUND(P1256*100/H1256,2)</f>
        <v>0.0</v>
      </c>
      <c r="AP1256" t="n">
        <f>ROUND(Q1256*100/I1256,2)</f>
        <v>0.0</v>
      </c>
      <c r="AQ1256"/>
      <c r="AR1256"/>
      <c r="AS1256" t="n">
        <v>0.0</v>
      </c>
    </row>
    <row r="1257">
      <c r="A1257" s="1" t="n">
        <v>45235.0</v>
      </c>
      <c r="B1257" s="2" t="n">
        <v>45235.57344907407</v>
      </c>
      <c r="C1257" t="inlineStr">
        <is>
          <t>3140094012086004</t>
        </is>
      </c>
      <c r="D1257" t="inlineStr">
        <is>
          <t>POS0012</t>
        </is>
      </c>
      <c r="E1257" t="inlineStr">
        <is>
          <t>19</t>
        </is>
      </c>
      <c r="F1257" t="inlineStr">
        <is>
          <t>0094</t>
        </is>
      </c>
      <c r="G1257" t="inlineStr">
        <is>
          <t>5312939362</t>
        </is>
      </c>
      <c r="H1257" t="n">
        <v>388.0</v>
      </c>
      <c r="I1257" t="n">
        <v>369.52</v>
      </c>
      <c r="J1257" t="n">
        <v>332.38</v>
      </c>
      <c r="K1257" t="inlineStr">
        <is>
          <t>sale</t>
        </is>
      </c>
      <c r="L1257" t="inlineStr">
        <is>
          <t/>
        </is>
      </c>
      <c r="M1257" t="inlineStr">
        <is>
          <t/>
        </is>
      </c>
      <c r="N1257" t="n">
        <v>0.0</v>
      </c>
      <c r="O1257" t="n">
        <v>0.0</v>
      </c>
      <c r="P1257" t="n">
        <v>289.5</v>
      </c>
      <c r="Q1257" t="n">
        <v>289.5</v>
      </c>
      <c r="R1257" t="n">
        <v>37.14</v>
      </c>
      <c r="S1257" t="n">
        <v>37.14</v>
      </c>
      <c r="T1257" t="n">
        <v>3.7</v>
      </c>
      <c r="U1257" t="n">
        <v>3.7</v>
      </c>
      <c r="V1257" t="n">
        <v>59.83</v>
      </c>
      <c r="W1257" t="n">
        <v>59.83</v>
      </c>
      <c r="X1257" t="n">
        <v>4.85</v>
      </c>
      <c r="Y1257" t="n">
        <v>4.85</v>
      </c>
      <c r="Z1257" t="n">
        <v>11.64</v>
      </c>
      <c r="AA1257" t="n">
        <v>11.64</v>
      </c>
      <c r="AB1257" t="n">
        <v>18.48</v>
      </c>
      <c r="AC1257" t="n">
        <v>18.48</v>
      </c>
      <c r="AD1257" t="n">
        <v>18.480000000000018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inlineStr">
        <is>
          <t>unreconciled</t>
        </is>
      </c>
      <c r="AM1257" t="inlineStr">
        <is>
          <t>Order Amount Mismatch (POS&gt;3PO)</t>
        </is>
      </c>
      <c r="AN1257" t="n">
        <v>18.48</v>
      </c>
      <c r="AO1257" t="n">
        <f>ROUND(P1257*100/H1257,2)</f>
        <v>0.0</v>
      </c>
      <c r="AP1257" t="n">
        <f>ROUND(Q1257*100/I1257,2)</f>
        <v>0.0</v>
      </c>
      <c r="AQ1257"/>
      <c r="AR1257"/>
      <c r="AS1257" t="n">
        <v>0.0</v>
      </c>
    </row>
    <row r="1258">
      <c r="A1258" s="1" t="n">
        <v>45235.0</v>
      </c>
      <c r="B1258" s="2" t="n">
        <v>45235.82877314815</v>
      </c>
      <c r="C1258" t="inlineStr">
        <is>
          <t>3140023012059839</t>
        </is>
      </c>
      <c r="D1258" t="inlineStr">
        <is>
          <t>POS0012</t>
        </is>
      </c>
      <c r="E1258" t="inlineStr">
        <is>
          <t>31</t>
        </is>
      </c>
      <c r="F1258" t="inlineStr">
        <is>
          <t>0023</t>
        </is>
      </c>
      <c r="G1258" t="inlineStr">
        <is>
          <t>5312956773</t>
        </is>
      </c>
      <c r="H1258" t="n">
        <v>335.0</v>
      </c>
      <c r="I1258" t="n">
        <v>319.04</v>
      </c>
      <c r="J1258" t="n">
        <v>281.9</v>
      </c>
      <c r="K1258" t="inlineStr">
        <is>
          <t>sale</t>
        </is>
      </c>
      <c r="L1258" t="inlineStr">
        <is>
          <t/>
        </is>
      </c>
      <c r="M1258" t="inlineStr">
        <is>
          <t/>
        </is>
      </c>
      <c r="N1258" t="n">
        <v>0.0</v>
      </c>
      <c r="O1258" t="n">
        <v>0.0</v>
      </c>
      <c r="P1258" t="n">
        <v>251.03</v>
      </c>
      <c r="Q1258" t="n">
        <v>251.03</v>
      </c>
      <c r="R1258" t="n">
        <v>37.14</v>
      </c>
      <c r="S1258" t="n">
        <v>37.14</v>
      </c>
      <c r="T1258" t="n">
        <v>3.19</v>
      </c>
      <c r="U1258" t="n">
        <v>3.19</v>
      </c>
      <c r="V1258" t="n">
        <v>50.74</v>
      </c>
      <c r="W1258" t="n">
        <v>50.74</v>
      </c>
      <c r="X1258" t="n">
        <v>4.19</v>
      </c>
      <c r="Y1258" t="n">
        <v>4.19</v>
      </c>
      <c r="Z1258" t="n">
        <v>9.89</v>
      </c>
      <c r="AA1258" t="n">
        <v>9.88</v>
      </c>
      <c r="AB1258" t="n">
        <v>15.96</v>
      </c>
      <c r="AC1258" t="n">
        <v>15.95</v>
      </c>
      <c r="AD1258" t="n">
        <v>15.95999999999998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0.009999999999999787</v>
      </c>
      <c r="AK1258" t="n">
        <v>0.010000000000001563</v>
      </c>
      <c r="AL1258" t="inlineStr">
        <is>
          <t>unreconciled</t>
        </is>
      </c>
      <c r="AM1258" t="inlineStr">
        <is>
          <t>Order Amount Mismatch (POS&gt;3PO)</t>
        </is>
      </c>
      <c r="AN1258" t="n">
        <v>15.96</v>
      </c>
      <c r="AO1258" t="n">
        <f>ROUND(P1258*100/H1258,2)</f>
        <v>0.0</v>
      </c>
      <c r="AP1258" t="n">
        <f>ROUND(Q1258*100/I1258,2)</f>
        <v>0.0</v>
      </c>
      <c r="AQ1258"/>
      <c r="AR1258"/>
      <c r="AS1258" t="n">
        <v>0.0</v>
      </c>
    </row>
    <row r="1259">
      <c r="A1259" s="1" t="n">
        <v>45234.0</v>
      </c>
      <c r="B1259" s="2" t="n">
        <v>45235.01472222222</v>
      </c>
      <c r="C1259" t="inlineStr">
        <is>
          <t>3140094012085893</t>
        </is>
      </c>
      <c r="D1259" t="inlineStr">
        <is>
          <t>POS0012</t>
        </is>
      </c>
      <c r="E1259" t="inlineStr">
        <is>
          <t>08</t>
        </is>
      </c>
      <c r="F1259" t="inlineStr">
        <is>
          <t>0094</t>
        </is>
      </c>
      <c r="G1259" t="inlineStr">
        <is>
          <t>5312967705</t>
        </is>
      </c>
      <c r="H1259" t="n">
        <v>277.0</v>
      </c>
      <c r="I1259" t="n">
        <v>263.81</v>
      </c>
      <c r="J1259" t="n">
        <v>226.67</v>
      </c>
      <c r="K1259" t="inlineStr">
        <is>
          <t>sale</t>
        </is>
      </c>
      <c r="L1259" t="inlineStr">
        <is>
          <t/>
        </is>
      </c>
      <c r="M1259" t="inlineStr">
        <is>
          <t/>
        </is>
      </c>
      <c r="N1259" t="n">
        <v>0.0</v>
      </c>
      <c r="O1259" t="n">
        <v>0.0</v>
      </c>
      <c r="P1259" t="n">
        <v>208.94</v>
      </c>
      <c r="Q1259" t="n">
        <v>208.94</v>
      </c>
      <c r="R1259" t="n">
        <v>37.14</v>
      </c>
      <c r="S1259" t="n">
        <v>37.14</v>
      </c>
      <c r="T1259" t="n">
        <v>2.64</v>
      </c>
      <c r="U1259" t="n">
        <v>2.64</v>
      </c>
      <c r="V1259" t="n">
        <v>40.8</v>
      </c>
      <c r="W1259" t="n">
        <v>40.8</v>
      </c>
      <c r="X1259" t="n">
        <v>3.46</v>
      </c>
      <c r="Y1259" t="n">
        <v>3.46</v>
      </c>
      <c r="Z1259" t="n">
        <v>7.97</v>
      </c>
      <c r="AA1259" t="n">
        <v>7.96</v>
      </c>
      <c r="AB1259" t="n">
        <v>13.2</v>
      </c>
      <c r="AC1259" t="n">
        <v>13.19</v>
      </c>
      <c r="AD1259" t="n">
        <v>13.189999999999998</v>
      </c>
      <c r="AE1259" t="n">
        <v>0.0</v>
      </c>
      <c r="AF1259" t="n">
        <v>0.0</v>
      </c>
      <c r="AG1259" t="n">
        <v>0.0</v>
      </c>
      <c r="AH1259" t="n">
        <v>0.0</v>
      </c>
      <c r="AI1259" t="n">
        <v>0.0</v>
      </c>
      <c r="AJ1259" t="n">
        <v>0.009999999999999787</v>
      </c>
      <c r="AK1259" t="n">
        <v>0.009999999999999787</v>
      </c>
      <c r="AL1259" t="inlineStr">
        <is>
          <t>unreconciled</t>
        </is>
      </c>
      <c r="AM1259" t="inlineStr">
        <is>
          <t>Order Amount Mismatch (POS&gt;3PO)</t>
        </is>
      </c>
      <c r="AN1259" t="n">
        <v>13.19</v>
      </c>
      <c r="AO1259" t="n">
        <f>ROUND(P1259*100/H1259,2)</f>
        <v>0.0</v>
      </c>
      <c r="AP1259" t="n">
        <f>ROUND(Q1259*100/I1259,2)</f>
        <v>0.0</v>
      </c>
      <c r="AQ1259"/>
      <c r="AR1259"/>
      <c r="AS1259" t="n">
        <v>0.0</v>
      </c>
    </row>
    <row r="1260">
      <c r="A1260" s="1" t="n">
        <v>45233.0</v>
      </c>
      <c r="B1260" s="2" t="n">
        <v>45233.706145833334</v>
      </c>
      <c r="C1260" t="inlineStr">
        <is>
          <t>3140023012059256</t>
        </is>
      </c>
      <c r="D1260" t="inlineStr">
        <is>
          <t>POS0012</t>
        </is>
      </c>
      <c r="E1260" t="inlineStr">
        <is>
          <t>49</t>
        </is>
      </c>
      <c r="F1260" t="inlineStr">
        <is>
          <t>0023</t>
        </is>
      </c>
      <c r="G1260" t="inlineStr">
        <is>
          <t>5312969489</t>
        </is>
      </c>
      <c r="H1260" t="n">
        <v>317.0</v>
      </c>
      <c r="I1260" t="n">
        <v>379.04</v>
      </c>
      <c r="J1260" t="n">
        <v>341.9</v>
      </c>
      <c r="K1260" t="inlineStr">
        <is>
          <t>sale</t>
        </is>
      </c>
      <c r="L1260" t="inlineStr">
        <is>
          <t/>
        </is>
      </c>
      <c r="M1260" t="inlineStr">
        <is>
          <t/>
        </is>
      </c>
      <c r="N1260" t="n">
        <v>0.0</v>
      </c>
      <c r="O1260" t="n">
        <v>0.0</v>
      </c>
      <c r="P1260" t="n">
        <v>296.77</v>
      </c>
      <c r="Q1260" t="n">
        <v>237.97</v>
      </c>
      <c r="R1260" t="n">
        <v>37.14</v>
      </c>
      <c r="S1260" t="n">
        <v>37.14</v>
      </c>
      <c r="T1260" t="n">
        <v>3.79</v>
      </c>
      <c r="U1260" t="n">
        <v>3.02</v>
      </c>
      <c r="V1260" t="n">
        <v>61.54</v>
      </c>
      <c r="W1260" t="n">
        <v>47.66</v>
      </c>
      <c r="X1260" t="n">
        <v>4.97</v>
      </c>
      <c r="Y1260" t="n">
        <v>3.96</v>
      </c>
      <c r="Z1260" t="n">
        <v>11.97</v>
      </c>
      <c r="AA1260" t="n">
        <v>9.29</v>
      </c>
      <c r="AB1260" t="n">
        <v>15.1</v>
      </c>
      <c r="AC1260" t="n">
        <v>15.1</v>
      </c>
      <c r="AD1260" t="n">
        <v>-62.04000000000002</v>
      </c>
      <c r="AE1260" t="n">
        <v>58.79999999999998</v>
      </c>
      <c r="AF1260" t="n">
        <v>0.0</v>
      </c>
      <c r="AG1260" t="n">
        <v>0.77</v>
      </c>
      <c r="AH1260" t="n">
        <v>13.880000000000003</v>
      </c>
      <c r="AI1260" t="n">
        <v>1.0099999999999998</v>
      </c>
      <c r="AJ1260" t="n">
        <v>2.6800000000000015</v>
      </c>
      <c r="AK1260" t="n">
        <v>0.0</v>
      </c>
      <c r="AL1260" t="inlineStr">
        <is>
          <t>unreconciled</t>
        </is>
      </c>
      <c r="AM1260" t="inlineStr">
        <is>
          <t>Order Amount Mismatch (3PO&gt;POS)</t>
        </is>
      </c>
      <c r="AN1260" t="n">
        <v>62.04</v>
      </c>
      <c r="AO1260" t="n">
        <f>ROUND(P1260*100/H1260,2)</f>
        <v>0.0</v>
      </c>
      <c r="AP1260" t="n">
        <f>ROUND(Q1260*100/I1260,2)</f>
        <v>0.0</v>
      </c>
      <c r="AQ1260"/>
      <c r="AR1260"/>
      <c r="AS1260" t="n">
        <v>0.0</v>
      </c>
    </row>
    <row r="1261">
      <c r="A1261" s="1" t="n">
        <v>45233.0</v>
      </c>
      <c r="B1261" s="2" t="n">
        <v>45233.80399305555</v>
      </c>
      <c r="C1261" t="inlineStr">
        <is>
          <t>3140094012085216</t>
        </is>
      </c>
      <c r="D1261" t="inlineStr">
        <is>
          <t>POS0012</t>
        </is>
      </c>
      <c r="E1261" t="inlineStr">
        <is>
          <t>31</t>
        </is>
      </c>
      <c r="F1261" t="inlineStr">
        <is>
          <t>0094</t>
        </is>
      </c>
      <c r="G1261" t="inlineStr">
        <is>
          <t>5312973016</t>
        </is>
      </c>
      <c r="H1261" t="n">
        <v>218.0</v>
      </c>
      <c r="I1261" t="n">
        <v>207.62</v>
      </c>
      <c r="J1261" t="n">
        <v>170.48</v>
      </c>
      <c r="K1261" t="inlineStr">
        <is>
          <t>sale</t>
        </is>
      </c>
      <c r="L1261" t="inlineStr">
        <is>
          <t/>
        </is>
      </c>
      <c r="M1261" t="inlineStr">
        <is>
          <t/>
        </is>
      </c>
      <c r="N1261" t="n">
        <v>0.0</v>
      </c>
      <c r="O1261" t="n">
        <v>0.0</v>
      </c>
      <c r="P1261" t="n">
        <v>166.12</v>
      </c>
      <c r="Q1261" t="n">
        <v>166.1</v>
      </c>
      <c r="R1261" t="n">
        <v>37.14</v>
      </c>
      <c r="S1261" t="n">
        <v>37.14</v>
      </c>
      <c r="T1261" t="n">
        <v>2.08</v>
      </c>
      <c r="U1261" t="n">
        <v>2.08</v>
      </c>
      <c r="V1261" t="n">
        <v>30.69</v>
      </c>
      <c r="W1261" t="n">
        <v>30.69</v>
      </c>
      <c r="X1261" t="n">
        <v>2.72</v>
      </c>
      <c r="Y1261" t="n">
        <v>2.72</v>
      </c>
      <c r="Z1261" t="n">
        <v>6.01</v>
      </c>
      <c r="AA1261" t="n">
        <v>6.01</v>
      </c>
      <c r="AB1261" t="n">
        <v>10.38</v>
      </c>
      <c r="AC1261" t="n">
        <v>10.38</v>
      </c>
      <c r="AD1261" t="n">
        <v>10.379999999999995</v>
      </c>
      <c r="AE1261" t="n">
        <v>0.020000000000010232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inlineStr">
        <is>
          <t>unreconciled</t>
        </is>
      </c>
      <c r="AM1261" t="inlineStr">
        <is>
          <t>Order Amount Mismatch (POS&gt;3PO)</t>
        </is>
      </c>
      <c r="AN1261" t="n">
        <v>10.38</v>
      </c>
      <c r="AO1261" t="n">
        <f>ROUND(P1261*100/H1261,2)</f>
        <v>0.0</v>
      </c>
      <c r="AP1261" t="n">
        <f>ROUND(Q1261*100/I1261,2)</f>
        <v>0.0</v>
      </c>
      <c r="AQ1261"/>
      <c r="AR1261"/>
      <c r="AS1261" t="n">
        <v>0.0</v>
      </c>
    </row>
    <row r="1262">
      <c r="A1262" s="1" t="n">
        <v>45234.0</v>
      </c>
      <c r="B1262" s="2" t="n">
        <v>45234.84951388889</v>
      </c>
      <c r="C1262" t="inlineStr">
        <is>
          <t>3140094012085724</t>
        </is>
      </c>
      <c r="D1262" t="inlineStr">
        <is>
          <t>POS0012</t>
        </is>
      </c>
      <c r="E1262" t="inlineStr">
        <is>
          <t>39</t>
        </is>
      </c>
      <c r="F1262" t="inlineStr">
        <is>
          <t>0094</t>
        </is>
      </c>
      <c r="G1262" t="inlineStr">
        <is>
          <t>5312989701</t>
        </is>
      </c>
      <c r="H1262" t="n">
        <v>548.0</v>
      </c>
      <c r="I1262" t="n">
        <v>521.9</v>
      </c>
      <c r="J1262" t="n">
        <v>484.76</v>
      </c>
      <c r="K1262" t="inlineStr">
        <is>
          <t>sale</t>
        </is>
      </c>
      <c r="L1262" t="inlineStr">
        <is>
          <t/>
        </is>
      </c>
      <c r="M1262" t="inlineStr">
        <is>
          <t/>
        </is>
      </c>
      <c r="N1262" t="n">
        <v>0.0</v>
      </c>
      <c r="O1262" t="n">
        <v>0.0</v>
      </c>
      <c r="P1262" t="n">
        <v>405.63</v>
      </c>
      <c r="Q1262" t="n">
        <v>405.63</v>
      </c>
      <c r="R1262" t="n">
        <v>37.14</v>
      </c>
      <c r="S1262" t="n">
        <v>37.14</v>
      </c>
      <c r="T1262" t="n">
        <v>5.22</v>
      </c>
      <c r="U1262" t="n">
        <v>5.22</v>
      </c>
      <c r="V1262" t="n">
        <v>87.26</v>
      </c>
      <c r="W1262" t="n">
        <v>87.26</v>
      </c>
      <c r="X1262" t="n">
        <v>6.85</v>
      </c>
      <c r="Y1262" t="n">
        <v>6.85</v>
      </c>
      <c r="Z1262" t="n">
        <v>16.94</v>
      </c>
      <c r="AA1262" t="n">
        <v>16.94</v>
      </c>
      <c r="AB1262" t="n">
        <v>26.1</v>
      </c>
      <c r="AC1262" t="n">
        <v>26.1</v>
      </c>
      <c r="AD1262" t="n">
        <v>26.100000000000023</v>
      </c>
      <c r="AE1262" t="n">
        <v>0.0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inlineStr">
        <is>
          <t>unreconciled</t>
        </is>
      </c>
      <c r="AM1262" t="inlineStr">
        <is>
          <t>Order Amount Mismatch (POS&gt;3PO)</t>
        </is>
      </c>
      <c r="AN1262" t="n">
        <v>26.1</v>
      </c>
      <c r="AO1262" t="n">
        <f>ROUND(P1262*100/H1262,2)</f>
        <v>0.0</v>
      </c>
      <c r="AP1262" t="n">
        <f>ROUND(Q1262*100/I1262,2)</f>
        <v>0.0</v>
      </c>
      <c r="AQ1262"/>
      <c r="AR1262"/>
      <c r="AS1262" t="n">
        <v>0.0</v>
      </c>
    </row>
    <row r="1263">
      <c r="A1263" s="1" t="n">
        <v>45233.0</v>
      </c>
      <c r="B1263" s="2" t="n">
        <v>45233.92255787037</v>
      </c>
      <c r="C1263" t="inlineStr">
        <is>
          <t>3140094012085352</t>
        </is>
      </c>
      <c r="D1263" t="inlineStr">
        <is>
          <t>POS0012</t>
        </is>
      </c>
      <c r="E1263" t="inlineStr">
        <is>
          <t>67</t>
        </is>
      </c>
      <c r="F1263" t="inlineStr">
        <is>
          <t>0094</t>
        </is>
      </c>
      <c r="G1263" t="inlineStr">
        <is>
          <t>5312993758</t>
        </is>
      </c>
      <c r="H1263" t="n">
        <v>366.0</v>
      </c>
      <c r="I1263" t="n">
        <v>425.71</v>
      </c>
      <c r="J1263" t="n">
        <v>388.57</v>
      </c>
      <c r="K1263" t="inlineStr">
        <is>
          <t>sale</t>
        </is>
      </c>
      <c r="L1263" t="inlineStr">
        <is>
          <t/>
        </is>
      </c>
      <c r="M1263" t="inlineStr">
        <is>
          <t/>
        </is>
      </c>
      <c r="N1263" t="n">
        <v>0.0</v>
      </c>
      <c r="O1263" t="n">
        <v>0.0</v>
      </c>
      <c r="P1263" t="n">
        <v>332.32</v>
      </c>
      <c r="Q1263" t="n">
        <v>273.54</v>
      </c>
      <c r="R1263" t="n">
        <v>37.14</v>
      </c>
      <c r="S1263" t="n">
        <v>37.14</v>
      </c>
      <c r="T1263" t="n">
        <v>4.26</v>
      </c>
      <c r="U1263" t="n">
        <v>3.49</v>
      </c>
      <c r="V1263" t="n">
        <v>69.94</v>
      </c>
      <c r="W1263" t="n">
        <v>56.06</v>
      </c>
      <c r="X1263" t="n">
        <v>5.59</v>
      </c>
      <c r="Y1263" t="n">
        <v>4.58</v>
      </c>
      <c r="Z1263" t="n">
        <v>13.6</v>
      </c>
      <c r="AA1263" t="n">
        <v>10.91</v>
      </c>
      <c r="AB1263" t="n">
        <v>17.42</v>
      </c>
      <c r="AC1263" t="n">
        <v>17.43</v>
      </c>
      <c r="AD1263" t="n">
        <v>-59.70999999999998</v>
      </c>
      <c r="AE1263" t="n">
        <v>58.77999999999997</v>
      </c>
      <c r="AF1263" t="n">
        <v>0.0</v>
      </c>
      <c r="AG1263" t="n">
        <v>0.7699999999999996</v>
      </c>
      <c r="AH1263" t="n">
        <v>13.879999999999995</v>
      </c>
      <c r="AI1263" t="n">
        <v>1.0099999999999998</v>
      </c>
      <c r="AJ1263" t="n">
        <v>2.6899999999999995</v>
      </c>
      <c r="AK1263" t="n">
        <v>-0.00999999999999801</v>
      </c>
      <c r="AL1263" t="inlineStr">
        <is>
          <t>unreconciled</t>
        </is>
      </c>
      <c r="AM1263" t="inlineStr">
        <is>
          <t>Order Amount Mismatch (3PO&gt;POS)</t>
        </is>
      </c>
      <c r="AN1263" t="n">
        <v>59.71</v>
      </c>
      <c r="AO1263" t="n">
        <f>ROUND(P1263*100/H1263,2)</f>
        <v>0.0</v>
      </c>
      <c r="AP1263" t="n">
        <f>ROUND(Q1263*100/I1263,2)</f>
        <v>0.0</v>
      </c>
      <c r="AQ1263"/>
      <c r="AR1263"/>
      <c r="AS1263" t="n">
        <v>0.0</v>
      </c>
    </row>
    <row r="1264">
      <c r="A1264" s="1" t="n">
        <v>45235.0</v>
      </c>
      <c r="B1264" s="2" t="n">
        <v>45235.80287037037</v>
      </c>
      <c r="C1264" t="inlineStr">
        <is>
          <t>3140023012059825</t>
        </is>
      </c>
      <c r="D1264" t="inlineStr">
        <is>
          <t>POS0012</t>
        </is>
      </c>
      <c r="E1264" t="inlineStr">
        <is>
          <t>17</t>
        </is>
      </c>
      <c r="F1264" t="inlineStr">
        <is>
          <t>0023</t>
        </is>
      </c>
      <c r="G1264" t="inlineStr">
        <is>
          <t>5312996382</t>
        </is>
      </c>
      <c r="H1264" t="n">
        <v>949.0</v>
      </c>
      <c r="I1264" t="n">
        <v>903.81</v>
      </c>
      <c r="J1264" t="n">
        <v>866.67</v>
      </c>
      <c r="K1264" t="inlineStr">
        <is>
          <t>sale</t>
        </is>
      </c>
      <c r="L1264" t="inlineStr">
        <is>
          <t/>
        </is>
      </c>
      <c r="M1264" t="inlineStr">
        <is>
          <t/>
        </is>
      </c>
      <c r="N1264" t="n">
        <v>0.0</v>
      </c>
      <c r="O1264" t="n">
        <v>0.0</v>
      </c>
      <c r="P1264" t="n">
        <v>696.7</v>
      </c>
      <c r="Q1264" t="n">
        <v>696.69</v>
      </c>
      <c r="R1264" t="n">
        <v>37.14</v>
      </c>
      <c r="S1264" t="n">
        <v>37.14</v>
      </c>
      <c r="T1264" t="n">
        <v>9.04</v>
      </c>
      <c r="U1264" t="n">
        <v>9.04</v>
      </c>
      <c r="V1264" t="n">
        <v>156.0</v>
      </c>
      <c r="W1264" t="n">
        <v>156.0</v>
      </c>
      <c r="X1264" t="n">
        <v>11.86</v>
      </c>
      <c r="Y1264" t="n">
        <v>11.86</v>
      </c>
      <c r="Z1264" t="n">
        <v>30.21</v>
      </c>
      <c r="AA1264" t="n">
        <v>30.21</v>
      </c>
      <c r="AB1264" t="n">
        <v>45.2</v>
      </c>
      <c r="AC1264" t="n">
        <v>45.19</v>
      </c>
      <c r="AD1264" t="n">
        <v>45.190000000000055</v>
      </c>
      <c r="AE1264" t="n">
        <v>0.009999999999990905</v>
      </c>
      <c r="AF1264" t="n">
        <v>0.0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0.010000000000005116</v>
      </c>
      <c r="AL1264" t="inlineStr">
        <is>
          <t>unreconciled</t>
        </is>
      </c>
      <c r="AM1264" t="inlineStr">
        <is>
          <t>Order Amount Mismatch (POS&gt;3PO)</t>
        </is>
      </c>
      <c r="AN1264" t="n">
        <v>45.19</v>
      </c>
      <c r="AO1264" t="n">
        <f>ROUND(P1264*100/H1264,2)</f>
        <v>0.0</v>
      </c>
      <c r="AP1264" t="n">
        <f>ROUND(Q1264*100/I1264,2)</f>
        <v>0.0</v>
      </c>
      <c r="AQ1264"/>
      <c r="AR1264"/>
      <c r="AS1264" t="n">
        <v>0.0</v>
      </c>
    </row>
    <row r="1265">
      <c r="A1265" s="1" t="n">
        <v>45233.0</v>
      </c>
      <c r="B1265" s="2" t="n">
        <v>45233.8822337963</v>
      </c>
      <c r="C1265" t="inlineStr">
        <is>
          <t>3140094012085329</t>
        </is>
      </c>
      <c r="D1265" t="inlineStr">
        <is>
          <t>POS0012</t>
        </is>
      </c>
      <c r="E1265" t="inlineStr">
        <is>
          <t>44</t>
        </is>
      </c>
      <c r="F1265" t="inlineStr">
        <is>
          <t>0094</t>
        </is>
      </c>
      <c r="G1265" t="inlineStr">
        <is>
          <t>5312997536</t>
        </is>
      </c>
      <c r="H1265" t="n">
        <v>401.0</v>
      </c>
      <c r="I1265" t="n">
        <v>459.04</v>
      </c>
      <c r="J1265" t="n">
        <v>421.9</v>
      </c>
      <c r="K1265" t="inlineStr">
        <is>
          <t>sale</t>
        </is>
      </c>
      <c r="L1265" t="inlineStr">
        <is>
          <t/>
        </is>
      </c>
      <c r="M1265" t="inlineStr">
        <is>
          <t/>
        </is>
      </c>
      <c r="N1265" t="n">
        <v>0.0</v>
      </c>
      <c r="O1265" t="n">
        <v>0.0</v>
      </c>
      <c r="P1265" t="n">
        <v>357.74</v>
      </c>
      <c r="Q1265" t="n">
        <v>298.94</v>
      </c>
      <c r="R1265" t="n">
        <v>37.14</v>
      </c>
      <c r="S1265" t="n">
        <v>37.14</v>
      </c>
      <c r="T1265" t="n">
        <v>4.59</v>
      </c>
      <c r="U1265" t="n">
        <v>3.82</v>
      </c>
      <c r="V1265" t="n">
        <v>75.94</v>
      </c>
      <c r="W1265" t="n">
        <v>62.06</v>
      </c>
      <c r="X1265" t="n">
        <v>6.02</v>
      </c>
      <c r="Y1265" t="n">
        <v>5.01</v>
      </c>
      <c r="Z1265" t="n">
        <v>14.75</v>
      </c>
      <c r="AA1265" t="n">
        <v>12.07</v>
      </c>
      <c r="AB1265" t="n">
        <v>19.1</v>
      </c>
      <c r="AC1265" t="n">
        <v>19.1</v>
      </c>
      <c r="AD1265" t="n">
        <v>-58.04000000000002</v>
      </c>
      <c r="AE1265" t="n">
        <v>58.80000000000001</v>
      </c>
      <c r="AF1265" t="n">
        <v>0.0</v>
      </c>
      <c r="AG1265" t="n">
        <v>0.77</v>
      </c>
      <c r="AH1265" t="n">
        <v>13.879999999999995</v>
      </c>
      <c r="AI1265" t="n">
        <v>1.0099999999999998</v>
      </c>
      <c r="AJ1265" t="n">
        <v>2.6799999999999997</v>
      </c>
      <c r="AK1265" t="n">
        <v>0.0</v>
      </c>
      <c r="AL1265" t="inlineStr">
        <is>
          <t>unreconciled</t>
        </is>
      </c>
      <c r="AM1265" t="inlineStr">
        <is>
          <t>Order Amount Mismatch (3PO&gt;POS)</t>
        </is>
      </c>
      <c r="AN1265" t="n">
        <v>58.04</v>
      </c>
      <c r="AO1265" t="n">
        <f>ROUND(P1265*100/H1265,2)</f>
        <v>0.0</v>
      </c>
      <c r="AP1265" t="n">
        <f>ROUND(Q1265*100/I1265,2)</f>
        <v>0.0</v>
      </c>
      <c r="AQ1265"/>
      <c r="AR1265"/>
      <c r="AS1265" t="n">
        <v>0.0</v>
      </c>
    </row>
    <row r="1266">
      <c r="A1266" s="1" t="n">
        <v>45234.0</v>
      </c>
      <c r="B1266" s="2" t="n">
        <v>45234.790555555555</v>
      </c>
      <c r="C1266" t="inlineStr">
        <is>
          <t>3140094012085662</t>
        </is>
      </c>
      <c r="D1266" t="inlineStr">
        <is>
          <t>POS0012</t>
        </is>
      </c>
      <c r="E1266" t="inlineStr">
        <is>
          <t>77</t>
        </is>
      </c>
      <c r="F1266" t="inlineStr">
        <is>
          <t>0094</t>
        </is>
      </c>
      <c r="G1266" t="inlineStr">
        <is>
          <t>5313006102</t>
        </is>
      </c>
      <c r="H1266" t="n">
        <v>281.0</v>
      </c>
      <c r="I1266" t="n">
        <v>267.62</v>
      </c>
      <c r="J1266" t="n">
        <v>230.48</v>
      </c>
      <c r="K1266" t="inlineStr">
        <is>
          <t>sale</t>
        </is>
      </c>
      <c r="L1266" t="inlineStr">
        <is>
          <t/>
        </is>
      </c>
      <c r="M1266" t="inlineStr">
        <is>
          <t/>
        </is>
      </c>
      <c r="N1266" t="n">
        <v>0.0</v>
      </c>
      <c r="O1266" t="n">
        <v>0.0</v>
      </c>
      <c r="P1266" t="n">
        <v>211.84</v>
      </c>
      <c r="Q1266" t="n">
        <v>211.84</v>
      </c>
      <c r="R1266" t="n">
        <v>37.14</v>
      </c>
      <c r="S1266" t="n">
        <v>37.14</v>
      </c>
      <c r="T1266" t="n">
        <v>2.68</v>
      </c>
      <c r="U1266" t="n">
        <v>2.68</v>
      </c>
      <c r="V1266" t="n">
        <v>41.49</v>
      </c>
      <c r="W1266" t="n">
        <v>41.49</v>
      </c>
      <c r="X1266" t="n">
        <v>3.51</v>
      </c>
      <c r="Y1266" t="n">
        <v>3.51</v>
      </c>
      <c r="Z1266" t="n">
        <v>8.1</v>
      </c>
      <c r="AA1266" t="n">
        <v>8.1</v>
      </c>
      <c r="AB1266" t="n">
        <v>13.38</v>
      </c>
      <c r="AC1266" t="n">
        <v>13.38</v>
      </c>
      <c r="AD1266" t="n">
        <v>13.379999999999995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0.0</v>
      </c>
      <c r="AL1266" t="inlineStr">
        <is>
          <t>unreconciled</t>
        </is>
      </c>
      <c r="AM1266" t="inlineStr">
        <is>
          <t>Order Amount Mismatch (POS&gt;3PO)</t>
        </is>
      </c>
      <c r="AN1266" t="n">
        <v>13.38</v>
      </c>
      <c r="AO1266" t="n">
        <f>ROUND(P1266*100/H1266,2)</f>
        <v>0.0</v>
      </c>
      <c r="AP1266" t="n">
        <f>ROUND(Q1266*100/I1266,2)</f>
        <v>0.0</v>
      </c>
      <c r="AQ1266"/>
      <c r="AR1266"/>
      <c r="AS1266" t="n">
        <v>0.0</v>
      </c>
    </row>
    <row r="1267">
      <c r="A1267" s="1" t="n">
        <v>45233.0</v>
      </c>
      <c r="B1267" s="2" t="n">
        <v>45233.65247685185</v>
      </c>
      <c r="C1267" t="inlineStr">
        <is>
          <t>3140094012085131</t>
        </is>
      </c>
      <c r="D1267" t="inlineStr">
        <is>
          <t>POS0012</t>
        </is>
      </c>
      <c r="E1267" t="inlineStr">
        <is>
          <t>46</t>
        </is>
      </c>
      <c r="F1267" t="inlineStr">
        <is>
          <t>0094</t>
        </is>
      </c>
      <c r="G1267" t="inlineStr">
        <is>
          <t>5313014091</t>
        </is>
      </c>
      <c r="H1267" t="n">
        <v>338.0</v>
      </c>
      <c r="I1267" t="n">
        <v>361.9</v>
      </c>
      <c r="J1267" t="n">
        <v>361.9</v>
      </c>
      <c r="K1267" t="inlineStr">
        <is>
          <t>addition</t>
        </is>
      </c>
      <c r="L1267" t="inlineStr">
        <is>
          <t/>
        </is>
      </c>
      <c r="M1267" t="inlineStr">
        <is>
          <t/>
        </is>
      </c>
      <c r="N1267" t="n">
        <v>0.0</v>
      </c>
      <c r="O1267" t="n">
        <v>0.0</v>
      </c>
      <c r="P1267" t="n">
        <v>312.65</v>
      </c>
      <c r="Q1267" t="n">
        <v>253.21</v>
      </c>
      <c r="R1267" t="n">
        <v>37.14</v>
      </c>
      <c r="S1267" t="n">
        <v>0.0</v>
      </c>
      <c r="T1267" t="n">
        <v>0.0</v>
      </c>
      <c r="U1267" t="n">
        <v>0.0</v>
      </c>
      <c r="V1267" t="n">
        <v>0.0</v>
      </c>
      <c r="W1267" t="n">
        <v>0.0</v>
      </c>
      <c r="X1267" t="n">
        <v>0.0</v>
      </c>
      <c r="Y1267" t="n">
        <v>0.0</v>
      </c>
      <c r="Z1267" t="n">
        <v>0.0</v>
      </c>
      <c r="AA1267" t="n">
        <v>0.0</v>
      </c>
      <c r="AB1267" t="n">
        <v>16.1</v>
      </c>
      <c r="AC1267" t="n">
        <v>16.1</v>
      </c>
      <c r="AD1267" t="n">
        <v>-23.899999999999977</v>
      </c>
      <c r="AE1267" t="n">
        <v>59.43999999999997</v>
      </c>
      <c r="AF1267" t="n">
        <v>37.14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0.0</v>
      </c>
      <c r="AL1267" t="inlineStr">
        <is>
          <t>unreconciled</t>
        </is>
      </c>
      <c r="AM1267" t="inlineStr">
        <is>
          <t>Packaging Charge Mismatch</t>
        </is>
      </c>
      <c r="AN1267" t="n">
        <v>37.14</v>
      </c>
      <c r="AO1267" t="n">
        <f>ROUND(P1267*100/H1267,2)</f>
        <v>0.0</v>
      </c>
      <c r="AP1267" t="n">
        <f>ROUND(Q1267*100/I1267,2)</f>
        <v>0.0</v>
      </c>
      <c r="AQ1267"/>
      <c r="AR1267"/>
      <c r="AS1267" t="n">
        <v>0.0</v>
      </c>
    </row>
    <row r="1268">
      <c r="A1268" s="1" t="n">
        <v>45235.0</v>
      </c>
      <c r="B1268" s="2" t="n">
        <v>45235.65008101852</v>
      </c>
      <c r="C1268" t="inlineStr">
        <is>
          <t>3140094012086057</t>
        </is>
      </c>
      <c r="D1268" t="inlineStr">
        <is>
          <t>POS0012</t>
        </is>
      </c>
      <c r="E1268" t="inlineStr">
        <is>
          <t>72</t>
        </is>
      </c>
      <c r="F1268" t="inlineStr">
        <is>
          <t>0094</t>
        </is>
      </c>
      <c r="G1268" t="inlineStr">
        <is>
          <t>5313024335</t>
        </is>
      </c>
      <c r="H1268" t="n">
        <v>159.0</v>
      </c>
      <c r="I1268" t="n">
        <v>151.43</v>
      </c>
      <c r="J1268" t="n">
        <v>114.29</v>
      </c>
      <c r="K1268" t="inlineStr">
        <is>
          <t>sale</t>
        </is>
      </c>
      <c r="L1268" t="inlineStr">
        <is>
          <t/>
        </is>
      </c>
      <c r="M1268" t="inlineStr">
        <is>
          <t/>
        </is>
      </c>
      <c r="N1268" t="n">
        <v>0.0</v>
      </c>
      <c r="O1268" t="n">
        <v>0.0</v>
      </c>
      <c r="P1268" t="n">
        <v>123.3</v>
      </c>
      <c r="Q1268" t="n">
        <v>123.29</v>
      </c>
      <c r="R1268" t="n">
        <v>37.14</v>
      </c>
      <c r="S1268" t="n">
        <v>37.14</v>
      </c>
      <c r="T1268" t="n">
        <v>1.51</v>
      </c>
      <c r="U1268" t="n">
        <v>1.51</v>
      </c>
      <c r="V1268" t="n">
        <v>20.57</v>
      </c>
      <c r="W1268" t="n">
        <v>20.57</v>
      </c>
      <c r="X1268" t="n">
        <v>1.99</v>
      </c>
      <c r="Y1268" t="n">
        <v>1.99</v>
      </c>
      <c r="Z1268" t="n">
        <v>4.06</v>
      </c>
      <c r="AA1268" t="n">
        <v>4.06</v>
      </c>
      <c r="AB1268" t="n">
        <v>7.58</v>
      </c>
      <c r="AC1268" t="n">
        <v>7.57</v>
      </c>
      <c r="AD1268" t="n">
        <v>7.569999999999993</v>
      </c>
      <c r="AE1268" t="n">
        <v>0.009999999999990905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0.009999999999999787</v>
      </c>
      <c r="AL1268" t="inlineStr">
        <is>
          <t>unreconciled</t>
        </is>
      </c>
      <c r="AM1268" t="inlineStr">
        <is>
          <t>Order Amount Mismatch (POS&gt;3PO)</t>
        </is>
      </c>
      <c r="AN1268" t="n">
        <v>7.57</v>
      </c>
      <c r="AO1268" t="n">
        <f>ROUND(P1268*100/H1268,2)</f>
        <v>0.0</v>
      </c>
      <c r="AP1268" t="n">
        <f>ROUND(Q1268*100/I1268,2)</f>
        <v>0.0</v>
      </c>
      <c r="AQ1268"/>
      <c r="AR1268"/>
      <c r="AS1268" t="n">
        <v>0.0</v>
      </c>
    </row>
    <row r="1269">
      <c r="A1269" s="1" t="n">
        <v>45233.0</v>
      </c>
      <c r="B1269" s="2" t="n">
        <v>45234.004641203705</v>
      </c>
      <c r="C1269" t="inlineStr">
        <is>
          <t>3140023012059389</t>
        </is>
      </c>
      <c r="D1269" t="inlineStr">
        <is>
          <t>POS0012</t>
        </is>
      </c>
      <c r="E1269" t="inlineStr">
        <is>
          <t>82</t>
        </is>
      </c>
      <c r="F1269" t="inlineStr">
        <is>
          <t>0023</t>
        </is>
      </c>
      <c r="G1269" t="inlineStr">
        <is>
          <t>5313037718</t>
        </is>
      </c>
      <c r="H1269" t="n">
        <v>207.0</v>
      </c>
      <c r="I1269" t="n">
        <v>197.14</v>
      </c>
      <c r="J1269" t="n">
        <v>160.0</v>
      </c>
      <c r="K1269" t="inlineStr">
        <is>
          <t>sale</t>
        </is>
      </c>
      <c r="L1269" t="inlineStr">
        <is>
          <t/>
        </is>
      </c>
      <c r="M1269" t="inlineStr">
        <is>
          <t/>
        </is>
      </c>
      <c r="N1269" t="n">
        <v>0.0</v>
      </c>
      <c r="O1269" t="n">
        <v>0.0</v>
      </c>
      <c r="P1269" t="n">
        <v>158.13</v>
      </c>
      <c r="Q1269" t="n">
        <v>158.13</v>
      </c>
      <c r="R1269" t="n">
        <v>37.14</v>
      </c>
      <c r="S1269" t="n">
        <v>37.14</v>
      </c>
      <c r="T1269" t="n">
        <v>1.97</v>
      </c>
      <c r="U1269" t="n">
        <v>1.97</v>
      </c>
      <c r="V1269" t="n">
        <v>28.8</v>
      </c>
      <c r="W1269" t="n">
        <v>28.8</v>
      </c>
      <c r="X1269" t="n">
        <v>2.59</v>
      </c>
      <c r="Y1269" t="n">
        <v>2.59</v>
      </c>
      <c r="Z1269" t="n">
        <v>5.65</v>
      </c>
      <c r="AA1269" t="n">
        <v>5.65</v>
      </c>
      <c r="AB1269" t="n">
        <v>9.86</v>
      </c>
      <c r="AC1269" t="n">
        <v>9.86</v>
      </c>
      <c r="AD1269" t="n">
        <v>9.860000000000014</v>
      </c>
      <c r="AE1269" t="n">
        <v>0.0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</v>
      </c>
      <c r="AL1269" t="inlineStr">
        <is>
          <t>unreconciled</t>
        </is>
      </c>
      <c r="AM1269" t="inlineStr">
        <is>
          <t>Order Amount Mismatch (POS&gt;3PO)</t>
        </is>
      </c>
      <c r="AN1269" t="n">
        <v>9.86</v>
      </c>
      <c r="AO1269" t="n">
        <f>ROUND(P1269*100/H1269,2)</f>
        <v>0.0</v>
      </c>
      <c r="AP1269" t="n">
        <f>ROUND(Q1269*100/I1269,2)</f>
        <v>0.0</v>
      </c>
      <c r="AQ1269"/>
      <c r="AR1269"/>
      <c r="AS1269" t="n">
        <v>0.0</v>
      </c>
    </row>
    <row r="1270">
      <c r="A1270" s="1" t="n">
        <v>45235.0</v>
      </c>
      <c r="B1270" s="2" t="n">
        <v>45235.810208333336</v>
      </c>
      <c r="C1270" t="inlineStr">
        <is>
          <t>3140094012086208</t>
        </is>
      </c>
      <c r="D1270" t="inlineStr">
        <is>
          <t>POS0012</t>
        </is>
      </c>
      <c r="E1270" t="inlineStr">
        <is>
          <t>23</t>
        </is>
      </c>
      <c r="F1270" t="inlineStr">
        <is>
          <t>0094</t>
        </is>
      </c>
      <c r="G1270" t="inlineStr">
        <is>
          <t>5313061438</t>
        </is>
      </c>
      <c r="H1270" t="n">
        <v>758.0</v>
      </c>
      <c r="I1270" t="n">
        <v>721.9</v>
      </c>
      <c r="J1270" t="n">
        <v>684.76</v>
      </c>
      <c r="K1270" t="inlineStr">
        <is>
          <t>sale</t>
        </is>
      </c>
      <c r="L1270" t="inlineStr">
        <is>
          <t/>
        </is>
      </c>
      <c r="M1270" t="inlineStr">
        <is>
          <t/>
        </is>
      </c>
      <c r="N1270" t="n">
        <v>0.0</v>
      </c>
      <c r="O1270" t="n">
        <v>0.0</v>
      </c>
      <c r="P1270" t="n">
        <v>558.05</v>
      </c>
      <c r="Q1270" t="n">
        <v>558.04</v>
      </c>
      <c r="R1270" t="n">
        <v>37.14</v>
      </c>
      <c r="S1270" t="n">
        <v>37.14</v>
      </c>
      <c r="T1270" t="n">
        <v>7.22</v>
      </c>
      <c r="U1270" t="n">
        <v>7.22</v>
      </c>
      <c r="V1270" t="n">
        <v>123.26</v>
      </c>
      <c r="W1270" t="n">
        <v>123.26</v>
      </c>
      <c r="X1270" t="n">
        <v>9.48</v>
      </c>
      <c r="Y1270" t="n">
        <v>9.48</v>
      </c>
      <c r="Z1270" t="n">
        <v>23.89</v>
      </c>
      <c r="AA1270" t="n">
        <v>23.9</v>
      </c>
      <c r="AB1270" t="n">
        <v>36.1</v>
      </c>
      <c r="AC1270" t="n">
        <v>36.1</v>
      </c>
      <c r="AD1270" t="n">
        <v>36.10000000000002</v>
      </c>
      <c r="AE1270" t="n">
        <v>0.009999999999990905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-0.00999999999999801</v>
      </c>
      <c r="AK1270" t="n">
        <v>0.0</v>
      </c>
      <c r="AL1270" t="inlineStr">
        <is>
          <t>unreconciled</t>
        </is>
      </c>
      <c r="AM1270" t="inlineStr">
        <is>
          <t>Order Amount Mismatch (POS&gt;3PO)</t>
        </is>
      </c>
      <c r="AN1270" t="n">
        <v>36.1</v>
      </c>
      <c r="AO1270" t="n">
        <f>ROUND(P1270*100/H1270,2)</f>
        <v>0.0</v>
      </c>
      <c r="AP1270" t="n">
        <f>ROUND(Q1270*100/I1270,2)</f>
        <v>0.0</v>
      </c>
      <c r="AQ1270"/>
      <c r="AR1270"/>
      <c r="AS1270" t="n">
        <v>0.0</v>
      </c>
    </row>
    <row r="1271">
      <c r="A1271" s="1" t="n">
        <v>45236.0</v>
      </c>
      <c r="B1271" s="2" t="n">
        <v>45236.44863425926</v>
      </c>
      <c r="C1271" t="inlineStr">
        <is>
          <t>3140094012086430</t>
        </is>
      </c>
      <c r="D1271" t="inlineStr">
        <is>
          <t>POS0012</t>
        </is>
      </c>
      <c r="E1271" t="inlineStr">
        <is>
          <t>45</t>
        </is>
      </c>
      <c r="F1271" t="inlineStr">
        <is>
          <t>0094</t>
        </is>
      </c>
      <c r="G1271" t="inlineStr">
        <is>
          <t>5313089257</t>
        </is>
      </c>
      <c r="H1271" t="n">
        <v>289.0</v>
      </c>
      <c r="I1271" t="n">
        <v>275.24</v>
      </c>
      <c r="J1271" t="n">
        <v>238.1</v>
      </c>
      <c r="K1271" t="inlineStr">
        <is>
          <t>sale</t>
        </is>
      </c>
      <c r="L1271" t="inlineStr">
        <is>
          <t/>
        </is>
      </c>
      <c r="M1271" t="inlineStr">
        <is>
          <t/>
        </is>
      </c>
      <c r="N1271" t="n">
        <v>0.0</v>
      </c>
      <c r="O1271" t="n">
        <v>0.0</v>
      </c>
      <c r="P1271" t="n">
        <v>217.66</v>
      </c>
      <c r="Q1271" t="n">
        <v>217.66</v>
      </c>
      <c r="R1271" t="n">
        <v>37.14</v>
      </c>
      <c r="S1271" t="n">
        <v>37.14</v>
      </c>
      <c r="T1271" t="n">
        <v>2.75</v>
      </c>
      <c r="U1271" t="n">
        <v>2.75</v>
      </c>
      <c r="V1271" t="n">
        <v>42.86</v>
      </c>
      <c r="W1271" t="n">
        <v>42.86</v>
      </c>
      <c r="X1271" t="n">
        <v>3.61</v>
      </c>
      <c r="Y1271" t="n">
        <v>3.61</v>
      </c>
      <c r="Z1271" t="n">
        <v>8.36</v>
      </c>
      <c r="AA1271" t="n">
        <v>8.36</v>
      </c>
      <c r="AB1271" t="n">
        <v>13.76</v>
      </c>
      <c r="AC1271" t="n">
        <v>13.76</v>
      </c>
      <c r="AD1271" t="n">
        <v>13.759999999999991</v>
      </c>
      <c r="AE1271" t="n">
        <v>0.0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0.0</v>
      </c>
      <c r="AK1271" t="n">
        <v>0.0</v>
      </c>
      <c r="AL1271" t="inlineStr">
        <is>
          <t>unreconciled</t>
        </is>
      </c>
      <c r="AM1271" t="inlineStr">
        <is>
          <t>Order Amount Mismatch (POS&gt;3PO)</t>
        </is>
      </c>
      <c r="AN1271" t="n">
        <v>13.76</v>
      </c>
      <c r="AO1271" t="n">
        <f>ROUND(P1271*100/H1271,2)</f>
        <v>0.0</v>
      </c>
      <c r="AP1271" t="n">
        <f>ROUND(Q1271*100/I1271,2)</f>
        <v>0.0</v>
      </c>
      <c r="AQ1271"/>
      <c r="AR1271"/>
      <c r="AS1271" t="n">
        <v>0.0</v>
      </c>
    </row>
    <row r="1272">
      <c r="A1272" s="1" t="n">
        <v>45234.0</v>
      </c>
      <c r="B1272" s="2" t="n">
        <v>45235.00181712963</v>
      </c>
      <c r="C1272" t="inlineStr">
        <is>
          <t>3140094012085872</t>
        </is>
      </c>
      <c r="D1272" t="inlineStr">
        <is>
          <t>POS0012</t>
        </is>
      </c>
      <c r="E1272" t="inlineStr">
        <is>
          <t>87</t>
        </is>
      </c>
      <c r="F1272" t="inlineStr">
        <is>
          <t>0094</t>
        </is>
      </c>
      <c r="G1272" t="inlineStr">
        <is>
          <t>5313101937</t>
        </is>
      </c>
      <c r="H1272" t="n">
        <v>594.0</v>
      </c>
      <c r="I1272" t="n">
        <v>565.72</v>
      </c>
      <c r="J1272" t="n">
        <v>528.58</v>
      </c>
      <c r="K1272" t="inlineStr">
        <is>
          <t>sale</t>
        </is>
      </c>
      <c r="L1272" t="inlineStr">
        <is>
          <t/>
        </is>
      </c>
      <c r="M1272" t="inlineStr">
        <is>
          <t/>
        </is>
      </c>
      <c r="N1272" t="n">
        <v>0.0</v>
      </c>
      <c r="O1272" t="n">
        <v>0.0</v>
      </c>
      <c r="P1272" t="n">
        <v>439.03</v>
      </c>
      <c r="Q1272" t="n">
        <v>439.01</v>
      </c>
      <c r="R1272" t="n">
        <v>37.14</v>
      </c>
      <c r="S1272" t="n">
        <v>37.14</v>
      </c>
      <c r="T1272" t="n">
        <v>5.66</v>
      </c>
      <c r="U1272" t="n">
        <v>5.66</v>
      </c>
      <c r="V1272" t="n">
        <v>95.14</v>
      </c>
      <c r="W1272" t="n">
        <v>95.14</v>
      </c>
      <c r="X1272" t="n">
        <v>7.43</v>
      </c>
      <c r="Y1272" t="n">
        <v>7.43</v>
      </c>
      <c r="Z1272" t="n">
        <v>18.46</v>
      </c>
      <c r="AA1272" t="n">
        <v>18.47</v>
      </c>
      <c r="AB1272" t="n">
        <v>28.28</v>
      </c>
      <c r="AC1272" t="n">
        <v>28.29</v>
      </c>
      <c r="AD1272" t="n">
        <v>28.279999999999973</v>
      </c>
      <c r="AE1272" t="n">
        <v>0.01999999999998181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-0.00999999999999801</v>
      </c>
      <c r="AK1272" t="n">
        <v>-0.00999999999999801</v>
      </c>
      <c r="AL1272" t="inlineStr">
        <is>
          <t>unreconciled</t>
        </is>
      </c>
      <c r="AM1272" t="inlineStr">
        <is>
          <t>Order Amount Mismatch (POS&gt;3PO)</t>
        </is>
      </c>
      <c r="AN1272" t="n">
        <v>28.28</v>
      </c>
      <c r="AO1272" t="n">
        <f>ROUND(P1272*100/H1272,2)</f>
        <v>0.0</v>
      </c>
      <c r="AP1272" t="n">
        <f>ROUND(Q1272*100/I1272,2)</f>
        <v>0.0</v>
      </c>
      <c r="AQ1272"/>
      <c r="AR1272"/>
      <c r="AS1272" t="n">
        <v>0.0</v>
      </c>
    </row>
    <row r="1273">
      <c r="A1273" s="1" t="n">
        <v>45233.0</v>
      </c>
      <c r="B1273" s="2" t="n">
        <v>45233.742256944446</v>
      </c>
      <c r="C1273" t="inlineStr">
        <is>
          <t>3140094012085183</t>
        </is>
      </c>
      <c r="D1273" t="inlineStr">
        <is>
          <t>POS0012</t>
        </is>
      </c>
      <c r="E1273" t="inlineStr">
        <is>
          <t>98</t>
        </is>
      </c>
      <c r="F1273" t="inlineStr">
        <is>
          <t>0094</t>
        </is>
      </c>
      <c r="G1273" t="inlineStr">
        <is>
          <t>5313103139</t>
        </is>
      </c>
      <c r="H1273" t="n">
        <v>879.0</v>
      </c>
      <c r="I1273" t="n">
        <v>914.31</v>
      </c>
      <c r="J1273" t="n">
        <v>877.17</v>
      </c>
      <c r="K1273" t="inlineStr">
        <is>
          <t>sale</t>
        </is>
      </c>
      <c r="L1273" t="inlineStr">
        <is>
          <t/>
        </is>
      </c>
      <c r="M1273" t="inlineStr">
        <is>
          <t/>
        </is>
      </c>
      <c r="N1273" t="n">
        <v>0.0</v>
      </c>
      <c r="O1273" t="n">
        <v>0.0</v>
      </c>
      <c r="P1273" t="n">
        <v>704.7</v>
      </c>
      <c r="Q1273" t="n">
        <v>645.9</v>
      </c>
      <c r="R1273" t="n">
        <v>37.14</v>
      </c>
      <c r="S1273" t="n">
        <v>37.14</v>
      </c>
      <c r="T1273" t="n">
        <v>9.14</v>
      </c>
      <c r="U1273" t="n">
        <v>8.37</v>
      </c>
      <c r="V1273" t="n">
        <v>157.89</v>
      </c>
      <c r="W1273" t="n">
        <v>144.01</v>
      </c>
      <c r="X1273" t="n">
        <v>12.0</v>
      </c>
      <c r="Y1273" t="n">
        <v>10.99</v>
      </c>
      <c r="Z1273" t="n">
        <v>30.58</v>
      </c>
      <c r="AA1273" t="n">
        <v>27.9</v>
      </c>
      <c r="AB1273" t="n">
        <v>41.86</v>
      </c>
      <c r="AC1273" t="n">
        <v>41.86</v>
      </c>
      <c r="AD1273" t="n">
        <v>-35.309999999999945</v>
      </c>
      <c r="AE1273" t="n">
        <v>58.80000000000007</v>
      </c>
      <c r="AF1273" t="n">
        <v>0.0</v>
      </c>
      <c r="AG1273" t="n">
        <v>0.7700000000000014</v>
      </c>
      <c r="AH1273" t="n">
        <v>13.879999999999995</v>
      </c>
      <c r="AI1273" t="n">
        <v>1.0099999999999998</v>
      </c>
      <c r="AJ1273" t="n">
        <v>2.6799999999999997</v>
      </c>
      <c r="AK1273" t="n">
        <v>0.0</v>
      </c>
      <c r="AL1273" t="inlineStr">
        <is>
          <t>unreconciled</t>
        </is>
      </c>
      <c r="AM1273" t="inlineStr">
        <is>
          <t>Order Amount Mismatch (3PO&gt;POS)</t>
        </is>
      </c>
      <c r="AN1273" t="n">
        <v>35.31</v>
      </c>
      <c r="AO1273" t="n">
        <f>ROUND(P1273*100/H1273,2)</f>
        <v>0.0</v>
      </c>
      <c r="AP1273" t="n">
        <f>ROUND(Q1273*100/I1273,2)</f>
        <v>0.0</v>
      </c>
      <c r="AQ1273"/>
      <c r="AR1273"/>
      <c r="AS1273" t="n">
        <v>0.0</v>
      </c>
    </row>
    <row r="1274">
      <c r="A1274" s="1" t="n">
        <v>45233.0</v>
      </c>
      <c r="B1274" s="2" t="n">
        <v>45234.03394675926</v>
      </c>
      <c r="C1274" t="inlineStr">
        <is>
          <t>3140094012085432</t>
        </is>
      </c>
      <c r="D1274" t="inlineStr">
        <is>
          <t>POS0012</t>
        </is>
      </c>
      <c r="E1274" t="inlineStr">
        <is>
          <t>47</t>
        </is>
      </c>
      <c r="F1274" t="inlineStr">
        <is>
          <t>0094</t>
        </is>
      </c>
      <c r="G1274" t="inlineStr">
        <is>
          <t>5313105788</t>
        </is>
      </c>
      <c r="H1274" t="n">
        <v>682.0</v>
      </c>
      <c r="I1274" t="n">
        <v>649.53</v>
      </c>
      <c r="J1274" t="n">
        <v>612.39</v>
      </c>
      <c r="K1274" t="inlineStr">
        <is>
          <t>sale</t>
        </is>
      </c>
      <c r="L1274" t="inlineStr">
        <is>
          <t/>
        </is>
      </c>
      <c r="M1274" t="inlineStr">
        <is>
          <t/>
        </is>
      </c>
      <c r="N1274" t="n">
        <v>0.0</v>
      </c>
      <c r="O1274" t="n">
        <v>0.0</v>
      </c>
      <c r="P1274" t="n">
        <v>502.89</v>
      </c>
      <c r="Q1274" t="n">
        <v>502.89</v>
      </c>
      <c r="R1274" t="n">
        <v>37.14</v>
      </c>
      <c r="S1274" t="n">
        <v>37.14</v>
      </c>
      <c r="T1274" t="n">
        <v>6.5</v>
      </c>
      <c r="U1274" t="n">
        <v>6.5</v>
      </c>
      <c r="V1274" t="n">
        <v>110.23</v>
      </c>
      <c r="W1274" t="n">
        <v>110.23</v>
      </c>
      <c r="X1274" t="n">
        <v>8.53</v>
      </c>
      <c r="Y1274" t="n">
        <v>8.53</v>
      </c>
      <c r="Z1274" t="n">
        <v>21.38</v>
      </c>
      <c r="AA1274" t="n">
        <v>21.38</v>
      </c>
      <c r="AB1274" t="n">
        <v>32.48</v>
      </c>
      <c r="AC1274" t="n">
        <v>32.48</v>
      </c>
      <c r="AD1274" t="n">
        <v>32.47000000000003</v>
      </c>
      <c r="AE1274" t="n">
        <v>0.0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</v>
      </c>
      <c r="AK1274" t="n">
        <v>0.0</v>
      </c>
      <c r="AL1274" t="inlineStr">
        <is>
          <t>unreconciled</t>
        </is>
      </c>
      <c r="AM1274" t="inlineStr">
        <is>
          <t>Order Amount Mismatch (POS&gt;3PO)</t>
        </is>
      </c>
      <c r="AN1274" t="n">
        <v>32.47</v>
      </c>
      <c r="AO1274" t="n">
        <f>ROUND(P1274*100/H1274,2)</f>
        <v>0.0</v>
      </c>
      <c r="AP1274" t="n">
        <f>ROUND(Q1274*100/I1274,2)</f>
        <v>0.0</v>
      </c>
      <c r="AQ1274"/>
      <c r="AR1274"/>
      <c r="AS1274" t="n">
        <v>0.0</v>
      </c>
    </row>
    <row r="1275">
      <c r="A1275" s="1" t="n">
        <v>45233.0</v>
      </c>
      <c r="B1275" s="2" t="n">
        <v>45233.67648148148</v>
      </c>
      <c r="C1275" t="inlineStr">
        <is>
          <t>3140094012085149</t>
        </is>
      </c>
      <c r="D1275" t="inlineStr">
        <is>
          <t>POS0012</t>
        </is>
      </c>
      <c r="E1275" t="inlineStr">
        <is>
          <t>64</t>
        </is>
      </c>
      <c r="F1275" t="inlineStr">
        <is>
          <t>0094</t>
        </is>
      </c>
      <c r="G1275" t="inlineStr">
        <is>
          <t>5313113433</t>
        </is>
      </c>
      <c r="H1275" t="n">
        <v>525.0</v>
      </c>
      <c r="I1275" t="n">
        <v>577.14</v>
      </c>
      <c r="J1275" t="n">
        <v>540.0</v>
      </c>
      <c r="K1275" t="inlineStr">
        <is>
          <t>sale</t>
        </is>
      </c>
      <c r="L1275" t="inlineStr">
        <is>
          <t/>
        </is>
      </c>
      <c r="M1275" t="inlineStr">
        <is>
          <t/>
        </is>
      </c>
      <c r="N1275" t="n">
        <v>0.0</v>
      </c>
      <c r="O1275" t="n">
        <v>0.0</v>
      </c>
      <c r="P1275" t="n">
        <v>447.73</v>
      </c>
      <c r="Q1275" t="n">
        <v>388.95</v>
      </c>
      <c r="R1275" t="n">
        <v>37.14</v>
      </c>
      <c r="S1275" t="n">
        <v>37.14</v>
      </c>
      <c r="T1275" t="n">
        <v>5.77</v>
      </c>
      <c r="U1275" t="n">
        <v>5.0</v>
      </c>
      <c r="V1275" t="n">
        <v>97.2</v>
      </c>
      <c r="W1275" t="n">
        <v>83.31</v>
      </c>
      <c r="X1275" t="n">
        <v>7.58</v>
      </c>
      <c r="Y1275" t="n">
        <v>6.56</v>
      </c>
      <c r="Z1275" t="n">
        <v>18.86</v>
      </c>
      <c r="AA1275" t="n">
        <v>16.18</v>
      </c>
      <c r="AB1275" t="n">
        <v>25.0</v>
      </c>
      <c r="AC1275" t="n">
        <v>25.0</v>
      </c>
      <c r="AD1275" t="n">
        <v>-52.139999999999986</v>
      </c>
      <c r="AE1275" t="n">
        <v>58.78000000000003</v>
      </c>
      <c r="AF1275" t="n">
        <v>0.0</v>
      </c>
      <c r="AG1275" t="n">
        <v>0.7699999999999996</v>
      </c>
      <c r="AH1275" t="n">
        <v>13.89</v>
      </c>
      <c r="AI1275" t="n">
        <v>1.0200000000000005</v>
      </c>
      <c r="AJ1275" t="n">
        <v>2.6799999999999997</v>
      </c>
      <c r="AK1275" t="n">
        <v>0.0</v>
      </c>
      <c r="AL1275" t="inlineStr">
        <is>
          <t>unreconciled</t>
        </is>
      </c>
      <c r="AM1275" t="inlineStr">
        <is>
          <t>Order Amount Mismatch (3PO&gt;POS)</t>
        </is>
      </c>
      <c r="AN1275" t="n">
        <v>52.14</v>
      </c>
      <c r="AO1275" t="n">
        <f>ROUND(P1275*100/H1275,2)</f>
        <v>0.0</v>
      </c>
      <c r="AP1275" t="n">
        <f>ROUND(Q1275*100/I1275,2)</f>
        <v>0.0</v>
      </c>
      <c r="AQ1275"/>
      <c r="AR1275"/>
      <c r="AS1275" t="n">
        <v>0.0</v>
      </c>
    </row>
    <row r="1276">
      <c r="A1276" s="1" t="n">
        <v>45233.0</v>
      </c>
      <c r="B1276" s="2" t="n">
        <v>45233.869780092595</v>
      </c>
      <c r="C1276" t="inlineStr">
        <is>
          <t>3140094012085296</t>
        </is>
      </c>
      <c r="D1276" t="inlineStr">
        <is>
          <t>POS0012</t>
        </is>
      </c>
      <c r="E1276" t="inlineStr">
        <is>
          <t>11</t>
        </is>
      </c>
      <c r="F1276" t="inlineStr">
        <is>
          <t>0094</t>
        </is>
      </c>
      <c r="G1276" t="inlineStr">
        <is>
          <t>5313114129</t>
        </is>
      </c>
      <c r="H1276" t="n">
        <v>207.0</v>
      </c>
      <c r="I1276" t="n">
        <v>197.14</v>
      </c>
      <c r="J1276" t="n">
        <v>160.0</v>
      </c>
      <c r="K1276" t="inlineStr">
        <is>
          <t>sale</t>
        </is>
      </c>
      <c r="L1276" t="inlineStr">
        <is>
          <t/>
        </is>
      </c>
      <c r="M1276" t="inlineStr">
        <is>
          <t/>
        </is>
      </c>
      <c r="N1276" t="n">
        <v>0.0</v>
      </c>
      <c r="O1276" t="n">
        <v>0.0</v>
      </c>
      <c r="P1276" t="n">
        <v>158.13</v>
      </c>
      <c r="Q1276" t="n">
        <v>158.13</v>
      </c>
      <c r="R1276" t="n">
        <v>37.14</v>
      </c>
      <c r="S1276" t="n">
        <v>37.14</v>
      </c>
      <c r="T1276" t="n">
        <v>1.97</v>
      </c>
      <c r="U1276" t="n">
        <v>1.97</v>
      </c>
      <c r="V1276" t="n">
        <v>28.8</v>
      </c>
      <c r="W1276" t="n">
        <v>28.8</v>
      </c>
      <c r="X1276" t="n">
        <v>2.59</v>
      </c>
      <c r="Y1276" t="n">
        <v>2.59</v>
      </c>
      <c r="Z1276" t="n">
        <v>5.65</v>
      </c>
      <c r="AA1276" t="n">
        <v>5.65</v>
      </c>
      <c r="AB1276" t="n">
        <v>9.86</v>
      </c>
      <c r="AC1276" t="n">
        <v>9.86</v>
      </c>
      <c r="AD1276" t="n">
        <v>9.860000000000014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0.0</v>
      </c>
      <c r="AL1276" t="inlineStr">
        <is>
          <t>unreconciled</t>
        </is>
      </c>
      <c r="AM1276" t="inlineStr">
        <is>
          <t>Order Amount Mismatch (POS&gt;3PO)</t>
        </is>
      </c>
      <c r="AN1276" t="n">
        <v>9.86</v>
      </c>
      <c r="AO1276" t="n">
        <f>ROUND(P1276*100/H1276,2)</f>
        <v>0.0</v>
      </c>
      <c r="AP1276" t="n">
        <f>ROUND(Q1276*100/I1276,2)</f>
        <v>0.0</v>
      </c>
      <c r="AQ1276"/>
      <c r="AR1276"/>
      <c r="AS1276" t="n">
        <v>0.0</v>
      </c>
    </row>
    <row r="1277">
      <c r="A1277" s="1" t="n">
        <v>45233.0</v>
      </c>
      <c r="B1277" s="2" t="n">
        <v>45233.673055555555</v>
      </c>
      <c r="C1277" t="inlineStr">
        <is>
          <t>3140094012085148</t>
        </is>
      </c>
      <c r="D1277" t="inlineStr">
        <is>
          <t>POS0012</t>
        </is>
      </c>
      <c r="E1277" t="inlineStr">
        <is>
          <t>63</t>
        </is>
      </c>
      <c r="F1277" t="inlineStr">
        <is>
          <t>0094</t>
        </is>
      </c>
      <c r="G1277" t="inlineStr">
        <is>
          <t>5313114476</t>
        </is>
      </c>
      <c r="H1277" t="n">
        <v>159.0</v>
      </c>
      <c r="I1277" t="n">
        <v>151.43</v>
      </c>
      <c r="J1277" t="n">
        <v>114.29</v>
      </c>
      <c r="K1277" t="inlineStr">
        <is>
          <t>sale</t>
        </is>
      </c>
      <c r="L1277" t="inlineStr">
        <is>
          <t/>
        </is>
      </c>
      <c r="M1277" t="inlineStr">
        <is>
          <t/>
        </is>
      </c>
      <c r="N1277" t="n">
        <v>0.0</v>
      </c>
      <c r="O1277" t="n">
        <v>0.0</v>
      </c>
      <c r="P1277" t="n">
        <v>123.3</v>
      </c>
      <c r="Q1277" t="n">
        <v>123.29</v>
      </c>
      <c r="R1277" t="n">
        <v>37.14</v>
      </c>
      <c r="S1277" t="n">
        <v>37.14</v>
      </c>
      <c r="T1277" t="n">
        <v>1.51</v>
      </c>
      <c r="U1277" t="n">
        <v>1.51</v>
      </c>
      <c r="V1277" t="n">
        <v>20.57</v>
      </c>
      <c r="W1277" t="n">
        <v>20.57</v>
      </c>
      <c r="X1277" t="n">
        <v>1.99</v>
      </c>
      <c r="Y1277" t="n">
        <v>1.99</v>
      </c>
      <c r="Z1277" t="n">
        <v>4.06</v>
      </c>
      <c r="AA1277" t="n">
        <v>4.06</v>
      </c>
      <c r="AB1277" t="n">
        <v>7.58</v>
      </c>
      <c r="AC1277" t="n">
        <v>7.57</v>
      </c>
      <c r="AD1277" t="n">
        <v>7.569999999999993</v>
      </c>
      <c r="AE1277" t="n">
        <v>0.009999999999990905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0.009999999999999787</v>
      </c>
      <c r="AL1277" t="inlineStr">
        <is>
          <t>unreconciled</t>
        </is>
      </c>
      <c r="AM1277" t="inlineStr">
        <is>
          <t>Order Amount Mismatch (POS&gt;3PO)</t>
        </is>
      </c>
      <c r="AN1277" t="n">
        <v>7.57</v>
      </c>
      <c r="AO1277" t="n">
        <f>ROUND(P1277*100/H1277,2)</f>
        <v>0.0</v>
      </c>
      <c r="AP1277" t="n">
        <f>ROUND(Q1277*100/I1277,2)</f>
        <v>0.0</v>
      </c>
      <c r="AQ1277"/>
      <c r="AR1277"/>
      <c r="AS1277" t="n">
        <v>0.0</v>
      </c>
    </row>
    <row r="1278">
      <c r="A1278" s="1" t="n">
        <v>45233.0</v>
      </c>
      <c r="B1278" s="2" t="n">
        <v>45233.657638888886</v>
      </c>
      <c r="C1278" t="inlineStr">
        <is>
          <t>3140023012059249</t>
        </is>
      </c>
      <c r="D1278" t="inlineStr">
        <is>
          <t>POS0012</t>
        </is>
      </c>
      <c r="E1278" t="inlineStr">
        <is>
          <t>42</t>
        </is>
      </c>
      <c r="F1278" t="inlineStr">
        <is>
          <t>0023</t>
        </is>
      </c>
      <c r="G1278" t="inlineStr">
        <is>
          <t>5313117989</t>
        </is>
      </c>
      <c r="H1278" t="n">
        <v>295.0</v>
      </c>
      <c r="I1278" t="n">
        <v>358.1</v>
      </c>
      <c r="J1278" t="n">
        <v>320.96</v>
      </c>
      <c r="K1278" t="inlineStr">
        <is>
          <t>sale</t>
        </is>
      </c>
      <c r="L1278" t="inlineStr">
        <is>
          <t/>
        </is>
      </c>
      <c r="M1278" t="inlineStr">
        <is>
          <t/>
        </is>
      </c>
      <c r="N1278" t="n">
        <v>0.0</v>
      </c>
      <c r="O1278" t="n">
        <v>0.0</v>
      </c>
      <c r="P1278" t="n">
        <v>280.81</v>
      </c>
      <c r="Q1278" t="n">
        <v>222.0</v>
      </c>
      <c r="R1278" t="n">
        <v>37.14</v>
      </c>
      <c r="S1278" t="n">
        <v>37.14</v>
      </c>
      <c r="T1278" t="n">
        <v>3.58</v>
      </c>
      <c r="U1278" t="n">
        <v>2.81</v>
      </c>
      <c r="V1278" t="n">
        <v>57.77</v>
      </c>
      <c r="W1278" t="n">
        <v>43.89</v>
      </c>
      <c r="X1278" t="n">
        <v>4.7</v>
      </c>
      <c r="Y1278" t="n">
        <v>3.69</v>
      </c>
      <c r="Z1278" t="n">
        <v>11.24</v>
      </c>
      <c r="AA1278" t="n">
        <v>8.56</v>
      </c>
      <c r="AB1278" t="n">
        <v>14.04</v>
      </c>
      <c r="AC1278" t="n">
        <v>14.05</v>
      </c>
      <c r="AD1278" t="n">
        <v>-63.10000000000002</v>
      </c>
      <c r="AE1278" t="n">
        <v>58.81</v>
      </c>
      <c r="AF1278" t="n">
        <v>0.0</v>
      </c>
      <c r="AG1278" t="n">
        <v>0.77</v>
      </c>
      <c r="AH1278" t="n">
        <v>13.880000000000003</v>
      </c>
      <c r="AI1278" t="n">
        <v>1.0100000000000002</v>
      </c>
      <c r="AJ1278" t="n">
        <v>2.6799999999999997</v>
      </c>
      <c r="AK1278" t="n">
        <v>-0.010000000000001563</v>
      </c>
      <c r="AL1278" t="inlineStr">
        <is>
          <t>unreconciled</t>
        </is>
      </c>
      <c r="AM1278" t="inlineStr">
        <is>
          <t>Order Amount Mismatch (3PO&gt;POS)</t>
        </is>
      </c>
      <c r="AN1278" t="n">
        <v>63.1</v>
      </c>
      <c r="AO1278" t="n">
        <f>ROUND(P1278*100/H1278,2)</f>
        <v>0.0</v>
      </c>
      <c r="AP1278" t="n">
        <f>ROUND(Q1278*100/I1278,2)</f>
        <v>0.0</v>
      </c>
      <c r="AQ1278"/>
      <c r="AR1278"/>
      <c r="AS1278" t="n">
        <v>0.0</v>
      </c>
    </row>
    <row r="1279">
      <c r="A1279" s="1" t="n">
        <v>45233.0</v>
      </c>
      <c r="B1279" s="2" t="n">
        <v>45233.65337962963</v>
      </c>
      <c r="C1279" t="inlineStr">
        <is>
          <t>3140023012059244</t>
        </is>
      </c>
      <c r="D1279" t="inlineStr">
        <is>
          <t>POS0012</t>
        </is>
      </c>
      <c r="E1279" t="inlineStr">
        <is>
          <t>37</t>
        </is>
      </c>
      <c r="F1279" t="inlineStr">
        <is>
          <t>0023</t>
        </is>
      </c>
      <c r="G1279" t="inlineStr">
        <is>
          <t>5313126471</t>
        </is>
      </c>
      <c r="H1279" t="n">
        <v>244.0</v>
      </c>
      <c r="I1279" t="n">
        <v>232.38</v>
      </c>
      <c r="J1279" t="n">
        <v>195.24</v>
      </c>
      <c r="K1279" t="inlineStr">
        <is>
          <t>sale</t>
        </is>
      </c>
      <c r="L1279" t="inlineStr">
        <is>
          <t/>
        </is>
      </c>
      <c r="M1279" t="inlineStr">
        <is>
          <t/>
        </is>
      </c>
      <c r="N1279" t="n">
        <v>0.0</v>
      </c>
      <c r="O1279" t="n">
        <v>0.0</v>
      </c>
      <c r="P1279" t="n">
        <v>185.0</v>
      </c>
      <c r="Q1279" t="n">
        <v>184.97</v>
      </c>
      <c r="R1279" t="n">
        <v>37.14</v>
      </c>
      <c r="S1279" t="n">
        <v>37.14</v>
      </c>
      <c r="T1279" t="n">
        <v>2.32</v>
      </c>
      <c r="U1279" t="n">
        <v>2.32</v>
      </c>
      <c r="V1279" t="n">
        <v>35.14</v>
      </c>
      <c r="W1279" t="n">
        <v>35.14</v>
      </c>
      <c r="X1279" t="n">
        <v>3.05</v>
      </c>
      <c r="Y1279" t="n">
        <v>3.05</v>
      </c>
      <c r="Z1279" t="n">
        <v>6.87</v>
      </c>
      <c r="AA1279" t="n">
        <v>6.88</v>
      </c>
      <c r="AB1279" t="n">
        <v>11.62</v>
      </c>
      <c r="AC1279" t="n">
        <v>11.62</v>
      </c>
      <c r="AD1279" t="n">
        <v>11.620000000000005</v>
      </c>
      <c r="AE1279" t="n">
        <v>0.030000000000001137</v>
      </c>
      <c r="AF1279" t="n">
        <v>0.0</v>
      </c>
      <c r="AG1279" t="n">
        <v>0.0</v>
      </c>
      <c r="AH1279" t="n">
        <v>0.0</v>
      </c>
      <c r="AI1279" t="n">
        <v>0.0</v>
      </c>
      <c r="AJ1279" t="n">
        <v>-0.009999999999999787</v>
      </c>
      <c r="AK1279" t="n">
        <v>0.0</v>
      </c>
      <c r="AL1279" t="inlineStr">
        <is>
          <t>unreconciled</t>
        </is>
      </c>
      <c r="AM1279" t="inlineStr">
        <is>
          <t>Order Amount Mismatch (POS&gt;3PO)</t>
        </is>
      </c>
      <c r="AN1279" t="n">
        <v>11.62</v>
      </c>
      <c r="AO1279" t="n">
        <f>ROUND(P1279*100/H1279,2)</f>
        <v>0.0</v>
      </c>
      <c r="AP1279" t="n">
        <f>ROUND(Q1279*100/I1279,2)</f>
        <v>0.0</v>
      </c>
      <c r="AQ1279"/>
      <c r="AR1279"/>
      <c r="AS1279" t="n">
        <v>0.0</v>
      </c>
    </row>
    <row r="1280">
      <c r="A1280" s="1" t="n">
        <v>45233.0</v>
      </c>
      <c r="B1280" s="2" t="n">
        <v>45233.74030092593</v>
      </c>
      <c r="C1280" t="inlineStr">
        <is>
          <t>3140023012059265</t>
        </is>
      </c>
      <c r="D1280" t="inlineStr">
        <is>
          <t>POS0012</t>
        </is>
      </c>
      <c r="E1280" t="inlineStr">
        <is>
          <t>58</t>
        </is>
      </c>
      <c r="F1280" t="inlineStr">
        <is>
          <t>0023</t>
        </is>
      </c>
      <c r="G1280" t="inlineStr">
        <is>
          <t>5313129019</t>
        </is>
      </c>
      <c r="H1280" t="n">
        <v>426.0</v>
      </c>
      <c r="I1280" t="n">
        <v>482.85</v>
      </c>
      <c r="J1280" t="n">
        <v>445.71</v>
      </c>
      <c r="K1280" t="inlineStr">
        <is>
          <t>sale</t>
        </is>
      </c>
      <c r="L1280" t="inlineStr">
        <is>
          <t/>
        </is>
      </c>
      <c r="M1280" t="inlineStr">
        <is>
          <t/>
        </is>
      </c>
      <c r="N1280" t="n">
        <v>0.0</v>
      </c>
      <c r="O1280" t="n">
        <v>0.0</v>
      </c>
      <c r="P1280" t="n">
        <v>375.87</v>
      </c>
      <c r="Q1280" t="n">
        <v>317.1</v>
      </c>
      <c r="R1280" t="n">
        <v>37.14</v>
      </c>
      <c r="S1280" t="n">
        <v>37.14</v>
      </c>
      <c r="T1280" t="n">
        <v>4.83</v>
      </c>
      <c r="U1280" t="n">
        <v>4.06</v>
      </c>
      <c r="V1280" t="n">
        <v>80.23</v>
      </c>
      <c r="W1280" t="n">
        <v>66.34</v>
      </c>
      <c r="X1280" t="n">
        <v>6.34</v>
      </c>
      <c r="Y1280" t="n">
        <v>5.32</v>
      </c>
      <c r="Z1280" t="n">
        <v>15.58</v>
      </c>
      <c r="AA1280" t="n">
        <v>12.9</v>
      </c>
      <c r="AB1280" t="n">
        <v>20.28</v>
      </c>
      <c r="AC1280" t="n">
        <v>20.29</v>
      </c>
      <c r="AD1280" t="n">
        <v>-56.85000000000002</v>
      </c>
      <c r="AE1280" t="n">
        <v>58.76999999999998</v>
      </c>
      <c r="AF1280" t="n">
        <v>0.0</v>
      </c>
      <c r="AG1280" t="n">
        <v>0.7700000000000005</v>
      </c>
      <c r="AH1280" t="n">
        <v>13.89</v>
      </c>
      <c r="AI1280" t="n">
        <v>1.0199999999999996</v>
      </c>
      <c r="AJ1280" t="n">
        <v>2.6799999999999997</v>
      </c>
      <c r="AK1280" t="n">
        <v>-0.00999999999999801</v>
      </c>
      <c r="AL1280" t="inlineStr">
        <is>
          <t>unreconciled</t>
        </is>
      </c>
      <c r="AM1280" t="inlineStr">
        <is>
          <t>Order Amount Mismatch (3PO&gt;POS)</t>
        </is>
      </c>
      <c r="AN1280" t="n">
        <v>56.85</v>
      </c>
      <c r="AO1280" t="n">
        <f>ROUND(P1280*100/H1280,2)</f>
        <v>0.0</v>
      </c>
      <c r="AP1280" t="n">
        <f>ROUND(Q1280*100/I1280,2)</f>
        <v>0.0</v>
      </c>
      <c r="AQ1280"/>
      <c r="AR1280"/>
      <c r="AS1280" t="n">
        <v>0.0</v>
      </c>
    </row>
    <row r="1281">
      <c r="A1281" s="1" t="n">
        <v>45233.0</v>
      </c>
      <c r="B1281" s="2" t="n">
        <v>45233.83002314815</v>
      </c>
      <c r="C1281" t="inlineStr">
        <is>
          <t>3140094012085249</t>
        </is>
      </c>
      <c r="D1281" t="inlineStr">
        <is>
          <t>POS0012</t>
        </is>
      </c>
      <c r="E1281" t="inlineStr">
        <is>
          <t>64</t>
        </is>
      </c>
      <c r="F1281" t="inlineStr">
        <is>
          <t>0094</t>
        </is>
      </c>
      <c r="G1281" t="inlineStr">
        <is>
          <t>5313130928</t>
        </is>
      </c>
      <c r="H1281" t="n">
        <v>845.0</v>
      </c>
      <c r="I1281" t="n">
        <v>881.91</v>
      </c>
      <c r="J1281" t="n">
        <v>844.77</v>
      </c>
      <c r="K1281" t="inlineStr">
        <is>
          <t>sale</t>
        </is>
      </c>
      <c r="L1281" t="inlineStr">
        <is>
          <t/>
        </is>
      </c>
      <c r="M1281" t="inlineStr">
        <is>
          <t/>
        </is>
      </c>
      <c r="N1281" t="n">
        <v>0.0</v>
      </c>
      <c r="O1281" t="n">
        <v>0.0</v>
      </c>
      <c r="P1281" t="n">
        <v>679.99</v>
      </c>
      <c r="Q1281" t="n">
        <v>621.2</v>
      </c>
      <c r="R1281" t="n">
        <v>37.14</v>
      </c>
      <c r="S1281" t="n">
        <v>37.14</v>
      </c>
      <c r="T1281" t="n">
        <v>8.82</v>
      </c>
      <c r="U1281" t="n">
        <v>8.05</v>
      </c>
      <c r="V1281" t="n">
        <v>152.06</v>
      </c>
      <c r="W1281" t="n">
        <v>138.17</v>
      </c>
      <c r="X1281" t="n">
        <v>11.58</v>
      </c>
      <c r="Y1281" t="n">
        <v>10.56</v>
      </c>
      <c r="Z1281" t="n">
        <v>29.46</v>
      </c>
      <c r="AA1281" t="n">
        <v>26.77</v>
      </c>
      <c r="AB1281" t="n">
        <v>40.24</v>
      </c>
      <c r="AC1281" t="n">
        <v>40.24</v>
      </c>
      <c r="AD1281" t="n">
        <v>-36.90999999999997</v>
      </c>
      <c r="AE1281" t="n">
        <v>58.789999999999964</v>
      </c>
      <c r="AF1281" t="n">
        <v>0.0</v>
      </c>
      <c r="AG1281" t="n">
        <v>0.7699999999999996</v>
      </c>
      <c r="AH1281" t="n">
        <v>13.890000000000015</v>
      </c>
      <c r="AI1281" t="n">
        <v>1.0199999999999996</v>
      </c>
      <c r="AJ1281" t="n">
        <v>2.6900000000000013</v>
      </c>
      <c r="AK1281" t="n">
        <v>0.0</v>
      </c>
      <c r="AL1281" t="inlineStr">
        <is>
          <t>unreconciled</t>
        </is>
      </c>
      <c r="AM1281" t="inlineStr">
        <is>
          <t>Order Amount Mismatch (3PO&gt;POS)</t>
        </is>
      </c>
      <c r="AN1281" t="n">
        <v>36.91</v>
      </c>
      <c r="AO1281" t="n">
        <f>ROUND(P1281*100/H1281,2)</f>
        <v>0.0</v>
      </c>
      <c r="AP1281" t="n">
        <f>ROUND(Q1281*100/I1281,2)</f>
        <v>0.0</v>
      </c>
      <c r="AQ1281"/>
      <c r="AR1281"/>
      <c r="AS1281" t="n">
        <v>0.0</v>
      </c>
    </row>
    <row r="1282">
      <c r="A1282" s="1" t="n">
        <v>45235.0</v>
      </c>
      <c r="B1282" s="2" t="n">
        <v>45235.93949074074</v>
      </c>
      <c r="C1282" t="inlineStr">
        <is>
          <t>3140023012059898</t>
        </is>
      </c>
      <c r="D1282" t="inlineStr">
        <is>
          <t>POS0012</t>
        </is>
      </c>
      <c r="E1282" t="inlineStr">
        <is>
          <t>90</t>
        </is>
      </c>
      <c r="F1282" t="inlineStr">
        <is>
          <t>0023</t>
        </is>
      </c>
      <c r="G1282" t="inlineStr">
        <is>
          <t>5313139543</t>
        </is>
      </c>
      <c r="H1282" t="n">
        <v>463.0</v>
      </c>
      <c r="I1282" t="n">
        <v>440.96</v>
      </c>
      <c r="J1282" t="n">
        <v>403.82</v>
      </c>
      <c r="K1282" t="inlineStr">
        <is>
          <t>sale</t>
        </is>
      </c>
      <c r="L1282" t="inlineStr">
        <is>
          <t/>
        </is>
      </c>
      <c r="M1282" t="inlineStr">
        <is>
          <t/>
        </is>
      </c>
      <c r="N1282" t="n">
        <v>0.0</v>
      </c>
      <c r="O1282" t="n">
        <v>0.0</v>
      </c>
      <c r="P1282" t="n">
        <v>343.94</v>
      </c>
      <c r="Q1282" t="n">
        <v>343.94</v>
      </c>
      <c r="R1282" t="n">
        <v>37.14</v>
      </c>
      <c r="S1282" t="n">
        <v>37.14</v>
      </c>
      <c r="T1282" t="n">
        <v>4.41</v>
      </c>
      <c r="U1282" t="n">
        <v>4.41</v>
      </c>
      <c r="V1282" t="n">
        <v>72.69</v>
      </c>
      <c r="W1282" t="n">
        <v>72.69</v>
      </c>
      <c r="X1282" t="n">
        <v>5.79</v>
      </c>
      <c r="Y1282" t="n">
        <v>5.79</v>
      </c>
      <c r="Z1282" t="n">
        <v>14.13</v>
      </c>
      <c r="AA1282" t="n">
        <v>14.12</v>
      </c>
      <c r="AB1282" t="n">
        <v>22.04</v>
      </c>
      <c r="AC1282" t="n">
        <v>22.05</v>
      </c>
      <c r="AD1282" t="n">
        <v>22.04000000000002</v>
      </c>
      <c r="AE1282" t="n">
        <v>0.0</v>
      </c>
      <c r="AF1282" t="n">
        <v>0.0</v>
      </c>
      <c r="AG1282" t="n">
        <v>0.0</v>
      </c>
      <c r="AH1282" t="n">
        <v>0.0</v>
      </c>
      <c r="AI1282" t="n">
        <v>0.0</v>
      </c>
      <c r="AJ1282" t="n">
        <v>0.010000000000001563</v>
      </c>
      <c r="AK1282" t="n">
        <v>-0.010000000000001563</v>
      </c>
      <c r="AL1282" t="inlineStr">
        <is>
          <t>unreconciled</t>
        </is>
      </c>
      <c r="AM1282" t="inlineStr">
        <is>
          <t>Order Amount Mismatch (POS&gt;3PO)</t>
        </is>
      </c>
      <c r="AN1282" t="n">
        <v>22.04</v>
      </c>
      <c r="AO1282" t="n">
        <f>ROUND(P1282*100/H1282,2)</f>
        <v>0.0</v>
      </c>
      <c r="AP1282" t="n">
        <f>ROUND(Q1282*100/I1282,2)</f>
        <v>0.0</v>
      </c>
      <c r="AQ1282"/>
      <c r="AR1282"/>
      <c r="AS1282" t="n">
        <v>0.0</v>
      </c>
    </row>
    <row r="1283">
      <c r="A1283" s="1" t="n">
        <v>45234.0</v>
      </c>
      <c r="B1283" s="2" t="n">
        <v>45234.59543981482</v>
      </c>
      <c r="C1283" t="inlineStr">
        <is>
          <t>3140023012059490</t>
        </is>
      </c>
      <c r="D1283" t="inlineStr">
        <is>
          <t>POS0012</t>
        </is>
      </c>
      <c r="E1283" t="inlineStr">
        <is>
          <t>82</t>
        </is>
      </c>
      <c r="F1283" t="inlineStr">
        <is>
          <t>0023</t>
        </is>
      </c>
      <c r="G1283" t="inlineStr">
        <is>
          <t>5313143311</t>
        </is>
      </c>
      <c r="H1283" t="n">
        <v>241.0</v>
      </c>
      <c r="I1283" t="n">
        <v>229.52</v>
      </c>
      <c r="J1283" t="n">
        <v>192.38</v>
      </c>
      <c r="K1283" t="inlineStr">
        <is>
          <t>sale</t>
        </is>
      </c>
      <c r="L1283" t="inlineStr">
        <is>
          <t/>
        </is>
      </c>
      <c r="M1283" t="inlineStr">
        <is>
          <t/>
        </is>
      </c>
      <c r="N1283" t="n">
        <v>0.0</v>
      </c>
      <c r="O1283" t="n">
        <v>0.0</v>
      </c>
      <c r="P1283" t="n">
        <v>182.8</v>
      </c>
      <c r="Q1283" t="n">
        <v>182.81</v>
      </c>
      <c r="R1283" t="n">
        <v>37.14</v>
      </c>
      <c r="S1283" t="n">
        <v>37.14</v>
      </c>
      <c r="T1283" t="n">
        <v>2.3</v>
      </c>
      <c r="U1283" t="n">
        <v>2.3</v>
      </c>
      <c r="V1283" t="n">
        <v>34.63</v>
      </c>
      <c r="W1283" t="n">
        <v>34.63</v>
      </c>
      <c r="X1283" t="n">
        <v>3.01</v>
      </c>
      <c r="Y1283" t="n">
        <v>3.01</v>
      </c>
      <c r="Z1283" t="n">
        <v>6.78</v>
      </c>
      <c r="AA1283" t="n">
        <v>6.77</v>
      </c>
      <c r="AB1283" t="n">
        <v>11.48</v>
      </c>
      <c r="AC1283" t="n">
        <v>11.48</v>
      </c>
      <c r="AD1283" t="n">
        <v>11.47999999999999</v>
      </c>
      <c r="AE1283" t="n">
        <v>-0.009999999999990905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0.010000000000000675</v>
      </c>
      <c r="AK1283" t="n">
        <v>0.0</v>
      </c>
      <c r="AL1283" t="inlineStr">
        <is>
          <t>unreconciled</t>
        </is>
      </c>
      <c r="AM1283" t="inlineStr">
        <is>
          <t>Order Amount Mismatch (POS&gt;3PO)</t>
        </is>
      </c>
      <c r="AN1283" t="n">
        <v>11.48</v>
      </c>
      <c r="AO1283" t="n">
        <f>ROUND(P1283*100/H1283,2)</f>
        <v>0.0</v>
      </c>
      <c r="AP1283" t="n">
        <f>ROUND(Q1283*100/I1283,2)</f>
        <v>0.0</v>
      </c>
      <c r="AQ1283"/>
      <c r="AR1283"/>
      <c r="AS1283" t="n">
        <v>0.0</v>
      </c>
    </row>
    <row r="1284">
      <c r="A1284" s="1" t="n">
        <v>45234.0</v>
      </c>
      <c r="B1284" s="2" t="n">
        <v>45234.63921296296</v>
      </c>
      <c r="C1284" t="inlineStr">
        <is>
          <t>3140023012059507</t>
        </is>
      </c>
      <c r="D1284" t="inlineStr">
        <is>
          <t>POS0012</t>
        </is>
      </c>
      <c r="E1284" t="inlineStr">
        <is>
          <t>99</t>
        </is>
      </c>
      <c r="F1284" t="inlineStr">
        <is>
          <t>0023</t>
        </is>
      </c>
      <c r="G1284" t="inlineStr">
        <is>
          <t>5313155821</t>
        </is>
      </c>
      <c r="H1284" t="n">
        <v>534.0</v>
      </c>
      <c r="I1284" t="n">
        <v>508.57</v>
      </c>
      <c r="J1284" t="n">
        <v>471.43</v>
      </c>
      <c r="K1284" t="inlineStr">
        <is>
          <t>sale</t>
        </is>
      </c>
      <c r="L1284" t="inlineStr">
        <is>
          <t/>
        </is>
      </c>
      <c r="M1284" t="inlineStr">
        <is>
          <t/>
        </is>
      </c>
      <c r="N1284" t="n">
        <v>0.0</v>
      </c>
      <c r="O1284" t="n">
        <v>0.0</v>
      </c>
      <c r="P1284" t="n">
        <v>395.46</v>
      </c>
      <c r="Q1284" t="n">
        <v>395.46</v>
      </c>
      <c r="R1284" t="n">
        <v>37.14</v>
      </c>
      <c r="S1284" t="n">
        <v>37.14</v>
      </c>
      <c r="T1284" t="n">
        <v>5.09</v>
      </c>
      <c r="U1284" t="n">
        <v>5.09</v>
      </c>
      <c r="V1284" t="n">
        <v>84.86</v>
      </c>
      <c r="W1284" t="n">
        <v>84.86</v>
      </c>
      <c r="X1284" t="n">
        <v>6.68</v>
      </c>
      <c r="Y1284" t="n">
        <v>6.68</v>
      </c>
      <c r="Z1284" t="n">
        <v>16.48</v>
      </c>
      <c r="AA1284" t="n">
        <v>16.47</v>
      </c>
      <c r="AB1284" t="n">
        <v>25.42</v>
      </c>
      <c r="AC1284" t="n">
        <v>25.43</v>
      </c>
      <c r="AD1284" t="n">
        <v>25.430000000000007</v>
      </c>
      <c r="AE1284" t="n">
        <v>0.0</v>
      </c>
      <c r="AF1284" t="n">
        <v>0.0</v>
      </c>
      <c r="AG1284" t="n">
        <v>0.0</v>
      </c>
      <c r="AH1284" t="n">
        <v>0.0</v>
      </c>
      <c r="AI1284" t="n">
        <v>0.0</v>
      </c>
      <c r="AJ1284" t="n">
        <v>0.010000000000001563</v>
      </c>
      <c r="AK1284" t="n">
        <v>-0.00999999999999801</v>
      </c>
      <c r="AL1284" t="inlineStr">
        <is>
          <t>unreconciled</t>
        </is>
      </c>
      <c r="AM1284" t="inlineStr">
        <is>
          <t>Order Amount Mismatch (POS&gt;3PO)</t>
        </is>
      </c>
      <c r="AN1284" t="n">
        <v>25.43</v>
      </c>
      <c r="AO1284" t="n">
        <f>ROUND(P1284*100/H1284,2)</f>
        <v>0.0</v>
      </c>
      <c r="AP1284" t="n">
        <f>ROUND(Q1284*100/I1284,2)</f>
        <v>0.0</v>
      </c>
      <c r="AQ1284"/>
      <c r="AR1284"/>
      <c r="AS1284" t="n">
        <v>0.0</v>
      </c>
    </row>
    <row r="1285">
      <c r="A1285" s="1" t="n">
        <v>45235.0</v>
      </c>
      <c r="B1285" s="2" t="n">
        <v>45235.47760416667</v>
      </c>
      <c r="C1285" t="inlineStr">
        <is>
          <t>3140094012085948</t>
        </is>
      </c>
      <c r="D1285" t="inlineStr">
        <is>
          <t>POS0012</t>
        </is>
      </c>
      <c r="E1285" t="inlineStr">
        <is>
          <t>63</t>
        </is>
      </c>
      <c r="F1285" t="inlineStr">
        <is>
          <t>0094</t>
        </is>
      </c>
      <c r="G1285" t="inlineStr">
        <is>
          <t>5313161397</t>
        </is>
      </c>
      <c r="H1285" t="n">
        <v>424.0</v>
      </c>
      <c r="I1285" t="n">
        <v>403.81</v>
      </c>
      <c r="J1285" t="n">
        <v>366.67</v>
      </c>
      <c r="K1285" t="inlineStr">
        <is>
          <t>sale</t>
        </is>
      </c>
      <c r="L1285" t="inlineStr">
        <is>
          <t/>
        </is>
      </c>
      <c r="M1285" t="inlineStr">
        <is>
          <t/>
        </is>
      </c>
      <c r="N1285" t="n">
        <v>0.0</v>
      </c>
      <c r="O1285" t="n">
        <v>0.0</v>
      </c>
      <c r="P1285" t="n">
        <v>315.64</v>
      </c>
      <c r="Q1285" t="n">
        <v>315.63</v>
      </c>
      <c r="R1285" t="n">
        <v>37.14</v>
      </c>
      <c r="S1285" t="n">
        <v>37.14</v>
      </c>
      <c r="T1285" t="n">
        <v>4.04</v>
      </c>
      <c r="U1285" t="n">
        <v>4.04</v>
      </c>
      <c r="V1285" t="n">
        <v>66.0</v>
      </c>
      <c r="W1285" t="n">
        <v>66.0</v>
      </c>
      <c r="X1285" t="n">
        <v>5.3</v>
      </c>
      <c r="Y1285" t="n">
        <v>5.3</v>
      </c>
      <c r="Z1285" t="n">
        <v>12.83</v>
      </c>
      <c r="AA1285" t="n">
        <v>12.83</v>
      </c>
      <c r="AB1285" t="n">
        <v>20.2</v>
      </c>
      <c r="AC1285" t="n">
        <v>20.19</v>
      </c>
      <c r="AD1285" t="n">
        <v>20.189999999999998</v>
      </c>
      <c r="AE1285" t="n">
        <v>0.009999999999990905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0.00999999999999801</v>
      </c>
      <c r="AL1285" t="inlineStr">
        <is>
          <t>unreconciled</t>
        </is>
      </c>
      <c r="AM1285" t="inlineStr">
        <is>
          <t>Order Amount Mismatch (POS&gt;3PO)</t>
        </is>
      </c>
      <c r="AN1285" t="n">
        <v>20.19</v>
      </c>
      <c r="AO1285" t="n">
        <f>ROUND(P1285*100/H1285,2)</f>
        <v>0.0</v>
      </c>
      <c r="AP1285" t="n">
        <f>ROUND(Q1285*100/I1285,2)</f>
        <v>0.0</v>
      </c>
      <c r="AQ1285"/>
      <c r="AR1285"/>
      <c r="AS1285" t="n">
        <v>0.0</v>
      </c>
    </row>
    <row r="1286">
      <c r="A1286" s="1" t="n">
        <v>45234.0</v>
      </c>
      <c r="B1286" s="2" t="n">
        <v>45234.73039351852</v>
      </c>
      <c r="C1286" t="inlineStr">
        <is>
          <t>3140023012059545</t>
        </is>
      </c>
      <c r="D1286" t="inlineStr">
        <is>
          <t>POS0012</t>
        </is>
      </c>
      <c r="E1286" t="inlineStr">
        <is>
          <t>37</t>
        </is>
      </c>
      <c r="F1286" t="inlineStr">
        <is>
          <t>0023</t>
        </is>
      </c>
      <c r="G1286" t="inlineStr">
        <is>
          <t>5313176320</t>
        </is>
      </c>
      <c r="H1286" t="n">
        <v>257.0</v>
      </c>
      <c r="I1286" t="n">
        <v>244.76</v>
      </c>
      <c r="J1286" t="n">
        <v>207.62</v>
      </c>
      <c r="K1286" t="inlineStr">
        <is>
          <t>sale</t>
        </is>
      </c>
      <c r="L1286" t="inlineStr">
        <is>
          <t/>
        </is>
      </c>
      <c r="M1286" t="inlineStr">
        <is>
          <t/>
        </is>
      </c>
      <c r="N1286" t="n">
        <v>0.0</v>
      </c>
      <c r="O1286" t="n">
        <v>0.0</v>
      </c>
      <c r="P1286" t="n">
        <v>194.43</v>
      </c>
      <c r="Q1286" t="n">
        <v>194.42</v>
      </c>
      <c r="R1286" t="n">
        <v>37.14</v>
      </c>
      <c r="S1286" t="n">
        <v>37.14</v>
      </c>
      <c r="T1286" t="n">
        <v>2.45</v>
      </c>
      <c r="U1286" t="n">
        <v>2.45</v>
      </c>
      <c r="V1286" t="n">
        <v>37.37</v>
      </c>
      <c r="W1286" t="n">
        <v>37.37</v>
      </c>
      <c r="X1286" t="n">
        <v>3.21</v>
      </c>
      <c r="Y1286" t="n">
        <v>3.21</v>
      </c>
      <c r="Z1286" t="n">
        <v>7.3</v>
      </c>
      <c r="AA1286" t="n">
        <v>7.31</v>
      </c>
      <c r="AB1286" t="n">
        <v>12.24</v>
      </c>
      <c r="AC1286" t="n">
        <v>12.24</v>
      </c>
      <c r="AD1286" t="n">
        <v>12.240000000000009</v>
      </c>
      <c r="AE1286" t="n">
        <v>0.010000000000019327</v>
      </c>
      <c r="AF1286" t="n">
        <v>0.0</v>
      </c>
      <c r="AG1286" t="n">
        <v>0.0</v>
      </c>
      <c r="AH1286" t="n">
        <v>0.0</v>
      </c>
      <c r="AI1286" t="n">
        <v>0.0</v>
      </c>
      <c r="AJ1286" t="n">
        <v>-0.009999999999999787</v>
      </c>
      <c r="AK1286" t="n">
        <v>0.0</v>
      </c>
      <c r="AL1286" t="inlineStr">
        <is>
          <t>unreconciled</t>
        </is>
      </c>
      <c r="AM1286" t="inlineStr">
        <is>
          <t>Order Amount Mismatch (POS&gt;3PO)</t>
        </is>
      </c>
      <c r="AN1286" t="n">
        <v>12.24</v>
      </c>
      <c r="AO1286" t="n">
        <f>ROUND(P1286*100/H1286,2)</f>
        <v>0.0</v>
      </c>
      <c r="AP1286" t="n">
        <f>ROUND(Q1286*100/I1286,2)</f>
        <v>0.0</v>
      </c>
      <c r="AQ1286"/>
      <c r="AR1286"/>
      <c r="AS1286" t="n">
        <v>0.0</v>
      </c>
    </row>
    <row r="1287">
      <c r="A1287" s="1" t="n">
        <v>45234.0</v>
      </c>
      <c r="B1287" s="2" t="n">
        <v>45234.76059027778</v>
      </c>
      <c r="C1287" t="inlineStr">
        <is>
          <t>3140094012085628</t>
        </is>
      </c>
      <c r="D1287" t="inlineStr">
        <is>
          <t>POS0012</t>
        </is>
      </c>
      <c r="E1287" t="inlineStr">
        <is>
          <t>43</t>
        </is>
      </c>
      <c r="F1287" t="inlineStr">
        <is>
          <t>0094</t>
        </is>
      </c>
      <c r="G1287" t="inlineStr">
        <is>
          <t>5313181547</t>
        </is>
      </c>
      <c r="H1287" t="n">
        <v>194.0</v>
      </c>
      <c r="I1287" t="n">
        <v>184.76</v>
      </c>
      <c r="J1287" t="n">
        <v>147.62</v>
      </c>
      <c r="K1287" t="inlineStr">
        <is>
          <t>sale</t>
        </is>
      </c>
      <c r="L1287" t="inlineStr">
        <is>
          <t/>
        </is>
      </c>
      <c r="M1287" t="inlineStr">
        <is>
          <t/>
        </is>
      </c>
      <c r="N1287" t="n">
        <v>0.0</v>
      </c>
      <c r="O1287" t="n">
        <v>0.0</v>
      </c>
      <c r="P1287" t="n">
        <v>148.69</v>
      </c>
      <c r="Q1287" t="n">
        <v>148.68</v>
      </c>
      <c r="R1287" t="n">
        <v>37.14</v>
      </c>
      <c r="S1287" t="n">
        <v>37.14</v>
      </c>
      <c r="T1287" t="n">
        <v>1.85</v>
      </c>
      <c r="U1287" t="n">
        <v>1.85</v>
      </c>
      <c r="V1287" t="n">
        <v>26.57</v>
      </c>
      <c r="W1287" t="n">
        <v>26.57</v>
      </c>
      <c r="X1287" t="n">
        <v>2.43</v>
      </c>
      <c r="Y1287" t="n">
        <v>2.42</v>
      </c>
      <c r="Z1287" t="n">
        <v>5.22</v>
      </c>
      <c r="AA1287" t="n">
        <v>5.22</v>
      </c>
      <c r="AB1287" t="n">
        <v>9.24</v>
      </c>
      <c r="AC1287" t="n">
        <v>9.24</v>
      </c>
      <c r="AD1287" t="n">
        <v>9.240000000000009</v>
      </c>
      <c r="AE1287" t="n">
        <v>0.009999999999990905</v>
      </c>
      <c r="AF1287" t="n">
        <v>0.0</v>
      </c>
      <c r="AG1287" t="n">
        <v>0.0</v>
      </c>
      <c r="AH1287" t="n">
        <v>0.0</v>
      </c>
      <c r="AI1287" t="n">
        <v>0.010000000000000231</v>
      </c>
      <c r="AJ1287" t="n">
        <v>0.0</v>
      </c>
      <c r="AK1287" t="n">
        <v>0.0</v>
      </c>
      <c r="AL1287" t="inlineStr">
        <is>
          <t>unreconciled</t>
        </is>
      </c>
      <c r="AM1287" t="inlineStr">
        <is>
          <t>Order Amount Mismatch (POS&gt;3PO)</t>
        </is>
      </c>
      <c r="AN1287" t="n">
        <v>9.24</v>
      </c>
      <c r="AO1287" t="n">
        <f>ROUND(P1287*100/H1287,2)</f>
        <v>0.0</v>
      </c>
      <c r="AP1287" t="n">
        <f>ROUND(Q1287*100/I1287,2)</f>
        <v>0.0</v>
      </c>
      <c r="AQ1287"/>
      <c r="AR1287"/>
      <c r="AS1287" t="n">
        <v>0.0</v>
      </c>
    </row>
    <row r="1288">
      <c r="A1288" s="1" t="n">
        <v>45233.0</v>
      </c>
      <c r="B1288" s="2" t="n">
        <v>45233.70425925926</v>
      </c>
      <c r="C1288" t="inlineStr">
        <is>
          <t>3140094012085162</t>
        </is>
      </c>
      <c r="D1288" t="inlineStr">
        <is>
          <t>POS0012</t>
        </is>
      </c>
      <c r="E1288" t="inlineStr">
        <is>
          <t>77</t>
        </is>
      </c>
      <c r="F1288" t="inlineStr">
        <is>
          <t>0094</t>
        </is>
      </c>
      <c r="G1288" t="inlineStr">
        <is>
          <t>5313191353</t>
        </is>
      </c>
      <c r="H1288" t="n">
        <v>302.0</v>
      </c>
      <c r="I1288" t="n">
        <v>364.76</v>
      </c>
      <c r="J1288" t="n">
        <v>327.62</v>
      </c>
      <c r="K1288" t="inlineStr">
        <is>
          <t>sale</t>
        </is>
      </c>
      <c r="L1288" t="inlineStr">
        <is>
          <t/>
        </is>
      </c>
      <c r="M1288" t="inlineStr">
        <is>
          <t/>
        </is>
      </c>
      <c r="N1288" t="n">
        <v>0.0</v>
      </c>
      <c r="O1288" t="n">
        <v>0.0</v>
      </c>
      <c r="P1288" t="n">
        <v>285.87</v>
      </c>
      <c r="Q1288" t="n">
        <v>227.07</v>
      </c>
      <c r="R1288" t="n">
        <v>37.14</v>
      </c>
      <c r="S1288" t="n">
        <v>37.14</v>
      </c>
      <c r="T1288" t="n">
        <v>3.65</v>
      </c>
      <c r="U1288" t="n">
        <v>2.88</v>
      </c>
      <c r="V1288" t="n">
        <v>58.97</v>
      </c>
      <c r="W1288" t="n">
        <v>45.09</v>
      </c>
      <c r="X1288" t="n">
        <v>4.79</v>
      </c>
      <c r="Y1288" t="n">
        <v>3.78</v>
      </c>
      <c r="Z1288" t="n">
        <v>11.48</v>
      </c>
      <c r="AA1288" t="n">
        <v>8.8</v>
      </c>
      <c r="AB1288" t="n">
        <v>14.38</v>
      </c>
      <c r="AC1288" t="n">
        <v>14.38</v>
      </c>
      <c r="AD1288" t="n">
        <v>-62.75999999999999</v>
      </c>
      <c r="AE1288" t="n">
        <v>58.80000000000001</v>
      </c>
      <c r="AF1288" t="n">
        <v>0.0</v>
      </c>
      <c r="AG1288" t="n">
        <v>0.77</v>
      </c>
      <c r="AH1288" t="n">
        <v>13.879999999999995</v>
      </c>
      <c r="AI1288" t="n">
        <v>1.0100000000000002</v>
      </c>
      <c r="AJ1288" t="n">
        <v>2.6799999999999997</v>
      </c>
      <c r="AK1288" t="n">
        <v>0.0</v>
      </c>
      <c r="AL1288" t="inlineStr">
        <is>
          <t>unreconciled</t>
        </is>
      </c>
      <c r="AM1288" t="inlineStr">
        <is>
          <t>Order Amount Mismatch (3PO&gt;POS)</t>
        </is>
      </c>
      <c r="AN1288" t="n">
        <v>62.76</v>
      </c>
      <c r="AO1288" t="n">
        <f>ROUND(P1288*100/H1288,2)</f>
        <v>0.0</v>
      </c>
      <c r="AP1288" t="n">
        <f>ROUND(Q1288*100/I1288,2)</f>
        <v>0.0</v>
      </c>
      <c r="AQ1288"/>
      <c r="AR1288"/>
      <c r="AS1288" t="n">
        <v>0.0</v>
      </c>
    </row>
    <row r="1289">
      <c r="A1289" s="1" t="n">
        <v>45234.0</v>
      </c>
      <c r="B1289" s="2" t="n">
        <v>45234.54497685185</v>
      </c>
      <c r="C1289" t="inlineStr">
        <is>
          <t>3140094012085472</t>
        </is>
      </c>
      <c r="D1289" t="inlineStr">
        <is>
          <t>POS0012</t>
        </is>
      </c>
      <c r="E1289" t="inlineStr">
        <is>
          <t>87</t>
        </is>
      </c>
      <c r="F1289" t="inlineStr">
        <is>
          <t>0094</t>
        </is>
      </c>
      <c r="G1289" t="inlineStr">
        <is>
          <t>5313205295</t>
        </is>
      </c>
      <c r="H1289" t="n">
        <v>831.0</v>
      </c>
      <c r="I1289" t="n">
        <v>791.42</v>
      </c>
      <c r="J1289" t="n">
        <v>754.28</v>
      </c>
      <c r="K1289" t="inlineStr">
        <is>
          <t>sale</t>
        </is>
      </c>
      <c r="L1289" t="inlineStr">
        <is>
          <t/>
        </is>
      </c>
      <c r="M1289" t="inlineStr">
        <is>
          <t/>
        </is>
      </c>
      <c r="N1289" t="n">
        <v>0.0</v>
      </c>
      <c r="O1289" t="n">
        <v>0.0</v>
      </c>
      <c r="P1289" t="n">
        <v>611.04</v>
      </c>
      <c r="Q1289" t="n">
        <v>611.03</v>
      </c>
      <c r="R1289" t="n">
        <v>37.14</v>
      </c>
      <c r="S1289" t="n">
        <v>37.14</v>
      </c>
      <c r="T1289" t="n">
        <v>7.91</v>
      </c>
      <c r="U1289" t="n">
        <v>7.91</v>
      </c>
      <c r="V1289" t="n">
        <v>135.77</v>
      </c>
      <c r="W1289" t="n">
        <v>135.77</v>
      </c>
      <c r="X1289" t="n">
        <v>10.39</v>
      </c>
      <c r="Y1289" t="n">
        <v>10.39</v>
      </c>
      <c r="Z1289" t="n">
        <v>26.31</v>
      </c>
      <c r="AA1289" t="n">
        <v>26.31</v>
      </c>
      <c r="AB1289" t="n">
        <v>39.58</v>
      </c>
      <c r="AC1289" t="n">
        <v>39.57</v>
      </c>
      <c r="AD1289" t="n">
        <v>39.58000000000004</v>
      </c>
      <c r="AE1289" t="n">
        <v>0.009999999999990905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0.00999999999999801</v>
      </c>
      <c r="AL1289" t="inlineStr">
        <is>
          <t>unreconciled</t>
        </is>
      </c>
      <c r="AM1289" t="inlineStr">
        <is>
          <t>Order Amount Mismatch (POS&gt;3PO)</t>
        </is>
      </c>
      <c r="AN1289" t="n">
        <v>39.58</v>
      </c>
      <c r="AO1289" t="n">
        <f>ROUND(P1289*100/H1289,2)</f>
        <v>0.0</v>
      </c>
      <c r="AP1289" t="n">
        <f>ROUND(Q1289*100/I1289,2)</f>
        <v>0.0</v>
      </c>
      <c r="AQ1289"/>
      <c r="AR1289"/>
      <c r="AS1289" t="n">
        <v>0.0</v>
      </c>
    </row>
    <row r="1290">
      <c r="A1290" s="1" t="n">
        <v>45233.0</v>
      </c>
      <c r="B1290" s="2" t="n">
        <v>45233.65230324074</v>
      </c>
      <c r="C1290" t="inlineStr">
        <is>
          <t>3140094012085132</t>
        </is>
      </c>
      <c r="D1290" t="inlineStr">
        <is>
          <t>POS0012</t>
        </is>
      </c>
      <c r="E1290" t="inlineStr">
        <is>
          <t>47</t>
        </is>
      </c>
      <c r="F1290" t="inlineStr">
        <is>
          <t>0094</t>
        </is>
      </c>
      <c r="G1290" t="inlineStr">
        <is>
          <t>5313228080</t>
        </is>
      </c>
      <c r="H1290" t="n">
        <v>252.0</v>
      </c>
      <c r="I1290" t="n">
        <v>317.14</v>
      </c>
      <c r="J1290" t="n">
        <v>280.0</v>
      </c>
      <c r="K1290" t="inlineStr">
        <is>
          <t>sale</t>
        </is>
      </c>
      <c r="L1290" t="inlineStr">
        <is>
          <t/>
        </is>
      </c>
      <c r="M1290" t="inlineStr">
        <is>
          <t/>
        </is>
      </c>
      <c r="N1290" t="n">
        <v>0.0</v>
      </c>
      <c r="O1290" t="n">
        <v>0.0</v>
      </c>
      <c r="P1290" t="n">
        <v>249.59</v>
      </c>
      <c r="Q1290" t="n">
        <v>190.8</v>
      </c>
      <c r="R1290" t="n">
        <v>37.14</v>
      </c>
      <c r="S1290" t="n">
        <v>37.14</v>
      </c>
      <c r="T1290" t="n">
        <v>3.17</v>
      </c>
      <c r="U1290" t="n">
        <v>2.4</v>
      </c>
      <c r="V1290" t="n">
        <v>50.4</v>
      </c>
      <c r="W1290" t="n">
        <v>36.51</v>
      </c>
      <c r="X1290" t="n">
        <v>4.16</v>
      </c>
      <c r="Y1290" t="n">
        <v>3.15</v>
      </c>
      <c r="Z1290" t="n">
        <v>9.82</v>
      </c>
      <c r="AA1290" t="n">
        <v>7.14</v>
      </c>
      <c r="AB1290" t="n">
        <v>12.0</v>
      </c>
      <c r="AC1290" t="n">
        <v>12.0</v>
      </c>
      <c r="AD1290" t="n">
        <v>-65.13999999999999</v>
      </c>
      <c r="AE1290" t="n">
        <v>58.78999999999999</v>
      </c>
      <c r="AF1290" t="n">
        <v>0.0</v>
      </c>
      <c r="AG1290" t="n">
        <v>0.77</v>
      </c>
      <c r="AH1290" t="n">
        <v>13.89</v>
      </c>
      <c r="AI1290" t="n">
        <v>1.0100000000000002</v>
      </c>
      <c r="AJ1290" t="n">
        <v>2.6800000000000006</v>
      </c>
      <c r="AK1290" t="n">
        <v>0.0</v>
      </c>
      <c r="AL1290" t="inlineStr">
        <is>
          <t>unreconciled</t>
        </is>
      </c>
      <c r="AM1290" t="inlineStr">
        <is>
          <t>Order Amount Mismatch (3PO&gt;POS)</t>
        </is>
      </c>
      <c r="AN1290" t="n">
        <v>65.14</v>
      </c>
      <c r="AO1290" t="n">
        <f>ROUND(P1290*100/H1290,2)</f>
        <v>0.0</v>
      </c>
      <c r="AP1290" t="n">
        <f>ROUND(Q1290*100/I1290,2)</f>
        <v>0.0</v>
      </c>
      <c r="AQ1290"/>
      <c r="AR1290"/>
      <c r="AS1290" t="n">
        <v>0.0</v>
      </c>
    </row>
    <row r="1291">
      <c r="A1291" s="1" t="n">
        <v>45233.0</v>
      </c>
      <c r="B1291" s="2" t="n">
        <v>45233.87483796296</v>
      </c>
      <c r="C1291" t="inlineStr">
        <is>
          <t>3140023012059327</t>
        </is>
      </c>
      <c r="D1291" t="inlineStr">
        <is>
          <t>POS0012</t>
        </is>
      </c>
      <c r="E1291" t="inlineStr">
        <is>
          <t>20</t>
        </is>
      </c>
      <c r="F1291" t="inlineStr">
        <is>
          <t>0023</t>
        </is>
      </c>
      <c r="G1291" t="inlineStr">
        <is>
          <t>5313232682</t>
        </is>
      </c>
      <c r="H1291" t="n">
        <v>553.0</v>
      </c>
      <c r="I1291" t="n">
        <v>603.8</v>
      </c>
      <c r="J1291" t="n">
        <v>566.66</v>
      </c>
      <c r="K1291" t="inlineStr">
        <is>
          <t>sale</t>
        </is>
      </c>
      <c r="L1291" t="inlineStr">
        <is>
          <t/>
        </is>
      </c>
      <c r="M1291" t="inlineStr">
        <is>
          <t/>
        </is>
      </c>
      <c r="N1291" t="n">
        <v>0.0</v>
      </c>
      <c r="O1291" t="n">
        <v>0.0</v>
      </c>
      <c r="P1291" t="n">
        <v>468.05</v>
      </c>
      <c r="Q1291" t="n">
        <v>409.26</v>
      </c>
      <c r="R1291" t="n">
        <v>37.14</v>
      </c>
      <c r="S1291" t="n">
        <v>37.14</v>
      </c>
      <c r="T1291" t="n">
        <v>6.04</v>
      </c>
      <c r="U1291" t="n">
        <v>5.27</v>
      </c>
      <c r="V1291" t="n">
        <v>102.0</v>
      </c>
      <c r="W1291" t="n">
        <v>88.11</v>
      </c>
      <c r="X1291" t="n">
        <v>7.92</v>
      </c>
      <c r="Y1291" t="n">
        <v>6.91</v>
      </c>
      <c r="Z1291" t="n">
        <v>19.79</v>
      </c>
      <c r="AA1291" t="n">
        <v>17.1</v>
      </c>
      <c r="AB1291" t="n">
        <v>26.34</v>
      </c>
      <c r="AC1291" t="n">
        <v>26.33</v>
      </c>
      <c r="AD1291" t="n">
        <v>-50.799999999999955</v>
      </c>
      <c r="AE1291" t="n">
        <v>58.79000000000002</v>
      </c>
      <c r="AF1291" t="n">
        <v>0.0</v>
      </c>
      <c r="AG1291" t="n">
        <v>0.7700000000000005</v>
      </c>
      <c r="AH1291" t="n">
        <v>13.89</v>
      </c>
      <c r="AI1291" t="n">
        <v>1.0099999999999998</v>
      </c>
      <c r="AJ1291" t="n">
        <v>2.6899999999999977</v>
      </c>
      <c r="AK1291" t="n">
        <v>0.010000000000001563</v>
      </c>
      <c r="AL1291" t="inlineStr">
        <is>
          <t>unreconciled</t>
        </is>
      </c>
      <c r="AM1291" t="inlineStr">
        <is>
          <t>Order Amount Mismatch (3PO&gt;POS)</t>
        </is>
      </c>
      <c r="AN1291" t="n">
        <v>50.8</v>
      </c>
      <c r="AO1291" t="n">
        <f>ROUND(P1291*100/H1291,2)</f>
        <v>0.0</v>
      </c>
      <c r="AP1291" t="n">
        <f>ROUND(Q1291*100/I1291,2)</f>
        <v>0.0</v>
      </c>
      <c r="AQ1291"/>
      <c r="AR1291"/>
      <c r="AS1291" t="n">
        <v>0.0</v>
      </c>
    </row>
    <row r="1292">
      <c r="A1292" s="1" t="n">
        <v>45234.0</v>
      </c>
      <c r="B1292" s="2" t="n">
        <v>45234.84961805555</v>
      </c>
      <c r="C1292" t="inlineStr">
        <is>
          <t>3140094012085725</t>
        </is>
      </c>
      <c r="D1292" t="inlineStr">
        <is>
          <t>POS0012</t>
        </is>
      </c>
      <c r="E1292" t="inlineStr">
        <is>
          <t>40</t>
        </is>
      </c>
      <c r="F1292" t="inlineStr">
        <is>
          <t>0094</t>
        </is>
      </c>
      <c r="G1292" t="inlineStr">
        <is>
          <t>5313236675</t>
        </is>
      </c>
      <c r="H1292" t="n">
        <v>132.0</v>
      </c>
      <c r="I1292" t="n">
        <v>125.71</v>
      </c>
      <c r="J1292" t="n">
        <v>88.57</v>
      </c>
      <c r="K1292" t="inlineStr">
        <is>
          <t>sale</t>
        </is>
      </c>
      <c r="L1292" t="inlineStr">
        <is>
          <t/>
        </is>
      </c>
      <c r="M1292" t="inlineStr">
        <is>
          <t/>
        </is>
      </c>
      <c r="N1292" t="n">
        <v>0.0</v>
      </c>
      <c r="O1292" t="n">
        <v>0.0</v>
      </c>
      <c r="P1292" t="n">
        <v>103.69</v>
      </c>
      <c r="Q1292" t="n">
        <v>103.7</v>
      </c>
      <c r="R1292" t="n">
        <v>37.14</v>
      </c>
      <c r="S1292" t="n">
        <v>37.14</v>
      </c>
      <c r="T1292" t="n">
        <v>1.26</v>
      </c>
      <c r="U1292" t="n">
        <v>1.26</v>
      </c>
      <c r="V1292" t="n">
        <v>15.94</v>
      </c>
      <c r="W1292" t="n">
        <v>15.94</v>
      </c>
      <c r="X1292" t="n">
        <v>1.65</v>
      </c>
      <c r="Y1292" t="n">
        <v>1.65</v>
      </c>
      <c r="Z1292" t="n">
        <v>3.17</v>
      </c>
      <c r="AA1292" t="n">
        <v>3.17</v>
      </c>
      <c r="AB1292" t="n">
        <v>6.28</v>
      </c>
      <c r="AC1292" t="n">
        <v>6.29</v>
      </c>
      <c r="AD1292" t="n">
        <v>6.290000000000006</v>
      </c>
      <c r="AE1292" t="n">
        <v>-0.010000000000005116</v>
      </c>
      <c r="AF1292" t="n">
        <v>0.0</v>
      </c>
      <c r="AG1292" t="n">
        <v>0.0</v>
      </c>
      <c r="AH1292" t="n">
        <v>0.0</v>
      </c>
      <c r="AI1292" t="n">
        <v>0.0</v>
      </c>
      <c r="AJ1292" t="n">
        <v>0.0</v>
      </c>
      <c r="AK1292" t="n">
        <v>-0.009999999999999787</v>
      </c>
      <c r="AL1292" t="inlineStr">
        <is>
          <t>unreconciled</t>
        </is>
      </c>
      <c r="AM1292" t="inlineStr">
        <is>
          <t>Order Amount Mismatch (POS&gt;3PO)</t>
        </is>
      </c>
      <c r="AN1292" t="n">
        <v>6.29</v>
      </c>
      <c r="AO1292" t="n">
        <f>ROUND(P1292*100/H1292,2)</f>
        <v>0.0</v>
      </c>
      <c r="AP1292" t="n">
        <f>ROUND(Q1292*100/I1292,2)</f>
        <v>0.0</v>
      </c>
      <c r="AQ1292"/>
      <c r="AR1292"/>
      <c r="AS1292" t="n">
        <v>0.0</v>
      </c>
    </row>
    <row r="1293">
      <c r="A1293" s="1" t="n">
        <v>45234.0</v>
      </c>
      <c r="B1293" s="2" t="n">
        <v>45234.42017361111</v>
      </c>
      <c r="C1293" t="inlineStr">
        <is>
          <t>3140094012085436</t>
        </is>
      </c>
      <c r="D1293" t="inlineStr">
        <is>
          <t>POS0012</t>
        </is>
      </c>
      <c r="E1293" t="inlineStr">
        <is>
          <t>51</t>
        </is>
      </c>
      <c r="F1293" t="inlineStr">
        <is>
          <t>0094</t>
        </is>
      </c>
      <c r="G1293" t="inlineStr">
        <is>
          <t>5313238633</t>
        </is>
      </c>
      <c r="H1293" t="n">
        <v>248.0</v>
      </c>
      <c r="I1293" t="n">
        <v>236.19</v>
      </c>
      <c r="J1293" t="n">
        <v>199.05</v>
      </c>
      <c r="K1293" t="inlineStr">
        <is>
          <t>sale</t>
        </is>
      </c>
      <c r="L1293" t="inlineStr">
        <is>
          <t/>
        </is>
      </c>
      <c r="M1293" t="inlineStr">
        <is>
          <t/>
        </is>
      </c>
      <c r="N1293" t="n">
        <v>0.0</v>
      </c>
      <c r="O1293" t="n">
        <v>0.0</v>
      </c>
      <c r="P1293" t="n">
        <v>187.89</v>
      </c>
      <c r="Q1293" t="n">
        <v>187.88</v>
      </c>
      <c r="R1293" t="n">
        <v>37.14</v>
      </c>
      <c r="S1293" t="n">
        <v>37.14</v>
      </c>
      <c r="T1293" t="n">
        <v>2.36</v>
      </c>
      <c r="U1293" t="n">
        <v>2.36</v>
      </c>
      <c r="V1293" t="n">
        <v>35.83</v>
      </c>
      <c r="W1293" t="n">
        <v>35.83</v>
      </c>
      <c r="X1293" t="n">
        <v>3.1</v>
      </c>
      <c r="Y1293" t="n">
        <v>3.1</v>
      </c>
      <c r="Z1293" t="n">
        <v>7.01</v>
      </c>
      <c r="AA1293" t="n">
        <v>7.01</v>
      </c>
      <c r="AB1293" t="n">
        <v>11.82</v>
      </c>
      <c r="AC1293" t="n">
        <v>11.81</v>
      </c>
      <c r="AD1293" t="n">
        <v>11.810000000000002</v>
      </c>
      <c r="AE1293" t="n">
        <v>0.009999999999990905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0.009999999999999787</v>
      </c>
      <c r="AL1293" t="inlineStr">
        <is>
          <t>unreconciled</t>
        </is>
      </c>
      <c r="AM1293" t="inlineStr">
        <is>
          <t>Order Amount Mismatch (POS&gt;3PO)</t>
        </is>
      </c>
      <c r="AN1293" t="n">
        <v>11.81</v>
      </c>
      <c r="AO1293" t="n">
        <f>ROUND(P1293*100/H1293,2)</f>
        <v>0.0</v>
      </c>
      <c r="AP1293" t="n">
        <f>ROUND(Q1293*100/I1293,2)</f>
        <v>0.0</v>
      </c>
      <c r="AQ1293"/>
      <c r="AR1293"/>
      <c r="AS1293" t="n">
        <v>0.0</v>
      </c>
    </row>
    <row r="1294">
      <c r="A1294" s="1" t="n">
        <v>45233.0</v>
      </c>
      <c r="B1294" s="2" t="n">
        <v>45233.96428240741</v>
      </c>
      <c r="C1294" t="inlineStr">
        <is>
          <t>3140023012059366</t>
        </is>
      </c>
      <c r="D1294" t="inlineStr">
        <is>
          <t>POS0012</t>
        </is>
      </c>
      <c r="E1294" t="inlineStr">
        <is>
          <t>59</t>
        </is>
      </c>
      <c r="F1294" t="inlineStr">
        <is>
          <t>0023</t>
        </is>
      </c>
      <c r="G1294" t="inlineStr">
        <is>
          <t>5313242973</t>
        </is>
      </c>
      <c r="H1294" t="n">
        <v>313.0</v>
      </c>
      <c r="I1294" t="n">
        <v>375.23</v>
      </c>
      <c r="J1294" t="n">
        <v>338.09</v>
      </c>
      <c r="K1294" t="inlineStr">
        <is>
          <t>sale</t>
        </is>
      </c>
      <c r="L1294" t="inlineStr">
        <is>
          <t/>
        </is>
      </c>
      <c r="M1294" t="inlineStr">
        <is>
          <t/>
        </is>
      </c>
      <c r="N1294" t="n">
        <v>0.0</v>
      </c>
      <c r="O1294" t="n">
        <v>0.0</v>
      </c>
      <c r="P1294" t="n">
        <v>293.86</v>
      </c>
      <c r="Q1294" t="n">
        <v>235.09</v>
      </c>
      <c r="R1294" t="n">
        <v>37.14</v>
      </c>
      <c r="S1294" t="n">
        <v>37.14</v>
      </c>
      <c r="T1294" t="n">
        <v>3.75</v>
      </c>
      <c r="U1294" t="n">
        <v>2.98</v>
      </c>
      <c r="V1294" t="n">
        <v>60.86</v>
      </c>
      <c r="W1294" t="n">
        <v>46.97</v>
      </c>
      <c r="X1294" t="n">
        <v>4.92</v>
      </c>
      <c r="Y1294" t="n">
        <v>3.91</v>
      </c>
      <c r="Z1294" t="n">
        <v>11.84</v>
      </c>
      <c r="AA1294" t="n">
        <v>9.15</v>
      </c>
      <c r="AB1294" t="n">
        <v>14.9</v>
      </c>
      <c r="AC1294" t="n">
        <v>14.91</v>
      </c>
      <c r="AD1294" t="n">
        <v>-62.23000000000002</v>
      </c>
      <c r="AE1294" t="n">
        <v>58.77000000000001</v>
      </c>
      <c r="AF1294" t="n">
        <v>0.0</v>
      </c>
      <c r="AG1294" t="n">
        <v>0.77</v>
      </c>
      <c r="AH1294" t="n">
        <v>13.89</v>
      </c>
      <c r="AI1294" t="n">
        <v>1.0099999999999998</v>
      </c>
      <c r="AJ1294" t="n">
        <v>2.6899999999999995</v>
      </c>
      <c r="AK1294" t="n">
        <v>-0.009999999999999787</v>
      </c>
      <c r="AL1294" t="inlineStr">
        <is>
          <t>unreconciled</t>
        </is>
      </c>
      <c r="AM1294" t="inlineStr">
        <is>
          <t>Order Amount Mismatch (3PO&gt;POS)</t>
        </is>
      </c>
      <c r="AN1294" t="n">
        <v>62.23</v>
      </c>
      <c r="AO1294" t="n">
        <f>ROUND(P1294*100/H1294,2)</f>
        <v>0.0</v>
      </c>
      <c r="AP1294" t="n">
        <f>ROUND(Q1294*100/I1294,2)</f>
        <v>0.0</v>
      </c>
      <c r="AQ1294"/>
      <c r="AR1294"/>
      <c r="AS1294" t="n">
        <v>0.0</v>
      </c>
    </row>
    <row r="1295">
      <c r="A1295" s="1" t="n">
        <v>45233.0</v>
      </c>
      <c r="B1295" s="2" t="n">
        <v>45233.687476851854</v>
      </c>
      <c r="C1295" t="inlineStr">
        <is>
          <t>3140094012085154</t>
        </is>
      </c>
      <c r="D1295" t="inlineStr">
        <is>
          <t>POS0012</t>
        </is>
      </c>
      <c r="E1295" t="inlineStr">
        <is>
          <t>69</t>
        </is>
      </c>
      <c r="F1295" t="inlineStr">
        <is>
          <t>0094</t>
        </is>
      </c>
      <c r="G1295" t="inlineStr">
        <is>
          <t>5313243295</t>
        </is>
      </c>
      <c r="H1295" t="n">
        <v>450.0</v>
      </c>
      <c r="I1295" t="n">
        <v>505.71</v>
      </c>
      <c r="J1295" t="n">
        <v>468.57</v>
      </c>
      <c r="K1295" t="inlineStr">
        <is>
          <t>sale</t>
        </is>
      </c>
      <c r="L1295" t="inlineStr">
        <is>
          <t/>
        </is>
      </c>
      <c r="M1295" t="inlineStr">
        <is>
          <t/>
        </is>
      </c>
      <c r="N1295" t="n">
        <v>0.0</v>
      </c>
      <c r="O1295" t="n">
        <v>0.0</v>
      </c>
      <c r="P1295" t="n">
        <v>393.29</v>
      </c>
      <c r="Q1295" t="n">
        <v>334.5</v>
      </c>
      <c r="R1295" t="n">
        <v>37.14</v>
      </c>
      <c r="S1295" t="n">
        <v>37.14</v>
      </c>
      <c r="T1295" t="n">
        <v>5.06</v>
      </c>
      <c r="U1295" t="n">
        <v>4.29</v>
      </c>
      <c r="V1295" t="n">
        <v>84.34</v>
      </c>
      <c r="W1295" t="n">
        <v>70.46</v>
      </c>
      <c r="X1295" t="n">
        <v>6.64</v>
      </c>
      <c r="Y1295" t="n">
        <v>5.62</v>
      </c>
      <c r="Z1295" t="n">
        <v>16.38</v>
      </c>
      <c r="AA1295" t="n">
        <v>13.69</v>
      </c>
      <c r="AB1295" t="n">
        <v>21.42</v>
      </c>
      <c r="AC1295" t="n">
        <v>21.43</v>
      </c>
      <c r="AD1295" t="n">
        <v>-55.70999999999998</v>
      </c>
      <c r="AE1295" t="n">
        <v>58.79000000000002</v>
      </c>
      <c r="AF1295" t="n">
        <v>0.0</v>
      </c>
      <c r="AG1295" t="n">
        <v>0.7699999999999996</v>
      </c>
      <c r="AH1295" t="n">
        <v>13.88000000000001</v>
      </c>
      <c r="AI1295" t="n">
        <v>1.0199999999999996</v>
      </c>
      <c r="AJ1295" t="n">
        <v>2.6899999999999995</v>
      </c>
      <c r="AK1295" t="n">
        <v>-0.00999999999999801</v>
      </c>
      <c r="AL1295" t="inlineStr">
        <is>
          <t>unreconciled</t>
        </is>
      </c>
      <c r="AM1295" t="inlineStr">
        <is>
          <t>Order Amount Mismatch (3PO&gt;POS)</t>
        </is>
      </c>
      <c r="AN1295" t="n">
        <v>55.71</v>
      </c>
      <c r="AO1295" t="n">
        <f>ROUND(P1295*100/H1295,2)</f>
        <v>0.0</v>
      </c>
      <c r="AP1295" t="n">
        <f>ROUND(Q1295*100/I1295,2)</f>
        <v>0.0</v>
      </c>
      <c r="AQ1295"/>
      <c r="AR1295"/>
      <c r="AS1295" t="n">
        <v>0.0</v>
      </c>
    </row>
    <row r="1296">
      <c r="A1296" s="1" t="n">
        <v>45233.0</v>
      </c>
      <c r="B1296" s="2" t="n">
        <v>45233.84778935185</v>
      </c>
      <c r="C1296" t="inlineStr">
        <is>
          <t>3140023012059317</t>
        </is>
      </c>
      <c r="D1296" t="inlineStr">
        <is>
          <t>POS0012</t>
        </is>
      </c>
      <c r="E1296" t="inlineStr">
        <is>
          <t>10</t>
        </is>
      </c>
      <c r="F1296" t="inlineStr">
        <is>
          <t>0023</t>
        </is>
      </c>
      <c r="G1296" t="inlineStr">
        <is>
          <t>5313243461</t>
        </is>
      </c>
      <c r="H1296" t="n">
        <v>266.0</v>
      </c>
      <c r="I1296" t="n">
        <v>330.47</v>
      </c>
      <c r="J1296" t="n">
        <v>293.33</v>
      </c>
      <c r="K1296" t="inlineStr">
        <is>
          <t>sale</t>
        </is>
      </c>
      <c r="L1296" t="inlineStr">
        <is>
          <t/>
        </is>
      </c>
      <c r="M1296" t="inlineStr">
        <is>
          <t/>
        </is>
      </c>
      <c r="N1296" t="n">
        <v>0.0</v>
      </c>
      <c r="O1296" t="n">
        <v>0.0</v>
      </c>
      <c r="P1296" t="n">
        <v>259.74</v>
      </c>
      <c r="Q1296" t="n">
        <v>200.98</v>
      </c>
      <c r="R1296" t="n">
        <v>37.14</v>
      </c>
      <c r="S1296" t="n">
        <v>37.14</v>
      </c>
      <c r="T1296" t="n">
        <v>3.3</v>
      </c>
      <c r="U1296" t="n">
        <v>2.53</v>
      </c>
      <c r="V1296" t="n">
        <v>52.8</v>
      </c>
      <c r="W1296" t="n">
        <v>38.91</v>
      </c>
      <c r="X1296" t="n">
        <v>4.34</v>
      </c>
      <c r="Y1296" t="n">
        <v>3.32</v>
      </c>
      <c r="Z1296" t="n">
        <v>10.29</v>
      </c>
      <c r="AA1296" t="n">
        <v>7.6</v>
      </c>
      <c r="AB1296" t="n">
        <v>12.66</v>
      </c>
      <c r="AC1296" t="n">
        <v>12.67</v>
      </c>
      <c r="AD1296" t="n">
        <v>-64.47000000000003</v>
      </c>
      <c r="AE1296" t="n">
        <v>58.76000000000002</v>
      </c>
      <c r="AF1296" t="n">
        <v>0.0</v>
      </c>
      <c r="AG1296" t="n">
        <v>0.77</v>
      </c>
      <c r="AH1296" t="n">
        <v>13.89</v>
      </c>
      <c r="AI1296" t="n">
        <v>1.02</v>
      </c>
      <c r="AJ1296" t="n">
        <v>2.6899999999999995</v>
      </c>
      <c r="AK1296" t="n">
        <v>-0.009999999999999787</v>
      </c>
      <c r="AL1296" t="inlineStr">
        <is>
          <t>unreconciled</t>
        </is>
      </c>
      <c r="AM1296" t="inlineStr">
        <is>
          <t>Order Amount Mismatch (3PO&gt;POS)</t>
        </is>
      </c>
      <c r="AN1296" t="n">
        <v>64.47</v>
      </c>
      <c r="AO1296" t="n">
        <f>ROUND(P1296*100/H1296,2)</f>
        <v>0.0</v>
      </c>
      <c r="AP1296" t="n">
        <f>ROUND(Q1296*100/I1296,2)</f>
        <v>0.0</v>
      </c>
      <c r="AQ1296"/>
      <c r="AR1296"/>
      <c r="AS1296" t="n">
        <v>0.0</v>
      </c>
    </row>
    <row r="1297">
      <c r="A1297" s="1" t="n">
        <v>45234.0</v>
      </c>
      <c r="B1297" s="2" t="n">
        <v>45234.982766203706</v>
      </c>
      <c r="C1297" t="inlineStr">
        <is>
          <t>3140094012085861</t>
        </is>
      </c>
      <c r="D1297" t="inlineStr">
        <is>
          <t>POS0012</t>
        </is>
      </c>
      <c r="E1297" t="inlineStr">
        <is>
          <t>76</t>
        </is>
      </c>
      <c r="F1297" t="inlineStr">
        <is>
          <t>0094</t>
        </is>
      </c>
      <c r="G1297" t="inlineStr">
        <is>
          <t>5313244745</t>
        </is>
      </c>
      <c r="H1297" t="n">
        <v>653.0</v>
      </c>
      <c r="I1297" t="n">
        <v>621.9</v>
      </c>
      <c r="J1297" t="n">
        <v>584.76</v>
      </c>
      <c r="K1297" t="inlineStr">
        <is>
          <t>sale</t>
        </is>
      </c>
      <c r="L1297" t="inlineStr">
        <is>
          <t/>
        </is>
      </c>
      <c r="M1297" t="inlineStr">
        <is>
          <t/>
        </is>
      </c>
      <c r="N1297" t="n">
        <v>0.0</v>
      </c>
      <c r="O1297" t="n">
        <v>0.0</v>
      </c>
      <c r="P1297" t="n">
        <v>481.84</v>
      </c>
      <c r="Q1297" t="n">
        <v>481.82</v>
      </c>
      <c r="R1297" t="n">
        <v>37.14</v>
      </c>
      <c r="S1297" t="n">
        <v>37.14</v>
      </c>
      <c r="T1297" t="n">
        <v>6.22</v>
      </c>
      <c r="U1297" t="n">
        <v>6.22</v>
      </c>
      <c r="V1297" t="n">
        <v>105.26</v>
      </c>
      <c r="W1297" t="n">
        <v>105.26</v>
      </c>
      <c r="X1297" t="n">
        <v>8.16</v>
      </c>
      <c r="Y1297" t="n">
        <v>8.16</v>
      </c>
      <c r="Z1297" t="n">
        <v>20.42</v>
      </c>
      <c r="AA1297" t="n">
        <v>20.42</v>
      </c>
      <c r="AB1297" t="n">
        <v>31.1</v>
      </c>
      <c r="AC1297" t="n">
        <v>31.1</v>
      </c>
      <c r="AD1297" t="n">
        <v>31.100000000000023</v>
      </c>
      <c r="AE1297" t="n">
        <v>0.01999999999998181</v>
      </c>
      <c r="AF1297" t="n">
        <v>0.0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0.0</v>
      </c>
      <c r="AL1297" t="inlineStr">
        <is>
          <t>unreconciled</t>
        </is>
      </c>
      <c r="AM1297" t="inlineStr">
        <is>
          <t>Order Amount Mismatch (POS&gt;3PO)</t>
        </is>
      </c>
      <c r="AN1297" t="n">
        <v>31.1</v>
      </c>
      <c r="AO1297" t="n">
        <f>ROUND(P1297*100/H1297,2)</f>
        <v>0.0</v>
      </c>
      <c r="AP1297" t="n">
        <f>ROUND(Q1297*100/I1297,2)</f>
        <v>0.0</v>
      </c>
      <c r="AQ1297"/>
      <c r="AR1297"/>
      <c r="AS1297" t="n">
        <v>0.0</v>
      </c>
    </row>
    <row r="1298">
      <c r="A1298" s="1" t="n">
        <v>45234.0</v>
      </c>
      <c r="B1298" s="2" t="n">
        <v>45234.996041666665</v>
      </c>
      <c r="C1298" t="inlineStr">
        <is>
          <t>3140094012085868</t>
        </is>
      </c>
      <c r="D1298" t="inlineStr">
        <is>
          <t>POS0012</t>
        </is>
      </c>
      <c r="E1298" t="inlineStr">
        <is>
          <t>83</t>
        </is>
      </c>
      <c r="F1298" t="inlineStr">
        <is>
          <t>0094</t>
        </is>
      </c>
      <c r="G1298" t="inlineStr">
        <is>
          <t>5313251640</t>
        </is>
      </c>
      <c r="H1298" t="n">
        <v>216.0</v>
      </c>
      <c r="I1298" t="n">
        <v>205.71</v>
      </c>
      <c r="J1298" t="n">
        <v>168.57</v>
      </c>
      <c r="K1298" t="inlineStr">
        <is>
          <t>sale</t>
        </is>
      </c>
      <c r="L1298" t="inlineStr">
        <is>
          <t/>
        </is>
      </c>
      <c r="M1298" t="inlineStr">
        <is>
          <t/>
        </is>
      </c>
      <c r="N1298" t="n">
        <v>0.0</v>
      </c>
      <c r="O1298" t="n">
        <v>0.0</v>
      </c>
      <c r="P1298" t="n">
        <v>164.66</v>
      </c>
      <c r="Q1298" t="n">
        <v>164.67</v>
      </c>
      <c r="R1298" t="n">
        <v>37.14</v>
      </c>
      <c r="S1298" t="n">
        <v>37.14</v>
      </c>
      <c r="T1298" t="n">
        <v>2.06</v>
      </c>
      <c r="U1298" t="n">
        <v>2.06</v>
      </c>
      <c r="V1298" t="n">
        <v>30.34</v>
      </c>
      <c r="W1298" t="n">
        <v>30.34</v>
      </c>
      <c r="X1298" t="n">
        <v>2.7</v>
      </c>
      <c r="Y1298" t="n">
        <v>2.7</v>
      </c>
      <c r="Z1298" t="n">
        <v>5.95</v>
      </c>
      <c r="AA1298" t="n">
        <v>5.95</v>
      </c>
      <c r="AB1298" t="n">
        <v>10.28</v>
      </c>
      <c r="AC1298" t="n">
        <v>10.29</v>
      </c>
      <c r="AD1298" t="n">
        <v>10.289999999999992</v>
      </c>
      <c r="AE1298" t="n">
        <v>-0.009999999999990905</v>
      </c>
      <c r="AF1298" t="n">
        <v>0.0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-0.009999999999999787</v>
      </c>
      <c r="AL1298" t="inlineStr">
        <is>
          <t>unreconciled</t>
        </is>
      </c>
      <c r="AM1298" t="inlineStr">
        <is>
          <t>Order Amount Mismatch (POS&gt;3PO)</t>
        </is>
      </c>
      <c r="AN1298" t="n">
        <v>10.29</v>
      </c>
      <c r="AO1298" t="n">
        <f>ROUND(P1298*100/H1298,2)</f>
        <v>0.0</v>
      </c>
      <c r="AP1298" t="n">
        <f>ROUND(Q1298*100/I1298,2)</f>
        <v>0.0</v>
      </c>
      <c r="AQ1298"/>
      <c r="AR1298"/>
      <c r="AS1298" t="n">
        <v>0.0</v>
      </c>
    </row>
    <row r="1299">
      <c r="A1299" s="1" t="n">
        <v>45234.0</v>
      </c>
      <c r="B1299" s="2" t="n">
        <v>45234.63569444444</v>
      </c>
      <c r="C1299" t="inlineStr">
        <is>
          <t>3140094012085539</t>
        </is>
      </c>
      <c r="D1299" t="inlineStr">
        <is>
          <t>POS0012</t>
        </is>
      </c>
      <c r="E1299" t="inlineStr">
        <is>
          <t>54</t>
        </is>
      </c>
      <c r="F1299" t="inlineStr">
        <is>
          <t>0094</t>
        </is>
      </c>
      <c r="G1299" t="inlineStr">
        <is>
          <t>5313256232</t>
        </is>
      </c>
      <c r="H1299" t="n">
        <v>377.0</v>
      </c>
      <c r="I1299" t="n">
        <v>359.05</v>
      </c>
      <c r="J1299" t="n">
        <v>321.91</v>
      </c>
      <c r="K1299" t="inlineStr">
        <is>
          <t>sale</t>
        </is>
      </c>
      <c r="L1299" t="inlineStr">
        <is>
          <t/>
        </is>
      </c>
      <c r="M1299" t="inlineStr">
        <is>
          <t/>
        </is>
      </c>
      <c r="N1299" t="n">
        <v>0.0</v>
      </c>
      <c r="O1299" t="n">
        <v>0.0</v>
      </c>
      <c r="P1299" t="n">
        <v>281.53</v>
      </c>
      <c r="Q1299" t="n">
        <v>281.52</v>
      </c>
      <c r="R1299" t="n">
        <v>37.14</v>
      </c>
      <c r="S1299" t="n">
        <v>37.14</v>
      </c>
      <c r="T1299" t="n">
        <v>3.59</v>
      </c>
      <c r="U1299" t="n">
        <v>3.59</v>
      </c>
      <c r="V1299" t="n">
        <v>57.94</v>
      </c>
      <c r="W1299" t="n">
        <v>57.94</v>
      </c>
      <c r="X1299" t="n">
        <v>4.71</v>
      </c>
      <c r="Y1299" t="n">
        <v>4.71</v>
      </c>
      <c r="Z1299" t="n">
        <v>11.28</v>
      </c>
      <c r="AA1299" t="n">
        <v>11.28</v>
      </c>
      <c r="AB1299" t="n">
        <v>17.96</v>
      </c>
      <c r="AC1299" t="n">
        <v>17.95</v>
      </c>
      <c r="AD1299" t="n">
        <v>17.94999999999999</v>
      </c>
      <c r="AE1299" t="n">
        <v>0.009999999999990905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0.010000000000001563</v>
      </c>
      <c r="AL1299" t="inlineStr">
        <is>
          <t>unreconciled</t>
        </is>
      </c>
      <c r="AM1299" t="inlineStr">
        <is>
          <t>Order Amount Mismatch (POS&gt;3PO)</t>
        </is>
      </c>
      <c r="AN1299" t="n">
        <v>17.95</v>
      </c>
      <c r="AO1299" t="n">
        <f>ROUND(P1299*100/H1299,2)</f>
        <v>0.0</v>
      </c>
      <c r="AP1299" t="n">
        <f>ROUND(Q1299*100/I1299,2)</f>
        <v>0.0</v>
      </c>
      <c r="AQ1299"/>
      <c r="AR1299"/>
      <c r="AS1299" t="n">
        <v>0.0</v>
      </c>
    </row>
    <row r="1300">
      <c r="A1300" s="1" t="n">
        <v>45234.0</v>
      </c>
      <c r="B1300" s="2" t="n">
        <v>45235.0215625</v>
      </c>
      <c r="C1300" t="inlineStr">
        <is>
          <t>3140094012085905</t>
        </is>
      </c>
      <c r="D1300" t="inlineStr">
        <is>
          <t>POS0012</t>
        </is>
      </c>
      <c r="E1300" t="inlineStr">
        <is>
          <t>20</t>
        </is>
      </c>
      <c r="F1300" t="inlineStr">
        <is>
          <t>0094</t>
        </is>
      </c>
      <c r="G1300" t="inlineStr">
        <is>
          <t>5313273342</t>
        </is>
      </c>
      <c r="H1300" t="n">
        <v>257.0</v>
      </c>
      <c r="I1300" t="n">
        <v>244.76</v>
      </c>
      <c r="J1300" t="n">
        <v>207.62</v>
      </c>
      <c r="K1300" t="inlineStr">
        <is>
          <t>sale</t>
        </is>
      </c>
      <c r="L1300" t="inlineStr">
        <is>
          <t/>
        </is>
      </c>
      <c r="M1300" t="inlineStr">
        <is>
          <t/>
        </is>
      </c>
      <c r="N1300" t="n">
        <v>0.0</v>
      </c>
      <c r="O1300" t="n">
        <v>0.0</v>
      </c>
      <c r="P1300" t="n">
        <v>194.43</v>
      </c>
      <c r="Q1300" t="n">
        <v>194.42</v>
      </c>
      <c r="R1300" t="n">
        <v>37.14</v>
      </c>
      <c r="S1300" t="n">
        <v>37.14</v>
      </c>
      <c r="T1300" t="n">
        <v>2.45</v>
      </c>
      <c r="U1300" t="n">
        <v>2.45</v>
      </c>
      <c r="V1300" t="n">
        <v>37.37</v>
      </c>
      <c r="W1300" t="n">
        <v>37.37</v>
      </c>
      <c r="X1300" t="n">
        <v>3.21</v>
      </c>
      <c r="Y1300" t="n">
        <v>3.21</v>
      </c>
      <c r="Z1300" t="n">
        <v>7.3</v>
      </c>
      <c r="AA1300" t="n">
        <v>7.31</v>
      </c>
      <c r="AB1300" t="n">
        <v>12.24</v>
      </c>
      <c r="AC1300" t="n">
        <v>12.24</v>
      </c>
      <c r="AD1300" t="n">
        <v>12.240000000000009</v>
      </c>
      <c r="AE1300" t="n">
        <v>0.010000000000019327</v>
      </c>
      <c r="AF1300" t="n">
        <v>0.0</v>
      </c>
      <c r="AG1300" t="n">
        <v>0.0</v>
      </c>
      <c r="AH1300" t="n">
        <v>0.0</v>
      </c>
      <c r="AI1300" t="n">
        <v>0.0</v>
      </c>
      <c r="AJ1300" t="n">
        <v>-0.009999999999999787</v>
      </c>
      <c r="AK1300" t="n">
        <v>0.0</v>
      </c>
      <c r="AL1300" t="inlineStr">
        <is>
          <t>unreconciled</t>
        </is>
      </c>
      <c r="AM1300" t="inlineStr">
        <is>
          <t>Order Amount Mismatch (POS&gt;3PO)</t>
        </is>
      </c>
      <c r="AN1300" t="n">
        <v>12.24</v>
      </c>
      <c r="AO1300" t="n">
        <f>ROUND(P1300*100/H1300,2)</f>
        <v>0.0</v>
      </c>
      <c r="AP1300" t="n">
        <f>ROUND(Q1300*100/I1300,2)</f>
        <v>0.0</v>
      </c>
      <c r="AQ1300"/>
      <c r="AR1300"/>
      <c r="AS1300" t="n">
        <v>0.0</v>
      </c>
    </row>
    <row r="1301">
      <c r="A1301" s="1" t="n">
        <v>45234.0</v>
      </c>
      <c r="B1301" s="2" t="n">
        <v>45234.62054398148</v>
      </c>
      <c r="C1301" t="inlineStr">
        <is>
          <t>3140094012085522</t>
        </is>
      </c>
      <c r="D1301" t="inlineStr">
        <is>
          <t>POS0012</t>
        </is>
      </c>
      <c r="E1301" t="inlineStr">
        <is>
          <t>37</t>
        </is>
      </c>
      <c r="F1301" t="inlineStr">
        <is>
          <t>0094</t>
        </is>
      </c>
      <c r="G1301" t="inlineStr">
        <is>
          <t>5313275090</t>
        </is>
      </c>
      <c r="H1301" t="n">
        <v>428.0</v>
      </c>
      <c r="I1301" t="n">
        <v>407.62</v>
      </c>
      <c r="J1301" t="n">
        <v>370.48</v>
      </c>
      <c r="K1301" t="inlineStr">
        <is>
          <t>sale</t>
        </is>
      </c>
      <c r="L1301" t="inlineStr">
        <is>
          <t/>
        </is>
      </c>
      <c r="M1301" t="inlineStr">
        <is>
          <t/>
        </is>
      </c>
      <c r="N1301" t="n">
        <v>0.0</v>
      </c>
      <c r="O1301" t="n">
        <v>0.0</v>
      </c>
      <c r="P1301" t="n">
        <v>318.53</v>
      </c>
      <c r="Q1301" t="n">
        <v>318.54</v>
      </c>
      <c r="R1301" t="n">
        <v>37.14</v>
      </c>
      <c r="S1301" t="n">
        <v>37.14</v>
      </c>
      <c r="T1301" t="n">
        <v>4.08</v>
      </c>
      <c r="U1301" t="n">
        <v>4.08</v>
      </c>
      <c r="V1301" t="n">
        <v>66.69</v>
      </c>
      <c r="W1301" t="n">
        <v>66.69</v>
      </c>
      <c r="X1301" t="n">
        <v>5.35</v>
      </c>
      <c r="Y1301" t="n">
        <v>5.35</v>
      </c>
      <c r="Z1301" t="n">
        <v>12.97</v>
      </c>
      <c r="AA1301" t="n">
        <v>12.96</v>
      </c>
      <c r="AB1301" t="n">
        <v>20.38</v>
      </c>
      <c r="AC1301" t="n">
        <v>20.38</v>
      </c>
      <c r="AD1301" t="n">
        <v>20.379999999999995</v>
      </c>
      <c r="AE1301" t="n">
        <v>-0.010000000000047748</v>
      </c>
      <c r="AF1301" t="n">
        <v>0.0</v>
      </c>
      <c r="AG1301" t="n">
        <v>0.0</v>
      </c>
      <c r="AH1301" t="n">
        <v>0.0</v>
      </c>
      <c r="AI1301" t="n">
        <v>0.0</v>
      </c>
      <c r="AJ1301" t="n">
        <v>0.009999999999999787</v>
      </c>
      <c r="AK1301" t="n">
        <v>0.0</v>
      </c>
      <c r="AL1301" t="inlineStr">
        <is>
          <t>unreconciled</t>
        </is>
      </c>
      <c r="AM1301" t="inlineStr">
        <is>
          <t>Order Amount Mismatch (POS&gt;3PO)</t>
        </is>
      </c>
      <c r="AN1301" t="n">
        <v>20.38</v>
      </c>
      <c r="AO1301" t="n">
        <f>ROUND(P1301*100/H1301,2)</f>
        <v>0.0</v>
      </c>
      <c r="AP1301" t="n">
        <f>ROUND(Q1301*100/I1301,2)</f>
        <v>0.0</v>
      </c>
      <c r="AQ1301"/>
      <c r="AR1301"/>
      <c r="AS1301" t="n">
        <v>0.0</v>
      </c>
    </row>
    <row r="1302">
      <c r="A1302" s="1" t="n">
        <v>45234.0</v>
      </c>
      <c r="B1302" s="2" t="n">
        <v>45234.92787037037</v>
      </c>
      <c r="C1302" t="inlineStr">
        <is>
          <t>3140094012085811</t>
        </is>
      </c>
      <c r="D1302" t="inlineStr">
        <is>
          <t>POS0012</t>
        </is>
      </c>
      <c r="E1302" t="inlineStr">
        <is>
          <t>26</t>
        </is>
      </c>
      <c r="F1302" t="inlineStr">
        <is>
          <t>0094</t>
        </is>
      </c>
      <c r="G1302" t="inlineStr">
        <is>
          <t>5313300937</t>
        </is>
      </c>
      <c r="H1302" t="n">
        <v>157.0</v>
      </c>
      <c r="I1302" t="n">
        <v>149.52</v>
      </c>
      <c r="J1302" t="n">
        <v>112.38</v>
      </c>
      <c r="K1302" t="inlineStr">
        <is>
          <t>sale</t>
        </is>
      </c>
      <c r="L1302" t="inlineStr">
        <is>
          <t/>
        </is>
      </c>
      <c r="M1302" t="inlineStr">
        <is>
          <t/>
        </is>
      </c>
      <c r="N1302" t="n">
        <v>0.0</v>
      </c>
      <c r="O1302" t="n">
        <v>0.0</v>
      </c>
      <c r="P1302" t="n">
        <v>121.84</v>
      </c>
      <c r="Q1302" t="n">
        <v>121.84</v>
      </c>
      <c r="R1302" t="n">
        <v>37.14</v>
      </c>
      <c r="S1302" t="n">
        <v>37.14</v>
      </c>
      <c r="T1302" t="n">
        <v>1.5</v>
      </c>
      <c r="U1302" t="n">
        <v>1.5</v>
      </c>
      <c r="V1302" t="n">
        <v>20.23</v>
      </c>
      <c r="W1302" t="n">
        <v>20.23</v>
      </c>
      <c r="X1302" t="n">
        <v>1.96</v>
      </c>
      <c r="Y1302" t="n">
        <v>1.96</v>
      </c>
      <c r="Z1302" t="n">
        <v>3.99</v>
      </c>
      <c r="AA1302" t="n">
        <v>3.99</v>
      </c>
      <c r="AB1302" t="n">
        <v>7.48</v>
      </c>
      <c r="AC1302" t="n">
        <v>7.48</v>
      </c>
      <c r="AD1302" t="n">
        <v>7.47999999999999</v>
      </c>
      <c r="AE1302" t="n">
        <v>0.0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0.0</v>
      </c>
      <c r="AL1302" t="inlineStr">
        <is>
          <t>unreconciled</t>
        </is>
      </c>
      <c r="AM1302" t="inlineStr">
        <is>
          <t>Order Amount Mismatch (POS&gt;3PO)</t>
        </is>
      </c>
      <c r="AN1302" t="n">
        <v>7.48</v>
      </c>
      <c r="AO1302" t="n">
        <f>ROUND(P1302*100/H1302,2)</f>
        <v>0.0</v>
      </c>
      <c r="AP1302" t="n">
        <f>ROUND(Q1302*100/I1302,2)</f>
        <v>0.0</v>
      </c>
      <c r="AQ1302"/>
      <c r="AR1302"/>
      <c r="AS1302" t="n">
        <v>0.0</v>
      </c>
    </row>
    <row r="1303">
      <c r="A1303" s="1" t="n">
        <v>45233.0</v>
      </c>
      <c r="B1303" s="2" t="n">
        <v>45233.748090277775</v>
      </c>
      <c r="C1303" t="inlineStr">
        <is>
          <t>3140023012059266</t>
        </is>
      </c>
      <c r="D1303" t="inlineStr">
        <is>
          <t>POS0012</t>
        </is>
      </c>
      <c r="E1303" t="inlineStr">
        <is>
          <t>59</t>
        </is>
      </c>
      <c r="F1303" t="inlineStr">
        <is>
          <t>0023</t>
        </is>
      </c>
      <c r="G1303" t="inlineStr">
        <is>
          <t>5313316752</t>
        </is>
      </c>
      <c r="H1303" t="n">
        <v>428.0</v>
      </c>
      <c r="I1303" t="n">
        <v>484.76</v>
      </c>
      <c r="J1303" t="n">
        <v>447.62</v>
      </c>
      <c r="K1303" t="inlineStr">
        <is>
          <t>sale</t>
        </is>
      </c>
      <c r="L1303" t="inlineStr">
        <is>
          <t/>
        </is>
      </c>
      <c r="M1303" t="inlineStr">
        <is>
          <t/>
        </is>
      </c>
      <c r="N1303" t="n">
        <v>0.0</v>
      </c>
      <c r="O1303" t="n">
        <v>0.0</v>
      </c>
      <c r="P1303" t="n">
        <v>377.33</v>
      </c>
      <c r="Q1303" t="n">
        <v>318.54</v>
      </c>
      <c r="R1303" t="n">
        <v>37.14</v>
      </c>
      <c r="S1303" t="n">
        <v>37.14</v>
      </c>
      <c r="T1303" t="n">
        <v>4.85</v>
      </c>
      <c r="U1303" t="n">
        <v>4.08</v>
      </c>
      <c r="V1303" t="n">
        <v>80.57</v>
      </c>
      <c r="W1303" t="n">
        <v>66.69</v>
      </c>
      <c r="X1303" t="n">
        <v>6.36</v>
      </c>
      <c r="Y1303" t="n">
        <v>5.35</v>
      </c>
      <c r="Z1303" t="n">
        <v>15.65</v>
      </c>
      <c r="AA1303" t="n">
        <v>12.96</v>
      </c>
      <c r="AB1303" t="n">
        <v>20.38</v>
      </c>
      <c r="AC1303" t="n">
        <v>20.38</v>
      </c>
      <c r="AD1303" t="n">
        <v>-56.75999999999999</v>
      </c>
      <c r="AE1303" t="n">
        <v>58.789999999999964</v>
      </c>
      <c r="AF1303" t="n">
        <v>0.0</v>
      </c>
      <c r="AG1303" t="n">
        <v>0.7699999999999996</v>
      </c>
      <c r="AH1303" t="n">
        <v>13.879999999999995</v>
      </c>
      <c r="AI1303" t="n">
        <v>1.0100000000000007</v>
      </c>
      <c r="AJ1303" t="n">
        <v>2.6899999999999995</v>
      </c>
      <c r="AK1303" t="n">
        <v>0.0</v>
      </c>
      <c r="AL1303" t="inlineStr">
        <is>
          <t>unreconciled</t>
        </is>
      </c>
      <c r="AM1303" t="inlineStr">
        <is>
          <t>Order Amount Mismatch (3PO&gt;POS)</t>
        </is>
      </c>
      <c r="AN1303" t="n">
        <v>56.76</v>
      </c>
      <c r="AO1303" t="n">
        <f>ROUND(P1303*100/H1303,2)</f>
        <v>0.0</v>
      </c>
      <c r="AP1303" t="n">
        <f>ROUND(Q1303*100/I1303,2)</f>
        <v>0.0</v>
      </c>
      <c r="AQ1303"/>
      <c r="AR1303"/>
      <c r="AS1303" t="n">
        <v>0.0</v>
      </c>
    </row>
    <row r="1304">
      <c r="A1304" s="1" t="n">
        <v>45234.0</v>
      </c>
      <c r="B1304" s="2" t="n">
        <v>45234.992060185185</v>
      </c>
      <c r="C1304" t="inlineStr">
        <is>
          <t>3140094012085866</t>
        </is>
      </c>
      <c r="D1304" t="inlineStr">
        <is>
          <t>POS0012</t>
        </is>
      </c>
      <c r="E1304" t="inlineStr">
        <is>
          <t>81</t>
        </is>
      </c>
      <c r="F1304" t="inlineStr">
        <is>
          <t>0094</t>
        </is>
      </c>
      <c r="G1304" t="inlineStr">
        <is>
          <t>5313336005</t>
        </is>
      </c>
      <c r="H1304" t="n">
        <v>887.0</v>
      </c>
      <c r="I1304" t="n">
        <v>844.78</v>
      </c>
      <c r="J1304" t="n">
        <v>807.64</v>
      </c>
      <c r="K1304" t="inlineStr">
        <is>
          <t>sale</t>
        </is>
      </c>
      <c r="L1304" t="inlineStr">
        <is>
          <t/>
        </is>
      </c>
      <c r="M1304" t="inlineStr">
        <is>
          <t/>
        </is>
      </c>
      <c r="N1304" t="n">
        <v>0.0</v>
      </c>
      <c r="O1304" t="n">
        <v>0.0</v>
      </c>
      <c r="P1304" t="n">
        <v>651.7</v>
      </c>
      <c r="Q1304" t="n">
        <v>651.69</v>
      </c>
      <c r="R1304" t="n">
        <v>37.14</v>
      </c>
      <c r="S1304" t="n">
        <v>37.14</v>
      </c>
      <c r="T1304" t="n">
        <v>8.45</v>
      </c>
      <c r="U1304" t="n">
        <v>8.45</v>
      </c>
      <c r="V1304" t="n">
        <v>145.38</v>
      </c>
      <c r="W1304" t="n">
        <v>145.38</v>
      </c>
      <c r="X1304" t="n">
        <v>11.09</v>
      </c>
      <c r="Y1304" t="n">
        <v>11.09</v>
      </c>
      <c r="Z1304" t="n">
        <v>28.16</v>
      </c>
      <c r="AA1304" t="n">
        <v>28.17</v>
      </c>
      <c r="AB1304" t="n">
        <v>42.24</v>
      </c>
      <c r="AC1304" t="n">
        <v>42.24</v>
      </c>
      <c r="AD1304" t="n">
        <v>42.22000000000003</v>
      </c>
      <c r="AE1304" t="n">
        <v>0.009999999999990905</v>
      </c>
      <c r="AF1304" t="n">
        <v>0.0</v>
      </c>
      <c r="AG1304" t="n">
        <v>0.0</v>
      </c>
      <c r="AH1304" t="n">
        <v>0.0</v>
      </c>
      <c r="AI1304" t="n">
        <v>0.0</v>
      </c>
      <c r="AJ1304" t="n">
        <v>-0.010000000000001563</v>
      </c>
      <c r="AK1304" t="n">
        <v>0.0</v>
      </c>
      <c r="AL1304" t="inlineStr">
        <is>
          <t>unreconciled</t>
        </is>
      </c>
      <c r="AM1304" t="inlineStr">
        <is>
          <t>Order Amount Mismatch (POS&gt;3PO)</t>
        </is>
      </c>
      <c r="AN1304" t="n">
        <v>42.22</v>
      </c>
      <c r="AO1304" t="n">
        <f>ROUND(P1304*100/H1304,2)</f>
        <v>0.0</v>
      </c>
      <c r="AP1304" t="n">
        <f>ROUND(Q1304*100/I1304,2)</f>
        <v>0.0</v>
      </c>
      <c r="AQ1304"/>
      <c r="AR1304"/>
      <c r="AS1304" t="n">
        <v>0.0</v>
      </c>
    </row>
    <row r="1305">
      <c r="A1305" s="1" t="n">
        <v>45234.0</v>
      </c>
      <c r="B1305" s="2" t="n">
        <v>45234.66055555556</v>
      </c>
      <c r="C1305" t="inlineStr">
        <is>
          <t>3140023012059515</t>
        </is>
      </c>
      <c r="D1305" t="inlineStr">
        <is>
          <t>POS0012</t>
        </is>
      </c>
      <c r="E1305" t="inlineStr">
        <is>
          <t>07</t>
        </is>
      </c>
      <c r="F1305" t="inlineStr">
        <is>
          <t>0023</t>
        </is>
      </c>
      <c r="G1305" t="inlineStr">
        <is>
          <t>5313349483</t>
        </is>
      </c>
      <c r="H1305" t="n">
        <v>511.00000000000006</v>
      </c>
      <c r="I1305" t="n">
        <v>486.66</v>
      </c>
      <c r="J1305" t="n">
        <v>449.52</v>
      </c>
      <c r="K1305" t="inlineStr">
        <is>
          <t>sale</t>
        </is>
      </c>
      <c r="L1305" t="inlineStr">
        <is>
          <t/>
        </is>
      </c>
      <c r="M1305" t="inlineStr">
        <is>
          <t/>
        </is>
      </c>
      <c r="N1305" t="n">
        <v>0.0</v>
      </c>
      <c r="O1305" t="n">
        <v>0.0</v>
      </c>
      <c r="P1305" t="n">
        <v>378.78</v>
      </c>
      <c r="Q1305" t="n">
        <v>378.77</v>
      </c>
      <c r="R1305" t="n">
        <v>37.14</v>
      </c>
      <c r="S1305" t="n">
        <v>37.14</v>
      </c>
      <c r="T1305" t="n">
        <v>4.87</v>
      </c>
      <c r="U1305" t="n">
        <v>4.87</v>
      </c>
      <c r="V1305" t="n">
        <v>80.91</v>
      </c>
      <c r="W1305" t="n">
        <v>80.91</v>
      </c>
      <c r="X1305" t="n">
        <v>6.39</v>
      </c>
      <c r="Y1305" t="n">
        <v>6.39</v>
      </c>
      <c r="Z1305" t="n">
        <v>15.71</v>
      </c>
      <c r="AA1305" t="n">
        <v>15.71</v>
      </c>
      <c r="AB1305" t="n">
        <v>24.34</v>
      </c>
      <c r="AC1305" t="n">
        <v>24.33</v>
      </c>
      <c r="AD1305" t="n">
        <v>24.340000000000032</v>
      </c>
      <c r="AE1305" t="n">
        <v>0.009999999999990905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0.010000000000001563</v>
      </c>
      <c r="AL1305" t="inlineStr">
        <is>
          <t>unreconciled</t>
        </is>
      </c>
      <c r="AM1305" t="inlineStr">
        <is>
          <t>Order Amount Mismatch (POS&gt;3PO)</t>
        </is>
      </c>
      <c r="AN1305" t="n">
        <v>24.34</v>
      </c>
      <c r="AO1305" t="n">
        <f>ROUND(P1305*100/H1305,2)</f>
        <v>0.0</v>
      </c>
      <c r="AP1305" t="n">
        <f>ROUND(Q1305*100/I1305,2)</f>
        <v>0.0</v>
      </c>
      <c r="AQ1305"/>
      <c r="AR1305"/>
      <c r="AS1305" t="n">
        <v>0.0</v>
      </c>
    </row>
    <row r="1306">
      <c r="A1306" s="1" t="n">
        <v>45236.0</v>
      </c>
      <c r="B1306" s="2" t="n">
        <v>45236.82913194445</v>
      </c>
      <c r="C1306" t="inlineStr">
        <is>
          <t>3140094012086610</t>
        </is>
      </c>
      <c r="D1306" t="inlineStr">
        <is>
          <t>POS0012</t>
        </is>
      </c>
      <c r="E1306" t="inlineStr">
        <is>
          <t>25</t>
        </is>
      </c>
      <c r="F1306" t="inlineStr">
        <is>
          <t>0094</t>
        </is>
      </c>
      <c r="G1306" t="inlineStr">
        <is>
          <t>5313365837</t>
        </is>
      </c>
      <c r="H1306" t="n">
        <v>275.0</v>
      </c>
      <c r="I1306" t="n">
        <v>261.9</v>
      </c>
      <c r="J1306" t="n">
        <v>224.76</v>
      </c>
      <c r="K1306" t="inlineStr">
        <is>
          <t>sale</t>
        </is>
      </c>
      <c r="L1306" t="inlineStr">
        <is>
          <t/>
        </is>
      </c>
      <c r="M1306" t="inlineStr">
        <is>
          <t/>
        </is>
      </c>
      <c r="N1306" t="n">
        <v>0.0</v>
      </c>
      <c r="O1306" t="n">
        <v>0.0</v>
      </c>
      <c r="P1306" t="n">
        <v>207.48</v>
      </c>
      <c r="Q1306" t="n">
        <v>207.48</v>
      </c>
      <c r="R1306" t="n">
        <v>37.14</v>
      </c>
      <c r="S1306" t="n">
        <v>37.14</v>
      </c>
      <c r="T1306" t="n">
        <v>2.62</v>
      </c>
      <c r="U1306" t="n">
        <v>2.62</v>
      </c>
      <c r="V1306" t="n">
        <v>40.46</v>
      </c>
      <c r="W1306" t="n">
        <v>40.46</v>
      </c>
      <c r="X1306" t="n">
        <v>3.44</v>
      </c>
      <c r="Y1306" t="n">
        <v>3.44</v>
      </c>
      <c r="Z1306" t="n">
        <v>7.9</v>
      </c>
      <c r="AA1306" t="n">
        <v>7.9</v>
      </c>
      <c r="AB1306" t="n">
        <v>13.1</v>
      </c>
      <c r="AC1306" t="n">
        <v>13.1</v>
      </c>
      <c r="AD1306" t="n">
        <v>13.100000000000023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0.0</v>
      </c>
      <c r="AL1306" t="inlineStr">
        <is>
          <t>unreconciled</t>
        </is>
      </c>
      <c r="AM1306" t="inlineStr">
        <is>
          <t>Order Amount Mismatch (POS&gt;3PO)</t>
        </is>
      </c>
      <c r="AN1306" t="n">
        <v>13.1</v>
      </c>
      <c r="AO1306" t="n">
        <f>ROUND(P1306*100/H1306,2)</f>
        <v>0.0</v>
      </c>
      <c r="AP1306" t="n">
        <f>ROUND(Q1306*100/I1306,2)</f>
        <v>0.0</v>
      </c>
      <c r="AQ1306"/>
      <c r="AR1306"/>
      <c r="AS1306" t="n">
        <v>0.0</v>
      </c>
    </row>
    <row r="1307">
      <c r="A1307" s="1" t="n">
        <v>45234.0</v>
      </c>
      <c r="B1307" s="2" t="n">
        <v>45234.87241898148</v>
      </c>
      <c r="C1307" t="inlineStr">
        <is>
          <t>3140023012059617</t>
        </is>
      </c>
      <c r="D1307" t="inlineStr">
        <is>
          <t>POS0012</t>
        </is>
      </c>
      <c r="E1307" t="inlineStr">
        <is>
          <t>09</t>
        </is>
      </c>
      <c r="F1307" t="inlineStr">
        <is>
          <t>0023</t>
        </is>
      </c>
      <c r="G1307" t="inlineStr">
        <is>
          <t>5313366522</t>
        </is>
      </c>
      <c r="H1307" t="n">
        <v>396.0</v>
      </c>
      <c r="I1307" t="n">
        <v>377.14</v>
      </c>
      <c r="J1307" t="n">
        <v>340.0</v>
      </c>
      <c r="K1307" t="inlineStr">
        <is>
          <t>sale</t>
        </is>
      </c>
      <c r="L1307" t="inlineStr">
        <is>
          <t/>
        </is>
      </c>
      <c r="M1307" t="inlineStr">
        <is>
          <t/>
        </is>
      </c>
      <c r="N1307" t="n">
        <v>0.0</v>
      </c>
      <c r="O1307" t="n">
        <v>0.0</v>
      </c>
      <c r="P1307" t="n">
        <v>295.31</v>
      </c>
      <c r="Q1307" t="n">
        <v>295.31</v>
      </c>
      <c r="R1307" t="n">
        <v>37.14</v>
      </c>
      <c r="S1307" t="n">
        <v>37.14</v>
      </c>
      <c r="T1307" t="n">
        <v>3.77</v>
      </c>
      <c r="U1307" t="n">
        <v>3.77</v>
      </c>
      <c r="V1307" t="n">
        <v>61.2</v>
      </c>
      <c r="W1307" t="n">
        <v>61.2</v>
      </c>
      <c r="X1307" t="n">
        <v>4.95</v>
      </c>
      <c r="Y1307" t="n">
        <v>4.95</v>
      </c>
      <c r="Z1307" t="n">
        <v>11.91</v>
      </c>
      <c r="AA1307" t="n">
        <v>11.91</v>
      </c>
      <c r="AB1307" t="n">
        <v>18.86</v>
      </c>
      <c r="AC1307" t="n">
        <v>18.86</v>
      </c>
      <c r="AD1307" t="n">
        <v>18.860000000000014</v>
      </c>
      <c r="AE1307" t="n">
        <v>0.0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0.0</v>
      </c>
      <c r="AL1307" t="inlineStr">
        <is>
          <t>unreconciled</t>
        </is>
      </c>
      <c r="AM1307" t="inlineStr">
        <is>
          <t>Order Amount Mismatch (POS&gt;3PO)</t>
        </is>
      </c>
      <c r="AN1307" t="n">
        <v>18.86</v>
      </c>
      <c r="AO1307" t="n">
        <f>ROUND(P1307*100/H1307,2)</f>
        <v>0.0</v>
      </c>
      <c r="AP1307" t="n">
        <f>ROUND(Q1307*100/I1307,2)</f>
        <v>0.0</v>
      </c>
      <c r="AQ1307"/>
      <c r="AR1307"/>
      <c r="AS1307" t="n">
        <v>0.0</v>
      </c>
    </row>
    <row r="1308">
      <c r="A1308" s="1" t="n">
        <v>45233.0</v>
      </c>
      <c r="B1308" s="2" t="n">
        <v>45233.865960648145</v>
      </c>
      <c r="C1308" t="inlineStr">
        <is>
          <t>3140094012085299</t>
        </is>
      </c>
      <c r="D1308" t="inlineStr">
        <is>
          <t>POS0012</t>
        </is>
      </c>
      <c r="E1308" t="inlineStr">
        <is>
          <t>14</t>
        </is>
      </c>
      <c r="F1308" t="inlineStr">
        <is>
          <t>0094</t>
        </is>
      </c>
      <c r="G1308" t="inlineStr">
        <is>
          <t>5313380686</t>
        </is>
      </c>
      <c r="H1308" t="n">
        <v>1329.0</v>
      </c>
      <c r="I1308" t="n">
        <v>1305.73</v>
      </c>
      <c r="J1308" t="n">
        <v>1305.73</v>
      </c>
      <c r="K1308" t="inlineStr">
        <is>
          <t>addition</t>
        </is>
      </c>
      <c r="L1308" t="inlineStr">
        <is>
          <t/>
        </is>
      </c>
      <c r="M1308" t="inlineStr">
        <is>
          <t/>
        </is>
      </c>
      <c r="N1308" t="n">
        <v>0.0</v>
      </c>
      <c r="O1308" t="n">
        <v>0.0</v>
      </c>
      <c r="P1308" t="n">
        <v>1052.14</v>
      </c>
      <c r="Q1308" t="n">
        <v>972.5</v>
      </c>
      <c r="R1308" t="n">
        <v>37.14</v>
      </c>
      <c r="S1308" t="n">
        <v>0.0</v>
      </c>
      <c r="T1308" t="n">
        <v>0.0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0.0</v>
      </c>
      <c r="AB1308" t="n">
        <v>63.28</v>
      </c>
      <c r="AC1308" t="n">
        <v>63.29</v>
      </c>
      <c r="AD1308" t="n">
        <v>23.269999999999982</v>
      </c>
      <c r="AE1308" t="n">
        <v>79.6400000000001</v>
      </c>
      <c r="AF1308" t="n">
        <v>37.14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-0.00999999999999801</v>
      </c>
      <c r="AL1308" t="inlineStr">
        <is>
          <t>unreconciled</t>
        </is>
      </c>
      <c r="AM1308" t="inlineStr">
        <is>
          <t>Packaging Charge Mismatch</t>
        </is>
      </c>
      <c r="AN1308" t="n">
        <v>37.14</v>
      </c>
      <c r="AO1308" t="n">
        <f>ROUND(P1308*100/H1308,2)</f>
        <v>0.0</v>
      </c>
      <c r="AP1308" t="n">
        <f>ROUND(Q1308*100/I1308,2)</f>
        <v>0.0</v>
      </c>
      <c r="AQ1308"/>
      <c r="AR1308"/>
      <c r="AS1308" t="n">
        <v>0.0</v>
      </c>
    </row>
    <row r="1309">
      <c r="A1309" s="1" t="n">
        <v>45234.0</v>
      </c>
      <c r="B1309" s="2" t="n">
        <v>45234.84291666667</v>
      </c>
      <c r="C1309" t="inlineStr">
        <is>
          <t>3140094012085714</t>
        </is>
      </c>
      <c r="D1309" t="inlineStr">
        <is>
          <t>POS0012</t>
        </is>
      </c>
      <c r="E1309" t="inlineStr">
        <is>
          <t>29</t>
        </is>
      </c>
      <c r="F1309" t="inlineStr">
        <is>
          <t>0094</t>
        </is>
      </c>
      <c r="G1309" t="inlineStr">
        <is>
          <t>5313389907</t>
        </is>
      </c>
      <c r="H1309" t="n">
        <v>422.0</v>
      </c>
      <c r="I1309" t="n">
        <v>401.9</v>
      </c>
      <c r="J1309" t="n">
        <v>364.76</v>
      </c>
      <c r="K1309" t="inlineStr">
        <is>
          <t>sale</t>
        </is>
      </c>
      <c r="L1309" t="inlineStr">
        <is>
          <t/>
        </is>
      </c>
      <c r="M1309" t="inlineStr">
        <is>
          <t/>
        </is>
      </c>
      <c r="N1309" t="n">
        <v>0.0</v>
      </c>
      <c r="O1309" t="n">
        <v>0.0</v>
      </c>
      <c r="P1309" t="n">
        <v>314.17</v>
      </c>
      <c r="Q1309" t="n">
        <v>314.17</v>
      </c>
      <c r="R1309" t="n">
        <v>37.14</v>
      </c>
      <c r="S1309" t="n">
        <v>37.14</v>
      </c>
      <c r="T1309" t="n">
        <v>4.02</v>
      </c>
      <c r="U1309" t="n">
        <v>4.02</v>
      </c>
      <c r="V1309" t="n">
        <v>65.66</v>
      </c>
      <c r="W1309" t="n">
        <v>65.66</v>
      </c>
      <c r="X1309" t="n">
        <v>5.28</v>
      </c>
      <c r="Y1309" t="n">
        <v>5.28</v>
      </c>
      <c r="Z1309" t="n">
        <v>12.77</v>
      </c>
      <c r="AA1309" t="n">
        <v>12.77</v>
      </c>
      <c r="AB1309" t="n">
        <v>20.1</v>
      </c>
      <c r="AC1309" t="n">
        <v>20.1</v>
      </c>
      <c r="AD1309" t="n">
        <v>20.100000000000023</v>
      </c>
      <c r="AE1309" t="n">
        <v>0.0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inlineStr">
        <is>
          <t>unreconciled</t>
        </is>
      </c>
      <c r="AM1309" t="inlineStr">
        <is>
          <t>Order Amount Mismatch (POS&gt;3PO)</t>
        </is>
      </c>
      <c r="AN1309" t="n">
        <v>20.1</v>
      </c>
      <c r="AO1309" t="n">
        <f>ROUND(P1309*100/H1309,2)</f>
        <v>0.0</v>
      </c>
      <c r="AP1309" t="n">
        <f>ROUND(Q1309*100/I1309,2)</f>
        <v>0.0</v>
      </c>
      <c r="AQ1309"/>
      <c r="AR1309"/>
      <c r="AS1309" t="n">
        <v>0.0</v>
      </c>
    </row>
    <row r="1310">
      <c r="A1310" s="1" t="n">
        <v>45234.0</v>
      </c>
      <c r="B1310" s="2" t="n">
        <v>45234.74228009259</v>
      </c>
      <c r="C1310" t="inlineStr">
        <is>
          <t>3140023012059551</t>
        </is>
      </c>
      <c r="D1310" t="inlineStr">
        <is>
          <t>POS0012</t>
        </is>
      </c>
      <c r="E1310" t="inlineStr">
        <is>
          <t>43</t>
        </is>
      </c>
      <c r="F1310" t="inlineStr">
        <is>
          <t>0023</t>
        </is>
      </c>
      <c r="G1310" t="inlineStr">
        <is>
          <t>5313396879</t>
        </is>
      </c>
      <c r="H1310" t="n">
        <v>445.0</v>
      </c>
      <c r="I1310" t="n">
        <v>423.81</v>
      </c>
      <c r="J1310" t="n">
        <v>386.67</v>
      </c>
      <c r="K1310" t="inlineStr">
        <is>
          <t>sale</t>
        </is>
      </c>
      <c r="L1310" t="inlineStr">
        <is>
          <t/>
        </is>
      </c>
      <c r="M1310" t="inlineStr">
        <is>
          <t/>
        </is>
      </c>
      <c r="N1310" t="n">
        <v>0.0</v>
      </c>
      <c r="O1310" t="n">
        <v>0.0</v>
      </c>
      <c r="P1310" t="n">
        <v>330.88</v>
      </c>
      <c r="Q1310" t="n">
        <v>330.87</v>
      </c>
      <c r="R1310" t="n">
        <v>37.14</v>
      </c>
      <c r="S1310" t="n">
        <v>37.14</v>
      </c>
      <c r="T1310" t="n">
        <v>4.24</v>
      </c>
      <c r="U1310" t="n">
        <v>4.24</v>
      </c>
      <c r="V1310" t="n">
        <v>69.6</v>
      </c>
      <c r="W1310" t="n">
        <v>69.6</v>
      </c>
      <c r="X1310" t="n">
        <v>5.56</v>
      </c>
      <c r="Y1310" t="n">
        <v>5.56</v>
      </c>
      <c r="Z1310" t="n">
        <v>13.53</v>
      </c>
      <c r="AA1310" t="n">
        <v>13.53</v>
      </c>
      <c r="AB1310" t="n">
        <v>21.2</v>
      </c>
      <c r="AC1310" t="n">
        <v>21.19</v>
      </c>
      <c r="AD1310" t="n">
        <v>21.189999999999998</v>
      </c>
      <c r="AE1310" t="n">
        <v>0.009999999999990905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0.00999999999999801</v>
      </c>
      <c r="AL1310" t="inlineStr">
        <is>
          <t>unreconciled</t>
        </is>
      </c>
      <c r="AM1310" t="inlineStr">
        <is>
          <t>Order Amount Mismatch (POS&gt;3PO)</t>
        </is>
      </c>
      <c r="AN1310" t="n">
        <v>21.19</v>
      </c>
      <c r="AO1310" t="n">
        <f>ROUND(P1310*100/H1310,2)</f>
        <v>0.0</v>
      </c>
      <c r="AP1310" t="n">
        <f>ROUND(Q1310*100/I1310,2)</f>
        <v>0.0</v>
      </c>
      <c r="AQ1310"/>
      <c r="AR1310"/>
      <c r="AS1310" t="n">
        <v>0.0</v>
      </c>
    </row>
    <row r="1311">
      <c r="A1311" s="1" t="n">
        <v>45233.0</v>
      </c>
      <c r="B1311" s="2" t="n">
        <v>45233.82712962963</v>
      </c>
      <c r="C1311" t="inlineStr">
        <is>
          <t>3140094012085247</t>
        </is>
      </c>
      <c r="D1311" t="inlineStr">
        <is>
          <t>POS0012</t>
        </is>
      </c>
      <c r="E1311" t="inlineStr">
        <is>
          <t>62</t>
        </is>
      </c>
      <c r="F1311" t="inlineStr">
        <is>
          <t>0094</t>
        </is>
      </c>
      <c r="G1311" t="inlineStr">
        <is>
          <t>5313419036</t>
        </is>
      </c>
      <c r="H1311" t="n">
        <v>524.0</v>
      </c>
      <c r="I1311" t="n">
        <v>576.18</v>
      </c>
      <c r="J1311" t="n">
        <v>539.04</v>
      </c>
      <c r="K1311" t="inlineStr">
        <is>
          <t>sale</t>
        </is>
      </c>
      <c r="L1311" t="inlineStr">
        <is>
          <t/>
        </is>
      </c>
      <c r="M1311" t="inlineStr">
        <is>
          <t/>
        </is>
      </c>
      <c r="N1311" t="n">
        <v>0.0</v>
      </c>
      <c r="O1311" t="n">
        <v>0.0</v>
      </c>
      <c r="P1311" t="n">
        <v>447.0</v>
      </c>
      <c r="Q1311" t="n">
        <v>388.22</v>
      </c>
      <c r="R1311" t="n">
        <v>37.14</v>
      </c>
      <c r="S1311" t="n">
        <v>37.14</v>
      </c>
      <c r="T1311" t="n">
        <v>5.76</v>
      </c>
      <c r="U1311" t="n">
        <v>4.99</v>
      </c>
      <c r="V1311" t="n">
        <v>97.03</v>
      </c>
      <c r="W1311" t="n">
        <v>83.14</v>
      </c>
      <c r="X1311" t="n">
        <v>7.56</v>
      </c>
      <c r="Y1311" t="n">
        <v>6.55</v>
      </c>
      <c r="Z1311" t="n">
        <v>18.83</v>
      </c>
      <c r="AA1311" t="n">
        <v>16.15</v>
      </c>
      <c r="AB1311" t="n">
        <v>24.96</v>
      </c>
      <c r="AC1311" t="n">
        <v>24.95</v>
      </c>
      <c r="AD1311" t="n">
        <v>-52.17999999999995</v>
      </c>
      <c r="AE1311" t="n">
        <v>58.77999999999997</v>
      </c>
      <c r="AF1311" t="n">
        <v>0.0</v>
      </c>
      <c r="AG1311" t="n">
        <v>0.7699999999999996</v>
      </c>
      <c r="AH1311" t="n">
        <v>13.89</v>
      </c>
      <c r="AI1311" t="n">
        <v>1.0099999999999998</v>
      </c>
      <c r="AJ1311" t="n">
        <v>2.6799999999999997</v>
      </c>
      <c r="AK1311" t="n">
        <v>0.010000000000001563</v>
      </c>
      <c r="AL1311" t="inlineStr">
        <is>
          <t>unreconciled</t>
        </is>
      </c>
      <c r="AM1311" t="inlineStr">
        <is>
          <t>Order Amount Mismatch (3PO&gt;POS)</t>
        </is>
      </c>
      <c r="AN1311" t="n">
        <v>52.18</v>
      </c>
      <c r="AO1311" t="n">
        <f>ROUND(P1311*100/H1311,2)</f>
        <v>0.0</v>
      </c>
      <c r="AP1311" t="n">
        <f>ROUND(Q1311*100/I1311,2)</f>
        <v>0.0</v>
      </c>
      <c r="AQ1311"/>
      <c r="AR1311"/>
      <c r="AS1311" t="n">
        <v>0.0</v>
      </c>
    </row>
    <row r="1312">
      <c r="A1312" s="1" t="n">
        <v>45233.0</v>
      </c>
      <c r="B1312" s="2" t="n">
        <v>45233.8859375</v>
      </c>
      <c r="C1312" t="inlineStr">
        <is>
          <t>3140023012059333</t>
        </is>
      </c>
      <c r="D1312" t="inlineStr">
        <is>
          <t>POS0012</t>
        </is>
      </c>
      <c r="E1312" t="inlineStr">
        <is>
          <t>26</t>
        </is>
      </c>
      <c r="F1312" t="inlineStr">
        <is>
          <t>0023</t>
        </is>
      </c>
      <c r="G1312" t="inlineStr">
        <is>
          <t>5313446577</t>
        </is>
      </c>
      <c r="H1312" t="n">
        <v>279.0</v>
      </c>
      <c r="I1312" t="n">
        <v>342.85</v>
      </c>
      <c r="J1312" t="n">
        <v>305.71</v>
      </c>
      <c r="K1312" t="inlineStr">
        <is>
          <t>sale</t>
        </is>
      </c>
      <c r="L1312" t="inlineStr">
        <is>
          <t/>
        </is>
      </c>
      <c r="M1312" t="inlineStr">
        <is>
          <t/>
        </is>
      </c>
      <c r="N1312" t="n">
        <v>0.0</v>
      </c>
      <c r="O1312" t="n">
        <v>0.0</v>
      </c>
      <c r="P1312" t="n">
        <v>269.17</v>
      </c>
      <c r="Q1312" t="n">
        <v>210.39</v>
      </c>
      <c r="R1312" t="n">
        <v>37.14</v>
      </c>
      <c r="S1312" t="n">
        <v>37.14</v>
      </c>
      <c r="T1312" t="n">
        <v>3.43</v>
      </c>
      <c r="U1312" t="n">
        <v>2.66</v>
      </c>
      <c r="V1312" t="n">
        <v>55.03</v>
      </c>
      <c r="W1312" t="n">
        <v>41.14</v>
      </c>
      <c r="X1312" t="n">
        <v>4.5</v>
      </c>
      <c r="Y1312" t="n">
        <v>3.49</v>
      </c>
      <c r="Z1312" t="n">
        <v>10.72</v>
      </c>
      <c r="AA1312" t="n">
        <v>8.04</v>
      </c>
      <c r="AB1312" t="n">
        <v>13.28</v>
      </c>
      <c r="AC1312" t="n">
        <v>13.29</v>
      </c>
      <c r="AD1312" t="n">
        <v>-63.85000000000002</v>
      </c>
      <c r="AE1312" t="n">
        <v>58.78000000000003</v>
      </c>
      <c r="AF1312" t="n">
        <v>0.0</v>
      </c>
      <c r="AG1312" t="n">
        <v>0.77</v>
      </c>
      <c r="AH1312" t="n">
        <v>13.89</v>
      </c>
      <c r="AI1312" t="n">
        <v>1.0099999999999998</v>
      </c>
      <c r="AJ1312" t="n">
        <v>2.6800000000000015</v>
      </c>
      <c r="AK1312" t="n">
        <v>-0.009999999999999787</v>
      </c>
      <c r="AL1312" t="inlineStr">
        <is>
          <t>unreconciled</t>
        </is>
      </c>
      <c r="AM1312" t="inlineStr">
        <is>
          <t>Order Amount Mismatch (3PO&gt;POS)</t>
        </is>
      </c>
      <c r="AN1312" t="n">
        <v>63.85</v>
      </c>
      <c r="AO1312" t="n">
        <f>ROUND(P1312*100/H1312,2)</f>
        <v>0.0</v>
      </c>
      <c r="AP1312" t="n">
        <f>ROUND(Q1312*100/I1312,2)</f>
        <v>0.0</v>
      </c>
      <c r="AQ1312"/>
      <c r="AR1312"/>
      <c r="AS1312" t="n">
        <v>0.0</v>
      </c>
    </row>
    <row r="1313">
      <c r="A1313" s="1" t="n">
        <v>45233.0</v>
      </c>
      <c r="B1313" s="2" t="n">
        <v>45233.843194444446</v>
      </c>
      <c r="C1313" t="inlineStr">
        <is>
          <t>3140094012085265</t>
        </is>
      </c>
      <c r="D1313" t="inlineStr">
        <is>
          <t>POS0012</t>
        </is>
      </c>
      <c r="E1313" t="inlineStr">
        <is>
          <t>80</t>
        </is>
      </c>
      <c r="F1313" t="inlineStr">
        <is>
          <t>0094</t>
        </is>
      </c>
      <c r="G1313" t="inlineStr">
        <is>
          <t>5313456950</t>
        </is>
      </c>
      <c r="H1313" t="n">
        <v>248.0</v>
      </c>
      <c r="I1313" t="n">
        <v>236.19</v>
      </c>
      <c r="J1313" t="n">
        <v>199.05</v>
      </c>
      <c r="K1313" t="inlineStr">
        <is>
          <t>sale</t>
        </is>
      </c>
      <c r="L1313" t="inlineStr">
        <is>
          <t/>
        </is>
      </c>
      <c r="M1313" t="inlineStr">
        <is>
          <t/>
        </is>
      </c>
      <c r="N1313" t="n">
        <v>0.0</v>
      </c>
      <c r="O1313" t="n">
        <v>0.0</v>
      </c>
      <c r="P1313" t="n">
        <v>187.89</v>
      </c>
      <c r="Q1313" t="n">
        <v>187.88</v>
      </c>
      <c r="R1313" t="n">
        <v>37.14</v>
      </c>
      <c r="S1313" t="n">
        <v>37.14</v>
      </c>
      <c r="T1313" t="n">
        <v>2.36</v>
      </c>
      <c r="U1313" t="n">
        <v>2.36</v>
      </c>
      <c r="V1313" t="n">
        <v>35.83</v>
      </c>
      <c r="W1313" t="n">
        <v>35.83</v>
      </c>
      <c r="X1313" t="n">
        <v>3.1</v>
      </c>
      <c r="Y1313" t="n">
        <v>3.1</v>
      </c>
      <c r="Z1313" t="n">
        <v>7.01</v>
      </c>
      <c r="AA1313" t="n">
        <v>7.01</v>
      </c>
      <c r="AB1313" t="n">
        <v>11.82</v>
      </c>
      <c r="AC1313" t="n">
        <v>11.81</v>
      </c>
      <c r="AD1313" t="n">
        <v>11.810000000000002</v>
      </c>
      <c r="AE1313" t="n">
        <v>0.009999999999990905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0.009999999999999787</v>
      </c>
      <c r="AL1313" t="inlineStr">
        <is>
          <t>unreconciled</t>
        </is>
      </c>
      <c r="AM1313" t="inlineStr">
        <is>
          <t>Order Amount Mismatch (POS&gt;3PO)</t>
        </is>
      </c>
      <c r="AN1313" t="n">
        <v>11.81</v>
      </c>
      <c r="AO1313" t="n">
        <f>ROUND(P1313*100/H1313,2)</f>
        <v>0.0</v>
      </c>
      <c r="AP1313" t="n">
        <f>ROUND(Q1313*100/I1313,2)</f>
        <v>0.0</v>
      </c>
      <c r="AQ1313"/>
      <c r="AR1313"/>
      <c r="AS1313" t="n">
        <v>0.0</v>
      </c>
    </row>
    <row r="1314">
      <c r="A1314" s="1" t="n">
        <v>45233.0</v>
      </c>
      <c r="B1314" s="2" t="n">
        <v>45233.91260416667</v>
      </c>
      <c r="C1314" t="inlineStr">
        <is>
          <t>3140094012085345</t>
        </is>
      </c>
      <c r="D1314" t="inlineStr">
        <is>
          <t>POS0012</t>
        </is>
      </c>
      <c r="E1314" t="inlineStr">
        <is>
          <t>60</t>
        </is>
      </c>
      <c r="F1314" t="inlineStr">
        <is>
          <t>0094</t>
        </is>
      </c>
      <c r="G1314" t="inlineStr">
        <is>
          <t>5313461549</t>
        </is>
      </c>
      <c r="H1314" t="n">
        <v>283.0</v>
      </c>
      <c r="I1314" t="n">
        <v>346.66</v>
      </c>
      <c r="J1314" t="n">
        <v>309.52</v>
      </c>
      <c r="K1314" t="inlineStr">
        <is>
          <t>sale</t>
        </is>
      </c>
      <c r="L1314" t="inlineStr">
        <is>
          <t/>
        </is>
      </c>
      <c r="M1314" t="inlineStr">
        <is>
          <t/>
        </is>
      </c>
      <c r="N1314" t="n">
        <v>0.0</v>
      </c>
      <c r="O1314" t="n">
        <v>0.0</v>
      </c>
      <c r="P1314" t="n">
        <v>272.08</v>
      </c>
      <c r="Q1314" t="n">
        <v>213.28</v>
      </c>
      <c r="R1314" t="n">
        <v>37.14</v>
      </c>
      <c r="S1314" t="n">
        <v>37.14</v>
      </c>
      <c r="T1314" t="n">
        <v>3.47</v>
      </c>
      <c r="U1314" t="n">
        <v>2.7</v>
      </c>
      <c r="V1314" t="n">
        <v>55.71</v>
      </c>
      <c r="W1314" t="n">
        <v>41.83</v>
      </c>
      <c r="X1314" t="n">
        <v>4.55</v>
      </c>
      <c r="Y1314" t="n">
        <v>3.54</v>
      </c>
      <c r="Z1314" t="n">
        <v>10.85</v>
      </c>
      <c r="AA1314" t="n">
        <v>8.17</v>
      </c>
      <c r="AB1314" t="n">
        <v>13.48</v>
      </c>
      <c r="AC1314" t="n">
        <v>13.48</v>
      </c>
      <c r="AD1314" t="n">
        <v>-63.660000000000025</v>
      </c>
      <c r="AE1314" t="n">
        <v>58.79999999999998</v>
      </c>
      <c r="AF1314" t="n">
        <v>0.0</v>
      </c>
      <c r="AG1314" t="n">
        <v>0.77</v>
      </c>
      <c r="AH1314" t="n">
        <v>13.880000000000003</v>
      </c>
      <c r="AI1314" t="n">
        <v>1.0099999999999998</v>
      </c>
      <c r="AJ1314" t="n">
        <v>2.6799999999999997</v>
      </c>
      <c r="AK1314" t="n">
        <v>0.0</v>
      </c>
      <c r="AL1314" t="inlineStr">
        <is>
          <t>unreconciled</t>
        </is>
      </c>
      <c r="AM1314" t="inlineStr">
        <is>
          <t>Order Amount Mismatch (3PO&gt;POS)</t>
        </is>
      </c>
      <c r="AN1314" t="n">
        <v>63.66</v>
      </c>
      <c r="AO1314" t="n">
        <f>ROUND(P1314*100/H1314,2)</f>
        <v>0.0</v>
      </c>
      <c r="AP1314" t="n">
        <f>ROUND(Q1314*100/I1314,2)</f>
        <v>0.0</v>
      </c>
      <c r="AQ1314"/>
      <c r="AR1314"/>
      <c r="AS1314" t="n">
        <v>0.0</v>
      </c>
    </row>
    <row r="1315">
      <c r="A1315" s="1" t="n">
        <v>45235.0</v>
      </c>
      <c r="B1315" s="2" t="n">
        <v>45235.77736111111</v>
      </c>
      <c r="C1315" t="inlineStr">
        <is>
          <t>3140023012059813</t>
        </is>
      </c>
      <c r="D1315" t="inlineStr">
        <is>
          <t>POS0012</t>
        </is>
      </c>
      <c r="E1315" t="inlineStr">
        <is>
          <t>05</t>
        </is>
      </c>
      <c r="F1315" t="inlineStr">
        <is>
          <t>0023</t>
        </is>
      </c>
      <c r="G1315" t="inlineStr">
        <is>
          <t>5313467403</t>
        </is>
      </c>
      <c r="H1315" t="n">
        <v>523.0</v>
      </c>
      <c r="I1315" t="n">
        <v>498.09</v>
      </c>
      <c r="J1315" t="n">
        <v>460.95</v>
      </c>
      <c r="K1315" t="inlineStr">
        <is>
          <t>sale</t>
        </is>
      </c>
      <c r="L1315" t="inlineStr">
        <is>
          <t/>
        </is>
      </c>
      <c r="M1315" t="inlineStr">
        <is>
          <t/>
        </is>
      </c>
      <c r="N1315" t="n">
        <v>0.0</v>
      </c>
      <c r="O1315" t="n">
        <v>0.0</v>
      </c>
      <c r="P1315" t="n">
        <v>387.49</v>
      </c>
      <c r="Q1315" t="n">
        <v>387.5</v>
      </c>
      <c r="R1315" t="n">
        <v>37.14</v>
      </c>
      <c r="S1315" t="n">
        <v>37.14</v>
      </c>
      <c r="T1315" t="n">
        <v>4.98</v>
      </c>
      <c r="U1315" t="n">
        <v>4.98</v>
      </c>
      <c r="V1315" t="n">
        <v>82.97</v>
      </c>
      <c r="W1315" t="n">
        <v>82.97</v>
      </c>
      <c r="X1315" t="n">
        <v>6.54</v>
      </c>
      <c r="Y1315" t="n">
        <v>6.54</v>
      </c>
      <c r="Z1315" t="n">
        <v>16.11</v>
      </c>
      <c r="AA1315" t="n">
        <v>16.11</v>
      </c>
      <c r="AB1315" t="n">
        <v>24.9</v>
      </c>
      <c r="AC1315" t="n">
        <v>24.91</v>
      </c>
      <c r="AD1315" t="n">
        <v>24.910000000000025</v>
      </c>
      <c r="AE1315" t="n">
        <v>-0.009999999999990905</v>
      </c>
      <c r="AF1315" t="n">
        <v>0.0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-0.010000000000001563</v>
      </c>
      <c r="AL1315" t="inlineStr">
        <is>
          <t>unreconciled</t>
        </is>
      </c>
      <c r="AM1315" t="inlineStr">
        <is>
          <t>Order Amount Mismatch (POS&gt;3PO)</t>
        </is>
      </c>
      <c r="AN1315" t="n">
        <v>24.91</v>
      </c>
      <c r="AO1315" t="n">
        <f>ROUND(P1315*100/H1315,2)</f>
        <v>0.0</v>
      </c>
      <c r="AP1315" t="n">
        <f>ROUND(Q1315*100/I1315,2)</f>
        <v>0.0</v>
      </c>
      <c r="AQ1315"/>
      <c r="AR1315"/>
      <c r="AS1315" t="n">
        <v>0.0</v>
      </c>
    </row>
    <row r="1316">
      <c r="A1316" s="1" t="n">
        <v>45233.0</v>
      </c>
      <c r="B1316" s="2" t="n">
        <v>45233.92767361111</v>
      </c>
      <c r="C1316" t="inlineStr">
        <is>
          <t>3140023012059352</t>
        </is>
      </c>
      <c r="D1316" t="inlineStr">
        <is>
          <t>POS0012</t>
        </is>
      </c>
      <c r="E1316" t="inlineStr">
        <is>
          <t>45</t>
        </is>
      </c>
      <c r="F1316" t="inlineStr">
        <is>
          <t>0023</t>
        </is>
      </c>
      <c r="G1316" t="inlineStr">
        <is>
          <t>5313474487</t>
        </is>
      </c>
      <c r="H1316" t="n">
        <v>399.0</v>
      </c>
      <c r="I1316" t="n">
        <v>457.14</v>
      </c>
      <c r="J1316" t="n">
        <v>420.0</v>
      </c>
      <c r="K1316" t="inlineStr">
        <is>
          <t>sale</t>
        </is>
      </c>
      <c r="L1316" t="inlineStr">
        <is>
          <t/>
        </is>
      </c>
      <c r="M1316" t="inlineStr">
        <is>
          <t/>
        </is>
      </c>
      <c r="N1316" t="n">
        <v>0.0</v>
      </c>
      <c r="O1316" t="n">
        <v>0.0</v>
      </c>
      <c r="P1316" t="n">
        <v>356.28</v>
      </c>
      <c r="Q1316" t="n">
        <v>297.49</v>
      </c>
      <c r="R1316" t="n">
        <v>37.14</v>
      </c>
      <c r="S1316" t="n">
        <v>37.14</v>
      </c>
      <c r="T1316" t="n">
        <v>4.57</v>
      </c>
      <c r="U1316" t="n">
        <v>3.8</v>
      </c>
      <c r="V1316" t="n">
        <v>75.6</v>
      </c>
      <c r="W1316" t="n">
        <v>61.71</v>
      </c>
      <c r="X1316" t="n">
        <v>6.0</v>
      </c>
      <c r="Y1316" t="n">
        <v>4.99</v>
      </c>
      <c r="Z1316" t="n">
        <v>14.69</v>
      </c>
      <c r="AA1316" t="n">
        <v>12.01</v>
      </c>
      <c r="AB1316" t="n">
        <v>19.0</v>
      </c>
      <c r="AC1316" t="n">
        <v>19.0</v>
      </c>
      <c r="AD1316" t="n">
        <v>-58.139999999999986</v>
      </c>
      <c r="AE1316" t="n">
        <v>58.789999999999964</v>
      </c>
      <c r="AF1316" t="n">
        <v>0.0</v>
      </c>
      <c r="AG1316" t="n">
        <v>0.7700000000000005</v>
      </c>
      <c r="AH1316" t="n">
        <v>13.889999999999993</v>
      </c>
      <c r="AI1316" t="n">
        <v>1.0099999999999998</v>
      </c>
      <c r="AJ1316" t="n">
        <v>2.6799999999999997</v>
      </c>
      <c r="AK1316" t="n">
        <v>0.0</v>
      </c>
      <c r="AL1316" t="inlineStr">
        <is>
          <t>unreconciled</t>
        </is>
      </c>
      <c r="AM1316" t="inlineStr">
        <is>
          <t>Order Amount Mismatch (3PO&gt;POS)</t>
        </is>
      </c>
      <c r="AN1316" t="n">
        <v>58.14</v>
      </c>
      <c r="AO1316" t="n">
        <f>ROUND(P1316*100/H1316,2)</f>
        <v>0.0</v>
      </c>
      <c r="AP1316" t="n">
        <f>ROUND(Q1316*100/I1316,2)</f>
        <v>0.0</v>
      </c>
      <c r="AQ1316"/>
      <c r="AR1316"/>
      <c r="AS1316" t="n">
        <v>0.0</v>
      </c>
    </row>
    <row r="1317">
      <c r="A1317" s="1" t="n">
        <v>45233.0</v>
      </c>
      <c r="B1317" s="2" t="n">
        <v>45233.76163194444</v>
      </c>
      <c r="C1317" t="inlineStr">
        <is>
          <t>3140094012085188</t>
        </is>
      </c>
      <c r="D1317" t="inlineStr">
        <is>
          <t>POS0012</t>
        </is>
      </c>
      <c r="E1317" t="inlineStr">
        <is>
          <t>03</t>
        </is>
      </c>
      <c r="F1317" t="inlineStr">
        <is>
          <t>0094</t>
        </is>
      </c>
      <c r="G1317" t="inlineStr">
        <is>
          <t>5313483572</t>
        </is>
      </c>
      <c r="H1317" t="n">
        <v>198.0</v>
      </c>
      <c r="I1317" t="n">
        <v>188.57</v>
      </c>
      <c r="J1317" t="n">
        <v>151.43</v>
      </c>
      <c r="K1317" t="inlineStr">
        <is>
          <t>sale</t>
        </is>
      </c>
      <c r="L1317" t="inlineStr">
        <is>
          <t/>
        </is>
      </c>
      <c r="M1317" t="inlineStr">
        <is>
          <t/>
        </is>
      </c>
      <c r="N1317" t="n">
        <v>0.0</v>
      </c>
      <c r="O1317" t="n">
        <v>0.0</v>
      </c>
      <c r="P1317" t="n">
        <v>151.59</v>
      </c>
      <c r="Q1317" t="n">
        <v>151.57</v>
      </c>
      <c r="R1317" t="n">
        <v>37.14</v>
      </c>
      <c r="S1317" t="n">
        <v>37.14</v>
      </c>
      <c r="T1317" t="n">
        <v>1.89</v>
      </c>
      <c r="U1317" t="n">
        <v>1.89</v>
      </c>
      <c r="V1317" t="n">
        <v>27.26</v>
      </c>
      <c r="W1317" t="n">
        <v>27.26</v>
      </c>
      <c r="X1317" t="n">
        <v>2.48</v>
      </c>
      <c r="Y1317" t="n">
        <v>2.48</v>
      </c>
      <c r="Z1317" t="n">
        <v>5.35</v>
      </c>
      <c r="AA1317" t="n">
        <v>5.36</v>
      </c>
      <c r="AB1317" t="n">
        <v>9.42</v>
      </c>
      <c r="AC1317" t="n">
        <v>9.43</v>
      </c>
      <c r="AD1317" t="n">
        <v>9.430000000000007</v>
      </c>
      <c r="AE1317" t="n">
        <v>0.020000000000010232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-0.010000000000000675</v>
      </c>
      <c r="AK1317" t="n">
        <v>-0.009999999999999787</v>
      </c>
      <c r="AL1317" t="inlineStr">
        <is>
          <t>unreconciled</t>
        </is>
      </c>
      <c r="AM1317" t="inlineStr">
        <is>
          <t>Order Amount Mismatch (POS&gt;3PO)</t>
        </is>
      </c>
      <c r="AN1317" t="n">
        <v>9.43</v>
      </c>
      <c r="AO1317" t="n">
        <f>ROUND(P1317*100/H1317,2)</f>
        <v>0.0</v>
      </c>
      <c r="AP1317" t="n">
        <f>ROUND(Q1317*100/I1317,2)</f>
        <v>0.0</v>
      </c>
      <c r="AQ1317"/>
      <c r="AR1317"/>
      <c r="AS1317" t="n">
        <v>0.0</v>
      </c>
    </row>
    <row r="1318">
      <c r="A1318" s="1" t="n">
        <v>45234.0</v>
      </c>
      <c r="B1318" s="2" t="n">
        <v>45234.93508101852</v>
      </c>
      <c r="C1318" t="inlineStr">
        <is>
          <t>3140094012085818</t>
        </is>
      </c>
      <c r="D1318" t="inlineStr">
        <is>
          <t>POS0012</t>
        </is>
      </c>
      <c r="E1318" t="inlineStr">
        <is>
          <t>33</t>
        </is>
      </c>
      <c r="F1318" t="inlineStr">
        <is>
          <t>0094</t>
        </is>
      </c>
      <c r="G1318" t="inlineStr">
        <is>
          <t>5313484247</t>
        </is>
      </c>
      <c r="H1318" t="n">
        <v>625.0</v>
      </c>
      <c r="I1318" t="n">
        <v>595.24</v>
      </c>
      <c r="J1318" t="n">
        <v>558.1</v>
      </c>
      <c r="K1318" t="inlineStr">
        <is>
          <t>sale</t>
        </is>
      </c>
      <c r="L1318" t="inlineStr">
        <is>
          <t/>
        </is>
      </c>
      <c r="M1318" t="inlineStr">
        <is>
          <t/>
        </is>
      </c>
      <c r="N1318" t="n">
        <v>0.0</v>
      </c>
      <c r="O1318" t="n">
        <v>0.0</v>
      </c>
      <c r="P1318" t="n">
        <v>461.53</v>
      </c>
      <c r="Q1318" t="n">
        <v>461.53</v>
      </c>
      <c r="R1318" t="n">
        <v>37.14</v>
      </c>
      <c r="S1318" t="n">
        <v>37.14</v>
      </c>
      <c r="T1318" t="n">
        <v>5.95</v>
      </c>
      <c r="U1318" t="n">
        <v>5.95</v>
      </c>
      <c r="V1318" t="n">
        <v>100.46</v>
      </c>
      <c r="W1318" t="n">
        <v>100.46</v>
      </c>
      <c r="X1318" t="n">
        <v>7.81</v>
      </c>
      <c r="Y1318" t="n">
        <v>7.81</v>
      </c>
      <c r="Z1318" t="n">
        <v>19.49</v>
      </c>
      <c r="AA1318" t="n">
        <v>19.49</v>
      </c>
      <c r="AB1318" t="n">
        <v>29.76</v>
      </c>
      <c r="AC1318" t="n">
        <v>29.76</v>
      </c>
      <c r="AD1318" t="n">
        <v>29.75999999999999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0.0</v>
      </c>
      <c r="AL1318" t="inlineStr">
        <is>
          <t>unreconciled</t>
        </is>
      </c>
      <c r="AM1318" t="inlineStr">
        <is>
          <t>Order Amount Mismatch (POS&gt;3PO)</t>
        </is>
      </c>
      <c r="AN1318" t="n">
        <v>29.76</v>
      </c>
      <c r="AO1318" t="n">
        <f>ROUND(P1318*100/H1318,2)</f>
        <v>0.0</v>
      </c>
      <c r="AP1318" t="n">
        <f>ROUND(Q1318*100/I1318,2)</f>
        <v>0.0</v>
      </c>
      <c r="AQ1318"/>
      <c r="AR1318"/>
      <c r="AS1318" t="n">
        <v>0.0</v>
      </c>
    </row>
    <row r="1319">
      <c r="A1319" s="1" t="n">
        <v>45233.0</v>
      </c>
      <c r="B1319" s="2" t="n">
        <v>45233.934525462966</v>
      </c>
      <c r="C1319" t="inlineStr">
        <is>
          <t>3140094012085355</t>
        </is>
      </c>
      <c r="D1319" t="inlineStr">
        <is>
          <t>POS0012</t>
        </is>
      </c>
      <c r="E1319" t="inlineStr">
        <is>
          <t>70</t>
        </is>
      </c>
      <c r="F1319" t="inlineStr">
        <is>
          <t>0094</t>
        </is>
      </c>
      <c r="G1319" t="inlineStr">
        <is>
          <t>5313496243</t>
        </is>
      </c>
      <c r="H1319" t="n">
        <v>491.0</v>
      </c>
      <c r="I1319" t="n">
        <v>544.76</v>
      </c>
      <c r="J1319" t="n">
        <v>507.62</v>
      </c>
      <c r="K1319" t="inlineStr">
        <is>
          <t>sale</t>
        </is>
      </c>
      <c r="L1319" t="inlineStr">
        <is>
          <t/>
        </is>
      </c>
      <c r="M1319" t="inlineStr">
        <is>
          <t/>
        </is>
      </c>
      <c r="N1319" t="n">
        <v>0.0</v>
      </c>
      <c r="O1319" t="n">
        <v>0.0</v>
      </c>
      <c r="P1319" t="n">
        <v>423.06</v>
      </c>
      <c r="Q1319" t="n">
        <v>364.25</v>
      </c>
      <c r="R1319" t="n">
        <v>37.14</v>
      </c>
      <c r="S1319" t="n">
        <v>37.14</v>
      </c>
      <c r="T1319" t="n">
        <v>5.45</v>
      </c>
      <c r="U1319" t="n">
        <v>4.68</v>
      </c>
      <c r="V1319" t="n">
        <v>91.37</v>
      </c>
      <c r="W1319" t="n">
        <v>77.49</v>
      </c>
      <c r="X1319" t="n">
        <v>7.15</v>
      </c>
      <c r="Y1319" t="n">
        <v>6.14</v>
      </c>
      <c r="Z1319" t="n">
        <v>17.73</v>
      </c>
      <c r="AA1319" t="n">
        <v>15.06</v>
      </c>
      <c r="AB1319" t="n">
        <v>23.38</v>
      </c>
      <c r="AC1319" t="n">
        <v>23.38</v>
      </c>
      <c r="AD1319" t="n">
        <v>-53.75999999999999</v>
      </c>
      <c r="AE1319" t="n">
        <v>58.81</v>
      </c>
      <c r="AF1319" t="n">
        <v>0.0</v>
      </c>
      <c r="AG1319" t="n">
        <v>0.7700000000000005</v>
      </c>
      <c r="AH1319" t="n">
        <v>13.88000000000001</v>
      </c>
      <c r="AI1319" t="n">
        <v>1.0100000000000007</v>
      </c>
      <c r="AJ1319" t="n">
        <v>2.67</v>
      </c>
      <c r="AK1319" t="n">
        <v>0.0</v>
      </c>
      <c r="AL1319" t="inlineStr">
        <is>
          <t>unreconciled</t>
        </is>
      </c>
      <c r="AM1319" t="inlineStr">
        <is>
          <t>Order Amount Mismatch (3PO&gt;POS)</t>
        </is>
      </c>
      <c r="AN1319" t="n">
        <v>53.76</v>
      </c>
      <c r="AO1319" t="n">
        <f>ROUND(P1319*100/H1319,2)</f>
        <v>0.0</v>
      </c>
      <c r="AP1319" t="n">
        <f>ROUND(Q1319*100/I1319,2)</f>
        <v>0.0</v>
      </c>
      <c r="AQ1319"/>
      <c r="AR1319"/>
      <c r="AS1319" t="n">
        <v>0.0</v>
      </c>
    </row>
    <row r="1320">
      <c r="A1320" s="1" t="n">
        <v>45233.0</v>
      </c>
      <c r="B1320" s="2" t="n">
        <v>45233.985243055555</v>
      </c>
      <c r="C1320" t="inlineStr">
        <is>
          <t>3140094012085396</t>
        </is>
      </c>
      <c r="D1320" t="inlineStr">
        <is>
          <t>POS0012</t>
        </is>
      </c>
      <c r="E1320" t="inlineStr">
        <is>
          <t>11</t>
        </is>
      </c>
      <c r="F1320" t="inlineStr">
        <is>
          <t>0094</t>
        </is>
      </c>
      <c r="G1320" t="inlineStr">
        <is>
          <t>5313496648</t>
        </is>
      </c>
      <c r="H1320" t="n">
        <v>269.0</v>
      </c>
      <c r="I1320" t="n">
        <v>333.33</v>
      </c>
      <c r="J1320" t="n">
        <v>296.19</v>
      </c>
      <c r="K1320" t="inlineStr">
        <is>
          <t>sale</t>
        </is>
      </c>
      <c r="L1320" t="inlineStr">
        <is>
          <t/>
        </is>
      </c>
      <c r="M1320" t="inlineStr">
        <is>
          <t/>
        </is>
      </c>
      <c r="N1320" t="n">
        <v>0.0</v>
      </c>
      <c r="O1320" t="n">
        <v>0.0</v>
      </c>
      <c r="P1320" t="n">
        <v>261.93</v>
      </c>
      <c r="Q1320" t="n">
        <v>203.13</v>
      </c>
      <c r="R1320" t="n">
        <v>37.14</v>
      </c>
      <c r="S1320" t="n">
        <v>37.14</v>
      </c>
      <c r="T1320" t="n">
        <v>3.33</v>
      </c>
      <c r="U1320" t="n">
        <v>2.56</v>
      </c>
      <c r="V1320" t="n">
        <v>53.31</v>
      </c>
      <c r="W1320" t="n">
        <v>39.43</v>
      </c>
      <c r="X1320" t="n">
        <v>4.38</v>
      </c>
      <c r="Y1320" t="n">
        <v>3.36</v>
      </c>
      <c r="Z1320" t="n">
        <v>10.38</v>
      </c>
      <c r="AA1320" t="n">
        <v>7.7</v>
      </c>
      <c r="AB1320" t="n">
        <v>12.82</v>
      </c>
      <c r="AC1320" t="n">
        <v>12.81</v>
      </c>
      <c r="AD1320" t="n">
        <v>-64.32999999999998</v>
      </c>
      <c r="AE1320" t="n">
        <v>58.80000000000001</v>
      </c>
      <c r="AF1320" t="n">
        <v>0.0</v>
      </c>
      <c r="AG1320" t="n">
        <v>0.77</v>
      </c>
      <c r="AH1320" t="n">
        <v>13.880000000000003</v>
      </c>
      <c r="AI1320" t="n">
        <v>1.02</v>
      </c>
      <c r="AJ1320" t="n">
        <v>2.6800000000000006</v>
      </c>
      <c r="AK1320" t="n">
        <v>0.009999999999999787</v>
      </c>
      <c r="AL1320" t="inlineStr">
        <is>
          <t>unreconciled</t>
        </is>
      </c>
      <c r="AM1320" t="inlineStr">
        <is>
          <t>Order Amount Mismatch (3PO&gt;POS)</t>
        </is>
      </c>
      <c r="AN1320" t="n">
        <v>64.33</v>
      </c>
      <c r="AO1320" t="n">
        <f>ROUND(P1320*100/H1320,2)</f>
        <v>0.0</v>
      </c>
      <c r="AP1320" t="n">
        <f>ROUND(Q1320*100/I1320,2)</f>
        <v>0.0</v>
      </c>
      <c r="AQ1320"/>
      <c r="AR1320"/>
      <c r="AS1320" t="n">
        <v>0.0</v>
      </c>
    </row>
    <row r="1321">
      <c r="A1321" s="1" t="n">
        <v>45233.0</v>
      </c>
      <c r="B1321" s="2" t="n">
        <v>45233.97565972222</v>
      </c>
      <c r="C1321" t="inlineStr">
        <is>
          <t>3140023012059373</t>
        </is>
      </c>
      <c r="D1321" t="inlineStr">
        <is>
          <t>POS0012</t>
        </is>
      </c>
      <c r="E1321" t="inlineStr">
        <is>
          <t>66</t>
        </is>
      </c>
      <c r="F1321" t="inlineStr">
        <is>
          <t>0023</t>
        </is>
      </c>
      <c r="G1321" t="inlineStr">
        <is>
          <t>5313503530</t>
        </is>
      </c>
      <c r="H1321" t="n">
        <v>291.0</v>
      </c>
      <c r="I1321" t="n">
        <v>354.28</v>
      </c>
      <c r="J1321" t="n">
        <v>317.14</v>
      </c>
      <c r="K1321" t="inlineStr">
        <is>
          <t>sale</t>
        </is>
      </c>
      <c r="L1321" t="inlineStr">
        <is>
          <t/>
        </is>
      </c>
      <c r="M1321" t="inlineStr">
        <is>
          <t/>
        </is>
      </c>
      <c r="N1321" t="n">
        <v>0.0</v>
      </c>
      <c r="O1321" t="n">
        <v>0.0</v>
      </c>
      <c r="P1321" t="n">
        <v>277.89</v>
      </c>
      <c r="Q1321" t="n">
        <v>219.09</v>
      </c>
      <c r="R1321" t="n">
        <v>37.14</v>
      </c>
      <c r="S1321" t="n">
        <v>37.14</v>
      </c>
      <c r="T1321" t="n">
        <v>3.54</v>
      </c>
      <c r="U1321" t="n">
        <v>2.77</v>
      </c>
      <c r="V1321" t="n">
        <v>57.09</v>
      </c>
      <c r="W1321" t="n">
        <v>43.2</v>
      </c>
      <c r="X1321" t="n">
        <v>4.65</v>
      </c>
      <c r="Y1321" t="n">
        <v>3.64</v>
      </c>
      <c r="Z1321" t="n">
        <v>11.11</v>
      </c>
      <c r="AA1321" t="n">
        <v>8.44</v>
      </c>
      <c r="AB1321" t="n">
        <v>13.86</v>
      </c>
      <c r="AC1321" t="n">
        <v>13.86</v>
      </c>
      <c r="AD1321" t="n">
        <v>-63.27999999999997</v>
      </c>
      <c r="AE1321" t="n">
        <v>58.79999999999998</v>
      </c>
      <c r="AF1321" t="n">
        <v>0.0</v>
      </c>
      <c r="AG1321" t="n">
        <v>0.77</v>
      </c>
      <c r="AH1321" t="n">
        <v>13.89</v>
      </c>
      <c r="AI1321" t="n">
        <v>1.0100000000000002</v>
      </c>
      <c r="AJ1321" t="n">
        <v>2.67</v>
      </c>
      <c r="AK1321" t="n">
        <v>0.0</v>
      </c>
      <c r="AL1321" t="inlineStr">
        <is>
          <t>unreconciled</t>
        </is>
      </c>
      <c r="AM1321" t="inlineStr">
        <is>
          <t>Order Amount Mismatch (3PO&gt;POS)</t>
        </is>
      </c>
      <c r="AN1321" t="n">
        <v>63.28</v>
      </c>
      <c r="AO1321" t="n">
        <f>ROUND(P1321*100/H1321,2)</f>
        <v>0.0</v>
      </c>
      <c r="AP1321" t="n">
        <f>ROUND(Q1321*100/I1321,2)</f>
        <v>0.0</v>
      </c>
      <c r="AQ1321"/>
      <c r="AR1321"/>
      <c r="AS1321" t="n">
        <v>0.0</v>
      </c>
    </row>
    <row r="1322">
      <c r="A1322" s="1" t="n">
        <v>45236.0</v>
      </c>
      <c r="B1322" s="2" t="n">
        <v>45236.5753587963</v>
      </c>
      <c r="C1322" t="inlineStr">
        <is>
          <t>3140094012086461</t>
        </is>
      </c>
      <c r="D1322" t="inlineStr">
        <is>
          <t>POS0012</t>
        </is>
      </c>
      <c r="E1322" t="inlineStr">
        <is>
          <t>76</t>
        </is>
      </c>
      <c r="F1322" t="inlineStr">
        <is>
          <t>0094</t>
        </is>
      </c>
      <c r="G1322" t="inlineStr">
        <is>
          <t>5313517153</t>
        </is>
      </c>
      <c r="H1322" t="n">
        <v>218.0</v>
      </c>
      <c r="I1322" t="n">
        <v>207.62</v>
      </c>
      <c r="J1322" t="n">
        <v>170.48</v>
      </c>
      <c r="K1322" t="inlineStr">
        <is>
          <t>sale</t>
        </is>
      </c>
      <c r="L1322" t="inlineStr">
        <is>
          <t/>
        </is>
      </c>
      <c r="M1322" t="inlineStr">
        <is>
          <t/>
        </is>
      </c>
      <c r="N1322" t="n">
        <v>0.0</v>
      </c>
      <c r="O1322" t="n">
        <v>0.0</v>
      </c>
      <c r="P1322" t="n">
        <v>166.12</v>
      </c>
      <c r="Q1322" t="n">
        <v>166.1</v>
      </c>
      <c r="R1322" t="n">
        <v>37.14</v>
      </c>
      <c r="S1322" t="n">
        <v>37.14</v>
      </c>
      <c r="T1322" t="n">
        <v>2.08</v>
      </c>
      <c r="U1322" t="n">
        <v>2.08</v>
      </c>
      <c r="V1322" t="n">
        <v>30.69</v>
      </c>
      <c r="W1322" t="n">
        <v>30.69</v>
      </c>
      <c r="X1322" t="n">
        <v>2.72</v>
      </c>
      <c r="Y1322" t="n">
        <v>2.72</v>
      </c>
      <c r="Z1322" t="n">
        <v>6.01</v>
      </c>
      <c r="AA1322" t="n">
        <v>6.01</v>
      </c>
      <c r="AB1322" t="n">
        <v>10.38</v>
      </c>
      <c r="AC1322" t="n">
        <v>10.38</v>
      </c>
      <c r="AD1322" t="n">
        <v>10.379999999999995</v>
      </c>
      <c r="AE1322" t="n">
        <v>0.020000000000010232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0.0</v>
      </c>
      <c r="AL1322" t="inlineStr">
        <is>
          <t>unreconciled</t>
        </is>
      </c>
      <c r="AM1322" t="inlineStr">
        <is>
          <t>Order Amount Mismatch (POS&gt;3PO)</t>
        </is>
      </c>
      <c r="AN1322" t="n">
        <v>10.38</v>
      </c>
      <c r="AO1322" t="n">
        <f>ROUND(P1322*100/H1322,2)</f>
        <v>0.0</v>
      </c>
      <c r="AP1322" t="n">
        <f>ROUND(Q1322*100/I1322,2)</f>
        <v>0.0</v>
      </c>
      <c r="AQ1322"/>
      <c r="AR1322"/>
      <c r="AS1322" t="n">
        <v>0.0</v>
      </c>
    </row>
    <row r="1323">
      <c r="A1323" s="1" t="n">
        <v>45234.0</v>
      </c>
      <c r="B1323" s="2" t="n">
        <v>45234.549791666665</v>
      </c>
      <c r="C1323" t="inlineStr">
        <is>
          <t>3140023012059459</t>
        </is>
      </c>
      <c r="D1323" t="inlineStr">
        <is>
          <t>POS0012</t>
        </is>
      </c>
      <c r="E1323" t="inlineStr">
        <is>
          <t>51</t>
        </is>
      </c>
      <c r="F1323" t="inlineStr">
        <is>
          <t>0023</t>
        </is>
      </c>
      <c r="G1323" t="inlineStr">
        <is>
          <t>5313517519</t>
        </is>
      </c>
      <c r="H1323" t="n">
        <v>606.0</v>
      </c>
      <c r="I1323" t="n">
        <v>577.14</v>
      </c>
      <c r="J1323" t="n">
        <v>540.0</v>
      </c>
      <c r="K1323" t="inlineStr">
        <is>
          <t>sale</t>
        </is>
      </c>
      <c r="L1323" t="inlineStr">
        <is>
          <t/>
        </is>
      </c>
      <c r="M1323" t="inlineStr">
        <is>
          <t/>
        </is>
      </c>
      <c r="N1323" t="n">
        <v>0.0</v>
      </c>
      <c r="O1323" t="n">
        <v>0.0</v>
      </c>
      <c r="P1323" t="n">
        <v>447.73</v>
      </c>
      <c r="Q1323" t="n">
        <v>447.73</v>
      </c>
      <c r="R1323" t="n">
        <v>37.14</v>
      </c>
      <c r="S1323" t="n">
        <v>37.14</v>
      </c>
      <c r="T1323" t="n">
        <v>5.77</v>
      </c>
      <c r="U1323" t="n">
        <v>5.77</v>
      </c>
      <c r="V1323" t="n">
        <v>97.2</v>
      </c>
      <c r="W1323" t="n">
        <v>97.2</v>
      </c>
      <c r="X1323" t="n">
        <v>7.58</v>
      </c>
      <c r="Y1323" t="n">
        <v>7.58</v>
      </c>
      <c r="Z1323" t="n">
        <v>18.86</v>
      </c>
      <c r="AA1323" t="n">
        <v>18.86</v>
      </c>
      <c r="AB1323" t="n">
        <v>28.86</v>
      </c>
      <c r="AC1323" t="n">
        <v>28.86</v>
      </c>
      <c r="AD1323" t="n">
        <v>28.860000000000014</v>
      </c>
      <c r="AE1323" t="n">
        <v>0.0</v>
      </c>
      <c r="AF1323" t="n">
        <v>0.0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0.0</v>
      </c>
      <c r="AL1323" t="inlineStr">
        <is>
          <t>unreconciled</t>
        </is>
      </c>
      <c r="AM1323" t="inlineStr">
        <is>
          <t>Order Amount Mismatch (POS&gt;3PO)</t>
        </is>
      </c>
      <c r="AN1323" t="n">
        <v>28.86</v>
      </c>
      <c r="AO1323" t="n">
        <f>ROUND(P1323*100/H1323,2)</f>
        <v>0.0</v>
      </c>
      <c r="AP1323" t="n">
        <f>ROUND(Q1323*100/I1323,2)</f>
        <v>0.0</v>
      </c>
      <c r="AQ1323"/>
      <c r="AR1323"/>
      <c r="AS1323" t="n">
        <v>0.0</v>
      </c>
    </row>
    <row r="1324">
      <c r="A1324" s="1" t="n">
        <v>45233.0</v>
      </c>
      <c r="B1324" s="2" t="n">
        <v>45233.817349537036</v>
      </c>
      <c r="C1324" t="inlineStr">
        <is>
          <t>3140023012059304</t>
        </is>
      </c>
      <c r="D1324" t="inlineStr">
        <is>
          <t>POS0012</t>
        </is>
      </c>
      <c r="E1324" t="inlineStr">
        <is>
          <t>97</t>
        </is>
      </c>
      <c r="F1324" t="inlineStr">
        <is>
          <t>0023</t>
        </is>
      </c>
      <c r="G1324" t="inlineStr">
        <is>
          <t>5313520058</t>
        </is>
      </c>
      <c r="H1324" t="n">
        <v>405.0</v>
      </c>
      <c r="I1324" t="n">
        <v>462.85</v>
      </c>
      <c r="J1324" t="n">
        <v>425.71</v>
      </c>
      <c r="K1324" t="inlineStr">
        <is>
          <t>sale</t>
        </is>
      </c>
      <c r="L1324" t="inlineStr">
        <is>
          <t/>
        </is>
      </c>
      <c r="M1324" t="inlineStr">
        <is>
          <t/>
        </is>
      </c>
      <c r="N1324" t="n">
        <v>0.0</v>
      </c>
      <c r="O1324" t="n">
        <v>0.0</v>
      </c>
      <c r="P1324" t="n">
        <v>360.63</v>
      </c>
      <c r="Q1324" t="n">
        <v>301.86</v>
      </c>
      <c r="R1324" t="n">
        <v>37.14</v>
      </c>
      <c r="S1324" t="n">
        <v>37.14</v>
      </c>
      <c r="T1324" t="n">
        <v>4.63</v>
      </c>
      <c r="U1324" t="n">
        <v>3.86</v>
      </c>
      <c r="V1324" t="n">
        <v>76.63</v>
      </c>
      <c r="W1324" t="n">
        <v>62.74</v>
      </c>
      <c r="X1324" t="n">
        <v>6.07</v>
      </c>
      <c r="Y1324" t="n">
        <v>5.06</v>
      </c>
      <c r="Z1324" t="n">
        <v>14.89</v>
      </c>
      <c r="AA1324" t="n">
        <v>12.2</v>
      </c>
      <c r="AB1324" t="n">
        <v>19.28</v>
      </c>
      <c r="AC1324" t="n">
        <v>19.29</v>
      </c>
      <c r="AD1324" t="n">
        <v>-57.85000000000002</v>
      </c>
      <c r="AE1324" t="n">
        <v>58.76999999999998</v>
      </c>
      <c r="AF1324" t="n">
        <v>0.0</v>
      </c>
      <c r="AG1324" t="n">
        <v>0.77</v>
      </c>
      <c r="AH1324" t="n">
        <v>13.889999999999993</v>
      </c>
      <c r="AI1324" t="n">
        <v>1.0100000000000007</v>
      </c>
      <c r="AJ1324" t="n">
        <v>2.6900000000000013</v>
      </c>
      <c r="AK1324" t="n">
        <v>-0.00999999999999801</v>
      </c>
      <c r="AL1324" t="inlineStr">
        <is>
          <t>unreconciled</t>
        </is>
      </c>
      <c r="AM1324" t="inlineStr">
        <is>
          <t>Order Amount Mismatch (3PO&gt;POS)</t>
        </is>
      </c>
      <c r="AN1324" t="n">
        <v>57.85</v>
      </c>
      <c r="AO1324" t="n">
        <f>ROUND(P1324*100/H1324,2)</f>
        <v>0.0</v>
      </c>
      <c r="AP1324" t="n">
        <f>ROUND(Q1324*100/I1324,2)</f>
        <v>0.0</v>
      </c>
      <c r="AQ1324"/>
      <c r="AR1324"/>
      <c r="AS1324" t="n">
        <v>0.0</v>
      </c>
    </row>
    <row r="1325">
      <c r="A1325" s="1" t="n">
        <v>45233.0</v>
      </c>
      <c r="B1325" s="2" t="n">
        <v>45233.76613425926</v>
      </c>
      <c r="C1325" t="inlineStr">
        <is>
          <t>3140094012085187</t>
        </is>
      </c>
      <c r="D1325" t="inlineStr">
        <is>
          <t>POS0012</t>
        </is>
      </c>
      <c r="E1325" t="inlineStr">
        <is>
          <t>02</t>
        </is>
      </c>
      <c r="F1325" t="inlineStr">
        <is>
          <t>0094</t>
        </is>
      </c>
      <c r="G1325" t="inlineStr">
        <is>
          <t>5313559062</t>
        </is>
      </c>
      <c r="H1325" t="n">
        <v>357.0</v>
      </c>
      <c r="I1325" t="n">
        <v>340.0</v>
      </c>
      <c r="J1325" t="n">
        <v>302.86</v>
      </c>
      <c r="K1325" t="inlineStr">
        <is>
          <t>sale</t>
        </is>
      </c>
      <c r="L1325" t="inlineStr">
        <is>
          <t/>
        </is>
      </c>
      <c r="M1325" t="inlineStr">
        <is>
          <t/>
        </is>
      </c>
      <c r="N1325" t="n">
        <v>0.0</v>
      </c>
      <c r="O1325" t="n">
        <v>0.0</v>
      </c>
      <c r="P1325" t="n">
        <v>267.02</v>
      </c>
      <c r="Q1325" t="n">
        <v>267.02</v>
      </c>
      <c r="R1325" t="n">
        <v>37.14</v>
      </c>
      <c r="S1325" t="n">
        <v>37.14</v>
      </c>
      <c r="T1325" t="n">
        <v>3.4</v>
      </c>
      <c r="U1325" t="n">
        <v>3.4</v>
      </c>
      <c r="V1325" t="n">
        <v>54.51</v>
      </c>
      <c r="W1325" t="n">
        <v>54.51</v>
      </c>
      <c r="X1325" t="n">
        <v>4.46</v>
      </c>
      <c r="Y1325" t="n">
        <v>4.46</v>
      </c>
      <c r="Z1325" t="n">
        <v>10.61</v>
      </c>
      <c r="AA1325" t="n">
        <v>10.61</v>
      </c>
      <c r="AB1325" t="n">
        <v>17.0</v>
      </c>
      <c r="AC1325" t="n">
        <v>17.0</v>
      </c>
      <c r="AD1325" t="n">
        <v>17.0</v>
      </c>
      <c r="AE1325" t="n">
        <v>0.0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0.0</v>
      </c>
      <c r="AL1325" t="inlineStr">
        <is>
          <t>unreconciled</t>
        </is>
      </c>
      <c r="AM1325" t="inlineStr">
        <is>
          <t>Order Amount Mismatch (POS&gt;3PO)</t>
        </is>
      </c>
      <c r="AN1325" t="n">
        <v>17.0</v>
      </c>
      <c r="AO1325" t="n">
        <f>ROUND(P1325*100/H1325,2)</f>
        <v>0.0</v>
      </c>
      <c r="AP1325" t="n">
        <f>ROUND(Q1325*100/I1325,2)</f>
        <v>0.0</v>
      </c>
      <c r="AQ1325"/>
      <c r="AR1325"/>
      <c r="AS1325" t="n">
        <v>0.0</v>
      </c>
    </row>
    <row r="1326">
      <c r="A1326" s="1" t="n">
        <v>45235.0</v>
      </c>
      <c r="B1326" s="2" t="n">
        <v>45236.00645833334</v>
      </c>
      <c r="C1326" t="inlineStr">
        <is>
          <t>3140094012086410</t>
        </is>
      </c>
      <c r="D1326" t="inlineStr">
        <is>
          <t>POS0012</t>
        </is>
      </c>
      <c r="E1326" t="inlineStr">
        <is>
          <t>25</t>
        </is>
      </c>
      <c r="F1326" t="inlineStr">
        <is>
          <t>0094</t>
        </is>
      </c>
      <c r="G1326" t="inlineStr">
        <is>
          <t>5313559332</t>
        </is>
      </c>
      <c r="H1326" t="n">
        <v>480.0</v>
      </c>
      <c r="I1326" t="n">
        <v>457.14</v>
      </c>
      <c r="J1326" t="n">
        <v>420.0</v>
      </c>
      <c r="K1326" t="inlineStr">
        <is>
          <t>sale</t>
        </is>
      </c>
      <c r="L1326" t="inlineStr">
        <is>
          <t/>
        </is>
      </c>
      <c r="M1326" t="inlineStr">
        <is>
          <t/>
        </is>
      </c>
      <c r="N1326" t="n">
        <v>0.0</v>
      </c>
      <c r="O1326" t="n">
        <v>0.0</v>
      </c>
      <c r="P1326" t="n">
        <v>356.28</v>
      </c>
      <c r="Q1326" t="n">
        <v>356.28</v>
      </c>
      <c r="R1326" t="n">
        <v>37.14</v>
      </c>
      <c r="S1326" t="n">
        <v>37.14</v>
      </c>
      <c r="T1326" t="n">
        <v>4.57</v>
      </c>
      <c r="U1326" t="n">
        <v>4.57</v>
      </c>
      <c r="V1326" t="n">
        <v>75.6</v>
      </c>
      <c r="W1326" t="n">
        <v>75.6</v>
      </c>
      <c r="X1326" t="n">
        <v>6.0</v>
      </c>
      <c r="Y1326" t="n">
        <v>6.0</v>
      </c>
      <c r="Z1326" t="n">
        <v>14.69</v>
      </c>
      <c r="AA1326" t="n">
        <v>14.69</v>
      </c>
      <c r="AB1326" t="n">
        <v>22.86</v>
      </c>
      <c r="AC1326" t="n">
        <v>22.86</v>
      </c>
      <c r="AD1326" t="n">
        <v>22.860000000000014</v>
      </c>
      <c r="AE1326" t="n">
        <v>0.0</v>
      </c>
      <c r="AF1326" t="n">
        <v>0.0</v>
      </c>
      <c r="AG1326" t="n">
        <v>0.0</v>
      </c>
      <c r="AH1326" t="n">
        <v>0.0</v>
      </c>
      <c r="AI1326" t="n">
        <v>0.0</v>
      </c>
      <c r="AJ1326" t="n">
        <v>0.0</v>
      </c>
      <c r="AK1326" t="n">
        <v>0.0</v>
      </c>
      <c r="AL1326" t="inlineStr">
        <is>
          <t>unreconciled</t>
        </is>
      </c>
      <c r="AM1326" t="inlineStr">
        <is>
          <t>Order Amount Mismatch (POS&gt;3PO)</t>
        </is>
      </c>
      <c r="AN1326" t="n">
        <v>22.86</v>
      </c>
      <c r="AO1326" t="n">
        <f>ROUND(P1326*100/H1326,2)</f>
        <v>0.0</v>
      </c>
      <c r="AP1326" t="n">
        <f>ROUND(Q1326*100/I1326,2)</f>
        <v>0.0</v>
      </c>
      <c r="AQ1326"/>
      <c r="AR1326"/>
      <c r="AS1326" t="n">
        <v>0.0</v>
      </c>
    </row>
    <row r="1327">
      <c r="A1327" s="1" t="n">
        <v>45233.0</v>
      </c>
      <c r="B1327" s="2" t="n">
        <v>45233.989166666666</v>
      </c>
      <c r="C1327" t="inlineStr">
        <is>
          <t>3140094012085402</t>
        </is>
      </c>
      <c r="D1327" t="inlineStr">
        <is>
          <t>POS0012</t>
        </is>
      </c>
      <c r="E1327" t="inlineStr">
        <is>
          <t>17</t>
        </is>
      </c>
      <c r="F1327" t="inlineStr">
        <is>
          <t>0094</t>
        </is>
      </c>
      <c r="G1327" t="inlineStr">
        <is>
          <t>5313560081</t>
        </is>
      </c>
      <c r="H1327" t="n">
        <v>291.0</v>
      </c>
      <c r="I1327" t="n">
        <v>354.28</v>
      </c>
      <c r="J1327" t="n">
        <v>317.14</v>
      </c>
      <c r="K1327" t="inlineStr">
        <is>
          <t>sale</t>
        </is>
      </c>
      <c r="L1327" t="inlineStr">
        <is>
          <t/>
        </is>
      </c>
      <c r="M1327" t="inlineStr">
        <is>
          <t/>
        </is>
      </c>
      <c r="N1327" t="n">
        <v>0.0</v>
      </c>
      <c r="O1327" t="n">
        <v>0.0</v>
      </c>
      <c r="P1327" t="n">
        <v>277.89</v>
      </c>
      <c r="Q1327" t="n">
        <v>219.09</v>
      </c>
      <c r="R1327" t="n">
        <v>37.14</v>
      </c>
      <c r="S1327" t="n">
        <v>37.14</v>
      </c>
      <c r="T1327" t="n">
        <v>3.54</v>
      </c>
      <c r="U1327" t="n">
        <v>2.77</v>
      </c>
      <c r="V1327" t="n">
        <v>57.09</v>
      </c>
      <c r="W1327" t="n">
        <v>43.2</v>
      </c>
      <c r="X1327" t="n">
        <v>4.65</v>
      </c>
      <c r="Y1327" t="n">
        <v>3.64</v>
      </c>
      <c r="Z1327" t="n">
        <v>11.11</v>
      </c>
      <c r="AA1327" t="n">
        <v>8.44</v>
      </c>
      <c r="AB1327" t="n">
        <v>13.86</v>
      </c>
      <c r="AC1327" t="n">
        <v>13.86</v>
      </c>
      <c r="AD1327" t="n">
        <v>-63.27999999999997</v>
      </c>
      <c r="AE1327" t="n">
        <v>58.79999999999998</v>
      </c>
      <c r="AF1327" t="n">
        <v>0.0</v>
      </c>
      <c r="AG1327" t="n">
        <v>0.77</v>
      </c>
      <c r="AH1327" t="n">
        <v>13.89</v>
      </c>
      <c r="AI1327" t="n">
        <v>1.0100000000000002</v>
      </c>
      <c r="AJ1327" t="n">
        <v>2.67</v>
      </c>
      <c r="AK1327" t="n">
        <v>0.0</v>
      </c>
      <c r="AL1327" t="inlineStr">
        <is>
          <t>unreconciled</t>
        </is>
      </c>
      <c r="AM1327" t="inlineStr">
        <is>
          <t>Order Amount Mismatch (3PO&gt;POS)</t>
        </is>
      </c>
      <c r="AN1327" t="n">
        <v>63.28</v>
      </c>
      <c r="AO1327" t="n">
        <f>ROUND(P1327*100/H1327,2)</f>
        <v>0.0</v>
      </c>
      <c r="AP1327" t="n">
        <f>ROUND(Q1327*100/I1327,2)</f>
        <v>0.0</v>
      </c>
      <c r="AQ1327"/>
      <c r="AR1327"/>
      <c r="AS1327" t="n">
        <v>0.0</v>
      </c>
    </row>
    <row r="1328">
      <c r="A1328" s="1" t="n">
        <v>45233.0</v>
      </c>
      <c r="B1328" s="2" t="n">
        <v>45233.86817129629</v>
      </c>
      <c r="C1328" t="inlineStr">
        <is>
          <t>3140094012085305</t>
        </is>
      </c>
      <c r="D1328" t="inlineStr">
        <is>
          <t>POS0012</t>
        </is>
      </c>
      <c r="E1328" t="inlineStr">
        <is>
          <t>20</t>
        </is>
      </c>
      <c r="F1328" t="inlineStr">
        <is>
          <t>0094</t>
        </is>
      </c>
      <c r="G1328" t="inlineStr">
        <is>
          <t>5313564351</t>
        </is>
      </c>
      <c r="H1328" t="n">
        <v>454.0</v>
      </c>
      <c r="I1328" t="n">
        <v>509.51</v>
      </c>
      <c r="J1328" t="n">
        <v>472.37</v>
      </c>
      <c r="K1328" t="inlineStr">
        <is>
          <t>sale</t>
        </is>
      </c>
      <c r="L1328" t="inlineStr">
        <is>
          <t/>
        </is>
      </c>
      <c r="M1328" t="inlineStr">
        <is>
          <t/>
        </is>
      </c>
      <c r="N1328" t="n">
        <v>0.0</v>
      </c>
      <c r="O1328" t="n">
        <v>0.0</v>
      </c>
      <c r="P1328" t="n">
        <v>396.18</v>
      </c>
      <c r="Q1328" t="n">
        <v>337.39</v>
      </c>
      <c r="R1328" t="n">
        <v>37.14</v>
      </c>
      <c r="S1328" t="n">
        <v>37.14</v>
      </c>
      <c r="T1328" t="n">
        <v>5.1</v>
      </c>
      <c r="U1328" t="n">
        <v>4.32</v>
      </c>
      <c r="V1328" t="n">
        <v>85.03</v>
      </c>
      <c r="W1328" t="n">
        <v>71.14</v>
      </c>
      <c r="X1328" t="n">
        <v>6.69</v>
      </c>
      <c r="Y1328" t="n">
        <v>5.67</v>
      </c>
      <c r="Z1328" t="n">
        <v>16.51</v>
      </c>
      <c r="AA1328" t="n">
        <v>13.83</v>
      </c>
      <c r="AB1328" t="n">
        <v>21.62</v>
      </c>
      <c r="AC1328" t="n">
        <v>21.62</v>
      </c>
      <c r="AD1328" t="n">
        <v>-55.50999999999999</v>
      </c>
      <c r="AE1328" t="n">
        <v>58.79000000000002</v>
      </c>
      <c r="AF1328" t="n">
        <v>0.0</v>
      </c>
      <c r="AG1328" t="n">
        <v>0.7799999999999994</v>
      </c>
      <c r="AH1328" t="n">
        <v>13.89</v>
      </c>
      <c r="AI1328" t="n">
        <v>1.0200000000000005</v>
      </c>
      <c r="AJ1328" t="n">
        <v>2.6800000000000015</v>
      </c>
      <c r="AK1328" t="n">
        <v>0.0</v>
      </c>
      <c r="AL1328" t="inlineStr">
        <is>
          <t>unreconciled</t>
        </is>
      </c>
      <c r="AM1328" t="inlineStr">
        <is>
          <t>Order Amount Mismatch (3PO&gt;POS)</t>
        </is>
      </c>
      <c r="AN1328" t="n">
        <v>55.51</v>
      </c>
      <c r="AO1328" t="n">
        <f>ROUND(P1328*100/H1328,2)</f>
        <v>0.0</v>
      </c>
      <c r="AP1328" t="n">
        <f>ROUND(Q1328*100/I1328,2)</f>
        <v>0.0</v>
      </c>
      <c r="AQ1328"/>
      <c r="AR1328"/>
      <c r="AS1328" t="n">
        <v>0.0</v>
      </c>
    </row>
    <row r="1329">
      <c r="A1329" s="1" t="n">
        <v>45233.0</v>
      </c>
      <c r="B1329" s="2" t="n">
        <v>45233.7590162037</v>
      </c>
      <c r="C1329" t="inlineStr">
        <is>
          <t>3140023012059272</t>
        </is>
      </c>
      <c r="D1329" t="inlineStr">
        <is>
          <t>POS0012</t>
        </is>
      </c>
      <c r="E1329" t="inlineStr">
        <is>
          <t>65</t>
        </is>
      </c>
      <c r="F1329" t="inlineStr">
        <is>
          <t>0023</t>
        </is>
      </c>
      <c r="G1329" t="inlineStr">
        <is>
          <t>5313571058</t>
        </is>
      </c>
      <c r="H1329" t="n">
        <v>341.0</v>
      </c>
      <c r="I1329" t="n">
        <v>401.9</v>
      </c>
      <c r="J1329" t="n">
        <v>364.76</v>
      </c>
      <c r="K1329" t="inlineStr">
        <is>
          <t>sale</t>
        </is>
      </c>
      <c r="L1329" t="inlineStr">
        <is>
          <t/>
        </is>
      </c>
      <c r="M1329" t="inlineStr">
        <is>
          <t/>
        </is>
      </c>
      <c r="N1329" t="n">
        <v>0.0</v>
      </c>
      <c r="O1329" t="n">
        <v>0.0</v>
      </c>
      <c r="P1329" t="n">
        <v>314.17</v>
      </c>
      <c r="Q1329" t="n">
        <v>255.39</v>
      </c>
      <c r="R1329" t="n">
        <v>37.14</v>
      </c>
      <c r="S1329" t="n">
        <v>37.14</v>
      </c>
      <c r="T1329" t="n">
        <v>4.02</v>
      </c>
      <c r="U1329" t="n">
        <v>3.25</v>
      </c>
      <c r="V1329" t="n">
        <v>65.66</v>
      </c>
      <c r="W1329" t="n">
        <v>51.77</v>
      </c>
      <c r="X1329" t="n">
        <v>5.28</v>
      </c>
      <c r="Y1329" t="n">
        <v>4.26</v>
      </c>
      <c r="Z1329" t="n">
        <v>12.77</v>
      </c>
      <c r="AA1329" t="n">
        <v>10.09</v>
      </c>
      <c r="AB1329" t="n">
        <v>16.24</v>
      </c>
      <c r="AC1329" t="n">
        <v>16.24</v>
      </c>
      <c r="AD1329" t="n">
        <v>-60.89999999999998</v>
      </c>
      <c r="AE1329" t="n">
        <v>58.78000000000003</v>
      </c>
      <c r="AF1329" t="n">
        <v>0.0</v>
      </c>
      <c r="AG1329" t="n">
        <v>0.7699999999999996</v>
      </c>
      <c r="AH1329" t="n">
        <v>13.889999999999993</v>
      </c>
      <c r="AI1329" t="n">
        <v>1.0200000000000005</v>
      </c>
      <c r="AJ1329" t="n">
        <v>2.6799999999999997</v>
      </c>
      <c r="AK1329" t="n">
        <v>0.0</v>
      </c>
      <c r="AL1329" t="inlineStr">
        <is>
          <t>unreconciled</t>
        </is>
      </c>
      <c r="AM1329" t="inlineStr">
        <is>
          <t>Order Amount Mismatch (3PO&gt;POS)</t>
        </is>
      </c>
      <c r="AN1329" t="n">
        <v>60.9</v>
      </c>
      <c r="AO1329" t="n">
        <f>ROUND(P1329*100/H1329,2)</f>
        <v>0.0</v>
      </c>
      <c r="AP1329" t="n">
        <f>ROUND(Q1329*100/I1329,2)</f>
        <v>0.0</v>
      </c>
      <c r="AQ1329"/>
      <c r="AR1329"/>
      <c r="AS1329" t="n">
        <v>0.0</v>
      </c>
    </row>
    <row r="1330">
      <c r="A1330" s="1" t="n">
        <v>45234.0</v>
      </c>
      <c r="B1330" s="2" t="n">
        <v>45234.64172453704</v>
      </c>
      <c r="C1330" t="inlineStr">
        <is>
          <t>3140094012085547</t>
        </is>
      </c>
      <c r="D1330" t="inlineStr">
        <is>
          <t>POS0012</t>
        </is>
      </c>
      <c r="E1330" t="inlineStr">
        <is>
          <t>62</t>
        </is>
      </c>
      <c r="F1330" t="inlineStr">
        <is>
          <t>0094</t>
        </is>
      </c>
      <c r="G1330" t="inlineStr">
        <is>
          <t>5313571192</t>
        </is>
      </c>
      <c r="H1330" t="n">
        <v>537.0</v>
      </c>
      <c r="I1330" t="n">
        <v>511.44</v>
      </c>
      <c r="J1330" t="n">
        <v>474.3</v>
      </c>
      <c r="K1330" t="inlineStr">
        <is>
          <t>sale</t>
        </is>
      </c>
      <c r="L1330" t="inlineStr">
        <is>
          <t/>
        </is>
      </c>
      <c r="M1330" t="inlineStr">
        <is>
          <t/>
        </is>
      </c>
      <c r="N1330" t="n">
        <v>0.0</v>
      </c>
      <c r="O1330" t="n">
        <v>0.0</v>
      </c>
      <c r="P1330" t="n">
        <v>397.68</v>
      </c>
      <c r="Q1330" t="n">
        <v>397.64</v>
      </c>
      <c r="R1330" t="n">
        <v>37.14</v>
      </c>
      <c r="S1330" t="n">
        <v>37.14</v>
      </c>
      <c r="T1330" t="n">
        <v>5.11</v>
      </c>
      <c r="U1330" t="n">
        <v>5.11</v>
      </c>
      <c r="V1330" t="n">
        <v>85.37</v>
      </c>
      <c r="W1330" t="n">
        <v>85.37</v>
      </c>
      <c r="X1330" t="n">
        <v>6.71</v>
      </c>
      <c r="Y1330" t="n">
        <v>6.71</v>
      </c>
      <c r="Z1330" t="n">
        <v>16.57</v>
      </c>
      <c r="AA1330" t="n">
        <v>16.58</v>
      </c>
      <c r="AB1330" t="n">
        <v>25.58</v>
      </c>
      <c r="AC1330" t="n">
        <v>25.57</v>
      </c>
      <c r="AD1330" t="n">
        <v>25.560000000000002</v>
      </c>
      <c r="AE1330" t="n">
        <v>0.040000000000020464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-0.00999999999999801</v>
      </c>
      <c r="AK1330" t="n">
        <v>0.00999999999999801</v>
      </c>
      <c r="AL1330" t="inlineStr">
        <is>
          <t>unreconciled</t>
        </is>
      </c>
      <c r="AM1330" t="inlineStr">
        <is>
          <t>Order Amount Mismatch (POS&gt;3PO)</t>
        </is>
      </c>
      <c r="AN1330" t="n">
        <v>25.56</v>
      </c>
      <c r="AO1330" t="n">
        <f>ROUND(P1330*100/H1330,2)</f>
        <v>0.0</v>
      </c>
      <c r="AP1330" t="n">
        <f>ROUND(Q1330*100/I1330,2)</f>
        <v>0.0</v>
      </c>
      <c r="AQ1330"/>
      <c r="AR1330"/>
      <c r="AS1330" t="n">
        <v>0.0</v>
      </c>
    </row>
    <row r="1331">
      <c r="A1331" s="1" t="n">
        <v>45234.0</v>
      </c>
      <c r="B1331" s="2" t="n">
        <v>45234.55920138889</v>
      </c>
      <c r="C1331" t="inlineStr">
        <is>
          <t>3140023012059465</t>
        </is>
      </c>
      <c r="D1331" t="inlineStr">
        <is>
          <t>POS0012</t>
        </is>
      </c>
      <c r="E1331" t="inlineStr">
        <is>
          <t>57</t>
        </is>
      </c>
      <c r="F1331" t="inlineStr">
        <is>
          <t>0023</t>
        </is>
      </c>
      <c r="G1331" t="inlineStr">
        <is>
          <t>5313578602</t>
        </is>
      </c>
      <c r="H1331" t="n">
        <v>1617.0</v>
      </c>
      <c r="I1331" t="n">
        <v>1540.01</v>
      </c>
      <c r="J1331" t="n">
        <v>1502.87</v>
      </c>
      <c r="K1331" t="inlineStr">
        <is>
          <t>sale</t>
        </is>
      </c>
      <c r="L1331" t="inlineStr">
        <is>
          <t/>
        </is>
      </c>
      <c r="M1331" t="inlineStr">
        <is>
          <t/>
        </is>
      </c>
      <c r="N1331" t="n">
        <v>0.0</v>
      </c>
      <c r="O1331" t="n">
        <v>0.0</v>
      </c>
      <c r="P1331" t="n">
        <v>1181.55</v>
      </c>
      <c r="Q1331" t="n">
        <v>1181.53</v>
      </c>
      <c r="R1331" t="n">
        <v>37.14</v>
      </c>
      <c r="S1331" t="n">
        <v>37.14</v>
      </c>
      <c r="T1331" t="n">
        <v>15.4</v>
      </c>
      <c r="U1331" t="n">
        <v>15.4</v>
      </c>
      <c r="V1331" t="n">
        <v>270.52</v>
      </c>
      <c r="W1331" t="n">
        <v>270.52</v>
      </c>
      <c r="X1331" t="n">
        <v>20.21</v>
      </c>
      <c r="Y1331" t="n">
        <v>20.21</v>
      </c>
      <c r="Z1331" t="n">
        <v>52.33</v>
      </c>
      <c r="AA1331" t="n">
        <v>52.33</v>
      </c>
      <c r="AB1331" t="n">
        <v>77.0</v>
      </c>
      <c r="AC1331" t="n">
        <v>77.0</v>
      </c>
      <c r="AD1331" t="n">
        <v>76.99000000000001</v>
      </c>
      <c r="AE1331" t="n">
        <v>0.01999999999998181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0.0</v>
      </c>
      <c r="AL1331" t="inlineStr">
        <is>
          <t>unreconciled</t>
        </is>
      </c>
      <c r="AM1331" t="inlineStr">
        <is>
          <t>Order Amount Mismatch (POS&gt;3PO)</t>
        </is>
      </c>
      <c r="AN1331" t="n">
        <v>76.99</v>
      </c>
      <c r="AO1331" t="n">
        <f>ROUND(P1331*100/H1331,2)</f>
        <v>0.0</v>
      </c>
      <c r="AP1331" t="n">
        <f>ROUND(Q1331*100/I1331,2)</f>
        <v>0.0</v>
      </c>
      <c r="AQ1331"/>
      <c r="AR1331"/>
      <c r="AS1331" t="n">
        <v>0.0</v>
      </c>
    </row>
    <row r="1332">
      <c r="A1332" s="1" t="n">
        <v>45234.0</v>
      </c>
      <c r="B1332" s="2" t="n">
        <v>45234.82546296297</v>
      </c>
      <c r="C1332" t="inlineStr">
        <is>
          <t>3140094012085696</t>
        </is>
      </c>
      <c r="D1332" t="inlineStr">
        <is>
          <t>POS0012</t>
        </is>
      </c>
      <c r="E1332" t="inlineStr">
        <is>
          <t>11</t>
        </is>
      </c>
      <c r="F1332" t="inlineStr">
        <is>
          <t>0094</t>
        </is>
      </c>
      <c r="G1332" t="inlineStr">
        <is>
          <t>5313587109</t>
        </is>
      </c>
      <c r="H1332" t="n">
        <v>362.0</v>
      </c>
      <c r="I1332" t="n">
        <v>344.76</v>
      </c>
      <c r="J1332" t="n">
        <v>307.62</v>
      </c>
      <c r="K1332" t="inlineStr">
        <is>
          <t>sale</t>
        </is>
      </c>
      <c r="L1332" t="inlineStr">
        <is>
          <t/>
        </is>
      </c>
      <c r="M1332" t="inlineStr">
        <is>
          <t/>
        </is>
      </c>
      <c r="N1332" t="n">
        <v>0.0</v>
      </c>
      <c r="O1332" t="n">
        <v>0.0</v>
      </c>
      <c r="P1332" t="n">
        <v>270.63</v>
      </c>
      <c r="Q1332" t="n">
        <v>270.62</v>
      </c>
      <c r="R1332" t="n">
        <v>37.14</v>
      </c>
      <c r="S1332" t="n">
        <v>37.14</v>
      </c>
      <c r="T1332" t="n">
        <v>3.45</v>
      </c>
      <c r="U1332" t="n">
        <v>3.45</v>
      </c>
      <c r="V1332" t="n">
        <v>55.37</v>
      </c>
      <c r="W1332" t="n">
        <v>55.37</v>
      </c>
      <c r="X1332" t="n">
        <v>4.53</v>
      </c>
      <c r="Y1332" t="n">
        <v>4.52</v>
      </c>
      <c r="Z1332" t="n">
        <v>10.78</v>
      </c>
      <c r="AA1332" t="n">
        <v>10.78</v>
      </c>
      <c r="AB1332" t="n">
        <v>17.24</v>
      </c>
      <c r="AC1332" t="n">
        <v>17.24</v>
      </c>
      <c r="AD1332" t="n">
        <v>17.24000000000001</v>
      </c>
      <c r="AE1332" t="n">
        <v>0.009999999999990905</v>
      </c>
      <c r="AF1332" t="n">
        <v>0.0</v>
      </c>
      <c r="AG1332" t="n">
        <v>0.0</v>
      </c>
      <c r="AH1332" t="n">
        <v>0.0</v>
      </c>
      <c r="AI1332" t="n">
        <v>0.010000000000000675</v>
      </c>
      <c r="AJ1332" t="n">
        <v>0.0</v>
      </c>
      <c r="AK1332" t="n">
        <v>0.0</v>
      </c>
      <c r="AL1332" t="inlineStr">
        <is>
          <t>unreconciled</t>
        </is>
      </c>
      <c r="AM1332" t="inlineStr">
        <is>
          <t>Order Amount Mismatch (POS&gt;3PO)</t>
        </is>
      </c>
      <c r="AN1332" t="n">
        <v>17.24</v>
      </c>
      <c r="AO1332" t="n">
        <f>ROUND(P1332*100/H1332,2)</f>
        <v>0.0</v>
      </c>
      <c r="AP1332" t="n">
        <f>ROUND(Q1332*100/I1332,2)</f>
        <v>0.0</v>
      </c>
      <c r="AQ1332"/>
      <c r="AR1332"/>
      <c r="AS1332" t="n">
        <v>0.0</v>
      </c>
    </row>
    <row r="1333">
      <c r="A1333" s="1" t="n">
        <v>45233.0</v>
      </c>
      <c r="B1333" s="2" t="n">
        <v>45233.98700231482</v>
      </c>
      <c r="C1333" t="inlineStr">
        <is>
          <t>3140094012085394</t>
        </is>
      </c>
      <c r="D1333" t="inlineStr">
        <is>
          <t>POS0012</t>
        </is>
      </c>
      <c r="E1333" t="inlineStr">
        <is>
          <t>09</t>
        </is>
      </c>
      <c r="F1333" t="inlineStr">
        <is>
          <t>0094</t>
        </is>
      </c>
      <c r="G1333" t="inlineStr">
        <is>
          <t>5313603367</t>
        </is>
      </c>
      <c r="H1333" t="n">
        <v>284.0</v>
      </c>
      <c r="I1333" t="n">
        <v>347.61</v>
      </c>
      <c r="J1333" t="n">
        <v>310.47</v>
      </c>
      <c r="K1333" t="inlineStr">
        <is>
          <t>sale</t>
        </is>
      </c>
      <c r="L1333" t="inlineStr">
        <is>
          <t/>
        </is>
      </c>
      <c r="M1333" t="inlineStr">
        <is>
          <t/>
        </is>
      </c>
      <c r="N1333" t="n">
        <v>0.0</v>
      </c>
      <c r="O1333" t="n">
        <v>0.0</v>
      </c>
      <c r="P1333" t="n">
        <v>272.81</v>
      </c>
      <c r="Q1333" t="n">
        <v>214.02</v>
      </c>
      <c r="R1333" t="n">
        <v>37.14</v>
      </c>
      <c r="S1333" t="n">
        <v>37.14</v>
      </c>
      <c r="T1333" t="n">
        <v>3.48</v>
      </c>
      <c r="U1333" t="n">
        <v>2.7</v>
      </c>
      <c r="V1333" t="n">
        <v>55.88</v>
      </c>
      <c r="W1333" t="n">
        <v>42.0</v>
      </c>
      <c r="X1333" t="n">
        <v>4.56</v>
      </c>
      <c r="Y1333" t="n">
        <v>3.55</v>
      </c>
      <c r="Z1333" t="n">
        <v>10.88</v>
      </c>
      <c r="AA1333" t="n">
        <v>8.2</v>
      </c>
      <c r="AB1333" t="n">
        <v>13.52</v>
      </c>
      <c r="AC1333" t="n">
        <v>13.52</v>
      </c>
      <c r="AD1333" t="n">
        <v>-63.610000000000014</v>
      </c>
      <c r="AE1333" t="n">
        <v>58.78999999999999</v>
      </c>
      <c r="AF1333" t="n">
        <v>0.0</v>
      </c>
      <c r="AG1333" t="n">
        <v>0.7799999999999998</v>
      </c>
      <c r="AH1333" t="n">
        <v>13.880000000000003</v>
      </c>
      <c r="AI1333" t="n">
        <v>1.0099999999999998</v>
      </c>
      <c r="AJ1333" t="n">
        <v>2.6800000000000015</v>
      </c>
      <c r="AK1333" t="n">
        <v>0.0</v>
      </c>
      <c r="AL1333" t="inlineStr">
        <is>
          <t>unreconciled</t>
        </is>
      </c>
      <c r="AM1333" t="inlineStr">
        <is>
          <t>Order Amount Mismatch (3PO&gt;POS)</t>
        </is>
      </c>
      <c r="AN1333" t="n">
        <v>63.61</v>
      </c>
      <c r="AO1333" t="n">
        <f>ROUND(P1333*100/H1333,2)</f>
        <v>0.0</v>
      </c>
      <c r="AP1333" t="n">
        <f>ROUND(Q1333*100/I1333,2)</f>
        <v>0.0</v>
      </c>
      <c r="AQ1333"/>
      <c r="AR1333"/>
      <c r="AS1333" t="n">
        <v>0.0</v>
      </c>
    </row>
    <row r="1334">
      <c r="A1334" s="1" t="n">
        <v>45235.0</v>
      </c>
      <c r="B1334" s="2" t="n">
        <v>45235.69579861111</v>
      </c>
      <c r="C1334" t="inlineStr">
        <is>
          <t>3140094012086097</t>
        </is>
      </c>
      <c r="D1334" t="inlineStr">
        <is>
          <t>POS0012</t>
        </is>
      </c>
      <c r="E1334" t="inlineStr">
        <is>
          <t>12</t>
        </is>
      </c>
      <c r="F1334" t="inlineStr">
        <is>
          <t>0094</t>
        </is>
      </c>
      <c r="G1334" t="inlineStr">
        <is>
          <t>5313604969</t>
        </is>
      </c>
      <c r="H1334" t="n">
        <v>559.0</v>
      </c>
      <c r="I1334" t="n">
        <v>532.38</v>
      </c>
      <c r="J1334" t="n">
        <v>495.24</v>
      </c>
      <c r="K1334" t="inlineStr">
        <is>
          <t>sale</t>
        </is>
      </c>
      <c r="L1334" t="inlineStr">
        <is>
          <t/>
        </is>
      </c>
      <c r="M1334" t="inlineStr">
        <is>
          <t/>
        </is>
      </c>
      <c r="N1334" t="n">
        <v>0.0</v>
      </c>
      <c r="O1334" t="n">
        <v>0.0</v>
      </c>
      <c r="P1334" t="n">
        <v>413.63</v>
      </c>
      <c r="Q1334" t="n">
        <v>413.62</v>
      </c>
      <c r="R1334" t="n">
        <v>37.14</v>
      </c>
      <c r="S1334" t="n">
        <v>37.14</v>
      </c>
      <c r="T1334" t="n">
        <v>5.32</v>
      </c>
      <c r="U1334" t="n">
        <v>5.32</v>
      </c>
      <c r="V1334" t="n">
        <v>89.14</v>
      </c>
      <c r="W1334" t="n">
        <v>89.14</v>
      </c>
      <c r="X1334" t="n">
        <v>6.99</v>
      </c>
      <c r="Y1334" t="n">
        <v>6.99</v>
      </c>
      <c r="Z1334" t="n">
        <v>17.3</v>
      </c>
      <c r="AA1334" t="n">
        <v>17.31</v>
      </c>
      <c r="AB1334" t="n">
        <v>26.62</v>
      </c>
      <c r="AC1334" t="n">
        <v>26.62</v>
      </c>
      <c r="AD1334" t="n">
        <v>26.620000000000005</v>
      </c>
      <c r="AE1334" t="n">
        <v>0.009999999999990905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-0.00999999999999801</v>
      </c>
      <c r="AK1334" t="n">
        <v>0.0</v>
      </c>
      <c r="AL1334" t="inlineStr">
        <is>
          <t>unreconciled</t>
        </is>
      </c>
      <c r="AM1334" t="inlineStr">
        <is>
          <t>Order Amount Mismatch (POS&gt;3PO)</t>
        </is>
      </c>
      <c r="AN1334" t="n">
        <v>26.62</v>
      </c>
      <c r="AO1334" t="n">
        <f>ROUND(P1334*100/H1334,2)</f>
        <v>0.0</v>
      </c>
      <c r="AP1334" t="n">
        <f>ROUND(Q1334*100/I1334,2)</f>
        <v>0.0</v>
      </c>
      <c r="AQ1334"/>
      <c r="AR1334"/>
      <c r="AS1334" t="n">
        <v>0.0</v>
      </c>
    </row>
    <row r="1335">
      <c r="A1335" s="1" t="n">
        <v>45235.0</v>
      </c>
      <c r="B1335" s="2" t="n">
        <v>45235.617002314815</v>
      </c>
      <c r="C1335" t="inlineStr">
        <is>
          <t>3140094012086034</t>
        </is>
      </c>
      <c r="D1335" t="inlineStr">
        <is>
          <t>POS0012</t>
        </is>
      </c>
      <c r="E1335" t="inlineStr">
        <is>
          <t>49</t>
        </is>
      </c>
      <c r="F1335" t="inlineStr">
        <is>
          <t>0094</t>
        </is>
      </c>
      <c r="G1335" t="inlineStr">
        <is>
          <t>5313612340</t>
        </is>
      </c>
      <c r="H1335" t="n">
        <v>208.0</v>
      </c>
      <c r="I1335" t="n">
        <v>198.09</v>
      </c>
      <c r="J1335" t="n">
        <v>160.95</v>
      </c>
      <c r="K1335" t="inlineStr">
        <is>
          <t>sale</t>
        </is>
      </c>
      <c r="L1335" t="inlineStr">
        <is>
          <t/>
        </is>
      </c>
      <c r="M1335" t="inlineStr">
        <is>
          <t/>
        </is>
      </c>
      <c r="N1335" t="n">
        <v>0.0</v>
      </c>
      <c r="O1335" t="n">
        <v>0.0</v>
      </c>
      <c r="P1335" t="n">
        <v>158.86</v>
      </c>
      <c r="Q1335" t="n">
        <v>158.87</v>
      </c>
      <c r="R1335" t="n">
        <v>37.14</v>
      </c>
      <c r="S1335" t="n">
        <v>37.14</v>
      </c>
      <c r="T1335" t="n">
        <v>1.98</v>
      </c>
      <c r="U1335" t="n">
        <v>1.98</v>
      </c>
      <c r="V1335" t="n">
        <v>28.97</v>
      </c>
      <c r="W1335" t="n">
        <v>28.97</v>
      </c>
      <c r="X1335" t="n">
        <v>2.6</v>
      </c>
      <c r="Y1335" t="n">
        <v>2.6</v>
      </c>
      <c r="Z1335" t="n">
        <v>5.68</v>
      </c>
      <c r="AA1335" t="n">
        <v>5.68</v>
      </c>
      <c r="AB1335" t="n">
        <v>9.9</v>
      </c>
      <c r="AC1335" t="n">
        <v>9.91</v>
      </c>
      <c r="AD1335" t="n">
        <v>9.909999999999997</v>
      </c>
      <c r="AE1335" t="n">
        <v>-0.009999999999990905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-0.009999999999999787</v>
      </c>
      <c r="AL1335" t="inlineStr">
        <is>
          <t>unreconciled</t>
        </is>
      </c>
      <c r="AM1335" t="inlineStr">
        <is>
          <t>Order Amount Mismatch (POS&gt;3PO)</t>
        </is>
      </c>
      <c r="AN1335" t="n">
        <v>9.91</v>
      </c>
      <c r="AO1335" t="n">
        <f>ROUND(P1335*100/H1335,2)</f>
        <v>0.0</v>
      </c>
      <c r="AP1335" t="n">
        <f>ROUND(Q1335*100/I1335,2)</f>
        <v>0.0</v>
      </c>
      <c r="AQ1335"/>
      <c r="AR1335"/>
      <c r="AS1335" t="n">
        <v>0.0</v>
      </c>
    </row>
    <row r="1336">
      <c r="A1336" s="1" t="n">
        <v>45233.0</v>
      </c>
      <c r="B1336" s="2" t="n">
        <v>45234.00299768519</v>
      </c>
      <c r="C1336" t="inlineStr">
        <is>
          <t>3140094012085412</t>
        </is>
      </c>
      <c r="D1336" t="inlineStr">
        <is>
          <t>POS0012</t>
        </is>
      </c>
      <c r="E1336" t="inlineStr">
        <is>
          <t>27</t>
        </is>
      </c>
      <c r="F1336" t="inlineStr">
        <is>
          <t>0094</t>
        </is>
      </c>
      <c r="G1336" t="inlineStr">
        <is>
          <t>5313617361</t>
        </is>
      </c>
      <c r="H1336" t="n">
        <v>334.0</v>
      </c>
      <c r="I1336" t="n">
        <v>318.09</v>
      </c>
      <c r="J1336" t="n">
        <v>280.95</v>
      </c>
      <c r="K1336" t="inlineStr">
        <is>
          <t>sale</t>
        </is>
      </c>
      <c r="L1336" t="inlineStr">
        <is>
          <t/>
        </is>
      </c>
      <c r="M1336" t="inlineStr">
        <is>
          <t/>
        </is>
      </c>
      <c r="N1336" t="n">
        <v>0.0</v>
      </c>
      <c r="O1336" t="n">
        <v>0.0</v>
      </c>
      <c r="P1336" t="n">
        <v>250.32</v>
      </c>
      <c r="Q1336" t="n">
        <v>250.32</v>
      </c>
      <c r="R1336" t="n">
        <v>37.14</v>
      </c>
      <c r="S1336" t="n">
        <v>37.14</v>
      </c>
      <c r="T1336" t="n">
        <v>3.18</v>
      </c>
      <c r="U1336" t="n">
        <v>3.18</v>
      </c>
      <c r="V1336" t="n">
        <v>50.57</v>
      </c>
      <c r="W1336" t="n">
        <v>50.57</v>
      </c>
      <c r="X1336" t="n">
        <v>4.17</v>
      </c>
      <c r="Y1336" t="n">
        <v>4.18</v>
      </c>
      <c r="Z1336" t="n">
        <v>9.85</v>
      </c>
      <c r="AA1336" t="n">
        <v>9.85</v>
      </c>
      <c r="AB1336" t="n">
        <v>15.9</v>
      </c>
      <c r="AC1336" t="n">
        <v>15.91</v>
      </c>
      <c r="AD1336" t="n">
        <v>15.910000000000025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-0.009999999999999787</v>
      </c>
      <c r="AJ1336" t="n">
        <v>0.0</v>
      </c>
      <c r="AK1336" t="n">
        <v>-0.009999999999999787</v>
      </c>
      <c r="AL1336" t="inlineStr">
        <is>
          <t>unreconciled</t>
        </is>
      </c>
      <c r="AM1336" t="inlineStr">
        <is>
          <t>Order Amount Mismatch (POS&gt;3PO)</t>
        </is>
      </c>
      <c r="AN1336" t="n">
        <v>15.91</v>
      </c>
      <c r="AO1336" t="n">
        <f>ROUND(P1336*100/H1336,2)</f>
        <v>0.0</v>
      </c>
      <c r="AP1336" t="n">
        <f>ROUND(Q1336*100/I1336,2)</f>
        <v>0.0</v>
      </c>
      <c r="AQ1336"/>
      <c r="AR1336"/>
      <c r="AS1336" t="n">
        <v>0.0</v>
      </c>
    </row>
    <row r="1337">
      <c r="A1337" s="1" t="n">
        <v>45234.0</v>
      </c>
      <c r="B1337" s="2" t="n">
        <v>45234.710011574076</v>
      </c>
      <c r="C1337" t="inlineStr">
        <is>
          <t>3140023012059534</t>
        </is>
      </c>
      <c r="D1337" t="inlineStr">
        <is>
          <t>POS0012</t>
        </is>
      </c>
      <c r="E1337" t="inlineStr">
        <is>
          <t>26</t>
        </is>
      </c>
      <c r="F1337" t="inlineStr">
        <is>
          <t>0023</t>
        </is>
      </c>
      <c r="G1337" t="inlineStr">
        <is>
          <t>5313620660</t>
        </is>
      </c>
      <c r="H1337" t="n">
        <v>1947.0</v>
      </c>
      <c r="I1337" t="n">
        <v>1854.29</v>
      </c>
      <c r="J1337" t="n">
        <v>1817.15</v>
      </c>
      <c r="K1337" t="inlineStr">
        <is>
          <t>sale</t>
        </is>
      </c>
      <c r="L1337" t="inlineStr">
        <is>
          <t/>
        </is>
      </c>
      <c r="M1337" t="inlineStr">
        <is>
          <t/>
        </is>
      </c>
      <c r="N1337" t="n">
        <v>0.0</v>
      </c>
      <c r="O1337" t="n">
        <v>0.0</v>
      </c>
      <c r="P1337" t="n">
        <v>1421.06</v>
      </c>
      <c r="Q1337" t="n">
        <v>1421.08</v>
      </c>
      <c r="R1337" t="n">
        <v>37.14</v>
      </c>
      <c r="S1337" t="n">
        <v>37.14</v>
      </c>
      <c r="T1337" t="n">
        <v>18.54</v>
      </c>
      <c r="U1337" t="n">
        <v>18.54</v>
      </c>
      <c r="V1337" t="n">
        <v>327.09</v>
      </c>
      <c r="W1337" t="n">
        <v>327.09</v>
      </c>
      <c r="X1337" t="n">
        <v>24.34</v>
      </c>
      <c r="Y1337" t="n">
        <v>24.34</v>
      </c>
      <c r="Z1337" t="n">
        <v>63.26</v>
      </c>
      <c r="AA1337" t="n">
        <v>63.26</v>
      </c>
      <c r="AB1337" t="n">
        <v>92.72</v>
      </c>
      <c r="AC1337" t="n">
        <v>92.72</v>
      </c>
      <c r="AD1337" t="n">
        <v>92.71000000000004</v>
      </c>
      <c r="AE1337" t="n">
        <v>-0.01999999999998181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0.0</v>
      </c>
      <c r="AL1337" t="inlineStr">
        <is>
          <t>unreconciled</t>
        </is>
      </c>
      <c r="AM1337" t="inlineStr">
        <is>
          <t>Order Amount Mismatch (POS&gt;3PO)</t>
        </is>
      </c>
      <c r="AN1337" t="n">
        <v>92.71</v>
      </c>
      <c r="AO1337" t="n">
        <f>ROUND(P1337*100/H1337,2)</f>
        <v>0.0</v>
      </c>
      <c r="AP1337" t="n">
        <f>ROUND(Q1337*100/I1337,2)</f>
        <v>0.0</v>
      </c>
      <c r="AQ1337"/>
      <c r="AR1337"/>
      <c r="AS1337" t="n">
        <v>0.0</v>
      </c>
    </row>
    <row r="1338">
      <c r="A1338" s="1" t="n">
        <v>45233.0</v>
      </c>
      <c r="B1338" s="2" t="n">
        <v>45233.86099537037</v>
      </c>
      <c r="C1338" t="inlineStr">
        <is>
          <t>3140094012085286</t>
        </is>
      </c>
      <c r="D1338" t="inlineStr">
        <is>
          <t>POS0012</t>
        </is>
      </c>
      <c r="E1338" t="inlineStr">
        <is>
          <t>01</t>
        </is>
      </c>
      <c r="F1338" t="inlineStr">
        <is>
          <t>0094</t>
        </is>
      </c>
      <c r="G1338" t="inlineStr">
        <is>
          <t>5313621873</t>
        </is>
      </c>
      <c r="H1338" t="n">
        <v>255.0</v>
      </c>
      <c r="I1338" t="n">
        <v>320.0</v>
      </c>
      <c r="J1338" t="n">
        <v>282.86</v>
      </c>
      <c r="K1338" t="inlineStr">
        <is>
          <t>sale</t>
        </is>
      </c>
      <c r="L1338" t="inlineStr">
        <is>
          <t/>
        </is>
      </c>
      <c r="M1338" t="inlineStr">
        <is>
          <t/>
        </is>
      </c>
      <c r="N1338" t="n">
        <v>0.0</v>
      </c>
      <c r="O1338" t="n">
        <v>0.0</v>
      </c>
      <c r="P1338" t="n">
        <v>251.77</v>
      </c>
      <c r="Q1338" t="n">
        <v>192.95</v>
      </c>
      <c r="R1338" t="n">
        <v>37.14</v>
      </c>
      <c r="S1338" t="n">
        <v>37.14</v>
      </c>
      <c r="T1338" t="n">
        <v>3.2</v>
      </c>
      <c r="U1338" t="n">
        <v>2.43</v>
      </c>
      <c r="V1338" t="n">
        <v>50.91</v>
      </c>
      <c r="W1338" t="n">
        <v>37.03</v>
      </c>
      <c r="X1338" t="n">
        <v>4.2</v>
      </c>
      <c r="Y1338" t="n">
        <v>3.19</v>
      </c>
      <c r="Z1338" t="n">
        <v>9.92</v>
      </c>
      <c r="AA1338" t="n">
        <v>7.24</v>
      </c>
      <c r="AB1338" t="n">
        <v>12.14</v>
      </c>
      <c r="AC1338" t="n">
        <v>12.14</v>
      </c>
      <c r="AD1338" t="n">
        <v>-65.0</v>
      </c>
      <c r="AE1338" t="n">
        <v>58.82000000000002</v>
      </c>
      <c r="AF1338" t="n">
        <v>0.0</v>
      </c>
      <c r="AG1338" t="n">
        <v>0.77</v>
      </c>
      <c r="AH1338" t="n">
        <v>13.879999999999995</v>
      </c>
      <c r="AI1338" t="n">
        <v>1.0100000000000002</v>
      </c>
      <c r="AJ1338" t="n">
        <v>2.6799999999999997</v>
      </c>
      <c r="AK1338" t="n">
        <v>0.0</v>
      </c>
      <c r="AL1338" t="inlineStr">
        <is>
          <t>unreconciled</t>
        </is>
      </c>
      <c r="AM1338" t="inlineStr">
        <is>
          <t>Order Amount Mismatch (3PO&gt;POS)</t>
        </is>
      </c>
      <c r="AN1338" t="n">
        <v>65.0</v>
      </c>
      <c r="AO1338" t="n">
        <f>ROUND(P1338*100/H1338,2)</f>
        <v>0.0</v>
      </c>
      <c r="AP1338" t="n">
        <f>ROUND(Q1338*100/I1338,2)</f>
        <v>0.0</v>
      </c>
      <c r="AQ1338"/>
      <c r="AR1338"/>
      <c r="AS1338" t="n">
        <v>0.0</v>
      </c>
    </row>
    <row r="1339">
      <c r="A1339" s="1" t="n">
        <v>45234.0</v>
      </c>
      <c r="B1339" s="2" t="n">
        <v>45234.56275462963</v>
      </c>
      <c r="C1339" t="inlineStr">
        <is>
          <t>3140094012085476</t>
        </is>
      </c>
      <c r="D1339" t="inlineStr">
        <is>
          <t>POS0012</t>
        </is>
      </c>
      <c r="E1339" t="inlineStr">
        <is>
          <t>91</t>
        </is>
      </c>
      <c r="F1339" t="inlineStr">
        <is>
          <t>0094</t>
        </is>
      </c>
      <c r="G1339" t="inlineStr">
        <is>
          <t>5313624319</t>
        </is>
      </c>
      <c r="H1339" t="n">
        <v>213.0</v>
      </c>
      <c r="I1339" t="n">
        <v>202.86</v>
      </c>
      <c r="J1339" t="n">
        <v>165.72</v>
      </c>
      <c r="K1339" t="inlineStr">
        <is>
          <t>sale</t>
        </is>
      </c>
      <c r="L1339" t="inlineStr">
        <is>
          <t/>
        </is>
      </c>
      <c r="M1339" t="inlineStr">
        <is>
          <t/>
        </is>
      </c>
      <c r="N1339" t="n">
        <v>0.0</v>
      </c>
      <c r="O1339" t="n">
        <v>0.0</v>
      </c>
      <c r="P1339" t="n">
        <v>162.49</v>
      </c>
      <c r="Q1339" t="n">
        <v>162.49</v>
      </c>
      <c r="R1339" t="n">
        <v>37.14</v>
      </c>
      <c r="S1339" t="n">
        <v>37.14</v>
      </c>
      <c r="T1339" t="n">
        <v>2.03</v>
      </c>
      <c r="U1339" t="n">
        <v>2.03</v>
      </c>
      <c r="V1339" t="n">
        <v>29.83</v>
      </c>
      <c r="W1339" t="n">
        <v>29.83</v>
      </c>
      <c r="X1339" t="n">
        <v>2.66</v>
      </c>
      <c r="Y1339" t="n">
        <v>2.66</v>
      </c>
      <c r="Z1339" t="n">
        <v>5.85</v>
      </c>
      <c r="AA1339" t="n">
        <v>5.85</v>
      </c>
      <c r="AB1339" t="n">
        <v>10.14</v>
      </c>
      <c r="AC1339" t="n">
        <v>10.14</v>
      </c>
      <c r="AD1339" t="n">
        <v>10.139999999999986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inlineStr">
        <is>
          <t>unreconciled</t>
        </is>
      </c>
      <c r="AM1339" t="inlineStr">
        <is>
          <t>Order Amount Mismatch (POS&gt;3PO)</t>
        </is>
      </c>
      <c r="AN1339" t="n">
        <v>10.14</v>
      </c>
      <c r="AO1339" t="n">
        <f>ROUND(P1339*100/H1339,2)</f>
        <v>0.0</v>
      </c>
      <c r="AP1339" t="n">
        <f>ROUND(Q1339*100/I1339,2)</f>
        <v>0.0</v>
      </c>
      <c r="AQ1339"/>
      <c r="AR1339"/>
      <c r="AS1339" t="n">
        <v>0.0</v>
      </c>
    </row>
    <row r="1340">
      <c r="A1340" s="1" t="n">
        <v>45235.0</v>
      </c>
      <c r="B1340" s="2" t="n">
        <v>45235.722708333335</v>
      </c>
      <c r="C1340" t="inlineStr">
        <is>
          <t>3140094012086126</t>
        </is>
      </c>
      <c r="D1340" t="inlineStr">
        <is>
          <t>POS0012</t>
        </is>
      </c>
      <c r="E1340" t="inlineStr">
        <is>
          <t>41</t>
        </is>
      </c>
      <c r="F1340" t="inlineStr">
        <is>
          <t>0094</t>
        </is>
      </c>
      <c r="G1340" t="inlineStr">
        <is>
          <t>5313626860</t>
        </is>
      </c>
      <c r="H1340" t="n">
        <v>252.0</v>
      </c>
      <c r="I1340" t="n">
        <v>240.0</v>
      </c>
      <c r="J1340" t="n">
        <v>202.86</v>
      </c>
      <c r="K1340" t="inlineStr">
        <is>
          <t>sale</t>
        </is>
      </c>
      <c r="L1340" t="inlineStr">
        <is>
          <t/>
        </is>
      </c>
      <c r="M1340" t="inlineStr">
        <is>
          <t/>
        </is>
      </c>
      <c r="N1340" t="n">
        <v>0.0</v>
      </c>
      <c r="O1340" t="n">
        <v>0.0</v>
      </c>
      <c r="P1340" t="n">
        <v>190.8</v>
      </c>
      <c r="Q1340" t="n">
        <v>190.8</v>
      </c>
      <c r="R1340" t="n">
        <v>37.14</v>
      </c>
      <c r="S1340" t="n">
        <v>37.14</v>
      </c>
      <c r="T1340" t="n">
        <v>2.4</v>
      </c>
      <c r="U1340" t="n">
        <v>2.4</v>
      </c>
      <c r="V1340" t="n">
        <v>36.51</v>
      </c>
      <c r="W1340" t="n">
        <v>36.51</v>
      </c>
      <c r="X1340" t="n">
        <v>3.15</v>
      </c>
      <c r="Y1340" t="n">
        <v>3.15</v>
      </c>
      <c r="Z1340" t="n">
        <v>7.14</v>
      </c>
      <c r="AA1340" t="n">
        <v>7.14</v>
      </c>
      <c r="AB1340" t="n">
        <v>12.0</v>
      </c>
      <c r="AC1340" t="n">
        <v>12.0</v>
      </c>
      <c r="AD1340" t="n">
        <v>12.0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0.0</v>
      </c>
      <c r="AL1340" t="inlineStr">
        <is>
          <t>unreconciled</t>
        </is>
      </c>
      <c r="AM1340" t="inlineStr">
        <is>
          <t>Order Amount Mismatch (POS&gt;3PO)</t>
        </is>
      </c>
      <c r="AN1340" t="n">
        <v>12.0</v>
      </c>
      <c r="AO1340" t="n">
        <f>ROUND(P1340*100/H1340,2)</f>
        <v>0.0</v>
      </c>
      <c r="AP1340" t="n">
        <f>ROUND(Q1340*100/I1340,2)</f>
        <v>0.0</v>
      </c>
      <c r="AQ1340"/>
      <c r="AR1340"/>
      <c r="AS1340" t="n">
        <v>0.0</v>
      </c>
    </row>
    <row r="1341">
      <c r="A1341" s="1" t="n">
        <v>45233.0</v>
      </c>
      <c r="B1341" s="2" t="n">
        <v>45233.98693287037</v>
      </c>
      <c r="C1341" t="inlineStr">
        <is>
          <t>3140023012059376</t>
        </is>
      </c>
      <c r="D1341" t="inlineStr">
        <is>
          <t>POS0012</t>
        </is>
      </c>
      <c r="E1341" t="inlineStr">
        <is>
          <t>69</t>
        </is>
      </c>
      <c r="F1341" t="inlineStr">
        <is>
          <t>0023</t>
        </is>
      </c>
      <c r="G1341" t="inlineStr">
        <is>
          <t>5313629229</t>
        </is>
      </c>
      <c r="H1341" t="n">
        <v>279.0</v>
      </c>
      <c r="I1341" t="n">
        <v>342.85</v>
      </c>
      <c r="J1341" t="n">
        <v>305.71</v>
      </c>
      <c r="K1341" t="inlineStr">
        <is>
          <t>sale</t>
        </is>
      </c>
      <c r="L1341" t="inlineStr">
        <is>
          <t/>
        </is>
      </c>
      <c r="M1341" t="inlineStr">
        <is>
          <t/>
        </is>
      </c>
      <c r="N1341" t="n">
        <v>0.0</v>
      </c>
      <c r="O1341" t="n">
        <v>0.0</v>
      </c>
      <c r="P1341" t="n">
        <v>269.17</v>
      </c>
      <c r="Q1341" t="n">
        <v>210.39</v>
      </c>
      <c r="R1341" t="n">
        <v>37.14</v>
      </c>
      <c r="S1341" t="n">
        <v>37.14</v>
      </c>
      <c r="T1341" t="n">
        <v>3.43</v>
      </c>
      <c r="U1341" t="n">
        <v>2.66</v>
      </c>
      <c r="V1341" t="n">
        <v>55.03</v>
      </c>
      <c r="W1341" t="n">
        <v>41.14</v>
      </c>
      <c r="X1341" t="n">
        <v>4.5</v>
      </c>
      <c r="Y1341" t="n">
        <v>3.49</v>
      </c>
      <c r="Z1341" t="n">
        <v>10.72</v>
      </c>
      <c r="AA1341" t="n">
        <v>8.04</v>
      </c>
      <c r="AB1341" t="n">
        <v>13.28</v>
      </c>
      <c r="AC1341" t="n">
        <v>13.29</v>
      </c>
      <c r="AD1341" t="n">
        <v>-63.85000000000002</v>
      </c>
      <c r="AE1341" t="n">
        <v>58.78000000000003</v>
      </c>
      <c r="AF1341" t="n">
        <v>0.0</v>
      </c>
      <c r="AG1341" t="n">
        <v>0.77</v>
      </c>
      <c r="AH1341" t="n">
        <v>13.89</v>
      </c>
      <c r="AI1341" t="n">
        <v>1.0099999999999998</v>
      </c>
      <c r="AJ1341" t="n">
        <v>2.6800000000000015</v>
      </c>
      <c r="AK1341" t="n">
        <v>-0.009999999999999787</v>
      </c>
      <c r="AL1341" t="inlineStr">
        <is>
          <t>unreconciled</t>
        </is>
      </c>
      <c r="AM1341" t="inlineStr">
        <is>
          <t>Order Amount Mismatch (3PO&gt;POS)</t>
        </is>
      </c>
      <c r="AN1341" t="n">
        <v>63.85</v>
      </c>
      <c r="AO1341" t="n">
        <f>ROUND(P1341*100/H1341,2)</f>
        <v>0.0</v>
      </c>
      <c r="AP1341" t="n">
        <f>ROUND(Q1341*100/I1341,2)</f>
        <v>0.0</v>
      </c>
      <c r="AQ1341"/>
      <c r="AR1341"/>
      <c r="AS1341" t="n">
        <v>0.0</v>
      </c>
    </row>
    <row r="1342">
      <c r="A1342" s="1" t="n">
        <v>45236.0</v>
      </c>
      <c r="B1342" s="2" t="n">
        <v>45236.80967592593</v>
      </c>
      <c r="C1342" t="inlineStr">
        <is>
          <t>3140023012060082</t>
        </is>
      </c>
      <c r="D1342" t="inlineStr">
        <is>
          <t>POS0012</t>
        </is>
      </c>
      <c r="E1342" t="inlineStr">
        <is>
          <t>73</t>
        </is>
      </c>
      <c r="F1342" t="inlineStr">
        <is>
          <t>0023</t>
        </is>
      </c>
      <c r="G1342" t="inlineStr">
        <is>
          <t>5313638286</t>
        </is>
      </c>
      <c r="H1342" t="n">
        <v>279.0</v>
      </c>
      <c r="I1342" t="n">
        <v>228.58</v>
      </c>
      <c r="J1342" t="n">
        <v>228.58</v>
      </c>
      <c r="K1342" t="inlineStr">
        <is>
          <t>addition</t>
        </is>
      </c>
      <c r="L1342" t="inlineStr">
        <is>
          <t/>
        </is>
      </c>
      <c r="M1342" t="inlineStr">
        <is>
          <t/>
        </is>
      </c>
      <c r="N1342" t="n">
        <v>0.0</v>
      </c>
      <c r="O1342" t="n">
        <v>0.0</v>
      </c>
      <c r="P1342" t="n">
        <v>208.19</v>
      </c>
      <c r="Q1342" t="n">
        <v>210.38</v>
      </c>
      <c r="R1342" t="n">
        <v>37.14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13.28</v>
      </c>
      <c r="AC1342" t="n">
        <v>13.29</v>
      </c>
      <c r="AD1342" t="n">
        <v>50.41999999999999</v>
      </c>
      <c r="AE1342" t="n">
        <v>-2.1899999999999977</v>
      </c>
      <c r="AF1342" t="n">
        <v>37.14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-0.009999999999999787</v>
      </c>
      <c r="AL1342" t="inlineStr">
        <is>
          <t>unreconciled</t>
        </is>
      </c>
      <c r="AM1342" t="inlineStr">
        <is>
          <t>Packaging Charge Mismatch</t>
        </is>
      </c>
      <c r="AN1342" t="n">
        <v>37.14</v>
      </c>
      <c r="AO1342" t="n">
        <f>ROUND(P1342*100/H1342,2)</f>
        <v>0.0</v>
      </c>
      <c r="AP1342" t="n">
        <f>ROUND(Q1342*100/I1342,2)</f>
        <v>0.0</v>
      </c>
      <c r="AQ1342"/>
      <c r="AR1342"/>
      <c r="AS1342" t="n">
        <v>0.0</v>
      </c>
    </row>
    <row r="1343">
      <c r="A1343" s="1" t="n">
        <v>45233.0</v>
      </c>
      <c r="B1343" s="2" t="n">
        <v>45233.992002314815</v>
      </c>
      <c r="C1343" t="inlineStr">
        <is>
          <t>3140094012085401</t>
        </is>
      </c>
      <c r="D1343" t="inlineStr">
        <is>
          <t>POS0012</t>
        </is>
      </c>
      <c r="E1343" t="inlineStr">
        <is>
          <t>16</t>
        </is>
      </c>
      <c r="F1343" t="inlineStr">
        <is>
          <t>0094</t>
        </is>
      </c>
      <c r="G1343" t="inlineStr">
        <is>
          <t>5313639569</t>
        </is>
      </c>
      <c r="H1343" t="n">
        <v>1101.0</v>
      </c>
      <c r="I1343" t="n">
        <v>1125.72</v>
      </c>
      <c r="J1343" t="n">
        <v>1088.58</v>
      </c>
      <c r="K1343" t="inlineStr">
        <is>
          <t>sale</t>
        </is>
      </c>
      <c r="L1343" t="inlineStr">
        <is>
          <t/>
        </is>
      </c>
      <c r="M1343" t="inlineStr">
        <is>
          <t/>
        </is>
      </c>
      <c r="N1343" t="n">
        <v>0.0</v>
      </c>
      <c r="O1343" t="n">
        <v>0.0</v>
      </c>
      <c r="P1343" t="n">
        <v>865.81</v>
      </c>
      <c r="Q1343" t="n">
        <v>807.01</v>
      </c>
      <c r="R1343" t="n">
        <v>37.14</v>
      </c>
      <c r="S1343" t="n">
        <v>37.14</v>
      </c>
      <c r="T1343" t="n">
        <v>11.26</v>
      </c>
      <c r="U1343" t="n">
        <v>10.49</v>
      </c>
      <c r="V1343" t="n">
        <v>195.94</v>
      </c>
      <c r="W1343" t="n">
        <v>182.06</v>
      </c>
      <c r="X1343" t="n">
        <v>14.78</v>
      </c>
      <c r="Y1343" t="n">
        <v>13.76</v>
      </c>
      <c r="Z1343" t="n">
        <v>37.93</v>
      </c>
      <c r="AA1343" t="n">
        <v>35.25</v>
      </c>
      <c r="AB1343" t="n">
        <v>52.42</v>
      </c>
      <c r="AC1343" t="n">
        <v>52.43</v>
      </c>
      <c r="AD1343" t="n">
        <v>-24.720000000000027</v>
      </c>
      <c r="AE1343" t="n">
        <v>58.799999999999955</v>
      </c>
      <c r="AF1343" t="n">
        <v>0.0</v>
      </c>
      <c r="AG1343" t="n">
        <v>0.7699999999999996</v>
      </c>
      <c r="AH1343" t="n">
        <v>13.879999999999995</v>
      </c>
      <c r="AI1343" t="n">
        <v>1.0199999999999996</v>
      </c>
      <c r="AJ1343" t="n">
        <v>2.6799999999999997</v>
      </c>
      <c r="AK1343" t="n">
        <v>-0.00999999999999801</v>
      </c>
      <c r="AL1343" t="inlineStr">
        <is>
          <t>unreconciled</t>
        </is>
      </c>
      <c r="AM1343" t="inlineStr">
        <is>
          <t>Order Amount Mismatch (3PO&gt;POS)</t>
        </is>
      </c>
      <c r="AN1343" t="n">
        <v>24.72</v>
      </c>
      <c r="AO1343" t="n">
        <f>ROUND(P1343*100/H1343,2)</f>
        <v>0.0</v>
      </c>
      <c r="AP1343" t="n">
        <f>ROUND(Q1343*100/I1343,2)</f>
        <v>0.0</v>
      </c>
      <c r="AQ1343"/>
      <c r="AR1343"/>
      <c r="AS1343" t="n">
        <v>0.0</v>
      </c>
    </row>
    <row r="1344">
      <c r="A1344" s="1" t="n">
        <v>45234.0</v>
      </c>
      <c r="B1344" s="2" t="n">
        <v>45234.490266203706</v>
      </c>
      <c r="C1344" t="inlineStr">
        <is>
          <t>3140094012085442</t>
        </is>
      </c>
      <c r="D1344" t="inlineStr">
        <is>
          <t>POS0012</t>
        </is>
      </c>
      <c r="E1344" t="inlineStr">
        <is>
          <t>57</t>
        </is>
      </c>
      <c r="F1344" t="inlineStr">
        <is>
          <t>0094</t>
        </is>
      </c>
      <c r="G1344" t="inlineStr">
        <is>
          <t>5313686976</t>
        </is>
      </c>
      <c r="H1344" t="n">
        <v>439.0</v>
      </c>
      <c r="I1344" t="n">
        <v>418.1</v>
      </c>
      <c r="J1344" t="n">
        <v>380.96</v>
      </c>
      <c r="K1344" t="inlineStr">
        <is>
          <t>sale</t>
        </is>
      </c>
      <c r="L1344" t="inlineStr">
        <is>
          <t/>
        </is>
      </c>
      <c r="M1344" t="inlineStr">
        <is>
          <t/>
        </is>
      </c>
      <c r="N1344" t="n">
        <v>0.0</v>
      </c>
      <c r="O1344" t="n">
        <v>0.0</v>
      </c>
      <c r="P1344" t="n">
        <v>326.53</v>
      </c>
      <c r="Q1344" t="n">
        <v>326.54</v>
      </c>
      <c r="R1344" t="n">
        <v>37.14</v>
      </c>
      <c r="S1344" t="n">
        <v>37.14</v>
      </c>
      <c r="T1344" t="n">
        <v>4.18</v>
      </c>
      <c r="U1344" t="n">
        <v>4.18</v>
      </c>
      <c r="V1344" t="n">
        <v>68.57</v>
      </c>
      <c r="W1344" t="n">
        <v>68.57</v>
      </c>
      <c r="X1344" t="n">
        <v>5.49</v>
      </c>
      <c r="Y1344" t="n">
        <v>5.49</v>
      </c>
      <c r="Z1344" t="n">
        <v>13.33</v>
      </c>
      <c r="AA1344" t="n">
        <v>13.33</v>
      </c>
      <c r="AB1344" t="n">
        <v>20.9</v>
      </c>
      <c r="AC1344" t="n">
        <v>20.91</v>
      </c>
      <c r="AD1344" t="n">
        <v>20.899999999999977</v>
      </c>
      <c r="AE1344" t="n">
        <v>-0.010000000000047748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-0.010000000000001563</v>
      </c>
      <c r="AL1344" t="inlineStr">
        <is>
          <t>unreconciled</t>
        </is>
      </c>
      <c r="AM1344" t="inlineStr">
        <is>
          <t>Order Amount Mismatch (POS&gt;3PO)</t>
        </is>
      </c>
      <c r="AN1344" t="n">
        <v>20.9</v>
      </c>
      <c r="AO1344" t="n">
        <f>ROUND(P1344*100/H1344,2)</f>
        <v>0.0</v>
      </c>
      <c r="AP1344" t="n">
        <f>ROUND(Q1344*100/I1344,2)</f>
        <v>0.0</v>
      </c>
      <c r="AQ1344"/>
      <c r="AR1344"/>
      <c r="AS1344" t="n">
        <v>0.0</v>
      </c>
    </row>
    <row r="1345">
      <c r="A1345" s="1" t="n">
        <v>45234.0</v>
      </c>
      <c r="B1345" s="2" t="n">
        <v>45234.97828703704</v>
      </c>
      <c r="C1345" t="inlineStr">
        <is>
          <t>3140094012085853</t>
        </is>
      </c>
      <c r="D1345" t="inlineStr">
        <is>
          <t>POS0012</t>
        </is>
      </c>
      <c r="E1345" t="inlineStr">
        <is>
          <t>68</t>
        </is>
      </c>
      <c r="F1345" t="inlineStr">
        <is>
          <t>0094</t>
        </is>
      </c>
      <c r="G1345" t="inlineStr">
        <is>
          <t>5313690846</t>
        </is>
      </c>
      <c r="H1345" t="n">
        <v>216.0</v>
      </c>
      <c r="I1345" t="n">
        <v>205.71</v>
      </c>
      <c r="J1345" t="n">
        <v>168.57</v>
      </c>
      <c r="K1345" t="inlineStr">
        <is>
          <t>sale</t>
        </is>
      </c>
      <c r="L1345" t="inlineStr">
        <is>
          <t/>
        </is>
      </c>
      <c r="M1345" t="inlineStr">
        <is>
          <t/>
        </is>
      </c>
      <c r="N1345" t="n">
        <v>0.0</v>
      </c>
      <c r="O1345" t="n">
        <v>0.0</v>
      </c>
      <c r="P1345" t="n">
        <v>164.66</v>
      </c>
      <c r="Q1345" t="n">
        <v>164.67</v>
      </c>
      <c r="R1345" t="n">
        <v>37.14</v>
      </c>
      <c r="S1345" t="n">
        <v>37.14</v>
      </c>
      <c r="T1345" t="n">
        <v>2.06</v>
      </c>
      <c r="U1345" t="n">
        <v>2.06</v>
      </c>
      <c r="V1345" t="n">
        <v>30.34</v>
      </c>
      <c r="W1345" t="n">
        <v>30.34</v>
      </c>
      <c r="X1345" t="n">
        <v>2.7</v>
      </c>
      <c r="Y1345" t="n">
        <v>2.7</v>
      </c>
      <c r="Z1345" t="n">
        <v>5.95</v>
      </c>
      <c r="AA1345" t="n">
        <v>5.95</v>
      </c>
      <c r="AB1345" t="n">
        <v>10.28</v>
      </c>
      <c r="AC1345" t="n">
        <v>10.29</v>
      </c>
      <c r="AD1345" t="n">
        <v>10.289999999999992</v>
      </c>
      <c r="AE1345" t="n">
        <v>-0.009999999999990905</v>
      </c>
      <c r="AF1345" t="n">
        <v>0.0</v>
      </c>
      <c r="AG1345" t="n">
        <v>0.0</v>
      </c>
      <c r="AH1345" t="n">
        <v>0.0</v>
      </c>
      <c r="AI1345" t="n">
        <v>0.0</v>
      </c>
      <c r="AJ1345" t="n">
        <v>0.0</v>
      </c>
      <c r="AK1345" t="n">
        <v>-0.009999999999999787</v>
      </c>
      <c r="AL1345" t="inlineStr">
        <is>
          <t>unreconciled</t>
        </is>
      </c>
      <c r="AM1345" t="inlineStr">
        <is>
          <t>Order Amount Mismatch (POS&gt;3PO)</t>
        </is>
      </c>
      <c r="AN1345" t="n">
        <v>10.29</v>
      </c>
      <c r="AO1345" t="n">
        <f>ROUND(P1345*100/H1345,2)</f>
        <v>0.0</v>
      </c>
      <c r="AP1345" t="n">
        <f>ROUND(Q1345*100/I1345,2)</f>
        <v>0.0</v>
      </c>
      <c r="AQ1345"/>
      <c r="AR1345"/>
      <c r="AS1345" t="n">
        <v>0.0</v>
      </c>
    </row>
    <row r="1346">
      <c r="A1346" s="1" t="n">
        <v>45233.0</v>
      </c>
      <c r="B1346" s="2" t="n">
        <v>45233.85188657408</v>
      </c>
      <c r="C1346" t="inlineStr">
        <is>
          <t>3140094012085274</t>
        </is>
      </c>
      <c r="D1346" t="inlineStr">
        <is>
          <t>POS0012</t>
        </is>
      </c>
      <c r="E1346" t="inlineStr">
        <is>
          <t>89</t>
        </is>
      </c>
      <c r="F1346" t="inlineStr">
        <is>
          <t>0094</t>
        </is>
      </c>
      <c r="G1346" t="inlineStr">
        <is>
          <t>5313694057</t>
        </is>
      </c>
      <c r="H1346" t="n">
        <v>255.0</v>
      </c>
      <c r="I1346" t="n">
        <v>319.99</v>
      </c>
      <c r="J1346" t="n">
        <v>282.85</v>
      </c>
      <c r="K1346" t="inlineStr">
        <is>
          <t>sale</t>
        </is>
      </c>
      <c r="L1346" t="inlineStr">
        <is>
          <t/>
        </is>
      </c>
      <c r="M1346" t="inlineStr">
        <is>
          <t/>
        </is>
      </c>
      <c r="N1346" t="n">
        <v>0.0</v>
      </c>
      <c r="O1346" t="n">
        <v>0.0</v>
      </c>
      <c r="P1346" t="n">
        <v>251.76</v>
      </c>
      <c r="Q1346" t="n">
        <v>192.96</v>
      </c>
      <c r="R1346" t="n">
        <v>37.14</v>
      </c>
      <c r="S1346" t="n">
        <v>37.14</v>
      </c>
      <c r="T1346" t="n">
        <v>3.2</v>
      </c>
      <c r="U1346" t="n">
        <v>2.43</v>
      </c>
      <c r="V1346" t="n">
        <v>50.91</v>
      </c>
      <c r="W1346" t="n">
        <v>37.03</v>
      </c>
      <c r="X1346" t="n">
        <v>4.2</v>
      </c>
      <c r="Y1346" t="n">
        <v>3.19</v>
      </c>
      <c r="Z1346" t="n">
        <v>9.92</v>
      </c>
      <c r="AA1346" t="n">
        <v>7.24</v>
      </c>
      <c r="AB1346" t="n">
        <v>12.14</v>
      </c>
      <c r="AC1346" t="n">
        <v>12.14</v>
      </c>
      <c r="AD1346" t="n">
        <v>-64.99000000000001</v>
      </c>
      <c r="AE1346" t="n">
        <v>58.79999999999998</v>
      </c>
      <c r="AF1346" t="n">
        <v>0.0</v>
      </c>
      <c r="AG1346" t="n">
        <v>0.77</v>
      </c>
      <c r="AH1346" t="n">
        <v>13.879999999999995</v>
      </c>
      <c r="AI1346" t="n">
        <v>1.0100000000000002</v>
      </c>
      <c r="AJ1346" t="n">
        <v>2.6799999999999997</v>
      </c>
      <c r="AK1346" t="n">
        <v>0.0</v>
      </c>
      <c r="AL1346" t="inlineStr">
        <is>
          <t>unreconciled</t>
        </is>
      </c>
      <c r="AM1346" t="inlineStr">
        <is>
          <t>Order Amount Mismatch (3PO&gt;POS)</t>
        </is>
      </c>
      <c r="AN1346" t="n">
        <v>64.99</v>
      </c>
      <c r="AO1346" t="n">
        <f>ROUND(P1346*100/H1346,2)</f>
        <v>0.0</v>
      </c>
      <c r="AP1346" t="n">
        <f>ROUND(Q1346*100/I1346,2)</f>
        <v>0.0</v>
      </c>
      <c r="AQ1346"/>
      <c r="AR1346"/>
      <c r="AS1346" t="n">
        <v>0.0</v>
      </c>
    </row>
    <row r="1347">
      <c r="A1347" s="1" t="n">
        <v>45236.0</v>
      </c>
      <c r="B1347" s="2" t="n">
        <v>45236.56476851852</v>
      </c>
      <c r="C1347" t="inlineStr">
        <is>
          <t>3140023012059998</t>
        </is>
      </c>
      <c r="D1347" t="inlineStr">
        <is>
          <t>POS0012</t>
        </is>
      </c>
      <c r="E1347" t="inlineStr">
        <is>
          <t>90</t>
        </is>
      </c>
      <c r="F1347" t="inlineStr">
        <is>
          <t>0023</t>
        </is>
      </c>
      <c r="G1347" t="inlineStr">
        <is>
          <t>5313706291</t>
        </is>
      </c>
      <c r="H1347" t="n">
        <v>179.0</v>
      </c>
      <c r="I1347" t="n">
        <v>170.47</v>
      </c>
      <c r="J1347" t="n">
        <v>133.33</v>
      </c>
      <c r="K1347" t="inlineStr">
        <is>
          <t>sale</t>
        </is>
      </c>
      <c r="L1347" t="inlineStr">
        <is>
          <t/>
        </is>
      </c>
      <c r="M1347" t="inlineStr">
        <is>
          <t/>
        </is>
      </c>
      <c r="N1347" t="n">
        <v>0.0</v>
      </c>
      <c r="O1347" t="n">
        <v>0.0</v>
      </c>
      <c r="P1347" t="n">
        <v>137.81</v>
      </c>
      <c r="Q1347" t="n">
        <v>137.79</v>
      </c>
      <c r="R1347" t="n">
        <v>37.14</v>
      </c>
      <c r="S1347" t="n">
        <v>37.14</v>
      </c>
      <c r="T1347" t="n">
        <v>1.7</v>
      </c>
      <c r="U1347" t="n">
        <v>1.7</v>
      </c>
      <c r="V1347" t="n">
        <v>24.0</v>
      </c>
      <c r="W1347" t="n">
        <v>24.0</v>
      </c>
      <c r="X1347" t="n">
        <v>2.24</v>
      </c>
      <c r="Y1347" t="n">
        <v>2.24</v>
      </c>
      <c r="Z1347" t="n">
        <v>4.72</v>
      </c>
      <c r="AA1347" t="n">
        <v>4.72</v>
      </c>
      <c r="AB1347" t="n">
        <v>8.52</v>
      </c>
      <c r="AC1347" t="n">
        <v>8.52</v>
      </c>
      <c r="AD1347" t="n">
        <v>8.530000000000001</v>
      </c>
      <c r="AE1347" t="n">
        <v>0.020000000000010232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</v>
      </c>
      <c r="AL1347" t="inlineStr">
        <is>
          <t>unreconciled</t>
        </is>
      </c>
      <c r="AM1347" t="inlineStr">
        <is>
          <t>Order Amount Mismatch (POS&gt;3PO)</t>
        </is>
      </c>
      <c r="AN1347" t="n">
        <v>8.53</v>
      </c>
      <c r="AO1347" t="n">
        <f>ROUND(P1347*100/H1347,2)</f>
        <v>0.0</v>
      </c>
      <c r="AP1347" t="n">
        <f>ROUND(Q1347*100/I1347,2)</f>
        <v>0.0</v>
      </c>
      <c r="AQ1347"/>
      <c r="AR1347"/>
      <c r="AS1347" t="n">
        <v>0.0</v>
      </c>
    </row>
    <row r="1348">
      <c r="A1348" s="1" t="n">
        <v>45233.0</v>
      </c>
      <c r="B1348" s="2" t="n">
        <v>45233.899722222224</v>
      </c>
      <c r="C1348" t="inlineStr">
        <is>
          <t>3140023012059341</t>
        </is>
      </c>
      <c r="D1348" t="inlineStr">
        <is>
          <t>POS0012</t>
        </is>
      </c>
      <c r="E1348" t="inlineStr">
        <is>
          <t>34</t>
        </is>
      </c>
      <c r="F1348" t="inlineStr">
        <is>
          <t>0023</t>
        </is>
      </c>
      <c r="G1348" t="inlineStr">
        <is>
          <t>5313706704</t>
        </is>
      </c>
      <c r="H1348" t="n">
        <v>464.0</v>
      </c>
      <c r="I1348" t="n">
        <v>519.05</v>
      </c>
      <c r="J1348" t="n">
        <v>481.91</v>
      </c>
      <c r="K1348" t="inlineStr">
        <is>
          <t>sale</t>
        </is>
      </c>
      <c r="L1348" t="inlineStr">
        <is>
          <t/>
        </is>
      </c>
      <c r="M1348" t="inlineStr">
        <is>
          <t/>
        </is>
      </c>
      <c r="N1348" t="n">
        <v>0.0</v>
      </c>
      <c r="O1348" t="n">
        <v>0.0</v>
      </c>
      <c r="P1348" t="n">
        <v>403.47</v>
      </c>
      <c r="Q1348" t="n">
        <v>344.66</v>
      </c>
      <c r="R1348" t="n">
        <v>37.14</v>
      </c>
      <c r="S1348" t="n">
        <v>37.14</v>
      </c>
      <c r="T1348" t="n">
        <v>5.19</v>
      </c>
      <c r="U1348" t="n">
        <v>4.42</v>
      </c>
      <c r="V1348" t="n">
        <v>86.74</v>
      </c>
      <c r="W1348" t="n">
        <v>72.86</v>
      </c>
      <c r="X1348" t="n">
        <v>6.81</v>
      </c>
      <c r="Y1348" t="n">
        <v>5.8</v>
      </c>
      <c r="Z1348" t="n">
        <v>16.84</v>
      </c>
      <c r="AA1348" t="n">
        <v>14.15</v>
      </c>
      <c r="AB1348" t="n">
        <v>22.1</v>
      </c>
      <c r="AC1348" t="n">
        <v>22.1</v>
      </c>
      <c r="AD1348" t="n">
        <v>-55.049999999999955</v>
      </c>
      <c r="AE1348" t="n">
        <v>58.81</v>
      </c>
      <c r="AF1348" t="n">
        <v>0.0</v>
      </c>
      <c r="AG1348" t="n">
        <v>0.7700000000000005</v>
      </c>
      <c r="AH1348" t="n">
        <v>13.879999999999995</v>
      </c>
      <c r="AI1348" t="n">
        <v>1.0099999999999998</v>
      </c>
      <c r="AJ1348" t="n">
        <v>2.6899999999999995</v>
      </c>
      <c r="AK1348" t="n">
        <v>0.0</v>
      </c>
      <c r="AL1348" t="inlineStr">
        <is>
          <t>unreconciled</t>
        </is>
      </c>
      <c r="AM1348" t="inlineStr">
        <is>
          <t>Order Amount Mismatch (3PO&gt;POS)</t>
        </is>
      </c>
      <c r="AN1348" t="n">
        <v>55.05</v>
      </c>
      <c r="AO1348" t="n">
        <f>ROUND(P1348*100/H1348,2)</f>
        <v>0.0</v>
      </c>
      <c r="AP1348" t="n">
        <f>ROUND(Q1348*100/I1348,2)</f>
        <v>0.0</v>
      </c>
      <c r="AQ1348"/>
      <c r="AR1348"/>
      <c r="AS1348" t="n">
        <v>0.0</v>
      </c>
    </row>
    <row r="1349">
      <c r="A1349" s="1" t="n">
        <v>45234.0</v>
      </c>
      <c r="B1349" s="2" t="n">
        <v>45234.71097222222</v>
      </c>
      <c r="C1349" t="inlineStr">
        <is>
          <t>3140023012059535</t>
        </is>
      </c>
      <c r="D1349" t="inlineStr">
        <is>
          <t>POS0012</t>
        </is>
      </c>
      <c r="E1349" t="inlineStr">
        <is>
          <t>27</t>
        </is>
      </c>
      <c r="F1349" t="inlineStr">
        <is>
          <t>0023</t>
        </is>
      </c>
      <c r="G1349" t="inlineStr">
        <is>
          <t>5313707086</t>
        </is>
      </c>
      <c r="H1349" t="n">
        <v>393.0</v>
      </c>
      <c r="I1349" t="n">
        <v>337.14</v>
      </c>
      <c r="J1349" t="n">
        <v>337.14</v>
      </c>
      <c r="K1349" t="inlineStr">
        <is>
          <t>addition</t>
        </is>
      </c>
      <c r="L1349" t="inlineStr">
        <is>
          <t/>
        </is>
      </c>
      <c r="M1349" t="inlineStr">
        <is>
          <t/>
        </is>
      </c>
      <c r="N1349" t="n">
        <v>0.0</v>
      </c>
      <c r="O1349" t="n">
        <v>0.0</v>
      </c>
      <c r="P1349" t="n">
        <v>293.25</v>
      </c>
      <c r="Q1349" t="n">
        <v>293.14</v>
      </c>
      <c r="R1349" t="n">
        <v>37.14</v>
      </c>
      <c r="S1349" t="n">
        <v>0.0</v>
      </c>
      <c r="T1349" t="n">
        <v>0.0</v>
      </c>
      <c r="U1349" t="n">
        <v>0.0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 t="n">
        <v>18.72</v>
      </c>
      <c r="AC1349" t="n">
        <v>18.72</v>
      </c>
      <c r="AD1349" t="n">
        <v>55.860000000000014</v>
      </c>
      <c r="AE1349" t="n">
        <v>0.11000000000001364</v>
      </c>
      <c r="AF1349" t="n">
        <v>37.14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0.0</v>
      </c>
      <c r="AL1349" t="inlineStr">
        <is>
          <t>unreconciled</t>
        </is>
      </c>
      <c r="AM1349" t="inlineStr">
        <is>
          <t>Packaging Charge Mismatch</t>
        </is>
      </c>
      <c r="AN1349" t="n">
        <v>37.14</v>
      </c>
      <c r="AO1349" t="n">
        <f>ROUND(P1349*100/H1349,2)</f>
        <v>0.0</v>
      </c>
      <c r="AP1349" t="n">
        <f>ROUND(Q1349*100/I1349,2)</f>
        <v>0.0</v>
      </c>
      <c r="AQ1349"/>
      <c r="AR1349"/>
      <c r="AS1349" t="n">
        <v>0.0</v>
      </c>
    </row>
    <row r="1350">
      <c r="A1350" s="1" t="n">
        <v>45234.0</v>
      </c>
      <c r="B1350" s="2" t="n">
        <v>45234.565625</v>
      </c>
      <c r="C1350" t="inlineStr">
        <is>
          <t>3140023012059468</t>
        </is>
      </c>
      <c r="D1350" t="inlineStr">
        <is>
          <t>POS0012</t>
        </is>
      </c>
      <c r="E1350" t="inlineStr">
        <is>
          <t>60</t>
        </is>
      </c>
      <c r="F1350" t="inlineStr">
        <is>
          <t>0023</t>
        </is>
      </c>
      <c r="G1350" t="inlineStr">
        <is>
          <t>5313715595</t>
        </is>
      </c>
      <c r="H1350" t="n">
        <v>368.0</v>
      </c>
      <c r="I1350" t="n">
        <v>350.48</v>
      </c>
      <c r="J1350" t="n">
        <v>313.34</v>
      </c>
      <c r="K1350" t="inlineStr">
        <is>
          <t>sale</t>
        </is>
      </c>
      <c r="L1350" t="inlineStr">
        <is>
          <t/>
        </is>
      </c>
      <c r="M1350" t="inlineStr">
        <is>
          <t/>
        </is>
      </c>
      <c r="N1350" t="n">
        <v>0.0</v>
      </c>
      <c r="O1350" t="n">
        <v>0.0</v>
      </c>
      <c r="P1350" t="n">
        <v>275.0</v>
      </c>
      <c r="Q1350" t="n">
        <v>274.99</v>
      </c>
      <c r="R1350" t="n">
        <v>37.14</v>
      </c>
      <c r="S1350" t="n">
        <v>37.14</v>
      </c>
      <c r="T1350" t="n">
        <v>3.5</v>
      </c>
      <c r="U1350" t="n">
        <v>3.5</v>
      </c>
      <c r="V1350" t="n">
        <v>56.4</v>
      </c>
      <c r="W1350" t="n">
        <v>56.4</v>
      </c>
      <c r="X1350" t="n">
        <v>4.6</v>
      </c>
      <c r="Y1350" t="n">
        <v>4.6</v>
      </c>
      <c r="Z1350" t="n">
        <v>10.98</v>
      </c>
      <c r="AA1350" t="n">
        <v>10.98</v>
      </c>
      <c r="AB1350" t="n">
        <v>17.52</v>
      </c>
      <c r="AC1350" t="n">
        <v>17.53</v>
      </c>
      <c r="AD1350" t="n">
        <v>17.519999999999982</v>
      </c>
      <c r="AE1350" t="n">
        <v>0.009999999999990905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-0.010000000000001563</v>
      </c>
      <c r="AL1350" t="inlineStr">
        <is>
          <t>unreconciled</t>
        </is>
      </c>
      <c r="AM1350" t="inlineStr">
        <is>
          <t>Order Amount Mismatch (POS&gt;3PO)</t>
        </is>
      </c>
      <c r="AN1350" t="n">
        <v>17.52</v>
      </c>
      <c r="AO1350" t="n">
        <f>ROUND(P1350*100/H1350,2)</f>
        <v>0.0</v>
      </c>
      <c r="AP1350" t="n">
        <f>ROUND(Q1350*100/I1350,2)</f>
        <v>0.0</v>
      </c>
      <c r="AQ1350"/>
      <c r="AR1350"/>
      <c r="AS1350" t="n">
        <v>0.0</v>
      </c>
    </row>
    <row r="1351">
      <c r="A1351" s="1" t="n">
        <v>45235.0</v>
      </c>
      <c r="B1351" s="2" t="n">
        <v>45235.635416666664</v>
      </c>
      <c r="C1351" t="inlineStr">
        <is>
          <t>3140094012086047</t>
        </is>
      </c>
      <c r="D1351" t="inlineStr">
        <is>
          <t>POS0012</t>
        </is>
      </c>
      <c r="E1351" t="inlineStr">
        <is>
          <t>62</t>
        </is>
      </c>
      <c r="F1351" t="inlineStr">
        <is>
          <t>0094</t>
        </is>
      </c>
      <c r="G1351" t="inlineStr">
        <is>
          <t>5313716150</t>
        </is>
      </c>
      <c r="H1351" t="n">
        <v>941.0</v>
      </c>
      <c r="I1351" t="n">
        <v>896.21</v>
      </c>
      <c r="J1351" t="n">
        <v>859.07</v>
      </c>
      <c r="K1351" t="inlineStr">
        <is>
          <t>sale</t>
        </is>
      </c>
      <c r="L1351" t="inlineStr">
        <is>
          <t/>
        </is>
      </c>
      <c r="M1351" t="inlineStr">
        <is>
          <t/>
        </is>
      </c>
      <c r="N1351" t="n">
        <v>0.0</v>
      </c>
      <c r="O1351" t="n">
        <v>0.0</v>
      </c>
      <c r="P1351" t="n">
        <v>690.91</v>
      </c>
      <c r="Q1351" t="n">
        <v>690.9</v>
      </c>
      <c r="R1351" t="n">
        <v>37.14</v>
      </c>
      <c r="S1351" t="n">
        <v>37.14</v>
      </c>
      <c r="T1351" t="n">
        <v>8.96</v>
      </c>
      <c r="U1351" t="n">
        <v>8.96</v>
      </c>
      <c r="V1351" t="n">
        <v>154.63</v>
      </c>
      <c r="W1351" t="n">
        <v>154.63</v>
      </c>
      <c r="X1351" t="n">
        <v>11.76</v>
      </c>
      <c r="Y1351" t="n">
        <v>11.76</v>
      </c>
      <c r="Z1351" t="n">
        <v>29.95</v>
      </c>
      <c r="AA1351" t="n">
        <v>29.95</v>
      </c>
      <c r="AB1351" t="n">
        <v>44.82</v>
      </c>
      <c r="AC1351" t="n">
        <v>44.81</v>
      </c>
      <c r="AD1351" t="n">
        <v>44.789999999999964</v>
      </c>
      <c r="AE1351" t="n">
        <v>0.009999999999990905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0.00999999999999801</v>
      </c>
      <c r="AL1351" t="inlineStr">
        <is>
          <t>unreconciled</t>
        </is>
      </c>
      <c r="AM1351" t="inlineStr">
        <is>
          <t>Order Amount Mismatch (POS&gt;3PO)</t>
        </is>
      </c>
      <c r="AN1351" t="n">
        <v>44.79</v>
      </c>
      <c r="AO1351" t="n">
        <f>ROUND(P1351*100/H1351,2)</f>
        <v>0.0</v>
      </c>
      <c r="AP1351" t="n">
        <f>ROUND(Q1351*100/I1351,2)</f>
        <v>0.0</v>
      </c>
      <c r="AQ1351"/>
      <c r="AR1351"/>
      <c r="AS1351" t="n">
        <v>0.0</v>
      </c>
    </row>
    <row r="1352">
      <c r="A1352" s="1" t="n">
        <v>45233.0</v>
      </c>
      <c r="B1352" s="2" t="n">
        <v>45233.8840162037</v>
      </c>
      <c r="C1352" t="inlineStr">
        <is>
          <t>3140094012085328</t>
        </is>
      </c>
      <c r="D1352" t="inlineStr">
        <is>
          <t>POS0012</t>
        </is>
      </c>
      <c r="E1352" t="inlineStr">
        <is>
          <t>43</t>
        </is>
      </c>
      <c r="F1352" t="inlineStr">
        <is>
          <t>0094</t>
        </is>
      </c>
      <c r="G1352" t="inlineStr">
        <is>
          <t>5313727811</t>
        </is>
      </c>
      <c r="H1352" t="n">
        <v>268.0</v>
      </c>
      <c r="I1352" t="n">
        <v>332.38</v>
      </c>
      <c r="J1352" t="n">
        <v>295.24</v>
      </c>
      <c r="K1352" t="inlineStr">
        <is>
          <t>sale</t>
        </is>
      </c>
      <c r="L1352" t="inlineStr">
        <is>
          <t/>
        </is>
      </c>
      <c r="M1352" t="inlineStr">
        <is>
          <t/>
        </is>
      </c>
      <c r="N1352" t="n">
        <v>0.0</v>
      </c>
      <c r="O1352" t="n">
        <v>0.0</v>
      </c>
      <c r="P1352" t="n">
        <v>261.21</v>
      </c>
      <c r="Q1352" t="n">
        <v>202.39</v>
      </c>
      <c r="R1352" t="n">
        <v>37.14</v>
      </c>
      <c r="S1352" t="n">
        <v>37.14</v>
      </c>
      <c r="T1352" t="n">
        <v>3.32</v>
      </c>
      <c r="U1352" t="n">
        <v>2.55</v>
      </c>
      <c r="V1352" t="n">
        <v>53.14</v>
      </c>
      <c r="W1352" t="n">
        <v>39.26</v>
      </c>
      <c r="X1352" t="n">
        <v>4.36</v>
      </c>
      <c r="Y1352" t="n">
        <v>3.35</v>
      </c>
      <c r="Z1352" t="n">
        <v>10.35</v>
      </c>
      <c r="AA1352" t="n">
        <v>7.67</v>
      </c>
      <c r="AB1352" t="n">
        <v>12.76</v>
      </c>
      <c r="AC1352" t="n">
        <v>12.76</v>
      </c>
      <c r="AD1352" t="n">
        <v>-64.38</v>
      </c>
      <c r="AE1352" t="n">
        <v>58.81999999999999</v>
      </c>
      <c r="AF1352" t="n">
        <v>0.0</v>
      </c>
      <c r="AG1352" t="n">
        <v>0.77</v>
      </c>
      <c r="AH1352" t="n">
        <v>13.880000000000003</v>
      </c>
      <c r="AI1352" t="n">
        <v>1.0100000000000002</v>
      </c>
      <c r="AJ1352" t="n">
        <v>2.6799999999999997</v>
      </c>
      <c r="AK1352" t="n">
        <v>0.0</v>
      </c>
      <c r="AL1352" t="inlineStr">
        <is>
          <t>unreconciled</t>
        </is>
      </c>
      <c r="AM1352" t="inlineStr">
        <is>
          <t>Order Amount Mismatch (3PO&gt;POS)</t>
        </is>
      </c>
      <c r="AN1352" t="n">
        <v>64.38</v>
      </c>
      <c r="AO1352" t="n">
        <f>ROUND(P1352*100/H1352,2)</f>
        <v>0.0</v>
      </c>
      <c r="AP1352" t="n">
        <f>ROUND(Q1352*100/I1352,2)</f>
        <v>0.0</v>
      </c>
      <c r="AQ1352"/>
      <c r="AR1352"/>
      <c r="AS1352" t="n">
        <v>0.0</v>
      </c>
    </row>
    <row r="1353">
      <c r="A1353" s="1" t="n">
        <v>45234.0</v>
      </c>
      <c r="B1353" s="2" t="n">
        <v>45234.429189814815</v>
      </c>
      <c r="C1353" t="inlineStr">
        <is>
          <t>3140023012059429</t>
        </is>
      </c>
      <c r="D1353" t="inlineStr">
        <is>
          <t>POS0012</t>
        </is>
      </c>
      <c r="E1353" t="inlineStr">
        <is>
          <t>21</t>
        </is>
      </c>
      <c r="F1353" t="inlineStr">
        <is>
          <t>0023</t>
        </is>
      </c>
      <c r="G1353" t="inlineStr">
        <is>
          <t>5313741987</t>
        </is>
      </c>
      <c r="H1353" t="n">
        <v>351.0</v>
      </c>
      <c r="I1353" t="n">
        <v>334.28</v>
      </c>
      <c r="J1353" t="n">
        <v>297.14</v>
      </c>
      <c r="K1353" t="inlineStr">
        <is>
          <t>sale</t>
        </is>
      </c>
      <c r="L1353" t="inlineStr">
        <is>
          <t/>
        </is>
      </c>
      <c r="M1353" t="inlineStr">
        <is>
          <t/>
        </is>
      </c>
      <c r="N1353" t="n">
        <v>0.0</v>
      </c>
      <c r="O1353" t="n">
        <v>0.0</v>
      </c>
      <c r="P1353" t="n">
        <v>262.64</v>
      </c>
      <c r="Q1353" t="n">
        <v>262.64</v>
      </c>
      <c r="R1353" t="n">
        <v>37.14</v>
      </c>
      <c r="S1353" t="n">
        <v>37.14</v>
      </c>
      <c r="T1353" t="n">
        <v>3.34</v>
      </c>
      <c r="U1353" t="n">
        <v>3.34</v>
      </c>
      <c r="V1353" t="n">
        <v>53.49</v>
      </c>
      <c r="W1353" t="n">
        <v>53.49</v>
      </c>
      <c r="X1353" t="n">
        <v>4.39</v>
      </c>
      <c r="Y1353" t="n">
        <v>4.39</v>
      </c>
      <c r="Z1353" t="n">
        <v>10.42</v>
      </c>
      <c r="AA1353" t="n">
        <v>10.42</v>
      </c>
      <c r="AB1353" t="n">
        <v>16.72</v>
      </c>
      <c r="AC1353" t="n">
        <v>16.72</v>
      </c>
      <c r="AD1353" t="n">
        <v>16.720000000000027</v>
      </c>
      <c r="AE1353" t="n">
        <v>0.0</v>
      </c>
      <c r="AF1353" t="n">
        <v>0.0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0.0</v>
      </c>
      <c r="AL1353" t="inlineStr">
        <is>
          <t>unreconciled</t>
        </is>
      </c>
      <c r="AM1353" t="inlineStr">
        <is>
          <t>Order Amount Mismatch (POS&gt;3PO)</t>
        </is>
      </c>
      <c r="AN1353" t="n">
        <v>16.72</v>
      </c>
      <c r="AO1353" t="n">
        <f>ROUND(P1353*100/H1353,2)</f>
        <v>0.0</v>
      </c>
      <c r="AP1353" t="n">
        <f>ROUND(Q1353*100/I1353,2)</f>
        <v>0.0</v>
      </c>
      <c r="AQ1353"/>
      <c r="AR1353"/>
      <c r="AS1353" t="n">
        <v>0.0</v>
      </c>
    </row>
    <row r="1354">
      <c r="A1354" s="1" t="n">
        <v>45233.0</v>
      </c>
      <c r="B1354" s="2" t="n">
        <v>45233.86806712963</v>
      </c>
      <c r="C1354" t="inlineStr">
        <is>
          <t>3140094012085307</t>
        </is>
      </c>
      <c r="D1354" t="inlineStr">
        <is>
          <t>POS0012</t>
        </is>
      </c>
      <c r="E1354" t="inlineStr">
        <is>
          <t>22</t>
        </is>
      </c>
      <c r="F1354" t="inlineStr">
        <is>
          <t>0094</t>
        </is>
      </c>
      <c r="G1354" t="inlineStr">
        <is>
          <t>5313757569</t>
        </is>
      </c>
      <c r="H1354" t="n">
        <v>275.0</v>
      </c>
      <c r="I1354" t="n">
        <v>339.05</v>
      </c>
      <c r="J1354" t="n">
        <v>301.91</v>
      </c>
      <c r="K1354" t="inlineStr">
        <is>
          <t>sale</t>
        </is>
      </c>
      <c r="L1354" t="inlineStr">
        <is>
          <t/>
        </is>
      </c>
      <c r="M1354" t="inlineStr">
        <is>
          <t/>
        </is>
      </c>
      <c r="N1354" t="n">
        <v>0.0</v>
      </c>
      <c r="O1354" t="n">
        <v>0.0</v>
      </c>
      <c r="P1354" t="n">
        <v>266.29</v>
      </c>
      <c r="Q1354" t="n">
        <v>207.49</v>
      </c>
      <c r="R1354" t="n">
        <v>37.14</v>
      </c>
      <c r="S1354" t="n">
        <v>37.14</v>
      </c>
      <c r="T1354" t="n">
        <v>3.39</v>
      </c>
      <c r="U1354" t="n">
        <v>2.62</v>
      </c>
      <c r="V1354" t="n">
        <v>54.34</v>
      </c>
      <c r="W1354" t="n">
        <v>40.46</v>
      </c>
      <c r="X1354" t="n">
        <v>4.45</v>
      </c>
      <c r="Y1354" t="n">
        <v>3.44</v>
      </c>
      <c r="Z1354" t="n">
        <v>10.58</v>
      </c>
      <c r="AA1354" t="n">
        <v>7.9</v>
      </c>
      <c r="AB1354" t="n">
        <v>13.1</v>
      </c>
      <c r="AC1354" t="n">
        <v>13.1</v>
      </c>
      <c r="AD1354" t="n">
        <v>-64.05000000000001</v>
      </c>
      <c r="AE1354" t="n">
        <v>58.80000000000001</v>
      </c>
      <c r="AF1354" t="n">
        <v>0.0</v>
      </c>
      <c r="AG1354" t="n">
        <v>0.77</v>
      </c>
      <c r="AH1354" t="n">
        <v>13.880000000000003</v>
      </c>
      <c r="AI1354" t="n">
        <v>1.0100000000000002</v>
      </c>
      <c r="AJ1354" t="n">
        <v>2.6799999999999997</v>
      </c>
      <c r="AK1354" t="n">
        <v>0.0</v>
      </c>
      <c r="AL1354" t="inlineStr">
        <is>
          <t>unreconciled</t>
        </is>
      </c>
      <c r="AM1354" t="inlineStr">
        <is>
          <t>Order Amount Mismatch (3PO&gt;POS)</t>
        </is>
      </c>
      <c r="AN1354" t="n">
        <v>64.05</v>
      </c>
      <c r="AO1354" t="n">
        <f>ROUND(P1354*100/H1354,2)</f>
        <v>0.0</v>
      </c>
      <c r="AP1354" t="n">
        <f>ROUND(Q1354*100/I1354,2)</f>
        <v>0.0</v>
      </c>
      <c r="AQ1354"/>
      <c r="AR1354"/>
      <c r="AS1354" t="n">
        <v>0.0</v>
      </c>
    </row>
    <row r="1355">
      <c r="A1355" s="1" t="n">
        <v>45234.0</v>
      </c>
      <c r="B1355" s="2" t="n">
        <v>45234.570127314815</v>
      </c>
      <c r="C1355" t="inlineStr">
        <is>
          <t>3140023012059473</t>
        </is>
      </c>
      <c r="D1355" t="inlineStr">
        <is>
          <t>POS0012</t>
        </is>
      </c>
      <c r="E1355" t="inlineStr">
        <is>
          <t>65</t>
        </is>
      </c>
      <c r="F1355" t="inlineStr">
        <is>
          <t>0023</t>
        </is>
      </c>
      <c r="G1355" t="inlineStr">
        <is>
          <t>5313758284</t>
        </is>
      </c>
      <c r="H1355" t="n">
        <v>583.0</v>
      </c>
      <c r="I1355" t="n">
        <v>555.23</v>
      </c>
      <c r="J1355" t="n">
        <v>518.09</v>
      </c>
      <c r="K1355" t="inlineStr">
        <is>
          <t>sale</t>
        </is>
      </c>
      <c r="L1355" t="inlineStr">
        <is>
          <t/>
        </is>
      </c>
      <c r="M1355" t="inlineStr">
        <is>
          <t/>
        </is>
      </c>
      <c r="N1355" t="n">
        <v>0.0</v>
      </c>
      <c r="O1355" t="n">
        <v>0.0</v>
      </c>
      <c r="P1355" t="n">
        <v>431.03</v>
      </c>
      <c r="Q1355" t="n">
        <v>431.03</v>
      </c>
      <c r="R1355" t="n">
        <v>37.14</v>
      </c>
      <c r="S1355" t="n">
        <v>37.14</v>
      </c>
      <c r="T1355" t="n">
        <v>5.55</v>
      </c>
      <c r="U1355" t="n">
        <v>5.55</v>
      </c>
      <c r="V1355" t="n">
        <v>93.26</v>
      </c>
      <c r="W1355" t="n">
        <v>93.26</v>
      </c>
      <c r="X1355" t="n">
        <v>7.29</v>
      </c>
      <c r="Y1355" t="n">
        <v>7.29</v>
      </c>
      <c r="Z1355" t="n">
        <v>18.1</v>
      </c>
      <c r="AA1355" t="n">
        <v>18.1</v>
      </c>
      <c r="AB1355" t="n">
        <v>27.76</v>
      </c>
      <c r="AC1355" t="n">
        <v>27.76</v>
      </c>
      <c r="AD1355" t="n">
        <v>27.769999999999982</v>
      </c>
      <c r="AE1355" t="n">
        <v>0.0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</v>
      </c>
      <c r="AL1355" t="inlineStr">
        <is>
          <t>unreconciled</t>
        </is>
      </c>
      <c r="AM1355" t="inlineStr">
        <is>
          <t>Order Amount Mismatch (POS&gt;3PO)</t>
        </is>
      </c>
      <c r="AN1355" t="n">
        <v>27.77</v>
      </c>
      <c r="AO1355" t="n">
        <f>ROUND(P1355*100/H1355,2)</f>
        <v>0.0</v>
      </c>
      <c r="AP1355" t="n">
        <f>ROUND(Q1355*100/I1355,2)</f>
        <v>0.0</v>
      </c>
      <c r="AQ1355"/>
      <c r="AR1355"/>
      <c r="AS1355" t="n">
        <v>0.0</v>
      </c>
    </row>
    <row r="1356">
      <c r="A1356" s="1" t="n">
        <v>45236.0</v>
      </c>
      <c r="B1356" s="2" t="n">
        <v>45236.67982638889</v>
      </c>
      <c r="C1356" t="inlineStr">
        <is>
          <t>3140094012086524</t>
        </is>
      </c>
      <c r="D1356" t="inlineStr">
        <is>
          <t>POS0012</t>
        </is>
      </c>
      <c r="E1356" t="inlineStr">
        <is>
          <t>39</t>
        </is>
      </c>
      <c r="F1356" t="inlineStr">
        <is>
          <t>0094</t>
        </is>
      </c>
      <c r="G1356" t="inlineStr">
        <is>
          <t>5313770816</t>
        </is>
      </c>
      <c r="H1356" t="n">
        <v>415.0</v>
      </c>
      <c r="I1356" t="n">
        <v>395.24</v>
      </c>
      <c r="J1356" t="n">
        <v>358.1</v>
      </c>
      <c r="K1356" t="inlineStr">
        <is>
          <t>sale</t>
        </is>
      </c>
      <c r="L1356" t="inlineStr">
        <is>
          <t/>
        </is>
      </c>
      <c r="M1356" t="inlineStr">
        <is>
          <t/>
        </is>
      </c>
      <c r="N1356" t="n">
        <v>0.0</v>
      </c>
      <c r="O1356" t="n">
        <v>0.0</v>
      </c>
      <c r="P1356" t="n">
        <v>309.1</v>
      </c>
      <c r="Q1356" t="n">
        <v>309.11</v>
      </c>
      <c r="R1356" t="n">
        <v>37.14</v>
      </c>
      <c r="S1356" t="n">
        <v>37.14</v>
      </c>
      <c r="T1356" t="n">
        <v>3.95</v>
      </c>
      <c r="U1356" t="n">
        <v>3.95</v>
      </c>
      <c r="V1356" t="n">
        <v>64.46</v>
      </c>
      <c r="W1356" t="n">
        <v>64.46</v>
      </c>
      <c r="X1356" t="n">
        <v>5.19</v>
      </c>
      <c r="Y1356" t="n">
        <v>5.19</v>
      </c>
      <c r="Z1356" t="n">
        <v>12.54</v>
      </c>
      <c r="AA1356" t="n">
        <v>12.53</v>
      </c>
      <c r="AB1356" t="n">
        <v>19.76</v>
      </c>
      <c r="AC1356" t="n">
        <v>19.76</v>
      </c>
      <c r="AD1356" t="n">
        <v>19.75999999999999</v>
      </c>
      <c r="AE1356" t="n">
        <v>-0.009999999999990905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0.009999999999999787</v>
      </c>
      <c r="AK1356" t="n">
        <v>0.0</v>
      </c>
      <c r="AL1356" t="inlineStr">
        <is>
          <t>unreconciled</t>
        </is>
      </c>
      <c r="AM1356" t="inlineStr">
        <is>
          <t>Order Amount Mismatch (POS&gt;3PO)</t>
        </is>
      </c>
      <c r="AN1356" t="n">
        <v>19.76</v>
      </c>
      <c r="AO1356" t="n">
        <f>ROUND(P1356*100/H1356,2)</f>
        <v>0.0</v>
      </c>
      <c r="AP1356" t="n">
        <f>ROUND(Q1356*100/I1356,2)</f>
        <v>0.0</v>
      </c>
      <c r="AQ1356"/>
      <c r="AR1356"/>
      <c r="AS1356" t="n">
        <v>0.0</v>
      </c>
    </row>
    <row r="1357">
      <c r="A1357" s="1" t="n">
        <v>45233.0</v>
      </c>
      <c r="B1357" s="2" t="n">
        <v>45233.87415509259</v>
      </c>
      <c r="C1357" t="inlineStr">
        <is>
          <t>3140023012059326</t>
        </is>
      </c>
      <c r="D1357" t="inlineStr">
        <is>
          <t>POS0012</t>
        </is>
      </c>
      <c r="E1357" t="inlineStr">
        <is>
          <t>19</t>
        </is>
      </c>
      <c r="F1357" t="inlineStr">
        <is>
          <t>0023</t>
        </is>
      </c>
      <c r="G1357" t="inlineStr">
        <is>
          <t>5313773090</t>
        </is>
      </c>
      <c r="H1357" t="n">
        <v>1389.0</v>
      </c>
      <c r="I1357" t="n">
        <v>1400.0</v>
      </c>
      <c r="J1357" t="n">
        <v>1362.86</v>
      </c>
      <c r="K1357" t="inlineStr">
        <is>
          <t>sale</t>
        </is>
      </c>
      <c r="L1357" t="inlineStr">
        <is>
          <t/>
        </is>
      </c>
      <c r="M1357" t="inlineStr">
        <is>
          <t/>
        </is>
      </c>
      <c r="N1357" t="n">
        <v>0.0</v>
      </c>
      <c r="O1357" t="n">
        <v>0.0</v>
      </c>
      <c r="P1357" t="n">
        <v>1074.85</v>
      </c>
      <c r="Q1357" t="n">
        <v>1016.06</v>
      </c>
      <c r="R1357" t="n">
        <v>37.14</v>
      </c>
      <c r="S1357" t="n">
        <v>37.14</v>
      </c>
      <c r="T1357" t="n">
        <v>14.0</v>
      </c>
      <c r="U1357" t="n">
        <v>13.23</v>
      </c>
      <c r="V1357" t="n">
        <v>245.31</v>
      </c>
      <c r="W1357" t="n">
        <v>231.43</v>
      </c>
      <c r="X1357" t="n">
        <v>18.38</v>
      </c>
      <c r="Y1357" t="n">
        <v>17.36</v>
      </c>
      <c r="Z1357" t="n">
        <v>47.46</v>
      </c>
      <c r="AA1357" t="n">
        <v>44.78</v>
      </c>
      <c r="AB1357" t="n">
        <v>66.14</v>
      </c>
      <c r="AC1357" t="n">
        <v>66.14</v>
      </c>
      <c r="AD1357" t="n">
        <v>-11.0</v>
      </c>
      <c r="AE1357" t="n">
        <v>58.789999999999964</v>
      </c>
      <c r="AF1357" t="n">
        <v>0.0</v>
      </c>
      <c r="AG1357" t="n">
        <v>0.7699999999999996</v>
      </c>
      <c r="AH1357" t="n">
        <v>13.879999999999995</v>
      </c>
      <c r="AI1357" t="n">
        <v>1.0199999999999996</v>
      </c>
      <c r="AJ1357" t="n">
        <v>2.6799999999999997</v>
      </c>
      <c r="AK1357" t="n">
        <v>0.0</v>
      </c>
      <c r="AL1357" t="inlineStr">
        <is>
          <t>unreconciled</t>
        </is>
      </c>
      <c r="AM1357" t="inlineStr">
        <is>
          <t>Order Amount Mismatch (3PO&gt;POS)</t>
        </is>
      </c>
      <c r="AN1357" t="n">
        <v>11.0</v>
      </c>
      <c r="AO1357" t="n">
        <f>ROUND(P1357*100/H1357,2)</f>
        <v>0.0</v>
      </c>
      <c r="AP1357" t="n">
        <f>ROUND(Q1357*100/I1357,2)</f>
        <v>0.0</v>
      </c>
      <c r="AQ1357"/>
      <c r="AR1357"/>
      <c r="AS1357" t="n">
        <v>0.0</v>
      </c>
    </row>
    <row r="1358">
      <c r="A1358" s="1" t="n">
        <v>45234.0</v>
      </c>
      <c r="B1358" s="2" t="n">
        <v>45234.82435185185</v>
      </c>
      <c r="C1358" t="inlineStr">
        <is>
          <t>3140023012059582</t>
        </is>
      </c>
      <c r="D1358" t="inlineStr">
        <is>
          <t>POS0012</t>
        </is>
      </c>
      <c r="E1358" t="inlineStr">
        <is>
          <t>74</t>
        </is>
      </c>
      <c r="F1358" t="inlineStr">
        <is>
          <t>0023</t>
        </is>
      </c>
      <c r="G1358" t="inlineStr">
        <is>
          <t>5313776803</t>
        </is>
      </c>
      <c r="H1358" t="n">
        <v>255.0</v>
      </c>
      <c r="I1358" t="n">
        <v>242.86</v>
      </c>
      <c r="J1358" t="n">
        <v>205.72</v>
      </c>
      <c r="K1358" t="inlineStr">
        <is>
          <t>sale</t>
        </is>
      </c>
      <c r="L1358" t="inlineStr">
        <is>
          <t/>
        </is>
      </c>
      <c r="M1358" t="inlineStr">
        <is>
          <t/>
        </is>
      </c>
      <c r="N1358" t="n">
        <v>0.0</v>
      </c>
      <c r="O1358" t="n">
        <v>0.0</v>
      </c>
      <c r="P1358" t="n">
        <v>192.97</v>
      </c>
      <c r="Q1358" t="n">
        <v>192.95</v>
      </c>
      <c r="R1358" t="n">
        <v>37.14</v>
      </c>
      <c r="S1358" t="n">
        <v>37.14</v>
      </c>
      <c r="T1358" t="n">
        <v>2.43</v>
      </c>
      <c r="U1358" t="n">
        <v>2.43</v>
      </c>
      <c r="V1358" t="n">
        <v>37.03</v>
      </c>
      <c r="W1358" t="n">
        <v>37.03</v>
      </c>
      <c r="X1358" t="n">
        <v>3.19</v>
      </c>
      <c r="Y1358" t="n">
        <v>3.19</v>
      </c>
      <c r="Z1358" t="n">
        <v>7.24</v>
      </c>
      <c r="AA1358" t="n">
        <v>7.24</v>
      </c>
      <c r="AB1358" t="n">
        <v>12.14</v>
      </c>
      <c r="AC1358" t="n">
        <v>12.14</v>
      </c>
      <c r="AD1358" t="n">
        <v>12.139999999999986</v>
      </c>
      <c r="AE1358" t="n">
        <v>0.020000000000010232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inlineStr">
        <is>
          <t>unreconciled</t>
        </is>
      </c>
      <c r="AM1358" t="inlineStr">
        <is>
          <t>Order Amount Mismatch (POS&gt;3PO)</t>
        </is>
      </c>
      <c r="AN1358" t="n">
        <v>12.14</v>
      </c>
      <c r="AO1358" t="n">
        <f>ROUND(P1358*100/H1358,2)</f>
        <v>0.0</v>
      </c>
      <c r="AP1358" t="n">
        <f>ROUND(Q1358*100/I1358,2)</f>
        <v>0.0</v>
      </c>
      <c r="AQ1358"/>
      <c r="AR1358"/>
      <c r="AS1358" t="n">
        <v>0.0</v>
      </c>
    </row>
    <row r="1359">
      <c r="A1359" s="1" t="n">
        <v>45235.0</v>
      </c>
      <c r="B1359" s="2" t="n">
        <v>45235.83634259259</v>
      </c>
      <c r="C1359" t="inlineStr">
        <is>
          <t>3140094012086242</t>
        </is>
      </c>
      <c r="D1359" t="inlineStr">
        <is>
          <t>POS0012</t>
        </is>
      </c>
      <c r="E1359" t="inlineStr">
        <is>
          <t>57</t>
        </is>
      </c>
      <c r="F1359" t="inlineStr">
        <is>
          <t>0094</t>
        </is>
      </c>
      <c r="G1359" t="inlineStr">
        <is>
          <t>5313789006</t>
        </is>
      </c>
      <c r="H1359" t="n">
        <v>327.0</v>
      </c>
      <c r="I1359" t="n">
        <v>311.43</v>
      </c>
      <c r="J1359" t="n">
        <v>274.29</v>
      </c>
      <c r="K1359" t="inlineStr">
        <is>
          <t>sale</t>
        </is>
      </c>
      <c r="L1359" t="inlineStr">
        <is>
          <t/>
        </is>
      </c>
      <c r="M1359" t="inlineStr">
        <is>
          <t/>
        </is>
      </c>
      <c r="N1359" t="n">
        <v>0.0</v>
      </c>
      <c r="O1359" t="n">
        <v>0.0</v>
      </c>
      <c r="P1359" t="n">
        <v>245.24</v>
      </c>
      <c r="Q1359" t="n">
        <v>245.22</v>
      </c>
      <c r="R1359" t="n">
        <v>37.14</v>
      </c>
      <c r="S1359" t="n">
        <v>37.14</v>
      </c>
      <c r="T1359" t="n">
        <v>3.11</v>
      </c>
      <c r="U1359" t="n">
        <v>3.11</v>
      </c>
      <c r="V1359" t="n">
        <v>49.37</v>
      </c>
      <c r="W1359" t="n">
        <v>49.37</v>
      </c>
      <c r="X1359" t="n">
        <v>4.09</v>
      </c>
      <c r="Y1359" t="n">
        <v>4.09</v>
      </c>
      <c r="Z1359" t="n">
        <v>9.62</v>
      </c>
      <c r="AA1359" t="n">
        <v>9.63</v>
      </c>
      <c r="AB1359" t="n">
        <v>15.58</v>
      </c>
      <c r="AC1359" t="n">
        <v>15.57</v>
      </c>
      <c r="AD1359" t="n">
        <v>15.569999999999993</v>
      </c>
      <c r="AE1359" t="n">
        <v>0.020000000000010232</v>
      </c>
      <c r="AF1359" t="n">
        <v>0.0</v>
      </c>
      <c r="AG1359" t="n">
        <v>0.0</v>
      </c>
      <c r="AH1359" t="n">
        <v>0.0</v>
      </c>
      <c r="AI1359" t="n">
        <v>0.0</v>
      </c>
      <c r="AJ1359" t="n">
        <v>-0.010000000000001563</v>
      </c>
      <c r="AK1359" t="n">
        <v>0.009999999999999787</v>
      </c>
      <c r="AL1359" t="inlineStr">
        <is>
          <t>unreconciled</t>
        </is>
      </c>
      <c r="AM1359" t="inlineStr">
        <is>
          <t>Order Amount Mismatch (POS&gt;3PO)</t>
        </is>
      </c>
      <c r="AN1359" t="n">
        <v>15.57</v>
      </c>
      <c r="AO1359" t="n">
        <f>ROUND(P1359*100/H1359,2)</f>
        <v>0.0</v>
      </c>
      <c r="AP1359" t="n">
        <f>ROUND(Q1359*100/I1359,2)</f>
        <v>0.0</v>
      </c>
      <c r="AQ1359"/>
      <c r="AR1359"/>
      <c r="AS1359" t="n">
        <v>0.0</v>
      </c>
    </row>
    <row r="1360">
      <c r="A1360" s="1" t="n">
        <v>45234.0</v>
      </c>
      <c r="B1360" s="2" t="n">
        <v>45234.48842592593</v>
      </c>
      <c r="C1360" t="inlineStr">
        <is>
          <t>3140023012059440</t>
        </is>
      </c>
      <c r="D1360" t="inlineStr">
        <is>
          <t>POS0012</t>
        </is>
      </c>
      <c r="E1360" t="inlineStr">
        <is>
          <t>32</t>
        </is>
      </c>
      <c r="F1360" t="inlineStr">
        <is>
          <t>0023</t>
        </is>
      </c>
      <c r="G1360" t="inlineStr">
        <is>
          <t>5313799139</t>
        </is>
      </c>
      <c r="H1360" t="n">
        <v>309.0</v>
      </c>
      <c r="I1360" t="n">
        <v>294.29</v>
      </c>
      <c r="J1360" t="n">
        <v>257.15</v>
      </c>
      <c r="K1360" t="inlineStr">
        <is>
          <t>sale</t>
        </is>
      </c>
      <c r="L1360" t="inlineStr">
        <is>
          <t/>
        </is>
      </c>
      <c r="M1360" t="inlineStr">
        <is>
          <t/>
        </is>
      </c>
      <c r="N1360" t="n">
        <v>0.0</v>
      </c>
      <c r="O1360" t="n">
        <v>0.0</v>
      </c>
      <c r="P1360" t="n">
        <v>232.17</v>
      </c>
      <c r="Q1360" t="n">
        <v>232.18</v>
      </c>
      <c r="R1360" t="n">
        <v>37.14</v>
      </c>
      <c r="S1360" t="n">
        <v>37.14</v>
      </c>
      <c r="T1360" t="n">
        <v>2.94</v>
      </c>
      <c r="U1360" t="n">
        <v>2.94</v>
      </c>
      <c r="V1360" t="n">
        <v>46.29</v>
      </c>
      <c r="W1360" t="n">
        <v>46.29</v>
      </c>
      <c r="X1360" t="n">
        <v>3.86</v>
      </c>
      <c r="Y1360" t="n">
        <v>3.86</v>
      </c>
      <c r="Z1360" t="n">
        <v>9.03</v>
      </c>
      <c r="AA1360" t="n">
        <v>9.02</v>
      </c>
      <c r="AB1360" t="n">
        <v>14.72</v>
      </c>
      <c r="AC1360" t="n">
        <v>14.72</v>
      </c>
      <c r="AD1360" t="n">
        <v>14.70999999999998</v>
      </c>
      <c r="AE1360" t="n">
        <v>-0.010000000000019327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0.009999999999999787</v>
      </c>
      <c r="AK1360" t="n">
        <v>0.0</v>
      </c>
      <c r="AL1360" t="inlineStr">
        <is>
          <t>unreconciled</t>
        </is>
      </c>
      <c r="AM1360" t="inlineStr">
        <is>
          <t>Order Amount Mismatch (POS&gt;3PO)</t>
        </is>
      </c>
      <c r="AN1360" t="n">
        <v>14.71</v>
      </c>
      <c r="AO1360" t="n">
        <f>ROUND(P1360*100/H1360,2)</f>
        <v>0.0</v>
      </c>
      <c r="AP1360" t="n">
        <f>ROUND(Q1360*100/I1360,2)</f>
        <v>0.0</v>
      </c>
      <c r="AQ1360"/>
      <c r="AR1360"/>
      <c r="AS1360" t="n">
        <v>0.0</v>
      </c>
    </row>
    <row r="1361">
      <c r="A1361" s="1" t="n">
        <v>45233.0</v>
      </c>
      <c r="B1361" s="2" t="n">
        <v>45233.9759375</v>
      </c>
      <c r="C1361" t="inlineStr">
        <is>
          <t>3140023012059371</t>
        </is>
      </c>
      <c r="D1361" t="inlineStr">
        <is>
          <t>POS0012</t>
        </is>
      </c>
      <c r="E1361" t="inlineStr">
        <is>
          <t>64</t>
        </is>
      </c>
      <c r="F1361" t="inlineStr">
        <is>
          <t>0023</t>
        </is>
      </c>
      <c r="G1361" t="inlineStr">
        <is>
          <t>5313799561</t>
        </is>
      </c>
      <c r="H1361" t="n">
        <v>250.99999999999997</v>
      </c>
      <c r="I1361" t="n">
        <v>316.18</v>
      </c>
      <c r="J1361" t="n">
        <v>279.04</v>
      </c>
      <c r="K1361" t="inlineStr">
        <is>
          <t>sale</t>
        </is>
      </c>
      <c r="L1361" t="inlineStr">
        <is>
          <t/>
        </is>
      </c>
      <c r="M1361" t="inlineStr">
        <is>
          <t/>
        </is>
      </c>
      <c r="N1361" t="n">
        <v>0.0</v>
      </c>
      <c r="O1361" t="n">
        <v>0.0</v>
      </c>
      <c r="P1361" t="n">
        <v>248.85</v>
      </c>
      <c r="Q1361" t="n">
        <v>190.05</v>
      </c>
      <c r="R1361" t="n">
        <v>37.14</v>
      </c>
      <c r="S1361" t="n">
        <v>37.14</v>
      </c>
      <c r="T1361" t="n">
        <v>3.16</v>
      </c>
      <c r="U1361" t="n">
        <v>2.39</v>
      </c>
      <c r="V1361" t="n">
        <v>50.23</v>
      </c>
      <c r="W1361" t="n">
        <v>36.34</v>
      </c>
      <c r="X1361" t="n">
        <v>4.15</v>
      </c>
      <c r="Y1361" t="n">
        <v>3.14</v>
      </c>
      <c r="Z1361" t="n">
        <v>9.79</v>
      </c>
      <c r="AA1361" t="n">
        <v>7.11</v>
      </c>
      <c r="AB1361" t="n">
        <v>11.96</v>
      </c>
      <c r="AC1361" t="n">
        <v>11.95</v>
      </c>
      <c r="AD1361" t="n">
        <v>-65.18000000000004</v>
      </c>
      <c r="AE1361" t="n">
        <v>58.79999999999998</v>
      </c>
      <c r="AF1361" t="n">
        <v>0.0</v>
      </c>
      <c r="AG1361" t="n">
        <v>0.77</v>
      </c>
      <c r="AH1361" t="n">
        <v>13.889999999999993</v>
      </c>
      <c r="AI1361" t="n">
        <v>1.0100000000000002</v>
      </c>
      <c r="AJ1361" t="n">
        <v>2.679999999999999</v>
      </c>
      <c r="AK1361" t="n">
        <v>0.010000000000001563</v>
      </c>
      <c r="AL1361" t="inlineStr">
        <is>
          <t>unreconciled</t>
        </is>
      </c>
      <c r="AM1361" t="inlineStr">
        <is>
          <t>Order Amount Mismatch (3PO&gt;POS)</t>
        </is>
      </c>
      <c r="AN1361" t="n">
        <v>65.18</v>
      </c>
      <c r="AO1361" t="n">
        <f>ROUND(P1361*100/H1361,2)</f>
        <v>0.0</v>
      </c>
      <c r="AP1361" t="n">
        <f>ROUND(Q1361*100/I1361,2)</f>
        <v>0.0</v>
      </c>
      <c r="AQ1361"/>
      <c r="AR1361"/>
      <c r="AS1361" t="n">
        <v>0.0</v>
      </c>
    </row>
    <row r="1362">
      <c r="A1362" s="1" t="n">
        <v>45233.0</v>
      </c>
      <c r="B1362" s="2" t="n">
        <v>45233.818333333336</v>
      </c>
      <c r="C1362" t="inlineStr">
        <is>
          <t>3140094012085227</t>
        </is>
      </c>
      <c r="D1362" t="inlineStr">
        <is>
          <t>POS0012</t>
        </is>
      </c>
      <c r="E1362" t="inlineStr">
        <is>
          <t>42</t>
        </is>
      </c>
      <c r="F1362" t="inlineStr">
        <is>
          <t>0094</t>
        </is>
      </c>
      <c r="G1362" t="inlineStr">
        <is>
          <t>5313815495</t>
        </is>
      </c>
      <c r="H1362" t="n">
        <v>496.99999999999994</v>
      </c>
      <c r="I1362" t="n">
        <v>550.48</v>
      </c>
      <c r="J1362" t="n">
        <v>513.34</v>
      </c>
      <c r="K1362" t="inlineStr">
        <is>
          <t>sale</t>
        </is>
      </c>
      <c r="L1362" t="inlineStr">
        <is>
          <t/>
        </is>
      </c>
      <c r="M1362" t="inlineStr">
        <is>
          <t/>
        </is>
      </c>
      <c r="N1362" t="n">
        <v>0.0</v>
      </c>
      <c r="O1362" t="n">
        <v>0.0</v>
      </c>
      <c r="P1362" t="n">
        <v>427.43</v>
      </c>
      <c r="Q1362" t="n">
        <v>368.62</v>
      </c>
      <c r="R1362" t="n">
        <v>37.14</v>
      </c>
      <c r="S1362" t="n">
        <v>37.14</v>
      </c>
      <c r="T1362" t="n">
        <v>5.5</v>
      </c>
      <c r="U1362" t="n">
        <v>4.73</v>
      </c>
      <c r="V1362" t="n">
        <v>92.4</v>
      </c>
      <c r="W1362" t="n">
        <v>78.52</v>
      </c>
      <c r="X1362" t="n">
        <v>7.22</v>
      </c>
      <c r="Y1362" t="n">
        <v>6.21</v>
      </c>
      <c r="Z1362" t="n">
        <v>17.93</v>
      </c>
      <c r="AA1362" t="n">
        <v>15.25</v>
      </c>
      <c r="AB1362" t="n">
        <v>23.66</v>
      </c>
      <c r="AC1362" t="n">
        <v>23.67</v>
      </c>
      <c r="AD1362" t="n">
        <v>-53.480000000000075</v>
      </c>
      <c r="AE1362" t="n">
        <v>58.81</v>
      </c>
      <c r="AF1362" t="n">
        <v>0.0</v>
      </c>
      <c r="AG1362" t="n">
        <v>0.7699999999999996</v>
      </c>
      <c r="AH1362" t="n">
        <v>13.88000000000001</v>
      </c>
      <c r="AI1362" t="n">
        <v>1.0099999999999998</v>
      </c>
      <c r="AJ1362" t="n">
        <v>2.6799999999999997</v>
      </c>
      <c r="AK1362" t="n">
        <v>-0.010000000000001563</v>
      </c>
      <c r="AL1362" t="inlineStr">
        <is>
          <t>unreconciled</t>
        </is>
      </c>
      <c r="AM1362" t="inlineStr">
        <is>
          <t>Order Amount Mismatch (3PO&gt;POS)</t>
        </is>
      </c>
      <c r="AN1362" t="n">
        <v>53.48</v>
      </c>
      <c r="AO1362" t="n">
        <f>ROUND(P1362*100/H1362,2)</f>
        <v>0.0</v>
      </c>
      <c r="AP1362" t="n">
        <f>ROUND(Q1362*100/I1362,2)</f>
        <v>0.0</v>
      </c>
      <c r="AQ1362"/>
      <c r="AR1362"/>
      <c r="AS1362" t="n">
        <v>0.0</v>
      </c>
    </row>
    <row r="1363">
      <c r="A1363" s="1" t="n">
        <v>45234.0</v>
      </c>
      <c r="B1363" s="2" t="n">
        <v>45234.48962962963</v>
      </c>
      <c r="C1363" t="inlineStr">
        <is>
          <t>3140094012085441</t>
        </is>
      </c>
      <c r="D1363" t="inlineStr">
        <is>
          <t>POS0012</t>
        </is>
      </c>
      <c r="E1363" t="inlineStr">
        <is>
          <t>56</t>
        </is>
      </c>
      <c r="F1363" t="inlineStr">
        <is>
          <t>0094</t>
        </is>
      </c>
      <c r="G1363" t="inlineStr">
        <is>
          <t>5313837546</t>
        </is>
      </c>
      <c r="H1363" t="n">
        <v>688.0</v>
      </c>
      <c r="I1363" t="n">
        <v>655.23</v>
      </c>
      <c r="J1363" t="n">
        <v>618.09</v>
      </c>
      <c r="K1363" t="inlineStr">
        <is>
          <t>sale</t>
        </is>
      </c>
      <c r="L1363" t="inlineStr">
        <is>
          <t/>
        </is>
      </c>
      <c r="M1363" t="inlineStr">
        <is>
          <t/>
        </is>
      </c>
      <c r="N1363" t="n">
        <v>0.0</v>
      </c>
      <c r="O1363" t="n">
        <v>0.0</v>
      </c>
      <c r="P1363" t="n">
        <v>507.25</v>
      </c>
      <c r="Q1363" t="n">
        <v>507.24</v>
      </c>
      <c r="R1363" t="n">
        <v>37.14</v>
      </c>
      <c r="S1363" t="n">
        <v>37.14</v>
      </c>
      <c r="T1363" t="n">
        <v>6.55</v>
      </c>
      <c r="U1363" t="n">
        <v>6.55</v>
      </c>
      <c r="V1363" t="n">
        <v>111.26</v>
      </c>
      <c r="W1363" t="n">
        <v>111.26</v>
      </c>
      <c r="X1363" t="n">
        <v>8.6</v>
      </c>
      <c r="Y1363" t="n">
        <v>8.6</v>
      </c>
      <c r="Z1363" t="n">
        <v>21.57</v>
      </c>
      <c r="AA1363" t="n">
        <v>21.58</v>
      </c>
      <c r="AB1363" t="n">
        <v>32.76</v>
      </c>
      <c r="AC1363" t="n">
        <v>32.76</v>
      </c>
      <c r="AD1363" t="n">
        <v>32.76999999999998</v>
      </c>
      <c r="AE1363" t="n">
        <v>0.009999999999990905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-0.00999999999999801</v>
      </c>
      <c r="AK1363" t="n">
        <v>0.0</v>
      </c>
      <c r="AL1363" t="inlineStr">
        <is>
          <t>unreconciled</t>
        </is>
      </c>
      <c r="AM1363" t="inlineStr">
        <is>
          <t>Order Amount Mismatch (POS&gt;3PO)</t>
        </is>
      </c>
      <c r="AN1363" t="n">
        <v>32.77</v>
      </c>
      <c r="AO1363" t="n">
        <f>ROUND(P1363*100/H1363,2)</f>
        <v>0.0</v>
      </c>
      <c r="AP1363" t="n">
        <f>ROUND(Q1363*100/I1363,2)</f>
        <v>0.0</v>
      </c>
      <c r="AQ1363"/>
      <c r="AR1363"/>
      <c r="AS1363" t="n">
        <v>0.0</v>
      </c>
    </row>
    <row r="1364">
      <c r="A1364" s="1" t="n">
        <v>45234.0</v>
      </c>
      <c r="B1364" s="2" t="n">
        <v>45234.66090277778</v>
      </c>
      <c r="C1364" t="inlineStr">
        <is>
          <t>3140094012085559</t>
        </is>
      </c>
      <c r="D1364" t="inlineStr">
        <is>
          <t>POS0012</t>
        </is>
      </c>
      <c r="E1364" t="inlineStr">
        <is>
          <t>74</t>
        </is>
      </c>
      <c r="F1364" t="inlineStr">
        <is>
          <t>0094</t>
        </is>
      </c>
      <c r="G1364" t="inlineStr">
        <is>
          <t>5313867542</t>
        </is>
      </c>
      <c r="H1364" t="n">
        <v>1217.0</v>
      </c>
      <c r="I1364" t="n">
        <v>1159.06</v>
      </c>
      <c r="J1364" t="n">
        <v>1121.92</v>
      </c>
      <c r="K1364" t="inlineStr">
        <is>
          <t>sale</t>
        </is>
      </c>
      <c r="L1364" t="inlineStr">
        <is>
          <t/>
        </is>
      </c>
      <c r="M1364" t="inlineStr">
        <is>
          <t/>
        </is>
      </c>
      <c r="N1364" t="n">
        <v>0.0</v>
      </c>
      <c r="O1364" t="n">
        <v>0.0</v>
      </c>
      <c r="P1364" t="n">
        <v>891.22</v>
      </c>
      <c r="Q1364" t="n">
        <v>891.21</v>
      </c>
      <c r="R1364" t="n">
        <v>37.14</v>
      </c>
      <c r="S1364" t="n">
        <v>37.14</v>
      </c>
      <c r="T1364" t="n">
        <v>11.59</v>
      </c>
      <c r="U1364" t="n">
        <v>11.59</v>
      </c>
      <c r="V1364" t="n">
        <v>201.95</v>
      </c>
      <c r="W1364" t="n">
        <v>201.95</v>
      </c>
      <c r="X1364" t="n">
        <v>15.21</v>
      </c>
      <c r="Y1364" t="n">
        <v>15.21</v>
      </c>
      <c r="Z1364" t="n">
        <v>39.09</v>
      </c>
      <c r="AA1364" t="n">
        <v>39.09</v>
      </c>
      <c r="AB1364" t="n">
        <v>57.96</v>
      </c>
      <c r="AC1364" t="n">
        <v>57.95</v>
      </c>
      <c r="AD1364" t="n">
        <v>57.940000000000055</v>
      </c>
      <c r="AE1364" t="n">
        <v>0.009999999999990905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0.00999999999999801</v>
      </c>
      <c r="AL1364" t="inlineStr">
        <is>
          <t>unreconciled</t>
        </is>
      </c>
      <c r="AM1364" t="inlineStr">
        <is>
          <t>Order Amount Mismatch (POS&gt;3PO)</t>
        </is>
      </c>
      <c r="AN1364" t="n">
        <v>57.94</v>
      </c>
      <c r="AO1364" t="n">
        <f>ROUND(P1364*100/H1364,2)</f>
        <v>0.0</v>
      </c>
      <c r="AP1364" t="n">
        <f>ROUND(Q1364*100/I1364,2)</f>
        <v>0.0</v>
      </c>
      <c r="AQ1364"/>
      <c r="AR1364"/>
      <c r="AS1364" t="n">
        <v>0.0</v>
      </c>
    </row>
    <row r="1365">
      <c r="A1365" s="1" t="n">
        <v>45235.0</v>
      </c>
      <c r="B1365" s="2" t="n">
        <v>45235.58384259259</v>
      </c>
      <c r="C1365" t="inlineStr">
        <is>
          <t>3140023012059781</t>
        </is>
      </c>
      <c r="D1365" t="inlineStr">
        <is>
          <t>POS0012</t>
        </is>
      </c>
      <c r="E1365" t="inlineStr">
        <is>
          <t>73</t>
        </is>
      </c>
      <c r="F1365" t="inlineStr">
        <is>
          <t>0023</t>
        </is>
      </c>
      <c r="G1365" t="inlineStr">
        <is>
          <t>5313892812</t>
        </is>
      </c>
      <c r="H1365" t="n">
        <v>558.0</v>
      </c>
      <c r="I1365" t="n">
        <v>531.43</v>
      </c>
      <c r="J1365" t="n">
        <v>494.29</v>
      </c>
      <c r="K1365" t="inlineStr">
        <is>
          <t>sale</t>
        </is>
      </c>
      <c r="L1365" t="inlineStr">
        <is>
          <t/>
        </is>
      </c>
      <c r="M1365" t="inlineStr">
        <is>
          <t/>
        </is>
      </c>
      <c r="N1365" t="n">
        <v>0.0</v>
      </c>
      <c r="O1365" t="n">
        <v>0.0</v>
      </c>
      <c r="P1365" t="n">
        <v>412.9</v>
      </c>
      <c r="Q1365" t="n">
        <v>412.91</v>
      </c>
      <c r="R1365" t="n">
        <v>37.14</v>
      </c>
      <c r="S1365" t="n">
        <v>37.14</v>
      </c>
      <c r="T1365" t="n">
        <v>5.31</v>
      </c>
      <c r="U1365" t="n">
        <v>5.31</v>
      </c>
      <c r="V1365" t="n">
        <v>88.97</v>
      </c>
      <c r="W1365" t="n">
        <v>88.97</v>
      </c>
      <c r="X1365" t="n">
        <v>6.98</v>
      </c>
      <c r="Y1365" t="n">
        <v>6.98</v>
      </c>
      <c r="Z1365" t="n">
        <v>17.27</v>
      </c>
      <c r="AA1365" t="n">
        <v>17.27</v>
      </c>
      <c r="AB1365" t="n">
        <v>26.58</v>
      </c>
      <c r="AC1365" t="n">
        <v>26.57</v>
      </c>
      <c r="AD1365" t="n">
        <v>26.57000000000005</v>
      </c>
      <c r="AE1365" t="n">
        <v>-0.010000000000047748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</v>
      </c>
      <c r="AK1365" t="n">
        <v>0.00999999999999801</v>
      </c>
      <c r="AL1365" t="inlineStr">
        <is>
          <t>unreconciled</t>
        </is>
      </c>
      <c r="AM1365" t="inlineStr">
        <is>
          <t>Order Amount Mismatch (POS&gt;3PO)</t>
        </is>
      </c>
      <c r="AN1365" t="n">
        <v>26.57</v>
      </c>
      <c r="AO1365" t="n">
        <f>ROUND(P1365*100/H1365,2)</f>
        <v>0.0</v>
      </c>
      <c r="AP1365" t="n">
        <f>ROUND(Q1365*100/I1365,2)</f>
        <v>0.0</v>
      </c>
      <c r="AQ1365"/>
      <c r="AR1365"/>
      <c r="AS1365" t="n">
        <v>0.0</v>
      </c>
    </row>
    <row r="1366">
      <c r="A1366" s="1" t="n">
        <v>45235.0</v>
      </c>
      <c r="B1366" s="2" t="n">
        <v>45235.69421296296</v>
      </c>
      <c r="C1366" t="inlineStr">
        <is>
          <t>3140094012086100</t>
        </is>
      </c>
      <c r="D1366" t="inlineStr">
        <is>
          <t>POS0012</t>
        </is>
      </c>
      <c r="E1366" t="inlineStr">
        <is>
          <t>15</t>
        </is>
      </c>
      <c r="F1366" t="inlineStr">
        <is>
          <t>0094</t>
        </is>
      </c>
      <c r="G1366" t="inlineStr">
        <is>
          <t>5313897108</t>
        </is>
      </c>
      <c r="H1366" t="n">
        <v>299.0</v>
      </c>
      <c r="I1366" t="n">
        <v>284.76</v>
      </c>
      <c r="J1366" t="n">
        <v>247.62</v>
      </c>
      <c r="K1366" t="inlineStr">
        <is>
          <t>sale</t>
        </is>
      </c>
      <c r="L1366" t="inlineStr">
        <is>
          <t/>
        </is>
      </c>
      <c r="M1366" t="inlineStr">
        <is>
          <t/>
        </is>
      </c>
      <c r="N1366" t="n">
        <v>0.0</v>
      </c>
      <c r="O1366" t="n">
        <v>0.0</v>
      </c>
      <c r="P1366" t="n">
        <v>224.9</v>
      </c>
      <c r="Q1366" t="n">
        <v>224.89</v>
      </c>
      <c r="R1366" t="n">
        <v>37.14</v>
      </c>
      <c r="S1366" t="n">
        <v>37.14</v>
      </c>
      <c r="T1366" t="n">
        <v>2.85</v>
      </c>
      <c r="U1366" t="n">
        <v>2.85</v>
      </c>
      <c r="V1366" t="n">
        <v>44.57</v>
      </c>
      <c r="W1366" t="n">
        <v>44.57</v>
      </c>
      <c r="X1366" t="n">
        <v>3.74</v>
      </c>
      <c r="Y1366" t="n">
        <v>3.74</v>
      </c>
      <c r="Z1366" t="n">
        <v>8.7</v>
      </c>
      <c r="AA1366" t="n">
        <v>8.69</v>
      </c>
      <c r="AB1366" t="n">
        <v>14.24</v>
      </c>
      <c r="AC1366" t="n">
        <v>14.24</v>
      </c>
      <c r="AD1366" t="n">
        <v>14.240000000000009</v>
      </c>
      <c r="AE1366" t="n">
        <v>0.010000000000019327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0.009999999999999787</v>
      </c>
      <c r="AK1366" t="n">
        <v>0.0</v>
      </c>
      <c r="AL1366" t="inlineStr">
        <is>
          <t>unreconciled</t>
        </is>
      </c>
      <c r="AM1366" t="inlineStr">
        <is>
          <t>Order Amount Mismatch (POS&gt;3PO)</t>
        </is>
      </c>
      <c r="AN1366" t="n">
        <v>14.24</v>
      </c>
      <c r="AO1366" t="n">
        <f>ROUND(P1366*100/H1366,2)</f>
        <v>0.0</v>
      </c>
      <c r="AP1366" t="n">
        <f>ROUND(Q1366*100/I1366,2)</f>
        <v>0.0</v>
      </c>
      <c r="AQ1366"/>
      <c r="AR1366"/>
      <c r="AS1366" t="n">
        <v>0.0</v>
      </c>
    </row>
    <row r="1367">
      <c r="A1367" s="1" t="n">
        <v>45234.0</v>
      </c>
      <c r="B1367" s="2" t="n">
        <v>45234.59569444445</v>
      </c>
      <c r="C1367" t="inlineStr">
        <is>
          <t>3140094012085503</t>
        </is>
      </c>
      <c r="D1367" t="inlineStr">
        <is>
          <t>POS0012</t>
        </is>
      </c>
      <c r="E1367" t="inlineStr">
        <is>
          <t>18</t>
        </is>
      </c>
      <c r="F1367" t="inlineStr">
        <is>
          <t>0094</t>
        </is>
      </c>
      <c r="G1367" t="inlineStr">
        <is>
          <t>5313922800</t>
        </is>
      </c>
      <c r="H1367" t="n">
        <v>159.0</v>
      </c>
      <c r="I1367" t="n">
        <v>151.43</v>
      </c>
      <c r="J1367" t="n">
        <v>114.29</v>
      </c>
      <c r="K1367" t="inlineStr">
        <is>
          <t>sale</t>
        </is>
      </c>
      <c r="L1367" t="inlineStr">
        <is>
          <t/>
        </is>
      </c>
      <c r="M1367" t="inlineStr">
        <is>
          <t/>
        </is>
      </c>
      <c r="N1367" t="n">
        <v>0.0</v>
      </c>
      <c r="O1367" t="n">
        <v>0.0</v>
      </c>
      <c r="P1367" t="n">
        <v>123.3</v>
      </c>
      <c r="Q1367" t="n">
        <v>123.29</v>
      </c>
      <c r="R1367" t="n">
        <v>37.14</v>
      </c>
      <c r="S1367" t="n">
        <v>37.14</v>
      </c>
      <c r="T1367" t="n">
        <v>1.51</v>
      </c>
      <c r="U1367" t="n">
        <v>1.51</v>
      </c>
      <c r="V1367" t="n">
        <v>20.57</v>
      </c>
      <c r="W1367" t="n">
        <v>20.57</v>
      </c>
      <c r="X1367" t="n">
        <v>1.99</v>
      </c>
      <c r="Y1367" t="n">
        <v>1.99</v>
      </c>
      <c r="Z1367" t="n">
        <v>4.06</v>
      </c>
      <c r="AA1367" t="n">
        <v>4.06</v>
      </c>
      <c r="AB1367" t="n">
        <v>7.58</v>
      </c>
      <c r="AC1367" t="n">
        <v>7.57</v>
      </c>
      <c r="AD1367" t="n">
        <v>7.569999999999993</v>
      </c>
      <c r="AE1367" t="n">
        <v>0.009999999999990905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0.009999999999999787</v>
      </c>
      <c r="AL1367" t="inlineStr">
        <is>
          <t>unreconciled</t>
        </is>
      </c>
      <c r="AM1367" t="inlineStr">
        <is>
          <t>Order Amount Mismatch (POS&gt;3PO)</t>
        </is>
      </c>
      <c r="AN1367" t="n">
        <v>7.57</v>
      </c>
      <c r="AO1367" t="n">
        <f>ROUND(P1367*100/H1367,2)</f>
        <v>0.0</v>
      </c>
      <c r="AP1367" t="n">
        <f>ROUND(Q1367*100/I1367,2)</f>
        <v>0.0</v>
      </c>
      <c r="AQ1367"/>
      <c r="AR1367"/>
      <c r="AS1367" t="n">
        <v>0.0</v>
      </c>
    </row>
    <row r="1368">
      <c r="A1368" s="1" t="n">
        <v>45233.0</v>
      </c>
      <c r="B1368" s="2" t="n">
        <v>45233.95449074074</v>
      </c>
      <c r="C1368" t="inlineStr">
        <is>
          <t>3140023012059359</t>
        </is>
      </c>
      <c r="D1368" t="inlineStr">
        <is>
          <t>POS0012</t>
        </is>
      </c>
      <c r="E1368" t="inlineStr">
        <is>
          <t>52</t>
        </is>
      </c>
      <c r="F1368" t="inlineStr">
        <is>
          <t>0023</t>
        </is>
      </c>
      <c r="G1368" t="inlineStr">
        <is>
          <t>5313926638</t>
        </is>
      </c>
      <c r="H1368" t="n">
        <v>1235.0</v>
      </c>
      <c r="I1368" t="n">
        <v>1253.33</v>
      </c>
      <c r="J1368" t="n">
        <v>1216.19</v>
      </c>
      <c r="K1368" t="inlineStr">
        <is>
          <t>sale</t>
        </is>
      </c>
      <c r="L1368" t="inlineStr">
        <is>
          <t/>
        </is>
      </c>
      <c r="M1368" t="inlineStr">
        <is>
          <t/>
        </is>
      </c>
      <c r="N1368" t="n">
        <v>0.0</v>
      </c>
      <c r="O1368" t="n">
        <v>0.0</v>
      </c>
      <c r="P1368" t="n">
        <v>963.08</v>
      </c>
      <c r="Q1368" t="n">
        <v>904.26</v>
      </c>
      <c r="R1368" t="n">
        <v>37.14</v>
      </c>
      <c r="S1368" t="n">
        <v>37.14</v>
      </c>
      <c r="T1368" t="n">
        <v>12.53</v>
      </c>
      <c r="U1368" t="n">
        <v>11.76</v>
      </c>
      <c r="V1368" t="n">
        <v>218.91</v>
      </c>
      <c r="W1368" t="n">
        <v>205.03</v>
      </c>
      <c r="X1368" t="n">
        <v>16.45</v>
      </c>
      <c r="Y1368" t="n">
        <v>15.44</v>
      </c>
      <c r="Z1368" t="n">
        <v>42.36</v>
      </c>
      <c r="AA1368" t="n">
        <v>39.69</v>
      </c>
      <c r="AB1368" t="n">
        <v>58.82</v>
      </c>
      <c r="AC1368" t="n">
        <v>58.81</v>
      </c>
      <c r="AD1368" t="n">
        <v>-18.329999999999927</v>
      </c>
      <c r="AE1368" t="n">
        <v>58.82000000000005</v>
      </c>
      <c r="AF1368" t="n">
        <v>0.0</v>
      </c>
      <c r="AG1368" t="n">
        <v>0.7699999999999996</v>
      </c>
      <c r="AH1368" t="n">
        <v>13.879999999999995</v>
      </c>
      <c r="AI1368" t="n">
        <v>1.0099999999999998</v>
      </c>
      <c r="AJ1368" t="n">
        <v>2.6700000000000017</v>
      </c>
      <c r="AK1368" t="n">
        <v>0.00999999999999801</v>
      </c>
      <c r="AL1368" t="inlineStr">
        <is>
          <t>unreconciled</t>
        </is>
      </c>
      <c r="AM1368" t="inlineStr">
        <is>
          <t>Order Amount Mismatch (3PO&gt;POS)</t>
        </is>
      </c>
      <c r="AN1368" t="n">
        <v>18.33</v>
      </c>
      <c r="AO1368" t="n">
        <f>ROUND(P1368*100/H1368,2)</f>
        <v>0.0</v>
      </c>
      <c r="AP1368" t="n">
        <f>ROUND(Q1368*100/I1368,2)</f>
        <v>0.0</v>
      </c>
      <c r="AQ1368"/>
      <c r="AR1368"/>
      <c r="AS1368" t="n">
        <v>0.0</v>
      </c>
    </row>
    <row r="1369">
      <c r="A1369" s="1" t="n">
        <v>45233.0</v>
      </c>
      <c r="B1369" s="2" t="n">
        <v>45233.86376157407</v>
      </c>
      <c r="C1369" t="inlineStr">
        <is>
          <t>3140094012085285</t>
        </is>
      </c>
      <c r="D1369" t="inlineStr">
        <is>
          <t>POS0012</t>
        </is>
      </c>
      <c r="E1369" t="inlineStr">
        <is>
          <t>00</t>
        </is>
      </c>
      <c r="F1369" t="inlineStr">
        <is>
          <t>0094</t>
        </is>
      </c>
      <c r="G1369" t="inlineStr">
        <is>
          <t>5313936399</t>
        </is>
      </c>
      <c r="H1369" t="n">
        <v>654.0</v>
      </c>
      <c r="I1369" t="n">
        <v>699.99</v>
      </c>
      <c r="J1369" t="n">
        <v>662.85</v>
      </c>
      <c r="K1369" t="inlineStr">
        <is>
          <t>sale</t>
        </is>
      </c>
      <c r="L1369" t="inlineStr">
        <is>
          <t/>
        </is>
      </c>
      <c r="M1369" t="inlineStr">
        <is>
          <t/>
        </is>
      </c>
      <c r="N1369" t="n">
        <v>0.0</v>
      </c>
      <c r="O1369" t="n">
        <v>0.0</v>
      </c>
      <c r="P1369" t="n">
        <v>541.36</v>
      </c>
      <c r="Q1369" t="n">
        <v>482.57</v>
      </c>
      <c r="R1369" t="n">
        <v>37.14</v>
      </c>
      <c r="S1369" t="n">
        <v>37.14</v>
      </c>
      <c r="T1369" t="n">
        <v>7.0</v>
      </c>
      <c r="U1369" t="n">
        <v>6.23</v>
      </c>
      <c r="V1369" t="n">
        <v>119.31</v>
      </c>
      <c r="W1369" t="n">
        <v>105.43</v>
      </c>
      <c r="X1369" t="n">
        <v>9.19</v>
      </c>
      <c r="Y1369" t="n">
        <v>8.17</v>
      </c>
      <c r="Z1369" t="n">
        <v>23.13</v>
      </c>
      <c r="AA1369" t="n">
        <v>20.45</v>
      </c>
      <c r="AB1369" t="n">
        <v>31.14</v>
      </c>
      <c r="AC1369" t="n">
        <v>31.14</v>
      </c>
      <c r="AD1369" t="n">
        <v>-45.99000000000001</v>
      </c>
      <c r="AE1369" t="n">
        <v>58.79000000000002</v>
      </c>
      <c r="AF1369" t="n">
        <v>0.0</v>
      </c>
      <c r="AG1369" t="n">
        <v>0.7699999999999996</v>
      </c>
      <c r="AH1369" t="n">
        <v>13.879999999999995</v>
      </c>
      <c r="AI1369" t="n">
        <v>1.0199999999999996</v>
      </c>
      <c r="AJ1369" t="n">
        <v>2.6799999999999997</v>
      </c>
      <c r="AK1369" t="n">
        <v>0.0</v>
      </c>
      <c r="AL1369" t="inlineStr">
        <is>
          <t>unreconciled</t>
        </is>
      </c>
      <c r="AM1369" t="inlineStr">
        <is>
          <t>Order Amount Mismatch (3PO&gt;POS)</t>
        </is>
      </c>
      <c r="AN1369" t="n">
        <v>45.99</v>
      </c>
      <c r="AO1369" t="n">
        <f>ROUND(P1369*100/H1369,2)</f>
        <v>0.0</v>
      </c>
      <c r="AP1369" t="n">
        <f>ROUND(Q1369*100/I1369,2)</f>
        <v>0.0</v>
      </c>
      <c r="AQ1369"/>
      <c r="AR1369"/>
      <c r="AS1369" t="n">
        <v>0.0</v>
      </c>
    </row>
    <row r="1370">
      <c r="A1370" s="1" t="n">
        <v>45233.0</v>
      </c>
      <c r="B1370" s="2" t="n">
        <v>45233.92710648148</v>
      </c>
      <c r="C1370" t="inlineStr">
        <is>
          <t>3140023012059350</t>
        </is>
      </c>
      <c r="D1370" t="inlineStr">
        <is>
          <t>POS0012</t>
        </is>
      </c>
      <c r="E1370" t="inlineStr">
        <is>
          <t>43</t>
        </is>
      </c>
      <c r="F1370" t="inlineStr">
        <is>
          <t>0023</t>
        </is>
      </c>
      <c r="G1370" t="inlineStr">
        <is>
          <t>5313940440</t>
        </is>
      </c>
      <c r="H1370" t="n">
        <v>399.0</v>
      </c>
      <c r="I1370" t="n">
        <v>380.01</v>
      </c>
      <c r="J1370" t="n">
        <v>342.87</v>
      </c>
      <c r="K1370" t="inlineStr">
        <is>
          <t>sale</t>
        </is>
      </c>
      <c r="L1370" t="inlineStr">
        <is>
          <t/>
        </is>
      </c>
      <c r="M1370" t="inlineStr">
        <is>
          <t/>
        </is>
      </c>
      <c r="N1370" t="n">
        <v>0.0</v>
      </c>
      <c r="O1370" t="n">
        <v>0.0</v>
      </c>
      <c r="P1370" t="n">
        <v>297.49</v>
      </c>
      <c r="Q1370" t="n">
        <v>297.49</v>
      </c>
      <c r="R1370" t="n">
        <v>37.14</v>
      </c>
      <c r="S1370" t="n">
        <v>37.14</v>
      </c>
      <c r="T1370" t="n">
        <v>3.8</v>
      </c>
      <c r="U1370" t="n">
        <v>3.8</v>
      </c>
      <c r="V1370" t="n">
        <v>61.72</v>
      </c>
      <c r="W1370" t="n">
        <v>61.72</v>
      </c>
      <c r="X1370" t="n">
        <v>4.99</v>
      </c>
      <c r="Y1370" t="n">
        <v>4.99</v>
      </c>
      <c r="Z1370" t="n">
        <v>12.01</v>
      </c>
      <c r="AA1370" t="n">
        <v>12.01</v>
      </c>
      <c r="AB1370" t="n">
        <v>19.0</v>
      </c>
      <c r="AC1370" t="n">
        <v>19.0</v>
      </c>
      <c r="AD1370" t="n">
        <v>18.99000000000001</v>
      </c>
      <c r="AE1370" t="n">
        <v>0.0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0.0</v>
      </c>
      <c r="AL1370" t="inlineStr">
        <is>
          <t>unreconciled</t>
        </is>
      </c>
      <c r="AM1370" t="inlineStr">
        <is>
          <t>Order Amount Mismatch (POS&gt;3PO)</t>
        </is>
      </c>
      <c r="AN1370" t="n">
        <v>18.99</v>
      </c>
      <c r="AO1370" t="n">
        <f>ROUND(P1370*100/H1370,2)</f>
        <v>0.0</v>
      </c>
      <c r="AP1370" t="n">
        <f>ROUND(Q1370*100/I1370,2)</f>
        <v>0.0</v>
      </c>
      <c r="AQ1370"/>
      <c r="AR1370"/>
      <c r="AS1370" t="n">
        <v>0.0</v>
      </c>
    </row>
    <row r="1371">
      <c r="A1371" s="1" t="n">
        <v>45235.0</v>
      </c>
      <c r="B1371" s="2" t="n">
        <v>45235.951145833336</v>
      </c>
      <c r="C1371" t="inlineStr">
        <is>
          <t>3140023012059905</t>
        </is>
      </c>
      <c r="D1371" t="inlineStr">
        <is>
          <t>POS0012</t>
        </is>
      </c>
      <c r="E1371" t="inlineStr">
        <is>
          <t>97</t>
        </is>
      </c>
      <c r="F1371" t="inlineStr">
        <is>
          <t>0023</t>
        </is>
      </c>
      <c r="G1371" t="inlineStr">
        <is>
          <t>5313949106</t>
        </is>
      </c>
      <c r="H1371" t="n">
        <v>519.0</v>
      </c>
      <c r="I1371" t="n">
        <v>457.16</v>
      </c>
      <c r="J1371" t="n">
        <v>457.16</v>
      </c>
      <c r="K1371" t="inlineStr">
        <is>
          <t>addition</t>
        </is>
      </c>
      <c r="L1371" t="inlineStr">
        <is>
          <t/>
        </is>
      </c>
      <c r="M1371" t="inlineStr">
        <is>
          <t/>
        </is>
      </c>
      <c r="N1371" t="n">
        <v>0.0</v>
      </c>
      <c r="O1371" t="n">
        <v>0.0</v>
      </c>
      <c r="P1371" t="n">
        <v>387.28</v>
      </c>
      <c r="Q1371" t="n">
        <v>384.6</v>
      </c>
      <c r="R1371" t="n">
        <v>37.14</v>
      </c>
      <c r="S1371" t="n">
        <v>0.0</v>
      </c>
      <c r="T1371" t="n">
        <v>0.0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24.72</v>
      </c>
      <c r="AC1371" t="n">
        <v>24.72</v>
      </c>
      <c r="AD1371" t="n">
        <v>61.839999999999975</v>
      </c>
      <c r="AE1371" t="n">
        <v>2.67999999999995</v>
      </c>
      <c r="AF1371" t="n">
        <v>37.14</v>
      </c>
      <c r="AG1371" t="n">
        <v>0.0</v>
      </c>
      <c r="AH1371" t="n">
        <v>0.0</v>
      </c>
      <c r="AI1371" t="n">
        <v>0.0</v>
      </c>
      <c r="AJ1371" t="n">
        <v>0.0</v>
      </c>
      <c r="AK1371" t="n">
        <v>0.0</v>
      </c>
      <c r="AL1371" t="inlineStr">
        <is>
          <t>unreconciled</t>
        </is>
      </c>
      <c r="AM1371" t="inlineStr">
        <is>
          <t>Packaging Charge Mismatch</t>
        </is>
      </c>
      <c r="AN1371" t="n">
        <v>37.14</v>
      </c>
      <c r="AO1371" t="n">
        <f>ROUND(P1371*100/H1371,2)</f>
        <v>0.0</v>
      </c>
      <c r="AP1371" t="n">
        <f>ROUND(Q1371*100/I1371,2)</f>
        <v>0.0</v>
      </c>
      <c r="AQ1371"/>
      <c r="AR1371"/>
      <c r="AS1371" t="n">
        <v>0.0</v>
      </c>
    </row>
    <row r="1372">
      <c r="A1372" s="1" t="n">
        <v>45235.0</v>
      </c>
      <c r="B1372" s="2" t="n">
        <v>45235.60424768519</v>
      </c>
      <c r="C1372" t="inlineStr">
        <is>
          <t>3140094012086028</t>
        </is>
      </c>
      <c r="D1372" t="inlineStr">
        <is>
          <t>POS0012</t>
        </is>
      </c>
      <c r="E1372" t="inlineStr">
        <is>
          <t>43</t>
        </is>
      </c>
      <c r="F1372" t="inlineStr">
        <is>
          <t>0094</t>
        </is>
      </c>
      <c r="G1372" t="inlineStr">
        <is>
          <t>5313950415</t>
        </is>
      </c>
      <c r="H1372" t="n">
        <v>159.0</v>
      </c>
      <c r="I1372" t="n">
        <v>151.43</v>
      </c>
      <c r="J1372" t="n">
        <v>114.29</v>
      </c>
      <c r="K1372" t="inlineStr">
        <is>
          <t>sale</t>
        </is>
      </c>
      <c r="L1372" t="inlineStr">
        <is>
          <t/>
        </is>
      </c>
      <c r="M1372" t="inlineStr">
        <is>
          <t/>
        </is>
      </c>
      <c r="N1372" t="n">
        <v>0.0</v>
      </c>
      <c r="O1372" t="n">
        <v>0.0</v>
      </c>
      <c r="P1372" t="n">
        <v>123.3</v>
      </c>
      <c r="Q1372" t="n">
        <v>123.29</v>
      </c>
      <c r="R1372" t="n">
        <v>37.14</v>
      </c>
      <c r="S1372" t="n">
        <v>37.14</v>
      </c>
      <c r="T1372" t="n">
        <v>1.51</v>
      </c>
      <c r="U1372" t="n">
        <v>1.51</v>
      </c>
      <c r="V1372" t="n">
        <v>20.57</v>
      </c>
      <c r="W1372" t="n">
        <v>20.57</v>
      </c>
      <c r="X1372" t="n">
        <v>1.99</v>
      </c>
      <c r="Y1372" t="n">
        <v>1.99</v>
      </c>
      <c r="Z1372" t="n">
        <v>4.06</v>
      </c>
      <c r="AA1372" t="n">
        <v>4.06</v>
      </c>
      <c r="AB1372" t="n">
        <v>7.58</v>
      </c>
      <c r="AC1372" t="n">
        <v>7.57</v>
      </c>
      <c r="AD1372" t="n">
        <v>7.569999999999993</v>
      </c>
      <c r="AE1372" t="n">
        <v>0.009999999999990905</v>
      </c>
      <c r="AF1372" t="n">
        <v>0.0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0.009999999999999787</v>
      </c>
      <c r="AL1372" t="inlineStr">
        <is>
          <t>unreconciled</t>
        </is>
      </c>
      <c r="AM1372" t="inlineStr">
        <is>
          <t>Order Amount Mismatch (POS&gt;3PO)</t>
        </is>
      </c>
      <c r="AN1372" t="n">
        <v>7.57</v>
      </c>
      <c r="AO1372" t="n">
        <f>ROUND(P1372*100/H1372,2)</f>
        <v>0.0</v>
      </c>
      <c r="AP1372" t="n">
        <f>ROUND(Q1372*100/I1372,2)</f>
        <v>0.0</v>
      </c>
      <c r="AQ1372"/>
      <c r="AR1372"/>
      <c r="AS1372" t="n">
        <v>0.0</v>
      </c>
    </row>
    <row r="1373">
      <c r="A1373" s="1" t="n">
        <v>45234.0</v>
      </c>
      <c r="B1373" s="2" t="n">
        <v>45234.51545138889</v>
      </c>
      <c r="C1373" t="inlineStr">
        <is>
          <t>3140094012085448</t>
        </is>
      </c>
      <c r="D1373" t="inlineStr">
        <is>
          <t>POS0012</t>
        </is>
      </c>
      <c r="E1373" t="inlineStr">
        <is>
          <t>63</t>
        </is>
      </c>
      <c r="F1373" t="inlineStr">
        <is>
          <t>0094</t>
        </is>
      </c>
      <c r="G1373" t="inlineStr">
        <is>
          <t>5313954159</t>
        </is>
      </c>
      <c r="H1373" t="n">
        <v>439.0</v>
      </c>
      <c r="I1373" t="n">
        <v>418.1</v>
      </c>
      <c r="J1373" t="n">
        <v>380.96</v>
      </c>
      <c r="K1373" t="inlineStr">
        <is>
          <t>sale</t>
        </is>
      </c>
      <c r="L1373" t="inlineStr">
        <is>
          <t/>
        </is>
      </c>
      <c r="M1373" t="inlineStr">
        <is>
          <t/>
        </is>
      </c>
      <c r="N1373" t="n">
        <v>0.0</v>
      </c>
      <c r="O1373" t="n">
        <v>0.0</v>
      </c>
      <c r="P1373" t="n">
        <v>326.53</v>
      </c>
      <c r="Q1373" t="n">
        <v>326.54</v>
      </c>
      <c r="R1373" t="n">
        <v>37.14</v>
      </c>
      <c r="S1373" t="n">
        <v>37.14</v>
      </c>
      <c r="T1373" t="n">
        <v>4.18</v>
      </c>
      <c r="U1373" t="n">
        <v>4.18</v>
      </c>
      <c r="V1373" t="n">
        <v>68.57</v>
      </c>
      <c r="W1373" t="n">
        <v>68.57</v>
      </c>
      <c r="X1373" t="n">
        <v>5.49</v>
      </c>
      <c r="Y1373" t="n">
        <v>5.49</v>
      </c>
      <c r="Z1373" t="n">
        <v>13.33</v>
      </c>
      <c r="AA1373" t="n">
        <v>13.33</v>
      </c>
      <c r="AB1373" t="n">
        <v>20.9</v>
      </c>
      <c r="AC1373" t="n">
        <v>20.91</v>
      </c>
      <c r="AD1373" t="n">
        <v>20.899999999999977</v>
      </c>
      <c r="AE1373" t="n">
        <v>-0.010000000000047748</v>
      </c>
      <c r="AF1373" t="n">
        <v>0.0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-0.010000000000001563</v>
      </c>
      <c r="AL1373" t="inlineStr">
        <is>
          <t>unreconciled</t>
        </is>
      </c>
      <c r="AM1373" t="inlineStr">
        <is>
          <t>Order Amount Mismatch (POS&gt;3PO)</t>
        </is>
      </c>
      <c r="AN1373" t="n">
        <v>20.9</v>
      </c>
      <c r="AO1373" t="n">
        <f>ROUND(P1373*100/H1373,2)</f>
        <v>0.0</v>
      </c>
      <c r="AP1373" t="n">
        <f>ROUND(Q1373*100/I1373,2)</f>
        <v>0.0</v>
      </c>
      <c r="AQ1373"/>
      <c r="AR1373"/>
      <c r="AS1373" t="n">
        <v>0.0</v>
      </c>
    </row>
    <row r="1374">
      <c r="A1374" s="1" t="n">
        <v>45235.0</v>
      </c>
      <c r="B1374" s="2" t="n">
        <v>45235.795011574075</v>
      </c>
      <c r="C1374" t="inlineStr">
        <is>
          <t>3140094012086189</t>
        </is>
      </c>
      <c r="D1374" t="inlineStr">
        <is>
          <t>POS0012</t>
        </is>
      </c>
      <c r="E1374" t="inlineStr">
        <is>
          <t>04</t>
        </is>
      </c>
      <c r="F1374" t="inlineStr">
        <is>
          <t>0094</t>
        </is>
      </c>
      <c r="G1374" t="inlineStr">
        <is>
          <t>5313960158</t>
        </is>
      </c>
      <c r="H1374" t="n">
        <v>464.0</v>
      </c>
      <c r="I1374" t="n">
        <v>441.9</v>
      </c>
      <c r="J1374" t="n">
        <v>404.76</v>
      </c>
      <c r="K1374" t="inlineStr">
        <is>
          <t>sale</t>
        </is>
      </c>
      <c r="L1374" t="inlineStr">
        <is>
          <t/>
        </is>
      </c>
      <c r="M1374" t="inlineStr">
        <is>
          <t/>
        </is>
      </c>
      <c r="N1374" t="n">
        <v>0.0</v>
      </c>
      <c r="O1374" t="n">
        <v>0.0</v>
      </c>
      <c r="P1374" t="n">
        <v>344.66</v>
      </c>
      <c r="Q1374" t="n">
        <v>344.67</v>
      </c>
      <c r="R1374" t="n">
        <v>37.14</v>
      </c>
      <c r="S1374" t="n">
        <v>37.14</v>
      </c>
      <c r="T1374" t="n">
        <v>4.42</v>
      </c>
      <c r="U1374" t="n">
        <v>4.42</v>
      </c>
      <c r="V1374" t="n">
        <v>72.86</v>
      </c>
      <c r="W1374" t="n">
        <v>72.86</v>
      </c>
      <c r="X1374" t="n">
        <v>5.8</v>
      </c>
      <c r="Y1374" t="n">
        <v>5.8</v>
      </c>
      <c r="Z1374" t="n">
        <v>14.16</v>
      </c>
      <c r="AA1374" t="n">
        <v>14.15</v>
      </c>
      <c r="AB1374" t="n">
        <v>22.1</v>
      </c>
      <c r="AC1374" t="n">
        <v>22.1</v>
      </c>
      <c r="AD1374" t="n">
        <v>22.100000000000023</v>
      </c>
      <c r="AE1374" t="n">
        <v>-0.009999999999990905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0.009999999999999787</v>
      </c>
      <c r="AK1374" t="n">
        <v>0.0</v>
      </c>
      <c r="AL1374" t="inlineStr">
        <is>
          <t>unreconciled</t>
        </is>
      </c>
      <c r="AM1374" t="inlineStr">
        <is>
          <t>Order Amount Mismatch (POS&gt;3PO)</t>
        </is>
      </c>
      <c r="AN1374" t="n">
        <v>22.1</v>
      </c>
      <c r="AO1374" t="n">
        <f>ROUND(P1374*100/H1374,2)</f>
        <v>0.0</v>
      </c>
      <c r="AP1374" t="n">
        <f>ROUND(Q1374*100/I1374,2)</f>
        <v>0.0</v>
      </c>
      <c r="AQ1374"/>
      <c r="AR1374"/>
      <c r="AS1374" t="n">
        <v>0.0</v>
      </c>
    </row>
    <row r="1375">
      <c r="A1375" s="1" t="n">
        <v>45234.0</v>
      </c>
      <c r="B1375" s="2" t="n">
        <v>45234.65005787037</v>
      </c>
      <c r="C1375" t="inlineStr">
        <is>
          <t>3140023012059510</t>
        </is>
      </c>
      <c r="D1375" t="inlineStr">
        <is>
          <t>POS0012</t>
        </is>
      </c>
      <c r="E1375" t="inlineStr">
        <is>
          <t>02</t>
        </is>
      </c>
      <c r="F1375" t="inlineStr">
        <is>
          <t>0023</t>
        </is>
      </c>
      <c r="G1375" t="inlineStr">
        <is>
          <t>5313960675</t>
        </is>
      </c>
      <c r="H1375" t="n">
        <v>430.0</v>
      </c>
      <c r="I1375" t="n">
        <v>409.52</v>
      </c>
      <c r="J1375" t="n">
        <v>372.38</v>
      </c>
      <c r="K1375" t="inlineStr">
        <is>
          <t>sale</t>
        </is>
      </c>
      <c r="L1375" t="inlineStr">
        <is>
          <t/>
        </is>
      </c>
      <c r="M1375" t="inlineStr">
        <is>
          <t/>
        </is>
      </c>
      <c r="N1375" t="n">
        <v>0.0</v>
      </c>
      <c r="O1375" t="n">
        <v>0.0</v>
      </c>
      <c r="P1375" t="n">
        <v>319.98</v>
      </c>
      <c r="Q1375" t="n">
        <v>319.97</v>
      </c>
      <c r="R1375" t="n">
        <v>37.14</v>
      </c>
      <c r="S1375" t="n">
        <v>37.14</v>
      </c>
      <c r="T1375" t="n">
        <v>4.1</v>
      </c>
      <c r="U1375" t="n">
        <v>4.1</v>
      </c>
      <c r="V1375" t="n">
        <v>67.03</v>
      </c>
      <c r="W1375" t="n">
        <v>67.03</v>
      </c>
      <c r="X1375" t="n">
        <v>5.38</v>
      </c>
      <c r="Y1375" t="n">
        <v>5.38</v>
      </c>
      <c r="Z1375" t="n">
        <v>13.03</v>
      </c>
      <c r="AA1375" t="n">
        <v>13.04</v>
      </c>
      <c r="AB1375" t="n">
        <v>20.48</v>
      </c>
      <c r="AC1375" t="n">
        <v>20.48</v>
      </c>
      <c r="AD1375" t="n">
        <v>20.480000000000018</v>
      </c>
      <c r="AE1375" t="n">
        <v>0.009999999999990905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-0.009999999999999787</v>
      </c>
      <c r="AK1375" t="n">
        <v>0.0</v>
      </c>
      <c r="AL1375" t="inlineStr">
        <is>
          <t>unreconciled</t>
        </is>
      </c>
      <c r="AM1375" t="inlineStr">
        <is>
          <t>Order Amount Mismatch (POS&gt;3PO)</t>
        </is>
      </c>
      <c r="AN1375" t="n">
        <v>20.48</v>
      </c>
      <c r="AO1375" t="n">
        <f>ROUND(P1375*100/H1375,2)</f>
        <v>0.0</v>
      </c>
      <c r="AP1375" t="n">
        <f>ROUND(Q1375*100/I1375,2)</f>
        <v>0.0</v>
      </c>
      <c r="AQ1375"/>
      <c r="AR1375"/>
      <c r="AS1375" t="n">
        <v>0.0</v>
      </c>
    </row>
    <row r="1376">
      <c r="A1376" s="1" t="n">
        <v>45234.0</v>
      </c>
      <c r="B1376" s="2" t="n">
        <v>45234.83875</v>
      </c>
      <c r="C1376" t="inlineStr">
        <is>
          <t>3140023012059592</t>
        </is>
      </c>
      <c r="D1376" t="inlineStr">
        <is>
          <t>POS0012</t>
        </is>
      </c>
      <c r="E1376" t="inlineStr">
        <is>
          <t>84</t>
        </is>
      </c>
      <c r="F1376" t="inlineStr">
        <is>
          <t>0023</t>
        </is>
      </c>
      <c r="G1376" t="inlineStr">
        <is>
          <t>5313969321</t>
        </is>
      </c>
      <c r="H1376" t="n">
        <v>533.0</v>
      </c>
      <c r="I1376" t="n">
        <v>507.62</v>
      </c>
      <c r="J1376" t="n">
        <v>470.48</v>
      </c>
      <c r="K1376" t="inlineStr">
        <is>
          <t>sale</t>
        </is>
      </c>
      <c r="L1376" t="inlineStr">
        <is>
          <t/>
        </is>
      </c>
      <c r="M1376" t="inlineStr">
        <is>
          <t/>
        </is>
      </c>
      <c r="N1376" t="n">
        <v>0.0</v>
      </c>
      <c r="O1376" t="n">
        <v>0.0</v>
      </c>
      <c r="P1376" t="n">
        <v>394.75</v>
      </c>
      <c r="Q1376" t="n">
        <v>394.75</v>
      </c>
      <c r="R1376" t="n">
        <v>37.14</v>
      </c>
      <c r="S1376" t="n">
        <v>37.14</v>
      </c>
      <c r="T1376" t="n">
        <v>5.08</v>
      </c>
      <c r="U1376" t="n">
        <v>5.08</v>
      </c>
      <c r="V1376" t="n">
        <v>84.69</v>
      </c>
      <c r="W1376" t="n">
        <v>84.69</v>
      </c>
      <c r="X1376" t="n">
        <v>6.66</v>
      </c>
      <c r="Y1376" t="n">
        <v>6.66</v>
      </c>
      <c r="Z1376" t="n">
        <v>16.44</v>
      </c>
      <c r="AA1376" t="n">
        <v>16.44</v>
      </c>
      <c r="AB1376" t="n">
        <v>25.38</v>
      </c>
      <c r="AC1376" t="n">
        <v>25.38</v>
      </c>
      <c r="AD1376" t="n">
        <v>25.379999999999995</v>
      </c>
      <c r="AE1376" t="n">
        <v>0.0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0.0</v>
      </c>
      <c r="AL1376" t="inlineStr">
        <is>
          <t>unreconciled</t>
        </is>
      </c>
      <c r="AM1376" t="inlineStr">
        <is>
          <t>Order Amount Mismatch (POS&gt;3PO)</t>
        </is>
      </c>
      <c r="AN1376" t="n">
        <v>25.38</v>
      </c>
      <c r="AO1376" t="n">
        <f>ROUND(P1376*100/H1376,2)</f>
        <v>0.0</v>
      </c>
      <c r="AP1376" t="n">
        <f>ROUND(Q1376*100/I1376,2)</f>
        <v>0.0</v>
      </c>
      <c r="AQ1376"/>
      <c r="AR1376"/>
      <c r="AS1376" t="n">
        <v>0.0</v>
      </c>
    </row>
    <row r="1377">
      <c r="A1377" s="1" t="n">
        <v>45234.0</v>
      </c>
      <c r="B1377" s="2" t="n">
        <v>45234.52261574074</v>
      </c>
      <c r="C1377" t="inlineStr">
        <is>
          <t>3140094012085452</t>
        </is>
      </c>
      <c r="D1377" t="inlineStr">
        <is>
          <t>POS0012</t>
        </is>
      </c>
      <c r="E1377" t="inlineStr">
        <is>
          <t>67</t>
        </is>
      </c>
      <c r="F1377" t="inlineStr">
        <is>
          <t>0094</t>
        </is>
      </c>
      <c r="G1377" t="inlineStr">
        <is>
          <t>5313972227</t>
        </is>
      </c>
      <c r="H1377" t="n">
        <v>500.00000000000006</v>
      </c>
      <c r="I1377" t="n">
        <v>476.18</v>
      </c>
      <c r="J1377" t="n">
        <v>439.04</v>
      </c>
      <c r="K1377" t="inlineStr">
        <is>
          <t>sale</t>
        </is>
      </c>
      <c r="L1377" t="inlineStr">
        <is>
          <t/>
        </is>
      </c>
      <c r="M1377" t="inlineStr">
        <is>
          <t/>
        </is>
      </c>
      <c r="N1377" t="n">
        <v>0.0</v>
      </c>
      <c r="O1377" t="n">
        <v>0.0</v>
      </c>
      <c r="P1377" t="n">
        <v>370.79</v>
      </c>
      <c r="Q1377" t="n">
        <v>370.78</v>
      </c>
      <c r="R1377" t="n">
        <v>37.14</v>
      </c>
      <c r="S1377" t="n">
        <v>37.14</v>
      </c>
      <c r="T1377" t="n">
        <v>4.76</v>
      </c>
      <c r="U1377" t="n">
        <v>4.76</v>
      </c>
      <c r="V1377" t="n">
        <v>79.03</v>
      </c>
      <c r="W1377" t="n">
        <v>79.03</v>
      </c>
      <c r="X1377" t="n">
        <v>6.25</v>
      </c>
      <c r="Y1377" t="n">
        <v>6.25</v>
      </c>
      <c r="Z1377" t="n">
        <v>15.35</v>
      </c>
      <c r="AA1377" t="n">
        <v>15.35</v>
      </c>
      <c r="AB1377" t="n">
        <v>23.82</v>
      </c>
      <c r="AC1377" t="n">
        <v>23.81</v>
      </c>
      <c r="AD1377" t="n">
        <v>23.82000000000005</v>
      </c>
      <c r="AE1377" t="n">
        <v>0.010000000000047748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0.010000000000001563</v>
      </c>
      <c r="AL1377" t="inlineStr">
        <is>
          <t>unreconciled</t>
        </is>
      </c>
      <c r="AM1377" t="inlineStr">
        <is>
          <t>Order Amount Mismatch (POS&gt;3PO)</t>
        </is>
      </c>
      <c r="AN1377" t="n">
        <v>23.82</v>
      </c>
      <c r="AO1377" t="n">
        <f>ROUND(P1377*100/H1377,2)</f>
        <v>0.0</v>
      </c>
      <c r="AP1377" t="n">
        <f>ROUND(Q1377*100/I1377,2)</f>
        <v>0.0</v>
      </c>
      <c r="AQ1377"/>
      <c r="AR1377"/>
      <c r="AS1377" t="n">
        <v>0.0</v>
      </c>
    </row>
    <row r="1378">
      <c r="A1378" s="1" t="n">
        <v>45234.0</v>
      </c>
      <c r="B1378" s="2" t="n">
        <v>45234.89229166666</v>
      </c>
      <c r="C1378" t="inlineStr">
        <is>
          <t>3140094012085774</t>
        </is>
      </c>
      <c r="D1378" t="inlineStr">
        <is>
          <t>POS0012</t>
        </is>
      </c>
      <c r="E1378" t="inlineStr">
        <is>
          <t>89</t>
        </is>
      </c>
      <c r="F1378" t="inlineStr">
        <is>
          <t>0094</t>
        </is>
      </c>
      <c r="G1378" t="inlineStr">
        <is>
          <t>5314007258</t>
        </is>
      </c>
      <c r="H1378" t="n">
        <v>402.0</v>
      </c>
      <c r="I1378" t="n">
        <v>382.86</v>
      </c>
      <c r="J1378" t="n">
        <v>345.72</v>
      </c>
      <c r="K1378" t="inlineStr">
        <is>
          <t>sale</t>
        </is>
      </c>
      <c r="L1378" t="inlineStr">
        <is>
          <t/>
        </is>
      </c>
      <c r="M1378" t="inlineStr">
        <is>
          <t/>
        </is>
      </c>
      <c r="N1378" t="n">
        <v>0.0</v>
      </c>
      <c r="O1378" t="n">
        <v>0.0</v>
      </c>
      <c r="P1378" t="n">
        <v>299.66</v>
      </c>
      <c r="Q1378" t="n">
        <v>299.68</v>
      </c>
      <c r="R1378" t="n">
        <v>37.14</v>
      </c>
      <c r="S1378" t="n">
        <v>37.14</v>
      </c>
      <c r="T1378" t="n">
        <v>3.83</v>
      </c>
      <c r="U1378" t="n">
        <v>3.83</v>
      </c>
      <c r="V1378" t="n">
        <v>62.23</v>
      </c>
      <c r="W1378" t="n">
        <v>62.23</v>
      </c>
      <c r="X1378" t="n">
        <v>5.03</v>
      </c>
      <c r="Y1378" t="n">
        <v>5.02</v>
      </c>
      <c r="Z1378" t="n">
        <v>12.11</v>
      </c>
      <c r="AA1378" t="n">
        <v>12.1</v>
      </c>
      <c r="AB1378" t="n">
        <v>19.14</v>
      </c>
      <c r="AC1378" t="n">
        <v>19.14</v>
      </c>
      <c r="AD1378" t="n">
        <v>19.139999999999986</v>
      </c>
      <c r="AE1378" t="n">
        <v>-0.01999999999998181</v>
      </c>
      <c r="AF1378" t="n">
        <v>0.0</v>
      </c>
      <c r="AG1378" t="n">
        <v>0.0</v>
      </c>
      <c r="AH1378" t="n">
        <v>0.0</v>
      </c>
      <c r="AI1378" t="n">
        <v>0.010000000000000675</v>
      </c>
      <c r="AJ1378" t="n">
        <v>0.009999999999999787</v>
      </c>
      <c r="AK1378" t="n">
        <v>0.0</v>
      </c>
      <c r="AL1378" t="inlineStr">
        <is>
          <t>unreconciled</t>
        </is>
      </c>
      <c r="AM1378" t="inlineStr">
        <is>
          <t>Order Amount Mismatch (POS&gt;3PO)</t>
        </is>
      </c>
      <c r="AN1378" t="n">
        <v>19.14</v>
      </c>
      <c r="AO1378" t="n">
        <f>ROUND(P1378*100/H1378,2)</f>
        <v>0.0</v>
      </c>
      <c r="AP1378" t="n">
        <f>ROUND(Q1378*100/I1378,2)</f>
        <v>0.0</v>
      </c>
      <c r="AQ1378"/>
      <c r="AR1378"/>
      <c r="AS1378" t="n">
        <v>0.0</v>
      </c>
    </row>
    <row r="1379">
      <c r="A1379" s="1" t="n">
        <v>45233.0</v>
      </c>
      <c r="B1379" s="2" t="n">
        <v>45233.894907407404</v>
      </c>
      <c r="C1379" t="inlineStr">
        <is>
          <t>3140094012085333</t>
        </is>
      </c>
      <c r="D1379" t="inlineStr">
        <is>
          <t>POS0012</t>
        </is>
      </c>
      <c r="E1379" t="inlineStr">
        <is>
          <t>48</t>
        </is>
      </c>
      <c r="F1379" t="inlineStr">
        <is>
          <t>0094</t>
        </is>
      </c>
      <c r="G1379" t="inlineStr">
        <is>
          <t>5314014005</t>
        </is>
      </c>
      <c r="H1379" t="n">
        <v>2463.0</v>
      </c>
      <c r="I1379" t="n">
        <v>2422.84</v>
      </c>
      <c r="J1379" t="n">
        <v>2385.7</v>
      </c>
      <c r="K1379" t="inlineStr">
        <is>
          <t>sale</t>
        </is>
      </c>
      <c r="L1379" t="inlineStr">
        <is>
          <t/>
        </is>
      </c>
      <c r="M1379" t="inlineStr">
        <is>
          <t/>
        </is>
      </c>
      <c r="N1379" t="n">
        <v>0.0</v>
      </c>
      <c r="O1379" t="n">
        <v>0.0</v>
      </c>
      <c r="P1379" t="n">
        <v>1854.36</v>
      </c>
      <c r="Q1379" t="n">
        <v>1795.58</v>
      </c>
      <c r="R1379" t="n">
        <v>37.14</v>
      </c>
      <c r="S1379" t="n">
        <v>37.14</v>
      </c>
      <c r="T1379" t="n">
        <v>24.23</v>
      </c>
      <c r="U1379" t="n">
        <v>23.46</v>
      </c>
      <c r="V1379" t="n">
        <v>429.43</v>
      </c>
      <c r="W1379" t="n">
        <v>415.54</v>
      </c>
      <c r="X1379" t="n">
        <v>31.8</v>
      </c>
      <c r="Y1379" t="n">
        <v>30.79</v>
      </c>
      <c r="Z1379" t="n">
        <v>83.02</v>
      </c>
      <c r="AA1379" t="n">
        <v>80.34</v>
      </c>
      <c r="AB1379" t="n">
        <v>117.28</v>
      </c>
      <c r="AC1379" t="n">
        <v>117.29</v>
      </c>
      <c r="AD1379" t="n">
        <v>40.159999999999854</v>
      </c>
      <c r="AE1379" t="n">
        <v>58.77999999999997</v>
      </c>
      <c r="AF1379" t="n">
        <v>0.0</v>
      </c>
      <c r="AG1379" t="n">
        <v>0.7699999999999996</v>
      </c>
      <c r="AH1379" t="n">
        <v>13.889999999999986</v>
      </c>
      <c r="AI1379" t="n">
        <v>1.0100000000000016</v>
      </c>
      <c r="AJ1379" t="n">
        <v>2.6799999999999926</v>
      </c>
      <c r="AK1379" t="n">
        <v>-0.010000000000005116</v>
      </c>
      <c r="AL1379" t="inlineStr">
        <is>
          <t>unreconciled</t>
        </is>
      </c>
      <c r="AM1379" t="inlineStr">
        <is>
          <t>Order Amount Mismatch (POS&gt;3PO)</t>
        </is>
      </c>
      <c r="AN1379" t="n">
        <v>40.16</v>
      </c>
      <c r="AO1379" t="n">
        <f>ROUND(P1379*100/H1379,2)</f>
        <v>0.0</v>
      </c>
      <c r="AP1379" t="n">
        <f>ROUND(Q1379*100/I1379,2)</f>
        <v>0.0</v>
      </c>
      <c r="AQ1379"/>
      <c r="AR1379"/>
      <c r="AS1379" t="n">
        <v>0.0</v>
      </c>
    </row>
    <row r="1380">
      <c r="A1380" s="1" t="n">
        <v>45234.0</v>
      </c>
      <c r="B1380" s="2" t="n">
        <v>45234.64805555555</v>
      </c>
      <c r="C1380" t="inlineStr">
        <is>
          <t>3140023012059508</t>
        </is>
      </c>
      <c r="D1380" t="inlineStr">
        <is>
          <t>POS0012</t>
        </is>
      </c>
      <c r="E1380" t="inlineStr">
        <is>
          <t>00</t>
        </is>
      </c>
      <c r="F1380" t="inlineStr">
        <is>
          <t>0023</t>
        </is>
      </c>
      <c r="G1380" t="inlineStr">
        <is>
          <t>5314014755</t>
        </is>
      </c>
      <c r="H1380" t="n">
        <v>839.0</v>
      </c>
      <c r="I1380" t="n">
        <v>799.06</v>
      </c>
      <c r="J1380" t="n">
        <v>761.92</v>
      </c>
      <c r="K1380" t="inlineStr">
        <is>
          <t>sale</t>
        </is>
      </c>
      <c r="L1380" t="inlineStr">
        <is>
          <t/>
        </is>
      </c>
      <c r="M1380" t="inlineStr">
        <is>
          <t/>
        </is>
      </c>
      <c r="N1380" t="n">
        <v>0.0</v>
      </c>
      <c r="O1380" t="n">
        <v>0.0</v>
      </c>
      <c r="P1380" t="n">
        <v>616.85</v>
      </c>
      <c r="Q1380" t="n">
        <v>616.84</v>
      </c>
      <c r="R1380" t="n">
        <v>37.14</v>
      </c>
      <c r="S1380" t="n">
        <v>37.14</v>
      </c>
      <c r="T1380" t="n">
        <v>7.99</v>
      </c>
      <c r="U1380" t="n">
        <v>7.99</v>
      </c>
      <c r="V1380" t="n">
        <v>137.15</v>
      </c>
      <c r="W1380" t="n">
        <v>137.15</v>
      </c>
      <c r="X1380" t="n">
        <v>10.49</v>
      </c>
      <c r="Y1380" t="n">
        <v>10.49</v>
      </c>
      <c r="Z1380" t="n">
        <v>26.58</v>
      </c>
      <c r="AA1380" t="n">
        <v>26.58</v>
      </c>
      <c r="AB1380" t="n">
        <v>39.96</v>
      </c>
      <c r="AC1380" t="n">
        <v>39.95</v>
      </c>
      <c r="AD1380" t="n">
        <v>39.940000000000055</v>
      </c>
      <c r="AE1380" t="n">
        <v>0.009999999999990905</v>
      </c>
      <c r="AF1380" t="n">
        <v>0.0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0.00999999999999801</v>
      </c>
      <c r="AL1380" t="inlineStr">
        <is>
          <t>unreconciled</t>
        </is>
      </c>
      <c r="AM1380" t="inlineStr">
        <is>
          <t>Order Amount Mismatch (POS&gt;3PO)</t>
        </is>
      </c>
      <c r="AN1380" t="n">
        <v>39.94</v>
      </c>
      <c r="AO1380" t="n">
        <f>ROUND(P1380*100/H1380,2)</f>
        <v>0.0</v>
      </c>
      <c r="AP1380" t="n">
        <f>ROUND(Q1380*100/I1380,2)</f>
        <v>0.0</v>
      </c>
      <c r="AQ1380"/>
      <c r="AR1380"/>
      <c r="AS1380" t="n">
        <v>0.0</v>
      </c>
    </row>
    <row r="1381">
      <c r="A1381" s="1" t="n">
        <v>45234.0</v>
      </c>
      <c r="B1381" s="2" t="n">
        <v>45234.63552083333</v>
      </c>
      <c r="C1381" t="inlineStr">
        <is>
          <t>3140023012059506</t>
        </is>
      </c>
      <c r="D1381" t="inlineStr">
        <is>
          <t>POS0012</t>
        </is>
      </c>
      <c r="E1381" t="inlineStr">
        <is>
          <t>98</t>
        </is>
      </c>
      <c r="F1381" t="inlineStr">
        <is>
          <t>0023</t>
        </is>
      </c>
      <c r="G1381" t="inlineStr">
        <is>
          <t>5314025699</t>
        </is>
      </c>
      <c r="H1381" t="n">
        <v>415.0</v>
      </c>
      <c r="I1381" t="n">
        <v>395.24</v>
      </c>
      <c r="J1381" t="n">
        <v>358.1</v>
      </c>
      <c r="K1381" t="inlineStr">
        <is>
          <t>sale</t>
        </is>
      </c>
      <c r="L1381" t="inlineStr">
        <is>
          <t/>
        </is>
      </c>
      <c r="M1381" t="inlineStr">
        <is>
          <t/>
        </is>
      </c>
      <c r="N1381" t="n">
        <v>0.0</v>
      </c>
      <c r="O1381" t="n">
        <v>0.0</v>
      </c>
      <c r="P1381" t="n">
        <v>309.1</v>
      </c>
      <c r="Q1381" t="n">
        <v>309.11</v>
      </c>
      <c r="R1381" t="n">
        <v>37.14</v>
      </c>
      <c r="S1381" t="n">
        <v>37.14</v>
      </c>
      <c r="T1381" t="n">
        <v>3.95</v>
      </c>
      <c r="U1381" t="n">
        <v>3.95</v>
      </c>
      <c r="V1381" t="n">
        <v>64.46</v>
      </c>
      <c r="W1381" t="n">
        <v>64.46</v>
      </c>
      <c r="X1381" t="n">
        <v>5.19</v>
      </c>
      <c r="Y1381" t="n">
        <v>5.19</v>
      </c>
      <c r="Z1381" t="n">
        <v>12.54</v>
      </c>
      <c r="AA1381" t="n">
        <v>12.53</v>
      </c>
      <c r="AB1381" t="n">
        <v>19.76</v>
      </c>
      <c r="AC1381" t="n">
        <v>19.76</v>
      </c>
      <c r="AD1381" t="n">
        <v>19.75999999999999</v>
      </c>
      <c r="AE1381" t="n">
        <v>-0.009999999999990905</v>
      </c>
      <c r="AF1381" t="n">
        <v>0.0</v>
      </c>
      <c r="AG1381" t="n">
        <v>0.0</v>
      </c>
      <c r="AH1381" t="n">
        <v>0.0</v>
      </c>
      <c r="AI1381" t="n">
        <v>0.0</v>
      </c>
      <c r="AJ1381" t="n">
        <v>0.009999999999999787</v>
      </c>
      <c r="AK1381" t="n">
        <v>0.0</v>
      </c>
      <c r="AL1381" t="inlineStr">
        <is>
          <t>unreconciled</t>
        </is>
      </c>
      <c r="AM1381" t="inlineStr">
        <is>
          <t>Order Amount Mismatch (POS&gt;3PO)</t>
        </is>
      </c>
      <c r="AN1381" t="n">
        <v>19.76</v>
      </c>
      <c r="AO1381" t="n">
        <f>ROUND(P1381*100/H1381,2)</f>
        <v>0.0</v>
      </c>
      <c r="AP1381" t="n">
        <f>ROUND(Q1381*100/I1381,2)</f>
        <v>0.0</v>
      </c>
      <c r="AQ1381"/>
      <c r="AR1381"/>
      <c r="AS1381" t="n">
        <v>0.0</v>
      </c>
    </row>
    <row r="1382">
      <c r="A1382" s="1" t="n">
        <v>45236.0</v>
      </c>
      <c r="B1382" s="2" t="n">
        <v>45236.56618055556</v>
      </c>
      <c r="C1382" t="inlineStr">
        <is>
          <t>3140094012086457</t>
        </is>
      </c>
      <c r="D1382" t="inlineStr">
        <is>
          <t>POS0012</t>
        </is>
      </c>
      <c r="E1382" t="inlineStr">
        <is>
          <t>72</t>
        </is>
      </c>
      <c r="F1382" t="inlineStr">
        <is>
          <t>0094</t>
        </is>
      </c>
      <c r="G1382" t="inlineStr">
        <is>
          <t>5314036716</t>
        </is>
      </c>
      <c r="H1382" t="n">
        <v>613.0</v>
      </c>
      <c r="I1382" t="n">
        <v>583.81</v>
      </c>
      <c r="J1382" t="n">
        <v>546.67</v>
      </c>
      <c r="K1382" t="inlineStr">
        <is>
          <t>sale</t>
        </is>
      </c>
      <c r="L1382" t="inlineStr">
        <is>
          <t/>
        </is>
      </c>
      <c r="M1382" t="inlineStr">
        <is>
          <t/>
        </is>
      </c>
      <c r="N1382" t="n">
        <v>0.0</v>
      </c>
      <c r="O1382" t="n">
        <v>0.0</v>
      </c>
      <c r="P1382" t="n">
        <v>452.82</v>
      </c>
      <c r="Q1382" t="n">
        <v>452.79</v>
      </c>
      <c r="R1382" t="n">
        <v>37.14</v>
      </c>
      <c r="S1382" t="n">
        <v>37.14</v>
      </c>
      <c r="T1382" t="n">
        <v>5.84</v>
      </c>
      <c r="U1382" t="n">
        <v>5.84</v>
      </c>
      <c r="V1382" t="n">
        <v>98.4</v>
      </c>
      <c r="W1382" t="n">
        <v>98.4</v>
      </c>
      <c r="X1382" t="n">
        <v>7.66</v>
      </c>
      <c r="Y1382" t="n">
        <v>7.66</v>
      </c>
      <c r="Z1382" t="n">
        <v>19.09</v>
      </c>
      <c r="AA1382" t="n">
        <v>19.09</v>
      </c>
      <c r="AB1382" t="n">
        <v>29.2</v>
      </c>
      <c r="AC1382" t="n">
        <v>29.19</v>
      </c>
      <c r="AD1382" t="n">
        <v>29.190000000000055</v>
      </c>
      <c r="AE1382" t="n">
        <v>0.029999999999972715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0.00999999999999801</v>
      </c>
      <c r="AL1382" t="inlineStr">
        <is>
          <t>unreconciled</t>
        </is>
      </c>
      <c r="AM1382" t="inlineStr">
        <is>
          <t>Order Amount Mismatch (POS&gt;3PO)</t>
        </is>
      </c>
      <c r="AN1382" t="n">
        <v>29.19</v>
      </c>
      <c r="AO1382" t="n">
        <f>ROUND(P1382*100/H1382,2)</f>
        <v>0.0</v>
      </c>
      <c r="AP1382" t="n">
        <f>ROUND(Q1382*100/I1382,2)</f>
        <v>0.0</v>
      </c>
      <c r="AQ1382"/>
      <c r="AR1382"/>
      <c r="AS1382" t="n">
        <v>0.0</v>
      </c>
    </row>
    <row r="1383">
      <c r="A1383" s="1" t="n">
        <v>45233.0</v>
      </c>
      <c r="B1383" s="2" t="n">
        <v>45233.89207175926</v>
      </c>
      <c r="C1383" t="inlineStr">
        <is>
          <t>3140094012085317</t>
        </is>
      </c>
      <c r="D1383" t="inlineStr">
        <is>
          <t>POS0012</t>
        </is>
      </c>
      <c r="E1383" t="inlineStr">
        <is>
          <t>32</t>
        </is>
      </c>
      <c r="F1383" t="inlineStr">
        <is>
          <t>0094</t>
        </is>
      </c>
      <c r="G1383" t="inlineStr">
        <is>
          <t>5314039727</t>
        </is>
      </c>
      <c r="H1383" t="n">
        <v>315.0</v>
      </c>
      <c r="I1383" t="n">
        <v>377.13</v>
      </c>
      <c r="J1383" t="n">
        <v>339.99</v>
      </c>
      <c r="K1383" t="inlineStr">
        <is>
          <t>sale</t>
        </is>
      </c>
      <c r="L1383" t="inlineStr">
        <is>
          <t/>
        </is>
      </c>
      <c r="M1383" t="inlineStr">
        <is>
          <t/>
        </is>
      </c>
      <c r="N1383" t="n">
        <v>0.0</v>
      </c>
      <c r="O1383" t="n">
        <v>0.0</v>
      </c>
      <c r="P1383" t="n">
        <v>295.3</v>
      </c>
      <c r="Q1383" t="n">
        <v>236.51</v>
      </c>
      <c r="R1383" t="n">
        <v>37.14</v>
      </c>
      <c r="S1383" t="n">
        <v>37.14</v>
      </c>
      <c r="T1383" t="n">
        <v>3.77</v>
      </c>
      <c r="U1383" t="n">
        <v>3.0</v>
      </c>
      <c r="V1383" t="n">
        <v>61.2</v>
      </c>
      <c r="W1383" t="n">
        <v>47.31</v>
      </c>
      <c r="X1383" t="n">
        <v>4.95</v>
      </c>
      <c r="Y1383" t="n">
        <v>3.94</v>
      </c>
      <c r="Z1383" t="n">
        <v>11.91</v>
      </c>
      <c r="AA1383" t="n">
        <v>9.23</v>
      </c>
      <c r="AB1383" t="n">
        <v>15.0</v>
      </c>
      <c r="AC1383" t="n">
        <v>15.0</v>
      </c>
      <c r="AD1383" t="n">
        <v>-62.129999999999995</v>
      </c>
      <c r="AE1383" t="n">
        <v>58.79000000000002</v>
      </c>
      <c r="AF1383" t="n">
        <v>0.0</v>
      </c>
      <c r="AG1383" t="n">
        <v>0.77</v>
      </c>
      <c r="AH1383" t="n">
        <v>13.89</v>
      </c>
      <c r="AI1383" t="n">
        <v>1.0100000000000002</v>
      </c>
      <c r="AJ1383" t="n">
        <v>2.6799999999999997</v>
      </c>
      <c r="AK1383" t="n">
        <v>0.0</v>
      </c>
      <c r="AL1383" t="inlineStr">
        <is>
          <t>unreconciled</t>
        </is>
      </c>
      <c r="AM1383" t="inlineStr">
        <is>
          <t>Order Amount Mismatch (3PO&gt;POS)</t>
        </is>
      </c>
      <c r="AN1383" t="n">
        <v>62.13</v>
      </c>
      <c r="AO1383" t="n">
        <f>ROUND(P1383*100/H1383,2)</f>
        <v>0.0</v>
      </c>
      <c r="AP1383" t="n">
        <f>ROUND(Q1383*100/I1383,2)</f>
        <v>0.0</v>
      </c>
      <c r="AQ1383"/>
      <c r="AR1383"/>
      <c r="AS1383" t="n">
        <v>0.0</v>
      </c>
    </row>
    <row r="1384">
      <c r="A1384" s="1" t="n">
        <v>45235.0</v>
      </c>
      <c r="B1384" s="2" t="n">
        <v>45235.844375</v>
      </c>
      <c r="C1384" t="inlineStr">
        <is>
          <t>3140094012086256</t>
        </is>
      </c>
      <c r="D1384" t="inlineStr">
        <is>
          <t>POS0012</t>
        </is>
      </c>
      <c r="E1384" t="inlineStr">
        <is>
          <t>71</t>
        </is>
      </c>
      <c r="F1384" t="inlineStr">
        <is>
          <t>0094</t>
        </is>
      </c>
      <c r="G1384" t="inlineStr">
        <is>
          <t>5314041511</t>
        </is>
      </c>
      <c r="H1384" t="n">
        <v>318.0</v>
      </c>
      <c r="I1384" t="n">
        <v>302.86</v>
      </c>
      <c r="J1384" t="n">
        <v>265.72</v>
      </c>
      <c r="K1384" t="inlineStr">
        <is>
          <t>sale</t>
        </is>
      </c>
      <c r="L1384" t="inlineStr">
        <is>
          <t/>
        </is>
      </c>
      <c r="M1384" t="inlineStr">
        <is>
          <t/>
        </is>
      </c>
      <c r="N1384" t="n">
        <v>0.0</v>
      </c>
      <c r="O1384" t="n">
        <v>0.0</v>
      </c>
      <c r="P1384" t="n">
        <v>238.69</v>
      </c>
      <c r="Q1384" t="n">
        <v>238.67</v>
      </c>
      <c r="R1384" t="n">
        <v>37.14</v>
      </c>
      <c r="S1384" t="n">
        <v>37.14</v>
      </c>
      <c r="T1384" t="n">
        <v>3.03</v>
      </c>
      <c r="U1384" t="n">
        <v>3.03</v>
      </c>
      <c r="V1384" t="n">
        <v>47.83</v>
      </c>
      <c r="W1384" t="n">
        <v>47.83</v>
      </c>
      <c r="X1384" t="n">
        <v>3.98</v>
      </c>
      <c r="Y1384" t="n">
        <v>3.98</v>
      </c>
      <c r="Z1384" t="n">
        <v>9.33</v>
      </c>
      <c r="AA1384" t="n">
        <v>9.33</v>
      </c>
      <c r="AB1384" t="n">
        <v>15.14</v>
      </c>
      <c r="AC1384" t="n">
        <v>15.14</v>
      </c>
      <c r="AD1384" t="n">
        <v>15.139999999999986</v>
      </c>
      <c r="AE1384" t="n">
        <v>0.020000000000010232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inlineStr">
        <is>
          <t>unreconciled</t>
        </is>
      </c>
      <c r="AM1384" t="inlineStr">
        <is>
          <t>Order Amount Mismatch (POS&gt;3PO)</t>
        </is>
      </c>
      <c r="AN1384" t="n">
        <v>15.14</v>
      </c>
      <c r="AO1384" t="n">
        <f>ROUND(P1384*100/H1384,2)</f>
        <v>0.0</v>
      </c>
      <c r="AP1384" t="n">
        <f>ROUND(Q1384*100/I1384,2)</f>
        <v>0.0</v>
      </c>
      <c r="AQ1384"/>
      <c r="AR1384"/>
      <c r="AS1384" t="n">
        <v>0.0</v>
      </c>
    </row>
    <row r="1385">
      <c r="A1385" s="1" t="n">
        <v>45233.0</v>
      </c>
      <c r="B1385" s="2" t="n">
        <v>45233.866319444445</v>
      </c>
      <c r="C1385" t="inlineStr">
        <is>
          <t>3140094012085295</t>
        </is>
      </c>
      <c r="D1385" t="inlineStr">
        <is>
          <t>POS0012</t>
        </is>
      </c>
      <c r="E1385" t="inlineStr">
        <is>
          <t>10</t>
        </is>
      </c>
      <c r="F1385" t="inlineStr">
        <is>
          <t>0094</t>
        </is>
      </c>
      <c r="G1385" t="inlineStr">
        <is>
          <t>5314080091</t>
        </is>
      </c>
      <c r="H1385" t="n">
        <v>550.0</v>
      </c>
      <c r="I1385" t="n">
        <v>600.96</v>
      </c>
      <c r="J1385" t="n">
        <v>563.82</v>
      </c>
      <c r="K1385" t="inlineStr">
        <is>
          <t>sale</t>
        </is>
      </c>
      <c r="L1385" t="inlineStr">
        <is>
          <t/>
        </is>
      </c>
      <c r="M1385" t="inlineStr">
        <is>
          <t/>
        </is>
      </c>
      <c r="N1385" t="n">
        <v>0.0</v>
      </c>
      <c r="O1385" t="n">
        <v>0.0</v>
      </c>
      <c r="P1385" t="n">
        <v>465.88</v>
      </c>
      <c r="Q1385" t="n">
        <v>407.06</v>
      </c>
      <c r="R1385" t="n">
        <v>37.14</v>
      </c>
      <c r="S1385" t="n">
        <v>37.14</v>
      </c>
      <c r="T1385" t="n">
        <v>6.01</v>
      </c>
      <c r="U1385" t="n">
        <v>5.24</v>
      </c>
      <c r="V1385" t="n">
        <v>101.49</v>
      </c>
      <c r="W1385" t="n">
        <v>87.6</v>
      </c>
      <c r="X1385" t="n">
        <v>7.89</v>
      </c>
      <c r="Y1385" t="n">
        <v>6.88</v>
      </c>
      <c r="Z1385" t="n">
        <v>19.69</v>
      </c>
      <c r="AA1385" t="n">
        <v>17.01</v>
      </c>
      <c r="AB1385" t="n">
        <v>26.2</v>
      </c>
      <c r="AC1385" t="n">
        <v>26.19</v>
      </c>
      <c r="AD1385" t="n">
        <v>-50.960000000000036</v>
      </c>
      <c r="AE1385" t="n">
        <v>58.81999999999999</v>
      </c>
      <c r="AF1385" t="n">
        <v>0.0</v>
      </c>
      <c r="AG1385" t="n">
        <v>0.7699999999999996</v>
      </c>
      <c r="AH1385" t="n">
        <v>13.89</v>
      </c>
      <c r="AI1385" t="n">
        <v>1.0099999999999998</v>
      </c>
      <c r="AJ1385" t="n">
        <v>2.6799999999999997</v>
      </c>
      <c r="AK1385" t="n">
        <v>0.00999999999999801</v>
      </c>
      <c r="AL1385" t="inlineStr">
        <is>
          <t>unreconciled</t>
        </is>
      </c>
      <c r="AM1385" t="inlineStr">
        <is>
          <t>Order Amount Mismatch (3PO&gt;POS)</t>
        </is>
      </c>
      <c r="AN1385" t="n">
        <v>50.96</v>
      </c>
      <c r="AO1385" t="n">
        <f>ROUND(P1385*100/H1385,2)</f>
        <v>0.0</v>
      </c>
      <c r="AP1385" t="n">
        <f>ROUND(Q1385*100/I1385,2)</f>
        <v>0.0</v>
      </c>
      <c r="AQ1385"/>
      <c r="AR1385"/>
      <c r="AS1385" t="n">
        <v>0.0</v>
      </c>
    </row>
    <row r="1386">
      <c r="A1386" s="1" t="n">
        <v>45235.0</v>
      </c>
      <c r="B1386" s="2" t="n">
        <v>45235.60616898148</v>
      </c>
      <c r="C1386" t="inlineStr">
        <is>
          <t>3140094012086026</t>
        </is>
      </c>
      <c r="D1386" t="inlineStr">
        <is>
          <t>POS0012</t>
        </is>
      </c>
      <c r="E1386" t="inlineStr">
        <is>
          <t>41</t>
        </is>
      </c>
      <c r="F1386" t="inlineStr">
        <is>
          <t>0094</t>
        </is>
      </c>
      <c r="G1386" t="inlineStr">
        <is>
          <t>5314088199</t>
        </is>
      </c>
      <c r="H1386" t="n">
        <v>255.0</v>
      </c>
      <c r="I1386" t="n">
        <v>242.85</v>
      </c>
      <c r="J1386" t="n">
        <v>205.71</v>
      </c>
      <c r="K1386" t="inlineStr">
        <is>
          <t>sale</t>
        </is>
      </c>
      <c r="L1386" t="inlineStr">
        <is>
          <t/>
        </is>
      </c>
      <c r="M1386" t="inlineStr">
        <is>
          <t/>
        </is>
      </c>
      <c r="N1386" t="n">
        <v>0.0</v>
      </c>
      <c r="O1386" t="n">
        <v>0.0</v>
      </c>
      <c r="P1386" t="n">
        <v>192.96</v>
      </c>
      <c r="Q1386" t="n">
        <v>192.96</v>
      </c>
      <c r="R1386" t="n">
        <v>37.14</v>
      </c>
      <c r="S1386" t="n">
        <v>37.14</v>
      </c>
      <c r="T1386" t="n">
        <v>2.43</v>
      </c>
      <c r="U1386" t="n">
        <v>2.43</v>
      </c>
      <c r="V1386" t="n">
        <v>37.03</v>
      </c>
      <c r="W1386" t="n">
        <v>37.03</v>
      </c>
      <c r="X1386" t="n">
        <v>3.19</v>
      </c>
      <c r="Y1386" t="n">
        <v>3.19</v>
      </c>
      <c r="Z1386" t="n">
        <v>7.24</v>
      </c>
      <c r="AA1386" t="n">
        <v>7.24</v>
      </c>
      <c r="AB1386" t="n">
        <v>12.14</v>
      </c>
      <c r="AC1386" t="n">
        <v>12.14</v>
      </c>
      <c r="AD1386" t="n">
        <v>12.150000000000006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inlineStr">
        <is>
          <t>unreconciled</t>
        </is>
      </c>
      <c r="AM1386" t="inlineStr">
        <is>
          <t>Order Amount Mismatch (POS&gt;3PO)</t>
        </is>
      </c>
      <c r="AN1386" t="n">
        <v>12.15</v>
      </c>
      <c r="AO1386" t="n">
        <f>ROUND(P1386*100/H1386,2)</f>
        <v>0.0</v>
      </c>
      <c r="AP1386" t="n">
        <f>ROUND(Q1386*100/I1386,2)</f>
        <v>0.0</v>
      </c>
      <c r="AQ1386"/>
      <c r="AR1386"/>
      <c r="AS1386" t="n">
        <v>0.0</v>
      </c>
    </row>
    <row r="1387">
      <c r="A1387" s="1" t="n">
        <v>45234.0</v>
      </c>
      <c r="B1387" s="2" t="n">
        <v>45234.99321759259</v>
      </c>
      <c r="C1387" t="inlineStr">
        <is>
          <t>3140023012059699</t>
        </is>
      </c>
      <c r="D1387" t="inlineStr">
        <is>
          <t>POS0012</t>
        </is>
      </c>
      <c r="E1387" t="inlineStr">
        <is>
          <t>91</t>
        </is>
      </c>
      <c r="F1387" t="inlineStr">
        <is>
          <t>0023</t>
        </is>
      </c>
      <c r="G1387" t="inlineStr">
        <is>
          <t>5314110558</t>
        </is>
      </c>
      <c r="H1387" t="n">
        <v>501.0</v>
      </c>
      <c r="I1387" t="n">
        <v>477.15</v>
      </c>
      <c r="J1387" t="n">
        <v>440.01</v>
      </c>
      <c r="K1387" t="inlineStr">
        <is>
          <t>sale</t>
        </is>
      </c>
      <c r="L1387" t="inlineStr">
        <is>
          <t/>
        </is>
      </c>
      <c r="M1387" t="inlineStr">
        <is>
          <t/>
        </is>
      </c>
      <c r="N1387" t="n">
        <v>0.0</v>
      </c>
      <c r="O1387" t="n">
        <v>0.0</v>
      </c>
      <c r="P1387" t="n">
        <v>371.54</v>
      </c>
      <c r="Q1387" t="n">
        <v>371.51</v>
      </c>
      <c r="R1387" t="n">
        <v>37.14</v>
      </c>
      <c r="S1387" t="n">
        <v>37.14</v>
      </c>
      <c r="T1387" t="n">
        <v>4.77</v>
      </c>
      <c r="U1387" t="n">
        <v>4.77</v>
      </c>
      <c r="V1387" t="n">
        <v>79.2</v>
      </c>
      <c r="W1387" t="n">
        <v>79.2</v>
      </c>
      <c r="X1387" t="n">
        <v>6.26</v>
      </c>
      <c r="Y1387" t="n">
        <v>6.26</v>
      </c>
      <c r="Z1387" t="n">
        <v>15.38</v>
      </c>
      <c r="AA1387" t="n">
        <v>15.39</v>
      </c>
      <c r="AB1387" t="n">
        <v>23.86</v>
      </c>
      <c r="AC1387" t="n">
        <v>23.86</v>
      </c>
      <c r="AD1387" t="n">
        <v>23.850000000000023</v>
      </c>
      <c r="AE1387" t="n">
        <v>0.03000000000002956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-0.009999999999999787</v>
      </c>
      <c r="AK1387" t="n">
        <v>0.0</v>
      </c>
      <c r="AL1387" t="inlineStr">
        <is>
          <t>unreconciled</t>
        </is>
      </c>
      <c r="AM1387" t="inlineStr">
        <is>
          <t>Order Amount Mismatch (POS&gt;3PO)</t>
        </is>
      </c>
      <c r="AN1387" t="n">
        <v>23.85</v>
      </c>
      <c r="AO1387" t="n">
        <f>ROUND(P1387*100/H1387,2)</f>
        <v>0.0</v>
      </c>
      <c r="AP1387" t="n">
        <f>ROUND(Q1387*100/I1387,2)</f>
        <v>0.0</v>
      </c>
      <c r="AQ1387"/>
      <c r="AR1387"/>
      <c r="AS1387" t="n">
        <v>0.0</v>
      </c>
    </row>
    <row r="1388">
      <c r="A1388" s="1" t="n">
        <v>45233.0</v>
      </c>
      <c r="B1388" s="2" t="n">
        <v>45233.98944444444</v>
      </c>
      <c r="C1388" t="inlineStr">
        <is>
          <t>3140094012085403</t>
        </is>
      </c>
      <c r="D1388" t="inlineStr">
        <is>
          <t>POS0012</t>
        </is>
      </c>
      <c r="E1388" t="inlineStr">
        <is>
          <t>18</t>
        </is>
      </c>
      <c r="F1388" t="inlineStr">
        <is>
          <t>0094</t>
        </is>
      </c>
      <c r="G1388" t="inlineStr">
        <is>
          <t>5314113885</t>
        </is>
      </c>
      <c r="H1388" t="n">
        <v>185.0</v>
      </c>
      <c r="I1388" t="n">
        <v>176.19</v>
      </c>
      <c r="J1388" t="n">
        <v>139.05</v>
      </c>
      <c r="K1388" t="inlineStr">
        <is>
          <t>sale</t>
        </is>
      </c>
      <c r="L1388" t="inlineStr">
        <is>
          <t/>
        </is>
      </c>
      <c r="M1388" t="inlineStr">
        <is>
          <t/>
        </is>
      </c>
      <c r="N1388" t="n">
        <v>0.0</v>
      </c>
      <c r="O1388" t="n">
        <v>0.0</v>
      </c>
      <c r="P1388" t="n">
        <v>142.17</v>
      </c>
      <c r="Q1388" t="n">
        <v>142.15</v>
      </c>
      <c r="R1388" t="n">
        <v>37.14</v>
      </c>
      <c r="S1388" t="n">
        <v>37.14</v>
      </c>
      <c r="T1388" t="n">
        <v>1.76</v>
      </c>
      <c r="U1388" t="n">
        <v>1.76</v>
      </c>
      <c r="V1388" t="n">
        <v>25.03</v>
      </c>
      <c r="W1388" t="n">
        <v>25.03</v>
      </c>
      <c r="X1388" t="n">
        <v>2.31</v>
      </c>
      <c r="Y1388" t="n">
        <v>2.31</v>
      </c>
      <c r="Z1388" t="n">
        <v>4.92</v>
      </c>
      <c r="AA1388" t="n">
        <v>4.93</v>
      </c>
      <c r="AB1388" t="n">
        <v>8.82</v>
      </c>
      <c r="AC1388" t="n">
        <v>8.81</v>
      </c>
      <c r="AD1388" t="n">
        <v>8.810000000000002</v>
      </c>
      <c r="AE1388" t="n">
        <v>0.01999999999998181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-0.009999999999999787</v>
      </c>
      <c r="AK1388" t="n">
        <v>0.009999999999999787</v>
      </c>
      <c r="AL1388" t="inlineStr">
        <is>
          <t>unreconciled</t>
        </is>
      </c>
      <c r="AM1388" t="inlineStr">
        <is>
          <t>Order Amount Mismatch (POS&gt;3PO)</t>
        </is>
      </c>
      <c r="AN1388" t="n">
        <v>8.81</v>
      </c>
      <c r="AO1388" t="n">
        <f>ROUND(P1388*100/H1388,2)</f>
        <v>0.0</v>
      </c>
      <c r="AP1388" t="n">
        <f>ROUND(Q1388*100/I1388,2)</f>
        <v>0.0</v>
      </c>
      <c r="AQ1388"/>
      <c r="AR1388"/>
      <c r="AS1388" t="n">
        <v>0.0</v>
      </c>
    </row>
    <row r="1389">
      <c r="A1389" s="1" t="n">
        <v>45233.0</v>
      </c>
      <c r="B1389" s="2" t="n">
        <v>45233.878541666665</v>
      </c>
      <c r="C1389" t="inlineStr">
        <is>
          <t>3140023012059329</t>
        </is>
      </c>
      <c r="D1389" t="inlineStr">
        <is>
          <t>POS0012</t>
        </is>
      </c>
      <c r="E1389" t="inlineStr">
        <is>
          <t>22</t>
        </is>
      </c>
      <c r="F1389" t="inlineStr">
        <is>
          <t>0023</t>
        </is>
      </c>
      <c r="G1389" t="inlineStr">
        <is>
          <t>5314121855</t>
        </is>
      </c>
      <c r="H1389" t="n">
        <v>310.0</v>
      </c>
      <c r="I1389" t="n">
        <v>372.37</v>
      </c>
      <c r="J1389" t="n">
        <v>335.23</v>
      </c>
      <c r="K1389" t="inlineStr">
        <is>
          <t>sale</t>
        </is>
      </c>
      <c r="L1389" t="inlineStr">
        <is>
          <t/>
        </is>
      </c>
      <c r="M1389" t="inlineStr">
        <is>
          <t/>
        </is>
      </c>
      <c r="N1389" t="n">
        <v>0.0</v>
      </c>
      <c r="O1389" t="n">
        <v>0.0</v>
      </c>
      <c r="P1389" t="n">
        <v>291.68</v>
      </c>
      <c r="Q1389" t="n">
        <v>232.87</v>
      </c>
      <c r="R1389" t="n">
        <v>37.14</v>
      </c>
      <c r="S1389" t="n">
        <v>37.14</v>
      </c>
      <c r="T1389" t="n">
        <v>3.72</v>
      </c>
      <c r="U1389" t="n">
        <v>2.95</v>
      </c>
      <c r="V1389" t="n">
        <v>60.34</v>
      </c>
      <c r="W1389" t="n">
        <v>46.46</v>
      </c>
      <c r="X1389" t="n">
        <v>4.89</v>
      </c>
      <c r="Y1389" t="n">
        <v>3.87</v>
      </c>
      <c r="Z1389" t="n">
        <v>11.74</v>
      </c>
      <c r="AA1389" t="n">
        <v>9.06</v>
      </c>
      <c r="AB1389" t="n">
        <v>14.76</v>
      </c>
      <c r="AC1389" t="n">
        <v>14.76</v>
      </c>
      <c r="AD1389" t="n">
        <v>-62.370000000000005</v>
      </c>
      <c r="AE1389" t="n">
        <v>58.81</v>
      </c>
      <c r="AF1389" t="n">
        <v>0.0</v>
      </c>
      <c r="AG1389" t="n">
        <v>0.77</v>
      </c>
      <c r="AH1389" t="n">
        <v>13.880000000000003</v>
      </c>
      <c r="AI1389" t="n">
        <v>1.0199999999999996</v>
      </c>
      <c r="AJ1389" t="n">
        <v>2.6799999999999997</v>
      </c>
      <c r="AK1389" t="n">
        <v>0.0</v>
      </c>
      <c r="AL1389" t="inlineStr">
        <is>
          <t>unreconciled</t>
        </is>
      </c>
      <c r="AM1389" t="inlineStr">
        <is>
          <t>Order Amount Mismatch (3PO&gt;POS)</t>
        </is>
      </c>
      <c r="AN1389" t="n">
        <v>62.37</v>
      </c>
      <c r="AO1389" t="n">
        <f>ROUND(P1389*100/H1389,2)</f>
        <v>0.0</v>
      </c>
      <c r="AP1389" t="n">
        <f>ROUND(Q1389*100/I1389,2)</f>
        <v>0.0</v>
      </c>
      <c r="AQ1389"/>
      <c r="AR1389"/>
      <c r="AS1389" t="n">
        <v>0.0</v>
      </c>
    </row>
    <row r="1390">
      <c r="A1390" s="1" t="n">
        <v>45234.0</v>
      </c>
      <c r="B1390" s="2" t="n">
        <v>45234.777083333334</v>
      </c>
      <c r="C1390" t="inlineStr">
        <is>
          <t>3140094012085643</t>
        </is>
      </c>
      <c r="D1390" t="inlineStr">
        <is>
          <t>POS0012</t>
        </is>
      </c>
      <c r="E1390" t="inlineStr">
        <is>
          <t>58</t>
        </is>
      </c>
      <c r="F1390" t="inlineStr">
        <is>
          <t>0094</t>
        </is>
      </c>
      <c r="G1390" t="inlineStr">
        <is>
          <t>5314131764</t>
        </is>
      </c>
      <c r="H1390" t="n">
        <v>269.0</v>
      </c>
      <c r="I1390" t="n">
        <v>256.19</v>
      </c>
      <c r="J1390" t="n">
        <v>219.05</v>
      </c>
      <c r="K1390" t="inlineStr">
        <is>
          <t>sale</t>
        </is>
      </c>
      <c r="L1390" t="inlineStr">
        <is>
          <t/>
        </is>
      </c>
      <c r="M1390" t="inlineStr">
        <is>
          <t/>
        </is>
      </c>
      <c r="N1390" t="n">
        <v>0.0</v>
      </c>
      <c r="O1390" t="n">
        <v>0.0</v>
      </c>
      <c r="P1390" t="n">
        <v>203.14</v>
      </c>
      <c r="Q1390" t="n">
        <v>203.13</v>
      </c>
      <c r="R1390" t="n">
        <v>37.14</v>
      </c>
      <c r="S1390" t="n">
        <v>37.14</v>
      </c>
      <c r="T1390" t="n">
        <v>2.56</v>
      </c>
      <c r="U1390" t="n">
        <v>2.56</v>
      </c>
      <c r="V1390" t="n">
        <v>39.43</v>
      </c>
      <c r="W1390" t="n">
        <v>39.43</v>
      </c>
      <c r="X1390" t="n">
        <v>3.36</v>
      </c>
      <c r="Y1390" t="n">
        <v>3.36</v>
      </c>
      <c r="Z1390" t="n">
        <v>7.7</v>
      </c>
      <c r="AA1390" t="n">
        <v>7.7</v>
      </c>
      <c r="AB1390" t="n">
        <v>12.82</v>
      </c>
      <c r="AC1390" t="n">
        <v>12.81</v>
      </c>
      <c r="AD1390" t="n">
        <v>12.810000000000002</v>
      </c>
      <c r="AE1390" t="n">
        <v>0.009999999999990905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0.009999999999999787</v>
      </c>
      <c r="AL1390" t="inlineStr">
        <is>
          <t>unreconciled</t>
        </is>
      </c>
      <c r="AM1390" t="inlineStr">
        <is>
          <t>Order Amount Mismatch (POS&gt;3PO)</t>
        </is>
      </c>
      <c r="AN1390" t="n">
        <v>12.81</v>
      </c>
      <c r="AO1390" t="n">
        <f>ROUND(P1390*100/H1390,2)</f>
        <v>0.0</v>
      </c>
      <c r="AP1390" t="n">
        <f>ROUND(Q1390*100/I1390,2)</f>
        <v>0.0</v>
      </c>
      <c r="AQ1390"/>
      <c r="AR1390"/>
      <c r="AS1390" t="n">
        <v>0.0</v>
      </c>
    </row>
    <row r="1391">
      <c r="A1391" s="1" t="n">
        <v>45235.0</v>
      </c>
      <c r="B1391" s="2" t="n">
        <v>45235.80613425926</v>
      </c>
      <c r="C1391" t="inlineStr">
        <is>
          <t>3140094012086204</t>
        </is>
      </c>
      <c r="D1391" t="inlineStr">
        <is>
          <t>POS0012</t>
        </is>
      </c>
      <c r="E1391" t="inlineStr">
        <is>
          <t>19</t>
        </is>
      </c>
      <c r="F1391" t="inlineStr">
        <is>
          <t>0094</t>
        </is>
      </c>
      <c r="G1391" t="inlineStr">
        <is>
          <t>5314143688</t>
        </is>
      </c>
      <c r="H1391" t="n">
        <v>328.0</v>
      </c>
      <c r="I1391" t="n">
        <v>312.38</v>
      </c>
      <c r="J1391" t="n">
        <v>275.24</v>
      </c>
      <c r="K1391" t="inlineStr">
        <is>
          <t>sale</t>
        </is>
      </c>
      <c r="L1391" t="inlineStr">
        <is>
          <t/>
        </is>
      </c>
      <c r="M1391" t="inlineStr">
        <is>
          <t/>
        </is>
      </c>
      <c r="N1391" t="n">
        <v>0.0</v>
      </c>
      <c r="O1391" t="n">
        <v>0.0</v>
      </c>
      <c r="P1391" t="n">
        <v>245.96</v>
      </c>
      <c r="Q1391" t="n">
        <v>245.96</v>
      </c>
      <c r="R1391" t="n">
        <v>37.14</v>
      </c>
      <c r="S1391" t="n">
        <v>37.14</v>
      </c>
      <c r="T1391" t="n">
        <v>3.12</v>
      </c>
      <c r="U1391" t="n">
        <v>3.12</v>
      </c>
      <c r="V1391" t="n">
        <v>49.54</v>
      </c>
      <c r="W1391" t="n">
        <v>49.54</v>
      </c>
      <c r="X1391" t="n">
        <v>4.1</v>
      </c>
      <c r="Y1391" t="n">
        <v>4.1</v>
      </c>
      <c r="Z1391" t="n">
        <v>9.66</v>
      </c>
      <c r="AA1391" t="n">
        <v>9.66</v>
      </c>
      <c r="AB1391" t="n">
        <v>15.62</v>
      </c>
      <c r="AC1391" t="n">
        <v>15.62</v>
      </c>
      <c r="AD1391" t="n">
        <v>15.620000000000005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</v>
      </c>
      <c r="AK1391" t="n">
        <v>0.0</v>
      </c>
      <c r="AL1391" t="inlineStr">
        <is>
          <t>unreconciled</t>
        </is>
      </c>
      <c r="AM1391" t="inlineStr">
        <is>
          <t>Order Amount Mismatch (POS&gt;3PO)</t>
        </is>
      </c>
      <c r="AN1391" t="n">
        <v>15.62</v>
      </c>
      <c r="AO1391" t="n">
        <f>ROUND(P1391*100/H1391,2)</f>
        <v>0.0</v>
      </c>
      <c r="AP1391" t="n">
        <f>ROUND(Q1391*100/I1391,2)</f>
        <v>0.0</v>
      </c>
      <c r="AQ1391"/>
      <c r="AR1391"/>
      <c r="AS1391" t="n">
        <v>0.0</v>
      </c>
    </row>
    <row r="1392">
      <c r="A1392" s="1" t="n">
        <v>45234.0</v>
      </c>
      <c r="B1392" s="2" t="n">
        <v>45234.9753125</v>
      </c>
      <c r="C1392" t="inlineStr">
        <is>
          <t>3140023012059686</t>
        </is>
      </c>
      <c r="D1392" t="inlineStr">
        <is>
          <t>POS0012</t>
        </is>
      </c>
      <c r="E1392" t="inlineStr">
        <is>
          <t>78</t>
        </is>
      </c>
      <c r="F1392" t="inlineStr">
        <is>
          <t>0023</t>
        </is>
      </c>
      <c r="G1392" t="inlineStr">
        <is>
          <t>5314170631</t>
        </is>
      </c>
      <c r="H1392" t="n">
        <v>713.0</v>
      </c>
      <c r="I1392" t="n">
        <v>679.04</v>
      </c>
      <c r="J1392" t="n">
        <v>641.9</v>
      </c>
      <c r="K1392" t="inlineStr">
        <is>
          <t>sale</t>
        </is>
      </c>
      <c r="L1392" t="inlineStr">
        <is>
          <t/>
        </is>
      </c>
      <c r="M1392" t="inlineStr">
        <is>
          <t/>
        </is>
      </c>
      <c r="N1392" t="n">
        <v>0.0</v>
      </c>
      <c r="O1392" t="n">
        <v>0.0</v>
      </c>
      <c r="P1392" t="n">
        <v>525.4</v>
      </c>
      <c r="Q1392" t="n">
        <v>525.41</v>
      </c>
      <c r="R1392" t="n">
        <v>37.14</v>
      </c>
      <c r="S1392" t="n">
        <v>37.14</v>
      </c>
      <c r="T1392" t="n">
        <v>6.79</v>
      </c>
      <c r="U1392" t="n">
        <v>6.79</v>
      </c>
      <c r="V1392" t="n">
        <v>115.54</v>
      </c>
      <c r="W1392" t="n">
        <v>115.54</v>
      </c>
      <c r="X1392" t="n">
        <v>8.91</v>
      </c>
      <c r="Y1392" t="n">
        <v>8.91</v>
      </c>
      <c r="Z1392" t="n">
        <v>22.4</v>
      </c>
      <c r="AA1392" t="n">
        <v>22.4</v>
      </c>
      <c r="AB1392" t="n">
        <v>33.96</v>
      </c>
      <c r="AC1392" t="n">
        <v>33.95</v>
      </c>
      <c r="AD1392" t="n">
        <v>33.960000000000036</v>
      </c>
      <c r="AE1392" t="n">
        <v>-0.009999999999990905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  <c r="AK1392" t="n">
        <v>0.00999999999999801</v>
      </c>
      <c r="AL1392" t="inlineStr">
        <is>
          <t>unreconciled</t>
        </is>
      </c>
      <c r="AM1392" t="inlineStr">
        <is>
          <t>Order Amount Mismatch (POS&gt;3PO)</t>
        </is>
      </c>
      <c r="AN1392" t="n">
        <v>33.96</v>
      </c>
      <c r="AO1392" t="n">
        <f>ROUND(P1392*100/H1392,2)</f>
        <v>0.0</v>
      </c>
      <c r="AP1392" t="n">
        <f>ROUND(Q1392*100/I1392,2)</f>
        <v>0.0</v>
      </c>
      <c r="AQ1392"/>
      <c r="AR1392"/>
      <c r="AS1392" t="n">
        <v>0.0</v>
      </c>
    </row>
    <row r="1393">
      <c r="A1393" s="1" t="n">
        <v>45234.0</v>
      </c>
      <c r="B1393" s="2" t="n">
        <v>45234.83880787037</v>
      </c>
      <c r="C1393" t="inlineStr">
        <is>
          <t>3140023012059593</t>
        </is>
      </c>
      <c r="D1393" t="inlineStr">
        <is>
          <t>POS0012</t>
        </is>
      </c>
      <c r="E1393" t="inlineStr">
        <is>
          <t>85</t>
        </is>
      </c>
      <c r="F1393" t="inlineStr">
        <is>
          <t>0023</t>
        </is>
      </c>
      <c r="G1393" t="inlineStr">
        <is>
          <t>5314199640</t>
        </is>
      </c>
      <c r="H1393" t="n">
        <v>835.0</v>
      </c>
      <c r="I1393" t="n">
        <v>795.24</v>
      </c>
      <c r="J1393" t="n">
        <v>758.1</v>
      </c>
      <c r="K1393" t="inlineStr">
        <is>
          <t>sale</t>
        </is>
      </c>
      <c r="L1393" t="inlineStr">
        <is>
          <t/>
        </is>
      </c>
      <c r="M1393" t="inlineStr">
        <is>
          <t/>
        </is>
      </c>
      <c r="N1393" t="n">
        <v>0.0</v>
      </c>
      <c r="O1393" t="n">
        <v>0.0</v>
      </c>
      <c r="P1393" t="n">
        <v>613.95</v>
      </c>
      <c r="Q1393" t="n">
        <v>613.95</v>
      </c>
      <c r="R1393" t="n">
        <v>37.14</v>
      </c>
      <c r="S1393" t="n">
        <v>37.14</v>
      </c>
      <c r="T1393" t="n">
        <v>7.95</v>
      </c>
      <c r="U1393" t="n">
        <v>7.95</v>
      </c>
      <c r="V1393" t="n">
        <v>136.46</v>
      </c>
      <c r="W1393" t="n">
        <v>136.46</v>
      </c>
      <c r="X1393" t="n">
        <v>10.44</v>
      </c>
      <c r="Y1393" t="n">
        <v>10.44</v>
      </c>
      <c r="Z1393" t="n">
        <v>26.44</v>
      </c>
      <c r="AA1393" t="n">
        <v>26.44</v>
      </c>
      <c r="AB1393" t="n">
        <v>39.76</v>
      </c>
      <c r="AC1393" t="n">
        <v>39.76</v>
      </c>
      <c r="AD1393" t="n">
        <v>39.75999999999999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inlineStr">
        <is>
          <t>unreconciled</t>
        </is>
      </c>
      <c r="AM1393" t="inlineStr">
        <is>
          <t>Order Amount Mismatch (POS&gt;3PO)</t>
        </is>
      </c>
      <c r="AN1393" t="n">
        <v>39.76</v>
      </c>
      <c r="AO1393" t="n">
        <f>ROUND(P1393*100/H1393,2)</f>
        <v>0.0</v>
      </c>
      <c r="AP1393" t="n">
        <f>ROUND(Q1393*100/I1393,2)</f>
        <v>0.0</v>
      </c>
      <c r="AQ1393"/>
      <c r="AR1393"/>
      <c r="AS1393" t="n">
        <v>0.0</v>
      </c>
    </row>
    <row r="1394">
      <c r="A1394" s="1" t="n">
        <v>45235.0</v>
      </c>
      <c r="B1394" s="2" t="n">
        <v>45235.77112268518</v>
      </c>
      <c r="C1394" t="inlineStr">
        <is>
          <t>3140094012086149</t>
        </is>
      </c>
      <c r="D1394" t="inlineStr">
        <is>
          <t>POS0012</t>
        </is>
      </c>
      <c r="E1394" t="inlineStr">
        <is>
          <t>64</t>
        </is>
      </c>
      <c r="F1394" t="inlineStr">
        <is>
          <t>0094</t>
        </is>
      </c>
      <c r="G1394" t="inlineStr">
        <is>
          <t>5314200900</t>
        </is>
      </c>
      <c r="H1394" t="n">
        <v>316.0</v>
      </c>
      <c r="I1394" t="n">
        <v>300.95</v>
      </c>
      <c r="J1394" t="n">
        <v>263.81</v>
      </c>
      <c r="K1394" t="inlineStr">
        <is>
          <t>sale</t>
        </is>
      </c>
      <c r="L1394" t="inlineStr">
        <is>
          <t/>
        </is>
      </c>
      <c r="M1394" t="inlineStr">
        <is>
          <t/>
        </is>
      </c>
      <c r="N1394" t="n">
        <v>0.0</v>
      </c>
      <c r="O1394" t="n">
        <v>0.0</v>
      </c>
      <c r="P1394" t="n">
        <v>237.24</v>
      </c>
      <c r="Q1394" t="n">
        <v>237.23</v>
      </c>
      <c r="R1394" t="n">
        <v>37.14</v>
      </c>
      <c r="S1394" t="n">
        <v>37.14</v>
      </c>
      <c r="T1394" t="n">
        <v>3.01</v>
      </c>
      <c r="U1394" t="n">
        <v>3.01</v>
      </c>
      <c r="V1394" t="n">
        <v>47.49</v>
      </c>
      <c r="W1394" t="n">
        <v>47.49</v>
      </c>
      <c r="X1394" t="n">
        <v>3.95</v>
      </c>
      <c r="Y1394" t="n">
        <v>3.95</v>
      </c>
      <c r="Z1394" t="n">
        <v>9.26</v>
      </c>
      <c r="AA1394" t="n">
        <v>9.26</v>
      </c>
      <c r="AB1394" t="n">
        <v>15.04</v>
      </c>
      <c r="AC1394" t="n">
        <v>15.05</v>
      </c>
      <c r="AD1394" t="n">
        <v>15.050000000000011</v>
      </c>
      <c r="AE1394" t="n">
        <v>0.010000000000019327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-0.010000000000001563</v>
      </c>
      <c r="AL1394" t="inlineStr">
        <is>
          <t>unreconciled</t>
        </is>
      </c>
      <c r="AM1394" t="inlineStr">
        <is>
          <t>Order Amount Mismatch (POS&gt;3PO)</t>
        </is>
      </c>
      <c r="AN1394" t="n">
        <v>15.05</v>
      </c>
      <c r="AO1394" t="n">
        <f>ROUND(P1394*100/H1394,2)</f>
        <v>0.0</v>
      </c>
      <c r="AP1394" t="n">
        <f>ROUND(Q1394*100/I1394,2)</f>
        <v>0.0</v>
      </c>
      <c r="AQ1394"/>
      <c r="AR1394"/>
      <c r="AS1394" t="n">
        <v>0.0</v>
      </c>
    </row>
    <row r="1395">
      <c r="A1395" s="1" t="n">
        <v>45234.0</v>
      </c>
      <c r="B1395" s="2" t="n">
        <v>45234.77681712963</v>
      </c>
      <c r="C1395" t="inlineStr">
        <is>
          <t>3140094012085642</t>
        </is>
      </c>
      <c r="D1395" t="inlineStr">
        <is>
          <t>POS0012</t>
        </is>
      </c>
      <c r="E1395" t="inlineStr">
        <is>
          <t>57</t>
        </is>
      </c>
      <c r="F1395" t="inlineStr">
        <is>
          <t>0094</t>
        </is>
      </c>
      <c r="G1395" t="inlineStr">
        <is>
          <t>5314204247</t>
        </is>
      </c>
      <c r="H1395" t="n">
        <v>392.0</v>
      </c>
      <c r="I1395" t="n">
        <v>373.33</v>
      </c>
      <c r="J1395" t="n">
        <v>336.19</v>
      </c>
      <c r="K1395" t="inlineStr">
        <is>
          <t>sale</t>
        </is>
      </c>
      <c r="L1395" t="inlineStr">
        <is>
          <t/>
        </is>
      </c>
      <c r="M1395" t="inlineStr">
        <is>
          <t/>
        </is>
      </c>
      <c r="N1395" t="n">
        <v>0.0</v>
      </c>
      <c r="O1395" t="n">
        <v>0.0</v>
      </c>
      <c r="P1395" t="n">
        <v>292.42</v>
      </c>
      <c r="Q1395" t="n">
        <v>292.41</v>
      </c>
      <c r="R1395" t="n">
        <v>37.14</v>
      </c>
      <c r="S1395" t="n">
        <v>37.14</v>
      </c>
      <c r="T1395" t="n">
        <v>3.73</v>
      </c>
      <c r="U1395" t="n">
        <v>3.73</v>
      </c>
      <c r="V1395" t="n">
        <v>60.51</v>
      </c>
      <c r="W1395" t="n">
        <v>60.51</v>
      </c>
      <c r="X1395" t="n">
        <v>4.9</v>
      </c>
      <c r="Y1395" t="n">
        <v>4.9</v>
      </c>
      <c r="Z1395" t="n">
        <v>11.77</v>
      </c>
      <c r="AA1395" t="n">
        <v>11.77</v>
      </c>
      <c r="AB1395" t="n">
        <v>18.66</v>
      </c>
      <c r="AC1395" t="n">
        <v>18.67</v>
      </c>
      <c r="AD1395" t="n">
        <v>18.670000000000016</v>
      </c>
      <c r="AE1395" t="n">
        <v>0.009999999999990905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-0.010000000000001563</v>
      </c>
      <c r="AL1395" t="inlineStr">
        <is>
          <t>unreconciled</t>
        </is>
      </c>
      <c r="AM1395" t="inlineStr">
        <is>
          <t>Order Amount Mismatch (POS&gt;3PO)</t>
        </is>
      </c>
      <c r="AN1395" t="n">
        <v>18.67</v>
      </c>
      <c r="AO1395" t="n">
        <f>ROUND(P1395*100/H1395,2)</f>
        <v>0.0</v>
      </c>
      <c r="AP1395" t="n">
        <f>ROUND(Q1395*100/I1395,2)</f>
        <v>0.0</v>
      </c>
      <c r="AQ1395"/>
      <c r="AR1395"/>
      <c r="AS1395" t="n">
        <v>0.0</v>
      </c>
    </row>
    <row r="1396">
      <c r="A1396" s="1" t="n">
        <v>45234.0</v>
      </c>
      <c r="B1396" s="2" t="n">
        <v>45234.883368055554</v>
      </c>
      <c r="C1396" t="inlineStr">
        <is>
          <t>3140094012085764</t>
        </is>
      </c>
      <c r="D1396" t="inlineStr">
        <is>
          <t>POS0012</t>
        </is>
      </c>
      <c r="E1396" t="inlineStr">
        <is>
          <t>79</t>
        </is>
      </c>
      <c r="F1396" t="inlineStr">
        <is>
          <t>0094</t>
        </is>
      </c>
      <c r="G1396" t="inlineStr">
        <is>
          <t>5314207222</t>
        </is>
      </c>
      <c r="H1396" t="n">
        <v>253.00000000000003</v>
      </c>
      <c r="I1396" t="n">
        <v>240.95</v>
      </c>
      <c r="J1396" t="n">
        <v>203.81</v>
      </c>
      <c r="K1396" t="inlineStr">
        <is>
          <t>sale</t>
        </is>
      </c>
      <c r="L1396" t="inlineStr">
        <is>
          <t/>
        </is>
      </c>
      <c r="M1396" t="inlineStr">
        <is>
          <t/>
        </is>
      </c>
      <c r="N1396" t="n">
        <v>0.0</v>
      </c>
      <c r="O1396" t="n">
        <v>0.0</v>
      </c>
      <c r="P1396" t="n">
        <v>191.52</v>
      </c>
      <c r="Q1396" t="n">
        <v>191.51</v>
      </c>
      <c r="R1396" t="n">
        <v>37.14</v>
      </c>
      <c r="S1396" t="n">
        <v>37.14</v>
      </c>
      <c r="T1396" t="n">
        <v>2.41</v>
      </c>
      <c r="U1396" t="n">
        <v>2.41</v>
      </c>
      <c r="V1396" t="n">
        <v>36.69</v>
      </c>
      <c r="W1396" t="n">
        <v>36.69</v>
      </c>
      <c r="X1396" t="n">
        <v>3.16</v>
      </c>
      <c r="Y1396" t="n">
        <v>3.16</v>
      </c>
      <c r="Z1396" t="n">
        <v>7.17</v>
      </c>
      <c r="AA1396" t="n">
        <v>7.17</v>
      </c>
      <c r="AB1396" t="n">
        <v>12.04</v>
      </c>
      <c r="AC1396" t="n">
        <v>12.05</v>
      </c>
      <c r="AD1396" t="n">
        <v>12.05000000000004</v>
      </c>
      <c r="AE1396" t="n">
        <v>0.010000000000019327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-0.010000000000001563</v>
      </c>
      <c r="AL1396" t="inlineStr">
        <is>
          <t>unreconciled</t>
        </is>
      </c>
      <c r="AM1396" t="inlineStr">
        <is>
          <t>Order Amount Mismatch (POS&gt;3PO)</t>
        </is>
      </c>
      <c r="AN1396" t="n">
        <v>12.05</v>
      </c>
      <c r="AO1396" t="n">
        <f>ROUND(P1396*100/H1396,2)</f>
        <v>0.0</v>
      </c>
      <c r="AP1396" t="n">
        <f>ROUND(Q1396*100/I1396,2)</f>
        <v>0.0</v>
      </c>
      <c r="AQ1396"/>
      <c r="AR1396"/>
      <c r="AS1396" t="n">
        <v>0.0</v>
      </c>
    </row>
    <row r="1397">
      <c r="A1397" s="1" t="n">
        <v>45235.0</v>
      </c>
      <c r="B1397" s="2" t="n">
        <v>45235.55972222222</v>
      </c>
      <c r="C1397" t="inlineStr">
        <is>
          <t>3140023012059765</t>
        </is>
      </c>
      <c r="D1397" t="inlineStr">
        <is>
          <t>POS0012</t>
        </is>
      </c>
      <c r="E1397" t="inlineStr">
        <is>
          <t>57</t>
        </is>
      </c>
      <c r="F1397" t="inlineStr">
        <is>
          <t>0023</t>
        </is>
      </c>
      <c r="G1397" t="inlineStr">
        <is>
          <t>5314212423</t>
        </is>
      </c>
      <c r="H1397" t="n">
        <v>649.0</v>
      </c>
      <c r="I1397" t="n">
        <v>618.11</v>
      </c>
      <c r="J1397" t="n">
        <v>580.97</v>
      </c>
      <c r="K1397" t="inlineStr">
        <is>
          <t>sale</t>
        </is>
      </c>
      <c r="L1397" t="inlineStr">
        <is>
          <t/>
        </is>
      </c>
      <c r="M1397" t="inlineStr">
        <is>
          <t/>
        </is>
      </c>
      <c r="N1397" t="n">
        <v>0.0</v>
      </c>
      <c r="O1397" t="n">
        <v>0.0</v>
      </c>
      <c r="P1397" t="n">
        <v>478.97</v>
      </c>
      <c r="Q1397" t="n">
        <v>478.98</v>
      </c>
      <c r="R1397" t="n">
        <v>37.14</v>
      </c>
      <c r="S1397" t="n">
        <v>37.14</v>
      </c>
      <c r="T1397" t="n">
        <v>6.18</v>
      </c>
      <c r="U1397" t="n">
        <v>6.18</v>
      </c>
      <c r="V1397" t="n">
        <v>104.57</v>
      </c>
      <c r="W1397" t="n">
        <v>104.57</v>
      </c>
      <c r="X1397" t="n">
        <v>8.11</v>
      </c>
      <c r="Y1397" t="n">
        <v>8.11</v>
      </c>
      <c r="Z1397" t="n">
        <v>20.28</v>
      </c>
      <c r="AA1397" t="n">
        <v>20.28</v>
      </c>
      <c r="AB1397" t="n">
        <v>30.9</v>
      </c>
      <c r="AC1397" t="n">
        <v>30.91</v>
      </c>
      <c r="AD1397" t="n">
        <v>30.889999999999986</v>
      </c>
      <c r="AE1397" t="n">
        <v>-0.009999999999990905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-0.010000000000001563</v>
      </c>
      <c r="AL1397" t="inlineStr">
        <is>
          <t>unreconciled</t>
        </is>
      </c>
      <c r="AM1397" t="inlineStr">
        <is>
          <t>Order Amount Mismatch (POS&gt;3PO)</t>
        </is>
      </c>
      <c r="AN1397" t="n">
        <v>30.89</v>
      </c>
      <c r="AO1397" t="n">
        <f>ROUND(P1397*100/H1397,2)</f>
        <v>0.0</v>
      </c>
      <c r="AP1397" t="n">
        <f>ROUND(Q1397*100/I1397,2)</f>
        <v>0.0</v>
      </c>
      <c r="AQ1397"/>
      <c r="AR1397"/>
      <c r="AS1397" t="n">
        <v>0.0</v>
      </c>
    </row>
    <row r="1398">
      <c r="A1398" s="1" t="n">
        <v>45236.0</v>
      </c>
      <c r="B1398" s="2" t="n">
        <v>45236.55888888889</v>
      </c>
      <c r="C1398" t="inlineStr">
        <is>
          <t>3140023012059996</t>
        </is>
      </c>
      <c r="D1398" t="inlineStr">
        <is>
          <t>POS0012</t>
        </is>
      </c>
      <c r="E1398" t="inlineStr">
        <is>
          <t>88</t>
        </is>
      </c>
      <c r="F1398" t="inlineStr">
        <is>
          <t>0023</t>
        </is>
      </c>
      <c r="G1398" t="inlineStr">
        <is>
          <t>5314218972</t>
        </is>
      </c>
      <c r="H1398" t="n">
        <v>563.0</v>
      </c>
      <c r="I1398" t="n">
        <v>536.19</v>
      </c>
      <c r="J1398" t="n">
        <v>499.05</v>
      </c>
      <c r="K1398" t="inlineStr">
        <is>
          <t>sale</t>
        </is>
      </c>
      <c r="L1398" t="inlineStr">
        <is>
          <t/>
        </is>
      </c>
      <c r="M1398" t="inlineStr">
        <is>
          <t/>
        </is>
      </c>
      <c r="N1398" t="n">
        <v>0.0</v>
      </c>
      <c r="O1398" t="n">
        <v>0.0</v>
      </c>
      <c r="P1398" t="n">
        <v>416.52</v>
      </c>
      <c r="Q1398" t="n">
        <v>416.51</v>
      </c>
      <c r="R1398" t="n">
        <v>37.14</v>
      </c>
      <c r="S1398" t="n">
        <v>37.14</v>
      </c>
      <c r="T1398" t="n">
        <v>5.36</v>
      </c>
      <c r="U1398" t="n">
        <v>5.36</v>
      </c>
      <c r="V1398" t="n">
        <v>89.83</v>
      </c>
      <c r="W1398" t="n">
        <v>89.83</v>
      </c>
      <c r="X1398" t="n">
        <v>7.04</v>
      </c>
      <c r="Y1398" t="n">
        <v>7.04</v>
      </c>
      <c r="Z1398" t="n">
        <v>17.44</v>
      </c>
      <c r="AA1398" t="n">
        <v>17.44</v>
      </c>
      <c r="AB1398" t="n">
        <v>26.82</v>
      </c>
      <c r="AC1398" t="n">
        <v>26.81</v>
      </c>
      <c r="AD1398" t="n">
        <v>26.809999999999945</v>
      </c>
      <c r="AE1398" t="n">
        <v>0.009999999999990905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0.010000000000001563</v>
      </c>
      <c r="AL1398" t="inlineStr">
        <is>
          <t>unreconciled</t>
        </is>
      </c>
      <c r="AM1398" t="inlineStr">
        <is>
          <t>Order Amount Mismatch (POS&gt;3PO)</t>
        </is>
      </c>
      <c r="AN1398" t="n">
        <v>26.81</v>
      </c>
      <c r="AO1398" t="n">
        <f>ROUND(P1398*100/H1398,2)</f>
        <v>0.0</v>
      </c>
      <c r="AP1398" t="n">
        <f>ROUND(Q1398*100/I1398,2)</f>
        <v>0.0</v>
      </c>
      <c r="AQ1398"/>
      <c r="AR1398"/>
      <c r="AS1398" t="n">
        <v>0.0</v>
      </c>
    </row>
    <row r="1399">
      <c r="A1399" s="1" t="n">
        <v>45233.0</v>
      </c>
      <c r="B1399" s="2" t="n">
        <v>45233.92045138889</v>
      </c>
      <c r="C1399" t="inlineStr">
        <is>
          <t>3140023012059349</t>
        </is>
      </c>
      <c r="D1399" t="inlineStr">
        <is>
          <t>POS0012</t>
        </is>
      </c>
      <c r="E1399" t="inlineStr">
        <is>
          <t>42</t>
        </is>
      </c>
      <c r="F1399" t="inlineStr">
        <is>
          <t>0023</t>
        </is>
      </c>
      <c r="G1399" t="inlineStr">
        <is>
          <t>5314230254</t>
        </is>
      </c>
      <c r="H1399" t="n">
        <v>670.0</v>
      </c>
      <c r="I1399" t="n">
        <v>715.23</v>
      </c>
      <c r="J1399" t="n">
        <v>678.09</v>
      </c>
      <c r="K1399" t="inlineStr">
        <is>
          <t>sale</t>
        </is>
      </c>
      <c r="L1399" t="inlineStr">
        <is>
          <t/>
        </is>
      </c>
      <c r="M1399" t="inlineStr">
        <is>
          <t/>
        </is>
      </c>
      <c r="N1399" t="n">
        <v>0.0</v>
      </c>
      <c r="O1399" t="n">
        <v>0.0</v>
      </c>
      <c r="P1399" t="n">
        <v>552.97</v>
      </c>
      <c r="Q1399" t="n">
        <v>494.19</v>
      </c>
      <c r="R1399" t="n">
        <v>37.14</v>
      </c>
      <c r="S1399" t="n">
        <v>37.14</v>
      </c>
      <c r="T1399" t="n">
        <v>7.15</v>
      </c>
      <c r="U1399" t="n">
        <v>6.38</v>
      </c>
      <c r="V1399" t="n">
        <v>122.06</v>
      </c>
      <c r="W1399" t="n">
        <v>108.17</v>
      </c>
      <c r="X1399" t="n">
        <v>9.39</v>
      </c>
      <c r="Y1399" t="n">
        <v>8.38</v>
      </c>
      <c r="Z1399" t="n">
        <v>23.66</v>
      </c>
      <c r="AA1399" t="n">
        <v>20.98</v>
      </c>
      <c r="AB1399" t="n">
        <v>31.9</v>
      </c>
      <c r="AC1399" t="n">
        <v>31.91</v>
      </c>
      <c r="AD1399" t="n">
        <v>-45.23000000000002</v>
      </c>
      <c r="AE1399" t="n">
        <v>58.78000000000003</v>
      </c>
      <c r="AF1399" t="n">
        <v>0.0</v>
      </c>
      <c r="AG1399" t="n">
        <v>0.7700000000000005</v>
      </c>
      <c r="AH1399" t="n">
        <v>13.89</v>
      </c>
      <c r="AI1399" t="n">
        <v>1.0099999999999998</v>
      </c>
      <c r="AJ1399" t="n">
        <v>2.6799999999999997</v>
      </c>
      <c r="AK1399" t="n">
        <v>-0.010000000000001563</v>
      </c>
      <c r="AL1399" t="inlineStr">
        <is>
          <t>unreconciled</t>
        </is>
      </c>
      <c r="AM1399" t="inlineStr">
        <is>
          <t>Order Amount Mismatch (3PO&gt;POS)</t>
        </is>
      </c>
      <c r="AN1399" t="n">
        <v>45.23</v>
      </c>
      <c r="AO1399" t="n">
        <f>ROUND(P1399*100/H1399,2)</f>
        <v>0.0</v>
      </c>
      <c r="AP1399" t="n">
        <f>ROUND(Q1399*100/I1399,2)</f>
        <v>0.0</v>
      </c>
      <c r="AQ1399"/>
      <c r="AR1399"/>
      <c r="AS1399" t="n">
        <v>0.0</v>
      </c>
    </row>
    <row r="1400">
      <c r="A1400" s="1" t="n">
        <v>45233.0</v>
      </c>
      <c r="B1400" s="2" t="n">
        <v>45234.00158564815</v>
      </c>
      <c r="C1400" t="inlineStr">
        <is>
          <t>3140023012059386</t>
        </is>
      </c>
      <c r="D1400" t="inlineStr">
        <is>
          <t>POS0012</t>
        </is>
      </c>
      <c r="E1400" t="inlineStr">
        <is>
          <t>79</t>
        </is>
      </c>
      <c r="F1400" t="inlineStr">
        <is>
          <t>0023</t>
        </is>
      </c>
      <c r="G1400" t="inlineStr">
        <is>
          <t>5314230935</t>
        </is>
      </c>
      <c r="H1400" t="n">
        <v>477.0</v>
      </c>
      <c r="I1400" t="n">
        <v>454.28</v>
      </c>
      <c r="J1400" t="n">
        <v>417.14</v>
      </c>
      <c r="K1400" t="inlineStr">
        <is>
          <t>sale</t>
        </is>
      </c>
      <c r="L1400" t="inlineStr">
        <is>
          <t/>
        </is>
      </c>
      <c r="M1400" t="inlineStr">
        <is>
          <t/>
        </is>
      </c>
      <c r="N1400" t="n">
        <v>0.0</v>
      </c>
      <c r="O1400" t="n">
        <v>0.0</v>
      </c>
      <c r="P1400" t="n">
        <v>354.1</v>
      </c>
      <c r="Q1400" t="n">
        <v>354.12</v>
      </c>
      <c r="R1400" t="n">
        <v>37.14</v>
      </c>
      <c r="S1400" t="n">
        <v>37.14</v>
      </c>
      <c r="T1400" t="n">
        <v>4.54</v>
      </c>
      <c r="U1400" t="n">
        <v>4.54</v>
      </c>
      <c r="V1400" t="n">
        <v>75.09</v>
      </c>
      <c r="W1400" t="n">
        <v>75.09</v>
      </c>
      <c r="X1400" t="n">
        <v>5.96</v>
      </c>
      <c r="Y1400" t="n">
        <v>5.96</v>
      </c>
      <c r="Z1400" t="n">
        <v>14.59</v>
      </c>
      <c r="AA1400" t="n">
        <v>14.59</v>
      </c>
      <c r="AB1400" t="n">
        <v>22.72</v>
      </c>
      <c r="AC1400" t="n">
        <v>22.72</v>
      </c>
      <c r="AD1400" t="n">
        <v>22.720000000000027</v>
      </c>
      <c r="AE1400" t="n">
        <v>-0.01999999999998181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0.0</v>
      </c>
      <c r="AL1400" t="inlineStr">
        <is>
          <t>unreconciled</t>
        </is>
      </c>
      <c r="AM1400" t="inlineStr">
        <is>
          <t>Order Amount Mismatch (POS&gt;3PO)</t>
        </is>
      </c>
      <c r="AN1400" t="n">
        <v>22.72</v>
      </c>
      <c r="AO1400" t="n">
        <f>ROUND(P1400*100/H1400,2)</f>
        <v>0.0</v>
      </c>
      <c r="AP1400" t="n">
        <f>ROUND(Q1400*100/I1400,2)</f>
        <v>0.0</v>
      </c>
      <c r="AQ1400"/>
      <c r="AR1400"/>
      <c r="AS1400" t="n">
        <v>0.0</v>
      </c>
    </row>
    <row r="1401">
      <c r="A1401" s="1" t="n">
        <v>45234.0</v>
      </c>
      <c r="B1401" s="2" t="n">
        <v>45234.75730324074</v>
      </c>
      <c r="C1401" t="inlineStr">
        <is>
          <t>3140023012059559</t>
        </is>
      </c>
      <c r="D1401" t="inlineStr">
        <is>
          <t>POS0012</t>
        </is>
      </c>
      <c r="E1401" t="inlineStr">
        <is>
          <t>51</t>
        </is>
      </c>
      <c r="F1401" t="inlineStr">
        <is>
          <t>0023</t>
        </is>
      </c>
      <c r="G1401" t="inlineStr">
        <is>
          <t>5314233567</t>
        </is>
      </c>
      <c r="H1401" t="n">
        <v>244.0</v>
      </c>
      <c r="I1401" t="n">
        <v>232.38</v>
      </c>
      <c r="J1401" t="n">
        <v>195.24</v>
      </c>
      <c r="K1401" t="inlineStr">
        <is>
          <t>sale</t>
        </is>
      </c>
      <c r="L1401" t="inlineStr">
        <is>
          <t/>
        </is>
      </c>
      <c r="M1401" t="inlineStr">
        <is>
          <t/>
        </is>
      </c>
      <c r="N1401" t="n">
        <v>0.0</v>
      </c>
      <c r="O1401" t="n">
        <v>0.0</v>
      </c>
      <c r="P1401" t="n">
        <v>185.0</v>
      </c>
      <c r="Q1401" t="n">
        <v>184.97</v>
      </c>
      <c r="R1401" t="n">
        <v>37.14</v>
      </c>
      <c r="S1401" t="n">
        <v>37.14</v>
      </c>
      <c r="T1401" t="n">
        <v>2.32</v>
      </c>
      <c r="U1401" t="n">
        <v>2.32</v>
      </c>
      <c r="V1401" t="n">
        <v>35.14</v>
      </c>
      <c r="W1401" t="n">
        <v>35.14</v>
      </c>
      <c r="X1401" t="n">
        <v>3.05</v>
      </c>
      <c r="Y1401" t="n">
        <v>3.05</v>
      </c>
      <c r="Z1401" t="n">
        <v>6.87</v>
      </c>
      <c r="AA1401" t="n">
        <v>6.88</v>
      </c>
      <c r="AB1401" t="n">
        <v>11.62</v>
      </c>
      <c r="AC1401" t="n">
        <v>11.62</v>
      </c>
      <c r="AD1401" t="n">
        <v>11.620000000000005</v>
      </c>
      <c r="AE1401" t="n">
        <v>0.030000000000001137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-0.009999999999999787</v>
      </c>
      <c r="AK1401" t="n">
        <v>0.0</v>
      </c>
      <c r="AL1401" t="inlineStr">
        <is>
          <t>unreconciled</t>
        </is>
      </c>
      <c r="AM1401" t="inlineStr">
        <is>
          <t>Order Amount Mismatch (POS&gt;3PO)</t>
        </is>
      </c>
      <c r="AN1401" t="n">
        <v>11.62</v>
      </c>
      <c r="AO1401" t="n">
        <f>ROUND(P1401*100/H1401,2)</f>
        <v>0.0</v>
      </c>
      <c r="AP1401" t="n">
        <f>ROUND(Q1401*100/I1401,2)</f>
        <v>0.0</v>
      </c>
      <c r="AQ1401"/>
      <c r="AR1401"/>
      <c r="AS1401" t="n">
        <v>0.0</v>
      </c>
    </row>
    <row r="1402">
      <c r="A1402" s="1" t="n">
        <v>45233.0</v>
      </c>
      <c r="B1402" s="2" t="n">
        <v>45233.96210648148</v>
      </c>
      <c r="C1402" t="inlineStr">
        <is>
          <t>3140023012059361</t>
        </is>
      </c>
      <c r="D1402" t="inlineStr">
        <is>
          <t>POS0012</t>
        </is>
      </c>
      <c r="E1402" t="inlineStr">
        <is>
          <t>54</t>
        </is>
      </c>
      <c r="F1402" t="inlineStr">
        <is>
          <t>0023</t>
        </is>
      </c>
      <c r="G1402" t="inlineStr">
        <is>
          <t>5314246643</t>
        </is>
      </c>
      <c r="H1402" t="n">
        <v>410.0</v>
      </c>
      <c r="I1402" t="n">
        <v>467.62</v>
      </c>
      <c r="J1402" t="n">
        <v>430.48</v>
      </c>
      <c r="K1402" t="inlineStr">
        <is>
          <t>sale</t>
        </is>
      </c>
      <c r="L1402" t="inlineStr">
        <is>
          <t/>
        </is>
      </c>
      <c r="M1402" t="inlineStr">
        <is>
          <t/>
        </is>
      </c>
      <c r="N1402" t="n">
        <v>0.0</v>
      </c>
      <c r="O1402" t="n">
        <v>0.0</v>
      </c>
      <c r="P1402" t="n">
        <v>364.26</v>
      </c>
      <c r="Q1402" t="n">
        <v>305.47</v>
      </c>
      <c r="R1402" t="n">
        <v>37.14</v>
      </c>
      <c r="S1402" t="n">
        <v>37.14</v>
      </c>
      <c r="T1402" t="n">
        <v>4.68</v>
      </c>
      <c r="U1402" t="n">
        <v>3.9</v>
      </c>
      <c r="V1402" t="n">
        <v>77.49</v>
      </c>
      <c r="W1402" t="n">
        <v>63.6</v>
      </c>
      <c r="X1402" t="n">
        <v>6.14</v>
      </c>
      <c r="Y1402" t="n">
        <v>5.13</v>
      </c>
      <c r="Z1402" t="n">
        <v>15.05</v>
      </c>
      <c r="AA1402" t="n">
        <v>12.37</v>
      </c>
      <c r="AB1402" t="n">
        <v>19.52</v>
      </c>
      <c r="AC1402" t="n">
        <v>19.53</v>
      </c>
      <c r="AD1402" t="n">
        <v>-57.620000000000005</v>
      </c>
      <c r="AE1402" t="n">
        <v>58.789999999999964</v>
      </c>
      <c r="AF1402" t="n">
        <v>0.0</v>
      </c>
      <c r="AG1402" t="n">
        <v>0.7799999999999998</v>
      </c>
      <c r="AH1402" t="n">
        <v>13.889999999999993</v>
      </c>
      <c r="AI1402" t="n">
        <v>1.0099999999999998</v>
      </c>
      <c r="AJ1402" t="n">
        <v>2.6800000000000015</v>
      </c>
      <c r="AK1402" t="n">
        <v>-0.010000000000001563</v>
      </c>
      <c r="AL1402" t="inlineStr">
        <is>
          <t>unreconciled</t>
        </is>
      </c>
      <c r="AM1402" t="inlineStr">
        <is>
          <t>Order Amount Mismatch (3PO&gt;POS)</t>
        </is>
      </c>
      <c r="AN1402" t="n">
        <v>57.62</v>
      </c>
      <c r="AO1402" t="n">
        <f>ROUND(P1402*100/H1402,2)</f>
        <v>0.0</v>
      </c>
      <c r="AP1402" t="n">
        <f>ROUND(Q1402*100/I1402,2)</f>
        <v>0.0</v>
      </c>
      <c r="AQ1402"/>
      <c r="AR1402"/>
      <c r="AS1402" t="n">
        <v>0.0</v>
      </c>
    </row>
    <row r="1403">
      <c r="A1403" s="1" t="n">
        <v>45234.0</v>
      </c>
      <c r="B1403" s="2" t="n">
        <v>45234.52342592592</v>
      </c>
      <c r="C1403" t="inlineStr">
        <is>
          <t>3140094012085453</t>
        </is>
      </c>
      <c r="D1403" t="inlineStr">
        <is>
          <t>POS0012</t>
        </is>
      </c>
      <c r="E1403" t="inlineStr">
        <is>
          <t>68</t>
        </is>
      </c>
      <c r="F1403" t="inlineStr">
        <is>
          <t>0094</t>
        </is>
      </c>
      <c r="G1403" t="inlineStr">
        <is>
          <t>5314248391</t>
        </is>
      </c>
      <c r="H1403" t="n">
        <v>238.0</v>
      </c>
      <c r="I1403" t="n">
        <v>226.67</v>
      </c>
      <c r="J1403" t="n">
        <v>189.53</v>
      </c>
      <c r="K1403" t="inlineStr">
        <is>
          <t>sale</t>
        </is>
      </c>
      <c r="L1403" t="inlineStr">
        <is>
          <t/>
        </is>
      </c>
      <c r="M1403" t="inlineStr">
        <is>
          <t/>
        </is>
      </c>
      <c r="N1403" t="n">
        <v>0.0</v>
      </c>
      <c r="O1403" t="n">
        <v>0.0</v>
      </c>
      <c r="P1403" t="n">
        <v>180.62</v>
      </c>
      <c r="Q1403" t="n">
        <v>180.62</v>
      </c>
      <c r="R1403" t="n">
        <v>37.14</v>
      </c>
      <c r="S1403" t="n">
        <v>37.14</v>
      </c>
      <c r="T1403" t="n">
        <v>2.27</v>
      </c>
      <c r="U1403" t="n">
        <v>2.27</v>
      </c>
      <c r="V1403" t="n">
        <v>34.12</v>
      </c>
      <c r="W1403" t="n">
        <v>34.12</v>
      </c>
      <c r="X1403" t="n">
        <v>2.98</v>
      </c>
      <c r="Y1403" t="n">
        <v>2.98</v>
      </c>
      <c r="Z1403" t="n">
        <v>6.68</v>
      </c>
      <c r="AA1403" t="n">
        <v>6.68</v>
      </c>
      <c r="AB1403" t="n">
        <v>11.34</v>
      </c>
      <c r="AC1403" t="n">
        <v>11.34</v>
      </c>
      <c r="AD1403" t="n">
        <v>11.330000000000013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0.0</v>
      </c>
      <c r="AL1403" t="inlineStr">
        <is>
          <t>unreconciled</t>
        </is>
      </c>
      <c r="AM1403" t="inlineStr">
        <is>
          <t>Order Amount Mismatch (POS&gt;3PO)</t>
        </is>
      </c>
      <c r="AN1403" t="n">
        <v>11.33</v>
      </c>
      <c r="AO1403" t="n">
        <f>ROUND(P1403*100/H1403,2)</f>
        <v>0.0</v>
      </c>
      <c r="AP1403" t="n">
        <f>ROUND(Q1403*100/I1403,2)</f>
        <v>0.0</v>
      </c>
      <c r="AQ1403"/>
      <c r="AR1403"/>
      <c r="AS1403" t="n">
        <v>0.0</v>
      </c>
    </row>
    <row r="1404">
      <c r="A1404" s="1" t="n">
        <v>45234.0</v>
      </c>
      <c r="B1404" s="2" t="n">
        <v>45234.88935185185</v>
      </c>
      <c r="C1404" t="inlineStr">
        <is>
          <t>3140094012085772</t>
        </is>
      </c>
      <c r="D1404" t="inlineStr">
        <is>
          <t>POS0012</t>
        </is>
      </c>
      <c r="E1404" t="inlineStr">
        <is>
          <t>87</t>
        </is>
      </c>
      <c r="F1404" t="inlineStr">
        <is>
          <t>0094</t>
        </is>
      </c>
      <c r="G1404" t="inlineStr">
        <is>
          <t>5314248804</t>
        </is>
      </c>
      <c r="H1404" t="n">
        <v>401.0</v>
      </c>
      <c r="I1404" t="n">
        <v>381.9</v>
      </c>
      <c r="J1404" t="n">
        <v>344.76</v>
      </c>
      <c r="K1404" t="inlineStr">
        <is>
          <t>sale</t>
        </is>
      </c>
      <c r="L1404" t="inlineStr">
        <is>
          <t/>
        </is>
      </c>
      <c r="M1404" t="inlineStr">
        <is>
          <t/>
        </is>
      </c>
      <c r="N1404" t="n">
        <v>0.0</v>
      </c>
      <c r="O1404" t="n">
        <v>0.0</v>
      </c>
      <c r="P1404" t="n">
        <v>298.94</v>
      </c>
      <c r="Q1404" t="n">
        <v>298.94</v>
      </c>
      <c r="R1404" t="n">
        <v>37.14</v>
      </c>
      <c r="S1404" t="n">
        <v>37.14</v>
      </c>
      <c r="T1404" t="n">
        <v>3.82</v>
      </c>
      <c r="U1404" t="n">
        <v>3.82</v>
      </c>
      <c r="V1404" t="n">
        <v>62.06</v>
      </c>
      <c r="W1404" t="n">
        <v>62.06</v>
      </c>
      <c r="X1404" t="n">
        <v>5.01</v>
      </c>
      <c r="Y1404" t="n">
        <v>5.01</v>
      </c>
      <c r="Z1404" t="n">
        <v>12.07</v>
      </c>
      <c r="AA1404" t="n">
        <v>12.07</v>
      </c>
      <c r="AB1404" t="n">
        <v>19.1</v>
      </c>
      <c r="AC1404" t="n">
        <v>19.1</v>
      </c>
      <c r="AD1404" t="n">
        <v>19.100000000000023</v>
      </c>
      <c r="AE1404" t="n">
        <v>0.0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</v>
      </c>
      <c r="AL1404" t="inlineStr">
        <is>
          <t>unreconciled</t>
        </is>
      </c>
      <c r="AM1404" t="inlineStr">
        <is>
          <t>Order Amount Mismatch (POS&gt;3PO)</t>
        </is>
      </c>
      <c r="AN1404" t="n">
        <v>19.1</v>
      </c>
      <c r="AO1404" t="n">
        <f>ROUND(P1404*100/H1404,2)</f>
        <v>0.0</v>
      </c>
      <c r="AP1404" t="n">
        <f>ROUND(Q1404*100/I1404,2)</f>
        <v>0.0</v>
      </c>
      <c r="AQ1404"/>
      <c r="AR1404"/>
      <c r="AS1404" t="n">
        <v>0.0</v>
      </c>
    </row>
    <row r="1405">
      <c r="A1405" s="1" t="n">
        <v>45234.0</v>
      </c>
      <c r="B1405" s="2" t="n">
        <v>45234.92934027778</v>
      </c>
      <c r="C1405" t="inlineStr">
        <is>
          <t>3140023012059651</t>
        </is>
      </c>
      <c r="D1405" t="inlineStr">
        <is>
          <t>POS0012</t>
        </is>
      </c>
      <c r="E1405" t="inlineStr">
        <is>
          <t>43</t>
        </is>
      </c>
      <c r="F1405" t="inlineStr">
        <is>
          <t>0023</t>
        </is>
      </c>
      <c r="G1405" t="inlineStr">
        <is>
          <t>5314253268</t>
        </is>
      </c>
      <c r="H1405" t="n">
        <v>358.0</v>
      </c>
      <c r="I1405" t="n">
        <v>340.95</v>
      </c>
      <c r="J1405" t="n">
        <v>303.81</v>
      </c>
      <c r="K1405" t="inlineStr">
        <is>
          <t>sale</t>
        </is>
      </c>
      <c r="L1405" t="inlineStr">
        <is>
          <t/>
        </is>
      </c>
      <c r="M1405" t="inlineStr">
        <is>
          <t/>
        </is>
      </c>
      <c r="N1405" t="n">
        <v>0.0</v>
      </c>
      <c r="O1405" t="n">
        <v>0.0</v>
      </c>
      <c r="P1405" t="n">
        <v>267.72</v>
      </c>
      <c r="Q1405" t="n">
        <v>267.73</v>
      </c>
      <c r="R1405" t="n">
        <v>37.14</v>
      </c>
      <c r="S1405" t="n">
        <v>37.14</v>
      </c>
      <c r="T1405" t="n">
        <v>3.41</v>
      </c>
      <c r="U1405" t="n">
        <v>3.41</v>
      </c>
      <c r="V1405" t="n">
        <v>54.69</v>
      </c>
      <c r="W1405" t="n">
        <v>54.69</v>
      </c>
      <c r="X1405" t="n">
        <v>4.48</v>
      </c>
      <c r="Y1405" t="n">
        <v>4.48</v>
      </c>
      <c r="Z1405" t="n">
        <v>10.65</v>
      </c>
      <c r="AA1405" t="n">
        <v>10.65</v>
      </c>
      <c r="AB1405" t="n">
        <v>17.04</v>
      </c>
      <c r="AC1405" t="n">
        <v>17.05</v>
      </c>
      <c r="AD1405" t="n">
        <v>17.05000000000001</v>
      </c>
      <c r="AE1405" t="n">
        <v>-0.009999999999990905</v>
      </c>
      <c r="AF1405" t="n">
        <v>0.0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-0.010000000000001563</v>
      </c>
      <c r="AL1405" t="inlineStr">
        <is>
          <t>unreconciled</t>
        </is>
      </c>
      <c r="AM1405" t="inlineStr">
        <is>
          <t>Order Amount Mismatch (POS&gt;3PO)</t>
        </is>
      </c>
      <c r="AN1405" t="n">
        <v>17.05</v>
      </c>
      <c r="AO1405" t="n">
        <f>ROUND(P1405*100/H1405,2)</f>
        <v>0.0</v>
      </c>
      <c r="AP1405" t="n">
        <f>ROUND(Q1405*100/I1405,2)</f>
        <v>0.0</v>
      </c>
      <c r="AQ1405"/>
      <c r="AR1405"/>
      <c r="AS1405" t="n">
        <v>0.0</v>
      </c>
    </row>
    <row r="1406">
      <c r="A1406" s="1" t="n">
        <v>45234.0</v>
      </c>
      <c r="B1406" s="2" t="n">
        <v>45234.9672337963</v>
      </c>
      <c r="C1406" t="inlineStr">
        <is>
          <t>3140023012059682</t>
        </is>
      </c>
      <c r="D1406" t="inlineStr">
        <is>
          <t>POS0012</t>
        </is>
      </c>
      <c r="E1406" t="inlineStr">
        <is>
          <t>74</t>
        </is>
      </c>
      <c r="F1406" t="inlineStr">
        <is>
          <t>0023</t>
        </is>
      </c>
      <c r="G1406" t="inlineStr">
        <is>
          <t>5314260055</t>
        </is>
      </c>
      <c r="H1406" t="n">
        <v>279.0</v>
      </c>
      <c r="I1406" t="n">
        <v>265.71</v>
      </c>
      <c r="J1406" t="n">
        <v>228.57</v>
      </c>
      <c r="K1406" t="inlineStr">
        <is>
          <t>sale</t>
        </is>
      </c>
      <c r="L1406" t="inlineStr">
        <is>
          <t/>
        </is>
      </c>
      <c r="M1406" t="inlineStr">
        <is>
          <t/>
        </is>
      </c>
      <c r="N1406" t="n">
        <v>0.0</v>
      </c>
      <c r="O1406" t="n">
        <v>0.0</v>
      </c>
      <c r="P1406" t="n">
        <v>210.39</v>
      </c>
      <c r="Q1406" t="n">
        <v>210.39</v>
      </c>
      <c r="R1406" t="n">
        <v>37.14</v>
      </c>
      <c r="S1406" t="n">
        <v>37.14</v>
      </c>
      <c r="T1406" t="n">
        <v>2.66</v>
      </c>
      <c r="U1406" t="n">
        <v>2.66</v>
      </c>
      <c r="V1406" t="n">
        <v>41.14</v>
      </c>
      <c r="W1406" t="n">
        <v>41.14</v>
      </c>
      <c r="X1406" t="n">
        <v>3.49</v>
      </c>
      <c r="Y1406" t="n">
        <v>3.49</v>
      </c>
      <c r="Z1406" t="n">
        <v>8.03</v>
      </c>
      <c r="AA1406" t="n">
        <v>8.04</v>
      </c>
      <c r="AB1406" t="n">
        <v>13.28</v>
      </c>
      <c r="AC1406" t="n">
        <v>13.29</v>
      </c>
      <c r="AD1406" t="n">
        <v>13.29000000000002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-0.009999999999999787</v>
      </c>
      <c r="AK1406" t="n">
        <v>-0.009999999999999787</v>
      </c>
      <c r="AL1406" t="inlineStr">
        <is>
          <t>unreconciled</t>
        </is>
      </c>
      <c r="AM1406" t="inlineStr">
        <is>
          <t>Order Amount Mismatch (POS&gt;3PO)</t>
        </is>
      </c>
      <c r="AN1406" t="n">
        <v>13.29</v>
      </c>
      <c r="AO1406" t="n">
        <f>ROUND(P1406*100/H1406,2)</f>
        <v>0.0</v>
      </c>
      <c r="AP1406" t="n">
        <f>ROUND(Q1406*100/I1406,2)</f>
        <v>0.0</v>
      </c>
      <c r="AQ1406"/>
      <c r="AR1406"/>
      <c r="AS1406" t="n">
        <v>0.0</v>
      </c>
    </row>
    <row r="1407">
      <c r="A1407" s="1" t="n">
        <v>45235.0</v>
      </c>
      <c r="B1407" s="2" t="n">
        <v>45235.72269675926</v>
      </c>
      <c r="C1407" t="inlineStr">
        <is>
          <t>3140094012086122</t>
        </is>
      </c>
      <c r="D1407" t="inlineStr">
        <is>
          <t>POS0012</t>
        </is>
      </c>
      <c r="E1407" t="inlineStr">
        <is>
          <t>37</t>
        </is>
      </c>
      <c r="F1407" t="inlineStr">
        <is>
          <t>0094</t>
        </is>
      </c>
      <c r="G1407" t="inlineStr">
        <is>
          <t>5314265219</t>
        </is>
      </c>
      <c r="H1407" t="n">
        <v>740.0</v>
      </c>
      <c r="I1407" t="n">
        <v>704.76</v>
      </c>
      <c r="J1407" t="n">
        <v>667.62</v>
      </c>
      <c r="K1407" t="inlineStr">
        <is>
          <t>sale</t>
        </is>
      </c>
      <c r="L1407" t="inlineStr">
        <is>
          <t/>
        </is>
      </c>
      <c r="M1407" t="inlineStr">
        <is>
          <t/>
        </is>
      </c>
      <c r="N1407" t="n">
        <v>0.0</v>
      </c>
      <c r="O1407" t="n">
        <v>0.0</v>
      </c>
      <c r="P1407" t="n">
        <v>544.99</v>
      </c>
      <c r="Q1407" t="n">
        <v>545.0</v>
      </c>
      <c r="R1407" t="n">
        <v>37.14</v>
      </c>
      <c r="S1407" t="n">
        <v>37.14</v>
      </c>
      <c r="T1407" t="n">
        <v>7.05</v>
      </c>
      <c r="U1407" t="n">
        <v>7.05</v>
      </c>
      <c r="V1407" t="n">
        <v>120.17</v>
      </c>
      <c r="W1407" t="n">
        <v>120.17</v>
      </c>
      <c r="X1407" t="n">
        <v>9.25</v>
      </c>
      <c r="Y1407" t="n">
        <v>9.25</v>
      </c>
      <c r="Z1407" t="n">
        <v>23.3</v>
      </c>
      <c r="AA1407" t="n">
        <v>23.29</v>
      </c>
      <c r="AB1407" t="n">
        <v>35.24</v>
      </c>
      <c r="AC1407" t="n">
        <v>35.24</v>
      </c>
      <c r="AD1407" t="n">
        <v>35.24000000000001</v>
      </c>
      <c r="AE1407" t="n">
        <v>-0.009999999999990905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0.010000000000001563</v>
      </c>
      <c r="AK1407" t="n">
        <v>0.0</v>
      </c>
      <c r="AL1407" t="inlineStr">
        <is>
          <t>unreconciled</t>
        </is>
      </c>
      <c r="AM1407" t="inlineStr">
        <is>
          <t>Order Amount Mismatch (POS&gt;3PO)</t>
        </is>
      </c>
      <c r="AN1407" t="n">
        <v>35.24</v>
      </c>
      <c r="AO1407" t="n">
        <f>ROUND(P1407*100/H1407,2)</f>
        <v>0.0</v>
      </c>
      <c r="AP1407" t="n">
        <f>ROUND(Q1407*100/I1407,2)</f>
        <v>0.0</v>
      </c>
      <c r="AQ1407"/>
      <c r="AR1407"/>
      <c r="AS1407" t="n">
        <v>0.0</v>
      </c>
    </row>
    <row r="1408">
      <c r="A1408" s="1" t="n">
        <v>45234.0</v>
      </c>
      <c r="B1408" s="2" t="n">
        <v>45234.595972222225</v>
      </c>
      <c r="C1408" t="inlineStr">
        <is>
          <t>3140023012059491</t>
        </is>
      </c>
      <c r="D1408" t="inlineStr">
        <is>
          <t>POS0012</t>
        </is>
      </c>
      <c r="E1408" t="inlineStr">
        <is>
          <t>83</t>
        </is>
      </c>
      <c r="F1408" t="inlineStr">
        <is>
          <t>0023</t>
        </is>
      </c>
      <c r="G1408" t="inlineStr">
        <is>
          <t>5314283476</t>
        </is>
      </c>
      <c r="H1408" t="n">
        <v>263.0</v>
      </c>
      <c r="I1408" t="n">
        <v>250.48</v>
      </c>
      <c r="J1408" t="n">
        <v>213.34</v>
      </c>
      <c r="K1408" t="inlineStr">
        <is>
          <t>sale</t>
        </is>
      </c>
      <c r="L1408" t="inlineStr">
        <is>
          <t/>
        </is>
      </c>
      <c r="M1408" t="inlineStr">
        <is>
          <t/>
        </is>
      </c>
      <c r="N1408" t="n">
        <v>0.0</v>
      </c>
      <c r="O1408" t="n">
        <v>0.0</v>
      </c>
      <c r="P1408" t="n">
        <v>198.79</v>
      </c>
      <c r="Q1408" t="n">
        <v>198.79</v>
      </c>
      <c r="R1408" t="n">
        <v>37.14</v>
      </c>
      <c r="S1408" t="n">
        <v>37.14</v>
      </c>
      <c r="T1408" t="n">
        <v>2.5</v>
      </c>
      <c r="U1408" t="n">
        <v>2.5</v>
      </c>
      <c r="V1408" t="n">
        <v>38.4</v>
      </c>
      <c r="W1408" t="n">
        <v>38.4</v>
      </c>
      <c r="X1408" t="n">
        <v>3.29</v>
      </c>
      <c r="Y1408" t="n">
        <v>3.29</v>
      </c>
      <c r="Z1408" t="n">
        <v>7.5</v>
      </c>
      <c r="AA1408" t="n">
        <v>7.5</v>
      </c>
      <c r="AB1408" t="n">
        <v>12.52</v>
      </c>
      <c r="AC1408" t="n">
        <v>12.52</v>
      </c>
      <c r="AD1408" t="n">
        <v>12.52000000000001</v>
      </c>
      <c r="AE1408" t="n">
        <v>0.0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</v>
      </c>
      <c r="AL1408" t="inlineStr">
        <is>
          <t>unreconciled</t>
        </is>
      </c>
      <c r="AM1408" t="inlineStr">
        <is>
          <t>Order Amount Mismatch (POS&gt;3PO)</t>
        </is>
      </c>
      <c r="AN1408" t="n">
        <v>12.52</v>
      </c>
      <c r="AO1408" t="n">
        <f>ROUND(P1408*100/H1408,2)</f>
        <v>0.0</v>
      </c>
      <c r="AP1408" t="n">
        <f>ROUND(Q1408*100/I1408,2)</f>
        <v>0.0</v>
      </c>
      <c r="AQ1408"/>
      <c r="AR1408"/>
      <c r="AS1408" t="n">
        <v>0.0</v>
      </c>
    </row>
    <row r="1409">
      <c r="A1409" s="1" t="n">
        <v>45233.0</v>
      </c>
      <c r="B1409" s="2" t="n">
        <v>45234.03193287037</v>
      </c>
      <c r="C1409" t="inlineStr">
        <is>
          <t>3140023012059415</t>
        </is>
      </c>
      <c r="D1409" t="inlineStr">
        <is>
          <t>POS0012</t>
        </is>
      </c>
      <c r="E1409" t="inlineStr">
        <is>
          <t>08</t>
        </is>
      </c>
      <c r="F1409" t="inlineStr">
        <is>
          <t>0023</t>
        </is>
      </c>
      <c r="G1409" t="inlineStr">
        <is>
          <t>5314286803</t>
        </is>
      </c>
      <c r="H1409" t="n">
        <v>304.0</v>
      </c>
      <c r="I1409" t="n">
        <v>289.52</v>
      </c>
      <c r="J1409" t="n">
        <v>252.38</v>
      </c>
      <c r="K1409" t="inlineStr">
        <is>
          <t>sale</t>
        </is>
      </c>
      <c r="L1409" t="inlineStr">
        <is>
          <t/>
        </is>
      </c>
      <c r="M1409" t="inlineStr">
        <is>
          <t/>
        </is>
      </c>
      <c r="N1409" t="n">
        <v>0.0</v>
      </c>
      <c r="O1409" t="n">
        <v>0.0</v>
      </c>
      <c r="P1409" t="n">
        <v>228.53</v>
      </c>
      <c r="Q1409" t="n">
        <v>228.51</v>
      </c>
      <c r="R1409" t="n">
        <v>37.14</v>
      </c>
      <c r="S1409" t="n">
        <v>37.14</v>
      </c>
      <c r="T1409" t="n">
        <v>2.9</v>
      </c>
      <c r="U1409" t="n">
        <v>2.9</v>
      </c>
      <c r="V1409" t="n">
        <v>45.43</v>
      </c>
      <c r="W1409" t="n">
        <v>45.43</v>
      </c>
      <c r="X1409" t="n">
        <v>3.8</v>
      </c>
      <c r="Y1409" t="n">
        <v>3.8</v>
      </c>
      <c r="Z1409" t="n">
        <v>8.86</v>
      </c>
      <c r="AA1409" t="n">
        <v>8.86</v>
      </c>
      <c r="AB1409" t="n">
        <v>14.48</v>
      </c>
      <c r="AC1409" t="n">
        <v>14.48</v>
      </c>
      <c r="AD1409" t="n">
        <v>14.480000000000018</v>
      </c>
      <c r="AE1409" t="n">
        <v>0.020000000000010232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</v>
      </c>
      <c r="AL1409" t="inlineStr">
        <is>
          <t>unreconciled</t>
        </is>
      </c>
      <c r="AM1409" t="inlineStr">
        <is>
          <t>Order Amount Mismatch (POS&gt;3PO)</t>
        </is>
      </c>
      <c r="AN1409" t="n">
        <v>14.48</v>
      </c>
      <c r="AO1409" t="n">
        <f>ROUND(P1409*100/H1409,2)</f>
        <v>0.0</v>
      </c>
      <c r="AP1409" t="n">
        <f>ROUND(Q1409*100/I1409,2)</f>
        <v>0.0</v>
      </c>
      <c r="AQ1409"/>
      <c r="AR1409"/>
      <c r="AS1409" t="n">
        <v>0.0</v>
      </c>
    </row>
    <row r="1410">
      <c r="A1410" s="1" t="n">
        <v>45235.0</v>
      </c>
      <c r="B1410" s="2" t="n">
        <v>45235.88017361111</v>
      </c>
      <c r="C1410" t="inlineStr">
        <is>
          <t>3140023012059874</t>
        </is>
      </c>
      <c r="D1410" t="inlineStr">
        <is>
          <t>POS0012</t>
        </is>
      </c>
      <c r="E1410" t="inlineStr">
        <is>
          <t>66</t>
        </is>
      </c>
      <c r="F1410" t="inlineStr">
        <is>
          <t>0023</t>
        </is>
      </c>
      <c r="G1410" t="inlineStr">
        <is>
          <t>5314299329</t>
        </is>
      </c>
      <c r="H1410" t="n">
        <v>727.0</v>
      </c>
      <c r="I1410" t="n">
        <v>692.38</v>
      </c>
      <c r="J1410" t="n">
        <v>655.24</v>
      </c>
      <c r="K1410" t="inlineStr">
        <is>
          <t>sale</t>
        </is>
      </c>
      <c r="L1410" t="inlineStr">
        <is>
          <t/>
        </is>
      </c>
      <c r="M1410" t="inlineStr">
        <is>
          <t/>
        </is>
      </c>
      <c r="N1410" t="n">
        <v>0.0</v>
      </c>
      <c r="O1410" t="n">
        <v>0.0</v>
      </c>
      <c r="P1410" t="n">
        <v>535.56</v>
      </c>
      <c r="Q1410" t="n">
        <v>535.54</v>
      </c>
      <c r="R1410" t="n">
        <v>37.14</v>
      </c>
      <c r="S1410" t="n">
        <v>37.14</v>
      </c>
      <c r="T1410" t="n">
        <v>6.92</v>
      </c>
      <c r="U1410" t="n">
        <v>6.92</v>
      </c>
      <c r="V1410" t="n">
        <v>117.94</v>
      </c>
      <c r="W1410" t="n">
        <v>117.94</v>
      </c>
      <c r="X1410" t="n">
        <v>9.09</v>
      </c>
      <c r="Y1410" t="n">
        <v>9.09</v>
      </c>
      <c r="Z1410" t="n">
        <v>22.87</v>
      </c>
      <c r="AA1410" t="n">
        <v>22.87</v>
      </c>
      <c r="AB1410" t="n">
        <v>34.62</v>
      </c>
      <c r="AC1410" t="n">
        <v>34.62</v>
      </c>
      <c r="AD1410" t="n">
        <v>34.620000000000005</v>
      </c>
      <c r="AE1410" t="n">
        <v>0.01999999999998181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0.0</v>
      </c>
      <c r="AL1410" t="inlineStr">
        <is>
          <t>unreconciled</t>
        </is>
      </c>
      <c r="AM1410" t="inlineStr">
        <is>
          <t>Order Amount Mismatch (POS&gt;3PO)</t>
        </is>
      </c>
      <c r="AN1410" t="n">
        <v>34.62</v>
      </c>
      <c r="AO1410" t="n">
        <f>ROUND(P1410*100/H1410,2)</f>
        <v>0.0</v>
      </c>
      <c r="AP1410" t="n">
        <f>ROUND(Q1410*100/I1410,2)</f>
        <v>0.0</v>
      </c>
      <c r="AQ1410"/>
      <c r="AR1410"/>
      <c r="AS1410" t="n">
        <v>0.0</v>
      </c>
    </row>
    <row r="1411">
      <c r="A1411" s="1" t="n">
        <v>45234.0</v>
      </c>
      <c r="B1411" s="2" t="n">
        <v>45234.78954861111</v>
      </c>
      <c r="C1411" t="inlineStr">
        <is>
          <t>3140094012085659</t>
        </is>
      </c>
      <c r="D1411" t="inlineStr">
        <is>
          <t>POS0012</t>
        </is>
      </c>
      <c r="E1411" t="inlineStr">
        <is>
          <t>74</t>
        </is>
      </c>
      <c r="F1411" t="inlineStr">
        <is>
          <t>0094</t>
        </is>
      </c>
      <c r="G1411" t="inlineStr">
        <is>
          <t>5314304597</t>
        </is>
      </c>
      <c r="H1411" t="n">
        <v>2065.0</v>
      </c>
      <c r="I1411" t="n">
        <v>1966.66</v>
      </c>
      <c r="J1411" t="n">
        <v>1929.52</v>
      </c>
      <c r="K1411" t="inlineStr">
        <is>
          <t>sale</t>
        </is>
      </c>
      <c r="L1411" t="inlineStr">
        <is>
          <t/>
        </is>
      </c>
      <c r="M1411" t="inlineStr">
        <is>
          <t/>
        </is>
      </c>
      <c r="N1411" t="n">
        <v>0.0</v>
      </c>
      <c r="O1411" t="n">
        <v>0.0</v>
      </c>
      <c r="P1411" t="n">
        <v>1506.71</v>
      </c>
      <c r="Q1411" t="n">
        <v>1506.69</v>
      </c>
      <c r="R1411" t="n">
        <v>37.14</v>
      </c>
      <c r="S1411" t="n">
        <v>37.14</v>
      </c>
      <c r="T1411" t="n">
        <v>19.67</v>
      </c>
      <c r="U1411" t="n">
        <v>19.67</v>
      </c>
      <c r="V1411" t="n">
        <v>347.31</v>
      </c>
      <c r="W1411" t="n">
        <v>347.31</v>
      </c>
      <c r="X1411" t="n">
        <v>25.81</v>
      </c>
      <c r="Y1411" t="n">
        <v>25.81</v>
      </c>
      <c r="Z1411" t="n">
        <v>67.16</v>
      </c>
      <c r="AA1411" t="n">
        <v>67.17</v>
      </c>
      <c r="AB1411" t="n">
        <v>98.34</v>
      </c>
      <c r="AC1411" t="n">
        <v>98.33</v>
      </c>
      <c r="AD1411" t="n">
        <v>98.33999999999992</v>
      </c>
      <c r="AE1411" t="n">
        <v>0.01999999999998181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-0.010000000000005116</v>
      </c>
      <c r="AK1411" t="n">
        <v>0.010000000000005116</v>
      </c>
      <c r="AL1411" t="inlineStr">
        <is>
          <t>unreconciled</t>
        </is>
      </c>
      <c r="AM1411" t="inlineStr">
        <is>
          <t>Order Amount Mismatch (POS&gt;3PO)</t>
        </is>
      </c>
      <c r="AN1411" t="n">
        <v>98.34</v>
      </c>
      <c r="AO1411" t="n">
        <f>ROUND(P1411*100/H1411,2)</f>
        <v>0.0</v>
      </c>
      <c r="AP1411" t="n">
        <f>ROUND(Q1411*100/I1411,2)</f>
        <v>0.0</v>
      </c>
      <c r="AQ1411"/>
      <c r="AR1411"/>
      <c r="AS1411" t="n">
        <v>0.0</v>
      </c>
    </row>
    <row r="1412">
      <c r="A1412" s="1" t="n">
        <v>45233.0</v>
      </c>
      <c r="B1412" s="2" t="n">
        <v>45233.90788194445</v>
      </c>
      <c r="C1412" t="inlineStr">
        <is>
          <t>3140094012085340</t>
        </is>
      </c>
      <c r="D1412" t="inlineStr">
        <is>
          <t>POS0012</t>
        </is>
      </c>
      <c r="E1412" t="inlineStr">
        <is>
          <t>55</t>
        </is>
      </c>
      <c r="F1412" t="inlineStr">
        <is>
          <t>0094</t>
        </is>
      </c>
      <c r="G1412" t="inlineStr">
        <is>
          <t>5314308666</t>
        </is>
      </c>
      <c r="H1412" t="n">
        <v>194.0</v>
      </c>
      <c r="I1412" t="n">
        <v>184.76</v>
      </c>
      <c r="J1412" t="n">
        <v>147.62</v>
      </c>
      <c r="K1412" t="inlineStr">
        <is>
          <t>sale</t>
        </is>
      </c>
      <c r="L1412" t="inlineStr">
        <is>
          <t/>
        </is>
      </c>
      <c r="M1412" t="inlineStr">
        <is>
          <t/>
        </is>
      </c>
      <c r="N1412" t="n">
        <v>0.0</v>
      </c>
      <c r="O1412" t="n">
        <v>0.0</v>
      </c>
      <c r="P1412" t="n">
        <v>148.69</v>
      </c>
      <c r="Q1412" t="n">
        <v>148.7</v>
      </c>
      <c r="R1412" t="n">
        <v>37.14</v>
      </c>
      <c r="S1412" t="n">
        <v>37.14</v>
      </c>
      <c r="T1412" t="n">
        <v>1.85</v>
      </c>
      <c r="U1412" t="n">
        <v>1.85</v>
      </c>
      <c r="V1412" t="n">
        <v>26.57</v>
      </c>
      <c r="W1412" t="n">
        <v>26.57</v>
      </c>
      <c r="X1412" t="n">
        <v>2.43</v>
      </c>
      <c r="Y1412" t="n">
        <v>2.42</v>
      </c>
      <c r="Z1412" t="n">
        <v>5.22</v>
      </c>
      <c r="AA1412" t="n">
        <v>5.22</v>
      </c>
      <c r="AB1412" t="n">
        <v>9.24</v>
      </c>
      <c r="AC1412" t="n">
        <v>9.24</v>
      </c>
      <c r="AD1412" t="n">
        <v>9.240000000000009</v>
      </c>
      <c r="AE1412" t="n">
        <v>-0.009999999999990905</v>
      </c>
      <c r="AF1412" t="n">
        <v>0.0</v>
      </c>
      <c r="AG1412" t="n">
        <v>0.0</v>
      </c>
      <c r="AH1412" t="n">
        <v>0.0</v>
      </c>
      <c r="AI1412" t="n">
        <v>0.010000000000000231</v>
      </c>
      <c r="AJ1412" t="n">
        <v>0.0</v>
      </c>
      <c r="AK1412" t="n">
        <v>0.0</v>
      </c>
      <c r="AL1412" t="inlineStr">
        <is>
          <t>unreconciled</t>
        </is>
      </c>
      <c r="AM1412" t="inlineStr">
        <is>
          <t>Order Amount Mismatch (POS&gt;3PO)</t>
        </is>
      </c>
      <c r="AN1412" t="n">
        <v>9.24</v>
      </c>
      <c r="AO1412" t="n">
        <f>ROUND(P1412*100/H1412,2)</f>
        <v>0.0</v>
      </c>
      <c r="AP1412" t="n">
        <f>ROUND(Q1412*100/I1412,2)</f>
        <v>0.0</v>
      </c>
      <c r="AQ1412"/>
      <c r="AR1412"/>
      <c r="AS1412" t="n">
        <v>0.0</v>
      </c>
    </row>
    <row r="1413">
      <c r="A1413" s="1" t="n">
        <v>45235.0</v>
      </c>
      <c r="B1413" s="2" t="n">
        <v>45235.47090277778</v>
      </c>
      <c r="C1413" t="inlineStr">
        <is>
          <t>3140023012059743</t>
        </is>
      </c>
      <c r="D1413" t="inlineStr">
        <is>
          <t>POS0012</t>
        </is>
      </c>
      <c r="E1413" t="inlineStr">
        <is>
          <t>35</t>
        </is>
      </c>
      <c r="F1413" t="inlineStr">
        <is>
          <t>0023</t>
        </is>
      </c>
      <c r="G1413" t="inlineStr">
        <is>
          <t>5314324034</t>
        </is>
      </c>
      <c r="H1413" t="n">
        <v>338.0</v>
      </c>
      <c r="I1413" t="n">
        <v>321.9</v>
      </c>
      <c r="J1413" t="n">
        <v>284.76</v>
      </c>
      <c r="K1413" t="inlineStr">
        <is>
          <t>sale</t>
        </is>
      </c>
      <c r="L1413" t="inlineStr">
        <is>
          <t/>
        </is>
      </c>
      <c r="M1413" t="inlineStr">
        <is>
          <t/>
        </is>
      </c>
      <c r="N1413" t="n">
        <v>0.0</v>
      </c>
      <c r="O1413" t="n">
        <v>0.0</v>
      </c>
      <c r="P1413" t="n">
        <v>253.2</v>
      </c>
      <c r="Q1413" t="n">
        <v>253.21</v>
      </c>
      <c r="R1413" t="n">
        <v>37.14</v>
      </c>
      <c r="S1413" t="n">
        <v>37.14</v>
      </c>
      <c r="T1413" t="n">
        <v>3.22</v>
      </c>
      <c r="U1413" t="n">
        <v>3.22</v>
      </c>
      <c r="V1413" t="n">
        <v>51.26</v>
      </c>
      <c r="W1413" t="n">
        <v>51.26</v>
      </c>
      <c r="X1413" t="n">
        <v>4.23</v>
      </c>
      <c r="Y1413" t="n">
        <v>4.22</v>
      </c>
      <c r="Z1413" t="n">
        <v>9.99</v>
      </c>
      <c r="AA1413" t="n">
        <v>9.99</v>
      </c>
      <c r="AB1413" t="n">
        <v>16.1</v>
      </c>
      <c r="AC1413" t="n">
        <v>16.1</v>
      </c>
      <c r="AD1413" t="n">
        <v>16.100000000000023</v>
      </c>
      <c r="AE1413" t="n">
        <v>-0.010000000000019327</v>
      </c>
      <c r="AF1413" t="n">
        <v>0.0</v>
      </c>
      <c r="AG1413" t="n">
        <v>0.0</v>
      </c>
      <c r="AH1413" t="n">
        <v>0.0</v>
      </c>
      <c r="AI1413" t="n">
        <v>0.010000000000000675</v>
      </c>
      <c r="AJ1413" t="n">
        <v>0.0</v>
      </c>
      <c r="AK1413" t="n">
        <v>0.0</v>
      </c>
      <c r="AL1413" t="inlineStr">
        <is>
          <t>unreconciled</t>
        </is>
      </c>
      <c r="AM1413" t="inlineStr">
        <is>
          <t>Order Amount Mismatch (POS&gt;3PO)</t>
        </is>
      </c>
      <c r="AN1413" t="n">
        <v>16.1</v>
      </c>
      <c r="AO1413" t="n">
        <f>ROUND(P1413*100/H1413,2)</f>
        <v>0.0</v>
      </c>
      <c r="AP1413" t="n">
        <f>ROUND(Q1413*100/I1413,2)</f>
        <v>0.0</v>
      </c>
      <c r="AQ1413"/>
      <c r="AR1413"/>
      <c r="AS1413" t="n">
        <v>0.0</v>
      </c>
    </row>
    <row r="1414">
      <c r="A1414" s="1" t="n">
        <v>45233.0</v>
      </c>
      <c r="B1414" s="2" t="n">
        <v>45234.01908564815</v>
      </c>
      <c r="C1414" t="inlineStr">
        <is>
          <t>3140023012059397</t>
        </is>
      </c>
      <c r="D1414" t="inlineStr">
        <is>
          <t>POS0012</t>
        </is>
      </c>
      <c r="E1414" t="inlineStr">
        <is>
          <t>90</t>
        </is>
      </c>
      <c r="F1414" t="inlineStr">
        <is>
          <t>0023</t>
        </is>
      </c>
      <c r="G1414" t="inlineStr">
        <is>
          <t>5314324911</t>
        </is>
      </c>
      <c r="H1414" t="n">
        <v>714.0</v>
      </c>
      <c r="I1414" t="n">
        <v>680.0</v>
      </c>
      <c r="J1414" t="n">
        <v>642.86</v>
      </c>
      <c r="K1414" t="inlineStr">
        <is>
          <t>sale</t>
        </is>
      </c>
      <c r="L1414" t="inlineStr">
        <is>
          <t/>
        </is>
      </c>
      <c r="M1414" t="inlineStr">
        <is>
          <t/>
        </is>
      </c>
      <c r="N1414" t="n">
        <v>0.0</v>
      </c>
      <c r="O1414" t="n">
        <v>0.0</v>
      </c>
      <c r="P1414" t="n">
        <v>526.12</v>
      </c>
      <c r="Q1414" t="n">
        <v>526.13</v>
      </c>
      <c r="R1414" t="n">
        <v>37.14</v>
      </c>
      <c r="S1414" t="n">
        <v>37.14</v>
      </c>
      <c r="T1414" t="n">
        <v>6.8</v>
      </c>
      <c r="U1414" t="n">
        <v>6.8</v>
      </c>
      <c r="V1414" t="n">
        <v>115.71</v>
      </c>
      <c r="W1414" t="n">
        <v>115.71</v>
      </c>
      <c r="X1414" t="n">
        <v>8.93</v>
      </c>
      <c r="Y1414" t="n">
        <v>8.92</v>
      </c>
      <c r="Z1414" t="n">
        <v>22.44</v>
      </c>
      <c r="AA1414" t="n">
        <v>22.44</v>
      </c>
      <c r="AB1414" t="n">
        <v>34.0</v>
      </c>
      <c r="AC1414" t="n">
        <v>34.0</v>
      </c>
      <c r="AD1414" t="n">
        <v>34.0</v>
      </c>
      <c r="AE1414" t="n">
        <v>-0.009999999999990905</v>
      </c>
      <c r="AF1414" t="n">
        <v>0.0</v>
      </c>
      <c r="AG1414" t="n">
        <v>0.0</v>
      </c>
      <c r="AH1414" t="n">
        <v>0.0</v>
      </c>
      <c r="AI1414" t="n">
        <v>0.009999999999999787</v>
      </c>
      <c r="AJ1414" t="n">
        <v>0.0</v>
      </c>
      <c r="AK1414" t="n">
        <v>0.0</v>
      </c>
      <c r="AL1414" t="inlineStr">
        <is>
          <t>unreconciled</t>
        </is>
      </c>
      <c r="AM1414" t="inlineStr">
        <is>
          <t>Order Amount Mismatch (POS&gt;3PO)</t>
        </is>
      </c>
      <c r="AN1414" t="n">
        <v>34.0</v>
      </c>
      <c r="AO1414" t="n">
        <f>ROUND(P1414*100/H1414,2)</f>
        <v>0.0</v>
      </c>
      <c r="AP1414" t="n">
        <f>ROUND(Q1414*100/I1414,2)</f>
        <v>0.0</v>
      </c>
      <c r="AQ1414"/>
      <c r="AR1414"/>
      <c r="AS1414" t="n">
        <v>0.0</v>
      </c>
    </row>
    <row r="1415">
      <c r="A1415" s="1" t="n">
        <v>45235.0</v>
      </c>
      <c r="B1415" s="2" t="n">
        <v>45235.89842592592</v>
      </c>
      <c r="C1415" t="inlineStr">
        <is>
          <t>3140094012086318</t>
        </is>
      </c>
      <c r="D1415" t="inlineStr">
        <is>
          <t>POS0012</t>
        </is>
      </c>
      <c r="E1415" t="inlineStr">
        <is>
          <t>33</t>
        </is>
      </c>
      <c r="F1415" t="inlineStr">
        <is>
          <t>0094</t>
        </is>
      </c>
      <c r="G1415" t="inlineStr">
        <is>
          <t>5314334732</t>
        </is>
      </c>
      <c r="H1415" t="n">
        <v>616.0</v>
      </c>
      <c r="I1415" t="n">
        <v>586.67</v>
      </c>
      <c r="J1415" t="n">
        <v>549.53</v>
      </c>
      <c r="K1415" t="inlineStr">
        <is>
          <t>sale</t>
        </is>
      </c>
      <c r="L1415" t="inlineStr">
        <is>
          <t/>
        </is>
      </c>
      <c r="M1415" t="inlineStr">
        <is>
          <t/>
        </is>
      </c>
      <c r="N1415" t="n">
        <v>0.0</v>
      </c>
      <c r="O1415" t="n">
        <v>0.0</v>
      </c>
      <c r="P1415" t="n">
        <v>454.99</v>
      </c>
      <c r="Q1415" t="n">
        <v>454.98</v>
      </c>
      <c r="R1415" t="n">
        <v>37.14</v>
      </c>
      <c r="S1415" t="n">
        <v>37.14</v>
      </c>
      <c r="T1415" t="n">
        <v>5.87</v>
      </c>
      <c r="U1415" t="n">
        <v>5.87</v>
      </c>
      <c r="V1415" t="n">
        <v>98.92</v>
      </c>
      <c r="W1415" t="n">
        <v>98.92</v>
      </c>
      <c r="X1415" t="n">
        <v>7.7</v>
      </c>
      <c r="Y1415" t="n">
        <v>7.7</v>
      </c>
      <c r="Z1415" t="n">
        <v>19.19</v>
      </c>
      <c r="AA1415" t="n">
        <v>19.2</v>
      </c>
      <c r="AB1415" t="n">
        <v>29.34</v>
      </c>
      <c r="AC1415" t="n">
        <v>29.34</v>
      </c>
      <c r="AD1415" t="n">
        <v>29.33000000000004</v>
      </c>
      <c r="AE1415" t="n">
        <v>0.009999999999990905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-0.00999999999999801</v>
      </c>
      <c r="AK1415" t="n">
        <v>0.0</v>
      </c>
      <c r="AL1415" t="inlineStr">
        <is>
          <t>unreconciled</t>
        </is>
      </c>
      <c r="AM1415" t="inlineStr">
        <is>
          <t>Order Amount Mismatch (POS&gt;3PO)</t>
        </is>
      </c>
      <c r="AN1415" t="n">
        <v>29.33</v>
      </c>
      <c r="AO1415" t="n">
        <f>ROUND(P1415*100/H1415,2)</f>
        <v>0.0</v>
      </c>
      <c r="AP1415" t="n">
        <f>ROUND(Q1415*100/I1415,2)</f>
        <v>0.0</v>
      </c>
      <c r="AQ1415"/>
      <c r="AR1415"/>
      <c r="AS1415" t="n">
        <v>0.0</v>
      </c>
    </row>
    <row r="1416">
      <c r="A1416" s="1" t="n">
        <v>45234.0</v>
      </c>
      <c r="B1416" s="2" t="n">
        <v>45234.89113425926</v>
      </c>
      <c r="C1416" t="inlineStr">
        <is>
          <t>3140094012085775</t>
        </is>
      </c>
      <c r="D1416" t="inlineStr">
        <is>
          <t>POS0012</t>
        </is>
      </c>
      <c r="E1416" t="inlineStr">
        <is>
          <t>90</t>
        </is>
      </c>
      <c r="F1416" t="inlineStr">
        <is>
          <t>0094</t>
        </is>
      </c>
      <c r="G1416" t="inlineStr">
        <is>
          <t>5314340568</t>
        </is>
      </c>
      <c r="H1416" t="n">
        <v>198.0</v>
      </c>
      <c r="I1416" t="n">
        <v>188.57</v>
      </c>
      <c r="J1416" t="n">
        <v>151.43</v>
      </c>
      <c r="K1416" t="inlineStr">
        <is>
          <t>sale</t>
        </is>
      </c>
      <c r="L1416" t="inlineStr">
        <is>
          <t/>
        </is>
      </c>
      <c r="M1416" t="inlineStr">
        <is>
          <t/>
        </is>
      </c>
      <c r="N1416" t="n">
        <v>0.0</v>
      </c>
      <c r="O1416" t="n">
        <v>0.0</v>
      </c>
      <c r="P1416" t="n">
        <v>151.59</v>
      </c>
      <c r="Q1416" t="n">
        <v>151.57</v>
      </c>
      <c r="R1416" t="n">
        <v>37.14</v>
      </c>
      <c r="S1416" t="n">
        <v>37.14</v>
      </c>
      <c r="T1416" t="n">
        <v>1.89</v>
      </c>
      <c r="U1416" t="n">
        <v>1.89</v>
      </c>
      <c r="V1416" t="n">
        <v>27.26</v>
      </c>
      <c r="W1416" t="n">
        <v>27.26</v>
      </c>
      <c r="X1416" t="n">
        <v>2.48</v>
      </c>
      <c r="Y1416" t="n">
        <v>2.48</v>
      </c>
      <c r="Z1416" t="n">
        <v>5.35</v>
      </c>
      <c r="AA1416" t="n">
        <v>5.36</v>
      </c>
      <c r="AB1416" t="n">
        <v>9.42</v>
      </c>
      <c r="AC1416" t="n">
        <v>9.43</v>
      </c>
      <c r="AD1416" t="n">
        <v>9.430000000000007</v>
      </c>
      <c r="AE1416" t="n">
        <v>0.020000000000010232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-0.010000000000000675</v>
      </c>
      <c r="AK1416" t="n">
        <v>-0.009999999999999787</v>
      </c>
      <c r="AL1416" t="inlineStr">
        <is>
          <t>unreconciled</t>
        </is>
      </c>
      <c r="AM1416" t="inlineStr">
        <is>
          <t>Order Amount Mismatch (POS&gt;3PO)</t>
        </is>
      </c>
      <c r="AN1416" t="n">
        <v>9.43</v>
      </c>
      <c r="AO1416" t="n">
        <f>ROUND(P1416*100/H1416,2)</f>
        <v>0.0</v>
      </c>
      <c r="AP1416" t="n">
        <f>ROUND(Q1416*100/I1416,2)</f>
        <v>0.0</v>
      </c>
      <c r="AQ1416"/>
      <c r="AR1416"/>
      <c r="AS1416" t="n">
        <v>0.0</v>
      </c>
    </row>
    <row r="1417">
      <c r="A1417" s="1" t="n">
        <v>45234.0</v>
      </c>
      <c r="B1417" s="2" t="n">
        <v>45234.81964120371</v>
      </c>
      <c r="C1417" t="inlineStr">
        <is>
          <t>3140094012085693</t>
        </is>
      </c>
      <c r="D1417" t="inlineStr">
        <is>
          <t>POS0012</t>
        </is>
      </c>
      <c r="E1417" t="inlineStr">
        <is>
          <t>08</t>
        </is>
      </c>
      <c r="F1417" t="inlineStr">
        <is>
          <t>0094</t>
        </is>
      </c>
      <c r="G1417" t="inlineStr">
        <is>
          <t>5314350764</t>
        </is>
      </c>
      <c r="H1417" t="n">
        <v>1353.0</v>
      </c>
      <c r="I1417" t="n">
        <v>1288.57</v>
      </c>
      <c r="J1417" t="n">
        <v>1251.43</v>
      </c>
      <c r="K1417" t="inlineStr">
        <is>
          <t>sale</t>
        </is>
      </c>
      <c r="L1417" t="inlineStr">
        <is>
          <t/>
        </is>
      </c>
      <c r="M1417" t="inlineStr">
        <is>
          <t/>
        </is>
      </c>
      <c r="N1417" t="n">
        <v>0.0</v>
      </c>
      <c r="O1417" t="n">
        <v>0.0</v>
      </c>
      <c r="P1417" t="n">
        <v>989.92</v>
      </c>
      <c r="Q1417" t="n">
        <v>989.89</v>
      </c>
      <c r="R1417" t="n">
        <v>37.14</v>
      </c>
      <c r="S1417" t="n">
        <v>37.14</v>
      </c>
      <c r="T1417" t="n">
        <v>12.89</v>
      </c>
      <c r="U1417" t="n">
        <v>12.89</v>
      </c>
      <c r="V1417" t="n">
        <v>225.26</v>
      </c>
      <c r="W1417" t="n">
        <v>225.26</v>
      </c>
      <c r="X1417" t="n">
        <v>16.91</v>
      </c>
      <c r="Y1417" t="n">
        <v>16.91</v>
      </c>
      <c r="Z1417" t="n">
        <v>43.59</v>
      </c>
      <c r="AA1417" t="n">
        <v>43.59</v>
      </c>
      <c r="AB1417" t="n">
        <v>64.42</v>
      </c>
      <c r="AC1417" t="n">
        <v>64.43</v>
      </c>
      <c r="AD1417" t="n">
        <v>64.43000000000006</v>
      </c>
      <c r="AE1417" t="n">
        <v>0.029999999999972715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-0.010000000000005116</v>
      </c>
      <c r="AL1417" t="inlineStr">
        <is>
          <t>unreconciled</t>
        </is>
      </c>
      <c r="AM1417" t="inlineStr">
        <is>
          <t>Order Amount Mismatch (POS&gt;3PO)</t>
        </is>
      </c>
      <c r="AN1417" t="n">
        <v>64.43</v>
      </c>
      <c r="AO1417" t="n">
        <f>ROUND(P1417*100/H1417,2)</f>
        <v>0.0</v>
      </c>
      <c r="AP1417" t="n">
        <f>ROUND(Q1417*100/I1417,2)</f>
        <v>0.0</v>
      </c>
      <c r="AQ1417"/>
      <c r="AR1417"/>
      <c r="AS1417" t="n">
        <v>0.0</v>
      </c>
    </row>
    <row r="1418">
      <c r="A1418" s="1" t="n">
        <v>45233.0</v>
      </c>
      <c r="B1418" s="2" t="n">
        <v>45233.96061342592</v>
      </c>
      <c r="C1418" t="inlineStr">
        <is>
          <t>3140094012085375</t>
        </is>
      </c>
      <c r="D1418" t="inlineStr">
        <is>
          <t>POS0012</t>
        </is>
      </c>
      <c r="E1418" t="inlineStr">
        <is>
          <t>90</t>
        </is>
      </c>
      <c r="F1418" t="inlineStr">
        <is>
          <t>0094</t>
        </is>
      </c>
      <c r="G1418" t="inlineStr">
        <is>
          <t>5314354094</t>
        </is>
      </c>
      <c r="H1418" t="n">
        <v>797.0</v>
      </c>
      <c r="I1418" t="n">
        <v>836.19</v>
      </c>
      <c r="J1418" t="n">
        <v>799.05</v>
      </c>
      <c r="K1418" t="inlineStr">
        <is>
          <t>sale</t>
        </is>
      </c>
      <c r="L1418" t="inlineStr">
        <is>
          <t/>
        </is>
      </c>
      <c r="M1418" t="inlineStr">
        <is>
          <t/>
        </is>
      </c>
      <c r="N1418" t="n">
        <v>0.0</v>
      </c>
      <c r="O1418" t="n">
        <v>0.0</v>
      </c>
      <c r="P1418" t="n">
        <v>645.15</v>
      </c>
      <c r="Q1418" t="n">
        <v>586.37</v>
      </c>
      <c r="R1418" t="n">
        <v>37.14</v>
      </c>
      <c r="S1418" t="n">
        <v>37.14</v>
      </c>
      <c r="T1418" t="n">
        <v>8.36</v>
      </c>
      <c r="U1418" t="n">
        <v>7.59</v>
      </c>
      <c r="V1418" t="n">
        <v>143.83</v>
      </c>
      <c r="W1418" t="n">
        <v>129.94</v>
      </c>
      <c r="X1418" t="n">
        <v>10.98</v>
      </c>
      <c r="Y1418" t="n">
        <v>9.96</v>
      </c>
      <c r="Z1418" t="n">
        <v>27.87</v>
      </c>
      <c r="AA1418" t="n">
        <v>25.18</v>
      </c>
      <c r="AB1418" t="n">
        <v>37.96</v>
      </c>
      <c r="AC1418" t="n">
        <v>37.95</v>
      </c>
      <c r="AD1418" t="n">
        <v>-39.190000000000055</v>
      </c>
      <c r="AE1418" t="n">
        <v>58.77999999999997</v>
      </c>
      <c r="AF1418" t="n">
        <v>0.0</v>
      </c>
      <c r="AG1418" t="n">
        <v>0.7699999999999996</v>
      </c>
      <c r="AH1418" t="n">
        <v>13.890000000000015</v>
      </c>
      <c r="AI1418" t="n">
        <v>1.0199999999999996</v>
      </c>
      <c r="AJ1418" t="n">
        <v>2.6900000000000013</v>
      </c>
      <c r="AK1418" t="n">
        <v>0.00999999999999801</v>
      </c>
      <c r="AL1418" t="inlineStr">
        <is>
          <t>unreconciled</t>
        </is>
      </c>
      <c r="AM1418" t="inlineStr">
        <is>
          <t>Order Amount Mismatch (3PO&gt;POS)</t>
        </is>
      </c>
      <c r="AN1418" t="n">
        <v>39.19</v>
      </c>
      <c r="AO1418" t="n">
        <f>ROUND(P1418*100/H1418,2)</f>
        <v>0.0</v>
      </c>
      <c r="AP1418" t="n">
        <f>ROUND(Q1418*100/I1418,2)</f>
        <v>0.0</v>
      </c>
      <c r="AQ1418"/>
      <c r="AR1418"/>
      <c r="AS1418" t="n">
        <v>0.0</v>
      </c>
    </row>
    <row r="1419">
      <c r="A1419" s="1" t="n">
        <v>45234.0</v>
      </c>
      <c r="B1419" s="2" t="n">
        <v>45234.728310185186</v>
      </c>
      <c r="C1419" t="inlineStr">
        <is>
          <t>3140023012059544</t>
        </is>
      </c>
      <c r="D1419" t="inlineStr">
        <is>
          <t>POS0012</t>
        </is>
      </c>
      <c r="E1419" t="inlineStr">
        <is>
          <t>36</t>
        </is>
      </c>
      <c r="F1419" t="inlineStr">
        <is>
          <t>0023</t>
        </is>
      </c>
      <c r="G1419" t="inlineStr">
        <is>
          <t>5314362688</t>
        </is>
      </c>
      <c r="H1419" t="n">
        <v>257.0</v>
      </c>
      <c r="I1419" t="n">
        <v>244.76</v>
      </c>
      <c r="J1419" t="n">
        <v>207.62</v>
      </c>
      <c r="K1419" t="inlineStr">
        <is>
          <t>sale</t>
        </is>
      </c>
      <c r="L1419" t="inlineStr">
        <is>
          <t/>
        </is>
      </c>
      <c r="M1419" t="inlineStr">
        <is>
          <t/>
        </is>
      </c>
      <c r="N1419" t="n">
        <v>0.0</v>
      </c>
      <c r="O1419" t="n">
        <v>0.0</v>
      </c>
      <c r="P1419" t="n">
        <v>194.43</v>
      </c>
      <c r="Q1419" t="n">
        <v>194.42</v>
      </c>
      <c r="R1419" t="n">
        <v>37.14</v>
      </c>
      <c r="S1419" t="n">
        <v>37.14</v>
      </c>
      <c r="T1419" t="n">
        <v>2.45</v>
      </c>
      <c r="U1419" t="n">
        <v>2.45</v>
      </c>
      <c r="V1419" t="n">
        <v>37.37</v>
      </c>
      <c r="W1419" t="n">
        <v>37.37</v>
      </c>
      <c r="X1419" t="n">
        <v>3.21</v>
      </c>
      <c r="Y1419" t="n">
        <v>3.21</v>
      </c>
      <c r="Z1419" t="n">
        <v>7.3</v>
      </c>
      <c r="AA1419" t="n">
        <v>7.31</v>
      </c>
      <c r="AB1419" t="n">
        <v>12.24</v>
      </c>
      <c r="AC1419" t="n">
        <v>12.24</v>
      </c>
      <c r="AD1419" t="n">
        <v>12.240000000000009</v>
      </c>
      <c r="AE1419" t="n">
        <v>0.010000000000019327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-0.009999999999999787</v>
      </c>
      <c r="AK1419" t="n">
        <v>0.0</v>
      </c>
      <c r="AL1419" t="inlineStr">
        <is>
          <t>unreconciled</t>
        </is>
      </c>
      <c r="AM1419" t="inlineStr">
        <is>
          <t>Order Amount Mismatch (POS&gt;3PO)</t>
        </is>
      </c>
      <c r="AN1419" t="n">
        <v>12.24</v>
      </c>
      <c r="AO1419" t="n">
        <f>ROUND(P1419*100/H1419,2)</f>
        <v>0.0</v>
      </c>
      <c r="AP1419" t="n">
        <f>ROUND(Q1419*100/I1419,2)</f>
        <v>0.0</v>
      </c>
      <c r="AQ1419"/>
      <c r="AR1419"/>
      <c r="AS1419" t="n">
        <v>0.0</v>
      </c>
    </row>
    <row r="1420">
      <c r="A1420" s="1" t="n">
        <v>45235.0</v>
      </c>
      <c r="B1420" s="2" t="n">
        <v>45235.76190972222</v>
      </c>
      <c r="C1420" t="inlineStr">
        <is>
          <t>3140094012086142</t>
        </is>
      </c>
      <c r="D1420" t="inlineStr">
        <is>
          <t>POS0012</t>
        </is>
      </c>
      <c r="E1420" t="inlineStr">
        <is>
          <t>57</t>
        </is>
      </c>
      <c r="F1420" t="inlineStr">
        <is>
          <t>0094</t>
        </is>
      </c>
      <c r="G1420" t="inlineStr">
        <is>
          <t>5314378261</t>
        </is>
      </c>
      <c r="H1420" t="n">
        <v>532.0</v>
      </c>
      <c r="I1420" t="n">
        <v>506.66</v>
      </c>
      <c r="J1420" t="n">
        <v>469.52</v>
      </c>
      <c r="K1420" t="inlineStr">
        <is>
          <t>sale</t>
        </is>
      </c>
      <c r="L1420" t="inlineStr">
        <is>
          <t/>
        </is>
      </c>
      <c r="M1420" t="inlineStr">
        <is>
          <t/>
        </is>
      </c>
      <c r="N1420" t="n">
        <v>0.0</v>
      </c>
      <c r="O1420" t="n">
        <v>0.0</v>
      </c>
      <c r="P1420" t="n">
        <v>394.02</v>
      </c>
      <c r="Q1420" t="n">
        <v>394.03</v>
      </c>
      <c r="R1420" t="n">
        <v>37.14</v>
      </c>
      <c r="S1420" t="n">
        <v>37.14</v>
      </c>
      <c r="T1420" t="n">
        <v>5.07</v>
      </c>
      <c r="U1420" t="n">
        <v>5.07</v>
      </c>
      <c r="V1420" t="n">
        <v>84.51</v>
      </c>
      <c r="W1420" t="n">
        <v>84.51</v>
      </c>
      <c r="X1420" t="n">
        <v>6.65</v>
      </c>
      <c r="Y1420" t="n">
        <v>6.65</v>
      </c>
      <c r="Z1420" t="n">
        <v>16.41</v>
      </c>
      <c r="AA1420" t="n">
        <v>16.41</v>
      </c>
      <c r="AB1420" t="n">
        <v>25.34</v>
      </c>
      <c r="AC1420" t="n">
        <v>25.33</v>
      </c>
      <c r="AD1420" t="n">
        <v>25.339999999999975</v>
      </c>
      <c r="AE1420" t="n">
        <v>-0.009999999999990905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0.010000000000001563</v>
      </c>
      <c r="AL1420" t="inlineStr">
        <is>
          <t>unreconciled</t>
        </is>
      </c>
      <c r="AM1420" t="inlineStr">
        <is>
          <t>Order Amount Mismatch (POS&gt;3PO)</t>
        </is>
      </c>
      <c r="AN1420" t="n">
        <v>25.34</v>
      </c>
      <c r="AO1420" t="n">
        <f>ROUND(P1420*100/H1420,2)</f>
        <v>0.0</v>
      </c>
      <c r="AP1420" t="n">
        <f>ROUND(Q1420*100/I1420,2)</f>
        <v>0.0</v>
      </c>
      <c r="AQ1420"/>
      <c r="AR1420"/>
      <c r="AS1420" t="n">
        <v>0.0</v>
      </c>
    </row>
    <row r="1421">
      <c r="A1421" s="1" t="n">
        <v>45233.0</v>
      </c>
      <c r="B1421" s="2" t="n">
        <v>45234.031006944446</v>
      </c>
      <c r="C1421" t="inlineStr">
        <is>
          <t>3140023012059414</t>
        </is>
      </c>
      <c r="D1421" t="inlineStr">
        <is>
          <t>POS0012</t>
        </is>
      </c>
      <c r="E1421" t="inlineStr">
        <is>
          <t>07</t>
        </is>
      </c>
      <c r="F1421" t="inlineStr">
        <is>
          <t>0023</t>
        </is>
      </c>
      <c r="G1421" t="inlineStr">
        <is>
          <t>5314385320</t>
        </is>
      </c>
      <c r="H1421" t="n">
        <v>226.0</v>
      </c>
      <c r="I1421" t="n">
        <v>215.24</v>
      </c>
      <c r="J1421" t="n">
        <v>178.1</v>
      </c>
      <c r="K1421" t="inlineStr">
        <is>
          <t>sale</t>
        </is>
      </c>
      <c r="L1421" t="inlineStr">
        <is>
          <t/>
        </is>
      </c>
      <c r="M1421" t="inlineStr">
        <is>
          <t/>
        </is>
      </c>
      <c r="N1421" t="n">
        <v>0.0</v>
      </c>
      <c r="O1421" t="n">
        <v>0.0</v>
      </c>
      <c r="P1421" t="n">
        <v>171.93</v>
      </c>
      <c r="Q1421" t="n">
        <v>171.93</v>
      </c>
      <c r="R1421" t="n">
        <v>37.14</v>
      </c>
      <c r="S1421" t="n">
        <v>37.14</v>
      </c>
      <c r="T1421" t="n">
        <v>2.15</v>
      </c>
      <c r="U1421" t="n">
        <v>2.15</v>
      </c>
      <c r="V1421" t="n">
        <v>32.06</v>
      </c>
      <c r="W1421" t="n">
        <v>32.06</v>
      </c>
      <c r="X1421" t="n">
        <v>2.82</v>
      </c>
      <c r="Y1421" t="n">
        <v>2.82</v>
      </c>
      <c r="Z1421" t="n">
        <v>6.28</v>
      </c>
      <c r="AA1421" t="n">
        <v>6.28</v>
      </c>
      <c r="AB1421" t="n">
        <v>10.76</v>
      </c>
      <c r="AC1421" t="n">
        <v>10.76</v>
      </c>
      <c r="AD1421" t="n">
        <v>10.759999999999991</v>
      </c>
      <c r="AE1421" t="n">
        <v>0.0</v>
      </c>
      <c r="AF1421" t="n">
        <v>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0.0</v>
      </c>
      <c r="AL1421" t="inlineStr">
        <is>
          <t>unreconciled</t>
        </is>
      </c>
      <c r="AM1421" t="inlineStr">
        <is>
          <t>Order Amount Mismatch (POS&gt;3PO)</t>
        </is>
      </c>
      <c r="AN1421" t="n">
        <v>10.76</v>
      </c>
      <c r="AO1421" t="n">
        <f>ROUND(P1421*100/H1421,2)</f>
        <v>0.0</v>
      </c>
      <c r="AP1421" t="n">
        <f>ROUND(Q1421*100/I1421,2)</f>
        <v>0.0</v>
      </c>
      <c r="AQ1421"/>
      <c r="AR1421"/>
      <c r="AS1421" t="n">
        <v>0.0</v>
      </c>
    </row>
    <row r="1422">
      <c r="A1422" s="1" t="n">
        <v>45236.0</v>
      </c>
      <c r="B1422" s="2" t="n">
        <v>45236.80611111111</v>
      </c>
      <c r="C1422" t="inlineStr">
        <is>
          <t>3140023012060078</t>
        </is>
      </c>
      <c r="D1422" t="inlineStr">
        <is>
          <t>POS0012</t>
        </is>
      </c>
      <c r="E1422" t="inlineStr">
        <is>
          <t>69</t>
        </is>
      </c>
      <c r="F1422" t="inlineStr">
        <is>
          <t>0023</t>
        </is>
      </c>
      <c r="G1422" t="inlineStr">
        <is>
          <t>5314389930</t>
        </is>
      </c>
      <c r="H1422" t="n">
        <v>244.0</v>
      </c>
      <c r="I1422" t="n">
        <v>232.38</v>
      </c>
      <c r="J1422" t="n">
        <v>195.24</v>
      </c>
      <c r="K1422" t="inlineStr">
        <is>
          <t>sale</t>
        </is>
      </c>
      <c r="L1422" t="inlineStr">
        <is>
          <t/>
        </is>
      </c>
      <c r="M1422" t="inlineStr">
        <is>
          <t/>
        </is>
      </c>
      <c r="N1422" t="n">
        <v>0.0</v>
      </c>
      <c r="O1422" t="n">
        <v>0.0</v>
      </c>
      <c r="P1422" t="n">
        <v>185.0</v>
      </c>
      <c r="Q1422" t="n">
        <v>184.97</v>
      </c>
      <c r="R1422" t="n">
        <v>37.14</v>
      </c>
      <c r="S1422" t="n">
        <v>37.14</v>
      </c>
      <c r="T1422" t="n">
        <v>2.32</v>
      </c>
      <c r="U1422" t="n">
        <v>2.32</v>
      </c>
      <c r="V1422" t="n">
        <v>35.14</v>
      </c>
      <c r="W1422" t="n">
        <v>35.14</v>
      </c>
      <c r="X1422" t="n">
        <v>3.05</v>
      </c>
      <c r="Y1422" t="n">
        <v>3.05</v>
      </c>
      <c r="Z1422" t="n">
        <v>6.87</v>
      </c>
      <c r="AA1422" t="n">
        <v>6.88</v>
      </c>
      <c r="AB1422" t="n">
        <v>11.62</v>
      </c>
      <c r="AC1422" t="n">
        <v>11.62</v>
      </c>
      <c r="AD1422" t="n">
        <v>11.620000000000005</v>
      </c>
      <c r="AE1422" t="n">
        <v>0.030000000000001137</v>
      </c>
      <c r="AF1422" t="n">
        <v>0.0</v>
      </c>
      <c r="AG1422" t="n">
        <v>0.0</v>
      </c>
      <c r="AH1422" t="n">
        <v>0.0</v>
      </c>
      <c r="AI1422" t="n">
        <v>0.0</v>
      </c>
      <c r="AJ1422" t="n">
        <v>-0.009999999999999787</v>
      </c>
      <c r="AK1422" t="n">
        <v>0.0</v>
      </c>
      <c r="AL1422" t="inlineStr">
        <is>
          <t>unreconciled</t>
        </is>
      </c>
      <c r="AM1422" t="inlineStr">
        <is>
          <t>Order Amount Mismatch (POS&gt;3PO)</t>
        </is>
      </c>
      <c r="AN1422" t="n">
        <v>11.62</v>
      </c>
      <c r="AO1422" t="n">
        <f>ROUND(P1422*100/H1422,2)</f>
        <v>0.0</v>
      </c>
      <c r="AP1422" t="n">
        <f>ROUND(Q1422*100/I1422,2)</f>
        <v>0.0</v>
      </c>
      <c r="AQ1422"/>
      <c r="AR1422"/>
      <c r="AS1422" t="n">
        <v>0.0</v>
      </c>
    </row>
    <row r="1423">
      <c r="A1423" s="1" t="n">
        <v>45234.0</v>
      </c>
      <c r="B1423" s="2" t="n">
        <v>45234.661215277774</v>
      </c>
      <c r="C1423" t="inlineStr">
        <is>
          <t>3140094012085558</t>
        </is>
      </c>
      <c r="D1423" t="inlineStr">
        <is>
          <t>POS0012</t>
        </is>
      </c>
      <c r="E1423" t="inlineStr">
        <is>
          <t>73</t>
        </is>
      </c>
      <c r="F1423" t="inlineStr">
        <is>
          <t>0094</t>
        </is>
      </c>
      <c r="G1423" t="inlineStr">
        <is>
          <t>5314403075</t>
        </is>
      </c>
      <c r="H1423" t="n">
        <v>258.0</v>
      </c>
      <c r="I1423" t="n">
        <v>245.71</v>
      </c>
      <c r="J1423" t="n">
        <v>208.57</v>
      </c>
      <c r="K1423" t="inlineStr">
        <is>
          <t>sale</t>
        </is>
      </c>
      <c r="L1423" t="inlineStr">
        <is>
          <t/>
        </is>
      </c>
      <c r="M1423" t="inlineStr">
        <is>
          <t/>
        </is>
      </c>
      <c r="N1423" t="n">
        <v>0.0</v>
      </c>
      <c r="O1423" t="n">
        <v>0.0</v>
      </c>
      <c r="P1423" t="n">
        <v>195.15</v>
      </c>
      <c r="Q1423" t="n">
        <v>195.14</v>
      </c>
      <c r="R1423" t="n">
        <v>37.14</v>
      </c>
      <c r="S1423" t="n">
        <v>37.14</v>
      </c>
      <c r="T1423" t="n">
        <v>2.46</v>
      </c>
      <c r="U1423" t="n">
        <v>2.46</v>
      </c>
      <c r="V1423" t="n">
        <v>37.54</v>
      </c>
      <c r="W1423" t="n">
        <v>37.54</v>
      </c>
      <c r="X1423" t="n">
        <v>3.22</v>
      </c>
      <c r="Y1423" t="n">
        <v>3.22</v>
      </c>
      <c r="Z1423" t="n">
        <v>7.34</v>
      </c>
      <c r="AA1423" t="n">
        <v>7.34</v>
      </c>
      <c r="AB1423" t="n">
        <v>12.28</v>
      </c>
      <c r="AC1423" t="n">
        <v>12.29</v>
      </c>
      <c r="AD1423" t="n">
        <v>12.289999999999992</v>
      </c>
      <c r="AE1423" t="n">
        <v>0.010000000000019327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-0.009999999999999787</v>
      </c>
      <c r="AL1423" t="inlineStr">
        <is>
          <t>unreconciled</t>
        </is>
      </c>
      <c r="AM1423" t="inlineStr">
        <is>
          <t>Order Amount Mismatch (POS&gt;3PO)</t>
        </is>
      </c>
      <c r="AN1423" t="n">
        <v>12.29</v>
      </c>
      <c r="AO1423" t="n">
        <f>ROUND(P1423*100/H1423,2)</f>
        <v>0.0</v>
      </c>
      <c r="AP1423" t="n">
        <f>ROUND(Q1423*100/I1423,2)</f>
        <v>0.0</v>
      </c>
      <c r="AQ1423"/>
      <c r="AR1423"/>
      <c r="AS1423" t="n">
        <v>0.0</v>
      </c>
    </row>
    <row r="1424">
      <c r="A1424" s="1" t="n">
        <v>45235.0</v>
      </c>
      <c r="B1424" s="2" t="n">
        <v>45235.564988425926</v>
      </c>
      <c r="C1424" t="inlineStr">
        <is>
          <t>3140094012085994</t>
        </is>
      </c>
      <c r="D1424" t="inlineStr">
        <is>
          <t>POS0012</t>
        </is>
      </c>
      <c r="E1424" t="inlineStr">
        <is>
          <t>09</t>
        </is>
      </c>
      <c r="F1424" t="inlineStr">
        <is>
          <t>0094</t>
        </is>
      </c>
      <c r="G1424" t="inlineStr">
        <is>
          <t>5314439043</t>
        </is>
      </c>
      <c r="H1424" t="n">
        <v>889.0</v>
      </c>
      <c r="I1424" t="n">
        <v>846.66</v>
      </c>
      <c r="J1424" t="n">
        <v>809.52</v>
      </c>
      <c r="K1424" t="inlineStr">
        <is>
          <t>sale</t>
        </is>
      </c>
      <c r="L1424" t="inlineStr">
        <is>
          <t/>
        </is>
      </c>
      <c r="M1424" t="inlineStr">
        <is>
          <t/>
        </is>
      </c>
      <c r="N1424" t="n">
        <v>0.0</v>
      </c>
      <c r="O1424" t="n">
        <v>0.0</v>
      </c>
      <c r="P1424" t="n">
        <v>653.14</v>
      </c>
      <c r="Q1424" t="n">
        <v>653.13</v>
      </c>
      <c r="R1424" t="n">
        <v>37.14</v>
      </c>
      <c r="S1424" t="n">
        <v>37.14</v>
      </c>
      <c r="T1424" t="n">
        <v>8.47</v>
      </c>
      <c r="U1424" t="n">
        <v>8.47</v>
      </c>
      <c r="V1424" t="n">
        <v>145.71</v>
      </c>
      <c r="W1424" t="n">
        <v>145.71</v>
      </c>
      <c r="X1424" t="n">
        <v>11.11</v>
      </c>
      <c r="Y1424" t="n">
        <v>11.11</v>
      </c>
      <c r="Z1424" t="n">
        <v>28.23</v>
      </c>
      <c r="AA1424" t="n">
        <v>28.23</v>
      </c>
      <c r="AB1424" t="n">
        <v>42.34</v>
      </c>
      <c r="AC1424" t="n">
        <v>42.33</v>
      </c>
      <c r="AD1424" t="n">
        <v>42.34000000000003</v>
      </c>
      <c r="AE1424" t="n">
        <v>0.009999999999990905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0.010000000000005116</v>
      </c>
      <c r="AL1424" t="inlineStr">
        <is>
          <t>unreconciled</t>
        </is>
      </c>
      <c r="AM1424" t="inlineStr">
        <is>
          <t>Order Amount Mismatch (POS&gt;3PO)</t>
        </is>
      </c>
      <c r="AN1424" t="n">
        <v>42.34</v>
      </c>
      <c r="AO1424" t="n">
        <f>ROUND(P1424*100/H1424,2)</f>
        <v>0.0</v>
      </c>
      <c r="AP1424" t="n">
        <f>ROUND(Q1424*100/I1424,2)</f>
        <v>0.0</v>
      </c>
      <c r="AQ1424"/>
      <c r="AR1424"/>
      <c r="AS1424" t="n">
        <v>0.0</v>
      </c>
    </row>
    <row r="1425">
      <c r="A1425" s="1" t="n">
        <v>45234.0</v>
      </c>
      <c r="B1425" s="2" t="n">
        <v>45234.891851851855</v>
      </c>
      <c r="C1425" t="inlineStr">
        <is>
          <t>3140094012085776</t>
        </is>
      </c>
      <c r="D1425" t="inlineStr">
        <is>
          <t>POS0012</t>
        </is>
      </c>
      <c r="E1425" t="inlineStr">
        <is>
          <t>91</t>
        </is>
      </c>
      <c r="F1425" t="inlineStr">
        <is>
          <t>0094</t>
        </is>
      </c>
      <c r="G1425" t="inlineStr">
        <is>
          <t>5314464311</t>
        </is>
      </c>
      <c r="H1425" t="n">
        <v>363.0</v>
      </c>
      <c r="I1425" t="n">
        <v>345.71</v>
      </c>
      <c r="J1425" t="n">
        <v>308.57</v>
      </c>
      <c r="K1425" t="inlineStr">
        <is>
          <t>sale</t>
        </is>
      </c>
      <c r="L1425" t="inlineStr">
        <is>
          <t/>
        </is>
      </c>
      <c r="M1425" t="inlineStr">
        <is>
          <t/>
        </is>
      </c>
      <c r="N1425" t="n">
        <v>0.0</v>
      </c>
      <c r="O1425" t="n">
        <v>0.0</v>
      </c>
      <c r="P1425" t="n">
        <v>271.36</v>
      </c>
      <c r="Q1425" t="n">
        <v>271.34</v>
      </c>
      <c r="R1425" t="n">
        <v>37.14</v>
      </c>
      <c r="S1425" t="n">
        <v>37.14</v>
      </c>
      <c r="T1425" t="n">
        <v>3.46</v>
      </c>
      <c r="U1425" t="n">
        <v>3.46</v>
      </c>
      <c r="V1425" t="n">
        <v>55.54</v>
      </c>
      <c r="W1425" t="n">
        <v>55.54</v>
      </c>
      <c r="X1425" t="n">
        <v>4.54</v>
      </c>
      <c r="Y1425" t="n">
        <v>4.54</v>
      </c>
      <c r="Z1425" t="n">
        <v>10.81</v>
      </c>
      <c r="AA1425" t="n">
        <v>10.82</v>
      </c>
      <c r="AB1425" t="n">
        <v>17.28</v>
      </c>
      <c r="AC1425" t="n">
        <v>17.29</v>
      </c>
      <c r="AD1425" t="n">
        <v>17.29000000000002</v>
      </c>
      <c r="AE1425" t="n">
        <v>0.020000000000038654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-0.009999999999999787</v>
      </c>
      <c r="AK1425" t="n">
        <v>-0.00999999999999801</v>
      </c>
      <c r="AL1425" t="inlineStr">
        <is>
          <t>unreconciled</t>
        </is>
      </c>
      <c r="AM1425" t="inlineStr">
        <is>
          <t>Order Amount Mismatch (POS&gt;3PO)</t>
        </is>
      </c>
      <c r="AN1425" t="n">
        <v>17.29</v>
      </c>
      <c r="AO1425" t="n">
        <f>ROUND(P1425*100/H1425,2)</f>
        <v>0.0</v>
      </c>
      <c r="AP1425" t="n">
        <f>ROUND(Q1425*100/I1425,2)</f>
        <v>0.0</v>
      </c>
      <c r="AQ1425"/>
      <c r="AR1425"/>
      <c r="AS1425" t="n">
        <v>0.0</v>
      </c>
    </row>
    <row r="1426">
      <c r="A1426" s="1" t="n">
        <v>45233.0</v>
      </c>
      <c r="B1426" s="2" t="n">
        <v>45233.97666666667</v>
      </c>
      <c r="C1426" t="inlineStr">
        <is>
          <t>3140094012085385</t>
        </is>
      </c>
      <c r="D1426" t="inlineStr">
        <is>
          <t>POS0012</t>
        </is>
      </c>
      <c r="E1426" t="inlineStr">
        <is>
          <t>00</t>
        </is>
      </c>
      <c r="F1426" t="inlineStr">
        <is>
          <t>0094</t>
        </is>
      </c>
      <c r="G1426" t="inlineStr">
        <is>
          <t>5314465945</t>
        </is>
      </c>
      <c r="H1426" t="n">
        <v>277.0</v>
      </c>
      <c r="I1426" t="n">
        <v>340.95</v>
      </c>
      <c r="J1426" t="n">
        <v>303.81</v>
      </c>
      <c r="K1426" t="inlineStr">
        <is>
          <t>sale</t>
        </is>
      </c>
      <c r="L1426" t="inlineStr">
        <is>
          <t/>
        </is>
      </c>
      <c r="M1426" t="inlineStr">
        <is>
          <t/>
        </is>
      </c>
      <c r="N1426" t="n">
        <v>0.0</v>
      </c>
      <c r="O1426" t="n">
        <v>0.0</v>
      </c>
      <c r="P1426" t="n">
        <v>267.72</v>
      </c>
      <c r="Q1426" t="n">
        <v>208.94</v>
      </c>
      <c r="R1426" t="n">
        <v>37.14</v>
      </c>
      <c r="S1426" t="n">
        <v>37.14</v>
      </c>
      <c r="T1426" t="n">
        <v>3.41</v>
      </c>
      <c r="U1426" t="n">
        <v>2.64</v>
      </c>
      <c r="V1426" t="n">
        <v>54.69</v>
      </c>
      <c r="W1426" t="n">
        <v>40.8</v>
      </c>
      <c r="X1426" t="n">
        <v>4.48</v>
      </c>
      <c r="Y1426" t="n">
        <v>3.46</v>
      </c>
      <c r="Z1426" t="n">
        <v>10.65</v>
      </c>
      <c r="AA1426" t="n">
        <v>7.96</v>
      </c>
      <c r="AB1426" t="n">
        <v>13.2</v>
      </c>
      <c r="AC1426" t="n">
        <v>13.19</v>
      </c>
      <c r="AD1426" t="n">
        <v>-63.94999999999999</v>
      </c>
      <c r="AE1426" t="n">
        <v>58.78000000000003</v>
      </c>
      <c r="AF1426" t="n">
        <v>0.0</v>
      </c>
      <c r="AG1426" t="n">
        <v>0.77</v>
      </c>
      <c r="AH1426" t="n">
        <v>13.89</v>
      </c>
      <c r="AI1426" t="n">
        <v>1.0200000000000005</v>
      </c>
      <c r="AJ1426" t="n">
        <v>2.6900000000000004</v>
      </c>
      <c r="AK1426" t="n">
        <v>0.009999999999999787</v>
      </c>
      <c r="AL1426" t="inlineStr">
        <is>
          <t>unreconciled</t>
        </is>
      </c>
      <c r="AM1426" t="inlineStr">
        <is>
          <t>Order Amount Mismatch (3PO&gt;POS)</t>
        </is>
      </c>
      <c r="AN1426" t="n">
        <v>63.95</v>
      </c>
      <c r="AO1426" t="n">
        <f>ROUND(P1426*100/H1426,2)</f>
        <v>0.0</v>
      </c>
      <c r="AP1426" t="n">
        <f>ROUND(Q1426*100/I1426,2)</f>
        <v>0.0</v>
      </c>
      <c r="AQ1426"/>
      <c r="AR1426"/>
      <c r="AS1426" t="n">
        <v>0.0</v>
      </c>
    </row>
    <row r="1427">
      <c r="A1427" s="1" t="n">
        <v>45234.0</v>
      </c>
      <c r="B1427" s="2" t="n">
        <v>45234.7553587963</v>
      </c>
      <c r="C1427" t="inlineStr">
        <is>
          <t>3140094012085626</t>
        </is>
      </c>
      <c r="D1427" t="inlineStr">
        <is>
          <t>POS0012</t>
        </is>
      </c>
      <c r="E1427" t="inlineStr">
        <is>
          <t>41</t>
        </is>
      </c>
      <c r="F1427" t="inlineStr">
        <is>
          <t>0094</t>
        </is>
      </c>
      <c r="G1427" t="inlineStr">
        <is>
          <t>5314470711</t>
        </is>
      </c>
      <c r="H1427" t="n">
        <v>305.0</v>
      </c>
      <c r="I1427" t="n">
        <v>290.47</v>
      </c>
      <c r="J1427" t="n">
        <v>253.33</v>
      </c>
      <c r="K1427" t="inlineStr">
        <is>
          <t>sale</t>
        </is>
      </c>
      <c r="L1427" t="inlineStr">
        <is>
          <t/>
        </is>
      </c>
      <c r="M1427" t="inlineStr">
        <is>
          <t/>
        </is>
      </c>
      <c r="N1427" t="n">
        <v>0.0</v>
      </c>
      <c r="O1427" t="n">
        <v>0.0</v>
      </c>
      <c r="P1427" t="n">
        <v>229.27</v>
      </c>
      <c r="Q1427" t="n">
        <v>229.26</v>
      </c>
      <c r="R1427" t="n">
        <v>37.14</v>
      </c>
      <c r="S1427" t="n">
        <v>37.14</v>
      </c>
      <c r="T1427" t="n">
        <v>2.9</v>
      </c>
      <c r="U1427" t="n">
        <v>2.9</v>
      </c>
      <c r="V1427" t="n">
        <v>45.6</v>
      </c>
      <c r="W1427" t="n">
        <v>45.6</v>
      </c>
      <c r="X1427" t="n">
        <v>3.81</v>
      </c>
      <c r="Y1427" t="n">
        <v>3.81</v>
      </c>
      <c r="Z1427" t="n">
        <v>8.89</v>
      </c>
      <c r="AA1427" t="n">
        <v>8.9</v>
      </c>
      <c r="AB1427" t="n">
        <v>14.52</v>
      </c>
      <c r="AC1427" t="n">
        <v>14.52</v>
      </c>
      <c r="AD1427" t="n">
        <v>14.529999999999973</v>
      </c>
      <c r="AE1427" t="n">
        <v>0.010000000000019327</v>
      </c>
      <c r="AF1427" t="n">
        <v>0.0</v>
      </c>
      <c r="AG1427" t="n">
        <v>0.0</v>
      </c>
      <c r="AH1427" t="n">
        <v>0.0</v>
      </c>
      <c r="AI1427" t="n">
        <v>0.0</v>
      </c>
      <c r="AJ1427" t="n">
        <v>-0.009999999999999787</v>
      </c>
      <c r="AK1427" t="n">
        <v>0.0</v>
      </c>
      <c r="AL1427" t="inlineStr">
        <is>
          <t>unreconciled</t>
        </is>
      </c>
      <c r="AM1427" t="inlineStr">
        <is>
          <t>Order Amount Mismatch (POS&gt;3PO)</t>
        </is>
      </c>
      <c r="AN1427" t="n">
        <v>14.53</v>
      </c>
      <c r="AO1427" t="n">
        <f>ROUND(P1427*100/H1427,2)</f>
        <v>0.0</v>
      </c>
      <c r="AP1427" t="n">
        <f>ROUND(Q1427*100/I1427,2)</f>
        <v>0.0</v>
      </c>
      <c r="AQ1427"/>
      <c r="AR1427"/>
      <c r="AS1427" t="n">
        <v>0.0</v>
      </c>
    </row>
    <row r="1428">
      <c r="A1428" s="1" t="n">
        <v>45234.0</v>
      </c>
      <c r="B1428" s="2" t="n">
        <v>45235.02579861111</v>
      </c>
      <c r="C1428" t="inlineStr">
        <is>
          <t>3140094012085908</t>
        </is>
      </c>
      <c r="D1428" t="inlineStr">
        <is>
          <t>POS0012</t>
        </is>
      </c>
      <c r="E1428" t="inlineStr">
        <is>
          <t>23</t>
        </is>
      </c>
      <c r="F1428" t="inlineStr">
        <is>
          <t>0094</t>
        </is>
      </c>
      <c r="G1428" t="inlineStr">
        <is>
          <t>5314483924</t>
        </is>
      </c>
      <c r="H1428" t="n">
        <v>345.0</v>
      </c>
      <c r="I1428" t="n">
        <v>328.57</v>
      </c>
      <c r="J1428" t="n">
        <v>291.43</v>
      </c>
      <c r="K1428" t="inlineStr">
        <is>
          <t>sale</t>
        </is>
      </c>
      <c r="L1428" t="inlineStr">
        <is>
          <t/>
        </is>
      </c>
      <c r="M1428" t="inlineStr">
        <is>
          <t/>
        </is>
      </c>
      <c r="N1428" t="n">
        <v>0.0</v>
      </c>
      <c r="O1428" t="n">
        <v>0.0</v>
      </c>
      <c r="P1428" t="n">
        <v>258.29</v>
      </c>
      <c r="Q1428" t="n">
        <v>258.28</v>
      </c>
      <c r="R1428" t="n">
        <v>37.14</v>
      </c>
      <c r="S1428" t="n">
        <v>37.14</v>
      </c>
      <c r="T1428" t="n">
        <v>3.29</v>
      </c>
      <c r="U1428" t="n">
        <v>3.29</v>
      </c>
      <c r="V1428" t="n">
        <v>52.46</v>
      </c>
      <c r="W1428" t="n">
        <v>52.46</v>
      </c>
      <c r="X1428" t="n">
        <v>4.31</v>
      </c>
      <c r="Y1428" t="n">
        <v>4.31</v>
      </c>
      <c r="Z1428" t="n">
        <v>10.22</v>
      </c>
      <c r="AA1428" t="n">
        <v>10.22</v>
      </c>
      <c r="AB1428" t="n">
        <v>16.42</v>
      </c>
      <c r="AC1428" t="n">
        <v>16.43</v>
      </c>
      <c r="AD1428" t="n">
        <v>16.430000000000007</v>
      </c>
      <c r="AE1428" t="n">
        <v>0.010000000000047748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-0.00999999999999801</v>
      </c>
      <c r="AL1428" t="inlineStr">
        <is>
          <t>unreconciled</t>
        </is>
      </c>
      <c r="AM1428" t="inlineStr">
        <is>
          <t>Order Amount Mismatch (POS&gt;3PO)</t>
        </is>
      </c>
      <c r="AN1428" t="n">
        <v>16.43</v>
      </c>
      <c r="AO1428" t="n">
        <f>ROUND(P1428*100/H1428,2)</f>
        <v>0.0</v>
      </c>
      <c r="AP1428" t="n">
        <f>ROUND(Q1428*100/I1428,2)</f>
        <v>0.0</v>
      </c>
      <c r="AQ1428"/>
      <c r="AR1428"/>
      <c r="AS1428" t="n">
        <v>0.0</v>
      </c>
    </row>
    <row r="1429">
      <c r="A1429" s="1" t="n">
        <v>45234.0</v>
      </c>
      <c r="B1429" s="2" t="n">
        <v>45234.82898148148</v>
      </c>
      <c r="C1429" t="inlineStr">
        <is>
          <t>3140094012085705</t>
        </is>
      </c>
      <c r="D1429" t="inlineStr">
        <is>
          <t>POS0012</t>
        </is>
      </c>
      <c r="E1429" t="inlineStr">
        <is>
          <t>20</t>
        </is>
      </c>
      <c r="F1429" t="inlineStr">
        <is>
          <t>0094</t>
        </is>
      </c>
      <c r="G1429" t="inlineStr">
        <is>
          <t>5314490803</t>
        </is>
      </c>
      <c r="H1429" t="n">
        <v>392.0</v>
      </c>
      <c r="I1429" t="n">
        <v>336.19</v>
      </c>
      <c r="J1429" t="n">
        <v>336.19</v>
      </c>
      <c r="K1429" t="inlineStr">
        <is>
          <t>addition</t>
        </is>
      </c>
      <c r="L1429" t="inlineStr">
        <is>
          <t/>
        </is>
      </c>
      <c r="M1429" t="inlineStr">
        <is>
          <t/>
        </is>
      </c>
      <c r="N1429" t="n">
        <v>0.0</v>
      </c>
      <c r="O1429" t="n">
        <v>0.0</v>
      </c>
      <c r="P1429" t="n">
        <v>292.5</v>
      </c>
      <c r="Q1429" t="n">
        <v>292.41</v>
      </c>
      <c r="R1429" t="n">
        <v>37.14</v>
      </c>
      <c r="S1429" t="n">
        <v>0.0</v>
      </c>
      <c r="T1429" t="n">
        <v>0.0</v>
      </c>
      <c r="U1429" t="n">
        <v>0.0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18.66</v>
      </c>
      <c r="AC1429" t="n">
        <v>18.67</v>
      </c>
      <c r="AD1429" t="n">
        <v>55.81</v>
      </c>
      <c r="AE1429" t="n">
        <v>0.08999999999997499</v>
      </c>
      <c r="AF1429" t="n">
        <v>37.14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-0.010000000000001563</v>
      </c>
      <c r="AL1429" t="inlineStr">
        <is>
          <t>unreconciled</t>
        </is>
      </c>
      <c r="AM1429" t="inlineStr">
        <is>
          <t>Packaging Charge Mismatch</t>
        </is>
      </c>
      <c r="AN1429" t="n">
        <v>37.14</v>
      </c>
      <c r="AO1429" t="n">
        <f>ROUND(P1429*100/H1429,2)</f>
        <v>0.0</v>
      </c>
      <c r="AP1429" t="n">
        <f>ROUND(Q1429*100/I1429,2)</f>
        <v>0.0</v>
      </c>
      <c r="AQ1429"/>
      <c r="AR1429"/>
      <c r="AS1429" t="n">
        <v>0.0</v>
      </c>
    </row>
    <row r="1430">
      <c r="A1430" s="1" t="n">
        <v>45235.0</v>
      </c>
      <c r="B1430" s="2" t="n">
        <v>45235.82015046296</v>
      </c>
      <c r="C1430" t="inlineStr">
        <is>
          <t>3140023012059834</t>
        </is>
      </c>
      <c r="D1430" t="inlineStr">
        <is>
          <t>POS0012</t>
        </is>
      </c>
      <c r="E1430" t="inlineStr">
        <is>
          <t>26</t>
        </is>
      </c>
      <c r="F1430" t="inlineStr">
        <is>
          <t>0023</t>
        </is>
      </c>
      <c r="G1430" t="inlineStr">
        <is>
          <t>5314496575</t>
        </is>
      </c>
      <c r="H1430" t="n">
        <v>238.0</v>
      </c>
      <c r="I1430" t="n">
        <v>226.67</v>
      </c>
      <c r="J1430" t="n">
        <v>189.53</v>
      </c>
      <c r="K1430" t="inlineStr">
        <is>
          <t>sale</t>
        </is>
      </c>
      <c r="L1430" t="inlineStr">
        <is>
          <t/>
        </is>
      </c>
      <c r="M1430" t="inlineStr">
        <is>
          <t/>
        </is>
      </c>
      <c r="N1430" t="n">
        <v>0.0</v>
      </c>
      <c r="O1430" t="n">
        <v>0.0</v>
      </c>
      <c r="P1430" t="n">
        <v>180.62</v>
      </c>
      <c r="Q1430" t="n">
        <v>180.62</v>
      </c>
      <c r="R1430" t="n">
        <v>37.14</v>
      </c>
      <c r="S1430" t="n">
        <v>37.14</v>
      </c>
      <c r="T1430" t="n">
        <v>2.27</v>
      </c>
      <c r="U1430" t="n">
        <v>2.27</v>
      </c>
      <c r="V1430" t="n">
        <v>34.12</v>
      </c>
      <c r="W1430" t="n">
        <v>34.12</v>
      </c>
      <c r="X1430" t="n">
        <v>2.98</v>
      </c>
      <c r="Y1430" t="n">
        <v>2.98</v>
      </c>
      <c r="Z1430" t="n">
        <v>6.68</v>
      </c>
      <c r="AA1430" t="n">
        <v>6.68</v>
      </c>
      <c r="AB1430" t="n">
        <v>11.34</v>
      </c>
      <c r="AC1430" t="n">
        <v>11.34</v>
      </c>
      <c r="AD1430" t="n">
        <v>11.330000000000013</v>
      </c>
      <c r="AE1430" t="n">
        <v>0.0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0.0</v>
      </c>
      <c r="AL1430" t="inlineStr">
        <is>
          <t>unreconciled</t>
        </is>
      </c>
      <c r="AM1430" t="inlineStr">
        <is>
          <t>Order Amount Mismatch (POS&gt;3PO)</t>
        </is>
      </c>
      <c r="AN1430" t="n">
        <v>11.33</v>
      </c>
      <c r="AO1430" t="n">
        <f>ROUND(P1430*100/H1430,2)</f>
        <v>0.0</v>
      </c>
      <c r="AP1430" t="n">
        <f>ROUND(Q1430*100/I1430,2)</f>
        <v>0.0</v>
      </c>
      <c r="AQ1430"/>
      <c r="AR1430"/>
      <c r="AS1430" t="n">
        <v>0.0</v>
      </c>
    </row>
    <row r="1431">
      <c r="A1431" s="1" t="n">
        <v>45233.0</v>
      </c>
      <c r="B1431" s="2" t="n">
        <v>45233.94667824074</v>
      </c>
      <c r="C1431" t="inlineStr">
        <is>
          <t>3140094012085359</t>
        </is>
      </c>
      <c r="D1431" t="inlineStr">
        <is>
          <t>POS0012</t>
        </is>
      </c>
      <c r="E1431" t="inlineStr">
        <is>
          <t>74</t>
        </is>
      </c>
      <c r="F1431" t="inlineStr">
        <is>
          <t>0094</t>
        </is>
      </c>
      <c r="G1431" t="inlineStr">
        <is>
          <t>5314498211</t>
        </is>
      </c>
      <c r="H1431" t="n">
        <v>221.0</v>
      </c>
      <c r="I1431" t="n">
        <v>210.47</v>
      </c>
      <c r="J1431" t="n">
        <v>173.33</v>
      </c>
      <c r="K1431" t="inlineStr">
        <is>
          <t>sale</t>
        </is>
      </c>
      <c r="L1431" t="inlineStr">
        <is>
          <t/>
        </is>
      </c>
      <c r="M1431" t="inlineStr">
        <is>
          <t/>
        </is>
      </c>
      <c r="N1431" t="n">
        <v>0.0</v>
      </c>
      <c r="O1431" t="n">
        <v>0.0</v>
      </c>
      <c r="P1431" t="n">
        <v>168.3</v>
      </c>
      <c r="Q1431" t="n">
        <v>168.29</v>
      </c>
      <c r="R1431" t="n">
        <v>37.14</v>
      </c>
      <c r="S1431" t="n">
        <v>37.14</v>
      </c>
      <c r="T1431" t="n">
        <v>2.1</v>
      </c>
      <c r="U1431" t="n">
        <v>2.1</v>
      </c>
      <c r="V1431" t="n">
        <v>31.2</v>
      </c>
      <c r="W1431" t="n">
        <v>31.2</v>
      </c>
      <c r="X1431" t="n">
        <v>2.76</v>
      </c>
      <c r="Y1431" t="n">
        <v>2.76</v>
      </c>
      <c r="Z1431" t="n">
        <v>6.11</v>
      </c>
      <c r="AA1431" t="n">
        <v>6.12</v>
      </c>
      <c r="AB1431" t="n">
        <v>10.52</v>
      </c>
      <c r="AC1431" t="n">
        <v>10.52</v>
      </c>
      <c r="AD1431" t="n">
        <v>10.530000000000001</v>
      </c>
      <c r="AE1431" t="n">
        <v>0.010000000000019327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-0.009999999999999787</v>
      </c>
      <c r="AK1431" t="n">
        <v>0.0</v>
      </c>
      <c r="AL1431" t="inlineStr">
        <is>
          <t>unreconciled</t>
        </is>
      </c>
      <c r="AM1431" t="inlineStr">
        <is>
          <t>Order Amount Mismatch (POS&gt;3PO)</t>
        </is>
      </c>
      <c r="AN1431" t="n">
        <v>10.53</v>
      </c>
      <c r="AO1431" t="n">
        <f>ROUND(P1431*100/H1431,2)</f>
        <v>0.0</v>
      </c>
      <c r="AP1431" t="n">
        <f>ROUND(Q1431*100/I1431,2)</f>
        <v>0.0</v>
      </c>
      <c r="AQ1431"/>
      <c r="AR1431"/>
      <c r="AS1431" t="n">
        <v>0.0</v>
      </c>
    </row>
    <row r="1432">
      <c r="A1432" s="1" t="n">
        <v>45234.0</v>
      </c>
      <c r="B1432" s="2" t="n">
        <v>45234.62598379629</v>
      </c>
      <c r="C1432" t="inlineStr">
        <is>
          <t>3140094012085529</t>
        </is>
      </c>
      <c r="D1432" t="inlineStr">
        <is>
          <t>POS0012</t>
        </is>
      </c>
      <c r="E1432" t="inlineStr">
        <is>
          <t>44</t>
        </is>
      </c>
      <c r="F1432" t="inlineStr">
        <is>
          <t>0094</t>
        </is>
      </c>
      <c r="G1432" t="inlineStr">
        <is>
          <t>5314502885</t>
        </is>
      </c>
      <c r="H1432" t="n">
        <v>504.0</v>
      </c>
      <c r="I1432" t="n">
        <v>480.0</v>
      </c>
      <c r="J1432" t="n">
        <v>442.86</v>
      </c>
      <c r="K1432" t="inlineStr">
        <is>
          <t>sale</t>
        </is>
      </c>
      <c r="L1432" t="inlineStr">
        <is>
          <t/>
        </is>
      </c>
      <c r="M1432" t="inlineStr">
        <is>
          <t/>
        </is>
      </c>
      <c r="N1432" t="n">
        <v>0.0</v>
      </c>
      <c r="O1432" t="n">
        <v>0.0</v>
      </c>
      <c r="P1432" t="n">
        <v>373.71</v>
      </c>
      <c r="Q1432" t="n">
        <v>373.71</v>
      </c>
      <c r="R1432" t="n">
        <v>37.14</v>
      </c>
      <c r="S1432" t="n">
        <v>37.14</v>
      </c>
      <c r="T1432" t="n">
        <v>4.8</v>
      </c>
      <c r="U1432" t="n">
        <v>4.8</v>
      </c>
      <c r="V1432" t="n">
        <v>79.71</v>
      </c>
      <c r="W1432" t="n">
        <v>79.71</v>
      </c>
      <c r="X1432" t="n">
        <v>6.3</v>
      </c>
      <c r="Y1432" t="n">
        <v>6.3</v>
      </c>
      <c r="Z1432" t="n">
        <v>15.48</v>
      </c>
      <c r="AA1432" t="n">
        <v>15.48</v>
      </c>
      <c r="AB1432" t="n">
        <v>24.0</v>
      </c>
      <c r="AC1432" t="n">
        <v>24.0</v>
      </c>
      <c r="AD1432" t="n">
        <v>24.0</v>
      </c>
      <c r="AE1432" t="n">
        <v>0.0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0.0</v>
      </c>
      <c r="AL1432" t="inlineStr">
        <is>
          <t>unreconciled</t>
        </is>
      </c>
      <c r="AM1432" t="inlineStr">
        <is>
          <t>Order Amount Mismatch (POS&gt;3PO)</t>
        </is>
      </c>
      <c r="AN1432" t="n">
        <v>24.0</v>
      </c>
      <c r="AO1432" t="n">
        <f>ROUND(P1432*100/H1432,2)</f>
        <v>0.0</v>
      </c>
      <c r="AP1432" t="n">
        <f>ROUND(Q1432*100/I1432,2)</f>
        <v>0.0</v>
      </c>
      <c r="AQ1432"/>
      <c r="AR1432"/>
      <c r="AS1432" t="n">
        <v>0.0</v>
      </c>
    </row>
    <row r="1433">
      <c r="A1433" s="1" t="n">
        <v>45235.0</v>
      </c>
      <c r="B1433" s="2" t="n">
        <v>45235.673993055556</v>
      </c>
      <c r="C1433" t="inlineStr">
        <is>
          <t>3140094012086082</t>
        </is>
      </c>
      <c r="D1433" t="inlineStr">
        <is>
          <t>POS0012</t>
        </is>
      </c>
      <c r="E1433" t="inlineStr">
        <is>
          <t>97</t>
        </is>
      </c>
      <c r="F1433" t="inlineStr">
        <is>
          <t>0094</t>
        </is>
      </c>
      <c r="G1433" t="inlineStr">
        <is>
          <t>5314510776</t>
        </is>
      </c>
      <c r="H1433" t="n">
        <v>575.0</v>
      </c>
      <c r="I1433" t="n">
        <v>547.62</v>
      </c>
      <c r="J1433" t="n">
        <v>510.48</v>
      </c>
      <c r="K1433" t="inlineStr">
        <is>
          <t>sale</t>
        </is>
      </c>
      <c r="L1433" t="inlineStr">
        <is>
          <t/>
        </is>
      </c>
      <c r="M1433" t="inlineStr">
        <is>
          <t/>
        </is>
      </c>
      <c r="N1433" t="n">
        <v>0.0</v>
      </c>
      <c r="O1433" t="n">
        <v>0.0</v>
      </c>
      <c r="P1433" t="n">
        <v>425.23</v>
      </c>
      <c r="Q1433" t="n">
        <v>425.23</v>
      </c>
      <c r="R1433" t="n">
        <v>37.14</v>
      </c>
      <c r="S1433" t="n">
        <v>37.14</v>
      </c>
      <c r="T1433" t="n">
        <v>5.48</v>
      </c>
      <c r="U1433" t="n">
        <v>5.48</v>
      </c>
      <c r="V1433" t="n">
        <v>91.89</v>
      </c>
      <c r="W1433" t="n">
        <v>91.89</v>
      </c>
      <c r="X1433" t="n">
        <v>7.19</v>
      </c>
      <c r="Y1433" t="n">
        <v>7.19</v>
      </c>
      <c r="Z1433" t="n">
        <v>17.83</v>
      </c>
      <c r="AA1433" t="n">
        <v>17.83</v>
      </c>
      <c r="AB1433" t="n">
        <v>27.38</v>
      </c>
      <c r="AC1433" t="n">
        <v>27.38</v>
      </c>
      <c r="AD1433" t="n">
        <v>27.379999999999995</v>
      </c>
      <c r="AE1433" t="n">
        <v>0.0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0.0</v>
      </c>
      <c r="AL1433" t="inlineStr">
        <is>
          <t>unreconciled</t>
        </is>
      </c>
      <c r="AM1433" t="inlineStr">
        <is>
          <t>Order Amount Mismatch (POS&gt;3PO)</t>
        </is>
      </c>
      <c r="AN1433" t="n">
        <v>27.38</v>
      </c>
      <c r="AO1433" t="n">
        <f>ROUND(P1433*100/H1433,2)</f>
        <v>0.0</v>
      </c>
      <c r="AP1433" t="n">
        <f>ROUND(Q1433*100/I1433,2)</f>
        <v>0.0</v>
      </c>
      <c r="AQ1433"/>
      <c r="AR1433"/>
      <c r="AS1433" t="n">
        <v>0.0</v>
      </c>
    </row>
    <row r="1434">
      <c r="A1434" s="1" t="n">
        <v>45234.0</v>
      </c>
      <c r="B1434" s="2" t="n">
        <v>45234.59181712963</v>
      </c>
      <c r="C1434" t="inlineStr">
        <is>
          <t>3140023012059487</t>
        </is>
      </c>
      <c r="D1434" t="inlineStr">
        <is>
          <t>POS0012</t>
        </is>
      </c>
      <c r="E1434" t="inlineStr">
        <is>
          <t>79</t>
        </is>
      </c>
      <c r="F1434" t="inlineStr">
        <is>
          <t>0023</t>
        </is>
      </c>
      <c r="G1434" t="inlineStr">
        <is>
          <t>5314523598</t>
        </is>
      </c>
      <c r="H1434" t="n">
        <v>183.0</v>
      </c>
      <c r="I1434" t="n">
        <v>174.29</v>
      </c>
      <c r="J1434" t="n">
        <v>137.15</v>
      </c>
      <c r="K1434" t="inlineStr">
        <is>
          <t>sale</t>
        </is>
      </c>
      <c r="L1434" t="inlineStr">
        <is>
          <t/>
        </is>
      </c>
      <c r="M1434" t="inlineStr">
        <is>
          <t/>
        </is>
      </c>
      <c r="N1434" t="n">
        <v>0.0</v>
      </c>
      <c r="O1434" t="n">
        <v>0.0</v>
      </c>
      <c r="P1434" t="n">
        <v>140.71</v>
      </c>
      <c r="Q1434" t="n">
        <v>140.72</v>
      </c>
      <c r="R1434" t="n">
        <v>37.14</v>
      </c>
      <c r="S1434" t="n">
        <v>37.14</v>
      </c>
      <c r="T1434" t="n">
        <v>1.74</v>
      </c>
      <c r="U1434" t="n">
        <v>1.74</v>
      </c>
      <c r="V1434" t="n">
        <v>24.69</v>
      </c>
      <c r="W1434" t="n">
        <v>24.69</v>
      </c>
      <c r="X1434" t="n">
        <v>2.29</v>
      </c>
      <c r="Y1434" t="n">
        <v>2.29</v>
      </c>
      <c r="Z1434" t="n">
        <v>4.86</v>
      </c>
      <c r="AA1434" t="n">
        <v>4.85</v>
      </c>
      <c r="AB1434" t="n">
        <v>8.72</v>
      </c>
      <c r="AC1434" t="n">
        <v>8.72</v>
      </c>
      <c r="AD1434" t="n">
        <v>8.710000000000008</v>
      </c>
      <c r="AE1434" t="n">
        <v>-0.009999999999990905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0.010000000000000675</v>
      </c>
      <c r="AK1434" t="n">
        <v>0.0</v>
      </c>
      <c r="AL1434" t="inlineStr">
        <is>
          <t>unreconciled</t>
        </is>
      </c>
      <c r="AM1434" t="inlineStr">
        <is>
          <t>Order Amount Mismatch (POS&gt;3PO)</t>
        </is>
      </c>
      <c r="AN1434" t="n">
        <v>8.71</v>
      </c>
      <c r="AO1434" t="n">
        <f>ROUND(P1434*100/H1434,2)</f>
        <v>0.0</v>
      </c>
      <c r="AP1434" t="n">
        <f>ROUND(Q1434*100/I1434,2)</f>
        <v>0.0</v>
      </c>
      <c r="AQ1434"/>
      <c r="AR1434"/>
      <c r="AS1434" t="n">
        <v>0.0</v>
      </c>
    </row>
    <row r="1435">
      <c r="A1435" s="1" t="n">
        <v>45233.0</v>
      </c>
      <c r="B1435" s="2" t="n">
        <v>45233.95028935185</v>
      </c>
      <c r="C1435" t="inlineStr">
        <is>
          <t>3140023012059358</t>
        </is>
      </c>
      <c r="D1435" t="inlineStr">
        <is>
          <t>POS0012</t>
        </is>
      </c>
      <c r="E1435" t="inlineStr">
        <is>
          <t>51</t>
        </is>
      </c>
      <c r="F1435" t="inlineStr">
        <is>
          <t>0023</t>
        </is>
      </c>
      <c r="G1435" t="inlineStr">
        <is>
          <t>5314530425</t>
        </is>
      </c>
      <c r="H1435" t="n">
        <v>159.0</v>
      </c>
      <c r="I1435" t="n">
        <v>151.43</v>
      </c>
      <c r="J1435" t="n">
        <v>114.29</v>
      </c>
      <c r="K1435" t="inlineStr">
        <is>
          <t>sale</t>
        </is>
      </c>
      <c r="L1435" t="inlineStr">
        <is>
          <t/>
        </is>
      </c>
      <c r="M1435" t="inlineStr">
        <is>
          <t/>
        </is>
      </c>
      <c r="N1435" t="n">
        <v>0.0</v>
      </c>
      <c r="O1435" t="n">
        <v>0.0</v>
      </c>
      <c r="P1435" t="n">
        <v>123.3</v>
      </c>
      <c r="Q1435" t="n">
        <v>123.29</v>
      </c>
      <c r="R1435" t="n">
        <v>37.14</v>
      </c>
      <c r="S1435" t="n">
        <v>37.14</v>
      </c>
      <c r="T1435" t="n">
        <v>1.51</v>
      </c>
      <c r="U1435" t="n">
        <v>1.51</v>
      </c>
      <c r="V1435" t="n">
        <v>20.57</v>
      </c>
      <c r="W1435" t="n">
        <v>20.57</v>
      </c>
      <c r="X1435" t="n">
        <v>1.99</v>
      </c>
      <c r="Y1435" t="n">
        <v>1.99</v>
      </c>
      <c r="Z1435" t="n">
        <v>4.06</v>
      </c>
      <c r="AA1435" t="n">
        <v>4.06</v>
      </c>
      <c r="AB1435" t="n">
        <v>7.58</v>
      </c>
      <c r="AC1435" t="n">
        <v>7.57</v>
      </c>
      <c r="AD1435" t="n">
        <v>7.569999999999993</v>
      </c>
      <c r="AE1435" t="n">
        <v>0.009999999999990905</v>
      </c>
      <c r="AF1435" t="n">
        <v>0.0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0.009999999999999787</v>
      </c>
      <c r="AL1435" t="inlineStr">
        <is>
          <t>unreconciled</t>
        </is>
      </c>
      <c r="AM1435" t="inlineStr">
        <is>
          <t>Order Amount Mismatch (POS&gt;3PO)</t>
        </is>
      </c>
      <c r="AN1435" t="n">
        <v>7.57</v>
      </c>
      <c r="AO1435" t="n">
        <f>ROUND(P1435*100/H1435,2)</f>
        <v>0.0</v>
      </c>
      <c r="AP1435" t="n">
        <f>ROUND(Q1435*100/I1435,2)</f>
        <v>0.0</v>
      </c>
      <c r="AQ1435"/>
      <c r="AR1435"/>
      <c r="AS1435" t="n">
        <v>0.0</v>
      </c>
    </row>
    <row r="1436">
      <c r="A1436" s="1" t="n">
        <v>45235.0</v>
      </c>
      <c r="B1436" s="2" t="n">
        <v>45235.71532407407</v>
      </c>
      <c r="C1436" t="inlineStr">
        <is>
          <t>3140094012086117</t>
        </is>
      </c>
      <c r="D1436" t="inlineStr">
        <is>
          <t>POS0012</t>
        </is>
      </c>
      <c r="E1436" t="inlineStr">
        <is>
          <t>32</t>
        </is>
      </c>
      <c r="F1436" t="inlineStr">
        <is>
          <t>0094</t>
        </is>
      </c>
      <c r="G1436" t="inlineStr">
        <is>
          <t>5314532338</t>
        </is>
      </c>
      <c r="H1436" t="n">
        <v>196.0</v>
      </c>
      <c r="I1436" t="n">
        <v>186.67</v>
      </c>
      <c r="J1436" t="n">
        <v>149.53</v>
      </c>
      <c r="K1436" t="inlineStr">
        <is>
          <t>sale</t>
        </is>
      </c>
      <c r="L1436" t="inlineStr">
        <is>
          <t/>
        </is>
      </c>
      <c r="M1436" t="inlineStr">
        <is>
          <t/>
        </is>
      </c>
      <c r="N1436" t="n">
        <v>0.0</v>
      </c>
      <c r="O1436" t="n">
        <v>0.0</v>
      </c>
      <c r="P1436" t="n">
        <v>150.14</v>
      </c>
      <c r="Q1436" t="n">
        <v>150.13</v>
      </c>
      <c r="R1436" t="n">
        <v>37.14</v>
      </c>
      <c r="S1436" t="n">
        <v>37.14</v>
      </c>
      <c r="T1436" t="n">
        <v>1.87</v>
      </c>
      <c r="U1436" t="n">
        <v>1.87</v>
      </c>
      <c r="V1436" t="n">
        <v>26.92</v>
      </c>
      <c r="W1436" t="n">
        <v>26.92</v>
      </c>
      <c r="X1436" t="n">
        <v>2.45</v>
      </c>
      <c r="Y1436" t="n">
        <v>2.45</v>
      </c>
      <c r="Z1436" t="n">
        <v>5.29</v>
      </c>
      <c r="AA1436" t="n">
        <v>5.29</v>
      </c>
      <c r="AB1436" t="n">
        <v>9.34</v>
      </c>
      <c r="AC1436" t="n">
        <v>9.33</v>
      </c>
      <c r="AD1436" t="n">
        <v>9.330000000000013</v>
      </c>
      <c r="AE1436" t="n">
        <v>0.009999999999990905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0.009999999999999787</v>
      </c>
      <c r="AL1436" t="inlineStr">
        <is>
          <t>unreconciled</t>
        </is>
      </c>
      <c r="AM1436" t="inlineStr">
        <is>
          <t>Order Amount Mismatch (POS&gt;3PO)</t>
        </is>
      </c>
      <c r="AN1436" t="n">
        <v>9.33</v>
      </c>
      <c r="AO1436" t="n">
        <f>ROUND(P1436*100/H1436,2)</f>
        <v>0.0</v>
      </c>
      <c r="AP1436" t="n">
        <f>ROUND(Q1436*100/I1436,2)</f>
        <v>0.0</v>
      </c>
      <c r="AQ1436"/>
      <c r="AR1436"/>
      <c r="AS1436" t="n">
        <v>0.0</v>
      </c>
    </row>
    <row r="1437">
      <c r="A1437" s="1" t="n">
        <v>45234.0</v>
      </c>
      <c r="B1437" s="2" t="n">
        <v>45234.77349537037</v>
      </c>
      <c r="C1437" t="inlineStr">
        <is>
          <t>3140094012085636</t>
        </is>
      </c>
      <c r="D1437" t="inlineStr">
        <is>
          <t>POS0012</t>
        </is>
      </c>
      <c r="E1437" t="inlineStr">
        <is>
          <t>51</t>
        </is>
      </c>
      <c r="F1437" t="inlineStr">
        <is>
          <t>0094</t>
        </is>
      </c>
      <c r="G1437" t="inlineStr">
        <is>
          <t>5314534851</t>
        </is>
      </c>
      <c r="H1437" t="n">
        <v>352.0</v>
      </c>
      <c r="I1437" t="n">
        <v>335.24</v>
      </c>
      <c r="J1437" t="n">
        <v>298.1</v>
      </c>
      <c r="K1437" t="inlineStr">
        <is>
          <t>sale</t>
        </is>
      </c>
      <c r="L1437" t="inlineStr">
        <is>
          <t/>
        </is>
      </c>
      <c r="M1437" t="inlineStr">
        <is>
          <t/>
        </is>
      </c>
      <c r="N1437" t="n">
        <v>0.0</v>
      </c>
      <c r="O1437" t="n">
        <v>0.0</v>
      </c>
      <c r="P1437" t="n">
        <v>263.38</v>
      </c>
      <c r="Q1437" t="n">
        <v>263.36</v>
      </c>
      <c r="R1437" t="n">
        <v>37.14</v>
      </c>
      <c r="S1437" t="n">
        <v>37.14</v>
      </c>
      <c r="T1437" t="n">
        <v>3.35</v>
      </c>
      <c r="U1437" t="n">
        <v>3.35</v>
      </c>
      <c r="V1437" t="n">
        <v>53.66</v>
      </c>
      <c r="W1437" t="n">
        <v>53.66</v>
      </c>
      <c r="X1437" t="n">
        <v>4.4</v>
      </c>
      <c r="Y1437" t="n">
        <v>4.4</v>
      </c>
      <c r="Z1437" t="n">
        <v>10.45</v>
      </c>
      <c r="AA1437" t="n">
        <v>10.45</v>
      </c>
      <c r="AB1437" t="n">
        <v>16.76</v>
      </c>
      <c r="AC1437" t="n">
        <v>16.76</v>
      </c>
      <c r="AD1437" t="n">
        <v>16.75999999999999</v>
      </c>
      <c r="AE1437" t="n">
        <v>0.01999999999998181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inlineStr">
        <is>
          <t>unreconciled</t>
        </is>
      </c>
      <c r="AM1437" t="inlineStr">
        <is>
          <t>Order Amount Mismatch (POS&gt;3PO)</t>
        </is>
      </c>
      <c r="AN1437" t="n">
        <v>16.76</v>
      </c>
      <c r="AO1437" t="n">
        <f>ROUND(P1437*100/H1437,2)</f>
        <v>0.0</v>
      </c>
      <c r="AP1437" t="n">
        <f>ROUND(Q1437*100/I1437,2)</f>
        <v>0.0</v>
      </c>
      <c r="AQ1437"/>
      <c r="AR1437"/>
      <c r="AS1437" t="n">
        <v>0.0</v>
      </c>
    </row>
    <row r="1438">
      <c r="A1438" s="1" t="n">
        <v>45234.0</v>
      </c>
      <c r="B1438" s="2" t="n">
        <v>45234.812569444446</v>
      </c>
      <c r="C1438" t="inlineStr">
        <is>
          <t>3140094012085682</t>
        </is>
      </c>
      <c r="D1438" t="inlineStr">
        <is>
          <t>POS0012</t>
        </is>
      </c>
      <c r="E1438" t="inlineStr">
        <is>
          <t>97</t>
        </is>
      </c>
      <c r="F1438" t="inlineStr">
        <is>
          <t>0094</t>
        </is>
      </c>
      <c r="G1438" t="inlineStr">
        <is>
          <t>5314537339</t>
        </is>
      </c>
      <c r="H1438" t="n">
        <v>303.0</v>
      </c>
      <c r="I1438" t="n">
        <v>288.57</v>
      </c>
      <c r="J1438" t="n">
        <v>251.43</v>
      </c>
      <c r="K1438" t="inlineStr">
        <is>
          <t>sale</t>
        </is>
      </c>
      <c r="L1438" t="inlineStr">
        <is>
          <t/>
        </is>
      </c>
      <c r="M1438" t="inlineStr">
        <is>
          <t/>
        </is>
      </c>
      <c r="N1438" t="n">
        <v>0.0</v>
      </c>
      <c r="O1438" t="n">
        <v>0.0</v>
      </c>
      <c r="P1438" t="n">
        <v>227.8</v>
      </c>
      <c r="Q1438" t="n">
        <v>227.79</v>
      </c>
      <c r="R1438" t="n">
        <v>37.14</v>
      </c>
      <c r="S1438" t="n">
        <v>37.14</v>
      </c>
      <c r="T1438" t="n">
        <v>2.89</v>
      </c>
      <c r="U1438" t="n">
        <v>2.89</v>
      </c>
      <c r="V1438" t="n">
        <v>45.26</v>
      </c>
      <c r="W1438" t="n">
        <v>45.26</v>
      </c>
      <c r="X1438" t="n">
        <v>3.79</v>
      </c>
      <c r="Y1438" t="n">
        <v>3.79</v>
      </c>
      <c r="Z1438" t="n">
        <v>8.83</v>
      </c>
      <c r="AA1438" t="n">
        <v>8.83</v>
      </c>
      <c r="AB1438" t="n">
        <v>14.42</v>
      </c>
      <c r="AC1438" t="n">
        <v>14.43</v>
      </c>
      <c r="AD1438" t="n">
        <v>14.430000000000007</v>
      </c>
      <c r="AE1438" t="n">
        <v>0.010000000000019327</v>
      </c>
      <c r="AF1438" t="n">
        <v>0.0</v>
      </c>
      <c r="AG1438" t="n">
        <v>0.0</v>
      </c>
      <c r="AH1438" t="n">
        <v>0.0</v>
      </c>
      <c r="AI1438" t="n">
        <v>0.0</v>
      </c>
      <c r="AJ1438" t="n">
        <v>0.0</v>
      </c>
      <c r="AK1438" t="n">
        <v>-0.009999999999999787</v>
      </c>
      <c r="AL1438" t="inlineStr">
        <is>
          <t>unreconciled</t>
        </is>
      </c>
      <c r="AM1438" t="inlineStr">
        <is>
          <t>Order Amount Mismatch (POS&gt;3PO)</t>
        </is>
      </c>
      <c r="AN1438" t="n">
        <v>14.43</v>
      </c>
      <c r="AO1438" t="n">
        <f>ROUND(P1438*100/H1438,2)</f>
        <v>0.0</v>
      </c>
      <c r="AP1438" t="n">
        <f>ROUND(Q1438*100/I1438,2)</f>
        <v>0.0</v>
      </c>
      <c r="AQ1438"/>
      <c r="AR1438"/>
      <c r="AS1438" t="n">
        <v>0.0</v>
      </c>
    </row>
    <row r="1439">
      <c r="A1439" s="1" t="n">
        <v>45234.0</v>
      </c>
      <c r="B1439" s="2" t="n">
        <v>45234.85072916667</v>
      </c>
      <c r="C1439" t="inlineStr">
        <is>
          <t>3140023012059598</t>
        </is>
      </c>
      <c r="D1439" t="inlineStr">
        <is>
          <t>POS0012</t>
        </is>
      </c>
      <c r="E1439" t="inlineStr">
        <is>
          <t>90</t>
        </is>
      </c>
      <c r="F1439" t="inlineStr">
        <is>
          <t>0023</t>
        </is>
      </c>
      <c r="G1439" t="inlineStr">
        <is>
          <t>5314547543</t>
        </is>
      </c>
      <c r="H1439" t="n">
        <v>255.0</v>
      </c>
      <c r="I1439" t="n">
        <v>242.85</v>
      </c>
      <c r="J1439" t="n">
        <v>205.71</v>
      </c>
      <c r="K1439" t="inlineStr">
        <is>
          <t>sale</t>
        </is>
      </c>
      <c r="L1439" t="inlineStr">
        <is>
          <t/>
        </is>
      </c>
      <c r="M1439" t="inlineStr">
        <is>
          <t/>
        </is>
      </c>
      <c r="N1439" t="n">
        <v>0.0</v>
      </c>
      <c r="O1439" t="n">
        <v>0.0</v>
      </c>
      <c r="P1439" t="n">
        <v>192.96</v>
      </c>
      <c r="Q1439" t="n">
        <v>192.96</v>
      </c>
      <c r="R1439" t="n">
        <v>37.14</v>
      </c>
      <c r="S1439" t="n">
        <v>37.14</v>
      </c>
      <c r="T1439" t="n">
        <v>2.43</v>
      </c>
      <c r="U1439" t="n">
        <v>2.43</v>
      </c>
      <c r="V1439" t="n">
        <v>37.03</v>
      </c>
      <c r="W1439" t="n">
        <v>37.03</v>
      </c>
      <c r="X1439" t="n">
        <v>3.19</v>
      </c>
      <c r="Y1439" t="n">
        <v>3.19</v>
      </c>
      <c r="Z1439" t="n">
        <v>7.24</v>
      </c>
      <c r="AA1439" t="n">
        <v>7.24</v>
      </c>
      <c r="AB1439" t="n">
        <v>12.14</v>
      </c>
      <c r="AC1439" t="n">
        <v>12.14</v>
      </c>
      <c r="AD1439" t="n">
        <v>12.150000000000006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0.0</v>
      </c>
      <c r="AL1439" t="inlineStr">
        <is>
          <t>unreconciled</t>
        </is>
      </c>
      <c r="AM1439" t="inlineStr">
        <is>
          <t>Order Amount Mismatch (POS&gt;3PO)</t>
        </is>
      </c>
      <c r="AN1439" t="n">
        <v>12.15</v>
      </c>
      <c r="AO1439" t="n">
        <f>ROUND(P1439*100/H1439,2)</f>
        <v>0.0</v>
      </c>
      <c r="AP1439" t="n">
        <f>ROUND(Q1439*100/I1439,2)</f>
        <v>0.0</v>
      </c>
      <c r="AQ1439"/>
      <c r="AR1439"/>
      <c r="AS1439" t="n">
        <v>0.0</v>
      </c>
    </row>
    <row r="1440">
      <c r="A1440" s="1" t="n">
        <v>45234.0</v>
      </c>
      <c r="B1440" s="2" t="n">
        <v>45234.79347222222</v>
      </c>
      <c r="C1440" t="inlineStr">
        <is>
          <t>3140094012085665</t>
        </is>
      </c>
      <c r="D1440" t="inlineStr">
        <is>
          <t>POS0012</t>
        </is>
      </c>
      <c r="E1440" t="inlineStr">
        <is>
          <t>80</t>
        </is>
      </c>
      <c r="F1440" t="inlineStr">
        <is>
          <t>0094</t>
        </is>
      </c>
      <c r="G1440" t="inlineStr">
        <is>
          <t>5314551329</t>
        </is>
      </c>
      <c r="H1440" t="n">
        <v>190.0</v>
      </c>
      <c r="I1440" t="n">
        <v>180.95</v>
      </c>
      <c r="J1440" t="n">
        <v>143.81</v>
      </c>
      <c r="K1440" t="inlineStr">
        <is>
          <t>sale</t>
        </is>
      </c>
      <c r="L1440" t="inlineStr">
        <is>
          <t/>
        </is>
      </c>
      <c r="M1440" t="inlineStr">
        <is>
          <t/>
        </is>
      </c>
      <c r="N1440" t="n">
        <v>0.0</v>
      </c>
      <c r="O1440" t="n">
        <v>0.0</v>
      </c>
      <c r="P1440" t="n">
        <v>145.78</v>
      </c>
      <c r="Q1440" t="n">
        <v>145.77</v>
      </c>
      <c r="R1440" t="n">
        <v>37.14</v>
      </c>
      <c r="S1440" t="n">
        <v>37.14</v>
      </c>
      <c r="T1440" t="n">
        <v>1.81</v>
      </c>
      <c r="U1440" t="n">
        <v>1.81</v>
      </c>
      <c r="V1440" t="n">
        <v>25.89</v>
      </c>
      <c r="W1440" t="n">
        <v>25.89</v>
      </c>
      <c r="X1440" t="n">
        <v>2.38</v>
      </c>
      <c r="Y1440" t="n">
        <v>2.38</v>
      </c>
      <c r="Z1440" t="n">
        <v>5.09</v>
      </c>
      <c r="AA1440" t="n">
        <v>5.09</v>
      </c>
      <c r="AB1440" t="n">
        <v>9.04</v>
      </c>
      <c r="AC1440" t="n">
        <v>9.05</v>
      </c>
      <c r="AD1440" t="n">
        <v>9.050000000000011</v>
      </c>
      <c r="AE1440" t="n">
        <v>0.009999999999990905</v>
      </c>
      <c r="AF1440" t="n">
        <v>0.0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-0.010000000000001563</v>
      </c>
      <c r="AL1440" t="inlineStr">
        <is>
          <t>unreconciled</t>
        </is>
      </c>
      <c r="AM1440" t="inlineStr">
        <is>
          <t>Order Amount Mismatch (POS&gt;3PO)</t>
        </is>
      </c>
      <c r="AN1440" t="n">
        <v>9.05</v>
      </c>
      <c r="AO1440" t="n">
        <f>ROUND(P1440*100/H1440,2)</f>
        <v>0.0</v>
      </c>
      <c r="AP1440" t="n">
        <f>ROUND(Q1440*100/I1440,2)</f>
        <v>0.0</v>
      </c>
      <c r="AQ1440"/>
      <c r="AR1440"/>
      <c r="AS1440" t="n">
        <v>0.0</v>
      </c>
    </row>
    <row r="1441">
      <c r="A1441" s="1" t="n">
        <v>45234.0</v>
      </c>
      <c r="B1441" s="2" t="n">
        <v>45234.82945601852</v>
      </c>
      <c r="C1441" t="inlineStr">
        <is>
          <t>3140023012059587</t>
        </is>
      </c>
      <c r="D1441" t="inlineStr">
        <is>
          <t>POS0012</t>
        </is>
      </c>
      <c r="E1441" t="inlineStr">
        <is>
          <t>79</t>
        </is>
      </c>
      <c r="F1441" t="inlineStr">
        <is>
          <t>0023</t>
        </is>
      </c>
      <c r="G1441" t="inlineStr">
        <is>
          <t>5314552973</t>
        </is>
      </c>
      <c r="H1441" t="n">
        <v>264.0</v>
      </c>
      <c r="I1441" t="n">
        <v>251.43</v>
      </c>
      <c r="J1441" t="n">
        <v>214.29</v>
      </c>
      <c r="K1441" t="inlineStr">
        <is>
          <t>sale</t>
        </is>
      </c>
      <c r="L1441" t="inlineStr">
        <is>
          <t/>
        </is>
      </c>
      <c r="M1441" t="inlineStr">
        <is>
          <t/>
        </is>
      </c>
      <c r="N1441" t="n">
        <v>0.0</v>
      </c>
      <c r="O1441" t="n">
        <v>0.0</v>
      </c>
      <c r="P1441" t="n">
        <v>199.51</v>
      </c>
      <c r="Q1441" t="n">
        <v>199.51</v>
      </c>
      <c r="R1441" t="n">
        <v>37.14</v>
      </c>
      <c r="S1441" t="n">
        <v>37.14</v>
      </c>
      <c r="T1441" t="n">
        <v>2.51</v>
      </c>
      <c r="U1441" t="n">
        <v>2.51</v>
      </c>
      <c r="V1441" t="n">
        <v>38.57</v>
      </c>
      <c r="W1441" t="n">
        <v>38.57</v>
      </c>
      <c r="X1441" t="n">
        <v>3.3</v>
      </c>
      <c r="Y1441" t="n">
        <v>3.3</v>
      </c>
      <c r="Z1441" t="n">
        <v>7.54</v>
      </c>
      <c r="AA1441" t="n">
        <v>7.53</v>
      </c>
      <c r="AB1441" t="n">
        <v>12.58</v>
      </c>
      <c r="AC1441" t="n">
        <v>12.57</v>
      </c>
      <c r="AD1441" t="n">
        <v>12.569999999999993</v>
      </c>
      <c r="AE1441" t="n">
        <v>0.0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0.009999999999999787</v>
      </c>
      <c r="AK1441" t="n">
        <v>0.009999999999999787</v>
      </c>
      <c r="AL1441" t="inlineStr">
        <is>
          <t>unreconciled</t>
        </is>
      </c>
      <c r="AM1441" t="inlineStr">
        <is>
          <t>Order Amount Mismatch (POS&gt;3PO)</t>
        </is>
      </c>
      <c r="AN1441" t="n">
        <v>12.57</v>
      </c>
      <c r="AO1441" t="n">
        <f>ROUND(P1441*100/H1441,2)</f>
        <v>0.0</v>
      </c>
      <c r="AP1441" t="n">
        <f>ROUND(Q1441*100/I1441,2)</f>
        <v>0.0</v>
      </c>
      <c r="AQ1441"/>
      <c r="AR1441"/>
      <c r="AS1441" t="n">
        <v>0.0</v>
      </c>
    </row>
    <row r="1442">
      <c r="A1442" s="1" t="n">
        <v>45233.0</v>
      </c>
      <c r="B1442" s="2" t="n">
        <v>45233.93100694445</v>
      </c>
      <c r="C1442" t="inlineStr">
        <is>
          <t>3140023012059353</t>
        </is>
      </c>
      <c r="D1442" t="inlineStr">
        <is>
          <t>POS0012</t>
        </is>
      </c>
      <c r="E1442" t="inlineStr">
        <is>
          <t>46</t>
        </is>
      </c>
      <c r="F1442" t="inlineStr">
        <is>
          <t>0023</t>
        </is>
      </c>
      <c r="G1442" t="inlineStr">
        <is>
          <t>5314590942</t>
        </is>
      </c>
      <c r="H1442" t="n">
        <v>455.0</v>
      </c>
      <c r="I1442" t="n">
        <v>433.34</v>
      </c>
      <c r="J1442" t="n">
        <v>396.2</v>
      </c>
      <c r="K1442" t="inlineStr">
        <is>
          <t>sale</t>
        </is>
      </c>
      <c r="L1442" t="inlineStr">
        <is>
          <t/>
        </is>
      </c>
      <c r="M1442" t="inlineStr">
        <is>
          <t/>
        </is>
      </c>
      <c r="N1442" t="n">
        <v>0.0</v>
      </c>
      <c r="O1442" t="n">
        <v>0.0</v>
      </c>
      <c r="P1442" t="n">
        <v>338.14</v>
      </c>
      <c r="Q1442" t="n">
        <v>338.13</v>
      </c>
      <c r="R1442" t="n">
        <v>37.14</v>
      </c>
      <c r="S1442" t="n">
        <v>37.14</v>
      </c>
      <c r="T1442" t="n">
        <v>4.33</v>
      </c>
      <c r="U1442" t="n">
        <v>4.33</v>
      </c>
      <c r="V1442" t="n">
        <v>71.32</v>
      </c>
      <c r="W1442" t="n">
        <v>71.32</v>
      </c>
      <c r="X1442" t="n">
        <v>5.69</v>
      </c>
      <c r="Y1442" t="n">
        <v>5.69</v>
      </c>
      <c r="Z1442" t="n">
        <v>13.86</v>
      </c>
      <c r="AA1442" t="n">
        <v>13.86</v>
      </c>
      <c r="AB1442" t="n">
        <v>21.66</v>
      </c>
      <c r="AC1442" t="n">
        <v>21.67</v>
      </c>
      <c r="AD1442" t="n">
        <v>21.660000000000025</v>
      </c>
      <c r="AE1442" t="n">
        <v>0.009999999999990905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-0.010000000000001563</v>
      </c>
      <c r="AL1442" t="inlineStr">
        <is>
          <t>unreconciled</t>
        </is>
      </c>
      <c r="AM1442" t="inlineStr">
        <is>
          <t>Order Amount Mismatch (POS&gt;3PO)</t>
        </is>
      </c>
      <c r="AN1442" t="n">
        <v>21.66</v>
      </c>
      <c r="AO1442" t="n">
        <f>ROUND(P1442*100/H1442,2)</f>
        <v>0.0</v>
      </c>
      <c r="AP1442" t="n">
        <f>ROUND(Q1442*100/I1442,2)</f>
        <v>0.0</v>
      </c>
      <c r="AQ1442"/>
      <c r="AR1442"/>
      <c r="AS1442" t="n">
        <v>0.0</v>
      </c>
    </row>
    <row r="1443">
      <c r="A1443" s="1" t="n">
        <v>45236.0</v>
      </c>
      <c r="B1443" s="2" t="n">
        <v>45236.94289351852</v>
      </c>
      <c r="C1443" t="inlineStr">
        <is>
          <t>3140094012086697</t>
        </is>
      </c>
      <c r="D1443" t="inlineStr">
        <is>
          <t>POS0012</t>
        </is>
      </c>
      <c r="E1443" t="inlineStr">
        <is>
          <t>12</t>
        </is>
      </c>
      <c r="F1443" t="inlineStr">
        <is>
          <t>0094</t>
        </is>
      </c>
      <c r="G1443" t="inlineStr">
        <is>
          <t>5314594641</t>
        </is>
      </c>
      <c r="H1443" t="n">
        <v>508.00000000000006</v>
      </c>
      <c r="I1443" t="n">
        <v>483.8</v>
      </c>
      <c r="J1443" t="n">
        <v>446.66</v>
      </c>
      <c r="K1443" t="inlineStr">
        <is>
          <t>sale</t>
        </is>
      </c>
      <c r="L1443" t="inlineStr">
        <is>
          <t/>
        </is>
      </c>
      <c r="M1443" t="inlineStr">
        <is>
          <t/>
        </is>
      </c>
      <c r="N1443" t="n">
        <v>0.0</v>
      </c>
      <c r="O1443" t="n">
        <v>0.0</v>
      </c>
      <c r="P1443" t="n">
        <v>376.59</v>
      </c>
      <c r="Q1443" t="n">
        <v>376.57</v>
      </c>
      <c r="R1443" t="n">
        <v>37.14</v>
      </c>
      <c r="S1443" t="n">
        <v>37.14</v>
      </c>
      <c r="T1443" t="n">
        <v>4.84</v>
      </c>
      <c r="U1443" t="n">
        <v>4.84</v>
      </c>
      <c r="V1443" t="n">
        <v>80.4</v>
      </c>
      <c r="W1443" t="n">
        <v>80.4</v>
      </c>
      <c r="X1443" t="n">
        <v>6.35</v>
      </c>
      <c r="Y1443" t="n">
        <v>6.35</v>
      </c>
      <c r="Z1443" t="n">
        <v>15.62</v>
      </c>
      <c r="AA1443" t="n">
        <v>15.61</v>
      </c>
      <c r="AB1443" t="n">
        <v>24.2</v>
      </c>
      <c r="AC1443" t="n">
        <v>24.19</v>
      </c>
      <c r="AD1443" t="n">
        <v>24.200000000000045</v>
      </c>
      <c r="AE1443" t="n">
        <v>0.01999999999998181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0.009999999999999787</v>
      </c>
      <c r="AK1443" t="n">
        <v>0.00999999999999801</v>
      </c>
      <c r="AL1443" t="inlineStr">
        <is>
          <t>unreconciled</t>
        </is>
      </c>
      <c r="AM1443" t="inlineStr">
        <is>
          <t>Order Amount Mismatch (POS&gt;3PO)</t>
        </is>
      </c>
      <c r="AN1443" t="n">
        <v>24.2</v>
      </c>
      <c r="AO1443" t="n">
        <f>ROUND(P1443*100/H1443,2)</f>
        <v>0.0</v>
      </c>
      <c r="AP1443" t="n">
        <f>ROUND(Q1443*100/I1443,2)</f>
        <v>0.0</v>
      </c>
      <c r="AQ1443"/>
      <c r="AR1443"/>
      <c r="AS1443" t="n">
        <v>0.0</v>
      </c>
    </row>
    <row r="1444">
      <c r="A1444" s="1" t="n">
        <v>45233.0</v>
      </c>
      <c r="B1444" s="2" t="n">
        <v>45233.95340277778</v>
      </c>
      <c r="C1444" t="inlineStr">
        <is>
          <t>3140094012085368</t>
        </is>
      </c>
      <c r="D1444" t="inlineStr">
        <is>
          <t>POS0012</t>
        </is>
      </c>
      <c r="E1444" t="inlineStr">
        <is>
          <t>83</t>
        </is>
      </c>
      <c r="F1444" t="inlineStr">
        <is>
          <t>0094</t>
        </is>
      </c>
      <c r="G1444" t="inlineStr">
        <is>
          <t>5314596222</t>
        </is>
      </c>
      <c r="H1444" t="n">
        <v>446.0</v>
      </c>
      <c r="I1444" t="n">
        <v>501.89</v>
      </c>
      <c r="J1444" t="n">
        <v>464.75</v>
      </c>
      <c r="K1444" t="inlineStr">
        <is>
          <t>sale</t>
        </is>
      </c>
      <c r="L1444" t="inlineStr">
        <is>
          <t/>
        </is>
      </c>
      <c r="M1444" t="inlineStr">
        <is>
          <t/>
        </is>
      </c>
      <c r="N1444" t="n">
        <v>0.0</v>
      </c>
      <c r="O1444" t="n">
        <v>0.0</v>
      </c>
      <c r="P1444" t="n">
        <v>390.38</v>
      </c>
      <c r="Q1444" t="n">
        <v>331.6</v>
      </c>
      <c r="R1444" t="n">
        <v>37.14</v>
      </c>
      <c r="S1444" t="n">
        <v>37.14</v>
      </c>
      <c r="T1444" t="n">
        <v>5.02</v>
      </c>
      <c r="U1444" t="n">
        <v>4.25</v>
      </c>
      <c r="V1444" t="n">
        <v>83.66</v>
      </c>
      <c r="W1444" t="n">
        <v>69.77</v>
      </c>
      <c r="X1444" t="n">
        <v>6.59</v>
      </c>
      <c r="Y1444" t="n">
        <v>5.57</v>
      </c>
      <c r="Z1444" t="n">
        <v>16.24</v>
      </c>
      <c r="AA1444" t="n">
        <v>13.56</v>
      </c>
      <c r="AB1444" t="n">
        <v>21.24</v>
      </c>
      <c r="AC1444" t="n">
        <v>21.24</v>
      </c>
      <c r="AD1444" t="n">
        <v>-55.889999999999986</v>
      </c>
      <c r="AE1444" t="n">
        <v>58.77999999999997</v>
      </c>
      <c r="AF1444" t="n">
        <v>0.0</v>
      </c>
      <c r="AG1444" t="n">
        <v>0.7699999999999996</v>
      </c>
      <c r="AH1444" t="n">
        <v>13.89</v>
      </c>
      <c r="AI1444" t="n">
        <v>1.0199999999999996</v>
      </c>
      <c r="AJ1444" t="n">
        <v>2.679999999999998</v>
      </c>
      <c r="AK1444" t="n">
        <v>0.0</v>
      </c>
      <c r="AL1444" t="inlineStr">
        <is>
          <t>unreconciled</t>
        </is>
      </c>
      <c r="AM1444" t="inlineStr">
        <is>
          <t>Order Amount Mismatch (3PO&gt;POS)</t>
        </is>
      </c>
      <c r="AN1444" t="n">
        <v>55.89</v>
      </c>
      <c r="AO1444" t="n">
        <f>ROUND(P1444*100/H1444,2)</f>
        <v>0.0</v>
      </c>
      <c r="AP1444" t="n">
        <f>ROUND(Q1444*100/I1444,2)</f>
        <v>0.0</v>
      </c>
      <c r="AQ1444"/>
      <c r="AR1444"/>
      <c r="AS1444" t="n">
        <v>0.0</v>
      </c>
    </row>
    <row r="1445">
      <c r="A1445" s="1" t="n">
        <v>45234.0</v>
      </c>
      <c r="B1445" s="2" t="n">
        <v>45234.88298611111</v>
      </c>
      <c r="C1445" t="inlineStr">
        <is>
          <t>3140094012085763</t>
        </is>
      </c>
      <c r="D1445" t="inlineStr">
        <is>
          <t>POS0012</t>
        </is>
      </c>
      <c r="E1445" t="inlineStr">
        <is>
          <t>78</t>
        </is>
      </c>
      <c r="F1445" t="inlineStr">
        <is>
          <t>0094</t>
        </is>
      </c>
      <c r="G1445" t="inlineStr">
        <is>
          <t>5314599029</t>
        </is>
      </c>
      <c r="H1445" t="n">
        <v>298.0</v>
      </c>
      <c r="I1445" t="n">
        <v>283.8</v>
      </c>
      <c r="J1445" t="n">
        <v>246.66</v>
      </c>
      <c r="K1445" t="inlineStr">
        <is>
          <t>sale</t>
        </is>
      </c>
      <c r="L1445" t="inlineStr">
        <is>
          <t/>
        </is>
      </c>
      <c r="M1445" t="inlineStr">
        <is>
          <t/>
        </is>
      </c>
      <c r="N1445" t="n">
        <v>0.0</v>
      </c>
      <c r="O1445" t="n">
        <v>0.0</v>
      </c>
      <c r="P1445" t="n">
        <v>224.18</v>
      </c>
      <c r="Q1445" t="n">
        <v>224.17</v>
      </c>
      <c r="R1445" t="n">
        <v>37.14</v>
      </c>
      <c r="S1445" t="n">
        <v>37.14</v>
      </c>
      <c r="T1445" t="n">
        <v>2.84</v>
      </c>
      <c r="U1445" t="n">
        <v>2.84</v>
      </c>
      <c r="V1445" t="n">
        <v>44.4</v>
      </c>
      <c r="W1445" t="n">
        <v>44.4</v>
      </c>
      <c r="X1445" t="n">
        <v>3.72</v>
      </c>
      <c r="Y1445" t="n">
        <v>3.72</v>
      </c>
      <c r="Z1445" t="n">
        <v>8.66</v>
      </c>
      <c r="AA1445" t="n">
        <v>8.66</v>
      </c>
      <c r="AB1445" t="n">
        <v>14.2</v>
      </c>
      <c r="AC1445" t="n">
        <v>14.19</v>
      </c>
      <c r="AD1445" t="n">
        <v>14.199999999999989</v>
      </c>
      <c r="AE1445" t="n">
        <v>0.010000000000019327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0.009999999999999787</v>
      </c>
      <c r="AL1445" t="inlineStr">
        <is>
          <t>unreconciled</t>
        </is>
      </c>
      <c r="AM1445" t="inlineStr">
        <is>
          <t>Order Amount Mismatch (POS&gt;3PO)</t>
        </is>
      </c>
      <c r="AN1445" t="n">
        <v>14.2</v>
      </c>
      <c r="AO1445" t="n">
        <f>ROUND(P1445*100/H1445,2)</f>
        <v>0.0</v>
      </c>
      <c r="AP1445" t="n">
        <f>ROUND(Q1445*100/I1445,2)</f>
        <v>0.0</v>
      </c>
      <c r="AQ1445"/>
      <c r="AR1445"/>
      <c r="AS1445" t="n">
        <v>0.0</v>
      </c>
    </row>
    <row r="1446">
      <c r="A1446" s="1" t="n">
        <v>45234.0</v>
      </c>
      <c r="B1446" s="2" t="n">
        <v>45234.88693287037</v>
      </c>
      <c r="C1446" t="inlineStr">
        <is>
          <t>3140094012085771</t>
        </is>
      </c>
      <c r="D1446" t="inlineStr">
        <is>
          <t>POS0012</t>
        </is>
      </c>
      <c r="E1446" t="inlineStr">
        <is>
          <t>86</t>
        </is>
      </c>
      <c r="F1446" t="inlineStr">
        <is>
          <t>0094</t>
        </is>
      </c>
      <c r="G1446" t="inlineStr">
        <is>
          <t>5314625439</t>
        </is>
      </c>
      <c r="H1446" t="n">
        <v>273.0</v>
      </c>
      <c r="I1446" t="n">
        <v>260.01</v>
      </c>
      <c r="J1446" t="n">
        <v>222.87</v>
      </c>
      <c r="K1446" t="inlineStr">
        <is>
          <t>sale</t>
        </is>
      </c>
      <c r="L1446" t="inlineStr">
        <is>
          <t/>
        </is>
      </c>
      <c r="M1446" t="inlineStr">
        <is>
          <t/>
        </is>
      </c>
      <c r="N1446" t="n">
        <v>0.0</v>
      </c>
      <c r="O1446" t="n">
        <v>0.0</v>
      </c>
      <c r="P1446" t="n">
        <v>206.04</v>
      </c>
      <c r="Q1446" t="n">
        <v>206.05</v>
      </c>
      <c r="R1446" t="n">
        <v>37.14</v>
      </c>
      <c r="S1446" t="n">
        <v>37.14</v>
      </c>
      <c r="T1446" t="n">
        <v>2.6</v>
      </c>
      <c r="U1446" t="n">
        <v>2.6</v>
      </c>
      <c r="V1446" t="n">
        <v>40.12</v>
      </c>
      <c r="W1446" t="n">
        <v>40.12</v>
      </c>
      <c r="X1446" t="n">
        <v>3.41</v>
      </c>
      <c r="Y1446" t="n">
        <v>3.41</v>
      </c>
      <c r="Z1446" t="n">
        <v>7.84</v>
      </c>
      <c r="AA1446" t="n">
        <v>7.83</v>
      </c>
      <c r="AB1446" t="n">
        <v>13.0</v>
      </c>
      <c r="AC1446" t="n">
        <v>13.0</v>
      </c>
      <c r="AD1446" t="n">
        <v>12.990000000000009</v>
      </c>
      <c r="AE1446" t="n">
        <v>-0.010000000000019327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0.009999999999999787</v>
      </c>
      <c r="AK1446" t="n">
        <v>0.0</v>
      </c>
      <c r="AL1446" t="inlineStr">
        <is>
          <t>unreconciled</t>
        </is>
      </c>
      <c r="AM1446" t="inlineStr">
        <is>
          <t>Order Amount Mismatch (POS&gt;3PO)</t>
        </is>
      </c>
      <c r="AN1446" t="n">
        <v>12.99</v>
      </c>
      <c r="AO1446" t="n">
        <f>ROUND(P1446*100/H1446,2)</f>
        <v>0.0</v>
      </c>
      <c r="AP1446" t="n">
        <f>ROUND(Q1446*100/I1446,2)</f>
        <v>0.0</v>
      </c>
      <c r="AQ1446"/>
      <c r="AR1446"/>
      <c r="AS1446" t="n">
        <v>0.0</v>
      </c>
    </row>
    <row r="1447">
      <c r="A1447" s="1" t="n">
        <v>45234.0</v>
      </c>
      <c r="B1447" s="2" t="n">
        <v>45234.650729166664</v>
      </c>
      <c r="C1447" t="inlineStr">
        <is>
          <t>3140023012059513</t>
        </is>
      </c>
      <c r="D1447" t="inlineStr">
        <is>
          <t>POS0012</t>
        </is>
      </c>
      <c r="E1447" t="inlineStr">
        <is>
          <t>05</t>
        </is>
      </c>
      <c r="F1447" t="inlineStr">
        <is>
          <t>0023</t>
        </is>
      </c>
      <c r="G1447" t="inlineStr">
        <is>
          <t>5314629954</t>
        </is>
      </c>
      <c r="H1447" t="n">
        <v>255.0</v>
      </c>
      <c r="I1447" t="n">
        <v>242.85</v>
      </c>
      <c r="J1447" t="n">
        <v>205.71</v>
      </c>
      <c r="K1447" t="inlineStr">
        <is>
          <t>sale</t>
        </is>
      </c>
      <c r="L1447" t="inlineStr">
        <is>
          <t/>
        </is>
      </c>
      <c r="M1447" t="inlineStr">
        <is>
          <t/>
        </is>
      </c>
      <c r="N1447" t="n">
        <v>0.0</v>
      </c>
      <c r="O1447" t="n">
        <v>0.0</v>
      </c>
      <c r="P1447" t="n">
        <v>192.96</v>
      </c>
      <c r="Q1447" t="n">
        <v>192.96</v>
      </c>
      <c r="R1447" t="n">
        <v>37.14</v>
      </c>
      <c r="S1447" t="n">
        <v>37.14</v>
      </c>
      <c r="T1447" t="n">
        <v>2.43</v>
      </c>
      <c r="U1447" t="n">
        <v>2.43</v>
      </c>
      <c r="V1447" t="n">
        <v>37.03</v>
      </c>
      <c r="W1447" t="n">
        <v>37.03</v>
      </c>
      <c r="X1447" t="n">
        <v>3.19</v>
      </c>
      <c r="Y1447" t="n">
        <v>3.19</v>
      </c>
      <c r="Z1447" t="n">
        <v>7.24</v>
      </c>
      <c r="AA1447" t="n">
        <v>7.24</v>
      </c>
      <c r="AB1447" t="n">
        <v>12.14</v>
      </c>
      <c r="AC1447" t="n">
        <v>12.14</v>
      </c>
      <c r="AD1447" t="n">
        <v>12.150000000000006</v>
      </c>
      <c r="AE1447" t="n">
        <v>0.0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0.0</v>
      </c>
      <c r="AL1447" t="inlineStr">
        <is>
          <t>unreconciled</t>
        </is>
      </c>
      <c r="AM1447" t="inlineStr">
        <is>
          <t>Order Amount Mismatch (POS&gt;3PO)</t>
        </is>
      </c>
      <c r="AN1447" t="n">
        <v>12.15</v>
      </c>
      <c r="AO1447" t="n">
        <f>ROUND(P1447*100/H1447,2)</f>
        <v>0.0</v>
      </c>
      <c r="AP1447" t="n">
        <f>ROUND(Q1447*100/I1447,2)</f>
        <v>0.0</v>
      </c>
      <c r="AQ1447"/>
      <c r="AR1447"/>
      <c r="AS1447" t="n">
        <v>0.0</v>
      </c>
    </row>
    <row r="1448">
      <c r="A1448" s="1" t="n">
        <v>45236.0</v>
      </c>
      <c r="B1448" s="2" t="n">
        <v>45236.71024305555</v>
      </c>
      <c r="C1448" t="inlineStr">
        <is>
          <t>3140023012060054</t>
        </is>
      </c>
      <c r="D1448" t="inlineStr">
        <is>
          <t>POS0012</t>
        </is>
      </c>
      <c r="E1448" t="inlineStr">
        <is>
          <t>46</t>
        </is>
      </c>
      <c r="F1448" t="inlineStr">
        <is>
          <t>0023</t>
        </is>
      </c>
      <c r="G1448" t="inlineStr">
        <is>
          <t>5314633641</t>
        </is>
      </c>
      <c r="H1448" t="n">
        <v>343.0</v>
      </c>
      <c r="I1448" t="n">
        <v>326.66</v>
      </c>
      <c r="J1448" t="n">
        <v>289.52</v>
      </c>
      <c r="K1448" t="inlineStr">
        <is>
          <t>sale</t>
        </is>
      </c>
      <c r="L1448" t="inlineStr">
        <is>
          <t/>
        </is>
      </c>
      <c r="M1448" t="inlineStr">
        <is>
          <t/>
        </is>
      </c>
      <c r="N1448" t="n">
        <v>0.0</v>
      </c>
      <c r="O1448" t="n">
        <v>0.0</v>
      </c>
      <c r="P1448" t="n">
        <v>256.84</v>
      </c>
      <c r="Q1448" t="n">
        <v>256.83</v>
      </c>
      <c r="R1448" t="n">
        <v>37.14</v>
      </c>
      <c r="S1448" t="n">
        <v>37.14</v>
      </c>
      <c r="T1448" t="n">
        <v>3.27</v>
      </c>
      <c r="U1448" t="n">
        <v>3.27</v>
      </c>
      <c r="V1448" t="n">
        <v>52.11</v>
      </c>
      <c r="W1448" t="n">
        <v>52.11</v>
      </c>
      <c r="X1448" t="n">
        <v>4.29</v>
      </c>
      <c r="Y1448" t="n">
        <v>4.29</v>
      </c>
      <c r="Z1448" t="n">
        <v>10.15</v>
      </c>
      <c r="AA1448" t="n">
        <v>10.15</v>
      </c>
      <c r="AB1448" t="n">
        <v>16.34</v>
      </c>
      <c r="AC1448" t="n">
        <v>16.33</v>
      </c>
      <c r="AD1448" t="n">
        <v>16.339999999999975</v>
      </c>
      <c r="AE1448" t="n">
        <v>0.009999999999990905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0.010000000000001563</v>
      </c>
      <c r="AL1448" t="inlineStr">
        <is>
          <t>unreconciled</t>
        </is>
      </c>
      <c r="AM1448" t="inlineStr">
        <is>
          <t>Order Amount Mismatch (POS&gt;3PO)</t>
        </is>
      </c>
      <c r="AN1448" t="n">
        <v>16.34</v>
      </c>
      <c r="AO1448" t="n">
        <f>ROUND(P1448*100/H1448,2)</f>
        <v>0.0</v>
      </c>
      <c r="AP1448" t="n">
        <f>ROUND(Q1448*100/I1448,2)</f>
        <v>0.0</v>
      </c>
      <c r="AQ1448"/>
      <c r="AR1448"/>
      <c r="AS1448" t="n">
        <v>0.0</v>
      </c>
    </row>
    <row r="1449">
      <c r="A1449" s="1" t="n">
        <v>45234.0</v>
      </c>
      <c r="B1449" s="2" t="n">
        <v>45234.59012731481</v>
      </c>
      <c r="C1449" t="inlineStr">
        <is>
          <t>3140094012085493</t>
        </is>
      </c>
      <c r="D1449" t="inlineStr">
        <is>
          <t>POS0012</t>
        </is>
      </c>
      <c r="E1449" t="inlineStr">
        <is>
          <t>08</t>
        </is>
      </c>
      <c r="F1449" t="inlineStr">
        <is>
          <t>0094</t>
        </is>
      </c>
      <c r="G1449" t="inlineStr">
        <is>
          <t>5314636779</t>
        </is>
      </c>
      <c r="H1449" t="n">
        <v>351.0</v>
      </c>
      <c r="I1449" t="n">
        <v>334.28</v>
      </c>
      <c r="J1449" t="n">
        <v>297.14</v>
      </c>
      <c r="K1449" t="inlineStr">
        <is>
          <t>sale</t>
        </is>
      </c>
      <c r="L1449" t="inlineStr">
        <is>
          <t/>
        </is>
      </c>
      <c r="M1449" t="inlineStr">
        <is>
          <t/>
        </is>
      </c>
      <c r="N1449" t="n">
        <v>0.0</v>
      </c>
      <c r="O1449" t="n">
        <v>0.0</v>
      </c>
      <c r="P1449" t="n">
        <v>262.64</v>
      </c>
      <c r="Q1449" t="n">
        <v>262.64</v>
      </c>
      <c r="R1449" t="n">
        <v>37.14</v>
      </c>
      <c r="S1449" t="n">
        <v>37.14</v>
      </c>
      <c r="T1449" t="n">
        <v>3.34</v>
      </c>
      <c r="U1449" t="n">
        <v>3.34</v>
      </c>
      <c r="V1449" t="n">
        <v>53.49</v>
      </c>
      <c r="W1449" t="n">
        <v>53.49</v>
      </c>
      <c r="X1449" t="n">
        <v>4.39</v>
      </c>
      <c r="Y1449" t="n">
        <v>4.39</v>
      </c>
      <c r="Z1449" t="n">
        <v>10.42</v>
      </c>
      <c r="AA1449" t="n">
        <v>10.42</v>
      </c>
      <c r="AB1449" t="n">
        <v>16.72</v>
      </c>
      <c r="AC1449" t="n">
        <v>16.72</v>
      </c>
      <c r="AD1449" t="n">
        <v>16.720000000000027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0.0</v>
      </c>
      <c r="AK1449" t="n">
        <v>0.0</v>
      </c>
      <c r="AL1449" t="inlineStr">
        <is>
          <t>unreconciled</t>
        </is>
      </c>
      <c r="AM1449" t="inlineStr">
        <is>
          <t>Order Amount Mismatch (POS&gt;3PO)</t>
        </is>
      </c>
      <c r="AN1449" t="n">
        <v>16.72</v>
      </c>
      <c r="AO1449" t="n">
        <f>ROUND(P1449*100/H1449,2)</f>
        <v>0.0</v>
      </c>
      <c r="AP1449" t="n">
        <f>ROUND(Q1449*100/I1449,2)</f>
        <v>0.0</v>
      </c>
      <c r="AQ1449"/>
      <c r="AR1449"/>
      <c r="AS1449" t="n">
        <v>0.0</v>
      </c>
    </row>
    <row r="1450">
      <c r="A1450" s="1" t="n">
        <v>45235.0</v>
      </c>
      <c r="B1450" s="2" t="n">
        <v>45235.47524305555</v>
      </c>
      <c r="C1450" t="inlineStr">
        <is>
          <t>3140094012085944</t>
        </is>
      </c>
      <c r="D1450" t="inlineStr">
        <is>
          <t>POS0012</t>
        </is>
      </c>
      <c r="E1450" t="inlineStr">
        <is>
          <t>59</t>
        </is>
      </c>
      <c r="F1450" t="inlineStr">
        <is>
          <t>0094</t>
        </is>
      </c>
      <c r="G1450" t="inlineStr">
        <is>
          <t>5314639856</t>
        </is>
      </c>
      <c r="H1450" t="n">
        <v>532.0</v>
      </c>
      <c r="I1450" t="n">
        <v>506.68</v>
      </c>
      <c r="J1450" t="n">
        <v>469.54</v>
      </c>
      <c r="K1450" t="inlineStr">
        <is>
          <t>sale</t>
        </is>
      </c>
      <c r="L1450" t="inlineStr">
        <is>
          <t/>
        </is>
      </c>
      <c r="M1450" t="inlineStr">
        <is>
          <t/>
        </is>
      </c>
      <c r="N1450" t="n">
        <v>0.0</v>
      </c>
      <c r="O1450" t="n">
        <v>0.0</v>
      </c>
      <c r="P1450" t="n">
        <v>394.03</v>
      </c>
      <c r="Q1450" t="n">
        <v>394.03</v>
      </c>
      <c r="R1450" t="n">
        <v>37.14</v>
      </c>
      <c r="S1450" t="n">
        <v>37.14</v>
      </c>
      <c r="T1450" t="n">
        <v>5.07</v>
      </c>
      <c r="U1450" t="n">
        <v>5.07</v>
      </c>
      <c r="V1450" t="n">
        <v>84.52</v>
      </c>
      <c r="W1450" t="n">
        <v>84.52</v>
      </c>
      <c r="X1450" t="n">
        <v>6.65</v>
      </c>
      <c r="Y1450" t="n">
        <v>6.65</v>
      </c>
      <c r="Z1450" t="n">
        <v>16.41</v>
      </c>
      <c r="AA1450" t="n">
        <v>16.41</v>
      </c>
      <c r="AB1450" t="n">
        <v>25.34</v>
      </c>
      <c r="AC1450" t="n">
        <v>25.34</v>
      </c>
      <c r="AD1450" t="n">
        <v>25.319999999999993</v>
      </c>
      <c r="AE1450" t="n">
        <v>0.0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0.0</v>
      </c>
      <c r="AL1450" t="inlineStr">
        <is>
          <t>unreconciled</t>
        </is>
      </c>
      <c r="AM1450" t="inlineStr">
        <is>
          <t>Order Amount Mismatch (POS&gt;3PO)</t>
        </is>
      </c>
      <c r="AN1450" t="n">
        <v>25.32</v>
      </c>
      <c r="AO1450" t="n">
        <f>ROUND(P1450*100/H1450,2)</f>
        <v>0.0</v>
      </c>
      <c r="AP1450" t="n">
        <f>ROUND(Q1450*100/I1450,2)</f>
        <v>0.0</v>
      </c>
      <c r="AQ1450"/>
      <c r="AR1450"/>
      <c r="AS1450" t="n">
        <v>0.0</v>
      </c>
    </row>
    <row r="1451">
      <c r="A1451" s="1" t="n">
        <v>45235.0</v>
      </c>
      <c r="B1451" s="2" t="n">
        <v>45235.4809375</v>
      </c>
      <c r="C1451" t="inlineStr">
        <is>
          <t>3140023012059745</t>
        </is>
      </c>
      <c r="D1451" t="inlineStr">
        <is>
          <t>POS0012</t>
        </is>
      </c>
      <c r="E1451" t="inlineStr">
        <is>
          <t>37</t>
        </is>
      </c>
      <c r="F1451" t="inlineStr">
        <is>
          <t>0023</t>
        </is>
      </c>
      <c r="G1451" t="inlineStr">
        <is>
          <t>5314648035</t>
        </is>
      </c>
      <c r="H1451" t="n">
        <v>1019.9999999999999</v>
      </c>
      <c r="I1451" t="n">
        <v>971.43</v>
      </c>
      <c r="J1451" t="n">
        <v>934.29</v>
      </c>
      <c r="K1451" t="inlineStr">
        <is>
          <t>sale</t>
        </is>
      </c>
      <c r="L1451" t="inlineStr">
        <is>
          <t/>
        </is>
      </c>
      <c r="M1451" t="inlineStr">
        <is>
          <t/>
        </is>
      </c>
      <c r="N1451" t="n">
        <v>0.0</v>
      </c>
      <c r="O1451" t="n">
        <v>0.0</v>
      </c>
      <c r="P1451" t="n">
        <v>748.23</v>
      </c>
      <c r="Q1451" t="n">
        <v>748.2</v>
      </c>
      <c r="R1451" t="n">
        <v>37.14</v>
      </c>
      <c r="S1451" t="n">
        <v>37.14</v>
      </c>
      <c r="T1451" t="n">
        <v>9.71</v>
      </c>
      <c r="U1451" t="n">
        <v>9.71</v>
      </c>
      <c r="V1451" t="n">
        <v>168.17</v>
      </c>
      <c r="W1451" t="n">
        <v>168.17</v>
      </c>
      <c r="X1451" t="n">
        <v>12.75</v>
      </c>
      <c r="Y1451" t="n">
        <v>12.75</v>
      </c>
      <c r="Z1451" t="n">
        <v>32.57</v>
      </c>
      <c r="AA1451" t="n">
        <v>32.57</v>
      </c>
      <c r="AB1451" t="n">
        <v>48.58</v>
      </c>
      <c r="AC1451" t="n">
        <v>48.57</v>
      </c>
      <c r="AD1451" t="n">
        <v>48.569999999999936</v>
      </c>
      <c r="AE1451" t="n">
        <v>0.029999999999972715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  <c r="AK1451" t="n">
        <v>0.00999999999999801</v>
      </c>
      <c r="AL1451" t="inlineStr">
        <is>
          <t>unreconciled</t>
        </is>
      </c>
      <c r="AM1451" t="inlineStr">
        <is>
          <t>Order Amount Mismatch (POS&gt;3PO)</t>
        </is>
      </c>
      <c r="AN1451" t="n">
        <v>48.57</v>
      </c>
      <c r="AO1451" t="n">
        <f>ROUND(P1451*100/H1451,2)</f>
        <v>0.0</v>
      </c>
      <c r="AP1451" t="n">
        <f>ROUND(Q1451*100/I1451,2)</f>
        <v>0.0</v>
      </c>
      <c r="AQ1451"/>
      <c r="AR1451"/>
      <c r="AS1451" t="n">
        <v>0.0</v>
      </c>
    </row>
    <row r="1452">
      <c r="A1452" s="1" t="n">
        <v>45236.0</v>
      </c>
      <c r="B1452" s="2" t="n">
        <v>45236.55606481482</v>
      </c>
      <c r="C1452" t="inlineStr">
        <is>
          <t>3140094012086453</t>
        </is>
      </c>
      <c r="D1452" t="inlineStr">
        <is>
          <t>POS0012</t>
        </is>
      </c>
      <c r="E1452" t="inlineStr">
        <is>
          <t>68</t>
        </is>
      </c>
      <c r="F1452" t="inlineStr">
        <is>
          <t>0094</t>
        </is>
      </c>
      <c r="G1452" t="inlineStr">
        <is>
          <t>5314654367</t>
        </is>
      </c>
      <c r="H1452" t="n">
        <v>275.0</v>
      </c>
      <c r="I1452" t="n">
        <v>261.9</v>
      </c>
      <c r="J1452" t="n">
        <v>224.76</v>
      </c>
      <c r="K1452" t="inlineStr">
        <is>
          <t>sale</t>
        </is>
      </c>
      <c r="L1452" t="inlineStr">
        <is>
          <t/>
        </is>
      </c>
      <c r="M1452" t="inlineStr">
        <is>
          <t/>
        </is>
      </c>
      <c r="N1452" t="n">
        <v>0.0</v>
      </c>
      <c r="O1452" t="n">
        <v>0.0</v>
      </c>
      <c r="P1452" t="n">
        <v>207.48</v>
      </c>
      <c r="Q1452" t="n">
        <v>207.48</v>
      </c>
      <c r="R1452" t="n">
        <v>37.14</v>
      </c>
      <c r="S1452" t="n">
        <v>37.14</v>
      </c>
      <c r="T1452" t="n">
        <v>2.62</v>
      </c>
      <c r="U1452" t="n">
        <v>2.62</v>
      </c>
      <c r="V1452" t="n">
        <v>40.46</v>
      </c>
      <c r="W1452" t="n">
        <v>40.46</v>
      </c>
      <c r="X1452" t="n">
        <v>3.44</v>
      </c>
      <c r="Y1452" t="n">
        <v>3.44</v>
      </c>
      <c r="Z1452" t="n">
        <v>7.9</v>
      </c>
      <c r="AA1452" t="n">
        <v>7.9</v>
      </c>
      <c r="AB1452" t="n">
        <v>13.1</v>
      </c>
      <c r="AC1452" t="n">
        <v>13.1</v>
      </c>
      <c r="AD1452" t="n">
        <v>13.100000000000023</v>
      </c>
      <c r="AE1452" t="n">
        <v>0.0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0.0</v>
      </c>
      <c r="AL1452" t="inlineStr">
        <is>
          <t>unreconciled</t>
        </is>
      </c>
      <c r="AM1452" t="inlineStr">
        <is>
          <t>Order Amount Mismatch (POS&gt;3PO)</t>
        </is>
      </c>
      <c r="AN1452" t="n">
        <v>13.1</v>
      </c>
      <c r="AO1452" t="n">
        <f>ROUND(P1452*100/H1452,2)</f>
        <v>0.0</v>
      </c>
      <c r="AP1452" t="n">
        <f>ROUND(Q1452*100/I1452,2)</f>
        <v>0.0</v>
      </c>
      <c r="AQ1452"/>
      <c r="AR1452"/>
      <c r="AS1452" t="n">
        <v>0.0</v>
      </c>
    </row>
    <row r="1453">
      <c r="A1453" s="1" t="n">
        <v>45235.0</v>
      </c>
      <c r="B1453" s="2" t="n">
        <v>45235.94616898148</v>
      </c>
      <c r="C1453" t="inlineStr">
        <is>
          <t>3140023012059901</t>
        </is>
      </c>
      <c r="D1453" t="inlineStr">
        <is>
          <t>POS0012</t>
        </is>
      </c>
      <c r="E1453" t="inlineStr">
        <is>
          <t>93</t>
        </is>
      </c>
      <c r="F1453" t="inlineStr">
        <is>
          <t>0023</t>
        </is>
      </c>
      <c r="G1453" t="inlineStr">
        <is>
          <t>5314655242</t>
        </is>
      </c>
      <c r="H1453" t="n">
        <v>581.0</v>
      </c>
      <c r="I1453" t="n">
        <v>553.33</v>
      </c>
      <c r="J1453" t="n">
        <v>516.19</v>
      </c>
      <c r="K1453" t="inlineStr">
        <is>
          <t>sale</t>
        </is>
      </c>
      <c r="L1453" t="inlineStr">
        <is>
          <t/>
        </is>
      </c>
      <c r="M1453" t="inlineStr">
        <is>
          <t/>
        </is>
      </c>
      <c r="N1453" t="n">
        <v>0.0</v>
      </c>
      <c r="O1453" t="n">
        <v>0.0</v>
      </c>
      <c r="P1453" t="n">
        <v>429.6</v>
      </c>
      <c r="Q1453" t="n">
        <v>429.61</v>
      </c>
      <c r="R1453" t="n">
        <v>37.14</v>
      </c>
      <c r="S1453" t="n">
        <v>37.14</v>
      </c>
      <c r="T1453" t="n">
        <v>5.53</v>
      </c>
      <c r="U1453" t="n">
        <v>5.53</v>
      </c>
      <c r="V1453" t="n">
        <v>92.91</v>
      </c>
      <c r="W1453" t="n">
        <v>92.91</v>
      </c>
      <c r="X1453" t="n">
        <v>7.26</v>
      </c>
      <c r="Y1453" t="n">
        <v>7.26</v>
      </c>
      <c r="Z1453" t="n">
        <v>18.03</v>
      </c>
      <c r="AA1453" t="n">
        <v>18.03</v>
      </c>
      <c r="AB1453" t="n">
        <v>27.66</v>
      </c>
      <c r="AC1453" t="n">
        <v>27.67</v>
      </c>
      <c r="AD1453" t="n">
        <v>27.66999999999996</v>
      </c>
      <c r="AE1453" t="n">
        <v>-0.009999999999990905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-0.010000000000001563</v>
      </c>
      <c r="AL1453" t="inlineStr">
        <is>
          <t>unreconciled</t>
        </is>
      </c>
      <c r="AM1453" t="inlineStr">
        <is>
          <t>Order Amount Mismatch (POS&gt;3PO)</t>
        </is>
      </c>
      <c r="AN1453" t="n">
        <v>27.67</v>
      </c>
      <c r="AO1453" t="n">
        <f>ROUND(P1453*100/H1453,2)</f>
        <v>0.0</v>
      </c>
      <c r="AP1453" t="n">
        <f>ROUND(Q1453*100/I1453,2)</f>
        <v>0.0</v>
      </c>
      <c r="AQ1453"/>
      <c r="AR1453"/>
      <c r="AS1453" t="n">
        <v>0.0</v>
      </c>
    </row>
    <row r="1454">
      <c r="A1454" s="1" t="n">
        <v>45234.0</v>
      </c>
      <c r="B1454" s="2" t="n">
        <v>45234.64460648148</v>
      </c>
      <c r="C1454" t="inlineStr">
        <is>
          <t>3140094012085548</t>
        </is>
      </c>
      <c r="D1454" t="inlineStr">
        <is>
          <t>POS0012</t>
        </is>
      </c>
      <c r="E1454" t="inlineStr">
        <is>
          <t>63</t>
        </is>
      </c>
      <c r="F1454" t="inlineStr">
        <is>
          <t>0094</t>
        </is>
      </c>
      <c r="G1454" t="inlineStr">
        <is>
          <t>5314666241</t>
        </is>
      </c>
      <c r="H1454" t="n">
        <v>209.0</v>
      </c>
      <c r="I1454" t="n">
        <v>199.05</v>
      </c>
      <c r="J1454" t="n">
        <v>161.91</v>
      </c>
      <c r="K1454" t="inlineStr">
        <is>
          <t>sale</t>
        </is>
      </c>
      <c r="L1454" t="inlineStr">
        <is>
          <t/>
        </is>
      </c>
      <c r="M1454" t="inlineStr">
        <is>
          <t/>
        </is>
      </c>
      <c r="N1454" t="n">
        <v>0.0</v>
      </c>
      <c r="O1454" t="n">
        <v>0.0</v>
      </c>
      <c r="P1454" t="n">
        <v>159.59</v>
      </c>
      <c r="Q1454" t="n">
        <v>159.58</v>
      </c>
      <c r="R1454" t="n">
        <v>37.14</v>
      </c>
      <c r="S1454" t="n">
        <v>37.14</v>
      </c>
      <c r="T1454" t="n">
        <v>1.99</v>
      </c>
      <c r="U1454" t="n">
        <v>1.99</v>
      </c>
      <c r="V1454" t="n">
        <v>29.14</v>
      </c>
      <c r="W1454" t="n">
        <v>29.14</v>
      </c>
      <c r="X1454" t="n">
        <v>2.61</v>
      </c>
      <c r="Y1454" t="n">
        <v>2.61</v>
      </c>
      <c r="Z1454" t="n">
        <v>5.72</v>
      </c>
      <c r="AA1454" t="n">
        <v>5.72</v>
      </c>
      <c r="AB1454" t="n">
        <v>9.96</v>
      </c>
      <c r="AC1454" t="n">
        <v>9.95</v>
      </c>
      <c r="AD1454" t="n">
        <v>9.949999999999989</v>
      </c>
      <c r="AE1454" t="n">
        <v>0.009999999999990905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0.010000000000001563</v>
      </c>
      <c r="AL1454" t="inlineStr">
        <is>
          <t>unreconciled</t>
        </is>
      </c>
      <c r="AM1454" t="inlineStr">
        <is>
          <t>Order Amount Mismatch (POS&gt;3PO)</t>
        </is>
      </c>
      <c r="AN1454" t="n">
        <v>9.95</v>
      </c>
      <c r="AO1454" t="n">
        <f>ROUND(P1454*100/H1454,2)</f>
        <v>0.0</v>
      </c>
      <c r="AP1454" t="n">
        <f>ROUND(Q1454*100/I1454,2)</f>
        <v>0.0</v>
      </c>
      <c r="AQ1454"/>
      <c r="AR1454"/>
      <c r="AS1454" t="n">
        <v>0.0</v>
      </c>
    </row>
    <row r="1455">
      <c r="A1455" s="1" t="n">
        <v>45235.0</v>
      </c>
      <c r="B1455" s="2" t="n">
        <v>45235.57377314815</v>
      </c>
      <c r="C1455" t="inlineStr">
        <is>
          <t>3140094012086002</t>
        </is>
      </c>
      <c r="D1455" t="inlineStr">
        <is>
          <t>POS0012</t>
        </is>
      </c>
      <c r="E1455" t="inlineStr">
        <is>
          <t>17</t>
        </is>
      </c>
      <c r="F1455" t="inlineStr">
        <is>
          <t>0094</t>
        </is>
      </c>
      <c r="G1455" t="inlineStr">
        <is>
          <t>5314668043</t>
        </is>
      </c>
      <c r="H1455" t="n">
        <v>515.0</v>
      </c>
      <c r="I1455" t="n">
        <v>490.48</v>
      </c>
      <c r="J1455" t="n">
        <v>453.34</v>
      </c>
      <c r="K1455" t="inlineStr">
        <is>
          <t>sale</t>
        </is>
      </c>
      <c r="L1455" t="inlineStr">
        <is>
          <t/>
        </is>
      </c>
      <c r="M1455" t="inlineStr">
        <is>
          <t/>
        </is>
      </c>
      <c r="N1455" t="n">
        <v>0.0</v>
      </c>
      <c r="O1455" t="n">
        <v>0.0</v>
      </c>
      <c r="P1455" t="n">
        <v>381.69</v>
      </c>
      <c r="Q1455" t="n">
        <v>381.68</v>
      </c>
      <c r="R1455" t="n">
        <v>37.14</v>
      </c>
      <c r="S1455" t="n">
        <v>37.14</v>
      </c>
      <c r="T1455" t="n">
        <v>4.9</v>
      </c>
      <c r="U1455" t="n">
        <v>4.9</v>
      </c>
      <c r="V1455" t="n">
        <v>81.6</v>
      </c>
      <c r="W1455" t="n">
        <v>81.6</v>
      </c>
      <c r="X1455" t="n">
        <v>6.44</v>
      </c>
      <c r="Y1455" t="n">
        <v>6.44</v>
      </c>
      <c r="Z1455" t="n">
        <v>15.85</v>
      </c>
      <c r="AA1455" t="n">
        <v>15.85</v>
      </c>
      <c r="AB1455" t="n">
        <v>24.52</v>
      </c>
      <c r="AC1455" t="n">
        <v>24.53</v>
      </c>
      <c r="AD1455" t="n">
        <v>24.519999999999982</v>
      </c>
      <c r="AE1455" t="n">
        <v>0.009999999999990905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-0.010000000000001563</v>
      </c>
      <c r="AL1455" t="inlineStr">
        <is>
          <t>unreconciled</t>
        </is>
      </c>
      <c r="AM1455" t="inlineStr">
        <is>
          <t>Order Amount Mismatch (POS&gt;3PO)</t>
        </is>
      </c>
      <c r="AN1455" t="n">
        <v>24.52</v>
      </c>
      <c r="AO1455" t="n">
        <f>ROUND(P1455*100/H1455,2)</f>
        <v>0.0</v>
      </c>
      <c r="AP1455" t="n">
        <f>ROUND(Q1455*100/I1455,2)</f>
        <v>0.0</v>
      </c>
      <c r="AQ1455"/>
      <c r="AR1455"/>
      <c r="AS1455" t="n">
        <v>0.0</v>
      </c>
    </row>
    <row r="1456">
      <c r="A1456" s="1" t="n">
        <v>45234.0</v>
      </c>
      <c r="B1456" s="2" t="n">
        <v>45234.71288194445</v>
      </c>
      <c r="C1456" t="inlineStr">
        <is>
          <t>3140094012085598</t>
        </is>
      </c>
      <c r="D1456" t="inlineStr">
        <is>
          <t>POS0012</t>
        </is>
      </c>
      <c r="E1456" t="inlineStr">
        <is>
          <t>13</t>
        </is>
      </c>
      <c r="F1456" t="inlineStr">
        <is>
          <t>0094</t>
        </is>
      </c>
      <c r="G1456" t="inlineStr">
        <is>
          <t>5314696521</t>
        </is>
      </c>
      <c r="H1456" t="n">
        <v>392.0</v>
      </c>
      <c r="I1456" t="n">
        <v>373.33</v>
      </c>
      <c r="J1456" t="n">
        <v>336.19</v>
      </c>
      <c r="K1456" t="inlineStr">
        <is>
          <t>sale</t>
        </is>
      </c>
      <c r="L1456" t="inlineStr">
        <is>
          <t/>
        </is>
      </c>
      <c r="M1456" t="inlineStr">
        <is>
          <t/>
        </is>
      </c>
      <c r="N1456" t="n">
        <v>0.0</v>
      </c>
      <c r="O1456" t="n">
        <v>0.0</v>
      </c>
      <c r="P1456" t="n">
        <v>292.42</v>
      </c>
      <c r="Q1456" t="n">
        <v>292.41</v>
      </c>
      <c r="R1456" t="n">
        <v>37.14</v>
      </c>
      <c r="S1456" t="n">
        <v>37.14</v>
      </c>
      <c r="T1456" t="n">
        <v>3.73</v>
      </c>
      <c r="U1456" t="n">
        <v>3.73</v>
      </c>
      <c r="V1456" t="n">
        <v>60.51</v>
      </c>
      <c r="W1456" t="n">
        <v>60.51</v>
      </c>
      <c r="X1456" t="n">
        <v>4.9</v>
      </c>
      <c r="Y1456" t="n">
        <v>4.9</v>
      </c>
      <c r="Z1456" t="n">
        <v>11.77</v>
      </c>
      <c r="AA1456" t="n">
        <v>11.77</v>
      </c>
      <c r="AB1456" t="n">
        <v>18.66</v>
      </c>
      <c r="AC1456" t="n">
        <v>18.67</v>
      </c>
      <c r="AD1456" t="n">
        <v>18.670000000000016</v>
      </c>
      <c r="AE1456" t="n">
        <v>0.009999999999990905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-0.010000000000001563</v>
      </c>
      <c r="AL1456" t="inlineStr">
        <is>
          <t>unreconciled</t>
        </is>
      </c>
      <c r="AM1456" t="inlineStr">
        <is>
          <t>Order Amount Mismatch (POS&gt;3PO)</t>
        </is>
      </c>
      <c r="AN1456" t="n">
        <v>18.67</v>
      </c>
      <c r="AO1456" t="n">
        <f>ROUND(P1456*100/H1456,2)</f>
        <v>0.0</v>
      </c>
      <c r="AP1456" t="n">
        <f>ROUND(Q1456*100/I1456,2)</f>
        <v>0.0</v>
      </c>
      <c r="AQ1456"/>
      <c r="AR1456"/>
      <c r="AS1456" t="n">
        <v>0.0</v>
      </c>
    </row>
    <row r="1457">
      <c r="A1457" s="1" t="n">
        <v>45233.0</v>
      </c>
      <c r="B1457" s="2" t="n">
        <v>45233.97168981482</v>
      </c>
      <c r="C1457" t="inlineStr">
        <is>
          <t>3140094012085383</t>
        </is>
      </c>
      <c r="D1457" t="inlineStr">
        <is>
          <t>POS0012</t>
        </is>
      </c>
      <c r="E1457" t="inlineStr">
        <is>
          <t>98</t>
        </is>
      </c>
      <c r="F1457" t="inlineStr">
        <is>
          <t>0094</t>
        </is>
      </c>
      <c r="G1457" t="inlineStr">
        <is>
          <t>5314705758</t>
        </is>
      </c>
      <c r="H1457" t="n">
        <v>495.00000000000006</v>
      </c>
      <c r="I1457" t="n">
        <v>548.57</v>
      </c>
      <c r="J1457" t="n">
        <v>511.43</v>
      </c>
      <c r="K1457" t="inlineStr">
        <is>
          <t>sale</t>
        </is>
      </c>
      <c r="L1457" t="inlineStr">
        <is>
          <t/>
        </is>
      </c>
      <c r="M1457" t="inlineStr">
        <is>
          <t/>
        </is>
      </c>
      <c r="N1457" t="n">
        <v>0.0</v>
      </c>
      <c r="O1457" t="n">
        <v>0.0</v>
      </c>
      <c r="P1457" t="n">
        <v>425.95</v>
      </c>
      <c r="Q1457" t="n">
        <v>367.17</v>
      </c>
      <c r="R1457" t="n">
        <v>37.14</v>
      </c>
      <c r="S1457" t="n">
        <v>37.14</v>
      </c>
      <c r="T1457" t="n">
        <v>5.49</v>
      </c>
      <c r="U1457" t="n">
        <v>4.71</v>
      </c>
      <c r="V1457" t="n">
        <v>92.06</v>
      </c>
      <c r="W1457" t="n">
        <v>78.17</v>
      </c>
      <c r="X1457" t="n">
        <v>7.2</v>
      </c>
      <c r="Y1457" t="n">
        <v>6.19</v>
      </c>
      <c r="Z1457" t="n">
        <v>17.87</v>
      </c>
      <c r="AA1457" t="n">
        <v>15.18</v>
      </c>
      <c r="AB1457" t="n">
        <v>23.58</v>
      </c>
      <c r="AC1457" t="n">
        <v>23.57</v>
      </c>
      <c r="AD1457" t="n">
        <v>-53.56999999999999</v>
      </c>
      <c r="AE1457" t="n">
        <v>58.77999999999997</v>
      </c>
      <c r="AF1457" t="n">
        <v>0.0</v>
      </c>
      <c r="AG1457" t="n">
        <v>0.7800000000000002</v>
      </c>
      <c r="AH1457" t="n">
        <v>13.89</v>
      </c>
      <c r="AI1457" t="n">
        <v>1.0099999999999998</v>
      </c>
      <c r="AJ1457" t="n">
        <v>2.6900000000000013</v>
      </c>
      <c r="AK1457" t="n">
        <v>0.00999999999999801</v>
      </c>
      <c r="AL1457" t="inlineStr">
        <is>
          <t>unreconciled</t>
        </is>
      </c>
      <c r="AM1457" t="inlineStr">
        <is>
          <t>Order Amount Mismatch (3PO&gt;POS)</t>
        </is>
      </c>
      <c r="AN1457" t="n">
        <v>53.57</v>
      </c>
      <c r="AO1457" t="n">
        <f>ROUND(P1457*100/H1457,2)</f>
        <v>0.0</v>
      </c>
      <c r="AP1457" t="n">
        <f>ROUND(Q1457*100/I1457,2)</f>
        <v>0.0</v>
      </c>
      <c r="AQ1457"/>
      <c r="AR1457"/>
      <c r="AS1457" t="n">
        <v>0.0</v>
      </c>
    </row>
    <row r="1458">
      <c r="A1458" s="1" t="n">
        <v>45233.0</v>
      </c>
      <c r="B1458" s="2" t="n">
        <v>45234.02979166667</v>
      </c>
      <c r="C1458" t="inlineStr">
        <is>
          <t>3140094012085429</t>
        </is>
      </c>
      <c r="D1458" t="inlineStr">
        <is>
          <t>POS0012</t>
        </is>
      </c>
      <c r="E1458" t="inlineStr">
        <is>
          <t>44</t>
        </is>
      </c>
      <c r="F1458" t="inlineStr">
        <is>
          <t>0094</t>
        </is>
      </c>
      <c r="G1458" t="inlineStr">
        <is>
          <t>5314710482</t>
        </is>
      </c>
      <c r="H1458" t="n">
        <v>882.0</v>
      </c>
      <c r="I1458" t="n">
        <v>839.98</v>
      </c>
      <c r="J1458" t="n">
        <v>802.84</v>
      </c>
      <c r="K1458" t="inlineStr">
        <is>
          <t>sale</t>
        </is>
      </c>
      <c r="L1458" t="inlineStr">
        <is>
          <t/>
        </is>
      </c>
      <c r="M1458" t="inlineStr">
        <is>
          <t/>
        </is>
      </c>
      <c r="N1458" t="n">
        <v>0.0</v>
      </c>
      <c r="O1458" t="n">
        <v>0.0</v>
      </c>
      <c r="P1458" t="n">
        <v>648.05</v>
      </c>
      <c r="Q1458" t="n">
        <v>648.02</v>
      </c>
      <c r="R1458" t="n">
        <v>37.14</v>
      </c>
      <c r="S1458" t="n">
        <v>37.14</v>
      </c>
      <c r="T1458" t="n">
        <v>8.4</v>
      </c>
      <c r="U1458" t="n">
        <v>8.4</v>
      </c>
      <c r="V1458" t="n">
        <v>144.51</v>
      </c>
      <c r="W1458" t="n">
        <v>144.51</v>
      </c>
      <c r="X1458" t="n">
        <v>11.02</v>
      </c>
      <c r="Y1458" t="n">
        <v>11.02</v>
      </c>
      <c r="Z1458" t="n">
        <v>28.0</v>
      </c>
      <c r="AA1458" t="n">
        <v>27.99</v>
      </c>
      <c r="AB1458" t="n">
        <v>42.0</v>
      </c>
      <c r="AC1458" t="n">
        <v>42.0</v>
      </c>
      <c r="AD1458" t="n">
        <v>42.01999999999998</v>
      </c>
      <c r="AE1458" t="n">
        <v>0.029999999999972715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0.010000000000001563</v>
      </c>
      <c r="AK1458" t="n">
        <v>0.0</v>
      </c>
      <c r="AL1458" t="inlineStr">
        <is>
          <t>unreconciled</t>
        </is>
      </c>
      <c r="AM1458" t="inlineStr">
        <is>
          <t>Order Amount Mismatch (POS&gt;3PO)</t>
        </is>
      </c>
      <c r="AN1458" t="n">
        <v>42.02</v>
      </c>
      <c r="AO1458" t="n">
        <f>ROUND(P1458*100/H1458,2)</f>
        <v>0.0</v>
      </c>
      <c r="AP1458" t="n">
        <f>ROUND(Q1458*100/I1458,2)</f>
        <v>0.0</v>
      </c>
      <c r="AQ1458"/>
      <c r="AR1458"/>
      <c r="AS1458" t="n">
        <v>0.0</v>
      </c>
    </row>
    <row r="1459">
      <c r="A1459" s="1" t="n">
        <v>45234.0</v>
      </c>
      <c r="B1459" s="2" t="n">
        <v>45234.77127314815</v>
      </c>
      <c r="C1459" t="inlineStr">
        <is>
          <t>3140094012085638</t>
        </is>
      </c>
      <c r="D1459" t="inlineStr">
        <is>
          <t>POS0012</t>
        </is>
      </c>
      <c r="E1459" t="inlineStr">
        <is>
          <t>53</t>
        </is>
      </c>
      <c r="F1459" t="inlineStr">
        <is>
          <t>0094</t>
        </is>
      </c>
      <c r="G1459" t="inlineStr">
        <is>
          <t>5314710703</t>
        </is>
      </c>
      <c r="H1459" t="n">
        <v>257.0</v>
      </c>
      <c r="I1459" t="n">
        <v>244.76</v>
      </c>
      <c r="J1459" t="n">
        <v>207.62</v>
      </c>
      <c r="K1459" t="inlineStr">
        <is>
          <t>sale</t>
        </is>
      </c>
      <c r="L1459" t="inlineStr">
        <is>
          <t/>
        </is>
      </c>
      <c r="M1459" t="inlineStr">
        <is>
          <t/>
        </is>
      </c>
      <c r="N1459" t="n">
        <v>0.0</v>
      </c>
      <c r="O1459" t="n">
        <v>0.0</v>
      </c>
      <c r="P1459" t="n">
        <v>194.43</v>
      </c>
      <c r="Q1459" t="n">
        <v>194.42</v>
      </c>
      <c r="R1459" t="n">
        <v>37.14</v>
      </c>
      <c r="S1459" t="n">
        <v>37.14</v>
      </c>
      <c r="T1459" t="n">
        <v>2.45</v>
      </c>
      <c r="U1459" t="n">
        <v>2.45</v>
      </c>
      <c r="V1459" t="n">
        <v>37.37</v>
      </c>
      <c r="W1459" t="n">
        <v>37.37</v>
      </c>
      <c r="X1459" t="n">
        <v>3.21</v>
      </c>
      <c r="Y1459" t="n">
        <v>3.21</v>
      </c>
      <c r="Z1459" t="n">
        <v>7.3</v>
      </c>
      <c r="AA1459" t="n">
        <v>7.31</v>
      </c>
      <c r="AB1459" t="n">
        <v>12.24</v>
      </c>
      <c r="AC1459" t="n">
        <v>12.24</v>
      </c>
      <c r="AD1459" t="n">
        <v>12.240000000000009</v>
      </c>
      <c r="AE1459" t="n">
        <v>0.010000000000019327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-0.009999999999999787</v>
      </c>
      <c r="AK1459" t="n">
        <v>0.0</v>
      </c>
      <c r="AL1459" t="inlineStr">
        <is>
          <t>unreconciled</t>
        </is>
      </c>
      <c r="AM1459" t="inlineStr">
        <is>
          <t>Order Amount Mismatch (POS&gt;3PO)</t>
        </is>
      </c>
      <c r="AN1459" t="n">
        <v>12.24</v>
      </c>
      <c r="AO1459" t="n">
        <f>ROUND(P1459*100/H1459,2)</f>
        <v>0.0</v>
      </c>
      <c r="AP1459" t="n">
        <f>ROUND(Q1459*100/I1459,2)</f>
        <v>0.0</v>
      </c>
      <c r="AQ1459"/>
      <c r="AR1459"/>
      <c r="AS1459" t="n">
        <v>0.0</v>
      </c>
    </row>
    <row r="1460">
      <c r="A1460" s="1" t="n">
        <v>45233.0</v>
      </c>
      <c r="B1460" s="2" t="n">
        <v>45234.03293981482</v>
      </c>
      <c r="C1460" t="inlineStr">
        <is>
          <t>3140023012059418</t>
        </is>
      </c>
      <c r="D1460" t="inlineStr">
        <is>
          <t>POS0012</t>
        </is>
      </c>
      <c r="E1460" t="inlineStr">
        <is>
          <t>11</t>
        </is>
      </c>
      <c r="F1460" t="inlineStr">
        <is>
          <t>0023</t>
        </is>
      </c>
      <c r="G1460" t="inlineStr">
        <is>
          <t>5314722178</t>
        </is>
      </c>
      <c r="H1460" t="n">
        <v>954.0</v>
      </c>
      <c r="I1460" t="n">
        <v>908.59</v>
      </c>
      <c r="J1460" t="n">
        <v>871.45</v>
      </c>
      <c r="K1460" t="inlineStr">
        <is>
          <t>sale</t>
        </is>
      </c>
      <c r="L1460" t="inlineStr">
        <is>
          <t/>
        </is>
      </c>
      <c r="M1460" t="inlineStr">
        <is>
          <t/>
        </is>
      </c>
      <c r="N1460" t="n">
        <v>0.0</v>
      </c>
      <c r="O1460" t="n">
        <v>0.0</v>
      </c>
      <c r="P1460" t="n">
        <v>700.33</v>
      </c>
      <c r="Q1460" t="n">
        <v>700.34</v>
      </c>
      <c r="R1460" t="n">
        <v>37.14</v>
      </c>
      <c r="S1460" t="n">
        <v>37.14</v>
      </c>
      <c r="T1460" t="n">
        <v>9.09</v>
      </c>
      <c r="U1460" t="n">
        <v>9.09</v>
      </c>
      <c r="V1460" t="n">
        <v>156.86</v>
      </c>
      <c r="W1460" t="n">
        <v>156.86</v>
      </c>
      <c r="X1460" t="n">
        <v>11.93</v>
      </c>
      <c r="Y1460" t="n">
        <v>11.93</v>
      </c>
      <c r="Z1460" t="n">
        <v>30.38</v>
      </c>
      <c r="AA1460" t="n">
        <v>30.38</v>
      </c>
      <c r="AB1460" t="n">
        <v>45.42</v>
      </c>
      <c r="AC1460" t="n">
        <v>45.43</v>
      </c>
      <c r="AD1460" t="n">
        <v>45.40999999999997</v>
      </c>
      <c r="AE1460" t="n">
        <v>-0.009999999999990905</v>
      </c>
      <c r="AF1460" t="n">
        <v>0.0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-0.00999999999999801</v>
      </c>
      <c r="AL1460" t="inlineStr">
        <is>
          <t>unreconciled</t>
        </is>
      </c>
      <c r="AM1460" t="inlineStr">
        <is>
          <t>Order Amount Mismatch (POS&gt;3PO)</t>
        </is>
      </c>
      <c r="AN1460" t="n">
        <v>45.41</v>
      </c>
      <c r="AO1460" t="n">
        <f>ROUND(P1460*100/H1460,2)</f>
        <v>0.0</v>
      </c>
      <c r="AP1460" t="n">
        <f>ROUND(Q1460*100/I1460,2)</f>
        <v>0.0</v>
      </c>
      <c r="AQ1460"/>
      <c r="AR1460"/>
      <c r="AS1460" t="n">
        <v>0.0</v>
      </c>
    </row>
    <row r="1461">
      <c r="A1461" s="1" t="n">
        <v>45236.0</v>
      </c>
      <c r="B1461" s="2" t="n">
        <v>45236.92652777778</v>
      </c>
      <c r="C1461" t="inlineStr">
        <is>
          <t>3140094012086685</t>
        </is>
      </c>
      <c r="D1461" t="inlineStr">
        <is>
          <t>POS0012</t>
        </is>
      </c>
      <c r="E1461" t="inlineStr">
        <is>
          <t>00</t>
        </is>
      </c>
      <c r="F1461" t="inlineStr">
        <is>
          <t>0094</t>
        </is>
      </c>
      <c r="G1461" t="inlineStr">
        <is>
          <t>5314722708</t>
        </is>
      </c>
      <c r="H1461" t="n">
        <v>504.99999999999994</v>
      </c>
      <c r="I1461" t="n">
        <v>480.94</v>
      </c>
      <c r="J1461" t="n">
        <v>443.8</v>
      </c>
      <c r="K1461" t="inlineStr">
        <is>
          <t>sale</t>
        </is>
      </c>
      <c r="L1461" t="inlineStr">
        <is>
          <t/>
        </is>
      </c>
      <c r="M1461" t="inlineStr">
        <is>
          <t/>
        </is>
      </c>
      <c r="N1461" t="n">
        <v>0.0</v>
      </c>
      <c r="O1461" t="n">
        <v>0.0</v>
      </c>
      <c r="P1461" t="n">
        <v>374.43</v>
      </c>
      <c r="Q1461" t="n">
        <v>374.43</v>
      </c>
      <c r="R1461" t="n">
        <v>37.14</v>
      </c>
      <c r="S1461" t="n">
        <v>37.14</v>
      </c>
      <c r="T1461" t="n">
        <v>4.81</v>
      </c>
      <c r="U1461" t="n">
        <v>4.81</v>
      </c>
      <c r="V1461" t="n">
        <v>79.88</v>
      </c>
      <c r="W1461" t="n">
        <v>79.88</v>
      </c>
      <c r="X1461" t="n">
        <v>6.31</v>
      </c>
      <c r="Y1461" t="n">
        <v>6.31</v>
      </c>
      <c r="Z1461" t="n">
        <v>15.51</v>
      </c>
      <c r="AA1461" t="n">
        <v>15.52</v>
      </c>
      <c r="AB1461" t="n">
        <v>24.04</v>
      </c>
      <c r="AC1461" t="n">
        <v>24.05</v>
      </c>
      <c r="AD1461" t="n">
        <v>24.059999999999945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-0.009999999999999787</v>
      </c>
      <c r="AK1461" t="n">
        <v>-0.010000000000001563</v>
      </c>
      <c r="AL1461" t="inlineStr">
        <is>
          <t>unreconciled</t>
        </is>
      </c>
      <c r="AM1461" t="inlineStr">
        <is>
          <t>Order Amount Mismatch (POS&gt;3PO)</t>
        </is>
      </c>
      <c r="AN1461" t="n">
        <v>24.06</v>
      </c>
      <c r="AO1461" t="n">
        <f>ROUND(P1461*100/H1461,2)</f>
        <v>0.0</v>
      </c>
      <c r="AP1461" t="n">
        <f>ROUND(Q1461*100/I1461,2)</f>
        <v>0.0</v>
      </c>
      <c r="AQ1461"/>
      <c r="AR1461"/>
      <c r="AS1461" t="n">
        <v>0.0</v>
      </c>
    </row>
    <row r="1462">
      <c r="A1462" s="1" t="n">
        <v>45235.0</v>
      </c>
      <c r="B1462" s="2" t="n">
        <v>45235.58712962963</v>
      </c>
      <c r="C1462" t="inlineStr">
        <is>
          <t>3140023012059783</t>
        </is>
      </c>
      <c r="D1462" t="inlineStr">
        <is>
          <t>POS0012</t>
        </is>
      </c>
      <c r="E1462" t="inlineStr">
        <is>
          <t>75</t>
        </is>
      </c>
      <c r="F1462" t="inlineStr">
        <is>
          <t>0023</t>
        </is>
      </c>
      <c r="G1462" t="inlineStr">
        <is>
          <t>5314725174</t>
        </is>
      </c>
      <c r="H1462" t="n">
        <v>329.0</v>
      </c>
      <c r="I1462" t="n">
        <v>313.33</v>
      </c>
      <c r="J1462" t="n">
        <v>276.19</v>
      </c>
      <c r="K1462" t="inlineStr">
        <is>
          <t>sale</t>
        </is>
      </c>
      <c r="L1462" t="inlineStr">
        <is>
          <t/>
        </is>
      </c>
      <c r="M1462" t="inlineStr">
        <is>
          <t/>
        </is>
      </c>
      <c r="N1462" t="n">
        <v>0.0</v>
      </c>
      <c r="O1462" t="n">
        <v>0.0</v>
      </c>
      <c r="P1462" t="n">
        <v>246.69</v>
      </c>
      <c r="Q1462" t="n">
        <v>246.7</v>
      </c>
      <c r="R1462" t="n">
        <v>37.14</v>
      </c>
      <c r="S1462" t="n">
        <v>37.14</v>
      </c>
      <c r="T1462" t="n">
        <v>3.13</v>
      </c>
      <c r="U1462" t="n">
        <v>3.13</v>
      </c>
      <c r="V1462" t="n">
        <v>49.71</v>
      </c>
      <c r="W1462" t="n">
        <v>49.71</v>
      </c>
      <c r="X1462" t="n">
        <v>4.11</v>
      </c>
      <c r="Y1462" t="n">
        <v>4.11</v>
      </c>
      <c r="Z1462" t="n">
        <v>9.69</v>
      </c>
      <c r="AA1462" t="n">
        <v>9.69</v>
      </c>
      <c r="AB1462" t="n">
        <v>15.66</v>
      </c>
      <c r="AC1462" t="n">
        <v>15.67</v>
      </c>
      <c r="AD1462" t="n">
        <v>15.670000000000016</v>
      </c>
      <c r="AE1462" t="n">
        <v>-0.009999999999990905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-0.009999999999999787</v>
      </c>
      <c r="AL1462" t="inlineStr">
        <is>
          <t>unreconciled</t>
        </is>
      </c>
      <c r="AM1462" t="inlineStr">
        <is>
          <t>Order Amount Mismatch (POS&gt;3PO)</t>
        </is>
      </c>
      <c r="AN1462" t="n">
        <v>15.67</v>
      </c>
      <c r="AO1462" t="n">
        <f>ROUND(P1462*100/H1462,2)</f>
        <v>0.0</v>
      </c>
      <c r="AP1462" t="n">
        <f>ROUND(Q1462*100/I1462,2)</f>
        <v>0.0</v>
      </c>
      <c r="AQ1462"/>
      <c r="AR1462"/>
      <c r="AS1462" t="n">
        <v>0.0</v>
      </c>
    </row>
    <row r="1463">
      <c r="A1463" s="1" t="n">
        <v>45234.0</v>
      </c>
      <c r="B1463" s="2" t="n">
        <v>45234.56238425926</v>
      </c>
      <c r="C1463" t="inlineStr">
        <is>
          <t>3140094012085477</t>
        </is>
      </c>
      <c r="D1463" t="inlineStr">
        <is>
          <t>POS0012</t>
        </is>
      </c>
      <c r="E1463" t="inlineStr">
        <is>
          <t>92</t>
        </is>
      </c>
      <c r="F1463" t="inlineStr">
        <is>
          <t>0094</t>
        </is>
      </c>
      <c r="G1463" t="inlineStr">
        <is>
          <t>5314726247</t>
        </is>
      </c>
      <c r="H1463" t="n">
        <v>303.0</v>
      </c>
      <c r="I1463" t="n">
        <v>288.57</v>
      </c>
      <c r="J1463" t="n">
        <v>251.43</v>
      </c>
      <c r="K1463" t="inlineStr">
        <is>
          <t>sale</t>
        </is>
      </c>
      <c r="L1463" t="inlineStr">
        <is>
          <t/>
        </is>
      </c>
      <c r="M1463" t="inlineStr">
        <is>
          <t/>
        </is>
      </c>
      <c r="N1463" t="n">
        <v>0.0</v>
      </c>
      <c r="O1463" t="n">
        <v>0.0</v>
      </c>
      <c r="P1463" t="n">
        <v>227.8</v>
      </c>
      <c r="Q1463" t="n">
        <v>227.79</v>
      </c>
      <c r="R1463" t="n">
        <v>37.14</v>
      </c>
      <c r="S1463" t="n">
        <v>37.14</v>
      </c>
      <c r="T1463" t="n">
        <v>2.89</v>
      </c>
      <c r="U1463" t="n">
        <v>2.89</v>
      </c>
      <c r="V1463" t="n">
        <v>45.26</v>
      </c>
      <c r="W1463" t="n">
        <v>45.26</v>
      </c>
      <c r="X1463" t="n">
        <v>3.79</v>
      </c>
      <c r="Y1463" t="n">
        <v>3.79</v>
      </c>
      <c r="Z1463" t="n">
        <v>8.83</v>
      </c>
      <c r="AA1463" t="n">
        <v>8.83</v>
      </c>
      <c r="AB1463" t="n">
        <v>14.42</v>
      </c>
      <c r="AC1463" t="n">
        <v>14.43</v>
      </c>
      <c r="AD1463" t="n">
        <v>14.430000000000007</v>
      </c>
      <c r="AE1463" t="n">
        <v>0.010000000000019327</v>
      </c>
      <c r="AF1463" t="n">
        <v>0.0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-0.009999999999999787</v>
      </c>
      <c r="AL1463" t="inlineStr">
        <is>
          <t>unreconciled</t>
        </is>
      </c>
      <c r="AM1463" t="inlineStr">
        <is>
          <t>Order Amount Mismatch (POS&gt;3PO)</t>
        </is>
      </c>
      <c r="AN1463" t="n">
        <v>14.43</v>
      </c>
      <c r="AO1463" t="n">
        <f>ROUND(P1463*100/H1463,2)</f>
        <v>0.0</v>
      </c>
      <c r="AP1463" t="n">
        <f>ROUND(Q1463*100/I1463,2)</f>
        <v>0.0</v>
      </c>
      <c r="AQ1463"/>
      <c r="AR1463"/>
      <c r="AS1463" t="n">
        <v>0.0</v>
      </c>
    </row>
    <row r="1464">
      <c r="A1464" s="1" t="n">
        <v>45234.0</v>
      </c>
      <c r="B1464" s="2" t="n">
        <v>45234.5859837963</v>
      </c>
      <c r="C1464" t="inlineStr">
        <is>
          <t>3140023012059484</t>
        </is>
      </c>
      <c r="D1464" t="inlineStr">
        <is>
          <t>POS0012</t>
        </is>
      </c>
      <c r="E1464" t="inlineStr">
        <is>
          <t>76</t>
        </is>
      </c>
      <c r="F1464" t="inlineStr">
        <is>
          <t>0023</t>
        </is>
      </c>
      <c r="G1464" t="inlineStr">
        <is>
          <t>5314742231</t>
        </is>
      </c>
      <c r="H1464" t="n">
        <v>701.0</v>
      </c>
      <c r="I1464" t="n">
        <v>667.62</v>
      </c>
      <c r="J1464" t="n">
        <v>630.48</v>
      </c>
      <c r="K1464" t="inlineStr">
        <is>
          <t>sale</t>
        </is>
      </c>
      <c r="L1464" t="inlineStr">
        <is>
          <t/>
        </is>
      </c>
      <c r="M1464" t="inlineStr">
        <is>
          <t/>
        </is>
      </c>
      <c r="N1464" t="n">
        <v>0.0</v>
      </c>
      <c r="O1464" t="n">
        <v>0.0</v>
      </c>
      <c r="P1464" t="n">
        <v>516.69</v>
      </c>
      <c r="Q1464" t="n">
        <v>516.68</v>
      </c>
      <c r="R1464" t="n">
        <v>37.14</v>
      </c>
      <c r="S1464" t="n">
        <v>37.14</v>
      </c>
      <c r="T1464" t="n">
        <v>6.68</v>
      </c>
      <c r="U1464" t="n">
        <v>6.68</v>
      </c>
      <c r="V1464" t="n">
        <v>113.49</v>
      </c>
      <c r="W1464" t="n">
        <v>113.49</v>
      </c>
      <c r="X1464" t="n">
        <v>8.76</v>
      </c>
      <c r="Y1464" t="n">
        <v>8.76</v>
      </c>
      <c r="Z1464" t="n">
        <v>22.0</v>
      </c>
      <c r="AA1464" t="n">
        <v>22.01</v>
      </c>
      <c r="AB1464" t="n">
        <v>33.38</v>
      </c>
      <c r="AC1464" t="n">
        <v>33.38</v>
      </c>
      <c r="AD1464" t="n">
        <v>33.379999999999995</v>
      </c>
      <c r="AE1464" t="n">
        <v>0.010000000000104592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-0.010000000000001563</v>
      </c>
      <c r="AK1464" t="n">
        <v>0.0</v>
      </c>
      <c r="AL1464" t="inlineStr">
        <is>
          <t>unreconciled</t>
        </is>
      </c>
      <c r="AM1464" t="inlineStr">
        <is>
          <t>Order Amount Mismatch (POS&gt;3PO)</t>
        </is>
      </c>
      <c r="AN1464" t="n">
        <v>33.38</v>
      </c>
      <c r="AO1464" t="n">
        <f>ROUND(P1464*100/H1464,2)</f>
        <v>0.0</v>
      </c>
      <c r="AP1464" t="n">
        <f>ROUND(Q1464*100/I1464,2)</f>
        <v>0.0</v>
      </c>
      <c r="AQ1464"/>
      <c r="AR1464"/>
      <c r="AS1464" t="n">
        <v>0.0</v>
      </c>
    </row>
    <row r="1465">
      <c r="A1465" s="1" t="n">
        <v>45233.0</v>
      </c>
      <c r="B1465" s="2" t="n">
        <v>45233.93655092592</v>
      </c>
      <c r="C1465" t="inlineStr">
        <is>
          <t>3140094012085357</t>
        </is>
      </c>
      <c r="D1465" t="inlineStr">
        <is>
          <t>POS0012</t>
        </is>
      </c>
      <c r="E1465" t="inlineStr">
        <is>
          <t>72</t>
        </is>
      </c>
      <c r="F1465" t="inlineStr">
        <is>
          <t>0094</t>
        </is>
      </c>
      <c r="G1465" t="inlineStr">
        <is>
          <t>5314757981</t>
        </is>
      </c>
      <c r="H1465" t="n">
        <v>302.0</v>
      </c>
      <c r="I1465" t="n">
        <v>364.76</v>
      </c>
      <c r="J1465" t="n">
        <v>327.62</v>
      </c>
      <c r="K1465" t="inlineStr">
        <is>
          <t>sale</t>
        </is>
      </c>
      <c r="L1465" t="inlineStr">
        <is>
          <t/>
        </is>
      </c>
      <c r="M1465" t="inlineStr">
        <is>
          <t/>
        </is>
      </c>
      <c r="N1465" t="n">
        <v>0.0</v>
      </c>
      <c r="O1465" t="n">
        <v>0.0</v>
      </c>
      <c r="P1465" t="n">
        <v>285.87</v>
      </c>
      <c r="Q1465" t="n">
        <v>227.05</v>
      </c>
      <c r="R1465" t="n">
        <v>37.14</v>
      </c>
      <c r="S1465" t="n">
        <v>37.14</v>
      </c>
      <c r="T1465" t="n">
        <v>3.65</v>
      </c>
      <c r="U1465" t="n">
        <v>2.88</v>
      </c>
      <c r="V1465" t="n">
        <v>58.97</v>
      </c>
      <c r="W1465" t="n">
        <v>45.09</v>
      </c>
      <c r="X1465" t="n">
        <v>4.79</v>
      </c>
      <c r="Y1465" t="n">
        <v>3.78</v>
      </c>
      <c r="Z1465" t="n">
        <v>11.48</v>
      </c>
      <c r="AA1465" t="n">
        <v>8.8</v>
      </c>
      <c r="AB1465" t="n">
        <v>14.38</v>
      </c>
      <c r="AC1465" t="n">
        <v>14.38</v>
      </c>
      <c r="AD1465" t="n">
        <v>-62.75999999999999</v>
      </c>
      <c r="AE1465" t="n">
        <v>58.81999999999999</v>
      </c>
      <c r="AF1465" t="n">
        <v>0.0</v>
      </c>
      <c r="AG1465" t="n">
        <v>0.77</v>
      </c>
      <c r="AH1465" t="n">
        <v>13.879999999999995</v>
      </c>
      <c r="AI1465" t="n">
        <v>1.0100000000000002</v>
      </c>
      <c r="AJ1465" t="n">
        <v>2.6799999999999997</v>
      </c>
      <c r="AK1465" t="n">
        <v>0.0</v>
      </c>
      <c r="AL1465" t="inlineStr">
        <is>
          <t>unreconciled</t>
        </is>
      </c>
      <c r="AM1465" t="inlineStr">
        <is>
          <t>Order Amount Mismatch (3PO&gt;POS)</t>
        </is>
      </c>
      <c r="AN1465" t="n">
        <v>62.76</v>
      </c>
      <c r="AO1465" t="n">
        <f>ROUND(P1465*100/H1465,2)</f>
        <v>0.0</v>
      </c>
      <c r="AP1465" t="n">
        <f>ROUND(Q1465*100/I1465,2)</f>
        <v>0.0</v>
      </c>
      <c r="AQ1465"/>
      <c r="AR1465"/>
      <c r="AS1465" t="n">
        <v>0.0</v>
      </c>
    </row>
    <row r="1466">
      <c r="A1466" s="1" t="n">
        <v>45234.0</v>
      </c>
      <c r="B1466" s="2" t="n">
        <v>45234.5547337963</v>
      </c>
      <c r="C1466" t="inlineStr">
        <is>
          <t>3140023012059464</t>
        </is>
      </c>
      <c r="D1466" t="inlineStr">
        <is>
          <t>POS0012</t>
        </is>
      </c>
      <c r="E1466" t="inlineStr">
        <is>
          <t>56</t>
        </is>
      </c>
      <c r="F1466" t="inlineStr">
        <is>
          <t>0023</t>
        </is>
      </c>
      <c r="G1466" t="inlineStr">
        <is>
          <t>5314763229</t>
        </is>
      </c>
      <c r="H1466" t="n">
        <v>255.0</v>
      </c>
      <c r="I1466" t="n">
        <v>242.85</v>
      </c>
      <c r="J1466" t="n">
        <v>205.71</v>
      </c>
      <c r="K1466" t="inlineStr">
        <is>
          <t>sale</t>
        </is>
      </c>
      <c r="L1466" t="inlineStr">
        <is>
          <t/>
        </is>
      </c>
      <c r="M1466" t="inlineStr">
        <is>
          <t/>
        </is>
      </c>
      <c r="N1466" t="n">
        <v>0.0</v>
      </c>
      <c r="O1466" t="n">
        <v>0.0</v>
      </c>
      <c r="P1466" t="n">
        <v>192.96</v>
      </c>
      <c r="Q1466" t="n">
        <v>192.96</v>
      </c>
      <c r="R1466" t="n">
        <v>37.14</v>
      </c>
      <c r="S1466" t="n">
        <v>37.14</v>
      </c>
      <c r="T1466" t="n">
        <v>2.43</v>
      </c>
      <c r="U1466" t="n">
        <v>2.43</v>
      </c>
      <c r="V1466" t="n">
        <v>37.03</v>
      </c>
      <c r="W1466" t="n">
        <v>37.03</v>
      </c>
      <c r="X1466" t="n">
        <v>3.19</v>
      </c>
      <c r="Y1466" t="n">
        <v>3.19</v>
      </c>
      <c r="Z1466" t="n">
        <v>7.24</v>
      </c>
      <c r="AA1466" t="n">
        <v>7.24</v>
      </c>
      <c r="AB1466" t="n">
        <v>12.14</v>
      </c>
      <c r="AC1466" t="n">
        <v>12.14</v>
      </c>
      <c r="AD1466" t="n">
        <v>12.150000000000006</v>
      </c>
      <c r="AE1466" t="n">
        <v>0.0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0.0</v>
      </c>
      <c r="AL1466" t="inlineStr">
        <is>
          <t>unreconciled</t>
        </is>
      </c>
      <c r="AM1466" t="inlineStr">
        <is>
          <t>Order Amount Mismatch (POS&gt;3PO)</t>
        </is>
      </c>
      <c r="AN1466" t="n">
        <v>12.15</v>
      </c>
      <c r="AO1466" t="n">
        <f>ROUND(P1466*100/H1466,2)</f>
        <v>0.0</v>
      </c>
      <c r="AP1466" t="n">
        <f>ROUND(Q1466*100/I1466,2)</f>
        <v>0.0</v>
      </c>
      <c r="AQ1466"/>
      <c r="AR1466"/>
      <c r="AS1466" t="n">
        <v>0.0</v>
      </c>
    </row>
    <row r="1467">
      <c r="A1467" s="1" t="n">
        <v>45235.0</v>
      </c>
      <c r="B1467" s="2" t="n">
        <v>45235.89894675926</v>
      </c>
      <c r="C1467" t="inlineStr">
        <is>
          <t>3140094012086319</t>
        </is>
      </c>
      <c r="D1467" t="inlineStr">
        <is>
          <t>POS0012</t>
        </is>
      </c>
      <c r="E1467" t="inlineStr">
        <is>
          <t>34</t>
        </is>
      </c>
      <c r="F1467" t="inlineStr">
        <is>
          <t>0094</t>
        </is>
      </c>
      <c r="G1467" t="inlineStr">
        <is>
          <t>5314768850</t>
        </is>
      </c>
      <c r="H1467" t="n">
        <v>737.0</v>
      </c>
      <c r="I1467" t="n">
        <v>701.9</v>
      </c>
      <c r="J1467" t="n">
        <v>664.76</v>
      </c>
      <c r="K1467" t="inlineStr">
        <is>
          <t>sale</t>
        </is>
      </c>
      <c r="L1467" t="inlineStr">
        <is>
          <t/>
        </is>
      </c>
      <c r="M1467" t="inlineStr">
        <is>
          <t/>
        </is>
      </c>
      <c r="N1467" t="n">
        <v>0.0</v>
      </c>
      <c r="O1467" t="n">
        <v>0.0</v>
      </c>
      <c r="P1467" t="n">
        <v>542.81</v>
      </c>
      <c r="Q1467" t="n">
        <v>542.79</v>
      </c>
      <c r="R1467" t="n">
        <v>37.14</v>
      </c>
      <c r="S1467" t="n">
        <v>37.14</v>
      </c>
      <c r="T1467" t="n">
        <v>7.02</v>
      </c>
      <c r="U1467" t="n">
        <v>7.02</v>
      </c>
      <c r="V1467" t="n">
        <v>119.66</v>
      </c>
      <c r="W1467" t="n">
        <v>119.66</v>
      </c>
      <c r="X1467" t="n">
        <v>9.21</v>
      </c>
      <c r="Y1467" t="n">
        <v>9.21</v>
      </c>
      <c r="Z1467" t="n">
        <v>23.2</v>
      </c>
      <c r="AA1467" t="n">
        <v>23.2</v>
      </c>
      <c r="AB1467" t="n">
        <v>35.1</v>
      </c>
      <c r="AC1467" t="n">
        <v>35.1</v>
      </c>
      <c r="AD1467" t="n">
        <v>35.10000000000002</v>
      </c>
      <c r="AE1467" t="n">
        <v>0.01999999999998181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0.0</v>
      </c>
      <c r="AL1467" t="inlineStr">
        <is>
          <t>unreconciled</t>
        </is>
      </c>
      <c r="AM1467" t="inlineStr">
        <is>
          <t>Order Amount Mismatch (POS&gt;3PO)</t>
        </is>
      </c>
      <c r="AN1467" t="n">
        <v>35.1</v>
      </c>
      <c r="AO1467" t="n">
        <f>ROUND(P1467*100/H1467,2)</f>
        <v>0.0</v>
      </c>
      <c r="AP1467" t="n">
        <f>ROUND(Q1467*100/I1467,2)</f>
        <v>0.0</v>
      </c>
      <c r="AQ1467"/>
      <c r="AR1467"/>
      <c r="AS1467" t="n">
        <v>0.0</v>
      </c>
    </row>
    <row r="1468">
      <c r="A1468" s="1" t="n">
        <v>45234.0</v>
      </c>
      <c r="B1468" s="2" t="n">
        <v>45234.61261574074</v>
      </c>
      <c r="C1468" t="inlineStr">
        <is>
          <t>3140094012085516</t>
        </is>
      </c>
      <c r="D1468" t="inlineStr">
        <is>
          <t>POS0012</t>
        </is>
      </c>
      <c r="E1468" t="inlineStr">
        <is>
          <t>31</t>
        </is>
      </c>
      <c r="F1468" t="inlineStr">
        <is>
          <t>0094</t>
        </is>
      </c>
      <c r="G1468" t="inlineStr">
        <is>
          <t>5314781670</t>
        </is>
      </c>
      <c r="H1468" t="n">
        <v>325.0</v>
      </c>
      <c r="I1468" t="n">
        <v>309.52</v>
      </c>
      <c r="J1468" t="n">
        <v>272.38</v>
      </c>
      <c r="K1468" t="inlineStr">
        <is>
          <t>sale</t>
        </is>
      </c>
      <c r="L1468" t="inlineStr">
        <is>
          <t/>
        </is>
      </c>
      <c r="M1468" t="inlineStr">
        <is>
          <t/>
        </is>
      </c>
      <c r="N1468" t="n">
        <v>0.0</v>
      </c>
      <c r="O1468" t="n">
        <v>0.0</v>
      </c>
      <c r="P1468" t="n">
        <v>243.77</v>
      </c>
      <c r="Q1468" t="n">
        <v>243.75</v>
      </c>
      <c r="R1468" t="n">
        <v>37.14</v>
      </c>
      <c r="S1468" t="n">
        <v>37.14</v>
      </c>
      <c r="T1468" t="n">
        <v>3.1</v>
      </c>
      <c r="U1468" t="n">
        <v>3.1</v>
      </c>
      <c r="V1468" t="n">
        <v>49.03</v>
      </c>
      <c r="W1468" t="n">
        <v>49.03</v>
      </c>
      <c r="X1468" t="n">
        <v>4.06</v>
      </c>
      <c r="Y1468" t="n">
        <v>4.06</v>
      </c>
      <c r="Z1468" t="n">
        <v>9.56</v>
      </c>
      <c r="AA1468" t="n">
        <v>9.56</v>
      </c>
      <c r="AB1468" t="n">
        <v>15.48</v>
      </c>
      <c r="AC1468" t="n">
        <v>15.48</v>
      </c>
      <c r="AD1468" t="n">
        <v>15.480000000000018</v>
      </c>
      <c r="AE1468" t="n">
        <v>0.020000000000010232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</v>
      </c>
      <c r="AK1468" t="n">
        <v>0.0</v>
      </c>
      <c r="AL1468" t="inlineStr">
        <is>
          <t>unreconciled</t>
        </is>
      </c>
      <c r="AM1468" t="inlineStr">
        <is>
          <t>Order Amount Mismatch (POS&gt;3PO)</t>
        </is>
      </c>
      <c r="AN1468" t="n">
        <v>15.48</v>
      </c>
      <c r="AO1468" t="n">
        <f>ROUND(P1468*100/H1468,2)</f>
        <v>0.0</v>
      </c>
      <c r="AP1468" t="n">
        <f>ROUND(Q1468*100/I1468,2)</f>
        <v>0.0</v>
      </c>
      <c r="AQ1468"/>
      <c r="AR1468"/>
      <c r="AS1468" t="n">
        <v>0.0</v>
      </c>
    </row>
    <row r="1469">
      <c r="A1469" s="1" t="n">
        <v>45235.0</v>
      </c>
      <c r="B1469" s="2" t="n">
        <v>45235.52967592593</v>
      </c>
      <c r="C1469" t="inlineStr">
        <is>
          <t>3140023012059756</t>
        </is>
      </c>
      <c r="D1469" t="inlineStr">
        <is>
          <t>POS0012</t>
        </is>
      </c>
      <c r="E1469" t="inlineStr">
        <is>
          <t>48</t>
        </is>
      </c>
      <c r="F1469" t="inlineStr">
        <is>
          <t>0023</t>
        </is>
      </c>
      <c r="G1469" t="inlineStr">
        <is>
          <t>5314788990</t>
        </is>
      </c>
      <c r="H1469" t="n">
        <v>416.0</v>
      </c>
      <c r="I1469" t="n">
        <v>396.19</v>
      </c>
      <c r="J1469" t="n">
        <v>359.05</v>
      </c>
      <c r="K1469" t="inlineStr">
        <is>
          <t>sale</t>
        </is>
      </c>
      <c r="L1469" t="inlineStr">
        <is>
          <t/>
        </is>
      </c>
      <c r="M1469" t="inlineStr">
        <is>
          <t/>
        </is>
      </c>
      <c r="N1469" t="n">
        <v>0.0</v>
      </c>
      <c r="O1469" t="n">
        <v>0.0</v>
      </c>
      <c r="P1469" t="n">
        <v>309.83</v>
      </c>
      <c r="Q1469" t="n">
        <v>309.82</v>
      </c>
      <c r="R1469" t="n">
        <v>37.14</v>
      </c>
      <c r="S1469" t="n">
        <v>37.14</v>
      </c>
      <c r="T1469" t="n">
        <v>3.96</v>
      </c>
      <c r="U1469" t="n">
        <v>3.96</v>
      </c>
      <c r="V1469" t="n">
        <v>64.63</v>
      </c>
      <c r="W1469" t="n">
        <v>64.63</v>
      </c>
      <c r="X1469" t="n">
        <v>5.2</v>
      </c>
      <c r="Y1469" t="n">
        <v>5.2</v>
      </c>
      <c r="Z1469" t="n">
        <v>12.57</v>
      </c>
      <c r="AA1469" t="n">
        <v>12.57</v>
      </c>
      <c r="AB1469" t="n">
        <v>19.82</v>
      </c>
      <c r="AC1469" t="n">
        <v>19.81</v>
      </c>
      <c r="AD1469" t="n">
        <v>19.810000000000002</v>
      </c>
      <c r="AE1469" t="n">
        <v>0.009999999999990905</v>
      </c>
      <c r="AF1469" t="n">
        <v>0.0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0.010000000000001563</v>
      </c>
      <c r="AL1469" t="inlineStr">
        <is>
          <t>unreconciled</t>
        </is>
      </c>
      <c r="AM1469" t="inlineStr">
        <is>
          <t>Order Amount Mismatch (POS&gt;3PO)</t>
        </is>
      </c>
      <c r="AN1469" t="n">
        <v>19.81</v>
      </c>
      <c r="AO1469" t="n">
        <f>ROUND(P1469*100/H1469,2)</f>
        <v>0.0</v>
      </c>
      <c r="AP1469" t="n">
        <f>ROUND(Q1469*100/I1469,2)</f>
        <v>0.0</v>
      </c>
      <c r="AQ1469"/>
      <c r="AR1469"/>
      <c r="AS1469" t="n">
        <v>0.0</v>
      </c>
    </row>
    <row r="1470">
      <c r="A1470" s="1" t="n">
        <v>45235.0</v>
      </c>
      <c r="B1470" s="2" t="n">
        <v>45235.84322916667</v>
      </c>
      <c r="C1470" t="inlineStr">
        <is>
          <t>3140023012059846</t>
        </is>
      </c>
      <c r="D1470" t="inlineStr">
        <is>
          <t>POS0012</t>
        </is>
      </c>
      <c r="E1470" t="inlineStr">
        <is>
          <t>38</t>
        </is>
      </c>
      <c r="F1470" t="inlineStr">
        <is>
          <t>0023</t>
        </is>
      </c>
      <c r="G1470" t="inlineStr">
        <is>
          <t>5314789543</t>
        </is>
      </c>
      <c r="H1470" t="n">
        <v>386.0</v>
      </c>
      <c r="I1470" t="n">
        <v>367.62</v>
      </c>
      <c r="J1470" t="n">
        <v>330.48</v>
      </c>
      <c r="K1470" t="inlineStr">
        <is>
          <t>sale</t>
        </is>
      </c>
      <c r="L1470" t="inlineStr">
        <is>
          <t/>
        </is>
      </c>
      <c r="M1470" t="inlineStr">
        <is>
          <t/>
        </is>
      </c>
      <c r="N1470" t="n">
        <v>0.0</v>
      </c>
      <c r="O1470" t="n">
        <v>0.0</v>
      </c>
      <c r="P1470" t="n">
        <v>288.05</v>
      </c>
      <c r="Q1470" t="n">
        <v>288.03</v>
      </c>
      <c r="R1470" t="n">
        <v>37.14</v>
      </c>
      <c r="S1470" t="n">
        <v>37.14</v>
      </c>
      <c r="T1470" t="n">
        <v>3.68</v>
      </c>
      <c r="U1470" t="n">
        <v>3.68</v>
      </c>
      <c r="V1470" t="n">
        <v>59.49</v>
      </c>
      <c r="W1470" t="n">
        <v>59.49</v>
      </c>
      <c r="X1470" t="n">
        <v>4.82</v>
      </c>
      <c r="Y1470" t="n">
        <v>4.82</v>
      </c>
      <c r="Z1470" t="n">
        <v>11.58</v>
      </c>
      <c r="AA1470" t="n">
        <v>11.58</v>
      </c>
      <c r="AB1470" t="n">
        <v>18.38</v>
      </c>
      <c r="AC1470" t="n">
        <v>18.38</v>
      </c>
      <c r="AD1470" t="n">
        <v>18.379999999999995</v>
      </c>
      <c r="AE1470" t="n">
        <v>0.020000000000038654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0.0</v>
      </c>
      <c r="AL1470" t="inlineStr">
        <is>
          <t>unreconciled</t>
        </is>
      </c>
      <c r="AM1470" t="inlineStr">
        <is>
          <t>Order Amount Mismatch (POS&gt;3PO)</t>
        </is>
      </c>
      <c r="AN1470" t="n">
        <v>18.38</v>
      </c>
      <c r="AO1470" t="n">
        <f>ROUND(P1470*100/H1470,2)</f>
        <v>0.0</v>
      </c>
      <c r="AP1470" t="n">
        <f>ROUND(Q1470*100/I1470,2)</f>
        <v>0.0</v>
      </c>
      <c r="AQ1470"/>
      <c r="AR1470"/>
      <c r="AS1470" t="n">
        <v>0.0</v>
      </c>
    </row>
    <row r="1471">
      <c r="A1471" s="1" t="n">
        <v>45235.0</v>
      </c>
      <c r="B1471" s="2" t="n">
        <v>45235.552453703705</v>
      </c>
      <c r="C1471" t="inlineStr">
        <is>
          <t>3140023012059763</t>
        </is>
      </c>
      <c r="D1471" t="inlineStr">
        <is>
          <t>POS0012</t>
        </is>
      </c>
      <c r="E1471" t="inlineStr">
        <is>
          <t>55</t>
        </is>
      </c>
      <c r="F1471" t="inlineStr">
        <is>
          <t>0023</t>
        </is>
      </c>
      <c r="G1471" t="inlineStr">
        <is>
          <t>5314793098</t>
        </is>
      </c>
      <c r="H1471" t="n">
        <v>504.0</v>
      </c>
      <c r="I1471" t="n">
        <v>480.0</v>
      </c>
      <c r="J1471" t="n">
        <v>442.86</v>
      </c>
      <c r="K1471" t="inlineStr">
        <is>
          <t>sale</t>
        </is>
      </c>
      <c r="L1471" t="inlineStr">
        <is>
          <t/>
        </is>
      </c>
      <c r="M1471" t="inlineStr">
        <is>
          <t/>
        </is>
      </c>
      <c r="N1471" t="n">
        <v>0.0</v>
      </c>
      <c r="O1471" t="n">
        <v>0.0</v>
      </c>
      <c r="P1471" t="n">
        <v>373.71</v>
      </c>
      <c r="Q1471" t="n">
        <v>373.71</v>
      </c>
      <c r="R1471" t="n">
        <v>37.14</v>
      </c>
      <c r="S1471" t="n">
        <v>37.14</v>
      </c>
      <c r="T1471" t="n">
        <v>4.8</v>
      </c>
      <c r="U1471" t="n">
        <v>4.8</v>
      </c>
      <c r="V1471" t="n">
        <v>79.71</v>
      </c>
      <c r="W1471" t="n">
        <v>79.71</v>
      </c>
      <c r="X1471" t="n">
        <v>6.3</v>
      </c>
      <c r="Y1471" t="n">
        <v>6.3</v>
      </c>
      <c r="Z1471" t="n">
        <v>15.48</v>
      </c>
      <c r="AA1471" t="n">
        <v>15.48</v>
      </c>
      <c r="AB1471" t="n">
        <v>24.0</v>
      </c>
      <c r="AC1471" t="n">
        <v>24.0</v>
      </c>
      <c r="AD1471" t="n">
        <v>24.0</v>
      </c>
      <c r="AE1471" t="n">
        <v>0.0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0.0</v>
      </c>
      <c r="AL1471" t="inlineStr">
        <is>
          <t>unreconciled</t>
        </is>
      </c>
      <c r="AM1471" t="inlineStr">
        <is>
          <t>Order Amount Mismatch (POS&gt;3PO)</t>
        </is>
      </c>
      <c r="AN1471" t="n">
        <v>24.0</v>
      </c>
      <c r="AO1471" t="n">
        <f>ROUND(P1471*100/H1471,2)</f>
        <v>0.0</v>
      </c>
      <c r="AP1471" t="n">
        <f>ROUND(Q1471*100/I1471,2)</f>
        <v>0.0</v>
      </c>
      <c r="AQ1471"/>
      <c r="AR1471"/>
      <c r="AS1471" t="n">
        <v>0.0</v>
      </c>
    </row>
    <row r="1472">
      <c r="A1472" s="1" t="n">
        <v>45236.0</v>
      </c>
      <c r="B1472" s="2" t="n">
        <v>45236.928564814814</v>
      </c>
      <c r="C1472" t="inlineStr">
        <is>
          <t>3140094012086688</t>
        </is>
      </c>
      <c r="D1472" t="inlineStr">
        <is>
          <t>POS0012</t>
        </is>
      </c>
      <c r="E1472" t="inlineStr">
        <is>
          <t>03</t>
        </is>
      </c>
      <c r="F1472" t="inlineStr">
        <is>
          <t>0094</t>
        </is>
      </c>
      <c r="G1472" t="inlineStr">
        <is>
          <t>5314794554</t>
        </is>
      </c>
      <c r="H1472" t="n">
        <v>386.0</v>
      </c>
      <c r="I1472" t="n">
        <v>367.63</v>
      </c>
      <c r="J1472" t="n">
        <v>330.49</v>
      </c>
      <c r="K1472" t="inlineStr">
        <is>
          <t>sale</t>
        </is>
      </c>
      <c r="L1472" t="inlineStr">
        <is>
          <t/>
        </is>
      </c>
      <c r="M1472" t="inlineStr">
        <is>
          <t/>
        </is>
      </c>
      <c r="N1472" t="n">
        <v>0.0</v>
      </c>
      <c r="O1472" t="n">
        <v>0.0</v>
      </c>
      <c r="P1472" t="n">
        <v>288.05</v>
      </c>
      <c r="Q1472" t="n">
        <v>288.03</v>
      </c>
      <c r="R1472" t="n">
        <v>37.14</v>
      </c>
      <c r="S1472" t="n">
        <v>37.14</v>
      </c>
      <c r="T1472" t="n">
        <v>3.68</v>
      </c>
      <c r="U1472" t="n">
        <v>3.68</v>
      </c>
      <c r="V1472" t="n">
        <v>59.49</v>
      </c>
      <c r="W1472" t="n">
        <v>59.49</v>
      </c>
      <c r="X1472" t="n">
        <v>4.83</v>
      </c>
      <c r="Y1472" t="n">
        <v>4.83</v>
      </c>
      <c r="Z1472" t="n">
        <v>11.58</v>
      </c>
      <c r="AA1472" t="n">
        <v>11.58</v>
      </c>
      <c r="AB1472" t="n">
        <v>18.38</v>
      </c>
      <c r="AC1472" t="n">
        <v>18.38</v>
      </c>
      <c r="AD1472" t="n">
        <v>18.370000000000005</v>
      </c>
      <c r="AE1472" t="n">
        <v>0.020000000000038654</v>
      </c>
      <c r="AF1472" t="n">
        <v>0.0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0.0</v>
      </c>
      <c r="AL1472" t="inlineStr">
        <is>
          <t>unreconciled</t>
        </is>
      </c>
      <c r="AM1472" t="inlineStr">
        <is>
          <t>Order Amount Mismatch (POS&gt;3PO)</t>
        </is>
      </c>
      <c r="AN1472" t="n">
        <v>18.37</v>
      </c>
      <c r="AO1472" t="n">
        <f>ROUND(P1472*100/H1472,2)</f>
        <v>0.0</v>
      </c>
      <c r="AP1472" t="n">
        <f>ROUND(Q1472*100/I1472,2)</f>
        <v>0.0</v>
      </c>
      <c r="AQ1472"/>
      <c r="AR1472"/>
      <c r="AS1472" t="n">
        <v>0.0</v>
      </c>
    </row>
    <row r="1473">
      <c r="A1473" s="1" t="n">
        <v>45234.0</v>
      </c>
      <c r="B1473" s="2" t="n">
        <v>45234.927615740744</v>
      </c>
      <c r="C1473" t="inlineStr">
        <is>
          <t>3140094012085808</t>
        </is>
      </c>
      <c r="D1473" t="inlineStr">
        <is>
          <t>POS0012</t>
        </is>
      </c>
      <c r="E1473" t="inlineStr">
        <is>
          <t>23</t>
        </is>
      </c>
      <c r="F1473" t="inlineStr">
        <is>
          <t>0094</t>
        </is>
      </c>
      <c r="G1473" t="inlineStr">
        <is>
          <t>5314806815</t>
        </is>
      </c>
      <c r="H1473" t="n">
        <v>250.99999999999997</v>
      </c>
      <c r="I1473" t="n">
        <v>239.04</v>
      </c>
      <c r="J1473" t="n">
        <v>201.9</v>
      </c>
      <c r="K1473" t="inlineStr">
        <is>
          <t>sale</t>
        </is>
      </c>
      <c r="L1473" t="inlineStr">
        <is>
          <t/>
        </is>
      </c>
      <c r="M1473" t="inlineStr">
        <is>
          <t/>
        </is>
      </c>
      <c r="N1473" t="n">
        <v>0.0</v>
      </c>
      <c r="O1473" t="n">
        <v>0.0</v>
      </c>
      <c r="P1473" t="n">
        <v>190.06</v>
      </c>
      <c r="Q1473" t="n">
        <v>190.05</v>
      </c>
      <c r="R1473" t="n">
        <v>37.14</v>
      </c>
      <c r="S1473" t="n">
        <v>37.14</v>
      </c>
      <c r="T1473" t="n">
        <v>2.39</v>
      </c>
      <c r="U1473" t="n">
        <v>2.39</v>
      </c>
      <c r="V1473" t="n">
        <v>36.34</v>
      </c>
      <c r="W1473" t="n">
        <v>36.34</v>
      </c>
      <c r="X1473" t="n">
        <v>3.14</v>
      </c>
      <c r="Y1473" t="n">
        <v>3.14</v>
      </c>
      <c r="Z1473" t="n">
        <v>7.11</v>
      </c>
      <c r="AA1473" t="n">
        <v>7.11</v>
      </c>
      <c r="AB1473" t="n">
        <v>11.96</v>
      </c>
      <c r="AC1473" t="n">
        <v>11.95</v>
      </c>
      <c r="AD1473" t="n">
        <v>11.95999999999998</v>
      </c>
      <c r="AE1473" t="n">
        <v>0.009999999999990905</v>
      </c>
      <c r="AF1473" t="n">
        <v>0.0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0.010000000000001563</v>
      </c>
      <c r="AL1473" t="inlineStr">
        <is>
          <t>unreconciled</t>
        </is>
      </c>
      <c r="AM1473" t="inlineStr">
        <is>
          <t>Order Amount Mismatch (POS&gt;3PO)</t>
        </is>
      </c>
      <c r="AN1473" t="n">
        <v>11.96</v>
      </c>
      <c r="AO1473" t="n">
        <f>ROUND(P1473*100/H1473,2)</f>
        <v>0.0</v>
      </c>
      <c r="AP1473" t="n">
        <f>ROUND(Q1473*100/I1473,2)</f>
        <v>0.0</v>
      </c>
      <c r="AQ1473"/>
      <c r="AR1473"/>
      <c r="AS1473" t="n">
        <v>0.0</v>
      </c>
    </row>
    <row r="1474">
      <c r="A1474" s="1" t="n">
        <v>45233.0</v>
      </c>
      <c r="B1474" s="2" t="n">
        <v>45234.010092592594</v>
      </c>
      <c r="C1474" t="inlineStr">
        <is>
          <t>3140094012085415</t>
        </is>
      </c>
      <c r="D1474" t="inlineStr">
        <is>
          <t>POS0012</t>
        </is>
      </c>
      <c r="E1474" t="inlineStr">
        <is>
          <t>30</t>
        </is>
      </c>
      <c r="F1474" t="inlineStr">
        <is>
          <t>0094</t>
        </is>
      </c>
      <c r="G1474" t="inlineStr">
        <is>
          <t>5314807961</t>
        </is>
      </c>
      <c r="H1474" t="n">
        <v>308.0</v>
      </c>
      <c r="I1474" t="n">
        <v>293.33</v>
      </c>
      <c r="J1474" t="n">
        <v>256.19</v>
      </c>
      <c r="K1474" t="inlineStr">
        <is>
          <t>sale</t>
        </is>
      </c>
      <c r="L1474" t="inlineStr">
        <is>
          <t/>
        </is>
      </c>
      <c r="M1474" t="inlineStr">
        <is>
          <t/>
        </is>
      </c>
      <c r="N1474" t="n">
        <v>0.0</v>
      </c>
      <c r="O1474" t="n">
        <v>0.0</v>
      </c>
      <c r="P1474" t="n">
        <v>231.45</v>
      </c>
      <c r="Q1474" t="n">
        <v>231.44</v>
      </c>
      <c r="R1474" t="n">
        <v>37.14</v>
      </c>
      <c r="S1474" t="n">
        <v>37.14</v>
      </c>
      <c r="T1474" t="n">
        <v>2.93</v>
      </c>
      <c r="U1474" t="n">
        <v>2.93</v>
      </c>
      <c r="V1474" t="n">
        <v>46.11</v>
      </c>
      <c r="W1474" t="n">
        <v>46.11</v>
      </c>
      <c r="X1474" t="n">
        <v>3.85</v>
      </c>
      <c r="Y1474" t="n">
        <v>3.85</v>
      </c>
      <c r="Z1474" t="n">
        <v>8.99</v>
      </c>
      <c r="AA1474" t="n">
        <v>8.99</v>
      </c>
      <c r="AB1474" t="n">
        <v>14.66</v>
      </c>
      <c r="AC1474" t="n">
        <v>14.67</v>
      </c>
      <c r="AD1474" t="n">
        <v>14.670000000000016</v>
      </c>
      <c r="AE1474" t="n">
        <v>0.009999999999990905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-0.009999999999999787</v>
      </c>
      <c r="AL1474" t="inlineStr">
        <is>
          <t>unreconciled</t>
        </is>
      </c>
      <c r="AM1474" t="inlineStr">
        <is>
          <t>Order Amount Mismatch (POS&gt;3PO)</t>
        </is>
      </c>
      <c r="AN1474" t="n">
        <v>14.67</v>
      </c>
      <c r="AO1474" t="n">
        <f>ROUND(P1474*100/H1474,2)</f>
        <v>0.0</v>
      </c>
      <c r="AP1474" t="n">
        <f>ROUND(Q1474*100/I1474,2)</f>
        <v>0.0</v>
      </c>
      <c r="AQ1474"/>
      <c r="AR1474"/>
      <c r="AS1474" t="n">
        <v>0.0</v>
      </c>
    </row>
    <row r="1475">
      <c r="A1475" s="1" t="n">
        <v>45236.0</v>
      </c>
      <c r="B1475" s="2" t="n">
        <v>45236.594826388886</v>
      </c>
      <c r="C1475" t="inlineStr">
        <is>
          <t>3140094012086477</t>
        </is>
      </c>
      <c r="D1475" t="inlineStr">
        <is>
          <t>POS0012</t>
        </is>
      </c>
      <c r="E1475" t="inlineStr">
        <is>
          <t>92</t>
        </is>
      </c>
      <c r="F1475" t="inlineStr">
        <is>
          <t>0094</t>
        </is>
      </c>
      <c r="G1475" t="inlineStr">
        <is>
          <t>5314813549</t>
        </is>
      </c>
      <c r="H1475" t="n">
        <v>334.0</v>
      </c>
      <c r="I1475" t="n">
        <v>318.09</v>
      </c>
      <c r="J1475" t="n">
        <v>280.95</v>
      </c>
      <c r="K1475" t="inlineStr">
        <is>
          <t>sale</t>
        </is>
      </c>
      <c r="L1475" t="inlineStr">
        <is>
          <t/>
        </is>
      </c>
      <c r="M1475" t="inlineStr">
        <is>
          <t/>
        </is>
      </c>
      <c r="N1475" t="n">
        <v>0.0</v>
      </c>
      <c r="O1475" t="n">
        <v>0.0</v>
      </c>
      <c r="P1475" t="n">
        <v>250.32</v>
      </c>
      <c r="Q1475" t="n">
        <v>250.32</v>
      </c>
      <c r="R1475" t="n">
        <v>37.14</v>
      </c>
      <c r="S1475" t="n">
        <v>37.14</v>
      </c>
      <c r="T1475" t="n">
        <v>3.18</v>
      </c>
      <c r="U1475" t="n">
        <v>3.18</v>
      </c>
      <c r="V1475" t="n">
        <v>50.57</v>
      </c>
      <c r="W1475" t="n">
        <v>50.57</v>
      </c>
      <c r="X1475" t="n">
        <v>4.17</v>
      </c>
      <c r="Y1475" t="n">
        <v>4.18</v>
      </c>
      <c r="Z1475" t="n">
        <v>9.85</v>
      </c>
      <c r="AA1475" t="n">
        <v>9.85</v>
      </c>
      <c r="AB1475" t="n">
        <v>15.9</v>
      </c>
      <c r="AC1475" t="n">
        <v>15.91</v>
      </c>
      <c r="AD1475" t="n">
        <v>15.910000000000025</v>
      </c>
      <c r="AE1475" t="n">
        <v>0.0</v>
      </c>
      <c r="AF1475" t="n">
        <v>0.0</v>
      </c>
      <c r="AG1475" t="n">
        <v>0.0</v>
      </c>
      <c r="AH1475" t="n">
        <v>0.0</v>
      </c>
      <c r="AI1475" t="n">
        <v>-0.009999999999999787</v>
      </c>
      <c r="AJ1475" t="n">
        <v>0.0</v>
      </c>
      <c r="AK1475" t="n">
        <v>-0.009999999999999787</v>
      </c>
      <c r="AL1475" t="inlineStr">
        <is>
          <t>unreconciled</t>
        </is>
      </c>
      <c r="AM1475" t="inlineStr">
        <is>
          <t>Order Amount Mismatch (POS&gt;3PO)</t>
        </is>
      </c>
      <c r="AN1475" t="n">
        <v>15.91</v>
      </c>
      <c r="AO1475" t="n">
        <f>ROUND(P1475*100/H1475,2)</f>
        <v>0.0</v>
      </c>
      <c r="AP1475" t="n">
        <f>ROUND(Q1475*100/I1475,2)</f>
        <v>0.0</v>
      </c>
      <c r="AQ1475"/>
      <c r="AR1475"/>
      <c r="AS1475" t="n">
        <v>0.0</v>
      </c>
    </row>
    <row r="1476">
      <c r="A1476" s="1" t="n">
        <v>45235.0</v>
      </c>
      <c r="B1476" s="2" t="n">
        <v>45235.874375</v>
      </c>
      <c r="C1476" t="inlineStr">
        <is>
          <t>3140094012086293</t>
        </is>
      </c>
      <c r="D1476" t="inlineStr">
        <is>
          <t>POS0012</t>
        </is>
      </c>
      <c r="E1476" t="inlineStr">
        <is>
          <t>08</t>
        </is>
      </c>
      <c r="F1476" t="inlineStr">
        <is>
          <t>0094</t>
        </is>
      </c>
      <c r="G1476" t="inlineStr">
        <is>
          <t>5314823521</t>
        </is>
      </c>
      <c r="H1476" t="n">
        <v>218.0</v>
      </c>
      <c r="I1476" t="n">
        <v>207.62</v>
      </c>
      <c r="J1476" t="n">
        <v>170.48</v>
      </c>
      <c r="K1476" t="inlineStr">
        <is>
          <t>sale</t>
        </is>
      </c>
      <c r="L1476" t="inlineStr">
        <is>
          <t/>
        </is>
      </c>
      <c r="M1476" t="inlineStr">
        <is>
          <t/>
        </is>
      </c>
      <c r="N1476" t="n">
        <v>0.0</v>
      </c>
      <c r="O1476" t="n">
        <v>0.0</v>
      </c>
      <c r="P1476" t="n">
        <v>166.12</v>
      </c>
      <c r="Q1476" t="n">
        <v>166.1</v>
      </c>
      <c r="R1476" t="n">
        <v>37.14</v>
      </c>
      <c r="S1476" t="n">
        <v>37.14</v>
      </c>
      <c r="T1476" t="n">
        <v>2.08</v>
      </c>
      <c r="U1476" t="n">
        <v>2.08</v>
      </c>
      <c r="V1476" t="n">
        <v>30.69</v>
      </c>
      <c r="W1476" t="n">
        <v>30.69</v>
      </c>
      <c r="X1476" t="n">
        <v>2.72</v>
      </c>
      <c r="Y1476" t="n">
        <v>2.72</v>
      </c>
      <c r="Z1476" t="n">
        <v>6.01</v>
      </c>
      <c r="AA1476" t="n">
        <v>6.01</v>
      </c>
      <c r="AB1476" t="n">
        <v>10.38</v>
      </c>
      <c r="AC1476" t="n">
        <v>10.38</v>
      </c>
      <c r="AD1476" t="n">
        <v>10.379999999999995</v>
      </c>
      <c r="AE1476" t="n">
        <v>0.020000000000010232</v>
      </c>
      <c r="AF1476" t="n">
        <v>0.0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0.0</v>
      </c>
      <c r="AL1476" t="inlineStr">
        <is>
          <t>unreconciled</t>
        </is>
      </c>
      <c r="AM1476" t="inlineStr">
        <is>
          <t>Order Amount Mismatch (POS&gt;3PO)</t>
        </is>
      </c>
      <c r="AN1476" t="n">
        <v>10.38</v>
      </c>
      <c r="AO1476" t="n">
        <f>ROUND(P1476*100/H1476,2)</f>
        <v>0.0</v>
      </c>
      <c r="AP1476" t="n">
        <f>ROUND(Q1476*100/I1476,2)</f>
        <v>0.0</v>
      </c>
      <c r="AQ1476"/>
      <c r="AR1476"/>
      <c r="AS1476" t="n">
        <v>0.0</v>
      </c>
    </row>
    <row r="1477">
      <c r="A1477" s="1" t="n">
        <v>45234.0</v>
      </c>
      <c r="B1477" s="2" t="n">
        <v>45234.71686342593</v>
      </c>
      <c r="C1477" t="inlineStr">
        <is>
          <t>3140094012085603</t>
        </is>
      </c>
      <c r="D1477" t="inlineStr">
        <is>
          <t>POS0012</t>
        </is>
      </c>
      <c r="E1477" t="inlineStr">
        <is>
          <t>18</t>
        </is>
      </c>
      <c r="F1477" t="inlineStr">
        <is>
          <t>0094</t>
        </is>
      </c>
      <c r="G1477" t="inlineStr">
        <is>
          <t>5314824095</t>
        </is>
      </c>
      <c r="H1477" t="n">
        <v>292.0</v>
      </c>
      <c r="I1477" t="n">
        <v>278.09</v>
      </c>
      <c r="J1477" t="n">
        <v>240.95</v>
      </c>
      <c r="K1477" t="inlineStr">
        <is>
          <t>sale</t>
        </is>
      </c>
      <c r="L1477" t="inlineStr">
        <is>
          <t/>
        </is>
      </c>
      <c r="M1477" t="inlineStr">
        <is>
          <t/>
        </is>
      </c>
      <c r="N1477" t="n">
        <v>0.0</v>
      </c>
      <c r="O1477" t="n">
        <v>0.0</v>
      </c>
      <c r="P1477" t="n">
        <v>219.83</v>
      </c>
      <c r="Q1477" t="n">
        <v>219.83</v>
      </c>
      <c r="R1477" t="n">
        <v>37.14</v>
      </c>
      <c r="S1477" t="n">
        <v>37.14</v>
      </c>
      <c r="T1477" t="n">
        <v>2.78</v>
      </c>
      <c r="U1477" t="n">
        <v>2.78</v>
      </c>
      <c r="V1477" t="n">
        <v>43.37</v>
      </c>
      <c r="W1477" t="n">
        <v>43.37</v>
      </c>
      <c r="X1477" t="n">
        <v>3.65</v>
      </c>
      <c r="Y1477" t="n">
        <v>3.65</v>
      </c>
      <c r="Z1477" t="n">
        <v>8.46</v>
      </c>
      <c r="AA1477" t="n">
        <v>8.47</v>
      </c>
      <c r="AB1477" t="n">
        <v>13.9</v>
      </c>
      <c r="AC1477" t="n">
        <v>13.91</v>
      </c>
      <c r="AD1477" t="n">
        <v>13.910000000000025</v>
      </c>
      <c r="AE1477" t="n">
        <v>0.0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-0.009999999999999787</v>
      </c>
      <c r="AK1477" t="n">
        <v>-0.009999999999999787</v>
      </c>
      <c r="AL1477" t="inlineStr">
        <is>
          <t>unreconciled</t>
        </is>
      </c>
      <c r="AM1477" t="inlineStr">
        <is>
          <t>Order Amount Mismatch (POS&gt;3PO)</t>
        </is>
      </c>
      <c r="AN1477" t="n">
        <v>13.91</v>
      </c>
      <c r="AO1477" t="n">
        <f>ROUND(P1477*100/H1477,2)</f>
        <v>0.0</v>
      </c>
      <c r="AP1477" t="n">
        <f>ROUND(Q1477*100/I1477,2)</f>
        <v>0.0</v>
      </c>
      <c r="AQ1477"/>
      <c r="AR1477"/>
      <c r="AS1477" t="n">
        <v>0.0</v>
      </c>
    </row>
    <row r="1478">
      <c r="A1478" s="1" t="n">
        <v>45235.0</v>
      </c>
      <c r="B1478" s="2" t="n">
        <v>45235.76189814815</v>
      </c>
      <c r="C1478" t="inlineStr">
        <is>
          <t>3140094012086147</t>
        </is>
      </c>
      <c r="D1478" t="inlineStr">
        <is>
          <t>POS0012</t>
        </is>
      </c>
      <c r="E1478" t="inlineStr">
        <is>
          <t>62</t>
        </is>
      </c>
      <c r="F1478" t="inlineStr">
        <is>
          <t>0094</t>
        </is>
      </c>
      <c r="G1478" t="inlineStr">
        <is>
          <t>5314828792</t>
        </is>
      </c>
      <c r="H1478" t="n">
        <v>1717.0</v>
      </c>
      <c r="I1478" t="n">
        <v>1635.24</v>
      </c>
      <c r="J1478" t="n">
        <v>1598.1</v>
      </c>
      <c r="K1478" t="inlineStr">
        <is>
          <t>sale</t>
        </is>
      </c>
      <c r="L1478" t="inlineStr">
        <is>
          <t/>
        </is>
      </c>
      <c r="M1478" t="inlineStr">
        <is>
          <t/>
        </is>
      </c>
      <c r="N1478" t="n">
        <v>0.0</v>
      </c>
      <c r="O1478" t="n">
        <v>0.0</v>
      </c>
      <c r="P1478" t="n">
        <v>1254.13</v>
      </c>
      <c r="Q1478" t="n">
        <v>1254.13</v>
      </c>
      <c r="R1478" t="n">
        <v>37.14</v>
      </c>
      <c r="S1478" t="n">
        <v>37.14</v>
      </c>
      <c r="T1478" t="n">
        <v>16.35</v>
      </c>
      <c r="U1478" t="n">
        <v>16.35</v>
      </c>
      <c r="V1478" t="n">
        <v>287.66</v>
      </c>
      <c r="W1478" t="n">
        <v>287.66</v>
      </c>
      <c r="X1478" t="n">
        <v>21.46</v>
      </c>
      <c r="Y1478" t="n">
        <v>21.46</v>
      </c>
      <c r="Z1478" t="n">
        <v>55.64</v>
      </c>
      <c r="AA1478" t="n">
        <v>55.64</v>
      </c>
      <c r="AB1478" t="n">
        <v>81.76</v>
      </c>
      <c r="AC1478" t="n">
        <v>81.76</v>
      </c>
      <c r="AD1478" t="n">
        <v>81.75999999999999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0.0</v>
      </c>
      <c r="AL1478" t="inlineStr">
        <is>
          <t>unreconciled</t>
        </is>
      </c>
      <c r="AM1478" t="inlineStr">
        <is>
          <t>Order Amount Mismatch (POS&gt;3PO)</t>
        </is>
      </c>
      <c r="AN1478" t="n">
        <v>81.76</v>
      </c>
      <c r="AO1478" t="n">
        <f>ROUND(P1478*100/H1478,2)</f>
        <v>0.0</v>
      </c>
      <c r="AP1478" t="n">
        <f>ROUND(Q1478*100/I1478,2)</f>
        <v>0.0</v>
      </c>
      <c r="AQ1478"/>
      <c r="AR1478"/>
      <c r="AS1478" t="n">
        <v>0.0</v>
      </c>
    </row>
    <row r="1479">
      <c r="A1479" s="1" t="n">
        <v>45235.0</v>
      </c>
      <c r="B1479" s="2" t="n">
        <v>45235.90589120371</v>
      </c>
      <c r="C1479" t="inlineStr">
        <is>
          <t>3140023012059882</t>
        </is>
      </c>
      <c r="D1479" t="inlineStr">
        <is>
          <t>POS0012</t>
        </is>
      </c>
      <c r="E1479" t="inlineStr">
        <is>
          <t>74</t>
        </is>
      </c>
      <c r="F1479" t="inlineStr">
        <is>
          <t>0023</t>
        </is>
      </c>
      <c r="G1479" t="inlineStr">
        <is>
          <t>5314832944</t>
        </is>
      </c>
      <c r="H1479" t="n">
        <v>287.0</v>
      </c>
      <c r="I1479" t="n">
        <v>273.33</v>
      </c>
      <c r="J1479" t="n">
        <v>236.19</v>
      </c>
      <c r="K1479" t="inlineStr">
        <is>
          <t>sale</t>
        </is>
      </c>
      <c r="L1479" t="inlineStr">
        <is>
          <t/>
        </is>
      </c>
      <c r="M1479" t="inlineStr">
        <is>
          <t/>
        </is>
      </c>
      <c r="N1479" t="n">
        <v>0.0</v>
      </c>
      <c r="O1479" t="n">
        <v>0.0</v>
      </c>
      <c r="P1479" t="n">
        <v>216.2</v>
      </c>
      <c r="Q1479" t="n">
        <v>216.19</v>
      </c>
      <c r="R1479" t="n">
        <v>37.14</v>
      </c>
      <c r="S1479" t="n">
        <v>37.14</v>
      </c>
      <c r="T1479" t="n">
        <v>2.73</v>
      </c>
      <c r="U1479" t="n">
        <v>2.73</v>
      </c>
      <c r="V1479" t="n">
        <v>42.51</v>
      </c>
      <c r="W1479" t="n">
        <v>42.51</v>
      </c>
      <c r="X1479" t="n">
        <v>3.59</v>
      </c>
      <c r="Y1479" t="n">
        <v>3.59</v>
      </c>
      <c r="Z1479" t="n">
        <v>8.3</v>
      </c>
      <c r="AA1479" t="n">
        <v>8.3</v>
      </c>
      <c r="AB1479" t="n">
        <v>13.66</v>
      </c>
      <c r="AC1479" t="n">
        <v>13.67</v>
      </c>
      <c r="AD1479" t="n">
        <v>13.670000000000016</v>
      </c>
      <c r="AE1479" t="n">
        <v>0.009999999999990905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-0.009999999999999787</v>
      </c>
      <c r="AL1479" t="inlineStr">
        <is>
          <t>unreconciled</t>
        </is>
      </c>
      <c r="AM1479" t="inlineStr">
        <is>
          <t>Order Amount Mismatch (POS&gt;3PO)</t>
        </is>
      </c>
      <c r="AN1479" t="n">
        <v>13.67</v>
      </c>
      <c r="AO1479" t="n">
        <f>ROUND(P1479*100/H1479,2)</f>
        <v>0.0</v>
      </c>
      <c r="AP1479" t="n">
        <f>ROUND(Q1479*100/I1479,2)</f>
        <v>0.0</v>
      </c>
      <c r="AQ1479"/>
      <c r="AR1479"/>
      <c r="AS1479" t="n">
        <v>0.0</v>
      </c>
    </row>
    <row r="1480">
      <c r="A1480" s="1" t="n">
        <v>45234.0</v>
      </c>
      <c r="B1480" s="2" t="n">
        <v>45234.74065972222</v>
      </c>
      <c r="C1480" t="inlineStr">
        <is>
          <t>3140023012059550</t>
        </is>
      </c>
      <c r="D1480" t="inlineStr">
        <is>
          <t>POS0012</t>
        </is>
      </c>
      <c r="E1480" t="inlineStr">
        <is>
          <t>42</t>
        </is>
      </c>
      <c r="F1480" t="inlineStr">
        <is>
          <t>0023</t>
        </is>
      </c>
      <c r="G1480" t="inlineStr">
        <is>
          <t>5314834052</t>
        </is>
      </c>
      <c r="H1480" t="n">
        <v>2219.0</v>
      </c>
      <c r="I1480" t="n">
        <v>2113.34</v>
      </c>
      <c r="J1480" t="n">
        <v>2076.2</v>
      </c>
      <c r="K1480" t="inlineStr">
        <is>
          <t>sale</t>
        </is>
      </c>
      <c r="L1480" t="inlineStr">
        <is>
          <t/>
        </is>
      </c>
      <c r="M1480" t="inlineStr">
        <is>
          <t/>
        </is>
      </c>
      <c r="N1480" t="n">
        <v>0.0</v>
      </c>
      <c r="O1480" t="n">
        <v>0.0</v>
      </c>
      <c r="P1480" t="n">
        <v>1618.49</v>
      </c>
      <c r="Q1480" t="n">
        <v>1618.48</v>
      </c>
      <c r="R1480" t="n">
        <v>37.14</v>
      </c>
      <c r="S1480" t="n">
        <v>37.14</v>
      </c>
      <c r="T1480" t="n">
        <v>21.13</v>
      </c>
      <c r="U1480" t="n">
        <v>21.13</v>
      </c>
      <c r="V1480" t="n">
        <v>373.72</v>
      </c>
      <c r="W1480" t="n">
        <v>373.72</v>
      </c>
      <c r="X1480" t="n">
        <v>27.74</v>
      </c>
      <c r="Y1480" t="n">
        <v>27.74</v>
      </c>
      <c r="Z1480" t="n">
        <v>72.26</v>
      </c>
      <c r="AA1480" t="n">
        <v>72.26</v>
      </c>
      <c r="AB1480" t="n">
        <v>105.66</v>
      </c>
      <c r="AC1480" t="n">
        <v>105.67</v>
      </c>
      <c r="AD1480" t="n">
        <v>105.65999999999985</v>
      </c>
      <c r="AE1480" t="n">
        <v>0.009999999999990905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-0.010000000000005116</v>
      </c>
      <c r="AL1480" t="inlineStr">
        <is>
          <t>unreconciled</t>
        </is>
      </c>
      <c r="AM1480" t="inlineStr">
        <is>
          <t>Order Amount Mismatch (POS&gt;3PO)</t>
        </is>
      </c>
      <c r="AN1480" t="n">
        <v>105.66</v>
      </c>
      <c r="AO1480" t="n">
        <f>ROUND(P1480*100/H1480,2)</f>
        <v>0.0</v>
      </c>
      <c r="AP1480" t="n">
        <f>ROUND(Q1480*100/I1480,2)</f>
        <v>0.0</v>
      </c>
      <c r="AQ1480"/>
      <c r="AR1480"/>
      <c r="AS1480" t="n">
        <v>0.0</v>
      </c>
    </row>
    <row r="1481">
      <c r="A1481" s="1" t="n">
        <v>45234.0</v>
      </c>
      <c r="B1481" s="2" t="n">
        <v>45234.59744212963</v>
      </c>
      <c r="C1481" t="inlineStr">
        <is>
          <t>3140094012085501</t>
        </is>
      </c>
      <c r="D1481" t="inlineStr">
        <is>
          <t>POS0012</t>
        </is>
      </c>
      <c r="E1481" t="inlineStr">
        <is>
          <t>16</t>
        </is>
      </c>
      <c r="F1481" t="inlineStr">
        <is>
          <t>0094</t>
        </is>
      </c>
      <c r="G1481" t="inlineStr">
        <is>
          <t>5314840596</t>
        </is>
      </c>
      <c r="H1481" t="n">
        <v>159.0</v>
      </c>
      <c r="I1481" t="n">
        <v>151.43</v>
      </c>
      <c r="J1481" t="n">
        <v>114.29</v>
      </c>
      <c r="K1481" t="inlineStr">
        <is>
          <t>sale</t>
        </is>
      </c>
      <c r="L1481" t="inlineStr">
        <is>
          <t/>
        </is>
      </c>
      <c r="M1481" t="inlineStr">
        <is>
          <t/>
        </is>
      </c>
      <c r="N1481" t="n">
        <v>0.0</v>
      </c>
      <c r="O1481" t="n">
        <v>0.0</v>
      </c>
      <c r="P1481" t="n">
        <v>123.3</v>
      </c>
      <c r="Q1481" t="n">
        <v>123.29</v>
      </c>
      <c r="R1481" t="n">
        <v>37.14</v>
      </c>
      <c r="S1481" t="n">
        <v>37.14</v>
      </c>
      <c r="T1481" t="n">
        <v>1.51</v>
      </c>
      <c r="U1481" t="n">
        <v>1.51</v>
      </c>
      <c r="V1481" t="n">
        <v>20.57</v>
      </c>
      <c r="W1481" t="n">
        <v>20.57</v>
      </c>
      <c r="X1481" t="n">
        <v>1.99</v>
      </c>
      <c r="Y1481" t="n">
        <v>1.99</v>
      </c>
      <c r="Z1481" t="n">
        <v>4.06</v>
      </c>
      <c r="AA1481" t="n">
        <v>4.06</v>
      </c>
      <c r="AB1481" t="n">
        <v>7.58</v>
      </c>
      <c r="AC1481" t="n">
        <v>7.57</v>
      </c>
      <c r="AD1481" t="n">
        <v>7.569999999999993</v>
      </c>
      <c r="AE1481" t="n">
        <v>0.009999999999990905</v>
      </c>
      <c r="AF1481" t="n">
        <v>0.0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0.009999999999999787</v>
      </c>
      <c r="AL1481" t="inlineStr">
        <is>
          <t>unreconciled</t>
        </is>
      </c>
      <c r="AM1481" t="inlineStr">
        <is>
          <t>Order Amount Mismatch (POS&gt;3PO)</t>
        </is>
      </c>
      <c r="AN1481" t="n">
        <v>7.57</v>
      </c>
      <c r="AO1481" t="n">
        <f>ROUND(P1481*100/H1481,2)</f>
        <v>0.0</v>
      </c>
      <c r="AP1481" t="n">
        <f>ROUND(Q1481*100/I1481,2)</f>
        <v>0.0</v>
      </c>
      <c r="AQ1481"/>
      <c r="AR1481"/>
      <c r="AS1481" t="n">
        <v>0.0</v>
      </c>
    </row>
    <row r="1482">
      <c r="A1482" s="1" t="n">
        <v>45233.0</v>
      </c>
      <c r="B1482" s="2" t="n">
        <v>45234.02974537037</v>
      </c>
      <c r="C1482" t="inlineStr">
        <is>
          <t>3140094012085428</t>
        </is>
      </c>
      <c r="D1482" t="inlineStr">
        <is>
          <t>POS0012</t>
        </is>
      </c>
      <c r="E1482" t="inlineStr">
        <is>
          <t>43</t>
        </is>
      </c>
      <c r="F1482" t="inlineStr">
        <is>
          <t>0094</t>
        </is>
      </c>
      <c r="G1482" t="inlineStr">
        <is>
          <t>5314846650</t>
        </is>
      </c>
      <c r="H1482" t="n">
        <v>475.0</v>
      </c>
      <c r="I1482" t="n">
        <v>452.39</v>
      </c>
      <c r="J1482" t="n">
        <v>415.25</v>
      </c>
      <c r="K1482" t="inlineStr">
        <is>
          <t>sale</t>
        </is>
      </c>
      <c r="L1482" t="inlineStr">
        <is>
          <t/>
        </is>
      </c>
      <c r="M1482" t="inlineStr">
        <is>
          <t/>
        </is>
      </c>
      <c r="N1482" t="n">
        <v>0.0</v>
      </c>
      <c r="O1482" t="n">
        <v>0.0</v>
      </c>
      <c r="P1482" t="n">
        <v>352.67</v>
      </c>
      <c r="Q1482" t="n">
        <v>352.67</v>
      </c>
      <c r="R1482" t="n">
        <v>37.14</v>
      </c>
      <c r="S1482" t="n">
        <v>37.14</v>
      </c>
      <c r="T1482" t="n">
        <v>4.52</v>
      </c>
      <c r="U1482" t="n">
        <v>4.52</v>
      </c>
      <c r="V1482" t="n">
        <v>74.74</v>
      </c>
      <c r="W1482" t="n">
        <v>74.74</v>
      </c>
      <c r="X1482" t="n">
        <v>5.94</v>
      </c>
      <c r="Y1482" t="n">
        <v>5.94</v>
      </c>
      <c r="Z1482" t="n">
        <v>14.52</v>
      </c>
      <c r="AA1482" t="n">
        <v>14.52</v>
      </c>
      <c r="AB1482" t="n">
        <v>22.62</v>
      </c>
      <c r="AC1482" t="n">
        <v>22.62</v>
      </c>
      <c r="AD1482" t="n">
        <v>22.610000000000014</v>
      </c>
      <c r="AE1482" t="n">
        <v>0.0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</v>
      </c>
      <c r="AL1482" t="inlineStr">
        <is>
          <t>unreconciled</t>
        </is>
      </c>
      <c r="AM1482" t="inlineStr">
        <is>
          <t>Order Amount Mismatch (POS&gt;3PO)</t>
        </is>
      </c>
      <c r="AN1482" t="n">
        <v>22.61</v>
      </c>
      <c r="AO1482" t="n">
        <f>ROUND(P1482*100/H1482,2)</f>
        <v>0.0</v>
      </c>
      <c r="AP1482" t="n">
        <f>ROUND(Q1482*100/I1482,2)</f>
        <v>0.0</v>
      </c>
      <c r="AQ1482"/>
      <c r="AR1482"/>
      <c r="AS1482" t="n">
        <v>0.0</v>
      </c>
    </row>
    <row r="1483">
      <c r="A1483" s="1" t="n">
        <v>45236.0</v>
      </c>
      <c r="B1483" s="2" t="n">
        <v>45236.649664351855</v>
      </c>
      <c r="C1483" t="inlineStr">
        <is>
          <t>3140094012086513</t>
        </is>
      </c>
      <c r="D1483" t="inlineStr">
        <is>
          <t>POS0012</t>
        </is>
      </c>
      <c r="E1483" t="inlineStr">
        <is>
          <t>28</t>
        </is>
      </c>
      <c r="F1483" t="inlineStr">
        <is>
          <t>0094</t>
        </is>
      </c>
      <c r="G1483" t="inlineStr">
        <is>
          <t>5314867257</t>
        </is>
      </c>
      <c r="H1483" t="n">
        <v>292.0</v>
      </c>
      <c r="I1483" t="n">
        <v>278.09</v>
      </c>
      <c r="J1483" t="n">
        <v>240.95</v>
      </c>
      <c r="K1483" t="inlineStr">
        <is>
          <t>sale</t>
        </is>
      </c>
      <c r="L1483" t="inlineStr">
        <is>
          <t/>
        </is>
      </c>
      <c r="M1483" t="inlineStr">
        <is>
          <t/>
        </is>
      </c>
      <c r="N1483" t="n">
        <v>0.0</v>
      </c>
      <c r="O1483" t="n">
        <v>0.0</v>
      </c>
      <c r="P1483" t="n">
        <v>219.83</v>
      </c>
      <c r="Q1483" t="n">
        <v>219.83</v>
      </c>
      <c r="R1483" t="n">
        <v>37.14</v>
      </c>
      <c r="S1483" t="n">
        <v>37.14</v>
      </c>
      <c r="T1483" t="n">
        <v>2.78</v>
      </c>
      <c r="U1483" t="n">
        <v>2.78</v>
      </c>
      <c r="V1483" t="n">
        <v>43.37</v>
      </c>
      <c r="W1483" t="n">
        <v>43.37</v>
      </c>
      <c r="X1483" t="n">
        <v>3.65</v>
      </c>
      <c r="Y1483" t="n">
        <v>3.65</v>
      </c>
      <c r="Z1483" t="n">
        <v>8.46</v>
      </c>
      <c r="AA1483" t="n">
        <v>8.47</v>
      </c>
      <c r="AB1483" t="n">
        <v>13.9</v>
      </c>
      <c r="AC1483" t="n">
        <v>13.91</v>
      </c>
      <c r="AD1483" t="n">
        <v>13.910000000000025</v>
      </c>
      <c r="AE1483" t="n">
        <v>0.0</v>
      </c>
      <c r="AF1483" t="n">
        <v>0.0</v>
      </c>
      <c r="AG1483" t="n">
        <v>0.0</v>
      </c>
      <c r="AH1483" t="n">
        <v>0.0</v>
      </c>
      <c r="AI1483" t="n">
        <v>0.0</v>
      </c>
      <c r="AJ1483" t="n">
        <v>-0.009999999999999787</v>
      </c>
      <c r="AK1483" t="n">
        <v>-0.009999999999999787</v>
      </c>
      <c r="AL1483" t="inlineStr">
        <is>
          <t>unreconciled</t>
        </is>
      </c>
      <c r="AM1483" t="inlineStr">
        <is>
          <t>Order Amount Mismatch (POS&gt;3PO)</t>
        </is>
      </c>
      <c r="AN1483" t="n">
        <v>13.91</v>
      </c>
      <c r="AO1483" t="n">
        <f>ROUND(P1483*100/H1483,2)</f>
        <v>0.0</v>
      </c>
      <c r="AP1483" t="n">
        <f>ROUND(Q1483*100/I1483,2)</f>
        <v>0.0</v>
      </c>
      <c r="AQ1483"/>
      <c r="AR1483"/>
      <c r="AS1483" t="n">
        <v>0.0</v>
      </c>
    </row>
    <row r="1484">
      <c r="A1484" s="1" t="n">
        <v>45236.0</v>
      </c>
      <c r="B1484" s="2" t="n">
        <v>45236.936064814814</v>
      </c>
      <c r="C1484" t="inlineStr">
        <is>
          <t>3140094012086693</t>
        </is>
      </c>
      <c r="D1484" t="inlineStr">
        <is>
          <t>POS0012</t>
        </is>
      </c>
      <c r="E1484" t="inlineStr">
        <is>
          <t>08</t>
        </is>
      </c>
      <c r="F1484" t="inlineStr">
        <is>
          <t>0094</t>
        </is>
      </c>
      <c r="G1484" t="inlineStr">
        <is>
          <t>5314867522</t>
        </is>
      </c>
      <c r="H1484" t="n">
        <v>445.0</v>
      </c>
      <c r="I1484" t="n">
        <v>423.81</v>
      </c>
      <c r="J1484" t="n">
        <v>386.67</v>
      </c>
      <c r="K1484" t="inlineStr">
        <is>
          <t>sale</t>
        </is>
      </c>
      <c r="L1484" t="inlineStr">
        <is>
          <t/>
        </is>
      </c>
      <c r="M1484" t="inlineStr">
        <is>
          <t/>
        </is>
      </c>
      <c r="N1484" t="n">
        <v>0.0</v>
      </c>
      <c r="O1484" t="n">
        <v>0.0</v>
      </c>
      <c r="P1484" t="n">
        <v>330.88</v>
      </c>
      <c r="Q1484" t="n">
        <v>330.87</v>
      </c>
      <c r="R1484" t="n">
        <v>37.14</v>
      </c>
      <c r="S1484" t="n">
        <v>37.14</v>
      </c>
      <c r="T1484" t="n">
        <v>4.24</v>
      </c>
      <c r="U1484" t="n">
        <v>4.24</v>
      </c>
      <c r="V1484" t="n">
        <v>69.6</v>
      </c>
      <c r="W1484" t="n">
        <v>69.6</v>
      </c>
      <c r="X1484" t="n">
        <v>5.56</v>
      </c>
      <c r="Y1484" t="n">
        <v>5.56</v>
      </c>
      <c r="Z1484" t="n">
        <v>13.53</v>
      </c>
      <c r="AA1484" t="n">
        <v>13.53</v>
      </c>
      <c r="AB1484" t="n">
        <v>21.2</v>
      </c>
      <c r="AC1484" t="n">
        <v>21.19</v>
      </c>
      <c r="AD1484" t="n">
        <v>21.189999999999998</v>
      </c>
      <c r="AE1484" t="n">
        <v>0.009999999999990905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0.0</v>
      </c>
      <c r="AK1484" t="n">
        <v>0.00999999999999801</v>
      </c>
      <c r="AL1484" t="inlineStr">
        <is>
          <t>unreconciled</t>
        </is>
      </c>
      <c r="AM1484" t="inlineStr">
        <is>
          <t>Order Amount Mismatch (POS&gt;3PO)</t>
        </is>
      </c>
      <c r="AN1484" t="n">
        <v>21.19</v>
      </c>
      <c r="AO1484" t="n">
        <f>ROUND(P1484*100/H1484,2)</f>
        <v>0.0</v>
      </c>
      <c r="AP1484" t="n">
        <f>ROUND(Q1484*100/I1484,2)</f>
        <v>0.0</v>
      </c>
      <c r="AQ1484"/>
      <c r="AR1484"/>
      <c r="AS1484" t="n">
        <v>0.0</v>
      </c>
    </row>
    <row r="1485">
      <c r="A1485" s="1" t="n">
        <v>45234.0</v>
      </c>
      <c r="B1485" s="2" t="n">
        <v>45234.77552083333</v>
      </c>
      <c r="C1485" t="inlineStr">
        <is>
          <t>3140094012085639</t>
        </is>
      </c>
      <c r="D1485" t="inlineStr">
        <is>
          <t>POS0012</t>
        </is>
      </c>
      <c r="E1485" t="inlineStr">
        <is>
          <t>54</t>
        </is>
      </c>
      <c r="F1485" t="inlineStr">
        <is>
          <t>0094</t>
        </is>
      </c>
      <c r="G1485" t="inlineStr">
        <is>
          <t>5314874662</t>
        </is>
      </c>
      <c r="H1485" t="n">
        <v>645.0</v>
      </c>
      <c r="I1485" t="n">
        <v>614.28</v>
      </c>
      <c r="J1485" t="n">
        <v>577.14</v>
      </c>
      <c r="K1485" t="inlineStr">
        <is>
          <t>sale</t>
        </is>
      </c>
      <c r="L1485" t="inlineStr">
        <is>
          <t/>
        </is>
      </c>
      <c r="M1485" t="inlineStr">
        <is>
          <t/>
        </is>
      </c>
      <c r="N1485" t="n">
        <v>0.0</v>
      </c>
      <c r="O1485" t="n">
        <v>0.0</v>
      </c>
      <c r="P1485" t="n">
        <v>476.04</v>
      </c>
      <c r="Q1485" t="n">
        <v>476.04</v>
      </c>
      <c r="R1485" t="n">
        <v>37.14</v>
      </c>
      <c r="S1485" t="n">
        <v>37.14</v>
      </c>
      <c r="T1485" t="n">
        <v>6.14</v>
      </c>
      <c r="U1485" t="n">
        <v>6.14</v>
      </c>
      <c r="V1485" t="n">
        <v>103.89</v>
      </c>
      <c r="W1485" t="n">
        <v>103.89</v>
      </c>
      <c r="X1485" t="n">
        <v>8.06</v>
      </c>
      <c r="Y1485" t="n">
        <v>8.06</v>
      </c>
      <c r="Z1485" t="n">
        <v>20.15</v>
      </c>
      <c r="AA1485" t="n">
        <v>20.15</v>
      </c>
      <c r="AB1485" t="n">
        <v>30.72</v>
      </c>
      <c r="AC1485" t="n">
        <v>30.72</v>
      </c>
      <c r="AD1485" t="n">
        <v>30.720000000000027</v>
      </c>
      <c r="AE1485" t="n">
        <v>0.0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0.0</v>
      </c>
      <c r="AL1485" t="inlineStr">
        <is>
          <t>unreconciled</t>
        </is>
      </c>
      <c r="AM1485" t="inlineStr">
        <is>
          <t>Order Amount Mismatch (POS&gt;3PO)</t>
        </is>
      </c>
      <c r="AN1485" t="n">
        <v>30.72</v>
      </c>
      <c r="AO1485" t="n">
        <f>ROUND(P1485*100/H1485,2)</f>
        <v>0.0</v>
      </c>
      <c r="AP1485" t="n">
        <f>ROUND(Q1485*100/I1485,2)</f>
        <v>0.0</v>
      </c>
      <c r="AQ1485"/>
      <c r="AR1485"/>
      <c r="AS1485" t="n">
        <v>0.0</v>
      </c>
    </row>
    <row r="1486">
      <c r="A1486" s="1" t="n">
        <v>45236.0</v>
      </c>
      <c r="B1486" s="2" t="n">
        <v>45236.44495370371</v>
      </c>
      <c r="C1486" t="inlineStr">
        <is>
          <t>3140023012059979</t>
        </is>
      </c>
      <c r="D1486" t="inlineStr">
        <is>
          <t>POS0012</t>
        </is>
      </c>
      <c r="E1486" t="inlineStr">
        <is>
          <t>71</t>
        </is>
      </c>
      <c r="F1486" t="inlineStr">
        <is>
          <t>0023</t>
        </is>
      </c>
      <c r="G1486" t="inlineStr">
        <is>
          <t>5314883611</t>
        </is>
      </c>
      <c r="H1486" t="n">
        <v>207.0</v>
      </c>
      <c r="I1486" t="n">
        <v>197.14</v>
      </c>
      <c r="J1486" t="n">
        <v>160.0</v>
      </c>
      <c r="K1486" t="inlineStr">
        <is>
          <t>sale</t>
        </is>
      </c>
      <c r="L1486" t="inlineStr">
        <is>
          <t/>
        </is>
      </c>
      <c r="M1486" t="inlineStr">
        <is>
          <t/>
        </is>
      </c>
      <c r="N1486" t="n">
        <v>0.0</v>
      </c>
      <c r="O1486" t="n">
        <v>0.0</v>
      </c>
      <c r="P1486" t="n">
        <v>158.13</v>
      </c>
      <c r="Q1486" t="n">
        <v>158.13</v>
      </c>
      <c r="R1486" t="n">
        <v>37.14</v>
      </c>
      <c r="S1486" t="n">
        <v>37.14</v>
      </c>
      <c r="T1486" t="n">
        <v>1.97</v>
      </c>
      <c r="U1486" t="n">
        <v>1.97</v>
      </c>
      <c r="V1486" t="n">
        <v>28.8</v>
      </c>
      <c r="W1486" t="n">
        <v>28.8</v>
      </c>
      <c r="X1486" t="n">
        <v>2.59</v>
      </c>
      <c r="Y1486" t="n">
        <v>2.59</v>
      </c>
      <c r="Z1486" t="n">
        <v>5.65</v>
      </c>
      <c r="AA1486" t="n">
        <v>5.65</v>
      </c>
      <c r="AB1486" t="n">
        <v>9.86</v>
      </c>
      <c r="AC1486" t="n">
        <v>9.86</v>
      </c>
      <c r="AD1486" t="n">
        <v>9.860000000000014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0.0</v>
      </c>
      <c r="AL1486" t="inlineStr">
        <is>
          <t>unreconciled</t>
        </is>
      </c>
      <c r="AM1486" t="inlineStr">
        <is>
          <t>Order Amount Mismatch (POS&gt;3PO)</t>
        </is>
      </c>
      <c r="AN1486" t="n">
        <v>9.86</v>
      </c>
      <c r="AO1486" t="n">
        <f>ROUND(P1486*100/H1486,2)</f>
        <v>0.0</v>
      </c>
      <c r="AP1486" t="n">
        <f>ROUND(Q1486*100/I1486,2)</f>
        <v>0.0</v>
      </c>
      <c r="AQ1486"/>
      <c r="AR1486"/>
      <c r="AS1486" t="n">
        <v>0.0</v>
      </c>
    </row>
    <row r="1487">
      <c r="A1487" s="1" t="n">
        <v>45234.0</v>
      </c>
      <c r="B1487" s="2" t="n">
        <v>45234.52141203704</v>
      </c>
      <c r="C1487" t="inlineStr">
        <is>
          <t>3140023012059449</t>
        </is>
      </c>
      <c r="D1487" t="inlineStr">
        <is>
          <t>POS0012</t>
        </is>
      </c>
      <c r="E1487" t="inlineStr">
        <is>
          <t>41</t>
        </is>
      </c>
      <c r="F1487" t="inlineStr">
        <is>
          <t>0023</t>
        </is>
      </c>
      <c r="G1487" t="inlineStr">
        <is>
          <t>5314884974</t>
        </is>
      </c>
      <c r="H1487" t="n">
        <v>444.0</v>
      </c>
      <c r="I1487" t="n">
        <v>422.85</v>
      </c>
      <c r="J1487" t="n">
        <v>385.71</v>
      </c>
      <c r="K1487" t="inlineStr">
        <is>
          <t>sale</t>
        </is>
      </c>
      <c r="L1487" t="inlineStr">
        <is>
          <t/>
        </is>
      </c>
      <c r="M1487" t="inlineStr">
        <is>
          <t/>
        </is>
      </c>
      <c r="N1487" t="n">
        <v>0.0</v>
      </c>
      <c r="O1487" t="n">
        <v>0.0</v>
      </c>
      <c r="P1487" t="n">
        <v>330.14</v>
      </c>
      <c r="Q1487" t="n">
        <v>330.14</v>
      </c>
      <c r="R1487" t="n">
        <v>37.14</v>
      </c>
      <c r="S1487" t="n">
        <v>37.14</v>
      </c>
      <c r="T1487" t="n">
        <v>4.23</v>
      </c>
      <c r="U1487" t="n">
        <v>4.23</v>
      </c>
      <c r="V1487" t="n">
        <v>69.43</v>
      </c>
      <c r="W1487" t="n">
        <v>69.43</v>
      </c>
      <c r="X1487" t="n">
        <v>5.55</v>
      </c>
      <c r="Y1487" t="n">
        <v>5.55</v>
      </c>
      <c r="Z1487" t="n">
        <v>13.5</v>
      </c>
      <c r="AA1487" t="n">
        <v>13.5</v>
      </c>
      <c r="AB1487" t="n">
        <v>21.14</v>
      </c>
      <c r="AC1487" t="n">
        <v>21.14</v>
      </c>
      <c r="AD1487" t="n">
        <v>21.149999999999977</v>
      </c>
      <c r="AE1487" t="n">
        <v>0.0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0.0</v>
      </c>
      <c r="AL1487" t="inlineStr">
        <is>
          <t>unreconciled</t>
        </is>
      </c>
      <c r="AM1487" t="inlineStr">
        <is>
          <t>Order Amount Mismatch (POS&gt;3PO)</t>
        </is>
      </c>
      <c r="AN1487" t="n">
        <v>21.15</v>
      </c>
      <c r="AO1487" t="n">
        <f>ROUND(P1487*100/H1487,2)</f>
        <v>0.0</v>
      </c>
      <c r="AP1487" t="n">
        <f>ROUND(Q1487*100/I1487,2)</f>
        <v>0.0</v>
      </c>
      <c r="AQ1487"/>
      <c r="AR1487"/>
      <c r="AS1487" t="n">
        <v>0.0</v>
      </c>
    </row>
    <row r="1488">
      <c r="A1488" s="1" t="n">
        <v>45234.0</v>
      </c>
      <c r="B1488" s="2" t="n">
        <v>45234.87608796296</v>
      </c>
      <c r="C1488" t="inlineStr">
        <is>
          <t>3140094012085758</t>
        </is>
      </c>
      <c r="D1488" t="inlineStr">
        <is>
          <t>POS0012</t>
        </is>
      </c>
      <c r="E1488" t="inlineStr">
        <is>
          <t>73</t>
        </is>
      </c>
      <c r="F1488" t="inlineStr">
        <is>
          <t>0094</t>
        </is>
      </c>
      <c r="G1488" t="inlineStr">
        <is>
          <t>5314885055</t>
        </is>
      </c>
      <c r="H1488" t="n">
        <v>305.0</v>
      </c>
      <c r="I1488" t="n">
        <v>290.47</v>
      </c>
      <c r="J1488" t="n">
        <v>253.33</v>
      </c>
      <c r="K1488" t="inlineStr">
        <is>
          <t>sale</t>
        </is>
      </c>
      <c r="L1488" t="inlineStr">
        <is>
          <t/>
        </is>
      </c>
      <c r="M1488" t="inlineStr">
        <is>
          <t/>
        </is>
      </c>
      <c r="N1488" t="n">
        <v>0.0</v>
      </c>
      <c r="O1488" t="n">
        <v>0.0</v>
      </c>
      <c r="P1488" t="n">
        <v>229.27</v>
      </c>
      <c r="Q1488" t="n">
        <v>229.26</v>
      </c>
      <c r="R1488" t="n">
        <v>37.14</v>
      </c>
      <c r="S1488" t="n">
        <v>37.14</v>
      </c>
      <c r="T1488" t="n">
        <v>2.9</v>
      </c>
      <c r="U1488" t="n">
        <v>2.9</v>
      </c>
      <c r="V1488" t="n">
        <v>45.6</v>
      </c>
      <c r="W1488" t="n">
        <v>45.6</v>
      </c>
      <c r="X1488" t="n">
        <v>3.81</v>
      </c>
      <c r="Y1488" t="n">
        <v>3.81</v>
      </c>
      <c r="Z1488" t="n">
        <v>8.89</v>
      </c>
      <c r="AA1488" t="n">
        <v>8.9</v>
      </c>
      <c r="AB1488" t="n">
        <v>14.52</v>
      </c>
      <c r="AC1488" t="n">
        <v>14.52</v>
      </c>
      <c r="AD1488" t="n">
        <v>14.529999999999973</v>
      </c>
      <c r="AE1488" t="n">
        <v>0.010000000000019327</v>
      </c>
      <c r="AF1488" t="n">
        <v>0.0</v>
      </c>
      <c r="AG1488" t="n">
        <v>0.0</v>
      </c>
      <c r="AH1488" t="n">
        <v>0.0</v>
      </c>
      <c r="AI1488" t="n">
        <v>0.0</v>
      </c>
      <c r="AJ1488" t="n">
        <v>-0.009999999999999787</v>
      </c>
      <c r="AK1488" t="n">
        <v>0.0</v>
      </c>
      <c r="AL1488" t="inlineStr">
        <is>
          <t>unreconciled</t>
        </is>
      </c>
      <c r="AM1488" t="inlineStr">
        <is>
          <t>Order Amount Mismatch (POS&gt;3PO)</t>
        </is>
      </c>
      <c r="AN1488" t="n">
        <v>14.53</v>
      </c>
      <c r="AO1488" t="n">
        <f>ROUND(P1488*100/H1488,2)</f>
        <v>0.0</v>
      </c>
      <c r="AP1488" t="n">
        <f>ROUND(Q1488*100/I1488,2)</f>
        <v>0.0</v>
      </c>
      <c r="AQ1488"/>
      <c r="AR1488"/>
      <c r="AS1488" t="n">
        <v>0.0</v>
      </c>
    </row>
    <row r="1489">
      <c r="A1489" s="1" t="n">
        <v>45233.0</v>
      </c>
      <c r="B1489" s="2" t="n">
        <v>45234.002175925925</v>
      </c>
      <c r="C1489" t="inlineStr">
        <is>
          <t>3140023012059387</t>
        </is>
      </c>
      <c r="D1489" t="inlineStr">
        <is>
          <t>POS0012</t>
        </is>
      </c>
      <c r="E1489" t="inlineStr">
        <is>
          <t>80</t>
        </is>
      </c>
      <c r="F1489" t="inlineStr">
        <is>
          <t>0023</t>
        </is>
      </c>
      <c r="G1489" t="inlineStr">
        <is>
          <t>5314899843</t>
        </is>
      </c>
      <c r="H1489" t="n">
        <v>248.0</v>
      </c>
      <c r="I1489" t="n">
        <v>236.19</v>
      </c>
      <c r="J1489" t="n">
        <v>199.05</v>
      </c>
      <c r="K1489" t="inlineStr">
        <is>
          <t>sale</t>
        </is>
      </c>
      <c r="L1489" t="inlineStr">
        <is>
          <t/>
        </is>
      </c>
      <c r="M1489" t="inlineStr">
        <is>
          <t/>
        </is>
      </c>
      <c r="N1489" t="n">
        <v>0.0</v>
      </c>
      <c r="O1489" t="n">
        <v>0.0</v>
      </c>
      <c r="P1489" t="n">
        <v>187.89</v>
      </c>
      <c r="Q1489" t="n">
        <v>187.88</v>
      </c>
      <c r="R1489" t="n">
        <v>37.14</v>
      </c>
      <c r="S1489" t="n">
        <v>37.14</v>
      </c>
      <c r="T1489" t="n">
        <v>2.36</v>
      </c>
      <c r="U1489" t="n">
        <v>2.36</v>
      </c>
      <c r="V1489" t="n">
        <v>35.83</v>
      </c>
      <c r="W1489" t="n">
        <v>35.83</v>
      </c>
      <c r="X1489" t="n">
        <v>3.1</v>
      </c>
      <c r="Y1489" t="n">
        <v>3.1</v>
      </c>
      <c r="Z1489" t="n">
        <v>7.01</v>
      </c>
      <c r="AA1489" t="n">
        <v>7.01</v>
      </c>
      <c r="AB1489" t="n">
        <v>11.82</v>
      </c>
      <c r="AC1489" t="n">
        <v>11.81</v>
      </c>
      <c r="AD1489" t="n">
        <v>11.810000000000002</v>
      </c>
      <c r="AE1489" t="n">
        <v>0.009999999999990905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</v>
      </c>
      <c r="AK1489" t="n">
        <v>0.009999999999999787</v>
      </c>
      <c r="AL1489" t="inlineStr">
        <is>
          <t>unreconciled</t>
        </is>
      </c>
      <c r="AM1489" t="inlineStr">
        <is>
          <t>Order Amount Mismatch (POS&gt;3PO)</t>
        </is>
      </c>
      <c r="AN1489" t="n">
        <v>11.81</v>
      </c>
      <c r="AO1489" t="n">
        <f>ROUND(P1489*100/H1489,2)</f>
        <v>0.0</v>
      </c>
      <c r="AP1489" t="n">
        <f>ROUND(Q1489*100/I1489,2)</f>
        <v>0.0</v>
      </c>
      <c r="AQ1489"/>
      <c r="AR1489"/>
      <c r="AS1489" t="n">
        <v>0.0</v>
      </c>
    </row>
    <row r="1490">
      <c r="A1490" s="1" t="n">
        <v>45234.0</v>
      </c>
      <c r="B1490" s="2" t="n">
        <v>45234.519895833335</v>
      </c>
      <c r="C1490" t="inlineStr">
        <is>
          <t>3140094012085450</t>
        </is>
      </c>
      <c r="D1490" t="inlineStr">
        <is>
          <t>POS0012</t>
        </is>
      </c>
      <c r="E1490" t="inlineStr">
        <is>
          <t>65</t>
        </is>
      </c>
      <c r="F1490" t="inlineStr">
        <is>
          <t>0094</t>
        </is>
      </c>
      <c r="G1490" t="inlineStr">
        <is>
          <t>5314909172</t>
        </is>
      </c>
      <c r="H1490" t="n">
        <v>282.0</v>
      </c>
      <c r="I1490" t="n">
        <v>268.56</v>
      </c>
      <c r="J1490" t="n">
        <v>231.42</v>
      </c>
      <c r="K1490" t="inlineStr">
        <is>
          <t>sale</t>
        </is>
      </c>
      <c r="L1490" t="inlineStr">
        <is>
          <t/>
        </is>
      </c>
      <c r="M1490" t="inlineStr">
        <is>
          <t/>
        </is>
      </c>
      <c r="N1490" t="n">
        <v>0.0</v>
      </c>
      <c r="O1490" t="n">
        <v>0.0</v>
      </c>
      <c r="P1490" t="n">
        <v>212.56</v>
      </c>
      <c r="Q1490" t="n">
        <v>212.55</v>
      </c>
      <c r="R1490" t="n">
        <v>37.14</v>
      </c>
      <c r="S1490" t="n">
        <v>37.14</v>
      </c>
      <c r="T1490" t="n">
        <v>2.69</v>
      </c>
      <c r="U1490" t="n">
        <v>2.69</v>
      </c>
      <c r="V1490" t="n">
        <v>41.66</v>
      </c>
      <c r="W1490" t="n">
        <v>41.66</v>
      </c>
      <c r="X1490" t="n">
        <v>3.52</v>
      </c>
      <c r="Y1490" t="n">
        <v>3.52</v>
      </c>
      <c r="Z1490" t="n">
        <v>8.13</v>
      </c>
      <c r="AA1490" t="n">
        <v>8.13</v>
      </c>
      <c r="AB1490" t="n">
        <v>13.42</v>
      </c>
      <c r="AC1490" t="n">
        <v>13.43</v>
      </c>
      <c r="AD1490" t="n">
        <v>13.439999999999998</v>
      </c>
      <c r="AE1490" t="n">
        <v>0.009999999999990905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-0.009999999999999787</v>
      </c>
      <c r="AL1490" t="inlineStr">
        <is>
          <t>unreconciled</t>
        </is>
      </c>
      <c r="AM1490" t="inlineStr">
        <is>
          <t>Order Amount Mismatch (POS&gt;3PO)</t>
        </is>
      </c>
      <c r="AN1490" t="n">
        <v>13.44</v>
      </c>
      <c r="AO1490" t="n">
        <f>ROUND(P1490*100/H1490,2)</f>
        <v>0.0</v>
      </c>
      <c r="AP1490" t="n">
        <f>ROUND(Q1490*100/I1490,2)</f>
        <v>0.0</v>
      </c>
      <c r="AQ1490"/>
      <c r="AR1490"/>
      <c r="AS1490" t="n">
        <v>0.0</v>
      </c>
    </row>
    <row r="1491">
      <c r="A1491" s="1" t="n">
        <v>45236.0</v>
      </c>
      <c r="B1491" s="2" t="n">
        <v>45236.48780092593</v>
      </c>
      <c r="C1491" t="inlineStr">
        <is>
          <t>3140023012059985</t>
        </is>
      </c>
      <c r="D1491" t="inlineStr">
        <is>
          <t>POS0012</t>
        </is>
      </c>
      <c r="E1491" t="inlineStr">
        <is>
          <t>77</t>
        </is>
      </c>
      <c r="F1491" t="inlineStr">
        <is>
          <t>0023</t>
        </is>
      </c>
      <c r="G1491" t="inlineStr">
        <is>
          <t>5314943595</t>
        </is>
      </c>
      <c r="H1491" t="n">
        <v>226.0</v>
      </c>
      <c r="I1491" t="n">
        <v>215.24</v>
      </c>
      <c r="J1491" t="n">
        <v>178.1</v>
      </c>
      <c r="K1491" t="inlineStr">
        <is>
          <t>sale</t>
        </is>
      </c>
      <c r="L1491" t="inlineStr">
        <is>
          <t/>
        </is>
      </c>
      <c r="M1491" t="inlineStr">
        <is>
          <t/>
        </is>
      </c>
      <c r="N1491" t="n">
        <v>0.0</v>
      </c>
      <c r="O1491" t="n">
        <v>0.0</v>
      </c>
      <c r="P1491" t="n">
        <v>171.93</v>
      </c>
      <c r="Q1491" t="n">
        <v>171.93</v>
      </c>
      <c r="R1491" t="n">
        <v>37.14</v>
      </c>
      <c r="S1491" t="n">
        <v>37.14</v>
      </c>
      <c r="T1491" t="n">
        <v>2.15</v>
      </c>
      <c r="U1491" t="n">
        <v>2.15</v>
      </c>
      <c r="V1491" t="n">
        <v>32.06</v>
      </c>
      <c r="W1491" t="n">
        <v>32.06</v>
      </c>
      <c r="X1491" t="n">
        <v>2.82</v>
      </c>
      <c r="Y1491" t="n">
        <v>2.82</v>
      </c>
      <c r="Z1491" t="n">
        <v>6.28</v>
      </c>
      <c r="AA1491" t="n">
        <v>6.28</v>
      </c>
      <c r="AB1491" t="n">
        <v>10.76</v>
      </c>
      <c r="AC1491" t="n">
        <v>10.76</v>
      </c>
      <c r="AD1491" t="n">
        <v>10.759999999999991</v>
      </c>
      <c r="AE1491" t="n">
        <v>0.0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0.0</v>
      </c>
      <c r="AL1491" t="inlineStr">
        <is>
          <t>unreconciled</t>
        </is>
      </c>
      <c r="AM1491" t="inlineStr">
        <is>
          <t>Order Amount Mismatch (POS&gt;3PO)</t>
        </is>
      </c>
      <c r="AN1491" t="n">
        <v>10.76</v>
      </c>
      <c r="AO1491" t="n">
        <f>ROUND(P1491*100/H1491,2)</f>
        <v>0.0</v>
      </c>
      <c r="AP1491" t="n">
        <f>ROUND(Q1491*100/I1491,2)</f>
        <v>0.0</v>
      </c>
      <c r="AQ1491"/>
      <c r="AR1491"/>
      <c r="AS1491" t="n">
        <v>0.0</v>
      </c>
    </row>
    <row r="1492">
      <c r="A1492" s="1" t="n">
        <v>45235.0</v>
      </c>
      <c r="B1492" s="2" t="n">
        <v>45235.97084490741</v>
      </c>
      <c r="C1492" t="inlineStr">
        <is>
          <t>3140094012086380</t>
        </is>
      </c>
      <c r="D1492" t="inlineStr">
        <is>
          <t>POS0012</t>
        </is>
      </c>
      <c r="E1492" t="inlineStr">
        <is>
          <t>95</t>
        </is>
      </c>
      <c r="F1492" t="inlineStr">
        <is>
          <t>0094</t>
        </is>
      </c>
      <c r="G1492" t="inlineStr">
        <is>
          <t>5314948303</t>
        </is>
      </c>
      <c r="H1492" t="n">
        <v>357.0</v>
      </c>
      <c r="I1492" t="n">
        <v>340.01</v>
      </c>
      <c r="J1492" t="n">
        <v>302.87</v>
      </c>
      <c r="K1492" t="inlineStr">
        <is>
          <t>sale</t>
        </is>
      </c>
      <c r="L1492" t="inlineStr">
        <is>
          <t/>
        </is>
      </c>
      <c r="M1492" t="inlineStr">
        <is>
          <t/>
        </is>
      </c>
      <c r="N1492" t="n">
        <v>0.0</v>
      </c>
      <c r="O1492" t="n">
        <v>0.0</v>
      </c>
      <c r="P1492" t="n">
        <v>267.01</v>
      </c>
      <c r="Q1492" t="n">
        <v>267.0</v>
      </c>
      <c r="R1492" t="n">
        <v>37.14</v>
      </c>
      <c r="S1492" t="n">
        <v>37.14</v>
      </c>
      <c r="T1492" t="n">
        <v>3.4</v>
      </c>
      <c r="U1492" t="n">
        <v>3.4</v>
      </c>
      <c r="V1492" t="n">
        <v>54.52</v>
      </c>
      <c r="W1492" t="n">
        <v>54.52</v>
      </c>
      <c r="X1492" t="n">
        <v>4.46</v>
      </c>
      <c r="Y1492" t="n">
        <v>4.46</v>
      </c>
      <c r="Z1492" t="n">
        <v>10.62</v>
      </c>
      <c r="AA1492" t="n">
        <v>10.61</v>
      </c>
      <c r="AB1492" t="n">
        <v>17.0</v>
      </c>
      <c r="AC1492" t="n">
        <v>17.0</v>
      </c>
      <c r="AD1492" t="n">
        <v>16.99000000000001</v>
      </c>
      <c r="AE1492" t="n">
        <v>0.009999999999990905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0.009999999999999787</v>
      </c>
      <c r="AK1492" t="n">
        <v>0.0</v>
      </c>
      <c r="AL1492" t="inlineStr">
        <is>
          <t>unreconciled</t>
        </is>
      </c>
      <c r="AM1492" t="inlineStr">
        <is>
          <t>Order Amount Mismatch (POS&gt;3PO)</t>
        </is>
      </c>
      <c r="AN1492" t="n">
        <v>16.99</v>
      </c>
      <c r="AO1492" t="n">
        <f>ROUND(P1492*100/H1492,2)</f>
        <v>0.0</v>
      </c>
      <c r="AP1492" t="n">
        <f>ROUND(Q1492*100/I1492,2)</f>
        <v>0.0</v>
      </c>
      <c r="AQ1492"/>
      <c r="AR1492"/>
      <c r="AS1492" t="n">
        <v>0.0</v>
      </c>
    </row>
    <row r="1493">
      <c r="A1493" s="1" t="n">
        <v>45234.0</v>
      </c>
      <c r="B1493" s="2" t="n">
        <v>45234.752962962964</v>
      </c>
      <c r="C1493" t="inlineStr">
        <is>
          <t>3140094012085624</t>
        </is>
      </c>
      <c r="D1493" t="inlineStr">
        <is>
          <t>POS0012</t>
        </is>
      </c>
      <c r="E1493" t="inlineStr">
        <is>
          <t>39</t>
        </is>
      </c>
      <c r="F1493" t="inlineStr">
        <is>
          <t>0094</t>
        </is>
      </c>
      <c r="G1493" t="inlineStr">
        <is>
          <t>5314968379</t>
        </is>
      </c>
      <c r="H1493" t="n">
        <v>397.0</v>
      </c>
      <c r="I1493" t="n">
        <v>378.09</v>
      </c>
      <c r="J1493" t="n">
        <v>340.95</v>
      </c>
      <c r="K1493" t="inlineStr">
        <is>
          <t>sale</t>
        </is>
      </c>
      <c r="L1493" t="inlineStr">
        <is>
          <t/>
        </is>
      </c>
      <c r="M1493" t="inlineStr">
        <is>
          <t/>
        </is>
      </c>
      <c r="N1493" t="n">
        <v>0.0</v>
      </c>
      <c r="O1493" t="n">
        <v>0.0</v>
      </c>
      <c r="P1493" t="n">
        <v>296.04</v>
      </c>
      <c r="Q1493" t="n">
        <v>296.05</v>
      </c>
      <c r="R1493" t="n">
        <v>37.14</v>
      </c>
      <c r="S1493" t="n">
        <v>37.14</v>
      </c>
      <c r="T1493" t="n">
        <v>3.78</v>
      </c>
      <c r="U1493" t="n">
        <v>3.78</v>
      </c>
      <c r="V1493" t="n">
        <v>61.37</v>
      </c>
      <c r="W1493" t="n">
        <v>61.37</v>
      </c>
      <c r="X1493" t="n">
        <v>4.96</v>
      </c>
      <c r="Y1493" t="n">
        <v>4.96</v>
      </c>
      <c r="Z1493" t="n">
        <v>11.94</v>
      </c>
      <c r="AA1493" t="n">
        <v>11.94</v>
      </c>
      <c r="AB1493" t="n">
        <v>18.9</v>
      </c>
      <c r="AC1493" t="n">
        <v>18.91</v>
      </c>
      <c r="AD1493" t="n">
        <v>18.910000000000025</v>
      </c>
      <c r="AE1493" t="n">
        <v>-0.009999999999990905</v>
      </c>
      <c r="AF1493" t="n">
        <v>0.0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-0.010000000000001563</v>
      </c>
      <c r="AL1493" t="inlineStr">
        <is>
          <t>unreconciled</t>
        </is>
      </c>
      <c r="AM1493" t="inlineStr">
        <is>
          <t>Order Amount Mismatch (POS&gt;3PO)</t>
        </is>
      </c>
      <c r="AN1493" t="n">
        <v>18.91</v>
      </c>
      <c r="AO1493" t="n">
        <f>ROUND(P1493*100/H1493,2)</f>
        <v>0.0</v>
      </c>
      <c r="AP1493" t="n">
        <f>ROUND(Q1493*100/I1493,2)</f>
        <v>0.0</v>
      </c>
      <c r="AQ1493"/>
      <c r="AR1493"/>
      <c r="AS1493" t="n">
        <v>0.0</v>
      </c>
    </row>
    <row r="1494">
      <c r="A1494" s="1" t="n">
        <v>45234.0</v>
      </c>
      <c r="B1494" s="2" t="n">
        <v>45234.640023148146</v>
      </c>
      <c r="C1494" t="inlineStr">
        <is>
          <t>3140094012085551</t>
        </is>
      </c>
      <c r="D1494" t="inlineStr">
        <is>
          <t>POS0012</t>
        </is>
      </c>
      <c r="E1494" t="inlineStr">
        <is>
          <t>66</t>
        </is>
      </c>
      <c r="F1494" t="inlineStr">
        <is>
          <t>0094</t>
        </is>
      </c>
      <c r="G1494" t="inlineStr">
        <is>
          <t>5314974859</t>
        </is>
      </c>
      <c r="H1494" t="n">
        <v>452.0</v>
      </c>
      <c r="I1494" t="n">
        <v>430.47</v>
      </c>
      <c r="J1494" t="n">
        <v>393.33</v>
      </c>
      <c r="K1494" t="inlineStr">
        <is>
          <t>sale</t>
        </is>
      </c>
      <c r="L1494" t="inlineStr">
        <is>
          <t/>
        </is>
      </c>
      <c r="M1494" t="inlineStr">
        <is>
          <t/>
        </is>
      </c>
      <c r="N1494" t="n">
        <v>0.0</v>
      </c>
      <c r="O1494" t="n">
        <v>0.0</v>
      </c>
      <c r="P1494" t="n">
        <v>335.96</v>
      </c>
      <c r="Q1494" t="n">
        <v>335.95</v>
      </c>
      <c r="R1494" t="n">
        <v>37.14</v>
      </c>
      <c r="S1494" t="n">
        <v>37.14</v>
      </c>
      <c r="T1494" t="n">
        <v>4.3</v>
      </c>
      <c r="U1494" t="n">
        <v>4.3</v>
      </c>
      <c r="V1494" t="n">
        <v>70.8</v>
      </c>
      <c r="W1494" t="n">
        <v>70.8</v>
      </c>
      <c r="X1494" t="n">
        <v>5.65</v>
      </c>
      <c r="Y1494" t="n">
        <v>5.65</v>
      </c>
      <c r="Z1494" t="n">
        <v>13.76</v>
      </c>
      <c r="AA1494" t="n">
        <v>13.76</v>
      </c>
      <c r="AB1494" t="n">
        <v>21.52</v>
      </c>
      <c r="AC1494" t="n">
        <v>21.53</v>
      </c>
      <c r="AD1494" t="n">
        <v>21.529999999999973</v>
      </c>
      <c r="AE1494" t="n">
        <v>0.009999999999990905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-0.010000000000001563</v>
      </c>
      <c r="AL1494" t="inlineStr">
        <is>
          <t>unreconciled</t>
        </is>
      </c>
      <c r="AM1494" t="inlineStr">
        <is>
          <t>Order Amount Mismatch (POS&gt;3PO)</t>
        </is>
      </c>
      <c r="AN1494" t="n">
        <v>21.53</v>
      </c>
      <c r="AO1494" t="n">
        <f>ROUND(P1494*100/H1494,2)</f>
        <v>0.0</v>
      </c>
      <c r="AP1494" t="n">
        <f>ROUND(Q1494*100/I1494,2)</f>
        <v>0.0</v>
      </c>
      <c r="AQ1494"/>
      <c r="AR1494"/>
      <c r="AS1494" t="n">
        <v>0.0</v>
      </c>
    </row>
    <row r="1495">
      <c r="A1495" s="1" t="n">
        <v>45234.0</v>
      </c>
      <c r="B1495" s="2" t="n">
        <v>45234.63528935185</v>
      </c>
      <c r="C1495" t="inlineStr">
        <is>
          <t>3140094012085541</t>
        </is>
      </c>
      <c r="D1495" t="inlineStr">
        <is>
          <t>POS0012</t>
        </is>
      </c>
      <c r="E1495" t="inlineStr">
        <is>
          <t>56</t>
        </is>
      </c>
      <c r="F1495" t="inlineStr">
        <is>
          <t>0094</t>
        </is>
      </c>
      <c r="G1495" t="inlineStr">
        <is>
          <t>5314977788</t>
        </is>
      </c>
      <c r="H1495" t="n">
        <v>436.0</v>
      </c>
      <c r="I1495" t="n">
        <v>415.24</v>
      </c>
      <c r="J1495" t="n">
        <v>378.1</v>
      </c>
      <c r="K1495" t="inlineStr">
        <is>
          <t>sale</t>
        </is>
      </c>
      <c r="L1495" t="inlineStr">
        <is>
          <t/>
        </is>
      </c>
      <c r="M1495" t="inlineStr">
        <is>
          <t/>
        </is>
      </c>
      <c r="N1495" t="n">
        <v>0.0</v>
      </c>
      <c r="O1495" t="n">
        <v>0.0</v>
      </c>
      <c r="P1495" t="n">
        <v>324.35</v>
      </c>
      <c r="Q1495" t="n">
        <v>324.35</v>
      </c>
      <c r="R1495" t="n">
        <v>37.14</v>
      </c>
      <c r="S1495" t="n">
        <v>37.14</v>
      </c>
      <c r="T1495" t="n">
        <v>4.15</v>
      </c>
      <c r="U1495" t="n">
        <v>4.15</v>
      </c>
      <c r="V1495" t="n">
        <v>68.06</v>
      </c>
      <c r="W1495" t="n">
        <v>68.06</v>
      </c>
      <c r="X1495" t="n">
        <v>5.45</v>
      </c>
      <c r="Y1495" t="n">
        <v>5.45</v>
      </c>
      <c r="Z1495" t="n">
        <v>13.23</v>
      </c>
      <c r="AA1495" t="n">
        <v>13.23</v>
      </c>
      <c r="AB1495" t="n">
        <v>20.76</v>
      </c>
      <c r="AC1495" t="n">
        <v>20.76</v>
      </c>
      <c r="AD1495" t="n">
        <v>20.75999999999999</v>
      </c>
      <c r="AE1495" t="n">
        <v>0.0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0.0</v>
      </c>
      <c r="AL1495" t="inlineStr">
        <is>
          <t>unreconciled</t>
        </is>
      </c>
      <c r="AM1495" t="inlineStr">
        <is>
          <t>Order Amount Mismatch (POS&gt;3PO)</t>
        </is>
      </c>
      <c r="AN1495" t="n">
        <v>20.76</v>
      </c>
      <c r="AO1495" t="n">
        <f>ROUND(P1495*100/H1495,2)</f>
        <v>0.0</v>
      </c>
      <c r="AP1495" t="n">
        <f>ROUND(Q1495*100/I1495,2)</f>
        <v>0.0</v>
      </c>
      <c r="AQ1495"/>
      <c r="AR1495"/>
      <c r="AS1495" t="n">
        <v>0.0</v>
      </c>
    </row>
    <row r="1496">
      <c r="A1496" s="1" t="n">
        <v>45233.0</v>
      </c>
      <c r="B1496" s="2" t="n">
        <v>45234.024363425924</v>
      </c>
      <c r="C1496" t="inlineStr">
        <is>
          <t>3140094012085424</t>
        </is>
      </c>
      <c r="D1496" t="inlineStr">
        <is>
          <t>POS0012</t>
        </is>
      </c>
      <c r="E1496" t="inlineStr">
        <is>
          <t>39</t>
        </is>
      </c>
      <c r="F1496" t="inlineStr">
        <is>
          <t>0094</t>
        </is>
      </c>
      <c r="G1496" t="inlineStr">
        <is>
          <t>5314995076</t>
        </is>
      </c>
      <c r="H1496" t="n">
        <v>575.0</v>
      </c>
      <c r="I1496" t="n">
        <v>547.62</v>
      </c>
      <c r="J1496" t="n">
        <v>510.48</v>
      </c>
      <c r="K1496" t="inlineStr">
        <is>
          <t>sale</t>
        </is>
      </c>
      <c r="L1496" t="inlineStr">
        <is>
          <t/>
        </is>
      </c>
      <c r="M1496" t="inlineStr">
        <is>
          <t/>
        </is>
      </c>
      <c r="N1496" t="n">
        <v>0.0</v>
      </c>
      <c r="O1496" t="n">
        <v>0.0</v>
      </c>
      <c r="P1496" t="n">
        <v>425.23</v>
      </c>
      <c r="Q1496" t="n">
        <v>425.21</v>
      </c>
      <c r="R1496" t="n">
        <v>37.14</v>
      </c>
      <c r="S1496" t="n">
        <v>37.14</v>
      </c>
      <c r="T1496" t="n">
        <v>5.48</v>
      </c>
      <c r="U1496" t="n">
        <v>5.48</v>
      </c>
      <c r="V1496" t="n">
        <v>91.89</v>
      </c>
      <c r="W1496" t="n">
        <v>91.89</v>
      </c>
      <c r="X1496" t="n">
        <v>7.19</v>
      </c>
      <c r="Y1496" t="n">
        <v>7.19</v>
      </c>
      <c r="Z1496" t="n">
        <v>17.83</v>
      </c>
      <c r="AA1496" t="n">
        <v>17.83</v>
      </c>
      <c r="AB1496" t="n">
        <v>27.38</v>
      </c>
      <c r="AC1496" t="n">
        <v>27.38</v>
      </c>
      <c r="AD1496" t="n">
        <v>27.379999999999995</v>
      </c>
      <c r="AE1496" t="n">
        <v>0.020000000000038654</v>
      </c>
      <c r="AF1496" t="n">
        <v>0.0</v>
      </c>
      <c r="AG1496" t="n">
        <v>0.0</v>
      </c>
      <c r="AH1496" t="n">
        <v>0.0</v>
      </c>
      <c r="AI1496" t="n">
        <v>0.0</v>
      </c>
      <c r="AJ1496" t="n">
        <v>0.0</v>
      </c>
      <c r="AK1496" t="n">
        <v>0.0</v>
      </c>
      <c r="AL1496" t="inlineStr">
        <is>
          <t>unreconciled</t>
        </is>
      </c>
      <c r="AM1496" t="inlineStr">
        <is>
          <t>Order Amount Mismatch (POS&gt;3PO)</t>
        </is>
      </c>
      <c r="AN1496" t="n">
        <v>27.38</v>
      </c>
      <c r="AO1496" t="n">
        <f>ROUND(P1496*100/H1496,2)</f>
        <v>0.0</v>
      </c>
      <c r="AP1496" t="n">
        <f>ROUND(Q1496*100/I1496,2)</f>
        <v>0.0</v>
      </c>
      <c r="AQ1496"/>
      <c r="AR1496"/>
      <c r="AS1496" t="n">
        <v>0.0</v>
      </c>
    </row>
    <row r="1497">
      <c r="A1497" s="1" t="n">
        <v>45234.0</v>
      </c>
      <c r="B1497" s="2" t="n">
        <v>45234.86678240741</v>
      </c>
      <c r="C1497" t="inlineStr">
        <is>
          <t>3140094012085749</t>
        </is>
      </c>
      <c r="D1497" t="inlineStr">
        <is>
          <t>POS0012</t>
        </is>
      </c>
      <c r="E1497" t="inlineStr">
        <is>
          <t>64</t>
        </is>
      </c>
      <c r="F1497" t="inlineStr">
        <is>
          <t>0094</t>
        </is>
      </c>
      <c r="G1497" t="inlineStr">
        <is>
          <t>5315001474</t>
        </is>
      </c>
      <c r="H1497" t="n">
        <v>808.0</v>
      </c>
      <c r="I1497" t="n">
        <v>769.52</v>
      </c>
      <c r="J1497" t="n">
        <v>732.38</v>
      </c>
      <c r="K1497" t="inlineStr">
        <is>
          <t>sale</t>
        </is>
      </c>
      <c r="L1497" t="inlineStr">
        <is>
          <t/>
        </is>
      </c>
      <c r="M1497" t="inlineStr">
        <is>
          <t/>
        </is>
      </c>
      <c r="N1497" t="n">
        <v>0.0</v>
      </c>
      <c r="O1497" t="n">
        <v>0.0</v>
      </c>
      <c r="P1497" t="n">
        <v>594.34</v>
      </c>
      <c r="Q1497" t="n">
        <v>594.32</v>
      </c>
      <c r="R1497" t="n">
        <v>37.14</v>
      </c>
      <c r="S1497" t="n">
        <v>37.14</v>
      </c>
      <c r="T1497" t="n">
        <v>7.7</v>
      </c>
      <c r="U1497" t="n">
        <v>7.7</v>
      </c>
      <c r="V1497" t="n">
        <v>131.83</v>
      </c>
      <c r="W1497" t="n">
        <v>131.83</v>
      </c>
      <c r="X1497" t="n">
        <v>10.1</v>
      </c>
      <c r="Y1497" t="n">
        <v>10.1</v>
      </c>
      <c r="Z1497" t="n">
        <v>25.55</v>
      </c>
      <c r="AA1497" t="n">
        <v>25.55</v>
      </c>
      <c r="AB1497" t="n">
        <v>38.48</v>
      </c>
      <c r="AC1497" t="n">
        <v>38.48</v>
      </c>
      <c r="AD1497" t="n">
        <v>38.48000000000002</v>
      </c>
      <c r="AE1497" t="n">
        <v>0.01999999999998181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0.0</v>
      </c>
      <c r="AL1497" t="inlineStr">
        <is>
          <t>unreconciled</t>
        </is>
      </c>
      <c r="AM1497" t="inlineStr">
        <is>
          <t>Order Amount Mismatch (POS&gt;3PO)</t>
        </is>
      </c>
      <c r="AN1497" t="n">
        <v>38.48</v>
      </c>
      <c r="AO1497" t="n">
        <f>ROUND(P1497*100/H1497,2)</f>
        <v>0.0</v>
      </c>
      <c r="AP1497" t="n">
        <f>ROUND(Q1497*100/I1497,2)</f>
        <v>0.0</v>
      </c>
      <c r="AQ1497"/>
      <c r="AR1497"/>
      <c r="AS1497" t="n">
        <v>0.0</v>
      </c>
    </row>
    <row r="1498">
      <c r="A1498" s="1" t="n">
        <v>45235.0</v>
      </c>
      <c r="B1498" s="2" t="n">
        <v>45235.446493055555</v>
      </c>
      <c r="C1498" t="inlineStr">
        <is>
          <t>3140023012059740</t>
        </is>
      </c>
      <c r="D1498" t="inlineStr">
        <is>
          <t>POS0012</t>
        </is>
      </c>
      <c r="E1498" t="inlineStr">
        <is>
          <t>32</t>
        </is>
      </c>
      <c r="F1498" t="inlineStr">
        <is>
          <t>0023</t>
        </is>
      </c>
      <c r="G1498" t="inlineStr">
        <is>
          <t>5315010681</t>
        </is>
      </c>
      <c r="H1498" t="n">
        <v>157.0</v>
      </c>
      <c r="I1498" t="n">
        <v>149.52</v>
      </c>
      <c r="J1498" t="n">
        <v>112.38</v>
      </c>
      <c r="K1498" t="inlineStr">
        <is>
          <t>sale</t>
        </is>
      </c>
      <c r="L1498" t="inlineStr">
        <is>
          <t/>
        </is>
      </c>
      <c r="M1498" t="inlineStr">
        <is>
          <t/>
        </is>
      </c>
      <c r="N1498" t="n">
        <v>0.0</v>
      </c>
      <c r="O1498" t="n">
        <v>0.0</v>
      </c>
      <c r="P1498" t="n">
        <v>121.84</v>
      </c>
      <c r="Q1498" t="n">
        <v>121.84</v>
      </c>
      <c r="R1498" t="n">
        <v>37.14</v>
      </c>
      <c r="S1498" t="n">
        <v>37.14</v>
      </c>
      <c r="T1498" t="n">
        <v>1.5</v>
      </c>
      <c r="U1498" t="n">
        <v>1.5</v>
      </c>
      <c r="V1498" t="n">
        <v>20.23</v>
      </c>
      <c r="W1498" t="n">
        <v>20.23</v>
      </c>
      <c r="X1498" t="n">
        <v>1.96</v>
      </c>
      <c r="Y1498" t="n">
        <v>1.96</v>
      </c>
      <c r="Z1498" t="n">
        <v>3.99</v>
      </c>
      <c r="AA1498" t="n">
        <v>3.99</v>
      </c>
      <c r="AB1498" t="n">
        <v>7.48</v>
      </c>
      <c r="AC1498" t="n">
        <v>7.48</v>
      </c>
      <c r="AD1498" t="n">
        <v>7.47999999999999</v>
      </c>
      <c r="AE1498" t="n">
        <v>0.0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0.0</v>
      </c>
      <c r="AL1498" t="inlineStr">
        <is>
          <t>unreconciled</t>
        </is>
      </c>
      <c r="AM1498" t="inlineStr">
        <is>
          <t>Order Amount Mismatch (POS&gt;3PO)</t>
        </is>
      </c>
      <c r="AN1498" t="n">
        <v>7.48</v>
      </c>
      <c r="AO1498" t="n">
        <f>ROUND(P1498*100/H1498,2)</f>
        <v>0.0</v>
      </c>
      <c r="AP1498" t="n">
        <f>ROUND(Q1498*100/I1498,2)</f>
        <v>0.0</v>
      </c>
      <c r="AQ1498"/>
      <c r="AR1498"/>
      <c r="AS1498" t="n">
        <v>0.0</v>
      </c>
    </row>
    <row r="1499">
      <c r="A1499" s="1" t="n">
        <v>45235.0</v>
      </c>
      <c r="B1499" s="2" t="n">
        <v>45235.891377314816</v>
      </c>
      <c r="C1499" t="inlineStr">
        <is>
          <t>3140094012086314</t>
        </is>
      </c>
      <c r="D1499" t="inlineStr">
        <is>
          <t>POS0012</t>
        </is>
      </c>
      <c r="E1499" t="inlineStr">
        <is>
          <t>29</t>
        </is>
      </c>
      <c r="F1499" t="inlineStr">
        <is>
          <t>0094</t>
        </is>
      </c>
      <c r="G1499" t="inlineStr">
        <is>
          <t>5315014311</t>
        </is>
      </c>
      <c r="H1499" t="n">
        <v>221.0</v>
      </c>
      <c r="I1499" t="n">
        <v>210.47</v>
      </c>
      <c r="J1499" t="n">
        <v>173.33</v>
      </c>
      <c r="K1499" t="inlineStr">
        <is>
          <t>sale</t>
        </is>
      </c>
      <c r="L1499" t="inlineStr">
        <is>
          <t/>
        </is>
      </c>
      <c r="M1499" t="inlineStr">
        <is>
          <t/>
        </is>
      </c>
      <c r="N1499" t="n">
        <v>0.0</v>
      </c>
      <c r="O1499" t="n">
        <v>0.0</v>
      </c>
      <c r="P1499" t="n">
        <v>168.3</v>
      </c>
      <c r="Q1499" t="n">
        <v>168.29</v>
      </c>
      <c r="R1499" t="n">
        <v>37.14</v>
      </c>
      <c r="S1499" t="n">
        <v>37.14</v>
      </c>
      <c r="T1499" t="n">
        <v>2.1</v>
      </c>
      <c r="U1499" t="n">
        <v>2.1</v>
      </c>
      <c r="V1499" t="n">
        <v>31.2</v>
      </c>
      <c r="W1499" t="n">
        <v>31.2</v>
      </c>
      <c r="X1499" t="n">
        <v>2.76</v>
      </c>
      <c r="Y1499" t="n">
        <v>2.76</v>
      </c>
      <c r="Z1499" t="n">
        <v>6.11</v>
      </c>
      <c r="AA1499" t="n">
        <v>6.12</v>
      </c>
      <c r="AB1499" t="n">
        <v>10.52</v>
      </c>
      <c r="AC1499" t="n">
        <v>10.52</v>
      </c>
      <c r="AD1499" t="n">
        <v>10.530000000000001</v>
      </c>
      <c r="AE1499" t="n">
        <v>0.010000000000019327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-0.009999999999999787</v>
      </c>
      <c r="AK1499" t="n">
        <v>0.0</v>
      </c>
      <c r="AL1499" t="inlineStr">
        <is>
          <t>unreconciled</t>
        </is>
      </c>
      <c r="AM1499" t="inlineStr">
        <is>
          <t>Order Amount Mismatch (POS&gt;3PO)</t>
        </is>
      </c>
      <c r="AN1499" t="n">
        <v>10.53</v>
      </c>
      <c r="AO1499" t="n">
        <f>ROUND(P1499*100/H1499,2)</f>
        <v>0.0</v>
      </c>
      <c r="AP1499" t="n">
        <f>ROUND(Q1499*100/I1499,2)</f>
        <v>0.0</v>
      </c>
      <c r="AQ1499"/>
      <c r="AR1499"/>
      <c r="AS1499" t="n">
        <v>0.0</v>
      </c>
    </row>
    <row r="1500">
      <c r="A1500" s="1" t="n">
        <v>45234.0</v>
      </c>
      <c r="B1500" s="2" t="n">
        <v>45234.54418981481</v>
      </c>
      <c r="C1500" t="inlineStr">
        <is>
          <t>3140023012059456</t>
        </is>
      </c>
      <c r="D1500" t="inlineStr">
        <is>
          <t>POS0012</t>
        </is>
      </c>
      <c r="E1500" t="inlineStr">
        <is>
          <t>48</t>
        </is>
      </c>
      <c r="F1500" t="inlineStr">
        <is>
          <t>0023</t>
        </is>
      </c>
      <c r="G1500" t="inlineStr">
        <is>
          <t>5315015273</t>
        </is>
      </c>
      <c r="H1500" t="n">
        <v>266.0</v>
      </c>
      <c r="I1500" t="n">
        <v>253.33</v>
      </c>
      <c r="J1500" t="n">
        <v>216.19</v>
      </c>
      <c r="K1500" t="inlineStr">
        <is>
          <t>sale</t>
        </is>
      </c>
      <c r="L1500" t="inlineStr">
        <is>
          <t/>
        </is>
      </c>
      <c r="M1500" t="inlineStr">
        <is>
          <t/>
        </is>
      </c>
      <c r="N1500" t="n">
        <v>0.0</v>
      </c>
      <c r="O1500" t="n">
        <v>0.0</v>
      </c>
      <c r="P1500" t="n">
        <v>200.97</v>
      </c>
      <c r="Q1500" t="n">
        <v>200.98</v>
      </c>
      <c r="R1500" t="n">
        <v>37.14</v>
      </c>
      <c r="S1500" t="n">
        <v>37.14</v>
      </c>
      <c r="T1500" t="n">
        <v>2.53</v>
      </c>
      <c r="U1500" t="n">
        <v>2.53</v>
      </c>
      <c r="V1500" t="n">
        <v>38.91</v>
      </c>
      <c r="W1500" t="n">
        <v>38.91</v>
      </c>
      <c r="X1500" t="n">
        <v>3.32</v>
      </c>
      <c r="Y1500" t="n">
        <v>3.32</v>
      </c>
      <c r="Z1500" t="n">
        <v>7.6</v>
      </c>
      <c r="AA1500" t="n">
        <v>7.6</v>
      </c>
      <c r="AB1500" t="n">
        <v>12.66</v>
      </c>
      <c r="AC1500" t="n">
        <v>12.67</v>
      </c>
      <c r="AD1500" t="n">
        <v>12.669999999999987</v>
      </c>
      <c r="AE1500" t="n">
        <v>-0.009999999999990905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-0.009999999999999787</v>
      </c>
      <c r="AL1500" t="inlineStr">
        <is>
          <t>unreconciled</t>
        </is>
      </c>
      <c r="AM1500" t="inlineStr">
        <is>
          <t>Order Amount Mismatch (POS&gt;3PO)</t>
        </is>
      </c>
      <c r="AN1500" t="n">
        <v>12.67</v>
      </c>
      <c r="AO1500" t="n">
        <f>ROUND(P1500*100/H1500,2)</f>
        <v>0.0</v>
      </c>
      <c r="AP1500" t="n">
        <f>ROUND(Q1500*100/I1500,2)</f>
        <v>0.0</v>
      </c>
      <c r="AQ1500"/>
      <c r="AR1500"/>
      <c r="AS1500" t="n">
        <v>0.0</v>
      </c>
    </row>
    <row r="1501">
      <c r="A1501" s="1" t="n">
        <v>45235.0</v>
      </c>
      <c r="B1501" s="2" t="n">
        <v>45235.963009259256</v>
      </c>
      <c r="C1501" t="inlineStr">
        <is>
          <t>3140023012059914</t>
        </is>
      </c>
      <c r="D1501" t="inlineStr">
        <is>
          <t>POS0012</t>
        </is>
      </c>
      <c r="E1501" t="inlineStr">
        <is>
          <t>06</t>
        </is>
      </c>
      <c r="F1501" t="inlineStr">
        <is>
          <t>0023</t>
        </is>
      </c>
      <c r="G1501" t="inlineStr">
        <is>
          <t>5315026734</t>
        </is>
      </c>
      <c r="H1501" t="n">
        <v>339.0</v>
      </c>
      <c r="I1501" t="n">
        <v>322.86</v>
      </c>
      <c r="J1501" t="n">
        <v>285.72</v>
      </c>
      <c r="K1501" t="inlineStr">
        <is>
          <t>sale</t>
        </is>
      </c>
      <c r="L1501" t="inlineStr">
        <is>
          <t/>
        </is>
      </c>
      <c r="M1501" t="inlineStr">
        <is>
          <t/>
        </is>
      </c>
      <c r="N1501" t="n">
        <v>0.0</v>
      </c>
      <c r="O1501" t="n">
        <v>0.0</v>
      </c>
      <c r="P1501" t="n">
        <v>253.94</v>
      </c>
      <c r="Q1501" t="n">
        <v>253.92</v>
      </c>
      <c r="R1501" t="n">
        <v>37.14</v>
      </c>
      <c r="S1501" t="n">
        <v>37.14</v>
      </c>
      <c r="T1501" t="n">
        <v>3.23</v>
      </c>
      <c r="U1501" t="n">
        <v>3.23</v>
      </c>
      <c r="V1501" t="n">
        <v>51.43</v>
      </c>
      <c r="W1501" t="n">
        <v>51.43</v>
      </c>
      <c r="X1501" t="n">
        <v>4.24</v>
      </c>
      <c r="Y1501" t="n">
        <v>4.24</v>
      </c>
      <c r="Z1501" t="n">
        <v>10.02</v>
      </c>
      <c r="AA1501" t="n">
        <v>10.02</v>
      </c>
      <c r="AB1501" t="n">
        <v>16.14</v>
      </c>
      <c r="AC1501" t="n">
        <v>16.14</v>
      </c>
      <c r="AD1501" t="n">
        <v>16.139999999999986</v>
      </c>
      <c r="AE1501" t="n">
        <v>0.020000000000010232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0.0</v>
      </c>
      <c r="AL1501" t="inlineStr">
        <is>
          <t>unreconciled</t>
        </is>
      </c>
      <c r="AM1501" t="inlineStr">
        <is>
          <t>Order Amount Mismatch (POS&gt;3PO)</t>
        </is>
      </c>
      <c r="AN1501" t="n">
        <v>16.14</v>
      </c>
      <c r="AO1501" t="n">
        <f>ROUND(P1501*100/H1501,2)</f>
        <v>0.0</v>
      </c>
      <c r="AP1501" t="n">
        <f>ROUND(Q1501*100/I1501,2)</f>
        <v>0.0</v>
      </c>
      <c r="AQ1501"/>
      <c r="AR1501"/>
      <c r="AS1501" t="n">
        <v>0.0</v>
      </c>
    </row>
    <row r="1502">
      <c r="A1502" s="1" t="n">
        <v>45234.0</v>
      </c>
      <c r="B1502" s="2" t="n">
        <v>45234.959375</v>
      </c>
      <c r="C1502" t="inlineStr">
        <is>
          <t>3140094012085838</t>
        </is>
      </c>
      <c r="D1502" t="inlineStr">
        <is>
          <t>POS0012</t>
        </is>
      </c>
      <c r="E1502" t="inlineStr">
        <is>
          <t>53</t>
        </is>
      </c>
      <c r="F1502" t="inlineStr">
        <is>
          <t>0094</t>
        </is>
      </c>
      <c r="G1502" t="inlineStr">
        <is>
          <t>5315044823</t>
        </is>
      </c>
      <c r="H1502" t="n">
        <v>654.0</v>
      </c>
      <c r="I1502" t="n">
        <v>622.84</v>
      </c>
      <c r="J1502" t="n">
        <v>585.7</v>
      </c>
      <c r="K1502" t="inlineStr">
        <is>
          <t>sale</t>
        </is>
      </c>
      <c r="L1502" t="inlineStr">
        <is>
          <t/>
        </is>
      </c>
      <c r="M1502" t="inlineStr">
        <is>
          <t/>
        </is>
      </c>
      <c r="N1502" t="n">
        <v>0.0</v>
      </c>
      <c r="O1502" t="n">
        <v>0.0</v>
      </c>
      <c r="P1502" t="n">
        <v>482.56</v>
      </c>
      <c r="Q1502" t="n">
        <v>482.54</v>
      </c>
      <c r="R1502" t="n">
        <v>37.14</v>
      </c>
      <c r="S1502" t="n">
        <v>37.14</v>
      </c>
      <c r="T1502" t="n">
        <v>6.23</v>
      </c>
      <c r="U1502" t="n">
        <v>6.23</v>
      </c>
      <c r="V1502" t="n">
        <v>105.43</v>
      </c>
      <c r="W1502" t="n">
        <v>105.43</v>
      </c>
      <c r="X1502" t="n">
        <v>8.17</v>
      </c>
      <c r="Y1502" t="n">
        <v>8.17</v>
      </c>
      <c r="Z1502" t="n">
        <v>20.45</v>
      </c>
      <c r="AA1502" t="n">
        <v>20.45</v>
      </c>
      <c r="AB1502" t="n">
        <v>31.14</v>
      </c>
      <c r="AC1502" t="n">
        <v>31.14</v>
      </c>
      <c r="AD1502" t="n">
        <v>31.159999999999968</v>
      </c>
      <c r="AE1502" t="n">
        <v>0.01999999999998181</v>
      </c>
      <c r="AF1502" t="n">
        <v>0.0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0.0</v>
      </c>
      <c r="AL1502" t="inlineStr">
        <is>
          <t>unreconciled</t>
        </is>
      </c>
      <c r="AM1502" t="inlineStr">
        <is>
          <t>Order Amount Mismatch (POS&gt;3PO)</t>
        </is>
      </c>
      <c r="AN1502" t="n">
        <v>31.16</v>
      </c>
      <c r="AO1502" t="n">
        <f>ROUND(P1502*100/H1502,2)</f>
        <v>0.0</v>
      </c>
      <c r="AP1502" t="n">
        <f>ROUND(Q1502*100/I1502,2)</f>
        <v>0.0</v>
      </c>
      <c r="AQ1502"/>
      <c r="AR1502"/>
      <c r="AS1502" t="n">
        <v>0.0</v>
      </c>
    </row>
    <row r="1503">
      <c r="A1503" s="1" t="n">
        <v>45236.0</v>
      </c>
      <c r="B1503" s="2" t="n">
        <v>45236.69673611111</v>
      </c>
      <c r="C1503" t="inlineStr">
        <is>
          <t>3140023012060046</t>
        </is>
      </c>
      <c r="D1503" t="inlineStr">
        <is>
          <t>POS0012</t>
        </is>
      </c>
      <c r="E1503" t="inlineStr">
        <is>
          <t>38</t>
        </is>
      </c>
      <c r="F1503" t="inlineStr">
        <is>
          <t>0023</t>
        </is>
      </c>
      <c r="G1503" t="inlineStr">
        <is>
          <t>5315046170</t>
        </is>
      </c>
      <c r="H1503" t="n">
        <v>189.0</v>
      </c>
      <c r="I1503" t="n">
        <v>180.0</v>
      </c>
      <c r="J1503" t="n">
        <v>142.86</v>
      </c>
      <c r="K1503" t="inlineStr">
        <is>
          <t>sale</t>
        </is>
      </c>
      <c r="L1503" t="inlineStr">
        <is>
          <t/>
        </is>
      </c>
      <c r="M1503" t="inlineStr">
        <is>
          <t/>
        </is>
      </c>
      <c r="N1503" t="n">
        <v>0.0</v>
      </c>
      <c r="O1503" t="n">
        <v>0.0</v>
      </c>
      <c r="P1503" t="n">
        <v>145.08</v>
      </c>
      <c r="Q1503" t="n">
        <v>145.08</v>
      </c>
      <c r="R1503" t="n">
        <v>37.14</v>
      </c>
      <c r="S1503" t="n">
        <v>37.14</v>
      </c>
      <c r="T1503" t="n">
        <v>1.8</v>
      </c>
      <c r="U1503" t="n">
        <v>1.8</v>
      </c>
      <c r="V1503" t="n">
        <v>25.71</v>
      </c>
      <c r="W1503" t="n">
        <v>25.71</v>
      </c>
      <c r="X1503" t="n">
        <v>2.36</v>
      </c>
      <c r="Y1503" t="n">
        <v>2.36</v>
      </c>
      <c r="Z1503" t="n">
        <v>5.05</v>
      </c>
      <c r="AA1503" t="n">
        <v>5.05</v>
      </c>
      <c r="AB1503" t="n">
        <v>9.0</v>
      </c>
      <c r="AC1503" t="n">
        <v>9.0</v>
      </c>
      <c r="AD1503" t="n">
        <v>9.0</v>
      </c>
      <c r="AE1503" t="n">
        <v>0.0</v>
      </c>
      <c r="AF1503" t="n">
        <v>0.0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0.0</v>
      </c>
      <c r="AL1503" t="inlineStr">
        <is>
          <t>unreconciled</t>
        </is>
      </c>
      <c r="AM1503" t="inlineStr">
        <is>
          <t>Order Amount Mismatch (POS&gt;3PO)</t>
        </is>
      </c>
      <c r="AN1503" t="n">
        <v>9.0</v>
      </c>
      <c r="AO1503" t="n">
        <f>ROUND(P1503*100/H1503,2)</f>
        <v>0.0</v>
      </c>
      <c r="AP1503" t="n">
        <f>ROUND(Q1503*100/I1503,2)</f>
        <v>0.0</v>
      </c>
      <c r="AQ1503"/>
      <c r="AR1503"/>
      <c r="AS1503" t="n">
        <v>0.0</v>
      </c>
    </row>
    <row r="1504">
      <c r="A1504" s="1" t="n">
        <v>45234.0</v>
      </c>
      <c r="B1504" s="2" t="n">
        <v>45234.96724537037</v>
      </c>
      <c r="C1504" t="inlineStr">
        <is>
          <t>3140094012085842</t>
        </is>
      </c>
      <c r="D1504" t="inlineStr">
        <is>
          <t>POS0012</t>
        </is>
      </c>
      <c r="E1504" t="inlineStr">
        <is>
          <t>57</t>
        </is>
      </c>
      <c r="F1504" t="inlineStr">
        <is>
          <t>0094</t>
        </is>
      </c>
      <c r="G1504" t="inlineStr">
        <is>
          <t>5315049439</t>
        </is>
      </c>
      <c r="H1504" t="n">
        <v>98.0</v>
      </c>
      <c r="I1504" t="n">
        <v>93.33</v>
      </c>
      <c r="J1504" t="n">
        <v>56.19</v>
      </c>
      <c r="K1504" t="inlineStr">
        <is>
          <t>sale</t>
        </is>
      </c>
      <c r="L1504" t="inlineStr">
        <is>
          <t/>
        </is>
      </c>
      <c r="M1504" t="inlineStr">
        <is>
          <t/>
        </is>
      </c>
      <c r="N1504" t="n">
        <v>0.0</v>
      </c>
      <c r="O1504" t="n">
        <v>0.0</v>
      </c>
      <c r="P1504" t="n">
        <v>79.02</v>
      </c>
      <c r="Q1504" t="n">
        <v>79.02</v>
      </c>
      <c r="R1504" t="n">
        <v>37.14</v>
      </c>
      <c r="S1504" t="n">
        <v>37.14</v>
      </c>
      <c r="T1504" t="n">
        <v>0.93</v>
      </c>
      <c r="U1504" t="n">
        <v>0.93</v>
      </c>
      <c r="V1504" t="n">
        <v>10.11</v>
      </c>
      <c r="W1504" t="n">
        <v>10.11</v>
      </c>
      <c r="X1504" t="n">
        <v>1.23</v>
      </c>
      <c r="Y1504" t="n">
        <v>1.22</v>
      </c>
      <c r="Z1504" t="n">
        <v>2.04</v>
      </c>
      <c r="AA1504" t="n">
        <v>2.04</v>
      </c>
      <c r="AB1504" t="n">
        <v>4.66</v>
      </c>
      <c r="AC1504" t="n">
        <v>4.67</v>
      </c>
      <c r="AD1504" t="n">
        <v>4.670000000000002</v>
      </c>
      <c r="AE1504" t="n">
        <v>0.0</v>
      </c>
      <c r="AF1504" t="n">
        <v>0.0</v>
      </c>
      <c r="AG1504" t="n">
        <v>0.0</v>
      </c>
      <c r="AH1504" t="n">
        <v>0.0</v>
      </c>
      <c r="AI1504" t="n">
        <v>0.010000000000000009</v>
      </c>
      <c r="AJ1504" t="n">
        <v>0.0</v>
      </c>
      <c r="AK1504" t="n">
        <v>-0.009999999999999787</v>
      </c>
      <c r="AL1504" t="inlineStr">
        <is>
          <t>unreconciled</t>
        </is>
      </c>
      <c r="AM1504" t="inlineStr">
        <is>
          <t>Order Amount Mismatch (POS&gt;3PO)</t>
        </is>
      </c>
      <c r="AN1504" t="n">
        <v>4.67</v>
      </c>
      <c r="AO1504" t="n">
        <f>ROUND(P1504*100/H1504,2)</f>
        <v>0.0</v>
      </c>
      <c r="AP1504" t="n">
        <f>ROUND(Q1504*100/I1504,2)</f>
        <v>0.0</v>
      </c>
      <c r="AQ1504"/>
      <c r="AR1504"/>
      <c r="AS1504" t="n">
        <v>0.0</v>
      </c>
    </row>
    <row r="1505">
      <c r="A1505" s="1" t="n">
        <v>45234.0</v>
      </c>
      <c r="B1505" s="2" t="n">
        <v>45234.62238425926</v>
      </c>
      <c r="C1505" t="inlineStr">
        <is>
          <t>3140094012085524</t>
        </is>
      </c>
      <c r="D1505" t="inlineStr">
        <is>
          <t>POS0012</t>
        </is>
      </c>
      <c r="E1505" t="inlineStr">
        <is>
          <t>39</t>
        </is>
      </c>
      <c r="F1505" t="inlineStr">
        <is>
          <t>0094</t>
        </is>
      </c>
      <c r="G1505" t="inlineStr">
        <is>
          <t>5315055950</t>
        </is>
      </c>
      <c r="H1505" t="n">
        <v>388.0</v>
      </c>
      <c r="I1505" t="n">
        <v>369.52</v>
      </c>
      <c r="J1505" t="n">
        <v>332.38</v>
      </c>
      <c r="K1505" t="inlineStr">
        <is>
          <t>sale</t>
        </is>
      </c>
      <c r="L1505" t="inlineStr">
        <is>
          <t/>
        </is>
      </c>
      <c r="M1505" t="inlineStr">
        <is>
          <t/>
        </is>
      </c>
      <c r="N1505" t="n">
        <v>0.0</v>
      </c>
      <c r="O1505" t="n">
        <v>0.0</v>
      </c>
      <c r="P1505" t="n">
        <v>289.5</v>
      </c>
      <c r="Q1505" t="n">
        <v>289.5</v>
      </c>
      <c r="R1505" t="n">
        <v>37.14</v>
      </c>
      <c r="S1505" t="n">
        <v>37.14</v>
      </c>
      <c r="T1505" t="n">
        <v>3.7</v>
      </c>
      <c r="U1505" t="n">
        <v>3.7</v>
      </c>
      <c r="V1505" t="n">
        <v>59.83</v>
      </c>
      <c r="W1505" t="n">
        <v>59.83</v>
      </c>
      <c r="X1505" t="n">
        <v>4.85</v>
      </c>
      <c r="Y1505" t="n">
        <v>4.85</v>
      </c>
      <c r="Z1505" t="n">
        <v>11.64</v>
      </c>
      <c r="AA1505" t="n">
        <v>11.64</v>
      </c>
      <c r="AB1505" t="n">
        <v>18.48</v>
      </c>
      <c r="AC1505" t="n">
        <v>18.48</v>
      </c>
      <c r="AD1505" t="n">
        <v>18.480000000000018</v>
      </c>
      <c r="AE1505" t="n">
        <v>0.0</v>
      </c>
      <c r="AF1505" t="n">
        <v>0.0</v>
      </c>
      <c r="AG1505" t="n">
        <v>0.0</v>
      </c>
      <c r="AH1505" t="n">
        <v>0.0</v>
      </c>
      <c r="AI1505" t="n">
        <v>0.0</v>
      </c>
      <c r="AJ1505" t="n">
        <v>0.0</v>
      </c>
      <c r="AK1505" t="n">
        <v>0.0</v>
      </c>
      <c r="AL1505" t="inlineStr">
        <is>
          <t>unreconciled</t>
        </is>
      </c>
      <c r="AM1505" t="inlineStr">
        <is>
          <t>Order Amount Mismatch (POS&gt;3PO)</t>
        </is>
      </c>
      <c r="AN1505" t="n">
        <v>18.48</v>
      </c>
      <c r="AO1505" t="n">
        <f>ROUND(P1505*100/H1505,2)</f>
        <v>0.0</v>
      </c>
      <c r="AP1505" t="n">
        <f>ROUND(Q1505*100/I1505,2)</f>
        <v>0.0</v>
      </c>
      <c r="AQ1505"/>
      <c r="AR1505"/>
      <c r="AS1505" t="n">
        <v>0.0</v>
      </c>
    </row>
    <row r="1506">
      <c r="A1506" s="1" t="n">
        <v>45234.0</v>
      </c>
      <c r="B1506" s="2" t="n">
        <v>45234.570023148146</v>
      </c>
      <c r="C1506" t="inlineStr">
        <is>
          <t>3140094012085481</t>
        </is>
      </c>
      <c r="D1506" t="inlineStr">
        <is>
          <t>POS0012</t>
        </is>
      </c>
      <c r="E1506" t="inlineStr">
        <is>
          <t>96</t>
        </is>
      </c>
      <c r="F1506" t="inlineStr">
        <is>
          <t>0094</t>
        </is>
      </c>
      <c r="G1506" t="inlineStr">
        <is>
          <t>5315069847</t>
        </is>
      </c>
      <c r="H1506" t="n">
        <v>261.0</v>
      </c>
      <c r="I1506" t="n">
        <v>248.57</v>
      </c>
      <c r="J1506" t="n">
        <v>211.43</v>
      </c>
      <c r="K1506" t="inlineStr">
        <is>
          <t>sale</t>
        </is>
      </c>
      <c r="L1506" t="inlineStr">
        <is>
          <t/>
        </is>
      </c>
      <c r="M1506" t="inlineStr">
        <is>
          <t/>
        </is>
      </c>
      <c r="N1506" t="n">
        <v>0.0</v>
      </c>
      <c r="O1506" t="n">
        <v>0.0</v>
      </c>
      <c r="P1506" t="n">
        <v>197.32</v>
      </c>
      <c r="Q1506" t="n">
        <v>197.31</v>
      </c>
      <c r="R1506" t="n">
        <v>37.14</v>
      </c>
      <c r="S1506" t="n">
        <v>37.14</v>
      </c>
      <c r="T1506" t="n">
        <v>2.49</v>
      </c>
      <c r="U1506" t="n">
        <v>2.49</v>
      </c>
      <c r="V1506" t="n">
        <v>38.06</v>
      </c>
      <c r="W1506" t="n">
        <v>38.06</v>
      </c>
      <c r="X1506" t="n">
        <v>3.26</v>
      </c>
      <c r="Y1506" t="n">
        <v>3.26</v>
      </c>
      <c r="Z1506" t="n">
        <v>7.44</v>
      </c>
      <c r="AA1506" t="n">
        <v>7.44</v>
      </c>
      <c r="AB1506" t="n">
        <v>12.42</v>
      </c>
      <c r="AC1506" t="n">
        <v>12.43</v>
      </c>
      <c r="AD1506" t="n">
        <v>12.430000000000007</v>
      </c>
      <c r="AE1506" t="n">
        <v>0.009999999999990905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-0.009999999999999787</v>
      </c>
      <c r="AL1506" t="inlineStr">
        <is>
          <t>unreconciled</t>
        </is>
      </c>
      <c r="AM1506" t="inlineStr">
        <is>
          <t>Order Amount Mismatch (POS&gt;3PO)</t>
        </is>
      </c>
      <c r="AN1506" t="n">
        <v>12.43</v>
      </c>
      <c r="AO1506" t="n">
        <f>ROUND(P1506*100/H1506,2)</f>
        <v>0.0</v>
      </c>
      <c r="AP1506" t="n">
        <f>ROUND(Q1506*100/I1506,2)</f>
        <v>0.0</v>
      </c>
      <c r="AQ1506"/>
      <c r="AR1506"/>
      <c r="AS1506" t="n">
        <v>0.0</v>
      </c>
    </row>
    <row r="1507">
      <c r="A1507" s="1" t="n">
        <v>45234.0</v>
      </c>
      <c r="B1507" s="2" t="n">
        <v>45234.994675925926</v>
      </c>
      <c r="C1507" t="inlineStr">
        <is>
          <t>3140094012085870</t>
        </is>
      </c>
      <c r="D1507" t="inlineStr">
        <is>
          <t>POS0012</t>
        </is>
      </c>
      <c r="E1507" t="inlineStr">
        <is>
          <t>85</t>
        </is>
      </c>
      <c r="F1507" t="inlineStr">
        <is>
          <t>0094</t>
        </is>
      </c>
      <c r="G1507" t="inlineStr">
        <is>
          <t>5315069894</t>
        </is>
      </c>
      <c r="H1507" t="n">
        <v>303.0</v>
      </c>
      <c r="I1507" t="n">
        <v>288.58</v>
      </c>
      <c r="J1507" t="n">
        <v>251.44</v>
      </c>
      <c r="K1507" t="inlineStr">
        <is>
          <t>sale</t>
        </is>
      </c>
      <c r="L1507" t="inlineStr">
        <is>
          <t/>
        </is>
      </c>
      <c r="M1507" t="inlineStr">
        <is>
          <t/>
        </is>
      </c>
      <c r="N1507" t="n">
        <v>0.0</v>
      </c>
      <c r="O1507" t="n">
        <v>0.0</v>
      </c>
      <c r="P1507" t="n">
        <v>227.81</v>
      </c>
      <c r="Q1507" t="n">
        <v>227.8</v>
      </c>
      <c r="R1507" t="n">
        <v>37.14</v>
      </c>
      <c r="S1507" t="n">
        <v>37.14</v>
      </c>
      <c r="T1507" t="n">
        <v>2.89</v>
      </c>
      <c r="U1507" t="n">
        <v>2.89</v>
      </c>
      <c r="V1507" t="n">
        <v>45.26</v>
      </c>
      <c r="W1507" t="n">
        <v>45.26</v>
      </c>
      <c r="X1507" t="n">
        <v>3.79</v>
      </c>
      <c r="Y1507" t="n">
        <v>3.79</v>
      </c>
      <c r="Z1507" t="n">
        <v>8.83</v>
      </c>
      <c r="AA1507" t="n">
        <v>8.83</v>
      </c>
      <c r="AB1507" t="n">
        <v>14.42</v>
      </c>
      <c r="AC1507" t="n">
        <v>14.43</v>
      </c>
      <c r="AD1507" t="n">
        <v>14.420000000000016</v>
      </c>
      <c r="AE1507" t="n">
        <v>0.009999999999990905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-0.009999999999999787</v>
      </c>
      <c r="AL1507" t="inlineStr">
        <is>
          <t>unreconciled</t>
        </is>
      </c>
      <c r="AM1507" t="inlineStr">
        <is>
          <t>Order Amount Mismatch (POS&gt;3PO)</t>
        </is>
      </c>
      <c r="AN1507" t="n">
        <v>14.42</v>
      </c>
      <c r="AO1507" t="n">
        <f>ROUND(P1507*100/H1507,2)</f>
        <v>0.0</v>
      </c>
      <c r="AP1507" t="n">
        <f>ROUND(Q1507*100/I1507,2)</f>
        <v>0.0</v>
      </c>
      <c r="AQ1507"/>
      <c r="AR1507"/>
      <c r="AS1507" t="n">
        <v>0.0</v>
      </c>
    </row>
    <row r="1508">
      <c r="A1508" s="1" t="n">
        <v>45234.0</v>
      </c>
      <c r="B1508" s="2" t="n">
        <v>45234.702048611114</v>
      </c>
      <c r="C1508" t="inlineStr">
        <is>
          <t>3140094012085592</t>
        </is>
      </c>
      <c r="D1508" t="inlineStr">
        <is>
          <t>POS0012</t>
        </is>
      </c>
      <c r="E1508" t="inlineStr">
        <is>
          <t>07</t>
        </is>
      </c>
      <c r="F1508" t="inlineStr">
        <is>
          <t>0094</t>
        </is>
      </c>
      <c r="G1508" t="inlineStr">
        <is>
          <t>5315089392</t>
        </is>
      </c>
      <c r="H1508" t="n">
        <v>324.0</v>
      </c>
      <c r="I1508" t="n">
        <v>308.57</v>
      </c>
      <c r="J1508" t="n">
        <v>271.43</v>
      </c>
      <c r="K1508" t="inlineStr">
        <is>
          <t>sale</t>
        </is>
      </c>
      <c r="L1508" t="inlineStr">
        <is>
          <t/>
        </is>
      </c>
      <c r="M1508" t="inlineStr">
        <is>
          <t/>
        </is>
      </c>
      <c r="N1508" t="n">
        <v>0.0</v>
      </c>
      <c r="O1508" t="n">
        <v>0.0</v>
      </c>
      <c r="P1508" t="n">
        <v>243.05</v>
      </c>
      <c r="Q1508" t="n">
        <v>243.04</v>
      </c>
      <c r="R1508" t="n">
        <v>37.14</v>
      </c>
      <c r="S1508" t="n">
        <v>37.14</v>
      </c>
      <c r="T1508" t="n">
        <v>3.09</v>
      </c>
      <c r="U1508" t="n">
        <v>3.09</v>
      </c>
      <c r="V1508" t="n">
        <v>48.86</v>
      </c>
      <c r="W1508" t="n">
        <v>48.86</v>
      </c>
      <c r="X1508" t="n">
        <v>4.05</v>
      </c>
      <c r="Y1508" t="n">
        <v>4.05</v>
      </c>
      <c r="Z1508" t="n">
        <v>9.52</v>
      </c>
      <c r="AA1508" t="n">
        <v>9.52</v>
      </c>
      <c r="AB1508" t="n">
        <v>15.42</v>
      </c>
      <c r="AC1508" t="n">
        <v>15.43</v>
      </c>
      <c r="AD1508" t="n">
        <v>15.430000000000007</v>
      </c>
      <c r="AE1508" t="n">
        <v>0.010000000000019327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-0.009999999999999787</v>
      </c>
      <c r="AL1508" t="inlineStr">
        <is>
          <t>unreconciled</t>
        </is>
      </c>
      <c r="AM1508" t="inlineStr">
        <is>
          <t>Order Amount Mismatch (POS&gt;3PO)</t>
        </is>
      </c>
      <c r="AN1508" t="n">
        <v>15.43</v>
      </c>
      <c r="AO1508" t="n">
        <f>ROUND(P1508*100/H1508,2)</f>
        <v>0.0</v>
      </c>
      <c r="AP1508" t="n">
        <f>ROUND(Q1508*100/I1508,2)</f>
        <v>0.0</v>
      </c>
      <c r="AQ1508"/>
      <c r="AR1508"/>
      <c r="AS1508" t="n">
        <v>0.0</v>
      </c>
    </row>
    <row r="1509">
      <c r="A1509" s="1" t="n">
        <v>45234.0</v>
      </c>
      <c r="B1509" s="2" t="n">
        <v>45235.036631944444</v>
      </c>
      <c r="C1509" t="inlineStr">
        <is>
          <t>3140094012085925</t>
        </is>
      </c>
      <c r="D1509" t="inlineStr">
        <is>
          <t>POS0012</t>
        </is>
      </c>
      <c r="E1509" t="inlineStr">
        <is>
          <t>40</t>
        </is>
      </c>
      <c r="F1509" t="inlineStr">
        <is>
          <t>0094</t>
        </is>
      </c>
      <c r="G1509" t="inlineStr">
        <is>
          <t>5315097438</t>
        </is>
      </c>
      <c r="H1509" t="n">
        <v>225.0</v>
      </c>
      <c r="I1509" t="n">
        <v>214.28</v>
      </c>
      <c r="J1509" t="n">
        <v>177.14</v>
      </c>
      <c r="K1509" t="inlineStr">
        <is>
          <t>sale</t>
        </is>
      </c>
      <c r="L1509" t="inlineStr">
        <is>
          <t/>
        </is>
      </c>
      <c r="M1509" t="inlineStr">
        <is>
          <t/>
        </is>
      </c>
      <c r="N1509" t="n">
        <v>0.0</v>
      </c>
      <c r="O1509" t="n">
        <v>0.0</v>
      </c>
      <c r="P1509" t="n">
        <v>171.19</v>
      </c>
      <c r="Q1509" t="n">
        <v>171.21</v>
      </c>
      <c r="R1509" t="n">
        <v>37.14</v>
      </c>
      <c r="S1509" t="n">
        <v>37.14</v>
      </c>
      <c r="T1509" t="n">
        <v>2.14</v>
      </c>
      <c r="U1509" t="n">
        <v>2.14</v>
      </c>
      <c r="V1509" t="n">
        <v>31.89</v>
      </c>
      <c r="W1509" t="n">
        <v>31.89</v>
      </c>
      <c r="X1509" t="n">
        <v>2.81</v>
      </c>
      <c r="Y1509" t="n">
        <v>2.81</v>
      </c>
      <c r="Z1509" t="n">
        <v>6.25</v>
      </c>
      <c r="AA1509" t="n">
        <v>6.25</v>
      </c>
      <c r="AB1509" t="n">
        <v>10.72</v>
      </c>
      <c r="AC1509" t="n">
        <v>10.72</v>
      </c>
      <c r="AD1509" t="n">
        <v>10.719999999999999</v>
      </c>
      <c r="AE1509" t="n">
        <v>-0.020000000000010232</v>
      </c>
      <c r="AF1509" t="n">
        <v>0.0</v>
      </c>
      <c r="AG1509" t="n">
        <v>0.0</v>
      </c>
      <c r="AH1509" t="n">
        <v>0.0</v>
      </c>
      <c r="AI1509" t="n">
        <v>0.0</v>
      </c>
      <c r="AJ1509" t="n">
        <v>0.0</v>
      </c>
      <c r="AK1509" t="n">
        <v>0.0</v>
      </c>
      <c r="AL1509" t="inlineStr">
        <is>
          <t>unreconciled</t>
        </is>
      </c>
      <c r="AM1509" t="inlineStr">
        <is>
          <t>Order Amount Mismatch (POS&gt;3PO)</t>
        </is>
      </c>
      <c r="AN1509" t="n">
        <v>10.72</v>
      </c>
      <c r="AO1509" t="n">
        <f>ROUND(P1509*100/H1509,2)</f>
        <v>0.0</v>
      </c>
      <c r="AP1509" t="n">
        <f>ROUND(Q1509*100/I1509,2)</f>
        <v>0.0</v>
      </c>
      <c r="AQ1509"/>
      <c r="AR1509"/>
      <c r="AS1509" t="n">
        <v>0.0</v>
      </c>
    </row>
    <row r="1510">
      <c r="A1510" s="1" t="n">
        <v>45234.0</v>
      </c>
      <c r="B1510" s="2" t="n">
        <v>45234.49144675926</v>
      </c>
      <c r="C1510" t="inlineStr">
        <is>
          <t>3140023012059441</t>
        </is>
      </c>
      <c r="D1510" t="inlineStr">
        <is>
          <t>POS0012</t>
        </is>
      </c>
      <c r="E1510" t="inlineStr">
        <is>
          <t>33</t>
        </is>
      </c>
      <c r="F1510" t="inlineStr">
        <is>
          <t>0023</t>
        </is>
      </c>
      <c r="G1510" t="inlineStr">
        <is>
          <t>5315100061</t>
        </is>
      </c>
      <c r="H1510" t="n">
        <v>301.0</v>
      </c>
      <c r="I1510" t="n">
        <v>286.67</v>
      </c>
      <c r="J1510" t="n">
        <v>249.53</v>
      </c>
      <c r="K1510" t="inlineStr">
        <is>
          <t>sale</t>
        </is>
      </c>
      <c r="L1510" t="inlineStr">
        <is>
          <t/>
        </is>
      </c>
      <c r="M1510" t="inlineStr">
        <is>
          <t/>
        </is>
      </c>
      <c r="N1510" t="n">
        <v>0.0</v>
      </c>
      <c r="O1510" t="n">
        <v>0.0</v>
      </c>
      <c r="P1510" t="n">
        <v>226.36</v>
      </c>
      <c r="Q1510" t="n">
        <v>226.35</v>
      </c>
      <c r="R1510" t="n">
        <v>37.14</v>
      </c>
      <c r="S1510" t="n">
        <v>37.14</v>
      </c>
      <c r="T1510" t="n">
        <v>2.87</v>
      </c>
      <c r="U1510" t="n">
        <v>2.87</v>
      </c>
      <c r="V1510" t="n">
        <v>44.92</v>
      </c>
      <c r="W1510" t="n">
        <v>44.92</v>
      </c>
      <c r="X1510" t="n">
        <v>3.76</v>
      </c>
      <c r="Y1510" t="n">
        <v>3.76</v>
      </c>
      <c r="Z1510" t="n">
        <v>8.76</v>
      </c>
      <c r="AA1510" t="n">
        <v>8.77</v>
      </c>
      <c r="AB1510" t="n">
        <v>14.34</v>
      </c>
      <c r="AC1510" t="n">
        <v>14.34</v>
      </c>
      <c r="AD1510" t="n">
        <v>14.329999999999984</v>
      </c>
      <c r="AE1510" t="n">
        <v>0.010000000000019327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-0.009999999999999787</v>
      </c>
      <c r="AK1510" t="n">
        <v>0.0</v>
      </c>
      <c r="AL1510" t="inlineStr">
        <is>
          <t>unreconciled</t>
        </is>
      </c>
      <c r="AM1510" t="inlineStr">
        <is>
          <t>Order Amount Mismatch (POS&gt;3PO)</t>
        </is>
      </c>
      <c r="AN1510" t="n">
        <v>14.33</v>
      </c>
      <c r="AO1510" t="n">
        <f>ROUND(P1510*100/H1510,2)</f>
        <v>0.0</v>
      </c>
      <c r="AP1510" t="n">
        <f>ROUND(Q1510*100/I1510,2)</f>
        <v>0.0</v>
      </c>
      <c r="AQ1510"/>
      <c r="AR1510"/>
      <c r="AS1510" t="n">
        <v>0.0</v>
      </c>
    </row>
    <row r="1511">
      <c r="A1511" s="1" t="n">
        <v>45235.0</v>
      </c>
      <c r="B1511" s="2" t="n">
        <v>45235.539872685185</v>
      </c>
      <c r="C1511" t="inlineStr">
        <is>
          <t>3140094012085975</t>
        </is>
      </c>
      <c r="D1511" t="inlineStr">
        <is>
          <t>POS0012</t>
        </is>
      </c>
      <c r="E1511" t="inlineStr">
        <is>
          <t>90</t>
        </is>
      </c>
      <c r="F1511" t="inlineStr">
        <is>
          <t>0094</t>
        </is>
      </c>
      <c r="G1511" t="inlineStr">
        <is>
          <t>5315105468</t>
        </is>
      </c>
      <c r="H1511" t="n">
        <v>275.0</v>
      </c>
      <c r="I1511" t="n">
        <v>261.9</v>
      </c>
      <c r="J1511" t="n">
        <v>224.76</v>
      </c>
      <c r="K1511" t="inlineStr">
        <is>
          <t>sale</t>
        </is>
      </c>
      <c r="L1511" t="inlineStr">
        <is>
          <t/>
        </is>
      </c>
      <c r="M1511" t="inlineStr">
        <is>
          <t/>
        </is>
      </c>
      <c r="N1511" t="n">
        <v>0.0</v>
      </c>
      <c r="O1511" t="n">
        <v>0.0</v>
      </c>
      <c r="P1511" t="n">
        <v>207.48</v>
      </c>
      <c r="Q1511" t="n">
        <v>207.48</v>
      </c>
      <c r="R1511" t="n">
        <v>37.14</v>
      </c>
      <c r="S1511" t="n">
        <v>37.14</v>
      </c>
      <c r="T1511" t="n">
        <v>2.62</v>
      </c>
      <c r="U1511" t="n">
        <v>2.62</v>
      </c>
      <c r="V1511" t="n">
        <v>40.46</v>
      </c>
      <c r="W1511" t="n">
        <v>40.46</v>
      </c>
      <c r="X1511" t="n">
        <v>3.44</v>
      </c>
      <c r="Y1511" t="n">
        <v>3.44</v>
      </c>
      <c r="Z1511" t="n">
        <v>7.9</v>
      </c>
      <c r="AA1511" t="n">
        <v>7.9</v>
      </c>
      <c r="AB1511" t="n">
        <v>13.1</v>
      </c>
      <c r="AC1511" t="n">
        <v>13.1</v>
      </c>
      <c r="AD1511" t="n">
        <v>13.100000000000023</v>
      </c>
      <c r="AE1511" t="n">
        <v>0.0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0.0</v>
      </c>
      <c r="AL1511" t="inlineStr">
        <is>
          <t>unreconciled</t>
        </is>
      </c>
      <c r="AM1511" t="inlineStr">
        <is>
          <t>Order Amount Mismatch (POS&gt;3PO)</t>
        </is>
      </c>
      <c r="AN1511" t="n">
        <v>13.1</v>
      </c>
      <c r="AO1511" t="n">
        <f>ROUND(P1511*100/H1511,2)</f>
        <v>0.0</v>
      </c>
      <c r="AP1511" t="n">
        <f>ROUND(Q1511*100/I1511,2)</f>
        <v>0.0</v>
      </c>
      <c r="AQ1511"/>
      <c r="AR1511"/>
      <c r="AS1511" t="n">
        <v>0.0</v>
      </c>
    </row>
    <row r="1512">
      <c r="A1512" s="1" t="n">
        <v>45234.0</v>
      </c>
      <c r="B1512" s="2" t="n">
        <v>45234.67344907407</v>
      </c>
      <c r="C1512" t="inlineStr">
        <is>
          <t>3140094012085570</t>
        </is>
      </c>
      <c r="D1512" t="inlineStr">
        <is>
          <t>POS0012</t>
        </is>
      </c>
      <c r="E1512" t="inlineStr">
        <is>
          <t>85</t>
        </is>
      </c>
      <c r="F1512" t="inlineStr">
        <is>
          <t>0094</t>
        </is>
      </c>
      <c r="G1512" t="inlineStr">
        <is>
          <t>5315105538</t>
        </is>
      </c>
      <c r="H1512" t="n">
        <v>308.0</v>
      </c>
      <c r="I1512" t="n">
        <v>293.33</v>
      </c>
      <c r="J1512" t="n">
        <v>256.19</v>
      </c>
      <c r="K1512" t="inlineStr">
        <is>
          <t>sale</t>
        </is>
      </c>
      <c r="L1512" t="inlineStr">
        <is>
          <t/>
        </is>
      </c>
      <c r="M1512" t="inlineStr">
        <is>
          <t/>
        </is>
      </c>
      <c r="N1512" t="n">
        <v>0.0</v>
      </c>
      <c r="O1512" t="n">
        <v>0.0</v>
      </c>
      <c r="P1512" t="n">
        <v>231.45</v>
      </c>
      <c r="Q1512" t="n">
        <v>231.44</v>
      </c>
      <c r="R1512" t="n">
        <v>37.14</v>
      </c>
      <c r="S1512" t="n">
        <v>37.14</v>
      </c>
      <c r="T1512" t="n">
        <v>2.93</v>
      </c>
      <c r="U1512" t="n">
        <v>2.93</v>
      </c>
      <c r="V1512" t="n">
        <v>46.11</v>
      </c>
      <c r="W1512" t="n">
        <v>46.11</v>
      </c>
      <c r="X1512" t="n">
        <v>3.85</v>
      </c>
      <c r="Y1512" t="n">
        <v>3.85</v>
      </c>
      <c r="Z1512" t="n">
        <v>8.99</v>
      </c>
      <c r="AA1512" t="n">
        <v>8.99</v>
      </c>
      <c r="AB1512" t="n">
        <v>14.66</v>
      </c>
      <c r="AC1512" t="n">
        <v>14.67</v>
      </c>
      <c r="AD1512" t="n">
        <v>14.670000000000016</v>
      </c>
      <c r="AE1512" t="n">
        <v>0.009999999999990905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  <c r="AK1512" t="n">
        <v>-0.009999999999999787</v>
      </c>
      <c r="AL1512" t="inlineStr">
        <is>
          <t>unreconciled</t>
        </is>
      </c>
      <c r="AM1512" t="inlineStr">
        <is>
          <t>Order Amount Mismatch (POS&gt;3PO)</t>
        </is>
      </c>
      <c r="AN1512" t="n">
        <v>14.67</v>
      </c>
      <c r="AO1512" t="n">
        <f>ROUND(P1512*100/H1512,2)</f>
        <v>0.0</v>
      </c>
      <c r="AP1512" t="n">
        <f>ROUND(Q1512*100/I1512,2)</f>
        <v>0.0</v>
      </c>
      <c r="AQ1512"/>
      <c r="AR1512"/>
      <c r="AS1512" t="n">
        <v>0.0</v>
      </c>
    </row>
    <row r="1513">
      <c r="A1513" s="1" t="n">
        <v>45235.0</v>
      </c>
      <c r="B1513" s="2" t="n">
        <v>45235.92851851852</v>
      </c>
      <c r="C1513" t="inlineStr">
        <is>
          <t>3140094012086347</t>
        </is>
      </c>
      <c r="D1513" t="inlineStr">
        <is>
          <t>POS0012</t>
        </is>
      </c>
      <c r="E1513" t="inlineStr">
        <is>
          <t>62</t>
        </is>
      </c>
      <c r="F1513" t="inlineStr">
        <is>
          <t>0094</t>
        </is>
      </c>
      <c r="G1513" t="inlineStr">
        <is>
          <t>5315109003</t>
        </is>
      </c>
      <c r="H1513" t="n">
        <v>366.0</v>
      </c>
      <c r="I1513" t="n">
        <v>348.57</v>
      </c>
      <c r="J1513" t="n">
        <v>311.43</v>
      </c>
      <c r="K1513" t="inlineStr">
        <is>
          <t>sale</t>
        </is>
      </c>
      <c r="L1513" t="inlineStr">
        <is>
          <t/>
        </is>
      </c>
      <c r="M1513" t="inlineStr">
        <is>
          <t/>
        </is>
      </c>
      <c r="N1513" t="n">
        <v>0.0</v>
      </c>
      <c r="O1513" t="n">
        <v>0.0</v>
      </c>
      <c r="P1513" t="n">
        <v>273.52</v>
      </c>
      <c r="Q1513" t="n">
        <v>273.54</v>
      </c>
      <c r="R1513" t="n">
        <v>37.14</v>
      </c>
      <c r="S1513" t="n">
        <v>37.14</v>
      </c>
      <c r="T1513" t="n">
        <v>3.49</v>
      </c>
      <c r="U1513" t="n">
        <v>3.49</v>
      </c>
      <c r="V1513" t="n">
        <v>56.06</v>
      </c>
      <c r="W1513" t="n">
        <v>56.06</v>
      </c>
      <c r="X1513" t="n">
        <v>4.58</v>
      </c>
      <c r="Y1513" t="n">
        <v>4.58</v>
      </c>
      <c r="Z1513" t="n">
        <v>10.92</v>
      </c>
      <c r="AA1513" t="n">
        <v>10.91</v>
      </c>
      <c r="AB1513" t="n">
        <v>17.42</v>
      </c>
      <c r="AC1513" t="n">
        <v>17.43</v>
      </c>
      <c r="AD1513" t="n">
        <v>17.430000000000007</v>
      </c>
      <c r="AE1513" t="n">
        <v>-0.020000000000038654</v>
      </c>
      <c r="AF1513" t="n">
        <v>0.0</v>
      </c>
      <c r="AG1513" t="n">
        <v>0.0</v>
      </c>
      <c r="AH1513" t="n">
        <v>0.0</v>
      </c>
      <c r="AI1513" t="n">
        <v>0.0</v>
      </c>
      <c r="AJ1513" t="n">
        <v>0.009999999999999787</v>
      </c>
      <c r="AK1513" t="n">
        <v>-0.00999999999999801</v>
      </c>
      <c r="AL1513" t="inlineStr">
        <is>
          <t>unreconciled</t>
        </is>
      </c>
      <c r="AM1513" t="inlineStr">
        <is>
          <t>Order Amount Mismatch (POS&gt;3PO)</t>
        </is>
      </c>
      <c r="AN1513" t="n">
        <v>17.43</v>
      </c>
      <c r="AO1513" t="n">
        <f>ROUND(P1513*100/H1513,2)</f>
        <v>0.0</v>
      </c>
      <c r="AP1513" t="n">
        <f>ROUND(Q1513*100/I1513,2)</f>
        <v>0.0</v>
      </c>
      <c r="AQ1513"/>
      <c r="AR1513"/>
      <c r="AS1513" t="n">
        <v>0.0</v>
      </c>
    </row>
    <row r="1514">
      <c r="A1514" s="1" t="n">
        <v>45236.0</v>
      </c>
      <c r="B1514" s="2" t="n">
        <v>45236.64053240741</v>
      </c>
      <c r="C1514" t="inlineStr">
        <is>
          <t>3140023012060031</t>
        </is>
      </c>
      <c r="D1514" t="inlineStr">
        <is>
          <t>POS0012</t>
        </is>
      </c>
      <c r="E1514" t="inlineStr">
        <is>
          <t>23</t>
        </is>
      </c>
      <c r="F1514" t="inlineStr">
        <is>
          <t>0023</t>
        </is>
      </c>
      <c r="G1514" t="inlineStr">
        <is>
          <t>5315109629</t>
        </is>
      </c>
      <c r="H1514" t="n">
        <v>139.0</v>
      </c>
      <c r="I1514" t="n">
        <v>132.38</v>
      </c>
      <c r="J1514" t="n">
        <v>95.24</v>
      </c>
      <c r="K1514" t="inlineStr">
        <is>
          <t>sale</t>
        </is>
      </c>
      <c r="L1514" t="inlineStr">
        <is>
          <t/>
        </is>
      </c>
      <c r="M1514" t="inlineStr">
        <is>
          <t/>
        </is>
      </c>
      <c r="N1514" t="n">
        <v>0.0</v>
      </c>
      <c r="O1514" t="n">
        <v>0.0</v>
      </c>
      <c r="P1514" t="n">
        <v>108.78</v>
      </c>
      <c r="Q1514" t="n">
        <v>108.78</v>
      </c>
      <c r="R1514" t="n">
        <v>37.14</v>
      </c>
      <c r="S1514" t="n">
        <v>37.14</v>
      </c>
      <c r="T1514" t="n">
        <v>1.32</v>
      </c>
      <c r="U1514" t="n">
        <v>1.32</v>
      </c>
      <c r="V1514" t="n">
        <v>17.14</v>
      </c>
      <c r="W1514" t="n">
        <v>17.14</v>
      </c>
      <c r="X1514" t="n">
        <v>1.74</v>
      </c>
      <c r="Y1514" t="n">
        <v>1.74</v>
      </c>
      <c r="Z1514" t="n">
        <v>3.4</v>
      </c>
      <c r="AA1514" t="n">
        <v>3.4</v>
      </c>
      <c r="AB1514" t="n">
        <v>6.62</v>
      </c>
      <c r="AC1514" t="n">
        <v>6.62</v>
      </c>
      <c r="AD1514" t="n">
        <v>6.6200000000000045</v>
      </c>
      <c r="AE1514" t="n">
        <v>0.0</v>
      </c>
      <c r="AF1514" t="n">
        <v>0.0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0.0</v>
      </c>
      <c r="AL1514" t="inlineStr">
        <is>
          <t>unreconciled</t>
        </is>
      </c>
      <c r="AM1514" t="inlineStr">
        <is>
          <t>Order Amount Mismatch (POS&gt;3PO)</t>
        </is>
      </c>
      <c r="AN1514" t="n">
        <v>6.62</v>
      </c>
      <c r="AO1514" t="n">
        <f>ROUND(P1514*100/H1514,2)</f>
        <v>0.0</v>
      </c>
      <c r="AP1514" t="n">
        <f>ROUND(Q1514*100/I1514,2)</f>
        <v>0.0</v>
      </c>
      <c r="AQ1514"/>
      <c r="AR1514"/>
      <c r="AS1514" t="n">
        <v>0.0</v>
      </c>
    </row>
    <row r="1515">
      <c r="A1515" s="1" t="n">
        <v>45235.0</v>
      </c>
      <c r="B1515" s="2" t="n">
        <v>45235.91392361111</v>
      </c>
      <c r="C1515" t="inlineStr">
        <is>
          <t>3140094012086329</t>
        </is>
      </c>
      <c r="D1515" t="inlineStr">
        <is>
          <t>POS0012</t>
        </is>
      </c>
      <c r="E1515" t="inlineStr">
        <is>
          <t>44</t>
        </is>
      </c>
      <c r="F1515" t="inlineStr">
        <is>
          <t>0094</t>
        </is>
      </c>
      <c r="G1515" t="inlineStr">
        <is>
          <t>5315114561</t>
        </is>
      </c>
      <c r="H1515" t="n">
        <v>913.0</v>
      </c>
      <c r="I1515" t="n">
        <v>869.53</v>
      </c>
      <c r="J1515" t="n">
        <v>832.39</v>
      </c>
      <c r="K1515" t="inlineStr">
        <is>
          <t>sale</t>
        </is>
      </c>
      <c r="L1515" t="inlineStr">
        <is>
          <t/>
        </is>
      </c>
      <c r="M1515" t="inlineStr">
        <is>
          <t/>
        </is>
      </c>
      <c r="N1515" t="n">
        <v>0.0</v>
      </c>
      <c r="O1515" t="n">
        <v>0.0</v>
      </c>
      <c r="P1515" t="n">
        <v>670.57</v>
      </c>
      <c r="Q1515" t="n">
        <v>670.57</v>
      </c>
      <c r="R1515" t="n">
        <v>37.14</v>
      </c>
      <c r="S1515" t="n">
        <v>37.14</v>
      </c>
      <c r="T1515" t="n">
        <v>8.7</v>
      </c>
      <c r="U1515" t="n">
        <v>8.7</v>
      </c>
      <c r="V1515" t="n">
        <v>149.83</v>
      </c>
      <c r="W1515" t="n">
        <v>149.83</v>
      </c>
      <c r="X1515" t="n">
        <v>11.41</v>
      </c>
      <c r="Y1515" t="n">
        <v>11.41</v>
      </c>
      <c r="Z1515" t="n">
        <v>29.02</v>
      </c>
      <c r="AA1515" t="n">
        <v>29.02</v>
      </c>
      <c r="AB1515" t="n">
        <v>43.48</v>
      </c>
      <c r="AC1515" t="n">
        <v>43.48</v>
      </c>
      <c r="AD1515" t="n">
        <v>43.47000000000003</v>
      </c>
      <c r="AE1515" t="n">
        <v>0.0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0.0</v>
      </c>
      <c r="AL1515" t="inlineStr">
        <is>
          <t>unreconciled</t>
        </is>
      </c>
      <c r="AM1515" t="inlineStr">
        <is>
          <t>Order Amount Mismatch (POS&gt;3PO)</t>
        </is>
      </c>
      <c r="AN1515" t="n">
        <v>43.47</v>
      </c>
      <c r="AO1515" t="n">
        <f>ROUND(P1515*100/H1515,2)</f>
        <v>0.0</v>
      </c>
      <c r="AP1515" t="n">
        <f>ROUND(Q1515*100/I1515,2)</f>
        <v>0.0</v>
      </c>
      <c r="AQ1515"/>
      <c r="AR1515"/>
      <c r="AS1515" t="n">
        <v>0.0</v>
      </c>
    </row>
    <row r="1516">
      <c r="A1516" s="1" t="n">
        <v>45235.0</v>
      </c>
      <c r="B1516" s="2" t="n">
        <v>45235.60302083333</v>
      </c>
      <c r="C1516" t="inlineStr">
        <is>
          <t>3140094012086022</t>
        </is>
      </c>
      <c r="D1516" t="inlineStr">
        <is>
          <t>POS0012</t>
        </is>
      </c>
      <c r="E1516" t="inlineStr">
        <is>
          <t>37</t>
        </is>
      </c>
      <c r="F1516" t="inlineStr">
        <is>
          <t>0094</t>
        </is>
      </c>
      <c r="G1516" t="inlineStr">
        <is>
          <t>5315116669</t>
        </is>
      </c>
      <c r="H1516" t="n">
        <v>335.0</v>
      </c>
      <c r="I1516" t="n">
        <v>319.04</v>
      </c>
      <c r="J1516" t="n">
        <v>281.9</v>
      </c>
      <c r="K1516" t="inlineStr">
        <is>
          <t>sale</t>
        </is>
      </c>
      <c r="L1516" t="inlineStr">
        <is>
          <t/>
        </is>
      </c>
      <c r="M1516" t="inlineStr">
        <is>
          <t/>
        </is>
      </c>
      <c r="N1516" t="n">
        <v>0.0</v>
      </c>
      <c r="O1516" t="n">
        <v>0.0</v>
      </c>
      <c r="P1516" t="n">
        <v>251.03</v>
      </c>
      <c r="Q1516" t="n">
        <v>251.03</v>
      </c>
      <c r="R1516" t="n">
        <v>37.14</v>
      </c>
      <c r="S1516" t="n">
        <v>37.14</v>
      </c>
      <c r="T1516" t="n">
        <v>3.19</v>
      </c>
      <c r="U1516" t="n">
        <v>3.19</v>
      </c>
      <c r="V1516" t="n">
        <v>50.74</v>
      </c>
      <c r="W1516" t="n">
        <v>50.74</v>
      </c>
      <c r="X1516" t="n">
        <v>4.19</v>
      </c>
      <c r="Y1516" t="n">
        <v>4.19</v>
      </c>
      <c r="Z1516" t="n">
        <v>9.89</v>
      </c>
      <c r="AA1516" t="n">
        <v>9.88</v>
      </c>
      <c r="AB1516" t="n">
        <v>15.96</v>
      </c>
      <c r="AC1516" t="n">
        <v>15.95</v>
      </c>
      <c r="AD1516" t="n">
        <v>15.95999999999998</v>
      </c>
      <c r="AE1516" t="n">
        <v>0.0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0.009999999999999787</v>
      </c>
      <c r="AK1516" t="n">
        <v>0.010000000000001563</v>
      </c>
      <c r="AL1516" t="inlineStr">
        <is>
          <t>unreconciled</t>
        </is>
      </c>
      <c r="AM1516" t="inlineStr">
        <is>
          <t>Order Amount Mismatch (POS&gt;3PO)</t>
        </is>
      </c>
      <c r="AN1516" t="n">
        <v>15.96</v>
      </c>
      <c r="AO1516" t="n">
        <f>ROUND(P1516*100/H1516,2)</f>
        <v>0.0</v>
      </c>
      <c r="AP1516" t="n">
        <f>ROUND(Q1516*100/I1516,2)</f>
        <v>0.0</v>
      </c>
      <c r="AQ1516"/>
      <c r="AR1516"/>
      <c r="AS1516" t="n">
        <v>0.0</v>
      </c>
    </row>
    <row r="1517">
      <c r="A1517" s="1" t="n">
        <v>45235.0</v>
      </c>
      <c r="B1517" s="2" t="n">
        <v>45235.42482638889</v>
      </c>
      <c r="C1517" t="inlineStr">
        <is>
          <t>3140023012059737</t>
        </is>
      </c>
      <c r="D1517" t="inlineStr">
        <is>
          <t>POS0012</t>
        </is>
      </c>
      <c r="E1517" t="inlineStr">
        <is>
          <t>29</t>
        </is>
      </c>
      <c r="F1517" t="inlineStr">
        <is>
          <t>0023</t>
        </is>
      </c>
      <c r="G1517" t="inlineStr">
        <is>
          <t>5315128495</t>
        </is>
      </c>
      <c r="H1517" t="n">
        <v>438.0</v>
      </c>
      <c r="I1517" t="n">
        <v>417.15</v>
      </c>
      <c r="J1517" t="n">
        <v>380.01</v>
      </c>
      <c r="K1517" t="inlineStr">
        <is>
          <t>sale</t>
        </is>
      </c>
      <c r="L1517" t="inlineStr">
        <is>
          <t/>
        </is>
      </c>
      <c r="M1517" t="inlineStr">
        <is>
          <t/>
        </is>
      </c>
      <c r="N1517" t="n">
        <v>0.0</v>
      </c>
      <c r="O1517" t="n">
        <v>0.0</v>
      </c>
      <c r="P1517" t="n">
        <v>325.8</v>
      </c>
      <c r="Q1517" t="n">
        <v>325.8</v>
      </c>
      <c r="R1517" t="n">
        <v>37.14</v>
      </c>
      <c r="S1517" t="n">
        <v>37.14</v>
      </c>
      <c r="T1517" t="n">
        <v>4.17</v>
      </c>
      <c r="U1517" t="n">
        <v>4.17</v>
      </c>
      <c r="V1517" t="n">
        <v>68.4</v>
      </c>
      <c r="W1517" t="n">
        <v>68.4</v>
      </c>
      <c r="X1517" t="n">
        <v>5.48</v>
      </c>
      <c r="Y1517" t="n">
        <v>5.48</v>
      </c>
      <c r="Z1517" t="n">
        <v>13.3</v>
      </c>
      <c r="AA1517" t="n">
        <v>13.3</v>
      </c>
      <c r="AB1517" t="n">
        <v>20.86</v>
      </c>
      <c r="AC1517" t="n">
        <v>20.86</v>
      </c>
      <c r="AD1517" t="n">
        <v>20.850000000000023</v>
      </c>
      <c r="AE1517" t="n">
        <v>0.0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0.0</v>
      </c>
      <c r="AL1517" t="inlineStr">
        <is>
          <t>unreconciled</t>
        </is>
      </c>
      <c r="AM1517" t="inlineStr">
        <is>
          <t>Order Amount Mismatch (POS&gt;3PO)</t>
        </is>
      </c>
      <c r="AN1517" t="n">
        <v>20.85</v>
      </c>
      <c r="AO1517" t="n">
        <f>ROUND(P1517*100/H1517,2)</f>
        <v>0.0</v>
      </c>
      <c r="AP1517" t="n">
        <f>ROUND(Q1517*100/I1517,2)</f>
        <v>0.0</v>
      </c>
      <c r="AQ1517"/>
      <c r="AR1517"/>
      <c r="AS1517" t="n">
        <v>0.0</v>
      </c>
    </row>
    <row r="1518">
      <c r="A1518" s="1" t="n">
        <v>45234.0</v>
      </c>
      <c r="B1518" s="2" t="n">
        <v>45234.69721064815</v>
      </c>
      <c r="C1518" t="inlineStr">
        <is>
          <t>3140023012059525</t>
        </is>
      </c>
      <c r="D1518" t="inlineStr">
        <is>
          <t>POS0012</t>
        </is>
      </c>
      <c r="E1518" t="inlineStr">
        <is>
          <t>17</t>
        </is>
      </c>
      <c r="F1518" t="inlineStr">
        <is>
          <t>0023</t>
        </is>
      </c>
      <c r="G1518" t="inlineStr">
        <is>
          <t>5315130516</t>
        </is>
      </c>
      <c r="H1518" t="n">
        <v>255.0</v>
      </c>
      <c r="I1518" t="n">
        <v>242.86</v>
      </c>
      <c r="J1518" t="n">
        <v>205.72</v>
      </c>
      <c r="K1518" t="inlineStr">
        <is>
          <t>sale</t>
        </is>
      </c>
      <c r="L1518" t="inlineStr">
        <is>
          <t/>
        </is>
      </c>
      <c r="M1518" t="inlineStr">
        <is>
          <t/>
        </is>
      </c>
      <c r="N1518" t="n">
        <v>0.0</v>
      </c>
      <c r="O1518" t="n">
        <v>0.0</v>
      </c>
      <c r="P1518" t="n">
        <v>192.97</v>
      </c>
      <c r="Q1518" t="n">
        <v>192.95</v>
      </c>
      <c r="R1518" t="n">
        <v>37.14</v>
      </c>
      <c r="S1518" t="n">
        <v>37.14</v>
      </c>
      <c r="T1518" t="n">
        <v>2.43</v>
      </c>
      <c r="U1518" t="n">
        <v>2.43</v>
      </c>
      <c r="V1518" t="n">
        <v>37.03</v>
      </c>
      <c r="W1518" t="n">
        <v>37.03</v>
      </c>
      <c r="X1518" t="n">
        <v>3.19</v>
      </c>
      <c r="Y1518" t="n">
        <v>3.19</v>
      </c>
      <c r="Z1518" t="n">
        <v>7.24</v>
      </c>
      <c r="AA1518" t="n">
        <v>7.24</v>
      </c>
      <c r="AB1518" t="n">
        <v>12.14</v>
      </c>
      <c r="AC1518" t="n">
        <v>12.14</v>
      </c>
      <c r="AD1518" t="n">
        <v>12.139999999999986</v>
      </c>
      <c r="AE1518" t="n">
        <v>0.020000000000010232</v>
      </c>
      <c r="AF1518" t="n">
        <v>0.0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0.0</v>
      </c>
      <c r="AL1518" t="inlineStr">
        <is>
          <t>unreconciled</t>
        </is>
      </c>
      <c r="AM1518" t="inlineStr">
        <is>
          <t>Order Amount Mismatch (POS&gt;3PO)</t>
        </is>
      </c>
      <c r="AN1518" t="n">
        <v>12.14</v>
      </c>
      <c r="AO1518" t="n">
        <f>ROUND(P1518*100/H1518,2)</f>
        <v>0.0</v>
      </c>
      <c r="AP1518" t="n">
        <f>ROUND(Q1518*100/I1518,2)</f>
        <v>0.0</v>
      </c>
      <c r="AQ1518"/>
      <c r="AR1518"/>
      <c r="AS1518" t="n">
        <v>0.0</v>
      </c>
    </row>
    <row r="1519">
      <c r="A1519" s="1" t="n">
        <v>45235.0</v>
      </c>
      <c r="B1519" s="2" t="n">
        <v>45235.85114583333</v>
      </c>
      <c r="C1519" t="inlineStr">
        <is>
          <t>3140094012086265</t>
        </is>
      </c>
      <c r="D1519" t="inlineStr">
        <is>
          <t>POS0012</t>
        </is>
      </c>
      <c r="E1519" t="inlineStr">
        <is>
          <t>80</t>
        </is>
      </c>
      <c r="F1519" t="inlineStr">
        <is>
          <t>0094</t>
        </is>
      </c>
      <c r="G1519" t="inlineStr">
        <is>
          <t>5315139039</t>
        </is>
      </c>
      <c r="H1519" t="n">
        <v>301.0</v>
      </c>
      <c r="I1519" t="n">
        <v>286.66</v>
      </c>
      <c r="J1519" t="n">
        <v>249.52</v>
      </c>
      <c r="K1519" t="inlineStr">
        <is>
          <t>sale</t>
        </is>
      </c>
      <c r="L1519" t="inlineStr">
        <is>
          <t/>
        </is>
      </c>
      <c r="M1519" t="inlineStr">
        <is>
          <t/>
        </is>
      </c>
      <c r="N1519" t="n">
        <v>0.0</v>
      </c>
      <c r="O1519" t="n">
        <v>0.0</v>
      </c>
      <c r="P1519" t="n">
        <v>226.36</v>
      </c>
      <c r="Q1519" t="n">
        <v>226.35</v>
      </c>
      <c r="R1519" t="n">
        <v>37.14</v>
      </c>
      <c r="S1519" t="n">
        <v>37.14</v>
      </c>
      <c r="T1519" t="n">
        <v>2.87</v>
      </c>
      <c r="U1519" t="n">
        <v>2.87</v>
      </c>
      <c r="V1519" t="n">
        <v>44.91</v>
      </c>
      <c r="W1519" t="n">
        <v>44.91</v>
      </c>
      <c r="X1519" t="n">
        <v>3.76</v>
      </c>
      <c r="Y1519" t="n">
        <v>3.76</v>
      </c>
      <c r="Z1519" t="n">
        <v>8.76</v>
      </c>
      <c r="AA1519" t="n">
        <v>8.76</v>
      </c>
      <c r="AB1519" t="n">
        <v>14.34</v>
      </c>
      <c r="AC1519" t="n">
        <v>14.33</v>
      </c>
      <c r="AD1519" t="n">
        <v>14.339999999999975</v>
      </c>
      <c r="AE1519" t="n">
        <v>0.010000000000019327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0.009999999999999787</v>
      </c>
      <c r="AL1519" t="inlineStr">
        <is>
          <t>unreconciled</t>
        </is>
      </c>
      <c r="AM1519" t="inlineStr">
        <is>
          <t>Order Amount Mismatch (POS&gt;3PO)</t>
        </is>
      </c>
      <c r="AN1519" t="n">
        <v>14.34</v>
      </c>
      <c r="AO1519" t="n">
        <f>ROUND(P1519*100/H1519,2)</f>
        <v>0.0</v>
      </c>
      <c r="AP1519" t="n">
        <f>ROUND(Q1519*100/I1519,2)</f>
        <v>0.0</v>
      </c>
      <c r="AQ1519"/>
      <c r="AR1519"/>
      <c r="AS1519" t="n">
        <v>0.0</v>
      </c>
    </row>
    <row r="1520">
      <c r="A1520" s="1" t="n">
        <v>45234.0</v>
      </c>
      <c r="B1520" s="2" t="n">
        <v>45234.626493055555</v>
      </c>
      <c r="C1520" t="inlineStr">
        <is>
          <t>3140094012085528</t>
        </is>
      </c>
      <c r="D1520" t="inlineStr">
        <is>
          <t>POS0012</t>
        </is>
      </c>
      <c r="E1520" t="inlineStr">
        <is>
          <t>43</t>
        </is>
      </c>
      <c r="F1520" t="inlineStr">
        <is>
          <t>0094</t>
        </is>
      </c>
      <c r="G1520" t="inlineStr">
        <is>
          <t>5315144557</t>
        </is>
      </c>
      <c r="H1520" t="n">
        <v>215.0</v>
      </c>
      <c r="I1520" t="n">
        <v>204.76</v>
      </c>
      <c r="J1520" t="n">
        <v>167.62</v>
      </c>
      <c r="K1520" t="inlineStr">
        <is>
          <t>sale</t>
        </is>
      </c>
      <c r="L1520" t="inlineStr">
        <is>
          <t/>
        </is>
      </c>
      <c r="M1520" t="inlineStr">
        <is>
          <t/>
        </is>
      </c>
      <c r="N1520" t="n">
        <v>0.0</v>
      </c>
      <c r="O1520" t="n">
        <v>0.0</v>
      </c>
      <c r="P1520" t="n">
        <v>163.94</v>
      </c>
      <c r="Q1520" t="n">
        <v>163.94</v>
      </c>
      <c r="R1520" t="n">
        <v>37.14</v>
      </c>
      <c r="S1520" t="n">
        <v>37.14</v>
      </c>
      <c r="T1520" t="n">
        <v>2.05</v>
      </c>
      <c r="U1520" t="n">
        <v>2.05</v>
      </c>
      <c r="V1520" t="n">
        <v>30.17</v>
      </c>
      <c r="W1520" t="n">
        <v>30.17</v>
      </c>
      <c r="X1520" t="n">
        <v>2.69</v>
      </c>
      <c r="Y1520" t="n">
        <v>2.69</v>
      </c>
      <c r="Z1520" t="n">
        <v>5.91</v>
      </c>
      <c r="AA1520" t="n">
        <v>5.91</v>
      </c>
      <c r="AB1520" t="n">
        <v>10.24</v>
      </c>
      <c r="AC1520" t="n">
        <v>10.24</v>
      </c>
      <c r="AD1520" t="n">
        <v>10.240000000000009</v>
      </c>
      <c r="AE1520" t="n">
        <v>0.0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0.0</v>
      </c>
      <c r="AL1520" t="inlineStr">
        <is>
          <t>unreconciled</t>
        </is>
      </c>
      <c r="AM1520" t="inlineStr">
        <is>
          <t>Order Amount Mismatch (POS&gt;3PO)</t>
        </is>
      </c>
      <c r="AN1520" t="n">
        <v>10.24</v>
      </c>
      <c r="AO1520" t="n">
        <f>ROUND(P1520*100/H1520,2)</f>
        <v>0.0</v>
      </c>
      <c r="AP1520" t="n">
        <f>ROUND(Q1520*100/I1520,2)</f>
        <v>0.0</v>
      </c>
      <c r="AQ1520"/>
      <c r="AR1520"/>
      <c r="AS1520" t="n">
        <v>0.0</v>
      </c>
    </row>
    <row r="1521">
      <c r="A1521" s="1" t="n">
        <v>45235.0</v>
      </c>
      <c r="B1521" s="2" t="n">
        <v>45235.80832175926</v>
      </c>
      <c r="C1521" t="inlineStr">
        <is>
          <t>3140094012086210</t>
        </is>
      </c>
      <c r="D1521" t="inlineStr">
        <is>
          <t>POS0012</t>
        </is>
      </c>
      <c r="E1521" t="inlineStr">
        <is>
          <t>25</t>
        </is>
      </c>
      <c r="F1521" t="inlineStr">
        <is>
          <t>0094</t>
        </is>
      </c>
      <c r="G1521" t="inlineStr">
        <is>
          <t>5315157893</t>
        </is>
      </c>
      <c r="H1521" t="n">
        <v>254.00000000000003</v>
      </c>
      <c r="I1521" t="n">
        <v>241.9</v>
      </c>
      <c r="J1521" t="n">
        <v>204.76</v>
      </c>
      <c r="K1521" t="inlineStr">
        <is>
          <t>sale</t>
        </is>
      </c>
      <c r="L1521" t="inlineStr">
        <is>
          <t/>
        </is>
      </c>
      <c r="M1521" t="inlineStr">
        <is>
          <t/>
        </is>
      </c>
      <c r="N1521" t="n">
        <v>0.0</v>
      </c>
      <c r="O1521" t="n">
        <v>0.0</v>
      </c>
      <c r="P1521" t="n">
        <v>192.23</v>
      </c>
      <c r="Q1521" t="n">
        <v>192.24</v>
      </c>
      <c r="R1521" t="n">
        <v>37.14</v>
      </c>
      <c r="S1521" t="n">
        <v>37.14</v>
      </c>
      <c r="T1521" t="n">
        <v>2.42</v>
      </c>
      <c r="U1521" t="n">
        <v>2.42</v>
      </c>
      <c r="V1521" t="n">
        <v>36.86</v>
      </c>
      <c r="W1521" t="n">
        <v>36.86</v>
      </c>
      <c r="X1521" t="n">
        <v>3.18</v>
      </c>
      <c r="Y1521" t="n">
        <v>3.18</v>
      </c>
      <c r="Z1521" t="n">
        <v>7.21</v>
      </c>
      <c r="AA1521" t="n">
        <v>7.2</v>
      </c>
      <c r="AB1521" t="n">
        <v>12.1</v>
      </c>
      <c r="AC1521" t="n">
        <v>12.1</v>
      </c>
      <c r="AD1521" t="n">
        <v>12.100000000000023</v>
      </c>
      <c r="AE1521" t="n">
        <v>-0.010000000000019327</v>
      </c>
      <c r="AF1521" t="n">
        <v>0.0</v>
      </c>
      <c r="AG1521" t="n">
        <v>0.0</v>
      </c>
      <c r="AH1521" t="n">
        <v>0.0</v>
      </c>
      <c r="AI1521" t="n">
        <v>0.0</v>
      </c>
      <c r="AJ1521" t="n">
        <v>0.009999999999999787</v>
      </c>
      <c r="AK1521" t="n">
        <v>0.0</v>
      </c>
      <c r="AL1521" t="inlineStr">
        <is>
          <t>unreconciled</t>
        </is>
      </c>
      <c r="AM1521" t="inlineStr">
        <is>
          <t>Order Amount Mismatch (POS&gt;3PO)</t>
        </is>
      </c>
      <c r="AN1521" t="n">
        <v>12.1</v>
      </c>
      <c r="AO1521" t="n">
        <f>ROUND(P1521*100/H1521,2)</f>
        <v>0.0</v>
      </c>
      <c r="AP1521" t="n">
        <f>ROUND(Q1521*100/I1521,2)</f>
        <v>0.0</v>
      </c>
      <c r="AQ1521"/>
      <c r="AR1521"/>
      <c r="AS1521" t="n">
        <v>0.0</v>
      </c>
    </row>
    <row r="1522">
      <c r="A1522" s="1" t="n">
        <v>45234.0</v>
      </c>
      <c r="B1522" s="2" t="n">
        <v>45235.009780092594</v>
      </c>
      <c r="C1522" t="inlineStr">
        <is>
          <t>3140094012085887</t>
        </is>
      </c>
      <c r="D1522" t="inlineStr">
        <is>
          <t>POS0012</t>
        </is>
      </c>
      <c r="E1522" t="inlineStr">
        <is>
          <t>02</t>
        </is>
      </c>
      <c r="F1522" t="inlineStr">
        <is>
          <t>0094</t>
        </is>
      </c>
      <c r="G1522" t="inlineStr">
        <is>
          <t>5315166729</t>
        </is>
      </c>
      <c r="H1522" t="n">
        <v>428.0</v>
      </c>
      <c r="I1522" t="n">
        <v>407.62</v>
      </c>
      <c r="J1522" t="n">
        <v>370.48</v>
      </c>
      <c r="K1522" t="inlineStr">
        <is>
          <t>sale</t>
        </is>
      </c>
      <c r="L1522" t="inlineStr">
        <is>
          <t/>
        </is>
      </c>
      <c r="M1522" t="inlineStr">
        <is>
          <t/>
        </is>
      </c>
      <c r="N1522" t="n">
        <v>0.0</v>
      </c>
      <c r="O1522" t="n">
        <v>0.0</v>
      </c>
      <c r="P1522" t="n">
        <v>318.53</v>
      </c>
      <c r="Q1522" t="n">
        <v>318.54</v>
      </c>
      <c r="R1522" t="n">
        <v>37.14</v>
      </c>
      <c r="S1522" t="n">
        <v>37.14</v>
      </c>
      <c r="T1522" t="n">
        <v>4.08</v>
      </c>
      <c r="U1522" t="n">
        <v>4.08</v>
      </c>
      <c r="V1522" t="n">
        <v>66.69</v>
      </c>
      <c r="W1522" t="n">
        <v>66.69</v>
      </c>
      <c r="X1522" t="n">
        <v>5.35</v>
      </c>
      <c r="Y1522" t="n">
        <v>5.35</v>
      </c>
      <c r="Z1522" t="n">
        <v>12.97</v>
      </c>
      <c r="AA1522" t="n">
        <v>12.96</v>
      </c>
      <c r="AB1522" t="n">
        <v>20.38</v>
      </c>
      <c r="AC1522" t="n">
        <v>20.38</v>
      </c>
      <c r="AD1522" t="n">
        <v>20.379999999999995</v>
      </c>
      <c r="AE1522" t="n">
        <v>-0.010000000000047748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0.009999999999999787</v>
      </c>
      <c r="AK1522" t="n">
        <v>0.0</v>
      </c>
      <c r="AL1522" t="inlineStr">
        <is>
          <t>unreconciled</t>
        </is>
      </c>
      <c r="AM1522" t="inlineStr">
        <is>
          <t>Order Amount Mismatch (POS&gt;3PO)</t>
        </is>
      </c>
      <c r="AN1522" t="n">
        <v>20.38</v>
      </c>
      <c r="AO1522" t="n">
        <f>ROUND(P1522*100/H1522,2)</f>
        <v>0.0</v>
      </c>
      <c r="AP1522" t="n">
        <f>ROUND(Q1522*100/I1522,2)</f>
        <v>0.0</v>
      </c>
      <c r="AQ1522"/>
      <c r="AR1522"/>
      <c r="AS1522" t="n">
        <v>0.0</v>
      </c>
    </row>
    <row r="1523">
      <c r="A1523" s="1" t="n">
        <v>45234.0</v>
      </c>
      <c r="B1523" s="2" t="n">
        <v>45234.710324074076</v>
      </c>
      <c r="C1523" t="inlineStr">
        <is>
          <t>3140094012085596</t>
        </is>
      </c>
      <c r="D1523" t="inlineStr">
        <is>
          <t>POS0012</t>
        </is>
      </c>
      <c r="E1523" t="inlineStr">
        <is>
          <t>11</t>
        </is>
      </c>
      <c r="F1523" t="inlineStr">
        <is>
          <t>0094</t>
        </is>
      </c>
      <c r="G1523" t="inlineStr">
        <is>
          <t>5315201076</t>
        </is>
      </c>
      <c r="H1523" t="n">
        <v>275.0</v>
      </c>
      <c r="I1523" t="n">
        <v>261.9</v>
      </c>
      <c r="J1523" t="n">
        <v>224.76</v>
      </c>
      <c r="K1523" t="inlineStr">
        <is>
          <t>sale</t>
        </is>
      </c>
      <c r="L1523" t="inlineStr">
        <is>
          <t/>
        </is>
      </c>
      <c r="M1523" t="inlineStr">
        <is>
          <t/>
        </is>
      </c>
      <c r="N1523" t="n">
        <v>0.0</v>
      </c>
      <c r="O1523" t="n">
        <v>0.0</v>
      </c>
      <c r="P1523" t="n">
        <v>207.48</v>
      </c>
      <c r="Q1523" t="n">
        <v>207.48</v>
      </c>
      <c r="R1523" t="n">
        <v>37.14</v>
      </c>
      <c r="S1523" t="n">
        <v>37.14</v>
      </c>
      <c r="T1523" t="n">
        <v>2.62</v>
      </c>
      <c r="U1523" t="n">
        <v>2.62</v>
      </c>
      <c r="V1523" t="n">
        <v>40.46</v>
      </c>
      <c r="W1523" t="n">
        <v>40.46</v>
      </c>
      <c r="X1523" t="n">
        <v>3.44</v>
      </c>
      <c r="Y1523" t="n">
        <v>3.44</v>
      </c>
      <c r="Z1523" t="n">
        <v>7.9</v>
      </c>
      <c r="AA1523" t="n">
        <v>7.9</v>
      </c>
      <c r="AB1523" t="n">
        <v>13.1</v>
      </c>
      <c r="AC1523" t="n">
        <v>13.1</v>
      </c>
      <c r="AD1523" t="n">
        <v>13.100000000000023</v>
      </c>
      <c r="AE1523" t="n">
        <v>0.0</v>
      </c>
      <c r="AF1523" t="n">
        <v>0.0</v>
      </c>
      <c r="AG1523" t="n">
        <v>0.0</v>
      </c>
      <c r="AH1523" t="n">
        <v>0.0</v>
      </c>
      <c r="AI1523" t="n">
        <v>0.0</v>
      </c>
      <c r="AJ1523" t="n">
        <v>0.0</v>
      </c>
      <c r="AK1523" t="n">
        <v>0.0</v>
      </c>
      <c r="AL1523" t="inlineStr">
        <is>
          <t>unreconciled</t>
        </is>
      </c>
      <c r="AM1523" t="inlineStr">
        <is>
          <t>Order Amount Mismatch (POS&gt;3PO)</t>
        </is>
      </c>
      <c r="AN1523" t="n">
        <v>13.1</v>
      </c>
      <c r="AO1523" t="n">
        <f>ROUND(P1523*100/H1523,2)</f>
        <v>0.0</v>
      </c>
      <c r="AP1523" t="n">
        <f>ROUND(Q1523*100/I1523,2)</f>
        <v>0.0</v>
      </c>
      <c r="AQ1523"/>
      <c r="AR1523"/>
      <c r="AS1523" t="n">
        <v>0.0</v>
      </c>
    </row>
    <row r="1524">
      <c r="A1524" s="1" t="n">
        <v>45234.0</v>
      </c>
      <c r="B1524" s="2" t="n">
        <v>45234.8524537037</v>
      </c>
      <c r="C1524" t="inlineStr">
        <is>
          <t>3140094012085728</t>
        </is>
      </c>
      <c r="D1524" t="inlineStr">
        <is>
          <t>POS0012</t>
        </is>
      </c>
      <c r="E1524" t="inlineStr">
        <is>
          <t>43</t>
        </is>
      </c>
      <c r="F1524" t="inlineStr">
        <is>
          <t>0094</t>
        </is>
      </c>
      <c r="G1524" t="inlineStr">
        <is>
          <t>5315210596</t>
        </is>
      </c>
      <c r="H1524" t="n">
        <v>431.0</v>
      </c>
      <c r="I1524" t="n">
        <v>410.48</v>
      </c>
      <c r="J1524" t="n">
        <v>373.34</v>
      </c>
      <c r="K1524" t="inlineStr">
        <is>
          <t>sale</t>
        </is>
      </c>
      <c r="L1524" t="inlineStr">
        <is>
          <t/>
        </is>
      </c>
      <c r="M1524" t="inlineStr">
        <is>
          <t/>
        </is>
      </c>
      <c r="N1524" t="n">
        <v>0.0</v>
      </c>
      <c r="O1524" t="n">
        <v>0.0</v>
      </c>
      <c r="P1524" t="n">
        <v>320.72</v>
      </c>
      <c r="Q1524" t="n">
        <v>320.71</v>
      </c>
      <c r="R1524" t="n">
        <v>37.14</v>
      </c>
      <c r="S1524" t="n">
        <v>37.14</v>
      </c>
      <c r="T1524" t="n">
        <v>4.1</v>
      </c>
      <c r="U1524" t="n">
        <v>4.1</v>
      </c>
      <c r="V1524" t="n">
        <v>67.2</v>
      </c>
      <c r="W1524" t="n">
        <v>67.2</v>
      </c>
      <c r="X1524" t="n">
        <v>5.39</v>
      </c>
      <c r="Y1524" t="n">
        <v>5.39</v>
      </c>
      <c r="Z1524" t="n">
        <v>13.07</v>
      </c>
      <c r="AA1524" t="n">
        <v>13.07</v>
      </c>
      <c r="AB1524" t="n">
        <v>20.52</v>
      </c>
      <c r="AC1524" t="n">
        <v>20.53</v>
      </c>
      <c r="AD1524" t="n">
        <v>20.519999999999982</v>
      </c>
      <c r="AE1524" t="n">
        <v>0.010000000000047748</v>
      </c>
      <c r="AF1524" t="n">
        <v>0.0</v>
      </c>
      <c r="AG1524" t="n">
        <v>0.0</v>
      </c>
      <c r="AH1524" t="n">
        <v>0.0</v>
      </c>
      <c r="AI1524" t="n">
        <v>0.0</v>
      </c>
      <c r="AJ1524" t="n">
        <v>0.0</v>
      </c>
      <c r="AK1524" t="n">
        <v>-0.010000000000001563</v>
      </c>
      <c r="AL1524" t="inlineStr">
        <is>
          <t>unreconciled</t>
        </is>
      </c>
      <c r="AM1524" t="inlineStr">
        <is>
          <t>Order Amount Mismatch (POS&gt;3PO)</t>
        </is>
      </c>
      <c r="AN1524" t="n">
        <v>20.52</v>
      </c>
      <c r="AO1524" t="n">
        <f>ROUND(P1524*100/H1524,2)</f>
        <v>0.0</v>
      </c>
      <c r="AP1524" t="n">
        <f>ROUND(Q1524*100/I1524,2)</f>
        <v>0.0</v>
      </c>
      <c r="AQ1524"/>
      <c r="AR1524"/>
      <c r="AS1524" t="n">
        <v>0.0</v>
      </c>
    </row>
    <row r="1525">
      <c r="A1525" s="1" t="n">
        <v>45235.0</v>
      </c>
      <c r="B1525" s="2" t="n">
        <v>45235.53571759259</v>
      </c>
      <c r="C1525" t="inlineStr">
        <is>
          <t>3140094012085974</t>
        </is>
      </c>
      <c r="D1525" t="inlineStr">
        <is>
          <t>POS0012</t>
        </is>
      </c>
      <c r="E1525" t="inlineStr">
        <is>
          <t>89</t>
        </is>
      </c>
      <c r="F1525" t="inlineStr">
        <is>
          <t>0094</t>
        </is>
      </c>
      <c r="G1525" t="inlineStr">
        <is>
          <t>5315222377</t>
        </is>
      </c>
      <c r="H1525" t="n">
        <v>249.99999999999997</v>
      </c>
      <c r="I1525" t="n">
        <v>238.1</v>
      </c>
      <c r="J1525" t="n">
        <v>200.96</v>
      </c>
      <c r="K1525" t="inlineStr">
        <is>
          <t>sale</t>
        </is>
      </c>
      <c r="L1525" t="inlineStr">
        <is>
          <t/>
        </is>
      </c>
      <c r="M1525" t="inlineStr">
        <is>
          <t/>
        </is>
      </c>
      <c r="N1525" t="n">
        <v>0.0</v>
      </c>
      <c r="O1525" t="n">
        <v>0.0</v>
      </c>
      <c r="P1525" t="n">
        <v>189.35</v>
      </c>
      <c r="Q1525" t="n">
        <v>189.36</v>
      </c>
      <c r="R1525" t="n">
        <v>37.14</v>
      </c>
      <c r="S1525" t="n">
        <v>37.14</v>
      </c>
      <c r="T1525" t="n">
        <v>2.38</v>
      </c>
      <c r="U1525" t="n">
        <v>2.38</v>
      </c>
      <c r="V1525" t="n">
        <v>36.17</v>
      </c>
      <c r="W1525" t="n">
        <v>36.17</v>
      </c>
      <c r="X1525" t="n">
        <v>3.13</v>
      </c>
      <c r="Y1525" t="n">
        <v>3.13</v>
      </c>
      <c r="Z1525" t="n">
        <v>7.07</v>
      </c>
      <c r="AA1525" t="n">
        <v>7.07</v>
      </c>
      <c r="AB1525" t="n">
        <v>11.9</v>
      </c>
      <c r="AC1525" t="n">
        <v>11.91</v>
      </c>
      <c r="AD1525" t="n">
        <v>11.899999999999977</v>
      </c>
      <c r="AE1525" t="n">
        <v>-0.010000000000019327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0.0</v>
      </c>
      <c r="AK1525" t="n">
        <v>-0.009999999999999787</v>
      </c>
      <c r="AL1525" t="inlineStr">
        <is>
          <t>unreconciled</t>
        </is>
      </c>
      <c r="AM1525" t="inlineStr">
        <is>
          <t>Order Amount Mismatch (POS&gt;3PO)</t>
        </is>
      </c>
      <c r="AN1525" t="n">
        <v>11.9</v>
      </c>
      <c r="AO1525" t="n">
        <f>ROUND(P1525*100/H1525,2)</f>
        <v>0.0</v>
      </c>
      <c r="AP1525" t="n">
        <f>ROUND(Q1525*100/I1525,2)</f>
        <v>0.0</v>
      </c>
      <c r="AQ1525"/>
      <c r="AR1525"/>
      <c r="AS1525" t="n">
        <v>0.0</v>
      </c>
    </row>
    <row r="1526">
      <c r="A1526" s="1" t="n">
        <v>45236.0</v>
      </c>
      <c r="B1526" s="2" t="n">
        <v>45236.91320601852</v>
      </c>
      <c r="C1526" t="inlineStr">
        <is>
          <t>3140094012086679</t>
        </is>
      </c>
      <c r="D1526" t="inlineStr">
        <is>
          <t>POS0012</t>
        </is>
      </c>
      <c r="E1526" t="inlineStr">
        <is>
          <t>94</t>
        </is>
      </c>
      <c r="F1526" t="inlineStr">
        <is>
          <t>0094</t>
        </is>
      </c>
      <c r="G1526" t="inlineStr">
        <is>
          <t>5315224466</t>
        </is>
      </c>
      <c r="H1526" t="n">
        <v>185.0</v>
      </c>
      <c r="I1526" t="n">
        <v>176.19</v>
      </c>
      <c r="J1526" t="n">
        <v>139.05</v>
      </c>
      <c r="K1526" t="inlineStr">
        <is>
          <t>sale</t>
        </is>
      </c>
      <c r="L1526" t="inlineStr">
        <is>
          <t/>
        </is>
      </c>
      <c r="M1526" t="inlineStr">
        <is>
          <t/>
        </is>
      </c>
      <c r="N1526" t="n">
        <v>0.0</v>
      </c>
      <c r="O1526" t="n">
        <v>0.0</v>
      </c>
      <c r="P1526" t="n">
        <v>142.17</v>
      </c>
      <c r="Q1526" t="n">
        <v>142.15</v>
      </c>
      <c r="R1526" t="n">
        <v>37.14</v>
      </c>
      <c r="S1526" t="n">
        <v>37.14</v>
      </c>
      <c r="T1526" t="n">
        <v>1.76</v>
      </c>
      <c r="U1526" t="n">
        <v>1.76</v>
      </c>
      <c r="V1526" t="n">
        <v>25.03</v>
      </c>
      <c r="W1526" t="n">
        <v>25.03</v>
      </c>
      <c r="X1526" t="n">
        <v>2.31</v>
      </c>
      <c r="Y1526" t="n">
        <v>2.31</v>
      </c>
      <c r="Z1526" t="n">
        <v>4.92</v>
      </c>
      <c r="AA1526" t="n">
        <v>4.93</v>
      </c>
      <c r="AB1526" t="n">
        <v>8.82</v>
      </c>
      <c r="AC1526" t="n">
        <v>8.81</v>
      </c>
      <c r="AD1526" t="n">
        <v>8.810000000000002</v>
      </c>
      <c r="AE1526" t="n">
        <v>0.01999999999998181</v>
      </c>
      <c r="AF1526" t="n">
        <v>0.0</v>
      </c>
      <c r="AG1526" t="n">
        <v>0.0</v>
      </c>
      <c r="AH1526" t="n">
        <v>0.0</v>
      </c>
      <c r="AI1526" t="n">
        <v>0.0</v>
      </c>
      <c r="AJ1526" t="n">
        <v>-0.009999999999999787</v>
      </c>
      <c r="AK1526" t="n">
        <v>0.009999999999999787</v>
      </c>
      <c r="AL1526" t="inlineStr">
        <is>
          <t>unreconciled</t>
        </is>
      </c>
      <c r="AM1526" t="inlineStr">
        <is>
          <t>Order Amount Mismatch (POS&gt;3PO)</t>
        </is>
      </c>
      <c r="AN1526" t="n">
        <v>8.81</v>
      </c>
      <c r="AO1526" t="n">
        <f>ROUND(P1526*100/H1526,2)</f>
        <v>0.0</v>
      </c>
      <c r="AP1526" t="n">
        <f>ROUND(Q1526*100/I1526,2)</f>
        <v>0.0</v>
      </c>
      <c r="AQ1526"/>
      <c r="AR1526"/>
      <c r="AS1526" t="n">
        <v>0.0</v>
      </c>
    </row>
    <row r="1527">
      <c r="A1527" s="1" t="n">
        <v>45234.0</v>
      </c>
      <c r="B1527" s="2" t="n">
        <v>45234.66478009259</v>
      </c>
      <c r="C1527" t="inlineStr">
        <is>
          <t>3140094012085565</t>
        </is>
      </c>
      <c r="D1527" t="inlineStr">
        <is>
          <t>POS0012</t>
        </is>
      </c>
      <c r="E1527" t="inlineStr">
        <is>
          <t>80</t>
        </is>
      </c>
      <c r="F1527" t="inlineStr">
        <is>
          <t>0094</t>
        </is>
      </c>
      <c r="G1527" t="inlineStr">
        <is>
          <t>5315225384</t>
        </is>
      </c>
      <c r="H1527" t="n">
        <v>242.0</v>
      </c>
      <c r="I1527" t="n">
        <v>230.47</v>
      </c>
      <c r="J1527" t="n">
        <v>193.33</v>
      </c>
      <c r="K1527" t="inlineStr">
        <is>
          <t>sale</t>
        </is>
      </c>
      <c r="L1527" t="inlineStr">
        <is>
          <t/>
        </is>
      </c>
      <c r="M1527" t="inlineStr">
        <is>
          <t/>
        </is>
      </c>
      <c r="N1527" t="n">
        <v>0.0</v>
      </c>
      <c r="O1527" t="n">
        <v>0.0</v>
      </c>
      <c r="P1527" t="n">
        <v>183.54</v>
      </c>
      <c r="Q1527" t="n">
        <v>183.53</v>
      </c>
      <c r="R1527" t="n">
        <v>37.14</v>
      </c>
      <c r="S1527" t="n">
        <v>37.14</v>
      </c>
      <c r="T1527" t="n">
        <v>2.3</v>
      </c>
      <c r="U1527" t="n">
        <v>2.3</v>
      </c>
      <c r="V1527" t="n">
        <v>34.8</v>
      </c>
      <c r="W1527" t="n">
        <v>34.8</v>
      </c>
      <c r="X1527" t="n">
        <v>3.02</v>
      </c>
      <c r="Y1527" t="n">
        <v>3.02</v>
      </c>
      <c r="Z1527" t="n">
        <v>6.81</v>
      </c>
      <c r="AA1527" t="n">
        <v>6.8</v>
      </c>
      <c r="AB1527" t="n">
        <v>11.52</v>
      </c>
      <c r="AC1527" t="n">
        <v>11.52</v>
      </c>
      <c r="AD1527" t="n">
        <v>11.530000000000001</v>
      </c>
      <c r="AE1527" t="n">
        <v>0.009999999999990905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0.009999999999999787</v>
      </c>
      <c r="AK1527" t="n">
        <v>0.0</v>
      </c>
      <c r="AL1527" t="inlineStr">
        <is>
          <t>unreconciled</t>
        </is>
      </c>
      <c r="AM1527" t="inlineStr">
        <is>
          <t>Order Amount Mismatch (POS&gt;3PO)</t>
        </is>
      </c>
      <c r="AN1527" t="n">
        <v>11.53</v>
      </c>
      <c r="AO1527" t="n">
        <f>ROUND(P1527*100/H1527,2)</f>
        <v>0.0</v>
      </c>
      <c r="AP1527" t="n">
        <f>ROUND(Q1527*100/I1527,2)</f>
        <v>0.0</v>
      </c>
      <c r="AQ1527"/>
      <c r="AR1527"/>
      <c r="AS1527" t="n">
        <v>0.0</v>
      </c>
    </row>
    <row r="1528">
      <c r="A1528" s="1" t="n">
        <v>45235.0</v>
      </c>
      <c r="B1528" s="2" t="n">
        <v>45235.51966435185</v>
      </c>
      <c r="C1528" t="inlineStr">
        <is>
          <t>3140094012085966</t>
        </is>
      </c>
      <c r="D1528" t="inlineStr">
        <is>
          <t>POS0012</t>
        </is>
      </c>
      <c r="E1528" t="inlineStr">
        <is>
          <t>81</t>
        </is>
      </c>
      <c r="F1528" t="inlineStr">
        <is>
          <t>0094</t>
        </is>
      </c>
      <c r="G1528" t="inlineStr">
        <is>
          <t>5315229628</t>
        </is>
      </c>
      <c r="H1528" t="n">
        <v>466.0</v>
      </c>
      <c r="I1528" t="n">
        <v>443.81</v>
      </c>
      <c r="J1528" t="n">
        <v>406.67</v>
      </c>
      <c r="K1528" t="inlineStr">
        <is>
          <t>sale</t>
        </is>
      </c>
      <c r="L1528" t="inlineStr">
        <is>
          <t/>
        </is>
      </c>
      <c r="M1528" t="inlineStr">
        <is>
          <t/>
        </is>
      </c>
      <c r="N1528" t="n">
        <v>0.0</v>
      </c>
      <c r="O1528" t="n">
        <v>0.0</v>
      </c>
      <c r="P1528" t="n">
        <v>346.13</v>
      </c>
      <c r="Q1528" t="n">
        <v>346.11</v>
      </c>
      <c r="R1528" t="n">
        <v>37.14</v>
      </c>
      <c r="S1528" t="n">
        <v>37.14</v>
      </c>
      <c r="T1528" t="n">
        <v>4.44</v>
      </c>
      <c r="U1528" t="n">
        <v>4.44</v>
      </c>
      <c r="V1528" t="n">
        <v>73.2</v>
      </c>
      <c r="W1528" t="n">
        <v>73.2</v>
      </c>
      <c r="X1528" t="n">
        <v>5.82</v>
      </c>
      <c r="Y1528" t="n">
        <v>5.82</v>
      </c>
      <c r="Z1528" t="n">
        <v>14.22</v>
      </c>
      <c r="AA1528" t="n">
        <v>14.23</v>
      </c>
      <c r="AB1528" t="n">
        <v>22.2</v>
      </c>
      <c r="AC1528" t="n">
        <v>22.19</v>
      </c>
      <c r="AD1528" t="n">
        <v>22.189999999999998</v>
      </c>
      <c r="AE1528" t="n">
        <v>0.01999999999998181</v>
      </c>
      <c r="AF1528" t="n">
        <v>0.0</v>
      </c>
      <c r="AG1528" t="n">
        <v>0.0</v>
      </c>
      <c r="AH1528" t="n">
        <v>0.0</v>
      </c>
      <c r="AI1528" t="n">
        <v>0.0</v>
      </c>
      <c r="AJ1528" t="n">
        <v>-0.009999999999999787</v>
      </c>
      <c r="AK1528" t="n">
        <v>0.00999999999999801</v>
      </c>
      <c r="AL1528" t="inlineStr">
        <is>
          <t>unreconciled</t>
        </is>
      </c>
      <c r="AM1528" t="inlineStr">
        <is>
          <t>Order Amount Mismatch (POS&gt;3PO)</t>
        </is>
      </c>
      <c r="AN1528" t="n">
        <v>22.19</v>
      </c>
      <c r="AO1528" t="n">
        <f>ROUND(P1528*100/H1528,2)</f>
        <v>0.0</v>
      </c>
      <c r="AP1528" t="n">
        <f>ROUND(Q1528*100/I1528,2)</f>
        <v>0.0</v>
      </c>
      <c r="AQ1528"/>
      <c r="AR1528"/>
      <c r="AS1528" t="n">
        <v>0.0</v>
      </c>
    </row>
    <row r="1529">
      <c r="A1529" s="1" t="n">
        <v>45234.0</v>
      </c>
      <c r="B1529" s="2" t="n">
        <v>45234.71241898148</v>
      </c>
      <c r="C1529" t="inlineStr">
        <is>
          <t>3140094012085597</t>
        </is>
      </c>
      <c r="D1529" t="inlineStr">
        <is>
          <t>POS0012</t>
        </is>
      </c>
      <c r="E1529" t="inlineStr">
        <is>
          <t>12</t>
        </is>
      </c>
      <c r="F1529" t="inlineStr">
        <is>
          <t>0094</t>
        </is>
      </c>
      <c r="G1529" t="inlineStr">
        <is>
          <t>5315231080</t>
        </is>
      </c>
      <c r="H1529" t="n">
        <v>462.0</v>
      </c>
      <c r="I1529" t="n">
        <v>440.0</v>
      </c>
      <c r="J1529" t="n">
        <v>402.86</v>
      </c>
      <c r="K1529" t="inlineStr">
        <is>
          <t>sale</t>
        </is>
      </c>
      <c r="L1529" t="inlineStr">
        <is>
          <t/>
        </is>
      </c>
      <c r="M1529" t="inlineStr">
        <is>
          <t/>
        </is>
      </c>
      <c r="N1529" t="n">
        <v>0.0</v>
      </c>
      <c r="O1529" t="n">
        <v>0.0</v>
      </c>
      <c r="P1529" t="n">
        <v>343.22</v>
      </c>
      <c r="Q1529" t="n">
        <v>343.22</v>
      </c>
      <c r="R1529" t="n">
        <v>37.14</v>
      </c>
      <c r="S1529" t="n">
        <v>37.14</v>
      </c>
      <c r="T1529" t="n">
        <v>4.4</v>
      </c>
      <c r="U1529" t="n">
        <v>4.4</v>
      </c>
      <c r="V1529" t="n">
        <v>72.51</v>
      </c>
      <c r="W1529" t="n">
        <v>72.51</v>
      </c>
      <c r="X1529" t="n">
        <v>5.78</v>
      </c>
      <c r="Y1529" t="n">
        <v>5.78</v>
      </c>
      <c r="Z1529" t="n">
        <v>14.09</v>
      </c>
      <c r="AA1529" t="n">
        <v>14.09</v>
      </c>
      <c r="AB1529" t="n">
        <v>22.0</v>
      </c>
      <c r="AC1529" t="n">
        <v>22.0</v>
      </c>
      <c r="AD1529" t="n">
        <v>22.0</v>
      </c>
      <c r="AE1529" t="n">
        <v>0.0</v>
      </c>
      <c r="AF1529" t="n">
        <v>0.0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0.0</v>
      </c>
      <c r="AL1529" t="inlineStr">
        <is>
          <t>unreconciled</t>
        </is>
      </c>
      <c r="AM1529" t="inlineStr">
        <is>
          <t>Order Amount Mismatch (POS&gt;3PO)</t>
        </is>
      </c>
      <c r="AN1529" t="n">
        <v>22.0</v>
      </c>
      <c r="AO1529" t="n">
        <f>ROUND(P1529*100/H1529,2)</f>
        <v>0.0</v>
      </c>
      <c r="AP1529" t="n">
        <f>ROUND(Q1529*100/I1529,2)</f>
        <v>0.0</v>
      </c>
      <c r="AQ1529"/>
      <c r="AR1529"/>
      <c r="AS1529" t="n">
        <v>0.0</v>
      </c>
    </row>
    <row r="1530">
      <c r="A1530" s="1" t="n">
        <v>45235.0</v>
      </c>
      <c r="B1530" s="2" t="n">
        <v>45236.012407407405</v>
      </c>
      <c r="C1530" t="inlineStr">
        <is>
          <t>3140094012086413</t>
        </is>
      </c>
      <c r="D1530" t="inlineStr">
        <is>
          <t>POS0012</t>
        </is>
      </c>
      <c r="E1530" t="inlineStr">
        <is>
          <t>28</t>
        </is>
      </c>
      <c r="F1530" t="inlineStr">
        <is>
          <t>0094</t>
        </is>
      </c>
      <c r="G1530" t="inlineStr">
        <is>
          <t>5315234142</t>
        </is>
      </c>
      <c r="H1530" t="n">
        <v>252.0</v>
      </c>
      <c r="I1530" t="n">
        <v>240.0</v>
      </c>
      <c r="J1530" t="n">
        <v>202.86</v>
      </c>
      <c r="K1530" t="inlineStr">
        <is>
          <t>sale</t>
        </is>
      </c>
      <c r="L1530" t="inlineStr">
        <is>
          <t/>
        </is>
      </c>
      <c r="M1530" t="inlineStr">
        <is>
          <t/>
        </is>
      </c>
      <c r="N1530" t="n">
        <v>0.0</v>
      </c>
      <c r="O1530" t="n">
        <v>0.0</v>
      </c>
      <c r="P1530" t="n">
        <v>190.8</v>
      </c>
      <c r="Q1530" t="n">
        <v>190.8</v>
      </c>
      <c r="R1530" t="n">
        <v>37.14</v>
      </c>
      <c r="S1530" t="n">
        <v>37.14</v>
      </c>
      <c r="T1530" t="n">
        <v>2.4</v>
      </c>
      <c r="U1530" t="n">
        <v>2.4</v>
      </c>
      <c r="V1530" t="n">
        <v>36.51</v>
      </c>
      <c r="W1530" t="n">
        <v>36.51</v>
      </c>
      <c r="X1530" t="n">
        <v>3.15</v>
      </c>
      <c r="Y1530" t="n">
        <v>3.15</v>
      </c>
      <c r="Z1530" t="n">
        <v>7.14</v>
      </c>
      <c r="AA1530" t="n">
        <v>7.14</v>
      </c>
      <c r="AB1530" t="n">
        <v>12.0</v>
      </c>
      <c r="AC1530" t="n">
        <v>12.0</v>
      </c>
      <c r="AD1530" t="n">
        <v>12.0</v>
      </c>
      <c r="AE1530" t="n">
        <v>0.0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0.0</v>
      </c>
      <c r="AL1530" t="inlineStr">
        <is>
          <t>unreconciled</t>
        </is>
      </c>
      <c r="AM1530" t="inlineStr">
        <is>
          <t>Order Amount Mismatch (POS&gt;3PO)</t>
        </is>
      </c>
      <c r="AN1530" t="n">
        <v>12.0</v>
      </c>
      <c r="AO1530" t="n">
        <f>ROUND(P1530*100/H1530,2)</f>
        <v>0.0</v>
      </c>
      <c r="AP1530" t="n">
        <f>ROUND(Q1530*100/I1530,2)</f>
        <v>0.0</v>
      </c>
      <c r="AQ1530"/>
      <c r="AR1530"/>
      <c r="AS1530" t="n">
        <v>0.0</v>
      </c>
    </row>
    <row r="1531">
      <c r="A1531" s="1" t="n">
        <v>45234.0</v>
      </c>
      <c r="B1531" s="2" t="n">
        <v>45234.93787037037</v>
      </c>
      <c r="C1531" t="inlineStr">
        <is>
          <t>3140023012059657</t>
        </is>
      </c>
      <c r="D1531" t="inlineStr">
        <is>
          <t>POS0012</t>
        </is>
      </c>
      <c r="E1531" t="inlineStr">
        <is>
          <t>49</t>
        </is>
      </c>
      <c r="F1531" t="inlineStr">
        <is>
          <t>0023</t>
        </is>
      </c>
      <c r="G1531" t="inlineStr">
        <is>
          <t>5315247426</t>
        </is>
      </c>
      <c r="H1531" t="n">
        <v>856.0</v>
      </c>
      <c r="I1531" t="n">
        <v>815.24</v>
      </c>
      <c r="J1531" t="n">
        <v>778.1</v>
      </c>
      <c r="K1531" t="inlineStr">
        <is>
          <t>sale</t>
        </is>
      </c>
      <c r="L1531" t="inlineStr">
        <is>
          <t/>
        </is>
      </c>
      <c r="M1531" t="inlineStr">
        <is>
          <t/>
        </is>
      </c>
      <c r="N1531" t="n">
        <v>0.0</v>
      </c>
      <c r="O1531" t="n">
        <v>0.0</v>
      </c>
      <c r="P1531" t="n">
        <v>629.19</v>
      </c>
      <c r="Q1531" t="n">
        <v>629.17</v>
      </c>
      <c r="R1531" t="n">
        <v>37.14</v>
      </c>
      <c r="S1531" t="n">
        <v>37.14</v>
      </c>
      <c r="T1531" t="n">
        <v>8.15</v>
      </c>
      <c r="U1531" t="n">
        <v>8.15</v>
      </c>
      <c r="V1531" t="n">
        <v>140.06</v>
      </c>
      <c r="W1531" t="n">
        <v>140.06</v>
      </c>
      <c r="X1531" t="n">
        <v>10.7</v>
      </c>
      <c r="Y1531" t="n">
        <v>10.7</v>
      </c>
      <c r="Z1531" t="n">
        <v>27.14</v>
      </c>
      <c r="AA1531" t="n">
        <v>27.14</v>
      </c>
      <c r="AB1531" t="n">
        <v>40.76</v>
      </c>
      <c r="AC1531" t="n">
        <v>40.76</v>
      </c>
      <c r="AD1531" t="n">
        <v>40.75999999999999</v>
      </c>
      <c r="AE1531" t="n">
        <v>0.020000000000095497</v>
      </c>
      <c r="AF1531" t="n">
        <v>0.0</v>
      </c>
      <c r="AG1531" t="n">
        <v>0.0</v>
      </c>
      <c r="AH1531" t="n">
        <v>0.0</v>
      </c>
      <c r="AI1531" t="n">
        <v>0.0</v>
      </c>
      <c r="AJ1531" t="n">
        <v>0.0</v>
      </c>
      <c r="AK1531" t="n">
        <v>0.0</v>
      </c>
      <c r="AL1531" t="inlineStr">
        <is>
          <t>unreconciled</t>
        </is>
      </c>
      <c r="AM1531" t="inlineStr">
        <is>
          <t>Order Amount Mismatch (POS&gt;3PO)</t>
        </is>
      </c>
      <c r="AN1531" t="n">
        <v>40.76</v>
      </c>
      <c r="AO1531" t="n">
        <f>ROUND(P1531*100/H1531,2)</f>
        <v>0.0</v>
      </c>
      <c r="AP1531" t="n">
        <f>ROUND(Q1531*100/I1531,2)</f>
        <v>0.0</v>
      </c>
      <c r="AQ1531"/>
      <c r="AR1531"/>
      <c r="AS1531" t="n">
        <v>0.0</v>
      </c>
    </row>
    <row r="1532">
      <c r="A1532" s="1" t="n">
        <v>45234.0</v>
      </c>
      <c r="B1532" s="2" t="n">
        <v>45234.812789351854</v>
      </c>
      <c r="C1532" t="inlineStr">
        <is>
          <t>3140094012085685</t>
        </is>
      </c>
      <c r="D1532" t="inlineStr">
        <is>
          <t>POS0012</t>
        </is>
      </c>
      <c r="E1532" t="inlineStr">
        <is>
          <t>00</t>
        </is>
      </c>
      <c r="F1532" t="inlineStr">
        <is>
          <t>0094</t>
        </is>
      </c>
      <c r="G1532" t="inlineStr">
        <is>
          <t>5315252290</t>
        </is>
      </c>
      <c r="H1532" t="n">
        <v>586.0</v>
      </c>
      <c r="I1532" t="n">
        <v>558.09</v>
      </c>
      <c r="J1532" t="n">
        <v>520.95</v>
      </c>
      <c r="K1532" t="inlineStr">
        <is>
          <t>sale</t>
        </is>
      </c>
      <c r="L1532" t="inlineStr">
        <is>
          <t/>
        </is>
      </c>
      <c r="M1532" t="inlineStr">
        <is>
          <t/>
        </is>
      </c>
      <c r="N1532" t="n">
        <v>0.0</v>
      </c>
      <c r="O1532" t="n">
        <v>0.0</v>
      </c>
      <c r="P1532" t="n">
        <v>433.22</v>
      </c>
      <c r="Q1532" t="n">
        <v>433.23</v>
      </c>
      <c r="R1532" t="n">
        <v>37.14</v>
      </c>
      <c r="S1532" t="n">
        <v>37.14</v>
      </c>
      <c r="T1532" t="n">
        <v>5.58</v>
      </c>
      <c r="U1532" t="n">
        <v>5.58</v>
      </c>
      <c r="V1532" t="n">
        <v>93.77</v>
      </c>
      <c r="W1532" t="n">
        <v>93.77</v>
      </c>
      <c r="X1532" t="n">
        <v>7.32</v>
      </c>
      <c r="Y1532" t="n">
        <v>7.32</v>
      </c>
      <c r="Z1532" t="n">
        <v>18.2</v>
      </c>
      <c r="AA1532" t="n">
        <v>18.2</v>
      </c>
      <c r="AB1532" t="n">
        <v>27.9</v>
      </c>
      <c r="AC1532" t="n">
        <v>27.91</v>
      </c>
      <c r="AD1532" t="n">
        <v>27.909999999999968</v>
      </c>
      <c r="AE1532" t="n">
        <v>-0.009999999999990905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-0.010000000000001563</v>
      </c>
      <c r="AL1532" t="inlineStr">
        <is>
          <t>unreconciled</t>
        </is>
      </c>
      <c r="AM1532" t="inlineStr">
        <is>
          <t>Order Amount Mismatch (POS&gt;3PO)</t>
        </is>
      </c>
      <c r="AN1532" t="n">
        <v>27.91</v>
      </c>
      <c r="AO1532" t="n">
        <f>ROUND(P1532*100/H1532,2)</f>
        <v>0.0</v>
      </c>
      <c r="AP1532" t="n">
        <f>ROUND(Q1532*100/I1532,2)</f>
        <v>0.0</v>
      </c>
      <c r="AQ1532"/>
      <c r="AR1532"/>
      <c r="AS1532" t="n">
        <v>0.0</v>
      </c>
    </row>
    <row r="1533">
      <c r="A1533" s="1" t="n">
        <v>45234.0</v>
      </c>
      <c r="B1533" s="2" t="n">
        <v>45234.63994212963</v>
      </c>
      <c r="C1533" t="inlineStr">
        <is>
          <t>3140094012085546</t>
        </is>
      </c>
      <c r="D1533" t="inlineStr">
        <is>
          <t>POS0012</t>
        </is>
      </c>
      <c r="E1533" t="inlineStr">
        <is>
          <t>61</t>
        </is>
      </c>
      <c r="F1533" t="inlineStr">
        <is>
          <t>0094</t>
        </is>
      </c>
      <c r="G1533" t="inlineStr">
        <is>
          <t>5315254698</t>
        </is>
      </c>
      <c r="H1533" t="n">
        <v>429.0</v>
      </c>
      <c r="I1533" t="n">
        <v>408.57</v>
      </c>
      <c r="J1533" t="n">
        <v>371.43</v>
      </c>
      <c r="K1533" t="inlineStr">
        <is>
          <t>sale</t>
        </is>
      </c>
      <c r="L1533" t="inlineStr">
        <is>
          <t/>
        </is>
      </c>
      <c r="M1533" t="inlineStr">
        <is>
          <t/>
        </is>
      </c>
      <c r="N1533" t="n">
        <v>0.0</v>
      </c>
      <c r="O1533" t="n">
        <v>0.0</v>
      </c>
      <c r="P1533" t="n">
        <v>319.26</v>
      </c>
      <c r="Q1533" t="n">
        <v>319.26</v>
      </c>
      <c r="R1533" t="n">
        <v>37.14</v>
      </c>
      <c r="S1533" t="n">
        <v>37.14</v>
      </c>
      <c r="T1533" t="n">
        <v>4.09</v>
      </c>
      <c r="U1533" t="n">
        <v>4.09</v>
      </c>
      <c r="V1533" t="n">
        <v>66.86</v>
      </c>
      <c r="W1533" t="n">
        <v>66.86</v>
      </c>
      <c r="X1533" t="n">
        <v>5.36</v>
      </c>
      <c r="Y1533" t="n">
        <v>5.36</v>
      </c>
      <c r="Z1533" t="n">
        <v>13.0</v>
      </c>
      <c r="AA1533" t="n">
        <v>12.99</v>
      </c>
      <c r="AB1533" t="n">
        <v>20.42</v>
      </c>
      <c r="AC1533" t="n">
        <v>20.43</v>
      </c>
      <c r="AD1533" t="n">
        <v>20.430000000000007</v>
      </c>
      <c r="AE1533" t="n">
        <v>0.0</v>
      </c>
      <c r="AF1533" t="n">
        <v>0.0</v>
      </c>
      <c r="AG1533" t="n">
        <v>0.0</v>
      </c>
      <c r="AH1533" t="n">
        <v>0.0</v>
      </c>
      <c r="AI1533" t="n">
        <v>0.0</v>
      </c>
      <c r="AJ1533" t="n">
        <v>0.009999999999999787</v>
      </c>
      <c r="AK1533" t="n">
        <v>-0.00999999999999801</v>
      </c>
      <c r="AL1533" t="inlineStr">
        <is>
          <t>unreconciled</t>
        </is>
      </c>
      <c r="AM1533" t="inlineStr">
        <is>
          <t>Order Amount Mismatch (POS&gt;3PO)</t>
        </is>
      </c>
      <c r="AN1533" t="n">
        <v>20.43</v>
      </c>
      <c r="AO1533" t="n">
        <f>ROUND(P1533*100/H1533,2)</f>
        <v>0.0</v>
      </c>
      <c r="AP1533" t="n">
        <f>ROUND(Q1533*100/I1533,2)</f>
        <v>0.0</v>
      </c>
      <c r="AQ1533"/>
      <c r="AR1533"/>
      <c r="AS1533" t="n">
        <v>0.0</v>
      </c>
    </row>
    <row r="1534">
      <c r="A1534" s="1" t="n">
        <v>45235.0</v>
      </c>
      <c r="B1534" s="2" t="n">
        <v>45235.495034722226</v>
      </c>
      <c r="C1534" t="inlineStr">
        <is>
          <t>3140094012085955</t>
        </is>
      </c>
      <c r="D1534" t="inlineStr">
        <is>
          <t>POS0012</t>
        </is>
      </c>
      <c r="E1534" t="inlineStr">
        <is>
          <t>70</t>
        </is>
      </c>
      <c r="F1534" t="inlineStr">
        <is>
          <t>0094</t>
        </is>
      </c>
      <c r="G1534" t="inlineStr">
        <is>
          <t>5315282836</t>
        </is>
      </c>
      <c r="H1534" t="n">
        <v>275.0</v>
      </c>
      <c r="I1534" t="n">
        <v>261.9</v>
      </c>
      <c r="J1534" t="n">
        <v>224.76</v>
      </c>
      <c r="K1534" t="inlineStr">
        <is>
          <t>sale</t>
        </is>
      </c>
      <c r="L1534" t="inlineStr">
        <is>
          <t/>
        </is>
      </c>
      <c r="M1534" t="inlineStr">
        <is>
          <t/>
        </is>
      </c>
      <c r="N1534" t="n">
        <v>0.0</v>
      </c>
      <c r="O1534" t="n">
        <v>0.0</v>
      </c>
      <c r="P1534" t="n">
        <v>207.48</v>
      </c>
      <c r="Q1534" t="n">
        <v>207.48</v>
      </c>
      <c r="R1534" t="n">
        <v>37.14</v>
      </c>
      <c r="S1534" t="n">
        <v>37.14</v>
      </c>
      <c r="T1534" t="n">
        <v>2.62</v>
      </c>
      <c r="U1534" t="n">
        <v>2.62</v>
      </c>
      <c r="V1534" t="n">
        <v>40.46</v>
      </c>
      <c r="W1534" t="n">
        <v>40.46</v>
      </c>
      <c r="X1534" t="n">
        <v>3.44</v>
      </c>
      <c r="Y1534" t="n">
        <v>3.44</v>
      </c>
      <c r="Z1534" t="n">
        <v>7.9</v>
      </c>
      <c r="AA1534" t="n">
        <v>7.9</v>
      </c>
      <c r="AB1534" t="n">
        <v>13.1</v>
      </c>
      <c r="AC1534" t="n">
        <v>13.1</v>
      </c>
      <c r="AD1534" t="n">
        <v>13.100000000000023</v>
      </c>
      <c r="AE1534" t="n">
        <v>0.0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0.0</v>
      </c>
      <c r="AL1534" t="inlineStr">
        <is>
          <t>unreconciled</t>
        </is>
      </c>
      <c r="AM1534" t="inlineStr">
        <is>
          <t>Order Amount Mismatch (POS&gt;3PO)</t>
        </is>
      </c>
      <c r="AN1534" t="n">
        <v>13.1</v>
      </c>
      <c r="AO1534" t="n">
        <f>ROUND(P1534*100/H1534,2)</f>
        <v>0.0</v>
      </c>
      <c r="AP1534" t="n">
        <f>ROUND(Q1534*100/I1534,2)</f>
        <v>0.0</v>
      </c>
      <c r="AQ1534"/>
      <c r="AR1534"/>
      <c r="AS1534" t="n">
        <v>0.0</v>
      </c>
    </row>
    <row r="1535">
      <c r="A1535" s="1" t="n">
        <v>45236.0</v>
      </c>
      <c r="B1535" s="2" t="n">
        <v>45236.84717592593</v>
      </c>
      <c r="C1535" t="inlineStr">
        <is>
          <t>3140094012086625</t>
        </is>
      </c>
      <c r="D1535" t="inlineStr">
        <is>
          <t>POS0012</t>
        </is>
      </c>
      <c r="E1535" t="inlineStr">
        <is>
          <t>40</t>
        </is>
      </c>
      <c r="F1535" t="inlineStr">
        <is>
          <t>0094</t>
        </is>
      </c>
      <c r="G1535" t="inlineStr">
        <is>
          <t>5315305988</t>
        </is>
      </c>
      <c r="H1535" t="n">
        <v>255.0</v>
      </c>
      <c r="I1535" t="n">
        <v>242.86</v>
      </c>
      <c r="J1535" t="n">
        <v>205.72</v>
      </c>
      <c r="K1535" t="inlineStr">
        <is>
          <t>sale</t>
        </is>
      </c>
      <c r="L1535" t="inlineStr">
        <is>
          <t/>
        </is>
      </c>
      <c r="M1535" t="inlineStr">
        <is>
          <t/>
        </is>
      </c>
      <c r="N1535" t="n">
        <v>0.0</v>
      </c>
      <c r="O1535" t="n">
        <v>0.0</v>
      </c>
      <c r="P1535" t="n">
        <v>192.97</v>
      </c>
      <c r="Q1535" t="n">
        <v>192.95</v>
      </c>
      <c r="R1535" t="n">
        <v>37.14</v>
      </c>
      <c r="S1535" t="n">
        <v>37.14</v>
      </c>
      <c r="T1535" t="n">
        <v>2.43</v>
      </c>
      <c r="U1535" t="n">
        <v>2.43</v>
      </c>
      <c r="V1535" t="n">
        <v>37.03</v>
      </c>
      <c r="W1535" t="n">
        <v>37.03</v>
      </c>
      <c r="X1535" t="n">
        <v>3.19</v>
      </c>
      <c r="Y1535" t="n">
        <v>3.19</v>
      </c>
      <c r="Z1535" t="n">
        <v>7.24</v>
      </c>
      <c r="AA1535" t="n">
        <v>7.24</v>
      </c>
      <c r="AB1535" t="n">
        <v>12.14</v>
      </c>
      <c r="AC1535" t="n">
        <v>12.14</v>
      </c>
      <c r="AD1535" t="n">
        <v>12.139999999999986</v>
      </c>
      <c r="AE1535" t="n">
        <v>0.020000000000010232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0.0</v>
      </c>
      <c r="AL1535" t="inlineStr">
        <is>
          <t>unreconciled</t>
        </is>
      </c>
      <c r="AM1535" t="inlineStr">
        <is>
          <t>Order Amount Mismatch (POS&gt;3PO)</t>
        </is>
      </c>
      <c r="AN1535" t="n">
        <v>12.14</v>
      </c>
      <c r="AO1535" t="n">
        <f>ROUND(P1535*100/H1535,2)</f>
        <v>0.0</v>
      </c>
      <c r="AP1535" t="n">
        <f>ROUND(Q1535*100/I1535,2)</f>
        <v>0.0</v>
      </c>
      <c r="AQ1535"/>
      <c r="AR1535"/>
      <c r="AS1535" t="n">
        <v>0.0</v>
      </c>
    </row>
    <row r="1536">
      <c r="A1536" s="1" t="n">
        <v>45235.0</v>
      </c>
      <c r="B1536" s="2" t="n">
        <v>45235.80101851852</v>
      </c>
      <c r="C1536" t="inlineStr">
        <is>
          <t>3140023012059824</t>
        </is>
      </c>
      <c r="D1536" t="inlineStr">
        <is>
          <t>POS0012</t>
        </is>
      </c>
      <c r="E1536" t="inlineStr">
        <is>
          <t>16</t>
        </is>
      </c>
      <c r="F1536" t="inlineStr">
        <is>
          <t>0023</t>
        </is>
      </c>
      <c r="G1536" t="inlineStr">
        <is>
          <t>5315319735</t>
        </is>
      </c>
      <c r="H1536" t="n">
        <v>279.0</v>
      </c>
      <c r="I1536" t="n">
        <v>265.72</v>
      </c>
      <c r="J1536" t="n">
        <v>228.58</v>
      </c>
      <c r="K1536" t="inlineStr">
        <is>
          <t>sale</t>
        </is>
      </c>
      <c r="L1536" t="inlineStr">
        <is>
          <t/>
        </is>
      </c>
      <c r="M1536" t="inlineStr">
        <is>
          <t/>
        </is>
      </c>
      <c r="N1536" t="n">
        <v>0.0</v>
      </c>
      <c r="O1536" t="n">
        <v>0.0</v>
      </c>
      <c r="P1536" t="n">
        <v>210.4</v>
      </c>
      <c r="Q1536" t="n">
        <v>210.38</v>
      </c>
      <c r="R1536" t="n">
        <v>37.14</v>
      </c>
      <c r="S1536" t="n">
        <v>37.14</v>
      </c>
      <c r="T1536" t="n">
        <v>2.66</v>
      </c>
      <c r="U1536" t="n">
        <v>2.66</v>
      </c>
      <c r="V1536" t="n">
        <v>41.14</v>
      </c>
      <c r="W1536" t="n">
        <v>41.14</v>
      </c>
      <c r="X1536" t="n">
        <v>3.49</v>
      </c>
      <c r="Y1536" t="n">
        <v>3.49</v>
      </c>
      <c r="Z1536" t="n">
        <v>8.03</v>
      </c>
      <c r="AA1536" t="n">
        <v>8.04</v>
      </c>
      <c r="AB1536" t="n">
        <v>13.28</v>
      </c>
      <c r="AC1536" t="n">
        <v>13.29</v>
      </c>
      <c r="AD1536" t="n">
        <v>13.279999999999973</v>
      </c>
      <c r="AE1536" t="n">
        <v>0.020000000000010232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-0.009999999999999787</v>
      </c>
      <c r="AK1536" t="n">
        <v>-0.009999999999999787</v>
      </c>
      <c r="AL1536" t="inlineStr">
        <is>
          <t>unreconciled</t>
        </is>
      </c>
      <c r="AM1536" t="inlineStr">
        <is>
          <t>Order Amount Mismatch (POS&gt;3PO)</t>
        </is>
      </c>
      <c r="AN1536" t="n">
        <v>13.28</v>
      </c>
      <c r="AO1536" t="n">
        <f>ROUND(P1536*100/H1536,2)</f>
        <v>0.0</v>
      </c>
      <c r="AP1536" t="n">
        <f>ROUND(Q1536*100/I1536,2)</f>
        <v>0.0</v>
      </c>
      <c r="AQ1536"/>
      <c r="AR1536"/>
      <c r="AS1536" t="n">
        <v>0.0</v>
      </c>
    </row>
    <row r="1537">
      <c r="A1537" s="1" t="n">
        <v>45234.0</v>
      </c>
      <c r="B1537" s="2" t="n">
        <v>45234.80428240741</v>
      </c>
      <c r="C1537" t="inlineStr">
        <is>
          <t>3140094012085677</t>
        </is>
      </c>
      <c r="D1537" t="inlineStr">
        <is>
          <t>POS0012</t>
        </is>
      </c>
      <c r="E1537" t="inlineStr">
        <is>
          <t>92</t>
        </is>
      </c>
      <c r="F1537" t="inlineStr">
        <is>
          <t>0094</t>
        </is>
      </c>
      <c r="G1537" t="inlineStr">
        <is>
          <t>5315325008</t>
        </is>
      </c>
      <c r="H1537" t="n">
        <v>450.0</v>
      </c>
      <c r="I1537" t="n">
        <v>428.57</v>
      </c>
      <c r="J1537" t="n">
        <v>391.43</v>
      </c>
      <c r="K1537" t="inlineStr">
        <is>
          <t>sale</t>
        </is>
      </c>
      <c r="L1537" t="inlineStr">
        <is>
          <t/>
        </is>
      </c>
      <c r="M1537" t="inlineStr">
        <is>
          <t/>
        </is>
      </c>
      <c r="N1537" t="n">
        <v>0.0</v>
      </c>
      <c r="O1537" t="n">
        <v>0.0</v>
      </c>
      <c r="P1537" t="n">
        <v>334.51</v>
      </c>
      <c r="Q1537" t="n">
        <v>334.5</v>
      </c>
      <c r="R1537" t="n">
        <v>37.14</v>
      </c>
      <c r="S1537" t="n">
        <v>37.14</v>
      </c>
      <c r="T1537" t="n">
        <v>4.29</v>
      </c>
      <c r="U1537" t="n">
        <v>4.29</v>
      </c>
      <c r="V1537" t="n">
        <v>70.46</v>
      </c>
      <c r="W1537" t="n">
        <v>70.46</v>
      </c>
      <c r="X1537" t="n">
        <v>5.62</v>
      </c>
      <c r="Y1537" t="n">
        <v>5.62</v>
      </c>
      <c r="Z1537" t="n">
        <v>13.69</v>
      </c>
      <c r="AA1537" t="n">
        <v>13.69</v>
      </c>
      <c r="AB1537" t="n">
        <v>21.42</v>
      </c>
      <c r="AC1537" t="n">
        <v>21.43</v>
      </c>
      <c r="AD1537" t="n">
        <v>21.430000000000007</v>
      </c>
      <c r="AE1537" t="n">
        <v>0.009999999999990905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-0.00999999999999801</v>
      </c>
      <c r="AL1537" t="inlineStr">
        <is>
          <t>unreconciled</t>
        </is>
      </c>
      <c r="AM1537" t="inlineStr">
        <is>
          <t>Order Amount Mismatch (POS&gt;3PO)</t>
        </is>
      </c>
      <c r="AN1537" t="n">
        <v>21.43</v>
      </c>
      <c r="AO1537" t="n">
        <f>ROUND(P1537*100/H1537,2)</f>
        <v>0.0</v>
      </c>
      <c r="AP1537" t="n">
        <f>ROUND(Q1537*100/I1537,2)</f>
        <v>0.0</v>
      </c>
      <c r="AQ1537"/>
      <c r="AR1537"/>
      <c r="AS1537" t="n">
        <v>0.0</v>
      </c>
    </row>
    <row r="1538">
      <c r="A1538" s="1" t="n">
        <v>45234.0</v>
      </c>
      <c r="B1538" s="2" t="n">
        <v>45234.912199074075</v>
      </c>
      <c r="C1538" t="inlineStr">
        <is>
          <t>3140094012085795</t>
        </is>
      </c>
      <c r="D1538" t="inlineStr">
        <is>
          <t>POS0012</t>
        </is>
      </c>
      <c r="E1538" t="inlineStr">
        <is>
          <t>10</t>
        </is>
      </c>
      <c r="F1538" t="inlineStr">
        <is>
          <t>0094</t>
        </is>
      </c>
      <c r="G1538" t="inlineStr">
        <is>
          <t>5315336417</t>
        </is>
      </c>
      <c r="H1538" t="n">
        <v>404.0</v>
      </c>
      <c r="I1538" t="n">
        <v>384.75</v>
      </c>
      <c r="J1538" t="n">
        <v>347.61</v>
      </c>
      <c r="K1538" t="inlineStr">
        <is>
          <t>sale</t>
        </is>
      </c>
      <c r="L1538" t="inlineStr">
        <is>
          <t/>
        </is>
      </c>
      <c r="M1538" t="inlineStr">
        <is>
          <t/>
        </is>
      </c>
      <c r="N1538" t="n">
        <v>0.0</v>
      </c>
      <c r="O1538" t="n">
        <v>0.0</v>
      </c>
      <c r="P1538" t="n">
        <v>301.11</v>
      </c>
      <c r="Q1538" t="n">
        <v>301.11</v>
      </c>
      <c r="R1538" t="n">
        <v>37.14</v>
      </c>
      <c r="S1538" t="n">
        <v>37.14</v>
      </c>
      <c r="T1538" t="n">
        <v>3.85</v>
      </c>
      <c r="U1538" t="n">
        <v>3.85</v>
      </c>
      <c r="V1538" t="n">
        <v>62.57</v>
      </c>
      <c r="W1538" t="n">
        <v>62.57</v>
      </c>
      <c r="X1538" t="n">
        <v>5.05</v>
      </c>
      <c r="Y1538" t="n">
        <v>5.05</v>
      </c>
      <c r="Z1538" t="n">
        <v>12.17</v>
      </c>
      <c r="AA1538" t="n">
        <v>12.17</v>
      </c>
      <c r="AB1538" t="n">
        <v>19.24</v>
      </c>
      <c r="AC1538" t="n">
        <v>19.24</v>
      </c>
      <c r="AD1538" t="n">
        <v>19.25</v>
      </c>
      <c r="AE1538" t="n">
        <v>0.0</v>
      </c>
      <c r="AF1538" t="n">
        <v>0.0</v>
      </c>
      <c r="AG1538" t="n">
        <v>0.0</v>
      </c>
      <c r="AH1538" t="n">
        <v>0.0</v>
      </c>
      <c r="AI1538" t="n">
        <v>0.0</v>
      </c>
      <c r="AJ1538" t="n">
        <v>0.0</v>
      </c>
      <c r="AK1538" t="n">
        <v>0.0</v>
      </c>
      <c r="AL1538" t="inlineStr">
        <is>
          <t>unreconciled</t>
        </is>
      </c>
      <c r="AM1538" t="inlineStr">
        <is>
          <t>Order Amount Mismatch (POS&gt;3PO)</t>
        </is>
      </c>
      <c r="AN1538" t="n">
        <v>19.25</v>
      </c>
      <c r="AO1538" t="n">
        <f>ROUND(P1538*100/H1538,2)</f>
        <v>0.0</v>
      </c>
      <c r="AP1538" t="n">
        <f>ROUND(Q1538*100/I1538,2)</f>
        <v>0.0</v>
      </c>
      <c r="AQ1538"/>
      <c r="AR1538"/>
      <c r="AS1538" t="n">
        <v>0.0</v>
      </c>
    </row>
    <row r="1539">
      <c r="A1539" s="1" t="n">
        <v>45235.0</v>
      </c>
      <c r="B1539" s="2" t="n">
        <v>45235.85774305555</v>
      </c>
      <c r="C1539" t="inlineStr">
        <is>
          <t>3140094012086267</t>
        </is>
      </c>
      <c r="D1539" t="inlineStr">
        <is>
          <t>POS0012</t>
        </is>
      </c>
      <c r="E1539" t="inlineStr">
        <is>
          <t>82</t>
        </is>
      </c>
      <c r="F1539" t="inlineStr">
        <is>
          <t>0094</t>
        </is>
      </c>
      <c r="G1539" t="inlineStr">
        <is>
          <t>5315341687</t>
        </is>
      </c>
      <c r="H1539" t="n">
        <v>415.0</v>
      </c>
      <c r="I1539" t="n">
        <v>395.24</v>
      </c>
      <c r="J1539" t="n">
        <v>358.1</v>
      </c>
      <c r="K1539" t="inlineStr">
        <is>
          <t>sale</t>
        </is>
      </c>
      <c r="L1539" t="inlineStr">
        <is>
          <t/>
        </is>
      </c>
      <c r="M1539" t="inlineStr">
        <is>
          <t/>
        </is>
      </c>
      <c r="N1539" t="n">
        <v>0.0</v>
      </c>
      <c r="O1539" t="n">
        <v>0.0</v>
      </c>
      <c r="P1539" t="n">
        <v>309.1</v>
      </c>
      <c r="Q1539" t="n">
        <v>309.11</v>
      </c>
      <c r="R1539" t="n">
        <v>37.14</v>
      </c>
      <c r="S1539" t="n">
        <v>37.14</v>
      </c>
      <c r="T1539" t="n">
        <v>3.95</v>
      </c>
      <c r="U1539" t="n">
        <v>3.95</v>
      </c>
      <c r="V1539" t="n">
        <v>64.46</v>
      </c>
      <c r="W1539" t="n">
        <v>64.46</v>
      </c>
      <c r="X1539" t="n">
        <v>5.19</v>
      </c>
      <c r="Y1539" t="n">
        <v>5.19</v>
      </c>
      <c r="Z1539" t="n">
        <v>12.54</v>
      </c>
      <c r="AA1539" t="n">
        <v>12.53</v>
      </c>
      <c r="AB1539" t="n">
        <v>19.76</v>
      </c>
      <c r="AC1539" t="n">
        <v>19.76</v>
      </c>
      <c r="AD1539" t="n">
        <v>19.75999999999999</v>
      </c>
      <c r="AE1539" t="n">
        <v>-0.009999999999990905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0.009999999999999787</v>
      </c>
      <c r="AK1539" t="n">
        <v>0.0</v>
      </c>
      <c r="AL1539" t="inlineStr">
        <is>
          <t>unreconciled</t>
        </is>
      </c>
      <c r="AM1539" t="inlineStr">
        <is>
          <t>Order Amount Mismatch (POS&gt;3PO)</t>
        </is>
      </c>
      <c r="AN1539" t="n">
        <v>19.76</v>
      </c>
      <c r="AO1539" t="n">
        <f>ROUND(P1539*100/H1539,2)</f>
        <v>0.0</v>
      </c>
      <c r="AP1539" t="n">
        <f>ROUND(Q1539*100/I1539,2)</f>
        <v>0.0</v>
      </c>
      <c r="AQ1539"/>
      <c r="AR1539"/>
      <c r="AS1539" t="n">
        <v>0.0</v>
      </c>
    </row>
    <row r="1540">
      <c r="A1540" s="1" t="n">
        <v>45234.0</v>
      </c>
      <c r="B1540" s="2" t="n">
        <v>45234.5675</v>
      </c>
      <c r="C1540" t="inlineStr">
        <is>
          <t>3140023012059470</t>
        </is>
      </c>
      <c r="D1540" t="inlineStr">
        <is>
          <t>POS0012</t>
        </is>
      </c>
      <c r="E1540" t="inlineStr">
        <is>
          <t>62</t>
        </is>
      </c>
      <c r="F1540" t="inlineStr">
        <is>
          <t>0023</t>
        </is>
      </c>
      <c r="G1540" t="inlineStr">
        <is>
          <t>5315343542</t>
        </is>
      </c>
      <c r="H1540" t="n">
        <v>194.0</v>
      </c>
      <c r="I1540" t="n">
        <v>184.76</v>
      </c>
      <c r="J1540" t="n">
        <v>147.62</v>
      </c>
      <c r="K1540" t="inlineStr">
        <is>
          <t>sale</t>
        </is>
      </c>
      <c r="L1540" t="inlineStr">
        <is>
          <t/>
        </is>
      </c>
      <c r="M1540" t="inlineStr">
        <is>
          <t/>
        </is>
      </c>
      <c r="N1540" t="n">
        <v>0.0</v>
      </c>
      <c r="O1540" t="n">
        <v>0.0</v>
      </c>
      <c r="P1540" t="n">
        <v>148.69</v>
      </c>
      <c r="Q1540" t="n">
        <v>148.7</v>
      </c>
      <c r="R1540" t="n">
        <v>37.14</v>
      </c>
      <c r="S1540" t="n">
        <v>37.14</v>
      </c>
      <c r="T1540" t="n">
        <v>1.85</v>
      </c>
      <c r="U1540" t="n">
        <v>1.85</v>
      </c>
      <c r="V1540" t="n">
        <v>26.57</v>
      </c>
      <c r="W1540" t="n">
        <v>26.57</v>
      </c>
      <c r="X1540" t="n">
        <v>2.43</v>
      </c>
      <c r="Y1540" t="n">
        <v>2.42</v>
      </c>
      <c r="Z1540" t="n">
        <v>5.22</v>
      </c>
      <c r="AA1540" t="n">
        <v>5.22</v>
      </c>
      <c r="AB1540" t="n">
        <v>9.24</v>
      </c>
      <c r="AC1540" t="n">
        <v>9.24</v>
      </c>
      <c r="AD1540" t="n">
        <v>9.240000000000009</v>
      </c>
      <c r="AE1540" t="n">
        <v>-0.009999999999990905</v>
      </c>
      <c r="AF1540" t="n">
        <v>0.0</v>
      </c>
      <c r="AG1540" t="n">
        <v>0.0</v>
      </c>
      <c r="AH1540" t="n">
        <v>0.0</v>
      </c>
      <c r="AI1540" t="n">
        <v>0.010000000000000231</v>
      </c>
      <c r="AJ1540" t="n">
        <v>0.0</v>
      </c>
      <c r="AK1540" t="n">
        <v>0.0</v>
      </c>
      <c r="AL1540" t="inlineStr">
        <is>
          <t>unreconciled</t>
        </is>
      </c>
      <c r="AM1540" t="inlineStr">
        <is>
          <t>Order Amount Mismatch (POS&gt;3PO)</t>
        </is>
      </c>
      <c r="AN1540" t="n">
        <v>9.24</v>
      </c>
      <c r="AO1540" t="n">
        <f>ROUND(P1540*100/H1540,2)</f>
        <v>0.0</v>
      </c>
      <c r="AP1540" t="n">
        <f>ROUND(Q1540*100/I1540,2)</f>
        <v>0.0</v>
      </c>
      <c r="AQ1540"/>
      <c r="AR1540"/>
      <c r="AS1540" t="n">
        <v>0.0</v>
      </c>
    </row>
    <row r="1541">
      <c r="A1541" s="1" t="n">
        <v>45234.0</v>
      </c>
      <c r="B1541" s="2" t="n">
        <v>45234.59155092593</v>
      </c>
      <c r="C1541" t="inlineStr">
        <is>
          <t>3140094012085495</t>
        </is>
      </c>
      <c r="D1541" t="inlineStr">
        <is>
          <t>POS0012</t>
        </is>
      </c>
      <c r="E1541" t="inlineStr">
        <is>
          <t>10</t>
        </is>
      </c>
      <c r="F1541" t="inlineStr">
        <is>
          <t>0094</t>
        </is>
      </c>
      <c r="G1541" t="inlineStr">
        <is>
          <t>5315355230</t>
        </is>
      </c>
      <c r="H1541" t="n">
        <v>674.0</v>
      </c>
      <c r="I1541" t="n">
        <v>641.91</v>
      </c>
      <c r="J1541" t="n">
        <v>604.77</v>
      </c>
      <c r="K1541" t="inlineStr">
        <is>
          <t>sale</t>
        </is>
      </c>
      <c r="L1541" t="inlineStr">
        <is>
          <t/>
        </is>
      </c>
      <c r="M1541" t="inlineStr">
        <is>
          <t/>
        </is>
      </c>
      <c r="N1541" t="n">
        <v>0.0</v>
      </c>
      <c r="O1541" t="n">
        <v>0.0</v>
      </c>
      <c r="P1541" t="n">
        <v>497.09</v>
      </c>
      <c r="Q1541" t="n">
        <v>497.07</v>
      </c>
      <c r="R1541" t="n">
        <v>37.14</v>
      </c>
      <c r="S1541" t="n">
        <v>37.14</v>
      </c>
      <c r="T1541" t="n">
        <v>6.42</v>
      </c>
      <c r="U1541" t="n">
        <v>6.42</v>
      </c>
      <c r="V1541" t="n">
        <v>108.86</v>
      </c>
      <c r="W1541" t="n">
        <v>108.86</v>
      </c>
      <c r="X1541" t="n">
        <v>8.43</v>
      </c>
      <c r="Y1541" t="n">
        <v>8.43</v>
      </c>
      <c r="Z1541" t="n">
        <v>21.11</v>
      </c>
      <c r="AA1541" t="n">
        <v>21.11</v>
      </c>
      <c r="AB1541" t="n">
        <v>32.1</v>
      </c>
      <c r="AC1541" t="n">
        <v>32.1</v>
      </c>
      <c r="AD1541" t="n">
        <v>32.09000000000003</v>
      </c>
      <c r="AE1541" t="n">
        <v>0.01999999999998181</v>
      </c>
      <c r="AF1541" t="n">
        <v>0.0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0.0</v>
      </c>
      <c r="AL1541" t="inlineStr">
        <is>
          <t>unreconciled</t>
        </is>
      </c>
      <c r="AM1541" t="inlineStr">
        <is>
          <t>Order Amount Mismatch (POS&gt;3PO)</t>
        </is>
      </c>
      <c r="AN1541" t="n">
        <v>32.09</v>
      </c>
      <c r="AO1541" t="n">
        <f>ROUND(P1541*100/H1541,2)</f>
        <v>0.0</v>
      </c>
      <c r="AP1541" t="n">
        <f>ROUND(Q1541*100/I1541,2)</f>
        <v>0.0</v>
      </c>
      <c r="AQ1541"/>
      <c r="AR1541"/>
      <c r="AS1541" t="n">
        <v>0.0</v>
      </c>
    </row>
    <row r="1542">
      <c r="A1542" s="1" t="n">
        <v>45235.0</v>
      </c>
      <c r="B1542" s="2" t="n">
        <v>45235.425474537034</v>
      </c>
      <c r="C1542" t="inlineStr">
        <is>
          <t>3140094012085930</t>
        </is>
      </c>
      <c r="D1542" t="inlineStr">
        <is>
          <t>POS0012</t>
        </is>
      </c>
      <c r="E1542" t="inlineStr">
        <is>
          <t>45</t>
        </is>
      </c>
      <c r="F1542" t="inlineStr">
        <is>
          <t>0094</t>
        </is>
      </c>
      <c r="G1542" t="inlineStr">
        <is>
          <t>5315365742</t>
        </is>
      </c>
      <c r="H1542" t="n">
        <v>350.0</v>
      </c>
      <c r="I1542" t="n">
        <v>333.34</v>
      </c>
      <c r="J1542" t="n">
        <v>296.2</v>
      </c>
      <c r="K1542" t="inlineStr">
        <is>
          <t>sale</t>
        </is>
      </c>
      <c r="L1542" t="inlineStr">
        <is>
          <t/>
        </is>
      </c>
      <c r="M1542" t="inlineStr">
        <is>
          <t/>
        </is>
      </c>
      <c r="N1542" t="n">
        <v>0.0</v>
      </c>
      <c r="O1542" t="n">
        <v>0.0</v>
      </c>
      <c r="P1542" t="n">
        <v>261.92</v>
      </c>
      <c r="Q1542" t="n">
        <v>261.91</v>
      </c>
      <c r="R1542" t="n">
        <v>37.14</v>
      </c>
      <c r="S1542" t="n">
        <v>37.14</v>
      </c>
      <c r="T1542" t="n">
        <v>3.33</v>
      </c>
      <c r="U1542" t="n">
        <v>3.33</v>
      </c>
      <c r="V1542" t="n">
        <v>53.32</v>
      </c>
      <c r="W1542" t="n">
        <v>53.32</v>
      </c>
      <c r="X1542" t="n">
        <v>4.38</v>
      </c>
      <c r="Y1542" t="n">
        <v>4.38</v>
      </c>
      <c r="Z1542" t="n">
        <v>10.39</v>
      </c>
      <c r="AA1542" t="n">
        <v>10.39</v>
      </c>
      <c r="AB1542" t="n">
        <v>16.66</v>
      </c>
      <c r="AC1542" t="n">
        <v>16.67</v>
      </c>
      <c r="AD1542" t="n">
        <v>16.660000000000025</v>
      </c>
      <c r="AE1542" t="n">
        <v>0.009999999999990905</v>
      </c>
      <c r="AF1542" t="n">
        <v>0.0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-0.010000000000001563</v>
      </c>
      <c r="AL1542" t="inlineStr">
        <is>
          <t>unreconciled</t>
        </is>
      </c>
      <c r="AM1542" t="inlineStr">
        <is>
          <t>Order Amount Mismatch (POS&gt;3PO)</t>
        </is>
      </c>
      <c r="AN1542" t="n">
        <v>16.66</v>
      </c>
      <c r="AO1542" t="n">
        <f>ROUND(P1542*100/H1542,2)</f>
        <v>0.0</v>
      </c>
      <c r="AP1542" t="n">
        <f>ROUND(Q1542*100/I1542,2)</f>
        <v>0.0</v>
      </c>
      <c r="AQ1542"/>
      <c r="AR1542"/>
      <c r="AS1542" t="n">
        <v>0.0</v>
      </c>
    </row>
    <row r="1543">
      <c r="A1543" s="1" t="n">
        <v>45234.0</v>
      </c>
      <c r="B1543" s="2" t="n">
        <v>45234.574166666665</v>
      </c>
      <c r="C1543" t="inlineStr">
        <is>
          <t>3140023012059477</t>
        </is>
      </c>
      <c r="D1543" t="inlineStr">
        <is>
          <t>POS0012</t>
        </is>
      </c>
      <c r="E1543" t="inlineStr">
        <is>
          <t>69</t>
        </is>
      </c>
      <c r="F1543" t="inlineStr">
        <is>
          <t>0023</t>
        </is>
      </c>
      <c r="G1543" t="inlineStr">
        <is>
          <t>5315398539</t>
        </is>
      </c>
      <c r="H1543" t="n">
        <v>214.0</v>
      </c>
      <c r="I1543" t="n">
        <v>203.81</v>
      </c>
      <c r="J1543" t="n">
        <v>166.67</v>
      </c>
      <c r="K1543" t="inlineStr">
        <is>
          <t>sale</t>
        </is>
      </c>
      <c r="L1543" t="inlineStr">
        <is>
          <t/>
        </is>
      </c>
      <c r="M1543" t="inlineStr">
        <is>
          <t/>
        </is>
      </c>
      <c r="N1543" t="n">
        <v>0.0</v>
      </c>
      <c r="O1543" t="n">
        <v>0.0</v>
      </c>
      <c r="P1543" t="n">
        <v>163.21</v>
      </c>
      <c r="Q1543" t="n">
        <v>163.2</v>
      </c>
      <c r="R1543" t="n">
        <v>37.14</v>
      </c>
      <c r="S1543" t="n">
        <v>37.14</v>
      </c>
      <c r="T1543" t="n">
        <v>2.04</v>
      </c>
      <c r="U1543" t="n">
        <v>2.04</v>
      </c>
      <c r="V1543" t="n">
        <v>30.0</v>
      </c>
      <c r="W1543" t="n">
        <v>30.0</v>
      </c>
      <c r="X1543" t="n">
        <v>2.68</v>
      </c>
      <c r="Y1543" t="n">
        <v>2.68</v>
      </c>
      <c r="Z1543" t="n">
        <v>5.88</v>
      </c>
      <c r="AA1543" t="n">
        <v>5.88</v>
      </c>
      <c r="AB1543" t="n">
        <v>10.2</v>
      </c>
      <c r="AC1543" t="n">
        <v>10.19</v>
      </c>
      <c r="AD1543" t="n">
        <v>10.189999999999998</v>
      </c>
      <c r="AE1543" t="n">
        <v>0.010000000000019327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0.009999999999999787</v>
      </c>
      <c r="AL1543" t="inlineStr">
        <is>
          <t>unreconciled</t>
        </is>
      </c>
      <c r="AM1543" t="inlineStr">
        <is>
          <t>Order Amount Mismatch (POS&gt;3PO)</t>
        </is>
      </c>
      <c r="AN1543" t="n">
        <v>10.19</v>
      </c>
      <c r="AO1543" t="n">
        <f>ROUND(P1543*100/H1543,2)</f>
        <v>0.0</v>
      </c>
      <c r="AP1543" t="n">
        <f>ROUND(Q1543*100/I1543,2)</f>
        <v>0.0</v>
      </c>
      <c r="AQ1543"/>
      <c r="AR1543"/>
      <c r="AS1543" t="n">
        <v>0.0</v>
      </c>
    </row>
    <row r="1544">
      <c r="A1544" s="1" t="n">
        <v>45235.0</v>
      </c>
      <c r="B1544" s="2" t="n">
        <v>45235.60065972222</v>
      </c>
      <c r="C1544" t="inlineStr">
        <is>
          <t>3140094012086020</t>
        </is>
      </c>
      <c r="D1544" t="inlineStr">
        <is>
          <t>POS0012</t>
        </is>
      </c>
      <c r="E1544" t="inlineStr">
        <is>
          <t>35</t>
        </is>
      </c>
      <c r="F1544" t="inlineStr">
        <is>
          <t>0094</t>
        </is>
      </c>
      <c r="G1544" t="inlineStr">
        <is>
          <t>5315403263</t>
        </is>
      </c>
      <c r="H1544" t="n">
        <v>387.0</v>
      </c>
      <c r="I1544" t="n">
        <v>368.57</v>
      </c>
      <c r="J1544" t="n">
        <v>331.43</v>
      </c>
      <c r="K1544" t="inlineStr">
        <is>
          <t>sale</t>
        </is>
      </c>
      <c r="L1544" t="inlineStr">
        <is>
          <t/>
        </is>
      </c>
      <c r="M1544" t="inlineStr">
        <is>
          <t/>
        </is>
      </c>
      <c r="N1544" t="n">
        <v>0.0</v>
      </c>
      <c r="O1544" t="n">
        <v>0.0</v>
      </c>
      <c r="P1544" t="n">
        <v>288.77</v>
      </c>
      <c r="Q1544" t="n">
        <v>288.76</v>
      </c>
      <c r="R1544" t="n">
        <v>37.14</v>
      </c>
      <c r="S1544" t="n">
        <v>37.14</v>
      </c>
      <c r="T1544" t="n">
        <v>3.69</v>
      </c>
      <c r="U1544" t="n">
        <v>3.69</v>
      </c>
      <c r="V1544" t="n">
        <v>59.66</v>
      </c>
      <c r="W1544" t="n">
        <v>59.66</v>
      </c>
      <c r="X1544" t="n">
        <v>4.84</v>
      </c>
      <c r="Y1544" t="n">
        <v>4.84</v>
      </c>
      <c r="Z1544" t="n">
        <v>11.61</v>
      </c>
      <c r="AA1544" t="n">
        <v>11.61</v>
      </c>
      <c r="AB1544" t="n">
        <v>18.42</v>
      </c>
      <c r="AC1544" t="n">
        <v>18.43</v>
      </c>
      <c r="AD1544" t="n">
        <v>18.430000000000007</v>
      </c>
      <c r="AE1544" t="n">
        <v>0.009999999999990905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-0.00999999999999801</v>
      </c>
      <c r="AL1544" t="inlineStr">
        <is>
          <t>unreconciled</t>
        </is>
      </c>
      <c r="AM1544" t="inlineStr">
        <is>
          <t>Order Amount Mismatch (POS&gt;3PO)</t>
        </is>
      </c>
      <c r="AN1544" t="n">
        <v>18.43</v>
      </c>
      <c r="AO1544" t="n">
        <f>ROUND(P1544*100/H1544,2)</f>
        <v>0.0</v>
      </c>
      <c r="AP1544" t="n">
        <f>ROUND(Q1544*100/I1544,2)</f>
        <v>0.0</v>
      </c>
      <c r="AQ1544"/>
      <c r="AR1544"/>
      <c r="AS1544" t="n">
        <v>0.0</v>
      </c>
    </row>
    <row r="1545">
      <c r="A1545" s="1" t="n">
        <v>45234.0</v>
      </c>
      <c r="B1545" s="2" t="n">
        <v>45234.77590277778</v>
      </c>
      <c r="C1545" t="inlineStr">
        <is>
          <t>3140023012059565</t>
        </is>
      </c>
      <c r="D1545" t="inlineStr">
        <is>
          <t>POS0012</t>
        </is>
      </c>
      <c r="E1545" t="inlineStr">
        <is>
          <t>57</t>
        </is>
      </c>
      <c r="F1545" t="inlineStr">
        <is>
          <t>0023</t>
        </is>
      </c>
      <c r="G1545" t="inlineStr">
        <is>
          <t>5315404040</t>
        </is>
      </c>
      <c r="H1545" t="n">
        <v>1019.9999999999999</v>
      </c>
      <c r="I1545" t="n">
        <v>971.43</v>
      </c>
      <c r="J1545" t="n">
        <v>934.29</v>
      </c>
      <c r="K1545" t="inlineStr">
        <is>
          <t>sale</t>
        </is>
      </c>
      <c r="L1545" t="inlineStr">
        <is>
          <t/>
        </is>
      </c>
      <c r="M1545" t="inlineStr">
        <is>
          <t/>
        </is>
      </c>
      <c r="N1545" t="n">
        <v>0.0</v>
      </c>
      <c r="O1545" t="n">
        <v>0.0</v>
      </c>
      <c r="P1545" t="n">
        <v>748.23</v>
      </c>
      <c r="Q1545" t="n">
        <v>748.22</v>
      </c>
      <c r="R1545" t="n">
        <v>37.14</v>
      </c>
      <c r="S1545" t="n">
        <v>37.14</v>
      </c>
      <c r="T1545" t="n">
        <v>9.71</v>
      </c>
      <c r="U1545" t="n">
        <v>9.71</v>
      </c>
      <c r="V1545" t="n">
        <v>168.17</v>
      </c>
      <c r="W1545" t="n">
        <v>168.17</v>
      </c>
      <c r="X1545" t="n">
        <v>12.75</v>
      </c>
      <c r="Y1545" t="n">
        <v>12.75</v>
      </c>
      <c r="Z1545" t="n">
        <v>32.57</v>
      </c>
      <c r="AA1545" t="n">
        <v>32.57</v>
      </c>
      <c r="AB1545" t="n">
        <v>48.58</v>
      </c>
      <c r="AC1545" t="n">
        <v>48.57</v>
      </c>
      <c r="AD1545" t="n">
        <v>48.569999999999936</v>
      </c>
      <c r="AE1545" t="n">
        <v>0.009999999999990905</v>
      </c>
      <c r="AF1545" t="n">
        <v>0.0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0.00999999999999801</v>
      </c>
      <c r="AL1545" t="inlineStr">
        <is>
          <t>unreconciled</t>
        </is>
      </c>
      <c r="AM1545" t="inlineStr">
        <is>
          <t>Order Amount Mismatch (POS&gt;3PO)</t>
        </is>
      </c>
      <c r="AN1545" t="n">
        <v>48.57</v>
      </c>
      <c r="AO1545" t="n">
        <f>ROUND(P1545*100/H1545,2)</f>
        <v>0.0</v>
      </c>
      <c r="AP1545" t="n">
        <f>ROUND(Q1545*100/I1545,2)</f>
        <v>0.0</v>
      </c>
      <c r="AQ1545"/>
      <c r="AR1545"/>
      <c r="AS1545" t="n">
        <v>0.0</v>
      </c>
    </row>
    <row r="1546">
      <c r="A1546" s="1" t="n">
        <v>45234.0</v>
      </c>
      <c r="B1546" s="2" t="n">
        <v>45234.87042824074</v>
      </c>
      <c r="C1546" t="inlineStr">
        <is>
          <t>3140023012059618</t>
        </is>
      </c>
      <c r="D1546" t="inlineStr">
        <is>
          <t>POS0012</t>
        </is>
      </c>
      <c r="E1546" t="inlineStr">
        <is>
          <t>10</t>
        </is>
      </c>
      <c r="F1546" t="inlineStr">
        <is>
          <t>0023</t>
        </is>
      </c>
      <c r="G1546" t="inlineStr">
        <is>
          <t>5315406946</t>
        </is>
      </c>
      <c r="H1546" t="n">
        <v>324.0</v>
      </c>
      <c r="I1546" t="n">
        <v>308.58</v>
      </c>
      <c r="J1546" t="n">
        <v>271.44</v>
      </c>
      <c r="K1546" t="inlineStr">
        <is>
          <t>sale</t>
        </is>
      </c>
      <c r="L1546" t="inlineStr">
        <is>
          <t/>
        </is>
      </c>
      <c r="M1546" t="inlineStr">
        <is>
          <t/>
        </is>
      </c>
      <c r="N1546" t="n">
        <v>0.0</v>
      </c>
      <c r="O1546" t="n">
        <v>0.0</v>
      </c>
      <c r="P1546" t="n">
        <v>243.06</v>
      </c>
      <c r="Q1546" t="n">
        <v>243.05</v>
      </c>
      <c r="R1546" t="n">
        <v>37.14</v>
      </c>
      <c r="S1546" t="n">
        <v>37.14</v>
      </c>
      <c r="T1546" t="n">
        <v>3.09</v>
      </c>
      <c r="U1546" t="n">
        <v>3.09</v>
      </c>
      <c r="V1546" t="n">
        <v>48.86</v>
      </c>
      <c r="W1546" t="n">
        <v>48.86</v>
      </c>
      <c r="X1546" t="n">
        <v>4.05</v>
      </c>
      <c r="Y1546" t="n">
        <v>4.05</v>
      </c>
      <c r="Z1546" t="n">
        <v>9.52</v>
      </c>
      <c r="AA1546" t="n">
        <v>9.52</v>
      </c>
      <c r="AB1546" t="n">
        <v>15.42</v>
      </c>
      <c r="AC1546" t="n">
        <v>15.43</v>
      </c>
      <c r="AD1546" t="n">
        <v>15.420000000000016</v>
      </c>
      <c r="AE1546" t="n">
        <v>0.009999999999990905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-0.009999999999999787</v>
      </c>
      <c r="AL1546" t="inlineStr">
        <is>
          <t>unreconciled</t>
        </is>
      </c>
      <c r="AM1546" t="inlineStr">
        <is>
          <t>Order Amount Mismatch (POS&gt;3PO)</t>
        </is>
      </c>
      <c r="AN1546" t="n">
        <v>15.42</v>
      </c>
      <c r="AO1546" t="n">
        <f>ROUND(P1546*100/H1546,2)</f>
        <v>0.0</v>
      </c>
      <c r="AP1546" t="n">
        <f>ROUND(Q1546*100/I1546,2)</f>
        <v>0.0</v>
      </c>
      <c r="AQ1546"/>
      <c r="AR1546"/>
      <c r="AS1546" t="n">
        <v>0.0</v>
      </c>
    </row>
    <row r="1547">
      <c r="A1547" s="1" t="n">
        <v>45234.0</v>
      </c>
      <c r="B1547" s="2" t="n">
        <v>45235.03282407407</v>
      </c>
      <c r="C1547" t="inlineStr">
        <is>
          <t>3140094012085920</t>
        </is>
      </c>
      <c r="D1547" t="inlineStr">
        <is>
          <t>POS0012</t>
        </is>
      </c>
      <c r="E1547" t="inlineStr">
        <is>
          <t>35</t>
        </is>
      </c>
      <c r="F1547" t="inlineStr">
        <is>
          <t>0094</t>
        </is>
      </c>
      <c r="G1547" t="inlineStr">
        <is>
          <t>5315409027</t>
        </is>
      </c>
      <c r="H1547" t="n">
        <v>1544.0</v>
      </c>
      <c r="I1547" t="n">
        <v>1470.48</v>
      </c>
      <c r="J1547" t="n">
        <v>1433.34</v>
      </c>
      <c r="K1547" t="inlineStr">
        <is>
          <t>sale</t>
        </is>
      </c>
      <c r="L1547" t="inlineStr">
        <is>
          <t/>
        </is>
      </c>
      <c r="M1547" t="inlineStr">
        <is>
          <t/>
        </is>
      </c>
      <c r="N1547" t="n">
        <v>0.0</v>
      </c>
      <c r="O1547" t="n">
        <v>0.0</v>
      </c>
      <c r="P1547" t="n">
        <v>1128.57</v>
      </c>
      <c r="Q1547" t="n">
        <v>1128.56</v>
      </c>
      <c r="R1547" t="n">
        <v>37.14</v>
      </c>
      <c r="S1547" t="n">
        <v>37.14</v>
      </c>
      <c r="T1547" t="n">
        <v>14.7</v>
      </c>
      <c r="U1547" t="n">
        <v>14.7</v>
      </c>
      <c r="V1547" t="n">
        <v>258.0</v>
      </c>
      <c r="W1547" t="n">
        <v>258.0</v>
      </c>
      <c r="X1547" t="n">
        <v>19.3</v>
      </c>
      <c r="Y1547" t="n">
        <v>19.3</v>
      </c>
      <c r="Z1547" t="n">
        <v>49.91</v>
      </c>
      <c r="AA1547" t="n">
        <v>49.91</v>
      </c>
      <c r="AB1547" t="n">
        <v>73.52</v>
      </c>
      <c r="AC1547" t="n">
        <v>73.53</v>
      </c>
      <c r="AD1547" t="n">
        <v>73.51999999999998</v>
      </c>
      <c r="AE1547" t="n">
        <v>0.009999999999990905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-0.010000000000005116</v>
      </c>
      <c r="AL1547" t="inlineStr">
        <is>
          <t>unreconciled</t>
        </is>
      </c>
      <c r="AM1547" t="inlineStr">
        <is>
          <t>Order Amount Mismatch (POS&gt;3PO)</t>
        </is>
      </c>
      <c r="AN1547" t="n">
        <v>73.52</v>
      </c>
      <c r="AO1547" t="n">
        <f>ROUND(P1547*100/H1547,2)</f>
        <v>0.0</v>
      </c>
      <c r="AP1547" t="n">
        <f>ROUND(Q1547*100/I1547,2)</f>
        <v>0.0</v>
      </c>
      <c r="AQ1547"/>
      <c r="AR1547"/>
      <c r="AS1547" t="n">
        <v>0.0</v>
      </c>
    </row>
    <row r="1548">
      <c r="A1548" s="1" t="n">
        <v>45235.0</v>
      </c>
      <c r="B1548" s="2" t="n">
        <v>45236.00881944445</v>
      </c>
      <c r="C1548" t="inlineStr">
        <is>
          <t>3140023012059941</t>
        </is>
      </c>
      <c r="D1548" t="inlineStr">
        <is>
          <t>POS0012</t>
        </is>
      </c>
      <c r="E1548" t="inlineStr">
        <is>
          <t>33</t>
        </is>
      </c>
      <c r="F1548" t="inlineStr">
        <is>
          <t>0023</t>
        </is>
      </c>
      <c r="G1548" t="inlineStr">
        <is>
          <t>5315418181</t>
        </is>
      </c>
      <c r="H1548" t="n">
        <v>98.0</v>
      </c>
      <c r="I1548" t="n">
        <v>93.33</v>
      </c>
      <c r="J1548" t="n">
        <v>56.19</v>
      </c>
      <c r="K1548" t="inlineStr">
        <is>
          <t>sale</t>
        </is>
      </c>
      <c r="L1548" t="inlineStr">
        <is>
          <t/>
        </is>
      </c>
      <c r="M1548" t="inlineStr">
        <is>
          <t/>
        </is>
      </c>
      <c r="N1548" t="n">
        <v>0.0</v>
      </c>
      <c r="O1548" t="n">
        <v>0.0</v>
      </c>
      <c r="P1548" t="n">
        <v>79.02</v>
      </c>
      <c r="Q1548" t="n">
        <v>79.02</v>
      </c>
      <c r="R1548" t="n">
        <v>37.14</v>
      </c>
      <c r="S1548" t="n">
        <v>37.14</v>
      </c>
      <c r="T1548" t="n">
        <v>0.93</v>
      </c>
      <c r="U1548" t="n">
        <v>0.93</v>
      </c>
      <c r="V1548" t="n">
        <v>10.11</v>
      </c>
      <c r="W1548" t="n">
        <v>10.11</v>
      </c>
      <c r="X1548" t="n">
        <v>1.23</v>
      </c>
      <c r="Y1548" t="n">
        <v>1.22</v>
      </c>
      <c r="Z1548" t="n">
        <v>2.04</v>
      </c>
      <c r="AA1548" t="n">
        <v>2.04</v>
      </c>
      <c r="AB1548" t="n">
        <v>4.66</v>
      </c>
      <c r="AC1548" t="n">
        <v>4.67</v>
      </c>
      <c r="AD1548" t="n">
        <v>4.670000000000002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0.010000000000000009</v>
      </c>
      <c r="AJ1548" t="n">
        <v>0.0</v>
      </c>
      <c r="AK1548" t="n">
        <v>-0.009999999999999787</v>
      </c>
      <c r="AL1548" t="inlineStr">
        <is>
          <t>unreconciled</t>
        </is>
      </c>
      <c r="AM1548" t="inlineStr">
        <is>
          <t>Order Amount Mismatch (POS&gt;3PO)</t>
        </is>
      </c>
      <c r="AN1548" t="n">
        <v>4.67</v>
      </c>
      <c r="AO1548" t="n">
        <f>ROUND(P1548*100/H1548,2)</f>
        <v>0.0</v>
      </c>
      <c r="AP1548" t="n">
        <f>ROUND(Q1548*100/I1548,2)</f>
        <v>0.0</v>
      </c>
      <c r="AQ1548"/>
      <c r="AR1548"/>
      <c r="AS1548" t="n">
        <v>0.0</v>
      </c>
    </row>
    <row r="1549">
      <c r="A1549" s="1" t="n">
        <v>45234.0</v>
      </c>
      <c r="B1549" s="2" t="n">
        <v>45234.54148148148</v>
      </c>
      <c r="C1549" t="inlineStr">
        <is>
          <t>3140094012085467</t>
        </is>
      </c>
      <c r="D1549" t="inlineStr">
        <is>
          <t>POS0012</t>
        </is>
      </c>
      <c r="E1549" t="inlineStr">
        <is>
          <t>82</t>
        </is>
      </c>
      <c r="F1549" t="inlineStr">
        <is>
          <t>0094</t>
        </is>
      </c>
      <c r="G1549" t="inlineStr">
        <is>
          <t>5315448964</t>
        </is>
      </c>
      <c r="H1549" t="n">
        <v>373.0</v>
      </c>
      <c r="I1549" t="n">
        <v>355.23</v>
      </c>
      <c r="J1549" t="n">
        <v>318.09</v>
      </c>
      <c r="K1549" t="inlineStr">
        <is>
          <t>sale</t>
        </is>
      </c>
      <c r="L1549" t="inlineStr">
        <is>
          <t/>
        </is>
      </c>
      <c r="M1549" t="inlineStr">
        <is>
          <t/>
        </is>
      </c>
      <c r="N1549" t="n">
        <v>0.0</v>
      </c>
      <c r="O1549" t="n">
        <v>0.0</v>
      </c>
      <c r="P1549" t="n">
        <v>278.61</v>
      </c>
      <c r="Q1549" t="n">
        <v>278.59</v>
      </c>
      <c r="R1549" t="n">
        <v>37.14</v>
      </c>
      <c r="S1549" t="n">
        <v>37.14</v>
      </c>
      <c r="T1549" t="n">
        <v>3.55</v>
      </c>
      <c r="U1549" t="n">
        <v>3.55</v>
      </c>
      <c r="V1549" t="n">
        <v>57.26</v>
      </c>
      <c r="W1549" t="n">
        <v>57.26</v>
      </c>
      <c r="X1549" t="n">
        <v>4.66</v>
      </c>
      <c r="Y1549" t="n">
        <v>4.66</v>
      </c>
      <c r="Z1549" t="n">
        <v>11.15</v>
      </c>
      <c r="AA1549" t="n">
        <v>11.15</v>
      </c>
      <c r="AB1549" t="n">
        <v>17.76</v>
      </c>
      <c r="AC1549" t="n">
        <v>17.76</v>
      </c>
      <c r="AD1549" t="n">
        <v>17.769999999999982</v>
      </c>
      <c r="AE1549" t="n">
        <v>0.020000000000038654</v>
      </c>
      <c r="AF1549" t="n">
        <v>0.0</v>
      </c>
      <c r="AG1549" t="n">
        <v>0.0</v>
      </c>
      <c r="AH1549" t="n">
        <v>0.0</v>
      </c>
      <c r="AI1549" t="n">
        <v>0.0</v>
      </c>
      <c r="AJ1549" t="n">
        <v>0.0</v>
      </c>
      <c r="AK1549" t="n">
        <v>0.0</v>
      </c>
      <c r="AL1549" t="inlineStr">
        <is>
          <t>unreconciled</t>
        </is>
      </c>
      <c r="AM1549" t="inlineStr">
        <is>
          <t>Order Amount Mismatch (POS&gt;3PO)</t>
        </is>
      </c>
      <c r="AN1549" t="n">
        <v>17.77</v>
      </c>
      <c r="AO1549" t="n">
        <f>ROUND(P1549*100/H1549,2)</f>
        <v>0.0</v>
      </c>
      <c r="AP1549" t="n">
        <f>ROUND(Q1549*100/I1549,2)</f>
        <v>0.0</v>
      </c>
      <c r="AQ1549"/>
      <c r="AR1549"/>
      <c r="AS1549" t="n">
        <v>0.0</v>
      </c>
    </row>
    <row r="1550">
      <c r="A1550" s="1" t="n">
        <v>45235.0</v>
      </c>
      <c r="B1550" s="2" t="n">
        <v>45235.833125</v>
      </c>
      <c r="C1550" t="inlineStr">
        <is>
          <t>3140094012086240</t>
        </is>
      </c>
      <c r="D1550" t="inlineStr">
        <is>
          <t>POS0012</t>
        </is>
      </c>
      <c r="E1550" t="inlineStr">
        <is>
          <t>55</t>
        </is>
      </c>
      <c r="F1550" t="inlineStr">
        <is>
          <t>0094</t>
        </is>
      </c>
      <c r="G1550" t="inlineStr">
        <is>
          <t>5315477100</t>
        </is>
      </c>
      <c r="H1550" t="n">
        <v>584.0</v>
      </c>
      <c r="I1550" t="n">
        <v>556.19</v>
      </c>
      <c r="J1550" t="n">
        <v>519.05</v>
      </c>
      <c r="K1550" t="inlineStr">
        <is>
          <t>sale</t>
        </is>
      </c>
      <c r="L1550" t="inlineStr">
        <is>
          <t/>
        </is>
      </c>
      <c r="M1550" t="inlineStr">
        <is>
          <t/>
        </is>
      </c>
      <c r="N1550" t="n">
        <v>0.0</v>
      </c>
      <c r="O1550" t="n">
        <v>0.0</v>
      </c>
      <c r="P1550" t="n">
        <v>431.77</v>
      </c>
      <c r="Q1550" t="n">
        <v>431.76</v>
      </c>
      <c r="R1550" t="n">
        <v>37.14</v>
      </c>
      <c r="S1550" t="n">
        <v>37.14</v>
      </c>
      <c r="T1550" t="n">
        <v>5.56</v>
      </c>
      <c r="U1550" t="n">
        <v>5.56</v>
      </c>
      <c r="V1550" t="n">
        <v>93.43</v>
      </c>
      <c r="W1550" t="n">
        <v>93.43</v>
      </c>
      <c r="X1550" t="n">
        <v>7.3</v>
      </c>
      <c r="Y1550" t="n">
        <v>7.3</v>
      </c>
      <c r="Z1550" t="n">
        <v>18.13</v>
      </c>
      <c r="AA1550" t="n">
        <v>18.13</v>
      </c>
      <c r="AB1550" t="n">
        <v>27.82</v>
      </c>
      <c r="AC1550" t="n">
        <v>27.81</v>
      </c>
      <c r="AD1550" t="n">
        <v>27.809999999999945</v>
      </c>
      <c r="AE1550" t="n">
        <v>0.009999999999990905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0.0</v>
      </c>
      <c r="AK1550" t="n">
        <v>0.010000000000001563</v>
      </c>
      <c r="AL1550" t="inlineStr">
        <is>
          <t>unreconciled</t>
        </is>
      </c>
      <c r="AM1550" t="inlineStr">
        <is>
          <t>Order Amount Mismatch (POS&gt;3PO)</t>
        </is>
      </c>
      <c r="AN1550" t="n">
        <v>27.81</v>
      </c>
      <c r="AO1550" t="n">
        <f>ROUND(P1550*100/H1550,2)</f>
        <v>0.0</v>
      </c>
      <c r="AP1550" t="n">
        <f>ROUND(Q1550*100/I1550,2)</f>
        <v>0.0</v>
      </c>
      <c r="AQ1550"/>
      <c r="AR1550"/>
      <c r="AS1550" t="n">
        <v>0.0</v>
      </c>
    </row>
    <row r="1551">
      <c r="A1551" s="1" t="n">
        <v>45235.0</v>
      </c>
      <c r="B1551" s="2" t="n">
        <v>45235.57493055556</v>
      </c>
      <c r="C1551" t="inlineStr">
        <is>
          <t>3140094012086000</t>
        </is>
      </c>
      <c r="D1551" t="inlineStr">
        <is>
          <t>POS0012</t>
        </is>
      </c>
      <c r="E1551" t="inlineStr">
        <is>
          <t>15</t>
        </is>
      </c>
      <c r="F1551" t="inlineStr">
        <is>
          <t>0094</t>
        </is>
      </c>
      <c r="G1551" t="inlineStr">
        <is>
          <t>5315497589</t>
        </is>
      </c>
      <c r="H1551" t="n">
        <v>253.00000000000003</v>
      </c>
      <c r="I1551" t="n">
        <v>240.95</v>
      </c>
      <c r="J1551" t="n">
        <v>203.81</v>
      </c>
      <c r="K1551" t="inlineStr">
        <is>
          <t>sale</t>
        </is>
      </c>
      <c r="L1551" t="inlineStr">
        <is>
          <t/>
        </is>
      </c>
      <c r="M1551" t="inlineStr">
        <is>
          <t/>
        </is>
      </c>
      <c r="N1551" t="n">
        <v>0.0</v>
      </c>
      <c r="O1551" t="n">
        <v>0.0</v>
      </c>
      <c r="P1551" t="n">
        <v>191.52</v>
      </c>
      <c r="Q1551" t="n">
        <v>191.49</v>
      </c>
      <c r="R1551" t="n">
        <v>37.14</v>
      </c>
      <c r="S1551" t="n">
        <v>37.14</v>
      </c>
      <c r="T1551" t="n">
        <v>2.41</v>
      </c>
      <c r="U1551" t="n">
        <v>2.41</v>
      </c>
      <c r="V1551" t="n">
        <v>36.69</v>
      </c>
      <c r="W1551" t="n">
        <v>36.69</v>
      </c>
      <c r="X1551" t="n">
        <v>3.16</v>
      </c>
      <c r="Y1551" t="n">
        <v>3.16</v>
      </c>
      <c r="Z1551" t="n">
        <v>7.17</v>
      </c>
      <c r="AA1551" t="n">
        <v>7.17</v>
      </c>
      <c r="AB1551" t="n">
        <v>12.04</v>
      </c>
      <c r="AC1551" t="n">
        <v>12.05</v>
      </c>
      <c r="AD1551" t="n">
        <v>12.05000000000004</v>
      </c>
      <c r="AE1551" t="n">
        <v>0.030000000000001137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-0.010000000000001563</v>
      </c>
      <c r="AL1551" t="inlineStr">
        <is>
          <t>unreconciled</t>
        </is>
      </c>
      <c r="AM1551" t="inlineStr">
        <is>
          <t>Order Amount Mismatch (POS&gt;3PO)</t>
        </is>
      </c>
      <c r="AN1551" t="n">
        <v>12.05</v>
      </c>
      <c r="AO1551" t="n">
        <f>ROUND(P1551*100/H1551,2)</f>
        <v>0.0</v>
      </c>
      <c r="AP1551" t="n">
        <f>ROUND(Q1551*100/I1551,2)</f>
        <v>0.0</v>
      </c>
      <c r="AQ1551"/>
      <c r="AR1551"/>
      <c r="AS1551" t="n">
        <v>0.0</v>
      </c>
    </row>
    <row r="1552">
      <c r="A1552" s="1" t="n">
        <v>45234.0</v>
      </c>
      <c r="B1552" s="2" t="n">
        <v>45234.72619212963</v>
      </c>
      <c r="C1552" t="inlineStr">
        <is>
          <t>3140094012085607</t>
        </is>
      </c>
      <c r="D1552" t="inlineStr">
        <is>
          <t>POS0012</t>
        </is>
      </c>
      <c r="E1552" t="inlineStr">
        <is>
          <t>22</t>
        </is>
      </c>
      <c r="F1552" t="inlineStr">
        <is>
          <t>0094</t>
        </is>
      </c>
      <c r="G1552" t="inlineStr">
        <is>
          <t>5315498755</t>
        </is>
      </c>
      <c r="H1552" t="n">
        <v>153.0</v>
      </c>
      <c r="I1552" t="n">
        <v>145.71</v>
      </c>
      <c r="J1552" t="n">
        <v>108.57</v>
      </c>
      <c r="K1552" t="inlineStr">
        <is>
          <t>sale</t>
        </is>
      </c>
      <c r="L1552" t="inlineStr">
        <is>
          <t/>
        </is>
      </c>
      <c r="M1552" t="inlineStr">
        <is>
          <t/>
        </is>
      </c>
      <c r="N1552" t="n">
        <v>0.0</v>
      </c>
      <c r="O1552" t="n">
        <v>0.0</v>
      </c>
      <c r="P1552" t="n">
        <v>118.94</v>
      </c>
      <c r="Q1552" t="n">
        <v>118.95</v>
      </c>
      <c r="R1552" t="n">
        <v>37.14</v>
      </c>
      <c r="S1552" t="n">
        <v>37.14</v>
      </c>
      <c r="T1552" t="n">
        <v>1.46</v>
      </c>
      <c r="U1552" t="n">
        <v>1.46</v>
      </c>
      <c r="V1552" t="n">
        <v>19.54</v>
      </c>
      <c r="W1552" t="n">
        <v>19.54</v>
      </c>
      <c r="X1552" t="n">
        <v>1.91</v>
      </c>
      <c r="Y1552" t="n">
        <v>1.91</v>
      </c>
      <c r="Z1552" t="n">
        <v>3.86</v>
      </c>
      <c r="AA1552" t="n">
        <v>3.86</v>
      </c>
      <c r="AB1552" t="n">
        <v>7.28</v>
      </c>
      <c r="AC1552" t="n">
        <v>7.29</v>
      </c>
      <c r="AD1552" t="n">
        <v>7.289999999999992</v>
      </c>
      <c r="AE1552" t="n">
        <v>-0.010000000000005116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-0.009999999999999787</v>
      </c>
      <c r="AL1552" t="inlineStr">
        <is>
          <t>unreconciled</t>
        </is>
      </c>
      <c r="AM1552" t="inlineStr">
        <is>
          <t>Order Amount Mismatch (POS&gt;3PO)</t>
        </is>
      </c>
      <c r="AN1552" t="n">
        <v>7.29</v>
      </c>
      <c r="AO1552" t="n">
        <f>ROUND(P1552*100/H1552,2)</f>
        <v>0.0</v>
      </c>
      <c r="AP1552" t="n">
        <f>ROUND(Q1552*100/I1552,2)</f>
        <v>0.0</v>
      </c>
      <c r="AQ1552"/>
      <c r="AR1552"/>
      <c r="AS1552" t="n">
        <v>0.0</v>
      </c>
    </row>
    <row r="1553">
      <c r="A1553" s="1" t="n">
        <v>45234.0</v>
      </c>
      <c r="B1553" s="2" t="n">
        <v>45234.983611111114</v>
      </c>
      <c r="C1553" t="inlineStr">
        <is>
          <t>3140023012059693</t>
        </is>
      </c>
      <c r="D1553" t="inlineStr">
        <is>
          <t>POS0012</t>
        </is>
      </c>
      <c r="E1553" t="inlineStr">
        <is>
          <t>85</t>
        </is>
      </c>
      <c r="F1553" t="inlineStr">
        <is>
          <t>0023</t>
        </is>
      </c>
      <c r="G1553" t="inlineStr">
        <is>
          <t>5315501869</t>
        </is>
      </c>
      <c r="H1553" t="n">
        <v>459.0</v>
      </c>
      <c r="I1553" t="n">
        <v>437.13</v>
      </c>
      <c r="J1553" t="n">
        <v>399.99</v>
      </c>
      <c r="K1553" t="inlineStr">
        <is>
          <t>sale</t>
        </is>
      </c>
      <c r="L1553" t="inlineStr">
        <is>
          <t/>
        </is>
      </c>
      <c r="M1553" t="inlineStr">
        <is>
          <t/>
        </is>
      </c>
      <c r="N1553" t="n">
        <v>0.0</v>
      </c>
      <c r="O1553" t="n">
        <v>0.0</v>
      </c>
      <c r="P1553" t="n">
        <v>341.03</v>
      </c>
      <c r="Q1553" t="n">
        <v>341.03</v>
      </c>
      <c r="R1553" t="n">
        <v>37.14</v>
      </c>
      <c r="S1553" t="n">
        <v>37.14</v>
      </c>
      <c r="T1553" t="n">
        <v>4.37</v>
      </c>
      <c r="U1553" t="n">
        <v>4.37</v>
      </c>
      <c r="V1553" t="n">
        <v>72.0</v>
      </c>
      <c r="W1553" t="n">
        <v>72.0</v>
      </c>
      <c r="X1553" t="n">
        <v>5.74</v>
      </c>
      <c r="Y1553" t="n">
        <v>5.74</v>
      </c>
      <c r="Z1553" t="n">
        <v>13.99</v>
      </c>
      <c r="AA1553" t="n">
        <v>13.99</v>
      </c>
      <c r="AB1553" t="n">
        <v>21.86</v>
      </c>
      <c r="AC1553" t="n">
        <v>21.86</v>
      </c>
      <c r="AD1553" t="n">
        <v>21.870000000000005</v>
      </c>
      <c r="AE1553" t="n">
        <v>0.0</v>
      </c>
      <c r="AF1553" t="n">
        <v>0.0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0.0</v>
      </c>
      <c r="AL1553" t="inlineStr">
        <is>
          <t>unreconciled</t>
        </is>
      </c>
      <c r="AM1553" t="inlineStr">
        <is>
          <t>Order Amount Mismatch (POS&gt;3PO)</t>
        </is>
      </c>
      <c r="AN1553" t="n">
        <v>21.87</v>
      </c>
      <c r="AO1553" t="n">
        <f>ROUND(P1553*100/H1553,2)</f>
        <v>0.0</v>
      </c>
      <c r="AP1553" t="n">
        <f>ROUND(Q1553*100/I1553,2)</f>
        <v>0.0</v>
      </c>
      <c r="AQ1553"/>
      <c r="AR1553"/>
      <c r="AS1553" t="n">
        <v>0.0</v>
      </c>
    </row>
    <row r="1554">
      <c r="A1554" s="1" t="n">
        <v>45234.0</v>
      </c>
      <c r="B1554" s="2" t="n">
        <v>45234.597962962966</v>
      </c>
      <c r="C1554" t="inlineStr">
        <is>
          <t>3140094012085504</t>
        </is>
      </c>
      <c r="D1554" t="inlineStr">
        <is>
          <t>POS0012</t>
        </is>
      </c>
      <c r="E1554" t="inlineStr">
        <is>
          <t>19</t>
        </is>
      </c>
      <c r="F1554" t="inlineStr">
        <is>
          <t>0094</t>
        </is>
      </c>
      <c r="G1554" t="inlineStr">
        <is>
          <t>5315515188</t>
        </is>
      </c>
      <c r="H1554" t="n">
        <v>448.0</v>
      </c>
      <c r="I1554" t="n">
        <v>426.67</v>
      </c>
      <c r="J1554" t="n">
        <v>389.53</v>
      </c>
      <c r="K1554" t="inlineStr">
        <is>
          <t>sale</t>
        </is>
      </c>
      <c r="L1554" t="inlineStr">
        <is>
          <t/>
        </is>
      </c>
      <c r="M1554" t="inlineStr">
        <is>
          <t/>
        </is>
      </c>
      <c r="N1554" t="n">
        <v>0.0</v>
      </c>
      <c r="O1554" t="n">
        <v>0.0</v>
      </c>
      <c r="P1554" t="n">
        <v>333.05</v>
      </c>
      <c r="Q1554" t="n">
        <v>333.05</v>
      </c>
      <c r="R1554" t="n">
        <v>37.14</v>
      </c>
      <c r="S1554" t="n">
        <v>37.14</v>
      </c>
      <c r="T1554" t="n">
        <v>4.27</v>
      </c>
      <c r="U1554" t="n">
        <v>4.27</v>
      </c>
      <c r="V1554" t="n">
        <v>70.12</v>
      </c>
      <c r="W1554" t="n">
        <v>70.12</v>
      </c>
      <c r="X1554" t="n">
        <v>5.6</v>
      </c>
      <c r="Y1554" t="n">
        <v>5.6</v>
      </c>
      <c r="Z1554" t="n">
        <v>13.63</v>
      </c>
      <c r="AA1554" t="n">
        <v>13.63</v>
      </c>
      <c r="AB1554" t="n">
        <v>21.34</v>
      </c>
      <c r="AC1554" t="n">
        <v>21.34</v>
      </c>
      <c r="AD1554" t="n">
        <v>21.329999999999984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0.0</v>
      </c>
      <c r="AL1554" t="inlineStr">
        <is>
          <t>unreconciled</t>
        </is>
      </c>
      <c r="AM1554" t="inlineStr">
        <is>
          <t>Order Amount Mismatch (POS&gt;3PO)</t>
        </is>
      </c>
      <c r="AN1554" t="n">
        <v>21.33</v>
      </c>
      <c r="AO1554" t="n">
        <f>ROUND(P1554*100/H1554,2)</f>
        <v>0.0</v>
      </c>
      <c r="AP1554" t="n">
        <f>ROUND(Q1554*100/I1554,2)</f>
        <v>0.0</v>
      </c>
      <c r="AQ1554"/>
      <c r="AR1554"/>
      <c r="AS1554" t="n">
        <v>0.0</v>
      </c>
    </row>
    <row r="1555">
      <c r="A1555" s="1" t="n">
        <v>45234.0</v>
      </c>
      <c r="B1555" s="2" t="n">
        <v>45234.804664351854</v>
      </c>
      <c r="C1555" t="inlineStr">
        <is>
          <t>3140094012085678</t>
        </is>
      </c>
      <c r="D1555" t="inlineStr">
        <is>
          <t>POS0012</t>
        </is>
      </c>
      <c r="E1555" t="inlineStr">
        <is>
          <t>93</t>
        </is>
      </c>
      <c r="F1555" t="inlineStr">
        <is>
          <t>0094</t>
        </is>
      </c>
      <c r="G1555" t="inlineStr">
        <is>
          <t>5315524241</t>
        </is>
      </c>
      <c r="H1555" t="n">
        <v>409.0</v>
      </c>
      <c r="I1555" t="n">
        <v>389.52</v>
      </c>
      <c r="J1555" t="n">
        <v>352.38</v>
      </c>
      <c r="K1555" t="inlineStr">
        <is>
          <t>sale</t>
        </is>
      </c>
      <c r="L1555" t="inlineStr">
        <is>
          <t/>
        </is>
      </c>
      <c r="M1555" t="inlineStr">
        <is>
          <t/>
        </is>
      </c>
      <c r="N1555" t="n">
        <v>0.0</v>
      </c>
      <c r="O1555" t="n">
        <v>0.0</v>
      </c>
      <c r="P1555" t="n">
        <v>304.74</v>
      </c>
      <c r="Q1555" t="n">
        <v>304.74</v>
      </c>
      <c r="R1555" t="n">
        <v>37.14</v>
      </c>
      <c r="S1555" t="n">
        <v>37.14</v>
      </c>
      <c r="T1555" t="n">
        <v>3.9</v>
      </c>
      <c r="U1555" t="n">
        <v>3.9</v>
      </c>
      <c r="V1555" t="n">
        <v>63.43</v>
      </c>
      <c r="W1555" t="n">
        <v>63.43</v>
      </c>
      <c r="X1555" t="n">
        <v>5.11</v>
      </c>
      <c r="Y1555" t="n">
        <v>5.11</v>
      </c>
      <c r="Z1555" t="n">
        <v>12.34</v>
      </c>
      <c r="AA1555" t="n">
        <v>12.34</v>
      </c>
      <c r="AB1555" t="n">
        <v>19.48</v>
      </c>
      <c r="AC1555" t="n">
        <v>19.48</v>
      </c>
      <c r="AD1555" t="n">
        <v>19.480000000000018</v>
      </c>
      <c r="AE1555" t="n">
        <v>0.0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</v>
      </c>
      <c r="AL1555" t="inlineStr">
        <is>
          <t>unreconciled</t>
        </is>
      </c>
      <c r="AM1555" t="inlineStr">
        <is>
          <t>Order Amount Mismatch (POS&gt;3PO)</t>
        </is>
      </c>
      <c r="AN1555" t="n">
        <v>19.48</v>
      </c>
      <c r="AO1555" t="n">
        <f>ROUND(P1555*100/H1555,2)</f>
        <v>0.0</v>
      </c>
      <c r="AP1555" t="n">
        <f>ROUND(Q1555*100/I1555,2)</f>
        <v>0.0</v>
      </c>
      <c r="AQ1555"/>
      <c r="AR1555"/>
      <c r="AS1555" t="n">
        <v>0.0</v>
      </c>
    </row>
    <row r="1556">
      <c r="A1556" s="1" t="n">
        <v>45234.0</v>
      </c>
      <c r="B1556" s="2" t="n">
        <v>45234.81694444444</v>
      </c>
      <c r="C1556" t="inlineStr">
        <is>
          <t>3140094012085692</t>
        </is>
      </c>
      <c r="D1556" t="inlineStr">
        <is>
          <t>POS0012</t>
        </is>
      </c>
      <c r="E1556" t="inlineStr">
        <is>
          <t>07</t>
        </is>
      </c>
      <c r="F1556" t="inlineStr">
        <is>
          <t>0094</t>
        </is>
      </c>
      <c r="G1556" t="inlineStr">
        <is>
          <t>5315538275</t>
        </is>
      </c>
      <c r="H1556" t="n">
        <v>274.0</v>
      </c>
      <c r="I1556" t="n">
        <v>260.95</v>
      </c>
      <c r="J1556" t="n">
        <v>223.81</v>
      </c>
      <c r="K1556" t="inlineStr">
        <is>
          <t>sale</t>
        </is>
      </c>
      <c r="L1556" t="inlineStr">
        <is>
          <t/>
        </is>
      </c>
      <c r="M1556" t="inlineStr">
        <is>
          <t/>
        </is>
      </c>
      <c r="N1556" t="n">
        <v>0.0</v>
      </c>
      <c r="O1556" t="n">
        <v>0.0</v>
      </c>
      <c r="P1556" t="n">
        <v>206.76</v>
      </c>
      <c r="Q1556" t="n">
        <v>206.77</v>
      </c>
      <c r="R1556" t="n">
        <v>37.14</v>
      </c>
      <c r="S1556" t="n">
        <v>37.14</v>
      </c>
      <c r="T1556" t="n">
        <v>2.61</v>
      </c>
      <c r="U1556" t="n">
        <v>2.61</v>
      </c>
      <c r="V1556" t="n">
        <v>40.29</v>
      </c>
      <c r="W1556" t="n">
        <v>40.29</v>
      </c>
      <c r="X1556" t="n">
        <v>3.42</v>
      </c>
      <c r="Y1556" t="n">
        <v>3.42</v>
      </c>
      <c r="Z1556" t="n">
        <v>7.87</v>
      </c>
      <c r="AA1556" t="n">
        <v>7.87</v>
      </c>
      <c r="AB1556" t="n">
        <v>13.04</v>
      </c>
      <c r="AC1556" t="n">
        <v>13.05</v>
      </c>
      <c r="AD1556" t="n">
        <v>13.050000000000011</v>
      </c>
      <c r="AE1556" t="n">
        <v>-0.010000000000019327</v>
      </c>
      <c r="AF1556" t="n">
        <v>0.0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-0.010000000000001563</v>
      </c>
      <c r="AL1556" t="inlineStr">
        <is>
          <t>unreconciled</t>
        </is>
      </c>
      <c r="AM1556" t="inlineStr">
        <is>
          <t>Order Amount Mismatch (POS&gt;3PO)</t>
        </is>
      </c>
      <c r="AN1556" t="n">
        <v>13.05</v>
      </c>
      <c r="AO1556" t="n">
        <f>ROUND(P1556*100/H1556,2)</f>
        <v>0.0</v>
      </c>
      <c r="AP1556" t="n">
        <f>ROUND(Q1556*100/I1556,2)</f>
        <v>0.0</v>
      </c>
      <c r="AQ1556"/>
      <c r="AR1556"/>
      <c r="AS1556" t="n">
        <v>0.0</v>
      </c>
    </row>
    <row r="1557">
      <c r="A1557" s="1" t="n">
        <v>45235.0</v>
      </c>
      <c r="B1557" s="2" t="n">
        <v>45235.462743055556</v>
      </c>
      <c r="C1557" t="inlineStr">
        <is>
          <t>3140094012085939</t>
        </is>
      </c>
      <c r="D1557" t="inlineStr">
        <is>
          <t>POS0012</t>
        </is>
      </c>
      <c r="E1557" t="inlineStr">
        <is>
          <t>54</t>
        </is>
      </c>
      <c r="F1557" t="inlineStr">
        <is>
          <t>0094</t>
        </is>
      </c>
      <c r="G1557" t="inlineStr">
        <is>
          <t>5315542700</t>
        </is>
      </c>
      <c r="H1557" t="n">
        <v>279.0</v>
      </c>
      <c r="I1557" t="n">
        <v>265.72</v>
      </c>
      <c r="J1557" t="n">
        <v>228.58</v>
      </c>
      <c r="K1557" t="inlineStr">
        <is>
          <t>sale</t>
        </is>
      </c>
      <c r="L1557" t="inlineStr">
        <is>
          <t/>
        </is>
      </c>
      <c r="M1557" t="inlineStr">
        <is>
          <t/>
        </is>
      </c>
      <c r="N1557" t="n">
        <v>0.0</v>
      </c>
      <c r="O1557" t="n">
        <v>0.0</v>
      </c>
      <c r="P1557" t="n">
        <v>210.4</v>
      </c>
      <c r="Q1557" t="n">
        <v>210.38</v>
      </c>
      <c r="R1557" t="n">
        <v>37.14</v>
      </c>
      <c r="S1557" t="n">
        <v>37.14</v>
      </c>
      <c r="T1557" t="n">
        <v>2.66</v>
      </c>
      <c r="U1557" t="n">
        <v>2.66</v>
      </c>
      <c r="V1557" t="n">
        <v>41.14</v>
      </c>
      <c r="W1557" t="n">
        <v>41.14</v>
      </c>
      <c r="X1557" t="n">
        <v>3.49</v>
      </c>
      <c r="Y1557" t="n">
        <v>3.49</v>
      </c>
      <c r="Z1557" t="n">
        <v>8.03</v>
      </c>
      <c r="AA1557" t="n">
        <v>8.04</v>
      </c>
      <c r="AB1557" t="n">
        <v>13.28</v>
      </c>
      <c r="AC1557" t="n">
        <v>13.29</v>
      </c>
      <c r="AD1557" t="n">
        <v>13.279999999999973</v>
      </c>
      <c r="AE1557" t="n">
        <v>0.020000000000010232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-0.009999999999999787</v>
      </c>
      <c r="AK1557" t="n">
        <v>-0.009999999999999787</v>
      </c>
      <c r="AL1557" t="inlineStr">
        <is>
          <t>unreconciled</t>
        </is>
      </c>
      <c r="AM1557" t="inlineStr">
        <is>
          <t>Order Amount Mismatch (POS&gt;3PO)</t>
        </is>
      </c>
      <c r="AN1557" t="n">
        <v>13.28</v>
      </c>
      <c r="AO1557" t="n">
        <f>ROUND(P1557*100/H1557,2)</f>
        <v>0.0</v>
      </c>
      <c r="AP1557" t="n">
        <f>ROUND(Q1557*100/I1557,2)</f>
        <v>0.0</v>
      </c>
      <c r="AQ1557"/>
      <c r="AR1557"/>
      <c r="AS1557" t="n">
        <v>0.0</v>
      </c>
    </row>
    <row r="1558">
      <c r="A1558" s="1" t="n">
        <v>45236.0</v>
      </c>
      <c r="B1558" s="2" t="n">
        <v>45236.94362268518</v>
      </c>
      <c r="C1558" t="inlineStr">
        <is>
          <t>3140094012086699</t>
        </is>
      </c>
      <c r="D1558" t="inlineStr">
        <is>
          <t>POS0012</t>
        </is>
      </c>
      <c r="E1558" t="inlineStr">
        <is>
          <t>14</t>
        </is>
      </c>
      <c r="F1558" t="inlineStr">
        <is>
          <t>0094</t>
        </is>
      </c>
      <c r="G1558" t="inlineStr">
        <is>
          <t>5315545382</t>
        </is>
      </c>
      <c r="H1558" t="n">
        <v>638.0</v>
      </c>
      <c r="I1558" t="n">
        <v>607.62</v>
      </c>
      <c r="J1558" t="n">
        <v>570.48</v>
      </c>
      <c r="K1558" t="inlineStr">
        <is>
          <t>sale</t>
        </is>
      </c>
      <c r="L1558" t="inlineStr">
        <is>
          <t/>
        </is>
      </c>
      <c r="M1558" t="inlineStr">
        <is>
          <t/>
        </is>
      </c>
      <c r="N1558" t="n">
        <v>0.0</v>
      </c>
      <c r="O1558" t="n">
        <v>0.0</v>
      </c>
      <c r="P1558" t="n">
        <v>470.95</v>
      </c>
      <c r="Q1558" t="n">
        <v>470.93</v>
      </c>
      <c r="R1558" t="n">
        <v>37.14</v>
      </c>
      <c r="S1558" t="n">
        <v>37.14</v>
      </c>
      <c r="T1558" t="n">
        <v>6.08</v>
      </c>
      <c r="U1558" t="n">
        <v>6.08</v>
      </c>
      <c r="V1558" t="n">
        <v>102.69</v>
      </c>
      <c r="W1558" t="n">
        <v>102.69</v>
      </c>
      <c r="X1558" t="n">
        <v>7.98</v>
      </c>
      <c r="Y1558" t="n">
        <v>7.98</v>
      </c>
      <c r="Z1558" t="n">
        <v>19.92</v>
      </c>
      <c r="AA1558" t="n">
        <v>19.92</v>
      </c>
      <c r="AB1558" t="n">
        <v>30.38</v>
      </c>
      <c r="AC1558" t="n">
        <v>30.38</v>
      </c>
      <c r="AD1558" t="n">
        <v>30.379999999999995</v>
      </c>
      <c r="AE1558" t="n">
        <v>0.01999999999998181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0.0</v>
      </c>
      <c r="AL1558" t="inlineStr">
        <is>
          <t>unreconciled</t>
        </is>
      </c>
      <c r="AM1558" t="inlineStr">
        <is>
          <t>Order Amount Mismatch (POS&gt;3PO)</t>
        </is>
      </c>
      <c r="AN1558" t="n">
        <v>30.38</v>
      </c>
      <c r="AO1558" t="n">
        <f>ROUND(P1558*100/H1558,2)</f>
        <v>0.0</v>
      </c>
      <c r="AP1558" t="n">
        <f>ROUND(Q1558*100/I1558,2)</f>
        <v>0.0</v>
      </c>
      <c r="AQ1558"/>
      <c r="AR1558"/>
      <c r="AS1558" t="n">
        <v>0.0</v>
      </c>
    </row>
    <row r="1559">
      <c r="A1559" s="1" t="n">
        <v>45234.0</v>
      </c>
      <c r="B1559" s="2" t="n">
        <v>45234.95625</v>
      </c>
      <c r="C1559" t="inlineStr">
        <is>
          <t>3140094012085834</t>
        </is>
      </c>
      <c r="D1559" t="inlineStr">
        <is>
          <t>POS0012</t>
        </is>
      </c>
      <c r="E1559" t="inlineStr">
        <is>
          <t>49</t>
        </is>
      </c>
      <c r="F1559" t="inlineStr">
        <is>
          <t>0094</t>
        </is>
      </c>
      <c r="G1559" t="inlineStr">
        <is>
          <t>5315554664</t>
        </is>
      </c>
      <c r="H1559" t="n">
        <v>417.0</v>
      </c>
      <c r="I1559" t="n">
        <v>397.14</v>
      </c>
      <c r="J1559" t="n">
        <v>360.0</v>
      </c>
      <c r="K1559" t="inlineStr">
        <is>
          <t>sale</t>
        </is>
      </c>
      <c r="L1559" t="inlineStr">
        <is>
          <t/>
        </is>
      </c>
      <c r="M1559" t="inlineStr">
        <is>
          <t/>
        </is>
      </c>
      <c r="N1559" t="n">
        <v>0.0</v>
      </c>
      <c r="O1559" t="n">
        <v>0.0</v>
      </c>
      <c r="P1559" t="n">
        <v>310.56</v>
      </c>
      <c r="Q1559" t="n">
        <v>310.56</v>
      </c>
      <c r="R1559" t="n">
        <v>37.14</v>
      </c>
      <c r="S1559" t="n">
        <v>37.14</v>
      </c>
      <c r="T1559" t="n">
        <v>3.97</v>
      </c>
      <c r="U1559" t="n">
        <v>3.97</v>
      </c>
      <c r="V1559" t="n">
        <v>64.8</v>
      </c>
      <c r="W1559" t="n">
        <v>64.8</v>
      </c>
      <c r="X1559" t="n">
        <v>5.21</v>
      </c>
      <c r="Y1559" t="n">
        <v>5.21</v>
      </c>
      <c r="Z1559" t="n">
        <v>12.6</v>
      </c>
      <c r="AA1559" t="n">
        <v>12.6</v>
      </c>
      <c r="AB1559" t="n">
        <v>19.86</v>
      </c>
      <c r="AC1559" t="n">
        <v>19.86</v>
      </c>
      <c r="AD1559" t="n">
        <v>19.860000000000014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0.0</v>
      </c>
      <c r="AL1559" t="inlineStr">
        <is>
          <t>unreconciled</t>
        </is>
      </c>
      <c r="AM1559" t="inlineStr">
        <is>
          <t>Order Amount Mismatch (POS&gt;3PO)</t>
        </is>
      </c>
      <c r="AN1559" t="n">
        <v>19.86</v>
      </c>
      <c r="AO1559" t="n">
        <f>ROUND(P1559*100/H1559,2)</f>
        <v>0.0</v>
      </c>
      <c r="AP1559" t="n">
        <f>ROUND(Q1559*100/I1559,2)</f>
        <v>0.0</v>
      </c>
      <c r="AQ1559"/>
      <c r="AR1559"/>
      <c r="AS1559" t="n">
        <v>0.0</v>
      </c>
    </row>
    <row r="1560">
      <c r="A1560" s="1" t="n">
        <v>45234.0</v>
      </c>
      <c r="B1560" s="2" t="n">
        <v>45234.679814814815</v>
      </c>
      <c r="C1560" t="inlineStr">
        <is>
          <t>3140094012085574</t>
        </is>
      </c>
      <c r="D1560" t="inlineStr">
        <is>
          <t>POS0012</t>
        </is>
      </c>
      <c r="E1560" t="inlineStr">
        <is>
          <t>89</t>
        </is>
      </c>
      <c r="F1560" t="inlineStr">
        <is>
          <t>0094</t>
        </is>
      </c>
      <c r="G1560" t="inlineStr">
        <is>
          <t>5315566495</t>
        </is>
      </c>
      <c r="H1560" t="n">
        <v>2399.0</v>
      </c>
      <c r="I1560" t="n">
        <v>2284.74</v>
      </c>
      <c r="J1560" t="n">
        <v>2247.6</v>
      </c>
      <c r="K1560" t="inlineStr">
        <is>
          <t>sale</t>
        </is>
      </c>
      <c r="L1560" t="inlineStr">
        <is>
          <t/>
        </is>
      </c>
      <c r="M1560" t="inlineStr">
        <is>
          <t/>
        </is>
      </c>
      <c r="N1560" t="n">
        <v>0.0</v>
      </c>
      <c r="O1560" t="n">
        <v>0.0</v>
      </c>
      <c r="P1560" t="n">
        <v>1749.11</v>
      </c>
      <c r="Q1560" t="n">
        <v>1749.11</v>
      </c>
      <c r="R1560" t="n">
        <v>37.14</v>
      </c>
      <c r="S1560" t="n">
        <v>37.14</v>
      </c>
      <c r="T1560" t="n">
        <v>22.85</v>
      </c>
      <c r="U1560" t="n">
        <v>22.85</v>
      </c>
      <c r="V1560" t="n">
        <v>404.57</v>
      </c>
      <c r="W1560" t="n">
        <v>404.57</v>
      </c>
      <c r="X1560" t="n">
        <v>29.99</v>
      </c>
      <c r="Y1560" t="n">
        <v>29.99</v>
      </c>
      <c r="Z1560" t="n">
        <v>78.22</v>
      </c>
      <c r="AA1560" t="n">
        <v>78.22</v>
      </c>
      <c r="AB1560" t="n">
        <v>114.24</v>
      </c>
      <c r="AC1560" t="n">
        <v>114.24</v>
      </c>
      <c r="AD1560" t="n">
        <v>114.26000000000022</v>
      </c>
      <c r="AE1560" t="n">
        <v>0.0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0.0</v>
      </c>
      <c r="AL1560" t="inlineStr">
        <is>
          <t>unreconciled</t>
        </is>
      </c>
      <c r="AM1560" t="inlineStr">
        <is>
          <t>Order Amount Mismatch (POS&gt;3PO)</t>
        </is>
      </c>
      <c r="AN1560" t="n">
        <v>114.26</v>
      </c>
      <c r="AO1560" t="n">
        <f>ROUND(P1560*100/H1560,2)</f>
        <v>0.0</v>
      </c>
      <c r="AP1560" t="n">
        <f>ROUND(Q1560*100/I1560,2)</f>
        <v>0.0</v>
      </c>
      <c r="AQ1560"/>
      <c r="AR1560"/>
      <c r="AS1560" t="n">
        <v>0.0</v>
      </c>
    </row>
    <row r="1561">
      <c r="A1561" s="1" t="n">
        <v>45234.0</v>
      </c>
      <c r="B1561" s="2" t="n">
        <v>45234.904375</v>
      </c>
      <c r="C1561" t="inlineStr">
        <is>
          <t>3140094012085786</t>
        </is>
      </c>
      <c r="D1561" t="inlineStr">
        <is>
          <t>POS0012</t>
        </is>
      </c>
      <c r="E1561" t="inlineStr">
        <is>
          <t>01</t>
        </is>
      </c>
      <c r="F1561" t="inlineStr">
        <is>
          <t>0094</t>
        </is>
      </c>
      <c r="G1561" t="inlineStr">
        <is>
          <t>5315577001</t>
        </is>
      </c>
      <c r="H1561" t="n">
        <v>366.0</v>
      </c>
      <c r="I1561" t="n">
        <v>348.57</v>
      </c>
      <c r="J1561" t="n">
        <v>311.43</v>
      </c>
      <c r="K1561" t="inlineStr">
        <is>
          <t>sale</t>
        </is>
      </c>
      <c r="L1561" t="inlineStr">
        <is>
          <t/>
        </is>
      </c>
      <c r="M1561" t="inlineStr">
        <is>
          <t/>
        </is>
      </c>
      <c r="N1561" t="n">
        <v>0.0</v>
      </c>
      <c r="O1561" t="n">
        <v>0.0</v>
      </c>
      <c r="P1561" t="n">
        <v>273.52</v>
      </c>
      <c r="Q1561" t="n">
        <v>273.54</v>
      </c>
      <c r="R1561" t="n">
        <v>37.14</v>
      </c>
      <c r="S1561" t="n">
        <v>37.14</v>
      </c>
      <c r="T1561" t="n">
        <v>3.49</v>
      </c>
      <c r="U1561" t="n">
        <v>3.49</v>
      </c>
      <c r="V1561" t="n">
        <v>56.06</v>
      </c>
      <c r="W1561" t="n">
        <v>56.06</v>
      </c>
      <c r="X1561" t="n">
        <v>4.58</v>
      </c>
      <c r="Y1561" t="n">
        <v>4.58</v>
      </c>
      <c r="Z1561" t="n">
        <v>10.92</v>
      </c>
      <c r="AA1561" t="n">
        <v>10.91</v>
      </c>
      <c r="AB1561" t="n">
        <v>17.42</v>
      </c>
      <c r="AC1561" t="n">
        <v>17.43</v>
      </c>
      <c r="AD1561" t="n">
        <v>17.430000000000007</v>
      </c>
      <c r="AE1561" t="n">
        <v>-0.020000000000038654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0.009999999999999787</v>
      </c>
      <c r="AK1561" t="n">
        <v>-0.00999999999999801</v>
      </c>
      <c r="AL1561" t="inlineStr">
        <is>
          <t>unreconciled</t>
        </is>
      </c>
      <c r="AM1561" t="inlineStr">
        <is>
          <t>Order Amount Mismatch (POS&gt;3PO)</t>
        </is>
      </c>
      <c r="AN1561" t="n">
        <v>17.43</v>
      </c>
      <c r="AO1561" t="n">
        <f>ROUND(P1561*100/H1561,2)</f>
        <v>0.0</v>
      </c>
      <c r="AP1561" t="n">
        <f>ROUND(Q1561*100/I1561,2)</f>
        <v>0.0</v>
      </c>
      <c r="AQ1561"/>
      <c r="AR1561"/>
      <c r="AS1561" t="n">
        <v>0.0</v>
      </c>
    </row>
    <row r="1562">
      <c r="A1562" s="1" t="n">
        <v>45234.0</v>
      </c>
      <c r="B1562" s="2" t="n">
        <v>45234.89743055555</v>
      </c>
      <c r="C1562" t="inlineStr">
        <is>
          <t>3140094012085779</t>
        </is>
      </c>
      <c r="D1562" t="inlineStr">
        <is>
          <t>POS0012</t>
        </is>
      </c>
      <c r="E1562" t="inlineStr">
        <is>
          <t>94</t>
        </is>
      </c>
      <c r="F1562" t="inlineStr">
        <is>
          <t>0094</t>
        </is>
      </c>
      <c r="G1562" t="inlineStr">
        <is>
          <t>5315601801</t>
        </is>
      </c>
      <c r="H1562" t="n">
        <v>296.0</v>
      </c>
      <c r="I1562" t="n">
        <v>281.91</v>
      </c>
      <c r="J1562" t="n">
        <v>244.77</v>
      </c>
      <c r="K1562" t="inlineStr">
        <is>
          <t>sale</t>
        </is>
      </c>
      <c r="L1562" t="inlineStr">
        <is>
          <t/>
        </is>
      </c>
      <c r="M1562" t="inlineStr">
        <is>
          <t/>
        </is>
      </c>
      <c r="N1562" t="n">
        <v>0.0</v>
      </c>
      <c r="O1562" t="n">
        <v>0.0</v>
      </c>
      <c r="P1562" t="n">
        <v>222.73</v>
      </c>
      <c r="Q1562" t="n">
        <v>222.71</v>
      </c>
      <c r="R1562" t="n">
        <v>37.14</v>
      </c>
      <c r="S1562" t="n">
        <v>37.14</v>
      </c>
      <c r="T1562" t="n">
        <v>2.82</v>
      </c>
      <c r="U1562" t="n">
        <v>2.82</v>
      </c>
      <c r="V1562" t="n">
        <v>44.06</v>
      </c>
      <c r="W1562" t="n">
        <v>44.06</v>
      </c>
      <c r="X1562" t="n">
        <v>3.7</v>
      </c>
      <c r="Y1562" t="n">
        <v>3.7</v>
      </c>
      <c r="Z1562" t="n">
        <v>8.6</v>
      </c>
      <c r="AA1562" t="n">
        <v>8.6</v>
      </c>
      <c r="AB1562" t="n">
        <v>14.1</v>
      </c>
      <c r="AC1562" t="n">
        <v>14.1</v>
      </c>
      <c r="AD1562" t="n">
        <v>14.089999999999975</v>
      </c>
      <c r="AE1562" t="n">
        <v>0.01999999999998181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0.0</v>
      </c>
      <c r="AL1562" t="inlineStr">
        <is>
          <t>unreconciled</t>
        </is>
      </c>
      <c r="AM1562" t="inlineStr">
        <is>
          <t>Order Amount Mismatch (POS&gt;3PO)</t>
        </is>
      </c>
      <c r="AN1562" t="n">
        <v>14.09</v>
      </c>
      <c r="AO1562" t="n">
        <f>ROUND(P1562*100/H1562,2)</f>
        <v>0.0</v>
      </c>
      <c r="AP1562" t="n">
        <f>ROUND(Q1562*100/I1562,2)</f>
        <v>0.0</v>
      </c>
      <c r="AQ1562"/>
      <c r="AR1562"/>
      <c r="AS1562" t="n">
        <v>0.0</v>
      </c>
    </row>
    <row r="1563">
      <c r="A1563" s="1" t="n">
        <v>45234.0</v>
      </c>
      <c r="B1563" s="2" t="n">
        <v>45234.84355324074</v>
      </c>
      <c r="C1563" t="inlineStr">
        <is>
          <t>3140023012059595</t>
        </is>
      </c>
      <c r="D1563" t="inlineStr">
        <is>
          <t>POS0012</t>
        </is>
      </c>
      <c r="E1563" t="inlineStr">
        <is>
          <t>87</t>
        </is>
      </c>
      <c r="F1563" t="inlineStr">
        <is>
          <t>0023</t>
        </is>
      </c>
      <c r="G1563" t="inlineStr">
        <is>
          <t>5315603373</t>
        </is>
      </c>
      <c r="H1563" t="n">
        <v>763.0</v>
      </c>
      <c r="I1563" t="n">
        <v>726.67</v>
      </c>
      <c r="J1563" t="n">
        <v>689.53</v>
      </c>
      <c r="K1563" t="inlineStr">
        <is>
          <t>sale</t>
        </is>
      </c>
      <c r="L1563" t="inlineStr">
        <is>
          <t/>
        </is>
      </c>
      <c r="M1563" t="inlineStr">
        <is>
          <t/>
        </is>
      </c>
      <c r="N1563" t="n">
        <v>0.0</v>
      </c>
      <c r="O1563" t="n">
        <v>0.0</v>
      </c>
      <c r="P1563" t="n">
        <v>561.68</v>
      </c>
      <c r="Q1563" t="n">
        <v>561.68</v>
      </c>
      <c r="R1563" t="n">
        <v>37.14</v>
      </c>
      <c r="S1563" t="n">
        <v>37.14</v>
      </c>
      <c r="T1563" t="n">
        <v>7.27</v>
      </c>
      <c r="U1563" t="n">
        <v>7.27</v>
      </c>
      <c r="V1563" t="n">
        <v>124.12</v>
      </c>
      <c r="W1563" t="n">
        <v>124.12</v>
      </c>
      <c r="X1563" t="n">
        <v>9.54</v>
      </c>
      <c r="Y1563" t="n">
        <v>9.54</v>
      </c>
      <c r="Z1563" t="n">
        <v>24.06</v>
      </c>
      <c r="AA1563" t="n">
        <v>24.06</v>
      </c>
      <c r="AB1563" t="n">
        <v>36.34</v>
      </c>
      <c r="AC1563" t="n">
        <v>36.34</v>
      </c>
      <c r="AD1563" t="n">
        <v>36.33000000000004</v>
      </c>
      <c r="AE1563" t="n">
        <v>0.0</v>
      </c>
      <c r="AF1563" t="n">
        <v>0.0</v>
      </c>
      <c r="AG1563" t="n">
        <v>0.0</v>
      </c>
      <c r="AH1563" t="n">
        <v>0.0</v>
      </c>
      <c r="AI1563" t="n">
        <v>0.0</v>
      </c>
      <c r="AJ1563" t="n">
        <v>0.0</v>
      </c>
      <c r="AK1563" t="n">
        <v>0.0</v>
      </c>
      <c r="AL1563" t="inlineStr">
        <is>
          <t>unreconciled</t>
        </is>
      </c>
      <c r="AM1563" t="inlineStr">
        <is>
          <t>Order Amount Mismatch (POS&gt;3PO)</t>
        </is>
      </c>
      <c r="AN1563" t="n">
        <v>36.33</v>
      </c>
      <c r="AO1563" t="n">
        <f>ROUND(P1563*100/H1563,2)</f>
        <v>0.0</v>
      </c>
      <c r="AP1563" t="n">
        <f>ROUND(Q1563*100/I1563,2)</f>
        <v>0.0</v>
      </c>
      <c r="AQ1563"/>
      <c r="AR1563"/>
      <c r="AS1563" t="n">
        <v>0.0</v>
      </c>
    </row>
    <row r="1564">
      <c r="A1564" s="1" t="n">
        <v>45234.0</v>
      </c>
      <c r="B1564" s="2" t="n">
        <v>45234.63795138889</v>
      </c>
      <c r="C1564" t="inlineStr">
        <is>
          <t>3140094012085540</t>
        </is>
      </c>
      <c r="D1564" t="inlineStr">
        <is>
          <t>POS0012</t>
        </is>
      </c>
      <c r="E1564" t="inlineStr">
        <is>
          <t>55</t>
        </is>
      </c>
      <c r="F1564" t="inlineStr">
        <is>
          <t>0094</t>
        </is>
      </c>
      <c r="G1564" t="inlineStr">
        <is>
          <t>5315603499</t>
        </is>
      </c>
      <c r="H1564" t="n">
        <v>216.0</v>
      </c>
      <c r="I1564" t="n">
        <v>168.57</v>
      </c>
      <c r="J1564" t="n">
        <v>168.57</v>
      </c>
      <c r="K1564" t="inlineStr">
        <is>
          <t>addition</t>
        </is>
      </c>
      <c r="L1564" t="inlineStr">
        <is>
          <t/>
        </is>
      </c>
      <c r="M1564" t="inlineStr">
        <is>
          <t/>
        </is>
      </c>
      <c r="N1564" t="n">
        <v>0.0</v>
      </c>
      <c r="O1564" t="n">
        <v>0.0</v>
      </c>
      <c r="P1564" t="n">
        <v>161.17</v>
      </c>
      <c r="Q1564" t="n">
        <v>164.67</v>
      </c>
      <c r="R1564" t="n">
        <v>37.14</v>
      </c>
      <c r="S1564" t="n">
        <v>0.0</v>
      </c>
      <c r="T1564" t="n">
        <v>0.0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10.28</v>
      </c>
      <c r="AC1564" t="n">
        <v>10.29</v>
      </c>
      <c r="AD1564" t="n">
        <v>47.43000000000001</v>
      </c>
      <c r="AE1564" t="n">
        <v>-3.5</v>
      </c>
      <c r="AF1564" t="n">
        <v>37.14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-0.009999999999999787</v>
      </c>
      <c r="AL1564" t="inlineStr">
        <is>
          <t>unreconciled</t>
        </is>
      </c>
      <c r="AM1564" t="inlineStr">
        <is>
          <t>Packaging Charge Mismatch</t>
        </is>
      </c>
      <c r="AN1564" t="n">
        <v>37.14</v>
      </c>
      <c r="AO1564" t="n">
        <f>ROUND(P1564*100/H1564,2)</f>
        <v>0.0</v>
      </c>
      <c r="AP1564" t="n">
        <f>ROUND(Q1564*100/I1564,2)</f>
        <v>0.0</v>
      </c>
      <c r="AQ1564"/>
      <c r="AR1564"/>
      <c r="AS1564" t="n">
        <v>0.0</v>
      </c>
    </row>
    <row r="1565">
      <c r="A1565" s="1" t="n">
        <v>45234.0</v>
      </c>
      <c r="B1565" s="2" t="n">
        <v>45234.964166666665</v>
      </c>
      <c r="C1565" t="inlineStr">
        <is>
          <t>3140023012059680</t>
        </is>
      </c>
      <c r="D1565" t="inlineStr">
        <is>
          <t>POS0012</t>
        </is>
      </c>
      <c r="E1565" t="inlineStr">
        <is>
          <t>72</t>
        </is>
      </c>
      <c r="F1565" t="inlineStr">
        <is>
          <t>0023</t>
        </is>
      </c>
      <c r="G1565" t="inlineStr">
        <is>
          <t>5315615085</t>
        </is>
      </c>
      <c r="H1565" t="n">
        <v>347.0</v>
      </c>
      <c r="I1565" t="n">
        <v>330.47</v>
      </c>
      <c r="J1565" t="n">
        <v>293.33</v>
      </c>
      <c r="K1565" t="inlineStr">
        <is>
          <t>sale</t>
        </is>
      </c>
      <c r="L1565" t="inlineStr">
        <is>
          <t/>
        </is>
      </c>
      <c r="M1565" t="inlineStr">
        <is>
          <t/>
        </is>
      </c>
      <c r="N1565" t="n">
        <v>0.0</v>
      </c>
      <c r="O1565" t="n">
        <v>0.0</v>
      </c>
      <c r="P1565" t="n">
        <v>259.74</v>
      </c>
      <c r="Q1565" t="n">
        <v>259.74</v>
      </c>
      <c r="R1565" t="n">
        <v>37.14</v>
      </c>
      <c r="S1565" t="n">
        <v>37.14</v>
      </c>
      <c r="T1565" t="n">
        <v>3.3</v>
      </c>
      <c r="U1565" t="n">
        <v>3.3</v>
      </c>
      <c r="V1565" t="n">
        <v>52.8</v>
      </c>
      <c r="W1565" t="n">
        <v>52.8</v>
      </c>
      <c r="X1565" t="n">
        <v>4.34</v>
      </c>
      <c r="Y1565" t="n">
        <v>4.34</v>
      </c>
      <c r="Z1565" t="n">
        <v>10.29</v>
      </c>
      <c r="AA1565" t="n">
        <v>10.28</v>
      </c>
      <c r="AB1565" t="n">
        <v>16.52</v>
      </c>
      <c r="AC1565" t="n">
        <v>16.53</v>
      </c>
      <c r="AD1565" t="n">
        <v>16.529999999999973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0.009999999999999787</v>
      </c>
      <c r="AK1565" t="n">
        <v>-0.010000000000001563</v>
      </c>
      <c r="AL1565" t="inlineStr">
        <is>
          <t>unreconciled</t>
        </is>
      </c>
      <c r="AM1565" t="inlineStr">
        <is>
          <t>Order Amount Mismatch (POS&gt;3PO)</t>
        </is>
      </c>
      <c r="AN1565" t="n">
        <v>16.53</v>
      </c>
      <c r="AO1565" t="n">
        <f>ROUND(P1565*100/H1565,2)</f>
        <v>0.0</v>
      </c>
      <c r="AP1565" t="n">
        <f>ROUND(Q1565*100/I1565,2)</f>
        <v>0.0</v>
      </c>
      <c r="AQ1565"/>
      <c r="AR1565"/>
      <c r="AS1565" t="n">
        <v>0.0</v>
      </c>
    </row>
    <row r="1566">
      <c r="A1566" s="1" t="n">
        <v>45235.0</v>
      </c>
      <c r="B1566" s="2" t="n">
        <v>45236.024375</v>
      </c>
      <c r="C1566" t="inlineStr">
        <is>
          <t>3140094012086420</t>
        </is>
      </c>
      <c r="D1566" t="inlineStr">
        <is>
          <t>POS0012</t>
        </is>
      </c>
      <c r="E1566" t="inlineStr">
        <is>
          <t>35</t>
        </is>
      </c>
      <c r="F1566" t="inlineStr">
        <is>
          <t>0094</t>
        </is>
      </c>
      <c r="G1566" t="inlineStr">
        <is>
          <t>5315622745</t>
        </is>
      </c>
      <c r="H1566" t="n">
        <v>299.0</v>
      </c>
      <c r="I1566" t="n">
        <v>284.76</v>
      </c>
      <c r="J1566" t="n">
        <v>247.62</v>
      </c>
      <c r="K1566" t="inlineStr">
        <is>
          <t>sale</t>
        </is>
      </c>
      <c r="L1566" t="inlineStr">
        <is>
          <t/>
        </is>
      </c>
      <c r="M1566" t="inlineStr">
        <is>
          <t/>
        </is>
      </c>
      <c r="N1566" t="n">
        <v>0.0</v>
      </c>
      <c r="O1566" t="n">
        <v>0.0</v>
      </c>
      <c r="P1566" t="n">
        <v>224.9</v>
      </c>
      <c r="Q1566" t="n">
        <v>224.89</v>
      </c>
      <c r="R1566" t="n">
        <v>37.14</v>
      </c>
      <c r="S1566" t="n">
        <v>37.14</v>
      </c>
      <c r="T1566" t="n">
        <v>2.85</v>
      </c>
      <c r="U1566" t="n">
        <v>2.85</v>
      </c>
      <c r="V1566" t="n">
        <v>44.57</v>
      </c>
      <c r="W1566" t="n">
        <v>44.57</v>
      </c>
      <c r="X1566" t="n">
        <v>3.74</v>
      </c>
      <c r="Y1566" t="n">
        <v>3.74</v>
      </c>
      <c r="Z1566" t="n">
        <v>8.7</v>
      </c>
      <c r="AA1566" t="n">
        <v>8.69</v>
      </c>
      <c r="AB1566" t="n">
        <v>14.24</v>
      </c>
      <c r="AC1566" t="n">
        <v>14.24</v>
      </c>
      <c r="AD1566" t="n">
        <v>14.240000000000009</v>
      </c>
      <c r="AE1566" t="n">
        <v>0.010000000000019327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0.009999999999999787</v>
      </c>
      <c r="AK1566" t="n">
        <v>0.0</v>
      </c>
      <c r="AL1566" t="inlineStr">
        <is>
          <t>unreconciled</t>
        </is>
      </c>
      <c r="AM1566" t="inlineStr">
        <is>
          <t>Order Amount Mismatch (POS&gt;3PO)</t>
        </is>
      </c>
      <c r="AN1566" t="n">
        <v>14.24</v>
      </c>
      <c r="AO1566" t="n">
        <f>ROUND(P1566*100/H1566,2)</f>
        <v>0.0</v>
      </c>
      <c r="AP1566" t="n">
        <f>ROUND(Q1566*100/I1566,2)</f>
        <v>0.0</v>
      </c>
      <c r="AQ1566"/>
      <c r="AR1566"/>
      <c r="AS1566" t="n">
        <v>0.0</v>
      </c>
    </row>
    <row r="1567">
      <c r="A1567" s="1" t="n">
        <v>45234.0</v>
      </c>
      <c r="B1567" s="2" t="n">
        <v>45234.96270833333</v>
      </c>
      <c r="C1567" t="inlineStr">
        <is>
          <t>3140023012059681</t>
        </is>
      </c>
      <c r="D1567" t="inlineStr">
        <is>
          <t>POS0012</t>
        </is>
      </c>
      <c r="E1567" t="inlineStr">
        <is>
          <t>73</t>
        </is>
      </c>
      <c r="F1567" t="inlineStr">
        <is>
          <t>0023</t>
        </is>
      </c>
      <c r="G1567" t="inlineStr">
        <is>
          <t>5315627447</t>
        </is>
      </c>
      <c r="H1567" t="n">
        <v>279.0</v>
      </c>
      <c r="I1567" t="n">
        <v>265.71</v>
      </c>
      <c r="J1567" t="n">
        <v>228.57</v>
      </c>
      <c r="K1567" t="inlineStr">
        <is>
          <t>sale</t>
        </is>
      </c>
      <c r="L1567" t="inlineStr">
        <is>
          <t/>
        </is>
      </c>
      <c r="M1567" t="inlineStr">
        <is>
          <t/>
        </is>
      </c>
      <c r="N1567" t="n">
        <v>0.0</v>
      </c>
      <c r="O1567" t="n">
        <v>0.0</v>
      </c>
      <c r="P1567" t="n">
        <v>210.39</v>
      </c>
      <c r="Q1567" t="n">
        <v>210.39</v>
      </c>
      <c r="R1567" t="n">
        <v>37.14</v>
      </c>
      <c r="S1567" t="n">
        <v>37.14</v>
      </c>
      <c r="T1567" t="n">
        <v>2.66</v>
      </c>
      <c r="U1567" t="n">
        <v>2.66</v>
      </c>
      <c r="V1567" t="n">
        <v>41.14</v>
      </c>
      <c r="W1567" t="n">
        <v>41.14</v>
      </c>
      <c r="X1567" t="n">
        <v>3.49</v>
      </c>
      <c r="Y1567" t="n">
        <v>3.49</v>
      </c>
      <c r="Z1567" t="n">
        <v>8.03</v>
      </c>
      <c r="AA1567" t="n">
        <v>8.04</v>
      </c>
      <c r="AB1567" t="n">
        <v>13.28</v>
      </c>
      <c r="AC1567" t="n">
        <v>13.29</v>
      </c>
      <c r="AD1567" t="n">
        <v>13.29000000000002</v>
      </c>
      <c r="AE1567" t="n">
        <v>0.0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-0.009999999999999787</v>
      </c>
      <c r="AK1567" t="n">
        <v>-0.009999999999999787</v>
      </c>
      <c r="AL1567" t="inlineStr">
        <is>
          <t>unreconciled</t>
        </is>
      </c>
      <c r="AM1567" t="inlineStr">
        <is>
          <t>Order Amount Mismatch (POS&gt;3PO)</t>
        </is>
      </c>
      <c r="AN1567" t="n">
        <v>13.29</v>
      </c>
      <c r="AO1567" t="n">
        <f>ROUND(P1567*100/H1567,2)</f>
        <v>0.0</v>
      </c>
      <c r="AP1567" t="n">
        <f>ROUND(Q1567*100/I1567,2)</f>
        <v>0.0</v>
      </c>
      <c r="AQ1567"/>
      <c r="AR1567"/>
      <c r="AS1567" t="n">
        <v>0.0</v>
      </c>
    </row>
    <row r="1568">
      <c r="A1568" s="1" t="n">
        <v>45235.0</v>
      </c>
      <c r="B1568" s="2" t="n">
        <v>45235.95135416667</v>
      </c>
      <c r="C1568" t="inlineStr">
        <is>
          <t>3140023012059904</t>
        </is>
      </c>
      <c r="D1568" t="inlineStr">
        <is>
          <t>POS0012</t>
        </is>
      </c>
      <c r="E1568" t="inlineStr">
        <is>
          <t>96</t>
        </is>
      </c>
      <c r="F1568" t="inlineStr">
        <is>
          <t>0023</t>
        </is>
      </c>
      <c r="G1568" t="inlineStr">
        <is>
          <t>5315634955</t>
        </is>
      </c>
      <c r="H1568" t="n">
        <v>519.0</v>
      </c>
      <c r="I1568" t="n">
        <v>457.16</v>
      </c>
      <c r="J1568" t="n">
        <v>457.16</v>
      </c>
      <c r="K1568" t="inlineStr">
        <is>
          <t>addition</t>
        </is>
      </c>
      <c r="L1568" t="inlineStr">
        <is>
          <t/>
        </is>
      </c>
      <c r="M1568" t="inlineStr">
        <is>
          <t/>
        </is>
      </c>
      <c r="N1568" t="n">
        <v>0.0</v>
      </c>
      <c r="O1568" t="n">
        <v>0.0</v>
      </c>
      <c r="P1568" t="n">
        <v>387.28</v>
      </c>
      <c r="Q1568" t="n">
        <v>384.6</v>
      </c>
      <c r="R1568" t="n">
        <v>37.14</v>
      </c>
      <c r="S1568" t="n">
        <v>0.0</v>
      </c>
      <c r="T1568" t="n">
        <v>0.0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24.72</v>
      </c>
      <c r="AC1568" t="n">
        <v>24.72</v>
      </c>
      <c r="AD1568" t="n">
        <v>61.839999999999975</v>
      </c>
      <c r="AE1568" t="n">
        <v>2.67999999999995</v>
      </c>
      <c r="AF1568" t="n">
        <v>37.14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0.0</v>
      </c>
      <c r="AL1568" t="inlineStr">
        <is>
          <t>unreconciled</t>
        </is>
      </c>
      <c r="AM1568" t="inlineStr">
        <is>
          <t>Packaging Charge Mismatch</t>
        </is>
      </c>
      <c r="AN1568" t="n">
        <v>37.14</v>
      </c>
      <c r="AO1568" t="n">
        <f>ROUND(P1568*100/H1568,2)</f>
        <v>0.0</v>
      </c>
      <c r="AP1568" t="n">
        <f>ROUND(Q1568*100/I1568,2)</f>
        <v>0.0</v>
      </c>
      <c r="AQ1568"/>
      <c r="AR1568"/>
      <c r="AS1568" t="n">
        <v>0.0</v>
      </c>
    </row>
    <row r="1569">
      <c r="A1569" s="1" t="n">
        <v>45234.0</v>
      </c>
      <c r="B1569" s="2" t="n">
        <v>45234.741527777776</v>
      </c>
      <c r="C1569" t="inlineStr">
        <is>
          <t>3140023012059554</t>
        </is>
      </c>
      <c r="D1569" t="inlineStr">
        <is>
          <t>POS0012</t>
        </is>
      </c>
      <c r="E1569" t="inlineStr">
        <is>
          <t>46</t>
        </is>
      </c>
      <c r="F1569" t="inlineStr">
        <is>
          <t>0023</t>
        </is>
      </c>
      <c r="G1569" t="inlineStr">
        <is>
          <t>5315681277</t>
        </is>
      </c>
      <c r="H1569" t="n">
        <v>488.0</v>
      </c>
      <c r="I1569" t="n">
        <v>464.76</v>
      </c>
      <c r="J1569" t="n">
        <v>427.62</v>
      </c>
      <c r="K1569" t="inlineStr">
        <is>
          <t>sale</t>
        </is>
      </c>
      <c r="L1569" t="inlineStr">
        <is>
          <t/>
        </is>
      </c>
      <c r="M1569" t="inlineStr">
        <is>
          <t/>
        </is>
      </c>
      <c r="N1569" t="n">
        <v>0.0</v>
      </c>
      <c r="O1569" t="n">
        <v>0.0</v>
      </c>
      <c r="P1569" t="n">
        <v>362.09</v>
      </c>
      <c r="Q1569" t="n">
        <v>362.07</v>
      </c>
      <c r="R1569" t="n">
        <v>37.14</v>
      </c>
      <c r="S1569" t="n">
        <v>37.14</v>
      </c>
      <c r="T1569" t="n">
        <v>4.65</v>
      </c>
      <c r="U1569" t="n">
        <v>4.65</v>
      </c>
      <c r="V1569" t="n">
        <v>76.97</v>
      </c>
      <c r="W1569" t="n">
        <v>76.97</v>
      </c>
      <c r="X1569" t="n">
        <v>6.1</v>
      </c>
      <c r="Y1569" t="n">
        <v>6.1</v>
      </c>
      <c r="Z1569" t="n">
        <v>14.95</v>
      </c>
      <c r="AA1569" t="n">
        <v>14.95</v>
      </c>
      <c r="AB1569" t="n">
        <v>23.24</v>
      </c>
      <c r="AC1569" t="n">
        <v>23.24</v>
      </c>
      <c r="AD1569" t="n">
        <v>23.24000000000001</v>
      </c>
      <c r="AE1569" t="n">
        <v>0.01999999999998181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0.0</v>
      </c>
      <c r="AL1569" t="inlineStr">
        <is>
          <t>unreconciled</t>
        </is>
      </c>
      <c r="AM1569" t="inlineStr">
        <is>
          <t>Order Amount Mismatch (POS&gt;3PO)</t>
        </is>
      </c>
      <c r="AN1569" t="n">
        <v>23.24</v>
      </c>
      <c r="AO1569" t="n">
        <f>ROUND(P1569*100/H1569,2)</f>
        <v>0.0</v>
      </c>
      <c r="AP1569" t="n">
        <f>ROUND(Q1569*100/I1569,2)</f>
        <v>0.0</v>
      </c>
      <c r="AQ1569"/>
      <c r="AR1569"/>
      <c r="AS1569" t="n">
        <v>0.0</v>
      </c>
    </row>
    <row r="1570">
      <c r="A1570" s="1" t="n">
        <v>45236.0</v>
      </c>
      <c r="B1570" s="2" t="n">
        <v>45236.505590277775</v>
      </c>
      <c r="C1570" t="inlineStr">
        <is>
          <t>3140023012059986</t>
        </is>
      </c>
      <c r="D1570" t="inlineStr">
        <is>
          <t>POS0012</t>
        </is>
      </c>
      <c r="E1570" t="inlineStr">
        <is>
          <t>78</t>
        </is>
      </c>
      <c r="F1570" t="inlineStr">
        <is>
          <t>0023</t>
        </is>
      </c>
      <c r="G1570" t="inlineStr">
        <is>
          <t>5315693669</t>
        </is>
      </c>
      <c r="H1570" t="n">
        <v>288.0</v>
      </c>
      <c r="I1570" t="n">
        <v>274.28</v>
      </c>
      <c r="J1570" t="n">
        <v>237.14</v>
      </c>
      <c r="K1570" t="inlineStr">
        <is>
          <t>sale</t>
        </is>
      </c>
      <c r="L1570" t="inlineStr">
        <is>
          <t/>
        </is>
      </c>
      <c r="M1570" t="inlineStr">
        <is>
          <t/>
        </is>
      </c>
      <c r="N1570" t="n">
        <v>0.0</v>
      </c>
      <c r="O1570" t="n">
        <v>0.0</v>
      </c>
      <c r="P1570" t="n">
        <v>216.92</v>
      </c>
      <c r="Q1570" t="n">
        <v>216.92</v>
      </c>
      <c r="R1570" t="n">
        <v>37.14</v>
      </c>
      <c r="S1570" t="n">
        <v>37.14</v>
      </c>
      <c r="T1570" t="n">
        <v>2.74</v>
      </c>
      <c r="U1570" t="n">
        <v>2.74</v>
      </c>
      <c r="V1570" t="n">
        <v>42.69</v>
      </c>
      <c r="W1570" t="n">
        <v>42.69</v>
      </c>
      <c r="X1570" t="n">
        <v>3.6</v>
      </c>
      <c r="Y1570" t="n">
        <v>3.6</v>
      </c>
      <c r="Z1570" t="n">
        <v>8.33</v>
      </c>
      <c r="AA1570" t="n">
        <v>8.33</v>
      </c>
      <c r="AB1570" t="n">
        <v>13.72</v>
      </c>
      <c r="AC1570" t="n">
        <v>13.72</v>
      </c>
      <c r="AD1570" t="n">
        <v>13.720000000000027</v>
      </c>
      <c r="AE1570" t="n">
        <v>0.0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</v>
      </c>
      <c r="AK1570" t="n">
        <v>0.0</v>
      </c>
      <c r="AL1570" t="inlineStr">
        <is>
          <t>unreconciled</t>
        </is>
      </c>
      <c r="AM1570" t="inlineStr">
        <is>
          <t>Order Amount Mismatch (POS&gt;3PO)</t>
        </is>
      </c>
      <c r="AN1570" t="n">
        <v>13.72</v>
      </c>
      <c r="AO1570" t="n">
        <f>ROUND(P1570*100/H1570,2)</f>
        <v>0.0</v>
      </c>
      <c r="AP1570" t="n">
        <f>ROUND(Q1570*100/I1570,2)</f>
        <v>0.0</v>
      </c>
      <c r="AQ1570"/>
      <c r="AR1570"/>
      <c r="AS1570" t="n">
        <v>0.0</v>
      </c>
    </row>
    <row r="1571">
      <c r="A1571" s="1" t="n">
        <v>45235.0</v>
      </c>
      <c r="B1571" s="2" t="n">
        <v>45235.84710648148</v>
      </c>
      <c r="C1571" t="inlineStr">
        <is>
          <t>3140094012086261</t>
        </is>
      </c>
      <c r="D1571" t="inlineStr">
        <is>
          <t>POS0012</t>
        </is>
      </c>
      <c r="E1571" t="inlineStr">
        <is>
          <t>76</t>
        </is>
      </c>
      <c r="F1571" t="inlineStr">
        <is>
          <t>0094</t>
        </is>
      </c>
      <c r="G1571" t="inlineStr">
        <is>
          <t>5315702766</t>
        </is>
      </c>
      <c r="H1571" t="n">
        <v>279.0</v>
      </c>
      <c r="I1571" t="n">
        <v>265.72</v>
      </c>
      <c r="J1571" t="n">
        <v>228.58</v>
      </c>
      <c r="K1571" t="inlineStr">
        <is>
          <t>sale</t>
        </is>
      </c>
      <c r="L1571" t="inlineStr">
        <is>
          <t/>
        </is>
      </c>
      <c r="M1571" t="inlineStr">
        <is>
          <t/>
        </is>
      </c>
      <c r="N1571" t="n">
        <v>0.0</v>
      </c>
      <c r="O1571" t="n">
        <v>0.0</v>
      </c>
      <c r="P1571" t="n">
        <v>210.4</v>
      </c>
      <c r="Q1571" t="n">
        <v>210.38</v>
      </c>
      <c r="R1571" t="n">
        <v>37.14</v>
      </c>
      <c r="S1571" t="n">
        <v>37.14</v>
      </c>
      <c r="T1571" t="n">
        <v>2.66</v>
      </c>
      <c r="U1571" t="n">
        <v>2.66</v>
      </c>
      <c r="V1571" t="n">
        <v>41.14</v>
      </c>
      <c r="W1571" t="n">
        <v>41.14</v>
      </c>
      <c r="X1571" t="n">
        <v>3.49</v>
      </c>
      <c r="Y1571" t="n">
        <v>3.49</v>
      </c>
      <c r="Z1571" t="n">
        <v>8.03</v>
      </c>
      <c r="AA1571" t="n">
        <v>8.04</v>
      </c>
      <c r="AB1571" t="n">
        <v>13.28</v>
      </c>
      <c r="AC1571" t="n">
        <v>13.29</v>
      </c>
      <c r="AD1571" t="n">
        <v>13.279999999999973</v>
      </c>
      <c r="AE1571" t="n">
        <v>0.020000000000010232</v>
      </c>
      <c r="AF1571" t="n">
        <v>0.0</v>
      </c>
      <c r="AG1571" t="n">
        <v>0.0</v>
      </c>
      <c r="AH1571" t="n">
        <v>0.0</v>
      </c>
      <c r="AI1571" t="n">
        <v>0.0</v>
      </c>
      <c r="AJ1571" t="n">
        <v>-0.009999999999999787</v>
      </c>
      <c r="AK1571" t="n">
        <v>-0.009999999999999787</v>
      </c>
      <c r="AL1571" t="inlineStr">
        <is>
          <t>unreconciled</t>
        </is>
      </c>
      <c r="AM1571" t="inlineStr">
        <is>
          <t>Order Amount Mismatch (POS&gt;3PO)</t>
        </is>
      </c>
      <c r="AN1571" t="n">
        <v>13.28</v>
      </c>
      <c r="AO1571" t="n">
        <f>ROUND(P1571*100/H1571,2)</f>
        <v>0.0</v>
      </c>
      <c r="AP1571" t="n">
        <f>ROUND(Q1571*100/I1571,2)</f>
        <v>0.0</v>
      </c>
      <c r="AQ1571"/>
      <c r="AR1571"/>
      <c r="AS1571" t="n">
        <v>0.0</v>
      </c>
    </row>
    <row r="1572">
      <c r="A1572" s="1" t="n">
        <v>45234.0</v>
      </c>
      <c r="B1572" s="2" t="n">
        <v>45234.919340277775</v>
      </c>
      <c r="C1572" t="inlineStr">
        <is>
          <t>3140023012059647</t>
        </is>
      </c>
      <c r="D1572" t="inlineStr">
        <is>
          <t>POS0012</t>
        </is>
      </c>
      <c r="E1572" t="inlineStr">
        <is>
          <t>39</t>
        </is>
      </c>
      <c r="F1572" t="inlineStr">
        <is>
          <t>0023</t>
        </is>
      </c>
      <c r="G1572" t="inlineStr">
        <is>
          <t>5315704162</t>
        </is>
      </c>
      <c r="H1572" t="n">
        <v>479.0</v>
      </c>
      <c r="I1572" t="n">
        <v>456.19</v>
      </c>
      <c r="J1572" t="n">
        <v>419.05</v>
      </c>
      <c r="K1572" t="inlineStr">
        <is>
          <t>sale</t>
        </is>
      </c>
      <c r="L1572" t="inlineStr">
        <is>
          <t/>
        </is>
      </c>
      <c r="M1572" t="inlineStr">
        <is>
          <t/>
        </is>
      </c>
      <c r="N1572" t="n">
        <v>0.0</v>
      </c>
      <c r="O1572" t="n">
        <v>0.0</v>
      </c>
      <c r="P1572" t="n">
        <v>355.55</v>
      </c>
      <c r="Q1572" t="n">
        <v>355.54</v>
      </c>
      <c r="R1572" t="n">
        <v>37.14</v>
      </c>
      <c r="S1572" t="n">
        <v>37.14</v>
      </c>
      <c r="T1572" t="n">
        <v>4.56</v>
      </c>
      <c r="U1572" t="n">
        <v>4.56</v>
      </c>
      <c r="V1572" t="n">
        <v>75.43</v>
      </c>
      <c r="W1572" t="n">
        <v>75.43</v>
      </c>
      <c r="X1572" t="n">
        <v>5.99</v>
      </c>
      <c r="Y1572" t="n">
        <v>5.99</v>
      </c>
      <c r="Z1572" t="n">
        <v>14.66</v>
      </c>
      <c r="AA1572" t="n">
        <v>14.66</v>
      </c>
      <c r="AB1572" t="n">
        <v>22.82</v>
      </c>
      <c r="AC1572" t="n">
        <v>22.81</v>
      </c>
      <c r="AD1572" t="n">
        <v>22.810000000000002</v>
      </c>
      <c r="AE1572" t="n">
        <v>0.009999999999990905</v>
      </c>
      <c r="AF1572" t="n">
        <v>0.0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0.010000000000001563</v>
      </c>
      <c r="AL1572" t="inlineStr">
        <is>
          <t>unreconciled</t>
        </is>
      </c>
      <c r="AM1572" t="inlineStr">
        <is>
          <t>Order Amount Mismatch (POS&gt;3PO)</t>
        </is>
      </c>
      <c r="AN1572" t="n">
        <v>22.81</v>
      </c>
      <c r="AO1572" t="n">
        <f>ROUND(P1572*100/H1572,2)</f>
        <v>0.0</v>
      </c>
      <c r="AP1572" t="n">
        <f>ROUND(Q1572*100/I1572,2)</f>
        <v>0.0</v>
      </c>
      <c r="AQ1572"/>
      <c r="AR1572"/>
      <c r="AS1572" t="n">
        <v>0.0</v>
      </c>
    </row>
    <row r="1573">
      <c r="A1573" s="1" t="n">
        <v>45234.0</v>
      </c>
      <c r="B1573" s="2" t="n">
        <v>45234.826377314814</v>
      </c>
      <c r="C1573" t="inlineStr">
        <is>
          <t>3140094012085698</t>
        </is>
      </c>
      <c r="D1573" t="inlineStr">
        <is>
          <t>POS0012</t>
        </is>
      </c>
      <c r="E1573" t="inlineStr">
        <is>
          <t>13</t>
        </is>
      </c>
      <c r="F1573" t="inlineStr">
        <is>
          <t>0094</t>
        </is>
      </c>
      <c r="G1573" t="inlineStr">
        <is>
          <t>5315722124</t>
        </is>
      </c>
      <c r="H1573" t="n">
        <v>307.0</v>
      </c>
      <c r="I1573" t="n">
        <v>255.24</v>
      </c>
      <c r="J1573" t="n">
        <v>255.24</v>
      </c>
      <c r="K1573" t="inlineStr">
        <is>
          <t>addition</t>
        </is>
      </c>
      <c r="L1573" t="inlineStr">
        <is>
          <t/>
        </is>
      </c>
      <c r="M1573" t="inlineStr">
        <is>
          <t/>
        </is>
      </c>
      <c r="N1573" t="n">
        <v>0.0</v>
      </c>
      <c r="O1573" t="n">
        <v>0.0</v>
      </c>
      <c r="P1573" t="n">
        <v>229.08</v>
      </c>
      <c r="Q1573" t="n">
        <v>230.72</v>
      </c>
      <c r="R1573" t="n">
        <v>37.14</v>
      </c>
      <c r="S1573" t="n">
        <v>0.0</v>
      </c>
      <c r="T1573" t="n">
        <v>0.0</v>
      </c>
      <c r="U1573" t="n">
        <v>0.0</v>
      </c>
      <c r="V1573" t="n">
        <v>0.0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0.0</v>
      </c>
      <c r="AB1573" t="n">
        <v>14.62</v>
      </c>
      <c r="AC1573" t="n">
        <v>14.62</v>
      </c>
      <c r="AD1573" t="n">
        <v>51.75999999999999</v>
      </c>
      <c r="AE1573" t="n">
        <v>-1.6399999999999864</v>
      </c>
      <c r="AF1573" t="n">
        <v>37.14</v>
      </c>
      <c r="AG1573" t="n">
        <v>0.0</v>
      </c>
      <c r="AH1573" t="n">
        <v>0.0</v>
      </c>
      <c r="AI1573" t="n">
        <v>0.0</v>
      </c>
      <c r="AJ1573" t="n">
        <v>0.0</v>
      </c>
      <c r="AK1573" t="n">
        <v>0.0</v>
      </c>
      <c r="AL1573" t="inlineStr">
        <is>
          <t>unreconciled</t>
        </is>
      </c>
      <c r="AM1573" t="inlineStr">
        <is>
          <t>Packaging Charge Mismatch</t>
        </is>
      </c>
      <c r="AN1573" t="n">
        <v>37.14</v>
      </c>
      <c r="AO1573" t="n">
        <f>ROUND(P1573*100/H1573,2)</f>
        <v>0.0</v>
      </c>
      <c r="AP1573" t="n">
        <f>ROUND(Q1573*100/I1573,2)</f>
        <v>0.0</v>
      </c>
      <c r="AQ1573"/>
      <c r="AR1573"/>
      <c r="AS1573" t="n">
        <v>0.0</v>
      </c>
    </row>
    <row r="1574">
      <c r="A1574" s="1" t="n">
        <v>45234.0</v>
      </c>
      <c r="B1574" s="2" t="n">
        <v>45234.95568287037</v>
      </c>
      <c r="C1574" t="inlineStr">
        <is>
          <t>3140094012085832</t>
        </is>
      </c>
      <c r="D1574" t="inlineStr">
        <is>
          <t>POS0012</t>
        </is>
      </c>
      <c r="E1574" t="inlineStr">
        <is>
          <t>47</t>
        </is>
      </c>
      <c r="F1574" t="inlineStr">
        <is>
          <t>0094</t>
        </is>
      </c>
      <c r="G1574" t="inlineStr">
        <is>
          <t>5315727917</t>
        </is>
      </c>
      <c r="H1574" t="n">
        <v>233.0</v>
      </c>
      <c r="I1574" t="n">
        <v>221.91</v>
      </c>
      <c r="J1574" t="n">
        <v>184.77</v>
      </c>
      <c r="K1574" t="inlineStr">
        <is>
          <t>sale</t>
        </is>
      </c>
      <c r="L1574" t="inlineStr">
        <is>
          <t/>
        </is>
      </c>
      <c r="M1574" t="inlineStr">
        <is>
          <t/>
        </is>
      </c>
      <c r="N1574" t="n">
        <v>0.0</v>
      </c>
      <c r="O1574" t="n">
        <v>0.0</v>
      </c>
      <c r="P1574" t="n">
        <v>177.01</v>
      </c>
      <c r="Q1574" t="n">
        <v>177.01</v>
      </c>
      <c r="R1574" t="n">
        <v>37.14</v>
      </c>
      <c r="S1574" t="n">
        <v>37.14</v>
      </c>
      <c r="T1574" t="n">
        <v>2.22</v>
      </c>
      <c r="U1574" t="n">
        <v>2.22</v>
      </c>
      <c r="V1574" t="n">
        <v>33.26</v>
      </c>
      <c r="W1574" t="n">
        <v>33.26</v>
      </c>
      <c r="X1574" t="n">
        <v>2.91</v>
      </c>
      <c r="Y1574" t="n">
        <v>2.91</v>
      </c>
      <c r="Z1574" t="n">
        <v>6.51</v>
      </c>
      <c r="AA1574" t="n">
        <v>6.51</v>
      </c>
      <c r="AB1574" t="n">
        <v>11.1</v>
      </c>
      <c r="AC1574" t="n">
        <v>11.1</v>
      </c>
      <c r="AD1574" t="n">
        <v>11.090000000000003</v>
      </c>
      <c r="AE1574" t="n">
        <v>0.0</v>
      </c>
      <c r="AF1574" t="n">
        <v>0.0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0.0</v>
      </c>
      <c r="AL1574" t="inlineStr">
        <is>
          <t>unreconciled</t>
        </is>
      </c>
      <c r="AM1574" t="inlineStr">
        <is>
          <t>Order Amount Mismatch (POS&gt;3PO)</t>
        </is>
      </c>
      <c r="AN1574" t="n">
        <v>11.09</v>
      </c>
      <c r="AO1574" t="n">
        <f>ROUND(P1574*100/H1574,2)</f>
        <v>0.0</v>
      </c>
      <c r="AP1574" t="n">
        <f>ROUND(Q1574*100/I1574,2)</f>
        <v>0.0</v>
      </c>
      <c r="AQ1574"/>
      <c r="AR1574"/>
      <c r="AS1574" t="n">
        <v>0.0</v>
      </c>
    </row>
    <row r="1575">
      <c r="A1575" s="1" t="n">
        <v>45234.0</v>
      </c>
      <c r="B1575" s="2" t="n">
        <v>45234.77908564815</v>
      </c>
      <c r="C1575" t="inlineStr">
        <is>
          <t>3140094012085654</t>
        </is>
      </c>
      <c r="D1575" t="inlineStr">
        <is>
          <t>POS0012</t>
        </is>
      </c>
      <c r="E1575" t="inlineStr">
        <is>
          <t>69</t>
        </is>
      </c>
      <c r="F1575" t="inlineStr">
        <is>
          <t>0094</t>
        </is>
      </c>
      <c r="G1575" t="inlineStr">
        <is>
          <t>5315728369</t>
        </is>
      </c>
      <c r="H1575" t="n">
        <v>301.0</v>
      </c>
      <c r="I1575" t="n">
        <v>286.66</v>
      </c>
      <c r="J1575" t="n">
        <v>249.52</v>
      </c>
      <c r="K1575" t="inlineStr">
        <is>
          <t>sale</t>
        </is>
      </c>
      <c r="L1575" t="inlineStr">
        <is>
          <t/>
        </is>
      </c>
      <c r="M1575" t="inlineStr">
        <is>
          <t/>
        </is>
      </c>
      <c r="N1575" t="n">
        <v>0.0</v>
      </c>
      <c r="O1575" t="n">
        <v>0.0</v>
      </c>
      <c r="P1575" t="n">
        <v>226.36</v>
      </c>
      <c r="Q1575" t="n">
        <v>226.35</v>
      </c>
      <c r="R1575" t="n">
        <v>37.14</v>
      </c>
      <c r="S1575" t="n">
        <v>37.14</v>
      </c>
      <c r="T1575" t="n">
        <v>2.87</v>
      </c>
      <c r="U1575" t="n">
        <v>2.87</v>
      </c>
      <c r="V1575" t="n">
        <v>44.91</v>
      </c>
      <c r="W1575" t="n">
        <v>44.91</v>
      </c>
      <c r="X1575" t="n">
        <v>3.76</v>
      </c>
      <c r="Y1575" t="n">
        <v>3.76</v>
      </c>
      <c r="Z1575" t="n">
        <v>8.76</v>
      </c>
      <c r="AA1575" t="n">
        <v>8.76</v>
      </c>
      <c r="AB1575" t="n">
        <v>14.34</v>
      </c>
      <c r="AC1575" t="n">
        <v>14.33</v>
      </c>
      <c r="AD1575" t="n">
        <v>14.339999999999975</v>
      </c>
      <c r="AE1575" t="n">
        <v>0.010000000000019327</v>
      </c>
      <c r="AF1575" t="n">
        <v>0.0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0.009999999999999787</v>
      </c>
      <c r="AL1575" t="inlineStr">
        <is>
          <t>unreconciled</t>
        </is>
      </c>
      <c r="AM1575" t="inlineStr">
        <is>
          <t>Order Amount Mismatch (POS&gt;3PO)</t>
        </is>
      </c>
      <c r="AN1575" t="n">
        <v>14.34</v>
      </c>
      <c r="AO1575" t="n">
        <f>ROUND(P1575*100/H1575,2)</f>
        <v>0.0</v>
      </c>
      <c r="AP1575" t="n">
        <f>ROUND(Q1575*100/I1575,2)</f>
        <v>0.0</v>
      </c>
      <c r="AQ1575"/>
      <c r="AR1575"/>
      <c r="AS1575" t="n">
        <v>0.0</v>
      </c>
    </row>
    <row r="1576">
      <c r="A1576" s="1" t="n">
        <v>45235.0</v>
      </c>
      <c r="B1576" s="2" t="n">
        <v>45235.38929398148</v>
      </c>
      <c r="C1576" t="inlineStr">
        <is>
          <t>3140023012059725</t>
        </is>
      </c>
      <c r="D1576" t="inlineStr">
        <is>
          <t>POS0012</t>
        </is>
      </c>
      <c r="E1576" t="inlineStr">
        <is>
          <t>17</t>
        </is>
      </c>
      <c r="F1576" t="inlineStr">
        <is>
          <t>0023</t>
        </is>
      </c>
      <c r="G1576" t="inlineStr">
        <is>
          <t>5315730312</t>
        </is>
      </c>
      <c r="H1576" t="n">
        <v>230.0</v>
      </c>
      <c r="I1576" t="n">
        <v>219.05</v>
      </c>
      <c r="J1576" t="n">
        <v>181.91</v>
      </c>
      <c r="K1576" t="inlineStr">
        <is>
          <t>sale</t>
        </is>
      </c>
      <c r="L1576" t="inlineStr">
        <is>
          <t/>
        </is>
      </c>
      <c r="M1576" t="inlineStr">
        <is>
          <t/>
        </is>
      </c>
      <c r="N1576" t="n">
        <v>0.0</v>
      </c>
      <c r="O1576" t="n">
        <v>0.0</v>
      </c>
      <c r="P1576" t="n">
        <v>174.83</v>
      </c>
      <c r="Q1576" t="n">
        <v>174.82</v>
      </c>
      <c r="R1576" t="n">
        <v>37.14</v>
      </c>
      <c r="S1576" t="n">
        <v>37.14</v>
      </c>
      <c r="T1576" t="n">
        <v>2.19</v>
      </c>
      <c r="U1576" t="n">
        <v>2.19</v>
      </c>
      <c r="V1576" t="n">
        <v>32.74</v>
      </c>
      <c r="W1576" t="n">
        <v>32.74</v>
      </c>
      <c r="X1576" t="n">
        <v>2.88</v>
      </c>
      <c r="Y1576" t="n">
        <v>2.88</v>
      </c>
      <c r="Z1576" t="n">
        <v>6.41</v>
      </c>
      <c r="AA1576" t="n">
        <v>6.41</v>
      </c>
      <c r="AB1576" t="n">
        <v>10.96</v>
      </c>
      <c r="AC1576" t="n">
        <v>10.95</v>
      </c>
      <c r="AD1576" t="n">
        <v>10.949999999999989</v>
      </c>
      <c r="AE1576" t="n">
        <v>0.010000000000019327</v>
      </c>
      <c r="AF1576" t="n">
        <v>0.0</v>
      </c>
      <c r="AG1576" t="n">
        <v>0.0</v>
      </c>
      <c r="AH1576" t="n">
        <v>0.0</v>
      </c>
      <c r="AI1576" t="n">
        <v>0.0</v>
      </c>
      <c r="AJ1576" t="n">
        <v>0.0</v>
      </c>
      <c r="AK1576" t="n">
        <v>0.010000000000001563</v>
      </c>
      <c r="AL1576" t="inlineStr">
        <is>
          <t>unreconciled</t>
        </is>
      </c>
      <c r="AM1576" t="inlineStr">
        <is>
          <t>Order Amount Mismatch (POS&gt;3PO)</t>
        </is>
      </c>
      <c r="AN1576" t="n">
        <v>10.95</v>
      </c>
      <c r="AO1576" t="n">
        <f>ROUND(P1576*100/H1576,2)</f>
        <v>0.0</v>
      </c>
      <c r="AP1576" t="n">
        <f>ROUND(Q1576*100/I1576,2)</f>
        <v>0.0</v>
      </c>
      <c r="AQ1576"/>
      <c r="AR1576"/>
      <c r="AS1576" t="n">
        <v>0.0</v>
      </c>
    </row>
    <row r="1577">
      <c r="A1577" s="1" t="n">
        <v>45234.0</v>
      </c>
      <c r="B1577" s="2" t="n">
        <v>45234.92512731482</v>
      </c>
      <c r="C1577" t="inlineStr">
        <is>
          <t>3140094012085805</t>
        </is>
      </c>
      <c r="D1577" t="inlineStr">
        <is>
          <t>POS0012</t>
        </is>
      </c>
      <c r="E1577" t="inlineStr">
        <is>
          <t>20</t>
        </is>
      </c>
      <c r="F1577" t="inlineStr">
        <is>
          <t>0094</t>
        </is>
      </c>
      <c r="G1577" t="inlineStr">
        <is>
          <t>5315737192</t>
        </is>
      </c>
      <c r="H1577" t="n">
        <v>471.0</v>
      </c>
      <c r="I1577" t="n">
        <v>448.56</v>
      </c>
      <c r="J1577" t="n">
        <v>411.42</v>
      </c>
      <c r="K1577" t="inlineStr">
        <is>
          <t>sale</t>
        </is>
      </c>
      <c r="L1577" t="inlineStr">
        <is>
          <t/>
        </is>
      </c>
      <c r="M1577" t="inlineStr">
        <is>
          <t/>
        </is>
      </c>
      <c r="N1577" t="n">
        <v>0.0</v>
      </c>
      <c r="O1577" t="n">
        <v>0.0</v>
      </c>
      <c r="P1577" t="n">
        <v>349.73</v>
      </c>
      <c r="Q1577" t="n">
        <v>349.74</v>
      </c>
      <c r="R1577" t="n">
        <v>37.14</v>
      </c>
      <c r="S1577" t="n">
        <v>37.14</v>
      </c>
      <c r="T1577" t="n">
        <v>4.49</v>
      </c>
      <c r="U1577" t="n">
        <v>4.49</v>
      </c>
      <c r="V1577" t="n">
        <v>74.06</v>
      </c>
      <c r="W1577" t="n">
        <v>74.06</v>
      </c>
      <c r="X1577" t="n">
        <v>5.89</v>
      </c>
      <c r="Y1577" t="n">
        <v>5.89</v>
      </c>
      <c r="Z1577" t="n">
        <v>14.39</v>
      </c>
      <c r="AA1577" t="n">
        <v>14.39</v>
      </c>
      <c r="AB1577" t="n">
        <v>22.42</v>
      </c>
      <c r="AC1577" t="n">
        <v>22.43</v>
      </c>
      <c r="AD1577" t="n">
        <v>22.439999999999998</v>
      </c>
      <c r="AE1577" t="n">
        <v>-0.009999999999990905</v>
      </c>
      <c r="AF1577" t="n">
        <v>0.0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-0.00999999999999801</v>
      </c>
      <c r="AL1577" t="inlineStr">
        <is>
          <t>unreconciled</t>
        </is>
      </c>
      <c r="AM1577" t="inlineStr">
        <is>
          <t>Order Amount Mismatch (POS&gt;3PO)</t>
        </is>
      </c>
      <c r="AN1577" t="n">
        <v>22.44</v>
      </c>
      <c r="AO1577" t="n">
        <f>ROUND(P1577*100/H1577,2)</f>
        <v>0.0</v>
      </c>
      <c r="AP1577" t="n">
        <f>ROUND(Q1577*100/I1577,2)</f>
        <v>0.0</v>
      </c>
      <c r="AQ1577"/>
      <c r="AR1577"/>
      <c r="AS1577" t="n">
        <v>0.0</v>
      </c>
    </row>
    <row r="1578">
      <c r="A1578" s="1" t="n">
        <v>45235.0</v>
      </c>
      <c r="B1578" s="2" t="n">
        <v>45235.707407407404</v>
      </c>
      <c r="C1578" t="inlineStr">
        <is>
          <t>3140094012086106</t>
        </is>
      </c>
      <c r="D1578" t="inlineStr">
        <is>
          <t>POS0012</t>
        </is>
      </c>
      <c r="E1578" t="inlineStr">
        <is>
          <t>21</t>
        </is>
      </c>
      <c r="F1578" t="inlineStr">
        <is>
          <t>0094</t>
        </is>
      </c>
      <c r="G1578" t="inlineStr">
        <is>
          <t>5315761753</t>
        </is>
      </c>
      <c r="H1578" t="n">
        <v>157.0</v>
      </c>
      <c r="I1578" t="n">
        <v>149.52</v>
      </c>
      <c r="J1578" t="n">
        <v>112.38</v>
      </c>
      <c r="K1578" t="inlineStr">
        <is>
          <t>sale</t>
        </is>
      </c>
      <c r="L1578" t="inlineStr">
        <is>
          <t/>
        </is>
      </c>
      <c r="M1578" t="inlineStr">
        <is>
          <t/>
        </is>
      </c>
      <c r="N1578" t="n">
        <v>0.0</v>
      </c>
      <c r="O1578" t="n">
        <v>0.0</v>
      </c>
      <c r="P1578" t="n">
        <v>121.84</v>
      </c>
      <c r="Q1578" t="n">
        <v>121.84</v>
      </c>
      <c r="R1578" t="n">
        <v>37.14</v>
      </c>
      <c r="S1578" t="n">
        <v>37.14</v>
      </c>
      <c r="T1578" t="n">
        <v>1.5</v>
      </c>
      <c r="U1578" t="n">
        <v>1.5</v>
      </c>
      <c r="V1578" t="n">
        <v>20.23</v>
      </c>
      <c r="W1578" t="n">
        <v>20.23</v>
      </c>
      <c r="X1578" t="n">
        <v>1.96</v>
      </c>
      <c r="Y1578" t="n">
        <v>1.96</v>
      </c>
      <c r="Z1578" t="n">
        <v>3.99</v>
      </c>
      <c r="AA1578" t="n">
        <v>3.99</v>
      </c>
      <c r="AB1578" t="n">
        <v>7.48</v>
      </c>
      <c r="AC1578" t="n">
        <v>7.48</v>
      </c>
      <c r="AD1578" t="n">
        <v>7.47999999999999</v>
      </c>
      <c r="AE1578" t="n">
        <v>0.0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0.0</v>
      </c>
      <c r="AL1578" t="inlineStr">
        <is>
          <t>unreconciled</t>
        </is>
      </c>
      <c r="AM1578" t="inlineStr">
        <is>
          <t>Order Amount Mismatch (POS&gt;3PO)</t>
        </is>
      </c>
      <c r="AN1578" t="n">
        <v>7.48</v>
      </c>
      <c r="AO1578" t="n">
        <f>ROUND(P1578*100/H1578,2)</f>
        <v>0.0</v>
      </c>
      <c r="AP1578" t="n">
        <f>ROUND(Q1578*100/I1578,2)</f>
        <v>0.0</v>
      </c>
      <c r="AQ1578"/>
      <c r="AR1578"/>
      <c r="AS1578" t="n">
        <v>0.0</v>
      </c>
    </row>
    <row r="1579">
      <c r="A1579" s="1" t="n">
        <v>45235.0</v>
      </c>
      <c r="B1579" s="2" t="n">
        <v>45235.56628472222</v>
      </c>
      <c r="C1579" t="inlineStr">
        <is>
          <t>3140023012059770</t>
        </is>
      </c>
      <c r="D1579" t="inlineStr">
        <is>
          <t>POS0012</t>
        </is>
      </c>
      <c r="E1579" t="inlineStr">
        <is>
          <t>62</t>
        </is>
      </c>
      <c r="F1579" t="inlineStr">
        <is>
          <t>0023</t>
        </is>
      </c>
      <c r="G1579" t="inlineStr">
        <is>
          <t>5315764652</t>
        </is>
      </c>
      <c r="H1579" t="n">
        <v>245.00000000000003</v>
      </c>
      <c r="I1579" t="n">
        <v>233.33</v>
      </c>
      <c r="J1579" t="n">
        <v>196.19</v>
      </c>
      <c r="K1579" t="inlineStr">
        <is>
          <t>sale</t>
        </is>
      </c>
      <c r="L1579" t="inlineStr">
        <is>
          <t/>
        </is>
      </c>
      <c r="M1579" t="inlineStr">
        <is>
          <t/>
        </is>
      </c>
      <c r="N1579" t="n">
        <v>0.0</v>
      </c>
      <c r="O1579" t="n">
        <v>0.0</v>
      </c>
      <c r="P1579" t="n">
        <v>185.72</v>
      </c>
      <c r="Q1579" t="n">
        <v>185.71</v>
      </c>
      <c r="R1579" t="n">
        <v>37.14</v>
      </c>
      <c r="S1579" t="n">
        <v>37.14</v>
      </c>
      <c r="T1579" t="n">
        <v>2.33</v>
      </c>
      <c r="U1579" t="n">
        <v>2.33</v>
      </c>
      <c r="V1579" t="n">
        <v>35.31</v>
      </c>
      <c r="W1579" t="n">
        <v>35.31</v>
      </c>
      <c r="X1579" t="n">
        <v>3.06</v>
      </c>
      <c r="Y1579" t="n">
        <v>3.06</v>
      </c>
      <c r="Z1579" t="n">
        <v>6.91</v>
      </c>
      <c r="AA1579" t="n">
        <v>6.91</v>
      </c>
      <c r="AB1579" t="n">
        <v>11.66</v>
      </c>
      <c r="AC1579" t="n">
        <v>11.67</v>
      </c>
      <c r="AD1579" t="n">
        <v>11.670000000000016</v>
      </c>
      <c r="AE1579" t="n">
        <v>0.009999999999990905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-0.009999999999999787</v>
      </c>
      <c r="AL1579" t="inlineStr">
        <is>
          <t>unreconciled</t>
        </is>
      </c>
      <c r="AM1579" t="inlineStr">
        <is>
          <t>Order Amount Mismatch (POS&gt;3PO)</t>
        </is>
      </c>
      <c r="AN1579" t="n">
        <v>11.67</v>
      </c>
      <c r="AO1579" t="n">
        <f>ROUND(P1579*100/H1579,2)</f>
        <v>0.0</v>
      </c>
      <c r="AP1579" t="n">
        <f>ROUND(Q1579*100/I1579,2)</f>
        <v>0.0</v>
      </c>
      <c r="AQ1579"/>
      <c r="AR1579"/>
      <c r="AS1579" t="n">
        <v>0.0</v>
      </c>
    </row>
    <row r="1580">
      <c r="A1580" s="1" t="n">
        <v>45234.0</v>
      </c>
      <c r="B1580" s="2" t="n">
        <v>45234.71991898148</v>
      </c>
      <c r="C1580" t="inlineStr">
        <is>
          <t>3140094012085605</t>
        </is>
      </c>
      <c r="D1580" t="inlineStr">
        <is>
          <t>POS0012</t>
        </is>
      </c>
      <c r="E1580" t="inlineStr">
        <is>
          <t>20</t>
        </is>
      </c>
      <c r="F1580" t="inlineStr">
        <is>
          <t>0094</t>
        </is>
      </c>
      <c r="G1580" t="inlineStr">
        <is>
          <t>5315771460</t>
        </is>
      </c>
      <c r="H1580" t="n">
        <v>307.0</v>
      </c>
      <c r="I1580" t="n">
        <v>292.38</v>
      </c>
      <c r="J1580" t="n">
        <v>255.24</v>
      </c>
      <c r="K1580" t="inlineStr">
        <is>
          <t>sale</t>
        </is>
      </c>
      <c r="L1580" t="inlineStr">
        <is>
          <t/>
        </is>
      </c>
      <c r="M1580" t="inlineStr">
        <is>
          <t/>
        </is>
      </c>
      <c r="N1580" t="n">
        <v>0.0</v>
      </c>
      <c r="O1580" t="n">
        <v>0.0</v>
      </c>
      <c r="P1580" t="n">
        <v>230.72</v>
      </c>
      <c r="Q1580" t="n">
        <v>230.72</v>
      </c>
      <c r="R1580" t="n">
        <v>37.14</v>
      </c>
      <c r="S1580" t="n">
        <v>37.14</v>
      </c>
      <c r="T1580" t="n">
        <v>2.92</v>
      </c>
      <c r="U1580" t="n">
        <v>2.92</v>
      </c>
      <c r="V1580" t="n">
        <v>45.94</v>
      </c>
      <c r="W1580" t="n">
        <v>45.94</v>
      </c>
      <c r="X1580" t="n">
        <v>3.84</v>
      </c>
      <c r="Y1580" t="n">
        <v>3.84</v>
      </c>
      <c r="Z1580" t="n">
        <v>8.96</v>
      </c>
      <c r="AA1580" t="n">
        <v>8.96</v>
      </c>
      <c r="AB1580" t="n">
        <v>14.62</v>
      </c>
      <c r="AC1580" t="n">
        <v>14.62</v>
      </c>
      <c r="AD1580" t="n">
        <v>14.620000000000005</v>
      </c>
      <c r="AE1580" t="n">
        <v>0.0</v>
      </c>
      <c r="AF1580" t="n">
        <v>0.0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0.0</v>
      </c>
      <c r="AL1580" t="inlineStr">
        <is>
          <t>unreconciled</t>
        </is>
      </c>
      <c r="AM1580" t="inlineStr">
        <is>
          <t>Order Amount Mismatch (POS&gt;3PO)</t>
        </is>
      </c>
      <c r="AN1580" t="n">
        <v>14.62</v>
      </c>
      <c r="AO1580" t="n">
        <f>ROUND(P1580*100/H1580,2)</f>
        <v>0.0</v>
      </c>
      <c r="AP1580" t="n">
        <f>ROUND(Q1580*100/I1580,2)</f>
        <v>0.0</v>
      </c>
      <c r="AQ1580"/>
      <c r="AR1580"/>
      <c r="AS1580" t="n">
        <v>0.0</v>
      </c>
    </row>
    <row r="1581">
      <c r="A1581" s="1" t="n">
        <v>45235.0</v>
      </c>
      <c r="B1581" s="2" t="n">
        <v>45235.511608796296</v>
      </c>
      <c r="C1581" t="inlineStr">
        <is>
          <t>3140094012085963</t>
        </is>
      </c>
      <c r="D1581" t="inlineStr">
        <is>
          <t>POS0012</t>
        </is>
      </c>
      <c r="E1581" t="inlineStr">
        <is>
          <t>78</t>
        </is>
      </c>
      <c r="F1581" t="inlineStr">
        <is>
          <t>0094</t>
        </is>
      </c>
      <c r="G1581" t="inlineStr">
        <is>
          <t>5315777962</t>
        </is>
      </c>
      <c r="H1581" t="n">
        <v>277.0</v>
      </c>
      <c r="I1581" t="n">
        <v>263.81</v>
      </c>
      <c r="J1581" t="n">
        <v>226.67</v>
      </c>
      <c r="K1581" t="inlineStr">
        <is>
          <t>sale</t>
        </is>
      </c>
      <c r="L1581" t="inlineStr">
        <is>
          <t/>
        </is>
      </c>
      <c r="M1581" t="inlineStr">
        <is>
          <t/>
        </is>
      </c>
      <c r="N1581" t="n">
        <v>0.0</v>
      </c>
      <c r="O1581" t="n">
        <v>0.0</v>
      </c>
      <c r="P1581" t="n">
        <v>208.94</v>
      </c>
      <c r="Q1581" t="n">
        <v>208.94</v>
      </c>
      <c r="R1581" t="n">
        <v>37.14</v>
      </c>
      <c r="S1581" t="n">
        <v>37.14</v>
      </c>
      <c r="T1581" t="n">
        <v>2.64</v>
      </c>
      <c r="U1581" t="n">
        <v>2.64</v>
      </c>
      <c r="V1581" t="n">
        <v>40.8</v>
      </c>
      <c r="W1581" t="n">
        <v>40.8</v>
      </c>
      <c r="X1581" t="n">
        <v>3.46</v>
      </c>
      <c r="Y1581" t="n">
        <v>3.46</v>
      </c>
      <c r="Z1581" t="n">
        <v>7.97</v>
      </c>
      <c r="AA1581" t="n">
        <v>7.96</v>
      </c>
      <c r="AB1581" t="n">
        <v>13.2</v>
      </c>
      <c r="AC1581" t="n">
        <v>13.19</v>
      </c>
      <c r="AD1581" t="n">
        <v>13.189999999999998</v>
      </c>
      <c r="AE1581" t="n">
        <v>0.0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0.009999999999999787</v>
      </c>
      <c r="AK1581" t="n">
        <v>0.009999999999999787</v>
      </c>
      <c r="AL1581" t="inlineStr">
        <is>
          <t>unreconciled</t>
        </is>
      </c>
      <c r="AM1581" t="inlineStr">
        <is>
          <t>Order Amount Mismatch (POS&gt;3PO)</t>
        </is>
      </c>
      <c r="AN1581" t="n">
        <v>13.19</v>
      </c>
      <c r="AO1581" t="n">
        <f>ROUND(P1581*100/H1581,2)</f>
        <v>0.0</v>
      </c>
      <c r="AP1581" t="n">
        <f>ROUND(Q1581*100/I1581,2)</f>
        <v>0.0</v>
      </c>
      <c r="AQ1581"/>
      <c r="AR1581"/>
      <c r="AS1581" t="n">
        <v>0.0</v>
      </c>
    </row>
    <row r="1582">
      <c r="A1582" s="1" t="n">
        <v>45234.0</v>
      </c>
      <c r="B1582" s="2" t="n">
        <v>45234.706875</v>
      </c>
      <c r="C1582" t="inlineStr">
        <is>
          <t>3140023012059529</t>
        </is>
      </c>
      <c r="D1582" t="inlineStr">
        <is>
          <t>POS0012</t>
        </is>
      </c>
      <c r="E1582" t="inlineStr">
        <is>
          <t>21</t>
        </is>
      </c>
      <c r="F1582" t="inlineStr">
        <is>
          <t>0023</t>
        </is>
      </c>
      <c r="G1582" t="inlineStr">
        <is>
          <t>5315781623</t>
        </is>
      </c>
      <c r="H1582" t="n">
        <v>545.0</v>
      </c>
      <c r="I1582" t="n">
        <v>519.05</v>
      </c>
      <c r="J1582" t="n">
        <v>481.91</v>
      </c>
      <c r="K1582" t="inlineStr">
        <is>
          <t>sale</t>
        </is>
      </c>
      <c r="L1582" t="inlineStr">
        <is>
          <t/>
        </is>
      </c>
      <c r="M1582" t="inlineStr">
        <is>
          <t/>
        </is>
      </c>
      <c r="N1582" t="n">
        <v>0.0</v>
      </c>
      <c r="O1582" t="n">
        <v>0.0</v>
      </c>
      <c r="P1582" t="n">
        <v>403.47</v>
      </c>
      <c r="Q1582" t="n">
        <v>403.46</v>
      </c>
      <c r="R1582" t="n">
        <v>37.14</v>
      </c>
      <c r="S1582" t="n">
        <v>37.14</v>
      </c>
      <c r="T1582" t="n">
        <v>5.19</v>
      </c>
      <c r="U1582" t="n">
        <v>5.19</v>
      </c>
      <c r="V1582" t="n">
        <v>86.74</v>
      </c>
      <c r="W1582" t="n">
        <v>86.74</v>
      </c>
      <c r="X1582" t="n">
        <v>6.81</v>
      </c>
      <c r="Y1582" t="n">
        <v>6.81</v>
      </c>
      <c r="Z1582" t="n">
        <v>16.84</v>
      </c>
      <c r="AA1582" t="n">
        <v>16.84</v>
      </c>
      <c r="AB1582" t="n">
        <v>25.96</v>
      </c>
      <c r="AC1582" t="n">
        <v>25.95</v>
      </c>
      <c r="AD1582" t="n">
        <v>25.950000000000045</v>
      </c>
      <c r="AE1582" t="n">
        <v>0.010000000000047748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0.010000000000001563</v>
      </c>
      <c r="AL1582" t="inlineStr">
        <is>
          <t>unreconciled</t>
        </is>
      </c>
      <c r="AM1582" t="inlineStr">
        <is>
          <t>Order Amount Mismatch (POS&gt;3PO)</t>
        </is>
      </c>
      <c r="AN1582" t="n">
        <v>25.95</v>
      </c>
      <c r="AO1582" t="n">
        <f>ROUND(P1582*100/H1582,2)</f>
        <v>0.0</v>
      </c>
      <c r="AP1582" t="n">
        <f>ROUND(Q1582*100/I1582,2)</f>
        <v>0.0</v>
      </c>
      <c r="AQ1582"/>
      <c r="AR1582"/>
      <c r="AS1582" t="n">
        <v>0.0</v>
      </c>
    </row>
    <row r="1583">
      <c r="A1583" s="1" t="n">
        <v>45236.0</v>
      </c>
      <c r="B1583" s="2" t="n">
        <v>45236.90112268519</v>
      </c>
      <c r="C1583" t="inlineStr">
        <is>
          <t>3140094012086668</t>
        </is>
      </c>
      <c r="D1583" t="inlineStr">
        <is>
          <t>POS0012</t>
        </is>
      </c>
      <c r="E1583" t="inlineStr">
        <is>
          <t>83</t>
        </is>
      </c>
      <c r="F1583" t="inlineStr">
        <is>
          <t>0094</t>
        </is>
      </c>
      <c r="G1583" t="inlineStr">
        <is>
          <t>5315789460</t>
        </is>
      </c>
      <c r="H1583" t="n">
        <v>458.0</v>
      </c>
      <c r="I1583" t="n">
        <v>436.19</v>
      </c>
      <c r="J1583" t="n">
        <v>399.05</v>
      </c>
      <c r="K1583" t="inlineStr">
        <is>
          <t>sale</t>
        </is>
      </c>
      <c r="L1583" t="inlineStr">
        <is>
          <t/>
        </is>
      </c>
      <c r="M1583" t="inlineStr">
        <is>
          <t/>
        </is>
      </c>
      <c r="N1583" t="n">
        <v>0.0</v>
      </c>
      <c r="O1583" t="n">
        <v>0.0</v>
      </c>
      <c r="P1583" t="n">
        <v>340.32</v>
      </c>
      <c r="Q1583" t="n">
        <v>340.31</v>
      </c>
      <c r="R1583" t="n">
        <v>37.14</v>
      </c>
      <c r="S1583" t="n">
        <v>37.14</v>
      </c>
      <c r="T1583" t="n">
        <v>4.36</v>
      </c>
      <c r="U1583" t="n">
        <v>4.36</v>
      </c>
      <c r="V1583" t="n">
        <v>71.83</v>
      </c>
      <c r="W1583" t="n">
        <v>71.83</v>
      </c>
      <c r="X1583" t="n">
        <v>5.72</v>
      </c>
      <c r="Y1583" t="n">
        <v>5.72</v>
      </c>
      <c r="Z1583" t="n">
        <v>13.96</v>
      </c>
      <c r="AA1583" t="n">
        <v>13.96</v>
      </c>
      <c r="AB1583" t="n">
        <v>21.82</v>
      </c>
      <c r="AC1583" t="n">
        <v>21.81</v>
      </c>
      <c r="AD1583" t="n">
        <v>21.810000000000002</v>
      </c>
      <c r="AE1583" t="n">
        <v>0.009999999999990905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0.010000000000001563</v>
      </c>
      <c r="AL1583" t="inlineStr">
        <is>
          <t>unreconciled</t>
        </is>
      </c>
      <c r="AM1583" t="inlineStr">
        <is>
          <t>Order Amount Mismatch (POS&gt;3PO)</t>
        </is>
      </c>
      <c r="AN1583" t="n">
        <v>21.81</v>
      </c>
      <c r="AO1583" t="n">
        <f>ROUND(P1583*100/H1583,2)</f>
        <v>0.0</v>
      </c>
      <c r="AP1583" t="n">
        <f>ROUND(Q1583*100/I1583,2)</f>
        <v>0.0</v>
      </c>
      <c r="AQ1583"/>
      <c r="AR1583"/>
      <c r="AS1583" t="n">
        <v>0.0</v>
      </c>
    </row>
    <row r="1584">
      <c r="A1584" s="1" t="n">
        <v>45234.0</v>
      </c>
      <c r="B1584" s="2" t="n">
        <v>45234.81319444445</v>
      </c>
      <c r="C1584" t="inlineStr">
        <is>
          <t>3140094012085684</t>
        </is>
      </c>
      <c r="D1584" t="inlineStr">
        <is>
          <t>POS0012</t>
        </is>
      </c>
      <c r="E1584" t="inlineStr">
        <is>
          <t>99</t>
        </is>
      </c>
      <c r="F1584" t="inlineStr">
        <is>
          <t>0094</t>
        </is>
      </c>
      <c r="G1584" t="inlineStr">
        <is>
          <t>5315790854</t>
        </is>
      </c>
      <c r="H1584" t="n">
        <v>189.0</v>
      </c>
      <c r="I1584" t="n">
        <v>180.0</v>
      </c>
      <c r="J1584" t="n">
        <v>142.86</v>
      </c>
      <c r="K1584" t="inlineStr">
        <is>
          <t>sale</t>
        </is>
      </c>
      <c r="L1584" t="inlineStr">
        <is>
          <t/>
        </is>
      </c>
      <c r="M1584" t="inlineStr">
        <is>
          <t/>
        </is>
      </c>
      <c r="N1584" t="n">
        <v>0.0</v>
      </c>
      <c r="O1584" t="n">
        <v>0.0</v>
      </c>
      <c r="P1584" t="n">
        <v>145.08</v>
      </c>
      <c r="Q1584" t="n">
        <v>145.08</v>
      </c>
      <c r="R1584" t="n">
        <v>37.14</v>
      </c>
      <c r="S1584" t="n">
        <v>37.14</v>
      </c>
      <c r="T1584" t="n">
        <v>1.8</v>
      </c>
      <c r="U1584" t="n">
        <v>1.8</v>
      </c>
      <c r="V1584" t="n">
        <v>25.71</v>
      </c>
      <c r="W1584" t="n">
        <v>25.71</v>
      </c>
      <c r="X1584" t="n">
        <v>2.36</v>
      </c>
      <c r="Y1584" t="n">
        <v>2.36</v>
      </c>
      <c r="Z1584" t="n">
        <v>5.05</v>
      </c>
      <c r="AA1584" t="n">
        <v>5.05</v>
      </c>
      <c r="AB1584" t="n">
        <v>9.0</v>
      </c>
      <c r="AC1584" t="n">
        <v>9.0</v>
      </c>
      <c r="AD1584" t="n">
        <v>9.0</v>
      </c>
      <c r="AE1584" t="n">
        <v>0.0</v>
      </c>
      <c r="AF1584" t="n">
        <v>0.0</v>
      </c>
      <c r="AG1584" t="n">
        <v>0.0</v>
      </c>
      <c r="AH1584" t="n">
        <v>0.0</v>
      </c>
      <c r="AI1584" t="n">
        <v>0.0</v>
      </c>
      <c r="AJ1584" t="n">
        <v>0.0</v>
      </c>
      <c r="AK1584" t="n">
        <v>0.0</v>
      </c>
      <c r="AL1584" t="inlineStr">
        <is>
          <t>unreconciled</t>
        </is>
      </c>
      <c r="AM1584" t="inlineStr">
        <is>
          <t>Order Amount Mismatch (POS&gt;3PO)</t>
        </is>
      </c>
      <c r="AN1584" t="n">
        <v>9.0</v>
      </c>
      <c r="AO1584" t="n">
        <f>ROUND(P1584*100/H1584,2)</f>
        <v>0.0</v>
      </c>
      <c r="AP1584" t="n">
        <f>ROUND(Q1584*100/I1584,2)</f>
        <v>0.0</v>
      </c>
      <c r="AQ1584"/>
      <c r="AR1584"/>
      <c r="AS1584" t="n">
        <v>0.0</v>
      </c>
    </row>
    <row r="1585">
      <c r="A1585" s="1" t="n">
        <v>45234.0</v>
      </c>
      <c r="B1585" s="2" t="n">
        <v>45234.86262731482</v>
      </c>
      <c r="C1585" t="inlineStr">
        <is>
          <t>3140023012059610</t>
        </is>
      </c>
      <c r="D1585" t="inlineStr">
        <is>
          <t>POS0012</t>
        </is>
      </c>
      <c r="E1585" t="inlineStr">
        <is>
          <t>02</t>
        </is>
      </c>
      <c r="F1585" t="inlineStr">
        <is>
          <t>0023</t>
        </is>
      </c>
      <c r="G1585" t="inlineStr">
        <is>
          <t>5315794722</t>
        </is>
      </c>
      <c r="H1585" t="n">
        <v>532.0</v>
      </c>
      <c r="I1585" t="n">
        <v>506.67</v>
      </c>
      <c r="J1585" t="n">
        <v>469.53</v>
      </c>
      <c r="K1585" t="inlineStr">
        <is>
          <t>sale</t>
        </is>
      </c>
      <c r="L1585" t="inlineStr">
        <is>
          <t/>
        </is>
      </c>
      <c r="M1585" t="inlineStr">
        <is>
          <t/>
        </is>
      </c>
      <c r="N1585" t="n">
        <v>0.0</v>
      </c>
      <c r="O1585" t="n">
        <v>0.0</v>
      </c>
      <c r="P1585" t="n">
        <v>394.02</v>
      </c>
      <c r="Q1585" t="n">
        <v>394.02</v>
      </c>
      <c r="R1585" t="n">
        <v>37.14</v>
      </c>
      <c r="S1585" t="n">
        <v>37.14</v>
      </c>
      <c r="T1585" t="n">
        <v>5.07</v>
      </c>
      <c r="U1585" t="n">
        <v>5.07</v>
      </c>
      <c r="V1585" t="n">
        <v>84.52</v>
      </c>
      <c r="W1585" t="n">
        <v>84.52</v>
      </c>
      <c r="X1585" t="n">
        <v>6.65</v>
      </c>
      <c r="Y1585" t="n">
        <v>6.65</v>
      </c>
      <c r="Z1585" t="n">
        <v>16.41</v>
      </c>
      <c r="AA1585" t="n">
        <v>16.41</v>
      </c>
      <c r="AB1585" t="n">
        <v>25.34</v>
      </c>
      <c r="AC1585" t="n">
        <v>25.34</v>
      </c>
      <c r="AD1585" t="n">
        <v>25.329999999999984</v>
      </c>
      <c r="AE1585" t="n">
        <v>0.0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0.0</v>
      </c>
      <c r="AL1585" t="inlineStr">
        <is>
          <t>unreconciled</t>
        </is>
      </c>
      <c r="AM1585" t="inlineStr">
        <is>
          <t>Order Amount Mismatch (POS&gt;3PO)</t>
        </is>
      </c>
      <c r="AN1585" t="n">
        <v>25.33</v>
      </c>
      <c r="AO1585" t="n">
        <f>ROUND(P1585*100/H1585,2)</f>
        <v>0.0</v>
      </c>
      <c r="AP1585" t="n">
        <f>ROUND(Q1585*100/I1585,2)</f>
        <v>0.0</v>
      </c>
      <c r="AQ1585"/>
      <c r="AR1585"/>
      <c r="AS1585" t="n">
        <v>0.0</v>
      </c>
    </row>
    <row r="1586">
      <c r="A1586" s="1" t="n">
        <v>45234.0</v>
      </c>
      <c r="B1586" s="2" t="n">
        <v>45234.7078125</v>
      </c>
      <c r="C1586" t="inlineStr">
        <is>
          <t>3140023012059533</t>
        </is>
      </c>
      <c r="D1586" t="inlineStr">
        <is>
          <t>POS0012</t>
        </is>
      </c>
      <c r="E1586" t="inlineStr">
        <is>
          <t>25</t>
        </is>
      </c>
      <c r="F1586" t="inlineStr">
        <is>
          <t>0023</t>
        </is>
      </c>
      <c r="G1586" t="inlineStr">
        <is>
          <t>5315819479</t>
        </is>
      </c>
      <c r="H1586" t="n">
        <v>239.0</v>
      </c>
      <c r="I1586" t="n">
        <v>227.62</v>
      </c>
      <c r="J1586" t="n">
        <v>190.48</v>
      </c>
      <c r="K1586" t="inlineStr">
        <is>
          <t>sale</t>
        </is>
      </c>
      <c r="L1586" t="inlineStr">
        <is>
          <t/>
        </is>
      </c>
      <c r="M1586" t="inlineStr">
        <is>
          <t/>
        </is>
      </c>
      <c r="N1586" t="n">
        <v>0.0</v>
      </c>
      <c r="O1586" t="n">
        <v>0.0</v>
      </c>
      <c r="P1586" t="n">
        <v>181.35</v>
      </c>
      <c r="Q1586" t="n">
        <v>181.35</v>
      </c>
      <c r="R1586" t="n">
        <v>37.14</v>
      </c>
      <c r="S1586" t="n">
        <v>37.14</v>
      </c>
      <c r="T1586" t="n">
        <v>2.28</v>
      </c>
      <c r="U1586" t="n">
        <v>2.28</v>
      </c>
      <c r="V1586" t="n">
        <v>34.29</v>
      </c>
      <c r="W1586" t="n">
        <v>34.29</v>
      </c>
      <c r="X1586" t="n">
        <v>2.99</v>
      </c>
      <c r="Y1586" t="n">
        <v>2.99</v>
      </c>
      <c r="Z1586" t="n">
        <v>6.71</v>
      </c>
      <c r="AA1586" t="n">
        <v>6.71</v>
      </c>
      <c r="AB1586" t="n">
        <v>11.38</v>
      </c>
      <c r="AC1586" t="n">
        <v>11.38</v>
      </c>
      <c r="AD1586" t="n">
        <v>11.379999999999995</v>
      </c>
      <c r="AE1586" t="n">
        <v>0.0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0.0</v>
      </c>
      <c r="AL1586" t="inlineStr">
        <is>
          <t>unreconciled</t>
        </is>
      </c>
      <c r="AM1586" t="inlineStr">
        <is>
          <t>Order Amount Mismatch (POS&gt;3PO)</t>
        </is>
      </c>
      <c r="AN1586" t="n">
        <v>11.38</v>
      </c>
      <c r="AO1586" t="n">
        <f>ROUND(P1586*100/H1586,2)</f>
        <v>0.0</v>
      </c>
      <c r="AP1586" t="n">
        <f>ROUND(Q1586*100/I1586,2)</f>
        <v>0.0</v>
      </c>
      <c r="AQ1586"/>
      <c r="AR1586"/>
      <c r="AS1586" t="n">
        <v>0.0</v>
      </c>
    </row>
    <row r="1587">
      <c r="A1587" s="1" t="n">
        <v>45234.0</v>
      </c>
      <c r="B1587" s="2" t="n">
        <v>45234.60297453704</v>
      </c>
      <c r="C1587" t="inlineStr">
        <is>
          <t>3140094012085508</t>
        </is>
      </c>
      <c r="D1587" t="inlineStr">
        <is>
          <t>POS0012</t>
        </is>
      </c>
      <c r="E1587" t="inlineStr">
        <is>
          <t>23</t>
        </is>
      </c>
      <c r="F1587" t="inlineStr">
        <is>
          <t>0094</t>
        </is>
      </c>
      <c r="G1587" t="inlineStr">
        <is>
          <t>5315835044</t>
        </is>
      </c>
      <c r="H1587" t="n">
        <v>407.0</v>
      </c>
      <c r="I1587" t="n">
        <v>387.62</v>
      </c>
      <c r="J1587" t="n">
        <v>350.48</v>
      </c>
      <c r="K1587" t="inlineStr">
        <is>
          <t>sale</t>
        </is>
      </c>
      <c r="L1587" t="inlineStr">
        <is>
          <t/>
        </is>
      </c>
      <c r="M1587" t="inlineStr">
        <is>
          <t/>
        </is>
      </c>
      <c r="N1587" t="n">
        <v>0.0</v>
      </c>
      <c r="O1587" t="n">
        <v>0.0</v>
      </c>
      <c r="P1587" t="n">
        <v>303.29</v>
      </c>
      <c r="Q1587" t="n">
        <v>303.28</v>
      </c>
      <c r="R1587" t="n">
        <v>37.14</v>
      </c>
      <c r="S1587" t="n">
        <v>37.14</v>
      </c>
      <c r="T1587" t="n">
        <v>3.88</v>
      </c>
      <c r="U1587" t="n">
        <v>3.88</v>
      </c>
      <c r="V1587" t="n">
        <v>63.09</v>
      </c>
      <c r="W1587" t="n">
        <v>63.09</v>
      </c>
      <c r="X1587" t="n">
        <v>5.09</v>
      </c>
      <c r="Y1587" t="n">
        <v>5.09</v>
      </c>
      <c r="Z1587" t="n">
        <v>12.27</v>
      </c>
      <c r="AA1587" t="n">
        <v>12.28</v>
      </c>
      <c r="AB1587" t="n">
        <v>19.38</v>
      </c>
      <c r="AC1587" t="n">
        <v>19.38</v>
      </c>
      <c r="AD1587" t="n">
        <v>19.379999999999995</v>
      </c>
      <c r="AE1587" t="n">
        <v>0.010000000000047748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-0.009999999999999787</v>
      </c>
      <c r="AK1587" t="n">
        <v>0.0</v>
      </c>
      <c r="AL1587" t="inlineStr">
        <is>
          <t>unreconciled</t>
        </is>
      </c>
      <c r="AM1587" t="inlineStr">
        <is>
          <t>Order Amount Mismatch (POS&gt;3PO)</t>
        </is>
      </c>
      <c r="AN1587" t="n">
        <v>19.38</v>
      </c>
      <c r="AO1587" t="n">
        <f>ROUND(P1587*100/H1587,2)</f>
        <v>0.0</v>
      </c>
      <c r="AP1587" t="n">
        <f>ROUND(Q1587*100/I1587,2)</f>
        <v>0.0</v>
      </c>
      <c r="AQ1587"/>
      <c r="AR1587"/>
      <c r="AS1587" t="n">
        <v>0.0</v>
      </c>
    </row>
    <row r="1588">
      <c r="A1588" s="1" t="n">
        <v>45234.0</v>
      </c>
      <c r="B1588" s="2" t="n">
        <v>45234.61513888889</v>
      </c>
      <c r="C1588" t="inlineStr">
        <is>
          <t>3140023012059500</t>
        </is>
      </c>
      <c r="D1588" t="inlineStr">
        <is>
          <t>POS0012</t>
        </is>
      </c>
      <c r="E1588" t="inlineStr">
        <is>
          <t>92</t>
        </is>
      </c>
      <c r="F1588" t="inlineStr">
        <is>
          <t>0023</t>
        </is>
      </c>
      <c r="G1588" t="inlineStr">
        <is>
          <t>5315844523</t>
        </is>
      </c>
      <c r="H1588" t="n">
        <v>288.0</v>
      </c>
      <c r="I1588" t="n">
        <v>274.28</v>
      </c>
      <c r="J1588" t="n">
        <v>237.14</v>
      </c>
      <c r="K1588" t="inlineStr">
        <is>
          <t>sale</t>
        </is>
      </c>
      <c r="L1588" t="inlineStr">
        <is>
          <t/>
        </is>
      </c>
      <c r="M1588" t="inlineStr">
        <is>
          <t/>
        </is>
      </c>
      <c r="N1588" t="n">
        <v>0.0</v>
      </c>
      <c r="O1588" t="n">
        <v>0.0</v>
      </c>
      <c r="P1588" t="n">
        <v>216.92</v>
      </c>
      <c r="Q1588" t="n">
        <v>216.92</v>
      </c>
      <c r="R1588" t="n">
        <v>37.14</v>
      </c>
      <c r="S1588" t="n">
        <v>37.14</v>
      </c>
      <c r="T1588" t="n">
        <v>2.74</v>
      </c>
      <c r="U1588" t="n">
        <v>2.74</v>
      </c>
      <c r="V1588" t="n">
        <v>42.69</v>
      </c>
      <c r="W1588" t="n">
        <v>42.69</v>
      </c>
      <c r="X1588" t="n">
        <v>3.6</v>
      </c>
      <c r="Y1588" t="n">
        <v>3.6</v>
      </c>
      <c r="Z1588" t="n">
        <v>8.33</v>
      </c>
      <c r="AA1588" t="n">
        <v>8.33</v>
      </c>
      <c r="AB1588" t="n">
        <v>13.72</v>
      </c>
      <c r="AC1588" t="n">
        <v>13.72</v>
      </c>
      <c r="AD1588" t="n">
        <v>13.720000000000027</v>
      </c>
      <c r="AE1588" t="n">
        <v>0.0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0.0</v>
      </c>
      <c r="AK1588" t="n">
        <v>0.0</v>
      </c>
      <c r="AL1588" t="inlineStr">
        <is>
          <t>unreconciled</t>
        </is>
      </c>
      <c r="AM1588" t="inlineStr">
        <is>
          <t>Order Amount Mismatch (POS&gt;3PO)</t>
        </is>
      </c>
      <c r="AN1588" t="n">
        <v>13.72</v>
      </c>
      <c r="AO1588" t="n">
        <f>ROUND(P1588*100/H1588,2)</f>
        <v>0.0</v>
      </c>
      <c r="AP1588" t="n">
        <f>ROUND(Q1588*100/I1588,2)</f>
        <v>0.0</v>
      </c>
      <c r="AQ1588"/>
      <c r="AR1588"/>
      <c r="AS1588" t="n">
        <v>0.0</v>
      </c>
    </row>
    <row r="1589">
      <c r="A1589" s="1" t="n">
        <v>45236.0</v>
      </c>
      <c r="B1589" s="2" t="n">
        <v>45236.68717592592</v>
      </c>
      <c r="C1589" t="inlineStr">
        <is>
          <t>3140094012086529</t>
        </is>
      </c>
      <c r="D1589" t="inlineStr">
        <is>
          <t>POS0012</t>
        </is>
      </c>
      <c r="E1589" t="inlineStr">
        <is>
          <t>44</t>
        </is>
      </c>
      <c r="F1589" t="inlineStr">
        <is>
          <t>0094</t>
        </is>
      </c>
      <c r="G1589" t="inlineStr">
        <is>
          <t>5315883397</t>
        </is>
      </c>
      <c r="H1589" t="n">
        <v>417.0</v>
      </c>
      <c r="I1589" t="n">
        <v>397.15</v>
      </c>
      <c r="J1589" t="n">
        <v>360.01</v>
      </c>
      <c r="K1589" t="inlineStr">
        <is>
          <t>sale</t>
        </is>
      </c>
      <c r="L1589" t="inlineStr">
        <is>
          <t/>
        </is>
      </c>
      <c r="M1589" t="inlineStr">
        <is>
          <t/>
        </is>
      </c>
      <c r="N1589" t="n">
        <v>0.0</v>
      </c>
      <c r="O1589" t="n">
        <v>0.0</v>
      </c>
      <c r="P1589" t="n">
        <v>310.57</v>
      </c>
      <c r="Q1589" t="n">
        <v>310.57</v>
      </c>
      <c r="R1589" t="n">
        <v>37.14</v>
      </c>
      <c r="S1589" t="n">
        <v>37.14</v>
      </c>
      <c r="T1589" t="n">
        <v>3.97</v>
      </c>
      <c r="U1589" t="n">
        <v>3.97</v>
      </c>
      <c r="V1589" t="n">
        <v>64.8</v>
      </c>
      <c r="W1589" t="n">
        <v>64.8</v>
      </c>
      <c r="X1589" t="n">
        <v>5.21</v>
      </c>
      <c r="Y1589" t="n">
        <v>5.21</v>
      </c>
      <c r="Z1589" t="n">
        <v>12.6</v>
      </c>
      <c r="AA1589" t="n">
        <v>12.6</v>
      </c>
      <c r="AB1589" t="n">
        <v>19.86</v>
      </c>
      <c r="AC1589" t="n">
        <v>19.86</v>
      </c>
      <c r="AD1589" t="n">
        <v>19.850000000000023</v>
      </c>
      <c r="AE1589" t="n">
        <v>0.0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0.0</v>
      </c>
      <c r="AL1589" t="inlineStr">
        <is>
          <t>unreconciled</t>
        </is>
      </c>
      <c r="AM1589" t="inlineStr">
        <is>
          <t>Order Amount Mismatch (POS&gt;3PO)</t>
        </is>
      </c>
      <c r="AN1589" t="n">
        <v>19.85</v>
      </c>
      <c r="AO1589" t="n">
        <f>ROUND(P1589*100/H1589,2)</f>
        <v>0.0</v>
      </c>
      <c r="AP1589" t="n">
        <f>ROUND(Q1589*100/I1589,2)</f>
        <v>0.0</v>
      </c>
      <c r="AQ1589"/>
      <c r="AR1589"/>
      <c r="AS1589" t="n">
        <v>0.0</v>
      </c>
    </row>
    <row r="1590">
      <c r="A1590" s="1" t="n">
        <v>45236.0</v>
      </c>
      <c r="B1590" s="2" t="n">
        <v>45236.4615625</v>
      </c>
      <c r="C1590" t="inlineStr">
        <is>
          <t>3140023012059981</t>
        </is>
      </c>
      <c r="D1590" t="inlineStr">
        <is>
          <t>POS0012</t>
        </is>
      </c>
      <c r="E1590" t="inlineStr">
        <is>
          <t>73</t>
        </is>
      </c>
      <c r="F1590" t="inlineStr">
        <is>
          <t>0023</t>
        </is>
      </c>
      <c r="G1590" t="inlineStr">
        <is>
          <t>5315884986</t>
        </is>
      </c>
      <c r="H1590" t="n">
        <v>415.0</v>
      </c>
      <c r="I1590" t="n">
        <v>395.23</v>
      </c>
      <c r="J1590" t="n">
        <v>358.09</v>
      </c>
      <c r="K1590" t="inlineStr">
        <is>
          <t>sale</t>
        </is>
      </c>
      <c r="L1590" t="inlineStr">
        <is>
          <t/>
        </is>
      </c>
      <c r="M1590" t="inlineStr">
        <is>
          <t/>
        </is>
      </c>
      <c r="N1590" t="n">
        <v>0.0</v>
      </c>
      <c r="O1590" t="n">
        <v>0.0</v>
      </c>
      <c r="P1590" t="n">
        <v>309.09</v>
      </c>
      <c r="Q1590" t="n">
        <v>309.08</v>
      </c>
      <c r="R1590" t="n">
        <v>37.14</v>
      </c>
      <c r="S1590" t="n">
        <v>37.14</v>
      </c>
      <c r="T1590" t="n">
        <v>3.95</v>
      </c>
      <c r="U1590" t="n">
        <v>3.95</v>
      </c>
      <c r="V1590" t="n">
        <v>64.46</v>
      </c>
      <c r="W1590" t="n">
        <v>64.46</v>
      </c>
      <c r="X1590" t="n">
        <v>5.19</v>
      </c>
      <c r="Y1590" t="n">
        <v>5.19</v>
      </c>
      <c r="Z1590" t="n">
        <v>12.54</v>
      </c>
      <c r="AA1590" t="n">
        <v>12.53</v>
      </c>
      <c r="AB1590" t="n">
        <v>19.76</v>
      </c>
      <c r="AC1590" t="n">
        <v>19.76</v>
      </c>
      <c r="AD1590" t="n">
        <v>19.769999999999982</v>
      </c>
      <c r="AE1590" t="n">
        <v>0.009999999999990905</v>
      </c>
      <c r="AF1590" t="n">
        <v>0.0</v>
      </c>
      <c r="AG1590" t="n">
        <v>0.0</v>
      </c>
      <c r="AH1590" t="n">
        <v>0.0</v>
      </c>
      <c r="AI1590" t="n">
        <v>0.0</v>
      </c>
      <c r="AJ1590" t="n">
        <v>0.009999999999999787</v>
      </c>
      <c r="AK1590" t="n">
        <v>0.0</v>
      </c>
      <c r="AL1590" t="inlineStr">
        <is>
          <t>unreconciled</t>
        </is>
      </c>
      <c r="AM1590" t="inlineStr">
        <is>
          <t>Order Amount Mismatch (POS&gt;3PO)</t>
        </is>
      </c>
      <c r="AN1590" t="n">
        <v>19.77</v>
      </c>
      <c r="AO1590" t="n">
        <f>ROUND(P1590*100/H1590,2)</f>
        <v>0.0</v>
      </c>
      <c r="AP1590" t="n">
        <f>ROUND(Q1590*100/I1590,2)</f>
        <v>0.0</v>
      </c>
      <c r="AQ1590"/>
      <c r="AR1590"/>
      <c r="AS1590" t="n">
        <v>0.0</v>
      </c>
    </row>
    <row r="1591">
      <c r="A1591" s="1" t="n">
        <v>45235.0</v>
      </c>
      <c r="B1591" s="2" t="n">
        <v>45235.57356481482</v>
      </c>
      <c r="C1591" t="inlineStr">
        <is>
          <t>3140094012086003</t>
        </is>
      </c>
      <c r="D1591" t="inlineStr">
        <is>
          <t>POS0012</t>
        </is>
      </c>
      <c r="E1591" t="inlineStr">
        <is>
          <t>18</t>
        </is>
      </c>
      <c r="F1591" t="inlineStr">
        <is>
          <t>0094</t>
        </is>
      </c>
      <c r="G1591" t="inlineStr">
        <is>
          <t>5315885443</t>
        </is>
      </c>
      <c r="H1591" t="n">
        <v>1109.0</v>
      </c>
      <c r="I1591" t="n">
        <v>1056.2</v>
      </c>
      <c r="J1591" t="n">
        <v>1019.06</v>
      </c>
      <c r="K1591" t="inlineStr">
        <is>
          <t>sale</t>
        </is>
      </c>
      <c r="L1591" t="inlineStr">
        <is>
          <t/>
        </is>
      </c>
      <c r="M1591" t="inlineStr">
        <is>
          <t/>
        </is>
      </c>
      <c r="N1591" t="n">
        <v>0.0</v>
      </c>
      <c r="O1591" t="n">
        <v>0.0</v>
      </c>
      <c r="P1591" t="n">
        <v>812.84</v>
      </c>
      <c r="Q1591" t="n">
        <v>812.85</v>
      </c>
      <c r="R1591" t="n">
        <v>37.14</v>
      </c>
      <c r="S1591" t="n">
        <v>37.14</v>
      </c>
      <c r="T1591" t="n">
        <v>10.56</v>
      </c>
      <c r="U1591" t="n">
        <v>10.56</v>
      </c>
      <c r="V1591" t="n">
        <v>183.43</v>
      </c>
      <c r="W1591" t="n">
        <v>183.43</v>
      </c>
      <c r="X1591" t="n">
        <v>13.86</v>
      </c>
      <c r="Y1591" t="n">
        <v>13.86</v>
      </c>
      <c r="Z1591" t="n">
        <v>35.51</v>
      </c>
      <c r="AA1591" t="n">
        <v>35.51</v>
      </c>
      <c r="AB1591" t="n">
        <v>52.82</v>
      </c>
      <c r="AC1591" t="n">
        <v>52.81</v>
      </c>
      <c r="AD1591" t="n">
        <v>52.799999999999955</v>
      </c>
      <c r="AE1591" t="n">
        <v>-0.009999999999990905</v>
      </c>
      <c r="AF1591" t="n">
        <v>0.0</v>
      </c>
      <c r="AG1591" t="n">
        <v>0.0</v>
      </c>
      <c r="AH1591" t="n">
        <v>0.0</v>
      </c>
      <c r="AI1591" t="n">
        <v>0.0</v>
      </c>
      <c r="AJ1591" t="n">
        <v>0.0</v>
      </c>
      <c r="AK1591" t="n">
        <v>0.00999999999999801</v>
      </c>
      <c r="AL1591" t="inlineStr">
        <is>
          <t>unreconciled</t>
        </is>
      </c>
      <c r="AM1591" t="inlineStr">
        <is>
          <t>Order Amount Mismatch (POS&gt;3PO)</t>
        </is>
      </c>
      <c r="AN1591" t="n">
        <v>52.8</v>
      </c>
      <c r="AO1591" t="n">
        <f>ROUND(P1591*100/H1591,2)</f>
        <v>0.0</v>
      </c>
      <c r="AP1591" t="n">
        <f>ROUND(Q1591*100/I1591,2)</f>
        <v>0.0</v>
      </c>
      <c r="AQ1591"/>
      <c r="AR1591"/>
      <c r="AS1591" t="n">
        <v>0.0</v>
      </c>
    </row>
    <row r="1592">
      <c r="A1592" s="1" t="n">
        <v>45234.0</v>
      </c>
      <c r="B1592" s="2" t="n">
        <v>45234.94721064815</v>
      </c>
      <c r="C1592" t="inlineStr">
        <is>
          <t>3140023012059670</t>
        </is>
      </c>
      <c r="D1592" t="inlineStr">
        <is>
          <t>POS0012</t>
        </is>
      </c>
      <c r="E1592" t="inlineStr">
        <is>
          <t>62</t>
        </is>
      </c>
      <c r="F1592" t="inlineStr">
        <is>
          <t>0023</t>
        </is>
      </c>
      <c r="G1592" t="inlineStr">
        <is>
          <t>5315895886</t>
        </is>
      </c>
      <c r="H1592" t="n">
        <v>278.0</v>
      </c>
      <c r="I1592" t="n">
        <v>264.76</v>
      </c>
      <c r="J1592" t="n">
        <v>227.62</v>
      </c>
      <c r="K1592" t="inlineStr">
        <is>
          <t>sale</t>
        </is>
      </c>
      <c r="L1592" t="inlineStr">
        <is>
          <t/>
        </is>
      </c>
      <c r="M1592" t="inlineStr">
        <is>
          <t/>
        </is>
      </c>
      <c r="N1592" t="n">
        <v>0.0</v>
      </c>
      <c r="O1592" t="n">
        <v>0.0</v>
      </c>
      <c r="P1592" t="n">
        <v>209.66</v>
      </c>
      <c r="Q1592" t="n">
        <v>209.64</v>
      </c>
      <c r="R1592" t="n">
        <v>37.14</v>
      </c>
      <c r="S1592" t="n">
        <v>37.14</v>
      </c>
      <c r="T1592" t="n">
        <v>2.65</v>
      </c>
      <c r="U1592" t="n">
        <v>2.65</v>
      </c>
      <c r="V1592" t="n">
        <v>40.97</v>
      </c>
      <c r="W1592" t="n">
        <v>40.97</v>
      </c>
      <c r="X1592" t="n">
        <v>3.48</v>
      </c>
      <c r="Y1592" t="n">
        <v>3.48</v>
      </c>
      <c r="Z1592" t="n">
        <v>8.0</v>
      </c>
      <c r="AA1592" t="n">
        <v>8.0</v>
      </c>
      <c r="AB1592" t="n">
        <v>13.24</v>
      </c>
      <c r="AC1592" t="n">
        <v>13.24</v>
      </c>
      <c r="AD1592" t="n">
        <v>13.240000000000009</v>
      </c>
      <c r="AE1592" t="n">
        <v>0.020000000000010232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0.0</v>
      </c>
      <c r="AL1592" t="inlineStr">
        <is>
          <t>unreconciled</t>
        </is>
      </c>
      <c r="AM1592" t="inlineStr">
        <is>
          <t>Order Amount Mismatch (POS&gt;3PO)</t>
        </is>
      </c>
      <c r="AN1592" t="n">
        <v>13.24</v>
      </c>
      <c r="AO1592" t="n">
        <f>ROUND(P1592*100/H1592,2)</f>
        <v>0.0</v>
      </c>
      <c r="AP1592" t="n">
        <f>ROUND(Q1592*100/I1592,2)</f>
        <v>0.0</v>
      </c>
      <c r="AQ1592"/>
      <c r="AR1592"/>
      <c r="AS1592" t="n">
        <v>0.0</v>
      </c>
    </row>
    <row r="1593">
      <c r="A1593" s="1" t="n">
        <v>45236.0</v>
      </c>
      <c r="B1593" s="2" t="n">
        <v>45236.752800925926</v>
      </c>
      <c r="C1593" t="inlineStr">
        <is>
          <t>3140094012086560</t>
        </is>
      </c>
      <c r="D1593" t="inlineStr">
        <is>
          <t>POS0012</t>
        </is>
      </c>
      <c r="E1593" t="inlineStr">
        <is>
          <t>75</t>
        </is>
      </c>
      <c r="F1593" t="inlineStr">
        <is>
          <t>0094</t>
        </is>
      </c>
      <c r="G1593" t="inlineStr">
        <is>
          <t>5315901878</t>
        </is>
      </c>
      <c r="H1593" t="n">
        <v>252.0</v>
      </c>
      <c r="I1593" t="n">
        <v>240.0</v>
      </c>
      <c r="J1593" t="n">
        <v>202.86</v>
      </c>
      <c r="K1593" t="inlineStr">
        <is>
          <t>sale</t>
        </is>
      </c>
      <c r="L1593" t="inlineStr">
        <is>
          <t/>
        </is>
      </c>
      <c r="M1593" t="inlineStr">
        <is>
          <t/>
        </is>
      </c>
      <c r="N1593" t="n">
        <v>0.0</v>
      </c>
      <c r="O1593" t="n">
        <v>0.0</v>
      </c>
      <c r="P1593" t="n">
        <v>190.8</v>
      </c>
      <c r="Q1593" t="n">
        <v>190.8</v>
      </c>
      <c r="R1593" t="n">
        <v>37.14</v>
      </c>
      <c r="S1593" t="n">
        <v>37.14</v>
      </c>
      <c r="T1593" t="n">
        <v>2.4</v>
      </c>
      <c r="U1593" t="n">
        <v>2.4</v>
      </c>
      <c r="V1593" t="n">
        <v>36.51</v>
      </c>
      <c r="W1593" t="n">
        <v>36.51</v>
      </c>
      <c r="X1593" t="n">
        <v>3.15</v>
      </c>
      <c r="Y1593" t="n">
        <v>3.15</v>
      </c>
      <c r="Z1593" t="n">
        <v>7.14</v>
      </c>
      <c r="AA1593" t="n">
        <v>7.14</v>
      </c>
      <c r="AB1593" t="n">
        <v>12.0</v>
      </c>
      <c r="AC1593" t="n">
        <v>12.0</v>
      </c>
      <c r="AD1593" t="n">
        <v>12.0</v>
      </c>
      <c r="AE1593" t="n">
        <v>0.0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0.0</v>
      </c>
      <c r="AK1593" t="n">
        <v>0.0</v>
      </c>
      <c r="AL1593" t="inlineStr">
        <is>
          <t>unreconciled</t>
        </is>
      </c>
      <c r="AM1593" t="inlineStr">
        <is>
          <t>Order Amount Mismatch (POS&gt;3PO)</t>
        </is>
      </c>
      <c r="AN1593" t="n">
        <v>12.0</v>
      </c>
      <c r="AO1593" t="n">
        <f>ROUND(P1593*100/H1593,2)</f>
        <v>0.0</v>
      </c>
      <c r="AP1593" t="n">
        <f>ROUND(Q1593*100/I1593,2)</f>
        <v>0.0</v>
      </c>
      <c r="AQ1593"/>
      <c r="AR1593"/>
      <c r="AS1593" t="n">
        <v>0.0</v>
      </c>
    </row>
    <row r="1594">
      <c r="A1594" s="1" t="n">
        <v>45234.0</v>
      </c>
      <c r="B1594" s="2" t="n">
        <v>45234.62216435185</v>
      </c>
      <c r="C1594" t="inlineStr">
        <is>
          <t>3140094012085520</t>
        </is>
      </c>
      <c r="D1594" t="inlineStr">
        <is>
          <t>POS0012</t>
        </is>
      </c>
      <c r="E1594" t="inlineStr">
        <is>
          <t>35</t>
        </is>
      </c>
      <c r="F1594" t="inlineStr">
        <is>
          <t>0094</t>
        </is>
      </c>
      <c r="G1594" t="inlineStr">
        <is>
          <t>5315904583</t>
        </is>
      </c>
      <c r="H1594" t="n">
        <v>277.0</v>
      </c>
      <c r="I1594" t="n">
        <v>263.81</v>
      </c>
      <c r="J1594" t="n">
        <v>226.67</v>
      </c>
      <c r="K1594" t="inlineStr">
        <is>
          <t>sale</t>
        </is>
      </c>
      <c r="L1594" t="inlineStr">
        <is>
          <t/>
        </is>
      </c>
      <c r="M1594" t="inlineStr">
        <is>
          <t/>
        </is>
      </c>
      <c r="N1594" t="n">
        <v>0.0</v>
      </c>
      <c r="O1594" t="n">
        <v>0.0</v>
      </c>
      <c r="P1594" t="n">
        <v>208.94</v>
      </c>
      <c r="Q1594" t="n">
        <v>208.94</v>
      </c>
      <c r="R1594" t="n">
        <v>37.14</v>
      </c>
      <c r="S1594" t="n">
        <v>37.14</v>
      </c>
      <c r="T1594" t="n">
        <v>2.64</v>
      </c>
      <c r="U1594" t="n">
        <v>2.64</v>
      </c>
      <c r="V1594" t="n">
        <v>40.8</v>
      </c>
      <c r="W1594" t="n">
        <v>40.8</v>
      </c>
      <c r="X1594" t="n">
        <v>3.46</v>
      </c>
      <c r="Y1594" t="n">
        <v>3.46</v>
      </c>
      <c r="Z1594" t="n">
        <v>7.97</v>
      </c>
      <c r="AA1594" t="n">
        <v>7.96</v>
      </c>
      <c r="AB1594" t="n">
        <v>13.2</v>
      </c>
      <c r="AC1594" t="n">
        <v>13.19</v>
      </c>
      <c r="AD1594" t="n">
        <v>13.189999999999998</v>
      </c>
      <c r="AE1594" t="n">
        <v>0.0</v>
      </c>
      <c r="AF1594" t="n">
        <v>0.0</v>
      </c>
      <c r="AG1594" t="n">
        <v>0.0</v>
      </c>
      <c r="AH1594" t="n">
        <v>0.0</v>
      </c>
      <c r="AI1594" t="n">
        <v>0.0</v>
      </c>
      <c r="AJ1594" t="n">
        <v>0.009999999999999787</v>
      </c>
      <c r="AK1594" t="n">
        <v>0.009999999999999787</v>
      </c>
      <c r="AL1594" t="inlineStr">
        <is>
          <t>unreconciled</t>
        </is>
      </c>
      <c r="AM1594" t="inlineStr">
        <is>
          <t>Order Amount Mismatch (POS&gt;3PO)</t>
        </is>
      </c>
      <c r="AN1594" t="n">
        <v>13.19</v>
      </c>
      <c r="AO1594" t="n">
        <f>ROUND(P1594*100/H1594,2)</f>
        <v>0.0</v>
      </c>
      <c r="AP1594" t="n">
        <f>ROUND(Q1594*100/I1594,2)</f>
        <v>0.0</v>
      </c>
      <c r="AQ1594"/>
      <c r="AR1594"/>
      <c r="AS1594" t="n">
        <v>0.0</v>
      </c>
    </row>
    <row r="1595">
      <c r="A1595" s="1" t="n">
        <v>45235.0</v>
      </c>
      <c r="B1595" s="2" t="n">
        <v>45235.964421296296</v>
      </c>
      <c r="C1595" t="inlineStr">
        <is>
          <t>3140094012086376</t>
        </is>
      </c>
      <c r="D1595" t="inlineStr">
        <is>
          <t>POS0012</t>
        </is>
      </c>
      <c r="E1595" t="inlineStr">
        <is>
          <t>91</t>
        </is>
      </c>
      <c r="F1595" t="inlineStr">
        <is>
          <t>0094</t>
        </is>
      </c>
      <c r="G1595" t="inlineStr">
        <is>
          <t>5315907738</t>
        </is>
      </c>
      <c r="H1595" t="n">
        <v>399.0</v>
      </c>
      <c r="I1595" t="n">
        <v>380.01</v>
      </c>
      <c r="J1595" t="n">
        <v>342.87</v>
      </c>
      <c r="K1595" t="inlineStr">
        <is>
          <t>sale</t>
        </is>
      </c>
      <c r="L1595" t="inlineStr">
        <is>
          <t/>
        </is>
      </c>
      <c r="M1595" t="inlineStr">
        <is>
          <t/>
        </is>
      </c>
      <c r="N1595" t="n">
        <v>0.0</v>
      </c>
      <c r="O1595" t="n">
        <v>0.0</v>
      </c>
      <c r="P1595" t="n">
        <v>297.49</v>
      </c>
      <c r="Q1595" t="n">
        <v>297.49</v>
      </c>
      <c r="R1595" t="n">
        <v>37.14</v>
      </c>
      <c r="S1595" t="n">
        <v>37.14</v>
      </c>
      <c r="T1595" t="n">
        <v>3.8</v>
      </c>
      <c r="U1595" t="n">
        <v>3.8</v>
      </c>
      <c r="V1595" t="n">
        <v>61.72</v>
      </c>
      <c r="W1595" t="n">
        <v>61.72</v>
      </c>
      <c r="X1595" t="n">
        <v>4.99</v>
      </c>
      <c r="Y1595" t="n">
        <v>4.99</v>
      </c>
      <c r="Z1595" t="n">
        <v>12.01</v>
      </c>
      <c r="AA1595" t="n">
        <v>12.01</v>
      </c>
      <c r="AB1595" t="n">
        <v>19.0</v>
      </c>
      <c r="AC1595" t="n">
        <v>19.0</v>
      </c>
      <c r="AD1595" t="n">
        <v>18.99000000000001</v>
      </c>
      <c r="AE1595" t="n">
        <v>0.0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0.0</v>
      </c>
      <c r="AL1595" t="inlineStr">
        <is>
          <t>unreconciled</t>
        </is>
      </c>
      <c r="AM1595" t="inlineStr">
        <is>
          <t>Order Amount Mismatch (POS&gt;3PO)</t>
        </is>
      </c>
      <c r="AN1595" t="n">
        <v>18.99</v>
      </c>
      <c r="AO1595" t="n">
        <f>ROUND(P1595*100/H1595,2)</f>
        <v>0.0</v>
      </c>
      <c r="AP1595" t="n">
        <f>ROUND(Q1595*100/I1595,2)</f>
        <v>0.0</v>
      </c>
      <c r="AQ1595"/>
      <c r="AR1595"/>
      <c r="AS1595" t="n">
        <v>0.0</v>
      </c>
    </row>
    <row r="1596">
      <c r="A1596" s="1" t="n">
        <v>45235.0</v>
      </c>
      <c r="B1596" s="2" t="n">
        <v>45235.935162037036</v>
      </c>
      <c r="C1596" t="inlineStr">
        <is>
          <t>3140094012086355</t>
        </is>
      </c>
      <c r="D1596" t="inlineStr">
        <is>
          <t>POS0012</t>
        </is>
      </c>
      <c r="E1596" t="inlineStr">
        <is>
          <t>70</t>
        </is>
      </c>
      <c r="F1596" t="inlineStr">
        <is>
          <t>0094</t>
        </is>
      </c>
      <c r="G1596" t="inlineStr">
        <is>
          <t>5315917742</t>
        </is>
      </c>
      <c r="H1596" t="n">
        <v>469.0</v>
      </c>
      <c r="I1596" t="n">
        <v>446.67</v>
      </c>
      <c r="J1596" t="n">
        <v>409.53</v>
      </c>
      <c r="K1596" t="inlineStr">
        <is>
          <t>sale</t>
        </is>
      </c>
      <c r="L1596" t="inlineStr">
        <is>
          <t/>
        </is>
      </c>
      <c r="M1596" t="inlineStr">
        <is>
          <t/>
        </is>
      </c>
      <c r="N1596" t="n">
        <v>0.0</v>
      </c>
      <c r="O1596" t="n">
        <v>0.0</v>
      </c>
      <c r="P1596" t="n">
        <v>348.3</v>
      </c>
      <c r="Q1596" t="n">
        <v>348.3</v>
      </c>
      <c r="R1596" t="n">
        <v>37.14</v>
      </c>
      <c r="S1596" t="n">
        <v>37.14</v>
      </c>
      <c r="T1596" t="n">
        <v>4.47</v>
      </c>
      <c r="U1596" t="n">
        <v>4.47</v>
      </c>
      <c r="V1596" t="n">
        <v>73.72</v>
      </c>
      <c r="W1596" t="n">
        <v>73.72</v>
      </c>
      <c r="X1596" t="n">
        <v>5.86</v>
      </c>
      <c r="Y1596" t="n">
        <v>5.86</v>
      </c>
      <c r="Z1596" t="n">
        <v>14.32</v>
      </c>
      <c r="AA1596" t="n">
        <v>14.32</v>
      </c>
      <c r="AB1596" t="n">
        <v>22.34</v>
      </c>
      <c r="AC1596" t="n">
        <v>22.34</v>
      </c>
      <c r="AD1596" t="n">
        <v>22.329999999999984</v>
      </c>
      <c r="AE1596" t="n">
        <v>0.0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0.0</v>
      </c>
      <c r="AL1596" t="inlineStr">
        <is>
          <t>unreconciled</t>
        </is>
      </c>
      <c r="AM1596" t="inlineStr">
        <is>
          <t>Order Amount Mismatch (POS&gt;3PO)</t>
        </is>
      </c>
      <c r="AN1596" t="n">
        <v>22.33</v>
      </c>
      <c r="AO1596" t="n">
        <f>ROUND(P1596*100/H1596,2)</f>
        <v>0.0</v>
      </c>
      <c r="AP1596" t="n">
        <f>ROUND(Q1596*100/I1596,2)</f>
        <v>0.0</v>
      </c>
      <c r="AQ1596"/>
      <c r="AR1596"/>
      <c r="AS1596" t="n">
        <v>0.0</v>
      </c>
    </row>
    <row r="1597">
      <c r="A1597" s="1" t="n">
        <v>45234.0</v>
      </c>
      <c r="B1597" s="2" t="n">
        <v>45235.02244212963</v>
      </c>
      <c r="C1597" t="inlineStr">
        <is>
          <t>3140094012085902</t>
        </is>
      </c>
      <c r="D1597" t="inlineStr">
        <is>
          <t>POS0012</t>
        </is>
      </c>
      <c r="E1597" t="inlineStr">
        <is>
          <t>17</t>
        </is>
      </c>
      <c r="F1597" t="inlineStr">
        <is>
          <t>0094</t>
        </is>
      </c>
      <c r="G1597" t="inlineStr">
        <is>
          <t>5315921664</t>
        </is>
      </c>
      <c r="H1597" t="n">
        <v>649.0</v>
      </c>
      <c r="I1597" t="n">
        <v>618.1</v>
      </c>
      <c r="J1597" t="n">
        <v>580.96</v>
      </c>
      <c r="K1597" t="inlineStr">
        <is>
          <t>sale</t>
        </is>
      </c>
      <c r="L1597" t="inlineStr">
        <is>
          <t/>
        </is>
      </c>
      <c r="M1597" t="inlineStr">
        <is>
          <t/>
        </is>
      </c>
      <c r="N1597" t="n">
        <v>0.0</v>
      </c>
      <c r="O1597" t="n">
        <v>0.0</v>
      </c>
      <c r="P1597" t="n">
        <v>478.96</v>
      </c>
      <c r="Q1597" t="n">
        <v>478.97</v>
      </c>
      <c r="R1597" t="n">
        <v>37.14</v>
      </c>
      <c r="S1597" t="n">
        <v>37.14</v>
      </c>
      <c r="T1597" t="n">
        <v>6.18</v>
      </c>
      <c r="U1597" t="n">
        <v>6.18</v>
      </c>
      <c r="V1597" t="n">
        <v>104.57</v>
      </c>
      <c r="W1597" t="n">
        <v>104.57</v>
      </c>
      <c r="X1597" t="n">
        <v>8.11</v>
      </c>
      <c r="Y1597" t="n">
        <v>8.11</v>
      </c>
      <c r="Z1597" t="n">
        <v>20.28</v>
      </c>
      <c r="AA1597" t="n">
        <v>20.28</v>
      </c>
      <c r="AB1597" t="n">
        <v>30.9</v>
      </c>
      <c r="AC1597" t="n">
        <v>30.91</v>
      </c>
      <c r="AD1597" t="n">
        <v>30.899999999999977</v>
      </c>
      <c r="AE1597" t="n">
        <v>-0.010000000000047748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-0.010000000000001563</v>
      </c>
      <c r="AL1597" t="inlineStr">
        <is>
          <t>unreconciled</t>
        </is>
      </c>
      <c r="AM1597" t="inlineStr">
        <is>
          <t>Order Amount Mismatch (POS&gt;3PO)</t>
        </is>
      </c>
      <c r="AN1597" t="n">
        <v>30.9</v>
      </c>
      <c r="AO1597" t="n">
        <f>ROUND(P1597*100/H1597,2)</f>
        <v>0.0</v>
      </c>
      <c r="AP1597" t="n">
        <f>ROUND(Q1597*100/I1597,2)</f>
        <v>0.0</v>
      </c>
      <c r="AQ1597"/>
      <c r="AR1597"/>
      <c r="AS1597" t="n">
        <v>0.0</v>
      </c>
    </row>
    <row r="1598">
      <c r="A1598" s="1" t="n">
        <v>45236.0</v>
      </c>
      <c r="B1598" s="2" t="n">
        <v>45236.577314814815</v>
      </c>
      <c r="C1598" t="inlineStr">
        <is>
          <t>3140094012086464</t>
        </is>
      </c>
      <c r="D1598" t="inlineStr">
        <is>
          <t>POS0012</t>
        </is>
      </c>
      <c r="E1598" t="inlineStr">
        <is>
          <t>79</t>
        </is>
      </c>
      <c r="F1598" t="inlineStr">
        <is>
          <t>0094</t>
        </is>
      </c>
      <c r="G1598" t="inlineStr">
        <is>
          <t>5315924846</t>
        </is>
      </c>
      <c r="H1598" t="n">
        <v>291.0</v>
      </c>
      <c r="I1598" t="n">
        <v>277.14</v>
      </c>
      <c r="J1598" t="n">
        <v>240.0</v>
      </c>
      <c r="K1598" t="inlineStr">
        <is>
          <t>sale</t>
        </is>
      </c>
      <c r="L1598" t="inlineStr">
        <is>
          <t/>
        </is>
      </c>
      <c r="M1598" t="inlineStr">
        <is>
          <t/>
        </is>
      </c>
      <c r="N1598" t="n">
        <v>0.0</v>
      </c>
      <c r="O1598" t="n">
        <v>0.0</v>
      </c>
      <c r="P1598" t="n">
        <v>219.1</v>
      </c>
      <c r="Q1598" t="n">
        <v>219.09</v>
      </c>
      <c r="R1598" t="n">
        <v>37.14</v>
      </c>
      <c r="S1598" t="n">
        <v>37.14</v>
      </c>
      <c r="T1598" t="n">
        <v>2.77</v>
      </c>
      <c r="U1598" t="n">
        <v>2.77</v>
      </c>
      <c r="V1598" t="n">
        <v>43.2</v>
      </c>
      <c r="W1598" t="n">
        <v>43.2</v>
      </c>
      <c r="X1598" t="n">
        <v>3.64</v>
      </c>
      <c r="Y1598" t="n">
        <v>3.64</v>
      </c>
      <c r="Z1598" t="n">
        <v>8.43</v>
      </c>
      <c r="AA1598" t="n">
        <v>8.44</v>
      </c>
      <c r="AB1598" t="n">
        <v>13.86</v>
      </c>
      <c r="AC1598" t="n">
        <v>13.86</v>
      </c>
      <c r="AD1598" t="n">
        <v>13.860000000000014</v>
      </c>
      <c r="AE1598" t="n">
        <v>0.009999999999990905</v>
      </c>
      <c r="AF1598" t="n">
        <v>0.0</v>
      </c>
      <c r="AG1598" t="n">
        <v>0.0</v>
      </c>
      <c r="AH1598" t="n">
        <v>0.0</v>
      </c>
      <c r="AI1598" t="n">
        <v>0.0</v>
      </c>
      <c r="AJ1598" t="n">
        <v>-0.009999999999999787</v>
      </c>
      <c r="AK1598" t="n">
        <v>0.0</v>
      </c>
      <c r="AL1598" t="inlineStr">
        <is>
          <t>unreconciled</t>
        </is>
      </c>
      <c r="AM1598" t="inlineStr">
        <is>
          <t>Order Amount Mismatch (POS&gt;3PO)</t>
        </is>
      </c>
      <c r="AN1598" t="n">
        <v>13.86</v>
      </c>
      <c r="AO1598" t="n">
        <f>ROUND(P1598*100/H1598,2)</f>
        <v>0.0</v>
      </c>
      <c r="AP1598" t="n">
        <f>ROUND(Q1598*100/I1598,2)</f>
        <v>0.0</v>
      </c>
      <c r="AQ1598"/>
      <c r="AR1598"/>
      <c r="AS1598" t="n">
        <v>0.0</v>
      </c>
    </row>
    <row r="1599">
      <c r="A1599" s="1" t="n">
        <v>45235.0</v>
      </c>
      <c r="B1599" s="2" t="n">
        <v>45236.03130787037</v>
      </c>
      <c r="C1599" t="inlineStr">
        <is>
          <t>3140023012059954</t>
        </is>
      </c>
      <c r="D1599" t="inlineStr">
        <is>
          <t>POS0012</t>
        </is>
      </c>
      <c r="E1599" t="inlineStr">
        <is>
          <t>46</t>
        </is>
      </c>
      <c r="F1599" t="inlineStr">
        <is>
          <t>0023</t>
        </is>
      </c>
      <c r="G1599" t="inlineStr">
        <is>
          <t>5315938636</t>
        </is>
      </c>
      <c r="H1599" t="n">
        <v>371.0</v>
      </c>
      <c r="I1599" t="n">
        <v>353.33</v>
      </c>
      <c r="J1599" t="n">
        <v>316.19</v>
      </c>
      <c r="K1599" t="inlineStr">
        <is>
          <t>sale</t>
        </is>
      </c>
      <c r="L1599" t="inlineStr">
        <is>
          <t/>
        </is>
      </c>
      <c r="M1599" t="inlineStr">
        <is>
          <t/>
        </is>
      </c>
      <c r="N1599" t="n">
        <v>0.0</v>
      </c>
      <c r="O1599" t="n">
        <v>0.0</v>
      </c>
      <c r="P1599" t="n">
        <v>277.17</v>
      </c>
      <c r="Q1599" t="n">
        <v>277.18</v>
      </c>
      <c r="R1599" t="n">
        <v>37.14</v>
      </c>
      <c r="S1599" t="n">
        <v>37.14</v>
      </c>
      <c r="T1599" t="n">
        <v>3.53</v>
      </c>
      <c r="U1599" t="n">
        <v>3.53</v>
      </c>
      <c r="V1599" t="n">
        <v>56.91</v>
      </c>
      <c r="W1599" t="n">
        <v>56.91</v>
      </c>
      <c r="X1599" t="n">
        <v>4.64</v>
      </c>
      <c r="Y1599" t="n">
        <v>4.64</v>
      </c>
      <c r="Z1599" t="n">
        <v>11.08</v>
      </c>
      <c r="AA1599" t="n">
        <v>11.08</v>
      </c>
      <c r="AB1599" t="n">
        <v>17.66</v>
      </c>
      <c r="AC1599" t="n">
        <v>17.67</v>
      </c>
      <c r="AD1599" t="n">
        <v>17.670000000000016</v>
      </c>
      <c r="AE1599" t="n">
        <v>-0.009999999999990905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-0.010000000000001563</v>
      </c>
      <c r="AL1599" t="inlineStr">
        <is>
          <t>unreconciled</t>
        </is>
      </c>
      <c r="AM1599" t="inlineStr">
        <is>
          <t>Order Amount Mismatch (POS&gt;3PO)</t>
        </is>
      </c>
      <c r="AN1599" t="n">
        <v>17.67</v>
      </c>
      <c r="AO1599" t="n">
        <f>ROUND(P1599*100/H1599,2)</f>
        <v>0.0</v>
      </c>
      <c r="AP1599" t="n">
        <f>ROUND(Q1599*100/I1599,2)</f>
        <v>0.0</v>
      </c>
      <c r="AQ1599"/>
      <c r="AR1599"/>
      <c r="AS1599" t="n">
        <v>0.0</v>
      </c>
    </row>
    <row r="1600">
      <c r="A1600" s="1" t="n">
        <v>45236.0</v>
      </c>
      <c r="B1600" s="2" t="n">
        <v>45236.94409722222</v>
      </c>
      <c r="C1600" t="inlineStr">
        <is>
          <t>3140094012086698</t>
        </is>
      </c>
      <c r="D1600" t="inlineStr">
        <is>
          <t>POS0012</t>
        </is>
      </c>
      <c r="E1600" t="inlineStr">
        <is>
          <t>13</t>
        </is>
      </c>
      <c r="F1600" t="inlineStr">
        <is>
          <t>0094</t>
        </is>
      </c>
      <c r="G1600" t="inlineStr">
        <is>
          <t>5315939166</t>
        </is>
      </c>
      <c r="H1600" t="n">
        <v>351.0</v>
      </c>
      <c r="I1600" t="n">
        <v>334.29</v>
      </c>
      <c r="J1600" t="n">
        <v>297.15</v>
      </c>
      <c r="K1600" t="inlineStr">
        <is>
          <t>sale</t>
        </is>
      </c>
      <c r="L1600" t="inlineStr">
        <is>
          <t/>
        </is>
      </c>
      <c r="M1600" t="inlineStr">
        <is>
          <t/>
        </is>
      </c>
      <c r="N1600" t="n">
        <v>0.0</v>
      </c>
      <c r="O1600" t="n">
        <v>0.0</v>
      </c>
      <c r="P1600" t="n">
        <v>262.65</v>
      </c>
      <c r="Q1600" t="n">
        <v>262.65</v>
      </c>
      <c r="R1600" t="n">
        <v>37.14</v>
      </c>
      <c r="S1600" t="n">
        <v>37.14</v>
      </c>
      <c r="T1600" t="n">
        <v>3.34</v>
      </c>
      <c r="U1600" t="n">
        <v>3.34</v>
      </c>
      <c r="V1600" t="n">
        <v>53.49</v>
      </c>
      <c r="W1600" t="n">
        <v>53.49</v>
      </c>
      <c r="X1600" t="n">
        <v>4.39</v>
      </c>
      <c r="Y1600" t="n">
        <v>4.39</v>
      </c>
      <c r="Z1600" t="n">
        <v>10.42</v>
      </c>
      <c r="AA1600" t="n">
        <v>10.42</v>
      </c>
      <c r="AB1600" t="n">
        <v>16.72</v>
      </c>
      <c r="AC1600" t="n">
        <v>16.72</v>
      </c>
      <c r="AD1600" t="n">
        <v>16.70999999999998</v>
      </c>
      <c r="AE1600" t="n">
        <v>0.0</v>
      </c>
      <c r="AF1600" t="n">
        <v>0.0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0.0</v>
      </c>
      <c r="AL1600" t="inlineStr">
        <is>
          <t>unreconciled</t>
        </is>
      </c>
      <c r="AM1600" t="inlineStr">
        <is>
          <t>Order Amount Mismatch (POS&gt;3PO)</t>
        </is>
      </c>
      <c r="AN1600" t="n">
        <v>16.71</v>
      </c>
      <c r="AO1600" t="n">
        <f>ROUND(P1600*100/H1600,2)</f>
        <v>0.0</v>
      </c>
      <c r="AP1600" t="n">
        <f>ROUND(Q1600*100/I1600,2)</f>
        <v>0.0</v>
      </c>
      <c r="AQ1600"/>
      <c r="AR1600"/>
      <c r="AS1600" t="n">
        <v>0.0</v>
      </c>
    </row>
    <row r="1601">
      <c r="A1601" s="1" t="n">
        <v>45235.0</v>
      </c>
      <c r="B1601" s="2" t="n">
        <v>45235.786782407406</v>
      </c>
      <c r="C1601" t="inlineStr">
        <is>
          <t>3140094012086176</t>
        </is>
      </c>
      <c r="D1601" t="inlineStr">
        <is>
          <t>POS0012</t>
        </is>
      </c>
      <c r="E1601" t="inlineStr">
        <is>
          <t>91</t>
        </is>
      </c>
      <c r="F1601" t="inlineStr">
        <is>
          <t>0094</t>
        </is>
      </c>
      <c r="G1601" t="inlineStr">
        <is>
          <t>5315950826</t>
        </is>
      </c>
      <c r="H1601" t="n">
        <v>275.0</v>
      </c>
      <c r="I1601" t="n">
        <v>261.9</v>
      </c>
      <c r="J1601" t="n">
        <v>224.76</v>
      </c>
      <c r="K1601" t="inlineStr">
        <is>
          <t>sale</t>
        </is>
      </c>
      <c r="L1601" t="inlineStr">
        <is>
          <t/>
        </is>
      </c>
      <c r="M1601" t="inlineStr">
        <is>
          <t/>
        </is>
      </c>
      <c r="N1601" t="n">
        <v>0.0</v>
      </c>
      <c r="O1601" t="n">
        <v>0.0</v>
      </c>
      <c r="P1601" t="n">
        <v>207.48</v>
      </c>
      <c r="Q1601" t="n">
        <v>207.48</v>
      </c>
      <c r="R1601" t="n">
        <v>37.14</v>
      </c>
      <c r="S1601" t="n">
        <v>37.14</v>
      </c>
      <c r="T1601" t="n">
        <v>2.62</v>
      </c>
      <c r="U1601" t="n">
        <v>2.62</v>
      </c>
      <c r="V1601" t="n">
        <v>40.46</v>
      </c>
      <c r="W1601" t="n">
        <v>40.46</v>
      </c>
      <c r="X1601" t="n">
        <v>3.44</v>
      </c>
      <c r="Y1601" t="n">
        <v>3.44</v>
      </c>
      <c r="Z1601" t="n">
        <v>7.9</v>
      </c>
      <c r="AA1601" t="n">
        <v>7.9</v>
      </c>
      <c r="AB1601" t="n">
        <v>13.1</v>
      </c>
      <c r="AC1601" t="n">
        <v>13.1</v>
      </c>
      <c r="AD1601" t="n">
        <v>13.100000000000023</v>
      </c>
      <c r="AE1601" t="n">
        <v>0.0</v>
      </c>
      <c r="AF1601" t="n">
        <v>0.0</v>
      </c>
      <c r="AG1601" t="n">
        <v>0.0</v>
      </c>
      <c r="AH1601" t="n">
        <v>0.0</v>
      </c>
      <c r="AI1601" t="n">
        <v>0.0</v>
      </c>
      <c r="AJ1601" t="n">
        <v>0.0</v>
      </c>
      <c r="AK1601" t="n">
        <v>0.0</v>
      </c>
      <c r="AL1601" t="inlineStr">
        <is>
          <t>unreconciled</t>
        </is>
      </c>
      <c r="AM1601" t="inlineStr">
        <is>
          <t>Order Amount Mismatch (POS&gt;3PO)</t>
        </is>
      </c>
      <c r="AN1601" t="n">
        <v>13.1</v>
      </c>
      <c r="AO1601" t="n">
        <f>ROUND(P1601*100/H1601,2)</f>
        <v>0.0</v>
      </c>
      <c r="AP1601" t="n">
        <f>ROUND(Q1601*100/I1601,2)</f>
        <v>0.0</v>
      </c>
      <c r="AQ1601"/>
      <c r="AR1601"/>
      <c r="AS1601" t="n">
        <v>0.0</v>
      </c>
    </row>
    <row r="1602">
      <c r="A1602" s="1" t="n">
        <v>45234.0</v>
      </c>
      <c r="B1602" s="2" t="n">
        <v>45234.944027777776</v>
      </c>
      <c r="C1602" t="inlineStr">
        <is>
          <t>3140023012059664</t>
        </is>
      </c>
      <c r="D1602" t="inlineStr">
        <is>
          <t>POS0012</t>
        </is>
      </c>
      <c r="E1602" t="inlineStr">
        <is>
          <t>56</t>
        </is>
      </c>
      <c r="F1602" t="inlineStr">
        <is>
          <t>0023</t>
        </is>
      </c>
      <c r="G1602" t="inlineStr">
        <is>
          <t>5315965084</t>
        </is>
      </c>
      <c r="H1602" t="n">
        <v>254.00000000000003</v>
      </c>
      <c r="I1602" t="n">
        <v>241.9</v>
      </c>
      <c r="J1602" t="n">
        <v>204.76</v>
      </c>
      <c r="K1602" t="inlineStr">
        <is>
          <t>sale</t>
        </is>
      </c>
      <c r="L1602" t="inlineStr">
        <is>
          <t/>
        </is>
      </c>
      <c r="M1602" t="inlineStr">
        <is>
          <t/>
        </is>
      </c>
      <c r="N1602" t="n">
        <v>0.0</v>
      </c>
      <c r="O1602" t="n">
        <v>0.0</v>
      </c>
      <c r="P1602" t="n">
        <v>192.23</v>
      </c>
      <c r="Q1602" t="n">
        <v>192.24</v>
      </c>
      <c r="R1602" t="n">
        <v>37.14</v>
      </c>
      <c r="S1602" t="n">
        <v>37.14</v>
      </c>
      <c r="T1602" t="n">
        <v>2.42</v>
      </c>
      <c r="U1602" t="n">
        <v>2.42</v>
      </c>
      <c r="V1602" t="n">
        <v>36.86</v>
      </c>
      <c r="W1602" t="n">
        <v>36.86</v>
      </c>
      <c r="X1602" t="n">
        <v>3.18</v>
      </c>
      <c r="Y1602" t="n">
        <v>3.18</v>
      </c>
      <c r="Z1602" t="n">
        <v>7.21</v>
      </c>
      <c r="AA1602" t="n">
        <v>7.2</v>
      </c>
      <c r="AB1602" t="n">
        <v>12.1</v>
      </c>
      <c r="AC1602" t="n">
        <v>12.1</v>
      </c>
      <c r="AD1602" t="n">
        <v>12.100000000000023</v>
      </c>
      <c r="AE1602" t="n">
        <v>-0.010000000000019327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0.009999999999999787</v>
      </c>
      <c r="AK1602" t="n">
        <v>0.0</v>
      </c>
      <c r="AL1602" t="inlineStr">
        <is>
          <t>unreconciled</t>
        </is>
      </c>
      <c r="AM1602" t="inlineStr">
        <is>
          <t>Order Amount Mismatch (POS&gt;3PO)</t>
        </is>
      </c>
      <c r="AN1602" t="n">
        <v>12.1</v>
      </c>
      <c r="AO1602" t="n">
        <f>ROUND(P1602*100/H1602,2)</f>
        <v>0.0</v>
      </c>
      <c r="AP1602" t="n">
        <f>ROUND(Q1602*100/I1602,2)</f>
        <v>0.0</v>
      </c>
      <c r="AQ1602"/>
      <c r="AR1602"/>
      <c r="AS1602" t="n">
        <v>0.0</v>
      </c>
    </row>
    <row r="1603">
      <c r="A1603" s="1" t="n">
        <v>45234.0</v>
      </c>
      <c r="B1603" s="2" t="n">
        <v>45235.040127314816</v>
      </c>
      <c r="C1603" t="inlineStr">
        <is>
          <t>3140094012085926</t>
        </is>
      </c>
      <c r="D1603" t="inlineStr">
        <is>
          <t>POS0012</t>
        </is>
      </c>
      <c r="E1603" t="inlineStr">
        <is>
          <t>41</t>
        </is>
      </c>
      <c r="F1603" t="inlineStr">
        <is>
          <t>0094</t>
        </is>
      </c>
      <c r="G1603" t="inlineStr">
        <is>
          <t>5315965662</t>
        </is>
      </c>
      <c r="H1603" t="n">
        <v>207.0</v>
      </c>
      <c r="I1603" t="n">
        <v>197.14</v>
      </c>
      <c r="J1603" t="n">
        <v>160.0</v>
      </c>
      <c r="K1603" t="inlineStr">
        <is>
          <t>sale</t>
        </is>
      </c>
      <c r="L1603" t="inlineStr">
        <is>
          <t/>
        </is>
      </c>
      <c r="M1603" t="inlineStr">
        <is>
          <t/>
        </is>
      </c>
      <c r="N1603" t="n">
        <v>0.0</v>
      </c>
      <c r="O1603" t="n">
        <v>0.0</v>
      </c>
      <c r="P1603" t="n">
        <v>158.13</v>
      </c>
      <c r="Q1603" t="n">
        <v>158.13</v>
      </c>
      <c r="R1603" t="n">
        <v>37.14</v>
      </c>
      <c r="S1603" t="n">
        <v>37.14</v>
      </c>
      <c r="T1603" t="n">
        <v>1.97</v>
      </c>
      <c r="U1603" t="n">
        <v>1.97</v>
      </c>
      <c r="V1603" t="n">
        <v>28.8</v>
      </c>
      <c r="W1603" t="n">
        <v>28.8</v>
      </c>
      <c r="X1603" t="n">
        <v>2.59</v>
      </c>
      <c r="Y1603" t="n">
        <v>2.59</v>
      </c>
      <c r="Z1603" t="n">
        <v>5.65</v>
      </c>
      <c r="AA1603" t="n">
        <v>5.65</v>
      </c>
      <c r="AB1603" t="n">
        <v>9.86</v>
      </c>
      <c r="AC1603" t="n">
        <v>9.86</v>
      </c>
      <c r="AD1603" t="n">
        <v>9.860000000000014</v>
      </c>
      <c r="AE1603" t="n">
        <v>0.0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0.0</v>
      </c>
      <c r="AL1603" t="inlineStr">
        <is>
          <t>unreconciled</t>
        </is>
      </c>
      <c r="AM1603" t="inlineStr">
        <is>
          <t>Order Amount Mismatch (POS&gt;3PO)</t>
        </is>
      </c>
      <c r="AN1603" t="n">
        <v>9.86</v>
      </c>
      <c r="AO1603" t="n">
        <f>ROUND(P1603*100/H1603,2)</f>
        <v>0.0</v>
      </c>
      <c r="AP1603" t="n">
        <f>ROUND(Q1603*100/I1603,2)</f>
        <v>0.0</v>
      </c>
      <c r="AQ1603"/>
      <c r="AR1603"/>
      <c r="AS1603" t="n">
        <v>0.0</v>
      </c>
    </row>
    <row r="1604">
      <c r="A1604" s="1" t="n">
        <v>45235.0</v>
      </c>
      <c r="B1604" s="2" t="n">
        <v>45236.01667824074</v>
      </c>
      <c r="C1604" t="inlineStr">
        <is>
          <t>3140023012059946</t>
        </is>
      </c>
      <c r="D1604" t="inlineStr">
        <is>
          <t>POS0012</t>
        </is>
      </c>
      <c r="E1604" t="inlineStr">
        <is>
          <t>38</t>
        </is>
      </c>
      <c r="F1604" t="inlineStr">
        <is>
          <t>0023</t>
        </is>
      </c>
      <c r="G1604" t="inlineStr">
        <is>
          <t>5315977231</t>
        </is>
      </c>
      <c r="H1604" t="n">
        <v>451.0</v>
      </c>
      <c r="I1604" t="n">
        <v>429.52</v>
      </c>
      <c r="J1604" t="n">
        <v>392.38</v>
      </c>
      <c r="K1604" t="inlineStr">
        <is>
          <t>sale</t>
        </is>
      </c>
      <c r="L1604" t="inlineStr">
        <is>
          <t/>
        </is>
      </c>
      <c r="M1604" t="inlineStr">
        <is>
          <t/>
        </is>
      </c>
      <c r="N1604" t="n">
        <v>0.0</v>
      </c>
      <c r="O1604" t="n">
        <v>0.0</v>
      </c>
      <c r="P1604" t="n">
        <v>335.22</v>
      </c>
      <c r="Q1604" t="n">
        <v>335.22</v>
      </c>
      <c r="R1604" t="n">
        <v>37.14</v>
      </c>
      <c r="S1604" t="n">
        <v>37.14</v>
      </c>
      <c r="T1604" t="n">
        <v>4.3</v>
      </c>
      <c r="U1604" t="n">
        <v>4.3</v>
      </c>
      <c r="V1604" t="n">
        <v>70.63</v>
      </c>
      <c r="W1604" t="n">
        <v>70.63</v>
      </c>
      <c r="X1604" t="n">
        <v>5.64</v>
      </c>
      <c r="Y1604" t="n">
        <v>5.64</v>
      </c>
      <c r="Z1604" t="n">
        <v>13.73</v>
      </c>
      <c r="AA1604" t="n">
        <v>13.73</v>
      </c>
      <c r="AB1604" t="n">
        <v>21.48</v>
      </c>
      <c r="AC1604" t="n">
        <v>21.48</v>
      </c>
      <c r="AD1604" t="n">
        <v>21.480000000000018</v>
      </c>
      <c r="AE1604" t="n">
        <v>0.0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0.0</v>
      </c>
      <c r="AL1604" t="inlineStr">
        <is>
          <t>unreconciled</t>
        </is>
      </c>
      <c r="AM1604" t="inlineStr">
        <is>
          <t>Order Amount Mismatch (POS&gt;3PO)</t>
        </is>
      </c>
      <c r="AN1604" t="n">
        <v>21.48</v>
      </c>
      <c r="AO1604" t="n">
        <f>ROUND(P1604*100/H1604,2)</f>
        <v>0.0</v>
      </c>
      <c r="AP1604" t="n">
        <f>ROUND(Q1604*100/I1604,2)</f>
        <v>0.0</v>
      </c>
      <c r="AQ1604"/>
      <c r="AR1604"/>
      <c r="AS1604" t="n">
        <v>0.0</v>
      </c>
    </row>
    <row r="1605">
      <c r="A1605" s="1" t="n">
        <v>45235.0</v>
      </c>
      <c r="B1605" s="2" t="n">
        <v>45235.63619212963</v>
      </c>
      <c r="C1605" t="inlineStr">
        <is>
          <t>3140094012086054</t>
        </is>
      </c>
      <c r="D1605" t="inlineStr">
        <is>
          <t>POS0012</t>
        </is>
      </c>
      <c r="E1605" t="inlineStr">
        <is>
          <t>69</t>
        </is>
      </c>
      <c r="F1605" t="inlineStr">
        <is>
          <t>0094</t>
        </is>
      </c>
      <c r="G1605" t="inlineStr">
        <is>
          <t>5315986264</t>
        </is>
      </c>
      <c r="H1605" t="n">
        <v>452.0</v>
      </c>
      <c r="I1605" t="n">
        <v>430.48</v>
      </c>
      <c r="J1605" t="n">
        <v>393.34</v>
      </c>
      <c r="K1605" t="inlineStr">
        <is>
          <t>sale</t>
        </is>
      </c>
      <c r="L1605" t="inlineStr">
        <is>
          <t/>
        </is>
      </c>
      <c r="M1605" t="inlineStr">
        <is>
          <t/>
        </is>
      </c>
      <c r="N1605" t="n">
        <v>0.0</v>
      </c>
      <c r="O1605" t="n">
        <v>0.0</v>
      </c>
      <c r="P1605" t="n">
        <v>335.97</v>
      </c>
      <c r="Q1605" t="n">
        <v>335.98</v>
      </c>
      <c r="R1605" t="n">
        <v>37.14</v>
      </c>
      <c r="S1605" t="n">
        <v>37.14</v>
      </c>
      <c r="T1605" t="n">
        <v>4.3</v>
      </c>
      <c r="U1605" t="n">
        <v>4.3</v>
      </c>
      <c r="V1605" t="n">
        <v>70.8</v>
      </c>
      <c r="W1605" t="n">
        <v>70.8</v>
      </c>
      <c r="X1605" t="n">
        <v>5.65</v>
      </c>
      <c r="Y1605" t="n">
        <v>5.65</v>
      </c>
      <c r="Z1605" t="n">
        <v>13.76</v>
      </c>
      <c r="AA1605" t="n">
        <v>13.76</v>
      </c>
      <c r="AB1605" t="n">
        <v>21.52</v>
      </c>
      <c r="AC1605" t="n">
        <v>21.53</v>
      </c>
      <c r="AD1605" t="n">
        <v>21.519999999999982</v>
      </c>
      <c r="AE1605" t="n">
        <v>-0.009999999999990905</v>
      </c>
      <c r="AF1605" t="n">
        <v>0.0</v>
      </c>
      <c r="AG1605" t="n">
        <v>0.0</v>
      </c>
      <c r="AH1605" t="n">
        <v>0.0</v>
      </c>
      <c r="AI1605" t="n">
        <v>0.0</v>
      </c>
      <c r="AJ1605" t="n">
        <v>0.0</v>
      </c>
      <c r="AK1605" t="n">
        <v>-0.010000000000001563</v>
      </c>
      <c r="AL1605" t="inlineStr">
        <is>
          <t>unreconciled</t>
        </is>
      </c>
      <c r="AM1605" t="inlineStr">
        <is>
          <t>Order Amount Mismatch (POS&gt;3PO)</t>
        </is>
      </c>
      <c r="AN1605" t="n">
        <v>21.52</v>
      </c>
      <c r="AO1605" t="n">
        <f>ROUND(P1605*100/H1605,2)</f>
        <v>0.0</v>
      </c>
      <c r="AP1605" t="n">
        <f>ROUND(Q1605*100/I1605,2)</f>
        <v>0.0</v>
      </c>
      <c r="AQ1605"/>
      <c r="AR1605"/>
      <c r="AS1605" t="n">
        <v>0.0</v>
      </c>
    </row>
    <row r="1606">
      <c r="A1606" s="1" t="n">
        <v>45234.0</v>
      </c>
      <c r="B1606" s="2" t="n">
        <v>45234.74024305555</v>
      </c>
      <c r="C1606" t="inlineStr">
        <is>
          <t>3140094012085617</t>
        </is>
      </c>
      <c r="D1606" t="inlineStr">
        <is>
          <t>POS0012</t>
        </is>
      </c>
      <c r="E1606" t="inlineStr">
        <is>
          <t>32</t>
        </is>
      </c>
      <c r="F1606" t="inlineStr">
        <is>
          <t>0094</t>
        </is>
      </c>
      <c r="G1606" t="inlineStr">
        <is>
          <t>5315987153</t>
        </is>
      </c>
      <c r="H1606" t="n">
        <v>207.0</v>
      </c>
      <c r="I1606" t="n">
        <v>197.14</v>
      </c>
      <c r="J1606" t="n">
        <v>160.0</v>
      </c>
      <c r="K1606" t="inlineStr">
        <is>
          <t>sale</t>
        </is>
      </c>
      <c r="L1606" t="inlineStr">
        <is>
          <t/>
        </is>
      </c>
      <c r="M1606" t="inlineStr">
        <is>
          <t/>
        </is>
      </c>
      <c r="N1606" t="n">
        <v>0.0</v>
      </c>
      <c r="O1606" t="n">
        <v>0.0</v>
      </c>
      <c r="P1606" t="n">
        <v>158.13</v>
      </c>
      <c r="Q1606" t="n">
        <v>158.13</v>
      </c>
      <c r="R1606" t="n">
        <v>37.14</v>
      </c>
      <c r="S1606" t="n">
        <v>37.14</v>
      </c>
      <c r="T1606" t="n">
        <v>1.97</v>
      </c>
      <c r="U1606" t="n">
        <v>1.97</v>
      </c>
      <c r="V1606" t="n">
        <v>28.8</v>
      </c>
      <c r="W1606" t="n">
        <v>28.8</v>
      </c>
      <c r="X1606" t="n">
        <v>2.59</v>
      </c>
      <c r="Y1606" t="n">
        <v>2.59</v>
      </c>
      <c r="Z1606" t="n">
        <v>5.65</v>
      </c>
      <c r="AA1606" t="n">
        <v>5.65</v>
      </c>
      <c r="AB1606" t="n">
        <v>9.86</v>
      </c>
      <c r="AC1606" t="n">
        <v>9.86</v>
      </c>
      <c r="AD1606" t="n">
        <v>9.860000000000014</v>
      </c>
      <c r="AE1606" t="n">
        <v>0.0</v>
      </c>
      <c r="AF1606" t="n">
        <v>0.0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0.0</v>
      </c>
      <c r="AL1606" t="inlineStr">
        <is>
          <t>unreconciled</t>
        </is>
      </c>
      <c r="AM1606" t="inlineStr">
        <is>
          <t>Order Amount Mismatch (POS&gt;3PO)</t>
        </is>
      </c>
      <c r="AN1606" t="n">
        <v>9.86</v>
      </c>
      <c r="AO1606" t="n">
        <f>ROUND(P1606*100/H1606,2)</f>
        <v>0.0</v>
      </c>
      <c r="AP1606" t="n">
        <f>ROUND(Q1606*100/I1606,2)</f>
        <v>0.0</v>
      </c>
      <c r="AQ1606"/>
      <c r="AR1606"/>
      <c r="AS1606" t="n">
        <v>0.0</v>
      </c>
    </row>
    <row r="1607">
      <c r="A1607" s="1" t="n">
        <v>45234.0</v>
      </c>
      <c r="B1607" s="2" t="n">
        <v>45234.95552083333</v>
      </c>
      <c r="C1607" t="inlineStr">
        <is>
          <t>3140023012059672</t>
        </is>
      </c>
      <c r="D1607" t="inlineStr">
        <is>
          <t>POS0012</t>
        </is>
      </c>
      <c r="E1607" t="inlineStr">
        <is>
          <t>64</t>
        </is>
      </c>
      <c r="F1607" t="inlineStr">
        <is>
          <t>0023</t>
        </is>
      </c>
      <c r="G1607" t="inlineStr">
        <is>
          <t>5315997066</t>
        </is>
      </c>
      <c r="H1607" t="n">
        <v>351.0</v>
      </c>
      <c r="I1607" t="n">
        <v>334.29</v>
      </c>
      <c r="J1607" t="n">
        <v>297.15</v>
      </c>
      <c r="K1607" t="inlineStr">
        <is>
          <t>sale</t>
        </is>
      </c>
      <c r="L1607" t="inlineStr">
        <is>
          <t/>
        </is>
      </c>
      <c r="M1607" t="inlineStr">
        <is>
          <t/>
        </is>
      </c>
      <c r="N1607" t="n">
        <v>0.0</v>
      </c>
      <c r="O1607" t="n">
        <v>0.0</v>
      </c>
      <c r="P1607" t="n">
        <v>262.65</v>
      </c>
      <c r="Q1607" t="n">
        <v>262.65</v>
      </c>
      <c r="R1607" t="n">
        <v>37.14</v>
      </c>
      <c r="S1607" t="n">
        <v>37.14</v>
      </c>
      <c r="T1607" t="n">
        <v>3.34</v>
      </c>
      <c r="U1607" t="n">
        <v>3.34</v>
      </c>
      <c r="V1607" t="n">
        <v>53.49</v>
      </c>
      <c r="W1607" t="n">
        <v>53.49</v>
      </c>
      <c r="X1607" t="n">
        <v>4.39</v>
      </c>
      <c r="Y1607" t="n">
        <v>4.39</v>
      </c>
      <c r="Z1607" t="n">
        <v>10.42</v>
      </c>
      <c r="AA1607" t="n">
        <v>10.42</v>
      </c>
      <c r="AB1607" t="n">
        <v>16.72</v>
      </c>
      <c r="AC1607" t="n">
        <v>16.72</v>
      </c>
      <c r="AD1607" t="n">
        <v>16.70999999999998</v>
      </c>
      <c r="AE1607" t="n">
        <v>0.0</v>
      </c>
      <c r="AF1607" t="n">
        <v>0.0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0.0</v>
      </c>
      <c r="AL1607" t="inlineStr">
        <is>
          <t>unreconciled</t>
        </is>
      </c>
      <c r="AM1607" t="inlineStr">
        <is>
          <t>Order Amount Mismatch (POS&gt;3PO)</t>
        </is>
      </c>
      <c r="AN1607" t="n">
        <v>16.71</v>
      </c>
      <c r="AO1607" t="n">
        <f>ROUND(P1607*100/H1607,2)</f>
        <v>0.0</v>
      </c>
      <c r="AP1607" t="n">
        <f>ROUND(Q1607*100/I1607,2)</f>
        <v>0.0</v>
      </c>
      <c r="AQ1607"/>
      <c r="AR1607"/>
      <c r="AS1607" t="n">
        <v>0.0</v>
      </c>
    </row>
    <row r="1608">
      <c r="A1608" s="1" t="n">
        <v>45234.0</v>
      </c>
      <c r="B1608" s="2" t="n">
        <v>45234.774664351855</v>
      </c>
      <c r="C1608" t="inlineStr">
        <is>
          <t>3140094012085644</t>
        </is>
      </c>
      <c r="D1608" t="inlineStr">
        <is>
          <t>POS0012</t>
        </is>
      </c>
      <c r="E1608" t="inlineStr">
        <is>
          <t>59</t>
        </is>
      </c>
      <c r="F1608" t="inlineStr">
        <is>
          <t>0094</t>
        </is>
      </c>
      <c r="G1608" t="inlineStr">
        <is>
          <t>5316003282</t>
        </is>
      </c>
      <c r="H1608" t="n">
        <v>411.0</v>
      </c>
      <c r="I1608" t="n">
        <v>391.43</v>
      </c>
      <c r="J1608" t="n">
        <v>354.29</v>
      </c>
      <c r="K1608" t="inlineStr">
        <is>
          <t>sale</t>
        </is>
      </c>
      <c r="L1608" t="inlineStr">
        <is>
          <t/>
        </is>
      </c>
      <c r="M1608" t="inlineStr">
        <is>
          <t/>
        </is>
      </c>
      <c r="N1608" t="n">
        <v>0.0</v>
      </c>
      <c r="O1608" t="n">
        <v>0.0</v>
      </c>
      <c r="P1608" t="n">
        <v>306.21</v>
      </c>
      <c r="Q1608" t="n">
        <v>306.19</v>
      </c>
      <c r="R1608" t="n">
        <v>37.14</v>
      </c>
      <c r="S1608" t="n">
        <v>37.14</v>
      </c>
      <c r="T1608" t="n">
        <v>3.91</v>
      </c>
      <c r="U1608" t="n">
        <v>3.91</v>
      </c>
      <c r="V1608" t="n">
        <v>63.77</v>
      </c>
      <c r="W1608" t="n">
        <v>63.77</v>
      </c>
      <c r="X1608" t="n">
        <v>5.14</v>
      </c>
      <c r="Y1608" t="n">
        <v>5.14</v>
      </c>
      <c r="Z1608" t="n">
        <v>12.4</v>
      </c>
      <c r="AA1608" t="n">
        <v>12.41</v>
      </c>
      <c r="AB1608" t="n">
        <v>19.58</v>
      </c>
      <c r="AC1608" t="n">
        <v>19.57</v>
      </c>
      <c r="AD1608" t="n">
        <v>19.569999999999993</v>
      </c>
      <c r="AE1608" t="n">
        <v>0.01999999999998181</v>
      </c>
      <c r="AF1608" t="n">
        <v>0.0</v>
      </c>
      <c r="AG1608" t="n">
        <v>0.0</v>
      </c>
      <c r="AH1608" t="n">
        <v>0.0</v>
      </c>
      <c r="AI1608" t="n">
        <v>0.0</v>
      </c>
      <c r="AJ1608" t="n">
        <v>-0.009999999999999787</v>
      </c>
      <c r="AK1608" t="n">
        <v>0.00999999999999801</v>
      </c>
      <c r="AL1608" t="inlineStr">
        <is>
          <t>unreconciled</t>
        </is>
      </c>
      <c r="AM1608" t="inlineStr">
        <is>
          <t>Order Amount Mismatch (POS&gt;3PO)</t>
        </is>
      </c>
      <c r="AN1608" t="n">
        <v>19.57</v>
      </c>
      <c r="AO1608" t="n">
        <f>ROUND(P1608*100/H1608,2)</f>
        <v>0.0</v>
      </c>
      <c r="AP1608" t="n">
        <f>ROUND(Q1608*100/I1608,2)</f>
        <v>0.0</v>
      </c>
      <c r="AQ1608"/>
      <c r="AR1608"/>
      <c r="AS1608" t="n">
        <v>0.0</v>
      </c>
    </row>
    <row r="1609">
      <c r="A1609" s="1" t="n">
        <v>45234.0</v>
      </c>
      <c r="B1609" s="2" t="n">
        <v>45234.758414351854</v>
      </c>
      <c r="C1609" t="inlineStr">
        <is>
          <t>3140023012059560</t>
        </is>
      </c>
      <c r="D1609" t="inlineStr">
        <is>
          <t>POS0012</t>
        </is>
      </c>
      <c r="E1609" t="inlineStr">
        <is>
          <t>52</t>
        </is>
      </c>
      <c r="F1609" t="inlineStr">
        <is>
          <t>0023</t>
        </is>
      </c>
      <c r="G1609" t="inlineStr">
        <is>
          <t>5316004006</t>
        </is>
      </c>
      <c r="H1609" t="n">
        <v>250.99999999999997</v>
      </c>
      <c r="I1609" t="n">
        <v>239.04</v>
      </c>
      <c r="J1609" t="n">
        <v>201.9</v>
      </c>
      <c r="K1609" t="inlineStr">
        <is>
          <t>sale</t>
        </is>
      </c>
      <c r="L1609" t="inlineStr">
        <is>
          <t/>
        </is>
      </c>
      <c r="M1609" t="inlineStr">
        <is>
          <t/>
        </is>
      </c>
      <c r="N1609" t="n">
        <v>0.0</v>
      </c>
      <c r="O1609" t="n">
        <v>0.0</v>
      </c>
      <c r="P1609" t="n">
        <v>190.06</v>
      </c>
      <c r="Q1609" t="n">
        <v>190.05</v>
      </c>
      <c r="R1609" t="n">
        <v>37.14</v>
      </c>
      <c r="S1609" t="n">
        <v>37.14</v>
      </c>
      <c r="T1609" t="n">
        <v>2.39</v>
      </c>
      <c r="U1609" t="n">
        <v>2.39</v>
      </c>
      <c r="V1609" t="n">
        <v>36.34</v>
      </c>
      <c r="W1609" t="n">
        <v>36.34</v>
      </c>
      <c r="X1609" t="n">
        <v>3.14</v>
      </c>
      <c r="Y1609" t="n">
        <v>3.14</v>
      </c>
      <c r="Z1609" t="n">
        <v>7.11</v>
      </c>
      <c r="AA1609" t="n">
        <v>7.11</v>
      </c>
      <c r="AB1609" t="n">
        <v>11.96</v>
      </c>
      <c r="AC1609" t="n">
        <v>11.95</v>
      </c>
      <c r="AD1609" t="n">
        <v>11.95999999999998</v>
      </c>
      <c r="AE1609" t="n">
        <v>0.009999999999990905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0.010000000000001563</v>
      </c>
      <c r="AL1609" t="inlineStr">
        <is>
          <t>unreconciled</t>
        </is>
      </c>
      <c r="AM1609" t="inlineStr">
        <is>
          <t>Order Amount Mismatch (POS&gt;3PO)</t>
        </is>
      </c>
      <c r="AN1609" t="n">
        <v>11.96</v>
      </c>
      <c r="AO1609" t="n">
        <f>ROUND(P1609*100/H1609,2)</f>
        <v>0.0</v>
      </c>
      <c r="AP1609" t="n">
        <f>ROUND(Q1609*100/I1609,2)</f>
        <v>0.0</v>
      </c>
      <c r="AQ1609"/>
      <c r="AR1609"/>
      <c r="AS1609" t="n">
        <v>0.0</v>
      </c>
    </row>
    <row r="1610">
      <c r="A1610" s="1" t="n">
        <v>45235.0</v>
      </c>
      <c r="B1610" s="2" t="n">
        <v>45235.695127314815</v>
      </c>
      <c r="C1610" t="inlineStr">
        <is>
          <t>3140094012086096</t>
        </is>
      </c>
      <c r="D1610" t="inlineStr">
        <is>
          <t>POS0012</t>
        </is>
      </c>
      <c r="E1610" t="inlineStr">
        <is>
          <t>11</t>
        </is>
      </c>
      <c r="F1610" t="inlineStr">
        <is>
          <t>0094</t>
        </is>
      </c>
      <c r="G1610" t="inlineStr">
        <is>
          <t>5316008019</t>
        </is>
      </c>
      <c r="H1610" t="n">
        <v>902.0</v>
      </c>
      <c r="I1610" t="n">
        <v>859.05</v>
      </c>
      <c r="J1610" t="n">
        <v>821.91</v>
      </c>
      <c r="K1610" t="inlineStr">
        <is>
          <t>sale</t>
        </is>
      </c>
      <c r="L1610" t="inlineStr">
        <is>
          <t/>
        </is>
      </c>
      <c r="M1610" t="inlineStr">
        <is>
          <t/>
        </is>
      </c>
      <c r="N1610" t="n">
        <v>0.0</v>
      </c>
      <c r="O1610" t="n">
        <v>0.0</v>
      </c>
      <c r="P1610" t="n">
        <v>662.58</v>
      </c>
      <c r="Q1610" t="n">
        <v>662.57</v>
      </c>
      <c r="R1610" t="n">
        <v>37.14</v>
      </c>
      <c r="S1610" t="n">
        <v>37.14</v>
      </c>
      <c r="T1610" t="n">
        <v>8.59</v>
      </c>
      <c r="U1610" t="n">
        <v>8.59</v>
      </c>
      <c r="V1610" t="n">
        <v>147.94</v>
      </c>
      <c r="W1610" t="n">
        <v>147.94</v>
      </c>
      <c r="X1610" t="n">
        <v>11.28</v>
      </c>
      <c r="Y1610" t="n">
        <v>11.28</v>
      </c>
      <c r="Z1610" t="n">
        <v>28.66</v>
      </c>
      <c r="AA1610" t="n">
        <v>28.66</v>
      </c>
      <c r="AB1610" t="n">
        <v>42.96</v>
      </c>
      <c r="AC1610" t="n">
        <v>42.95</v>
      </c>
      <c r="AD1610" t="n">
        <v>42.950000000000045</v>
      </c>
      <c r="AE1610" t="n">
        <v>0.009999999999990905</v>
      </c>
      <c r="AF1610" t="n">
        <v>0.0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0.00999999999999801</v>
      </c>
      <c r="AL1610" t="inlineStr">
        <is>
          <t>unreconciled</t>
        </is>
      </c>
      <c r="AM1610" t="inlineStr">
        <is>
          <t>Order Amount Mismatch (POS&gt;3PO)</t>
        </is>
      </c>
      <c r="AN1610" t="n">
        <v>42.95</v>
      </c>
      <c r="AO1610" t="n">
        <f>ROUND(P1610*100/H1610,2)</f>
        <v>0.0</v>
      </c>
      <c r="AP1610" t="n">
        <f>ROUND(Q1610*100/I1610,2)</f>
        <v>0.0</v>
      </c>
      <c r="AQ1610"/>
      <c r="AR1610"/>
      <c r="AS1610" t="n">
        <v>0.0</v>
      </c>
    </row>
    <row r="1611">
      <c r="A1611" s="1" t="n">
        <v>45235.0</v>
      </c>
      <c r="B1611" s="2" t="n">
        <v>45235.77025462963</v>
      </c>
      <c r="C1611" t="inlineStr">
        <is>
          <t>3140023012059807</t>
        </is>
      </c>
      <c r="D1611" t="inlineStr">
        <is>
          <t>POS0012</t>
        </is>
      </c>
      <c r="E1611" t="inlineStr">
        <is>
          <t>99</t>
        </is>
      </c>
      <c r="F1611" t="inlineStr">
        <is>
          <t>0023</t>
        </is>
      </c>
      <c r="G1611" t="inlineStr">
        <is>
          <t>5316040357</t>
        </is>
      </c>
      <c r="H1611" t="n">
        <v>245.00000000000003</v>
      </c>
      <c r="I1611" t="n">
        <v>233.33</v>
      </c>
      <c r="J1611" t="n">
        <v>196.19</v>
      </c>
      <c r="K1611" t="inlineStr">
        <is>
          <t>sale</t>
        </is>
      </c>
      <c r="L1611" t="inlineStr">
        <is>
          <t/>
        </is>
      </c>
      <c r="M1611" t="inlineStr">
        <is>
          <t/>
        </is>
      </c>
      <c r="N1611" t="n">
        <v>0.0</v>
      </c>
      <c r="O1611" t="n">
        <v>0.0</v>
      </c>
      <c r="P1611" t="n">
        <v>185.72</v>
      </c>
      <c r="Q1611" t="n">
        <v>185.71</v>
      </c>
      <c r="R1611" t="n">
        <v>37.14</v>
      </c>
      <c r="S1611" t="n">
        <v>37.14</v>
      </c>
      <c r="T1611" t="n">
        <v>2.33</v>
      </c>
      <c r="U1611" t="n">
        <v>2.33</v>
      </c>
      <c r="V1611" t="n">
        <v>35.31</v>
      </c>
      <c r="W1611" t="n">
        <v>35.31</v>
      </c>
      <c r="X1611" t="n">
        <v>3.06</v>
      </c>
      <c r="Y1611" t="n">
        <v>3.06</v>
      </c>
      <c r="Z1611" t="n">
        <v>6.91</v>
      </c>
      <c r="AA1611" t="n">
        <v>6.91</v>
      </c>
      <c r="AB1611" t="n">
        <v>11.66</v>
      </c>
      <c r="AC1611" t="n">
        <v>11.67</v>
      </c>
      <c r="AD1611" t="n">
        <v>11.670000000000016</v>
      </c>
      <c r="AE1611" t="n">
        <v>0.009999999999990905</v>
      </c>
      <c r="AF1611" t="n">
        <v>0.0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-0.009999999999999787</v>
      </c>
      <c r="AL1611" t="inlineStr">
        <is>
          <t>unreconciled</t>
        </is>
      </c>
      <c r="AM1611" t="inlineStr">
        <is>
          <t>Order Amount Mismatch (POS&gt;3PO)</t>
        </is>
      </c>
      <c r="AN1611" t="n">
        <v>11.67</v>
      </c>
      <c r="AO1611" t="n">
        <f>ROUND(P1611*100/H1611,2)</f>
        <v>0.0</v>
      </c>
      <c r="AP1611" t="n">
        <f>ROUND(Q1611*100/I1611,2)</f>
        <v>0.0</v>
      </c>
      <c r="AQ1611"/>
      <c r="AR1611"/>
      <c r="AS1611" t="n">
        <v>0.0</v>
      </c>
    </row>
    <row r="1612">
      <c r="A1612" s="1" t="n">
        <v>45234.0</v>
      </c>
      <c r="B1612" s="2" t="n">
        <v>45234.94300925926</v>
      </c>
      <c r="C1612" t="inlineStr">
        <is>
          <t>3140094012085825</t>
        </is>
      </c>
      <c r="D1612" t="inlineStr">
        <is>
          <t>POS0012</t>
        </is>
      </c>
      <c r="E1612" t="inlineStr">
        <is>
          <t>40</t>
        </is>
      </c>
      <c r="F1612" t="inlineStr">
        <is>
          <t>0094</t>
        </is>
      </c>
      <c r="G1612" t="inlineStr">
        <is>
          <t>5316040905</t>
        </is>
      </c>
      <c r="H1612" t="n">
        <v>328.0</v>
      </c>
      <c r="I1612" t="n">
        <v>312.37</v>
      </c>
      <c r="J1612" t="n">
        <v>275.23</v>
      </c>
      <c r="K1612" t="inlineStr">
        <is>
          <t>sale</t>
        </is>
      </c>
      <c r="L1612" t="inlineStr">
        <is>
          <t/>
        </is>
      </c>
      <c r="M1612" t="inlineStr">
        <is>
          <t/>
        </is>
      </c>
      <c r="N1612" t="n">
        <v>0.0</v>
      </c>
      <c r="O1612" t="n">
        <v>0.0</v>
      </c>
      <c r="P1612" t="n">
        <v>245.95</v>
      </c>
      <c r="Q1612" t="n">
        <v>245.93</v>
      </c>
      <c r="R1612" t="n">
        <v>37.14</v>
      </c>
      <c r="S1612" t="n">
        <v>37.14</v>
      </c>
      <c r="T1612" t="n">
        <v>3.12</v>
      </c>
      <c r="U1612" t="n">
        <v>3.12</v>
      </c>
      <c r="V1612" t="n">
        <v>49.54</v>
      </c>
      <c r="W1612" t="n">
        <v>49.54</v>
      </c>
      <c r="X1612" t="n">
        <v>4.1</v>
      </c>
      <c r="Y1612" t="n">
        <v>4.1</v>
      </c>
      <c r="Z1612" t="n">
        <v>9.66</v>
      </c>
      <c r="AA1612" t="n">
        <v>9.66</v>
      </c>
      <c r="AB1612" t="n">
        <v>15.62</v>
      </c>
      <c r="AC1612" t="n">
        <v>15.62</v>
      </c>
      <c r="AD1612" t="n">
        <v>15.629999999999995</v>
      </c>
      <c r="AE1612" t="n">
        <v>0.01999999999998181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0.0</v>
      </c>
      <c r="AL1612" t="inlineStr">
        <is>
          <t>unreconciled</t>
        </is>
      </c>
      <c r="AM1612" t="inlineStr">
        <is>
          <t>Order Amount Mismatch (POS&gt;3PO)</t>
        </is>
      </c>
      <c r="AN1612" t="n">
        <v>15.63</v>
      </c>
      <c r="AO1612" t="n">
        <f>ROUND(P1612*100/H1612,2)</f>
        <v>0.0</v>
      </c>
      <c r="AP1612" t="n">
        <f>ROUND(Q1612*100/I1612,2)</f>
        <v>0.0</v>
      </c>
      <c r="AQ1612"/>
      <c r="AR1612"/>
      <c r="AS1612" t="n">
        <v>0.0</v>
      </c>
    </row>
    <row r="1613">
      <c r="A1613" s="1" t="n">
        <v>45234.0</v>
      </c>
      <c r="B1613" s="2" t="n">
        <v>45234.97045138889</v>
      </c>
      <c r="C1613" t="inlineStr">
        <is>
          <t>3140023012059684</t>
        </is>
      </c>
      <c r="D1613" t="inlineStr">
        <is>
          <t>POS0012</t>
        </is>
      </c>
      <c r="E1613" t="inlineStr">
        <is>
          <t>76</t>
        </is>
      </c>
      <c r="F1613" t="inlineStr">
        <is>
          <t>0023</t>
        </is>
      </c>
      <c r="G1613" t="inlineStr">
        <is>
          <t>5316047358</t>
        </is>
      </c>
      <c r="H1613" t="n">
        <v>183.0</v>
      </c>
      <c r="I1613" t="n">
        <v>174.29</v>
      </c>
      <c r="J1613" t="n">
        <v>137.15</v>
      </c>
      <c r="K1613" t="inlineStr">
        <is>
          <t>sale</t>
        </is>
      </c>
      <c r="L1613" t="inlineStr">
        <is>
          <t/>
        </is>
      </c>
      <c r="M1613" t="inlineStr">
        <is>
          <t/>
        </is>
      </c>
      <c r="N1613" t="n">
        <v>0.0</v>
      </c>
      <c r="O1613" t="n">
        <v>0.0</v>
      </c>
      <c r="P1613" t="n">
        <v>140.71</v>
      </c>
      <c r="Q1613" t="n">
        <v>140.72</v>
      </c>
      <c r="R1613" t="n">
        <v>37.14</v>
      </c>
      <c r="S1613" t="n">
        <v>37.14</v>
      </c>
      <c r="T1613" t="n">
        <v>1.74</v>
      </c>
      <c r="U1613" t="n">
        <v>1.74</v>
      </c>
      <c r="V1613" t="n">
        <v>24.69</v>
      </c>
      <c r="W1613" t="n">
        <v>24.69</v>
      </c>
      <c r="X1613" t="n">
        <v>2.29</v>
      </c>
      <c r="Y1613" t="n">
        <v>2.29</v>
      </c>
      <c r="Z1613" t="n">
        <v>4.86</v>
      </c>
      <c r="AA1613" t="n">
        <v>4.85</v>
      </c>
      <c r="AB1613" t="n">
        <v>8.72</v>
      </c>
      <c r="AC1613" t="n">
        <v>8.72</v>
      </c>
      <c r="AD1613" t="n">
        <v>8.710000000000008</v>
      </c>
      <c r="AE1613" t="n">
        <v>-0.009999999999990905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0.010000000000000675</v>
      </c>
      <c r="AK1613" t="n">
        <v>0.0</v>
      </c>
      <c r="AL1613" t="inlineStr">
        <is>
          <t>unreconciled</t>
        </is>
      </c>
      <c r="AM1613" t="inlineStr">
        <is>
          <t>Order Amount Mismatch (POS&gt;3PO)</t>
        </is>
      </c>
      <c r="AN1613" t="n">
        <v>8.71</v>
      </c>
      <c r="AO1613" t="n">
        <f>ROUND(P1613*100/H1613,2)</f>
        <v>0.0</v>
      </c>
      <c r="AP1613" t="n">
        <f>ROUND(Q1613*100/I1613,2)</f>
        <v>0.0</v>
      </c>
      <c r="AQ1613"/>
      <c r="AR1613"/>
      <c r="AS1613" t="n">
        <v>0.0</v>
      </c>
    </row>
    <row r="1614">
      <c r="A1614" s="1" t="n">
        <v>45234.0</v>
      </c>
      <c r="B1614" s="2" t="n">
        <v>45234.87546296296</v>
      </c>
      <c r="C1614" t="inlineStr">
        <is>
          <t>3140023012059620</t>
        </is>
      </c>
      <c r="D1614" t="inlineStr">
        <is>
          <t>POS0012</t>
        </is>
      </c>
      <c r="E1614" t="inlineStr">
        <is>
          <t>12</t>
        </is>
      </c>
      <c r="F1614" t="inlineStr">
        <is>
          <t>0023</t>
        </is>
      </c>
      <c r="G1614" t="inlineStr">
        <is>
          <t>5316052993</t>
        </is>
      </c>
      <c r="H1614" t="n">
        <v>413.0</v>
      </c>
      <c r="I1614" t="n">
        <v>393.33</v>
      </c>
      <c r="J1614" t="n">
        <v>356.19</v>
      </c>
      <c r="K1614" t="inlineStr">
        <is>
          <t>sale</t>
        </is>
      </c>
      <c r="L1614" t="inlineStr">
        <is>
          <t/>
        </is>
      </c>
      <c r="M1614" t="inlineStr">
        <is>
          <t/>
        </is>
      </c>
      <c r="N1614" t="n">
        <v>0.0</v>
      </c>
      <c r="O1614" t="n">
        <v>0.0</v>
      </c>
      <c r="P1614" t="n">
        <v>307.66</v>
      </c>
      <c r="Q1614" t="n">
        <v>307.65</v>
      </c>
      <c r="R1614" t="n">
        <v>37.14</v>
      </c>
      <c r="S1614" t="n">
        <v>37.14</v>
      </c>
      <c r="T1614" t="n">
        <v>3.93</v>
      </c>
      <c r="U1614" t="n">
        <v>3.93</v>
      </c>
      <c r="V1614" t="n">
        <v>64.11</v>
      </c>
      <c r="W1614" t="n">
        <v>64.11</v>
      </c>
      <c r="X1614" t="n">
        <v>5.16</v>
      </c>
      <c r="Y1614" t="n">
        <v>5.16</v>
      </c>
      <c r="Z1614" t="n">
        <v>12.47</v>
      </c>
      <c r="AA1614" t="n">
        <v>12.47</v>
      </c>
      <c r="AB1614" t="n">
        <v>19.66</v>
      </c>
      <c r="AC1614" t="n">
        <v>19.67</v>
      </c>
      <c r="AD1614" t="n">
        <v>19.670000000000016</v>
      </c>
      <c r="AE1614" t="n">
        <v>0.010000000000047748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-0.010000000000001563</v>
      </c>
      <c r="AL1614" t="inlineStr">
        <is>
          <t>unreconciled</t>
        </is>
      </c>
      <c r="AM1614" t="inlineStr">
        <is>
          <t>Order Amount Mismatch (POS&gt;3PO)</t>
        </is>
      </c>
      <c r="AN1614" t="n">
        <v>19.67</v>
      </c>
      <c r="AO1614" t="n">
        <f>ROUND(P1614*100/H1614,2)</f>
        <v>0.0</v>
      </c>
      <c r="AP1614" t="n">
        <f>ROUND(Q1614*100/I1614,2)</f>
        <v>0.0</v>
      </c>
      <c r="AQ1614"/>
      <c r="AR1614"/>
      <c r="AS1614" t="n">
        <v>0.0</v>
      </c>
    </row>
    <row r="1615">
      <c r="A1615" s="1" t="n">
        <v>45234.0</v>
      </c>
      <c r="B1615" s="2" t="n">
        <v>45234.643125</v>
      </c>
      <c r="C1615" t="inlineStr">
        <is>
          <t>3140094012085545</t>
        </is>
      </c>
      <c r="D1615" t="inlineStr">
        <is>
          <t>POS0012</t>
        </is>
      </c>
      <c r="E1615" t="inlineStr">
        <is>
          <t>60</t>
        </is>
      </c>
      <c r="F1615" t="inlineStr">
        <is>
          <t>0094</t>
        </is>
      </c>
      <c r="G1615" t="inlineStr">
        <is>
          <t>5316057070</t>
        </is>
      </c>
      <c r="H1615" t="n">
        <v>430.0</v>
      </c>
      <c r="I1615" t="n">
        <v>409.52</v>
      </c>
      <c r="J1615" t="n">
        <v>372.38</v>
      </c>
      <c r="K1615" t="inlineStr">
        <is>
          <t>sale</t>
        </is>
      </c>
      <c r="L1615" t="inlineStr">
        <is>
          <t/>
        </is>
      </c>
      <c r="M1615" t="inlineStr">
        <is>
          <t/>
        </is>
      </c>
      <c r="N1615" t="n">
        <v>0.0</v>
      </c>
      <c r="O1615" t="n">
        <v>0.0</v>
      </c>
      <c r="P1615" t="n">
        <v>319.98</v>
      </c>
      <c r="Q1615" t="n">
        <v>319.97</v>
      </c>
      <c r="R1615" t="n">
        <v>37.14</v>
      </c>
      <c r="S1615" t="n">
        <v>37.14</v>
      </c>
      <c r="T1615" t="n">
        <v>4.1</v>
      </c>
      <c r="U1615" t="n">
        <v>4.1</v>
      </c>
      <c r="V1615" t="n">
        <v>67.03</v>
      </c>
      <c r="W1615" t="n">
        <v>67.03</v>
      </c>
      <c r="X1615" t="n">
        <v>5.38</v>
      </c>
      <c r="Y1615" t="n">
        <v>5.38</v>
      </c>
      <c r="Z1615" t="n">
        <v>13.03</v>
      </c>
      <c r="AA1615" t="n">
        <v>13.04</v>
      </c>
      <c r="AB1615" t="n">
        <v>20.48</v>
      </c>
      <c r="AC1615" t="n">
        <v>20.48</v>
      </c>
      <c r="AD1615" t="n">
        <v>20.480000000000018</v>
      </c>
      <c r="AE1615" t="n">
        <v>0.009999999999990905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-0.009999999999999787</v>
      </c>
      <c r="AK1615" t="n">
        <v>0.0</v>
      </c>
      <c r="AL1615" t="inlineStr">
        <is>
          <t>unreconciled</t>
        </is>
      </c>
      <c r="AM1615" t="inlineStr">
        <is>
          <t>Order Amount Mismatch (POS&gt;3PO)</t>
        </is>
      </c>
      <c r="AN1615" t="n">
        <v>20.48</v>
      </c>
      <c r="AO1615" t="n">
        <f>ROUND(P1615*100/H1615,2)</f>
        <v>0.0</v>
      </c>
      <c r="AP1615" t="n">
        <f>ROUND(Q1615*100/I1615,2)</f>
        <v>0.0</v>
      </c>
      <c r="AQ1615"/>
      <c r="AR1615"/>
      <c r="AS1615" t="n">
        <v>0.0</v>
      </c>
    </row>
    <row r="1616">
      <c r="A1616" s="1" t="n">
        <v>45234.0</v>
      </c>
      <c r="B1616" s="2" t="n">
        <v>45235.02712962963</v>
      </c>
      <c r="C1616" t="inlineStr">
        <is>
          <t>3140094012085909</t>
        </is>
      </c>
      <c r="D1616" t="inlineStr">
        <is>
          <t>POS0012</t>
        </is>
      </c>
      <c r="E1616" t="inlineStr">
        <is>
          <t>24</t>
        </is>
      </c>
      <c r="F1616" t="inlineStr">
        <is>
          <t>0094</t>
        </is>
      </c>
      <c r="G1616" t="inlineStr">
        <is>
          <t>5316059152</t>
        </is>
      </c>
      <c r="H1616" t="n">
        <v>985.0000000000001</v>
      </c>
      <c r="I1616" t="n">
        <v>938.1</v>
      </c>
      <c r="J1616" t="n">
        <v>900.96</v>
      </c>
      <c r="K1616" t="inlineStr">
        <is>
          <t>sale</t>
        </is>
      </c>
      <c r="L1616" t="inlineStr">
        <is>
          <t/>
        </is>
      </c>
      <c r="M1616" t="inlineStr">
        <is>
          <t/>
        </is>
      </c>
      <c r="N1616" t="n">
        <v>0.0</v>
      </c>
      <c r="O1616" t="n">
        <v>0.0</v>
      </c>
      <c r="P1616" t="n">
        <v>722.83</v>
      </c>
      <c r="Q1616" t="n">
        <v>722.84</v>
      </c>
      <c r="R1616" t="n">
        <v>37.14</v>
      </c>
      <c r="S1616" t="n">
        <v>37.14</v>
      </c>
      <c r="T1616" t="n">
        <v>9.38</v>
      </c>
      <c r="U1616" t="n">
        <v>9.38</v>
      </c>
      <c r="V1616" t="n">
        <v>162.17</v>
      </c>
      <c r="W1616" t="n">
        <v>162.17</v>
      </c>
      <c r="X1616" t="n">
        <v>12.31</v>
      </c>
      <c r="Y1616" t="n">
        <v>12.31</v>
      </c>
      <c r="Z1616" t="n">
        <v>31.41</v>
      </c>
      <c r="AA1616" t="n">
        <v>31.41</v>
      </c>
      <c r="AB1616" t="n">
        <v>46.9</v>
      </c>
      <c r="AC1616" t="n">
        <v>46.91</v>
      </c>
      <c r="AD1616" t="n">
        <v>46.90000000000009</v>
      </c>
      <c r="AE1616" t="n">
        <v>-0.009999999999990905</v>
      </c>
      <c r="AF1616" t="n">
        <v>0.0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-0.00999999999999801</v>
      </c>
      <c r="AL1616" t="inlineStr">
        <is>
          <t>unreconciled</t>
        </is>
      </c>
      <c r="AM1616" t="inlineStr">
        <is>
          <t>Order Amount Mismatch (POS&gt;3PO)</t>
        </is>
      </c>
      <c r="AN1616" t="n">
        <v>46.9</v>
      </c>
      <c r="AO1616" t="n">
        <f>ROUND(P1616*100/H1616,2)</f>
        <v>0.0</v>
      </c>
      <c r="AP1616" t="n">
        <f>ROUND(Q1616*100/I1616,2)</f>
        <v>0.0</v>
      </c>
      <c r="AQ1616"/>
      <c r="AR1616"/>
      <c r="AS1616" t="n">
        <v>0.0</v>
      </c>
    </row>
    <row r="1617">
      <c r="A1617" s="1" t="n">
        <v>45235.0</v>
      </c>
      <c r="B1617" s="2" t="n">
        <v>45235.89344907407</v>
      </c>
      <c r="C1617" t="inlineStr">
        <is>
          <t>3140023012059878</t>
        </is>
      </c>
      <c r="D1617" t="inlineStr">
        <is>
          <t>POS0012</t>
        </is>
      </c>
      <c r="E1617" t="inlineStr">
        <is>
          <t>70</t>
        </is>
      </c>
      <c r="F1617" t="inlineStr">
        <is>
          <t>0023</t>
        </is>
      </c>
      <c r="G1617" t="inlineStr">
        <is>
          <t>5316070325</t>
        </is>
      </c>
      <c r="H1617" t="n">
        <v>181.0</v>
      </c>
      <c r="I1617" t="n">
        <v>172.38</v>
      </c>
      <c r="J1617" t="n">
        <v>135.24</v>
      </c>
      <c r="K1617" t="inlineStr">
        <is>
          <t>sale</t>
        </is>
      </c>
      <c r="L1617" t="inlineStr">
        <is>
          <t/>
        </is>
      </c>
      <c r="M1617" t="inlineStr">
        <is>
          <t/>
        </is>
      </c>
      <c r="N1617" t="n">
        <v>0.0</v>
      </c>
      <c r="O1617" t="n">
        <v>0.0</v>
      </c>
      <c r="P1617" t="n">
        <v>139.27</v>
      </c>
      <c r="Q1617" t="n">
        <v>139.27</v>
      </c>
      <c r="R1617" t="n">
        <v>37.14</v>
      </c>
      <c r="S1617" t="n">
        <v>37.14</v>
      </c>
      <c r="T1617" t="n">
        <v>1.72</v>
      </c>
      <c r="U1617" t="n">
        <v>1.72</v>
      </c>
      <c r="V1617" t="n">
        <v>24.34</v>
      </c>
      <c r="W1617" t="n">
        <v>24.34</v>
      </c>
      <c r="X1617" t="n">
        <v>2.26</v>
      </c>
      <c r="Y1617" t="n">
        <v>2.26</v>
      </c>
      <c r="Z1617" t="n">
        <v>4.79</v>
      </c>
      <c r="AA1617" t="n">
        <v>4.79</v>
      </c>
      <c r="AB1617" t="n">
        <v>8.62</v>
      </c>
      <c r="AC1617" t="n">
        <v>8.62</v>
      </c>
      <c r="AD1617" t="n">
        <v>8.620000000000005</v>
      </c>
      <c r="AE1617" t="n">
        <v>0.0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0.0</v>
      </c>
      <c r="AL1617" t="inlineStr">
        <is>
          <t>unreconciled</t>
        </is>
      </c>
      <c r="AM1617" t="inlineStr">
        <is>
          <t>Order Amount Mismatch (POS&gt;3PO)</t>
        </is>
      </c>
      <c r="AN1617" t="n">
        <v>8.62</v>
      </c>
      <c r="AO1617" t="n">
        <f>ROUND(P1617*100/H1617,2)</f>
        <v>0.0</v>
      </c>
      <c r="AP1617" t="n">
        <f>ROUND(Q1617*100/I1617,2)</f>
        <v>0.0</v>
      </c>
      <c r="AQ1617"/>
      <c r="AR1617"/>
      <c r="AS1617" t="n">
        <v>0.0</v>
      </c>
    </row>
    <row r="1618">
      <c r="A1618" s="1" t="n">
        <v>45236.0</v>
      </c>
      <c r="B1618" s="2" t="n">
        <v>45236.615219907406</v>
      </c>
      <c r="C1618" t="inlineStr">
        <is>
          <t>3140094012086491</t>
        </is>
      </c>
      <c r="D1618" t="inlineStr">
        <is>
          <t>POS0012</t>
        </is>
      </c>
      <c r="E1618" t="inlineStr">
        <is>
          <t>06</t>
        </is>
      </c>
      <c r="F1618" t="inlineStr">
        <is>
          <t>0094</t>
        </is>
      </c>
      <c r="G1618" t="inlineStr">
        <is>
          <t>5316070475</t>
        </is>
      </c>
      <c r="H1618" t="n">
        <v>248.0</v>
      </c>
      <c r="I1618" t="n">
        <v>236.19</v>
      </c>
      <c r="J1618" t="n">
        <v>199.05</v>
      </c>
      <c r="K1618" t="inlineStr">
        <is>
          <t>sale</t>
        </is>
      </c>
      <c r="L1618" t="inlineStr">
        <is>
          <t/>
        </is>
      </c>
      <c r="M1618" t="inlineStr">
        <is>
          <t/>
        </is>
      </c>
      <c r="N1618" t="n">
        <v>0.0</v>
      </c>
      <c r="O1618" t="n">
        <v>0.0</v>
      </c>
      <c r="P1618" t="n">
        <v>187.89</v>
      </c>
      <c r="Q1618" t="n">
        <v>187.88</v>
      </c>
      <c r="R1618" t="n">
        <v>37.14</v>
      </c>
      <c r="S1618" t="n">
        <v>37.14</v>
      </c>
      <c r="T1618" t="n">
        <v>2.36</v>
      </c>
      <c r="U1618" t="n">
        <v>2.36</v>
      </c>
      <c r="V1618" t="n">
        <v>35.83</v>
      </c>
      <c r="W1618" t="n">
        <v>35.83</v>
      </c>
      <c r="X1618" t="n">
        <v>3.1</v>
      </c>
      <c r="Y1618" t="n">
        <v>3.1</v>
      </c>
      <c r="Z1618" t="n">
        <v>7.01</v>
      </c>
      <c r="AA1618" t="n">
        <v>7.01</v>
      </c>
      <c r="AB1618" t="n">
        <v>11.82</v>
      </c>
      <c r="AC1618" t="n">
        <v>11.81</v>
      </c>
      <c r="AD1618" t="n">
        <v>11.810000000000002</v>
      </c>
      <c r="AE1618" t="n">
        <v>0.009999999999990905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0.009999999999999787</v>
      </c>
      <c r="AL1618" t="inlineStr">
        <is>
          <t>unreconciled</t>
        </is>
      </c>
      <c r="AM1618" t="inlineStr">
        <is>
          <t>Order Amount Mismatch (POS&gt;3PO)</t>
        </is>
      </c>
      <c r="AN1618" t="n">
        <v>11.81</v>
      </c>
      <c r="AO1618" t="n">
        <f>ROUND(P1618*100/H1618,2)</f>
        <v>0.0</v>
      </c>
      <c r="AP1618" t="n">
        <f>ROUND(Q1618*100/I1618,2)</f>
        <v>0.0</v>
      </c>
      <c r="AQ1618"/>
      <c r="AR1618"/>
      <c r="AS1618" t="n">
        <v>0.0</v>
      </c>
    </row>
    <row r="1619">
      <c r="A1619" s="1" t="n">
        <v>45235.0</v>
      </c>
      <c r="B1619" s="2" t="n">
        <v>45235.61555555555</v>
      </c>
      <c r="C1619" t="inlineStr">
        <is>
          <t>3140023012059798</t>
        </is>
      </c>
      <c r="D1619" t="inlineStr">
        <is>
          <t>POS0012</t>
        </is>
      </c>
      <c r="E1619" t="inlineStr">
        <is>
          <t>90</t>
        </is>
      </c>
      <c r="F1619" t="inlineStr">
        <is>
          <t>0023</t>
        </is>
      </c>
      <c r="G1619" t="inlineStr">
        <is>
          <t>5316070880</t>
        </is>
      </c>
      <c r="H1619" t="n">
        <v>198.0</v>
      </c>
      <c r="I1619" t="n">
        <v>188.57</v>
      </c>
      <c r="J1619" t="n">
        <v>151.43</v>
      </c>
      <c r="K1619" t="inlineStr">
        <is>
          <t>sale</t>
        </is>
      </c>
      <c r="L1619" t="inlineStr">
        <is>
          <t/>
        </is>
      </c>
      <c r="M1619" t="inlineStr">
        <is>
          <t/>
        </is>
      </c>
      <c r="N1619" t="n">
        <v>0.0</v>
      </c>
      <c r="O1619" t="n">
        <v>0.0</v>
      </c>
      <c r="P1619" t="n">
        <v>151.59</v>
      </c>
      <c r="Q1619" t="n">
        <v>151.57</v>
      </c>
      <c r="R1619" t="n">
        <v>37.14</v>
      </c>
      <c r="S1619" t="n">
        <v>37.14</v>
      </c>
      <c r="T1619" t="n">
        <v>1.89</v>
      </c>
      <c r="U1619" t="n">
        <v>1.89</v>
      </c>
      <c r="V1619" t="n">
        <v>27.26</v>
      </c>
      <c r="W1619" t="n">
        <v>27.26</v>
      </c>
      <c r="X1619" t="n">
        <v>2.48</v>
      </c>
      <c r="Y1619" t="n">
        <v>2.48</v>
      </c>
      <c r="Z1619" t="n">
        <v>5.35</v>
      </c>
      <c r="AA1619" t="n">
        <v>5.36</v>
      </c>
      <c r="AB1619" t="n">
        <v>9.42</v>
      </c>
      <c r="AC1619" t="n">
        <v>9.43</v>
      </c>
      <c r="AD1619" t="n">
        <v>9.430000000000007</v>
      </c>
      <c r="AE1619" t="n">
        <v>0.020000000000010232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-0.010000000000000675</v>
      </c>
      <c r="AK1619" t="n">
        <v>-0.009999999999999787</v>
      </c>
      <c r="AL1619" t="inlineStr">
        <is>
          <t>unreconciled</t>
        </is>
      </c>
      <c r="AM1619" t="inlineStr">
        <is>
          <t>Order Amount Mismatch (POS&gt;3PO)</t>
        </is>
      </c>
      <c r="AN1619" t="n">
        <v>9.43</v>
      </c>
      <c r="AO1619" t="n">
        <f>ROUND(P1619*100/H1619,2)</f>
        <v>0.0</v>
      </c>
      <c r="AP1619" t="n">
        <f>ROUND(Q1619*100/I1619,2)</f>
        <v>0.0</v>
      </c>
      <c r="AQ1619"/>
      <c r="AR1619"/>
      <c r="AS1619" t="n">
        <v>0.0</v>
      </c>
    </row>
    <row r="1620">
      <c r="A1620" s="1" t="n">
        <v>45234.0</v>
      </c>
      <c r="B1620" s="2" t="n">
        <v>45235.027708333335</v>
      </c>
      <c r="C1620" t="inlineStr">
        <is>
          <t>3140094012085912</t>
        </is>
      </c>
      <c r="D1620" t="inlineStr">
        <is>
          <t>POS0012</t>
        </is>
      </c>
      <c r="E1620" t="inlineStr">
        <is>
          <t>27</t>
        </is>
      </c>
      <c r="F1620" t="inlineStr">
        <is>
          <t>0094</t>
        </is>
      </c>
      <c r="G1620" t="inlineStr">
        <is>
          <t>5316071629</t>
        </is>
      </c>
      <c r="H1620" t="n">
        <v>519.0</v>
      </c>
      <c r="I1620" t="n">
        <v>494.28</v>
      </c>
      <c r="J1620" t="n">
        <v>457.14</v>
      </c>
      <c r="K1620" t="inlineStr">
        <is>
          <t>sale</t>
        </is>
      </c>
      <c r="L1620" t="inlineStr">
        <is>
          <t/>
        </is>
      </c>
      <c r="M1620" t="inlineStr">
        <is>
          <t/>
        </is>
      </c>
      <c r="N1620" t="n">
        <v>0.0</v>
      </c>
      <c r="O1620" t="n">
        <v>0.0</v>
      </c>
      <c r="P1620" t="n">
        <v>384.58</v>
      </c>
      <c r="Q1620" t="n">
        <v>384.58</v>
      </c>
      <c r="R1620" t="n">
        <v>37.14</v>
      </c>
      <c r="S1620" t="n">
        <v>37.14</v>
      </c>
      <c r="T1620" t="n">
        <v>4.94</v>
      </c>
      <c r="U1620" t="n">
        <v>4.94</v>
      </c>
      <c r="V1620" t="n">
        <v>82.29</v>
      </c>
      <c r="W1620" t="n">
        <v>82.29</v>
      </c>
      <c r="X1620" t="n">
        <v>6.49</v>
      </c>
      <c r="Y1620" t="n">
        <v>6.49</v>
      </c>
      <c r="Z1620" t="n">
        <v>15.98</v>
      </c>
      <c r="AA1620" t="n">
        <v>15.98</v>
      </c>
      <c r="AB1620" t="n">
        <v>24.72</v>
      </c>
      <c r="AC1620" t="n">
        <v>24.72</v>
      </c>
      <c r="AD1620" t="n">
        <v>24.720000000000027</v>
      </c>
      <c r="AE1620" t="n">
        <v>0.0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0.0</v>
      </c>
      <c r="AL1620" t="inlineStr">
        <is>
          <t>unreconciled</t>
        </is>
      </c>
      <c r="AM1620" t="inlineStr">
        <is>
          <t>Order Amount Mismatch (POS&gt;3PO)</t>
        </is>
      </c>
      <c r="AN1620" t="n">
        <v>24.72</v>
      </c>
      <c r="AO1620" t="n">
        <f>ROUND(P1620*100/H1620,2)</f>
        <v>0.0</v>
      </c>
      <c r="AP1620" t="n">
        <f>ROUND(Q1620*100/I1620,2)</f>
        <v>0.0</v>
      </c>
      <c r="AQ1620"/>
      <c r="AR1620"/>
      <c r="AS1620" t="n">
        <v>0.0</v>
      </c>
    </row>
    <row r="1621">
      <c r="A1621" s="1" t="n">
        <v>45235.0</v>
      </c>
      <c r="B1621" s="2" t="n">
        <v>45235.48394675926</v>
      </c>
      <c r="C1621" t="inlineStr">
        <is>
          <t>3140094012085951</t>
        </is>
      </c>
      <c r="D1621" t="inlineStr">
        <is>
          <t>POS0012</t>
        </is>
      </c>
      <c r="E1621" t="inlineStr">
        <is>
          <t>66</t>
        </is>
      </c>
      <c r="F1621" t="inlineStr">
        <is>
          <t>0094</t>
        </is>
      </c>
      <c r="G1621" t="inlineStr">
        <is>
          <t>5316076779</t>
        </is>
      </c>
      <c r="H1621" t="n">
        <v>371.0</v>
      </c>
      <c r="I1621" t="n">
        <v>353.33</v>
      </c>
      <c r="J1621" t="n">
        <v>316.19</v>
      </c>
      <c r="K1621" t="inlineStr">
        <is>
          <t>sale</t>
        </is>
      </c>
      <c r="L1621" t="inlineStr">
        <is>
          <t/>
        </is>
      </c>
      <c r="M1621" t="inlineStr">
        <is>
          <t/>
        </is>
      </c>
      <c r="N1621" t="n">
        <v>0.0</v>
      </c>
      <c r="O1621" t="n">
        <v>0.0</v>
      </c>
      <c r="P1621" t="n">
        <v>277.17</v>
      </c>
      <c r="Q1621" t="n">
        <v>277.16</v>
      </c>
      <c r="R1621" t="n">
        <v>37.14</v>
      </c>
      <c r="S1621" t="n">
        <v>37.14</v>
      </c>
      <c r="T1621" t="n">
        <v>3.53</v>
      </c>
      <c r="U1621" t="n">
        <v>3.53</v>
      </c>
      <c r="V1621" t="n">
        <v>56.91</v>
      </c>
      <c r="W1621" t="n">
        <v>56.91</v>
      </c>
      <c r="X1621" t="n">
        <v>4.64</v>
      </c>
      <c r="Y1621" t="n">
        <v>4.64</v>
      </c>
      <c r="Z1621" t="n">
        <v>11.08</v>
      </c>
      <c r="AA1621" t="n">
        <v>11.08</v>
      </c>
      <c r="AB1621" t="n">
        <v>17.66</v>
      </c>
      <c r="AC1621" t="n">
        <v>17.67</v>
      </c>
      <c r="AD1621" t="n">
        <v>17.670000000000016</v>
      </c>
      <c r="AE1621" t="n">
        <v>0.009999999999990905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-0.010000000000001563</v>
      </c>
      <c r="AL1621" t="inlineStr">
        <is>
          <t>unreconciled</t>
        </is>
      </c>
      <c r="AM1621" t="inlineStr">
        <is>
          <t>Order Amount Mismatch (POS&gt;3PO)</t>
        </is>
      </c>
      <c r="AN1621" t="n">
        <v>17.67</v>
      </c>
      <c r="AO1621" t="n">
        <f>ROUND(P1621*100/H1621,2)</f>
        <v>0.0</v>
      </c>
      <c r="AP1621" t="n">
        <f>ROUND(Q1621*100/I1621,2)</f>
        <v>0.0</v>
      </c>
      <c r="AQ1621"/>
      <c r="AR1621"/>
      <c r="AS1621" t="n">
        <v>0.0</v>
      </c>
    </row>
    <row r="1622">
      <c r="A1622" s="1" t="n">
        <v>45235.0</v>
      </c>
      <c r="B1622" s="2" t="n">
        <v>45235.53298611111</v>
      </c>
      <c r="C1622" t="inlineStr">
        <is>
          <t>3140094012085972</t>
        </is>
      </c>
      <c r="D1622" t="inlineStr">
        <is>
          <t>POS0012</t>
        </is>
      </c>
      <c r="E1622" t="inlineStr">
        <is>
          <t>87</t>
        </is>
      </c>
      <c r="F1622" t="inlineStr">
        <is>
          <t>0094</t>
        </is>
      </c>
      <c r="G1622" t="inlineStr">
        <is>
          <t>5316080405</t>
        </is>
      </c>
      <c r="H1622" t="n">
        <v>255.0</v>
      </c>
      <c r="I1622" t="n">
        <v>242.86</v>
      </c>
      <c r="J1622" t="n">
        <v>205.72</v>
      </c>
      <c r="K1622" t="inlineStr">
        <is>
          <t>sale</t>
        </is>
      </c>
      <c r="L1622" t="inlineStr">
        <is>
          <t/>
        </is>
      </c>
      <c r="M1622" t="inlineStr">
        <is>
          <t/>
        </is>
      </c>
      <c r="N1622" t="n">
        <v>0.0</v>
      </c>
      <c r="O1622" t="n">
        <v>0.0</v>
      </c>
      <c r="P1622" t="n">
        <v>192.97</v>
      </c>
      <c r="Q1622" t="n">
        <v>192.95</v>
      </c>
      <c r="R1622" t="n">
        <v>37.14</v>
      </c>
      <c r="S1622" t="n">
        <v>37.14</v>
      </c>
      <c r="T1622" t="n">
        <v>2.43</v>
      </c>
      <c r="U1622" t="n">
        <v>2.43</v>
      </c>
      <c r="V1622" t="n">
        <v>37.03</v>
      </c>
      <c r="W1622" t="n">
        <v>37.03</v>
      </c>
      <c r="X1622" t="n">
        <v>3.19</v>
      </c>
      <c r="Y1622" t="n">
        <v>3.19</v>
      </c>
      <c r="Z1622" t="n">
        <v>7.24</v>
      </c>
      <c r="AA1622" t="n">
        <v>7.24</v>
      </c>
      <c r="AB1622" t="n">
        <v>12.14</v>
      </c>
      <c r="AC1622" t="n">
        <v>12.14</v>
      </c>
      <c r="AD1622" t="n">
        <v>12.139999999999986</v>
      </c>
      <c r="AE1622" t="n">
        <v>0.020000000000010232</v>
      </c>
      <c r="AF1622" t="n">
        <v>0.0</v>
      </c>
      <c r="AG1622" t="n">
        <v>0.0</v>
      </c>
      <c r="AH1622" t="n">
        <v>0.0</v>
      </c>
      <c r="AI1622" t="n">
        <v>0.0</v>
      </c>
      <c r="AJ1622" t="n">
        <v>0.0</v>
      </c>
      <c r="AK1622" t="n">
        <v>0.0</v>
      </c>
      <c r="AL1622" t="inlineStr">
        <is>
          <t>unreconciled</t>
        </is>
      </c>
      <c r="AM1622" t="inlineStr">
        <is>
          <t>Order Amount Mismatch (POS&gt;3PO)</t>
        </is>
      </c>
      <c r="AN1622" t="n">
        <v>12.14</v>
      </c>
      <c r="AO1622" t="n">
        <f>ROUND(P1622*100/H1622,2)</f>
        <v>0.0</v>
      </c>
      <c r="AP1622" t="n">
        <f>ROUND(Q1622*100/I1622,2)</f>
        <v>0.0</v>
      </c>
      <c r="AQ1622"/>
      <c r="AR1622"/>
      <c r="AS1622" t="n">
        <v>0.0</v>
      </c>
    </row>
    <row r="1623">
      <c r="A1623" s="1" t="n">
        <v>45234.0</v>
      </c>
      <c r="B1623" s="2" t="n">
        <v>45234.86568287037</v>
      </c>
      <c r="C1623" t="inlineStr">
        <is>
          <t>3140023012059614</t>
        </is>
      </c>
      <c r="D1623" t="inlineStr">
        <is>
          <t>POS0012</t>
        </is>
      </c>
      <c r="E1623" t="inlineStr">
        <is>
          <t>06</t>
        </is>
      </c>
      <c r="F1623" t="inlineStr">
        <is>
          <t>0023</t>
        </is>
      </c>
      <c r="G1623" t="inlineStr">
        <is>
          <t>5316080652</t>
        </is>
      </c>
      <c r="H1623" t="n">
        <v>361.0</v>
      </c>
      <c r="I1623" t="n">
        <v>343.8</v>
      </c>
      <c r="J1623" t="n">
        <v>306.66</v>
      </c>
      <c r="K1623" t="inlineStr">
        <is>
          <t>sale</t>
        </is>
      </c>
      <c r="L1623" t="inlineStr">
        <is>
          <t/>
        </is>
      </c>
      <c r="M1623" t="inlineStr">
        <is>
          <t/>
        </is>
      </c>
      <c r="N1623" t="n">
        <v>0.0</v>
      </c>
      <c r="O1623" t="n">
        <v>0.0</v>
      </c>
      <c r="P1623" t="n">
        <v>269.9</v>
      </c>
      <c r="Q1623" t="n">
        <v>269.89</v>
      </c>
      <c r="R1623" t="n">
        <v>37.14</v>
      </c>
      <c r="S1623" t="n">
        <v>37.14</v>
      </c>
      <c r="T1623" t="n">
        <v>3.44</v>
      </c>
      <c r="U1623" t="n">
        <v>3.44</v>
      </c>
      <c r="V1623" t="n">
        <v>55.2</v>
      </c>
      <c r="W1623" t="n">
        <v>55.2</v>
      </c>
      <c r="X1623" t="n">
        <v>4.51</v>
      </c>
      <c r="Y1623" t="n">
        <v>4.51</v>
      </c>
      <c r="Z1623" t="n">
        <v>10.75</v>
      </c>
      <c r="AA1623" t="n">
        <v>10.75</v>
      </c>
      <c r="AB1623" t="n">
        <v>17.2</v>
      </c>
      <c r="AC1623" t="n">
        <v>17.19</v>
      </c>
      <c r="AD1623" t="n">
        <v>17.19999999999999</v>
      </c>
      <c r="AE1623" t="n">
        <v>0.009999999999990905</v>
      </c>
      <c r="AF1623" t="n">
        <v>0.0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0.00999999999999801</v>
      </c>
      <c r="AL1623" t="inlineStr">
        <is>
          <t>unreconciled</t>
        </is>
      </c>
      <c r="AM1623" t="inlineStr">
        <is>
          <t>Order Amount Mismatch (POS&gt;3PO)</t>
        </is>
      </c>
      <c r="AN1623" t="n">
        <v>17.2</v>
      </c>
      <c r="AO1623" t="n">
        <f>ROUND(P1623*100/H1623,2)</f>
        <v>0.0</v>
      </c>
      <c r="AP1623" t="n">
        <f>ROUND(Q1623*100/I1623,2)</f>
        <v>0.0</v>
      </c>
      <c r="AQ1623"/>
      <c r="AR1623"/>
      <c r="AS1623" t="n">
        <v>0.0</v>
      </c>
    </row>
    <row r="1624">
      <c r="A1624" s="1" t="n">
        <v>45235.0</v>
      </c>
      <c r="B1624" s="2" t="n">
        <v>45235.70292824074</v>
      </c>
      <c r="C1624" t="inlineStr">
        <is>
          <t>3140094012086102</t>
        </is>
      </c>
      <c r="D1624" t="inlineStr">
        <is>
          <t>POS0012</t>
        </is>
      </c>
      <c r="E1624" t="inlineStr">
        <is>
          <t>17</t>
        </is>
      </c>
      <c r="F1624" t="inlineStr">
        <is>
          <t>0094</t>
        </is>
      </c>
      <c r="G1624" t="inlineStr">
        <is>
          <t>5316083527</t>
        </is>
      </c>
      <c r="H1624" t="n">
        <v>500.00000000000006</v>
      </c>
      <c r="I1624" t="n">
        <v>476.2</v>
      </c>
      <c r="J1624" t="n">
        <v>439.06</v>
      </c>
      <c r="K1624" t="inlineStr">
        <is>
          <t>sale</t>
        </is>
      </c>
      <c r="L1624" t="inlineStr">
        <is>
          <t/>
        </is>
      </c>
      <c r="M1624" t="inlineStr">
        <is>
          <t/>
        </is>
      </c>
      <c r="N1624" t="n">
        <v>0.0</v>
      </c>
      <c r="O1624" t="n">
        <v>0.0</v>
      </c>
      <c r="P1624" t="n">
        <v>370.81</v>
      </c>
      <c r="Q1624" t="n">
        <v>370.8</v>
      </c>
      <c r="R1624" t="n">
        <v>37.14</v>
      </c>
      <c r="S1624" t="n">
        <v>37.14</v>
      </c>
      <c r="T1624" t="n">
        <v>4.76</v>
      </c>
      <c r="U1624" t="n">
        <v>4.76</v>
      </c>
      <c r="V1624" t="n">
        <v>79.03</v>
      </c>
      <c r="W1624" t="n">
        <v>79.03</v>
      </c>
      <c r="X1624" t="n">
        <v>6.25</v>
      </c>
      <c r="Y1624" t="n">
        <v>6.25</v>
      </c>
      <c r="Z1624" t="n">
        <v>15.35</v>
      </c>
      <c r="AA1624" t="n">
        <v>15.35</v>
      </c>
      <c r="AB1624" t="n">
        <v>23.82</v>
      </c>
      <c r="AC1624" t="n">
        <v>23.81</v>
      </c>
      <c r="AD1624" t="n">
        <v>23.800000000000068</v>
      </c>
      <c r="AE1624" t="n">
        <v>0.009999999999990905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0.0</v>
      </c>
      <c r="AK1624" t="n">
        <v>0.010000000000001563</v>
      </c>
      <c r="AL1624" t="inlineStr">
        <is>
          <t>unreconciled</t>
        </is>
      </c>
      <c r="AM1624" t="inlineStr">
        <is>
          <t>Order Amount Mismatch (POS&gt;3PO)</t>
        </is>
      </c>
      <c r="AN1624" t="n">
        <v>23.8</v>
      </c>
      <c r="AO1624" t="n">
        <f>ROUND(P1624*100/H1624,2)</f>
        <v>0.0</v>
      </c>
      <c r="AP1624" t="n">
        <f>ROUND(Q1624*100/I1624,2)</f>
        <v>0.0</v>
      </c>
      <c r="AQ1624"/>
      <c r="AR1624"/>
      <c r="AS1624" t="n">
        <v>0.0</v>
      </c>
    </row>
    <row r="1625">
      <c r="A1625" s="1" t="n">
        <v>45235.0</v>
      </c>
      <c r="B1625" s="2" t="n">
        <v>45235.97482638889</v>
      </c>
      <c r="C1625" t="inlineStr">
        <is>
          <t>3140094012086384</t>
        </is>
      </c>
      <c r="D1625" t="inlineStr">
        <is>
          <t>POS0012</t>
        </is>
      </c>
      <c r="E1625" t="inlineStr">
        <is>
          <t>99</t>
        </is>
      </c>
      <c r="F1625" t="inlineStr">
        <is>
          <t>0094</t>
        </is>
      </c>
      <c r="G1625" t="inlineStr">
        <is>
          <t>5316087870</t>
        </is>
      </c>
      <c r="H1625" t="n">
        <v>705.0</v>
      </c>
      <c r="I1625" t="n">
        <v>671.44</v>
      </c>
      <c r="J1625" t="n">
        <v>634.3</v>
      </c>
      <c r="K1625" t="inlineStr">
        <is>
          <t>sale</t>
        </is>
      </c>
      <c r="L1625" t="inlineStr">
        <is>
          <t/>
        </is>
      </c>
      <c r="M1625" t="inlineStr">
        <is>
          <t/>
        </is>
      </c>
      <c r="N1625" t="n">
        <v>0.0</v>
      </c>
      <c r="O1625" t="n">
        <v>0.0</v>
      </c>
      <c r="P1625" t="n">
        <v>519.61</v>
      </c>
      <c r="Q1625" t="n">
        <v>519.6</v>
      </c>
      <c r="R1625" t="n">
        <v>37.14</v>
      </c>
      <c r="S1625" t="n">
        <v>37.14</v>
      </c>
      <c r="T1625" t="n">
        <v>6.71</v>
      </c>
      <c r="U1625" t="n">
        <v>6.71</v>
      </c>
      <c r="V1625" t="n">
        <v>114.17</v>
      </c>
      <c r="W1625" t="n">
        <v>114.17</v>
      </c>
      <c r="X1625" t="n">
        <v>8.81</v>
      </c>
      <c r="Y1625" t="n">
        <v>8.81</v>
      </c>
      <c r="Z1625" t="n">
        <v>22.14</v>
      </c>
      <c r="AA1625" t="n">
        <v>22.14</v>
      </c>
      <c r="AB1625" t="n">
        <v>33.58</v>
      </c>
      <c r="AC1625" t="n">
        <v>33.57</v>
      </c>
      <c r="AD1625" t="n">
        <v>33.559999999999945</v>
      </c>
      <c r="AE1625" t="n">
        <v>0.009999999999990905</v>
      </c>
      <c r="AF1625" t="n">
        <v>0.0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0.00999999999999801</v>
      </c>
      <c r="AL1625" t="inlineStr">
        <is>
          <t>unreconciled</t>
        </is>
      </c>
      <c r="AM1625" t="inlineStr">
        <is>
          <t>Order Amount Mismatch (POS&gt;3PO)</t>
        </is>
      </c>
      <c r="AN1625" t="n">
        <v>33.56</v>
      </c>
      <c r="AO1625" t="n">
        <f>ROUND(P1625*100/H1625,2)</f>
        <v>0.0</v>
      </c>
      <c r="AP1625" t="n">
        <f>ROUND(Q1625*100/I1625,2)</f>
        <v>0.0</v>
      </c>
      <c r="AQ1625"/>
      <c r="AR1625"/>
      <c r="AS1625" t="n">
        <v>0.0</v>
      </c>
    </row>
    <row r="1626">
      <c r="A1626" s="1" t="n">
        <v>45235.0</v>
      </c>
      <c r="B1626" s="2" t="n">
        <v>45235.83988425926</v>
      </c>
      <c r="C1626" t="inlineStr">
        <is>
          <t>3140094012086249</t>
        </is>
      </c>
      <c r="D1626" t="inlineStr">
        <is>
          <t>POS0012</t>
        </is>
      </c>
      <c r="E1626" t="inlineStr">
        <is>
          <t>64</t>
        </is>
      </c>
      <c r="F1626" t="inlineStr">
        <is>
          <t>0094</t>
        </is>
      </c>
      <c r="G1626" t="inlineStr">
        <is>
          <t>5316088800</t>
        </is>
      </c>
      <c r="H1626" t="n">
        <v>554.0</v>
      </c>
      <c r="I1626" t="n">
        <v>527.62</v>
      </c>
      <c r="J1626" t="n">
        <v>490.48</v>
      </c>
      <c r="K1626" t="inlineStr">
        <is>
          <t>sale</t>
        </is>
      </c>
      <c r="L1626" t="inlineStr">
        <is>
          <t/>
        </is>
      </c>
      <c r="M1626" t="inlineStr">
        <is>
          <t/>
        </is>
      </c>
      <c r="N1626" t="n">
        <v>0.0</v>
      </c>
      <c r="O1626" t="n">
        <v>0.0</v>
      </c>
      <c r="P1626" t="n">
        <v>409.98</v>
      </c>
      <c r="Q1626" t="n">
        <v>409.97</v>
      </c>
      <c r="R1626" t="n">
        <v>37.14</v>
      </c>
      <c r="S1626" t="n">
        <v>37.14</v>
      </c>
      <c r="T1626" t="n">
        <v>5.28</v>
      </c>
      <c r="U1626" t="n">
        <v>5.28</v>
      </c>
      <c r="V1626" t="n">
        <v>88.29</v>
      </c>
      <c r="W1626" t="n">
        <v>88.29</v>
      </c>
      <c r="X1626" t="n">
        <v>6.93</v>
      </c>
      <c r="Y1626" t="n">
        <v>6.92</v>
      </c>
      <c r="Z1626" t="n">
        <v>17.14</v>
      </c>
      <c r="AA1626" t="n">
        <v>17.14</v>
      </c>
      <c r="AB1626" t="n">
        <v>26.38</v>
      </c>
      <c r="AC1626" t="n">
        <v>26.38</v>
      </c>
      <c r="AD1626" t="n">
        <v>26.379999999999995</v>
      </c>
      <c r="AE1626" t="n">
        <v>0.009999999999990905</v>
      </c>
      <c r="AF1626" t="n">
        <v>0.0</v>
      </c>
      <c r="AG1626" t="n">
        <v>0.0</v>
      </c>
      <c r="AH1626" t="n">
        <v>0.0</v>
      </c>
      <c r="AI1626" t="n">
        <v>0.009999999999999787</v>
      </c>
      <c r="AJ1626" t="n">
        <v>0.0</v>
      </c>
      <c r="AK1626" t="n">
        <v>0.0</v>
      </c>
      <c r="AL1626" t="inlineStr">
        <is>
          <t>unreconciled</t>
        </is>
      </c>
      <c r="AM1626" t="inlineStr">
        <is>
          <t>Order Amount Mismatch (POS&gt;3PO)</t>
        </is>
      </c>
      <c r="AN1626" t="n">
        <v>26.38</v>
      </c>
      <c r="AO1626" t="n">
        <f>ROUND(P1626*100/H1626,2)</f>
        <v>0.0</v>
      </c>
      <c r="AP1626" t="n">
        <f>ROUND(Q1626*100/I1626,2)</f>
        <v>0.0</v>
      </c>
      <c r="AQ1626"/>
      <c r="AR1626"/>
      <c r="AS1626" t="n">
        <v>0.0</v>
      </c>
    </row>
    <row r="1627">
      <c r="A1627" s="1" t="n">
        <v>45234.0</v>
      </c>
      <c r="B1627" s="2" t="n">
        <v>45234.85563657407</v>
      </c>
      <c r="C1627" t="inlineStr">
        <is>
          <t>3140094012085734</t>
        </is>
      </c>
      <c r="D1627" t="inlineStr">
        <is>
          <t>POS0012</t>
        </is>
      </c>
      <c r="E1627" t="inlineStr">
        <is>
          <t>49</t>
        </is>
      </c>
      <c r="F1627" t="inlineStr">
        <is>
          <t>0094</t>
        </is>
      </c>
      <c r="G1627" t="inlineStr">
        <is>
          <t>5316092715</t>
        </is>
      </c>
      <c r="H1627" t="n">
        <v>718.0</v>
      </c>
      <c r="I1627" t="n">
        <v>683.81</v>
      </c>
      <c r="J1627" t="n">
        <v>646.67</v>
      </c>
      <c r="K1627" t="inlineStr">
        <is>
          <t>sale</t>
        </is>
      </c>
      <c r="L1627" t="inlineStr">
        <is>
          <t/>
        </is>
      </c>
      <c r="M1627" t="inlineStr">
        <is>
          <t/>
        </is>
      </c>
      <c r="N1627" t="n">
        <v>0.0</v>
      </c>
      <c r="O1627" t="n">
        <v>0.0</v>
      </c>
      <c r="P1627" t="n">
        <v>529.02</v>
      </c>
      <c r="Q1627" t="n">
        <v>529.01</v>
      </c>
      <c r="R1627" t="n">
        <v>37.14</v>
      </c>
      <c r="S1627" t="n">
        <v>37.14</v>
      </c>
      <c r="T1627" t="n">
        <v>6.84</v>
      </c>
      <c r="U1627" t="n">
        <v>6.84</v>
      </c>
      <c r="V1627" t="n">
        <v>116.4</v>
      </c>
      <c r="W1627" t="n">
        <v>116.4</v>
      </c>
      <c r="X1627" t="n">
        <v>8.98</v>
      </c>
      <c r="Y1627" t="n">
        <v>8.98</v>
      </c>
      <c r="Z1627" t="n">
        <v>22.57</v>
      </c>
      <c r="AA1627" t="n">
        <v>22.57</v>
      </c>
      <c r="AB1627" t="n">
        <v>34.2</v>
      </c>
      <c r="AC1627" t="n">
        <v>34.19</v>
      </c>
      <c r="AD1627" t="n">
        <v>34.190000000000055</v>
      </c>
      <c r="AE1627" t="n">
        <v>0.009999999999990905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0.010000000000005116</v>
      </c>
      <c r="AL1627" t="inlineStr">
        <is>
          <t>unreconciled</t>
        </is>
      </c>
      <c r="AM1627" t="inlineStr">
        <is>
          <t>Order Amount Mismatch (POS&gt;3PO)</t>
        </is>
      </c>
      <c r="AN1627" t="n">
        <v>34.19</v>
      </c>
      <c r="AO1627" t="n">
        <f>ROUND(P1627*100/H1627,2)</f>
        <v>0.0</v>
      </c>
      <c r="AP1627" t="n">
        <f>ROUND(Q1627*100/I1627,2)</f>
        <v>0.0</v>
      </c>
      <c r="AQ1627"/>
      <c r="AR1627"/>
      <c r="AS1627" t="n">
        <v>0.0</v>
      </c>
    </row>
    <row r="1628">
      <c r="A1628" s="1" t="n">
        <v>45234.0</v>
      </c>
      <c r="B1628" s="2" t="n">
        <v>45234.71538194444</v>
      </c>
      <c r="C1628" t="inlineStr">
        <is>
          <t>3140023012059539</t>
        </is>
      </c>
      <c r="D1628" t="inlineStr">
        <is>
          <t>POS0012</t>
        </is>
      </c>
      <c r="E1628" t="inlineStr">
        <is>
          <t>31</t>
        </is>
      </c>
      <c r="F1628" t="inlineStr">
        <is>
          <t>0023</t>
        </is>
      </c>
      <c r="G1628" t="inlineStr">
        <is>
          <t>5316094043</t>
        </is>
      </c>
      <c r="H1628" t="n">
        <v>292.0</v>
      </c>
      <c r="I1628" t="n">
        <v>278.1</v>
      </c>
      <c r="J1628" t="n">
        <v>240.96</v>
      </c>
      <c r="K1628" t="inlineStr">
        <is>
          <t>sale</t>
        </is>
      </c>
      <c r="L1628" t="inlineStr">
        <is>
          <t/>
        </is>
      </c>
      <c r="M1628" t="inlineStr">
        <is>
          <t/>
        </is>
      </c>
      <c r="N1628" t="n">
        <v>0.0</v>
      </c>
      <c r="O1628" t="n">
        <v>0.0</v>
      </c>
      <c r="P1628" t="n">
        <v>219.84</v>
      </c>
      <c r="Q1628" t="n">
        <v>219.82</v>
      </c>
      <c r="R1628" t="n">
        <v>37.14</v>
      </c>
      <c r="S1628" t="n">
        <v>37.14</v>
      </c>
      <c r="T1628" t="n">
        <v>2.78</v>
      </c>
      <c r="U1628" t="n">
        <v>2.78</v>
      </c>
      <c r="V1628" t="n">
        <v>43.37</v>
      </c>
      <c r="W1628" t="n">
        <v>43.37</v>
      </c>
      <c r="X1628" t="n">
        <v>3.65</v>
      </c>
      <c r="Y1628" t="n">
        <v>3.65</v>
      </c>
      <c r="Z1628" t="n">
        <v>8.46</v>
      </c>
      <c r="AA1628" t="n">
        <v>8.47</v>
      </c>
      <c r="AB1628" t="n">
        <v>13.9</v>
      </c>
      <c r="AC1628" t="n">
        <v>13.91</v>
      </c>
      <c r="AD1628" t="n">
        <v>13.899999999999977</v>
      </c>
      <c r="AE1628" t="n">
        <v>0.020000000000010232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-0.009999999999999787</v>
      </c>
      <c r="AK1628" t="n">
        <v>-0.009999999999999787</v>
      </c>
      <c r="AL1628" t="inlineStr">
        <is>
          <t>unreconciled</t>
        </is>
      </c>
      <c r="AM1628" t="inlineStr">
        <is>
          <t>Order Amount Mismatch (POS&gt;3PO)</t>
        </is>
      </c>
      <c r="AN1628" t="n">
        <v>13.9</v>
      </c>
      <c r="AO1628" t="n">
        <f>ROUND(P1628*100/H1628,2)</f>
        <v>0.0</v>
      </c>
      <c r="AP1628" t="n">
        <f>ROUND(Q1628*100/I1628,2)</f>
        <v>0.0</v>
      </c>
      <c r="AQ1628"/>
      <c r="AR1628"/>
      <c r="AS1628" t="n">
        <v>0.0</v>
      </c>
    </row>
    <row r="1629">
      <c r="A1629" s="1" t="n">
        <v>45235.0</v>
      </c>
      <c r="B1629" s="2" t="n">
        <v>45235.84663194444</v>
      </c>
      <c r="C1629" t="inlineStr">
        <is>
          <t>3140023012059847</t>
        </is>
      </c>
      <c r="D1629" t="inlineStr">
        <is>
          <t>POS0012</t>
        </is>
      </c>
      <c r="E1629" t="inlineStr">
        <is>
          <t>39</t>
        </is>
      </c>
      <c r="F1629" t="inlineStr">
        <is>
          <t>0023</t>
        </is>
      </c>
      <c r="G1629" t="inlineStr">
        <is>
          <t>5316099241</t>
        </is>
      </c>
      <c r="H1629" t="n">
        <v>219.0</v>
      </c>
      <c r="I1629" t="n">
        <v>208.56</v>
      </c>
      <c r="J1629" t="n">
        <v>171.42</v>
      </c>
      <c r="K1629" t="inlineStr">
        <is>
          <t>sale</t>
        </is>
      </c>
      <c r="L1629" t="inlineStr">
        <is>
          <t/>
        </is>
      </c>
      <c r="M1629" t="inlineStr">
        <is>
          <t/>
        </is>
      </c>
      <c r="N1629" t="n">
        <v>0.0</v>
      </c>
      <c r="O1629" t="n">
        <v>0.0</v>
      </c>
      <c r="P1629" t="n">
        <v>166.82</v>
      </c>
      <c r="Q1629" t="n">
        <v>166.82</v>
      </c>
      <c r="R1629" t="n">
        <v>37.14</v>
      </c>
      <c r="S1629" t="n">
        <v>37.14</v>
      </c>
      <c r="T1629" t="n">
        <v>2.09</v>
      </c>
      <c r="U1629" t="n">
        <v>2.09</v>
      </c>
      <c r="V1629" t="n">
        <v>30.86</v>
      </c>
      <c r="W1629" t="n">
        <v>30.86</v>
      </c>
      <c r="X1629" t="n">
        <v>2.74</v>
      </c>
      <c r="Y1629" t="n">
        <v>2.74</v>
      </c>
      <c r="Z1629" t="n">
        <v>6.05</v>
      </c>
      <c r="AA1629" t="n">
        <v>6.04</v>
      </c>
      <c r="AB1629" t="n">
        <v>10.42</v>
      </c>
      <c r="AC1629" t="n">
        <v>10.43</v>
      </c>
      <c r="AD1629" t="n">
        <v>10.439999999999998</v>
      </c>
      <c r="AE1629" t="n">
        <v>0.0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0.009999999999999787</v>
      </c>
      <c r="AK1629" t="n">
        <v>-0.009999999999999787</v>
      </c>
      <c r="AL1629" t="inlineStr">
        <is>
          <t>unreconciled</t>
        </is>
      </c>
      <c r="AM1629" t="inlineStr">
        <is>
          <t>Order Amount Mismatch (POS&gt;3PO)</t>
        </is>
      </c>
      <c r="AN1629" t="n">
        <v>10.44</v>
      </c>
      <c r="AO1629" t="n">
        <f>ROUND(P1629*100/H1629,2)</f>
        <v>0.0</v>
      </c>
      <c r="AP1629" t="n">
        <f>ROUND(Q1629*100/I1629,2)</f>
        <v>0.0</v>
      </c>
      <c r="AQ1629"/>
      <c r="AR1629"/>
      <c r="AS1629" t="n">
        <v>0.0</v>
      </c>
    </row>
    <row r="1630">
      <c r="A1630" s="1" t="n">
        <v>45235.0</v>
      </c>
      <c r="B1630" s="2" t="n">
        <v>45235.9452662037</v>
      </c>
      <c r="C1630" t="inlineStr">
        <is>
          <t>3140094012086363</t>
        </is>
      </c>
      <c r="D1630" t="inlineStr">
        <is>
          <t>POS0012</t>
        </is>
      </c>
      <c r="E1630" t="inlineStr">
        <is>
          <t>78</t>
        </is>
      </c>
      <c r="F1630" t="inlineStr">
        <is>
          <t>0094</t>
        </is>
      </c>
      <c r="G1630" t="inlineStr">
        <is>
          <t>5316113563</t>
        </is>
      </c>
      <c r="H1630" t="n">
        <v>493.0</v>
      </c>
      <c r="I1630" t="n">
        <v>469.52</v>
      </c>
      <c r="J1630" t="n">
        <v>432.38</v>
      </c>
      <c r="K1630" t="inlineStr">
        <is>
          <t>sale</t>
        </is>
      </c>
      <c r="L1630" t="inlineStr">
        <is>
          <t/>
        </is>
      </c>
      <c r="M1630" t="inlineStr">
        <is>
          <t/>
        </is>
      </c>
      <c r="N1630" t="n">
        <v>0.0</v>
      </c>
      <c r="O1630" t="n">
        <v>0.0</v>
      </c>
      <c r="P1630" t="n">
        <v>365.71</v>
      </c>
      <c r="Q1630" t="n">
        <v>365.71</v>
      </c>
      <c r="R1630" t="n">
        <v>37.14</v>
      </c>
      <c r="S1630" t="n">
        <v>37.14</v>
      </c>
      <c r="T1630" t="n">
        <v>4.7</v>
      </c>
      <c r="U1630" t="n">
        <v>4.7</v>
      </c>
      <c r="V1630" t="n">
        <v>77.83</v>
      </c>
      <c r="W1630" t="n">
        <v>77.83</v>
      </c>
      <c r="X1630" t="n">
        <v>6.16</v>
      </c>
      <c r="Y1630" t="n">
        <v>6.16</v>
      </c>
      <c r="Z1630" t="n">
        <v>15.12</v>
      </c>
      <c r="AA1630" t="n">
        <v>15.12</v>
      </c>
      <c r="AB1630" t="n">
        <v>23.48</v>
      </c>
      <c r="AC1630" t="n">
        <v>23.48</v>
      </c>
      <c r="AD1630" t="n">
        <v>23.480000000000018</v>
      </c>
      <c r="AE1630" t="n">
        <v>0.0</v>
      </c>
      <c r="AF1630" t="n">
        <v>0.0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0.0</v>
      </c>
      <c r="AL1630" t="inlineStr">
        <is>
          <t>unreconciled</t>
        </is>
      </c>
      <c r="AM1630" t="inlineStr">
        <is>
          <t>Order Amount Mismatch (POS&gt;3PO)</t>
        </is>
      </c>
      <c r="AN1630" t="n">
        <v>23.48</v>
      </c>
      <c r="AO1630" t="n">
        <f>ROUND(P1630*100/H1630,2)</f>
        <v>0.0</v>
      </c>
      <c r="AP1630" t="n">
        <f>ROUND(Q1630*100/I1630,2)</f>
        <v>0.0</v>
      </c>
      <c r="AQ1630"/>
      <c r="AR1630"/>
      <c r="AS1630" t="n">
        <v>0.0</v>
      </c>
    </row>
    <row r="1631">
      <c r="A1631" s="1" t="n">
        <v>45235.0</v>
      </c>
      <c r="B1631" s="2" t="n">
        <v>45235.577893518515</v>
      </c>
      <c r="C1631" t="inlineStr">
        <is>
          <t>3140023012059775</t>
        </is>
      </c>
      <c r="D1631" t="inlineStr">
        <is>
          <t>POS0012</t>
        </is>
      </c>
      <c r="E1631" t="inlineStr">
        <is>
          <t>67</t>
        </is>
      </c>
      <c r="F1631" t="inlineStr">
        <is>
          <t>0023</t>
        </is>
      </c>
      <c r="G1631" t="inlineStr">
        <is>
          <t>5316116096</t>
        </is>
      </c>
      <c r="H1631" t="n">
        <v>274.0</v>
      </c>
      <c r="I1631" t="n">
        <v>260.95</v>
      </c>
      <c r="J1631" t="n">
        <v>223.81</v>
      </c>
      <c r="K1631" t="inlineStr">
        <is>
          <t>sale</t>
        </is>
      </c>
      <c r="L1631" t="inlineStr">
        <is>
          <t/>
        </is>
      </c>
      <c r="M1631" t="inlineStr">
        <is>
          <t/>
        </is>
      </c>
      <c r="N1631" t="n">
        <v>0.0</v>
      </c>
      <c r="O1631" t="n">
        <v>0.0</v>
      </c>
      <c r="P1631" t="n">
        <v>206.76</v>
      </c>
      <c r="Q1631" t="n">
        <v>206.75</v>
      </c>
      <c r="R1631" t="n">
        <v>37.14</v>
      </c>
      <c r="S1631" t="n">
        <v>37.14</v>
      </c>
      <c r="T1631" t="n">
        <v>2.61</v>
      </c>
      <c r="U1631" t="n">
        <v>2.61</v>
      </c>
      <c r="V1631" t="n">
        <v>40.29</v>
      </c>
      <c r="W1631" t="n">
        <v>40.29</v>
      </c>
      <c r="X1631" t="n">
        <v>3.42</v>
      </c>
      <c r="Y1631" t="n">
        <v>3.42</v>
      </c>
      <c r="Z1631" t="n">
        <v>7.87</v>
      </c>
      <c r="AA1631" t="n">
        <v>7.87</v>
      </c>
      <c r="AB1631" t="n">
        <v>13.04</v>
      </c>
      <c r="AC1631" t="n">
        <v>13.05</v>
      </c>
      <c r="AD1631" t="n">
        <v>13.050000000000011</v>
      </c>
      <c r="AE1631" t="n">
        <v>0.009999999999990905</v>
      </c>
      <c r="AF1631" t="n">
        <v>0.0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-0.010000000000001563</v>
      </c>
      <c r="AL1631" t="inlineStr">
        <is>
          <t>unreconciled</t>
        </is>
      </c>
      <c r="AM1631" t="inlineStr">
        <is>
          <t>Order Amount Mismatch (POS&gt;3PO)</t>
        </is>
      </c>
      <c r="AN1631" t="n">
        <v>13.05</v>
      </c>
      <c r="AO1631" t="n">
        <f>ROUND(P1631*100/H1631,2)</f>
        <v>0.0</v>
      </c>
      <c r="AP1631" t="n">
        <f>ROUND(Q1631*100/I1631,2)</f>
        <v>0.0</v>
      </c>
      <c r="AQ1631"/>
      <c r="AR1631"/>
      <c r="AS1631" t="n">
        <v>0.0</v>
      </c>
    </row>
    <row r="1632">
      <c r="A1632" s="1" t="n">
        <v>45234.0</v>
      </c>
      <c r="B1632" s="2" t="n">
        <v>45234.975590277776</v>
      </c>
      <c r="C1632" t="inlineStr">
        <is>
          <t>3140023012059687</t>
        </is>
      </c>
      <c r="D1632" t="inlineStr">
        <is>
          <t>POS0012</t>
        </is>
      </c>
      <c r="E1632" t="inlineStr">
        <is>
          <t>79</t>
        </is>
      </c>
      <c r="F1632" t="inlineStr">
        <is>
          <t>0023</t>
        </is>
      </c>
      <c r="G1632" t="inlineStr">
        <is>
          <t>5316123374</t>
        </is>
      </c>
      <c r="H1632" t="n">
        <v>307.0</v>
      </c>
      <c r="I1632" t="n">
        <v>292.38</v>
      </c>
      <c r="J1632" t="n">
        <v>255.24</v>
      </c>
      <c r="K1632" t="inlineStr">
        <is>
          <t>sale</t>
        </is>
      </c>
      <c r="L1632" t="inlineStr">
        <is>
          <t/>
        </is>
      </c>
      <c r="M1632" t="inlineStr">
        <is>
          <t/>
        </is>
      </c>
      <c r="N1632" t="n">
        <v>0.0</v>
      </c>
      <c r="O1632" t="n">
        <v>0.0</v>
      </c>
      <c r="P1632" t="n">
        <v>230.72</v>
      </c>
      <c r="Q1632" t="n">
        <v>230.72</v>
      </c>
      <c r="R1632" t="n">
        <v>37.14</v>
      </c>
      <c r="S1632" t="n">
        <v>37.14</v>
      </c>
      <c r="T1632" t="n">
        <v>2.92</v>
      </c>
      <c r="U1632" t="n">
        <v>2.92</v>
      </c>
      <c r="V1632" t="n">
        <v>45.94</v>
      </c>
      <c r="W1632" t="n">
        <v>45.94</v>
      </c>
      <c r="X1632" t="n">
        <v>3.84</v>
      </c>
      <c r="Y1632" t="n">
        <v>3.84</v>
      </c>
      <c r="Z1632" t="n">
        <v>8.96</v>
      </c>
      <c r="AA1632" t="n">
        <v>8.96</v>
      </c>
      <c r="AB1632" t="n">
        <v>14.62</v>
      </c>
      <c r="AC1632" t="n">
        <v>14.62</v>
      </c>
      <c r="AD1632" t="n">
        <v>14.620000000000005</v>
      </c>
      <c r="AE1632" t="n">
        <v>0.0</v>
      </c>
      <c r="AF1632" t="n">
        <v>0.0</v>
      </c>
      <c r="AG1632" t="n">
        <v>0.0</v>
      </c>
      <c r="AH1632" t="n">
        <v>0.0</v>
      </c>
      <c r="AI1632" t="n">
        <v>0.0</v>
      </c>
      <c r="AJ1632" t="n">
        <v>0.0</v>
      </c>
      <c r="AK1632" t="n">
        <v>0.0</v>
      </c>
      <c r="AL1632" t="inlineStr">
        <is>
          <t>unreconciled</t>
        </is>
      </c>
      <c r="AM1632" t="inlineStr">
        <is>
          <t>Order Amount Mismatch (POS&gt;3PO)</t>
        </is>
      </c>
      <c r="AN1632" t="n">
        <v>14.62</v>
      </c>
      <c r="AO1632" t="n">
        <f>ROUND(P1632*100/H1632,2)</f>
        <v>0.0</v>
      </c>
      <c r="AP1632" t="n">
        <f>ROUND(Q1632*100/I1632,2)</f>
        <v>0.0</v>
      </c>
      <c r="AQ1632"/>
      <c r="AR1632"/>
      <c r="AS1632" t="n">
        <v>0.0</v>
      </c>
    </row>
    <row r="1633">
      <c r="A1633" s="1" t="n">
        <v>45236.0</v>
      </c>
      <c r="B1633" s="2" t="n">
        <v>45236.56994212963</v>
      </c>
      <c r="C1633" t="inlineStr">
        <is>
          <t>3140094012086460</t>
        </is>
      </c>
      <c r="D1633" t="inlineStr">
        <is>
          <t>POS0012</t>
        </is>
      </c>
      <c r="E1633" t="inlineStr">
        <is>
          <t>75</t>
        </is>
      </c>
      <c r="F1633" t="inlineStr">
        <is>
          <t>0094</t>
        </is>
      </c>
      <c r="G1633" t="inlineStr">
        <is>
          <t>5316128854</t>
        </is>
      </c>
      <c r="H1633" t="n">
        <v>291.0</v>
      </c>
      <c r="I1633" t="n">
        <v>277.14</v>
      </c>
      <c r="J1633" t="n">
        <v>240.0</v>
      </c>
      <c r="K1633" t="inlineStr">
        <is>
          <t>sale</t>
        </is>
      </c>
      <c r="L1633" t="inlineStr">
        <is>
          <t/>
        </is>
      </c>
      <c r="M1633" t="inlineStr">
        <is>
          <t/>
        </is>
      </c>
      <c r="N1633" t="n">
        <v>0.0</v>
      </c>
      <c r="O1633" t="n">
        <v>0.0</v>
      </c>
      <c r="P1633" t="n">
        <v>219.1</v>
      </c>
      <c r="Q1633" t="n">
        <v>219.09</v>
      </c>
      <c r="R1633" t="n">
        <v>37.14</v>
      </c>
      <c r="S1633" t="n">
        <v>37.14</v>
      </c>
      <c r="T1633" t="n">
        <v>2.77</v>
      </c>
      <c r="U1633" t="n">
        <v>2.77</v>
      </c>
      <c r="V1633" t="n">
        <v>43.2</v>
      </c>
      <c r="W1633" t="n">
        <v>43.2</v>
      </c>
      <c r="X1633" t="n">
        <v>3.64</v>
      </c>
      <c r="Y1633" t="n">
        <v>3.64</v>
      </c>
      <c r="Z1633" t="n">
        <v>8.43</v>
      </c>
      <c r="AA1633" t="n">
        <v>8.44</v>
      </c>
      <c r="AB1633" t="n">
        <v>13.86</v>
      </c>
      <c r="AC1633" t="n">
        <v>13.86</v>
      </c>
      <c r="AD1633" t="n">
        <v>13.860000000000014</v>
      </c>
      <c r="AE1633" t="n">
        <v>0.009999999999990905</v>
      </c>
      <c r="AF1633" t="n">
        <v>0.0</v>
      </c>
      <c r="AG1633" t="n">
        <v>0.0</v>
      </c>
      <c r="AH1633" t="n">
        <v>0.0</v>
      </c>
      <c r="AI1633" t="n">
        <v>0.0</v>
      </c>
      <c r="AJ1633" t="n">
        <v>-0.009999999999999787</v>
      </c>
      <c r="AK1633" t="n">
        <v>0.0</v>
      </c>
      <c r="AL1633" t="inlineStr">
        <is>
          <t>unreconciled</t>
        </is>
      </c>
      <c r="AM1633" t="inlineStr">
        <is>
          <t>Order Amount Mismatch (POS&gt;3PO)</t>
        </is>
      </c>
      <c r="AN1633" t="n">
        <v>13.86</v>
      </c>
      <c r="AO1633" t="n">
        <f>ROUND(P1633*100/H1633,2)</f>
        <v>0.0</v>
      </c>
      <c r="AP1633" t="n">
        <f>ROUND(Q1633*100/I1633,2)</f>
        <v>0.0</v>
      </c>
      <c r="AQ1633"/>
      <c r="AR1633"/>
      <c r="AS1633" t="n">
        <v>0.0</v>
      </c>
    </row>
    <row r="1634">
      <c r="A1634" s="1" t="n">
        <v>45234.0</v>
      </c>
      <c r="B1634" s="2" t="n">
        <v>45235.02462962963</v>
      </c>
      <c r="C1634" t="inlineStr">
        <is>
          <t>3140094012085906</t>
        </is>
      </c>
      <c r="D1634" t="inlineStr">
        <is>
          <t>POS0012</t>
        </is>
      </c>
      <c r="E1634" t="inlineStr">
        <is>
          <t>21</t>
        </is>
      </c>
      <c r="F1634" t="inlineStr">
        <is>
          <t>0094</t>
        </is>
      </c>
      <c r="G1634" t="inlineStr">
        <is>
          <t>5316158163</t>
        </is>
      </c>
      <c r="H1634" t="n">
        <v>260.0</v>
      </c>
      <c r="I1634" t="n">
        <v>247.61</v>
      </c>
      <c r="J1634" t="n">
        <v>210.47</v>
      </c>
      <c r="K1634" t="inlineStr">
        <is>
          <t>sale</t>
        </is>
      </c>
      <c r="L1634" t="inlineStr">
        <is>
          <t/>
        </is>
      </c>
      <c r="M1634" t="inlineStr">
        <is>
          <t/>
        </is>
      </c>
      <c r="N1634" t="n">
        <v>0.0</v>
      </c>
      <c r="O1634" t="n">
        <v>0.0</v>
      </c>
      <c r="P1634" t="n">
        <v>196.6</v>
      </c>
      <c r="Q1634" t="n">
        <v>196.6</v>
      </c>
      <c r="R1634" t="n">
        <v>37.14</v>
      </c>
      <c r="S1634" t="n">
        <v>37.14</v>
      </c>
      <c r="T1634" t="n">
        <v>2.48</v>
      </c>
      <c r="U1634" t="n">
        <v>2.48</v>
      </c>
      <c r="V1634" t="n">
        <v>37.88</v>
      </c>
      <c r="W1634" t="n">
        <v>37.88</v>
      </c>
      <c r="X1634" t="n">
        <v>3.25</v>
      </c>
      <c r="Y1634" t="n">
        <v>3.25</v>
      </c>
      <c r="Z1634" t="n">
        <v>7.4</v>
      </c>
      <c r="AA1634" t="n">
        <v>7.4</v>
      </c>
      <c r="AB1634" t="n">
        <v>12.38</v>
      </c>
      <c r="AC1634" t="n">
        <v>12.38</v>
      </c>
      <c r="AD1634" t="n">
        <v>12.389999999999986</v>
      </c>
      <c r="AE1634" t="n">
        <v>0.0</v>
      </c>
      <c r="AF1634" t="n">
        <v>0.0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0.0</v>
      </c>
      <c r="AL1634" t="inlineStr">
        <is>
          <t>unreconciled</t>
        </is>
      </c>
      <c r="AM1634" t="inlineStr">
        <is>
          <t>Order Amount Mismatch (POS&gt;3PO)</t>
        </is>
      </c>
      <c r="AN1634" t="n">
        <v>12.39</v>
      </c>
      <c r="AO1634" t="n">
        <f>ROUND(P1634*100/H1634,2)</f>
        <v>0.0</v>
      </c>
      <c r="AP1634" t="n">
        <f>ROUND(Q1634*100/I1634,2)</f>
        <v>0.0</v>
      </c>
      <c r="AQ1634"/>
      <c r="AR1634"/>
      <c r="AS1634" t="n">
        <v>0.0</v>
      </c>
    </row>
    <row r="1635">
      <c r="A1635" s="1" t="n">
        <v>45235.0</v>
      </c>
      <c r="B1635" s="2" t="n">
        <v>45235.5221875</v>
      </c>
      <c r="C1635" t="inlineStr">
        <is>
          <t>3140094012085968</t>
        </is>
      </c>
      <c r="D1635" t="inlineStr">
        <is>
          <t>POS0012</t>
        </is>
      </c>
      <c r="E1635" t="inlineStr">
        <is>
          <t>83</t>
        </is>
      </c>
      <c r="F1635" t="inlineStr">
        <is>
          <t>0094</t>
        </is>
      </c>
      <c r="G1635" t="inlineStr">
        <is>
          <t>5316163538</t>
        </is>
      </c>
      <c r="H1635" t="n">
        <v>574.0</v>
      </c>
      <c r="I1635" t="n">
        <v>509.52</v>
      </c>
      <c r="J1635" t="n">
        <v>509.52</v>
      </c>
      <c r="K1635" t="inlineStr">
        <is>
          <t>addition</t>
        </is>
      </c>
      <c r="L1635" t="inlineStr">
        <is>
          <t/>
        </is>
      </c>
      <c r="M1635" t="inlineStr">
        <is>
          <t/>
        </is>
      </c>
      <c r="N1635" t="n">
        <v>0.0</v>
      </c>
      <c r="O1635" t="n">
        <v>0.0</v>
      </c>
      <c r="P1635" t="n">
        <v>428.31</v>
      </c>
      <c r="Q1635" t="n">
        <v>328.0</v>
      </c>
      <c r="R1635" t="n">
        <v>37.14</v>
      </c>
      <c r="S1635" t="n">
        <v>0.0</v>
      </c>
      <c r="T1635" t="n">
        <v>0.0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27.34</v>
      </c>
      <c r="AC1635" t="n">
        <v>27.33</v>
      </c>
      <c r="AD1635" t="n">
        <v>64.48000000000002</v>
      </c>
      <c r="AE1635" t="n">
        <v>100.31</v>
      </c>
      <c r="AF1635" t="n">
        <v>37.14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0.010000000000001563</v>
      </c>
      <c r="AL1635" t="inlineStr">
        <is>
          <t>unreconciled</t>
        </is>
      </c>
      <c r="AM1635" t="inlineStr">
        <is>
          <t>Packaging Charge Mismatch</t>
        </is>
      </c>
      <c r="AN1635" t="n">
        <v>37.14</v>
      </c>
      <c r="AO1635" t="n">
        <f>ROUND(P1635*100/H1635,2)</f>
        <v>0.0</v>
      </c>
      <c r="AP1635" t="n">
        <f>ROUND(Q1635*100/I1635,2)</f>
        <v>0.0</v>
      </c>
      <c r="AQ1635"/>
      <c r="AR1635"/>
      <c r="AS1635" t="n">
        <v>0.0</v>
      </c>
    </row>
    <row r="1636">
      <c r="A1636" s="1" t="n">
        <v>45234.0</v>
      </c>
      <c r="B1636" s="2" t="n">
        <v>45235.01252314815</v>
      </c>
      <c r="C1636" t="inlineStr">
        <is>
          <t>3140094012085888</t>
        </is>
      </c>
      <c r="D1636" t="inlineStr">
        <is>
          <t>POS0012</t>
        </is>
      </c>
      <c r="E1636" t="inlineStr">
        <is>
          <t>03</t>
        </is>
      </c>
      <c r="F1636" t="inlineStr">
        <is>
          <t>0094</t>
        </is>
      </c>
      <c r="G1636" t="inlineStr">
        <is>
          <t>5316165170</t>
        </is>
      </c>
      <c r="H1636" t="n">
        <v>827.0</v>
      </c>
      <c r="I1636" t="n">
        <v>787.61</v>
      </c>
      <c r="J1636" t="n">
        <v>750.47</v>
      </c>
      <c r="K1636" t="inlineStr">
        <is>
          <t>sale</t>
        </is>
      </c>
      <c r="L1636" t="inlineStr">
        <is>
          <t/>
        </is>
      </c>
      <c r="M1636" t="inlineStr">
        <is>
          <t/>
        </is>
      </c>
      <c r="N1636" t="n">
        <v>0.0</v>
      </c>
      <c r="O1636" t="n">
        <v>0.0</v>
      </c>
      <c r="P1636" t="n">
        <v>608.13</v>
      </c>
      <c r="Q1636" t="n">
        <v>608.14</v>
      </c>
      <c r="R1636" t="n">
        <v>37.14</v>
      </c>
      <c r="S1636" t="n">
        <v>37.14</v>
      </c>
      <c r="T1636" t="n">
        <v>7.88</v>
      </c>
      <c r="U1636" t="n">
        <v>7.88</v>
      </c>
      <c r="V1636" t="n">
        <v>135.08</v>
      </c>
      <c r="W1636" t="n">
        <v>135.08</v>
      </c>
      <c r="X1636" t="n">
        <v>10.34</v>
      </c>
      <c r="Y1636" t="n">
        <v>10.34</v>
      </c>
      <c r="Z1636" t="n">
        <v>26.18</v>
      </c>
      <c r="AA1636" t="n">
        <v>26.17</v>
      </c>
      <c r="AB1636" t="n">
        <v>39.38</v>
      </c>
      <c r="AC1636" t="n">
        <v>39.38</v>
      </c>
      <c r="AD1636" t="n">
        <v>39.389999999999986</v>
      </c>
      <c r="AE1636" t="n">
        <v>-0.009999999999990905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0.00999999999999801</v>
      </c>
      <c r="AK1636" t="n">
        <v>0.0</v>
      </c>
      <c r="AL1636" t="inlineStr">
        <is>
          <t>unreconciled</t>
        </is>
      </c>
      <c r="AM1636" t="inlineStr">
        <is>
          <t>Order Amount Mismatch (POS&gt;3PO)</t>
        </is>
      </c>
      <c r="AN1636" t="n">
        <v>39.39</v>
      </c>
      <c r="AO1636" t="n">
        <f>ROUND(P1636*100/H1636,2)</f>
        <v>0.0</v>
      </c>
      <c r="AP1636" t="n">
        <f>ROUND(Q1636*100/I1636,2)</f>
        <v>0.0</v>
      </c>
      <c r="AQ1636"/>
      <c r="AR1636"/>
      <c r="AS1636" t="n">
        <v>0.0</v>
      </c>
    </row>
    <row r="1637">
      <c r="A1637" s="1" t="n">
        <v>45234.0</v>
      </c>
      <c r="B1637" s="2" t="n">
        <v>45234.78128472222</v>
      </c>
      <c r="C1637" t="inlineStr">
        <is>
          <t>3140094012085652</t>
        </is>
      </c>
      <c r="D1637" t="inlineStr">
        <is>
          <t>POS0012</t>
        </is>
      </c>
      <c r="E1637" t="inlineStr">
        <is>
          <t>67</t>
        </is>
      </c>
      <c r="F1637" t="inlineStr">
        <is>
          <t>0094</t>
        </is>
      </c>
      <c r="G1637" t="inlineStr">
        <is>
          <t>5316170617</t>
        </is>
      </c>
      <c r="H1637" t="n">
        <v>275.0</v>
      </c>
      <c r="I1637" t="n">
        <v>261.9</v>
      </c>
      <c r="J1637" t="n">
        <v>224.76</v>
      </c>
      <c r="K1637" t="inlineStr">
        <is>
          <t>sale</t>
        </is>
      </c>
      <c r="L1637" t="inlineStr">
        <is>
          <t/>
        </is>
      </c>
      <c r="M1637" t="inlineStr">
        <is>
          <t/>
        </is>
      </c>
      <c r="N1637" t="n">
        <v>0.0</v>
      </c>
      <c r="O1637" t="n">
        <v>0.0</v>
      </c>
      <c r="P1637" t="n">
        <v>207.48</v>
      </c>
      <c r="Q1637" t="n">
        <v>207.48</v>
      </c>
      <c r="R1637" t="n">
        <v>37.14</v>
      </c>
      <c r="S1637" t="n">
        <v>37.14</v>
      </c>
      <c r="T1637" t="n">
        <v>2.62</v>
      </c>
      <c r="U1637" t="n">
        <v>2.62</v>
      </c>
      <c r="V1637" t="n">
        <v>40.46</v>
      </c>
      <c r="W1637" t="n">
        <v>40.46</v>
      </c>
      <c r="X1637" t="n">
        <v>3.44</v>
      </c>
      <c r="Y1637" t="n">
        <v>3.44</v>
      </c>
      <c r="Z1637" t="n">
        <v>7.9</v>
      </c>
      <c r="AA1637" t="n">
        <v>7.9</v>
      </c>
      <c r="AB1637" t="n">
        <v>13.1</v>
      </c>
      <c r="AC1637" t="n">
        <v>13.1</v>
      </c>
      <c r="AD1637" t="n">
        <v>13.100000000000023</v>
      </c>
      <c r="AE1637" t="n">
        <v>0.0</v>
      </c>
      <c r="AF1637" t="n">
        <v>0.0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0.0</v>
      </c>
      <c r="AL1637" t="inlineStr">
        <is>
          <t>unreconciled</t>
        </is>
      </c>
      <c r="AM1637" t="inlineStr">
        <is>
          <t>Order Amount Mismatch (POS&gt;3PO)</t>
        </is>
      </c>
      <c r="AN1637" t="n">
        <v>13.1</v>
      </c>
      <c r="AO1637" t="n">
        <f>ROUND(P1637*100/H1637,2)</f>
        <v>0.0</v>
      </c>
      <c r="AP1637" t="n">
        <f>ROUND(Q1637*100/I1637,2)</f>
        <v>0.0</v>
      </c>
      <c r="AQ1637"/>
      <c r="AR1637"/>
      <c r="AS1637" t="n">
        <v>0.0</v>
      </c>
    </row>
    <row r="1638">
      <c r="A1638" s="1" t="n">
        <v>45236.0</v>
      </c>
      <c r="B1638" s="2" t="n">
        <v>45236.43819444445</v>
      </c>
      <c r="C1638" t="inlineStr">
        <is>
          <t>3140023012059978</t>
        </is>
      </c>
      <c r="D1638" t="inlineStr">
        <is>
          <t>POS0012</t>
        </is>
      </c>
      <c r="E1638" t="inlineStr">
        <is>
          <t>70</t>
        </is>
      </c>
      <c r="F1638" t="inlineStr">
        <is>
          <t>0023</t>
        </is>
      </c>
      <c r="G1638" t="inlineStr">
        <is>
          <t>5316181409</t>
        </is>
      </c>
      <c r="H1638" t="n">
        <v>453.0</v>
      </c>
      <c r="I1638" t="n">
        <v>431.42</v>
      </c>
      <c r="J1638" t="n">
        <v>394.28</v>
      </c>
      <c r="K1638" t="inlineStr">
        <is>
          <t>sale</t>
        </is>
      </c>
      <c r="L1638" t="inlineStr">
        <is>
          <t/>
        </is>
      </c>
      <c r="M1638" t="inlineStr">
        <is>
          <t/>
        </is>
      </c>
      <c r="N1638" t="n">
        <v>0.0</v>
      </c>
      <c r="O1638" t="n">
        <v>0.0</v>
      </c>
      <c r="P1638" t="n">
        <v>336.69</v>
      </c>
      <c r="Q1638" t="n">
        <v>336.68</v>
      </c>
      <c r="R1638" t="n">
        <v>37.14</v>
      </c>
      <c r="S1638" t="n">
        <v>37.14</v>
      </c>
      <c r="T1638" t="n">
        <v>4.31</v>
      </c>
      <c r="U1638" t="n">
        <v>4.31</v>
      </c>
      <c r="V1638" t="n">
        <v>70.97</v>
      </c>
      <c r="W1638" t="n">
        <v>70.97</v>
      </c>
      <c r="X1638" t="n">
        <v>5.66</v>
      </c>
      <c r="Y1638" t="n">
        <v>5.66</v>
      </c>
      <c r="Z1638" t="n">
        <v>13.79</v>
      </c>
      <c r="AA1638" t="n">
        <v>13.79</v>
      </c>
      <c r="AB1638" t="n">
        <v>21.58</v>
      </c>
      <c r="AC1638" t="n">
        <v>21.57</v>
      </c>
      <c r="AD1638" t="n">
        <v>21.579999999999984</v>
      </c>
      <c r="AE1638" t="n">
        <v>0.009999999999990905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0.00999999999999801</v>
      </c>
      <c r="AL1638" t="inlineStr">
        <is>
          <t>unreconciled</t>
        </is>
      </c>
      <c r="AM1638" t="inlineStr">
        <is>
          <t>Order Amount Mismatch (POS&gt;3PO)</t>
        </is>
      </c>
      <c r="AN1638" t="n">
        <v>21.58</v>
      </c>
      <c r="AO1638" t="n">
        <f>ROUND(P1638*100/H1638,2)</f>
        <v>0.0</v>
      </c>
      <c r="AP1638" t="n">
        <f>ROUND(Q1638*100/I1638,2)</f>
        <v>0.0</v>
      </c>
      <c r="AQ1638"/>
      <c r="AR1638"/>
      <c r="AS1638" t="n">
        <v>0.0</v>
      </c>
    </row>
    <row r="1639">
      <c r="A1639" s="1" t="n">
        <v>45236.0</v>
      </c>
      <c r="B1639" s="2" t="n">
        <v>45236.63400462963</v>
      </c>
      <c r="C1639" t="inlineStr">
        <is>
          <t>3140023012060025</t>
        </is>
      </c>
      <c r="D1639" t="inlineStr">
        <is>
          <t>POS0012</t>
        </is>
      </c>
      <c r="E1639" t="inlineStr">
        <is>
          <t>17</t>
        </is>
      </c>
      <c r="F1639" t="inlineStr">
        <is>
          <t>0023</t>
        </is>
      </c>
      <c r="G1639" t="inlineStr">
        <is>
          <t>5316182855</t>
        </is>
      </c>
      <c r="H1639" t="n">
        <v>786.0</v>
      </c>
      <c r="I1639" t="n">
        <v>748.57</v>
      </c>
      <c r="J1639" t="n">
        <v>711.43</v>
      </c>
      <c r="K1639" t="inlineStr">
        <is>
          <t>sale</t>
        </is>
      </c>
      <c r="L1639" t="inlineStr">
        <is>
          <t/>
        </is>
      </c>
      <c r="M1639" t="inlineStr">
        <is>
          <t/>
        </is>
      </c>
      <c r="N1639" t="n">
        <v>0.0</v>
      </c>
      <c r="O1639" t="n">
        <v>0.0</v>
      </c>
      <c r="P1639" t="n">
        <v>578.38</v>
      </c>
      <c r="Q1639" t="n">
        <v>578.35</v>
      </c>
      <c r="R1639" t="n">
        <v>37.14</v>
      </c>
      <c r="S1639" t="n">
        <v>37.14</v>
      </c>
      <c r="T1639" t="n">
        <v>7.49</v>
      </c>
      <c r="U1639" t="n">
        <v>7.49</v>
      </c>
      <c r="V1639" t="n">
        <v>128.06</v>
      </c>
      <c r="W1639" t="n">
        <v>128.06</v>
      </c>
      <c r="X1639" t="n">
        <v>9.82</v>
      </c>
      <c r="Y1639" t="n">
        <v>9.82</v>
      </c>
      <c r="Z1639" t="n">
        <v>24.82</v>
      </c>
      <c r="AA1639" t="n">
        <v>24.82</v>
      </c>
      <c r="AB1639" t="n">
        <v>37.42</v>
      </c>
      <c r="AC1639" t="n">
        <v>37.43</v>
      </c>
      <c r="AD1639" t="n">
        <v>37.42999999999995</v>
      </c>
      <c r="AE1639" t="n">
        <v>0.029999999999972715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-0.00999999999999801</v>
      </c>
      <c r="AL1639" t="inlineStr">
        <is>
          <t>unreconciled</t>
        </is>
      </c>
      <c r="AM1639" t="inlineStr">
        <is>
          <t>Order Amount Mismatch (POS&gt;3PO)</t>
        </is>
      </c>
      <c r="AN1639" t="n">
        <v>37.43</v>
      </c>
      <c r="AO1639" t="n">
        <f>ROUND(P1639*100/H1639,2)</f>
        <v>0.0</v>
      </c>
      <c r="AP1639" t="n">
        <f>ROUND(Q1639*100/I1639,2)</f>
        <v>0.0</v>
      </c>
      <c r="AQ1639"/>
      <c r="AR1639"/>
      <c r="AS1639" t="n">
        <v>0.0</v>
      </c>
    </row>
    <row r="1640">
      <c r="A1640" s="1" t="n">
        <v>45234.0</v>
      </c>
      <c r="B1640" s="2" t="n">
        <v>45235.03392361111</v>
      </c>
      <c r="C1640" t="inlineStr">
        <is>
          <t>3140094012085921</t>
        </is>
      </c>
      <c r="D1640" t="inlineStr">
        <is>
          <t>POS0012</t>
        </is>
      </c>
      <c r="E1640" t="inlineStr">
        <is>
          <t>36</t>
        </is>
      </c>
      <c r="F1640" t="inlineStr">
        <is>
          <t>0094</t>
        </is>
      </c>
      <c r="G1640" t="inlineStr">
        <is>
          <t>5316194656</t>
        </is>
      </c>
      <c r="H1640" t="n">
        <v>249.0</v>
      </c>
      <c r="I1640" t="n">
        <v>237.14</v>
      </c>
      <c r="J1640" t="n">
        <v>200.0</v>
      </c>
      <c r="K1640" t="inlineStr">
        <is>
          <t>sale</t>
        </is>
      </c>
      <c r="L1640" t="inlineStr">
        <is>
          <t/>
        </is>
      </c>
      <c r="M1640" t="inlineStr">
        <is>
          <t/>
        </is>
      </c>
      <c r="N1640" t="n">
        <v>0.0</v>
      </c>
      <c r="O1640" t="n">
        <v>0.0</v>
      </c>
      <c r="P1640" t="n">
        <v>188.62</v>
      </c>
      <c r="Q1640" t="n">
        <v>188.62</v>
      </c>
      <c r="R1640" t="n">
        <v>37.14</v>
      </c>
      <c r="S1640" t="n">
        <v>37.14</v>
      </c>
      <c r="T1640" t="n">
        <v>2.37</v>
      </c>
      <c r="U1640" t="n">
        <v>2.37</v>
      </c>
      <c r="V1640" t="n">
        <v>36.0</v>
      </c>
      <c r="W1640" t="n">
        <v>36.0</v>
      </c>
      <c r="X1640" t="n">
        <v>3.11</v>
      </c>
      <c r="Y1640" t="n">
        <v>3.11</v>
      </c>
      <c r="Z1640" t="n">
        <v>7.04</v>
      </c>
      <c r="AA1640" t="n">
        <v>7.04</v>
      </c>
      <c r="AB1640" t="n">
        <v>11.86</v>
      </c>
      <c r="AC1640" t="n">
        <v>11.86</v>
      </c>
      <c r="AD1640" t="n">
        <v>11.860000000000014</v>
      </c>
      <c r="AE1640" t="n">
        <v>0.0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0.0</v>
      </c>
      <c r="AL1640" t="inlineStr">
        <is>
          <t>unreconciled</t>
        </is>
      </c>
      <c r="AM1640" t="inlineStr">
        <is>
          <t>Order Amount Mismatch (POS&gt;3PO)</t>
        </is>
      </c>
      <c r="AN1640" t="n">
        <v>11.86</v>
      </c>
      <c r="AO1640" t="n">
        <f>ROUND(P1640*100/H1640,2)</f>
        <v>0.0</v>
      </c>
      <c r="AP1640" t="n">
        <f>ROUND(Q1640*100/I1640,2)</f>
        <v>0.0</v>
      </c>
      <c r="AQ1640"/>
      <c r="AR1640"/>
      <c r="AS1640" t="n">
        <v>0.0</v>
      </c>
    </row>
    <row r="1641">
      <c r="A1641" s="1" t="n">
        <v>45234.0</v>
      </c>
      <c r="B1641" s="2" t="n">
        <v>45234.82487268518</v>
      </c>
      <c r="C1641" t="inlineStr">
        <is>
          <t>3140023012059585</t>
        </is>
      </c>
      <c r="D1641" t="inlineStr">
        <is>
          <t>POS0012</t>
        </is>
      </c>
      <c r="E1641" t="inlineStr">
        <is>
          <t>77</t>
        </is>
      </c>
      <c r="F1641" t="inlineStr">
        <is>
          <t>0023</t>
        </is>
      </c>
      <c r="G1641" t="inlineStr">
        <is>
          <t>5316196971</t>
        </is>
      </c>
      <c r="H1641" t="n">
        <v>148.0</v>
      </c>
      <c r="I1641" t="n">
        <v>140.95</v>
      </c>
      <c r="J1641" t="n">
        <v>103.81</v>
      </c>
      <c r="K1641" t="inlineStr">
        <is>
          <t>sale</t>
        </is>
      </c>
      <c r="L1641" t="inlineStr">
        <is>
          <t/>
        </is>
      </c>
      <c r="M1641" t="inlineStr">
        <is>
          <t/>
        </is>
      </c>
      <c r="N1641" t="n">
        <v>0.0</v>
      </c>
      <c r="O1641" t="n">
        <v>0.0</v>
      </c>
      <c r="P1641" t="n">
        <v>115.3</v>
      </c>
      <c r="Q1641" t="n">
        <v>115.3</v>
      </c>
      <c r="R1641" t="n">
        <v>37.14</v>
      </c>
      <c r="S1641" t="n">
        <v>37.14</v>
      </c>
      <c r="T1641" t="n">
        <v>1.41</v>
      </c>
      <c r="U1641" t="n">
        <v>1.41</v>
      </c>
      <c r="V1641" t="n">
        <v>18.69</v>
      </c>
      <c r="W1641" t="n">
        <v>18.69</v>
      </c>
      <c r="X1641" t="n">
        <v>1.85</v>
      </c>
      <c r="Y1641" t="n">
        <v>1.85</v>
      </c>
      <c r="Z1641" t="n">
        <v>3.7</v>
      </c>
      <c r="AA1641" t="n">
        <v>3.69</v>
      </c>
      <c r="AB1641" t="n">
        <v>7.04</v>
      </c>
      <c r="AC1641" t="n">
        <v>7.05</v>
      </c>
      <c r="AD1641" t="n">
        <v>7.050000000000011</v>
      </c>
      <c r="AE1641" t="n">
        <v>0.0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0.010000000000000231</v>
      </c>
      <c r="AK1641" t="n">
        <v>-0.009999999999999787</v>
      </c>
      <c r="AL1641" t="inlineStr">
        <is>
          <t>unreconciled</t>
        </is>
      </c>
      <c r="AM1641" t="inlineStr">
        <is>
          <t>Order Amount Mismatch (POS&gt;3PO)</t>
        </is>
      </c>
      <c r="AN1641" t="n">
        <v>7.05</v>
      </c>
      <c r="AO1641" t="n">
        <f>ROUND(P1641*100/H1641,2)</f>
        <v>0.0</v>
      </c>
      <c r="AP1641" t="n">
        <f>ROUND(Q1641*100/I1641,2)</f>
        <v>0.0</v>
      </c>
      <c r="AQ1641"/>
      <c r="AR1641"/>
      <c r="AS1641" t="n">
        <v>0.0</v>
      </c>
    </row>
    <row r="1642">
      <c r="A1642" s="1" t="n">
        <v>45235.0</v>
      </c>
      <c r="B1642" s="2" t="n">
        <v>45235.537199074075</v>
      </c>
      <c r="C1642" t="inlineStr">
        <is>
          <t>3140023012059757</t>
        </is>
      </c>
      <c r="D1642" t="inlineStr">
        <is>
          <t>POS0012</t>
        </is>
      </c>
      <c r="E1642" t="inlineStr">
        <is>
          <t>49</t>
        </is>
      </c>
      <c r="F1642" t="inlineStr">
        <is>
          <t>0023</t>
        </is>
      </c>
      <c r="G1642" t="inlineStr">
        <is>
          <t>5316197381</t>
        </is>
      </c>
      <c r="H1642" t="n">
        <v>327.0</v>
      </c>
      <c r="I1642" t="n">
        <v>311.43</v>
      </c>
      <c r="J1642" t="n">
        <v>274.29</v>
      </c>
      <c r="K1642" t="inlineStr">
        <is>
          <t>sale</t>
        </is>
      </c>
      <c r="L1642" t="inlineStr">
        <is>
          <t/>
        </is>
      </c>
      <c r="M1642" t="inlineStr">
        <is>
          <t/>
        </is>
      </c>
      <c r="N1642" t="n">
        <v>0.0</v>
      </c>
      <c r="O1642" t="n">
        <v>0.0</v>
      </c>
      <c r="P1642" t="n">
        <v>245.24</v>
      </c>
      <c r="Q1642" t="n">
        <v>245.22</v>
      </c>
      <c r="R1642" t="n">
        <v>37.14</v>
      </c>
      <c r="S1642" t="n">
        <v>37.14</v>
      </c>
      <c r="T1642" t="n">
        <v>3.11</v>
      </c>
      <c r="U1642" t="n">
        <v>3.11</v>
      </c>
      <c r="V1642" t="n">
        <v>49.37</v>
      </c>
      <c r="W1642" t="n">
        <v>49.37</v>
      </c>
      <c r="X1642" t="n">
        <v>4.09</v>
      </c>
      <c r="Y1642" t="n">
        <v>4.09</v>
      </c>
      <c r="Z1642" t="n">
        <v>9.62</v>
      </c>
      <c r="AA1642" t="n">
        <v>9.63</v>
      </c>
      <c r="AB1642" t="n">
        <v>15.58</v>
      </c>
      <c r="AC1642" t="n">
        <v>15.57</v>
      </c>
      <c r="AD1642" t="n">
        <v>15.569999999999993</v>
      </c>
      <c r="AE1642" t="n">
        <v>0.020000000000010232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-0.010000000000001563</v>
      </c>
      <c r="AK1642" t="n">
        <v>0.009999999999999787</v>
      </c>
      <c r="AL1642" t="inlineStr">
        <is>
          <t>unreconciled</t>
        </is>
      </c>
      <c r="AM1642" t="inlineStr">
        <is>
          <t>Order Amount Mismatch (POS&gt;3PO)</t>
        </is>
      </c>
      <c r="AN1642" t="n">
        <v>15.57</v>
      </c>
      <c r="AO1642" t="n">
        <f>ROUND(P1642*100/H1642,2)</f>
        <v>0.0</v>
      </c>
      <c r="AP1642" t="n">
        <f>ROUND(Q1642*100/I1642,2)</f>
        <v>0.0</v>
      </c>
      <c r="AQ1642"/>
      <c r="AR1642"/>
      <c r="AS1642" t="n">
        <v>0.0</v>
      </c>
    </row>
    <row r="1643">
      <c r="A1643" s="1" t="n">
        <v>45234.0</v>
      </c>
      <c r="B1643" s="2" t="n">
        <v>45234.957291666666</v>
      </c>
      <c r="C1643" t="inlineStr">
        <is>
          <t>3140094012085835</t>
        </is>
      </c>
      <c r="D1643" t="inlineStr">
        <is>
          <t>POS0012</t>
        </is>
      </c>
      <c r="E1643" t="inlineStr">
        <is>
          <t>50</t>
        </is>
      </c>
      <c r="F1643" t="inlineStr">
        <is>
          <t>0094</t>
        </is>
      </c>
      <c r="G1643" t="inlineStr">
        <is>
          <t>5316212326</t>
        </is>
      </c>
      <c r="H1643" t="n">
        <v>221.0</v>
      </c>
      <c r="I1643" t="n">
        <v>210.47</v>
      </c>
      <c r="J1643" t="n">
        <v>173.33</v>
      </c>
      <c r="K1643" t="inlineStr">
        <is>
          <t>sale</t>
        </is>
      </c>
      <c r="L1643" t="inlineStr">
        <is>
          <t/>
        </is>
      </c>
      <c r="M1643" t="inlineStr">
        <is>
          <t/>
        </is>
      </c>
      <c r="N1643" t="n">
        <v>0.0</v>
      </c>
      <c r="O1643" t="n">
        <v>0.0</v>
      </c>
      <c r="P1643" t="n">
        <v>168.3</v>
      </c>
      <c r="Q1643" t="n">
        <v>168.29</v>
      </c>
      <c r="R1643" t="n">
        <v>37.14</v>
      </c>
      <c r="S1643" t="n">
        <v>37.14</v>
      </c>
      <c r="T1643" t="n">
        <v>2.1</v>
      </c>
      <c r="U1643" t="n">
        <v>2.1</v>
      </c>
      <c r="V1643" t="n">
        <v>31.2</v>
      </c>
      <c r="W1643" t="n">
        <v>31.2</v>
      </c>
      <c r="X1643" t="n">
        <v>2.76</v>
      </c>
      <c r="Y1643" t="n">
        <v>2.76</v>
      </c>
      <c r="Z1643" t="n">
        <v>6.11</v>
      </c>
      <c r="AA1643" t="n">
        <v>6.12</v>
      </c>
      <c r="AB1643" t="n">
        <v>10.52</v>
      </c>
      <c r="AC1643" t="n">
        <v>10.52</v>
      </c>
      <c r="AD1643" t="n">
        <v>10.530000000000001</v>
      </c>
      <c r="AE1643" t="n">
        <v>0.010000000000019327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-0.009999999999999787</v>
      </c>
      <c r="AK1643" t="n">
        <v>0.0</v>
      </c>
      <c r="AL1643" t="inlineStr">
        <is>
          <t>unreconciled</t>
        </is>
      </c>
      <c r="AM1643" t="inlineStr">
        <is>
          <t>Order Amount Mismatch (POS&gt;3PO)</t>
        </is>
      </c>
      <c r="AN1643" t="n">
        <v>10.53</v>
      </c>
      <c r="AO1643" t="n">
        <f>ROUND(P1643*100/H1643,2)</f>
        <v>0.0</v>
      </c>
      <c r="AP1643" t="n">
        <f>ROUND(Q1643*100/I1643,2)</f>
        <v>0.0</v>
      </c>
      <c r="AQ1643"/>
      <c r="AR1643"/>
      <c r="AS1643" t="n">
        <v>0.0</v>
      </c>
    </row>
    <row r="1644">
      <c r="A1644" s="1" t="n">
        <v>45234.0</v>
      </c>
      <c r="B1644" s="2" t="n">
        <v>45234.74569444444</v>
      </c>
      <c r="C1644" t="inlineStr">
        <is>
          <t>3140023012059555</t>
        </is>
      </c>
      <c r="D1644" t="inlineStr">
        <is>
          <t>POS0012</t>
        </is>
      </c>
      <c r="E1644" t="inlineStr">
        <is>
          <t>47</t>
        </is>
      </c>
      <c r="F1644" t="inlineStr">
        <is>
          <t>0023</t>
        </is>
      </c>
      <c r="G1644" t="inlineStr">
        <is>
          <t>5316222443</t>
        </is>
      </c>
      <c r="H1644" t="n">
        <v>415.0</v>
      </c>
      <c r="I1644" t="n">
        <v>395.23</v>
      </c>
      <c r="J1644" t="n">
        <v>358.09</v>
      </c>
      <c r="K1644" t="inlineStr">
        <is>
          <t>sale</t>
        </is>
      </c>
      <c r="L1644" t="inlineStr">
        <is>
          <t/>
        </is>
      </c>
      <c r="M1644" t="inlineStr">
        <is>
          <t/>
        </is>
      </c>
      <c r="N1644" t="n">
        <v>0.0</v>
      </c>
      <c r="O1644" t="n">
        <v>0.0</v>
      </c>
      <c r="P1644" t="n">
        <v>309.09</v>
      </c>
      <c r="Q1644" t="n">
        <v>309.08</v>
      </c>
      <c r="R1644" t="n">
        <v>37.14</v>
      </c>
      <c r="S1644" t="n">
        <v>37.14</v>
      </c>
      <c r="T1644" t="n">
        <v>3.95</v>
      </c>
      <c r="U1644" t="n">
        <v>3.95</v>
      </c>
      <c r="V1644" t="n">
        <v>64.46</v>
      </c>
      <c r="W1644" t="n">
        <v>64.46</v>
      </c>
      <c r="X1644" t="n">
        <v>5.19</v>
      </c>
      <c r="Y1644" t="n">
        <v>5.19</v>
      </c>
      <c r="Z1644" t="n">
        <v>12.54</v>
      </c>
      <c r="AA1644" t="n">
        <v>12.53</v>
      </c>
      <c r="AB1644" t="n">
        <v>19.76</v>
      </c>
      <c r="AC1644" t="n">
        <v>19.76</v>
      </c>
      <c r="AD1644" t="n">
        <v>19.769999999999982</v>
      </c>
      <c r="AE1644" t="n">
        <v>0.009999999999990905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0.009999999999999787</v>
      </c>
      <c r="AK1644" t="n">
        <v>0.0</v>
      </c>
      <c r="AL1644" t="inlineStr">
        <is>
          <t>unreconciled</t>
        </is>
      </c>
      <c r="AM1644" t="inlineStr">
        <is>
          <t>Order Amount Mismatch (POS&gt;3PO)</t>
        </is>
      </c>
      <c r="AN1644" t="n">
        <v>19.77</v>
      </c>
      <c r="AO1644" t="n">
        <f>ROUND(P1644*100/H1644,2)</f>
        <v>0.0</v>
      </c>
      <c r="AP1644" t="n">
        <f>ROUND(Q1644*100/I1644,2)</f>
        <v>0.0</v>
      </c>
      <c r="AQ1644"/>
      <c r="AR1644"/>
      <c r="AS1644" t="n">
        <v>0.0</v>
      </c>
    </row>
    <row r="1645">
      <c r="A1645" s="1" t="n">
        <v>45236.0</v>
      </c>
      <c r="B1645" s="2" t="n">
        <v>45236.578935185185</v>
      </c>
      <c r="C1645" t="inlineStr">
        <is>
          <t>3140094012086467</t>
        </is>
      </c>
      <c r="D1645" t="inlineStr">
        <is>
          <t>POS0012</t>
        </is>
      </c>
      <c r="E1645" t="inlineStr">
        <is>
          <t>82</t>
        </is>
      </c>
      <c r="F1645" t="inlineStr">
        <is>
          <t>0094</t>
        </is>
      </c>
      <c r="G1645" t="inlineStr">
        <is>
          <t>5316236922</t>
        </is>
      </c>
      <c r="H1645" t="n">
        <v>683.0</v>
      </c>
      <c r="I1645" t="n">
        <v>650.47</v>
      </c>
      <c r="J1645" t="n">
        <v>613.33</v>
      </c>
      <c r="K1645" t="inlineStr">
        <is>
          <t>sale</t>
        </is>
      </c>
      <c r="L1645" t="inlineStr">
        <is>
          <t/>
        </is>
      </c>
      <c r="M1645" t="inlineStr">
        <is>
          <t/>
        </is>
      </c>
      <c r="N1645" t="n">
        <v>0.0</v>
      </c>
      <c r="O1645" t="n">
        <v>0.0</v>
      </c>
      <c r="P1645" t="n">
        <v>503.62</v>
      </c>
      <c r="Q1645" t="n">
        <v>503.63</v>
      </c>
      <c r="R1645" t="n">
        <v>37.14</v>
      </c>
      <c r="S1645" t="n">
        <v>37.14</v>
      </c>
      <c r="T1645" t="n">
        <v>6.5</v>
      </c>
      <c r="U1645" t="n">
        <v>6.5</v>
      </c>
      <c r="V1645" t="n">
        <v>110.4</v>
      </c>
      <c r="W1645" t="n">
        <v>110.4</v>
      </c>
      <c r="X1645" t="n">
        <v>8.54</v>
      </c>
      <c r="Y1645" t="n">
        <v>8.54</v>
      </c>
      <c r="Z1645" t="n">
        <v>21.41</v>
      </c>
      <c r="AA1645" t="n">
        <v>21.41</v>
      </c>
      <c r="AB1645" t="n">
        <v>32.52</v>
      </c>
      <c r="AC1645" t="n">
        <v>32.53</v>
      </c>
      <c r="AD1645" t="n">
        <v>32.52999999999997</v>
      </c>
      <c r="AE1645" t="n">
        <v>-0.009999999999990905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-0.00999999999999801</v>
      </c>
      <c r="AL1645" t="inlineStr">
        <is>
          <t>unreconciled</t>
        </is>
      </c>
      <c r="AM1645" t="inlineStr">
        <is>
          <t>Order Amount Mismatch (POS&gt;3PO)</t>
        </is>
      </c>
      <c r="AN1645" t="n">
        <v>32.53</v>
      </c>
      <c r="AO1645" t="n">
        <f>ROUND(P1645*100/H1645,2)</f>
        <v>0.0</v>
      </c>
      <c r="AP1645" t="n">
        <f>ROUND(Q1645*100/I1645,2)</f>
        <v>0.0</v>
      </c>
      <c r="AQ1645"/>
      <c r="AR1645"/>
      <c r="AS1645" t="n">
        <v>0.0</v>
      </c>
    </row>
    <row r="1646">
      <c r="A1646" s="1" t="n">
        <v>45235.0</v>
      </c>
      <c r="B1646" s="2" t="n">
        <v>45235.76206018519</v>
      </c>
      <c r="C1646" t="inlineStr">
        <is>
          <t>3140023012059804</t>
        </is>
      </c>
      <c r="D1646" t="inlineStr">
        <is>
          <t>POS0012</t>
        </is>
      </c>
      <c r="E1646" t="inlineStr">
        <is>
          <t>96</t>
        </is>
      </c>
      <c r="F1646" t="inlineStr">
        <is>
          <t>0023</t>
        </is>
      </c>
      <c r="G1646" t="inlineStr">
        <is>
          <t>5316253720</t>
        </is>
      </c>
      <c r="H1646" t="n">
        <v>159.0</v>
      </c>
      <c r="I1646" t="n">
        <v>151.43</v>
      </c>
      <c r="J1646" t="n">
        <v>114.29</v>
      </c>
      <c r="K1646" t="inlineStr">
        <is>
          <t>sale</t>
        </is>
      </c>
      <c r="L1646" t="inlineStr">
        <is>
          <t/>
        </is>
      </c>
      <c r="M1646" t="inlineStr">
        <is>
          <t/>
        </is>
      </c>
      <c r="N1646" t="n">
        <v>0.0</v>
      </c>
      <c r="O1646" t="n">
        <v>0.0</v>
      </c>
      <c r="P1646" t="n">
        <v>123.3</v>
      </c>
      <c r="Q1646" t="n">
        <v>123.29</v>
      </c>
      <c r="R1646" t="n">
        <v>37.14</v>
      </c>
      <c r="S1646" t="n">
        <v>37.14</v>
      </c>
      <c r="T1646" t="n">
        <v>1.51</v>
      </c>
      <c r="U1646" t="n">
        <v>1.51</v>
      </c>
      <c r="V1646" t="n">
        <v>20.57</v>
      </c>
      <c r="W1646" t="n">
        <v>20.57</v>
      </c>
      <c r="X1646" t="n">
        <v>1.99</v>
      </c>
      <c r="Y1646" t="n">
        <v>1.99</v>
      </c>
      <c r="Z1646" t="n">
        <v>4.06</v>
      </c>
      <c r="AA1646" t="n">
        <v>4.06</v>
      </c>
      <c r="AB1646" t="n">
        <v>7.58</v>
      </c>
      <c r="AC1646" t="n">
        <v>7.57</v>
      </c>
      <c r="AD1646" t="n">
        <v>7.569999999999993</v>
      </c>
      <c r="AE1646" t="n">
        <v>0.009999999999990905</v>
      </c>
      <c r="AF1646" t="n">
        <v>0.0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0.009999999999999787</v>
      </c>
      <c r="AL1646" t="inlineStr">
        <is>
          <t>unreconciled</t>
        </is>
      </c>
      <c r="AM1646" t="inlineStr">
        <is>
          <t>Order Amount Mismatch (POS&gt;3PO)</t>
        </is>
      </c>
      <c r="AN1646" t="n">
        <v>7.57</v>
      </c>
      <c r="AO1646" t="n">
        <f>ROUND(P1646*100/H1646,2)</f>
        <v>0.0</v>
      </c>
      <c r="AP1646" t="n">
        <f>ROUND(Q1646*100/I1646,2)</f>
        <v>0.0</v>
      </c>
      <c r="AQ1646"/>
      <c r="AR1646"/>
      <c r="AS1646" t="n">
        <v>0.0</v>
      </c>
    </row>
    <row r="1647">
      <c r="A1647" s="1" t="n">
        <v>45236.0</v>
      </c>
      <c r="B1647" s="2" t="n">
        <v>45236.34409722222</v>
      </c>
      <c r="C1647" t="inlineStr">
        <is>
          <t>3140023012059964</t>
        </is>
      </c>
      <c r="D1647" t="inlineStr">
        <is>
          <t>POS0012</t>
        </is>
      </c>
      <c r="E1647" t="inlineStr">
        <is>
          <t>56</t>
        </is>
      </c>
      <c r="F1647" t="inlineStr">
        <is>
          <t>0023</t>
        </is>
      </c>
      <c r="G1647" t="inlineStr">
        <is>
          <t>5316254954</t>
        </is>
      </c>
      <c r="H1647" t="n">
        <v>289.0</v>
      </c>
      <c r="I1647" t="n">
        <v>275.23</v>
      </c>
      <c r="J1647" t="n">
        <v>238.09</v>
      </c>
      <c r="K1647" t="inlineStr">
        <is>
          <t>sale</t>
        </is>
      </c>
      <c r="L1647" t="inlineStr">
        <is>
          <t/>
        </is>
      </c>
      <c r="M1647" t="inlineStr">
        <is>
          <t/>
        </is>
      </c>
      <c r="N1647" t="n">
        <v>0.0</v>
      </c>
      <c r="O1647" t="n">
        <v>0.0</v>
      </c>
      <c r="P1647" t="n">
        <v>217.65</v>
      </c>
      <c r="Q1647" t="n">
        <v>217.63</v>
      </c>
      <c r="R1647" t="n">
        <v>37.14</v>
      </c>
      <c r="S1647" t="n">
        <v>37.14</v>
      </c>
      <c r="T1647" t="n">
        <v>2.75</v>
      </c>
      <c r="U1647" t="n">
        <v>2.75</v>
      </c>
      <c r="V1647" t="n">
        <v>42.86</v>
      </c>
      <c r="W1647" t="n">
        <v>42.86</v>
      </c>
      <c r="X1647" t="n">
        <v>3.61</v>
      </c>
      <c r="Y1647" t="n">
        <v>3.61</v>
      </c>
      <c r="Z1647" t="n">
        <v>8.36</v>
      </c>
      <c r="AA1647" t="n">
        <v>8.36</v>
      </c>
      <c r="AB1647" t="n">
        <v>13.76</v>
      </c>
      <c r="AC1647" t="n">
        <v>13.76</v>
      </c>
      <c r="AD1647" t="n">
        <v>13.769999999999982</v>
      </c>
      <c r="AE1647" t="n">
        <v>0.020000000000010232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0.0</v>
      </c>
      <c r="AL1647" t="inlineStr">
        <is>
          <t>unreconciled</t>
        </is>
      </c>
      <c r="AM1647" t="inlineStr">
        <is>
          <t>Order Amount Mismatch (POS&gt;3PO)</t>
        </is>
      </c>
      <c r="AN1647" t="n">
        <v>13.77</v>
      </c>
      <c r="AO1647" t="n">
        <f>ROUND(P1647*100/H1647,2)</f>
        <v>0.0</v>
      </c>
      <c r="AP1647" t="n">
        <f>ROUND(Q1647*100/I1647,2)</f>
        <v>0.0</v>
      </c>
      <c r="AQ1647"/>
      <c r="AR1647"/>
      <c r="AS1647" t="n">
        <v>0.0</v>
      </c>
    </row>
    <row r="1648">
      <c r="A1648" s="1" t="n">
        <v>45234.0</v>
      </c>
      <c r="B1648" s="2" t="n">
        <v>45234.85770833334</v>
      </c>
      <c r="C1648" t="inlineStr">
        <is>
          <t>3140094012085739</t>
        </is>
      </c>
      <c r="D1648" t="inlineStr">
        <is>
          <t>POS0012</t>
        </is>
      </c>
      <c r="E1648" t="inlineStr">
        <is>
          <t>54</t>
        </is>
      </c>
      <c r="F1648" t="inlineStr">
        <is>
          <t>0094</t>
        </is>
      </c>
      <c r="G1648" t="inlineStr">
        <is>
          <t>5316262710</t>
        </is>
      </c>
      <c r="H1648" t="n">
        <v>217.0</v>
      </c>
      <c r="I1648" t="n">
        <v>206.65</v>
      </c>
      <c r="J1648" t="n">
        <v>169.51</v>
      </c>
      <c r="K1648" t="inlineStr">
        <is>
          <t>sale</t>
        </is>
      </c>
      <c r="L1648" t="inlineStr">
        <is>
          <t/>
        </is>
      </c>
      <c r="M1648" t="inlineStr">
        <is>
          <t/>
        </is>
      </c>
      <c r="N1648" t="n">
        <v>0.0</v>
      </c>
      <c r="O1648" t="n">
        <v>0.0</v>
      </c>
      <c r="P1648" t="n">
        <v>165.38</v>
      </c>
      <c r="Q1648" t="n">
        <v>165.35</v>
      </c>
      <c r="R1648" t="n">
        <v>37.14</v>
      </c>
      <c r="S1648" t="n">
        <v>37.14</v>
      </c>
      <c r="T1648" t="n">
        <v>2.07</v>
      </c>
      <c r="U1648" t="n">
        <v>2.07</v>
      </c>
      <c r="V1648" t="n">
        <v>30.51</v>
      </c>
      <c r="W1648" t="n">
        <v>30.51</v>
      </c>
      <c r="X1648" t="n">
        <v>2.71</v>
      </c>
      <c r="Y1648" t="n">
        <v>2.71</v>
      </c>
      <c r="Z1648" t="n">
        <v>5.98</v>
      </c>
      <c r="AA1648" t="n">
        <v>5.98</v>
      </c>
      <c r="AB1648" t="n">
        <v>10.34</v>
      </c>
      <c r="AC1648" t="n">
        <v>10.33</v>
      </c>
      <c r="AD1648" t="n">
        <v>10.349999999999994</v>
      </c>
      <c r="AE1648" t="n">
        <v>0.030000000000001137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0.009999999999999787</v>
      </c>
      <c r="AL1648" t="inlineStr">
        <is>
          <t>unreconciled</t>
        </is>
      </c>
      <c r="AM1648" t="inlineStr">
        <is>
          <t>Order Amount Mismatch (POS&gt;3PO)</t>
        </is>
      </c>
      <c r="AN1648" t="n">
        <v>10.35</v>
      </c>
      <c r="AO1648" t="n">
        <f>ROUND(P1648*100/H1648,2)</f>
        <v>0.0</v>
      </c>
      <c r="AP1648" t="n">
        <f>ROUND(Q1648*100/I1648,2)</f>
        <v>0.0</v>
      </c>
      <c r="AQ1648"/>
      <c r="AR1648"/>
      <c r="AS1648" t="n">
        <v>0.0</v>
      </c>
    </row>
    <row r="1649">
      <c r="A1649" s="1" t="n">
        <v>45235.0</v>
      </c>
      <c r="B1649" s="2" t="n">
        <v>45235.87212962963</v>
      </c>
      <c r="C1649" t="inlineStr">
        <is>
          <t>3140023012059866</t>
        </is>
      </c>
      <c r="D1649" t="inlineStr">
        <is>
          <t>POS0012</t>
        </is>
      </c>
      <c r="E1649" t="inlineStr">
        <is>
          <t>58</t>
        </is>
      </c>
      <c r="F1649" t="inlineStr">
        <is>
          <t>0023</t>
        </is>
      </c>
      <c r="G1649" t="inlineStr">
        <is>
          <t>5316266427</t>
        </is>
      </c>
      <c r="H1649" t="n">
        <v>268.0</v>
      </c>
      <c r="I1649" t="n">
        <v>255.24</v>
      </c>
      <c r="J1649" t="n">
        <v>218.1</v>
      </c>
      <c r="K1649" t="inlineStr">
        <is>
          <t>sale</t>
        </is>
      </c>
      <c r="L1649" t="inlineStr">
        <is>
          <t/>
        </is>
      </c>
      <c r="M1649" t="inlineStr">
        <is>
          <t/>
        </is>
      </c>
      <c r="N1649" t="n">
        <v>0.0</v>
      </c>
      <c r="O1649" t="n">
        <v>0.0</v>
      </c>
      <c r="P1649" t="n">
        <v>202.41</v>
      </c>
      <c r="Q1649" t="n">
        <v>202.39</v>
      </c>
      <c r="R1649" t="n">
        <v>37.14</v>
      </c>
      <c r="S1649" t="n">
        <v>37.14</v>
      </c>
      <c r="T1649" t="n">
        <v>2.55</v>
      </c>
      <c r="U1649" t="n">
        <v>2.55</v>
      </c>
      <c r="V1649" t="n">
        <v>39.26</v>
      </c>
      <c r="W1649" t="n">
        <v>39.26</v>
      </c>
      <c r="X1649" t="n">
        <v>3.35</v>
      </c>
      <c r="Y1649" t="n">
        <v>3.35</v>
      </c>
      <c r="Z1649" t="n">
        <v>7.67</v>
      </c>
      <c r="AA1649" t="n">
        <v>7.67</v>
      </c>
      <c r="AB1649" t="n">
        <v>12.76</v>
      </c>
      <c r="AC1649" t="n">
        <v>12.76</v>
      </c>
      <c r="AD1649" t="n">
        <v>12.759999999999991</v>
      </c>
      <c r="AE1649" t="n">
        <v>0.020000000000010232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inlineStr">
        <is>
          <t>unreconciled</t>
        </is>
      </c>
      <c r="AM1649" t="inlineStr">
        <is>
          <t>Order Amount Mismatch (POS&gt;3PO)</t>
        </is>
      </c>
      <c r="AN1649" t="n">
        <v>12.76</v>
      </c>
      <c r="AO1649" t="n">
        <f>ROUND(P1649*100/H1649,2)</f>
        <v>0.0</v>
      </c>
      <c r="AP1649" t="n">
        <f>ROUND(Q1649*100/I1649,2)</f>
        <v>0.0</v>
      </c>
      <c r="AQ1649"/>
      <c r="AR1649"/>
      <c r="AS1649" t="n">
        <v>0.0</v>
      </c>
    </row>
    <row r="1650">
      <c r="A1650" s="1" t="n">
        <v>45234.0</v>
      </c>
      <c r="B1650" s="2" t="n">
        <v>45234.74475694444</v>
      </c>
      <c r="C1650" t="inlineStr">
        <is>
          <t>3140094012085618</t>
        </is>
      </c>
      <c r="D1650" t="inlineStr">
        <is>
          <t>POS0012</t>
        </is>
      </c>
      <c r="E1650" t="inlineStr">
        <is>
          <t>33</t>
        </is>
      </c>
      <c r="F1650" t="inlineStr">
        <is>
          <t>0094</t>
        </is>
      </c>
      <c r="G1650" t="inlineStr">
        <is>
          <t>5316267028</t>
        </is>
      </c>
      <c r="H1650" t="n">
        <v>266.0</v>
      </c>
      <c r="I1650" t="n">
        <v>253.33</v>
      </c>
      <c r="J1650" t="n">
        <v>216.19</v>
      </c>
      <c r="K1650" t="inlineStr">
        <is>
          <t>sale</t>
        </is>
      </c>
      <c r="L1650" t="inlineStr">
        <is>
          <t/>
        </is>
      </c>
      <c r="M1650" t="inlineStr">
        <is>
          <t/>
        </is>
      </c>
      <c r="N1650" t="n">
        <v>0.0</v>
      </c>
      <c r="O1650" t="n">
        <v>0.0</v>
      </c>
      <c r="P1650" t="n">
        <v>200.97</v>
      </c>
      <c r="Q1650" t="n">
        <v>200.96</v>
      </c>
      <c r="R1650" t="n">
        <v>37.14</v>
      </c>
      <c r="S1650" t="n">
        <v>37.14</v>
      </c>
      <c r="T1650" t="n">
        <v>2.53</v>
      </c>
      <c r="U1650" t="n">
        <v>2.53</v>
      </c>
      <c r="V1650" t="n">
        <v>38.91</v>
      </c>
      <c r="W1650" t="n">
        <v>38.91</v>
      </c>
      <c r="X1650" t="n">
        <v>3.32</v>
      </c>
      <c r="Y1650" t="n">
        <v>3.32</v>
      </c>
      <c r="Z1650" t="n">
        <v>7.6</v>
      </c>
      <c r="AA1650" t="n">
        <v>7.6</v>
      </c>
      <c r="AB1650" t="n">
        <v>12.66</v>
      </c>
      <c r="AC1650" t="n">
        <v>12.67</v>
      </c>
      <c r="AD1650" t="n">
        <v>12.669999999999987</v>
      </c>
      <c r="AE1650" t="n">
        <v>0.009999999999990905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-0.009999999999999787</v>
      </c>
      <c r="AL1650" t="inlineStr">
        <is>
          <t>unreconciled</t>
        </is>
      </c>
      <c r="AM1650" t="inlineStr">
        <is>
          <t>Order Amount Mismatch (POS&gt;3PO)</t>
        </is>
      </c>
      <c r="AN1650" t="n">
        <v>12.67</v>
      </c>
      <c r="AO1650" t="n">
        <f>ROUND(P1650*100/H1650,2)</f>
        <v>0.0</v>
      </c>
      <c r="AP1650" t="n">
        <f>ROUND(Q1650*100/I1650,2)</f>
        <v>0.0</v>
      </c>
      <c r="AQ1650"/>
      <c r="AR1650"/>
      <c r="AS1650" t="n">
        <v>0.0</v>
      </c>
    </row>
    <row r="1651">
      <c r="A1651" s="1" t="n">
        <v>45236.0</v>
      </c>
      <c r="B1651" s="2" t="n">
        <v>45236.88384259259</v>
      </c>
      <c r="C1651" t="inlineStr">
        <is>
          <t>3140094012086656</t>
        </is>
      </c>
      <c r="D1651" t="inlineStr">
        <is>
          <t>POS0012</t>
        </is>
      </c>
      <c r="E1651" t="inlineStr">
        <is>
          <t>71</t>
        </is>
      </c>
      <c r="F1651" t="inlineStr">
        <is>
          <t>0094</t>
        </is>
      </c>
      <c r="G1651" t="inlineStr">
        <is>
          <t>5316269917</t>
        </is>
      </c>
      <c r="H1651" t="n">
        <v>684.0</v>
      </c>
      <c r="I1651" t="n">
        <v>651.44</v>
      </c>
      <c r="J1651" t="n">
        <v>614.3</v>
      </c>
      <c r="K1651" t="inlineStr">
        <is>
          <t>sale</t>
        </is>
      </c>
      <c r="L1651" t="inlineStr">
        <is>
          <t/>
        </is>
      </c>
      <c r="M1651" t="inlineStr">
        <is>
          <t/>
        </is>
      </c>
      <c r="N1651" t="n">
        <v>0.0</v>
      </c>
      <c r="O1651" t="n">
        <v>0.0</v>
      </c>
      <c r="P1651" t="n">
        <v>504.37</v>
      </c>
      <c r="Q1651" t="n">
        <v>504.36</v>
      </c>
      <c r="R1651" t="n">
        <v>37.14</v>
      </c>
      <c r="S1651" t="n">
        <v>37.14</v>
      </c>
      <c r="T1651" t="n">
        <v>6.51</v>
      </c>
      <c r="U1651" t="n">
        <v>6.51</v>
      </c>
      <c r="V1651" t="n">
        <v>110.57</v>
      </c>
      <c r="W1651" t="n">
        <v>110.57</v>
      </c>
      <c r="X1651" t="n">
        <v>8.55</v>
      </c>
      <c r="Y1651" t="n">
        <v>8.55</v>
      </c>
      <c r="Z1651" t="n">
        <v>21.44</v>
      </c>
      <c r="AA1651" t="n">
        <v>21.44</v>
      </c>
      <c r="AB1651" t="n">
        <v>32.58</v>
      </c>
      <c r="AC1651" t="n">
        <v>32.57</v>
      </c>
      <c r="AD1651" t="n">
        <v>32.559999999999945</v>
      </c>
      <c r="AE1651" t="n">
        <v>0.009999999999990905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0.00999999999999801</v>
      </c>
      <c r="AL1651" t="inlineStr">
        <is>
          <t>unreconciled</t>
        </is>
      </c>
      <c r="AM1651" t="inlineStr">
        <is>
          <t>Order Amount Mismatch (POS&gt;3PO)</t>
        </is>
      </c>
      <c r="AN1651" t="n">
        <v>32.56</v>
      </c>
      <c r="AO1651" t="n">
        <f>ROUND(P1651*100/H1651,2)</f>
        <v>0.0</v>
      </c>
      <c r="AP1651" t="n">
        <f>ROUND(Q1651*100/I1651,2)</f>
        <v>0.0</v>
      </c>
      <c r="AQ1651"/>
      <c r="AR1651"/>
      <c r="AS1651" t="n">
        <v>0.0</v>
      </c>
    </row>
    <row r="1652">
      <c r="A1652" s="1" t="n">
        <v>45234.0</v>
      </c>
      <c r="B1652" s="2" t="n">
        <v>45234.783217592594</v>
      </c>
      <c r="C1652" t="inlineStr">
        <is>
          <t>3140094012085653</t>
        </is>
      </c>
      <c r="D1652" t="inlineStr">
        <is>
          <t>POS0012</t>
        </is>
      </c>
      <c r="E1652" t="inlineStr">
        <is>
          <t>68</t>
        </is>
      </c>
      <c r="F1652" t="inlineStr">
        <is>
          <t>0094</t>
        </is>
      </c>
      <c r="G1652" t="inlineStr">
        <is>
          <t>5316280497</t>
        </is>
      </c>
      <c r="H1652" t="n">
        <v>329.0</v>
      </c>
      <c r="I1652" t="n">
        <v>313.34</v>
      </c>
      <c r="J1652" t="n">
        <v>276.2</v>
      </c>
      <c r="K1652" t="inlineStr">
        <is>
          <t>sale</t>
        </is>
      </c>
      <c r="L1652" t="inlineStr">
        <is>
          <t/>
        </is>
      </c>
      <c r="M1652" t="inlineStr">
        <is>
          <t/>
        </is>
      </c>
      <c r="N1652" t="n">
        <v>0.0</v>
      </c>
      <c r="O1652" t="n">
        <v>0.0</v>
      </c>
      <c r="P1652" t="n">
        <v>246.69</v>
      </c>
      <c r="Q1652" t="n">
        <v>246.68</v>
      </c>
      <c r="R1652" t="n">
        <v>37.14</v>
      </c>
      <c r="S1652" t="n">
        <v>37.14</v>
      </c>
      <c r="T1652" t="n">
        <v>3.13</v>
      </c>
      <c r="U1652" t="n">
        <v>3.13</v>
      </c>
      <c r="V1652" t="n">
        <v>49.72</v>
      </c>
      <c r="W1652" t="n">
        <v>49.72</v>
      </c>
      <c r="X1652" t="n">
        <v>4.11</v>
      </c>
      <c r="Y1652" t="n">
        <v>4.11</v>
      </c>
      <c r="Z1652" t="n">
        <v>9.69</v>
      </c>
      <c r="AA1652" t="n">
        <v>9.69</v>
      </c>
      <c r="AB1652" t="n">
        <v>15.66</v>
      </c>
      <c r="AC1652" t="n">
        <v>15.67</v>
      </c>
      <c r="AD1652" t="n">
        <v>15.660000000000025</v>
      </c>
      <c r="AE1652" t="n">
        <v>0.009999999999990905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  <c r="AK1652" t="n">
        <v>-0.009999999999999787</v>
      </c>
      <c r="AL1652" t="inlineStr">
        <is>
          <t>unreconciled</t>
        </is>
      </c>
      <c r="AM1652" t="inlineStr">
        <is>
          <t>Order Amount Mismatch (POS&gt;3PO)</t>
        </is>
      </c>
      <c r="AN1652" t="n">
        <v>15.66</v>
      </c>
      <c r="AO1652" t="n">
        <f>ROUND(P1652*100/H1652,2)</f>
        <v>0.0</v>
      </c>
      <c r="AP1652" t="n">
        <f>ROUND(Q1652*100/I1652,2)</f>
        <v>0.0</v>
      </c>
      <c r="AQ1652"/>
      <c r="AR1652"/>
      <c r="AS1652" t="n">
        <v>0.0</v>
      </c>
    </row>
    <row r="1653">
      <c r="A1653" s="1" t="n">
        <v>45234.0</v>
      </c>
      <c r="B1653" s="2" t="n">
        <v>45234.860138888886</v>
      </c>
      <c r="C1653" t="inlineStr">
        <is>
          <t>3140023012059607</t>
        </is>
      </c>
      <c r="D1653" t="inlineStr">
        <is>
          <t>POS0012</t>
        </is>
      </c>
      <c r="E1653" t="inlineStr">
        <is>
          <t>99</t>
        </is>
      </c>
      <c r="F1653" t="inlineStr">
        <is>
          <t>0023</t>
        </is>
      </c>
      <c r="G1653" t="inlineStr">
        <is>
          <t>5316286306</t>
        </is>
      </c>
      <c r="H1653" t="n">
        <v>581.0</v>
      </c>
      <c r="I1653" t="n">
        <v>553.34</v>
      </c>
      <c r="J1653" t="n">
        <v>516.2</v>
      </c>
      <c r="K1653" t="inlineStr">
        <is>
          <t>sale</t>
        </is>
      </c>
      <c r="L1653" t="inlineStr">
        <is>
          <t/>
        </is>
      </c>
      <c r="M1653" t="inlineStr">
        <is>
          <t/>
        </is>
      </c>
      <c r="N1653" t="n">
        <v>0.0</v>
      </c>
      <c r="O1653" t="n">
        <v>0.0</v>
      </c>
      <c r="P1653" t="n">
        <v>429.6</v>
      </c>
      <c r="Q1653" t="n">
        <v>429.58</v>
      </c>
      <c r="R1653" t="n">
        <v>37.14</v>
      </c>
      <c r="S1653" t="n">
        <v>37.14</v>
      </c>
      <c r="T1653" t="n">
        <v>5.53</v>
      </c>
      <c r="U1653" t="n">
        <v>5.53</v>
      </c>
      <c r="V1653" t="n">
        <v>92.92</v>
      </c>
      <c r="W1653" t="n">
        <v>92.92</v>
      </c>
      <c r="X1653" t="n">
        <v>7.26</v>
      </c>
      <c r="Y1653" t="n">
        <v>7.26</v>
      </c>
      <c r="Z1653" t="n">
        <v>18.03</v>
      </c>
      <c r="AA1653" t="n">
        <v>18.04</v>
      </c>
      <c r="AB1653" t="n">
        <v>27.66</v>
      </c>
      <c r="AC1653" t="n">
        <v>27.67</v>
      </c>
      <c r="AD1653" t="n">
        <v>27.659999999999968</v>
      </c>
      <c r="AE1653" t="n">
        <v>0.020000000000038654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-0.00999999999999801</v>
      </c>
      <c r="AK1653" t="n">
        <v>-0.010000000000001563</v>
      </c>
      <c r="AL1653" t="inlineStr">
        <is>
          <t>unreconciled</t>
        </is>
      </c>
      <c r="AM1653" t="inlineStr">
        <is>
          <t>Order Amount Mismatch (POS&gt;3PO)</t>
        </is>
      </c>
      <c r="AN1653" t="n">
        <v>27.66</v>
      </c>
      <c r="AO1653" t="n">
        <f>ROUND(P1653*100/H1653,2)</f>
        <v>0.0</v>
      </c>
      <c r="AP1653" t="n">
        <f>ROUND(Q1653*100/I1653,2)</f>
        <v>0.0</v>
      </c>
      <c r="AQ1653"/>
      <c r="AR1653"/>
      <c r="AS1653" t="n">
        <v>0.0</v>
      </c>
    </row>
    <row r="1654">
      <c r="A1654" s="1" t="n">
        <v>45234.0</v>
      </c>
      <c r="B1654" s="2" t="n">
        <v>45234.85450231482</v>
      </c>
      <c r="C1654" t="inlineStr">
        <is>
          <t>3140094012085732</t>
        </is>
      </c>
      <c r="D1654" t="inlineStr">
        <is>
          <t>POS0012</t>
        </is>
      </c>
      <c r="E1654" t="inlineStr">
        <is>
          <t>47</t>
        </is>
      </c>
      <c r="F1654" t="inlineStr">
        <is>
          <t>0094</t>
        </is>
      </c>
      <c r="G1654" t="inlineStr">
        <is>
          <t>5316293855</t>
        </is>
      </c>
      <c r="H1654" t="n">
        <v>257.0</v>
      </c>
      <c r="I1654" t="n">
        <v>244.76</v>
      </c>
      <c r="J1654" t="n">
        <v>207.62</v>
      </c>
      <c r="K1654" t="inlineStr">
        <is>
          <t>sale</t>
        </is>
      </c>
      <c r="L1654" t="inlineStr">
        <is>
          <t/>
        </is>
      </c>
      <c r="M1654" t="inlineStr">
        <is>
          <t/>
        </is>
      </c>
      <c r="N1654" t="n">
        <v>0.0</v>
      </c>
      <c r="O1654" t="n">
        <v>0.0</v>
      </c>
      <c r="P1654" t="n">
        <v>194.43</v>
      </c>
      <c r="Q1654" t="n">
        <v>194.42</v>
      </c>
      <c r="R1654" t="n">
        <v>37.14</v>
      </c>
      <c r="S1654" t="n">
        <v>37.14</v>
      </c>
      <c r="T1654" t="n">
        <v>2.45</v>
      </c>
      <c r="U1654" t="n">
        <v>2.45</v>
      </c>
      <c r="V1654" t="n">
        <v>37.37</v>
      </c>
      <c r="W1654" t="n">
        <v>37.37</v>
      </c>
      <c r="X1654" t="n">
        <v>3.21</v>
      </c>
      <c r="Y1654" t="n">
        <v>3.21</v>
      </c>
      <c r="Z1654" t="n">
        <v>7.3</v>
      </c>
      <c r="AA1654" t="n">
        <v>7.31</v>
      </c>
      <c r="AB1654" t="n">
        <v>12.24</v>
      </c>
      <c r="AC1654" t="n">
        <v>12.24</v>
      </c>
      <c r="AD1654" t="n">
        <v>12.240000000000009</v>
      </c>
      <c r="AE1654" t="n">
        <v>0.010000000000019327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-0.009999999999999787</v>
      </c>
      <c r="AK1654" t="n">
        <v>0.0</v>
      </c>
      <c r="AL1654" t="inlineStr">
        <is>
          <t>unreconciled</t>
        </is>
      </c>
      <c r="AM1654" t="inlineStr">
        <is>
          <t>Order Amount Mismatch (POS&gt;3PO)</t>
        </is>
      </c>
      <c r="AN1654" t="n">
        <v>12.24</v>
      </c>
      <c r="AO1654" t="n">
        <f>ROUND(P1654*100/H1654,2)</f>
        <v>0.0</v>
      </c>
      <c r="AP1654" t="n">
        <f>ROUND(Q1654*100/I1654,2)</f>
        <v>0.0</v>
      </c>
      <c r="AQ1654"/>
      <c r="AR1654"/>
      <c r="AS1654" t="n">
        <v>0.0</v>
      </c>
    </row>
    <row r="1655">
      <c r="A1655" s="1" t="n">
        <v>45235.0</v>
      </c>
      <c r="B1655" s="2" t="n">
        <v>45235.9774537037</v>
      </c>
      <c r="C1655" t="inlineStr">
        <is>
          <t>3140094012086386</t>
        </is>
      </c>
      <c r="D1655" t="inlineStr">
        <is>
          <t>POS0012</t>
        </is>
      </c>
      <c r="E1655" t="inlineStr">
        <is>
          <t>01</t>
        </is>
      </c>
      <c r="F1655" t="inlineStr">
        <is>
          <t>0094</t>
        </is>
      </c>
      <c r="G1655" t="inlineStr">
        <is>
          <t>5316303435</t>
        </is>
      </c>
      <c r="H1655" t="n">
        <v>316.0</v>
      </c>
      <c r="I1655" t="n">
        <v>300.95</v>
      </c>
      <c r="J1655" t="n">
        <v>263.81</v>
      </c>
      <c r="K1655" t="inlineStr">
        <is>
          <t>sale</t>
        </is>
      </c>
      <c r="L1655" t="inlineStr">
        <is>
          <t/>
        </is>
      </c>
      <c r="M1655" t="inlineStr">
        <is>
          <t/>
        </is>
      </c>
      <c r="N1655" t="n">
        <v>0.0</v>
      </c>
      <c r="O1655" t="n">
        <v>0.0</v>
      </c>
      <c r="P1655" t="n">
        <v>237.24</v>
      </c>
      <c r="Q1655" t="n">
        <v>237.23</v>
      </c>
      <c r="R1655" t="n">
        <v>37.14</v>
      </c>
      <c r="S1655" t="n">
        <v>37.14</v>
      </c>
      <c r="T1655" t="n">
        <v>3.01</v>
      </c>
      <c r="U1655" t="n">
        <v>3.01</v>
      </c>
      <c r="V1655" t="n">
        <v>47.49</v>
      </c>
      <c r="W1655" t="n">
        <v>47.49</v>
      </c>
      <c r="X1655" t="n">
        <v>3.95</v>
      </c>
      <c r="Y1655" t="n">
        <v>3.95</v>
      </c>
      <c r="Z1655" t="n">
        <v>9.26</v>
      </c>
      <c r="AA1655" t="n">
        <v>9.26</v>
      </c>
      <c r="AB1655" t="n">
        <v>15.04</v>
      </c>
      <c r="AC1655" t="n">
        <v>15.05</v>
      </c>
      <c r="AD1655" t="n">
        <v>15.050000000000011</v>
      </c>
      <c r="AE1655" t="n">
        <v>0.010000000000019327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-0.010000000000001563</v>
      </c>
      <c r="AL1655" t="inlineStr">
        <is>
          <t>unreconciled</t>
        </is>
      </c>
      <c r="AM1655" t="inlineStr">
        <is>
          <t>Order Amount Mismatch (POS&gt;3PO)</t>
        </is>
      </c>
      <c r="AN1655" t="n">
        <v>15.05</v>
      </c>
      <c r="AO1655" t="n">
        <f>ROUND(P1655*100/H1655,2)</f>
        <v>0.0</v>
      </c>
      <c r="AP1655" t="n">
        <f>ROUND(Q1655*100/I1655,2)</f>
        <v>0.0</v>
      </c>
      <c r="AQ1655"/>
      <c r="AR1655"/>
      <c r="AS1655" t="n">
        <v>0.0</v>
      </c>
    </row>
    <row r="1656">
      <c r="A1656" s="1" t="n">
        <v>45234.0</v>
      </c>
      <c r="B1656" s="2" t="n">
        <v>45234.829664351855</v>
      </c>
      <c r="C1656" t="inlineStr">
        <is>
          <t>3140023012059588</t>
        </is>
      </c>
      <c r="D1656" t="inlineStr">
        <is>
          <t>POS0012</t>
        </is>
      </c>
      <c r="E1656" t="inlineStr">
        <is>
          <t>80</t>
        </is>
      </c>
      <c r="F1656" t="inlineStr">
        <is>
          <t>0023</t>
        </is>
      </c>
      <c r="G1656" t="inlineStr">
        <is>
          <t>5316306024</t>
        </is>
      </c>
      <c r="H1656" t="n">
        <v>179.0</v>
      </c>
      <c r="I1656" t="n">
        <v>170.48</v>
      </c>
      <c r="J1656" t="n">
        <v>133.34</v>
      </c>
      <c r="K1656" t="inlineStr">
        <is>
          <t>sale</t>
        </is>
      </c>
      <c r="L1656" t="inlineStr">
        <is>
          <t/>
        </is>
      </c>
      <c r="M1656" t="inlineStr">
        <is>
          <t/>
        </is>
      </c>
      <c r="N1656" t="n">
        <v>0.0</v>
      </c>
      <c r="O1656" t="n">
        <v>0.0</v>
      </c>
      <c r="P1656" t="n">
        <v>137.82</v>
      </c>
      <c r="Q1656" t="n">
        <v>137.82</v>
      </c>
      <c r="R1656" t="n">
        <v>37.14</v>
      </c>
      <c r="S1656" t="n">
        <v>37.14</v>
      </c>
      <c r="T1656" t="n">
        <v>1.7</v>
      </c>
      <c r="U1656" t="n">
        <v>1.7</v>
      </c>
      <c r="V1656" t="n">
        <v>24.0</v>
      </c>
      <c r="W1656" t="n">
        <v>24.0</v>
      </c>
      <c r="X1656" t="n">
        <v>2.24</v>
      </c>
      <c r="Y1656" t="n">
        <v>2.24</v>
      </c>
      <c r="Z1656" t="n">
        <v>4.72</v>
      </c>
      <c r="AA1656" t="n">
        <v>4.72</v>
      </c>
      <c r="AB1656" t="n">
        <v>8.52</v>
      </c>
      <c r="AC1656" t="n">
        <v>8.52</v>
      </c>
      <c r="AD1656" t="n">
        <v>8.52000000000001</v>
      </c>
      <c r="AE1656" t="n">
        <v>0.0</v>
      </c>
      <c r="AF1656" t="n">
        <v>0.0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0.0</v>
      </c>
      <c r="AL1656" t="inlineStr">
        <is>
          <t>unreconciled</t>
        </is>
      </c>
      <c r="AM1656" t="inlineStr">
        <is>
          <t>Order Amount Mismatch (POS&gt;3PO)</t>
        </is>
      </c>
      <c r="AN1656" t="n">
        <v>8.52</v>
      </c>
      <c r="AO1656" t="n">
        <f>ROUND(P1656*100/H1656,2)</f>
        <v>0.0</v>
      </c>
      <c r="AP1656" t="n">
        <f>ROUND(Q1656*100/I1656,2)</f>
        <v>0.0</v>
      </c>
      <c r="AQ1656"/>
      <c r="AR1656"/>
      <c r="AS1656" t="n">
        <v>0.0</v>
      </c>
    </row>
    <row r="1657">
      <c r="A1657" s="1" t="n">
        <v>45235.0</v>
      </c>
      <c r="B1657" s="2" t="n">
        <v>45235.647569444445</v>
      </c>
      <c r="C1657" t="inlineStr">
        <is>
          <t>3140094012086058</t>
        </is>
      </c>
      <c r="D1657" t="inlineStr">
        <is>
          <t>POS0012</t>
        </is>
      </c>
      <c r="E1657" t="inlineStr">
        <is>
          <t>73</t>
        </is>
      </c>
      <c r="F1657" t="inlineStr">
        <is>
          <t>0094</t>
        </is>
      </c>
      <c r="G1657" t="inlineStr">
        <is>
          <t>5316307996</t>
        </is>
      </c>
      <c r="H1657" t="n">
        <v>258.0</v>
      </c>
      <c r="I1657" t="n">
        <v>245.71</v>
      </c>
      <c r="J1657" t="n">
        <v>208.57</v>
      </c>
      <c r="K1657" t="inlineStr">
        <is>
          <t>sale</t>
        </is>
      </c>
      <c r="L1657" t="inlineStr">
        <is>
          <t/>
        </is>
      </c>
      <c r="M1657" t="inlineStr">
        <is>
          <t/>
        </is>
      </c>
      <c r="N1657" t="n">
        <v>0.0</v>
      </c>
      <c r="O1657" t="n">
        <v>0.0</v>
      </c>
      <c r="P1657" t="n">
        <v>195.15</v>
      </c>
      <c r="Q1657" t="n">
        <v>195.16</v>
      </c>
      <c r="R1657" t="n">
        <v>37.14</v>
      </c>
      <c r="S1657" t="n">
        <v>37.14</v>
      </c>
      <c r="T1657" t="n">
        <v>2.46</v>
      </c>
      <c r="U1657" t="n">
        <v>2.46</v>
      </c>
      <c r="V1657" t="n">
        <v>37.54</v>
      </c>
      <c r="W1657" t="n">
        <v>37.54</v>
      </c>
      <c r="X1657" t="n">
        <v>3.22</v>
      </c>
      <c r="Y1657" t="n">
        <v>3.22</v>
      </c>
      <c r="Z1657" t="n">
        <v>7.34</v>
      </c>
      <c r="AA1657" t="n">
        <v>7.34</v>
      </c>
      <c r="AB1657" t="n">
        <v>12.28</v>
      </c>
      <c r="AC1657" t="n">
        <v>12.29</v>
      </c>
      <c r="AD1657" t="n">
        <v>12.289999999999992</v>
      </c>
      <c r="AE1657" t="n">
        <v>-0.009999999999990905</v>
      </c>
      <c r="AF1657" t="n">
        <v>0.0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-0.009999999999999787</v>
      </c>
      <c r="AL1657" t="inlineStr">
        <is>
          <t>unreconciled</t>
        </is>
      </c>
      <c r="AM1657" t="inlineStr">
        <is>
          <t>Order Amount Mismatch (POS&gt;3PO)</t>
        </is>
      </c>
      <c r="AN1657" t="n">
        <v>12.29</v>
      </c>
      <c r="AO1657" t="n">
        <f>ROUND(P1657*100/H1657,2)</f>
        <v>0.0</v>
      </c>
      <c r="AP1657" t="n">
        <f>ROUND(Q1657*100/I1657,2)</f>
        <v>0.0</v>
      </c>
      <c r="AQ1657"/>
      <c r="AR1657"/>
      <c r="AS1657" t="n">
        <v>0.0</v>
      </c>
    </row>
    <row r="1658">
      <c r="A1658" s="1" t="n">
        <v>45234.0</v>
      </c>
      <c r="B1658" s="2" t="n">
        <v>45234.945289351854</v>
      </c>
      <c r="C1658" t="inlineStr">
        <is>
          <t>3140094012085828</t>
        </is>
      </c>
      <c r="D1658" t="inlineStr">
        <is>
          <t>POS0012</t>
        </is>
      </c>
      <c r="E1658" t="inlineStr">
        <is>
          <t>43</t>
        </is>
      </c>
      <c r="F1658" t="inlineStr">
        <is>
          <t>0094</t>
        </is>
      </c>
      <c r="G1658" t="inlineStr">
        <is>
          <t>5316320280</t>
        </is>
      </c>
      <c r="H1658" t="n">
        <v>288.0</v>
      </c>
      <c r="I1658" t="n">
        <v>274.28</v>
      </c>
      <c r="J1658" t="n">
        <v>237.14</v>
      </c>
      <c r="K1658" t="inlineStr">
        <is>
          <t>sale</t>
        </is>
      </c>
      <c r="L1658" t="inlineStr">
        <is>
          <t/>
        </is>
      </c>
      <c r="M1658" t="inlineStr">
        <is>
          <t/>
        </is>
      </c>
      <c r="N1658" t="n">
        <v>0.0</v>
      </c>
      <c r="O1658" t="n">
        <v>0.0</v>
      </c>
      <c r="P1658" t="n">
        <v>216.92</v>
      </c>
      <c r="Q1658" t="n">
        <v>216.92</v>
      </c>
      <c r="R1658" t="n">
        <v>37.14</v>
      </c>
      <c r="S1658" t="n">
        <v>37.14</v>
      </c>
      <c r="T1658" t="n">
        <v>2.74</v>
      </c>
      <c r="U1658" t="n">
        <v>2.74</v>
      </c>
      <c r="V1658" t="n">
        <v>42.69</v>
      </c>
      <c r="W1658" t="n">
        <v>42.69</v>
      </c>
      <c r="X1658" t="n">
        <v>3.6</v>
      </c>
      <c r="Y1658" t="n">
        <v>3.6</v>
      </c>
      <c r="Z1658" t="n">
        <v>8.33</v>
      </c>
      <c r="AA1658" t="n">
        <v>8.33</v>
      </c>
      <c r="AB1658" t="n">
        <v>13.72</v>
      </c>
      <c r="AC1658" t="n">
        <v>13.72</v>
      </c>
      <c r="AD1658" t="n">
        <v>13.720000000000027</v>
      </c>
      <c r="AE1658" t="n">
        <v>0.0</v>
      </c>
      <c r="AF1658" t="n">
        <v>0.0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0.0</v>
      </c>
      <c r="AL1658" t="inlineStr">
        <is>
          <t>unreconciled</t>
        </is>
      </c>
      <c r="AM1658" t="inlineStr">
        <is>
          <t>Order Amount Mismatch (POS&gt;3PO)</t>
        </is>
      </c>
      <c r="AN1658" t="n">
        <v>13.72</v>
      </c>
      <c r="AO1658" t="n">
        <f>ROUND(P1658*100/H1658,2)</f>
        <v>0.0</v>
      </c>
      <c r="AP1658" t="n">
        <f>ROUND(Q1658*100/I1658,2)</f>
        <v>0.0</v>
      </c>
      <c r="AQ1658"/>
      <c r="AR1658"/>
      <c r="AS1658" t="n">
        <v>0.0</v>
      </c>
    </row>
    <row r="1659">
      <c r="A1659" s="1" t="n">
        <v>45234.0</v>
      </c>
      <c r="B1659" s="2" t="n">
        <v>45234.891377314816</v>
      </c>
      <c r="C1659" t="inlineStr">
        <is>
          <t>3140023012059629</t>
        </is>
      </c>
      <c r="D1659" t="inlineStr">
        <is>
          <t>POS0012</t>
        </is>
      </c>
      <c r="E1659" t="inlineStr">
        <is>
          <t>21</t>
        </is>
      </c>
      <c r="F1659" t="inlineStr">
        <is>
          <t>0023</t>
        </is>
      </c>
      <c r="G1659" t="inlineStr">
        <is>
          <t>5316335287</t>
        </is>
      </c>
      <c r="H1659" t="n">
        <v>574.0</v>
      </c>
      <c r="I1659" t="n">
        <v>546.66</v>
      </c>
      <c r="J1659" t="n">
        <v>509.52</v>
      </c>
      <c r="K1659" t="inlineStr">
        <is>
          <t>sale</t>
        </is>
      </c>
      <c r="L1659" t="inlineStr">
        <is>
          <t/>
        </is>
      </c>
      <c r="M1659" t="inlineStr">
        <is>
          <t/>
        </is>
      </c>
      <c r="N1659" t="n">
        <v>0.0</v>
      </c>
      <c r="O1659" t="n">
        <v>0.0</v>
      </c>
      <c r="P1659" t="n">
        <v>424.51</v>
      </c>
      <c r="Q1659" t="n">
        <v>424.5</v>
      </c>
      <c r="R1659" t="n">
        <v>37.14</v>
      </c>
      <c r="S1659" t="n">
        <v>37.14</v>
      </c>
      <c r="T1659" t="n">
        <v>5.47</v>
      </c>
      <c r="U1659" t="n">
        <v>5.47</v>
      </c>
      <c r="V1659" t="n">
        <v>91.71</v>
      </c>
      <c r="W1659" t="n">
        <v>91.71</v>
      </c>
      <c r="X1659" t="n">
        <v>7.17</v>
      </c>
      <c r="Y1659" t="n">
        <v>7.17</v>
      </c>
      <c r="Z1659" t="n">
        <v>17.8</v>
      </c>
      <c r="AA1659" t="n">
        <v>17.8</v>
      </c>
      <c r="AB1659" t="n">
        <v>27.34</v>
      </c>
      <c r="AC1659" t="n">
        <v>27.33</v>
      </c>
      <c r="AD1659" t="n">
        <v>27.340000000000032</v>
      </c>
      <c r="AE1659" t="n">
        <v>0.009999999999990905</v>
      </c>
      <c r="AF1659" t="n">
        <v>0.0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0.010000000000001563</v>
      </c>
      <c r="AL1659" t="inlineStr">
        <is>
          <t>unreconciled</t>
        </is>
      </c>
      <c r="AM1659" t="inlineStr">
        <is>
          <t>Order Amount Mismatch (POS&gt;3PO)</t>
        </is>
      </c>
      <c r="AN1659" t="n">
        <v>27.34</v>
      </c>
      <c r="AO1659" t="n">
        <f>ROUND(P1659*100/H1659,2)</f>
        <v>0.0</v>
      </c>
      <c r="AP1659" t="n">
        <f>ROUND(Q1659*100/I1659,2)</f>
        <v>0.0</v>
      </c>
      <c r="AQ1659"/>
      <c r="AR1659"/>
      <c r="AS1659" t="n">
        <v>0.0</v>
      </c>
    </row>
    <row r="1660">
      <c r="A1660" s="1" t="n">
        <v>45235.0</v>
      </c>
      <c r="B1660" s="2" t="n">
        <v>45235.91664351852</v>
      </c>
      <c r="C1660" t="inlineStr">
        <is>
          <t>3140094012086332</t>
        </is>
      </c>
      <c r="D1660" t="inlineStr">
        <is>
          <t>POS0012</t>
        </is>
      </c>
      <c r="E1660" t="inlineStr">
        <is>
          <t>47</t>
        </is>
      </c>
      <c r="F1660" t="inlineStr">
        <is>
          <t>0094</t>
        </is>
      </c>
      <c r="G1660" t="inlineStr">
        <is>
          <t>5316345751</t>
        </is>
      </c>
      <c r="H1660" t="n">
        <v>351.0</v>
      </c>
      <c r="I1660" t="n">
        <v>334.29</v>
      </c>
      <c r="J1660" t="n">
        <v>297.15</v>
      </c>
      <c r="K1660" t="inlineStr">
        <is>
          <t>sale</t>
        </is>
      </c>
      <c r="L1660" t="inlineStr">
        <is>
          <t/>
        </is>
      </c>
      <c r="M1660" t="inlineStr">
        <is>
          <t/>
        </is>
      </c>
      <c r="N1660" t="n">
        <v>0.0</v>
      </c>
      <c r="O1660" t="n">
        <v>0.0</v>
      </c>
      <c r="P1660" t="n">
        <v>262.65</v>
      </c>
      <c r="Q1660" t="n">
        <v>262.65</v>
      </c>
      <c r="R1660" t="n">
        <v>37.14</v>
      </c>
      <c r="S1660" t="n">
        <v>37.14</v>
      </c>
      <c r="T1660" t="n">
        <v>3.34</v>
      </c>
      <c r="U1660" t="n">
        <v>3.34</v>
      </c>
      <c r="V1660" t="n">
        <v>53.49</v>
      </c>
      <c r="W1660" t="n">
        <v>53.49</v>
      </c>
      <c r="X1660" t="n">
        <v>4.39</v>
      </c>
      <c r="Y1660" t="n">
        <v>4.39</v>
      </c>
      <c r="Z1660" t="n">
        <v>10.42</v>
      </c>
      <c r="AA1660" t="n">
        <v>10.42</v>
      </c>
      <c r="AB1660" t="n">
        <v>16.72</v>
      </c>
      <c r="AC1660" t="n">
        <v>16.72</v>
      </c>
      <c r="AD1660" t="n">
        <v>16.70999999999998</v>
      </c>
      <c r="AE1660" t="n">
        <v>0.0</v>
      </c>
      <c r="AF1660" t="n">
        <v>0.0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0.0</v>
      </c>
      <c r="AL1660" t="inlineStr">
        <is>
          <t>unreconciled</t>
        </is>
      </c>
      <c r="AM1660" t="inlineStr">
        <is>
          <t>Order Amount Mismatch (POS&gt;3PO)</t>
        </is>
      </c>
      <c r="AN1660" t="n">
        <v>16.71</v>
      </c>
      <c r="AO1660" t="n">
        <f>ROUND(P1660*100/H1660,2)</f>
        <v>0.0</v>
      </c>
      <c r="AP1660" t="n">
        <f>ROUND(Q1660*100/I1660,2)</f>
        <v>0.0</v>
      </c>
      <c r="AQ1660"/>
      <c r="AR1660"/>
      <c r="AS1660" t="n">
        <v>0.0</v>
      </c>
    </row>
    <row r="1661">
      <c r="A1661" s="1" t="n">
        <v>45235.0</v>
      </c>
      <c r="B1661" s="2" t="n">
        <v>45236.01920138889</v>
      </c>
      <c r="C1661" t="inlineStr">
        <is>
          <t>3140094012086416</t>
        </is>
      </c>
      <c r="D1661" t="inlineStr">
        <is>
          <t>POS0012</t>
        </is>
      </c>
      <c r="E1661" t="inlineStr">
        <is>
          <t>31</t>
        </is>
      </c>
      <c r="F1661" t="inlineStr">
        <is>
          <t>0094</t>
        </is>
      </c>
      <c r="G1661" t="inlineStr">
        <is>
          <t>5316353332</t>
        </is>
      </c>
      <c r="H1661" t="n">
        <v>504.99999999999994</v>
      </c>
      <c r="I1661" t="n">
        <v>480.95</v>
      </c>
      <c r="J1661" t="n">
        <v>443.81</v>
      </c>
      <c r="K1661" t="inlineStr">
        <is>
          <t>sale</t>
        </is>
      </c>
      <c r="L1661" t="inlineStr">
        <is>
          <t/>
        </is>
      </c>
      <c r="M1661" t="inlineStr">
        <is>
          <t/>
        </is>
      </c>
      <c r="N1661" t="n">
        <v>0.0</v>
      </c>
      <c r="O1661" t="n">
        <v>0.0</v>
      </c>
      <c r="P1661" t="n">
        <v>374.42</v>
      </c>
      <c r="Q1661" t="n">
        <v>374.41</v>
      </c>
      <c r="R1661" t="n">
        <v>37.14</v>
      </c>
      <c r="S1661" t="n">
        <v>37.14</v>
      </c>
      <c r="T1661" t="n">
        <v>4.81</v>
      </c>
      <c r="U1661" t="n">
        <v>4.81</v>
      </c>
      <c r="V1661" t="n">
        <v>79.89</v>
      </c>
      <c r="W1661" t="n">
        <v>79.89</v>
      </c>
      <c r="X1661" t="n">
        <v>6.31</v>
      </c>
      <c r="Y1661" t="n">
        <v>6.31</v>
      </c>
      <c r="Z1661" t="n">
        <v>15.52</v>
      </c>
      <c r="AA1661" t="n">
        <v>15.52</v>
      </c>
      <c r="AB1661" t="n">
        <v>24.04</v>
      </c>
      <c r="AC1661" t="n">
        <v>24.05</v>
      </c>
      <c r="AD1661" t="n">
        <v>24.049999999999955</v>
      </c>
      <c r="AE1661" t="n">
        <v>0.009999999999990905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-0.010000000000001563</v>
      </c>
      <c r="AL1661" t="inlineStr">
        <is>
          <t>unreconciled</t>
        </is>
      </c>
      <c r="AM1661" t="inlineStr">
        <is>
          <t>Order Amount Mismatch (POS&gt;3PO)</t>
        </is>
      </c>
      <c r="AN1661" t="n">
        <v>24.05</v>
      </c>
      <c r="AO1661" t="n">
        <f>ROUND(P1661*100/H1661,2)</f>
        <v>0.0</v>
      </c>
      <c r="AP1661" t="n">
        <f>ROUND(Q1661*100/I1661,2)</f>
        <v>0.0</v>
      </c>
      <c r="AQ1661"/>
      <c r="AR1661"/>
      <c r="AS1661" t="n">
        <v>0.0</v>
      </c>
    </row>
    <row r="1662">
      <c r="A1662" s="1" t="n">
        <v>45235.0</v>
      </c>
      <c r="B1662" s="2" t="n">
        <v>45235.82166666666</v>
      </c>
      <c r="C1662" t="inlineStr">
        <is>
          <t>3140023012059836</t>
        </is>
      </c>
      <c r="D1662" t="inlineStr">
        <is>
          <t>POS0012</t>
        </is>
      </c>
      <c r="E1662" t="inlineStr">
        <is>
          <t>28</t>
        </is>
      </c>
      <c r="F1662" t="inlineStr">
        <is>
          <t>0023</t>
        </is>
      </c>
      <c r="G1662" t="inlineStr">
        <is>
          <t>5316354031</t>
        </is>
      </c>
      <c r="H1662" t="n">
        <v>430.0</v>
      </c>
      <c r="I1662" t="n">
        <v>409.52</v>
      </c>
      <c r="J1662" t="n">
        <v>372.38</v>
      </c>
      <c r="K1662" t="inlineStr">
        <is>
          <t>sale</t>
        </is>
      </c>
      <c r="L1662" t="inlineStr">
        <is>
          <t/>
        </is>
      </c>
      <c r="M1662" t="inlineStr">
        <is>
          <t/>
        </is>
      </c>
      <c r="N1662" t="n">
        <v>0.0</v>
      </c>
      <c r="O1662" t="n">
        <v>0.0</v>
      </c>
      <c r="P1662" t="n">
        <v>319.98</v>
      </c>
      <c r="Q1662" t="n">
        <v>319.97</v>
      </c>
      <c r="R1662" t="n">
        <v>37.14</v>
      </c>
      <c r="S1662" t="n">
        <v>37.14</v>
      </c>
      <c r="T1662" t="n">
        <v>4.1</v>
      </c>
      <c r="U1662" t="n">
        <v>4.1</v>
      </c>
      <c r="V1662" t="n">
        <v>67.03</v>
      </c>
      <c r="W1662" t="n">
        <v>67.03</v>
      </c>
      <c r="X1662" t="n">
        <v>5.38</v>
      </c>
      <c r="Y1662" t="n">
        <v>5.38</v>
      </c>
      <c r="Z1662" t="n">
        <v>13.03</v>
      </c>
      <c r="AA1662" t="n">
        <v>13.04</v>
      </c>
      <c r="AB1662" t="n">
        <v>20.48</v>
      </c>
      <c r="AC1662" t="n">
        <v>20.48</v>
      </c>
      <c r="AD1662" t="n">
        <v>20.480000000000018</v>
      </c>
      <c r="AE1662" t="n">
        <v>0.009999999999990905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-0.009999999999999787</v>
      </c>
      <c r="AK1662" t="n">
        <v>0.0</v>
      </c>
      <c r="AL1662" t="inlineStr">
        <is>
          <t>unreconciled</t>
        </is>
      </c>
      <c r="AM1662" t="inlineStr">
        <is>
          <t>Order Amount Mismatch (POS&gt;3PO)</t>
        </is>
      </c>
      <c r="AN1662" t="n">
        <v>20.48</v>
      </c>
      <c r="AO1662" t="n">
        <f>ROUND(P1662*100/H1662,2)</f>
        <v>0.0</v>
      </c>
      <c r="AP1662" t="n">
        <f>ROUND(Q1662*100/I1662,2)</f>
        <v>0.0</v>
      </c>
      <c r="AQ1662"/>
      <c r="AR1662"/>
      <c r="AS1662" t="n">
        <v>0.0</v>
      </c>
    </row>
    <row r="1663">
      <c r="A1663" s="1" t="n">
        <v>45234.0</v>
      </c>
      <c r="B1663" s="2" t="n">
        <v>45234.836597222224</v>
      </c>
      <c r="C1663" t="inlineStr">
        <is>
          <t>3140023012059589</t>
        </is>
      </c>
      <c r="D1663" t="inlineStr">
        <is>
          <t>POS0012</t>
        </is>
      </c>
      <c r="E1663" t="inlineStr">
        <is>
          <t>81</t>
        </is>
      </c>
      <c r="F1663" t="inlineStr">
        <is>
          <t>0023</t>
        </is>
      </c>
      <c r="G1663" t="inlineStr">
        <is>
          <t>5316375019</t>
        </is>
      </c>
      <c r="H1663" t="n">
        <v>237.0</v>
      </c>
      <c r="I1663" t="n">
        <v>225.72</v>
      </c>
      <c r="J1663" t="n">
        <v>188.58</v>
      </c>
      <c r="K1663" t="inlineStr">
        <is>
          <t>sale</t>
        </is>
      </c>
      <c r="L1663" t="inlineStr">
        <is>
          <t/>
        </is>
      </c>
      <c r="M1663" t="inlineStr">
        <is>
          <t/>
        </is>
      </c>
      <c r="N1663" t="n">
        <v>0.0</v>
      </c>
      <c r="O1663" t="n">
        <v>0.0</v>
      </c>
      <c r="P1663" t="n">
        <v>179.92</v>
      </c>
      <c r="Q1663" t="n">
        <v>179.91</v>
      </c>
      <c r="R1663" t="n">
        <v>37.14</v>
      </c>
      <c r="S1663" t="n">
        <v>37.14</v>
      </c>
      <c r="T1663" t="n">
        <v>2.26</v>
      </c>
      <c r="U1663" t="n">
        <v>2.26</v>
      </c>
      <c r="V1663" t="n">
        <v>33.94</v>
      </c>
      <c r="W1663" t="n">
        <v>33.94</v>
      </c>
      <c r="X1663" t="n">
        <v>2.96</v>
      </c>
      <c r="Y1663" t="n">
        <v>2.96</v>
      </c>
      <c r="Z1663" t="n">
        <v>6.64</v>
      </c>
      <c r="AA1663" t="n">
        <v>6.64</v>
      </c>
      <c r="AB1663" t="n">
        <v>11.28</v>
      </c>
      <c r="AC1663" t="n">
        <v>11.29</v>
      </c>
      <c r="AD1663" t="n">
        <v>11.280000000000001</v>
      </c>
      <c r="AE1663" t="n">
        <v>0.009999999999990905</v>
      </c>
      <c r="AF1663" t="n">
        <v>0.0</v>
      </c>
      <c r="AG1663" t="n">
        <v>0.0</v>
      </c>
      <c r="AH1663" t="n">
        <v>0.0</v>
      </c>
      <c r="AI1663" t="n">
        <v>0.0</v>
      </c>
      <c r="AJ1663" t="n">
        <v>0.0</v>
      </c>
      <c r="AK1663" t="n">
        <v>-0.009999999999999787</v>
      </c>
      <c r="AL1663" t="inlineStr">
        <is>
          <t>unreconciled</t>
        </is>
      </c>
      <c r="AM1663" t="inlineStr">
        <is>
          <t>Order Amount Mismatch (POS&gt;3PO)</t>
        </is>
      </c>
      <c r="AN1663" t="n">
        <v>11.28</v>
      </c>
      <c r="AO1663" t="n">
        <f>ROUND(P1663*100/H1663,2)</f>
        <v>0.0</v>
      </c>
      <c r="AP1663" t="n">
        <f>ROUND(Q1663*100/I1663,2)</f>
        <v>0.0</v>
      </c>
      <c r="AQ1663"/>
      <c r="AR1663"/>
      <c r="AS1663" t="n">
        <v>0.0</v>
      </c>
    </row>
    <row r="1664">
      <c r="A1664" s="1" t="n">
        <v>45234.0</v>
      </c>
      <c r="B1664" s="2" t="n">
        <v>45235.033125</v>
      </c>
      <c r="C1664" t="inlineStr">
        <is>
          <t>3140094012085919</t>
        </is>
      </c>
      <c r="D1664" t="inlineStr">
        <is>
          <t>POS0012</t>
        </is>
      </c>
      <c r="E1664" t="inlineStr">
        <is>
          <t>34</t>
        </is>
      </c>
      <c r="F1664" t="inlineStr">
        <is>
          <t>0094</t>
        </is>
      </c>
      <c r="G1664" t="inlineStr">
        <is>
          <t>5316420627</t>
        </is>
      </c>
      <c r="H1664" t="n">
        <v>412.0</v>
      </c>
      <c r="I1664" t="n">
        <v>392.37</v>
      </c>
      <c r="J1664" t="n">
        <v>355.23</v>
      </c>
      <c r="K1664" t="inlineStr">
        <is>
          <t>sale</t>
        </is>
      </c>
      <c r="L1664" t="inlineStr">
        <is>
          <t/>
        </is>
      </c>
      <c r="M1664" t="inlineStr">
        <is>
          <t/>
        </is>
      </c>
      <c r="N1664" t="n">
        <v>0.0</v>
      </c>
      <c r="O1664" t="n">
        <v>0.0</v>
      </c>
      <c r="P1664" t="n">
        <v>306.92</v>
      </c>
      <c r="Q1664" t="n">
        <v>306.92</v>
      </c>
      <c r="R1664" t="n">
        <v>37.14</v>
      </c>
      <c r="S1664" t="n">
        <v>37.14</v>
      </c>
      <c r="T1664" t="n">
        <v>3.92</v>
      </c>
      <c r="U1664" t="n">
        <v>3.92</v>
      </c>
      <c r="V1664" t="n">
        <v>63.94</v>
      </c>
      <c r="W1664" t="n">
        <v>63.94</v>
      </c>
      <c r="X1664" t="n">
        <v>5.15</v>
      </c>
      <c r="Y1664" t="n">
        <v>5.15</v>
      </c>
      <c r="Z1664" t="n">
        <v>12.44</v>
      </c>
      <c r="AA1664" t="n">
        <v>12.44</v>
      </c>
      <c r="AB1664" t="n">
        <v>19.62</v>
      </c>
      <c r="AC1664" t="n">
        <v>19.62</v>
      </c>
      <c r="AD1664" t="n">
        <v>19.629999999999995</v>
      </c>
      <c r="AE1664" t="n">
        <v>0.0</v>
      </c>
      <c r="AF1664" t="n">
        <v>0.0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0.0</v>
      </c>
      <c r="AL1664" t="inlineStr">
        <is>
          <t>unreconciled</t>
        </is>
      </c>
      <c r="AM1664" t="inlineStr">
        <is>
          <t>Order Amount Mismatch (POS&gt;3PO)</t>
        </is>
      </c>
      <c r="AN1664" t="n">
        <v>19.63</v>
      </c>
      <c r="AO1664" t="n">
        <f>ROUND(P1664*100/H1664,2)</f>
        <v>0.0</v>
      </c>
      <c r="AP1664" t="n">
        <f>ROUND(Q1664*100/I1664,2)</f>
        <v>0.0</v>
      </c>
      <c r="AQ1664"/>
      <c r="AR1664"/>
      <c r="AS1664" t="n">
        <v>0.0</v>
      </c>
    </row>
    <row r="1665">
      <c r="A1665" s="1" t="n">
        <v>45235.0</v>
      </c>
      <c r="B1665" s="2" t="n">
        <v>45235.78350694444</v>
      </c>
      <c r="C1665" t="inlineStr">
        <is>
          <t>3140094012086162</t>
        </is>
      </c>
      <c r="D1665" t="inlineStr">
        <is>
          <t>POS0012</t>
        </is>
      </c>
      <c r="E1665" t="inlineStr">
        <is>
          <t>77</t>
        </is>
      </c>
      <c r="F1665" t="inlineStr">
        <is>
          <t>0094</t>
        </is>
      </c>
      <c r="G1665" t="inlineStr">
        <is>
          <t>5316455212</t>
        </is>
      </c>
      <c r="H1665" t="n">
        <v>314.0</v>
      </c>
      <c r="I1665" t="n">
        <v>299.04</v>
      </c>
      <c r="J1665" t="n">
        <v>261.9</v>
      </c>
      <c r="K1665" t="inlineStr">
        <is>
          <t>sale</t>
        </is>
      </c>
      <c r="L1665" t="inlineStr">
        <is>
          <t/>
        </is>
      </c>
      <c r="M1665" t="inlineStr">
        <is>
          <t/>
        </is>
      </c>
      <c r="N1665" t="n">
        <v>0.0</v>
      </c>
      <c r="O1665" t="n">
        <v>0.0</v>
      </c>
      <c r="P1665" t="n">
        <v>235.8</v>
      </c>
      <c r="Q1665" t="n">
        <v>235.78</v>
      </c>
      <c r="R1665" t="n">
        <v>37.14</v>
      </c>
      <c r="S1665" t="n">
        <v>37.14</v>
      </c>
      <c r="T1665" t="n">
        <v>2.99</v>
      </c>
      <c r="U1665" t="n">
        <v>2.99</v>
      </c>
      <c r="V1665" t="n">
        <v>47.14</v>
      </c>
      <c r="W1665" t="n">
        <v>47.14</v>
      </c>
      <c r="X1665" t="n">
        <v>3.92</v>
      </c>
      <c r="Y1665" t="n">
        <v>3.92</v>
      </c>
      <c r="Z1665" t="n">
        <v>9.19</v>
      </c>
      <c r="AA1665" t="n">
        <v>9.2</v>
      </c>
      <c r="AB1665" t="n">
        <v>14.96</v>
      </c>
      <c r="AC1665" t="n">
        <v>14.95</v>
      </c>
      <c r="AD1665" t="n">
        <v>14.95999999999998</v>
      </c>
      <c r="AE1665" t="n">
        <v>0.020000000000010232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-0.009999999999999787</v>
      </c>
      <c r="AK1665" t="n">
        <v>0.010000000000001563</v>
      </c>
      <c r="AL1665" t="inlineStr">
        <is>
          <t>unreconciled</t>
        </is>
      </c>
      <c r="AM1665" t="inlineStr">
        <is>
          <t>Order Amount Mismatch (POS&gt;3PO)</t>
        </is>
      </c>
      <c r="AN1665" t="n">
        <v>14.96</v>
      </c>
      <c r="AO1665" t="n">
        <f>ROUND(P1665*100/H1665,2)</f>
        <v>0.0</v>
      </c>
      <c r="AP1665" t="n">
        <f>ROUND(Q1665*100/I1665,2)</f>
        <v>0.0</v>
      </c>
      <c r="AQ1665"/>
      <c r="AR1665"/>
      <c r="AS1665" t="n">
        <v>0.0</v>
      </c>
    </row>
    <row r="1666">
      <c r="A1666" s="1" t="n">
        <v>45235.0</v>
      </c>
      <c r="B1666" s="2" t="n">
        <v>45235.47412037037</v>
      </c>
      <c r="C1666" t="inlineStr">
        <is>
          <t>3140094012085943</t>
        </is>
      </c>
      <c r="D1666" t="inlineStr">
        <is>
          <t>POS0012</t>
        </is>
      </c>
      <c r="E1666" t="inlineStr">
        <is>
          <t>58</t>
        </is>
      </c>
      <c r="F1666" t="inlineStr">
        <is>
          <t>0094</t>
        </is>
      </c>
      <c r="G1666" t="inlineStr">
        <is>
          <t>5316471329</t>
        </is>
      </c>
      <c r="H1666" t="n">
        <v>428.0</v>
      </c>
      <c r="I1666" t="n">
        <v>407.62</v>
      </c>
      <c r="J1666" t="n">
        <v>370.48</v>
      </c>
      <c r="K1666" t="inlineStr">
        <is>
          <t>sale</t>
        </is>
      </c>
      <c r="L1666" t="inlineStr">
        <is>
          <t/>
        </is>
      </c>
      <c r="M1666" t="inlineStr">
        <is>
          <t/>
        </is>
      </c>
      <c r="N1666" t="n">
        <v>0.0</v>
      </c>
      <c r="O1666" t="n">
        <v>0.0</v>
      </c>
      <c r="P1666" t="n">
        <v>318.53</v>
      </c>
      <c r="Q1666" t="n">
        <v>318.54</v>
      </c>
      <c r="R1666" t="n">
        <v>37.14</v>
      </c>
      <c r="S1666" t="n">
        <v>37.14</v>
      </c>
      <c r="T1666" t="n">
        <v>4.08</v>
      </c>
      <c r="U1666" t="n">
        <v>4.08</v>
      </c>
      <c r="V1666" t="n">
        <v>66.69</v>
      </c>
      <c r="W1666" t="n">
        <v>66.69</v>
      </c>
      <c r="X1666" t="n">
        <v>5.35</v>
      </c>
      <c r="Y1666" t="n">
        <v>5.35</v>
      </c>
      <c r="Z1666" t="n">
        <v>12.97</v>
      </c>
      <c r="AA1666" t="n">
        <v>12.96</v>
      </c>
      <c r="AB1666" t="n">
        <v>20.38</v>
      </c>
      <c r="AC1666" t="n">
        <v>20.38</v>
      </c>
      <c r="AD1666" t="n">
        <v>20.379999999999995</v>
      </c>
      <c r="AE1666" t="n">
        <v>-0.010000000000047748</v>
      </c>
      <c r="AF1666" t="n">
        <v>0.0</v>
      </c>
      <c r="AG1666" t="n">
        <v>0.0</v>
      </c>
      <c r="AH1666" t="n">
        <v>0.0</v>
      </c>
      <c r="AI1666" t="n">
        <v>0.0</v>
      </c>
      <c r="AJ1666" t="n">
        <v>0.009999999999999787</v>
      </c>
      <c r="AK1666" t="n">
        <v>0.0</v>
      </c>
      <c r="AL1666" t="inlineStr">
        <is>
          <t>unreconciled</t>
        </is>
      </c>
      <c r="AM1666" t="inlineStr">
        <is>
          <t>Order Amount Mismatch (POS&gt;3PO)</t>
        </is>
      </c>
      <c r="AN1666" t="n">
        <v>20.38</v>
      </c>
      <c r="AO1666" t="n">
        <f>ROUND(P1666*100/H1666,2)</f>
        <v>0.0</v>
      </c>
      <c r="AP1666" t="n">
        <f>ROUND(Q1666*100/I1666,2)</f>
        <v>0.0</v>
      </c>
      <c r="AQ1666"/>
      <c r="AR1666"/>
      <c r="AS1666" t="n">
        <v>0.0</v>
      </c>
    </row>
    <row r="1667">
      <c r="A1667" s="1" t="n">
        <v>45234.0</v>
      </c>
      <c r="B1667" s="2" t="n">
        <v>45234.79864583333</v>
      </c>
      <c r="C1667" t="inlineStr">
        <is>
          <t>3140094012085674</t>
        </is>
      </c>
      <c r="D1667" t="inlineStr">
        <is>
          <t>POS0012</t>
        </is>
      </c>
      <c r="E1667" t="inlineStr">
        <is>
          <t>89</t>
        </is>
      </c>
      <c r="F1667" t="inlineStr">
        <is>
          <t>0094</t>
        </is>
      </c>
      <c r="G1667" t="inlineStr">
        <is>
          <t>5316480947</t>
        </is>
      </c>
      <c r="H1667" t="n">
        <v>334.0</v>
      </c>
      <c r="I1667" t="n">
        <v>318.09</v>
      </c>
      <c r="J1667" t="n">
        <v>280.95</v>
      </c>
      <c r="K1667" t="inlineStr">
        <is>
          <t>sale</t>
        </is>
      </c>
      <c r="L1667" t="inlineStr">
        <is>
          <t/>
        </is>
      </c>
      <c r="M1667" t="inlineStr">
        <is>
          <t/>
        </is>
      </c>
      <c r="N1667" t="n">
        <v>0.0</v>
      </c>
      <c r="O1667" t="n">
        <v>0.0</v>
      </c>
      <c r="P1667" t="n">
        <v>250.32</v>
      </c>
      <c r="Q1667" t="n">
        <v>250.32</v>
      </c>
      <c r="R1667" t="n">
        <v>37.14</v>
      </c>
      <c r="S1667" t="n">
        <v>37.14</v>
      </c>
      <c r="T1667" t="n">
        <v>3.18</v>
      </c>
      <c r="U1667" t="n">
        <v>3.18</v>
      </c>
      <c r="V1667" t="n">
        <v>50.57</v>
      </c>
      <c r="W1667" t="n">
        <v>50.57</v>
      </c>
      <c r="X1667" t="n">
        <v>4.17</v>
      </c>
      <c r="Y1667" t="n">
        <v>4.18</v>
      </c>
      <c r="Z1667" t="n">
        <v>9.85</v>
      </c>
      <c r="AA1667" t="n">
        <v>9.85</v>
      </c>
      <c r="AB1667" t="n">
        <v>15.9</v>
      </c>
      <c r="AC1667" t="n">
        <v>15.91</v>
      </c>
      <c r="AD1667" t="n">
        <v>15.910000000000025</v>
      </c>
      <c r="AE1667" t="n">
        <v>0.0</v>
      </c>
      <c r="AF1667" t="n">
        <v>0.0</v>
      </c>
      <c r="AG1667" t="n">
        <v>0.0</v>
      </c>
      <c r="AH1667" t="n">
        <v>0.0</v>
      </c>
      <c r="AI1667" t="n">
        <v>-0.009999999999999787</v>
      </c>
      <c r="AJ1667" t="n">
        <v>0.0</v>
      </c>
      <c r="AK1667" t="n">
        <v>-0.009999999999999787</v>
      </c>
      <c r="AL1667" t="inlineStr">
        <is>
          <t>unreconciled</t>
        </is>
      </c>
      <c r="AM1667" t="inlineStr">
        <is>
          <t>Order Amount Mismatch (POS&gt;3PO)</t>
        </is>
      </c>
      <c r="AN1667" t="n">
        <v>15.91</v>
      </c>
      <c r="AO1667" t="n">
        <f>ROUND(P1667*100/H1667,2)</f>
        <v>0.0</v>
      </c>
      <c r="AP1667" t="n">
        <f>ROUND(Q1667*100/I1667,2)</f>
        <v>0.0</v>
      </c>
      <c r="AQ1667"/>
      <c r="AR1667"/>
      <c r="AS1667" t="n">
        <v>0.0</v>
      </c>
    </row>
    <row r="1668">
      <c r="A1668" s="1" t="n">
        <v>45235.0</v>
      </c>
      <c r="B1668" s="2" t="n">
        <v>45235.80966435185</v>
      </c>
      <c r="C1668" t="inlineStr">
        <is>
          <t>3140094012086212</t>
        </is>
      </c>
      <c r="D1668" t="inlineStr">
        <is>
          <t>POS0012</t>
        </is>
      </c>
      <c r="E1668" t="inlineStr">
        <is>
          <t>27</t>
        </is>
      </c>
      <c r="F1668" t="inlineStr">
        <is>
          <t>0094</t>
        </is>
      </c>
      <c r="G1668" t="inlineStr">
        <is>
          <t>5316493479</t>
        </is>
      </c>
      <c r="H1668" t="n">
        <v>262.0</v>
      </c>
      <c r="I1668" t="n">
        <v>249.52</v>
      </c>
      <c r="J1668" t="n">
        <v>212.38</v>
      </c>
      <c r="K1668" t="inlineStr">
        <is>
          <t>sale</t>
        </is>
      </c>
      <c r="L1668" t="inlineStr">
        <is>
          <t/>
        </is>
      </c>
      <c r="M1668" t="inlineStr">
        <is>
          <t/>
        </is>
      </c>
      <c r="N1668" t="n">
        <v>0.0</v>
      </c>
      <c r="O1668" t="n">
        <v>0.0</v>
      </c>
      <c r="P1668" t="n">
        <v>198.04</v>
      </c>
      <c r="Q1668" t="n">
        <v>198.04</v>
      </c>
      <c r="R1668" t="n">
        <v>37.14</v>
      </c>
      <c r="S1668" t="n">
        <v>37.14</v>
      </c>
      <c r="T1668" t="n">
        <v>2.5</v>
      </c>
      <c r="U1668" t="n">
        <v>2.5</v>
      </c>
      <c r="V1668" t="n">
        <v>38.23</v>
      </c>
      <c r="W1668" t="n">
        <v>38.23</v>
      </c>
      <c r="X1668" t="n">
        <v>3.28</v>
      </c>
      <c r="Y1668" t="n">
        <v>3.28</v>
      </c>
      <c r="Z1668" t="n">
        <v>7.47</v>
      </c>
      <c r="AA1668" t="n">
        <v>7.47</v>
      </c>
      <c r="AB1668" t="n">
        <v>12.48</v>
      </c>
      <c r="AC1668" t="n">
        <v>12.48</v>
      </c>
      <c r="AD1668" t="n">
        <v>12.47999999999999</v>
      </c>
      <c r="AE1668" t="n">
        <v>0.0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0.0</v>
      </c>
      <c r="AL1668" t="inlineStr">
        <is>
          <t>unreconciled</t>
        </is>
      </c>
      <c r="AM1668" t="inlineStr">
        <is>
          <t>Order Amount Mismatch (POS&gt;3PO)</t>
        </is>
      </c>
      <c r="AN1668" t="n">
        <v>12.48</v>
      </c>
      <c r="AO1668" t="n">
        <f>ROUND(P1668*100/H1668,2)</f>
        <v>0.0</v>
      </c>
      <c r="AP1668" t="n">
        <f>ROUND(Q1668*100/I1668,2)</f>
        <v>0.0</v>
      </c>
      <c r="AQ1668"/>
      <c r="AR1668"/>
      <c r="AS1668" t="n">
        <v>0.0</v>
      </c>
    </row>
    <row r="1669">
      <c r="A1669" s="1" t="n">
        <v>45234.0</v>
      </c>
      <c r="B1669" s="2" t="n">
        <v>45234.8453125</v>
      </c>
      <c r="C1669" t="inlineStr">
        <is>
          <t>3140094012085715</t>
        </is>
      </c>
      <c r="D1669" t="inlineStr">
        <is>
          <t>POS0012</t>
        </is>
      </c>
      <c r="E1669" t="inlineStr">
        <is>
          <t>30</t>
        </is>
      </c>
      <c r="F1669" t="inlineStr">
        <is>
          <t>0094</t>
        </is>
      </c>
      <c r="G1669" t="inlineStr">
        <is>
          <t>5316494856</t>
        </is>
      </c>
      <c r="H1669" t="n">
        <v>267.0</v>
      </c>
      <c r="I1669" t="n">
        <v>254.28</v>
      </c>
      <c r="J1669" t="n">
        <v>217.14</v>
      </c>
      <c r="K1669" t="inlineStr">
        <is>
          <t>sale</t>
        </is>
      </c>
      <c r="L1669" t="inlineStr">
        <is>
          <t/>
        </is>
      </c>
      <c r="M1669" t="inlineStr">
        <is>
          <t/>
        </is>
      </c>
      <c r="N1669" t="n">
        <v>0.0</v>
      </c>
      <c r="O1669" t="n">
        <v>0.0</v>
      </c>
      <c r="P1669" t="n">
        <v>201.67</v>
      </c>
      <c r="Q1669" t="n">
        <v>201.66</v>
      </c>
      <c r="R1669" t="n">
        <v>37.14</v>
      </c>
      <c r="S1669" t="n">
        <v>37.14</v>
      </c>
      <c r="T1669" t="n">
        <v>2.54</v>
      </c>
      <c r="U1669" t="n">
        <v>2.54</v>
      </c>
      <c r="V1669" t="n">
        <v>39.09</v>
      </c>
      <c r="W1669" t="n">
        <v>39.09</v>
      </c>
      <c r="X1669" t="n">
        <v>3.34</v>
      </c>
      <c r="Y1669" t="n">
        <v>3.34</v>
      </c>
      <c r="Z1669" t="n">
        <v>7.64</v>
      </c>
      <c r="AA1669" t="n">
        <v>7.64</v>
      </c>
      <c r="AB1669" t="n">
        <v>12.72</v>
      </c>
      <c r="AC1669" t="n">
        <v>12.71</v>
      </c>
      <c r="AD1669" t="n">
        <v>12.719999999999999</v>
      </c>
      <c r="AE1669" t="n">
        <v>0.009999999999990905</v>
      </c>
      <c r="AF1669" t="n">
        <v>0.0</v>
      </c>
      <c r="AG1669" t="n">
        <v>0.0</v>
      </c>
      <c r="AH1669" t="n">
        <v>0.0</v>
      </c>
      <c r="AI1669" t="n">
        <v>0.0</v>
      </c>
      <c r="AJ1669" t="n">
        <v>0.0</v>
      </c>
      <c r="AK1669" t="n">
        <v>0.009999999999999787</v>
      </c>
      <c r="AL1669" t="inlineStr">
        <is>
          <t>unreconciled</t>
        </is>
      </c>
      <c r="AM1669" t="inlineStr">
        <is>
          <t>Order Amount Mismatch (POS&gt;3PO)</t>
        </is>
      </c>
      <c r="AN1669" t="n">
        <v>12.72</v>
      </c>
      <c r="AO1669" t="n">
        <f>ROUND(P1669*100/H1669,2)</f>
        <v>0.0</v>
      </c>
      <c r="AP1669" t="n">
        <f>ROUND(Q1669*100/I1669,2)</f>
        <v>0.0</v>
      </c>
      <c r="AQ1669"/>
      <c r="AR1669"/>
      <c r="AS1669" t="n">
        <v>0.0</v>
      </c>
    </row>
    <row r="1670">
      <c r="A1670" s="1" t="n">
        <v>45235.0</v>
      </c>
      <c r="B1670" s="2" t="n">
        <v>45235.61748842592</v>
      </c>
      <c r="C1670" t="inlineStr">
        <is>
          <t>3140094012086033</t>
        </is>
      </c>
      <c r="D1670" t="inlineStr">
        <is>
          <t>POS0012</t>
        </is>
      </c>
      <c r="E1670" t="inlineStr">
        <is>
          <t>48</t>
        </is>
      </c>
      <c r="F1670" t="inlineStr">
        <is>
          <t>0094</t>
        </is>
      </c>
      <c r="G1670" t="inlineStr">
        <is>
          <t>5316512912</t>
        </is>
      </c>
      <c r="H1670" t="n">
        <v>618.0</v>
      </c>
      <c r="I1670" t="n">
        <v>588.56</v>
      </c>
      <c r="J1670" t="n">
        <v>551.42</v>
      </c>
      <c r="K1670" t="inlineStr">
        <is>
          <t>sale</t>
        </is>
      </c>
      <c r="L1670" t="inlineStr">
        <is>
          <t/>
        </is>
      </c>
      <c r="M1670" t="inlineStr">
        <is>
          <t/>
        </is>
      </c>
      <c r="N1670" t="n">
        <v>0.0</v>
      </c>
      <c r="O1670" t="n">
        <v>0.0</v>
      </c>
      <c r="P1670" t="n">
        <v>456.43</v>
      </c>
      <c r="Q1670" t="n">
        <v>456.42</v>
      </c>
      <c r="R1670" t="n">
        <v>37.14</v>
      </c>
      <c r="S1670" t="n">
        <v>37.14</v>
      </c>
      <c r="T1670" t="n">
        <v>5.89</v>
      </c>
      <c r="U1670" t="n">
        <v>5.89</v>
      </c>
      <c r="V1670" t="n">
        <v>99.26</v>
      </c>
      <c r="W1670" t="n">
        <v>99.26</v>
      </c>
      <c r="X1670" t="n">
        <v>7.72</v>
      </c>
      <c r="Y1670" t="n">
        <v>7.72</v>
      </c>
      <c r="Z1670" t="n">
        <v>19.26</v>
      </c>
      <c r="AA1670" t="n">
        <v>19.26</v>
      </c>
      <c r="AB1670" t="n">
        <v>29.42</v>
      </c>
      <c r="AC1670" t="n">
        <v>29.43</v>
      </c>
      <c r="AD1670" t="n">
        <v>29.440000000000055</v>
      </c>
      <c r="AE1670" t="n">
        <v>0.009999999999990905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-0.00999999999999801</v>
      </c>
      <c r="AL1670" t="inlineStr">
        <is>
          <t>unreconciled</t>
        </is>
      </c>
      <c r="AM1670" t="inlineStr">
        <is>
          <t>Order Amount Mismatch (POS&gt;3PO)</t>
        </is>
      </c>
      <c r="AN1670" t="n">
        <v>29.44</v>
      </c>
      <c r="AO1670" t="n">
        <f>ROUND(P1670*100/H1670,2)</f>
        <v>0.0</v>
      </c>
      <c r="AP1670" t="n">
        <f>ROUND(Q1670*100/I1670,2)</f>
        <v>0.0</v>
      </c>
      <c r="AQ1670"/>
      <c r="AR1670"/>
      <c r="AS1670" t="n">
        <v>0.0</v>
      </c>
    </row>
    <row r="1671">
      <c r="A1671" s="1" t="n">
        <v>45235.0</v>
      </c>
      <c r="B1671" s="2" t="n">
        <v>45235.93150462963</v>
      </c>
      <c r="C1671" t="inlineStr">
        <is>
          <t>3140094012086351</t>
        </is>
      </c>
      <c r="D1671" t="inlineStr">
        <is>
          <t>POS0012</t>
        </is>
      </c>
      <c r="E1671" t="inlineStr">
        <is>
          <t>66</t>
        </is>
      </c>
      <c r="F1671" t="inlineStr">
        <is>
          <t>0094</t>
        </is>
      </c>
      <c r="G1671" t="inlineStr">
        <is>
          <t>5316521930</t>
        </is>
      </c>
      <c r="H1671" t="n">
        <v>312.0</v>
      </c>
      <c r="I1671" t="n">
        <v>297.14</v>
      </c>
      <c r="J1671" t="n">
        <v>260.0</v>
      </c>
      <c r="K1671" t="inlineStr">
        <is>
          <t>sale</t>
        </is>
      </c>
      <c r="L1671" t="inlineStr">
        <is>
          <t/>
        </is>
      </c>
      <c r="M1671" t="inlineStr">
        <is>
          <t/>
        </is>
      </c>
      <c r="N1671" t="n">
        <v>0.0</v>
      </c>
      <c r="O1671" t="n">
        <v>0.0</v>
      </c>
      <c r="P1671" t="n">
        <v>234.34</v>
      </c>
      <c r="Q1671" t="n">
        <v>234.35</v>
      </c>
      <c r="R1671" t="n">
        <v>37.14</v>
      </c>
      <c r="S1671" t="n">
        <v>37.14</v>
      </c>
      <c r="T1671" t="n">
        <v>2.97</v>
      </c>
      <c r="U1671" t="n">
        <v>2.97</v>
      </c>
      <c r="V1671" t="n">
        <v>46.8</v>
      </c>
      <c r="W1671" t="n">
        <v>46.8</v>
      </c>
      <c r="X1671" t="n">
        <v>3.9</v>
      </c>
      <c r="Y1671" t="n">
        <v>3.9</v>
      </c>
      <c r="Z1671" t="n">
        <v>9.13</v>
      </c>
      <c r="AA1671" t="n">
        <v>9.12</v>
      </c>
      <c r="AB1671" t="n">
        <v>14.86</v>
      </c>
      <c r="AC1671" t="n">
        <v>14.86</v>
      </c>
      <c r="AD1671" t="n">
        <v>14.860000000000014</v>
      </c>
      <c r="AE1671" t="n">
        <v>-0.009999999999990905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0.010000000000001563</v>
      </c>
      <c r="AK1671" t="n">
        <v>0.0</v>
      </c>
      <c r="AL1671" t="inlineStr">
        <is>
          <t>unreconciled</t>
        </is>
      </c>
      <c r="AM1671" t="inlineStr">
        <is>
          <t>Order Amount Mismatch (POS&gt;3PO)</t>
        </is>
      </c>
      <c r="AN1671" t="n">
        <v>14.86</v>
      </c>
      <c r="AO1671" t="n">
        <f>ROUND(P1671*100/H1671,2)</f>
        <v>0.0</v>
      </c>
      <c r="AP1671" t="n">
        <f>ROUND(Q1671*100/I1671,2)</f>
        <v>0.0</v>
      </c>
      <c r="AQ1671"/>
      <c r="AR1671"/>
      <c r="AS1671" t="n">
        <v>0.0</v>
      </c>
    </row>
    <row r="1672">
      <c r="A1672" s="1" t="n">
        <v>45234.0</v>
      </c>
      <c r="B1672" s="2" t="n">
        <v>45234.87063657407</v>
      </c>
      <c r="C1672" t="inlineStr">
        <is>
          <t>3140023012059619</t>
        </is>
      </c>
      <c r="D1672" t="inlineStr">
        <is>
          <t>POS0012</t>
        </is>
      </c>
      <c r="E1672" t="inlineStr">
        <is>
          <t>11</t>
        </is>
      </c>
      <c r="F1672" t="inlineStr">
        <is>
          <t>0023</t>
        </is>
      </c>
      <c r="G1672" t="inlineStr">
        <is>
          <t>5316522028</t>
        </is>
      </c>
      <c r="H1672" t="n">
        <v>1675.0</v>
      </c>
      <c r="I1672" t="n">
        <v>1595.24</v>
      </c>
      <c r="J1672" t="n">
        <v>1558.1</v>
      </c>
      <c r="K1672" t="inlineStr">
        <is>
          <t>sale</t>
        </is>
      </c>
      <c r="L1672" t="inlineStr">
        <is>
          <t/>
        </is>
      </c>
      <c r="M1672" t="inlineStr">
        <is>
          <t/>
        </is>
      </c>
      <c r="N1672" t="n">
        <v>0.0</v>
      </c>
      <c r="O1672" t="n">
        <v>0.0</v>
      </c>
      <c r="P1672" t="n">
        <v>1223.64</v>
      </c>
      <c r="Q1672" t="n">
        <v>1223.64</v>
      </c>
      <c r="R1672" t="n">
        <v>37.14</v>
      </c>
      <c r="S1672" t="n">
        <v>37.14</v>
      </c>
      <c r="T1672" t="n">
        <v>15.95</v>
      </c>
      <c r="U1672" t="n">
        <v>15.95</v>
      </c>
      <c r="V1672" t="n">
        <v>280.46</v>
      </c>
      <c r="W1672" t="n">
        <v>280.46</v>
      </c>
      <c r="X1672" t="n">
        <v>20.94</v>
      </c>
      <c r="Y1672" t="n">
        <v>20.94</v>
      </c>
      <c r="Z1672" t="n">
        <v>54.25</v>
      </c>
      <c r="AA1672" t="n">
        <v>54.25</v>
      </c>
      <c r="AB1672" t="n">
        <v>79.76</v>
      </c>
      <c r="AC1672" t="n">
        <v>79.76</v>
      </c>
      <c r="AD1672" t="n">
        <v>79.75999999999999</v>
      </c>
      <c r="AE1672" t="n">
        <v>0.0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0.0</v>
      </c>
      <c r="AL1672" t="inlineStr">
        <is>
          <t>unreconciled</t>
        </is>
      </c>
      <c r="AM1672" t="inlineStr">
        <is>
          <t>Order Amount Mismatch (POS&gt;3PO)</t>
        </is>
      </c>
      <c r="AN1672" t="n">
        <v>79.76</v>
      </c>
      <c r="AO1672" t="n">
        <f>ROUND(P1672*100/H1672,2)</f>
        <v>0.0</v>
      </c>
      <c r="AP1672" t="n">
        <f>ROUND(Q1672*100/I1672,2)</f>
        <v>0.0</v>
      </c>
      <c r="AQ1672"/>
      <c r="AR1672"/>
      <c r="AS1672" t="n">
        <v>0.0</v>
      </c>
    </row>
    <row r="1673">
      <c r="A1673" s="1" t="n">
        <v>45235.0</v>
      </c>
      <c r="B1673" s="2" t="n">
        <v>45235.515914351854</v>
      </c>
      <c r="C1673" t="inlineStr">
        <is>
          <t>3140094012085964</t>
        </is>
      </c>
      <c r="D1673" t="inlineStr">
        <is>
          <t>POS0012</t>
        </is>
      </c>
      <c r="E1673" t="inlineStr">
        <is>
          <t>79</t>
        </is>
      </c>
      <c r="F1673" t="inlineStr">
        <is>
          <t>0094</t>
        </is>
      </c>
      <c r="G1673" t="inlineStr">
        <is>
          <t>5316524532</t>
        </is>
      </c>
      <c r="H1673" t="n">
        <v>266.0</v>
      </c>
      <c r="I1673" t="n">
        <v>253.33</v>
      </c>
      <c r="J1673" t="n">
        <v>216.19</v>
      </c>
      <c r="K1673" t="inlineStr">
        <is>
          <t>sale</t>
        </is>
      </c>
      <c r="L1673" t="inlineStr">
        <is>
          <t/>
        </is>
      </c>
      <c r="M1673" t="inlineStr">
        <is>
          <t/>
        </is>
      </c>
      <c r="N1673" t="n">
        <v>0.0</v>
      </c>
      <c r="O1673" t="n">
        <v>0.0</v>
      </c>
      <c r="P1673" t="n">
        <v>200.97</v>
      </c>
      <c r="Q1673" t="n">
        <v>200.98</v>
      </c>
      <c r="R1673" t="n">
        <v>37.14</v>
      </c>
      <c r="S1673" t="n">
        <v>37.14</v>
      </c>
      <c r="T1673" t="n">
        <v>2.53</v>
      </c>
      <c r="U1673" t="n">
        <v>2.53</v>
      </c>
      <c r="V1673" t="n">
        <v>38.91</v>
      </c>
      <c r="W1673" t="n">
        <v>38.91</v>
      </c>
      <c r="X1673" t="n">
        <v>3.32</v>
      </c>
      <c r="Y1673" t="n">
        <v>3.32</v>
      </c>
      <c r="Z1673" t="n">
        <v>7.6</v>
      </c>
      <c r="AA1673" t="n">
        <v>7.6</v>
      </c>
      <c r="AB1673" t="n">
        <v>12.66</v>
      </c>
      <c r="AC1673" t="n">
        <v>12.67</v>
      </c>
      <c r="AD1673" t="n">
        <v>12.669999999999987</v>
      </c>
      <c r="AE1673" t="n">
        <v>-0.009999999999990905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-0.009999999999999787</v>
      </c>
      <c r="AL1673" t="inlineStr">
        <is>
          <t>unreconciled</t>
        </is>
      </c>
      <c r="AM1673" t="inlineStr">
        <is>
          <t>Order Amount Mismatch (POS&gt;3PO)</t>
        </is>
      </c>
      <c r="AN1673" t="n">
        <v>12.67</v>
      </c>
      <c r="AO1673" t="n">
        <f>ROUND(P1673*100/H1673,2)</f>
        <v>0.0</v>
      </c>
      <c r="AP1673" t="n">
        <f>ROUND(Q1673*100/I1673,2)</f>
        <v>0.0</v>
      </c>
      <c r="AQ1673"/>
      <c r="AR1673"/>
      <c r="AS1673" t="n">
        <v>0.0</v>
      </c>
    </row>
    <row r="1674">
      <c r="A1674" s="1" t="n">
        <v>45234.0</v>
      </c>
      <c r="B1674" s="2" t="n">
        <v>45235.003796296296</v>
      </c>
      <c r="C1674" t="inlineStr">
        <is>
          <t>3140094012085874</t>
        </is>
      </c>
      <c r="D1674" t="inlineStr">
        <is>
          <t>POS0012</t>
        </is>
      </c>
      <c r="E1674" t="inlineStr">
        <is>
          <t>89</t>
        </is>
      </c>
      <c r="F1674" t="inlineStr">
        <is>
          <t>0094</t>
        </is>
      </c>
      <c r="G1674" t="inlineStr">
        <is>
          <t>5316525600</t>
        </is>
      </c>
      <c r="H1674" t="n">
        <v>529.0</v>
      </c>
      <c r="I1674" t="n">
        <v>503.81</v>
      </c>
      <c r="J1674" t="n">
        <v>466.67</v>
      </c>
      <c r="K1674" t="inlineStr">
        <is>
          <t>sale</t>
        </is>
      </c>
      <c r="L1674" t="inlineStr">
        <is>
          <t/>
        </is>
      </c>
      <c r="M1674" t="inlineStr">
        <is>
          <t/>
        </is>
      </c>
      <c r="N1674" t="n">
        <v>0.0</v>
      </c>
      <c r="O1674" t="n">
        <v>0.0</v>
      </c>
      <c r="P1674" t="n">
        <v>391.85</v>
      </c>
      <c r="Q1674" t="n">
        <v>391.84</v>
      </c>
      <c r="R1674" t="n">
        <v>37.14</v>
      </c>
      <c r="S1674" t="n">
        <v>37.14</v>
      </c>
      <c r="T1674" t="n">
        <v>5.04</v>
      </c>
      <c r="U1674" t="n">
        <v>5.04</v>
      </c>
      <c r="V1674" t="n">
        <v>84.0</v>
      </c>
      <c r="W1674" t="n">
        <v>84.0</v>
      </c>
      <c r="X1674" t="n">
        <v>6.61</v>
      </c>
      <c r="Y1674" t="n">
        <v>6.61</v>
      </c>
      <c r="Z1674" t="n">
        <v>16.31</v>
      </c>
      <c r="AA1674" t="n">
        <v>16.31</v>
      </c>
      <c r="AB1674" t="n">
        <v>25.2</v>
      </c>
      <c r="AC1674" t="n">
        <v>25.19</v>
      </c>
      <c r="AD1674" t="n">
        <v>25.189999999999998</v>
      </c>
      <c r="AE1674" t="n">
        <v>0.010000000000047748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0.00999999999999801</v>
      </c>
      <c r="AL1674" t="inlineStr">
        <is>
          <t>unreconciled</t>
        </is>
      </c>
      <c r="AM1674" t="inlineStr">
        <is>
          <t>Order Amount Mismatch (POS&gt;3PO)</t>
        </is>
      </c>
      <c r="AN1674" t="n">
        <v>25.19</v>
      </c>
      <c r="AO1674" t="n">
        <f>ROUND(P1674*100/H1674,2)</f>
        <v>0.0</v>
      </c>
      <c r="AP1674" t="n">
        <f>ROUND(Q1674*100/I1674,2)</f>
        <v>0.0</v>
      </c>
      <c r="AQ1674"/>
      <c r="AR1674"/>
      <c r="AS1674" t="n">
        <v>0.0</v>
      </c>
    </row>
    <row r="1675">
      <c r="A1675" s="1" t="n">
        <v>45236.0</v>
      </c>
      <c r="B1675" s="2" t="n">
        <v>45236.69704861111</v>
      </c>
      <c r="C1675" t="inlineStr">
        <is>
          <t>3140023012060047</t>
        </is>
      </c>
      <c r="D1675" t="inlineStr">
        <is>
          <t>POS0012</t>
        </is>
      </c>
      <c r="E1675" t="inlineStr">
        <is>
          <t>39</t>
        </is>
      </c>
      <c r="F1675" t="inlineStr">
        <is>
          <t>0023</t>
        </is>
      </c>
      <c r="G1675" t="inlineStr">
        <is>
          <t>5316532155</t>
        </is>
      </c>
      <c r="H1675" t="n">
        <v>239.0</v>
      </c>
      <c r="I1675" t="n">
        <v>227.62</v>
      </c>
      <c r="J1675" t="n">
        <v>190.48</v>
      </c>
      <c r="K1675" t="inlineStr">
        <is>
          <t>sale</t>
        </is>
      </c>
      <c r="L1675" t="inlineStr">
        <is>
          <t/>
        </is>
      </c>
      <c r="M1675" t="inlineStr">
        <is>
          <t/>
        </is>
      </c>
      <c r="N1675" t="n">
        <v>0.0</v>
      </c>
      <c r="O1675" t="n">
        <v>0.0</v>
      </c>
      <c r="P1675" t="n">
        <v>181.35</v>
      </c>
      <c r="Q1675" t="n">
        <v>181.35</v>
      </c>
      <c r="R1675" t="n">
        <v>37.14</v>
      </c>
      <c r="S1675" t="n">
        <v>37.14</v>
      </c>
      <c r="T1675" t="n">
        <v>2.28</v>
      </c>
      <c r="U1675" t="n">
        <v>2.28</v>
      </c>
      <c r="V1675" t="n">
        <v>34.29</v>
      </c>
      <c r="W1675" t="n">
        <v>34.29</v>
      </c>
      <c r="X1675" t="n">
        <v>2.99</v>
      </c>
      <c r="Y1675" t="n">
        <v>2.99</v>
      </c>
      <c r="Z1675" t="n">
        <v>6.71</v>
      </c>
      <c r="AA1675" t="n">
        <v>6.71</v>
      </c>
      <c r="AB1675" t="n">
        <v>11.38</v>
      </c>
      <c r="AC1675" t="n">
        <v>11.38</v>
      </c>
      <c r="AD1675" t="n">
        <v>11.379999999999995</v>
      </c>
      <c r="AE1675" t="n">
        <v>0.0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0.0</v>
      </c>
      <c r="AL1675" t="inlineStr">
        <is>
          <t>unreconciled</t>
        </is>
      </c>
      <c r="AM1675" t="inlineStr">
        <is>
          <t>Order Amount Mismatch (POS&gt;3PO)</t>
        </is>
      </c>
      <c r="AN1675" t="n">
        <v>11.38</v>
      </c>
      <c r="AO1675" t="n">
        <f>ROUND(P1675*100/H1675,2)</f>
        <v>0.0</v>
      </c>
      <c r="AP1675" t="n">
        <f>ROUND(Q1675*100/I1675,2)</f>
        <v>0.0</v>
      </c>
      <c r="AQ1675"/>
      <c r="AR1675"/>
      <c r="AS1675" t="n">
        <v>0.0</v>
      </c>
    </row>
    <row r="1676">
      <c r="A1676" s="1" t="n">
        <v>45235.0</v>
      </c>
      <c r="B1676" s="2" t="n">
        <v>45235.522523148145</v>
      </c>
      <c r="C1676" t="inlineStr">
        <is>
          <t>3140094012085969</t>
        </is>
      </c>
      <c r="D1676" t="inlineStr">
        <is>
          <t>POS0012</t>
        </is>
      </c>
      <c r="E1676" t="inlineStr">
        <is>
          <t>84</t>
        </is>
      </c>
      <c r="F1676" t="inlineStr">
        <is>
          <t>0094</t>
        </is>
      </c>
      <c r="G1676" t="inlineStr">
        <is>
          <t>5316564032</t>
        </is>
      </c>
      <c r="H1676" t="n">
        <v>268.0</v>
      </c>
      <c r="I1676" t="n">
        <v>255.24</v>
      </c>
      <c r="J1676" t="n">
        <v>218.1</v>
      </c>
      <c r="K1676" t="inlineStr">
        <is>
          <t>sale</t>
        </is>
      </c>
      <c r="L1676" t="inlineStr">
        <is>
          <t/>
        </is>
      </c>
      <c r="M1676" t="inlineStr">
        <is>
          <t/>
        </is>
      </c>
      <c r="N1676" t="n">
        <v>0.0</v>
      </c>
      <c r="O1676" t="n">
        <v>0.0</v>
      </c>
      <c r="P1676" t="n">
        <v>202.41</v>
      </c>
      <c r="Q1676" t="n">
        <v>202.39</v>
      </c>
      <c r="R1676" t="n">
        <v>37.14</v>
      </c>
      <c r="S1676" t="n">
        <v>37.14</v>
      </c>
      <c r="T1676" t="n">
        <v>2.55</v>
      </c>
      <c r="U1676" t="n">
        <v>2.55</v>
      </c>
      <c r="V1676" t="n">
        <v>39.26</v>
      </c>
      <c r="W1676" t="n">
        <v>39.26</v>
      </c>
      <c r="X1676" t="n">
        <v>3.35</v>
      </c>
      <c r="Y1676" t="n">
        <v>3.35</v>
      </c>
      <c r="Z1676" t="n">
        <v>7.67</v>
      </c>
      <c r="AA1676" t="n">
        <v>7.67</v>
      </c>
      <c r="AB1676" t="n">
        <v>12.76</v>
      </c>
      <c r="AC1676" t="n">
        <v>12.76</v>
      </c>
      <c r="AD1676" t="n">
        <v>12.759999999999991</v>
      </c>
      <c r="AE1676" t="n">
        <v>0.020000000000010232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0.0</v>
      </c>
      <c r="AL1676" t="inlineStr">
        <is>
          <t>unreconciled</t>
        </is>
      </c>
      <c r="AM1676" t="inlineStr">
        <is>
          <t>Order Amount Mismatch (POS&gt;3PO)</t>
        </is>
      </c>
      <c r="AN1676" t="n">
        <v>12.76</v>
      </c>
      <c r="AO1676" t="n">
        <f>ROUND(P1676*100/H1676,2)</f>
        <v>0.0</v>
      </c>
      <c r="AP1676" t="n">
        <f>ROUND(Q1676*100/I1676,2)</f>
        <v>0.0</v>
      </c>
      <c r="AQ1676"/>
      <c r="AR1676"/>
      <c r="AS1676" t="n">
        <v>0.0</v>
      </c>
    </row>
    <row r="1677">
      <c r="A1677" s="1" t="n">
        <v>45236.0</v>
      </c>
      <c r="B1677" s="2" t="n">
        <v>45236.96618055556</v>
      </c>
      <c r="C1677" t="inlineStr">
        <is>
          <t>3140023012060142</t>
        </is>
      </c>
      <c r="D1677" t="inlineStr">
        <is>
          <t>POS0012</t>
        </is>
      </c>
      <c r="E1677" t="inlineStr">
        <is>
          <t>33</t>
        </is>
      </c>
      <c r="F1677" t="inlineStr">
        <is>
          <t>0023</t>
        </is>
      </c>
      <c r="G1677" t="inlineStr">
        <is>
          <t>5316568025</t>
        </is>
      </c>
      <c r="H1677" t="n">
        <v>273.0</v>
      </c>
      <c r="I1677" t="n">
        <v>260.0</v>
      </c>
      <c r="J1677" t="n">
        <v>222.86</v>
      </c>
      <c r="K1677" t="inlineStr">
        <is>
          <t>sale</t>
        </is>
      </c>
      <c r="L1677" t="inlineStr">
        <is>
          <t/>
        </is>
      </c>
      <c r="M1677" t="inlineStr">
        <is>
          <t/>
        </is>
      </c>
      <c r="N1677" t="n">
        <v>0.0</v>
      </c>
      <c r="O1677" t="n">
        <v>0.0</v>
      </c>
      <c r="P1677" t="n">
        <v>206.05</v>
      </c>
      <c r="Q1677" t="n">
        <v>206.05</v>
      </c>
      <c r="R1677" t="n">
        <v>37.14</v>
      </c>
      <c r="S1677" t="n">
        <v>37.14</v>
      </c>
      <c r="T1677" t="n">
        <v>2.6</v>
      </c>
      <c r="U1677" t="n">
        <v>2.6</v>
      </c>
      <c r="V1677" t="n">
        <v>40.11</v>
      </c>
      <c r="W1677" t="n">
        <v>40.11</v>
      </c>
      <c r="X1677" t="n">
        <v>3.41</v>
      </c>
      <c r="Y1677" t="n">
        <v>3.41</v>
      </c>
      <c r="Z1677" t="n">
        <v>7.83</v>
      </c>
      <c r="AA1677" t="n">
        <v>7.83</v>
      </c>
      <c r="AB1677" t="n">
        <v>13.0</v>
      </c>
      <c r="AC1677" t="n">
        <v>13.0</v>
      </c>
      <c r="AD1677" t="n">
        <v>13.0</v>
      </c>
      <c r="AE1677" t="n">
        <v>0.0</v>
      </c>
      <c r="AF1677" t="n">
        <v>0.0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0.0</v>
      </c>
      <c r="AL1677" t="inlineStr">
        <is>
          <t>unreconciled</t>
        </is>
      </c>
      <c r="AM1677" t="inlineStr">
        <is>
          <t>Order Amount Mismatch (POS&gt;3PO)</t>
        </is>
      </c>
      <c r="AN1677" t="n">
        <v>13.0</v>
      </c>
      <c r="AO1677" t="n">
        <f>ROUND(P1677*100/H1677,2)</f>
        <v>0.0</v>
      </c>
      <c r="AP1677" t="n">
        <f>ROUND(Q1677*100/I1677,2)</f>
        <v>0.0</v>
      </c>
      <c r="AQ1677"/>
      <c r="AR1677"/>
      <c r="AS1677" t="n">
        <v>0.0</v>
      </c>
    </row>
    <row r="1678">
      <c r="A1678" s="1" t="n">
        <v>45235.0</v>
      </c>
      <c r="B1678" s="2" t="n">
        <v>45235.985243055555</v>
      </c>
      <c r="C1678" t="inlineStr">
        <is>
          <t>3140094012086392</t>
        </is>
      </c>
      <c r="D1678" t="inlineStr">
        <is>
          <t>POS0012</t>
        </is>
      </c>
      <c r="E1678" t="inlineStr">
        <is>
          <t>07</t>
        </is>
      </c>
      <c r="F1678" t="inlineStr">
        <is>
          <t>0094</t>
        </is>
      </c>
      <c r="G1678" t="inlineStr">
        <is>
          <t>5316573888</t>
        </is>
      </c>
      <c r="H1678" t="n">
        <v>257.0</v>
      </c>
      <c r="I1678" t="n">
        <v>244.76</v>
      </c>
      <c r="J1678" t="n">
        <v>207.62</v>
      </c>
      <c r="K1678" t="inlineStr">
        <is>
          <t>sale</t>
        </is>
      </c>
      <c r="L1678" t="inlineStr">
        <is>
          <t/>
        </is>
      </c>
      <c r="M1678" t="inlineStr">
        <is>
          <t/>
        </is>
      </c>
      <c r="N1678" t="n">
        <v>0.0</v>
      </c>
      <c r="O1678" t="n">
        <v>0.0</v>
      </c>
      <c r="P1678" t="n">
        <v>194.43</v>
      </c>
      <c r="Q1678" t="n">
        <v>194.42</v>
      </c>
      <c r="R1678" t="n">
        <v>37.14</v>
      </c>
      <c r="S1678" t="n">
        <v>37.14</v>
      </c>
      <c r="T1678" t="n">
        <v>2.45</v>
      </c>
      <c r="U1678" t="n">
        <v>2.45</v>
      </c>
      <c r="V1678" t="n">
        <v>37.37</v>
      </c>
      <c r="W1678" t="n">
        <v>37.37</v>
      </c>
      <c r="X1678" t="n">
        <v>3.21</v>
      </c>
      <c r="Y1678" t="n">
        <v>3.21</v>
      </c>
      <c r="Z1678" t="n">
        <v>7.3</v>
      </c>
      <c r="AA1678" t="n">
        <v>7.31</v>
      </c>
      <c r="AB1678" t="n">
        <v>12.24</v>
      </c>
      <c r="AC1678" t="n">
        <v>12.24</v>
      </c>
      <c r="AD1678" t="n">
        <v>12.240000000000009</v>
      </c>
      <c r="AE1678" t="n">
        <v>0.010000000000019327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-0.009999999999999787</v>
      </c>
      <c r="AK1678" t="n">
        <v>0.0</v>
      </c>
      <c r="AL1678" t="inlineStr">
        <is>
          <t>unreconciled</t>
        </is>
      </c>
      <c r="AM1678" t="inlineStr">
        <is>
          <t>Order Amount Mismatch (POS&gt;3PO)</t>
        </is>
      </c>
      <c r="AN1678" t="n">
        <v>12.24</v>
      </c>
      <c r="AO1678" t="n">
        <f>ROUND(P1678*100/H1678,2)</f>
        <v>0.0</v>
      </c>
      <c r="AP1678" t="n">
        <f>ROUND(Q1678*100/I1678,2)</f>
        <v>0.0</v>
      </c>
      <c r="AQ1678"/>
      <c r="AR1678"/>
      <c r="AS1678" t="n">
        <v>0.0</v>
      </c>
    </row>
    <row r="1679">
      <c r="A1679" s="1" t="n">
        <v>45236.0</v>
      </c>
      <c r="B1679" s="2" t="n">
        <v>45236.67085648148</v>
      </c>
      <c r="C1679" t="inlineStr">
        <is>
          <t>3140023012060039</t>
        </is>
      </c>
      <c r="D1679" t="inlineStr">
        <is>
          <t>POS0012</t>
        </is>
      </c>
      <c r="E1679" t="inlineStr">
        <is>
          <t>31</t>
        </is>
      </c>
      <c r="F1679" t="inlineStr">
        <is>
          <t>0023</t>
        </is>
      </c>
      <c r="G1679" t="inlineStr">
        <is>
          <t>5316587550</t>
        </is>
      </c>
      <c r="H1679" t="n">
        <v>574.0</v>
      </c>
      <c r="I1679" t="n">
        <v>546.67</v>
      </c>
      <c r="J1679" t="n">
        <v>509.53</v>
      </c>
      <c r="K1679" t="inlineStr">
        <is>
          <t>sale</t>
        </is>
      </c>
      <c r="L1679" t="inlineStr">
        <is>
          <t/>
        </is>
      </c>
      <c r="M1679" t="inlineStr">
        <is>
          <t/>
        </is>
      </c>
      <c r="N1679" t="n">
        <v>0.0</v>
      </c>
      <c r="O1679" t="n">
        <v>0.0</v>
      </c>
      <c r="P1679" t="n">
        <v>424.5</v>
      </c>
      <c r="Q1679" t="n">
        <v>424.5</v>
      </c>
      <c r="R1679" t="n">
        <v>37.14</v>
      </c>
      <c r="S1679" t="n">
        <v>37.14</v>
      </c>
      <c r="T1679" t="n">
        <v>5.47</v>
      </c>
      <c r="U1679" t="n">
        <v>5.47</v>
      </c>
      <c r="V1679" t="n">
        <v>91.72</v>
      </c>
      <c r="W1679" t="n">
        <v>91.72</v>
      </c>
      <c r="X1679" t="n">
        <v>7.18</v>
      </c>
      <c r="Y1679" t="n">
        <v>7.18</v>
      </c>
      <c r="Z1679" t="n">
        <v>17.8</v>
      </c>
      <c r="AA1679" t="n">
        <v>17.8</v>
      </c>
      <c r="AB1679" t="n">
        <v>27.34</v>
      </c>
      <c r="AC1679" t="n">
        <v>27.34</v>
      </c>
      <c r="AD1679" t="n">
        <v>27.33000000000004</v>
      </c>
      <c r="AE1679" t="n">
        <v>0.0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0.0</v>
      </c>
      <c r="AK1679" t="n">
        <v>0.0</v>
      </c>
      <c r="AL1679" t="inlineStr">
        <is>
          <t>unreconciled</t>
        </is>
      </c>
      <c r="AM1679" t="inlineStr">
        <is>
          <t>Order Amount Mismatch (POS&gt;3PO)</t>
        </is>
      </c>
      <c r="AN1679" t="n">
        <v>27.33</v>
      </c>
      <c r="AO1679" t="n">
        <f>ROUND(P1679*100/H1679,2)</f>
        <v>0.0</v>
      </c>
      <c r="AP1679" t="n">
        <f>ROUND(Q1679*100/I1679,2)</f>
        <v>0.0</v>
      </c>
      <c r="AQ1679"/>
      <c r="AR1679"/>
      <c r="AS1679" t="n">
        <v>0.0</v>
      </c>
    </row>
    <row r="1680">
      <c r="A1680" s="1" t="n">
        <v>45235.0</v>
      </c>
      <c r="B1680" s="2" t="n">
        <v>45235.72241898148</v>
      </c>
      <c r="C1680" t="inlineStr">
        <is>
          <t>3140094012086119</t>
        </is>
      </c>
      <c r="D1680" t="inlineStr">
        <is>
          <t>POS0012</t>
        </is>
      </c>
      <c r="E1680" t="inlineStr">
        <is>
          <t>34</t>
        </is>
      </c>
      <c r="F1680" t="inlineStr">
        <is>
          <t>0094</t>
        </is>
      </c>
      <c r="G1680" t="inlineStr">
        <is>
          <t>5316591035</t>
        </is>
      </c>
      <c r="H1680" t="n">
        <v>353.0</v>
      </c>
      <c r="I1680" t="n">
        <v>336.19</v>
      </c>
      <c r="J1680" t="n">
        <v>299.05</v>
      </c>
      <c r="K1680" t="inlineStr">
        <is>
          <t>sale</t>
        </is>
      </c>
      <c r="L1680" t="inlineStr">
        <is>
          <t/>
        </is>
      </c>
      <c r="M1680" t="inlineStr">
        <is>
          <t/>
        </is>
      </c>
      <c r="N1680" t="n">
        <v>0.0</v>
      </c>
      <c r="O1680" t="n">
        <v>0.0</v>
      </c>
      <c r="P1680" t="n">
        <v>264.11</v>
      </c>
      <c r="Q1680" t="n">
        <v>264.1</v>
      </c>
      <c r="R1680" t="n">
        <v>37.14</v>
      </c>
      <c r="S1680" t="n">
        <v>37.14</v>
      </c>
      <c r="T1680" t="n">
        <v>3.36</v>
      </c>
      <c r="U1680" t="n">
        <v>3.36</v>
      </c>
      <c r="V1680" t="n">
        <v>53.83</v>
      </c>
      <c r="W1680" t="n">
        <v>53.83</v>
      </c>
      <c r="X1680" t="n">
        <v>4.41</v>
      </c>
      <c r="Y1680" t="n">
        <v>4.41</v>
      </c>
      <c r="Z1680" t="n">
        <v>10.48</v>
      </c>
      <c r="AA1680" t="n">
        <v>10.48</v>
      </c>
      <c r="AB1680" t="n">
        <v>16.82</v>
      </c>
      <c r="AC1680" t="n">
        <v>16.81</v>
      </c>
      <c r="AD1680" t="n">
        <v>16.810000000000002</v>
      </c>
      <c r="AE1680" t="n">
        <v>0.009999999999990905</v>
      </c>
      <c r="AF1680" t="n">
        <v>0.0</v>
      </c>
      <c r="AG1680" t="n">
        <v>0.0</v>
      </c>
      <c r="AH1680" t="n">
        <v>0.0</v>
      </c>
      <c r="AI1680" t="n">
        <v>0.0</v>
      </c>
      <c r="AJ1680" t="n">
        <v>0.0</v>
      </c>
      <c r="AK1680" t="n">
        <v>0.010000000000001563</v>
      </c>
      <c r="AL1680" t="inlineStr">
        <is>
          <t>unreconciled</t>
        </is>
      </c>
      <c r="AM1680" t="inlineStr">
        <is>
          <t>Order Amount Mismatch (POS&gt;3PO)</t>
        </is>
      </c>
      <c r="AN1680" t="n">
        <v>16.81</v>
      </c>
      <c r="AO1680" t="n">
        <f>ROUND(P1680*100/H1680,2)</f>
        <v>0.0</v>
      </c>
      <c r="AP1680" t="n">
        <f>ROUND(Q1680*100/I1680,2)</f>
        <v>0.0</v>
      </c>
      <c r="AQ1680"/>
      <c r="AR1680"/>
      <c r="AS1680" t="n">
        <v>0.0</v>
      </c>
    </row>
    <row r="1681">
      <c r="A1681" s="1" t="n">
        <v>45235.0</v>
      </c>
      <c r="B1681" s="2" t="n">
        <v>45235.77689814815</v>
      </c>
      <c r="C1681" t="inlineStr">
        <is>
          <t>3140023012059812</t>
        </is>
      </c>
      <c r="D1681" t="inlineStr">
        <is>
          <t>POS0012</t>
        </is>
      </c>
      <c r="E1681" t="inlineStr">
        <is>
          <t>04</t>
        </is>
      </c>
      <c r="F1681" t="inlineStr">
        <is>
          <t>0023</t>
        </is>
      </c>
      <c r="G1681" t="inlineStr">
        <is>
          <t>5316635894</t>
        </is>
      </c>
      <c r="H1681" t="n">
        <v>563.0</v>
      </c>
      <c r="I1681" t="n">
        <v>536.19</v>
      </c>
      <c r="J1681" t="n">
        <v>499.05</v>
      </c>
      <c r="K1681" t="inlineStr">
        <is>
          <t>sale</t>
        </is>
      </c>
      <c r="L1681" t="inlineStr">
        <is>
          <t/>
        </is>
      </c>
      <c r="M1681" t="inlineStr">
        <is>
          <t/>
        </is>
      </c>
      <c r="N1681" t="n">
        <v>0.0</v>
      </c>
      <c r="O1681" t="n">
        <v>0.0</v>
      </c>
      <c r="P1681" t="n">
        <v>416.52</v>
      </c>
      <c r="Q1681" t="n">
        <v>416.51</v>
      </c>
      <c r="R1681" t="n">
        <v>37.14</v>
      </c>
      <c r="S1681" t="n">
        <v>37.14</v>
      </c>
      <c r="T1681" t="n">
        <v>5.36</v>
      </c>
      <c r="U1681" t="n">
        <v>5.36</v>
      </c>
      <c r="V1681" t="n">
        <v>89.83</v>
      </c>
      <c r="W1681" t="n">
        <v>89.83</v>
      </c>
      <c r="X1681" t="n">
        <v>7.04</v>
      </c>
      <c r="Y1681" t="n">
        <v>7.04</v>
      </c>
      <c r="Z1681" t="n">
        <v>17.44</v>
      </c>
      <c r="AA1681" t="n">
        <v>17.44</v>
      </c>
      <c r="AB1681" t="n">
        <v>26.82</v>
      </c>
      <c r="AC1681" t="n">
        <v>26.81</v>
      </c>
      <c r="AD1681" t="n">
        <v>26.809999999999945</v>
      </c>
      <c r="AE1681" t="n">
        <v>0.009999999999990905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0.010000000000001563</v>
      </c>
      <c r="AL1681" t="inlineStr">
        <is>
          <t>unreconciled</t>
        </is>
      </c>
      <c r="AM1681" t="inlineStr">
        <is>
          <t>Order Amount Mismatch (POS&gt;3PO)</t>
        </is>
      </c>
      <c r="AN1681" t="n">
        <v>26.81</v>
      </c>
      <c r="AO1681" t="n">
        <f>ROUND(P1681*100/H1681,2)</f>
        <v>0.0</v>
      </c>
      <c r="AP1681" t="n">
        <f>ROUND(Q1681*100/I1681,2)</f>
        <v>0.0</v>
      </c>
      <c r="AQ1681"/>
      <c r="AR1681"/>
      <c r="AS1681" t="n">
        <v>0.0</v>
      </c>
    </row>
    <row r="1682">
      <c r="A1682" s="1" t="n">
        <v>45234.0</v>
      </c>
      <c r="B1682" s="2" t="n">
        <v>45234.878842592596</v>
      </c>
      <c r="C1682" t="inlineStr">
        <is>
          <t>3140023012059622</t>
        </is>
      </c>
      <c r="D1682" t="inlineStr">
        <is>
          <t>POS0012</t>
        </is>
      </c>
      <c r="E1682" t="inlineStr">
        <is>
          <t>14</t>
        </is>
      </c>
      <c r="F1682" t="inlineStr">
        <is>
          <t>0023</t>
        </is>
      </c>
      <c r="G1682" t="inlineStr">
        <is>
          <t>5316650214</t>
        </is>
      </c>
      <c r="H1682" t="n">
        <v>288.0</v>
      </c>
      <c r="I1682" t="n">
        <v>274.28</v>
      </c>
      <c r="J1682" t="n">
        <v>237.14</v>
      </c>
      <c r="K1682" t="inlineStr">
        <is>
          <t>sale</t>
        </is>
      </c>
      <c r="L1682" t="inlineStr">
        <is>
          <t/>
        </is>
      </c>
      <c r="M1682" t="inlineStr">
        <is>
          <t/>
        </is>
      </c>
      <c r="N1682" t="n">
        <v>0.0</v>
      </c>
      <c r="O1682" t="n">
        <v>0.0</v>
      </c>
      <c r="P1682" t="n">
        <v>216.92</v>
      </c>
      <c r="Q1682" t="n">
        <v>216.92</v>
      </c>
      <c r="R1682" t="n">
        <v>37.14</v>
      </c>
      <c r="S1682" t="n">
        <v>37.14</v>
      </c>
      <c r="T1682" t="n">
        <v>2.74</v>
      </c>
      <c r="U1682" t="n">
        <v>2.74</v>
      </c>
      <c r="V1682" t="n">
        <v>42.69</v>
      </c>
      <c r="W1682" t="n">
        <v>42.69</v>
      </c>
      <c r="X1682" t="n">
        <v>3.6</v>
      </c>
      <c r="Y1682" t="n">
        <v>3.6</v>
      </c>
      <c r="Z1682" t="n">
        <v>8.33</v>
      </c>
      <c r="AA1682" t="n">
        <v>8.33</v>
      </c>
      <c r="AB1682" t="n">
        <v>13.72</v>
      </c>
      <c r="AC1682" t="n">
        <v>13.72</v>
      </c>
      <c r="AD1682" t="n">
        <v>13.720000000000027</v>
      </c>
      <c r="AE1682" t="n">
        <v>0.0</v>
      </c>
      <c r="AF1682" t="n">
        <v>0.0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0.0</v>
      </c>
      <c r="AL1682" t="inlineStr">
        <is>
          <t>unreconciled</t>
        </is>
      </c>
      <c r="AM1682" t="inlineStr">
        <is>
          <t>Order Amount Mismatch (POS&gt;3PO)</t>
        </is>
      </c>
      <c r="AN1682" t="n">
        <v>13.72</v>
      </c>
      <c r="AO1682" t="n">
        <f>ROUND(P1682*100/H1682,2)</f>
        <v>0.0</v>
      </c>
      <c r="AP1682" t="n">
        <f>ROUND(Q1682*100/I1682,2)</f>
        <v>0.0</v>
      </c>
      <c r="AQ1682"/>
      <c r="AR1682"/>
      <c r="AS1682" t="n">
        <v>0.0</v>
      </c>
    </row>
    <row r="1683">
      <c r="A1683" s="1" t="n">
        <v>45234.0</v>
      </c>
      <c r="B1683" s="2" t="n">
        <v>45234.81710648148</v>
      </c>
      <c r="C1683" t="inlineStr">
        <is>
          <t>3140094012085691</t>
        </is>
      </c>
      <c r="D1683" t="inlineStr">
        <is>
          <t>POS0012</t>
        </is>
      </c>
      <c r="E1683" t="inlineStr">
        <is>
          <t>06</t>
        </is>
      </c>
      <c r="F1683" t="inlineStr">
        <is>
          <t>0094</t>
        </is>
      </c>
      <c r="G1683" t="inlineStr">
        <is>
          <t>5316669427</t>
        </is>
      </c>
      <c r="H1683" t="n">
        <v>275.0</v>
      </c>
      <c r="I1683" t="n">
        <v>261.9</v>
      </c>
      <c r="J1683" t="n">
        <v>224.76</v>
      </c>
      <c r="K1683" t="inlineStr">
        <is>
          <t>sale</t>
        </is>
      </c>
      <c r="L1683" t="inlineStr">
        <is>
          <t/>
        </is>
      </c>
      <c r="M1683" t="inlineStr">
        <is>
          <t/>
        </is>
      </c>
      <c r="N1683" t="n">
        <v>0.0</v>
      </c>
      <c r="O1683" t="n">
        <v>0.0</v>
      </c>
      <c r="P1683" t="n">
        <v>207.48</v>
      </c>
      <c r="Q1683" t="n">
        <v>207.48</v>
      </c>
      <c r="R1683" t="n">
        <v>37.14</v>
      </c>
      <c r="S1683" t="n">
        <v>37.14</v>
      </c>
      <c r="T1683" t="n">
        <v>2.62</v>
      </c>
      <c r="U1683" t="n">
        <v>2.62</v>
      </c>
      <c r="V1683" t="n">
        <v>40.46</v>
      </c>
      <c r="W1683" t="n">
        <v>40.46</v>
      </c>
      <c r="X1683" t="n">
        <v>3.44</v>
      </c>
      <c r="Y1683" t="n">
        <v>3.44</v>
      </c>
      <c r="Z1683" t="n">
        <v>7.9</v>
      </c>
      <c r="AA1683" t="n">
        <v>7.9</v>
      </c>
      <c r="AB1683" t="n">
        <v>13.1</v>
      </c>
      <c r="AC1683" t="n">
        <v>13.1</v>
      </c>
      <c r="AD1683" t="n">
        <v>13.100000000000023</v>
      </c>
      <c r="AE1683" t="n">
        <v>0.0</v>
      </c>
      <c r="AF1683" t="n">
        <v>0.0</v>
      </c>
      <c r="AG1683" t="n">
        <v>0.0</v>
      </c>
      <c r="AH1683" t="n">
        <v>0.0</v>
      </c>
      <c r="AI1683" t="n">
        <v>0.0</v>
      </c>
      <c r="AJ1683" t="n">
        <v>0.0</v>
      </c>
      <c r="AK1683" t="n">
        <v>0.0</v>
      </c>
      <c r="AL1683" t="inlineStr">
        <is>
          <t>unreconciled</t>
        </is>
      </c>
      <c r="AM1683" t="inlineStr">
        <is>
          <t>Order Amount Mismatch (POS&gt;3PO)</t>
        </is>
      </c>
      <c r="AN1683" t="n">
        <v>13.1</v>
      </c>
      <c r="AO1683" t="n">
        <f>ROUND(P1683*100/H1683,2)</f>
        <v>0.0</v>
      </c>
      <c r="AP1683" t="n">
        <f>ROUND(Q1683*100/I1683,2)</f>
        <v>0.0</v>
      </c>
      <c r="AQ1683"/>
      <c r="AR1683"/>
      <c r="AS1683" t="n">
        <v>0.0</v>
      </c>
    </row>
    <row r="1684">
      <c r="A1684" s="1" t="n">
        <v>45235.0</v>
      </c>
      <c r="B1684" s="2" t="n">
        <v>45235.69744212963</v>
      </c>
      <c r="C1684" t="inlineStr">
        <is>
          <t>3140094012086098</t>
        </is>
      </c>
      <c r="D1684" t="inlineStr">
        <is>
          <t>POS0012</t>
        </is>
      </c>
      <c r="E1684" t="inlineStr">
        <is>
          <t>13</t>
        </is>
      </c>
      <c r="F1684" t="inlineStr">
        <is>
          <t>0094</t>
        </is>
      </c>
      <c r="G1684" t="inlineStr">
        <is>
          <t>5316688871</t>
        </is>
      </c>
      <c r="H1684" t="n">
        <v>336.0</v>
      </c>
      <c r="I1684" t="n">
        <v>319.99</v>
      </c>
      <c r="J1684" t="n">
        <v>282.85</v>
      </c>
      <c r="K1684" t="inlineStr">
        <is>
          <t>sale</t>
        </is>
      </c>
      <c r="L1684" t="inlineStr">
        <is>
          <t/>
        </is>
      </c>
      <c r="M1684" t="inlineStr">
        <is>
          <t/>
        </is>
      </c>
      <c r="N1684" t="n">
        <v>0.0</v>
      </c>
      <c r="O1684" t="n">
        <v>0.0</v>
      </c>
      <c r="P1684" t="n">
        <v>251.76</v>
      </c>
      <c r="Q1684" t="n">
        <v>251.76</v>
      </c>
      <c r="R1684" t="n">
        <v>37.14</v>
      </c>
      <c r="S1684" t="n">
        <v>37.14</v>
      </c>
      <c r="T1684" t="n">
        <v>3.2</v>
      </c>
      <c r="U1684" t="n">
        <v>3.2</v>
      </c>
      <c r="V1684" t="n">
        <v>50.91</v>
      </c>
      <c r="W1684" t="n">
        <v>50.91</v>
      </c>
      <c r="X1684" t="n">
        <v>4.2</v>
      </c>
      <c r="Y1684" t="n">
        <v>4.2</v>
      </c>
      <c r="Z1684" t="n">
        <v>9.92</v>
      </c>
      <c r="AA1684" t="n">
        <v>9.92</v>
      </c>
      <c r="AB1684" t="n">
        <v>16.0</v>
      </c>
      <c r="AC1684" t="n">
        <v>16.0</v>
      </c>
      <c r="AD1684" t="n">
        <v>16.00999999999999</v>
      </c>
      <c r="AE1684" t="n">
        <v>0.0</v>
      </c>
      <c r="AF1684" t="n">
        <v>0.0</v>
      </c>
      <c r="AG1684" t="n">
        <v>0.0</v>
      </c>
      <c r="AH1684" t="n">
        <v>0.0</v>
      </c>
      <c r="AI1684" t="n">
        <v>0.0</v>
      </c>
      <c r="AJ1684" t="n">
        <v>0.0</v>
      </c>
      <c r="AK1684" t="n">
        <v>0.0</v>
      </c>
      <c r="AL1684" t="inlineStr">
        <is>
          <t>unreconciled</t>
        </is>
      </c>
      <c r="AM1684" t="inlineStr">
        <is>
          <t>Order Amount Mismatch (POS&gt;3PO)</t>
        </is>
      </c>
      <c r="AN1684" t="n">
        <v>16.01</v>
      </c>
      <c r="AO1684" t="n">
        <f>ROUND(P1684*100/H1684,2)</f>
        <v>0.0</v>
      </c>
      <c r="AP1684" t="n">
        <f>ROUND(Q1684*100/I1684,2)</f>
        <v>0.0</v>
      </c>
      <c r="AQ1684"/>
      <c r="AR1684"/>
      <c r="AS1684" t="n">
        <v>0.0</v>
      </c>
    </row>
    <row r="1685">
      <c r="A1685" s="1" t="n">
        <v>45235.0</v>
      </c>
      <c r="B1685" s="2" t="n">
        <v>45235.886469907404</v>
      </c>
      <c r="C1685" t="inlineStr">
        <is>
          <t>3140094012086304</t>
        </is>
      </c>
      <c r="D1685" t="inlineStr">
        <is>
          <t>POS0012</t>
        </is>
      </c>
      <c r="E1685" t="inlineStr">
        <is>
          <t>19</t>
        </is>
      </c>
      <c r="F1685" t="inlineStr">
        <is>
          <t>0094</t>
        </is>
      </c>
      <c r="G1685" t="inlineStr">
        <is>
          <t>5316692403</t>
        </is>
      </c>
      <c r="H1685" t="n">
        <v>583.0</v>
      </c>
      <c r="I1685" t="n">
        <v>555.24</v>
      </c>
      <c r="J1685" t="n">
        <v>518.1</v>
      </c>
      <c r="K1685" t="inlineStr">
        <is>
          <t>sale</t>
        </is>
      </c>
      <c r="L1685" t="inlineStr">
        <is>
          <t/>
        </is>
      </c>
      <c r="M1685" t="inlineStr">
        <is>
          <t/>
        </is>
      </c>
      <c r="N1685" t="n">
        <v>0.0</v>
      </c>
      <c r="O1685" t="n">
        <v>0.0</v>
      </c>
      <c r="P1685" t="n">
        <v>431.04</v>
      </c>
      <c r="Q1685" t="n">
        <v>431.02</v>
      </c>
      <c r="R1685" t="n">
        <v>37.14</v>
      </c>
      <c r="S1685" t="n">
        <v>37.14</v>
      </c>
      <c r="T1685" t="n">
        <v>5.55</v>
      </c>
      <c r="U1685" t="n">
        <v>5.55</v>
      </c>
      <c r="V1685" t="n">
        <v>93.26</v>
      </c>
      <c r="W1685" t="n">
        <v>93.26</v>
      </c>
      <c r="X1685" t="n">
        <v>7.29</v>
      </c>
      <c r="Y1685" t="n">
        <v>7.29</v>
      </c>
      <c r="Z1685" t="n">
        <v>18.1</v>
      </c>
      <c r="AA1685" t="n">
        <v>18.1</v>
      </c>
      <c r="AB1685" t="n">
        <v>27.76</v>
      </c>
      <c r="AC1685" t="n">
        <v>27.76</v>
      </c>
      <c r="AD1685" t="n">
        <v>27.75999999999999</v>
      </c>
      <c r="AE1685" t="n">
        <v>0.020000000000038654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0.0</v>
      </c>
      <c r="AL1685" t="inlineStr">
        <is>
          <t>unreconciled</t>
        </is>
      </c>
      <c r="AM1685" t="inlineStr">
        <is>
          <t>Order Amount Mismatch (POS&gt;3PO)</t>
        </is>
      </c>
      <c r="AN1685" t="n">
        <v>27.76</v>
      </c>
      <c r="AO1685" t="n">
        <f>ROUND(P1685*100/H1685,2)</f>
        <v>0.0</v>
      </c>
      <c r="AP1685" t="n">
        <f>ROUND(Q1685*100/I1685,2)</f>
        <v>0.0</v>
      </c>
      <c r="AQ1685"/>
      <c r="AR1685"/>
      <c r="AS1685" t="n">
        <v>0.0</v>
      </c>
    </row>
    <row r="1686">
      <c r="A1686" s="1" t="n">
        <v>45234.0</v>
      </c>
      <c r="B1686" s="2" t="n">
        <v>45234.85804398148</v>
      </c>
      <c r="C1686" t="inlineStr">
        <is>
          <t>3140023012059605</t>
        </is>
      </c>
      <c r="D1686" t="inlineStr">
        <is>
          <t>POS0012</t>
        </is>
      </c>
      <c r="E1686" t="inlineStr">
        <is>
          <t>97</t>
        </is>
      </c>
      <c r="F1686" t="inlineStr">
        <is>
          <t>0023</t>
        </is>
      </c>
      <c r="G1686" t="inlineStr">
        <is>
          <t>5316704218</t>
        </is>
      </c>
      <c r="H1686" t="n">
        <v>442.0</v>
      </c>
      <c r="I1686" t="n">
        <v>383.81</v>
      </c>
      <c r="J1686" t="n">
        <v>383.81</v>
      </c>
      <c r="K1686" t="inlineStr">
        <is>
          <t>addition</t>
        </is>
      </c>
      <c r="L1686" t="inlineStr">
        <is>
          <t/>
        </is>
      </c>
      <c r="M1686" t="inlineStr">
        <is>
          <t/>
        </is>
      </c>
      <c r="N1686" t="n">
        <v>0.0</v>
      </c>
      <c r="O1686" t="n">
        <v>0.0</v>
      </c>
      <c r="P1686" t="n">
        <v>329.81</v>
      </c>
      <c r="Q1686" t="n">
        <v>328.71</v>
      </c>
      <c r="R1686" t="n">
        <v>37.14</v>
      </c>
      <c r="S1686" t="n">
        <v>0.0</v>
      </c>
      <c r="T1686" t="n">
        <v>0.0</v>
      </c>
      <c r="U1686" t="n">
        <v>0.0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0.0</v>
      </c>
      <c r="AB1686" t="n">
        <v>21.04</v>
      </c>
      <c r="AC1686" t="n">
        <v>21.05</v>
      </c>
      <c r="AD1686" t="n">
        <v>58.19</v>
      </c>
      <c r="AE1686" t="n">
        <v>1.1000000000000227</v>
      </c>
      <c r="AF1686" t="n">
        <v>37.14</v>
      </c>
      <c r="AG1686" t="n">
        <v>0.0</v>
      </c>
      <c r="AH1686" t="n">
        <v>0.0</v>
      </c>
      <c r="AI1686" t="n">
        <v>0.0</v>
      </c>
      <c r="AJ1686" t="n">
        <v>0.0</v>
      </c>
      <c r="AK1686" t="n">
        <v>-0.010000000000001563</v>
      </c>
      <c r="AL1686" t="inlineStr">
        <is>
          <t>unreconciled</t>
        </is>
      </c>
      <c r="AM1686" t="inlineStr">
        <is>
          <t>Packaging Charge Mismatch</t>
        </is>
      </c>
      <c r="AN1686" t="n">
        <v>37.14</v>
      </c>
      <c r="AO1686" t="n">
        <f>ROUND(P1686*100/H1686,2)</f>
        <v>0.0</v>
      </c>
      <c r="AP1686" t="n">
        <f>ROUND(Q1686*100/I1686,2)</f>
        <v>0.0</v>
      </c>
      <c r="AQ1686"/>
      <c r="AR1686"/>
      <c r="AS1686" t="n">
        <v>0.0</v>
      </c>
    </row>
    <row r="1687">
      <c r="A1687" s="1" t="n">
        <v>45235.0</v>
      </c>
      <c r="B1687" s="2" t="n">
        <v>45235.489212962966</v>
      </c>
      <c r="C1687" t="inlineStr">
        <is>
          <t>3140094012085952</t>
        </is>
      </c>
      <c r="D1687" t="inlineStr">
        <is>
          <t>POS0012</t>
        </is>
      </c>
      <c r="E1687" t="inlineStr">
        <is>
          <t>67</t>
        </is>
      </c>
      <c r="F1687" t="inlineStr">
        <is>
          <t>0094</t>
        </is>
      </c>
      <c r="G1687" t="inlineStr">
        <is>
          <t>5316706002</t>
        </is>
      </c>
      <c r="H1687" t="n">
        <v>504.0</v>
      </c>
      <c r="I1687" t="n">
        <v>480.0</v>
      </c>
      <c r="J1687" t="n">
        <v>442.86</v>
      </c>
      <c r="K1687" t="inlineStr">
        <is>
          <t>sale</t>
        </is>
      </c>
      <c r="L1687" t="inlineStr">
        <is>
          <t/>
        </is>
      </c>
      <c r="M1687" t="inlineStr">
        <is>
          <t/>
        </is>
      </c>
      <c r="N1687" t="n">
        <v>0.0</v>
      </c>
      <c r="O1687" t="n">
        <v>0.0</v>
      </c>
      <c r="P1687" t="n">
        <v>373.71</v>
      </c>
      <c r="Q1687" t="n">
        <v>373.71</v>
      </c>
      <c r="R1687" t="n">
        <v>37.14</v>
      </c>
      <c r="S1687" t="n">
        <v>37.14</v>
      </c>
      <c r="T1687" t="n">
        <v>4.8</v>
      </c>
      <c r="U1687" t="n">
        <v>4.8</v>
      </c>
      <c r="V1687" t="n">
        <v>79.71</v>
      </c>
      <c r="W1687" t="n">
        <v>79.71</v>
      </c>
      <c r="X1687" t="n">
        <v>6.3</v>
      </c>
      <c r="Y1687" t="n">
        <v>6.3</v>
      </c>
      <c r="Z1687" t="n">
        <v>15.48</v>
      </c>
      <c r="AA1687" t="n">
        <v>15.48</v>
      </c>
      <c r="AB1687" t="n">
        <v>24.0</v>
      </c>
      <c r="AC1687" t="n">
        <v>24.0</v>
      </c>
      <c r="AD1687" t="n">
        <v>24.0</v>
      </c>
      <c r="AE1687" t="n">
        <v>0.0</v>
      </c>
      <c r="AF1687" t="n">
        <v>0.0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0.0</v>
      </c>
      <c r="AL1687" t="inlineStr">
        <is>
          <t>unreconciled</t>
        </is>
      </c>
      <c r="AM1687" t="inlineStr">
        <is>
          <t>Order Amount Mismatch (POS&gt;3PO)</t>
        </is>
      </c>
      <c r="AN1687" t="n">
        <v>24.0</v>
      </c>
      <c r="AO1687" t="n">
        <f>ROUND(P1687*100/H1687,2)</f>
        <v>0.0</v>
      </c>
      <c r="AP1687" t="n">
        <f>ROUND(Q1687*100/I1687,2)</f>
        <v>0.0</v>
      </c>
      <c r="AQ1687"/>
      <c r="AR1687"/>
      <c r="AS1687" t="n">
        <v>0.0</v>
      </c>
    </row>
    <row r="1688">
      <c r="A1688" s="1" t="n">
        <v>45235.0</v>
      </c>
      <c r="B1688" s="2" t="n">
        <v>45235.611967592595</v>
      </c>
      <c r="C1688" t="inlineStr">
        <is>
          <t>3140094012086035</t>
        </is>
      </c>
      <c r="D1688" t="inlineStr">
        <is>
          <t>POS0012</t>
        </is>
      </c>
      <c r="E1688" t="inlineStr">
        <is>
          <t>50</t>
        </is>
      </c>
      <c r="F1688" t="inlineStr">
        <is>
          <t>0094</t>
        </is>
      </c>
      <c r="G1688" t="inlineStr">
        <is>
          <t>5316714493</t>
        </is>
      </c>
      <c r="H1688" t="n">
        <v>377.0</v>
      </c>
      <c r="I1688" t="n">
        <v>359.05</v>
      </c>
      <c r="J1688" t="n">
        <v>321.91</v>
      </c>
      <c r="K1688" t="inlineStr">
        <is>
          <t>sale</t>
        </is>
      </c>
      <c r="L1688" t="inlineStr">
        <is>
          <t/>
        </is>
      </c>
      <c r="M1688" t="inlineStr">
        <is>
          <t/>
        </is>
      </c>
      <c r="N1688" t="n">
        <v>0.0</v>
      </c>
      <c r="O1688" t="n">
        <v>0.0</v>
      </c>
      <c r="P1688" t="n">
        <v>281.53</v>
      </c>
      <c r="Q1688" t="n">
        <v>281.52</v>
      </c>
      <c r="R1688" t="n">
        <v>37.14</v>
      </c>
      <c r="S1688" t="n">
        <v>37.14</v>
      </c>
      <c r="T1688" t="n">
        <v>3.59</v>
      </c>
      <c r="U1688" t="n">
        <v>3.59</v>
      </c>
      <c r="V1688" t="n">
        <v>57.94</v>
      </c>
      <c r="W1688" t="n">
        <v>57.94</v>
      </c>
      <c r="X1688" t="n">
        <v>4.71</v>
      </c>
      <c r="Y1688" t="n">
        <v>4.71</v>
      </c>
      <c r="Z1688" t="n">
        <v>11.28</v>
      </c>
      <c r="AA1688" t="n">
        <v>11.28</v>
      </c>
      <c r="AB1688" t="n">
        <v>17.96</v>
      </c>
      <c r="AC1688" t="n">
        <v>17.95</v>
      </c>
      <c r="AD1688" t="n">
        <v>17.94999999999999</v>
      </c>
      <c r="AE1688" t="n">
        <v>0.009999999999990905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0.010000000000001563</v>
      </c>
      <c r="AL1688" t="inlineStr">
        <is>
          <t>unreconciled</t>
        </is>
      </c>
      <c r="AM1688" t="inlineStr">
        <is>
          <t>Order Amount Mismatch (POS&gt;3PO)</t>
        </is>
      </c>
      <c r="AN1688" t="n">
        <v>17.95</v>
      </c>
      <c r="AO1688" t="n">
        <f>ROUND(P1688*100/H1688,2)</f>
        <v>0.0</v>
      </c>
      <c r="AP1688" t="n">
        <f>ROUND(Q1688*100/I1688,2)</f>
        <v>0.0</v>
      </c>
      <c r="AQ1688"/>
      <c r="AR1688"/>
      <c r="AS1688" t="n">
        <v>0.0</v>
      </c>
    </row>
    <row r="1689">
      <c r="A1689" s="1" t="n">
        <v>45234.0</v>
      </c>
      <c r="B1689" s="2" t="n">
        <v>45234.93289351852</v>
      </c>
      <c r="C1689" t="inlineStr">
        <is>
          <t>3140094012085816</t>
        </is>
      </c>
      <c r="D1689" t="inlineStr">
        <is>
          <t>POS0012</t>
        </is>
      </c>
      <c r="E1689" t="inlineStr">
        <is>
          <t>31</t>
        </is>
      </c>
      <c r="F1689" t="inlineStr">
        <is>
          <t>0094</t>
        </is>
      </c>
      <c r="G1689" t="inlineStr">
        <is>
          <t>5316722571</t>
        </is>
      </c>
      <c r="H1689" t="n">
        <v>194.0</v>
      </c>
      <c r="I1689" t="n">
        <v>184.76</v>
      </c>
      <c r="J1689" t="n">
        <v>147.62</v>
      </c>
      <c r="K1689" t="inlineStr">
        <is>
          <t>sale</t>
        </is>
      </c>
      <c r="L1689" t="inlineStr">
        <is>
          <t/>
        </is>
      </c>
      <c r="M1689" t="inlineStr">
        <is>
          <t/>
        </is>
      </c>
      <c r="N1689" t="n">
        <v>0.0</v>
      </c>
      <c r="O1689" t="n">
        <v>0.0</v>
      </c>
      <c r="P1689" t="n">
        <v>148.69</v>
      </c>
      <c r="Q1689" t="n">
        <v>148.7</v>
      </c>
      <c r="R1689" t="n">
        <v>37.14</v>
      </c>
      <c r="S1689" t="n">
        <v>37.14</v>
      </c>
      <c r="T1689" t="n">
        <v>1.85</v>
      </c>
      <c r="U1689" t="n">
        <v>1.85</v>
      </c>
      <c r="V1689" t="n">
        <v>26.57</v>
      </c>
      <c r="W1689" t="n">
        <v>26.57</v>
      </c>
      <c r="X1689" t="n">
        <v>2.43</v>
      </c>
      <c r="Y1689" t="n">
        <v>2.42</v>
      </c>
      <c r="Z1689" t="n">
        <v>5.22</v>
      </c>
      <c r="AA1689" t="n">
        <v>5.22</v>
      </c>
      <c r="AB1689" t="n">
        <v>9.24</v>
      </c>
      <c r="AC1689" t="n">
        <v>9.24</v>
      </c>
      <c r="AD1689" t="n">
        <v>9.240000000000009</v>
      </c>
      <c r="AE1689" t="n">
        <v>-0.009999999999990905</v>
      </c>
      <c r="AF1689" t="n">
        <v>0.0</v>
      </c>
      <c r="AG1689" t="n">
        <v>0.0</v>
      </c>
      <c r="AH1689" t="n">
        <v>0.0</v>
      </c>
      <c r="AI1689" t="n">
        <v>0.010000000000000231</v>
      </c>
      <c r="AJ1689" t="n">
        <v>0.0</v>
      </c>
      <c r="AK1689" t="n">
        <v>0.0</v>
      </c>
      <c r="AL1689" t="inlineStr">
        <is>
          <t>unreconciled</t>
        </is>
      </c>
      <c r="AM1689" t="inlineStr">
        <is>
          <t>Order Amount Mismatch (POS&gt;3PO)</t>
        </is>
      </c>
      <c r="AN1689" t="n">
        <v>9.24</v>
      </c>
      <c r="AO1689" t="n">
        <f>ROUND(P1689*100/H1689,2)</f>
        <v>0.0</v>
      </c>
      <c r="AP1689" t="n">
        <f>ROUND(Q1689*100/I1689,2)</f>
        <v>0.0</v>
      </c>
      <c r="AQ1689"/>
      <c r="AR1689"/>
      <c r="AS1689" t="n">
        <v>0.0</v>
      </c>
    </row>
    <row r="1690">
      <c r="A1690" s="1" t="n">
        <v>45234.0</v>
      </c>
      <c r="B1690" s="2" t="n">
        <v>45235.01866898148</v>
      </c>
      <c r="C1690" t="inlineStr">
        <is>
          <t>3140094012085896</t>
        </is>
      </c>
      <c r="D1690" t="inlineStr">
        <is>
          <t>POS0012</t>
        </is>
      </c>
      <c r="E1690" t="inlineStr">
        <is>
          <t>11</t>
        </is>
      </c>
      <c r="F1690" t="inlineStr">
        <is>
          <t>0094</t>
        </is>
      </c>
      <c r="G1690" t="inlineStr">
        <is>
          <t>5316724669</t>
        </is>
      </c>
      <c r="H1690" t="n">
        <v>608.0</v>
      </c>
      <c r="I1690" t="n">
        <v>579.06</v>
      </c>
      <c r="J1690" t="n">
        <v>541.92</v>
      </c>
      <c r="K1690" t="inlineStr">
        <is>
          <t>sale</t>
        </is>
      </c>
      <c r="L1690" t="inlineStr">
        <is>
          <t/>
        </is>
      </c>
      <c r="M1690" t="inlineStr">
        <is>
          <t/>
        </is>
      </c>
      <c r="N1690" t="n">
        <v>0.0</v>
      </c>
      <c r="O1690" t="n">
        <v>0.0</v>
      </c>
      <c r="P1690" t="n">
        <v>449.19</v>
      </c>
      <c r="Q1690" t="n">
        <v>449.16</v>
      </c>
      <c r="R1690" t="n">
        <v>37.14</v>
      </c>
      <c r="S1690" t="n">
        <v>37.14</v>
      </c>
      <c r="T1690" t="n">
        <v>5.79</v>
      </c>
      <c r="U1690" t="n">
        <v>5.79</v>
      </c>
      <c r="V1690" t="n">
        <v>97.55</v>
      </c>
      <c r="W1690" t="n">
        <v>97.55</v>
      </c>
      <c r="X1690" t="n">
        <v>7.6</v>
      </c>
      <c r="Y1690" t="n">
        <v>7.6</v>
      </c>
      <c r="Z1690" t="n">
        <v>18.93</v>
      </c>
      <c r="AA1690" t="n">
        <v>18.93</v>
      </c>
      <c r="AB1690" t="n">
        <v>28.96</v>
      </c>
      <c r="AC1690" t="n">
        <v>28.95</v>
      </c>
      <c r="AD1690" t="n">
        <v>28.940000000000055</v>
      </c>
      <c r="AE1690" t="n">
        <v>0.029999999999972715</v>
      </c>
      <c r="AF1690" t="n">
        <v>0.0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0.010000000000001563</v>
      </c>
      <c r="AL1690" t="inlineStr">
        <is>
          <t>unreconciled</t>
        </is>
      </c>
      <c r="AM1690" t="inlineStr">
        <is>
          <t>Order Amount Mismatch (POS&gt;3PO)</t>
        </is>
      </c>
      <c r="AN1690" t="n">
        <v>28.94</v>
      </c>
      <c r="AO1690" t="n">
        <f>ROUND(P1690*100/H1690,2)</f>
        <v>0.0</v>
      </c>
      <c r="AP1690" t="n">
        <f>ROUND(Q1690*100/I1690,2)</f>
        <v>0.0</v>
      </c>
      <c r="AQ1690"/>
      <c r="AR1690"/>
      <c r="AS1690" t="n">
        <v>0.0</v>
      </c>
    </row>
    <row r="1691">
      <c r="A1691" s="1" t="n">
        <v>45235.0</v>
      </c>
      <c r="B1691" s="2" t="n">
        <v>45235.97770833333</v>
      </c>
      <c r="C1691" t="inlineStr">
        <is>
          <t>3140023012059919</t>
        </is>
      </c>
      <c r="D1691" t="inlineStr">
        <is>
          <t>POS0012</t>
        </is>
      </c>
      <c r="E1691" t="inlineStr">
        <is>
          <t>11</t>
        </is>
      </c>
      <c r="F1691" t="inlineStr">
        <is>
          <t>0023</t>
        </is>
      </c>
      <c r="G1691" t="inlineStr">
        <is>
          <t>5316742815</t>
        </is>
      </c>
      <c r="H1691" t="n">
        <v>279.0</v>
      </c>
      <c r="I1691" t="n">
        <v>265.72</v>
      </c>
      <c r="J1691" t="n">
        <v>228.58</v>
      </c>
      <c r="K1691" t="inlineStr">
        <is>
          <t>sale</t>
        </is>
      </c>
      <c r="L1691" t="inlineStr">
        <is>
          <t/>
        </is>
      </c>
      <c r="M1691" t="inlineStr">
        <is>
          <t/>
        </is>
      </c>
      <c r="N1691" t="n">
        <v>0.0</v>
      </c>
      <c r="O1691" t="n">
        <v>0.0</v>
      </c>
      <c r="P1691" t="n">
        <v>210.4</v>
      </c>
      <c r="Q1691" t="n">
        <v>210.38</v>
      </c>
      <c r="R1691" t="n">
        <v>37.14</v>
      </c>
      <c r="S1691" t="n">
        <v>37.14</v>
      </c>
      <c r="T1691" t="n">
        <v>2.66</v>
      </c>
      <c r="U1691" t="n">
        <v>2.66</v>
      </c>
      <c r="V1691" t="n">
        <v>41.14</v>
      </c>
      <c r="W1691" t="n">
        <v>41.14</v>
      </c>
      <c r="X1691" t="n">
        <v>3.49</v>
      </c>
      <c r="Y1691" t="n">
        <v>3.49</v>
      </c>
      <c r="Z1691" t="n">
        <v>8.03</v>
      </c>
      <c r="AA1691" t="n">
        <v>8.04</v>
      </c>
      <c r="AB1691" t="n">
        <v>13.28</v>
      </c>
      <c r="AC1691" t="n">
        <v>13.29</v>
      </c>
      <c r="AD1691" t="n">
        <v>13.279999999999973</v>
      </c>
      <c r="AE1691" t="n">
        <v>0.020000000000010232</v>
      </c>
      <c r="AF1691" t="n">
        <v>0.0</v>
      </c>
      <c r="AG1691" t="n">
        <v>0.0</v>
      </c>
      <c r="AH1691" t="n">
        <v>0.0</v>
      </c>
      <c r="AI1691" t="n">
        <v>0.0</v>
      </c>
      <c r="AJ1691" t="n">
        <v>-0.009999999999999787</v>
      </c>
      <c r="AK1691" t="n">
        <v>-0.009999999999999787</v>
      </c>
      <c r="AL1691" t="inlineStr">
        <is>
          <t>unreconciled</t>
        </is>
      </c>
      <c r="AM1691" t="inlineStr">
        <is>
          <t>Order Amount Mismatch (POS&gt;3PO)</t>
        </is>
      </c>
      <c r="AN1691" t="n">
        <v>13.28</v>
      </c>
      <c r="AO1691" t="n">
        <f>ROUND(P1691*100/H1691,2)</f>
        <v>0.0</v>
      </c>
      <c r="AP1691" t="n">
        <f>ROUND(Q1691*100/I1691,2)</f>
        <v>0.0</v>
      </c>
      <c r="AQ1691"/>
      <c r="AR1691"/>
      <c r="AS1691" t="n">
        <v>0.0</v>
      </c>
    </row>
    <row r="1692">
      <c r="A1692" s="1" t="n">
        <v>45234.0</v>
      </c>
      <c r="B1692" s="2" t="n">
        <v>45234.916967592595</v>
      </c>
      <c r="C1692" t="inlineStr">
        <is>
          <t>3140023012059648</t>
        </is>
      </c>
      <c r="D1692" t="inlineStr">
        <is>
          <t>POS0012</t>
        </is>
      </c>
      <c r="E1692" t="inlineStr">
        <is>
          <t>40</t>
        </is>
      </c>
      <c r="F1692" t="inlineStr">
        <is>
          <t>0023</t>
        </is>
      </c>
      <c r="G1692" t="inlineStr">
        <is>
          <t>5316758817</t>
        </is>
      </c>
      <c r="H1692" t="n">
        <v>249.99999999999997</v>
      </c>
      <c r="I1692" t="n">
        <v>238.09</v>
      </c>
      <c r="J1692" t="n">
        <v>200.95</v>
      </c>
      <c r="K1692" t="inlineStr">
        <is>
          <t>sale</t>
        </is>
      </c>
      <c r="L1692" t="inlineStr">
        <is>
          <t/>
        </is>
      </c>
      <c r="M1692" t="inlineStr">
        <is>
          <t/>
        </is>
      </c>
      <c r="N1692" t="n">
        <v>0.0</v>
      </c>
      <c r="O1692" t="n">
        <v>0.0</v>
      </c>
      <c r="P1692" t="n">
        <v>189.35</v>
      </c>
      <c r="Q1692" t="n">
        <v>189.34</v>
      </c>
      <c r="R1692" t="n">
        <v>37.14</v>
      </c>
      <c r="S1692" t="n">
        <v>37.14</v>
      </c>
      <c r="T1692" t="n">
        <v>2.38</v>
      </c>
      <c r="U1692" t="n">
        <v>2.38</v>
      </c>
      <c r="V1692" t="n">
        <v>36.17</v>
      </c>
      <c r="W1692" t="n">
        <v>36.17</v>
      </c>
      <c r="X1692" t="n">
        <v>3.12</v>
      </c>
      <c r="Y1692" t="n">
        <v>3.12</v>
      </c>
      <c r="Z1692" t="n">
        <v>7.07</v>
      </c>
      <c r="AA1692" t="n">
        <v>7.07</v>
      </c>
      <c r="AB1692" t="n">
        <v>11.9</v>
      </c>
      <c r="AC1692" t="n">
        <v>11.91</v>
      </c>
      <c r="AD1692" t="n">
        <v>11.909999999999968</v>
      </c>
      <c r="AE1692" t="n">
        <v>0.009999999999990905</v>
      </c>
      <c r="AF1692" t="n">
        <v>0.0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-0.009999999999999787</v>
      </c>
      <c r="AL1692" t="inlineStr">
        <is>
          <t>unreconciled</t>
        </is>
      </c>
      <c r="AM1692" t="inlineStr">
        <is>
          <t>Order Amount Mismatch (POS&gt;3PO)</t>
        </is>
      </c>
      <c r="AN1692" t="n">
        <v>11.91</v>
      </c>
      <c r="AO1692" t="n">
        <f>ROUND(P1692*100/H1692,2)</f>
        <v>0.0</v>
      </c>
      <c r="AP1692" t="n">
        <f>ROUND(Q1692*100/I1692,2)</f>
        <v>0.0</v>
      </c>
      <c r="AQ1692"/>
      <c r="AR1692"/>
      <c r="AS1692" t="n">
        <v>0.0</v>
      </c>
    </row>
    <row r="1693">
      <c r="A1693" s="1" t="n">
        <v>45235.0</v>
      </c>
      <c r="B1693" s="2" t="n">
        <v>45235.47446759259</v>
      </c>
      <c r="C1693" t="inlineStr">
        <is>
          <t>3140023012059744</t>
        </is>
      </c>
      <c r="D1693" t="inlineStr">
        <is>
          <t>POS0012</t>
        </is>
      </c>
      <c r="E1693" t="inlineStr">
        <is>
          <t>36</t>
        </is>
      </c>
      <c r="F1693" t="inlineStr">
        <is>
          <t>0023</t>
        </is>
      </c>
      <c r="G1693" t="inlineStr">
        <is>
          <t>5316764253</t>
        </is>
      </c>
      <c r="H1693" t="n">
        <v>256.0</v>
      </c>
      <c r="I1693" t="n">
        <v>243.81</v>
      </c>
      <c r="J1693" t="n">
        <v>206.67</v>
      </c>
      <c r="K1693" t="inlineStr">
        <is>
          <t>sale</t>
        </is>
      </c>
      <c r="L1693" t="inlineStr">
        <is>
          <t/>
        </is>
      </c>
      <c r="M1693" t="inlineStr">
        <is>
          <t/>
        </is>
      </c>
      <c r="N1693" t="n">
        <v>0.0</v>
      </c>
      <c r="O1693" t="n">
        <v>0.0</v>
      </c>
      <c r="P1693" t="n">
        <v>193.7</v>
      </c>
      <c r="Q1693" t="n">
        <v>193.68</v>
      </c>
      <c r="R1693" t="n">
        <v>37.14</v>
      </c>
      <c r="S1693" t="n">
        <v>37.14</v>
      </c>
      <c r="T1693" t="n">
        <v>2.44</v>
      </c>
      <c r="U1693" t="n">
        <v>2.44</v>
      </c>
      <c r="V1693" t="n">
        <v>37.2</v>
      </c>
      <c r="W1693" t="n">
        <v>37.2</v>
      </c>
      <c r="X1693" t="n">
        <v>3.2</v>
      </c>
      <c r="Y1693" t="n">
        <v>3.2</v>
      </c>
      <c r="Z1693" t="n">
        <v>7.27</v>
      </c>
      <c r="AA1693" t="n">
        <v>7.28</v>
      </c>
      <c r="AB1693" t="n">
        <v>12.2</v>
      </c>
      <c r="AC1693" t="n">
        <v>12.19</v>
      </c>
      <c r="AD1693" t="n">
        <v>12.189999999999998</v>
      </c>
      <c r="AE1693" t="n">
        <v>0.01999999999998181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-0.010000000000000675</v>
      </c>
      <c r="AK1693" t="n">
        <v>0.009999999999999787</v>
      </c>
      <c r="AL1693" t="inlineStr">
        <is>
          <t>unreconciled</t>
        </is>
      </c>
      <c r="AM1693" t="inlineStr">
        <is>
          <t>Order Amount Mismatch (POS&gt;3PO)</t>
        </is>
      </c>
      <c r="AN1693" t="n">
        <v>12.19</v>
      </c>
      <c r="AO1693" t="n">
        <f>ROUND(P1693*100/H1693,2)</f>
        <v>0.0</v>
      </c>
      <c r="AP1693" t="n">
        <f>ROUND(Q1693*100/I1693,2)</f>
        <v>0.0</v>
      </c>
      <c r="AQ1693"/>
      <c r="AR1693"/>
      <c r="AS1693" t="n">
        <v>0.0</v>
      </c>
    </row>
    <row r="1694">
      <c r="A1694" s="1" t="n">
        <v>45234.0</v>
      </c>
      <c r="B1694" s="2" t="n">
        <v>45234.90168981482</v>
      </c>
      <c r="C1694" t="inlineStr">
        <is>
          <t>3140094012085782</t>
        </is>
      </c>
      <c r="D1694" t="inlineStr">
        <is>
          <t>POS0012</t>
        </is>
      </c>
      <c r="E1694" t="inlineStr">
        <is>
          <t>97</t>
        </is>
      </c>
      <c r="F1694" t="inlineStr">
        <is>
          <t>0094</t>
        </is>
      </c>
      <c r="G1694" t="inlineStr">
        <is>
          <t>5316765108</t>
        </is>
      </c>
      <c r="H1694" t="n">
        <v>1269.0</v>
      </c>
      <c r="I1694" t="n">
        <v>1208.59</v>
      </c>
      <c r="J1694" t="n">
        <v>1171.45</v>
      </c>
      <c r="K1694" t="inlineStr">
        <is>
          <t>sale</t>
        </is>
      </c>
      <c r="L1694" t="inlineStr">
        <is>
          <t/>
        </is>
      </c>
      <c r="M1694" t="inlineStr">
        <is>
          <t/>
        </is>
      </c>
      <c r="N1694" t="n">
        <v>0.0</v>
      </c>
      <c r="O1694" t="n">
        <v>0.0</v>
      </c>
      <c r="P1694" t="n">
        <v>928.97</v>
      </c>
      <c r="Q1694" t="n">
        <v>928.97</v>
      </c>
      <c r="R1694" t="n">
        <v>37.14</v>
      </c>
      <c r="S1694" t="n">
        <v>37.14</v>
      </c>
      <c r="T1694" t="n">
        <v>12.09</v>
      </c>
      <c r="U1694" t="n">
        <v>12.09</v>
      </c>
      <c r="V1694" t="n">
        <v>210.86</v>
      </c>
      <c r="W1694" t="n">
        <v>210.86</v>
      </c>
      <c r="X1694" t="n">
        <v>15.86</v>
      </c>
      <c r="Y1694" t="n">
        <v>15.86</v>
      </c>
      <c r="Z1694" t="n">
        <v>40.81</v>
      </c>
      <c r="AA1694" t="n">
        <v>40.8</v>
      </c>
      <c r="AB1694" t="n">
        <v>60.42</v>
      </c>
      <c r="AC1694" t="n">
        <v>60.43</v>
      </c>
      <c r="AD1694" t="n">
        <v>60.41000000000008</v>
      </c>
      <c r="AE1694" t="n">
        <v>0.0</v>
      </c>
      <c r="AF1694" t="n">
        <v>0.0</v>
      </c>
      <c r="AG1694" t="n">
        <v>0.0</v>
      </c>
      <c r="AH1694" t="n">
        <v>0.0</v>
      </c>
      <c r="AI1694" t="n">
        <v>0.0</v>
      </c>
      <c r="AJ1694" t="n">
        <v>0.010000000000005116</v>
      </c>
      <c r="AK1694" t="n">
        <v>-0.00999999999999801</v>
      </c>
      <c r="AL1694" t="inlineStr">
        <is>
          <t>unreconciled</t>
        </is>
      </c>
      <c r="AM1694" t="inlineStr">
        <is>
          <t>Order Amount Mismatch (POS&gt;3PO)</t>
        </is>
      </c>
      <c r="AN1694" t="n">
        <v>60.41</v>
      </c>
      <c r="AO1694" t="n">
        <f>ROUND(P1694*100/H1694,2)</f>
        <v>0.0</v>
      </c>
      <c r="AP1694" t="n">
        <f>ROUND(Q1694*100/I1694,2)</f>
        <v>0.0</v>
      </c>
      <c r="AQ1694"/>
      <c r="AR1694"/>
      <c r="AS1694" t="n">
        <v>0.0</v>
      </c>
    </row>
    <row r="1695">
      <c r="A1695" s="1" t="n">
        <v>45234.0</v>
      </c>
      <c r="B1695" s="2" t="n">
        <v>45234.90269675926</v>
      </c>
      <c r="C1695" t="inlineStr">
        <is>
          <t>3140023012059638</t>
        </is>
      </c>
      <c r="D1695" t="inlineStr">
        <is>
          <t>POS0012</t>
        </is>
      </c>
      <c r="E1695" t="inlineStr">
        <is>
          <t>30</t>
        </is>
      </c>
      <c r="F1695" t="inlineStr">
        <is>
          <t>0023</t>
        </is>
      </c>
      <c r="G1695" t="inlineStr">
        <is>
          <t>5316800207</t>
        </is>
      </c>
      <c r="H1695" t="n">
        <v>759.0</v>
      </c>
      <c r="I1695" t="n">
        <v>722.86</v>
      </c>
      <c r="J1695" t="n">
        <v>685.72</v>
      </c>
      <c r="K1695" t="inlineStr">
        <is>
          <t>sale</t>
        </is>
      </c>
      <c r="L1695" t="inlineStr">
        <is>
          <t/>
        </is>
      </c>
      <c r="M1695" t="inlineStr">
        <is>
          <t/>
        </is>
      </c>
      <c r="N1695" t="n">
        <v>0.0</v>
      </c>
      <c r="O1695" t="n">
        <v>0.0</v>
      </c>
      <c r="P1695" t="n">
        <v>558.78</v>
      </c>
      <c r="Q1695" t="n">
        <v>558.78</v>
      </c>
      <c r="R1695" t="n">
        <v>37.14</v>
      </c>
      <c r="S1695" t="n">
        <v>37.14</v>
      </c>
      <c r="T1695" t="n">
        <v>7.23</v>
      </c>
      <c r="U1695" t="n">
        <v>7.23</v>
      </c>
      <c r="V1695" t="n">
        <v>123.43</v>
      </c>
      <c r="W1695" t="n">
        <v>123.43</v>
      </c>
      <c r="X1695" t="n">
        <v>9.49</v>
      </c>
      <c r="Y1695" t="n">
        <v>9.49</v>
      </c>
      <c r="Z1695" t="n">
        <v>23.93</v>
      </c>
      <c r="AA1695" t="n">
        <v>23.93</v>
      </c>
      <c r="AB1695" t="n">
        <v>36.14</v>
      </c>
      <c r="AC1695" t="n">
        <v>36.14</v>
      </c>
      <c r="AD1695" t="n">
        <v>36.139999999999986</v>
      </c>
      <c r="AE1695" t="n">
        <v>0.0</v>
      </c>
      <c r="AF1695" t="n">
        <v>0.0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0.0</v>
      </c>
      <c r="AL1695" t="inlineStr">
        <is>
          <t>unreconciled</t>
        </is>
      </c>
      <c r="AM1695" t="inlineStr">
        <is>
          <t>Order Amount Mismatch (POS&gt;3PO)</t>
        </is>
      </c>
      <c r="AN1695" t="n">
        <v>36.14</v>
      </c>
      <c r="AO1695" t="n">
        <f>ROUND(P1695*100/H1695,2)</f>
        <v>0.0</v>
      </c>
      <c r="AP1695" t="n">
        <f>ROUND(Q1695*100/I1695,2)</f>
        <v>0.0</v>
      </c>
      <c r="AQ1695"/>
      <c r="AR1695"/>
      <c r="AS1695" t="n">
        <v>0.0</v>
      </c>
    </row>
    <row r="1696">
      <c r="A1696" s="1" t="n">
        <v>45235.0</v>
      </c>
      <c r="B1696" s="2" t="n">
        <v>45235.99612268519</v>
      </c>
      <c r="C1696" t="inlineStr">
        <is>
          <t>3140023012059935</t>
        </is>
      </c>
      <c r="D1696" t="inlineStr">
        <is>
          <t>POS0012</t>
        </is>
      </c>
      <c r="E1696" t="inlineStr">
        <is>
          <t>27</t>
        </is>
      </c>
      <c r="F1696" t="inlineStr">
        <is>
          <t>0023</t>
        </is>
      </c>
      <c r="G1696" t="inlineStr">
        <is>
          <t>5316839078</t>
        </is>
      </c>
      <c r="H1696" t="n">
        <v>226.0</v>
      </c>
      <c r="I1696" t="n">
        <v>215.24</v>
      </c>
      <c r="J1696" t="n">
        <v>178.1</v>
      </c>
      <c r="K1696" t="inlineStr">
        <is>
          <t>sale</t>
        </is>
      </c>
      <c r="L1696" t="inlineStr">
        <is>
          <t/>
        </is>
      </c>
      <c r="M1696" t="inlineStr">
        <is>
          <t/>
        </is>
      </c>
      <c r="N1696" t="n">
        <v>0.0</v>
      </c>
      <c r="O1696" t="n">
        <v>0.0</v>
      </c>
      <c r="P1696" t="n">
        <v>171.93</v>
      </c>
      <c r="Q1696" t="n">
        <v>171.93</v>
      </c>
      <c r="R1696" t="n">
        <v>37.14</v>
      </c>
      <c r="S1696" t="n">
        <v>37.14</v>
      </c>
      <c r="T1696" t="n">
        <v>2.15</v>
      </c>
      <c r="U1696" t="n">
        <v>2.15</v>
      </c>
      <c r="V1696" t="n">
        <v>32.06</v>
      </c>
      <c r="W1696" t="n">
        <v>32.06</v>
      </c>
      <c r="X1696" t="n">
        <v>2.82</v>
      </c>
      <c r="Y1696" t="n">
        <v>2.82</v>
      </c>
      <c r="Z1696" t="n">
        <v>6.28</v>
      </c>
      <c r="AA1696" t="n">
        <v>6.28</v>
      </c>
      <c r="AB1696" t="n">
        <v>10.76</v>
      </c>
      <c r="AC1696" t="n">
        <v>10.76</v>
      </c>
      <c r="AD1696" t="n">
        <v>10.759999999999991</v>
      </c>
      <c r="AE1696" t="n">
        <v>0.0</v>
      </c>
      <c r="AF1696" t="n">
        <v>0.0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0.0</v>
      </c>
      <c r="AL1696" t="inlineStr">
        <is>
          <t>unreconciled</t>
        </is>
      </c>
      <c r="AM1696" t="inlineStr">
        <is>
          <t>Order Amount Mismatch (POS&gt;3PO)</t>
        </is>
      </c>
      <c r="AN1696" t="n">
        <v>10.76</v>
      </c>
      <c r="AO1696" t="n">
        <f>ROUND(P1696*100/H1696,2)</f>
        <v>0.0</v>
      </c>
      <c r="AP1696" t="n">
        <f>ROUND(Q1696*100/I1696,2)</f>
        <v>0.0</v>
      </c>
      <c r="AQ1696"/>
      <c r="AR1696"/>
      <c r="AS1696" t="n">
        <v>0.0</v>
      </c>
    </row>
    <row r="1697">
      <c r="A1697" s="1" t="n">
        <v>45234.0</v>
      </c>
      <c r="B1697" s="2" t="n">
        <v>45234.95931712963</v>
      </c>
      <c r="C1697" t="inlineStr">
        <is>
          <t>3140094012085837</t>
        </is>
      </c>
      <c r="D1697" t="inlineStr">
        <is>
          <t>POS0012</t>
        </is>
      </c>
      <c r="E1697" t="inlineStr">
        <is>
          <t>52</t>
        </is>
      </c>
      <c r="F1697" t="inlineStr">
        <is>
          <t>0094</t>
        </is>
      </c>
      <c r="G1697" t="inlineStr">
        <is>
          <t>5316839313</t>
        </is>
      </c>
      <c r="H1697" t="n">
        <v>821.0</v>
      </c>
      <c r="I1697" t="n">
        <v>781.91</v>
      </c>
      <c r="J1697" t="n">
        <v>744.77</v>
      </c>
      <c r="K1697" t="inlineStr">
        <is>
          <t>sale</t>
        </is>
      </c>
      <c r="L1697" t="inlineStr">
        <is>
          <t/>
        </is>
      </c>
      <c r="M1697" t="inlineStr">
        <is>
          <t/>
        </is>
      </c>
      <c r="N1697" t="n">
        <v>0.0</v>
      </c>
      <c r="O1697" t="n">
        <v>0.0</v>
      </c>
      <c r="P1697" t="n">
        <v>603.79</v>
      </c>
      <c r="Q1697" t="n">
        <v>603.79</v>
      </c>
      <c r="R1697" t="n">
        <v>37.14</v>
      </c>
      <c r="S1697" t="n">
        <v>37.14</v>
      </c>
      <c r="T1697" t="n">
        <v>7.82</v>
      </c>
      <c r="U1697" t="n">
        <v>7.82</v>
      </c>
      <c r="V1697" t="n">
        <v>134.06</v>
      </c>
      <c r="W1697" t="n">
        <v>134.06</v>
      </c>
      <c r="X1697" t="n">
        <v>10.26</v>
      </c>
      <c r="Y1697" t="n">
        <v>10.26</v>
      </c>
      <c r="Z1697" t="n">
        <v>25.98</v>
      </c>
      <c r="AA1697" t="n">
        <v>25.98</v>
      </c>
      <c r="AB1697" t="n">
        <v>39.1</v>
      </c>
      <c r="AC1697" t="n">
        <v>39.1</v>
      </c>
      <c r="AD1697" t="n">
        <v>39.09000000000003</v>
      </c>
      <c r="AE1697" t="n">
        <v>0.0</v>
      </c>
      <c r="AF1697" t="n">
        <v>0.0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0.0</v>
      </c>
      <c r="AL1697" t="inlineStr">
        <is>
          <t>unreconciled</t>
        </is>
      </c>
      <c r="AM1697" t="inlineStr">
        <is>
          <t>Order Amount Mismatch (POS&gt;3PO)</t>
        </is>
      </c>
      <c r="AN1697" t="n">
        <v>39.09</v>
      </c>
      <c r="AO1697" t="n">
        <f>ROUND(P1697*100/H1697,2)</f>
        <v>0.0</v>
      </c>
      <c r="AP1697" t="n">
        <f>ROUND(Q1697*100/I1697,2)</f>
        <v>0.0</v>
      </c>
      <c r="AQ1697"/>
      <c r="AR1697"/>
      <c r="AS1697" t="n">
        <v>0.0</v>
      </c>
    </row>
    <row r="1698">
      <c r="A1698" s="1" t="n">
        <v>45236.0</v>
      </c>
      <c r="B1698" s="2" t="n">
        <v>45236.432175925926</v>
      </c>
      <c r="C1698" t="inlineStr">
        <is>
          <t>3140094012086427</t>
        </is>
      </c>
      <c r="D1698" t="inlineStr">
        <is>
          <t>POS0012</t>
        </is>
      </c>
      <c r="E1698" t="inlineStr">
        <is>
          <t>42</t>
        </is>
      </c>
      <c r="F1698" t="inlineStr">
        <is>
          <t>0094</t>
        </is>
      </c>
      <c r="G1698" t="inlineStr">
        <is>
          <t>5316842088</t>
        </is>
      </c>
      <c r="H1698" t="n">
        <v>289.0</v>
      </c>
      <c r="I1698" t="n">
        <v>275.24</v>
      </c>
      <c r="J1698" t="n">
        <v>238.1</v>
      </c>
      <c r="K1698" t="inlineStr">
        <is>
          <t>sale</t>
        </is>
      </c>
      <c r="L1698" t="inlineStr">
        <is>
          <t/>
        </is>
      </c>
      <c r="M1698" t="inlineStr">
        <is>
          <t/>
        </is>
      </c>
      <c r="N1698" t="n">
        <v>0.0</v>
      </c>
      <c r="O1698" t="n">
        <v>0.0</v>
      </c>
      <c r="P1698" t="n">
        <v>217.66</v>
      </c>
      <c r="Q1698" t="n">
        <v>217.66</v>
      </c>
      <c r="R1698" t="n">
        <v>37.14</v>
      </c>
      <c r="S1698" t="n">
        <v>37.14</v>
      </c>
      <c r="T1698" t="n">
        <v>2.75</v>
      </c>
      <c r="U1698" t="n">
        <v>2.75</v>
      </c>
      <c r="V1698" t="n">
        <v>42.86</v>
      </c>
      <c r="W1698" t="n">
        <v>42.86</v>
      </c>
      <c r="X1698" t="n">
        <v>3.61</v>
      </c>
      <c r="Y1698" t="n">
        <v>3.61</v>
      </c>
      <c r="Z1698" t="n">
        <v>8.36</v>
      </c>
      <c r="AA1698" t="n">
        <v>8.36</v>
      </c>
      <c r="AB1698" t="n">
        <v>13.76</v>
      </c>
      <c r="AC1698" t="n">
        <v>13.76</v>
      </c>
      <c r="AD1698" t="n">
        <v>13.759999999999991</v>
      </c>
      <c r="AE1698" t="n">
        <v>0.0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0.0</v>
      </c>
      <c r="AL1698" t="inlineStr">
        <is>
          <t>unreconciled</t>
        </is>
      </c>
      <c r="AM1698" t="inlineStr">
        <is>
          <t>Order Amount Mismatch (POS&gt;3PO)</t>
        </is>
      </c>
      <c r="AN1698" t="n">
        <v>13.76</v>
      </c>
      <c r="AO1698" t="n">
        <f>ROUND(P1698*100/H1698,2)</f>
        <v>0.0</v>
      </c>
      <c r="AP1698" t="n">
        <f>ROUND(Q1698*100/I1698,2)</f>
        <v>0.0</v>
      </c>
      <c r="AQ1698"/>
      <c r="AR1698"/>
      <c r="AS1698" t="n">
        <v>0.0</v>
      </c>
    </row>
    <row r="1699">
      <c r="A1699" s="1" t="n">
        <v>45234.0</v>
      </c>
      <c r="B1699" s="2" t="n">
        <v>45234.95997685185</v>
      </c>
      <c r="C1699" t="inlineStr">
        <is>
          <t>3140094012085836</t>
        </is>
      </c>
      <c r="D1699" t="inlineStr">
        <is>
          <t>POS0012</t>
        </is>
      </c>
      <c r="E1699" t="inlineStr">
        <is>
          <t>51</t>
        </is>
      </c>
      <c r="F1699" t="inlineStr">
        <is>
          <t>0094</t>
        </is>
      </c>
      <c r="G1699" t="inlineStr">
        <is>
          <t>5316842252</t>
        </is>
      </c>
      <c r="H1699" t="n">
        <v>218.0</v>
      </c>
      <c r="I1699" t="n">
        <v>207.62</v>
      </c>
      <c r="J1699" t="n">
        <v>170.48</v>
      </c>
      <c r="K1699" t="inlineStr">
        <is>
          <t>sale</t>
        </is>
      </c>
      <c r="L1699" t="inlineStr">
        <is>
          <t/>
        </is>
      </c>
      <c r="M1699" t="inlineStr">
        <is>
          <t/>
        </is>
      </c>
      <c r="N1699" t="n">
        <v>0.0</v>
      </c>
      <c r="O1699" t="n">
        <v>0.0</v>
      </c>
      <c r="P1699" t="n">
        <v>166.12</v>
      </c>
      <c r="Q1699" t="n">
        <v>166.1</v>
      </c>
      <c r="R1699" t="n">
        <v>37.14</v>
      </c>
      <c r="S1699" t="n">
        <v>37.14</v>
      </c>
      <c r="T1699" t="n">
        <v>2.08</v>
      </c>
      <c r="U1699" t="n">
        <v>2.08</v>
      </c>
      <c r="V1699" t="n">
        <v>30.69</v>
      </c>
      <c r="W1699" t="n">
        <v>30.69</v>
      </c>
      <c r="X1699" t="n">
        <v>2.72</v>
      </c>
      <c r="Y1699" t="n">
        <v>2.72</v>
      </c>
      <c r="Z1699" t="n">
        <v>6.01</v>
      </c>
      <c r="AA1699" t="n">
        <v>6.01</v>
      </c>
      <c r="AB1699" t="n">
        <v>10.38</v>
      </c>
      <c r="AC1699" t="n">
        <v>10.38</v>
      </c>
      <c r="AD1699" t="n">
        <v>10.379999999999995</v>
      </c>
      <c r="AE1699" t="n">
        <v>0.020000000000010232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0.0</v>
      </c>
      <c r="AL1699" t="inlineStr">
        <is>
          <t>unreconciled</t>
        </is>
      </c>
      <c r="AM1699" t="inlineStr">
        <is>
          <t>Order Amount Mismatch (POS&gt;3PO)</t>
        </is>
      </c>
      <c r="AN1699" t="n">
        <v>10.38</v>
      </c>
      <c r="AO1699" t="n">
        <f>ROUND(P1699*100/H1699,2)</f>
        <v>0.0</v>
      </c>
      <c r="AP1699" t="n">
        <f>ROUND(Q1699*100/I1699,2)</f>
        <v>0.0</v>
      </c>
      <c r="AQ1699"/>
      <c r="AR1699"/>
      <c r="AS1699" t="n">
        <v>0.0</v>
      </c>
    </row>
    <row r="1700">
      <c r="A1700" s="1" t="n">
        <v>45235.0</v>
      </c>
      <c r="B1700" s="2" t="n">
        <v>45235.81421296296</v>
      </c>
      <c r="C1700" t="inlineStr">
        <is>
          <t>3140094012086223</t>
        </is>
      </c>
      <c r="D1700" t="inlineStr">
        <is>
          <t>POS0012</t>
        </is>
      </c>
      <c r="E1700" t="inlineStr">
        <is>
          <t>38</t>
        </is>
      </c>
      <c r="F1700" t="inlineStr">
        <is>
          <t>0094</t>
        </is>
      </c>
      <c r="G1700" t="inlineStr">
        <is>
          <t>5316845401</t>
        </is>
      </c>
      <c r="H1700" t="n">
        <v>650.0</v>
      </c>
      <c r="I1700" t="n">
        <v>619.04</v>
      </c>
      <c r="J1700" t="n">
        <v>581.9</v>
      </c>
      <c r="K1700" t="inlineStr">
        <is>
          <t>sale</t>
        </is>
      </c>
      <c r="L1700" t="inlineStr">
        <is>
          <t/>
        </is>
      </c>
      <c r="M1700" t="inlineStr">
        <is>
          <t/>
        </is>
      </c>
      <c r="N1700" t="n">
        <v>0.0</v>
      </c>
      <c r="O1700" t="n">
        <v>0.0</v>
      </c>
      <c r="P1700" t="n">
        <v>479.68</v>
      </c>
      <c r="Q1700" t="n">
        <v>479.67</v>
      </c>
      <c r="R1700" t="n">
        <v>37.14</v>
      </c>
      <c r="S1700" t="n">
        <v>37.14</v>
      </c>
      <c r="T1700" t="n">
        <v>6.19</v>
      </c>
      <c r="U1700" t="n">
        <v>6.19</v>
      </c>
      <c r="V1700" t="n">
        <v>104.74</v>
      </c>
      <c r="W1700" t="n">
        <v>104.74</v>
      </c>
      <c r="X1700" t="n">
        <v>8.12</v>
      </c>
      <c r="Y1700" t="n">
        <v>8.12</v>
      </c>
      <c r="Z1700" t="n">
        <v>20.31</v>
      </c>
      <c r="AA1700" t="n">
        <v>20.31</v>
      </c>
      <c r="AB1700" t="n">
        <v>30.96</v>
      </c>
      <c r="AC1700" t="n">
        <v>30.95</v>
      </c>
      <c r="AD1700" t="n">
        <v>30.960000000000036</v>
      </c>
      <c r="AE1700" t="n">
        <v>0.009999999999990905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0.010000000000001563</v>
      </c>
      <c r="AL1700" t="inlineStr">
        <is>
          <t>unreconciled</t>
        </is>
      </c>
      <c r="AM1700" t="inlineStr">
        <is>
          <t>Order Amount Mismatch (POS&gt;3PO)</t>
        </is>
      </c>
      <c r="AN1700" t="n">
        <v>30.96</v>
      </c>
      <c r="AO1700" t="n">
        <f>ROUND(P1700*100/H1700,2)</f>
        <v>0.0</v>
      </c>
      <c r="AP1700" t="n">
        <f>ROUND(Q1700*100/I1700,2)</f>
        <v>0.0</v>
      </c>
      <c r="AQ1700"/>
      <c r="AR1700"/>
      <c r="AS1700" t="n">
        <v>0.0</v>
      </c>
    </row>
    <row r="1701">
      <c r="A1701" s="1" t="n">
        <v>45235.0</v>
      </c>
      <c r="B1701" s="2" t="n">
        <v>45235.605104166665</v>
      </c>
      <c r="C1701" t="inlineStr">
        <is>
          <t>3140023012059794</t>
        </is>
      </c>
      <c r="D1701" t="inlineStr">
        <is>
          <t>POS0012</t>
        </is>
      </c>
      <c r="E1701" t="inlineStr">
        <is>
          <t>86</t>
        </is>
      </c>
      <c r="F1701" t="inlineStr">
        <is>
          <t>0023</t>
        </is>
      </c>
      <c r="G1701" t="inlineStr">
        <is>
          <t>5316869835</t>
        </is>
      </c>
      <c r="H1701" t="n">
        <v>428.0</v>
      </c>
      <c r="I1701" t="n">
        <v>407.62</v>
      </c>
      <c r="J1701" t="n">
        <v>370.48</v>
      </c>
      <c r="K1701" t="inlineStr">
        <is>
          <t>sale</t>
        </is>
      </c>
      <c r="L1701" t="inlineStr">
        <is>
          <t/>
        </is>
      </c>
      <c r="M1701" t="inlineStr">
        <is>
          <t/>
        </is>
      </c>
      <c r="N1701" t="n">
        <v>0.0</v>
      </c>
      <c r="O1701" t="n">
        <v>0.0</v>
      </c>
      <c r="P1701" t="n">
        <v>318.53</v>
      </c>
      <c r="Q1701" t="n">
        <v>318.54</v>
      </c>
      <c r="R1701" t="n">
        <v>37.14</v>
      </c>
      <c r="S1701" t="n">
        <v>37.14</v>
      </c>
      <c r="T1701" t="n">
        <v>4.08</v>
      </c>
      <c r="U1701" t="n">
        <v>4.08</v>
      </c>
      <c r="V1701" t="n">
        <v>66.69</v>
      </c>
      <c r="W1701" t="n">
        <v>66.69</v>
      </c>
      <c r="X1701" t="n">
        <v>5.35</v>
      </c>
      <c r="Y1701" t="n">
        <v>5.35</v>
      </c>
      <c r="Z1701" t="n">
        <v>12.97</v>
      </c>
      <c r="AA1701" t="n">
        <v>12.96</v>
      </c>
      <c r="AB1701" t="n">
        <v>20.38</v>
      </c>
      <c r="AC1701" t="n">
        <v>20.38</v>
      </c>
      <c r="AD1701" t="n">
        <v>20.379999999999995</v>
      </c>
      <c r="AE1701" t="n">
        <v>-0.010000000000047748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0.009999999999999787</v>
      </c>
      <c r="AK1701" t="n">
        <v>0.0</v>
      </c>
      <c r="AL1701" t="inlineStr">
        <is>
          <t>unreconciled</t>
        </is>
      </c>
      <c r="AM1701" t="inlineStr">
        <is>
          <t>Order Amount Mismatch (POS&gt;3PO)</t>
        </is>
      </c>
      <c r="AN1701" t="n">
        <v>20.38</v>
      </c>
      <c r="AO1701" t="n">
        <f>ROUND(P1701*100/H1701,2)</f>
        <v>0.0</v>
      </c>
      <c r="AP1701" t="n">
        <f>ROUND(Q1701*100/I1701,2)</f>
        <v>0.0</v>
      </c>
      <c r="AQ1701"/>
      <c r="AR1701"/>
      <c r="AS1701" t="n">
        <v>0.0</v>
      </c>
    </row>
    <row r="1702">
      <c r="A1702" s="1" t="n">
        <v>45234.0</v>
      </c>
      <c r="B1702" s="2" t="n">
        <v>45234.837546296294</v>
      </c>
      <c r="C1702" t="inlineStr">
        <is>
          <t>3140023012059590</t>
        </is>
      </c>
      <c r="D1702" t="inlineStr">
        <is>
          <t>POS0012</t>
        </is>
      </c>
      <c r="E1702" t="inlineStr">
        <is>
          <t>82</t>
        </is>
      </c>
      <c r="F1702" t="inlineStr">
        <is>
          <t>0023</t>
        </is>
      </c>
      <c r="G1702" t="inlineStr">
        <is>
          <t>5316881538</t>
        </is>
      </c>
      <c r="H1702" t="n">
        <v>589.0</v>
      </c>
      <c r="I1702" t="n">
        <v>560.95</v>
      </c>
      <c r="J1702" t="n">
        <v>523.81</v>
      </c>
      <c r="K1702" t="inlineStr">
        <is>
          <t>sale</t>
        </is>
      </c>
      <c r="L1702" t="inlineStr">
        <is>
          <t/>
        </is>
      </c>
      <c r="M1702" t="inlineStr">
        <is>
          <t/>
        </is>
      </c>
      <c r="N1702" t="n">
        <v>0.0</v>
      </c>
      <c r="O1702" t="n">
        <v>0.0</v>
      </c>
      <c r="P1702" t="n">
        <v>435.39</v>
      </c>
      <c r="Q1702" t="n">
        <v>435.41</v>
      </c>
      <c r="R1702" t="n">
        <v>37.14</v>
      </c>
      <c r="S1702" t="n">
        <v>37.14</v>
      </c>
      <c r="T1702" t="n">
        <v>5.61</v>
      </c>
      <c r="U1702" t="n">
        <v>5.61</v>
      </c>
      <c r="V1702" t="n">
        <v>94.29</v>
      </c>
      <c r="W1702" t="n">
        <v>94.29</v>
      </c>
      <c r="X1702" t="n">
        <v>7.36</v>
      </c>
      <c r="Y1702" t="n">
        <v>7.36</v>
      </c>
      <c r="Z1702" t="n">
        <v>18.3</v>
      </c>
      <c r="AA1702" t="n">
        <v>18.29</v>
      </c>
      <c r="AB1702" t="n">
        <v>28.04</v>
      </c>
      <c r="AC1702" t="n">
        <v>28.05</v>
      </c>
      <c r="AD1702" t="n">
        <v>28.049999999999955</v>
      </c>
      <c r="AE1702" t="n">
        <v>-0.020000000000038654</v>
      </c>
      <c r="AF1702" t="n">
        <v>0.0</v>
      </c>
      <c r="AG1702" t="n">
        <v>0.0</v>
      </c>
      <c r="AH1702" t="n">
        <v>0.0</v>
      </c>
      <c r="AI1702" t="n">
        <v>0.0</v>
      </c>
      <c r="AJ1702" t="n">
        <v>0.010000000000001563</v>
      </c>
      <c r="AK1702" t="n">
        <v>-0.010000000000001563</v>
      </c>
      <c r="AL1702" t="inlineStr">
        <is>
          <t>unreconciled</t>
        </is>
      </c>
      <c r="AM1702" t="inlineStr">
        <is>
          <t>Order Amount Mismatch (POS&gt;3PO)</t>
        </is>
      </c>
      <c r="AN1702" t="n">
        <v>28.05</v>
      </c>
      <c r="AO1702" t="n">
        <f>ROUND(P1702*100/H1702,2)</f>
        <v>0.0</v>
      </c>
      <c r="AP1702" t="n">
        <f>ROUND(Q1702*100/I1702,2)</f>
        <v>0.0</v>
      </c>
      <c r="AQ1702"/>
      <c r="AR1702"/>
      <c r="AS1702" t="n">
        <v>0.0</v>
      </c>
    </row>
    <row r="1703">
      <c r="A1703" s="1" t="n">
        <v>45235.0</v>
      </c>
      <c r="B1703" s="2" t="n">
        <v>45236.030694444446</v>
      </c>
      <c r="C1703" t="inlineStr">
        <is>
          <t>3140023012059953</t>
        </is>
      </c>
      <c r="D1703" t="inlineStr">
        <is>
          <t>POS0012</t>
        </is>
      </c>
      <c r="E1703" t="inlineStr">
        <is>
          <t>45</t>
        </is>
      </c>
      <c r="F1703" t="inlineStr">
        <is>
          <t>0023</t>
        </is>
      </c>
      <c r="G1703" t="inlineStr">
        <is>
          <t>5316883313</t>
        </is>
      </c>
      <c r="H1703" t="n">
        <v>226.0</v>
      </c>
      <c r="I1703" t="n">
        <v>215.24</v>
      </c>
      <c r="J1703" t="n">
        <v>178.1</v>
      </c>
      <c r="K1703" t="inlineStr">
        <is>
          <t>sale</t>
        </is>
      </c>
      <c r="L1703" t="inlineStr">
        <is>
          <t/>
        </is>
      </c>
      <c r="M1703" t="inlineStr">
        <is>
          <t/>
        </is>
      </c>
      <c r="N1703" t="n">
        <v>0.0</v>
      </c>
      <c r="O1703" t="n">
        <v>0.0</v>
      </c>
      <c r="P1703" t="n">
        <v>171.93</v>
      </c>
      <c r="Q1703" t="n">
        <v>171.91</v>
      </c>
      <c r="R1703" t="n">
        <v>37.14</v>
      </c>
      <c r="S1703" t="n">
        <v>37.14</v>
      </c>
      <c r="T1703" t="n">
        <v>2.15</v>
      </c>
      <c r="U1703" t="n">
        <v>2.15</v>
      </c>
      <c r="V1703" t="n">
        <v>32.06</v>
      </c>
      <c r="W1703" t="n">
        <v>32.06</v>
      </c>
      <c r="X1703" t="n">
        <v>2.82</v>
      </c>
      <c r="Y1703" t="n">
        <v>2.82</v>
      </c>
      <c r="Z1703" t="n">
        <v>6.28</v>
      </c>
      <c r="AA1703" t="n">
        <v>6.28</v>
      </c>
      <c r="AB1703" t="n">
        <v>10.76</v>
      </c>
      <c r="AC1703" t="n">
        <v>10.76</v>
      </c>
      <c r="AD1703" t="n">
        <v>10.759999999999991</v>
      </c>
      <c r="AE1703" t="n">
        <v>0.020000000000010232</v>
      </c>
      <c r="AF1703" t="n">
        <v>0.0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0.0</v>
      </c>
      <c r="AL1703" t="inlineStr">
        <is>
          <t>unreconciled</t>
        </is>
      </c>
      <c r="AM1703" t="inlineStr">
        <is>
          <t>Order Amount Mismatch (POS&gt;3PO)</t>
        </is>
      </c>
      <c r="AN1703" t="n">
        <v>10.76</v>
      </c>
      <c r="AO1703" t="n">
        <f>ROUND(P1703*100/H1703,2)</f>
        <v>0.0</v>
      </c>
      <c r="AP1703" t="n">
        <f>ROUND(Q1703*100/I1703,2)</f>
        <v>0.0</v>
      </c>
      <c r="AQ1703"/>
      <c r="AR1703"/>
      <c r="AS1703" t="n">
        <v>0.0</v>
      </c>
    </row>
    <row r="1704">
      <c r="A1704" s="1" t="n">
        <v>45234.0</v>
      </c>
      <c r="B1704" s="2" t="n">
        <v>45234.85621527778</v>
      </c>
      <c r="C1704" t="inlineStr">
        <is>
          <t>3140094012085735</t>
        </is>
      </c>
      <c r="D1704" t="inlineStr">
        <is>
          <t>POS0012</t>
        </is>
      </c>
      <c r="E1704" t="inlineStr">
        <is>
          <t>50</t>
        </is>
      </c>
      <c r="F1704" t="inlineStr">
        <is>
          <t>0094</t>
        </is>
      </c>
      <c r="G1704" t="inlineStr">
        <is>
          <t>5316894068</t>
        </is>
      </c>
      <c r="H1704" t="n">
        <v>491.0</v>
      </c>
      <c r="I1704" t="n">
        <v>467.61</v>
      </c>
      <c r="J1704" t="n">
        <v>430.47</v>
      </c>
      <c r="K1704" t="inlineStr">
        <is>
          <t>sale</t>
        </is>
      </c>
      <c r="L1704" t="inlineStr">
        <is>
          <t/>
        </is>
      </c>
      <c r="M1704" t="inlineStr">
        <is>
          <t/>
        </is>
      </c>
      <c r="N1704" t="n">
        <v>0.0</v>
      </c>
      <c r="O1704" t="n">
        <v>0.0</v>
      </c>
      <c r="P1704" t="n">
        <v>364.26</v>
      </c>
      <c r="Q1704" t="n">
        <v>364.25</v>
      </c>
      <c r="R1704" t="n">
        <v>37.14</v>
      </c>
      <c r="S1704" t="n">
        <v>37.14</v>
      </c>
      <c r="T1704" t="n">
        <v>4.68</v>
      </c>
      <c r="U1704" t="n">
        <v>4.68</v>
      </c>
      <c r="V1704" t="n">
        <v>77.48</v>
      </c>
      <c r="W1704" t="n">
        <v>77.48</v>
      </c>
      <c r="X1704" t="n">
        <v>6.14</v>
      </c>
      <c r="Y1704" t="n">
        <v>6.14</v>
      </c>
      <c r="Z1704" t="n">
        <v>15.05</v>
      </c>
      <c r="AA1704" t="n">
        <v>15.06</v>
      </c>
      <c r="AB1704" t="n">
        <v>23.38</v>
      </c>
      <c r="AC1704" t="n">
        <v>23.38</v>
      </c>
      <c r="AD1704" t="n">
        <v>23.389999999999986</v>
      </c>
      <c r="AE1704" t="n">
        <v>0.009999999999990905</v>
      </c>
      <c r="AF1704" t="n">
        <v>0.0</v>
      </c>
      <c r="AG1704" t="n">
        <v>0.0</v>
      </c>
      <c r="AH1704" t="n">
        <v>0.0</v>
      </c>
      <c r="AI1704" t="n">
        <v>0.0</v>
      </c>
      <c r="AJ1704" t="n">
        <v>-0.009999999999999787</v>
      </c>
      <c r="AK1704" t="n">
        <v>0.0</v>
      </c>
      <c r="AL1704" t="inlineStr">
        <is>
          <t>unreconciled</t>
        </is>
      </c>
      <c r="AM1704" t="inlineStr">
        <is>
          <t>Order Amount Mismatch (POS&gt;3PO)</t>
        </is>
      </c>
      <c r="AN1704" t="n">
        <v>23.39</v>
      </c>
      <c r="AO1704" t="n">
        <f>ROUND(P1704*100/H1704,2)</f>
        <v>0.0</v>
      </c>
      <c r="AP1704" t="n">
        <f>ROUND(Q1704*100/I1704,2)</f>
        <v>0.0</v>
      </c>
      <c r="AQ1704"/>
      <c r="AR1704"/>
      <c r="AS1704" t="n">
        <v>0.0</v>
      </c>
    </row>
    <row r="1705">
      <c r="A1705" s="1" t="n">
        <v>45235.0</v>
      </c>
      <c r="B1705" s="2" t="n">
        <v>45235.80326388889</v>
      </c>
      <c r="C1705" t="inlineStr">
        <is>
          <t>3140094012086199</t>
        </is>
      </c>
      <c r="D1705" t="inlineStr">
        <is>
          <t>POS0012</t>
        </is>
      </c>
      <c r="E1705" t="inlineStr">
        <is>
          <t>14</t>
        </is>
      </c>
      <c r="F1705" t="inlineStr">
        <is>
          <t>0094</t>
        </is>
      </c>
      <c r="G1705" t="inlineStr">
        <is>
          <t>5316913133</t>
        </is>
      </c>
      <c r="H1705" t="n">
        <v>686.0</v>
      </c>
      <c r="I1705" t="n">
        <v>653.33</v>
      </c>
      <c r="J1705" t="n">
        <v>616.19</v>
      </c>
      <c r="K1705" t="inlineStr">
        <is>
          <t>sale</t>
        </is>
      </c>
      <c r="L1705" t="inlineStr">
        <is>
          <t/>
        </is>
      </c>
      <c r="M1705" t="inlineStr">
        <is>
          <t/>
        </is>
      </c>
      <c r="N1705" t="n">
        <v>0.0</v>
      </c>
      <c r="O1705" t="n">
        <v>0.0</v>
      </c>
      <c r="P1705" t="n">
        <v>505.8</v>
      </c>
      <c r="Q1705" t="n">
        <v>505.8</v>
      </c>
      <c r="R1705" t="n">
        <v>37.14</v>
      </c>
      <c r="S1705" t="n">
        <v>37.14</v>
      </c>
      <c r="T1705" t="n">
        <v>6.53</v>
      </c>
      <c r="U1705" t="n">
        <v>6.53</v>
      </c>
      <c r="V1705" t="n">
        <v>110.91</v>
      </c>
      <c r="W1705" t="n">
        <v>110.91</v>
      </c>
      <c r="X1705" t="n">
        <v>8.58</v>
      </c>
      <c r="Y1705" t="n">
        <v>8.58</v>
      </c>
      <c r="Z1705" t="n">
        <v>21.51</v>
      </c>
      <c r="AA1705" t="n">
        <v>21.5</v>
      </c>
      <c r="AB1705" t="n">
        <v>32.66</v>
      </c>
      <c r="AC1705" t="n">
        <v>32.67</v>
      </c>
      <c r="AD1705" t="n">
        <v>32.66999999999996</v>
      </c>
      <c r="AE1705" t="n">
        <v>0.0</v>
      </c>
      <c r="AF1705" t="n">
        <v>0.0</v>
      </c>
      <c r="AG1705" t="n">
        <v>0.0</v>
      </c>
      <c r="AH1705" t="n">
        <v>0.0</v>
      </c>
      <c r="AI1705" t="n">
        <v>0.0</v>
      </c>
      <c r="AJ1705" t="n">
        <v>0.010000000000001563</v>
      </c>
      <c r="AK1705" t="n">
        <v>-0.010000000000005116</v>
      </c>
      <c r="AL1705" t="inlineStr">
        <is>
          <t>unreconciled</t>
        </is>
      </c>
      <c r="AM1705" t="inlineStr">
        <is>
          <t>Order Amount Mismatch (POS&gt;3PO)</t>
        </is>
      </c>
      <c r="AN1705" t="n">
        <v>32.67</v>
      </c>
      <c r="AO1705" t="n">
        <f>ROUND(P1705*100/H1705,2)</f>
        <v>0.0</v>
      </c>
      <c r="AP1705" t="n">
        <f>ROUND(Q1705*100/I1705,2)</f>
        <v>0.0</v>
      </c>
      <c r="AQ1705"/>
      <c r="AR1705"/>
      <c r="AS1705" t="n">
        <v>0.0</v>
      </c>
    </row>
    <row r="1706">
      <c r="A1706" s="1" t="n">
        <v>45236.0</v>
      </c>
      <c r="B1706" s="2" t="n">
        <v>45236.632256944446</v>
      </c>
      <c r="C1706" t="inlineStr">
        <is>
          <t>3140094012086506</t>
        </is>
      </c>
      <c r="D1706" t="inlineStr">
        <is>
          <t>POS0012</t>
        </is>
      </c>
      <c r="E1706" t="inlineStr">
        <is>
          <t>21</t>
        </is>
      </c>
      <c r="F1706" t="inlineStr">
        <is>
          <t>0094</t>
        </is>
      </c>
      <c r="G1706" t="inlineStr">
        <is>
          <t>5316916589</t>
        </is>
      </c>
      <c r="H1706" t="n">
        <v>829.0</v>
      </c>
      <c r="I1706" t="n">
        <v>789.53</v>
      </c>
      <c r="J1706" t="n">
        <v>752.39</v>
      </c>
      <c r="K1706" t="inlineStr">
        <is>
          <t>sale</t>
        </is>
      </c>
      <c r="L1706" t="inlineStr">
        <is>
          <t/>
        </is>
      </c>
      <c r="M1706" t="inlineStr">
        <is>
          <t/>
        </is>
      </c>
      <c r="N1706" t="n">
        <v>0.0</v>
      </c>
      <c r="O1706" t="n">
        <v>0.0</v>
      </c>
      <c r="P1706" t="n">
        <v>609.6</v>
      </c>
      <c r="Q1706" t="n">
        <v>609.6</v>
      </c>
      <c r="R1706" t="n">
        <v>37.14</v>
      </c>
      <c r="S1706" t="n">
        <v>37.14</v>
      </c>
      <c r="T1706" t="n">
        <v>7.9</v>
      </c>
      <c r="U1706" t="n">
        <v>7.9</v>
      </c>
      <c r="V1706" t="n">
        <v>135.43</v>
      </c>
      <c r="W1706" t="n">
        <v>135.43</v>
      </c>
      <c r="X1706" t="n">
        <v>10.36</v>
      </c>
      <c r="Y1706" t="n">
        <v>10.36</v>
      </c>
      <c r="Z1706" t="n">
        <v>26.24</v>
      </c>
      <c r="AA1706" t="n">
        <v>26.24</v>
      </c>
      <c r="AB1706" t="n">
        <v>39.48</v>
      </c>
      <c r="AC1706" t="n">
        <v>39.48</v>
      </c>
      <c r="AD1706" t="n">
        <v>39.47000000000003</v>
      </c>
      <c r="AE1706" t="n">
        <v>0.0</v>
      </c>
      <c r="AF1706" t="n">
        <v>0.0</v>
      </c>
      <c r="AG1706" t="n">
        <v>0.0</v>
      </c>
      <c r="AH1706" t="n">
        <v>0.0</v>
      </c>
      <c r="AI1706" t="n">
        <v>0.0</v>
      </c>
      <c r="AJ1706" t="n">
        <v>0.0</v>
      </c>
      <c r="AK1706" t="n">
        <v>0.0</v>
      </c>
      <c r="AL1706" t="inlineStr">
        <is>
          <t>unreconciled</t>
        </is>
      </c>
      <c r="AM1706" t="inlineStr">
        <is>
          <t>Order Amount Mismatch (POS&gt;3PO)</t>
        </is>
      </c>
      <c r="AN1706" t="n">
        <v>39.47</v>
      </c>
      <c r="AO1706" t="n">
        <f>ROUND(P1706*100/H1706,2)</f>
        <v>0.0</v>
      </c>
      <c r="AP1706" t="n">
        <f>ROUND(Q1706*100/I1706,2)</f>
        <v>0.0</v>
      </c>
      <c r="AQ1706"/>
      <c r="AR1706"/>
      <c r="AS1706" t="n">
        <v>0.0</v>
      </c>
    </row>
    <row r="1707">
      <c r="A1707" s="1" t="n">
        <v>45234.0</v>
      </c>
      <c r="B1707" s="2" t="n">
        <v>45234.8908912037</v>
      </c>
      <c r="C1707" t="inlineStr">
        <is>
          <t>3140094012085773</t>
        </is>
      </c>
      <c r="D1707" t="inlineStr">
        <is>
          <t>POS0012</t>
        </is>
      </c>
      <c r="E1707" t="inlineStr">
        <is>
          <t>88</t>
        </is>
      </c>
      <c r="F1707" t="inlineStr">
        <is>
          <t>0094</t>
        </is>
      </c>
      <c r="G1707" t="inlineStr">
        <is>
          <t>5316938124</t>
        </is>
      </c>
      <c r="H1707" t="n">
        <v>303.0</v>
      </c>
      <c r="I1707" t="n">
        <v>288.58</v>
      </c>
      <c r="J1707" t="n">
        <v>251.44</v>
      </c>
      <c r="K1707" t="inlineStr">
        <is>
          <t>sale</t>
        </is>
      </c>
      <c r="L1707" t="inlineStr">
        <is>
          <t/>
        </is>
      </c>
      <c r="M1707" t="inlineStr">
        <is>
          <t/>
        </is>
      </c>
      <c r="N1707" t="n">
        <v>0.0</v>
      </c>
      <c r="O1707" t="n">
        <v>0.0</v>
      </c>
      <c r="P1707" t="n">
        <v>227.81</v>
      </c>
      <c r="Q1707" t="n">
        <v>227.8</v>
      </c>
      <c r="R1707" t="n">
        <v>37.14</v>
      </c>
      <c r="S1707" t="n">
        <v>37.14</v>
      </c>
      <c r="T1707" t="n">
        <v>2.89</v>
      </c>
      <c r="U1707" t="n">
        <v>2.89</v>
      </c>
      <c r="V1707" t="n">
        <v>45.26</v>
      </c>
      <c r="W1707" t="n">
        <v>45.26</v>
      </c>
      <c r="X1707" t="n">
        <v>3.79</v>
      </c>
      <c r="Y1707" t="n">
        <v>3.79</v>
      </c>
      <c r="Z1707" t="n">
        <v>8.83</v>
      </c>
      <c r="AA1707" t="n">
        <v>8.83</v>
      </c>
      <c r="AB1707" t="n">
        <v>14.42</v>
      </c>
      <c r="AC1707" t="n">
        <v>14.43</v>
      </c>
      <c r="AD1707" t="n">
        <v>14.420000000000016</v>
      </c>
      <c r="AE1707" t="n">
        <v>0.009999999999990905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-0.009999999999999787</v>
      </c>
      <c r="AL1707" t="inlineStr">
        <is>
          <t>unreconciled</t>
        </is>
      </c>
      <c r="AM1707" t="inlineStr">
        <is>
          <t>Order Amount Mismatch (POS&gt;3PO)</t>
        </is>
      </c>
      <c r="AN1707" t="n">
        <v>14.42</v>
      </c>
      <c r="AO1707" t="n">
        <f>ROUND(P1707*100/H1707,2)</f>
        <v>0.0</v>
      </c>
      <c r="AP1707" t="n">
        <f>ROUND(Q1707*100/I1707,2)</f>
        <v>0.0</v>
      </c>
      <c r="AQ1707"/>
      <c r="AR1707"/>
      <c r="AS1707" t="n">
        <v>0.0</v>
      </c>
    </row>
    <row r="1708">
      <c r="A1708" s="1" t="n">
        <v>45235.0</v>
      </c>
      <c r="B1708" s="2" t="n">
        <v>45235.50146990741</v>
      </c>
      <c r="C1708" t="inlineStr">
        <is>
          <t>3140094012085958</t>
        </is>
      </c>
      <c r="D1708" t="inlineStr">
        <is>
          <t>POS0012</t>
        </is>
      </c>
      <c r="E1708" t="inlineStr">
        <is>
          <t>73</t>
        </is>
      </c>
      <c r="F1708" t="inlineStr">
        <is>
          <t>0094</t>
        </is>
      </c>
      <c r="G1708" t="inlineStr">
        <is>
          <t>5316941918</t>
        </is>
      </c>
      <c r="H1708" t="n">
        <v>308.0</v>
      </c>
      <c r="I1708" t="n">
        <v>293.33</v>
      </c>
      <c r="J1708" t="n">
        <v>256.19</v>
      </c>
      <c r="K1708" t="inlineStr">
        <is>
          <t>sale</t>
        </is>
      </c>
      <c r="L1708" t="inlineStr">
        <is>
          <t/>
        </is>
      </c>
      <c r="M1708" t="inlineStr">
        <is>
          <t/>
        </is>
      </c>
      <c r="N1708" t="n">
        <v>0.0</v>
      </c>
      <c r="O1708" t="n">
        <v>0.0</v>
      </c>
      <c r="P1708" t="n">
        <v>231.45</v>
      </c>
      <c r="Q1708" t="n">
        <v>231.44</v>
      </c>
      <c r="R1708" t="n">
        <v>37.14</v>
      </c>
      <c r="S1708" t="n">
        <v>37.14</v>
      </c>
      <c r="T1708" t="n">
        <v>2.93</v>
      </c>
      <c r="U1708" t="n">
        <v>2.93</v>
      </c>
      <c r="V1708" t="n">
        <v>46.11</v>
      </c>
      <c r="W1708" t="n">
        <v>46.11</v>
      </c>
      <c r="X1708" t="n">
        <v>3.85</v>
      </c>
      <c r="Y1708" t="n">
        <v>3.85</v>
      </c>
      <c r="Z1708" t="n">
        <v>8.99</v>
      </c>
      <c r="AA1708" t="n">
        <v>8.99</v>
      </c>
      <c r="AB1708" t="n">
        <v>14.66</v>
      </c>
      <c r="AC1708" t="n">
        <v>14.67</v>
      </c>
      <c r="AD1708" t="n">
        <v>14.670000000000016</v>
      </c>
      <c r="AE1708" t="n">
        <v>0.009999999999990905</v>
      </c>
      <c r="AF1708" t="n">
        <v>0.0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-0.009999999999999787</v>
      </c>
      <c r="AL1708" t="inlineStr">
        <is>
          <t>unreconciled</t>
        </is>
      </c>
      <c r="AM1708" t="inlineStr">
        <is>
          <t>Order Amount Mismatch (POS&gt;3PO)</t>
        </is>
      </c>
      <c r="AN1708" t="n">
        <v>14.67</v>
      </c>
      <c r="AO1708" t="n">
        <f>ROUND(P1708*100/H1708,2)</f>
        <v>0.0</v>
      </c>
      <c r="AP1708" t="n">
        <f>ROUND(Q1708*100/I1708,2)</f>
        <v>0.0</v>
      </c>
      <c r="AQ1708"/>
      <c r="AR1708"/>
      <c r="AS1708" t="n">
        <v>0.0</v>
      </c>
    </row>
    <row r="1709">
      <c r="A1709" s="1" t="n">
        <v>45234.0</v>
      </c>
      <c r="B1709" s="2" t="n">
        <v>45234.95508101852</v>
      </c>
      <c r="C1709" t="inlineStr">
        <is>
          <t>3140023012059671</t>
        </is>
      </c>
      <c r="D1709" t="inlineStr">
        <is>
          <t>POS0012</t>
        </is>
      </c>
      <c r="E1709" t="inlineStr">
        <is>
          <t>63</t>
        </is>
      </c>
      <c r="F1709" t="inlineStr">
        <is>
          <t>0023</t>
        </is>
      </c>
      <c r="G1709" t="inlineStr">
        <is>
          <t>5316963404</t>
        </is>
      </c>
      <c r="H1709" t="n">
        <v>290.0</v>
      </c>
      <c r="I1709" t="n">
        <v>276.19</v>
      </c>
      <c r="J1709" t="n">
        <v>239.05</v>
      </c>
      <c r="K1709" t="inlineStr">
        <is>
          <t>sale</t>
        </is>
      </c>
      <c r="L1709" t="inlineStr">
        <is>
          <t/>
        </is>
      </c>
      <c r="M1709" t="inlineStr">
        <is>
          <t/>
        </is>
      </c>
      <c r="N1709" t="n">
        <v>0.0</v>
      </c>
      <c r="O1709" t="n">
        <v>0.0</v>
      </c>
      <c r="P1709" t="n">
        <v>218.38</v>
      </c>
      <c r="Q1709" t="n">
        <v>218.37</v>
      </c>
      <c r="R1709" t="n">
        <v>37.14</v>
      </c>
      <c r="S1709" t="n">
        <v>37.14</v>
      </c>
      <c r="T1709" t="n">
        <v>2.76</v>
      </c>
      <c r="U1709" t="n">
        <v>2.76</v>
      </c>
      <c r="V1709" t="n">
        <v>43.03</v>
      </c>
      <c r="W1709" t="n">
        <v>43.03</v>
      </c>
      <c r="X1709" t="n">
        <v>3.62</v>
      </c>
      <c r="Y1709" t="n">
        <v>3.62</v>
      </c>
      <c r="Z1709" t="n">
        <v>8.4</v>
      </c>
      <c r="AA1709" t="n">
        <v>8.4</v>
      </c>
      <c r="AB1709" t="n">
        <v>13.82</v>
      </c>
      <c r="AC1709" t="n">
        <v>13.81</v>
      </c>
      <c r="AD1709" t="n">
        <v>13.810000000000002</v>
      </c>
      <c r="AE1709" t="n">
        <v>0.009999999999990905</v>
      </c>
      <c r="AF1709" t="n">
        <v>0.0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0.009999999999999787</v>
      </c>
      <c r="AL1709" t="inlineStr">
        <is>
          <t>unreconciled</t>
        </is>
      </c>
      <c r="AM1709" t="inlineStr">
        <is>
          <t>Order Amount Mismatch (POS&gt;3PO)</t>
        </is>
      </c>
      <c r="AN1709" t="n">
        <v>13.81</v>
      </c>
      <c r="AO1709" t="n">
        <f>ROUND(P1709*100/H1709,2)</f>
        <v>0.0</v>
      </c>
      <c r="AP1709" t="n">
        <f>ROUND(Q1709*100/I1709,2)</f>
        <v>0.0</v>
      </c>
      <c r="AQ1709"/>
      <c r="AR1709"/>
      <c r="AS1709" t="n">
        <v>0.0</v>
      </c>
    </row>
    <row r="1710">
      <c r="A1710" s="1" t="n">
        <v>45235.0</v>
      </c>
      <c r="B1710" s="2" t="n">
        <v>45235.706145833334</v>
      </c>
      <c r="C1710" t="inlineStr">
        <is>
          <t>3140094012086107</t>
        </is>
      </c>
      <c r="D1710" t="inlineStr">
        <is>
          <t>POS0012</t>
        </is>
      </c>
      <c r="E1710" t="inlineStr">
        <is>
          <t>22</t>
        </is>
      </c>
      <c r="F1710" t="inlineStr">
        <is>
          <t>0094</t>
        </is>
      </c>
      <c r="G1710" t="inlineStr">
        <is>
          <t>5316967731</t>
        </is>
      </c>
      <c r="H1710" t="n">
        <v>291.0</v>
      </c>
      <c r="I1710" t="n">
        <v>277.14</v>
      </c>
      <c r="J1710" t="n">
        <v>240.0</v>
      </c>
      <c r="K1710" t="inlineStr">
        <is>
          <t>sale</t>
        </is>
      </c>
      <c r="L1710" t="inlineStr">
        <is>
          <t/>
        </is>
      </c>
      <c r="M1710" t="inlineStr">
        <is>
          <t/>
        </is>
      </c>
      <c r="N1710" t="n">
        <v>0.0</v>
      </c>
      <c r="O1710" t="n">
        <v>0.0</v>
      </c>
      <c r="P1710" t="n">
        <v>219.1</v>
      </c>
      <c r="Q1710" t="n">
        <v>219.09</v>
      </c>
      <c r="R1710" t="n">
        <v>37.14</v>
      </c>
      <c r="S1710" t="n">
        <v>37.14</v>
      </c>
      <c r="T1710" t="n">
        <v>2.77</v>
      </c>
      <c r="U1710" t="n">
        <v>2.77</v>
      </c>
      <c r="V1710" t="n">
        <v>43.2</v>
      </c>
      <c r="W1710" t="n">
        <v>43.2</v>
      </c>
      <c r="X1710" t="n">
        <v>3.64</v>
      </c>
      <c r="Y1710" t="n">
        <v>3.64</v>
      </c>
      <c r="Z1710" t="n">
        <v>8.43</v>
      </c>
      <c r="AA1710" t="n">
        <v>8.44</v>
      </c>
      <c r="AB1710" t="n">
        <v>13.86</v>
      </c>
      <c r="AC1710" t="n">
        <v>13.86</v>
      </c>
      <c r="AD1710" t="n">
        <v>13.860000000000014</v>
      </c>
      <c r="AE1710" t="n">
        <v>0.009999999999990905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-0.009999999999999787</v>
      </c>
      <c r="AK1710" t="n">
        <v>0.0</v>
      </c>
      <c r="AL1710" t="inlineStr">
        <is>
          <t>unreconciled</t>
        </is>
      </c>
      <c r="AM1710" t="inlineStr">
        <is>
          <t>Order Amount Mismatch (POS&gt;3PO)</t>
        </is>
      </c>
      <c r="AN1710" t="n">
        <v>13.86</v>
      </c>
      <c r="AO1710" t="n">
        <f>ROUND(P1710*100/H1710,2)</f>
        <v>0.0</v>
      </c>
      <c r="AP1710" t="n">
        <f>ROUND(Q1710*100/I1710,2)</f>
        <v>0.0</v>
      </c>
      <c r="AQ1710"/>
      <c r="AR1710"/>
      <c r="AS1710" t="n">
        <v>0.0</v>
      </c>
    </row>
    <row r="1711">
      <c r="A1711" s="1" t="n">
        <v>45235.0</v>
      </c>
      <c r="B1711" s="2" t="n">
        <v>45235.78275462963</v>
      </c>
      <c r="C1711" t="inlineStr">
        <is>
          <t>3140094012086166</t>
        </is>
      </c>
      <c r="D1711" t="inlineStr">
        <is>
          <t>POS0012</t>
        </is>
      </c>
      <c r="E1711" t="inlineStr">
        <is>
          <t>81</t>
        </is>
      </c>
      <c r="F1711" t="inlineStr">
        <is>
          <t>0094</t>
        </is>
      </c>
      <c r="G1711" t="inlineStr">
        <is>
          <t>5316981255</t>
        </is>
      </c>
      <c r="H1711" t="n">
        <v>265.0</v>
      </c>
      <c r="I1711" t="n">
        <v>252.38</v>
      </c>
      <c r="J1711" t="n">
        <v>215.24</v>
      </c>
      <c r="K1711" t="inlineStr">
        <is>
          <t>sale</t>
        </is>
      </c>
      <c r="L1711" t="inlineStr">
        <is>
          <t/>
        </is>
      </c>
      <c r="M1711" t="inlineStr">
        <is>
          <t/>
        </is>
      </c>
      <c r="N1711" t="n">
        <v>0.0</v>
      </c>
      <c r="O1711" t="n">
        <v>0.0</v>
      </c>
      <c r="P1711" t="n">
        <v>200.24</v>
      </c>
      <c r="Q1711" t="n">
        <v>200.24</v>
      </c>
      <c r="R1711" t="n">
        <v>37.14</v>
      </c>
      <c r="S1711" t="n">
        <v>37.14</v>
      </c>
      <c r="T1711" t="n">
        <v>2.52</v>
      </c>
      <c r="U1711" t="n">
        <v>2.52</v>
      </c>
      <c r="V1711" t="n">
        <v>38.74</v>
      </c>
      <c r="W1711" t="n">
        <v>38.74</v>
      </c>
      <c r="X1711" t="n">
        <v>3.31</v>
      </c>
      <c r="Y1711" t="n">
        <v>3.31</v>
      </c>
      <c r="Z1711" t="n">
        <v>7.57</v>
      </c>
      <c r="AA1711" t="n">
        <v>7.57</v>
      </c>
      <c r="AB1711" t="n">
        <v>12.62</v>
      </c>
      <c r="AC1711" t="n">
        <v>12.62</v>
      </c>
      <c r="AD1711" t="n">
        <v>12.620000000000005</v>
      </c>
      <c r="AE1711" t="n">
        <v>0.0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0.0</v>
      </c>
      <c r="AL1711" t="inlineStr">
        <is>
          <t>unreconciled</t>
        </is>
      </c>
      <c r="AM1711" t="inlineStr">
        <is>
          <t>Order Amount Mismatch (POS&gt;3PO)</t>
        </is>
      </c>
      <c r="AN1711" t="n">
        <v>12.62</v>
      </c>
      <c r="AO1711" t="n">
        <f>ROUND(P1711*100/H1711,2)</f>
        <v>0.0</v>
      </c>
      <c r="AP1711" t="n">
        <f>ROUND(Q1711*100/I1711,2)</f>
        <v>0.0</v>
      </c>
      <c r="AQ1711"/>
      <c r="AR1711"/>
      <c r="AS1711" t="n">
        <v>0.0</v>
      </c>
    </row>
    <row r="1712">
      <c r="A1712" s="1" t="n">
        <v>45235.0</v>
      </c>
      <c r="B1712" s="2" t="n">
        <v>45235.95072916667</v>
      </c>
      <c r="C1712" t="inlineStr">
        <is>
          <t>3140094012086369</t>
        </is>
      </c>
      <c r="D1712" t="inlineStr">
        <is>
          <t>POS0012</t>
        </is>
      </c>
      <c r="E1712" t="inlineStr">
        <is>
          <t>84</t>
        </is>
      </c>
      <c r="F1712" t="inlineStr">
        <is>
          <t>0094</t>
        </is>
      </c>
      <c r="G1712" t="inlineStr">
        <is>
          <t>5317010828</t>
        </is>
      </c>
      <c r="H1712" t="n">
        <v>800.0</v>
      </c>
      <c r="I1712" t="n">
        <v>761.9</v>
      </c>
      <c r="J1712" t="n">
        <v>724.76</v>
      </c>
      <c r="K1712" t="inlineStr">
        <is>
          <t>sale</t>
        </is>
      </c>
      <c r="L1712" t="inlineStr">
        <is>
          <t/>
        </is>
      </c>
      <c r="M1712" t="inlineStr">
        <is>
          <t/>
        </is>
      </c>
      <c r="N1712" t="n">
        <v>0.0</v>
      </c>
      <c r="O1712" t="n">
        <v>0.0</v>
      </c>
      <c r="P1712" t="n">
        <v>588.54</v>
      </c>
      <c r="Q1712" t="n">
        <v>588.54</v>
      </c>
      <c r="R1712" t="n">
        <v>37.14</v>
      </c>
      <c r="S1712" t="n">
        <v>37.14</v>
      </c>
      <c r="T1712" t="n">
        <v>7.62</v>
      </c>
      <c r="U1712" t="n">
        <v>7.62</v>
      </c>
      <c r="V1712" t="n">
        <v>130.46</v>
      </c>
      <c r="W1712" t="n">
        <v>130.46</v>
      </c>
      <c r="X1712" t="n">
        <v>10.0</v>
      </c>
      <c r="Y1712" t="n">
        <v>10.0</v>
      </c>
      <c r="Z1712" t="n">
        <v>25.28</v>
      </c>
      <c r="AA1712" t="n">
        <v>25.28</v>
      </c>
      <c r="AB1712" t="n">
        <v>38.1</v>
      </c>
      <c r="AC1712" t="n">
        <v>38.1</v>
      </c>
      <c r="AD1712" t="n">
        <v>38.10000000000002</v>
      </c>
      <c r="AE1712" t="n">
        <v>0.0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0.0</v>
      </c>
      <c r="AL1712" t="inlineStr">
        <is>
          <t>unreconciled</t>
        </is>
      </c>
      <c r="AM1712" t="inlineStr">
        <is>
          <t>Order Amount Mismatch (POS&gt;3PO)</t>
        </is>
      </c>
      <c r="AN1712" t="n">
        <v>38.1</v>
      </c>
      <c r="AO1712" t="n">
        <f>ROUND(P1712*100/H1712,2)</f>
        <v>0.0</v>
      </c>
      <c r="AP1712" t="n">
        <f>ROUND(Q1712*100/I1712,2)</f>
        <v>0.0</v>
      </c>
      <c r="AQ1712"/>
      <c r="AR1712"/>
      <c r="AS1712" t="n">
        <v>0.0</v>
      </c>
    </row>
    <row r="1713">
      <c r="A1713" s="1" t="n">
        <v>45236.0</v>
      </c>
      <c r="B1713" s="2" t="n">
        <v>45236.77311342592</v>
      </c>
      <c r="C1713" t="inlineStr">
        <is>
          <t>3140094012086571</t>
        </is>
      </c>
      <c r="D1713" t="inlineStr">
        <is>
          <t>POS0012</t>
        </is>
      </c>
      <c r="E1713" t="inlineStr">
        <is>
          <t>86</t>
        </is>
      </c>
      <c r="F1713" t="inlineStr">
        <is>
          <t>0094</t>
        </is>
      </c>
      <c r="G1713" t="inlineStr">
        <is>
          <t>5317011406</t>
        </is>
      </c>
      <c r="H1713" t="n">
        <v>255.0</v>
      </c>
      <c r="I1713" t="n">
        <v>242.85</v>
      </c>
      <c r="J1713" t="n">
        <v>205.71</v>
      </c>
      <c r="K1713" t="inlineStr">
        <is>
          <t>sale</t>
        </is>
      </c>
      <c r="L1713" t="inlineStr">
        <is>
          <t/>
        </is>
      </c>
      <c r="M1713" t="inlineStr">
        <is>
          <t/>
        </is>
      </c>
      <c r="N1713" t="n">
        <v>0.0</v>
      </c>
      <c r="O1713" t="n">
        <v>0.0</v>
      </c>
      <c r="P1713" t="n">
        <v>192.96</v>
      </c>
      <c r="Q1713" t="n">
        <v>192.96</v>
      </c>
      <c r="R1713" t="n">
        <v>37.14</v>
      </c>
      <c r="S1713" t="n">
        <v>37.14</v>
      </c>
      <c r="T1713" t="n">
        <v>2.43</v>
      </c>
      <c r="U1713" t="n">
        <v>2.43</v>
      </c>
      <c r="V1713" t="n">
        <v>37.03</v>
      </c>
      <c r="W1713" t="n">
        <v>37.03</v>
      </c>
      <c r="X1713" t="n">
        <v>3.19</v>
      </c>
      <c r="Y1713" t="n">
        <v>3.19</v>
      </c>
      <c r="Z1713" t="n">
        <v>7.24</v>
      </c>
      <c r="AA1713" t="n">
        <v>7.24</v>
      </c>
      <c r="AB1713" t="n">
        <v>12.14</v>
      </c>
      <c r="AC1713" t="n">
        <v>12.14</v>
      </c>
      <c r="AD1713" t="n">
        <v>12.150000000000006</v>
      </c>
      <c r="AE1713" t="n">
        <v>0.0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0.0</v>
      </c>
      <c r="AL1713" t="inlineStr">
        <is>
          <t>unreconciled</t>
        </is>
      </c>
      <c r="AM1713" t="inlineStr">
        <is>
          <t>Order Amount Mismatch (POS&gt;3PO)</t>
        </is>
      </c>
      <c r="AN1713" t="n">
        <v>12.15</v>
      </c>
      <c r="AO1713" t="n">
        <f>ROUND(P1713*100/H1713,2)</f>
        <v>0.0</v>
      </c>
      <c r="AP1713" t="n">
        <f>ROUND(Q1713*100/I1713,2)</f>
        <v>0.0</v>
      </c>
      <c r="AQ1713"/>
      <c r="AR1713"/>
      <c r="AS1713" t="n">
        <v>0.0</v>
      </c>
    </row>
    <row r="1714">
      <c r="A1714" s="1" t="n">
        <v>45234.0</v>
      </c>
      <c r="B1714" s="2" t="n">
        <v>45234.9087037037</v>
      </c>
      <c r="C1714" t="inlineStr">
        <is>
          <t>3140094012085792</t>
        </is>
      </c>
      <c r="D1714" t="inlineStr">
        <is>
          <t>POS0012</t>
        </is>
      </c>
      <c r="E1714" t="inlineStr">
        <is>
          <t>07</t>
        </is>
      </c>
      <c r="F1714" t="inlineStr">
        <is>
          <t>0094</t>
        </is>
      </c>
      <c r="G1714" t="inlineStr">
        <is>
          <t>5317013969</t>
        </is>
      </c>
      <c r="H1714" t="n">
        <v>165.0</v>
      </c>
      <c r="I1714" t="n">
        <v>157.14</v>
      </c>
      <c r="J1714" t="n">
        <v>120.0</v>
      </c>
      <c r="K1714" t="inlineStr">
        <is>
          <t>sale</t>
        </is>
      </c>
      <c r="L1714" t="inlineStr">
        <is>
          <t/>
        </is>
      </c>
      <c r="M1714" t="inlineStr">
        <is>
          <t/>
        </is>
      </c>
      <c r="N1714" t="n">
        <v>0.0</v>
      </c>
      <c r="O1714" t="n">
        <v>0.0</v>
      </c>
      <c r="P1714" t="n">
        <v>127.65</v>
      </c>
      <c r="Q1714" t="n">
        <v>127.65</v>
      </c>
      <c r="R1714" t="n">
        <v>37.14</v>
      </c>
      <c r="S1714" t="n">
        <v>37.14</v>
      </c>
      <c r="T1714" t="n">
        <v>1.57</v>
      </c>
      <c r="U1714" t="n">
        <v>1.57</v>
      </c>
      <c r="V1714" t="n">
        <v>21.6</v>
      </c>
      <c r="W1714" t="n">
        <v>21.6</v>
      </c>
      <c r="X1714" t="n">
        <v>2.06</v>
      </c>
      <c r="Y1714" t="n">
        <v>2.06</v>
      </c>
      <c r="Z1714" t="n">
        <v>4.26</v>
      </c>
      <c r="AA1714" t="n">
        <v>4.26</v>
      </c>
      <c r="AB1714" t="n">
        <v>7.86</v>
      </c>
      <c r="AC1714" t="n">
        <v>7.86</v>
      </c>
      <c r="AD1714" t="n">
        <v>7.860000000000014</v>
      </c>
      <c r="AE1714" t="n">
        <v>0.0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0.0</v>
      </c>
      <c r="AL1714" t="inlineStr">
        <is>
          <t>unreconciled</t>
        </is>
      </c>
      <c r="AM1714" t="inlineStr">
        <is>
          <t>Order Amount Mismatch (POS&gt;3PO)</t>
        </is>
      </c>
      <c r="AN1714" t="n">
        <v>7.86</v>
      </c>
      <c r="AO1714" t="n">
        <f>ROUND(P1714*100/H1714,2)</f>
        <v>0.0</v>
      </c>
      <c r="AP1714" t="n">
        <f>ROUND(Q1714*100/I1714,2)</f>
        <v>0.0</v>
      </c>
      <c r="AQ1714"/>
      <c r="AR1714"/>
      <c r="AS1714" t="n">
        <v>0.0</v>
      </c>
    </row>
    <row r="1715">
      <c r="A1715" s="1" t="n">
        <v>45235.0</v>
      </c>
      <c r="B1715" s="2" t="n">
        <v>45235.77532407407</v>
      </c>
      <c r="C1715" t="inlineStr">
        <is>
          <t>3140094012086156</t>
        </is>
      </c>
      <c r="D1715" t="inlineStr">
        <is>
          <t>POS0012</t>
        </is>
      </c>
      <c r="E1715" t="inlineStr">
        <is>
          <t>71</t>
        </is>
      </c>
      <c r="F1715" t="inlineStr">
        <is>
          <t>0094</t>
        </is>
      </c>
      <c r="G1715" t="inlineStr">
        <is>
          <t>5317022497</t>
        </is>
      </c>
      <c r="H1715" t="n">
        <v>452.0</v>
      </c>
      <c r="I1715" t="n">
        <v>430.47</v>
      </c>
      <c r="J1715" t="n">
        <v>393.33</v>
      </c>
      <c r="K1715" t="inlineStr">
        <is>
          <t>sale</t>
        </is>
      </c>
      <c r="L1715" t="inlineStr">
        <is>
          <t/>
        </is>
      </c>
      <c r="M1715" t="inlineStr">
        <is>
          <t/>
        </is>
      </c>
      <c r="N1715" t="n">
        <v>0.0</v>
      </c>
      <c r="O1715" t="n">
        <v>0.0</v>
      </c>
      <c r="P1715" t="n">
        <v>335.96</v>
      </c>
      <c r="Q1715" t="n">
        <v>335.97</v>
      </c>
      <c r="R1715" t="n">
        <v>37.14</v>
      </c>
      <c r="S1715" t="n">
        <v>37.14</v>
      </c>
      <c r="T1715" t="n">
        <v>4.3</v>
      </c>
      <c r="U1715" t="n">
        <v>4.3</v>
      </c>
      <c r="V1715" t="n">
        <v>70.8</v>
      </c>
      <c r="W1715" t="n">
        <v>70.8</v>
      </c>
      <c r="X1715" t="n">
        <v>5.65</v>
      </c>
      <c r="Y1715" t="n">
        <v>5.65</v>
      </c>
      <c r="Z1715" t="n">
        <v>13.76</v>
      </c>
      <c r="AA1715" t="n">
        <v>13.76</v>
      </c>
      <c r="AB1715" t="n">
        <v>21.52</v>
      </c>
      <c r="AC1715" t="n">
        <v>21.53</v>
      </c>
      <c r="AD1715" t="n">
        <v>21.529999999999973</v>
      </c>
      <c r="AE1715" t="n">
        <v>-0.010000000000047748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-0.010000000000001563</v>
      </c>
      <c r="AL1715" t="inlineStr">
        <is>
          <t>unreconciled</t>
        </is>
      </c>
      <c r="AM1715" t="inlineStr">
        <is>
          <t>Order Amount Mismatch (POS&gt;3PO)</t>
        </is>
      </c>
      <c r="AN1715" t="n">
        <v>21.53</v>
      </c>
      <c r="AO1715" t="n">
        <f>ROUND(P1715*100/H1715,2)</f>
        <v>0.0</v>
      </c>
      <c r="AP1715" t="n">
        <f>ROUND(Q1715*100/I1715,2)</f>
        <v>0.0</v>
      </c>
      <c r="AQ1715"/>
      <c r="AR1715"/>
      <c r="AS1715" t="n">
        <v>0.0</v>
      </c>
    </row>
    <row r="1716">
      <c r="A1716" s="1" t="n">
        <v>45234.0</v>
      </c>
      <c r="B1716" s="2" t="n">
        <v>45234.87567129629</v>
      </c>
      <c r="C1716" t="inlineStr">
        <is>
          <t>3140094012085759</t>
        </is>
      </c>
      <c r="D1716" t="inlineStr">
        <is>
          <t>POS0012</t>
        </is>
      </c>
      <c r="E1716" t="inlineStr">
        <is>
          <t>74</t>
        </is>
      </c>
      <c r="F1716" t="inlineStr">
        <is>
          <t>0094</t>
        </is>
      </c>
      <c r="G1716" t="inlineStr">
        <is>
          <t>5317025362</t>
        </is>
      </c>
      <c r="H1716" t="n">
        <v>428.0</v>
      </c>
      <c r="I1716" t="n">
        <v>407.62</v>
      </c>
      <c r="J1716" t="n">
        <v>370.48</v>
      </c>
      <c r="K1716" t="inlineStr">
        <is>
          <t>sale</t>
        </is>
      </c>
      <c r="L1716" t="inlineStr">
        <is>
          <t/>
        </is>
      </c>
      <c r="M1716" t="inlineStr">
        <is>
          <t/>
        </is>
      </c>
      <c r="N1716" t="n">
        <v>0.0</v>
      </c>
      <c r="O1716" t="n">
        <v>0.0</v>
      </c>
      <c r="P1716" t="n">
        <v>318.53</v>
      </c>
      <c r="Q1716" t="n">
        <v>318.54</v>
      </c>
      <c r="R1716" t="n">
        <v>37.14</v>
      </c>
      <c r="S1716" t="n">
        <v>37.14</v>
      </c>
      <c r="T1716" t="n">
        <v>4.08</v>
      </c>
      <c r="U1716" t="n">
        <v>4.08</v>
      </c>
      <c r="V1716" t="n">
        <v>66.69</v>
      </c>
      <c r="W1716" t="n">
        <v>66.69</v>
      </c>
      <c r="X1716" t="n">
        <v>5.35</v>
      </c>
      <c r="Y1716" t="n">
        <v>5.35</v>
      </c>
      <c r="Z1716" t="n">
        <v>12.97</v>
      </c>
      <c r="AA1716" t="n">
        <v>12.96</v>
      </c>
      <c r="AB1716" t="n">
        <v>20.38</v>
      </c>
      <c r="AC1716" t="n">
        <v>20.38</v>
      </c>
      <c r="AD1716" t="n">
        <v>20.379999999999995</v>
      </c>
      <c r="AE1716" t="n">
        <v>-0.010000000000047748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0.009999999999999787</v>
      </c>
      <c r="AK1716" t="n">
        <v>0.0</v>
      </c>
      <c r="AL1716" t="inlineStr">
        <is>
          <t>unreconciled</t>
        </is>
      </c>
      <c r="AM1716" t="inlineStr">
        <is>
          <t>Order Amount Mismatch (POS&gt;3PO)</t>
        </is>
      </c>
      <c r="AN1716" t="n">
        <v>20.38</v>
      </c>
      <c r="AO1716" t="n">
        <f>ROUND(P1716*100/H1716,2)</f>
        <v>0.0</v>
      </c>
      <c r="AP1716" t="n">
        <f>ROUND(Q1716*100/I1716,2)</f>
        <v>0.0</v>
      </c>
      <c r="AQ1716"/>
      <c r="AR1716"/>
      <c r="AS1716" t="n">
        <v>0.0</v>
      </c>
    </row>
    <row r="1717">
      <c r="A1717" s="1" t="n">
        <v>45235.0</v>
      </c>
      <c r="B1717" s="2" t="n">
        <v>45235.94221064815</v>
      </c>
      <c r="C1717" t="inlineStr">
        <is>
          <t>3140094012086360</t>
        </is>
      </c>
      <c r="D1717" t="inlineStr">
        <is>
          <t>POS0012</t>
        </is>
      </c>
      <c r="E1717" t="inlineStr">
        <is>
          <t>75</t>
        </is>
      </c>
      <c r="F1717" t="inlineStr">
        <is>
          <t>0094</t>
        </is>
      </c>
      <c r="G1717" t="inlineStr">
        <is>
          <t>5317028045</t>
        </is>
      </c>
      <c r="H1717" t="n">
        <v>148.0</v>
      </c>
      <c r="I1717" t="n">
        <v>140.95</v>
      </c>
      <c r="J1717" t="n">
        <v>103.81</v>
      </c>
      <c r="K1717" t="inlineStr">
        <is>
          <t>sale</t>
        </is>
      </c>
      <c r="L1717" t="inlineStr">
        <is>
          <t/>
        </is>
      </c>
      <c r="M1717" t="inlineStr">
        <is>
          <t/>
        </is>
      </c>
      <c r="N1717" t="n">
        <v>0.0</v>
      </c>
      <c r="O1717" t="n">
        <v>0.0</v>
      </c>
      <c r="P1717" t="n">
        <v>115.3</v>
      </c>
      <c r="Q1717" t="n">
        <v>115.3</v>
      </c>
      <c r="R1717" t="n">
        <v>37.14</v>
      </c>
      <c r="S1717" t="n">
        <v>37.14</v>
      </c>
      <c r="T1717" t="n">
        <v>1.41</v>
      </c>
      <c r="U1717" t="n">
        <v>1.41</v>
      </c>
      <c r="V1717" t="n">
        <v>18.69</v>
      </c>
      <c r="W1717" t="n">
        <v>18.69</v>
      </c>
      <c r="X1717" t="n">
        <v>1.85</v>
      </c>
      <c r="Y1717" t="n">
        <v>1.85</v>
      </c>
      <c r="Z1717" t="n">
        <v>3.7</v>
      </c>
      <c r="AA1717" t="n">
        <v>3.69</v>
      </c>
      <c r="AB1717" t="n">
        <v>7.04</v>
      </c>
      <c r="AC1717" t="n">
        <v>7.05</v>
      </c>
      <c r="AD1717" t="n">
        <v>7.050000000000011</v>
      </c>
      <c r="AE1717" t="n">
        <v>0.0</v>
      </c>
      <c r="AF1717" t="n">
        <v>0.0</v>
      </c>
      <c r="AG1717" t="n">
        <v>0.0</v>
      </c>
      <c r="AH1717" t="n">
        <v>0.0</v>
      </c>
      <c r="AI1717" t="n">
        <v>0.0</v>
      </c>
      <c r="AJ1717" t="n">
        <v>0.010000000000000231</v>
      </c>
      <c r="AK1717" t="n">
        <v>-0.009999999999999787</v>
      </c>
      <c r="AL1717" t="inlineStr">
        <is>
          <t>unreconciled</t>
        </is>
      </c>
      <c r="AM1717" t="inlineStr">
        <is>
          <t>Order Amount Mismatch (POS&gt;3PO)</t>
        </is>
      </c>
      <c r="AN1717" t="n">
        <v>7.05</v>
      </c>
      <c r="AO1717" t="n">
        <f>ROUND(P1717*100/H1717,2)</f>
        <v>0.0</v>
      </c>
      <c r="AP1717" t="n">
        <f>ROUND(Q1717*100/I1717,2)</f>
        <v>0.0</v>
      </c>
      <c r="AQ1717"/>
      <c r="AR1717"/>
      <c r="AS1717" t="n">
        <v>0.0</v>
      </c>
    </row>
    <row r="1718">
      <c r="A1718" s="1" t="n">
        <v>45234.0</v>
      </c>
      <c r="B1718" s="2" t="n">
        <v>45234.94903935185</v>
      </c>
      <c r="C1718" t="inlineStr">
        <is>
          <t>3140023012059668</t>
        </is>
      </c>
      <c r="D1718" t="inlineStr">
        <is>
          <t>POS0012</t>
        </is>
      </c>
      <c r="E1718" t="inlineStr">
        <is>
          <t>60</t>
        </is>
      </c>
      <c r="F1718" t="inlineStr">
        <is>
          <t>0023</t>
        </is>
      </c>
      <c r="G1718" t="inlineStr">
        <is>
          <t>5317051414</t>
        </is>
      </c>
      <c r="H1718" t="n">
        <v>758.0</v>
      </c>
      <c r="I1718" t="n">
        <v>721.91</v>
      </c>
      <c r="J1718" t="n">
        <v>684.77</v>
      </c>
      <c r="K1718" t="inlineStr">
        <is>
          <t>sale</t>
        </is>
      </c>
      <c r="L1718" t="inlineStr">
        <is>
          <t/>
        </is>
      </c>
      <c r="M1718" t="inlineStr">
        <is>
          <t/>
        </is>
      </c>
      <c r="N1718" t="n">
        <v>0.0</v>
      </c>
      <c r="O1718" t="n">
        <v>0.0</v>
      </c>
      <c r="P1718" t="n">
        <v>558.06</v>
      </c>
      <c r="Q1718" t="n">
        <v>558.03</v>
      </c>
      <c r="R1718" t="n">
        <v>37.14</v>
      </c>
      <c r="S1718" t="n">
        <v>37.14</v>
      </c>
      <c r="T1718" t="n">
        <v>7.22</v>
      </c>
      <c r="U1718" t="n">
        <v>7.22</v>
      </c>
      <c r="V1718" t="n">
        <v>123.26</v>
      </c>
      <c r="W1718" t="n">
        <v>123.26</v>
      </c>
      <c r="X1718" t="n">
        <v>9.48</v>
      </c>
      <c r="Y1718" t="n">
        <v>9.48</v>
      </c>
      <c r="Z1718" t="n">
        <v>23.89</v>
      </c>
      <c r="AA1718" t="n">
        <v>23.9</v>
      </c>
      <c r="AB1718" t="n">
        <v>36.1</v>
      </c>
      <c r="AC1718" t="n">
        <v>36.1</v>
      </c>
      <c r="AD1718" t="n">
        <v>36.09000000000003</v>
      </c>
      <c r="AE1718" t="n">
        <v>0.029999999999972715</v>
      </c>
      <c r="AF1718" t="n">
        <v>0.0</v>
      </c>
      <c r="AG1718" t="n">
        <v>0.0</v>
      </c>
      <c r="AH1718" t="n">
        <v>0.0</v>
      </c>
      <c r="AI1718" t="n">
        <v>0.0</v>
      </c>
      <c r="AJ1718" t="n">
        <v>-0.00999999999999801</v>
      </c>
      <c r="AK1718" t="n">
        <v>0.0</v>
      </c>
      <c r="AL1718" t="inlineStr">
        <is>
          <t>unreconciled</t>
        </is>
      </c>
      <c r="AM1718" t="inlineStr">
        <is>
          <t>Order Amount Mismatch (POS&gt;3PO)</t>
        </is>
      </c>
      <c r="AN1718" t="n">
        <v>36.09</v>
      </c>
      <c r="AO1718" t="n">
        <f>ROUND(P1718*100/H1718,2)</f>
        <v>0.0</v>
      </c>
      <c r="AP1718" t="n">
        <f>ROUND(Q1718*100/I1718,2)</f>
        <v>0.0</v>
      </c>
      <c r="AQ1718"/>
      <c r="AR1718"/>
      <c r="AS1718" t="n">
        <v>0.0</v>
      </c>
    </row>
    <row r="1719">
      <c r="A1719" s="1" t="n">
        <v>45235.0</v>
      </c>
      <c r="B1719" s="2" t="n">
        <v>45235.54175925926</v>
      </c>
      <c r="C1719" t="inlineStr">
        <is>
          <t>3140094012085977</t>
        </is>
      </c>
      <c r="D1719" t="inlineStr">
        <is>
          <t>POS0012</t>
        </is>
      </c>
      <c r="E1719" t="inlineStr">
        <is>
          <t>92</t>
        </is>
      </c>
      <c r="F1719" t="inlineStr">
        <is>
          <t>0094</t>
        </is>
      </c>
      <c r="G1719" t="inlineStr">
        <is>
          <t>5317065139</t>
        </is>
      </c>
      <c r="H1719" t="n">
        <v>416.0</v>
      </c>
      <c r="I1719" t="n">
        <v>396.19</v>
      </c>
      <c r="J1719" t="n">
        <v>359.05</v>
      </c>
      <c r="K1719" t="inlineStr">
        <is>
          <t>sale</t>
        </is>
      </c>
      <c r="L1719" t="inlineStr">
        <is>
          <t/>
        </is>
      </c>
      <c r="M1719" t="inlineStr">
        <is>
          <t/>
        </is>
      </c>
      <c r="N1719" t="n">
        <v>0.0</v>
      </c>
      <c r="O1719" t="n">
        <v>0.0</v>
      </c>
      <c r="P1719" t="n">
        <v>309.83</v>
      </c>
      <c r="Q1719" t="n">
        <v>309.82</v>
      </c>
      <c r="R1719" t="n">
        <v>37.14</v>
      </c>
      <c r="S1719" t="n">
        <v>37.14</v>
      </c>
      <c r="T1719" t="n">
        <v>3.96</v>
      </c>
      <c r="U1719" t="n">
        <v>3.96</v>
      </c>
      <c r="V1719" t="n">
        <v>64.63</v>
      </c>
      <c r="W1719" t="n">
        <v>64.63</v>
      </c>
      <c r="X1719" t="n">
        <v>5.2</v>
      </c>
      <c r="Y1719" t="n">
        <v>5.2</v>
      </c>
      <c r="Z1719" t="n">
        <v>12.57</v>
      </c>
      <c r="AA1719" t="n">
        <v>12.57</v>
      </c>
      <c r="AB1719" t="n">
        <v>19.82</v>
      </c>
      <c r="AC1719" t="n">
        <v>19.81</v>
      </c>
      <c r="AD1719" t="n">
        <v>19.810000000000002</v>
      </c>
      <c r="AE1719" t="n">
        <v>0.009999999999990905</v>
      </c>
      <c r="AF1719" t="n">
        <v>0.0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0.010000000000001563</v>
      </c>
      <c r="AL1719" t="inlineStr">
        <is>
          <t>unreconciled</t>
        </is>
      </c>
      <c r="AM1719" t="inlineStr">
        <is>
          <t>Order Amount Mismatch (POS&gt;3PO)</t>
        </is>
      </c>
      <c r="AN1719" t="n">
        <v>19.81</v>
      </c>
      <c r="AO1719" t="n">
        <f>ROUND(P1719*100/H1719,2)</f>
        <v>0.0</v>
      </c>
      <c r="AP1719" t="n">
        <f>ROUND(Q1719*100/I1719,2)</f>
        <v>0.0</v>
      </c>
      <c r="AQ1719"/>
      <c r="AR1719"/>
      <c r="AS1719" t="n">
        <v>0.0</v>
      </c>
    </row>
    <row r="1720">
      <c r="A1720" s="1" t="n">
        <v>45235.0</v>
      </c>
      <c r="B1720" s="2" t="n">
        <v>45235.824282407404</v>
      </c>
      <c r="C1720" t="inlineStr">
        <is>
          <t>3140094012086228</t>
        </is>
      </c>
      <c r="D1720" t="inlineStr">
        <is>
          <t>POS0012</t>
        </is>
      </c>
      <c r="E1720" t="inlineStr">
        <is>
          <t>43</t>
        </is>
      </c>
      <c r="F1720" t="inlineStr">
        <is>
          <t>0094</t>
        </is>
      </c>
      <c r="G1720" t="inlineStr">
        <is>
          <t>5317082580</t>
        </is>
      </c>
      <c r="H1720" t="n">
        <v>348.0</v>
      </c>
      <c r="I1720" t="n">
        <v>331.43</v>
      </c>
      <c r="J1720" t="n">
        <v>294.29</v>
      </c>
      <c r="K1720" t="inlineStr">
        <is>
          <t>sale</t>
        </is>
      </c>
      <c r="L1720" t="inlineStr">
        <is>
          <t/>
        </is>
      </c>
      <c r="M1720" t="inlineStr">
        <is>
          <t/>
        </is>
      </c>
      <c r="N1720" t="n">
        <v>0.0</v>
      </c>
      <c r="O1720" t="n">
        <v>0.0</v>
      </c>
      <c r="P1720" t="n">
        <v>260.48</v>
      </c>
      <c r="Q1720" t="n">
        <v>260.48</v>
      </c>
      <c r="R1720" t="n">
        <v>37.14</v>
      </c>
      <c r="S1720" t="n">
        <v>37.14</v>
      </c>
      <c r="T1720" t="n">
        <v>3.31</v>
      </c>
      <c r="U1720" t="n">
        <v>3.31</v>
      </c>
      <c r="V1720" t="n">
        <v>52.97</v>
      </c>
      <c r="W1720" t="n">
        <v>52.97</v>
      </c>
      <c r="X1720" t="n">
        <v>4.35</v>
      </c>
      <c r="Y1720" t="n">
        <v>4.35</v>
      </c>
      <c r="Z1720" t="n">
        <v>10.32</v>
      </c>
      <c r="AA1720" t="n">
        <v>10.31</v>
      </c>
      <c r="AB1720" t="n">
        <v>16.58</v>
      </c>
      <c r="AC1720" t="n">
        <v>16.57</v>
      </c>
      <c r="AD1720" t="n">
        <v>16.569999999999993</v>
      </c>
      <c r="AE1720" t="n">
        <v>0.0</v>
      </c>
      <c r="AF1720" t="n">
        <v>0.0</v>
      </c>
      <c r="AG1720" t="n">
        <v>0.0</v>
      </c>
      <c r="AH1720" t="n">
        <v>0.0</v>
      </c>
      <c r="AI1720" t="n">
        <v>0.0</v>
      </c>
      <c r="AJ1720" t="n">
        <v>0.009999999999999787</v>
      </c>
      <c r="AK1720" t="n">
        <v>0.00999999999999801</v>
      </c>
      <c r="AL1720" t="inlineStr">
        <is>
          <t>unreconciled</t>
        </is>
      </c>
      <c r="AM1720" t="inlineStr">
        <is>
          <t>Order Amount Mismatch (POS&gt;3PO)</t>
        </is>
      </c>
      <c r="AN1720" t="n">
        <v>16.57</v>
      </c>
      <c r="AO1720" t="n">
        <f>ROUND(P1720*100/H1720,2)</f>
        <v>0.0</v>
      </c>
      <c r="AP1720" t="n">
        <f>ROUND(Q1720*100/I1720,2)</f>
        <v>0.0</v>
      </c>
      <c r="AQ1720"/>
      <c r="AR1720"/>
      <c r="AS1720" t="n">
        <v>0.0</v>
      </c>
    </row>
    <row r="1721">
      <c r="A1721" s="1" t="n">
        <v>45234.0</v>
      </c>
      <c r="B1721" s="2" t="n">
        <v>45234.87369212963</v>
      </c>
      <c r="C1721" t="inlineStr">
        <is>
          <t>3140023012059615</t>
        </is>
      </c>
      <c r="D1721" t="inlineStr">
        <is>
          <t>POS0012</t>
        </is>
      </c>
      <c r="E1721" t="inlineStr">
        <is>
          <t>07</t>
        </is>
      </c>
      <c r="F1721" t="inlineStr">
        <is>
          <t>0023</t>
        </is>
      </c>
      <c r="G1721" t="inlineStr">
        <is>
          <t>5317084747</t>
        </is>
      </c>
      <c r="H1721" t="n">
        <v>226.0</v>
      </c>
      <c r="I1721" t="n">
        <v>215.24</v>
      </c>
      <c r="J1721" t="n">
        <v>178.1</v>
      </c>
      <c r="K1721" t="inlineStr">
        <is>
          <t>sale</t>
        </is>
      </c>
      <c r="L1721" t="inlineStr">
        <is>
          <t/>
        </is>
      </c>
      <c r="M1721" t="inlineStr">
        <is>
          <t/>
        </is>
      </c>
      <c r="N1721" t="n">
        <v>0.0</v>
      </c>
      <c r="O1721" t="n">
        <v>0.0</v>
      </c>
      <c r="P1721" t="n">
        <v>171.93</v>
      </c>
      <c r="Q1721" t="n">
        <v>171.91</v>
      </c>
      <c r="R1721" t="n">
        <v>37.14</v>
      </c>
      <c r="S1721" t="n">
        <v>37.14</v>
      </c>
      <c r="T1721" t="n">
        <v>2.15</v>
      </c>
      <c r="U1721" t="n">
        <v>2.15</v>
      </c>
      <c r="V1721" t="n">
        <v>32.06</v>
      </c>
      <c r="W1721" t="n">
        <v>32.06</v>
      </c>
      <c r="X1721" t="n">
        <v>2.82</v>
      </c>
      <c r="Y1721" t="n">
        <v>2.82</v>
      </c>
      <c r="Z1721" t="n">
        <v>6.28</v>
      </c>
      <c r="AA1721" t="n">
        <v>6.28</v>
      </c>
      <c r="AB1721" t="n">
        <v>10.76</v>
      </c>
      <c r="AC1721" t="n">
        <v>10.76</v>
      </c>
      <c r="AD1721" t="n">
        <v>10.759999999999991</v>
      </c>
      <c r="AE1721" t="n">
        <v>0.020000000000010232</v>
      </c>
      <c r="AF1721" t="n">
        <v>0.0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0.0</v>
      </c>
      <c r="AL1721" t="inlineStr">
        <is>
          <t>unreconciled</t>
        </is>
      </c>
      <c r="AM1721" t="inlineStr">
        <is>
          <t>Order Amount Mismatch (POS&gt;3PO)</t>
        </is>
      </c>
      <c r="AN1721" t="n">
        <v>10.76</v>
      </c>
      <c r="AO1721" t="n">
        <f>ROUND(P1721*100/H1721,2)</f>
        <v>0.0</v>
      </c>
      <c r="AP1721" t="n">
        <f>ROUND(Q1721*100/I1721,2)</f>
        <v>0.0</v>
      </c>
      <c r="AQ1721"/>
      <c r="AR1721"/>
      <c r="AS1721" t="n">
        <v>0.0</v>
      </c>
    </row>
    <row r="1722">
      <c r="A1722" s="1" t="n">
        <v>45234.0</v>
      </c>
      <c r="B1722" s="2" t="n">
        <v>45234.99880787037</v>
      </c>
      <c r="C1722" t="inlineStr">
        <is>
          <t>3140023012059704</t>
        </is>
      </c>
      <c r="D1722" t="inlineStr">
        <is>
          <t>POS0012</t>
        </is>
      </c>
      <c r="E1722" t="inlineStr">
        <is>
          <t>96</t>
        </is>
      </c>
      <c r="F1722" t="inlineStr">
        <is>
          <t>0023</t>
        </is>
      </c>
      <c r="G1722" t="inlineStr">
        <is>
          <t>5317098108</t>
        </is>
      </c>
      <c r="H1722" t="n">
        <v>301.0</v>
      </c>
      <c r="I1722" t="n">
        <v>286.66</v>
      </c>
      <c r="J1722" t="n">
        <v>249.52</v>
      </c>
      <c r="K1722" t="inlineStr">
        <is>
          <t>sale</t>
        </is>
      </c>
      <c r="L1722" t="inlineStr">
        <is>
          <t/>
        </is>
      </c>
      <c r="M1722" t="inlineStr">
        <is>
          <t/>
        </is>
      </c>
      <c r="N1722" t="n">
        <v>0.0</v>
      </c>
      <c r="O1722" t="n">
        <v>0.0</v>
      </c>
      <c r="P1722" t="n">
        <v>226.36</v>
      </c>
      <c r="Q1722" t="n">
        <v>226.35</v>
      </c>
      <c r="R1722" t="n">
        <v>37.14</v>
      </c>
      <c r="S1722" t="n">
        <v>37.14</v>
      </c>
      <c r="T1722" t="n">
        <v>2.87</v>
      </c>
      <c r="U1722" t="n">
        <v>2.87</v>
      </c>
      <c r="V1722" t="n">
        <v>44.91</v>
      </c>
      <c r="W1722" t="n">
        <v>44.91</v>
      </c>
      <c r="X1722" t="n">
        <v>3.76</v>
      </c>
      <c r="Y1722" t="n">
        <v>3.76</v>
      </c>
      <c r="Z1722" t="n">
        <v>8.76</v>
      </c>
      <c r="AA1722" t="n">
        <v>8.76</v>
      </c>
      <c r="AB1722" t="n">
        <v>14.34</v>
      </c>
      <c r="AC1722" t="n">
        <v>14.33</v>
      </c>
      <c r="AD1722" t="n">
        <v>14.339999999999975</v>
      </c>
      <c r="AE1722" t="n">
        <v>0.010000000000019327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0.009999999999999787</v>
      </c>
      <c r="AL1722" t="inlineStr">
        <is>
          <t>unreconciled</t>
        </is>
      </c>
      <c r="AM1722" t="inlineStr">
        <is>
          <t>Order Amount Mismatch (POS&gt;3PO)</t>
        </is>
      </c>
      <c r="AN1722" t="n">
        <v>14.34</v>
      </c>
      <c r="AO1722" t="n">
        <f>ROUND(P1722*100/H1722,2)</f>
        <v>0.0</v>
      </c>
      <c r="AP1722" t="n">
        <f>ROUND(Q1722*100/I1722,2)</f>
        <v>0.0</v>
      </c>
      <c r="AQ1722"/>
      <c r="AR1722"/>
      <c r="AS1722" t="n">
        <v>0.0</v>
      </c>
    </row>
    <row r="1723">
      <c r="A1723" s="1" t="n">
        <v>45234.0</v>
      </c>
      <c r="B1723" s="2" t="n">
        <v>45234.95400462963</v>
      </c>
      <c r="C1723" t="inlineStr">
        <is>
          <t>3140094012085831</t>
        </is>
      </c>
      <c r="D1723" t="inlineStr">
        <is>
          <t>POS0012</t>
        </is>
      </c>
      <c r="E1723" t="inlineStr">
        <is>
          <t>46</t>
        </is>
      </c>
      <c r="F1723" t="inlineStr">
        <is>
          <t>0094</t>
        </is>
      </c>
      <c r="G1723" t="inlineStr">
        <is>
          <t>5317102987</t>
        </is>
      </c>
      <c r="H1723" t="n">
        <v>259.0</v>
      </c>
      <c r="I1723" t="n">
        <v>246.67</v>
      </c>
      <c r="J1723" t="n">
        <v>209.53</v>
      </c>
      <c r="K1723" t="inlineStr">
        <is>
          <t>sale</t>
        </is>
      </c>
      <c r="L1723" t="inlineStr">
        <is>
          <t/>
        </is>
      </c>
      <c r="M1723" t="inlineStr">
        <is>
          <t/>
        </is>
      </c>
      <c r="N1723" t="n">
        <v>0.0</v>
      </c>
      <c r="O1723" t="n">
        <v>0.0</v>
      </c>
      <c r="P1723" t="n">
        <v>195.87</v>
      </c>
      <c r="Q1723" t="n">
        <v>195.87</v>
      </c>
      <c r="R1723" t="n">
        <v>37.14</v>
      </c>
      <c r="S1723" t="n">
        <v>37.14</v>
      </c>
      <c r="T1723" t="n">
        <v>2.47</v>
      </c>
      <c r="U1723" t="n">
        <v>2.47</v>
      </c>
      <c r="V1723" t="n">
        <v>37.72</v>
      </c>
      <c r="W1723" t="n">
        <v>37.72</v>
      </c>
      <c r="X1723" t="n">
        <v>3.24</v>
      </c>
      <c r="Y1723" t="n">
        <v>3.24</v>
      </c>
      <c r="Z1723" t="n">
        <v>7.37</v>
      </c>
      <c r="AA1723" t="n">
        <v>7.37</v>
      </c>
      <c r="AB1723" t="n">
        <v>12.34</v>
      </c>
      <c r="AC1723" t="n">
        <v>12.34</v>
      </c>
      <c r="AD1723" t="n">
        <v>12.330000000000013</v>
      </c>
      <c r="AE1723" t="n">
        <v>0.0</v>
      </c>
      <c r="AF1723" t="n">
        <v>0.0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0.0</v>
      </c>
      <c r="AL1723" t="inlineStr">
        <is>
          <t>unreconciled</t>
        </is>
      </c>
      <c r="AM1723" t="inlineStr">
        <is>
          <t>Order Amount Mismatch (POS&gt;3PO)</t>
        </is>
      </c>
      <c r="AN1723" t="n">
        <v>12.33</v>
      </c>
      <c r="AO1723" t="n">
        <f>ROUND(P1723*100/H1723,2)</f>
        <v>0.0</v>
      </c>
      <c r="AP1723" t="n">
        <f>ROUND(Q1723*100/I1723,2)</f>
        <v>0.0</v>
      </c>
      <c r="AQ1723"/>
      <c r="AR1723"/>
      <c r="AS1723" t="n">
        <v>0.0</v>
      </c>
    </row>
    <row r="1724">
      <c r="A1724" s="1" t="n">
        <v>45234.0</v>
      </c>
      <c r="B1724" s="2" t="n">
        <v>45235.04101851852</v>
      </c>
      <c r="C1724" t="inlineStr">
        <is>
          <t>3140094012085928</t>
        </is>
      </c>
      <c r="D1724" t="inlineStr">
        <is>
          <t>POS0012</t>
        </is>
      </c>
      <c r="E1724" t="inlineStr">
        <is>
          <t>43</t>
        </is>
      </c>
      <c r="F1724" t="inlineStr">
        <is>
          <t>0094</t>
        </is>
      </c>
      <c r="G1724" t="inlineStr">
        <is>
          <t>5317114070</t>
        </is>
      </c>
      <c r="H1724" t="n">
        <v>893.0</v>
      </c>
      <c r="I1724" t="n">
        <v>850.47</v>
      </c>
      <c r="J1724" t="n">
        <v>813.33</v>
      </c>
      <c r="K1724" t="inlineStr">
        <is>
          <t>sale</t>
        </is>
      </c>
      <c r="L1724" t="inlineStr">
        <is>
          <t/>
        </is>
      </c>
      <c r="M1724" t="inlineStr">
        <is>
          <t/>
        </is>
      </c>
      <c r="N1724" t="n">
        <v>0.0</v>
      </c>
      <c r="O1724" t="n">
        <v>0.0</v>
      </c>
      <c r="P1724" t="n">
        <v>656.05</v>
      </c>
      <c r="Q1724" t="n">
        <v>656.06</v>
      </c>
      <c r="R1724" t="n">
        <v>37.14</v>
      </c>
      <c r="S1724" t="n">
        <v>37.14</v>
      </c>
      <c r="T1724" t="n">
        <v>8.5</v>
      </c>
      <c r="U1724" t="n">
        <v>8.5</v>
      </c>
      <c r="V1724" t="n">
        <v>146.4</v>
      </c>
      <c r="W1724" t="n">
        <v>146.4</v>
      </c>
      <c r="X1724" t="n">
        <v>11.16</v>
      </c>
      <c r="Y1724" t="n">
        <v>11.16</v>
      </c>
      <c r="Z1724" t="n">
        <v>28.36</v>
      </c>
      <c r="AA1724" t="n">
        <v>28.36</v>
      </c>
      <c r="AB1724" t="n">
        <v>42.52</v>
      </c>
      <c r="AC1724" t="n">
        <v>42.53</v>
      </c>
      <c r="AD1724" t="n">
        <v>42.52999999999997</v>
      </c>
      <c r="AE1724" t="n">
        <v>-0.009999999999990905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-0.00999999999999801</v>
      </c>
      <c r="AL1724" t="inlineStr">
        <is>
          <t>unreconciled</t>
        </is>
      </c>
      <c r="AM1724" t="inlineStr">
        <is>
          <t>Order Amount Mismatch (POS&gt;3PO)</t>
        </is>
      </c>
      <c r="AN1724" t="n">
        <v>42.53</v>
      </c>
      <c r="AO1724" t="n">
        <f>ROUND(P1724*100/H1724,2)</f>
        <v>0.0</v>
      </c>
      <c r="AP1724" t="n">
        <f>ROUND(Q1724*100/I1724,2)</f>
        <v>0.0</v>
      </c>
      <c r="AQ1724"/>
      <c r="AR1724"/>
      <c r="AS1724" t="n">
        <v>0.0</v>
      </c>
    </row>
    <row r="1725">
      <c r="A1725" s="1" t="n">
        <v>45235.0</v>
      </c>
      <c r="B1725" s="2" t="n">
        <v>45235.80569444445</v>
      </c>
      <c r="C1725" t="inlineStr">
        <is>
          <t>3140023012059828</t>
        </is>
      </c>
      <c r="D1725" t="inlineStr">
        <is>
          <t>POS0012</t>
        </is>
      </c>
      <c r="E1725" t="inlineStr">
        <is>
          <t>20</t>
        </is>
      </c>
      <c r="F1725" t="inlineStr">
        <is>
          <t>0023</t>
        </is>
      </c>
      <c r="G1725" t="inlineStr">
        <is>
          <t>5317114591</t>
        </is>
      </c>
      <c r="H1725" t="n">
        <v>139.0</v>
      </c>
      <c r="I1725" t="n">
        <v>132.38</v>
      </c>
      <c r="J1725" t="n">
        <v>95.24</v>
      </c>
      <c r="K1725" t="inlineStr">
        <is>
          <t>sale</t>
        </is>
      </c>
      <c r="L1725" t="inlineStr">
        <is>
          <t/>
        </is>
      </c>
      <c r="M1725" t="inlineStr">
        <is>
          <t/>
        </is>
      </c>
      <c r="N1725" t="n">
        <v>0.0</v>
      </c>
      <c r="O1725" t="n">
        <v>0.0</v>
      </c>
      <c r="P1725" t="n">
        <v>108.78</v>
      </c>
      <c r="Q1725" t="n">
        <v>108.78</v>
      </c>
      <c r="R1725" t="n">
        <v>37.14</v>
      </c>
      <c r="S1725" t="n">
        <v>37.14</v>
      </c>
      <c r="T1725" t="n">
        <v>1.32</v>
      </c>
      <c r="U1725" t="n">
        <v>1.32</v>
      </c>
      <c r="V1725" t="n">
        <v>17.14</v>
      </c>
      <c r="W1725" t="n">
        <v>17.14</v>
      </c>
      <c r="X1725" t="n">
        <v>1.74</v>
      </c>
      <c r="Y1725" t="n">
        <v>1.74</v>
      </c>
      <c r="Z1725" t="n">
        <v>3.4</v>
      </c>
      <c r="AA1725" t="n">
        <v>3.4</v>
      </c>
      <c r="AB1725" t="n">
        <v>6.62</v>
      </c>
      <c r="AC1725" t="n">
        <v>6.62</v>
      </c>
      <c r="AD1725" t="n">
        <v>6.6200000000000045</v>
      </c>
      <c r="AE1725" t="n">
        <v>0.0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0.0</v>
      </c>
      <c r="AL1725" t="inlineStr">
        <is>
          <t>unreconciled</t>
        </is>
      </c>
      <c r="AM1725" t="inlineStr">
        <is>
          <t>Order Amount Mismatch (POS&gt;3PO)</t>
        </is>
      </c>
      <c r="AN1725" t="n">
        <v>6.62</v>
      </c>
      <c r="AO1725" t="n">
        <f>ROUND(P1725*100/H1725,2)</f>
        <v>0.0</v>
      </c>
      <c r="AP1725" t="n">
        <f>ROUND(Q1725*100/I1725,2)</f>
        <v>0.0</v>
      </c>
      <c r="AQ1725"/>
      <c r="AR1725"/>
      <c r="AS1725" t="n">
        <v>0.0</v>
      </c>
    </row>
    <row r="1726">
      <c r="A1726" s="1" t="n">
        <v>45236.0</v>
      </c>
      <c r="B1726" s="2" t="n">
        <v>45236.51987268519</v>
      </c>
      <c r="C1726" t="inlineStr">
        <is>
          <t>3140094012086441</t>
        </is>
      </c>
      <c r="D1726" t="inlineStr">
        <is>
          <t>POS0012</t>
        </is>
      </c>
      <c r="E1726" t="inlineStr">
        <is>
          <t>56</t>
        </is>
      </c>
      <c r="F1726" t="inlineStr">
        <is>
          <t>0094</t>
        </is>
      </c>
      <c r="G1726" t="inlineStr">
        <is>
          <t>5317141982</t>
        </is>
      </c>
      <c r="H1726" t="n">
        <v>479.0</v>
      </c>
      <c r="I1726" t="n">
        <v>456.19</v>
      </c>
      <c r="J1726" t="n">
        <v>419.05</v>
      </c>
      <c r="K1726" t="inlineStr">
        <is>
          <t>sale</t>
        </is>
      </c>
      <c r="L1726" t="inlineStr">
        <is>
          <t/>
        </is>
      </c>
      <c r="M1726" t="inlineStr">
        <is>
          <t/>
        </is>
      </c>
      <c r="N1726" t="n">
        <v>0.0</v>
      </c>
      <c r="O1726" t="n">
        <v>0.0</v>
      </c>
      <c r="P1726" t="n">
        <v>355.55</v>
      </c>
      <c r="Q1726" t="n">
        <v>355.54</v>
      </c>
      <c r="R1726" t="n">
        <v>37.14</v>
      </c>
      <c r="S1726" t="n">
        <v>37.14</v>
      </c>
      <c r="T1726" t="n">
        <v>4.56</v>
      </c>
      <c r="U1726" t="n">
        <v>4.56</v>
      </c>
      <c r="V1726" t="n">
        <v>75.43</v>
      </c>
      <c r="W1726" t="n">
        <v>75.43</v>
      </c>
      <c r="X1726" t="n">
        <v>5.99</v>
      </c>
      <c r="Y1726" t="n">
        <v>5.99</v>
      </c>
      <c r="Z1726" t="n">
        <v>14.66</v>
      </c>
      <c r="AA1726" t="n">
        <v>14.66</v>
      </c>
      <c r="AB1726" t="n">
        <v>22.82</v>
      </c>
      <c r="AC1726" t="n">
        <v>22.81</v>
      </c>
      <c r="AD1726" t="n">
        <v>22.810000000000002</v>
      </c>
      <c r="AE1726" t="n">
        <v>0.009999999999990905</v>
      </c>
      <c r="AF1726" t="n">
        <v>0.0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0.010000000000001563</v>
      </c>
      <c r="AL1726" t="inlineStr">
        <is>
          <t>unreconciled</t>
        </is>
      </c>
      <c r="AM1726" t="inlineStr">
        <is>
          <t>Order Amount Mismatch (POS&gt;3PO)</t>
        </is>
      </c>
      <c r="AN1726" t="n">
        <v>22.81</v>
      </c>
      <c r="AO1726" t="n">
        <f>ROUND(P1726*100/H1726,2)</f>
        <v>0.0</v>
      </c>
      <c r="AP1726" t="n">
        <f>ROUND(Q1726*100/I1726,2)</f>
        <v>0.0</v>
      </c>
      <c r="AQ1726"/>
      <c r="AR1726"/>
      <c r="AS1726" t="n">
        <v>0.0</v>
      </c>
    </row>
    <row r="1727">
      <c r="A1727" s="1" t="n">
        <v>45235.0</v>
      </c>
      <c r="B1727" s="2" t="n">
        <v>45235.9119212963</v>
      </c>
      <c r="C1727" t="inlineStr">
        <is>
          <t>3140023012059888</t>
        </is>
      </c>
      <c r="D1727" t="inlineStr">
        <is>
          <t>POS0012</t>
        </is>
      </c>
      <c r="E1727" t="inlineStr">
        <is>
          <t>80</t>
        </is>
      </c>
      <c r="F1727" t="inlineStr">
        <is>
          <t>0023</t>
        </is>
      </c>
      <c r="G1727" t="inlineStr">
        <is>
          <t>5317150010</t>
        </is>
      </c>
      <c r="H1727" t="n">
        <v>334.0</v>
      </c>
      <c r="I1727" t="n">
        <v>318.09</v>
      </c>
      <c r="J1727" t="n">
        <v>280.95</v>
      </c>
      <c r="K1727" t="inlineStr">
        <is>
          <t>sale</t>
        </is>
      </c>
      <c r="L1727" t="inlineStr">
        <is>
          <t/>
        </is>
      </c>
      <c r="M1727" t="inlineStr">
        <is>
          <t/>
        </is>
      </c>
      <c r="N1727" t="n">
        <v>0.0</v>
      </c>
      <c r="O1727" t="n">
        <v>0.0</v>
      </c>
      <c r="P1727" t="n">
        <v>250.32</v>
      </c>
      <c r="Q1727" t="n">
        <v>250.32</v>
      </c>
      <c r="R1727" t="n">
        <v>37.14</v>
      </c>
      <c r="S1727" t="n">
        <v>37.14</v>
      </c>
      <c r="T1727" t="n">
        <v>3.18</v>
      </c>
      <c r="U1727" t="n">
        <v>3.18</v>
      </c>
      <c r="V1727" t="n">
        <v>50.57</v>
      </c>
      <c r="W1727" t="n">
        <v>50.57</v>
      </c>
      <c r="X1727" t="n">
        <v>4.17</v>
      </c>
      <c r="Y1727" t="n">
        <v>4.18</v>
      </c>
      <c r="Z1727" t="n">
        <v>9.85</v>
      </c>
      <c r="AA1727" t="n">
        <v>9.85</v>
      </c>
      <c r="AB1727" t="n">
        <v>15.9</v>
      </c>
      <c r="AC1727" t="n">
        <v>15.91</v>
      </c>
      <c r="AD1727" t="n">
        <v>15.910000000000025</v>
      </c>
      <c r="AE1727" t="n">
        <v>0.0</v>
      </c>
      <c r="AF1727" t="n">
        <v>0.0</v>
      </c>
      <c r="AG1727" t="n">
        <v>0.0</v>
      </c>
      <c r="AH1727" t="n">
        <v>0.0</v>
      </c>
      <c r="AI1727" t="n">
        <v>-0.009999999999999787</v>
      </c>
      <c r="AJ1727" t="n">
        <v>0.0</v>
      </c>
      <c r="AK1727" t="n">
        <v>-0.009999999999999787</v>
      </c>
      <c r="AL1727" t="inlineStr">
        <is>
          <t>unreconciled</t>
        </is>
      </c>
      <c r="AM1727" t="inlineStr">
        <is>
          <t>Order Amount Mismatch (POS&gt;3PO)</t>
        </is>
      </c>
      <c r="AN1727" t="n">
        <v>15.91</v>
      </c>
      <c r="AO1727" t="n">
        <f>ROUND(P1727*100/H1727,2)</f>
        <v>0.0</v>
      </c>
      <c r="AP1727" t="n">
        <f>ROUND(Q1727*100/I1727,2)</f>
        <v>0.0</v>
      </c>
      <c r="AQ1727"/>
      <c r="AR1727"/>
      <c r="AS1727" t="n">
        <v>0.0</v>
      </c>
    </row>
    <row r="1728">
      <c r="A1728" s="1" t="n">
        <v>45234.0</v>
      </c>
      <c r="B1728" s="2" t="n">
        <v>45234.94118055556</v>
      </c>
      <c r="C1728" t="inlineStr">
        <is>
          <t>3140094012085824</t>
        </is>
      </c>
      <c r="D1728" t="inlineStr">
        <is>
          <t>POS0012</t>
        </is>
      </c>
      <c r="E1728" t="inlineStr">
        <is>
          <t>39</t>
        </is>
      </c>
      <c r="F1728" t="inlineStr">
        <is>
          <t>0094</t>
        </is>
      </c>
      <c r="G1728" t="inlineStr">
        <is>
          <t>5317154433</t>
        </is>
      </c>
      <c r="H1728" t="n">
        <v>159.0</v>
      </c>
      <c r="I1728" t="n">
        <v>151.43</v>
      </c>
      <c r="J1728" t="n">
        <v>114.29</v>
      </c>
      <c r="K1728" t="inlineStr">
        <is>
          <t>sale</t>
        </is>
      </c>
      <c r="L1728" t="inlineStr">
        <is>
          <t/>
        </is>
      </c>
      <c r="M1728" t="inlineStr">
        <is>
          <t/>
        </is>
      </c>
      <c r="N1728" t="n">
        <v>0.0</v>
      </c>
      <c r="O1728" t="n">
        <v>0.0</v>
      </c>
      <c r="P1728" t="n">
        <v>123.3</v>
      </c>
      <c r="Q1728" t="n">
        <v>123.29</v>
      </c>
      <c r="R1728" t="n">
        <v>37.14</v>
      </c>
      <c r="S1728" t="n">
        <v>37.14</v>
      </c>
      <c r="T1728" t="n">
        <v>1.51</v>
      </c>
      <c r="U1728" t="n">
        <v>1.51</v>
      </c>
      <c r="V1728" t="n">
        <v>20.57</v>
      </c>
      <c r="W1728" t="n">
        <v>20.57</v>
      </c>
      <c r="X1728" t="n">
        <v>1.99</v>
      </c>
      <c r="Y1728" t="n">
        <v>1.99</v>
      </c>
      <c r="Z1728" t="n">
        <v>4.06</v>
      </c>
      <c r="AA1728" t="n">
        <v>4.06</v>
      </c>
      <c r="AB1728" t="n">
        <v>7.58</v>
      </c>
      <c r="AC1728" t="n">
        <v>7.57</v>
      </c>
      <c r="AD1728" t="n">
        <v>7.569999999999993</v>
      </c>
      <c r="AE1728" t="n">
        <v>0.009999999999990905</v>
      </c>
      <c r="AF1728" t="n">
        <v>0.0</v>
      </c>
      <c r="AG1728" t="n">
        <v>0.0</v>
      </c>
      <c r="AH1728" t="n">
        <v>0.0</v>
      </c>
      <c r="AI1728" t="n">
        <v>0.0</v>
      </c>
      <c r="AJ1728" t="n">
        <v>0.0</v>
      </c>
      <c r="AK1728" t="n">
        <v>0.009999999999999787</v>
      </c>
      <c r="AL1728" t="inlineStr">
        <is>
          <t>unreconciled</t>
        </is>
      </c>
      <c r="AM1728" t="inlineStr">
        <is>
          <t>Order Amount Mismatch (POS&gt;3PO)</t>
        </is>
      </c>
      <c r="AN1728" t="n">
        <v>7.57</v>
      </c>
      <c r="AO1728" t="n">
        <f>ROUND(P1728*100/H1728,2)</f>
        <v>0.0</v>
      </c>
      <c r="AP1728" t="n">
        <f>ROUND(Q1728*100/I1728,2)</f>
        <v>0.0</v>
      </c>
      <c r="AQ1728"/>
      <c r="AR1728"/>
      <c r="AS1728" t="n">
        <v>0.0</v>
      </c>
    </row>
    <row r="1729">
      <c r="A1729" s="1" t="n">
        <v>45234.0</v>
      </c>
      <c r="B1729" s="2" t="n">
        <v>45235.008888888886</v>
      </c>
      <c r="C1729" t="inlineStr">
        <is>
          <t>3140094012085889</t>
        </is>
      </c>
      <c r="D1729" t="inlineStr">
        <is>
          <t>POS0012</t>
        </is>
      </c>
      <c r="E1729" t="inlineStr">
        <is>
          <t>04</t>
        </is>
      </c>
      <c r="F1729" t="inlineStr">
        <is>
          <t>0094</t>
        </is>
      </c>
      <c r="G1729" t="inlineStr">
        <is>
          <t>5317157501</t>
        </is>
      </c>
      <c r="H1729" t="n">
        <v>638.0</v>
      </c>
      <c r="I1729" t="n">
        <v>607.63</v>
      </c>
      <c r="J1729" t="n">
        <v>570.49</v>
      </c>
      <c r="K1729" t="inlineStr">
        <is>
          <t>sale</t>
        </is>
      </c>
      <c r="L1729" t="inlineStr">
        <is>
          <t/>
        </is>
      </c>
      <c r="M1729" t="inlineStr">
        <is>
          <t/>
        </is>
      </c>
      <c r="N1729" t="n">
        <v>0.0</v>
      </c>
      <c r="O1729" t="n">
        <v>0.0</v>
      </c>
      <c r="P1729" t="n">
        <v>470.96</v>
      </c>
      <c r="Q1729" t="n">
        <v>470.94</v>
      </c>
      <c r="R1729" t="n">
        <v>37.14</v>
      </c>
      <c r="S1729" t="n">
        <v>37.14</v>
      </c>
      <c r="T1729" t="n">
        <v>6.08</v>
      </c>
      <c r="U1729" t="n">
        <v>6.08</v>
      </c>
      <c r="V1729" t="n">
        <v>102.69</v>
      </c>
      <c r="W1729" t="n">
        <v>102.69</v>
      </c>
      <c r="X1729" t="n">
        <v>7.98</v>
      </c>
      <c r="Y1729" t="n">
        <v>7.98</v>
      </c>
      <c r="Z1729" t="n">
        <v>19.92</v>
      </c>
      <c r="AA1729" t="n">
        <v>19.92</v>
      </c>
      <c r="AB1729" t="n">
        <v>30.38</v>
      </c>
      <c r="AC1729" t="n">
        <v>30.38</v>
      </c>
      <c r="AD1729" t="n">
        <v>30.370000000000005</v>
      </c>
      <c r="AE1729" t="n">
        <v>0.01999999999998181</v>
      </c>
      <c r="AF1729" t="n">
        <v>0.0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0.0</v>
      </c>
      <c r="AL1729" t="inlineStr">
        <is>
          <t>unreconciled</t>
        </is>
      </c>
      <c r="AM1729" t="inlineStr">
        <is>
          <t>Order Amount Mismatch (POS&gt;3PO)</t>
        </is>
      </c>
      <c r="AN1729" t="n">
        <v>30.37</v>
      </c>
      <c r="AO1729" t="n">
        <f>ROUND(P1729*100/H1729,2)</f>
        <v>0.0</v>
      </c>
      <c r="AP1729" t="n">
        <f>ROUND(Q1729*100/I1729,2)</f>
        <v>0.0</v>
      </c>
      <c r="AQ1729"/>
      <c r="AR1729"/>
      <c r="AS1729" t="n">
        <v>0.0</v>
      </c>
    </row>
    <row r="1730">
      <c r="A1730" s="1" t="n">
        <v>45235.0</v>
      </c>
      <c r="B1730" s="2" t="n">
        <v>45235.82666666667</v>
      </c>
      <c r="C1730" t="inlineStr">
        <is>
          <t>3140094012086229</t>
        </is>
      </c>
      <c r="D1730" t="inlineStr">
        <is>
          <t>POS0012</t>
        </is>
      </c>
      <c r="E1730" t="inlineStr">
        <is>
          <t>44</t>
        </is>
      </c>
      <c r="F1730" t="inlineStr">
        <is>
          <t>0094</t>
        </is>
      </c>
      <c r="G1730" t="inlineStr">
        <is>
          <t>5317168743</t>
        </is>
      </c>
      <c r="H1730" t="n">
        <v>1156.0</v>
      </c>
      <c r="I1730" t="n">
        <v>1100.96</v>
      </c>
      <c r="J1730" t="n">
        <v>1063.82</v>
      </c>
      <c r="K1730" t="inlineStr">
        <is>
          <t>sale</t>
        </is>
      </c>
      <c r="L1730" t="inlineStr">
        <is>
          <t/>
        </is>
      </c>
      <c r="M1730" t="inlineStr">
        <is>
          <t/>
        </is>
      </c>
      <c r="N1730" t="n">
        <v>0.0</v>
      </c>
      <c r="O1730" t="n">
        <v>0.0</v>
      </c>
      <c r="P1730" t="n">
        <v>846.94</v>
      </c>
      <c r="Q1730" t="n">
        <v>846.93</v>
      </c>
      <c r="R1730" t="n">
        <v>37.14</v>
      </c>
      <c r="S1730" t="n">
        <v>37.14</v>
      </c>
      <c r="T1730" t="n">
        <v>11.01</v>
      </c>
      <c r="U1730" t="n">
        <v>11.01</v>
      </c>
      <c r="V1730" t="n">
        <v>191.49</v>
      </c>
      <c r="W1730" t="n">
        <v>191.49</v>
      </c>
      <c r="X1730" t="n">
        <v>14.45</v>
      </c>
      <c r="Y1730" t="n">
        <v>14.45</v>
      </c>
      <c r="Z1730" t="n">
        <v>37.07</v>
      </c>
      <c r="AA1730" t="n">
        <v>37.07</v>
      </c>
      <c r="AB1730" t="n">
        <v>55.04</v>
      </c>
      <c r="AC1730" t="n">
        <v>55.05</v>
      </c>
      <c r="AD1730" t="n">
        <v>55.039999999999964</v>
      </c>
      <c r="AE1730" t="n">
        <v>0.010000000000104592</v>
      </c>
      <c r="AF1730" t="n">
        <v>0.0</v>
      </c>
      <c r="AG1730" t="n">
        <v>0.0</v>
      </c>
      <c r="AH1730" t="n">
        <v>0.0</v>
      </c>
      <c r="AI1730" t="n">
        <v>0.0</v>
      </c>
      <c r="AJ1730" t="n">
        <v>0.0</v>
      </c>
      <c r="AK1730" t="n">
        <v>-0.00999999999999801</v>
      </c>
      <c r="AL1730" t="inlineStr">
        <is>
          <t>unreconciled</t>
        </is>
      </c>
      <c r="AM1730" t="inlineStr">
        <is>
          <t>Order Amount Mismatch (POS&gt;3PO)</t>
        </is>
      </c>
      <c r="AN1730" t="n">
        <v>55.04</v>
      </c>
      <c r="AO1730" t="n">
        <f>ROUND(P1730*100/H1730,2)</f>
        <v>0.0</v>
      </c>
      <c r="AP1730" t="n">
        <f>ROUND(Q1730*100/I1730,2)</f>
        <v>0.0</v>
      </c>
      <c r="AQ1730"/>
      <c r="AR1730"/>
      <c r="AS1730" t="n">
        <v>0.0</v>
      </c>
    </row>
    <row r="1731">
      <c r="A1731" s="1" t="n">
        <v>45235.0</v>
      </c>
      <c r="B1731" s="2" t="n">
        <v>45235.78711805555</v>
      </c>
      <c r="C1731" t="inlineStr">
        <is>
          <t>3140023012059819</t>
        </is>
      </c>
      <c r="D1731" t="inlineStr">
        <is>
          <t>POS0012</t>
        </is>
      </c>
      <c r="E1731" t="inlineStr">
        <is>
          <t>11</t>
        </is>
      </c>
      <c r="F1731" t="inlineStr">
        <is>
          <t>0023</t>
        </is>
      </c>
      <c r="G1731" t="inlineStr">
        <is>
          <t>5317180073</t>
        </is>
      </c>
      <c r="H1731" t="n">
        <v>500.00000000000006</v>
      </c>
      <c r="I1731" t="n">
        <v>476.18</v>
      </c>
      <c r="J1731" t="n">
        <v>439.04</v>
      </c>
      <c r="K1731" t="inlineStr">
        <is>
          <t>sale</t>
        </is>
      </c>
      <c r="L1731" t="inlineStr">
        <is>
          <t/>
        </is>
      </c>
      <c r="M1731" t="inlineStr">
        <is>
          <t/>
        </is>
      </c>
      <c r="N1731" t="n">
        <v>0.0</v>
      </c>
      <c r="O1731" t="n">
        <v>0.0</v>
      </c>
      <c r="P1731" t="n">
        <v>370.79</v>
      </c>
      <c r="Q1731" t="n">
        <v>370.8</v>
      </c>
      <c r="R1731" t="n">
        <v>37.14</v>
      </c>
      <c r="S1731" t="n">
        <v>37.14</v>
      </c>
      <c r="T1731" t="n">
        <v>4.76</v>
      </c>
      <c r="U1731" t="n">
        <v>4.76</v>
      </c>
      <c r="V1731" t="n">
        <v>79.03</v>
      </c>
      <c r="W1731" t="n">
        <v>79.03</v>
      </c>
      <c r="X1731" t="n">
        <v>6.25</v>
      </c>
      <c r="Y1731" t="n">
        <v>6.25</v>
      </c>
      <c r="Z1731" t="n">
        <v>15.35</v>
      </c>
      <c r="AA1731" t="n">
        <v>15.35</v>
      </c>
      <c r="AB1731" t="n">
        <v>23.82</v>
      </c>
      <c r="AC1731" t="n">
        <v>23.81</v>
      </c>
      <c r="AD1731" t="n">
        <v>23.82000000000005</v>
      </c>
      <c r="AE1731" t="n">
        <v>-0.009999999999990905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0.010000000000001563</v>
      </c>
      <c r="AL1731" t="inlineStr">
        <is>
          <t>unreconciled</t>
        </is>
      </c>
      <c r="AM1731" t="inlineStr">
        <is>
          <t>Order Amount Mismatch (POS&gt;3PO)</t>
        </is>
      </c>
      <c r="AN1731" t="n">
        <v>23.82</v>
      </c>
      <c r="AO1731" t="n">
        <f>ROUND(P1731*100/H1731,2)</f>
        <v>0.0</v>
      </c>
      <c r="AP1731" t="n">
        <f>ROUND(Q1731*100/I1731,2)</f>
        <v>0.0</v>
      </c>
      <c r="AQ1731"/>
      <c r="AR1731"/>
      <c r="AS1731" t="n">
        <v>0.0</v>
      </c>
    </row>
    <row r="1732">
      <c r="A1732" s="1" t="n">
        <v>45235.0</v>
      </c>
      <c r="B1732" s="2" t="n">
        <v>45235.526655092595</v>
      </c>
      <c r="C1732" t="inlineStr">
        <is>
          <t>3140094012085973</t>
        </is>
      </c>
      <c r="D1732" t="inlineStr">
        <is>
          <t>POS0012</t>
        </is>
      </c>
      <c r="E1732" t="inlineStr">
        <is>
          <t>88</t>
        </is>
      </c>
      <c r="F1732" t="inlineStr">
        <is>
          <t>0094</t>
        </is>
      </c>
      <c r="G1732" t="inlineStr">
        <is>
          <t>5317204350</t>
        </is>
      </c>
      <c r="H1732" t="n">
        <v>252.0</v>
      </c>
      <c r="I1732" t="n">
        <v>240.0</v>
      </c>
      <c r="J1732" t="n">
        <v>202.86</v>
      </c>
      <c r="K1732" t="inlineStr">
        <is>
          <t>sale</t>
        </is>
      </c>
      <c r="L1732" t="inlineStr">
        <is>
          <t/>
        </is>
      </c>
      <c r="M1732" t="inlineStr">
        <is>
          <t/>
        </is>
      </c>
      <c r="N1732" t="n">
        <v>0.0</v>
      </c>
      <c r="O1732" t="n">
        <v>0.0</v>
      </c>
      <c r="P1732" t="n">
        <v>190.8</v>
      </c>
      <c r="Q1732" t="n">
        <v>190.8</v>
      </c>
      <c r="R1732" t="n">
        <v>37.14</v>
      </c>
      <c r="S1732" t="n">
        <v>37.14</v>
      </c>
      <c r="T1732" t="n">
        <v>2.4</v>
      </c>
      <c r="U1732" t="n">
        <v>2.4</v>
      </c>
      <c r="V1732" t="n">
        <v>36.51</v>
      </c>
      <c r="W1732" t="n">
        <v>36.51</v>
      </c>
      <c r="X1732" t="n">
        <v>3.15</v>
      </c>
      <c r="Y1732" t="n">
        <v>3.15</v>
      </c>
      <c r="Z1732" t="n">
        <v>7.14</v>
      </c>
      <c r="AA1732" t="n">
        <v>7.14</v>
      </c>
      <c r="AB1732" t="n">
        <v>12.0</v>
      </c>
      <c r="AC1732" t="n">
        <v>12.0</v>
      </c>
      <c r="AD1732" t="n">
        <v>12.0</v>
      </c>
      <c r="AE1732" t="n">
        <v>0.0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0.0</v>
      </c>
      <c r="AL1732" t="inlineStr">
        <is>
          <t>unreconciled</t>
        </is>
      </c>
      <c r="AM1732" t="inlineStr">
        <is>
          <t>Order Amount Mismatch (POS&gt;3PO)</t>
        </is>
      </c>
      <c r="AN1732" t="n">
        <v>12.0</v>
      </c>
      <c r="AO1732" t="n">
        <f>ROUND(P1732*100/H1732,2)</f>
        <v>0.0</v>
      </c>
      <c r="AP1732" t="n">
        <f>ROUND(Q1732*100/I1732,2)</f>
        <v>0.0</v>
      </c>
      <c r="AQ1732"/>
      <c r="AR1732"/>
      <c r="AS1732" t="n">
        <v>0.0</v>
      </c>
    </row>
    <row r="1733">
      <c r="A1733" s="1" t="n">
        <v>45234.0</v>
      </c>
      <c r="B1733" s="2" t="n">
        <v>45235.00554398148</v>
      </c>
      <c r="C1733" t="inlineStr">
        <is>
          <t>3140094012085880</t>
        </is>
      </c>
      <c r="D1733" t="inlineStr">
        <is>
          <t>POS0012</t>
        </is>
      </c>
      <c r="E1733" t="inlineStr">
        <is>
          <t>95</t>
        </is>
      </c>
      <c r="F1733" t="inlineStr">
        <is>
          <t>0094</t>
        </is>
      </c>
      <c r="G1733" t="inlineStr">
        <is>
          <t>5317223434</t>
        </is>
      </c>
      <c r="H1733" t="n">
        <v>536.0</v>
      </c>
      <c r="I1733" t="n">
        <v>510.47</v>
      </c>
      <c r="J1733" t="n">
        <v>473.33</v>
      </c>
      <c r="K1733" t="inlineStr">
        <is>
          <t>sale</t>
        </is>
      </c>
      <c r="L1733" t="inlineStr">
        <is>
          <t/>
        </is>
      </c>
      <c r="M1733" t="inlineStr">
        <is>
          <t/>
        </is>
      </c>
      <c r="N1733" t="n">
        <v>0.0</v>
      </c>
      <c r="O1733" t="n">
        <v>0.0</v>
      </c>
      <c r="P1733" t="n">
        <v>396.93</v>
      </c>
      <c r="Q1733" t="n">
        <v>396.91</v>
      </c>
      <c r="R1733" t="n">
        <v>37.14</v>
      </c>
      <c r="S1733" t="n">
        <v>37.14</v>
      </c>
      <c r="T1733" t="n">
        <v>5.1</v>
      </c>
      <c r="U1733" t="n">
        <v>5.1</v>
      </c>
      <c r="V1733" t="n">
        <v>85.2</v>
      </c>
      <c r="W1733" t="n">
        <v>85.2</v>
      </c>
      <c r="X1733" t="n">
        <v>6.7</v>
      </c>
      <c r="Y1733" t="n">
        <v>6.7</v>
      </c>
      <c r="Z1733" t="n">
        <v>16.54</v>
      </c>
      <c r="AA1733" t="n">
        <v>16.55</v>
      </c>
      <c r="AB1733" t="n">
        <v>25.52</v>
      </c>
      <c r="AC1733" t="n">
        <v>25.53</v>
      </c>
      <c r="AD1733" t="n">
        <v>25.529999999999973</v>
      </c>
      <c r="AE1733" t="n">
        <v>0.01999999999998181</v>
      </c>
      <c r="AF1733" t="n">
        <v>0.0</v>
      </c>
      <c r="AG1733" t="n">
        <v>0.0</v>
      </c>
      <c r="AH1733" t="n">
        <v>0.0</v>
      </c>
      <c r="AI1733" t="n">
        <v>0.0</v>
      </c>
      <c r="AJ1733" t="n">
        <v>-0.010000000000001563</v>
      </c>
      <c r="AK1733" t="n">
        <v>-0.010000000000001563</v>
      </c>
      <c r="AL1733" t="inlineStr">
        <is>
          <t>unreconciled</t>
        </is>
      </c>
      <c r="AM1733" t="inlineStr">
        <is>
          <t>Order Amount Mismatch (POS&gt;3PO)</t>
        </is>
      </c>
      <c r="AN1733" t="n">
        <v>25.53</v>
      </c>
      <c r="AO1733" t="n">
        <f>ROUND(P1733*100/H1733,2)</f>
        <v>0.0</v>
      </c>
      <c r="AP1733" t="n">
        <f>ROUND(Q1733*100/I1733,2)</f>
        <v>0.0</v>
      </c>
      <c r="AQ1733"/>
      <c r="AR1733"/>
      <c r="AS1733" t="n">
        <v>0.0</v>
      </c>
    </row>
    <row r="1734">
      <c r="A1734" s="1" t="n">
        <v>45234.0</v>
      </c>
      <c r="B1734" s="2" t="n">
        <v>45234.98569444445</v>
      </c>
      <c r="C1734" t="inlineStr">
        <is>
          <t>3140094012085862</t>
        </is>
      </c>
      <c r="D1734" t="inlineStr">
        <is>
          <t>POS0012</t>
        </is>
      </c>
      <c r="E1734" t="inlineStr">
        <is>
          <t>77</t>
        </is>
      </c>
      <c r="F1734" t="inlineStr">
        <is>
          <t>0094</t>
        </is>
      </c>
      <c r="G1734" t="inlineStr">
        <is>
          <t>5317239865</t>
        </is>
      </c>
      <c r="H1734" t="n">
        <v>401.0</v>
      </c>
      <c r="I1734" t="n">
        <v>381.9</v>
      </c>
      <c r="J1734" t="n">
        <v>344.76</v>
      </c>
      <c r="K1734" t="inlineStr">
        <is>
          <t>sale</t>
        </is>
      </c>
      <c r="L1734" t="inlineStr">
        <is>
          <t/>
        </is>
      </c>
      <c r="M1734" t="inlineStr">
        <is>
          <t/>
        </is>
      </c>
      <c r="N1734" t="n">
        <v>0.0</v>
      </c>
      <c r="O1734" t="n">
        <v>0.0</v>
      </c>
      <c r="P1734" t="n">
        <v>298.94</v>
      </c>
      <c r="Q1734" t="n">
        <v>298.94</v>
      </c>
      <c r="R1734" t="n">
        <v>37.14</v>
      </c>
      <c r="S1734" t="n">
        <v>37.14</v>
      </c>
      <c r="T1734" t="n">
        <v>3.82</v>
      </c>
      <c r="U1734" t="n">
        <v>3.82</v>
      </c>
      <c r="V1734" t="n">
        <v>62.06</v>
      </c>
      <c r="W1734" t="n">
        <v>62.06</v>
      </c>
      <c r="X1734" t="n">
        <v>5.01</v>
      </c>
      <c r="Y1734" t="n">
        <v>5.01</v>
      </c>
      <c r="Z1734" t="n">
        <v>12.07</v>
      </c>
      <c r="AA1734" t="n">
        <v>12.07</v>
      </c>
      <c r="AB1734" t="n">
        <v>19.1</v>
      </c>
      <c r="AC1734" t="n">
        <v>19.1</v>
      </c>
      <c r="AD1734" t="n">
        <v>19.100000000000023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0.0</v>
      </c>
      <c r="AL1734" t="inlineStr">
        <is>
          <t>unreconciled</t>
        </is>
      </c>
      <c r="AM1734" t="inlineStr">
        <is>
          <t>Order Amount Mismatch (POS&gt;3PO)</t>
        </is>
      </c>
      <c r="AN1734" t="n">
        <v>19.1</v>
      </c>
      <c r="AO1734" t="n">
        <f>ROUND(P1734*100/H1734,2)</f>
        <v>0.0</v>
      </c>
      <c r="AP1734" t="n">
        <f>ROUND(Q1734*100/I1734,2)</f>
        <v>0.0</v>
      </c>
      <c r="AQ1734"/>
      <c r="AR1734"/>
      <c r="AS1734" t="n">
        <v>0.0</v>
      </c>
    </row>
    <row r="1735">
      <c r="A1735" s="1" t="n">
        <v>45234.0</v>
      </c>
      <c r="B1735" s="2" t="n">
        <v>45234.95851851852</v>
      </c>
      <c r="C1735" t="inlineStr">
        <is>
          <t>3140023012059673</t>
        </is>
      </c>
      <c r="D1735" t="inlineStr">
        <is>
          <t>POS0012</t>
        </is>
      </c>
      <c r="E1735" t="inlineStr">
        <is>
          <t>65</t>
        </is>
      </c>
      <c r="F1735" t="inlineStr">
        <is>
          <t>0023</t>
        </is>
      </c>
      <c r="G1735" t="inlineStr">
        <is>
          <t>5317244442</t>
        </is>
      </c>
      <c r="H1735" t="n">
        <v>316.0</v>
      </c>
      <c r="I1735" t="n">
        <v>300.94</v>
      </c>
      <c r="J1735" t="n">
        <v>263.8</v>
      </c>
      <c r="K1735" t="inlineStr">
        <is>
          <t>sale</t>
        </is>
      </c>
      <c r="L1735" t="inlineStr">
        <is>
          <t/>
        </is>
      </c>
      <c r="M1735" t="inlineStr">
        <is>
          <t/>
        </is>
      </c>
      <c r="N1735" t="n">
        <v>0.0</v>
      </c>
      <c r="O1735" t="n">
        <v>0.0</v>
      </c>
      <c r="P1735" t="n">
        <v>237.24</v>
      </c>
      <c r="Q1735" t="n">
        <v>237.23</v>
      </c>
      <c r="R1735" t="n">
        <v>37.14</v>
      </c>
      <c r="S1735" t="n">
        <v>37.14</v>
      </c>
      <c r="T1735" t="n">
        <v>3.01</v>
      </c>
      <c r="U1735" t="n">
        <v>3.01</v>
      </c>
      <c r="V1735" t="n">
        <v>47.48</v>
      </c>
      <c r="W1735" t="n">
        <v>47.48</v>
      </c>
      <c r="X1735" t="n">
        <v>3.95</v>
      </c>
      <c r="Y1735" t="n">
        <v>3.95</v>
      </c>
      <c r="Z1735" t="n">
        <v>9.26</v>
      </c>
      <c r="AA1735" t="n">
        <v>9.26</v>
      </c>
      <c r="AB1735" t="n">
        <v>15.04</v>
      </c>
      <c r="AC1735" t="n">
        <v>15.05</v>
      </c>
      <c r="AD1735" t="n">
        <v>15.060000000000002</v>
      </c>
      <c r="AE1735" t="n">
        <v>0.010000000000019327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-0.010000000000001563</v>
      </c>
      <c r="AL1735" t="inlineStr">
        <is>
          <t>unreconciled</t>
        </is>
      </c>
      <c r="AM1735" t="inlineStr">
        <is>
          <t>Order Amount Mismatch (POS&gt;3PO)</t>
        </is>
      </c>
      <c r="AN1735" t="n">
        <v>15.06</v>
      </c>
      <c r="AO1735" t="n">
        <f>ROUND(P1735*100/H1735,2)</f>
        <v>0.0</v>
      </c>
      <c r="AP1735" t="n">
        <f>ROUND(Q1735*100/I1735,2)</f>
        <v>0.0</v>
      </c>
      <c r="AQ1735"/>
      <c r="AR1735"/>
      <c r="AS1735" t="n">
        <v>0.0</v>
      </c>
    </row>
    <row r="1736">
      <c r="A1736" s="1" t="n">
        <v>45235.0</v>
      </c>
      <c r="B1736" s="2" t="n">
        <v>45235.880428240744</v>
      </c>
      <c r="C1736" t="inlineStr">
        <is>
          <t>3140094012086298</t>
        </is>
      </c>
      <c r="D1736" t="inlineStr">
        <is>
          <t>POS0012</t>
        </is>
      </c>
      <c r="E1736" t="inlineStr">
        <is>
          <t>13</t>
        </is>
      </c>
      <c r="F1736" t="inlineStr">
        <is>
          <t>0094</t>
        </is>
      </c>
      <c r="G1736" t="inlineStr">
        <is>
          <t>5317258200</t>
        </is>
      </c>
      <c r="H1736" t="n">
        <v>256.0</v>
      </c>
      <c r="I1736" t="n">
        <v>243.81</v>
      </c>
      <c r="J1736" t="n">
        <v>206.67</v>
      </c>
      <c r="K1736" t="inlineStr">
        <is>
          <t>sale</t>
        </is>
      </c>
      <c r="L1736" t="inlineStr">
        <is>
          <t/>
        </is>
      </c>
      <c r="M1736" t="inlineStr">
        <is>
          <t/>
        </is>
      </c>
      <c r="N1736" t="n">
        <v>0.0</v>
      </c>
      <c r="O1736" t="n">
        <v>0.0</v>
      </c>
      <c r="P1736" t="n">
        <v>193.7</v>
      </c>
      <c r="Q1736" t="n">
        <v>193.68</v>
      </c>
      <c r="R1736" t="n">
        <v>37.14</v>
      </c>
      <c r="S1736" t="n">
        <v>37.14</v>
      </c>
      <c r="T1736" t="n">
        <v>2.44</v>
      </c>
      <c r="U1736" t="n">
        <v>2.44</v>
      </c>
      <c r="V1736" t="n">
        <v>37.2</v>
      </c>
      <c r="W1736" t="n">
        <v>37.2</v>
      </c>
      <c r="X1736" t="n">
        <v>3.2</v>
      </c>
      <c r="Y1736" t="n">
        <v>3.2</v>
      </c>
      <c r="Z1736" t="n">
        <v>7.27</v>
      </c>
      <c r="AA1736" t="n">
        <v>7.28</v>
      </c>
      <c r="AB1736" t="n">
        <v>12.2</v>
      </c>
      <c r="AC1736" t="n">
        <v>12.19</v>
      </c>
      <c r="AD1736" t="n">
        <v>12.189999999999998</v>
      </c>
      <c r="AE1736" t="n">
        <v>0.01999999999998181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-0.010000000000000675</v>
      </c>
      <c r="AK1736" t="n">
        <v>0.009999999999999787</v>
      </c>
      <c r="AL1736" t="inlineStr">
        <is>
          <t>unreconciled</t>
        </is>
      </c>
      <c r="AM1736" t="inlineStr">
        <is>
          <t>Order Amount Mismatch (POS&gt;3PO)</t>
        </is>
      </c>
      <c r="AN1736" t="n">
        <v>12.19</v>
      </c>
      <c r="AO1736" t="n">
        <f>ROUND(P1736*100/H1736,2)</f>
        <v>0.0</v>
      </c>
      <c r="AP1736" t="n">
        <f>ROUND(Q1736*100/I1736,2)</f>
        <v>0.0</v>
      </c>
      <c r="AQ1736"/>
      <c r="AR1736"/>
      <c r="AS1736" t="n">
        <v>0.0</v>
      </c>
    </row>
    <row r="1737">
      <c r="A1737" s="1" t="n">
        <v>45234.0</v>
      </c>
      <c r="B1737" s="2" t="n">
        <v>45234.905752314815</v>
      </c>
      <c r="C1737" t="inlineStr">
        <is>
          <t>3140023012059642</t>
        </is>
      </c>
      <c r="D1737" t="inlineStr">
        <is>
          <t>POS0012</t>
        </is>
      </c>
      <c r="E1737" t="inlineStr">
        <is>
          <t>34</t>
        </is>
      </c>
      <c r="F1737" t="inlineStr">
        <is>
          <t>0023</t>
        </is>
      </c>
      <c r="G1737" t="inlineStr">
        <is>
          <t>5317264991</t>
        </is>
      </c>
      <c r="H1737" t="n">
        <v>335.0</v>
      </c>
      <c r="I1737" t="n">
        <v>319.04</v>
      </c>
      <c r="J1737" t="n">
        <v>281.9</v>
      </c>
      <c r="K1737" t="inlineStr">
        <is>
          <t>sale</t>
        </is>
      </c>
      <c r="L1737" t="inlineStr">
        <is>
          <t/>
        </is>
      </c>
      <c r="M1737" t="inlineStr">
        <is>
          <t/>
        </is>
      </c>
      <c r="N1737" t="n">
        <v>0.0</v>
      </c>
      <c r="O1737" t="n">
        <v>0.0</v>
      </c>
      <c r="P1737" t="n">
        <v>251.03</v>
      </c>
      <c r="Q1737" t="n">
        <v>251.03</v>
      </c>
      <c r="R1737" t="n">
        <v>37.14</v>
      </c>
      <c r="S1737" t="n">
        <v>37.14</v>
      </c>
      <c r="T1737" t="n">
        <v>3.19</v>
      </c>
      <c r="U1737" t="n">
        <v>3.19</v>
      </c>
      <c r="V1737" t="n">
        <v>50.74</v>
      </c>
      <c r="W1737" t="n">
        <v>50.74</v>
      </c>
      <c r="X1737" t="n">
        <v>4.19</v>
      </c>
      <c r="Y1737" t="n">
        <v>4.19</v>
      </c>
      <c r="Z1737" t="n">
        <v>9.89</v>
      </c>
      <c r="AA1737" t="n">
        <v>9.88</v>
      </c>
      <c r="AB1737" t="n">
        <v>15.96</v>
      </c>
      <c r="AC1737" t="n">
        <v>15.95</v>
      </c>
      <c r="AD1737" t="n">
        <v>15.95999999999998</v>
      </c>
      <c r="AE1737" t="n">
        <v>0.0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0.009999999999999787</v>
      </c>
      <c r="AK1737" t="n">
        <v>0.010000000000001563</v>
      </c>
      <c r="AL1737" t="inlineStr">
        <is>
          <t>unreconciled</t>
        </is>
      </c>
      <c r="AM1737" t="inlineStr">
        <is>
          <t>Order Amount Mismatch (POS&gt;3PO)</t>
        </is>
      </c>
      <c r="AN1737" t="n">
        <v>15.96</v>
      </c>
      <c r="AO1737" t="n">
        <f>ROUND(P1737*100/H1737,2)</f>
        <v>0.0</v>
      </c>
      <c r="AP1737" t="n">
        <f>ROUND(Q1737*100/I1737,2)</f>
        <v>0.0</v>
      </c>
      <c r="AQ1737"/>
      <c r="AR1737"/>
      <c r="AS1737" t="n">
        <v>0.0</v>
      </c>
    </row>
    <row r="1738">
      <c r="A1738" s="1" t="n">
        <v>45235.0</v>
      </c>
      <c r="B1738" s="2" t="n">
        <v>45235.90513888889</v>
      </c>
      <c r="C1738" t="inlineStr">
        <is>
          <t>3140094012086322</t>
        </is>
      </c>
      <c r="D1738" t="inlineStr">
        <is>
          <t>POS0012</t>
        </is>
      </c>
      <c r="E1738" t="inlineStr">
        <is>
          <t>37</t>
        </is>
      </c>
      <c r="F1738" t="inlineStr">
        <is>
          <t>0094</t>
        </is>
      </c>
      <c r="G1738" t="inlineStr">
        <is>
          <t>5317269635</t>
        </is>
      </c>
      <c r="H1738" t="n">
        <v>412.0</v>
      </c>
      <c r="I1738" t="n">
        <v>392.38</v>
      </c>
      <c r="J1738" t="n">
        <v>355.24</v>
      </c>
      <c r="K1738" t="inlineStr">
        <is>
          <t>sale</t>
        </is>
      </c>
      <c r="L1738" t="inlineStr">
        <is>
          <t/>
        </is>
      </c>
      <c r="M1738" t="inlineStr">
        <is>
          <t/>
        </is>
      </c>
      <c r="N1738" t="n">
        <v>0.0</v>
      </c>
      <c r="O1738" t="n">
        <v>0.0</v>
      </c>
      <c r="P1738" t="n">
        <v>306.93</v>
      </c>
      <c r="Q1738" t="n">
        <v>306.93</v>
      </c>
      <c r="R1738" t="n">
        <v>37.14</v>
      </c>
      <c r="S1738" t="n">
        <v>37.14</v>
      </c>
      <c r="T1738" t="n">
        <v>3.92</v>
      </c>
      <c r="U1738" t="n">
        <v>3.92</v>
      </c>
      <c r="V1738" t="n">
        <v>63.94</v>
      </c>
      <c r="W1738" t="n">
        <v>63.94</v>
      </c>
      <c r="X1738" t="n">
        <v>5.15</v>
      </c>
      <c r="Y1738" t="n">
        <v>5.15</v>
      </c>
      <c r="Z1738" t="n">
        <v>12.44</v>
      </c>
      <c r="AA1738" t="n">
        <v>12.44</v>
      </c>
      <c r="AB1738" t="n">
        <v>19.62</v>
      </c>
      <c r="AC1738" t="n">
        <v>19.62</v>
      </c>
      <c r="AD1738" t="n">
        <v>19.620000000000005</v>
      </c>
      <c r="AE1738" t="n">
        <v>0.0</v>
      </c>
      <c r="AF1738" t="n">
        <v>0.0</v>
      </c>
      <c r="AG1738" t="n">
        <v>0.0</v>
      </c>
      <c r="AH1738" t="n">
        <v>0.0</v>
      </c>
      <c r="AI1738" t="n">
        <v>0.0</v>
      </c>
      <c r="AJ1738" t="n">
        <v>0.0</v>
      </c>
      <c r="AK1738" t="n">
        <v>0.0</v>
      </c>
      <c r="AL1738" t="inlineStr">
        <is>
          <t>unreconciled</t>
        </is>
      </c>
      <c r="AM1738" t="inlineStr">
        <is>
          <t>Order Amount Mismatch (POS&gt;3PO)</t>
        </is>
      </c>
      <c r="AN1738" t="n">
        <v>19.62</v>
      </c>
      <c r="AO1738" t="n">
        <f>ROUND(P1738*100/H1738,2)</f>
        <v>0.0</v>
      </c>
      <c r="AP1738" t="n">
        <f>ROUND(Q1738*100/I1738,2)</f>
        <v>0.0</v>
      </c>
      <c r="AQ1738"/>
      <c r="AR1738"/>
      <c r="AS1738" t="n">
        <v>0.0</v>
      </c>
    </row>
    <row r="1739">
      <c r="A1739" s="1" t="n">
        <v>45235.0</v>
      </c>
      <c r="B1739" s="2" t="n">
        <v>45235.415138888886</v>
      </c>
      <c r="C1739" t="inlineStr">
        <is>
          <t>3140023012059731</t>
        </is>
      </c>
      <c r="D1739" t="inlineStr">
        <is>
          <t>POS0012</t>
        </is>
      </c>
      <c r="E1739" t="inlineStr">
        <is>
          <t>23</t>
        </is>
      </c>
      <c r="F1739" t="inlineStr">
        <is>
          <t>0023</t>
        </is>
      </c>
      <c r="G1739" t="inlineStr">
        <is>
          <t>5317270486</t>
        </is>
      </c>
      <c r="H1739" t="n">
        <v>443.0</v>
      </c>
      <c r="I1739" t="n">
        <v>421.9</v>
      </c>
      <c r="J1739" t="n">
        <v>384.76</v>
      </c>
      <c r="K1739" t="inlineStr">
        <is>
          <t>sale</t>
        </is>
      </c>
      <c r="L1739" t="inlineStr">
        <is>
          <t/>
        </is>
      </c>
      <c r="M1739" t="inlineStr">
        <is>
          <t/>
        </is>
      </c>
      <c r="N1739" t="n">
        <v>0.0</v>
      </c>
      <c r="O1739" t="n">
        <v>0.0</v>
      </c>
      <c r="P1739" t="n">
        <v>329.42</v>
      </c>
      <c r="Q1739" t="n">
        <v>329.41</v>
      </c>
      <c r="R1739" t="n">
        <v>37.14</v>
      </c>
      <c r="S1739" t="n">
        <v>37.14</v>
      </c>
      <c r="T1739" t="n">
        <v>4.22</v>
      </c>
      <c r="U1739" t="n">
        <v>4.22</v>
      </c>
      <c r="V1739" t="n">
        <v>69.26</v>
      </c>
      <c r="W1739" t="n">
        <v>69.26</v>
      </c>
      <c r="X1739" t="n">
        <v>5.54</v>
      </c>
      <c r="Y1739" t="n">
        <v>5.54</v>
      </c>
      <c r="Z1739" t="n">
        <v>13.46</v>
      </c>
      <c r="AA1739" t="n">
        <v>13.47</v>
      </c>
      <c r="AB1739" t="n">
        <v>21.1</v>
      </c>
      <c r="AC1739" t="n">
        <v>21.1</v>
      </c>
      <c r="AD1739" t="n">
        <v>21.100000000000023</v>
      </c>
      <c r="AE1739" t="n">
        <v>0.009999999999990905</v>
      </c>
      <c r="AF1739" t="n">
        <v>0.0</v>
      </c>
      <c r="AG1739" t="n">
        <v>0.0</v>
      </c>
      <c r="AH1739" t="n">
        <v>0.0</v>
      </c>
      <c r="AI1739" t="n">
        <v>0.0</v>
      </c>
      <c r="AJ1739" t="n">
        <v>-0.009999999999999787</v>
      </c>
      <c r="AK1739" t="n">
        <v>0.0</v>
      </c>
      <c r="AL1739" t="inlineStr">
        <is>
          <t>unreconciled</t>
        </is>
      </c>
      <c r="AM1739" t="inlineStr">
        <is>
          <t>Order Amount Mismatch (POS&gt;3PO)</t>
        </is>
      </c>
      <c r="AN1739" t="n">
        <v>21.1</v>
      </c>
      <c r="AO1739" t="n">
        <f>ROUND(P1739*100/H1739,2)</f>
        <v>0.0</v>
      </c>
      <c r="AP1739" t="n">
        <f>ROUND(Q1739*100/I1739,2)</f>
        <v>0.0</v>
      </c>
      <c r="AQ1739"/>
      <c r="AR1739"/>
      <c r="AS1739" t="n">
        <v>0.0</v>
      </c>
    </row>
    <row r="1740">
      <c r="A1740" s="1" t="n">
        <v>45235.0</v>
      </c>
      <c r="B1740" s="2" t="n">
        <v>45235.92429398148</v>
      </c>
      <c r="C1740" t="inlineStr">
        <is>
          <t>3140094012086342</t>
        </is>
      </c>
      <c r="D1740" t="inlineStr">
        <is>
          <t>POS0012</t>
        </is>
      </c>
      <c r="E1740" t="inlineStr">
        <is>
          <t>57</t>
        </is>
      </c>
      <c r="F1740" t="inlineStr">
        <is>
          <t>0094</t>
        </is>
      </c>
      <c r="G1740" t="inlineStr">
        <is>
          <t>5317290810</t>
        </is>
      </c>
      <c r="H1740" t="n">
        <v>449.0</v>
      </c>
      <c r="I1740" t="n">
        <v>427.62</v>
      </c>
      <c r="J1740" t="n">
        <v>390.48</v>
      </c>
      <c r="K1740" t="inlineStr">
        <is>
          <t>sale</t>
        </is>
      </c>
      <c r="L1740" t="inlineStr">
        <is>
          <t/>
        </is>
      </c>
      <c r="M1740" t="inlineStr">
        <is>
          <t/>
        </is>
      </c>
      <c r="N1740" t="n">
        <v>0.0</v>
      </c>
      <c r="O1740" t="n">
        <v>0.0</v>
      </c>
      <c r="P1740" t="n">
        <v>333.78</v>
      </c>
      <c r="Q1740" t="n">
        <v>333.76</v>
      </c>
      <c r="R1740" t="n">
        <v>37.14</v>
      </c>
      <c r="S1740" t="n">
        <v>37.14</v>
      </c>
      <c r="T1740" t="n">
        <v>4.28</v>
      </c>
      <c r="U1740" t="n">
        <v>4.28</v>
      </c>
      <c r="V1740" t="n">
        <v>70.29</v>
      </c>
      <c r="W1740" t="n">
        <v>70.29</v>
      </c>
      <c r="X1740" t="n">
        <v>5.61</v>
      </c>
      <c r="Y1740" t="n">
        <v>5.61</v>
      </c>
      <c r="Z1740" t="n">
        <v>13.66</v>
      </c>
      <c r="AA1740" t="n">
        <v>13.66</v>
      </c>
      <c r="AB1740" t="n">
        <v>21.38</v>
      </c>
      <c r="AC1740" t="n">
        <v>21.38</v>
      </c>
      <c r="AD1740" t="n">
        <v>21.379999999999995</v>
      </c>
      <c r="AE1740" t="n">
        <v>0.01999999999998181</v>
      </c>
      <c r="AF1740" t="n">
        <v>0.0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0.0</v>
      </c>
      <c r="AL1740" t="inlineStr">
        <is>
          <t>unreconciled</t>
        </is>
      </c>
      <c r="AM1740" t="inlineStr">
        <is>
          <t>Order Amount Mismatch (POS&gt;3PO)</t>
        </is>
      </c>
      <c r="AN1740" t="n">
        <v>21.38</v>
      </c>
      <c r="AO1740" t="n">
        <f>ROUND(P1740*100/H1740,2)</f>
        <v>0.0</v>
      </c>
      <c r="AP1740" t="n">
        <f>ROUND(Q1740*100/I1740,2)</f>
        <v>0.0</v>
      </c>
      <c r="AQ1740"/>
      <c r="AR1740"/>
      <c r="AS1740" t="n">
        <v>0.0</v>
      </c>
    </row>
    <row r="1741">
      <c r="A1741" s="1" t="n">
        <v>45234.0</v>
      </c>
      <c r="B1741" s="2" t="n">
        <v>45235.00087962963</v>
      </c>
      <c r="C1741" t="inlineStr">
        <is>
          <t>3140023012059706</t>
        </is>
      </c>
      <c r="D1741" t="inlineStr">
        <is>
          <t>POS0012</t>
        </is>
      </c>
      <c r="E1741" t="inlineStr">
        <is>
          <t>98</t>
        </is>
      </c>
      <c r="F1741" t="inlineStr">
        <is>
          <t>0023</t>
        </is>
      </c>
      <c r="G1741" t="inlineStr">
        <is>
          <t>5317318009</t>
        </is>
      </c>
      <c r="H1741" t="n">
        <v>450.0</v>
      </c>
      <c r="I1741" t="n">
        <v>428.57</v>
      </c>
      <c r="J1741" t="n">
        <v>391.43</v>
      </c>
      <c r="K1741" t="inlineStr">
        <is>
          <t>sale</t>
        </is>
      </c>
      <c r="L1741" t="inlineStr">
        <is>
          <t/>
        </is>
      </c>
      <c r="M1741" t="inlineStr">
        <is>
          <t/>
        </is>
      </c>
      <c r="N1741" t="n">
        <v>0.0</v>
      </c>
      <c r="O1741" t="n">
        <v>0.0</v>
      </c>
      <c r="P1741" t="n">
        <v>334.51</v>
      </c>
      <c r="Q1741" t="n">
        <v>334.5</v>
      </c>
      <c r="R1741" t="n">
        <v>37.14</v>
      </c>
      <c r="S1741" t="n">
        <v>37.14</v>
      </c>
      <c r="T1741" t="n">
        <v>4.29</v>
      </c>
      <c r="U1741" t="n">
        <v>4.29</v>
      </c>
      <c r="V1741" t="n">
        <v>70.46</v>
      </c>
      <c r="W1741" t="n">
        <v>70.46</v>
      </c>
      <c r="X1741" t="n">
        <v>5.62</v>
      </c>
      <c r="Y1741" t="n">
        <v>5.62</v>
      </c>
      <c r="Z1741" t="n">
        <v>13.69</v>
      </c>
      <c r="AA1741" t="n">
        <v>13.69</v>
      </c>
      <c r="AB1741" t="n">
        <v>21.42</v>
      </c>
      <c r="AC1741" t="n">
        <v>21.43</v>
      </c>
      <c r="AD1741" t="n">
        <v>21.430000000000007</v>
      </c>
      <c r="AE1741" t="n">
        <v>0.009999999999990905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-0.00999999999999801</v>
      </c>
      <c r="AL1741" t="inlineStr">
        <is>
          <t>unreconciled</t>
        </is>
      </c>
      <c r="AM1741" t="inlineStr">
        <is>
          <t>Order Amount Mismatch (POS&gt;3PO)</t>
        </is>
      </c>
      <c r="AN1741" t="n">
        <v>21.43</v>
      </c>
      <c r="AO1741" t="n">
        <f>ROUND(P1741*100/H1741,2)</f>
        <v>0.0</v>
      </c>
      <c r="AP1741" t="n">
        <f>ROUND(Q1741*100/I1741,2)</f>
        <v>0.0</v>
      </c>
      <c r="AQ1741"/>
      <c r="AR1741"/>
      <c r="AS1741" t="n">
        <v>0.0</v>
      </c>
    </row>
    <row r="1742">
      <c r="A1742" s="1" t="n">
        <v>45235.0</v>
      </c>
      <c r="B1742" s="2" t="n">
        <v>45235.92071759259</v>
      </c>
      <c r="C1742" t="inlineStr">
        <is>
          <t>3140094012086338</t>
        </is>
      </c>
      <c r="D1742" t="inlineStr">
        <is>
          <t>POS0012</t>
        </is>
      </c>
      <c r="E1742" t="inlineStr">
        <is>
          <t>53</t>
        </is>
      </c>
      <c r="F1742" t="inlineStr">
        <is>
          <t>0094</t>
        </is>
      </c>
      <c r="G1742" t="inlineStr">
        <is>
          <t>5317341399</t>
        </is>
      </c>
      <c r="H1742" t="n">
        <v>257.0</v>
      </c>
      <c r="I1742" t="n">
        <v>244.76</v>
      </c>
      <c r="J1742" t="n">
        <v>207.62</v>
      </c>
      <c r="K1742" t="inlineStr">
        <is>
          <t>sale</t>
        </is>
      </c>
      <c r="L1742" t="inlineStr">
        <is>
          <t/>
        </is>
      </c>
      <c r="M1742" t="inlineStr">
        <is>
          <t/>
        </is>
      </c>
      <c r="N1742" t="n">
        <v>0.0</v>
      </c>
      <c r="O1742" t="n">
        <v>0.0</v>
      </c>
      <c r="P1742" t="n">
        <v>194.43</v>
      </c>
      <c r="Q1742" t="n">
        <v>194.42</v>
      </c>
      <c r="R1742" t="n">
        <v>37.14</v>
      </c>
      <c r="S1742" t="n">
        <v>37.14</v>
      </c>
      <c r="T1742" t="n">
        <v>2.45</v>
      </c>
      <c r="U1742" t="n">
        <v>2.45</v>
      </c>
      <c r="V1742" t="n">
        <v>37.37</v>
      </c>
      <c r="W1742" t="n">
        <v>37.37</v>
      </c>
      <c r="X1742" t="n">
        <v>3.21</v>
      </c>
      <c r="Y1742" t="n">
        <v>3.21</v>
      </c>
      <c r="Z1742" t="n">
        <v>7.3</v>
      </c>
      <c r="AA1742" t="n">
        <v>7.31</v>
      </c>
      <c r="AB1742" t="n">
        <v>12.24</v>
      </c>
      <c r="AC1742" t="n">
        <v>12.24</v>
      </c>
      <c r="AD1742" t="n">
        <v>12.240000000000009</v>
      </c>
      <c r="AE1742" t="n">
        <v>0.010000000000019327</v>
      </c>
      <c r="AF1742" t="n">
        <v>0.0</v>
      </c>
      <c r="AG1742" t="n">
        <v>0.0</v>
      </c>
      <c r="AH1742" t="n">
        <v>0.0</v>
      </c>
      <c r="AI1742" t="n">
        <v>0.0</v>
      </c>
      <c r="AJ1742" t="n">
        <v>-0.009999999999999787</v>
      </c>
      <c r="AK1742" t="n">
        <v>0.0</v>
      </c>
      <c r="AL1742" t="inlineStr">
        <is>
          <t>unreconciled</t>
        </is>
      </c>
      <c r="AM1742" t="inlineStr">
        <is>
          <t>Order Amount Mismatch (POS&gt;3PO)</t>
        </is>
      </c>
      <c r="AN1742" t="n">
        <v>12.24</v>
      </c>
      <c r="AO1742" t="n">
        <f>ROUND(P1742*100/H1742,2)</f>
        <v>0.0</v>
      </c>
      <c r="AP1742" t="n">
        <f>ROUND(Q1742*100/I1742,2)</f>
        <v>0.0</v>
      </c>
      <c r="AQ1742"/>
      <c r="AR1742"/>
      <c r="AS1742" t="n">
        <v>0.0</v>
      </c>
    </row>
    <row r="1743">
      <c r="A1743" s="1" t="n">
        <v>45234.0</v>
      </c>
      <c r="B1743" s="2" t="n">
        <v>45234.98747685185</v>
      </c>
      <c r="C1743" t="inlineStr">
        <is>
          <t>3140094012085859</t>
        </is>
      </c>
      <c r="D1743" t="inlineStr">
        <is>
          <t>POS0012</t>
        </is>
      </c>
      <c r="E1743" t="inlineStr">
        <is>
          <t>74</t>
        </is>
      </c>
      <c r="F1743" t="inlineStr">
        <is>
          <t>0094</t>
        </is>
      </c>
      <c r="G1743" t="inlineStr">
        <is>
          <t>5317343073</t>
        </is>
      </c>
      <c r="H1743" t="n">
        <v>290.0</v>
      </c>
      <c r="I1743" t="n">
        <v>276.19</v>
      </c>
      <c r="J1743" t="n">
        <v>239.05</v>
      </c>
      <c r="K1743" t="inlineStr">
        <is>
          <t>sale</t>
        </is>
      </c>
      <c r="L1743" t="inlineStr">
        <is>
          <t/>
        </is>
      </c>
      <c r="M1743" t="inlineStr">
        <is>
          <t/>
        </is>
      </c>
      <c r="N1743" t="n">
        <v>0.0</v>
      </c>
      <c r="O1743" t="n">
        <v>0.0</v>
      </c>
      <c r="P1743" t="n">
        <v>218.38</v>
      </c>
      <c r="Q1743" t="n">
        <v>218.37</v>
      </c>
      <c r="R1743" t="n">
        <v>37.14</v>
      </c>
      <c r="S1743" t="n">
        <v>37.14</v>
      </c>
      <c r="T1743" t="n">
        <v>2.76</v>
      </c>
      <c r="U1743" t="n">
        <v>2.76</v>
      </c>
      <c r="V1743" t="n">
        <v>43.03</v>
      </c>
      <c r="W1743" t="n">
        <v>43.03</v>
      </c>
      <c r="X1743" t="n">
        <v>3.62</v>
      </c>
      <c r="Y1743" t="n">
        <v>3.62</v>
      </c>
      <c r="Z1743" t="n">
        <v>8.4</v>
      </c>
      <c r="AA1743" t="n">
        <v>8.4</v>
      </c>
      <c r="AB1743" t="n">
        <v>13.82</v>
      </c>
      <c r="AC1743" t="n">
        <v>13.81</v>
      </c>
      <c r="AD1743" t="n">
        <v>13.810000000000002</v>
      </c>
      <c r="AE1743" t="n">
        <v>0.009999999999990905</v>
      </c>
      <c r="AF1743" t="n">
        <v>0.0</v>
      </c>
      <c r="AG1743" t="n">
        <v>0.0</v>
      </c>
      <c r="AH1743" t="n">
        <v>0.0</v>
      </c>
      <c r="AI1743" t="n">
        <v>0.0</v>
      </c>
      <c r="AJ1743" t="n">
        <v>0.0</v>
      </c>
      <c r="AK1743" t="n">
        <v>0.009999999999999787</v>
      </c>
      <c r="AL1743" t="inlineStr">
        <is>
          <t>unreconciled</t>
        </is>
      </c>
      <c r="AM1743" t="inlineStr">
        <is>
          <t>Order Amount Mismatch (POS&gt;3PO)</t>
        </is>
      </c>
      <c r="AN1743" t="n">
        <v>13.81</v>
      </c>
      <c r="AO1743" t="n">
        <f>ROUND(P1743*100/H1743,2)</f>
        <v>0.0</v>
      </c>
      <c r="AP1743" t="n">
        <f>ROUND(Q1743*100/I1743,2)</f>
        <v>0.0</v>
      </c>
      <c r="AQ1743"/>
      <c r="AR1743"/>
      <c r="AS1743" t="n">
        <v>0.0</v>
      </c>
    </row>
    <row r="1744">
      <c r="A1744" s="1" t="n">
        <v>45235.0</v>
      </c>
      <c r="B1744" s="2" t="n">
        <v>45236.012337962966</v>
      </c>
      <c r="C1744" t="inlineStr">
        <is>
          <t>3140094012086412</t>
        </is>
      </c>
      <c r="D1744" t="inlineStr">
        <is>
          <t>POS0012</t>
        </is>
      </c>
      <c r="E1744" t="inlineStr">
        <is>
          <t>27</t>
        </is>
      </c>
      <c r="F1744" t="inlineStr">
        <is>
          <t>0094</t>
        </is>
      </c>
      <c r="G1744" t="inlineStr">
        <is>
          <t>5317352648</t>
        </is>
      </c>
      <c r="H1744" t="n">
        <v>266.0</v>
      </c>
      <c r="I1744" t="n">
        <v>253.33</v>
      </c>
      <c r="J1744" t="n">
        <v>216.19</v>
      </c>
      <c r="K1744" t="inlineStr">
        <is>
          <t>sale</t>
        </is>
      </c>
      <c r="L1744" t="inlineStr">
        <is>
          <t/>
        </is>
      </c>
      <c r="M1744" t="inlineStr">
        <is>
          <t/>
        </is>
      </c>
      <c r="N1744" t="n">
        <v>0.0</v>
      </c>
      <c r="O1744" t="n">
        <v>0.0</v>
      </c>
      <c r="P1744" t="n">
        <v>200.97</v>
      </c>
      <c r="Q1744" t="n">
        <v>200.96</v>
      </c>
      <c r="R1744" t="n">
        <v>37.14</v>
      </c>
      <c r="S1744" t="n">
        <v>37.14</v>
      </c>
      <c r="T1744" t="n">
        <v>2.53</v>
      </c>
      <c r="U1744" t="n">
        <v>2.53</v>
      </c>
      <c r="V1744" t="n">
        <v>38.91</v>
      </c>
      <c r="W1744" t="n">
        <v>38.91</v>
      </c>
      <c r="X1744" t="n">
        <v>3.32</v>
      </c>
      <c r="Y1744" t="n">
        <v>3.32</v>
      </c>
      <c r="Z1744" t="n">
        <v>7.6</v>
      </c>
      <c r="AA1744" t="n">
        <v>7.6</v>
      </c>
      <c r="AB1744" t="n">
        <v>12.66</v>
      </c>
      <c r="AC1744" t="n">
        <v>12.67</v>
      </c>
      <c r="AD1744" t="n">
        <v>12.669999999999987</v>
      </c>
      <c r="AE1744" t="n">
        <v>0.009999999999990905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-0.009999999999999787</v>
      </c>
      <c r="AL1744" t="inlineStr">
        <is>
          <t>unreconciled</t>
        </is>
      </c>
      <c r="AM1744" t="inlineStr">
        <is>
          <t>Order Amount Mismatch (POS&gt;3PO)</t>
        </is>
      </c>
      <c r="AN1744" t="n">
        <v>12.67</v>
      </c>
      <c r="AO1744" t="n">
        <f>ROUND(P1744*100/H1744,2)</f>
        <v>0.0</v>
      </c>
      <c r="AP1744" t="n">
        <f>ROUND(Q1744*100/I1744,2)</f>
        <v>0.0</v>
      </c>
      <c r="AQ1744"/>
      <c r="AR1744"/>
      <c r="AS1744" t="n">
        <v>0.0</v>
      </c>
    </row>
    <row r="1745">
      <c r="A1745" s="1" t="n">
        <v>45234.0</v>
      </c>
      <c r="B1745" s="2" t="n">
        <v>45235.01193287037</v>
      </c>
      <c r="C1745" t="inlineStr">
        <is>
          <t>3140094012085886</t>
        </is>
      </c>
      <c r="D1745" t="inlineStr">
        <is>
          <t>POS0012</t>
        </is>
      </c>
      <c r="E1745" t="inlineStr">
        <is>
          <t>01</t>
        </is>
      </c>
      <c r="F1745" t="inlineStr">
        <is>
          <t>0094</t>
        </is>
      </c>
      <c r="G1745" t="inlineStr">
        <is>
          <t>5317353685</t>
        </is>
      </c>
      <c r="H1745" t="n">
        <v>339.0</v>
      </c>
      <c r="I1745" t="n">
        <v>322.86</v>
      </c>
      <c r="J1745" t="n">
        <v>285.72</v>
      </c>
      <c r="K1745" t="inlineStr">
        <is>
          <t>sale</t>
        </is>
      </c>
      <c r="L1745" t="inlineStr">
        <is>
          <t/>
        </is>
      </c>
      <c r="M1745" t="inlineStr">
        <is>
          <t/>
        </is>
      </c>
      <c r="N1745" t="n">
        <v>0.0</v>
      </c>
      <c r="O1745" t="n">
        <v>0.0</v>
      </c>
      <c r="P1745" t="n">
        <v>253.94</v>
      </c>
      <c r="Q1745" t="n">
        <v>253.94</v>
      </c>
      <c r="R1745" t="n">
        <v>37.14</v>
      </c>
      <c r="S1745" t="n">
        <v>37.14</v>
      </c>
      <c r="T1745" t="n">
        <v>3.23</v>
      </c>
      <c r="U1745" t="n">
        <v>3.23</v>
      </c>
      <c r="V1745" t="n">
        <v>51.43</v>
      </c>
      <c r="W1745" t="n">
        <v>51.43</v>
      </c>
      <c r="X1745" t="n">
        <v>4.24</v>
      </c>
      <c r="Y1745" t="n">
        <v>4.24</v>
      </c>
      <c r="Z1745" t="n">
        <v>10.02</v>
      </c>
      <c r="AA1745" t="n">
        <v>10.02</v>
      </c>
      <c r="AB1745" t="n">
        <v>16.14</v>
      </c>
      <c r="AC1745" t="n">
        <v>16.14</v>
      </c>
      <c r="AD1745" t="n">
        <v>16.139999999999986</v>
      </c>
      <c r="AE1745" t="n">
        <v>0.0</v>
      </c>
      <c r="AF1745" t="n">
        <v>0.0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0.0</v>
      </c>
      <c r="AL1745" t="inlineStr">
        <is>
          <t>unreconciled</t>
        </is>
      </c>
      <c r="AM1745" t="inlineStr">
        <is>
          <t>Order Amount Mismatch (POS&gt;3PO)</t>
        </is>
      </c>
      <c r="AN1745" t="n">
        <v>16.14</v>
      </c>
      <c r="AO1745" t="n">
        <f>ROUND(P1745*100/H1745,2)</f>
        <v>0.0</v>
      </c>
      <c r="AP1745" t="n">
        <f>ROUND(Q1745*100/I1745,2)</f>
        <v>0.0</v>
      </c>
      <c r="AQ1745"/>
      <c r="AR1745"/>
      <c r="AS1745" t="n">
        <v>0.0</v>
      </c>
    </row>
    <row r="1746">
      <c r="A1746" s="1" t="n">
        <v>45235.0</v>
      </c>
      <c r="B1746" s="2" t="n">
        <v>45235.79681712963</v>
      </c>
      <c r="C1746" t="inlineStr">
        <is>
          <t>3140094012086183</t>
        </is>
      </c>
      <c r="D1746" t="inlineStr">
        <is>
          <t>POS0012</t>
        </is>
      </c>
      <c r="E1746" t="inlineStr">
        <is>
          <t>98</t>
        </is>
      </c>
      <c r="F1746" t="inlineStr">
        <is>
          <t>0094</t>
        </is>
      </c>
      <c r="G1746" t="inlineStr">
        <is>
          <t>5317356421</t>
        </is>
      </c>
      <c r="H1746" t="n">
        <v>276.0</v>
      </c>
      <c r="I1746" t="n">
        <v>262.85</v>
      </c>
      <c r="J1746" t="n">
        <v>225.71</v>
      </c>
      <c r="K1746" t="inlineStr">
        <is>
          <t>sale</t>
        </is>
      </c>
      <c r="L1746" t="inlineStr">
        <is>
          <t/>
        </is>
      </c>
      <c r="M1746" t="inlineStr">
        <is>
          <t/>
        </is>
      </c>
      <c r="N1746" t="n">
        <v>0.0</v>
      </c>
      <c r="O1746" t="n">
        <v>0.0</v>
      </c>
      <c r="P1746" t="n">
        <v>208.21</v>
      </c>
      <c r="Q1746" t="n">
        <v>208.21</v>
      </c>
      <c r="R1746" t="n">
        <v>37.14</v>
      </c>
      <c r="S1746" t="n">
        <v>37.14</v>
      </c>
      <c r="T1746" t="n">
        <v>2.63</v>
      </c>
      <c r="U1746" t="n">
        <v>2.63</v>
      </c>
      <c r="V1746" t="n">
        <v>40.63</v>
      </c>
      <c r="W1746" t="n">
        <v>40.63</v>
      </c>
      <c r="X1746" t="n">
        <v>3.45</v>
      </c>
      <c r="Y1746" t="n">
        <v>3.45</v>
      </c>
      <c r="Z1746" t="n">
        <v>7.93</v>
      </c>
      <c r="AA1746" t="n">
        <v>7.93</v>
      </c>
      <c r="AB1746" t="n">
        <v>13.14</v>
      </c>
      <c r="AC1746" t="n">
        <v>13.14</v>
      </c>
      <c r="AD1746" t="n">
        <v>13.149999999999977</v>
      </c>
      <c r="AE1746" t="n">
        <v>0.0</v>
      </c>
      <c r="AF1746" t="n">
        <v>0.0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0.0</v>
      </c>
      <c r="AL1746" t="inlineStr">
        <is>
          <t>unreconciled</t>
        </is>
      </c>
      <c r="AM1746" t="inlineStr">
        <is>
          <t>Order Amount Mismatch (POS&gt;3PO)</t>
        </is>
      </c>
      <c r="AN1746" t="n">
        <v>13.15</v>
      </c>
      <c r="AO1746" t="n">
        <f>ROUND(P1746*100/H1746,2)</f>
        <v>0.0</v>
      </c>
      <c r="AP1746" t="n">
        <f>ROUND(Q1746*100/I1746,2)</f>
        <v>0.0</v>
      </c>
      <c r="AQ1746"/>
      <c r="AR1746"/>
      <c r="AS1746" t="n">
        <v>0.0</v>
      </c>
    </row>
    <row r="1747">
      <c r="A1747" s="1" t="n">
        <v>45236.0</v>
      </c>
      <c r="B1747" s="2" t="n">
        <v>45236.86283564815</v>
      </c>
      <c r="C1747" t="inlineStr">
        <is>
          <t>3140094012086638</t>
        </is>
      </c>
      <c r="D1747" t="inlineStr">
        <is>
          <t>POS0012</t>
        </is>
      </c>
      <c r="E1747" t="inlineStr">
        <is>
          <t>53</t>
        </is>
      </c>
      <c r="F1747" t="inlineStr">
        <is>
          <t>0094</t>
        </is>
      </c>
      <c r="G1747" t="inlineStr">
        <is>
          <t>5317357147</t>
        </is>
      </c>
      <c r="H1747" t="n">
        <v>460.0</v>
      </c>
      <c r="I1747" t="n">
        <v>438.1</v>
      </c>
      <c r="J1747" t="n">
        <v>400.96</v>
      </c>
      <c r="K1747" t="inlineStr">
        <is>
          <t>sale</t>
        </is>
      </c>
      <c r="L1747" t="inlineStr">
        <is>
          <t/>
        </is>
      </c>
      <c r="M1747" t="inlineStr">
        <is>
          <t/>
        </is>
      </c>
      <c r="N1747" t="n">
        <v>0.0</v>
      </c>
      <c r="O1747" t="n">
        <v>0.0</v>
      </c>
      <c r="P1747" t="n">
        <v>341.77</v>
      </c>
      <c r="Q1747" t="n">
        <v>341.76</v>
      </c>
      <c r="R1747" t="n">
        <v>37.14</v>
      </c>
      <c r="S1747" t="n">
        <v>37.14</v>
      </c>
      <c r="T1747" t="n">
        <v>4.38</v>
      </c>
      <c r="U1747" t="n">
        <v>4.38</v>
      </c>
      <c r="V1747" t="n">
        <v>72.17</v>
      </c>
      <c r="W1747" t="n">
        <v>72.17</v>
      </c>
      <c r="X1747" t="n">
        <v>5.75</v>
      </c>
      <c r="Y1747" t="n">
        <v>5.75</v>
      </c>
      <c r="Z1747" t="n">
        <v>14.03</v>
      </c>
      <c r="AA1747" t="n">
        <v>14.03</v>
      </c>
      <c r="AB1747" t="n">
        <v>21.9</v>
      </c>
      <c r="AC1747" t="n">
        <v>21.91</v>
      </c>
      <c r="AD1747" t="n">
        <v>21.899999999999977</v>
      </c>
      <c r="AE1747" t="n">
        <v>0.009999999999990905</v>
      </c>
      <c r="AF1747" t="n">
        <v>0.0</v>
      </c>
      <c r="AG1747" t="n">
        <v>0.0</v>
      </c>
      <c r="AH1747" t="n">
        <v>0.0</v>
      </c>
      <c r="AI1747" t="n">
        <v>0.0</v>
      </c>
      <c r="AJ1747" t="n">
        <v>0.0</v>
      </c>
      <c r="AK1747" t="n">
        <v>-0.010000000000001563</v>
      </c>
      <c r="AL1747" t="inlineStr">
        <is>
          <t>unreconciled</t>
        </is>
      </c>
      <c r="AM1747" t="inlineStr">
        <is>
          <t>Order Amount Mismatch (POS&gt;3PO)</t>
        </is>
      </c>
      <c r="AN1747" t="n">
        <v>21.9</v>
      </c>
      <c r="AO1747" t="n">
        <f>ROUND(P1747*100/H1747,2)</f>
        <v>0.0</v>
      </c>
      <c r="AP1747" t="n">
        <f>ROUND(Q1747*100/I1747,2)</f>
        <v>0.0</v>
      </c>
      <c r="AQ1747"/>
      <c r="AR1747"/>
      <c r="AS1747" t="n">
        <v>0.0</v>
      </c>
    </row>
    <row r="1748">
      <c r="A1748" s="1" t="n">
        <v>45234.0</v>
      </c>
      <c r="B1748" s="2" t="n">
        <v>45234.9969212963</v>
      </c>
      <c r="C1748" t="inlineStr">
        <is>
          <t>3140023012059701</t>
        </is>
      </c>
      <c r="D1748" t="inlineStr">
        <is>
          <t>POS0012</t>
        </is>
      </c>
      <c r="E1748" t="inlineStr">
        <is>
          <t>93</t>
        </is>
      </c>
      <c r="F1748" t="inlineStr">
        <is>
          <t>0023</t>
        </is>
      </c>
      <c r="G1748" t="inlineStr">
        <is>
          <t>5317367652</t>
        </is>
      </c>
      <c r="H1748" t="n">
        <v>1225.0</v>
      </c>
      <c r="I1748" t="n">
        <v>1166.65</v>
      </c>
      <c r="J1748" t="n">
        <v>1129.51</v>
      </c>
      <c r="K1748" t="inlineStr">
        <is>
          <t>sale</t>
        </is>
      </c>
      <c r="L1748" t="inlineStr">
        <is>
          <t/>
        </is>
      </c>
      <c r="M1748" t="inlineStr">
        <is>
          <t/>
        </is>
      </c>
      <c r="N1748" t="n">
        <v>0.0</v>
      </c>
      <c r="O1748" t="n">
        <v>0.0</v>
      </c>
      <c r="P1748" t="n">
        <v>897.01</v>
      </c>
      <c r="Q1748" t="n">
        <v>896.99</v>
      </c>
      <c r="R1748" t="n">
        <v>37.14</v>
      </c>
      <c r="S1748" t="n">
        <v>37.14</v>
      </c>
      <c r="T1748" t="n">
        <v>11.67</v>
      </c>
      <c r="U1748" t="n">
        <v>11.67</v>
      </c>
      <c r="V1748" t="n">
        <v>203.31</v>
      </c>
      <c r="W1748" t="n">
        <v>203.31</v>
      </c>
      <c r="X1748" t="n">
        <v>15.31</v>
      </c>
      <c r="Y1748" t="n">
        <v>15.31</v>
      </c>
      <c r="Z1748" t="n">
        <v>39.35</v>
      </c>
      <c r="AA1748" t="n">
        <v>39.36</v>
      </c>
      <c r="AB1748" t="n">
        <v>58.34</v>
      </c>
      <c r="AC1748" t="n">
        <v>58.33</v>
      </c>
      <c r="AD1748" t="n">
        <v>58.34999999999991</v>
      </c>
      <c r="AE1748" t="n">
        <v>0.01999999999998181</v>
      </c>
      <c r="AF1748" t="n">
        <v>0.0</v>
      </c>
      <c r="AG1748" t="n">
        <v>0.0</v>
      </c>
      <c r="AH1748" t="n">
        <v>0.0</v>
      </c>
      <c r="AI1748" t="n">
        <v>0.0</v>
      </c>
      <c r="AJ1748" t="n">
        <v>-0.00999999999999801</v>
      </c>
      <c r="AK1748" t="n">
        <v>0.010000000000005116</v>
      </c>
      <c r="AL1748" t="inlineStr">
        <is>
          <t>unreconciled</t>
        </is>
      </c>
      <c r="AM1748" t="inlineStr">
        <is>
          <t>Order Amount Mismatch (POS&gt;3PO)</t>
        </is>
      </c>
      <c r="AN1748" t="n">
        <v>58.35</v>
      </c>
      <c r="AO1748" t="n">
        <f>ROUND(P1748*100/H1748,2)</f>
        <v>0.0</v>
      </c>
      <c r="AP1748" t="n">
        <f>ROUND(Q1748*100/I1748,2)</f>
        <v>0.0</v>
      </c>
      <c r="AQ1748"/>
      <c r="AR1748"/>
      <c r="AS1748" t="n">
        <v>0.0</v>
      </c>
    </row>
    <row r="1749">
      <c r="A1749" s="1" t="n">
        <v>45234.0</v>
      </c>
      <c r="B1749" s="2" t="n">
        <v>45235.03613425926</v>
      </c>
      <c r="C1749" t="inlineStr">
        <is>
          <t>3140094012085924</t>
        </is>
      </c>
      <c r="D1749" t="inlineStr">
        <is>
          <t>POS0012</t>
        </is>
      </c>
      <c r="E1749" t="inlineStr">
        <is>
          <t>39</t>
        </is>
      </c>
      <c r="F1749" t="inlineStr">
        <is>
          <t>0094</t>
        </is>
      </c>
      <c r="G1749" t="inlineStr">
        <is>
          <t>5317382222</t>
        </is>
      </c>
      <c r="H1749" t="n">
        <v>198.0</v>
      </c>
      <c r="I1749" t="n">
        <v>188.57</v>
      </c>
      <c r="J1749" t="n">
        <v>151.43</v>
      </c>
      <c r="K1749" t="inlineStr">
        <is>
          <t>sale</t>
        </is>
      </c>
      <c r="L1749" t="inlineStr">
        <is>
          <t/>
        </is>
      </c>
      <c r="M1749" t="inlineStr">
        <is>
          <t/>
        </is>
      </c>
      <c r="N1749" t="n">
        <v>0.0</v>
      </c>
      <c r="O1749" t="n">
        <v>0.0</v>
      </c>
      <c r="P1749" t="n">
        <v>151.59</v>
      </c>
      <c r="Q1749" t="n">
        <v>151.57</v>
      </c>
      <c r="R1749" t="n">
        <v>37.14</v>
      </c>
      <c r="S1749" t="n">
        <v>37.14</v>
      </c>
      <c r="T1749" t="n">
        <v>1.89</v>
      </c>
      <c r="U1749" t="n">
        <v>1.89</v>
      </c>
      <c r="V1749" t="n">
        <v>27.26</v>
      </c>
      <c r="W1749" t="n">
        <v>27.26</v>
      </c>
      <c r="X1749" t="n">
        <v>2.48</v>
      </c>
      <c r="Y1749" t="n">
        <v>2.48</v>
      </c>
      <c r="Z1749" t="n">
        <v>5.35</v>
      </c>
      <c r="AA1749" t="n">
        <v>5.36</v>
      </c>
      <c r="AB1749" t="n">
        <v>9.42</v>
      </c>
      <c r="AC1749" t="n">
        <v>9.43</v>
      </c>
      <c r="AD1749" t="n">
        <v>9.430000000000007</v>
      </c>
      <c r="AE1749" t="n">
        <v>0.020000000000010232</v>
      </c>
      <c r="AF1749" t="n">
        <v>0.0</v>
      </c>
      <c r="AG1749" t="n">
        <v>0.0</v>
      </c>
      <c r="AH1749" t="n">
        <v>0.0</v>
      </c>
      <c r="AI1749" t="n">
        <v>0.0</v>
      </c>
      <c r="AJ1749" t="n">
        <v>-0.010000000000000675</v>
      </c>
      <c r="AK1749" t="n">
        <v>-0.009999999999999787</v>
      </c>
      <c r="AL1749" t="inlineStr">
        <is>
          <t>unreconciled</t>
        </is>
      </c>
      <c r="AM1749" t="inlineStr">
        <is>
          <t>Order Amount Mismatch (POS&gt;3PO)</t>
        </is>
      </c>
      <c r="AN1749" t="n">
        <v>9.43</v>
      </c>
      <c r="AO1749" t="n">
        <f>ROUND(P1749*100/H1749,2)</f>
        <v>0.0</v>
      </c>
      <c r="AP1749" t="n">
        <f>ROUND(Q1749*100/I1749,2)</f>
        <v>0.0</v>
      </c>
      <c r="AQ1749"/>
      <c r="AR1749"/>
      <c r="AS1749" t="n">
        <v>0.0</v>
      </c>
    </row>
    <row r="1750">
      <c r="A1750" s="1" t="n">
        <v>45236.0</v>
      </c>
      <c r="B1750" s="2" t="n">
        <v>45236.70458333333</v>
      </c>
      <c r="C1750" t="inlineStr">
        <is>
          <t>3140023012060050</t>
        </is>
      </c>
      <c r="D1750" t="inlineStr">
        <is>
          <t>POS0012</t>
        </is>
      </c>
      <c r="E1750" t="inlineStr">
        <is>
          <t>42</t>
        </is>
      </c>
      <c r="F1750" t="inlineStr">
        <is>
          <t>0023</t>
        </is>
      </c>
      <c r="G1750" t="inlineStr">
        <is>
          <t>5317389714</t>
        </is>
      </c>
      <c r="H1750" t="n">
        <v>370.0</v>
      </c>
      <c r="I1750" t="n">
        <v>352.38</v>
      </c>
      <c r="J1750" t="n">
        <v>315.24</v>
      </c>
      <c r="K1750" t="inlineStr">
        <is>
          <t>sale</t>
        </is>
      </c>
      <c r="L1750" t="inlineStr">
        <is>
          <t/>
        </is>
      </c>
      <c r="M1750" t="inlineStr">
        <is>
          <t/>
        </is>
      </c>
      <c r="N1750" t="n">
        <v>0.0</v>
      </c>
      <c r="O1750" t="n">
        <v>0.0</v>
      </c>
      <c r="P1750" t="n">
        <v>276.46</v>
      </c>
      <c r="Q1750" t="n">
        <v>276.46</v>
      </c>
      <c r="R1750" t="n">
        <v>37.14</v>
      </c>
      <c r="S1750" t="n">
        <v>37.14</v>
      </c>
      <c r="T1750" t="n">
        <v>3.52</v>
      </c>
      <c r="U1750" t="n">
        <v>3.52</v>
      </c>
      <c r="V1750" t="n">
        <v>56.74</v>
      </c>
      <c r="W1750" t="n">
        <v>56.74</v>
      </c>
      <c r="X1750" t="n">
        <v>4.62</v>
      </c>
      <c r="Y1750" t="n">
        <v>4.62</v>
      </c>
      <c r="Z1750" t="n">
        <v>11.04</v>
      </c>
      <c r="AA1750" t="n">
        <v>11.04</v>
      </c>
      <c r="AB1750" t="n">
        <v>17.62</v>
      </c>
      <c r="AC1750" t="n">
        <v>17.62</v>
      </c>
      <c r="AD1750" t="n">
        <v>17.620000000000005</v>
      </c>
      <c r="AE1750" t="n">
        <v>0.0</v>
      </c>
      <c r="AF1750" t="n">
        <v>0.0</v>
      </c>
      <c r="AG1750" t="n">
        <v>0.0</v>
      </c>
      <c r="AH1750" t="n">
        <v>0.0</v>
      </c>
      <c r="AI1750" t="n">
        <v>0.0</v>
      </c>
      <c r="AJ1750" t="n">
        <v>0.0</v>
      </c>
      <c r="AK1750" t="n">
        <v>0.0</v>
      </c>
      <c r="AL1750" t="inlineStr">
        <is>
          <t>unreconciled</t>
        </is>
      </c>
      <c r="AM1750" t="inlineStr">
        <is>
          <t>Order Amount Mismatch (POS&gt;3PO)</t>
        </is>
      </c>
      <c r="AN1750" t="n">
        <v>17.62</v>
      </c>
      <c r="AO1750" t="n">
        <f>ROUND(P1750*100/H1750,2)</f>
        <v>0.0</v>
      </c>
      <c r="AP1750" t="n">
        <f>ROUND(Q1750*100/I1750,2)</f>
        <v>0.0</v>
      </c>
      <c r="AQ1750"/>
      <c r="AR1750"/>
      <c r="AS1750" t="n">
        <v>0.0</v>
      </c>
    </row>
    <row r="1751">
      <c r="A1751" s="1" t="n">
        <v>45234.0</v>
      </c>
      <c r="B1751" s="2" t="n">
        <v>45235.01153935185</v>
      </c>
      <c r="C1751" t="inlineStr">
        <is>
          <t>3140094012085885</t>
        </is>
      </c>
      <c r="D1751" t="inlineStr">
        <is>
          <t>POS0012</t>
        </is>
      </c>
      <c r="E1751" t="inlineStr">
        <is>
          <t>00</t>
        </is>
      </c>
      <c r="F1751" t="inlineStr">
        <is>
          <t>0094</t>
        </is>
      </c>
      <c r="G1751" t="inlineStr">
        <is>
          <t>5317396625</t>
        </is>
      </c>
      <c r="H1751" t="n">
        <v>270.0</v>
      </c>
      <c r="I1751" t="n">
        <v>257.14</v>
      </c>
      <c r="J1751" t="n">
        <v>220.0</v>
      </c>
      <c r="K1751" t="inlineStr">
        <is>
          <t>sale</t>
        </is>
      </c>
      <c r="L1751" t="inlineStr">
        <is>
          <t/>
        </is>
      </c>
      <c r="M1751" t="inlineStr">
        <is>
          <t/>
        </is>
      </c>
      <c r="N1751" t="n">
        <v>0.0</v>
      </c>
      <c r="O1751" t="n">
        <v>0.0</v>
      </c>
      <c r="P1751" t="n">
        <v>203.85</v>
      </c>
      <c r="Q1751" t="n">
        <v>203.85</v>
      </c>
      <c r="R1751" t="n">
        <v>37.14</v>
      </c>
      <c r="S1751" t="n">
        <v>37.14</v>
      </c>
      <c r="T1751" t="n">
        <v>2.57</v>
      </c>
      <c r="U1751" t="n">
        <v>2.57</v>
      </c>
      <c r="V1751" t="n">
        <v>39.6</v>
      </c>
      <c r="W1751" t="n">
        <v>39.6</v>
      </c>
      <c r="X1751" t="n">
        <v>3.38</v>
      </c>
      <c r="Y1751" t="n">
        <v>3.38</v>
      </c>
      <c r="Z1751" t="n">
        <v>7.74</v>
      </c>
      <c r="AA1751" t="n">
        <v>7.74</v>
      </c>
      <c r="AB1751" t="n">
        <v>12.86</v>
      </c>
      <c r="AC1751" t="n">
        <v>12.86</v>
      </c>
      <c r="AD1751" t="n">
        <v>12.860000000000014</v>
      </c>
      <c r="AE1751" t="n">
        <v>0.0</v>
      </c>
      <c r="AF1751" t="n">
        <v>0.0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0.0</v>
      </c>
      <c r="AL1751" t="inlineStr">
        <is>
          <t>unreconciled</t>
        </is>
      </c>
      <c r="AM1751" t="inlineStr">
        <is>
          <t>Order Amount Mismatch (POS&gt;3PO)</t>
        </is>
      </c>
      <c r="AN1751" t="n">
        <v>12.86</v>
      </c>
      <c r="AO1751" t="n">
        <f>ROUND(P1751*100/H1751,2)</f>
        <v>0.0</v>
      </c>
      <c r="AP1751" t="n">
        <f>ROUND(Q1751*100/I1751,2)</f>
        <v>0.0</v>
      </c>
      <c r="AQ1751"/>
      <c r="AR1751"/>
      <c r="AS1751" t="n">
        <v>0.0</v>
      </c>
    </row>
    <row r="1752">
      <c r="A1752" s="1" t="n">
        <v>45235.0</v>
      </c>
      <c r="B1752" s="2" t="n">
        <v>45235.814050925925</v>
      </c>
      <c r="C1752" t="inlineStr">
        <is>
          <t>3140094012086220</t>
        </is>
      </c>
      <c r="D1752" t="inlineStr">
        <is>
          <t>POS0012</t>
        </is>
      </c>
      <c r="E1752" t="inlineStr">
        <is>
          <t>35</t>
        </is>
      </c>
      <c r="F1752" t="inlineStr">
        <is>
          <t>0094</t>
        </is>
      </c>
      <c r="G1752" t="inlineStr">
        <is>
          <t>5317403727</t>
        </is>
      </c>
      <c r="H1752" t="n">
        <v>280.0</v>
      </c>
      <c r="I1752" t="n">
        <v>266.66</v>
      </c>
      <c r="J1752" t="n">
        <v>229.52</v>
      </c>
      <c r="K1752" t="inlineStr">
        <is>
          <t>sale</t>
        </is>
      </c>
      <c r="L1752" t="inlineStr">
        <is>
          <t/>
        </is>
      </c>
      <c r="M1752" t="inlineStr">
        <is>
          <t/>
        </is>
      </c>
      <c r="N1752" t="n">
        <v>0.0</v>
      </c>
      <c r="O1752" t="n">
        <v>0.0</v>
      </c>
      <c r="P1752" t="n">
        <v>211.11</v>
      </c>
      <c r="Q1752" t="n">
        <v>211.1</v>
      </c>
      <c r="R1752" t="n">
        <v>37.14</v>
      </c>
      <c r="S1752" t="n">
        <v>37.14</v>
      </c>
      <c r="T1752" t="n">
        <v>2.67</v>
      </c>
      <c r="U1752" t="n">
        <v>2.67</v>
      </c>
      <c r="V1752" t="n">
        <v>41.31</v>
      </c>
      <c r="W1752" t="n">
        <v>41.31</v>
      </c>
      <c r="X1752" t="n">
        <v>3.5</v>
      </c>
      <c r="Y1752" t="n">
        <v>3.5</v>
      </c>
      <c r="Z1752" t="n">
        <v>8.07</v>
      </c>
      <c r="AA1752" t="n">
        <v>8.07</v>
      </c>
      <c r="AB1752" t="n">
        <v>13.34</v>
      </c>
      <c r="AC1752" t="n">
        <v>13.33</v>
      </c>
      <c r="AD1752" t="n">
        <v>13.339999999999975</v>
      </c>
      <c r="AE1752" t="n">
        <v>0.010000000000019327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0.009999999999999787</v>
      </c>
      <c r="AL1752" t="inlineStr">
        <is>
          <t>unreconciled</t>
        </is>
      </c>
      <c r="AM1752" t="inlineStr">
        <is>
          <t>Order Amount Mismatch (POS&gt;3PO)</t>
        </is>
      </c>
      <c r="AN1752" t="n">
        <v>13.34</v>
      </c>
      <c r="AO1752" t="n">
        <f>ROUND(P1752*100/H1752,2)</f>
        <v>0.0</v>
      </c>
      <c r="AP1752" t="n">
        <f>ROUND(Q1752*100/I1752,2)</f>
        <v>0.0</v>
      </c>
      <c r="AQ1752"/>
      <c r="AR1752"/>
      <c r="AS1752" t="n">
        <v>0.0</v>
      </c>
    </row>
    <row r="1753">
      <c r="A1753" s="1" t="n">
        <v>45236.0</v>
      </c>
      <c r="B1753" s="2" t="n">
        <v>45236.394895833335</v>
      </c>
      <c r="C1753" t="inlineStr">
        <is>
          <t>3140023012059968</t>
        </is>
      </c>
      <c r="D1753" t="inlineStr">
        <is>
          <t>POS0012</t>
        </is>
      </c>
      <c r="E1753" t="inlineStr">
        <is>
          <t>60</t>
        </is>
      </c>
      <c r="F1753" t="inlineStr">
        <is>
          <t>0023</t>
        </is>
      </c>
      <c r="G1753" t="inlineStr">
        <is>
          <t>5317413703</t>
        </is>
      </c>
      <c r="H1753" t="n">
        <v>576.0</v>
      </c>
      <c r="I1753" t="n">
        <v>548.56</v>
      </c>
      <c r="J1753" t="n">
        <v>511.42</v>
      </c>
      <c r="K1753" t="inlineStr">
        <is>
          <t>sale</t>
        </is>
      </c>
      <c r="L1753" t="inlineStr">
        <is>
          <t/>
        </is>
      </c>
      <c r="M1753" t="inlineStr">
        <is>
          <t/>
        </is>
      </c>
      <c r="N1753" t="n">
        <v>0.0</v>
      </c>
      <c r="O1753" t="n">
        <v>0.0</v>
      </c>
      <c r="P1753" t="n">
        <v>425.94</v>
      </c>
      <c r="Q1753" t="n">
        <v>425.93</v>
      </c>
      <c r="R1753" t="n">
        <v>37.14</v>
      </c>
      <c r="S1753" t="n">
        <v>37.14</v>
      </c>
      <c r="T1753" t="n">
        <v>5.49</v>
      </c>
      <c r="U1753" t="n">
        <v>5.49</v>
      </c>
      <c r="V1753" t="n">
        <v>92.06</v>
      </c>
      <c r="W1753" t="n">
        <v>92.06</v>
      </c>
      <c r="X1753" t="n">
        <v>7.2</v>
      </c>
      <c r="Y1753" t="n">
        <v>7.2</v>
      </c>
      <c r="Z1753" t="n">
        <v>17.87</v>
      </c>
      <c r="AA1753" t="n">
        <v>17.87</v>
      </c>
      <c r="AB1753" t="n">
        <v>27.42</v>
      </c>
      <c r="AC1753" t="n">
        <v>27.43</v>
      </c>
      <c r="AD1753" t="n">
        <v>27.440000000000055</v>
      </c>
      <c r="AE1753" t="n">
        <v>0.009999999999990905</v>
      </c>
      <c r="AF1753" t="n">
        <v>0.0</v>
      </c>
      <c r="AG1753" t="n">
        <v>0.0</v>
      </c>
      <c r="AH1753" t="n">
        <v>0.0</v>
      </c>
      <c r="AI1753" t="n">
        <v>0.0</v>
      </c>
      <c r="AJ1753" t="n">
        <v>0.0</v>
      </c>
      <c r="AK1753" t="n">
        <v>-0.00999999999999801</v>
      </c>
      <c r="AL1753" t="inlineStr">
        <is>
          <t>unreconciled</t>
        </is>
      </c>
      <c r="AM1753" t="inlineStr">
        <is>
          <t>Order Amount Mismatch (POS&gt;3PO)</t>
        </is>
      </c>
      <c r="AN1753" t="n">
        <v>27.44</v>
      </c>
      <c r="AO1753" t="n">
        <f>ROUND(P1753*100/H1753,2)</f>
        <v>0.0</v>
      </c>
      <c r="AP1753" t="n">
        <f>ROUND(Q1753*100/I1753,2)</f>
        <v>0.0</v>
      </c>
      <c r="AQ1753"/>
      <c r="AR1753"/>
      <c r="AS1753" t="n">
        <v>0.0</v>
      </c>
    </row>
    <row r="1754">
      <c r="A1754" s="1" t="n">
        <v>45235.0</v>
      </c>
      <c r="B1754" s="2" t="n">
        <v>45235.91200231481</v>
      </c>
      <c r="C1754" t="inlineStr">
        <is>
          <t>3140023012059889</t>
        </is>
      </c>
      <c r="D1754" t="inlineStr">
        <is>
          <t>POS0012</t>
        </is>
      </c>
      <c r="E1754" t="inlineStr">
        <is>
          <t>81</t>
        </is>
      </c>
      <c r="F1754" t="inlineStr">
        <is>
          <t>0023</t>
        </is>
      </c>
      <c r="G1754" t="inlineStr">
        <is>
          <t>5317421568</t>
        </is>
      </c>
      <c r="H1754" t="n">
        <v>216.0</v>
      </c>
      <c r="I1754" t="n">
        <v>205.71</v>
      </c>
      <c r="J1754" t="n">
        <v>168.57</v>
      </c>
      <c r="K1754" t="inlineStr">
        <is>
          <t>sale</t>
        </is>
      </c>
      <c r="L1754" t="inlineStr">
        <is>
          <t/>
        </is>
      </c>
      <c r="M1754" t="inlineStr">
        <is>
          <t/>
        </is>
      </c>
      <c r="N1754" t="n">
        <v>0.0</v>
      </c>
      <c r="O1754" t="n">
        <v>0.0</v>
      </c>
      <c r="P1754" t="n">
        <v>164.66</v>
      </c>
      <c r="Q1754" t="n">
        <v>164.65</v>
      </c>
      <c r="R1754" t="n">
        <v>37.14</v>
      </c>
      <c r="S1754" t="n">
        <v>37.14</v>
      </c>
      <c r="T1754" t="n">
        <v>2.06</v>
      </c>
      <c r="U1754" t="n">
        <v>2.06</v>
      </c>
      <c r="V1754" t="n">
        <v>30.34</v>
      </c>
      <c r="W1754" t="n">
        <v>30.34</v>
      </c>
      <c r="X1754" t="n">
        <v>2.7</v>
      </c>
      <c r="Y1754" t="n">
        <v>2.7</v>
      </c>
      <c r="Z1754" t="n">
        <v>5.95</v>
      </c>
      <c r="AA1754" t="n">
        <v>5.95</v>
      </c>
      <c r="AB1754" t="n">
        <v>10.28</v>
      </c>
      <c r="AC1754" t="n">
        <v>10.29</v>
      </c>
      <c r="AD1754" t="n">
        <v>10.289999999999992</v>
      </c>
      <c r="AE1754" t="n">
        <v>0.009999999999990905</v>
      </c>
      <c r="AF1754" t="n">
        <v>0.0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-0.009999999999999787</v>
      </c>
      <c r="AL1754" t="inlineStr">
        <is>
          <t>unreconciled</t>
        </is>
      </c>
      <c r="AM1754" t="inlineStr">
        <is>
          <t>Order Amount Mismatch (POS&gt;3PO)</t>
        </is>
      </c>
      <c r="AN1754" t="n">
        <v>10.29</v>
      </c>
      <c r="AO1754" t="n">
        <f>ROUND(P1754*100/H1754,2)</f>
        <v>0.0</v>
      </c>
      <c r="AP1754" t="n">
        <f>ROUND(Q1754*100/I1754,2)</f>
        <v>0.0</v>
      </c>
      <c r="AQ1754"/>
      <c r="AR1754"/>
      <c r="AS1754" t="n">
        <v>0.0</v>
      </c>
    </row>
    <row r="1755">
      <c r="A1755" s="1" t="n">
        <v>45235.0</v>
      </c>
      <c r="B1755" s="2" t="n">
        <v>45236.00952546296</v>
      </c>
      <c r="C1755" t="inlineStr">
        <is>
          <t>3140023012059944</t>
        </is>
      </c>
      <c r="D1755" t="inlineStr">
        <is>
          <t>POS0012</t>
        </is>
      </c>
      <c r="E1755" t="inlineStr">
        <is>
          <t>36</t>
        </is>
      </c>
      <c r="F1755" t="inlineStr">
        <is>
          <t>0023</t>
        </is>
      </c>
      <c r="G1755" t="inlineStr">
        <is>
          <t>5317431293</t>
        </is>
      </c>
      <c r="H1755" t="n">
        <v>258.0</v>
      </c>
      <c r="I1755" t="n">
        <v>245.71</v>
      </c>
      <c r="J1755" t="n">
        <v>208.57</v>
      </c>
      <c r="K1755" t="inlineStr">
        <is>
          <t>sale</t>
        </is>
      </c>
      <c r="L1755" t="inlineStr">
        <is>
          <t/>
        </is>
      </c>
      <c r="M1755" t="inlineStr">
        <is>
          <t/>
        </is>
      </c>
      <c r="N1755" t="n">
        <v>0.0</v>
      </c>
      <c r="O1755" t="n">
        <v>0.0</v>
      </c>
      <c r="P1755" t="n">
        <v>195.15</v>
      </c>
      <c r="Q1755" t="n">
        <v>195.16</v>
      </c>
      <c r="R1755" t="n">
        <v>37.14</v>
      </c>
      <c r="S1755" t="n">
        <v>37.14</v>
      </c>
      <c r="T1755" t="n">
        <v>2.46</v>
      </c>
      <c r="U1755" t="n">
        <v>2.46</v>
      </c>
      <c r="V1755" t="n">
        <v>37.54</v>
      </c>
      <c r="W1755" t="n">
        <v>37.54</v>
      </c>
      <c r="X1755" t="n">
        <v>3.22</v>
      </c>
      <c r="Y1755" t="n">
        <v>3.22</v>
      </c>
      <c r="Z1755" t="n">
        <v>7.34</v>
      </c>
      <c r="AA1755" t="n">
        <v>7.34</v>
      </c>
      <c r="AB1755" t="n">
        <v>12.28</v>
      </c>
      <c r="AC1755" t="n">
        <v>12.29</v>
      </c>
      <c r="AD1755" t="n">
        <v>12.289999999999992</v>
      </c>
      <c r="AE1755" t="n">
        <v>-0.009999999999990905</v>
      </c>
      <c r="AF1755" t="n">
        <v>0.0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-0.009999999999999787</v>
      </c>
      <c r="AL1755" t="inlineStr">
        <is>
          <t>unreconciled</t>
        </is>
      </c>
      <c r="AM1755" t="inlineStr">
        <is>
          <t>Order Amount Mismatch (POS&gt;3PO)</t>
        </is>
      </c>
      <c r="AN1755" t="n">
        <v>12.29</v>
      </c>
      <c r="AO1755" t="n">
        <f>ROUND(P1755*100/H1755,2)</f>
        <v>0.0</v>
      </c>
      <c r="AP1755" t="n">
        <f>ROUND(Q1755*100/I1755,2)</f>
        <v>0.0</v>
      </c>
      <c r="AQ1755"/>
      <c r="AR1755"/>
      <c r="AS1755" t="n">
        <v>0.0</v>
      </c>
    </row>
    <row r="1756">
      <c r="A1756" s="1" t="n">
        <v>45234.0</v>
      </c>
      <c r="B1756" s="2" t="n">
        <v>45234.92969907408</v>
      </c>
      <c r="C1756" t="inlineStr">
        <is>
          <t>3140094012085813</t>
        </is>
      </c>
      <c r="D1756" t="inlineStr">
        <is>
          <t>POS0012</t>
        </is>
      </c>
      <c r="E1756" t="inlineStr">
        <is>
          <t>28</t>
        </is>
      </c>
      <c r="F1756" t="inlineStr">
        <is>
          <t>0094</t>
        </is>
      </c>
      <c r="G1756" t="inlineStr">
        <is>
          <t>5317479123</t>
        </is>
      </c>
      <c r="H1756" t="n">
        <v>233.0</v>
      </c>
      <c r="I1756" t="n">
        <v>221.91</v>
      </c>
      <c r="J1756" t="n">
        <v>184.77</v>
      </c>
      <c r="K1756" t="inlineStr">
        <is>
          <t>sale</t>
        </is>
      </c>
      <c r="L1756" t="inlineStr">
        <is>
          <t/>
        </is>
      </c>
      <c r="M1756" t="inlineStr">
        <is>
          <t/>
        </is>
      </c>
      <c r="N1756" t="n">
        <v>0.0</v>
      </c>
      <c r="O1756" t="n">
        <v>0.0</v>
      </c>
      <c r="P1756" t="n">
        <v>177.01</v>
      </c>
      <c r="Q1756" t="n">
        <v>177.01</v>
      </c>
      <c r="R1756" t="n">
        <v>37.14</v>
      </c>
      <c r="S1756" t="n">
        <v>37.14</v>
      </c>
      <c r="T1756" t="n">
        <v>2.22</v>
      </c>
      <c r="U1756" t="n">
        <v>2.22</v>
      </c>
      <c r="V1756" t="n">
        <v>33.26</v>
      </c>
      <c r="W1756" t="n">
        <v>33.26</v>
      </c>
      <c r="X1756" t="n">
        <v>2.91</v>
      </c>
      <c r="Y1756" t="n">
        <v>2.91</v>
      </c>
      <c r="Z1756" t="n">
        <v>6.51</v>
      </c>
      <c r="AA1756" t="n">
        <v>6.51</v>
      </c>
      <c r="AB1756" t="n">
        <v>11.1</v>
      </c>
      <c r="AC1756" t="n">
        <v>11.1</v>
      </c>
      <c r="AD1756" t="n">
        <v>11.090000000000003</v>
      </c>
      <c r="AE1756" t="n">
        <v>0.0</v>
      </c>
      <c r="AF1756" t="n">
        <v>0.0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0.0</v>
      </c>
      <c r="AL1756" t="inlineStr">
        <is>
          <t>unreconciled</t>
        </is>
      </c>
      <c r="AM1756" t="inlineStr">
        <is>
          <t>Order Amount Mismatch (POS&gt;3PO)</t>
        </is>
      </c>
      <c r="AN1756" t="n">
        <v>11.09</v>
      </c>
      <c r="AO1756" t="n">
        <f>ROUND(P1756*100/H1756,2)</f>
        <v>0.0</v>
      </c>
      <c r="AP1756" t="n">
        <f>ROUND(Q1756*100/I1756,2)</f>
        <v>0.0</v>
      </c>
      <c r="AQ1756"/>
      <c r="AR1756"/>
      <c r="AS1756" t="n">
        <v>0.0</v>
      </c>
    </row>
    <row r="1757">
      <c r="A1757" s="1" t="n">
        <v>45235.0</v>
      </c>
      <c r="B1757" s="2" t="n">
        <v>45235.598229166666</v>
      </c>
      <c r="C1757" t="inlineStr">
        <is>
          <t>3140023012059790</t>
        </is>
      </c>
      <c r="D1757" t="inlineStr">
        <is>
          <t>POS0012</t>
        </is>
      </c>
      <c r="E1757" t="inlineStr">
        <is>
          <t>82</t>
        </is>
      </c>
      <c r="F1757" t="inlineStr">
        <is>
          <t>0023</t>
        </is>
      </c>
      <c r="G1757" t="inlineStr">
        <is>
          <t>5317493782</t>
        </is>
      </c>
      <c r="H1757" t="n">
        <v>906.0</v>
      </c>
      <c r="I1757" t="n">
        <v>862.86</v>
      </c>
      <c r="J1757" t="n">
        <v>825.72</v>
      </c>
      <c r="K1757" t="inlineStr">
        <is>
          <t>sale</t>
        </is>
      </c>
      <c r="L1757" t="inlineStr">
        <is>
          <t/>
        </is>
      </c>
      <c r="M1757" t="inlineStr">
        <is>
          <t/>
        </is>
      </c>
      <c r="N1757" t="n">
        <v>0.0</v>
      </c>
      <c r="O1757" t="n">
        <v>0.0</v>
      </c>
      <c r="P1757" t="n">
        <v>665.49</v>
      </c>
      <c r="Q1757" t="n">
        <v>665.49</v>
      </c>
      <c r="R1757" t="n">
        <v>37.14</v>
      </c>
      <c r="S1757" t="n">
        <v>37.14</v>
      </c>
      <c r="T1757" t="n">
        <v>8.63</v>
      </c>
      <c r="U1757" t="n">
        <v>8.63</v>
      </c>
      <c r="V1757" t="n">
        <v>148.63</v>
      </c>
      <c r="W1757" t="n">
        <v>148.63</v>
      </c>
      <c r="X1757" t="n">
        <v>11.32</v>
      </c>
      <c r="Y1757" t="n">
        <v>11.32</v>
      </c>
      <c r="Z1757" t="n">
        <v>28.79</v>
      </c>
      <c r="AA1757" t="n">
        <v>28.79</v>
      </c>
      <c r="AB1757" t="n">
        <v>43.14</v>
      </c>
      <c r="AC1757" t="n">
        <v>43.14</v>
      </c>
      <c r="AD1757" t="n">
        <v>43.139999999999986</v>
      </c>
      <c r="AE1757" t="n">
        <v>0.0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0.0</v>
      </c>
      <c r="AL1757" t="inlineStr">
        <is>
          <t>unreconciled</t>
        </is>
      </c>
      <c r="AM1757" t="inlineStr">
        <is>
          <t>Order Amount Mismatch (POS&gt;3PO)</t>
        </is>
      </c>
      <c r="AN1757" t="n">
        <v>43.14</v>
      </c>
      <c r="AO1757" t="n">
        <f>ROUND(P1757*100/H1757,2)</f>
        <v>0.0</v>
      </c>
      <c r="AP1757" t="n">
        <f>ROUND(Q1757*100/I1757,2)</f>
        <v>0.0</v>
      </c>
      <c r="AQ1757"/>
      <c r="AR1757"/>
      <c r="AS1757" t="n">
        <v>0.0</v>
      </c>
    </row>
    <row r="1758">
      <c r="A1758" s="1" t="n">
        <v>45234.0</v>
      </c>
      <c r="B1758" s="2" t="n">
        <v>45235.021678240744</v>
      </c>
      <c r="C1758" t="inlineStr">
        <is>
          <t>3140094012085904</t>
        </is>
      </c>
      <c r="D1758" t="inlineStr">
        <is>
          <t>POS0012</t>
        </is>
      </c>
      <c r="E1758" t="inlineStr">
        <is>
          <t>19</t>
        </is>
      </c>
      <c r="F1758" t="inlineStr">
        <is>
          <t>0094</t>
        </is>
      </c>
      <c r="G1758" t="inlineStr">
        <is>
          <t>5317497660</t>
        </is>
      </c>
      <c r="H1758" t="n">
        <v>969.0</v>
      </c>
      <c r="I1758" t="n">
        <v>922.88</v>
      </c>
      <c r="J1758" t="n">
        <v>885.74</v>
      </c>
      <c r="K1758" t="inlineStr">
        <is>
          <t>sale</t>
        </is>
      </c>
      <c r="L1758" t="inlineStr">
        <is>
          <t/>
        </is>
      </c>
      <c r="M1758" t="inlineStr">
        <is>
          <t/>
        </is>
      </c>
      <c r="N1758" t="n">
        <v>0.0</v>
      </c>
      <c r="O1758" t="n">
        <v>0.0</v>
      </c>
      <c r="P1758" t="n">
        <v>711.23</v>
      </c>
      <c r="Q1758" t="n">
        <v>711.24</v>
      </c>
      <c r="R1758" t="n">
        <v>37.14</v>
      </c>
      <c r="S1758" t="n">
        <v>37.14</v>
      </c>
      <c r="T1758" t="n">
        <v>9.23</v>
      </c>
      <c r="U1758" t="n">
        <v>9.23</v>
      </c>
      <c r="V1758" t="n">
        <v>159.43</v>
      </c>
      <c r="W1758" t="n">
        <v>159.43</v>
      </c>
      <c r="X1758" t="n">
        <v>12.11</v>
      </c>
      <c r="Y1758" t="n">
        <v>12.11</v>
      </c>
      <c r="Z1758" t="n">
        <v>30.88</v>
      </c>
      <c r="AA1758" t="n">
        <v>30.88</v>
      </c>
      <c r="AB1758" t="n">
        <v>46.14</v>
      </c>
      <c r="AC1758" t="n">
        <v>46.15</v>
      </c>
      <c r="AD1758" t="n">
        <v>46.120000000000005</v>
      </c>
      <c r="AE1758" t="n">
        <v>-0.009999999999990905</v>
      </c>
      <c r="AF1758" t="n">
        <v>0.0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-0.00999999999999801</v>
      </c>
      <c r="AL1758" t="inlineStr">
        <is>
          <t>unreconciled</t>
        </is>
      </c>
      <c r="AM1758" t="inlineStr">
        <is>
          <t>Order Amount Mismatch (POS&gt;3PO)</t>
        </is>
      </c>
      <c r="AN1758" t="n">
        <v>46.12</v>
      </c>
      <c r="AO1758" t="n">
        <f>ROUND(P1758*100/H1758,2)</f>
        <v>0.0</v>
      </c>
      <c r="AP1758" t="n">
        <f>ROUND(Q1758*100/I1758,2)</f>
        <v>0.0</v>
      </c>
      <c r="AQ1758"/>
      <c r="AR1758"/>
      <c r="AS1758" t="n">
        <v>0.0</v>
      </c>
    </row>
    <row r="1759">
      <c r="A1759" s="1" t="n">
        <v>45236.0</v>
      </c>
      <c r="B1759" s="2" t="n">
        <v>45236.65928240741</v>
      </c>
      <c r="C1759" t="inlineStr">
        <is>
          <t>3140094012086517</t>
        </is>
      </c>
      <c r="D1759" t="inlineStr">
        <is>
          <t>POS0012</t>
        </is>
      </c>
      <c r="E1759" t="inlineStr">
        <is>
          <t>32</t>
        </is>
      </c>
      <c r="F1759" t="inlineStr">
        <is>
          <t>0094</t>
        </is>
      </c>
      <c r="G1759" t="inlineStr">
        <is>
          <t>5317497773</t>
        </is>
      </c>
      <c r="H1759" t="n">
        <v>257.0</v>
      </c>
      <c r="I1759" t="n">
        <v>244.76</v>
      </c>
      <c r="J1759" t="n">
        <v>207.62</v>
      </c>
      <c r="K1759" t="inlineStr">
        <is>
          <t>sale</t>
        </is>
      </c>
      <c r="L1759" t="inlineStr">
        <is>
          <t/>
        </is>
      </c>
      <c r="M1759" t="inlineStr">
        <is>
          <t/>
        </is>
      </c>
      <c r="N1759" t="n">
        <v>0.0</v>
      </c>
      <c r="O1759" t="n">
        <v>0.0</v>
      </c>
      <c r="P1759" t="n">
        <v>194.43</v>
      </c>
      <c r="Q1759" t="n">
        <v>194.42</v>
      </c>
      <c r="R1759" t="n">
        <v>37.14</v>
      </c>
      <c r="S1759" t="n">
        <v>37.14</v>
      </c>
      <c r="T1759" t="n">
        <v>2.45</v>
      </c>
      <c r="U1759" t="n">
        <v>2.45</v>
      </c>
      <c r="V1759" t="n">
        <v>37.37</v>
      </c>
      <c r="W1759" t="n">
        <v>37.37</v>
      </c>
      <c r="X1759" t="n">
        <v>3.21</v>
      </c>
      <c r="Y1759" t="n">
        <v>3.21</v>
      </c>
      <c r="Z1759" t="n">
        <v>7.3</v>
      </c>
      <c r="AA1759" t="n">
        <v>7.31</v>
      </c>
      <c r="AB1759" t="n">
        <v>12.24</v>
      </c>
      <c r="AC1759" t="n">
        <v>12.24</v>
      </c>
      <c r="AD1759" t="n">
        <v>12.240000000000009</v>
      </c>
      <c r="AE1759" t="n">
        <v>0.010000000000019327</v>
      </c>
      <c r="AF1759" t="n">
        <v>0.0</v>
      </c>
      <c r="AG1759" t="n">
        <v>0.0</v>
      </c>
      <c r="AH1759" t="n">
        <v>0.0</v>
      </c>
      <c r="AI1759" t="n">
        <v>0.0</v>
      </c>
      <c r="AJ1759" t="n">
        <v>-0.009999999999999787</v>
      </c>
      <c r="AK1759" t="n">
        <v>0.0</v>
      </c>
      <c r="AL1759" t="inlineStr">
        <is>
          <t>unreconciled</t>
        </is>
      </c>
      <c r="AM1759" t="inlineStr">
        <is>
          <t>Order Amount Mismatch (POS&gt;3PO)</t>
        </is>
      </c>
      <c r="AN1759" t="n">
        <v>12.24</v>
      </c>
      <c r="AO1759" t="n">
        <f>ROUND(P1759*100/H1759,2)</f>
        <v>0.0</v>
      </c>
      <c r="AP1759" t="n">
        <f>ROUND(Q1759*100/I1759,2)</f>
        <v>0.0</v>
      </c>
      <c r="AQ1759"/>
      <c r="AR1759"/>
      <c r="AS1759" t="n">
        <v>0.0</v>
      </c>
    </row>
    <row r="1760">
      <c r="A1760" s="1" t="n">
        <v>45234.0</v>
      </c>
      <c r="B1760" s="2" t="n">
        <v>45235.00697916667</v>
      </c>
      <c r="C1760" t="inlineStr">
        <is>
          <t>3140023012059711</t>
        </is>
      </c>
      <c r="D1760" t="inlineStr">
        <is>
          <t>POS0012</t>
        </is>
      </c>
      <c r="E1760" t="inlineStr">
        <is>
          <t>03</t>
        </is>
      </c>
      <c r="F1760" t="inlineStr">
        <is>
          <t>0023</t>
        </is>
      </c>
      <c r="G1760" t="inlineStr">
        <is>
          <t>5317500966</t>
        </is>
      </c>
      <c r="H1760" t="n">
        <v>663.0</v>
      </c>
      <c r="I1760" t="n">
        <v>631.43</v>
      </c>
      <c r="J1760" t="n">
        <v>594.29</v>
      </c>
      <c r="K1760" t="inlineStr">
        <is>
          <t>sale</t>
        </is>
      </c>
      <c r="L1760" t="inlineStr">
        <is>
          <t/>
        </is>
      </c>
      <c r="M1760" t="inlineStr">
        <is>
          <t/>
        </is>
      </c>
      <c r="N1760" t="n">
        <v>0.0</v>
      </c>
      <c r="O1760" t="n">
        <v>0.0</v>
      </c>
      <c r="P1760" t="n">
        <v>489.11</v>
      </c>
      <c r="Q1760" t="n">
        <v>489.11</v>
      </c>
      <c r="R1760" t="n">
        <v>37.14</v>
      </c>
      <c r="S1760" t="n">
        <v>37.14</v>
      </c>
      <c r="T1760" t="n">
        <v>6.31</v>
      </c>
      <c r="U1760" t="n">
        <v>6.31</v>
      </c>
      <c r="V1760" t="n">
        <v>106.97</v>
      </c>
      <c r="W1760" t="n">
        <v>106.97</v>
      </c>
      <c r="X1760" t="n">
        <v>8.29</v>
      </c>
      <c r="Y1760" t="n">
        <v>8.29</v>
      </c>
      <c r="Z1760" t="n">
        <v>20.75</v>
      </c>
      <c r="AA1760" t="n">
        <v>20.74</v>
      </c>
      <c r="AB1760" t="n">
        <v>31.58</v>
      </c>
      <c r="AC1760" t="n">
        <v>31.57</v>
      </c>
      <c r="AD1760" t="n">
        <v>31.57000000000005</v>
      </c>
      <c r="AE1760" t="n">
        <v>0.0</v>
      </c>
      <c r="AF1760" t="n">
        <v>0.0</v>
      </c>
      <c r="AG1760" t="n">
        <v>0.0</v>
      </c>
      <c r="AH1760" t="n">
        <v>0.0</v>
      </c>
      <c r="AI1760" t="n">
        <v>0.0</v>
      </c>
      <c r="AJ1760" t="n">
        <v>0.010000000000001563</v>
      </c>
      <c r="AK1760" t="n">
        <v>0.00999999999999801</v>
      </c>
      <c r="AL1760" t="inlineStr">
        <is>
          <t>unreconciled</t>
        </is>
      </c>
      <c r="AM1760" t="inlineStr">
        <is>
          <t>Order Amount Mismatch (POS&gt;3PO)</t>
        </is>
      </c>
      <c r="AN1760" t="n">
        <v>31.57</v>
      </c>
      <c r="AO1760" t="n">
        <f>ROUND(P1760*100/H1760,2)</f>
        <v>0.0</v>
      </c>
      <c r="AP1760" t="n">
        <f>ROUND(Q1760*100/I1760,2)</f>
        <v>0.0</v>
      </c>
      <c r="AQ1760"/>
      <c r="AR1760"/>
      <c r="AS1760" t="n">
        <v>0.0</v>
      </c>
    </row>
    <row r="1761">
      <c r="A1761" s="1" t="n">
        <v>45236.0</v>
      </c>
      <c r="B1761" s="2" t="n">
        <v>45236.77310185185</v>
      </c>
      <c r="C1761" t="inlineStr">
        <is>
          <t>3140094012086574</t>
        </is>
      </c>
      <c r="D1761" t="inlineStr">
        <is>
          <t>POS0012</t>
        </is>
      </c>
      <c r="E1761" t="inlineStr">
        <is>
          <t>89</t>
        </is>
      </c>
      <c r="F1761" t="inlineStr">
        <is>
          <t>0094</t>
        </is>
      </c>
      <c r="G1761" t="inlineStr">
        <is>
          <t>5317501698</t>
        </is>
      </c>
      <c r="H1761" t="n">
        <v>308.0</v>
      </c>
      <c r="I1761" t="n">
        <v>293.33</v>
      </c>
      <c r="J1761" t="n">
        <v>256.19</v>
      </c>
      <c r="K1761" t="inlineStr">
        <is>
          <t>sale</t>
        </is>
      </c>
      <c r="L1761" t="inlineStr">
        <is>
          <t/>
        </is>
      </c>
      <c r="M1761" t="inlineStr">
        <is>
          <t/>
        </is>
      </c>
      <c r="N1761" t="n">
        <v>0.0</v>
      </c>
      <c r="O1761" t="n">
        <v>0.0</v>
      </c>
      <c r="P1761" t="n">
        <v>231.45</v>
      </c>
      <c r="Q1761" t="n">
        <v>231.44</v>
      </c>
      <c r="R1761" t="n">
        <v>37.14</v>
      </c>
      <c r="S1761" t="n">
        <v>37.14</v>
      </c>
      <c r="T1761" t="n">
        <v>2.93</v>
      </c>
      <c r="U1761" t="n">
        <v>2.93</v>
      </c>
      <c r="V1761" t="n">
        <v>46.11</v>
      </c>
      <c r="W1761" t="n">
        <v>46.11</v>
      </c>
      <c r="X1761" t="n">
        <v>3.85</v>
      </c>
      <c r="Y1761" t="n">
        <v>3.85</v>
      </c>
      <c r="Z1761" t="n">
        <v>8.99</v>
      </c>
      <c r="AA1761" t="n">
        <v>8.99</v>
      </c>
      <c r="AB1761" t="n">
        <v>14.66</v>
      </c>
      <c r="AC1761" t="n">
        <v>14.67</v>
      </c>
      <c r="AD1761" t="n">
        <v>14.670000000000016</v>
      </c>
      <c r="AE1761" t="n">
        <v>0.009999999999990905</v>
      </c>
      <c r="AF1761" t="n">
        <v>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-0.009999999999999787</v>
      </c>
      <c r="AL1761" t="inlineStr">
        <is>
          <t>unreconciled</t>
        </is>
      </c>
      <c r="AM1761" t="inlineStr">
        <is>
          <t>Order Amount Mismatch (POS&gt;3PO)</t>
        </is>
      </c>
      <c r="AN1761" t="n">
        <v>14.67</v>
      </c>
      <c r="AO1761" t="n">
        <f>ROUND(P1761*100/H1761,2)</f>
        <v>0.0</v>
      </c>
      <c r="AP1761" t="n">
        <f>ROUND(Q1761*100/I1761,2)</f>
        <v>0.0</v>
      </c>
      <c r="AQ1761"/>
      <c r="AR1761"/>
      <c r="AS1761" t="n">
        <v>0.0</v>
      </c>
    </row>
    <row r="1762">
      <c r="A1762" s="1" t="n">
        <v>45235.0</v>
      </c>
      <c r="B1762" s="2" t="n">
        <v>45235.653912037036</v>
      </c>
      <c r="C1762" t="inlineStr">
        <is>
          <t>3140094012086061</t>
        </is>
      </c>
      <c r="D1762" t="inlineStr">
        <is>
          <t>POS0012</t>
        </is>
      </c>
      <c r="E1762" t="inlineStr">
        <is>
          <t>76</t>
        </is>
      </c>
      <c r="F1762" t="inlineStr">
        <is>
          <t>0094</t>
        </is>
      </c>
      <c r="G1762" t="inlineStr">
        <is>
          <t>5317505909</t>
        </is>
      </c>
      <c r="H1762" t="n">
        <v>321.0</v>
      </c>
      <c r="I1762" t="n">
        <v>305.72</v>
      </c>
      <c r="J1762" t="n">
        <v>268.58</v>
      </c>
      <c r="K1762" t="inlineStr">
        <is>
          <t>sale</t>
        </is>
      </c>
      <c r="L1762" t="inlineStr">
        <is>
          <t/>
        </is>
      </c>
      <c r="M1762" t="inlineStr">
        <is>
          <t/>
        </is>
      </c>
      <c r="N1762" t="n">
        <v>0.0</v>
      </c>
      <c r="O1762" t="n">
        <v>0.0</v>
      </c>
      <c r="P1762" t="n">
        <v>240.89</v>
      </c>
      <c r="Q1762" t="n">
        <v>240.9</v>
      </c>
      <c r="R1762" t="n">
        <v>37.14</v>
      </c>
      <c r="S1762" t="n">
        <v>37.14</v>
      </c>
      <c r="T1762" t="n">
        <v>3.06</v>
      </c>
      <c r="U1762" t="n">
        <v>3.06</v>
      </c>
      <c r="V1762" t="n">
        <v>48.34</v>
      </c>
      <c r="W1762" t="n">
        <v>48.34</v>
      </c>
      <c r="X1762" t="n">
        <v>4.01</v>
      </c>
      <c r="Y1762" t="n">
        <v>4.01</v>
      </c>
      <c r="Z1762" t="n">
        <v>9.42</v>
      </c>
      <c r="AA1762" t="n">
        <v>9.42</v>
      </c>
      <c r="AB1762" t="n">
        <v>15.28</v>
      </c>
      <c r="AC1762" t="n">
        <v>15.29</v>
      </c>
      <c r="AD1762" t="n">
        <v>15.279999999999973</v>
      </c>
      <c r="AE1762" t="n">
        <v>-0.010000000000019327</v>
      </c>
      <c r="AF1762" t="n">
        <v>0.0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-0.009999999999999787</v>
      </c>
      <c r="AL1762" t="inlineStr">
        <is>
          <t>unreconciled</t>
        </is>
      </c>
      <c r="AM1762" t="inlineStr">
        <is>
          <t>Order Amount Mismatch (POS&gt;3PO)</t>
        </is>
      </c>
      <c r="AN1762" t="n">
        <v>15.28</v>
      </c>
      <c r="AO1762" t="n">
        <f>ROUND(P1762*100/H1762,2)</f>
        <v>0.0</v>
      </c>
      <c r="AP1762" t="n">
        <f>ROUND(Q1762*100/I1762,2)</f>
        <v>0.0</v>
      </c>
      <c r="AQ1762"/>
      <c r="AR1762"/>
      <c r="AS1762" t="n">
        <v>0.0</v>
      </c>
    </row>
    <row r="1763">
      <c r="A1763" s="1" t="n">
        <v>45235.0</v>
      </c>
      <c r="B1763" s="2" t="n">
        <v>45235.58215277778</v>
      </c>
      <c r="C1763" t="inlineStr">
        <is>
          <t>3140094012086005</t>
        </is>
      </c>
      <c r="D1763" t="inlineStr">
        <is>
          <t>POS0012</t>
        </is>
      </c>
      <c r="E1763" t="inlineStr">
        <is>
          <t>20</t>
        </is>
      </c>
      <c r="F1763" t="inlineStr">
        <is>
          <t>0094</t>
        </is>
      </c>
      <c r="G1763" t="inlineStr">
        <is>
          <t>5317520595</t>
        </is>
      </c>
      <c r="H1763" t="n">
        <v>402.0</v>
      </c>
      <c r="I1763" t="n">
        <v>382.85</v>
      </c>
      <c r="J1763" t="n">
        <v>345.71</v>
      </c>
      <c r="K1763" t="inlineStr">
        <is>
          <t>sale</t>
        </is>
      </c>
      <c r="L1763" t="inlineStr">
        <is>
          <t/>
        </is>
      </c>
      <c r="M1763" t="inlineStr">
        <is>
          <t/>
        </is>
      </c>
      <c r="N1763" t="n">
        <v>0.0</v>
      </c>
      <c r="O1763" t="n">
        <v>0.0</v>
      </c>
      <c r="P1763" t="n">
        <v>299.67</v>
      </c>
      <c r="Q1763" t="n">
        <v>299.67</v>
      </c>
      <c r="R1763" t="n">
        <v>37.14</v>
      </c>
      <c r="S1763" t="n">
        <v>37.14</v>
      </c>
      <c r="T1763" t="n">
        <v>3.83</v>
      </c>
      <c r="U1763" t="n">
        <v>3.83</v>
      </c>
      <c r="V1763" t="n">
        <v>62.23</v>
      </c>
      <c r="W1763" t="n">
        <v>62.23</v>
      </c>
      <c r="X1763" t="n">
        <v>5.02</v>
      </c>
      <c r="Y1763" t="n">
        <v>5.02</v>
      </c>
      <c r="Z1763" t="n">
        <v>12.1</v>
      </c>
      <c r="AA1763" t="n">
        <v>12.1</v>
      </c>
      <c r="AB1763" t="n">
        <v>19.14</v>
      </c>
      <c r="AC1763" t="n">
        <v>19.14</v>
      </c>
      <c r="AD1763" t="n">
        <v>19.149999999999977</v>
      </c>
      <c r="AE1763" t="n">
        <v>0.0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0.0</v>
      </c>
      <c r="AL1763" t="inlineStr">
        <is>
          <t>unreconciled</t>
        </is>
      </c>
      <c r="AM1763" t="inlineStr">
        <is>
          <t>Order Amount Mismatch (POS&gt;3PO)</t>
        </is>
      </c>
      <c r="AN1763" t="n">
        <v>19.15</v>
      </c>
      <c r="AO1763" t="n">
        <f>ROUND(P1763*100/H1763,2)</f>
        <v>0.0</v>
      </c>
      <c r="AP1763" t="n">
        <f>ROUND(Q1763*100/I1763,2)</f>
        <v>0.0</v>
      </c>
      <c r="AQ1763"/>
      <c r="AR1763"/>
      <c r="AS1763" t="n">
        <v>0.0</v>
      </c>
    </row>
    <row r="1764">
      <c r="A1764" s="1" t="n">
        <v>45234.0</v>
      </c>
      <c r="B1764" s="2" t="n">
        <v>45234.95019675926</v>
      </c>
      <c r="C1764" t="inlineStr">
        <is>
          <t>3140023012059669</t>
        </is>
      </c>
      <c r="D1764" t="inlineStr">
        <is>
          <t>POS0012</t>
        </is>
      </c>
      <c r="E1764" t="inlineStr">
        <is>
          <t>61</t>
        </is>
      </c>
      <c r="F1764" t="inlineStr">
        <is>
          <t>0023</t>
        </is>
      </c>
      <c r="G1764" t="inlineStr">
        <is>
          <t>5317535540</t>
        </is>
      </c>
      <c r="H1764" t="n">
        <v>159.0</v>
      </c>
      <c r="I1764" t="n">
        <v>151.43</v>
      </c>
      <c r="J1764" t="n">
        <v>114.29</v>
      </c>
      <c r="K1764" t="inlineStr">
        <is>
          <t>sale</t>
        </is>
      </c>
      <c r="L1764" t="inlineStr">
        <is>
          <t/>
        </is>
      </c>
      <c r="M1764" t="inlineStr">
        <is>
          <t/>
        </is>
      </c>
      <c r="N1764" t="n">
        <v>0.0</v>
      </c>
      <c r="O1764" t="n">
        <v>0.0</v>
      </c>
      <c r="P1764" t="n">
        <v>123.3</v>
      </c>
      <c r="Q1764" t="n">
        <v>123.29</v>
      </c>
      <c r="R1764" t="n">
        <v>37.14</v>
      </c>
      <c r="S1764" t="n">
        <v>37.14</v>
      </c>
      <c r="T1764" t="n">
        <v>1.51</v>
      </c>
      <c r="U1764" t="n">
        <v>1.51</v>
      </c>
      <c r="V1764" t="n">
        <v>20.57</v>
      </c>
      <c r="W1764" t="n">
        <v>20.57</v>
      </c>
      <c r="X1764" t="n">
        <v>1.99</v>
      </c>
      <c r="Y1764" t="n">
        <v>1.99</v>
      </c>
      <c r="Z1764" t="n">
        <v>4.06</v>
      </c>
      <c r="AA1764" t="n">
        <v>4.06</v>
      </c>
      <c r="AB1764" t="n">
        <v>7.58</v>
      </c>
      <c r="AC1764" t="n">
        <v>7.57</v>
      </c>
      <c r="AD1764" t="n">
        <v>7.569999999999993</v>
      </c>
      <c r="AE1764" t="n">
        <v>0.009999999999990905</v>
      </c>
      <c r="AF1764" t="n">
        <v>0.0</v>
      </c>
      <c r="AG1764" t="n">
        <v>0.0</v>
      </c>
      <c r="AH1764" t="n">
        <v>0.0</v>
      </c>
      <c r="AI1764" t="n">
        <v>0.0</v>
      </c>
      <c r="AJ1764" t="n">
        <v>0.0</v>
      </c>
      <c r="AK1764" t="n">
        <v>0.009999999999999787</v>
      </c>
      <c r="AL1764" t="inlineStr">
        <is>
          <t>unreconciled</t>
        </is>
      </c>
      <c r="AM1764" t="inlineStr">
        <is>
          <t>Order Amount Mismatch (POS&gt;3PO)</t>
        </is>
      </c>
      <c r="AN1764" t="n">
        <v>7.57</v>
      </c>
      <c r="AO1764" t="n">
        <f>ROUND(P1764*100/H1764,2)</f>
        <v>0.0</v>
      </c>
      <c r="AP1764" t="n">
        <f>ROUND(Q1764*100/I1764,2)</f>
        <v>0.0</v>
      </c>
      <c r="AQ1764"/>
      <c r="AR1764"/>
      <c r="AS1764" t="n">
        <v>0.0</v>
      </c>
    </row>
    <row r="1765">
      <c r="A1765" s="1" t="n">
        <v>45235.0</v>
      </c>
      <c r="B1765" s="2" t="n">
        <v>45235.892384259256</v>
      </c>
      <c r="C1765" t="inlineStr">
        <is>
          <t>3140094012086313</t>
        </is>
      </c>
      <c r="D1765" t="inlineStr">
        <is>
          <t>POS0012</t>
        </is>
      </c>
      <c r="E1765" t="inlineStr">
        <is>
          <t>28</t>
        </is>
      </c>
      <c r="F1765" t="inlineStr">
        <is>
          <t>0094</t>
        </is>
      </c>
      <c r="G1765" t="inlineStr">
        <is>
          <t>5317541957</t>
        </is>
      </c>
      <c r="H1765" t="n">
        <v>343.0</v>
      </c>
      <c r="I1765" t="n">
        <v>326.66</v>
      </c>
      <c r="J1765" t="n">
        <v>289.52</v>
      </c>
      <c r="K1765" t="inlineStr">
        <is>
          <t>sale</t>
        </is>
      </c>
      <c r="L1765" t="inlineStr">
        <is>
          <t/>
        </is>
      </c>
      <c r="M1765" t="inlineStr">
        <is>
          <t/>
        </is>
      </c>
      <c r="N1765" t="n">
        <v>0.0</v>
      </c>
      <c r="O1765" t="n">
        <v>0.0</v>
      </c>
      <c r="P1765" t="n">
        <v>256.84</v>
      </c>
      <c r="Q1765" t="n">
        <v>256.83</v>
      </c>
      <c r="R1765" t="n">
        <v>37.14</v>
      </c>
      <c r="S1765" t="n">
        <v>37.14</v>
      </c>
      <c r="T1765" t="n">
        <v>3.27</v>
      </c>
      <c r="U1765" t="n">
        <v>3.27</v>
      </c>
      <c r="V1765" t="n">
        <v>52.11</v>
      </c>
      <c r="W1765" t="n">
        <v>52.11</v>
      </c>
      <c r="X1765" t="n">
        <v>4.29</v>
      </c>
      <c r="Y1765" t="n">
        <v>4.29</v>
      </c>
      <c r="Z1765" t="n">
        <v>10.15</v>
      </c>
      <c r="AA1765" t="n">
        <v>10.15</v>
      </c>
      <c r="AB1765" t="n">
        <v>16.34</v>
      </c>
      <c r="AC1765" t="n">
        <v>16.33</v>
      </c>
      <c r="AD1765" t="n">
        <v>16.339999999999975</v>
      </c>
      <c r="AE1765" t="n">
        <v>0.009999999999990905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  <c r="AK1765" t="n">
        <v>0.010000000000001563</v>
      </c>
      <c r="AL1765" t="inlineStr">
        <is>
          <t>unreconciled</t>
        </is>
      </c>
      <c r="AM1765" t="inlineStr">
        <is>
          <t>Order Amount Mismatch (POS&gt;3PO)</t>
        </is>
      </c>
      <c r="AN1765" t="n">
        <v>16.34</v>
      </c>
      <c r="AO1765" t="n">
        <f>ROUND(P1765*100/H1765,2)</f>
        <v>0.0</v>
      </c>
      <c r="AP1765" t="n">
        <f>ROUND(Q1765*100/I1765,2)</f>
        <v>0.0</v>
      </c>
      <c r="AQ1765"/>
      <c r="AR1765"/>
      <c r="AS1765" t="n">
        <v>0.0</v>
      </c>
    </row>
    <row r="1766">
      <c r="A1766" s="1" t="n">
        <v>45236.0</v>
      </c>
      <c r="B1766" s="2" t="n">
        <v>45236.724907407406</v>
      </c>
      <c r="C1766" t="inlineStr">
        <is>
          <t>3140023012060057</t>
        </is>
      </c>
      <c r="D1766" t="inlineStr">
        <is>
          <t>POS0012</t>
        </is>
      </c>
      <c r="E1766" t="inlineStr">
        <is>
          <t>49</t>
        </is>
      </c>
      <c r="F1766" t="inlineStr">
        <is>
          <t>0023</t>
        </is>
      </c>
      <c r="G1766" t="inlineStr">
        <is>
          <t>5317553182</t>
        </is>
      </c>
      <c r="H1766" t="n">
        <v>475.0</v>
      </c>
      <c r="I1766" t="n">
        <v>452.38</v>
      </c>
      <c r="J1766" t="n">
        <v>415.24</v>
      </c>
      <c r="K1766" t="inlineStr">
        <is>
          <t>sale</t>
        </is>
      </c>
      <c r="L1766" t="inlineStr">
        <is>
          <t/>
        </is>
      </c>
      <c r="M1766" t="inlineStr">
        <is>
          <t/>
        </is>
      </c>
      <c r="N1766" t="n">
        <v>0.0</v>
      </c>
      <c r="O1766" t="n">
        <v>0.0</v>
      </c>
      <c r="P1766" t="n">
        <v>352.66</v>
      </c>
      <c r="Q1766" t="n">
        <v>352.64</v>
      </c>
      <c r="R1766" t="n">
        <v>37.14</v>
      </c>
      <c r="S1766" t="n">
        <v>37.14</v>
      </c>
      <c r="T1766" t="n">
        <v>4.52</v>
      </c>
      <c r="U1766" t="n">
        <v>4.52</v>
      </c>
      <c r="V1766" t="n">
        <v>74.74</v>
      </c>
      <c r="W1766" t="n">
        <v>74.74</v>
      </c>
      <c r="X1766" t="n">
        <v>5.94</v>
      </c>
      <c r="Y1766" t="n">
        <v>5.94</v>
      </c>
      <c r="Z1766" t="n">
        <v>14.52</v>
      </c>
      <c r="AA1766" t="n">
        <v>14.52</v>
      </c>
      <c r="AB1766" t="n">
        <v>22.62</v>
      </c>
      <c r="AC1766" t="n">
        <v>22.62</v>
      </c>
      <c r="AD1766" t="n">
        <v>22.620000000000005</v>
      </c>
      <c r="AE1766" t="n">
        <v>0.020000000000038654</v>
      </c>
      <c r="AF1766" t="n">
        <v>0.0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0.0</v>
      </c>
      <c r="AL1766" t="inlineStr">
        <is>
          <t>unreconciled</t>
        </is>
      </c>
      <c r="AM1766" t="inlineStr">
        <is>
          <t>Order Amount Mismatch (POS&gt;3PO)</t>
        </is>
      </c>
      <c r="AN1766" t="n">
        <v>22.62</v>
      </c>
      <c r="AO1766" t="n">
        <f>ROUND(P1766*100/H1766,2)</f>
        <v>0.0</v>
      </c>
      <c r="AP1766" t="n">
        <f>ROUND(Q1766*100/I1766,2)</f>
        <v>0.0</v>
      </c>
      <c r="AQ1766"/>
      <c r="AR1766"/>
      <c r="AS1766" t="n">
        <v>0.0</v>
      </c>
    </row>
    <row r="1767">
      <c r="A1767" s="1" t="n">
        <v>45235.0</v>
      </c>
      <c r="B1767" s="2" t="n">
        <v>45235.619375</v>
      </c>
      <c r="C1767" t="inlineStr">
        <is>
          <t>3140023012059801</t>
        </is>
      </c>
      <c r="D1767" t="inlineStr">
        <is>
          <t>POS0012</t>
        </is>
      </c>
      <c r="E1767" t="inlineStr">
        <is>
          <t>93</t>
        </is>
      </c>
      <c r="F1767" t="inlineStr">
        <is>
          <t>0023</t>
        </is>
      </c>
      <c r="G1767" t="inlineStr">
        <is>
          <t>5317558187</t>
        </is>
      </c>
      <c r="H1767" t="n">
        <v>248.0</v>
      </c>
      <c r="I1767" t="n">
        <v>236.19</v>
      </c>
      <c r="J1767" t="n">
        <v>199.05</v>
      </c>
      <c r="K1767" t="inlineStr">
        <is>
          <t>sale</t>
        </is>
      </c>
      <c r="L1767" t="inlineStr">
        <is>
          <t/>
        </is>
      </c>
      <c r="M1767" t="inlineStr">
        <is>
          <t/>
        </is>
      </c>
      <c r="N1767" t="n">
        <v>0.0</v>
      </c>
      <c r="O1767" t="n">
        <v>0.0</v>
      </c>
      <c r="P1767" t="n">
        <v>187.89</v>
      </c>
      <c r="Q1767" t="n">
        <v>187.88</v>
      </c>
      <c r="R1767" t="n">
        <v>37.14</v>
      </c>
      <c r="S1767" t="n">
        <v>37.14</v>
      </c>
      <c r="T1767" t="n">
        <v>2.36</v>
      </c>
      <c r="U1767" t="n">
        <v>2.36</v>
      </c>
      <c r="V1767" t="n">
        <v>35.83</v>
      </c>
      <c r="W1767" t="n">
        <v>35.83</v>
      </c>
      <c r="X1767" t="n">
        <v>3.1</v>
      </c>
      <c r="Y1767" t="n">
        <v>3.1</v>
      </c>
      <c r="Z1767" t="n">
        <v>7.01</v>
      </c>
      <c r="AA1767" t="n">
        <v>7.01</v>
      </c>
      <c r="AB1767" t="n">
        <v>11.82</v>
      </c>
      <c r="AC1767" t="n">
        <v>11.81</v>
      </c>
      <c r="AD1767" t="n">
        <v>11.810000000000002</v>
      </c>
      <c r="AE1767" t="n">
        <v>0.009999999999990905</v>
      </c>
      <c r="AF1767" t="n">
        <v>0.0</v>
      </c>
      <c r="AG1767" t="n">
        <v>0.0</v>
      </c>
      <c r="AH1767" t="n">
        <v>0.0</v>
      </c>
      <c r="AI1767" t="n">
        <v>0.0</v>
      </c>
      <c r="AJ1767" t="n">
        <v>0.0</v>
      </c>
      <c r="AK1767" t="n">
        <v>0.009999999999999787</v>
      </c>
      <c r="AL1767" t="inlineStr">
        <is>
          <t>unreconciled</t>
        </is>
      </c>
      <c r="AM1767" t="inlineStr">
        <is>
          <t>Order Amount Mismatch (POS&gt;3PO)</t>
        </is>
      </c>
      <c r="AN1767" t="n">
        <v>11.81</v>
      </c>
      <c r="AO1767" t="n">
        <f>ROUND(P1767*100/H1767,2)</f>
        <v>0.0</v>
      </c>
      <c r="AP1767" t="n">
        <f>ROUND(Q1767*100/I1767,2)</f>
        <v>0.0</v>
      </c>
      <c r="AQ1767"/>
      <c r="AR1767"/>
      <c r="AS1767" t="n">
        <v>0.0</v>
      </c>
    </row>
    <row r="1768">
      <c r="A1768" s="1" t="n">
        <v>45234.0</v>
      </c>
      <c r="B1768" s="2" t="n">
        <v>45234.979050925926</v>
      </c>
      <c r="C1768" t="inlineStr">
        <is>
          <t>3140023012059689</t>
        </is>
      </c>
      <c r="D1768" t="inlineStr">
        <is>
          <t>POS0012</t>
        </is>
      </c>
      <c r="E1768" t="inlineStr">
        <is>
          <t>81</t>
        </is>
      </c>
      <c r="F1768" t="inlineStr">
        <is>
          <t>0023</t>
        </is>
      </c>
      <c r="G1768" t="inlineStr">
        <is>
          <t>5317563157</t>
        </is>
      </c>
      <c r="H1768" t="n">
        <v>268.0</v>
      </c>
      <c r="I1768" t="n">
        <v>255.24</v>
      </c>
      <c r="J1768" t="n">
        <v>218.1</v>
      </c>
      <c r="K1768" t="inlineStr">
        <is>
          <t>sale</t>
        </is>
      </c>
      <c r="L1768" t="inlineStr">
        <is>
          <t/>
        </is>
      </c>
      <c r="M1768" t="inlineStr">
        <is>
          <t/>
        </is>
      </c>
      <c r="N1768" t="n">
        <v>0.0</v>
      </c>
      <c r="O1768" t="n">
        <v>0.0</v>
      </c>
      <c r="P1768" t="n">
        <v>202.41</v>
      </c>
      <c r="Q1768" t="n">
        <v>202.41</v>
      </c>
      <c r="R1768" t="n">
        <v>37.14</v>
      </c>
      <c r="S1768" t="n">
        <v>37.14</v>
      </c>
      <c r="T1768" t="n">
        <v>2.55</v>
      </c>
      <c r="U1768" t="n">
        <v>2.55</v>
      </c>
      <c r="V1768" t="n">
        <v>39.26</v>
      </c>
      <c r="W1768" t="n">
        <v>39.26</v>
      </c>
      <c r="X1768" t="n">
        <v>3.35</v>
      </c>
      <c r="Y1768" t="n">
        <v>3.35</v>
      </c>
      <c r="Z1768" t="n">
        <v>7.67</v>
      </c>
      <c r="AA1768" t="n">
        <v>7.67</v>
      </c>
      <c r="AB1768" t="n">
        <v>12.76</v>
      </c>
      <c r="AC1768" t="n">
        <v>12.76</v>
      </c>
      <c r="AD1768" t="n">
        <v>12.759999999999991</v>
      </c>
      <c r="AE1768" t="n">
        <v>0.0</v>
      </c>
      <c r="AF1768" t="n">
        <v>0.0</v>
      </c>
      <c r="AG1768" t="n">
        <v>0.0</v>
      </c>
      <c r="AH1768" t="n">
        <v>0.0</v>
      </c>
      <c r="AI1768" t="n">
        <v>0.0</v>
      </c>
      <c r="AJ1768" t="n">
        <v>0.0</v>
      </c>
      <c r="AK1768" t="n">
        <v>0.0</v>
      </c>
      <c r="AL1768" t="inlineStr">
        <is>
          <t>unreconciled</t>
        </is>
      </c>
      <c r="AM1768" t="inlineStr">
        <is>
          <t>Order Amount Mismatch (POS&gt;3PO)</t>
        </is>
      </c>
      <c r="AN1768" t="n">
        <v>12.76</v>
      </c>
      <c r="AO1768" t="n">
        <f>ROUND(P1768*100/H1768,2)</f>
        <v>0.0</v>
      </c>
      <c r="AP1768" t="n">
        <f>ROUND(Q1768*100/I1768,2)</f>
        <v>0.0</v>
      </c>
      <c r="AQ1768"/>
      <c r="AR1768"/>
      <c r="AS1768" t="n">
        <v>0.0</v>
      </c>
    </row>
    <row r="1769">
      <c r="A1769" s="1" t="n">
        <v>45235.0</v>
      </c>
      <c r="B1769" s="2" t="n">
        <v>45235.50158564815</v>
      </c>
      <c r="C1769" t="inlineStr">
        <is>
          <t>3140094012085957</t>
        </is>
      </c>
      <c r="D1769" t="inlineStr">
        <is>
          <t>POS0012</t>
        </is>
      </c>
      <c r="E1769" t="inlineStr">
        <is>
          <t>72</t>
        </is>
      </c>
      <c r="F1769" t="inlineStr">
        <is>
          <t>0094</t>
        </is>
      </c>
      <c r="G1769" t="inlineStr">
        <is>
          <t>5317569433</t>
        </is>
      </c>
      <c r="H1769" t="n">
        <v>276.0</v>
      </c>
      <c r="I1769" t="n">
        <v>262.86</v>
      </c>
      <c r="J1769" t="n">
        <v>225.72</v>
      </c>
      <c r="K1769" t="inlineStr">
        <is>
          <t>sale</t>
        </is>
      </c>
      <c r="L1769" t="inlineStr">
        <is>
          <t/>
        </is>
      </c>
      <c r="M1769" t="inlineStr">
        <is>
          <t/>
        </is>
      </c>
      <c r="N1769" t="n">
        <v>0.0</v>
      </c>
      <c r="O1769" t="n">
        <v>0.0</v>
      </c>
      <c r="P1769" t="n">
        <v>208.22</v>
      </c>
      <c r="Q1769" t="n">
        <v>208.2</v>
      </c>
      <c r="R1769" t="n">
        <v>37.14</v>
      </c>
      <c r="S1769" t="n">
        <v>37.14</v>
      </c>
      <c r="T1769" t="n">
        <v>2.63</v>
      </c>
      <c r="U1769" t="n">
        <v>2.63</v>
      </c>
      <c r="V1769" t="n">
        <v>40.63</v>
      </c>
      <c r="W1769" t="n">
        <v>40.63</v>
      </c>
      <c r="X1769" t="n">
        <v>3.45</v>
      </c>
      <c r="Y1769" t="n">
        <v>3.45</v>
      </c>
      <c r="Z1769" t="n">
        <v>7.93</v>
      </c>
      <c r="AA1769" t="n">
        <v>7.93</v>
      </c>
      <c r="AB1769" t="n">
        <v>13.14</v>
      </c>
      <c r="AC1769" t="n">
        <v>13.14</v>
      </c>
      <c r="AD1769" t="n">
        <v>13.139999999999986</v>
      </c>
      <c r="AE1769" t="n">
        <v>0.020000000000010232</v>
      </c>
      <c r="AF1769" t="n">
        <v>0.0</v>
      </c>
      <c r="AG1769" t="n">
        <v>0.0</v>
      </c>
      <c r="AH1769" t="n">
        <v>0.0</v>
      </c>
      <c r="AI1769" t="n">
        <v>0.0</v>
      </c>
      <c r="AJ1769" t="n">
        <v>0.0</v>
      </c>
      <c r="AK1769" t="n">
        <v>0.0</v>
      </c>
      <c r="AL1769" t="inlineStr">
        <is>
          <t>unreconciled</t>
        </is>
      </c>
      <c r="AM1769" t="inlineStr">
        <is>
          <t>Order Amount Mismatch (POS&gt;3PO)</t>
        </is>
      </c>
      <c r="AN1769" t="n">
        <v>13.14</v>
      </c>
      <c r="AO1769" t="n">
        <f>ROUND(P1769*100/H1769,2)</f>
        <v>0.0</v>
      </c>
      <c r="AP1769" t="n">
        <f>ROUND(Q1769*100/I1769,2)</f>
        <v>0.0</v>
      </c>
      <c r="AQ1769"/>
      <c r="AR1769"/>
      <c r="AS1769" t="n">
        <v>0.0</v>
      </c>
    </row>
    <row r="1770">
      <c r="A1770" s="1" t="n">
        <v>45235.0</v>
      </c>
      <c r="B1770" s="2" t="n">
        <v>45235.90373842593</v>
      </c>
      <c r="C1770" t="inlineStr">
        <is>
          <t>3140094012086320</t>
        </is>
      </c>
      <c r="D1770" t="inlineStr">
        <is>
          <t>POS0012</t>
        </is>
      </c>
      <c r="E1770" t="inlineStr">
        <is>
          <t>35</t>
        </is>
      </c>
      <c r="F1770" t="inlineStr">
        <is>
          <t>0094</t>
        </is>
      </c>
      <c r="G1770" t="inlineStr">
        <is>
          <t>5317569532</t>
        </is>
      </c>
      <c r="H1770" t="n">
        <v>253.00000000000003</v>
      </c>
      <c r="I1770" t="n">
        <v>240.94</v>
      </c>
      <c r="J1770" t="n">
        <v>203.8</v>
      </c>
      <c r="K1770" t="inlineStr">
        <is>
          <t>sale</t>
        </is>
      </c>
      <c r="L1770" t="inlineStr">
        <is>
          <t/>
        </is>
      </c>
      <c r="M1770" t="inlineStr">
        <is>
          <t/>
        </is>
      </c>
      <c r="N1770" t="n">
        <v>0.0</v>
      </c>
      <c r="O1770" t="n">
        <v>0.0</v>
      </c>
      <c r="P1770" t="n">
        <v>191.52</v>
      </c>
      <c r="Q1770" t="n">
        <v>191.51</v>
      </c>
      <c r="R1770" t="n">
        <v>37.14</v>
      </c>
      <c r="S1770" t="n">
        <v>37.14</v>
      </c>
      <c r="T1770" t="n">
        <v>2.41</v>
      </c>
      <c r="U1770" t="n">
        <v>2.41</v>
      </c>
      <c r="V1770" t="n">
        <v>36.68</v>
      </c>
      <c r="W1770" t="n">
        <v>36.68</v>
      </c>
      <c r="X1770" t="n">
        <v>3.16</v>
      </c>
      <c r="Y1770" t="n">
        <v>3.16</v>
      </c>
      <c r="Z1770" t="n">
        <v>7.17</v>
      </c>
      <c r="AA1770" t="n">
        <v>7.17</v>
      </c>
      <c r="AB1770" t="n">
        <v>12.04</v>
      </c>
      <c r="AC1770" t="n">
        <v>12.05</v>
      </c>
      <c r="AD1770" t="n">
        <v>12.06000000000003</v>
      </c>
      <c r="AE1770" t="n">
        <v>0.010000000000019327</v>
      </c>
      <c r="AF1770" t="n">
        <v>0.0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-0.010000000000001563</v>
      </c>
      <c r="AL1770" t="inlineStr">
        <is>
          <t>unreconciled</t>
        </is>
      </c>
      <c r="AM1770" t="inlineStr">
        <is>
          <t>Order Amount Mismatch (POS&gt;3PO)</t>
        </is>
      </c>
      <c r="AN1770" t="n">
        <v>12.06</v>
      </c>
      <c r="AO1770" t="n">
        <f>ROUND(P1770*100/H1770,2)</f>
        <v>0.0</v>
      </c>
      <c r="AP1770" t="n">
        <f>ROUND(Q1770*100/I1770,2)</f>
        <v>0.0</v>
      </c>
      <c r="AQ1770"/>
      <c r="AR1770"/>
      <c r="AS1770" t="n">
        <v>0.0</v>
      </c>
    </row>
    <row r="1771">
      <c r="A1771" s="1" t="n">
        <v>45235.0</v>
      </c>
      <c r="B1771" s="2" t="n">
        <v>45235.79349537037</v>
      </c>
      <c r="C1771" t="inlineStr">
        <is>
          <t>3140094012086184</t>
        </is>
      </c>
      <c r="D1771" t="inlineStr">
        <is>
          <t>POS0012</t>
        </is>
      </c>
      <c r="E1771" t="inlineStr">
        <is>
          <t>99</t>
        </is>
      </c>
      <c r="F1771" t="inlineStr">
        <is>
          <t>0094</t>
        </is>
      </c>
      <c r="G1771" t="inlineStr">
        <is>
          <t>5317571475</t>
        </is>
      </c>
      <c r="H1771" t="n">
        <v>255.0</v>
      </c>
      <c r="I1771" t="n">
        <v>242.86</v>
      </c>
      <c r="J1771" t="n">
        <v>205.72</v>
      </c>
      <c r="K1771" t="inlineStr">
        <is>
          <t>sale</t>
        </is>
      </c>
      <c r="L1771" t="inlineStr">
        <is>
          <t/>
        </is>
      </c>
      <c r="M1771" t="inlineStr">
        <is>
          <t/>
        </is>
      </c>
      <c r="N1771" t="n">
        <v>0.0</v>
      </c>
      <c r="O1771" t="n">
        <v>0.0</v>
      </c>
      <c r="P1771" t="n">
        <v>192.97</v>
      </c>
      <c r="Q1771" t="n">
        <v>192.95</v>
      </c>
      <c r="R1771" t="n">
        <v>37.14</v>
      </c>
      <c r="S1771" t="n">
        <v>37.14</v>
      </c>
      <c r="T1771" t="n">
        <v>2.43</v>
      </c>
      <c r="U1771" t="n">
        <v>2.43</v>
      </c>
      <c r="V1771" t="n">
        <v>37.03</v>
      </c>
      <c r="W1771" t="n">
        <v>37.03</v>
      </c>
      <c r="X1771" t="n">
        <v>3.19</v>
      </c>
      <c r="Y1771" t="n">
        <v>3.19</v>
      </c>
      <c r="Z1771" t="n">
        <v>7.24</v>
      </c>
      <c r="AA1771" t="n">
        <v>7.24</v>
      </c>
      <c r="AB1771" t="n">
        <v>12.14</v>
      </c>
      <c r="AC1771" t="n">
        <v>12.14</v>
      </c>
      <c r="AD1771" t="n">
        <v>12.139999999999986</v>
      </c>
      <c r="AE1771" t="n">
        <v>0.020000000000010232</v>
      </c>
      <c r="AF1771" t="n">
        <v>0.0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0.0</v>
      </c>
      <c r="AL1771" t="inlineStr">
        <is>
          <t>unreconciled</t>
        </is>
      </c>
      <c r="AM1771" t="inlineStr">
        <is>
          <t>Order Amount Mismatch (POS&gt;3PO)</t>
        </is>
      </c>
      <c r="AN1771" t="n">
        <v>12.14</v>
      </c>
      <c r="AO1771" t="n">
        <f>ROUND(P1771*100/H1771,2)</f>
        <v>0.0</v>
      </c>
      <c r="AP1771" t="n">
        <f>ROUND(Q1771*100/I1771,2)</f>
        <v>0.0</v>
      </c>
      <c r="AQ1771"/>
      <c r="AR1771"/>
      <c r="AS1771" t="n">
        <v>0.0</v>
      </c>
    </row>
    <row r="1772">
      <c r="A1772" s="1" t="n">
        <v>45235.0</v>
      </c>
      <c r="B1772" s="2" t="n">
        <v>45235.868622685186</v>
      </c>
      <c r="C1772" t="inlineStr">
        <is>
          <t>3140094012086283</t>
        </is>
      </c>
      <c r="D1772" t="inlineStr">
        <is>
          <t>POS0012</t>
        </is>
      </c>
      <c r="E1772" t="inlineStr">
        <is>
          <t>98</t>
        </is>
      </c>
      <c r="F1772" t="inlineStr">
        <is>
          <t>0094</t>
        </is>
      </c>
      <c r="G1772" t="inlineStr">
        <is>
          <t>5317572303</t>
        </is>
      </c>
      <c r="H1772" t="n">
        <v>363.0</v>
      </c>
      <c r="I1772" t="n">
        <v>345.71</v>
      </c>
      <c r="J1772" t="n">
        <v>308.57</v>
      </c>
      <c r="K1772" t="inlineStr">
        <is>
          <t>sale</t>
        </is>
      </c>
      <c r="L1772" t="inlineStr">
        <is>
          <t/>
        </is>
      </c>
      <c r="M1772" t="inlineStr">
        <is>
          <t/>
        </is>
      </c>
      <c r="N1772" t="n">
        <v>0.0</v>
      </c>
      <c r="O1772" t="n">
        <v>0.0</v>
      </c>
      <c r="P1772" t="n">
        <v>271.36</v>
      </c>
      <c r="Q1772" t="n">
        <v>271.36</v>
      </c>
      <c r="R1772" t="n">
        <v>37.14</v>
      </c>
      <c r="S1772" t="n">
        <v>37.14</v>
      </c>
      <c r="T1772" t="n">
        <v>3.46</v>
      </c>
      <c r="U1772" t="n">
        <v>3.46</v>
      </c>
      <c r="V1772" t="n">
        <v>55.54</v>
      </c>
      <c r="W1772" t="n">
        <v>55.54</v>
      </c>
      <c r="X1772" t="n">
        <v>4.54</v>
      </c>
      <c r="Y1772" t="n">
        <v>4.54</v>
      </c>
      <c r="Z1772" t="n">
        <v>10.81</v>
      </c>
      <c r="AA1772" t="n">
        <v>10.82</v>
      </c>
      <c r="AB1772" t="n">
        <v>17.28</v>
      </c>
      <c r="AC1772" t="n">
        <v>17.29</v>
      </c>
      <c r="AD1772" t="n">
        <v>17.29000000000002</v>
      </c>
      <c r="AE1772" t="n">
        <v>0.0</v>
      </c>
      <c r="AF1772" t="n">
        <v>0.0</v>
      </c>
      <c r="AG1772" t="n">
        <v>0.0</v>
      </c>
      <c r="AH1772" t="n">
        <v>0.0</v>
      </c>
      <c r="AI1772" t="n">
        <v>0.0</v>
      </c>
      <c r="AJ1772" t="n">
        <v>-0.009999999999999787</v>
      </c>
      <c r="AK1772" t="n">
        <v>-0.00999999999999801</v>
      </c>
      <c r="AL1772" t="inlineStr">
        <is>
          <t>unreconciled</t>
        </is>
      </c>
      <c r="AM1772" t="inlineStr">
        <is>
          <t>Order Amount Mismatch (POS&gt;3PO)</t>
        </is>
      </c>
      <c r="AN1772" t="n">
        <v>17.29</v>
      </c>
      <c r="AO1772" t="n">
        <f>ROUND(P1772*100/H1772,2)</f>
        <v>0.0</v>
      </c>
      <c r="AP1772" t="n">
        <f>ROUND(Q1772*100/I1772,2)</f>
        <v>0.0</v>
      </c>
      <c r="AQ1772"/>
      <c r="AR1772"/>
      <c r="AS1772" t="n">
        <v>0.0</v>
      </c>
    </row>
    <row r="1773">
      <c r="A1773" s="1" t="n">
        <v>45234.0</v>
      </c>
      <c r="B1773" s="2" t="n">
        <v>45234.960173611114</v>
      </c>
      <c r="C1773" t="inlineStr">
        <is>
          <t>3140023012059675</t>
        </is>
      </c>
      <c r="D1773" t="inlineStr">
        <is>
          <t>POS0012</t>
        </is>
      </c>
      <c r="E1773" t="inlineStr">
        <is>
          <t>67</t>
        </is>
      </c>
      <c r="F1773" t="inlineStr">
        <is>
          <t>0023</t>
        </is>
      </c>
      <c r="G1773" t="inlineStr">
        <is>
          <t>5317579410</t>
        </is>
      </c>
      <c r="H1773" t="n">
        <v>436.0</v>
      </c>
      <c r="I1773" t="n">
        <v>415.24</v>
      </c>
      <c r="J1773" t="n">
        <v>378.1</v>
      </c>
      <c r="K1773" t="inlineStr">
        <is>
          <t>sale</t>
        </is>
      </c>
      <c r="L1773" t="inlineStr">
        <is>
          <t/>
        </is>
      </c>
      <c r="M1773" t="inlineStr">
        <is>
          <t/>
        </is>
      </c>
      <c r="N1773" t="n">
        <v>0.0</v>
      </c>
      <c r="O1773" t="n">
        <v>0.0</v>
      </c>
      <c r="P1773" t="n">
        <v>324.35</v>
      </c>
      <c r="Q1773" t="n">
        <v>324.35</v>
      </c>
      <c r="R1773" t="n">
        <v>37.14</v>
      </c>
      <c r="S1773" t="n">
        <v>37.14</v>
      </c>
      <c r="T1773" t="n">
        <v>4.15</v>
      </c>
      <c r="U1773" t="n">
        <v>4.15</v>
      </c>
      <c r="V1773" t="n">
        <v>68.06</v>
      </c>
      <c r="W1773" t="n">
        <v>68.06</v>
      </c>
      <c r="X1773" t="n">
        <v>5.45</v>
      </c>
      <c r="Y1773" t="n">
        <v>5.45</v>
      </c>
      <c r="Z1773" t="n">
        <v>13.23</v>
      </c>
      <c r="AA1773" t="n">
        <v>13.23</v>
      </c>
      <c r="AB1773" t="n">
        <v>20.76</v>
      </c>
      <c r="AC1773" t="n">
        <v>20.76</v>
      </c>
      <c r="AD1773" t="n">
        <v>20.75999999999999</v>
      </c>
      <c r="AE1773" t="n">
        <v>0.0</v>
      </c>
      <c r="AF1773" t="n">
        <v>0.0</v>
      </c>
      <c r="AG1773" t="n">
        <v>0.0</v>
      </c>
      <c r="AH1773" t="n">
        <v>0.0</v>
      </c>
      <c r="AI1773" t="n">
        <v>0.0</v>
      </c>
      <c r="AJ1773" t="n">
        <v>0.0</v>
      </c>
      <c r="AK1773" t="n">
        <v>0.0</v>
      </c>
      <c r="AL1773" t="inlineStr">
        <is>
          <t>unreconciled</t>
        </is>
      </c>
      <c r="AM1773" t="inlineStr">
        <is>
          <t>Order Amount Mismatch (POS&gt;3PO)</t>
        </is>
      </c>
      <c r="AN1773" t="n">
        <v>20.76</v>
      </c>
      <c r="AO1773" t="n">
        <f>ROUND(P1773*100/H1773,2)</f>
        <v>0.0</v>
      </c>
      <c r="AP1773" t="n">
        <f>ROUND(Q1773*100/I1773,2)</f>
        <v>0.0</v>
      </c>
      <c r="AQ1773"/>
      <c r="AR1773"/>
      <c r="AS1773" t="n">
        <v>0.0</v>
      </c>
    </row>
    <row r="1774">
      <c r="A1774" s="1" t="n">
        <v>45235.0</v>
      </c>
      <c r="B1774" s="2" t="n">
        <v>45235.80447916667</v>
      </c>
      <c r="C1774" t="inlineStr">
        <is>
          <t>3140023012059826</t>
        </is>
      </c>
      <c r="D1774" t="inlineStr">
        <is>
          <t>POS0012</t>
        </is>
      </c>
      <c r="E1774" t="inlineStr">
        <is>
          <t>18</t>
        </is>
      </c>
      <c r="F1774" t="inlineStr">
        <is>
          <t>0023</t>
        </is>
      </c>
      <c r="G1774" t="inlineStr">
        <is>
          <t>5317580347</t>
        </is>
      </c>
      <c r="H1774" t="n">
        <v>485.0</v>
      </c>
      <c r="I1774" t="n">
        <v>461.9</v>
      </c>
      <c r="J1774" t="n">
        <v>424.76</v>
      </c>
      <c r="K1774" t="inlineStr">
        <is>
          <t>sale</t>
        </is>
      </c>
      <c r="L1774" t="inlineStr">
        <is>
          <t/>
        </is>
      </c>
      <c r="M1774" t="inlineStr">
        <is>
          <t/>
        </is>
      </c>
      <c r="N1774" t="n">
        <v>0.0</v>
      </c>
      <c r="O1774" t="n">
        <v>0.0</v>
      </c>
      <c r="P1774" t="n">
        <v>359.91</v>
      </c>
      <c r="Q1774" t="n">
        <v>359.91</v>
      </c>
      <c r="R1774" t="n">
        <v>37.14</v>
      </c>
      <c r="S1774" t="n">
        <v>37.14</v>
      </c>
      <c r="T1774" t="n">
        <v>4.62</v>
      </c>
      <c r="U1774" t="n">
        <v>4.62</v>
      </c>
      <c r="V1774" t="n">
        <v>76.46</v>
      </c>
      <c r="W1774" t="n">
        <v>76.46</v>
      </c>
      <c r="X1774" t="n">
        <v>6.06</v>
      </c>
      <c r="Y1774" t="n">
        <v>6.06</v>
      </c>
      <c r="Z1774" t="n">
        <v>14.85</v>
      </c>
      <c r="AA1774" t="n">
        <v>14.85</v>
      </c>
      <c r="AB1774" t="n">
        <v>23.1</v>
      </c>
      <c r="AC1774" t="n">
        <v>23.1</v>
      </c>
      <c r="AD1774" t="n">
        <v>23.100000000000023</v>
      </c>
      <c r="AE1774" t="n">
        <v>0.0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0.0</v>
      </c>
      <c r="AL1774" t="inlineStr">
        <is>
          <t>unreconciled</t>
        </is>
      </c>
      <c r="AM1774" t="inlineStr">
        <is>
          <t>Order Amount Mismatch (POS&gt;3PO)</t>
        </is>
      </c>
      <c r="AN1774" t="n">
        <v>23.1</v>
      </c>
      <c r="AO1774" t="n">
        <f>ROUND(P1774*100/H1774,2)</f>
        <v>0.0</v>
      </c>
      <c r="AP1774" t="n">
        <f>ROUND(Q1774*100/I1774,2)</f>
        <v>0.0</v>
      </c>
      <c r="AQ1774"/>
      <c r="AR1774"/>
      <c r="AS1774" t="n">
        <v>0.0</v>
      </c>
    </row>
    <row r="1775">
      <c r="A1775" s="1" t="n">
        <v>45236.0</v>
      </c>
      <c r="B1775" s="2" t="n">
        <v>45236.81238425926</v>
      </c>
      <c r="C1775" t="inlineStr">
        <is>
          <t>3140094012086598</t>
        </is>
      </c>
      <c r="D1775" t="inlineStr">
        <is>
          <t>POS0012</t>
        </is>
      </c>
      <c r="E1775" t="inlineStr">
        <is>
          <t>13</t>
        </is>
      </c>
      <c r="F1775" t="inlineStr">
        <is>
          <t>0094</t>
        </is>
      </c>
      <c r="G1775" t="inlineStr">
        <is>
          <t>5317587707</t>
        </is>
      </c>
      <c r="H1775" t="n">
        <v>159.0</v>
      </c>
      <c r="I1775" t="n">
        <v>151.43</v>
      </c>
      <c r="J1775" t="n">
        <v>114.29</v>
      </c>
      <c r="K1775" t="inlineStr">
        <is>
          <t>sale</t>
        </is>
      </c>
      <c r="L1775" t="inlineStr">
        <is>
          <t/>
        </is>
      </c>
      <c r="M1775" t="inlineStr">
        <is>
          <t/>
        </is>
      </c>
      <c r="N1775" t="n">
        <v>0.0</v>
      </c>
      <c r="O1775" t="n">
        <v>0.0</v>
      </c>
      <c r="P1775" t="n">
        <v>123.3</v>
      </c>
      <c r="Q1775" t="n">
        <v>123.29</v>
      </c>
      <c r="R1775" t="n">
        <v>37.14</v>
      </c>
      <c r="S1775" t="n">
        <v>37.14</v>
      </c>
      <c r="T1775" t="n">
        <v>1.51</v>
      </c>
      <c r="U1775" t="n">
        <v>1.51</v>
      </c>
      <c r="V1775" t="n">
        <v>20.57</v>
      </c>
      <c r="W1775" t="n">
        <v>20.57</v>
      </c>
      <c r="X1775" t="n">
        <v>1.99</v>
      </c>
      <c r="Y1775" t="n">
        <v>1.99</v>
      </c>
      <c r="Z1775" t="n">
        <v>4.06</v>
      </c>
      <c r="AA1775" t="n">
        <v>4.06</v>
      </c>
      <c r="AB1775" t="n">
        <v>7.58</v>
      </c>
      <c r="AC1775" t="n">
        <v>7.57</v>
      </c>
      <c r="AD1775" t="n">
        <v>7.569999999999993</v>
      </c>
      <c r="AE1775" t="n">
        <v>0.009999999999990905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0.0</v>
      </c>
      <c r="AK1775" t="n">
        <v>0.009999999999999787</v>
      </c>
      <c r="AL1775" t="inlineStr">
        <is>
          <t>unreconciled</t>
        </is>
      </c>
      <c r="AM1775" t="inlineStr">
        <is>
          <t>Order Amount Mismatch (POS&gt;3PO)</t>
        </is>
      </c>
      <c r="AN1775" t="n">
        <v>7.57</v>
      </c>
      <c r="AO1775" t="n">
        <f>ROUND(P1775*100/H1775,2)</f>
        <v>0.0</v>
      </c>
      <c r="AP1775" t="n">
        <f>ROUND(Q1775*100/I1775,2)</f>
        <v>0.0</v>
      </c>
      <c r="AQ1775"/>
      <c r="AR1775"/>
      <c r="AS1775" t="n">
        <v>0.0</v>
      </c>
    </row>
    <row r="1776">
      <c r="A1776" s="1" t="n">
        <v>45234.0</v>
      </c>
      <c r="B1776" s="2" t="n">
        <v>45234.976956018516</v>
      </c>
      <c r="C1776" t="inlineStr">
        <is>
          <t>3140094012085854</t>
        </is>
      </c>
      <c r="D1776" t="inlineStr">
        <is>
          <t>POS0012</t>
        </is>
      </c>
      <c r="E1776" t="inlineStr">
        <is>
          <t>69</t>
        </is>
      </c>
      <c r="F1776" t="inlineStr">
        <is>
          <t>0094</t>
        </is>
      </c>
      <c r="G1776" t="inlineStr">
        <is>
          <t>5317588341</t>
        </is>
      </c>
      <c r="H1776" t="n">
        <v>255.0</v>
      </c>
      <c r="I1776" t="n">
        <v>242.86</v>
      </c>
      <c r="J1776" t="n">
        <v>205.72</v>
      </c>
      <c r="K1776" t="inlineStr">
        <is>
          <t>sale</t>
        </is>
      </c>
      <c r="L1776" t="inlineStr">
        <is>
          <t/>
        </is>
      </c>
      <c r="M1776" t="inlineStr">
        <is>
          <t/>
        </is>
      </c>
      <c r="N1776" t="n">
        <v>0.0</v>
      </c>
      <c r="O1776" t="n">
        <v>0.0</v>
      </c>
      <c r="P1776" t="n">
        <v>192.97</v>
      </c>
      <c r="Q1776" t="n">
        <v>192.97</v>
      </c>
      <c r="R1776" t="n">
        <v>37.14</v>
      </c>
      <c r="S1776" t="n">
        <v>37.14</v>
      </c>
      <c r="T1776" t="n">
        <v>2.43</v>
      </c>
      <c r="U1776" t="n">
        <v>2.43</v>
      </c>
      <c r="V1776" t="n">
        <v>37.03</v>
      </c>
      <c r="W1776" t="n">
        <v>37.03</v>
      </c>
      <c r="X1776" t="n">
        <v>3.19</v>
      </c>
      <c r="Y1776" t="n">
        <v>3.19</v>
      </c>
      <c r="Z1776" t="n">
        <v>7.24</v>
      </c>
      <c r="AA1776" t="n">
        <v>7.24</v>
      </c>
      <c r="AB1776" t="n">
        <v>12.14</v>
      </c>
      <c r="AC1776" t="n">
        <v>12.14</v>
      </c>
      <c r="AD1776" t="n">
        <v>12.139999999999986</v>
      </c>
      <c r="AE1776" t="n">
        <v>0.0</v>
      </c>
      <c r="AF1776" t="n">
        <v>0.0</v>
      </c>
      <c r="AG1776" t="n">
        <v>0.0</v>
      </c>
      <c r="AH1776" t="n">
        <v>0.0</v>
      </c>
      <c r="AI1776" t="n">
        <v>0.0</v>
      </c>
      <c r="AJ1776" t="n">
        <v>0.0</v>
      </c>
      <c r="AK1776" t="n">
        <v>0.0</v>
      </c>
      <c r="AL1776" t="inlineStr">
        <is>
          <t>unreconciled</t>
        </is>
      </c>
      <c r="AM1776" t="inlineStr">
        <is>
          <t>Order Amount Mismatch (POS&gt;3PO)</t>
        </is>
      </c>
      <c r="AN1776" t="n">
        <v>12.14</v>
      </c>
      <c r="AO1776" t="n">
        <f>ROUND(P1776*100/H1776,2)</f>
        <v>0.0</v>
      </c>
      <c r="AP1776" t="n">
        <f>ROUND(Q1776*100/I1776,2)</f>
        <v>0.0</v>
      </c>
      <c r="AQ1776"/>
      <c r="AR1776"/>
      <c r="AS1776" t="n">
        <v>0.0</v>
      </c>
    </row>
    <row r="1777">
      <c r="A1777" s="1" t="n">
        <v>45236.0</v>
      </c>
      <c r="B1777" s="2" t="n">
        <v>45236.46487268519</v>
      </c>
      <c r="C1777" t="inlineStr">
        <is>
          <t>3140094012086434</t>
        </is>
      </c>
      <c r="D1777" t="inlineStr">
        <is>
          <t>POS0012</t>
        </is>
      </c>
      <c r="E1777" t="inlineStr">
        <is>
          <t>49</t>
        </is>
      </c>
      <c r="F1777" t="inlineStr">
        <is>
          <t>0094</t>
        </is>
      </c>
      <c r="G1777" t="inlineStr">
        <is>
          <t>5317610278</t>
        </is>
      </c>
      <c r="H1777" t="n">
        <v>209.0</v>
      </c>
      <c r="I1777" t="n">
        <v>199.05</v>
      </c>
      <c r="J1777" t="n">
        <v>161.91</v>
      </c>
      <c r="K1777" t="inlineStr">
        <is>
          <t>sale</t>
        </is>
      </c>
      <c r="L1777" t="inlineStr">
        <is>
          <t/>
        </is>
      </c>
      <c r="M1777" t="inlineStr">
        <is>
          <t/>
        </is>
      </c>
      <c r="N1777" t="n">
        <v>0.0</v>
      </c>
      <c r="O1777" t="n">
        <v>0.0</v>
      </c>
      <c r="P1777" t="n">
        <v>159.59</v>
      </c>
      <c r="Q1777" t="n">
        <v>159.58</v>
      </c>
      <c r="R1777" t="n">
        <v>37.14</v>
      </c>
      <c r="S1777" t="n">
        <v>37.14</v>
      </c>
      <c r="T1777" t="n">
        <v>1.99</v>
      </c>
      <c r="U1777" t="n">
        <v>1.99</v>
      </c>
      <c r="V1777" t="n">
        <v>29.14</v>
      </c>
      <c r="W1777" t="n">
        <v>29.14</v>
      </c>
      <c r="X1777" t="n">
        <v>2.61</v>
      </c>
      <c r="Y1777" t="n">
        <v>2.61</v>
      </c>
      <c r="Z1777" t="n">
        <v>5.72</v>
      </c>
      <c r="AA1777" t="n">
        <v>5.72</v>
      </c>
      <c r="AB1777" t="n">
        <v>9.96</v>
      </c>
      <c r="AC1777" t="n">
        <v>9.95</v>
      </c>
      <c r="AD1777" t="n">
        <v>9.949999999999989</v>
      </c>
      <c r="AE1777" t="n">
        <v>0.009999999999990905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0.010000000000001563</v>
      </c>
      <c r="AL1777" t="inlineStr">
        <is>
          <t>unreconciled</t>
        </is>
      </c>
      <c r="AM1777" t="inlineStr">
        <is>
          <t>Order Amount Mismatch (POS&gt;3PO)</t>
        </is>
      </c>
      <c r="AN1777" t="n">
        <v>9.95</v>
      </c>
      <c r="AO1777" t="n">
        <f>ROUND(P1777*100/H1777,2)</f>
        <v>0.0</v>
      </c>
      <c r="AP1777" t="n">
        <f>ROUND(Q1777*100/I1777,2)</f>
        <v>0.0</v>
      </c>
      <c r="AQ1777"/>
      <c r="AR1777"/>
      <c r="AS1777" t="n">
        <v>0.0</v>
      </c>
    </row>
    <row r="1778">
      <c r="A1778" s="1" t="n">
        <v>45235.0</v>
      </c>
      <c r="B1778" s="2" t="n">
        <v>45235.63271990741</v>
      </c>
      <c r="C1778" t="inlineStr">
        <is>
          <t>3140094012086045</t>
        </is>
      </c>
      <c r="D1778" t="inlineStr">
        <is>
          <t>POS0012</t>
        </is>
      </c>
      <c r="E1778" t="inlineStr">
        <is>
          <t>60</t>
        </is>
      </c>
      <c r="F1778" t="inlineStr">
        <is>
          <t>0094</t>
        </is>
      </c>
      <c r="G1778" t="inlineStr">
        <is>
          <t>5317610361</t>
        </is>
      </c>
      <c r="H1778" t="n">
        <v>157.0</v>
      </c>
      <c r="I1778" t="n">
        <v>149.52</v>
      </c>
      <c r="J1778" t="n">
        <v>112.38</v>
      </c>
      <c r="K1778" t="inlineStr">
        <is>
          <t>sale</t>
        </is>
      </c>
      <c r="L1778" t="inlineStr">
        <is>
          <t/>
        </is>
      </c>
      <c r="M1778" t="inlineStr">
        <is>
          <t/>
        </is>
      </c>
      <c r="N1778" t="n">
        <v>0.0</v>
      </c>
      <c r="O1778" t="n">
        <v>0.0</v>
      </c>
      <c r="P1778" t="n">
        <v>121.84</v>
      </c>
      <c r="Q1778" t="n">
        <v>121.84</v>
      </c>
      <c r="R1778" t="n">
        <v>37.14</v>
      </c>
      <c r="S1778" t="n">
        <v>37.14</v>
      </c>
      <c r="T1778" t="n">
        <v>1.5</v>
      </c>
      <c r="U1778" t="n">
        <v>1.5</v>
      </c>
      <c r="V1778" t="n">
        <v>20.23</v>
      </c>
      <c r="W1778" t="n">
        <v>20.23</v>
      </c>
      <c r="X1778" t="n">
        <v>1.96</v>
      </c>
      <c r="Y1778" t="n">
        <v>1.96</v>
      </c>
      <c r="Z1778" t="n">
        <v>3.99</v>
      </c>
      <c r="AA1778" t="n">
        <v>3.99</v>
      </c>
      <c r="AB1778" t="n">
        <v>7.48</v>
      </c>
      <c r="AC1778" t="n">
        <v>7.48</v>
      </c>
      <c r="AD1778" t="n">
        <v>7.47999999999999</v>
      </c>
      <c r="AE1778" t="n">
        <v>0.0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0.0</v>
      </c>
      <c r="AL1778" t="inlineStr">
        <is>
          <t>unreconciled</t>
        </is>
      </c>
      <c r="AM1778" t="inlineStr">
        <is>
          <t>Order Amount Mismatch (POS&gt;3PO)</t>
        </is>
      </c>
      <c r="AN1778" t="n">
        <v>7.48</v>
      </c>
      <c r="AO1778" t="n">
        <f>ROUND(P1778*100/H1778,2)</f>
        <v>0.0</v>
      </c>
      <c r="AP1778" t="n">
        <f>ROUND(Q1778*100/I1778,2)</f>
        <v>0.0</v>
      </c>
      <c r="AQ1778"/>
      <c r="AR1778"/>
      <c r="AS1778" t="n">
        <v>0.0</v>
      </c>
    </row>
    <row r="1779">
      <c r="A1779" s="1" t="n">
        <v>45235.0</v>
      </c>
      <c r="B1779" s="2" t="n">
        <v>45235.471342592595</v>
      </c>
      <c r="C1779" t="inlineStr">
        <is>
          <t>3140094012085940</t>
        </is>
      </c>
      <c r="D1779" t="inlineStr">
        <is>
          <t>POS0012</t>
        </is>
      </c>
      <c r="E1779" t="inlineStr">
        <is>
          <t>55</t>
        </is>
      </c>
      <c r="F1779" t="inlineStr">
        <is>
          <t>0094</t>
        </is>
      </c>
      <c r="G1779" t="inlineStr">
        <is>
          <t>5317627928</t>
        </is>
      </c>
      <c r="H1779" t="n">
        <v>314.0</v>
      </c>
      <c r="I1779" t="n">
        <v>299.05</v>
      </c>
      <c r="J1779" t="n">
        <v>261.91</v>
      </c>
      <c r="K1779" t="inlineStr">
        <is>
          <t>sale</t>
        </is>
      </c>
      <c r="L1779" t="inlineStr">
        <is>
          <t/>
        </is>
      </c>
      <c r="M1779" t="inlineStr">
        <is>
          <t/>
        </is>
      </c>
      <c r="N1779" t="n">
        <v>0.0</v>
      </c>
      <c r="O1779" t="n">
        <v>0.0</v>
      </c>
      <c r="P1779" t="n">
        <v>235.81</v>
      </c>
      <c r="Q1779" t="n">
        <v>235.77</v>
      </c>
      <c r="R1779" t="n">
        <v>37.14</v>
      </c>
      <c r="S1779" t="n">
        <v>37.14</v>
      </c>
      <c r="T1779" t="n">
        <v>2.99</v>
      </c>
      <c r="U1779" t="n">
        <v>2.99</v>
      </c>
      <c r="V1779" t="n">
        <v>47.14</v>
      </c>
      <c r="W1779" t="n">
        <v>47.14</v>
      </c>
      <c r="X1779" t="n">
        <v>3.92</v>
      </c>
      <c r="Y1779" t="n">
        <v>3.92</v>
      </c>
      <c r="Z1779" t="n">
        <v>9.19</v>
      </c>
      <c r="AA1779" t="n">
        <v>9.2</v>
      </c>
      <c r="AB1779" t="n">
        <v>14.96</v>
      </c>
      <c r="AC1779" t="n">
        <v>14.95</v>
      </c>
      <c r="AD1779" t="n">
        <v>14.949999999999989</v>
      </c>
      <c r="AE1779" t="n">
        <v>0.03999999999999204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-0.009999999999999787</v>
      </c>
      <c r="AK1779" t="n">
        <v>0.010000000000001563</v>
      </c>
      <c r="AL1779" t="inlineStr">
        <is>
          <t>unreconciled</t>
        </is>
      </c>
      <c r="AM1779" t="inlineStr">
        <is>
          <t>Order Amount Mismatch (POS&gt;3PO)</t>
        </is>
      </c>
      <c r="AN1779" t="n">
        <v>14.95</v>
      </c>
      <c r="AO1779" t="n">
        <f>ROUND(P1779*100/H1779,2)</f>
        <v>0.0</v>
      </c>
      <c r="AP1779" t="n">
        <f>ROUND(Q1779*100/I1779,2)</f>
        <v>0.0</v>
      </c>
      <c r="AQ1779"/>
      <c r="AR1779"/>
      <c r="AS1779" t="n">
        <v>0.0</v>
      </c>
    </row>
    <row r="1780">
      <c r="A1780" s="1" t="n">
        <v>45236.0</v>
      </c>
      <c r="B1780" s="2" t="n">
        <v>45236.516388888886</v>
      </c>
      <c r="C1780" t="inlineStr">
        <is>
          <t>3140023012059987</t>
        </is>
      </c>
      <c r="D1780" t="inlineStr">
        <is>
          <t>POS0012</t>
        </is>
      </c>
      <c r="E1780" t="inlineStr">
        <is>
          <t>79</t>
        </is>
      </c>
      <c r="F1780" t="inlineStr">
        <is>
          <t>0023</t>
        </is>
      </c>
      <c r="G1780" t="inlineStr">
        <is>
          <t>5317635143</t>
        </is>
      </c>
      <c r="H1780" t="n">
        <v>516.0</v>
      </c>
      <c r="I1780" t="n">
        <v>491.43</v>
      </c>
      <c r="J1780" t="n">
        <v>454.29</v>
      </c>
      <c r="K1780" t="inlineStr">
        <is>
          <t>sale</t>
        </is>
      </c>
      <c r="L1780" t="inlineStr">
        <is>
          <t/>
        </is>
      </c>
      <c r="M1780" t="inlineStr">
        <is>
          <t/>
        </is>
      </c>
      <c r="N1780" t="n">
        <v>0.0</v>
      </c>
      <c r="O1780" t="n">
        <v>0.0</v>
      </c>
      <c r="P1780" t="n">
        <v>382.42</v>
      </c>
      <c r="Q1780" t="n">
        <v>382.41</v>
      </c>
      <c r="R1780" t="n">
        <v>37.14</v>
      </c>
      <c r="S1780" t="n">
        <v>37.14</v>
      </c>
      <c r="T1780" t="n">
        <v>4.91</v>
      </c>
      <c r="U1780" t="n">
        <v>4.91</v>
      </c>
      <c r="V1780" t="n">
        <v>81.77</v>
      </c>
      <c r="W1780" t="n">
        <v>81.77</v>
      </c>
      <c r="X1780" t="n">
        <v>6.45</v>
      </c>
      <c r="Y1780" t="n">
        <v>6.45</v>
      </c>
      <c r="Z1780" t="n">
        <v>15.88</v>
      </c>
      <c r="AA1780" t="n">
        <v>15.88</v>
      </c>
      <c r="AB1780" t="n">
        <v>24.58</v>
      </c>
      <c r="AC1780" t="n">
        <v>24.57</v>
      </c>
      <c r="AD1780" t="n">
        <v>24.569999999999993</v>
      </c>
      <c r="AE1780" t="n">
        <v>0.009999999999990905</v>
      </c>
      <c r="AF1780" t="n">
        <v>0.0</v>
      </c>
      <c r="AG1780" t="n">
        <v>0.0</v>
      </c>
      <c r="AH1780" t="n">
        <v>0.0</v>
      </c>
      <c r="AI1780" t="n">
        <v>0.0</v>
      </c>
      <c r="AJ1780" t="n">
        <v>0.0</v>
      </c>
      <c r="AK1780" t="n">
        <v>0.00999999999999801</v>
      </c>
      <c r="AL1780" t="inlineStr">
        <is>
          <t>unreconciled</t>
        </is>
      </c>
      <c r="AM1780" t="inlineStr">
        <is>
          <t>Order Amount Mismatch (POS&gt;3PO)</t>
        </is>
      </c>
      <c r="AN1780" t="n">
        <v>24.57</v>
      </c>
      <c r="AO1780" t="n">
        <f>ROUND(P1780*100/H1780,2)</f>
        <v>0.0</v>
      </c>
      <c r="AP1780" t="n">
        <f>ROUND(Q1780*100/I1780,2)</f>
        <v>0.0</v>
      </c>
      <c r="AQ1780"/>
      <c r="AR1780"/>
      <c r="AS1780" t="n">
        <v>0.0</v>
      </c>
    </row>
    <row r="1781">
      <c r="A1781" s="1" t="n">
        <v>45235.0</v>
      </c>
      <c r="B1781" s="2" t="n">
        <v>45236.03325231482</v>
      </c>
      <c r="C1781" t="inlineStr">
        <is>
          <t>3140094012086424</t>
        </is>
      </c>
      <c r="D1781" t="inlineStr">
        <is>
          <t>POS0012</t>
        </is>
      </c>
      <c r="E1781" t="inlineStr">
        <is>
          <t>39</t>
        </is>
      </c>
      <c r="F1781" t="inlineStr">
        <is>
          <t>0094</t>
        </is>
      </c>
      <c r="G1781" t="inlineStr">
        <is>
          <t>5317636007</t>
        </is>
      </c>
      <c r="H1781" t="n">
        <v>348.0</v>
      </c>
      <c r="I1781" t="n">
        <v>331.42</v>
      </c>
      <c r="J1781" t="n">
        <v>294.28</v>
      </c>
      <c r="K1781" t="inlineStr">
        <is>
          <t>sale</t>
        </is>
      </c>
      <c r="L1781" t="inlineStr">
        <is>
          <t/>
        </is>
      </c>
      <c r="M1781" t="inlineStr">
        <is>
          <t/>
        </is>
      </c>
      <c r="N1781" t="n">
        <v>0.0</v>
      </c>
      <c r="O1781" t="n">
        <v>0.0</v>
      </c>
      <c r="P1781" t="n">
        <v>260.47</v>
      </c>
      <c r="Q1781" t="n">
        <v>260.47</v>
      </c>
      <c r="R1781" t="n">
        <v>37.14</v>
      </c>
      <c r="S1781" t="n">
        <v>37.14</v>
      </c>
      <c r="T1781" t="n">
        <v>3.31</v>
      </c>
      <c r="U1781" t="n">
        <v>3.31</v>
      </c>
      <c r="V1781" t="n">
        <v>52.97</v>
      </c>
      <c r="W1781" t="n">
        <v>52.97</v>
      </c>
      <c r="X1781" t="n">
        <v>4.35</v>
      </c>
      <c r="Y1781" t="n">
        <v>4.35</v>
      </c>
      <c r="Z1781" t="n">
        <v>10.32</v>
      </c>
      <c r="AA1781" t="n">
        <v>10.31</v>
      </c>
      <c r="AB1781" t="n">
        <v>16.58</v>
      </c>
      <c r="AC1781" t="n">
        <v>16.57</v>
      </c>
      <c r="AD1781" t="n">
        <v>16.579999999999984</v>
      </c>
      <c r="AE1781" t="n">
        <v>0.0</v>
      </c>
      <c r="AF1781" t="n">
        <v>0.0</v>
      </c>
      <c r="AG1781" t="n">
        <v>0.0</v>
      </c>
      <c r="AH1781" t="n">
        <v>0.0</v>
      </c>
      <c r="AI1781" t="n">
        <v>0.0</v>
      </c>
      <c r="AJ1781" t="n">
        <v>0.009999999999999787</v>
      </c>
      <c r="AK1781" t="n">
        <v>0.00999999999999801</v>
      </c>
      <c r="AL1781" t="inlineStr">
        <is>
          <t>unreconciled</t>
        </is>
      </c>
      <c r="AM1781" t="inlineStr">
        <is>
          <t>Order Amount Mismatch (POS&gt;3PO)</t>
        </is>
      </c>
      <c r="AN1781" t="n">
        <v>16.58</v>
      </c>
      <c r="AO1781" t="n">
        <f>ROUND(P1781*100/H1781,2)</f>
        <v>0.0</v>
      </c>
      <c r="AP1781" t="n">
        <f>ROUND(Q1781*100/I1781,2)</f>
        <v>0.0</v>
      </c>
      <c r="AQ1781"/>
      <c r="AR1781"/>
      <c r="AS1781" t="n">
        <v>0.0</v>
      </c>
    </row>
    <row r="1782">
      <c r="A1782" s="1" t="n">
        <v>45235.0</v>
      </c>
      <c r="B1782" s="2" t="n">
        <v>45235.51440972222</v>
      </c>
      <c r="C1782" t="inlineStr">
        <is>
          <t>3140023012059749</t>
        </is>
      </c>
      <c r="D1782" t="inlineStr">
        <is>
          <t>POS0012</t>
        </is>
      </c>
      <c r="E1782" t="inlineStr">
        <is>
          <t>41</t>
        </is>
      </c>
      <c r="F1782" t="inlineStr">
        <is>
          <t>0023</t>
        </is>
      </c>
      <c r="G1782" t="inlineStr">
        <is>
          <t>5317637700</t>
        </is>
      </c>
      <c r="H1782" t="n">
        <v>690.0</v>
      </c>
      <c r="I1782" t="n">
        <v>657.14</v>
      </c>
      <c r="J1782" t="n">
        <v>620.0</v>
      </c>
      <c r="K1782" t="inlineStr">
        <is>
          <t>sale</t>
        </is>
      </c>
      <c r="L1782" t="inlineStr">
        <is>
          <t/>
        </is>
      </c>
      <c r="M1782" t="inlineStr">
        <is>
          <t/>
        </is>
      </c>
      <c r="N1782" t="n">
        <v>0.0</v>
      </c>
      <c r="O1782" t="n">
        <v>0.0</v>
      </c>
      <c r="P1782" t="n">
        <v>508.71</v>
      </c>
      <c r="Q1782" t="n">
        <v>508.71</v>
      </c>
      <c r="R1782" t="n">
        <v>37.14</v>
      </c>
      <c r="S1782" t="n">
        <v>37.14</v>
      </c>
      <c r="T1782" t="n">
        <v>6.57</v>
      </c>
      <c r="U1782" t="n">
        <v>6.57</v>
      </c>
      <c r="V1782" t="n">
        <v>111.6</v>
      </c>
      <c r="W1782" t="n">
        <v>111.6</v>
      </c>
      <c r="X1782" t="n">
        <v>8.62</v>
      </c>
      <c r="Y1782" t="n">
        <v>8.62</v>
      </c>
      <c r="Z1782" t="n">
        <v>21.64</v>
      </c>
      <c r="AA1782" t="n">
        <v>21.64</v>
      </c>
      <c r="AB1782" t="n">
        <v>32.86</v>
      </c>
      <c r="AC1782" t="n">
        <v>32.86</v>
      </c>
      <c r="AD1782" t="n">
        <v>32.860000000000014</v>
      </c>
      <c r="AE1782" t="n">
        <v>0.0</v>
      </c>
      <c r="AF1782" t="n">
        <v>0.0</v>
      </c>
      <c r="AG1782" t="n">
        <v>0.0</v>
      </c>
      <c r="AH1782" t="n">
        <v>0.0</v>
      </c>
      <c r="AI1782" t="n">
        <v>0.0</v>
      </c>
      <c r="AJ1782" t="n">
        <v>0.0</v>
      </c>
      <c r="AK1782" t="n">
        <v>0.0</v>
      </c>
      <c r="AL1782" t="inlineStr">
        <is>
          <t>unreconciled</t>
        </is>
      </c>
      <c r="AM1782" t="inlineStr">
        <is>
          <t>Order Amount Mismatch (POS&gt;3PO)</t>
        </is>
      </c>
      <c r="AN1782" t="n">
        <v>32.86</v>
      </c>
      <c r="AO1782" t="n">
        <f>ROUND(P1782*100/H1782,2)</f>
        <v>0.0</v>
      </c>
      <c r="AP1782" t="n">
        <f>ROUND(Q1782*100/I1782,2)</f>
        <v>0.0</v>
      </c>
      <c r="AQ1782"/>
      <c r="AR1782"/>
      <c r="AS1782" t="n">
        <v>0.0</v>
      </c>
    </row>
    <row r="1783">
      <c r="A1783" s="1" t="n">
        <v>45236.0</v>
      </c>
      <c r="B1783" s="2" t="n">
        <v>45236.71797453704</v>
      </c>
      <c r="C1783" t="inlineStr">
        <is>
          <t>3140094012086539</t>
        </is>
      </c>
      <c r="D1783" t="inlineStr">
        <is>
          <t>POS0012</t>
        </is>
      </c>
      <c r="E1783" t="inlineStr">
        <is>
          <t>54</t>
        </is>
      </c>
      <c r="F1783" t="inlineStr">
        <is>
          <t>0094</t>
        </is>
      </c>
      <c r="G1783" t="inlineStr">
        <is>
          <t>5317648662</t>
        </is>
      </c>
      <c r="H1783" t="n">
        <v>341.0</v>
      </c>
      <c r="I1783" t="n">
        <v>324.76</v>
      </c>
      <c r="J1783" t="n">
        <v>287.62</v>
      </c>
      <c r="K1783" t="inlineStr">
        <is>
          <t>sale</t>
        </is>
      </c>
      <c r="L1783" t="inlineStr">
        <is>
          <t/>
        </is>
      </c>
      <c r="M1783" t="inlineStr">
        <is>
          <t/>
        </is>
      </c>
      <c r="N1783" t="n">
        <v>0.0</v>
      </c>
      <c r="O1783" t="n">
        <v>0.0</v>
      </c>
      <c r="P1783" t="n">
        <v>255.39</v>
      </c>
      <c r="Q1783" t="n">
        <v>255.39</v>
      </c>
      <c r="R1783" t="n">
        <v>37.14</v>
      </c>
      <c r="S1783" t="n">
        <v>37.14</v>
      </c>
      <c r="T1783" t="n">
        <v>3.25</v>
      </c>
      <c r="U1783" t="n">
        <v>3.25</v>
      </c>
      <c r="V1783" t="n">
        <v>51.77</v>
      </c>
      <c r="W1783" t="n">
        <v>51.77</v>
      </c>
      <c r="X1783" t="n">
        <v>4.26</v>
      </c>
      <c r="Y1783" t="n">
        <v>4.26</v>
      </c>
      <c r="Z1783" t="n">
        <v>10.09</v>
      </c>
      <c r="AA1783" t="n">
        <v>10.09</v>
      </c>
      <c r="AB1783" t="n">
        <v>16.24</v>
      </c>
      <c r="AC1783" t="n">
        <v>16.24</v>
      </c>
      <c r="AD1783" t="n">
        <v>16.24000000000001</v>
      </c>
      <c r="AE1783" t="n">
        <v>0.0</v>
      </c>
      <c r="AF1783" t="n">
        <v>0.0</v>
      </c>
      <c r="AG1783" t="n">
        <v>0.0</v>
      </c>
      <c r="AH1783" t="n">
        <v>0.0</v>
      </c>
      <c r="AI1783" t="n">
        <v>0.0</v>
      </c>
      <c r="AJ1783" t="n">
        <v>0.0</v>
      </c>
      <c r="AK1783" t="n">
        <v>0.0</v>
      </c>
      <c r="AL1783" t="inlineStr">
        <is>
          <t>unreconciled</t>
        </is>
      </c>
      <c r="AM1783" t="inlineStr">
        <is>
          <t>Order Amount Mismatch (POS&gt;3PO)</t>
        </is>
      </c>
      <c r="AN1783" t="n">
        <v>16.24</v>
      </c>
      <c r="AO1783" t="n">
        <f>ROUND(P1783*100/H1783,2)</f>
        <v>0.0</v>
      </c>
      <c r="AP1783" t="n">
        <f>ROUND(Q1783*100/I1783,2)</f>
        <v>0.0</v>
      </c>
      <c r="AQ1783"/>
      <c r="AR1783"/>
      <c r="AS1783" t="n">
        <v>0.0</v>
      </c>
    </row>
    <row r="1784">
      <c r="A1784" s="1" t="n">
        <v>45235.0</v>
      </c>
      <c r="B1784" s="2" t="n">
        <v>45235.730625</v>
      </c>
      <c r="C1784" t="inlineStr">
        <is>
          <t>3140094012086131</t>
        </is>
      </c>
      <c r="D1784" t="inlineStr">
        <is>
          <t>POS0012</t>
        </is>
      </c>
      <c r="E1784" t="inlineStr">
        <is>
          <t>46</t>
        </is>
      </c>
      <c r="F1784" t="inlineStr">
        <is>
          <t>0094</t>
        </is>
      </c>
      <c r="G1784" t="inlineStr">
        <is>
          <t>5317652748</t>
        </is>
      </c>
      <c r="H1784" t="n">
        <v>522.0</v>
      </c>
      <c r="I1784" t="n">
        <v>497.13</v>
      </c>
      <c r="J1784" t="n">
        <v>459.99</v>
      </c>
      <c r="K1784" t="inlineStr">
        <is>
          <t>sale</t>
        </is>
      </c>
      <c r="L1784" t="inlineStr">
        <is>
          <t/>
        </is>
      </c>
      <c r="M1784" t="inlineStr">
        <is>
          <t/>
        </is>
      </c>
      <c r="N1784" t="n">
        <v>0.0</v>
      </c>
      <c r="O1784" t="n">
        <v>0.0</v>
      </c>
      <c r="P1784" t="n">
        <v>386.76</v>
      </c>
      <c r="Q1784" t="n">
        <v>386.77</v>
      </c>
      <c r="R1784" t="n">
        <v>37.14</v>
      </c>
      <c r="S1784" t="n">
        <v>37.14</v>
      </c>
      <c r="T1784" t="n">
        <v>4.97</v>
      </c>
      <c r="U1784" t="n">
        <v>4.97</v>
      </c>
      <c r="V1784" t="n">
        <v>82.8</v>
      </c>
      <c r="W1784" t="n">
        <v>82.8</v>
      </c>
      <c r="X1784" t="n">
        <v>6.52</v>
      </c>
      <c r="Y1784" t="n">
        <v>6.52</v>
      </c>
      <c r="Z1784" t="n">
        <v>16.08</v>
      </c>
      <c r="AA1784" t="n">
        <v>16.07</v>
      </c>
      <c r="AB1784" t="n">
        <v>24.86</v>
      </c>
      <c r="AC1784" t="n">
        <v>24.86</v>
      </c>
      <c r="AD1784" t="n">
        <v>24.870000000000005</v>
      </c>
      <c r="AE1784" t="n">
        <v>-0.009999999999990905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0.00999999999999801</v>
      </c>
      <c r="AK1784" t="n">
        <v>0.0</v>
      </c>
      <c r="AL1784" t="inlineStr">
        <is>
          <t>unreconciled</t>
        </is>
      </c>
      <c r="AM1784" t="inlineStr">
        <is>
          <t>Order Amount Mismatch (POS&gt;3PO)</t>
        </is>
      </c>
      <c r="AN1784" t="n">
        <v>24.87</v>
      </c>
      <c r="AO1784" t="n">
        <f>ROUND(P1784*100/H1784,2)</f>
        <v>0.0</v>
      </c>
      <c r="AP1784" t="n">
        <f>ROUND(Q1784*100/I1784,2)</f>
        <v>0.0</v>
      </c>
      <c r="AQ1784"/>
      <c r="AR1784"/>
      <c r="AS1784" t="n">
        <v>0.0</v>
      </c>
    </row>
    <row r="1785">
      <c r="A1785" s="1" t="n">
        <v>45234.0</v>
      </c>
      <c r="B1785" s="2" t="n">
        <v>45235.02011574074</v>
      </c>
      <c r="C1785" t="inlineStr">
        <is>
          <t>3140094012085901</t>
        </is>
      </c>
      <c r="D1785" t="inlineStr">
        <is>
          <t>POS0012</t>
        </is>
      </c>
      <c r="E1785" t="inlineStr">
        <is>
          <t>16</t>
        </is>
      </c>
      <c r="F1785" t="inlineStr">
        <is>
          <t>0094</t>
        </is>
      </c>
      <c r="G1785" t="inlineStr">
        <is>
          <t>5317656482</t>
        </is>
      </c>
      <c r="H1785" t="n">
        <v>148.0</v>
      </c>
      <c r="I1785" t="n">
        <v>140.95</v>
      </c>
      <c r="J1785" t="n">
        <v>103.81</v>
      </c>
      <c r="K1785" t="inlineStr">
        <is>
          <t>sale</t>
        </is>
      </c>
      <c r="L1785" t="inlineStr">
        <is>
          <t/>
        </is>
      </c>
      <c r="M1785" t="inlineStr">
        <is>
          <t/>
        </is>
      </c>
      <c r="N1785" t="n">
        <v>0.0</v>
      </c>
      <c r="O1785" t="n">
        <v>0.0</v>
      </c>
      <c r="P1785" t="n">
        <v>115.3</v>
      </c>
      <c r="Q1785" t="n">
        <v>115.3</v>
      </c>
      <c r="R1785" t="n">
        <v>37.14</v>
      </c>
      <c r="S1785" t="n">
        <v>37.14</v>
      </c>
      <c r="T1785" t="n">
        <v>1.41</v>
      </c>
      <c r="U1785" t="n">
        <v>1.41</v>
      </c>
      <c r="V1785" t="n">
        <v>18.69</v>
      </c>
      <c r="W1785" t="n">
        <v>18.69</v>
      </c>
      <c r="X1785" t="n">
        <v>1.85</v>
      </c>
      <c r="Y1785" t="n">
        <v>1.85</v>
      </c>
      <c r="Z1785" t="n">
        <v>3.7</v>
      </c>
      <c r="AA1785" t="n">
        <v>3.69</v>
      </c>
      <c r="AB1785" t="n">
        <v>7.04</v>
      </c>
      <c r="AC1785" t="n">
        <v>7.05</v>
      </c>
      <c r="AD1785" t="n">
        <v>7.050000000000011</v>
      </c>
      <c r="AE1785" t="n">
        <v>0.0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0.010000000000000231</v>
      </c>
      <c r="AK1785" t="n">
        <v>-0.009999999999999787</v>
      </c>
      <c r="AL1785" t="inlineStr">
        <is>
          <t>unreconciled</t>
        </is>
      </c>
      <c r="AM1785" t="inlineStr">
        <is>
          <t>Order Amount Mismatch (POS&gt;3PO)</t>
        </is>
      </c>
      <c r="AN1785" t="n">
        <v>7.05</v>
      </c>
      <c r="AO1785" t="n">
        <f>ROUND(P1785*100/H1785,2)</f>
        <v>0.0</v>
      </c>
      <c r="AP1785" t="n">
        <f>ROUND(Q1785*100/I1785,2)</f>
        <v>0.0</v>
      </c>
      <c r="AQ1785"/>
      <c r="AR1785"/>
      <c r="AS1785" t="n">
        <v>0.0</v>
      </c>
    </row>
    <row r="1786">
      <c r="A1786" s="1" t="n">
        <v>45235.0</v>
      </c>
      <c r="B1786" s="2" t="n">
        <v>45235.801412037035</v>
      </c>
      <c r="C1786" t="inlineStr">
        <is>
          <t>3140094012086195</t>
        </is>
      </c>
      <c r="D1786" t="inlineStr">
        <is>
          <t>POS0012</t>
        </is>
      </c>
      <c r="E1786" t="inlineStr">
        <is>
          <t>10</t>
        </is>
      </c>
      <c r="F1786" t="inlineStr">
        <is>
          <t>0094</t>
        </is>
      </c>
      <c r="G1786" t="inlineStr">
        <is>
          <t>5317661304</t>
        </is>
      </c>
      <c r="H1786" t="n">
        <v>389.0</v>
      </c>
      <c r="I1786" t="n">
        <v>370.47</v>
      </c>
      <c r="J1786" t="n">
        <v>333.33</v>
      </c>
      <c r="K1786" t="inlineStr">
        <is>
          <t>sale</t>
        </is>
      </c>
      <c r="L1786" t="inlineStr">
        <is>
          <t/>
        </is>
      </c>
      <c r="M1786" t="inlineStr">
        <is>
          <t/>
        </is>
      </c>
      <c r="N1786" t="n">
        <v>0.0</v>
      </c>
      <c r="O1786" t="n">
        <v>0.0</v>
      </c>
      <c r="P1786" t="n">
        <v>290.24</v>
      </c>
      <c r="Q1786" t="n">
        <v>290.23</v>
      </c>
      <c r="R1786" t="n">
        <v>37.14</v>
      </c>
      <c r="S1786" t="n">
        <v>37.14</v>
      </c>
      <c r="T1786" t="n">
        <v>3.7</v>
      </c>
      <c r="U1786" t="n">
        <v>3.7</v>
      </c>
      <c r="V1786" t="n">
        <v>60.0</v>
      </c>
      <c r="W1786" t="n">
        <v>60.0</v>
      </c>
      <c r="X1786" t="n">
        <v>4.86</v>
      </c>
      <c r="Y1786" t="n">
        <v>4.86</v>
      </c>
      <c r="Z1786" t="n">
        <v>11.67</v>
      </c>
      <c r="AA1786" t="n">
        <v>11.67</v>
      </c>
      <c r="AB1786" t="n">
        <v>18.52</v>
      </c>
      <c r="AC1786" t="n">
        <v>18.53</v>
      </c>
      <c r="AD1786" t="n">
        <v>18.529999999999973</v>
      </c>
      <c r="AE1786" t="n">
        <v>0.009999999999990905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-0.010000000000001563</v>
      </c>
      <c r="AL1786" t="inlineStr">
        <is>
          <t>unreconciled</t>
        </is>
      </c>
      <c r="AM1786" t="inlineStr">
        <is>
          <t>Order Amount Mismatch (POS&gt;3PO)</t>
        </is>
      </c>
      <c r="AN1786" t="n">
        <v>18.53</v>
      </c>
      <c r="AO1786" t="n">
        <f>ROUND(P1786*100/H1786,2)</f>
        <v>0.0</v>
      </c>
      <c r="AP1786" t="n">
        <f>ROUND(Q1786*100/I1786,2)</f>
        <v>0.0</v>
      </c>
      <c r="AQ1786"/>
      <c r="AR1786"/>
      <c r="AS1786" t="n">
        <v>0.0</v>
      </c>
    </row>
    <row r="1787">
      <c r="A1787" s="1" t="n">
        <v>45236.0</v>
      </c>
      <c r="B1787" s="2" t="n">
        <v>45236.61108796296</v>
      </c>
      <c r="C1787" t="inlineStr">
        <is>
          <t>3140023012060014</t>
        </is>
      </c>
      <c r="D1787" t="inlineStr">
        <is>
          <t>POS0012</t>
        </is>
      </c>
      <c r="E1787" t="inlineStr">
        <is>
          <t>06</t>
        </is>
      </c>
      <c r="F1787" t="inlineStr">
        <is>
          <t>0023</t>
        </is>
      </c>
      <c r="G1787" t="inlineStr">
        <is>
          <t>5317675016</t>
        </is>
      </c>
      <c r="H1787" t="n">
        <v>213.0</v>
      </c>
      <c r="I1787" t="n">
        <v>202.86</v>
      </c>
      <c r="J1787" t="n">
        <v>165.72</v>
      </c>
      <c r="K1787" t="inlineStr">
        <is>
          <t>sale</t>
        </is>
      </c>
      <c r="L1787" t="inlineStr">
        <is>
          <t/>
        </is>
      </c>
      <c r="M1787" t="inlineStr">
        <is>
          <t/>
        </is>
      </c>
      <c r="N1787" t="n">
        <v>0.0</v>
      </c>
      <c r="O1787" t="n">
        <v>0.0</v>
      </c>
      <c r="P1787" t="n">
        <v>162.49</v>
      </c>
      <c r="Q1787" t="n">
        <v>162.49</v>
      </c>
      <c r="R1787" t="n">
        <v>37.14</v>
      </c>
      <c r="S1787" t="n">
        <v>37.14</v>
      </c>
      <c r="T1787" t="n">
        <v>2.03</v>
      </c>
      <c r="U1787" t="n">
        <v>2.03</v>
      </c>
      <c r="V1787" t="n">
        <v>29.83</v>
      </c>
      <c r="W1787" t="n">
        <v>29.83</v>
      </c>
      <c r="X1787" t="n">
        <v>2.66</v>
      </c>
      <c r="Y1787" t="n">
        <v>2.66</v>
      </c>
      <c r="Z1787" t="n">
        <v>5.85</v>
      </c>
      <c r="AA1787" t="n">
        <v>5.85</v>
      </c>
      <c r="AB1787" t="n">
        <v>10.14</v>
      </c>
      <c r="AC1787" t="n">
        <v>10.14</v>
      </c>
      <c r="AD1787" t="n">
        <v>10.139999999999986</v>
      </c>
      <c r="AE1787" t="n">
        <v>0.0</v>
      </c>
      <c r="AF1787" t="n">
        <v>0.0</v>
      </c>
      <c r="AG1787" t="n">
        <v>0.0</v>
      </c>
      <c r="AH1787" t="n">
        <v>0.0</v>
      </c>
      <c r="AI1787" t="n">
        <v>0.0</v>
      </c>
      <c r="AJ1787" t="n">
        <v>0.0</v>
      </c>
      <c r="AK1787" t="n">
        <v>0.0</v>
      </c>
      <c r="AL1787" t="inlineStr">
        <is>
          <t>unreconciled</t>
        </is>
      </c>
      <c r="AM1787" t="inlineStr">
        <is>
          <t>Order Amount Mismatch (POS&gt;3PO)</t>
        </is>
      </c>
      <c r="AN1787" t="n">
        <v>10.14</v>
      </c>
      <c r="AO1787" t="n">
        <f>ROUND(P1787*100/H1787,2)</f>
        <v>0.0</v>
      </c>
      <c r="AP1787" t="n">
        <f>ROUND(Q1787*100/I1787,2)</f>
        <v>0.0</v>
      </c>
      <c r="AQ1787"/>
      <c r="AR1787"/>
      <c r="AS1787" t="n">
        <v>0.0</v>
      </c>
    </row>
    <row r="1788">
      <c r="A1788" s="1" t="n">
        <v>45235.0</v>
      </c>
      <c r="B1788" s="2" t="n">
        <v>45235.94665509259</v>
      </c>
      <c r="C1788" t="inlineStr">
        <is>
          <t>3140023012059902</t>
        </is>
      </c>
      <c r="D1788" t="inlineStr">
        <is>
          <t>POS0012</t>
        </is>
      </c>
      <c r="E1788" t="inlineStr">
        <is>
          <t>94</t>
        </is>
      </c>
      <c r="F1788" t="inlineStr">
        <is>
          <t>0023</t>
        </is>
      </c>
      <c r="G1788" t="inlineStr">
        <is>
          <t>5317705556</t>
        </is>
      </c>
      <c r="H1788" t="n">
        <v>394.0</v>
      </c>
      <c r="I1788" t="n">
        <v>375.24</v>
      </c>
      <c r="J1788" t="n">
        <v>338.1</v>
      </c>
      <c r="K1788" t="inlineStr">
        <is>
          <t>sale</t>
        </is>
      </c>
      <c r="L1788" t="inlineStr">
        <is>
          <t/>
        </is>
      </c>
      <c r="M1788" t="inlineStr">
        <is>
          <t/>
        </is>
      </c>
      <c r="N1788" t="n">
        <v>0.0</v>
      </c>
      <c r="O1788" t="n">
        <v>0.0</v>
      </c>
      <c r="P1788" t="n">
        <v>293.86</v>
      </c>
      <c r="Q1788" t="n">
        <v>293.87</v>
      </c>
      <c r="R1788" t="n">
        <v>37.14</v>
      </c>
      <c r="S1788" t="n">
        <v>37.14</v>
      </c>
      <c r="T1788" t="n">
        <v>3.75</v>
      </c>
      <c r="U1788" t="n">
        <v>3.75</v>
      </c>
      <c r="V1788" t="n">
        <v>60.86</v>
      </c>
      <c r="W1788" t="n">
        <v>60.86</v>
      </c>
      <c r="X1788" t="n">
        <v>4.93</v>
      </c>
      <c r="Y1788" t="n">
        <v>4.92</v>
      </c>
      <c r="Z1788" t="n">
        <v>11.84</v>
      </c>
      <c r="AA1788" t="n">
        <v>11.84</v>
      </c>
      <c r="AB1788" t="n">
        <v>18.76</v>
      </c>
      <c r="AC1788" t="n">
        <v>18.76</v>
      </c>
      <c r="AD1788" t="n">
        <v>18.75999999999999</v>
      </c>
      <c r="AE1788" t="n">
        <v>-0.009999999999990905</v>
      </c>
      <c r="AF1788" t="n">
        <v>0.0</v>
      </c>
      <c r="AG1788" t="n">
        <v>0.0</v>
      </c>
      <c r="AH1788" t="n">
        <v>0.0</v>
      </c>
      <c r="AI1788" t="n">
        <v>0.009999999999999787</v>
      </c>
      <c r="AJ1788" t="n">
        <v>0.0</v>
      </c>
      <c r="AK1788" t="n">
        <v>0.0</v>
      </c>
      <c r="AL1788" t="inlineStr">
        <is>
          <t>unreconciled</t>
        </is>
      </c>
      <c r="AM1788" t="inlineStr">
        <is>
          <t>Order Amount Mismatch (POS&gt;3PO)</t>
        </is>
      </c>
      <c r="AN1788" t="n">
        <v>18.76</v>
      </c>
      <c r="AO1788" t="n">
        <f>ROUND(P1788*100/H1788,2)</f>
        <v>0.0</v>
      </c>
      <c r="AP1788" t="n">
        <f>ROUND(Q1788*100/I1788,2)</f>
        <v>0.0</v>
      </c>
      <c r="AQ1788"/>
      <c r="AR1788"/>
      <c r="AS1788" t="n">
        <v>0.0</v>
      </c>
    </row>
    <row r="1789">
      <c r="A1789" s="1" t="n">
        <v>45235.0</v>
      </c>
      <c r="B1789" s="2" t="n">
        <v>45235.588483796295</v>
      </c>
      <c r="C1789" t="inlineStr">
        <is>
          <t>3140094012086013</t>
        </is>
      </c>
      <c r="D1789" t="inlineStr">
        <is>
          <t>POS0012</t>
        </is>
      </c>
      <c r="E1789" t="inlineStr">
        <is>
          <t>28</t>
        </is>
      </c>
      <c r="F1789" t="inlineStr">
        <is>
          <t>0094</t>
        </is>
      </c>
      <c r="G1789" t="inlineStr">
        <is>
          <t>5317719216</t>
        </is>
      </c>
      <c r="H1789" t="n">
        <v>660.0</v>
      </c>
      <c r="I1789" t="n">
        <v>628.56</v>
      </c>
      <c r="J1789" t="n">
        <v>591.42</v>
      </c>
      <c r="K1789" t="inlineStr">
        <is>
          <t>sale</t>
        </is>
      </c>
      <c r="L1789" t="inlineStr">
        <is>
          <t/>
        </is>
      </c>
      <c r="M1789" t="inlineStr">
        <is>
          <t/>
        </is>
      </c>
      <c r="N1789" t="n">
        <v>0.0</v>
      </c>
      <c r="O1789" t="n">
        <v>0.0</v>
      </c>
      <c r="P1789" t="n">
        <v>486.91</v>
      </c>
      <c r="Q1789" t="n">
        <v>486.91</v>
      </c>
      <c r="R1789" t="n">
        <v>37.14</v>
      </c>
      <c r="S1789" t="n">
        <v>37.14</v>
      </c>
      <c r="T1789" t="n">
        <v>6.29</v>
      </c>
      <c r="U1789" t="n">
        <v>6.29</v>
      </c>
      <c r="V1789" t="n">
        <v>106.46</v>
      </c>
      <c r="W1789" t="n">
        <v>106.46</v>
      </c>
      <c r="X1789" t="n">
        <v>8.25</v>
      </c>
      <c r="Y1789" t="n">
        <v>8.25</v>
      </c>
      <c r="Z1789" t="n">
        <v>20.65</v>
      </c>
      <c r="AA1789" t="n">
        <v>20.64</v>
      </c>
      <c r="AB1789" t="n">
        <v>31.42</v>
      </c>
      <c r="AC1789" t="n">
        <v>31.43</v>
      </c>
      <c r="AD1789" t="n">
        <v>31.440000000000055</v>
      </c>
      <c r="AE1789" t="n">
        <v>0.0</v>
      </c>
      <c r="AF1789" t="n">
        <v>0.0</v>
      </c>
      <c r="AG1789" t="n">
        <v>0.0</v>
      </c>
      <c r="AH1789" t="n">
        <v>0.0</v>
      </c>
      <c r="AI1789" t="n">
        <v>0.0</v>
      </c>
      <c r="AJ1789" t="n">
        <v>0.00999999999999801</v>
      </c>
      <c r="AK1789" t="n">
        <v>-0.00999999999999801</v>
      </c>
      <c r="AL1789" t="inlineStr">
        <is>
          <t>unreconciled</t>
        </is>
      </c>
      <c r="AM1789" t="inlineStr">
        <is>
          <t>Order Amount Mismatch (POS&gt;3PO)</t>
        </is>
      </c>
      <c r="AN1789" t="n">
        <v>31.44</v>
      </c>
      <c r="AO1789" t="n">
        <f>ROUND(P1789*100/H1789,2)</f>
        <v>0.0</v>
      </c>
      <c r="AP1789" t="n">
        <f>ROUND(Q1789*100/I1789,2)</f>
        <v>0.0</v>
      </c>
      <c r="AQ1789"/>
      <c r="AR1789"/>
      <c r="AS1789" t="n">
        <v>0.0</v>
      </c>
    </row>
    <row r="1790">
      <c r="A1790" s="1" t="n">
        <v>45234.0</v>
      </c>
      <c r="B1790" s="2" t="n">
        <v>45235.03135416667</v>
      </c>
      <c r="C1790" t="inlineStr">
        <is>
          <t>3140094012085910</t>
        </is>
      </c>
      <c r="D1790" t="inlineStr">
        <is>
          <t>POS0012</t>
        </is>
      </c>
      <c r="E1790" t="inlineStr">
        <is>
          <t>25</t>
        </is>
      </c>
      <c r="F1790" t="inlineStr">
        <is>
          <t>0094</t>
        </is>
      </c>
      <c r="G1790" t="inlineStr">
        <is>
          <t>5317727732</t>
        </is>
      </c>
      <c r="H1790" t="n">
        <v>159.0</v>
      </c>
      <c r="I1790" t="n">
        <v>151.43</v>
      </c>
      <c r="J1790" t="n">
        <v>114.29</v>
      </c>
      <c r="K1790" t="inlineStr">
        <is>
          <t>sale</t>
        </is>
      </c>
      <c r="L1790" t="inlineStr">
        <is>
          <t/>
        </is>
      </c>
      <c r="M1790" t="inlineStr">
        <is>
          <t/>
        </is>
      </c>
      <c r="N1790" t="n">
        <v>0.0</v>
      </c>
      <c r="O1790" t="n">
        <v>0.0</v>
      </c>
      <c r="P1790" t="n">
        <v>123.3</v>
      </c>
      <c r="Q1790" t="n">
        <v>123.29</v>
      </c>
      <c r="R1790" t="n">
        <v>37.14</v>
      </c>
      <c r="S1790" t="n">
        <v>37.14</v>
      </c>
      <c r="T1790" t="n">
        <v>1.51</v>
      </c>
      <c r="U1790" t="n">
        <v>1.51</v>
      </c>
      <c r="V1790" t="n">
        <v>20.57</v>
      </c>
      <c r="W1790" t="n">
        <v>20.57</v>
      </c>
      <c r="X1790" t="n">
        <v>1.99</v>
      </c>
      <c r="Y1790" t="n">
        <v>1.99</v>
      </c>
      <c r="Z1790" t="n">
        <v>4.06</v>
      </c>
      <c r="AA1790" t="n">
        <v>4.06</v>
      </c>
      <c r="AB1790" t="n">
        <v>7.58</v>
      </c>
      <c r="AC1790" t="n">
        <v>7.57</v>
      </c>
      <c r="AD1790" t="n">
        <v>7.569999999999993</v>
      </c>
      <c r="AE1790" t="n">
        <v>0.009999999999990905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0.009999999999999787</v>
      </c>
      <c r="AL1790" t="inlineStr">
        <is>
          <t>unreconciled</t>
        </is>
      </c>
      <c r="AM1790" t="inlineStr">
        <is>
          <t>Order Amount Mismatch (POS&gt;3PO)</t>
        </is>
      </c>
      <c r="AN1790" t="n">
        <v>7.57</v>
      </c>
      <c r="AO1790" t="n">
        <f>ROUND(P1790*100/H1790,2)</f>
        <v>0.0</v>
      </c>
      <c r="AP1790" t="n">
        <f>ROUND(Q1790*100/I1790,2)</f>
        <v>0.0</v>
      </c>
      <c r="AQ1790"/>
      <c r="AR1790"/>
      <c r="AS1790" t="n">
        <v>0.0</v>
      </c>
    </row>
    <row r="1791">
      <c r="A1791" s="1" t="n">
        <v>45234.0</v>
      </c>
      <c r="B1791" s="2" t="n">
        <v>45234.9684375</v>
      </c>
      <c r="C1791" t="inlineStr">
        <is>
          <t>3140094012085841</t>
        </is>
      </c>
      <c r="D1791" t="inlineStr">
        <is>
          <t>POS0012</t>
        </is>
      </c>
      <c r="E1791" t="inlineStr">
        <is>
          <t>56</t>
        </is>
      </c>
      <c r="F1791" t="inlineStr">
        <is>
          <t>0094</t>
        </is>
      </c>
      <c r="G1791" t="inlineStr">
        <is>
          <t>5317737489</t>
        </is>
      </c>
      <c r="H1791" t="n">
        <v>325.0</v>
      </c>
      <c r="I1791" t="n">
        <v>309.52</v>
      </c>
      <c r="J1791" t="n">
        <v>272.38</v>
      </c>
      <c r="K1791" t="inlineStr">
        <is>
          <t>sale</t>
        </is>
      </c>
      <c r="L1791" t="inlineStr">
        <is>
          <t/>
        </is>
      </c>
      <c r="M1791" t="inlineStr">
        <is>
          <t/>
        </is>
      </c>
      <c r="N1791" t="n">
        <v>0.0</v>
      </c>
      <c r="O1791" t="n">
        <v>0.0</v>
      </c>
      <c r="P1791" t="n">
        <v>243.77</v>
      </c>
      <c r="Q1791" t="n">
        <v>243.77</v>
      </c>
      <c r="R1791" t="n">
        <v>37.14</v>
      </c>
      <c r="S1791" t="n">
        <v>37.14</v>
      </c>
      <c r="T1791" t="n">
        <v>3.1</v>
      </c>
      <c r="U1791" t="n">
        <v>3.1</v>
      </c>
      <c r="V1791" t="n">
        <v>49.03</v>
      </c>
      <c r="W1791" t="n">
        <v>49.03</v>
      </c>
      <c r="X1791" t="n">
        <v>4.06</v>
      </c>
      <c r="Y1791" t="n">
        <v>4.06</v>
      </c>
      <c r="Z1791" t="n">
        <v>9.56</v>
      </c>
      <c r="AA1791" t="n">
        <v>9.56</v>
      </c>
      <c r="AB1791" t="n">
        <v>15.48</v>
      </c>
      <c r="AC1791" t="n">
        <v>15.48</v>
      </c>
      <c r="AD1791" t="n">
        <v>15.480000000000018</v>
      </c>
      <c r="AE1791" t="n">
        <v>0.0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0.0</v>
      </c>
      <c r="AL1791" t="inlineStr">
        <is>
          <t>unreconciled</t>
        </is>
      </c>
      <c r="AM1791" t="inlineStr">
        <is>
          <t>Order Amount Mismatch (POS&gt;3PO)</t>
        </is>
      </c>
      <c r="AN1791" t="n">
        <v>15.48</v>
      </c>
      <c r="AO1791" t="n">
        <f>ROUND(P1791*100/H1791,2)</f>
        <v>0.0</v>
      </c>
      <c r="AP1791" t="n">
        <f>ROUND(Q1791*100/I1791,2)</f>
        <v>0.0</v>
      </c>
      <c r="AQ1791"/>
      <c r="AR1791"/>
      <c r="AS1791" t="n">
        <v>0.0</v>
      </c>
    </row>
    <row r="1792">
      <c r="A1792" s="1" t="n">
        <v>45234.0</v>
      </c>
      <c r="B1792" s="2" t="n">
        <v>45234.97309027778</v>
      </c>
      <c r="C1792" t="inlineStr">
        <is>
          <t>3140094012085847</t>
        </is>
      </c>
      <c r="D1792" t="inlineStr">
        <is>
          <t>POS0012</t>
        </is>
      </c>
      <c r="E1792" t="inlineStr">
        <is>
          <t>62</t>
        </is>
      </c>
      <c r="F1792" t="inlineStr">
        <is>
          <t>0094</t>
        </is>
      </c>
      <c r="G1792" t="inlineStr">
        <is>
          <t>5317739175</t>
        </is>
      </c>
      <c r="H1792" t="n">
        <v>139.0</v>
      </c>
      <c r="I1792" t="n">
        <v>132.38</v>
      </c>
      <c r="J1792" t="n">
        <v>95.24</v>
      </c>
      <c r="K1792" t="inlineStr">
        <is>
          <t>sale</t>
        </is>
      </c>
      <c r="L1792" t="inlineStr">
        <is>
          <t/>
        </is>
      </c>
      <c r="M1792" t="inlineStr">
        <is>
          <t/>
        </is>
      </c>
      <c r="N1792" t="n">
        <v>0.0</v>
      </c>
      <c r="O1792" t="n">
        <v>0.0</v>
      </c>
      <c r="P1792" t="n">
        <v>108.78</v>
      </c>
      <c r="Q1792" t="n">
        <v>108.78</v>
      </c>
      <c r="R1792" t="n">
        <v>37.14</v>
      </c>
      <c r="S1792" t="n">
        <v>37.14</v>
      </c>
      <c r="T1792" t="n">
        <v>1.32</v>
      </c>
      <c r="U1792" t="n">
        <v>1.32</v>
      </c>
      <c r="V1792" t="n">
        <v>17.14</v>
      </c>
      <c r="W1792" t="n">
        <v>17.14</v>
      </c>
      <c r="X1792" t="n">
        <v>1.74</v>
      </c>
      <c r="Y1792" t="n">
        <v>1.74</v>
      </c>
      <c r="Z1792" t="n">
        <v>3.4</v>
      </c>
      <c r="AA1792" t="n">
        <v>3.4</v>
      </c>
      <c r="AB1792" t="n">
        <v>6.62</v>
      </c>
      <c r="AC1792" t="n">
        <v>6.62</v>
      </c>
      <c r="AD1792" t="n">
        <v>6.6200000000000045</v>
      </c>
      <c r="AE1792" t="n">
        <v>0.0</v>
      </c>
      <c r="AF1792" t="n">
        <v>0.0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0.0</v>
      </c>
      <c r="AL1792" t="inlineStr">
        <is>
          <t>unreconciled</t>
        </is>
      </c>
      <c r="AM1792" t="inlineStr">
        <is>
          <t>Order Amount Mismatch (POS&gt;3PO)</t>
        </is>
      </c>
      <c r="AN1792" t="n">
        <v>6.62</v>
      </c>
      <c r="AO1792" t="n">
        <f>ROUND(P1792*100/H1792,2)</f>
        <v>0.0</v>
      </c>
      <c r="AP1792" t="n">
        <f>ROUND(Q1792*100/I1792,2)</f>
        <v>0.0</v>
      </c>
      <c r="AQ1792"/>
      <c r="AR1792"/>
      <c r="AS1792" t="n">
        <v>0.0</v>
      </c>
    </row>
    <row r="1793">
      <c r="A1793" s="1" t="n">
        <v>45235.0</v>
      </c>
      <c r="B1793" s="2" t="n">
        <v>45235.78262731482</v>
      </c>
      <c r="C1793" t="inlineStr">
        <is>
          <t>3140094012086163</t>
        </is>
      </c>
      <c r="D1793" t="inlineStr">
        <is>
          <t>POS0012</t>
        </is>
      </c>
      <c r="E1793" t="inlineStr">
        <is>
          <t>78</t>
        </is>
      </c>
      <c r="F1793" t="inlineStr">
        <is>
          <t>0094</t>
        </is>
      </c>
      <c r="G1793" t="inlineStr">
        <is>
          <t>5317752353</t>
        </is>
      </c>
      <c r="H1793" t="n">
        <v>730.0</v>
      </c>
      <c r="I1793" t="n">
        <v>695.24</v>
      </c>
      <c r="J1793" t="n">
        <v>658.1</v>
      </c>
      <c r="K1793" t="inlineStr">
        <is>
          <t>sale</t>
        </is>
      </c>
      <c r="L1793" t="inlineStr">
        <is>
          <t/>
        </is>
      </c>
      <c r="M1793" t="inlineStr">
        <is>
          <t/>
        </is>
      </c>
      <c r="N1793" t="n">
        <v>0.0</v>
      </c>
      <c r="O1793" t="n">
        <v>0.0</v>
      </c>
      <c r="P1793" t="n">
        <v>537.75</v>
      </c>
      <c r="Q1793" t="n">
        <v>537.75</v>
      </c>
      <c r="R1793" t="n">
        <v>37.14</v>
      </c>
      <c r="S1793" t="n">
        <v>37.14</v>
      </c>
      <c r="T1793" t="n">
        <v>6.95</v>
      </c>
      <c r="U1793" t="n">
        <v>6.95</v>
      </c>
      <c r="V1793" t="n">
        <v>118.46</v>
      </c>
      <c r="W1793" t="n">
        <v>118.46</v>
      </c>
      <c r="X1793" t="n">
        <v>9.12</v>
      </c>
      <c r="Y1793" t="n">
        <v>9.12</v>
      </c>
      <c r="Z1793" t="n">
        <v>22.96</v>
      </c>
      <c r="AA1793" t="n">
        <v>22.96</v>
      </c>
      <c r="AB1793" t="n">
        <v>34.76</v>
      </c>
      <c r="AC1793" t="n">
        <v>34.76</v>
      </c>
      <c r="AD1793" t="n">
        <v>34.75999999999999</v>
      </c>
      <c r="AE1793" t="n">
        <v>0.0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0.0</v>
      </c>
      <c r="AL1793" t="inlineStr">
        <is>
          <t>unreconciled</t>
        </is>
      </c>
      <c r="AM1793" t="inlineStr">
        <is>
          <t>Order Amount Mismatch (POS&gt;3PO)</t>
        </is>
      </c>
      <c r="AN1793" t="n">
        <v>34.76</v>
      </c>
      <c r="AO1793" t="n">
        <f>ROUND(P1793*100/H1793,2)</f>
        <v>0.0</v>
      </c>
      <c r="AP1793" t="n">
        <f>ROUND(Q1793*100/I1793,2)</f>
        <v>0.0</v>
      </c>
      <c r="AQ1793"/>
      <c r="AR1793"/>
      <c r="AS1793" t="n">
        <v>0.0</v>
      </c>
    </row>
    <row r="1794">
      <c r="A1794" s="1" t="n">
        <v>45235.0</v>
      </c>
      <c r="B1794" s="2" t="n">
        <v>45235.80596064815</v>
      </c>
      <c r="C1794" t="inlineStr">
        <is>
          <t>3140094012086205</t>
        </is>
      </c>
      <c r="D1794" t="inlineStr">
        <is>
          <t>POS0012</t>
        </is>
      </c>
      <c r="E1794" t="inlineStr">
        <is>
          <t>20</t>
        </is>
      </c>
      <c r="F1794" t="inlineStr">
        <is>
          <t>0094</t>
        </is>
      </c>
      <c r="G1794" t="inlineStr">
        <is>
          <t>5317752844</t>
        </is>
      </c>
      <c r="H1794" t="n">
        <v>1629.0</v>
      </c>
      <c r="I1794" t="n">
        <v>1551.41</v>
      </c>
      <c r="J1794" t="n">
        <v>1514.27</v>
      </c>
      <c r="K1794" t="inlineStr">
        <is>
          <t>sale</t>
        </is>
      </c>
      <c r="L1794" t="inlineStr">
        <is>
          <t/>
        </is>
      </c>
      <c r="M1794" t="inlineStr">
        <is>
          <t/>
        </is>
      </c>
      <c r="N1794" t="n">
        <v>0.0</v>
      </c>
      <c r="O1794" t="n">
        <v>0.0</v>
      </c>
      <c r="P1794" t="n">
        <v>1190.24</v>
      </c>
      <c r="Q1794" t="n">
        <v>1190.26</v>
      </c>
      <c r="R1794" t="n">
        <v>37.14</v>
      </c>
      <c r="S1794" t="n">
        <v>37.14</v>
      </c>
      <c r="T1794" t="n">
        <v>15.51</v>
      </c>
      <c r="U1794" t="n">
        <v>15.51</v>
      </c>
      <c r="V1794" t="n">
        <v>272.57</v>
      </c>
      <c r="W1794" t="n">
        <v>272.57</v>
      </c>
      <c r="X1794" t="n">
        <v>20.36</v>
      </c>
      <c r="Y1794" t="n">
        <v>20.36</v>
      </c>
      <c r="Z1794" t="n">
        <v>52.73</v>
      </c>
      <c r="AA1794" t="n">
        <v>52.72</v>
      </c>
      <c r="AB1794" t="n">
        <v>77.58</v>
      </c>
      <c r="AC1794" t="n">
        <v>77.57</v>
      </c>
      <c r="AD1794" t="n">
        <v>77.58999999999992</v>
      </c>
      <c r="AE1794" t="n">
        <v>-0.01999999999998181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0.00999999999999801</v>
      </c>
      <c r="AK1794" t="n">
        <v>0.010000000000005116</v>
      </c>
      <c r="AL1794" t="inlineStr">
        <is>
          <t>unreconciled</t>
        </is>
      </c>
      <c r="AM1794" t="inlineStr">
        <is>
          <t>Order Amount Mismatch (POS&gt;3PO)</t>
        </is>
      </c>
      <c r="AN1794" t="n">
        <v>77.59</v>
      </c>
      <c r="AO1794" t="n">
        <f>ROUND(P1794*100/H1794,2)</f>
        <v>0.0</v>
      </c>
      <c r="AP1794" t="n">
        <f>ROUND(Q1794*100/I1794,2)</f>
        <v>0.0</v>
      </c>
      <c r="AQ1794"/>
      <c r="AR1794"/>
      <c r="AS1794" t="n">
        <v>0.0</v>
      </c>
    </row>
    <row r="1795">
      <c r="A1795" s="1" t="n">
        <v>45236.0</v>
      </c>
      <c r="B1795" s="2" t="n">
        <v>45236.62699074074</v>
      </c>
      <c r="C1795" t="inlineStr">
        <is>
          <t>3140094012086500</t>
        </is>
      </c>
      <c r="D1795" t="inlineStr">
        <is>
          <t>POS0012</t>
        </is>
      </c>
      <c r="E1795" t="inlineStr">
        <is>
          <t>15</t>
        </is>
      </c>
      <c r="F1795" t="inlineStr">
        <is>
          <t>0094</t>
        </is>
      </c>
      <c r="G1795" t="inlineStr">
        <is>
          <t>5317757935</t>
        </is>
      </c>
      <c r="H1795" t="n">
        <v>669.0</v>
      </c>
      <c r="I1795" t="n">
        <v>637.14</v>
      </c>
      <c r="J1795" t="n">
        <v>600.0</v>
      </c>
      <c r="K1795" t="inlineStr">
        <is>
          <t>sale</t>
        </is>
      </c>
      <c r="L1795" t="inlineStr">
        <is>
          <t/>
        </is>
      </c>
      <c r="M1795" t="inlineStr">
        <is>
          <t/>
        </is>
      </c>
      <c r="N1795" t="n">
        <v>0.0</v>
      </c>
      <c r="O1795" t="n">
        <v>0.0</v>
      </c>
      <c r="P1795" t="n">
        <v>493.47</v>
      </c>
      <c r="Q1795" t="n">
        <v>493.47</v>
      </c>
      <c r="R1795" t="n">
        <v>37.14</v>
      </c>
      <c r="S1795" t="n">
        <v>37.14</v>
      </c>
      <c r="T1795" t="n">
        <v>6.37</v>
      </c>
      <c r="U1795" t="n">
        <v>6.37</v>
      </c>
      <c r="V1795" t="n">
        <v>108.0</v>
      </c>
      <c r="W1795" t="n">
        <v>108.0</v>
      </c>
      <c r="X1795" t="n">
        <v>8.36</v>
      </c>
      <c r="Y1795" t="n">
        <v>8.36</v>
      </c>
      <c r="Z1795" t="n">
        <v>20.94</v>
      </c>
      <c r="AA1795" t="n">
        <v>20.94</v>
      </c>
      <c r="AB1795" t="n">
        <v>31.86</v>
      </c>
      <c r="AC1795" t="n">
        <v>31.86</v>
      </c>
      <c r="AD1795" t="n">
        <v>31.860000000000014</v>
      </c>
      <c r="AE1795" t="n">
        <v>0.0</v>
      </c>
      <c r="AF1795" t="n">
        <v>0.0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0.0</v>
      </c>
      <c r="AL1795" t="inlineStr">
        <is>
          <t>unreconciled</t>
        </is>
      </c>
      <c r="AM1795" t="inlineStr">
        <is>
          <t>Order Amount Mismatch (POS&gt;3PO)</t>
        </is>
      </c>
      <c r="AN1795" t="n">
        <v>31.86</v>
      </c>
      <c r="AO1795" t="n">
        <f>ROUND(P1795*100/H1795,2)</f>
        <v>0.0</v>
      </c>
      <c r="AP1795" t="n">
        <f>ROUND(Q1795*100/I1795,2)</f>
        <v>0.0</v>
      </c>
      <c r="AQ1795"/>
      <c r="AR1795"/>
      <c r="AS1795" t="n">
        <v>0.0</v>
      </c>
    </row>
    <row r="1796">
      <c r="A1796" s="1" t="n">
        <v>45234.0</v>
      </c>
      <c r="B1796" s="2" t="n">
        <v>45235.00585648148</v>
      </c>
      <c r="C1796" t="inlineStr">
        <is>
          <t>3140023012059709</t>
        </is>
      </c>
      <c r="D1796" t="inlineStr">
        <is>
          <t>POS0012</t>
        </is>
      </c>
      <c r="E1796" t="inlineStr">
        <is>
          <t>01</t>
        </is>
      </c>
      <c r="F1796" t="inlineStr">
        <is>
          <t>0023</t>
        </is>
      </c>
      <c r="G1796" t="inlineStr">
        <is>
          <t>5317760827</t>
        </is>
      </c>
      <c r="H1796" t="n">
        <v>394.0</v>
      </c>
      <c r="I1796" t="n">
        <v>375.23</v>
      </c>
      <c r="J1796" t="n">
        <v>338.09</v>
      </c>
      <c r="K1796" t="inlineStr">
        <is>
          <t>sale</t>
        </is>
      </c>
      <c r="L1796" t="inlineStr">
        <is>
          <t/>
        </is>
      </c>
      <c r="M1796" t="inlineStr">
        <is>
          <t/>
        </is>
      </c>
      <c r="N1796" t="n">
        <v>0.0</v>
      </c>
      <c r="O1796" t="n">
        <v>0.0</v>
      </c>
      <c r="P1796" t="n">
        <v>293.86</v>
      </c>
      <c r="Q1796" t="n">
        <v>293.84</v>
      </c>
      <c r="R1796" t="n">
        <v>37.14</v>
      </c>
      <c r="S1796" t="n">
        <v>37.14</v>
      </c>
      <c r="T1796" t="n">
        <v>3.75</v>
      </c>
      <c r="U1796" t="n">
        <v>3.75</v>
      </c>
      <c r="V1796" t="n">
        <v>60.86</v>
      </c>
      <c r="W1796" t="n">
        <v>60.86</v>
      </c>
      <c r="X1796" t="n">
        <v>4.92</v>
      </c>
      <c r="Y1796" t="n">
        <v>4.92</v>
      </c>
      <c r="Z1796" t="n">
        <v>11.84</v>
      </c>
      <c r="AA1796" t="n">
        <v>11.84</v>
      </c>
      <c r="AB1796" t="n">
        <v>18.76</v>
      </c>
      <c r="AC1796" t="n">
        <v>18.76</v>
      </c>
      <c r="AD1796" t="n">
        <v>18.769999999999982</v>
      </c>
      <c r="AE1796" t="n">
        <v>0.020000000000038654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0.0</v>
      </c>
      <c r="AL1796" t="inlineStr">
        <is>
          <t>unreconciled</t>
        </is>
      </c>
      <c r="AM1796" t="inlineStr">
        <is>
          <t>Order Amount Mismatch (POS&gt;3PO)</t>
        </is>
      </c>
      <c r="AN1796" t="n">
        <v>18.77</v>
      </c>
      <c r="AO1796" t="n">
        <f>ROUND(P1796*100/H1796,2)</f>
        <v>0.0</v>
      </c>
      <c r="AP1796" t="n">
        <f>ROUND(Q1796*100/I1796,2)</f>
        <v>0.0</v>
      </c>
      <c r="AQ1796"/>
      <c r="AR1796"/>
      <c r="AS1796" t="n">
        <v>0.0</v>
      </c>
    </row>
    <row r="1797">
      <c r="A1797" s="1" t="n">
        <v>45234.0</v>
      </c>
      <c r="B1797" s="2" t="n">
        <v>45235.01063657407</v>
      </c>
      <c r="C1797" t="inlineStr">
        <is>
          <t>3140094012085884</t>
        </is>
      </c>
      <c r="D1797" t="inlineStr">
        <is>
          <t>POS0012</t>
        </is>
      </c>
      <c r="E1797" t="inlineStr">
        <is>
          <t>99</t>
        </is>
      </c>
      <c r="F1797" t="inlineStr">
        <is>
          <t>0094</t>
        </is>
      </c>
      <c r="G1797" t="inlineStr">
        <is>
          <t>5317767390</t>
        </is>
      </c>
      <c r="H1797" t="n">
        <v>334.0</v>
      </c>
      <c r="I1797" t="n">
        <v>318.1</v>
      </c>
      <c r="J1797" t="n">
        <v>280.96</v>
      </c>
      <c r="K1797" t="inlineStr">
        <is>
          <t>sale</t>
        </is>
      </c>
      <c r="L1797" t="inlineStr">
        <is>
          <t/>
        </is>
      </c>
      <c r="M1797" t="inlineStr">
        <is>
          <t/>
        </is>
      </c>
      <c r="N1797" t="n">
        <v>0.0</v>
      </c>
      <c r="O1797" t="n">
        <v>0.0</v>
      </c>
      <c r="P1797" t="n">
        <v>250.31</v>
      </c>
      <c r="Q1797" t="n">
        <v>250.31</v>
      </c>
      <c r="R1797" t="n">
        <v>37.14</v>
      </c>
      <c r="S1797" t="n">
        <v>37.14</v>
      </c>
      <c r="T1797" t="n">
        <v>3.18</v>
      </c>
      <c r="U1797" t="n">
        <v>3.18</v>
      </c>
      <c r="V1797" t="n">
        <v>50.57</v>
      </c>
      <c r="W1797" t="n">
        <v>50.57</v>
      </c>
      <c r="X1797" t="n">
        <v>4.18</v>
      </c>
      <c r="Y1797" t="n">
        <v>4.18</v>
      </c>
      <c r="Z1797" t="n">
        <v>9.86</v>
      </c>
      <c r="AA1797" t="n">
        <v>9.85</v>
      </c>
      <c r="AB1797" t="n">
        <v>15.9</v>
      </c>
      <c r="AC1797" t="n">
        <v>15.91</v>
      </c>
      <c r="AD1797" t="n">
        <v>15.899999999999977</v>
      </c>
      <c r="AE1797" t="n">
        <v>0.0</v>
      </c>
      <c r="AF1797" t="n">
        <v>0.0</v>
      </c>
      <c r="AG1797" t="n">
        <v>0.0</v>
      </c>
      <c r="AH1797" t="n">
        <v>0.0</v>
      </c>
      <c r="AI1797" t="n">
        <v>0.0</v>
      </c>
      <c r="AJ1797" t="n">
        <v>0.009999999999999787</v>
      </c>
      <c r="AK1797" t="n">
        <v>-0.009999999999999787</v>
      </c>
      <c r="AL1797" t="inlineStr">
        <is>
          <t>unreconciled</t>
        </is>
      </c>
      <c r="AM1797" t="inlineStr">
        <is>
          <t>Order Amount Mismatch (POS&gt;3PO)</t>
        </is>
      </c>
      <c r="AN1797" t="n">
        <v>15.9</v>
      </c>
      <c r="AO1797" t="n">
        <f>ROUND(P1797*100/H1797,2)</f>
        <v>0.0</v>
      </c>
      <c r="AP1797" t="n">
        <f>ROUND(Q1797*100/I1797,2)</f>
        <v>0.0</v>
      </c>
      <c r="AQ1797"/>
      <c r="AR1797"/>
      <c r="AS1797" t="n">
        <v>0.0</v>
      </c>
    </row>
    <row r="1798">
      <c r="A1798" s="1" t="n">
        <v>45236.0</v>
      </c>
      <c r="B1798" s="2" t="n">
        <v>45236.91063657407</v>
      </c>
      <c r="C1798" t="inlineStr">
        <is>
          <t>3140094012086674</t>
        </is>
      </c>
      <c r="D1798" t="inlineStr">
        <is>
          <t>POS0012</t>
        </is>
      </c>
      <c r="E1798" t="inlineStr">
        <is>
          <t>89</t>
        </is>
      </c>
      <c r="F1798" t="inlineStr">
        <is>
          <t>0094</t>
        </is>
      </c>
      <c r="G1798" t="inlineStr">
        <is>
          <t>5317801399</t>
        </is>
      </c>
      <c r="H1798" t="n">
        <v>653.0</v>
      </c>
      <c r="I1798" t="n">
        <v>621.91</v>
      </c>
      <c r="J1798" t="n">
        <v>584.77</v>
      </c>
      <c r="K1798" t="inlineStr">
        <is>
          <t>sale</t>
        </is>
      </c>
      <c r="L1798" t="inlineStr">
        <is>
          <t/>
        </is>
      </c>
      <c r="M1798" t="inlineStr">
        <is>
          <t/>
        </is>
      </c>
      <c r="N1798" t="n">
        <v>0.0</v>
      </c>
      <c r="O1798" t="n">
        <v>0.0</v>
      </c>
      <c r="P1798" t="n">
        <v>481.85</v>
      </c>
      <c r="Q1798" t="n">
        <v>481.85</v>
      </c>
      <c r="R1798" t="n">
        <v>37.14</v>
      </c>
      <c r="S1798" t="n">
        <v>37.14</v>
      </c>
      <c r="T1798" t="n">
        <v>6.22</v>
      </c>
      <c r="U1798" t="n">
        <v>6.22</v>
      </c>
      <c r="V1798" t="n">
        <v>105.26</v>
      </c>
      <c r="W1798" t="n">
        <v>105.26</v>
      </c>
      <c r="X1798" t="n">
        <v>8.16</v>
      </c>
      <c r="Y1798" t="n">
        <v>8.16</v>
      </c>
      <c r="Z1798" t="n">
        <v>20.42</v>
      </c>
      <c r="AA1798" t="n">
        <v>20.42</v>
      </c>
      <c r="AB1798" t="n">
        <v>31.1</v>
      </c>
      <c r="AC1798" t="n">
        <v>31.1</v>
      </c>
      <c r="AD1798" t="n">
        <v>31.090000000000032</v>
      </c>
      <c r="AE1798" t="n">
        <v>0.0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0.0</v>
      </c>
      <c r="AL1798" t="inlineStr">
        <is>
          <t>unreconciled</t>
        </is>
      </c>
      <c r="AM1798" t="inlineStr">
        <is>
          <t>Order Amount Mismatch (POS&gt;3PO)</t>
        </is>
      </c>
      <c r="AN1798" t="n">
        <v>31.09</v>
      </c>
      <c r="AO1798" t="n">
        <f>ROUND(P1798*100/H1798,2)</f>
        <v>0.0</v>
      </c>
      <c r="AP1798" t="n">
        <f>ROUND(Q1798*100/I1798,2)</f>
        <v>0.0</v>
      </c>
      <c r="AQ1798"/>
      <c r="AR1798"/>
      <c r="AS1798" t="n">
        <v>0.0</v>
      </c>
    </row>
    <row r="1799">
      <c r="A1799" s="1" t="n">
        <v>45235.0</v>
      </c>
      <c r="B1799" s="2" t="n">
        <v>45235.8250462963</v>
      </c>
      <c r="C1799" t="inlineStr">
        <is>
          <t>3140094012086231</t>
        </is>
      </c>
      <c r="D1799" t="inlineStr">
        <is>
          <t>POS0012</t>
        </is>
      </c>
      <c r="E1799" t="inlineStr">
        <is>
          <t>46</t>
        </is>
      </c>
      <c r="F1799" t="inlineStr">
        <is>
          <t>0094</t>
        </is>
      </c>
      <c r="G1799" t="inlineStr">
        <is>
          <t>5317817592</t>
        </is>
      </c>
      <c r="H1799" t="n">
        <v>1260.0</v>
      </c>
      <c r="I1799" t="n">
        <v>1200.0</v>
      </c>
      <c r="J1799" t="n">
        <v>1162.86</v>
      </c>
      <c r="K1799" t="inlineStr">
        <is>
          <t>sale</t>
        </is>
      </c>
      <c r="L1799" t="inlineStr">
        <is>
          <t/>
        </is>
      </c>
      <c r="M1799" t="inlineStr">
        <is>
          <t/>
        </is>
      </c>
      <c r="N1799" t="n">
        <v>0.0</v>
      </c>
      <c r="O1799" t="n">
        <v>0.0</v>
      </c>
      <c r="P1799" t="n">
        <v>922.43</v>
      </c>
      <c r="Q1799" t="n">
        <v>922.4</v>
      </c>
      <c r="R1799" t="n">
        <v>37.14</v>
      </c>
      <c r="S1799" t="n">
        <v>37.14</v>
      </c>
      <c r="T1799" t="n">
        <v>12.0</v>
      </c>
      <c r="U1799" t="n">
        <v>12.0</v>
      </c>
      <c r="V1799" t="n">
        <v>209.31</v>
      </c>
      <c r="W1799" t="n">
        <v>209.31</v>
      </c>
      <c r="X1799" t="n">
        <v>15.75</v>
      </c>
      <c r="Y1799" t="n">
        <v>15.75</v>
      </c>
      <c r="Z1799" t="n">
        <v>40.51</v>
      </c>
      <c r="AA1799" t="n">
        <v>40.52</v>
      </c>
      <c r="AB1799" t="n">
        <v>60.0</v>
      </c>
      <c r="AC1799" t="n">
        <v>60.0</v>
      </c>
      <c r="AD1799" t="n">
        <v>60.0</v>
      </c>
      <c r="AE1799" t="n">
        <v>0.029999999999972715</v>
      </c>
      <c r="AF1799" t="n">
        <v>0.0</v>
      </c>
      <c r="AG1799" t="n">
        <v>0.0</v>
      </c>
      <c r="AH1799" t="n">
        <v>0.0</v>
      </c>
      <c r="AI1799" t="n">
        <v>0.0</v>
      </c>
      <c r="AJ1799" t="n">
        <v>-0.010000000000005116</v>
      </c>
      <c r="AK1799" t="n">
        <v>0.0</v>
      </c>
      <c r="AL1799" t="inlineStr">
        <is>
          <t>unreconciled</t>
        </is>
      </c>
      <c r="AM1799" t="inlineStr">
        <is>
          <t>Order Amount Mismatch (POS&gt;3PO)</t>
        </is>
      </c>
      <c r="AN1799" t="n">
        <v>60.0</v>
      </c>
      <c r="AO1799" t="n">
        <f>ROUND(P1799*100/H1799,2)</f>
        <v>0.0</v>
      </c>
      <c r="AP1799" t="n">
        <f>ROUND(Q1799*100/I1799,2)</f>
        <v>0.0</v>
      </c>
      <c r="AQ1799"/>
      <c r="AR1799"/>
      <c r="AS1799" t="n">
        <v>0.0</v>
      </c>
    </row>
    <row r="1800">
      <c r="A1800" s="1" t="n">
        <v>45235.0</v>
      </c>
      <c r="B1800" s="2" t="n">
        <v>45235.51715277778</v>
      </c>
      <c r="C1800" t="inlineStr">
        <is>
          <t>3140023012059751</t>
        </is>
      </c>
      <c r="D1800" t="inlineStr">
        <is>
          <t>POS0012</t>
        </is>
      </c>
      <c r="E1800" t="inlineStr">
        <is>
          <t>43</t>
        </is>
      </c>
      <c r="F1800" t="inlineStr">
        <is>
          <t>0023</t>
        </is>
      </c>
      <c r="G1800" t="inlineStr">
        <is>
          <t>5317840066</t>
        </is>
      </c>
      <c r="H1800" t="n">
        <v>409.0</v>
      </c>
      <c r="I1800" t="n">
        <v>389.52</v>
      </c>
      <c r="J1800" t="n">
        <v>352.38</v>
      </c>
      <c r="K1800" t="inlineStr">
        <is>
          <t>sale</t>
        </is>
      </c>
      <c r="L1800" t="inlineStr">
        <is>
          <t/>
        </is>
      </c>
      <c r="M1800" t="inlineStr">
        <is>
          <t/>
        </is>
      </c>
      <c r="N1800" t="n">
        <v>0.0</v>
      </c>
      <c r="O1800" t="n">
        <v>0.0</v>
      </c>
      <c r="P1800" t="n">
        <v>304.74</v>
      </c>
      <c r="Q1800" t="n">
        <v>304.72</v>
      </c>
      <c r="R1800" t="n">
        <v>37.14</v>
      </c>
      <c r="S1800" t="n">
        <v>37.14</v>
      </c>
      <c r="T1800" t="n">
        <v>3.9</v>
      </c>
      <c r="U1800" t="n">
        <v>3.9</v>
      </c>
      <c r="V1800" t="n">
        <v>63.43</v>
      </c>
      <c r="W1800" t="n">
        <v>63.43</v>
      </c>
      <c r="X1800" t="n">
        <v>5.11</v>
      </c>
      <c r="Y1800" t="n">
        <v>5.11</v>
      </c>
      <c r="Z1800" t="n">
        <v>12.34</v>
      </c>
      <c r="AA1800" t="n">
        <v>12.34</v>
      </c>
      <c r="AB1800" t="n">
        <v>19.48</v>
      </c>
      <c r="AC1800" t="n">
        <v>19.48</v>
      </c>
      <c r="AD1800" t="n">
        <v>19.480000000000018</v>
      </c>
      <c r="AE1800" t="n">
        <v>0.01999999999998181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0.0</v>
      </c>
      <c r="AL1800" t="inlineStr">
        <is>
          <t>unreconciled</t>
        </is>
      </c>
      <c r="AM1800" t="inlineStr">
        <is>
          <t>Order Amount Mismatch (POS&gt;3PO)</t>
        </is>
      </c>
      <c r="AN1800" t="n">
        <v>19.48</v>
      </c>
      <c r="AO1800" t="n">
        <f>ROUND(P1800*100/H1800,2)</f>
        <v>0.0</v>
      </c>
      <c r="AP1800" t="n">
        <f>ROUND(Q1800*100/I1800,2)</f>
        <v>0.0</v>
      </c>
      <c r="AQ1800"/>
      <c r="AR1800"/>
      <c r="AS1800" t="n">
        <v>0.0</v>
      </c>
    </row>
    <row r="1801">
      <c r="A1801" s="1" t="n">
        <v>45236.0</v>
      </c>
      <c r="B1801" s="2" t="n">
        <v>45236.89115740741</v>
      </c>
      <c r="C1801" t="inlineStr">
        <is>
          <t>3140094012086659</t>
        </is>
      </c>
      <c r="D1801" t="inlineStr">
        <is>
          <t>POS0012</t>
        </is>
      </c>
      <c r="E1801" t="inlineStr">
        <is>
          <t>74</t>
        </is>
      </c>
      <c r="F1801" t="inlineStr">
        <is>
          <t>0094</t>
        </is>
      </c>
      <c r="G1801" t="inlineStr">
        <is>
          <t>5317840462</t>
        </is>
      </c>
      <c r="H1801" t="n">
        <v>338.0</v>
      </c>
      <c r="I1801" t="n">
        <v>321.91</v>
      </c>
      <c r="J1801" t="n">
        <v>284.77</v>
      </c>
      <c r="K1801" t="inlineStr">
        <is>
          <t>sale</t>
        </is>
      </c>
      <c r="L1801" t="inlineStr">
        <is>
          <t/>
        </is>
      </c>
      <c r="M1801" t="inlineStr">
        <is>
          <t/>
        </is>
      </c>
      <c r="N1801" t="n">
        <v>0.0</v>
      </c>
      <c r="O1801" t="n">
        <v>0.0</v>
      </c>
      <c r="P1801" t="n">
        <v>253.21</v>
      </c>
      <c r="Q1801" t="n">
        <v>253.19</v>
      </c>
      <c r="R1801" t="n">
        <v>37.14</v>
      </c>
      <c r="S1801" t="n">
        <v>37.14</v>
      </c>
      <c r="T1801" t="n">
        <v>3.22</v>
      </c>
      <c r="U1801" t="n">
        <v>3.22</v>
      </c>
      <c r="V1801" t="n">
        <v>51.26</v>
      </c>
      <c r="W1801" t="n">
        <v>51.26</v>
      </c>
      <c r="X1801" t="n">
        <v>4.23</v>
      </c>
      <c r="Y1801" t="n">
        <v>4.23</v>
      </c>
      <c r="Z1801" t="n">
        <v>9.99</v>
      </c>
      <c r="AA1801" t="n">
        <v>9.99</v>
      </c>
      <c r="AB1801" t="n">
        <v>16.1</v>
      </c>
      <c r="AC1801" t="n">
        <v>16.1</v>
      </c>
      <c r="AD1801" t="n">
        <v>16.089999999999975</v>
      </c>
      <c r="AE1801" t="n">
        <v>0.020000000000010232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0.0</v>
      </c>
      <c r="AL1801" t="inlineStr">
        <is>
          <t>unreconciled</t>
        </is>
      </c>
      <c r="AM1801" t="inlineStr">
        <is>
          <t>Order Amount Mismatch (POS&gt;3PO)</t>
        </is>
      </c>
      <c r="AN1801" t="n">
        <v>16.09</v>
      </c>
      <c r="AO1801" t="n">
        <f>ROUND(P1801*100/H1801,2)</f>
        <v>0.0</v>
      </c>
      <c r="AP1801" t="n">
        <f>ROUND(Q1801*100/I1801,2)</f>
        <v>0.0</v>
      </c>
      <c r="AQ1801"/>
      <c r="AR1801"/>
      <c r="AS1801" t="n">
        <v>0.0</v>
      </c>
    </row>
    <row r="1802">
      <c r="A1802" s="1" t="n">
        <v>45235.0</v>
      </c>
      <c r="B1802" s="2" t="n">
        <v>45235.61817129629</v>
      </c>
      <c r="C1802" t="inlineStr">
        <is>
          <t>3140094012086038</t>
        </is>
      </c>
      <c r="D1802" t="inlineStr">
        <is>
          <t>POS0012</t>
        </is>
      </c>
      <c r="E1802" t="inlineStr">
        <is>
          <t>53</t>
        </is>
      </c>
      <c r="F1802" t="inlineStr">
        <is>
          <t>0094</t>
        </is>
      </c>
      <c r="G1802" t="inlineStr">
        <is>
          <t>5317842625</t>
        </is>
      </c>
      <c r="H1802" t="n">
        <v>311.0</v>
      </c>
      <c r="I1802" t="n">
        <v>296.19</v>
      </c>
      <c r="J1802" t="n">
        <v>259.05</v>
      </c>
      <c r="K1802" t="inlineStr">
        <is>
          <t>sale</t>
        </is>
      </c>
      <c r="L1802" t="inlineStr">
        <is>
          <t/>
        </is>
      </c>
      <c r="M1802" t="inlineStr">
        <is>
          <t/>
        </is>
      </c>
      <c r="N1802" t="n">
        <v>0.0</v>
      </c>
      <c r="O1802" t="n">
        <v>0.0</v>
      </c>
      <c r="P1802" t="n">
        <v>233.62</v>
      </c>
      <c r="Q1802" t="n">
        <v>233.61</v>
      </c>
      <c r="R1802" t="n">
        <v>37.14</v>
      </c>
      <c r="S1802" t="n">
        <v>37.14</v>
      </c>
      <c r="T1802" t="n">
        <v>2.96</v>
      </c>
      <c r="U1802" t="n">
        <v>2.96</v>
      </c>
      <c r="V1802" t="n">
        <v>46.63</v>
      </c>
      <c r="W1802" t="n">
        <v>46.63</v>
      </c>
      <c r="X1802" t="n">
        <v>3.89</v>
      </c>
      <c r="Y1802" t="n">
        <v>3.89</v>
      </c>
      <c r="Z1802" t="n">
        <v>9.09</v>
      </c>
      <c r="AA1802" t="n">
        <v>9.09</v>
      </c>
      <c r="AB1802" t="n">
        <v>14.82</v>
      </c>
      <c r="AC1802" t="n">
        <v>14.81</v>
      </c>
      <c r="AD1802" t="n">
        <v>14.810000000000002</v>
      </c>
      <c r="AE1802" t="n">
        <v>0.009999999999990905</v>
      </c>
      <c r="AF1802" t="n">
        <v>0.0</v>
      </c>
      <c r="AG1802" t="n">
        <v>0.0</v>
      </c>
      <c r="AH1802" t="n">
        <v>0.0</v>
      </c>
      <c r="AI1802" t="n">
        <v>0.0</v>
      </c>
      <c r="AJ1802" t="n">
        <v>0.0</v>
      </c>
      <c r="AK1802" t="n">
        <v>0.009999999999999787</v>
      </c>
      <c r="AL1802" t="inlineStr">
        <is>
          <t>unreconciled</t>
        </is>
      </c>
      <c r="AM1802" t="inlineStr">
        <is>
          <t>Order Amount Mismatch (POS&gt;3PO)</t>
        </is>
      </c>
      <c r="AN1802" t="n">
        <v>14.81</v>
      </c>
      <c r="AO1802" t="n">
        <f>ROUND(P1802*100/H1802,2)</f>
        <v>0.0</v>
      </c>
      <c r="AP1802" t="n">
        <f>ROUND(Q1802*100/I1802,2)</f>
        <v>0.0</v>
      </c>
      <c r="AQ1802"/>
      <c r="AR1802"/>
      <c r="AS1802" t="n">
        <v>0.0</v>
      </c>
    </row>
    <row r="1803">
      <c r="A1803" s="1" t="n">
        <v>45236.0</v>
      </c>
      <c r="B1803" s="2" t="n">
        <v>45236.86225694444</v>
      </c>
      <c r="C1803" t="inlineStr">
        <is>
          <t>3140094012086637</t>
        </is>
      </c>
      <c r="D1803" t="inlineStr">
        <is>
          <t>POS0012</t>
        </is>
      </c>
      <c r="E1803" t="inlineStr">
        <is>
          <t>52</t>
        </is>
      </c>
      <c r="F1803" t="inlineStr">
        <is>
          <t>0094</t>
        </is>
      </c>
      <c r="G1803" t="inlineStr">
        <is>
          <t>5317868475</t>
        </is>
      </c>
      <c r="H1803" t="n">
        <v>313.0</v>
      </c>
      <c r="I1803" t="n">
        <v>298.09</v>
      </c>
      <c r="J1803" t="n">
        <v>260.95</v>
      </c>
      <c r="K1803" t="inlineStr">
        <is>
          <t>sale</t>
        </is>
      </c>
      <c r="L1803" t="inlineStr">
        <is>
          <t/>
        </is>
      </c>
      <c r="M1803" t="inlineStr">
        <is>
          <t/>
        </is>
      </c>
      <c r="N1803" t="n">
        <v>0.0</v>
      </c>
      <c r="O1803" t="n">
        <v>0.0</v>
      </c>
      <c r="P1803" t="n">
        <v>235.07</v>
      </c>
      <c r="Q1803" t="n">
        <v>235.09</v>
      </c>
      <c r="R1803" t="n">
        <v>37.14</v>
      </c>
      <c r="S1803" t="n">
        <v>37.14</v>
      </c>
      <c r="T1803" t="n">
        <v>2.98</v>
      </c>
      <c r="U1803" t="n">
        <v>2.98</v>
      </c>
      <c r="V1803" t="n">
        <v>46.97</v>
      </c>
      <c r="W1803" t="n">
        <v>46.97</v>
      </c>
      <c r="X1803" t="n">
        <v>3.91</v>
      </c>
      <c r="Y1803" t="n">
        <v>3.91</v>
      </c>
      <c r="Z1803" t="n">
        <v>9.16</v>
      </c>
      <c r="AA1803" t="n">
        <v>9.15</v>
      </c>
      <c r="AB1803" t="n">
        <v>14.9</v>
      </c>
      <c r="AC1803" t="n">
        <v>14.91</v>
      </c>
      <c r="AD1803" t="n">
        <v>14.910000000000025</v>
      </c>
      <c r="AE1803" t="n">
        <v>-0.020000000000010232</v>
      </c>
      <c r="AF1803" t="n">
        <v>0.0</v>
      </c>
      <c r="AG1803" t="n">
        <v>0.0</v>
      </c>
      <c r="AH1803" t="n">
        <v>0.0</v>
      </c>
      <c r="AI1803" t="n">
        <v>0.0</v>
      </c>
      <c r="AJ1803" t="n">
        <v>0.009999999999999787</v>
      </c>
      <c r="AK1803" t="n">
        <v>-0.009999999999999787</v>
      </c>
      <c r="AL1803" t="inlineStr">
        <is>
          <t>unreconciled</t>
        </is>
      </c>
      <c r="AM1803" t="inlineStr">
        <is>
          <t>Order Amount Mismatch (POS&gt;3PO)</t>
        </is>
      </c>
      <c r="AN1803" t="n">
        <v>14.91</v>
      </c>
      <c r="AO1803" t="n">
        <f>ROUND(P1803*100/H1803,2)</f>
        <v>0.0</v>
      </c>
      <c r="AP1803" t="n">
        <f>ROUND(Q1803*100/I1803,2)</f>
        <v>0.0</v>
      </c>
      <c r="AQ1803"/>
      <c r="AR1803"/>
      <c r="AS1803" t="n">
        <v>0.0</v>
      </c>
    </row>
    <row r="1804">
      <c r="A1804" s="1" t="n">
        <v>45235.0</v>
      </c>
      <c r="B1804" s="2" t="n">
        <v>45235.90561342592</v>
      </c>
      <c r="C1804" t="inlineStr">
        <is>
          <t>3140094012086321</t>
        </is>
      </c>
      <c r="D1804" t="inlineStr">
        <is>
          <t>POS0012</t>
        </is>
      </c>
      <c r="E1804" t="inlineStr">
        <is>
          <t>36</t>
        </is>
      </c>
      <c r="F1804" t="inlineStr">
        <is>
          <t>0094</t>
        </is>
      </c>
      <c r="G1804" t="inlineStr">
        <is>
          <t>5317881247</t>
        </is>
      </c>
      <c r="H1804" t="n">
        <v>229.0</v>
      </c>
      <c r="I1804" t="n">
        <v>218.1</v>
      </c>
      <c r="J1804" t="n">
        <v>180.96</v>
      </c>
      <c r="K1804" t="inlineStr">
        <is>
          <t>sale</t>
        </is>
      </c>
      <c r="L1804" t="inlineStr">
        <is>
          <t/>
        </is>
      </c>
      <c r="M1804" t="inlineStr">
        <is>
          <t/>
        </is>
      </c>
      <c r="N1804" t="n">
        <v>0.0</v>
      </c>
      <c r="O1804" t="n">
        <v>0.0</v>
      </c>
      <c r="P1804" t="n">
        <v>174.11</v>
      </c>
      <c r="Q1804" t="n">
        <v>174.11</v>
      </c>
      <c r="R1804" t="n">
        <v>37.14</v>
      </c>
      <c r="S1804" t="n">
        <v>37.14</v>
      </c>
      <c r="T1804" t="n">
        <v>2.18</v>
      </c>
      <c r="U1804" t="n">
        <v>2.18</v>
      </c>
      <c r="V1804" t="n">
        <v>32.57</v>
      </c>
      <c r="W1804" t="n">
        <v>32.57</v>
      </c>
      <c r="X1804" t="n">
        <v>2.86</v>
      </c>
      <c r="Y1804" t="n">
        <v>2.86</v>
      </c>
      <c r="Z1804" t="n">
        <v>6.38</v>
      </c>
      <c r="AA1804" t="n">
        <v>6.37</v>
      </c>
      <c r="AB1804" t="n">
        <v>10.9</v>
      </c>
      <c r="AC1804" t="n">
        <v>10.91</v>
      </c>
      <c r="AD1804" t="n">
        <v>10.900000000000006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0.009999999999999787</v>
      </c>
      <c r="AK1804" t="n">
        <v>-0.009999999999999787</v>
      </c>
      <c r="AL1804" t="inlineStr">
        <is>
          <t>unreconciled</t>
        </is>
      </c>
      <c r="AM1804" t="inlineStr">
        <is>
          <t>Order Amount Mismatch (POS&gt;3PO)</t>
        </is>
      </c>
      <c r="AN1804" t="n">
        <v>10.9</v>
      </c>
      <c r="AO1804" t="n">
        <f>ROUND(P1804*100/H1804,2)</f>
        <v>0.0</v>
      </c>
      <c r="AP1804" t="n">
        <f>ROUND(Q1804*100/I1804,2)</f>
        <v>0.0</v>
      </c>
      <c r="AQ1804"/>
      <c r="AR1804"/>
      <c r="AS1804" t="n">
        <v>0.0</v>
      </c>
    </row>
    <row r="1805">
      <c r="A1805" s="1" t="n">
        <v>45234.0</v>
      </c>
      <c r="B1805" s="2" t="n">
        <v>45235.03369212963</v>
      </c>
      <c r="C1805" t="inlineStr">
        <is>
          <t>3140094012085918</t>
        </is>
      </c>
      <c r="D1805" t="inlineStr">
        <is>
          <t>POS0012</t>
        </is>
      </c>
      <c r="E1805" t="inlineStr">
        <is>
          <t>33</t>
        </is>
      </c>
      <c r="F1805" t="inlineStr">
        <is>
          <t>0094</t>
        </is>
      </c>
      <c r="G1805" t="inlineStr">
        <is>
          <t>5317885743</t>
        </is>
      </c>
      <c r="H1805" t="n">
        <v>542.0</v>
      </c>
      <c r="I1805" t="n">
        <v>516.18</v>
      </c>
      <c r="J1805" t="n">
        <v>479.04</v>
      </c>
      <c r="K1805" t="inlineStr">
        <is>
          <t>sale</t>
        </is>
      </c>
      <c r="L1805" t="inlineStr">
        <is>
          <t/>
        </is>
      </c>
      <c r="M1805" t="inlineStr">
        <is>
          <t/>
        </is>
      </c>
      <c r="N1805" t="n">
        <v>0.0</v>
      </c>
      <c r="O1805" t="n">
        <v>0.0</v>
      </c>
      <c r="P1805" t="n">
        <v>401.28</v>
      </c>
      <c r="Q1805" t="n">
        <v>401.29</v>
      </c>
      <c r="R1805" t="n">
        <v>37.14</v>
      </c>
      <c r="S1805" t="n">
        <v>37.14</v>
      </c>
      <c r="T1805" t="n">
        <v>5.16</v>
      </c>
      <c r="U1805" t="n">
        <v>5.16</v>
      </c>
      <c r="V1805" t="n">
        <v>86.23</v>
      </c>
      <c r="W1805" t="n">
        <v>86.23</v>
      </c>
      <c r="X1805" t="n">
        <v>6.77</v>
      </c>
      <c r="Y1805" t="n">
        <v>6.77</v>
      </c>
      <c r="Z1805" t="n">
        <v>16.74</v>
      </c>
      <c r="AA1805" t="n">
        <v>16.74</v>
      </c>
      <c r="AB1805" t="n">
        <v>25.82</v>
      </c>
      <c r="AC1805" t="n">
        <v>25.81</v>
      </c>
      <c r="AD1805" t="n">
        <v>25.82000000000005</v>
      </c>
      <c r="AE1805" t="n">
        <v>-0.010000000000047748</v>
      </c>
      <c r="AF1805" t="n">
        <v>0.0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0.010000000000001563</v>
      </c>
      <c r="AL1805" t="inlineStr">
        <is>
          <t>unreconciled</t>
        </is>
      </c>
      <c r="AM1805" t="inlineStr">
        <is>
          <t>Order Amount Mismatch (POS&gt;3PO)</t>
        </is>
      </c>
      <c r="AN1805" t="n">
        <v>25.82</v>
      </c>
      <c r="AO1805" t="n">
        <f>ROUND(P1805*100/H1805,2)</f>
        <v>0.0</v>
      </c>
      <c r="AP1805" t="n">
        <f>ROUND(Q1805*100/I1805,2)</f>
        <v>0.0</v>
      </c>
      <c r="AQ1805"/>
      <c r="AR1805"/>
      <c r="AS1805" t="n">
        <v>0.0</v>
      </c>
    </row>
    <row r="1806">
      <c r="A1806" s="1" t="n">
        <v>45234.0</v>
      </c>
      <c r="B1806" s="2" t="n">
        <v>45235.03443287037</v>
      </c>
      <c r="C1806" t="inlineStr">
        <is>
          <t>3140094012085917</t>
        </is>
      </c>
      <c r="D1806" t="inlineStr">
        <is>
          <t>POS0012</t>
        </is>
      </c>
      <c r="E1806" t="inlineStr">
        <is>
          <t>32</t>
        </is>
      </c>
      <c r="F1806" t="inlineStr">
        <is>
          <t>0094</t>
        </is>
      </c>
      <c r="G1806" t="inlineStr">
        <is>
          <t>5317886762</t>
        </is>
      </c>
      <c r="H1806" t="n">
        <v>759.0</v>
      </c>
      <c r="I1806" t="n">
        <v>722.85</v>
      </c>
      <c r="J1806" t="n">
        <v>685.71</v>
      </c>
      <c r="K1806" t="inlineStr">
        <is>
          <t>sale</t>
        </is>
      </c>
      <c r="L1806" t="inlineStr">
        <is>
          <t/>
        </is>
      </c>
      <c r="M1806" t="inlineStr">
        <is>
          <t/>
        </is>
      </c>
      <c r="N1806" t="n">
        <v>0.0</v>
      </c>
      <c r="O1806" t="n">
        <v>0.0</v>
      </c>
      <c r="P1806" t="n">
        <v>558.77</v>
      </c>
      <c r="Q1806" t="n">
        <v>558.77</v>
      </c>
      <c r="R1806" t="n">
        <v>37.14</v>
      </c>
      <c r="S1806" t="n">
        <v>37.14</v>
      </c>
      <c r="T1806" t="n">
        <v>7.23</v>
      </c>
      <c r="U1806" t="n">
        <v>7.23</v>
      </c>
      <c r="V1806" t="n">
        <v>123.43</v>
      </c>
      <c r="W1806" t="n">
        <v>123.43</v>
      </c>
      <c r="X1806" t="n">
        <v>9.49</v>
      </c>
      <c r="Y1806" t="n">
        <v>9.49</v>
      </c>
      <c r="Z1806" t="n">
        <v>23.93</v>
      </c>
      <c r="AA1806" t="n">
        <v>23.93</v>
      </c>
      <c r="AB1806" t="n">
        <v>36.14</v>
      </c>
      <c r="AC1806" t="n">
        <v>36.14</v>
      </c>
      <c r="AD1806" t="n">
        <v>36.14999999999998</v>
      </c>
      <c r="AE1806" t="n">
        <v>0.0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0.0</v>
      </c>
      <c r="AL1806" t="inlineStr">
        <is>
          <t>unreconciled</t>
        </is>
      </c>
      <c r="AM1806" t="inlineStr">
        <is>
          <t>Order Amount Mismatch (POS&gt;3PO)</t>
        </is>
      </c>
      <c r="AN1806" t="n">
        <v>36.15</v>
      </c>
      <c r="AO1806" t="n">
        <f>ROUND(P1806*100/H1806,2)</f>
        <v>0.0</v>
      </c>
      <c r="AP1806" t="n">
        <f>ROUND(Q1806*100/I1806,2)</f>
        <v>0.0</v>
      </c>
      <c r="AQ1806"/>
      <c r="AR1806"/>
      <c r="AS1806" t="n">
        <v>0.0</v>
      </c>
    </row>
    <row r="1807">
      <c r="A1807" s="1" t="n">
        <v>45235.0</v>
      </c>
      <c r="B1807" s="2" t="n">
        <v>45235.85037037037</v>
      </c>
      <c r="C1807" t="inlineStr">
        <is>
          <t>3140094012086260</t>
        </is>
      </c>
      <c r="D1807" t="inlineStr">
        <is>
          <t>POS0012</t>
        </is>
      </c>
      <c r="E1807" t="inlineStr">
        <is>
          <t>75</t>
        </is>
      </c>
      <c r="F1807" t="inlineStr">
        <is>
          <t>0094</t>
        </is>
      </c>
      <c r="G1807" t="inlineStr">
        <is>
          <t>5317905699</t>
        </is>
      </c>
      <c r="H1807" t="n">
        <v>227.0</v>
      </c>
      <c r="I1807" t="n">
        <v>216.18</v>
      </c>
      <c r="J1807" t="n">
        <v>179.04</v>
      </c>
      <c r="K1807" t="inlineStr">
        <is>
          <t>sale</t>
        </is>
      </c>
      <c r="L1807" t="inlineStr">
        <is>
          <t/>
        </is>
      </c>
      <c r="M1807" t="inlineStr">
        <is>
          <t/>
        </is>
      </c>
      <c r="N1807" t="n">
        <v>0.0</v>
      </c>
      <c r="O1807" t="n">
        <v>0.0</v>
      </c>
      <c r="P1807" t="n">
        <v>172.64</v>
      </c>
      <c r="Q1807" t="n">
        <v>172.63</v>
      </c>
      <c r="R1807" t="n">
        <v>37.14</v>
      </c>
      <c r="S1807" t="n">
        <v>37.14</v>
      </c>
      <c r="T1807" t="n">
        <v>2.16</v>
      </c>
      <c r="U1807" t="n">
        <v>2.16</v>
      </c>
      <c r="V1807" t="n">
        <v>32.23</v>
      </c>
      <c r="W1807" t="n">
        <v>32.23</v>
      </c>
      <c r="X1807" t="n">
        <v>2.84</v>
      </c>
      <c r="Y1807" t="n">
        <v>2.84</v>
      </c>
      <c r="Z1807" t="n">
        <v>6.31</v>
      </c>
      <c r="AA1807" t="n">
        <v>6.31</v>
      </c>
      <c r="AB1807" t="n">
        <v>10.82</v>
      </c>
      <c r="AC1807" t="n">
        <v>10.81</v>
      </c>
      <c r="AD1807" t="n">
        <v>10.819999999999993</v>
      </c>
      <c r="AE1807" t="n">
        <v>0.009999999999990905</v>
      </c>
      <c r="AF1807" t="n">
        <v>0.0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0.009999999999999787</v>
      </c>
      <c r="AL1807" t="inlineStr">
        <is>
          <t>unreconciled</t>
        </is>
      </c>
      <c r="AM1807" t="inlineStr">
        <is>
          <t>Order Amount Mismatch (POS&gt;3PO)</t>
        </is>
      </c>
      <c r="AN1807" t="n">
        <v>10.82</v>
      </c>
      <c r="AO1807" t="n">
        <f>ROUND(P1807*100/H1807,2)</f>
        <v>0.0</v>
      </c>
      <c r="AP1807" t="n">
        <f>ROUND(Q1807*100/I1807,2)</f>
        <v>0.0</v>
      </c>
      <c r="AQ1807"/>
      <c r="AR1807"/>
      <c r="AS1807" t="n">
        <v>0.0</v>
      </c>
    </row>
    <row r="1808">
      <c r="A1808" s="1" t="n">
        <v>45236.0</v>
      </c>
      <c r="B1808" s="2" t="n">
        <v>45236.91211805555</v>
      </c>
      <c r="C1808" t="inlineStr">
        <is>
          <t>3140023012060117</t>
        </is>
      </c>
      <c r="D1808" t="inlineStr">
        <is>
          <t>POS0012</t>
        </is>
      </c>
      <c r="E1808" t="inlineStr">
        <is>
          <t>08</t>
        </is>
      </c>
      <c r="F1808" t="inlineStr">
        <is>
          <t>0023</t>
        </is>
      </c>
      <c r="G1808" t="inlineStr">
        <is>
          <t>5317907690</t>
        </is>
      </c>
      <c r="H1808" t="n">
        <v>940.0</v>
      </c>
      <c r="I1808" t="n">
        <v>895.24</v>
      </c>
      <c r="J1808" t="n">
        <v>858.1</v>
      </c>
      <c r="K1808" t="inlineStr">
        <is>
          <t>sale</t>
        </is>
      </c>
      <c r="L1808" t="inlineStr">
        <is>
          <t/>
        </is>
      </c>
      <c r="M1808" t="inlineStr">
        <is>
          <t/>
        </is>
      </c>
      <c r="N1808" t="n">
        <v>0.0</v>
      </c>
      <c r="O1808" t="n">
        <v>0.0</v>
      </c>
      <c r="P1808" t="n">
        <v>690.16</v>
      </c>
      <c r="Q1808" t="n">
        <v>690.16</v>
      </c>
      <c r="R1808" t="n">
        <v>37.14</v>
      </c>
      <c r="S1808" t="n">
        <v>37.14</v>
      </c>
      <c r="T1808" t="n">
        <v>8.95</v>
      </c>
      <c r="U1808" t="n">
        <v>8.95</v>
      </c>
      <c r="V1808" t="n">
        <v>154.46</v>
      </c>
      <c r="W1808" t="n">
        <v>154.46</v>
      </c>
      <c r="X1808" t="n">
        <v>11.75</v>
      </c>
      <c r="Y1808" t="n">
        <v>11.75</v>
      </c>
      <c r="Z1808" t="n">
        <v>29.92</v>
      </c>
      <c r="AA1808" t="n">
        <v>29.92</v>
      </c>
      <c r="AB1808" t="n">
        <v>44.76</v>
      </c>
      <c r="AC1808" t="n">
        <v>44.76</v>
      </c>
      <c r="AD1808" t="n">
        <v>44.75999999999999</v>
      </c>
      <c r="AE1808" t="n">
        <v>0.0</v>
      </c>
      <c r="AF1808" t="n">
        <v>0.0</v>
      </c>
      <c r="AG1808" t="n">
        <v>0.0</v>
      </c>
      <c r="AH1808" t="n">
        <v>0.0</v>
      </c>
      <c r="AI1808" t="n">
        <v>0.0</v>
      </c>
      <c r="AJ1808" t="n">
        <v>0.0</v>
      </c>
      <c r="AK1808" t="n">
        <v>0.0</v>
      </c>
      <c r="AL1808" t="inlineStr">
        <is>
          <t>unreconciled</t>
        </is>
      </c>
      <c r="AM1808" t="inlineStr">
        <is>
          <t>Order Amount Mismatch (POS&gt;3PO)</t>
        </is>
      </c>
      <c r="AN1808" t="n">
        <v>44.76</v>
      </c>
      <c r="AO1808" t="n">
        <f>ROUND(P1808*100/H1808,2)</f>
        <v>0.0</v>
      </c>
      <c r="AP1808" t="n">
        <f>ROUND(Q1808*100/I1808,2)</f>
        <v>0.0</v>
      </c>
      <c r="AQ1808"/>
      <c r="AR1808"/>
      <c r="AS1808" t="n">
        <v>0.0</v>
      </c>
    </row>
    <row r="1809">
      <c r="A1809" s="1" t="n">
        <v>45235.0</v>
      </c>
      <c r="B1809" s="2" t="n">
        <v>45235.504016203704</v>
      </c>
      <c r="C1809" t="inlineStr">
        <is>
          <t>3140094012085960</t>
        </is>
      </c>
      <c r="D1809" t="inlineStr">
        <is>
          <t>POS0012</t>
        </is>
      </c>
      <c r="E1809" t="inlineStr">
        <is>
          <t>75</t>
        </is>
      </c>
      <c r="F1809" t="inlineStr">
        <is>
          <t>0094</t>
        </is>
      </c>
      <c r="G1809" t="inlineStr">
        <is>
          <t>5317941178</t>
        </is>
      </c>
      <c r="H1809" t="n">
        <v>347.0</v>
      </c>
      <c r="I1809" t="n">
        <v>330.47</v>
      </c>
      <c r="J1809" t="n">
        <v>293.33</v>
      </c>
      <c r="K1809" t="inlineStr">
        <is>
          <t>sale</t>
        </is>
      </c>
      <c r="L1809" t="inlineStr">
        <is>
          <t/>
        </is>
      </c>
      <c r="M1809" t="inlineStr">
        <is>
          <t/>
        </is>
      </c>
      <c r="N1809" t="n">
        <v>0.0</v>
      </c>
      <c r="O1809" t="n">
        <v>0.0</v>
      </c>
      <c r="P1809" t="n">
        <v>259.74</v>
      </c>
      <c r="Q1809" t="n">
        <v>259.74</v>
      </c>
      <c r="R1809" t="n">
        <v>37.14</v>
      </c>
      <c r="S1809" t="n">
        <v>37.14</v>
      </c>
      <c r="T1809" t="n">
        <v>3.3</v>
      </c>
      <c r="U1809" t="n">
        <v>3.3</v>
      </c>
      <c r="V1809" t="n">
        <v>52.8</v>
      </c>
      <c r="W1809" t="n">
        <v>52.8</v>
      </c>
      <c r="X1809" t="n">
        <v>4.34</v>
      </c>
      <c r="Y1809" t="n">
        <v>4.34</v>
      </c>
      <c r="Z1809" t="n">
        <v>10.29</v>
      </c>
      <c r="AA1809" t="n">
        <v>10.28</v>
      </c>
      <c r="AB1809" t="n">
        <v>16.52</v>
      </c>
      <c r="AC1809" t="n">
        <v>16.53</v>
      </c>
      <c r="AD1809" t="n">
        <v>16.529999999999973</v>
      </c>
      <c r="AE1809" t="n">
        <v>0.0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0.009999999999999787</v>
      </c>
      <c r="AK1809" t="n">
        <v>-0.010000000000001563</v>
      </c>
      <c r="AL1809" t="inlineStr">
        <is>
          <t>unreconciled</t>
        </is>
      </c>
      <c r="AM1809" t="inlineStr">
        <is>
          <t>Order Amount Mismatch (POS&gt;3PO)</t>
        </is>
      </c>
      <c r="AN1809" t="n">
        <v>16.53</v>
      </c>
      <c r="AO1809" t="n">
        <f>ROUND(P1809*100/H1809,2)</f>
        <v>0.0</v>
      </c>
      <c r="AP1809" t="n">
        <f>ROUND(Q1809*100/I1809,2)</f>
        <v>0.0</v>
      </c>
      <c r="AQ1809"/>
      <c r="AR1809"/>
      <c r="AS1809" t="n">
        <v>0.0</v>
      </c>
    </row>
    <row r="1810">
      <c r="A1810" s="1" t="n">
        <v>45236.0</v>
      </c>
      <c r="B1810" s="2" t="n">
        <v>45236.91725694444</v>
      </c>
      <c r="C1810" t="inlineStr">
        <is>
          <t>3140023012060120</t>
        </is>
      </c>
      <c r="D1810" t="inlineStr">
        <is>
          <t>POS0012</t>
        </is>
      </c>
      <c r="E1810" t="inlineStr">
        <is>
          <t>11</t>
        </is>
      </c>
      <c r="F1810" t="inlineStr">
        <is>
          <t>0023</t>
        </is>
      </c>
      <c r="G1810" t="inlineStr">
        <is>
          <t>5317946922</t>
        </is>
      </c>
      <c r="H1810" t="n">
        <v>611.0</v>
      </c>
      <c r="I1810" t="n">
        <v>581.9</v>
      </c>
      <c r="J1810" t="n">
        <v>544.76</v>
      </c>
      <c r="K1810" t="inlineStr">
        <is>
          <t>sale</t>
        </is>
      </c>
      <c r="L1810" t="inlineStr">
        <is>
          <t/>
        </is>
      </c>
      <c r="M1810" t="inlineStr">
        <is>
          <t/>
        </is>
      </c>
      <c r="N1810" t="n">
        <v>0.0</v>
      </c>
      <c r="O1810" t="n">
        <v>0.0</v>
      </c>
      <c r="P1810" t="n">
        <v>451.35</v>
      </c>
      <c r="Q1810" t="n">
        <v>451.37</v>
      </c>
      <c r="R1810" t="n">
        <v>37.14</v>
      </c>
      <c r="S1810" t="n">
        <v>37.14</v>
      </c>
      <c r="T1810" t="n">
        <v>5.82</v>
      </c>
      <c r="U1810" t="n">
        <v>5.82</v>
      </c>
      <c r="V1810" t="n">
        <v>98.06</v>
      </c>
      <c r="W1810" t="n">
        <v>98.06</v>
      </c>
      <c r="X1810" t="n">
        <v>7.64</v>
      </c>
      <c r="Y1810" t="n">
        <v>7.64</v>
      </c>
      <c r="Z1810" t="n">
        <v>19.03</v>
      </c>
      <c r="AA1810" t="n">
        <v>19.03</v>
      </c>
      <c r="AB1810" t="n">
        <v>29.1</v>
      </c>
      <c r="AC1810" t="n">
        <v>29.1</v>
      </c>
      <c r="AD1810" t="n">
        <v>29.100000000000023</v>
      </c>
      <c r="AE1810" t="n">
        <v>-0.01999999999998181</v>
      </c>
      <c r="AF1810" t="n">
        <v>0.0</v>
      </c>
      <c r="AG1810" t="n">
        <v>0.0</v>
      </c>
      <c r="AH1810" t="n">
        <v>0.0</v>
      </c>
      <c r="AI1810" t="n">
        <v>0.0</v>
      </c>
      <c r="AJ1810" t="n">
        <v>0.0</v>
      </c>
      <c r="AK1810" t="n">
        <v>0.0</v>
      </c>
      <c r="AL1810" t="inlineStr">
        <is>
          <t>unreconciled</t>
        </is>
      </c>
      <c r="AM1810" t="inlineStr">
        <is>
          <t>Order Amount Mismatch (POS&gt;3PO)</t>
        </is>
      </c>
      <c r="AN1810" t="n">
        <v>29.1</v>
      </c>
      <c r="AO1810" t="n">
        <f>ROUND(P1810*100/H1810,2)</f>
        <v>0.0</v>
      </c>
      <c r="AP1810" t="n">
        <f>ROUND(Q1810*100/I1810,2)</f>
        <v>0.0</v>
      </c>
      <c r="AQ1810"/>
      <c r="AR1810"/>
      <c r="AS1810" t="n">
        <v>0.0</v>
      </c>
    </row>
    <row r="1811">
      <c r="A1811" s="1" t="n">
        <v>45235.0</v>
      </c>
      <c r="B1811" s="2" t="n">
        <v>45235.47284722222</v>
      </c>
      <c r="C1811" t="inlineStr">
        <is>
          <t>3140094012085945</t>
        </is>
      </c>
      <c r="D1811" t="inlineStr">
        <is>
          <t>POS0012</t>
        </is>
      </c>
      <c r="E1811" t="inlineStr">
        <is>
          <t>60</t>
        </is>
      </c>
      <c r="F1811" t="inlineStr">
        <is>
          <t>0094</t>
        </is>
      </c>
      <c r="G1811" t="inlineStr">
        <is>
          <t>5317947454</t>
        </is>
      </c>
      <c r="H1811" t="n">
        <v>255.0</v>
      </c>
      <c r="I1811" t="n">
        <v>242.85</v>
      </c>
      <c r="J1811" t="n">
        <v>205.71</v>
      </c>
      <c r="K1811" t="inlineStr">
        <is>
          <t>sale</t>
        </is>
      </c>
      <c r="L1811" t="inlineStr">
        <is>
          <t/>
        </is>
      </c>
      <c r="M1811" t="inlineStr">
        <is>
          <t/>
        </is>
      </c>
      <c r="N1811" t="n">
        <v>0.0</v>
      </c>
      <c r="O1811" t="n">
        <v>0.0</v>
      </c>
      <c r="P1811" t="n">
        <v>192.96</v>
      </c>
      <c r="Q1811" t="n">
        <v>192.96</v>
      </c>
      <c r="R1811" t="n">
        <v>37.14</v>
      </c>
      <c r="S1811" t="n">
        <v>37.14</v>
      </c>
      <c r="T1811" t="n">
        <v>2.43</v>
      </c>
      <c r="U1811" t="n">
        <v>2.43</v>
      </c>
      <c r="V1811" t="n">
        <v>37.03</v>
      </c>
      <c r="W1811" t="n">
        <v>37.03</v>
      </c>
      <c r="X1811" t="n">
        <v>3.19</v>
      </c>
      <c r="Y1811" t="n">
        <v>3.19</v>
      </c>
      <c r="Z1811" t="n">
        <v>7.24</v>
      </c>
      <c r="AA1811" t="n">
        <v>7.24</v>
      </c>
      <c r="AB1811" t="n">
        <v>12.14</v>
      </c>
      <c r="AC1811" t="n">
        <v>12.14</v>
      </c>
      <c r="AD1811" t="n">
        <v>12.150000000000006</v>
      </c>
      <c r="AE1811" t="n">
        <v>0.0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0.0</v>
      </c>
      <c r="AL1811" t="inlineStr">
        <is>
          <t>unreconciled</t>
        </is>
      </c>
      <c r="AM1811" t="inlineStr">
        <is>
          <t>Order Amount Mismatch (POS&gt;3PO)</t>
        </is>
      </c>
      <c r="AN1811" t="n">
        <v>12.15</v>
      </c>
      <c r="AO1811" t="n">
        <f>ROUND(P1811*100/H1811,2)</f>
        <v>0.0</v>
      </c>
      <c r="AP1811" t="n">
        <f>ROUND(Q1811*100/I1811,2)</f>
        <v>0.0</v>
      </c>
      <c r="AQ1811"/>
      <c r="AR1811"/>
      <c r="AS1811" t="n">
        <v>0.0</v>
      </c>
    </row>
    <row r="1812">
      <c r="A1812" s="1" t="n">
        <v>45234.0</v>
      </c>
      <c r="B1812" s="2" t="n">
        <v>45235.04056712963</v>
      </c>
      <c r="C1812" t="inlineStr">
        <is>
          <t>3140094012085927</t>
        </is>
      </c>
      <c r="D1812" t="inlineStr">
        <is>
          <t>POS0012</t>
        </is>
      </c>
      <c r="E1812" t="inlineStr">
        <is>
          <t>42</t>
        </is>
      </c>
      <c r="F1812" t="inlineStr">
        <is>
          <t>0094</t>
        </is>
      </c>
      <c r="G1812" t="inlineStr">
        <is>
          <t>5317957224</t>
        </is>
      </c>
      <c r="H1812" t="n">
        <v>399.0</v>
      </c>
      <c r="I1812" t="n">
        <v>380.0</v>
      </c>
      <c r="J1812" t="n">
        <v>342.86</v>
      </c>
      <c r="K1812" t="inlineStr">
        <is>
          <t>sale</t>
        </is>
      </c>
      <c r="L1812" t="inlineStr">
        <is>
          <t/>
        </is>
      </c>
      <c r="M1812" t="inlineStr">
        <is>
          <t/>
        </is>
      </c>
      <c r="N1812" t="n">
        <v>0.0</v>
      </c>
      <c r="O1812" t="n">
        <v>0.0</v>
      </c>
      <c r="P1812" t="n">
        <v>297.49</v>
      </c>
      <c r="Q1812" t="n">
        <v>297.49</v>
      </c>
      <c r="R1812" t="n">
        <v>37.14</v>
      </c>
      <c r="S1812" t="n">
        <v>37.14</v>
      </c>
      <c r="T1812" t="n">
        <v>3.8</v>
      </c>
      <c r="U1812" t="n">
        <v>3.8</v>
      </c>
      <c r="V1812" t="n">
        <v>61.71</v>
      </c>
      <c r="W1812" t="n">
        <v>61.71</v>
      </c>
      <c r="X1812" t="n">
        <v>4.99</v>
      </c>
      <c r="Y1812" t="n">
        <v>4.99</v>
      </c>
      <c r="Z1812" t="n">
        <v>12.01</v>
      </c>
      <c r="AA1812" t="n">
        <v>12.01</v>
      </c>
      <c r="AB1812" t="n">
        <v>19.0</v>
      </c>
      <c r="AC1812" t="n">
        <v>19.0</v>
      </c>
      <c r="AD1812" t="n">
        <v>19.0</v>
      </c>
      <c r="AE1812" t="n">
        <v>0.0</v>
      </c>
      <c r="AF1812" t="n">
        <v>0.0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0.0</v>
      </c>
      <c r="AL1812" t="inlineStr">
        <is>
          <t>unreconciled</t>
        </is>
      </c>
      <c r="AM1812" t="inlineStr">
        <is>
          <t>Order Amount Mismatch (POS&gt;3PO)</t>
        </is>
      </c>
      <c r="AN1812" t="n">
        <v>19.0</v>
      </c>
      <c r="AO1812" t="n">
        <f>ROUND(P1812*100/H1812,2)</f>
        <v>0.0</v>
      </c>
      <c r="AP1812" t="n">
        <f>ROUND(Q1812*100/I1812,2)</f>
        <v>0.0</v>
      </c>
      <c r="AQ1812"/>
      <c r="AR1812"/>
      <c r="AS1812" t="n">
        <v>0.0</v>
      </c>
    </row>
    <row r="1813">
      <c r="A1813" s="1" t="n">
        <v>45235.0</v>
      </c>
      <c r="B1813" s="2" t="n">
        <v>45235.90871527778</v>
      </c>
      <c r="C1813" t="inlineStr">
        <is>
          <t>3140094012086326</t>
        </is>
      </c>
      <c r="D1813" t="inlineStr">
        <is>
          <t>POS0012</t>
        </is>
      </c>
      <c r="E1813" t="inlineStr">
        <is>
          <t>41</t>
        </is>
      </c>
      <c r="F1813" t="inlineStr">
        <is>
          <t>0094</t>
        </is>
      </c>
      <c r="G1813" t="inlineStr">
        <is>
          <t>5317984953</t>
        </is>
      </c>
      <c r="H1813" t="n">
        <v>254.00000000000003</v>
      </c>
      <c r="I1813" t="n">
        <v>241.91</v>
      </c>
      <c r="J1813" t="n">
        <v>204.77</v>
      </c>
      <c r="K1813" t="inlineStr">
        <is>
          <t>sale</t>
        </is>
      </c>
      <c r="L1813" t="inlineStr">
        <is>
          <t/>
        </is>
      </c>
      <c r="M1813" t="inlineStr">
        <is>
          <t/>
        </is>
      </c>
      <c r="N1813" t="n">
        <v>0.0</v>
      </c>
      <c r="O1813" t="n">
        <v>0.0</v>
      </c>
      <c r="P1813" t="n">
        <v>192.24</v>
      </c>
      <c r="Q1813" t="n">
        <v>192.25</v>
      </c>
      <c r="R1813" t="n">
        <v>37.14</v>
      </c>
      <c r="S1813" t="n">
        <v>37.14</v>
      </c>
      <c r="T1813" t="n">
        <v>2.42</v>
      </c>
      <c r="U1813" t="n">
        <v>2.42</v>
      </c>
      <c r="V1813" t="n">
        <v>36.86</v>
      </c>
      <c r="W1813" t="n">
        <v>36.86</v>
      </c>
      <c r="X1813" t="n">
        <v>3.18</v>
      </c>
      <c r="Y1813" t="n">
        <v>3.18</v>
      </c>
      <c r="Z1813" t="n">
        <v>7.21</v>
      </c>
      <c r="AA1813" t="n">
        <v>7.2</v>
      </c>
      <c r="AB1813" t="n">
        <v>12.1</v>
      </c>
      <c r="AC1813" t="n">
        <v>12.1</v>
      </c>
      <c r="AD1813" t="n">
        <v>12.090000000000032</v>
      </c>
      <c r="AE1813" t="n">
        <v>-0.009999999999990905</v>
      </c>
      <c r="AF1813" t="n">
        <v>0.0</v>
      </c>
      <c r="AG1813" t="n">
        <v>0.0</v>
      </c>
      <c r="AH1813" t="n">
        <v>0.0</v>
      </c>
      <c r="AI1813" t="n">
        <v>0.0</v>
      </c>
      <c r="AJ1813" t="n">
        <v>0.009999999999999787</v>
      </c>
      <c r="AK1813" t="n">
        <v>0.0</v>
      </c>
      <c r="AL1813" t="inlineStr">
        <is>
          <t>unreconciled</t>
        </is>
      </c>
      <c r="AM1813" t="inlineStr">
        <is>
          <t>Order Amount Mismatch (POS&gt;3PO)</t>
        </is>
      </c>
      <c r="AN1813" t="n">
        <v>12.09</v>
      </c>
      <c r="AO1813" t="n">
        <f>ROUND(P1813*100/H1813,2)</f>
        <v>0.0</v>
      </c>
      <c r="AP1813" t="n">
        <f>ROUND(Q1813*100/I1813,2)</f>
        <v>0.0</v>
      </c>
      <c r="AQ1813"/>
      <c r="AR1813"/>
      <c r="AS1813" t="n">
        <v>0.0</v>
      </c>
    </row>
    <row r="1814">
      <c r="A1814" s="1" t="n">
        <v>45236.0</v>
      </c>
      <c r="B1814" s="2" t="n">
        <v>45236.56730324074</v>
      </c>
      <c r="C1814" t="inlineStr">
        <is>
          <t>3140023012059999</t>
        </is>
      </c>
      <c r="D1814" t="inlineStr">
        <is>
          <t>POS0012</t>
        </is>
      </c>
      <c r="E1814" t="inlineStr">
        <is>
          <t>91</t>
        </is>
      </c>
      <c r="F1814" t="inlineStr">
        <is>
          <t>0023</t>
        </is>
      </c>
      <c r="G1814" t="inlineStr">
        <is>
          <t>5317995191</t>
        </is>
      </c>
      <c r="H1814" t="n">
        <v>329.0</v>
      </c>
      <c r="I1814" t="n">
        <v>313.33</v>
      </c>
      <c r="J1814" t="n">
        <v>276.19</v>
      </c>
      <c r="K1814" t="inlineStr">
        <is>
          <t>sale</t>
        </is>
      </c>
      <c r="L1814" t="inlineStr">
        <is>
          <t/>
        </is>
      </c>
      <c r="M1814" t="inlineStr">
        <is>
          <t/>
        </is>
      </c>
      <c r="N1814" t="n">
        <v>0.0</v>
      </c>
      <c r="O1814" t="n">
        <v>0.0</v>
      </c>
      <c r="P1814" t="n">
        <v>246.69</v>
      </c>
      <c r="Q1814" t="n">
        <v>246.7</v>
      </c>
      <c r="R1814" t="n">
        <v>37.14</v>
      </c>
      <c r="S1814" t="n">
        <v>37.14</v>
      </c>
      <c r="T1814" t="n">
        <v>3.13</v>
      </c>
      <c r="U1814" t="n">
        <v>3.13</v>
      </c>
      <c r="V1814" t="n">
        <v>49.71</v>
      </c>
      <c r="W1814" t="n">
        <v>49.71</v>
      </c>
      <c r="X1814" t="n">
        <v>4.11</v>
      </c>
      <c r="Y1814" t="n">
        <v>4.11</v>
      </c>
      <c r="Z1814" t="n">
        <v>9.69</v>
      </c>
      <c r="AA1814" t="n">
        <v>9.69</v>
      </c>
      <c r="AB1814" t="n">
        <v>15.66</v>
      </c>
      <c r="AC1814" t="n">
        <v>15.67</v>
      </c>
      <c r="AD1814" t="n">
        <v>15.670000000000016</v>
      </c>
      <c r="AE1814" t="n">
        <v>-0.009999999999990905</v>
      </c>
      <c r="AF1814" t="n">
        <v>0.0</v>
      </c>
      <c r="AG1814" t="n">
        <v>0.0</v>
      </c>
      <c r="AH1814" t="n">
        <v>0.0</v>
      </c>
      <c r="AI1814" t="n">
        <v>0.0</v>
      </c>
      <c r="AJ1814" t="n">
        <v>0.0</v>
      </c>
      <c r="AK1814" t="n">
        <v>-0.009999999999999787</v>
      </c>
      <c r="AL1814" t="inlineStr">
        <is>
          <t>unreconciled</t>
        </is>
      </c>
      <c r="AM1814" t="inlineStr">
        <is>
          <t>Order Amount Mismatch (POS&gt;3PO)</t>
        </is>
      </c>
      <c r="AN1814" t="n">
        <v>15.67</v>
      </c>
      <c r="AO1814" t="n">
        <f>ROUND(P1814*100/H1814,2)</f>
        <v>0.0</v>
      </c>
      <c r="AP1814" t="n">
        <f>ROUND(Q1814*100/I1814,2)</f>
        <v>0.0</v>
      </c>
      <c r="AQ1814"/>
      <c r="AR1814"/>
      <c r="AS1814" t="n">
        <v>0.0</v>
      </c>
    </row>
    <row r="1815">
      <c r="A1815" s="1" t="n">
        <v>45235.0</v>
      </c>
      <c r="B1815" s="2" t="n">
        <v>45235.87564814815</v>
      </c>
      <c r="C1815" t="inlineStr">
        <is>
          <t>3140023012059870</t>
        </is>
      </c>
      <c r="D1815" t="inlineStr">
        <is>
          <t>POS0012</t>
        </is>
      </c>
      <c r="E1815" t="inlineStr">
        <is>
          <t>62</t>
        </is>
      </c>
      <c r="F1815" t="inlineStr">
        <is>
          <t>0023</t>
        </is>
      </c>
      <c r="G1815" t="inlineStr">
        <is>
          <t>5318001321</t>
        </is>
      </c>
      <c r="H1815" t="n">
        <v>553.0</v>
      </c>
      <c r="I1815" t="n">
        <v>526.67</v>
      </c>
      <c r="J1815" t="n">
        <v>489.53</v>
      </c>
      <c r="K1815" t="inlineStr">
        <is>
          <t>sale</t>
        </is>
      </c>
      <c r="L1815" t="inlineStr">
        <is>
          <t/>
        </is>
      </c>
      <c r="M1815" t="inlineStr">
        <is>
          <t/>
        </is>
      </c>
      <c r="N1815" t="n">
        <v>0.0</v>
      </c>
      <c r="O1815" t="n">
        <v>0.0</v>
      </c>
      <c r="P1815" t="n">
        <v>409.26</v>
      </c>
      <c r="Q1815" t="n">
        <v>409.26</v>
      </c>
      <c r="R1815" t="n">
        <v>37.14</v>
      </c>
      <c r="S1815" t="n">
        <v>37.14</v>
      </c>
      <c r="T1815" t="n">
        <v>5.27</v>
      </c>
      <c r="U1815" t="n">
        <v>5.27</v>
      </c>
      <c r="V1815" t="n">
        <v>88.12</v>
      </c>
      <c r="W1815" t="n">
        <v>88.12</v>
      </c>
      <c r="X1815" t="n">
        <v>6.91</v>
      </c>
      <c r="Y1815" t="n">
        <v>6.91</v>
      </c>
      <c r="Z1815" t="n">
        <v>17.11</v>
      </c>
      <c r="AA1815" t="n">
        <v>17.1</v>
      </c>
      <c r="AB1815" t="n">
        <v>26.34</v>
      </c>
      <c r="AC1815" t="n">
        <v>26.33</v>
      </c>
      <c r="AD1815" t="n">
        <v>26.33000000000004</v>
      </c>
      <c r="AE1815" t="n">
        <v>0.0</v>
      </c>
      <c r="AF1815" t="n">
        <v>0.0</v>
      </c>
      <c r="AG1815" t="n">
        <v>0.0</v>
      </c>
      <c r="AH1815" t="n">
        <v>0.0</v>
      </c>
      <c r="AI1815" t="n">
        <v>0.0</v>
      </c>
      <c r="AJ1815" t="n">
        <v>0.00999999999999801</v>
      </c>
      <c r="AK1815" t="n">
        <v>0.010000000000001563</v>
      </c>
      <c r="AL1815" t="inlineStr">
        <is>
          <t>unreconciled</t>
        </is>
      </c>
      <c r="AM1815" t="inlineStr">
        <is>
          <t>Order Amount Mismatch (POS&gt;3PO)</t>
        </is>
      </c>
      <c r="AN1815" t="n">
        <v>26.33</v>
      </c>
      <c r="AO1815" t="n">
        <f>ROUND(P1815*100/H1815,2)</f>
        <v>0.0</v>
      </c>
      <c r="AP1815" t="n">
        <f>ROUND(Q1815*100/I1815,2)</f>
        <v>0.0</v>
      </c>
      <c r="AQ1815"/>
      <c r="AR1815"/>
      <c r="AS1815" t="n">
        <v>0.0</v>
      </c>
    </row>
    <row r="1816">
      <c r="A1816" s="1" t="n">
        <v>45236.0</v>
      </c>
      <c r="B1816" s="2" t="n">
        <v>45236.76421296296</v>
      </c>
      <c r="C1816" t="inlineStr">
        <is>
          <t>3140023012060065</t>
        </is>
      </c>
      <c r="D1816" t="inlineStr">
        <is>
          <t>POS0012</t>
        </is>
      </c>
      <c r="E1816" t="inlineStr">
        <is>
          <t>56</t>
        </is>
      </c>
      <c r="F1816" t="inlineStr">
        <is>
          <t>0023</t>
        </is>
      </c>
      <c r="G1816" t="inlineStr">
        <is>
          <t>5318023074</t>
        </is>
      </c>
      <c r="H1816" t="n">
        <v>256.0</v>
      </c>
      <c r="I1816" t="n">
        <v>243.8</v>
      </c>
      <c r="J1816" t="n">
        <v>206.66</v>
      </c>
      <c r="K1816" t="inlineStr">
        <is>
          <t>sale</t>
        </is>
      </c>
      <c r="L1816" t="inlineStr">
        <is>
          <t/>
        </is>
      </c>
      <c r="M1816" t="inlineStr">
        <is>
          <t/>
        </is>
      </c>
      <c r="N1816" t="n">
        <v>0.0</v>
      </c>
      <c r="O1816" t="n">
        <v>0.0</v>
      </c>
      <c r="P1816" t="n">
        <v>193.69</v>
      </c>
      <c r="Q1816" t="n">
        <v>193.67</v>
      </c>
      <c r="R1816" t="n">
        <v>37.14</v>
      </c>
      <c r="S1816" t="n">
        <v>37.14</v>
      </c>
      <c r="T1816" t="n">
        <v>2.44</v>
      </c>
      <c r="U1816" t="n">
        <v>2.44</v>
      </c>
      <c r="V1816" t="n">
        <v>37.2</v>
      </c>
      <c r="W1816" t="n">
        <v>37.2</v>
      </c>
      <c r="X1816" t="n">
        <v>3.2</v>
      </c>
      <c r="Y1816" t="n">
        <v>3.2</v>
      </c>
      <c r="Z1816" t="n">
        <v>7.27</v>
      </c>
      <c r="AA1816" t="n">
        <v>7.28</v>
      </c>
      <c r="AB1816" t="n">
        <v>12.2</v>
      </c>
      <c r="AC1816" t="n">
        <v>12.19</v>
      </c>
      <c r="AD1816" t="n">
        <v>12.199999999999989</v>
      </c>
      <c r="AE1816" t="n">
        <v>0.020000000000010232</v>
      </c>
      <c r="AF1816" t="n">
        <v>0.0</v>
      </c>
      <c r="AG1816" t="n">
        <v>0.0</v>
      </c>
      <c r="AH1816" t="n">
        <v>0.0</v>
      </c>
      <c r="AI1816" t="n">
        <v>0.0</v>
      </c>
      <c r="AJ1816" t="n">
        <v>-0.010000000000000675</v>
      </c>
      <c r="AK1816" t="n">
        <v>0.009999999999999787</v>
      </c>
      <c r="AL1816" t="inlineStr">
        <is>
          <t>unreconciled</t>
        </is>
      </c>
      <c r="AM1816" t="inlineStr">
        <is>
          <t>Order Amount Mismatch (POS&gt;3PO)</t>
        </is>
      </c>
      <c r="AN1816" t="n">
        <v>12.2</v>
      </c>
      <c r="AO1816" t="n">
        <f>ROUND(P1816*100/H1816,2)</f>
        <v>0.0</v>
      </c>
      <c r="AP1816" t="n">
        <f>ROUND(Q1816*100/I1816,2)</f>
        <v>0.0</v>
      </c>
      <c r="AQ1816"/>
      <c r="AR1816"/>
      <c r="AS1816" t="n">
        <v>0.0</v>
      </c>
    </row>
    <row r="1817">
      <c r="A1817" s="1" t="n">
        <v>45235.0</v>
      </c>
      <c r="B1817" s="2" t="n">
        <v>45235.77439814815</v>
      </c>
      <c r="C1817" t="inlineStr">
        <is>
          <t>3140094012086157</t>
        </is>
      </c>
      <c r="D1817" t="inlineStr">
        <is>
          <t>POS0012</t>
        </is>
      </c>
      <c r="E1817" t="inlineStr">
        <is>
          <t>72</t>
        </is>
      </c>
      <c r="F1817" t="inlineStr">
        <is>
          <t>0094</t>
        </is>
      </c>
      <c r="G1817" t="inlineStr">
        <is>
          <t>5318047235</t>
        </is>
      </c>
      <c r="H1817" t="n">
        <v>566.0</v>
      </c>
      <c r="I1817" t="n">
        <v>539.05</v>
      </c>
      <c r="J1817" t="n">
        <v>501.91</v>
      </c>
      <c r="K1817" t="inlineStr">
        <is>
          <t>sale</t>
        </is>
      </c>
      <c r="L1817" t="inlineStr">
        <is>
          <t/>
        </is>
      </c>
      <c r="M1817" t="inlineStr">
        <is>
          <t/>
        </is>
      </c>
      <c r="N1817" t="n">
        <v>0.0</v>
      </c>
      <c r="O1817" t="n">
        <v>0.0</v>
      </c>
      <c r="P1817" t="n">
        <v>418.7</v>
      </c>
      <c r="Q1817" t="n">
        <v>418.68</v>
      </c>
      <c r="R1817" t="n">
        <v>37.14</v>
      </c>
      <c r="S1817" t="n">
        <v>37.14</v>
      </c>
      <c r="T1817" t="n">
        <v>5.39</v>
      </c>
      <c r="U1817" t="n">
        <v>5.39</v>
      </c>
      <c r="V1817" t="n">
        <v>90.34</v>
      </c>
      <c r="W1817" t="n">
        <v>90.34</v>
      </c>
      <c r="X1817" t="n">
        <v>7.08</v>
      </c>
      <c r="Y1817" t="n">
        <v>7.08</v>
      </c>
      <c r="Z1817" t="n">
        <v>17.54</v>
      </c>
      <c r="AA1817" t="n">
        <v>17.53</v>
      </c>
      <c r="AB1817" t="n">
        <v>26.96</v>
      </c>
      <c r="AC1817" t="n">
        <v>26.95</v>
      </c>
      <c r="AD1817" t="n">
        <v>26.950000000000045</v>
      </c>
      <c r="AE1817" t="n">
        <v>0.01999999999998181</v>
      </c>
      <c r="AF1817" t="n">
        <v>0.0</v>
      </c>
      <c r="AG1817" t="n">
        <v>0.0</v>
      </c>
      <c r="AH1817" t="n">
        <v>0.0</v>
      </c>
      <c r="AI1817" t="n">
        <v>0.0</v>
      </c>
      <c r="AJ1817" t="n">
        <v>0.00999999999999801</v>
      </c>
      <c r="AK1817" t="n">
        <v>0.010000000000001563</v>
      </c>
      <c r="AL1817" t="inlineStr">
        <is>
          <t>unreconciled</t>
        </is>
      </c>
      <c r="AM1817" t="inlineStr">
        <is>
          <t>Order Amount Mismatch (POS&gt;3PO)</t>
        </is>
      </c>
      <c r="AN1817" t="n">
        <v>26.95</v>
      </c>
      <c r="AO1817" t="n">
        <f>ROUND(P1817*100/H1817,2)</f>
        <v>0.0</v>
      </c>
      <c r="AP1817" t="n">
        <f>ROUND(Q1817*100/I1817,2)</f>
        <v>0.0</v>
      </c>
      <c r="AQ1817"/>
      <c r="AR1817"/>
      <c r="AS1817" t="n">
        <v>0.0</v>
      </c>
    </row>
    <row r="1818">
      <c r="A1818" s="1" t="n">
        <v>45235.0</v>
      </c>
      <c r="B1818" s="2" t="n">
        <v>45235.718194444446</v>
      </c>
      <c r="C1818" t="inlineStr">
        <is>
          <t>3140094012086113</t>
        </is>
      </c>
      <c r="D1818" t="inlineStr">
        <is>
          <t>POS0012</t>
        </is>
      </c>
      <c r="E1818" t="inlineStr">
        <is>
          <t>28</t>
        </is>
      </c>
      <c r="F1818" t="inlineStr">
        <is>
          <t>0094</t>
        </is>
      </c>
      <c r="G1818" t="inlineStr">
        <is>
          <t>5318080965</t>
        </is>
      </c>
      <c r="H1818" t="n">
        <v>298.0</v>
      </c>
      <c r="I1818" t="n">
        <v>283.81</v>
      </c>
      <c r="J1818" t="n">
        <v>246.67</v>
      </c>
      <c r="K1818" t="inlineStr">
        <is>
          <t>sale</t>
        </is>
      </c>
      <c r="L1818" t="inlineStr">
        <is>
          <t/>
        </is>
      </c>
      <c r="M1818" t="inlineStr">
        <is>
          <t/>
        </is>
      </c>
      <c r="N1818" t="n">
        <v>0.0</v>
      </c>
      <c r="O1818" t="n">
        <v>0.0</v>
      </c>
      <c r="P1818" t="n">
        <v>224.19</v>
      </c>
      <c r="Q1818" t="n">
        <v>224.18</v>
      </c>
      <c r="R1818" t="n">
        <v>37.14</v>
      </c>
      <c r="S1818" t="n">
        <v>37.14</v>
      </c>
      <c r="T1818" t="n">
        <v>2.84</v>
      </c>
      <c r="U1818" t="n">
        <v>2.84</v>
      </c>
      <c r="V1818" t="n">
        <v>44.4</v>
      </c>
      <c r="W1818" t="n">
        <v>44.4</v>
      </c>
      <c r="X1818" t="n">
        <v>3.72</v>
      </c>
      <c r="Y1818" t="n">
        <v>3.72</v>
      </c>
      <c r="Z1818" t="n">
        <v>8.66</v>
      </c>
      <c r="AA1818" t="n">
        <v>8.66</v>
      </c>
      <c r="AB1818" t="n">
        <v>14.2</v>
      </c>
      <c r="AC1818" t="n">
        <v>14.19</v>
      </c>
      <c r="AD1818" t="n">
        <v>14.189999999999998</v>
      </c>
      <c r="AE1818" t="n">
        <v>0.009999999999990905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0.009999999999999787</v>
      </c>
      <c r="AL1818" t="inlineStr">
        <is>
          <t>unreconciled</t>
        </is>
      </c>
      <c r="AM1818" t="inlineStr">
        <is>
          <t>Order Amount Mismatch (POS&gt;3PO)</t>
        </is>
      </c>
      <c r="AN1818" t="n">
        <v>14.19</v>
      </c>
      <c r="AO1818" t="n">
        <f>ROUND(P1818*100/H1818,2)</f>
        <v>0.0</v>
      </c>
      <c r="AP1818" t="n">
        <f>ROUND(Q1818*100/I1818,2)</f>
        <v>0.0</v>
      </c>
      <c r="AQ1818"/>
      <c r="AR1818"/>
      <c r="AS1818" t="n">
        <v>0.0</v>
      </c>
    </row>
    <row r="1819">
      <c r="A1819" s="1" t="n">
        <v>45235.0</v>
      </c>
      <c r="B1819" s="2" t="n">
        <v>45235.52914351852</v>
      </c>
      <c r="C1819" t="inlineStr">
        <is>
          <t>3140023012059754</t>
        </is>
      </c>
      <c r="D1819" t="inlineStr">
        <is>
          <t>POS0012</t>
        </is>
      </c>
      <c r="E1819" t="inlineStr">
        <is>
          <t>46</t>
        </is>
      </c>
      <c r="F1819" t="inlineStr">
        <is>
          <t>0023</t>
        </is>
      </c>
      <c r="G1819" t="inlineStr">
        <is>
          <t>5318086233</t>
        </is>
      </c>
      <c r="H1819" t="n">
        <v>207.0</v>
      </c>
      <c r="I1819" t="n">
        <v>197.14</v>
      </c>
      <c r="J1819" t="n">
        <v>160.0</v>
      </c>
      <c r="K1819" t="inlineStr">
        <is>
          <t>sale</t>
        </is>
      </c>
      <c r="L1819" t="inlineStr">
        <is>
          <t/>
        </is>
      </c>
      <c r="M1819" t="inlineStr">
        <is>
          <t/>
        </is>
      </c>
      <c r="N1819" t="n">
        <v>0.0</v>
      </c>
      <c r="O1819" t="n">
        <v>0.0</v>
      </c>
      <c r="P1819" t="n">
        <v>158.13</v>
      </c>
      <c r="Q1819" t="n">
        <v>158.13</v>
      </c>
      <c r="R1819" t="n">
        <v>37.14</v>
      </c>
      <c r="S1819" t="n">
        <v>37.14</v>
      </c>
      <c r="T1819" t="n">
        <v>1.97</v>
      </c>
      <c r="U1819" t="n">
        <v>1.97</v>
      </c>
      <c r="V1819" t="n">
        <v>28.8</v>
      </c>
      <c r="W1819" t="n">
        <v>28.8</v>
      </c>
      <c r="X1819" t="n">
        <v>2.59</v>
      </c>
      <c r="Y1819" t="n">
        <v>2.59</v>
      </c>
      <c r="Z1819" t="n">
        <v>5.65</v>
      </c>
      <c r="AA1819" t="n">
        <v>5.65</v>
      </c>
      <c r="AB1819" t="n">
        <v>9.86</v>
      </c>
      <c r="AC1819" t="n">
        <v>9.86</v>
      </c>
      <c r="AD1819" t="n">
        <v>9.860000000000014</v>
      </c>
      <c r="AE1819" t="n">
        <v>0.0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0.0</v>
      </c>
      <c r="AL1819" t="inlineStr">
        <is>
          <t>unreconciled</t>
        </is>
      </c>
      <c r="AM1819" t="inlineStr">
        <is>
          <t>Order Amount Mismatch (POS&gt;3PO)</t>
        </is>
      </c>
      <c r="AN1819" t="n">
        <v>9.86</v>
      </c>
      <c r="AO1819" t="n">
        <f>ROUND(P1819*100/H1819,2)</f>
        <v>0.0</v>
      </c>
      <c r="AP1819" t="n">
        <f>ROUND(Q1819*100/I1819,2)</f>
        <v>0.0</v>
      </c>
      <c r="AQ1819"/>
      <c r="AR1819"/>
      <c r="AS1819" t="n">
        <v>0.0</v>
      </c>
    </row>
    <row r="1820">
      <c r="A1820" s="1" t="n">
        <v>45235.0</v>
      </c>
      <c r="B1820" s="2" t="n">
        <v>45235.39363425926</v>
      </c>
      <c r="C1820" t="inlineStr">
        <is>
          <t>3140023012059724</t>
        </is>
      </c>
      <c r="D1820" t="inlineStr">
        <is>
          <t>POS0012</t>
        </is>
      </c>
      <c r="E1820" t="inlineStr">
        <is>
          <t>16</t>
        </is>
      </c>
      <c r="F1820" t="inlineStr">
        <is>
          <t>0023</t>
        </is>
      </c>
      <c r="G1820" t="inlineStr">
        <is>
          <t>5318096796</t>
        </is>
      </c>
      <c r="H1820" t="n">
        <v>427.0</v>
      </c>
      <c r="I1820" t="n">
        <v>406.67</v>
      </c>
      <c r="J1820" t="n">
        <v>369.53</v>
      </c>
      <c r="K1820" t="inlineStr">
        <is>
          <t>sale</t>
        </is>
      </c>
      <c r="L1820" t="inlineStr">
        <is>
          <t/>
        </is>
      </c>
      <c r="M1820" t="inlineStr">
        <is>
          <t/>
        </is>
      </c>
      <c r="N1820" t="n">
        <v>0.0</v>
      </c>
      <c r="O1820" t="n">
        <v>0.0</v>
      </c>
      <c r="P1820" t="n">
        <v>317.81</v>
      </c>
      <c r="Q1820" t="n">
        <v>317.81</v>
      </c>
      <c r="R1820" t="n">
        <v>37.14</v>
      </c>
      <c r="S1820" t="n">
        <v>37.14</v>
      </c>
      <c r="T1820" t="n">
        <v>4.07</v>
      </c>
      <c r="U1820" t="n">
        <v>4.07</v>
      </c>
      <c r="V1820" t="n">
        <v>66.52</v>
      </c>
      <c r="W1820" t="n">
        <v>66.52</v>
      </c>
      <c r="X1820" t="n">
        <v>5.34</v>
      </c>
      <c r="Y1820" t="n">
        <v>5.34</v>
      </c>
      <c r="Z1820" t="n">
        <v>12.93</v>
      </c>
      <c r="AA1820" t="n">
        <v>12.93</v>
      </c>
      <c r="AB1820" t="n">
        <v>20.34</v>
      </c>
      <c r="AC1820" t="n">
        <v>20.34</v>
      </c>
      <c r="AD1820" t="n">
        <v>20.329999999999984</v>
      </c>
      <c r="AE1820" t="n">
        <v>0.0</v>
      </c>
      <c r="AF1820" t="n">
        <v>0.0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0.0</v>
      </c>
      <c r="AL1820" t="inlineStr">
        <is>
          <t>unreconciled</t>
        </is>
      </c>
      <c r="AM1820" t="inlineStr">
        <is>
          <t>Order Amount Mismatch (POS&gt;3PO)</t>
        </is>
      </c>
      <c r="AN1820" t="n">
        <v>20.33</v>
      </c>
      <c r="AO1820" t="n">
        <f>ROUND(P1820*100/H1820,2)</f>
        <v>0.0</v>
      </c>
      <c r="AP1820" t="n">
        <f>ROUND(Q1820*100/I1820,2)</f>
        <v>0.0</v>
      </c>
      <c r="AQ1820"/>
      <c r="AR1820"/>
      <c r="AS1820" t="n">
        <v>0.0</v>
      </c>
    </row>
    <row r="1821">
      <c r="A1821" s="1" t="n">
        <v>45235.0</v>
      </c>
      <c r="B1821" s="2" t="n">
        <v>45235.65118055556</v>
      </c>
      <c r="C1821" t="inlineStr">
        <is>
          <t>3140094012086060</t>
        </is>
      </c>
      <c r="D1821" t="inlineStr">
        <is>
          <t>POS0012</t>
        </is>
      </c>
      <c r="E1821" t="inlineStr">
        <is>
          <t>75</t>
        </is>
      </c>
      <c r="F1821" t="inlineStr">
        <is>
          <t>0094</t>
        </is>
      </c>
      <c r="G1821" t="inlineStr">
        <is>
          <t>5318102755</t>
        </is>
      </c>
      <c r="H1821" t="n">
        <v>288.0</v>
      </c>
      <c r="I1821" t="n">
        <v>274.28</v>
      </c>
      <c r="J1821" t="n">
        <v>237.14</v>
      </c>
      <c r="K1821" t="inlineStr">
        <is>
          <t>sale</t>
        </is>
      </c>
      <c r="L1821" t="inlineStr">
        <is>
          <t/>
        </is>
      </c>
      <c r="M1821" t="inlineStr">
        <is>
          <t/>
        </is>
      </c>
      <c r="N1821" t="n">
        <v>0.0</v>
      </c>
      <c r="O1821" t="n">
        <v>0.0</v>
      </c>
      <c r="P1821" t="n">
        <v>216.92</v>
      </c>
      <c r="Q1821" t="n">
        <v>216.92</v>
      </c>
      <c r="R1821" t="n">
        <v>37.14</v>
      </c>
      <c r="S1821" t="n">
        <v>37.14</v>
      </c>
      <c r="T1821" t="n">
        <v>2.74</v>
      </c>
      <c r="U1821" t="n">
        <v>2.74</v>
      </c>
      <c r="V1821" t="n">
        <v>42.69</v>
      </c>
      <c r="W1821" t="n">
        <v>42.69</v>
      </c>
      <c r="X1821" t="n">
        <v>3.6</v>
      </c>
      <c r="Y1821" t="n">
        <v>3.6</v>
      </c>
      <c r="Z1821" t="n">
        <v>8.33</v>
      </c>
      <c r="AA1821" t="n">
        <v>8.33</v>
      </c>
      <c r="AB1821" t="n">
        <v>13.72</v>
      </c>
      <c r="AC1821" t="n">
        <v>13.72</v>
      </c>
      <c r="AD1821" t="n">
        <v>13.720000000000027</v>
      </c>
      <c r="AE1821" t="n">
        <v>0.0</v>
      </c>
      <c r="AF1821" t="n">
        <v>0.0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0.0</v>
      </c>
      <c r="AL1821" t="inlineStr">
        <is>
          <t>unreconciled</t>
        </is>
      </c>
      <c r="AM1821" t="inlineStr">
        <is>
          <t>Order Amount Mismatch (POS&gt;3PO)</t>
        </is>
      </c>
      <c r="AN1821" t="n">
        <v>13.72</v>
      </c>
      <c r="AO1821" t="n">
        <f>ROUND(P1821*100/H1821,2)</f>
        <v>0.0</v>
      </c>
      <c r="AP1821" t="n">
        <f>ROUND(Q1821*100/I1821,2)</f>
        <v>0.0</v>
      </c>
      <c r="AQ1821"/>
      <c r="AR1821"/>
      <c r="AS1821" t="n">
        <v>0.0</v>
      </c>
    </row>
    <row r="1822">
      <c r="A1822" s="1" t="n">
        <v>45235.0</v>
      </c>
      <c r="B1822" s="2" t="n">
        <v>45235.95872685185</v>
      </c>
      <c r="C1822" t="inlineStr">
        <is>
          <t>3140023012059910</t>
        </is>
      </c>
      <c r="D1822" t="inlineStr">
        <is>
          <t>POS0012</t>
        </is>
      </c>
      <c r="E1822" t="inlineStr">
        <is>
          <t>02</t>
        </is>
      </c>
      <c r="F1822" t="inlineStr">
        <is>
          <t>0023</t>
        </is>
      </c>
      <c r="G1822" t="inlineStr">
        <is>
          <t>5318117518</t>
        </is>
      </c>
      <c r="H1822" t="n">
        <v>423.0</v>
      </c>
      <c r="I1822" t="n">
        <v>402.87</v>
      </c>
      <c r="J1822" t="n">
        <v>365.73</v>
      </c>
      <c r="K1822" t="inlineStr">
        <is>
          <t>sale</t>
        </is>
      </c>
      <c r="L1822" t="inlineStr">
        <is>
          <t/>
        </is>
      </c>
      <c r="M1822" t="inlineStr">
        <is>
          <t/>
        </is>
      </c>
      <c r="N1822" t="n">
        <v>0.0</v>
      </c>
      <c r="O1822" t="n">
        <v>0.0</v>
      </c>
      <c r="P1822" t="n">
        <v>314.92</v>
      </c>
      <c r="Q1822" t="n">
        <v>314.93</v>
      </c>
      <c r="R1822" t="n">
        <v>37.14</v>
      </c>
      <c r="S1822" t="n">
        <v>37.14</v>
      </c>
      <c r="T1822" t="n">
        <v>4.03</v>
      </c>
      <c r="U1822" t="n">
        <v>4.03</v>
      </c>
      <c r="V1822" t="n">
        <v>65.83</v>
      </c>
      <c r="W1822" t="n">
        <v>65.83</v>
      </c>
      <c r="X1822" t="n">
        <v>5.29</v>
      </c>
      <c r="Y1822" t="n">
        <v>5.29</v>
      </c>
      <c r="Z1822" t="n">
        <v>12.8</v>
      </c>
      <c r="AA1822" t="n">
        <v>12.8</v>
      </c>
      <c r="AB1822" t="n">
        <v>20.14</v>
      </c>
      <c r="AC1822" t="n">
        <v>20.15</v>
      </c>
      <c r="AD1822" t="n">
        <v>20.129999999999995</v>
      </c>
      <c r="AE1822" t="n">
        <v>-0.009999999999990905</v>
      </c>
      <c r="AF1822" t="n">
        <v>0.0</v>
      </c>
      <c r="AG1822" t="n">
        <v>0.0</v>
      </c>
      <c r="AH1822" t="n">
        <v>0.0</v>
      </c>
      <c r="AI1822" t="n">
        <v>0.0</v>
      </c>
      <c r="AJ1822" t="n">
        <v>0.0</v>
      </c>
      <c r="AK1822" t="n">
        <v>-0.00999999999999801</v>
      </c>
      <c r="AL1822" t="inlineStr">
        <is>
          <t>unreconciled</t>
        </is>
      </c>
      <c r="AM1822" t="inlineStr">
        <is>
          <t>Order Amount Mismatch (POS&gt;3PO)</t>
        </is>
      </c>
      <c r="AN1822" t="n">
        <v>20.13</v>
      </c>
      <c r="AO1822" t="n">
        <f>ROUND(P1822*100/H1822,2)</f>
        <v>0.0</v>
      </c>
      <c r="AP1822" t="n">
        <f>ROUND(Q1822*100/I1822,2)</f>
        <v>0.0</v>
      </c>
      <c r="AQ1822"/>
      <c r="AR1822"/>
      <c r="AS1822" t="n">
        <v>0.0</v>
      </c>
    </row>
    <row r="1823">
      <c r="A1823" s="1" t="n">
        <v>45236.0</v>
      </c>
      <c r="B1823" s="2" t="n">
        <v>45236.91263888889</v>
      </c>
      <c r="C1823" t="inlineStr">
        <is>
          <t>3140094012086678</t>
        </is>
      </c>
      <c r="D1823" t="inlineStr">
        <is>
          <t>POS0012</t>
        </is>
      </c>
      <c r="E1823" t="inlineStr">
        <is>
          <t>93</t>
        </is>
      </c>
      <c r="F1823" t="inlineStr">
        <is>
          <t>0094</t>
        </is>
      </c>
      <c r="G1823" t="inlineStr">
        <is>
          <t>5318137989</t>
        </is>
      </c>
      <c r="H1823" t="n">
        <v>440.0</v>
      </c>
      <c r="I1823" t="n">
        <v>419.04</v>
      </c>
      <c r="J1823" t="n">
        <v>381.9</v>
      </c>
      <c r="K1823" t="inlineStr">
        <is>
          <t>sale</t>
        </is>
      </c>
      <c r="L1823" t="inlineStr">
        <is>
          <t/>
        </is>
      </c>
      <c r="M1823" t="inlineStr">
        <is>
          <t/>
        </is>
      </c>
      <c r="N1823" t="n">
        <v>0.0</v>
      </c>
      <c r="O1823" t="n">
        <v>0.0</v>
      </c>
      <c r="P1823" t="n">
        <v>327.25</v>
      </c>
      <c r="Q1823" t="n">
        <v>327.24</v>
      </c>
      <c r="R1823" t="n">
        <v>37.14</v>
      </c>
      <c r="S1823" t="n">
        <v>37.14</v>
      </c>
      <c r="T1823" t="n">
        <v>4.19</v>
      </c>
      <c r="U1823" t="n">
        <v>4.19</v>
      </c>
      <c r="V1823" t="n">
        <v>68.74</v>
      </c>
      <c r="W1823" t="n">
        <v>68.74</v>
      </c>
      <c r="X1823" t="n">
        <v>5.5</v>
      </c>
      <c r="Y1823" t="n">
        <v>5.5</v>
      </c>
      <c r="Z1823" t="n">
        <v>13.36</v>
      </c>
      <c r="AA1823" t="n">
        <v>13.36</v>
      </c>
      <c r="AB1823" t="n">
        <v>20.96</v>
      </c>
      <c r="AC1823" t="n">
        <v>20.95</v>
      </c>
      <c r="AD1823" t="n">
        <v>20.95999999999998</v>
      </c>
      <c r="AE1823" t="n">
        <v>0.009999999999990905</v>
      </c>
      <c r="AF1823" t="n">
        <v>0.0</v>
      </c>
      <c r="AG1823" t="n">
        <v>0.0</v>
      </c>
      <c r="AH1823" t="n">
        <v>0.0</v>
      </c>
      <c r="AI1823" t="n">
        <v>0.0</v>
      </c>
      <c r="AJ1823" t="n">
        <v>0.0</v>
      </c>
      <c r="AK1823" t="n">
        <v>0.010000000000001563</v>
      </c>
      <c r="AL1823" t="inlineStr">
        <is>
          <t>unreconciled</t>
        </is>
      </c>
      <c r="AM1823" t="inlineStr">
        <is>
          <t>Order Amount Mismatch (POS&gt;3PO)</t>
        </is>
      </c>
      <c r="AN1823" t="n">
        <v>20.96</v>
      </c>
      <c r="AO1823" t="n">
        <f>ROUND(P1823*100/H1823,2)</f>
        <v>0.0</v>
      </c>
      <c r="AP1823" t="n">
        <f>ROUND(Q1823*100/I1823,2)</f>
        <v>0.0</v>
      </c>
      <c r="AQ1823"/>
      <c r="AR1823"/>
      <c r="AS1823" t="n">
        <v>0.0</v>
      </c>
    </row>
    <row r="1824">
      <c r="A1824" s="1" t="n">
        <v>45235.0</v>
      </c>
      <c r="B1824" s="2" t="n">
        <v>45235.566770833335</v>
      </c>
      <c r="C1824" t="inlineStr">
        <is>
          <t>3140023012059769</t>
        </is>
      </c>
      <c r="D1824" t="inlineStr">
        <is>
          <t>POS0012</t>
        </is>
      </c>
      <c r="E1824" t="inlineStr">
        <is>
          <t>61</t>
        </is>
      </c>
      <c r="F1824" t="inlineStr">
        <is>
          <t>0023</t>
        </is>
      </c>
      <c r="G1824" t="inlineStr">
        <is>
          <t>5318148664</t>
        </is>
      </c>
      <c r="H1824" t="n">
        <v>535.0</v>
      </c>
      <c r="I1824" t="n">
        <v>509.52</v>
      </c>
      <c r="J1824" t="n">
        <v>472.38</v>
      </c>
      <c r="K1824" t="inlineStr">
        <is>
          <t>sale</t>
        </is>
      </c>
      <c r="L1824" t="inlineStr">
        <is>
          <t/>
        </is>
      </c>
      <c r="M1824" t="inlineStr">
        <is>
          <t/>
        </is>
      </c>
      <c r="N1824" t="n">
        <v>0.0</v>
      </c>
      <c r="O1824" t="n">
        <v>0.0</v>
      </c>
      <c r="P1824" t="n">
        <v>396.19</v>
      </c>
      <c r="Q1824" t="n">
        <v>396.17</v>
      </c>
      <c r="R1824" t="n">
        <v>37.14</v>
      </c>
      <c r="S1824" t="n">
        <v>37.14</v>
      </c>
      <c r="T1824" t="n">
        <v>5.1</v>
      </c>
      <c r="U1824" t="n">
        <v>5.1</v>
      </c>
      <c r="V1824" t="n">
        <v>85.03</v>
      </c>
      <c r="W1824" t="n">
        <v>85.03</v>
      </c>
      <c r="X1824" t="n">
        <v>6.69</v>
      </c>
      <c r="Y1824" t="n">
        <v>6.69</v>
      </c>
      <c r="Z1824" t="n">
        <v>16.51</v>
      </c>
      <c r="AA1824" t="n">
        <v>16.51</v>
      </c>
      <c r="AB1824" t="n">
        <v>25.48</v>
      </c>
      <c r="AC1824" t="n">
        <v>25.48</v>
      </c>
      <c r="AD1824" t="n">
        <v>25.480000000000018</v>
      </c>
      <c r="AE1824" t="n">
        <v>0.01999999999998181</v>
      </c>
      <c r="AF1824" t="n">
        <v>0.0</v>
      </c>
      <c r="AG1824" t="n">
        <v>0.0</v>
      </c>
      <c r="AH1824" t="n">
        <v>0.0</v>
      </c>
      <c r="AI1824" t="n">
        <v>0.0</v>
      </c>
      <c r="AJ1824" t="n">
        <v>0.0</v>
      </c>
      <c r="AK1824" t="n">
        <v>0.0</v>
      </c>
      <c r="AL1824" t="inlineStr">
        <is>
          <t>unreconciled</t>
        </is>
      </c>
      <c r="AM1824" t="inlineStr">
        <is>
          <t>Order Amount Mismatch (POS&gt;3PO)</t>
        </is>
      </c>
      <c r="AN1824" t="n">
        <v>25.48</v>
      </c>
      <c r="AO1824" t="n">
        <f>ROUND(P1824*100/H1824,2)</f>
        <v>0.0</v>
      </c>
      <c r="AP1824" t="n">
        <f>ROUND(Q1824*100/I1824,2)</f>
        <v>0.0</v>
      </c>
      <c r="AQ1824"/>
      <c r="AR1824"/>
      <c r="AS1824" t="n">
        <v>0.0</v>
      </c>
    </row>
    <row r="1825">
      <c r="A1825" s="1" t="n">
        <v>45236.0</v>
      </c>
      <c r="B1825" s="2" t="n">
        <v>45236.68247685185</v>
      </c>
      <c r="C1825" t="inlineStr">
        <is>
          <t>3140094012086527</t>
        </is>
      </c>
      <c r="D1825" t="inlineStr">
        <is>
          <t>POS0012</t>
        </is>
      </c>
      <c r="E1825" t="inlineStr">
        <is>
          <t>42</t>
        </is>
      </c>
      <c r="F1825" t="inlineStr">
        <is>
          <t>0094</t>
        </is>
      </c>
      <c r="G1825" t="inlineStr">
        <is>
          <t>5318166741</t>
        </is>
      </c>
      <c r="H1825" t="n">
        <v>219.0</v>
      </c>
      <c r="I1825" t="n">
        <v>208.57</v>
      </c>
      <c r="J1825" t="n">
        <v>171.43</v>
      </c>
      <c r="K1825" t="inlineStr">
        <is>
          <t>sale</t>
        </is>
      </c>
      <c r="L1825" t="inlineStr">
        <is>
          <t/>
        </is>
      </c>
      <c r="M1825" t="inlineStr">
        <is>
          <t/>
        </is>
      </c>
      <c r="N1825" t="n">
        <v>0.0</v>
      </c>
      <c r="O1825" t="n">
        <v>0.0</v>
      </c>
      <c r="P1825" t="n">
        <v>166.83</v>
      </c>
      <c r="Q1825" t="n">
        <v>166.83</v>
      </c>
      <c r="R1825" t="n">
        <v>37.14</v>
      </c>
      <c r="S1825" t="n">
        <v>37.14</v>
      </c>
      <c r="T1825" t="n">
        <v>2.09</v>
      </c>
      <c r="U1825" t="n">
        <v>2.09</v>
      </c>
      <c r="V1825" t="n">
        <v>30.86</v>
      </c>
      <c r="W1825" t="n">
        <v>30.86</v>
      </c>
      <c r="X1825" t="n">
        <v>2.74</v>
      </c>
      <c r="Y1825" t="n">
        <v>2.74</v>
      </c>
      <c r="Z1825" t="n">
        <v>6.05</v>
      </c>
      <c r="AA1825" t="n">
        <v>6.04</v>
      </c>
      <c r="AB1825" t="n">
        <v>10.42</v>
      </c>
      <c r="AC1825" t="n">
        <v>10.43</v>
      </c>
      <c r="AD1825" t="n">
        <v>10.430000000000007</v>
      </c>
      <c r="AE1825" t="n">
        <v>0.0</v>
      </c>
      <c r="AF1825" t="n">
        <v>0.0</v>
      </c>
      <c r="AG1825" t="n">
        <v>0.0</v>
      </c>
      <c r="AH1825" t="n">
        <v>0.0</v>
      </c>
      <c r="AI1825" t="n">
        <v>0.0</v>
      </c>
      <c r="AJ1825" t="n">
        <v>0.009999999999999787</v>
      </c>
      <c r="AK1825" t="n">
        <v>-0.009999999999999787</v>
      </c>
      <c r="AL1825" t="inlineStr">
        <is>
          <t>unreconciled</t>
        </is>
      </c>
      <c r="AM1825" t="inlineStr">
        <is>
          <t>Order Amount Mismatch (POS&gt;3PO)</t>
        </is>
      </c>
      <c r="AN1825" t="n">
        <v>10.43</v>
      </c>
      <c r="AO1825" t="n">
        <f>ROUND(P1825*100/H1825,2)</f>
        <v>0.0</v>
      </c>
      <c r="AP1825" t="n">
        <f>ROUND(Q1825*100/I1825,2)</f>
        <v>0.0</v>
      </c>
      <c r="AQ1825"/>
      <c r="AR1825"/>
      <c r="AS1825" t="n">
        <v>0.0</v>
      </c>
    </row>
    <row r="1826">
      <c r="A1826" s="1" t="n">
        <v>45235.0</v>
      </c>
      <c r="B1826" s="2" t="n">
        <v>45235.514444444445</v>
      </c>
      <c r="C1826" t="inlineStr">
        <is>
          <t>3140023012059748</t>
        </is>
      </c>
      <c r="D1826" t="inlineStr">
        <is>
          <t>POS0012</t>
        </is>
      </c>
      <c r="E1826" t="inlineStr">
        <is>
          <t>40</t>
        </is>
      </c>
      <c r="F1826" t="inlineStr">
        <is>
          <t>0023</t>
        </is>
      </c>
      <c r="G1826" t="inlineStr">
        <is>
          <t>5318169113</t>
        </is>
      </c>
      <c r="H1826" t="n">
        <v>548.0</v>
      </c>
      <c r="I1826" t="n">
        <v>521.91</v>
      </c>
      <c r="J1826" t="n">
        <v>484.77</v>
      </c>
      <c r="K1826" t="inlineStr">
        <is>
          <t>sale</t>
        </is>
      </c>
      <c r="L1826" t="inlineStr">
        <is>
          <t/>
        </is>
      </c>
      <c r="M1826" t="inlineStr">
        <is>
          <t/>
        </is>
      </c>
      <c r="N1826" t="n">
        <v>0.0</v>
      </c>
      <c r="O1826" t="n">
        <v>0.0</v>
      </c>
      <c r="P1826" t="n">
        <v>405.64</v>
      </c>
      <c r="Q1826" t="n">
        <v>405.64</v>
      </c>
      <c r="R1826" t="n">
        <v>37.14</v>
      </c>
      <c r="S1826" t="n">
        <v>37.14</v>
      </c>
      <c r="T1826" t="n">
        <v>5.22</v>
      </c>
      <c r="U1826" t="n">
        <v>5.22</v>
      </c>
      <c r="V1826" t="n">
        <v>87.26</v>
      </c>
      <c r="W1826" t="n">
        <v>87.26</v>
      </c>
      <c r="X1826" t="n">
        <v>6.85</v>
      </c>
      <c r="Y1826" t="n">
        <v>6.85</v>
      </c>
      <c r="Z1826" t="n">
        <v>16.94</v>
      </c>
      <c r="AA1826" t="n">
        <v>16.94</v>
      </c>
      <c r="AB1826" t="n">
        <v>26.1</v>
      </c>
      <c r="AC1826" t="n">
        <v>26.1</v>
      </c>
      <c r="AD1826" t="n">
        <v>26.090000000000032</v>
      </c>
      <c r="AE1826" t="n">
        <v>0.0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0.0</v>
      </c>
      <c r="AL1826" t="inlineStr">
        <is>
          <t>unreconciled</t>
        </is>
      </c>
      <c r="AM1826" t="inlineStr">
        <is>
          <t>Order Amount Mismatch (POS&gt;3PO)</t>
        </is>
      </c>
      <c r="AN1826" t="n">
        <v>26.09</v>
      </c>
      <c r="AO1826" t="n">
        <f>ROUND(P1826*100/H1826,2)</f>
        <v>0.0</v>
      </c>
      <c r="AP1826" t="n">
        <f>ROUND(Q1826*100/I1826,2)</f>
        <v>0.0</v>
      </c>
      <c r="AQ1826"/>
      <c r="AR1826"/>
      <c r="AS1826" t="n">
        <v>0.0</v>
      </c>
    </row>
    <row r="1827">
      <c r="A1827" s="1" t="n">
        <v>45236.0</v>
      </c>
      <c r="B1827" s="2" t="n">
        <v>45236.55333333334</v>
      </c>
      <c r="C1827" t="inlineStr">
        <is>
          <t>3140023012059993</t>
        </is>
      </c>
      <c r="D1827" t="inlineStr">
        <is>
          <t>POS0012</t>
        </is>
      </c>
      <c r="E1827" t="inlineStr">
        <is>
          <t>85</t>
        </is>
      </c>
      <c r="F1827" t="inlineStr">
        <is>
          <t>0023</t>
        </is>
      </c>
      <c r="G1827" t="inlineStr">
        <is>
          <t>5318174523</t>
        </is>
      </c>
      <c r="H1827" t="n">
        <v>266.0</v>
      </c>
      <c r="I1827" t="n">
        <v>253.33</v>
      </c>
      <c r="J1827" t="n">
        <v>216.19</v>
      </c>
      <c r="K1827" t="inlineStr">
        <is>
          <t>sale</t>
        </is>
      </c>
      <c r="L1827" t="inlineStr">
        <is>
          <t/>
        </is>
      </c>
      <c r="M1827" t="inlineStr">
        <is>
          <t/>
        </is>
      </c>
      <c r="N1827" t="n">
        <v>0.0</v>
      </c>
      <c r="O1827" t="n">
        <v>0.0</v>
      </c>
      <c r="P1827" t="n">
        <v>200.97</v>
      </c>
      <c r="Q1827" t="n">
        <v>200.98</v>
      </c>
      <c r="R1827" t="n">
        <v>37.14</v>
      </c>
      <c r="S1827" t="n">
        <v>37.14</v>
      </c>
      <c r="T1827" t="n">
        <v>2.53</v>
      </c>
      <c r="U1827" t="n">
        <v>2.53</v>
      </c>
      <c r="V1827" t="n">
        <v>38.91</v>
      </c>
      <c r="W1827" t="n">
        <v>38.91</v>
      </c>
      <c r="X1827" t="n">
        <v>3.32</v>
      </c>
      <c r="Y1827" t="n">
        <v>3.32</v>
      </c>
      <c r="Z1827" t="n">
        <v>7.6</v>
      </c>
      <c r="AA1827" t="n">
        <v>7.6</v>
      </c>
      <c r="AB1827" t="n">
        <v>12.66</v>
      </c>
      <c r="AC1827" t="n">
        <v>12.67</v>
      </c>
      <c r="AD1827" t="n">
        <v>12.669999999999987</v>
      </c>
      <c r="AE1827" t="n">
        <v>-0.009999999999990905</v>
      </c>
      <c r="AF1827" t="n">
        <v>0.0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-0.009999999999999787</v>
      </c>
      <c r="AL1827" t="inlineStr">
        <is>
          <t>unreconciled</t>
        </is>
      </c>
      <c r="AM1827" t="inlineStr">
        <is>
          <t>Order Amount Mismatch (POS&gt;3PO)</t>
        </is>
      </c>
      <c r="AN1827" t="n">
        <v>12.67</v>
      </c>
      <c r="AO1827" t="n">
        <f>ROUND(P1827*100/H1827,2)</f>
        <v>0.0</v>
      </c>
      <c r="AP1827" t="n">
        <f>ROUND(Q1827*100/I1827,2)</f>
        <v>0.0</v>
      </c>
      <c r="AQ1827"/>
      <c r="AR1827"/>
      <c r="AS1827" t="n">
        <v>0.0</v>
      </c>
    </row>
    <row r="1828">
      <c r="A1828" s="1" t="n">
        <v>45236.0</v>
      </c>
      <c r="B1828" s="2" t="n">
        <v>45236.59878472222</v>
      </c>
      <c r="C1828" t="inlineStr">
        <is>
          <t>3140094012086480</t>
        </is>
      </c>
      <c r="D1828" t="inlineStr">
        <is>
          <t>POS0012</t>
        </is>
      </c>
      <c r="E1828" t="inlineStr">
        <is>
          <t>95</t>
        </is>
      </c>
      <c r="F1828" t="inlineStr">
        <is>
          <t>0094</t>
        </is>
      </c>
      <c r="G1828" t="inlineStr">
        <is>
          <t>5318191691</t>
        </is>
      </c>
      <c r="H1828" t="n">
        <v>305.0</v>
      </c>
      <c r="I1828" t="n">
        <v>253.34</v>
      </c>
      <c r="J1828" t="n">
        <v>253.34</v>
      </c>
      <c r="K1828" t="inlineStr">
        <is>
          <t>addition</t>
        </is>
      </c>
      <c r="L1828" t="inlineStr">
        <is>
          <t/>
        </is>
      </c>
      <c r="M1828" t="inlineStr">
        <is>
          <t/>
        </is>
      </c>
      <c r="N1828" t="n">
        <v>0.0</v>
      </c>
      <c r="O1828" t="n">
        <v>0.0</v>
      </c>
      <c r="P1828" t="n">
        <v>227.59</v>
      </c>
      <c r="Q1828" t="n">
        <v>174.29</v>
      </c>
      <c r="R1828" t="n">
        <v>37.14</v>
      </c>
      <c r="S1828" t="n">
        <v>0.0</v>
      </c>
      <c r="T1828" t="n">
        <v>0.0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  <c r="AB1828" t="n">
        <v>14.52</v>
      </c>
      <c r="AC1828" t="n">
        <v>14.52</v>
      </c>
      <c r="AD1828" t="n">
        <v>51.66</v>
      </c>
      <c r="AE1828" t="n">
        <v>53.30000000000001</v>
      </c>
      <c r="AF1828" t="n">
        <v>37.14</v>
      </c>
      <c r="AG1828" t="n">
        <v>0.0</v>
      </c>
      <c r="AH1828" t="n">
        <v>0.0</v>
      </c>
      <c r="AI1828" t="n">
        <v>0.0</v>
      </c>
      <c r="AJ1828" t="n">
        <v>0.0</v>
      </c>
      <c r="AK1828" t="n">
        <v>0.0</v>
      </c>
      <c r="AL1828" t="inlineStr">
        <is>
          <t>unreconciled</t>
        </is>
      </c>
      <c r="AM1828" t="inlineStr">
        <is>
          <t>Packaging Charge Mismatch</t>
        </is>
      </c>
      <c r="AN1828" t="n">
        <v>37.14</v>
      </c>
      <c r="AO1828" t="n">
        <f>ROUND(P1828*100/H1828,2)</f>
        <v>0.0</v>
      </c>
      <c r="AP1828" t="n">
        <f>ROUND(Q1828*100/I1828,2)</f>
        <v>0.0</v>
      </c>
      <c r="AQ1828"/>
      <c r="AR1828"/>
      <c r="AS1828" t="n">
        <v>0.0</v>
      </c>
    </row>
    <row r="1829">
      <c r="A1829" s="1" t="n">
        <v>45236.0</v>
      </c>
      <c r="B1829" s="2" t="n">
        <v>45236.629907407405</v>
      </c>
      <c r="C1829" t="inlineStr">
        <is>
          <t>3140023012060022</t>
        </is>
      </c>
      <c r="D1829" t="inlineStr">
        <is>
          <t>POS0012</t>
        </is>
      </c>
      <c r="E1829" t="inlineStr">
        <is>
          <t>14</t>
        </is>
      </c>
      <c r="F1829" t="inlineStr">
        <is>
          <t>0023</t>
        </is>
      </c>
      <c r="G1829" t="inlineStr">
        <is>
          <t>5318200603</t>
        </is>
      </c>
      <c r="H1829" t="n">
        <v>349.0</v>
      </c>
      <c r="I1829" t="n">
        <v>332.38</v>
      </c>
      <c r="J1829" t="n">
        <v>295.24</v>
      </c>
      <c r="K1829" t="inlineStr">
        <is>
          <t>sale</t>
        </is>
      </c>
      <c r="L1829" t="inlineStr">
        <is>
          <t/>
        </is>
      </c>
      <c r="M1829" t="inlineStr">
        <is>
          <t/>
        </is>
      </c>
      <c r="N1829" t="n">
        <v>0.0</v>
      </c>
      <c r="O1829" t="n">
        <v>0.0</v>
      </c>
      <c r="P1829" t="n">
        <v>261.21</v>
      </c>
      <c r="Q1829" t="n">
        <v>261.19</v>
      </c>
      <c r="R1829" t="n">
        <v>37.14</v>
      </c>
      <c r="S1829" t="n">
        <v>37.14</v>
      </c>
      <c r="T1829" t="n">
        <v>3.32</v>
      </c>
      <c r="U1829" t="n">
        <v>3.32</v>
      </c>
      <c r="V1829" t="n">
        <v>53.14</v>
      </c>
      <c r="W1829" t="n">
        <v>53.14</v>
      </c>
      <c r="X1829" t="n">
        <v>4.36</v>
      </c>
      <c r="Y1829" t="n">
        <v>4.36</v>
      </c>
      <c r="Z1829" t="n">
        <v>10.35</v>
      </c>
      <c r="AA1829" t="n">
        <v>10.35</v>
      </c>
      <c r="AB1829" t="n">
        <v>16.62</v>
      </c>
      <c r="AC1829" t="n">
        <v>16.62</v>
      </c>
      <c r="AD1829" t="n">
        <v>16.620000000000005</v>
      </c>
      <c r="AE1829" t="n">
        <v>0.01999999999998181</v>
      </c>
      <c r="AF1829" t="n">
        <v>0.0</v>
      </c>
      <c r="AG1829" t="n">
        <v>0.0</v>
      </c>
      <c r="AH1829" t="n">
        <v>0.0</v>
      </c>
      <c r="AI1829" t="n">
        <v>0.0</v>
      </c>
      <c r="AJ1829" t="n">
        <v>0.0</v>
      </c>
      <c r="AK1829" t="n">
        <v>0.0</v>
      </c>
      <c r="AL1829" t="inlineStr">
        <is>
          <t>unreconciled</t>
        </is>
      </c>
      <c r="AM1829" t="inlineStr">
        <is>
          <t>Order Amount Mismatch (POS&gt;3PO)</t>
        </is>
      </c>
      <c r="AN1829" t="n">
        <v>16.62</v>
      </c>
      <c r="AO1829" t="n">
        <f>ROUND(P1829*100/H1829,2)</f>
        <v>0.0</v>
      </c>
      <c r="AP1829" t="n">
        <f>ROUND(Q1829*100/I1829,2)</f>
        <v>0.0</v>
      </c>
      <c r="AQ1829"/>
      <c r="AR1829"/>
      <c r="AS1829" t="n">
        <v>0.0</v>
      </c>
    </row>
    <row r="1830">
      <c r="A1830" s="1" t="n">
        <v>45235.0</v>
      </c>
      <c r="B1830" s="2" t="n">
        <v>45235.48193287037</v>
      </c>
      <c r="C1830" t="inlineStr">
        <is>
          <t>3140094012085949</t>
        </is>
      </c>
      <c r="D1830" t="inlineStr">
        <is>
          <t>POS0012</t>
        </is>
      </c>
      <c r="E1830" t="inlineStr">
        <is>
          <t>64</t>
        </is>
      </c>
      <c r="F1830" t="inlineStr">
        <is>
          <t>0094</t>
        </is>
      </c>
      <c r="G1830" t="inlineStr">
        <is>
          <t>5318205511</t>
        </is>
      </c>
      <c r="H1830" t="n">
        <v>289.0</v>
      </c>
      <c r="I1830" t="n">
        <v>275.24</v>
      </c>
      <c r="J1830" t="n">
        <v>238.1</v>
      </c>
      <c r="K1830" t="inlineStr">
        <is>
          <t>sale</t>
        </is>
      </c>
      <c r="L1830" t="inlineStr">
        <is>
          <t/>
        </is>
      </c>
      <c r="M1830" t="inlineStr">
        <is>
          <t/>
        </is>
      </c>
      <c r="N1830" t="n">
        <v>0.0</v>
      </c>
      <c r="O1830" t="n">
        <v>0.0</v>
      </c>
      <c r="P1830" t="n">
        <v>217.66</v>
      </c>
      <c r="Q1830" t="n">
        <v>217.66</v>
      </c>
      <c r="R1830" t="n">
        <v>37.14</v>
      </c>
      <c r="S1830" t="n">
        <v>37.14</v>
      </c>
      <c r="T1830" t="n">
        <v>2.75</v>
      </c>
      <c r="U1830" t="n">
        <v>2.75</v>
      </c>
      <c r="V1830" t="n">
        <v>42.86</v>
      </c>
      <c r="W1830" t="n">
        <v>42.86</v>
      </c>
      <c r="X1830" t="n">
        <v>3.61</v>
      </c>
      <c r="Y1830" t="n">
        <v>3.61</v>
      </c>
      <c r="Z1830" t="n">
        <v>8.36</v>
      </c>
      <c r="AA1830" t="n">
        <v>8.36</v>
      </c>
      <c r="AB1830" t="n">
        <v>13.76</v>
      </c>
      <c r="AC1830" t="n">
        <v>13.76</v>
      </c>
      <c r="AD1830" t="n">
        <v>13.759999999999991</v>
      </c>
      <c r="AE1830" t="n">
        <v>0.0</v>
      </c>
      <c r="AF1830" t="n">
        <v>0.0</v>
      </c>
      <c r="AG1830" t="n">
        <v>0.0</v>
      </c>
      <c r="AH1830" t="n">
        <v>0.0</v>
      </c>
      <c r="AI1830" t="n">
        <v>0.0</v>
      </c>
      <c r="AJ1830" t="n">
        <v>0.0</v>
      </c>
      <c r="AK1830" t="n">
        <v>0.0</v>
      </c>
      <c r="AL1830" t="inlineStr">
        <is>
          <t>unreconciled</t>
        </is>
      </c>
      <c r="AM1830" t="inlineStr">
        <is>
          <t>Order Amount Mismatch (POS&gt;3PO)</t>
        </is>
      </c>
      <c r="AN1830" t="n">
        <v>13.76</v>
      </c>
      <c r="AO1830" t="n">
        <f>ROUND(P1830*100/H1830,2)</f>
        <v>0.0</v>
      </c>
      <c r="AP1830" t="n">
        <f>ROUND(Q1830*100/I1830,2)</f>
        <v>0.0</v>
      </c>
      <c r="AQ1830"/>
      <c r="AR1830"/>
      <c r="AS1830" t="n">
        <v>0.0</v>
      </c>
    </row>
    <row r="1831">
      <c r="A1831" s="1" t="n">
        <v>45236.0</v>
      </c>
      <c r="B1831" s="2" t="n">
        <v>45236.956921296296</v>
      </c>
      <c r="C1831" t="inlineStr">
        <is>
          <t>3140023012060133</t>
        </is>
      </c>
      <c r="D1831" t="inlineStr">
        <is>
          <t>POS0012</t>
        </is>
      </c>
      <c r="E1831" t="inlineStr">
        <is>
          <t>24</t>
        </is>
      </c>
      <c r="F1831" t="inlineStr">
        <is>
          <t>0023</t>
        </is>
      </c>
      <c r="G1831" t="inlineStr">
        <is>
          <t>5318213203</t>
        </is>
      </c>
      <c r="H1831" t="n">
        <v>407.0</v>
      </c>
      <c r="I1831" t="n">
        <v>387.62</v>
      </c>
      <c r="J1831" t="n">
        <v>350.48</v>
      </c>
      <c r="K1831" t="inlineStr">
        <is>
          <t>sale</t>
        </is>
      </c>
      <c r="L1831" t="inlineStr">
        <is>
          <t/>
        </is>
      </c>
      <c r="M1831" t="inlineStr">
        <is>
          <t/>
        </is>
      </c>
      <c r="N1831" t="n">
        <v>0.0</v>
      </c>
      <c r="O1831" t="n">
        <v>0.0</v>
      </c>
      <c r="P1831" t="n">
        <v>303.29</v>
      </c>
      <c r="Q1831" t="n">
        <v>303.28</v>
      </c>
      <c r="R1831" t="n">
        <v>37.14</v>
      </c>
      <c r="S1831" t="n">
        <v>37.14</v>
      </c>
      <c r="T1831" t="n">
        <v>3.88</v>
      </c>
      <c r="U1831" t="n">
        <v>3.88</v>
      </c>
      <c r="V1831" t="n">
        <v>63.09</v>
      </c>
      <c r="W1831" t="n">
        <v>63.09</v>
      </c>
      <c r="X1831" t="n">
        <v>5.09</v>
      </c>
      <c r="Y1831" t="n">
        <v>5.09</v>
      </c>
      <c r="Z1831" t="n">
        <v>12.27</v>
      </c>
      <c r="AA1831" t="n">
        <v>12.28</v>
      </c>
      <c r="AB1831" t="n">
        <v>19.38</v>
      </c>
      <c r="AC1831" t="n">
        <v>19.38</v>
      </c>
      <c r="AD1831" t="n">
        <v>19.379999999999995</v>
      </c>
      <c r="AE1831" t="n">
        <v>0.010000000000047748</v>
      </c>
      <c r="AF1831" t="n">
        <v>0.0</v>
      </c>
      <c r="AG1831" t="n">
        <v>0.0</v>
      </c>
      <c r="AH1831" t="n">
        <v>0.0</v>
      </c>
      <c r="AI1831" t="n">
        <v>0.0</v>
      </c>
      <c r="AJ1831" t="n">
        <v>-0.009999999999999787</v>
      </c>
      <c r="AK1831" t="n">
        <v>0.0</v>
      </c>
      <c r="AL1831" t="inlineStr">
        <is>
          <t>unreconciled</t>
        </is>
      </c>
      <c r="AM1831" t="inlineStr">
        <is>
          <t>Order Amount Mismatch (POS&gt;3PO)</t>
        </is>
      </c>
      <c r="AN1831" t="n">
        <v>19.38</v>
      </c>
      <c r="AO1831" t="n">
        <f>ROUND(P1831*100/H1831,2)</f>
        <v>0.0</v>
      </c>
      <c r="AP1831" t="n">
        <f>ROUND(Q1831*100/I1831,2)</f>
        <v>0.0</v>
      </c>
      <c r="AQ1831"/>
      <c r="AR1831"/>
      <c r="AS1831" t="n">
        <v>0.0</v>
      </c>
    </row>
    <row r="1832">
      <c r="A1832" s="1" t="n">
        <v>45235.0</v>
      </c>
      <c r="B1832" s="2" t="n">
        <v>45235.83086805556</v>
      </c>
      <c r="C1832" t="inlineStr">
        <is>
          <t>3140094012086237</t>
        </is>
      </c>
      <c r="D1832" t="inlineStr">
        <is>
          <t>POS0012</t>
        </is>
      </c>
      <c r="E1832" t="inlineStr">
        <is>
          <t>52</t>
        </is>
      </c>
      <c r="F1832" t="inlineStr">
        <is>
          <t>0094</t>
        </is>
      </c>
      <c r="G1832" t="inlineStr">
        <is>
          <t>5318235503</t>
        </is>
      </c>
      <c r="H1832" t="n">
        <v>301.0</v>
      </c>
      <c r="I1832" t="n">
        <v>286.66</v>
      </c>
      <c r="J1832" t="n">
        <v>249.52</v>
      </c>
      <c r="K1832" t="inlineStr">
        <is>
          <t>sale</t>
        </is>
      </c>
      <c r="L1832" t="inlineStr">
        <is>
          <t/>
        </is>
      </c>
      <c r="M1832" t="inlineStr">
        <is>
          <t/>
        </is>
      </c>
      <c r="N1832" t="n">
        <v>0.0</v>
      </c>
      <c r="O1832" t="n">
        <v>0.0</v>
      </c>
      <c r="P1832" t="n">
        <v>226.36</v>
      </c>
      <c r="Q1832" t="n">
        <v>226.35</v>
      </c>
      <c r="R1832" t="n">
        <v>37.14</v>
      </c>
      <c r="S1832" t="n">
        <v>37.14</v>
      </c>
      <c r="T1832" t="n">
        <v>2.87</v>
      </c>
      <c r="U1832" t="n">
        <v>2.87</v>
      </c>
      <c r="V1832" t="n">
        <v>44.91</v>
      </c>
      <c r="W1832" t="n">
        <v>44.91</v>
      </c>
      <c r="X1832" t="n">
        <v>3.76</v>
      </c>
      <c r="Y1832" t="n">
        <v>3.76</v>
      </c>
      <c r="Z1832" t="n">
        <v>8.76</v>
      </c>
      <c r="AA1832" t="n">
        <v>8.76</v>
      </c>
      <c r="AB1832" t="n">
        <v>14.34</v>
      </c>
      <c r="AC1832" t="n">
        <v>14.33</v>
      </c>
      <c r="AD1832" t="n">
        <v>14.339999999999975</v>
      </c>
      <c r="AE1832" t="n">
        <v>0.010000000000019327</v>
      </c>
      <c r="AF1832" t="n">
        <v>0.0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0.009999999999999787</v>
      </c>
      <c r="AL1832" t="inlineStr">
        <is>
          <t>unreconciled</t>
        </is>
      </c>
      <c r="AM1832" t="inlineStr">
        <is>
          <t>Order Amount Mismatch (POS&gt;3PO)</t>
        </is>
      </c>
      <c r="AN1832" t="n">
        <v>14.34</v>
      </c>
      <c r="AO1832" t="n">
        <f>ROUND(P1832*100/H1832,2)</f>
        <v>0.0</v>
      </c>
      <c r="AP1832" t="n">
        <f>ROUND(Q1832*100/I1832,2)</f>
        <v>0.0</v>
      </c>
      <c r="AQ1832"/>
      <c r="AR1832"/>
      <c r="AS1832" t="n">
        <v>0.0</v>
      </c>
    </row>
    <row r="1833">
      <c r="A1833" s="1" t="n">
        <v>45235.0</v>
      </c>
      <c r="B1833" s="2" t="n">
        <v>45235.62232638889</v>
      </c>
      <c r="C1833" t="inlineStr">
        <is>
          <t>3140094012086041</t>
        </is>
      </c>
      <c r="D1833" t="inlineStr">
        <is>
          <t>POS0012</t>
        </is>
      </c>
      <c r="E1833" t="inlineStr">
        <is>
          <t>56</t>
        </is>
      </c>
      <c r="F1833" t="inlineStr">
        <is>
          <t>0094</t>
        </is>
      </c>
      <c r="G1833" t="inlineStr">
        <is>
          <t>5318239292</t>
        </is>
      </c>
      <c r="H1833" t="n">
        <v>216.0</v>
      </c>
      <c r="I1833" t="n">
        <v>205.71</v>
      </c>
      <c r="J1833" t="n">
        <v>168.57</v>
      </c>
      <c r="K1833" t="inlineStr">
        <is>
          <t>sale</t>
        </is>
      </c>
      <c r="L1833" t="inlineStr">
        <is>
          <t/>
        </is>
      </c>
      <c r="M1833" t="inlineStr">
        <is>
          <t/>
        </is>
      </c>
      <c r="N1833" t="n">
        <v>0.0</v>
      </c>
      <c r="O1833" t="n">
        <v>0.0</v>
      </c>
      <c r="P1833" t="n">
        <v>164.66</v>
      </c>
      <c r="Q1833" t="n">
        <v>164.67</v>
      </c>
      <c r="R1833" t="n">
        <v>37.14</v>
      </c>
      <c r="S1833" t="n">
        <v>37.14</v>
      </c>
      <c r="T1833" t="n">
        <v>2.06</v>
      </c>
      <c r="U1833" t="n">
        <v>2.06</v>
      </c>
      <c r="V1833" t="n">
        <v>30.34</v>
      </c>
      <c r="W1833" t="n">
        <v>30.34</v>
      </c>
      <c r="X1833" t="n">
        <v>2.7</v>
      </c>
      <c r="Y1833" t="n">
        <v>2.7</v>
      </c>
      <c r="Z1833" t="n">
        <v>5.95</v>
      </c>
      <c r="AA1833" t="n">
        <v>5.95</v>
      </c>
      <c r="AB1833" t="n">
        <v>10.28</v>
      </c>
      <c r="AC1833" t="n">
        <v>10.29</v>
      </c>
      <c r="AD1833" t="n">
        <v>10.289999999999992</v>
      </c>
      <c r="AE1833" t="n">
        <v>-0.009999999999990905</v>
      </c>
      <c r="AF1833" t="n">
        <v>0.0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-0.009999999999999787</v>
      </c>
      <c r="AL1833" t="inlineStr">
        <is>
          <t>unreconciled</t>
        </is>
      </c>
      <c r="AM1833" t="inlineStr">
        <is>
          <t>Order Amount Mismatch (POS&gt;3PO)</t>
        </is>
      </c>
      <c r="AN1833" t="n">
        <v>10.29</v>
      </c>
      <c r="AO1833" t="n">
        <f>ROUND(P1833*100/H1833,2)</f>
        <v>0.0</v>
      </c>
      <c r="AP1833" t="n">
        <f>ROUND(Q1833*100/I1833,2)</f>
        <v>0.0</v>
      </c>
      <c r="AQ1833"/>
      <c r="AR1833"/>
      <c r="AS1833" t="n">
        <v>0.0</v>
      </c>
    </row>
    <row r="1834">
      <c r="A1834" s="1" t="n">
        <v>45235.0</v>
      </c>
      <c r="B1834" s="2" t="n">
        <v>45235.76997685185</v>
      </c>
      <c r="C1834" t="inlineStr">
        <is>
          <t>3140094012086151</t>
        </is>
      </c>
      <c r="D1834" t="inlineStr">
        <is>
          <t>POS0012</t>
        </is>
      </c>
      <c r="E1834" t="inlineStr">
        <is>
          <t>66</t>
        </is>
      </c>
      <c r="F1834" t="inlineStr">
        <is>
          <t>0094</t>
        </is>
      </c>
      <c r="G1834" t="inlineStr">
        <is>
          <t>5318283357</t>
        </is>
      </c>
      <c r="H1834" t="n">
        <v>512.0</v>
      </c>
      <c r="I1834" t="n">
        <v>487.62</v>
      </c>
      <c r="J1834" t="n">
        <v>450.48</v>
      </c>
      <c r="K1834" t="inlineStr">
        <is>
          <t>sale</t>
        </is>
      </c>
      <c r="L1834" t="inlineStr">
        <is>
          <t/>
        </is>
      </c>
      <c r="M1834" t="inlineStr">
        <is>
          <t/>
        </is>
      </c>
      <c r="N1834" t="n">
        <v>0.0</v>
      </c>
      <c r="O1834" t="n">
        <v>0.0</v>
      </c>
      <c r="P1834" t="n">
        <v>379.5</v>
      </c>
      <c r="Q1834" t="n">
        <v>379.5</v>
      </c>
      <c r="R1834" t="n">
        <v>37.14</v>
      </c>
      <c r="S1834" t="n">
        <v>37.14</v>
      </c>
      <c r="T1834" t="n">
        <v>4.88</v>
      </c>
      <c r="U1834" t="n">
        <v>4.88</v>
      </c>
      <c r="V1834" t="n">
        <v>81.09</v>
      </c>
      <c r="W1834" t="n">
        <v>81.09</v>
      </c>
      <c r="X1834" t="n">
        <v>6.4</v>
      </c>
      <c r="Y1834" t="n">
        <v>6.4</v>
      </c>
      <c r="Z1834" t="n">
        <v>15.75</v>
      </c>
      <c r="AA1834" t="n">
        <v>15.75</v>
      </c>
      <c r="AB1834" t="n">
        <v>24.38</v>
      </c>
      <c r="AC1834" t="n">
        <v>24.38</v>
      </c>
      <c r="AD1834" t="n">
        <v>24.379999999999995</v>
      </c>
      <c r="AE1834" t="n">
        <v>0.0</v>
      </c>
      <c r="AF1834" t="n">
        <v>0.0</v>
      </c>
      <c r="AG1834" t="n">
        <v>0.0</v>
      </c>
      <c r="AH1834" t="n">
        <v>0.0</v>
      </c>
      <c r="AI1834" t="n">
        <v>0.0</v>
      </c>
      <c r="AJ1834" t="n">
        <v>0.0</v>
      </c>
      <c r="AK1834" t="n">
        <v>0.0</v>
      </c>
      <c r="AL1834" t="inlineStr">
        <is>
          <t>unreconciled</t>
        </is>
      </c>
      <c r="AM1834" t="inlineStr">
        <is>
          <t>Order Amount Mismatch (POS&gt;3PO)</t>
        </is>
      </c>
      <c r="AN1834" t="n">
        <v>24.38</v>
      </c>
      <c r="AO1834" t="n">
        <f>ROUND(P1834*100/H1834,2)</f>
        <v>0.0</v>
      </c>
      <c r="AP1834" t="n">
        <f>ROUND(Q1834*100/I1834,2)</f>
        <v>0.0</v>
      </c>
      <c r="AQ1834"/>
      <c r="AR1834"/>
      <c r="AS1834" t="n">
        <v>0.0</v>
      </c>
    </row>
    <row r="1835">
      <c r="A1835" s="1" t="n">
        <v>45235.0</v>
      </c>
      <c r="B1835" s="2" t="n">
        <v>45235.54708333333</v>
      </c>
      <c r="C1835" t="inlineStr">
        <is>
          <t>3140023012059759</t>
        </is>
      </c>
      <c r="D1835" t="inlineStr">
        <is>
          <t>POS0012</t>
        </is>
      </c>
      <c r="E1835" t="inlineStr">
        <is>
          <t>51</t>
        </is>
      </c>
      <c r="F1835" t="inlineStr">
        <is>
          <t>0023</t>
        </is>
      </c>
      <c r="G1835" t="inlineStr">
        <is>
          <t>5318288450</t>
        </is>
      </c>
      <c r="H1835" t="n">
        <v>255.0</v>
      </c>
      <c r="I1835" t="n">
        <v>242.85</v>
      </c>
      <c r="J1835" t="n">
        <v>205.71</v>
      </c>
      <c r="K1835" t="inlineStr">
        <is>
          <t>sale</t>
        </is>
      </c>
      <c r="L1835" t="inlineStr">
        <is>
          <t/>
        </is>
      </c>
      <c r="M1835" t="inlineStr">
        <is>
          <t/>
        </is>
      </c>
      <c r="N1835" t="n">
        <v>0.0</v>
      </c>
      <c r="O1835" t="n">
        <v>0.0</v>
      </c>
      <c r="P1835" t="n">
        <v>192.96</v>
      </c>
      <c r="Q1835" t="n">
        <v>192.96</v>
      </c>
      <c r="R1835" t="n">
        <v>37.14</v>
      </c>
      <c r="S1835" t="n">
        <v>37.14</v>
      </c>
      <c r="T1835" t="n">
        <v>2.43</v>
      </c>
      <c r="U1835" t="n">
        <v>2.43</v>
      </c>
      <c r="V1835" t="n">
        <v>37.03</v>
      </c>
      <c r="W1835" t="n">
        <v>37.03</v>
      </c>
      <c r="X1835" t="n">
        <v>3.19</v>
      </c>
      <c r="Y1835" t="n">
        <v>3.19</v>
      </c>
      <c r="Z1835" t="n">
        <v>7.24</v>
      </c>
      <c r="AA1835" t="n">
        <v>7.24</v>
      </c>
      <c r="AB1835" t="n">
        <v>12.14</v>
      </c>
      <c r="AC1835" t="n">
        <v>12.14</v>
      </c>
      <c r="AD1835" t="n">
        <v>12.150000000000006</v>
      </c>
      <c r="AE1835" t="n">
        <v>0.0</v>
      </c>
      <c r="AF1835" t="n">
        <v>0.0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0.0</v>
      </c>
      <c r="AL1835" t="inlineStr">
        <is>
          <t>unreconciled</t>
        </is>
      </c>
      <c r="AM1835" t="inlineStr">
        <is>
          <t>Order Amount Mismatch (POS&gt;3PO)</t>
        </is>
      </c>
      <c r="AN1835" t="n">
        <v>12.15</v>
      </c>
      <c r="AO1835" t="n">
        <f>ROUND(P1835*100/H1835,2)</f>
        <v>0.0</v>
      </c>
      <c r="AP1835" t="n">
        <f>ROUND(Q1835*100/I1835,2)</f>
        <v>0.0</v>
      </c>
      <c r="AQ1835"/>
      <c r="AR1835"/>
      <c r="AS1835" t="n">
        <v>0.0</v>
      </c>
    </row>
    <row r="1836">
      <c r="A1836" s="1" t="n">
        <v>45235.0</v>
      </c>
      <c r="B1836" s="2" t="n">
        <v>45235.94461805555</v>
      </c>
      <c r="C1836" t="inlineStr">
        <is>
          <t>3140094012086362</t>
        </is>
      </c>
      <c r="D1836" t="inlineStr">
        <is>
          <t>POS0012</t>
        </is>
      </c>
      <c r="E1836" t="inlineStr">
        <is>
          <t>77</t>
        </is>
      </c>
      <c r="F1836" t="inlineStr">
        <is>
          <t>0094</t>
        </is>
      </c>
      <c r="G1836" t="inlineStr">
        <is>
          <t>5318300413</t>
        </is>
      </c>
      <c r="H1836" t="n">
        <v>1309.0</v>
      </c>
      <c r="I1836" t="n">
        <v>1246.66</v>
      </c>
      <c r="J1836" t="n">
        <v>1209.52</v>
      </c>
      <c r="K1836" t="inlineStr">
        <is>
          <t>sale</t>
        </is>
      </c>
      <c r="L1836" t="inlineStr">
        <is>
          <t/>
        </is>
      </c>
      <c r="M1836" t="inlineStr">
        <is>
          <t/>
        </is>
      </c>
      <c r="N1836" t="n">
        <v>0.0</v>
      </c>
      <c r="O1836" t="n">
        <v>0.0</v>
      </c>
      <c r="P1836" t="n">
        <v>957.99</v>
      </c>
      <c r="Q1836" t="n">
        <v>957.98</v>
      </c>
      <c r="R1836" t="n">
        <v>37.14</v>
      </c>
      <c r="S1836" t="n">
        <v>37.14</v>
      </c>
      <c r="T1836" t="n">
        <v>12.47</v>
      </c>
      <c r="U1836" t="n">
        <v>12.47</v>
      </c>
      <c r="V1836" t="n">
        <v>217.71</v>
      </c>
      <c r="W1836" t="n">
        <v>217.71</v>
      </c>
      <c r="X1836" t="n">
        <v>16.36</v>
      </c>
      <c r="Y1836" t="n">
        <v>16.36</v>
      </c>
      <c r="Z1836" t="n">
        <v>42.13</v>
      </c>
      <c r="AA1836" t="n">
        <v>42.13</v>
      </c>
      <c r="AB1836" t="n">
        <v>62.34</v>
      </c>
      <c r="AC1836" t="n">
        <v>62.33</v>
      </c>
      <c r="AD1836" t="n">
        <v>62.33999999999992</v>
      </c>
      <c r="AE1836" t="n">
        <v>0.009999999999990905</v>
      </c>
      <c r="AF1836" t="n">
        <v>0.0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0.010000000000005116</v>
      </c>
      <c r="AL1836" t="inlineStr">
        <is>
          <t>unreconciled</t>
        </is>
      </c>
      <c r="AM1836" t="inlineStr">
        <is>
          <t>Order Amount Mismatch (POS&gt;3PO)</t>
        </is>
      </c>
      <c r="AN1836" t="n">
        <v>62.34</v>
      </c>
      <c r="AO1836" t="n">
        <f>ROUND(P1836*100/H1836,2)</f>
        <v>0.0</v>
      </c>
      <c r="AP1836" t="n">
        <f>ROUND(Q1836*100/I1836,2)</f>
        <v>0.0</v>
      </c>
      <c r="AQ1836"/>
      <c r="AR1836"/>
      <c r="AS1836" t="n">
        <v>0.0</v>
      </c>
    </row>
    <row r="1837">
      <c r="A1837" s="1" t="n">
        <v>45235.0</v>
      </c>
      <c r="B1837" s="2" t="n">
        <v>45235.90719907408</v>
      </c>
      <c r="C1837" t="inlineStr">
        <is>
          <t>3140094012086325</t>
        </is>
      </c>
      <c r="D1837" t="inlineStr">
        <is>
          <t>POS0012</t>
        </is>
      </c>
      <c r="E1837" t="inlineStr">
        <is>
          <t>40</t>
        </is>
      </c>
      <c r="F1837" t="inlineStr">
        <is>
          <t>0094</t>
        </is>
      </c>
      <c r="G1837" t="inlineStr">
        <is>
          <t>5318324267</t>
        </is>
      </c>
      <c r="H1837" t="n">
        <v>851.0</v>
      </c>
      <c r="I1837" t="n">
        <v>810.47</v>
      </c>
      <c r="J1837" t="n">
        <v>773.33</v>
      </c>
      <c r="K1837" t="inlineStr">
        <is>
          <t>sale</t>
        </is>
      </c>
      <c r="L1837" t="inlineStr">
        <is>
          <t/>
        </is>
      </c>
      <c r="M1837" t="inlineStr">
        <is>
          <t/>
        </is>
      </c>
      <c r="N1837" t="n">
        <v>0.0</v>
      </c>
      <c r="O1837" t="n">
        <v>0.0</v>
      </c>
      <c r="P1837" t="n">
        <v>625.56</v>
      </c>
      <c r="Q1837" t="n">
        <v>625.56</v>
      </c>
      <c r="R1837" t="n">
        <v>37.14</v>
      </c>
      <c r="S1837" t="n">
        <v>37.14</v>
      </c>
      <c r="T1837" t="n">
        <v>8.1</v>
      </c>
      <c r="U1837" t="n">
        <v>8.1</v>
      </c>
      <c r="V1837" t="n">
        <v>139.2</v>
      </c>
      <c r="W1837" t="n">
        <v>139.2</v>
      </c>
      <c r="X1837" t="n">
        <v>10.64</v>
      </c>
      <c r="Y1837" t="n">
        <v>10.64</v>
      </c>
      <c r="Z1837" t="n">
        <v>26.97</v>
      </c>
      <c r="AA1837" t="n">
        <v>26.98</v>
      </c>
      <c r="AB1837" t="n">
        <v>40.52</v>
      </c>
      <c r="AC1837" t="n">
        <v>40.53</v>
      </c>
      <c r="AD1837" t="n">
        <v>40.52999999999997</v>
      </c>
      <c r="AE1837" t="n">
        <v>0.0</v>
      </c>
      <c r="AF1837" t="n">
        <v>0.0</v>
      </c>
      <c r="AG1837" t="n">
        <v>0.0</v>
      </c>
      <c r="AH1837" t="n">
        <v>0.0</v>
      </c>
      <c r="AI1837" t="n">
        <v>0.0</v>
      </c>
      <c r="AJ1837" t="n">
        <v>-0.010000000000001563</v>
      </c>
      <c r="AK1837" t="n">
        <v>-0.00999999999999801</v>
      </c>
      <c r="AL1837" t="inlineStr">
        <is>
          <t>unreconciled</t>
        </is>
      </c>
      <c r="AM1837" t="inlineStr">
        <is>
          <t>Order Amount Mismatch (POS&gt;3PO)</t>
        </is>
      </c>
      <c r="AN1837" t="n">
        <v>40.53</v>
      </c>
      <c r="AO1837" t="n">
        <f>ROUND(P1837*100/H1837,2)</f>
        <v>0.0</v>
      </c>
      <c r="AP1837" t="n">
        <f>ROUND(Q1837*100/I1837,2)</f>
        <v>0.0</v>
      </c>
      <c r="AQ1837"/>
      <c r="AR1837"/>
      <c r="AS1837" t="n">
        <v>0.0</v>
      </c>
    </row>
    <row r="1838">
      <c r="A1838" s="1" t="n">
        <v>45235.0</v>
      </c>
      <c r="B1838" s="2" t="n">
        <v>45235.80074074074</v>
      </c>
      <c r="C1838" t="inlineStr">
        <is>
          <t>3140094012086194</t>
        </is>
      </c>
      <c r="D1838" t="inlineStr">
        <is>
          <t>POS0012</t>
        </is>
      </c>
      <c r="E1838" t="inlineStr">
        <is>
          <t>09</t>
        </is>
      </c>
      <c r="F1838" t="inlineStr">
        <is>
          <t>0094</t>
        </is>
      </c>
      <c r="G1838" t="inlineStr">
        <is>
          <t>5318376822</t>
        </is>
      </c>
      <c r="H1838" t="n">
        <v>448.0</v>
      </c>
      <c r="I1838" t="n">
        <v>426.67</v>
      </c>
      <c r="J1838" t="n">
        <v>389.53</v>
      </c>
      <c r="K1838" t="inlineStr">
        <is>
          <t>sale</t>
        </is>
      </c>
      <c r="L1838" t="inlineStr">
        <is>
          <t/>
        </is>
      </c>
      <c r="M1838" t="inlineStr">
        <is>
          <t/>
        </is>
      </c>
      <c r="N1838" t="n">
        <v>0.0</v>
      </c>
      <c r="O1838" t="n">
        <v>0.0</v>
      </c>
      <c r="P1838" t="n">
        <v>333.05</v>
      </c>
      <c r="Q1838" t="n">
        <v>333.05</v>
      </c>
      <c r="R1838" t="n">
        <v>37.14</v>
      </c>
      <c r="S1838" t="n">
        <v>37.14</v>
      </c>
      <c r="T1838" t="n">
        <v>4.27</v>
      </c>
      <c r="U1838" t="n">
        <v>4.27</v>
      </c>
      <c r="V1838" t="n">
        <v>70.12</v>
      </c>
      <c r="W1838" t="n">
        <v>70.12</v>
      </c>
      <c r="X1838" t="n">
        <v>5.6</v>
      </c>
      <c r="Y1838" t="n">
        <v>5.6</v>
      </c>
      <c r="Z1838" t="n">
        <v>13.63</v>
      </c>
      <c r="AA1838" t="n">
        <v>13.63</v>
      </c>
      <c r="AB1838" t="n">
        <v>21.34</v>
      </c>
      <c r="AC1838" t="n">
        <v>21.34</v>
      </c>
      <c r="AD1838" t="n">
        <v>21.329999999999984</v>
      </c>
      <c r="AE1838" t="n">
        <v>0.0</v>
      </c>
      <c r="AF1838" t="n">
        <v>0.0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0.0</v>
      </c>
      <c r="AL1838" t="inlineStr">
        <is>
          <t>unreconciled</t>
        </is>
      </c>
      <c r="AM1838" t="inlineStr">
        <is>
          <t>Order Amount Mismatch (POS&gt;3PO)</t>
        </is>
      </c>
      <c r="AN1838" t="n">
        <v>21.33</v>
      </c>
      <c r="AO1838" t="n">
        <f>ROUND(P1838*100/H1838,2)</f>
        <v>0.0</v>
      </c>
      <c r="AP1838" t="n">
        <f>ROUND(Q1838*100/I1838,2)</f>
        <v>0.0</v>
      </c>
      <c r="AQ1838"/>
      <c r="AR1838"/>
      <c r="AS1838" t="n">
        <v>0.0</v>
      </c>
    </row>
    <row r="1839">
      <c r="A1839" s="1" t="n">
        <v>45235.0</v>
      </c>
      <c r="B1839" s="2" t="n">
        <v>45235.85412037037</v>
      </c>
      <c r="C1839" t="inlineStr">
        <is>
          <t>3140094012086266</t>
        </is>
      </c>
      <c r="D1839" t="inlineStr">
        <is>
          <t>POS0012</t>
        </is>
      </c>
      <c r="E1839" t="inlineStr">
        <is>
          <t>81</t>
        </is>
      </c>
      <c r="F1839" t="inlineStr">
        <is>
          <t>0094</t>
        </is>
      </c>
      <c r="G1839" t="inlineStr">
        <is>
          <t>5318422022</t>
        </is>
      </c>
      <c r="H1839" t="n">
        <v>522.0</v>
      </c>
      <c r="I1839" t="n">
        <v>497.15</v>
      </c>
      <c r="J1839" t="n">
        <v>460.01</v>
      </c>
      <c r="K1839" t="inlineStr">
        <is>
          <t>sale</t>
        </is>
      </c>
      <c r="L1839" t="inlineStr">
        <is>
          <t/>
        </is>
      </c>
      <c r="M1839" t="inlineStr">
        <is>
          <t/>
        </is>
      </c>
      <c r="N1839" t="n">
        <v>0.0</v>
      </c>
      <c r="O1839" t="n">
        <v>0.0</v>
      </c>
      <c r="P1839" t="n">
        <v>386.77</v>
      </c>
      <c r="Q1839" t="n">
        <v>386.77</v>
      </c>
      <c r="R1839" t="n">
        <v>37.14</v>
      </c>
      <c r="S1839" t="n">
        <v>37.14</v>
      </c>
      <c r="T1839" t="n">
        <v>4.97</v>
      </c>
      <c r="U1839" t="n">
        <v>4.97</v>
      </c>
      <c r="V1839" t="n">
        <v>82.8</v>
      </c>
      <c r="W1839" t="n">
        <v>82.8</v>
      </c>
      <c r="X1839" t="n">
        <v>6.53</v>
      </c>
      <c r="Y1839" t="n">
        <v>6.53</v>
      </c>
      <c r="Z1839" t="n">
        <v>16.08</v>
      </c>
      <c r="AA1839" t="n">
        <v>16.08</v>
      </c>
      <c r="AB1839" t="n">
        <v>24.86</v>
      </c>
      <c r="AC1839" t="n">
        <v>24.86</v>
      </c>
      <c r="AD1839" t="n">
        <v>24.850000000000023</v>
      </c>
      <c r="AE1839" t="n">
        <v>0.0</v>
      </c>
      <c r="AF1839" t="n">
        <v>0.0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0.0</v>
      </c>
      <c r="AL1839" t="inlineStr">
        <is>
          <t>unreconciled</t>
        </is>
      </c>
      <c r="AM1839" t="inlineStr">
        <is>
          <t>Order Amount Mismatch (POS&gt;3PO)</t>
        </is>
      </c>
      <c r="AN1839" t="n">
        <v>24.85</v>
      </c>
      <c r="AO1839" t="n">
        <f>ROUND(P1839*100/H1839,2)</f>
        <v>0.0</v>
      </c>
      <c r="AP1839" t="n">
        <f>ROUND(Q1839*100/I1839,2)</f>
        <v>0.0</v>
      </c>
      <c r="AQ1839"/>
      <c r="AR1839"/>
      <c r="AS1839" t="n">
        <v>0.0</v>
      </c>
    </row>
    <row r="1840">
      <c r="A1840" s="1" t="n">
        <v>45235.0</v>
      </c>
      <c r="B1840" s="2" t="n">
        <v>45235.672118055554</v>
      </c>
      <c r="C1840" t="inlineStr">
        <is>
          <t>3140094012086078</t>
        </is>
      </c>
      <c r="D1840" t="inlineStr">
        <is>
          <t>POS0012</t>
        </is>
      </c>
      <c r="E1840" t="inlineStr">
        <is>
          <t>93</t>
        </is>
      </c>
      <c r="F1840" t="inlineStr">
        <is>
          <t>0094</t>
        </is>
      </c>
      <c r="G1840" t="inlineStr">
        <is>
          <t>5318424427</t>
        </is>
      </c>
      <c r="H1840" t="n">
        <v>157.0</v>
      </c>
      <c r="I1840" t="n">
        <v>149.52</v>
      </c>
      <c r="J1840" t="n">
        <v>112.38</v>
      </c>
      <c r="K1840" t="inlineStr">
        <is>
          <t>sale</t>
        </is>
      </c>
      <c r="L1840" t="inlineStr">
        <is>
          <t/>
        </is>
      </c>
      <c r="M1840" t="inlineStr">
        <is>
          <t/>
        </is>
      </c>
      <c r="N1840" t="n">
        <v>0.0</v>
      </c>
      <c r="O1840" t="n">
        <v>0.0</v>
      </c>
      <c r="P1840" t="n">
        <v>121.84</v>
      </c>
      <c r="Q1840" t="n">
        <v>121.84</v>
      </c>
      <c r="R1840" t="n">
        <v>37.14</v>
      </c>
      <c r="S1840" t="n">
        <v>37.14</v>
      </c>
      <c r="T1840" t="n">
        <v>1.5</v>
      </c>
      <c r="U1840" t="n">
        <v>1.5</v>
      </c>
      <c r="V1840" t="n">
        <v>20.23</v>
      </c>
      <c r="W1840" t="n">
        <v>20.23</v>
      </c>
      <c r="X1840" t="n">
        <v>1.96</v>
      </c>
      <c r="Y1840" t="n">
        <v>1.96</v>
      </c>
      <c r="Z1840" t="n">
        <v>3.99</v>
      </c>
      <c r="AA1840" t="n">
        <v>3.99</v>
      </c>
      <c r="AB1840" t="n">
        <v>7.48</v>
      </c>
      <c r="AC1840" t="n">
        <v>7.48</v>
      </c>
      <c r="AD1840" t="n">
        <v>7.47999999999999</v>
      </c>
      <c r="AE1840" t="n">
        <v>0.0</v>
      </c>
      <c r="AF1840" t="n">
        <v>0.0</v>
      </c>
      <c r="AG1840" t="n">
        <v>0.0</v>
      </c>
      <c r="AH1840" t="n">
        <v>0.0</v>
      </c>
      <c r="AI1840" t="n">
        <v>0.0</v>
      </c>
      <c r="AJ1840" t="n">
        <v>0.0</v>
      </c>
      <c r="AK1840" t="n">
        <v>0.0</v>
      </c>
      <c r="AL1840" t="inlineStr">
        <is>
          <t>unreconciled</t>
        </is>
      </c>
      <c r="AM1840" t="inlineStr">
        <is>
          <t>Order Amount Mismatch (POS&gt;3PO)</t>
        </is>
      </c>
      <c r="AN1840" t="n">
        <v>7.48</v>
      </c>
      <c r="AO1840" t="n">
        <f>ROUND(P1840*100/H1840,2)</f>
        <v>0.0</v>
      </c>
      <c r="AP1840" t="n">
        <f>ROUND(Q1840*100/I1840,2)</f>
        <v>0.0</v>
      </c>
      <c r="AQ1840"/>
      <c r="AR1840"/>
      <c r="AS1840" t="n">
        <v>0.0</v>
      </c>
    </row>
    <row r="1841">
      <c r="A1841" s="1" t="n">
        <v>45235.0</v>
      </c>
      <c r="B1841" s="2" t="n">
        <v>45235.557546296295</v>
      </c>
      <c r="C1841" t="inlineStr">
        <is>
          <t>3140094012085987</t>
        </is>
      </c>
      <c r="D1841" t="inlineStr">
        <is>
          <t>POS0012</t>
        </is>
      </c>
      <c r="E1841" t="inlineStr">
        <is>
          <t>02</t>
        </is>
      </c>
      <c r="F1841" t="inlineStr">
        <is>
          <t>0094</t>
        </is>
      </c>
      <c r="G1841" t="inlineStr">
        <is>
          <t>5318438339</t>
        </is>
      </c>
      <c r="H1841" t="n">
        <v>275.0</v>
      </c>
      <c r="I1841" t="n">
        <v>261.9</v>
      </c>
      <c r="J1841" t="n">
        <v>224.76</v>
      </c>
      <c r="K1841" t="inlineStr">
        <is>
          <t>sale</t>
        </is>
      </c>
      <c r="L1841" t="inlineStr">
        <is>
          <t/>
        </is>
      </c>
      <c r="M1841" t="inlineStr">
        <is>
          <t/>
        </is>
      </c>
      <c r="N1841" t="n">
        <v>0.0</v>
      </c>
      <c r="O1841" t="n">
        <v>0.0</v>
      </c>
      <c r="P1841" t="n">
        <v>207.48</v>
      </c>
      <c r="Q1841" t="n">
        <v>207.48</v>
      </c>
      <c r="R1841" t="n">
        <v>37.14</v>
      </c>
      <c r="S1841" t="n">
        <v>37.14</v>
      </c>
      <c r="T1841" t="n">
        <v>2.62</v>
      </c>
      <c r="U1841" t="n">
        <v>2.62</v>
      </c>
      <c r="V1841" t="n">
        <v>40.46</v>
      </c>
      <c r="W1841" t="n">
        <v>40.46</v>
      </c>
      <c r="X1841" t="n">
        <v>3.44</v>
      </c>
      <c r="Y1841" t="n">
        <v>3.44</v>
      </c>
      <c r="Z1841" t="n">
        <v>7.9</v>
      </c>
      <c r="AA1841" t="n">
        <v>7.9</v>
      </c>
      <c r="AB1841" t="n">
        <v>13.1</v>
      </c>
      <c r="AC1841" t="n">
        <v>13.1</v>
      </c>
      <c r="AD1841" t="n">
        <v>13.100000000000023</v>
      </c>
      <c r="AE1841" t="n">
        <v>0.0</v>
      </c>
      <c r="AF1841" t="n">
        <v>0.0</v>
      </c>
      <c r="AG1841" t="n">
        <v>0.0</v>
      </c>
      <c r="AH1841" t="n">
        <v>0.0</v>
      </c>
      <c r="AI1841" t="n">
        <v>0.0</v>
      </c>
      <c r="AJ1841" t="n">
        <v>0.0</v>
      </c>
      <c r="AK1841" t="n">
        <v>0.0</v>
      </c>
      <c r="AL1841" t="inlineStr">
        <is>
          <t>unreconciled</t>
        </is>
      </c>
      <c r="AM1841" t="inlineStr">
        <is>
          <t>Order Amount Mismatch (POS&gt;3PO)</t>
        </is>
      </c>
      <c r="AN1841" t="n">
        <v>13.1</v>
      </c>
      <c r="AO1841" t="n">
        <f>ROUND(P1841*100/H1841,2)</f>
        <v>0.0</v>
      </c>
      <c r="AP1841" t="n">
        <f>ROUND(Q1841*100/I1841,2)</f>
        <v>0.0</v>
      </c>
      <c r="AQ1841"/>
      <c r="AR1841"/>
      <c r="AS1841" t="n">
        <v>0.0</v>
      </c>
    </row>
    <row r="1842">
      <c r="A1842" s="1" t="n">
        <v>45235.0</v>
      </c>
      <c r="B1842" s="2" t="n">
        <v>45235.973657407405</v>
      </c>
      <c r="C1842" t="inlineStr">
        <is>
          <t>3140094012086383</t>
        </is>
      </c>
      <c r="D1842" t="inlineStr">
        <is>
          <t>POS0012</t>
        </is>
      </c>
      <c r="E1842" t="inlineStr">
        <is>
          <t>98</t>
        </is>
      </c>
      <c r="F1842" t="inlineStr">
        <is>
          <t>0094</t>
        </is>
      </c>
      <c r="G1842" t="inlineStr">
        <is>
          <t>5318440889</t>
        </is>
      </c>
      <c r="H1842" t="n">
        <v>299.0</v>
      </c>
      <c r="I1842" t="n">
        <v>284.76</v>
      </c>
      <c r="J1842" t="n">
        <v>247.62</v>
      </c>
      <c r="K1842" t="inlineStr">
        <is>
          <t>sale</t>
        </is>
      </c>
      <c r="L1842" t="inlineStr">
        <is>
          <t/>
        </is>
      </c>
      <c r="M1842" t="inlineStr">
        <is>
          <t/>
        </is>
      </c>
      <c r="N1842" t="n">
        <v>0.0</v>
      </c>
      <c r="O1842" t="n">
        <v>0.0</v>
      </c>
      <c r="P1842" t="n">
        <v>224.9</v>
      </c>
      <c r="Q1842" t="n">
        <v>224.91</v>
      </c>
      <c r="R1842" t="n">
        <v>37.14</v>
      </c>
      <c r="S1842" t="n">
        <v>37.14</v>
      </c>
      <c r="T1842" t="n">
        <v>2.85</v>
      </c>
      <c r="U1842" t="n">
        <v>2.85</v>
      </c>
      <c r="V1842" t="n">
        <v>44.57</v>
      </c>
      <c r="W1842" t="n">
        <v>44.57</v>
      </c>
      <c r="X1842" t="n">
        <v>3.74</v>
      </c>
      <c r="Y1842" t="n">
        <v>3.74</v>
      </c>
      <c r="Z1842" t="n">
        <v>8.7</v>
      </c>
      <c r="AA1842" t="n">
        <v>8.69</v>
      </c>
      <c r="AB1842" t="n">
        <v>14.24</v>
      </c>
      <c r="AC1842" t="n">
        <v>14.24</v>
      </c>
      <c r="AD1842" t="n">
        <v>14.240000000000009</v>
      </c>
      <c r="AE1842" t="n">
        <v>-0.009999999999990905</v>
      </c>
      <c r="AF1842" t="n">
        <v>0.0</v>
      </c>
      <c r="AG1842" t="n">
        <v>0.0</v>
      </c>
      <c r="AH1842" t="n">
        <v>0.0</v>
      </c>
      <c r="AI1842" t="n">
        <v>0.0</v>
      </c>
      <c r="AJ1842" t="n">
        <v>0.009999999999999787</v>
      </c>
      <c r="AK1842" t="n">
        <v>0.0</v>
      </c>
      <c r="AL1842" t="inlineStr">
        <is>
          <t>unreconciled</t>
        </is>
      </c>
      <c r="AM1842" t="inlineStr">
        <is>
          <t>Order Amount Mismatch (POS&gt;3PO)</t>
        </is>
      </c>
      <c r="AN1842" t="n">
        <v>14.24</v>
      </c>
      <c r="AO1842" t="n">
        <f>ROUND(P1842*100/H1842,2)</f>
        <v>0.0</v>
      </c>
      <c r="AP1842" t="n">
        <f>ROUND(Q1842*100/I1842,2)</f>
        <v>0.0</v>
      </c>
      <c r="AQ1842"/>
      <c r="AR1842"/>
      <c r="AS1842" t="n">
        <v>0.0</v>
      </c>
    </row>
    <row r="1843">
      <c r="A1843" s="1" t="n">
        <v>45235.0</v>
      </c>
      <c r="B1843" s="2" t="n">
        <v>45235.9897337963</v>
      </c>
      <c r="C1843" t="inlineStr">
        <is>
          <t>3140023012059931</t>
        </is>
      </c>
      <c r="D1843" t="inlineStr">
        <is>
          <t>POS0012</t>
        </is>
      </c>
      <c r="E1843" t="inlineStr">
        <is>
          <t>23</t>
        </is>
      </c>
      <c r="F1843" t="inlineStr">
        <is>
          <t>0023</t>
        </is>
      </c>
      <c r="G1843" t="inlineStr">
        <is>
          <t>5318448962</t>
        </is>
      </c>
      <c r="H1843" t="n">
        <v>599.0</v>
      </c>
      <c r="I1843" t="n">
        <v>570.47</v>
      </c>
      <c r="J1843" t="n">
        <v>533.33</v>
      </c>
      <c r="K1843" t="inlineStr">
        <is>
          <t>sale</t>
        </is>
      </c>
      <c r="L1843" t="inlineStr">
        <is>
          <t/>
        </is>
      </c>
      <c r="M1843" t="inlineStr">
        <is>
          <t/>
        </is>
      </c>
      <c r="N1843" t="n">
        <v>0.0</v>
      </c>
      <c r="O1843" t="n">
        <v>0.0</v>
      </c>
      <c r="P1843" t="n">
        <v>442.65</v>
      </c>
      <c r="Q1843" t="n">
        <v>442.66</v>
      </c>
      <c r="R1843" t="n">
        <v>37.14</v>
      </c>
      <c r="S1843" t="n">
        <v>37.14</v>
      </c>
      <c r="T1843" t="n">
        <v>5.7</v>
      </c>
      <c r="U1843" t="n">
        <v>5.7</v>
      </c>
      <c r="V1843" t="n">
        <v>96.0</v>
      </c>
      <c r="W1843" t="n">
        <v>96.0</v>
      </c>
      <c r="X1843" t="n">
        <v>7.49</v>
      </c>
      <c r="Y1843" t="n">
        <v>7.49</v>
      </c>
      <c r="Z1843" t="n">
        <v>18.63</v>
      </c>
      <c r="AA1843" t="n">
        <v>18.63</v>
      </c>
      <c r="AB1843" t="n">
        <v>28.52</v>
      </c>
      <c r="AC1843" t="n">
        <v>28.53</v>
      </c>
      <c r="AD1843" t="n">
        <v>28.529999999999973</v>
      </c>
      <c r="AE1843" t="n">
        <v>-0.010000000000047748</v>
      </c>
      <c r="AF1843" t="n">
        <v>0.0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-0.010000000000001563</v>
      </c>
      <c r="AL1843" t="inlineStr">
        <is>
          <t>unreconciled</t>
        </is>
      </c>
      <c r="AM1843" t="inlineStr">
        <is>
          <t>Order Amount Mismatch (POS&gt;3PO)</t>
        </is>
      </c>
      <c r="AN1843" t="n">
        <v>28.53</v>
      </c>
      <c r="AO1843" t="n">
        <f>ROUND(P1843*100/H1843,2)</f>
        <v>0.0</v>
      </c>
      <c r="AP1843" t="n">
        <f>ROUND(Q1843*100/I1843,2)</f>
        <v>0.0</v>
      </c>
      <c r="AQ1843"/>
      <c r="AR1843"/>
      <c r="AS1843" t="n">
        <v>0.0</v>
      </c>
    </row>
    <row r="1844">
      <c r="A1844" s="1" t="n">
        <v>45235.0</v>
      </c>
      <c r="B1844" s="2" t="n">
        <v>45235.8827662037</v>
      </c>
      <c r="C1844" t="inlineStr">
        <is>
          <t>3140023012059875</t>
        </is>
      </c>
      <c r="D1844" t="inlineStr">
        <is>
          <t>POS0012</t>
        </is>
      </c>
      <c r="E1844" t="inlineStr">
        <is>
          <t>67</t>
        </is>
      </c>
      <c r="F1844" t="inlineStr">
        <is>
          <t>0023</t>
        </is>
      </c>
      <c r="G1844" t="inlineStr">
        <is>
          <t>5318454262</t>
        </is>
      </c>
      <c r="H1844" t="n">
        <v>275.0</v>
      </c>
      <c r="I1844" t="n">
        <v>261.9</v>
      </c>
      <c r="J1844" t="n">
        <v>224.76</v>
      </c>
      <c r="K1844" t="inlineStr">
        <is>
          <t>sale</t>
        </is>
      </c>
      <c r="L1844" t="inlineStr">
        <is>
          <t/>
        </is>
      </c>
      <c r="M1844" t="inlineStr">
        <is>
          <t/>
        </is>
      </c>
      <c r="N1844" t="n">
        <v>0.0</v>
      </c>
      <c r="O1844" t="n">
        <v>0.0</v>
      </c>
      <c r="P1844" t="n">
        <v>207.48</v>
      </c>
      <c r="Q1844" t="n">
        <v>207.48</v>
      </c>
      <c r="R1844" t="n">
        <v>37.14</v>
      </c>
      <c r="S1844" t="n">
        <v>37.14</v>
      </c>
      <c r="T1844" t="n">
        <v>2.62</v>
      </c>
      <c r="U1844" t="n">
        <v>2.62</v>
      </c>
      <c r="V1844" t="n">
        <v>40.46</v>
      </c>
      <c r="W1844" t="n">
        <v>40.46</v>
      </c>
      <c r="X1844" t="n">
        <v>3.44</v>
      </c>
      <c r="Y1844" t="n">
        <v>3.44</v>
      </c>
      <c r="Z1844" t="n">
        <v>7.9</v>
      </c>
      <c r="AA1844" t="n">
        <v>7.9</v>
      </c>
      <c r="AB1844" t="n">
        <v>13.1</v>
      </c>
      <c r="AC1844" t="n">
        <v>13.1</v>
      </c>
      <c r="AD1844" t="n">
        <v>13.100000000000023</v>
      </c>
      <c r="AE1844" t="n">
        <v>0.0</v>
      </c>
      <c r="AF1844" t="n">
        <v>0.0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0.0</v>
      </c>
      <c r="AL1844" t="inlineStr">
        <is>
          <t>unreconciled</t>
        </is>
      </c>
      <c r="AM1844" t="inlineStr">
        <is>
          <t>Order Amount Mismatch (POS&gt;3PO)</t>
        </is>
      </c>
      <c r="AN1844" t="n">
        <v>13.1</v>
      </c>
      <c r="AO1844" t="n">
        <f>ROUND(P1844*100/H1844,2)</f>
        <v>0.0</v>
      </c>
      <c r="AP1844" t="n">
        <f>ROUND(Q1844*100/I1844,2)</f>
        <v>0.0</v>
      </c>
      <c r="AQ1844"/>
      <c r="AR1844"/>
      <c r="AS1844" t="n">
        <v>0.0</v>
      </c>
    </row>
    <row r="1845">
      <c r="A1845" s="1" t="n">
        <v>45236.0</v>
      </c>
      <c r="B1845" s="2" t="n">
        <v>45236.58122685185</v>
      </c>
      <c r="C1845" t="inlineStr">
        <is>
          <t>3140094012086469</t>
        </is>
      </c>
      <c r="D1845" t="inlineStr">
        <is>
          <t>POS0012</t>
        </is>
      </c>
      <c r="E1845" t="inlineStr">
        <is>
          <t>84</t>
        </is>
      </c>
      <c r="F1845" t="inlineStr">
        <is>
          <t>0094</t>
        </is>
      </c>
      <c r="G1845" t="inlineStr">
        <is>
          <t>5318461323</t>
        </is>
      </c>
      <c r="H1845" t="n">
        <v>399.0</v>
      </c>
      <c r="I1845" t="n">
        <v>342.87</v>
      </c>
      <c r="J1845" t="n">
        <v>342.87</v>
      </c>
      <c r="K1845" t="inlineStr">
        <is>
          <t>addition</t>
        </is>
      </c>
      <c r="L1845" t="inlineStr">
        <is>
          <t/>
        </is>
      </c>
      <c r="M1845" t="inlineStr">
        <is>
          <t/>
        </is>
      </c>
      <c r="N1845" t="n">
        <v>0.0</v>
      </c>
      <c r="O1845" t="n">
        <v>0.0</v>
      </c>
      <c r="P1845" t="n">
        <v>297.74</v>
      </c>
      <c r="Q1845" t="n">
        <v>297.49</v>
      </c>
      <c r="R1845" t="n">
        <v>37.14</v>
      </c>
      <c r="S1845" t="n">
        <v>0.0</v>
      </c>
      <c r="T1845" t="n">
        <v>0.0</v>
      </c>
      <c r="U1845" t="n">
        <v>0.0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0.0</v>
      </c>
      <c r="AB1845" t="n">
        <v>19.0</v>
      </c>
      <c r="AC1845" t="n">
        <v>19.0</v>
      </c>
      <c r="AD1845" t="n">
        <v>56.129999999999995</v>
      </c>
      <c r="AE1845" t="n">
        <v>0.25</v>
      </c>
      <c r="AF1845" t="n">
        <v>37.14</v>
      </c>
      <c r="AG1845" t="n">
        <v>0.0</v>
      </c>
      <c r="AH1845" t="n">
        <v>0.0</v>
      </c>
      <c r="AI1845" t="n">
        <v>0.0</v>
      </c>
      <c r="AJ1845" t="n">
        <v>0.0</v>
      </c>
      <c r="AK1845" t="n">
        <v>0.0</v>
      </c>
      <c r="AL1845" t="inlineStr">
        <is>
          <t>unreconciled</t>
        </is>
      </c>
      <c r="AM1845" t="inlineStr">
        <is>
          <t>Packaging Charge Mismatch</t>
        </is>
      </c>
      <c r="AN1845" t="n">
        <v>37.14</v>
      </c>
      <c r="AO1845" t="n">
        <f>ROUND(P1845*100/H1845,2)</f>
        <v>0.0</v>
      </c>
      <c r="AP1845" t="n">
        <f>ROUND(Q1845*100/I1845,2)</f>
        <v>0.0</v>
      </c>
      <c r="AQ1845"/>
      <c r="AR1845"/>
      <c r="AS1845" t="n">
        <v>0.0</v>
      </c>
    </row>
    <row r="1846">
      <c r="A1846" s="1" t="n">
        <v>45235.0</v>
      </c>
      <c r="B1846" s="2" t="n">
        <v>45235.87152777778</v>
      </c>
      <c r="C1846" t="inlineStr">
        <is>
          <t>3140094012086288</t>
        </is>
      </c>
      <c r="D1846" t="inlineStr">
        <is>
          <t>POS0012</t>
        </is>
      </c>
      <c r="E1846" t="inlineStr">
        <is>
          <t>03</t>
        </is>
      </c>
      <c r="F1846" t="inlineStr">
        <is>
          <t>0094</t>
        </is>
      </c>
      <c r="G1846" t="inlineStr">
        <is>
          <t>5318470448</t>
        </is>
      </c>
      <c r="H1846" t="n">
        <v>421.0</v>
      </c>
      <c r="I1846" t="n">
        <v>400.95</v>
      </c>
      <c r="J1846" t="n">
        <v>363.81</v>
      </c>
      <c r="K1846" t="inlineStr">
        <is>
          <t>sale</t>
        </is>
      </c>
      <c r="L1846" t="inlineStr">
        <is>
          <t/>
        </is>
      </c>
      <c r="M1846" t="inlineStr">
        <is>
          <t/>
        </is>
      </c>
      <c r="N1846" t="n">
        <v>0.0</v>
      </c>
      <c r="O1846" t="n">
        <v>0.0</v>
      </c>
      <c r="P1846" t="n">
        <v>313.45</v>
      </c>
      <c r="Q1846" t="n">
        <v>313.44</v>
      </c>
      <c r="R1846" t="n">
        <v>37.14</v>
      </c>
      <c r="S1846" t="n">
        <v>37.14</v>
      </c>
      <c r="T1846" t="n">
        <v>4.01</v>
      </c>
      <c r="U1846" t="n">
        <v>4.01</v>
      </c>
      <c r="V1846" t="n">
        <v>65.49</v>
      </c>
      <c r="W1846" t="n">
        <v>65.49</v>
      </c>
      <c r="X1846" t="n">
        <v>5.26</v>
      </c>
      <c r="Y1846" t="n">
        <v>5.26</v>
      </c>
      <c r="Z1846" t="n">
        <v>12.74</v>
      </c>
      <c r="AA1846" t="n">
        <v>12.74</v>
      </c>
      <c r="AB1846" t="n">
        <v>20.04</v>
      </c>
      <c r="AC1846" t="n">
        <v>20.05</v>
      </c>
      <c r="AD1846" t="n">
        <v>20.05000000000001</v>
      </c>
      <c r="AE1846" t="n">
        <v>0.009999999999990905</v>
      </c>
      <c r="AF1846" t="n">
        <v>0.0</v>
      </c>
      <c r="AG1846" t="n">
        <v>0.0</v>
      </c>
      <c r="AH1846" t="n">
        <v>0.0</v>
      </c>
      <c r="AI1846" t="n">
        <v>0.0</v>
      </c>
      <c r="AJ1846" t="n">
        <v>0.0</v>
      </c>
      <c r="AK1846" t="n">
        <v>-0.010000000000001563</v>
      </c>
      <c r="AL1846" t="inlineStr">
        <is>
          <t>unreconciled</t>
        </is>
      </c>
      <c r="AM1846" t="inlineStr">
        <is>
          <t>Order Amount Mismatch (POS&gt;3PO)</t>
        </is>
      </c>
      <c r="AN1846" t="n">
        <v>20.05</v>
      </c>
      <c r="AO1846" t="n">
        <f>ROUND(P1846*100/H1846,2)</f>
        <v>0.0</v>
      </c>
      <c r="AP1846" t="n">
        <f>ROUND(Q1846*100/I1846,2)</f>
        <v>0.0</v>
      </c>
      <c r="AQ1846"/>
      <c r="AR1846"/>
      <c r="AS1846" t="n">
        <v>0.0</v>
      </c>
    </row>
    <row r="1847">
      <c r="A1847" s="1" t="n">
        <v>45235.0</v>
      </c>
      <c r="B1847" s="2" t="n">
        <v>45236.03927083333</v>
      </c>
      <c r="C1847" t="inlineStr">
        <is>
          <t>3140023012059958</t>
        </is>
      </c>
      <c r="D1847" t="inlineStr">
        <is>
          <t>POS0012</t>
        </is>
      </c>
      <c r="E1847" t="inlineStr">
        <is>
          <t>50</t>
        </is>
      </c>
      <c r="F1847" t="inlineStr">
        <is>
          <t>0023</t>
        </is>
      </c>
      <c r="G1847" t="inlineStr">
        <is>
          <t>5318485635</t>
        </is>
      </c>
      <c r="H1847" t="n">
        <v>159.0</v>
      </c>
      <c r="I1847" t="n">
        <v>151.43</v>
      </c>
      <c r="J1847" t="n">
        <v>114.29</v>
      </c>
      <c r="K1847" t="inlineStr">
        <is>
          <t>sale</t>
        </is>
      </c>
      <c r="L1847" t="inlineStr">
        <is>
          <t/>
        </is>
      </c>
      <c r="M1847" t="inlineStr">
        <is>
          <t/>
        </is>
      </c>
      <c r="N1847" t="n">
        <v>0.0</v>
      </c>
      <c r="O1847" t="n">
        <v>0.0</v>
      </c>
      <c r="P1847" t="n">
        <v>123.3</v>
      </c>
      <c r="Q1847" t="n">
        <v>123.29</v>
      </c>
      <c r="R1847" t="n">
        <v>37.14</v>
      </c>
      <c r="S1847" t="n">
        <v>37.14</v>
      </c>
      <c r="T1847" t="n">
        <v>1.51</v>
      </c>
      <c r="U1847" t="n">
        <v>1.51</v>
      </c>
      <c r="V1847" t="n">
        <v>20.57</v>
      </c>
      <c r="W1847" t="n">
        <v>20.57</v>
      </c>
      <c r="X1847" t="n">
        <v>1.99</v>
      </c>
      <c r="Y1847" t="n">
        <v>1.99</v>
      </c>
      <c r="Z1847" t="n">
        <v>4.06</v>
      </c>
      <c r="AA1847" t="n">
        <v>4.06</v>
      </c>
      <c r="AB1847" t="n">
        <v>7.58</v>
      </c>
      <c r="AC1847" t="n">
        <v>7.57</v>
      </c>
      <c r="AD1847" t="n">
        <v>7.569999999999993</v>
      </c>
      <c r="AE1847" t="n">
        <v>0.009999999999990905</v>
      </c>
      <c r="AF1847" t="n">
        <v>0.0</v>
      </c>
      <c r="AG1847" t="n">
        <v>0.0</v>
      </c>
      <c r="AH1847" t="n">
        <v>0.0</v>
      </c>
      <c r="AI1847" t="n">
        <v>0.0</v>
      </c>
      <c r="AJ1847" t="n">
        <v>0.0</v>
      </c>
      <c r="AK1847" t="n">
        <v>0.009999999999999787</v>
      </c>
      <c r="AL1847" t="inlineStr">
        <is>
          <t>unreconciled</t>
        </is>
      </c>
      <c r="AM1847" t="inlineStr">
        <is>
          <t>Order Amount Mismatch (POS&gt;3PO)</t>
        </is>
      </c>
      <c r="AN1847" t="n">
        <v>7.57</v>
      </c>
      <c r="AO1847" t="n">
        <f>ROUND(P1847*100/H1847,2)</f>
        <v>0.0</v>
      </c>
      <c r="AP1847" t="n">
        <f>ROUND(Q1847*100/I1847,2)</f>
        <v>0.0</v>
      </c>
      <c r="AQ1847"/>
      <c r="AR1847"/>
      <c r="AS1847" t="n">
        <v>0.0</v>
      </c>
    </row>
    <row r="1848">
      <c r="A1848" s="1" t="n">
        <v>45235.0</v>
      </c>
      <c r="B1848" s="2" t="n">
        <v>45235.5643287037</v>
      </c>
      <c r="C1848" t="inlineStr">
        <is>
          <t>3140023012059768</t>
        </is>
      </c>
      <c r="D1848" t="inlineStr">
        <is>
          <t>POS0012</t>
        </is>
      </c>
      <c r="E1848" t="inlineStr">
        <is>
          <t>60</t>
        </is>
      </c>
      <c r="F1848" t="inlineStr">
        <is>
          <t>0023</t>
        </is>
      </c>
      <c r="G1848" t="inlineStr">
        <is>
          <t>5318488719</t>
        </is>
      </c>
      <c r="H1848" t="n">
        <v>255.0</v>
      </c>
      <c r="I1848" t="n">
        <v>242.86</v>
      </c>
      <c r="J1848" t="n">
        <v>205.72</v>
      </c>
      <c r="K1848" t="inlineStr">
        <is>
          <t>sale</t>
        </is>
      </c>
      <c r="L1848" t="inlineStr">
        <is>
          <t/>
        </is>
      </c>
      <c r="M1848" t="inlineStr">
        <is>
          <t/>
        </is>
      </c>
      <c r="N1848" t="n">
        <v>0.0</v>
      </c>
      <c r="O1848" t="n">
        <v>0.0</v>
      </c>
      <c r="P1848" t="n">
        <v>192.97</v>
      </c>
      <c r="Q1848" t="n">
        <v>192.95</v>
      </c>
      <c r="R1848" t="n">
        <v>37.14</v>
      </c>
      <c r="S1848" t="n">
        <v>37.14</v>
      </c>
      <c r="T1848" t="n">
        <v>2.43</v>
      </c>
      <c r="U1848" t="n">
        <v>2.43</v>
      </c>
      <c r="V1848" t="n">
        <v>37.03</v>
      </c>
      <c r="W1848" t="n">
        <v>37.03</v>
      </c>
      <c r="X1848" t="n">
        <v>3.19</v>
      </c>
      <c r="Y1848" t="n">
        <v>3.19</v>
      </c>
      <c r="Z1848" t="n">
        <v>7.24</v>
      </c>
      <c r="AA1848" t="n">
        <v>7.24</v>
      </c>
      <c r="AB1848" t="n">
        <v>12.14</v>
      </c>
      <c r="AC1848" t="n">
        <v>12.14</v>
      </c>
      <c r="AD1848" t="n">
        <v>12.139999999999986</v>
      </c>
      <c r="AE1848" t="n">
        <v>0.020000000000010232</v>
      </c>
      <c r="AF1848" t="n">
        <v>0.0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0.0</v>
      </c>
      <c r="AL1848" t="inlineStr">
        <is>
          <t>unreconciled</t>
        </is>
      </c>
      <c r="AM1848" t="inlineStr">
        <is>
          <t>Order Amount Mismatch (POS&gt;3PO)</t>
        </is>
      </c>
      <c r="AN1848" t="n">
        <v>12.14</v>
      </c>
      <c r="AO1848" t="n">
        <f>ROUND(P1848*100/H1848,2)</f>
        <v>0.0</v>
      </c>
      <c r="AP1848" t="n">
        <f>ROUND(Q1848*100/I1848,2)</f>
        <v>0.0</v>
      </c>
      <c r="AQ1848"/>
      <c r="AR1848"/>
      <c r="AS1848" t="n">
        <v>0.0</v>
      </c>
    </row>
    <row r="1849">
      <c r="A1849" s="1" t="n">
        <v>45235.0</v>
      </c>
      <c r="B1849" s="2" t="n">
        <v>45235.576944444445</v>
      </c>
      <c r="C1849" t="inlineStr">
        <is>
          <t>3140094012086001</t>
        </is>
      </c>
      <c r="D1849" t="inlineStr">
        <is>
          <t>POS0012</t>
        </is>
      </c>
      <c r="E1849" t="inlineStr">
        <is>
          <t>16</t>
        </is>
      </c>
      <c r="F1849" t="inlineStr">
        <is>
          <t>0094</t>
        </is>
      </c>
      <c r="G1849" t="inlineStr">
        <is>
          <t>5318499561</t>
        </is>
      </c>
      <c r="H1849" t="n">
        <v>563.0</v>
      </c>
      <c r="I1849" t="n">
        <v>536.19</v>
      </c>
      <c r="J1849" t="n">
        <v>499.05</v>
      </c>
      <c r="K1849" t="inlineStr">
        <is>
          <t>sale</t>
        </is>
      </c>
      <c r="L1849" t="inlineStr">
        <is>
          <t/>
        </is>
      </c>
      <c r="M1849" t="inlineStr">
        <is>
          <t/>
        </is>
      </c>
      <c r="N1849" t="n">
        <v>0.0</v>
      </c>
      <c r="O1849" t="n">
        <v>0.0</v>
      </c>
      <c r="P1849" t="n">
        <v>416.52</v>
      </c>
      <c r="Q1849" t="n">
        <v>416.51</v>
      </c>
      <c r="R1849" t="n">
        <v>37.14</v>
      </c>
      <c r="S1849" t="n">
        <v>37.14</v>
      </c>
      <c r="T1849" t="n">
        <v>5.36</v>
      </c>
      <c r="U1849" t="n">
        <v>5.36</v>
      </c>
      <c r="V1849" t="n">
        <v>89.83</v>
      </c>
      <c r="W1849" t="n">
        <v>89.83</v>
      </c>
      <c r="X1849" t="n">
        <v>7.04</v>
      </c>
      <c r="Y1849" t="n">
        <v>7.04</v>
      </c>
      <c r="Z1849" t="n">
        <v>17.44</v>
      </c>
      <c r="AA1849" t="n">
        <v>17.44</v>
      </c>
      <c r="AB1849" t="n">
        <v>26.82</v>
      </c>
      <c r="AC1849" t="n">
        <v>26.81</v>
      </c>
      <c r="AD1849" t="n">
        <v>26.809999999999945</v>
      </c>
      <c r="AE1849" t="n">
        <v>0.009999999999990905</v>
      </c>
      <c r="AF1849" t="n">
        <v>0.0</v>
      </c>
      <c r="AG1849" t="n">
        <v>0.0</v>
      </c>
      <c r="AH1849" t="n">
        <v>0.0</v>
      </c>
      <c r="AI1849" t="n">
        <v>0.0</v>
      </c>
      <c r="AJ1849" t="n">
        <v>0.0</v>
      </c>
      <c r="AK1849" t="n">
        <v>0.010000000000001563</v>
      </c>
      <c r="AL1849" t="inlineStr">
        <is>
          <t>unreconciled</t>
        </is>
      </c>
      <c r="AM1849" t="inlineStr">
        <is>
          <t>Order Amount Mismatch (POS&gt;3PO)</t>
        </is>
      </c>
      <c r="AN1849" t="n">
        <v>26.81</v>
      </c>
      <c r="AO1849" t="n">
        <f>ROUND(P1849*100/H1849,2)</f>
        <v>0.0</v>
      </c>
      <c r="AP1849" t="n">
        <f>ROUND(Q1849*100/I1849,2)</f>
        <v>0.0</v>
      </c>
      <c r="AQ1849"/>
      <c r="AR1849"/>
      <c r="AS1849" t="n">
        <v>0.0</v>
      </c>
    </row>
    <row r="1850">
      <c r="A1850" s="1" t="n">
        <v>45236.0</v>
      </c>
      <c r="B1850" s="2" t="n">
        <v>45236.90299768518</v>
      </c>
      <c r="C1850" t="inlineStr">
        <is>
          <t>3140023012060115</t>
        </is>
      </c>
      <c r="D1850" t="inlineStr">
        <is>
          <t>POS0012</t>
        </is>
      </c>
      <c r="E1850" t="inlineStr">
        <is>
          <t>06</t>
        </is>
      </c>
      <c r="F1850" t="inlineStr">
        <is>
          <t>0023</t>
        </is>
      </c>
      <c r="G1850" t="inlineStr">
        <is>
          <t>5318508340</t>
        </is>
      </c>
      <c r="H1850" t="n">
        <v>612.0</v>
      </c>
      <c r="I1850" t="n">
        <v>582.87</v>
      </c>
      <c r="J1850" t="n">
        <v>545.73</v>
      </c>
      <c r="K1850" t="inlineStr">
        <is>
          <t>sale</t>
        </is>
      </c>
      <c r="L1850" t="inlineStr">
        <is>
          <t/>
        </is>
      </c>
      <c r="M1850" t="inlineStr">
        <is>
          <t/>
        </is>
      </c>
      <c r="N1850" t="n">
        <v>0.0</v>
      </c>
      <c r="O1850" t="n">
        <v>0.0</v>
      </c>
      <c r="P1850" t="n">
        <v>452.1</v>
      </c>
      <c r="Q1850" t="n">
        <v>452.11</v>
      </c>
      <c r="R1850" t="n">
        <v>37.14</v>
      </c>
      <c r="S1850" t="n">
        <v>37.14</v>
      </c>
      <c r="T1850" t="n">
        <v>5.83</v>
      </c>
      <c r="U1850" t="n">
        <v>5.83</v>
      </c>
      <c r="V1850" t="n">
        <v>98.23</v>
      </c>
      <c r="W1850" t="n">
        <v>98.23</v>
      </c>
      <c r="X1850" t="n">
        <v>7.65</v>
      </c>
      <c r="Y1850" t="n">
        <v>7.65</v>
      </c>
      <c r="Z1850" t="n">
        <v>19.06</v>
      </c>
      <c r="AA1850" t="n">
        <v>19.06</v>
      </c>
      <c r="AB1850" t="n">
        <v>29.14</v>
      </c>
      <c r="AC1850" t="n">
        <v>29.15</v>
      </c>
      <c r="AD1850" t="n">
        <v>29.129999999999995</v>
      </c>
      <c r="AE1850" t="n">
        <v>-0.009999999999990905</v>
      </c>
      <c r="AF1850" t="n">
        <v>0.0</v>
      </c>
      <c r="AG1850" t="n">
        <v>0.0</v>
      </c>
      <c r="AH1850" t="n">
        <v>0.0</v>
      </c>
      <c r="AI1850" t="n">
        <v>0.0</v>
      </c>
      <c r="AJ1850" t="n">
        <v>0.0</v>
      </c>
      <c r="AK1850" t="n">
        <v>-0.00999999999999801</v>
      </c>
      <c r="AL1850" t="inlineStr">
        <is>
          <t>unreconciled</t>
        </is>
      </c>
      <c r="AM1850" t="inlineStr">
        <is>
          <t>Order Amount Mismatch (POS&gt;3PO)</t>
        </is>
      </c>
      <c r="AN1850" t="n">
        <v>29.13</v>
      </c>
      <c r="AO1850" t="n">
        <f>ROUND(P1850*100/H1850,2)</f>
        <v>0.0</v>
      </c>
      <c r="AP1850" t="n">
        <f>ROUND(Q1850*100/I1850,2)</f>
        <v>0.0</v>
      </c>
      <c r="AQ1850"/>
      <c r="AR1850"/>
      <c r="AS1850" t="n">
        <v>0.0</v>
      </c>
    </row>
    <row r="1851">
      <c r="A1851" s="1" t="n">
        <v>45235.0</v>
      </c>
      <c r="B1851" s="2" t="n">
        <v>45235.97987268519</v>
      </c>
      <c r="C1851" t="inlineStr">
        <is>
          <t>3140023012059920</t>
        </is>
      </c>
      <c r="D1851" t="inlineStr">
        <is>
          <t>POS0012</t>
        </is>
      </c>
      <c r="E1851" t="inlineStr">
        <is>
          <t>12</t>
        </is>
      </c>
      <c r="F1851" t="inlineStr">
        <is>
          <t>0023</t>
        </is>
      </c>
      <c r="G1851" t="inlineStr">
        <is>
          <t>5318509898</t>
        </is>
      </c>
      <c r="H1851" t="n">
        <v>524.0</v>
      </c>
      <c r="I1851" t="n">
        <v>499.05</v>
      </c>
      <c r="J1851" t="n">
        <v>461.91</v>
      </c>
      <c r="K1851" t="inlineStr">
        <is>
          <t>sale</t>
        </is>
      </c>
      <c r="L1851" t="inlineStr">
        <is>
          <t/>
        </is>
      </c>
      <c r="M1851" t="inlineStr">
        <is>
          <t/>
        </is>
      </c>
      <c r="N1851" t="n">
        <v>0.0</v>
      </c>
      <c r="O1851" t="n">
        <v>0.0</v>
      </c>
      <c r="P1851" t="n">
        <v>388.23</v>
      </c>
      <c r="Q1851" t="n">
        <v>388.21</v>
      </c>
      <c r="R1851" t="n">
        <v>37.14</v>
      </c>
      <c r="S1851" t="n">
        <v>37.14</v>
      </c>
      <c r="T1851" t="n">
        <v>4.99</v>
      </c>
      <c r="U1851" t="n">
        <v>4.99</v>
      </c>
      <c r="V1851" t="n">
        <v>83.14</v>
      </c>
      <c r="W1851" t="n">
        <v>83.14</v>
      </c>
      <c r="X1851" t="n">
        <v>6.55</v>
      </c>
      <c r="Y1851" t="n">
        <v>6.55</v>
      </c>
      <c r="Z1851" t="n">
        <v>16.14</v>
      </c>
      <c r="AA1851" t="n">
        <v>16.15</v>
      </c>
      <c r="AB1851" t="n">
        <v>24.96</v>
      </c>
      <c r="AC1851" t="n">
        <v>24.95</v>
      </c>
      <c r="AD1851" t="n">
        <v>24.94999999999999</v>
      </c>
      <c r="AE1851" t="n">
        <v>0.020000000000038654</v>
      </c>
      <c r="AF1851" t="n">
        <v>0.0</v>
      </c>
      <c r="AG1851" t="n">
        <v>0.0</v>
      </c>
      <c r="AH1851" t="n">
        <v>0.0</v>
      </c>
      <c r="AI1851" t="n">
        <v>0.0</v>
      </c>
      <c r="AJ1851" t="n">
        <v>-0.00999999999999801</v>
      </c>
      <c r="AK1851" t="n">
        <v>0.010000000000001563</v>
      </c>
      <c r="AL1851" t="inlineStr">
        <is>
          <t>unreconciled</t>
        </is>
      </c>
      <c r="AM1851" t="inlineStr">
        <is>
          <t>Order Amount Mismatch (POS&gt;3PO)</t>
        </is>
      </c>
      <c r="AN1851" t="n">
        <v>24.95</v>
      </c>
      <c r="AO1851" t="n">
        <f>ROUND(P1851*100/H1851,2)</f>
        <v>0.0</v>
      </c>
      <c r="AP1851" t="n">
        <f>ROUND(Q1851*100/I1851,2)</f>
        <v>0.0</v>
      </c>
      <c r="AQ1851"/>
      <c r="AR1851"/>
      <c r="AS1851" t="n">
        <v>0.0</v>
      </c>
    </row>
    <row r="1852">
      <c r="A1852" s="1" t="n">
        <v>45235.0</v>
      </c>
      <c r="B1852" s="2" t="n">
        <v>45235.66118055556</v>
      </c>
      <c r="C1852" t="inlineStr">
        <is>
          <t>3140094012086071</t>
        </is>
      </c>
      <c r="D1852" t="inlineStr">
        <is>
          <t>POS0012</t>
        </is>
      </c>
      <c r="E1852" t="inlineStr">
        <is>
          <t>86</t>
        </is>
      </c>
      <c r="F1852" t="inlineStr">
        <is>
          <t>0094</t>
        </is>
      </c>
      <c r="G1852" t="inlineStr">
        <is>
          <t>5318512565</t>
        </is>
      </c>
      <c r="H1852" t="n">
        <v>452.0</v>
      </c>
      <c r="I1852" t="n">
        <v>430.47</v>
      </c>
      <c r="J1852" t="n">
        <v>393.33</v>
      </c>
      <c r="K1852" t="inlineStr">
        <is>
          <t>sale</t>
        </is>
      </c>
      <c r="L1852" t="inlineStr">
        <is>
          <t/>
        </is>
      </c>
      <c r="M1852" t="inlineStr">
        <is>
          <t/>
        </is>
      </c>
      <c r="N1852" t="n">
        <v>0.0</v>
      </c>
      <c r="O1852" t="n">
        <v>0.0</v>
      </c>
      <c r="P1852" t="n">
        <v>335.96</v>
      </c>
      <c r="Q1852" t="n">
        <v>335.97</v>
      </c>
      <c r="R1852" t="n">
        <v>37.14</v>
      </c>
      <c r="S1852" t="n">
        <v>37.14</v>
      </c>
      <c r="T1852" t="n">
        <v>4.3</v>
      </c>
      <c r="U1852" t="n">
        <v>4.3</v>
      </c>
      <c r="V1852" t="n">
        <v>70.8</v>
      </c>
      <c r="W1852" t="n">
        <v>70.8</v>
      </c>
      <c r="X1852" t="n">
        <v>5.65</v>
      </c>
      <c r="Y1852" t="n">
        <v>5.65</v>
      </c>
      <c r="Z1852" t="n">
        <v>13.76</v>
      </c>
      <c r="AA1852" t="n">
        <v>13.76</v>
      </c>
      <c r="AB1852" t="n">
        <v>21.52</v>
      </c>
      <c r="AC1852" t="n">
        <v>21.53</v>
      </c>
      <c r="AD1852" t="n">
        <v>21.529999999999973</v>
      </c>
      <c r="AE1852" t="n">
        <v>-0.010000000000047748</v>
      </c>
      <c r="AF1852" t="n">
        <v>0.0</v>
      </c>
      <c r="AG1852" t="n">
        <v>0.0</v>
      </c>
      <c r="AH1852" t="n">
        <v>0.0</v>
      </c>
      <c r="AI1852" t="n">
        <v>0.0</v>
      </c>
      <c r="AJ1852" t="n">
        <v>0.0</v>
      </c>
      <c r="AK1852" t="n">
        <v>-0.010000000000001563</v>
      </c>
      <c r="AL1852" t="inlineStr">
        <is>
          <t>unreconciled</t>
        </is>
      </c>
      <c r="AM1852" t="inlineStr">
        <is>
          <t>Order Amount Mismatch (POS&gt;3PO)</t>
        </is>
      </c>
      <c r="AN1852" t="n">
        <v>21.53</v>
      </c>
      <c r="AO1852" t="n">
        <f>ROUND(P1852*100/H1852,2)</f>
        <v>0.0</v>
      </c>
      <c r="AP1852" t="n">
        <f>ROUND(Q1852*100/I1852,2)</f>
        <v>0.0</v>
      </c>
      <c r="AQ1852"/>
      <c r="AR1852"/>
      <c r="AS1852" t="n">
        <v>0.0</v>
      </c>
    </row>
    <row r="1853">
      <c r="A1853" s="1" t="n">
        <v>45235.0</v>
      </c>
      <c r="B1853" s="2" t="n">
        <v>45235.95009259259</v>
      </c>
      <c r="C1853" t="inlineStr">
        <is>
          <t>3140023012059903</t>
        </is>
      </c>
      <c r="D1853" t="inlineStr">
        <is>
          <t>POS0012</t>
        </is>
      </c>
      <c r="E1853" t="inlineStr">
        <is>
          <t>95</t>
        </is>
      </c>
      <c r="F1853" t="inlineStr">
        <is>
          <t>0023</t>
        </is>
      </c>
      <c r="G1853" t="inlineStr">
        <is>
          <t>5318515640</t>
        </is>
      </c>
      <c r="H1853" t="n">
        <v>435.0</v>
      </c>
      <c r="I1853" t="n">
        <v>377.16</v>
      </c>
      <c r="J1853" t="n">
        <v>377.16</v>
      </c>
      <c r="K1853" t="inlineStr">
        <is>
          <t>addition</t>
        </is>
      </c>
      <c r="L1853" t="inlineStr">
        <is>
          <t/>
        </is>
      </c>
      <c r="M1853" t="inlineStr">
        <is>
          <t/>
        </is>
      </c>
      <c r="N1853" t="n">
        <v>0.0</v>
      </c>
      <c r="O1853" t="n">
        <v>0.0</v>
      </c>
      <c r="P1853" t="n">
        <v>324.6</v>
      </c>
      <c r="Q1853" t="n">
        <v>323.63</v>
      </c>
      <c r="R1853" t="n">
        <v>37.14</v>
      </c>
      <c r="S1853" t="n">
        <v>0.0</v>
      </c>
      <c r="T1853" t="n">
        <v>0.0</v>
      </c>
      <c r="U1853" t="n">
        <v>0.0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0.0</v>
      </c>
      <c r="AB1853" t="n">
        <v>20.72</v>
      </c>
      <c r="AC1853" t="n">
        <v>20.72</v>
      </c>
      <c r="AD1853" t="n">
        <v>57.839999999999975</v>
      </c>
      <c r="AE1853" t="n">
        <v>0.9700000000000273</v>
      </c>
      <c r="AF1853" t="n">
        <v>37.14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0.0</v>
      </c>
      <c r="AL1853" t="inlineStr">
        <is>
          <t>unreconciled</t>
        </is>
      </c>
      <c r="AM1853" t="inlineStr">
        <is>
          <t>Packaging Charge Mismatch</t>
        </is>
      </c>
      <c r="AN1853" t="n">
        <v>37.14</v>
      </c>
      <c r="AO1853" t="n">
        <f>ROUND(P1853*100/H1853,2)</f>
        <v>0.0</v>
      </c>
      <c r="AP1853" t="n">
        <f>ROUND(Q1853*100/I1853,2)</f>
        <v>0.0</v>
      </c>
      <c r="AQ1853"/>
      <c r="AR1853"/>
      <c r="AS1853" t="n">
        <v>0.0</v>
      </c>
    </row>
    <row r="1854">
      <c r="A1854" s="1" t="n">
        <v>45235.0</v>
      </c>
      <c r="B1854" s="2" t="n">
        <v>45235.991643518515</v>
      </c>
      <c r="C1854" t="inlineStr">
        <is>
          <t>3140023012059932</t>
        </is>
      </c>
      <c r="D1854" t="inlineStr">
        <is>
          <t>POS0012</t>
        </is>
      </c>
      <c r="E1854" t="inlineStr">
        <is>
          <t>24</t>
        </is>
      </c>
      <c r="F1854" t="inlineStr">
        <is>
          <t>0023</t>
        </is>
      </c>
      <c r="G1854" t="inlineStr">
        <is>
          <t>5318542583</t>
        </is>
      </c>
      <c r="H1854" t="n">
        <v>438.0</v>
      </c>
      <c r="I1854" t="n">
        <v>417.14</v>
      </c>
      <c r="J1854" t="n">
        <v>380.0</v>
      </c>
      <c r="K1854" t="inlineStr">
        <is>
          <t>sale</t>
        </is>
      </c>
      <c r="L1854" t="inlineStr">
        <is>
          <t/>
        </is>
      </c>
      <c r="M1854" t="inlineStr">
        <is>
          <t/>
        </is>
      </c>
      <c r="N1854" t="n">
        <v>0.0</v>
      </c>
      <c r="O1854" t="n">
        <v>0.0</v>
      </c>
      <c r="P1854" t="n">
        <v>325.79</v>
      </c>
      <c r="Q1854" t="n">
        <v>325.79</v>
      </c>
      <c r="R1854" t="n">
        <v>37.14</v>
      </c>
      <c r="S1854" t="n">
        <v>37.14</v>
      </c>
      <c r="T1854" t="n">
        <v>4.17</v>
      </c>
      <c r="U1854" t="n">
        <v>4.17</v>
      </c>
      <c r="V1854" t="n">
        <v>68.4</v>
      </c>
      <c r="W1854" t="n">
        <v>68.4</v>
      </c>
      <c r="X1854" t="n">
        <v>5.48</v>
      </c>
      <c r="Y1854" t="n">
        <v>5.48</v>
      </c>
      <c r="Z1854" t="n">
        <v>13.3</v>
      </c>
      <c r="AA1854" t="n">
        <v>13.3</v>
      </c>
      <c r="AB1854" t="n">
        <v>20.86</v>
      </c>
      <c r="AC1854" t="n">
        <v>20.86</v>
      </c>
      <c r="AD1854" t="n">
        <v>20.860000000000014</v>
      </c>
      <c r="AE1854" t="n">
        <v>0.0</v>
      </c>
      <c r="AF1854" t="n">
        <v>0.0</v>
      </c>
      <c r="AG1854" t="n">
        <v>0.0</v>
      </c>
      <c r="AH1854" t="n">
        <v>0.0</v>
      </c>
      <c r="AI1854" t="n">
        <v>0.0</v>
      </c>
      <c r="AJ1854" t="n">
        <v>0.0</v>
      </c>
      <c r="AK1854" t="n">
        <v>0.0</v>
      </c>
      <c r="AL1854" t="inlineStr">
        <is>
          <t>unreconciled</t>
        </is>
      </c>
      <c r="AM1854" t="inlineStr">
        <is>
          <t>Order Amount Mismatch (POS&gt;3PO)</t>
        </is>
      </c>
      <c r="AN1854" t="n">
        <v>20.86</v>
      </c>
      <c r="AO1854" t="n">
        <f>ROUND(P1854*100/H1854,2)</f>
        <v>0.0</v>
      </c>
      <c r="AP1854" t="n">
        <f>ROUND(Q1854*100/I1854,2)</f>
        <v>0.0</v>
      </c>
      <c r="AQ1854"/>
      <c r="AR1854"/>
      <c r="AS1854" t="n">
        <v>0.0</v>
      </c>
    </row>
    <row r="1855">
      <c r="A1855" s="1" t="n">
        <v>45236.0</v>
      </c>
      <c r="B1855" s="2" t="n">
        <v>45236.96368055556</v>
      </c>
      <c r="C1855" t="inlineStr">
        <is>
          <t>3140094012086706</t>
        </is>
      </c>
      <c r="D1855" t="inlineStr">
        <is>
          <t>POS0012</t>
        </is>
      </c>
      <c r="E1855" t="inlineStr">
        <is>
          <t>21</t>
        </is>
      </c>
      <c r="F1855" t="inlineStr">
        <is>
          <t>0094</t>
        </is>
      </c>
      <c r="G1855" t="inlineStr">
        <is>
          <t>5318553315</t>
        </is>
      </c>
      <c r="H1855" t="n">
        <v>489.0</v>
      </c>
      <c r="I1855" t="n">
        <v>465.71</v>
      </c>
      <c r="J1855" t="n">
        <v>428.57</v>
      </c>
      <c r="K1855" t="inlineStr">
        <is>
          <t>sale</t>
        </is>
      </c>
      <c r="L1855" t="inlineStr">
        <is>
          <t/>
        </is>
      </c>
      <c r="M1855" t="inlineStr">
        <is>
          <t/>
        </is>
      </c>
      <c r="N1855" t="n">
        <v>0.0</v>
      </c>
      <c r="O1855" t="n">
        <v>0.0</v>
      </c>
      <c r="P1855" t="n">
        <v>362.82</v>
      </c>
      <c r="Q1855" t="n">
        <v>362.8</v>
      </c>
      <c r="R1855" t="n">
        <v>37.14</v>
      </c>
      <c r="S1855" t="n">
        <v>37.14</v>
      </c>
      <c r="T1855" t="n">
        <v>4.66</v>
      </c>
      <c r="U1855" t="n">
        <v>4.66</v>
      </c>
      <c r="V1855" t="n">
        <v>77.14</v>
      </c>
      <c r="W1855" t="n">
        <v>77.14</v>
      </c>
      <c r="X1855" t="n">
        <v>6.11</v>
      </c>
      <c r="Y1855" t="n">
        <v>6.11</v>
      </c>
      <c r="Z1855" t="n">
        <v>14.98</v>
      </c>
      <c r="AA1855" t="n">
        <v>14.99</v>
      </c>
      <c r="AB1855" t="n">
        <v>23.28</v>
      </c>
      <c r="AC1855" t="n">
        <v>23.29</v>
      </c>
      <c r="AD1855" t="n">
        <v>23.29000000000002</v>
      </c>
      <c r="AE1855" t="n">
        <v>0.01999999999998181</v>
      </c>
      <c r="AF1855" t="n">
        <v>0.0</v>
      </c>
      <c r="AG1855" t="n">
        <v>0.0</v>
      </c>
      <c r="AH1855" t="n">
        <v>0.0</v>
      </c>
      <c r="AI1855" t="n">
        <v>0.0</v>
      </c>
      <c r="AJ1855" t="n">
        <v>-0.009999999999999787</v>
      </c>
      <c r="AK1855" t="n">
        <v>-0.00999999999999801</v>
      </c>
      <c r="AL1855" t="inlineStr">
        <is>
          <t>unreconciled</t>
        </is>
      </c>
      <c r="AM1855" t="inlineStr">
        <is>
          <t>Order Amount Mismatch (POS&gt;3PO)</t>
        </is>
      </c>
      <c r="AN1855" t="n">
        <v>23.29</v>
      </c>
      <c r="AO1855" t="n">
        <f>ROUND(P1855*100/H1855,2)</f>
        <v>0.0</v>
      </c>
      <c r="AP1855" t="n">
        <f>ROUND(Q1855*100/I1855,2)</f>
        <v>0.0</v>
      </c>
      <c r="AQ1855"/>
      <c r="AR1855"/>
      <c r="AS1855" t="n">
        <v>0.0</v>
      </c>
    </row>
    <row r="1856">
      <c r="A1856" s="1" t="n">
        <v>45236.0</v>
      </c>
      <c r="B1856" s="2" t="n">
        <v>45236.7869212963</v>
      </c>
      <c r="C1856" t="inlineStr">
        <is>
          <t>3140094012086581</t>
        </is>
      </c>
      <c r="D1856" t="inlineStr">
        <is>
          <t>POS0012</t>
        </is>
      </c>
      <c r="E1856" t="inlineStr">
        <is>
          <t>96</t>
        </is>
      </c>
      <c r="F1856" t="inlineStr">
        <is>
          <t>0094</t>
        </is>
      </c>
      <c r="G1856" t="inlineStr">
        <is>
          <t>5318560720</t>
        </is>
      </c>
      <c r="H1856" t="n">
        <v>216.0</v>
      </c>
      <c r="I1856" t="n">
        <v>205.71</v>
      </c>
      <c r="J1856" t="n">
        <v>168.57</v>
      </c>
      <c r="K1856" t="inlineStr">
        <is>
          <t>sale</t>
        </is>
      </c>
      <c r="L1856" t="inlineStr">
        <is>
          <t/>
        </is>
      </c>
      <c r="M1856" t="inlineStr">
        <is>
          <t/>
        </is>
      </c>
      <c r="N1856" t="n">
        <v>0.0</v>
      </c>
      <c r="O1856" t="n">
        <v>0.0</v>
      </c>
      <c r="P1856" t="n">
        <v>164.66</v>
      </c>
      <c r="Q1856" t="n">
        <v>164.67</v>
      </c>
      <c r="R1856" t="n">
        <v>37.14</v>
      </c>
      <c r="S1856" t="n">
        <v>37.14</v>
      </c>
      <c r="T1856" t="n">
        <v>2.06</v>
      </c>
      <c r="U1856" t="n">
        <v>2.06</v>
      </c>
      <c r="V1856" t="n">
        <v>30.34</v>
      </c>
      <c r="W1856" t="n">
        <v>30.34</v>
      </c>
      <c r="X1856" t="n">
        <v>2.7</v>
      </c>
      <c r="Y1856" t="n">
        <v>2.7</v>
      </c>
      <c r="Z1856" t="n">
        <v>5.95</v>
      </c>
      <c r="AA1856" t="n">
        <v>5.95</v>
      </c>
      <c r="AB1856" t="n">
        <v>10.28</v>
      </c>
      <c r="AC1856" t="n">
        <v>10.29</v>
      </c>
      <c r="AD1856" t="n">
        <v>10.289999999999992</v>
      </c>
      <c r="AE1856" t="n">
        <v>-0.009999999999990905</v>
      </c>
      <c r="AF1856" t="n">
        <v>0.0</v>
      </c>
      <c r="AG1856" t="n">
        <v>0.0</v>
      </c>
      <c r="AH1856" t="n">
        <v>0.0</v>
      </c>
      <c r="AI1856" t="n">
        <v>0.0</v>
      </c>
      <c r="AJ1856" t="n">
        <v>0.0</v>
      </c>
      <c r="AK1856" t="n">
        <v>-0.009999999999999787</v>
      </c>
      <c r="AL1856" t="inlineStr">
        <is>
          <t>unreconciled</t>
        </is>
      </c>
      <c r="AM1856" t="inlineStr">
        <is>
          <t>Order Amount Mismatch (POS&gt;3PO)</t>
        </is>
      </c>
      <c r="AN1856" t="n">
        <v>10.29</v>
      </c>
      <c r="AO1856" t="n">
        <f>ROUND(P1856*100/H1856,2)</f>
        <v>0.0</v>
      </c>
      <c r="AP1856" t="n">
        <f>ROUND(Q1856*100/I1856,2)</f>
        <v>0.0</v>
      </c>
      <c r="AQ1856"/>
      <c r="AR1856"/>
      <c r="AS1856" t="n">
        <v>0.0</v>
      </c>
    </row>
    <row r="1857">
      <c r="A1857" s="1" t="n">
        <v>45235.0</v>
      </c>
      <c r="B1857" s="2" t="n">
        <v>45235.847905092596</v>
      </c>
      <c r="C1857" t="inlineStr">
        <is>
          <t>3140023012059848</t>
        </is>
      </c>
      <c r="D1857" t="inlineStr">
        <is>
          <t>POS0012</t>
        </is>
      </c>
      <c r="E1857" t="inlineStr">
        <is>
          <t>40</t>
        </is>
      </c>
      <c r="F1857" t="inlineStr">
        <is>
          <t>0023</t>
        </is>
      </c>
      <c r="G1857" t="inlineStr">
        <is>
          <t>5318569158</t>
        </is>
      </c>
      <c r="H1857" t="n">
        <v>1438.0</v>
      </c>
      <c r="I1857" t="n">
        <v>1369.52</v>
      </c>
      <c r="J1857" t="n">
        <v>1332.38</v>
      </c>
      <c r="K1857" t="inlineStr">
        <is>
          <t>sale</t>
        </is>
      </c>
      <c r="L1857" t="inlineStr">
        <is>
          <t/>
        </is>
      </c>
      <c r="M1857" t="inlineStr">
        <is>
          <t/>
        </is>
      </c>
      <c r="N1857" t="n">
        <v>0.0</v>
      </c>
      <c r="O1857" t="n">
        <v>0.0</v>
      </c>
      <c r="P1857" t="n">
        <v>1051.6</v>
      </c>
      <c r="Q1857" t="n">
        <v>1051.58</v>
      </c>
      <c r="R1857" t="n">
        <v>37.14</v>
      </c>
      <c r="S1857" t="n">
        <v>37.14</v>
      </c>
      <c r="T1857" t="n">
        <v>13.7</v>
      </c>
      <c r="U1857" t="n">
        <v>13.7</v>
      </c>
      <c r="V1857" t="n">
        <v>239.83</v>
      </c>
      <c r="W1857" t="n">
        <v>239.83</v>
      </c>
      <c r="X1857" t="n">
        <v>17.98</v>
      </c>
      <c r="Y1857" t="n">
        <v>17.98</v>
      </c>
      <c r="Z1857" t="n">
        <v>46.41</v>
      </c>
      <c r="AA1857" t="n">
        <v>46.41</v>
      </c>
      <c r="AB1857" t="n">
        <v>68.48</v>
      </c>
      <c r="AC1857" t="n">
        <v>68.48</v>
      </c>
      <c r="AD1857" t="n">
        <v>68.48000000000002</v>
      </c>
      <c r="AE1857" t="n">
        <v>0.01999999999998181</v>
      </c>
      <c r="AF1857" t="n">
        <v>0.0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0.0</v>
      </c>
      <c r="AL1857" t="inlineStr">
        <is>
          <t>unreconciled</t>
        </is>
      </c>
      <c r="AM1857" t="inlineStr">
        <is>
          <t>Order Amount Mismatch (POS&gt;3PO)</t>
        </is>
      </c>
      <c r="AN1857" t="n">
        <v>68.48</v>
      </c>
      <c r="AO1857" t="n">
        <f>ROUND(P1857*100/H1857,2)</f>
        <v>0.0</v>
      </c>
      <c r="AP1857" t="n">
        <f>ROUND(Q1857*100/I1857,2)</f>
        <v>0.0</v>
      </c>
      <c r="AQ1857"/>
      <c r="AR1857"/>
      <c r="AS1857" t="n">
        <v>0.0</v>
      </c>
    </row>
    <row r="1858">
      <c r="A1858" s="1" t="n">
        <v>45235.0</v>
      </c>
      <c r="B1858" s="2" t="n">
        <v>45236.02596064815</v>
      </c>
      <c r="C1858" t="inlineStr">
        <is>
          <t>3140023012059950</t>
        </is>
      </c>
      <c r="D1858" t="inlineStr">
        <is>
          <t>POS0012</t>
        </is>
      </c>
      <c r="E1858" t="inlineStr">
        <is>
          <t>42</t>
        </is>
      </c>
      <c r="F1858" t="inlineStr">
        <is>
          <t>0023</t>
        </is>
      </c>
      <c r="G1858" t="inlineStr">
        <is>
          <t>5318571939</t>
        </is>
      </c>
      <c r="H1858" t="n">
        <v>249.0</v>
      </c>
      <c r="I1858" t="n">
        <v>237.14</v>
      </c>
      <c r="J1858" t="n">
        <v>200.0</v>
      </c>
      <c r="K1858" t="inlineStr">
        <is>
          <t>sale</t>
        </is>
      </c>
      <c r="L1858" t="inlineStr">
        <is>
          <t/>
        </is>
      </c>
      <c r="M1858" t="inlineStr">
        <is>
          <t/>
        </is>
      </c>
      <c r="N1858" t="n">
        <v>0.0</v>
      </c>
      <c r="O1858" t="n">
        <v>0.0</v>
      </c>
      <c r="P1858" t="n">
        <v>188.62</v>
      </c>
      <c r="Q1858" t="n">
        <v>188.62</v>
      </c>
      <c r="R1858" t="n">
        <v>37.14</v>
      </c>
      <c r="S1858" t="n">
        <v>37.14</v>
      </c>
      <c r="T1858" t="n">
        <v>2.37</v>
      </c>
      <c r="U1858" t="n">
        <v>2.37</v>
      </c>
      <c r="V1858" t="n">
        <v>36.0</v>
      </c>
      <c r="W1858" t="n">
        <v>36.0</v>
      </c>
      <c r="X1858" t="n">
        <v>3.11</v>
      </c>
      <c r="Y1858" t="n">
        <v>3.11</v>
      </c>
      <c r="Z1858" t="n">
        <v>7.04</v>
      </c>
      <c r="AA1858" t="n">
        <v>7.04</v>
      </c>
      <c r="AB1858" t="n">
        <v>11.86</v>
      </c>
      <c r="AC1858" t="n">
        <v>11.86</v>
      </c>
      <c r="AD1858" t="n">
        <v>11.860000000000014</v>
      </c>
      <c r="AE1858" t="n">
        <v>0.0</v>
      </c>
      <c r="AF1858" t="n">
        <v>0.0</v>
      </c>
      <c r="AG1858" t="n">
        <v>0.0</v>
      </c>
      <c r="AH1858" t="n">
        <v>0.0</v>
      </c>
      <c r="AI1858" t="n">
        <v>0.0</v>
      </c>
      <c r="AJ1858" t="n">
        <v>0.0</v>
      </c>
      <c r="AK1858" t="n">
        <v>0.0</v>
      </c>
      <c r="AL1858" t="inlineStr">
        <is>
          <t>unreconciled</t>
        </is>
      </c>
      <c r="AM1858" t="inlineStr">
        <is>
          <t>Order Amount Mismatch (POS&gt;3PO)</t>
        </is>
      </c>
      <c r="AN1858" t="n">
        <v>11.86</v>
      </c>
      <c r="AO1858" t="n">
        <f>ROUND(P1858*100/H1858,2)</f>
        <v>0.0</v>
      </c>
      <c r="AP1858" t="n">
        <f>ROUND(Q1858*100/I1858,2)</f>
        <v>0.0</v>
      </c>
      <c r="AQ1858"/>
      <c r="AR1858"/>
      <c r="AS1858" t="n">
        <v>0.0</v>
      </c>
    </row>
    <row r="1859">
      <c r="A1859" s="1" t="n">
        <v>45235.0</v>
      </c>
      <c r="B1859" s="2" t="n">
        <v>45235.72269675926</v>
      </c>
      <c r="C1859" t="inlineStr">
        <is>
          <t>3140094012086125</t>
        </is>
      </c>
      <c r="D1859" t="inlineStr">
        <is>
          <t>POS0012</t>
        </is>
      </c>
      <c r="E1859" t="inlineStr">
        <is>
          <t>40</t>
        </is>
      </c>
      <c r="F1859" t="inlineStr">
        <is>
          <t>0094</t>
        </is>
      </c>
      <c r="G1859" t="inlineStr">
        <is>
          <t>5318590664</t>
        </is>
      </c>
      <c r="H1859" t="n">
        <v>245.00000000000003</v>
      </c>
      <c r="I1859" t="n">
        <v>233.32</v>
      </c>
      <c r="J1859" t="n">
        <v>196.18</v>
      </c>
      <c r="K1859" t="inlineStr">
        <is>
          <t>sale</t>
        </is>
      </c>
      <c r="L1859" t="inlineStr">
        <is>
          <t/>
        </is>
      </c>
      <c r="M1859" t="inlineStr">
        <is>
          <t/>
        </is>
      </c>
      <c r="N1859" t="n">
        <v>0.0</v>
      </c>
      <c r="O1859" t="n">
        <v>0.0</v>
      </c>
      <c r="P1859" t="n">
        <v>185.71</v>
      </c>
      <c r="Q1859" t="n">
        <v>185.7</v>
      </c>
      <c r="R1859" t="n">
        <v>37.14</v>
      </c>
      <c r="S1859" t="n">
        <v>37.14</v>
      </c>
      <c r="T1859" t="n">
        <v>2.33</v>
      </c>
      <c r="U1859" t="n">
        <v>2.33</v>
      </c>
      <c r="V1859" t="n">
        <v>35.31</v>
      </c>
      <c r="W1859" t="n">
        <v>35.31</v>
      </c>
      <c r="X1859" t="n">
        <v>3.06</v>
      </c>
      <c r="Y1859" t="n">
        <v>3.06</v>
      </c>
      <c r="Z1859" t="n">
        <v>6.91</v>
      </c>
      <c r="AA1859" t="n">
        <v>6.91</v>
      </c>
      <c r="AB1859" t="n">
        <v>11.66</v>
      </c>
      <c r="AC1859" t="n">
        <v>11.67</v>
      </c>
      <c r="AD1859" t="n">
        <v>11.680000000000035</v>
      </c>
      <c r="AE1859" t="n">
        <v>0.010000000000019327</v>
      </c>
      <c r="AF1859" t="n">
        <v>0.0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-0.009999999999999787</v>
      </c>
      <c r="AL1859" t="inlineStr">
        <is>
          <t>unreconciled</t>
        </is>
      </c>
      <c r="AM1859" t="inlineStr">
        <is>
          <t>Order Amount Mismatch (POS&gt;3PO)</t>
        </is>
      </c>
      <c r="AN1859" t="n">
        <v>11.68</v>
      </c>
      <c r="AO1859" t="n">
        <f>ROUND(P1859*100/H1859,2)</f>
        <v>0.0</v>
      </c>
      <c r="AP1859" t="n">
        <f>ROUND(Q1859*100/I1859,2)</f>
        <v>0.0</v>
      </c>
      <c r="AQ1859"/>
      <c r="AR1859"/>
      <c r="AS1859" t="n">
        <v>0.0</v>
      </c>
    </row>
    <row r="1860">
      <c r="A1860" s="1" t="n">
        <v>45236.0</v>
      </c>
      <c r="B1860" s="2" t="n">
        <v>45236.84601851852</v>
      </c>
      <c r="C1860" t="inlineStr">
        <is>
          <t>3140094012086622</t>
        </is>
      </c>
      <c r="D1860" t="inlineStr">
        <is>
          <t>POS0012</t>
        </is>
      </c>
      <c r="E1860" t="inlineStr">
        <is>
          <t>37</t>
        </is>
      </c>
      <c r="F1860" t="inlineStr">
        <is>
          <t>0094</t>
        </is>
      </c>
      <c r="G1860" t="inlineStr">
        <is>
          <t>5318599965</t>
        </is>
      </c>
      <c r="H1860" t="n">
        <v>307.0</v>
      </c>
      <c r="I1860" t="n">
        <v>292.38</v>
      </c>
      <c r="J1860" t="n">
        <v>255.24</v>
      </c>
      <c r="K1860" t="inlineStr">
        <is>
          <t>sale</t>
        </is>
      </c>
      <c r="L1860" t="inlineStr">
        <is>
          <t/>
        </is>
      </c>
      <c r="M1860" t="inlineStr">
        <is>
          <t/>
        </is>
      </c>
      <c r="N1860" t="n">
        <v>0.0</v>
      </c>
      <c r="O1860" t="n">
        <v>0.0</v>
      </c>
      <c r="P1860" t="n">
        <v>230.72</v>
      </c>
      <c r="Q1860" t="n">
        <v>230.72</v>
      </c>
      <c r="R1860" t="n">
        <v>37.14</v>
      </c>
      <c r="S1860" t="n">
        <v>37.14</v>
      </c>
      <c r="T1860" t="n">
        <v>2.92</v>
      </c>
      <c r="U1860" t="n">
        <v>2.92</v>
      </c>
      <c r="V1860" t="n">
        <v>45.94</v>
      </c>
      <c r="W1860" t="n">
        <v>45.94</v>
      </c>
      <c r="X1860" t="n">
        <v>3.84</v>
      </c>
      <c r="Y1860" t="n">
        <v>3.84</v>
      </c>
      <c r="Z1860" t="n">
        <v>8.96</v>
      </c>
      <c r="AA1860" t="n">
        <v>8.96</v>
      </c>
      <c r="AB1860" t="n">
        <v>14.62</v>
      </c>
      <c r="AC1860" t="n">
        <v>14.62</v>
      </c>
      <c r="AD1860" t="n">
        <v>14.620000000000005</v>
      </c>
      <c r="AE1860" t="n">
        <v>0.0</v>
      </c>
      <c r="AF1860" t="n">
        <v>0.0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0.0</v>
      </c>
      <c r="AL1860" t="inlineStr">
        <is>
          <t>unreconciled</t>
        </is>
      </c>
      <c r="AM1860" t="inlineStr">
        <is>
          <t>Order Amount Mismatch (POS&gt;3PO)</t>
        </is>
      </c>
      <c r="AN1860" t="n">
        <v>14.62</v>
      </c>
      <c r="AO1860" t="n">
        <f>ROUND(P1860*100/H1860,2)</f>
        <v>0.0</v>
      </c>
      <c r="AP1860" t="n">
        <f>ROUND(Q1860*100/I1860,2)</f>
        <v>0.0</v>
      </c>
      <c r="AQ1860"/>
      <c r="AR1860"/>
      <c r="AS1860" t="n">
        <v>0.0</v>
      </c>
    </row>
    <row r="1861">
      <c r="A1861" s="1" t="n">
        <v>45235.0</v>
      </c>
      <c r="B1861" s="2" t="n">
        <v>45235.95743055556</v>
      </c>
      <c r="C1861" t="inlineStr">
        <is>
          <t>3140023012059909</t>
        </is>
      </c>
      <c r="D1861" t="inlineStr">
        <is>
          <t>POS0012</t>
        </is>
      </c>
      <c r="E1861" t="inlineStr">
        <is>
          <t>01</t>
        </is>
      </c>
      <c r="F1861" t="inlineStr">
        <is>
          <t>0023</t>
        </is>
      </c>
      <c r="G1861" t="inlineStr">
        <is>
          <t>5318603733</t>
        </is>
      </c>
      <c r="H1861" t="n">
        <v>426.0</v>
      </c>
      <c r="I1861" t="n">
        <v>405.72</v>
      </c>
      <c r="J1861" t="n">
        <v>368.58</v>
      </c>
      <c r="K1861" t="inlineStr">
        <is>
          <t>sale</t>
        </is>
      </c>
      <c r="L1861" t="inlineStr">
        <is>
          <t/>
        </is>
      </c>
      <c r="M1861" t="inlineStr">
        <is>
          <t/>
        </is>
      </c>
      <c r="N1861" t="n">
        <v>0.0</v>
      </c>
      <c r="O1861" t="n">
        <v>0.0</v>
      </c>
      <c r="P1861" t="n">
        <v>317.09</v>
      </c>
      <c r="Q1861" t="n">
        <v>317.1</v>
      </c>
      <c r="R1861" t="n">
        <v>37.14</v>
      </c>
      <c r="S1861" t="n">
        <v>37.14</v>
      </c>
      <c r="T1861" t="n">
        <v>4.06</v>
      </c>
      <c r="U1861" t="n">
        <v>4.06</v>
      </c>
      <c r="V1861" t="n">
        <v>66.34</v>
      </c>
      <c r="W1861" t="n">
        <v>66.34</v>
      </c>
      <c r="X1861" t="n">
        <v>5.33</v>
      </c>
      <c r="Y1861" t="n">
        <v>5.33</v>
      </c>
      <c r="Z1861" t="n">
        <v>12.9</v>
      </c>
      <c r="AA1861" t="n">
        <v>12.9</v>
      </c>
      <c r="AB1861" t="n">
        <v>20.28</v>
      </c>
      <c r="AC1861" t="n">
        <v>20.29</v>
      </c>
      <c r="AD1861" t="n">
        <v>20.279999999999973</v>
      </c>
      <c r="AE1861" t="n">
        <v>-0.010000000000047748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-0.00999999999999801</v>
      </c>
      <c r="AL1861" t="inlineStr">
        <is>
          <t>unreconciled</t>
        </is>
      </c>
      <c r="AM1861" t="inlineStr">
        <is>
          <t>Order Amount Mismatch (POS&gt;3PO)</t>
        </is>
      </c>
      <c r="AN1861" t="n">
        <v>20.28</v>
      </c>
      <c r="AO1861" t="n">
        <f>ROUND(P1861*100/H1861,2)</f>
        <v>0.0</v>
      </c>
      <c r="AP1861" t="n">
        <f>ROUND(Q1861*100/I1861,2)</f>
        <v>0.0</v>
      </c>
      <c r="AQ1861"/>
      <c r="AR1861"/>
      <c r="AS1861" t="n">
        <v>0.0</v>
      </c>
    </row>
    <row r="1862">
      <c r="A1862" s="1" t="n">
        <v>45235.0</v>
      </c>
      <c r="B1862" s="2" t="n">
        <v>45235.81376157407</v>
      </c>
      <c r="C1862" t="inlineStr">
        <is>
          <t>3140094012086221</t>
        </is>
      </c>
      <c r="D1862" t="inlineStr">
        <is>
          <t>POS0012</t>
        </is>
      </c>
      <c r="E1862" t="inlineStr">
        <is>
          <t>36</t>
        </is>
      </c>
      <c r="F1862" t="inlineStr">
        <is>
          <t>0094</t>
        </is>
      </c>
      <c r="G1862" t="inlineStr">
        <is>
          <t>5318604225</t>
        </is>
      </c>
      <c r="H1862" t="n">
        <v>724.0</v>
      </c>
      <c r="I1862" t="n">
        <v>689.52</v>
      </c>
      <c r="J1862" t="n">
        <v>652.38</v>
      </c>
      <c r="K1862" t="inlineStr">
        <is>
          <t>sale</t>
        </is>
      </c>
      <c r="L1862" t="inlineStr">
        <is>
          <t/>
        </is>
      </c>
      <c r="M1862" t="inlineStr">
        <is>
          <t/>
        </is>
      </c>
      <c r="N1862" t="n">
        <v>0.0</v>
      </c>
      <c r="O1862" t="n">
        <v>0.0</v>
      </c>
      <c r="P1862" t="n">
        <v>533.37</v>
      </c>
      <c r="Q1862" t="n">
        <v>533.39</v>
      </c>
      <c r="R1862" t="n">
        <v>37.14</v>
      </c>
      <c r="S1862" t="n">
        <v>37.14</v>
      </c>
      <c r="T1862" t="n">
        <v>6.9</v>
      </c>
      <c r="U1862" t="n">
        <v>6.9</v>
      </c>
      <c r="V1862" t="n">
        <v>117.43</v>
      </c>
      <c r="W1862" t="n">
        <v>117.43</v>
      </c>
      <c r="X1862" t="n">
        <v>9.05</v>
      </c>
      <c r="Y1862" t="n">
        <v>9.05</v>
      </c>
      <c r="Z1862" t="n">
        <v>22.77</v>
      </c>
      <c r="AA1862" t="n">
        <v>22.77</v>
      </c>
      <c r="AB1862" t="n">
        <v>34.48</v>
      </c>
      <c r="AC1862" t="n">
        <v>34.48</v>
      </c>
      <c r="AD1862" t="n">
        <v>34.48000000000002</v>
      </c>
      <c r="AE1862" t="n">
        <v>-0.01999999999998181</v>
      </c>
      <c r="AF1862" t="n">
        <v>0.0</v>
      </c>
      <c r="AG1862" t="n">
        <v>0.0</v>
      </c>
      <c r="AH1862" t="n">
        <v>0.0</v>
      </c>
      <c r="AI1862" t="n">
        <v>0.0</v>
      </c>
      <c r="AJ1862" t="n">
        <v>0.0</v>
      </c>
      <c r="AK1862" t="n">
        <v>0.0</v>
      </c>
      <c r="AL1862" t="inlineStr">
        <is>
          <t>unreconciled</t>
        </is>
      </c>
      <c r="AM1862" t="inlineStr">
        <is>
          <t>Order Amount Mismatch (POS&gt;3PO)</t>
        </is>
      </c>
      <c r="AN1862" t="n">
        <v>34.48</v>
      </c>
      <c r="AO1862" t="n">
        <f>ROUND(P1862*100/H1862,2)</f>
        <v>0.0</v>
      </c>
      <c r="AP1862" t="n">
        <f>ROUND(Q1862*100/I1862,2)</f>
        <v>0.0</v>
      </c>
      <c r="AQ1862"/>
      <c r="AR1862"/>
      <c r="AS1862" t="n">
        <v>0.0</v>
      </c>
    </row>
    <row r="1863">
      <c r="A1863" s="1" t="n">
        <v>45236.0</v>
      </c>
      <c r="B1863" s="2" t="n">
        <v>45236.607407407406</v>
      </c>
      <c r="C1863" t="inlineStr">
        <is>
          <t>3140023012060012</t>
        </is>
      </c>
      <c r="D1863" t="inlineStr">
        <is>
          <t>POS0012</t>
        </is>
      </c>
      <c r="E1863" t="inlineStr">
        <is>
          <t>04</t>
        </is>
      </c>
      <c r="F1863" t="inlineStr">
        <is>
          <t>0023</t>
        </is>
      </c>
      <c r="G1863" t="inlineStr">
        <is>
          <t>5318607231</t>
        </is>
      </c>
      <c r="H1863" t="n">
        <v>264.0</v>
      </c>
      <c r="I1863" t="n">
        <v>251.43</v>
      </c>
      <c r="J1863" t="n">
        <v>214.29</v>
      </c>
      <c r="K1863" t="inlineStr">
        <is>
          <t>sale</t>
        </is>
      </c>
      <c r="L1863" t="inlineStr">
        <is>
          <t/>
        </is>
      </c>
      <c r="M1863" t="inlineStr">
        <is>
          <t/>
        </is>
      </c>
      <c r="N1863" t="n">
        <v>0.0</v>
      </c>
      <c r="O1863" t="n">
        <v>0.0</v>
      </c>
      <c r="P1863" t="n">
        <v>199.51</v>
      </c>
      <c r="Q1863" t="n">
        <v>199.51</v>
      </c>
      <c r="R1863" t="n">
        <v>37.14</v>
      </c>
      <c r="S1863" t="n">
        <v>37.14</v>
      </c>
      <c r="T1863" t="n">
        <v>2.51</v>
      </c>
      <c r="U1863" t="n">
        <v>2.51</v>
      </c>
      <c r="V1863" t="n">
        <v>38.57</v>
      </c>
      <c r="W1863" t="n">
        <v>38.57</v>
      </c>
      <c r="X1863" t="n">
        <v>3.3</v>
      </c>
      <c r="Y1863" t="n">
        <v>3.3</v>
      </c>
      <c r="Z1863" t="n">
        <v>7.54</v>
      </c>
      <c r="AA1863" t="n">
        <v>7.53</v>
      </c>
      <c r="AB1863" t="n">
        <v>12.58</v>
      </c>
      <c r="AC1863" t="n">
        <v>12.57</v>
      </c>
      <c r="AD1863" t="n">
        <v>12.569999999999993</v>
      </c>
      <c r="AE1863" t="n">
        <v>0.0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0.009999999999999787</v>
      </c>
      <c r="AK1863" t="n">
        <v>0.009999999999999787</v>
      </c>
      <c r="AL1863" t="inlineStr">
        <is>
          <t>unreconciled</t>
        </is>
      </c>
      <c r="AM1863" t="inlineStr">
        <is>
          <t>Order Amount Mismatch (POS&gt;3PO)</t>
        </is>
      </c>
      <c r="AN1863" t="n">
        <v>12.57</v>
      </c>
      <c r="AO1863" t="n">
        <f>ROUND(P1863*100/H1863,2)</f>
        <v>0.0</v>
      </c>
      <c r="AP1863" t="n">
        <f>ROUND(Q1863*100/I1863,2)</f>
        <v>0.0</v>
      </c>
      <c r="AQ1863"/>
      <c r="AR1863"/>
      <c r="AS1863" t="n">
        <v>0.0</v>
      </c>
    </row>
    <row r="1864">
      <c r="A1864" s="1" t="n">
        <v>45235.0</v>
      </c>
      <c r="B1864" s="2" t="n">
        <v>45235.54607638889</v>
      </c>
      <c r="C1864" t="inlineStr">
        <is>
          <t>3140094012085981</t>
        </is>
      </c>
      <c r="D1864" t="inlineStr">
        <is>
          <t>POS0012</t>
        </is>
      </c>
      <c r="E1864" t="inlineStr">
        <is>
          <t>96</t>
        </is>
      </c>
      <c r="F1864" t="inlineStr">
        <is>
          <t>0094</t>
        </is>
      </c>
      <c r="G1864" t="inlineStr">
        <is>
          <t>5318623465</t>
        </is>
      </c>
      <c r="H1864" t="n">
        <v>574.0</v>
      </c>
      <c r="I1864" t="n">
        <v>546.66</v>
      </c>
      <c r="J1864" t="n">
        <v>509.52</v>
      </c>
      <c r="K1864" t="inlineStr">
        <is>
          <t>sale</t>
        </is>
      </c>
      <c r="L1864" t="inlineStr">
        <is>
          <t/>
        </is>
      </c>
      <c r="M1864" t="inlineStr">
        <is>
          <t/>
        </is>
      </c>
      <c r="N1864" t="n">
        <v>0.0</v>
      </c>
      <c r="O1864" t="n">
        <v>0.0</v>
      </c>
      <c r="P1864" t="n">
        <v>424.51</v>
      </c>
      <c r="Q1864" t="n">
        <v>424.5</v>
      </c>
      <c r="R1864" t="n">
        <v>37.14</v>
      </c>
      <c r="S1864" t="n">
        <v>37.14</v>
      </c>
      <c r="T1864" t="n">
        <v>5.47</v>
      </c>
      <c r="U1864" t="n">
        <v>5.47</v>
      </c>
      <c r="V1864" t="n">
        <v>91.71</v>
      </c>
      <c r="W1864" t="n">
        <v>91.71</v>
      </c>
      <c r="X1864" t="n">
        <v>7.17</v>
      </c>
      <c r="Y1864" t="n">
        <v>7.17</v>
      </c>
      <c r="Z1864" t="n">
        <v>17.8</v>
      </c>
      <c r="AA1864" t="n">
        <v>17.8</v>
      </c>
      <c r="AB1864" t="n">
        <v>27.34</v>
      </c>
      <c r="AC1864" t="n">
        <v>27.33</v>
      </c>
      <c r="AD1864" t="n">
        <v>27.340000000000032</v>
      </c>
      <c r="AE1864" t="n">
        <v>0.009999999999990905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0.010000000000001563</v>
      </c>
      <c r="AL1864" t="inlineStr">
        <is>
          <t>unreconciled</t>
        </is>
      </c>
      <c r="AM1864" t="inlineStr">
        <is>
          <t>Order Amount Mismatch (POS&gt;3PO)</t>
        </is>
      </c>
      <c r="AN1864" t="n">
        <v>27.34</v>
      </c>
      <c r="AO1864" t="n">
        <f>ROUND(P1864*100/H1864,2)</f>
        <v>0.0</v>
      </c>
      <c r="AP1864" t="n">
        <f>ROUND(Q1864*100/I1864,2)</f>
        <v>0.0</v>
      </c>
      <c r="AQ1864"/>
      <c r="AR1864"/>
      <c r="AS1864" t="n">
        <v>0.0</v>
      </c>
    </row>
    <row r="1865">
      <c r="A1865" s="1" t="n">
        <v>45235.0</v>
      </c>
      <c r="B1865" s="2" t="n">
        <v>45235.930127314816</v>
      </c>
      <c r="C1865" t="inlineStr">
        <is>
          <t>3140094012086349</t>
        </is>
      </c>
      <c r="D1865" t="inlineStr">
        <is>
          <t>POS0012</t>
        </is>
      </c>
      <c r="E1865" t="inlineStr">
        <is>
          <t>64</t>
        </is>
      </c>
      <c r="F1865" t="inlineStr">
        <is>
          <t>0094</t>
        </is>
      </c>
      <c r="G1865" t="inlineStr">
        <is>
          <t>5318642080</t>
        </is>
      </c>
      <c r="H1865" t="n">
        <v>181.0</v>
      </c>
      <c r="I1865" t="n">
        <v>172.38</v>
      </c>
      <c r="J1865" t="n">
        <v>135.24</v>
      </c>
      <c r="K1865" t="inlineStr">
        <is>
          <t>sale</t>
        </is>
      </c>
      <c r="L1865" t="inlineStr">
        <is>
          <t/>
        </is>
      </c>
      <c r="M1865" t="inlineStr">
        <is>
          <t/>
        </is>
      </c>
      <c r="N1865" t="n">
        <v>0.0</v>
      </c>
      <c r="O1865" t="n">
        <v>0.0</v>
      </c>
      <c r="P1865" t="n">
        <v>139.27</v>
      </c>
      <c r="Q1865" t="n">
        <v>139.27</v>
      </c>
      <c r="R1865" t="n">
        <v>37.14</v>
      </c>
      <c r="S1865" t="n">
        <v>37.14</v>
      </c>
      <c r="T1865" t="n">
        <v>1.72</v>
      </c>
      <c r="U1865" t="n">
        <v>1.72</v>
      </c>
      <c r="V1865" t="n">
        <v>24.34</v>
      </c>
      <c r="W1865" t="n">
        <v>24.34</v>
      </c>
      <c r="X1865" t="n">
        <v>2.26</v>
      </c>
      <c r="Y1865" t="n">
        <v>2.26</v>
      </c>
      <c r="Z1865" t="n">
        <v>4.79</v>
      </c>
      <c r="AA1865" t="n">
        <v>4.79</v>
      </c>
      <c r="AB1865" t="n">
        <v>8.62</v>
      </c>
      <c r="AC1865" t="n">
        <v>8.62</v>
      </c>
      <c r="AD1865" t="n">
        <v>8.620000000000005</v>
      </c>
      <c r="AE1865" t="n">
        <v>0.0</v>
      </c>
      <c r="AF1865" t="n">
        <v>0.0</v>
      </c>
      <c r="AG1865" t="n">
        <v>0.0</v>
      </c>
      <c r="AH1865" t="n">
        <v>0.0</v>
      </c>
      <c r="AI1865" t="n">
        <v>0.0</v>
      </c>
      <c r="AJ1865" t="n">
        <v>0.0</v>
      </c>
      <c r="AK1865" t="n">
        <v>0.0</v>
      </c>
      <c r="AL1865" t="inlineStr">
        <is>
          <t>unreconciled</t>
        </is>
      </c>
      <c r="AM1865" t="inlineStr">
        <is>
          <t>Order Amount Mismatch (POS&gt;3PO)</t>
        </is>
      </c>
      <c r="AN1865" t="n">
        <v>8.62</v>
      </c>
      <c r="AO1865" t="n">
        <f>ROUND(P1865*100/H1865,2)</f>
        <v>0.0</v>
      </c>
      <c r="AP1865" t="n">
        <f>ROUND(Q1865*100/I1865,2)</f>
        <v>0.0</v>
      </c>
      <c r="AQ1865"/>
      <c r="AR1865"/>
      <c r="AS1865" t="n">
        <v>0.0</v>
      </c>
    </row>
    <row r="1866">
      <c r="A1866" s="1" t="n">
        <v>45235.0</v>
      </c>
      <c r="B1866" s="2" t="n">
        <v>45235.794641203705</v>
      </c>
      <c r="C1866" t="inlineStr">
        <is>
          <t>3140094012086186</t>
        </is>
      </c>
      <c r="D1866" t="inlineStr">
        <is>
          <t>POS0012</t>
        </is>
      </c>
      <c r="E1866" t="inlineStr">
        <is>
          <t>01</t>
        </is>
      </c>
      <c r="F1866" t="inlineStr">
        <is>
          <t>0094</t>
        </is>
      </c>
      <c r="G1866" t="inlineStr">
        <is>
          <t>5318644744</t>
        </is>
      </c>
      <c r="H1866" t="n">
        <v>364.0</v>
      </c>
      <c r="I1866" t="n">
        <v>346.67</v>
      </c>
      <c r="J1866" t="n">
        <v>309.53</v>
      </c>
      <c r="K1866" t="inlineStr">
        <is>
          <t>sale</t>
        </is>
      </c>
      <c r="L1866" t="inlineStr">
        <is>
          <t/>
        </is>
      </c>
      <c r="M1866" t="inlineStr">
        <is>
          <t/>
        </is>
      </c>
      <c r="N1866" t="n">
        <v>0.0</v>
      </c>
      <c r="O1866" t="n">
        <v>0.0</v>
      </c>
      <c r="P1866" t="n">
        <v>272.08</v>
      </c>
      <c r="Q1866" t="n">
        <v>272.06</v>
      </c>
      <c r="R1866" t="n">
        <v>37.14</v>
      </c>
      <c r="S1866" t="n">
        <v>37.14</v>
      </c>
      <c r="T1866" t="n">
        <v>3.47</v>
      </c>
      <c r="U1866" t="n">
        <v>3.47</v>
      </c>
      <c r="V1866" t="n">
        <v>55.72</v>
      </c>
      <c r="W1866" t="n">
        <v>55.72</v>
      </c>
      <c r="X1866" t="n">
        <v>4.55</v>
      </c>
      <c r="Y1866" t="n">
        <v>4.55</v>
      </c>
      <c r="Z1866" t="n">
        <v>10.85</v>
      </c>
      <c r="AA1866" t="n">
        <v>10.85</v>
      </c>
      <c r="AB1866" t="n">
        <v>17.34</v>
      </c>
      <c r="AC1866" t="n">
        <v>17.34</v>
      </c>
      <c r="AD1866" t="n">
        <v>17.329999999999984</v>
      </c>
      <c r="AE1866" t="n">
        <v>0.01999999999998181</v>
      </c>
      <c r="AF1866" t="n">
        <v>0.0</v>
      </c>
      <c r="AG1866" t="n">
        <v>0.0</v>
      </c>
      <c r="AH1866" t="n">
        <v>0.0</v>
      </c>
      <c r="AI1866" t="n">
        <v>0.0</v>
      </c>
      <c r="AJ1866" t="n">
        <v>0.0</v>
      </c>
      <c r="AK1866" t="n">
        <v>0.0</v>
      </c>
      <c r="AL1866" t="inlineStr">
        <is>
          <t>unreconciled</t>
        </is>
      </c>
      <c r="AM1866" t="inlineStr">
        <is>
          <t>Order Amount Mismatch (POS&gt;3PO)</t>
        </is>
      </c>
      <c r="AN1866" t="n">
        <v>17.33</v>
      </c>
      <c r="AO1866" t="n">
        <f>ROUND(P1866*100/H1866,2)</f>
        <v>0.0</v>
      </c>
      <c r="AP1866" t="n">
        <f>ROUND(Q1866*100/I1866,2)</f>
        <v>0.0</v>
      </c>
      <c r="AQ1866"/>
      <c r="AR1866"/>
      <c r="AS1866" t="n">
        <v>0.0</v>
      </c>
    </row>
    <row r="1867">
      <c r="A1867" s="1" t="n">
        <v>45235.0</v>
      </c>
      <c r="B1867" s="2" t="n">
        <v>45235.83431712963</v>
      </c>
      <c r="C1867" t="inlineStr">
        <is>
          <t>3140023012059844</t>
        </is>
      </c>
      <c r="D1867" t="inlineStr">
        <is>
          <t>POS0012</t>
        </is>
      </c>
      <c r="E1867" t="inlineStr">
        <is>
          <t>36</t>
        </is>
      </c>
      <c r="F1867" t="inlineStr">
        <is>
          <t>0023</t>
        </is>
      </c>
      <c r="G1867" t="inlineStr">
        <is>
          <t>5318655066</t>
        </is>
      </c>
      <c r="H1867" t="n">
        <v>644.0</v>
      </c>
      <c r="I1867" t="n">
        <v>613.33</v>
      </c>
      <c r="J1867" t="n">
        <v>576.19</v>
      </c>
      <c r="K1867" t="inlineStr">
        <is>
          <t>sale</t>
        </is>
      </c>
      <c r="L1867" t="inlineStr">
        <is>
          <t/>
        </is>
      </c>
      <c r="M1867" t="inlineStr">
        <is>
          <t/>
        </is>
      </c>
      <c r="N1867" t="n">
        <v>0.0</v>
      </c>
      <c r="O1867" t="n">
        <v>0.0</v>
      </c>
      <c r="P1867" t="n">
        <v>475.32</v>
      </c>
      <c r="Q1867" t="n">
        <v>475.31</v>
      </c>
      <c r="R1867" t="n">
        <v>37.14</v>
      </c>
      <c r="S1867" t="n">
        <v>37.14</v>
      </c>
      <c r="T1867" t="n">
        <v>6.13</v>
      </c>
      <c r="U1867" t="n">
        <v>6.13</v>
      </c>
      <c r="V1867" t="n">
        <v>103.71</v>
      </c>
      <c r="W1867" t="n">
        <v>103.71</v>
      </c>
      <c r="X1867" t="n">
        <v>8.05</v>
      </c>
      <c r="Y1867" t="n">
        <v>8.05</v>
      </c>
      <c r="Z1867" t="n">
        <v>20.12</v>
      </c>
      <c r="AA1867" t="n">
        <v>20.12</v>
      </c>
      <c r="AB1867" t="n">
        <v>30.66</v>
      </c>
      <c r="AC1867" t="n">
        <v>30.67</v>
      </c>
      <c r="AD1867" t="n">
        <v>30.66999999999996</v>
      </c>
      <c r="AE1867" t="n">
        <v>0.009999999999990905</v>
      </c>
      <c r="AF1867" t="n">
        <v>0.0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-0.010000000000001563</v>
      </c>
      <c r="AL1867" t="inlineStr">
        <is>
          <t>unreconciled</t>
        </is>
      </c>
      <c r="AM1867" t="inlineStr">
        <is>
          <t>Order Amount Mismatch (POS&gt;3PO)</t>
        </is>
      </c>
      <c r="AN1867" t="n">
        <v>30.67</v>
      </c>
      <c r="AO1867" t="n">
        <f>ROUND(P1867*100/H1867,2)</f>
        <v>0.0</v>
      </c>
      <c r="AP1867" t="n">
        <f>ROUND(Q1867*100/I1867,2)</f>
        <v>0.0</v>
      </c>
      <c r="AQ1867"/>
      <c r="AR1867"/>
      <c r="AS1867" t="n">
        <v>0.0</v>
      </c>
    </row>
    <row r="1868">
      <c r="A1868" s="1" t="n">
        <v>45235.0</v>
      </c>
      <c r="B1868" s="2" t="n">
        <v>45235.842314814814</v>
      </c>
      <c r="C1868" t="inlineStr">
        <is>
          <t>3140094012086254</t>
        </is>
      </c>
      <c r="D1868" t="inlineStr">
        <is>
          <t>POS0012</t>
        </is>
      </c>
      <c r="E1868" t="inlineStr">
        <is>
          <t>69</t>
        </is>
      </c>
      <c r="F1868" t="inlineStr">
        <is>
          <t>0094</t>
        </is>
      </c>
      <c r="G1868" t="inlineStr">
        <is>
          <t>5318685949</t>
        </is>
      </c>
      <c r="H1868" t="n">
        <v>223.0</v>
      </c>
      <c r="I1868" t="n">
        <v>212.37</v>
      </c>
      <c r="J1868" t="n">
        <v>175.23</v>
      </c>
      <c r="K1868" t="inlineStr">
        <is>
          <t>sale</t>
        </is>
      </c>
      <c r="L1868" t="inlineStr">
        <is>
          <t/>
        </is>
      </c>
      <c r="M1868" t="inlineStr">
        <is>
          <t/>
        </is>
      </c>
      <c r="N1868" t="n">
        <v>0.0</v>
      </c>
      <c r="O1868" t="n">
        <v>0.0</v>
      </c>
      <c r="P1868" t="n">
        <v>169.74</v>
      </c>
      <c r="Q1868" t="n">
        <v>169.72</v>
      </c>
      <c r="R1868" t="n">
        <v>37.14</v>
      </c>
      <c r="S1868" t="n">
        <v>37.14</v>
      </c>
      <c r="T1868" t="n">
        <v>2.12</v>
      </c>
      <c r="U1868" t="n">
        <v>2.12</v>
      </c>
      <c r="V1868" t="n">
        <v>31.54</v>
      </c>
      <c r="W1868" t="n">
        <v>31.54</v>
      </c>
      <c r="X1868" t="n">
        <v>2.79</v>
      </c>
      <c r="Y1868" t="n">
        <v>2.79</v>
      </c>
      <c r="Z1868" t="n">
        <v>6.18</v>
      </c>
      <c r="AA1868" t="n">
        <v>6.18</v>
      </c>
      <c r="AB1868" t="n">
        <v>10.62</v>
      </c>
      <c r="AC1868" t="n">
        <v>10.62</v>
      </c>
      <c r="AD1868" t="n">
        <v>10.629999999999995</v>
      </c>
      <c r="AE1868" t="n">
        <v>0.020000000000010232</v>
      </c>
      <c r="AF1868" t="n">
        <v>0.0</v>
      </c>
      <c r="AG1868" t="n">
        <v>0.0</v>
      </c>
      <c r="AH1868" t="n">
        <v>0.0</v>
      </c>
      <c r="AI1868" t="n">
        <v>0.0</v>
      </c>
      <c r="AJ1868" t="n">
        <v>0.0</v>
      </c>
      <c r="AK1868" t="n">
        <v>0.0</v>
      </c>
      <c r="AL1868" t="inlineStr">
        <is>
          <t>unreconciled</t>
        </is>
      </c>
      <c r="AM1868" t="inlineStr">
        <is>
          <t>Order Amount Mismatch (POS&gt;3PO)</t>
        </is>
      </c>
      <c r="AN1868" t="n">
        <v>10.63</v>
      </c>
      <c r="AO1868" t="n">
        <f>ROUND(P1868*100/H1868,2)</f>
        <v>0.0</v>
      </c>
      <c r="AP1868" t="n">
        <f>ROUND(Q1868*100/I1868,2)</f>
        <v>0.0</v>
      </c>
      <c r="AQ1868"/>
      <c r="AR1868"/>
      <c r="AS1868" t="n">
        <v>0.0</v>
      </c>
    </row>
    <row r="1869">
      <c r="A1869" s="1" t="n">
        <v>45235.0</v>
      </c>
      <c r="B1869" s="2" t="n">
        <v>45235.87327546296</v>
      </c>
      <c r="C1869" t="inlineStr">
        <is>
          <t>3140094012086289</t>
        </is>
      </c>
      <c r="D1869" t="inlineStr">
        <is>
          <t>POS0012</t>
        </is>
      </c>
      <c r="E1869" t="inlineStr">
        <is>
          <t>04</t>
        </is>
      </c>
      <c r="F1869" t="inlineStr">
        <is>
          <t>0094</t>
        </is>
      </c>
      <c r="G1869" t="inlineStr">
        <is>
          <t>5318692313</t>
        </is>
      </c>
      <c r="H1869" t="n">
        <v>245.00000000000003</v>
      </c>
      <c r="I1869" t="n">
        <v>233.33</v>
      </c>
      <c r="J1869" t="n">
        <v>196.19</v>
      </c>
      <c r="K1869" t="inlineStr">
        <is>
          <t>sale</t>
        </is>
      </c>
      <c r="L1869" t="inlineStr">
        <is>
          <t/>
        </is>
      </c>
      <c r="M1869" t="inlineStr">
        <is>
          <t/>
        </is>
      </c>
      <c r="N1869" t="n">
        <v>0.0</v>
      </c>
      <c r="O1869" t="n">
        <v>0.0</v>
      </c>
      <c r="P1869" t="n">
        <v>185.72</v>
      </c>
      <c r="Q1869" t="n">
        <v>185.71</v>
      </c>
      <c r="R1869" t="n">
        <v>37.14</v>
      </c>
      <c r="S1869" t="n">
        <v>37.14</v>
      </c>
      <c r="T1869" t="n">
        <v>2.33</v>
      </c>
      <c r="U1869" t="n">
        <v>2.33</v>
      </c>
      <c r="V1869" t="n">
        <v>35.31</v>
      </c>
      <c r="W1869" t="n">
        <v>35.31</v>
      </c>
      <c r="X1869" t="n">
        <v>3.06</v>
      </c>
      <c r="Y1869" t="n">
        <v>3.06</v>
      </c>
      <c r="Z1869" t="n">
        <v>6.91</v>
      </c>
      <c r="AA1869" t="n">
        <v>6.91</v>
      </c>
      <c r="AB1869" t="n">
        <v>11.66</v>
      </c>
      <c r="AC1869" t="n">
        <v>11.67</v>
      </c>
      <c r="AD1869" t="n">
        <v>11.670000000000016</v>
      </c>
      <c r="AE1869" t="n">
        <v>0.009999999999990905</v>
      </c>
      <c r="AF1869" t="n">
        <v>0.0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-0.009999999999999787</v>
      </c>
      <c r="AL1869" t="inlineStr">
        <is>
          <t>unreconciled</t>
        </is>
      </c>
      <c r="AM1869" t="inlineStr">
        <is>
          <t>Order Amount Mismatch (POS&gt;3PO)</t>
        </is>
      </c>
      <c r="AN1869" t="n">
        <v>11.67</v>
      </c>
      <c r="AO1869" t="n">
        <f>ROUND(P1869*100/H1869,2)</f>
        <v>0.0</v>
      </c>
      <c r="AP1869" t="n">
        <f>ROUND(Q1869*100/I1869,2)</f>
        <v>0.0</v>
      </c>
      <c r="AQ1869"/>
      <c r="AR1869"/>
      <c r="AS1869" t="n">
        <v>0.0</v>
      </c>
    </row>
    <row r="1870">
      <c r="A1870" s="1" t="n">
        <v>45235.0</v>
      </c>
      <c r="B1870" s="2" t="n">
        <v>45235.89076388889</v>
      </c>
      <c r="C1870" t="inlineStr">
        <is>
          <t>3140094012086311</t>
        </is>
      </c>
      <c r="D1870" t="inlineStr">
        <is>
          <t>POS0012</t>
        </is>
      </c>
      <c r="E1870" t="inlineStr">
        <is>
          <t>26</t>
        </is>
      </c>
      <c r="F1870" t="inlineStr">
        <is>
          <t>0094</t>
        </is>
      </c>
      <c r="G1870" t="inlineStr">
        <is>
          <t>5318700960</t>
        </is>
      </c>
      <c r="H1870" t="n">
        <v>670.0</v>
      </c>
      <c r="I1870" t="n">
        <v>638.09</v>
      </c>
      <c r="J1870" t="n">
        <v>600.95</v>
      </c>
      <c r="K1870" t="inlineStr">
        <is>
          <t>sale</t>
        </is>
      </c>
      <c r="L1870" t="inlineStr">
        <is>
          <t/>
        </is>
      </c>
      <c r="M1870" t="inlineStr">
        <is>
          <t/>
        </is>
      </c>
      <c r="N1870" t="n">
        <v>0.0</v>
      </c>
      <c r="O1870" t="n">
        <v>0.0</v>
      </c>
      <c r="P1870" t="n">
        <v>494.19</v>
      </c>
      <c r="Q1870" t="n">
        <v>494.17</v>
      </c>
      <c r="R1870" t="n">
        <v>37.14</v>
      </c>
      <c r="S1870" t="n">
        <v>37.14</v>
      </c>
      <c r="T1870" t="n">
        <v>6.38</v>
      </c>
      <c r="U1870" t="n">
        <v>6.38</v>
      </c>
      <c r="V1870" t="n">
        <v>108.17</v>
      </c>
      <c r="W1870" t="n">
        <v>108.17</v>
      </c>
      <c r="X1870" t="n">
        <v>8.37</v>
      </c>
      <c r="Y1870" t="n">
        <v>8.38</v>
      </c>
      <c r="Z1870" t="n">
        <v>20.98</v>
      </c>
      <c r="AA1870" t="n">
        <v>20.98</v>
      </c>
      <c r="AB1870" t="n">
        <v>31.9</v>
      </c>
      <c r="AC1870" t="n">
        <v>31.91</v>
      </c>
      <c r="AD1870" t="n">
        <v>31.909999999999968</v>
      </c>
      <c r="AE1870" t="n">
        <v>0.01999999999998181</v>
      </c>
      <c r="AF1870" t="n">
        <v>0.0</v>
      </c>
      <c r="AG1870" t="n">
        <v>0.0</v>
      </c>
      <c r="AH1870" t="n">
        <v>0.0</v>
      </c>
      <c r="AI1870" t="n">
        <v>-0.010000000000001563</v>
      </c>
      <c r="AJ1870" t="n">
        <v>0.0</v>
      </c>
      <c r="AK1870" t="n">
        <v>-0.010000000000001563</v>
      </c>
      <c r="AL1870" t="inlineStr">
        <is>
          <t>unreconciled</t>
        </is>
      </c>
      <c r="AM1870" t="inlineStr">
        <is>
          <t>Order Amount Mismatch (POS&gt;3PO)</t>
        </is>
      </c>
      <c r="AN1870" t="n">
        <v>31.91</v>
      </c>
      <c r="AO1870" t="n">
        <f>ROUND(P1870*100/H1870,2)</f>
        <v>0.0</v>
      </c>
      <c r="AP1870" t="n">
        <f>ROUND(Q1870*100/I1870,2)</f>
        <v>0.0</v>
      </c>
      <c r="AQ1870"/>
      <c r="AR1870"/>
      <c r="AS1870" t="n">
        <v>0.0</v>
      </c>
    </row>
    <row r="1871">
      <c r="A1871" s="1" t="n">
        <v>45235.0</v>
      </c>
      <c r="B1871" s="2" t="n">
        <v>45236.04142361111</v>
      </c>
      <c r="C1871" t="inlineStr">
        <is>
          <t>3140023012059960</t>
        </is>
      </c>
      <c r="D1871" t="inlineStr">
        <is>
          <t>POS0012</t>
        </is>
      </c>
      <c r="E1871" t="inlineStr">
        <is>
          <t>52</t>
        </is>
      </c>
      <c r="F1871" t="inlineStr">
        <is>
          <t>0023</t>
        </is>
      </c>
      <c r="G1871" t="inlineStr">
        <is>
          <t>5318715954</t>
        </is>
      </c>
      <c r="H1871" t="n">
        <v>283.0</v>
      </c>
      <c r="I1871" t="n">
        <v>269.52</v>
      </c>
      <c r="J1871" t="n">
        <v>232.38</v>
      </c>
      <c r="K1871" t="inlineStr">
        <is>
          <t>sale</t>
        </is>
      </c>
      <c r="L1871" t="inlineStr">
        <is>
          <t/>
        </is>
      </c>
      <c r="M1871" t="inlineStr">
        <is>
          <t/>
        </is>
      </c>
      <c r="N1871" t="n">
        <v>0.0</v>
      </c>
      <c r="O1871" t="n">
        <v>0.0</v>
      </c>
      <c r="P1871" t="n">
        <v>213.28</v>
      </c>
      <c r="Q1871" t="n">
        <v>213.28</v>
      </c>
      <c r="R1871" t="n">
        <v>37.14</v>
      </c>
      <c r="S1871" t="n">
        <v>37.14</v>
      </c>
      <c r="T1871" t="n">
        <v>2.7</v>
      </c>
      <c r="U1871" t="n">
        <v>2.7</v>
      </c>
      <c r="V1871" t="n">
        <v>41.83</v>
      </c>
      <c r="W1871" t="n">
        <v>41.83</v>
      </c>
      <c r="X1871" t="n">
        <v>3.54</v>
      </c>
      <c r="Y1871" t="n">
        <v>3.54</v>
      </c>
      <c r="Z1871" t="n">
        <v>8.17</v>
      </c>
      <c r="AA1871" t="n">
        <v>8.17</v>
      </c>
      <c r="AB1871" t="n">
        <v>13.48</v>
      </c>
      <c r="AC1871" t="n">
        <v>13.48</v>
      </c>
      <c r="AD1871" t="n">
        <v>13.480000000000018</v>
      </c>
      <c r="AE1871" t="n">
        <v>0.0</v>
      </c>
      <c r="AF1871" t="n">
        <v>0.0</v>
      </c>
      <c r="AG1871" t="n">
        <v>0.0</v>
      </c>
      <c r="AH1871" t="n">
        <v>0.0</v>
      </c>
      <c r="AI1871" t="n">
        <v>0.0</v>
      </c>
      <c r="AJ1871" t="n">
        <v>0.0</v>
      </c>
      <c r="AK1871" t="n">
        <v>0.0</v>
      </c>
      <c r="AL1871" t="inlineStr">
        <is>
          <t>unreconciled</t>
        </is>
      </c>
      <c r="AM1871" t="inlineStr">
        <is>
          <t>Order Amount Mismatch (POS&gt;3PO)</t>
        </is>
      </c>
      <c r="AN1871" t="n">
        <v>13.48</v>
      </c>
      <c r="AO1871" t="n">
        <f>ROUND(P1871*100/H1871,2)</f>
        <v>0.0</v>
      </c>
      <c r="AP1871" t="n">
        <f>ROUND(Q1871*100/I1871,2)</f>
        <v>0.0</v>
      </c>
      <c r="AQ1871"/>
      <c r="AR1871"/>
      <c r="AS1871" t="n">
        <v>0.0</v>
      </c>
    </row>
    <row r="1872">
      <c r="A1872" s="1" t="n">
        <v>45235.0</v>
      </c>
      <c r="B1872" s="2" t="n">
        <v>45235.6087962963</v>
      </c>
      <c r="C1872" t="inlineStr">
        <is>
          <t>3140094012086036</t>
        </is>
      </c>
      <c r="D1872" t="inlineStr">
        <is>
          <t>POS0012</t>
        </is>
      </c>
      <c r="E1872" t="inlineStr">
        <is>
          <t>51</t>
        </is>
      </c>
      <c r="F1872" t="inlineStr">
        <is>
          <t>0094</t>
        </is>
      </c>
      <c r="G1872" t="inlineStr">
        <is>
          <t>5318721844</t>
        </is>
      </c>
      <c r="H1872" t="n">
        <v>290.0</v>
      </c>
      <c r="I1872" t="n">
        <v>276.19</v>
      </c>
      <c r="J1872" t="n">
        <v>239.05</v>
      </c>
      <c r="K1872" t="inlineStr">
        <is>
          <t>sale</t>
        </is>
      </c>
      <c r="L1872" t="inlineStr">
        <is>
          <t/>
        </is>
      </c>
      <c r="M1872" t="inlineStr">
        <is>
          <t/>
        </is>
      </c>
      <c r="N1872" t="n">
        <v>0.0</v>
      </c>
      <c r="O1872" t="n">
        <v>0.0</v>
      </c>
      <c r="P1872" t="n">
        <v>218.38</v>
      </c>
      <c r="Q1872" t="n">
        <v>218.37</v>
      </c>
      <c r="R1872" t="n">
        <v>37.14</v>
      </c>
      <c r="S1872" t="n">
        <v>37.14</v>
      </c>
      <c r="T1872" t="n">
        <v>2.76</v>
      </c>
      <c r="U1872" t="n">
        <v>2.76</v>
      </c>
      <c r="V1872" t="n">
        <v>43.03</v>
      </c>
      <c r="W1872" t="n">
        <v>43.03</v>
      </c>
      <c r="X1872" t="n">
        <v>3.62</v>
      </c>
      <c r="Y1872" t="n">
        <v>3.62</v>
      </c>
      <c r="Z1872" t="n">
        <v>8.4</v>
      </c>
      <c r="AA1872" t="n">
        <v>8.4</v>
      </c>
      <c r="AB1872" t="n">
        <v>13.82</v>
      </c>
      <c r="AC1872" t="n">
        <v>13.81</v>
      </c>
      <c r="AD1872" t="n">
        <v>13.810000000000002</v>
      </c>
      <c r="AE1872" t="n">
        <v>0.009999999999990905</v>
      </c>
      <c r="AF1872" t="n">
        <v>0.0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0.009999999999999787</v>
      </c>
      <c r="AL1872" t="inlineStr">
        <is>
          <t>unreconciled</t>
        </is>
      </c>
      <c r="AM1872" t="inlineStr">
        <is>
          <t>Order Amount Mismatch (POS&gt;3PO)</t>
        </is>
      </c>
      <c r="AN1872" t="n">
        <v>13.81</v>
      </c>
      <c r="AO1872" t="n">
        <f>ROUND(P1872*100/H1872,2)</f>
        <v>0.0</v>
      </c>
      <c r="AP1872" t="n">
        <f>ROUND(Q1872*100/I1872,2)</f>
        <v>0.0</v>
      </c>
      <c r="AQ1872"/>
      <c r="AR1872"/>
      <c r="AS1872" t="n">
        <v>0.0</v>
      </c>
    </row>
    <row r="1873">
      <c r="A1873" s="1" t="n">
        <v>45236.0</v>
      </c>
      <c r="B1873" s="2" t="n">
        <v>45236.75802083333</v>
      </c>
      <c r="C1873" t="inlineStr">
        <is>
          <t>3140094012086565</t>
        </is>
      </c>
      <c r="D1873" t="inlineStr">
        <is>
          <t>POS0012</t>
        </is>
      </c>
      <c r="E1873" t="inlineStr">
        <is>
          <t>80</t>
        </is>
      </c>
      <c r="F1873" t="inlineStr">
        <is>
          <t>0094</t>
        </is>
      </c>
      <c r="G1873" t="inlineStr">
        <is>
          <t>5318728080</t>
        </is>
      </c>
      <c r="H1873" t="n">
        <v>1135.0</v>
      </c>
      <c r="I1873" t="n">
        <v>1080.93</v>
      </c>
      <c r="J1873" t="n">
        <v>1043.79</v>
      </c>
      <c r="K1873" t="inlineStr">
        <is>
          <t>sale</t>
        </is>
      </c>
      <c r="L1873" t="inlineStr">
        <is>
          <t/>
        </is>
      </c>
      <c r="M1873" t="inlineStr">
        <is>
          <t/>
        </is>
      </c>
      <c r="N1873" t="n">
        <v>0.0</v>
      </c>
      <c r="O1873" t="n">
        <v>0.0</v>
      </c>
      <c r="P1873" t="n">
        <v>831.68</v>
      </c>
      <c r="Q1873" t="n">
        <v>831.67</v>
      </c>
      <c r="R1873" t="n">
        <v>37.14</v>
      </c>
      <c r="S1873" t="n">
        <v>37.14</v>
      </c>
      <c r="T1873" t="n">
        <v>10.81</v>
      </c>
      <c r="U1873" t="n">
        <v>10.81</v>
      </c>
      <c r="V1873" t="n">
        <v>187.88</v>
      </c>
      <c r="W1873" t="n">
        <v>187.88</v>
      </c>
      <c r="X1873" t="n">
        <v>14.19</v>
      </c>
      <c r="Y1873" t="n">
        <v>14.19</v>
      </c>
      <c r="Z1873" t="n">
        <v>36.37</v>
      </c>
      <c r="AA1873" t="n">
        <v>36.37</v>
      </c>
      <c r="AB1873" t="n">
        <v>54.04</v>
      </c>
      <c r="AC1873" t="n">
        <v>54.05</v>
      </c>
      <c r="AD1873" t="n">
        <v>54.069999999999936</v>
      </c>
      <c r="AE1873" t="n">
        <v>0.009999999999990905</v>
      </c>
      <c r="AF1873" t="n">
        <v>0.0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-0.00999999999999801</v>
      </c>
      <c r="AL1873" t="inlineStr">
        <is>
          <t>unreconciled</t>
        </is>
      </c>
      <c r="AM1873" t="inlineStr">
        <is>
          <t>Order Amount Mismatch (POS&gt;3PO)</t>
        </is>
      </c>
      <c r="AN1873" t="n">
        <v>54.07</v>
      </c>
      <c r="AO1873" t="n">
        <f>ROUND(P1873*100/H1873,2)</f>
        <v>0.0</v>
      </c>
      <c r="AP1873" t="n">
        <f>ROUND(Q1873*100/I1873,2)</f>
        <v>0.0</v>
      </c>
      <c r="AQ1873"/>
      <c r="AR1873"/>
      <c r="AS1873" t="n">
        <v>0.0</v>
      </c>
    </row>
    <row r="1874">
      <c r="A1874" s="1" t="n">
        <v>45235.0</v>
      </c>
      <c r="B1874" s="2" t="n">
        <v>45235.65372685185</v>
      </c>
      <c r="C1874" t="inlineStr">
        <is>
          <t>3140094012086062</t>
        </is>
      </c>
      <c r="D1874" t="inlineStr">
        <is>
          <t>POS0012</t>
        </is>
      </c>
      <c r="E1874" t="inlineStr">
        <is>
          <t>77</t>
        </is>
      </c>
      <c r="F1874" t="inlineStr">
        <is>
          <t>0094</t>
        </is>
      </c>
      <c r="G1874" t="inlineStr">
        <is>
          <t>5318732281</t>
        </is>
      </c>
      <c r="H1874" t="n">
        <v>404.0</v>
      </c>
      <c r="I1874" t="n">
        <v>384.76</v>
      </c>
      <c r="J1874" t="n">
        <v>347.62</v>
      </c>
      <c r="K1874" t="inlineStr">
        <is>
          <t>sale</t>
        </is>
      </c>
      <c r="L1874" t="inlineStr">
        <is>
          <t/>
        </is>
      </c>
      <c r="M1874" t="inlineStr">
        <is>
          <t/>
        </is>
      </c>
      <c r="N1874" t="n">
        <v>0.0</v>
      </c>
      <c r="O1874" t="n">
        <v>0.0</v>
      </c>
      <c r="P1874" t="n">
        <v>301.12</v>
      </c>
      <c r="Q1874" t="n">
        <v>301.12</v>
      </c>
      <c r="R1874" t="n">
        <v>37.14</v>
      </c>
      <c r="S1874" t="n">
        <v>37.14</v>
      </c>
      <c r="T1874" t="n">
        <v>3.85</v>
      </c>
      <c r="U1874" t="n">
        <v>3.85</v>
      </c>
      <c r="V1874" t="n">
        <v>62.57</v>
      </c>
      <c r="W1874" t="n">
        <v>62.57</v>
      </c>
      <c r="X1874" t="n">
        <v>5.05</v>
      </c>
      <c r="Y1874" t="n">
        <v>5.05</v>
      </c>
      <c r="Z1874" t="n">
        <v>12.17</v>
      </c>
      <c r="AA1874" t="n">
        <v>12.17</v>
      </c>
      <c r="AB1874" t="n">
        <v>19.24</v>
      </c>
      <c r="AC1874" t="n">
        <v>19.24</v>
      </c>
      <c r="AD1874" t="n">
        <v>19.24000000000001</v>
      </c>
      <c r="AE1874" t="n">
        <v>0.0</v>
      </c>
      <c r="AF1874" t="n">
        <v>0.0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0.0</v>
      </c>
      <c r="AL1874" t="inlineStr">
        <is>
          <t>unreconciled</t>
        </is>
      </c>
      <c r="AM1874" t="inlineStr">
        <is>
          <t>Order Amount Mismatch (POS&gt;3PO)</t>
        </is>
      </c>
      <c r="AN1874" t="n">
        <v>19.24</v>
      </c>
      <c r="AO1874" t="n">
        <f>ROUND(P1874*100/H1874,2)</f>
        <v>0.0</v>
      </c>
      <c r="AP1874" t="n">
        <f>ROUND(Q1874*100/I1874,2)</f>
        <v>0.0</v>
      </c>
      <c r="AQ1874"/>
      <c r="AR1874"/>
      <c r="AS1874" t="n">
        <v>0.0</v>
      </c>
    </row>
    <row r="1875">
      <c r="A1875" s="1" t="n">
        <v>45235.0</v>
      </c>
      <c r="B1875" s="2" t="n">
        <v>45235.83090277778</v>
      </c>
      <c r="C1875" t="inlineStr">
        <is>
          <t>3140094012086238</t>
        </is>
      </c>
      <c r="D1875" t="inlineStr">
        <is>
          <t>POS0012</t>
        </is>
      </c>
      <c r="E1875" t="inlineStr">
        <is>
          <t>53</t>
        </is>
      </c>
      <c r="F1875" t="inlineStr">
        <is>
          <t>0094</t>
        </is>
      </c>
      <c r="G1875" t="inlineStr">
        <is>
          <t>5318733342</t>
        </is>
      </c>
      <c r="H1875" t="n">
        <v>923.0</v>
      </c>
      <c r="I1875" t="n">
        <v>879.06</v>
      </c>
      <c r="J1875" t="n">
        <v>841.92</v>
      </c>
      <c r="K1875" t="inlineStr">
        <is>
          <t>sale</t>
        </is>
      </c>
      <c r="L1875" t="inlineStr">
        <is>
          <t/>
        </is>
      </c>
      <c r="M1875" t="inlineStr">
        <is>
          <t/>
        </is>
      </c>
      <c r="N1875" t="n">
        <v>0.0</v>
      </c>
      <c r="O1875" t="n">
        <v>0.0</v>
      </c>
      <c r="P1875" t="n">
        <v>677.82</v>
      </c>
      <c r="Q1875" t="n">
        <v>677.81</v>
      </c>
      <c r="R1875" t="n">
        <v>37.14</v>
      </c>
      <c r="S1875" t="n">
        <v>37.14</v>
      </c>
      <c r="T1875" t="n">
        <v>8.79</v>
      </c>
      <c r="U1875" t="n">
        <v>8.79</v>
      </c>
      <c r="V1875" t="n">
        <v>151.55</v>
      </c>
      <c r="W1875" t="n">
        <v>151.55</v>
      </c>
      <c r="X1875" t="n">
        <v>11.54</v>
      </c>
      <c r="Y1875" t="n">
        <v>11.54</v>
      </c>
      <c r="Z1875" t="n">
        <v>29.36</v>
      </c>
      <c r="AA1875" t="n">
        <v>29.36</v>
      </c>
      <c r="AB1875" t="n">
        <v>43.96</v>
      </c>
      <c r="AC1875" t="n">
        <v>43.95</v>
      </c>
      <c r="AD1875" t="n">
        <v>43.940000000000055</v>
      </c>
      <c r="AE1875" t="n">
        <v>0.010000000000104592</v>
      </c>
      <c r="AF1875" t="n">
        <v>0.0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0.00999999999999801</v>
      </c>
      <c r="AL1875" t="inlineStr">
        <is>
          <t>unreconciled</t>
        </is>
      </c>
      <c r="AM1875" t="inlineStr">
        <is>
          <t>Order Amount Mismatch (POS&gt;3PO)</t>
        </is>
      </c>
      <c r="AN1875" t="n">
        <v>43.94</v>
      </c>
      <c r="AO1875" t="n">
        <f>ROUND(P1875*100/H1875,2)</f>
        <v>0.0</v>
      </c>
      <c r="AP1875" t="n">
        <f>ROUND(Q1875*100/I1875,2)</f>
        <v>0.0</v>
      </c>
      <c r="AQ1875"/>
      <c r="AR1875"/>
      <c r="AS1875" t="n">
        <v>0.0</v>
      </c>
    </row>
    <row r="1876">
      <c r="A1876" s="1" t="n">
        <v>45235.0</v>
      </c>
      <c r="B1876" s="2" t="n">
        <v>45235.91541666666</v>
      </c>
      <c r="C1876" t="inlineStr">
        <is>
          <t>3140023012059892</t>
        </is>
      </c>
      <c r="D1876" t="inlineStr">
        <is>
          <t>POS0012</t>
        </is>
      </c>
      <c r="E1876" t="inlineStr">
        <is>
          <t>84</t>
        </is>
      </c>
      <c r="F1876" t="inlineStr">
        <is>
          <t>0023</t>
        </is>
      </c>
      <c r="G1876" t="inlineStr">
        <is>
          <t>5318733885</t>
        </is>
      </c>
      <c r="H1876" t="n">
        <v>248.0</v>
      </c>
      <c r="I1876" t="n">
        <v>236.19</v>
      </c>
      <c r="J1876" t="n">
        <v>199.05</v>
      </c>
      <c r="K1876" t="inlineStr">
        <is>
          <t>sale</t>
        </is>
      </c>
      <c r="L1876" t="inlineStr">
        <is>
          <t/>
        </is>
      </c>
      <c r="M1876" t="inlineStr">
        <is>
          <t/>
        </is>
      </c>
      <c r="N1876" t="n">
        <v>0.0</v>
      </c>
      <c r="O1876" t="n">
        <v>0.0</v>
      </c>
      <c r="P1876" t="n">
        <v>187.89</v>
      </c>
      <c r="Q1876" t="n">
        <v>187.88</v>
      </c>
      <c r="R1876" t="n">
        <v>37.14</v>
      </c>
      <c r="S1876" t="n">
        <v>37.14</v>
      </c>
      <c r="T1876" t="n">
        <v>2.36</v>
      </c>
      <c r="U1876" t="n">
        <v>2.36</v>
      </c>
      <c r="V1876" t="n">
        <v>35.83</v>
      </c>
      <c r="W1876" t="n">
        <v>35.83</v>
      </c>
      <c r="X1876" t="n">
        <v>3.1</v>
      </c>
      <c r="Y1876" t="n">
        <v>3.1</v>
      </c>
      <c r="Z1876" t="n">
        <v>7.01</v>
      </c>
      <c r="AA1876" t="n">
        <v>7.01</v>
      </c>
      <c r="AB1876" t="n">
        <v>11.82</v>
      </c>
      <c r="AC1876" t="n">
        <v>11.81</v>
      </c>
      <c r="AD1876" t="n">
        <v>11.810000000000002</v>
      </c>
      <c r="AE1876" t="n">
        <v>0.009999999999990905</v>
      </c>
      <c r="AF1876" t="n">
        <v>0.0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0.009999999999999787</v>
      </c>
      <c r="AL1876" t="inlineStr">
        <is>
          <t>unreconciled</t>
        </is>
      </c>
      <c r="AM1876" t="inlineStr">
        <is>
          <t>Order Amount Mismatch (POS&gt;3PO)</t>
        </is>
      </c>
      <c r="AN1876" t="n">
        <v>11.81</v>
      </c>
      <c r="AO1876" t="n">
        <f>ROUND(P1876*100/H1876,2)</f>
        <v>0.0</v>
      </c>
      <c r="AP1876" t="n">
        <f>ROUND(Q1876*100/I1876,2)</f>
        <v>0.0</v>
      </c>
      <c r="AQ1876"/>
      <c r="AR1876"/>
      <c r="AS1876" t="n">
        <v>0.0</v>
      </c>
    </row>
    <row r="1877">
      <c r="A1877" s="1" t="n">
        <v>45236.0</v>
      </c>
      <c r="B1877" s="2" t="n">
        <v>45236.85318287037</v>
      </c>
      <c r="C1877" t="inlineStr">
        <is>
          <t>3140094012086630</t>
        </is>
      </c>
      <c r="D1877" t="inlineStr">
        <is>
          <t>POS0012</t>
        </is>
      </c>
      <c r="E1877" t="inlineStr">
        <is>
          <t>45</t>
        </is>
      </c>
      <c r="F1877" t="inlineStr">
        <is>
          <t>0094</t>
        </is>
      </c>
      <c r="G1877" t="inlineStr">
        <is>
          <t>5318743970</t>
        </is>
      </c>
      <c r="H1877" t="n">
        <v>447.0</v>
      </c>
      <c r="I1877" t="n">
        <v>425.71</v>
      </c>
      <c r="J1877" t="n">
        <v>388.57</v>
      </c>
      <c r="K1877" t="inlineStr">
        <is>
          <t>sale</t>
        </is>
      </c>
      <c r="L1877" t="inlineStr">
        <is>
          <t/>
        </is>
      </c>
      <c r="M1877" t="inlineStr">
        <is>
          <t/>
        </is>
      </c>
      <c r="N1877" t="n">
        <v>0.0</v>
      </c>
      <c r="O1877" t="n">
        <v>0.0</v>
      </c>
      <c r="P1877" t="n">
        <v>332.32</v>
      </c>
      <c r="Q1877" t="n">
        <v>332.31</v>
      </c>
      <c r="R1877" t="n">
        <v>37.14</v>
      </c>
      <c r="S1877" t="n">
        <v>37.14</v>
      </c>
      <c r="T1877" t="n">
        <v>4.26</v>
      </c>
      <c r="U1877" t="n">
        <v>4.26</v>
      </c>
      <c r="V1877" t="n">
        <v>69.94</v>
      </c>
      <c r="W1877" t="n">
        <v>69.94</v>
      </c>
      <c r="X1877" t="n">
        <v>5.59</v>
      </c>
      <c r="Y1877" t="n">
        <v>5.59</v>
      </c>
      <c r="Z1877" t="n">
        <v>13.6</v>
      </c>
      <c r="AA1877" t="n">
        <v>13.6</v>
      </c>
      <c r="AB1877" t="n">
        <v>21.28</v>
      </c>
      <c r="AC1877" t="n">
        <v>21.29</v>
      </c>
      <c r="AD1877" t="n">
        <v>21.29000000000002</v>
      </c>
      <c r="AE1877" t="n">
        <v>0.009999999999990905</v>
      </c>
      <c r="AF1877" t="n">
        <v>0.0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-0.00999999999999801</v>
      </c>
      <c r="AL1877" t="inlineStr">
        <is>
          <t>unreconciled</t>
        </is>
      </c>
      <c r="AM1877" t="inlineStr">
        <is>
          <t>Order Amount Mismatch (POS&gt;3PO)</t>
        </is>
      </c>
      <c r="AN1877" t="n">
        <v>21.29</v>
      </c>
      <c r="AO1877" t="n">
        <f>ROUND(P1877*100/H1877,2)</f>
        <v>0.0</v>
      </c>
      <c r="AP1877" t="n">
        <f>ROUND(Q1877*100/I1877,2)</f>
        <v>0.0</v>
      </c>
      <c r="AQ1877"/>
      <c r="AR1877"/>
      <c r="AS1877" t="n">
        <v>0.0</v>
      </c>
    </row>
    <row r="1878">
      <c r="A1878" s="1" t="n">
        <v>45235.0</v>
      </c>
      <c r="B1878" s="2" t="n">
        <v>45235.872615740744</v>
      </c>
      <c r="C1878" t="inlineStr">
        <is>
          <t>3140023012059867</t>
        </is>
      </c>
      <c r="D1878" t="inlineStr">
        <is>
          <t>POS0012</t>
        </is>
      </c>
      <c r="E1878" t="inlineStr">
        <is>
          <t>59</t>
        </is>
      </c>
      <c r="F1878" t="inlineStr">
        <is>
          <t>0023</t>
        </is>
      </c>
      <c r="G1878" t="inlineStr">
        <is>
          <t>5318746405</t>
        </is>
      </c>
      <c r="H1878" t="n">
        <v>440.0</v>
      </c>
      <c r="I1878" t="n">
        <v>419.04</v>
      </c>
      <c r="J1878" t="n">
        <v>381.9</v>
      </c>
      <c r="K1878" t="inlineStr">
        <is>
          <t>sale</t>
        </is>
      </c>
      <c r="L1878" t="inlineStr">
        <is>
          <t/>
        </is>
      </c>
      <c r="M1878" t="inlineStr">
        <is>
          <t/>
        </is>
      </c>
      <c r="N1878" t="n">
        <v>0.0</v>
      </c>
      <c r="O1878" t="n">
        <v>0.0</v>
      </c>
      <c r="P1878" t="n">
        <v>327.25</v>
      </c>
      <c r="Q1878" t="n">
        <v>327.24</v>
      </c>
      <c r="R1878" t="n">
        <v>37.14</v>
      </c>
      <c r="S1878" t="n">
        <v>37.14</v>
      </c>
      <c r="T1878" t="n">
        <v>4.19</v>
      </c>
      <c r="U1878" t="n">
        <v>4.19</v>
      </c>
      <c r="V1878" t="n">
        <v>68.74</v>
      </c>
      <c r="W1878" t="n">
        <v>68.74</v>
      </c>
      <c r="X1878" t="n">
        <v>5.5</v>
      </c>
      <c r="Y1878" t="n">
        <v>5.5</v>
      </c>
      <c r="Z1878" t="n">
        <v>13.36</v>
      </c>
      <c r="AA1878" t="n">
        <v>13.36</v>
      </c>
      <c r="AB1878" t="n">
        <v>20.96</v>
      </c>
      <c r="AC1878" t="n">
        <v>20.95</v>
      </c>
      <c r="AD1878" t="n">
        <v>20.95999999999998</v>
      </c>
      <c r="AE1878" t="n">
        <v>0.009999999999990905</v>
      </c>
      <c r="AF1878" t="n">
        <v>0.0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0.010000000000001563</v>
      </c>
      <c r="AL1878" t="inlineStr">
        <is>
          <t>unreconciled</t>
        </is>
      </c>
      <c r="AM1878" t="inlineStr">
        <is>
          <t>Order Amount Mismatch (POS&gt;3PO)</t>
        </is>
      </c>
      <c r="AN1878" t="n">
        <v>20.96</v>
      </c>
      <c r="AO1878" t="n">
        <f>ROUND(P1878*100/H1878,2)</f>
        <v>0.0</v>
      </c>
      <c r="AP1878" t="n">
        <f>ROUND(Q1878*100/I1878,2)</f>
        <v>0.0</v>
      </c>
      <c r="AQ1878"/>
      <c r="AR1878"/>
      <c r="AS1878" t="n">
        <v>0.0</v>
      </c>
    </row>
    <row r="1879">
      <c r="A1879" s="1" t="n">
        <v>45235.0</v>
      </c>
      <c r="B1879" s="2" t="n">
        <v>45235.56034722222</v>
      </c>
      <c r="C1879" t="inlineStr">
        <is>
          <t>3140094012085995</t>
        </is>
      </c>
      <c r="D1879" t="inlineStr">
        <is>
          <t>POS0012</t>
        </is>
      </c>
      <c r="E1879" t="inlineStr">
        <is>
          <t>10</t>
        </is>
      </c>
      <c r="F1879" t="inlineStr">
        <is>
          <t>0094</t>
        </is>
      </c>
      <c r="G1879" t="inlineStr">
        <is>
          <t>5318762520</t>
        </is>
      </c>
      <c r="H1879" t="n">
        <v>377.0</v>
      </c>
      <c r="I1879" t="n">
        <v>359.04</v>
      </c>
      <c r="J1879" t="n">
        <v>321.9</v>
      </c>
      <c r="K1879" t="inlineStr">
        <is>
          <t>sale</t>
        </is>
      </c>
      <c r="L1879" t="inlineStr">
        <is>
          <t/>
        </is>
      </c>
      <c r="M1879" t="inlineStr">
        <is>
          <t/>
        </is>
      </c>
      <c r="N1879" t="n">
        <v>0.0</v>
      </c>
      <c r="O1879" t="n">
        <v>0.0</v>
      </c>
      <c r="P1879" t="n">
        <v>281.52</v>
      </c>
      <c r="Q1879" t="n">
        <v>281.53</v>
      </c>
      <c r="R1879" t="n">
        <v>37.14</v>
      </c>
      <c r="S1879" t="n">
        <v>37.14</v>
      </c>
      <c r="T1879" t="n">
        <v>3.59</v>
      </c>
      <c r="U1879" t="n">
        <v>3.59</v>
      </c>
      <c r="V1879" t="n">
        <v>57.94</v>
      </c>
      <c r="W1879" t="n">
        <v>57.94</v>
      </c>
      <c r="X1879" t="n">
        <v>4.71</v>
      </c>
      <c r="Y1879" t="n">
        <v>4.71</v>
      </c>
      <c r="Z1879" t="n">
        <v>11.28</v>
      </c>
      <c r="AA1879" t="n">
        <v>11.28</v>
      </c>
      <c r="AB1879" t="n">
        <v>17.96</v>
      </c>
      <c r="AC1879" t="n">
        <v>17.95</v>
      </c>
      <c r="AD1879" t="n">
        <v>17.95999999999998</v>
      </c>
      <c r="AE1879" t="n">
        <v>-0.009999999999990905</v>
      </c>
      <c r="AF1879" t="n">
        <v>0.0</v>
      </c>
      <c r="AG1879" t="n">
        <v>0.0</v>
      </c>
      <c r="AH1879" t="n">
        <v>0.0</v>
      </c>
      <c r="AI1879" t="n">
        <v>0.0</v>
      </c>
      <c r="AJ1879" t="n">
        <v>0.0</v>
      </c>
      <c r="AK1879" t="n">
        <v>0.010000000000001563</v>
      </c>
      <c r="AL1879" t="inlineStr">
        <is>
          <t>unreconciled</t>
        </is>
      </c>
      <c r="AM1879" t="inlineStr">
        <is>
          <t>Order Amount Mismatch (POS&gt;3PO)</t>
        </is>
      </c>
      <c r="AN1879" t="n">
        <v>17.96</v>
      </c>
      <c r="AO1879" t="n">
        <f>ROUND(P1879*100/H1879,2)</f>
        <v>0.0</v>
      </c>
      <c r="AP1879" t="n">
        <f>ROUND(Q1879*100/I1879,2)</f>
        <v>0.0</v>
      </c>
      <c r="AQ1879"/>
      <c r="AR1879"/>
      <c r="AS1879" t="n">
        <v>0.0</v>
      </c>
    </row>
    <row r="1880">
      <c r="A1880" s="1" t="n">
        <v>45236.0</v>
      </c>
      <c r="B1880" s="2" t="n">
        <v>45236.65091435185</v>
      </c>
      <c r="C1880" t="inlineStr">
        <is>
          <t>3140094012086515</t>
        </is>
      </c>
      <c r="D1880" t="inlineStr">
        <is>
          <t>POS0012</t>
        </is>
      </c>
      <c r="E1880" t="inlineStr">
        <is>
          <t>30</t>
        </is>
      </c>
      <c r="F1880" t="inlineStr">
        <is>
          <t>0094</t>
        </is>
      </c>
      <c r="G1880" t="inlineStr">
        <is>
          <t>5318763612</t>
        </is>
      </c>
      <c r="H1880" t="n">
        <v>209.0</v>
      </c>
      <c r="I1880" t="n">
        <v>199.05</v>
      </c>
      <c r="J1880" t="n">
        <v>161.91</v>
      </c>
      <c r="K1880" t="inlineStr">
        <is>
          <t>sale</t>
        </is>
      </c>
      <c r="L1880" t="inlineStr">
        <is>
          <t/>
        </is>
      </c>
      <c r="M1880" t="inlineStr">
        <is>
          <t/>
        </is>
      </c>
      <c r="N1880" t="n">
        <v>0.0</v>
      </c>
      <c r="O1880" t="n">
        <v>0.0</v>
      </c>
      <c r="P1880" t="n">
        <v>159.59</v>
      </c>
      <c r="Q1880" t="n">
        <v>159.58</v>
      </c>
      <c r="R1880" t="n">
        <v>37.14</v>
      </c>
      <c r="S1880" t="n">
        <v>37.14</v>
      </c>
      <c r="T1880" t="n">
        <v>1.99</v>
      </c>
      <c r="U1880" t="n">
        <v>1.99</v>
      </c>
      <c r="V1880" t="n">
        <v>29.14</v>
      </c>
      <c r="W1880" t="n">
        <v>29.14</v>
      </c>
      <c r="X1880" t="n">
        <v>2.61</v>
      </c>
      <c r="Y1880" t="n">
        <v>2.61</v>
      </c>
      <c r="Z1880" t="n">
        <v>5.72</v>
      </c>
      <c r="AA1880" t="n">
        <v>5.72</v>
      </c>
      <c r="AB1880" t="n">
        <v>9.96</v>
      </c>
      <c r="AC1880" t="n">
        <v>9.95</v>
      </c>
      <c r="AD1880" t="n">
        <v>9.949999999999989</v>
      </c>
      <c r="AE1880" t="n">
        <v>0.009999999999990905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0.010000000000001563</v>
      </c>
      <c r="AL1880" t="inlineStr">
        <is>
          <t>unreconciled</t>
        </is>
      </c>
      <c r="AM1880" t="inlineStr">
        <is>
          <t>Order Amount Mismatch (POS&gt;3PO)</t>
        </is>
      </c>
      <c r="AN1880" t="n">
        <v>9.95</v>
      </c>
      <c r="AO1880" t="n">
        <f>ROUND(P1880*100/H1880,2)</f>
        <v>0.0</v>
      </c>
      <c r="AP1880" t="n">
        <f>ROUND(Q1880*100/I1880,2)</f>
        <v>0.0</v>
      </c>
      <c r="AQ1880"/>
      <c r="AR1880"/>
      <c r="AS1880" t="n">
        <v>0.0</v>
      </c>
    </row>
    <row r="1881">
      <c r="A1881" s="1" t="n">
        <v>45236.0</v>
      </c>
      <c r="B1881" s="2" t="n">
        <v>45236.64377314815</v>
      </c>
      <c r="C1881" t="inlineStr">
        <is>
          <t>3140094012086510</t>
        </is>
      </c>
      <c r="D1881" t="inlineStr">
        <is>
          <t>POS0012</t>
        </is>
      </c>
      <c r="E1881" t="inlineStr">
        <is>
          <t>25</t>
        </is>
      </c>
      <c r="F1881" t="inlineStr">
        <is>
          <t>0094</t>
        </is>
      </c>
      <c r="G1881" t="inlineStr">
        <is>
          <t>5318772589</t>
        </is>
      </c>
      <c r="H1881" t="n">
        <v>682.0</v>
      </c>
      <c r="I1881" t="n">
        <v>612.38</v>
      </c>
      <c r="J1881" t="n">
        <v>612.38</v>
      </c>
      <c r="K1881" t="inlineStr">
        <is>
          <t>addition</t>
        </is>
      </c>
      <c r="L1881" t="inlineStr">
        <is>
          <t/>
        </is>
      </c>
      <c r="M1881" t="inlineStr">
        <is>
          <t/>
        </is>
      </c>
      <c r="N1881" t="n">
        <v>0.0</v>
      </c>
      <c r="O1881" t="n">
        <v>0.0</v>
      </c>
      <c r="P1881" t="n">
        <v>508.9</v>
      </c>
      <c r="Q1881" t="n">
        <v>502.9</v>
      </c>
      <c r="R1881" t="n">
        <v>37.14</v>
      </c>
      <c r="S1881" t="n">
        <v>0.0</v>
      </c>
      <c r="T1881" t="n">
        <v>0.0</v>
      </c>
      <c r="U1881" t="n">
        <v>0.0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0.0</v>
      </c>
      <c r="AB1881" t="n">
        <v>32.48</v>
      </c>
      <c r="AC1881" t="n">
        <v>32.48</v>
      </c>
      <c r="AD1881" t="n">
        <v>69.62</v>
      </c>
      <c r="AE1881" t="n">
        <v>6.0</v>
      </c>
      <c r="AF1881" t="n">
        <v>37.14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0.0</v>
      </c>
      <c r="AL1881" t="inlineStr">
        <is>
          <t>unreconciled</t>
        </is>
      </c>
      <c r="AM1881" t="inlineStr">
        <is>
          <t>Packaging Charge Mismatch</t>
        </is>
      </c>
      <c r="AN1881" t="n">
        <v>37.14</v>
      </c>
      <c r="AO1881" t="n">
        <f>ROUND(P1881*100/H1881,2)</f>
        <v>0.0</v>
      </c>
      <c r="AP1881" t="n">
        <f>ROUND(Q1881*100/I1881,2)</f>
        <v>0.0</v>
      </c>
      <c r="AQ1881"/>
      <c r="AR1881"/>
      <c r="AS1881" t="n">
        <v>0.0</v>
      </c>
    </row>
    <row r="1882">
      <c r="A1882" s="1" t="n">
        <v>45236.0</v>
      </c>
      <c r="B1882" s="2" t="n">
        <v>45236.84258101852</v>
      </c>
      <c r="C1882" t="inlineStr">
        <is>
          <t>3140023012060090</t>
        </is>
      </c>
      <c r="D1882" t="inlineStr">
        <is>
          <t>POS0012</t>
        </is>
      </c>
      <c r="E1882" t="inlineStr">
        <is>
          <t>81</t>
        </is>
      </c>
      <c r="F1882" t="inlineStr">
        <is>
          <t>0023</t>
        </is>
      </c>
      <c r="G1882" t="inlineStr">
        <is>
          <t>5318795900</t>
        </is>
      </c>
      <c r="H1882" t="n">
        <v>704.0</v>
      </c>
      <c r="I1882" t="n">
        <v>670.47</v>
      </c>
      <c r="J1882" t="n">
        <v>633.33</v>
      </c>
      <c r="K1882" t="inlineStr">
        <is>
          <t>sale</t>
        </is>
      </c>
      <c r="L1882" t="inlineStr">
        <is>
          <t/>
        </is>
      </c>
      <c r="M1882" t="inlineStr">
        <is>
          <t/>
        </is>
      </c>
      <c r="N1882" t="n">
        <v>0.0</v>
      </c>
      <c r="O1882" t="n">
        <v>0.0</v>
      </c>
      <c r="P1882" t="n">
        <v>518.87</v>
      </c>
      <c r="Q1882" t="n">
        <v>518.86</v>
      </c>
      <c r="R1882" t="n">
        <v>37.14</v>
      </c>
      <c r="S1882" t="n">
        <v>37.14</v>
      </c>
      <c r="T1882" t="n">
        <v>6.7</v>
      </c>
      <c r="U1882" t="n">
        <v>6.7</v>
      </c>
      <c r="V1882" t="n">
        <v>114.0</v>
      </c>
      <c r="W1882" t="n">
        <v>114.0</v>
      </c>
      <c r="X1882" t="n">
        <v>8.8</v>
      </c>
      <c r="Y1882" t="n">
        <v>8.8</v>
      </c>
      <c r="Z1882" t="n">
        <v>22.1</v>
      </c>
      <c r="AA1882" t="n">
        <v>22.1</v>
      </c>
      <c r="AB1882" t="n">
        <v>33.52</v>
      </c>
      <c r="AC1882" t="n">
        <v>33.53</v>
      </c>
      <c r="AD1882" t="n">
        <v>33.52999999999997</v>
      </c>
      <c r="AE1882" t="n">
        <v>0.009999999999990905</v>
      </c>
      <c r="AF1882" t="n">
        <v>0.0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-0.00999999999999801</v>
      </c>
      <c r="AL1882" t="inlineStr">
        <is>
          <t>unreconciled</t>
        </is>
      </c>
      <c r="AM1882" t="inlineStr">
        <is>
          <t>Order Amount Mismatch (POS&gt;3PO)</t>
        </is>
      </c>
      <c r="AN1882" t="n">
        <v>33.53</v>
      </c>
      <c r="AO1882" t="n">
        <f>ROUND(P1882*100/H1882,2)</f>
        <v>0.0</v>
      </c>
      <c r="AP1882" t="n">
        <f>ROUND(Q1882*100/I1882,2)</f>
        <v>0.0</v>
      </c>
      <c r="AQ1882"/>
      <c r="AR1882"/>
      <c r="AS1882" t="n">
        <v>0.0</v>
      </c>
    </row>
    <row r="1883">
      <c r="A1883" s="1" t="n">
        <v>45235.0</v>
      </c>
      <c r="B1883" s="2" t="n">
        <v>45235.830972222226</v>
      </c>
      <c r="C1883" t="inlineStr">
        <is>
          <t>3140094012086239</t>
        </is>
      </c>
      <c r="D1883" t="inlineStr">
        <is>
          <t>POS0012</t>
        </is>
      </c>
      <c r="E1883" t="inlineStr">
        <is>
          <t>54</t>
        </is>
      </c>
      <c r="F1883" t="inlineStr">
        <is>
          <t>0094</t>
        </is>
      </c>
      <c r="G1883" t="inlineStr">
        <is>
          <t>5318806666</t>
        </is>
      </c>
      <c r="H1883" t="n">
        <v>445.0</v>
      </c>
      <c r="I1883" t="n">
        <v>423.82</v>
      </c>
      <c r="J1883" t="n">
        <v>386.68</v>
      </c>
      <c r="K1883" t="inlineStr">
        <is>
          <t>sale</t>
        </is>
      </c>
      <c r="L1883" t="inlineStr">
        <is>
          <t/>
        </is>
      </c>
      <c r="M1883" t="inlineStr">
        <is>
          <t/>
        </is>
      </c>
      <c r="N1883" t="n">
        <v>0.0</v>
      </c>
      <c r="O1883" t="n">
        <v>0.0</v>
      </c>
      <c r="P1883" t="n">
        <v>330.89</v>
      </c>
      <c r="Q1883" t="n">
        <v>330.88</v>
      </c>
      <c r="R1883" t="n">
        <v>37.14</v>
      </c>
      <c r="S1883" t="n">
        <v>37.14</v>
      </c>
      <c r="T1883" t="n">
        <v>4.24</v>
      </c>
      <c r="U1883" t="n">
        <v>4.24</v>
      </c>
      <c r="V1883" t="n">
        <v>69.6</v>
      </c>
      <c r="W1883" t="n">
        <v>69.6</v>
      </c>
      <c r="X1883" t="n">
        <v>5.56</v>
      </c>
      <c r="Y1883" t="n">
        <v>5.56</v>
      </c>
      <c r="Z1883" t="n">
        <v>13.53</v>
      </c>
      <c r="AA1883" t="n">
        <v>13.53</v>
      </c>
      <c r="AB1883" t="n">
        <v>21.2</v>
      </c>
      <c r="AC1883" t="n">
        <v>21.19</v>
      </c>
      <c r="AD1883" t="n">
        <v>21.180000000000007</v>
      </c>
      <c r="AE1883" t="n">
        <v>0.009999999999990905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0.00999999999999801</v>
      </c>
      <c r="AL1883" t="inlineStr">
        <is>
          <t>unreconciled</t>
        </is>
      </c>
      <c r="AM1883" t="inlineStr">
        <is>
          <t>Order Amount Mismatch (POS&gt;3PO)</t>
        </is>
      </c>
      <c r="AN1883" t="n">
        <v>21.18</v>
      </c>
      <c r="AO1883" t="n">
        <f>ROUND(P1883*100/H1883,2)</f>
        <v>0.0</v>
      </c>
      <c r="AP1883" t="n">
        <f>ROUND(Q1883*100/I1883,2)</f>
        <v>0.0</v>
      </c>
      <c r="AQ1883"/>
      <c r="AR1883"/>
      <c r="AS1883" t="n">
        <v>0.0</v>
      </c>
    </row>
    <row r="1884">
      <c r="A1884" s="1" t="n">
        <v>45236.0</v>
      </c>
      <c r="B1884" s="2" t="n">
        <v>45236.7825</v>
      </c>
      <c r="C1884" t="inlineStr">
        <is>
          <t>3140094012086579</t>
        </is>
      </c>
      <c r="D1884" t="inlineStr">
        <is>
          <t>POS0012</t>
        </is>
      </c>
      <c r="E1884" t="inlineStr">
        <is>
          <t>94</t>
        </is>
      </c>
      <c r="F1884" t="inlineStr">
        <is>
          <t>0094</t>
        </is>
      </c>
      <c r="G1884" t="inlineStr">
        <is>
          <t>5318813148</t>
        </is>
      </c>
      <c r="H1884" t="n">
        <v>292.0</v>
      </c>
      <c r="I1884" t="n">
        <v>278.1</v>
      </c>
      <c r="J1884" t="n">
        <v>240.96</v>
      </c>
      <c r="K1884" t="inlineStr">
        <is>
          <t>sale</t>
        </is>
      </c>
      <c r="L1884" t="inlineStr">
        <is>
          <t/>
        </is>
      </c>
      <c r="M1884" t="inlineStr">
        <is>
          <t/>
        </is>
      </c>
      <c r="N1884" t="n">
        <v>0.0</v>
      </c>
      <c r="O1884" t="n">
        <v>0.0</v>
      </c>
      <c r="P1884" t="n">
        <v>219.84</v>
      </c>
      <c r="Q1884" t="n">
        <v>219.82</v>
      </c>
      <c r="R1884" t="n">
        <v>37.14</v>
      </c>
      <c r="S1884" t="n">
        <v>37.14</v>
      </c>
      <c r="T1884" t="n">
        <v>2.78</v>
      </c>
      <c r="U1884" t="n">
        <v>2.78</v>
      </c>
      <c r="V1884" t="n">
        <v>43.37</v>
      </c>
      <c r="W1884" t="n">
        <v>43.37</v>
      </c>
      <c r="X1884" t="n">
        <v>3.65</v>
      </c>
      <c r="Y1884" t="n">
        <v>3.65</v>
      </c>
      <c r="Z1884" t="n">
        <v>8.46</v>
      </c>
      <c r="AA1884" t="n">
        <v>8.47</v>
      </c>
      <c r="AB1884" t="n">
        <v>13.9</v>
      </c>
      <c r="AC1884" t="n">
        <v>13.91</v>
      </c>
      <c r="AD1884" t="n">
        <v>13.899999999999977</v>
      </c>
      <c r="AE1884" t="n">
        <v>0.020000000000010232</v>
      </c>
      <c r="AF1884" t="n">
        <v>0.0</v>
      </c>
      <c r="AG1884" t="n">
        <v>0.0</v>
      </c>
      <c r="AH1884" t="n">
        <v>0.0</v>
      </c>
      <c r="AI1884" t="n">
        <v>0.0</v>
      </c>
      <c r="AJ1884" t="n">
        <v>-0.009999999999999787</v>
      </c>
      <c r="AK1884" t="n">
        <v>-0.009999999999999787</v>
      </c>
      <c r="AL1884" t="inlineStr">
        <is>
          <t>unreconciled</t>
        </is>
      </c>
      <c r="AM1884" t="inlineStr">
        <is>
          <t>Order Amount Mismatch (POS&gt;3PO)</t>
        </is>
      </c>
      <c r="AN1884" t="n">
        <v>13.9</v>
      </c>
      <c r="AO1884" t="n">
        <f>ROUND(P1884*100/H1884,2)</f>
        <v>0.0</v>
      </c>
      <c r="AP1884" t="n">
        <f>ROUND(Q1884*100/I1884,2)</f>
        <v>0.0</v>
      </c>
      <c r="AQ1884"/>
      <c r="AR1884"/>
      <c r="AS1884" t="n">
        <v>0.0</v>
      </c>
    </row>
    <row r="1885">
      <c r="A1885" s="1" t="n">
        <v>45235.0</v>
      </c>
      <c r="B1885" s="2" t="n">
        <v>45235.79231481482</v>
      </c>
      <c r="C1885" t="inlineStr">
        <is>
          <t>3140094012086188</t>
        </is>
      </c>
      <c r="D1885" t="inlineStr">
        <is>
          <t>POS0012</t>
        </is>
      </c>
      <c r="E1885" t="inlineStr">
        <is>
          <t>03</t>
        </is>
      </c>
      <c r="F1885" t="inlineStr">
        <is>
          <t>0094</t>
        </is>
      </c>
      <c r="G1885" t="inlineStr">
        <is>
          <t>5318814890</t>
        </is>
      </c>
      <c r="H1885" t="n">
        <v>1229.0</v>
      </c>
      <c r="I1885" t="n">
        <v>1170.47</v>
      </c>
      <c r="J1885" t="n">
        <v>1133.33</v>
      </c>
      <c r="K1885" t="inlineStr">
        <is>
          <t>sale</t>
        </is>
      </c>
      <c r="L1885" t="inlineStr">
        <is>
          <t/>
        </is>
      </c>
      <c r="M1885" t="inlineStr">
        <is>
          <t/>
        </is>
      </c>
      <c r="N1885" t="n">
        <v>0.0</v>
      </c>
      <c r="O1885" t="n">
        <v>0.0</v>
      </c>
      <c r="P1885" t="n">
        <v>899.93</v>
      </c>
      <c r="Q1885" t="n">
        <v>899.92</v>
      </c>
      <c r="R1885" t="n">
        <v>37.14</v>
      </c>
      <c r="S1885" t="n">
        <v>37.14</v>
      </c>
      <c r="T1885" t="n">
        <v>11.7</v>
      </c>
      <c r="U1885" t="n">
        <v>11.7</v>
      </c>
      <c r="V1885" t="n">
        <v>204.0</v>
      </c>
      <c r="W1885" t="n">
        <v>204.0</v>
      </c>
      <c r="X1885" t="n">
        <v>15.36</v>
      </c>
      <c r="Y1885" t="n">
        <v>15.36</v>
      </c>
      <c r="Z1885" t="n">
        <v>39.48</v>
      </c>
      <c r="AA1885" t="n">
        <v>39.48</v>
      </c>
      <c r="AB1885" t="n">
        <v>58.52</v>
      </c>
      <c r="AC1885" t="n">
        <v>58.53</v>
      </c>
      <c r="AD1885" t="n">
        <v>58.52999999999997</v>
      </c>
      <c r="AE1885" t="n">
        <v>0.009999999999990905</v>
      </c>
      <c r="AF1885" t="n">
        <v>0.0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-0.00999999999999801</v>
      </c>
      <c r="AL1885" t="inlineStr">
        <is>
          <t>unreconciled</t>
        </is>
      </c>
      <c r="AM1885" t="inlineStr">
        <is>
          <t>Order Amount Mismatch (POS&gt;3PO)</t>
        </is>
      </c>
      <c r="AN1885" t="n">
        <v>58.53</v>
      </c>
      <c r="AO1885" t="n">
        <f>ROUND(P1885*100/H1885,2)</f>
        <v>0.0</v>
      </c>
      <c r="AP1885" t="n">
        <f>ROUND(Q1885*100/I1885,2)</f>
        <v>0.0</v>
      </c>
      <c r="AQ1885"/>
      <c r="AR1885"/>
      <c r="AS1885" t="n">
        <v>0.0</v>
      </c>
    </row>
    <row r="1886">
      <c r="A1886" s="1" t="n">
        <v>45235.0</v>
      </c>
      <c r="B1886" s="2" t="n">
        <v>45236.0200462963</v>
      </c>
      <c r="C1886" t="inlineStr">
        <is>
          <t>3140023012059947</t>
        </is>
      </c>
      <c r="D1886" t="inlineStr">
        <is>
          <t>POS0012</t>
        </is>
      </c>
      <c r="E1886" t="inlineStr">
        <is>
          <t>39</t>
        </is>
      </c>
      <c r="F1886" t="inlineStr">
        <is>
          <t>0023</t>
        </is>
      </c>
      <c r="G1886" t="inlineStr">
        <is>
          <t>5318821249</t>
        </is>
      </c>
      <c r="H1886" t="n">
        <v>447.0</v>
      </c>
      <c r="I1886" t="n">
        <v>425.72</v>
      </c>
      <c r="J1886" t="n">
        <v>388.58</v>
      </c>
      <c r="K1886" t="inlineStr">
        <is>
          <t>sale</t>
        </is>
      </c>
      <c r="L1886" t="inlineStr">
        <is>
          <t/>
        </is>
      </c>
      <c r="M1886" t="inlineStr">
        <is>
          <t/>
        </is>
      </c>
      <c r="N1886" t="n">
        <v>0.0</v>
      </c>
      <c r="O1886" t="n">
        <v>0.0</v>
      </c>
      <c r="P1886" t="n">
        <v>332.33</v>
      </c>
      <c r="Q1886" t="n">
        <v>332.32</v>
      </c>
      <c r="R1886" t="n">
        <v>37.14</v>
      </c>
      <c r="S1886" t="n">
        <v>37.14</v>
      </c>
      <c r="T1886" t="n">
        <v>4.26</v>
      </c>
      <c r="U1886" t="n">
        <v>4.26</v>
      </c>
      <c r="V1886" t="n">
        <v>69.94</v>
      </c>
      <c r="W1886" t="n">
        <v>69.94</v>
      </c>
      <c r="X1886" t="n">
        <v>5.59</v>
      </c>
      <c r="Y1886" t="n">
        <v>5.59</v>
      </c>
      <c r="Z1886" t="n">
        <v>13.6</v>
      </c>
      <c r="AA1886" t="n">
        <v>13.6</v>
      </c>
      <c r="AB1886" t="n">
        <v>21.28</v>
      </c>
      <c r="AC1886" t="n">
        <v>21.29</v>
      </c>
      <c r="AD1886" t="n">
        <v>21.279999999999973</v>
      </c>
      <c r="AE1886" t="n">
        <v>0.009999999999990905</v>
      </c>
      <c r="AF1886" t="n">
        <v>0.0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-0.00999999999999801</v>
      </c>
      <c r="AL1886" t="inlineStr">
        <is>
          <t>unreconciled</t>
        </is>
      </c>
      <c r="AM1886" t="inlineStr">
        <is>
          <t>Order Amount Mismatch (POS&gt;3PO)</t>
        </is>
      </c>
      <c r="AN1886" t="n">
        <v>21.28</v>
      </c>
      <c r="AO1886" t="n">
        <f>ROUND(P1886*100/H1886,2)</f>
        <v>0.0</v>
      </c>
      <c r="AP1886" t="n">
        <f>ROUND(Q1886*100/I1886,2)</f>
        <v>0.0</v>
      </c>
      <c r="AQ1886"/>
      <c r="AR1886"/>
      <c r="AS1886" t="n">
        <v>0.0</v>
      </c>
    </row>
    <row r="1887">
      <c r="A1887" s="1" t="n">
        <v>45235.0</v>
      </c>
      <c r="B1887" s="2" t="n">
        <v>45235.84563657407</v>
      </c>
      <c r="C1887" t="inlineStr">
        <is>
          <t>3140094012086257</t>
        </is>
      </c>
      <c r="D1887" t="inlineStr">
        <is>
          <t>POS0012</t>
        </is>
      </c>
      <c r="E1887" t="inlineStr">
        <is>
          <t>72</t>
        </is>
      </c>
      <c r="F1887" t="inlineStr">
        <is>
          <t>0094</t>
        </is>
      </c>
      <c r="G1887" t="inlineStr">
        <is>
          <t>5318835125</t>
        </is>
      </c>
      <c r="H1887" t="n">
        <v>339.0</v>
      </c>
      <c r="I1887" t="n">
        <v>322.86</v>
      </c>
      <c r="J1887" t="n">
        <v>285.72</v>
      </c>
      <c r="K1887" t="inlineStr">
        <is>
          <t>sale</t>
        </is>
      </c>
      <c r="L1887" t="inlineStr">
        <is>
          <t/>
        </is>
      </c>
      <c r="M1887" t="inlineStr">
        <is>
          <t/>
        </is>
      </c>
      <c r="N1887" t="n">
        <v>0.0</v>
      </c>
      <c r="O1887" t="n">
        <v>0.0</v>
      </c>
      <c r="P1887" t="n">
        <v>253.94</v>
      </c>
      <c r="Q1887" t="n">
        <v>253.94</v>
      </c>
      <c r="R1887" t="n">
        <v>37.14</v>
      </c>
      <c r="S1887" t="n">
        <v>37.14</v>
      </c>
      <c r="T1887" t="n">
        <v>3.23</v>
      </c>
      <c r="U1887" t="n">
        <v>3.23</v>
      </c>
      <c r="V1887" t="n">
        <v>51.43</v>
      </c>
      <c r="W1887" t="n">
        <v>51.43</v>
      </c>
      <c r="X1887" t="n">
        <v>4.24</v>
      </c>
      <c r="Y1887" t="n">
        <v>4.24</v>
      </c>
      <c r="Z1887" t="n">
        <v>10.02</v>
      </c>
      <c r="AA1887" t="n">
        <v>10.02</v>
      </c>
      <c r="AB1887" t="n">
        <v>16.14</v>
      </c>
      <c r="AC1887" t="n">
        <v>16.14</v>
      </c>
      <c r="AD1887" t="n">
        <v>16.139999999999986</v>
      </c>
      <c r="AE1887" t="n">
        <v>0.0</v>
      </c>
      <c r="AF1887" t="n">
        <v>0.0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0.0</v>
      </c>
      <c r="AL1887" t="inlineStr">
        <is>
          <t>unreconciled</t>
        </is>
      </c>
      <c r="AM1887" t="inlineStr">
        <is>
          <t>Order Amount Mismatch (POS&gt;3PO)</t>
        </is>
      </c>
      <c r="AN1887" t="n">
        <v>16.14</v>
      </c>
      <c r="AO1887" t="n">
        <f>ROUND(P1887*100/H1887,2)</f>
        <v>0.0</v>
      </c>
      <c r="AP1887" t="n">
        <f>ROUND(Q1887*100/I1887,2)</f>
        <v>0.0</v>
      </c>
      <c r="AQ1887"/>
      <c r="AR1887"/>
      <c r="AS1887" t="n">
        <v>0.0</v>
      </c>
    </row>
    <row r="1888">
      <c r="A1888" s="1" t="n">
        <v>45235.0</v>
      </c>
      <c r="B1888" s="2" t="n">
        <v>45235.69552083333</v>
      </c>
      <c r="C1888" t="inlineStr">
        <is>
          <t>3140094012086099</t>
        </is>
      </c>
      <c r="D1888" t="inlineStr">
        <is>
          <t>POS0012</t>
        </is>
      </c>
      <c r="E1888" t="inlineStr">
        <is>
          <t>14</t>
        </is>
      </c>
      <c r="F1888" t="inlineStr">
        <is>
          <t>0094</t>
        </is>
      </c>
      <c r="G1888" t="inlineStr">
        <is>
          <t>5318850491</t>
        </is>
      </c>
      <c r="H1888" t="n">
        <v>643.0</v>
      </c>
      <c r="I1888" t="n">
        <v>612.38</v>
      </c>
      <c r="J1888" t="n">
        <v>575.24</v>
      </c>
      <c r="K1888" t="inlineStr">
        <is>
          <t>sale</t>
        </is>
      </c>
      <c r="L1888" t="inlineStr">
        <is>
          <t/>
        </is>
      </c>
      <c r="M1888" t="inlineStr">
        <is>
          <t/>
        </is>
      </c>
      <c r="N1888" t="n">
        <v>0.0</v>
      </c>
      <c r="O1888" t="n">
        <v>0.0</v>
      </c>
      <c r="P1888" t="n">
        <v>474.6</v>
      </c>
      <c r="Q1888" t="n">
        <v>474.59</v>
      </c>
      <c r="R1888" t="n">
        <v>37.14</v>
      </c>
      <c r="S1888" t="n">
        <v>37.14</v>
      </c>
      <c r="T1888" t="n">
        <v>6.12</v>
      </c>
      <c r="U1888" t="n">
        <v>6.12</v>
      </c>
      <c r="V1888" t="n">
        <v>103.54</v>
      </c>
      <c r="W1888" t="n">
        <v>103.54</v>
      </c>
      <c r="X1888" t="n">
        <v>8.04</v>
      </c>
      <c r="Y1888" t="n">
        <v>8.04</v>
      </c>
      <c r="Z1888" t="n">
        <v>20.08</v>
      </c>
      <c r="AA1888" t="n">
        <v>20.09</v>
      </c>
      <c r="AB1888" t="n">
        <v>30.62</v>
      </c>
      <c r="AC1888" t="n">
        <v>30.62</v>
      </c>
      <c r="AD1888" t="n">
        <v>30.620000000000005</v>
      </c>
      <c r="AE1888" t="n">
        <v>0.010000000000047748</v>
      </c>
      <c r="AF1888" t="n">
        <v>0.0</v>
      </c>
      <c r="AG1888" t="n">
        <v>0.0</v>
      </c>
      <c r="AH1888" t="n">
        <v>0.0</v>
      </c>
      <c r="AI1888" t="n">
        <v>0.0</v>
      </c>
      <c r="AJ1888" t="n">
        <v>-0.010000000000001563</v>
      </c>
      <c r="AK1888" t="n">
        <v>0.0</v>
      </c>
      <c r="AL1888" t="inlineStr">
        <is>
          <t>unreconciled</t>
        </is>
      </c>
      <c r="AM1888" t="inlineStr">
        <is>
          <t>Order Amount Mismatch (POS&gt;3PO)</t>
        </is>
      </c>
      <c r="AN1888" t="n">
        <v>30.62</v>
      </c>
      <c r="AO1888" t="n">
        <f>ROUND(P1888*100/H1888,2)</f>
        <v>0.0</v>
      </c>
      <c r="AP1888" t="n">
        <f>ROUND(Q1888*100/I1888,2)</f>
        <v>0.0</v>
      </c>
      <c r="AQ1888"/>
      <c r="AR1888"/>
      <c r="AS1888" t="n">
        <v>0.0</v>
      </c>
    </row>
    <row r="1889">
      <c r="A1889" s="1" t="n">
        <v>45235.0</v>
      </c>
      <c r="B1889" s="2" t="n">
        <v>45235.78503472222</v>
      </c>
      <c r="C1889" t="inlineStr">
        <is>
          <t>3140023012059816</t>
        </is>
      </c>
      <c r="D1889" t="inlineStr">
        <is>
          <t>POS0012</t>
        </is>
      </c>
      <c r="E1889" t="inlineStr">
        <is>
          <t>08</t>
        </is>
      </c>
      <c r="F1889" t="inlineStr">
        <is>
          <t>0023</t>
        </is>
      </c>
      <c r="G1889" t="inlineStr">
        <is>
          <t>5318875503</t>
        </is>
      </c>
      <c r="H1889" t="n">
        <v>305.0</v>
      </c>
      <c r="I1889" t="n">
        <v>290.47</v>
      </c>
      <c r="J1889" t="n">
        <v>253.33</v>
      </c>
      <c r="K1889" t="inlineStr">
        <is>
          <t>sale</t>
        </is>
      </c>
      <c r="L1889" t="inlineStr">
        <is>
          <t/>
        </is>
      </c>
      <c r="M1889" t="inlineStr">
        <is>
          <t/>
        </is>
      </c>
      <c r="N1889" t="n">
        <v>0.0</v>
      </c>
      <c r="O1889" t="n">
        <v>0.0</v>
      </c>
      <c r="P1889" t="n">
        <v>229.27</v>
      </c>
      <c r="Q1889" t="n">
        <v>229.26</v>
      </c>
      <c r="R1889" t="n">
        <v>37.14</v>
      </c>
      <c r="S1889" t="n">
        <v>37.14</v>
      </c>
      <c r="T1889" t="n">
        <v>2.9</v>
      </c>
      <c r="U1889" t="n">
        <v>2.9</v>
      </c>
      <c r="V1889" t="n">
        <v>45.6</v>
      </c>
      <c r="W1889" t="n">
        <v>45.6</v>
      </c>
      <c r="X1889" t="n">
        <v>3.81</v>
      </c>
      <c r="Y1889" t="n">
        <v>3.81</v>
      </c>
      <c r="Z1889" t="n">
        <v>8.89</v>
      </c>
      <c r="AA1889" t="n">
        <v>8.9</v>
      </c>
      <c r="AB1889" t="n">
        <v>14.52</v>
      </c>
      <c r="AC1889" t="n">
        <v>14.52</v>
      </c>
      <c r="AD1889" t="n">
        <v>14.529999999999973</v>
      </c>
      <c r="AE1889" t="n">
        <v>0.010000000000019327</v>
      </c>
      <c r="AF1889" t="n">
        <v>0.0</v>
      </c>
      <c r="AG1889" t="n">
        <v>0.0</v>
      </c>
      <c r="AH1889" t="n">
        <v>0.0</v>
      </c>
      <c r="AI1889" t="n">
        <v>0.0</v>
      </c>
      <c r="AJ1889" t="n">
        <v>-0.009999999999999787</v>
      </c>
      <c r="AK1889" t="n">
        <v>0.0</v>
      </c>
      <c r="AL1889" t="inlineStr">
        <is>
          <t>unreconciled</t>
        </is>
      </c>
      <c r="AM1889" t="inlineStr">
        <is>
          <t>Order Amount Mismatch (POS&gt;3PO)</t>
        </is>
      </c>
      <c r="AN1889" t="n">
        <v>14.53</v>
      </c>
      <c r="AO1889" t="n">
        <f>ROUND(P1889*100/H1889,2)</f>
        <v>0.0</v>
      </c>
      <c r="AP1889" t="n">
        <f>ROUND(Q1889*100/I1889,2)</f>
        <v>0.0</v>
      </c>
      <c r="AQ1889"/>
      <c r="AR1889"/>
      <c r="AS1889" t="n">
        <v>0.0</v>
      </c>
    </row>
    <row r="1890">
      <c r="A1890" s="1" t="n">
        <v>45235.0</v>
      </c>
      <c r="B1890" s="2" t="n">
        <v>45235.717152777775</v>
      </c>
      <c r="C1890" t="inlineStr">
        <is>
          <t>3140094012086118</t>
        </is>
      </c>
      <c r="D1890" t="inlineStr">
        <is>
          <t>POS0012</t>
        </is>
      </c>
      <c r="E1890" t="inlineStr">
        <is>
          <t>33</t>
        </is>
      </c>
      <c r="F1890" t="inlineStr">
        <is>
          <t>0094</t>
        </is>
      </c>
      <c r="G1890" t="inlineStr">
        <is>
          <t>5318953059</t>
        </is>
      </c>
      <c r="H1890" t="n">
        <v>157.0</v>
      </c>
      <c r="I1890" t="n">
        <v>149.52</v>
      </c>
      <c r="J1890" t="n">
        <v>112.38</v>
      </c>
      <c r="K1890" t="inlineStr">
        <is>
          <t>sale</t>
        </is>
      </c>
      <c r="L1890" t="inlineStr">
        <is>
          <t/>
        </is>
      </c>
      <c r="M1890" t="inlineStr">
        <is>
          <t/>
        </is>
      </c>
      <c r="N1890" t="n">
        <v>0.0</v>
      </c>
      <c r="O1890" t="n">
        <v>0.0</v>
      </c>
      <c r="P1890" t="n">
        <v>121.84</v>
      </c>
      <c r="Q1890" t="n">
        <v>121.84</v>
      </c>
      <c r="R1890" t="n">
        <v>37.14</v>
      </c>
      <c r="S1890" t="n">
        <v>37.14</v>
      </c>
      <c r="T1890" t="n">
        <v>1.5</v>
      </c>
      <c r="U1890" t="n">
        <v>1.5</v>
      </c>
      <c r="V1890" t="n">
        <v>20.23</v>
      </c>
      <c r="W1890" t="n">
        <v>20.23</v>
      </c>
      <c r="X1890" t="n">
        <v>1.96</v>
      </c>
      <c r="Y1890" t="n">
        <v>1.96</v>
      </c>
      <c r="Z1890" t="n">
        <v>3.99</v>
      </c>
      <c r="AA1890" t="n">
        <v>3.99</v>
      </c>
      <c r="AB1890" t="n">
        <v>7.48</v>
      </c>
      <c r="AC1890" t="n">
        <v>7.48</v>
      </c>
      <c r="AD1890" t="n">
        <v>7.47999999999999</v>
      </c>
      <c r="AE1890" t="n">
        <v>0.0</v>
      </c>
      <c r="AF1890" t="n">
        <v>0.0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0.0</v>
      </c>
      <c r="AL1890" t="inlineStr">
        <is>
          <t>unreconciled</t>
        </is>
      </c>
      <c r="AM1890" t="inlineStr">
        <is>
          <t>Order Amount Mismatch (POS&gt;3PO)</t>
        </is>
      </c>
      <c r="AN1890" t="n">
        <v>7.48</v>
      </c>
      <c r="AO1890" t="n">
        <f>ROUND(P1890*100/H1890,2)</f>
        <v>0.0</v>
      </c>
      <c r="AP1890" t="n">
        <f>ROUND(Q1890*100/I1890,2)</f>
        <v>0.0</v>
      </c>
      <c r="AQ1890"/>
      <c r="AR1890"/>
      <c r="AS1890" t="n">
        <v>0.0</v>
      </c>
    </row>
    <row r="1891">
      <c r="A1891" s="1" t="n">
        <v>45236.0</v>
      </c>
      <c r="B1891" s="2" t="n">
        <v>45236.63520833333</v>
      </c>
      <c r="C1891" t="inlineStr">
        <is>
          <t>3140094012086507</t>
        </is>
      </c>
      <c r="D1891" t="inlineStr">
        <is>
          <t>POS0012</t>
        </is>
      </c>
      <c r="E1891" t="inlineStr">
        <is>
          <t>22</t>
        </is>
      </c>
      <c r="F1891" t="inlineStr">
        <is>
          <t>0094</t>
        </is>
      </c>
      <c r="G1891" t="inlineStr">
        <is>
          <t>5318953551</t>
        </is>
      </c>
      <c r="H1891" t="n">
        <v>293.0</v>
      </c>
      <c r="I1891" t="n">
        <v>279.05</v>
      </c>
      <c r="J1891" t="n">
        <v>241.91</v>
      </c>
      <c r="K1891" t="inlineStr">
        <is>
          <t>sale</t>
        </is>
      </c>
      <c r="L1891" t="inlineStr">
        <is>
          <t/>
        </is>
      </c>
      <c r="M1891" t="inlineStr">
        <is>
          <t/>
        </is>
      </c>
      <c r="N1891" t="n">
        <v>0.0</v>
      </c>
      <c r="O1891" t="n">
        <v>0.0</v>
      </c>
      <c r="P1891" t="n">
        <v>220.56</v>
      </c>
      <c r="Q1891" t="n">
        <v>220.55</v>
      </c>
      <c r="R1891" t="n">
        <v>37.14</v>
      </c>
      <c r="S1891" t="n">
        <v>37.14</v>
      </c>
      <c r="T1891" t="n">
        <v>2.79</v>
      </c>
      <c r="U1891" t="n">
        <v>2.79</v>
      </c>
      <c r="V1891" t="n">
        <v>43.54</v>
      </c>
      <c r="W1891" t="n">
        <v>43.54</v>
      </c>
      <c r="X1891" t="n">
        <v>3.66</v>
      </c>
      <c r="Y1891" t="n">
        <v>3.66</v>
      </c>
      <c r="Z1891" t="n">
        <v>8.5</v>
      </c>
      <c r="AA1891" t="n">
        <v>8.5</v>
      </c>
      <c r="AB1891" t="n">
        <v>13.96</v>
      </c>
      <c r="AC1891" t="n">
        <v>13.95</v>
      </c>
      <c r="AD1891" t="n">
        <v>13.949999999999989</v>
      </c>
      <c r="AE1891" t="n">
        <v>0.009999999999990905</v>
      </c>
      <c r="AF1891" t="n">
        <v>0.0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0.010000000000001563</v>
      </c>
      <c r="AL1891" t="inlineStr">
        <is>
          <t>unreconciled</t>
        </is>
      </c>
      <c r="AM1891" t="inlineStr">
        <is>
          <t>Order Amount Mismatch (POS&gt;3PO)</t>
        </is>
      </c>
      <c r="AN1891" t="n">
        <v>13.95</v>
      </c>
      <c r="AO1891" t="n">
        <f>ROUND(P1891*100/H1891,2)</f>
        <v>0.0</v>
      </c>
      <c r="AP1891" t="n">
        <f>ROUND(Q1891*100/I1891,2)</f>
        <v>0.0</v>
      </c>
      <c r="AQ1891"/>
      <c r="AR1891"/>
      <c r="AS1891" t="n">
        <v>0.0</v>
      </c>
    </row>
    <row r="1892">
      <c r="A1892" s="1" t="n">
        <v>45236.0</v>
      </c>
      <c r="B1892" s="2" t="n">
        <v>45236.40912037037</v>
      </c>
      <c r="C1892" t="inlineStr">
        <is>
          <t>3140023012059973</t>
        </is>
      </c>
      <c r="D1892" t="inlineStr">
        <is>
          <t>POS0012</t>
        </is>
      </c>
      <c r="E1892" t="inlineStr">
        <is>
          <t>65</t>
        </is>
      </c>
      <c r="F1892" t="inlineStr">
        <is>
          <t>0023</t>
        </is>
      </c>
      <c r="G1892" t="inlineStr">
        <is>
          <t>5318978717</t>
        </is>
      </c>
      <c r="H1892" t="n">
        <v>254.00000000000003</v>
      </c>
      <c r="I1892" t="n">
        <v>241.9</v>
      </c>
      <c r="J1892" t="n">
        <v>204.76</v>
      </c>
      <c r="K1892" t="inlineStr">
        <is>
          <t>sale</t>
        </is>
      </c>
      <c r="L1892" t="inlineStr">
        <is>
          <t/>
        </is>
      </c>
      <c r="M1892" t="inlineStr">
        <is>
          <t/>
        </is>
      </c>
      <c r="N1892" t="n">
        <v>0.0</v>
      </c>
      <c r="O1892" t="n">
        <v>0.0</v>
      </c>
      <c r="P1892" t="n">
        <v>192.23</v>
      </c>
      <c r="Q1892" t="n">
        <v>192.24</v>
      </c>
      <c r="R1892" t="n">
        <v>37.14</v>
      </c>
      <c r="S1892" t="n">
        <v>37.14</v>
      </c>
      <c r="T1892" t="n">
        <v>2.42</v>
      </c>
      <c r="U1892" t="n">
        <v>2.42</v>
      </c>
      <c r="V1892" t="n">
        <v>36.86</v>
      </c>
      <c r="W1892" t="n">
        <v>36.86</v>
      </c>
      <c r="X1892" t="n">
        <v>3.18</v>
      </c>
      <c r="Y1892" t="n">
        <v>3.18</v>
      </c>
      <c r="Z1892" t="n">
        <v>7.21</v>
      </c>
      <c r="AA1892" t="n">
        <v>7.2</v>
      </c>
      <c r="AB1892" t="n">
        <v>12.1</v>
      </c>
      <c r="AC1892" t="n">
        <v>12.1</v>
      </c>
      <c r="AD1892" t="n">
        <v>12.100000000000023</v>
      </c>
      <c r="AE1892" t="n">
        <v>-0.010000000000019327</v>
      </c>
      <c r="AF1892" t="n">
        <v>0.0</v>
      </c>
      <c r="AG1892" t="n">
        <v>0.0</v>
      </c>
      <c r="AH1892" t="n">
        <v>0.0</v>
      </c>
      <c r="AI1892" t="n">
        <v>0.0</v>
      </c>
      <c r="AJ1892" t="n">
        <v>0.009999999999999787</v>
      </c>
      <c r="AK1892" t="n">
        <v>0.0</v>
      </c>
      <c r="AL1892" t="inlineStr">
        <is>
          <t>unreconciled</t>
        </is>
      </c>
      <c r="AM1892" t="inlineStr">
        <is>
          <t>Order Amount Mismatch (POS&gt;3PO)</t>
        </is>
      </c>
      <c r="AN1892" t="n">
        <v>12.1</v>
      </c>
      <c r="AO1892" t="n">
        <f>ROUND(P1892*100/H1892,2)</f>
        <v>0.0</v>
      </c>
      <c r="AP1892" t="n">
        <f>ROUND(Q1892*100/I1892,2)</f>
        <v>0.0</v>
      </c>
      <c r="AQ1892"/>
      <c r="AR1892"/>
      <c r="AS1892" t="n">
        <v>0.0</v>
      </c>
    </row>
    <row r="1893">
      <c r="A1893" s="1" t="n">
        <v>45235.0</v>
      </c>
      <c r="B1893" s="2" t="n">
        <v>45235.83974537037</v>
      </c>
      <c r="C1893" t="inlineStr">
        <is>
          <t>3140094012086251</t>
        </is>
      </c>
      <c r="D1893" t="inlineStr">
        <is>
          <t>POS0012</t>
        </is>
      </c>
      <c r="E1893" t="inlineStr">
        <is>
          <t>66</t>
        </is>
      </c>
      <c r="F1893" t="inlineStr">
        <is>
          <t>0094</t>
        </is>
      </c>
      <c r="G1893" t="inlineStr">
        <is>
          <t>5318979614</t>
        </is>
      </c>
      <c r="H1893" t="n">
        <v>513.0</v>
      </c>
      <c r="I1893" t="n">
        <v>488.57</v>
      </c>
      <c r="J1893" t="n">
        <v>451.43</v>
      </c>
      <c r="K1893" t="inlineStr">
        <is>
          <t>sale</t>
        </is>
      </c>
      <c r="L1893" t="inlineStr">
        <is>
          <t/>
        </is>
      </c>
      <c r="M1893" t="inlineStr">
        <is>
          <t/>
        </is>
      </c>
      <c r="N1893" t="n">
        <v>0.0</v>
      </c>
      <c r="O1893" t="n">
        <v>0.0</v>
      </c>
      <c r="P1893" t="n">
        <v>380.23</v>
      </c>
      <c r="Q1893" t="n">
        <v>380.22</v>
      </c>
      <c r="R1893" t="n">
        <v>37.14</v>
      </c>
      <c r="S1893" t="n">
        <v>37.14</v>
      </c>
      <c r="T1893" t="n">
        <v>4.89</v>
      </c>
      <c r="U1893" t="n">
        <v>4.89</v>
      </c>
      <c r="V1893" t="n">
        <v>81.26</v>
      </c>
      <c r="W1893" t="n">
        <v>81.26</v>
      </c>
      <c r="X1893" t="n">
        <v>6.41</v>
      </c>
      <c r="Y1893" t="n">
        <v>6.41</v>
      </c>
      <c r="Z1893" t="n">
        <v>15.78</v>
      </c>
      <c r="AA1893" t="n">
        <v>15.78</v>
      </c>
      <c r="AB1893" t="n">
        <v>24.42</v>
      </c>
      <c r="AC1893" t="n">
        <v>24.43</v>
      </c>
      <c r="AD1893" t="n">
        <v>24.430000000000007</v>
      </c>
      <c r="AE1893" t="n">
        <v>0.009999999999990905</v>
      </c>
      <c r="AF1893" t="n">
        <v>0.0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-0.00999999999999801</v>
      </c>
      <c r="AL1893" t="inlineStr">
        <is>
          <t>unreconciled</t>
        </is>
      </c>
      <c r="AM1893" t="inlineStr">
        <is>
          <t>Order Amount Mismatch (POS&gt;3PO)</t>
        </is>
      </c>
      <c r="AN1893" t="n">
        <v>24.43</v>
      </c>
      <c r="AO1893" t="n">
        <f>ROUND(P1893*100/H1893,2)</f>
        <v>0.0</v>
      </c>
      <c r="AP1893" t="n">
        <f>ROUND(Q1893*100/I1893,2)</f>
        <v>0.0</v>
      </c>
      <c r="AQ1893"/>
      <c r="AR1893"/>
      <c r="AS1893" t="n">
        <v>0.0</v>
      </c>
    </row>
    <row r="1894">
      <c r="A1894" s="1" t="n">
        <v>45235.0</v>
      </c>
      <c r="B1894" s="2" t="n">
        <v>45235.78508101852</v>
      </c>
      <c r="C1894" t="inlineStr">
        <is>
          <t>3140094012086167</t>
        </is>
      </c>
      <c r="D1894" t="inlineStr">
        <is>
          <t>POS0012</t>
        </is>
      </c>
      <c r="E1894" t="inlineStr">
        <is>
          <t>82</t>
        </is>
      </c>
      <c r="F1894" t="inlineStr">
        <is>
          <t>0094</t>
        </is>
      </c>
      <c r="G1894" t="inlineStr">
        <is>
          <t>5318987745</t>
        </is>
      </c>
      <c r="H1894" t="n">
        <v>401.0</v>
      </c>
      <c r="I1894" t="n">
        <v>381.91</v>
      </c>
      <c r="J1894" t="n">
        <v>344.77</v>
      </c>
      <c r="K1894" t="inlineStr">
        <is>
          <t>sale</t>
        </is>
      </c>
      <c r="L1894" t="inlineStr">
        <is>
          <t/>
        </is>
      </c>
      <c r="M1894" t="inlineStr">
        <is>
          <t/>
        </is>
      </c>
      <c r="N1894" t="n">
        <v>0.0</v>
      </c>
      <c r="O1894" t="n">
        <v>0.0</v>
      </c>
      <c r="P1894" t="n">
        <v>298.95</v>
      </c>
      <c r="Q1894" t="n">
        <v>298.95</v>
      </c>
      <c r="R1894" t="n">
        <v>37.14</v>
      </c>
      <c r="S1894" t="n">
        <v>37.14</v>
      </c>
      <c r="T1894" t="n">
        <v>3.82</v>
      </c>
      <c r="U1894" t="n">
        <v>3.82</v>
      </c>
      <c r="V1894" t="n">
        <v>62.06</v>
      </c>
      <c r="W1894" t="n">
        <v>62.06</v>
      </c>
      <c r="X1894" t="n">
        <v>5.01</v>
      </c>
      <c r="Y1894" t="n">
        <v>5.01</v>
      </c>
      <c r="Z1894" t="n">
        <v>12.07</v>
      </c>
      <c r="AA1894" t="n">
        <v>12.07</v>
      </c>
      <c r="AB1894" t="n">
        <v>19.1</v>
      </c>
      <c r="AC1894" t="n">
        <v>19.1</v>
      </c>
      <c r="AD1894" t="n">
        <v>19.089999999999975</v>
      </c>
      <c r="AE1894" t="n">
        <v>0.0</v>
      </c>
      <c r="AF1894" t="n">
        <v>0.0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0.0</v>
      </c>
      <c r="AL1894" t="inlineStr">
        <is>
          <t>unreconciled</t>
        </is>
      </c>
      <c r="AM1894" t="inlineStr">
        <is>
          <t>Order Amount Mismatch (POS&gt;3PO)</t>
        </is>
      </c>
      <c r="AN1894" t="n">
        <v>19.09</v>
      </c>
      <c r="AO1894" t="n">
        <f>ROUND(P1894*100/H1894,2)</f>
        <v>0.0</v>
      </c>
      <c r="AP1894" t="n">
        <f>ROUND(Q1894*100/I1894,2)</f>
        <v>0.0</v>
      </c>
      <c r="AQ1894"/>
      <c r="AR1894"/>
      <c r="AS1894" t="n">
        <v>0.0</v>
      </c>
    </row>
    <row r="1895">
      <c r="A1895" s="1" t="n">
        <v>45235.0</v>
      </c>
      <c r="B1895" s="2" t="n">
        <v>45235.91868055556</v>
      </c>
      <c r="C1895" t="inlineStr">
        <is>
          <t>3140094012086333</t>
        </is>
      </c>
      <c r="D1895" t="inlineStr">
        <is>
          <t>POS0012</t>
        </is>
      </c>
      <c r="E1895" t="inlineStr">
        <is>
          <t>48</t>
        </is>
      </c>
      <c r="F1895" t="inlineStr">
        <is>
          <t>0094</t>
        </is>
      </c>
      <c r="G1895" t="inlineStr">
        <is>
          <t>5318992739</t>
        </is>
      </c>
      <c r="H1895" t="n">
        <v>157.0</v>
      </c>
      <c r="I1895" t="n">
        <v>149.52</v>
      </c>
      <c r="J1895" t="n">
        <v>112.38</v>
      </c>
      <c r="K1895" t="inlineStr">
        <is>
          <t>sale</t>
        </is>
      </c>
      <c r="L1895" t="inlineStr">
        <is>
          <t/>
        </is>
      </c>
      <c r="M1895" t="inlineStr">
        <is>
          <t/>
        </is>
      </c>
      <c r="N1895" t="n">
        <v>0.0</v>
      </c>
      <c r="O1895" t="n">
        <v>0.0</v>
      </c>
      <c r="P1895" t="n">
        <v>121.84</v>
      </c>
      <c r="Q1895" t="n">
        <v>121.84</v>
      </c>
      <c r="R1895" t="n">
        <v>37.14</v>
      </c>
      <c r="S1895" t="n">
        <v>37.14</v>
      </c>
      <c r="T1895" t="n">
        <v>1.5</v>
      </c>
      <c r="U1895" t="n">
        <v>1.5</v>
      </c>
      <c r="V1895" t="n">
        <v>20.23</v>
      </c>
      <c r="W1895" t="n">
        <v>20.23</v>
      </c>
      <c r="X1895" t="n">
        <v>1.96</v>
      </c>
      <c r="Y1895" t="n">
        <v>1.96</v>
      </c>
      <c r="Z1895" t="n">
        <v>3.99</v>
      </c>
      <c r="AA1895" t="n">
        <v>3.99</v>
      </c>
      <c r="AB1895" t="n">
        <v>7.48</v>
      </c>
      <c r="AC1895" t="n">
        <v>7.48</v>
      </c>
      <c r="AD1895" t="n">
        <v>7.47999999999999</v>
      </c>
      <c r="AE1895" t="n">
        <v>0.0</v>
      </c>
      <c r="AF1895" t="n">
        <v>0.0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0.0</v>
      </c>
      <c r="AL1895" t="inlineStr">
        <is>
          <t>unreconciled</t>
        </is>
      </c>
      <c r="AM1895" t="inlineStr">
        <is>
          <t>Order Amount Mismatch (POS&gt;3PO)</t>
        </is>
      </c>
      <c r="AN1895" t="n">
        <v>7.48</v>
      </c>
      <c r="AO1895" t="n">
        <f>ROUND(P1895*100/H1895,2)</f>
        <v>0.0</v>
      </c>
      <c r="AP1895" t="n">
        <f>ROUND(Q1895*100/I1895,2)</f>
        <v>0.0</v>
      </c>
      <c r="AQ1895"/>
      <c r="AR1895"/>
      <c r="AS1895" t="n">
        <v>0.0</v>
      </c>
    </row>
    <row r="1896">
      <c r="A1896" s="1" t="n">
        <v>45235.0</v>
      </c>
      <c r="B1896" s="2" t="n">
        <v>45235.70392361111</v>
      </c>
      <c r="C1896" t="inlineStr">
        <is>
          <t>3140094012086104</t>
        </is>
      </c>
      <c r="D1896" t="inlineStr">
        <is>
          <t>POS0012</t>
        </is>
      </c>
      <c r="E1896" t="inlineStr">
        <is>
          <t>19</t>
        </is>
      </c>
      <c r="F1896" t="inlineStr">
        <is>
          <t>0094</t>
        </is>
      </c>
      <c r="G1896" t="inlineStr">
        <is>
          <t>5319070802</t>
        </is>
      </c>
      <c r="H1896" t="n">
        <v>170.0</v>
      </c>
      <c r="I1896" t="n">
        <v>161.9</v>
      </c>
      <c r="J1896" t="n">
        <v>124.76</v>
      </c>
      <c r="K1896" t="inlineStr">
        <is>
          <t>sale</t>
        </is>
      </c>
      <c r="L1896" t="inlineStr">
        <is>
          <t/>
        </is>
      </c>
      <c r="M1896" t="inlineStr">
        <is>
          <t/>
        </is>
      </c>
      <c r="N1896" t="n">
        <v>0.0</v>
      </c>
      <c r="O1896" t="n">
        <v>0.0</v>
      </c>
      <c r="P1896" t="n">
        <v>131.28</v>
      </c>
      <c r="Q1896" t="n">
        <v>131.28</v>
      </c>
      <c r="R1896" t="n">
        <v>37.14</v>
      </c>
      <c r="S1896" t="n">
        <v>37.14</v>
      </c>
      <c r="T1896" t="n">
        <v>1.62</v>
      </c>
      <c r="U1896" t="n">
        <v>1.62</v>
      </c>
      <c r="V1896" t="n">
        <v>22.46</v>
      </c>
      <c r="W1896" t="n">
        <v>22.46</v>
      </c>
      <c r="X1896" t="n">
        <v>2.12</v>
      </c>
      <c r="Y1896" t="n">
        <v>2.12</v>
      </c>
      <c r="Z1896" t="n">
        <v>4.42</v>
      </c>
      <c r="AA1896" t="n">
        <v>4.42</v>
      </c>
      <c r="AB1896" t="n">
        <v>8.1</v>
      </c>
      <c r="AC1896" t="n">
        <v>8.1</v>
      </c>
      <c r="AD1896" t="n">
        <v>8.099999999999994</v>
      </c>
      <c r="AE1896" t="n">
        <v>0.0</v>
      </c>
      <c r="AF1896" t="n">
        <v>0.0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0.0</v>
      </c>
      <c r="AL1896" t="inlineStr">
        <is>
          <t>unreconciled</t>
        </is>
      </c>
      <c r="AM1896" t="inlineStr">
        <is>
          <t>Order Amount Mismatch (POS&gt;3PO)</t>
        </is>
      </c>
      <c r="AN1896" t="n">
        <v>8.1</v>
      </c>
      <c r="AO1896" t="n">
        <f>ROUND(P1896*100/H1896,2)</f>
        <v>0.0</v>
      </c>
      <c r="AP1896" t="n">
        <f>ROUND(Q1896*100/I1896,2)</f>
        <v>0.0</v>
      </c>
      <c r="AQ1896"/>
      <c r="AR1896"/>
      <c r="AS1896" t="n">
        <v>0.0</v>
      </c>
    </row>
    <row r="1897">
      <c r="A1897" s="1" t="n">
        <v>45236.0</v>
      </c>
      <c r="B1897" s="2" t="n">
        <v>45236.727800925924</v>
      </c>
      <c r="C1897" t="inlineStr">
        <is>
          <t>3140094012086545</t>
        </is>
      </c>
      <c r="D1897" t="inlineStr">
        <is>
          <t>POS0012</t>
        </is>
      </c>
      <c r="E1897" t="inlineStr">
        <is>
          <t>60</t>
        </is>
      </c>
      <c r="F1897" t="inlineStr">
        <is>
          <t>0094</t>
        </is>
      </c>
      <c r="G1897" t="inlineStr">
        <is>
          <t>5319085774</t>
        </is>
      </c>
      <c r="H1897" t="n">
        <v>503.00000000000006</v>
      </c>
      <c r="I1897" t="n">
        <v>479.04</v>
      </c>
      <c r="J1897" t="n">
        <v>441.9</v>
      </c>
      <c r="K1897" t="inlineStr">
        <is>
          <t>sale</t>
        </is>
      </c>
      <c r="L1897" t="inlineStr">
        <is>
          <t/>
        </is>
      </c>
      <c r="M1897" t="inlineStr">
        <is>
          <t/>
        </is>
      </c>
      <c r="N1897" t="n">
        <v>0.0</v>
      </c>
      <c r="O1897" t="n">
        <v>0.0</v>
      </c>
      <c r="P1897" t="n">
        <v>372.97</v>
      </c>
      <c r="Q1897" t="n">
        <v>372.96</v>
      </c>
      <c r="R1897" t="n">
        <v>37.14</v>
      </c>
      <c r="S1897" t="n">
        <v>37.14</v>
      </c>
      <c r="T1897" t="n">
        <v>4.79</v>
      </c>
      <c r="U1897" t="n">
        <v>4.79</v>
      </c>
      <c r="V1897" t="n">
        <v>79.54</v>
      </c>
      <c r="W1897" t="n">
        <v>79.54</v>
      </c>
      <c r="X1897" t="n">
        <v>6.29</v>
      </c>
      <c r="Y1897" t="n">
        <v>6.29</v>
      </c>
      <c r="Z1897" t="n">
        <v>15.45</v>
      </c>
      <c r="AA1897" t="n">
        <v>15.45</v>
      </c>
      <c r="AB1897" t="n">
        <v>23.96</v>
      </c>
      <c r="AC1897" t="n">
        <v>23.95</v>
      </c>
      <c r="AD1897" t="n">
        <v>23.960000000000036</v>
      </c>
      <c r="AE1897" t="n">
        <v>0.010000000000047748</v>
      </c>
      <c r="AF1897" t="n">
        <v>0.0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0.010000000000001563</v>
      </c>
      <c r="AL1897" t="inlineStr">
        <is>
          <t>unreconciled</t>
        </is>
      </c>
      <c r="AM1897" t="inlineStr">
        <is>
          <t>Order Amount Mismatch (POS&gt;3PO)</t>
        </is>
      </c>
      <c r="AN1897" t="n">
        <v>23.96</v>
      </c>
      <c r="AO1897" t="n">
        <f>ROUND(P1897*100/H1897,2)</f>
        <v>0.0</v>
      </c>
      <c r="AP1897" t="n">
        <f>ROUND(Q1897*100/I1897,2)</f>
        <v>0.0</v>
      </c>
      <c r="AQ1897"/>
      <c r="AR1897"/>
      <c r="AS1897" t="n">
        <v>0.0</v>
      </c>
    </row>
    <row r="1898">
      <c r="A1898" s="1" t="n">
        <v>45235.0</v>
      </c>
      <c r="B1898" s="2" t="n">
        <v>45236.03481481481</v>
      </c>
      <c r="C1898" t="inlineStr">
        <is>
          <t>3140023012059955</t>
        </is>
      </c>
      <c r="D1898" t="inlineStr">
        <is>
          <t>POS0012</t>
        </is>
      </c>
      <c r="E1898" t="inlineStr">
        <is>
          <t>47</t>
        </is>
      </c>
      <c r="F1898" t="inlineStr">
        <is>
          <t>0023</t>
        </is>
      </c>
      <c r="G1898" t="inlineStr">
        <is>
          <t>5319088978</t>
        </is>
      </c>
      <c r="H1898" t="n">
        <v>520.0</v>
      </c>
      <c r="I1898" t="n">
        <v>495.24</v>
      </c>
      <c r="J1898" t="n">
        <v>458.1</v>
      </c>
      <c r="K1898" t="inlineStr">
        <is>
          <t>sale</t>
        </is>
      </c>
      <c r="L1898" t="inlineStr">
        <is>
          <t/>
        </is>
      </c>
      <c r="M1898" t="inlineStr">
        <is>
          <t/>
        </is>
      </c>
      <c r="N1898" t="n">
        <v>0.0</v>
      </c>
      <c r="O1898" t="n">
        <v>0.0</v>
      </c>
      <c r="P1898" t="n">
        <v>385.32</v>
      </c>
      <c r="Q1898" t="n">
        <v>385.32</v>
      </c>
      <c r="R1898" t="n">
        <v>37.14</v>
      </c>
      <c r="S1898" t="n">
        <v>37.14</v>
      </c>
      <c r="T1898" t="n">
        <v>4.95</v>
      </c>
      <c r="U1898" t="n">
        <v>4.95</v>
      </c>
      <c r="V1898" t="n">
        <v>82.46</v>
      </c>
      <c r="W1898" t="n">
        <v>82.46</v>
      </c>
      <c r="X1898" t="n">
        <v>6.5</v>
      </c>
      <c r="Y1898" t="n">
        <v>6.5</v>
      </c>
      <c r="Z1898" t="n">
        <v>16.01</v>
      </c>
      <c r="AA1898" t="n">
        <v>16.01</v>
      </c>
      <c r="AB1898" t="n">
        <v>24.76</v>
      </c>
      <c r="AC1898" t="n">
        <v>24.76</v>
      </c>
      <c r="AD1898" t="n">
        <v>24.75999999999999</v>
      </c>
      <c r="AE1898" t="n">
        <v>0.0</v>
      </c>
      <c r="AF1898" t="n">
        <v>0.0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0.0</v>
      </c>
      <c r="AL1898" t="inlineStr">
        <is>
          <t>unreconciled</t>
        </is>
      </c>
      <c r="AM1898" t="inlineStr">
        <is>
          <t>Order Amount Mismatch (POS&gt;3PO)</t>
        </is>
      </c>
      <c r="AN1898" t="n">
        <v>24.76</v>
      </c>
      <c r="AO1898" t="n">
        <f>ROUND(P1898*100/H1898,2)</f>
        <v>0.0</v>
      </c>
      <c r="AP1898" t="n">
        <f>ROUND(Q1898*100/I1898,2)</f>
        <v>0.0</v>
      </c>
      <c r="AQ1898"/>
      <c r="AR1898"/>
      <c r="AS1898" t="n">
        <v>0.0</v>
      </c>
    </row>
    <row r="1899">
      <c r="A1899" s="1" t="n">
        <v>45236.0</v>
      </c>
      <c r="B1899" s="2" t="n">
        <v>45236.84208333334</v>
      </c>
      <c r="C1899" t="inlineStr">
        <is>
          <t>3140023012060088</t>
        </is>
      </c>
      <c r="D1899" t="inlineStr">
        <is>
          <t>POS0012</t>
        </is>
      </c>
      <c r="E1899" t="inlineStr">
        <is>
          <t>79</t>
        </is>
      </c>
      <c r="F1899" t="inlineStr">
        <is>
          <t>0023</t>
        </is>
      </c>
      <c r="G1899" t="inlineStr">
        <is>
          <t>5319103261</t>
        </is>
      </c>
      <c r="H1899" t="n">
        <v>316.0</v>
      </c>
      <c r="I1899" t="n">
        <v>300.95</v>
      </c>
      <c r="J1899" t="n">
        <v>263.81</v>
      </c>
      <c r="K1899" t="inlineStr">
        <is>
          <t>sale</t>
        </is>
      </c>
      <c r="L1899" t="inlineStr">
        <is>
          <t/>
        </is>
      </c>
      <c r="M1899" t="inlineStr">
        <is>
          <t/>
        </is>
      </c>
      <c r="N1899" t="n">
        <v>0.0</v>
      </c>
      <c r="O1899" t="n">
        <v>0.0</v>
      </c>
      <c r="P1899" t="n">
        <v>237.24</v>
      </c>
      <c r="Q1899" t="n">
        <v>237.25</v>
      </c>
      <c r="R1899" t="n">
        <v>37.14</v>
      </c>
      <c r="S1899" t="n">
        <v>37.14</v>
      </c>
      <c r="T1899" t="n">
        <v>3.01</v>
      </c>
      <c r="U1899" t="n">
        <v>3.01</v>
      </c>
      <c r="V1899" t="n">
        <v>47.49</v>
      </c>
      <c r="W1899" t="n">
        <v>47.49</v>
      </c>
      <c r="X1899" t="n">
        <v>3.95</v>
      </c>
      <c r="Y1899" t="n">
        <v>3.95</v>
      </c>
      <c r="Z1899" t="n">
        <v>9.26</v>
      </c>
      <c r="AA1899" t="n">
        <v>9.26</v>
      </c>
      <c r="AB1899" t="n">
        <v>15.04</v>
      </c>
      <c r="AC1899" t="n">
        <v>15.05</v>
      </c>
      <c r="AD1899" t="n">
        <v>15.050000000000011</v>
      </c>
      <c r="AE1899" t="n">
        <v>-0.009999999999990905</v>
      </c>
      <c r="AF1899" t="n">
        <v>0.0</v>
      </c>
      <c r="AG1899" t="n">
        <v>0.0</v>
      </c>
      <c r="AH1899" t="n">
        <v>0.0</v>
      </c>
      <c r="AI1899" t="n">
        <v>0.0</v>
      </c>
      <c r="AJ1899" t="n">
        <v>0.0</v>
      </c>
      <c r="AK1899" t="n">
        <v>-0.010000000000001563</v>
      </c>
      <c r="AL1899" t="inlineStr">
        <is>
          <t>unreconciled</t>
        </is>
      </c>
      <c r="AM1899" t="inlineStr">
        <is>
          <t>Order Amount Mismatch (POS&gt;3PO)</t>
        </is>
      </c>
      <c r="AN1899" t="n">
        <v>15.05</v>
      </c>
      <c r="AO1899" t="n">
        <f>ROUND(P1899*100/H1899,2)</f>
        <v>0.0</v>
      </c>
      <c r="AP1899" t="n">
        <f>ROUND(Q1899*100/I1899,2)</f>
        <v>0.0</v>
      </c>
      <c r="AQ1899"/>
      <c r="AR1899"/>
      <c r="AS1899" t="n">
        <v>0.0</v>
      </c>
    </row>
    <row r="1900">
      <c r="A1900" s="1" t="n">
        <v>45235.0</v>
      </c>
      <c r="B1900" s="2" t="n">
        <v>45235.65835648148</v>
      </c>
      <c r="C1900" t="inlineStr">
        <is>
          <t>3140094012086069</t>
        </is>
      </c>
      <c r="D1900" t="inlineStr">
        <is>
          <t>POS0012</t>
        </is>
      </c>
      <c r="E1900" t="inlineStr">
        <is>
          <t>84</t>
        </is>
      </c>
      <c r="F1900" t="inlineStr">
        <is>
          <t>0094</t>
        </is>
      </c>
      <c r="G1900" t="inlineStr">
        <is>
          <t>5319109930</t>
        </is>
      </c>
      <c r="H1900" t="n">
        <v>654.0</v>
      </c>
      <c r="I1900" t="n">
        <v>622.86</v>
      </c>
      <c r="J1900" t="n">
        <v>585.72</v>
      </c>
      <c r="K1900" t="inlineStr">
        <is>
          <t>sale</t>
        </is>
      </c>
      <c r="L1900" t="inlineStr">
        <is>
          <t/>
        </is>
      </c>
      <c r="M1900" t="inlineStr">
        <is>
          <t/>
        </is>
      </c>
      <c r="N1900" t="n">
        <v>0.0</v>
      </c>
      <c r="O1900" t="n">
        <v>0.0</v>
      </c>
      <c r="P1900" t="n">
        <v>482.57</v>
      </c>
      <c r="Q1900" t="n">
        <v>482.57</v>
      </c>
      <c r="R1900" t="n">
        <v>37.14</v>
      </c>
      <c r="S1900" t="n">
        <v>37.14</v>
      </c>
      <c r="T1900" t="n">
        <v>6.23</v>
      </c>
      <c r="U1900" t="n">
        <v>6.23</v>
      </c>
      <c r="V1900" t="n">
        <v>105.43</v>
      </c>
      <c r="W1900" t="n">
        <v>105.43</v>
      </c>
      <c r="X1900" t="n">
        <v>8.18</v>
      </c>
      <c r="Y1900" t="n">
        <v>8.18</v>
      </c>
      <c r="Z1900" t="n">
        <v>20.45</v>
      </c>
      <c r="AA1900" t="n">
        <v>20.45</v>
      </c>
      <c r="AB1900" t="n">
        <v>31.14</v>
      </c>
      <c r="AC1900" t="n">
        <v>31.14</v>
      </c>
      <c r="AD1900" t="n">
        <v>31.139999999999986</v>
      </c>
      <c r="AE1900" t="n">
        <v>0.0</v>
      </c>
      <c r="AF1900" t="n">
        <v>0.0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0.0</v>
      </c>
      <c r="AL1900" t="inlineStr">
        <is>
          <t>unreconciled</t>
        </is>
      </c>
      <c r="AM1900" t="inlineStr">
        <is>
          <t>Order Amount Mismatch (POS&gt;3PO)</t>
        </is>
      </c>
      <c r="AN1900" t="n">
        <v>31.14</v>
      </c>
      <c r="AO1900" t="n">
        <f>ROUND(P1900*100/H1900,2)</f>
        <v>0.0</v>
      </c>
      <c r="AP1900" t="n">
        <f>ROUND(Q1900*100/I1900,2)</f>
        <v>0.0</v>
      </c>
      <c r="AQ1900"/>
      <c r="AR1900"/>
      <c r="AS1900" t="n">
        <v>0.0</v>
      </c>
    </row>
    <row r="1901">
      <c r="A1901" s="1" t="n">
        <v>45235.0</v>
      </c>
      <c r="B1901" s="2" t="n">
        <v>45235.797939814816</v>
      </c>
      <c r="C1901" t="inlineStr">
        <is>
          <t>3140094012086187</t>
        </is>
      </c>
      <c r="D1901" t="inlineStr">
        <is>
          <t>POS0012</t>
        </is>
      </c>
      <c r="E1901" t="inlineStr">
        <is>
          <t>02</t>
        </is>
      </c>
      <c r="F1901" t="inlineStr">
        <is>
          <t>0094</t>
        </is>
      </c>
      <c r="G1901" t="inlineStr">
        <is>
          <t>5319152768</t>
        </is>
      </c>
      <c r="H1901" t="n">
        <v>402.0</v>
      </c>
      <c r="I1901" t="n">
        <v>382.86</v>
      </c>
      <c r="J1901" t="n">
        <v>345.72</v>
      </c>
      <c r="K1901" t="inlineStr">
        <is>
          <t>sale</t>
        </is>
      </c>
      <c r="L1901" t="inlineStr">
        <is>
          <t/>
        </is>
      </c>
      <c r="M1901" t="inlineStr">
        <is>
          <t/>
        </is>
      </c>
      <c r="N1901" t="n">
        <v>0.0</v>
      </c>
      <c r="O1901" t="n">
        <v>0.0</v>
      </c>
      <c r="P1901" t="n">
        <v>299.66</v>
      </c>
      <c r="Q1901" t="n">
        <v>299.66</v>
      </c>
      <c r="R1901" t="n">
        <v>37.14</v>
      </c>
      <c r="S1901" t="n">
        <v>37.14</v>
      </c>
      <c r="T1901" t="n">
        <v>3.83</v>
      </c>
      <c r="U1901" t="n">
        <v>3.83</v>
      </c>
      <c r="V1901" t="n">
        <v>62.23</v>
      </c>
      <c r="W1901" t="n">
        <v>62.23</v>
      </c>
      <c r="X1901" t="n">
        <v>5.03</v>
      </c>
      <c r="Y1901" t="n">
        <v>5.02</v>
      </c>
      <c r="Z1901" t="n">
        <v>12.11</v>
      </c>
      <c r="AA1901" t="n">
        <v>12.1</v>
      </c>
      <c r="AB1901" t="n">
        <v>19.14</v>
      </c>
      <c r="AC1901" t="n">
        <v>19.14</v>
      </c>
      <c r="AD1901" t="n">
        <v>19.139999999999986</v>
      </c>
      <c r="AE1901" t="n">
        <v>0.0</v>
      </c>
      <c r="AF1901" t="n">
        <v>0.0</v>
      </c>
      <c r="AG1901" t="n">
        <v>0.0</v>
      </c>
      <c r="AH1901" t="n">
        <v>0.0</v>
      </c>
      <c r="AI1901" t="n">
        <v>0.010000000000000675</v>
      </c>
      <c r="AJ1901" t="n">
        <v>0.009999999999999787</v>
      </c>
      <c r="AK1901" t="n">
        <v>0.0</v>
      </c>
      <c r="AL1901" t="inlineStr">
        <is>
          <t>unreconciled</t>
        </is>
      </c>
      <c r="AM1901" t="inlineStr">
        <is>
          <t>Order Amount Mismatch (POS&gt;3PO)</t>
        </is>
      </c>
      <c r="AN1901" t="n">
        <v>19.14</v>
      </c>
      <c r="AO1901" t="n">
        <f>ROUND(P1901*100/H1901,2)</f>
        <v>0.0</v>
      </c>
      <c r="AP1901" t="n">
        <f>ROUND(Q1901*100/I1901,2)</f>
        <v>0.0</v>
      </c>
      <c r="AQ1901"/>
      <c r="AR1901"/>
      <c r="AS1901" t="n">
        <v>0.0</v>
      </c>
    </row>
    <row r="1902">
      <c r="A1902" s="1" t="n">
        <v>45235.0</v>
      </c>
      <c r="B1902" s="2" t="n">
        <v>45235.770902777775</v>
      </c>
      <c r="C1902" t="inlineStr">
        <is>
          <t>3140023012059808</t>
        </is>
      </c>
      <c r="D1902" t="inlineStr">
        <is>
          <t>POS0012</t>
        </is>
      </c>
      <c r="E1902" t="inlineStr">
        <is>
          <t>00</t>
        </is>
      </c>
      <c r="F1902" t="inlineStr">
        <is>
          <t>0023</t>
        </is>
      </c>
      <c r="G1902" t="inlineStr">
        <is>
          <t>5319160095</t>
        </is>
      </c>
      <c r="H1902" t="n">
        <v>625.0</v>
      </c>
      <c r="I1902" t="n">
        <v>595.24</v>
      </c>
      <c r="J1902" t="n">
        <v>558.1</v>
      </c>
      <c r="K1902" t="inlineStr">
        <is>
          <t>sale</t>
        </is>
      </c>
      <c r="L1902" t="inlineStr">
        <is>
          <t/>
        </is>
      </c>
      <c r="M1902" t="inlineStr">
        <is>
          <t/>
        </is>
      </c>
      <c r="N1902" t="n">
        <v>0.0</v>
      </c>
      <c r="O1902" t="n">
        <v>0.0</v>
      </c>
      <c r="P1902" t="n">
        <v>461.53</v>
      </c>
      <c r="Q1902" t="n">
        <v>461.53</v>
      </c>
      <c r="R1902" t="n">
        <v>37.14</v>
      </c>
      <c r="S1902" t="n">
        <v>37.14</v>
      </c>
      <c r="T1902" t="n">
        <v>5.95</v>
      </c>
      <c r="U1902" t="n">
        <v>5.95</v>
      </c>
      <c r="V1902" t="n">
        <v>100.46</v>
      </c>
      <c r="W1902" t="n">
        <v>100.46</v>
      </c>
      <c r="X1902" t="n">
        <v>7.81</v>
      </c>
      <c r="Y1902" t="n">
        <v>7.81</v>
      </c>
      <c r="Z1902" t="n">
        <v>19.49</v>
      </c>
      <c r="AA1902" t="n">
        <v>19.49</v>
      </c>
      <c r="AB1902" t="n">
        <v>29.76</v>
      </c>
      <c r="AC1902" t="n">
        <v>29.76</v>
      </c>
      <c r="AD1902" t="n">
        <v>29.75999999999999</v>
      </c>
      <c r="AE1902" t="n">
        <v>0.0</v>
      </c>
      <c r="AF1902" t="n">
        <v>0.0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0.0</v>
      </c>
      <c r="AL1902" t="inlineStr">
        <is>
          <t>unreconciled</t>
        </is>
      </c>
      <c r="AM1902" t="inlineStr">
        <is>
          <t>Order Amount Mismatch (POS&gt;3PO)</t>
        </is>
      </c>
      <c r="AN1902" t="n">
        <v>29.76</v>
      </c>
      <c r="AO1902" t="n">
        <f>ROUND(P1902*100/H1902,2)</f>
        <v>0.0</v>
      </c>
      <c r="AP1902" t="n">
        <f>ROUND(Q1902*100/I1902,2)</f>
        <v>0.0</v>
      </c>
      <c r="AQ1902"/>
      <c r="AR1902"/>
      <c r="AS1902" t="n">
        <v>0.0</v>
      </c>
    </row>
    <row r="1903">
      <c r="A1903" s="1" t="n">
        <v>45236.0</v>
      </c>
      <c r="B1903" s="2" t="n">
        <v>45236.567037037035</v>
      </c>
      <c r="C1903" t="inlineStr">
        <is>
          <t>3140094012086459</t>
        </is>
      </c>
      <c r="D1903" t="inlineStr">
        <is>
          <t>POS0012</t>
        </is>
      </c>
      <c r="E1903" t="inlineStr">
        <is>
          <t>74</t>
        </is>
      </c>
      <c r="F1903" t="inlineStr">
        <is>
          <t>0094</t>
        </is>
      </c>
      <c r="G1903" t="inlineStr">
        <is>
          <t>5319165126</t>
        </is>
      </c>
      <c r="H1903" t="n">
        <v>1959.0000000000002</v>
      </c>
      <c r="I1903" t="n">
        <v>1865.78</v>
      </c>
      <c r="J1903" t="n">
        <v>1828.64</v>
      </c>
      <c r="K1903" t="inlineStr">
        <is>
          <t>sale</t>
        </is>
      </c>
      <c r="L1903" t="inlineStr">
        <is>
          <t/>
        </is>
      </c>
      <c r="M1903" t="inlineStr">
        <is>
          <t/>
        </is>
      </c>
      <c r="N1903" t="n">
        <v>0.0</v>
      </c>
      <c r="O1903" t="n">
        <v>0.0</v>
      </c>
      <c r="P1903" t="n">
        <v>1429.81</v>
      </c>
      <c r="Q1903" t="n">
        <v>1429.8</v>
      </c>
      <c r="R1903" t="n">
        <v>37.14</v>
      </c>
      <c r="S1903" t="n">
        <v>37.14</v>
      </c>
      <c r="T1903" t="n">
        <v>18.66</v>
      </c>
      <c r="U1903" t="n">
        <v>18.66</v>
      </c>
      <c r="V1903" t="n">
        <v>329.16</v>
      </c>
      <c r="W1903" t="n">
        <v>329.16</v>
      </c>
      <c r="X1903" t="n">
        <v>24.49</v>
      </c>
      <c r="Y1903" t="n">
        <v>24.49</v>
      </c>
      <c r="Z1903" t="n">
        <v>63.66</v>
      </c>
      <c r="AA1903" t="n">
        <v>63.66</v>
      </c>
      <c r="AB1903" t="n">
        <v>93.28</v>
      </c>
      <c r="AC1903" t="n">
        <v>93.29</v>
      </c>
      <c r="AD1903" t="n">
        <v>93.22000000000025</v>
      </c>
      <c r="AE1903" t="n">
        <v>0.009999999999990905</v>
      </c>
      <c r="AF1903" t="n">
        <v>0.0</v>
      </c>
      <c r="AG1903" t="n">
        <v>0.0</v>
      </c>
      <c r="AH1903" t="n">
        <v>0.0</v>
      </c>
      <c r="AI1903" t="n">
        <v>0.0</v>
      </c>
      <c r="AJ1903" t="n">
        <v>0.0</v>
      </c>
      <c r="AK1903" t="n">
        <v>-0.010000000000005116</v>
      </c>
      <c r="AL1903" t="inlineStr">
        <is>
          <t>unreconciled</t>
        </is>
      </c>
      <c r="AM1903" t="inlineStr">
        <is>
          <t>Order Amount Mismatch (POS&gt;3PO)</t>
        </is>
      </c>
      <c r="AN1903" t="n">
        <v>93.22</v>
      </c>
      <c r="AO1903" t="n">
        <f>ROUND(P1903*100/H1903,2)</f>
        <v>0.0</v>
      </c>
      <c r="AP1903" t="n">
        <f>ROUND(Q1903*100/I1903,2)</f>
        <v>0.0</v>
      </c>
      <c r="AQ1903"/>
      <c r="AR1903"/>
      <c r="AS1903" t="n">
        <v>0.0</v>
      </c>
    </row>
    <row r="1904">
      <c r="A1904" s="1" t="n">
        <v>45235.0</v>
      </c>
      <c r="B1904" s="2" t="n">
        <v>45235.98233796296</v>
      </c>
      <c r="C1904" t="inlineStr">
        <is>
          <t>3140023012059923</t>
        </is>
      </c>
      <c r="D1904" t="inlineStr">
        <is>
          <t>POS0012</t>
        </is>
      </c>
      <c r="E1904" t="inlineStr">
        <is>
          <t>15</t>
        </is>
      </c>
      <c r="F1904" t="inlineStr">
        <is>
          <t>0023</t>
        </is>
      </c>
      <c r="G1904" t="inlineStr">
        <is>
          <t>5319167916</t>
        </is>
      </c>
      <c r="H1904" t="n">
        <v>1057.0</v>
      </c>
      <c r="I1904" t="n">
        <v>969.51</v>
      </c>
      <c r="J1904" t="n">
        <v>969.51</v>
      </c>
      <c r="K1904" t="inlineStr">
        <is>
          <t>addition</t>
        </is>
      </c>
      <c r="L1904" t="inlineStr">
        <is>
          <t/>
        </is>
      </c>
      <c r="M1904" t="inlineStr">
        <is>
          <t/>
        </is>
      </c>
      <c r="N1904" t="n">
        <v>0.0</v>
      </c>
      <c r="O1904" t="n">
        <v>0.0</v>
      </c>
      <c r="P1904" t="n">
        <v>788.71</v>
      </c>
      <c r="Q1904" t="n">
        <v>775.06</v>
      </c>
      <c r="R1904" t="n">
        <v>37.14</v>
      </c>
      <c r="S1904" t="n">
        <v>0.0</v>
      </c>
      <c r="T1904" t="n">
        <v>0.0</v>
      </c>
      <c r="U1904" t="n">
        <v>0.0</v>
      </c>
      <c r="V1904" t="n">
        <v>0.0</v>
      </c>
      <c r="W1904" t="n">
        <v>0.0</v>
      </c>
      <c r="X1904" t="n">
        <v>0.0</v>
      </c>
      <c r="Y1904" t="n">
        <v>0.0</v>
      </c>
      <c r="Z1904" t="n">
        <v>0.0</v>
      </c>
      <c r="AA1904" t="n">
        <v>0.0</v>
      </c>
      <c r="AB1904" t="n">
        <v>50.34</v>
      </c>
      <c r="AC1904" t="n">
        <v>50.33</v>
      </c>
      <c r="AD1904" t="n">
        <v>87.49000000000001</v>
      </c>
      <c r="AE1904" t="n">
        <v>13.650000000000091</v>
      </c>
      <c r="AF1904" t="n">
        <v>37.14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0.010000000000005116</v>
      </c>
      <c r="AL1904" t="inlineStr">
        <is>
          <t>unreconciled</t>
        </is>
      </c>
      <c r="AM1904" t="inlineStr">
        <is>
          <t>Packaging Charge Mismatch</t>
        </is>
      </c>
      <c r="AN1904" t="n">
        <v>37.14</v>
      </c>
      <c r="AO1904" t="n">
        <f>ROUND(P1904*100/H1904,2)</f>
        <v>0.0</v>
      </c>
      <c r="AP1904" t="n">
        <f>ROUND(Q1904*100/I1904,2)</f>
        <v>0.0</v>
      </c>
      <c r="AQ1904"/>
      <c r="AR1904"/>
      <c r="AS1904" t="n">
        <v>0.0</v>
      </c>
    </row>
    <row r="1905">
      <c r="A1905" s="1" t="n">
        <v>45235.0</v>
      </c>
      <c r="B1905" s="2" t="n">
        <v>45235.79653935185</v>
      </c>
      <c r="C1905" t="inlineStr">
        <is>
          <t>3140094012086182</t>
        </is>
      </c>
      <c r="D1905" t="inlineStr">
        <is>
          <t>POS0012</t>
        </is>
      </c>
      <c r="E1905" t="inlineStr">
        <is>
          <t>97</t>
        </is>
      </c>
      <c r="F1905" t="inlineStr">
        <is>
          <t>0094</t>
        </is>
      </c>
      <c r="G1905" t="inlineStr">
        <is>
          <t>5319185979</t>
        </is>
      </c>
      <c r="H1905" t="n">
        <v>536.0</v>
      </c>
      <c r="I1905" t="n">
        <v>510.48</v>
      </c>
      <c r="J1905" t="n">
        <v>473.34</v>
      </c>
      <c r="K1905" t="inlineStr">
        <is>
          <t>sale</t>
        </is>
      </c>
      <c r="L1905" t="inlineStr">
        <is>
          <t/>
        </is>
      </c>
      <c r="M1905" t="inlineStr">
        <is>
          <t/>
        </is>
      </c>
      <c r="N1905" t="n">
        <v>0.0</v>
      </c>
      <c r="O1905" t="n">
        <v>0.0</v>
      </c>
      <c r="P1905" t="n">
        <v>396.94</v>
      </c>
      <c r="Q1905" t="n">
        <v>396.94</v>
      </c>
      <c r="R1905" t="n">
        <v>37.14</v>
      </c>
      <c r="S1905" t="n">
        <v>37.14</v>
      </c>
      <c r="T1905" t="n">
        <v>5.1</v>
      </c>
      <c r="U1905" t="n">
        <v>5.1</v>
      </c>
      <c r="V1905" t="n">
        <v>85.2</v>
      </c>
      <c r="W1905" t="n">
        <v>85.2</v>
      </c>
      <c r="X1905" t="n">
        <v>6.7</v>
      </c>
      <c r="Y1905" t="n">
        <v>6.7</v>
      </c>
      <c r="Z1905" t="n">
        <v>16.54</v>
      </c>
      <c r="AA1905" t="n">
        <v>16.55</v>
      </c>
      <c r="AB1905" t="n">
        <v>25.52</v>
      </c>
      <c r="AC1905" t="n">
        <v>25.53</v>
      </c>
      <c r="AD1905" t="n">
        <v>25.519999999999982</v>
      </c>
      <c r="AE1905" t="n">
        <v>0.0</v>
      </c>
      <c r="AF1905" t="n">
        <v>0.0</v>
      </c>
      <c r="AG1905" t="n">
        <v>0.0</v>
      </c>
      <c r="AH1905" t="n">
        <v>0.0</v>
      </c>
      <c r="AI1905" t="n">
        <v>0.0</v>
      </c>
      <c r="AJ1905" t="n">
        <v>-0.010000000000001563</v>
      </c>
      <c r="AK1905" t="n">
        <v>-0.010000000000001563</v>
      </c>
      <c r="AL1905" t="inlineStr">
        <is>
          <t>unreconciled</t>
        </is>
      </c>
      <c r="AM1905" t="inlineStr">
        <is>
          <t>Order Amount Mismatch (POS&gt;3PO)</t>
        </is>
      </c>
      <c r="AN1905" t="n">
        <v>25.52</v>
      </c>
      <c r="AO1905" t="n">
        <f>ROUND(P1905*100/H1905,2)</f>
        <v>0.0</v>
      </c>
      <c r="AP1905" t="n">
        <f>ROUND(Q1905*100/I1905,2)</f>
        <v>0.0</v>
      </c>
      <c r="AQ1905"/>
      <c r="AR1905"/>
      <c r="AS1905" t="n">
        <v>0.0</v>
      </c>
    </row>
    <row r="1906">
      <c r="A1906" s="1" t="n">
        <v>45236.0</v>
      </c>
      <c r="B1906" s="2" t="n">
        <v>45236.618159722224</v>
      </c>
      <c r="C1906" t="inlineStr">
        <is>
          <t>3140094012086496</t>
        </is>
      </c>
      <c r="D1906" t="inlineStr">
        <is>
          <t>POS0012</t>
        </is>
      </c>
      <c r="E1906" t="inlineStr">
        <is>
          <t>11</t>
        </is>
      </c>
      <c r="F1906" t="inlineStr">
        <is>
          <t>0094</t>
        </is>
      </c>
      <c r="G1906" t="inlineStr">
        <is>
          <t>5319191671</t>
        </is>
      </c>
      <c r="H1906" t="n">
        <v>257.0</v>
      </c>
      <c r="I1906" t="n">
        <v>244.76</v>
      </c>
      <c r="J1906" t="n">
        <v>207.62</v>
      </c>
      <c r="K1906" t="inlineStr">
        <is>
          <t>sale</t>
        </is>
      </c>
      <c r="L1906" t="inlineStr">
        <is>
          <t/>
        </is>
      </c>
      <c r="M1906" t="inlineStr">
        <is>
          <t/>
        </is>
      </c>
      <c r="N1906" t="n">
        <v>0.0</v>
      </c>
      <c r="O1906" t="n">
        <v>0.0</v>
      </c>
      <c r="P1906" t="n">
        <v>194.43</v>
      </c>
      <c r="Q1906" t="n">
        <v>194.42</v>
      </c>
      <c r="R1906" t="n">
        <v>37.14</v>
      </c>
      <c r="S1906" t="n">
        <v>37.14</v>
      </c>
      <c r="T1906" t="n">
        <v>2.45</v>
      </c>
      <c r="U1906" t="n">
        <v>2.45</v>
      </c>
      <c r="V1906" t="n">
        <v>37.37</v>
      </c>
      <c r="W1906" t="n">
        <v>37.37</v>
      </c>
      <c r="X1906" t="n">
        <v>3.21</v>
      </c>
      <c r="Y1906" t="n">
        <v>3.21</v>
      </c>
      <c r="Z1906" t="n">
        <v>7.3</v>
      </c>
      <c r="AA1906" t="n">
        <v>7.31</v>
      </c>
      <c r="AB1906" t="n">
        <v>12.24</v>
      </c>
      <c r="AC1906" t="n">
        <v>12.24</v>
      </c>
      <c r="AD1906" t="n">
        <v>12.240000000000009</v>
      </c>
      <c r="AE1906" t="n">
        <v>0.010000000000019327</v>
      </c>
      <c r="AF1906" t="n">
        <v>0.0</v>
      </c>
      <c r="AG1906" t="n">
        <v>0.0</v>
      </c>
      <c r="AH1906" t="n">
        <v>0.0</v>
      </c>
      <c r="AI1906" t="n">
        <v>0.0</v>
      </c>
      <c r="AJ1906" t="n">
        <v>-0.009999999999999787</v>
      </c>
      <c r="AK1906" t="n">
        <v>0.0</v>
      </c>
      <c r="AL1906" t="inlineStr">
        <is>
          <t>unreconciled</t>
        </is>
      </c>
      <c r="AM1906" t="inlineStr">
        <is>
          <t>Order Amount Mismatch (POS&gt;3PO)</t>
        </is>
      </c>
      <c r="AN1906" t="n">
        <v>12.24</v>
      </c>
      <c r="AO1906" t="n">
        <f>ROUND(P1906*100/H1906,2)</f>
        <v>0.0</v>
      </c>
      <c r="AP1906" t="n">
        <f>ROUND(Q1906*100/I1906,2)</f>
        <v>0.0</v>
      </c>
      <c r="AQ1906"/>
      <c r="AR1906"/>
      <c r="AS1906" t="n">
        <v>0.0</v>
      </c>
    </row>
    <row r="1907">
      <c r="A1907" s="1" t="n">
        <v>45235.0</v>
      </c>
      <c r="B1907" s="2" t="n">
        <v>45235.65638888889</v>
      </c>
      <c r="C1907" t="inlineStr">
        <is>
          <t>3140094012086070</t>
        </is>
      </c>
      <c r="D1907" t="inlineStr">
        <is>
          <t>POS0012</t>
        </is>
      </c>
      <c r="E1907" t="inlineStr">
        <is>
          <t>85</t>
        </is>
      </c>
      <c r="F1907" t="inlineStr">
        <is>
          <t>0094</t>
        </is>
      </c>
      <c r="G1907" t="inlineStr">
        <is>
          <t>5319198256</t>
        </is>
      </c>
      <c r="H1907" t="n">
        <v>207.0</v>
      </c>
      <c r="I1907" t="n">
        <v>197.14</v>
      </c>
      <c r="J1907" t="n">
        <v>160.0</v>
      </c>
      <c r="K1907" t="inlineStr">
        <is>
          <t>sale</t>
        </is>
      </c>
      <c r="L1907" t="inlineStr">
        <is>
          <t/>
        </is>
      </c>
      <c r="M1907" t="inlineStr">
        <is>
          <t/>
        </is>
      </c>
      <c r="N1907" t="n">
        <v>0.0</v>
      </c>
      <c r="O1907" t="n">
        <v>0.0</v>
      </c>
      <c r="P1907" t="n">
        <v>158.13</v>
      </c>
      <c r="Q1907" t="n">
        <v>158.13</v>
      </c>
      <c r="R1907" t="n">
        <v>37.14</v>
      </c>
      <c r="S1907" t="n">
        <v>37.14</v>
      </c>
      <c r="T1907" t="n">
        <v>1.97</v>
      </c>
      <c r="U1907" t="n">
        <v>1.97</v>
      </c>
      <c r="V1907" t="n">
        <v>28.8</v>
      </c>
      <c r="W1907" t="n">
        <v>28.8</v>
      </c>
      <c r="X1907" t="n">
        <v>2.59</v>
      </c>
      <c r="Y1907" t="n">
        <v>2.59</v>
      </c>
      <c r="Z1907" t="n">
        <v>5.65</v>
      </c>
      <c r="AA1907" t="n">
        <v>5.65</v>
      </c>
      <c r="AB1907" t="n">
        <v>9.86</v>
      </c>
      <c r="AC1907" t="n">
        <v>9.86</v>
      </c>
      <c r="AD1907" t="n">
        <v>9.860000000000014</v>
      </c>
      <c r="AE1907" t="n">
        <v>0.0</v>
      </c>
      <c r="AF1907" t="n">
        <v>0.0</v>
      </c>
      <c r="AG1907" t="n">
        <v>0.0</v>
      </c>
      <c r="AH1907" t="n">
        <v>0.0</v>
      </c>
      <c r="AI1907" t="n">
        <v>0.0</v>
      </c>
      <c r="AJ1907" t="n">
        <v>0.0</v>
      </c>
      <c r="AK1907" t="n">
        <v>0.0</v>
      </c>
      <c r="AL1907" t="inlineStr">
        <is>
          <t>unreconciled</t>
        </is>
      </c>
      <c r="AM1907" t="inlineStr">
        <is>
          <t>Order Amount Mismatch (POS&gt;3PO)</t>
        </is>
      </c>
      <c r="AN1907" t="n">
        <v>9.86</v>
      </c>
      <c r="AO1907" t="n">
        <f>ROUND(P1907*100/H1907,2)</f>
        <v>0.0</v>
      </c>
      <c r="AP1907" t="n">
        <f>ROUND(Q1907*100/I1907,2)</f>
        <v>0.0</v>
      </c>
      <c r="AQ1907"/>
      <c r="AR1907"/>
      <c r="AS1907" t="n">
        <v>0.0</v>
      </c>
    </row>
    <row r="1908">
      <c r="A1908" s="1" t="n">
        <v>45235.0</v>
      </c>
      <c r="B1908" s="2" t="n">
        <v>45235.76993055556</v>
      </c>
      <c r="C1908" t="inlineStr">
        <is>
          <t>3140094012086150</t>
        </is>
      </c>
      <c r="D1908" t="inlineStr">
        <is>
          <t>POS0012</t>
        </is>
      </c>
      <c r="E1908" t="inlineStr">
        <is>
          <t>65</t>
        </is>
      </c>
      <c r="F1908" t="inlineStr">
        <is>
          <t>0094</t>
        </is>
      </c>
      <c r="G1908" t="inlineStr">
        <is>
          <t>5319206831</t>
        </is>
      </c>
      <c r="H1908" t="n">
        <v>504.0</v>
      </c>
      <c r="I1908" t="n">
        <v>479.99</v>
      </c>
      <c r="J1908" t="n">
        <v>442.85</v>
      </c>
      <c r="K1908" t="inlineStr">
        <is>
          <t>sale</t>
        </is>
      </c>
      <c r="L1908" t="inlineStr">
        <is>
          <t/>
        </is>
      </c>
      <c r="M1908" t="inlineStr">
        <is>
          <t/>
        </is>
      </c>
      <c r="N1908" t="n">
        <v>0.0</v>
      </c>
      <c r="O1908" t="n">
        <v>0.0</v>
      </c>
      <c r="P1908" t="n">
        <v>373.7</v>
      </c>
      <c r="Q1908" t="n">
        <v>373.68</v>
      </c>
      <c r="R1908" t="n">
        <v>37.14</v>
      </c>
      <c r="S1908" t="n">
        <v>37.14</v>
      </c>
      <c r="T1908" t="n">
        <v>4.8</v>
      </c>
      <c r="U1908" t="n">
        <v>4.8</v>
      </c>
      <c r="V1908" t="n">
        <v>79.71</v>
      </c>
      <c r="W1908" t="n">
        <v>79.71</v>
      </c>
      <c r="X1908" t="n">
        <v>6.3</v>
      </c>
      <c r="Y1908" t="n">
        <v>6.3</v>
      </c>
      <c r="Z1908" t="n">
        <v>15.48</v>
      </c>
      <c r="AA1908" t="n">
        <v>15.48</v>
      </c>
      <c r="AB1908" t="n">
        <v>24.0</v>
      </c>
      <c r="AC1908" t="n">
        <v>24.0</v>
      </c>
      <c r="AD1908" t="n">
        <v>24.00999999999999</v>
      </c>
      <c r="AE1908" t="n">
        <v>0.01999999999998181</v>
      </c>
      <c r="AF1908" t="n">
        <v>0.0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0.0</v>
      </c>
      <c r="AL1908" t="inlineStr">
        <is>
          <t>unreconciled</t>
        </is>
      </c>
      <c r="AM1908" t="inlineStr">
        <is>
          <t>Order Amount Mismatch (POS&gt;3PO)</t>
        </is>
      </c>
      <c r="AN1908" t="n">
        <v>24.01</v>
      </c>
      <c r="AO1908" t="n">
        <f>ROUND(P1908*100/H1908,2)</f>
        <v>0.0</v>
      </c>
      <c r="AP1908" t="n">
        <f>ROUND(Q1908*100/I1908,2)</f>
        <v>0.0</v>
      </c>
      <c r="AQ1908"/>
      <c r="AR1908"/>
      <c r="AS1908" t="n">
        <v>0.0</v>
      </c>
    </row>
    <row r="1909">
      <c r="A1909" s="1" t="n">
        <v>45235.0</v>
      </c>
      <c r="B1909" s="2" t="n">
        <v>45235.851331018515</v>
      </c>
      <c r="C1909" t="inlineStr">
        <is>
          <t>3140094012086262</t>
        </is>
      </c>
      <c r="D1909" t="inlineStr">
        <is>
          <t>POS0012</t>
        </is>
      </c>
      <c r="E1909" t="inlineStr">
        <is>
          <t>77</t>
        </is>
      </c>
      <c r="F1909" t="inlineStr">
        <is>
          <t>0094</t>
        </is>
      </c>
      <c r="G1909" t="inlineStr">
        <is>
          <t>5319221645</t>
        </is>
      </c>
      <c r="H1909" t="n">
        <v>284.0</v>
      </c>
      <c r="I1909" t="n">
        <v>270.47</v>
      </c>
      <c r="J1909" t="n">
        <v>233.33</v>
      </c>
      <c r="K1909" t="inlineStr">
        <is>
          <t>sale</t>
        </is>
      </c>
      <c r="L1909" t="inlineStr">
        <is>
          <t/>
        </is>
      </c>
      <c r="M1909" t="inlineStr">
        <is>
          <t/>
        </is>
      </c>
      <c r="N1909" t="n">
        <v>0.0</v>
      </c>
      <c r="O1909" t="n">
        <v>0.0</v>
      </c>
      <c r="P1909" t="n">
        <v>214.02</v>
      </c>
      <c r="Q1909" t="n">
        <v>214.02</v>
      </c>
      <c r="R1909" t="n">
        <v>37.14</v>
      </c>
      <c r="S1909" t="n">
        <v>37.14</v>
      </c>
      <c r="T1909" t="n">
        <v>2.7</v>
      </c>
      <c r="U1909" t="n">
        <v>2.7</v>
      </c>
      <c r="V1909" t="n">
        <v>42.0</v>
      </c>
      <c r="W1909" t="n">
        <v>42.0</v>
      </c>
      <c r="X1909" t="n">
        <v>3.55</v>
      </c>
      <c r="Y1909" t="n">
        <v>3.55</v>
      </c>
      <c r="Z1909" t="n">
        <v>8.2</v>
      </c>
      <c r="AA1909" t="n">
        <v>8.2</v>
      </c>
      <c r="AB1909" t="n">
        <v>13.52</v>
      </c>
      <c r="AC1909" t="n">
        <v>13.52</v>
      </c>
      <c r="AD1909" t="n">
        <v>13.529999999999973</v>
      </c>
      <c r="AE1909" t="n">
        <v>0.0</v>
      </c>
      <c r="AF1909" t="n">
        <v>0.0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0.0</v>
      </c>
      <c r="AL1909" t="inlineStr">
        <is>
          <t>unreconciled</t>
        </is>
      </c>
      <c r="AM1909" t="inlineStr">
        <is>
          <t>Order Amount Mismatch (POS&gt;3PO)</t>
        </is>
      </c>
      <c r="AN1909" t="n">
        <v>13.53</v>
      </c>
      <c r="AO1909" t="n">
        <f>ROUND(P1909*100/H1909,2)</f>
        <v>0.0</v>
      </c>
      <c r="AP1909" t="n">
        <f>ROUND(Q1909*100/I1909,2)</f>
        <v>0.0</v>
      </c>
      <c r="AQ1909"/>
      <c r="AR1909"/>
      <c r="AS1909" t="n">
        <v>0.0</v>
      </c>
    </row>
    <row r="1910">
      <c r="A1910" s="1" t="n">
        <v>45236.0</v>
      </c>
      <c r="B1910" s="2" t="n">
        <v>45236.848032407404</v>
      </c>
      <c r="C1910" t="inlineStr">
        <is>
          <t>3140094012086631</t>
        </is>
      </c>
      <c r="D1910" t="inlineStr">
        <is>
          <t>POS0012</t>
        </is>
      </c>
      <c r="E1910" t="inlineStr">
        <is>
          <t>46</t>
        </is>
      </c>
      <c r="F1910" t="inlineStr">
        <is>
          <t>0094</t>
        </is>
      </c>
      <c r="G1910" t="inlineStr">
        <is>
          <t>5319229322</t>
        </is>
      </c>
      <c r="H1910" t="n">
        <v>217.0</v>
      </c>
      <c r="I1910" t="n">
        <v>206.67</v>
      </c>
      <c r="J1910" t="n">
        <v>169.53</v>
      </c>
      <c r="K1910" t="inlineStr">
        <is>
          <t>sale</t>
        </is>
      </c>
      <c r="L1910" t="inlineStr">
        <is>
          <t/>
        </is>
      </c>
      <c r="M1910" t="inlineStr">
        <is>
          <t/>
        </is>
      </c>
      <c r="N1910" t="n">
        <v>0.0</v>
      </c>
      <c r="O1910" t="n">
        <v>0.0</v>
      </c>
      <c r="P1910" t="n">
        <v>165.39</v>
      </c>
      <c r="Q1910" t="n">
        <v>165.39</v>
      </c>
      <c r="R1910" t="n">
        <v>37.14</v>
      </c>
      <c r="S1910" t="n">
        <v>37.14</v>
      </c>
      <c r="T1910" t="n">
        <v>2.07</v>
      </c>
      <c r="U1910" t="n">
        <v>2.07</v>
      </c>
      <c r="V1910" t="n">
        <v>30.52</v>
      </c>
      <c r="W1910" t="n">
        <v>30.52</v>
      </c>
      <c r="X1910" t="n">
        <v>2.71</v>
      </c>
      <c r="Y1910" t="n">
        <v>2.71</v>
      </c>
      <c r="Z1910" t="n">
        <v>5.98</v>
      </c>
      <c r="AA1910" t="n">
        <v>5.98</v>
      </c>
      <c r="AB1910" t="n">
        <v>10.34</v>
      </c>
      <c r="AC1910" t="n">
        <v>10.34</v>
      </c>
      <c r="AD1910" t="n">
        <v>10.330000000000013</v>
      </c>
      <c r="AE1910" t="n">
        <v>0.0</v>
      </c>
      <c r="AF1910" t="n">
        <v>0.0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0.0</v>
      </c>
      <c r="AL1910" t="inlineStr">
        <is>
          <t>unreconciled</t>
        </is>
      </c>
      <c r="AM1910" t="inlineStr">
        <is>
          <t>Order Amount Mismatch (POS&gt;3PO)</t>
        </is>
      </c>
      <c r="AN1910" t="n">
        <v>10.33</v>
      </c>
      <c r="AO1910" t="n">
        <f>ROUND(P1910*100/H1910,2)</f>
        <v>0.0</v>
      </c>
      <c r="AP1910" t="n">
        <f>ROUND(Q1910*100/I1910,2)</f>
        <v>0.0</v>
      </c>
      <c r="AQ1910"/>
      <c r="AR1910"/>
      <c r="AS1910" t="n">
        <v>0.0</v>
      </c>
    </row>
    <row r="1911">
      <c r="A1911" s="1" t="n">
        <v>45236.0</v>
      </c>
      <c r="B1911" s="2" t="n">
        <v>45236.77228009259</v>
      </c>
      <c r="C1911" t="inlineStr">
        <is>
          <t>3140094012086572</t>
        </is>
      </c>
      <c r="D1911" t="inlineStr">
        <is>
          <t>POS0012</t>
        </is>
      </c>
      <c r="E1911" t="inlineStr">
        <is>
          <t>87</t>
        </is>
      </c>
      <c r="F1911" t="inlineStr">
        <is>
          <t>0094</t>
        </is>
      </c>
      <c r="G1911" t="inlineStr">
        <is>
          <t>5319235420</t>
        </is>
      </c>
      <c r="H1911" t="n">
        <v>533.0</v>
      </c>
      <c r="I1911" t="n">
        <v>507.62</v>
      </c>
      <c r="J1911" t="n">
        <v>470.48</v>
      </c>
      <c r="K1911" t="inlineStr">
        <is>
          <t>sale</t>
        </is>
      </c>
      <c r="L1911" t="inlineStr">
        <is>
          <t/>
        </is>
      </c>
      <c r="M1911" t="inlineStr">
        <is>
          <t/>
        </is>
      </c>
      <c r="N1911" t="n">
        <v>0.0</v>
      </c>
      <c r="O1911" t="n">
        <v>0.0</v>
      </c>
      <c r="P1911" t="n">
        <v>394.75</v>
      </c>
      <c r="Q1911" t="n">
        <v>394.75</v>
      </c>
      <c r="R1911" t="n">
        <v>37.14</v>
      </c>
      <c r="S1911" t="n">
        <v>37.14</v>
      </c>
      <c r="T1911" t="n">
        <v>5.08</v>
      </c>
      <c r="U1911" t="n">
        <v>5.08</v>
      </c>
      <c r="V1911" t="n">
        <v>84.69</v>
      </c>
      <c r="W1911" t="n">
        <v>84.69</v>
      </c>
      <c r="X1911" t="n">
        <v>6.66</v>
      </c>
      <c r="Y1911" t="n">
        <v>6.66</v>
      </c>
      <c r="Z1911" t="n">
        <v>16.44</v>
      </c>
      <c r="AA1911" t="n">
        <v>16.44</v>
      </c>
      <c r="AB1911" t="n">
        <v>25.38</v>
      </c>
      <c r="AC1911" t="n">
        <v>25.38</v>
      </c>
      <c r="AD1911" t="n">
        <v>25.379999999999995</v>
      </c>
      <c r="AE1911" t="n">
        <v>0.0</v>
      </c>
      <c r="AF1911" t="n">
        <v>0.0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0.0</v>
      </c>
      <c r="AL1911" t="inlineStr">
        <is>
          <t>unreconciled</t>
        </is>
      </c>
      <c r="AM1911" t="inlineStr">
        <is>
          <t>Order Amount Mismatch (POS&gt;3PO)</t>
        </is>
      </c>
      <c r="AN1911" t="n">
        <v>25.38</v>
      </c>
      <c r="AO1911" t="n">
        <f>ROUND(P1911*100/H1911,2)</f>
        <v>0.0</v>
      </c>
      <c r="AP1911" t="n">
        <f>ROUND(Q1911*100/I1911,2)</f>
        <v>0.0</v>
      </c>
      <c r="AQ1911"/>
      <c r="AR1911"/>
      <c r="AS1911" t="n">
        <v>0.0</v>
      </c>
    </row>
    <row r="1912">
      <c r="A1912" s="1" t="n">
        <v>45236.0</v>
      </c>
      <c r="B1912" s="2" t="n">
        <v>45236.80755787037</v>
      </c>
      <c r="C1912" t="inlineStr">
        <is>
          <t>3140023012060080</t>
        </is>
      </c>
      <c r="D1912" t="inlineStr">
        <is>
          <t>POS0012</t>
        </is>
      </c>
      <c r="E1912" t="inlineStr">
        <is>
          <t>71</t>
        </is>
      </c>
      <c r="F1912" t="inlineStr">
        <is>
          <t>0023</t>
        </is>
      </c>
      <c r="G1912" t="inlineStr">
        <is>
          <t>5319262820</t>
        </is>
      </c>
      <c r="H1912" t="n">
        <v>499.0</v>
      </c>
      <c r="I1912" t="n">
        <v>475.23</v>
      </c>
      <c r="J1912" t="n">
        <v>438.09</v>
      </c>
      <c r="K1912" t="inlineStr">
        <is>
          <t>sale</t>
        </is>
      </c>
      <c r="L1912" t="inlineStr">
        <is>
          <t/>
        </is>
      </c>
      <c r="M1912" t="inlineStr">
        <is>
          <t/>
        </is>
      </c>
      <c r="N1912" t="n">
        <v>0.0</v>
      </c>
      <c r="O1912" t="n">
        <v>0.0</v>
      </c>
      <c r="P1912" t="n">
        <v>370.06</v>
      </c>
      <c r="Q1912" t="n">
        <v>370.05</v>
      </c>
      <c r="R1912" t="n">
        <v>37.14</v>
      </c>
      <c r="S1912" t="n">
        <v>37.14</v>
      </c>
      <c r="T1912" t="n">
        <v>4.75</v>
      </c>
      <c r="U1912" t="n">
        <v>4.75</v>
      </c>
      <c r="V1912" t="n">
        <v>78.86</v>
      </c>
      <c r="W1912" t="n">
        <v>78.86</v>
      </c>
      <c r="X1912" t="n">
        <v>6.24</v>
      </c>
      <c r="Y1912" t="n">
        <v>6.24</v>
      </c>
      <c r="Z1912" t="n">
        <v>15.32</v>
      </c>
      <c r="AA1912" t="n">
        <v>15.31</v>
      </c>
      <c r="AB1912" t="n">
        <v>23.76</v>
      </c>
      <c r="AC1912" t="n">
        <v>23.76</v>
      </c>
      <c r="AD1912" t="n">
        <v>23.769999999999982</v>
      </c>
      <c r="AE1912" t="n">
        <v>0.009999999999990905</v>
      </c>
      <c r="AF1912" t="n">
        <v>0.0</v>
      </c>
      <c r="AG1912" t="n">
        <v>0.0</v>
      </c>
      <c r="AH1912" t="n">
        <v>0.0</v>
      </c>
      <c r="AI1912" t="n">
        <v>0.0</v>
      </c>
      <c r="AJ1912" t="n">
        <v>0.009999999999999787</v>
      </c>
      <c r="AK1912" t="n">
        <v>0.0</v>
      </c>
      <c r="AL1912" t="inlineStr">
        <is>
          <t>unreconciled</t>
        </is>
      </c>
      <c r="AM1912" t="inlineStr">
        <is>
          <t>Order Amount Mismatch (POS&gt;3PO)</t>
        </is>
      </c>
      <c r="AN1912" t="n">
        <v>23.77</v>
      </c>
      <c r="AO1912" t="n">
        <f>ROUND(P1912*100/H1912,2)</f>
        <v>0.0</v>
      </c>
      <c r="AP1912" t="n">
        <f>ROUND(Q1912*100/I1912,2)</f>
        <v>0.0</v>
      </c>
      <c r="AQ1912"/>
      <c r="AR1912"/>
      <c r="AS1912" t="n">
        <v>0.0</v>
      </c>
    </row>
    <row r="1913">
      <c r="A1913" s="1" t="n">
        <v>45235.0</v>
      </c>
      <c r="B1913" s="2" t="n">
        <v>45235.813796296294</v>
      </c>
      <c r="C1913" t="inlineStr">
        <is>
          <t>3140023012059830</t>
        </is>
      </c>
      <c r="D1913" t="inlineStr">
        <is>
          <t>POS0012</t>
        </is>
      </c>
      <c r="E1913" t="inlineStr">
        <is>
          <t>22</t>
        </is>
      </c>
      <c r="F1913" t="inlineStr">
        <is>
          <t>0023</t>
        </is>
      </c>
      <c r="G1913" t="inlineStr">
        <is>
          <t>5319266560</t>
        </is>
      </c>
      <c r="H1913" t="n">
        <v>531.0</v>
      </c>
      <c r="I1913" t="n">
        <v>505.71</v>
      </c>
      <c r="J1913" t="n">
        <v>468.57</v>
      </c>
      <c r="K1913" t="inlineStr">
        <is>
          <t>sale</t>
        </is>
      </c>
      <c r="L1913" t="inlineStr">
        <is>
          <t/>
        </is>
      </c>
      <c r="M1913" t="inlineStr">
        <is>
          <t/>
        </is>
      </c>
      <c r="N1913" t="n">
        <v>0.0</v>
      </c>
      <c r="O1913" t="n">
        <v>0.0</v>
      </c>
      <c r="P1913" t="n">
        <v>393.29</v>
      </c>
      <c r="Q1913" t="n">
        <v>393.3</v>
      </c>
      <c r="R1913" t="n">
        <v>37.14</v>
      </c>
      <c r="S1913" t="n">
        <v>37.14</v>
      </c>
      <c r="T1913" t="n">
        <v>5.06</v>
      </c>
      <c r="U1913" t="n">
        <v>5.06</v>
      </c>
      <c r="V1913" t="n">
        <v>84.34</v>
      </c>
      <c r="W1913" t="n">
        <v>84.34</v>
      </c>
      <c r="X1913" t="n">
        <v>6.64</v>
      </c>
      <c r="Y1913" t="n">
        <v>6.64</v>
      </c>
      <c r="Z1913" t="n">
        <v>16.38</v>
      </c>
      <c r="AA1913" t="n">
        <v>16.38</v>
      </c>
      <c r="AB1913" t="n">
        <v>25.28</v>
      </c>
      <c r="AC1913" t="n">
        <v>25.29</v>
      </c>
      <c r="AD1913" t="n">
        <v>25.29000000000002</v>
      </c>
      <c r="AE1913" t="n">
        <v>-0.009999999999990905</v>
      </c>
      <c r="AF1913" t="n">
        <v>0.0</v>
      </c>
      <c r="AG1913" t="n">
        <v>0.0</v>
      </c>
      <c r="AH1913" t="n">
        <v>0.0</v>
      </c>
      <c r="AI1913" t="n">
        <v>0.0</v>
      </c>
      <c r="AJ1913" t="n">
        <v>0.0</v>
      </c>
      <c r="AK1913" t="n">
        <v>-0.00999999999999801</v>
      </c>
      <c r="AL1913" t="inlineStr">
        <is>
          <t>unreconciled</t>
        </is>
      </c>
      <c r="AM1913" t="inlineStr">
        <is>
          <t>Order Amount Mismatch (POS&gt;3PO)</t>
        </is>
      </c>
      <c r="AN1913" t="n">
        <v>25.29</v>
      </c>
      <c r="AO1913" t="n">
        <f>ROUND(P1913*100/H1913,2)</f>
        <v>0.0</v>
      </c>
      <c r="AP1913" t="n">
        <f>ROUND(Q1913*100/I1913,2)</f>
        <v>0.0</v>
      </c>
      <c r="AQ1913"/>
      <c r="AR1913"/>
      <c r="AS1913" t="n">
        <v>0.0</v>
      </c>
    </row>
    <row r="1914">
      <c r="A1914" s="1" t="n">
        <v>45236.0</v>
      </c>
      <c r="B1914" s="2" t="n">
        <v>45236.797951388886</v>
      </c>
      <c r="C1914" t="inlineStr">
        <is>
          <t>3140023012060075</t>
        </is>
      </c>
      <c r="D1914" t="inlineStr">
        <is>
          <t>POS0012</t>
        </is>
      </c>
      <c r="E1914" t="inlineStr">
        <is>
          <t>66</t>
        </is>
      </c>
      <c r="F1914" t="inlineStr">
        <is>
          <t>0023</t>
        </is>
      </c>
      <c r="G1914" t="inlineStr">
        <is>
          <t>5319284611</t>
        </is>
      </c>
      <c r="H1914" t="n">
        <v>287.0</v>
      </c>
      <c r="I1914" t="n">
        <v>273.33</v>
      </c>
      <c r="J1914" t="n">
        <v>236.19</v>
      </c>
      <c r="K1914" t="inlineStr">
        <is>
          <t>sale</t>
        </is>
      </c>
      <c r="L1914" t="inlineStr">
        <is>
          <t/>
        </is>
      </c>
      <c r="M1914" t="inlineStr">
        <is>
          <t/>
        </is>
      </c>
      <c r="N1914" t="n">
        <v>0.0</v>
      </c>
      <c r="O1914" t="n">
        <v>0.0</v>
      </c>
      <c r="P1914" t="n">
        <v>216.2</v>
      </c>
      <c r="Q1914" t="n">
        <v>216.21</v>
      </c>
      <c r="R1914" t="n">
        <v>37.14</v>
      </c>
      <c r="S1914" t="n">
        <v>37.14</v>
      </c>
      <c r="T1914" t="n">
        <v>2.73</v>
      </c>
      <c r="U1914" t="n">
        <v>2.73</v>
      </c>
      <c r="V1914" t="n">
        <v>42.51</v>
      </c>
      <c r="W1914" t="n">
        <v>42.51</v>
      </c>
      <c r="X1914" t="n">
        <v>3.59</v>
      </c>
      <c r="Y1914" t="n">
        <v>3.59</v>
      </c>
      <c r="Z1914" t="n">
        <v>8.3</v>
      </c>
      <c r="AA1914" t="n">
        <v>8.3</v>
      </c>
      <c r="AB1914" t="n">
        <v>13.66</v>
      </c>
      <c r="AC1914" t="n">
        <v>13.67</v>
      </c>
      <c r="AD1914" t="n">
        <v>13.670000000000016</v>
      </c>
      <c r="AE1914" t="n">
        <v>-0.010000000000019327</v>
      </c>
      <c r="AF1914" t="n">
        <v>0.0</v>
      </c>
      <c r="AG1914" t="n">
        <v>0.0</v>
      </c>
      <c r="AH1914" t="n">
        <v>0.0</v>
      </c>
      <c r="AI1914" t="n">
        <v>0.0</v>
      </c>
      <c r="AJ1914" t="n">
        <v>0.0</v>
      </c>
      <c r="AK1914" t="n">
        <v>-0.009999999999999787</v>
      </c>
      <c r="AL1914" t="inlineStr">
        <is>
          <t>unreconciled</t>
        </is>
      </c>
      <c r="AM1914" t="inlineStr">
        <is>
          <t>Order Amount Mismatch (POS&gt;3PO)</t>
        </is>
      </c>
      <c r="AN1914" t="n">
        <v>13.67</v>
      </c>
      <c r="AO1914" t="n">
        <f>ROUND(P1914*100/H1914,2)</f>
        <v>0.0</v>
      </c>
      <c r="AP1914" t="n">
        <f>ROUND(Q1914*100/I1914,2)</f>
        <v>0.0</v>
      </c>
      <c r="AQ1914"/>
      <c r="AR1914"/>
      <c r="AS1914" t="n">
        <v>0.0</v>
      </c>
    </row>
    <row r="1915">
      <c r="A1915" s="1" t="n">
        <v>45236.0</v>
      </c>
      <c r="B1915" s="2" t="n">
        <v>45236.80907407407</v>
      </c>
      <c r="C1915" t="inlineStr">
        <is>
          <t>3140023012060081</t>
        </is>
      </c>
      <c r="D1915" t="inlineStr">
        <is>
          <t>POS0012</t>
        </is>
      </c>
      <c r="E1915" t="inlineStr">
        <is>
          <t>72</t>
        </is>
      </c>
      <c r="F1915" t="inlineStr">
        <is>
          <t>0023</t>
        </is>
      </c>
      <c r="G1915" t="inlineStr">
        <is>
          <t>5319294672</t>
        </is>
      </c>
      <c r="H1915" t="n">
        <v>519.0</v>
      </c>
      <c r="I1915" t="n">
        <v>457.16</v>
      </c>
      <c r="J1915" t="n">
        <v>457.16</v>
      </c>
      <c r="K1915" t="inlineStr">
        <is>
          <t>addition</t>
        </is>
      </c>
      <c r="L1915" t="inlineStr">
        <is>
          <t/>
        </is>
      </c>
      <c r="M1915" t="inlineStr">
        <is>
          <t/>
        </is>
      </c>
      <c r="N1915" t="n">
        <v>0.0</v>
      </c>
      <c r="O1915" t="n">
        <v>0.0</v>
      </c>
      <c r="P1915" t="n">
        <v>387.28</v>
      </c>
      <c r="Q1915" t="n">
        <v>384.6</v>
      </c>
      <c r="R1915" t="n">
        <v>37.14</v>
      </c>
      <c r="S1915" t="n">
        <v>0.0</v>
      </c>
      <c r="T1915" t="n">
        <v>0.0</v>
      </c>
      <c r="U1915" t="n">
        <v>0.0</v>
      </c>
      <c r="V1915" t="n">
        <v>0.0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0.0</v>
      </c>
      <c r="AB1915" t="n">
        <v>24.72</v>
      </c>
      <c r="AC1915" t="n">
        <v>24.72</v>
      </c>
      <c r="AD1915" t="n">
        <v>61.839999999999975</v>
      </c>
      <c r="AE1915" t="n">
        <v>2.67999999999995</v>
      </c>
      <c r="AF1915" t="n">
        <v>37.14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0.0</v>
      </c>
      <c r="AL1915" t="inlineStr">
        <is>
          <t>unreconciled</t>
        </is>
      </c>
      <c r="AM1915" t="inlineStr">
        <is>
          <t>Packaging Charge Mismatch</t>
        </is>
      </c>
      <c r="AN1915" t="n">
        <v>37.14</v>
      </c>
      <c r="AO1915" t="n">
        <f>ROUND(P1915*100/H1915,2)</f>
        <v>0.0</v>
      </c>
      <c r="AP1915" t="n">
        <f>ROUND(Q1915*100/I1915,2)</f>
        <v>0.0</v>
      </c>
      <c r="AQ1915"/>
      <c r="AR1915"/>
      <c r="AS1915" t="n">
        <v>0.0</v>
      </c>
    </row>
    <row r="1916">
      <c r="A1916" s="1" t="n">
        <v>45236.0</v>
      </c>
      <c r="B1916" s="2" t="n">
        <v>45236.62013888889</v>
      </c>
      <c r="C1916" t="inlineStr">
        <is>
          <t>3140094012086495</t>
        </is>
      </c>
      <c r="D1916" t="inlineStr">
        <is>
          <t>POS0012</t>
        </is>
      </c>
      <c r="E1916" t="inlineStr">
        <is>
          <t>10</t>
        </is>
      </c>
      <c r="F1916" t="inlineStr">
        <is>
          <t>0094</t>
        </is>
      </c>
      <c r="G1916" t="inlineStr">
        <is>
          <t>5319295638</t>
        </is>
      </c>
      <c r="H1916" t="n">
        <v>120.0</v>
      </c>
      <c r="I1916" t="n">
        <v>114.28</v>
      </c>
      <c r="J1916" t="n">
        <v>77.14</v>
      </c>
      <c r="K1916" t="inlineStr">
        <is>
          <t>sale</t>
        </is>
      </c>
      <c r="L1916" t="inlineStr">
        <is>
          <t/>
        </is>
      </c>
      <c r="M1916" t="inlineStr">
        <is>
          <t/>
        </is>
      </c>
      <c r="N1916" t="n">
        <v>0.0</v>
      </c>
      <c r="O1916" t="n">
        <v>0.0</v>
      </c>
      <c r="P1916" t="n">
        <v>94.98</v>
      </c>
      <c r="Q1916" t="n">
        <v>94.98</v>
      </c>
      <c r="R1916" t="n">
        <v>37.14</v>
      </c>
      <c r="S1916" t="n">
        <v>37.14</v>
      </c>
      <c r="T1916" t="n">
        <v>1.14</v>
      </c>
      <c r="U1916" t="n">
        <v>1.14</v>
      </c>
      <c r="V1916" t="n">
        <v>13.89</v>
      </c>
      <c r="W1916" t="n">
        <v>13.89</v>
      </c>
      <c r="X1916" t="n">
        <v>1.5</v>
      </c>
      <c r="Y1916" t="n">
        <v>1.5</v>
      </c>
      <c r="Z1916" t="n">
        <v>2.77</v>
      </c>
      <c r="AA1916" t="n">
        <v>2.77</v>
      </c>
      <c r="AB1916" t="n">
        <v>5.72</v>
      </c>
      <c r="AC1916" t="n">
        <v>5.72</v>
      </c>
      <c r="AD1916" t="n">
        <v>5.719999999999999</v>
      </c>
      <c r="AE1916" t="n">
        <v>0.0</v>
      </c>
      <c r="AF1916" t="n">
        <v>0.0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0.0</v>
      </c>
      <c r="AL1916" t="inlineStr">
        <is>
          <t>unreconciled</t>
        </is>
      </c>
      <c r="AM1916" t="inlineStr">
        <is>
          <t>Order Amount Mismatch (POS&gt;3PO)</t>
        </is>
      </c>
      <c r="AN1916" t="n">
        <v>5.72</v>
      </c>
      <c r="AO1916" t="n">
        <f>ROUND(P1916*100/H1916,2)</f>
        <v>0.0</v>
      </c>
      <c r="AP1916" t="n">
        <f>ROUND(Q1916*100/I1916,2)</f>
        <v>0.0</v>
      </c>
      <c r="AQ1916"/>
      <c r="AR1916"/>
      <c r="AS1916" t="n">
        <v>0.0</v>
      </c>
    </row>
    <row r="1917">
      <c r="A1917" s="1" t="n">
        <v>45235.0</v>
      </c>
      <c r="B1917" s="2" t="n">
        <v>45235.68875</v>
      </c>
      <c r="C1917" t="inlineStr">
        <is>
          <t>3140094012086090</t>
        </is>
      </c>
      <c r="D1917" t="inlineStr">
        <is>
          <t>POS0012</t>
        </is>
      </c>
      <c r="E1917" t="inlineStr">
        <is>
          <t>05</t>
        </is>
      </c>
      <c r="F1917" t="inlineStr">
        <is>
          <t>0094</t>
        </is>
      </c>
      <c r="G1917" t="inlineStr">
        <is>
          <t>5319299524</t>
        </is>
      </c>
      <c r="H1917" t="n">
        <v>1210.0</v>
      </c>
      <c r="I1917" t="n">
        <v>1152.39</v>
      </c>
      <c r="J1917" t="n">
        <v>1115.25</v>
      </c>
      <c r="K1917" t="inlineStr">
        <is>
          <t>sale</t>
        </is>
      </c>
      <c r="L1917" t="inlineStr">
        <is>
          <t/>
        </is>
      </c>
      <c r="M1917" t="inlineStr">
        <is>
          <t/>
        </is>
      </c>
      <c r="N1917" t="n">
        <v>0.0</v>
      </c>
      <c r="O1917" t="n">
        <v>0.0</v>
      </c>
      <c r="P1917" t="n">
        <v>886.14</v>
      </c>
      <c r="Q1917" t="n">
        <v>886.13</v>
      </c>
      <c r="R1917" t="n">
        <v>37.14</v>
      </c>
      <c r="S1917" t="n">
        <v>37.14</v>
      </c>
      <c r="T1917" t="n">
        <v>11.52</v>
      </c>
      <c r="U1917" t="n">
        <v>11.52</v>
      </c>
      <c r="V1917" t="n">
        <v>200.74</v>
      </c>
      <c r="W1917" t="n">
        <v>200.74</v>
      </c>
      <c r="X1917" t="n">
        <v>15.13</v>
      </c>
      <c r="Y1917" t="n">
        <v>15.13</v>
      </c>
      <c r="Z1917" t="n">
        <v>38.86</v>
      </c>
      <c r="AA1917" t="n">
        <v>38.85</v>
      </c>
      <c r="AB1917" t="n">
        <v>57.62</v>
      </c>
      <c r="AC1917" t="n">
        <v>57.62</v>
      </c>
      <c r="AD1917" t="n">
        <v>57.6099999999999</v>
      </c>
      <c r="AE1917" t="n">
        <v>0.009999999999990905</v>
      </c>
      <c r="AF1917" t="n">
        <v>0.0</v>
      </c>
      <c r="AG1917" t="n">
        <v>0.0</v>
      </c>
      <c r="AH1917" t="n">
        <v>0.0</v>
      </c>
      <c r="AI1917" t="n">
        <v>0.0</v>
      </c>
      <c r="AJ1917" t="n">
        <v>0.00999999999999801</v>
      </c>
      <c r="AK1917" t="n">
        <v>0.0</v>
      </c>
      <c r="AL1917" t="inlineStr">
        <is>
          <t>unreconciled</t>
        </is>
      </c>
      <c r="AM1917" t="inlineStr">
        <is>
          <t>Order Amount Mismatch (POS&gt;3PO)</t>
        </is>
      </c>
      <c r="AN1917" t="n">
        <v>57.61</v>
      </c>
      <c r="AO1917" t="n">
        <f>ROUND(P1917*100/H1917,2)</f>
        <v>0.0</v>
      </c>
      <c r="AP1917" t="n">
        <f>ROUND(Q1917*100/I1917,2)</f>
        <v>0.0</v>
      </c>
      <c r="AQ1917"/>
      <c r="AR1917"/>
      <c r="AS1917" t="n">
        <v>0.0</v>
      </c>
    </row>
    <row r="1918">
      <c r="A1918" s="1" t="n">
        <v>45235.0</v>
      </c>
      <c r="B1918" s="2" t="n">
        <v>45235.99400462963</v>
      </c>
      <c r="C1918" t="inlineStr">
        <is>
          <t>3140023012059934</t>
        </is>
      </c>
      <c r="D1918" t="inlineStr">
        <is>
          <t>POS0012</t>
        </is>
      </c>
      <c r="E1918" t="inlineStr">
        <is>
          <t>26</t>
        </is>
      </c>
      <c r="F1918" t="inlineStr">
        <is>
          <t>0023</t>
        </is>
      </c>
      <c r="G1918" t="inlineStr">
        <is>
          <t>5319305014</t>
        </is>
      </c>
      <c r="H1918" t="n">
        <v>279.0</v>
      </c>
      <c r="I1918" t="n">
        <v>265.72</v>
      </c>
      <c r="J1918" t="n">
        <v>228.58</v>
      </c>
      <c r="K1918" t="inlineStr">
        <is>
          <t>sale</t>
        </is>
      </c>
      <c r="L1918" t="inlineStr">
        <is>
          <t/>
        </is>
      </c>
      <c r="M1918" t="inlineStr">
        <is>
          <t/>
        </is>
      </c>
      <c r="N1918" t="n">
        <v>0.0</v>
      </c>
      <c r="O1918" t="n">
        <v>0.0</v>
      </c>
      <c r="P1918" t="n">
        <v>210.4</v>
      </c>
      <c r="Q1918" t="n">
        <v>210.38</v>
      </c>
      <c r="R1918" t="n">
        <v>37.14</v>
      </c>
      <c r="S1918" t="n">
        <v>37.14</v>
      </c>
      <c r="T1918" t="n">
        <v>2.66</v>
      </c>
      <c r="U1918" t="n">
        <v>2.66</v>
      </c>
      <c r="V1918" t="n">
        <v>41.14</v>
      </c>
      <c r="W1918" t="n">
        <v>41.14</v>
      </c>
      <c r="X1918" t="n">
        <v>3.49</v>
      </c>
      <c r="Y1918" t="n">
        <v>3.49</v>
      </c>
      <c r="Z1918" t="n">
        <v>8.03</v>
      </c>
      <c r="AA1918" t="n">
        <v>8.04</v>
      </c>
      <c r="AB1918" t="n">
        <v>13.28</v>
      </c>
      <c r="AC1918" t="n">
        <v>13.29</v>
      </c>
      <c r="AD1918" t="n">
        <v>13.279999999999973</v>
      </c>
      <c r="AE1918" t="n">
        <v>0.020000000000010232</v>
      </c>
      <c r="AF1918" t="n">
        <v>0.0</v>
      </c>
      <c r="AG1918" t="n">
        <v>0.0</v>
      </c>
      <c r="AH1918" t="n">
        <v>0.0</v>
      </c>
      <c r="AI1918" t="n">
        <v>0.0</v>
      </c>
      <c r="AJ1918" t="n">
        <v>-0.009999999999999787</v>
      </c>
      <c r="AK1918" t="n">
        <v>-0.009999999999999787</v>
      </c>
      <c r="AL1918" t="inlineStr">
        <is>
          <t>unreconciled</t>
        </is>
      </c>
      <c r="AM1918" t="inlineStr">
        <is>
          <t>Order Amount Mismatch (POS&gt;3PO)</t>
        </is>
      </c>
      <c r="AN1918" t="n">
        <v>13.28</v>
      </c>
      <c r="AO1918" t="n">
        <f>ROUND(P1918*100/H1918,2)</f>
        <v>0.0</v>
      </c>
      <c r="AP1918" t="n">
        <f>ROUND(Q1918*100/I1918,2)</f>
        <v>0.0</v>
      </c>
      <c r="AQ1918"/>
      <c r="AR1918"/>
      <c r="AS1918" t="n">
        <v>0.0</v>
      </c>
    </row>
    <row r="1919">
      <c r="A1919" s="1" t="n">
        <v>45236.0</v>
      </c>
      <c r="B1919" s="2" t="n">
        <v>45236.868796296294</v>
      </c>
      <c r="C1919" t="inlineStr">
        <is>
          <t>3140023012060099</t>
        </is>
      </c>
      <c r="D1919" t="inlineStr">
        <is>
          <t>POS0012</t>
        </is>
      </c>
      <c r="E1919" t="inlineStr">
        <is>
          <t>90</t>
        </is>
      </c>
      <c r="F1919" t="inlineStr">
        <is>
          <t>0023</t>
        </is>
      </c>
      <c r="G1919" t="inlineStr">
        <is>
          <t>5319311104</t>
        </is>
      </c>
      <c r="H1919" t="n">
        <v>405.0</v>
      </c>
      <c r="I1919" t="n">
        <v>385.71</v>
      </c>
      <c r="J1919" t="n">
        <v>348.57</v>
      </c>
      <c r="K1919" t="inlineStr">
        <is>
          <t>sale</t>
        </is>
      </c>
      <c r="L1919" t="inlineStr">
        <is>
          <t/>
        </is>
      </c>
      <c r="M1919" t="inlineStr">
        <is>
          <t/>
        </is>
      </c>
      <c r="N1919" t="n">
        <v>0.0</v>
      </c>
      <c r="O1919" t="n">
        <v>0.0</v>
      </c>
      <c r="P1919" t="n">
        <v>301.85</v>
      </c>
      <c r="Q1919" t="n">
        <v>301.86</v>
      </c>
      <c r="R1919" t="n">
        <v>37.14</v>
      </c>
      <c r="S1919" t="n">
        <v>37.14</v>
      </c>
      <c r="T1919" t="n">
        <v>3.86</v>
      </c>
      <c r="U1919" t="n">
        <v>3.86</v>
      </c>
      <c r="V1919" t="n">
        <v>62.74</v>
      </c>
      <c r="W1919" t="n">
        <v>62.74</v>
      </c>
      <c r="X1919" t="n">
        <v>5.06</v>
      </c>
      <c r="Y1919" t="n">
        <v>5.06</v>
      </c>
      <c r="Z1919" t="n">
        <v>12.2</v>
      </c>
      <c r="AA1919" t="n">
        <v>12.2</v>
      </c>
      <c r="AB1919" t="n">
        <v>19.28</v>
      </c>
      <c r="AC1919" t="n">
        <v>19.29</v>
      </c>
      <c r="AD1919" t="n">
        <v>19.29000000000002</v>
      </c>
      <c r="AE1919" t="n">
        <v>-0.009999999999990905</v>
      </c>
      <c r="AF1919" t="n">
        <v>0.0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-0.00999999999999801</v>
      </c>
      <c r="AL1919" t="inlineStr">
        <is>
          <t>unreconciled</t>
        </is>
      </c>
      <c r="AM1919" t="inlineStr">
        <is>
          <t>Order Amount Mismatch (POS&gt;3PO)</t>
        </is>
      </c>
      <c r="AN1919" t="n">
        <v>19.29</v>
      </c>
      <c r="AO1919" t="n">
        <f>ROUND(P1919*100/H1919,2)</f>
        <v>0.0</v>
      </c>
      <c r="AP1919" t="n">
        <f>ROUND(Q1919*100/I1919,2)</f>
        <v>0.0</v>
      </c>
      <c r="AQ1919"/>
      <c r="AR1919"/>
      <c r="AS1919" t="n">
        <v>0.0</v>
      </c>
    </row>
    <row r="1920">
      <c r="A1920" s="1" t="n">
        <v>45235.0</v>
      </c>
      <c r="B1920" s="2" t="n">
        <v>45235.722719907404</v>
      </c>
      <c r="C1920" t="inlineStr">
        <is>
          <t>3140094012086124</t>
        </is>
      </c>
      <c r="D1920" t="inlineStr">
        <is>
          <t>POS0012</t>
        </is>
      </c>
      <c r="E1920" t="inlineStr">
        <is>
          <t>39</t>
        </is>
      </c>
      <c r="F1920" t="inlineStr">
        <is>
          <t>0094</t>
        </is>
      </c>
      <c r="G1920" t="inlineStr">
        <is>
          <t>5319315599</t>
        </is>
      </c>
      <c r="H1920" t="n">
        <v>390.0</v>
      </c>
      <c r="I1920" t="n">
        <v>371.43</v>
      </c>
      <c r="J1920" t="n">
        <v>334.29</v>
      </c>
      <c r="K1920" t="inlineStr">
        <is>
          <t>sale</t>
        </is>
      </c>
      <c r="L1920" t="inlineStr">
        <is>
          <t/>
        </is>
      </c>
      <c r="M1920" t="inlineStr">
        <is>
          <t/>
        </is>
      </c>
      <c r="N1920" t="n">
        <v>0.0</v>
      </c>
      <c r="O1920" t="n">
        <v>0.0</v>
      </c>
      <c r="P1920" t="n">
        <v>290.96</v>
      </c>
      <c r="Q1920" t="n">
        <v>290.95</v>
      </c>
      <c r="R1920" t="n">
        <v>37.14</v>
      </c>
      <c r="S1920" t="n">
        <v>37.14</v>
      </c>
      <c r="T1920" t="n">
        <v>3.71</v>
      </c>
      <c r="U1920" t="n">
        <v>3.71</v>
      </c>
      <c r="V1920" t="n">
        <v>60.17</v>
      </c>
      <c r="W1920" t="n">
        <v>60.17</v>
      </c>
      <c r="X1920" t="n">
        <v>4.88</v>
      </c>
      <c r="Y1920" t="n">
        <v>4.88</v>
      </c>
      <c r="Z1920" t="n">
        <v>11.71</v>
      </c>
      <c r="AA1920" t="n">
        <v>11.71</v>
      </c>
      <c r="AB1920" t="n">
        <v>18.58</v>
      </c>
      <c r="AC1920" t="n">
        <v>18.57</v>
      </c>
      <c r="AD1920" t="n">
        <v>18.569999999999993</v>
      </c>
      <c r="AE1920" t="n">
        <v>0.009999999999990905</v>
      </c>
      <c r="AF1920" t="n">
        <v>0.0</v>
      </c>
      <c r="AG1920" t="n">
        <v>0.0</v>
      </c>
      <c r="AH1920" t="n">
        <v>0.0</v>
      </c>
      <c r="AI1920" t="n">
        <v>0.0</v>
      </c>
      <c r="AJ1920" t="n">
        <v>0.0</v>
      </c>
      <c r="AK1920" t="n">
        <v>0.00999999999999801</v>
      </c>
      <c r="AL1920" t="inlineStr">
        <is>
          <t>unreconciled</t>
        </is>
      </c>
      <c r="AM1920" t="inlineStr">
        <is>
          <t>Order Amount Mismatch (POS&gt;3PO)</t>
        </is>
      </c>
      <c r="AN1920" t="n">
        <v>18.57</v>
      </c>
      <c r="AO1920" t="n">
        <f>ROUND(P1920*100/H1920,2)</f>
        <v>0.0</v>
      </c>
      <c r="AP1920" t="n">
        <f>ROUND(Q1920*100/I1920,2)</f>
        <v>0.0</v>
      </c>
      <c r="AQ1920"/>
      <c r="AR1920"/>
      <c r="AS1920" t="n">
        <v>0.0</v>
      </c>
    </row>
    <row r="1921">
      <c r="A1921" s="1" t="n">
        <v>45236.0</v>
      </c>
      <c r="B1921" s="2" t="n">
        <v>45236.97505787037</v>
      </c>
      <c r="C1921" t="inlineStr">
        <is>
          <t>3140023012060144</t>
        </is>
      </c>
      <c r="D1921" t="inlineStr">
        <is>
          <t>POS0012</t>
        </is>
      </c>
      <c r="E1921" t="inlineStr">
        <is>
          <t>35</t>
        </is>
      </c>
      <c r="F1921" t="inlineStr">
        <is>
          <t>0023</t>
        </is>
      </c>
      <c r="G1921" t="inlineStr">
        <is>
          <t>5319317344</t>
        </is>
      </c>
      <c r="H1921" t="n">
        <v>303.0</v>
      </c>
      <c r="I1921" t="n">
        <v>288.57</v>
      </c>
      <c r="J1921" t="n">
        <v>251.43</v>
      </c>
      <c r="K1921" t="inlineStr">
        <is>
          <t>sale</t>
        </is>
      </c>
      <c r="L1921" t="inlineStr">
        <is>
          <t/>
        </is>
      </c>
      <c r="M1921" t="inlineStr">
        <is>
          <t/>
        </is>
      </c>
      <c r="N1921" t="n">
        <v>0.0</v>
      </c>
      <c r="O1921" t="n">
        <v>0.0</v>
      </c>
      <c r="P1921" t="n">
        <v>227.8</v>
      </c>
      <c r="Q1921" t="n">
        <v>227.79</v>
      </c>
      <c r="R1921" t="n">
        <v>37.14</v>
      </c>
      <c r="S1921" t="n">
        <v>37.14</v>
      </c>
      <c r="T1921" t="n">
        <v>2.89</v>
      </c>
      <c r="U1921" t="n">
        <v>2.89</v>
      </c>
      <c r="V1921" t="n">
        <v>45.26</v>
      </c>
      <c r="W1921" t="n">
        <v>45.26</v>
      </c>
      <c r="X1921" t="n">
        <v>3.79</v>
      </c>
      <c r="Y1921" t="n">
        <v>3.79</v>
      </c>
      <c r="Z1921" t="n">
        <v>8.83</v>
      </c>
      <c r="AA1921" t="n">
        <v>8.83</v>
      </c>
      <c r="AB1921" t="n">
        <v>14.42</v>
      </c>
      <c r="AC1921" t="n">
        <v>14.43</v>
      </c>
      <c r="AD1921" t="n">
        <v>14.430000000000007</v>
      </c>
      <c r="AE1921" t="n">
        <v>0.010000000000019327</v>
      </c>
      <c r="AF1921" t="n">
        <v>0.0</v>
      </c>
      <c r="AG1921" t="n">
        <v>0.0</v>
      </c>
      <c r="AH1921" t="n">
        <v>0.0</v>
      </c>
      <c r="AI1921" t="n">
        <v>0.0</v>
      </c>
      <c r="AJ1921" t="n">
        <v>0.0</v>
      </c>
      <c r="AK1921" t="n">
        <v>-0.009999999999999787</v>
      </c>
      <c r="AL1921" t="inlineStr">
        <is>
          <t>unreconciled</t>
        </is>
      </c>
      <c r="AM1921" t="inlineStr">
        <is>
          <t>Order Amount Mismatch (POS&gt;3PO)</t>
        </is>
      </c>
      <c r="AN1921" t="n">
        <v>14.43</v>
      </c>
      <c r="AO1921" t="n">
        <f>ROUND(P1921*100/H1921,2)</f>
        <v>0.0</v>
      </c>
      <c r="AP1921" t="n">
        <f>ROUND(Q1921*100/I1921,2)</f>
        <v>0.0</v>
      </c>
      <c r="AQ1921"/>
      <c r="AR1921"/>
      <c r="AS1921" t="n">
        <v>0.0</v>
      </c>
    </row>
    <row r="1922">
      <c r="A1922" s="1" t="n">
        <v>45235.0</v>
      </c>
      <c r="B1922" s="2" t="n">
        <v>45235.84190972222</v>
      </c>
      <c r="C1922" t="inlineStr">
        <is>
          <t>3140094012086252</t>
        </is>
      </c>
      <c r="D1922" t="inlineStr">
        <is>
          <t>POS0012</t>
        </is>
      </c>
      <c r="E1922" t="inlineStr">
        <is>
          <t>67</t>
        </is>
      </c>
      <c r="F1922" t="inlineStr">
        <is>
          <t>0094</t>
        </is>
      </c>
      <c r="G1922" t="inlineStr">
        <is>
          <t>5319357107</t>
        </is>
      </c>
      <c r="H1922" t="n">
        <v>730.0</v>
      </c>
      <c r="I1922" t="n">
        <v>695.23</v>
      </c>
      <c r="J1922" t="n">
        <v>658.09</v>
      </c>
      <c r="K1922" t="inlineStr">
        <is>
          <t>sale</t>
        </is>
      </c>
      <c r="L1922" t="inlineStr">
        <is>
          <t/>
        </is>
      </c>
      <c r="M1922" t="inlineStr">
        <is>
          <t/>
        </is>
      </c>
      <c r="N1922" t="n">
        <v>0.0</v>
      </c>
      <c r="O1922" t="n">
        <v>0.0</v>
      </c>
      <c r="P1922" t="n">
        <v>537.74</v>
      </c>
      <c r="Q1922" t="n">
        <v>537.72</v>
      </c>
      <c r="R1922" t="n">
        <v>37.14</v>
      </c>
      <c r="S1922" t="n">
        <v>37.14</v>
      </c>
      <c r="T1922" t="n">
        <v>6.95</v>
      </c>
      <c r="U1922" t="n">
        <v>6.95</v>
      </c>
      <c r="V1922" t="n">
        <v>118.46</v>
      </c>
      <c r="W1922" t="n">
        <v>118.46</v>
      </c>
      <c r="X1922" t="n">
        <v>9.12</v>
      </c>
      <c r="Y1922" t="n">
        <v>9.12</v>
      </c>
      <c r="Z1922" t="n">
        <v>22.96</v>
      </c>
      <c r="AA1922" t="n">
        <v>22.96</v>
      </c>
      <c r="AB1922" t="n">
        <v>34.76</v>
      </c>
      <c r="AC1922" t="n">
        <v>34.76</v>
      </c>
      <c r="AD1922" t="n">
        <v>34.76999999999998</v>
      </c>
      <c r="AE1922" t="n">
        <v>0.01999999999998181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0.0</v>
      </c>
      <c r="AK1922" t="n">
        <v>0.0</v>
      </c>
      <c r="AL1922" t="inlineStr">
        <is>
          <t>unreconciled</t>
        </is>
      </c>
      <c r="AM1922" t="inlineStr">
        <is>
          <t>Order Amount Mismatch (POS&gt;3PO)</t>
        </is>
      </c>
      <c r="AN1922" t="n">
        <v>34.77</v>
      </c>
      <c r="AO1922" t="n">
        <f>ROUND(P1922*100/H1922,2)</f>
        <v>0.0</v>
      </c>
      <c r="AP1922" t="n">
        <f>ROUND(Q1922*100/I1922,2)</f>
        <v>0.0</v>
      </c>
      <c r="AQ1922"/>
      <c r="AR1922"/>
      <c r="AS1922" t="n">
        <v>0.0</v>
      </c>
    </row>
    <row r="1923">
      <c r="A1923" s="1" t="n">
        <v>45235.0</v>
      </c>
      <c r="B1923" s="2" t="n">
        <v>45235.67429398148</v>
      </c>
      <c r="C1923" t="inlineStr">
        <is>
          <t>3140094012086079</t>
        </is>
      </c>
      <c r="D1923" t="inlineStr">
        <is>
          <t>POS0012</t>
        </is>
      </c>
      <c r="E1923" t="inlineStr">
        <is>
          <t>94</t>
        </is>
      </c>
      <c r="F1923" t="inlineStr">
        <is>
          <t>0094</t>
        </is>
      </c>
      <c r="G1923" t="inlineStr">
        <is>
          <t>5319379708</t>
        </is>
      </c>
      <c r="H1923" t="n">
        <v>325.0</v>
      </c>
      <c r="I1923" t="n">
        <v>309.52</v>
      </c>
      <c r="J1923" t="n">
        <v>272.38</v>
      </c>
      <c r="K1923" t="inlineStr">
        <is>
          <t>sale</t>
        </is>
      </c>
      <c r="L1923" t="inlineStr">
        <is>
          <t/>
        </is>
      </c>
      <c r="M1923" t="inlineStr">
        <is>
          <t/>
        </is>
      </c>
      <c r="N1923" t="n">
        <v>0.0</v>
      </c>
      <c r="O1923" t="n">
        <v>0.0</v>
      </c>
      <c r="P1923" t="n">
        <v>243.77</v>
      </c>
      <c r="Q1923" t="n">
        <v>243.77</v>
      </c>
      <c r="R1923" t="n">
        <v>37.14</v>
      </c>
      <c r="S1923" t="n">
        <v>37.14</v>
      </c>
      <c r="T1923" t="n">
        <v>3.1</v>
      </c>
      <c r="U1923" t="n">
        <v>3.1</v>
      </c>
      <c r="V1923" t="n">
        <v>49.03</v>
      </c>
      <c r="W1923" t="n">
        <v>49.03</v>
      </c>
      <c r="X1923" t="n">
        <v>4.06</v>
      </c>
      <c r="Y1923" t="n">
        <v>4.06</v>
      </c>
      <c r="Z1923" t="n">
        <v>9.56</v>
      </c>
      <c r="AA1923" t="n">
        <v>9.56</v>
      </c>
      <c r="AB1923" t="n">
        <v>15.48</v>
      </c>
      <c r="AC1923" t="n">
        <v>15.48</v>
      </c>
      <c r="AD1923" t="n">
        <v>15.480000000000018</v>
      </c>
      <c r="AE1923" t="n">
        <v>0.0</v>
      </c>
      <c r="AF1923" t="n">
        <v>0.0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0.0</v>
      </c>
      <c r="AL1923" t="inlineStr">
        <is>
          <t>unreconciled</t>
        </is>
      </c>
      <c r="AM1923" t="inlineStr">
        <is>
          <t>Order Amount Mismatch (POS&gt;3PO)</t>
        </is>
      </c>
      <c r="AN1923" t="n">
        <v>15.48</v>
      </c>
      <c r="AO1923" t="n">
        <f>ROUND(P1923*100/H1923,2)</f>
        <v>0.0</v>
      </c>
      <c r="AP1923" t="n">
        <f>ROUND(Q1923*100/I1923,2)</f>
        <v>0.0</v>
      </c>
      <c r="AQ1923"/>
      <c r="AR1923"/>
      <c r="AS1923" t="n">
        <v>0.0</v>
      </c>
    </row>
    <row r="1924">
      <c r="A1924" s="1" t="n">
        <v>45235.0</v>
      </c>
      <c r="B1924" s="2" t="n">
        <v>45235.83636574074</v>
      </c>
      <c r="C1924" t="inlineStr">
        <is>
          <t>3140094012086245</t>
        </is>
      </c>
      <c r="D1924" t="inlineStr">
        <is>
          <t>POS0012</t>
        </is>
      </c>
      <c r="E1924" t="inlineStr">
        <is>
          <t>60</t>
        </is>
      </c>
      <c r="F1924" t="inlineStr">
        <is>
          <t>0094</t>
        </is>
      </c>
      <c r="G1924" t="inlineStr">
        <is>
          <t>5319421330</t>
        </is>
      </c>
      <c r="H1924" t="n">
        <v>765.0</v>
      </c>
      <c r="I1924" t="n">
        <v>728.58</v>
      </c>
      <c r="J1924" t="n">
        <v>691.44</v>
      </c>
      <c r="K1924" t="inlineStr">
        <is>
          <t>sale</t>
        </is>
      </c>
      <c r="L1924" t="inlineStr">
        <is>
          <t/>
        </is>
      </c>
      <c r="M1924" t="inlineStr">
        <is>
          <t/>
        </is>
      </c>
      <c r="N1924" t="n">
        <v>0.0</v>
      </c>
      <c r="O1924" t="n">
        <v>0.0</v>
      </c>
      <c r="P1924" t="n">
        <v>563.15</v>
      </c>
      <c r="Q1924" t="n">
        <v>563.14</v>
      </c>
      <c r="R1924" t="n">
        <v>37.14</v>
      </c>
      <c r="S1924" t="n">
        <v>37.14</v>
      </c>
      <c r="T1924" t="n">
        <v>7.29</v>
      </c>
      <c r="U1924" t="n">
        <v>7.29</v>
      </c>
      <c r="V1924" t="n">
        <v>124.46</v>
      </c>
      <c r="W1924" t="n">
        <v>124.46</v>
      </c>
      <c r="X1924" t="n">
        <v>9.56</v>
      </c>
      <c r="Y1924" t="n">
        <v>9.56</v>
      </c>
      <c r="Z1924" t="n">
        <v>24.12</v>
      </c>
      <c r="AA1924" t="n">
        <v>24.12</v>
      </c>
      <c r="AB1924" t="n">
        <v>36.42</v>
      </c>
      <c r="AC1924" t="n">
        <v>36.43</v>
      </c>
      <c r="AD1924" t="n">
        <v>36.41999999999996</v>
      </c>
      <c r="AE1924" t="n">
        <v>0.009999999999990905</v>
      </c>
      <c r="AF1924" t="n">
        <v>0.0</v>
      </c>
      <c r="AG1924" t="n">
        <v>0.0</v>
      </c>
      <c r="AH1924" t="n">
        <v>0.0</v>
      </c>
      <c r="AI1924" t="n">
        <v>0.0</v>
      </c>
      <c r="AJ1924" t="n">
        <v>0.0</v>
      </c>
      <c r="AK1924" t="n">
        <v>-0.00999999999999801</v>
      </c>
      <c r="AL1924" t="inlineStr">
        <is>
          <t>unreconciled</t>
        </is>
      </c>
      <c r="AM1924" t="inlineStr">
        <is>
          <t>Order Amount Mismatch (POS&gt;3PO)</t>
        </is>
      </c>
      <c r="AN1924" t="n">
        <v>36.42</v>
      </c>
      <c r="AO1924" t="n">
        <f>ROUND(P1924*100/H1924,2)</f>
        <v>0.0</v>
      </c>
      <c r="AP1924" t="n">
        <f>ROUND(Q1924*100/I1924,2)</f>
        <v>0.0</v>
      </c>
      <c r="AQ1924"/>
      <c r="AR1924"/>
      <c r="AS1924" t="n">
        <v>0.0</v>
      </c>
    </row>
    <row r="1925">
      <c r="A1925" s="1" t="n">
        <v>45235.0</v>
      </c>
      <c r="B1925" s="2" t="n">
        <v>45235.88953703704</v>
      </c>
      <c r="C1925" t="inlineStr">
        <is>
          <t>3140094012086307</t>
        </is>
      </c>
      <c r="D1925" t="inlineStr">
        <is>
          <t>POS0012</t>
        </is>
      </c>
      <c r="E1925" t="inlineStr">
        <is>
          <t>22</t>
        </is>
      </c>
      <c r="F1925" t="inlineStr">
        <is>
          <t>0094</t>
        </is>
      </c>
      <c r="G1925" t="inlineStr">
        <is>
          <t>5319423110</t>
        </is>
      </c>
      <c r="H1925" t="n">
        <v>520.0</v>
      </c>
      <c r="I1925" t="n">
        <v>495.24</v>
      </c>
      <c r="J1925" t="n">
        <v>458.1</v>
      </c>
      <c r="K1925" t="inlineStr">
        <is>
          <t>sale</t>
        </is>
      </c>
      <c r="L1925" t="inlineStr">
        <is>
          <t/>
        </is>
      </c>
      <c r="M1925" t="inlineStr">
        <is>
          <t/>
        </is>
      </c>
      <c r="N1925" t="n">
        <v>0.0</v>
      </c>
      <c r="O1925" t="n">
        <v>0.0</v>
      </c>
      <c r="P1925" t="n">
        <v>385.32</v>
      </c>
      <c r="Q1925" t="n">
        <v>385.32</v>
      </c>
      <c r="R1925" t="n">
        <v>37.14</v>
      </c>
      <c r="S1925" t="n">
        <v>37.14</v>
      </c>
      <c r="T1925" t="n">
        <v>4.95</v>
      </c>
      <c r="U1925" t="n">
        <v>4.95</v>
      </c>
      <c r="V1925" t="n">
        <v>82.46</v>
      </c>
      <c r="W1925" t="n">
        <v>82.46</v>
      </c>
      <c r="X1925" t="n">
        <v>6.5</v>
      </c>
      <c r="Y1925" t="n">
        <v>6.5</v>
      </c>
      <c r="Z1925" t="n">
        <v>16.01</v>
      </c>
      <c r="AA1925" t="n">
        <v>16.01</v>
      </c>
      <c r="AB1925" t="n">
        <v>24.76</v>
      </c>
      <c r="AC1925" t="n">
        <v>24.76</v>
      </c>
      <c r="AD1925" t="n">
        <v>24.75999999999999</v>
      </c>
      <c r="AE1925" t="n">
        <v>0.0</v>
      </c>
      <c r="AF1925" t="n">
        <v>0.0</v>
      </c>
      <c r="AG1925" t="n">
        <v>0.0</v>
      </c>
      <c r="AH1925" t="n">
        <v>0.0</v>
      </c>
      <c r="AI1925" t="n">
        <v>0.0</v>
      </c>
      <c r="AJ1925" t="n">
        <v>0.0</v>
      </c>
      <c r="AK1925" t="n">
        <v>0.0</v>
      </c>
      <c r="AL1925" t="inlineStr">
        <is>
          <t>unreconciled</t>
        </is>
      </c>
      <c r="AM1925" t="inlineStr">
        <is>
          <t>Order Amount Mismatch (POS&gt;3PO)</t>
        </is>
      </c>
      <c r="AN1925" t="n">
        <v>24.76</v>
      </c>
      <c r="AO1925" t="n">
        <f>ROUND(P1925*100/H1925,2)</f>
        <v>0.0</v>
      </c>
      <c r="AP1925" t="n">
        <f>ROUND(Q1925*100/I1925,2)</f>
        <v>0.0</v>
      </c>
      <c r="AQ1925"/>
      <c r="AR1925"/>
      <c r="AS1925" t="n">
        <v>0.0</v>
      </c>
    </row>
    <row r="1926">
      <c r="A1926" s="1" t="n">
        <v>45235.0</v>
      </c>
      <c r="B1926" s="2" t="n">
        <v>45235.70747685185</v>
      </c>
      <c r="C1926" t="inlineStr">
        <is>
          <t>3140094012086105</t>
        </is>
      </c>
      <c r="D1926" t="inlineStr">
        <is>
          <t>POS0012</t>
        </is>
      </c>
      <c r="E1926" t="inlineStr">
        <is>
          <t>20</t>
        </is>
      </c>
      <c r="F1926" t="inlineStr">
        <is>
          <t>0094</t>
        </is>
      </c>
      <c r="G1926" t="inlineStr">
        <is>
          <t>5319427946</t>
        </is>
      </c>
      <c r="H1926" t="n">
        <v>452.0</v>
      </c>
      <c r="I1926" t="n">
        <v>430.47</v>
      </c>
      <c r="J1926" t="n">
        <v>393.33</v>
      </c>
      <c r="K1926" t="inlineStr">
        <is>
          <t>sale</t>
        </is>
      </c>
      <c r="L1926" t="inlineStr">
        <is>
          <t/>
        </is>
      </c>
      <c r="M1926" t="inlineStr">
        <is>
          <t/>
        </is>
      </c>
      <c r="N1926" t="n">
        <v>0.0</v>
      </c>
      <c r="O1926" t="n">
        <v>0.0</v>
      </c>
      <c r="P1926" t="n">
        <v>335.96</v>
      </c>
      <c r="Q1926" t="n">
        <v>335.97</v>
      </c>
      <c r="R1926" t="n">
        <v>37.14</v>
      </c>
      <c r="S1926" t="n">
        <v>37.14</v>
      </c>
      <c r="T1926" t="n">
        <v>4.3</v>
      </c>
      <c r="U1926" t="n">
        <v>4.3</v>
      </c>
      <c r="V1926" t="n">
        <v>70.8</v>
      </c>
      <c r="W1926" t="n">
        <v>70.8</v>
      </c>
      <c r="X1926" t="n">
        <v>5.65</v>
      </c>
      <c r="Y1926" t="n">
        <v>5.65</v>
      </c>
      <c r="Z1926" t="n">
        <v>13.76</v>
      </c>
      <c r="AA1926" t="n">
        <v>13.76</v>
      </c>
      <c r="AB1926" t="n">
        <v>21.52</v>
      </c>
      <c r="AC1926" t="n">
        <v>21.53</v>
      </c>
      <c r="AD1926" t="n">
        <v>21.529999999999973</v>
      </c>
      <c r="AE1926" t="n">
        <v>-0.010000000000047748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-0.010000000000001563</v>
      </c>
      <c r="AL1926" t="inlineStr">
        <is>
          <t>unreconciled</t>
        </is>
      </c>
      <c r="AM1926" t="inlineStr">
        <is>
          <t>Order Amount Mismatch (POS&gt;3PO)</t>
        </is>
      </c>
      <c r="AN1926" t="n">
        <v>21.53</v>
      </c>
      <c r="AO1926" t="n">
        <f>ROUND(P1926*100/H1926,2)</f>
        <v>0.0</v>
      </c>
      <c r="AP1926" t="n">
        <f>ROUND(Q1926*100/I1926,2)</f>
        <v>0.0</v>
      </c>
      <c r="AQ1926"/>
      <c r="AR1926"/>
      <c r="AS1926" t="n">
        <v>0.0</v>
      </c>
    </row>
    <row r="1927">
      <c r="A1927" s="1" t="n">
        <v>45236.0</v>
      </c>
      <c r="B1927" s="2" t="n">
        <v>45236.8428125</v>
      </c>
      <c r="C1927" t="inlineStr">
        <is>
          <t>3140094012086623</t>
        </is>
      </c>
      <c r="D1927" t="inlineStr">
        <is>
          <t>POS0012</t>
        </is>
      </c>
      <c r="E1927" t="inlineStr">
        <is>
          <t>38</t>
        </is>
      </c>
      <c r="F1927" t="inlineStr">
        <is>
          <t>0094</t>
        </is>
      </c>
      <c r="G1927" t="inlineStr">
        <is>
          <t>5319484739</t>
        </is>
      </c>
      <c r="H1927" t="n">
        <v>338.0</v>
      </c>
      <c r="I1927" t="n">
        <v>321.91</v>
      </c>
      <c r="J1927" t="n">
        <v>284.77</v>
      </c>
      <c r="K1927" t="inlineStr">
        <is>
          <t>sale</t>
        </is>
      </c>
      <c r="L1927" t="inlineStr">
        <is>
          <t/>
        </is>
      </c>
      <c r="M1927" t="inlineStr">
        <is>
          <t/>
        </is>
      </c>
      <c r="N1927" t="n">
        <v>0.0</v>
      </c>
      <c r="O1927" t="n">
        <v>0.0</v>
      </c>
      <c r="P1927" t="n">
        <v>253.21</v>
      </c>
      <c r="Q1927" t="n">
        <v>253.19</v>
      </c>
      <c r="R1927" t="n">
        <v>37.14</v>
      </c>
      <c r="S1927" t="n">
        <v>37.14</v>
      </c>
      <c r="T1927" t="n">
        <v>3.22</v>
      </c>
      <c r="U1927" t="n">
        <v>3.22</v>
      </c>
      <c r="V1927" t="n">
        <v>51.26</v>
      </c>
      <c r="W1927" t="n">
        <v>51.26</v>
      </c>
      <c r="X1927" t="n">
        <v>4.23</v>
      </c>
      <c r="Y1927" t="n">
        <v>4.23</v>
      </c>
      <c r="Z1927" t="n">
        <v>9.99</v>
      </c>
      <c r="AA1927" t="n">
        <v>9.99</v>
      </c>
      <c r="AB1927" t="n">
        <v>16.1</v>
      </c>
      <c r="AC1927" t="n">
        <v>16.1</v>
      </c>
      <c r="AD1927" t="n">
        <v>16.089999999999975</v>
      </c>
      <c r="AE1927" t="n">
        <v>0.020000000000010232</v>
      </c>
      <c r="AF1927" t="n">
        <v>0.0</v>
      </c>
      <c r="AG1927" t="n">
        <v>0.0</v>
      </c>
      <c r="AH1927" t="n">
        <v>0.0</v>
      </c>
      <c r="AI1927" t="n">
        <v>0.0</v>
      </c>
      <c r="AJ1927" t="n">
        <v>0.0</v>
      </c>
      <c r="AK1927" t="n">
        <v>0.0</v>
      </c>
      <c r="AL1927" t="inlineStr">
        <is>
          <t>unreconciled</t>
        </is>
      </c>
      <c r="AM1927" t="inlineStr">
        <is>
          <t>Order Amount Mismatch (POS&gt;3PO)</t>
        </is>
      </c>
      <c r="AN1927" t="n">
        <v>16.09</v>
      </c>
      <c r="AO1927" t="n">
        <f>ROUND(P1927*100/H1927,2)</f>
        <v>0.0</v>
      </c>
      <c r="AP1927" t="n">
        <f>ROUND(Q1927*100/I1927,2)</f>
        <v>0.0</v>
      </c>
      <c r="AQ1927"/>
      <c r="AR1927"/>
      <c r="AS1927" t="n">
        <v>0.0</v>
      </c>
    </row>
    <row r="1928">
      <c r="A1928" s="1" t="n">
        <v>45236.0</v>
      </c>
      <c r="B1928" s="2" t="n">
        <v>45236.89103009259</v>
      </c>
      <c r="C1928" t="inlineStr">
        <is>
          <t>3140094012086660</t>
        </is>
      </c>
      <c r="D1928" t="inlineStr">
        <is>
          <t>POS0012</t>
        </is>
      </c>
      <c r="E1928" t="inlineStr">
        <is>
          <t>75</t>
        </is>
      </c>
      <c r="F1928" t="inlineStr">
        <is>
          <t>0094</t>
        </is>
      </c>
      <c r="G1928" t="inlineStr">
        <is>
          <t>5319498044</t>
        </is>
      </c>
      <c r="H1928" t="n">
        <v>239.0</v>
      </c>
      <c r="I1928" t="n">
        <v>227.62</v>
      </c>
      <c r="J1928" t="n">
        <v>190.48</v>
      </c>
      <c r="K1928" t="inlineStr">
        <is>
          <t>sale</t>
        </is>
      </c>
      <c r="L1928" t="inlineStr">
        <is>
          <t/>
        </is>
      </c>
      <c r="M1928" t="inlineStr">
        <is>
          <t/>
        </is>
      </c>
      <c r="N1928" t="n">
        <v>0.0</v>
      </c>
      <c r="O1928" t="n">
        <v>0.0</v>
      </c>
      <c r="P1928" t="n">
        <v>181.35</v>
      </c>
      <c r="Q1928" t="n">
        <v>181.35</v>
      </c>
      <c r="R1928" t="n">
        <v>37.14</v>
      </c>
      <c r="S1928" t="n">
        <v>37.14</v>
      </c>
      <c r="T1928" t="n">
        <v>2.28</v>
      </c>
      <c r="U1928" t="n">
        <v>2.28</v>
      </c>
      <c r="V1928" t="n">
        <v>34.29</v>
      </c>
      <c r="W1928" t="n">
        <v>34.29</v>
      </c>
      <c r="X1928" t="n">
        <v>2.99</v>
      </c>
      <c r="Y1928" t="n">
        <v>2.99</v>
      </c>
      <c r="Z1928" t="n">
        <v>6.71</v>
      </c>
      <c r="AA1928" t="n">
        <v>6.71</v>
      </c>
      <c r="AB1928" t="n">
        <v>11.38</v>
      </c>
      <c r="AC1928" t="n">
        <v>11.38</v>
      </c>
      <c r="AD1928" t="n">
        <v>11.379999999999995</v>
      </c>
      <c r="AE1928" t="n">
        <v>0.0</v>
      </c>
      <c r="AF1928" t="n">
        <v>0.0</v>
      </c>
      <c r="AG1928" t="n">
        <v>0.0</v>
      </c>
      <c r="AH1928" t="n">
        <v>0.0</v>
      </c>
      <c r="AI1928" t="n">
        <v>0.0</v>
      </c>
      <c r="AJ1928" t="n">
        <v>0.0</v>
      </c>
      <c r="AK1928" t="n">
        <v>0.0</v>
      </c>
      <c r="AL1928" t="inlineStr">
        <is>
          <t>unreconciled</t>
        </is>
      </c>
      <c r="AM1928" t="inlineStr">
        <is>
          <t>Order Amount Mismatch (POS&gt;3PO)</t>
        </is>
      </c>
      <c r="AN1928" t="n">
        <v>11.38</v>
      </c>
      <c r="AO1928" t="n">
        <f>ROUND(P1928*100/H1928,2)</f>
        <v>0.0</v>
      </c>
      <c r="AP1928" t="n">
        <f>ROUND(Q1928*100/I1928,2)</f>
        <v>0.0</v>
      </c>
      <c r="AQ1928"/>
      <c r="AR1928"/>
      <c r="AS1928" t="n">
        <v>0.0</v>
      </c>
    </row>
    <row r="1929">
      <c r="A1929" s="1" t="n">
        <v>45236.0</v>
      </c>
      <c r="B1929" s="2" t="n">
        <v>45236.93738425926</v>
      </c>
      <c r="C1929" t="inlineStr">
        <is>
          <t>3140023012060128</t>
        </is>
      </c>
      <c r="D1929" t="inlineStr">
        <is>
          <t>POS0012</t>
        </is>
      </c>
      <c r="E1929" t="inlineStr">
        <is>
          <t>19</t>
        </is>
      </c>
      <c r="F1929" t="inlineStr">
        <is>
          <t>0023</t>
        </is>
      </c>
      <c r="G1929" t="inlineStr">
        <is>
          <t>5319500211</t>
        </is>
      </c>
      <c r="H1929" t="n">
        <v>255.0</v>
      </c>
      <c r="I1929" t="n">
        <v>242.85</v>
      </c>
      <c r="J1929" t="n">
        <v>205.71</v>
      </c>
      <c r="K1929" t="inlineStr">
        <is>
          <t>sale</t>
        </is>
      </c>
      <c r="L1929" t="inlineStr">
        <is>
          <t/>
        </is>
      </c>
      <c r="M1929" t="inlineStr">
        <is>
          <t/>
        </is>
      </c>
      <c r="N1929" t="n">
        <v>0.0</v>
      </c>
      <c r="O1929" t="n">
        <v>0.0</v>
      </c>
      <c r="P1929" t="n">
        <v>192.96</v>
      </c>
      <c r="Q1929" t="n">
        <v>192.96</v>
      </c>
      <c r="R1929" t="n">
        <v>37.14</v>
      </c>
      <c r="S1929" t="n">
        <v>37.14</v>
      </c>
      <c r="T1929" t="n">
        <v>2.43</v>
      </c>
      <c r="U1929" t="n">
        <v>2.43</v>
      </c>
      <c r="V1929" t="n">
        <v>37.03</v>
      </c>
      <c r="W1929" t="n">
        <v>37.03</v>
      </c>
      <c r="X1929" t="n">
        <v>3.19</v>
      </c>
      <c r="Y1929" t="n">
        <v>3.19</v>
      </c>
      <c r="Z1929" t="n">
        <v>7.24</v>
      </c>
      <c r="AA1929" t="n">
        <v>7.24</v>
      </c>
      <c r="AB1929" t="n">
        <v>12.14</v>
      </c>
      <c r="AC1929" t="n">
        <v>12.14</v>
      </c>
      <c r="AD1929" t="n">
        <v>12.150000000000006</v>
      </c>
      <c r="AE1929" t="n">
        <v>0.0</v>
      </c>
      <c r="AF1929" t="n">
        <v>0.0</v>
      </c>
      <c r="AG1929" t="n">
        <v>0.0</v>
      </c>
      <c r="AH1929" t="n">
        <v>0.0</v>
      </c>
      <c r="AI1929" t="n">
        <v>0.0</v>
      </c>
      <c r="AJ1929" t="n">
        <v>0.0</v>
      </c>
      <c r="AK1929" t="n">
        <v>0.0</v>
      </c>
      <c r="AL1929" t="inlineStr">
        <is>
          <t>unreconciled</t>
        </is>
      </c>
      <c r="AM1929" t="inlineStr">
        <is>
          <t>Order Amount Mismatch (POS&gt;3PO)</t>
        </is>
      </c>
      <c r="AN1929" t="n">
        <v>12.15</v>
      </c>
      <c r="AO1929" t="n">
        <f>ROUND(P1929*100/H1929,2)</f>
        <v>0.0</v>
      </c>
      <c r="AP1929" t="n">
        <f>ROUND(Q1929*100/I1929,2)</f>
        <v>0.0</v>
      </c>
      <c r="AQ1929"/>
      <c r="AR1929"/>
      <c r="AS1929" t="n">
        <v>0.0</v>
      </c>
    </row>
    <row r="1930">
      <c r="A1930" s="1" t="n">
        <v>45236.0</v>
      </c>
      <c r="B1930" s="2" t="n">
        <v>45236.92947916667</v>
      </c>
      <c r="C1930" t="inlineStr">
        <is>
          <t>3140023012060126</t>
        </is>
      </c>
      <c r="D1930" t="inlineStr">
        <is>
          <t>POS0012</t>
        </is>
      </c>
      <c r="E1930" t="inlineStr">
        <is>
          <t>17</t>
        </is>
      </c>
      <c r="F1930" t="inlineStr">
        <is>
          <t>0023</t>
        </is>
      </c>
      <c r="G1930" t="inlineStr">
        <is>
          <t>5319571332</t>
        </is>
      </c>
      <c r="H1930" t="n">
        <v>663.0</v>
      </c>
      <c r="I1930" t="n">
        <v>631.42</v>
      </c>
      <c r="J1930" t="n">
        <v>594.28</v>
      </c>
      <c r="K1930" t="inlineStr">
        <is>
          <t>sale</t>
        </is>
      </c>
      <c r="L1930" t="inlineStr">
        <is>
          <t/>
        </is>
      </c>
      <c r="M1930" t="inlineStr">
        <is>
          <t/>
        </is>
      </c>
      <c r="N1930" t="n">
        <v>0.0</v>
      </c>
      <c r="O1930" t="n">
        <v>0.0</v>
      </c>
      <c r="P1930" t="n">
        <v>489.1</v>
      </c>
      <c r="Q1930" t="n">
        <v>489.1</v>
      </c>
      <c r="R1930" t="n">
        <v>37.14</v>
      </c>
      <c r="S1930" t="n">
        <v>37.14</v>
      </c>
      <c r="T1930" t="n">
        <v>6.31</v>
      </c>
      <c r="U1930" t="n">
        <v>6.31</v>
      </c>
      <c r="V1930" t="n">
        <v>106.97</v>
      </c>
      <c r="W1930" t="n">
        <v>106.97</v>
      </c>
      <c r="X1930" t="n">
        <v>8.29</v>
      </c>
      <c r="Y1930" t="n">
        <v>8.29</v>
      </c>
      <c r="Z1930" t="n">
        <v>20.75</v>
      </c>
      <c r="AA1930" t="n">
        <v>20.74</v>
      </c>
      <c r="AB1930" t="n">
        <v>31.58</v>
      </c>
      <c r="AC1930" t="n">
        <v>31.57</v>
      </c>
      <c r="AD1930" t="n">
        <v>31.58000000000004</v>
      </c>
      <c r="AE1930" t="n">
        <v>0.0</v>
      </c>
      <c r="AF1930" t="n">
        <v>0.0</v>
      </c>
      <c r="AG1930" t="n">
        <v>0.0</v>
      </c>
      <c r="AH1930" t="n">
        <v>0.0</v>
      </c>
      <c r="AI1930" t="n">
        <v>0.0</v>
      </c>
      <c r="AJ1930" t="n">
        <v>0.010000000000001563</v>
      </c>
      <c r="AK1930" t="n">
        <v>0.00999999999999801</v>
      </c>
      <c r="AL1930" t="inlineStr">
        <is>
          <t>unreconciled</t>
        </is>
      </c>
      <c r="AM1930" t="inlineStr">
        <is>
          <t>Order Amount Mismatch (POS&gt;3PO)</t>
        </is>
      </c>
      <c r="AN1930" t="n">
        <v>31.58</v>
      </c>
      <c r="AO1930" t="n">
        <f>ROUND(P1930*100/H1930,2)</f>
        <v>0.0</v>
      </c>
      <c r="AP1930" t="n">
        <f>ROUND(Q1930*100/I1930,2)</f>
        <v>0.0</v>
      </c>
      <c r="AQ1930"/>
      <c r="AR1930"/>
      <c r="AS1930" t="n">
        <v>0.0</v>
      </c>
    </row>
    <row r="1931">
      <c r="A1931" s="1" t="n">
        <v>45236.0</v>
      </c>
      <c r="B1931" s="2" t="n">
        <v>45236.87430555555</v>
      </c>
      <c r="C1931" t="inlineStr">
        <is>
          <t>3140094012086647</t>
        </is>
      </c>
      <c r="D1931" t="inlineStr">
        <is>
          <t>POS0012</t>
        </is>
      </c>
      <c r="E1931" t="inlineStr">
        <is>
          <t>62</t>
        </is>
      </c>
      <c r="F1931" t="inlineStr">
        <is>
          <t>0094</t>
        </is>
      </c>
      <c r="G1931" t="inlineStr">
        <is>
          <t>5319579569</t>
        </is>
      </c>
      <c r="H1931" t="n">
        <v>257.0</v>
      </c>
      <c r="I1931" t="n">
        <v>244.76</v>
      </c>
      <c r="J1931" t="n">
        <v>207.62</v>
      </c>
      <c r="K1931" t="inlineStr">
        <is>
          <t>sale</t>
        </is>
      </c>
      <c r="L1931" t="inlineStr">
        <is>
          <t/>
        </is>
      </c>
      <c r="M1931" t="inlineStr">
        <is>
          <t/>
        </is>
      </c>
      <c r="N1931" t="n">
        <v>0.0</v>
      </c>
      <c r="O1931" t="n">
        <v>0.0</v>
      </c>
      <c r="P1931" t="n">
        <v>194.43</v>
      </c>
      <c r="Q1931" t="n">
        <v>194.42</v>
      </c>
      <c r="R1931" t="n">
        <v>37.14</v>
      </c>
      <c r="S1931" t="n">
        <v>37.14</v>
      </c>
      <c r="T1931" t="n">
        <v>2.45</v>
      </c>
      <c r="U1931" t="n">
        <v>2.45</v>
      </c>
      <c r="V1931" t="n">
        <v>37.37</v>
      </c>
      <c r="W1931" t="n">
        <v>37.37</v>
      </c>
      <c r="X1931" t="n">
        <v>3.21</v>
      </c>
      <c r="Y1931" t="n">
        <v>3.21</v>
      </c>
      <c r="Z1931" t="n">
        <v>7.3</v>
      </c>
      <c r="AA1931" t="n">
        <v>7.31</v>
      </c>
      <c r="AB1931" t="n">
        <v>12.24</v>
      </c>
      <c r="AC1931" t="n">
        <v>12.24</v>
      </c>
      <c r="AD1931" t="n">
        <v>12.240000000000009</v>
      </c>
      <c r="AE1931" t="n">
        <v>0.010000000000019327</v>
      </c>
      <c r="AF1931" t="n">
        <v>0.0</v>
      </c>
      <c r="AG1931" t="n">
        <v>0.0</v>
      </c>
      <c r="AH1931" t="n">
        <v>0.0</v>
      </c>
      <c r="AI1931" t="n">
        <v>0.0</v>
      </c>
      <c r="AJ1931" t="n">
        <v>-0.009999999999999787</v>
      </c>
      <c r="AK1931" t="n">
        <v>0.0</v>
      </c>
      <c r="AL1931" t="inlineStr">
        <is>
          <t>unreconciled</t>
        </is>
      </c>
      <c r="AM1931" t="inlineStr">
        <is>
          <t>Order Amount Mismatch (POS&gt;3PO)</t>
        </is>
      </c>
      <c r="AN1931" t="n">
        <v>12.24</v>
      </c>
      <c r="AO1931" t="n">
        <f>ROUND(P1931*100/H1931,2)</f>
        <v>0.0</v>
      </c>
      <c r="AP1931" t="n">
        <f>ROUND(Q1931*100/I1931,2)</f>
        <v>0.0</v>
      </c>
      <c r="AQ1931"/>
      <c r="AR1931"/>
      <c r="AS1931" t="n">
        <v>0.0</v>
      </c>
    </row>
    <row r="1932">
      <c r="A1932" s="1" t="n">
        <v>45235.0</v>
      </c>
      <c r="B1932" s="2" t="n">
        <v>45235.90623842592</v>
      </c>
      <c r="C1932" t="inlineStr">
        <is>
          <t>3140023012059880</t>
        </is>
      </c>
      <c r="D1932" t="inlineStr">
        <is>
          <t>POS0012</t>
        </is>
      </c>
      <c r="E1932" t="inlineStr">
        <is>
          <t>72</t>
        </is>
      </c>
      <c r="F1932" t="inlineStr">
        <is>
          <t>0023</t>
        </is>
      </c>
      <c r="G1932" t="inlineStr">
        <is>
          <t>5319587135</t>
        </is>
      </c>
      <c r="H1932" t="n">
        <v>243.0</v>
      </c>
      <c r="I1932" t="n">
        <v>231.43</v>
      </c>
      <c r="J1932" t="n">
        <v>194.29</v>
      </c>
      <c r="K1932" t="inlineStr">
        <is>
          <t>sale</t>
        </is>
      </c>
      <c r="L1932" t="inlineStr">
        <is>
          <t/>
        </is>
      </c>
      <c r="M1932" t="inlineStr">
        <is>
          <t/>
        </is>
      </c>
      <c r="N1932" t="n">
        <v>0.0</v>
      </c>
      <c r="O1932" t="n">
        <v>0.0</v>
      </c>
      <c r="P1932" t="n">
        <v>184.27</v>
      </c>
      <c r="Q1932" t="n">
        <v>184.26</v>
      </c>
      <c r="R1932" t="n">
        <v>37.14</v>
      </c>
      <c r="S1932" t="n">
        <v>37.14</v>
      </c>
      <c r="T1932" t="n">
        <v>2.31</v>
      </c>
      <c r="U1932" t="n">
        <v>2.31</v>
      </c>
      <c r="V1932" t="n">
        <v>34.97</v>
      </c>
      <c r="W1932" t="n">
        <v>34.97</v>
      </c>
      <c r="X1932" t="n">
        <v>3.04</v>
      </c>
      <c r="Y1932" t="n">
        <v>3.04</v>
      </c>
      <c r="Z1932" t="n">
        <v>6.84</v>
      </c>
      <c r="AA1932" t="n">
        <v>6.84</v>
      </c>
      <c r="AB1932" t="n">
        <v>11.58</v>
      </c>
      <c r="AC1932" t="n">
        <v>11.57</v>
      </c>
      <c r="AD1932" t="n">
        <v>11.569999999999993</v>
      </c>
      <c r="AE1932" t="n">
        <v>0.010000000000019327</v>
      </c>
      <c r="AF1932" t="n">
        <v>0.0</v>
      </c>
      <c r="AG1932" t="n">
        <v>0.0</v>
      </c>
      <c r="AH1932" t="n">
        <v>0.0</v>
      </c>
      <c r="AI1932" t="n">
        <v>0.0</v>
      </c>
      <c r="AJ1932" t="n">
        <v>0.0</v>
      </c>
      <c r="AK1932" t="n">
        <v>0.009999999999999787</v>
      </c>
      <c r="AL1932" t="inlineStr">
        <is>
          <t>unreconciled</t>
        </is>
      </c>
      <c r="AM1932" t="inlineStr">
        <is>
          <t>Order Amount Mismatch (POS&gt;3PO)</t>
        </is>
      </c>
      <c r="AN1932" t="n">
        <v>11.57</v>
      </c>
      <c r="AO1932" t="n">
        <f>ROUND(P1932*100/H1932,2)</f>
        <v>0.0</v>
      </c>
      <c r="AP1932" t="n">
        <f>ROUND(Q1932*100/I1932,2)</f>
        <v>0.0</v>
      </c>
      <c r="AQ1932"/>
      <c r="AR1932"/>
      <c r="AS1932" t="n">
        <v>0.0</v>
      </c>
    </row>
    <row r="1933">
      <c r="A1933" s="1" t="n">
        <v>45236.0</v>
      </c>
      <c r="B1933" s="2" t="n">
        <v>45236.729317129626</v>
      </c>
      <c r="C1933" t="inlineStr">
        <is>
          <t>3140094012086550</t>
        </is>
      </c>
      <c r="D1933" t="inlineStr">
        <is>
          <t>POS0012</t>
        </is>
      </c>
      <c r="E1933" t="inlineStr">
        <is>
          <t>65</t>
        </is>
      </c>
      <c r="F1933" t="inlineStr">
        <is>
          <t>0094</t>
        </is>
      </c>
      <c r="G1933" t="inlineStr">
        <is>
          <t>5319606553</t>
        </is>
      </c>
      <c r="H1933" t="n">
        <v>185.0</v>
      </c>
      <c r="I1933" t="n">
        <v>176.19</v>
      </c>
      <c r="J1933" t="n">
        <v>139.05</v>
      </c>
      <c r="K1933" t="inlineStr">
        <is>
          <t>sale</t>
        </is>
      </c>
      <c r="L1933" t="inlineStr">
        <is>
          <t/>
        </is>
      </c>
      <c r="M1933" t="inlineStr">
        <is>
          <t/>
        </is>
      </c>
      <c r="N1933" t="n">
        <v>0.0</v>
      </c>
      <c r="O1933" t="n">
        <v>0.0</v>
      </c>
      <c r="P1933" t="n">
        <v>142.17</v>
      </c>
      <c r="Q1933" t="n">
        <v>142.15</v>
      </c>
      <c r="R1933" t="n">
        <v>37.14</v>
      </c>
      <c r="S1933" t="n">
        <v>37.14</v>
      </c>
      <c r="T1933" t="n">
        <v>1.76</v>
      </c>
      <c r="U1933" t="n">
        <v>1.76</v>
      </c>
      <c r="V1933" t="n">
        <v>25.03</v>
      </c>
      <c r="W1933" t="n">
        <v>25.03</v>
      </c>
      <c r="X1933" t="n">
        <v>2.31</v>
      </c>
      <c r="Y1933" t="n">
        <v>2.31</v>
      </c>
      <c r="Z1933" t="n">
        <v>4.92</v>
      </c>
      <c r="AA1933" t="n">
        <v>4.93</v>
      </c>
      <c r="AB1933" t="n">
        <v>8.82</v>
      </c>
      <c r="AC1933" t="n">
        <v>8.81</v>
      </c>
      <c r="AD1933" t="n">
        <v>8.810000000000002</v>
      </c>
      <c r="AE1933" t="n">
        <v>0.01999999999998181</v>
      </c>
      <c r="AF1933" t="n">
        <v>0.0</v>
      </c>
      <c r="AG1933" t="n">
        <v>0.0</v>
      </c>
      <c r="AH1933" t="n">
        <v>0.0</v>
      </c>
      <c r="AI1933" t="n">
        <v>0.0</v>
      </c>
      <c r="AJ1933" t="n">
        <v>-0.009999999999999787</v>
      </c>
      <c r="AK1933" t="n">
        <v>0.009999999999999787</v>
      </c>
      <c r="AL1933" t="inlineStr">
        <is>
          <t>unreconciled</t>
        </is>
      </c>
      <c r="AM1933" t="inlineStr">
        <is>
          <t>Order Amount Mismatch (POS&gt;3PO)</t>
        </is>
      </c>
      <c r="AN1933" t="n">
        <v>8.81</v>
      </c>
      <c r="AO1933" t="n">
        <f>ROUND(P1933*100/H1933,2)</f>
        <v>0.0</v>
      </c>
      <c r="AP1933" t="n">
        <f>ROUND(Q1933*100/I1933,2)</f>
        <v>0.0</v>
      </c>
      <c r="AQ1933"/>
      <c r="AR1933"/>
      <c r="AS1933" t="n">
        <v>0.0</v>
      </c>
    </row>
    <row r="1934">
      <c r="A1934" s="1" t="n">
        <v>45235.0</v>
      </c>
      <c r="B1934" s="2" t="n">
        <v>45235.78821759259</v>
      </c>
      <c r="C1934" t="inlineStr">
        <is>
          <t>3140094012086175</t>
        </is>
      </c>
      <c r="D1934" t="inlineStr">
        <is>
          <t>POS0012</t>
        </is>
      </c>
      <c r="E1934" t="inlineStr">
        <is>
          <t>90</t>
        </is>
      </c>
      <c r="F1934" t="inlineStr">
        <is>
          <t>0094</t>
        </is>
      </c>
      <c r="G1934" t="inlineStr">
        <is>
          <t>5319612247</t>
        </is>
      </c>
      <c r="H1934" t="n">
        <v>1105.0</v>
      </c>
      <c r="I1934" t="n">
        <v>1052.4</v>
      </c>
      <c r="J1934" t="n">
        <v>1015.26</v>
      </c>
      <c r="K1934" t="inlineStr">
        <is>
          <t>sale</t>
        </is>
      </c>
      <c r="L1934" t="inlineStr">
        <is>
          <t/>
        </is>
      </c>
      <c r="M1934" t="inlineStr">
        <is>
          <t/>
        </is>
      </c>
      <c r="N1934" t="n">
        <v>0.0</v>
      </c>
      <c r="O1934" t="n">
        <v>0.0</v>
      </c>
      <c r="P1934" t="n">
        <v>809.94</v>
      </c>
      <c r="Q1934" t="n">
        <v>809.93</v>
      </c>
      <c r="R1934" t="n">
        <v>37.14</v>
      </c>
      <c r="S1934" t="n">
        <v>37.14</v>
      </c>
      <c r="T1934" t="n">
        <v>10.52</v>
      </c>
      <c r="U1934" t="n">
        <v>10.52</v>
      </c>
      <c r="V1934" t="n">
        <v>182.75</v>
      </c>
      <c r="W1934" t="n">
        <v>182.75</v>
      </c>
      <c r="X1934" t="n">
        <v>13.81</v>
      </c>
      <c r="Y1934" t="n">
        <v>13.81</v>
      </c>
      <c r="Z1934" t="n">
        <v>35.38</v>
      </c>
      <c r="AA1934" t="n">
        <v>35.39</v>
      </c>
      <c r="AB1934" t="n">
        <v>52.62</v>
      </c>
      <c r="AC1934" t="n">
        <v>52.62</v>
      </c>
      <c r="AD1934" t="n">
        <v>52.59999999999991</v>
      </c>
      <c r="AE1934" t="n">
        <v>0.010000000000104592</v>
      </c>
      <c r="AF1934" t="n">
        <v>0.0</v>
      </c>
      <c r="AG1934" t="n">
        <v>0.0</v>
      </c>
      <c r="AH1934" t="n">
        <v>0.0</v>
      </c>
      <c r="AI1934" t="n">
        <v>0.0</v>
      </c>
      <c r="AJ1934" t="n">
        <v>-0.00999999999999801</v>
      </c>
      <c r="AK1934" t="n">
        <v>0.0</v>
      </c>
      <c r="AL1934" t="inlineStr">
        <is>
          <t>unreconciled</t>
        </is>
      </c>
      <c r="AM1934" t="inlineStr">
        <is>
          <t>Order Amount Mismatch (POS&gt;3PO)</t>
        </is>
      </c>
      <c r="AN1934" t="n">
        <v>52.6</v>
      </c>
      <c r="AO1934" t="n">
        <f>ROUND(P1934*100/H1934,2)</f>
        <v>0.0</v>
      </c>
      <c r="AP1934" t="n">
        <f>ROUND(Q1934*100/I1934,2)</f>
        <v>0.0</v>
      </c>
      <c r="AQ1934"/>
      <c r="AR1934"/>
      <c r="AS1934" t="n">
        <v>0.0</v>
      </c>
    </row>
    <row r="1935">
      <c r="A1935" s="1" t="n">
        <v>45236.0</v>
      </c>
      <c r="B1935" s="2" t="n">
        <v>45236.97386574074</v>
      </c>
      <c r="C1935" t="inlineStr">
        <is>
          <t>3140094012086711</t>
        </is>
      </c>
      <c r="D1935" t="inlineStr">
        <is>
          <t>POS0012</t>
        </is>
      </c>
      <c r="E1935" t="inlineStr">
        <is>
          <t>26</t>
        </is>
      </c>
      <c r="F1935" t="inlineStr">
        <is>
          <t>0094</t>
        </is>
      </c>
      <c r="G1935" t="inlineStr">
        <is>
          <t>5319616240</t>
        </is>
      </c>
      <c r="H1935" t="n">
        <v>98.0</v>
      </c>
      <c r="I1935" t="n">
        <v>56.19</v>
      </c>
      <c r="J1935" t="n">
        <v>56.19</v>
      </c>
      <c r="K1935" t="inlineStr">
        <is>
          <t>addition</t>
        </is>
      </c>
      <c r="L1935" t="inlineStr">
        <is>
          <t/>
        </is>
      </c>
      <c r="M1935" t="inlineStr">
        <is>
          <t/>
        </is>
      </c>
      <c r="N1935" t="n">
        <v>0.0</v>
      </c>
      <c r="O1935" t="n">
        <v>0.0</v>
      </c>
      <c r="P1935" t="n">
        <v>73.12</v>
      </c>
      <c r="Q1935" t="n">
        <v>79.02</v>
      </c>
      <c r="R1935" t="n">
        <v>37.14</v>
      </c>
      <c r="S1935" t="n">
        <v>0.0</v>
      </c>
      <c r="T1935" t="n">
        <v>0.0</v>
      </c>
      <c r="U1935" t="n">
        <v>0.0</v>
      </c>
      <c r="V1935" t="n">
        <v>0.0</v>
      </c>
      <c r="W1935" t="n">
        <v>0.0</v>
      </c>
      <c r="X1935" t="n">
        <v>0.0</v>
      </c>
      <c r="Y1935" t="n">
        <v>0.0</v>
      </c>
      <c r="Z1935" t="n">
        <v>0.0</v>
      </c>
      <c r="AA1935" t="n">
        <v>0.0</v>
      </c>
      <c r="AB1935" t="n">
        <v>4.66</v>
      </c>
      <c r="AC1935" t="n">
        <v>4.67</v>
      </c>
      <c r="AD1935" t="n">
        <v>41.81</v>
      </c>
      <c r="AE1935" t="n">
        <v>-5.8999999999999915</v>
      </c>
      <c r="AF1935" t="n">
        <v>37.14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-0.009999999999999787</v>
      </c>
      <c r="AL1935" t="inlineStr">
        <is>
          <t>unreconciled</t>
        </is>
      </c>
      <c r="AM1935" t="inlineStr">
        <is>
          <t>Packaging Charge Mismatch</t>
        </is>
      </c>
      <c r="AN1935" t="n">
        <v>37.14</v>
      </c>
      <c r="AO1935" t="n">
        <f>ROUND(P1935*100/H1935,2)</f>
        <v>0.0</v>
      </c>
      <c r="AP1935" t="n">
        <f>ROUND(Q1935*100/I1935,2)</f>
        <v>0.0</v>
      </c>
      <c r="AQ1935"/>
      <c r="AR1935"/>
      <c r="AS1935" t="n">
        <v>0.0</v>
      </c>
    </row>
    <row r="1936">
      <c r="A1936" s="1" t="n">
        <v>45235.0</v>
      </c>
      <c r="B1936" s="2" t="n">
        <v>45235.759247685186</v>
      </c>
      <c r="C1936" t="inlineStr">
        <is>
          <t>3140094012086141</t>
        </is>
      </c>
      <c r="D1936" t="inlineStr">
        <is>
          <t>POS0012</t>
        </is>
      </c>
      <c r="E1936" t="inlineStr">
        <is>
          <t>56</t>
        </is>
      </c>
      <c r="F1936" t="inlineStr">
        <is>
          <t>0094</t>
        </is>
      </c>
      <c r="G1936" t="inlineStr">
        <is>
          <t>5319618659</t>
        </is>
      </c>
      <c r="H1936" t="n">
        <v>250.99999999999997</v>
      </c>
      <c r="I1936" t="n">
        <v>239.04</v>
      </c>
      <c r="J1936" t="n">
        <v>201.9</v>
      </c>
      <c r="K1936" t="inlineStr">
        <is>
          <t>sale</t>
        </is>
      </c>
      <c r="L1936" t="inlineStr">
        <is>
          <t/>
        </is>
      </c>
      <c r="M1936" t="inlineStr">
        <is>
          <t/>
        </is>
      </c>
      <c r="N1936" t="n">
        <v>0.0</v>
      </c>
      <c r="O1936" t="n">
        <v>0.0</v>
      </c>
      <c r="P1936" t="n">
        <v>190.06</v>
      </c>
      <c r="Q1936" t="n">
        <v>190.05</v>
      </c>
      <c r="R1936" t="n">
        <v>37.14</v>
      </c>
      <c r="S1936" t="n">
        <v>37.14</v>
      </c>
      <c r="T1936" t="n">
        <v>2.39</v>
      </c>
      <c r="U1936" t="n">
        <v>2.39</v>
      </c>
      <c r="V1936" t="n">
        <v>36.34</v>
      </c>
      <c r="W1936" t="n">
        <v>36.34</v>
      </c>
      <c r="X1936" t="n">
        <v>3.14</v>
      </c>
      <c r="Y1936" t="n">
        <v>3.14</v>
      </c>
      <c r="Z1936" t="n">
        <v>7.11</v>
      </c>
      <c r="AA1936" t="n">
        <v>7.11</v>
      </c>
      <c r="AB1936" t="n">
        <v>11.96</v>
      </c>
      <c r="AC1936" t="n">
        <v>11.95</v>
      </c>
      <c r="AD1936" t="n">
        <v>11.95999999999998</v>
      </c>
      <c r="AE1936" t="n">
        <v>0.009999999999990905</v>
      </c>
      <c r="AF1936" t="n">
        <v>0.0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0.010000000000001563</v>
      </c>
      <c r="AL1936" t="inlineStr">
        <is>
          <t>unreconciled</t>
        </is>
      </c>
      <c r="AM1936" t="inlineStr">
        <is>
          <t>Order Amount Mismatch (POS&gt;3PO)</t>
        </is>
      </c>
      <c r="AN1936" t="n">
        <v>11.96</v>
      </c>
      <c r="AO1936" t="n">
        <f>ROUND(P1936*100/H1936,2)</f>
        <v>0.0</v>
      </c>
      <c r="AP1936" t="n">
        <f>ROUND(Q1936*100/I1936,2)</f>
        <v>0.0</v>
      </c>
      <c r="AQ1936"/>
      <c r="AR1936"/>
      <c r="AS1936" t="n">
        <v>0.0</v>
      </c>
    </row>
    <row r="1937">
      <c r="A1937" s="1" t="n">
        <v>45236.0</v>
      </c>
      <c r="B1937" s="2" t="n">
        <v>45236.96523148148</v>
      </c>
      <c r="C1937" t="inlineStr">
        <is>
          <t>3140094012086705</t>
        </is>
      </c>
      <c r="D1937" t="inlineStr">
        <is>
          <t>POS0012</t>
        </is>
      </c>
      <c r="E1937" t="inlineStr">
        <is>
          <t>20</t>
        </is>
      </c>
      <c r="F1937" t="inlineStr">
        <is>
          <t>0094</t>
        </is>
      </c>
      <c r="G1937" t="inlineStr">
        <is>
          <t>5319624433</t>
        </is>
      </c>
      <c r="H1937" t="n">
        <v>526.0</v>
      </c>
      <c r="I1937" t="n">
        <v>500.95</v>
      </c>
      <c r="J1937" t="n">
        <v>463.81</v>
      </c>
      <c r="K1937" t="inlineStr">
        <is>
          <t>sale</t>
        </is>
      </c>
      <c r="L1937" t="inlineStr">
        <is>
          <t/>
        </is>
      </c>
      <c r="M1937" t="inlineStr">
        <is>
          <t/>
        </is>
      </c>
      <c r="N1937" t="n">
        <v>0.0</v>
      </c>
      <c r="O1937" t="n">
        <v>0.0</v>
      </c>
      <c r="P1937" t="n">
        <v>389.66</v>
      </c>
      <c r="Q1937" t="n">
        <v>389.65</v>
      </c>
      <c r="R1937" t="n">
        <v>37.14</v>
      </c>
      <c r="S1937" t="n">
        <v>37.14</v>
      </c>
      <c r="T1937" t="n">
        <v>5.01</v>
      </c>
      <c r="U1937" t="n">
        <v>5.01</v>
      </c>
      <c r="V1937" t="n">
        <v>83.49</v>
      </c>
      <c r="W1937" t="n">
        <v>83.49</v>
      </c>
      <c r="X1937" t="n">
        <v>6.58</v>
      </c>
      <c r="Y1937" t="n">
        <v>6.58</v>
      </c>
      <c r="Z1937" t="n">
        <v>16.21</v>
      </c>
      <c r="AA1937" t="n">
        <v>16.21</v>
      </c>
      <c r="AB1937" t="n">
        <v>25.04</v>
      </c>
      <c r="AC1937" t="n">
        <v>25.05</v>
      </c>
      <c r="AD1937" t="n">
        <v>25.05000000000001</v>
      </c>
      <c r="AE1937" t="n">
        <v>0.010000000000047748</v>
      </c>
      <c r="AF1937" t="n">
        <v>0.0</v>
      </c>
      <c r="AG1937" t="n">
        <v>0.0</v>
      </c>
      <c r="AH1937" t="n">
        <v>0.0</v>
      </c>
      <c r="AI1937" t="n">
        <v>0.0</v>
      </c>
      <c r="AJ1937" t="n">
        <v>0.0</v>
      </c>
      <c r="AK1937" t="n">
        <v>-0.010000000000001563</v>
      </c>
      <c r="AL1937" t="inlineStr">
        <is>
          <t>unreconciled</t>
        </is>
      </c>
      <c r="AM1937" t="inlineStr">
        <is>
          <t>Order Amount Mismatch (POS&gt;3PO)</t>
        </is>
      </c>
      <c r="AN1937" t="n">
        <v>25.05</v>
      </c>
      <c r="AO1937" t="n">
        <f>ROUND(P1937*100/H1937,2)</f>
        <v>0.0</v>
      </c>
      <c r="AP1937" t="n">
        <f>ROUND(Q1937*100/I1937,2)</f>
        <v>0.0</v>
      </c>
      <c r="AQ1937"/>
      <c r="AR1937"/>
      <c r="AS1937" t="n">
        <v>0.0</v>
      </c>
    </row>
    <row r="1938">
      <c r="A1938" s="1" t="n">
        <v>45236.0</v>
      </c>
      <c r="B1938" s="2" t="n">
        <v>45236.82733796296</v>
      </c>
      <c r="C1938" t="inlineStr">
        <is>
          <t>3140094012086609</t>
        </is>
      </c>
      <c r="D1938" t="inlineStr">
        <is>
          <t>POS0012</t>
        </is>
      </c>
      <c r="E1938" t="inlineStr">
        <is>
          <t>24</t>
        </is>
      </c>
      <c r="F1938" t="inlineStr">
        <is>
          <t>0094</t>
        </is>
      </c>
      <c r="G1938" t="inlineStr">
        <is>
          <t>5319624832</t>
        </is>
      </c>
      <c r="H1938" t="n">
        <v>306.0</v>
      </c>
      <c r="I1938" t="n">
        <v>291.43</v>
      </c>
      <c r="J1938" t="n">
        <v>254.29</v>
      </c>
      <c r="K1938" t="inlineStr">
        <is>
          <t>sale</t>
        </is>
      </c>
      <c r="L1938" t="inlineStr">
        <is>
          <t/>
        </is>
      </c>
      <c r="M1938" t="inlineStr">
        <is>
          <t/>
        </is>
      </c>
      <c r="N1938" t="n">
        <v>0.0</v>
      </c>
      <c r="O1938" t="n">
        <v>0.0</v>
      </c>
      <c r="P1938" t="n">
        <v>230.0</v>
      </c>
      <c r="Q1938" t="n">
        <v>229.99</v>
      </c>
      <c r="R1938" t="n">
        <v>37.14</v>
      </c>
      <c r="S1938" t="n">
        <v>37.14</v>
      </c>
      <c r="T1938" t="n">
        <v>2.91</v>
      </c>
      <c r="U1938" t="n">
        <v>2.91</v>
      </c>
      <c r="V1938" t="n">
        <v>45.77</v>
      </c>
      <c r="W1938" t="n">
        <v>45.77</v>
      </c>
      <c r="X1938" t="n">
        <v>3.82</v>
      </c>
      <c r="Y1938" t="n">
        <v>3.82</v>
      </c>
      <c r="Z1938" t="n">
        <v>8.93</v>
      </c>
      <c r="AA1938" t="n">
        <v>8.93</v>
      </c>
      <c r="AB1938" t="n">
        <v>14.58</v>
      </c>
      <c r="AC1938" t="n">
        <v>14.57</v>
      </c>
      <c r="AD1938" t="n">
        <v>14.569999999999993</v>
      </c>
      <c r="AE1938" t="n">
        <v>0.009999999999990905</v>
      </c>
      <c r="AF1938" t="n">
        <v>0.0</v>
      </c>
      <c r="AG1938" t="n">
        <v>0.0</v>
      </c>
      <c r="AH1938" t="n">
        <v>0.0</v>
      </c>
      <c r="AI1938" t="n">
        <v>0.0</v>
      </c>
      <c r="AJ1938" t="n">
        <v>0.0</v>
      </c>
      <c r="AK1938" t="n">
        <v>0.009999999999999787</v>
      </c>
      <c r="AL1938" t="inlineStr">
        <is>
          <t>unreconciled</t>
        </is>
      </c>
      <c r="AM1938" t="inlineStr">
        <is>
          <t>Order Amount Mismatch (POS&gt;3PO)</t>
        </is>
      </c>
      <c r="AN1938" t="n">
        <v>14.57</v>
      </c>
      <c r="AO1938" t="n">
        <f>ROUND(P1938*100/H1938,2)</f>
        <v>0.0</v>
      </c>
      <c r="AP1938" t="n">
        <f>ROUND(Q1938*100/I1938,2)</f>
        <v>0.0</v>
      </c>
      <c r="AQ1938"/>
      <c r="AR1938"/>
      <c r="AS1938" t="n">
        <v>0.0</v>
      </c>
    </row>
    <row r="1939">
      <c r="A1939" s="1" t="n">
        <v>45236.0</v>
      </c>
      <c r="B1939" s="2" t="n">
        <v>45236.63282407408</v>
      </c>
      <c r="C1939" t="inlineStr">
        <is>
          <t>3140023012060024</t>
        </is>
      </c>
      <c r="D1939" t="inlineStr">
        <is>
          <t>POS0012</t>
        </is>
      </c>
      <c r="E1939" t="inlineStr">
        <is>
          <t>16</t>
        </is>
      </c>
      <c r="F1939" t="inlineStr">
        <is>
          <t>0023</t>
        </is>
      </c>
      <c r="G1939" t="inlineStr">
        <is>
          <t>5319645096</t>
        </is>
      </c>
      <c r="H1939" t="n">
        <v>512.0</v>
      </c>
      <c r="I1939" t="n">
        <v>487.61</v>
      </c>
      <c r="J1939" t="n">
        <v>450.47</v>
      </c>
      <c r="K1939" t="inlineStr">
        <is>
          <t>sale</t>
        </is>
      </c>
      <c r="L1939" t="inlineStr">
        <is>
          <t/>
        </is>
      </c>
      <c r="M1939" t="inlineStr">
        <is>
          <t/>
        </is>
      </c>
      <c r="N1939" t="n">
        <v>0.0</v>
      </c>
      <c r="O1939" t="n">
        <v>0.0</v>
      </c>
      <c r="P1939" t="n">
        <v>379.5</v>
      </c>
      <c r="Q1939" t="n">
        <v>379.51</v>
      </c>
      <c r="R1939" t="n">
        <v>37.14</v>
      </c>
      <c r="S1939" t="n">
        <v>37.14</v>
      </c>
      <c r="T1939" t="n">
        <v>4.88</v>
      </c>
      <c r="U1939" t="n">
        <v>4.88</v>
      </c>
      <c r="V1939" t="n">
        <v>81.08</v>
      </c>
      <c r="W1939" t="n">
        <v>81.08</v>
      </c>
      <c r="X1939" t="n">
        <v>6.4</v>
      </c>
      <c r="Y1939" t="n">
        <v>6.4</v>
      </c>
      <c r="Z1939" t="n">
        <v>15.75</v>
      </c>
      <c r="AA1939" t="n">
        <v>15.74</v>
      </c>
      <c r="AB1939" t="n">
        <v>24.38</v>
      </c>
      <c r="AC1939" t="n">
        <v>24.38</v>
      </c>
      <c r="AD1939" t="n">
        <v>24.389999999999986</v>
      </c>
      <c r="AE1939" t="n">
        <v>-0.009999999999990905</v>
      </c>
      <c r="AF1939" t="n">
        <v>0.0</v>
      </c>
      <c r="AG1939" t="n">
        <v>0.0</v>
      </c>
      <c r="AH1939" t="n">
        <v>0.0</v>
      </c>
      <c r="AI1939" t="n">
        <v>0.0</v>
      </c>
      <c r="AJ1939" t="n">
        <v>0.009999999999999787</v>
      </c>
      <c r="AK1939" t="n">
        <v>0.0</v>
      </c>
      <c r="AL1939" t="inlineStr">
        <is>
          <t>unreconciled</t>
        </is>
      </c>
      <c r="AM1939" t="inlineStr">
        <is>
          <t>Order Amount Mismatch (POS&gt;3PO)</t>
        </is>
      </c>
      <c r="AN1939" t="n">
        <v>24.39</v>
      </c>
      <c r="AO1939" t="n">
        <f>ROUND(P1939*100/H1939,2)</f>
        <v>0.0</v>
      </c>
      <c r="AP1939" t="n">
        <f>ROUND(Q1939*100/I1939,2)</f>
        <v>0.0</v>
      </c>
      <c r="AQ1939"/>
      <c r="AR1939"/>
      <c r="AS1939" t="n">
        <v>0.0</v>
      </c>
    </row>
    <row r="1940">
      <c r="A1940" s="1" t="n">
        <v>45236.0</v>
      </c>
      <c r="B1940" s="2" t="n">
        <v>45236.57351851852</v>
      </c>
      <c r="C1940" t="inlineStr">
        <is>
          <t>3140094012086462</t>
        </is>
      </c>
      <c r="D1940" t="inlineStr">
        <is>
          <t>POS0012</t>
        </is>
      </c>
      <c r="E1940" t="inlineStr">
        <is>
          <t>77</t>
        </is>
      </c>
      <c r="F1940" t="inlineStr">
        <is>
          <t>0094</t>
        </is>
      </c>
      <c r="G1940" t="inlineStr">
        <is>
          <t>5319659141</t>
        </is>
      </c>
      <c r="H1940" t="n">
        <v>122.0</v>
      </c>
      <c r="I1940" t="n">
        <v>116.19</v>
      </c>
      <c r="J1940" t="n">
        <v>79.05</v>
      </c>
      <c r="K1940" t="inlineStr">
        <is>
          <t>sale</t>
        </is>
      </c>
      <c r="L1940" t="inlineStr">
        <is>
          <t/>
        </is>
      </c>
      <c r="M1940" t="inlineStr">
        <is>
          <t/>
        </is>
      </c>
      <c r="N1940" t="n">
        <v>0.0</v>
      </c>
      <c r="O1940" t="n">
        <v>0.0</v>
      </c>
      <c r="P1940" t="n">
        <v>96.44</v>
      </c>
      <c r="Q1940" t="n">
        <v>96.44</v>
      </c>
      <c r="R1940" t="n">
        <v>37.14</v>
      </c>
      <c r="S1940" t="n">
        <v>37.14</v>
      </c>
      <c r="T1940" t="n">
        <v>1.16</v>
      </c>
      <c r="U1940" t="n">
        <v>1.16</v>
      </c>
      <c r="V1940" t="n">
        <v>14.23</v>
      </c>
      <c r="W1940" t="n">
        <v>14.23</v>
      </c>
      <c r="X1940" t="n">
        <v>1.52</v>
      </c>
      <c r="Y1940" t="n">
        <v>1.52</v>
      </c>
      <c r="Z1940" t="n">
        <v>2.84</v>
      </c>
      <c r="AA1940" t="n">
        <v>2.83</v>
      </c>
      <c r="AB1940" t="n">
        <v>5.82</v>
      </c>
      <c r="AC1940" t="n">
        <v>5.81</v>
      </c>
      <c r="AD1940" t="n">
        <v>5.810000000000002</v>
      </c>
      <c r="AE1940" t="n">
        <v>0.0</v>
      </c>
      <c r="AF1940" t="n">
        <v>0.0</v>
      </c>
      <c r="AG1940" t="n">
        <v>0.0</v>
      </c>
      <c r="AH1940" t="n">
        <v>0.0</v>
      </c>
      <c r="AI1940" t="n">
        <v>0.0</v>
      </c>
      <c r="AJ1940" t="n">
        <v>0.009999999999999787</v>
      </c>
      <c r="AK1940" t="n">
        <v>0.010000000000000675</v>
      </c>
      <c r="AL1940" t="inlineStr">
        <is>
          <t>unreconciled</t>
        </is>
      </c>
      <c r="AM1940" t="inlineStr">
        <is>
          <t>Order Amount Mismatch (POS&gt;3PO)</t>
        </is>
      </c>
      <c r="AN1940" t="n">
        <v>5.81</v>
      </c>
      <c r="AO1940" t="n">
        <f>ROUND(P1940*100/H1940,2)</f>
        <v>0.0</v>
      </c>
      <c r="AP1940" t="n">
        <f>ROUND(Q1940*100/I1940,2)</f>
        <v>0.0</v>
      </c>
      <c r="AQ1940"/>
      <c r="AR1940"/>
      <c r="AS1940" t="n">
        <v>0.0</v>
      </c>
    </row>
    <row r="1941">
      <c r="A1941" s="1" t="n">
        <v>45235.0</v>
      </c>
      <c r="B1941" s="2" t="n">
        <v>45235.827314814815</v>
      </c>
      <c r="C1941" t="inlineStr">
        <is>
          <t>3140094012086232</t>
        </is>
      </c>
      <c r="D1941" t="inlineStr">
        <is>
          <t>POS0012</t>
        </is>
      </c>
      <c r="E1941" t="inlineStr">
        <is>
          <t>47</t>
        </is>
      </c>
      <c r="F1941" t="inlineStr">
        <is>
          <t>0094</t>
        </is>
      </c>
      <c r="G1941" t="inlineStr">
        <is>
          <t>5319664319</t>
        </is>
      </c>
      <c r="H1941" t="n">
        <v>430.0</v>
      </c>
      <c r="I1941" t="n">
        <v>409.52</v>
      </c>
      <c r="J1941" t="n">
        <v>372.38</v>
      </c>
      <c r="K1941" t="inlineStr">
        <is>
          <t>sale</t>
        </is>
      </c>
      <c r="L1941" t="inlineStr">
        <is>
          <t/>
        </is>
      </c>
      <c r="M1941" t="inlineStr">
        <is>
          <t/>
        </is>
      </c>
      <c r="N1941" t="n">
        <v>0.0</v>
      </c>
      <c r="O1941" t="n">
        <v>0.0</v>
      </c>
      <c r="P1941" t="n">
        <v>319.98</v>
      </c>
      <c r="Q1941" t="n">
        <v>319.97</v>
      </c>
      <c r="R1941" t="n">
        <v>37.14</v>
      </c>
      <c r="S1941" t="n">
        <v>37.14</v>
      </c>
      <c r="T1941" t="n">
        <v>4.1</v>
      </c>
      <c r="U1941" t="n">
        <v>4.1</v>
      </c>
      <c r="V1941" t="n">
        <v>67.03</v>
      </c>
      <c r="W1941" t="n">
        <v>67.03</v>
      </c>
      <c r="X1941" t="n">
        <v>5.38</v>
      </c>
      <c r="Y1941" t="n">
        <v>5.38</v>
      </c>
      <c r="Z1941" t="n">
        <v>13.03</v>
      </c>
      <c r="AA1941" t="n">
        <v>13.04</v>
      </c>
      <c r="AB1941" t="n">
        <v>20.48</v>
      </c>
      <c r="AC1941" t="n">
        <v>20.48</v>
      </c>
      <c r="AD1941" t="n">
        <v>20.480000000000018</v>
      </c>
      <c r="AE1941" t="n">
        <v>0.009999999999990905</v>
      </c>
      <c r="AF1941" t="n">
        <v>0.0</v>
      </c>
      <c r="AG1941" t="n">
        <v>0.0</v>
      </c>
      <c r="AH1941" t="n">
        <v>0.0</v>
      </c>
      <c r="AI1941" t="n">
        <v>0.0</v>
      </c>
      <c r="AJ1941" t="n">
        <v>-0.009999999999999787</v>
      </c>
      <c r="AK1941" t="n">
        <v>0.0</v>
      </c>
      <c r="AL1941" t="inlineStr">
        <is>
          <t>unreconciled</t>
        </is>
      </c>
      <c r="AM1941" t="inlineStr">
        <is>
          <t>Order Amount Mismatch (POS&gt;3PO)</t>
        </is>
      </c>
      <c r="AN1941" t="n">
        <v>20.48</v>
      </c>
      <c r="AO1941" t="n">
        <f>ROUND(P1941*100/H1941,2)</f>
        <v>0.0</v>
      </c>
      <c r="AP1941" t="n">
        <f>ROUND(Q1941*100/I1941,2)</f>
        <v>0.0</v>
      </c>
      <c r="AQ1941"/>
      <c r="AR1941"/>
      <c r="AS1941" t="n">
        <v>0.0</v>
      </c>
    </row>
    <row r="1942">
      <c r="A1942" s="1" t="n">
        <v>45235.0</v>
      </c>
      <c r="B1942" s="2" t="n">
        <v>45235.86976851852</v>
      </c>
      <c r="C1942" t="inlineStr">
        <is>
          <t>3140094012086284</t>
        </is>
      </c>
      <c r="D1942" t="inlineStr">
        <is>
          <t>POS0012</t>
        </is>
      </c>
      <c r="E1942" t="inlineStr">
        <is>
          <t>99</t>
        </is>
      </c>
      <c r="F1942" t="inlineStr">
        <is>
          <t>0094</t>
        </is>
      </c>
      <c r="G1942" t="inlineStr">
        <is>
          <t>5319680367</t>
        </is>
      </c>
      <c r="H1942" t="n">
        <v>763.0</v>
      </c>
      <c r="I1942" t="n">
        <v>726.66</v>
      </c>
      <c r="J1942" t="n">
        <v>689.52</v>
      </c>
      <c r="K1942" t="inlineStr">
        <is>
          <t>sale</t>
        </is>
      </c>
      <c r="L1942" t="inlineStr">
        <is>
          <t/>
        </is>
      </c>
      <c r="M1942" t="inlineStr">
        <is>
          <t/>
        </is>
      </c>
      <c r="N1942" t="n">
        <v>0.0</v>
      </c>
      <c r="O1942" t="n">
        <v>0.0</v>
      </c>
      <c r="P1942" t="n">
        <v>561.68</v>
      </c>
      <c r="Q1942" t="n">
        <v>561.69</v>
      </c>
      <c r="R1942" t="n">
        <v>37.14</v>
      </c>
      <c r="S1942" t="n">
        <v>37.14</v>
      </c>
      <c r="T1942" t="n">
        <v>7.27</v>
      </c>
      <c r="U1942" t="n">
        <v>7.27</v>
      </c>
      <c r="V1942" t="n">
        <v>124.11</v>
      </c>
      <c r="W1942" t="n">
        <v>124.11</v>
      </c>
      <c r="X1942" t="n">
        <v>9.54</v>
      </c>
      <c r="Y1942" t="n">
        <v>9.54</v>
      </c>
      <c r="Z1942" t="n">
        <v>24.06</v>
      </c>
      <c r="AA1942" t="n">
        <v>24.06</v>
      </c>
      <c r="AB1942" t="n">
        <v>36.34</v>
      </c>
      <c r="AC1942" t="n">
        <v>36.33</v>
      </c>
      <c r="AD1942" t="n">
        <v>36.34000000000003</v>
      </c>
      <c r="AE1942" t="n">
        <v>-0.010000000000104592</v>
      </c>
      <c r="AF1942" t="n">
        <v>0.0</v>
      </c>
      <c r="AG1942" t="n">
        <v>0.0</v>
      </c>
      <c r="AH1942" t="n">
        <v>0.0</v>
      </c>
      <c r="AI1942" t="n">
        <v>0.0</v>
      </c>
      <c r="AJ1942" t="n">
        <v>0.0</v>
      </c>
      <c r="AK1942" t="n">
        <v>0.010000000000005116</v>
      </c>
      <c r="AL1942" t="inlineStr">
        <is>
          <t>unreconciled</t>
        </is>
      </c>
      <c r="AM1942" t="inlineStr">
        <is>
          <t>Order Amount Mismatch (POS&gt;3PO)</t>
        </is>
      </c>
      <c r="AN1942" t="n">
        <v>36.34</v>
      </c>
      <c r="AO1942" t="n">
        <f>ROUND(P1942*100/H1942,2)</f>
        <v>0.0</v>
      </c>
      <c r="AP1942" t="n">
        <f>ROUND(Q1942*100/I1942,2)</f>
        <v>0.0</v>
      </c>
      <c r="AQ1942"/>
      <c r="AR1942"/>
      <c r="AS1942" t="n">
        <v>0.0</v>
      </c>
    </row>
    <row r="1943">
      <c r="A1943" s="1" t="n">
        <v>45235.0</v>
      </c>
      <c r="B1943" s="2" t="n">
        <v>45235.80318287037</v>
      </c>
      <c r="C1943" t="inlineStr">
        <is>
          <t>3140094012086198</t>
        </is>
      </c>
      <c r="D1943" t="inlineStr">
        <is>
          <t>POS0012</t>
        </is>
      </c>
      <c r="E1943" t="inlineStr">
        <is>
          <t>13</t>
        </is>
      </c>
      <c r="F1943" t="inlineStr">
        <is>
          <t>0094</t>
        </is>
      </c>
      <c r="G1943" t="inlineStr">
        <is>
          <t>5319683874</t>
        </is>
      </c>
      <c r="H1943" t="n">
        <v>392.0</v>
      </c>
      <c r="I1943" t="n">
        <v>373.33</v>
      </c>
      <c r="J1943" t="n">
        <v>336.19</v>
      </c>
      <c r="K1943" t="inlineStr">
        <is>
          <t>sale</t>
        </is>
      </c>
      <c r="L1943" t="inlineStr">
        <is>
          <t/>
        </is>
      </c>
      <c r="M1943" t="inlineStr">
        <is>
          <t/>
        </is>
      </c>
      <c r="N1943" t="n">
        <v>0.0</v>
      </c>
      <c r="O1943" t="n">
        <v>0.0</v>
      </c>
      <c r="P1943" t="n">
        <v>292.42</v>
      </c>
      <c r="Q1943" t="n">
        <v>292.41</v>
      </c>
      <c r="R1943" t="n">
        <v>37.14</v>
      </c>
      <c r="S1943" t="n">
        <v>37.14</v>
      </c>
      <c r="T1943" t="n">
        <v>3.73</v>
      </c>
      <c r="U1943" t="n">
        <v>3.73</v>
      </c>
      <c r="V1943" t="n">
        <v>60.51</v>
      </c>
      <c r="W1943" t="n">
        <v>60.51</v>
      </c>
      <c r="X1943" t="n">
        <v>4.9</v>
      </c>
      <c r="Y1943" t="n">
        <v>4.9</v>
      </c>
      <c r="Z1943" t="n">
        <v>11.77</v>
      </c>
      <c r="AA1943" t="n">
        <v>11.77</v>
      </c>
      <c r="AB1943" t="n">
        <v>18.66</v>
      </c>
      <c r="AC1943" t="n">
        <v>18.67</v>
      </c>
      <c r="AD1943" t="n">
        <v>18.670000000000016</v>
      </c>
      <c r="AE1943" t="n">
        <v>0.009999999999990905</v>
      </c>
      <c r="AF1943" t="n">
        <v>0.0</v>
      </c>
      <c r="AG1943" t="n">
        <v>0.0</v>
      </c>
      <c r="AH1943" t="n">
        <v>0.0</v>
      </c>
      <c r="AI1943" t="n">
        <v>0.0</v>
      </c>
      <c r="AJ1943" t="n">
        <v>0.0</v>
      </c>
      <c r="AK1943" t="n">
        <v>-0.010000000000001563</v>
      </c>
      <c r="AL1943" t="inlineStr">
        <is>
          <t>unreconciled</t>
        </is>
      </c>
      <c r="AM1943" t="inlineStr">
        <is>
          <t>Order Amount Mismatch (POS&gt;3PO)</t>
        </is>
      </c>
      <c r="AN1943" t="n">
        <v>18.67</v>
      </c>
      <c r="AO1943" t="n">
        <f>ROUND(P1943*100/H1943,2)</f>
        <v>0.0</v>
      </c>
      <c r="AP1943" t="n">
        <f>ROUND(Q1943*100/I1943,2)</f>
        <v>0.0</v>
      </c>
      <c r="AQ1943"/>
      <c r="AR1943"/>
      <c r="AS1943" t="n">
        <v>0.0</v>
      </c>
    </row>
    <row r="1944">
      <c r="A1944" s="1" t="n">
        <v>45236.0</v>
      </c>
      <c r="B1944" s="2" t="n">
        <v>45236.95753472222</v>
      </c>
      <c r="C1944" t="inlineStr">
        <is>
          <t>3140094012086704</t>
        </is>
      </c>
      <c r="D1944" t="inlineStr">
        <is>
          <t>POS0012</t>
        </is>
      </c>
      <c r="E1944" t="inlineStr">
        <is>
          <t>19</t>
        </is>
      </c>
      <c r="F1944" t="inlineStr">
        <is>
          <t>0094</t>
        </is>
      </c>
      <c r="G1944" t="inlineStr">
        <is>
          <t>5319688593</t>
        </is>
      </c>
      <c r="H1944" t="n">
        <v>248.0</v>
      </c>
      <c r="I1944" t="n">
        <v>236.19</v>
      </c>
      <c r="J1944" t="n">
        <v>199.05</v>
      </c>
      <c r="K1944" t="inlineStr">
        <is>
          <t>sale</t>
        </is>
      </c>
      <c r="L1944" t="inlineStr">
        <is>
          <t/>
        </is>
      </c>
      <c r="M1944" t="inlineStr">
        <is>
          <t/>
        </is>
      </c>
      <c r="N1944" t="n">
        <v>0.0</v>
      </c>
      <c r="O1944" t="n">
        <v>0.0</v>
      </c>
      <c r="P1944" t="n">
        <v>187.89</v>
      </c>
      <c r="Q1944" t="n">
        <v>187.88</v>
      </c>
      <c r="R1944" t="n">
        <v>37.14</v>
      </c>
      <c r="S1944" t="n">
        <v>37.14</v>
      </c>
      <c r="T1944" t="n">
        <v>2.36</v>
      </c>
      <c r="U1944" t="n">
        <v>2.36</v>
      </c>
      <c r="V1944" t="n">
        <v>35.83</v>
      </c>
      <c r="W1944" t="n">
        <v>35.83</v>
      </c>
      <c r="X1944" t="n">
        <v>3.1</v>
      </c>
      <c r="Y1944" t="n">
        <v>3.1</v>
      </c>
      <c r="Z1944" t="n">
        <v>7.01</v>
      </c>
      <c r="AA1944" t="n">
        <v>7.01</v>
      </c>
      <c r="AB1944" t="n">
        <v>11.82</v>
      </c>
      <c r="AC1944" t="n">
        <v>11.81</v>
      </c>
      <c r="AD1944" t="n">
        <v>11.810000000000002</v>
      </c>
      <c r="AE1944" t="n">
        <v>0.009999999999990905</v>
      </c>
      <c r="AF1944" t="n">
        <v>0.0</v>
      </c>
      <c r="AG1944" t="n">
        <v>0.0</v>
      </c>
      <c r="AH1944" t="n">
        <v>0.0</v>
      </c>
      <c r="AI1944" t="n">
        <v>0.0</v>
      </c>
      <c r="AJ1944" t="n">
        <v>0.0</v>
      </c>
      <c r="AK1944" t="n">
        <v>0.009999999999999787</v>
      </c>
      <c r="AL1944" t="inlineStr">
        <is>
          <t>unreconciled</t>
        </is>
      </c>
      <c r="AM1944" t="inlineStr">
        <is>
          <t>Order Amount Mismatch (POS&gt;3PO)</t>
        </is>
      </c>
      <c r="AN1944" t="n">
        <v>11.81</v>
      </c>
      <c r="AO1944" t="n">
        <f>ROUND(P1944*100/H1944,2)</f>
        <v>0.0</v>
      </c>
      <c r="AP1944" t="n">
        <f>ROUND(Q1944*100/I1944,2)</f>
        <v>0.0</v>
      </c>
      <c r="AQ1944"/>
      <c r="AR1944"/>
      <c r="AS1944" t="n">
        <v>0.0</v>
      </c>
    </row>
    <row r="1945">
      <c r="A1945" s="1" t="n">
        <v>45235.0</v>
      </c>
      <c r="B1945" s="2" t="n">
        <v>45235.88407407407</v>
      </c>
      <c r="C1945" t="inlineStr">
        <is>
          <t>3140094012086300</t>
        </is>
      </c>
      <c r="D1945" t="inlineStr">
        <is>
          <t>POS0012</t>
        </is>
      </c>
      <c r="E1945" t="inlineStr">
        <is>
          <t>15</t>
        </is>
      </c>
      <c r="F1945" t="inlineStr">
        <is>
          <t>0094</t>
        </is>
      </c>
      <c r="G1945" t="inlineStr">
        <is>
          <t>5319698821</t>
        </is>
      </c>
      <c r="H1945" t="n">
        <v>255.0</v>
      </c>
      <c r="I1945" t="n">
        <v>242.85</v>
      </c>
      <c r="J1945" t="n">
        <v>205.71</v>
      </c>
      <c r="K1945" t="inlineStr">
        <is>
          <t>sale</t>
        </is>
      </c>
      <c r="L1945" t="inlineStr">
        <is>
          <t/>
        </is>
      </c>
      <c r="M1945" t="inlineStr">
        <is>
          <t/>
        </is>
      </c>
      <c r="N1945" t="n">
        <v>0.0</v>
      </c>
      <c r="O1945" t="n">
        <v>0.0</v>
      </c>
      <c r="P1945" t="n">
        <v>192.96</v>
      </c>
      <c r="Q1945" t="n">
        <v>192.96</v>
      </c>
      <c r="R1945" t="n">
        <v>37.14</v>
      </c>
      <c r="S1945" t="n">
        <v>37.14</v>
      </c>
      <c r="T1945" t="n">
        <v>2.43</v>
      </c>
      <c r="U1945" t="n">
        <v>2.43</v>
      </c>
      <c r="V1945" t="n">
        <v>37.03</v>
      </c>
      <c r="W1945" t="n">
        <v>37.03</v>
      </c>
      <c r="X1945" t="n">
        <v>3.19</v>
      </c>
      <c r="Y1945" t="n">
        <v>3.19</v>
      </c>
      <c r="Z1945" t="n">
        <v>7.24</v>
      </c>
      <c r="AA1945" t="n">
        <v>7.24</v>
      </c>
      <c r="AB1945" t="n">
        <v>12.14</v>
      </c>
      <c r="AC1945" t="n">
        <v>12.14</v>
      </c>
      <c r="AD1945" t="n">
        <v>12.150000000000006</v>
      </c>
      <c r="AE1945" t="n">
        <v>0.0</v>
      </c>
      <c r="AF1945" t="n">
        <v>0.0</v>
      </c>
      <c r="AG1945" t="n">
        <v>0.0</v>
      </c>
      <c r="AH1945" t="n">
        <v>0.0</v>
      </c>
      <c r="AI1945" t="n">
        <v>0.0</v>
      </c>
      <c r="AJ1945" t="n">
        <v>0.0</v>
      </c>
      <c r="AK1945" t="n">
        <v>0.0</v>
      </c>
      <c r="AL1945" t="inlineStr">
        <is>
          <t>unreconciled</t>
        </is>
      </c>
      <c r="AM1945" t="inlineStr">
        <is>
          <t>Order Amount Mismatch (POS&gt;3PO)</t>
        </is>
      </c>
      <c r="AN1945" t="n">
        <v>12.15</v>
      </c>
      <c r="AO1945" t="n">
        <f>ROUND(P1945*100/H1945,2)</f>
        <v>0.0</v>
      </c>
      <c r="AP1945" t="n">
        <f>ROUND(Q1945*100/I1945,2)</f>
        <v>0.0</v>
      </c>
      <c r="AQ1945"/>
      <c r="AR1945"/>
      <c r="AS1945" t="n">
        <v>0.0</v>
      </c>
    </row>
    <row r="1946">
      <c r="A1946" s="1" t="n">
        <v>45235.0</v>
      </c>
      <c r="B1946" s="2" t="n">
        <v>45235.77</v>
      </c>
      <c r="C1946" t="inlineStr">
        <is>
          <t>3140023012059806</t>
        </is>
      </c>
      <c r="D1946" t="inlineStr">
        <is>
          <t>POS0012</t>
        </is>
      </c>
      <c r="E1946" t="inlineStr">
        <is>
          <t>98</t>
        </is>
      </c>
      <c r="F1946" t="inlineStr">
        <is>
          <t>0023</t>
        </is>
      </c>
      <c r="G1946" t="inlineStr">
        <is>
          <t>5319705403</t>
        </is>
      </c>
      <c r="H1946" t="n">
        <v>292.0</v>
      </c>
      <c r="I1946" t="n">
        <v>278.09</v>
      </c>
      <c r="J1946" t="n">
        <v>240.95</v>
      </c>
      <c r="K1946" t="inlineStr">
        <is>
          <t>sale</t>
        </is>
      </c>
      <c r="L1946" t="inlineStr">
        <is>
          <t/>
        </is>
      </c>
      <c r="M1946" t="inlineStr">
        <is>
          <t/>
        </is>
      </c>
      <c r="N1946" t="n">
        <v>0.0</v>
      </c>
      <c r="O1946" t="n">
        <v>0.0</v>
      </c>
      <c r="P1946" t="n">
        <v>219.83</v>
      </c>
      <c r="Q1946" t="n">
        <v>219.83</v>
      </c>
      <c r="R1946" t="n">
        <v>37.14</v>
      </c>
      <c r="S1946" t="n">
        <v>37.14</v>
      </c>
      <c r="T1946" t="n">
        <v>2.78</v>
      </c>
      <c r="U1946" t="n">
        <v>2.78</v>
      </c>
      <c r="V1946" t="n">
        <v>43.37</v>
      </c>
      <c r="W1946" t="n">
        <v>43.37</v>
      </c>
      <c r="X1946" t="n">
        <v>3.65</v>
      </c>
      <c r="Y1946" t="n">
        <v>3.65</v>
      </c>
      <c r="Z1946" t="n">
        <v>8.46</v>
      </c>
      <c r="AA1946" t="n">
        <v>8.47</v>
      </c>
      <c r="AB1946" t="n">
        <v>13.9</v>
      </c>
      <c r="AC1946" t="n">
        <v>13.91</v>
      </c>
      <c r="AD1946" t="n">
        <v>13.910000000000025</v>
      </c>
      <c r="AE1946" t="n">
        <v>0.0</v>
      </c>
      <c r="AF1946" t="n">
        <v>0.0</v>
      </c>
      <c r="AG1946" t="n">
        <v>0.0</v>
      </c>
      <c r="AH1946" t="n">
        <v>0.0</v>
      </c>
      <c r="AI1946" t="n">
        <v>0.0</v>
      </c>
      <c r="AJ1946" t="n">
        <v>-0.009999999999999787</v>
      </c>
      <c r="AK1946" t="n">
        <v>-0.009999999999999787</v>
      </c>
      <c r="AL1946" t="inlineStr">
        <is>
          <t>unreconciled</t>
        </is>
      </c>
      <c r="AM1946" t="inlineStr">
        <is>
          <t>Order Amount Mismatch (POS&gt;3PO)</t>
        </is>
      </c>
      <c r="AN1946" t="n">
        <v>13.91</v>
      </c>
      <c r="AO1946" t="n">
        <f>ROUND(P1946*100/H1946,2)</f>
        <v>0.0</v>
      </c>
      <c r="AP1946" t="n">
        <f>ROUND(Q1946*100/I1946,2)</f>
        <v>0.0</v>
      </c>
      <c r="AQ1946"/>
      <c r="AR1946"/>
      <c r="AS1946" t="n">
        <v>0.0</v>
      </c>
    </row>
    <row r="1947">
      <c r="A1947" s="1" t="n">
        <v>45235.0</v>
      </c>
      <c r="B1947" s="2" t="n">
        <v>45236.000914351855</v>
      </c>
      <c r="C1947" t="inlineStr">
        <is>
          <t>3140023012059939</t>
        </is>
      </c>
      <c r="D1947" t="inlineStr">
        <is>
          <t>POS0012</t>
        </is>
      </c>
      <c r="E1947" t="inlineStr">
        <is>
          <t>31</t>
        </is>
      </c>
      <c r="F1947" t="inlineStr">
        <is>
          <t>0023</t>
        </is>
      </c>
      <c r="G1947" t="inlineStr">
        <is>
          <t>5319720874</t>
        </is>
      </c>
      <c r="H1947" t="n">
        <v>229.0</v>
      </c>
      <c r="I1947" t="n">
        <v>218.09</v>
      </c>
      <c r="J1947" t="n">
        <v>180.95</v>
      </c>
      <c r="K1947" t="inlineStr">
        <is>
          <t>sale</t>
        </is>
      </c>
      <c r="L1947" t="inlineStr">
        <is>
          <t/>
        </is>
      </c>
      <c r="M1947" t="inlineStr">
        <is>
          <t/>
        </is>
      </c>
      <c r="N1947" t="n">
        <v>0.0</v>
      </c>
      <c r="O1947" t="n">
        <v>0.0</v>
      </c>
      <c r="P1947" t="n">
        <v>174.1</v>
      </c>
      <c r="Q1947" t="n">
        <v>174.1</v>
      </c>
      <c r="R1947" t="n">
        <v>37.14</v>
      </c>
      <c r="S1947" t="n">
        <v>37.14</v>
      </c>
      <c r="T1947" t="n">
        <v>2.18</v>
      </c>
      <c r="U1947" t="n">
        <v>2.18</v>
      </c>
      <c r="V1947" t="n">
        <v>32.57</v>
      </c>
      <c r="W1947" t="n">
        <v>32.57</v>
      </c>
      <c r="X1947" t="n">
        <v>2.86</v>
      </c>
      <c r="Y1947" t="n">
        <v>2.86</v>
      </c>
      <c r="Z1947" t="n">
        <v>6.38</v>
      </c>
      <c r="AA1947" t="n">
        <v>6.37</v>
      </c>
      <c r="AB1947" t="n">
        <v>10.9</v>
      </c>
      <c r="AC1947" t="n">
        <v>10.91</v>
      </c>
      <c r="AD1947" t="n">
        <v>10.909999999999997</v>
      </c>
      <c r="AE1947" t="n">
        <v>0.0</v>
      </c>
      <c r="AF1947" t="n">
        <v>0.0</v>
      </c>
      <c r="AG1947" t="n">
        <v>0.0</v>
      </c>
      <c r="AH1947" t="n">
        <v>0.0</v>
      </c>
      <c r="AI1947" t="n">
        <v>0.0</v>
      </c>
      <c r="AJ1947" t="n">
        <v>0.009999999999999787</v>
      </c>
      <c r="AK1947" t="n">
        <v>-0.009999999999999787</v>
      </c>
      <c r="AL1947" t="inlineStr">
        <is>
          <t>unreconciled</t>
        </is>
      </c>
      <c r="AM1947" t="inlineStr">
        <is>
          <t>Order Amount Mismatch (POS&gt;3PO)</t>
        </is>
      </c>
      <c r="AN1947" t="n">
        <v>10.91</v>
      </c>
      <c r="AO1947" t="n">
        <f>ROUND(P1947*100/H1947,2)</f>
        <v>0.0</v>
      </c>
      <c r="AP1947" t="n">
        <f>ROUND(Q1947*100/I1947,2)</f>
        <v>0.0</v>
      </c>
      <c r="AQ1947"/>
      <c r="AR1947"/>
      <c r="AS1947" t="n">
        <v>0.0</v>
      </c>
    </row>
    <row r="1948">
      <c r="A1948" s="1" t="n">
        <v>45236.0</v>
      </c>
      <c r="B1948" s="2" t="n">
        <v>45236.86163194444</v>
      </c>
      <c r="C1948" t="inlineStr">
        <is>
          <t>3140023012060094</t>
        </is>
      </c>
      <c r="D1948" t="inlineStr">
        <is>
          <t>POS0012</t>
        </is>
      </c>
      <c r="E1948" t="inlineStr">
        <is>
          <t>85</t>
        </is>
      </c>
      <c r="F1948" t="inlineStr">
        <is>
          <t>0023</t>
        </is>
      </c>
      <c r="G1948" t="inlineStr">
        <is>
          <t>5319735426</t>
        </is>
      </c>
      <c r="H1948" t="n">
        <v>577.0</v>
      </c>
      <c r="I1948" t="n">
        <v>549.51</v>
      </c>
      <c r="J1948" t="n">
        <v>512.37</v>
      </c>
      <c r="K1948" t="inlineStr">
        <is>
          <t>sale</t>
        </is>
      </c>
      <c r="L1948" t="inlineStr">
        <is>
          <t/>
        </is>
      </c>
      <c r="M1948" t="inlineStr">
        <is>
          <t/>
        </is>
      </c>
      <c r="N1948" t="n">
        <v>0.0</v>
      </c>
      <c r="O1948" t="n">
        <v>0.0</v>
      </c>
      <c r="P1948" t="n">
        <v>426.67</v>
      </c>
      <c r="Q1948" t="n">
        <v>426.69</v>
      </c>
      <c r="R1948" t="n">
        <v>37.14</v>
      </c>
      <c r="S1948" t="n">
        <v>37.14</v>
      </c>
      <c r="T1948" t="n">
        <v>5.5</v>
      </c>
      <c r="U1948" t="n">
        <v>5.5</v>
      </c>
      <c r="V1948" t="n">
        <v>92.23</v>
      </c>
      <c r="W1948" t="n">
        <v>92.23</v>
      </c>
      <c r="X1948" t="n">
        <v>7.21</v>
      </c>
      <c r="Y1948" t="n">
        <v>7.21</v>
      </c>
      <c r="Z1948" t="n">
        <v>17.9</v>
      </c>
      <c r="AA1948" t="n">
        <v>17.9</v>
      </c>
      <c r="AB1948" t="n">
        <v>27.48</v>
      </c>
      <c r="AC1948" t="n">
        <v>27.48</v>
      </c>
      <c r="AD1948" t="n">
        <v>27.49000000000001</v>
      </c>
      <c r="AE1948" t="n">
        <v>-0.01999999999998181</v>
      </c>
      <c r="AF1948" t="n">
        <v>0.0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0.0</v>
      </c>
      <c r="AL1948" t="inlineStr">
        <is>
          <t>unreconciled</t>
        </is>
      </c>
      <c r="AM1948" t="inlineStr">
        <is>
          <t>Order Amount Mismatch (POS&gt;3PO)</t>
        </is>
      </c>
      <c r="AN1948" t="n">
        <v>27.49</v>
      </c>
      <c r="AO1948" t="n">
        <f>ROUND(P1948*100/H1948,2)</f>
        <v>0.0</v>
      </c>
      <c r="AP1948" t="n">
        <f>ROUND(Q1948*100/I1948,2)</f>
        <v>0.0</v>
      </c>
      <c r="AQ1948"/>
      <c r="AR1948"/>
      <c r="AS1948" t="n">
        <v>0.0</v>
      </c>
    </row>
    <row r="1949">
      <c r="A1949" s="1" t="n">
        <v>45236.0</v>
      </c>
      <c r="B1949" s="2" t="n">
        <v>45236.999756944446</v>
      </c>
      <c r="C1949" t="inlineStr">
        <is>
          <t>3140094012086721</t>
        </is>
      </c>
      <c r="D1949" t="inlineStr">
        <is>
          <t>POS0012</t>
        </is>
      </c>
      <c r="E1949" t="inlineStr">
        <is>
          <t>36</t>
        </is>
      </c>
      <c r="F1949" t="inlineStr">
        <is>
          <t>0094</t>
        </is>
      </c>
      <c r="G1949" t="inlineStr">
        <is>
          <t>5319750870</t>
        </is>
      </c>
      <c r="H1949" t="n">
        <v>255.0</v>
      </c>
      <c r="I1949" t="n">
        <v>242.85</v>
      </c>
      <c r="J1949" t="n">
        <v>205.71</v>
      </c>
      <c r="K1949" t="inlineStr">
        <is>
          <t>sale</t>
        </is>
      </c>
      <c r="L1949" t="inlineStr">
        <is>
          <t/>
        </is>
      </c>
      <c r="M1949" t="inlineStr">
        <is>
          <t/>
        </is>
      </c>
      <c r="N1949" t="n">
        <v>0.0</v>
      </c>
      <c r="O1949" t="n">
        <v>0.0</v>
      </c>
      <c r="P1949" t="n">
        <v>192.96</v>
      </c>
      <c r="Q1949" t="n">
        <v>192.96</v>
      </c>
      <c r="R1949" t="n">
        <v>37.14</v>
      </c>
      <c r="S1949" t="n">
        <v>37.14</v>
      </c>
      <c r="T1949" t="n">
        <v>2.43</v>
      </c>
      <c r="U1949" t="n">
        <v>2.43</v>
      </c>
      <c r="V1949" t="n">
        <v>37.03</v>
      </c>
      <c r="W1949" t="n">
        <v>37.03</v>
      </c>
      <c r="X1949" t="n">
        <v>3.19</v>
      </c>
      <c r="Y1949" t="n">
        <v>3.19</v>
      </c>
      <c r="Z1949" t="n">
        <v>7.24</v>
      </c>
      <c r="AA1949" t="n">
        <v>7.24</v>
      </c>
      <c r="AB1949" t="n">
        <v>12.14</v>
      </c>
      <c r="AC1949" t="n">
        <v>12.14</v>
      </c>
      <c r="AD1949" t="n">
        <v>12.150000000000006</v>
      </c>
      <c r="AE1949" t="n">
        <v>0.0</v>
      </c>
      <c r="AF1949" t="n">
        <v>0.0</v>
      </c>
      <c r="AG1949" t="n">
        <v>0.0</v>
      </c>
      <c r="AH1949" t="n">
        <v>0.0</v>
      </c>
      <c r="AI1949" t="n">
        <v>0.0</v>
      </c>
      <c r="AJ1949" t="n">
        <v>0.0</v>
      </c>
      <c r="AK1949" t="n">
        <v>0.0</v>
      </c>
      <c r="AL1949" t="inlineStr">
        <is>
          <t>unreconciled</t>
        </is>
      </c>
      <c r="AM1949" t="inlineStr">
        <is>
          <t>Order Amount Mismatch (POS&gt;3PO)</t>
        </is>
      </c>
      <c r="AN1949" t="n">
        <v>12.15</v>
      </c>
      <c r="AO1949" t="n">
        <f>ROUND(P1949*100/H1949,2)</f>
        <v>0.0</v>
      </c>
      <c r="AP1949" t="n">
        <f>ROUND(Q1949*100/I1949,2)</f>
        <v>0.0</v>
      </c>
      <c r="AQ1949"/>
      <c r="AR1949"/>
      <c r="AS1949" t="n">
        <v>0.0</v>
      </c>
    </row>
    <row r="1950">
      <c r="A1950" s="1" t="n">
        <v>45235.0</v>
      </c>
      <c r="B1950" s="2" t="n">
        <v>45235.775729166664</v>
      </c>
      <c r="C1950" t="inlineStr">
        <is>
          <t>3140023012059811</t>
        </is>
      </c>
      <c r="D1950" t="inlineStr">
        <is>
          <t>POS0012</t>
        </is>
      </c>
      <c r="E1950" t="inlineStr">
        <is>
          <t>03</t>
        </is>
      </c>
      <c r="F1950" t="inlineStr">
        <is>
          <t>0023</t>
        </is>
      </c>
      <c r="G1950" t="inlineStr">
        <is>
          <t>5319789470</t>
        </is>
      </c>
      <c r="H1950" t="n">
        <v>830.0</v>
      </c>
      <c r="I1950" t="n">
        <v>790.49</v>
      </c>
      <c r="J1950" t="n">
        <v>753.35</v>
      </c>
      <c r="K1950" t="inlineStr">
        <is>
          <t>sale</t>
        </is>
      </c>
      <c r="L1950" t="inlineStr">
        <is>
          <t/>
        </is>
      </c>
      <c r="M1950" t="inlineStr">
        <is>
          <t/>
        </is>
      </c>
      <c r="N1950" t="n">
        <v>0.0</v>
      </c>
      <c r="O1950" t="n">
        <v>0.0</v>
      </c>
      <c r="P1950" t="n">
        <v>610.33</v>
      </c>
      <c r="Q1950" t="n">
        <v>610.34</v>
      </c>
      <c r="R1950" t="n">
        <v>37.14</v>
      </c>
      <c r="S1950" t="n">
        <v>37.14</v>
      </c>
      <c r="T1950" t="n">
        <v>7.9</v>
      </c>
      <c r="U1950" t="n">
        <v>7.9</v>
      </c>
      <c r="V1950" t="n">
        <v>135.6</v>
      </c>
      <c r="W1950" t="n">
        <v>135.6</v>
      </c>
      <c r="X1950" t="n">
        <v>10.38</v>
      </c>
      <c r="Y1950" t="n">
        <v>10.38</v>
      </c>
      <c r="Z1950" t="n">
        <v>26.28</v>
      </c>
      <c r="AA1950" t="n">
        <v>26.28</v>
      </c>
      <c r="AB1950" t="n">
        <v>39.52</v>
      </c>
      <c r="AC1950" t="n">
        <v>39.53</v>
      </c>
      <c r="AD1950" t="n">
        <v>39.50999999999999</v>
      </c>
      <c r="AE1950" t="n">
        <v>-0.009999999999990905</v>
      </c>
      <c r="AF1950" t="n">
        <v>0.0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-0.00999999999999801</v>
      </c>
      <c r="AL1950" t="inlineStr">
        <is>
          <t>unreconciled</t>
        </is>
      </c>
      <c r="AM1950" t="inlineStr">
        <is>
          <t>Order Amount Mismatch (POS&gt;3PO)</t>
        </is>
      </c>
      <c r="AN1950" t="n">
        <v>39.51</v>
      </c>
      <c r="AO1950" t="n">
        <f>ROUND(P1950*100/H1950,2)</f>
        <v>0.0</v>
      </c>
      <c r="AP1950" t="n">
        <f>ROUND(Q1950*100/I1950,2)</f>
        <v>0.0</v>
      </c>
      <c r="AQ1950"/>
      <c r="AR1950"/>
      <c r="AS1950" t="n">
        <v>0.0</v>
      </c>
    </row>
    <row r="1951">
      <c r="A1951" s="1" t="n">
        <v>45235.0</v>
      </c>
      <c r="B1951" s="2" t="n">
        <v>45235.95423611111</v>
      </c>
      <c r="C1951" t="inlineStr">
        <is>
          <t>3140023012059907</t>
        </is>
      </c>
      <c r="D1951" t="inlineStr">
        <is>
          <t>POS0012</t>
        </is>
      </c>
      <c r="E1951" t="inlineStr">
        <is>
          <t>99</t>
        </is>
      </c>
      <c r="F1951" t="inlineStr">
        <is>
          <t>0023</t>
        </is>
      </c>
      <c r="G1951" t="inlineStr">
        <is>
          <t>5319791143</t>
        </is>
      </c>
      <c r="H1951" t="n">
        <v>459.0</v>
      </c>
      <c r="I1951" t="n">
        <v>437.15</v>
      </c>
      <c r="J1951" t="n">
        <v>400.01</v>
      </c>
      <c r="K1951" t="inlineStr">
        <is>
          <t>sale</t>
        </is>
      </c>
      <c r="L1951" t="inlineStr">
        <is>
          <t/>
        </is>
      </c>
      <c r="M1951" t="inlineStr">
        <is>
          <t/>
        </is>
      </c>
      <c r="N1951" t="n">
        <v>0.0</v>
      </c>
      <c r="O1951" t="n">
        <v>0.0</v>
      </c>
      <c r="P1951" t="n">
        <v>341.05</v>
      </c>
      <c r="Q1951" t="n">
        <v>341.03</v>
      </c>
      <c r="R1951" t="n">
        <v>37.14</v>
      </c>
      <c r="S1951" t="n">
        <v>37.14</v>
      </c>
      <c r="T1951" t="n">
        <v>4.37</v>
      </c>
      <c r="U1951" t="n">
        <v>4.37</v>
      </c>
      <c r="V1951" t="n">
        <v>72.0</v>
      </c>
      <c r="W1951" t="n">
        <v>72.0</v>
      </c>
      <c r="X1951" t="n">
        <v>5.74</v>
      </c>
      <c r="Y1951" t="n">
        <v>5.74</v>
      </c>
      <c r="Z1951" t="n">
        <v>13.99</v>
      </c>
      <c r="AA1951" t="n">
        <v>13.99</v>
      </c>
      <c r="AB1951" t="n">
        <v>21.86</v>
      </c>
      <c r="AC1951" t="n">
        <v>21.86</v>
      </c>
      <c r="AD1951" t="n">
        <v>21.850000000000023</v>
      </c>
      <c r="AE1951" t="n">
        <v>0.020000000000038654</v>
      </c>
      <c r="AF1951" t="n">
        <v>0.0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0.0</v>
      </c>
      <c r="AL1951" t="inlineStr">
        <is>
          <t>unreconciled</t>
        </is>
      </c>
      <c r="AM1951" t="inlineStr">
        <is>
          <t>Order Amount Mismatch (POS&gt;3PO)</t>
        </is>
      </c>
      <c r="AN1951" t="n">
        <v>21.85</v>
      </c>
      <c r="AO1951" t="n">
        <f>ROUND(P1951*100/H1951,2)</f>
        <v>0.0</v>
      </c>
      <c r="AP1951" t="n">
        <f>ROUND(Q1951*100/I1951,2)</f>
        <v>0.0</v>
      </c>
      <c r="AQ1951"/>
      <c r="AR1951"/>
      <c r="AS1951" t="n">
        <v>0.0</v>
      </c>
    </row>
    <row r="1952">
      <c r="A1952" s="1" t="n">
        <v>45236.0</v>
      </c>
      <c r="B1952" s="2" t="n">
        <v>45236.92275462963</v>
      </c>
      <c r="C1952" t="inlineStr">
        <is>
          <t>3140023012060123</t>
        </is>
      </c>
      <c r="D1952" t="inlineStr">
        <is>
          <t>POS0012</t>
        </is>
      </c>
      <c r="E1952" t="inlineStr">
        <is>
          <t>14</t>
        </is>
      </c>
      <c r="F1952" t="inlineStr">
        <is>
          <t>0023</t>
        </is>
      </c>
      <c r="G1952" t="inlineStr">
        <is>
          <t>5319805038</t>
        </is>
      </c>
      <c r="H1952" t="n">
        <v>430.0</v>
      </c>
      <c r="I1952" t="n">
        <v>409.52</v>
      </c>
      <c r="J1952" t="n">
        <v>372.38</v>
      </c>
      <c r="K1952" t="inlineStr">
        <is>
          <t>sale</t>
        </is>
      </c>
      <c r="L1952" t="inlineStr">
        <is>
          <t/>
        </is>
      </c>
      <c r="M1952" t="inlineStr">
        <is>
          <t/>
        </is>
      </c>
      <c r="N1952" t="n">
        <v>0.0</v>
      </c>
      <c r="O1952" t="n">
        <v>0.0</v>
      </c>
      <c r="P1952" t="n">
        <v>319.98</v>
      </c>
      <c r="Q1952" t="n">
        <v>319.97</v>
      </c>
      <c r="R1952" t="n">
        <v>37.14</v>
      </c>
      <c r="S1952" t="n">
        <v>37.14</v>
      </c>
      <c r="T1952" t="n">
        <v>4.1</v>
      </c>
      <c r="U1952" t="n">
        <v>4.1</v>
      </c>
      <c r="V1952" t="n">
        <v>67.03</v>
      </c>
      <c r="W1952" t="n">
        <v>67.03</v>
      </c>
      <c r="X1952" t="n">
        <v>5.38</v>
      </c>
      <c r="Y1952" t="n">
        <v>5.38</v>
      </c>
      <c r="Z1952" t="n">
        <v>13.03</v>
      </c>
      <c r="AA1952" t="n">
        <v>13.04</v>
      </c>
      <c r="AB1952" t="n">
        <v>20.48</v>
      </c>
      <c r="AC1952" t="n">
        <v>20.48</v>
      </c>
      <c r="AD1952" t="n">
        <v>20.480000000000018</v>
      </c>
      <c r="AE1952" t="n">
        <v>0.009999999999990905</v>
      </c>
      <c r="AF1952" t="n">
        <v>0.0</v>
      </c>
      <c r="AG1952" t="n">
        <v>0.0</v>
      </c>
      <c r="AH1952" t="n">
        <v>0.0</v>
      </c>
      <c r="AI1952" t="n">
        <v>0.0</v>
      </c>
      <c r="AJ1952" t="n">
        <v>-0.009999999999999787</v>
      </c>
      <c r="AK1952" t="n">
        <v>0.0</v>
      </c>
      <c r="AL1952" t="inlineStr">
        <is>
          <t>unreconciled</t>
        </is>
      </c>
      <c r="AM1952" t="inlineStr">
        <is>
          <t>Order Amount Mismatch (POS&gt;3PO)</t>
        </is>
      </c>
      <c r="AN1952" t="n">
        <v>20.48</v>
      </c>
      <c r="AO1952" t="n">
        <f>ROUND(P1952*100/H1952,2)</f>
        <v>0.0</v>
      </c>
      <c r="AP1952" t="n">
        <f>ROUND(Q1952*100/I1952,2)</f>
        <v>0.0</v>
      </c>
      <c r="AQ1952"/>
      <c r="AR1952"/>
      <c r="AS1952" t="n">
        <v>0.0</v>
      </c>
    </row>
    <row r="1953">
      <c r="A1953" s="1" t="n">
        <v>45235.0</v>
      </c>
      <c r="B1953" s="2" t="n">
        <v>45235.99186342592</v>
      </c>
      <c r="C1953" t="inlineStr">
        <is>
          <t>3140023012059933</t>
        </is>
      </c>
      <c r="D1953" t="inlineStr">
        <is>
          <t>POS0012</t>
        </is>
      </c>
      <c r="E1953" t="inlineStr">
        <is>
          <t>25</t>
        </is>
      </c>
      <c r="F1953" t="inlineStr">
        <is>
          <t>0023</t>
        </is>
      </c>
      <c r="G1953" t="inlineStr">
        <is>
          <t>5319806088</t>
        </is>
      </c>
      <c r="H1953" t="n">
        <v>257.0</v>
      </c>
      <c r="I1953" t="n">
        <v>244.76</v>
      </c>
      <c r="J1953" t="n">
        <v>207.62</v>
      </c>
      <c r="K1953" t="inlineStr">
        <is>
          <t>sale</t>
        </is>
      </c>
      <c r="L1953" t="inlineStr">
        <is>
          <t/>
        </is>
      </c>
      <c r="M1953" t="inlineStr">
        <is>
          <t/>
        </is>
      </c>
      <c r="N1953" t="n">
        <v>0.0</v>
      </c>
      <c r="O1953" t="n">
        <v>0.0</v>
      </c>
      <c r="P1953" t="n">
        <v>194.43</v>
      </c>
      <c r="Q1953" t="n">
        <v>194.42</v>
      </c>
      <c r="R1953" t="n">
        <v>37.14</v>
      </c>
      <c r="S1953" t="n">
        <v>37.14</v>
      </c>
      <c r="T1953" t="n">
        <v>2.45</v>
      </c>
      <c r="U1953" t="n">
        <v>2.45</v>
      </c>
      <c r="V1953" t="n">
        <v>37.37</v>
      </c>
      <c r="W1953" t="n">
        <v>37.37</v>
      </c>
      <c r="X1953" t="n">
        <v>3.21</v>
      </c>
      <c r="Y1953" t="n">
        <v>3.21</v>
      </c>
      <c r="Z1953" t="n">
        <v>7.3</v>
      </c>
      <c r="AA1953" t="n">
        <v>7.31</v>
      </c>
      <c r="AB1953" t="n">
        <v>12.24</v>
      </c>
      <c r="AC1953" t="n">
        <v>12.24</v>
      </c>
      <c r="AD1953" t="n">
        <v>12.240000000000009</v>
      </c>
      <c r="AE1953" t="n">
        <v>0.010000000000019327</v>
      </c>
      <c r="AF1953" t="n">
        <v>0.0</v>
      </c>
      <c r="AG1953" t="n">
        <v>0.0</v>
      </c>
      <c r="AH1953" t="n">
        <v>0.0</v>
      </c>
      <c r="AI1953" t="n">
        <v>0.0</v>
      </c>
      <c r="AJ1953" t="n">
        <v>-0.009999999999999787</v>
      </c>
      <c r="AK1953" t="n">
        <v>0.0</v>
      </c>
      <c r="AL1953" t="inlineStr">
        <is>
          <t>unreconciled</t>
        </is>
      </c>
      <c r="AM1953" t="inlineStr">
        <is>
          <t>Order Amount Mismatch (POS&gt;3PO)</t>
        </is>
      </c>
      <c r="AN1953" t="n">
        <v>12.24</v>
      </c>
      <c r="AO1953" t="n">
        <f>ROUND(P1953*100/H1953,2)</f>
        <v>0.0</v>
      </c>
      <c r="AP1953" t="n">
        <f>ROUND(Q1953*100/I1953,2)</f>
        <v>0.0</v>
      </c>
      <c r="AQ1953"/>
      <c r="AR1953"/>
      <c r="AS1953" t="n">
        <v>0.0</v>
      </c>
    </row>
    <row r="1954">
      <c r="A1954" s="1" t="n">
        <v>45235.0</v>
      </c>
      <c r="B1954" s="2" t="n">
        <v>45235.96953703704</v>
      </c>
      <c r="C1954" t="inlineStr">
        <is>
          <t>3140023012059916</t>
        </is>
      </c>
      <c r="D1954" t="inlineStr">
        <is>
          <t>POS0012</t>
        </is>
      </c>
      <c r="E1954" t="inlineStr">
        <is>
          <t>08</t>
        </is>
      </c>
      <c r="F1954" t="inlineStr">
        <is>
          <t>0023</t>
        </is>
      </c>
      <c r="G1954" t="inlineStr">
        <is>
          <t>5319817910</t>
        </is>
      </c>
      <c r="H1954" t="n">
        <v>295.0</v>
      </c>
      <c r="I1954" t="n">
        <v>280.94</v>
      </c>
      <c r="J1954" t="n">
        <v>243.8</v>
      </c>
      <c r="K1954" t="inlineStr">
        <is>
          <t>sale</t>
        </is>
      </c>
      <c r="L1954" t="inlineStr">
        <is>
          <t/>
        </is>
      </c>
      <c r="M1954" t="inlineStr">
        <is>
          <t/>
        </is>
      </c>
      <c r="N1954" t="n">
        <v>0.0</v>
      </c>
      <c r="O1954" t="n">
        <v>0.0</v>
      </c>
      <c r="P1954" t="n">
        <v>222.0</v>
      </c>
      <c r="Q1954" t="n">
        <v>221.99</v>
      </c>
      <c r="R1954" t="n">
        <v>37.14</v>
      </c>
      <c r="S1954" t="n">
        <v>37.14</v>
      </c>
      <c r="T1954" t="n">
        <v>2.81</v>
      </c>
      <c r="U1954" t="n">
        <v>2.81</v>
      </c>
      <c r="V1954" t="n">
        <v>43.88</v>
      </c>
      <c r="W1954" t="n">
        <v>43.88</v>
      </c>
      <c r="X1954" t="n">
        <v>3.69</v>
      </c>
      <c r="Y1954" t="n">
        <v>3.69</v>
      </c>
      <c r="Z1954" t="n">
        <v>8.56</v>
      </c>
      <c r="AA1954" t="n">
        <v>8.56</v>
      </c>
      <c r="AB1954" t="n">
        <v>14.04</v>
      </c>
      <c r="AC1954" t="n">
        <v>14.05</v>
      </c>
      <c r="AD1954" t="n">
        <v>14.060000000000002</v>
      </c>
      <c r="AE1954" t="n">
        <v>0.009999999999990905</v>
      </c>
      <c r="AF1954" t="n">
        <v>0.0</v>
      </c>
      <c r="AG1954" t="n">
        <v>0.0</v>
      </c>
      <c r="AH1954" t="n">
        <v>0.0</v>
      </c>
      <c r="AI1954" t="n">
        <v>0.0</v>
      </c>
      <c r="AJ1954" t="n">
        <v>0.0</v>
      </c>
      <c r="AK1954" t="n">
        <v>-0.010000000000001563</v>
      </c>
      <c r="AL1954" t="inlineStr">
        <is>
          <t>unreconciled</t>
        </is>
      </c>
      <c r="AM1954" t="inlineStr">
        <is>
          <t>Order Amount Mismatch (POS&gt;3PO)</t>
        </is>
      </c>
      <c r="AN1954" t="n">
        <v>14.06</v>
      </c>
      <c r="AO1954" t="n">
        <f>ROUND(P1954*100/H1954,2)</f>
        <v>0.0</v>
      </c>
      <c r="AP1954" t="n">
        <f>ROUND(Q1954*100/I1954,2)</f>
        <v>0.0</v>
      </c>
      <c r="AQ1954"/>
      <c r="AR1954"/>
      <c r="AS1954" t="n">
        <v>0.0</v>
      </c>
    </row>
    <row r="1955">
      <c r="A1955" s="1" t="n">
        <v>45235.0</v>
      </c>
      <c r="B1955" s="2" t="n">
        <v>45235.86920138889</v>
      </c>
      <c r="C1955" t="inlineStr">
        <is>
          <t>3140023012059863</t>
        </is>
      </c>
      <c r="D1955" t="inlineStr">
        <is>
          <t>POS0012</t>
        </is>
      </c>
      <c r="E1955" t="inlineStr">
        <is>
          <t>55</t>
        </is>
      </c>
      <c r="F1955" t="inlineStr">
        <is>
          <t>0023</t>
        </is>
      </c>
      <c r="G1955" t="inlineStr">
        <is>
          <t>5319820970</t>
        </is>
      </c>
      <c r="H1955" t="n">
        <v>1129.0</v>
      </c>
      <c r="I1955" t="n">
        <v>1075.23</v>
      </c>
      <c r="J1955" t="n">
        <v>1038.09</v>
      </c>
      <c r="K1955" t="inlineStr">
        <is>
          <t>sale</t>
        </is>
      </c>
      <c r="L1955" t="inlineStr">
        <is>
          <t/>
        </is>
      </c>
      <c r="M1955" t="inlineStr">
        <is>
          <t/>
        </is>
      </c>
      <c r="N1955" t="n">
        <v>0.0</v>
      </c>
      <c r="O1955" t="n">
        <v>0.0</v>
      </c>
      <c r="P1955" t="n">
        <v>827.34</v>
      </c>
      <c r="Q1955" t="n">
        <v>827.32</v>
      </c>
      <c r="R1955" t="n">
        <v>37.14</v>
      </c>
      <c r="S1955" t="n">
        <v>37.14</v>
      </c>
      <c r="T1955" t="n">
        <v>10.75</v>
      </c>
      <c r="U1955" t="n">
        <v>10.75</v>
      </c>
      <c r="V1955" t="n">
        <v>186.86</v>
      </c>
      <c r="W1955" t="n">
        <v>186.86</v>
      </c>
      <c r="X1955" t="n">
        <v>14.11</v>
      </c>
      <c r="Y1955" t="n">
        <v>14.11</v>
      </c>
      <c r="Z1955" t="n">
        <v>36.17</v>
      </c>
      <c r="AA1955" t="n">
        <v>36.17</v>
      </c>
      <c r="AB1955" t="n">
        <v>53.76</v>
      </c>
      <c r="AC1955" t="n">
        <v>53.76</v>
      </c>
      <c r="AD1955" t="n">
        <v>53.76999999999998</v>
      </c>
      <c r="AE1955" t="n">
        <v>0.01999999999998181</v>
      </c>
      <c r="AF1955" t="n">
        <v>0.0</v>
      </c>
      <c r="AG1955" t="n">
        <v>0.0</v>
      </c>
      <c r="AH1955" t="n">
        <v>0.0</v>
      </c>
      <c r="AI1955" t="n">
        <v>0.0</v>
      </c>
      <c r="AJ1955" t="n">
        <v>0.0</v>
      </c>
      <c r="AK1955" t="n">
        <v>0.0</v>
      </c>
      <c r="AL1955" t="inlineStr">
        <is>
          <t>unreconciled</t>
        </is>
      </c>
      <c r="AM1955" t="inlineStr">
        <is>
          <t>Order Amount Mismatch (POS&gt;3PO)</t>
        </is>
      </c>
      <c r="AN1955" t="n">
        <v>53.77</v>
      </c>
      <c r="AO1955" t="n">
        <f>ROUND(P1955*100/H1955,2)</f>
        <v>0.0</v>
      </c>
      <c r="AP1955" t="n">
        <f>ROUND(Q1955*100/I1955,2)</f>
        <v>0.0</v>
      </c>
      <c r="AQ1955"/>
      <c r="AR1955"/>
      <c r="AS1955" t="n">
        <v>0.0</v>
      </c>
    </row>
    <row r="1956">
      <c r="A1956" s="1" t="n">
        <v>45235.0</v>
      </c>
      <c r="B1956" s="2" t="n">
        <v>45236.04040509259</v>
      </c>
      <c r="C1956" t="inlineStr">
        <is>
          <t>3140023012059961</t>
        </is>
      </c>
      <c r="D1956" t="inlineStr">
        <is>
          <t>POS0012</t>
        </is>
      </c>
      <c r="E1956" t="inlineStr">
        <is>
          <t>53</t>
        </is>
      </c>
      <c r="F1956" t="inlineStr">
        <is>
          <t>0023</t>
        </is>
      </c>
      <c r="G1956" t="inlineStr">
        <is>
          <t>5319821782</t>
        </is>
      </c>
      <c r="H1956" t="n">
        <v>405.0</v>
      </c>
      <c r="I1956" t="n">
        <v>385.72</v>
      </c>
      <c r="J1956" t="n">
        <v>348.58</v>
      </c>
      <c r="K1956" t="inlineStr">
        <is>
          <t>sale</t>
        </is>
      </c>
      <c r="L1956" t="inlineStr">
        <is>
          <t/>
        </is>
      </c>
      <c r="M1956" t="inlineStr">
        <is>
          <t/>
        </is>
      </c>
      <c r="N1956" t="n">
        <v>0.0</v>
      </c>
      <c r="O1956" t="n">
        <v>0.0</v>
      </c>
      <c r="P1956" t="n">
        <v>301.86</v>
      </c>
      <c r="Q1956" t="n">
        <v>301.85</v>
      </c>
      <c r="R1956" t="n">
        <v>37.14</v>
      </c>
      <c r="S1956" t="n">
        <v>37.14</v>
      </c>
      <c r="T1956" t="n">
        <v>3.86</v>
      </c>
      <c r="U1956" t="n">
        <v>3.86</v>
      </c>
      <c r="V1956" t="n">
        <v>62.74</v>
      </c>
      <c r="W1956" t="n">
        <v>62.74</v>
      </c>
      <c r="X1956" t="n">
        <v>5.06</v>
      </c>
      <c r="Y1956" t="n">
        <v>5.06</v>
      </c>
      <c r="Z1956" t="n">
        <v>12.2</v>
      </c>
      <c r="AA1956" t="n">
        <v>12.2</v>
      </c>
      <c r="AB1956" t="n">
        <v>19.28</v>
      </c>
      <c r="AC1956" t="n">
        <v>19.29</v>
      </c>
      <c r="AD1956" t="n">
        <v>19.279999999999973</v>
      </c>
      <c r="AE1956" t="n">
        <v>0.009999999999990905</v>
      </c>
      <c r="AF1956" t="n">
        <v>0.0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-0.00999999999999801</v>
      </c>
      <c r="AL1956" t="inlineStr">
        <is>
          <t>unreconciled</t>
        </is>
      </c>
      <c r="AM1956" t="inlineStr">
        <is>
          <t>Order Amount Mismatch (POS&gt;3PO)</t>
        </is>
      </c>
      <c r="AN1956" t="n">
        <v>19.28</v>
      </c>
      <c r="AO1956" t="n">
        <f>ROUND(P1956*100/H1956,2)</f>
        <v>0.0</v>
      </c>
      <c r="AP1956" t="n">
        <f>ROUND(Q1956*100/I1956,2)</f>
        <v>0.0</v>
      </c>
      <c r="AQ1956"/>
      <c r="AR1956"/>
      <c r="AS1956" t="n">
        <v>0.0</v>
      </c>
    </row>
    <row r="1957">
      <c r="A1957" s="1" t="n">
        <v>45236.0</v>
      </c>
      <c r="B1957" s="2" t="n">
        <v>45236.58793981482</v>
      </c>
      <c r="C1957" t="inlineStr">
        <is>
          <t>3140094012086471</t>
        </is>
      </c>
      <c r="D1957" t="inlineStr">
        <is>
          <t>POS0012</t>
        </is>
      </c>
      <c r="E1957" t="inlineStr">
        <is>
          <t>86</t>
        </is>
      </c>
      <c r="F1957" t="inlineStr">
        <is>
          <t>0094</t>
        </is>
      </c>
      <c r="G1957" t="inlineStr">
        <is>
          <t>5319832030</t>
        </is>
      </c>
      <c r="H1957" t="n">
        <v>275.0</v>
      </c>
      <c r="I1957" t="n">
        <v>261.9</v>
      </c>
      <c r="J1957" t="n">
        <v>224.76</v>
      </c>
      <c r="K1957" t="inlineStr">
        <is>
          <t>sale</t>
        </is>
      </c>
      <c r="L1957" t="inlineStr">
        <is>
          <t/>
        </is>
      </c>
      <c r="M1957" t="inlineStr">
        <is>
          <t/>
        </is>
      </c>
      <c r="N1957" t="n">
        <v>0.0</v>
      </c>
      <c r="O1957" t="n">
        <v>0.0</v>
      </c>
      <c r="P1957" t="n">
        <v>207.48</v>
      </c>
      <c r="Q1957" t="n">
        <v>207.48</v>
      </c>
      <c r="R1957" t="n">
        <v>37.14</v>
      </c>
      <c r="S1957" t="n">
        <v>37.14</v>
      </c>
      <c r="T1957" t="n">
        <v>2.62</v>
      </c>
      <c r="U1957" t="n">
        <v>2.62</v>
      </c>
      <c r="V1957" t="n">
        <v>40.46</v>
      </c>
      <c r="W1957" t="n">
        <v>40.46</v>
      </c>
      <c r="X1957" t="n">
        <v>3.44</v>
      </c>
      <c r="Y1957" t="n">
        <v>3.44</v>
      </c>
      <c r="Z1957" t="n">
        <v>7.9</v>
      </c>
      <c r="AA1957" t="n">
        <v>7.9</v>
      </c>
      <c r="AB1957" t="n">
        <v>13.1</v>
      </c>
      <c r="AC1957" t="n">
        <v>13.1</v>
      </c>
      <c r="AD1957" t="n">
        <v>13.100000000000023</v>
      </c>
      <c r="AE1957" t="n">
        <v>0.0</v>
      </c>
      <c r="AF1957" t="n">
        <v>0.0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0.0</v>
      </c>
      <c r="AL1957" t="inlineStr">
        <is>
          <t>unreconciled</t>
        </is>
      </c>
      <c r="AM1957" t="inlineStr">
        <is>
          <t>Order Amount Mismatch (POS&gt;3PO)</t>
        </is>
      </c>
      <c r="AN1957" t="n">
        <v>13.1</v>
      </c>
      <c r="AO1957" t="n">
        <f>ROUND(P1957*100/H1957,2)</f>
        <v>0.0</v>
      </c>
      <c r="AP1957" t="n">
        <f>ROUND(Q1957*100/I1957,2)</f>
        <v>0.0</v>
      </c>
      <c r="AQ1957"/>
      <c r="AR1957"/>
      <c r="AS1957" t="n">
        <v>0.0</v>
      </c>
    </row>
    <row r="1958">
      <c r="A1958" s="1" t="n">
        <v>45235.0</v>
      </c>
      <c r="B1958" s="2" t="n">
        <v>45236.02054398148</v>
      </c>
      <c r="C1958" t="inlineStr">
        <is>
          <t>3140094012086417</t>
        </is>
      </c>
      <c r="D1958" t="inlineStr">
        <is>
          <t>POS0012</t>
        </is>
      </c>
      <c r="E1958" t="inlineStr">
        <is>
          <t>32</t>
        </is>
      </c>
      <c r="F1958" t="inlineStr">
        <is>
          <t>0094</t>
        </is>
      </c>
      <c r="G1958" t="inlineStr">
        <is>
          <t>5319921732</t>
        </is>
      </c>
      <c r="H1958" t="n">
        <v>462.0</v>
      </c>
      <c r="I1958" t="n">
        <v>439.99</v>
      </c>
      <c r="J1958" t="n">
        <v>402.85</v>
      </c>
      <c r="K1958" t="inlineStr">
        <is>
          <t>sale</t>
        </is>
      </c>
      <c r="L1958" t="inlineStr">
        <is>
          <t/>
        </is>
      </c>
      <c r="M1958" t="inlineStr">
        <is>
          <t/>
        </is>
      </c>
      <c r="N1958" t="n">
        <v>0.0</v>
      </c>
      <c r="O1958" t="n">
        <v>0.0</v>
      </c>
      <c r="P1958" t="n">
        <v>343.22</v>
      </c>
      <c r="Q1958" t="n">
        <v>343.2</v>
      </c>
      <c r="R1958" t="n">
        <v>37.14</v>
      </c>
      <c r="S1958" t="n">
        <v>37.14</v>
      </c>
      <c r="T1958" t="n">
        <v>4.4</v>
      </c>
      <c r="U1958" t="n">
        <v>4.4</v>
      </c>
      <c r="V1958" t="n">
        <v>72.51</v>
      </c>
      <c r="W1958" t="n">
        <v>72.51</v>
      </c>
      <c r="X1958" t="n">
        <v>5.77</v>
      </c>
      <c r="Y1958" t="n">
        <v>5.77</v>
      </c>
      <c r="Z1958" t="n">
        <v>14.09</v>
      </c>
      <c r="AA1958" t="n">
        <v>14.09</v>
      </c>
      <c r="AB1958" t="n">
        <v>22.0</v>
      </c>
      <c r="AC1958" t="n">
        <v>22.0</v>
      </c>
      <c r="AD1958" t="n">
        <v>22.00999999999999</v>
      </c>
      <c r="AE1958" t="n">
        <v>0.020000000000038654</v>
      </c>
      <c r="AF1958" t="n">
        <v>0.0</v>
      </c>
      <c r="AG1958" t="n">
        <v>0.0</v>
      </c>
      <c r="AH1958" t="n">
        <v>0.0</v>
      </c>
      <c r="AI1958" t="n">
        <v>0.0</v>
      </c>
      <c r="AJ1958" t="n">
        <v>0.0</v>
      </c>
      <c r="AK1958" t="n">
        <v>0.0</v>
      </c>
      <c r="AL1958" t="inlineStr">
        <is>
          <t>unreconciled</t>
        </is>
      </c>
      <c r="AM1958" t="inlineStr">
        <is>
          <t>Order Amount Mismatch (POS&gt;3PO)</t>
        </is>
      </c>
      <c r="AN1958" t="n">
        <v>22.01</v>
      </c>
      <c r="AO1958" t="n">
        <f>ROUND(P1958*100/H1958,2)</f>
        <v>0.0</v>
      </c>
      <c r="AP1958" t="n">
        <f>ROUND(Q1958*100/I1958,2)</f>
        <v>0.0</v>
      </c>
      <c r="AQ1958"/>
      <c r="AR1958"/>
      <c r="AS1958" t="n">
        <v>0.0</v>
      </c>
    </row>
    <row r="1959">
      <c r="A1959" s="1" t="n">
        <v>45236.0</v>
      </c>
      <c r="B1959" s="2" t="n">
        <v>45236.77548611111</v>
      </c>
      <c r="C1959" t="inlineStr">
        <is>
          <t>3140023012060068</t>
        </is>
      </c>
      <c r="D1959" t="inlineStr">
        <is>
          <t>POS0012</t>
        </is>
      </c>
      <c r="E1959" t="inlineStr">
        <is>
          <t>59</t>
        </is>
      </c>
      <c r="F1959" t="inlineStr">
        <is>
          <t>0023</t>
        </is>
      </c>
      <c r="G1959" t="inlineStr">
        <is>
          <t>5319924561</t>
        </is>
      </c>
      <c r="H1959" t="n">
        <v>386.0</v>
      </c>
      <c r="I1959" t="n">
        <v>367.61</v>
      </c>
      <c r="J1959" t="n">
        <v>330.47</v>
      </c>
      <c r="K1959" t="inlineStr">
        <is>
          <t>sale</t>
        </is>
      </c>
      <c r="L1959" t="inlineStr">
        <is>
          <t/>
        </is>
      </c>
      <c r="M1959" t="inlineStr">
        <is>
          <t/>
        </is>
      </c>
      <c r="N1959" t="n">
        <v>0.0</v>
      </c>
      <c r="O1959" t="n">
        <v>0.0</v>
      </c>
      <c r="P1959" t="n">
        <v>288.06</v>
      </c>
      <c r="Q1959" t="n">
        <v>288.05</v>
      </c>
      <c r="R1959" t="n">
        <v>37.14</v>
      </c>
      <c r="S1959" t="n">
        <v>37.14</v>
      </c>
      <c r="T1959" t="n">
        <v>3.68</v>
      </c>
      <c r="U1959" t="n">
        <v>3.68</v>
      </c>
      <c r="V1959" t="n">
        <v>59.48</v>
      </c>
      <c r="W1959" t="n">
        <v>59.48</v>
      </c>
      <c r="X1959" t="n">
        <v>4.82</v>
      </c>
      <c r="Y1959" t="n">
        <v>4.82</v>
      </c>
      <c r="Z1959" t="n">
        <v>11.57</v>
      </c>
      <c r="AA1959" t="n">
        <v>11.58</v>
      </c>
      <c r="AB1959" t="n">
        <v>18.38</v>
      </c>
      <c r="AC1959" t="n">
        <v>18.38</v>
      </c>
      <c r="AD1959" t="n">
        <v>18.389999999999986</v>
      </c>
      <c r="AE1959" t="n">
        <v>0.009999999999990905</v>
      </c>
      <c r="AF1959" t="n">
        <v>0.0</v>
      </c>
      <c r="AG1959" t="n">
        <v>0.0</v>
      </c>
      <c r="AH1959" t="n">
        <v>0.0</v>
      </c>
      <c r="AI1959" t="n">
        <v>0.0</v>
      </c>
      <c r="AJ1959" t="n">
        <v>-0.009999999999999787</v>
      </c>
      <c r="AK1959" t="n">
        <v>0.0</v>
      </c>
      <c r="AL1959" t="inlineStr">
        <is>
          <t>unreconciled</t>
        </is>
      </c>
      <c r="AM1959" t="inlineStr">
        <is>
          <t>Order Amount Mismatch (POS&gt;3PO)</t>
        </is>
      </c>
      <c r="AN1959" t="n">
        <v>18.39</v>
      </c>
      <c r="AO1959" t="n">
        <f>ROUND(P1959*100/H1959,2)</f>
        <v>0.0</v>
      </c>
      <c r="AP1959" t="n">
        <f>ROUND(Q1959*100/I1959,2)</f>
        <v>0.0</v>
      </c>
      <c r="AQ1959"/>
      <c r="AR1959"/>
      <c r="AS1959" t="n">
        <v>0.0</v>
      </c>
    </row>
    <row r="1960">
      <c r="A1960" s="1" t="n">
        <v>45236.0</v>
      </c>
      <c r="B1960" s="2" t="n">
        <v>45236.67120370371</v>
      </c>
      <c r="C1960" t="inlineStr">
        <is>
          <t>3140094012086521</t>
        </is>
      </c>
      <c r="D1960" t="inlineStr">
        <is>
          <t>POS0012</t>
        </is>
      </c>
      <c r="E1960" t="inlineStr">
        <is>
          <t>36</t>
        </is>
      </c>
      <c r="F1960" t="inlineStr">
        <is>
          <t>0094</t>
        </is>
      </c>
      <c r="G1960" t="inlineStr">
        <is>
          <t>5319939035</t>
        </is>
      </c>
      <c r="H1960" t="n">
        <v>198.0</v>
      </c>
      <c r="I1960" t="n">
        <v>188.57</v>
      </c>
      <c r="J1960" t="n">
        <v>151.43</v>
      </c>
      <c r="K1960" t="inlineStr">
        <is>
          <t>sale</t>
        </is>
      </c>
      <c r="L1960" t="inlineStr">
        <is>
          <t/>
        </is>
      </c>
      <c r="M1960" t="inlineStr">
        <is>
          <t/>
        </is>
      </c>
      <c r="N1960" t="n">
        <v>0.0</v>
      </c>
      <c r="O1960" t="n">
        <v>0.0</v>
      </c>
      <c r="P1960" t="n">
        <v>151.59</v>
      </c>
      <c r="Q1960" t="n">
        <v>151.59</v>
      </c>
      <c r="R1960" t="n">
        <v>37.14</v>
      </c>
      <c r="S1960" t="n">
        <v>37.14</v>
      </c>
      <c r="T1960" t="n">
        <v>1.89</v>
      </c>
      <c r="U1960" t="n">
        <v>1.89</v>
      </c>
      <c r="V1960" t="n">
        <v>27.26</v>
      </c>
      <c r="W1960" t="n">
        <v>27.26</v>
      </c>
      <c r="X1960" t="n">
        <v>2.48</v>
      </c>
      <c r="Y1960" t="n">
        <v>2.48</v>
      </c>
      <c r="Z1960" t="n">
        <v>5.35</v>
      </c>
      <c r="AA1960" t="n">
        <v>5.36</v>
      </c>
      <c r="AB1960" t="n">
        <v>9.42</v>
      </c>
      <c r="AC1960" t="n">
        <v>9.43</v>
      </c>
      <c r="AD1960" t="n">
        <v>9.430000000000007</v>
      </c>
      <c r="AE1960" t="n">
        <v>0.0</v>
      </c>
      <c r="AF1960" t="n">
        <v>0.0</v>
      </c>
      <c r="AG1960" t="n">
        <v>0.0</v>
      </c>
      <c r="AH1960" t="n">
        <v>0.0</v>
      </c>
      <c r="AI1960" t="n">
        <v>0.0</v>
      </c>
      <c r="AJ1960" t="n">
        <v>-0.010000000000000675</v>
      </c>
      <c r="AK1960" t="n">
        <v>-0.009999999999999787</v>
      </c>
      <c r="AL1960" t="inlineStr">
        <is>
          <t>unreconciled</t>
        </is>
      </c>
      <c r="AM1960" t="inlineStr">
        <is>
          <t>Order Amount Mismatch (POS&gt;3PO)</t>
        </is>
      </c>
      <c r="AN1960" t="n">
        <v>9.43</v>
      </c>
      <c r="AO1960" t="n">
        <f>ROUND(P1960*100/H1960,2)</f>
        <v>0.0</v>
      </c>
      <c r="AP1960" t="n">
        <f>ROUND(Q1960*100/I1960,2)</f>
        <v>0.0</v>
      </c>
      <c r="AQ1960"/>
      <c r="AR1960"/>
      <c r="AS1960" t="n">
        <v>0.0</v>
      </c>
    </row>
    <row r="1961">
      <c r="A1961" s="1" t="n">
        <v>45236.0</v>
      </c>
      <c r="B1961" s="2" t="n">
        <v>45236.90872685185</v>
      </c>
      <c r="C1961" t="inlineStr">
        <is>
          <t>3140094012086673</t>
        </is>
      </c>
      <c r="D1961" t="inlineStr">
        <is>
          <t>POS0012</t>
        </is>
      </c>
      <c r="E1961" t="inlineStr">
        <is>
          <t>88</t>
        </is>
      </c>
      <c r="F1961" t="inlineStr">
        <is>
          <t>0094</t>
        </is>
      </c>
      <c r="G1961" t="inlineStr">
        <is>
          <t>5319941132</t>
        </is>
      </c>
      <c r="H1961" t="n">
        <v>219.0</v>
      </c>
      <c r="I1961" t="n">
        <v>208.57</v>
      </c>
      <c r="J1961" t="n">
        <v>171.43</v>
      </c>
      <c r="K1961" t="inlineStr">
        <is>
          <t>sale</t>
        </is>
      </c>
      <c r="L1961" t="inlineStr">
        <is>
          <t/>
        </is>
      </c>
      <c r="M1961" t="inlineStr">
        <is>
          <t/>
        </is>
      </c>
      <c r="N1961" t="n">
        <v>0.0</v>
      </c>
      <c r="O1961" t="n">
        <v>0.0</v>
      </c>
      <c r="P1961" t="n">
        <v>166.83</v>
      </c>
      <c r="Q1961" t="n">
        <v>166.83</v>
      </c>
      <c r="R1961" t="n">
        <v>37.14</v>
      </c>
      <c r="S1961" t="n">
        <v>37.14</v>
      </c>
      <c r="T1961" t="n">
        <v>2.09</v>
      </c>
      <c r="U1961" t="n">
        <v>2.09</v>
      </c>
      <c r="V1961" t="n">
        <v>30.86</v>
      </c>
      <c r="W1961" t="n">
        <v>30.86</v>
      </c>
      <c r="X1961" t="n">
        <v>2.74</v>
      </c>
      <c r="Y1961" t="n">
        <v>2.74</v>
      </c>
      <c r="Z1961" t="n">
        <v>6.05</v>
      </c>
      <c r="AA1961" t="n">
        <v>6.04</v>
      </c>
      <c r="AB1961" t="n">
        <v>10.42</v>
      </c>
      <c r="AC1961" t="n">
        <v>10.43</v>
      </c>
      <c r="AD1961" t="n">
        <v>10.430000000000007</v>
      </c>
      <c r="AE1961" t="n">
        <v>0.0</v>
      </c>
      <c r="AF1961" t="n">
        <v>0.0</v>
      </c>
      <c r="AG1961" t="n">
        <v>0.0</v>
      </c>
      <c r="AH1961" t="n">
        <v>0.0</v>
      </c>
      <c r="AI1961" t="n">
        <v>0.0</v>
      </c>
      <c r="AJ1961" t="n">
        <v>0.009999999999999787</v>
      </c>
      <c r="AK1961" t="n">
        <v>-0.009999999999999787</v>
      </c>
      <c r="AL1961" t="inlineStr">
        <is>
          <t>unreconciled</t>
        </is>
      </c>
      <c r="AM1961" t="inlineStr">
        <is>
          <t>Order Amount Mismatch (POS&gt;3PO)</t>
        </is>
      </c>
      <c r="AN1961" t="n">
        <v>10.43</v>
      </c>
      <c r="AO1961" t="n">
        <f>ROUND(P1961*100/H1961,2)</f>
        <v>0.0</v>
      </c>
      <c r="AP1961" t="n">
        <f>ROUND(Q1961*100/I1961,2)</f>
        <v>0.0</v>
      </c>
      <c r="AQ1961"/>
      <c r="AR1961"/>
      <c r="AS1961" t="n">
        <v>0.0</v>
      </c>
    </row>
    <row r="1962">
      <c r="A1962" s="1" t="n">
        <v>45235.0</v>
      </c>
      <c r="B1962" s="2" t="n">
        <v>45235.849907407406</v>
      </c>
      <c r="C1962" t="inlineStr">
        <is>
          <t>3140023012059853</t>
        </is>
      </c>
      <c r="D1962" t="inlineStr">
        <is>
          <t>POS0012</t>
        </is>
      </c>
      <c r="E1962" t="inlineStr">
        <is>
          <t>45</t>
        </is>
      </c>
      <c r="F1962" t="inlineStr">
        <is>
          <t>0023</t>
        </is>
      </c>
      <c r="G1962" t="inlineStr">
        <is>
          <t>5319986390</t>
        </is>
      </c>
      <c r="H1962" t="n">
        <v>687.0</v>
      </c>
      <c r="I1962" t="n">
        <v>654.29</v>
      </c>
      <c r="J1962" t="n">
        <v>617.15</v>
      </c>
      <c r="K1962" t="inlineStr">
        <is>
          <t>sale</t>
        </is>
      </c>
      <c r="L1962" t="inlineStr">
        <is>
          <t/>
        </is>
      </c>
      <c r="M1962" t="inlineStr">
        <is>
          <t/>
        </is>
      </c>
      <c r="N1962" t="n">
        <v>0.0</v>
      </c>
      <c r="O1962" t="n">
        <v>0.0</v>
      </c>
      <c r="P1962" t="n">
        <v>506.53</v>
      </c>
      <c r="Q1962" t="n">
        <v>506.51</v>
      </c>
      <c r="R1962" t="n">
        <v>37.14</v>
      </c>
      <c r="S1962" t="n">
        <v>37.14</v>
      </c>
      <c r="T1962" t="n">
        <v>6.54</v>
      </c>
      <c r="U1962" t="n">
        <v>6.54</v>
      </c>
      <c r="V1962" t="n">
        <v>111.09</v>
      </c>
      <c r="W1962" t="n">
        <v>111.09</v>
      </c>
      <c r="X1962" t="n">
        <v>8.59</v>
      </c>
      <c r="Y1962" t="n">
        <v>8.59</v>
      </c>
      <c r="Z1962" t="n">
        <v>21.54</v>
      </c>
      <c r="AA1962" t="n">
        <v>21.55</v>
      </c>
      <c r="AB1962" t="n">
        <v>32.72</v>
      </c>
      <c r="AC1962" t="n">
        <v>32.71</v>
      </c>
      <c r="AD1962" t="n">
        <v>32.710000000000036</v>
      </c>
      <c r="AE1962" t="n">
        <v>0.01999999999998181</v>
      </c>
      <c r="AF1962" t="n">
        <v>0.0</v>
      </c>
      <c r="AG1962" t="n">
        <v>0.0</v>
      </c>
      <c r="AH1962" t="n">
        <v>0.0</v>
      </c>
      <c r="AI1962" t="n">
        <v>0.0</v>
      </c>
      <c r="AJ1962" t="n">
        <v>-0.010000000000001563</v>
      </c>
      <c r="AK1962" t="n">
        <v>0.00999999999999801</v>
      </c>
      <c r="AL1962" t="inlineStr">
        <is>
          <t>unreconciled</t>
        </is>
      </c>
      <c r="AM1962" t="inlineStr">
        <is>
          <t>Order Amount Mismatch (POS&gt;3PO)</t>
        </is>
      </c>
      <c r="AN1962" t="n">
        <v>32.71</v>
      </c>
      <c r="AO1962" t="n">
        <f>ROUND(P1962*100/H1962,2)</f>
        <v>0.0</v>
      </c>
      <c r="AP1962" t="n">
        <f>ROUND(Q1962*100/I1962,2)</f>
        <v>0.0</v>
      </c>
      <c r="AQ1962"/>
      <c r="AR1962"/>
      <c r="AS1962" t="n">
        <v>0.0</v>
      </c>
    </row>
    <row r="1963">
      <c r="A1963" s="1" t="n">
        <v>45236.0</v>
      </c>
      <c r="B1963" s="2" t="n">
        <v>45236.34439814815</v>
      </c>
      <c r="C1963" t="inlineStr">
        <is>
          <t>3140023012059963</t>
        </is>
      </c>
      <c r="D1963" t="inlineStr">
        <is>
          <t>POS0012</t>
        </is>
      </c>
      <c r="E1963" t="inlineStr">
        <is>
          <t>55</t>
        </is>
      </c>
      <c r="F1963" t="inlineStr">
        <is>
          <t>0023</t>
        </is>
      </c>
      <c r="G1963" t="inlineStr">
        <is>
          <t>5320018290</t>
        </is>
      </c>
      <c r="H1963" t="n">
        <v>231.0</v>
      </c>
      <c r="I1963" t="n">
        <v>182.86</v>
      </c>
      <c r="J1963" t="n">
        <v>182.86</v>
      </c>
      <c r="K1963" t="inlineStr">
        <is>
          <t>addition</t>
        </is>
      </c>
      <c r="L1963" t="inlineStr">
        <is>
          <t/>
        </is>
      </c>
      <c r="M1963" t="inlineStr">
        <is>
          <t/>
        </is>
      </c>
      <c r="N1963" t="n">
        <v>0.0</v>
      </c>
      <c r="O1963" t="n">
        <v>0.0</v>
      </c>
      <c r="P1963" t="n">
        <v>172.37</v>
      </c>
      <c r="Q1963" t="n">
        <v>175.56</v>
      </c>
      <c r="R1963" t="n">
        <v>37.14</v>
      </c>
      <c r="S1963" t="n">
        <v>0.0</v>
      </c>
      <c r="T1963" t="n">
        <v>0.0</v>
      </c>
      <c r="U1963" t="n">
        <v>0.0</v>
      </c>
      <c r="V1963" t="n">
        <v>0.0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 t="n">
        <v>11.0</v>
      </c>
      <c r="AC1963" t="n">
        <v>11.0</v>
      </c>
      <c r="AD1963" t="n">
        <v>48.139999999999986</v>
      </c>
      <c r="AE1963" t="n">
        <v>-3.1899999999999977</v>
      </c>
      <c r="AF1963" t="n">
        <v>37.14</v>
      </c>
      <c r="AG1963" t="n">
        <v>0.0</v>
      </c>
      <c r="AH1963" t="n">
        <v>0.0</v>
      </c>
      <c r="AI1963" t="n">
        <v>0.0</v>
      </c>
      <c r="AJ1963" t="n">
        <v>0.0</v>
      </c>
      <c r="AK1963" t="n">
        <v>0.0</v>
      </c>
      <c r="AL1963" t="inlineStr">
        <is>
          <t>unreconciled</t>
        </is>
      </c>
      <c r="AM1963" t="inlineStr">
        <is>
          <t>Packaging Charge Mismatch</t>
        </is>
      </c>
      <c r="AN1963" t="n">
        <v>37.14</v>
      </c>
      <c r="AO1963" t="n">
        <f>ROUND(P1963*100/H1963,2)</f>
        <v>0.0</v>
      </c>
      <c r="AP1963" t="n">
        <f>ROUND(Q1963*100/I1963,2)</f>
        <v>0.0</v>
      </c>
      <c r="AQ1963"/>
      <c r="AR1963"/>
      <c r="AS1963" t="n">
        <v>0.0</v>
      </c>
    </row>
    <row r="1964">
      <c r="A1964" s="1" t="n">
        <v>45236.0</v>
      </c>
      <c r="B1964" s="2" t="n">
        <v>45236.73351851852</v>
      </c>
      <c r="C1964" t="inlineStr">
        <is>
          <t>3140094012086547</t>
        </is>
      </c>
      <c r="D1964" t="inlineStr">
        <is>
          <t>POS0012</t>
        </is>
      </c>
      <c r="E1964" t="inlineStr">
        <is>
          <t>62</t>
        </is>
      </c>
      <c r="F1964" t="inlineStr">
        <is>
          <t>0094</t>
        </is>
      </c>
      <c r="G1964" t="inlineStr">
        <is>
          <t>5320026585</t>
        </is>
      </c>
      <c r="H1964" t="n">
        <v>1945.0</v>
      </c>
      <c r="I1964" t="n">
        <v>1852.4</v>
      </c>
      <c r="J1964" t="n">
        <v>1815.26</v>
      </c>
      <c r="K1964" t="inlineStr">
        <is>
          <t>sale</t>
        </is>
      </c>
      <c r="L1964" t="inlineStr">
        <is>
          <t/>
        </is>
      </c>
      <c r="M1964" t="inlineStr">
        <is>
          <t/>
        </is>
      </c>
      <c r="N1964" t="n">
        <v>0.0</v>
      </c>
      <c r="O1964" t="n">
        <v>0.0</v>
      </c>
      <c r="P1964" t="n">
        <v>1419.63</v>
      </c>
      <c r="Q1964" t="n">
        <v>1419.62</v>
      </c>
      <c r="R1964" t="n">
        <v>37.14</v>
      </c>
      <c r="S1964" t="n">
        <v>37.14</v>
      </c>
      <c r="T1964" t="n">
        <v>18.52</v>
      </c>
      <c r="U1964" t="n">
        <v>18.52</v>
      </c>
      <c r="V1964" t="n">
        <v>326.75</v>
      </c>
      <c r="W1964" t="n">
        <v>326.75</v>
      </c>
      <c r="X1964" t="n">
        <v>24.31</v>
      </c>
      <c r="Y1964" t="n">
        <v>24.31</v>
      </c>
      <c r="Z1964" t="n">
        <v>63.19</v>
      </c>
      <c r="AA1964" t="n">
        <v>63.2</v>
      </c>
      <c r="AB1964" t="n">
        <v>92.62</v>
      </c>
      <c r="AC1964" t="n">
        <v>92.62</v>
      </c>
      <c r="AD1964" t="n">
        <v>92.59999999999991</v>
      </c>
      <c r="AE1964" t="n">
        <v>0.010000000000218279</v>
      </c>
      <c r="AF1964" t="n">
        <v>0.0</v>
      </c>
      <c r="AG1964" t="n">
        <v>0.0</v>
      </c>
      <c r="AH1964" t="n">
        <v>0.0</v>
      </c>
      <c r="AI1964" t="n">
        <v>0.0</v>
      </c>
      <c r="AJ1964" t="n">
        <v>-0.010000000000005116</v>
      </c>
      <c r="AK1964" t="n">
        <v>0.0</v>
      </c>
      <c r="AL1964" t="inlineStr">
        <is>
          <t>unreconciled</t>
        </is>
      </c>
      <c r="AM1964" t="inlineStr">
        <is>
          <t>Order Amount Mismatch (POS&gt;3PO)</t>
        </is>
      </c>
      <c r="AN1964" t="n">
        <v>92.6</v>
      </c>
      <c r="AO1964" t="n">
        <f>ROUND(P1964*100/H1964,2)</f>
        <v>0.0</v>
      </c>
      <c r="AP1964" t="n">
        <f>ROUND(Q1964*100/I1964,2)</f>
        <v>0.0</v>
      </c>
      <c r="AQ1964"/>
      <c r="AR1964"/>
      <c r="AS1964" t="n">
        <v>0.0</v>
      </c>
    </row>
    <row r="1965">
      <c r="A1965" s="1" t="n">
        <v>45236.0</v>
      </c>
      <c r="B1965" s="2" t="n">
        <v>45236.98296296296</v>
      </c>
      <c r="C1965" t="inlineStr">
        <is>
          <t>3140023012060153</t>
        </is>
      </c>
      <c r="D1965" t="inlineStr">
        <is>
          <t>POS0012</t>
        </is>
      </c>
      <c r="E1965" t="inlineStr">
        <is>
          <t>44</t>
        </is>
      </c>
      <c r="F1965" t="inlineStr">
        <is>
          <t>0023</t>
        </is>
      </c>
      <c r="G1965" t="inlineStr">
        <is>
          <t>5320052169</t>
        </is>
      </c>
      <c r="H1965" t="n">
        <v>238.0</v>
      </c>
      <c r="I1965" t="n">
        <v>226.67</v>
      </c>
      <c r="J1965" t="n">
        <v>189.53</v>
      </c>
      <c r="K1965" t="inlineStr">
        <is>
          <t>sale</t>
        </is>
      </c>
      <c r="L1965" t="inlineStr">
        <is>
          <t/>
        </is>
      </c>
      <c r="M1965" t="inlineStr">
        <is>
          <t/>
        </is>
      </c>
      <c r="N1965" t="n">
        <v>0.0</v>
      </c>
      <c r="O1965" t="n">
        <v>0.0</v>
      </c>
      <c r="P1965" t="n">
        <v>180.62</v>
      </c>
      <c r="Q1965" t="n">
        <v>180.62</v>
      </c>
      <c r="R1965" t="n">
        <v>37.14</v>
      </c>
      <c r="S1965" t="n">
        <v>37.14</v>
      </c>
      <c r="T1965" t="n">
        <v>2.27</v>
      </c>
      <c r="U1965" t="n">
        <v>2.27</v>
      </c>
      <c r="V1965" t="n">
        <v>34.12</v>
      </c>
      <c r="W1965" t="n">
        <v>34.12</v>
      </c>
      <c r="X1965" t="n">
        <v>2.98</v>
      </c>
      <c r="Y1965" t="n">
        <v>2.98</v>
      </c>
      <c r="Z1965" t="n">
        <v>6.68</v>
      </c>
      <c r="AA1965" t="n">
        <v>6.68</v>
      </c>
      <c r="AB1965" t="n">
        <v>11.34</v>
      </c>
      <c r="AC1965" t="n">
        <v>11.34</v>
      </c>
      <c r="AD1965" t="n">
        <v>11.330000000000013</v>
      </c>
      <c r="AE1965" t="n">
        <v>0.0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  <c r="AK1965" t="n">
        <v>0.0</v>
      </c>
      <c r="AL1965" t="inlineStr">
        <is>
          <t>unreconciled</t>
        </is>
      </c>
      <c r="AM1965" t="inlineStr">
        <is>
          <t>Order Amount Mismatch (POS&gt;3PO)</t>
        </is>
      </c>
      <c r="AN1965" t="n">
        <v>11.33</v>
      </c>
      <c r="AO1965" t="n">
        <f>ROUND(P1965*100/H1965,2)</f>
        <v>0.0</v>
      </c>
      <c r="AP1965" t="n">
        <f>ROUND(Q1965*100/I1965,2)</f>
        <v>0.0</v>
      </c>
      <c r="AQ1965"/>
      <c r="AR1965"/>
      <c r="AS1965" t="n">
        <v>0.0</v>
      </c>
    </row>
    <row r="1966">
      <c r="A1966" s="1" t="n">
        <v>45236.0</v>
      </c>
      <c r="B1966" s="2" t="n">
        <v>45236.98008101852</v>
      </c>
      <c r="C1966" t="inlineStr">
        <is>
          <t>3140094012086715</t>
        </is>
      </c>
      <c r="D1966" t="inlineStr">
        <is>
          <t>POS0012</t>
        </is>
      </c>
      <c r="E1966" t="inlineStr">
        <is>
          <t>30</t>
        </is>
      </c>
      <c r="F1966" t="inlineStr">
        <is>
          <t>0094</t>
        </is>
      </c>
      <c r="G1966" t="inlineStr">
        <is>
          <t>5320068441</t>
        </is>
      </c>
      <c r="H1966" t="n">
        <v>275.0</v>
      </c>
      <c r="I1966" t="n">
        <v>261.9</v>
      </c>
      <c r="J1966" t="n">
        <v>224.76</v>
      </c>
      <c r="K1966" t="inlineStr">
        <is>
          <t>sale</t>
        </is>
      </c>
      <c r="L1966" t="inlineStr">
        <is>
          <t/>
        </is>
      </c>
      <c r="M1966" t="inlineStr">
        <is>
          <t/>
        </is>
      </c>
      <c r="N1966" t="n">
        <v>0.0</v>
      </c>
      <c r="O1966" t="n">
        <v>0.0</v>
      </c>
      <c r="P1966" t="n">
        <v>207.48</v>
      </c>
      <c r="Q1966" t="n">
        <v>207.48</v>
      </c>
      <c r="R1966" t="n">
        <v>37.14</v>
      </c>
      <c r="S1966" t="n">
        <v>37.14</v>
      </c>
      <c r="T1966" t="n">
        <v>2.62</v>
      </c>
      <c r="U1966" t="n">
        <v>2.62</v>
      </c>
      <c r="V1966" t="n">
        <v>40.46</v>
      </c>
      <c r="W1966" t="n">
        <v>40.46</v>
      </c>
      <c r="X1966" t="n">
        <v>3.44</v>
      </c>
      <c r="Y1966" t="n">
        <v>3.44</v>
      </c>
      <c r="Z1966" t="n">
        <v>7.9</v>
      </c>
      <c r="AA1966" t="n">
        <v>7.9</v>
      </c>
      <c r="AB1966" t="n">
        <v>13.1</v>
      </c>
      <c r="AC1966" t="n">
        <v>13.1</v>
      </c>
      <c r="AD1966" t="n">
        <v>13.100000000000023</v>
      </c>
      <c r="AE1966" t="n">
        <v>0.0</v>
      </c>
      <c r="AF1966" t="n">
        <v>0.0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0.0</v>
      </c>
      <c r="AL1966" t="inlineStr">
        <is>
          <t>unreconciled</t>
        </is>
      </c>
      <c r="AM1966" t="inlineStr">
        <is>
          <t>Order Amount Mismatch (POS&gt;3PO)</t>
        </is>
      </c>
      <c r="AN1966" t="n">
        <v>13.1</v>
      </c>
      <c r="AO1966" t="n">
        <f>ROUND(P1966*100/H1966,2)</f>
        <v>0.0</v>
      </c>
      <c r="AP1966" t="n">
        <f>ROUND(Q1966*100/I1966,2)</f>
        <v>0.0</v>
      </c>
      <c r="AQ1966"/>
      <c r="AR1966"/>
      <c r="AS1966" t="n">
        <v>0.0</v>
      </c>
    </row>
    <row r="1967">
      <c r="A1967" s="1" t="n">
        <v>45235.0</v>
      </c>
      <c r="B1967" s="2" t="n">
        <v>45235.846400462964</v>
      </c>
      <c r="C1967" t="inlineStr">
        <is>
          <t>3140094012086258</t>
        </is>
      </c>
      <c r="D1967" t="inlineStr">
        <is>
          <t>POS0012</t>
        </is>
      </c>
      <c r="E1967" t="inlineStr">
        <is>
          <t>73</t>
        </is>
      </c>
      <c r="F1967" t="inlineStr">
        <is>
          <t>0094</t>
        </is>
      </c>
      <c r="G1967" t="inlineStr">
        <is>
          <t>5320088370</t>
        </is>
      </c>
      <c r="H1967" t="n">
        <v>584.0</v>
      </c>
      <c r="I1967" t="n">
        <v>556.19</v>
      </c>
      <c r="J1967" t="n">
        <v>519.05</v>
      </c>
      <c r="K1967" t="inlineStr">
        <is>
          <t>sale</t>
        </is>
      </c>
      <c r="L1967" t="inlineStr">
        <is>
          <t/>
        </is>
      </c>
      <c r="M1967" t="inlineStr">
        <is>
          <t/>
        </is>
      </c>
      <c r="N1967" t="n">
        <v>0.0</v>
      </c>
      <c r="O1967" t="n">
        <v>0.0</v>
      </c>
      <c r="P1967" t="n">
        <v>431.77</v>
      </c>
      <c r="Q1967" t="n">
        <v>431.76</v>
      </c>
      <c r="R1967" t="n">
        <v>37.14</v>
      </c>
      <c r="S1967" t="n">
        <v>37.14</v>
      </c>
      <c r="T1967" t="n">
        <v>5.56</v>
      </c>
      <c r="U1967" t="n">
        <v>5.56</v>
      </c>
      <c r="V1967" t="n">
        <v>93.43</v>
      </c>
      <c r="W1967" t="n">
        <v>93.43</v>
      </c>
      <c r="X1967" t="n">
        <v>7.3</v>
      </c>
      <c r="Y1967" t="n">
        <v>7.3</v>
      </c>
      <c r="Z1967" t="n">
        <v>18.13</v>
      </c>
      <c r="AA1967" t="n">
        <v>18.13</v>
      </c>
      <c r="AB1967" t="n">
        <v>27.82</v>
      </c>
      <c r="AC1967" t="n">
        <v>27.81</v>
      </c>
      <c r="AD1967" t="n">
        <v>27.809999999999945</v>
      </c>
      <c r="AE1967" t="n">
        <v>0.009999999999990905</v>
      </c>
      <c r="AF1967" t="n">
        <v>0.0</v>
      </c>
      <c r="AG1967" t="n">
        <v>0.0</v>
      </c>
      <c r="AH1967" t="n">
        <v>0.0</v>
      </c>
      <c r="AI1967" t="n">
        <v>0.0</v>
      </c>
      <c r="AJ1967" t="n">
        <v>0.0</v>
      </c>
      <c r="AK1967" t="n">
        <v>0.010000000000001563</v>
      </c>
      <c r="AL1967" t="inlineStr">
        <is>
          <t>unreconciled</t>
        </is>
      </c>
      <c r="AM1967" t="inlineStr">
        <is>
          <t>Order Amount Mismatch (POS&gt;3PO)</t>
        </is>
      </c>
      <c r="AN1967" t="n">
        <v>27.81</v>
      </c>
      <c r="AO1967" t="n">
        <f>ROUND(P1967*100/H1967,2)</f>
        <v>0.0</v>
      </c>
      <c r="AP1967" t="n">
        <f>ROUND(Q1967*100/I1967,2)</f>
        <v>0.0</v>
      </c>
      <c r="AQ1967"/>
      <c r="AR1967"/>
      <c r="AS1967" t="n">
        <v>0.0</v>
      </c>
    </row>
    <row r="1968">
      <c r="A1968" s="1" t="n">
        <v>45235.0</v>
      </c>
      <c r="B1968" s="2" t="n">
        <v>45235.98579861111</v>
      </c>
      <c r="C1968" t="inlineStr">
        <is>
          <t>3140023012059928</t>
        </is>
      </c>
      <c r="D1968" t="inlineStr">
        <is>
          <t>POS0012</t>
        </is>
      </c>
      <c r="E1968" t="inlineStr">
        <is>
          <t>20</t>
        </is>
      </c>
      <c r="F1968" t="inlineStr">
        <is>
          <t>0023</t>
        </is>
      </c>
      <c r="G1968" t="inlineStr">
        <is>
          <t>5320111642</t>
        </is>
      </c>
      <c r="H1968" t="n">
        <v>327.0</v>
      </c>
      <c r="I1968" t="n">
        <v>274.29</v>
      </c>
      <c r="J1968" t="n">
        <v>274.29</v>
      </c>
      <c r="K1968" t="inlineStr">
        <is>
          <t>addition</t>
        </is>
      </c>
      <c r="L1968" t="inlineStr">
        <is>
          <t/>
        </is>
      </c>
      <c r="M1968" t="inlineStr">
        <is>
          <t/>
        </is>
      </c>
      <c r="N1968" t="n">
        <v>0.0</v>
      </c>
      <c r="O1968" t="n">
        <v>0.0</v>
      </c>
      <c r="P1968" t="n">
        <v>244.01</v>
      </c>
      <c r="Q1968" t="n">
        <v>245.22</v>
      </c>
      <c r="R1968" t="n">
        <v>37.14</v>
      </c>
      <c r="S1968" t="n">
        <v>0.0</v>
      </c>
      <c r="T1968" t="n">
        <v>0.0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</v>
      </c>
      <c r="AB1968" t="n">
        <v>15.58</v>
      </c>
      <c r="AC1968" t="n">
        <v>15.57</v>
      </c>
      <c r="AD1968" t="n">
        <v>52.70999999999998</v>
      </c>
      <c r="AE1968" t="n">
        <v>-1.210000000000008</v>
      </c>
      <c r="AF1968" t="n">
        <v>37.14</v>
      </c>
      <c r="AG1968" t="n">
        <v>0.0</v>
      </c>
      <c r="AH1968" t="n">
        <v>0.0</v>
      </c>
      <c r="AI1968" t="n">
        <v>0.0</v>
      </c>
      <c r="AJ1968" t="n">
        <v>0.0</v>
      </c>
      <c r="AK1968" t="n">
        <v>0.009999999999999787</v>
      </c>
      <c r="AL1968" t="inlineStr">
        <is>
          <t>unreconciled</t>
        </is>
      </c>
      <c r="AM1968" t="inlineStr">
        <is>
          <t>Packaging Charge Mismatch</t>
        </is>
      </c>
      <c r="AN1968" t="n">
        <v>37.14</v>
      </c>
      <c r="AO1968" t="n">
        <f>ROUND(P1968*100/H1968,2)</f>
        <v>0.0</v>
      </c>
      <c r="AP1968" t="n">
        <f>ROUND(Q1968*100/I1968,2)</f>
        <v>0.0</v>
      </c>
      <c r="AQ1968"/>
      <c r="AR1968"/>
      <c r="AS1968" t="n">
        <v>0.0</v>
      </c>
    </row>
    <row r="1969">
      <c r="A1969" s="1" t="n">
        <v>45235.0</v>
      </c>
      <c r="B1969" s="2" t="n">
        <v>45235.870474537034</v>
      </c>
      <c r="C1969" t="inlineStr">
        <is>
          <t>3140094012086286</t>
        </is>
      </c>
      <c r="D1969" t="inlineStr">
        <is>
          <t>POS0012</t>
        </is>
      </c>
      <c r="E1969" t="inlineStr">
        <is>
          <t>01</t>
        </is>
      </c>
      <c r="F1969" t="inlineStr">
        <is>
          <t>0094</t>
        </is>
      </c>
      <c r="G1969" t="inlineStr">
        <is>
          <t>5320136384</t>
        </is>
      </c>
      <c r="H1969" t="n">
        <v>214.0</v>
      </c>
      <c r="I1969" t="n">
        <v>203.81</v>
      </c>
      <c r="J1969" t="n">
        <v>166.67</v>
      </c>
      <c r="K1969" t="inlineStr">
        <is>
          <t>sale</t>
        </is>
      </c>
      <c r="L1969" t="inlineStr">
        <is>
          <t/>
        </is>
      </c>
      <c r="M1969" t="inlineStr">
        <is>
          <t/>
        </is>
      </c>
      <c r="N1969" t="n">
        <v>0.0</v>
      </c>
      <c r="O1969" t="n">
        <v>0.0</v>
      </c>
      <c r="P1969" t="n">
        <v>163.21</v>
      </c>
      <c r="Q1969" t="n">
        <v>163.2</v>
      </c>
      <c r="R1969" t="n">
        <v>37.14</v>
      </c>
      <c r="S1969" t="n">
        <v>37.14</v>
      </c>
      <c r="T1969" t="n">
        <v>2.04</v>
      </c>
      <c r="U1969" t="n">
        <v>2.04</v>
      </c>
      <c r="V1969" t="n">
        <v>30.0</v>
      </c>
      <c r="W1969" t="n">
        <v>30.0</v>
      </c>
      <c r="X1969" t="n">
        <v>2.68</v>
      </c>
      <c r="Y1969" t="n">
        <v>2.68</v>
      </c>
      <c r="Z1969" t="n">
        <v>5.88</v>
      </c>
      <c r="AA1969" t="n">
        <v>5.88</v>
      </c>
      <c r="AB1969" t="n">
        <v>10.2</v>
      </c>
      <c r="AC1969" t="n">
        <v>10.19</v>
      </c>
      <c r="AD1969" t="n">
        <v>10.189999999999998</v>
      </c>
      <c r="AE1969" t="n">
        <v>0.010000000000019327</v>
      </c>
      <c r="AF1969" t="n">
        <v>0.0</v>
      </c>
      <c r="AG1969" t="n">
        <v>0.0</v>
      </c>
      <c r="AH1969" t="n">
        <v>0.0</v>
      </c>
      <c r="AI1969" t="n">
        <v>0.0</v>
      </c>
      <c r="AJ1969" t="n">
        <v>0.0</v>
      </c>
      <c r="AK1969" t="n">
        <v>0.009999999999999787</v>
      </c>
      <c r="AL1969" t="inlineStr">
        <is>
          <t>unreconciled</t>
        </is>
      </c>
      <c r="AM1969" t="inlineStr">
        <is>
          <t>Order Amount Mismatch (POS&gt;3PO)</t>
        </is>
      </c>
      <c r="AN1969" t="n">
        <v>10.19</v>
      </c>
      <c r="AO1969" t="n">
        <f>ROUND(P1969*100/H1969,2)</f>
        <v>0.0</v>
      </c>
      <c r="AP1969" t="n">
        <f>ROUND(Q1969*100/I1969,2)</f>
        <v>0.0</v>
      </c>
      <c r="AQ1969"/>
      <c r="AR1969"/>
      <c r="AS1969" t="n">
        <v>0.0</v>
      </c>
    </row>
    <row r="1970">
      <c r="A1970" s="1" t="n">
        <v>45236.0</v>
      </c>
      <c r="B1970" s="2" t="n">
        <v>45236.89876157408</v>
      </c>
      <c r="C1970" t="inlineStr">
        <is>
          <t>3140094012086671</t>
        </is>
      </c>
      <c r="D1970" t="inlineStr">
        <is>
          <t>POS0012</t>
        </is>
      </c>
      <c r="E1970" t="inlineStr">
        <is>
          <t>86</t>
        </is>
      </c>
      <c r="F1970" t="inlineStr">
        <is>
          <t>0094</t>
        </is>
      </c>
      <c r="G1970" t="inlineStr">
        <is>
          <t>5320138324</t>
        </is>
      </c>
      <c r="H1970" t="n">
        <v>259.0</v>
      </c>
      <c r="I1970" t="n">
        <v>246.67</v>
      </c>
      <c r="J1970" t="n">
        <v>209.53</v>
      </c>
      <c r="K1970" t="inlineStr">
        <is>
          <t>sale</t>
        </is>
      </c>
      <c r="L1970" t="inlineStr">
        <is>
          <t/>
        </is>
      </c>
      <c r="M1970" t="inlineStr">
        <is>
          <t/>
        </is>
      </c>
      <c r="N1970" t="n">
        <v>0.0</v>
      </c>
      <c r="O1970" t="n">
        <v>0.0</v>
      </c>
      <c r="P1970" t="n">
        <v>195.87</v>
      </c>
      <c r="Q1970" t="n">
        <v>195.87</v>
      </c>
      <c r="R1970" t="n">
        <v>37.14</v>
      </c>
      <c r="S1970" t="n">
        <v>37.14</v>
      </c>
      <c r="T1970" t="n">
        <v>2.47</v>
      </c>
      <c r="U1970" t="n">
        <v>2.47</v>
      </c>
      <c r="V1970" t="n">
        <v>37.72</v>
      </c>
      <c r="W1970" t="n">
        <v>37.72</v>
      </c>
      <c r="X1970" t="n">
        <v>3.24</v>
      </c>
      <c r="Y1970" t="n">
        <v>3.24</v>
      </c>
      <c r="Z1970" t="n">
        <v>7.37</v>
      </c>
      <c r="AA1970" t="n">
        <v>7.37</v>
      </c>
      <c r="AB1970" t="n">
        <v>12.34</v>
      </c>
      <c r="AC1970" t="n">
        <v>12.34</v>
      </c>
      <c r="AD1970" t="n">
        <v>12.330000000000013</v>
      </c>
      <c r="AE1970" t="n">
        <v>0.0</v>
      </c>
      <c r="AF1970" t="n">
        <v>0.0</v>
      </c>
      <c r="AG1970" t="n">
        <v>0.0</v>
      </c>
      <c r="AH1970" t="n">
        <v>0.0</v>
      </c>
      <c r="AI1970" t="n">
        <v>0.0</v>
      </c>
      <c r="AJ1970" t="n">
        <v>0.0</v>
      </c>
      <c r="AK1970" t="n">
        <v>0.0</v>
      </c>
      <c r="AL1970" t="inlineStr">
        <is>
          <t>unreconciled</t>
        </is>
      </c>
      <c r="AM1970" t="inlineStr">
        <is>
          <t>Order Amount Mismatch (POS&gt;3PO)</t>
        </is>
      </c>
      <c r="AN1970" t="n">
        <v>12.33</v>
      </c>
      <c r="AO1970" t="n">
        <f>ROUND(P1970*100/H1970,2)</f>
        <v>0.0</v>
      </c>
      <c r="AP1970" t="n">
        <f>ROUND(Q1970*100/I1970,2)</f>
        <v>0.0</v>
      </c>
      <c r="AQ1970"/>
      <c r="AR1970"/>
      <c r="AS1970" t="n">
        <v>0.0</v>
      </c>
    </row>
    <row r="1971">
      <c r="A1971" s="1" t="n">
        <v>45236.0</v>
      </c>
      <c r="B1971" s="2" t="n">
        <v>45236.75560185185</v>
      </c>
      <c r="C1971" t="inlineStr">
        <is>
          <t>3140094012086561</t>
        </is>
      </c>
      <c r="D1971" t="inlineStr">
        <is>
          <t>POS0012</t>
        </is>
      </c>
      <c r="E1971" t="inlineStr">
        <is>
          <t>76</t>
        </is>
      </c>
      <c r="F1971" t="inlineStr">
        <is>
          <t>0094</t>
        </is>
      </c>
      <c r="G1971" t="inlineStr">
        <is>
          <t>5320142579</t>
        </is>
      </c>
      <c r="H1971" t="n">
        <v>216.0</v>
      </c>
      <c r="I1971" t="n">
        <v>205.71</v>
      </c>
      <c r="J1971" t="n">
        <v>168.57</v>
      </c>
      <c r="K1971" t="inlineStr">
        <is>
          <t>sale</t>
        </is>
      </c>
      <c r="L1971" t="inlineStr">
        <is>
          <t/>
        </is>
      </c>
      <c r="M1971" t="inlineStr">
        <is>
          <t/>
        </is>
      </c>
      <c r="N1971" t="n">
        <v>0.0</v>
      </c>
      <c r="O1971" t="n">
        <v>0.0</v>
      </c>
      <c r="P1971" t="n">
        <v>164.66</v>
      </c>
      <c r="Q1971" t="n">
        <v>164.67</v>
      </c>
      <c r="R1971" t="n">
        <v>37.14</v>
      </c>
      <c r="S1971" t="n">
        <v>37.14</v>
      </c>
      <c r="T1971" t="n">
        <v>2.06</v>
      </c>
      <c r="U1971" t="n">
        <v>2.06</v>
      </c>
      <c r="V1971" t="n">
        <v>30.34</v>
      </c>
      <c r="W1971" t="n">
        <v>30.34</v>
      </c>
      <c r="X1971" t="n">
        <v>2.7</v>
      </c>
      <c r="Y1971" t="n">
        <v>2.7</v>
      </c>
      <c r="Z1971" t="n">
        <v>5.95</v>
      </c>
      <c r="AA1971" t="n">
        <v>5.95</v>
      </c>
      <c r="AB1971" t="n">
        <v>10.28</v>
      </c>
      <c r="AC1971" t="n">
        <v>10.29</v>
      </c>
      <c r="AD1971" t="n">
        <v>10.289999999999992</v>
      </c>
      <c r="AE1971" t="n">
        <v>-0.009999999999990905</v>
      </c>
      <c r="AF1971" t="n">
        <v>0.0</v>
      </c>
      <c r="AG1971" t="n">
        <v>0.0</v>
      </c>
      <c r="AH1971" t="n">
        <v>0.0</v>
      </c>
      <c r="AI1971" t="n">
        <v>0.0</v>
      </c>
      <c r="AJ1971" t="n">
        <v>0.0</v>
      </c>
      <c r="AK1971" t="n">
        <v>-0.009999999999999787</v>
      </c>
      <c r="AL1971" t="inlineStr">
        <is>
          <t>unreconciled</t>
        </is>
      </c>
      <c r="AM1971" t="inlineStr">
        <is>
          <t>Order Amount Mismatch (POS&gt;3PO)</t>
        </is>
      </c>
      <c r="AN1971" t="n">
        <v>10.29</v>
      </c>
      <c r="AO1971" t="n">
        <f>ROUND(P1971*100/H1971,2)</f>
        <v>0.0</v>
      </c>
      <c r="AP1971" t="n">
        <f>ROUND(Q1971*100/I1971,2)</f>
        <v>0.0</v>
      </c>
      <c r="AQ1971"/>
      <c r="AR1971"/>
      <c r="AS1971" t="n">
        <v>0.0</v>
      </c>
    </row>
    <row r="1972">
      <c r="A1972" s="1" t="n">
        <v>45235.0</v>
      </c>
      <c r="B1972" s="2" t="n">
        <v>45235.86907407407</v>
      </c>
      <c r="C1972" t="inlineStr">
        <is>
          <t>3140023012059862</t>
        </is>
      </c>
      <c r="D1972" t="inlineStr">
        <is>
          <t>POS0012</t>
        </is>
      </c>
      <c r="E1972" t="inlineStr">
        <is>
          <t>54</t>
        </is>
      </c>
      <c r="F1972" t="inlineStr">
        <is>
          <t>0023</t>
        </is>
      </c>
      <c r="G1972" t="inlineStr">
        <is>
          <t>5320146452</t>
        </is>
      </c>
      <c r="H1972" t="n">
        <v>616.0</v>
      </c>
      <c r="I1972" t="n">
        <v>586.65</v>
      </c>
      <c r="J1972" t="n">
        <v>549.51</v>
      </c>
      <c r="K1972" t="inlineStr">
        <is>
          <t>sale</t>
        </is>
      </c>
      <c r="L1972" t="inlineStr">
        <is>
          <t/>
        </is>
      </c>
      <c r="M1972" t="inlineStr">
        <is>
          <t/>
        </is>
      </c>
      <c r="N1972" t="n">
        <v>0.0</v>
      </c>
      <c r="O1972" t="n">
        <v>0.0</v>
      </c>
      <c r="P1972" t="n">
        <v>454.98</v>
      </c>
      <c r="Q1972" t="n">
        <v>454.97</v>
      </c>
      <c r="R1972" t="n">
        <v>37.14</v>
      </c>
      <c r="S1972" t="n">
        <v>37.14</v>
      </c>
      <c r="T1972" t="n">
        <v>5.87</v>
      </c>
      <c r="U1972" t="n">
        <v>5.87</v>
      </c>
      <c r="V1972" t="n">
        <v>98.91</v>
      </c>
      <c r="W1972" t="n">
        <v>98.91</v>
      </c>
      <c r="X1972" t="n">
        <v>7.7</v>
      </c>
      <c r="Y1972" t="n">
        <v>7.7</v>
      </c>
      <c r="Z1972" t="n">
        <v>19.19</v>
      </c>
      <c r="AA1972" t="n">
        <v>19.19</v>
      </c>
      <c r="AB1972" t="n">
        <v>29.34</v>
      </c>
      <c r="AC1972" t="n">
        <v>29.33</v>
      </c>
      <c r="AD1972" t="n">
        <v>29.350000000000023</v>
      </c>
      <c r="AE1972" t="n">
        <v>0.009999999999990905</v>
      </c>
      <c r="AF1972" t="n">
        <v>0.0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0.010000000000001563</v>
      </c>
      <c r="AL1972" t="inlineStr">
        <is>
          <t>unreconciled</t>
        </is>
      </c>
      <c r="AM1972" t="inlineStr">
        <is>
          <t>Order Amount Mismatch (POS&gt;3PO)</t>
        </is>
      </c>
      <c r="AN1972" t="n">
        <v>29.35</v>
      </c>
      <c r="AO1972" t="n">
        <f>ROUND(P1972*100/H1972,2)</f>
        <v>0.0</v>
      </c>
      <c r="AP1972" t="n">
        <f>ROUND(Q1972*100/I1972,2)</f>
        <v>0.0</v>
      </c>
      <c r="AQ1972"/>
      <c r="AR1972"/>
      <c r="AS1972" t="n">
        <v>0.0</v>
      </c>
    </row>
    <row r="1973">
      <c r="A1973" s="1" t="n">
        <v>45236.0</v>
      </c>
      <c r="B1973" s="2" t="n">
        <v>45236.79314814815</v>
      </c>
      <c r="C1973" t="inlineStr">
        <is>
          <t>3140094012086586</t>
        </is>
      </c>
      <c r="D1973" t="inlineStr">
        <is>
          <t>POS0012</t>
        </is>
      </c>
      <c r="E1973" t="inlineStr">
        <is>
          <t>01</t>
        </is>
      </c>
      <c r="F1973" t="inlineStr">
        <is>
          <t>0094</t>
        </is>
      </c>
      <c r="G1973" t="inlineStr">
        <is>
          <t>5320193140</t>
        </is>
      </c>
      <c r="H1973" t="n">
        <v>924.0</v>
      </c>
      <c r="I1973" t="n">
        <v>879.99</v>
      </c>
      <c r="J1973" t="n">
        <v>842.85</v>
      </c>
      <c r="K1973" t="inlineStr">
        <is>
          <t>sale</t>
        </is>
      </c>
      <c r="L1973" t="inlineStr">
        <is>
          <t/>
        </is>
      </c>
      <c r="M1973" t="inlineStr">
        <is>
          <t/>
        </is>
      </c>
      <c r="N1973" t="n">
        <v>0.0</v>
      </c>
      <c r="O1973" t="n">
        <v>0.0</v>
      </c>
      <c r="P1973" t="n">
        <v>678.54</v>
      </c>
      <c r="Q1973" t="n">
        <v>678.54</v>
      </c>
      <c r="R1973" t="n">
        <v>37.14</v>
      </c>
      <c r="S1973" t="n">
        <v>37.14</v>
      </c>
      <c r="T1973" t="n">
        <v>8.8</v>
      </c>
      <c r="U1973" t="n">
        <v>8.8</v>
      </c>
      <c r="V1973" t="n">
        <v>151.71</v>
      </c>
      <c r="W1973" t="n">
        <v>151.71</v>
      </c>
      <c r="X1973" t="n">
        <v>11.55</v>
      </c>
      <c r="Y1973" t="n">
        <v>11.55</v>
      </c>
      <c r="Z1973" t="n">
        <v>29.39</v>
      </c>
      <c r="AA1973" t="n">
        <v>29.39</v>
      </c>
      <c r="AB1973" t="n">
        <v>44.0</v>
      </c>
      <c r="AC1973" t="n">
        <v>44.0</v>
      </c>
      <c r="AD1973" t="n">
        <v>44.00999999999999</v>
      </c>
      <c r="AE1973" t="n">
        <v>0.0</v>
      </c>
      <c r="AF1973" t="n">
        <v>0.0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0.0</v>
      </c>
      <c r="AL1973" t="inlineStr">
        <is>
          <t>unreconciled</t>
        </is>
      </c>
      <c r="AM1973" t="inlineStr">
        <is>
          <t>Order Amount Mismatch (POS&gt;3PO)</t>
        </is>
      </c>
      <c r="AN1973" t="n">
        <v>44.01</v>
      </c>
      <c r="AO1973" t="n">
        <f>ROUND(P1973*100/H1973,2)</f>
        <v>0.0</v>
      </c>
      <c r="AP1973" t="n">
        <f>ROUND(Q1973*100/I1973,2)</f>
        <v>0.0</v>
      </c>
      <c r="AQ1973"/>
      <c r="AR1973"/>
      <c r="AS1973" t="n">
        <v>0.0</v>
      </c>
    </row>
    <row r="1974">
      <c r="A1974" s="1" t="n">
        <v>45235.0</v>
      </c>
      <c r="B1974" s="2" t="n">
        <v>45236.01587962963</v>
      </c>
      <c r="C1974" t="inlineStr">
        <is>
          <t>3140023012059945</t>
        </is>
      </c>
      <c r="D1974" t="inlineStr">
        <is>
          <t>POS0012</t>
        </is>
      </c>
      <c r="E1974" t="inlineStr">
        <is>
          <t>37</t>
        </is>
      </c>
      <c r="F1974" t="inlineStr">
        <is>
          <t>0023</t>
        </is>
      </c>
      <c r="G1974" t="inlineStr">
        <is>
          <t>5320209879</t>
        </is>
      </c>
      <c r="H1974" t="n">
        <v>428.0</v>
      </c>
      <c r="I1974" t="n">
        <v>407.62</v>
      </c>
      <c r="J1974" t="n">
        <v>370.48</v>
      </c>
      <c r="K1974" t="inlineStr">
        <is>
          <t>sale</t>
        </is>
      </c>
      <c r="L1974" t="inlineStr">
        <is>
          <t/>
        </is>
      </c>
      <c r="M1974" t="inlineStr">
        <is>
          <t/>
        </is>
      </c>
      <c r="N1974" t="n">
        <v>0.0</v>
      </c>
      <c r="O1974" t="n">
        <v>0.0</v>
      </c>
      <c r="P1974" t="n">
        <v>318.53</v>
      </c>
      <c r="Q1974" t="n">
        <v>318.54</v>
      </c>
      <c r="R1974" t="n">
        <v>37.14</v>
      </c>
      <c r="S1974" t="n">
        <v>37.14</v>
      </c>
      <c r="T1974" t="n">
        <v>4.08</v>
      </c>
      <c r="U1974" t="n">
        <v>4.08</v>
      </c>
      <c r="V1974" t="n">
        <v>66.69</v>
      </c>
      <c r="W1974" t="n">
        <v>66.69</v>
      </c>
      <c r="X1974" t="n">
        <v>5.35</v>
      </c>
      <c r="Y1974" t="n">
        <v>5.35</v>
      </c>
      <c r="Z1974" t="n">
        <v>12.97</v>
      </c>
      <c r="AA1974" t="n">
        <v>12.96</v>
      </c>
      <c r="AB1974" t="n">
        <v>20.38</v>
      </c>
      <c r="AC1974" t="n">
        <v>20.38</v>
      </c>
      <c r="AD1974" t="n">
        <v>20.379999999999995</v>
      </c>
      <c r="AE1974" t="n">
        <v>-0.010000000000047748</v>
      </c>
      <c r="AF1974" t="n">
        <v>0.0</v>
      </c>
      <c r="AG1974" t="n">
        <v>0.0</v>
      </c>
      <c r="AH1974" t="n">
        <v>0.0</v>
      </c>
      <c r="AI1974" t="n">
        <v>0.0</v>
      </c>
      <c r="AJ1974" t="n">
        <v>0.009999999999999787</v>
      </c>
      <c r="AK1974" t="n">
        <v>0.0</v>
      </c>
      <c r="AL1974" t="inlineStr">
        <is>
          <t>unreconciled</t>
        </is>
      </c>
      <c r="AM1974" t="inlineStr">
        <is>
          <t>Order Amount Mismatch (POS&gt;3PO)</t>
        </is>
      </c>
      <c r="AN1974" t="n">
        <v>20.38</v>
      </c>
      <c r="AO1974" t="n">
        <f>ROUND(P1974*100/H1974,2)</f>
        <v>0.0</v>
      </c>
      <c r="AP1974" t="n">
        <f>ROUND(Q1974*100/I1974,2)</f>
        <v>0.0</v>
      </c>
      <c r="AQ1974"/>
      <c r="AR1974"/>
      <c r="AS1974" t="n">
        <v>0.0</v>
      </c>
    </row>
    <row r="1975">
      <c r="A1975" s="1" t="n">
        <v>45236.0</v>
      </c>
      <c r="B1975" s="2" t="n">
        <v>45236.80844907407</v>
      </c>
      <c r="C1975" t="inlineStr">
        <is>
          <t>3140094012086595</t>
        </is>
      </c>
      <c r="D1975" t="inlineStr">
        <is>
          <t>POS0012</t>
        </is>
      </c>
      <c r="E1975" t="inlineStr">
        <is>
          <t>10</t>
        </is>
      </c>
      <c r="F1975" t="inlineStr">
        <is>
          <t>0094</t>
        </is>
      </c>
      <c r="G1975" t="inlineStr">
        <is>
          <t>5320211738</t>
        </is>
      </c>
      <c r="H1975" t="n">
        <v>315.0</v>
      </c>
      <c r="I1975" t="n">
        <v>300.0</v>
      </c>
      <c r="J1975" t="n">
        <v>262.86</v>
      </c>
      <c r="K1975" t="inlineStr">
        <is>
          <t>sale</t>
        </is>
      </c>
      <c r="L1975" t="inlineStr">
        <is>
          <t/>
        </is>
      </c>
      <c r="M1975" t="inlineStr">
        <is>
          <t/>
        </is>
      </c>
      <c r="N1975" t="n">
        <v>0.0</v>
      </c>
      <c r="O1975" t="n">
        <v>0.0</v>
      </c>
      <c r="P1975" t="n">
        <v>236.53</v>
      </c>
      <c r="Q1975" t="n">
        <v>236.52</v>
      </c>
      <c r="R1975" t="n">
        <v>37.14</v>
      </c>
      <c r="S1975" t="n">
        <v>37.14</v>
      </c>
      <c r="T1975" t="n">
        <v>3.0</v>
      </c>
      <c r="U1975" t="n">
        <v>3.0</v>
      </c>
      <c r="V1975" t="n">
        <v>47.31</v>
      </c>
      <c r="W1975" t="n">
        <v>47.31</v>
      </c>
      <c r="X1975" t="n">
        <v>3.94</v>
      </c>
      <c r="Y1975" t="n">
        <v>3.94</v>
      </c>
      <c r="Z1975" t="n">
        <v>9.22</v>
      </c>
      <c r="AA1975" t="n">
        <v>9.23</v>
      </c>
      <c r="AB1975" t="n">
        <v>15.0</v>
      </c>
      <c r="AC1975" t="n">
        <v>15.0</v>
      </c>
      <c r="AD1975" t="n">
        <v>15.0</v>
      </c>
      <c r="AE1975" t="n">
        <v>0.009999999999990905</v>
      </c>
      <c r="AF1975" t="n">
        <v>0.0</v>
      </c>
      <c r="AG1975" t="n">
        <v>0.0</v>
      </c>
      <c r="AH1975" t="n">
        <v>0.0</v>
      </c>
      <c r="AI1975" t="n">
        <v>0.0</v>
      </c>
      <c r="AJ1975" t="n">
        <v>-0.009999999999999787</v>
      </c>
      <c r="AK1975" t="n">
        <v>0.0</v>
      </c>
      <c r="AL1975" t="inlineStr">
        <is>
          <t>unreconciled</t>
        </is>
      </c>
      <c r="AM1975" t="inlineStr">
        <is>
          <t>Order Amount Mismatch (POS&gt;3PO)</t>
        </is>
      </c>
      <c r="AN1975" t="n">
        <v>15.0</v>
      </c>
      <c r="AO1975" t="n">
        <f>ROUND(P1975*100/H1975,2)</f>
        <v>0.0</v>
      </c>
      <c r="AP1975" t="n">
        <f>ROUND(Q1975*100/I1975,2)</f>
        <v>0.0</v>
      </c>
      <c r="AQ1975"/>
      <c r="AR1975"/>
      <c r="AS1975" t="n">
        <v>0.0</v>
      </c>
    </row>
    <row r="1976">
      <c r="A1976" s="1" t="n">
        <v>45236.0</v>
      </c>
      <c r="B1976" s="2" t="n">
        <v>45236.74056712963</v>
      </c>
      <c r="C1976" t="inlineStr">
        <is>
          <t>3140094012086555</t>
        </is>
      </c>
      <c r="D1976" t="inlineStr">
        <is>
          <t>POS0012</t>
        </is>
      </c>
      <c r="E1976" t="inlineStr">
        <is>
          <t>70</t>
        </is>
      </c>
      <c r="F1976" t="inlineStr">
        <is>
          <t>0094</t>
        </is>
      </c>
      <c r="G1976" t="inlineStr">
        <is>
          <t>5320224259</t>
        </is>
      </c>
      <c r="H1976" t="n">
        <v>279.0</v>
      </c>
      <c r="I1976" t="n">
        <v>265.72</v>
      </c>
      <c r="J1976" t="n">
        <v>228.58</v>
      </c>
      <c r="K1976" t="inlineStr">
        <is>
          <t>sale</t>
        </is>
      </c>
      <c r="L1976" t="inlineStr">
        <is>
          <t/>
        </is>
      </c>
      <c r="M1976" t="inlineStr">
        <is>
          <t/>
        </is>
      </c>
      <c r="N1976" t="n">
        <v>0.0</v>
      </c>
      <c r="O1976" t="n">
        <v>0.0</v>
      </c>
      <c r="P1976" t="n">
        <v>210.4</v>
      </c>
      <c r="Q1976" t="n">
        <v>210.38</v>
      </c>
      <c r="R1976" t="n">
        <v>37.14</v>
      </c>
      <c r="S1976" t="n">
        <v>37.14</v>
      </c>
      <c r="T1976" t="n">
        <v>2.66</v>
      </c>
      <c r="U1976" t="n">
        <v>2.66</v>
      </c>
      <c r="V1976" t="n">
        <v>41.14</v>
      </c>
      <c r="W1976" t="n">
        <v>41.14</v>
      </c>
      <c r="X1976" t="n">
        <v>3.49</v>
      </c>
      <c r="Y1976" t="n">
        <v>3.49</v>
      </c>
      <c r="Z1976" t="n">
        <v>8.03</v>
      </c>
      <c r="AA1976" t="n">
        <v>8.04</v>
      </c>
      <c r="AB1976" t="n">
        <v>13.28</v>
      </c>
      <c r="AC1976" t="n">
        <v>13.29</v>
      </c>
      <c r="AD1976" t="n">
        <v>13.279999999999973</v>
      </c>
      <c r="AE1976" t="n">
        <v>0.020000000000010232</v>
      </c>
      <c r="AF1976" t="n">
        <v>0.0</v>
      </c>
      <c r="AG1976" t="n">
        <v>0.0</v>
      </c>
      <c r="AH1976" t="n">
        <v>0.0</v>
      </c>
      <c r="AI1976" t="n">
        <v>0.0</v>
      </c>
      <c r="AJ1976" t="n">
        <v>-0.009999999999999787</v>
      </c>
      <c r="AK1976" t="n">
        <v>-0.009999999999999787</v>
      </c>
      <c r="AL1976" t="inlineStr">
        <is>
          <t>unreconciled</t>
        </is>
      </c>
      <c r="AM1976" t="inlineStr">
        <is>
          <t>Order Amount Mismatch (POS&gt;3PO)</t>
        </is>
      </c>
      <c r="AN1976" t="n">
        <v>13.28</v>
      </c>
      <c r="AO1976" t="n">
        <f>ROUND(P1976*100/H1976,2)</f>
        <v>0.0</v>
      </c>
      <c r="AP1976" t="n">
        <f>ROUND(Q1976*100/I1976,2)</f>
        <v>0.0</v>
      </c>
      <c r="AQ1976"/>
      <c r="AR1976"/>
      <c r="AS1976" t="n">
        <v>0.0</v>
      </c>
    </row>
    <row r="1977">
      <c r="A1977" s="1" t="n">
        <v>45235.0</v>
      </c>
      <c r="B1977" s="2" t="n">
        <v>45235.95920138889</v>
      </c>
      <c r="C1977" t="inlineStr">
        <is>
          <t>3140023012059911</t>
        </is>
      </c>
      <c r="D1977" t="inlineStr">
        <is>
          <t>POS0012</t>
        </is>
      </c>
      <c r="E1977" t="inlineStr">
        <is>
          <t>03</t>
        </is>
      </c>
      <c r="F1977" t="inlineStr">
        <is>
          <t>0023</t>
        </is>
      </c>
      <c r="G1977" t="inlineStr">
        <is>
          <t>5320243312</t>
        </is>
      </c>
      <c r="H1977" t="n">
        <v>337.0</v>
      </c>
      <c r="I1977" t="n">
        <v>320.95</v>
      </c>
      <c r="J1977" t="n">
        <v>283.81</v>
      </c>
      <c r="K1977" t="inlineStr">
        <is>
          <t>sale</t>
        </is>
      </c>
      <c r="L1977" t="inlineStr">
        <is>
          <t/>
        </is>
      </c>
      <c r="M1977" t="inlineStr">
        <is>
          <t/>
        </is>
      </c>
      <c r="N1977" t="n">
        <v>0.0</v>
      </c>
      <c r="O1977" t="n">
        <v>0.0</v>
      </c>
      <c r="P1977" t="n">
        <v>252.49</v>
      </c>
      <c r="Q1977" t="n">
        <v>252.47</v>
      </c>
      <c r="R1977" t="n">
        <v>37.14</v>
      </c>
      <c r="S1977" t="n">
        <v>37.14</v>
      </c>
      <c r="T1977" t="n">
        <v>3.21</v>
      </c>
      <c r="U1977" t="n">
        <v>3.21</v>
      </c>
      <c r="V1977" t="n">
        <v>51.09</v>
      </c>
      <c r="W1977" t="n">
        <v>51.09</v>
      </c>
      <c r="X1977" t="n">
        <v>4.21</v>
      </c>
      <c r="Y1977" t="n">
        <v>4.21</v>
      </c>
      <c r="Z1977" t="n">
        <v>9.95</v>
      </c>
      <c r="AA1977" t="n">
        <v>9.96</v>
      </c>
      <c r="AB1977" t="n">
        <v>16.04</v>
      </c>
      <c r="AC1977" t="n">
        <v>16.05</v>
      </c>
      <c r="AD1977" t="n">
        <v>16.05000000000001</v>
      </c>
      <c r="AE1977" t="n">
        <v>0.020000000000010232</v>
      </c>
      <c r="AF1977" t="n">
        <v>0.0</v>
      </c>
      <c r="AG1977" t="n">
        <v>0.0</v>
      </c>
      <c r="AH1977" t="n">
        <v>0.0</v>
      </c>
      <c r="AI1977" t="n">
        <v>0.0</v>
      </c>
      <c r="AJ1977" t="n">
        <v>-0.010000000000001563</v>
      </c>
      <c r="AK1977" t="n">
        <v>-0.010000000000001563</v>
      </c>
      <c r="AL1977" t="inlineStr">
        <is>
          <t>unreconciled</t>
        </is>
      </c>
      <c r="AM1977" t="inlineStr">
        <is>
          <t>Order Amount Mismatch (POS&gt;3PO)</t>
        </is>
      </c>
      <c r="AN1977" t="n">
        <v>16.05</v>
      </c>
      <c r="AO1977" t="n">
        <f>ROUND(P1977*100/H1977,2)</f>
        <v>0.0</v>
      </c>
      <c r="AP1977" t="n">
        <f>ROUND(Q1977*100/I1977,2)</f>
        <v>0.0</v>
      </c>
      <c r="AQ1977"/>
      <c r="AR1977"/>
      <c r="AS1977" t="n">
        <v>0.0</v>
      </c>
    </row>
    <row r="1978">
      <c r="A1978" s="1" t="n">
        <v>45236.0</v>
      </c>
      <c r="B1978" s="2" t="n">
        <v>45236.60039351852</v>
      </c>
      <c r="C1978" t="inlineStr">
        <is>
          <t>3140023012060011</t>
        </is>
      </c>
      <c r="D1978" t="inlineStr">
        <is>
          <t>POS0012</t>
        </is>
      </c>
      <c r="E1978" t="inlineStr">
        <is>
          <t>03</t>
        </is>
      </c>
      <c r="F1978" t="inlineStr">
        <is>
          <t>0023</t>
        </is>
      </c>
      <c r="G1978" t="inlineStr">
        <is>
          <t>5320246141</t>
        </is>
      </c>
      <c r="H1978" t="n">
        <v>619.0</v>
      </c>
      <c r="I1978" t="n">
        <v>589.52</v>
      </c>
      <c r="J1978" t="n">
        <v>552.38</v>
      </c>
      <c r="K1978" t="inlineStr">
        <is>
          <t>sale</t>
        </is>
      </c>
      <c r="L1978" t="inlineStr">
        <is>
          <t/>
        </is>
      </c>
      <c r="M1978" t="inlineStr">
        <is>
          <t/>
        </is>
      </c>
      <c r="N1978" t="n">
        <v>0.0</v>
      </c>
      <c r="O1978" t="n">
        <v>0.0</v>
      </c>
      <c r="P1978" t="n">
        <v>457.16</v>
      </c>
      <c r="Q1978" t="n">
        <v>457.14</v>
      </c>
      <c r="R1978" t="n">
        <v>37.14</v>
      </c>
      <c r="S1978" t="n">
        <v>37.14</v>
      </c>
      <c r="T1978" t="n">
        <v>5.9</v>
      </c>
      <c r="U1978" t="n">
        <v>5.9</v>
      </c>
      <c r="V1978" t="n">
        <v>99.43</v>
      </c>
      <c r="W1978" t="n">
        <v>99.43</v>
      </c>
      <c r="X1978" t="n">
        <v>7.74</v>
      </c>
      <c r="Y1978" t="n">
        <v>7.74</v>
      </c>
      <c r="Z1978" t="n">
        <v>19.29</v>
      </c>
      <c r="AA1978" t="n">
        <v>19.29</v>
      </c>
      <c r="AB1978" t="n">
        <v>29.48</v>
      </c>
      <c r="AC1978" t="n">
        <v>29.48</v>
      </c>
      <c r="AD1978" t="n">
        <v>29.480000000000018</v>
      </c>
      <c r="AE1978" t="n">
        <v>0.020000000000038654</v>
      </c>
      <c r="AF1978" t="n">
        <v>0.0</v>
      </c>
      <c r="AG1978" t="n">
        <v>0.0</v>
      </c>
      <c r="AH1978" t="n">
        <v>0.0</v>
      </c>
      <c r="AI1978" t="n">
        <v>0.0</v>
      </c>
      <c r="AJ1978" t="n">
        <v>0.0</v>
      </c>
      <c r="AK1978" t="n">
        <v>0.0</v>
      </c>
      <c r="AL1978" t="inlineStr">
        <is>
          <t>unreconciled</t>
        </is>
      </c>
      <c r="AM1978" t="inlineStr">
        <is>
          <t>Order Amount Mismatch (POS&gt;3PO)</t>
        </is>
      </c>
      <c r="AN1978" t="n">
        <v>29.48</v>
      </c>
      <c r="AO1978" t="n">
        <f>ROUND(P1978*100/H1978,2)</f>
        <v>0.0</v>
      </c>
      <c r="AP1978" t="n">
        <f>ROUND(Q1978*100/I1978,2)</f>
        <v>0.0</v>
      </c>
      <c r="AQ1978"/>
      <c r="AR1978"/>
      <c r="AS1978" t="n">
        <v>0.0</v>
      </c>
    </row>
    <row r="1979">
      <c r="A1979" s="1" t="n">
        <v>45236.0</v>
      </c>
      <c r="B1979" s="2" t="n">
        <v>45236.54877314815</v>
      </c>
      <c r="C1979" t="inlineStr">
        <is>
          <t>3140023012059991</t>
        </is>
      </c>
      <c r="D1979" t="inlineStr">
        <is>
          <t>POS0012</t>
        </is>
      </c>
      <c r="E1979" t="inlineStr">
        <is>
          <t>83</t>
        </is>
      </c>
      <c r="F1979" t="inlineStr">
        <is>
          <t>0023</t>
        </is>
      </c>
      <c r="G1979" t="inlineStr">
        <is>
          <t>5320254020</t>
        </is>
      </c>
      <c r="H1979" t="n">
        <v>552.0</v>
      </c>
      <c r="I1979" t="n">
        <v>525.72</v>
      </c>
      <c r="J1979" t="n">
        <v>488.58</v>
      </c>
      <c r="K1979" t="inlineStr">
        <is>
          <t>sale</t>
        </is>
      </c>
      <c r="L1979" t="inlineStr">
        <is>
          <t/>
        </is>
      </c>
      <c r="M1979" t="inlineStr">
        <is>
          <t/>
        </is>
      </c>
      <c r="N1979" t="n">
        <v>0.0</v>
      </c>
      <c r="O1979" t="n">
        <v>0.0</v>
      </c>
      <c r="P1979" t="n">
        <v>408.55</v>
      </c>
      <c r="Q1979" t="n">
        <v>408.54</v>
      </c>
      <c r="R1979" t="n">
        <v>37.14</v>
      </c>
      <c r="S1979" t="n">
        <v>37.14</v>
      </c>
      <c r="T1979" t="n">
        <v>5.26</v>
      </c>
      <c r="U1979" t="n">
        <v>5.26</v>
      </c>
      <c r="V1979" t="n">
        <v>87.94</v>
      </c>
      <c r="W1979" t="n">
        <v>87.94</v>
      </c>
      <c r="X1979" t="n">
        <v>6.9</v>
      </c>
      <c r="Y1979" t="n">
        <v>6.9</v>
      </c>
      <c r="Z1979" t="n">
        <v>17.07</v>
      </c>
      <c r="AA1979" t="n">
        <v>17.07</v>
      </c>
      <c r="AB1979" t="n">
        <v>26.28</v>
      </c>
      <c r="AC1979" t="n">
        <v>26.29</v>
      </c>
      <c r="AD1979" t="n">
        <v>26.279999999999973</v>
      </c>
      <c r="AE1979" t="n">
        <v>0.009999999999990905</v>
      </c>
      <c r="AF1979" t="n">
        <v>0.0</v>
      </c>
      <c r="AG1979" t="n">
        <v>0.0</v>
      </c>
      <c r="AH1979" t="n">
        <v>0.0</v>
      </c>
      <c r="AI1979" t="n">
        <v>0.0</v>
      </c>
      <c r="AJ1979" t="n">
        <v>0.0</v>
      </c>
      <c r="AK1979" t="n">
        <v>-0.00999999999999801</v>
      </c>
      <c r="AL1979" t="inlineStr">
        <is>
          <t>unreconciled</t>
        </is>
      </c>
      <c r="AM1979" t="inlineStr">
        <is>
          <t>Order Amount Mismatch (POS&gt;3PO)</t>
        </is>
      </c>
      <c r="AN1979" t="n">
        <v>26.28</v>
      </c>
      <c r="AO1979" t="n">
        <f>ROUND(P1979*100/H1979,2)</f>
        <v>0.0</v>
      </c>
      <c r="AP1979" t="n">
        <f>ROUND(Q1979*100/I1979,2)</f>
        <v>0.0</v>
      </c>
      <c r="AQ1979"/>
      <c r="AR1979"/>
      <c r="AS1979" t="n">
        <v>0.0</v>
      </c>
    </row>
    <row r="1980">
      <c r="A1980" s="1" t="n">
        <v>45236.0</v>
      </c>
      <c r="B1980" s="2" t="n">
        <v>45236.457037037035</v>
      </c>
      <c r="C1980" t="inlineStr">
        <is>
          <t>3140094012086433</t>
        </is>
      </c>
      <c r="D1980" t="inlineStr">
        <is>
          <t>POS0012</t>
        </is>
      </c>
      <c r="E1980" t="inlineStr">
        <is>
          <t>48</t>
        </is>
      </c>
      <c r="F1980" t="inlineStr">
        <is>
          <t>0094</t>
        </is>
      </c>
      <c r="G1980" t="inlineStr">
        <is>
          <t>5320269054</t>
        </is>
      </c>
      <c r="H1980" t="n">
        <v>779.0</v>
      </c>
      <c r="I1980" t="n">
        <v>741.9</v>
      </c>
      <c r="J1980" t="n">
        <v>704.76</v>
      </c>
      <c r="K1980" t="inlineStr">
        <is>
          <t>sale</t>
        </is>
      </c>
      <c r="L1980" t="inlineStr">
        <is>
          <t/>
        </is>
      </c>
      <c r="M1980" t="inlineStr">
        <is>
          <t/>
        </is>
      </c>
      <c r="N1980" t="n">
        <v>0.0</v>
      </c>
      <c r="O1980" t="n">
        <v>0.0</v>
      </c>
      <c r="P1980" t="n">
        <v>573.29</v>
      </c>
      <c r="Q1980" t="n">
        <v>573.3</v>
      </c>
      <c r="R1980" t="n">
        <v>37.14</v>
      </c>
      <c r="S1980" t="n">
        <v>37.14</v>
      </c>
      <c r="T1980" t="n">
        <v>7.42</v>
      </c>
      <c r="U1980" t="n">
        <v>7.42</v>
      </c>
      <c r="V1980" t="n">
        <v>126.86</v>
      </c>
      <c r="W1980" t="n">
        <v>126.86</v>
      </c>
      <c r="X1980" t="n">
        <v>9.74</v>
      </c>
      <c r="Y1980" t="n">
        <v>9.74</v>
      </c>
      <c r="Z1980" t="n">
        <v>24.59</v>
      </c>
      <c r="AA1980" t="n">
        <v>24.58</v>
      </c>
      <c r="AB1980" t="n">
        <v>37.1</v>
      </c>
      <c r="AC1980" t="n">
        <v>37.1</v>
      </c>
      <c r="AD1980" t="n">
        <v>37.10000000000002</v>
      </c>
      <c r="AE1980" t="n">
        <v>-0.009999999999990905</v>
      </c>
      <c r="AF1980" t="n">
        <v>0.0</v>
      </c>
      <c r="AG1980" t="n">
        <v>0.0</v>
      </c>
      <c r="AH1980" t="n">
        <v>0.0</v>
      </c>
      <c r="AI1980" t="n">
        <v>0.0</v>
      </c>
      <c r="AJ1980" t="n">
        <v>0.010000000000001563</v>
      </c>
      <c r="AK1980" t="n">
        <v>0.0</v>
      </c>
      <c r="AL1980" t="inlineStr">
        <is>
          <t>unreconciled</t>
        </is>
      </c>
      <c r="AM1980" t="inlineStr">
        <is>
          <t>Order Amount Mismatch (POS&gt;3PO)</t>
        </is>
      </c>
      <c r="AN1980" t="n">
        <v>37.1</v>
      </c>
      <c r="AO1980" t="n">
        <f>ROUND(P1980*100/H1980,2)</f>
        <v>0.0</v>
      </c>
      <c r="AP1980" t="n">
        <f>ROUND(Q1980*100/I1980,2)</f>
        <v>0.0</v>
      </c>
      <c r="AQ1980"/>
      <c r="AR1980"/>
      <c r="AS1980" t="n">
        <v>0.0</v>
      </c>
    </row>
    <row r="1981">
      <c r="A1981" s="1" t="n">
        <v>45236.0</v>
      </c>
      <c r="B1981" s="2" t="n">
        <v>45236.72488425926</v>
      </c>
      <c r="C1981" t="inlineStr">
        <is>
          <t>3140094012086543</t>
        </is>
      </c>
      <c r="D1981" t="inlineStr">
        <is>
          <t>POS0012</t>
        </is>
      </c>
      <c r="E1981" t="inlineStr">
        <is>
          <t>58</t>
        </is>
      </c>
      <c r="F1981" t="inlineStr">
        <is>
          <t>0094</t>
        </is>
      </c>
      <c r="G1981" t="inlineStr">
        <is>
          <t>5320271856</t>
        </is>
      </c>
      <c r="H1981" t="n">
        <v>183.0</v>
      </c>
      <c r="I1981" t="n">
        <v>174.29</v>
      </c>
      <c r="J1981" t="n">
        <v>137.15</v>
      </c>
      <c r="K1981" t="inlineStr">
        <is>
          <t>sale</t>
        </is>
      </c>
      <c r="L1981" t="inlineStr">
        <is>
          <t/>
        </is>
      </c>
      <c r="M1981" t="inlineStr">
        <is>
          <t/>
        </is>
      </c>
      <c r="N1981" t="n">
        <v>0.0</v>
      </c>
      <c r="O1981" t="n">
        <v>0.0</v>
      </c>
      <c r="P1981" t="n">
        <v>140.71</v>
      </c>
      <c r="Q1981" t="n">
        <v>140.72</v>
      </c>
      <c r="R1981" t="n">
        <v>37.14</v>
      </c>
      <c r="S1981" t="n">
        <v>37.14</v>
      </c>
      <c r="T1981" t="n">
        <v>1.74</v>
      </c>
      <c r="U1981" t="n">
        <v>1.74</v>
      </c>
      <c r="V1981" t="n">
        <v>24.69</v>
      </c>
      <c r="W1981" t="n">
        <v>24.69</v>
      </c>
      <c r="X1981" t="n">
        <v>2.29</v>
      </c>
      <c r="Y1981" t="n">
        <v>2.29</v>
      </c>
      <c r="Z1981" t="n">
        <v>4.86</v>
      </c>
      <c r="AA1981" t="n">
        <v>4.85</v>
      </c>
      <c r="AB1981" t="n">
        <v>8.72</v>
      </c>
      <c r="AC1981" t="n">
        <v>8.72</v>
      </c>
      <c r="AD1981" t="n">
        <v>8.710000000000008</v>
      </c>
      <c r="AE1981" t="n">
        <v>-0.009999999999990905</v>
      </c>
      <c r="AF1981" t="n">
        <v>0.0</v>
      </c>
      <c r="AG1981" t="n">
        <v>0.0</v>
      </c>
      <c r="AH1981" t="n">
        <v>0.0</v>
      </c>
      <c r="AI1981" t="n">
        <v>0.0</v>
      </c>
      <c r="AJ1981" t="n">
        <v>0.010000000000000675</v>
      </c>
      <c r="AK1981" t="n">
        <v>0.0</v>
      </c>
      <c r="AL1981" t="inlineStr">
        <is>
          <t>unreconciled</t>
        </is>
      </c>
      <c r="AM1981" t="inlineStr">
        <is>
          <t>Order Amount Mismatch (POS&gt;3PO)</t>
        </is>
      </c>
      <c r="AN1981" t="n">
        <v>8.71</v>
      </c>
      <c r="AO1981" t="n">
        <f>ROUND(P1981*100/H1981,2)</f>
        <v>0.0</v>
      </c>
      <c r="AP1981" t="n">
        <f>ROUND(Q1981*100/I1981,2)</f>
        <v>0.0</v>
      </c>
      <c r="AQ1981"/>
      <c r="AR1981"/>
      <c r="AS1981" t="n">
        <v>0.0</v>
      </c>
    </row>
    <row r="1982">
      <c r="A1982" s="1" t="n">
        <v>45236.0</v>
      </c>
      <c r="B1982" s="2" t="n">
        <v>45236.65091435185</v>
      </c>
      <c r="C1982" t="inlineStr">
        <is>
          <t>3140094012086514</t>
        </is>
      </c>
      <c r="D1982" t="inlineStr">
        <is>
          <t>POS0012</t>
        </is>
      </c>
      <c r="E1982" t="inlineStr">
        <is>
          <t>29</t>
        </is>
      </c>
      <c r="F1982" t="inlineStr">
        <is>
          <t>0094</t>
        </is>
      </c>
      <c r="G1982" t="inlineStr">
        <is>
          <t>5320273188</t>
        </is>
      </c>
      <c r="H1982" t="n">
        <v>1684.0</v>
      </c>
      <c r="I1982" t="n">
        <v>1603.8</v>
      </c>
      <c r="J1982" t="n">
        <v>1566.66</v>
      </c>
      <c r="K1982" t="inlineStr">
        <is>
          <t>sale</t>
        </is>
      </c>
      <c r="L1982" t="inlineStr">
        <is>
          <t/>
        </is>
      </c>
      <c r="M1982" t="inlineStr">
        <is>
          <t/>
        </is>
      </c>
      <c r="N1982" t="n">
        <v>0.0</v>
      </c>
      <c r="O1982" t="n">
        <v>0.0</v>
      </c>
      <c r="P1982" t="n">
        <v>1230.16</v>
      </c>
      <c r="Q1982" t="n">
        <v>1230.15</v>
      </c>
      <c r="R1982" t="n">
        <v>37.14</v>
      </c>
      <c r="S1982" t="n">
        <v>37.14</v>
      </c>
      <c r="T1982" t="n">
        <v>16.04</v>
      </c>
      <c r="U1982" t="n">
        <v>16.04</v>
      </c>
      <c r="V1982" t="n">
        <v>282.0</v>
      </c>
      <c r="W1982" t="n">
        <v>282.0</v>
      </c>
      <c r="X1982" t="n">
        <v>21.05</v>
      </c>
      <c r="Y1982" t="n">
        <v>21.05</v>
      </c>
      <c r="Z1982" t="n">
        <v>54.55</v>
      </c>
      <c r="AA1982" t="n">
        <v>54.55</v>
      </c>
      <c r="AB1982" t="n">
        <v>80.2</v>
      </c>
      <c r="AC1982" t="n">
        <v>80.19</v>
      </c>
      <c r="AD1982" t="n">
        <v>80.20000000000005</v>
      </c>
      <c r="AE1982" t="n">
        <v>0.009999999999990905</v>
      </c>
      <c r="AF1982" t="n">
        <v>0.0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0.010000000000005116</v>
      </c>
      <c r="AL1982" t="inlineStr">
        <is>
          <t>unreconciled</t>
        </is>
      </c>
      <c r="AM1982" t="inlineStr">
        <is>
          <t>Order Amount Mismatch (POS&gt;3PO)</t>
        </is>
      </c>
      <c r="AN1982" t="n">
        <v>80.2</v>
      </c>
      <c r="AO1982" t="n">
        <f>ROUND(P1982*100/H1982,2)</f>
        <v>0.0</v>
      </c>
      <c r="AP1982" t="n">
        <f>ROUND(Q1982*100/I1982,2)</f>
        <v>0.0</v>
      </c>
      <c r="AQ1982"/>
      <c r="AR1982"/>
      <c r="AS1982" t="n">
        <v>0.0</v>
      </c>
    </row>
    <row r="1983">
      <c r="A1983" s="1" t="n">
        <v>45236.0</v>
      </c>
      <c r="B1983" s="2" t="n">
        <v>45236.82890046296</v>
      </c>
      <c r="C1983" t="inlineStr">
        <is>
          <t>3140094012086611</t>
        </is>
      </c>
      <c r="D1983" t="inlineStr">
        <is>
          <t>POS0012</t>
        </is>
      </c>
      <c r="E1983" t="inlineStr">
        <is>
          <t>26</t>
        </is>
      </c>
      <c r="F1983" t="inlineStr">
        <is>
          <t>0094</t>
        </is>
      </c>
      <c r="G1983" t="inlineStr">
        <is>
          <t>5320279355</t>
        </is>
      </c>
      <c r="H1983" t="n">
        <v>277.0</v>
      </c>
      <c r="I1983" t="n">
        <v>263.81</v>
      </c>
      <c r="J1983" t="n">
        <v>226.67</v>
      </c>
      <c r="K1983" t="inlineStr">
        <is>
          <t>sale</t>
        </is>
      </c>
      <c r="L1983" t="inlineStr">
        <is>
          <t/>
        </is>
      </c>
      <c r="M1983" t="inlineStr">
        <is>
          <t/>
        </is>
      </c>
      <c r="N1983" t="n">
        <v>0.0</v>
      </c>
      <c r="O1983" t="n">
        <v>0.0</v>
      </c>
      <c r="P1983" t="n">
        <v>208.94</v>
      </c>
      <c r="Q1983" t="n">
        <v>208.94</v>
      </c>
      <c r="R1983" t="n">
        <v>37.14</v>
      </c>
      <c r="S1983" t="n">
        <v>37.14</v>
      </c>
      <c r="T1983" t="n">
        <v>2.64</v>
      </c>
      <c r="U1983" t="n">
        <v>2.64</v>
      </c>
      <c r="V1983" t="n">
        <v>40.8</v>
      </c>
      <c r="W1983" t="n">
        <v>40.8</v>
      </c>
      <c r="X1983" t="n">
        <v>3.46</v>
      </c>
      <c r="Y1983" t="n">
        <v>3.46</v>
      </c>
      <c r="Z1983" t="n">
        <v>7.97</v>
      </c>
      <c r="AA1983" t="n">
        <v>7.96</v>
      </c>
      <c r="AB1983" t="n">
        <v>13.2</v>
      </c>
      <c r="AC1983" t="n">
        <v>13.19</v>
      </c>
      <c r="AD1983" t="n">
        <v>13.189999999999998</v>
      </c>
      <c r="AE1983" t="n">
        <v>0.0</v>
      </c>
      <c r="AF1983" t="n">
        <v>0.0</v>
      </c>
      <c r="AG1983" t="n">
        <v>0.0</v>
      </c>
      <c r="AH1983" t="n">
        <v>0.0</v>
      </c>
      <c r="AI1983" t="n">
        <v>0.0</v>
      </c>
      <c r="AJ1983" t="n">
        <v>0.009999999999999787</v>
      </c>
      <c r="AK1983" t="n">
        <v>0.009999999999999787</v>
      </c>
      <c r="AL1983" t="inlineStr">
        <is>
          <t>unreconciled</t>
        </is>
      </c>
      <c r="AM1983" t="inlineStr">
        <is>
          <t>Order Amount Mismatch (POS&gt;3PO)</t>
        </is>
      </c>
      <c r="AN1983" t="n">
        <v>13.19</v>
      </c>
      <c r="AO1983" t="n">
        <f>ROUND(P1983*100/H1983,2)</f>
        <v>0.0</v>
      </c>
      <c r="AP1983" t="n">
        <f>ROUND(Q1983*100/I1983,2)</f>
        <v>0.0</v>
      </c>
      <c r="AQ1983"/>
      <c r="AR1983"/>
      <c r="AS1983" t="n">
        <v>0.0</v>
      </c>
    </row>
    <row r="1984">
      <c r="A1984" s="1" t="n">
        <v>45235.0</v>
      </c>
      <c r="B1984" s="2" t="n">
        <v>45235.95162037037</v>
      </c>
      <c r="C1984" t="inlineStr">
        <is>
          <t>3140094012086368</t>
        </is>
      </c>
      <c r="D1984" t="inlineStr">
        <is>
          <t>POS0012</t>
        </is>
      </c>
      <c r="E1984" t="inlineStr">
        <is>
          <t>83</t>
        </is>
      </c>
      <c r="F1984" t="inlineStr">
        <is>
          <t>0094</t>
        </is>
      </c>
      <c r="G1984" t="inlineStr">
        <is>
          <t>5320285379</t>
        </is>
      </c>
      <c r="H1984" t="n">
        <v>1329.0</v>
      </c>
      <c r="I1984" t="n">
        <v>1265.74</v>
      </c>
      <c r="J1984" t="n">
        <v>1228.6</v>
      </c>
      <c r="K1984" t="inlineStr">
        <is>
          <t>sale</t>
        </is>
      </c>
      <c r="L1984" t="inlineStr">
        <is>
          <t/>
        </is>
      </c>
      <c r="M1984" t="inlineStr">
        <is>
          <t/>
        </is>
      </c>
      <c r="N1984" t="n">
        <v>0.0</v>
      </c>
      <c r="O1984" t="n">
        <v>0.0</v>
      </c>
      <c r="P1984" t="n">
        <v>972.52</v>
      </c>
      <c r="Q1984" t="n">
        <v>972.51</v>
      </c>
      <c r="R1984" t="n">
        <v>37.14</v>
      </c>
      <c r="S1984" t="n">
        <v>37.14</v>
      </c>
      <c r="T1984" t="n">
        <v>12.66</v>
      </c>
      <c r="U1984" t="n">
        <v>12.66</v>
      </c>
      <c r="V1984" t="n">
        <v>221.15</v>
      </c>
      <c r="W1984" t="n">
        <v>221.15</v>
      </c>
      <c r="X1984" t="n">
        <v>16.61</v>
      </c>
      <c r="Y1984" t="n">
        <v>16.61</v>
      </c>
      <c r="Z1984" t="n">
        <v>42.8</v>
      </c>
      <c r="AA1984" t="n">
        <v>42.8</v>
      </c>
      <c r="AB1984" t="n">
        <v>63.28</v>
      </c>
      <c r="AC1984" t="n">
        <v>63.29</v>
      </c>
      <c r="AD1984" t="n">
        <v>63.25999999999999</v>
      </c>
      <c r="AE1984" t="n">
        <v>0.009999999999990905</v>
      </c>
      <c r="AF1984" t="n">
        <v>0.0</v>
      </c>
      <c r="AG1984" t="n">
        <v>0.0</v>
      </c>
      <c r="AH1984" t="n">
        <v>0.0</v>
      </c>
      <c r="AI1984" t="n">
        <v>0.0</v>
      </c>
      <c r="AJ1984" t="n">
        <v>0.0</v>
      </c>
      <c r="AK1984" t="n">
        <v>-0.00999999999999801</v>
      </c>
      <c r="AL1984" t="inlineStr">
        <is>
          <t>unreconciled</t>
        </is>
      </c>
      <c r="AM1984" t="inlineStr">
        <is>
          <t>Order Amount Mismatch (POS&gt;3PO)</t>
        </is>
      </c>
      <c r="AN1984" t="n">
        <v>63.26</v>
      </c>
      <c r="AO1984" t="n">
        <f>ROUND(P1984*100/H1984,2)</f>
        <v>0.0</v>
      </c>
      <c r="AP1984" t="n">
        <f>ROUND(Q1984*100/I1984,2)</f>
        <v>0.0</v>
      </c>
      <c r="AQ1984"/>
      <c r="AR1984"/>
      <c r="AS1984" t="n">
        <v>0.0</v>
      </c>
    </row>
    <row r="1985">
      <c r="A1985" s="1" t="n">
        <v>45235.0</v>
      </c>
      <c r="B1985" s="2" t="n">
        <v>45236.02584490741</v>
      </c>
      <c r="C1985" t="inlineStr">
        <is>
          <t>3140094012086422</t>
        </is>
      </c>
      <c r="D1985" t="inlineStr">
        <is>
          <t>POS0012</t>
        </is>
      </c>
      <c r="E1985" t="inlineStr">
        <is>
          <t>37</t>
        </is>
      </c>
      <c r="F1985" t="inlineStr">
        <is>
          <t>0094</t>
        </is>
      </c>
      <c r="G1985" t="inlineStr">
        <is>
          <t>5320296778</t>
        </is>
      </c>
      <c r="H1985" t="n">
        <v>630.0</v>
      </c>
      <c r="I1985" t="n">
        <v>600.0</v>
      </c>
      <c r="J1985" t="n">
        <v>562.86</v>
      </c>
      <c r="K1985" t="inlineStr">
        <is>
          <t>sale</t>
        </is>
      </c>
      <c r="L1985" t="inlineStr">
        <is>
          <t/>
        </is>
      </c>
      <c r="M1985" t="inlineStr">
        <is>
          <t/>
        </is>
      </c>
      <c r="N1985" t="n">
        <v>0.0</v>
      </c>
      <c r="O1985" t="n">
        <v>0.0</v>
      </c>
      <c r="P1985" t="n">
        <v>465.16</v>
      </c>
      <c r="Q1985" t="n">
        <v>465.15</v>
      </c>
      <c r="R1985" t="n">
        <v>37.14</v>
      </c>
      <c r="S1985" t="n">
        <v>37.14</v>
      </c>
      <c r="T1985" t="n">
        <v>6.0</v>
      </c>
      <c r="U1985" t="n">
        <v>6.0</v>
      </c>
      <c r="V1985" t="n">
        <v>101.31</v>
      </c>
      <c r="W1985" t="n">
        <v>101.31</v>
      </c>
      <c r="X1985" t="n">
        <v>7.88</v>
      </c>
      <c r="Y1985" t="n">
        <v>7.88</v>
      </c>
      <c r="Z1985" t="n">
        <v>19.65</v>
      </c>
      <c r="AA1985" t="n">
        <v>19.66</v>
      </c>
      <c r="AB1985" t="n">
        <v>30.0</v>
      </c>
      <c r="AC1985" t="n">
        <v>30.0</v>
      </c>
      <c r="AD1985" t="n">
        <v>30.0</v>
      </c>
      <c r="AE1985" t="n">
        <v>0.010000000000047748</v>
      </c>
      <c r="AF1985" t="n">
        <v>0.0</v>
      </c>
      <c r="AG1985" t="n">
        <v>0.0</v>
      </c>
      <c r="AH1985" t="n">
        <v>0.0</v>
      </c>
      <c r="AI1985" t="n">
        <v>0.0</v>
      </c>
      <c r="AJ1985" t="n">
        <v>-0.010000000000001563</v>
      </c>
      <c r="AK1985" t="n">
        <v>0.0</v>
      </c>
      <c r="AL1985" t="inlineStr">
        <is>
          <t>unreconciled</t>
        </is>
      </c>
      <c r="AM1985" t="inlineStr">
        <is>
          <t>Order Amount Mismatch (POS&gt;3PO)</t>
        </is>
      </c>
      <c r="AN1985" t="n">
        <v>30.0</v>
      </c>
      <c r="AO1985" t="n">
        <f>ROUND(P1985*100/H1985,2)</f>
        <v>0.0</v>
      </c>
      <c r="AP1985" t="n">
        <f>ROUND(Q1985*100/I1985,2)</f>
        <v>0.0</v>
      </c>
      <c r="AQ1985"/>
      <c r="AR1985"/>
      <c r="AS1985" t="n">
        <v>0.0</v>
      </c>
    </row>
    <row r="1986">
      <c r="A1986" s="1" t="n">
        <v>45235.0</v>
      </c>
      <c r="B1986" s="2" t="n">
        <v>45235.871875</v>
      </c>
      <c r="C1986" t="inlineStr">
        <is>
          <t>3140094012086287</t>
        </is>
      </c>
      <c r="D1986" t="inlineStr">
        <is>
          <t>POS0012</t>
        </is>
      </c>
      <c r="E1986" t="inlineStr">
        <is>
          <t>02</t>
        </is>
      </c>
      <c r="F1986" t="inlineStr">
        <is>
          <t>0094</t>
        </is>
      </c>
      <c r="G1986" t="inlineStr">
        <is>
          <t>5320296899</t>
        </is>
      </c>
      <c r="H1986" t="n">
        <v>279.0</v>
      </c>
      <c r="I1986" t="n">
        <v>265.71</v>
      </c>
      <c r="J1986" t="n">
        <v>228.57</v>
      </c>
      <c r="K1986" t="inlineStr">
        <is>
          <t>sale</t>
        </is>
      </c>
      <c r="L1986" t="inlineStr">
        <is>
          <t/>
        </is>
      </c>
      <c r="M1986" t="inlineStr">
        <is>
          <t/>
        </is>
      </c>
      <c r="N1986" t="n">
        <v>0.0</v>
      </c>
      <c r="O1986" t="n">
        <v>0.0</v>
      </c>
      <c r="P1986" t="n">
        <v>210.39</v>
      </c>
      <c r="Q1986" t="n">
        <v>210.39</v>
      </c>
      <c r="R1986" t="n">
        <v>37.14</v>
      </c>
      <c r="S1986" t="n">
        <v>37.14</v>
      </c>
      <c r="T1986" t="n">
        <v>2.66</v>
      </c>
      <c r="U1986" t="n">
        <v>2.66</v>
      </c>
      <c r="V1986" t="n">
        <v>41.14</v>
      </c>
      <c r="W1986" t="n">
        <v>41.14</v>
      </c>
      <c r="X1986" t="n">
        <v>3.49</v>
      </c>
      <c r="Y1986" t="n">
        <v>3.49</v>
      </c>
      <c r="Z1986" t="n">
        <v>8.03</v>
      </c>
      <c r="AA1986" t="n">
        <v>8.04</v>
      </c>
      <c r="AB1986" t="n">
        <v>13.28</v>
      </c>
      <c r="AC1986" t="n">
        <v>13.29</v>
      </c>
      <c r="AD1986" t="n">
        <v>13.29000000000002</v>
      </c>
      <c r="AE1986" t="n">
        <v>0.0</v>
      </c>
      <c r="AF1986" t="n">
        <v>0.0</v>
      </c>
      <c r="AG1986" t="n">
        <v>0.0</v>
      </c>
      <c r="AH1986" t="n">
        <v>0.0</v>
      </c>
      <c r="AI1986" t="n">
        <v>0.0</v>
      </c>
      <c r="AJ1986" t="n">
        <v>-0.009999999999999787</v>
      </c>
      <c r="AK1986" t="n">
        <v>-0.009999999999999787</v>
      </c>
      <c r="AL1986" t="inlineStr">
        <is>
          <t>unreconciled</t>
        </is>
      </c>
      <c r="AM1986" t="inlineStr">
        <is>
          <t>Order Amount Mismatch (POS&gt;3PO)</t>
        </is>
      </c>
      <c r="AN1986" t="n">
        <v>13.29</v>
      </c>
      <c r="AO1986" t="n">
        <f>ROUND(P1986*100/H1986,2)</f>
        <v>0.0</v>
      </c>
      <c r="AP1986" t="n">
        <f>ROUND(Q1986*100/I1986,2)</f>
        <v>0.0</v>
      </c>
      <c r="AQ1986"/>
      <c r="AR1986"/>
      <c r="AS1986" t="n">
        <v>0.0</v>
      </c>
    </row>
    <row r="1987">
      <c r="A1987" s="1" t="n">
        <v>45236.0</v>
      </c>
      <c r="B1987" s="2" t="n">
        <v>45236.88636574074</v>
      </c>
      <c r="C1987" t="inlineStr">
        <is>
          <t>3140094012086658</t>
        </is>
      </c>
      <c r="D1987" t="inlineStr">
        <is>
          <t>POS0012</t>
        </is>
      </c>
      <c r="E1987" t="inlineStr">
        <is>
          <t>73</t>
        </is>
      </c>
      <c r="F1987" t="inlineStr">
        <is>
          <t>0094</t>
        </is>
      </c>
      <c r="G1987" t="inlineStr">
        <is>
          <t>5320318164</t>
        </is>
      </c>
      <c r="H1987" t="n">
        <v>279.0</v>
      </c>
      <c r="I1987" t="n">
        <v>265.72</v>
      </c>
      <c r="J1987" t="n">
        <v>228.58</v>
      </c>
      <c r="K1987" t="inlineStr">
        <is>
          <t>sale</t>
        </is>
      </c>
      <c r="L1987" t="inlineStr">
        <is>
          <t/>
        </is>
      </c>
      <c r="M1987" t="inlineStr">
        <is>
          <t/>
        </is>
      </c>
      <c r="N1987" t="n">
        <v>0.0</v>
      </c>
      <c r="O1987" t="n">
        <v>0.0</v>
      </c>
      <c r="P1987" t="n">
        <v>210.4</v>
      </c>
      <c r="Q1987" t="n">
        <v>210.38</v>
      </c>
      <c r="R1987" t="n">
        <v>37.14</v>
      </c>
      <c r="S1987" t="n">
        <v>37.14</v>
      </c>
      <c r="T1987" t="n">
        <v>2.66</v>
      </c>
      <c r="U1987" t="n">
        <v>2.66</v>
      </c>
      <c r="V1987" t="n">
        <v>41.14</v>
      </c>
      <c r="W1987" t="n">
        <v>41.14</v>
      </c>
      <c r="X1987" t="n">
        <v>3.49</v>
      </c>
      <c r="Y1987" t="n">
        <v>3.49</v>
      </c>
      <c r="Z1987" t="n">
        <v>8.03</v>
      </c>
      <c r="AA1987" t="n">
        <v>8.04</v>
      </c>
      <c r="AB1987" t="n">
        <v>13.28</v>
      </c>
      <c r="AC1987" t="n">
        <v>13.29</v>
      </c>
      <c r="AD1987" t="n">
        <v>13.279999999999973</v>
      </c>
      <c r="AE1987" t="n">
        <v>0.020000000000010232</v>
      </c>
      <c r="AF1987" t="n">
        <v>0.0</v>
      </c>
      <c r="AG1987" t="n">
        <v>0.0</v>
      </c>
      <c r="AH1987" t="n">
        <v>0.0</v>
      </c>
      <c r="AI1987" t="n">
        <v>0.0</v>
      </c>
      <c r="AJ1987" t="n">
        <v>-0.009999999999999787</v>
      </c>
      <c r="AK1987" t="n">
        <v>-0.009999999999999787</v>
      </c>
      <c r="AL1987" t="inlineStr">
        <is>
          <t>unreconciled</t>
        </is>
      </c>
      <c r="AM1987" t="inlineStr">
        <is>
          <t>Order Amount Mismatch (POS&gt;3PO)</t>
        </is>
      </c>
      <c r="AN1987" t="n">
        <v>13.28</v>
      </c>
      <c r="AO1987" t="n">
        <f>ROUND(P1987*100/H1987,2)</f>
        <v>0.0</v>
      </c>
      <c r="AP1987" t="n">
        <f>ROUND(Q1987*100/I1987,2)</f>
        <v>0.0</v>
      </c>
      <c r="AQ1987"/>
      <c r="AR1987"/>
      <c r="AS1987" t="n">
        <v>0.0</v>
      </c>
    </row>
    <row r="1988">
      <c r="A1988" s="1" t="n">
        <v>45236.0</v>
      </c>
      <c r="B1988" s="2" t="n">
        <v>45236.718252314815</v>
      </c>
      <c r="C1988" t="inlineStr">
        <is>
          <t>3140094012086538</t>
        </is>
      </c>
      <c r="D1988" t="inlineStr">
        <is>
          <t>POS0012</t>
        </is>
      </c>
      <c r="E1988" t="inlineStr">
        <is>
          <t>53</t>
        </is>
      </c>
      <c r="F1988" t="inlineStr">
        <is>
          <t>0094</t>
        </is>
      </c>
      <c r="G1988" t="inlineStr">
        <is>
          <t>5320327873</t>
        </is>
      </c>
      <c r="H1988" t="n">
        <v>364.0</v>
      </c>
      <c r="I1988" t="n">
        <v>346.66</v>
      </c>
      <c r="J1988" t="n">
        <v>309.52</v>
      </c>
      <c r="K1988" t="inlineStr">
        <is>
          <t>sale</t>
        </is>
      </c>
      <c r="L1988" t="inlineStr">
        <is>
          <t/>
        </is>
      </c>
      <c r="M1988" t="inlineStr">
        <is>
          <t/>
        </is>
      </c>
      <c r="N1988" t="n">
        <v>0.0</v>
      </c>
      <c r="O1988" t="n">
        <v>0.0</v>
      </c>
      <c r="P1988" t="n">
        <v>272.08</v>
      </c>
      <c r="Q1988" t="n">
        <v>272.07</v>
      </c>
      <c r="R1988" t="n">
        <v>37.14</v>
      </c>
      <c r="S1988" t="n">
        <v>37.14</v>
      </c>
      <c r="T1988" t="n">
        <v>3.47</v>
      </c>
      <c r="U1988" t="n">
        <v>3.47</v>
      </c>
      <c r="V1988" t="n">
        <v>55.71</v>
      </c>
      <c r="W1988" t="n">
        <v>55.71</v>
      </c>
      <c r="X1988" t="n">
        <v>4.55</v>
      </c>
      <c r="Y1988" t="n">
        <v>4.55</v>
      </c>
      <c r="Z1988" t="n">
        <v>10.85</v>
      </c>
      <c r="AA1988" t="n">
        <v>10.85</v>
      </c>
      <c r="AB1988" t="n">
        <v>17.34</v>
      </c>
      <c r="AC1988" t="n">
        <v>17.33</v>
      </c>
      <c r="AD1988" t="n">
        <v>17.339999999999975</v>
      </c>
      <c r="AE1988" t="n">
        <v>0.009999999999990905</v>
      </c>
      <c r="AF1988" t="n">
        <v>0.0</v>
      </c>
      <c r="AG1988" t="n">
        <v>0.0</v>
      </c>
      <c r="AH1988" t="n">
        <v>0.0</v>
      </c>
      <c r="AI1988" t="n">
        <v>0.0</v>
      </c>
      <c r="AJ1988" t="n">
        <v>0.0</v>
      </c>
      <c r="AK1988" t="n">
        <v>0.010000000000001563</v>
      </c>
      <c r="AL1988" t="inlineStr">
        <is>
          <t>unreconciled</t>
        </is>
      </c>
      <c r="AM1988" t="inlineStr">
        <is>
          <t>Order Amount Mismatch (POS&gt;3PO)</t>
        </is>
      </c>
      <c r="AN1988" t="n">
        <v>17.34</v>
      </c>
      <c r="AO1988" t="n">
        <f>ROUND(P1988*100/H1988,2)</f>
        <v>0.0</v>
      </c>
      <c r="AP1988" t="n">
        <f>ROUND(Q1988*100/I1988,2)</f>
        <v>0.0</v>
      </c>
      <c r="AQ1988"/>
      <c r="AR1988"/>
      <c r="AS1988" t="n">
        <v>0.0</v>
      </c>
    </row>
    <row r="1989">
      <c r="A1989" s="1" t="n">
        <v>45235.0</v>
      </c>
      <c r="B1989" s="2" t="n">
        <v>45235.86980324074</v>
      </c>
      <c r="C1989" t="inlineStr">
        <is>
          <t>3140094012086282</t>
        </is>
      </c>
      <c r="D1989" t="inlineStr">
        <is>
          <t>POS0012</t>
        </is>
      </c>
      <c r="E1989" t="inlineStr">
        <is>
          <t>97</t>
        </is>
      </c>
      <c r="F1989" t="inlineStr">
        <is>
          <t>0094</t>
        </is>
      </c>
      <c r="G1989" t="inlineStr">
        <is>
          <t>5320329588</t>
        </is>
      </c>
      <c r="H1989" t="n">
        <v>1192.0</v>
      </c>
      <c r="I1989" t="n">
        <v>1135.24</v>
      </c>
      <c r="J1989" t="n">
        <v>1098.1</v>
      </c>
      <c r="K1989" t="inlineStr">
        <is>
          <t>sale</t>
        </is>
      </c>
      <c r="L1989" t="inlineStr">
        <is>
          <t/>
        </is>
      </c>
      <c r="M1989" t="inlineStr">
        <is>
          <t/>
        </is>
      </c>
      <c r="N1989" t="n">
        <v>0.0</v>
      </c>
      <c r="O1989" t="n">
        <v>0.0</v>
      </c>
      <c r="P1989" t="n">
        <v>873.07</v>
      </c>
      <c r="Q1989" t="n">
        <v>873.05</v>
      </c>
      <c r="R1989" t="n">
        <v>37.14</v>
      </c>
      <c r="S1989" t="n">
        <v>37.14</v>
      </c>
      <c r="T1989" t="n">
        <v>11.35</v>
      </c>
      <c r="U1989" t="n">
        <v>11.35</v>
      </c>
      <c r="V1989" t="n">
        <v>197.66</v>
      </c>
      <c r="W1989" t="n">
        <v>197.66</v>
      </c>
      <c r="X1989" t="n">
        <v>14.9</v>
      </c>
      <c r="Y1989" t="n">
        <v>14.9</v>
      </c>
      <c r="Z1989" t="n">
        <v>38.26</v>
      </c>
      <c r="AA1989" t="n">
        <v>38.26</v>
      </c>
      <c r="AB1989" t="n">
        <v>56.76</v>
      </c>
      <c r="AC1989" t="n">
        <v>56.76</v>
      </c>
      <c r="AD1989" t="n">
        <v>56.75999999999999</v>
      </c>
      <c r="AE1989" t="n">
        <v>0.020000000000095497</v>
      </c>
      <c r="AF1989" t="n">
        <v>0.0</v>
      </c>
      <c r="AG1989" t="n">
        <v>0.0</v>
      </c>
      <c r="AH1989" t="n">
        <v>0.0</v>
      </c>
      <c r="AI1989" t="n">
        <v>0.0</v>
      </c>
      <c r="AJ1989" t="n">
        <v>0.0</v>
      </c>
      <c r="AK1989" t="n">
        <v>0.0</v>
      </c>
      <c r="AL1989" t="inlineStr">
        <is>
          <t>unreconciled</t>
        </is>
      </c>
      <c r="AM1989" t="inlineStr">
        <is>
          <t>Order Amount Mismatch (POS&gt;3PO)</t>
        </is>
      </c>
      <c r="AN1989" t="n">
        <v>56.76</v>
      </c>
      <c r="AO1989" t="n">
        <f>ROUND(P1989*100/H1989,2)</f>
        <v>0.0</v>
      </c>
      <c r="AP1989" t="n">
        <f>ROUND(Q1989*100/I1989,2)</f>
        <v>0.0</v>
      </c>
      <c r="AQ1989"/>
      <c r="AR1989"/>
      <c r="AS1989" t="n">
        <v>0.0</v>
      </c>
    </row>
    <row r="1990">
      <c r="A1990" s="1" t="n">
        <v>45235.0</v>
      </c>
      <c r="B1990" s="2" t="n">
        <v>45235.92017361111</v>
      </c>
      <c r="C1990" t="inlineStr">
        <is>
          <t>3140094012086336</t>
        </is>
      </c>
      <c r="D1990" t="inlineStr">
        <is>
          <t>POS0012</t>
        </is>
      </c>
      <c r="E1990" t="inlineStr">
        <is>
          <t>51</t>
        </is>
      </c>
      <c r="F1990" t="inlineStr">
        <is>
          <t>0094</t>
        </is>
      </c>
      <c r="G1990" t="inlineStr">
        <is>
          <t>5320355025</t>
        </is>
      </c>
      <c r="H1990" t="n">
        <v>245.00000000000003</v>
      </c>
      <c r="I1990" t="n">
        <v>233.33</v>
      </c>
      <c r="J1990" t="n">
        <v>196.19</v>
      </c>
      <c r="K1990" t="inlineStr">
        <is>
          <t>sale</t>
        </is>
      </c>
      <c r="L1990" t="inlineStr">
        <is>
          <t/>
        </is>
      </c>
      <c r="M1990" t="inlineStr">
        <is>
          <t/>
        </is>
      </c>
      <c r="N1990" t="n">
        <v>0.0</v>
      </c>
      <c r="O1990" t="n">
        <v>0.0</v>
      </c>
      <c r="P1990" t="n">
        <v>185.72</v>
      </c>
      <c r="Q1990" t="n">
        <v>185.71</v>
      </c>
      <c r="R1990" t="n">
        <v>37.14</v>
      </c>
      <c r="S1990" t="n">
        <v>37.14</v>
      </c>
      <c r="T1990" t="n">
        <v>2.33</v>
      </c>
      <c r="U1990" t="n">
        <v>2.33</v>
      </c>
      <c r="V1990" t="n">
        <v>35.31</v>
      </c>
      <c r="W1990" t="n">
        <v>35.31</v>
      </c>
      <c r="X1990" t="n">
        <v>3.06</v>
      </c>
      <c r="Y1990" t="n">
        <v>3.06</v>
      </c>
      <c r="Z1990" t="n">
        <v>6.91</v>
      </c>
      <c r="AA1990" t="n">
        <v>6.91</v>
      </c>
      <c r="AB1990" t="n">
        <v>11.66</v>
      </c>
      <c r="AC1990" t="n">
        <v>11.67</v>
      </c>
      <c r="AD1990" t="n">
        <v>11.670000000000016</v>
      </c>
      <c r="AE1990" t="n">
        <v>0.009999999999990905</v>
      </c>
      <c r="AF1990" t="n">
        <v>0.0</v>
      </c>
      <c r="AG1990" t="n">
        <v>0.0</v>
      </c>
      <c r="AH1990" t="n">
        <v>0.0</v>
      </c>
      <c r="AI1990" t="n">
        <v>0.0</v>
      </c>
      <c r="AJ1990" t="n">
        <v>0.0</v>
      </c>
      <c r="AK1990" t="n">
        <v>-0.009999999999999787</v>
      </c>
      <c r="AL1990" t="inlineStr">
        <is>
          <t>unreconciled</t>
        </is>
      </c>
      <c r="AM1990" t="inlineStr">
        <is>
          <t>Order Amount Mismatch (POS&gt;3PO)</t>
        </is>
      </c>
      <c r="AN1990" t="n">
        <v>11.67</v>
      </c>
      <c r="AO1990" t="n">
        <f>ROUND(P1990*100/H1990,2)</f>
        <v>0.0</v>
      </c>
      <c r="AP1990" t="n">
        <f>ROUND(Q1990*100/I1990,2)</f>
        <v>0.0</v>
      </c>
      <c r="AQ1990"/>
      <c r="AR1990"/>
      <c r="AS1990" t="n">
        <v>0.0</v>
      </c>
    </row>
    <row r="1991">
      <c r="A1991" s="1" t="n">
        <v>45236.0</v>
      </c>
      <c r="B1991" s="2" t="n">
        <v>45236.65913194444</v>
      </c>
      <c r="C1991" t="inlineStr">
        <is>
          <t>3140023012060035</t>
        </is>
      </c>
      <c r="D1991" t="inlineStr">
        <is>
          <t>POS0012</t>
        </is>
      </c>
      <c r="E1991" t="inlineStr">
        <is>
          <t>27</t>
        </is>
      </c>
      <c r="F1991" t="inlineStr">
        <is>
          <t>0023</t>
        </is>
      </c>
      <c r="G1991" t="inlineStr">
        <is>
          <t>5320364716</t>
        </is>
      </c>
      <c r="H1991" t="n">
        <v>303.0</v>
      </c>
      <c r="I1991" t="n">
        <v>288.57</v>
      </c>
      <c r="J1991" t="n">
        <v>251.43</v>
      </c>
      <c r="K1991" t="inlineStr">
        <is>
          <t>sale</t>
        </is>
      </c>
      <c r="L1991" t="inlineStr">
        <is>
          <t/>
        </is>
      </c>
      <c r="M1991" t="inlineStr">
        <is>
          <t/>
        </is>
      </c>
      <c r="N1991" t="n">
        <v>0.0</v>
      </c>
      <c r="O1991" t="n">
        <v>0.0</v>
      </c>
      <c r="P1991" t="n">
        <v>227.8</v>
      </c>
      <c r="Q1991" t="n">
        <v>227.79</v>
      </c>
      <c r="R1991" t="n">
        <v>37.14</v>
      </c>
      <c r="S1991" t="n">
        <v>37.14</v>
      </c>
      <c r="T1991" t="n">
        <v>2.89</v>
      </c>
      <c r="U1991" t="n">
        <v>2.89</v>
      </c>
      <c r="V1991" t="n">
        <v>45.26</v>
      </c>
      <c r="W1991" t="n">
        <v>45.26</v>
      </c>
      <c r="X1991" t="n">
        <v>3.79</v>
      </c>
      <c r="Y1991" t="n">
        <v>3.79</v>
      </c>
      <c r="Z1991" t="n">
        <v>8.83</v>
      </c>
      <c r="AA1991" t="n">
        <v>8.83</v>
      </c>
      <c r="AB1991" t="n">
        <v>14.42</v>
      </c>
      <c r="AC1991" t="n">
        <v>14.43</v>
      </c>
      <c r="AD1991" t="n">
        <v>14.430000000000007</v>
      </c>
      <c r="AE1991" t="n">
        <v>0.010000000000019327</v>
      </c>
      <c r="AF1991" t="n">
        <v>0.0</v>
      </c>
      <c r="AG1991" t="n">
        <v>0.0</v>
      </c>
      <c r="AH1991" t="n">
        <v>0.0</v>
      </c>
      <c r="AI1991" t="n">
        <v>0.0</v>
      </c>
      <c r="AJ1991" t="n">
        <v>0.0</v>
      </c>
      <c r="AK1991" t="n">
        <v>-0.009999999999999787</v>
      </c>
      <c r="AL1991" t="inlineStr">
        <is>
          <t>unreconciled</t>
        </is>
      </c>
      <c r="AM1991" t="inlineStr">
        <is>
          <t>Order Amount Mismatch (POS&gt;3PO)</t>
        </is>
      </c>
      <c r="AN1991" t="n">
        <v>14.43</v>
      </c>
      <c r="AO1991" t="n">
        <f>ROUND(P1991*100/H1991,2)</f>
        <v>0.0</v>
      </c>
      <c r="AP1991" t="n">
        <f>ROUND(Q1991*100/I1991,2)</f>
        <v>0.0</v>
      </c>
      <c r="AQ1991"/>
      <c r="AR1991"/>
      <c r="AS1991" t="n">
        <v>0.0</v>
      </c>
    </row>
    <row r="1992">
      <c r="A1992" s="1" t="n">
        <v>45236.0</v>
      </c>
      <c r="B1992" s="2" t="n">
        <v>45236.731527777774</v>
      </c>
      <c r="C1992" t="inlineStr">
        <is>
          <t>3140094012086549</t>
        </is>
      </c>
      <c r="D1992" t="inlineStr">
        <is>
          <t>POS0012</t>
        </is>
      </c>
      <c r="E1992" t="inlineStr">
        <is>
          <t>64</t>
        </is>
      </c>
      <c r="F1992" t="inlineStr">
        <is>
          <t>0094</t>
        </is>
      </c>
      <c r="G1992" t="inlineStr">
        <is>
          <t>5320370510</t>
        </is>
      </c>
      <c r="H1992" t="n">
        <v>314.0</v>
      </c>
      <c r="I1992" t="n">
        <v>299.04</v>
      </c>
      <c r="J1992" t="n">
        <v>261.9</v>
      </c>
      <c r="K1992" t="inlineStr">
        <is>
          <t>sale</t>
        </is>
      </c>
      <c r="L1992" t="inlineStr">
        <is>
          <t/>
        </is>
      </c>
      <c r="M1992" t="inlineStr">
        <is>
          <t/>
        </is>
      </c>
      <c r="N1992" t="n">
        <v>0.0</v>
      </c>
      <c r="O1992" t="n">
        <v>0.0</v>
      </c>
      <c r="P1992" t="n">
        <v>235.8</v>
      </c>
      <c r="Q1992" t="n">
        <v>235.78</v>
      </c>
      <c r="R1992" t="n">
        <v>37.14</v>
      </c>
      <c r="S1992" t="n">
        <v>37.14</v>
      </c>
      <c r="T1992" t="n">
        <v>2.99</v>
      </c>
      <c r="U1992" t="n">
        <v>2.99</v>
      </c>
      <c r="V1992" t="n">
        <v>47.14</v>
      </c>
      <c r="W1992" t="n">
        <v>47.14</v>
      </c>
      <c r="X1992" t="n">
        <v>3.92</v>
      </c>
      <c r="Y1992" t="n">
        <v>3.92</v>
      </c>
      <c r="Z1992" t="n">
        <v>9.19</v>
      </c>
      <c r="AA1992" t="n">
        <v>9.2</v>
      </c>
      <c r="AB1992" t="n">
        <v>14.96</v>
      </c>
      <c r="AC1992" t="n">
        <v>14.95</v>
      </c>
      <c r="AD1992" t="n">
        <v>14.95999999999998</v>
      </c>
      <c r="AE1992" t="n">
        <v>0.020000000000010232</v>
      </c>
      <c r="AF1992" t="n">
        <v>0.0</v>
      </c>
      <c r="AG1992" t="n">
        <v>0.0</v>
      </c>
      <c r="AH1992" t="n">
        <v>0.0</v>
      </c>
      <c r="AI1992" t="n">
        <v>0.0</v>
      </c>
      <c r="AJ1992" t="n">
        <v>-0.009999999999999787</v>
      </c>
      <c r="AK1992" t="n">
        <v>0.010000000000001563</v>
      </c>
      <c r="AL1992" t="inlineStr">
        <is>
          <t>unreconciled</t>
        </is>
      </c>
      <c r="AM1992" t="inlineStr">
        <is>
          <t>Order Amount Mismatch (POS&gt;3PO)</t>
        </is>
      </c>
      <c r="AN1992" t="n">
        <v>14.96</v>
      </c>
      <c r="AO1992" t="n">
        <f>ROUND(P1992*100/H1992,2)</f>
        <v>0.0</v>
      </c>
      <c r="AP1992" t="n">
        <f>ROUND(Q1992*100/I1992,2)</f>
        <v>0.0</v>
      </c>
      <c r="AQ1992"/>
      <c r="AR1992"/>
      <c r="AS1992" t="n">
        <v>0.0</v>
      </c>
    </row>
    <row r="1993">
      <c r="A1993" s="1" t="n">
        <v>45236.0</v>
      </c>
      <c r="B1993" s="2" t="n">
        <v>45236.53423611111</v>
      </c>
      <c r="C1993" t="inlineStr">
        <is>
          <t>3140094012086444</t>
        </is>
      </c>
      <c r="D1993" t="inlineStr">
        <is>
          <t>POS0012</t>
        </is>
      </c>
      <c r="E1993" t="inlineStr">
        <is>
          <t>59</t>
        </is>
      </c>
      <c r="F1993" t="inlineStr">
        <is>
          <t>0094</t>
        </is>
      </c>
      <c r="G1993" t="inlineStr">
        <is>
          <t>5320372424</t>
        </is>
      </c>
      <c r="H1993" t="n">
        <v>399.0</v>
      </c>
      <c r="I1993" t="n">
        <v>342.87</v>
      </c>
      <c r="J1993" t="n">
        <v>342.87</v>
      </c>
      <c r="K1993" t="inlineStr">
        <is>
          <t>addition</t>
        </is>
      </c>
      <c r="L1993" t="inlineStr">
        <is>
          <t/>
        </is>
      </c>
      <c r="M1993" t="inlineStr">
        <is>
          <t/>
        </is>
      </c>
      <c r="N1993" t="n">
        <v>0.0</v>
      </c>
      <c r="O1993" t="n">
        <v>0.0</v>
      </c>
      <c r="P1993" t="n">
        <v>297.74</v>
      </c>
      <c r="Q1993" t="n">
        <v>297.49</v>
      </c>
      <c r="R1993" t="n">
        <v>37.14</v>
      </c>
      <c r="S1993" t="n">
        <v>0.0</v>
      </c>
      <c r="T1993" t="n">
        <v>0.0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 t="n">
        <v>19.0</v>
      </c>
      <c r="AC1993" t="n">
        <v>19.0</v>
      </c>
      <c r="AD1993" t="n">
        <v>56.129999999999995</v>
      </c>
      <c r="AE1993" t="n">
        <v>0.25</v>
      </c>
      <c r="AF1993" t="n">
        <v>37.14</v>
      </c>
      <c r="AG1993" t="n">
        <v>0.0</v>
      </c>
      <c r="AH1993" t="n">
        <v>0.0</v>
      </c>
      <c r="AI1993" t="n">
        <v>0.0</v>
      </c>
      <c r="AJ1993" t="n">
        <v>0.0</v>
      </c>
      <c r="AK1993" t="n">
        <v>0.0</v>
      </c>
      <c r="AL1993" t="inlineStr">
        <is>
          <t>unreconciled</t>
        </is>
      </c>
      <c r="AM1993" t="inlineStr">
        <is>
          <t>Packaging Charge Mismatch</t>
        </is>
      </c>
      <c r="AN1993" t="n">
        <v>37.14</v>
      </c>
      <c r="AO1993" t="n">
        <f>ROUND(P1993*100/H1993,2)</f>
        <v>0.0</v>
      </c>
      <c r="AP1993" t="n">
        <f>ROUND(Q1993*100/I1993,2)</f>
        <v>0.0</v>
      </c>
      <c r="AQ1993"/>
      <c r="AR1993"/>
      <c r="AS1993" t="n">
        <v>0.0</v>
      </c>
    </row>
    <row r="1994">
      <c r="A1994" s="1" t="n">
        <v>45236.0</v>
      </c>
      <c r="B1994" s="2" t="n">
        <v>45236.71826388889</v>
      </c>
      <c r="C1994" t="inlineStr">
        <is>
          <t>3140094012086540</t>
        </is>
      </c>
      <c r="D1994" t="inlineStr">
        <is>
          <t>POS0012</t>
        </is>
      </c>
      <c r="E1994" t="inlineStr">
        <is>
          <t>55</t>
        </is>
      </c>
      <c r="F1994" t="inlineStr">
        <is>
          <t>0094</t>
        </is>
      </c>
      <c r="G1994" t="inlineStr">
        <is>
          <t>5320383462</t>
        </is>
      </c>
      <c r="H1994" t="n">
        <v>324.0</v>
      </c>
      <c r="I1994" t="n">
        <v>308.57</v>
      </c>
      <c r="J1994" t="n">
        <v>271.43</v>
      </c>
      <c r="K1994" t="inlineStr">
        <is>
          <t>sale</t>
        </is>
      </c>
      <c r="L1994" t="inlineStr">
        <is>
          <t/>
        </is>
      </c>
      <c r="M1994" t="inlineStr">
        <is>
          <t/>
        </is>
      </c>
      <c r="N1994" t="n">
        <v>0.0</v>
      </c>
      <c r="O1994" t="n">
        <v>0.0</v>
      </c>
      <c r="P1994" t="n">
        <v>243.05</v>
      </c>
      <c r="Q1994" t="n">
        <v>243.04</v>
      </c>
      <c r="R1994" t="n">
        <v>37.14</v>
      </c>
      <c r="S1994" t="n">
        <v>37.14</v>
      </c>
      <c r="T1994" t="n">
        <v>3.09</v>
      </c>
      <c r="U1994" t="n">
        <v>3.09</v>
      </c>
      <c r="V1994" t="n">
        <v>48.86</v>
      </c>
      <c r="W1994" t="n">
        <v>48.86</v>
      </c>
      <c r="X1994" t="n">
        <v>4.05</v>
      </c>
      <c r="Y1994" t="n">
        <v>4.05</v>
      </c>
      <c r="Z1994" t="n">
        <v>9.52</v>
      </c>
      <c r="AA1994" t="n">
        <v>9.52</v>
      </c>
      <c r="AB1994" t="n">
        <v>15.42</v>
      </c>
      <c r="AC1994" t="n">
        <v>15.43</v>
      </c>
      <c r="AD1994" t="n">
        <v>15.430000000000007</v>
      </c>
      <c r="AE1994" t="n">
        <v>0.010000000000019327</v>
      </c>
      <c r="AF1994" t="n">
        <v>0.0</v>
      </c>
      <c r="AG1994" t="n">
        <v>0.0</v>
      </c>
      <c r="AH1994" t="n">
        <v>0.0</v>
      </c>
      <c r="AI1994" t="n">
        <v>0.0</v>
      </c>
      <c r="AJ1994" t="n">
        <v>0.0</v>
      </c>
      <c r="AK1994" t="n">
        <v>-0.009999999999999787</v>
      </c>
      <c r="AL1994" t="inlineStr">
        <is>
          <t>unreconciled</t>
        </is>
      </c>
      <c r="AM1994" t="inlineStr">
        <is>
          <t>Order Amount Mismatch (POS&gt;3PO)</t>
        </is>
      </c>
      <c r="AN1994" t="n">
        <v>15.43</v>
      </c>
      <c r="AO1994" t="n">
        <f>ROUND(P1994*100/H1994,2)</f>
        <v>0.0</v>
      </c>
      <c r="AP1994" t="n">
        <f>ROUND(Q1994*100/I1994,2)</f>
        <v>0.0</v>
      </c>
      <c r="AQ1994"/>
      <c r="AR1994"/>
      <c r="AS1994" t="n">
        <v>0.0</v>
      </c>
    </row>
    <row r="1995">
      <c r="A1995" s="1" t="n">
        <v>45236.0</v>
      </c>
      <c r="B1995" s="2" t="n">
        <v>45236.61898148148</v>
      </c>
      <c r="C1995" t="inlineStr">
        <is>
          <t>3140094012086494</t>
        </is>
      </c>
      <c r="D1995" t="inlineStr">
        <is>
          <t>POS0012</t>
        </is>
      </c>
      <c r="E1995" t="inlineStr">
        <is>
          <t>09</t>
        </is>
      </c>
      <c r="F1995" t="inlineStr">
        <is>
          <t>0094</t>
        </is>
      </c>
      <c r="G1995" t="inlineStr">
        <is>
          <t>5320383881</t>
        </is>
      </c>
      <c r="H1995" t="n">
        <v>203.0</v>
      </c>
      <c r="I1995" t="n">
        <v>193.33</v>
      </c>
      <c r="J1995" t="n">
        <v>156.19</v>
      </c>
      <c r="K1995" t="inlineStr">
        <is>
          <t>sale</t>
        </is>
      </c>
      <c r="L1995" t="inlineStr">
        <is>
          <t/>
        </is>
      </c>
      <c r="M1995" t="inlineStr">
        <is>
          <t/>
        </is>
      </c>
      <c r="N1995" t="n">
        <v>0.0</v>
      </c>
      <c r="O1995" t="n">
        <v>0.0</v>
      </c>
      <c r="P1995" t="n">
        <v>155.23</v>
      </c>
      <c r="Q1995" t="n">
        <v>155.24</v>
      </c>
      <c r="R1995" t="n">
        <v>37.14</v>
      </c>
      <c r="S1995" t="n">
        <v>37.14</v>
      </c>
      <c r="T1995" t="n">
        <v>1.93</v>
      </c>
      <c r="U1995" t="n">
        <v>1.93</v>
      </c>
      <c r="V1995" t="n">
        <v>28.11</v>
      </c>
      <c r="W1995" t="n">
        <v>28.11</v>
      </c>
      <c r="X1995" t="n">
        <v>2.54</v>
      </c>
      <c r="Y1995" t="n">
        <v>2.54</v>
      </c>
      <c r="Z1995" t="n">
        <v>5.52</v>
      </c>
      <c r="AA1995" t="n">
        <v>5.52</v>
      </c>
      <c r="AB1995" t="n">
        <v>9.66</v>
      </c>
      <c r="AC1995" t="n">
        <v>9.67</v>
      </c>
      <c r="AD1995" t="n">
        <v>9.669999999999987</v>
      </c>
      <c r="AE1995" t="n">
        <v>-0.010000000000019327</v>
      </c>
      <c r="AF1995" t="n">
        <v>0.0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-0.009999999999999787</v>
      </c>
      <c r="AL1995" t="inlineStr">
        <is>
          <t>unreconciled</t>
        </is>
      </c>
      <c r="AM1995" t="inlineStr">
        <is>
          <t>Order Amount Mismatch (POS&gt;3PO)</t>
        </is>
      </c>
      <c r="AN1995" t="n">
        <v>9.67</v>
      </c>
      <c r="AO1995" t="n">
        <f>ROUND(P1995*100/H1995,2)</f>
        <v>0.0</v>
      </c>
      <c r="AP1995" t="n">
        <f>ROUND(Q1995*100/I1995,2)</f>
        <v>0.0</v>
      </c>
      <c r="AQ1995"/>
      <c r="AR1995"/>
      <c r="AS1995" t="n">
        <v>0.0</v>
      </c>
    </row>
    <row r="1996">
      <c r="A1996" s="1" t="n">
        <v>45235.0</v>
      </c>
      <c r="B1996" s="2" t="n">
        <v>45235.95190972222</v>
      </c>
      <c r="C1996" t="inlineStr">
        <is>
          <t>3140094012086367</t>
        </is>
      </c>
      <c r="D1996" t="inlineStr">
        <is>
          <t>POS0012</t>
        </is>
      </c>
      <c r="E1996" t="inlineStr">
        <is>
          <t>82</t>
        </is>
      </c>
      <c r="F1996" t="inlineStr">
        <is>
          <t>0094</t>
        </is>
      </c>
      <c r="G1996" t="inlineStr">
        <is>
          <t>5320390899</t>
        </is>
      </c>
      <c r="H1996" t="n">
        <v>148.0</v>
      </c>
      <c r="I1996" t="n">
        <v>140.95</v>
      </c>
      <c r="J1996" t="n">
        <v>103.81</v>
      </c>
      <c r="K1996" t="inlineStr">
        <is>
          <t>sale</t>
        </is>
      </c>
      <c r="L1996" t="inlineStr">
        <is>
          <t/>
        </is>
      </c>
      <c r="M1996" t="inlineStr">
        <is>
          <t/>
        </is>
      </c>
      <c r="N1996" t="n">
        <v>0.0</v>
      </c>
      <c r="O1996" t="n">
        <v>0.0</v>
      </c>
      <c r="P1996" t="n">
        <v>115.3</v>
      </c>
      <c r="Q1996" t="n">
        <v>115.3</v>
      </c>
      <c r="R1996" t="n">
        <v>37.14</v>
      </c>
      <c r="S1996" t="n">
        <v>37.14</v>
      </c>
      <c r="T1996" t="n">
        <v>1.41</v>
      </c>
      <c r="U1996" t="n">
        <v>1.41</v>
      </c>
      <c r="V1996" t="n">
        <v>18.69</v>
      </c>
      <c r="W1996" t="n">
        <v>18.69</v>
      </c>
      <c r="X1996" t="n">
        <v>1.85</v>
      </c>
      <c r="Y1996" t="n">
        <v>1.85</v>
      </c>
      <c r="Z1996" t="n">
        <v>3.7</v>
      </c>
      <c r="AA1996" t="n">
        <v>3.69</v>
      </c>
      <c r="AB1996" t="n">
        <v>7.04</v>
      </c>
      <c r="AC1996" t="n">
        <v>7.05</v>
      </c>
      <c r="AD1996" t="n">
        <v>7.050000000000011</v>
      </c>
      <c r="AE1996" t="n">
        <v>0.0</v>
      </c>
      <c r="AF1996" t="n">
        <v>0.0</v>
      </c>
      <c r="AG1996" t="n">
        <v>0.0</v>
      </c>
      <c r="AH1996" t="n">
        <v>0.0</v>
      </c>
      <c r="AI1996" t="n">
        <v>0.0</v>
      </c>
      <c r="AJ1996" t="n">
        <v>0.010000000000000231</v>
      </c>
      <c r="AK1996" t="n">
        <v>-0.009999999999999787</v>
      </c>
      <c r="AL1996" t="inlineStr">
        <is>
          <t>unreconciled</t>
        </is>
      </c>
      <c r="AM1996" t="inlineStr">
        <is>
          <t>Order Amount Mismatch (POS&gt;3PO)</t>
        </is>
      </c>
      <c r="AN1996" t="n">
        <v>7.05</v>
      </c>
      <c r="AO1996" t="n">
        <f>ROUND(P1996*100/H1996,2)</f>
        <v>0.0</v>
      </c>
      <c r="AP1996" t="n">
        <f>ROUND(Q1996*100/I1996,2)</f>
        <v>0.0</v>
      </c>
      <c r="AQ1996"/>
      <c r="AR1996"/>
      <c r="AS1996" t="n">
        <v>0.0</v>
      </c>
    </row>
    <row r="1997">
      <c r="A1997" s="1" t="n">
        <v>45235.0</v>
      </c>
      <c r="B1997" s="2" t="n">
        <v>45235.87679398148</v>
      </c>
      <c r="C1997" t="inlineStr">
        <is>
          <t>3140023012059871</t>
        </is>
      </c>
      <c r="D1997" t="inlineStr">
        <is>
          <t>POS0012</t>
        </is>
      </c>
      <c r="E1997" t="inlineStr">
        <is>
          <t>63</t>
        </is>
      </c>
      <c r="F1997" t="inlineStr">
        <is>
          <t>0023</t>
        </is>
      </c>
      <c r="G1997" t="inlineStr">
        <is>
          <t>5320400786</t>
        </is>
      </c>
      <c r="H1997" t="n">
        <v>246.00000000000003</v>
      </c>
      <c r="I1997" t="n">
        <v>234.28</v>
      </c>
      <c r="J1997" t="n">
        <v>197.14</v>
      </c>
      <c r="K1997" t="inlineStr">
        <is>
          <t>sale</t>
        </is>
      </c>
      <c r="L1997" t="inlineStr">
        <is>
          <t/>
        </is>
      </c>
      <c r="M1997" t="inlineStr">
        <is>
          <t/>
        </is>
      </c>
      <c r="N1997" t="n">
        <v>0.0</v>
      </c>
      <c r="O1997" t="n">
        <v>0.0</v>
      </c>
      <c r="P1997" t="n">
        <v>186.44</v>
      </c>
      <c r="Q1997" t="n">
        <v>186.43</v>
      </c>
      <c r="R1997" t="n">
        <v>37.14</v>
      </c>
      <c r="S1997" t="n">
        <v>37.14</v>
      </c>
      <c r="T1997" t="n">
        <v>2.34</v>
      </c>
      <c r="U1997" t="n">
        <v>2.34</v>
      </c>
      <c r="V1997" t="n">
        <v>35.49</v>
      </c>
      <c r="W1997" t="n">
        <v>35.49</v>
      </c>
      <c r="X1997" t="n">
        <v>3.07</v>
      </c>
      <c r="Y1997" t="n">
        <v>3.08</v>
      </c>
      <c r="Z1997" t="n">
        <v>6.94</v>
      </c>
      <c r="AA1997" t="n">
        <v>6.94</v>
      </c>
      <c r="AB1997" t="n">
        <v>11.72</v>
      </c>
      <c r="AC1997" t="n">
        <v>11.72</v>
      </c>
      <c r="AD1997" t="n">
        <v>11.720000000000027</v>
      </c>
      <c r="AE1997" t="n">
        <v>0.009999999999990905</v>
      </c>
      <c r="AF1997" t="n">
        <v>0.0</v>
      </c>
      <c r="AG1997" t="n">
        <v>0.0</v>
      </c>
      <c r="AH1997" t="n">
        <v>0.0</v>
      </c>
      <c r="AI1997" t="n">
        <v>-0.010000000000000231</v>
      </c>
      <c r="AJ1997" t="n">
        <v>0.0</v>
      </c>
      <c r="AK1997" t="n">
        <v>0.0</v>
      </c>
      <c r="AL1997" t="inlineStr">
        <is>
          <t>unreconciled</t>
        </is>
      </c>
      <c r="AM1997" t="inlineStr">
        <is>
          <t>Order Amount Mismatch (POS&gt;3PO)</t>
        </is>
      </c>
      <c r="AN1997" t="n">
        <v>11.72</v>
      </c>
      <c r="AO1997" t="n">
        <f>ROUND(P1997*100/H1997,2)</f>
        <v>0.0</v>
      </c>
      <c r="AP1997" t="n">
        <f>ROUND(Q1997*100/I1997,2)</f>
        <v>0.0</v>
      </c>
      <c r="AQ1997"/>
      <c r="AR1997"/>
      <c r="AS1997" t="n">
        <v>0.0</v>
      </c>
    </row>
    <row r="1998">
      <c r="A1998" s="1" t="n">
        <v>45236.0</v>
      </c>
      <c r="B1998" s="2" t="n">
        <v>45236.44553240741</v>
      </c>
      <c r="C1998" t="inlineStr">
        <is>
          <t>3140094012086428</t>
        </is>
      </c>
      <c r="D1998" t="inlineStr">
        <is>
          <t>POS0012</t>
        </is>
      </c>
      <c r="E1998" t="inlineStr">
        <is>
          <t>43</t>
        </is>
      </c>
      <c r="F1998" t="inlineStr">
        <is>
          <t>0094</t>
        </is>
      </c>
      <c r="G1998" t="inlineStr">
        <is>
          <t>5320417987</t>
        </is>
      </c>
      <c r="H1998" t="n">
        <v>275.0</v>
      </c>
      <c r="I1998" t="n">
        <v>261.9</v>
      </c>
      <c r="J1998" t="n">
        <v>224.76</v>
      </c>
      <c r="K1998" t="inlineStr">
        <is>
          <t>sale</t>
        </is>
      </c>
      <c r="L1998" t="inlineStr">
        <is>
          <t/>
        </is>
      </c>
      <c r="M1998" t="inlineStr">
        <is>
          <t/>
        </is>
      </c>
      <c r="N1998" t="n">
        <v>0.0</v>
      </c>
      <c r="O1998" t="n">
        <v>0.0</v>
      </c>
      <c r="P1998" t="n">
        <v>207.48</v>
      </c>
      <c r="Q1998" t="n">
        <v>207.48</v>
      </c>
      <c r="R1998" t="n">
        <v>37.14</v>
      </c>
      <c r="S1998" t="n">
        <v>37.14</v>
      </c>
      <c r="T1998" t="n">
        <v>2.62</v>
      </c>
      <c r="U1998" t="n">
        <v>2.62</v>
      </c>
      <c r="V1998" t="n">
        <v>40.46</v>
      </c>
      <c r="W1998" t="n">
        <v>40.46</v>
      </c>
      <c r="X1998" t="n">
        <v>3.44</v>
      </c>
      <c r="Y1998" t="n">
        <v>3.44</v>
      </c>
      <c r="Z1998" t="n">
        <v>7.9</v>
      </c>
      <c r="AA1998" t="n">
        <v>7.9</v>
      </c>
      <c r="AB1998" t="n">
        <v>13.1</v>
      </c>
      <c r="AC1998" t="n">
        <v>13.1</v>
      </c>
      <c r="AD1998" t="n">
        <v>13.100000000000023</v>
      </c>
      <c r="AE1998" t="n">
        <v>0.0</v>
      </c>
      <c r="AF1998" t="n">
        <v>0.0</v>
      </c>
      <c r="AG1998" t="n">
        <v>0.0</v>
      </c>
      <c r="AH1998" t="n">
        <v>0.0</v>
      </c>
      <c r="AI1998" t="n">
        <v>0.0</v>
      </c>
      <c r="AJ1998" t="n">
        <v>0.0</v>
      </c>
      <c r="AK1998" t="n">
        <v>0.0</v>
      </c>
      <c r="AL1998" t="inlineStr">
        <is>
          <t>unreconciled</t>
        </is>
      </c>
      <c r="AM1998" t="inlineStr">
        <is>
          <t>Order Amount Mismatch (POS&gt;3PO)</t>
        </is>
      </c>
      <c r="AN1998" t="n">
        <v>13.1</v>
      </c>
      <c r="AO1998" t="n">
        <f>ROUND(P1998*100/H1998,2)</f>
        <v>0.0</v>
      </c>
      <c r="AP1998" t="n">
        <f>ROUND(Q1998*100/I1998,2)</f>
        <v>0.0</v>
      </c>
      <c r="AQ1998"/>
      <c r="AR1998"/>
      <c r="AS1998" t="n">
        <v>0.0</v>
      </c>
    </row>
    <row r="1999">
      <c r="A1999" s="1" t="n">
        <v>45236.0</v>
      </c>
      <c r="B1999" s="2" t="n">
        <v>45236.83965277778</v>
      </c>
      <c r="C1999" t="inlineStr">
        <is>
          <t>3140094012086619</t>
        </is>
      </c>
      <c r="D1999" t="inlineStr">
        <is>
          <t>POS0012</t>
        </is>
      </c>
      <c r="E1999" t="inlineStr">
        <is>
          <t>34</t>
        </is>
      </c>
      <c r="F1999" t="inlineStr">
        <is>
          <t>0094</t>
        </is>
      </c>
      <c r="G1999" t="inlineStr">
        <is>
          <t>5320426176</t>
        </is>
      </c>
      <c r="H1999" t="n">
        <v>257.0</v>
      </c>
      <c r="I1999" t="n">
        <v>244.76</v>
      </c>
      <c r="J1999" t="n">
        <v>207.62</v>
      </c>
      <c r="K1999" t="inlineStr">
        <is>
          <t>sale</t>
        </is>
      </c>
      <c r="L1999" t="inlineStr">
        <is>
          <t/>
        </is>
      </c>
      <c r="M1999" t="inlineStr">
        <is>
          <t/>
        </is>
      </c>
      <c r="N1999" t="n">
        <v>0.0</v>
      </c>
      <c r="O1999" t="n">
        <v>0.0</v>
      </c>
      <c r="P1999" t="n">
        <v>194.43</v>
      </c>
      <c r="Q1999" t="n">
        <v>194.42</v>
      </c>
      <c r="R1999" t="n">
        <v>37.14</v>
      </c>
      <c r="S1999" t="n">
        <v>37.14</v>
      </c>
      <c r="T1999" t="n">
        <v>2.45</v>
      </c>
      <c r="U1999" t="n">
        <v>2.45</v>
      </c>
      <c r="V1999" t="n">
        <v>37.37</v>
      </c>
      <c r="W1999" t="n">
        <v>37.37</v>
      </c>
      <c r="X1999" t="n">
        <v>3.21</v>
      </c>
      <c r="Y1999" t="n">
        <v>3.21</v>
      </c>
      <c r="Z1999" t="n">
        <v>7.3</v>
      </c>
      <c r="AA1999" t="n">
        <v>7.31</v>
      </c>
      <c r="AB1999" t="n">
        <v>12.24</v>
      </c>
      <c r="AC1999" t="n">
        <v>12.24</v>
      </c>
      <c r="AD1999" t="n">
        <v>12.240000000000009</v>
      </c>
      <c r="AE1999" t="n">
        <v>0.010000000000019327</v>
      </c>
      <c r="AF1999" t="n">
        <v>0.0</v>
      </c>
      <c r="AG1999" t="n">
        <v>0.0</v>
      </c>
      <c r="AH1999" t="n">
        <v>0.0</v>
      </c>
      <c r="AI1999" t="n">
        <v>0.0</v>
      </c>
      <c r="AJ1999" t="n">
        <v>-0.009999999999999787</v>
      </c>
      <c r="AK1999" t="n">
        <v>0.0</v>
      </c>
      <c r="AL1999" t="inlineStr">
        <is>
          <t>unreconciled</t>
        </is>
      </c>
      <c r="AM1999" t="inlineStr">
        <is>
          <t>Order Amount Mismatch (POS&gt;3PO)</t>
        </is>
      </c>
      <c r="AN1999" t="n">
        <v>12.24</v>
      </c>
      <c r="AO1999" t="n">
        <f>ROUND(P1999*100/H1999,2)</f>
        <v>0.0</v>
      </c>
      <c r="AP1999" t="n">
        <f>ROUND(Q1999*100/I1999,2)</f>
        <v>0.0</v>
      </c>
      <c r="AQ1999"/>
      <c r="AR1999"/>
      <c r="AS1999" t="n">
        <v>0.0</v>
      </c>
    </row>
    <row r="2000">
      <c r="A2000" s="1" t="n">
        <v>45236.0</v>
      </c>
      <c r="B2000" s="2" t="n">
        <v>45236.89873842592</v>
      </c>
      <c r="C2000" t="inlineStr">
        <is>
          <t>3140094012086670</t>
        </is>
      </c>
      <c r="D2000" t="inlineStr">
        <is>
          <t>POS0012</t>
        </is>
      </c>
      <c r="E2000" t="inlineStr">
        <is>
          <t>85</t>
        </is>
      </c>
      <c r="F2000" t="inlineStr">
        <is>
          <t>0094</t>
        </is>
      </c>
      <c r="G2000" t="inlineStr">
        <is>
          <t>5320433751</t>
        </is>
      </c>
      <c r="H2000" t="n">
        <v>325.0</v>
      </c>
      <c r="I2000" t="n">
        <v>309.52</v>
      </c>
      <c r="J2000" t="n">
        <v>272.38</v>
      </c>
      <c r="K2000" t="inlineStr">
        <is>
          <t>sale</t>
        </is>
      </c>
      <c r="L2000" t="inlineStr">
        <is>
          <t/>
        </is>
      </c>
      <c r="M2000" t="inlineStr">
        <is>
          <t/>
        </is>
      </c>
      <c r="N2000" t="n">
        <v>0.0</v>
      </c>
      <c r="O2000" t="n">
        <v>0.0</v>
      </c>
      <c r="P2000" t="n">
        <v>243.77</v>
      </c>
      <c r="Q2000" t="n">
        <v>243.77</v>
      </c>
      <c r="R2000" t="n">
        <v>37.14</v>
      </c>
      <c r="S2000" t="n">
        <v>37.14</v>
      </c>
      <c r="T2000" t="n">
        <v>3.1</v>
      </c>
      <c r="U2000" t="n">
        <v>3.1</v>
      </c>
      <c r="V2000" t="n">
        <v>49.03</v>
      </c>
      <c r="W2000" t="n">
        <v>49.03</v>
      </c>
      <c r="X2000" t="n">
        <v>4.06</v>
      </c>
      <c r="Y2000" t="n">
        <v>4.06</v>
      </c>
      <c r="Z2000" t="n">
        <v>9.56</v>
      </c>
      <c r="AA2000" t="n">
        <v>9.56</v>
      </c>
      <c r="AB2000" t="n">
        <v>15.48</v>
      </c>
      <c r="AC2000" t="n">
        <v>15.48</v>
      </c>
      <c r="AD2000" t="n">
        <v>15.480000000000018</v>
      </c>
      <c r="AE2000" t="n">
        <v>0.0</v>
      </c>
      <c r="AF2000" t="n">
        <v>0.0</v>
      </c>
      <c r="AG2000" t="n">
        <v>0.0</v>
      </c>
      <c r="AH2000" t="n">
        <v>0.0</v>
      </c>
      <c r="AI2000" t="n">
        <v>0.0</v>
      </c>
      <c r="AJ2000" t="n">
        <v>0.0</v>
      </c>
      <c r="AK2000" t="n">
        <v>0.0</v>
      </c>
      <c r="AL2000" t="inlineStr">
        <is>
          <t>unreconciled</t>
        </is>
      </c>
      <c r="AM2000" t="inlineStr">
        <is>
          <t>Order Amount Mismatch (POS&gt;3PO)</t>
        </is>
      </c>
      <c r="AN2000" t="n">
        <v>15.48</v>
      </c>
      <c r="AO2000" t="n">
        <f>ROUND(P2000*100/H2000,2)</f>
        <v>0.0</v>
      </c>
      <c r="AP2000" t="n">
        <f>ROUND(Q2000*100/I2000,2)</f>
        <v>0.0</v>
      </c>
      <c r="AQ2000"/>
      <c r="AR2000"/>
      <c r="AS2000" t="n">
        <v>0.0</v>
      </c>
    </row>
    <row r="2001">
      <c r="A2001" s="1" t="n">
        <v>45236.0</v>
      </c>
      <c r="B2001" s="2" t="n">
        <v>45236.556296296294</v>
      </c>
      <c r="C2001" t="inlineStr">
        <is>
          <t>3140023012059995</t>
        </is>
      </c>
      <c r="D2001" t="inlineStr">
        <is>
          <t>POS0012</t>
        </is>
      </c>
      <c r="E2001" t="inlineStr">
        <is>
          <t>87</t>
        </is>
      </c>
      <c r="F2001" t="inlineStr">
        <is>
          <t>0023</t>
        </is>
      </c>
      <c r="G2001" t="inlineStr">
        <is>
          <t>5320466692</t>
        </is>
      </c>
      <c r="H2001" t="n">
        <v>827.0</v>
      </c>
      <c r="I2001" t="n">
        <v>787.63</v>
      </c>
      <c r="J2001" t="n">
        <v>750.49</v>
      </c>
      <c r="K2001" t="inlineStr">
        <is>
          <t>sale</t>
        </is>
      </c>
      <c r="L2001" t="inlineStr">
        <is>
          <t/>
        </is>
      </c>
      <c r="M2001" t="inlineStr">
        <is>
          <t/>
        </is>
      </c>
      <c r="N2001" t="n">
        <v>0.0</v>
      </c>
      <c r="O2001" t="n">
        <v>0.0</v>
      </c>
      <c r="P2001" t="n">
        <v>608.14</v>
      </c>
      <c r="Q2001" t="n">
        <v>608.14</v>
      </c>
      <c r="R2001" t="n">
        <v>37.14</v>
      </c>
      <c r="S2001" t="n">
        <v>37.14</v>
      </c>
      <c r="T2001" t="n">
        <v>7.88</v>
      </c>
      <c r="U2001" t="n">
        <v>7.88</v>
      </c>
      <c r="V2001" t="n">
        <v>135.09</v>
      </c>
      <c r="W2001" t="n">
        <v>135.09</v>
      </c>
      <c r="X2001" t="n">
        <v>10.34</v>
      </c>
      <c r="Y2001" t="n">
        <v>10.34</v>
      </c>
      <c r="Z2001" t="n">
        <v>26.18</v>
      </c>
      <c r="AA2001" t="n">
        <v>26.18</v>
      </c>
      <c r="AB2001" t="n">
        <v>39.38</v>
      </c>
      <c r="AC2001" t="n">
        <v>39.38</v>
      </c>
      <c r="AD2001" t="n">
        <v>39.370000000000005</v>
      </c>
      <c r="AE2001" t="n">
        <v>0.0</v>
      </c>
      <c r="AF2001" t="n">
        <v>0.0</v>
      </c>
      <c r="AG2001" t="n">
        <v>0.0</v>
      </c>
      <c r="AH2001" t="n">
        <v>0.0</v>
      </c>
      <c r="AI2001" t="n">
        <v>0.0</v>
      </c>
      <c r="AJ2001" t="n">
        <v>0.0</v>
      </c>
      <c r="AK2001" t="n">
        <v>0.0</v>
      </c>
      <c r="AL2001" t="inlineStr">
        <is>
          <t>unreconciled</t>
        </is>
      </c>
      <c r="AM2001" t="inlineStr">
        <is>
          <t>Order Amount Mismatch (POS&gt;3PO)</t>
        </is>
      </c>
      <c r="AN2001" t="n">
        <v>39.37</v>
      </c>
      <c r="AO2001" t="n">
        <f>ROUND(P2001*100/H2001,2)</f>
        <v>0.0</v>
      </c>
      <c r="AP2001" t="n">
        <f>ROUND(Q2001*100/I2001,2)</f>
        <v>0.0</v>
      </c>
      <c r="AQ2001"/>
      <c r="AR2001"/>
      <c r="AS2001" t="n">
        <v>0.0</v>
      </c>
    </row>
    <row r="2002">
      <c r="A2002" s="1" t="n">
        <v>45235.0</v>
      </c>
      <c r="B2002" s="2" t="n">
        <v>45235.987025462964</v>
      </c>
      <c r="C2002" t="inlineStr">
        <is>
          <t>3140094012086396</t>
        </is>
      </c>
      <c r="D2002" t="inlineStr">
        <is>
          <t>POS0012</t>
        </is>
      </c>
      <c r="E2002" t="inlineStr">
        <is>
          <t>11</t>
        </is>
      </c>
      <c r="F2002" t="inlineStr">
        <is>
          <t>0094</t>
        </is>
      </c>
      <c r="G2002" t="inlineStr">
        <is>
          <t>5320486775</t>
        </is>
      </c>
      <c r="H2002" t="n">
        <v>268.0</v>
      </c>
      <c r="I2002" t="n">
        <v>255.24</v>
      </c>
      <c r="J2002" t="n">
        <v>218.1</v>
      </c>
      <c r="K2002" t="inlineStr">
        <is>
          <t>sale</t>
        </is>
      </c>
      <c r="L2002" t="inlineStr">
        <is>
          <t/>
        </is>
      </c>
      <c r="M2002" t="inlineStr">
        <is>
          <t/>
        </is>
      </c>
      <c r="N2002" t="n">
        <v>0.0</v>
      </c>
      <c r="O2002" t="n">
        <v>0.0</v>
      </c>
      <c r="P2002" t="n">
        <v>202.41</v>
      </c>
      <c r="Q2002" t="n">
        <v>202.39</v>
      </c>
      <c r="R2002" t="n">
        <v>37.14</v>
      </c>
      <c r="S2002" t="n">
        <v>37.14</v>
      </c>
      <c r="T2002" t="n">
        <v>2.55</v>
      </c>
      <c r="U2002" t="n">
        <v>2.55</v>
      </c>
      <c r="V2002" t="n">
        <v>39.26</v>
      </c>
      <c r="W2002" t="n">
        <v>39.26</v>
      </c>
      <c r="X2002" t="n">
        <v>3.35</v>
      </c>
      <c r="Y2002" t="n">
        <v>3.35</v>
      </c>
      <c r="Z2002" t="n">
        <v>7.67</v>
      </c>
      <c r="AA2002" t="n">
        <v>7.67</v>
      </c>
      <c r="AB2002" t="n">
        <v>12.76</v>
      </c>
      <c r="AC2002" t="n">
        <v>12.76</v>
      </c>
      <c r="AD2002" t="n">
        <v>12.759999999999991</v>
      </c>
      <c r="AE2002" t="n">
        <v>0.020000000000010232</v>
      </c>
      <c r="AF2002" t="n">
        <v>0.0</v>
      </c>
      <c r="AG2002" t="n">
        <v>0.0</v>
      </c>
      <c r="AH2002" t="n">
        <v>0.0</v>
      </c>
      <c r="AI2002" t="n">
        <v>0.0</v>
      </c>
      <c r="AJ2002" t="n">
        <v>0.0</v>
      </c>
      <c r="AK2002" t="n">
        <v>0.0</v>
      </c>
      <c r="AL2002" t="inlineStr">
        <is>
          <t>unreconciled</t>
        </is>
      </c>
      <c r="AM2002" t="inlineStr">
        <is>
          <t>Order Amount Mismatch (POS&gt;3PO)</t>
        </is>
      </c>
      <c r="AN2002" t="n">
        <v>12.76</v>
      </c>
      <c r="AO2002" t="n">
        <f>ROUND(P2002*100/H2002,2)</f>
        <v>0.0</v>
      </c>
      <c r="AP2002" t="n">
        <f>ROUND(Q2002*100/I2002,2)</f>
        <v>0.0</v>
      </c>
      <c r="AQ2002"/>
      <c r="AR2002"/>
      <c r="AS2002" t="n">
        <v>0.0</v>
      </c>
    </row>
    <row r="2003">
      <c r="A2003" s="1" t="n">
        <v>45236.0</v>
      </c>
      <c r="B2003" s="2" t="n">
        <v>45236.86730324074</v>
      </c>
      <c r="C2003" t="inlineStr">
        <is>
          <t>3140023012060100</t>
        </is>
      </c>
      <c r="D2003" t="inlineStr">
        <is>
          <t>POS0012</t>
        </is>
      </c>
      <c r="E2003" t="inlineStr">
        <is>
          <t>91</t>
        </is>
      </c>
      <c r="F2003" t="inlineStr">
        <is>
          <t>0023</t>
        </is>
      </c>
      <c r="G2003" t="inlineStr">
        <is>
          <t>5320526257</t>
        </is>
      </c>
      <c r="H2003" t="n">
        <v>207.0</v>
      </c>
      <c r="I2003" t="n">
        <v>160.01</v>
      </c>
      <c r="J2003" t="n">
        <v>160.01</v>
      </c>
      <c r="K2003" t="inlineStr">
        <is>
          <t>addition</t>
        </is>
      </c>
      <c r="L2003" t="inlineStr">
        <is>
          <t/>
        </is>
      </c>
      <c r="M2003" t="inlineStr">
        <is>
          <t/>
        </is>
      </c>
      <c r="N2003" t="n">
        <v>0.0</v>
      </c>
      <c r="O2003" t="n">
        <v>0.0</v>
      </c>
      <c r="P2003" t="n">
        <v>154.47</v>
      </c>
      <c r="Q2003" t="n">
        <v>158.14</v>
      </c>
      <c r="R2003" t="n">
        <v>37.14</v>
      </c>
      <c r="S2003" t="n">
        <v>0.0</v>
      </c>
      <c r="T2003" t="n">
        <v>0.0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</v>
      </c>
      <c r="AB2003" t="n">
        <v>9.86</v>
      </c>
      <c r="AC2003" t="n">
        <v>9.86</v>
      </c>
      <c r="AD2003" t="n">
        <v>46.99000000000001</v>
      </c>
      <c r="AE2003" t="n">
        <v>-3.6699999999999875</v>
      </c>
      <c r="AF2003" t="n">
        <v>37.14</v>
      </c>
      <c r="AG2003" t="n">
        <v>0.0</v>
      </c>
      <c r="AH2003" t="n">
        <v>0.0</v>
      </c>
      <c r="AI2003" t="n">
        <v>0.0</v>
      </c>
      <c r="AJ2003" t="n">
        <v>0.0</v>
      </c>
      <c r="AK2003" t="n">
        <v>0.0</v>
      </c>
      <c r="AL2003" t="inlineStr">
        <is>
          <t>unreconciled</t>
        </is>
      </c>
      <c r="AM2003" t="inlineStr">
        <is>
          <t>Packaging Charge Mismatch</t>
        </is>
      </c>
      <c r="AN2003" t="n">
        <v>37.14</v>
      </c>
      <c r="AO2003" t="n">
        <f>ROUND(P2003*100/H2003,2)</f>
        <v>0.0</v>
      </c>
      <c r="AP2003" t="n">
        <f>ROUND(Q2003*100/I2003,2)</f>
        <v>0.0</v>
      </c>
      <c r="AQ2003"/>
      <c r="AR2003"/>
      <c r="AS2003" t="n">
        <v>0.0</v>
      </c>
    </row>
    <row r="2004">
      <c r="A2004" s="1" t="n">
        <v>45236.0</v>
      </c>
      <c r="B2004" s="2" t="n">
        <v>45236.77596064815</v>
      </c>
      <c r="C2004" t="inlineStr">
        <is>
          <t>3140023012060069</t>
        </is>
      </c>
      <c r="D2004" t="inlineStr">
        <is>
          <t>POS0012</t>
        </is>
      </c>
      <c r="E2004" t="inlineStr">
        <is>
          <t>60</t>
        </is>
      </c>
      <c r="F2004" t="inlineStr">
        <is>
          <t>0023</t>
        </is>
      </c>
      <c r="G2004" t="inlineStr">
        <is>
          <t>5320550598</t>
        </is>
      </c>
      <c r="H2004" t="n">
        <v>813.0</v>
      </c>
      <c r="I2004" t="n">
        <v>774.28</v>
      </c>
      <c r="J2004" t="n">
        <v>737.14</v>
      </c>
      <c r="K2004" t="inlineStr">
        <is>
          <t>sale</t>
        </is>
      </c>
      <c r="L2004" t="inlineStr">
        <is>
          <t/>
        </is>
      </c>
      <c r="M2004" t="inlineStr">
        <is>
          <t/>
        </is>
      </c>
      <c r="N2004" t="n">
        <v>0.0</v>
      </c>
      <c r="O2004" t="n">
        <v>0.0</v>
      </c>
      <c r="P2004" t="n">
        <v>597.98</v>
      </c>
      <c r="Q2004" t="n">
        <v>597.95</v>
      </c>
      <c r="R2004" t="n">
        <v>37.14</v>
      </c>
      <c r="S2004" t="n">
        <v>37.14</v>
      </c>
      <c r="T2004" t="n">
        <v>7.74</v>
      </c>
      <c r="U2004" t="n">
        <v>7.74</v>
      </c>
      <c r="V2004" t="n">
        <v>132.69</v>
      </c>
      <c r="W2004" t="n">
        <v>132.69</v>
      </c>
      <c r="X2004" t="n">
        <v>10.16</v>
      </c>
      <c r="Y2004" t="n">
        <v>10.16</v>
      </c>
      <c r="Z2004" t="n">
        <v>25.71</v>
      </c>
      <c r="AA2004" t="n">
        <v>25.71</v>
      </c>
      <c r="AB2004" t="n">
        <v>38.72</v>
      </c>
      <c r="AC2004" t="n">
        <v>38.71</v>
      </c>
      <c r="AD2004" t="n">
        <v>38.72000000000003</v>
      </c>
      <c r="AE2004" t="n">
        <v>0.029999999999972715</v>
      </c>
      <c r="AF2004" t="n">
        <v>0.0</v>
      </c>
      <c r="AG2004" t="n">
        <v>0.0</v>
      </c>
      <c r="AH2004" t="n">
        <v>0.0</v>
      </c>
      <c r="AI2004" t="n">
        <v>0.0</v>
      </c>
      <c r="AJ2004" t="n">
        <v>0.0</v>
      </c>
      <c r="AK2004" t="n">
        <v>0.00999999999999801</v>
      </c>
      <c r="AL2004" t="inlineStr">
        <is>
          <t>unreconciled</t>
        </is>
      </c>
      <c r="AM2004" t="inlineStr">
        <is>
          <t>Order Amount Mismatch (POS&gt;3PO)</t>
        </is>
      </c>
      <c r="AN2004" t="n">
        <v>38.72</v>
      </c>
      <c r="AO2004" t="n">
        <f>ROUND(P2004*100/H2004,2)</f>
        <v>0.0</v>
      </c>
      <c r="AP2004" t="n">
        <f>ROUND(Q2004*100/I2004,2)</f>
        <v>0.0</v>
      </c>
      <c r="AQ2004"/>
      <c r="AR2004"/>
      <c r="AS2004" t="n">
        <v>0.0</v>
      </c>
    </row>
    <row r="2005">
      <c r="A2005" s="1" t="n">
        <v>45236.0</v>
      </c>
      <c r="B2005" s="2" t="n">
        <v>45236.45569444444</v>
      </c>
      <c r="C2005" t="inlineStr">
        <is>
          <t>3140094012086432</t>
        </is>
      </c>
      <c r="D2005" t="inlineStr">
        <is>
          <t>POS0012</t>
        </is>
      </c>
      <c r="E2005" t="inlineStr">
        <is>
          <t>47</t>
        </is>
      </c>
      <c r="F2005" t="inlineStr">
        <is>
          <t>0094</t>
        </is>
      </c>
      <c r="G2005" t="inlineStr">
        <is>
          <t>5320564679</t>
        </is>
      </c>
      <c r="H2005" t="n">
        <v>506.0</v>
      </c>
      <c r="I2005" t="n">
        <v>481.9</v>
      </c>
      <c r="J2005" t="n">
        <v>444.76</v>
      </c>
      <c r="K2005" t="inlineStr">
        <is>
          <t>sale</t>
        </is>
      </c>
      <c r="L2005" t="inlineStr">
        <is>
          <t/>
        </is>
      </c>
      <c r="M2005" t="inlineStr">
        <is>
          <t/>
        </is>
      </c>
      <c r="N2005" t="n">
        <v>0.0</v>
      </c>
      <c r="O2005" t="n">
        <v>0.0</v>
      </c>
      <c r="P2005" t="n">
        <v>375.15</v>
      </c>
      <c r="Q2005" t="n">
        <v>375.15</v>
      </c>
      <c r="R2005" t="n">
        <v>37.14</v>
      </c>
      <c r="S2005" t="n">
        <v>37.14</v>
      </c>
      <c r="T2005" t="n">
        <v>4.82</v>
      </c>
      <c r="U2005" t="n">
        <v>4.82</v>
      </c>
      <c r="V2005" t="n">
        <v>80.06</v>
      </c>
      <c r="W2005" t="n">
        <v>80.06</v>
      </c>
      <c r="X2005" t="n">
        <v>6.32</v>
      </c>
      <c r="Y2005" t="n">
        <v>6.32</v>
      </c>
      <c r="Z2005" t="n">
        <v>15.55</v>
      </c>
      <c r="AA2005" t="n">
        <v>15.55</v>
      </c>
      <c r="AB2005" t="n">
        <v>24.1</v>
      </c>
      <c r="AC2005" t="n">
        <v>24.1</v>
      </c>
      <c r="AD2005" t="n">
        <v>24.100000000000023</v>
      </c>
      <c r="AE2005" t="n">
        <v>0.0</v>
      </c>
      <c r="AF2005" t="n">
        <v>0.0</v>
      </c>
      <c r="AG2005" t="n">
        <v>0.0</v>
      </c>
      <c r="AH2005" t="n">
        <v>0.0</v>
      </c>
      <c r="AI2005" t="n">
        <v>0.0</v>
      </c>
      <c r="AJ2005" t="n">
        <v>0.0</v>
      </c>
      <c r="AK2005" t="n">
        <v>0.0</v>
      </c>
      <c r="AL2005" t="inlineStr">
        <is>
          <t>unreconciled</t>
        </is>
      </c>
      <c r="AM2005" t="inlineStr">
        <is>
          <t>Order Amount Mismatch (POS&gt;3PO)</t>
        </is>
      </c>
      <c r="AN2005" t="n">
        <v>24.1</v>
      </c>
      <c r="AO2005" t="n">
        <f>ROUND(P2005*100/H2005,2)</f>
        <v>0.0</v>
      </c>
      <c r="AP2005" t="n">
        <f>ROUND(Q2005*100/I2005,2)</f>
        <v>0.0</v>
      </c>
      <c r="AQ2005"/>
      <c r="AR2005"/>
      <c r="AS2005" t="n">
        <v>0.0</v>
      </c>
    </row>
    <row r="2006">
      <c r="A2006" s="1" t="n">
        <v>45235.0</v>
      </c>
      <c r="B2006" s="2" t="n">
        <v>45236.025555555556</v>
      </c>
      <c r="C2006" t="inlineStr">
        <is>
          <t>3140094012086421</t>
        </is>
      </c>
      <c r="D2006" t="inlineStr">
        <is>
          <t>POS0012</t>
        </is>
      </c>
      <c r="E2006" t="inlineStr">
        <is>
          <t>36</t>
        </is>
      </c>
      <c r="F2006" t="inlineStr">
        <is>
          <t>0094</t>
        </is>
      </c>
      <c r="G2006" t="inlineStr">
        <is>
          <t>5320612581</t>
        </is>
      </c>
      <c r="H2006" t="n">
        <v>213.0</v>
      </c>
      <c r="I2006" t="n">
        <v>202.86</v>
      </c>
      <c r="J2006" t="n">
        <v>165.72</v>
      </c>
      <c r="K2006" t="inlineStr">
        <is>
          <t>sale</t>
        </is>
      </c>
      <c r="L2006" t="inlineStr">
        <is>
          <t/>
        </is>
      </c>
      <c r="M2006" t="inlineStr">
        <is>
          <t/>
        </is>
      </c>
      <c r="N2006" t="n">
        <v>0.0</v>
      </c>
      <c r="O2006" t="n">
        <v>0.0</v>
      </c>
      <c r="P2006" t="n">
        <v>162.49</v>
      </c>
      <c r="Q2006" t="n">
        <v>162.49</v>
      </c>
      <c r="R2006" t="n">
        <v>37.14</v>
      </c>
      <c r="S2006" t="n">
        <v>37.14</v>
      </c>
      <c r="T2006" t="n">
        <v>2.03</v>
      </c>
      <c r="U2006" t="n">
        <v>2.03</v>
      </c>
      <c r="V2006" t="n">
        <v>29.83</v>
      </c>
      <c r="W2006" t="n">
        <v>29.83</v>
      </c>
      <c r="X2006" t="n">
        <v>2.66</v>
      </c>
      <c r="Y2006" t="n">
        <v>2.66</v>
      </c>
      <c r="Z2006" t="n">
        <v>5.85</v>
      </c>
      <c r="AA2006" t="n">
        <v>5.85</v>
      </c>
      <c r="AB2006" t="n">
        <v>10.14</v>
      </c>
      <c r="AC2006" t="n">
        <v>10.14</v>
      </c>
      <c r="AD2006" t="n">
        <v>10.139999999999986</v>
      </c>
      <c r="AE2006" t="n">
        <v>0.0</v>
      </c>
      <c r="AF2006" t="n">
        <v>0.0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0.0</v>
      </c>
      <c r="AL2006" t="inlineStr">
        <is>
          <t>unreconciled</t>
        </is>
      </c>
      <c r="AM2006" t="inlineStr">
        <is>
          <t>Order Amount Mismatch (POS&gt;3PO)</t>
        </is>
      </c>
      <c r="AN2006" t="n">
        <v>10.14</v>
      </c>
      <c r="AO2006" t="n">
        <f>ROUND(P2006*100/H2006,2)</f>
        <v>0.0</v>
      </c>
      <c r="AP2006" t="n">
        <f>ROUND(Q2006*100/I2006,2)</f>
        <v>0.0</v>
      </c>
      <c r="AQ2006"/>
      <c r="AR2006"/>
      <c r="AS2006" t="n">
        <v>0.0</v>
      </c>
    </row>
    <row r="2007">
      <c r="A2007" s="1" t="n">
        <v>45235.0</v>
      </c>
      <c r="B2007" s="2" t="n">
        <v>45235.87335648148</v>
      </c>
      <c r="C2007" t="inlineStr">
        <is>
          <t>3140094012086290</t>
        </is>
      </c>
      <c r="D2007" t="inlineStr">
        <is>
          <t>POS0012</t>
        </is>
      </c>
      <c r="E2007" t="inlineStr">
        <is>
          <t>05</t>
        </is>
      </c>
      <c r="F2007" t="inlineStr">
        <is>
          <t>0094</t>
        </is>
      </c>
      <c r="G2007" t="inlineStr">
        <is>
          <t>5320621265</t>
        </is>
      </c>
      <c r="H2007" t="n">
        <v>165.0</v>
      </c>
      <c r="I2007" t="n">
        <v>157.14</v>
      </c>
      <c r="J2007" t="n">
        <v>120.0</v>
      </c>
      <c r="K2007" t="inlineStr">
        <is>
          <t>sale</t>
        </is>
      </c>
      <c r="L2007" t="inlineStr">
        <is>
          <t/>
        </is>
      </c>
      <c r="M2007" t="inlineStr">
        <is>
          <t/>
        </is>
      </c>
      <c r="N2007" t="n">
        <v>0.0</v>
      </c>
      <c r="O2007" t="n">
        <v>0.0</v>
      </c>
      <c r="P2007" t="n">
        <v>127.65</v>
      </c>
      <c r="Q2007" t="n">
        <v>127.65</v>
      </c>
      <c r="R2007" t="n">
        <v>37.14</v>
      </c>
      <c r="S2007" t="n">
        <v>37.14</v>
      </c>
      <c r="T2007" t="n">
        <v>1.57</v>
      </c>
      <c r="U2007" t="n">
        <v>1.57</v>
      </c>
      <c r="V2007" t="n">
        <v>21.6</v>
      </c>
      <c r="W2007" t="n">
        <v>21.6</v>
      </c>
      <c r="X2007" t="n">
        <v>2.06</v>
      </c>
      <c r="Y2007" t="n">
        <v>2.06</v>
      </c>
      <c r="Z2007" t="n">
        <v>4.26</v>
      </c>
      <c r="AA2007" t="n">
        <v>4.26</v>
      </c>
      <c r="AB2007" t="n">
        <v>7.86</v>
      </c>
      <c r="AC2007" t="n">
        <v>7.86</v>
      </c>
      <c r="AD2007" t="n">
        <v>7.860000000000014</v>
      </c>
      <c r="AE2007" t="n">
        <v>0.0</v>
      </c>
      <c r="AF2007" t="n">
        <v>0.0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0.0</v>
      </c>
      <c r="AL2007" t="inlineStr">
        <is>
          <t>unreconciled</t>
        </is>
      </c>
      <c r="AM2007" t="inlineStr">
        <is>
          <t>Order Amount Mismatch (POS&gt;3PO)</t>
        </is>
      </c>
      <c r="AN2007" t="n">
        <v>7.86</v>
      </c>
      <c r="AO2007" t="n">
        <f>ROUND(P2007*100/H2007,2)</f>
        <v>0.0</v>
      </c>
      <c r="AP2007" t="n">
        <f>ROUND(Q2007*100/I2007,2)</f>
        <v>0.0</v>
      </c>
      <c r="AQ2007"/>
      <c r="AR2007"/>
      <c r="AS2007" t="n">
        <v>0.0</v>
      </c>
    </row>
    <row r="2008">
      <c r="A2008" s="1" t="n">
        <v>45236.0</v>
      </c>
      <c r="B2008" s="2" t="n">
        <v>45236.58128472222</v>
      </c>
      <c r="C2008" t="inlineStr">
        <is>
          <t>3140094012086470</t>
        </is>
      </c>
      <c r="D2008" t="inlineStr">
        <is>
          <t>POS0012</t>
        </is>
      </c>
      <c r="E2008" t="inlineStr">
        <is>
          <t>85</t>
        </is>
      </c>
      <c r="F2008" t="inlineStr">
        <is>
          <t>0094</t>
        </is>
      </c>
      <c r="G2008" t="inlineStr">
        <is>
          <t>5320635332</t>
        </is>
      </c>
      <c r="H2008" t="n">
        <v>316.0</v>
      </c>
      <c r="I2008" t="n">
        <v>300.95</v>
      </c>
      <c r="J2008" t="n">
        <v>263.81</v>
      </c>
      <c r="K2008" t="inlineStr">
        <is>
          <t>sale</t>
        </is>
      </c>
      <c r="L2008" t="inlineStr">
        <is>
          <t/>
        </is>
      </c>
      <c r="M2008" t="inlineStr">
        <is>
          <t/>
        </is>
      </c>
      <c r="N2008" t="n">
        <v>0.0</v>
      </c>
      <c r="O2008" t="n">
        <v>0.0</v>
      </c>
      <c r="P2008" t="n">
        <v>237.24</v>
      </c>
      <c r="Q2008" t="n">
        <v>237.25</v>
      </c>
      <c r="R2008" t="n">
        <v>37.14</v>
      </c>
      <c r="S2008" t="n">
        <v>37.14</v>
      </c>
      <c r="T2008" t="n">
        <v>3.01</v>
      </c>
      <c r="U2008" t="n">
        <v>3.01</v>
      </c>
      <c r="V2008" t="n">
        <v>47.49</v>
      </c>
      <c r="W2008" t="n">
        <v>47.49</v>
      </c>
      <c r="X2008" t="n">
        <v>3.95</v>
      </c>
      <c r="Y2008" t="n">
        <v>3.95</v>
      </c>
      <c r="Z2008" t="n">
        <v>9.26</v>
      </c>
      <c r="AA2008" t="n">
        <v>9.26</v>
      </c>
      <c r="AB2008" t="n">
        <v>15.04</v>
      </c>
      <c r="AC2008" t="n">
        <v>15.05</v>
      </c>
      <c r="AD2008" t="n">
        <v>15.050000000000011</v>
      </c>
      <c r="AE2008" t="n">
        <v>-0.009999999999990905</v>
      </c>
      <c r="AF2008" t="n">
        <v>0.0</v>
      </c>
      <c r="AG2008" t="n">
        <v>0.0</v>
      </c>
      <c r="AH2008" t="n">
        <v>0.0</v>
      </c>
      <c r="AI2008" t="n">
        <v>0.0</v>
      </c>
      <c r="AJ2008" t="n">
        <v>0.0</v>
      </c>
      <c r="AK2008" t="n">
        <v>-0.010000000000001563</v>
      </c>
      <c r="AL2008" t="inlineStr">
        <is>
          <t>unreconciled</t>
        </is>
      </c>
      <c r="AM2008" t="inlineStr">
        <is>
          <t>Order Amount Mismatch (POS&gt;3PO)</t>
        </is>
      </c>
      <c r="AN2008" t="n">
        <v>15.05</v>
      </c>
      <c r="AO2008" t="n">
        <f>ROUND(P2008*100/H2008,2)</f>
        <v>0.0</v>
      </c>
      <c r="AP2008" t="n">
        <f>ROUND(Q2008*100/I2008,2)</f>
        <v>0.0</v>
      </c>
      <c r="AQ2008"/>
      <c r="AR2008"/>
      <c r="AS2008" t="n">
        <v>0.0</v>
      </c>
    </row>
    <row r="2009">
      <c r="A2009" s="1" t="n">
        <v>45235.0</v>
      </c>
      <c r="B2009" s="2" t="n">
        <v>45236.007523148146</v>
      </c>
      <c r="C2009" t="inlineStr">
        <is>
          <t>3140023012059943</t>
        </is>
      </c>
      <c r="D2009" t="inlineStr">
        <is>
          <t>POS0012</t>
        </is>
      </c>
      <c r="E2009" t="inlineStr">
        <is>
          <t>35</t>
        </is>
      </c>
      <c r="F2009" t="inlineStr">
        <is>
          <t>0023</t>
        </is>
      </c>
      <c r="G2009" t="inlineStr">
        <is>
          <t>5320641846</t>
        </is>
      </c>
      <c r="H2009" t="n">
        <v>504.0</v>
      </c>
      <c r="I2009" t="n">
        <v>480.0</v>
      </c>
      <c r="J2009" t="n">
        <v>442.86</v>
      </c>
      <c r="K2009" t="inlineStr">
        <is>
          <t>sale</t>
        </is>
      </c>
      <c r="L2009" t="inlineStr">
        <is>
          <t/>
        </is>
      </c>
      <c r="M2009" t="inlineStr">
        <is>
          <t/>
        </is>
      </c>
      <c r="N2009" t="n">
        <v>0.0</v>
      </c>
      <c r="O2009" t="n">
        <v>0.0</v>
      </c>
      <c r="P2009" t="n">
        <v>373.71</v>
      </c>
      <c r="Q2009" t="n">
        <v>373.71</v>
      </c>
      <c r="R2009" t="n">
        <v>37.14</v>
      </c>
      <c r="S2009" t="n">
        <v>37.14</v>
      </c>
      <c r="T2009" t="n">
        <v>4.8</v>
      </c>
      <c r="U2009" t="n">
        <v>4.8</v>
      </c>
      <c r="V2009" t="n">
        <v>79.71</v>
      </c>
      <c r="W2009" t="n">
        <v>79.71</v>
      </c>
      <c r="X2009" t="n">
        <v>6.3</v>
      </c>
      <c r="Y2009" t="n">
        <v>6.3</v>
      </c>
      <c r="Z2009" t="n">
        <v>15.48</v>
      </c>
      <c r="AA2009" t="n">
        <v>15.48</v>
      </c>
      <c r="AB2009" t="n">
        <v>24.0</v>
      </c>
      <c r="AC2009" t="n">
        <v>24.0</v>
      </c>
      <c r="AD2009" t="n">
        <v>24.0</v>
      </c>
      <c r="AE2009" t="n">
        <v>0.0</v>
      </c>
      <c r="AF2009" t="n">
        <v>0.0</v>
      </c>
      <c r="AG2009" t="n">
        <v>0.0</v>
      </c>
      <c r="AH2009" t="n">
        <v>0.0</v>
      </c>
      <c r="AI2009" t="n">
        <v>0.0</v>
      </c>
      <c r="AJ2009" t="n">
        <v>0.0</v>
      </c>
      <c r="AK2009" t="n">
        <v>0.0</v>
      </c>
      <c r="AL2009" t="inlineStr">
        <is>
          <t>unreconciled</t>
        </is>
      </c>
      <c r="AM2009" t="inlineStr">
        <is>
          <t>Order Amount Mismatch (POS&gt;3PO)</t>
        </is>
      </c>
      <c r="AN2009" t="n">
        <v>24.0</v>
      </c>
      <c r="AO2009" t="n">
        <f>ROUND(P2009*100/H2009,2)</f>
        <v>0.0</v>
      </c>
      <c r="AP2009" t="n">
        <f>ROUND(Q2009*100/I2009,2)</f>
        <v>0.0</v>
      </c>
      <c r="AQ2009"/>
      <c r="AR2009"/>
      <c r="AS2009" t="n">
        <v>0.0</v>
      </c>
    </row>
    <row r="2010">
      <c r="A2010" s="1" t="n">
        <v>45235.0</v>
      </c>
      <c r="B2010" s="2" t="n">
        <v>45235.9146412037</v>
      </c>
      <c r="C2010" t="inlineStr">
        <is>
          <t>3140023012059891</t>
        </is>
      </c>
      <c r="D2010" t="inlineStr">
        <is>
          <t>POS0012</t>
        </is>
      </c>
      <c r="E2010" t="inlineStr">
        <is>
          <t>83</t>
        </is>
      </c>
      <c r="F2010" t="inlineStr">
        <is>
          <t>0023</t>
        </is>
      </c>
      <c r="G2010" t="inlineStr">
        <is>
          <t>5320642192</t>
        </is>
      </c>
      <c r="H2010" t="n">
        <v>260.0</v>
      </c>
      <c r="I2010" t="n">
        <v>247.62</v>
      </c>
      <c r="J2010" t="n">
        <v>210.48</v>
      </c>
      <c r="K2010" t="inlineStr">
        <is>
          <t>sale</t>
        </is>
      </c>
      <c r="L2010" t="inlineStr">
        <is>
          <t/>
        </is>
      </c>
      <c r="M2010" t="inlineStr">
        <is>
          <t/>
        </is>
      </c>
      <c r="N2010" t="n">
        <v>0.0</v>
      </c>
      <c r="O2010" t="n">
        <v>0.0</v>
      </c>
      <c r="P2010" t="n">
        <v>196.59</v>
      </c>
      <c r="Q2010" t="n">
        <v>196.6</v>
      </c>
      <c r="R2010" t="n">
        <v>37.14</v>
      </c>
      <c r="S2010" t="n">
        <v>37.14</v>
      </c>
      <c r="T2010" t="n">
        <v>2.48</v>
      </c>
      <c r="U2010" t="n">
        <v>2.48</v>
      </c>
      <c r="V2010" t="n">
        <v>37.89</v>
      </c>
      <c r="W2010" t="n">
        <v>37.89</v>
      </c>
      <c r="X2010" t="n">
        <v>3.25</v>
      </c>
      <c r="Y2010" t="n">
        <v>3.25</v>
      </c>
      <c r="Z2010" t="n">
        <v>7.41</v>
      </c>
      <c r="AA2010" t="n">
        <v>7.4</v>
      </c>
      <c r="AB2010" t="n">
        <v>12.38</v>
      </c>
      <c r="AC2010" t="n">
        <v>12.38</v>
      </c>
      <c r="AD2010" t="n">
        <v>12.379999999999995</v>
      </c>
      <c r="AE2010" t="n">
        <v>-0.009999999999990905</v>
      </c>
      <c r="AF2010" t="n">
        <v>0.0</v>
      </c>
      <c r="AG2010" t="n">
        <v>0.0</v>
      </c>
      <c r="AH2010" t="n">
        <v>0.0</v>
      </c>
      <c r="AI2010" t="n">
        <v>0.0</v>
      </c>
      <c r="AJ2010" t="n">
        <v>0.009999999999999787</v>
      </c>
      <c r="AK2010" t="n">
        <v>0.0</v>
      </c>
      <c r="AL2010" t="inlineStr">
        <is>
          <t>unreconciled</t>
        </is>
      </c>
      <c r="AM2010" t="inlineStr">
        <is>
          <t>Order Amount Mismatch (POS&gt;3PO)</t>
        </is>
      </c>
      <c r="AN2010" t="n">
        <v>12.38</v>
      </c>
      <c r="AO2010" t="n">
        <f>ROUND(P2010*100/H2010,2)</f>
        <v>0.0</v>
      </c>
      <c r="AP2010" t="n">
        <f>ROUND(Q2010*100/I2010,2)</f>
        <v>0.0</v>
      </c>
      <c r="AQ2010"/>
      <c r="AR2010"/>
      <c r="AS2010" t="n">
        <v>0.0</v>
      </c>
    </row>
    <row r="2011">
      <c r="A2011" s="1" t="n">
        <v>45235.0</v>
      </c>
      <c r="B2011" s="2" t="n">
        <v>45235.977060185185</v>
      </c>
      <c r="C2011" t="inlineStr">
        <is>
          <t>3140023012059917</t>
        </is>
      </c>
      <c r="D2011" t="inlineStr">
        <is>
          <t>POS0012</t>
        </is>
      </c>
      <c r="E2011" t="inlineStr">
        <is>
          <t>09</t>
        </is>
      </c>
      <c r="F2011" t="inlineStr">
        <is>
          <t>0023</t>
        </is>
      </c>
      <c r="G2011" t="inlineStr">
        <is>
          <t>5320658218</t>
        </is>
      </c>
      <c r="H2011" t="n">
        <v>329.0</v>
      </c>
      <c r="I2011" t="n">
        <v>276.2</v>
      </c>
      <c r="J2011" t="n">
        <v>276.2</v>
      </c>
      <c r="K2011" t="inlineStr">
        <is>
          <t>addition</t>
        </is>
      </c>
      <c r="L2011" t="inlineStr">
        <is>
          <t/>
        </is>
      </c>
      <c r="M2011" t="inlineStr">
        <is>
          <t/>
        </is>
      </c>
      <c r="N2011" t="n">
        <v>0.0</v>
      </c>
      <c r="O2011" t="n">
        <v>0.0</v>
      </c>
      <c r="P2011" t="n">
        <v>245.5</v>
      </c>
      <c r="Q2011" t="n">
        <v>246.68</v>
      </c>
      <c r="R2011" t="n">
        <v>37.14</v>
      </c>
      <c r="S2011" t="n">
        <v>0.0</v>
      </c>
      <c r="T2011" t="n">
        <v>0.0</v>
      </c>
      <c r="U2011" t="n">
        <v>0.0</v>
      </c>
      <c r="V2011" t="n">
        <v>0.0</v>
      </c>
      <c r="W2011" t="n">
        <v>0.0</v>
      </c>
      <c r="X2011" t="n">
        <v>0.0</v>
      </c>
      <c r="Y2011" t="n">
        <v>0.0</v>
      </c>
      <c r="Z2011" t="n">
        <v>0.0</v>
      </c>
      <c r="AA2011" t="n">
        <v>0.0</v>
      </c>
      <c r="AB2011" t="n">
        <v>15.66</v>
      </c>
      <c r="AC2011" t="n">
        <v>15.67</v>
      </c>
      <c r="AD2011" t="n">
        <v>52.80000000000001</v>
      </c>
      <c r="AE2011" t="n">
        <v>-1.1800000000000068</v>
      </c>
      <c r="AF2011" t="n">
        <v>37.14</v>
      </c>
      <c r="AG2011" t="n">
        <v>0.0</v>
      </c>
      <c r="AH2011" t="n">
        <v>0.0</v>
      </c>
      <c r="AI2011" t="n">
        <v>0.0</v>
      </c>
      <c r="AJ2011" t="n">
        <v>0.0</v>
      </c>
      <c r="AK2011" t="n">
        <v>-0.009999999999999787</v>
      </c>
      <c r="AL2011" t="inlineStr">
        <is>
          <t>unreconciled</t>
        </is>
      </c>
      <c r="AM2011" t="inlineStr">
        <is>
          <t>Packaging Charge Mismatch</t>
        </is>
      </c>
      <c r="AN2011" t="n">
        <v>37.14</v>
      </c>
      <c r="AO2011" t="n">
        <f>ROUND(P2011*100/H2011,2)</f>
        <v>0.0</v>
      </c>
      <c r="AP2011" t="n">
        <f>ROUND(Q2011*100/I2011,2)</f>
        <v>0.0</v>
      </c>
      <c r="AQ2011"/>
      <c r="AR2011"/>
      <c r="AS2011" t="n">
        <v>0.0</v>
      </c>
    </row>
    <row r="2012">
      <c r="A2012" s="1" t="n">
        <v>45235.0</v>
      </c>
      <c r="B2012" s="2" t="n">
        <v>45235.89261574074</v>
      </c>
      <c r="C2012" t="inlineStr">
        <is>
          <t>3140094012086312</t>
        </is>
      </c>
      <c r="D2012" t="inlineStr">
        <is>
          <t>POS0012</t>
        </is>
      </c>
      <c r="E2012" t="inlineStr">
        <is>
          <t>27</t>
        </is>
      </c>
      <c r="F2012" t="inlineStr">
        <is>
          <t>0094</t>
        </is>
      </c>
      <c r="G2012" t="inlineStr">
        <is>
          <t>5320662234</t>
        </is>
      </c>
      <c r="H2012" t="n">
        <v>266.0</v>
      </c>
      <c r="I2012" t="n">
        <v>253.33</v>
      </c>
      <c r="J2012" t="n">
        <v>216.19</v>
      </c>
      <c r="K2012" t="inlineStr">
        <is>
          <t>sale</t>
        </is>
      </c>
      <c r="L2012" t="inlineStr">
        <is>
          <t/>
        </is>
      </c>
      <c r="M2012" t="inlineStr">
        <is>
          <t/>
        </is>
      </c>
      <c r="N2012" t="n">
        <v>0.0</v>
      </c>
      <c r="O2012" t="n">
        <v>0.0</v>
      </c>
      <c r="P2012" t="n">
        <v>200.97</v>
      </c>
      <c r="Q2012" t="n">
        <v>200.98</v>
      </c>
      <c r="R2012" t="n">
        <v>37.14</v>
      </c>
      <c r="S2012" t="n">
        <v>37.14</v>
      </c>
      <c r="T2012" t="n">
        <v>2.53</v>
      </c>
      <c r="U2012" t="n">
        <v>2.53</v>
      </c>
      <c r="V2012" t="n">
        <v>38.91</v>
      </c>
      <c r="W2012" t="n">
        <v>38.91</v>
      </c>
      <c r="X2012" t="n">
        <v>3.32</v>
      </c>
      <c r="Y2012" t="n">
        <v>3.32</v>
      </c>
      <c r="Z2012" t="n">
        <v>7.6</v>
      </c>
      <c r="AA2012" t="n">
        <v>7.6</v>
      </c>
      <c r="AB2012" t="n">
        <v>12.66</v>
      </c>
      <c r="AC2012" t="n">
        <v>12.67</v>
      </c>
      <c r="AD2012" t="n">
        <v>12.669999999999987</v>
      </c>
      <c r="AE2012" t="n">
        <v>-0.009999999999990905</v>
      </c>
      <c r="AF2012" t="n">
        <v>0.0</v>
      </c>
      <c r="AG2012" t="n">
        <v>0.0</v>
      </c>
      <c r="AH2012" t="n">
        <v>0.0</v>
      </c>
      <c r="AI2012" t="n">
        <v>0.0</v>
      </c>
      <c r="AJ2012" t="n">
        <v>0.0</v>
      </c>
      <c r="AK2012" t="n">
        <v>-0.009999999999999787</v>
      </c>
      <c r="AL2012" t="inlineStr">
        <is>
          <t>unreconciled</t>
        </is>
      </c>
      <c r="AM2012" t="inlineStr">
        <is>
          <t>Order Amount Mismatch (POS&gt;3PO)</t>
        </is>
      </c>
      <c r="AN2012" t="n">
        <v>12.67</v>
      </c>
      <c r="AO2012" t="n">
        <f>ROUND(P2012*100/H2012,2)</f>
        <v>0.0</v>
      </c>
      <c r="AP2012" t="n">
        <f>ROUND(Q2012*100/I2012,2)</f>
        <v>0.0</v>
      </c>
      <c r="AQ2012"/>
      <c r="AR2012"/>
      <c r="AS2012" t="n">
        <v>0.0</v>
      </c>
    </row>
    <row r="2013">
      <c r="A2013" s="1" t="n">
        <v>45235.0</v>
      </c>
      <c r="B2013" s="2" t="n">
        <v>45235.89013888889</v>
      </c>
      <c r="C2013" t="inlineStr">
        <is>
          <t>3140023012059877</t>
        </is>
      </c>
      <c r="D2013" t="inlineStr">
        <is>
          <t>POS0012</t>
        </is>
      </c>
      <c r="E2013" t="inlineStr">
        <is>
          <t>69</t>
        </is>
      </c>
      <c r="F2013" t="inlineStr">
        <is>
          <t>0023</t>
        </is>
      </c>
      <c r="G2013" t="inlineStr">
        <is>
          <t>5320731461</t>
        </is>
      </c>
      <c r="H2013" t="n">
        <v>280.0</v>
      </c>
      <c r="I2013" t="n">
        <v>266.66</v>
      </c>
      <c r="J2013" t="n">
        <v>229.52</v>
      </c>
      <c r="K2013" t="inlineStr">
        <is>
          <t>sale</t>
        </is>
      </c>
      <c r="L2013" t="inlineStr">
        <is>
          <t/>
        </is>
      </c>
      <c r="M2013" t="inlineStr">
        <is>
          <t/>
        </is>
      </c>
      <c r="N2013" t="n">
        <v>0.0</v>
      </c>
      <c r="O2013" t="n">
        <v>0.0</v>
      </c>
      <c r="P2013" t="n">
        <v>211.11</v>
      </c>
      <c r="Q2013" t="n">
        <v>211.1</v>
      </c>
      <c r="R2013" t="n">
        <v>37.14</v>
      </c>
      <c r="S2013" t="n">
        <v>37.14</v>
      </c>
      <c r="T2013" t="n">
        <v>2.67</v>
      </c>
      <c r="U2013" t="n">
        <v>2.67</v>
      </c>
      <c r="V2013" t="n">
        <v>41.31</v>
      </c>
      <c r="W2013" t="n">
        <v>41.31</v>
      </c>
      <c r="X2013" t="n">
        <v>3.5</v>
      </c>
      <c r="Y2013" t="n">
        <v>3.5</v>
      </c>
      <c r="Z2013" t="n">
        <v>8.07</v>
      </c>
      <c r="AA2013" t="n">
        <v>8.07</v>
      </c>
      <c r="AB2013" t="n">
        <v>13.34</v>
      </c>
      <c r="AC2013" t="n">
        <v>13.33</v>
      </c>
      <c r="AD2013" t="n">
        <v>13.339999999999975</v>
      </c>
      <c r="AE2013" t="n">
        <v>0.010000000000019327</v>
      </c>
      <c r="AF2013" t="n">
        <v>0.0</v>
      </c>
      <c r="AG2013" t="n">
        <v>0.0</v>
      </c>
      <c r="AH2013" t="n">
        <v>0.0</v>
      </c>
      <c r="AI2013" t="n">
        <v>0.0</v>
      </c>
      <c r="AJ2013" t="n">
        <v>0.0</v>
      </c>
      <c r="AK2013" t="n">
        <v>0.009999999999999787</v>
      </c>
      <c r="AL2013" t="inlineStr">
        <is>
          <t>unreconciled</t>
        </is>
      </c>
      <c r="AM2013" t="inlineStr">
        <is>
          <t>Order Amount Mismatch (POS&gt;3PO)</t>
        </is>
      </c>
      <c r="AN2013" t="n">
        <v>13.34</v>
      </c>
      <c r="AO2013" t="n">
        <f>ROUND(P2013*100/H2013,2)</f>
        <v>0.0</v>
      </c>
      <c r="AP2013" t="n">
        <f>ROUND(Q2013*100/I2013,2)</f>
        <v>0.0</v>
      </c>
      <c r="AQ2013"/>
      <c r="AR2013"/>
      <c r="AS2013" t="n">
        <v>0.0</v>
      </c>
    </row>
    <row r="2014">
      <c r="A2014" s="1" t="n">
        <v>45236.0</v>
      </c>
      <c r="B2014" s="2" t="n">
        <v>45236.65707175926</v>
      </c>
      <c r="C2014" t="inlineStr">
        <is>
          <t>3140094012086518</t>
        </is>
      </c>
      <c r="D2014" t="inlineStr">
        <is>
          <t>POS0012</t>
        </is>
      </c>
      <c r="E2014" t="inlineStr">
        <is>
          <t>33</t>
        </is>
      </c>
      <c r="F2014" t="inlineStr">
        <is>
          <t>0094</t>
        </is>
      </c>
      <c r="G2014" t="inlineStr">
        <is>
          <t>5320731525</t>
        </is>
      </c>
      <c r="H2014" t="n">
        <v>450.0</v>
      </c>
      <c r="I2014" t="n">
        <v>428.57</v>
      </c>
      <c r="J2014" t="n">
        <v>391.43</v>
      </c>
      <c r="K2014" t="inlineStr">
        <is>
          <t>sale</t>
        </is>
      </c>
      <c r="L2014" t="inlineStr">
        <is>
          <t/>
        </is>
      </c>
      <c r="M2014" t="inlineStr">
        <is>
          <t/>
        </is>
      </c>
      <c r="N2014" t="n">
        <v>0.0</v>
      </c>
      <c r="O2014" t="n">
        <v>0.0</v>
      </c>
      <c r="P2014" t="n">
        <v>334.51</v>
      </c>
      <c r="Q2014" t="n">
        <v>334.5</v>
      </c>
      <c r="R2014" t="n">
        <v>37.14</v>
      </c>
      <c r="S2014" t="n">
        <v>37.14</v>
      </c>
      <c r="T2014" t="n">
        <v>4.29</v>
      </c>
      <c r="U2014" t="n">
        <v>4.29</v>
      </c>
      <c r="V2014" t="n">
        <v>70.46</v>
      </c>
      <c r="W2014" t="n">
        <v>70.46</v>
      </c>
      <c r="X2014" t="n">
        <v>5.62</v>
      </c>
      <c r="Y2014" t="n">
        <v>5.62</v>
      </c>
      <c r="Z2014" t="n">
        <v>13.69</v>
      </c>
      <c r="AA2014" t="n">
        <v>13.69</v>
      </c>
      <c r="AB2014" t="n">
        <v>21.42</v>
      </c>
      <c r="AC2014" t="n">
        <v>21.43</v>
      </c>
      <c r="AD2014" t="n">
        <v>21.430000000000007</v>
      </c>
      <c r="AE2014" t="n">
        <v>0.009999999999990905</v>
      </c>
      <c r="AF2014" t="n">
        <v>0.0</v>
      </c>
      <c r="AG2014" t="n">
        <v>0.0</v>
      </c>
      <c r="AH2014" t="n">
        <v>0.0</v>
      </c>
      <c r="AI2014" t="n">
        <v>0.0</v>
      </c>
      <c r="AJ2014" t="n">
        <v>0.0</v>
      </c>
      <c r="AK2014" t="n">
        <v>-0.00999999999999801</v>
      </c>
      <c r="AL2014" t="inlineStr">
        <is>
          <t>unreconciled</t>
        </is>
      </c>
      <c r="AM2014" t="inlineStr">
        <is>
          <t>Order Amount Mismatch (POS&gt;3PO)</t>
        </is>
      </c>
      <c r="AN2014" t="n">
        <v>21.43</v>
      </c>
      <c r="AO2014" t="n">
        <f>ROUND(P2014*100/H2014,2)</f>
        <v>0.0</v>
      </c>
      <c r="AP2014" t="n">
        <f>ROUND(Q2014*100/I2014,2)</f>
        <v>0.0</v>
      </c>
      <c r="AQ2014"/>
      <c r="AR2014"/>
      <c r="AS2014" t="n">
        <v>0.0</v>
      </c>
    </row>
    <row r="2015">
      <c r="A2015" s="1" t="n">
        <v>45236.0</v>
      </c>
      <c r="B2015" s="2" t="n">
        <v>45236.70298611111</v>
      </c>
      <c r="C2015" t="inlineStr">
        <is>
          <t>3140094012086535</t>
        </is>
      </c>
      <c r="D2015" t="inlineStr">
        <is>
          <t>POS0012</t>
        </is>
      </c>
      <c r="E2015" t="inlineStr">
        <is>
          <t>50</t>
        </is>
      </c>
      <c r="F2015" t="inlineStr">
        <is>
          <t>0094</t>
        </is>
      </c>
      <c r="G2015" t="inlineStr">
        <is>
          <t>5320741232</t>
        </is>
      </c>
      <c r="H2015" t="n">
        <v>280.0</v>
      </c>
      <c r="I2015" t="n">
        <v>266.66</v>
      </c>
      <c r="J2015" t="n">
        <v>229.52</v>
      </c>
      <c r="K2015" t="inlineStr">
        <is>
          <t>sale</t>
        </is>
      </c>
      <c r="L2015" t="inlineStr">
        <is>
          <t/>
        </is>
      </c>
      <c r="M2015" t="inlineStr">
        <is>
          <t/>
        </is>
      </c>
      <c r="N2015" t="n">
        <v>0.0</v>
      </c>
      <c r="O2015" t="n">
        <v>0.0</v>
      </c>
      <c r="P2015" t="n">
        <v>211.11</v>
      </c>
      <c r="Q2015" t="n">
        <v>211.1</v>
      </c>
      <c r="R2015" t="n">
        <v>37.14</v>
      </c>
      <c r="S2015" t="n">
        <v>37.14</v>
      </c>
      <c r="T2015" t="n">
        <v>2.67</v>
      </c>
      <c r="U2015" t="n">
        <v>2.67</v>
      </c>
      <c r="V2015" t="n">
        <v>41.31</v>
      </c>
      <c r="W2015" t="n">
        <v>41.31</v>
      </c>
      <c r="X2015" t="n">
        <v>3.5</v>
      </c>
      <c r="Y2015" t="n">
        <v>3.5</v>
      </c>
      <c r="Z2015" t="n">
        <v>8.07</v>
      </c>
      <c r="AA2015" t="n">
        <v>8.07</v>
      </c>
      <c r="AB2015" t="n">
        <v>13.34</v>
      </c>
      <c r="AC2015" t="n">
        <v>13.33</v>
      </c>
      <c r="AD2015" t="n">
        <v>13.339999999999975</v>
      </c>
      <c r="AE2015" t="n">
        <v>0.010000000000019327</v>
      </c>
      <c r="AF2015" t="n">
        <v>0.0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0.009999999999999787</v>
      </c>
      <c r="AL2015" t="inlineStr">
        <is>
          <t>unreconciled</t>
        </is>
      </c>
      <c r="AM2015" t="inlineStr">
        <is>
          <t>Order Amount Mismatch (POS&gt;3PO)</t>
        </is>
      </c>
      <c r="AN2015" t="n">
        <v>13.34</v>
      </c>
      <c r="AO2015" t="n">
        <f>ROUND(P2015*100/H2015,2)</f>
        <v>0.0</v>
      </c>
      <c r="AP2015" t="n">
        <f>ROUND(Q2015*100/I2015,2)</f>
        <v>0.0</v>
      </c>
      <c r="AQ2015"/>
      <c r="AR2015"/>
      <c r="AS2015" t="n">
        <v>0.0</v>
      </c>
    </row>
    <row r="2016">
      <c r="A2016" s="1" t="n">
        <v>45236.0</v>
      </c>
      <c r="B2016" s="2" t="n">
        <v>45236.999189814815</v>
      </c>
      <c r="C2016" t="inlineStr">
        <is>
          <t>3140023012060163</t>
        </is>
      </c>
      <c r="D2016" t="inlineStr">
        <is>
          <t>POS0012</t>
        </is>
      </c>
      <c r="E2016" t="inlineStr">
        <is>
          <t>54</t>
        </is>
      </c>
      <c r="F2016" t="inlineStr">
        <is>
          <t>0023</t>
        </is>
      </c>
      <c r="G2016" t="inlineStr">
        <is>
          <t>5320745638</t>
        </is>
      </c>
      <c r="H2016" t="n">
        <v>436.0</v>
      </c>
      <c r="I2016" t="n">
        <v>415.24</v>
      </c>
      <c r="J2016" t="n">
        <v>378.1</v>
      </c>
      <c r="K2016" t="inlineStr">
        <is>
          <t>sale</t>
        </is>
      </c>
      <c r="L2016" t="inlineStr">
        <is>
          <t/>
        </is>
      </c>
      <c r="M2016" t="inlineStr">
        <is>
          <t/>
        </is>
      </c>
      <c r="N2016" t="n">
        <v>0.0</v>
      </c>
      <c r="O2016" t="n">
        <v>0.0</v>
      </c>
      <c r="P2016" t="n">
        <v>324.35</v>
      </c>
      <c r="Q2016" t="n">
        <v>324.35</v>
      </c>
      <c r="R2016" t="n">
        <v>37.14</v>
      </c>
      <c r="S2016" t="n">
        <v>37.14</v>
      </c>
      <c r="T2016" t="n">
        <v>4.15</v>
      </c>
      <c r="U2016" t="n">
        <v>4.15</v>
      </c>
      <c r="V2016" t="n">
        <v>68.06</v>
      </c>
      <c r="W2016" t="n">
        <v>68.06</v>
      </c>
      <c r="X2016" t="n">
        <v>5.45</v>
      </c>
      <c r="Y2016" t="n">
        <v>5.45</v>
      </c>
      <c r="Z2016" t="n">
        <v>13.23</v>
      </c>
      <c r="AA2016" t="n">
        <v>13.23</v>
      </c>
      <c r="AB2016" t="n">
        <v>20.76</v>
      </c>
      <c r="AC2016" t="n">
        <v>20.76</v>
      </c>
      <c r="AD2016" t="n">
        <v>20.75999999999999</v>
      </c>
      <c r="AE2016" t="n">
        <v>0.0</v>
      </c>
      <c r="AF2016" t="n">
        <v>0.0</v>
      </c>
      <c r="AG2016" t="n">
        <v>0.0</v>
      </c>
      <c r="AH2016" t="n">
        <v>0.0</v>
      </c>
      <c r="AI2016" t="n">
        <v>0.0</v>
      </c>
      <c r="AJ2016" t="n">
        <v>0.0</v>
      </c>
      <c r="AK2016" t="n">
        <v>0.0</v>
      </c>
      <c r="AL2016" t="inlineStr">
        <is>
          <t>unreconciled</t>
        </is>
      </c>
      <c r="AM2016" t="inlineStr">
        <is>
          <t>Order Amount Mismatch (POS&gt;3PO)</t>
        </is>
      </c>
      <c r="AN2016" t="n">
        <v>20.76</v>
      </c>
      <c r="AO2016" t="n">
        <f>ROUND(P2016*100/H2016,2)</f>
        <v>0.0</v>
      </c>
      <c r="AP2016" t="n">
        <f>ROUND(Q2016*100/I2016,2)</f>
        <v>0.0</v>
      </c>
      <c r="AQ2016"/>
      <c r="AR2016"/>
      <c r="AS2016" t="n">
        <v>0.0</v>
      </c>
    </row>
    <row r="2017">
      <c r="A2017" s="1" t="n">
        <v>45236.0</v>
      </c>
      <c r="B2017" s="2" t="n">
        <v>45236.680810185186</v>
      </c>
      <c r="C2017" t="inlineStr">
        <is>
          <t>3140023012060043</t>
        </is>
      </c>
      <c r="D2017" t="inlineStr">
        <is>
          <t>POS0012</t>
        </is>
      </c>
      <c r="E2017" t="inlineStr">
        <is>
          <t>35</t>
        </is>
      </c>
      <c r="F2017" t="inlineStr">
        <is>
          <t>0023</t>
        </is>
      </c>
      <c r="G2017" t="inlineStr">
        <is>
          <t>5320746314</t>
        </is>
      </c>
      <c r="H2017" t="n">
        <v>257.0</v>
      </c>
      <c r="I2017" t="n">
        <v>244.76</v>
      </c>
      <c r="J2017" t="n">
        <v>207.62</v>
      </c>
      <c r="K2017" t="inlineStr">
        <is>
          <t>sale</t>
        </is>
      </c>
      <c r="L2017" t="inlineStr">
        <is>
          <t/>
        </is>
      </c>
      <c r="M2017" t="inlineStr">
        <is>
          <t/>
        </is>
      </c>
      <c r="N2017" t="n">
        <v>0.0</v>
      </c>
      <c r="O2017" t="n">
        <v>0.0</v>
      </c>
      <c r="P2017" t="n">
        <v>194.43</v>
      </c>
      <c r="Q2017" t="n">
        <v>194.42</v>
      </c>
      <c r="R2017" t="n">
        <v>37.14</v>
      </c>
      <c r="S2017" t="n">
        <v>37.14</v>
      </c>
      <c r="T2017" t="n">
        <v>2.45</v>
      </c>
      <c r="U2017" t="n">
        <v>2.45</v>
      </c>
      <c r="V2017" t="n">
        <v>37.37</v>
      </c>
      <c r="W2017" t="n">
        <v>37.37</v>
      </c>
      <c r="X2017" t="n">
        <v>3.21</v>
      </c>
      <c r="Y2017" t="n">
        <v>3.21</v>
      </c>
      <c r="Z2017" t="n">
        <v>7.3</v>
      </c>
      <c r="AA2017" t="n">
        <v>7.31</v>
      </c>
      <c r="AB2017" t="n">
        <v>12.24</v>
      </c>
      <c r="AC2017" t="n">
        <v>12.24</v>
      </c>
      <c r="AD2017" t="n">
        <v>12.240000000000009</v>
      </c>
      <c r="AE2017" t="n">
        <v>0.010000000000019327</v>
      </c>
      <c r="AF2017" t="n">
        <v>0.0</v>
      </c>
      <c r="AG2017" t="n">
        <v>0.0</v>
      </c>
      <c r="AH2017" t="n">
        <v>0.0</v>
      </c>
      <c r="AI2017" t="n">
        <v>0.0</v>
      </c>
      <c r="AJ2017" t="n">
        <v>-0.009999999999999787</v>
      </c>
      <c r="AK2017" t="n">
        <v>0.0</v>
      </c>
      <c r="AL2017" t="inlineStr">
        <is>
          <t>unreconciled</t>
        </is>
      </c>
      <c r="AM2017" t="inlineStr">
        <is>
          <t>Order Amount Mismatch (POS&gt;3PO)</t>
        </is>
      </c>
      <c r="AN2017" t="n">
        <v>12.24</v>
      </c>
      <c r="AO2017" t="n">
        <f>ROUND(P2017*100/H2017,2)</f>
        <v>0.0</v>
      </c>
      <c r="AP2017" t="n">
        <f>ROUND(Q2017*100/I2017,2)</f>
        <v>0.0</v>
      </c>
      <c r="AQ2017"/>
      <c r="AR2017"/>
      <c r="AS2017" t="n">
        <v>0.0</v>
      </c>
    </row>
    <row r="2018">
      <c r="A2018" s="1" t="n">
        <v>45235.0</v>
      </c>
      <c r="B2018" s="2" t="n">
        <v>45235.970358796294</v>
      </c>
      <c r="C2018" t="inlineStr">
        <is>
          <t>3140094012086381</t>
        </is>
      </c>
      <c r="D2018" t="inlineStr">
        <is>
          <t>POS0012</t>
        </is>
      </c>
      <c r="E2018" t="inlineStr">
        <is>
          <t>96</t>
        </is>
      </c>
      <c r="F2018" t="inlineStr">
        <is>
          <t>0094</t>
        </is>
      </c>
      <c r="G2018" t="inlineStr">
        <is>
          <t>5320747671</t>
        </is>
      </c>
      <c r="H2018" t="n">
        <v>207.0</v>
      </c>
      <c r="I2018" t="n">
        <v>197.14</v>
      </c>
      <c r="J2018" t="n">
        <v>160.0</v>
      </c>
      <c r="K2018" t="inlineStr">
        <is>
          <t>sale</t>
        </is>
      </c>
      <c r="L2018" t="inlineStr">
        <is>
          <t/>
        </is>
      </c>
      <c r="M2018" t="inlineStr">
        <is>
          <t/>
        </is>
      </c>
      <c r="N2018" t="n">
        <v>0.0</v>
      </c>
      <c r="O2018" t="n">
        <v>0.0</v>
      </c>
      <c r="P2018" t="n">
        <v>158.13</v>
      </c>
      <c r="Q2018" t="n">
        <v>158.13</v>
      </c>
      <c r="R2018" t="n">
        <v>37.14</v>
      </c>
      <c r="S2018" t="n">
        <v>37.14</v>
      </c>
      <c r="T2018" t="n">
        <v>1.97</v>
      </c>
      <c r="U2018" t="n">
        <v>1.97</v>
      </c>
      <c r="V2018" t="n">
        <v>28.8</v>
      </c>
      <c r="W2018" t="n">
        <v>28.8</v>
      </c>
      <c r="X2018" t="n">
        <v>2.59</v>
      </c>
      <c r="Y2018" t="n">
        <v>2.59</v>
      </c>
      <c r="Z2018" t="n">
        <v>5.65</v>
      </c>
      <c r="AA2018" t="n">
        <v>5.65</v>
      </c>
      <c r="AB2018" t="n">
        <v>9.86</v>
      </c>
      <c r="AC2018" t="n">
        <v>9.86</v>
      </c>
      <c r="AD2018" t="n">
        <v>9.860000000000014</v>
      </c>
      <c r="AE2018" t="n">
        <v>0.0</v>
      </c>
      <c r="AF2018" t="n">
        <v>0.0</v>
      </c>
      <c r="AG2018" t="n">
        <v>0.0</v>
      </c>
      <c r="AH2018" t="n">
        <v>0.0</v>
      </c>
      <c r="AI2018" t="n">
        <v>0.0</v>
      </c>
      <c r="AJ2018" t="n">
        <v>0.0</v>
      </c>
      <c r="AK2018" t="n">
        <v>0.0</v>
      </c>
      <c r="AL2018" t="inlineStr">
        <is>
          <t>unreconciled</t>
        </is>
      </c>
      <c r="AM2018" t="inlineStr">
        <is>
          <t>Order Amount Mismatch (POS&gt;3PO)</t>
        </is>
      </c>
      <c r="AN2018" t="n">
        <v>9.86</v>
      </c>
      <c r="AO2018" t="n">
        <f>ROUND(P2018*100/H2018,2)</f>
        <v>0.0</v>
      </c>
      <c r="AP2018" t="n">
        <f>ROUND(Q2018*100/I2018,2)</f>
        <v>0.0</v>
      </c>
      <c r="AQ2018"/>
      <c r="AR2018"/>
      <c r="AS2018" t="n">
        <v>0.0</v>
      </c>
    </row>
    <row r="2019">
      <c r="A2019" s="1" t="n">
        <v>45236.0</v>
      </c>
      <c r="B2019" s="2" t="n">
        <v>45236.66804398148</v>
      </c>
      <c r="C2019" t="inlineStr">
        <is>
          <t>3140023012060040</t>
        </is>
      </c>
      <c r="D2019" t="inlineStr">
        <is>
          <t>POS0012</t>
        </is>
      </c>
      <c r="E2019" t="inlineStr">
        <is>
          <t>32</t>
        </is>
      </c>
      <c r="F2019" t="inlineStr">
        <is>
          <t>0023</t>
        </is>
      </c>
      <c r="G2019" t="inlineStr">
        <is>
          <t>5320758772</t>
        </is>
      </c>
      <c r="H2019" t="n">
        <v>218.0</v>
      </c>
      <c r="I2019" t="n">
        <v>207.62</v>
      </c>
      <c r="J2019" t="n">
        <v>170.48</v>
      </c>
      <c r="K2019" t="inlineStr">
        <is>
          <t>sale</t>
        </is>
      </c>
      <c r="L2019" t="inlineStr">
        <is>
          <t/>
        </is>
      </c>
      <c r="M2019" t="inlineStr">
        <is>
          <t/>
        </is>
      </c>
      <c r="N2019" t="n">
        <v>0.0</v>
      </c>
      <c r="O2019" t="n">
        <v>0.0</v>
      </c>
      <c r="P2019" t="n">
        <v>166.12</v>
      </c>
      <c r="Q2019" t="n">
        <v>166.1</v>
      </c>
      <c r="R2019" t="n">
        <v>37.14</v>
      </c>
      <c r="S2019" t="n">
        <v>37.14</v>
      </c>
      <c r="T2019" t="n">
        <v>2.08</v>
      </c>
      <c r="U2019" t="n">
        <v>2.08</v>
      </c>
      <c r="V2019" t="n">
        <v>30.69</v>
      </c>
      <c r="W2019" t="n">
        <v>30.69</v>
      </c>
      <c r="X2019" t="n">
        <v>2.72</v>
      </c>
      <c r="Y2019" t="n">
        <v>2.72</v>
      </c>
      <c r="Z2019" t="n">
        <v>6.01</v>
      </c>
      <c r="AA2019" t="n">
        <v>6.01</v>
      </c>
      <c r="AB2019" t="n">
        <v>10.38</v>
      </c>
      <c r="AC2019" t="n">
        <v>10.38</v>
      </c>
      <c r="AD2019" t="n">
        <v>10.379999999999995</v>
      </c>
      <c r="AE2019" t="n">
        <v>0.020000000000010232</v>
      </c>
      <c r="AF2019" t="n">
        <v>0.0</v>
      </c>
      <c r="AG2019" t="n">
        <v>0.0</v>
      </c>
      <c r="AH2019" t="n">
        <v>0.0</v>
      </c>
      <c r="AI2019" t="n">
        <v>0.0</v>
      </c>
      <c r="AJ2019" t="n">
        <v>0.0</v>
      </c>
      <c r="AK2019" t="n">
        <v>0.0</v>
      </c>
      <c r="AL2019" t="inlineStr">
        <is>
          <t>unreconciled</t>
        </is>
      </c>
      <c r="AM2019" t="inlineStr">
        <is>
          <t>Order Amount Mismatch (POS&gt;3PO)</t>
        </is>
      </c>
      <c r="AN2019" t="n">
        <v>10.38</v>
      </c>
      <c r="AO2019" t="n">
        <f>ROUND(P2019*100/H2019,2)</f>
        <v>0.0</v>
      </c>
      <c r="AP2019" t="n">
        <f>ROUND(Q2019*100/I2019,2)</f>
        <v>0.0</v>
      </c>
      <c r="AQ2019"/>
      <c r="AR2019"/>
      <c r="AS2019" t="n">
        <v>0.0</v>
      </c>
    </row>
    <row r="2020">
      <c r="A2020" s="1" t="n">
        <v>45235.0</v>
      </c>
      <c r="B2020" s="2" t="n">
        <v>45235.90678240741</v>
      </c>
      <c r="C2020" t="inlineStr">
        <is>
          <t>3140023012059881</t>
        </is>
      </c>
      <c r="D2020" t="inlineStr">
        <is>
          <t>POS0012</t>
        </is>
      </c>
      <c r="E2020" t="inlineStr">
        <is>
          <t>73</t>
        </is>
      </c>
      <c r="F2020" t="inlineStr">
        <is>
          <t>0023</t>
        </is>
      </c>
      <c r="G2020" t="inlineStr">
        <is>
          <t>5320764340</t>
        </is>
      </c>
      <c r="H2020" t="n">
        <v>291.0</v>
      </c>
      <c r="I2020" t="n">
        <v>277.14</v>
      </c>
      <c r="J2020" t="n">
        <v>240.0</v>
      </c>
      <c r="K2020" t="inlineStr">
        <is>
          <t>sale</t>
        </is>
      </c>
      <c r="L2020" t="inlineStr">
        <is>
          <t/>
        </is>
      </c>
      <c r="M2020" t="inlineStr">
        <is>
          <t/>
        </is>
      </c>
      <c r="N2020" t="n">
        <v>0.0</v>
      </c>
      <c r="O2020" t="n">
        <v>0.0</v>
      </c>
      <c r="P2020" t="n">
        <v>219.1</v>
      </c>
      <c r="Q2020" t="n">
        <v>219.09</v>
      </c>
      <c r="R2020" t="n">
        <v>37.14</v>
      </c>
      <c r="S2020" t="n">
        <v>37.14</v>
      </c>
      <c r="T2020" t="n">
        <v>2.77</v>
      </c>
      <c r="U2020" t="n">
        <v>2.77</v>
      </c>
      <c r="V2020" t="n">
        <v>43.2</v>
      </c>
      <c r="W2020" t="n">
        <v>43.2</v>
      </c>
      <c r="X2020" t="n">
        <v>3.64</v>
      </c>
      <c r="Y2020" t="n">
        <v>3.64</v>
      </c>
      <c r="Z2020" t="n">
        <v>8.43</v>
      </c>
      <c r="AA2020" t="n">
        <v>8.44</v>
      </c>
      <c r="AB2020" t="n">
        <v>13.86</v>
      </c>
      <c r="AC2020" t="n">
        <v>13.86</v>
      </c>
      <c r="AD2020" t="n">
        <v>13.860000000000014</v>
      </c>
      <c r="AE2020" t="n">
        <v>0.009999999999990905</v>
      </c>
      <c r="AF2020" t="n">
        <v>0.0</v>
      </c>
      <c r="AG2020" t="n">
        <v>0.0</v>
      </c>
      <c r="AH2020" t="n">
        <v>0.0</v>
      </c>
      <c r="AI2020" t="n">
        <v>0.0</v>
      </c>
      <c r="AJ2020" t="n">
        <v>-0.009999999999999787</v>
      </c>
      <c r="AK2020" t="n">
        <v>0.0</v>
      </c>
      <c r="AL2020" t="inlineStr">
        <is>
          <t>unreconciled</t>
        </is>
      </c>
      <c r="AM2020" t="inlineStr">
        <is>
          <t>Order Amount Mismatch (POS&gt;3PO)</t>
        </is>
      </c>
      <c r="AN2020" t="n">
        <v>13.86</v>
      </c>
      <c r="AO2020" t="n">
        <f>ROUND(P2020*100/H2020,2)</f>
        <v>0.0</v>
      </c>
      <c r="AP2020" t="n">
        <f>ROUND(Q2020*100/I2020,2)</f>
        <v>0.0</v>
      </c>
      <c r="AQ2020"/>
      <c r="AR2020"/>
      <c r="AS2020" t="n">
        <v>0.0</v>
      </c>
    </row>
    <row r="2021">
      <c r="A2021" s="1" t="n">
        <v>45235.0</v>
      </c>
      <c r="B2021" s="2" t="n">
        <v>45236.006516203706</v>
      </c>
      <c r="C2021" t="inlineStr">
        <is>
          <t>3140094012086409</t>
        </is>
      </c>
      <c r="D2021" t="inlineStr">
        <is>
          <t>POS0012</t>
        </is>
      </c>
      <c r="E2021" t="inlineStr">
        <is>
          <t>24</t>
        </is>
      </c>
      <c r="F2021" t="inlineStr">
        <is>
          <t>0094</t>
        </is>
      </c>
      <c r="G2021" t="inlineStr">
        <is>
          <t>5320767147</t>
        </is>
      </c>
      <c r="H2021" t="n">
        <v>275.0</v>
      </c>
      <c r="I2021" t="n">
        <v>261.91</v>
      </c>
      <c r="J2021" t="n">
        <v>224.77</v>
      </c>
      <c r="K2021" t="inlineStr">
        <is>
          <t>sale</t>
        </is>
      </c>
      <c r="L2021" t="inlineStr">
        <is>
          <t/>
        </is>
      </c>
      <c r="M2021" t="inlineStr">
        <is>
          <t/>
        </is>
      </c>
      <c r="N2021" t="n">
        <v>0.0</v>
      </c>
      <c r="O2021" t="n">
        <v>0.0</v>
      </c>
      <c r="P2021" t="n">
        <v>207.49</v>
      </c>
      <c r="Q2021" t="n">
        <v>207.49</v>
      </c>
      <c r="R2021" t="n">
        <v>37.14</v>
      </c>
      <c r="S2021" t="n">
        <v>37.14</v>
      </c>
      <c r="T2021" t="n">
        <v>2.62</v>
      </c>
      <c r="U2021" t="n">
        <v>2.62</v>
      </c>
      <c r="V2021" t="n">
        <v>40.46</v>
      </c>
      <c r="W2021" t="n">
        <v>40.46</v>
      </c>
      <c r="X2021" t="n">
        <v>3.44</v>
      </c>
      <c r="Y2021" t="n">
        <v>3.44</v>
      </c>
      <c r="Z2021" t="n">
        <v>7.9</v>
      </c>
      <c r="AA2021" t="n">
        <v>7.9</v>
      </c>
      <c r="AB2021" t="n">
        <v>13.1</v>
      </c>
      <c r="AC2021" t="n">
        <v>13.1</v>
      </c>
      <c r="AD2021" t="n">
        <v>13.089999999999975</v>
      </c>
      <c r="AE2021" t="n">
        <v>0.0</v>
      </c>
      <c r="AF2021" t="n">
        <v>0.0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0.0</v>
      </c>
      <c r="AL2021" t="inlineStr">
        <is>
          <t>unreconciled</t>
        </is>
      </c>
      <c r="AM2021" t="inlineStr">
        <is>
          <t>Order Amount Mismatch (POS&gt;3PO)</t>
        </is>
      </c>
      <c r="AN2021" t="n">
        <v>13.09</v>
      </c>
      <c r="AO2021" t="n">
        <f>ROUND(P2021*100/H2021,2)</f>
        <v>0.0</v>
      </c>
      <c r="AP2021" t="n">
        <f>ROUND(Q2021*100/I2021,2)</f>
        <v>0.0</v>
      </c>
      <c r="AQ2021"/>
      <c r="AR2021"/>
      <c r="AS2021" t="n">
        <v>0.0</v>
      </c>
    </row>
    <row r="2022">
      <c r="A2022" s="1" t="n">
        <v>45235.0</v>
      </c>
      <c r="B2022" s="2" t="n">
        <v>45236.031331018516</v>
      </c>
      <c r="C2022" t="inlineStr">
        <is>
          <t>3140023012059952</t>
        </is>
      </c>
      <c r="D2022" t="inlineStr">
        <is>
          <t>POS0012</t>
        </is>
      </c>
      <c r="E2022" t="inlineStr">
        <is>
          <t>44</t>
        </is>
      </c>
      <c r="F2022" t="inlineStr">
        <is>
          <t>0023</t>
        </is>
      </c>
      <c r="G2022" t="inlineStr">
        <is>
          <t>5320783473</t>
        </is>
      </c>
      <c r="H2022" t="n">
        <v>268.0</v>
      </c>
      <c r="I2022" t="n">
        <v>255.24</v>
      </c>
      <c r="J2022" t="n">
        <v>218.1</v>
      </c>
      <c r="K2022" t="inlineStr">
        <is>
          <t>sale</t>
        </is>
      </c>
      <c r="L2022" t="inlineStr">
        <is>
          <t/>
        </is>
      </c>
      <c r="M2022" t="inlineStr">
        <is>
          <t/>
        </is>
      </c>
      <c r="N2022" t="n">
        <v>0.0</v>
      </c>
      <c r="O2022" t="n">
        <v>0.0</v>
      </c>
      <c r="P2022" t="n">
        <v>202.41</v>
      </c>
      <c r="Q2022" t="n">
        <v>202.39</v>
      </c>
      <c r="R2022" t="n">
        <v>37.14</v>
      </c>
      <c r="S2022" t="n">
        <v>37.14</v>
      </c>
      <c r="T2022" t="n">
        <v>2.55</v>
      </c>
      <c r="U2022" t="n">
        <v>2.55</v>
      </c>
      <c r="V2022" t="n">
        <v>39.26</v>
      </c>
      <c r="W2022" t="n">
        <v>39.26</v>
      </c>
      <c r="X2022" t="n">
        <v>3.35</v>
      </c>
      <c r="Y2022" t="n">
        <v>3.35</v>
      </c>
      <c r="Z2022" t="n">
        <v>7.67</v>
      </c>
      <c r="AA2022" t="n">
        <v>7.67</v>
      </c>
      <c r="AB2022" t="n">
        <v>12.76</v>
      </c>
      <c r="AC2022" t="n">
        <v>12.76</v>
      </c>
      <c r="AD2022" t="n">
        <v>12.759999999999991</v>
      </c>
      <c r="AE2022" t="n">
        <v>0.020000000000010232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0.0</v>
      </c>
      <c r="AK2022" t="n">
        <v>0.0</v>
      </c>
      <c r="AL2022" t="inlineStr">
        <is>
          <t>unreconciled</t>
        </is>
      </c>
      <c r="AM2022" t="inlineStr">
        <is>
          <t>Order Amount Mismatch (POS&gt;3PO)</t>
        </is>
      </c>
      <c r="AN2022" t="n">
        <v>12.76</v>
      </c>
      <c r="AO2022" t="n">
        <f>ROUND(P2022*100/H2022,2)</f>
        <v>0.0</v>
      </c>
      <c r="AP2022" t="n">
        <f>ROUND(Q2022*100/I2022,2)</f>
        <v>0.0</v>
      </c>
      <c r="AQ2022"/>
      <c r="AR2022"/>
      <c r="AS2022" t="n">
        <v>0.0</v>
      </c>
    </row>
    <row r="2023">
      <c r="A2023" s="1" t="n">
        <v>45236.0</v>
      </c>
      <c r="B2023" s="2" t="n">
        <v>45236.63232638889</v>
      </c>
      <c r="C2023" t="inlineStr">
        <is>
          <t>3140023012060023</t>
        </is>
      </c>
      <c r="D2023" t="inlineStr">
        <is>
          <t>POS0012</t>
        </is>
      </c>
      <c r="E2023" t="inlineStr">
        <is>
          <t>15</t>
        </is>
      </c>
      <c r="F2023" t="inlineStr">
        <is>
          <t>0023</t>
        </is>
      </c>
      <c r="G2023" t="inlineStr">
        <is>
          <t>5320787925</t>
        </is>
      </c>
      <c r="H2023" t="n">
        <v>253.00000000000003</v>
      </c>
      <c r="I2023" t="n">
        <v>240.95</v>
      </c>
      <c r="J2023" t="n">
        <v>203.81</v>
      </c>
      <c r="K2023" t="inlineStr">
        <is>
          <t>sale</t>
        </is>
      </c>
      <c r="L2023" t="inlineStr">
        <is>
          <t/>
        </is>
      </c>
      <c r="M2023" t="inlineStr">
        <is>
          <t/>
        </is>
      </c>
      <c r="N2023" t="n">
        <v>0.0</v>
      </c>
      <c r="O2023" t="n">
        <v>0.0</v>
      </c>
      <c r="P2023" t="n">
        <v>191.52</v>
      </c>
      <c r="Q2023" t="n">
        <v>191.51</v>
      </c>
      <c r="R2023" t="n">
        <v>37.14</v>
      </c>
      <c r="S2023" t="n">
        <v>37.14</v>
      </c>
      <c r="T2023" t="n">
        <v>2.41</v>
      </c>
      <c r="U2023" t="n">
        <v>2.41</v>
      </c>
      <c r="V2023" t="n">
        <v>36.69</v>
      </c>
      <c r="W2023" t="n">
        <v>36.69</v>
      </c>
      <c r="X2023" t="n">
        <v>3.16</v>
      </c>
      <c r="Y2023" t="n">
        <v>3.16</v>
      </c>
      <c r="Z2023" t="n">
        <v>7.17</v>
      </c>
      <c r="AA2023" t="n">
        <v>7.17</v>
      </c>
      <c r="AB2023" t="n">
        <v>12.04</v>
      </c>
      <c r="AC2023" t="n">
        <v>12.05</v>
      </c>
      <c r="AD2023" t="n">
        <v>12.05000000000004</v>
      </c>
      <c r="AE2023" t="n">
        <v>0.010000000000019327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  <c r="AK2023" t="n">
        <v>-0.010000000000001563</v>
      </c>
      <c r="AL2023" t="inlineStr">
        <is>
          <t>unreconciled</t>
        </is>
      </c>
      <c r="AM2023" t="inlineStr">
        <is>
          <t>Order Amount Mismatch (POS&gt;3PO)</t>
        </is>
      </c>
      <c r="AN2023" t="n">
        <v>12.05</v>
      </c>
      <c r="AO2023" t="n">
        <f>ROUND(P2023*100/H2023,2)</f>
        <v>0.0</v>
      </c>
      <c r="AP2023" t="n">
        <f>ROUND(Q2023*100/I2023,2)</f>
        <v>0.0</v>
      </c>
      <c r="AQ2023"/>
      <c r="AR2023"/>
      <c r="AS2023" t="n">
        <v>0.0</v>
      </c>
    </row>
    <row r="2024">
      <c r="A2024" s="1" t="n">
        <v>45235.0</v>
      </c>
      <c r="B2024" s="2" t="n">
        <v>45236.02164351852</v>
      </c>
      <c r="C2024" t="inlineStr">
        <is>
          <t>3140023012059948</t>
        </is>
      </c>
      <c r="D2024" t="inlineStr">
        <is>
          <t>POS0012</t>
        </is>
      </c>
      <c r="E2024" t="inlineStr">
        <is>
          <t>40</t>
        </is>
      </c>
      <c r="F2024" t="inlineStr">
        <is>
          <t>0023</t>
        </is>
      </c>
      <c r="G2024" t="inlineStr">
        <is>
          <t>5320790478</t>
        </is>
      </c>
      <c r="H2024" t="n">
        <v>608.0</v>
      </c>
      <c r="I2024" t="n">
        <v>579.05</v>
      </c>
      <c r="J2024" t="n">
        <v>541.91</v>
      </c>
      <c r="K2024" t="inlineStr">
        <is>
          <t>sale</t>
        </is>
      </c>
      <c r="L2024" t="inlineStr">
        <is>
          <t/>
        </is>
      </c>
      <c r="M2024" t="inlineStr">
        <is>
          <t/>
        </is>
      </c>
      <c r="N2024" t="n">
        <v>0.0</v>
      </c>
      <c r="O2024" t="n">
        <v>0.0</v>
      </c>
      <c r="P2024" t="n">
        <v>449.19</v>
      </c>
      <c r="Q2024" t="n">
        <v>449.18</v>
      </c>
      <c r="R2024" t="n">
        <v>37.14</v>
      </c>
      <c r="S2024" t="n">
        <v>37.14</v>
      </c>
      <c r="T2024" t="n">
        <v>5.79</v>
      </c>
      <c r="U2024" t="n">
        <v>5.79</v>
      </c>
      <c r="V2024" t="n">
        <v>97.54</v>
      </c>
      <c r="W2024" t="n">
        <v>97.54</v>
      </c>
      <c r="X2024" t="n">
        <v>7.6</v>
      </c>
      <c r="Y2024" t="n">
        <v>7.6</v>
      </c>
      <c r="Z2024" t="n">
        <v>18.93</v>
      </c>
      <c r="AA2024" t="n">
        <v>18.93</v>
      </c>
      <c r="AB2024" t="n">
        <v>28.96</v>
      </c>
      <c r="AC2024" t="n">
        <v>28.95</v>
      </c>
      <c r="AD2024" t="n">
        <v>28.950000000000045</v>
      </c>
      <c r="AE2024" t="n">
        <v>0.009999999999990905</v>
      </c>
      <c r="AF2024" t="n">
        <v>0.0</v>
      </c>
      <c r="AG2024" t="n">
        <v>0.0</v>
      </c>
      <c r="AH2024" t="n">
        <v>0.0</v>
      </c>
      <c r="AI2024" t="n">
        <v>0.0</v>
      </c>
      <c r="AJ2024" t="n">
        <v>0.0</v>
      </c>
      <c r="AK2024" t="n">
        <v>0.010000000000001563</v>
      </c>
      <c r="AL2024" t="inlineStr">
        <is>
          <t>unreconciled</t>
        </is>
      </c>
      <c r="AM2024" t="inlineStr">
        <is>
          <t>Order Amount Mismatch (POS&gt;3PO)</t>
        </is>
      </c>
      <c r="AN2024" t="n">
        <v>28.95</v>
      </c>
      <c r="AO2024" t="n">
        <f>ROUND(P2024*100/H2024,2)</f>
        <v>0.0</v>
      </c>
      <c r="AP2024" t="n">
        <f>ROUND(Q2024*100/I2024,2)</f>
        <v>0.0</v>
      </c>
      <c r="AQ2024"/>
      <c r="AR2024"/>
      <c r="AS2024" t="n">
        <v>0.0</v>
      </c>
    </row>
    <row r="2025">
      <c r="A2025" s="1" t="n">
        <v>45235.0</v>
      </c>
      <c r="B2025" s="2" t="n">
        <v>45235.98407407408</v>
      </c>
      <c r="C2025" t="inlineStr">
        <is>
          <t>3140023012059927</t>
        </is>
      </c>
      <c r="D2025" t="inlineStr">
        <is>
          <t>POS0012</t>
        </is>
      </c>
      <c r="E2025" t="inlineStr">
        <is>
          <t>19</t>
        </is>
      </c>
      <c r="F2025" t="inlineStr">
        <is>
          <t>0023</t>
        </is>
      </c>
      <c r="G2025" t="inlineStr">
        <is>
          <t>5320793807</t>
        </is>
      </c>
      <c r="H2025" t="n">
        <v>476.0</v>
      </c>
      <c r="I2025" t="n">
        <v>453.33</v>
      </c>
      <c r="J2025" t="n">
        <v>416.19</v>
      </c>
      <c r="K2025" t="inlineStr">
        <is>
          <t>sale</t>
        </is>
      </c>
      <c r="L2025" t="inlineStr">
        <is>
          <t/>
        </is>
      </c>
      <c r="M2025" t="inlineStr">
        <is>
          <t/>
        </is>
      </c>
      <c r="N2025" t="n">
        <v>0.0</v>
      </c>
      <c r="O2025" t="n">
        <v>0.0</v>
      </c>
      <c r="P2025" t="n">
        <v>353.39</v>
      </c>
      <c r="Q2025" t="n">
        <v>353.38</v>
      </c>
      <c r="R2025" t="n">
        <v>37.14</v>
      </c>
      <c r="S2025" t="n">
        <v>37.14</v>
      </c>
      <c r="T2025" t="n">
        <v>4.53</v>
      </c>
      <c r="U2025" t="n">
        <v>4.53</v>
      </c>
      <c r="V2025" t="n">
        <v>74.91</v>
      </c>
      <c r="W2025" t="n">
        <v>74.91</v>
      </c>
      <c r="X2025" t="n">
        <v>5.95</v>
      </c>
      <c r="Y2025" t="n">
        <v>5.95</v>
      </c>
      <c r="Z2025" t="n">
        <v>14.55</v>
      </c>
      <c r="AA2025" t="n">
        <v>14.55</v>
      </c>
      <c r="AB2025" t="n">
        <v>22.66</v>
      </c>
      <c r="AC2025" t="n">
        <v>22.67</v>
      </c>
      <c r="AD2025" t="n">
        <v>22.670000000000016</v>
      </c>
      <c r="AE2025" t="n">
        <v>0.009999999999990905</v>
      </c>
      <c r="AF2025" t="n">
        <v>0.0</v>
      </c>
      <c r="AG2025" t="n">
        <v>0.0</v>
      </c>
      <c r="AH2025" t="n">
        <v>0.0</v>
      </c>
      <c r="AI2025" t="n">
        <v>0.0</v>
      </c>
      <c r="AJ2025" t="n">
        <v>0.0</v>
      </c>
      <c r="AK2025" t="n">
        <v>-0.010000000000001563</v>
      </c>
      <c r="AL2025" t="inlineStr">
        <is>
          <t>unreconciled</t>
        </is>
      </c>
      <c r="AM2025" t="inlineStr">
        <is>
          <t>Order Amount Mismatch (POS&gt;3PO)</t>
        </is>
      </c>
      <c r="AN2025" t="n">
        <v>22.67</v>
      </c>
      <c r="AO2025" t="n">
        <f>ROUND(P2025*100/H2025,2)</f>
        <v>0.0</v>
      </c>
      <c r="AP2025" t="n">
        <f>ROUND(Q2025*100/I2025,2)</f>
        <v>0.0</v>
      </c>
      <c r="AQ2025"/>
      <c r="AR2025"/>
      <c r="AS2025" t="n">
        <v>0.0</v>
      </c>
    </row>
    <row r="2026">
      <c r="A2026" s="1" t="n">
        <v>45235.0</v>
      </c>
      <c r="B2026" s="2" t="n">
        <v>45235.95655092593</v>
      </c>
      <c r="C2026" t="inlineStr">
        <is>
          <t>3140023012059908</t>
        </is>
      </c>
      <c r="D2026" t="inlineStr">
        <is>
          <t>POS0012</t>
        </is>
      </c>
      <c r="E2026" t="inlineStr">
        <is>
          <t>00</t>
        </is>
      </c>
      <c r="F2026" t="inlineStr">
        <is>
          <t>0023</t>
        </is>
      </c>
      <c r="G2026" t="inlineStr">
        <is>
          <t>5320823920</t>
        </is>
      </c>
      <c r="H2026" t="n">
        <v>751.0</v>
      </c>
      <c r="I2026" t="n">
        <v>715.24</v>
      </c>
      <c r="J2026" t="n">
        <v>678.1</v>
      </c>
      <c r="K2026" t="inlineStr">
        <is>
          <t>sale</t>
        </is>
      </c>
      <c r="L2026" t="inlineStr">
        <is>
          <t/>
        </is>
      </c>
      <c r="M2026" t="inlineStr">
        <is>
          <t/>
        </is>
      </c>
      <c r="N2026" t="n">
        <v>0.0</v>
      </c>
      <c r="O2026" t="n">
        <v>0.0</v>
      </c>
      <c r="P2026" t="n">
        <v>552.98</v>
      </c>
      <c r="Q2026" t="n">
        <v>552.98</v>
      </c>
      <c r="R2026" t="n">
        <v>37.14</v>
      </c>
      <c r="S2026" t="n">
        <v>37.14</v>
      </c>
      <c r="T2026" t="n">
        <v>7.15</v>
      </c>
      <c r="U2026" t="n">
        <v>7.15</v>
      </c>
      <c r="V2026" t="n">
        <v>122.06</v>
      </c>
      <c r="W2026" t="n">
        <v>122.06</v>
      </c>
      <c r="X2026" t="n">
        <v>9.39</v>
      </c>
      <c r="Y2026" t="n">
        <v>9.39</v>
      </c>
      <c r="Z2026" t="n">
        <v>23.66</v>
      </c>
      <c r="AA2026" t="n">
        <v>23.66</v>
      </c>
      <c r="AB2026" t="n">
        <v>35.76</v>
      </c>
      <c r="AC2026" t="n">
        <v>35.76</v>
      </c>
      <c r="AD2026" t="n">
        <v>35.75999999999999</v>
      </c>
      <c r="AE2026" t="n">
        <v>0.0</v>
      </c>
      <c r="AF2026" t="n">
        <v>0.0</v>
      </c>
      <c r="AG2026" t="n">
        <v>0.0</v>
      </c>
      <c r="AH2026" t="n">
        <v>0.0</v>
      </c>
      <c r="AI2026" t="n">
        <v>0.0</v>
      </c>
      <c r="AJ2026" t="n">
        <v>0.0</v>
      </c>
      <c r="AK2026" t="n">
        <v>0.0</v>
      </c>
      <c r="AL2026" t="inlineStr">
        <is>
          <t>unreconciled</t>
        </is>
      </c>
      <c r="AM2026" t="inlineStr">
        <is>
          <t>Order Amount Mismatch (POS&gt;3PO)</t>
        </is>
      </c>
      <c r="AN2026" t="n">
        <v>35.76</v>
      </c>
      <c r="AO2026" t="n">
        <f>ROUND(P2026*100/H2026,2)</f>
        <v>0.0</v>
      </c>
      <c r="AP2026" t="n">
        <f>ROUND(Q2026*100/I2026,2)</f>
        <v>0.0</v>
      </c>
      <c r="AQ2026"/>
      <c r="AR2026"/>
      <c r="AS2026" t="n">
        <v>0.0</v>
      </c>
    </row>
    <row r="2027">
      <c r="A2027" s="1" t="n">
        <v>45236.0</v>
      </c>
      <c r="B2027" s="2" t="n">
        <v>45236.75612268518</v>
      </c>
      <c r="C2027" t="inlineStr">
        <is>
          <t>3140094012086562</t>
        </is>
      </c>
      <c r="D2027" t="inlineStr">
        <is>
          <t>POS0012</t>
        </is>
      </c>
      <c r="E2027" t="inlineStr">
        <is>
          <t>77</t>
        </is>
      </c>
      <c r="F2027" t="inlineStr">
        <is>
          <t>0094</t>
        </is>
      </c>
      <c r="G2027" t="inlineStr">
        <is>
          <t>5320831665</t>
        </is>
      </c>
      <c r="H2027" t="n">
        <v>399.0</v>
      </c>
      <c r="I2027" t="n">
        <v>342.87</v>
      </c>
      <c r="J2027" t="n">
        <v>342.87</v>
      </c>
      <c r="K2027" t="inlineStr">
        <is>
          <t>addition</t>
        </is>
      </c>
      <c r="L2027" t="inlineStr">
        <is>
          <t/>
        </is>
      </c>
      <c r="M2027" t="inlineStr">
        <is>
          <t/>
        </is>
      </c>
      <c r="N2027" t="n">
        <v>0.0</v>
      </c>
      <c r="O2027" t="n">
        <v>0.0</v>
      </c>
      <c r="P2027" t="n">
        <v>297.74</v>
      </c>
      <c r="Q2027" t="n">
        <v>297.49</v>
      </c>
      <c r="R2027" t="n">
        <v>37.14</v>
      </c>
      <c r="S2027" t="n">
        <v>0.0</v>
      </c>
      <c r="T2027" t="n">
        <v>0.0</v>
      </c>
      <c r="U2027" t="n">
        <v>0.0</v>
      </c>
      <c r="V2027" t="n">
        <v>0.0</v>
      </c>
      <c r="W2027" t="n">
        <v>0.0</v>
      </c>
      <c r="X2027" t="n">
        <v>0.0</v>
      </c>
      <c r="Y2027" t="n">
        <v>0.0</v>
      </c>
      <c r="Z2027" t="n">
        <v>0.0</v>
      </c>
      <c r="AA2027" t="n">
        <v>0.0</v>
      </c>
      <c r="AB2027" t="n">
        <v>19.0</v>
      </c>
      <c r="AC2027" t="n">
        <v>19.0</v>
      </c>
      <c r="AD2027" t="n">
        <v>56.129999999999995</v>
      </c>
      <c r="AE2027" t="n">
        <v>0.25</v>
      </c>
      <c r="AF2027" t="n">
        <v>37.14</v>
      </c>
      <c r="AG2027" t="n">
        <v>0.0</v>
      </c>
      <c r="AH2027" t="n">
        <v>0.0</v>
      </c>
      <c r="AI2027" t="n">
        <v>0.0</v>
      </c>
      <c r="AJ2027" t="n">
        <v>0.0</v>
      </c>
      <c r="AK2027" t="n">
        <v>0.0</v>
      </c>
      <c r="AL2027" t="inlineStr">
        <is>
          <t>unreconciled</t>
        </is>
      </c>
      <c r="AM2027" t="inlineStr">
        <is>
          <t>Packaging Charge Mismatch</t>
        </is>
      </c>
      <c r="AN2027" t="n">
        <v>37.14</v>
      </c>
      <c r="AO2027" t="n">
        <f>ROUND(P2027*100/H2027,2)</f>
        <v>0.0</v>
      </c>
      <c r="AP2027" t="n">
        <f>ROUND(Q2027*100/I2027,2)</f>
        <v>0.0</v>
      </c>
      <c r="AQ2027"/>
      <c r="AR2027"/>
      <c r="AS2027" t="n">
        <v>0.0</v>
      </c>
    </row>
    <row r="2028">
      <c r="A2028" s="1" t="n">
        <v>45236.0</v>
      </c>
      <c r="B2028" s="2" t="n">
        <v>45236.574525462966</v>
      </c>
      <c r="C2028" t="inlineStr">
        <is>
          <t>3140094012086463</t>
        </is>
      </c>
      <c r="D2028" t="inlineStr">
        <is>
          <t>POS0012</t>
        </is>
      </c>
      <c r="E2028" t="inlineStr">
        <is>
          <t>78</t>
        </is>
      </c>
      <c r="F2028" t="inlineStr">
        <is>
          <t>0094</t>
        </is>
      </c>
      <c r="G2028" t="inlineStr">
        <is>
          <t>5320836097</t>
        </is>
      </c>
      <c r="H2028" t="n">
        <v>335.0</v>
      </c>
      <c r="I2028" t="n">
        <v>319.05</v>
      </c>
      <c r="J2028" t="n">
        <v>281.91</v>
      </c>
      <c r="K2028" t="inlineStr">
        <is>
          <t>sale</t>
        </is>
      </c>
      <c r="L2028" t="inlineStr">
        <is>
          <t/>
        </is>
      </c>
      <c r="M2028" t="inlineStr">
        <is>
          <t/>
        </is>
      </c>
      <c r="N2028" t="n">
        <v>0.0</v>
      </c>
      <c r="O2028" t="n">
        <v>0.0</v>
      </c>
      <c r="P2028" t="n">
        <v>251.04</v>
      </c>
      <c r="Q2028" t="n">
        <v>251.04</v>
      </c>
      <c r="R2028" t="n">
        <v>37.14</v>
      </c>
      <c r="S2028" t="n">
        <v>37.14</v>
      </c>
      <c r="T2028" t="n">
        <v>3.19</v>
      </c>
      <c r="U2028" t="n">
        <v>3.19</v>
      </c>
      <c r="V2028" t="n">
        <v>50.74</v>
      </c>
      <c r="W2028" t="n">
        <v>50.74</v>
      </c>
      <c r="X2028" t="n">
        <v>4.19</v>
      </c>
      <c r="Y2028" t="n">
        <v>4.19</v>
      </c>
      <c r="Z2028" t="n">
        <v>9.89</v>
      </c>
      <c r="AA2028" t="n">
        <v>9.88</v>
      </c>
      <c r="AB2028" t="n">
        <v>15.96</v>
      </c>
      <c r="AC2028" t="n">
        <v>15.95</v>
      </c>
      <c r="AD2028" t="n">
        <v>15.949999999999989</v>
      </c>
      <c r="AE2028" t="n">
        <v>0.0</v>
      </c>
      <c r="AF2028" t="n">
        <v>0.0</v>
      </c>
      <c r="AG2028" t="n">
        <v>0.0</v>
      </c>
      <c r="AH2028" t="n">
        <v>0.0</v>
      </c>
      <c r="AI2028" t="n">
        <v>0.0</v>
      </c>
      <c r="AJ2028" t="n">
        <v>0.009999999999999787</v>
      </c>
      <c r="AK2028" t="n">
        <v>0.010000000000001563</v>
      </c>
      <c r="AL2028" t="inlineStr">
        <is>
          <t>unreconciled</t>
        </is>
      </c>
      <c r="AM2028" t="inlineStr">
        <is>
          <t>Order Amount Mismatch (POS&gt;3PO)</t>
        </is>
      </c>
      <c r="AN2028" t="n">
        <v>15.95</v>
      </c>
      <c r="AO2028" t="n">
        <f>ROUND(P2028*100/H2028,2)</f>
        <v>0.0</v>
      </c>
      <c r="AP2028" t="n">
        <f>ROUND(Q2028*100/I2028,2)</f>
        <v>0.0</v>
      </c>
      <c r="AQ2028"/>
      <c r="AR2028"/>
      <c r="AS2028" t="n">
        <v>0.0</v>
      </c>
    </row>
    <row r="2029">
      <c r="A2029" s="1" t="n">
        <v>45235.0</v>
      </c>
      <c r="B2029" s="2" t="n">
        <v>45235.98706018519</v>
      </c>
      <c r="C2029" t="inlineStr">
        <is>
          <t>3140094012086395</t>
        </is>
      </c>
      <c r="D2029" t="inlineStr">
        <is>
          <t>POS0012</t>
        </is>
      </c>
      <c r="E2029" t="inlineStr">
        <is>
          <t>10</t>
        </is>
      </c>
      <c r="F2029" t="inlineStr">
        <is>
          <t>0094</t>
        </is>
      </c>
      <c r="G2029" t="inlineStr">
        <is>
          <t>5320845078</t>
        </is>
      </c>
      <c r="H2029" t="n">
        <v>266.0</v>
      </c>
      <c r="I2029" t="n">
        <v>253.33</v>
      </c>
      <c r="J2029" t="n">
        <v>216.19</v>
      </c>
      <c r="K2029" t="inlineStr">
        <is>
          <t>sale</t>
        </is>
      </c>
      <c r="L2029" t="inlineStr">
        <is>
          <t/>
        </is>
      </c>
      <c r="M2029" t="inlineStr">
        <is>
          <t/>
        </is>
      </c>
      <c r="N2029" t="n">
        <v>0.0</v>
      </c>
      <c r="O2029" t="n">
        <v>0.0</v>
      </c>
      <c r="P2029" t="n">
        <v>200.97</v>
      </c>
      <c r="Q2029" t="n">
        <v>200.98</v>
      </c>
      <c r="R2029" t="n">
        <v>37.14</v>
      </c>
      <c r="S2029" t="n">
        <v>37.14</v>
      </c>
      <c r="T2029" t="n">
        <v>2.53</v>
      </c>
      <c r="U2029" t="n">
        <v>2.53</v>
      </c>
      <c r="V2029" t="n">
        <v>38.91</v>
      </c>
      <c r="W2029" t="n">
        <v>38.91</v>
      </c>
      <c r="X2029" t="n">
        <v>3.32</v>
      </c>
      <c r="Y2029" t="n">
        <v>3.32</v>
      </c>
      <c r="Z2029" t="n">
        <v>7.6</v>
      </c>
      <c r="AA2029" t="n">
        <v>7.6</v>
      </c>
      <c r="AB2029" t="n">
        <v>12.66</v>
      </c>
      <c r="AC2029" t="n">
        <v>12.67</v>
      </c>
      <c r="AD2029" t="n">
        <v>12.669999999999987</v>
      </c>
      <c r="AE2029" t="n">
        <v>-0.009999999999990905</v>
      </c>
      <c r="AF2029" t="n">
        <v>0.0</v>
      </c>
      <c r="AG2029" t="n">
        <v>0.0</v>
      </c>
      <c r="AH2029" t="n">
        <v>0.0</v>
      </c>
      <c r="AI2029" t="n">
        <v>0.0</v>
      </c>
      <c r="AJ2029" t="n">
        <v>0.0</v>
      </c>
      <c r="AK2029" t="n">
        <v>-0.009999999999999787</v>
      </c>
      <c r="AL2029" t="inlineStr">
        <is>
          <t>unreconciled</t>
        </is>
      </c>
      <c r="AM2029" t="inlineStr">
        <is>
          <t>Order Amount Mismatch (POS&gt;3PO)</t>
        </is>
      </c>
      <c r="AN2029" t="n">
        <v>12.67</v>
      </c>
      <c r="AO2029" t="n">
        <f>ROUND(P2029*100/H2029,2)</f>
        <v>0.0</v>
      </c>
      <c r="AP2029" t="n">
        <f>ROUND(Q2029*100/I2029,2)</f>
        <v>0.0</v>
      </c>
      <c r="AQ2029"/>
      <c r="AR2029"/>
      <c r="AS2029" t="n">
        <v>0.0</v>
      </c>
    </row>
    <row r="2030">
      <c r="A2030" s="1" t="n">
        <v>45235.0</v>
      </c>
      <c r="B2030" s="2" t="n">
        <v>45235.963425925926</v>
      </c>
      <c r="C2030" t="inlineStr">
        <is>
          <t>3140023012059915</t>
        </is>
      </c>
      <c r="D2030" t="inlineStr">
        <is>
          <t>POS0012</t>
        </is>
      </c>
      <c r="E2030" t="inlineStr">
        <is>
          <t>07</t>
        </is>
      </c>
      <c r="F2030" t="inlineStr">
        <is>
          <t>0023</t>
        </is>
      </c>
      <c r="G2030" t="inlineStr">
        <is>
          <t>5320866534</t>
        </is>
      </c>
      <c r="H2030" t="n">
        <v>159.0</v>
      </c>
      <c r="I2030" t="n">
        <v>151.43</v>
      </c>
      <c r="J2030" t="n">
        <v>114.29</v>
      </c>
      <c r="K2030" t="inlineStr">
        <is>
          <t>sale</t>
        </is>
      </c>
      <c r="L2030" t="inlineStr">
        <is>
          <t/>
        </is>
      </c>
      <c r="M2030" t="inlineStr">
        <is>
          <t/>
        </is>
      </c>
      <c r="N2030" t="n">
        <v>0.0</v>
      </c>
      <c r="O2030" t="n">
        <v>0.0</v>
      </c>
      <c r="P2030" t="n">
        <v>123.3</v>
      </c>
      <c r="Q2030" t="n">
        <v>123.29</v>
      </c>
      <c r="R2030" t="n">
        <v>37.14</v>
      </c>
      <c r="S2030" t="n">
        <v>37.14</v>
      </c>
      <c r="T2030" t="n">
        <v>1.51</v>
      </c>
      <c r="U2030" t="n">
        <v>1.51</v>
      </c>
      <c r="V2030" t="n">
        <v>20.57</v>
      </c>
      <c r="W2030" t="n">
        <v>20.57</v>
      </c>
      <c r="X2030" t="n">
        <v>1.99</v>
      </c>
      <c r="Y2030" t="n">
        <v>1.99</v>
      </c>
      <c r="Z2030" t="n">
        <v>4.06</v>
      </c>
      <c r="AA2030" t="n">
        <v>4.06</v>
      </c>
      <c r="AB2030" t="n">
        <v>7.58</v>
      </c>
      <c r="AC2030" t="n">
        <v>7.57</v>
      </c>
      <c r="AD2030" t="n">
        <v>7.569999999999993</v>
      </c>
      <c r="AE2030" t="n">
        <v>0.009999999999990905</v>
      </c>
      <c r="AF2030" t="n">
        <v>0.0</v>
      </c>
      <c r="AG2030" t="n">
        <v>0.0</v>
      </c>
      <c r="AH2030" t="n">
        <v>0.0</v>
      </c>
      <c r="AI2030" t="n">
        <v>0.0</v>
      </c>
      <c r="AJ2030" t="n">
        <v>0.0</v>
      </c>
      <c r="AK2030" t="n">
        <v>0.009999999999999787</v>
      </c>
      <c r="AL2030" t="inlineStr">
        <is>
          <t>unreconciled</t>
        </is>
      </c>
      <c r="AM2030" t="inlineStr">
        <is>
          <t>Order Amount Mismatch (POS&gt;3PO)</t>
        </is>
      </c>
      <c r="AN2030" t="n">
        <v>7.57</v>
      </c>
      <c r="AO2030" t="n">
        <f>ROUND(P2030*100/H2030,2)</f>
        <v>0.0</v>
      </c>
      <c r="AP2030" t="n">
        <f>ROUND(Q2030*100/I2030,2)</f>
        <v>0.0</v>
      </c>
      <c r="AQ2030"/>
      <c r="AR2030"/>
      <c r="AS2030" t="n">
        <v>0.0</v>
      </c>
    </row>
    <row r="2031">
      <c r="A2031" s="1" t="n">
        <v>45235.0</v>
      </c>
      <c r="B2031" s="2" t="n">
        <v>45236.02376157408</v>
      </c>
      <c r="C2031" t="inlineStr">
        <is>
          <t>3140094012086419</t>
        </is>
      </c>
      <c r="D2031" t="inlineStr">
        <is>
          <t>POS0012</t>
        </is>
      </c>
      <c r="E2031" t="inlineStr">
        <is>
          <t>34</t>
        </is>
      </c>
      <c r="F2031" t="inlineStr">
        <is>
          <t>0094</t>
        </is>
      </c>
      <c r="G2031" t="inlineStr">
        <is>
          <t>5320920540</t>
        </is>
      </c>
      <c r="H2031" t="n">
        <v>532.0</v>
      </c>
      <c r="I2031" t="n">
        <v>506.66</v>
      </c>
      <c r="J2031" t="n">
        <v>469.52</v>
      </c>
      <c r="K2031" t="inlineStr">
        <is>
          <t>sale</t>
        </is>
      </c>
      <c r="L2031" t="inlineStr">
        <is>
          <t/>
        </is>
      </c>
      <c r="M2031" t="inlineStr">
        <is>
          <t/>
        </is>
      </c>
      <c r="N2031" t="n">
        <v>0.0</v>
      </c>
      <c r="O2031" t="n">
        <v>0.0</v>
      </c>
      <c r="P2031" t="n">
        <v>394.02</v>
      </c>
      <c r="Q2031" t="n">
        <v>394.01</v>
      </c>
      <c r="R2031" t="n">
        <v>37.14</v>
      </c>
      <c r="S2031" t="n">
        <v>37.14</v>
      </c>
      <c r="T2031" t="n">
        <v>5.07</v>
      </c>
      <c r="U2031" t="n">
        <v>5.07</v>
      </c>
      <c r="V2031" t="n">
        <v>84.51</v>
      </c>
      <c r="W2031" t="n">
        <v>84.51</v>
      </c>
      <c r="X2031" t="n">
        <v>6.65</v>
      </c>
      <c r="Y2031" t="n">
        <v>6.65</v>
      </c>
      <c r="Z2031" t="n">
        <v>16.41</v>
      </c>
      <c r="AA2031" t="n">
        <v>16.41</v>
      </c>
      <c r="AB2031" t="n">
        <v>25.34</v>
      </c>
      <c r="AC2031" t="n">
        <v>25.33</v>
      </c>
      <c r="AD2031" t="n">
        <v>25.339999999999975</v>
      </c>
      <c r="AE2031" t="n">
        <v>0.009999999999990905</v>
      </c>
      <c r="AF2031" t="n">
        <v>0.0</v>
      </c>
      <c r="AG2031" t="n">
        <v>0.0</v>
      </c>
      <c r="AH2031" t="n">
        <v>0.0</v>
      </c>
      <c r="AI2031" t="n">
        <v>0.0</v>
      </c>
      <c r="AJ2031" t="n">
        <v>0.0</v>
      </c>
      <c r="AK2031" t="n">
        <v>0.010000000000001563</v>
      </c>
      <c r="AL2031" t="inlineStr">
        <is>
          <t>unreconciled</t>
        </is>
      </c>
      <c r="AM2031" t="inlineStr">
        <is>
          <t>Order Amount Mismatch (POS&gt;3PO)</t>
        </is>
      </c>
      <c r="AN2031" t="n">
        <v>25.34</v>
      </c>
      <c r="AO2031" t="n">
        <f>ROUND(P2031*100/H2031,2)</f>
        <v>0.0</v>
      </c>
      <c r="AP2031" t="n">
        <f>ROUND(Q2031*100/I2031,2)</f>
        <v>0.0</v>
      </c>
      <c r="AQ2031"/>
      <c r="AR2031"/>
      <c r="AS2031" t="n">
        <v>0.0</v>
      </c>
    </row>
    <row r="2032">
      <c r="A2032" s="1" t="n">
        <v>45236.0</v>
      </c>
      <c r="B2032" s="2" t="n">
        <v>45236.60857638889</v>
      </c>
      <c r="C2032" t="inlineStr">
        <is>
          <t>3140094012086484</t>
        </is>
      </c>
      <c r="D2032" t="inlineStr">
        <is>
          <t>POS0012</t>
        </is>
      </c>
      <c r="E2032" t="inlineStr">
        <is>
          <t>99</t>
        </is>
      </c>
      <c r="F2032" t="inlineStr">
        <is>
          <t>0094</t>
        </is>
      </c>
      <c r="G2032" t="inlineStr">
        <is>
          <t>5320933751</t>
        </is>
      </c>
      <c r="H2032" t="n">
        <v>209.0</v>
      </c>
      <c r="I2032" t="n">
        <v>199.05</v>
      </c>
      <c r="J2032" t="n">
        <v>161.91</v>
      </c>
      <c r="K2032" t="inlineStr">
        <is>
          <t>sale</t>
        </is>
      </c>
      <c r="L2032" t="inlineStr">
        <is>
          <t/>
        </is>
      </c>
      <c r="M2032" t="inlineStr">
        <is>
          <t/>
        </is>
      </c>
      <c r="N2032" t="n">
        <v>0.0</v>
      </c>
      <c r="O2032" t="n">
        <v>0.0</v>
      </c>
      <c r="P2032" t="n">
        <v>159.59</v>
      </c>
      <c r="Q2032" t="n">
        <v>159.58</v>
      </c>
      <c r="R2032" t="n">
        <v>37.14</v>
      </c>
      <c r="S2032" t="n">
        <v>37.14</v>
      </c>
      <c r="T2032" t="n">
        <v>1.99</v>
      </c>
      <c r="U2032" t="n">
        <v>1.99</v>
      </c>
      <c r="V2032" t="n">
        <v>29.14</v>
      </c>
      <c r="W2032" t="n">
        <v>29.14</v>
      </c>
      <c r="X2032" t="n">
        <v>2.61</v>
      </c>
      <c r="Y2032" t="n">
        <v>2.61</v>
      </c>
      <c r="Z2032" t="n">
        <v>5.72</v>
      </c>
      <c r="AA2032" t="n">
        <v>5.72</v>
      </c>
      <c r="AB2032" t="n">
        <v>9.96</v>
      </c>
      <c r="AC2032" t="n">
        <v>9.95</v>
      </c>
      <c r="AD2032" t="n">
        <v>9.949999999999989</v>
      </c>
      <c r="AE2032" t="n">
        <v>0.009999999999990905</v>
      </c>
      <c r="AF2032" t="n">
        <v>0.0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0.010000000000001563</v>
      </c>
      <c r="AL2032" t="inlineStr">
        <is>
          <t>unreconciled</t>
        </is>
      </c>
      <c r="AM2032" t="inlineStr">
        <is>
          <t>Order Amount Mismatch (POS&gt;3PO)</t>
        </is>
      </c>
      <c r="AN2032" t="n">
        <v>9.95</v>
      </c>
      <c r="AO2032" t="n">
        <f>ROUND(P2032*100/H2032,2)</f>
        <v>0.0</v>
      </c>
      <c r="AP2032" t="n">
        <f>ROUND(Q2032*100/I2032,2)</f>
        <v>0.0</v>
      </c>
      <c r="AQ2032"/>
      <c r="AR2032"/>
      <c r="AS2032" t="n">
        <v>0.0</v>
      </c>
    </row>
    <row r="2033">
      <c r="A2033" s="1" t="n">
        <v>45235.0</v>
      </c>
      <c r="B2033" s="2" t="n">
        <v>45235.95995370371</v>
      </c>
      <c r="C2033" t="inlineStr">
        <is>
          <t>3140094012086372</t>
        </is>
      </c>
      <c r="D2033" t="inlineStr">
        <is>
          <t>POS0012</t>
        </is>
      </c>
      <c r="E2033" t="inlineStr">
        <is>
          <t>87</t>
        </is>
      </c>
      <c r="F2033" t="inlineStr">
        <is>
          <t>0094</t>
        </is>
      </c>
      <c r="G2033" t="inlineStr">
        <is>
          <t>5320936179</t>
        </is>
      </c>
      <c r="H2033" t="n">
        <v>822.0</v>
      </c>
      <c r="I2033" t="n">
        <v>782.86</v>
      </c>
      <c r="J2033" t="n">
        <v>745.72</v>
      </c>
      <c r="K2033" t="inlineStr">
        <is>
          <t>sale</t>
        </is>
      </c>
      <c r="L2033" t="inlineStr">
        <is>
          <t/>
        </is>
      </c>
      <c r="M2033" t="inlineStr">
        <is>
          <t/>
        </is>
      </c>
      <c r="N2033" t="n">
        <v>0.0</v>
      </c>
      <c r="O2033" t="n">
        <v>0.0</v>
      </c>
      <c r="P2033" t="n">
        <v>604.51</v>
      </c>
      <c r="Q2033" t="n">
        <v>604.51</v>
      </c>
      <c r="R2033" t="n">
        <v>37.14</v>
      </c>
      <c r="S2033" t="n">
        <v>37.14</v>
      </c>
      <c r="T2033" t="n">
        <v>7.83</v>
      </c>
      <c r="U2033" t="n">
        <v>7.83</v>
      </c>
      <c r="V2033" t="n">
        <v>134.23</v>
      </c>
      <c r="W2033" t="n">
        <v>134.23</v>
      </c>
      <c r="X2033" t="n">
        <v>10.28</v>
      </c>
      <c r="Y2033" t="n">
        <v>10.28</v>
      </c>
      <c r="Z2033" t="n">
        <v>26.01</v>
      </c>
      <c r="AA2033" t="n">
        <v>26.01</v>
      </c>
      <c r="AB2033" t="n">
        <v>39.14</v>
      </c>
      <c r="AC2033" t="n">
        <v>39.14</v>
      </c>
      <c r="AD2033" t="n">
        <v>39.139999999999986</v>
      </c>
      <c r="AE2033" t="n">
        <v>0.0</v>
      </c>
      <c r="AF2033" t="n">
        <v>0.0</v>
      </c>
      <c r="AG2033" t="n">
        <v>0.0</v>
      </c>
      <c r="AH2033" t="n">
        <v>0.0</v>
      </c>
      <c r="AI2033" t="n">
        <v>0.0</v>
      </c>
      <c r="AJ2033" t="n">
        <v>0.0</v>
      </c>
      <c r="AK2033" t="n">
        <v>0.0</v>
      </c>
      <c r="AL2033" t="inlineStr">
        <is>
          <t>unreconciled</t>
        </is>
      </c>
      <c r="AM2033" t="inlineStr">
        <is>
          <t>Order Amount Mismatch (POS&gt;3PO)</t>
        </is>
      </c>
      <c r="AN2033" t="n">
        <v>39.14</v>
      </c>
      <c r="AO2033" t="n">
        <f>ROUND(P2033*100/H2033,2)</f>
        <v>0.0</v>
      </c>
      <c r="AP2033" t="n">
        <f>ROUND(Q2033*100/I2033,2)</f>
        <v>0.0</v>
      </c>
      <c r="AQ2033"/>
      <c r="AR2033"/>
      <c r="AS2033" t="n">
        <v>0.0</v>
      </c>
    </row>
    <row r="2034">
      <c r="A2034" s="1" t="n">
        <v>45236.0</v>
      </c>
      <c r="B2034" s="2" t="n">
        <v>45236.48428240741</v>
      </c>
      <c r="C2034" t="inlineStr">
        <is>
          <t>3140023012059984</t>
        </is>
      </c>
      <c r="D2034" t="inlineStr">
        <is>
          <t>POS0012</t>
        </is>
      </c>
      <c r="E2034" t="inlineStr">
        <is>
          <t>76</t>
        </is>
      </c>
      <c r="F2034" t="inlineStr">
        <is>
          <t>0023</t>
        </is>
      </c>
      <c r="G2034" t="inlineStr">
        <is>
          <t>5320940348</t>
        </is>
      </c>
      <c r="H2034" t="n">
        <v>569.0</v>
      </c>
      <c r="I2034" t="n">
        <v>541.9</v>
      </c>
      <c r="J2034" t="n">
        <v>504.76</v>
      </c>
      <c r="K2034" t="inlineStr">
        <is>
          <t>sale</t>
        </is>
      </c>
      <c r="L2034" t="inlineStr">
        <is>
          <t/>
        </is>
      </c>
      <c r="M2034" t="inlineStr">
        <is>
          <t/>
        </is>
      </c>
      <c r="N2034" t="n">
        <v>0.0</v>
      </c>
      <c r="O2034" t="n">
        <v>0.0</v>
      </c>
      <c r="P2034" t="n">
        <v>420.88</v>
      </c>
      <c r="Q2034" t="n">
        <v>420.88</v>
      </c>
      <c r="R2034" t="n">
        <v>37.14</v>
      </c>
      <c r="S2034" t="n">
        <v>37.14</v>
      </c>
      <c r="T2034" t="n">
        <v>5.42</v>
      </c>
      <c r="U2034" t="n">
        <v>5.42</v>
      </c>
      <c r="V2034" t="n">
        <v>90.86</v>
      </c>
      <c r="W2034" t="n">
        <v>90.86</v>
      </c>
      <c r="X2034" t="n">
        <v>7.11</v>
      </c>
      <c r="Y2034" t="n">
        <v>7.11</v>
      </c>
      <c r="Z2034" t="n">
        <v>17.63</v>
      </c>
      <c r="AA2034" t="n">
        <v>17.63</v>
      </c>
      <c r="AB2034" t="n">
        <v>27.1</v>
      </c>
      <c r="AC2034" t="n">
        <v>27.1</v>
      </c>
      <c r="AD2034" t="n">
        <v>27.100000000000023</v>
      </c>
      <c r="AE2034" t="n">
        <v>0.0</v>
      </c>
      <c r="AF2034" t="n">
        <v>0.0</v>
      </c>
      <c r="AG2034" t="n">
        <v>0.0</v>
      </c>
      <c r="AH2034" t="n">
        <v>0.0</v>
      </c>
      <c r="AI2034" t="n">
        <v>0.0</v>
      </c>
      <c r="AJ2034" t="n">
        <v>0.0</v>
      </c>
      <c r="AK2034" t="n">
        <v>0.0</v>
      </c>
      <c r="AL2034" t="inlineStr">
        <is>
          <t>unreconciled</t>
        </is>
      </c>
      <c r="AM2034" t="inlineStr">
        <is>
          <t>Order Amount Mismatch (POS&gt;3PO)</t>
        </is>
      </c>
      <c r="AN2034" t="n">
        <v>27.1</v>
      </c>
      <c r="AO2034" t="n">
        <f>ROUND(P2034*100/H2034,2)</f>
        <v>0.0</v>
      </c>
      <c r="AP2034" t="n">
        <f>ROUND(Q2034*100/I2034,2)</f>
        <v>0.0</v>
      </c>
      <c r="AQ2034"/>
      <c r="AR2034"/>
      <c r="AS2034" t="n">
        <v>0.0</v>
      </c>
    </row>
    <row r="2035">
      <c r="A2035" s="1" t="n">
        <v>45236.0</v>
      </c>
      <c r="B2035" s="2" t="n">
        <v>45236.97690972222</v>
      </c>
      <c r="C2035" t="inlineStr">
        <is>
          <t>3140023012060149</t>
        </is>
      </c>
      <c r="D2035" t="inlineStr">
        <is>
          <t>POS0012</t>
        </is>
      </c>
      <c r="E2035" t="inlineStr">
        <is>
          <t>40</t>
        </is>
      </c>
      <c r="F2035" t="inlineStr">
        <is>
          <t>0023</t>
        </is>
      </c>
      <c r="G2035" t="inlineStr">
        <is>
          <t>5320942069</t>
        </is>
      </c>
      <c r="H2035" t="n">
        <v>98.0</v>
      </c>
      <c r="I2035" t="n">
        <v>93.33</v>
      </c>
      <c r="J2035" t="n">
        <v>56.19</v>
      </c>
      <c r="K2035" t="inlineStr">
        <is>
          <t>sale</t>
        </is>
      </c>
      <c r="L2035" t="inlineStr">
        <is>
          <t/>
        </is>
      </c>
      <c r="M2035" t="inlineStr">
        <is>
          <t/>
        </is>
      </c>
      <c r="N2035" t="n">
        <v>0.0</v>
      </c>
      <c r="O2035" t="n">
        <v>0.0</v>
      </c>
      <c r="P2035" t="n">
        <v>79.02</v>
      </c>
      <c r="Q2035" t="n">
        <v>79.02</v>
      </c>
      <c r="R2035" t="n">
        <v>37.14</v>
      </c>
      <c r="S2035" t="n">
        <v>37.14</v>
      </c>
      <c r="T2035" t="n">
        <v>0.93</v>
      </c>
      <c r="U2035" t="n">
        <v>0.93</v>
      </c>
      <c r="V2035" t="n">
        <v>10.11</v>
      </c>
      <c r="W2035" t="n">
        <v>10.11</v>
      </c>
      <c r="X2035" t="n">
        <v>1.23</v>
      </c>
      <c r="Y2035" t="n">
        <v>1.22</v>
      </c>
      <c r="Z2035" t="n">
        <v>2.04</v>
      </c>
      <c r="AA2035" t="n">
        <v>2.04</v>
      </c>
      <c r="AB2035" t="n">
        <v>4.66</v>
      </c>
      <c r="AC2035" t="n">
        <v>4.67</v>
      </c>
      <c r="AD2035" t="n">
        <v>4.670000000000002</v>
      </c>
      <c r="AE2035" t="n">
        <v>0.0</v>
      </c>
      <c r="AF2035" t="n">
        <v>0.0</v>
      </c>
      <c r="AG2035" t="n">
        <v>0.0</v>
      </c>
      <c r="AH2035" t="n">
        <v>0.0</v>
      </c>
      <c r="AI2035" t="n">
        <v>0.010000000000000009</v>
      </c>
      <c r="AJ2035" t="n">
        <v>0.0</v>
      </c>
      <c r="AK2035" t="n">
        <v>-0.009999999999999787</v>
      </c>
      <c r="AL2035" t="inlineStr">
        <is>
          <t>unreconciled</t>
        </is>
      </c>
      <c r="AM2035" t="inlineStr">
        <is>
          <t>Order Amount Mismatch (POS&gt;3PO)</t>
        </is>
      </c>
      <c r="AN2035" t="n">
        <v>4.67</v>
      </c>
      <c r="AO2035" t="n">
        <f>ROUND(P2035*100/H2035,2)</f>
        <v>0.0</v>
      </c>
      <c r="AP2035" t="n">
        <f>ROUND(Q2035*100/I2035,2)</f>
        <v>0.0</v>
      </c>
      <c r="AQ2035"/>
      <c r="AR2035"/>
      <c r="AS2035" t="n">
        <v>0.0</v>
      </c>
    </row>
    <row r="2036">
      <c r="A2036" s="1" t="n">
        <v>45236.0</v>
      </c>
      <c r="B2036" s="2" t="n">
        <v>45236.7499537037</v>
      </c>
      <c r="C2036" t="inlineStr">
        <is>
          <t>3140094012086559</t>
        </is>
      </c>
      <c r="D2036" t="inlineStr">
        <is>
          <t>POS0012</t>
        </is>
      </c>
      <c r="E2036" t="inlineStr">
        <is>
          <t>74</t>
        </is>
      </c>
      <c r="F2036" t="inlineStr">
        <is>
          <t>0094</t>
        </is>
      </c>
      <c r="G2036" t="inlineStr">
        <is>
          <t>5320961218</t>
        </is>
      </c>
      <c r="H2036" t="n">
        <v>392.0</v>
      </c>
      <c r="I2036" t="n">
        <v>373.33</v>
      </c>
      <c r="J2036" t="n">
        <v>336.19</v>
      </c>
      <c r="K2036" t="inlineStr">
        <is>
          <t>sale</t>
        </is>
      </c>
      <c r="L2036" t="inlineStr">
        <is>
          <t/>
        </is>
      </c>
      <c r="M2036" t="inlineStr">
        <is>
          <t/>
        </is>
      </c>
      <c r="N2036" t="n">
        <v>0.0</v>
      </c>
      <c r="O2036" t="n">
        <v>0.0</v>
      </c>
      <c r="P2036" t="n">
        <v>292.42</v>
      </c>
      <c r="Q2036" t="n">
        <v>292.41</v>
      </c>
      <c r="R2036" t="n">
        <v>37.14</v>
      </c>
      <c r="S2036" t="n">
        <v>37.14</v>
      </c>
      <c r="T2036" t="n">
        <v>3.73</v>
      </c>
      <c r="U2036" t="n">
        <v>3.73</v>
      </c>
      <c r="V2036" t="n">
        <v>60.51</v>
      </c>
      <c r="W2036" t="n">
        <v>60.51</v>
      </c>
      <c r="X2036" t="n">
        <v>4.9</v>
      </c>
      <c r="Y2036" t="n">
        <v>4.9</v>
      </c>
      <c r="Z2036" t="n">
        <v>11.77</v>
      </c>
      <c r="AA2036" t="n">
        <v>11.77</v>
      </c>
      <c r="AB2036" t="n">
        <v>18.66</v>
      </c>
      <c r="AC2036" t="n">
        <v>18.67</v>
      </c>
      <c r="AD2036" t="n">
        <v>18.670000000000016</v>
      </c>
      <c r="AE2036" t="n">
        <v>0.009999999999990905</v>
      </c>
      <c r="AF2036" t="n">
        <v>0.0</v>
      </c>
      <c r="AG2036" t="n">
        <v>0.0</v>
      </c>
      <c r="AH2036" t="n">
        <v>0.0</v>
      </c>
      <c r="AI2036" t="n">
        <v>0.0</v>
      </c>
      <c r="AJ2036" t="n">
        <v>0.0</v>
      </c>
      <c r="AK2036" t="n">
        <v>-0.010000000000001563</v>
      </c>
      <c r="AL2036" t="inlineStr">
        <is>
          <t>unreconciled</t>
        </is>
      </c>
      <c r="AM2036" t="inlineStr">
        <is>
          <t>Order Amount Mismatch (POS&gt;3PO)</t>
        </is>
      </c>
      <c r="AN2036" t="n">
        <v>18.67</v>
      </c>
      <c r="AO2036" t="n">
        <f>ROUND(P2036*100/H2036,2)</f>
        <v>0.0</v>
      </c>
      <c r="AP2036" t="n">
        <f>ROUND(Q2036*100/I2036,2)</f>
        <v>0.0</v>
      </c>
      <c r="AQ2036"/>
      <c r="AR2036"/>
      <c r="AS2036" t="n">
        <v>0.0</v>
      </c>
    </row>
    <row r="2037">
      <c r="A2037" s="1" t="n">
        <v>45236.0</v>
      </c>
      <c r="B2037" s="2" t="n">
        <v>45236.694699074076</v>
      </c>
      <c r="C2037" t="inlineStr">
        <is>
          <t>3140094012086533</t>
        </is>
      </c>
      <c r="D2037" t="inlineStr">
        <is>
          <t>POS0012</t>
        </is>
      </c>
      <c r="E2037" t="inlineStr">
        <is>
          <t>48</t>
        </is>
      </c>
      <c r="F2037" t="inlineStr">
        <is>
          <t>0094</t>
        </is>
      </c>
      <c r="G2037" t="inlineStr">
        <is>
          <t>5320970666</t>
        </is>
      </c>
      <c r="H2037" t="n">
        <v>2530.0</v>
      </c>
      <c r="I2037" t="n">
        <v>2409.5</v>
      </c>
      <c r="J2037" t="n">
        <v>2372.36</v>
      </c>
      <c r="K2037" t="inlineStr">
        <is>
          <t>sale</t>
        </is>
      </c>
      <c r="L2037" t="inlineStr">
        <is>
          <t/>
        </is>
      </c>
      <c r="M2037" t="inlineStr">
        <is>
          <t/>
        </is>
      </c>
      <c r="N2037" t="n">
        <v>0.0</v>
      </c>
      <c r="O2037" t="n">
        <v>0.0</v>
      </c>
      <c r="P2037" t="n">
        <v>1844.2</v>
      </c>
      <c r="Q2037" t="n">
        <v>1844.21</v>
      </c>
      <c r="R2037" t="n">
        <v>37.14</v>
      </c>
      <c r="S2037" t="n">
        <v>37.14</v>
      </c>
      <c r="T2037" t="n">
        <v>24.1</v>
      </c>
      <c r="U2037" t="n">
        <v>24.1</v>
      </c>
      <c r="V2037" t="n">
        <v>427.02</v>
      </c>
      <c r="W2037" t="n">
        <v>427.02</v>
      </c>
      <c r="X2037" t="n">
        <v>31.62</v>
      </c>
      <c r="Y2037" t="n">
        <v>31.62</v>
      </c>
      <c r="Z2037" t="n">
        <v>82.56</v>
      </c>
      <c r="AA2037" t="n">
        <v>82.55</v>
      </c>
      <c r="AB2037" t="n">
        <v>120.48</v>
      </c>
      <c r="AC2037" t="n">
        <v>120.48</v>
      </c>
      <c r="AD2037" t="n">
        <v>120.5</v>
      </c>
      <c r="AE2037" t="n">
        <v>-0.009999999999990905</v>
      </c>
      <c r="AF2037" t="n">
        <v>0.0</v>
      </c>
      <c r="AG2037" t="n">
        <v>0.0</v>
      </c>
      <c r="AH2037" t="n">
        <v>0.0</v>
      </c>
      <c r="AI2037" t="n">
        <v>0.0</v>
      </c>
      <c r="AJ2037" t="n">
        <v>0.010000000000005116</v>
      </c>
      <c r="AK2037" t="n">
        <v>0.0</v>
      </c>
      <c r="AL2037" t="inlineStr">
        <is>
          <t>unreconciled</t>
        </is>
      </c>
      <c r="AM2037" t="inlineStr">
        <is>
          <t>Order Amount Mismatch (POS&gt;3PO)</t>
        </is>
      </c>
      <c r="AN2037" t="n">
        <v>120.5</v>
      </c>
      <c r="AO2037" t="n">
        <f>ROUND(P2037*100/H2037,2)</f>
        <v>0.0</v>
      </c>
      <c r="AP2037" t="n">
        <f>ROUND(Q2037*100/I2037,2)</f>
        <v>0.0</v>
      </c>
      <c r="AQ2037"/>
      <c r="AR2037"/>
      <c r="AS2037" t="n">
        <v>0.0</v>
      </c>
    </row>
    <row r="2038">
      <c r="A2038" s="1" t="n">
        <v>45235.0</v>
      </c>
      <c r="B2038" s="2" t="n">
        <v>45235.99789351852</v>
      </c>
      <c r="C2038" t="inlineStr">
        <is>
          <t>3140023012059936</t>
        </is>
      </c>
      <c r="D2038" t="inlineStr">
        <is>
          <t>POS0012</t>
        </is>
      </c>
      <c r="E2038" t="inlineStr">
        <is>
          <t>28</t>
        </is>
      </c>
      <c r="F2038" t="inlineStr">
        <is>
          <t>0023</t>
        </is>
      </c>
      <c r="G2038" t="inlineStr">
        <is>
          <t>5320981583</t>
        </is>
      </c>
      <c r="H2038" t="n">
        <v>375.0</v>
      </c>
      <c r="I2038" t="n">
        <v>357.14</v>
      </c>
      <c r="J2038" t="n">
        <v>320.0</v>
      </c>
      <c r="K2038" t="inlineStr">
        <is>
          <t>sale</t>
        </is>
      </c>
      <c r="L2038" t="inlineStr">
        <is>
          <t/>
        </is>
      </c>
      <c r="M2038" t="inlineStr">
        <is>
          <t/>
        </is>
      </c>
      <c r="N2038" t="n">
        <v>0.0</v>
      </c>
      <c r="O2038" t="n">
        <v>0.0</v>
      </c>
      <c r="P2038" t="n">
        <v>280.07</v>
      </c>
      <c r="Q2038" t="n">
        <v>280.07</v>
      </c>
      <c r="R2038" t="n">
        <v>37.14</v>
      </c>
      <c r="S2038" t="n">
        <v>37.14</v>
      </c>
      <c r="T2038" t="n">
        <v>3.57</v>
      </c>
      <c r="U2038" t="n">
        <v>3.57</v>
      </c>
      <c r="V2038" t="n">
        <v>57.6</v>
      </c>
      <c r="W2038" t="n">
        <v>57.6</v>
      </c>
      <c r="X2038" t="n">
        <v>4.69</v>
      </c>
      <c r="Y2038" t="n">
        <v>4.69</v>
      </c>
      <c r="Z2038" t="n">
        <v>11.21</v>
      </c>
      <c r="AA2038" t="n">
        <v>11.21</v>
      </c>
      <c r="AB2038" t="n">
        <v>17.86</v>
      </c>
      <c r="AC2038" t="n">
        <v>17.86</v>
      </c>
      <c r="AD2038" t="n">
        <v>17.860000000000014</v>
      </c>
      <c r="AE2038" t="n">
        <v>0.0</v>
      </c>
      <c r="AF2038" t="n">
        <v>0.0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0.0</v>
      </c>
      <c r="AL2038" t="inlineStr">
        <is>
          <t>unreconciled</t>
        </is>
      </c>
      <c r="AM2038" t="inlineStr">
        <is>
          <t>Order Amount Mismatch (POS&gt;3PO)</t>
        </is>
      </c>
      <c r="AN2038" t="n">
        <v>17.86</v>
      </c>
      <c r="AO2038" t="n">
        <f>ROUND(P2038*100/H2038,2)</f>
        <v>0.0</v>
      </c>
      <c r="AP2038" t="n">
        <f>ROUND(Q2038*100/I2038,2)</f>
        <v>0.0</v>
      </c>
      <c r="AQ2038"/>
      <c r="AR2038"/>
      <c r="AS2038" t="n">
        <v>0.0</v>
      </c>
    </row>
    <row r="2039">
      <c r="A2039" s="1" t="n">
        <v>45236.0</v>
      </c>
      <c r="B2039" s="2" t="n">
        <v>45236.76994212963</v>
      </c>
      <c r="C2039" t="inlineStr">
        <is>
          <t>3140094012086573</t>
        </is>
      </c>
      <c r="D2039" t="inlineStr">
        <is>
          <t>POS0012</t>
        </is>
      </c>
      <c r="E2039" t="inlineStr">
        <is>
          <t>88</t>
        </is>
      </c>
      <c r="F2039" t="inlineStr">
        <is>
          <t>0094</t>
        </is>
      </c>
      <c r="G2039" t="inlineStr">
        <is>
          <t>5320987973</t>
        </is>
      </c>
      <c r="H2039" t="n">
        <v>299.0</v>
      </c>
      <c r="I2039" t="n">
        <v>284.76</v>
      </c>
      <c r="J2039" t="n">
        <v>247.62</v>
      </c>
      <c r="K2039" t="inlineStr">
        <is>
          <t>sale</t>
        </is>
      </c>
      <c r="L2039" t="inlineStr">
        <is>
          <t/>
        </is>
      </c>
      <c r="M2039" t="inlineStr">
        <is>
          <t/>
        </is>
      </c>
      <c r="N2039" t="n">
        <v>0.0</v>
      </c>
      <c r="O2039" t="n">
        <v>0.0</v>
      </c>
      <c r="P2039" t="n">
        <v>224.9</v>
      </c>
      <c r="Q2039" t="n">
        <v>224.91</v>
      </c>
      <c r="R2039" t="n">
        <v>37.14</v>
      </c>
      <c r="S2039" t="n">
        <v>37.14</v>
      </c>
      <c r="T2039" t="n">
        <v>2.85</v>
      </c>
      <c r="U2039" t="n">
        <v>2.85</v>
      </c>
      <c r="V2039" t="n">
        <v>44.57</v>
      </c>
      <c r="W2039" t="n">
        <v>44.57</v>
      </c>
      <c r="X2039" t="n">
        <v>3.74</v>
      </c>
      <c r="Y2039" t="n">
        <v>3.74</v>
      </c>
      <c r="Z2039" t="n">
        <v>8.7</v>
      </c>
      <c r="AA2039" t="n">
        <v>8.69</v>
      </c>
      <c r="AB2039" t="n">
        <v>14.24</v>
      </c>
      <c r="AC2039" t="n">
        <v>14.24</v>
      </c>
      <c r="AD2039" t="n">
        <v>14.240000000000009</v>
      </c>
      <c r="AE2039" t="n">
        <v>-0.009999999999990905</v>
      </c>
      <c r="AF2039" t="n">
        <v>0.0</v>
      </c>
      <c r="AG2039" t="n">
        <v>0.0</v>
      </c>
      <c r="AH2039" t="n">
        <v>0.0</v>
      </c>
      <c r="AI2039" t="n">
        <v>0.0</v>
      </c>
      <c r="AJ2039" t="n">
        <v>0.009999999999999787</v>
      </c>
      <c r="AK2039" t="n">
        <v>0.0</v>
      </c>
      <c r="AL2039" t="inlineStr">
        <is>
          <t>unreconciled</t>
        </is>
      </c>
      <c r="AM2039" t="inlineStr">
        <is>
          <t>Order Amount Mismatch (POS&gt;3PO)</t>
        </is>
      </c>
      <c r="AN2039" t="n">
        <v>14.24</v>
      </c>
      <c r="AO2039" t="n">
        <f>ROUND(P2039*100/H2039,2)</f>
        <v>0.0</v>
      </c>
      <c r="AP2039" t="n">
        <f>ROUND(Q2039*100/I2039,2)</f>
        <v>0.0</v>
      </c>
      <c r="AQ2039"/>
      <c r="AR2039"/>
      <c r="AS2039" t="n">
        <v>0.0</v>
      </c>
    </row>
    <row r="2040">
      <c r="A2040" s="1" t="n">
        <v>45235.0</v>
      </c>
      <c r="B2040" s="2" t="n">
        <v>45235.97934027778</v>
      </c>
      <c r="C2040" t="inlineStr">
        <is>
          <t>3140094012086387</t>
        </is>
      </c>
      <c r="D2040" t="inlineStr">
        <is>
          <t>POS0012</t>
        </is>
      </c>
      <c r="E2040" t="inlineStr">
        <is>
          <t>02</t>
        </is>
      </c>
      <c r="F2040" t="inlineStr">
        <is>
          <t>0094</t>
        </is>
      </c>
      <c r="G2040" t="inlineStr">
        <is>
          <t>5320994518</t>
        </is>
      </c>
      <c r="H2040" t="n">
        <v>258.0</v>
      </c>
      <c r="I2040" t="n">
        <v>245.71</v>
      </c>
      <c r="J2040" t="n">
        <v>208.57</v>
      </c>
      <c r="K2040" t="inlineStr">
        <is>
          <t>sale</t>
        </is>
      </c>
      <c r="L2040" t="inlineStr">
        <is>
          <t/>
        </is>
      </c>
      <c r="M2040" t="inlineStr">
        <is>
          <t/>
        </is>
      </c>
      <c r="N2040" t="n">
        <v>0.0</v>
      </c>
      <c r="O2040" t="n">
        <v>0.0</v>
      </c>
      <c r="P2040" t="n">
        <v>195.15</v>
      </c>
      <c r="Q2040" t="n">
        <v>195.14</v>
      </c>
      <c r="R2040" t="n">
        <v>37.14</v>
      </c>
      <c r="S2040" t="n">
        <v>37.14</v>
      </c>
      <c r="T2040" t="n">
        <v>2.46</v>
      </c>
      <c r="U2040" t="n">
        <v>2.46</v>
      </c>
      <c r="V2040" t="n">
        <v>37.54</v>
      </c>
      <c r="W2040" t="n">
        <v>37.54</v>
      </c>
      <c r="X2040" t="n">
        <v>3.22</v>
      </c>
      <c r="Y2040" t="n">
        <v>3.22</v>
      </c>
      <c r="Z2040" t="n">
        <v>7.34</v>
      </c>
      <c r="AA2040" t="n">
        <v>7.34</v>
      </c>
      <c r="AB2040" t="n">
        <v>12.28</v>
      </c>
      <c r="AC2040" t="n">
        <v>12.29</v>
      </c>
      <c r="AD2040" t="n">
        <v>12.289999999999992</v>
      </c>
      <c r="AE2040" t="n">
        <v>0.010000000000019327</v>
      </c>
      <c r="AF2040" t="n">
        <v>0.0</v>
      </c>
      <c r="AG2040" t="n">
        <v>0.0</v>
      </c>
      <c r="AH2040" t="n">
        <v>0.0</v>
      </c>
      <c r="AI2040" t="n">
        <v>0.0</v>
      </c>
      <c r="AJ2040" t="n">
        <v>0.0</v>
      </c>
      <c r="AK2040" t="n">
        <v>-0.009999999999999787</v>
      </c>
      <c r="AL2040" t="inlineStr">
        <is>
          <t>unreconciled</t>
        </is>
      </c>
      <c r="AM2040" t="inlineStr">
        <is>
          <t>Order Amount Mismatch (POS&gt;3PO)</t>
        </is>
      </c>
      <c r="AN2040" t="n">
        <v>12.29</v>
      </c>
      <c r="AO2040" t="n">
        <f>ROUND(P2040*100/H2040,2)</f>
        <v>0.0</v>
      </c>
      <c r="AP2040" t="n">
        <f>ROUND(Q2040*100/I2040,2)</f>
        <v>0.0</v>
      </c>
      <c r="AQ2040"/>
      <c r="AR2040"/>
      <c r="AS2040" t="n">
        <v>0.0</v>
      </c>
    </row>
    <row r="2041">
      <c r="A2041" s="1" t="n">
        <v>45236.0</v>
      </c>
      <c r="B2041" s="2" t="n">
        <v>45236.39648148148</v>
      </c>
      <c r="C2041" t="inlineStr">
        <is>
          <t>3140023012059969</t>
        </is>
      </c>
      <c r="D2041" t="inlineStr">
        <is>
          <t>POS0012</t>
        </is>
      </c>
      <c r="E2041" t="inlineStr">
        <is>
          <t>61</t>
        </is>
      </c>
      <c r="F2041" t="inlineStr">
        <is>
          <t>0023</t>
        </is>
      </c>
      <c r="G2041" t="inlineStr">
        <is>
          <t>5321050282</t>
        </is>
      </c>
      <c r="H2041" t="n">
        <v>331.0</v>
      </c>
      <c r="I2041" t="n">
        <v>315.24</v>
      </c>
      <c r="J2041" t="n">
        <v>278.1</v>
      </c>
      <c r="K2041" t="inlineStr">
        <is>
          <t>sale</t>
        </is>
      </c>
      <c r="L2041" t="inlineStr">
        <is>
          <t/>
        </is>
      </c>
      <c r="M2041" t="inlineStr">
        <is>
          <t/>
        </is>
      </c>
      <c r="N2041" t="n">
        <v>0.0</v>
      </c>
      <c r="O2041" t="n">
        <v>0.0</v>
      </c>
      <c r="P2041" t="n">
        <v>248.13</v>
      </c>
      <c r="Q2041" t="n">
        <v>248.13</v>
      </c>
      <c r="R2041" t="n">
        <v>37.14</v>
      </c>
      <c r="S2041" t="n">
        <v>37.14</v>
      </c>
      <c r="T2041" t="n">
        <v>3.15</v>
      </c>
      <c r="U2041" t="n">
        <v>3.15</v>
      </c>
      <c r="V2041" t="n">
        <v>50.06</v>
      </c>
      <c r="W2041" t="n">
        <v>50.06</v>
      </c>
      <c r="X2041" t="n">
        <v>4.14</v>
      </c>
      <c r="Y2041" t="n">
        <v>4.14</v>
      </c>
      <c r="Z2041" t="n">
        <v>9.76</v>
      </c>
      <c r="AA2041" t="n">
        <v>9.76</v>
      </c>
      <c r="AB2041" t="n">
        <v>15.76</v>
      </c>
      <c r="AC2041" t="n">
        <v>15.76</v>
      </c>
      <c r="AD2041" t="n">
        <v>15.759999999999991</v>
      </c>
      <c r="AE2041" t="n">
        <v>0.0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  <c r="AK2041" t="n">
        <v>0.0</v>
      </c>
      <c r="AL2041" t="inlineStr">
        <is>
          <t>unreconciled</t>
        </is>
      </c>
      <c r="AM2041" t="inlineStr">
        <is>
          <t>Order Amount Mismatch (POS&gt;3PO)</t>
        </is>
      </c>
      <c r="AN2041" t="n">
        <v>15.76</v>
      </c>
      <c r="AO2041" t="n">
        <f>ROUND(P2041*100/H2041,2)</f>
        <v>0.0</v>
      </c>
      <c r="AP2041" t="n">
        <f>ROUND(Q2041*100/I2041,2)</f>
        <v>0.0</v>
      </c>
      <c r="AQ2041"/>
      <c r="AR2041"/>
      <c r="AS2041" t="n">
        <v>0.0</v>
      </c>
    </row>
    <row r="2042">
      <c r="A2042" s="1" t="n">
        <v>45236.0</v>
      </c>
      <c r="B2042" s="2" t="n">
        <v>45236.78758101852</v>
      </c>
      <c r="C2042" t="inlineStr">
        <is>
          <t>3140023012060073</t>
        </is>
      </c>
      <c r="D2042" t="inlineStr">
        <is>
          <t>POS0012</t>
        </is>
      </c>
      <c r="E2042" t="inlineStr">
        <is>
          <t>64</t>
        </is>
      </c>
      <c r="F2042" t="inlineStr">
        <is>
          <t>0023</t>
        </is>
      </c>
      <c r="G2042" t="inlineStr">
        <is>
          <t>5321060646</t>
        </is>
      </c>
      <c r="H2042" t="n">
        <v>303.0</v>
      </c>
      <c r="I2042" t="n">
        <v>288.56</v>
      </c>
      <c r="J2042" t="n">
        <v>251.42</v>
      </c>
      <c r="K2042" t="inlineStr">
        <is>
          <t>sale</t>
        </is>
      </c>
      <c r="L2042" t="inlineStr">
        <is>
          <t/>
        </is>
      </c>
      <c r="M2042" t="inlineStr">
        <is>
          <t/>
        </is>
      </c>
      <c r="N2042" t="n">
        <v>0.0</v>
      </c>
      <c r="O2042" t="n">
        <v>0.0</v>
      </c>
      <c r="P2042" t="n">
        <v>227.79</v>
      </c>
      <c r="Q2042" t="n">
        <v>227.78</v>
      </c>
      <c r="R2042" t="n">
        <v>37.14</v>
      </c>
      <c r="S2042" t="n">
        <v>37.14</v>
      </c>
      <c r="T2042" t="n">
        <v>2.89</v>
      </c>
      <c r="U2042" t="n">
        <v>2.89</v>
      </c>
      <c r="V2042" t="n">
        <v>45.26</v>
      </c>
      <c r="W2042" t="n">
        <v>45.26</v>
      </c>
      <c r="X2042" t="n">
        <v>3.79</v>
      </c>
      <c r="Y2042" t="n">
        <v>3.79</v>
      </c>
      <c r="Z2042" t="n">
        <v>8.83</v>
      </c>
      <c r="AA2042" t="n">
        <v>8.83</v>
      </c>
      <c r="AB2042" t="n">
        <v>14.42</v>
      </c>
      <c r="AC2042" t="n">
        <v>14.43</v>
      </c>
      <c r="AD2042" t="n">
        <v>14.439999999999998</v>
      </c>
      <c r="AE2042" t="n">
        <v>0.009999999999990905</v>
      </c>
      <c r="AF2042" t="n">
        <v>0.0</v>
      </c>
      <c r="AG2042" t="n">
        <v>0.0</v>
      </c>
      <c r="AH2042" t="n">
        <v>0.0</v>
      </c>
      <c r="AI2042" t="n">
        <v>0.0</v>
      </c>
      <c r="AJ2042" t="n">
        <v>0.0</v>
      </c>
      <c r="AK2042" t="n">
        <v>-0.009999999999999787</v>
      </c>
      <c r="AL2042" t="inlineStr">
        <is>
          <t>unreconciled</t>
        </is>
      </c>
      <c r="AM2042" t="inlineStr">
        <is>
          <t>Order Amount Mismatch (POS&gt;3PO)</t>
        </is>
      </c>
      <c r="AN2042" t="n">
        <v>14.44</v>
      </c>
      <c r="AO2042" t="n">
        <f>ROUND(P2042*100/H2042,2)</f>
        <v>0.0</v>
      </c>
      <c r="AP2042" t="n">
        <f>ROUND(Q2042*100/I2042,2)</f>
        <v>0.0</v>
      </c>
      <c r="AQ2042"/>
      <c r="AR2042"/>
      <c r="AS2042" t="n">
        <v>0.0</v>
      </c>
    </row>
    <row r="2043">
      <c r="A2043" s="1" t="n">
        <v>45236.0</v>
      </c>
      <c r="B2043" s="2" t="n">
        <v>45236.7265625</v>
      </c>
      <c r="C2043" t="inlineStr">
        <is>
          <t>3140023012060058</t>
        </is>
      </c>
      <c r="D2043" t="inlineStr">
        <is>
          <t>POS0012</t>
        </is>
      </c>
      <c r="E2043" t="inlineStr">
        <is>
          <t>50</t>
        </is>
      </c>
      <c r="F2043" t="inlineStr">
        <is>
          <t>0023</t>
        </is>
      </c>
      <c r="G2043" t="inlineStr">
        <is>
          <t>5321068576</t>
        </is>
      </c>
      <c r="H2043" t="n">
        <v>335.0</v>
      </c>
      <c r="I2043" t="n">
        <v>319.05</v>
      </c>
      <c r="J2043" t="n">
        <v>281.91</v>
      </c>
      <c r="K2043" t="inlineStr">
        <is>
          <t>sale</t>
        </is>
      </c>
      <c r="L2043" t="inlineStr">
        <is>
          <t/>
        </is>
      </c>
      <c r="M2043" t="inlineStr">
        <is>
          <t/>
        </is>
      </c>
      <c r="N2043" t="n">
        <v>0.0</v>
      </c>
      <c r="O2043" t="n">
        <v>0.0</v>
      </c>
      <c r="P2043" t="n">
        <v>251.04</v>
      </c>
      <c r="Q2043" t="n">
        <v>251.04</v>
      </c>
      <c r="R2043" t="n">
        <v>37.14</v>
      </c>
      <c r="S2043" t="n">
        <v>37.14</v>
      </c>
      <c r="T2043" t="n">
        <v>3.19</v>
      </c>
      <c r="U2043" t="n">
        <v>3.19</v>
      </c>
      <c r="V2043" t="n">
        <v>50.74</v>
      </c>
      <c r="W2043" t="n">
        <v>50.74</v>
      </c>
      <c r="X2043" t="n">
        <v>4.19</v>
      </c>
      <c r="Y2043" t="n">
        <v>4.19</v>
      </c>
      <c r="Z2043" t="n">
        <v>9.89</v>
      </c>
      <c r="AA2043" t="n">
        <v>9.88</v>
      </c>
      <c r="AB2043" t="n">
        <v>15.96</v>
      </c>
      <c r="AC2043" t="n">
        <v>15.95</v>
      </c>
      <c r="AD2043" t="n">
        <v>15.949999999999989</v>
      </c>
      <c r="AE2043" t="n">
        <v>0.0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0.009999999999999787</v>
      </c>
      <c r="AK2043" t="n">
        <v>0.010000000000001563</v>
      </c>
      <c r="AL2043" t="inlineStr">
        <is>
          <t>unreconciled</t>
        </is>
      </c>
      <c r="AM2043" t="inlineStr">
        <is>
          <t>Order Amount Mismatch (POS&gt;3PO)</t>
        </is>
      </c>
      <c r="AN2043" t="n">
        <v>15.95</v>
      </c>
      <c r="AO2043" t="n">
        <f>ROUND(P2043*100/H2043,2)</f>
        <v>0.0</v>
      </c>
      <c r="AP2043" t="n">
        <f>ROUND(Q2043*100/I2043,2)</f>
        <v>0.0</v>
      </c>
      <c r="AQ2043"/>
      <c r="AR2043"/>
      <c r="AS2043" t="n">
        <v>0.0</v>
      </c>
    </row>
    <row r="2044">
      <c r="A2044" s="1" t="n">
        <v>45236.0</v>
      </c>
      <c r="B2044" s="2" t="n">
        <v>45236.788518518515</v>
      </c>
      <c r="C2044" t="inlineStr">
        <is>
          <t>3140094012086582</t>
        </is>
      </c>
      <c r="D2044" t="inlineStr">
        <is>
          <t>POS0012</t>
        </is>
      </c>
      <c r="E2044" t="inlineStr">
        <is>
          <t>97</t>
        </is>
      </c>
      <c r="F2044" t="inlineStr">
        <is>
          <t>0094</t>
        </is>
      </c>
      <c r="G2044" t="inlineStr">
        <is>
          <t>5321072584</t>
        </is>
      </c>
      <c r="H2044" t="n">
        <v>684.0</v>
      </c>
      <c r="I2044" t="n">
        <v>651.43</v>
      </c>
      <c r="J2044" t="n">
        <v>614.29</v>
      </c>
      <c r="K2044" t="inlineStr">
        <is>
          <t>sale</t>
        </is>
      </c>
      <c r="L2044" t="inlineStr">
        <is>
          <t/>
        </is>
      </c>
      <c r="M2044" t="inlineStr">
        <is>
          <t/>
        </is>
      </c>
      <c r="N2044" t="n">
        <v>0.0</v>
      </c>
      <c r="O2044" t="n">
        <v>0.0</v>
      </c>
      <c r="P2044" t="n">
        <v>504.36</v>
      </c>
      <c r="Q2044" t="n">
        <v>504.35</v>
      </c>
      <c r="R2044" t="n">
        <v>37.14</v>
      </c>
      <c r="S2044" t="n">
        <v>37.14</v>
      </c>
      <c r="T2044" t="n">
        <v>6.51</v>
      </c>
      <c r="U2044" t="n">
        <v>6.51</v>
      </c>
      <c r="V2044" t="n">
        <v>110.57</v>
      </c>
      <c r="W2044" t="n">
        <v>110.57</v>
      </c>
      <c r="X2044" t="n">
        <v>8.55</v>
      </c>
      <c r="Y2044" t="n">
        <v>8.55</v>
      </c>
      <c r="Z2044" t="n">
        <v>21.44</v>
      </c>
      <c r="AA2044" t="n">
        <v>21.44</v>
      </c>
      <c r="AB2044" t="n">
        <v>32.58</v>
      </c>
      <c r="AC2044" t="n">
        <v>32.57</v>
      </c>
      <c r="AD2044" t="n">
        <v>32.57000000000005</v>
      </c>
      <c r="AE2044" t="n">
        <v>0.009999999999990905</v>
      </c>
      <c r="AF2044" t="n">
        <v>0.0</v>
      </c>
      <c r="AG2044" t="n">
        <v>0.0</v>
      </c>
      <c r="AH2044" t="n">
        <v>0.0</v>
      </c>
      <c r="AI2044" t="n">
        <v>0.0</v>
      </c>
      <c r="AJ2044" t="n">
        <v>0.0</v>
      </c>
      <c r="AK2044" t="n">
        <v>0.00999999999999801</v>
      </c>
      <c r="AL2044" t="inlineStr">
        <is>
          <t>unreconciled</t>
        </is>
      </c>
      <c r="AM2044" t="inlineStr">
        <is>
          <t>Order Amount Mismatch (POS&gt;3PO)</t>
        </is>
      </c>
      <c r="AN2044" t="n">
        <v>32.57</v>
      </c>
      <c r="AO2044" t="n">
        <f>ROUND(P2044*100/H2044,2)</f>
        <v>0.0</v>
      </c>
      <c r="AP2044" t="n">
        <f>ROUND(Q2044*100/I2044,2)</f>
        <v>0.0</v>
      </c>
      <c r="AQ2044"/>
      <c r="AR2044"/>
      <c r="AS2044" t="n">
        <v>0.0</v>
      </c>
    </row>
    <row r="2045">
      <c r="A2045" s="1" t="n">
        <v>45236.0</v>
      </c>
      <c r="B2045" s="2" t="n">
        <v>45236.649826388886</v>
      </c>
      <c r="C2045" t="inlineStr">
        <is>
          <t>3140094012086512</t>
        </is>
      </c>
      <c r="D2045" t="inlineStr">
        <is>
          <t>POS0012</t>
        </is>
      </c>
      <c r="E2045" t="inlineStr">
        <is>
          <t>27</t>
        </is>
      </c>
      <c r="F2045" t="inlineStr">
        <is>
          <t>0094</t>
        </is>
      </c>
      <c r="G2045" t="inlineStr">
        <is>
          <t>5321108942</t>
        </is>
      </c>
      <c r="H2045" t="n">
        <v>289.0</v>
      </c>
      <c r="I2045" t="n">
        <v>275.24</v>
      </c>
      <c r="J2045" t="n">
        <v>238.1</v>
      </c>
      <c r="K2045" t="inlineStr">
        <is>
          <t>sale</t>
        </is>
      </c>
      <c r="L2045" t="inlineStr">
        <is>
          <t/>
        </is>
      </c>
      <c r="M2045" t="inlineStr">
        <is>
          <t/>
        </is>
      </c>
      <c r="N2045" t="n">
        <v>0.0</v>
      </c>
      <c r="O2045" t="n">
        <v>0.0</v>
      </c>
      <c r="P2045" t="n">
        <v>217.66</v>
      </c>
      <c r="Q2045" t="n">
        <v>217.66</v>
      </c>
      <c r="R2045" t="n">
        <v>37.14</v>
      </c>
      <c r="S2045" t="n">
        <v>37.14</v>
      </c>
      <c r="T2045" t="n">
        <v>2.75</v>
      </c>
      <c r="U2045" t="n">
        <v>2.75</v>
      </c>
      <c r="V2045" t="n">
        <v>42.86</v>
      </c>
      <c r="W2045" t="n">
        <v>42.86</v>
      </c>
      <c r="X2045" t="n">
        <v>3.61</v>
      </c>
      <c r="Y2045" t="n">
        <v>3.61</v>
      </c>
      <c r="Z2045" t="n">
        <v>8.36</v>
      </c>
      <c r="AA2045" t="n">
        <v>8.36</v>
      </c>
      <c r="AB2045" t="n">
        <v>13.76</v>
      </c>
      <c r="AC2045" t="n">
        <v>13.76</v>
      </c>
      <c r="AD2045" t="n">
        <v>13.759999999999991</v>
      </c>
      <c r="AE2045" t="n">
        <v>0.0</v>
      </c>
      <c r="AF2045" t="n">
        <v>0.0</v>
      </c>
      <c r="AG2045" t="n">
        <v>0.0</v>
      </c>
      <c r="AH2045" t="n">
        <v>0.0</v>
      </c>
      <c r="AI2045" t="n">
        <v>0.0</v>
      </c>
      <c r="AJ2045" t="n">
        <v>0.0</v>
      </c>
      <c r="AK2045" t="n">
        <v>0.0</v>
      </c>
      <c r="AL2045" t="inlineStr">
        <is>
          <t>unreconciled</t>
        </is>
      </c>
      <c r="AM2045" t="inlineStr">
        <is>
          <t>Order Amount Mismatch (POS&gt;3PO)</t>
        </is>
      </c>
      <c r="AN2045" t="n">
        <v>13.76</v>
      </c>
      <c r="AO2045" t="n">
        <f>ROUND(P2045*100/H2045,2)</f>
        <v>0.0</v>
      </c>
      <c r="AP2045" t="n">
        <f>ROUND(Q2045*100/I2045,2)</f>
        <v>0.0</v>
      </c>
      <c r="AQ2045"/>
      <c r="AR2045"/>
      <c r="AS2045" t="n">
        <v>0.0</v>
      </c>
    </row>
    <row r="2046">
      <c r="A2046" s="1" t="n">
        <v>45235.0</v>
      </c>
      <c r="B2046" s="2" t="n">
        <v>45236.001180555555</v>
      </c>
      <c r="C2046" t="inlineStr">
        <is>
          <t>3140023012059937</t>
        </is>
      </c>
      <c r="D2046" t="inlineStr">
        <is>
          <t>POS0012</t>
        </is>
      </c>
      <c r="E2046" t="inlineStr">
        <is>
          <t>29</t>
        </is>
      </c>
      <c r="F2046" t="inlineStr">
        <is>
          <t>0023</t>
        </is>
      </c>
      <c r="G2046" t="inlineStr">
        <is>
          <t>5321125538</t>
        </is>
      </c>
      <c r="H2046" t="n">
        <v>495.00000000000006</v>
      </c>
      <c r="I2046" t="n">
        <v>471.44</v>
      </c>
      <c r="J2046" t="n">
        <v>434.3</v>
      </c>
      <c r="K2046" t="inlineStr">
        <is>
          <t>sale</t>
        </is>
      </c>
      <c r="L2046" t="inlineStr">
        <is>
          <t/>
        </is>
      </c>
      <c r="M2046" t="inlineStr">
        <is>
          <t/>
        </is>
      </c>
      <c r="N2046" t="n">
        <v>0.0</v>
      </c>
      <c r="O2046" t="n">
        <v>0.0</v>
      </c>
      <c r="P2046" t="n">
        <v>367.19</v>
      </c>
      <c r="Q2046" t="n">
        <v>367.18</v>
      </c>
      <c r="R2046" t="n">
        <v>37.14</v>
      </c>
      <c r="S2046" t="n">
        <v>37.14</v>
      </c>
      <c r="T2046" t="n">
        <v>4.71</v>
      </c>
      <c r="U2046" t="n">
        <v>4.71</v>
      </c>
      <c r="V2046" t="n">
        <v>78.17</v>
      </c>
      <c r="W2046" t="n">
        <v>78.17</v>
      </c>
      <c r="X2046" t="n">
        <v>6.19</v>
      </c>
      <c r="Y2046" t="n">
        <v>6.19</v>
      </c>
      <c r="Z2046" t="n">
        <v>15.18</v>
      </c>
      <c r="AA2046" t="n">
        <v>15.18</v>
      </c>
      <c r="AB2046" t="n">
        <v>23.58</v>
      </c>
      <c r="AC2046" t="n">
        <v>23.57</v>
      </c>
      <c r="AD2046" t="n">
        <v>23.56000000000006</v>
      </c>
      <c r="AE2046" t="n">
        <v>0.009999999999990905</v>
      </c>
      <c r="AF2046" t="n">
        <v>0.0</v>
      </c>
      <c r="AG2046" t="n">
        <v>0.0</v>
      </c>
      <c r="AH2046" t="n">
        <v>0.0</v>
      </c>
      <c r="AI2046" t="n">
        <v>0.0</v>
      </c>
      <c r="AJ2046" t="n">
        <v>0.0</v>
      </c>
      <c r="AK2046" t="n">
        <v>0.00999999999999801</v>
      </c>
      <c r="AL2046" t="inlineStr">
        <is>
          <t>unreconciled</t>
        </is>
      </c>
      <c r="AM2046" t="inlineStr">
        <is>
          <t>Order Amount Mismatch (POS&gt;3PO)</t>
        </is>
      </c>
      <c r="AN2046" t="n">
        <v>23.56</v>
      </c>
      <c r="AO2046" t="n">
        <f>ROUND(P2046*100/H2046,2)</f>
        <v>0.0</v>
      </c>
      <c r="AP2046" t="n">
        <f>ROUND(Q2046*100/I2046,2)</f>
        <v>0.0</v>
      </c>
      <c r="AQ2046"/>
      <c r="AR2046"/>
      <c r="AS2046" t="n">
        <v>0.0</v>
      </c>
    </row>
    <row r="2047">
      <c r="A2047" s="1" t="n">
        <v>45236.0</v>
      </c>
      <c r="B2047" s="2" t="n">
        <v>45236.88616898148</v>
      </c>
      <c r="C2047" t="inlineStr">
        <is>
          <t>3140023012060109</t>
        </is>
      </c>
      <c r="D2047" t="inlineStr">
        <is>
          <t>POS0012</t>
        </is>
      </c>
      <c r="E2047" t="inlineStr">
        <is>
          <t>00</t>
        </is>
      </c>
      <c r="F2047" t="inlineStr">
        <is>
          <t>0023</t>
        </is>
      </c>
      <c r="G2047" t="inlineStr">
        <is>
          <t>5321128426</t>
        </is>
      </c>
      <c r="H2047" t="n">
        <v>414.0</v>
      </c>
      <c r="I2047" t="n">
        <v>394.28</v>
      </c>
      <c r="J2047" t="n">
        <v>357.14</v>
      </c>
      <c r="K2047" t="inlineStr">
        <is>
          <t>sale</t>
        </is>
      </c>
      <c r="L2047" t="inlineStr">
        <is>
          <t/>
        </is>
      </c>
      <c r="M2047" t="inlineStr">
        <is>
          <t/>
        </is>
      </c>
      <c r="N2047" t="n">
        <v>0.0</v>
      </c>
      <c r="O2047" t="n">
        <v>0.0</v>
      </c>
      <c r="P2047" t="n">
        <v>308.38</v>
      </c>
      <c r="Q2047" t="n">
        <v>308.37</v>
      </c>
      <c r="R2047" t="n">
        <v>37.14</v>
      </c>
      <c r="S2047" t="n">
        <v>37.14</v>
      </c>
      <c r="T2047" t="n">
        <v>3.94</v>
      </c>
      <c r="U2047" t="n">
        <v>3.94</v>
      </c>
      <c r="V2047" t="n">
        <v>64.29</v>
      </c>
      <c r="W2047" t="n">
        <v>64.29</v>
      </c>
      <c r="X2047" t="n">
        <v>5.17</v>
      </c>
      <c r="Y2047" t="n">
        <v>5.18</v>
      </c>
      <c r="Z2047" t="n">
        <v>12.5</v>
      </c>
      <c r="AA2047" t="n">
        <v>12.5</v>
      </c>
      <c r="AB2047" t="n">
        <v>19.72</v>
      </c>
      <c r="AC2047" t="n">
        <v>19.72</v>
      </c>
      <c r="AD2047" t="n">
        <v>19.720000000000027</v>
      </c>
      <c r="AE2047" t="n">
        <v>0.009999999999990905</v>
      </c>
      <c r="AF2047" t="n">
        <v>0.0</v>
      </c>
      <c r="AG2047" t="n">
        <v>0.0</v>
      </c>
      <c r="AH2047" t="n">
        <v>0.0</v>
      </c>
      <c r="AI2047" t="n">
        <v>-0.009999999999999787</v>
      </c>
      <c r="AJ2047" t="n">
        <v>0.0</v>
      </c>
      <c r="AK2047" t="n">
        <v>0.0</v>
      </c>
      <c r="AL2047" t="inlineStr">
        <is>
          <t>unreconciled</t>
        </is>
      </c>
      <c r="AM2047" t="inlineStr">
        <is>
          <t>Order Amount Mismatch (POS&gt;3PO)</t>
        </is>
      </c>
      <c r="AN2047" t="n">
        <v>19.72</v>
      </c>
      <c r="AO2047" t="n">
        <f>ROUND(P2047*100/H2047,2)</f>
        <v>0.0</v>
      </c>
      <c r="AP2047" t="n">
        <f>ROUND(Q2047*100/I2047,2)</f>
        <v>0.0</v>
      </c>
      <c r="AQ2047"/>
      <c r="AR2047"/>
      <c r="AS2047" t="n">
        <v>0.0</v>
      </c>
    </row>
    <row r="2048">
      <c r="A2048" s="1" t="n">
        <v>45235.0</v>
      </c>
      <c r="B2048" s="2" t="n">
        <v>45236.01660879629</v>
      </c>
      <c r="C2048" t="inlineStr">
        <is>
          <t>3140094012086415</t>
        </is>
      </c>
      <c r="D2048" t="inlineStr">
        <is>
          <t>POS0012</t>
        </is>
      </c>
      <c r="E2048" t="inlineStr">
        <is>
          <t>30</t>
        </is>
      </c>
      <c r="F2048" t="inlineStr">
        <is>
          <t>0094</t>
        </is>
      </c>
      <c r="G2048" t="inlineStr">
        <is>
          <t>5321142901</t>
        </is>
      </c>
      <c r="H2048" t="n">
        <v>279.0</v>
      </c>
      <c r="I2048" t="n">
        <v>265.72</v>
      </c>
      <c r="J2048" t="n">
        <v>228.58</v>
      </c>
      <c r="K2048" t="inlineStr">
        <is>
          <t>sale</t>
        </is>
      </c>
      <c r="L2048" t="inlineStr">
        <is>
          <t/>
        </is>
      </c>
      <c r="M2048" t="inlineStr">
        <is>
          <t/>
        </is>
      </c>
      <c r="N2048" t="n">
        <v>0.0</v>
      </c>
      <c r="O2048" t="n">
        <v>0.0</v>
      </c>
      <c r="P2048" t="n">
        <v>210.4</v>
      </c>
      <c r="Q2048" t="n">
        <v>210.38</v>
      </c>
      <c r="R2048" t="n">
        <v>37.14</v>
      </c>
      <c r="S2048" t="n">
        <v>37.14</v>
      </c>
      <c r="T2048" t="n">
        <v>2.66</v>
      </c>
      <c r="U2048" t="n">
        <v>2.66</v>
      </c>
      <c r="V2048" t="n">
        <v>41.14</v>
      </c>
      <c r="W2048" t="n">
        <v>41.14</v>
      </c>
      <c r="X2048" t="n">
        <v>3.49</v>
      </c>
      <c r="Y2048" t="n">
        <v>3.49</v>
      </c>
      <c r="Z2048" t="n">
        <v>8.03</v>
      </c>
      <c r="AA2048" t="n">
        <v>8.04</v>
      </c>
      <c r="AB2048" t="n">
        <v>13.28</v>
      </c>
      <c r="AC2048" t="n">
        <v>13.29</v>
      </c>
      <c r="AD2048" t="n">
        <v>13.279999999999973</v>
      </c>
      <c r="AE2048" t="n">
        <v>0.020000000000010232</v>
      </c>
      <c r="AF2048" t="n">
        <v>0.0</v>
      </c>
      <c r="AG2048" t="n">
        <v>0.0</v>
      </c>
      <c r="AH2048" t="n">
        <v>0.0</v>
      </c>
      <c r="AI2048" t="n">
        <v>0.0</v>
      </c>
      <c r="AJ2048" t="n">
        <v>-0.009999999999999787</v>
      </c>
      <c r="AK2048" t="n">
        <v>-0.009999999999999787</v>
      </c>
      <c r="AL2048" t="inlineStr">
        <is>
          <t>unreconciled</t>
        </is>
      </c>
      <c r="AM2048" t="inlineStr">
        <is>
          <t>Order Amount Mismatch (POS&gt;3PO)</t>
        </is>
      </c>
      <c r="AN2048" t="n">
        <v>13.28</v>
      </c>
      <c r="AO2048" t="n">
        <f>ROUND(P2048*100/H2048,2)</f>
        <v>0.0</v>
      </c>
      <c r="AP2048" t="n">
        <f>ROUND(Q2048*100/I2048,2)</f>
        <v>0.0</v>
      </c>
      <c r="AQ2048"/>
      <c r="AR2048"/>
      <c r="AS2048" t="n">
        <v>0.0</v>
      </c>
    </row>
    <row r="2049">
      <c r="A2049" s="1" t="n">
        <v>45236.0</v>
      </c>
      <c r="B2049" s="2" t="n">
        <v>45236.6003587963</v>
      </c>
      <c r="C2049" t="inlineStr">
        <is>
          <t>3140023012060010</t>
        </is>
      </c>
      <c r="D2049" t="inlineStr">
        <is>
          <t>POS0012</t>
        </is>
      </c>
      <c r="E2049" t="inlineStr">
        <is>
          <t>02</t>
        </is>
      </c>
      <c r="F2049" t="inlineStr">
        <is>
          <t>0023</t>
        </is>
      </c>
      <c r="G2049" t="inlineStr">
        <is>
          <t>5321167063</t>
        </is>
      </c>
      <c r="H2049" t="n">
        <v>307.0</v>
      </c>
      <c r="I2049" t="n">
        <v>292.38</v>
      </c>
      <c r="J2049" t="n">
        <v>255.24</v>
      </c>
      <c r="K2049" t="inlineStr">
        <is>
          <t>sale</t>
        </is>
      </c>
      <c r="L2049" t="inlineStr">
        <is>
          <t/>
        </is>
      </c>
      <c r="M2049" t="inlineStr">
        <is>
          <t/>
        </is>
      </c>
      <c r="N2049" t="n">
        <v>0.0</v>
      </c>
      <c r="O2049" t="n">
        <v>0.0</v>
      </c>
      <c r="P2049" t="n">
        <v>230.72</v>
      </c>
      <c r="Q2049" t="n">
        <v>230.72</v>
      </c>
      <c r="R2049" t="n">
        <v>37.14</v>
      </c>
      <c r="S2049" t="n">
        <v>37.14</v>
      </c>
      <c r="T2049" t="n">
        <v>2.92</v>
      </c>
      <c r="U2049" t="n">
        <v>2.92</v>
      </c>
      <c r="V2049" t="n">
        <v>45.94</v>
      </c>
      <c r="W2049" t="n">
        <v>45.94</v>
      </c>
      <c r="X2049" t="n">
        <v>3.84</v>
      </c>
      <c r="Y2049" t="n">
        <v>3.84</v>
      </c>
      <c r="Z2049" t="n">
        <v>8.96</v>
      </c>
      <c r="AA2049" t="n">
        <v>8.96</v>
      </c>
      <c r="AB2049" t="n">
        <v>14.62</v>
      </c>
      <c r="AC2049" t="n">
        <v>14.62</v>
      </c>
      <c r="AD2049" t="n">
        <v>14.620000000000005</v>
      </c>
      <c r="AE2049" t="n">
        <v>0.0</v>
      </c>
      <c r="AF2049" t="n">
        <v>0.0</v>
      </c>
      <c r="AG2049" t="n">
        <v>0.0</v>
      </c>
      <c r="AH2049" t="n">
        <v>0.0</v>
      </c>
      <c r="AI2049" t="n">
        <v>0.0</v>
      </c>
      <c r="AJ2049" t="n">
        <v>0.0</v>
      </c>
      <c r="AK2049" t="n">
        <v>0.0</v>
      </c>
      <c r="AL2049" t="inlineStr">
        <is>
          <t>unreconciled</t>
        </is>
      </c>
      <c r="AM2049" t="inlineStr">
        <is>
          <t>Order Amount Mismatch (POS&gt;3PO)</t>
        </is>
      </c>
      <c r="AN2049" t="n">
        <v>14.62</v>
      </c>
      <c r="AO2049" t="n">
        <f>ROUND(P2049*100/H2049,2)</f>
        <v>0.0</v>
      </c>
      <c r="AP2049" t="n">
        <f>ROUND(Q2049*100/I2049,2)</f>
        <v>0.0</v>
      </c>
      <c r="AQ2049"/>
      <c r="AR2049"/>
      <c r="AS2049" t="n">
        <v>0.0</v>
      </c>
    </row>
    <row r="2050">
      <c r="A2050" s="1" t="n">
        <v>45236.0</v>
      </c>
      <c r="B2050" s="2" t="n">
        <v>45236.44737268519</v>
      </c>
      <c r="C2050" t="inlineStr">
        <is>
          <t>3140094012086429</t>
        </is>
      </c>
      <c r="D2050" t="inlineStr">
        <is>
          <t>POS0012</t>
        </is>
      </c>
      <c r="E2050" t="inlineStr">
        <is>
          <t>44</t>
        </is>
      </c>
      <c r="F2050" t="inlineStr">
        <is>
          <t>0094</t>
        </is>
      </c>
      <c r="G2050" t="inlineStr">
        <is>
          <t>5321167736</t>
        </is>
      </c>
      <c r="H2050" t="n">
        <v>342.0</v>
      </c>
      <c r="I2050" t="n">
        <v>325.71</v>
      </c>
      <c r="J2050" t="n">
        <v>288.57</v>
      </c>
      <c r="K2050" t="inlineStr">
        <is>
          <t>sale</t>
        </is>
      </c>
      <c r="L2050" t="inlineStr">
        <is>
          <t/>
        </is>
      </c>
      <c r="M2050" t="inlineStr">
        <is>
          <t/>
        </is>
      </c>
      <c r="N2050" t="n">
        <v>0.0</v>
      </c>
      <c r="O2050" t="n">
        <v>0.0</v>
      </c>
      <c r="P2050" t="n">
        <v>256.11</v>
      </c>
      <c r="Q2050" t="n">
        <v>256.1</v>
      </c>
      <c r="R2050" t="n">
        <v>37.14</v>
      </c>
      <c r="S2050" t="n">
        <v>37.14</v>
      </c>
      <c r="T2050" t="n">
        <v>3.26</v>
      </c>
      <c r="U2050" t="n">
        <v>3.26</v>
      </c>
      <c r="V2050" t="n">
        <v>51.94</v>
      </c>
      <c r="W2050" t="n">
        <v>51.94</v>
      </c>
      <c r="X2050" t="n">
        <v>4.28</v>
      </c>
      <c r="Y2050" t="n">
        <v>4.28</v>
      </c>
      <c r="Z2050" t="n">
        <v>10.12</v>
      </c>
      <c r="AA2050" t="n">
        <v>10.12</v>
      </c>
      <c r="AB2050" t="n">
        <v>16.28</v>
      </c>
      <c r="AC2050" t="n">
        <v>16.29</v>
      </c>
      <c r="AD2050" t="n">
        <v>16.29000000000002</v>
      </c>
      <c r="AE2050" t="n">
        <v>0.009999999999990905</v>
      </c>
      <c r="AF2050" t="n">
        <v>0.0</v>
      </c>
      <c r="AG2050" t="n">
        <v>0.0</v>
      </c>
      <c r="AH2050" t="n">
        <v>0.0</v>
      </c>
      <c r="AI2050" t="n">
        <v>0.0</v>
      </c>
      <c r="AJ2050" t="n">
        <v>0.0</v>
      </c>
      <c r="AK2050" t="n">
        <v>-0.00999999999999801</v>
      </c>
      <c r="AL2050" t="inlineStr">
        <is>
          <t>unreconciled</t>
        </is>
      </c>
      <c r="AM2050" t="inlineStr">
        <is>
          <t>Order Amount Mismatch (POS&gt;3PO)</t>
        </is>
      </c>
      <c r="AN2050" t="n">
        <v>16.29</v>
      </c>
      <c r="AO2050" t="n">
        <f>ROUND(P2050*100/H2050,2)</f>
        <v>0.0</v>
      </c>
      <c r="AP2050" t="n">
        <f>ROUND(Q2050*100/I2050,2)</f>
        <v>0.0</v>
      </c>
      <c r="AQ2050"/>
      <c r="AR2050"/>
      <c r="AS2050" t="n">
        <v>0.0</v>
      </c>
    </row>
    <row r="2051">
      <c r="A2051" s="1" t="n">
        <v>45236.0</v>
      </c>
      <c r="B2051" s="2" t="n">
        <v>45236.86892361111</v>
      </c>
      <c r="C2051" t="inlineStr">
        <is>
          <t>3140094012086641</t>
        </is>
      </c>
      <c r="D2051" t="inlineStr">
        <is>
          <t>POS0012</t>
        </is>
      </c>
      <c r="E2051" t="inlineStr">
        <is>
          <t>56</t>
        </is>
      </c>
      <c r="F2051" t="inlineStr">
        <is>
          <t>0094</t>
        </is>
      </c>
      <c r="G2051" t="inlineStr">
        <is>
          <t>5321200642</t>
        </is>
      </c>
      <c r="H2051" t="n">
        <v>410.0</v>
      </c>
      <c r="I2051" t="n">
        <v>390.48</v>
      </c>
      <c r="J2051" t="n">
        <v>353.34</v>
      </c>
      <c r="K2051" t="inlineStr">
        <is>
          <t>sale</t>
        </is>
      </c>
      <c r="L2051" t="inlineStr">
        <is>
          <t/>
        </is>
      </c>
      <c r="M2051" t="inlineStr">
        <is>
          <t/>
        </is>
      </c>
      <c r="N2051" t="n">
        <v>0.0</v>
      </c>
      <c r="O2051" t="n">
        <v>0.0</v>
      </c>
      <c r="P2051" t="n">
        <v>305.49</v>
      </c>
      <c r="Q2051" t="n">
        <v>305.47</v>
      </c>
      <c r="R2051" t="n">
        <v>37.14</v>
      </c>
      <c r="S2051" t="n">
        <v>37.14</v>
      </c>
      <c r="T2051" t="n">
        <v>3.9</v>
      </c>
      <c r="U2051" t="n">
        <v>3.9</v>
      </c>
      <c r="V2051" t="n">
        <v>63.6</v>
      </c>
      <c r="W2051" t="n">
        <v>63.6</v>
      </c>
      <c r="X2051" t="n">
        <v>5.12</v>
      </c>
      <c r="Y2051" t="n">
        <v>5.13</v>
      </c>
      <c r="Z2051" t="n">
        <v>12.37</v>
      </c>
      <c r="AA2051" t="n">
        <v>12.37</v>
      </c>
      <c r="AB2051" t="n">
        <v>19.52</v>
      </c>
      <c r="AC2051" t="n">
        <v>19.53</v>
      </c>
      <c r="AD2051" t="n">
        <v>19.519999999999982</v>
      </c>
      <c r="AE2051" t="n">
        <v>0.01999999999998181</v>
      </c>
      <c r="AF2051" t="n">
        <v>0.0</v>
      </c>
      <c r="AG2051" t="n">
        <v>0.0</v>
      </c>
      <c r="AH2051" t="n">
        <v>0.0</v>
      </c>
      <c r="AI2051" t="n">
        <v>-0.009999999999999787</v>
      </c>
      <c r="AJ2051" t="n">
        <v>0.0</v>
      </c>
      <c r="AK2051" t="n">
        <v>-0.010000000000001563</v>
      </c>
      <c r="AL2051" t="inlineStr">
        <is>
          <t>unreconciled</t>
        </is>
      </c>
      <c r="AM2051" t="inlineStr">
        <is>
          <t>Order Amount Mismatch (POS&gt;3PO)</t>
        </is>
      </c>
      <c r="AN2051" t="n">
        <v>19.52</v>
      </c>
      <c r="AO2051" t="n">
        <f>ROUND(P2051*100/H2051,2)</f>
        <v>0.0</v>
      </c>
      <c r="AP2051" t="n">
        <f>ROUND(Q2051*100/I2051,2)</f>
        <v>0.0</v>
      </c>
      <c r="AQ2051"/>
      <c r="AR2051"/>
      <c r="AS2051" t="n">
        <v>0.0</v>
      </c>
    </row>
    <row r="2052">
      <c r="A2052" s="1" t="n">
        <v>45236.0</v>
      </c>
      <c r="B2052" s="2" t="n">
        <v>45236.845555555556</v>
      </c>
      <c r="C2052" t="inlineStr">
        <is>
          <t>3140094012086624</t>
        </is>
      </c>
      <c r="D2052" t="inlineStr">
        <is>
          <t>POS0012</t>
        </is>
      </c>
      <c r="E2052" t="inlineStr">
        <is>
          <t>39</t>
        </is>
      </c>
      <c r="F2052" t="inlineStr">
        <is>
          <t>0094</t>
        </is>
      </c>
      <c r="G2052" t="inlineStr">
        <is>
          <t>5321214681</t>
        </is>
      </c>
      <c r="H2052" t="n">
        <v>341.0</v>
      </c>
      <c r="I2052" t="n">
        <v>324.76</v>
      </c>
      <c r="J2052" t="n">
        <v>287.62</v>
      </c>
      <c r="K2052" t="inlineStr">
        <is>
          <t>sale</t>
        </is>
      </c>
      <c r="L2052" t="inlineStr">
        <is>
          <t/>
        </is>
      </c>
      <c r="M2052" t="inlineStr">
        <is>
          <t/>
        </is>
      </c>
      <c r="N2052" t="n">
        <v>0.0</v>
      </c>
      <c r="O2052" t="n">
        <v>0.0</v>
      </c>
      <c r="P2052" t="n">
        <v>255.39</v>
      </c>
      <c r="Q2052" t="n">
        <v>255.39</v>
      </c>
      <c r="R2052" t="n">
        <v>37.14</v>
      </c>
      <c r="S2052" t="n">
        <v>37.14</v>
      </c>
      <c r="T2052" t="n">
        <v>3.25</v>
      </c>
      <c r="U2052" t="n">
        <v>3.25</v>
      </c>
      <c r="V2052" t="n">
        <v>51.77</v>
      </c>
      <c r="W2052" t="n">
        <v>51.77</v>
      </c>
      <c r="X2052" t="n">
        <v>4.26</v>
      </c>
      <c r="Y2052" t="n">
        <v>4.26</v>
      </c>
      <c r="Z2052" t="n">
        <v>10.09</v>
      </c>
      <c r="AA2052" t="n">
        <v>10.09</v>
      </c>
      <c r="AB2052" t="n">
        <v>16.24</v>
      </c>
      <c r="AC2052" t="n">
        <v>16.24</v>
      </c>
      <c r="AD2052" t="n">
        <v>16.24000000000001</v>
      </c>
      <c r="AE2052" t="n">
        <v>0.0</v>
      </c>
      <c r="AF2052" t="n">
        <v>0.0</v>
      </c>
      <c r="AG2052" t="n">
        <v>0.0</v>
      </c>
      <c r="AH2052" t="n">
        <v>0.0</v>
      </c>
      <c r="AI2052" t="n">
        <v>0.0</v>
      </c>
      <c r="AJ2052" t="n">
        <v>0.0</v>
      </c>
      <c r="AK2052" t="n">
        <v>0.0</v>
      </c>
      <c r="AL2052" t="inlineStr">
        <is>
          <t>unreconciled</t>
        </is>
      </c>
      <c r="AM2052" t="inlineStr">
        <is>
          <t>Order Amount Mismatch (POS&gt;3PO)</t>
        </is>
      </c>
      <c r="AN2052" t="n">
        <v>16.24</v>
      </c>
      <c r="AO2052" t="n">
        <f>ROUND(P2052*100/H2052,2)</f>
        <v>0.0</v>
      </c>
      <c r="AP2052" t="n">
        <f>ROUND(Q2052*100/I2052,2)</f>
        <v>0.0</v>
      </c>
      <c r="AQ2052"/>
      <c r="AR2052"/>
      <c r="AS2052" t="n">
        <v>0.0</v>
      </c>
    </row>
    <row r="2053">
      <c r="A2053" s="1" t="n">
        <v>45236.0</v>
      </c>
      <c r="B2053" s="2" t="n">
        <v>45236.96199074074</v>
      </c>
      <c r="C2053" t="inlineStr">
        <is>
          <t>3140023012060137</t>
        </is>
      </c>
      <c r="D2053" t="inlineStr">
        <is>
          <t>POS0012</t>
        </is>
      </c>
      <c r="E2053" t="inlineStr">
        <is>
          <t>28</t>
        </is>
      </c>
      <c r="F2053" t="inlineStr">
        <is>
          <t>0023</t>
        </is>
      </c>
      <c r="G2053" t="inlineStr">
        <is>
          <t>5321226654</t>
        </is>
      </c>
      <c r="H2053" t="n">
        <v>305.0</v>
      </c>
      <c r="I2053" t="n">
        <v>290.47</v>
      </c>
      <c r="J2053" t="n">
        <v>253.33</v>
      </c>
      <c r="K2053" t="inlineStr">
        <is>
          <t>sale</t>
        </is>
      </c>
      <c r="L2053" t="inlineStr">
        <is>
          <t/>
        </is>
      </c>
      <c r="M2053" t="inlineStr">
        <is>
          <t/>
        </is>
      </c>
      <c r="N2053" t="n">
        <v>0.0</v>
      </c>
      <c r="O2053" t="n">
        <v>0.0</v>
      </c>
      <c r="P2053" t="n">
        <v>229.27</v>
      </c>
      <c r="Q2053" t="n">
        <v>229.26</v>
      </c>
      <c r="R2053" t="n">
        <v>37.14</v>
      </c>
      <c r="S2053" t="n">
        <v>37.14</v>
      </c>
      <c r="T2053" t="n">
        <v>2.9</v>
      </c>
      <c r="U2053" t="n">
        <v>2.9</v>
      </c>
      <c r="V2053" t="n">
        <v>45.6</v>
      </c>
      <c r="W2053" t="n">
        <v>45.6</v>
      </c>
      <c r="X2053" t="n">
        <v>3.81</v>
      </c>
      <c r="Y2053" t="n">
        <v>3.81</v>
      </c>
      <c r="Z2053" t="n">
        <v>8.89</v>
      </c>
      <c r="AA2053" t="n">
        <v>8.9</v>
      </c>
      <c r="AB2053" t="n">
        <v>14.52</v>
      </c>
      <c r="AC2053" t="n">
        <v>14.52</v>
      </c>
      <c r="AD2053" t="n">
        <v>14.529999999999973</v>
      </c>
      <c r="AE2053" t="n">
        <v>0.010000000000019327</v>
      </c>
      <c r="AF2053" t="n">
        <v>0.0</v>
      </c>
      <c r="AG2053" t="n">
        <v>0.0</v>
      </c>
      <c r="AH2053" t="n">
        <v>0.0</v>
      </c>
      <c r="AI2053" t="n">
        <v>0.0</v>
      </c>
      <c r="AJ2053" t="n">
        <v>-0.009999999999999787</v>
      </c>
      <c r="AK2053" t="n">
        <v>0.0</v>
      </c>
      <c r="AL2053" t="inlineStr">
        <is>
          <t>unreconciled</t>
        </is>
      </c>
      <c r="AM2053" t="inlineStr">
        <is>
          <t>Order Amount Mismatch (POS&gt;3PO)</t>
        </is>
      </c>
      <c r="AN2053" t="n">
        <v>14.53</v>
      </c>
      <c r="AO2053" t="n">
        <f>ROUND(P2053*100/H2053,2)</f>
        <v>0.0</v>
      </c>
      <c r="AP2053" t="n">
        <f>ROUND(Q2053*100/I2053,2)</f>
        <v>0.0</v>
      </c>
      <c r="AQ2053"/>
      <c r="AR2053"/>
      <c r="AS2053" t="n">
        <v>0.0</v>
      </c>
    </row>
    <row r="2054">
      <c r="A2054" s="1" t="n">
        <v>45236.0</v>
      </c>
      <c r="B2054" s="2" t="n">
        <v>45236.996087962965</v>
      </c>
      <c r="C2054" t="inlineStr">
        <is>
          <t>3140023012060161</t>
        </is>
      </c>
      <c r="D2054" t="inlineStr">
        <is>
          <t>POS0012</t>
        </is>
      </c>
      <c r="E2054" t="inlineStr">
        <is>
          <t>52</t>
        </is>
      </c>
      <c r="F2054" t="inlineStr">
        <is>
          <t>0023</t>
        </is>
      </c>
      <c r="G2054" t="inlineStr">
        <is>
          <t>5321237942</t>
        </is>
      </c>
      <c r="H2054" t="n">
        <v>318.0</v>
      </c>
      <c r="I2054" t="n">
        <v>302.86</v>
      </c>
      <c r="J2054" t="n">
        <v>265.72</v>
      </c>
      <c r="K2054" t="inlineStr">
        <is>
          <t>sale</t>
        </is>
      </c>
      <c r="L2054" t="inlineStr">
        <is>
          <t/>
        </is>
      </c>
      <c r="M2054" t="inlineStr">
        <is>
          <t/>
        </is>
      </c>
      <c r="N2054" t="n">
        <v>0.0</v>
      </c>
      <c r="O2054" t="n">
        <v>0.0</v>
      </c>
      <c r="P2054" t="n">
        <v>238.69</v>
      </c>
      <c r="Q2054" t="n">
        <v>238.67</v>
      </c>
      <c r="R2054" t="n">
        <v>37.14</v>
      </c>
      <c r="S2054" t="n">
        <v>37.14</v>
      </c>
      <c r="T2054" t="n">
        <v>3.03</v>
      </c>
      <c r="U2054" t="n">
        <v>3.03</v>
      </c>
      <c r="V2054" t="n">
        <v>47.83</v>
      </c>
      <c r="W2054" t="n">
        <v>47.83</v>
      </c>
      <c r="X2054" t="n">
        <v>3.98</v>
      </c>
      <c r="Y2054" t="n">
        <v>3.98</v>
      </c>
      <c r="Z2054" t="n">
        <v>9.33</v>
      </c>
      <c r="AA2054" t="n">
        <v>9.33</v>
      </c>
      <c r="AB2054" t="n">
        <v>15.14</v>
      </c>
      <c r="AC2054" t="n">
        <v>15.14</v>
      </c>
      <c r="AD2054" t="n">
        <v>15.139999999999986</v>
      </c>
      <c r="AE2054" t="n">
        <v>0.020000000000010232</v>
      </c>
      <c r="AF2054" t="n">
        <v>0.0</v>
      </c>
      <c r="AG2054" t="n">
        <v>0.0</v>
      </c>
      <c r="AH2054" t="n">
        <v>0.0</v>
      </c>
      <c r="AI2054" t="n">
        <v>0.0</v>
      </c>
      <c r="AJ2054" t="n">
        <v>0.0</v>
      </c>
      <c r="AK2054" t="n">
        <v>0.0</v>
      </c>
      <c r="AL2054" t="inlineStr">
        <is>
          <t>unreconciled</t>
        </is>
      </c>
      <c r="AM2054" t="inlineStr">
        <is>
          <t>Order Amount Mismatch (POS&gt;3PO)</t>
        </is>
      </c>
      <c r="AN2054" t="n">
        <v>15.14</v>
      </c>
      <c r="AO2054" t="n">
        <f>ROUND(P2054*100/H2054,2)</f>
        <v>0.0</v>
      </c>
      <c r="AP2054" t="n">
        <f>ROUND(Q2054*100/I2054,2)</f>
        <v>0.0</v>
      </c>
      <c r="AQ2054"/>
      <c r="AR2054"/>
      <c r="AS2054" t="n">
        <v>0.0</v>
      </c>
    </row>
    <row r="2055">
      <c r="A2055" s="1" t="n">
        <v>45236.0</v>
      </c>
      <c r="B2055" s="2" t="n">
        <v>45236.6934837963</v>
      </c>
      <c r="C2055" t="inlineStr">
        <is>
          <t>3140094012086531</t>
        </is>
      </c>
      <c r="D2055" t="inlineStr">
        <is>
          <t>POS0012</t>
        </is>
      </c>
      <c r="E2055" t="inlineStr">
        <is>
          <t>46</t>
        </is>
      </c>
      <c r="F2055" t="inlineStr">
        <is>
          <t>0094</t>
        </is>
      </c>
      <c r="G2055" t="inlineStr">
        <is>
          <t>5321282918</t>
        </is>
      </c>
      <c r="H2055" t="n">
        <v>407.0</v>
      </c>
      <c r="I2055" t="n">
        <v>387.62</v>
      </c>
      <c r="J2055" t="n">
        <v>350.48</v>
      </c>
      <c r="K2055" t="inlineStr">
        <is>
          <t>sale</t>
        </is>
      </c>
      <c r="L2055" t="inlineStr">
        <is>
          <t/>
        </is>
      </c>
      <c r="M2055" t="inlineStr">
        <is>
          <t/>
        </is>
      </c>
      <c r="N2055" t="n">
        <v>0.0</v>
      </c>
      <c r="O2055" t="n">
        <v>0.0</v>
      </c>
      <c r="P2055" t="n">
        <v>303.29</v>
      </c>
      <c r="Q2055" t="n">
        <v>303.26</v>
      </c>
      <c r="R2055" t="n">
        <v>37.14</v>
      </c>
      <c r="S2055" t="n">
        <v>37.14</v>
      </c>
      <c r="T2055" t="n">
        <v>3.88</v>
      </c>
      <c r="U2055" t="n">
        <v>3.88</v>
      </c>
      <c r="V2055" t="n">
        <v>63.09</v>
      </c>
      <c r="W2055" t="n">
        <v>63.09</v>
      </c>
      <c r="X2055" t="n">
        <v>5.09</v>
      </c>
      <c r="Y2055" t="n">
        <v>5.09</v>
      </c>
      <c r="Z2055" t="n">
        <v>12.27</v>
      </c>
      <c r="AA2055" t="n">
        <v>12.28</v>
      </c>
      <c r="AB2055" t="n">
        <v>19.38</v>
      </c>
      <c r="AC2055" t="n">
        <v>19.38</v>
      </c>
      <c r="AD2055" t="n">
        <v>19.379999999999995</v>
      </c>
      <c r="AE2055" t="n">
        <v>0.03000000000002956</v>
      </c>
      <c r="AF2055" t="n">
        <v>0.0</v>
      </c>
      <c r="AG2055" t="n">
        <v>0.0</v>
      </c>
      <c r="AH2055" t="n">
        <v>0.0</v>
      </c>
      <c r="AI2055" t="n">
        <v>0.0</v>
      </c>
      <c r="AJ2055" t="n">
        <v>-0.009999999999999787</v>
      </c>
      <c r="AK2055" t="n">
        <v>0.0</v>
      </c>
      <c r="AL2055" t="inlineStr">
        <is>
          <t>unreconciled</t>
        </is>
      </c>
      <c r="AM2055" t="inlineStr">
        <is>
          <t>Order Amount Mismatch (POS&gt;3PO)</t>
        </is>
      </c>
      <c r="AN2055" t="n">
        <v>19.38</v>
      </c>
      <c r="AO2055" t="n">
        <f>ROUND(P2055*100/H2055,2)</f>
        <v>0.0</v>
      </c>
      <c r="AP2055" t="n">
        <f>ROUND(Q2055*100/I2055,2)</f>
        <v>0.0</v>
      </c>
      <c r="AQ2055"/>
      <c r="AR2055"/>
      <c r="AS2055" t="n">
        <v>0.0</v>
      </c>
    </row>
    <row r="2056">
      <c r="A2056" s="1" t="n">
        <v>45236.0</v>
      </c>
      <c r="B2056" s="2" t="n">
        <v>45236.77234953704</v>
      </c>
      <c r="C2056" t="inlineStr">
        <is>
          <t>3140023012060067</t>
        </is>
      </c>
      <c r="D2056" t="inlineStr">
        <is>
          <t>POS0012</t>
        </is>
      </c>
      <c r="E2056" t="inlineStr">
        <is>
          <t>58</t>
        </is>
      </c>
      <c r="F2056" t="inlineStr">
        <is>
          <t>0023</t>
        </is>
      </c>
      <c r="G2056" t="inlineStr">
        <is>
          <t>5321334482</t>
        </is>
      </c>
      <c r="H2056" t="n">
        <v>1217.0</v>
      </c>
      <c r="I2056" t="n">
        <v>1121.92</v>
      </c>
      <c r="J2056" t="n">
        <v>1121.92</v>
      </c>
      <c r="K2056" t="inlineStr">
        <is>
          <t>addition</t>
        </is>
      </c>
      <c r="L2056" t="inlineStr">
        <is>
          <t/>
        </is>
      </c>
      <c r="M2056" t="inlineStr">
        <is>
          <t/>
        </is>
      </c>
      <c r="N2056" t="n">
        <v>0.0</v>
      </c>
      <c r="O2056" t="n">
        <v>0.0</v>
      </c>
      <c r="P2056" t="n">
        <v>908.12</v>
      </c>
      <c r="Q2056" t="n">
        <v>891.21</v>
      </c>
      <c r="R2056" t="n">
        <v>37.14</v>
      </c>
      <c r="S2056" t="n">
        <v>0.0</v>
      </c>
      <c r="T2056" t="n">
        <v>0.0</v>
      </c>
      <c r="U2056" t="n">
        <v>0.0</v>
      </c>
      <c r="V2056" t="n">
        <v>0.0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0.0</v>
      </c>
      <c r="AB2056" t="n">
        <v>57.96</v>
      </c>
      <c r="AC2056" t="n">
        <v>57.95</v>
      </c>
      <c r="AD2056" t="n">
        <v>95.07999999999993</v>
      </c>
      <c r="AE2056" t="n">
        <v>16.909999999999968</v>
      </c>
      <c r="AF2056" t="n">
        <v>37.14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0.00999999999999801</v>
      </c>
      <c r="AL2056" t="inlineStr">
        <is>
          <t>unreconciled</t>
        </is>
      </c>
      <c r="AM2056" t="inlineStr">
        <is>
          <t>Packaging Charge Mismatch</t>
        </is>
      </c>
      <c r="AN2056" t="n">
        <v>37.14</v>
      </c>
      <c r="AO2056" t="n">
        <f>ROUND(P2056*100/H2056,2)</f>
        <v>0.0</v>
      </c>
      <c r="AP2056" t="n">
        <f>ROUND(Q2056*100/I2056,2)</f>
        <v>0.0</v>
      </c>
      <c r="AQ2056"/>
      <c r="AR2056"/>
      <c r="AS2056" t="n">
        <v>0.0</v>
      </c>
    </row>
    <row r="2057">
      <c r="A2057" s="1" t="n">
        <v>45236.0</v>
      </c>
      <c r="B2057" s="2" t="n">
        <v>45236.815405092595</v>
      </c>
      <c r="C2057" t="inlineStr">
        <is>
          <t>3140094012086601</t>
        </is>
      </c>
      <c r="D2057" t="inlineStr">
        <is>
          <t>POS0012</t>
        </is>
      </c>
      <c r="E2057" t="inlineStr">
        <is>
          <t>16</t>
        </is>
      </c>
      <c r="F2057" t="inlineStr">
        <is>
          <t>0094</t>
        </is>
      </c>
      <c r="G2057" t="inlineStr">
        <is>
          <t>5321344327</t>
        </is>
      </c>
      <c r="H2057" t="n">
        <v>255.0</v>
      </c>
      <c r="I2057" t="n">
        <v>242.85</v>
      </c>
      <c r="J2057" t="n">
        <v>205.71</v>
      </c>
      <c r="K2057" t="inlineStr">
        <is>
          <t>sale</t>
        </is>
      </c>
      <c r="L2057" t="inlineStr">
        <is>
          <t/>
        </is>
      </c>
      <c r="M2057" t="inlineStr">
        <is>
          <t/>
        </is>
      </c>
      <c r="N2057" t="n">
        <v>0.0</v>
      </c>
      <c r="O2057" t="n">
        <v>0.0</v>
      </c>
      <c r="P2057" t="n">
        <v>192.96</v>
      </c>
      <c r="Q2057" t="n">
        <v>192.96</v>
      </c>
      <c r="R2057" t="n">
        <v>37.14</v>
      </c>
      <c r="S2057" t="n">
        <v>37.14</v>
      </c>
      <c r="T2057" t="n">
        <v>2.43</v>
      </c>
      <c r="U2057" t="n">
        <v>2.43</v>
      </c>
      <c r="V2057" t="n">
        <v>37.03</v>
      </c>
      <c r="W2057" t="n">
        <v>37.03</v>
      </c>
      <c r="X2057" t="n">
        <v>3.19</v>
      </c>
      <c r="Y2057" t="n">
        <v>3.19</v>
      </c>
      <c r="Z2057" t="n">
        <v>7.24</v>
      </c>
      <c r="AA2057" t="n">
        <v>7.24</v>
      </c>
      <c r="AB2057" t="n">
        <v>12.14</v>
      </c>
      <c r="AC2057" t="n">
        <v>12.14</v>
      </c>
      <c r="AD2057" t="n">
        <v>12.150000000000006</v>
      </c>
      <c r="AE2057" t="n">
        <v>0.0</v>
      </c>
      <c r="AF2057" t="n">
        <v>0.0</v>
      </c>
      <c r="AG2057" t="n">
        <v>0.0</v>
      </c>
      <c r="AH2057" t="n">
        <v>0.0</v>
      </c>
      <c r="AI2057" t="n">
        <v>0.0</v>
      </c>
      <c r="AJ2057" t="n">
        <v>0.0</v>
      </c>
      <c r="AK2057" t="n">
        <v>0.0</v>
      </c>
      <c r="AL2057" t="inlineStr">
        <is>
          <t>unreconciled</t>
        </is>
      </c>
      <c r="AM2057" t="inlineStr">
        <is>
          <t>Order Amount Mismatch (POS&gt;3PO)</t>
        </is>
      </c>
      <c r="AN2057" t="n">
        <v>12.15</v>
      </c>
      <c r="AO2057" t="n">
        <f>ROUND(P2057*100/H2057,2)</f>
        <v>0.0</v>
      </c>
      <c r="AP2057" t="n">
        <f>ROUND(Q2057*100/I2057,2)</f>
        <v>0.0</v>
      </c>
      <c r="AQ2057"/>
      <c r="AR2057"/>
      <c r="AS2057" t="n">
        <v>0.0</v>
      </c>
    </row>
    <row r="2058">
      <c r="A2058" s="1" t="n">
        <v>45236.0</v>
      </c>
      <c r="B2058" s="2" t="n">
        <v>45236.8015625</v>
      </c>
      <c r="C2058" t="inlineStr">
        <is>
          <t>3140023012060077</t>
        </is>
      </c>
      <c r="D2058" t="inlineStr">
        <is>
          <t>POS0012</t>
        </is>
      </c>
      <c r="E2058" t="inlineStr">
        <is>
          <t>68</t>
        </is>
      </c>
      <c r="F2058" t="inlineStr">
        <is>
          <t>0023</t>
        </is>
      </c>
      <c r="G2058" t="inlineStr">
        <is>
          <t>5321345917</t>
        </is>
      </c>
      <c r="H2058" t="n">
        <v>725.0</v>
      </c>
      <c r="I2058" t="n">
        <v>690.47</v>
      </c>
      <c r="J2058" t="n">
        <v>653.33</v>
      </c>
      <c r="K2058" t="inlineStr">
        <is>
          <t>sale</t>
        </is>
      </c>
      <c r="L2058" t="inlineStr">
        <is>
          <t/>
        </is>
      </c>
      <c r="M2058" t="inlineStr">
        <is>
          <t/>
        </is>
      </c>
      <c r="N2058" t="n">
        <v>0.0</v>
      </c>
      <c r="O2058" t="n">
        <v>0.0</v>
      </c>
      <c r="P2058" t="n">
        <v>534.11</v>
      </c>
      <c r="Q2058" t="n">
        <v>534.12</v>
      </c>
      <c r="R2058" t="n">
        <v>37.14</v>
      </c>
      <c r="S2058" t="n">
        <v>37.14</v>
      </c>
      <c r="T2058" t="n">
        <v>6.9</v>
      </c>
      <c r="U2058" t="n">
        <v>6.9</v>
      </c>
      <c r="V2058" t="n">
        <v>117.6</v>
      </c>
      <c r="W2058" t="n">
        <v>117.6</v>
      </c>
      <c r="X2058" t="n">
        <v>9.06</v>
      </c>
      <c r="Y2058" t="n">
        <v>9.06</v>
      </c>
      <c r="Z2058" t="n">
        <v>22.8</v>
      </c>
      <c r="AA2058" t="n">
        <v>22.8</v>
      </c>
      <c r="AB2058" t="n">
        <v>34.52</v>
      </c>
      <c r="AC2058" t="n">
        <v>34.53</v>
      </c>
      <c r="AD2058" t="n">
        <v>34.52999999999997</v>
      </c>
      <c r="AE2058" t="n">
        <v>-0.009999999999990905</v>
      </c>
      <c r="AF2058" t="n">
        <v>0.0</v>
      </c>
      <c r="AG2058" t="n">
        <v>0.0</v>
      </c>
      <c r="AH2058" t="n">
        <v>0.0</v>
      </c>
      <c r="AI2058" t="n">
        <v>0.0</v>
      </c>
      <c r="AJ2058" t="n">
        <v>0.0</v>
      </c>
      <c r="AK2058" t="n">
        <v>-0.00999999999999801</v>
      </c>
      <c r="AL2058" t="inlineStr">
        <is>
          <t>unreconciled</t>
        </is>
      </c>
      <c r="AM2058" t="inlineStr">
        <is>
          <t>Order Amount Mismatch (POS&gt;3PO)</t>
        </is>
      </c>
      <c r="AN2058" t="n">
        <v>34.53</v>
      </c>
      <c r="AO2058" t="n">
        <f>ROUND(P2058*100/H2058,2)</f>
        <v>0.0</v>
      </c>
      <c r="AP2058" t="n">
        <f>ROUND(Q2058*100/I2058,2)</f>
        <v>0.0</v>
      </c>
      <c r="AQ2058"/>
      <c r="AR2058"/>
      <c r="AS2058" t="n">
        <v>0.0</v>
      </c>
    </row>
    <row r="2059">
      <c r="A2059" s="1" t="n">
        <v>45236.0</v>
      </c>
      <c r="B2059" s="2" t="n">
        <v>45236.62616898148</v>
      </c>
      <c r="C2059" t="inlineStr">
        <is>
          <t>3140094012086499</t>
        </is>
      </c>
      <c r="D2059" t="inlineStr">
        <is>
          <t>POS0012</t>
        </is>
      </c>
      <c r="E2059" t="inlineStr">
        <is>
          <t>14</t>
        </is>
      </c>
      <c r="F2059" t="inlineStr">
        <is>
          <t>0094</t>
        </is>
      </c>
      <c r="G2059" t="inlineStr">
        <is>
          <t>5321357102</t>
        </is>
      </c>
      <c r="H2059" t="n">
        <v>250.99999999999997</v>
      </c>
      <c r="I2059" t="n">
        <v>239.04</v>
      </c>
      <c r="J2059" t="n">
        <v>201.9</v>
      </c>
      <c r="K2059" t="inlineStr">
        <is>
          <t>sale</t>
        </is>
      </c>
      <c r="L2059" t="inlineStr">
        <is>
          <t/>
        </is>
      </c>
      <c r="M2059" t="inlineStr">
        <is>
          <t/>
        </is>
      </c>
      <c r="N2059" t="n">
        <v>0.0</v>
      </c>
      <c r="O2059" t="n">
        <v>0.0</v>
      </c>
      <c r="P2059" t="n">
        <v>190.06</v>
      </c>
      <c r="Q2059" t="n">
        <v>190.05</v>
      </c>
      <c r="R2059" t="n">
        <v>37.14</v>
      </c>
      <c r="S2059" t="n">
        <v>37.14</v>
      </c>
      <c r="T2059" t="n">
        <v>2.39</v>
      </c>
      <c r="U2059" t="n">
        <v>2.39</v>
      </c>
      <c r="V2059" t="n">
        <v>36.34</v>
      </c>
      <c r="W2059" t="n">
        <v>36.34</v>
      </c>
      <c r="X2059" t="n">
        <v>3.14</v>
      </c>
      <c r="Y2059" t="n">
        <v>3.14</v>
      </c>
      <c r="Z2059" t="n">
        <v>7.11</v>
      </c>
      <c r="AA2059" t="n">
        <v>7.11</v>
      </c>
      <c r="AB2059" t="n">
        <v>11.96</v>
      </c>
      <c r="AC2059" t="n">
        <v>11.95</v>
      </c>
      <c r="AD2059" t="n">
        <v>11.95999999999998</v>
      </c>
      <c r="AE2059" t="n">
        <v>0.009999999999990905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</v>
      </c>
      <c r="AK2059" t="n">
        <v>0.010000000000001563</v>
      </c>
      <c r="AL2059" t="inlineStr">
        <is>
          <t>unreconciled</t>
        </is>
      </c>
      <c r="AM2059" t="inlineStr">
        <is>
          <t>Order Amount Mismatch (POS&gt;3PO)</t>
        </is>
      </c>
      <c r="AN2059" t="n">
        <v>11.96</v>
      </c>
      <c r="AO2059" t="n">
        <f>ROUND(P2059*100/H2059,2)</f>
        <v>0.0</v>
      </c>
      <c r="AP2059" t="n">
        <f>ROUND(Q2059*100/I2059,2)</f>
        <v>0.0</v>
      </c>
      <c r="AQ2059"/>
      <c r="AR2059"/>
      <c r="AS2059" t="n">
        <v>0.0</v>
      </c>
    </row>
    <row r="2060">
      <c r="A2060" s="1" t="n">
        <v>45236.0</v>
      </c>
      <c r="B2060" s="2" t="n">
        <v>45236.89733796296</v>
      </c>
      <c r="C2060" t="inlineStr">
        <is>
          <t>3140094012086662</t>
        </is>
      </c>
      <c r="D2060" t="inlineStr">
        <is>
          <t>POS0012</t>
        </is>
      </c>
      <c r="E2060" t="inlineStr">
        <is>
          <t>77</t>
        </is>
      </c>
      <c r="F2060" t="inlineStr">
        <is>
          <t>0094</t>
        </is>
      </c>
      <c r="G2060" t="inlineStr">
        <is>
          <t>5321376861</t>
        </is>
      </c>
      <c r="H2060" t="n">
        <v>249.99999999999997</v>
      </c>
      <c r="I2060" t="n">
        <v>238.1</v>
      </c>
      <c r="J2060" t="n">
        <v>200.96</v>
      </c>
      <c r="K2060" t="inlineStr">
        <is>
          <t>sale</t>
        </is>
      </c>
      <c r="L2060" t="inlineStr">
        <is>
          <t/>
        </is>
      </c>
      <c r="M2060" t="inlineStr">
        <is>
          <t/>
        </is>
      </c>
      <c r="N2060" t="n">
        <v>0.0</v>
      </c>
      <c r="O2060" t="n">
        <v>0.0</v>
      </c>
      <c r="P2060" t="n">
        <v>189.35</v>
      </c>
      <c r="Q2060" t="n">
        <v>189.36</v>
      </c>
      <c r="R2060" t="n">
        <v>37.14</v>
      </c>
      <c r="S2060" t="n">
        <v>37.14</v>
      </c>
      <c r="T2060" t="n">
        <v>2.38</v>
      </c>
      <c r="U2060" t="n">
        <v>2.38</v>
      </c>
      <c r="V2060" t="n">
        <v>36.17</v>
      </c>
      <c r="W2060" t="n">
        <v>36.17</v>
      </c>
      <c r="X2060" t="n">
        <v>3.13</v>
      </c>
      <c r="Y2060" t="n">
        <v>3.13</v>
      </c>
      <c r="Z2060" t="n">
        <v>7.07</v>
      </c>
      <c r="AA2060" t="n">
        <v>7.07</v>
      </c>
      <c r="AB2060" t="n">
        <v>11.9</v>
      </c>
      <c r="AC2060" t="n">
        <v>11.91</v>
      </c>
      <c r="AD2060" t="n">
        <v>11.899999999999977</v>
      </c>
      <c r="AE2060" t="n">
        <v>-0.010000000000019327</v>
      </c>
      <c r="AF2060" t="n">
        <v>0.0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-0.009999999999999787</v>
      </c>
      <c r="AL2060" t="inlineStr">
        <is>
          <t>unreconciled</t>
        </is>
      </c>
      <c r="AM2060" t="inlineStr">
        <is>
          <t>Order Amount Mismatch (POS&gt;3PO)</t>
        </is>
      </c>
      <c r="AN2060" t="n">
        <v>11.9</v>
      </c>
      <c r="AO2060" t="n">
        <f>ROUND(P2060*100/H2060,2)</f>
        <v>0.0</v>
      </c>
      <c r="AP2060" t="n">
        <f>ROUND(Q2060*100/I2060,2)</f>
        <v>0.0</v>
      </c>
      <c r="AQ2060"/>
      <c r="AR2060"/>
      <c r="AS2060" t="n">
        <v>0.0</v>
      </c>
    </row>
    <row r="2061">
      <c r="A2061" s="1" t="n">
        <v>45236.0</v>
      </c>
      <c r="B2061" s="2" t="n">
        <v>45236.636516203704</v>
      </c>
      <c r="C2061" t="inlineStr">
        <is>
          <t>3140023012060026</t>
        </is>
      </c>
      <c r="D2061" t="inlineStr">
        <is>
          <t>POS0012</t>
        </is>
      </c>
      <c r="E2061" t="inlineStr">
        <is>
          <t>18</t>
        </is>
      </c>
      <c r="F2061" t="inlineStr">
        <is>
          <t>0023</t>
        </is>
      </c>
      <c r="G2061" t="inlineStr">
        <is>
          <t>5321381848</t>
        </is>
      </c>
      <c r="H2061" t="n">
        <v>207.0</v>
      </c>
      <c r="I2061" t="n">
        <v>197.14</v>
      </c>
      <c r="J2061" t="n">
        <v>160.0</v>
      </c>
      <c r="K2061" t="inlineStr">
        <is>
          <t>sale</t>
        </is>
      </c>
      <c r="L2061" t="inlineStr">
        <is>
          <t/>
        </is>
      </c>
      <c r="M2061" t="inlineStr">
        <is>
          <t/>
        </is>
      </c>
      <c r="N2061" t="n">
        <v>0.0</v>
      </c>
      <c r="O2061" t="n">
        <v>0.0</v>
      </c>
      <c r="P2061" t="n">
        <v>158.13</v>
      </c>
      <c r="Q2061" t="n">
        <v>158.13</v>
      </c>
      <c r="R2061" t="n">
        <v>37.14</v>
      </c>
      <c r="S2061" t="n">
        <v>37.14</v>
      </c>
      <c r="T2061" t="n">
        <v>1.97</v>
      </c>
      <c r="U2061" t="n">
        <v>1.97</v>
      </c>
      <c r="V2061" t="n">
        <v>28.8</v>
      </c>
      <c r="W2061" t="n">
        <v>28.8</v>
      </c>
      <c r="X2061" t="n">
        <v>2.59</v>
      </c>
      <c r="Y2061" t="n">
        <v>2.59</v>
      </c>
      <c r="Z2061" t="n">
        <v>5.65</v>
      </c>
      <c r="AA2061" t="n">
        <v>5.65</v>
      </c>
      <c r="AB2061" t="n">
        <v>9.86</v>
      </c>
      <c r="AC2061" t="n">
        <v>9.86</v>
      </c>
      <c r="AD2061" t="n">
        <v>9.860000000000014</v>
      </c>
      <c r="AE2061" t="n">
        <v>0.0</v>
      </c>
      <c r="AF2061" t="n">
        <v>0.0</v>
      </c>
      <c r="AG2061" t="n">
        <v>0.0</v>
      </c>
      <c r="AH2061" t="n">
        <v>0.0</v>
      </c>
      <c r="AI2061" t="n">
        <v>0.0</v>
      </c>
      <c r="AJ2061" t="n">
        <v>0.0</v>
      </c>
      <c r="AK2061" t="n">
        <v>0.0</v>
      </c>
      <c r="AL2061" t="inlineStr">
        <is>
          <t>unreconciled</t>
        </is>
      </c>
      <c r="AM2061" t="inlineStr">
        <is>
          <t>Order Amount Mismatch (POS&gt;3PO)</t>
        </is>
      </c>
      <c r="AN2061" t="n">
        <v>9.86</v>
      </c>
      <c r="AO2061" t="n">
        <f>ROUND(P2061*100/H2061,2)</f>
        <v>0.0</v>
      </c>
      <c r="AP2061" t="n">
        <f>ROUND(Q2061*100/I2061,2)</f>
        <v>0.0</v>
      </c>
      <c r="AQ2061"/>
      <c r="AR2061"/>
      <c r="AS2061" t="n">
        <v>0.0</v>
      </c>
    </row>
    <row r="2062">
      <c r="A2062" s="1" t="n">
        <v>45236.0</v>
      </c>
      <c r="B2062" s="2" t="n">
        <v>45236.455358796295</v>
      </c>
      <c r="C2062" t="inlineStr">
        <is>
          <t>3140094012086431</t>
        </is>
      </c>
      <c r="D2062" t="inlineStr">
        <is>
          <t>POS0012</t>
        </is>
      </c>
      <c r="E2062" t="inlineStr">
        <is>
          <t>46</t>
        </is>
      </c>
      <c r="F2062" t="inlineStr">
        <is>
          <t>0094</t>
        </is>
      </c>
      <c r="G2062" t="inlineStr">
        <is>
          <t>5321414768</t>
        </is>
      </c>
      <c r="H2062" t="n">
        <v>307.0</v>
      </c>
      <c r="I2062" t="n">
        <v>292.38</v>
      </c>
      <c r="J2062" t="n">
        <v>255.24</v>
      </c>
      <c r="K2062" t="inlineStr">
        <is>
          <t>sale</t>
        </is>
      </c>
      <c r="L2062" t="inlineStr">
        <is>
          <t/>
        </is>
      </c>
      <c r="M2062" t="inlineStr">
        <is>
          <t/>
        </is>
      </c>
      <c r="N2062" t="n">
        <v>0.0</v>
      </c>
      <c r="O2062" t="n">
        <v>0.0</v>
      </c>
      <c r="P2062" t="n">
        <v>230.72</v>
      </c>
      <c r="Q2062" t="n">
        <v>230.72</v>
      </c>
      <c r="R2062" t="n">
        <v>37.14</v>
      </c>
      <c r="S2062" t="n">
        <v>37.14</v>
      </c>
      <c r="T2062" t="n">
        <v>2.92</v>
      </c>
      <c r="U2062" t="n">
        <v>2.92</v>
      </c>
      <c r="V2062" t="n">
        <v>45.94</v>
      </c>
      <c r="W2062" t="n">
        <v>45.94</v>
      </c>
      <c r="X2062" t="n">
        <v>3.84</v>
      </c>
      <c r="Y2062" t="n">
        <v>3.84</v>
      </c>
      <c r="Z2062" t="n">
        <v>8.96</v>
      </c>
      <c r="AA2062" t="n">
        <v>8.96</v>
      </c>
      <c r="AB2062" t="n">
        <v>14.62</v>
      </c>
      <c r="AC2062" t="n">
        <v>14.62</v>
      </c>
      <c r="AD2062" t="n">
        <v>14.620000000000005</v>
      </c>
      <c r="AE2062" t="n">
        <v>0.0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  <c r="AK2062" t="n">
        <v>0.0</v>
      </c>
      <c r="AL2062" t="inlineStr">
        <is>
          <t>unreconciled</t>
        </is>
      </c>
      <c r="AM2062" t="inlineStr">
        <is>
          <t>Order Amount Mismatch (POS&gt;3PO)</t>
        </is>
      </c>
      <c r="AN2062" t="n">
        <v>14.62</v>
      </c>
      <c r="AO2062" t="n">
        <f>ROUND(P2062*100/H2062,2)</f>
        <v>0.0</v>
      </c>
      <c r="AP2062" t="n">
        <f>ROUND(Q2062*100/I2062,2)</f>
        <v>0.0</v>
      </c>
      <c r="AQ2062"/>
      <c r="AR2062"/>
      <c r="AS2062" t="n">
        <v>0.0</v>
      </c>
    </row>
    <row r="2063">
      <c r="A2063" s="1" t="n">
        <v>45236.0</v>
      </c>
      <c r="B2063" s="2" t="n">
        <v>45236.77752314815</v>
      </c>
      <c r="C2063" t="inlineStr">
        <is>
          <t>3140094012086578</t>
        </is>
      </c>
      <c r="D2063" t="inlineStr">
        <is>
          <t>POS0012</t>
        </is>
      </c>
      <c r="E2063" t="inlineStr">
        <is>
          <t>93</t>
        </is>
      </c>
      <c r="F2063" t="inlineStr">
        <is>
          <t>0094</t>
        </is>
      </c>
      <c r="G2063" t="inlineStr">
        <is>
          <t>5321415539</t>
        </is>
      </c>
      <c r="H2063" t="n">
        <v>256.0</v>
      </c>
      <c r="I2063" t="n">
        <v>243.8</v>
      </c>
      <c r="J2063" t="n">
        <v>206.66</v>
      </c>
      <c r="K2063" t="inlineStr">
        <is>
          <t>sale</t>
        </is>
      </c>
      <c r="L2063" t="inlineStr">
        <is>
          <t/>
        </is>
      </c>
      <c r="M2063" t="inlineStr">
        <is>
          <t/>
        </is>
      </c>
      <c r="N2063" t="n">
        <v>0.0</v>
      </c>
      <c r="O2063" t="n">
        <v>0.0</v>
      </c>
      <c r="P2063" t="n">
        <v>193.69</v>
      </c>
      <c r="Q2063" t="n">
        <v>193.67</v>
      </c>
      <c r="R2063" t="n">
        <v>37.14</v>
      </c>
      <c r="S2063" t="n">
        <v>37.14</v>
      </c>
      <c r="T2063" t="n">
        <v>2.44</v>
      </c>
      <c r="U2063" t="n">
        <v>2.44</v>
      </c>
      <c r="V2063" t="n">
        <v>37.2</v>
      </c>
      <c r="W2063" t="n">
        <v>37.2</v>
      </c>
      <c r="X2063" t="n">
        <v>3.2</v>
      </c>
      <c r="Y2063" t="n">
        <v>3.2</v>
      </c>
      <c r="Z2063" t="n">
        <v>7.27</v>
      </c>
      <c r="AA2063" t="n">
        <v>7.28</v>
      </c>
      <c r="AB2063" t="n">
        <v>12.2</v>
      </c>
      <c r="AC2063" t="n">
        <v>12.19</v>
      </c>
      <c r="AD2063" t="n">
        <v>12.199999999999989</v>
      </c>
      <c r="AE2063" t="n">
        <v>0.020000000000010232</v>
      </c>
      <c r="AF2063" t="n">
        <v>0.0</v>
      </c>
      <c r="AG2063" t="n">
        <v>0.0</v>
      </c>
      <c r="AH2063" t="n">
        <v>0.0</v>
      </c>
      <c r="AI2063" t="n">
        <v>0.0</v>
      </c>
      <c r="AJ2063" t="n">
        <v>-0.010000000000000675</v>
      </c>
      <c r="AK2063" t="n">
        <v>0.009999999999999787</v>
      </c>
      <c r="AL2063" t="inlineStr">
        <is>
          <t>unreconciled</t>
        </is>
      </c>
      <c r="AM2063" t="inlineStr">
        <is>
          <t>Order Amount Mismatch (POS&gt;3PO)</t>
        </is>
      </c>
      <c r="AN2063" t="n">
        <v>12.2</v>
      </c>
      <c r="AO2063" t="n">
        <f>ROUND(P2063*100/H2063,2)</f>
        <v>0.0</v>
      </c>
      <c r="AP2063" t="n">
        <f>ROUND(Q2063*100/I2063,2)</f>
        <v>0.0</v>
      </c>
      <c r="AQ2063"/>
      <c r="AR2063"/>
      <c r="AS2063" t="n">
        <v>0.0</v>
      </c>
    </row>
    <row r="2064">
      <c r="A2064" s="1" t="n">
        <v>45236.0</v>
      </c>
      <c r="B2064" s="2" t="n">
        <v>45236.76037037037</v>
      </c>
      <c r="C2064" t="inlineStr">
        <is>
          <t>3140023012060064</t>
        </is>
      </c>
      <c r="D2064" t="inlineStr">
        <is>
          <t>POS0012</t>
        </is>
      </c>
      <c r="E2064" t="inlineStr">
        <is>
          <t>55</t>
        </is>
      </c>
      <c r="F2064" t="inlineStr">
        <is>
          <t>0023</t>
        </is>
      </c>
      <c r="G2064" t="inlineStr">
        <is>
          <t>5321419553</t>
        </is>
      </c>
      <c r="H2064" t="n">
        <v>327.0</v>
      </c>
      <c r="I2064" t="n">
        <v>311.43</v>
      </c>
      <c r="J2064" t="n">
        <v>274.29</v>
      </c>
      <c r="K2064" t="inlineStr">
        <is>
          <t>sale</t>
        </is>
      </c>
      <c r="L2064" t="inlineStr">
        <is>
          <t/>
        </is>
      </c>
      <c r="M2064" t="inlineStr">
        <is>
          <t/>
        </is>
      </c>
      <c r="N2064" t="n">
        <v>0.0</v>
      </c>
      <c r="O2064" t="n">
        <v>0.0</v>
      </c>
      <c r="P2064" t="n">
        <v>245.24</v>
      </c>
      <c r="Q2064" t="n">
        <v>245.22</v>
      </c>
      <c r="R2064" t="n">
        <v>37.14</v>
      </c>
      <c r="S2064" t="n">
        <v>37.14</v>
      </c>
      <c r="T2064" t="n">
        <v>3.11</v>
      </c>
      <c r="U2064" t="n">
        <v>3.11</v>
      </c>
      <c r="V2064" t="n">
        <v>49.37</v>
      </c>
      <c r="W2064" t="n">
        <v>49.37</v>
      </c>
      <c r="X2064" t="n">
        <v>4.09</v>
      </c>
      <c r="Y2064" t="n">
        <v>4.09</v>
      </c>
      <c r="Z2064" t="n">
        <v>9.62</v>
      </c>
      <c r="AA2064" t="n">
        <v>9.63</v>
      </c>
      <c r="AB2064" t="n">
        <v>15.58</v>
      </c>
      <c r="AC2064" t="n">
        <v>15.57</v>
      </c>
      <c r="AD2064" t="n">
        <v>15.569999999999993</v>
      </c>
      <c r="AE2064" t="n">
        <v>0.020000000000010232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-0.010000000000001563</v>
      </c>
      <c r="AK2064" t="n">
        <v>0.009999999999999787</v>
      </c>
      <c r="AL2064" t="inlineStr">
        <is>
          <t>unreconciled</t>
        </is>
      </c>
      <c r="AM2064" t="inlineStr">
        <is>
          <t>Order Amount Mismatch (POS&gt;3PO)</t>
        </is>
      </c>
      <c r="AN2064" t="n">
        <v>15.57</v>
      </c>
      <c r="AO2064" t="n">
        <f>ROUND(P2064*100/H2064,2)</f>
        <v>0.0</v>
      </c>
      <c r="AP2064" t="n">
        <f>ROUND(Q2064*100/I2064,2)</f>
        <v>0.0</v>
      </c>
      <c r="AQ2064"/>
      <c r="AR2064"/>
      <c r="AS2064" t="n">
        <v>0.0</v>
      </c>
    </row>
    <row r="2065">
      <c r="A2065" s="1" t="n">
        <v>45236.0</v>
      </c>
      <c r="B2065" s="2" t="n">
        <v>45236.71855324074</v>
      </c>
      <c r="C2065" t="inlineStr">
        <is>
          <t>3140094012086541</t>
        </is>
      </c>
      <c r="D2065" t="inlineStr">
        <is>
          <t>POS0012</t>
        </is>
      </c>
      <c r="E2065" t="inlineStr">
        <is>
          <t>56</t>
        </is>
      </c>
      <c r="F2065" t="inlineStr">
        <is>
          <t>0094</t>
        </is>
      </c>
      <c r="G2065" t="inlineStr">
        <is>
          <t>5321434667</t>
        </is>
      </c>
      <c r="H2065" t="n">
        <v>257.0</v>
      </c>
      <c r="I2065" t="n">
        <v>244.76</v>
      </c>
      <c r="J2065" t="n">
        <v>207.62</v>
      </c>
      <c r="K2065" t="inlineStr">
        <is>
          <t>sale</t>
        </is>
      </c>
      <c r="L2065" t="inlineStr">
        <is>
          <t/>
        </is>
      </c>
      <c r="M2065" t="inlineStr">
        <is>
          <t/>
        </is>
      </c>
      <c r="N2065" t="n">
        <v>0.0</v>
      </c>
      <c r="O2065" t="n">
        <v>0.0</v>
      </c>
      <c r="P2065" t="n">
        <v>194.43</v>
      </c>
      <c r="Q2065" t="n">
        <v>194.42</v>
      </c>
      <c r="R2065" t="n">
        <v>37.14</v>
      </c>
      <c r="S2065" t="n">
        <v>37.14</v>
      </c>
      <c r="T2065" t="n">
        <v>2.45</v>
      </c>
      <c r="U2065" t="n">
        <v>2.45</v>
      </c>
      <c r="V2065" t="n">
        <v>37.37</v>
      </c>
      <c r="W2065" t="n">
        <v>37.37</v>
      </c>
      <c r="X2065" t="n">
        <v>3.21</v>
      </c>
      <c r="Y2065" t="n">
        <v>3.21</v>
      </c>
      <c r="Z2065" t="n">
        <v>7.3</v>
      </c>
      <c r="AA2065" t="n">
        <v>7.31</v>
      </c>
      <c r="AB2065" t="n">
        <v>12.24</v>
      </c>
      <c r="AC2065" t="n">
        <v>12.24</v>
      </c>
      <c r="AD2065" t="n">
        <v>12.240000000000009</v>
      </c>
      <c r="AE2065" t="n">
        <v>0.010000000000019327</v>
      </c>
      <c r="AF2065" t="n">
        <v>0.0</v>
      </c>
      <c r="AG2065" t="n">
        <v>0.0</v>
      </c>
      <c r="AH2065" t="n">
        <v>0.0</v>
      </c>
      <c r="AI2065" t="n">
        <v>0.0</v>
      </c>
      <c r="AJ2065" t="n">
        <v>-0.009999999999999787</v>
      </c>
      <c r="AK2065" t="n">
        <v>0.0</v>
      </c>
      <c r="AL2065" t="inlineStr">
        <is>
          <t>unreconciled</t>
        </is>
      </c>
      <c r="AM2065" t="inlineStr">
        <is>
          <t>Order Amount Mismatch (POS&gt;3PO)</t>
        </is>
      </c>
      <c r="AN2065" t="n">
        <v>12.24</v>
      </c>
      <c r="AO2065" t="n">
        <f>ROUND(P2065*100/H2065,2)</f>
        <v>0.0</v>
      </c>
      <c r="AP2065" t="n">
        <f>ROUND(Q2065*100/I2065,2)</f>
        <v>0.0</v>
      </c>
      <c r="AQ2065"/>
      <c r="AR2065"/>
      <c r="AS2065" t="n">
        <v>0.0</v>
      </c>
    </row>
    <row r="2066">
      <c r="A2066" s="1" t="n">
        <v>45236.0</v>
      </c>
      <c r="B2066" s="2" t="n">
        <v>45236.74282407408</v>
      </c>
      <c r="C2066" t="inlineStr">
        <is>
          <t>3140094012086557</t>
        </is>
      </c>
      <c r="D2066" t="inlineStr">
        <is>
          <t>POS0012</t>
        </is>
      </c>
      <c r="E2066" t="inlineStr">
        <is>
          <t>72</t>
        </is>
      </c>
      <c r="F2066" t="inlineStr">
        <is>
          <t>0094</t>
        </is>
      </c>
      <c r="G2066" t="inlineStr">
        <is>
          <t>5321435180</t>
        </is>
      </c>
      <c r="H2066" t="n">
        <v>399.0</v>
      </c>
      <c r="I2066" t="n">
        <v>380.01</v>
      </c>
      <c r="J2066" t="n">
        <v>342.87</v>
      </c>
      <c r="K2066" t="inlineStr">
        <is>
          <t>sale</t>
        </is>
      </c>
      <c r="L2066" t="inlineStr">
        <is>
          <t/>
        </is>
      </c>
      <c r="M2066" t="inlineStr">
        <is>
          <t/>
        </is>
      </c>
      <c r="N2066" t="n">
        <v>0.0</v>
      </c>
      <c r="O2066" t="n">
        <v>0.0</v>
      </c>
      <c r="P2066" t="n">
        <v>297.49</v>
      </c>
      <c r="Q2066" t="n">
        <v>297.49</v>
      </c>
      <c r="R2066" t="n">
        <v>37.14</v>
      </c>
      <c r="S2066" t="n">
        <v>37.14</v>
      </c>
      <c r="T2066" t="n">
        <v>3.8</v>
      </c>
      <c r="U2066" t="n">
        <v>3.8</v>
      </c>
      <c r="V2066" t="n">
        <v>61.72</v>
      </c>
      <c r="W2066" t="n">
        <v>61.72</v>
      </c>
      <c r="X2066" t="n">
        <v>4.99</v>
      </c>
      <c r="Y2066" t="n">
        <v>4.99</v>
      </c>
      <c r="Z2066" t="n">
        <v>12.01</v>
      </c>
      <c r="AA2066" t="n">
        <v>12.01</v>
      </c>
      <c r="AB2066" t="n">
        <v>19.0</v>
      </c>
      <c r="AC2066" t="n">
        <v>19.0</v>
      </c>
      <c r="AD2066" t="n">
        <v>18.99000000000001</v>
      </c>
      <c r="AE2066" t="n">
        <v>0.0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0.0</v>
      </c>
      <c r="AK2066" t="n">
        <v>0.0</v>
      </c>
      <c r="AL2066" t="inlineStr">
        <is>
          <t>unreconciled</t>
        </is>
      </c>
      <c r="AM2066" t="inlineStr">
        <is>
          <t>Order Amount Mismatch (POS&gt;3PO)</t>
        </is>
      </c>
      <c r="AN2066" t="n">
        <v>18.99</v>
      </c>
      <c r="AO2066" t="n">
        <f>ROUND(P2066*100/H2066,2)</f>
        <v>0.0</v>
      </c>
      <c r="AP2066" t="n">
        <f>ROUND(Q2066*100/I2066,2)</f>
        <v>0.0</v>
      </c>
      <c r="AQ2066"/>
      <c r="AR2066"/>
      <c r="AS2066" t="n">
        <v>0.0</v>
      </c>
    </row>
    <row r="2067">
      <c r="A2067" s="1" t="n">
        <v>45236.0</v>
      </c>
      <c r="B2067" s="2" t="n">
        <v>45236.919016203705</v>
      </c>
      <c r="C2067" t="inlineStr">
        <is>
          <t>3140094012086682</t>
        </is>
      </c>
      <c r="D2067" t="inlineStr">
        <is>
          <t>POS0012</t>
        </is>
      </c>
      <c r="E2067" t="inlineStr">
        <is>
          <t>97</t>
        </is>
      </c>
      <c r="F2067" t="inlineStr">
        <is>
          <t>0094</t>
        </is>
      </c>
      <c r="G2067" t="inlineStr">
        <is>
          <t>5321439652</t>
        </is>
      </c>
      <c r="H2067" t="n">
        <v>279.0</v>
      </c>
      <c r="I2067" t="n">
        <v>265.71</v>
      </c>
      <c r="J2067" t="n">
        <v>228.57</v>
      </c>
      <c r="K2067" t="inlineStr">
        <is>
          <t>sale</t>
        </is>
      </c>
      <c r="L2067" t="inlineStr">
        <is>
          <t/>
        </is>
      </c>
      <c r="M2067" t="inlineStr">
        <is>
          <t/>
        </is>
      </c>
      <c r="N2067" t="n">
        <v>0.0</v>
      </c>
      <c r="O2067" t="n">
        <v>0.0</v>
      </c>
      <c r="P2067" t="n">
        <v>210.39</v>
      </c>
      <c r="Q2067" t="n">
        <v>210.39</v>
      </c>
      <c r="R2067" t="n">
        <v>37.14</v>
      </c>
      <c r="S2067" t="n">
        <v>37.14</v>
      </c>
      <c r="T2067" t="n">
        <v>2.66</v>
      </c>
      <c r="U2067" t="n">
        <v>2.66</v>
      </c>
      <c r="V2067" t="n">
        <v>41.14</v>
      </c>
      <c r="W2067" t="n">
        <v>41.14</v>
      </c>
      <c r="X2067" t="n">
        <v>3.49</v>
      </c>
      <c r="Y2067" t="n">
        <v>3.49</v>
      </c>
      <c r="Z2067" t="n">
        <v>8.03</v>
      </c>
      <c r="AA2067" t="n">
        <v>8.04</v>
      </c>
      <c r="AB2067" t="n">
        <v>13.28</v>
      </c>
      <c r="AC2067" t="n">
        <v>13.29</v>
      </c>
      <c r="AD2067" t="n">
        <v>13.29000000000002</v>
      </c>
      <c r="AE2067" t="n">
        <v>0.0</v>
      </c>
      <c r="AF2067" t="n">
        <v>0.0</v>
      </c>
      <c r="AG2067" t="n">
        <v>0.0</v>
      </c>
      <c r="AH2067" t="n">
        <v>0.0</v>
      </c>
      <c r="AI2067" t="n">
        <v>0.0</v>
      </c>
      <c r="AJ2067" t="n">
        <v>-0.009999999999999787</v>
      </c>
      <c r="AK2067" t="n">
        <v>-0.009999999999999787</v>
      </c>
      <c r="AL2067" t="inlineStr">
        <is>
          <t>unreconciled</t>
        </is>
      </c>
      <c r="AM2067" t="inlineStr">
        <is>
          <t>Order Amount Mismatch (POS&gt;3PO)</t>
        </is>
      </c>
      <c r="AN2067" t="n">
        <v>13.29</v>
      </c>
      <c r="AO2067" t="n">
        <f>ROUND(P2067*100/H2067,2)</f>
        <v>0.0</v>
      </c>
      <c r="AP2067" t="n">
        <f>ROUND(Q2067*100/I2067,2)</f>
        <v>0.0</v>
      </c>
      <c r="AQ2067"/>
      <c r="AR2067"/>
      <c r="AS2067" t="n">
        <v>0.0</v>
      </c>
    </row>
    <row r="2068">
      <c r="A2068" s="1" t="n">
        <v>45236.0</v>
      </c>
      <c r="B2068" s="2" t="n">
        <v>45236.624872685185</v>
      </c>
      <c r="C2068" t="inlineStr">
        <is>
          <t>3140023012060020</t>
        </is>
      </c>
      <c r="D2068" t="inlineStr">
        <is>
          <t>POS0012</t>
        </is>
      </c>
      <c r="E2068" t="inlineStr">
        <is>
          <t>12</t>
        </is>
      </c>
      <c r="F2068" t="inlineStr">
        <is>
          <t>0023</t>
        </is>
      </c>
      <c r="G2068" t="inlineStr">
        <is>
          <t>5321440379</t>
        </is>
      </c>
      <c r="H2068" t="n">
        <v>288.0</v>
      </c>
      <c r="I2068" t="n">
        <v>274.28</v>
      </c>
      <c r="J2068" t="n">
        <v>237.14</v>
      </c>
      <c r="K2068" t="inlineStr">
        <is>
          <t>sale</t>
        </is>
      </c>
      <c r="L2068" t="inlineStr">
        <is>
          <t/>
        </is>
      </c>
      <c r="M2068" t="inlineStr">
        <is>
          <t/>
        </is>
      </c>
      <c r="N2068" t="n">
        <v>0.0</v>
      </c>
      <c r="O2068" t="n">
        <v>0.0</v>
      </c>
      <c r="P2068" t="n">
        <v>216.92</v>
      </c>
      <c r="Q2068" t="n">
        <v>216.92</v>
      </c>
      <c r="R2068" t="n">
        <v>37.14</v>
      </c>
      <c r="S2068" t="n">
        <v>37.14</v>
      </c>
      <c r="T2068" t="n">
        <v>2.74</v>
      </c>
      <c r="U2068" t="n">
        <v>2.74</v>
      </c>
      <c r="V2068" t="n">
        <v>42.69</v>
      </c>
      <c r="W2068" t="n">
        <v>42.69</v>
      </c>
      <c r="X2068" t="n">
        <v>3.6</v>
      </c>
      <c r="Y2068" t="n">
        <v>3.6</v>
      </c>
      <c r="Z2068" t="n">
        <v>8.33</v>
      </c>
      <c r="AA2068" t="n">
        <v>8.33</v>
      </c>
      <c r="AB2068" t="n">
        <v>13.72</v>
      </c>
      <c r="AC2068" t="n">
        <v>13.72</v>
      </c>
      <c r="AD2068" t="n">
        <v>13.720000000000027</v>
      </c>
      <c r="AE2068" t="n">
        <v>0.0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  <c r="AK2068" t="n">
        <v>0.0</v>
      </c>
      <c r="AL2068" t="inlineStr">
        <is>
          <t>unreconciled</t>
        </is>
      </c>
      <c r="AM2068" t="inlineStr">
        <is>
          <t>Order Amount Mismatch (POS&gt;3PO)</t>
        </is>
      </c>
      <c r="AN2068" t="n">
        <v>13.72</v>
      </c>
      <c r="AO2068" t="n">
        <f>ROUND(P2068*100/H2068,2)</f>
        <v>0.0</v>
      </c>
      <c r="AP2068" t="n">
        <f>ROUND(Q2068*100/I2068,2)</f>
        <v>0.0</v>
      </c>
      <c r="AQ2068"/>
      <c r="AR2068"/>
      <c r="AS2068" t="n">
        <v>0.0</v>
      </c>
    </row>
    <row r="2069">
      <c r="A2069" s="1" t="n">
        <v>45236.0</v>
      </c>
      <c r="B2069" s="2" t="n">
        <v>45236.80076388889</v>
      </c>
      <c r="C2069" t="inlineStr">
        <is>
          <t>3140094012086593</t>
        </is>
      </c>
      <c r="D2069" t="inlineStr">
        <is>
          <t>POS0012</t>
        </is>
      </c>
      <c r="E2069" t="inlineStr">
        <is>
          <t>08</t>
        </is>
      </c>
      <c r="F2069" t="inlineStr">
        <is>
          <t>0094</t>
        </is>
      </c>
      <c r="G2069" t="inlineStr">
        <is>
          <t>5321462195</t>
        </is>
      </c>
      <c r="H2069" t="n">
        <v>384.0</v>
      </c>
      <c r="I2069" t="n">
        <v>365.71</v>
      </c>
      <c r="J2069" t="n">
        <v>328.57</v>
      </c>
      <c r="K2069" t="inlineStr">
        <is>
          <t>sale</t>
        </is>
      </c>
      <c r="L2069" t="inlineStr">
        <is>
          <t/>
        </is>
      </c>
      <c r="M2069" t="inlineStr">
        <is>
          <t/>
        </is>
      </c>
      <c r="N2069" t="n">
        <v>0.0</v>
      </c>
      <c r="O2069" t="n">
        <v>0.0</v>
      </c>
      <c r="P2069" t="n">
        <v>286.6</v>
      </c>
      <c r="Q2069" t="n">
        <v>286.61</v>
      </c>
      <c r="R2069" t="n">
        <v>37.14</v>
      </c>
      <c r="S2069" t="n">
        <v>37.14</v>
      </c>
      <c r="T2069" t="n">
        <v>3.66</v>
      </c>
      <c r="U2069" t="n">
        <v>3.66</v>
      </c>
      <c r="V2069" t="n">
        <v>59.14</v>
      </c>
      <c r="W2069" t="n">
        <v>59.14</v>
      </c>
      <c r="X2069" t="n">
        <v>4.8</v>
      </c>
      <c r="Y2069" t="n">
        <v>4.8</v>
      </c>
      <c r="Z2069" t="n">
        <v>11.51</v>
      </c>
      <c r="AA2069" t="n">
        <v>11.51</v>
      </c>
      <c r="AB2069" t="n">
        <v>18.28</v>
      </c>
      <c r="AC2069" t="n">
        <v>18.29</v>
      </c>
      <c r="AD2069" t="n">
        <v>18.29000000000002</v>
      </c>
      <c r="AE2069" t="n">
        <v>-0.009999999999990905</v>
      </c>
      <c r="AF2069" t="n">
        <v>0.0</v>
      </c>
      <c r="AG2069" t="n">
        <v>0.0</v>
      </c>
      <c r="AH2069" t="n">
        <v>0.0</v>
      </c>
      <c r="AI2069" t="n">
        <v>0.0</v>
      </c>
      <c r="AJ2069" t="n">
        <v>0.0</v>
      </c>
      <c r="AK2069" t="n">
        <v>-0.00999999999999801</v>
      </c>
      <c r="AL2069" t="inlineStr">
        <is>
          <t>unreconciled</t>
        </is>
      </c>
      <c r="AM2069" t="inlineStr">
        <is>
          <t>Order Amount Mismatch (POS&gt;3PO)</t>
        </is>
      </c>
      <c r="AN2069" t="n">
        <v>18.29</v>
      </c>
      <c r="AO2069" t="n">
        <f>ROUND(P2069*100/H2069,2)</f>
        <v>0.0</v>
      </c>
      <c r="AP2069" t="n">
        <f>ROUND(Q2069*100/I2069,2)</f>
        <v>0.0</v>
      </c>
      <c r="AQ2069"/>
      <c r="AR2069"/>
      <c r="AS2069" t="n">
        <v>0.0</v>
      </c>
    </row>
    <row r="2070">
      <c r="A2070" s="1" t="n">
        <v>45236.0</v>
      </c>
      <c r="B2070" s="2" t="n">
        <v>45236.55023148148</v>
      </c>
      <c r="C2070" t="inlineStr">
        <is>
          <t>3140094012086451</t>
        </is>
      </c>
      <c r="D2070" t="inlineStr">
        <is>
          <t>POS0012</t>
        </is>
      </c>
      <c r="E2070" t="inlineStr">
        <is>
          <t>66</t>
        </is>
      </c>
      <c r="F2070" t="inlineStr">
        <is>
          <t>0094</t>
        </is>
      </c>
      <c r="G2070" t="inlineStr">
        <is>
          <t>5321505657</t>
        </is>
      </c>
      <c r="H2070" t="n">
        <v>521.0</v>
      </c>
      <c r="I2070" t="n">
        <v>496.18</v>
      </c>
      <c r="J2070" t="n">
        <v>459.04</v>
      </c>
      <c r="K2070" t="inlineStr">
        <is>
          <t>sale</t>
        </is>
      </c>
      <c r="L2070" t="inlineStr">
        <is>
          <t/>
        </is>
      </c>
      <c r="M2070" t="inlineStr">
        <is>
          <t/>
        </is>
      </c>
      <c r="N2070" t="n">
        <v>0.0</v>
      </c>
      <c r="O2070" t="n">
        <v>0.0</v>
      </c>
      <c r="P2070" t="n">
        <v>386.03</v>
      </c>
      <c r="Q2070" t="n">
        <v>386.03</v>
      </c>
      <c r="R2070" t="n">
        <v>37.14</v>
      </c>
      <c r="S2070" t="n">
        <v>37.14</v>
      </c>
      <c r="T2070" t="n">
        <v>4.96</v>
      </c>
      <c r="U2070" t="n">
        <v>4.96</v>
      </c>
      <c r="V2070" t="n">
        <v>82.63</v>
      </c>
      <c r="W2070" t="n">
        <v>82.63</v>
      </c>
      <c r="X2070" t="n">
        <v>6.51</v>
      </c>
      <c r="Y2070" t="n">
        <v>6.51</v>
      </c>
      <c r="Z2070" t="n">
        <v>16.05</v>
      </c>
      <c r="AA2070" t="n">
        <v>16.04</v>
      </c>
      <c r="AB2070" t="n">
        <v>24.82</v>
      </c>
      <c r="AC2070" t="n">
        <v>24.81</v>
      </c>
      <c r="AD2070" t="n">
        <v>24.819999999999993</v>
      </c>
      <c r="AE2070" t="n">
        <v>0.0</v>
      </c>
      <c r="AF2070" t="n">
        <v>0.0</v>
      </c>
      <c r="AG2070" t="n">
        <v>0.0</v>
      </c>
      <c r="AH2070" t="n">
        <v>0.0</v>
      </c>
      <c r="AI2070" t="n">
        <v>0.0</v>
      </c>
      <c r="AJ2070" t="n">
        <v>0.010000000000001563</v>
      </c>
      <c r="AK2070" t="n">
        <v>0.010000000000001563</v>
      </c>
      <c r="AL2070" t="inlineStr">
        <is>
          <t>unreconciled</t>
        </is>
      </c>
      <c r="AM2070" t="inlineStr">
        <is>
          <t>Order Amount Mismatch (POS&gt;3PO)</t>
        </is>
      </c>
      <c r="AN2070" t="n">
        <v>24.82</v>
      </c>
      <c r="AO2070" t="n">
        <f>ROUND(P2070*100/H2070,2)</f>
        <v>0.0</v>
      </c>
      <c r="AP2070" t="n">
        <f>ROUND(Q2070*100/I2070,2)</f>
        <v>0.0</v>
      </c>
      <c r="AQ2070"/>
      <c r="AR2070"/>
      <c r="AS2070" t="n">
        <v>0.0</v>
      </c>
    </row>
    <row r="2071">
      <c r="A2071" s="1" t="n">
        <v>45236.0</v>
      </c>
      <c r="B2071" s="2" t="n">
        <v>45236.915868055556</v>
      </c>
      <c r="C2071" t="inlineStr">
        <is>
          <t>3140094012086681</t>
        </is>
      </c>
      <c r="D2071" t="inlineStr">
        <is>
          <t>POS0012</t>
        </is>
      </c>
      <c r="E2071" t="inlineStr">
        <is>
          <t>96</t>
        </is>
      </c>
      <c r="F2071" t="inlineStr">
        <is>
          <t>0094</t>
        </is>
      </c>
      <c r="G2071" t="inlineStr">
        <is>
          <t>5321535347</t>
        </is>
      </c>
      <c r="H2071" t="n">
        <v>216.0</v>
      </c>
      <c r="I2071" t="n">
        <v>205.71</v>
      </c>
      <c r="J2071" t="n">
        <v>168.57</v>
      </c>
      <c r="K2071" t="inlineStr">
        <is>
          <t>sale</t>
        </is>
      </c>
      <c r="L2071" t="inlineStr">
        <is>
          <t/>
        </is>
      </c>
      <c r="M2071" t="inlineStr">
        <is>
          <t/>
        </is>
      </c>
      <c r="N2071" t="n">
        <v>0.0</v>
      </c>
      <c r="O2071" t="n">
        <v>0.0</v>
      </c>
      <c r="P2071" t="n">
        <v>164.66</v>
      </c>
      <c r="Q2071" t="n">
        <v>164.67</v>
      </c>
      <c r="R2071" t="n">
        <v>37.14</v>
      </c>
      <c r="S2071" t="n">
        <v>37.14</v>
      </c>
      <c r="T2071" t="n">
        <v>2.06</v>
      </c>
      <c r="U2071" t="n">
        <v>2.06</v>
      </c>
      <c r="V2071" t="n">
        <v>30.34</v>
      </c>
      <c r="W2071" t="n">
        <v>30.34</v>
      </c>
      <c r="X2071" t="n">
        <v>2.7</v>
      </c>
      <c r="Y2071" t="n">
        <v>2.7</v>
      </c>
      <c r="Z2071" t="n">
        <v>5.95</v>
      </c>
      <c r="AA2071" t="n">
        <v>5.95</v>
      </c>
      <c r="AB2071" t="n">
        <v>10.28</v>
      </c>
      <c r="AC2071" t="n">
        <v>10.29</v>
      </c>
      <c r="AD2071" t="n">
        <v>10.289999999999992</v>
      </c>
      <c r="AE2071" t="n">
        <v>-0.009999999999990905</v>
      </c>
      <c r="AF2071" t="n">
        <v>0.0</v>
      </c>
      <c r="AG2071" t="n">
        <v>0.0</v>
      </c>
      <c r="AH2071" t="n">
        <v>0.0</v>
      </c>
      <c r="AI2071" t="n">
        <v>0.0</v>
      </c>
      <c r="AJ2071" t="n">
        <v>0.0</v>
      </c>
      <c r="AK2071" t="n">
        <v>-0.009999999999999787</v>
      </c>
      <c r="AL2071" t="inlineStr">
        <is>
          <t>unreconciled</t>
        </is>
      </c>
      <c r="AM2071" t="inlineStr">
        <is>
          <t>Order Amount Mismatch (POS&gt;3PO)</t>
        </is>
      </c>
      <c r="AN2071" t="n">
        <v>10.29</v>
      </c>
      <c r="AO2071" t="n">
        <f>ROUND(P2071*100/H2071,2)</f>
        <v>0.0</v>
      </c>
      <c r="AP2071" t="n">
        <f>ROUND(Q2071*100/I2071,2)</f>
        <v>0.0</v>
      </c>
      <c r="AQ2071"/>
      <c r="AR2071"/>
      <c r="AS2071" t="n">
        <v>0.0</v>
      </c>
    </row>
    <row r="2072">
      <c r="A2072" s="1" t="n">
        <v>45236.0</v>
      </c>
      <c r="B2072" s="2" t="n">
        <v>45236.762708333335</v>
      </c>
      <c r="C2072" t="inlineStr">
        <is>
          <t>3140094012086567</t>
        </is>
      </c>
      <c r="D2072" t="inlineStr">
        <is>
          <t>POS0012</t>
        </is>
      </c>
      <c r="E2072" t="inlineStr">
        <is>
          <t>82</t>
        </is>
      </c>
      <c r="F2072" t="inlineStr">
        <is>
          <t>0094</t>
        </is>
      </c>
      <c r="G2072" t="inlineStr">
        <is>
          <t>5321555551</t>
        </is>
      </c>
      <c r="H2072" t="n">
        <v>209.0</v>
      </c>
      <c r="I2072" t="n">
        <v>199.05</v>
      </c>
      <c r="J2072" t="n">
        <v>161.91</v>
      </c>
      <c r="K2072" t="inlineStr">
        <is>
          <t>sale</t>
        </is>
      </c>
      <c r="L2072" t="inlineStr">
        <is>
          <t/>
        </is>
      </c>
      <c r="M2072" t="inlineStr">
        <is>
          <t/>
        </is>
      </c>
      <c r="N2072" t="n">
        <v>0.0</v>
      </c>
      <c r="O2072" t="n">
        <v>0.0</v>
      </c>
      <c r="P2072" t="n">
        <v>159.59</v>
      </c>
      <c r="Q2072" t="n">
        <v>159.58</v>
      </c>
      <c r="R2072" t="n">
        <v>37.14</v>
      </c>
      <c r="S2072" t="n">
        <v>37.14</v>
      </c>
      <c r="T2072" t="n">
        <v>1.99</v>
      </c>
      <c r="U2072" t="n">
        <v>1.99</v>
      </c>
      <c r="V2072" t="n">
        <v>29.14</v>
      </c>
      <c r="W2072" t="n">
        <v>29.14</v>
      </c>
      <c r="X2072" t="n">
        <v>2.61</v>
      </c>
      <c r="Y2072" t="n">
        <v>2.61</v>
      </c>
      <c r="Z2072" t="n">
        <v>5.72</v>
      </c>
      <c r="AA2072" t="n">
        <v>5.72</v>
      </c>
      <c r="AB2072" t="n">
        <v>9.96</v>
      </c>
      <c r="AC2072" t="n">
        <v>9.95</v>
      </c>
      <c r="AD2072" t="n">
        <v>9.949999999999989</v>
      </c>
      <c r="AE2072" t="n">
        <v>0.009999999999990905</v>
      </c>
      <c r="AF2072" t="n">
        <v>0.0</v>
      </c>
      <c r="AG2072" t="n">
        <v>0.0</v>
      </c>
      <c r="AH2072" t="n">
        <v>0.0</v>
      </c>
      <c r="AI2072" t="n">
        <v>0.0</v>
      </c>
      <c r="AJ2072" t="n">
        <v>0.0</v>
      </c>
      <c r="AK2072" t="n">
        <v>0.010000000000001563</v>
      </c>
      <c r="AL2072" t="inlineStr">
        <is>
          <t>unreconciled</t>
        </is>
      </c>
      <c r="AM2072" t="inlineStr">
        <is>
          <t>Order Amount Mismatch (POS&gt;3PO)</t>
        </is>
      </c>
      <c r="AN2072" t="n">
        <v>9.95</v>
      </c>
      <c r="AO2072" t="n">
        <f>ROUND(P2072*100/H2072,2)</f>
        <v>0.0</v>
      </c>
      <c r="AP2072" t="n">
        <f>ROUND(Q2072*100/I2072,2)</f>
        <v>0.0</v>
      </c>
      <c r="AQ2072"/>
      <c r="AR2072"/>
      <c r="AS2072" t="n">
        <v>0.0</v>
      </c>
    </row>
    <row r="2073">
      <c r="A2073" s="1" t="n">
        <v>45236.0</v>
      </c>
      <c r="B2073" s="2" t="n">
        <v>45236.59644675926</v>
      </c>
      <c r="C2073" t="inlineStr">
        <is>
          <t>3140094012086478</t>
        </is>
      </c>
      <c r="D2073" t="inlineStr">
        <is>
          <t>POS0012</t>
        </is>
      </c>
      <c r="E2073" t="inlineStr">
        <is>
          <t>93</t>
        </is>
      </c>
      <c r="F2073" t="inlineStr">
        <is>
          <t>0094</t>
        </is>
      </c>
      <c r="G2073" t="inlineStr">
        <is>
          <t>5321649769</t>
        </is>
      </c>
      <c r="H2073" t="n">
        <v>639.0</v>
      </c>
      <c r="I2073" t="n">
        <v>608.57</v>
      </c>
      <c r="J2073" t="n">
        <v>571.43</v>
      </c>
      <c r="K2073" t="inlineStr">
        <is>
          <t>sale</t>
        </is>
      </c>
      <c r="L2073" t="inlineStr">
        <is>
          <t/>
        </is>
      </c>
      <c r="M2073" t="inlineStr">
        <is>
          <t/>
        </is>
      </c>
      <c r="N2073" t="n">
        <v>0.0</v>
      </c>
      <c r="O2073" t="n">
        <v>0.0</v>
      </c>
      <c r="P2073" t="n">
        <v>471.68</v>
      </c>
      <c r="Q2073" t="n">
        <v>471.69</v>
      </c>
      <c r="R2073" t="n">
        <v>37.14</v>
      </c>
      <c r="S2073" t="n">
        <v>37.14</v>
      </c>
      <c r="T2073" t="n">
        <v>6.09</v>
      </c>
      <c r="U2073" t="n">
        <v>6.09</v>
      </c>
      <c r="V2073" t="n">
        <v>102.86</v>
      </c>
      <c r="W2073" t="n">
        <v>102.86</v>
      </c>
      <c r="X2073" t="n">
        <v>7.99</v>
      </c>
      <c r="Y2073" t="n">
        <v>7.99</v>
      </c>
      <c r="Z2073" t="n">
        <v>19.95</v>
      </c>
      <c r="AA2073" t="n">
        <v>19.95</v>
      </c>
      <c r="AB2073" t="n">
        <v>30.42</v>
      </c>
      <c r="AC2073" t="n">
        <v>30.43</v>
      </c>
      <c r="AD2073" t="n">
        <v>30.42999999999995</v>
      </c>
      <c r="AE2073" t="n">
        <v>-0.009999999999990905</v>
      </c>
      <c r="AF2073" t="n">
        <v>0.0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-0.00999999999999801</v>
      </c>
      <c r="AL2073" t="inlineStr">
        <is>
          <t>unreconciled</t>
        </is>
      </c>
      <c r="AM2073" t="inlineStr">
        <is>
          <t>Order Amount Mismatch (POS&gt;3PO)</t>
        </is>
      </c>
      <c r="AN2073" t="n">
        <v>30.43</v>
      </c>
      <c r="AO2073" t="n">
        <f>ROUND(P2073*100/H2073,2)</f>
        <v>0.0</v>
      </c>
      <c r="AP2073" t="n">
        <f>ROUND(Q2073*100/I2073,2)</f>
        <v>0.0</v>
      </c>
      <c r="AQ2073"/>
      <c r="AR2073"/>
      <c r="AS2073" t="n">
        <v>0.0</v>
      </c>
    </row>
    <row r="2074">
      <c r="A2074" s="1" t="n">
        <v>45236.0</v>
      </c>
      <c r="B2074" s="2" t="n">
        <v>45236.87862268519</v>
      </c>
      <c r="C2074" t="inlineStr">
        <is>
          <t>3140023012060105</t>
        </is>
      </c>
      <c r="D2074" t="inlineStr">
        <is>
          <t>POS0012</t>
        </is>
      </c>
      <c r="E2074" t="inlineStr">
        <is>
          <t>96</t>
        </is>
      </c>
      <c r="F2074" t="inlineStr">
        <is>
          <t>0023</t>
        </is>
      </c>
      <c r="G2074" t="inlineStr">
        <is>
          <t>5321652714</t>
        </is>
      </c>
      <c r="H2074" t="n">
        <v>495.00000000000006</v>
      </c>
      <c r="I2074" t="n">
        <v>471.43</v>
      </c>
      <c r="J2074" t="n">
        <v>434.29</v>
      </c>
      <c r="K2074" t="inlineStr">
        <is>
          <t>sale</t>
        </is>
      </c>
      <c r="L2074" t="inlineStr">
        <is>
          <t/>
        </is>
      </c>
      <c r="M2074" t="inlineStr">
        <is>
          <t/>
        </is>
      </c>
      <c r="N2074" t="n">
        <v>0.0</v>
      </c>
      <c r="O2074" t="n">
        <v>0.0</v>
      </c>
      <c r="P2074" t="n">
        <v>367.18</v>
      </c>
      <c r="Q2074" t="n">
        <v>367.17</v>
      </c>
      <c r="R2074" t="n">
        <v>37.14</v>
      </c>
      <c r="S2074" t="n">
        <v>37.14</v>
      </c>
      <c r="T2074" t="n">
        <v>4.71</v>
      </c>
      <c r="U2074" t="n">
        <v>4.71</v>
      </c>
      <c r="V2074" t="n">
        <v>78.17</v>
      </c>
      <c r="W2074" t="n">
        <v>78.17</v>
      </c>
      <c r="X2074" t="n">
        <v>6.19</v>
      </c>
      <c r="Y2074" t="n">
        <v>6.19</v>
      </c>
      <c r="Z2074" t="n">
        <v>15.18</v>
      </c>
      <c r="AA2074" t="n">
        <v>15.18</v>
      </c>
      <c r="AB2074" t="n">
        <v>23.58</v>
      </c>
      <c r="AC2074" t="n">
        <v>23.57</v>
      </c>
      <c r="AD2074" t="n">
        <v>23.57000000000005</v>
      </c>
      <c r="AE2074" t="n">
        <v>0.009999999999990905</v>
      </c>
      <c r="AF2074" t="n">
        <v>0.0</v>
      </c>
      <c r="AG2074" t="n">
        <v>0.0</v>
      </c>
      <c r="AH2074" t="n">
        <v>0.0</v>
      </c>
      <c r="AI2074" t="n">
        <v>0.0</v>
      </c>
      <c r="AJ2074" t="n">
        <v>0.0</v>
      </c>
      <c r="AK2074" t="n">
        <v>0.00999999999999801</v>
      </c>
      <c r="AL2074" t="inlineStr">
        <is>
          <t>unreconciled</t>
        </is>
      </c>
      <c r="AM2074" t="inlineStr">
        <is>
          <t>Order Amount Mismatch (POS&gt;3PO)</t>
        </is>
      </c>
      <c r="AN2074" t="n">
        <v>23.57</v>
      </c>
      <c r="AO2074" t="n">
        <f>ROUND(P2074*100/H2074,2)</f>
        <v>0.0</v>
      </c>
      <c r="AP2074" t="n">
        <f>ROUND(Q2074*100/I2074,2)</f>
        <v>0.0</v>
      </c>
      <c r="AQ2074"/>
      <c r="AR2074"/>
      <c r="AS2074" t="n">
        <v>0.0</v>
      </c>
    </row>
    <row r="2075">
      <c r="A2075" s="1" t="n">
        <v>45236.0</v>
      </c>
      <c r="B2075" s="2" t="n">
        <v>45236.938368055555</v>
      </c>
      <c r="C2075" t="inlineStr">
        <is>
          <t>3140023012060129</t>
        </is>
      </c>
      <c r="D2075" t="inlineStr">
        <is>
          <t>POS0012</t>
        </is>
      </c>
      <c r="E2075" t="inlineStr">
        <is>
          <t>20</t>
        </is>
      </c>
      <c r="F2075" t="inlineStr">
        <is>
          <t>0023</t>
        </is>
      </c>
      <c r="G2075" t="inlineStr">
        <is>
          <t>5321673773</t>
        </is>
      </c>
      <c r="H2075" t="n">
        <v>569.0</v>
      </c>
      <c r="I2075" t="n">
        <v>541.9</v>
      </c>
      <c r="J2075" t="n">
        <v>504.76</v>
      </c>
      <c r="K2075" t="inlineStr">
        <is>
          <t>sale</t>
        </is>
      </c>
      <c r="L2075" t="inlineStr">
        <is>
          <t/>
        </is>
      </c>
      <c r="M2075" t="inlineStr">
        <is>
          <t/>
        </is>
      </c>
      <c r="N2075" t="n">
        <v>0.0</v>
      </c>
      <c r="O2075" t="n">
        <v>0.0</v>
      </c>
      <c r="P2075" t="n">
        <v>420.88</v>
      </c>
      <c r="Q2075" t="n">
        <v>420.88</v>
      </c>
      <c r="R2075" t="n">
        <v>37.14</v>
      </c>
      <c r="S2075" t="n">
        <v>37.14</v>
      </c>
      <c r="T2075" t="n">
        <v>5.42</v>
      </c>
      <c r="U2075" t="n">
        <v>5.42</v>
      </c>
      <c r="V2075" t="n">
        <v>90.86</v>
      </c>
      <c r="W2075" t="n">
        <v>90.86</v>
      </c>
      <c r="X2075" t="n">
        <v>7.11</v>
      </c>
      <c r="Y2075" t="n">
        <v>7.11</v>
      </c>
      <c r="Z2075" t="n">
        <v>17.63</v>
      </c>
      <c r="AA2075" t="n">
        <v>17.63</v>
      </c>
      <c r="AB2075" t="n">
        <v>27.1</v>
      </c>
      <c r="AC2075" t="n">
        <v>27.1</v>
      </c>
      <c r="AD2075" t="n">
        <v>27.100000000000023</v>
      </c>
      <c r="AE2075" t="n">
        <v>0.0</v>
      </c>
      <c r="AF2075" t="n">
        <v>0.0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0.0</v>
      </c>
      <c r="AL2075" t="inlineStr">
        <is>
          <t>unreconciled</t>
        </is>
      </c>
      <c r="AM2075" t="inlineStr">
        <is>
          <t>Order Amount Mismatch (POS&gt;3PO)</t>
        </is>
      </c>
      <c r="AN2075" t="n">
        <v>27.1</v>
      </c>
      <c r="AO2075" t="n">
        <f>ROUND(P2075*100/H2075,2)</f>
        <v>0.0</v>
      </c>
      <c r="AP2075" t="n">
        <f>ROUND(Q2075*100/I2075,2)</f>
        <v>0.0</v>
      </c>
      <c r="AQ2075"/>
      <c r="AR2075"/>
      <c r="AS2075" t="n">
        <v>0.0</v>
      </c>
    </row>
    <row r="2076">
      <c r="A2076" s="1" t="n">
        <v>45236.0</v>
      </c>
      <c r="B2076" s="2" t="n">
        <v>45236.623703703706</v>
      </c>
      <c r="C2076" t="inlineStr">
        <is>
          <t>3140094012086498</t>
        </is>
      </c>
      <c r="D2076" t="inlineStr">
        <is>
          <t>POS0012</t>
        </is>
      </c>
      <c r="E2076" t="inlineStr">
        <is>
          <t>13</t>
        </is>
      </c>
      <c r="F2076" t="inlineStr">
        <is>
          <t>0094</t>
        </is>
      </c>
      <c r="G2076" t="inlineStr">
        <is>
          <t>5321684563</t>
        </is>
      </c>
      <c r="H2076" t="n">
        <v>397.0</v>
      </c>
      <c r="I2076" t="n">
        <v>378.09</v>
      </c>
      <c r="J2076" t="n">
        <v>340.95</v>
      </c>
      <c r="K2076" t="inlineStr">
        <is>
          <t>sale</t>
        </is>
      </c>
      <c r="L2076" t="inlineStr">
        <is>
          <t/>
        </is>
      </c>
      <c r="M2076" t="inlineStr">
        <is>
          <t/>
        </is>
      </c>
      <c r="N2076" t="n">
        <v>0.0</v>
      </c>
      <c r="O2076" t="n">
        <v>0.0</v>
      </c>
      <c r="P2076" t="n">
        <v>296.04</v>
      </c>
      <c r="Q2076" t="n">
        <v>296.05</v>
      </c>
      <c r="R2076" t="n">
        <v>37.14</v>
      </c>
      <c r="S2076" t="n">
        <v>37.14</v>
      </c>
      <c r="T2076" t="n">
        <v>3.78</v>
      </c>
      <c r="U2076" t="n">
        <v>3.78</v>
      </c>
      <c r="V2076" t="n">
        <v>61.37</v>
      </c>
      <c r="W2076" t="n">
        <v>61.37</v>
      </c>
      <c r="X2076" t="n">
        <v>4.96</v>
      </c>
      <c r="Y2076" t="n">
        <v>4.96</v>
      </c>
      <c r="Z2076" t="n">
        <v>11.94</v>
      </c>
      <c r="AA2076" t="n">
        <v>11.94</v>
      </c>
      <c r="AB2076" t="n">
        <v>18.9</v>
      </c>
      <c r="AC2076" t="n">
        <v>18.91</v>
      </c>
      <c r="AD2076" t="n">
        <v>18.910000000000025</v>
      </c>
      <c r="AE2076" t="n">
        <v>-0.009999999999990905</v>
      </c>
      <c r="AF2076" t="n">
        <v>0.0</v>
      </c>
      <c r="AG2076" t="n">
        <v>0.0</v>
      </c>
      <c r="AH2076" t="n">
        <v>0.0</v>
      </c>
      <c r="AI2076" t="n">
        <v>0.0</v>
      </c>
      <c r="AJ2076" t="n">
        <v>0.0</v>
      </c>
      <c r="AK2076" t="n">
        <v>-0.010000000000001563</v>
      </c>
      <c r="AL2076" t="inlineStr">
        <is>
          <t>unreconciled</t>
        </is>
      </c>
      <c r="AM2076" t="inlineStr">
        <is>
          <t>Order Amount Mismatch (POS&gt;3PO)</t>
        </is>
      </c>
      <c r="AN2076" t="n">
        <v>18.91</v>
      </c>
      <c r="AO2076" t="n">
        <f>ROUND(P2076*100/H2076,2)</f>
        <v>0.0</v>
      </c>
      <c r="AP2076" t="n">
        <f>ROUND(Q2076*100/I2076,2)</f>
        <v>0.0</v>
      </c>
      <c r="AQ2076"/>
      <c r="AR2076"/>
      <c r="AS2076" t="n">
        <v>0.0</v>
      </c>
    </row>
    <row r="2077">
      <c r="A2077" s="1" t="n">
        <v>45236.0</v>
      </c>
      <c r="B2077" s="2" t="n">
        <v>45236.663298611114</v>
      </c>
      <c r="C2077" t="inlineStr">
        <is>
          <t>3140023012060037</t>
        </is>
      </c>
      <c r="D2077" t="inlineStr">
        <is>
          <t>POS0012</t>
        </is>
      </c>
      <c r="E2077" t="inlineStr">
        <is>
          <t>29</t>
        </is>
      </c>
      <c r="F2077" t="inlineStr">
        <is>
          <t>0023</t>
        </is>
      </c>
      <c r="G2077" t="inlineStr">
        <is>
          <t>5321685998</t>
        </is>
      </c>
      <c r="H2077" t="n">
        <v>309.0</v>
      </c>
      <c r="I2077" t="n">
        <v>294.29</v>
      </c>
      <c r="J2077" t="n">
        <v>257.15</v>
      </c>
      <c r="K2077" t="inlineStr">
        <is>
          <t>sale</t>
        </is>
      </c>
      <c r="L2077" t="inlineStr">
        <is>
          <t/>
        </is>
      </c>
      <c r="M2077" t="inlineStr">
        <is>
          <t/>
        </is>
      </c>
      <c r="N2077" t="n">
        <v>0.0</v>
      </c>
      <c r="O2077" t="n">
        <v>0.0</v>
      </c>
      <c r="P2077" t="n">
        <v>232.17</v>
      </c>
      <c r="Q2077" t="n">
        <v>232.18</v>
      </c>
      <c r="R2077" t="n">
        <v>37.14</v>
      </c>
      <c r="S2077" t="n">
        <v>37.14</v>
      </c>
      <c r="T2077" t="n">
        <v>2.94</v>
      </c>
      <c r="U2077" t="n">
        <v>2.94</v>
      </c>
      <c r="V2077" t="n">
        <v>46.29</v>
      </c>
      <c r="W2077" t="n">
        <v>46.29</v>
      </c>
      <c r="X2077" t="n">
        <v>3.86</v>
      </c>
      <c r="Y2077" t="n">
        <v>3.86</v>
      </c>
      <c r="Z2077" t="n">
        <v>9.03</v>
      </c>
      <c r="AA2077" t="n">
        <v>9.02</v>
      </c>
      <c r="AB2077" t="n">
        <v>14.72</v>
      </c>
      <c r="AC2077" t="n">
        <v>14.72</v>
      </c>
      <c r="AD2077" t="n">
        <v>14.70999999999998</v>
      </c>
      <c r="AE2077" t="n">
        <v>-0.010000000000019327</v>
      </c>
      <c r="AF2077" t="n">
        <v>0.0</v>
      </c>
      <c r="AG2077" t="n">
        <v>0.0</v>
      </c>
      <c r="AH2077" t="n">
        <v>0.0</v>
      </c>
      <c r="AI2077" t="n">
        <v>0.0</v>
      </c>
      <c r="AJ2077" t="n">
        <v>0.009999999999999787</v>
      </c>
      <c r="AK2077" t="n">
        <v>0.0</v>
      </c>
      <c r="AL2077" t="inlineStr">
        <is>
          <t>unreconciled</t>
        </is>
      </c>
      <c r="AM2077" t="inlineStr">
        <is>
          <t>Order Amount Mismatch (POS&gt;3PO)</t>
        </is>
      </c>
      <c r="AN2077" t="n">
        <v>14.71</v>
      </c>
      <c r="AO2077" t="n">
        <f>ROUND(P2077*100/H2077,2)</f>
        <v>0.0</v>
      </c>
      <c r="AP2077" t="n">
        <f>ROUND(Q2077*100/I2077,2)</f>
        <v>0.0</v>
      </c>
      <c r="AQ2077"/>
      <c r="AR2077"/>
      <c r="AS2077" t="n">
        <v>0.0</v>
      </c>
    </row>
    <row r="2078">
      <c r="A2078" s="1" t="n">
        <v>45236.0</v>
      </c>
      <c r="B2078" s="2" t="n">
        <v>45236.774351851855</v>
      </c>
      <c r="C2078" t="inlineStr">
        <is>
          <t>3140094012086577</t>
        </is>
      </c>
      <c r="D2078" t="inlineStr">
        <is>
          <t>POS0012</t>
        </is>
      </c>
      <c r="E2078" t="inlineStr">
        <is>
          <t>92</t>
        </is>
      </c>
      <c r="F2078" t="inlineStr">
        <is>
          <t>0094</t>
        </is>
      </c>
      <c r="G2078" t="inlineStr">
        <is>
          <t>5321692807</t>
        </is>
      </c>
      <c r="H2078" t="n">
        <v>269.0</v>
      </c>
      <c r="I2078" t="n">
        <v>256.19</v>
      </c>
      <c r="J2078" t="n">
        <v>219.05</v>
      </c>
      <c r="K2078" t="inlineStr">
        <is>
          <t>sale</t>
        </is>
      </c>
      <c r="L2078" t="inlineStr">
        <is>
          <t/>
        </is>
      </c>
      <c r="M2078" t="inlineStr">
        <is>
          <t/>
        </is>
      </c>
      <c r="N2078" t="n">
        <v>0.0</v>
      </c>
      <c r="O2078" t="n">
        <v>0.0</v>
      </c>
      <c r="P2078" t="n">
        <v>203.14</v>
      </c>
      <c r="Q2078" t="n">
        <v>203.13</v>
      </c>
      <c r="R2078" t="n">
        <v>37.14</v>
      </c>
      <c r="S2078" t="n">
        <v>37.14</v>
      </c>
      <c r="T2078" t="n">
        <v>2.56</v>
      </c>
      <c r="U2078" t="n">
        <v>2.56</v>
      </c>
      <c r="V2078" t="n">
        <v>39.43</v>
      </c>
      <c r="W2078" t="n">
        <v>39.43</v>
      </c>
      <c r="X2078" t="n">
        <v>3.36</v>
      </c>
      <c r="Y2078" t="n">
        <v>3.36</v>
      </c>
      <c r="Z2078" t="n">
        <v>7.7</v>
      </c>
      <c r="AA2078" t="n">
        <v>7.7</v>
      </c>
      <c r="AB2078" t="n">
        <v>12.82</v>
      </c>
      <c r="AC2078" t="n">
        <v>12.81</v>
      </c>
      <c r="AD2078" t="n">
        <v>12.810000000000002</v>
      </c>
      <c r="AE2078" t="n">
        <v>0.009999999999990905</v>
      </c>
      <c r="AF2078" t="n">
        <v>0.0</v>
      </c>
      <c r="AG2078" t="n">
        <v>0.0</v>
      </c>
      <c r="AH2078" t="n">
        <v>0.0</v>
      </c>
      <c r="AI2078" t="n">
        <v>0.0</v>
      </c>
      <c r="AJ2078" t="n">
        <v>0.0</v>
      </c>
      <c r="AK2078" t="n">
        <v>0.009999999999999787</v>
      </c>
      <c r="AL2078" t="inlineStr">
        <is>
          <t>unreconciled</t>
        </is>
      </c>
      <c r="AM2078" t="inlineStr">
        <is>
          <t>Order Amount Mismatch (POS&gt;3PO)</t>
        </is>
      </c>
      <c r="AN2078" t="n">
        <v>12.81</v>
      </c>
      <c r="AO2078" t="n">
        <f>ROUND(P2078*100/H2078,2)</f>
        <v>0.0</v>
      </c>
      <c r="AP2078" t="n">
        <f>ROUND(Q2078*100/I2078,2)</f>
        <v>0.0</v>
      </c>
      <c r="AQ2078"/>
      <c r="AR2078"/>
      <c r="AS2078" t="n">
        <v>0.0</v>
      </c>
    </row>
    <row r="2079">
      <c r="A2079" s="1" t="n">
        <v>45236.0</v>
      </c>
      <c r="B2079" s="2" t="n">
        <v>45236.638194444444</v>
      </c>
      <c r="C2079" t="inlineStr">
        <is>
          <t>3140094012086508</t>
        </is>
      </c>
      <c r="D2079" t="inlineStr">
        <is>
          <t>POS0012</t>
        </is>
      </c>
      <c r="E2079" t="inlineStr">
        <is>
          <t>23</t>
        </is>
      </c>
      <c r="F2079" t="inlineStr">
        <is>
          <t>0094</t>
        </is>
      </c>
      <c r="G2079" t="inlineStr">
        <is>
          <t>5321695688</t>
        </is>
      </c>
      <c r="H2079" t="n">
        <v>477.0</v>
      </c>
      <c r="I2079" t="n">
        <v>454.28</v>
      </c>
      <c r="J2079" t="n">
        <v>417.14</v>
      </c>
      <c r="K2079" t="inlineStr">
        <is>
          <t>sale</t>
        </is>
      </c>
      <c r="L2079" t="inlineStr">
        <is>
          <t/>
        </is>
      </c>
      <c r="M2079" t="inlineStr">
        <is>
          <t/>
        </is>
      </c>
      <c r="N2079" t="n">
        <v>0.0</v>
      </c>
      <c r="O2079" t="n">
        <v>0.0</v>
      </c>
      <c r="P2079" t="n">
        <v>354.1</v>
      </c>
      <c r="Q2079" t="n">
        <v>354.1</v>
      </c>
      <c r="R2079" t="n">
        <v>37.14</v>
      </c>
      <c r="S2079" t="n">
        <v>37.14</v>
      </c>
      <c r="T2079" t="n">
        <v>4.54</v>
      </c>
      <c r="U2079" t="n">
        <v>4.54</v>
      </c>
      <c r="V2079" t="n">
        <v>75.09</v>
      </c>
      <c r="W2079" t="n">
        <v>75.09</v>
      </c>
      <c r="X2079" t="n">
        <v>5.96</v>
      </c>
      <c r="Y2079" t="n">
        <v>5.96</v>
      </c>
      <c r="Z2079" t="n">
        <v>14.59</v>
      </c>
      <c r="AA2079" t="n">
        <v>14.59</v>
      </c>
      <c r="AB2079" t="n">
        <v>22.72</v>
      </c>
      <c r="AC2079" t="n">
        <v>22.72</v>
      </c>
      <c r="AD2079" t="n">
        <v>22.720000000000027</v>
      </c>
      <c r="AE2079" t="n">
        <v>0.0</v>
      </c>
      <c r="AF2079" t="n">
        <v>0.0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0.0</v>
      </c>
      <c r="AL2079" t="inlineStr">
        <is>
          <t>unreconciled</t>
        </is>
      </c>
      <c r="AM2079" t="inlineStr">
        <is>
          <t>Order Amount Mismatch (POS&gt;3PO)</t>
        </is>
      </c>
      <c r="AN2079" t="n">
        <v>22.72</v>
      </c>
      <c r="AO2079" t="n">
        <f>ROUND(P2079*100/H2079,2)</f>
        <v>0.0</v>
      </c>
      <c r="AP2079" t="n">
        <f>ROUND(Q2079*100/I2079,2)</f>
        <v>0.0</v>
      </c>
      <c r="AQ2079"/>
      <c r="AR2079"/>
      <c r="AS2079" t="n">
        <v>0.0</v>
      </c>
    </row>
    <row r="2080">
      <c r="A2080" s="1" t="n">
        <v>45236.0</v>
      </c>
      <c r="B2080" s="2" t="n">
        <v>45236.69945601852</v>
      </c>
      <c r="C2080" t="inlineStr">
        <is>
          <t>3140023012060048</t>
        </is>
      </c>
      <c r="D2080" t="inlineStr">
        <is>
          <t>POS0012</t>
        </is>
      </c>
      <c r="E2080" t="inlineStr">
        <is>
          <t>40</t>
        </is>
      </c>
      <c r="F2080" t="inlineStr">
        <is>
          <t>0023</t>
        </is>
      </c>
      <c r="G2080" t="inlineStr">
        <is>
          <t>5321720580</t>
        </is>
      </c>
      <c r="H2080" t="n">
        <v>388.0</v>
      </c>
      <c r="I2080" t="n">
        <v>369.52</v>
      </c>
      <c r="J2080" t="n">
        <v>332.38</v>
      </c>
      <c r="K2080" t="inlineStr">
        <is>
          <t>sale</t>
        </is>
      </c>
      <c r="L2080" t="inlineStr">
        <is>
          <t/>
        </is>
      </c>
      <c r="M2080" t="inlineStr">
        <is>
          <t/>
        </is>
      </c>
      <c r="N2080" t="n">
        <v>0.0</v>
      </c>
      <c r="O2080" t="n">
        <v>0.0</v>
      </c>
      <c r="P2080" t="n">
        <v>289.5</v>
      </c>
      <c r="Q2080" t="n">
        <v>289.5</v>
      </c>
      <c r="R2080" t="n">
        <v>37.14</v>
      </c>
      <c r="S2080" t="n">
        <v>37.14</v>
      </c>
      <c r="T2080" t="n">
        <v>3.7</v>
      </c>
      <c r="U2080" t="n">
        <v>3.7</v>
      </c>
      <c r="V2080" t="n">
        <v>59.83</v>
      </c>
      <c r="W2080" t="n">
        <v>59.83</v>
      </c>
      <c r="X2080" t="n">
        <v>4.85</v>
      </c>
      <c r="Y2080" t="n">
        <v>4.85</v>
      </c>
      <c r="Z2080" t="n">
        <v>11.64</v>
      </c>
      <c r="AA2080" t="n">
        <v>11.64</v>
      </c>
      <c r="AB2080" t="n">
        <v>18.48</v>
      </c>
      <c r="AC2080" t="n">
        <v>18.48</v>
      </c>
      <c r="AD2080" t="n">
        <v>18.480000000000018</v>
      </c>
      <c r="AE2080" t="n">
        <v>0.0</v>
      </c>
      <c r="AF2080" t="n">
        <v>0.0</v>
      </c>
      <c r="AG2080" t="n">
        <v>0.0</v>
      </c>
      <c r="AH2080" t="n">
        <v>0.0</v>
      </c>
      <c r="AI2080" t="n">
        <v>0.0</v>
      </c>
      <c r="AJ2080" t="n">
        <v>0.0</v>
      </c>
      <c r="AK2080" t="n">
        <v>0.0</v>
      </c>
      <c r="AL2080" t="inlineStr">
        <is>
          <t>unreconciled</t>
        </is>
      </c>
      <c r="AM2080" t="inlineStr">
        <is>
          <t>Order Amount Mismatch (POS&gt;3PO)</t>
        </is>
      </c>
      <c r="AN2080" t="n">
        <v>18.48</v>
      </c>
      <c r="AO2080" t="n">
        <f>ROUND(P2080*100/H2080,2)</f>
        <v>0.0</v>
      </c>
      <c r="AP2080" t="n">
        <f>ROUND(Q2080*100/I2080,2)</f>
        <v>0.0</v>
      </c>
      <c r="AQ2080"/>
      <c r="AR2080"/>
      <c r="AS2080" t="n">
        <v>0.0</v>
      </c>
    </row>
    <row r="2081">
      <c r="A2081" s="1" t="n">
        <v>45236.0</v>
      </c>
      <c r="B2081" s="2" t="n">
        <v>45236.96722222222</v>
      </c>
      <c r="C2081" t="inlineStr">
        <is>
          <t>3140094012086708</t>
        </is>
      </c>
      <c r="D2081" t="inlineStr">
        <is>
          <t>POS0012</t>
        </is>
      </c>
      <c r="E2081" t="inlineStr">
        <is>
          <t>23</t>
        </is>
      </c>
      <c r="F2081" t="inlineStr">
        <is>
          <t>0094</t>
        </is>
      </c>
      <c r="G2081" t="inlineStr">
        <is>
          <t>5321727821</t>
        </is>
      </c>
      <c r="H2081" t="n">
        <v>839.0</v>
      </c>
      <c r="I2081" t="n">
        <v>799.05</v>
      </c>
      <c r="J2081" t="n">
        <v>761.91</v>
      </c>
      <c r="K2081" t="inlineStr">
        <is>
          <t>sale</t>
        </is>
      </c>
      <c r="L2081" t="inlineStr">
        <is>
          <t/>
        </is>
      </c>
      <c r="M2081" t="inlineStr">
        <is>
          <t/>
        </is>
      </c>
      <c r="N2081" t="n">
        <v>0.0</v>
      </c>
      <c r="O2081" t="n">
        <v>0.0</v>
      </c>
      <c r="P2081" t="n">
        <v>616.86</v>
      </c>
      <c r="Q2081" t="n">
        <v>616.86</v>
      </c>
      <c r="R2081" t="n">
        <v>37.14</v>
      </c>
      <c r="S2081" t="n">
        <v>37.14</v>
      </c>
      <c r="T2081" t="n">
        <v>7.99</v>
      </c>
      <c r="U2081" t="n">
        <v>7.99</v>
      </c>
      <c r="V2081" t="n">
        <v>137.14</v>
      </c>
      <c r="W2081" t="n">
        <v>137.14</v>
      </c>
      <c r="X2081" t="n">
        <v>10.49</v>
      </c>
      <c r="Y2081" t="n">
        <v>10.49</v>
      </c>
      <c r="Z2081" t="n">
        <v>26.57</v>
      </c>
      <c r="AA2081" t="n">
        <v>26.58</v>
      </c>
      <c r="AB2081" t="n">
        <v>39.96</v>
      </c>
      <c r="AC2081" t="n">
        <v>39.95</v>
      </c>
      <c r="AD2081" t="n">
        <v>39.950000000000045</v>
      </c>
      <c r="AE2081" t="n">
        <v>0.0</v>
      </c>
      <c r="AF2081" t="n">
        <v>0.0</v>
      </c>
      <c r="AG2081" t="n">
        <v>0.0</v>
      </c>
      <c r="AH2081" t="n">
        <v>0.0</v>
      </c>
      <c r="AI2081" t="n">
        <v>0.0</v>
      </c>
      <c r="AJ2081" t="n">
        <v>-0.00999999999999801</v>
      </c>
      <c r="AK2081" t="n">
        <v>0.00999999999999801</v>
      </c>
      <c r="AL2081" t="inlineStr">
        <is>
          <t>unreconciled</t>
        </is>
      </c>
      <c r="AM2081" t="inlineStr">
        <is>
          <t>Order Amount Mismatch (POS&gt;3PO)</t>
        </is>
      </c>
      <c r="AN2081" t="n">
        <v>39.95</v>
      </c>
      <c r="AO2081" t="n">
        <f>ROUND(P2081*100/H2081,2)</f>
        <v>0.0</v>
      </c>
      <c r="AP2081" t="n">
        <f>ROUND(Q2081*100/I2081,2)</f>
        <v>0.0</v>
      </c>
      <c r="AQ2081"/>
      <c r="AR2081"/>
      <c r="AS2081" t="n">
        <v>0.0</v>
      </c>
    </row>
    <row r="2082">
      <c r="A2082" s="1" t="n">
        <v>45236.0</v>
      </c>
      <c r="B2082" s="2" t="n">
        <v>45236.98075231481</v>
      </c>
      <c r="C2082" t="inlineStr">
        <is>
          <t>3140023012060151</t>
        </is>
      </c>
      <c r="D2082" t="inlineStr">
        <is>
          <t>POS0012</t>
        </is>
      </c>
      <c r="E2082" t="inlineStr">
        <is>
          <t>42</t>
        </is>
      </c>
      <c r="F2082" t="inlineStr">
        <is>
          <t>0023</t>
        </is>
      </c>
      <c r="G2082" t="inlineStr">
        <is>
          <t>5321745229</t>
        </is>
      </c>
      <c r="H2082" t="n">
        <v>277.0</v>
      </c>
      <c r="I2082" t="n">
        <v>263.81</v>
      </c>
      <c r="J2082" t="n">
        <v>226.67</v>
      </c>
      <c r="K2082" t="inlineStr">
        <is>
          <t>sale</t>
        </is>
      </c>
      <c r="L2082" t="inlineStr">
        <is>
          <t/>
        </is>
      </c>
      <c r="M2082" t="inlineStr">
        <is>
          <t/>
        </is>
      </c>
      <c r="N2082" t="n">
        <v>0.0</v>
      </c>
      <c r="O2082" t="n">
        <v>0.0</v>
      </c>
      <c r="P2082" t="n">
        <v>208.94</v>
      </c>
      <c r="Q2082" t="n">
        <v>208.94</v>
      </c>
      <c r="R2082" t="n">
        <v>37.14</v>
      </c>
      <c r="S2082" t="n">
        <v>37.14</v>
      </c>
      <c r="T2082" t="n">
        <v>2.64</v>
      </c>
      <c r="U2082" t="n">
        <v>2.64</v>
      </c>
      <c r="V2082" t="n">
        <v>40.8</v>
      </c>
      <c r="W2082" t="n">
        <v>40.8</v>
      </c>
      <c r="X2082" t="n">
        <v>3.46</v>
      </c>
      <c r="Y2082" t="n">
        <v>3.46</v>
      </c>
      <c r="Z2082" t="n">
        <v>7.97</v>
      </c>
      <c r="AA2082" t="n">
        <v>7.96</v>
      </c>
      <c r="AB2082" t="n">
        <v>13.2</v>
      </c>
      <c r="AC2082" t="n">
        <v>13.19</v>
      </c>
      <c r="AD2082" t="n">
        <v>13.189999999999998</v>
      </c>
      <c r="AE2082" t="n">
        <v>0.0</v>
      </c>
      <c r="AF2082" t="n">
        <v>0.0</v>
      </c>
      <c r="AG2082" t="n">
        <v>0.0</v>
      </c>
      <c r="AH2082" t="n">
        <v>0.0</v>
      </c>
      <c r="AI2082" t="n">
        <v>0.0</v>
      </c>
      <c r="AJ2082" t="n">
        <v>0.009999999999999787</v>
      </c>
      <c r="AK2082" t="n">
        <v>0.009999999999999787</v>
      </c>
      <c r="AL2082" t="inlineStr">
        <is>
          <t>unreconciled</t>
        </is>
      </c>
      <c r="AM2082" t="inlineStr">
        <is>
          <t>Order Amount Mismatch (POS&gt;3PO)</t>
        </is>
      </c>
      <c r="AN2082" t="n">
        <v>13.19</v>
      </c>
      <c r="AO2082" t="n">
        <f>ROUND(P2082*100/H2082,2)</f>
        <v>0.0</v>
      </c>
      <c r="AP2082" t="n">
        <f>ROUND(Q2082*100/I2082,2)</f>
        <v>0.0</v>
      </c>
      <c r="AQ2082"/>
      <c r="AR2082"/>
      <c r="AS2082" t="n">
        <v>0.0</v>
      </c>
    </row>
    <row r="2083">
      <c r="A2083" s="1" t="n">
        <v>45236.0</v>
      </c>
      <c r="B2083" s="2" t="n">
        <v>45236.99605324074</v>
      </c>
      <c r="C2083" t="inlineStr">
        <is>
          <t>3140094012086720</t>
        </is>
      </c>
      <c r="D2083" t="inlineStr">
        <is>
          <t>POS0012</t>
        </is>
      </c>
      <c r="E2083" t="inlineStr">
        <is>
          <t>35</t>
        </is>
      </c>
      <c r="F2083" t="inlineStr">
        <is>
          <t>0094</t>
        </is>
      </c>
      <c r="G2083" t="inlineStr">
        <is>
          <t>5321762681</t>
        </is>
      </c>
      <c r="H2083" t="n">
        <v>212.0</v>
      </c>
      <c r="I2083" t="n">
        <v>201.9</v>
      </c>
      <c r="J2083" t="n">
        <v>164.76</v>
      </c>
      <c r="K2083" t="inlineStr">
        <is>
          <t>sale</t>
        </is>
      </c>
      <c r="L2083" t="inlineStr">
        <is>
          <t/>
        </is>
      </c>
      <c r="M2083" t="inlineStr">
        <is>
          <t/>
        </is>
      </c>
      <c r="N2083" t="n">
        <v>0.0</v>
      </c>
      <c r="O2083" t="n">
        <v>0.0</v>
      </c>
      <c r="P2083" t="n">
        <v>161.75</v>
      </c>
      <c r="Q2083" t="n">
        <v>161.75</v>
      </c>
      <c r="R2083" t="n">
        <v>37.14</v>
      </c>
      <c r="S2083" t="n">
        <v>37.14</v>
      </c>
      <c r="T2083" t="n">
        <v>2.02</v>
      </c>
      <c r="U2083" t="n">
        <v>2.02</v>
      </c>
      <c r="V2083" t="n">
        <v>29.66</v>
      </c>
      <c r="W2083" t="n">
        <v>29.66</v>
      </c>
      <c r="X2083" t="n">
        <v>2.65</v>
      </c>
      <c r="Y2083" t="n">
        <v>2.65</v>
      </c>
      <c r="Z2083" t="n">
        <v>5.82</v>
      </c>
      <c r="AA2083" t="n">
        <v>5.82</v>
      </c>
      <c r="AB2083" t="n">
        <v>10.1</v>
      </c>
      <c r="AC2083" t="n">
        <v>10.1</v>
      </c>
      <c r="AD2083" t="n">
        <v>10.099999999999994</v>
      </c>
      <c r="AE2083" t="n">
        <v>0.0</v>
      </c>
      <c r="AF2083" t="n">
        <v>0.0</v>
      </c>
      <c r="AG2083" t="n">
        <v>0.0</v>
      </c>
      <c r="AH2083" t="n">
        <v>0.0</v>
      </c>
      <c r="AI2083" t="n">
        <v>0.0</v>
      </c>
      <c r="AJ2083" t="n">
        <v>0.0</v>
      </c>
      <c r="AK2083" t="n">
        <v>0.0</v>
      </c>
      <c r="AL2083" t="inlineStr">
        <is>
          <t>unreconciled</t>
        </is>
      </c>
      <c r="AM2083" t="inlineStr">
        <is>
          <t>Order Amount Mismatch (POS&gt;3PO)</t>
        </is>
      </c>
      <c r="AN2083" t="n">
        <v>10.1</v>
      </c>
      <c r="AO2083" t="n">
        <f>ROUND(P2083*100/H2083,2)</f>
        <v>0.0</v>
      </c>
      <c r="AP2083" t="n">
        <f>ROUND(Q2083*100/I2083,2)</f>
        <v>0.0</v>
      </c>
      <c r="AQ2083"/>
      <c r="AR2083"/>
      <c r="AS2083" t="n">
        <v>0.0</v>
      </c>
    </row>
    <row r="2084">
      <c r="A2084" s="1" t="n">
        <v>45236.0</v>
      </c>
      <c r="B2084" s="2" t="n">
        <v>45236.904386574075</v>
      </c>
      <c r="C2084" t="inlineStr">
        <is>
          <t>3140094012086669</t>
        </is>
      </c>
      <c r="D2084" t="inlineStr">
        <is>
          <t>POS0012</t>
        </is>
      </c>
      <c r="E2084" t="inlineStr">
        <is>
          <t>84</t>
        </is>
      </c>
      <c r="F2084" t="inlineStr">
        <is>
          <t>0094</t>
        </is>
      </c>
      <c r="G2084" t="inlineStr">
        <is>
          <t>5321788600</t>
        </is>
      </c>
      <c r="H2084" t="n">
        <v>413.0</v>
      </c>
      <c r="I2084" t="n">
        <v>393.34</v>
      </c>
      <c r="J2084" t="n">
        <v>356.2</v>
      </c>
      <c r="K2084" t="inlineStr">
        <is>
          <t>sale</t>
        </is>
      </c>
      <c r="L2084" t="inlineStr">
        <is>
          <t/>
        </is>
      </c>
      <c r="M2084" t="inlineStr">
        <is>
          <t/>
        </is>
      </c>
      <c r="N2084" t="n">
        <v>0.0</v>
      </c>
      <c r="O2084" t="n">
        <v>0.0</v>
      </c>
      <c r="P2084" t="n">
        <v>307.66</v>
      </c>
      <c r="Q2084" t="n">
        <v>307.65</v>
      </c>
      <c r="R2084" t="n">
        <v>37.14</v>
      </c>
      <c r="S2084" t="n">
        <v>37.14</v>
      </c>
      <c r="T2084" t="n">
        <v>3.93</v>
      </c>
      <c r="U2084" t="n">
        <v>3.93</v>
      </c>
      <c r="V2084" t="n">
        <v>64.12</v>
      </c>
      <c r="W2084" t="n">
        <v>64.12</v>
      </c>
      <c r="X2084" t="n">
        <v>5.16</v>
      </c>
      <c r="Y2084" t="n">
        <v>5.16</v>
      </c>
      <c r="Z2084" t="n">
        <v>12.47</v>
      </c>
      <c r="AA2084" t="n">
        <v>12.47</v>
      </c>
      <c r="AB2084" t="n">
        <v>19.66</v>
      </c>
      <c r="AC2084" t="n">
        <v>19.67</v>
      </c>
      <c r="AD2084" t="n">
        <v>19.660000000000025</v>
      </c>
      <c r="AE2084" t="n">
        <v>0.010000000000047748</v>
      </c>
      <c r="AF2084" t="n">
        <v>0.0</v>
      </c>
      <c r="AG2084" t="n">
        <v>0.0</v>
      </c>
      <c r="AH2084" t="n">
        <v>0.0</v>
      </c>
      <c r="AI2084" t="n">
        <v>0.0</v>
      </c>
      <c r="AJ2084" t="n">
        <v>0.0</v>
      </c>
      <c r="AK2084" t="n">
        <v>-0.010000000000001563</v>
      </c>
      <c r="AL2084" t="inlineStr">
        <is>
          <t>unreconciled</t>
        </is>
      </c>
      <c r="AM2084" t="inlineStr">
        <is>
          <t>Order Amount Mismatch (POS&gt;3PO)</t>
        </is>
      </c>
      <c r="AN2084" t="n">
        <v>19.66</v>
      </c>
      <c r="AO2084" t="n">
        <f>ROUND(P2084*100/H2084,2)</f>
        <v>0.0</v>
      </c>
      <c r="AP2084" t="n">
        <f>ROUND(Q2084*100/I2084,2)</f>
        <v>0.0</v>
      </c>
      <c r="AQ2084"/>
      <c r="AR2084"/>
      <c r="AS2084" t="n">
        <v>0.0</v>
      </c>
    </row>
    <row r="2085">
      <c r="A2085" s="1" t="n">
        <v>45236.0</v>
      </c>
      <c r="B2085" s="2" t="n">
        <v>45236.853796296295</v>
      </c>
      <c r="C2085" t="inlineStr">
        <is>
          <t>3140094012086629</t>
        </is>
      </c>
      <c r="D2085" t="inlineStr">
        <is>
          <t>POS0012</t>
        </is>
      </c>
      <c r="E2085" t="inlineStr">
        <is>
          <t>44</t>
        </is>
      </c>
      <c r="F2085" t="inlineStr">
        <is>
          <t>0094</t>
        </is>
      </c>
      <c r="G2085" t="inlineStr">
        <is>
          <t>5321802860</t>
        </is>
      </c>
      <c r="H2085" t="n">
        <v>231.0</v>
      </c>
      <c r="I2085" t="n">
        <v>220.0</v>
      </c>
      <c r="J2085" t="n">
        <v>182.86</v>
      </c>
      <c r="K2085" t="inlineStr">
        <is>
          <t>sale</t>
        </is>
      </c>
      <c r="L2085" t="inlineStr">
        <is>
          <t/>
        </is>
      </c>
      <c r="M2085" t="inlineStr">
        <is>
          <t/>
        </is>
      </c>
      <c r="N2085" t="n">
        <v>0.0</v>
      </c>
      <c r="O2085" t="n">
        <v>0.0</v>
      </c>
      <c r="P2085" t="n">
        <v>175.56</v>
      </c>
      <c r="Q2085" t="n">
        <v>175.56</v>
      </c>
      <c r="R2085" t="n">
        <v>37.14</v>
      </c>
      <c r="S2085" t="n">
        <v>37.14</v>
      </c>
      <c r="T2085" t="n">
        <v>2.2</v>
      </c>
      <c r="U2085" t="n">
        <v>2.2</v>
      </c>
      <c r="V2085" t="n">
        <v>32.91</v>
      </c>
      <c r="W2085" t="n">
        <v>32.91</v>
      </c>
      <c r="X2085" t="n">
        <v>2.89</v>
      </c>
      <c r="Y2085" t="n">
        <v>2.89</v>
      </c>
      <c r="Z2085" t="n">
        <v>6.44</v>
      </c>
      <c r="AA2085" t="n">
        <v>6.44</v>
      </c>
      <c r="AB2085" t="n">
        <v>11.0</v>
      </c>
      <c r="AC2085" t="n">
        <v>11.0</v>
      </c>
      <c r="AD2085" t="n">
        <v>11.0</v>
      </c>
      <c r="AE2085" t="n">
        <v>0.0</v>
      </c>
      <c r="AF2085" t="n">
        <v>0.0</v>
      </c>
      <c r="AG2085" t="n">
        <v>0.0</v>
      </c>
      <c r="AH2085" t="n">
        <v>0.0</v>
      </c>
      <c r="AI2085" t="n">
        <v>0.0</v>
      </c>
      <c r="AJ2085" t="n">
        <v>0.0</v>
      </c>
      <c r="AK2085" t="n">
        <v>0.0</v>
      </c>
      <c r="AL2085" t="inlineStr">
        <is>
          <t>unreconciled</t>
        </is>
      </c>
      <c r="AM2085" t="inlineStr">
        <is>
          <t>Order Amount Mismatch (POS&gt;3PO)</t>
        </is>
      </c>
      <c r="AN2085" t="n">
        <v>11.0</v>
      </c>
      <c r="AO2085" t="n">
        <f>ROUND(P2085*100/H2085,2)</f>
        <v>0.0</v>
      </c>
      <c r="AP2085" t="n">
        <f>ROUND(Q2085*100/I2085,2)</f>
        <v>0.0</v>
      </c>
      <c r="AQ2085"/>
      <c r="AR2085"/>
      <c r="AS2085" t="n">
        <v>0.0</v>
      </c>
    </row>
    <row r="2086">
      <c r="A2086" s="1" t="n">
        <v>45236.0</v>
      </c>
      <c r="B2086" s="2" t="n">
        <v>45236.75032407408</v>
      </c>
      <c r="C2086" t="inlineStr">
        <is>
          <t>3140094012086558</t>
        </is>
      </c>
      <c r="D2086" t="inlineStr">
        <is>
          <t>POS0012</t>
        </is>
      </c>
      <c r="E2086" t="inlineStr">
        <is>
          <t>73</t>
        </is>
      </c>
      <c r="F2086" t="inlineStr">
        <is>
          <t>0094</t>
        </is>
      </c>
      <c r="G2086" t="inlineStr">
        <is>
          <t>5321803438</t>
        </is>
      </c>
      <c r="H2086" t="n">
        <v>896.0</v>
      </c>
      <c r="I2086" t="n">
        <v>853.34</v>
      </c>
      <c r="J2086" t="n">
        <v>816.2</v>
      </c>
      <c r="K2086" t="inlineStr">
        <is>
          <t>sale</t>
        </is>
      </c>
      <c r="L2086" t="inlineStr">
        <is>
          <t/>
        </is>
      </c>
      <c r="M2086" t="inlineStr">
        <is>
          <t/>
        </is>
      </c>
      <c r="N2086" t="n">
        <v>0.0</v>
      </c>
      <c r="O2086" t="n">
        <v>0.0</v>
      </c>
      <c r="P2086" t="n">
        <v>658.23</v>
      </c>
      <c r="Q2086" t="n">
        <v>658.21</v>
      </c>
      <c r="R2086" t="n">
        <v>37.14</v>
      </c>
      <c r="S2086" t="n">
        <v>37.14</v>
      </c>
      <c r="T2086" t="n">
        <v>8.53</v>
      </c>
      <c r="U2086" t="n">
        <v>8.53</v>
      </c>
      <c r="V2086" t="n">
        <v>146.92</v>
      </c>
      <c r="W2086" t="n">
        <v>146.92</v>
      </c>
      <c r="X2086" t="n">
        <v>11.2</v>
      </c>
      <c r="Y2086" t="n">
        <v>11.2</v>
      </c>
      <c r="Z2086" t="n">
        <v>28.46</v>
      </c>
      <c r="AA2086" t="n">
        <v>28.47</v>
      </c>
      <c r="AB2086" t="n">
        <v>42.66</v>
      </c>
      <c r="AC2086" t="n">
        <v>42.67</v>
      </c>
      <c r="AD2086" t="n">
        <v>42.65999999999997</v>
      </c>
      <c r="AE2086" t="n">
        <v>0.01999999999998181</v>
      </c>
      <c r="AF2086" t="n">
        <v>0.0</v>
      </c>
      <c r="AG2086" t="n">
        <v>0.0</v>
      </c>
      <c r="AH2086" t="n">
        <v>0.0</v>
      </c>
      <c r="AI2086" t="n">
        <v>0.0</v>
      </c>
      <c r="AJ2086" t="n">
        <v>-0.00999999999999801</v>
      </c>
      <c r="AK2086" t="n">
        <v>-0.010000000000005116</v>
      </c>
      <c r="AL2086" t="inlineStr">
        <is>
          <t>unreconciled</t>
        </is>
      </c>
      <c r="AM2086" t="inlineStr">
        <is>
          <t>Order Amount Mismatch (POS&gt;3PO)</t>
        </is>
      </c>
      <c r="AN2086" t="n">
        <v>42.66</v>
      </c>
      <c r="AO2086" t="n">
        <f>ROUND(P2086*100/H2086,2)</f>
        <v>0.0</v>
      </c>
      <c r="AP2086" t="n">
        <f>ROUND(Q2086*100/I2086,2)</f>
        <v>0.0</v>
      </c>
      <c r="AQ2086"/>
      <c r="AR2086"/>
      <c r="AS2086" t="n">
        <v>0.0</v>
      </c>
    </row>
    <row r="2087">
      <c r="A2087" s="1" t="n">
        <v>45236.0</v>
      </c>
      <c r="B2087" s="2" t="n">
        <v>45236.86556712963</v>
      </c>
      <c r="C2087" t="inlineStr">
        <is>
          <t>3140023012060101</t>
        </is>
      </c>
      <c r="D2087" t="inlineStr">
        <is>
          <t>POS0012</t>
        </is>
      </c>
      <c r="E2087" t="inlineStr">
        <is>
          <t>92</t>
        </is>
      </c>
      <c r="F2087" t="inlineStr">
        <is>
          <t>0023</t>
        </is>
      </c>
      <c r="G2087" t="inlineStr">
        <is>
          <t>5321811730</t>
        </is>
      </c>
      <c r="H2087" t="n">
        <v>780.0</v>
      </c>
      <c r="I2087" t="n">
        <v>742.85</v>
      </c>
      <c r="J2087" t="n">
        <v>705.71</v>
      </c>
      <c r="K2087" t="inlineStr">
        <is>
          <t>sale</t>
        </is>
      </c>
      <c r="L2087" t="inlineStr">
        <is>
          <t/>
        </is>
      </c>
      <c r="M2087" t="inlineStr">
        <is>
          <t/>
        </is>
      </c>
      <c r="N2087" t="n">
        <v>0.0</v>
      </c>
      <c r="O2087" t="n">
        <v>0.0</v>
      </c>
      <c r="P2087" t="n">
        <v>574.02</v>
      </c>
      <c r="Q2087" t="n">
        <v>573.99</v>
      </c>
      <c r="R2087" t="n">
        <v>37.14</v>
      </c>
      <c r="S2087" t="n">
        <v>37.14</v>
      </c>
      <c r="T2087" t="n">
        <v>7.43</v>
      </c>
      <c r="U2087" t="n">
        <v>7.43</v>
      </c>
      <c r="V2087" t="n">
        <v>127.03</v>
      </c>
      <c r="W2087" t="n">
        <v>127.03</v>
      </c>
      <c r="X2087" t="n">
        <v>9.75</v>
      </c>
      <c r="Y2087" t="n">
        <v>9.75</v>
      </c>
      <c r="Z2087" t="n">
        <v>24.62</v>
      </c>
      <c r="AA2087" t="n">
        <v>24.63</v>
      </c>
      <c r="AB2087" t="n">
        <v>37.14</v>
      </c>
      <c r="AC2087" t="n">
        <v>37.14</v>
      </c>
      <c r="AD2087" t="n">
        <v>37.14999999999998</v>
      </c>
      <c r="AE2087" t="n">
        <v>0.029999999999972715</v>
      </c>
      <c r="AF2087" t="n">
        <v>0.0</v>
      </c>
      <c r="AG2087" t="n">
        <v>0.0</v>
      </c>
      <c r="AH2087" t="n">
        <v>0.0</v>
      </c>
      <c r="AI2087" t="n">
        <v>0.0</v>
      </c>
      <c r="AJ2087" t="n">
        <v>-0.00999999999999801</v>
      </c>
      <c r="AK2087" t="n">
        <v>0.0</v>
      </c>
      <c r="AL2087" t="inlineStr">
        <is>
          <t>unreconciled</t>
        </is>
      </c>
      <c r="AM2087" t="inlineStr">
        <is>
          <t>Order Amount Mismatch (POS&gt;3PO)</t>
        </is>
      </c>
      <c r="AN2087" t="n">
        <v>37.15</v>
      </c>
      <c r="AO2087" t="n">
        <f>ROUND(P2087*100/H2087,2)</f>
        <v>0.0</v>
      </c>
      <c r="AP2087" t="n">
        <f>ROUND(Q2087*100/I2087,2)</f>
        <v>0.0</v>
      </c>
      <c r="AQ2087"/>
      <c r="AR2087"/>
      <c r="AS2087" t="n">
        <v>0.0</v>
      </c>
    </row>
    <row r="2088">
      <c r="A2088" s="1" t="n">
        <v>45236.0</v>
      </c>
      <c r="B2088" s="2" t="n">
        <v>45236.85600694444</v>
      </c>
      <c r="C2088" t="inlineStr">
        <is>
          <t>3140094012086632</t>
        </is>
      </c>
      <c r="D2088" t="inlineStr">
        <is>
          <t>POS0012</t>
        </is>
      </c>
      <c r="E2088" t="inlineStr">
        <is>
          <t>47</t>
        </is>
      </c>
      <c r="F2088" t="inlineStr">
        <is>
          <t>0094</t>
        </is>
      </c>
      <c r="G2088" t="inlineStr">
        <is>
          <t>5321841413</t>
        </is>
      </c>
      <c r="H2088" t="n">
        <v>489.0</v>
      </c>
      <c r="I2088" t="n">
        <v>465.72</v>
      </c>
      <c r="J2088" t="n">
        <v>428.58</v>
      </c>
      <c r="K2088" t="inlineStr">
        <is>
          <t>sale</t>
        </is>
      </c>
      <c r="L2088" t="inlineStr">
        <is>
          <t/>
        </is>
      </c>
      <c r="M2088" t="inlineStr">
        <is>
          <t/>
        </is>
      </c>
      <c r="N2088" t="n">
        <v>0.0</v>
      </c>
      <c r="O2088" t="n">
        <v>0.0</v>
      </c>
      <c r="P2088" t="n">
        <v>362.83</v>
      </c>
      <c r="Q2088" t="n">
        <v>362.81</v>
      </c>
      <c r="R2088" t="n">
        <v>37.14</v>
      </c>
      <c r="S2088" t="n">
        <v>37.14</v>
      </c>
      <c r="T2088" t="n">
        <v>4.66</v>
      </c>
      <c r="U2088" t="n">
        <v>4.66</v>
      </c>
      <c r="V2088" t="n">
        <v>77.14</v>
      </c>
      <c r="W2088" t="n">
        <v>77.14</v>
      </c>
      <c r="X2088" t="n">
        <v>6.11</v>
      </c>
      <c r="Y2088" t="n">
        <v>6.11</v>
      </c>
      <c r="Z2088" t="n">
        <v>14.98</v>
      </c>
      <c r="AA2088" t="n">
        <v>14.99</v>
      </c>
      <c r="AB2088" t="n">
        <v>23.28</v>
      </c>
      <c r="AC2088" t="n">
        <v>23.29</v>
      </c>
      <c r="AD2088" t="n">
        <v>23.279999999999973</v>
      </c>
      <c r="AE2088" t="n">
        <v>0.01999999999998181</v>
      </c>
      <c r="AF2088" t="n">
        <v>0.0</v>
      </c>
      <c r="AG2088" t="n">
        <v>0.0</v>
      </c>
      <c r="AH2088" t="n">
        <v>0.0</v>
      </c>
      <c r="AI2088" t="n">
        <v>0.0</v>
      </c>
      <c r="AJ2088" t="n">
        <v>-0.009999999999999787</v>
      </c>
      <c r="AK2088" t="n">
        <v>-0.00999999999999801</v>
      </c>
      <c r="AL2088" t="inlineStr">
        <is>
          <t>unreconciled</t>
        </is>
      </c>
      <c r="AM2088" t="inlineStr">
        <is>
          <t>Order Amount Mismatch (POS&gt;3PO)</t>
        </is>
      </c>
      <c r="AN2088" t="n">
        <v>23.28</v>
      </c>
      <c r="AO2088" t="n">
        <f>ROUND(P2088*100/H2088,2)</f>
        <v>0.0</v>
      </c>
      <c r="AP2088" t="n">
        <f>ROUND(Q2088*100/I2088,2)</f>
        <v>0.0</v>
      </c>
      <c r="AQ2088"/>
      <c r="AR2088"/>
      <c r="AS2088" t="n">
        <v>0.0</v>
      </c>
    </row>
    <row r="2089">
      <c r="A2089" s="1" t="n">
        <v>45236.0</v>
      </c>
      <c r="B2089" s="2" t="n">
        <v>45236.61068287037</v>
      </c>
      <c r="C2089" t="inlineStr">
        <is>
          <t>3140094012086488</t>
        </is>
      </c>
      <c r="D2089" t="inlineStr">
        <is>
          <t>POS0012</t>
        </is>
      </c>
      <c r="E2089" t="inlineStr">
        <is>
          <t>03</t>
        </is>
      </c>
      <c r="F2089" t="inlineStr">
        <is>
          <t>0094</t>
        </is>
      </c>
      <c r="G2089" t="inlineStr">
        <is>
          <t>5321847774</t>
        </is>
      </c>
      <c r="H2089" t="n">
        <v>327.0</v>
      </c>
      <c r="I2089" t="n">
        <v>311.44</v>
      </c>
      <c r="J2089" t="n">
        <v>274.3</v>
      </c>
      <c r="K2089" t="inlineStr">
        <is>
          <t>sale</t>
        </is>
      </c>
      <c r="L2089" t="inlineStr">
        <is>
          <t/>
        </is>
      </c>
      <c r="M2089" t="inlineStr">
        <is>
          <t/>
        </is>
      </c>
      <c r="N2089" t="n">
        <v>0.0</v>
      </c>
      <c r="O2089" t="n">
        <v>0.0</v>
      </c>
      <c r="P2089" t="n">
        <v>245.25</v>
      </c>
      <c r="Q2089" t="n">
        <v>245.23</v>
      </c>
      <c r="R2089" t="n">
        <v>37.14</v>
      </c>
      <c r="S2089" t="n">
        <v>37.14</v>
      </c>
      <c r="T2089" t="n">
        <v>3.11</v>
      </c>
      <c r="U2089" t="n">
        <v>3.11</v>
      </c>
      <c r="V2089" t="n">
        <v>49.37</v>
      </c>
      <c r="W2089" t="n">
        <v>49.37</v>
      </c>
      <c r="X2089" t="n">
        <v>4.09</v>
      </c>
      <c r="Y2089" t="n">
        <v>4.09</v>
      </c>
      <c r="Z2089" t="n">
        <v>9.62</v>
      </c>
      <c r="AA2089" t="n">
        <v>9.63</v>
      </c>
      <c r="AB2089" t="n">
        <v>15.58</v>
      </c>
      <c r="AC2089" t="n">
        <v>15.57</v>
      </c>
      <c r="AD2089" t="n">
        <v>15.560000000000002</v>
      </c>
      <c r="AE2089" t="n">
        <v>0.020000000000010232</v>
      </c>
      <c r="AF2089" t="n">
        <v>0.0</v>
      </c>
      <c r="AG2089" t="n">
        <v>0.0</v>
      </c>
      <c r="AH2089" t="n">
        <v>0.0</v>
      </c>
      <c r="AI2089" t="n">
        <v>0.0</v>
      </c>
      <c r="AJ2089" t="n">
        <v>-0.010000000000001563</v>
      </c>
      <c r="AK2089" t="n">
        <v>0.009999999999999787</v>
      </c>
      <c r="AL2089" t="inlineStr">
        <is>
          <t>unreconciled</t>
        </is>
      </c>
      <c r="AM2089" t="inlineStr">
        <is>
          <t>Order Amount Mismatch (POS&gt;3PO)</t>
        </is>
      </c>
      <c r="AN2089" t="n">
        <v>15.56</v>
      </c>
      <c r="AO2089" t="n">
        <f>ROUND(P2089*100/H2089,2)</f>
        <v>0.0</v>
      </c>
      <c r="AP2089" t="n">
        <f>ROUND(Q2089*100/I2089,2)</f>
        <v>0.0</v>
      </c>
      <c r="AQ2089"/>
      <c r="AR2089"/>
      <c r="AS2089" t="n">
        <v>0.0</v>
      </c>
    </row>
    <row r="2090">
      <c r="A2090" s="1" t="n">
        <v>45236.0</v>
      </c>
      <c r="B2090" s="2" t="n">
        <v>45236.593819444446</v>
      </c>
      <c r="C2090" t="inlineStr">
        <is>
          <t>3140094012086476</t>
        </is>
      </c>
      <c r="D2090" t="inlineStr">
        <is>
          <t>POS0012</t>
        </is>
      </c>
      <c r="E2090" t="inlineStr">
        <is>
          <t>91</t>
        </is>
      </c>
      <c r="F2090" t="inlineStr">
        <is>
          <t>0094</t>
        </is>
      </c>
      <c r="G2090" t="inlineStr">
        <is>
          <t>5321860207</t>
        </is>
      </c>
      <c r="H2090" t="n">
        <v>255.0</v>
      </c>
      <c r="I2090" t="n">
        <v>242.85</v>
      </c>
      <c r="J2090" t="n">
        <v>205.71</v>
      </c>
      <c r="K2090" t="inlineStr">
        <is>
          <t>sale</t>
        </is>
      </c>
      <c r="L2090" t="inlineStr">
        <is>
          <t/>
        </is>
      </c>
      <c r="M2090" t="inlineStr">
        <is>
          <t/>
        </is>
      </c>
      <c r="N2090" t="n">
        <v>0.0</v>
      </c>
      <c r="O2090" t="n">
        <v>0.0</v>
      </c>
      <c r="P2090" t="n">
        <v>192.96</v>
      </c>
      <c r="Q2090" t="n">
        <v>192.96</v>
      </c>
      <c r="R2090" t="n">
        <v>37.14</v>
      </c>
      <c r="S2090" t="n">
        <v>37.14</v>
      </c>
      <c r="T2090" t="n">
        <v>2.43</v>
      </c>
      <c r="U2090" t="n">
        <v>2.43</v>
      </c>
      <c r="V2090" t="n">
        <v>37.03</v>
      </c>
      <c r="W2090" t="n">
        <v>37.03</v>
      </c>
      <c r="X2090" t="n">
        <v>3.19</v>
      </c>
      <c r="Y2090" t="n">
        <v>3.19</v>
      </c>
      <c r="Z2090" t="n">
        <v>7.24</v>
      </c>
      <c r="AA2090" t="n">
        <v>7.24</v>
      </c>
      <c r="AB2090" t="n">
        <v>12.14</v>
      </c>
      <c r="AC2090" t="n">
        <v>12.14</v>
      </c>
      <c r="AD2090" t="n">
        <v>12.150000000000006</v>
      </c>
      <c r="AE2090" t="n">
        <v>0.0</v>
      </c>
      <c r="AF2090" t="n">
        <v>0.0</v>
      </c>
      <c r="AG2090" t="n">
        <v>0.0</v>
      </c>
      <c r="AH2090" t="n">
        <v>0.0</v>
      </c>
      <c r="AI2090" t="n">
        <v>0.0</v>
      </c>
      <c r="AJ2090" t="n">
        <v>0.0</v>
      </c>
      <c r="AK2090" t="n">
        <v>0.0</v>
      </c>
      <c r="AL2090" t="inlineStr">
        <is>
          <t>unreconciled</t>
        </is>
      </c>
      <c r="AM2090" t="inlineStr">
        <is>
          <t>Order Amount Mismatch (POS&gt;3PO)</t>
        </is>
      </c>
      <c r="AN2090" t="n">
        <v>12.15</v>
      </c>
      <c r="AO2090" t="n">
        <f>ROUND(P2090*100/H2090,2)</f>
        <v>0.0</v>
      </c>
      <c r="AP2090" t="n">
        <f>ROUND(Q2090*100/I2090,2)</f>
        <v>0.0</v>
      </c>
      <c r="AQ2090"/>
      <c r="AR2090"/>
      <c r="AS2090" t="n">
        <v>0.0</v>
      </c>
    </row>
    <row r="2091">
      <c r="A2091" s="1" t="n">
        <v>45236.0</v>
      </c>
      <c r="B2091" s="2" t="n">
        <v>45236.60600694444</v>
      </c>
      <c r="C2091" t="inlineStr">
        <is>
          <t>3140094012086481</t>
        </is>
      </c>
      <c r="D2091" t="inlineStr">
        <is>
          <t>POS0012</t>
        </is>
      </c>
      <c r="E2091" t="inlineStr">
        <is>
          <t>96</t>
        </is>
      </c>
      <c r="F2091" t="inlineStr">
        <is>
          <t>0094</t>
        </is>
      </c>
      <c r="G2091" t="inlineStr">
        <is>
          <t>5321873172</t>
        </is>
      </c>
      <c r="H2091" t="n">
        <v>373.0</v>
      </c>
      <c r="I2091" t="n">
        <v>355.23</v>
      </c>
      <c r="J2091" t="n">
        <v>318.09</v>
      </c>
      <c r="K2091" t="inlineStr">
        <is>
          <t>sale</t>
        </is>
      </c>
      <c r="L2091" t="inlineStr">
        <is>
          <t/>
        </is>
      </c>
      <c r="M2091" t="inlineStr">
        <is>
          <t/>
        </is>
      </c>
      <c r="N2091" t="n">
        <v>0.0</v>
      </c>
      <c r="O2091" t="n">
        <v>0.0</v>
      </c>
      <c r="P2091" t="n">
        <v>278.61</v>
      </c>
      <c r="Q2091" t="n">
        <v>278.61</v>
      </c>
      <c r="R2091" t="n">
        <v>37.14</v>
      </c>
      <c r="S2091" t="n">
        <v>37.14</v>
      </c>
      <c r="T2091" t="n">
        <v>3.55</v>
      </c>
      <c r="U2091" t="n">
        <v>3.55</v>
      </c>
      <c r="V2091" t="n">
        <v>57.26</v>
      </c>
      <c r="W2091" t="n">
        <v>57.26</v>
      </c>
      <c r="X2091" t="n">
        <v>4.66</v>
      </c>
      <c r="Y2091" t="n">
        <v>4.66</v>
      </c>
      <c r="Z2091" t="n">
        <v>11.15</v>
      </c>
      <c r="AA2091" t="n">
        <v>11.15</v>
      </c>
      <c r="AB2091" t="n">
        <v>17.76</v>
      </c>
      <c r="AC2091" t="n">
        <v>17.76</v>
      </c>
      <c r="AD2091" t="n">
        <v>17.769999999999982</v>
      </c>
      <c r="AE2091" t="n">
        <v>0.0</v>
      </c>
      <c r="AF2091" t="n">
        <v>0.0</v>
      </c>
      <c r="AG2091" t="n">
        <v>0.0</v>
      </c>
      <c r="AH2091" t="n">
        <v>0.0</v>
      </c>
      <c r="AI2091" t="n">
        <v>0.0</v>
      </c>
      <c r="AJ2091" t="n">
        <v>0.0</v>
      </c>
      <c r="AK2091" t="n">
        <v>0.0</v>
      </c>
      <c r="AL2091" t="inlineStr">
        <is>
          <t>unreconciled</t>
        </is>
      </c>
      <c r="AM2091" t="inlineStr">
        <is>
          <t>Order Amount Mismatch (POS&gt;3PO)</t>
        </is>
      </c>
      <c r="AN2091" t="n">
        <v>17.77</v>
      </c>
      <c r="AO2091" t="n">
        <f>ROUND(P2091*100/H2091,2)</f>
        <v>0.0</v>
      </c>
      <c r="AP2091" t="n">
        <f>ROUND(Q2091*100/I2091,2)</f>
        <v>0.0</v>
      </c>
      <c r="AQ2091"/>
      <c r="AR2091"/>
      <c r="AS2091" t="n">
        <v>0.0</v>
      </c>
    </row>
    <row r="2092">
      <c r="A2092" s="1" t="n">
        <v>45236.0</v>
      </c>
      <c r="B2092" s="2" t="n">
        <v>45236.638715277775</v>
      </c>
      <c r="C2092" t="inlineStr">
        <is>
          <t>3140023012060030</t>
        </is>
      </c>
      <c r="D2092" t="inlineStr">
        <is>
          <t>POS0012</t>
        </is>
      </c>
      <c r="E2092" t="inlineStr">
        <is>
          <t>22</t>
        </is>
      </c>
      <c r="F2092" t="inlineStr">
        <is>
          <t>0023</t>
        </is>
      </c>
      <c r="G2092" t="inlineStr">
        <is>
          <t>5321875341</t>
        </is>
      </c>
      <c r="H2092" t="n">
        <v>790.0</v>
      </c>
      <c r="I2092" t="n">
        <v>752.38</v>
      </c>
      <c r="J2092" t="n">
        <v>715.24</v>
      </c>
      <c r="K2092" t="inlineStr">
        <is>
          <t>sale</t>
        </is>
      </c>
      <c r="L2092" t="inlineStr">
        <is>
          <t/>
        </is>
      </c>
      <c r="M2092" t="inlineStr">
        <is>
          <t/>
        </is>
      </c>
      <c r="N2092" t="n">
        <v>0.0</v>
      </c>
      <c r="O2092" t="n">
        <v>0.0</v>
      </c>
      <c r="P2092" t="n">
        <v>581.29</v>
      </c>
      <c r="Q2092" t="n">
        <v>581.27</v>
      </c>
      <c r="R2092" t="n">
        <v>37.14</v>
      </c>
      <c r="S2092" t="n">
        <v>37.14</v>
      </c>
      <c r="T2092" t="n">
        <v>7.52</v>
      </c>
      <c r="U2092" t="n">
        <v>7.52</v>
      </c>
      <c r="V2092" t="n">
        <v>128.74</v>
      </c>
      <c r="W2092" t="n">
        <v>128.74</v>
      </c>
      <c r="X2092" t="n">
        <v>9.88</v>
      </c>
      <c r="Y2092" t="n">
        <v>9.88</v>
      </c>
      <c r="Z2092" t="n">
        <v>24.95</v>
      </c>
      <c r="AA2092" t="n">
        <v>24.95</v>
      </c>
      <c r="AB2092" t="n">
        <v>37.62</v>
      </c>
      <c r="AC2092" t="n">
        <v>37.62</v>
      </c>
      <c r="AD2092" t="n">
        <v>37.620000000000005</v>
      </c>
      <c r="AE2092" t="n">
        <v>0.01999999999998181</v>
      </c>
      <c r="AF2092" t="n">
        <v>0.0</v>
      </c>
      <c r="AG2092" t="n">
        <v>0.0</v>
      </c>
      <c r="AH2092" t="n">
        <v>0.0</v>
      </c>
      <c r="AI2092" t="n">
        <v>0.0</v>
      </c>
      <c r="AJ2092" t="n">
        <v>0.0</v>
      </c>
      <c r="AK2092" t="n">
        <v>0.0</v>
      </c>
      <c r="AL2092" t="inlineStr">
        <is>
          <t>unreconciled</t>
        </is>
      </c>
      <c r="AM2092" t="inlineStr">
        <is>
          <t>Order Amount Mismatch (POS&gt;3PO)</t>
        </is>
      </c>
      <c r="AN2092" t="n">
        <v>37.62</v>
      </c>
      <c r="AO2092" t="n">
        <f>ROUND(P2092*100/H2092,2)</f>
        <v>0.0</v>
      </c>
      <c r="AP2092" t="n">
        <f>ROUND(Q2092*100/I2092,2)</f>
        <v>0.0</v>
      </c>
      <c r="AQ2092"/>
      <c r="AR2092"/>
      <c r="AS2092" t="n">
        <v>0.0</v>
      </c>
    </row>
    <row r="2093">
      <c r="A2093" s="1" t="n">
        <v>45236.0</v>
      </c>
      <c r="B2093" s="2" t="n">
        <v>45236.91767361111</v>
      </c>
      <c r="C2093" t="inlineStr">
        <is>
          <t>3140023012060121</t>
        </is>
      </c>
      <c r="D2093" t="inlineStr">
        <is>
          <t>POS0012</t>
        </is>
      </c>
      <c r="E2093" t="inlineStr">
        <is>
          <t>12</t>
        </is>
      </c>
      <c r="F2093" t="inlineStr">
        <is>
          <t>0023</t>
        </is>
      </c>
      <c r="G2093" t="inlineStr">
        <is>
          <t>5321878593</t>
        </is>
      </c>
      <c r="H2093" t="n">
        <v>292.0</v>
      </c>
      <c r="I2093" t="n">
        <v>278.1</v>
      </c>
      <c r="J2093" t="n">
        <v>240.96</v>
      </c>
      <c r="K2093" t="inlineStr">
        <is>
          <t>sale</t>
        </is>
      </c>
      <c r="L2093" t="inlineStr">
        <is>
          <t/>
        </is>
      </c>
      <c r="M2093" t="inlineStr">
        <is>
          <t/>
        </is>
      </c>
      <c r="N2093" t="n">
        <v>0.0</v>
      </c>
      <c r="O2093" t="n">
        <v>0.0</v>
      </c>
      <c r="P2093" t="n">
        <v>219.84</v>
      </c>
      <c r="Q2093" t="n">
        <v>219.82</v>
      </c>
      <c r="R2093" t="n">
        <v>37.14</v>
      </c>
      <c r="S2093" t="n">
        <v>37.14</v>
      </c>
      <c r="T2093" t="n">
        <v>2.78</v>
      </c>
      <c r="U2093" t="n">
        <v>2.78</v>
      </c>
      <c r="V2093" t="n">
        <v>43.37</v>
      </c>
      <c r="W2093" t="n">
        <v>43.37</v>
      </c>
      <c r="X2093" t="n">
        <v>3.65</v>
      </c>
      <c r="Y2093" t="n">
        <v>3.65</v>
      </c>
      <c r="Z2093" t="n">
        <v>8.46</v>
      </c>
      <c r="AA2093" t="n">
        <v>8.47</v>
      </c>
      <c r="AB2093" t="n">
        <v>13.9</v>
      </c>
      <c r="AC2093" t="n">
        <v>13.91</v>
      </c>
      <c r="AD2093" t="n">
        <v>13.899999999999977</v>
      </c>
      <c r="AE2093" t="n">
        <v>0.020000000000010232</v>
      </c>
      <c r="AF2093" t="n">
        <v>0.0</v>
      </c>
      <c r="AG2093" t="n">
        <v>0.0</v>
      </c>
      <c r="AH2093" t="n">
        <v>0.0</v>
      </c>
      <c r="AI2093" t="n">
        <v>0.0</v>
      </c>
      <c r="AJ2093" t="n">
        <v>-0.009999999999999787</v>
      </c>
      <c r="AK2093" t="n">
        <v>-0.009999999999999787</v>
      </c>
      <c r="AL2093" t="inlineStr">
        <is>
          <t>unreconciled</t>
        </is>
      </c>
      <c r="AM2093" t="inlineStr">
        <is>
          <t>Order Amount Mismatch (POS&gt;3PO)</t>
        </is>
      </c>
      <c r="AN2093" t="n">
        <v>13.9</v>
      </c>
      <c r="AO2093" t="n">
        <f>ROUND(P2093*100/H2093,2)</f>
        <v>0.0</v>
      </c>
      <c r="AP2093" t="n">
        <f>ROUND(Q2093*100/I2093,2)</f>
        <v>0.0</v>
      </c>
      <c r="AQ2093"/>
      <c r="AR2093"/>
      <c r="AS2093" t="n">
        <v>0.0</v>
      </c>
    </row>
    <row r="2094">
      <c r="A2094" s="1" t="n">
        <v>45236.0</v>
      </c>
      <c r="B2094" s="2" t="n">
        <v>45236.607141203705</v>
      </c>
      <c r="C2094" t="inlineStr">
        <is>
          <t>3140094012086482</t>
        </is>
      </c>
      <c r="D2094" t="inlineStr">
        <is>
          <t>POS0012</t>
        </is>
      </c>
      <c r="E2094" t="inlineStr">
        <is>
          <t>97</t>
        </is>
      </c>
      <c r="F2094" t="inlineStr">
        <is>
          <t>0094</t>
        </is>
      </c>
      <c r="G2094" t="inlineStr">
        <is>
          <t>5321916766</t>
        </is>
      </c>
      <c r="H2094" t="n">
        <v>373.0</v>
      </c>
      <c r="I2094" t="n">
        <v>355.23</v>
      </c>
      <c r="J2094" t="n">
        <v>318.09</v>
      </c>
      <c r="K2094" t="inlineStr">
        <is>
          <t>sale</t>
        </is>
      </c>
      <c r="L2094" t="inlineStr">
        <is>
          <t/>
        </is>
      </c>
      <c r="M2094" t="inlineStr">
        <is>
          <t/>
        </is>
      </c>
      <c r="N2094" t="n">
        <v>0.0</v>
      </c>
      <c r="O2094" t="n">
        <v>0.0</v>
      </c>
      <c r="P2094" t="n">
        <v>278.61</v>
      </c>
      <c r="Q2094" t="n">
        <v>278.61</v>
      </c>
      <c r="R2094" t="n">
        <v>37.14</v>
      </c>
      <c r="S2094" t="n">
        <v>37.14</v>
      </c>
      <c r="T2094" t="n">
        <v>3.55</v>
      </c>
      <c r="U2094" t="n">
        <v>3.55</v>
      </c>
      <c r="V2094" t="n">
        <v>57.26</v>
      </c>
      <c r="W2094" t="n">
        <v>57.26</v>
      </c>
      <c r="X2094" t="n">
        <v>4.66</v>
      </c>
      <c r="Y2094" t="n">
        <v>4.66</v>
      </c>
      <c r="Z2094" t="n">
        <v>11.15</v>
      </c>
      <c r="AA2094" t="n">
        <v>11.15</v>
      </c>
      <c r="AB2094" t="n">
        <v>17.76</v>
      </c>
      <c r="AC2094" t="n">
        <v>17.76</v>
      </c>
      <c r="AD2094" t="n">
        <v>17.769999999999982</v>
      </c>
      <c r="AE2094" t="n">
        <v>0.0</v>
      </c>
      <c r="AF2094" t="n">
        <v>0.0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0.0</v>
      </c>
      <c r="AL2094" t="inlineStr">
        <is>
          <t>unreconciled</t>
        </is>
      </c>
      <c r="AM2094" t="inlineStr">
        <is>
          <t>Order Amount Mismatch (POS&gt;3PO)</t>
        </is>
      </c>
      <c r="AN2094" t="n">
        <v>17.77</v>
      </c>
      <c r="AO2094" t="n">
        <f>ROUND(P2094*100/H2094,2)</f>
        <v>0.0</v>
      </c>
      <c r="AP2094" t="n">
        <f>ROUND(Q2094*100/I2094,2)</f>
        <v>0.0</v>
      </c>
      <c r="AQ2094"/>
      <c r="AR2094"/>
      <c r="AS2094" t="n">
        <v>0.0</v>
      </c>
    </row>
    <row r="2095">
      <c r="A2095" s="1" t="n">
        <v>45236.0</v>
      </c>
      <c r="B2095" s="2" t="n">
        <v>45236.62856481481</v>
      </c>
      <c r="C2095" t="inlineStr">
        <is>
          <t>3140094012086502</t>
        </is>
      </c>
      <c r="D2095" t="inlineStr">
        <is>
          <t>POS0012</t>
        </is>
      </c>
      <c r="E2095" t="inlineStr">
        <is>
          <t>17</t>
        </is>
      </c>
      <c r="F2095" t="inlineStr">
        <is>
          <t>0094</t>
        </is>
      </c>
      <c r="G2095" t="inlineStr">
        <is>
          <t>5321928369</t>
        </is>
      </c>
      <c r="H2095" t="n">
        <v>624.0</v>
      </c>
      <c r="I2095" t="n">
        <v>594.29</v>
      </c>
      <c r="J2095" t="n">
        <v>557.15</v>
      </c>
      <c r="K2095" t="inlineStr">
        <is>
          <t>sale</t>
        </is>
      </c>
      <c r="L2095" t="inlineStr">
        <is>
          <t/>
        </is>
      </c>
      <c r="M2095" t="inlineStr">
        <is>
          <t/>
        </is>
      </c>
      <c r="N2095" t="n">
        <v>0.0</v>
      </c>
      <c r="O2095" t="n">
        <v>0.0</v>
      </c>
      <c r="P2095" t="n">
        <v>460.8</v>
      </c>
      <c r="Q2095" t="n">
        <v>460.81</v>
      </c>
      <c r="R2095" t="n">
        <v>37.14</v>
      </c>
      <c r="S2095" t="n">
        <v>37.14</v>
      </c>
      <c r="T2095" t="n">
        <v>5.94</v>
      </c>
      <c r="U2095" t="n">
        <v>5.94</v>
      </c>
      <c r="V2095" t="n">
        <v>100.29</v>
      </c>
      <c r="W2095" t="n">
        <v>100.29</v>
      </c>
      <c r="X2095" t="n">
        <v>7.8</v>
      </c>
      <c r="Y2095" t="n">
        <v>7.8</v>
      </c>
      <c r="Z2095" t="n">
        <v>19.46</v>
      </c>
      <c r="AA2095" t="n">
        <v>19.45</v>
      </c>
      <c r="AB2095" t="n">
        <v>29.72</v>
      </c>
      <c r="AC2095" t="n">
        <v>29.72</v>
      </c>
      <c r="AD2095" t="n">
        <v>29.710000000000036</v>
      </c>
      <c r="AE2095" t="n">
        <v>-0.009999999999990905</v>
      </c>
      <c r="AF2095" t="n">
        <v>0.0</v>
      </c>
      <c r="AG2095" t="n">
        <v>0.0</v>
      </c>
      <c r="AH2095" t="n">
        <v>0.0</v>
      </c>
      <c r="AI2095" t="n">
        <v>0.0</v>
      </c>
      <c r="AJ2095" t="n">
        <v>0.010000000000001563</v>
      </c>
      <c r="AK2095" t="n">
        <v>0.0</v>
      </c>
      <c r="AL2095" t="inlineStr">
        <is>
          <t>unreconciled</t>
        </is>
      </c>
      <c r="AM2095" t="inlineStr">
        <is>
          <t>Order Amount Mismatch (POS&gt;3PO)</t>
        </is>
      </c>
      <c r="AN2095" t="n">
        <v>29.71</v>
      </c>
      <c r="AO2095" t="n">
        <f>ROUND(P2095*100/H2095,2)</f>
        <v>0.0</v>
      </c>
      <c r="AP2095" t="n">
        <f>ROUND(Q2095*100/I2095,2)</f>
        <v>0.0</v>
      </c>
      <c r="AQ2095"/>
      <c r="AR2095"/>
      <c r="AS2095" t="n">
        <v>0.0</v>
      </c>
    </row>
    <row r="2096">
      <c r="A2096" s="1" t="n">
        <v>45236.0</v>
      </c>
      <c r="B2096" s="2" t="n">
        <v>45236.65791666666</v>
      </c>
      <c r="C2096" t="inlineStr">
        <is>
          <t>3140023012060034</t>
        </is>
      </c>
      <c r="D2096" t="inlineStr">
        <is>
          <t>POS0012</t>
        </is>
      </c>
      <c r="E2096" t="inlineStr">
        <is>
          <t>26</t>
        </is>
      </c>
      <c r="F2096" t="inlineStr">
        <is>
          <t>0023</t>
        </is>
      </c>
      <c r="G2096" t="inlineStr">
        <is>
          <t>5321961806</t>
        </is>
      </c>
      <c r="H2096" t="n">
        <v>1876.0</v>
      </c>
      <c r="I2096" t="n">
        <v>1786.61</v>
      </c>
      <c r="J2096" t="n">
        <v>1749.47</v>
      </c>
      <c r="K2096" t="inlineStr">
        <is>
          <t>sale</t>
        </is>
      </c>
      <c r="L2096" t="inlineStr">
        <is>
          <t/>
        </is>
      </c>
      <c r="M2096" t="inlineStr">
        <is>
          <t/>
        </is>
      </c>
      <c r="N2096" t="n">
        <v>0.0</v>
      </c>
      <c r="O2096" t="n">
        <v>0.0</v>
      </c>
      <c r="P2096" t="n">
        <v>1369.49</v>
      </c>
      <c r="Q2096" t="n">
        <v>1369.48</v>
      </c>
      <c r="R2096" t="n">
        <v>37.14</v>
      </c>
      <c r="S2096" t="n">
        <v>37.14</v>
      </c>
      <c r="T2096" t="n">
        <v>17.87</v>
      </c>
      <c r="U2096" t="n">
        <v>17.87</v>
      </c>
      <c r="V2096" t="n">
        <v>314.9</v>
      </c>
      <c r="W2096" t="n">
        <v>314.9</v>
      </c>
      <c r="X2096" t="n">
        <v>23.45</v>
      </c>
      <c r="Y2096" t="n">
        <v>23.45</v>
      </c>
      <c r="Z2096" t="n">
        <v>60.9</v>
      </c>
      <c r="AA2096" t="n">
        <v>60.9</v>
      </c>
      <c r="AB2096" t="n">
        <v>89.34</v>
      </c>
      <c r="AC2096" t="n">
        <v>89.33</v>
      </c>
      <c r="AD2096" t="n">
        <v>89.3900000000001</v>
      </c>
      <c r="AE2096" t="n">
        <v>0.009999999999990905</v>
      </c>
      <c r="AF2096" t="n">
        <v>0.0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0.010000000000005116</v>
      </c>
      <c r="AL2096" t="inlineStr">
        <is>
          <t>unreconciled</t>
        </is>
      </c>
      <c r="AM2096" t="inlineStr">
        <is>
          <t>Order Amount Mismatch (POS&gt;3PO)</t>
        </is>
      </c>
      <c r="AN2096" t="n">
        <v>89.39</v>
      </c>
      <c r="AO2096" t="n">
        <f>ROUND(P2096*100/H2096,2)</f>
        <v>0.0</v>
      </c>
      <c r="AP2096" t="n">
        <f>ROUND(Q2096*100/I2096,2)</f>
        <v>0.0</v>
      </c>
      <c r="AQ2096"/>
      <c r="AR2096"/>
      <c r="AS2096" t="n">
        <v>0.0</v>
      </c>
    </row>
    <row r="2097">
      <c r="A2097" s="1" t="n">
        <v>45236.0</v>
      </c>
      <c r="B2097" s="2" t="n">
        <v>45236.67055555555</v>
      </c>
      <c r="C2097" t="inlineStr">
        <is>
          <t>3140094012086522</t>
        </is>
      </c>
      <c r="D2097" t="inlineStr">
        <is>
          <t>POS0012</t>
        </is>
      </c>
      <c r="E2097" t="inlineStr">
        <is>
          <t>37</t>
        </is>
      </c>
      <c r="F2097" t="inlineStr">
        <is>
          <t>0094</t>
        </is>
      </c>
      <c r="G2097" t="inlineStr">
        <is>
          <t>5321988825</t>
        </is>
      </c>
      <c r="H2097" t="n">
        <v>266.0</v>
      </c>
      <c r="I2097" t="n">
        <v>253.33</v>
      </c>
      <c r="J2097" t="n">
        <v>216.19</v>
      </c>
      <c r="K2097" t="inlineStr">
        <is>
          <t>sale</t>
        </is>
      </c>
      <c r="L2097" t="inlineStr">
        <is>
          <t/>
        </is>
      </c>
      <c r="M2097" t="inlineStr">
        <is>
          <t/>
        </is>
      </c>
      <c r="N2097" t="n">
        <v>0.0</v>
      </c>
      <c r="O2097" t="n">
        <v>0.0</v>
      </c>
      <c r="P2097" t="n">
        <v>200.97</v>
      </c>
      <c r="Q2097" t="n">
        <v>200.98</v>
      </c>
      <c r="R2097" t="n">
        <v>37.14</v>
      </c>
      <c r="S2097" t="n">
        <v>37.14</v>
      </c>
      <c r="T2097" t="n">
        <v>2.53</v>
      </c>
      <c r="U2097" t="n">
        <v>2.53</v>
      </c>
      <c r="V2097" t="n">
        <v>38.91</v>
      </c>
      <c r="W2097" t="n">
        <v>38.91</v>
      </c>
      <c r="X2097" t="n">
        <v>3.32</v>
      </c>
      <c r="Y2097" t="n">
        <v>3.32</v>
      </c>
      <c r="Z2097" t="n">
        <v>7.6</v>
      </c>
      <c r="AA2097" t="n">
        <v>7.6</v>
      </c>
      <c r="AB2097" t="n">
        <v>12.66</v>
      </c>
      <c r="AC2097" t="n">
        <v>12.67</v>
      </c>
      <c r="AD2097" t="n">
        <v>12.669999999999987</v>
      </c>
      <c r="AE2097" t="n">
        <v>-0.009999999999990905</v>
      </c>
      <c r="AF2097" t="n">
        <v>0.0</v>
      </c>
      <c r="AG2097" t="n">
        <v>0.0</v>
      </c>
      <c r="AH2097" t="n">
        <v>0.0</v>
      </c>
      <c r="AI2097" t="n">
        <v>0.0</v>
      </c>
      <c r="AJ2097" t="n">
        <v>0.0</v>
      </c>
      <c r="AK2097" t="n">
        <v>-0.009999999999999787</v>
      </c>
      <c r="AL2097" t="inlineStr">
        <is>
          <t>unreconciled</t>
        </is>
      </c>
      <c r="AM2097" t="inlineStr">
        <is>
          <t>Order Amount Mismatch (POS&gt;3PO)</t>
        </is>
      </c>
      <c r="AN2097" t="n">
        <v>12.67</v>
      </c>
      <c r="AO2097" t="n">
        <f>ROUND(P2097*100/H2097,2)</f>
        <v>0.0</v>
      </c>
      <c r="AP2097" t="n">
        <f>ROUND(Q2097*100/I2097,2)</f>
        <v>0.0</v>
      </c>
      <c r="AQ2097"/>
      <c r="AR2097"/>
      <c r="AS2097" t="n">
        <v>0.0</v>
      </c>
    </row>
    <row r="2098">
      <c r="A2098" s="1" t="n">
        <v>45236.0</v>
      </c>
      <c r="B2098" s="2" t="n">
        <v>45236.798483796294</v>
      </c>
      <c r="C2098" t="inlineStr">
        <is>
          <t>3140023012060076</t>
        </is>
      </c>
      <c r="D2098" t="inlineStr">
        <is>
          <t>POS0012</t>
        </is>
      </c>
      <c r="E2098" t="inlineStr">
        <is>
          <t>67</t>
        </is>
      </c>
      <c r="F2098" t="inlineStr">
        <is>
          <t>0023</t>
        </is>
      </c>
      <c r="G2098" t="inlineStr">
        <is>
          <t>5322058007</t>
        </is>
      </c>
      <c r="H2098" t="n">
        <v>686.0</v>
      </c>
      <c r="I2098" t="n">
        <v>653.35</v>
      </c>
      <c r="J2098" t="n">
        <v>616.21</v>
      </c>
      <c r="K2098" t="inlineStr">
        <is>
          <t>sale</t>
        </is>
      </c>
      <c r="L2098" t="inlineStr">
        <is>
          <t/>
        </is>
      </c>
      <c r="M2098" t="inlineStr">
        <is>
          <t/>
        </is>
      </c>
      <c r="N2098" t="n">
        <v>0.0</v>
      </c>
      <c r="O2098" t="n">
        <v>0.0</v>
      </c>
      <c r="P2098" t="n">
        <v>505.81</v>
      </c>
      <c r="Q2098" t="n">
        <v>505.8</v>
      </c>
      <c r="R2098" t="n">
        <v>37.14</v>
      </c>
      <c r="S2098" t="n">
        <v>37.14</v>
      </c>
      <c r="T2098" t="n">
        <v>6.53</v>
      </c>
      <c r="U2098" t="n">
        <v>6.53</v>
      </c>
      <c r="V2098" t="n">
        <v>110.92</v>
      </c>
      <c r="W2098" t="n">
        <v>110.92</v>
      </c>
      <c r="X2098" t="n">
        <v>8.58</v>
      </c>
      <c r="Y2098" t="n">
        <v>8.58</v>
      </c>
      <c r="Z2098" t="n">
        <v>21.51</v>
      </c>
      <c r="AA2098" t="n">
        <v>21.51</v>
      </c>
      <c r="AB2098" t="n">
        <v>32.66</v>
      </c>
      <c r="AC2098" t="n">
        <v>32.67</v>
      </c>
      <c r="AD2098" t="n">
        <v>32.64999999999998</v>
      </c>
      <c r="AE2098" t="n">
        <v>0.009999999999990905</v>
      </c>
      <c r="AF2098" t="n">
        <v>0.0</v>
      </c>
      <c r="AG2098" t="n">
        <v>0.0</v>
      </c>
      <c r="AH2098" t="n">
        <v>0.0</v>
      </c>
      <c r="AI2098" t="n">
        <v>0.0</v>
      </c>
      <c r="AJ2098" t="n">
        <v>0.0</v>
      </c>
      <c r="AK2098" t="n">
        <v>-0.010000000000005116</v>
      </c>
      <c r="AL2098" t="inlineStr">
        <is>
          <t>unreconciled</t>
        </is>
      </c>
      <c r="AM2098" t="inlineStr">
        <is>
          <t>Order Amount Mismatch (POS&gt;3PO)</t>
        </is>
      </c>
      <c r="AN2098" t="n">
        <v>32.65</v>
      </c>
      <c r="AO2098" t="n">
        <f>ROUND(P2098*100/H2098,2)</f>
        <v>0.0</v>
      </c>
      <c r="AP2098" t="n">
        <f>ROUND(Q2098*100/I2098,2)</f>
        <v>0.0</v>
      </c>
      <c r="AQ2098"/>
      <c r="AR2098"/>
      <c r="AS2098" t="n">
        <v>0.0</v>
      </c>
    </row>
    <row r="2099">
      <c r="A2099" s="1" t="n">
        <v>45236.0</v>
      </c>
      <c r="B2099" s="2" t="n">
        <v>45236.789456018516</v>
      </c>
      <c r="C2099" t="inlineStr">
        <is>
          <t>3140094012086583</t>
        </is>
      </c>
      <c r="D2099" t="inlineStr">
        <is>
          <t>POS0012</t>
        </is>
      </c>
      <c r="E2099" t="inlineStr">
        <is>
          <t>98</t>
        </is>
      </c>
      <c r="F2099" t="inlineStr">
        <is>
          <t>0094</t>
        </is>
      </c>
      <c r="G2099" t="inlineStr">
        <is>
          <t>5322090084</t>
        </is>
      </c>
      <c r="H2099" t="n">
        <v>372.0</v>
      </c>
      <c r="I2099" t="n">
        <v>354.28</v>
      </c>
      <c r="J2099" t="n">
        <v>317.14</v>
      </c>
      <c r="K2099" t="inlineStr">
        <is>
          <t>sale</t>
        </is>
      </c>
      <c r="L2099" t="inlineStr">
        <is>
          <t/>
        </is>
      </c>
      <c r="M2099" t="inlineStr">
        <is>
          <t/>
        </is>
      </c>
      <c r="N2099" t="n">
        <v>0.0</v>
      </c>
      <c r="O2099" t="n">
        <v>0.0</v>
      </c>
      <c r="P2099" t="n">
        <v>277.89</v>
      </c>
      <c r="Q2099" t="n">
        <v>277.88</v>
      </c>
      <c r="R2099" t="n">
        <v>37.14</v>
      </c>
      <c r="S2099" t="n">
        <v>37.14</v>
      </c>
      <c r="T2099" t="n">
        <v>3.54</v>
      </c>
      <c r="U2099" t="n">
        <v>3.54</v>
      </c>
      <c r="V2099" t="n">
        <v>57.09</v>
      </c>
      <c r="W2099" t="n">
        <v>57.09</v>
      </c>
      <c r="X2099" t="n">
        <v>4.65</v>
      </c>
      <c r="Y2099" t="n">
        <v>4.65</v>
      </c>
      <c r="Z2099" t="n">
        <v>11.11</v>
      </c>
      <c r="AA2099" t="n">
        <v>11.12</v>
      </c>
      <c r="AB2099" t="n">
        <v>17.72</v>
      </c>
      <c r="AC2099" t="n">
        <v>17.72</v>
      </c>
      <c r="AD2099" t="n">
        <v>17.720000000000027</v>
      </c>
      <c r="AE2099" t="n">
        <v>0.009999999999990905</v>
      </c>
      <c r="AF2099" t="n">
        <v>0.0</v>
      </c>
      <c r="AG2099" t="n">
        <v>0.0</v>
      </c>
      <c r="AH2099" t="n">
        <v>0.0</v>
      </c>
      <c r="AI2099" t="n">
        <v>0.0</v>
      </c>
      <c r="AJ2099" t="n">
        <v>-0.009999999999999787</v>
      </c>
      <c r="AK2099" t="n">
        <v>0.0</v>
      </c>
      <c r="AL2099" t="inlineStr">
        <is>
          <t>unreconciled</t>
        </is>
      </c>
      <c r="AM2099" t="inlineStr">
        <is>
          <t>Order Amount Mismatch (POS&gt;3PO)</t>
        </is>
      </c>
      <c r="AN2099" t="n">
        <v>17.72</v>
      </c>
      <c r="AO2099" t="n">
        <f>ROUND(P2099*100/H2099,2)</f>
        <v>0.0</v>
      </c>
      <c r="AP2099" t="n">
        <f>ROUND(Q2099*100/I2099,2)</f>
        <v>0.0</v>
      </c>
      <c r="AQ2099"/>
      <c r="AR2099"/>
      <c r="AS2099" t="n">
        <v>0.0</v>
      </c>
    </row>
    <row r="2100">
      <c r="A2100" s="1" t="n">
        <v>45236.0</v>
      </c>
      <c r="B2100" s="2" t="n">
        <v>45236.895625</v>
      </c>
      <c r="C2100" t="inlineStr">
        <is>
          <t>3140094012086663</t>
        </is>
      </c>
      <c r="D2100" t="inlineStr">
        <is>
          <t>POS0012</t>
        </is>
      </c>
      <c r="E2100" t="inlineStr">
        <is>
          <t>78</t>
        </is>
      </c>
      <c r="F2100" t="inlineStr">
        <is>
          <t>0094</t>
        </is>
      </c>
      <c r="G2100" t="inlineStr">
        <is>
          <t>5322091277</t>
        </is>
      </c>
      <c r="H2100" t="n">
        <v>404.0</v>
      </c>
      <c r="I2100" t="n">
        <v>384.75</v>
      </c>
      <c r="J2100" t="n">
        <v>347.61</v>
      </c>
      <c r="K2100" t="inlineStr">
        <is>
          <t>sale</t>
        </is>
      </c>
      <c r="L2100" t="inlineStr">
        <is>
          <t/>
        </is>
      </c>
      <c r="M2100" t="inlineStr">
        <is>
          <t/>
        </is>
      </c>
      <c r="N2100" t="n">
        <v>0.0</v>
      </c>
      <c r="O2100" t="n">
        <v>0.0</v>
      </c>
      <c r="P2100" t="n">
        <v>301.11</v>
      </c>
      <c r="Q2100" t="n">
        <v>301.11</v>
      </c>
      <c r="R2100" t="n">
        <v>37.14</v>
      </c>
      <c r="S2100" t="n">
        <v>37.14</v>
      </c>
      <c r="T2100" t="n">
        <v>3.85</v>
      </c>
      <c r="U2100" t="n">
        <v>3.85</v>
      </c>
      <c r="V2100" t="n">
        <v>62.57</v>
      </c>
      <c r="W2100" t="n">
        <v>62.57</v>
      </c>
      <c r="X2100" t="n">
        <v>5.05</v>
      </c>
      <c r="Y2100" t="n">
        <v>5.05</v>
      </c>
      <c r="Z2100" t="n">
        <v>12.17</v>
      </c>
      <c r="AA2100" t="n">
        <v>12.17</v>
      </c>
      <c r="AB2100" t="n">
        <v>19.24</v>
      </c>
      <c r="AC2100" t="n">
        <v>19.24</v>
      </c>
      <c r="AD2100" t="n">
        <v>19.25</v>
      </c>
      <c r="AE2100" t="n">
        <v>0.0</v>
      </c>
      <c r="AF2100" t="n">
        <v>0.0</v>
      </c>
      <c r="AG2100" t="n">
        <v>0.0</v>
      </c>
      <c r="AH2100" t="n">
        <v>0.0</v>
      </c>
      <c r="AI2100" t="n">
        <v>0.0</v>
      </c>
      <c r="AJ2100" t="n">
        <v>0.0</v>
      </c>
      <c r="AK2100" t="n">
        <v>0.0</v>
      </c>
      <c r="AL2100" t="inlineStr">
        <is>
          <t>unreconciled</t>
        </is>
      </c>
      <c r="AM2100" t="inlineStr">
        <is>
          <t>Order Amount Mismatch (POS&gt;3PO)</t>
        </is>
      </c>
      <c r="AN2100" t="n">
        <v>19.25</v>
      </c>
      <c r="AO2100" t="n">
        <f>ROUND(P2100*100/H2100,2)</f>
        <v>0.0</v>
      </c>
      <c r="AP2100" t="n">
        <f>ROUND(Q2100*100/I2100,2)</f>
        <v>0.0</v>
      </c>
      <c r="AQ2100"/>
      <c r="AR2100"/>
      <c r="AS2100" t="n">
        <v>0.0</v>
      </c>
    </row>
    <row r="2101">
      <c r="A2101" s="1" t="n">
        <v>45236.0</v>
      </c>
      <c r="B2101" s="2" t="n">
        <v>45236.83070601852</v>
      </c>
      <c r="C2101" t="inlineStr">
        <is>
          <t>3140094012086614</t>
        </is>
      </c>
      <c r="D2101" t="inlineStr">
        <is>
          <t>POS0012</t>
        </is>
      </c>
      <c r="E2101" t="inlineStr">
        <is>
          <t>29</t>
        </is>
      </c>
      <c r="F2101" t="inlineStr">
        <is>
          <t>0094</t>
        </is>
      </c>
      <c r="G2101" t="inlineStr">
        <is>
          <t>5322096435</t>
        </is>
      </c>
      <c r="H2101" t="n">
        <v>274.0</v>
      </c>
      <c r="I2101" t="n">
        <v>260.95</v>
      </c>
      <c r="J2101" t="n">
        <v>223.81</v>
      </c>
      <c r="K2101" t="inlineStr">
        <is>
          <t>sale</t>
        </is>
      </c>
      <c r="L2101" t="inlineStr">
        <is>
          <t/>
        </is>
      </c>
      <c r="M2101" t="inlineStr">
        <is>
          <t/>
        </is>
      </c>
      <c r="N2101" t="n">
        <v>0.0</v>
      </c>
      <c r="O2101" t="n">
        <v>0.0</v>
      </c>
      <c r="P2101" t="n">
        <v>206.76</v>
      </c>
      <c r="Q2101" t="n">
        <v>206.75</v>
      </c>
      <c r="R2101" t="n">
        <v>37.14</v>
      </c>
      <c r="S2101" t="n">
        <v>37.14</v>
      </c>
      <c r="T2101" t="n">
        <v>2.61</v>
      </c>
      <c r="U2101" t="n">
        <v>2.61</v>
      </c>
      <c r="V2101" t="n">
        <v>40.29</v>
      </c>
      <c r="W2101" t="n">
        <v>40.29</v>
      </c>
      <c r="X2101" t="n">
        <v>3.42</v>
      </c>
      <c r="Y2101" t="n">
        <v>3.42</v>
      </c>
      <c r="Z2101" t="n">
        <v>7.87</v>
      </c>
      <c r="AA2101" t="n">
        <v>7.87</v>
      </c>
      <c r="AB2101" t="n">
        <v>13.04</v>
      </c>
      <c r="AC2101" t="n">
        <v>13.05</v>
      </c>
      <c r="AD2101" t="n">
        <v>13.050000000000011</v>
      </c>
      <c r="AE2101" t="n">
        <v>0.009999999999990905</v>
      </c>
      <c r="AF2101" t="n">
        <v>0.0</v>
      </c>
      <c r="AG2101" t="n">
        <v>0.0</v>
      </c>
      <c r="AH2101" t="n">
        <v>0.0</v>
      </c>
      <c r="AI2101" t="n">
        <v>0.0</v>
      </c>
      <c r="AJ2101" t="n">
        <v>0.0</v>
      </c>
      <c r="AK2101" t="n">
        <v>-0.010000000000001563</v>
      </c>
      <c r="AL2101" t="inlineStr">
        <is>
          <t>unreconciled</t>
        </is>
      </c>
      <c r="AM2101" t="inlineStr">
        <is>
          <t>Order Amount Mismatch (POS&gt;3PO)</t>
        </is>
      </c>
      <c r="AN2101" t="n">
        <v>13.05</v>
      </c>
      <c r="AO2101" t="n">
        <f>ROUND(P2101*100/H2101,2)</f>
        <v>0.0</v>
      </c>
      <c r="AP2101" t="n">
        <f>ROUND(Q2101*100/I2101,2)</f>
        <v>0.0</v>
      </c>
      <c r="AQ2101"/>
      <c r="AR2101"/>
      <c r="AS2101" t="n">
        <v>0.0</v>
      </c>
    </row>
    <row r="2102">
      <c r="A2102" s="1" t="n">
        <v>45236.0</v>
      </c>
      <c r="B2102" s="2" t="n">
        <v>45236.66070601852</v>
      </c>
      <c r="C2102" t="inlineStr">
        <is>
          <t>3140023012060036</t>
        </is>
      </c>
      <c r="D2102" t="inlineStr">
        <is>
          <t>POS0012</t>
        </is>
      </c>
      <c r="E2102" t="inlineStr">
        <is>
          <t>28</t>
        </is>
      </c>
      <c r="F2102" t="inlineStr">
        <is>
          <t>0023</t>
        </is>
      </c>
      <c r="G2102" t="inlineStr">
        <is>
          <t>5322096585</t>
        </is>
      </c>
      <c r="H2102" t="n">
        <v>208.0</v>
      </c>
      <c r="I2102" t="n">
        <v>198.09</v>
      </c>
      <c r="J2102" t="n">
        <v>160.95</v>
      </c>
      <c r="K2102" t="inlineStr">
        <is>
          <t>sale</t>
        </is>
      </c>
      <c r="L2102" t="inlineStr">
        <is>
          <t/>
        </is>
      </c>
      <c r="M2102" t="inlineStr">
        <is>
          <t/>
        </is>
      </c>
      <c r="N2102" t="n">
        <v>0.0</v>
      </c>
      <c r="O2102" t="n">
        <v>0.0</v>
      </c>
      <c r="P2102" t="n">
        <v>158.86</v>
      </c>
      <c r="Q2102" t="n">
        <v>158.85</v>
      </c>
      <c r="R2102" t="n">
        <v>37.14</v>
      </c>
      <c r="S2102" t="n">
        <v>37.14</v>
      </c>
      <c r="T2102" t="n">
        <v>1.98</v>
      </c>
      <c r="U2102" t="n">
        <v>1.98</v>
      </c>
      <c r="V2102" t="n">
        <v>28.97</v>
      </c>
      <c r="W2102" t="n">
        <v>28.97</v>
      </c>
      <c r="X2102" t="n">
        <v>2.6</v>
      </c>
      <c r="Y2102" t="n">
        <v>2.6</v>
      </c>
      <c r="Z2102" t="n">
        <v>5.68</v>
      </c>
      <c r="AA2102" t="n">
        <v>5.68</v>
      </c>
      <c r="AB2102" t="n">
        <v>9.9</v>
      </c>
      <c r="AC2102" t="n">
        <v>9.91</v>
      </c>
      <c r="AD2102" t="n">
        <v>9.909999999999997</v>
      </c>
      <c r="AE2102" t="n">
        <v>0.010000000000019327</v>
      </c>
      <c r="AF2102" t="n">
        <v>0.0</v>
      </c>
      <c r="AG2102" t="n">
        <v>0.0</v>
      </c>
      <c r="AH2102" t="n">
        <v>0.0</v>
      </c>
      <c r="AI2102" t="n">
        <v>0.0</v>
      </c>
      <c r="AJ2102" t="n">
        <v>0.0</v>
      </c>
      <c r="AK2102" t="n">
        <v>-0.009999999999999787</v>
      </c>
      <c r="AL2102" t="inlineStr">
        <is>
          <t>unreconciled</t>
        </is>
      </c>
      <c r="AM2102" t="inlineStr">
        <is>
          <t>Order Amount Mismatch (POS&gt;3PO)</t>
        </is>
      </c>
      <c r="AN2102" t="n">
        <v>9.91</v>
      </c>
      <c r="AO2102" t="n">
        <f>ROUND(P2102*100/H2102,2)</f>
        <v>0.0</v>
      </c>
      <c r="AP2102" t="n">
        <f>ROUND(Q2102*100/I2102,2)</f>
        <v>0.0</v>
      </c>
      <c r="AQ2102"/>
      <c r="AR2102"/>
      <c r="AS2102" t="n">
        <v>0.0</v>
      </c>
    </row>
    <row r="2103">
      <c r="A2103" s="1" t="n">
        <v>45236.0</v>
      </c>
      <c r="B2103" s="2" t="n">
        <v>45236.84328703704</v>
      </c>
      <c r="C2103" t="inlineStr">
        <is>
          <t>3140094012086626</t>
        </is>
      </c>
      <c r="D2103" t="inlineStr">
        <is>
          <t>POS0012</t>
        </is>
      </c>
      <c r="E2103" t="inlineStr">
        <is>
          <t>41</t>
        </is>
      </c>
      <c r="F2103" t="inlineStr">
        <is>
          <t>0094</t>
        </is>
      </c>
      <c r="G2103" t="inlineStr">
        <is>
          <t>5322119224</t>
        </is>
      </c>
      <c r="H2103" t="n">
        <v>303.0</v>
      </c>
      <c r="I2103" t="n">
        <v>288.57</v>
      </c>
      <c r="J2103" t="n">
        <v>251.43</v>
      </c>
      <c r="K2103" t="inlineStr">
        <is>
          <t>sale</t>
        </is>
      </c>
      <c r="L2103" t="inlineStr">
        <is>
          <t/>
        </is>
      </c>
      <c r="M2103" t="inlineStr">
        <is>
          <t/>
        </is>
      </c>
      <c r="N2103" t="n">
        <v>0.0</v>
      </c>
      <c r="O2103" t="n">
        <v>0.0</v>
      </c>
      <c r="P2103" t="n">
        <v>227.8</v>
      </c>
      <c r="Q2103" t="n">
        <v>227.79</v>
      </c>
      <c r="R2103" t="n">
        <v>37.14</v>
      </c>
      <c r="S2103" t="n">
        <v>37.14</v>
      </c>
      <c r="T2103" t="n">
        <v>2.89</v>
      </c>
      <c r="U2103" t="n">
        <v>2.89</v>
      </c>
      <c r="V2103" t="n">
        <v>45.26</v>
      </c>
      <c r="W2103" t="n">
        <v>45.26</v>
      </c>
      <c r="X2103" t="n">
        <v>3.79</v>
      </c>
      <c r="Y2103" t="n">
        <v>3.79</v>
      </c>
      <c r="Z2103" t="n">
        <v>8.83</v>
      </c>
      <c r="AA2103" t="n">
        <v>8.83</v>
      </c>
      <c r="AB2103" t="n">
        <v>14.42</v>
      </c>
      <c r="AC2103" t="n">
        <v>14.43</v>
      </c>
      <c r="AD2103" t="n">
        <v>14.430000000000007</v>
      </c>
      <c r="AE2103" t="n">
        <v>0.010000000000019327</v>
      </c>
      <c r="AF2103" t="n">
        <v>0.0</v>
      </c>
      <c r="AG2103" t="n">
        <v>0.0</v>
      </c>
      <c r="AH2103" t="n">
        <v>0.0</v>
      </c>
      <c r="AI2103" t="n">
        <v>0.0</v>
      </c>
      <c r="AJ2103" t="n">
        <v>0.0</v>
      </c>
      <c r="AK2103" t="n">
        <v>-0.009999999999999787</v>
      </c>
      <c r="AL2103" t="inlineStr">
        <is>
          <t>unreconciled</t>
        </is>
      </c>
      <c r="AM2103" t="inlineStr">
        <is>
          <t>Order Amount Mismatch (POS&gt;3PO)</t>
        </is>
      </c>
      <c r="AN2103" t="n">
        <v>14.43</v>
      </c>
      <c r="AO2103" t="n">
        <f>ROUND(P2103*100/H2103,2)</f>
        <v>0.0</v>
      </c>
      <c r="AP2103" t="n">
        <f>ROUND(Q2103*100/I2103,2)</f>
        <v>0.0</v>
      </c>
      <c r="AQ2103"/>
      <c r="AR2103"/>
      <c r="AS2103" t="n">
        <v>0.0</v>
      </c>
    </row>
    <row r="2104">
      <c r="A2104" s="1" t="n">
        <v>45236.0</v>
      </c>
      <c r="B2104" s="2" t="n">
        <v>45236.68953703704</v>
      </c>
      <c r="C2104" t="inlineStr">
        <is>
          <t>3140094012086530</t>
        </is>
      </c>
      <c r="D2104" t="inlineStr">
        <is>
          <t>POS0012</t>
        </is>
      </c>
      <c r="E2104" t="inlineStr">
        <is>
          <t>45</t>
        </is>
      </c>
      <c r="F2104" t="inlineStr">
        <is>
          <t>0094</t>
        </is>
      </c>
      <c r="G2104" t="inlineStr">
        <is>
          <t>5322120795</t>
        </is>
      </c>
      <c r="H2104" t="n">
        <v>380.0</v>
      </c>
      <c r="I2104" t="n">
        <v>361.9</v>
      </c>
      <c r="J2104" t="n">
        <v>324.76</v>
      </c>
      <c r="K2104" t="inlineStr">
        <is>
          <t>sale</t>
        </is>
      </c>
      <c r="L2104" t="inlineStr">
        <is>
          <t/>
        </is>
      </c>
      <c r="M2104" t="inlineStr">
        <is>
          <t/>
        </is>
      </c>
      <c r="N2104" t="n">
        <v>0.0</v>
      </c>
      <c r="O2104" t="n">
        <v>0.0</v>
      </c>
      <c r="P2104" t="n">
        <v>283.69</v>
      </c>
      <c r="Q2104" t="n">
        <v>283.69</v>
      </c>
      <c r="R2104" t="n">
        <v>37.14</v>
      </c>
      <c r="S2104" t="n">
        <v>37.14</v>
      </c>
      <c r="T2104" t="n">
        <v>3.62</v>
      </c>
      <c r="U2104" t="n">
        <v>3.62</v>
      </c>
      <c r="V2104" t="n">
        <v>58.46</v>
      </c>
      <c r="W2104" t="n">
        <v>58.46</v>
      </c>
      <c r="X2104" t="n">
        <v>4.75</v>
      </c>
      <c r="Y2104" t="n">
        <v>4.75</v>
      </c>
      <c r="Z2104" t="n">
        <v>11.38</v>
      </c>
      <c r="AA2104" t="n">
        <v>11.38</v>
      </c>
      <c r="AB2104" t="n">
        <v>18.1</v>
      </c>
      <c r="AC2104" t="n">
        <v>18.1</v>
      </c>
      <c r="AD2104" t="n">
        <v>18.100000000000023</v>
      </c>
      <c r="AE2104" t="n">
        <v>0.0</v>
      </c>
      <c r="AF2104" t="n">
        <v>0.0</v>
      </c>
      <c r="AG2104" t="n">
        <v>0.0</v>
      </c>
      <c r="AH2104" t="n">
        <v>0.0</v>
      </c>
      <c r="AI2104" t="n">
        <v>0.0</v>
      </c>
      <c r="AJ2104" t="n">
        <v>0.0</v>
      </c>
      <c r="AK2104" t="n">
        <v>0.0</v>
      </c>
      <c r="AL2104" t="inlineStr">
        <is>
          <t>unreconciled</t>
        </is>
      </c>
      <c r="AM2104" t="inlineStr">
        <is>
          <t>Order Amount Mismatch (POS&gt;3PO)</t>
        </is>
      </c>
      <c r="AN2104" t="n">
        <v>18.1</v>
      </c>
      <c r="AO2104" t="n">
        <f>ROUND(P2104*100/H2104,2)</f>
        <v>0.0</v>
      </c>
      <c r="AP2104" t="n">
        <f>ROUND(Q2104*100/I2104,2)</f>
        <v>0.0</v>
      </c>
      <c r="AQ2104"/>
      <c r="AR2104"/>
      <c r="AS2104" t="n">
        <v>0.0</v>
      </c>
    </row>
    <row r="2105">
      <c r="A2105" s="1" t="n">
        <v>45236.0</v>
      </c>
      <c r="B2105" s="2" t="n">
        <v>45236.777766203704</v>
      </c>
      <c r="C2105" t="inlineStr">
        <is>
          <t>3140023012060070</t>
        </is>
      </c>
      <c r="D2105" t="inlineStr">
        <is>
          <t>POS0012</t>
        </is>
      </c>
      <c r="E2105" t="inlineStr">
        <is>
          <t>61</t>
        </is>
      </c>
      <c r="F2105" t="inlineStr">
        <is>
          <t>0023</t>
        </is>
      </c>
      <c r="G2105" t="inlineStr">
        <is>
          <t>5322155312</t>
        </is>
      </c>
      <c r="H2105" t="n">
        <v>257.0</v>
      </c>
      <c r="I2105" t="n">
        <v>244.76</v>
      </c>
      <c r="J2105" t="n">
        <v>207.62</v>
      </c>
      <c r="K2105" t="inlineStr">
        <is>
          <t>sale</t>
        </is>
      </c>
      <c r="L2105" t="inlineStr">
        <is>
          <t/>
        </is>
      </c>
      <c r="M2105" t="inlineStr">
        <is>
          <t/>
        </is>
      </c>
      <c r="N2105" t="n">
        <v>0.0</v>
      </c>
      <c r="O2105" t="n">
        <v>0.0</v>
      </c>
      <c r="P2105" t="n">
        <v>194.43</v>
      </c>
      <c r="Q2105" t="n">
        <v>194.42</v>
      </c>
      <c r="R2105" t="n">
        <v>37.14</v>
      </c>
      <c r="S2105" t="n">
        <v>37.14</v>
      </c>
      <c r="T2105" t="n">
        <v>2.45</v>
      </c>
      <c r="U2105" t="n">
        <v>2.45</v>
      </c>
      <c r="V2105" t="n">
        <v>37.37</v>
      </c>
      <c r="W2105" t="n">
        <v>37.37</v>
      </c>
      <c r="X2105" t="n">
        <v>3.21</v>
      </c>
      <c r="Y2105" t="n">
        <v>3.21</v>
      </c>
      <c r="Z2105" t="n">
        <v>7.3</v>
      </c>
      <c r="AA2105" t="n">
        <v>7.31</v>
      </c>
      <c r="AB2105" t="n">
        <v>12.24</v>
      </c>
      <c r="AC2105" t="n">
        <v>12.24</v>
      </c>
      <c r="AD2105" t="n">
        <v>12.240000000000009</v>
      </c>
      <c r="AE2105" t="n">
        <v>0.010000000000019327</v>
      </c>
      <c r="AF2105" t="n">
        <v>0.0</v>
      </c>
      <c r="AG2105" t="n">
        <v>0.0</v>
      </c>
      <c r="AH2105" t="n">
        <v>0.0</v>
      </c>
      <c r="AI2105" t="n">
        <v>0.0</v>
      </c>
      <c r="AJ2105" t="n">
        <v>-0.009999999999999787</v>
      </c>
      <c r="AK2105" t="n">
        <v>0.0</v>
      </c>
      <c r="AL2105" t="inlineStr">
        <is>
          <t>unreconciled</t>
        </is>
      </c>
      <c r="AM2105" t="inlineStr">
        <is>
          <t>Order Amount Mismatch (POS&gt;3PO)</t>
        </is>
      </c>
      <c r="AN2105" t="n">
        <v>12.24</v>
      </c>
      <c r="AO2105" t="n">
        <f>ROUND(P2105*100/H2105,2)</f>
        <v>0.0</v>
      </c>
      <c r="AP2105" t="n">
        <f>ROUND(Q2105*100/I2105,2)</f>
        <v>0.0</v>
      </c>
      <c r="AQ2105"/>
      <c r="AR2105"/>
      <c r="AS2105" t="n">
        <v>0.0</v>
      </c>
    </row>
    <row r="2106">
      <c r="A2106" s="1" t="n">
        <v>45236.0</v>
      </c>
      <c r="B2106" s="2" t="n">
        <v>45236.68603009259</v>
      </c>
      <c r="C2106" t="inlineStr">
        <is>
          <t>3140023012060045</t>
        </is>
      </c>
      <c r="D2106" t="inlineStr">
        <is>
          <t>POS0012</t>
        </is>
      </c>
      <c r="E2106" t="inlineStr">
        <is>
          <t>37</t>
        </is>
      </c>
      <c r="F2106" t="inlineStr">
        <is>
          <t>0023</t>
        </is>
      </c>
      <c r="G2106" t="inlineStr">
        <is>
          <t>5322175410</t>
        </is>
      </c>
      <c r="H2106" t="n">
        <v>255.0</v>
      </c>
      <c r="I2106" t="n">
        <v>242.85</v>
      </c>
      <c r="J2106" t="n">
        <v>205.71</v>
      </c>
      <c r="K2106" t="inlineStr">
        <is>
          <t>sale</t>
        </is>
      </c>
      <c r="L2106" t="inlineStr">
        <is>
          <t/>
        </is>
      </c>
      <c r="M2106" t="inlineStr">
        <is>
          <t/>
        </is>
      </c>
      <c r="N2106" t="n">
        <v>0.0</v>
      </c>
      <c r="O2106" t="n">
        <v>0.0</v>
      </c>
      <c r="P2106" t="n">
        <v>192.96</v>
      </c>
      <c r="Q2106" t="n">
        <v>192.96</v>
      </c>
      <c r="R2106" t="n">
        <v>37.14</v>
      </c>
      <c r="S2106" t="n">
        <v>37.14</v>
      </c>
      <c r="T2106" t="n">
        <v>2.43</v>
      </c>
      <c r="U2106" t="n">
        <v>2.43</v>
      </c>
      <c r="V2106" t="n">
        <v>37.03</v>
      </c>
      <c r="W2106" t="n">
        <v>37.03</v>
      </c>
      <c r="X2106" t="n">
        <v>3.19</v>
      </c>
      <c r="Y2106" t="n">
        <v>3.19</v>
      </c>
      <c r="Z2106" t="n">
        <v>7.24</v>
      </c>
      <c r="AA2106" t="n">
        <v>7.24</v>
      </c>
      <c r="AB2106" t="n">
        <v>12.14</v>
      </c>
      <c r="AC2106" t="n">
        <v>12.14</v>
      </c>
      <c r="AD2106" t="n">
        <v>12.150000000000006</v>
      </c>
      <c r="AE2106" t="n">
        <v>0.0</v>
      </c>
      <c r="AF2106" t="n">
        <v>0.0</v>
      </c>
      <c r="AG2106" t="n">
        <v>0.0</v>
      </c>
      <c r="AH2106" t="n">
        <v>0.0</v>
      </c>
      <c r="AI2106" t="n">
        <v>0.0</v>
      </c>
      <c r="AJ2106" t="n">
        <v>0.0</v>
      </c>
      <c r="AK2106" t="n">
        <v>0.0</v>
      </c>
      <c r="AL2106" t="inlineStr">
        <is>
          <t>unreconciled</t>
        </is>
      </c>
      <c r="AM2106" t="inlineStr">
        <is>
          <t>Order Amount Mismatch (POS&gt;3PO)</t>
        </is>
      </c>
      <c r="AN2106" t="n">
        <v>12.15</v>
      </c>
      <c r="AO2106" t="n">
        <f>ROUND(P2106*100/H2106,2)</f>
        <v>0.0</v>
      </c>
      <c r="AP2106" t="n">
        <f>ROUND(Q2106*100/I2106,2)</f>
        <v>0.0</v>
      </c>
      <c r="AQ2106"/>
      <c r="AR2106"/>
      <c r="AS2106" t="n">
        <v>0.0</v>
      </c>
    </row>
    <row r="2107">
      <c r="A2107" s="1" t="n">
        <v>45236.0</v>
      </c>
      <c r="B2107" s="2" t="n">
        <v>45236.7580787037</v>
      </c>
      <c r="C2107" t="inlineStr">
        <is>
          <t>3140094012086564</t>
        </is>
      </c>
      <c r="D2107" t="inlineStr">
        <is>
          <t>POS0012</t>
        </is>
      </c>
      <c r="E2107" t="inlineStr">
        <is>
          <t>79</t>
        </is>
      </c>
      <c r="F2107" t="inlineStr">
        <is>
          <t>0094</t>
        </is>
      </c>
      <c r="G2107" t="inlineStr">
        <is>
          <t>5322191038</t>
        </is>
      </c>
      <c r="H2107" t="n">
        <v>321.0</v>
      </c>
      <c r="I2107" t="n">
        <v>305.71</v>
      </c>
      <c r="J2107" t="n">
        <v>268.57</v>
      </c>
      <c r="K2107" t="inlineStr">
        <is>
          <t>sale</t>
        </is>
      </c>
      <c r="L2107" t="inlineStr">
        <is>
          <t/>
        </is>
      </c>
      <c r="M2107" t="inlineStr">
        <is>
          <t/>
        </is>
      </c>
      <c r="N2107" t="n">
        <v>0.0</v>
      </c>
      <c r="O2107" t="n">
        <v>0.0</v>
      </c>
      <c r="P2107" t="n">
        <v>240.88</v>
      </c>
      <c r="Q2107" t="n">
        <v>240.87</v>
      </c>
      <c r="R2107" t="n">
        <v>37.14</v>
      </c>
      <c r="S2107" t="n">
        <v>37.14</v>
      </c>
      <c r="T2107" t="n">
        <v>3.06</v>
      </c>
      <c r="U2107" t="n">
        <v>3.06</v>
      </c>
      <c r="V2107" t="n">
        <v>48.34</v>
      </c>
      <c r="W2107" t="n">
        <v>48.34</v>
      </c>
      <c r="X2107" t="n">
        <v>4.01</v>
      </c>
      <c r="Y2107" t="n">
        <v>4.01</v>
      </c>
      <c r="Z2107" t="n">
        <v>9.42</v>
      </c>
      <c r="AA2107" t="n">
        <v>9.42</v>
      </c>
      <c r="AB2107" t="n">
        <v>15.28</v>
      </c>
      <c r="AC2107" t="n">
        <v>15.29</v>
      </c>
      <c r="AD2107" t="n">
        <v>15.29000000000002</v>
      </c>
      <c r="AE2107" t="n">
        <v>0.009999999999990905</v>
      </c>
      <c r="AF2107" t="n">
        <v>0.0</v>
      </c>
      <c r="AG2107" t="n">
        <v>0.0</v>
      </c>
      <c r="AH2107" t="n">
        <v>0.0</v>
      </c>
      <c r="AI2107" t="n">
        <v>0.0</v>
      </c>
      <c r="AJ2107" t="n">
        <v>0.0</v>
      </c>
      <c r="AK2107" t="n">
        <v>-0.009999999999999787</v>
      </c>
      <c r="AL2107" t="inlineStr">
        <is>
          <t>unreconciled</t>
        </is>
      </c>
      <c r="AM2107" t="inlineStr">
        <is>
          <t>Order Amount Mismatch (POS&gt;3PO)</t>
        </is>
      </c>
      <c r="AN2107" t="n">
        <v>15.29</v>
      </c>
      <c r="AO2107" t="n">
        <f>ROUND(P2107*100/H2107,2)</f>
        <v>0.0</v>
      </c>
      <c r="AP2107" t="n">
        <f>ROUND(Q2107*100/I2107,2)</f>
        <v>0.0</v>
      </c>
      <c r="AQ2107"/>
      <c r="AR2107"/>
      <c r="AS2107" t="n">
        <v>0.0</v>
      </c>
    </row>
    <row r="2108">
      <c r="A2108" s="1" t="n">
        <v>45236.0</v>
      </c>
      <c r="B2108" s="2" t="n">
        <v>45236.96435185185</v>
      </c>
      <c r="C2108" t="inlineStr">
        <is>
          <t>3140094012086707</t>
        </is>
      </c>
      <c r="D2108" t="inlineStr">
        <is>
          <t>POS0012</t>
        </is>
      </c>
      <c r="E2108" t="inlineStr">
        <is>
          <t>22</t>
        </is>
      </c>
      <c r="F2108" t="inlineStr">
        <is>
          <t>0094</t>
        </is>
      </c>
      <c r="G2108" t="inlineStr">
        <is>
          <t>5322203506</t>
        </is>
      </c>
      <c r="H2108" t="n">
        <v>243.0</v>
      </c>
      <c r="I2108" t="n">
        <v>231.43</v>
      </c>
      <c r="J2108" t="n">
        <v>194.29</v>
      </c>
      <c r="K2108" t="inlineStr">
        <is>
          <t>sale</t>
        </is>
      </c>
      <c r="L2108" t="inlineStr">
        <is>
          <t/>
        </is>
      </c>
      <c r="M2108" t="inlineStr">
        <is>
          <t/>
        </is>
      </c>
      <c r="N2108" t="n">
        <v>0.0</v>
      </c>
      <c r="O2108" t="n">
        <v>0.0</v>
      </c>
      <c r="P2108" t="n">
        <v>184.27</v>
      </c>
      <c r="Q2108" t="n">
        <v>184.26</v>
      </c>
      <c r="R2108" t="n">
        <v>37.14</v>
      </c>
      <c r="S2108" t="n">
        <v>37.14</v>
      </c>
      <c r="T2108" t="n">
        <v>2.31</v>
      </c>
      <c r="U2108" t="n">
        <v>2.31</v>
      </c>
      <c r="V2108" t="n">
        <v>34.97</v>
      </c>
      <c r="W2108" t="n">
        <v>34.97</v>
      </c>
      <c r="X2108" t="n">
        <v>3.04</v>
      </c>
      <c r="Y2108" t="n">
        <v>3.04</v>
      </c>
      <c r="Z2108" t="n">
        <v>6.84</v>
      </c>
      <c r="AA2108" t="n">
        <v>6.84</v>
      </c>
      <c r="AB2108" t="n">
        <v>11.58</v>
      </c>
      <c r="AC2108" t="n">
        <v>11.57</v>
      </c>
      <c r="AD2108" t="n">
        <v>11.569999999999993</v>
      </c>
      <c r="AE2108" t="n">
        <v>0.010000000000019327</v>
      </c>
      <c r="AF2108" t="n">
        <v>0.0</v>
      </c>
      <c r="AG2108" t="n">
        <v>0.0</v>
      </c>
      <c r="AH2108" t="n">
        <v>0.0</v>
      </c>
      <c r="AI2108" t="n">
        <v>0.0</v>
      </c>
      <c r="AJ2108" t="n">
        <v>0.0</v>
      </c>
      <c r="AK2108" t="n">
        <v>0.009999999999999787</v>
      </c>
      <c r="AL2108" t="inlineStr">
        <is>
          <t>unreconciled</t>
        </is>
      </c>
      <c r="AM2108" t="inlineStr">
        <is>
          <t>Order Amount Mismatch (POS&gt;3PO)</t>
        </is>
      </c>
      <c r="AN2108" t="n">
        <v>11.57</v>
      </c>
      <c r="AO2108" t="n">
        <f>ROUND(P2108*100/H2108,2)</f>
        <v>0.0</v>
      </c>
      <c r="AP2108" t="n">
        <f>ROUND(Q2108*100/I2108,2)</f>
        <v>0.0</v>
      </c>
      <c r="AQ2108"/>
      <c r="AR2108"/>
      <c r="AS2108" t="n">
        <v>0.0</v>
      </c>
    </row>
    <row r="2109">
      <c r="A2109" s="1" t="n">
        <v>45236.0</v>
      </c>
      <c r="B2109" s="2" t="n">
        <v>45236.96892361111</v>
      </c>
      <c r="C2109" t="inlineStr">
        <is>
          <t>3140094012086709</t>
        </is>
      </c>
      <c r="D2109" t="inlineStr">
        <is>
          <t>POS0012</t>
        </is>
      </c>
      <c r="E2109" t="inlineStr">
        <is>
          <t>24</t>
        </is>
      </c>
      <c r="F2109" t="inlineStr">
        <is>
          <t>0094</t>
        </is>
      </c>
      <c r="G2109" t="inlineStr">
        <is>
          <t>5322214030</t>
        </is>
      </c>
      <c r="H2109" t="n">
        <v>373.0</v>
      </c>
      <c r="I2109" t="n">
        <v>355.23</v>
      </c>
      <c r="J2109" t="n">
        <v>318.09</v>
      </c>
      <c r="K2109" t="inlineStr">
        <is>
          <t>sale</t>
        </is>
      </c>
      <c r="L2109" t="inlineStr">
        <is>
          <t/>
        </is>
      </c>
      <c r="M2109" t="inlineStr">
        <is>
          <t/>
        </is>
      </c>
      <c r="N2109" t="n">
        <v>0.0</v>
      </c>
      <c r="O2109" t="n">
        <v>0.0</v>
      </c>
      <c r="P2109" t="n">
        <v>278.61</v>
      </c>
      <c r="Q2109" t="n">
        <v>278.59</v>
      </c>
      <c r="R2109" t="n">
        <v>37.14</v>
      </c>
      <c r="S2109" t="n">
        <v>37.14</v>
      </c>
      <c r="T2109" t="n">
        <v>3.55</v>
      </c>
      <c r="U2109" t="n">
        <v>3.55</v>
      </c>
      <c r="V2109" t="n">
        <v>57.26</v>
      </c>
      <c r="W2109" t="n">
        <v>57.26</v>
      </c>
      <c r="X2109" t="n">
        <v>4.66</v>
      </c>
      <c r="Y2109" t="n">
        <v>4.66</v>
      </c>
      <c r="Z2109" t="n">
        <v>11.15</v>
      </c>
      <c r="AA2109" t="n">
        <v>11.15</v>
      </c>
      <c r="AB2109" t="n">
        <v>17.76</v>
      </c>
      <c r="AC2109" t="n">
        <v>17.76</v>
      </c>
      <c r="AD2109" t="n">
        <v>17.769999999999982</v>
      </c>
      <c r="AE2109" t="n">
        <v>0.020000000000038654</v>
      </c>
      <c r="AF2109" t="n">
        <v>0.0</v>
      </c>
      <c r="AG2109" t="n">
        <v>0.0</v>
      </c>
      <c r="AH2109" t="n">
        <v>0.0</v>
      </c>
      <c r="AI2109" t="n">
        <v>0.0</v>
      </c>
      <c r="AJ2109" t="n">
        <v>0.0</v>
      </c>
      <c r="AK2109" t="n">
        <v>0.0</v>
      </c>
      <c r="AL2109" t="inlineStr">
        <is>
          <t>unreconciled</t>
        </is>
      </c>
      <c r="AM2109" t="inlineStr">
        <is>
          <t>Order Amount Mismatch (POS&gt;3PO)</t>
        </is>
      </c>
      <c r="AN2109" t="n">
        <v>17.77</v>
      </c>
      <c r="AO2109" t="n">
        <f>ROUND(P2109*100/H2109,2)</f>
        <v>0.0</v>
      </c>
      <c r="AP2109" t="n">
        <f>ROUND(Q2109*100/I2109,2)</f>
        <v>0.0</v>
      </c>
      <c r="AQ2109"/>
      <c r="AR2109"/>
      <c r="AS2109" t="n">
        <v>0.0</v>
      </c>
    </row>
    <row r="2110">
      <c r="A2110" s="1" t="n">
        <v>45236.0</v>
      </c>
      <c r="B2110" s="2" t="n">
        <v>45236.76571759259</v>
      </c>
      <c r="C2110" t="inlineStr">
        <is>
          <t>3140023012060066</t>
        </is>
      </c>
      <c r="D2110" t="inlineStr">
        <is>
          <t>POS0012</t>
        </is>
      </c>
      <c r="E2110" t="inlineStr">
        <is>
          <t>57</t>
        </is>
      </c>
      <c r="F2110" t="inlineStr">
        <is>
          <t>0023</t>
        </is>
      </c>
      <c r="G2110" t="inlineStr">
        <is>
          <t>5322222150</t>
        </is>
      </c>
      <c r="H2110" t="n">
        <v>207.0</v>
      </c>
      <c r="I2110" t="n">
        <v>197.14</v>
      </c>
      <c r="J2110" t="n">
        <v>160.0</v>
      </c>
      <c r="K2110" t="inlineStr">
        <is>
          <t>sale</t>
        </is>
      </c>
      <c r="L2110" t="inlineStr">
        <is>
          <t/>
        </is>
      </c>
      <c r="M2110" t="inlineStr">
        <is>
          <t/>
        </is>
      </c>
      <c r="N2110" t="n">
        <v>0.0</v>
      </c>
      <c r="O2110" t="n">
        <v>0.0</v>
      </c>
      <c r="P2110" t="n">
        <v>158.13</v>
      </c>
      <c r="Q2110" t="n">
        <v>158.13</v>
      </c>
      <c r="R2110" t="n">
        <v>37.14</v>
      </c>
      <c r="S2110" t="n">
        <v>37.14</v>
      </c>
      <c r="T2110" t="n">
        <v>1.97</v>
      </c>
      <c r="U2110" t="n">
        <v>1.97</v>
      </c>
      <c r="V2110" t="n">
        <v>28.8</v>
      </c>
      <c r="W2110" t="n">
        <v>28.8</v>
      </c>
      <c r="X2110" t="n">
        <v>2.59</v>
      </c>
      <c r="Y2110" t="n">
        <v>2.59</v>
      </c>
      <c r="Z2110" t="n">
        <v>5.65</v>
      </c>
      <c r="AA2110" t="n">
        <v>5.65</v>
      </c>
      <c r="AB2110" t="n">
        <v>9.86</v>
      </c>
      <c r="AC2110" t="n">
        <v>9.86</v>
      </c>
      <c r="AD2110" t="n">
        <v>9.860000000000014</v>
      </c>
      <c r="AE2110" t="n">
        <v>0.0</v>
      </c>
      <c r="AF2110" t="n">
        <v>0.0</v>
      </c>
      <c r="AG2110" t="n">
        <v>0.0</v>
      </c>
      <c r="AH2110" t="n">
        <v>0.0</v>
      </c>
      <c r="AI2110" t="n">
        <v>0.0</v>
      </c>
      <c r="AJ2110" t="n">
        <v>0.0</v>
      </c>
      <c r="AK2110" t="n">
        <v>0.0</v>
      </c>
      <c r="AL2110" t="inlineStr">
        <is>
          <t>unreconciled</t>
        </is>
      </c>
      <c r="AM2110" t="inlineStr">
        <is>
          <t>Order Amount Mismatch (POS&gt;3PO)</t>
        </is>
      </c>
      <c r="AN2110" t="n">
        <v>9.86</v>
      </c>
      <c r="AO2110" t="n">
        <f>ROUND(P2110*100/H2110,2)</f>
        <v>0.0</v>
      </c>
      <c r="AP2110" t="n">
        <f>ROUND(Q2110*100/I2110,2)</f>
        <v>0.0</v>
      </c>
      <c r="AQ2110"/>
      <c r="AR2110"/>
      <c r="AS2110" t="n">
        <v>0.0</v>
      </c>
    </row>
    <row r="2111">
      <c r="A2111" s="1" t="n">
        <v>45236.0</v>
      </c>
      <c r="B2111" s="2" t="n">
        <v>45236.70681712963</v>
      </c>
      <c r="C2111" t="inlineStr">
        <is>
          <t>3140094012086536</t>
        </is>
      </c>
      <c r="D2111" t="inlineStr">
        <is>
          <t>POS0012</t>
        </is>
      </c>
      <c r="E2111" t="inlineStr">
        <is>
          <t>51</t>
        </is>
      </c>
      <c r="F2111" t="inlineStr">
        <is>
          <t>0094</t>
        </is>
      </c>
      <c r="G2111" t="inlineStr">
        <is>
          <t>5322233152</t>
        </is>
      </c>
      <c r="H2111" t="n">
        <v>338.0</v>
      </c>
      <c r="I2111" t="n">
        <v>321.91</v>
      </c>
      <c r="J2111" t="n">
        <v>284.77</v>
      </c>
      <c r="K2111" t="inlineStr">
        <is>
          <t>sale</t>
        </is>
      </c>
      <c r="L2111" t="inlineStr">
        <is>
          <t/>
        </is>
      </c>
      <c r="M2111" t="inlineStr">
        <is>
          <t/>
        </is>
      </c>
      <c r="N2111" t="n">
        <v>0.0</v>
      </c>
      <c r="O2111" t="n">
        <v>0.0</v>
      </c>
      <c r="P2111" t="n">
        <v>253.21</v>
      </c>
      <c r="Q2111" t="n">
        <v>253.19</v>
      </c>
      <c r="R2111" t="n">
        <v>37.14</v>
      </c>
      <c r="S2111" t="n">
        <v>37.14</v>
      </c>
      <c r="T2111" t="n">
        <v>3.22</v>
      </c>
      <c r="U2111" t="n">
        <v>3.22</v>
      </c>
      <c r="V2111" t="n">
        <v>51.26</v>
      </c>
      <c r="W2111" t="n">
        <v>51.26</v>
      </c>
      <c r="X2111" t="n">
        <v>4.23</v>
      </c>
      <c r="Y2111" t="n">
        <v>4.23</v>
      </c>
      <c r="Z2111" t="n">
        <v>9.99</v>
      </c>
      <c r="AA2111" t="n">
        <v>9.99</v>
      </c>
      <c r="AB2111" t="n">
        <v>16.1</v>
      </c>
      <c r="AC2111" t="n">
        <v>16.1</v>
      </c>
      <c r="AD2111" t="n">
        <v>16.089999999999975</v>
      </c>
      <c r="AE2111" t="n">
        <v>0.020000000000010232</v>
      </c>
      <c r="AF2111" t="n">
        <v>0.0</v>
      </c>
      <c r="AG2111" t="n">
        <v>0.0</v>
      </c>
      <c r="AH2111" t="n">
        <v>0.0</v>
      </c>
      <c r="AI2111" t="n">
        <v>0.0</v>
      </c>
      <c r="AJ2111" t="n">
        <v>0.0</v>
      </c>
      <c r="AK2111" t="n">
        <v>0.0</v>
      </c>
      <c r="AL2111" t="inlineStr">
        <is>
          <t>unreconciled</t>
        </is>
      </c>
      <c r="AM2111" t="inlineStr">
        <is>
          <t>Order Amount Mismatch (POS&gt;3PO)</t>
        </is>
      </c>
      <c r="AN2111" t="n">
        <v>16.09</v>
      </c>
      <c r="AO2111" t="n">
        <f>ROUND(P2111*100/H2111,2)</f>
        <v>0.0</v>
      </c>
      <c r="AP2111" t="n">
        <f>ROUND(Q2111*100/I2111,2)</f>
        <v>0.0</v>
      </c>
      <c r="AQ2111"/>
      <c r="AR2111"/>
      <c r="AS2111" t="n">
        <v>0.0</v>
      </c>
    </row>
    <row r="2112">
      <c r="A2112" s="1" t="n">
        <v>45236.0</v>
      </c>
      <c r="B2112" s="2" t="n">
        <v>45236.87678240741</v>
      </c>
      <c r="C2112" t="inlineStr">
        <is>
          <t>3140094012086648</t>
        </is>
      </c>
      <c r="D2112" t="inlineStr">
        <is>
          <t>POS0012</t>
        </is>
      </c>
      <c r="E2112" t="inlineStr">
        <is>
          <t>63</t>
        </is>
      </c>
      <c r="F2112" t="inlineStr">
        <is>
          <t>0094</t>
        </is>
      </c>
      <c r="G2112" t="inlineStr">
        <is>
          <t>5322237111</t>
        </is>
      </c>
      <c r="H2112" t="n">
        <v>539.0</v>
      </c>
      <c r="I2112" t="n">
        <v>513.3</v>
      </c>
      <c r="J2112" t="n">
        <v>476.16</v>
      </c>
      <c r="K2112" t="inlineStr">
        <is>
          <t>sale</t>
        </is>
      </c>
      <c r="L2112" t="inlineStr">
        <is>
          <t/>
        </is>
      </c>
      <c r="M2112" t="inlineStr">
        <is>
          <t/>
        </is>
      </c>
      <c r="N2112" t="n">
        <v>0.0</v>
      </c>
      <c r="O2112" t="n">
        <v>0.0</v>
      </c>
      <c r="P2112" t="n">
        <v>399.08</v>
      </c>
      <c r="Q2112" t="n">
        <v>399.07</v>
      </c>
      <c r="R2112" t="n">
        <v>37.14</v>
      </c>
      <c r="S2112" t="n">
        <v>37.14</v>
      </c>
      <c r="T2112" t="n">
        <v>5.13</v>
      </c>
      <c r="U2112" t="n">
        <v>5.13</v>
      </c>
      <c r="V2112" t="n">
        <v>85.71</v>
      </c>
      <c r="W2112" t="n">
        <v>85.71</v>
      </c>
      <c r="X2112" t="n">
        <v>6.74</v>
      </c>
      <c r="Y2112" t="n">
        <v>6.74</v>
      </c>
      <c r="Z2112" t="n">
        <v>16.64</v>
      </c>
      <c r="AA2112" t="n">
        <v>16.64</v>
      </c>
      <c r="AB2112" t="n">
        <v>25.66</v>
      </c>
      <c r="AC2112" t="n">
        <v>25.67</v>
      </c>
      <c r="AD2112" t="n">
        <v>25.700000000000045</v>
      </c>
      <c r="AE2112" t="n">
        <v>0.009999999999990905</v>
      </c>
      <c r="AF2112" t="n">
        <v>0.0</v>
      </c>
      <c r="AG2112" t="n">
        <v>0.0</v>
      </c>
      <c r="AH2112" t="n">
        <v>0.0</v>
      </c>
      <c r="AI2112" t="n">
        <v>0.0</v>
      </c>
      <c r="AJ2112" t="n">
        <v>0.0</v>
      </c>
      <c r="AK2112" t="n">
        <v>-0.010000000000001563</v>
      </c>
      <c r="AL2112" t="inlineStr">
        <is>
          <t>unreconciled</t>
        </is>
      </c>
      <c r="AM2112" t="inlineStr">
        <is>
          <t>Order Amount Mismatch (POS&gt;3PO)</t>
        </is>
      </c>
      <c r="AN2112" t="n">
        <v>25.7</v>
      </c>
      <c r="AO2112" t="n">
        <f>ROUND(P2112*100/H2112,2)</f>
        <v>0.0</v>
      </c>
      <c r="AP2112" t="n">
        <f>ROUND(Q2112*100/I2112,2)</f>
        <v>0.0</v>
      </c>
      <c r="AQ2112"/>
      <c r="AR2112"/>
      <c r="AS2112" t="n">
        <v>0.0</v>
      </c>
    </row>
    <row r="2113">
      <c r="A2113" s="1" t="n">
        <v>45236.0</v>
      </c>
      <c r="B2113" s="2" t="n">
        <v>45236.729479166665</v>
      </c>
      <c r="C2113" t="inlineStr">
        <is>
          <t>3140094012086548</t>
        </is>
      </c>
      <c r="D2113" t="inlineStr">
        <is>
          <t>POS0012</t>
        </is>
      </c>
      <c r="E2113" t="inlineStr">
        <is>
          <t>63</t>
        </is>
      </c>
      <c r="F2113" t="inlineStr">
        <is>
          <t>0094</t>
        </is>
      </c>
      <c r="G2113" t="inlineStr">
        <is>
          <t>5322251096</t>
        </is>
      </c>
      <c r="H2113" t="n">
        <v>339.0</v>
      </c>
      <c r="I2113" t="n">
        <v>322.86</v>
      </c>
      <c r="J2113" t="n">
        <v>285.72</v>
      </c>
      <c r="K2113" t="inlineStr">
        <is>
          <t>sale</t>
        </is>
      </c>
      <c r="L2113" t="inlineStr">
        <is>
          <t/>
        </is>
      </c>
      <c r="M2113" t="inlineStr">
        <is>
          <t/>
        </is>
      </c>
      <c r="N2113" t="n">
        <v>0.0</v>
      </c>
      <c r="O2113" t="n">
        <v>0.0</v>
      </c>
      <c r="P2113" t="n">
        <v>253.94</v>
      </c>
      <c r="Q2113" t="n">
        <v>253.94</v>
      </c>
      <c r="R2113" t="n">
        <v>37.14</v>
      </c>
      <c r="S2113" t="n">
        <v>37.14</v>
      </c>
      <c r="T2113" t="n">
        <v>3.23</v>
      </c>
      <c r="U2113" t="n">
        <v>3.23</v>
      </c>
      <c r="V2113" t="n">
        <v>51.43</v>
      </c>
      <c r="W2113" t="n">
        <v>51.43</v>
      </c>
      <c r="X2113" t="n">
        <v>4.24</v>
      </c>
      <c r="Y2113" t="n">
        <v>4.24</v>
      </c>
      <c r="Z2113" t="n">
        <v>10.02</v>
      </c>
      <c r="AA2113" t="n">
        <v>10.02</v>
      </c>
      <c r="AB2113" t="n">
        <v>16.14</v>
      </c>
      <c r="AC2113" t="n">
        <v>16.14</v>
      </c>
      <c r="AD2113" t="n">
        <v>16.139999999999986</v>
      </c>
      <c r="AE2113" t="n">
        <v>0.0</v>
      </c>
      <c r="AF2113" t="n">
        <v>0.0</v>
      </c>
      <c r="AG2113" t="n">
        <v>0.0</v>
      </c>
      <c r="AH2113" t="n">
        <v>0.0</v>
      </c>
      <c r="AI2113" t="n">
        <v>0.0</v>
      </c>
      <c r="AJ2113" t="n">
        <v>0.0</v>
      </c>
      <c r="AK2113" t="n">
        <v>0.0</v>
      </c>
      <c r="AL2113" t="inlineStr">
        <is>
          <t>unreconciled</t>
        </is>
      </c>
      <c r="AM2113" t="inlineStr">
        <is>
          <t>Order Amount Mismatch (POS&gt;3PO)</t>
        </is>
      </c>
      <c r="AN2113" t="n">
        <v>16.14</v>
      </c>
      <c r="AO2113" t="n">
        <f>ROUND(P2113*100/H2113,2)</f>
        <v>0.0</v>
      </c>
      <c r="AP2113" t="n">
        <f>ROUND(Q2113*100/I2113,2)</f>
        <v>0.0</v>
      </c>
      <c r="AQ2113"/>
      <c r="AR2113"/>
      <c r="AS2113" t="n">
        <v>0.0</v>
      </c>
    </row>
    <row r="2114">
      <c r="A2114" s="1" t="n">
        <v>45236.0</v>
      </c>
      <c r="B2114" s="2" t="n">
        <v>45236.93150462963</v>
      </c>
      <c r="C2114" t="inlineStr">
        <is>
          <t>3140094012086690</t>
        </is>
      </c>
      <c r="D2114" t="inlineStr">
        <is>
          <t>POS0012</t>
        </is>
      </c>
      <c r="E2114" t="inlineStr">
        <is>
          <t>05</t>
        </is>
      </c>
      <c r="F2114" t="inlineStr">
        <is>
          <t>0094</t>
        </is>
      </c>
      <c r="G2114" t="inlineStr">
        <is>
          <t>5322307352</t>
        </is>
      </c>
      <c r="H2114" t="n">
        <v>98.0</v>
      </c>
      <c r="I2114" t="n">
        <v>93.33</v>
      </c>
      <c r="J2114" t="n">
        <v>56.19</v>
      </c>
      <c r="K2114" t="inlineStr">
        <is>
          <t>sale</t>
        </is>
      </c>
      <c r="L2114" t="inlineStr">
        <is>
          <t/>
        </is>
      </c>
      <c r="M2114" t="inlineStr">
        <is>
          <t/>
        </is>
      </c>
      <c r="N2114" t="n">
        <v>0.0</v>
      </c>
      <c r="O2114" t="n">
        <v>0.0</v>
      </c>
      <c r="P2114" t="n">
        <v>79.02</v>
      </c>
      <c r="Q2114" t="n">
        <v>79.04</v>
      </c>
      <c r="R2114" t="n">
        <v>37.14</v>
      </c>
      <c r="S2114" t="n">
        <v>37.14</v>
      </c>
      <c r="T2114" t="n">
        <v>0.93</v>
      </c>
      <c r="U2114" t="n">
        <v>0.93</v>
      </c>
      <c r="V2114" t="n">
        <v>10.11</v>
      </c>
      <c r="W2114" t="n">
        <v>10.11</v>
      </c>
      <c r="X2114" t="n">
        <v>1.23</v>
      </c>
      <c r="Y2114" t="n">
        <v>1.22</v>
      </c>
      <c r="Z2114" t="n">
        <v>2.04</v>
      </c>
      <c r="AA2114" t="n">
        <v>2.04</v>
      </c>
      <c r="AB2114" t="n">
        <v>4.66</v>
      </c>
      <c r="AC2114" t="n">
        <v>4.67</v>
      </c>
      <c r="AD2114" t="n">
        <v>4.670000000000002</v>
      </c>
      <c r="AE2114" t="n">
        <v>-0.020000000000010232</v>
      </c>
      <c r="AF2114" t="n">
        <v>0.0</v>
      </c>
      <c r="AG2114" t="n">
        <v>0.0</v>
      </c>
      <c r="AH2114" t="n">
        <v>0.0</v>
      </c>
      <c r="AI2114" t="n">
        <v>0.010000000000000009</v>
      </c>
      <c r="AJ2114" t="n">
        <v>0.0</v>
      </c>
      <c r="AK2114" t="n">
        <v>-0.009999999999999787</v>
      </c>
      <c r="AL2114" t="inlineStr">
        <is>
          <t>unreconciled</t>
        </is>
      </c>
      <c r="AM2114" t="inlineStr">
        <is>
          <t>Order Amount Mismatch (POS&gt;3PO)</t>
        </is>
      </c>
      <c r="AN2114" t="n">
        <v>4.67</v>
      </c>
      <c r="AO2114" t="n">
        <f>ROUND(P2114*100/H2114,2)</f>
        <v>0.0</v>
      </c>
      <c r="AP2114" t="n">
        <f>ROUND(Q2114*100/I2114,2)</f>
        <v>0.0</v>
      </c>
      <c r="AQ2114"/>
      <c r="AR2114"/>
      <c r="AS2114" t="n">
        <v>0.0</v>
      </c>
    </row>
    <row r="2115">
      <c r="A2115" s="1" t="n">
        <v>45236.0</v>
      </c>
      <c r="B2115" s="2" t="n">
        <v>45236.83782407407</v>
      </c>
      <c r="C2115" t="inlineStr">
        <is>
          <t>3140094012086618</t>
        </is>
      </c>
      <c r="D2115" t="inlineStr">
        <is>
          <t>POS0012</t>
        </is>
      </c>
      <c r="E2115" t="inlineStr">
        <is>
          <t>33</t>
        </is>
      </c>
      <c r="F2115" t="inlineStr">
        <is>
          <t>0094</t>
        </is>
      </c>
      <c r="G2115" t="inlineStr">
        <is>
          <t>5322312030</t>
        </is>
      </c>
      <c r="H2115" t="n">
        <v>644.0</v>
      </c>
      <c r="I2115" t="n">
        <v>613.33</v>
      </c>
      <c r="J2115" t="n">
        <v>576.19</v>
      </c>
      <c r="K2115" t="inlineStr">
        <is>
          <t>sale</t>
        </is>
      </c>
      <c r="L2115" t="inlineStr">
        <is>
          <t/>
        </is>
      </c>
      <c r="M2115" t="inlineStr">
        <is>
          <t/>
        </is>
      </c>
      <c r="N2115" t="n">
        <v>0.0</v>
      </c>
      <c r="O2115" t="n">
        <v>0.0</v>
      </c>
      <c r="P2115" t="n">
        <v>475.32</v>
      </c>
      <c r="Q2115" t="n">
        <v>475.33</v>
      </c>
      <c r="R2115" t="n">
        <v>37.14</v>
      </c>
      <c r="S2115" t="n">
        <v>37.14</v>
      </c>
      <c r="T2115" t="n">
        <v>6.13</v>
      </c>
      <c r="U2115" t="n">
        <v>6.13</v>
      </c>
      <c r="V2115" t="n">
        <v>103.71</v>
      </c>
      <c r="W2115" t="n">
        <v>103.71</v>
      </c>
      <c r="X2115" t="n">
        <v>8.05</v>
      </c>
      <c r="Y2115" t="n">
        <v>8.05</v>
      </c>
      <c r="Z2115" t="n">
        <v>20.12</v>
      </c>
      <c r="AA2115" t="n">
        <v>20.12</v>
      </c>
      <c r="AB2115" t="n">
        <v>30.66</v>
      </c>
      <c r="AC2115" t="n">
        <v>30.67</v>
      </c>
      <c r="AD2115" t="n">
        <v>30.66999999999996</v>
      </c>
      <c r="AE2115" t="n">
        <v>-0.009999999999990905</v>
      </c>
      <c r="AF2115" t="n">
        <v>0.0</v>
      </c>
      <c r="AG2115" t="n">
        <v>0.0</v>
      </c>
      <c r="AH2115" t="n">
        <v>0.0</v>
      </c>
      <c r="AI2115" t="n">
        <v>0.0</v>
      </c>
      <c r="AJ2115" t="n">
        <v>0.0</v>
      </c>
      <c r="AK2115" t="n">
        <v>-0.010000000000001563</v>
      </c>
      <c r="AL2115" t="inlineStr">
        <is>
          <t>unreconciled</t>
        </is>
      </c>
      <c r="AM2115" t="inlineStr">
        <is>
          <t>Order Amount Mismatch (POS&gt;3PO)</t>
        </is>
      </c>
      <c r="AN2115" t="n">
        <v>30.67</v>
      </c>
      <c r="AO2115" t="n">
        <f>ROUND(P2115*100/H2115,2)</f>
        <v>0.0</v>
      </c>
      <c r="AP2115" t="n">
        <f>ROUND(Q2115*100/I2115,2)</f>
        <v>0.0</v>
      </c>
      <c r="AQ2115"/>
      <c r="AR2115"/>
      <c r="AS2115" t="n">
        <v>0.0</v>
      </c>
    </row>
    <row r="2116">
      <c r="A2116" s="1" t="n">
        <v>45236.0</v>
      </c>
      <c r="B2116" s="2" t="n">
        <v>45236.90164351852</v>
      </c>
      <c r="C2116" t="inlineStr">
        <is>
          <t>3140023012060113</t>
        </is>
      </c>
      <c r="D2116" t="inlineStr">
        <is>
          <t>POS0012</t>
        </is>
      </c>
      <c r="E2116" t="inlineStr">
        <is>
          <t>04</t>
        </is>
      </c>
      <c r="F2116" t="inlineStr">
        <is>
          <t>0023</t>
        </is>
      </c>
      <c r="G2116" t="inlineStr">
        <is>
          <t>5322344531</t>
        </is>
      </c>
      <c r="H2116" t="n">
        <v>546.0</v>
      </c>
      <c r="I2116" t="n">
        <v>519.99</v>
      </c>
      <c r="J2116" t="n">
        <v>482.85</v>
      </c>
      <c r="K2116" t="inlineStr">
        <is>
          <t>sale</t>
        </is>
      </c>
      <c r="L2116" t="inlineStr">
        <is>
          <t/>
        </is>
      </c>
      <c r="M2116" t="inlineStr">
        <is>
          <t/>
        </is>
      </c>
      <c r="N2116" t="n">
        <v>0.0</v>
      </c>
      <c r="O2116" t="n">
        <v>0.0</v>
      </c>
      <c r="P2116" t="n">
        <v>404.19</v>
      </c>
      <c r="Q2116" t="n">
        <v>404.17</v>
      </c>
      <c r="R2116" t="n">
        <v>37.14</v>
      </c>
      <c r="S2116" t="n">
        <v>37.14</v>
      </c>
      <c r="T2116" t="n">
        <v>5.2</v>
      </c>
      <c r="U2116" t="n">
        <v>5.2</v>
      </c>
      <c r="V2116" t="n">
        <v>86.91</v>
      </c>
      <c r="W2116" t="n">
        <v>86.91</v>
      </c>
      <c r="X2116" t="n">
        <v>6.82</v>
      </c>
      <c r="Y2116" t="n">
        <v>6.82</v>
      </c>
      <c r="Z2116" t="n">
        <v>16.87</v>
      </c>
      <c r="AA2116" t="n">
        <v>16.87</v>
      </c>
      <c r="AB2116" t="n">
        <v>26.0</v>
      </c>
      <c r="AC2116" t="n">
        <v>26.0</v>
      </c>
      <c r="AD2116" t="n">
        <v>26.00999999999999</v>
      </c>
      <c r="AE2116" t="n">
        <v>0.01999999999998181</v>
      </c>
      <c r="AF2116" t="n">
        <v>0.0</v>
      </c>
      <c r="AG2116" t="n">
        <v>0.0</v>
      </c>
      <c r="AH2116" t="n">
        <v>0.0</v>
      </c>
      <c r="AI2116" t="n">
        <v>0.0</v>
      </c>
      <c r="AJ2116" t="n">
        <v>0.0</v>
      </c>
      <c r="AK2116" t="n">
        <v>0.0</v>
      </c>
      <c r="AL2116" t="inlineStr">
        <is>
          <t>unreconciled</t>
        </is>
      </c>
      <c r="AM2116" t="inlineStr">
        <is>
          <t>Order Amount Mismatch (POS&gt;3PO)</t>
        </is>
      </c>
      <c r="AN2116" t="n">
        <v>26.01</v>
      </c>
      <c r="AO2116" t="n">
        <f>ROUND(P2116*100/H2116,2)</f>
        <v>0.0</v>
      </c>
      <c r="AP2116" t="n">
        <f>ROUND(Q2116*100/I2116,2)</f>
        <v>0.0</v>
      </c>
      <c r="AQ2116"/>
      <c r="AR2116"/>
      <c r="AS2116" t="n">
        <v>0.0</v>
      </c>
    </row>
    <row r="2117">
      <c r="A2117" s="1" t="n">
        <v>45236.0</v>
      </c>
      <c r="B2117" s="2" t="n">
        <v>45236.83212962963</v>
      </c>
      <c r="C2117" t="inlineStr">
        <is>
          <t>3140094012086613</t>
        </is>
      </c>
      <c r="D2117" t="inlineStr">
        <is>
          <t>POS0012</t>
        </is>
      </c>
      <c r="E2117" t="inlineStr">
        <is>
          <t>28</t>
        </is>
      </c>
      <c r="F2117" t="inlineStr">
        <is>
          <t>0094</t>
        </is>
      </c>
      <c r="G2117" t="inlineStr">
        <is>
          <t>5322460824</t>
        </is>
      </c>
      <c r="H2117" t="n">
        <v>403.0</v>
      </c>
      <c r="I2117" t="n">
        <v>383.8</v>
      </c>
      <c r="J2117" t="n">
        <v>346.66</v>
      </c>
      <c r="K2117" t="inlineStr">
        <is>
          <t>sale</t>
        </is>
      </c>
      <c r="L2117" t="inlineStr">
        <is>
          <t/>
        </is>
      </c>
      <c r="M2117" t="inlineStr">
        <is>
          <t/>
        </is>
      </c>
      <c r="N2117" t="n">
        <v>0.0</v>
      </c>
      <c r="O2117" t="n">
        <v>0.0</v>
      </c>
      <c r="P2117" t="n">
        <v>300.38</v>
      </c>
      <c r="Q2117" t="n">
        <v>300.37</v>
      </c>
      <c r="R2117" t="n">
        <v>37.14</v>
      </c>
      <c r="S2117" t="n">
        <v>37.14</v>
      </c>
      <c r="T2117" t="n">
        <v>3.84</v>
      </c>
      <c r="U2117" t="n">
        <v>3.84</v>
      </c>
      <c r="V2117" t="n">
        <v>62.4</v>
      </c>
      <c r="W2117" t="n">
        <v>62.4</v>
      </c>
      <c r="X2117" t="n">
        <v>5.04</v>
      </c>
      <c r="Y2117" t="n">
        <v>5.04</v>
      </c>
      <c r="Z2117" t="n">
        <v>12.14</v>
      </c>
      <c r="AA2117" t="n">
        <v>12.14</v>
      </c>
      <c r="AB2117" t="n">
        <v>19.2</v>
      </c>
      <c r="AC2117" t="n">
        <v>19.19</v>
      </c>
      <c r="AD2117" t="n">
        <v>19.19999999999999</v>
      </c>
      <c r="AE2117" t="n">
        <v>0.009999999999990905</v>
      </c>
      <c r="AF2117" t="n">
        <v>0.0</v>
      </c>
      <c r="AG2117" t="n">
        <v>0.0</v>
      </c>
      <c r="AH2117" t="n">
        <v>0.0</v>
      </c>
      <c r="AI2117" t="n">
        <v>0.0</v>
      </c>
      <c r="AJ2117" t="n">
        <v>0.0</v>
      </c>
      <c r="AK2117" t="n">
        <v>0.00999999999999801</v>
      </c>
      <c r="AL2117" t="inlineStr">
        <is>
          <t>unreconciled</t>
        </is>
      </c>
      <c r="AM2117" t="inlineStr">
        <is>
          <t>Order Amount Mismatch (POS&gt;3PO)</t>
        </is>
      </c>
      <c r="AN2117" t="n">
        <v>19.2</v>
      </c>
      <c r="AO2117" t="n">
        <f>ROUND(P2117*100/H2117,2)</f>
        <v>0.0</v>
      </c>
      <c r="AP2117" t="n">
        <f>ROUND(Q2117*100/I2117,2)</f>
        <v>0.0</v>
      </c>
      <c r="AQ2117"/>
      <c r="AR2117"/>
      <c r="AS2117" t="n">
        <v>0.0</v>
      </c>
    </row>
    <row r="2118">
      <c r="A2118" s="1" t="n">
        <v>45236.0</v>
      </c>
      <c r="B2118" s="2" t="n">
        <v>45236.87136574074</v>
      </c>
      <c r="C2118" t="inlineStr">
        <is>
          <t>3140094012086644</t>
        </is>
      </c>
      <c r="D2118" t="inlineStr">
        <is>
          <t>POS0012</t>
        </is>
      </c>
      <c r="E2118" t="inlineStr">
        <is>
          <t>59</t>
        </is>
      </c>
      <c r="F2118" t="inlineStr">
        <is>
          <t>0094</t>
        </is>
      </c>
      <c r="G2118" t="inlineStr">
        <is>
          <t>5322468638</t>
        </is>
      </c>
      <c r="H2118" t="n">
        <v>247.0</v>
      </c>
      <c r="I2118" t="n">
        <v>235.24</v>
      </c>
      <c r="J2118" t="n">
        <v>198.1</v>
      </c>
      <c r="K2118" t="inlineStr">
        <is>
          <t>sale</t>
        </is>
      </c>
      <c r="L2118" t="inlineStr">
        <is>
          <t/>
        </is>
      </c>
      <c r="M2118" t="inlineStr">
        <is>
          <t/>
        </is>
      </c>
      <c r="N2118" t="n">
        <v>0.0</v>
      </c>
      <c r="O2118" t="n">
        <v>0.0</v>
      </c>
      <c r="P2118" t="n">
        <v>187.16</v>
      </c>
      <c r="Q2118" t="n">
        <v>187.16</v>
      </c>
      <c r="R2118" t="n">
        <v>37.14</v>
      </c>
      <c r="S2118" t="n">
        <v>37.14</v>
      </c>
      <c r="T2118" t="n">
        <v>2.35</v>
      </c>
      <c r="U2118" t="n">
        <v>2.35</v>
      </c>
      <c r="V2118" t="n">
        <v>35.66</v>
      </c>
      <c r="W2118" t="n">
        <v>35.66</v>
      </c>
      <c r="X2118" t="n">
        <v>3.09</v>
      </c>
      <c r="Y2118" t="n">
        <v>3.09</v>
      </c>
      <c r="Z2118" t="n">
        <v>6.98</v>
      </c>
      <c r="AA2118" t="n">
        <v>6.98</v>
      </c>
      <c r="AB2118" t="n">
        <v>11.76</v>
      </c>
      <c r="AC2118" t="n">
        <v>11.76</v>
      </c>
      <c r="AD2118" t="n">
        <v>11.759999999999991</v>
      </c>
      <c r="AE2118" t="n">
        <v>0.0</v>
      </c>
      <c r="AF2118" t="n">
        <v>0.0</v>
      </c>
      <c r="AG2118" t="n">
        <v>0.0</v>
      </c>
      <c r="AH2118" t="n">
        <v>0.0</v>
      </c>
      <c r="AI2118" t="n">
        <v>0.0</v>
      </c>
      <c r="AJ2118" t="n">
        <v>0.0</v>
      </c>
      <c r="AK2118" t="n">
        <v>0.0</v>
      </c>
      <c r="AL2118" t="inlineStr">
        <is>
          <t>unreconciled</t>
        </is>
      </c>
      <c r="AM2118" t="inlineStr">
        <is>
          <t>Order Amount Mismatch (POS&gt;3PO)</t>
        </is>
      </c>
      <c r="AN2118" t="n">
        <v>11.76</v>
      </c>
      <c r="AO2118" t="n">
        <f>ROUND(P2118*100/H2118,2)</f>
        <v>0.0</v>
      </c>
      <c r="AP2118" t="n">
        <f>ROUND(Q2118*100/I2118,2)</f>
        <v>0.0</v>
      </c>
      <c r="AQ2118"/>
      <c r="AR2118"/>
      <c r="AS2118" t="n">
        <v>0.0</v>
      </c>
    </row>
    <row r="2119">
      <c r="A2119" s="1" t="n">
        <v>45236.0</v>
      </c>
      <c r="B2119" s="2" t="n">
        <v>45236.895150462966</v>
      </c>
      <c r="C2119" t="inlineStr">
        <is>
          <t>3140094012086661</t>
        </is>
      </c>
      <c r="D2119" t="inlineStr">
        <is>
          <t>POS0012</t>
        </is>
      </c>
      <c r="E2119" t="inlineStr">
        <is>
          <t>76</t>
        </is>
      </c>
      <c r="F2119" t="inlineStr">
        <is>
          <t>0094</t>
        </is>
      </c>
      <c r="G2119" t="inlineStr">
        <is>
          <t>5322490826</t>
        </is>
      </c>
      <c r="H2119" t="n">
        <v>105.0</v>
      </c>
      <c r="I2119" t="n">
        <v>100.0</v>
      </c>
      <c r="J2119" t="n">
        <v>62.86</v>
      </c>
      <c r="K2119" t="inlineStr">
        <is>
          <t>sale</t>
        </is>
      </c>
      <c r="L2119" t="inlineStr">
        <is>
          <t/>
        </is>
      </c>
      <c r="M2119" t="inlineStr">
        <is>
          <t/>
        </is>
      </c>
      <c r="N2119" t="n">
        <v>0.0</v>
      </c>
      <c r="O2119" t="n">
        <v>0.0</v>
      </c>
      <c r="P2119" t="n">
        <v>84.11</v>
      </c>
      <c r="Q2119" t="n">
        <v>84.1</v>
      </c>
      <c r="R2119" t="n">
        <v>37.14</v>
      </c>
      <c r="S2119" t="n">
        <v>37.14</v>
      </c>
      <c r="T2119" t="n">
        <v>1.0</v>
      </c>
      <c r="U2119" t="n">
        <v>1.0</v>
      </c>
      <c r="V2119" t="n">
        <v>11.31</v>
      </c>
      <c r="W2119" t="n">
        <v>11.31</v>
      </c>
      <c r="X2119" t="n">
        <v>1.31</v>
      </c>
      <c r="Y2119" t="n">
        <v>1.31</v>
      </c>
      <c r="Z2119" t="n">
        <v>2.27</v>
      </c>
      <c r="AA2119" t="n">
        <v>2.28</v>
      </c>
      <c r="AB2119" t="n">
        <v>5.0</v>
      </c>
      <c r="AC2119" t="n">
        <v>5.0</v>
      </c>
      <c r="AD2119" t="n">
        <v>5.0</v>
      </c>
      <c r="AE2119" t="n">
        <v>0.010000000000005116</v>
      </c>
      <c r="AF2119" t="n">
        <v>0.0</v>
      </c>
      <c r="AG2119" t="n">
        <v>0.0</v>
      </c>
      <c r="AH2119" t="n">
        <v>0.0</v>
      </c>
      <c r="AI2119" t="n">
        <v>0.0</v>
      </c>
      <c r="AJ2119" t="n">
        <v>-0.009999999999999787</v>
      </c>
      <c r="AK2119" t="n">
        <v>0.0</v>
      </c>
      <c r="AL2119" t="inlineStr">
        <is>
          <t>unreconciled</t>
        </is>
      </c>
      <c r="AM2119" t="inlineStr">
        <is>
          <t>Order Amount Mismatch (POS&gt;3PO)</t>
        </is>
      </c>
      <c r="AN2119" t="n">
        <v>5.0</v>
      </c>
      <c r="AO2119" t="n">
        <f>ROUND(P2119*100/H2119,2)</f>
        <v>0.0</v>
      </c>
      <c r="AP2119" t="n">
        <f>ROUND(Q2119*100/I2119,2)</f>
        <v>0.0</v>
      </c>
      <c r="AQ2119"/>
      <c r="AR2119"/>
      <c r="AS2119" t="n">
        <v>0.0</v>
      </c>
    </row>
    <row r="2120">
      <c r="A2120" s="1" t="n">
        <v>45236.0</v>
      </c>
      <c r="B2120" s="2" t="n">
        <v>45236.816030092596</v>
      </c>
      <c r="C2120" t="inlineStr">
        <is>
          <t>3140094012086602</t>
        </is>
      </c>
      <c r="D2120" t="inlineStr">
        <is>
          <t>POS0012</t>
        </is>
      </c>
      <c r="E2120" t="inlineStr">
        <is>
          <t>17</t>
        </is>
      </c>
      <c r="F2120" t="inlineStr">
        <is>
          <t>0094</t>
        </is>
      </c>
      <c r="G2120" t="inlineStr">
        <is>
          <t>5322500258</t>
        </is>
      </c>
      <c r="H2120" t="n">
        <v>268.0</v>
      </c>
      <c r="I2120" t="n">
        <v>255.24</v>
      </c>
      <c r="J2120" t="n">
        <v>218.1</v>
      </c>
      <c r="K2120" t="inlineStr">
        <is>
          <t>sale</t>
        </is>
      </c>
      <c r="L2120" t="inlineStr">
        <is>
          <t/>
        </is>
      </c>
      <c r="M2120" t="inlineStr">
        <is>
          <t/>
        </is>
      </c>
      <c r="N2120" t="n">
        <v>0.0</v>
      </c>
      <c r="O2120" t="n">
        <v>0.0</v>
      </c>
      <c r="P2120" t="n">
        <v>202.41</v>
      </c>
      <c r="Q2120" t="n">
        <v>202.41</v>
      </c>
      <c r="R2120" t="n">
        <v>37.14</v>
      </c>
      <c r="S2120" t="n">
        <v>37.14</v>
      </c>
      <c r="T2120" t="n">
        <v>2.55</v>
      </c>
      <c r="U2120" t="n">
        <v>2.55</v>
      </c>
      <c r="V2120" t="n">
        <v>39.26</v>
      </c>
      <c r="W2120" t="n">
        <v>39.26</v>
      </c>
      <c r="X2120" t="n">
        <v>3.35</v>
      </c>
      <c r="Y2120" t="n">
        <v>3.35</v>
      </c>
      <c r="Z2120" t="n">
        <v>7.67</v>
      </c>
      <c r="AA2120" t="n">
        <v>7.67</v>
      </c>
      <c r="AB2120" t="n">
        <v>12.76</v>
      </c>
      <c r="AC2120" t="n">
        <v>12.76</v>
      </c>
      <c r="AD2120" t="n">
        <v>12.759999999999991</v>
      </c>
      <c r="AE2120" t="n">
        <v>0.0</v>
      </c>
      <c r="AF2120" t="n">
        <v>0.0</v>
      </c>
      <c r="AG2120" t="n">
        <v>0.0</v>
      </c>
      <c r="AH2120" t="n">
        <v>0.0</v>
      </c>
      <c r="AI2120" t="n">
        <v>0.0</v>
      </c>
      <c r="AJ2120" t="n">
        <v>0.0</v>
      </c>
      <c r="AK2120" t="n">
        <v>0.0</v>
      </c>
      <c r="AL2120" t="inlineStr">
        <is>
          <t>unreconciled</t>
        </is>
      </c>
      <c r="AM2120" t="inlineStr">
        <is>
          <t>Order Amount Mismatch (POS&gt;3PO)</t>
        </is>
      </c>
      <c r="AN2120" t="n">
        <v>12.76</v>
      </c>
      <c r="AO2120" t="n">
        <f>ROUND(P2120*100/H2120,2)</f>
        <v>0.0</v>
      </c>
      <c r="AP2120" t="n">
        <f>ROUND(Q2120*100/I2120,2)</f>
        <v>0.0</v>
      </c>
      <c r="AQ2120"/>
      <c r="AR2120"/>
      <c r="AS2120" t="n">
        <v>0.0</v>
      </c>
    </row>
    <row r="2121">
      <c r="A2121" s="1" t="n">
        <v>45236.0</v>
      </c>
      <c r="B2121" s="2" t="n">
        <v>45236.991747685184</v>
      </c>
      <c r="C2121" t="inlineStr">
        <is>
          <t>3140023012060158</t>
        </is>
      </c>
      <c r="D2121" t="inlineStr">
        <is>
          <t>POS0012</t>
        </is>
      </c>
      <c r="E2121" t="inlineStr">
        <is>
          <t>49</t>
        </is>
      </c>
      <c r="F2121" t="inlineStr">
        <is>
          <t>0023</t>
        </is>
      </c>
      <c r="G2121" t="inlineStr">
        <is>
          <t>5322607059</t>
        </is>
      </c>
      <c r="H2121" t="n">
        <v>471.0</v>
      </c>
      <c r="I2121" t="n">
        <v>448.57</v>
      </c>
      <c r="J2121" t="n">
        <v>411.43</v>
      </c>
      <c r="K2121" t="inlineStr">
        <is>
          <t>sale</t>
        </is>
      </c>
      <c r="L2121" t="inlineStr">
        <is>
          <t/>
        </is>
      </c>
      <c r="M2121" t="inlineStr">
        <is>
          <t/>
        </is>
      </c>
      <c r="N2121" t="n">
        <v>0.0</v>
      </c>
      <c r="O2121" t="n">
        <v>0.0</v>
      </c>
      <c r="P2121" t="n">
        <v>349.74</v>
      </c>
      <c r="Q2121" t="n">
        <v>349.73</v>
      </c>
      <c r="R2121" t="n">
        <v>37.14</v>
      </c>
      <c r="S2121" t="n">
        <v>37.14</v>
      </c>
      <c r="T2121" t="n">
        <v>4.49</v>
      </c>
      <c r="U2121" t="n">
        <v>4.49</v>
      </c>
      <c r="V2121" t="n">
        <v>74.06</v>
      </c>
      <c r="W2121" t="n">
        <v>74.06</v>
      </c>
      <c r="X2121" t="n">
        <v>5.89</v>
      </c>
      <c r="Y2121" t="n">
        <v>5.89</v>
      </c>
      <c r="Z2121" t="n">
        <v>14.39</v>
      </c>
      <c r="AA2121" t="n">
        <v>14.39</v>
      </c>
      <c r="AB2121" t="n">
        <v>22.42</v>
      </c>
      <c r="AC2121" t="n">
        <v>22.43</v>
      </c>
      <c r="AD2121" t="n">
        <v>22.430000000000007</v>
      </c>
      <c r="AE2121" t="n">
        <v>0.009999999999990905</v>
      </c>
      <c r="AF2121" t="n">
        <v>0.0</v>
      </c>
      <c r="AG2121" t="n">
        <v>0.0</v>
      </c>
      <c r="AH2121" t="n">
        <v>0.0</v>
      </c>
      <c r="AI2121" t="n">
        <v>0.0</v>
      </c>
      <c r="AJ2121" t="n">
        <v>0.0</v>
      </c>
      <c r="AK2121" t="n">
        <v>-0.00999999999999801</v>
      </c>
      <c r="AL2121" t="inlineStr">
        <is>
          <t>unreconciled</t>
        </is>
      </c>
      <c r="AM2121" t="inlineStr">
        <is>
          <t>Order Amount Mismatch (POS&gt;3PO)</t>
        </is>
      </c>
      <c r="AN2121" t="n">
        <v>22.43</v>
      </c>
      <c r="AO2121" t="n">
        <f>ROUND(P2121*100/H2121,2)</f>
        <v>0.0</v>
      </c>
      <c r="AP2121" t="n">
        <f>ROUND(Q2121*100/I2121,2)</f>
        <v>0.0</v>
      </c>
      <c r="AQ2121"/>
      <c r="AR2121"/>
      <c r="AS2121" t="n">
        <v>0.0</v>
      </c>
    </row>
    <row r="2122">
      <c r="A2122" s="1" t="n">
        <v>45236.0</v>
      </c>
      <c r="B2122" s="2" t="n">
        <v>45236.85644675926</v>
      </c>
      <c r="C2122" t="inlineStr">
        <is>
          <t>3140023012060093</t>
        </is>
      </c>
      <c r="D2122" t="inlineStr">
        <is>
          <t>POS0012</t>
        </is>
      </c>
      <c r="E2122" t="inlineStr">
        <is>
          <t>84</t>
        </is>
      </c>
      <c r="F2122" t="inlineStr">
        <is>
          <t>0023</t>
        </is>
      </c>
      <c r="G2122" t="inlineStr">
        <is>
          <t>5322616896</t>
        </is>
      </c>
      <c r="H2122" t="n">
        <v>279.0</v>
      </c>
      <c r="I2122" t="n">
        <v>265.72</v>
      </c>
      <c r="J2122" t="n">
        <v>228.58</v>
      </c>
      <c r="K2122" t="inlineStr">
        <is>
          <t>sale</t>
        </is>
      </c>
      <c r="L2122" t="inlineStr">
        <is>
          <t/>
        </is>
      </c>
      <c r="M2122" t="inlineStr">
        <is>
          <t/>
        </is>
      </c>
      <c r="N2122" t="n">
        <v>0.0</v>
      </c>
      <c r="O2122" t="n">
        <v>0.0</v>
      </c>
      <c r="P2122" t="n">
        <v>210.4</v>
      </c>
      <c r="Q2122" t="n">
        <v>210.38</v>
      </c>
      <c r="R2122" t="n">
        <v>37.14</v>
      </c>
      <c r="S2122" t="n">
        <v>37.14</v>
      </c>
      <c r="T2122" t="n">
        <v>2.66</v>
      </c>
      <c r="U2122" t="n">
        <v>2.66</v>
      </c>
      <c r="V2122" t="n">
        <v>41.14</v>
      </c>
      <c r="W2122" t="n">
        <v>41.14</v>
      </c>
      <c r="X2122" t="n">
        <v>3.49</v>
      </c>
      <c r="Y2122" t="n">
        <v>3.49</v>
      </c>
      <c r="Z2122" t="n">
        <v>8.03</v>
      </c>
      <c r="AA2122" t="n">
        <v>8.04</v>
      </c>
      <c r="AB2122" t="n">
        <v>13.28</v>
      </c>
      <c r="AC2122" t="n">
        <v>13.29</v>
      </c>
      <c r="AD2122" t="n">
        <v>13.279999999999973</v>
      </c>
      <c r="AE2122" t="n">
        <v>0.020000000000010232</v>
      </c>
      <c r="AF2122" t="n">
        <v>0.0</v>
      </c>
      <c r="AG2122" t="n">
        <v>0.0</v>
      </c>
      <c r="AH2122" t="n">
        <v>0.0</v>
      </c>
      <c r="AI2122" t="n">
        <v>0.0</v>
      </c>
      <c r="AJ2122" t="n">
        <v>-0.009999999999999787</v>
      </c>
      <c r="AK2122" t="n">
        <v>-0.009999999999999787</v>
      </c>
      <c r="AL2122" t="inlineStr">
        <is>
          <t>unreconciled</t>
        </is>
      </c>
      <c r="AM2122" t="inlineStr">
        <is>
          <t>Order Amount Mismatch (POS&gt;3PO)</t>
        </is>
      </c>
      <c r="AN2122" t="n">
        <v>13.28</v>
      </c>
      <c r="AO2122" t="n">
        <f>ROUND(P2122*100/H2122,2)</f>
        <v>0.0</v>
      </c>
      <c r="AP2122" t="n">
        <f>ROUND(Q2122*100/I2122,2)</f>
        <v>0.0</v>
      </c>
      <c r="AQ2122"/>
      <c r="AR2122"/>
      <c r="AS2122" t="n">
        <v>0.0</v>
      </c>
    </row>
    <row r="2123">
      <c r="A2123" s="1" t="n">
        <v>45236.0</v>
      </c>
      <c r="B2123" s="2" t="n">
        <v>45236.933854166666</v>
      </c>
      <c r="C2123" t="inlineStr">
        <is>
          <t>3140094012086691</t>
        </is>
      </c>
      <c r="D2123" t="inlineStr">
        <is>
          <t>POS0012</t>
        </is>
      </c>
      <c r="E2123" t="inlineStr">
        <is>
          <t>06</t>
        </is>
      </c>
      <c r="F2123" t="inlineStr">
        <is>
          <t>0094</t>
        </is>
      </c>
      <c r="G2123" t="inlineStr">
        <is>
          <t>5322665642</t>
        </is>
      </c>
      <c r="H2123" t="n">
        <v>767.0</v>
      </c>
      <c r="I2123" t="n">
        <v>730.46</v>
      </c>
      <c r="J2123" t="n">
        <v>693.32</v>
      </c>
      <c r="K2123" t="inlineStr">
        <is>
          <t>sale</t>
        </is>
      </c>
      <c r="L2123" t="inlineStr">
        <is>
          <t/>
        </is>
      </c>
      <c r="M2123" t="inlineStr">
        <is>
          <t/>
        </is>
      </c>
      <c r="N2123" t="n">
        <v>0.0</v>
      </c>
      <c r="O2123" t="n">
        <v>0.0</v>
      </c>
      <c r="P2123" t="n">
        <v>564.58</v>
      </c>
      <c r="Q2123" t="n">
        <v>564.58</v>
      </c>
      <c r="R2123" t="n">
        <v>37.14</v>
      </c>
      <c r="S2123" t="n">
        <v>37.14</v>
      </c>
      <c r="T2123" t="n">
        <v>7.3</v>
      </c>
      <c r="U2123" t="n">
        <v>7.3</v>
      </c>
      <c r="V2123" t="n">
        <v>124.8</v>
      </c>
      <c r="W2123" t="n">
        <v>124.8</v>
      </c>
      <c r="X2123" t="n">
        <v>9.59</v>
      </c>
      <c r="Y2123" t="n">
        <v>9.59</v>
      </c>
      <c r="Z2123" t="n">
        <v>24.19</v>
      </c>
      <c r="AA2123" t="n">
        <v>24.19</v>
      </c>
      <c r="AB2123" t="n">
        <v>36.52</v>
      </c>
      <c r="AC2123" t="n">
        <v>36.52</v>
      </c>
      <c r="AD2123" t="n">
        <v>36.539999999999964</v>
      </c>
      <c r="AE2123" t="n">
        <v>0.0</v>
      </c>
      <c r="AF2123" t="n">
        <v>0.0</v>
      </c>
      <c r="AG2123" t="n">
        <v>0.0</v>
      </c>
      <c r="AH2123" t="n">
        <v>0.0</v>
      </c>
      <c r="AI2123" t="n">
        <v>0.0</v>
      </c>
      <c r="AJ2123" t="n">
        <v>0.0</v>
      </c>
      <c r="AK2123" t="n">
        <v>0.0</v>
      </c>
      <c r="AL2123" t="inlineStr">
        <is>
          <t>unreconciled</t>
        </is>
      </c>
      <c r="AM2123" t="inlineStr">
        <is>
          <t>Order Amount Mismatch (POS&gt;3PO)</t>
        </is>
      </c>
      <c r="AN2123" t="n">
        <v>36.54</v>
      </c>
      <c r="AO2123" t="n">
        <f>ROUND(P2123*100/H2123,2)</f>
        <v>0.0</v>
      </c>
      <c r="AP2123" t="n">
        <f>ROUND(Q2123*100/I2123,2)</f>
        <v>0.0</v>
      </c>
      <c r="AQ2123"/>
      <c r="AR2123"/>
      <c r="AS2123" t="n">
        <v>0.0</v>
      </c>
    </row>
    <row r="2124">
      <c r="A2124" s="1" t="n">
        <v>45236.0</v>
      </c>
      <c r="B2124" s="2" t="n">
        <v>45236.971967592595</v>
      </c>
      <c r="C2124" t="inlineStr">
        <is>
          <t>3140023012060143</t>
        </is>
      </c>
      <c r="D2124" t="inlineStr">
        <is>
          <t>POS0012</t>
        </is>
      </c>
      <c r="E2124" t="inlineStr">
        <is>
          <t>34</t>
        </is>
      </c>
      <c r="F2124" t="inlineStr">
        <is>
          <t>0023</t>
        </is>
      </c>
      <c r="G2124" t="inlineStr">
        <is>
          <t>5322694799</t>
        </is>
      </c>
      <c r="H2124" t="n">
        <v>371.0</v>
      </c>
      <c r="I2124" t="n">
        <v>353.33</v>
      </c>
      <c r="J2124" t="n">
        <v>316.19</v>
      </c>
      <c r="K2124" t="inlineStr">
        <is>
          <t>sale</t>
        </is>
      </c>
      <c r="L2124" t="inlineStr">
        <is>
          <t/>
        </is>
      </c>
      <c r="M2124" t="inlineStr">
        <is>
          <t/>
        </is>
      </c>
      <c r="N2124" t="n">
        <v>0.0</v>
      </c>
      <c r="O2124" t="n">
        <v>0.0</v>
      </c>
      <c r="P2124" t="n">
        <v>277.17</v>
      </c>
      <c r="Q2124" t="n">
        <v>277.16</v>
      </c>
      <c r="R2124" t="n">
        <v>37.14</v>
      </c>
      <c r="S2124" t="n">
        <v>37.14</v>
      </c>
      <c r="T2124" t="n">
        <v>3.53</v>
      </c>
      <c r="U2124" t="n">
        <v>3.53</v>
      </c>
      <c r="V2124" t="n">
        <v>56.91</v>
      </c>
      <c r="W2124" t="n">
        <v>56.91</v>
      </c>
      <c r="X2124" t="n">
        <v>4.64</v>
      </c>
      <c r="Y2124" t="n">
        <v>4.64</v>
      </c>
      <c r="Z2124" t="n">
        <v>11.08</v>
      </c>
      <c r="AA2124" t="n">
        <v>11.08</v>
      </c>
      <c r="AB2124" t="n">
        <v>17.66</v>
      </c>
      <c r="AC2124" t="n">
        <v>17.67</v>
      </c>
      <c r="AD2124" t="n">
        <v>17.670000000000016</v>
      </c>
      <c r="AE2124" t="n">
        <v>0.009999999999990905</v>
      </c>
      <c r="AF2124" t="n">
        <v>0.0</v>
      </c>
      <c r="AG2124" t="n">
        <v>0.0</v>
      </c>
      <c r="AH2124" t="n">
        <v>0.0</v>
      </c>
      <c r="AI2124" t="n">
        <v>0.0</v>
      </c>
      <c r="AJ2124" t="n">
        <v>0.0</v>
      </c>
      <c r="AK2124" t="n">
        <v>-0.010000000000001563</v>
      </c>
      <c r="AL2124" t="inlineStr">
        <is>
          <t>unreconciled</t>
        </is>
      </c>
      <c r="AM2124" t="inlineStr">
        <is>
          <t>Order Amount Mismatch (POS&gt;3PO)</t>
        </is>
      </c>
      <c r="AN2124" t="n">
        <v>17.67</v>
      </c>
      <c r="AO2124" t="n">
        <f>ROUND(P2124*100/H2124,2)</f>
        <v>0.0</v>
      </c>
      <c r="AP2124" t="n">
        <f>ROUND(Q2124*100/I2124,2)</f>
        <v>0.0</v>
      </c>
      <c r="AQ2124"/>
      <c r="AR2124"/>
      <c r="AS2124" t="n">
        <v>0.0</v>
      </c>
    </row>
    <row r="2125">
      <c r="A2125" s="1" t="n">
        <v>45236.0</v>
      </c>
      <c r="B2125" s="2" t="n">
        <v>45236.88263888889</v>
      </c>
      <c r="C2125" t="inlineStr">
        <is>
          <t>3140023012060107</t>
        </is>
      </c>
      <c r="D2125" t="inlineStr">
        <is>
          <t>POS0012</t>
        </is>
      </c>
      <c r="E2125" t="inlineStr">
        <is>
          <t>98</t>
        </is>
      </c>
      <c r="F2125" t="inlineStr">
        <is>
          <t>0023</t>
        </is>
      </c>
      <c r="G2125" t="inlineStr">
        <is>
          <t>5322711943</t>
        </is>
      </c>
      <c r="H2125" t="n">
        <v>250.99999999999997</v>
      </c>
      <c r="I2125" t="n">
        <v>239.04</v>
      </c>
      <c r="J2125" t="n">
        <v>201.9</v>
      </c>
      <c r="K2125" t="inlineStr">
        <is>
          <t>sale</t>
        </is>
      </c>
      <c r="L2125" t="inlineStr">
        <is>
          <t/>
        </is>
      </c>
      <c r="M2125" t="inlineStr">
        <is>
          <t/>
        </is>
      </c>
      <c r="N2125" t="n">
        <v>0.0</v>
      </c>
      <c r="O2125" t="n">
        <v>0.0</v>
      </c>
      <c r="P2125" t="n">
        <v>190.06</v>
      </c>
      <c r="Q2125" t="n">
        <v>190.05</v>
      </c>
      <c r="R2125" t="n">
        <v>37.14</v>
      </c>
      <c r="S2125" t="n">
        <v>37.14</v>
      </c>
      <c r="T2125" t="n">
        <v>2.39</v>
      </c>
      <c r="U2125" t="n">
        <v>2.39</v>
      </c>
      <c r="V2125" t="n">
        <v>36.34</v>
      </c>
      <c r="W2125" t="n">
        <v>36.34</v>
      </c>
      <c r="X2125" t="n">
        <v>3.14</v>
      </c>
      <c r="Y2125" t="n">
        <v>3.14</v>
      </c>
      <c r="Z2125" t="n">
        <v>7.11</v>
      </c>
      <c r="AA2125" t="n">
        <v>7.11</v>
      </c>
      <c r="AB2125" t="n">
        <v>11.96</v>
      </c>
      <c r="AC2125" t="n">
        <v>11.95</v>
      </c>
      <c r="AD2125" t="n">
        <v>11.95999999999998</v>
      </c>
      <c r="AE2125" t="n">
        <v>0.009999999999990905</v>
      </c>
      <c r="AF2125" t="n">
        <v>0.0</v>
      </c>
      <c r="AG2125" t="n">
        <v>0.0</v>
      </c>
      <c r="AH2125" t="n">
        <v>0.0</v>
      </c>
      <c r="AI2125" t="n">
        <v>0.0</v>
      </c>
      <c r="AJ2125" t="n">
        <v>0.0</v>
      </c>
      <c r="AK2125" t="n">
        <v>0.010000000000001563</v>
      </c>
      <c r="AL2125" t="inlineStr">
        <is>
          <t>unreconciled</t>
        </is>
      </c>
      <c r="AM2125" t="inlineStr">
        <is>
          <t>Order Amount Mismatch (POS&gt;3PO)</t>
        </is>
      </c>
      <c r="AN2125" t="n">
        <v>11.96</v>
      </c>
      <c r="AO2125" t="n">
        <f>ROUND(P2125*100/H2125,2)</f>
        <v>0.0</v>
      </c>
      <c r="AP2125" t="n">
        <f>ROUND(Q2125*100/I2125,2)</f>
        <v>0.0</v>
      </c>
      <c r="AQ2125"/>
      <c r="AR2125"/>
      <c r="AS2125" t="n">
        <v>0.0</v>
      </c>
    </row>
    <row r="2126">
      <c r="A2126" s="1" t="n">
        <v>45236.0</v>
      </c>
      <c r="B2126" s="2" t="n">
        <v>45236.873125</v>
      </c>
      <c r="C2126" t="inlineStr">
        <is>
          <t>3140023012060103</t>
        </is>
      </c>
      <c r="D2126" t="inlineStr">
        <is>
          <t>POS0012</t>
        </is>
      </c>
      <c r="E2126" t="inlineStr">
        <is>
          <t>94</t>
        </is>
      </c>
      <c r="F2126" t="inlineStr">
        <is>
          <t>0023</t>
        </is>
      </c>
      <c r="G2126" t="inlineStr">
        <is>
          <t>5322727873</t>
        </is>
      </c>
      <c r="H2126" t="n">
        <v>341.0</v>
      </c>
      <c r="I2126" t="n">
        <v>324.76</v>
      </c>
      <c r="J2126" t="n">
        <v>287.62</v>
      </c>
      <c r="K2126" t="inlineStr">
        <is>
          <t>sale</t>
        </is>
      </c>
      <c r="L2126" t="inlineStr">
        <is>
          <t/>
        </is>
      </c>
      <c r="M2126" t="inlineStr">
        <is>
          <t/>
        </is>
      </c>
      <c r="N2126" t="n">
        <v>0.0</v>
      </c>
      <c r="O2126" t="n">
        <v>0.0</v>
      </c>
      <c r="P2126" t="n">
        <v>255.39</v>
      </c>
      <c r="Q2126" t="n">
        <v>255.37</v>
      </c>
      <c r="R2126" t="n">
        <v>37.14</v>
      </c>
      <c r="S2126" t="n">
        <v>37.14</v>
      </c>
      <c r="T2126" t="n">
        <v>3.25</v>
      </c>
      <c r="U2126" t="n">
        <v>3.25</v>
      </c>
      <c r="V2126" t="n">
        <v>51.77</v>
      </c>
      <c r="W2126" t="n">
        <v>51.77</v>
      </c>
      <c r="X2126" t="n">
        <v>4.26</v>
      </c>
      <c r="Y2126" t="n">
        <v>4.26</v>
      </c>
      <c r="Z2126" t="n">
        <v>10.09</v>
      </c>
      <c r="AA2126" t="n">
        <v>10.09</v>
      </c>
      <c r="AB2126" t="n">
        <v>16.24</v>
      </c>
      <c r="AC2126" t="n">
        <v>16.24</v>
      </c>
      <c r="AD2126" t="n">
        <v>16.24000000000001</v>
      </c>
      <c r="AE2126" t="n">
        <v>0.01999999999998181</v>
      </c>
      <c r="AF2126" t="n">
        <v>0.0</v>
      </c>
      <c r="AG2126" t="n">
        <v>0.0</v>
      </c>
      <c r="AH2126" t="n">
        <v>0.0</v>
      </c>
      <c r="AI2126" t="n">
        <v>0.0</v>
      </c>
      <c r="AJ2126" t="n">
        <v>0.0</v>
      </c>
      <c r="AK2126" t="n">
        <v>0.0</v>
      </c>
      <c r="AL2126" t="inlineStr">
        <is>
          <t>unreconciled</t>
        </is>
      </c>
      <c r="AM2126" t="inlineStr">
        <is>
          <t>Order Amount Mismatch (POS&gt;3PO)</t>
        </is>
      </c>
      <c r="AN2126" t="n">
        <v>16.24</v>
      </c>
      <c r="AO2126" t="n">
        <f>ROUND(P2126*100/H2126,2)</f>
        <v>0.0</v>
      </c>
      <c r="AP2126" t="n">
        <f>ROUND(Q2126*100/I2126,2)</f>
        <v>0.0</v>
      </c>
      <c r="AQ2126"/>
      <c r="AR2126"/>
      <c r="AS2126" t="n">
        <v>0.0</v>
      </c>
    </row>
    <row r="2127">
      <c r="A2127" s="1" t="n">
        <v>45236.0</v>
      </c>
      <c r="B2127" s="2" t="n">
        <v>45236.85146990741</v>
      </c>
      <c r="C2127" t="inlineStr">
        <is>
          <t>3140094012086628</t>
        </is>
      </c>
      <c r="D2127" t="inlineStr">
        <is>
          <t>POS0012</t>
        </is>
      </c>
      <c r="E2127" t="inlineStr">
        <is>
          <t>43</t>
        </is>
      </c>
      <c r="F2127" t="inlineStr">
        <is>
          <t>0094</t>
        </is>
      </c>
      <c r="G2127" t="inlineStr">
        <is>
          <t>5322828317</t>
        </is>
      </c>
      <c r="H2127" t="n">
        <v>246.00000000000003</v>
      </c>
      <c r="I2127" t="n">
        <v>234.29</v>
      </c>
      <c r="J2127" t="n">
        <v>197.15</v>
      </c>
      <c r="K2127" t="inlineStr">
        <is>
          <t>sale</t>
        </is>
      </c>
      <c r="L2127" t="inlineStr">
        <is>
          <t/>
        </is>
      </c>
      <c r="M2127" t="inlineStr">
        <is>
          <t/>
        </is>
      </c>
      <c r="N2127" t="n">
        <v>0.0</v>
      </c>
      <c r="O2127" t="n">
        <v>0.0</v>
      </c>
      <c r="P2127" t="n">
        <v>186.44</v>
      </c>
      <c r="Q2127" t="n">
        <v>186.44</v>
      </c>
      <c r="R2127" t="n">
        <v>37.14</v>
      </c>
      <c r="S2127" t="n">
        <v>37.14</v>
      </c>
      <c r="T2127" t="n">
        <v>2.34</v>
      </c>
      <c r="U2127" t="n">
        <v>2.34</v>
      </c>
      <c r="V2127" t="n">
        <v>35.49</v>
      </c>
      <c r="W2127" t="n">
        <v>35.49</v>
      </c>
      <c r="X2127" t="n">
        <v>3.08</v>
      </c>
      <c r="Y2127" t="n">
        <v>3.08</v>
      </c>
      <c r="Z2127" t="n">
        <v>6.94</v>
      </c>
      <c r="AA2127" t="n">
        <v>6.94</v>
      </c>
      <c r="AB2127" t="n">
        <v>11.72</v>
      </c>
      <c r="AC2127" t="n">
        <v>11.72</v>
      </c>
      <c r="AD2127" t="n">
        <v>11.710000000000036</v>
      </c>
      <c r="AE2127" t="n">
        <v>0.0</v>
      </c>
      <c r="AF2127" t="n">
        <v>0.0</v>
      </c>
      <c r="AG2127" t="n">
        <v>0.0</v>
      </c>
      <c r="AH2127" t="n">
        <v>0.0</v>
      </c>
      <c r="AI2127" t="n">
        <v>0.0</v>
      </c>
      <c r="AJ2127" t="n">
        <v>0.0</v>
      </c>
      <c r="AK2127" t="n">
        <v>0.0</v>
      </c>
      <c r="AL2127" t="inlineStr">
        <is>
          <t>unreconciled</t>
        </is>
      </c>
      <c r="AM2127" t="inlineStr">
        <is>
          <t>Order Amount Mismatch (POS&gt;3PO)</t>
        </is>
      </c>
      <c r="AN2127" t="n">
        <v>11.71</v>
      </c>
      <c r="AO2127" t="n">
        <f>ROUND(P2127*100/H2127,2)</f>
        <v>0.0</v>
      </c>
      <c r="AP2127" t="n">
        <f>ROUND(Q2127*100/I2127,2)</f>
        <v>0.0</v>
      </c>
      <c r="AQ2127"/>
      <c r="AR2127"/>
      <c r="AS2127" t="n">
        <v>0.0</v>
      </c>
    </row>
    <row r="2128">
      <c r="A2128" s="1" t="n">
        <v>45236.0</v>
      </c>
      <c r="B2128" s="2" t="n">
        <v>45236.92738425926</v>
      </c>
      <c r="C2128" t="inlineStr">
        <is>
          <t>3140094012086687</t>
        </is>
      </c>
      <c r="D2128" t="inlineStr">
        <is>
          <t>POS0012</t>
        </is>
      </c>
      <c r="E2128" t="inlineStr">
        <is>
          <t>02</t>
        </is>
      </c>
      <c r="F2128" t="inlineStr">
        <is>
          <t>0094</t>
        </is>
      </c>
      <c r="G2128" t="inlineStr">
        <is>
          <t>5322977708</t>
        </is>
      </c>
      <c r="H2128" t="n">
        <v>585.0</v>
      </c>
      <c r="I2128" t="n">
        <v>519.99</v>
      </c>
      <c r="J2128" t="n">
        <v>519.99</v>
      </c>
      <c r="K2128" t="inlineStr">
        <is>
          <t>addition</t>
        </is>
      </c>
      <c r="L2128" t="inlineStr">
        <is>
          <t/>
        </is>
      </c>
      <c r="M2128" t="inlineStr">
        <is>
          <t/>
        </is>
      </c>
      <c r="N2128" t="n">
        <v>0.0</v>
      </c>
      <c r="O2128" t="n">
        <v>0.0</v>
      </c>
      <c r="P2128" t="n">
        <v>436.51</v>
      </c>
      <c r="Q2128" t="n">
        <v>432.48</v>
      </c>
      <c r="R2128" t="n">
        <v>37.14</v>
      </c>
      <c r="S2128" t="n">
        <v>0.0</v>
      </c>
      <c r="T2128" t="n">
        <v>0.0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27.86</v>
      </c>
      <c r="AC2128" t="n">
        <v>27.86</v>
      </c>
      <c r="AD2128" t="n">
        <v>65.00999999999999</v>
      </c>
      <c r="AE2128" t="n">
        <v>4.029999999999973</v>
      </c>
      <c r="AF2128" t="n">
        <v>37.14</v>
      </c>
      <c r="AG2128" t="n">
        <v>0.0</v>
      </c>
      <c r="AH2128" t="n">
        <v>0.0</v>
      </c>
      <c r="AI2128" t="n">
        <v>0.0</v>
      </c>
      <c r="AJ2128" t="n">
        <v>0.0</v>
      </c>
      <c r="AK2128" t="n">
        <v>0.0</v>
      </c>
      <c r="AL2128" t="inlineStr">
        <is>
          <t>unreconciled</t>
        </is>
      </c>
      <c r="AM2128" t="inlineStr">
        <is>
          <t>Packaging Charge Mismatch</t>
        </is>
      </c>
      <c r="AN2128" t="n">
        <v>37.14</v>
      </c>
      <c r="AO2128" t="n">
        <f>ROUND(P2128*100/H2128,2)</f>
        <v>0.0</v>
      </c>
      <c r="AP2128" t="n">
        <f>ROUND(Q2128*100/I2128,2)</f>
        <v>0.0</v>
      </c>
      <c r="AQ2128"/>
      <c r="AR2128"/>
      <c r="AS2128" t="n">
        <v>0.0</v>
      </c>
    </row>
    <row r="2129">
      <c r="A2129" s="1" t="n">
        <v>45236.0</v>
      </c>
      <c r="B2129" s="2" t="n">
        <v>45236.95724537037</v>
      </c>
      <c r="C2129" t="inlineStr">
        <is>
          <t>3140023012060134</t>
        </is>
      </c>
      <c r="D2129" t="inlineStr">
        <is>
          <t>POS0012</t>
        </is>
      </c>
      <c r="E2129" t="inlineStr">
        <is>
          <t>25</t>
        </is>
      </c>
      <c r="F2129" t="inlineStr">
        <is>
          <t>0023</t>
        </is>
      </c>
      <c r="G2129" t="inlineStr">
        <is>
          <t>5323011475</t>
        </is>
      </c>
      <c r="H2129" t="n">
        <v>399.0</v>
      </c>
      <c r="I2129" t="n">
        <v>379.99</v>
      </c>
      <c r="J2129" t="n">
        <v>342.85</v>
      </c>
      <c r="K2129" t="inlineStr">
        <is>
          <t>sale</t>
        </is>
      </c>
      <c r="L2129" t="inlineStr">
        <is>
          <t/>
        </is>
      </c>
      <c r="M2129" t="inlineStr">
        <is>
          <t/>
        </is>
      </c>
      <c r="N2129" t="n">
        <v>0.0</v>
      </c>
      <c r="O2129" t="n">
        <v>0.0</v>
      </c>
      <c r="P2129" t="n">
        <v>297.48</v>
      </c>
      <c r="Q2129" t="n">
        <v>297.48</v>
      </c>
      <c r="R2129" t="n">
        <v>37.14</v>
      </c>
      <c r="S2129" t="n">
        <v>37.14</v>
      </c>
      <c r="T2129" t="n">
        <v>3.8</v>
      </c>
      <c r="U2129" t="n">
        <v>3.8</v>
      </c>
      <c r="V2129" t="n">
        <v>61.71</v>
      </c>
      <c r="W2129" t="n">
        <v>61.71</v>
      </c>
      <c r="X2129" t="n">
        <v>4.99</v>
      </c>
      <c r="Y2129" t="n">
        <v>4.99</v>
      </c>
      <c r="Z2129" t="n">
        <v>12.01</v>
      </c>
      <c r="AA2129" t="n">
        <v>12.01</v>
      </c>
      <c r="AB2129" t="n">
        <v>19.0</v>
      </c>
      <c r="AC2129" t="n">
        <v>19.0</v>
      </c>
      <c r="AD2129" t="n">
        <v>19.00999999999999</v>
      </c>
      <c r="AE2129" t="n">
        <v>0.0</v>
      </c>
      <c r="AF2129" t="n">
        <v>0.0</v>
      </c>
      <c r="AG2129" t="n">
        <v>0.0</v>
      </c>
      <c r="AH2129" t="n">
        <v>0.0</v>
      </c>
      <c r="AI2129" t="n">
        <v>0.0</v>
      </c>
      <c r="AJ2129" t="n">
        <v>0.0</v>
      </c>
      <c r="AK2129" t="n">
        <v>0.0</v>
      </c>
      <c r="AL2129" t="inlineStr">
        <is>
          <t>unreconciled</t>
        </is>
      </c>
      <c r="AM2129" t="inlineStr">
        <is>
          <t>Order Amount Mismatch (POS&gt;3PO)</t>
        </is>
      </c>
      <c r="AN2129" t="n">
        <v>19.01</v>
      </c>
      <c r="AO2129" t="n">
        <f>ROUND(P2129*100/H2129,2)</f>
        <v>0.0</v>
      </c>
      <c r="AP2129" t="n">
        <f>ROUND(Q2129*100/I2129,2)</f>
        <v>0.0</v>
      </c>
      <c r="AQ2129"/>
      <c r="AR2129"/>
      <c r="AS2129" t="n">
        <v>0.0</v>
      </c>
    </row>
    <row r="2130">
      <c r="A2130" s="1" t="n">
        <v>45236.0</v>
      </c>
      <c r="B2130" s="2" t="n">
        <v>45236.993622685186</v>
      </c>
      <c r="C2130" t="inlineStr">
        <is>
          <t>3140094012086718</t>
        </is>
      </c>
      <c r="D2130" t="inlineStr">
        <is>
          <t>POS0012</t>
        </is>
      </c>
      <c r="E2130" t="inlineStr">
        <is>
          <t>33</t>
        </is>
      </c>
      <c r="F2130" t="inlineStr">
        <is>
          <t>0094</t>
        </is>
      </c>
      <c r="G2130" t="inlineStr">
        <is>
          <t>5323061720</t>
        </is>
      </c>
      <c r="H2130" t="n">
        <v>279.0</v>
      </c>
      <c r="I2130" t="n">
        <v>265.72</v>
      </c>
      <c r="J2130" t="n">
        <v>228.58</v>
      </c>
      <c r="K2130" t="inlineStr">
        <is>
          <t>sale</t>
        </is>
      </c>
      <c r="L2130" t="inlineStr">
        <is>
          <t/>
        </is>
      </c>
      <c r="M2130" t="inlineStr">
        <is>
          <t/>
        </is>
      </c>
      <c r="N2130" t="n">
        <v>0.0</v>
      </c>
      <c r="O2130" t="n">
        <v>0.0</v>
      </c>
      <c r="P2130" t="n">
        <v>210.4</v>
      </c>
      <c r="Q2130" t="n">
        <v>210.38</v>
      </c>
      <c r="R2130" t="n">
        <v>37.14</v>
      </c>
      <c r="S2130" t="n">
        <v>37.14</v>
      </c>
      <c r="T2130" t="n">
        <v>2.66</v>
      </c>
      <c r="U2130" t="n">
        <v>2.66</v>
      </c>
      <c r="V2130" t="n">
        <v>41.14</v>
      </c>
      <c r="W2130" t="n">
        <v>41.14</v>
      </c>
      <c r="X2130" t="n">
        <v>3.49</v>
      </c>
      <c r="Y2130" t="n">
        <v>3.49</v>
      </c>
      <c r="Z2130" t="n">
        <v>8.03</v>
      </c>
      <c r="AA2130" t="n">
        <v>8.04</v>
      </c>
      <c r="AB2130" t="n">
        <v>13.28</v>
      </c>
      <c r="AC2130" t="n">
        <v>13.29</v>
      </c>
      <c r="AD2130" t="n">
        <v>13.279999999999973</v>
      </c>
      <c r="AE2130" t="n">
        <v>0.020000000000010232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-0.009999999999999787</v>
      </c>
      <c r="AK2130" t="n">
        <v>-0.009999999999999787</v>
      </c>
      <c r="AL2130" t="inlineStr">
        <is>
          <t>unreconciled</t>
        </is>
      </c>
      <c r="AM2130" t="inlineStr">
        <is>
          <t>Order Amount Mismatch (POS&gt;3PO)</t>
        </is>
      </c>
      <c r="AN2130" t="n">
        <v>13.28</v>
      </c>
      <c r="AO2130" t="n">
        <f>ROUND(P2130*100/H2130,2)</f>
        <v>0.0</v>
      </c>
      <c r="AP2130" t="n">
        <f>ROUND(Q2130*100/I2130,2)</f>
        <v>0.0</v>
      </c>
      <c r="AQ2130"/>
      <c r="AR2130"/>
      <c r="AS2130" t="n">
        <v>0.0</v>
      </c>
    </row>
    <row r="2131">
      <c r="A2131" s="1" t="n">
        <v>45236.0</v>
      </c>
      <c r="B2131" s="2" t="n">
        <v>45236.91825231481</v>
      </c>
      <c r="C2131" t="inlineStr">
        <is>
          <t>3140023012060122</t>
        </is>
      </c>
      <c r="D2131" t="inlineStr">
        <is>
          <t>POS0012</t>
        </is>
      </c>
      <c r="E2131" t="inlineStr">
        <is>
          <t>13</t>
        </is>
      </c>
      <c r="F2131" t="inlineStr">
        <is>
          <t>0023</t>
        </is>
      </c>
      <c r="G2131" t="inlineStr">
        <is>
          <t>5323164517</t>
        </is>
      </c>
      <c r="H2131" t="n">
        <v>250.99999999999997</v>
      </c>
      <c r="I2131" t="n">
        <v>239.04</v>
      </c>
      <c r="J2131" t="n">
        <v>201.9</v>
      </c>
      <c r="K2131" t="inlineStr">
        <is>
          <t>sale</t>
        </is>
      </c>
      <c r="L2131" t="inlineStr">
        <is>
          <t/>
        </is>
      </c>
      <c r="M2131" t="inlineStr">
        <is>
          <t/>
        </is>
      </c>
      <c r="N2131" t="n">
        <v>0.0</v>
      </c>
      <c r="O2131" t="n">
        <v>0.0</v>
      </c>
      <c r="P2131" t="n">
        <v>190.06</v>
      </c>
      <c r="Q2131" t="n">
        <v>190.05</v>
      </c>
      <c r="R2131" t="n">
        <v>37.14</v>
      </c>
      <c r="S2131" t="n">
        <v>37.14</v>
      </c>
      <c r="T2131" t="n">
        <v>2.39</v>
      </c>
      <c r="U2131" t="n">
        <v>2.39</v>
      </c>
      <c r="V2131" t="n">
        <v>36.34</v>
      </c>
      <c r="W2131" t="n">
        <v>36.34</v>
      </c>
      <c r="X2131" t="n">
        <v>3.14</v>
      </c>
      <c r="Y2131" t="n">
        <v>3.14</v>
      </c>
      <c r="Z2131" t="n">
        <v>7.11</v>
      </c>
      <c r="AA2131" t="n">
        <v>7.11</v>
      </c>
      <c r="AB2131" t="n">
        <v>11.96</v>
      </c>
      <c r="AC2131" t="n">
        <v>11.95</v>
      </c>
      <c r="AD2131" t="n">
        <v>11.95999999999998</v>
      </c>
      <c r="AE2131" t="n">
        <v>0.009999999999990905</v>
      </c>
      <c r="AF2131" t="n">
        <v>0.0</v>
      </c>
      <c r="AG2131" t="n">
        <v>0.0</v>
      </c>
      <c r="AH2131" t="n">
        <v>0.0</v>
      </c>
      <c r="AI2131" t="n">
        <v>0.0</v>
      </c>
      <c r="AJ2131" t="n">
        <v>0.0</v>
      </c>
      <c r="AK2131" t="n">
        <v>0.010000000000001563</v>
      </c>
      <c r="AL2131" t="inlineStr">
        <is>
          <t>unreconciled</t>
        </is>
      </c>
      <c r="AM2131" t="inlineStr">
        <is>
          <t>Order Amount Mismatch (POS&gt;3PO)</t>
        </is>
      </c>
      <c r="AN2131" t="n">
        <v>11.96</v>
      </c>
      <c r="AO2131" t="n">
        <f>ROUND(P2131*100/H2131,2)</f>
        <v>0.0</v>
      </c>
      <c r="AP2131" t="n">
        <f>ROUND(Q2131*100/I2131,2)</f>
        <v>0.0</v>
      </c>
      <c r="AQ2131"/>
      <c r="AR2131"/>
      <c r="AS2131" t="n">
        <v>0.0</v>
      </c>
    </row>
    <row r="2132">
      <c r="A2132" s="1" t="n">
        <v>45236.0</v>
      </c>
      <c r="B2132" s="2" t="n">
        <v>45236.95412037037</v>
      </c>
      <c r="C2132" t="inlineStr">
        <is>
          <t>3140094012086702</t>
        </is>
      </c>
      <c r="D2132" t="inlineStr">
        <is>
          <t>POS0012</t>
        </is>
      </c>
      <c r="E2132" t="inlineStr">
        <is>
          <t>17</t>
        </is>
      </c>
      <c r="F2132" t="inlineStr">
        <is>
          <t>0094</t>
        </is>
      </c>
      <c r="G2132" t="inlineStr">
        <is>
          <t>5323170691</t>
        </is>
      </c>
      <c r="H2132" t="n">
        <v>268.0</v>
      </c>
      <c r="I2132" t="n">
        <v>255.24</v>
      </c>
      <c r="J2132" t="n">
        <v>218.1</v>
      </c>
      <c r="K2132" t="inlineStr">
        <is>
          <t>sale</t>
        </is>
      </c>
      <c r="L2132" t="inlineStr">
        <is>
          <t/>
        </is>
      </c>
      <c r="M2132" t="inlineStr">
        <is>
          <t/>
        </is>
      </c>
      <c r="N2132" t="n">
        <v>0.0</v>
      </c>
      <c r="O2132" t="n">
        <v>0.0</v>
      </c>
      <c r="P2132" t="n">
        <v>202.41</v>
      </c>
      <c r="Q2132" t="n">
        <v>202.39</v>
      </c>
      <c r="R2132" t="n">
        <v>37.14</v>
      </c>
      <c r="S2132" t="n">
        <v>37.14</v>
      </c>
      <c r="T2132" t="n">
        <v>2.55</v>
      </c>
      <c r="U2132" t="n">
        <v>2.55</v>
      </c>
      <c r="V2132" t="n">
        <v>39.26</v>
      </c>
      <c r="W2132" t="n">
        <v>39.26</v>
      </c>
      <c r="X2132" t="n">
        <v>3.35</v>
      </c>
      <c r="Y2132" t="n">
        <v>3.35</v>
      </c>
      <c r="Z2132" t="n">
        <v>7.67</v>
      </c>
      <c r="AA2132" t="n">
        <v>7.67</v>
      </c>
      <c r="AB2132" t="n">
        <v>12.76</v>
      </c>
      <c r="AC2132" t="n">
        <v>12.76</v>
      </c>
      <c r="AD2132" t="n">
        <v>12.759999999999991</v>
      </c>
      <c r="AE2132" t="n">
        <v>0.020000000000010232</v>
      </c>
      <c r="AF2132" t="n">
        <v>0.0</v>
      </c>
      <c r="AG2132" t="n">
        <v>0.0</v>
      </c>
      <c r="AH2132" t="n">
        <v>0.0</v>
      </c>
      <c r="AI2132" t="n">
        <v>0.0</v>
      </c>
      <c r="AJ2132" t="n">
        <v>0.0</v>
      </c>
      <c r="AK2132" t="n">
        <v>0.0</v>
      </c>
      <c r="AL2132" t="inlineStr">
        <is>
          <t>unreconciled</t>
        </is>
      </c>
      <c r="AM2132" t="inlineStr">
        <is>
          <t>Order Amount Mismatch (POS&gt;3PO)</t>
        </is>
      </c>
      <c r="AN2132" t="n">
        <v>12.76</v>
      </c>
      <c r="AO2132" t="n">
        <f>ROUND(P2132*100/H2132,2)</f>
        <v>0.0</v>
      </c>
      <c r="AP2132" t="n">
        <f>ROUND(Q2132*100/I2132,2)</f>
        <v>0.0</v>
      </c>
      <c r="AQ2132"/>
      <c r="AR2132"/>
      <c r="AS2132" t="n">
        <v>0.0</v>
      </c>
    </row>
    <row r="2133">
      <c r="A2133" s="1" t="n">
        <v>45236.0</v>
      </c>
      <c r="B2133" s="2" t="n">
        <v>45236.98025462963</v>
      </c>
      <c r="C2133" t="inlineStr">
        <is>
          <t>3140094012086714</t>
        </is>
      </c>
      <c r="D2133" t="inlineStr">
        <is>
          <t>POS0012</t>
        </is>
      </c>
      <c r="E2133" t="inlineStr">
        <is>
          <t>29</t>
        </is>
      </c>
      <c r="F2133" t="inlineStr">
        <is>
          <t>0094</t>
        </is>
      </c>
      <c r="G2133" t="inlineStr">
        <is>
          <t>5323191071</t>
        </is>
      </c>
      <c r="H2133" t="n">
        <v>494.0</v>
      </c>
      <c r="I2133" t="n">
        <v>470.48</v>
      </c>
      <c r="J2133" t="n">
        <v>433.34</v>
      </c>
      <c r="K2133" t="inlineStr">
        <is>
          <t>sale</t>
        </is>
      </c>
      <c r="L2133" t="inlineStr">
        <is>
          <t/>
        </is>
      </c>
      <c r="M2133" t="inlineStr">
        <is>
          <t/>
        </is>
      </c>
      <c r="N2133" t="n">
        <v>0.0</v>
      </c>
      <c r="O2133" t="n">
        <v>0.0</v>
      </c>
      <c r="P2133" t="n">
        <v>366.45</v>
      </c>
      <c r="Q2133" t="n">
        <v>366.44</v>
      </c>
      <c r="R2133" t="n">
        <v>37.14</v>
      </c>
      <c r="S2133" t="n">
        <v>37.14</v>
      </c>
      <c r="T2133" t="n">
        <v>4.7</v>
      </c>
      <c r="U2133" t="n">
        <v>4.7</v>
      </c>
      <c r="V2133" t="n">
        <v>78.0</v>
      </c>
      <c r="W2133" t="n">
        <v>78.0</v>
      </c>
      <c r="X2133" t="n">
        <v>6.18</v>
      </c>
      <c r="Y2133" t="n">
        <v>6.18</v>
      </c>
      <c r="Z2133" t="n">
        <v>15.15</v>
      </c>
      <c r="AA2133" t="n">
        <v>15.15</v>
      </c>
      <c r="AB2133" t="n">
        <v>23.52</v>
      </c>
      <c r="AC2133" t="n">
        <v>23.53</v>
      </c>
      <c r="AD2133" t="n">
        <v>23.519999999999982</v>
      </c>
      <c r="AE2133" t="n">
        <v>0.009999999999990905</v>
      </c>
      <c r="AF2133" t="n">
        <v>0.0</v>
      </c>
      <c r="AG2133" t="n">
        <v>0.0</v>
      </c>
      <c r="AH2133" t="n">
        <v>0.0</v>
      </c>
      <c r="AI2133" t="n">
        <v>0.0</v>
      </c>
      <c r="AJ2133" t="n">
        <v>0.0</v>
      </c>
      <c r="AK2133" t="n">
        <v>-0.010000000000001563</v>
      </c>
      <c r="AL2133" t="inlineStr">
        <is>
          <t>unreconciled</t>
        </is>
      </c>
      <c r="AM2133" t="inlineStr">
        <is>
          <t>Order Amount Mismatch (POS&gt;3PO)</t>
        </is>
      </c>
      <c r="AN2133" t="n">
        <v>23.52</v>
      </c>
      <c r="AO2133" t="n">
        <f>ROUND(P2133*100/H2133,2)</f>
        <v>0.0</v>
      </c>
      <c r="AP2133" t="n">
        <f>ROUND(Q2133*100/I2133,2)</f>
        <v>0.0</v>
      </c>
      <c r="AQ2133"/>
      <c r="AR2133"/>
      <c r="AS2133" t="n">
        <v>0.0</v>
      </c>
    </row>
    <row r="2134">
      <c r="A2134" s="1" t="n">
        <v>45236.0</v>
      </c>
      <c r="B2134" s="2" t="n">
        <v>45236.9858912037</v>
      </c>
      <c r="C2134" t="inlineStr">
        <is>
          <t>3140023012060155</t>
        </is>
      </c>
      <c r="D2134" t="inlineStr">
        <is>
          <t>POS0012</t>
        </is>
      </c>
      <c r="E2134" t="inlineStr">
        <is>
          <t>46</t>
        </is>
      </c>
      <c r="F2134" t="inlineStr">
        <is>
          <t>0023</t>
        </is>
      </c>
      <c r="G2134" t="inlineStr">
        <is>
          <t>5323401248</t>
        </is>
      </c>
      <c r="H2134" t="n">
        <v>541.0</v>
      </c>
      <c r="I2134" t="n">
        <v>515.24</v>
      </c>
      <c r="J2134" t="n">
        <v>478.1</v>
      </c>
      <c r="K2134" t="inlineStr">
        <is>
          <t>sale</t>
        </is>
      </c>
      <c r="L2134" t="inlineStr">
        <is>
          <t/>
        </is>
      </c>
      <c r="M2134" t="inlineStr">
        <is>
          <t/>
        </is>
      </c>
      <c r="N2134" t="n">
        <v>0.0</v>
      </c>
      <c r="O2134" t="n">
        <v>0.0</v>
      </c>
      <c r="P2134" t="n">
        <v>400.56</v>
      </c>
      <c r="Q2134" t="n">
        <v>400.54</v>
      </c>
      <c r="R2134" t="n">
        <v>37.14</v>
      </c>
      <c r="S2134" t="n">
        <v>37.14</v>
      </c>
      <c r="T2134" t="n">
        <v>5.15</v>
      </c>
      <c r="U2134" t="n">
        <v>5.15</v>
      </c>
      <c r="V2134" t="n">
        <v>86.06</v>
      </c>
      <c r="W2134" t="n">
        <v>86.06</v>
      </c>
      <c r="X2134" t="n">
        <v>6.76</v>
      </c>
      <c r="Y2134" t="n">
        <v>6.76</v>
      </c>
      <c r="Z2134" t="n">
        <v>16.71</v>
      </c>
      <c r="AA2134" t="n">
        <v>16.71</v>
      </c>
      <c r="AB2134" t="n">
        <v>25.76</v>
      </c>
      <c r="AC2134" t="n">
        <v>25.76</v>
      </c>
      <c r="AD2134" t="n">
        <v>25.75999999999999</v>
      </c>
      <c r="AE2134" t="n">
        <v>0.01999999999998181</v>
      </c>
      <c r="AF2134" t="n">
        <v>0.0</v>
      </c>
      <c r="AG2134" t="n">
        <v>0.0</v>
      </c>
      <c r="AH2134" t="n">
        <v>0.0</v>
      </c>
      <c r="AI2134" t="n">
        <v>0.0</v>
      </c>
      <c r="AJ2134" t="n">
        <v>0.0</v>
      </c>
      <c r="AK2134" t="n">
        <v>0.0</v>
      </c>
      <c r="AL2134" t="inlineStr">
        <is>
          <t>unreconciled</t>
        </is>
      </c>
      <c r="AM2134" t="inlineStr">
        <is>
          <t>Order Amount Mismatch (POS&gt;3PO)</t>
        </is>
      </c>
      <c r="AN2134" t="n">
        <v>25.76</v>
      </c>
      <c r="AO2134" t="n">
        <f>ROUND(P2134*100/H2134,2)</f>
        <v>0.0</v>
      </c>
      <c r="AP2134" t="n">
        <f>ROUND(Q2134*100/I2134,2)</f>
        <v>0.0</v>
      </c>
      <c r="AQ2134"/>
      <c r="AR2134"/>
      <c r="AS2134" t="n">
        <v>0.0</v>
      </c>
    </row>
    <row r="2135">
      <c r="A2135" s="1" t="n">
        <v>45231.0</v>
      </c>
      <c r="B2135" s="2" t="n">
        <v>45231.8971875</v>
      </c>
      <c r="C2135" t="inlineStr">
        <is>
          <t>3140115004061839</t>
        </is>
      </c>
      <c r="D2135" t="inlineStr">
        <is>
          <t>POS0004</t>
        </is>
      </c>
      <c r="E2135" t="inlineStr">
        <is>
          <t>61</t>
        </is>
      </c>
      <c r="F2135" t="inlineStr">
        <is>
          <t>0115</t>
        </is>
      </c>
      <c r="G2135" t="inlineStr">
        <is>
          <t>5272088283</t>
        </is>
      </c>
      <c r="H2135" t="n">
        <v>465.0</v>
      </c>
      <c r="AL2135" t="inlineStr">
        <is>
          <t>unreconciled</t>
        </is>
      </c>
      <c r="AM2135" t="inlineStr">
        <is>
          <t>Order Not found in 3PO</t>
        </is>
      </c>
      <c r="AN2135" t="n">
        <v>465.0</v>
      </c>
    </row>
    <row r="2136">
      <c r="A2136" s="1" t="n">
        <v>45231.0</v>
      </c>
      <c r="B2136" s="2" t="n">
        <v>45231.88516203704</v>
      </c>
      <c r="C2136" t="inlineStr">
        <is>
          <t>3140115004061828</t>
        </is>
      </c>
      <c r="D2136" t="inlineStr">
        <is>
          <t>POS0004</t>
        </is>
      </c>
      <c r="E2136" t="inlineStr">
        <is>
          <t>46</t>
        </is>
      </c>
      <c r="F2136" t="inlineStr">
        <is>
          <t>0115</t>
        </is>
      </c>
      <c r="G2136" t="inlineStr">
        <is>
          <t>5278517055</t>
        </is>
      </c>
      <c r="H2136" t="n">
        <v>307.0</v>
      </c>
      <c r="AL2136" t="inlineStr">
        <is>
          <t>unreconciled</t>
        </is>
      </c>
      <c r="AM2136" t="inlineStr">
        <is>
          <t>Order Not found in 3PO</t>
        </is>
      </c>
      <c r="AN2136" t="n">
        <v>307.0</v>
      </c>
    </row>
    <row r="2137">
      <c r="A2137" s="1" t="n">
        <v>45231.0</v>
      </c>
      <c r="B2137" s="2" t="n">
        <v>45231.86682870371</v>
      </c>
      <c r="C2137" t="inlineStr">
        <is>
          <t>3140115004061818</t>
        </is>
      </c>
      <c r="D2137" t="inlineStr">
        <is>
          <t>POS0004</t>
        </is>
      </c>
      <c r="E2137" t="inlineStr">
        <is>
          <t>28</t>
        </is>
      </c>
      <c r="F2137" t="inlineStr">
        <is>
          <t>0115</t>
        </is>
      </c>
      <c r="G2137" t="inlineStr">
        <is>
          <t>5280177400</t>
        </is>
      </c>
      <c r="H2137" t="n">
        <v>270.0</v>
      </c>
      <c r="AL2137" t="inlineStr">
        <is>
          <t>unreconciled</t>
        </is>
      </c>
      <c r="AM2137" t="inlineStr">
        <is>
          <t>Order Not found in 3PO</t>
        </is>
      </c>
      <c r="AN2137" t="n">
        <v>270.0</v>
      </c>
    </row>
    <row r="2138">
      <c r="A2138" s="1" t="n">
        <v>45233.0</v>
      </c>
      <c r="B2138" s="2" t="n">
        <v>45233.612442129626</v>
      </c>
      <c r="C2138" t="inlineStr">
        <is>
          <t>3140115004062181</t>
        </is>
      </c>
      <c r="D2138" t="inlineStr">
        <is>
          <t>POS0004</t>
        </is>
      </c>
      <c r="E2138" t="inlineStr">
        <is>
          <t>83</t>
        </is>
      </c>
      <c r="F2138" t="inlineStr">
        <is>
          <t>0115</t>
        </is>
      </c>
      <c r="G2138" t="inlineStr">
        <is>
          <t>5283430848</t>
        </is>
      </c>
      <c r="H2138" t="n">
        <v>375.0</v>
      </c>
      <c r="AL2138" t="inlineStr">
        <is>
          <t>unreconciled</t>
        </is>
      </c>
      <c r="AM2138" t="inlineStr">
        <is>
          <t>Order Not found in 3PO</t>
        </is>
      </c>
      <c r="AN2138" t="n">
        <v>375.0</v>
      </c>
    </row>
    <row r="2139">
      <c r="A2139" s="1" t="n">
        <v>45231.0</v>
      </c>
      <c r="B2139" s="2" t="n">
        <v>45231.60265046296</v>
      </c>
      <c r="C2139" t="inlineStr">
        <is>
          <t>3140115004061695</t>
        </is>
      </c>
      <c r="D2139" t="inlineStr">
        <is>
          <t>POS0004</t>
        </is>
      </c>
      <c r="E2139" t="inlineStr">
        <is>
          <t>83</t>
        </is>
      </c>
      <c r="F2139" t="inlineStr">
        <is>
          <t>0115</t>
        </is>
      </c>
      <c r="G2139" t="inlineStr">
        <is>
          <t>5283692009</t>
        </is>
      </c>
      <c r="H2139" t="n">
        <v>420.0</v>
      </c>
      <c r="AL2139" t="inlineStr">
        <is>
          <t>unreconciled</t>
        </is>
      </c>
      <c r="AM2139" t="inlineStr">
        <is>
          <t>Order Not found in 3PO</t>
        </is>
      </c>
      <c r="AN2139" t="n">
        <v>420.0</v>
      </c>
    </row>
    <row r="2140">
      <c r="A2140" s="1" t="n">
        <v>45231.0</v>
      </c>
      <c r="B2140" s="2" t="n">
        <v>45231.71480324074</v>
      </c>
      <c r="C2140" t="inlineStr">
        <is>
          <t>3140115004061735</t>
        </is>
      </c>
      <c r="D2140" t="inlineStr">
        <is>
          <t>POS0004</t>
        </is>
      </c>
      <c r="E2140" t="inlineStr">
        <is>
          <t>81</t>
        </is>
      </c>
      <c r="F2140" t="inlineStr">
        <is>
          <t>0115</t>
        </is>
      </c>
      <c r="G2140" t="inlineStr">
        <is>
          <t>5287301366</t>
        </is>
      </c>
      <c r="H2140" t="n">
        <v>463.0</v>
      </c>
      <c r="AL2140" t="inlineStr">
        <is>
          <t>unreconciled</t>
        </is>
      </c>
      <c r="AM2140" t="inlineStr">
        <is>
          <t>Order Not found in 3PO</t>
        </is>
      </c>
      <c r="AN2140" t="n">
        <v>463.0</v>
      </c>
    </row>
    <row r="2141">
      <c r="A2141" s="1" t="n">
        <v>45231.0</v>
      </c>
      <c r="B2141" s="2" t="n">
        <v>45231.71511574074</v>
      </c>
      <c r="C2141" t="inlineStr">
        <is>
          <t>3140115004061736</t>
        </is>
      </c>
      <c r="D2141" t="inlineStr">
        <is>
          <t>POS0004</t>
        </is>
      </c>
      <c r="E2141" t="inlineStr">
        <is>
          <t>82</t>
        </is>
      </c>
      <c r="F2141" t="inlineStr">
        <is>
          <t>0115</t>
        </is>
      </c>
      <c r="G2141" t="inlineStr">
        <is>
          <t>5287599785</t>
        </is>
      </c>
      <c r="H2141" t="n">
        <v>495.0</v>
      </c>
      <c r="AL2141" t="inlineStr">
        <is>
          <t>unreconciled</t>
        </is>
      </c>
      <c r="AM2141" t="inlineStr">
        <is>
          <t>Order Not found in 3PO</t>
        </is>
      </c>
      <c r="AN2141" t="n">
        <v>495.0</v>
      </c>
    </row>
    <row r="2142">
      <c r="A2142" s="1" t="n">
        <v>45232.0</v>
      </c>
      <c r="B2142" s="2" t="n">
        <v>45232.84832175926</v>
      </c>
      <c r="C2142" t="inlineStr">
        <is>
          <t>3140115004062057</t>
        </is>
      </c>
      <c r="D2142" t="inlineStr">
        <is>
          <t>POS0004</t>
        </is>
      </c>
      <c r="E2142" t="inlineStr">
        <is>
          <t>28</t>
        </is>
      </c>
      <c r="F2142" t="inlineStr">
        <is>
          <t>0115</t>
        </is>
      </c>
      <c r="G2142" t="inlineStr">
        <is>
          <t>5288550317</t>
        </is>
      </c>
      <c r="H2142" t="n">
        <v>268.0</v>
      </c>
      <c r="AL2142" t="inlineStr">
        <is>
          <t>unreconciled</t>
        </is>
      </c>
      <c r="AM2142" t="inlineStr">
        <is>
          <t>Order Not found in 3PO</t>
        </is>
      </c>
      <c r="AN2142" t="n">
        <v>268.0</v>
      </c>
    </row>
    <row r="2143">
      <c r="A2143" s="1" t="n">
        <v>45234.0</v>
      </c>
      <c r="B2143" s="2" t="n">
        <v>45234.61934027778</v>
      </c>
      <c r="C2143" t="inlineStr">
        <is>
          <t>3140115004062388</t>
        </is>
      </c>
      <c r="D2143" t="inlineStr">
        <is>
          <t>POS0004</t>
        </is>
      </c>
      <c r="E2143" t="inlineStr">
        <is>
          <t>50</t>
        </is>
      </c>
      <c r="F2143" t="inlineStr">
        <is>
          <t>0115</t>
        </is>
      </c>
      <c r="G2143" t="inlineStr">
        <is>
          <t>5290553461</t>
        </is>
      </c>
      <c r="H2143" t="n">
        <v>266.0</v>
      </c>
      <c r="AL2143" t="inlineStr">
        <is>
          <t>unreconciled</t>
        </is>
      </c>
      <c r="AM2143" t="inlineStr">
        <is>
          <t>Order Not found in 3PO</t>
        </is>
      </c>
      <c r="AN2143" t="n">
        <v>266.0</v>
      </c>
    </row>
    <row r="2144">
      <c r="A2144" s="1" t="n">
        <v>45234.0</v>
      </c>
      <c r="B2144" s="2" t="n">
        <v>45234.92637731481</v>
      </c>
      <c r="C2144" t="inlineStr">
        <is>
          <t>3140115004062568</t>
        </is>
      </c>
      <c r="D2144" t="inlineStr">
        <is>
          <t>POS0004</t>
        </is>
      </c>
      <c r="E2144" t="inlineStr">
        <is>
          <t>74</t>
        </is>
      </c>
      <c r="F2144" t="inlineStr">
        <is>
          <t>0115</t>
        </is>
      </c>
      <c r="G2144" t="inlineStr">
        <is>
          <t>5290696619</t>
        </is>
      </c>
      <c r="H2144" t="n">
        <v>212.0</v>
      </c>
      <c r="AL2144" t="inlineStr">
        <is>
          <t>unreconciled</t>
        </is>
      </c>
      <c r="AM2144" t="inlineStr">
        <is>
          <t>Order Not found in 3PO</t>
        </is>
      </c>
      <c r="AN2144" t="n">
        <v>212.0</v>
      </c>
    </row>
    <row r="2145">
      <c r="A2145" s="1" t="n">
        <v>45231.0</v>
      </c>
      <c r="B2145" s="2" t="n">
        <v>45231.86038194445</v>
      </c>
      <c r="C2145" t="inlineStr">
        <is>
          <t>3140115004061815</t>
        </is>
      </c>
      <c r="D2145" t="inlineStr">
        <is>
          <t>POS0004</t>
        </is>
      </c>
      <c r="E2145" t="inlineStr">
        <is>
          <t>21</t>
        </is>
      </c>
      <c r="F2145" t="inlineStr">
        <is>
          <t>0115</t>
        </is>
      </c>
      <c r="G2145" t="inlineStr">
        <is>
          <t>5291557543</t>
        </is>
      </c>
      <c r="H2145" t="n">
        <v>589.0</v>
      </c>
      <c r="AL2145" t="inlineStr">
        <is>
          <t>unreconciled</t>
        </is>
      </c>
      <c r="AM2145" t="inlineStr">
        <is>
          <t>Order Not found in 3PO</t>
        </is>
      </c>
      <c r="AN2145" t="n">
        <v>589.0</v>
      </c>
    </row>
    <row r="2146">
      <c r="A2146" s="1" t="n">
        <v>45231.0</v>
      </c>
      <c r="B2146" s="2" t="n">
        <v>45231.5346875</v>
      </c>
      <c r="C2146" t="inlineStr">
        <is>
          <t>3140115004061664</t>
        </is>
      </c>
      <c r="D2146" t="inlineStr">
        <is>
          <t>POS0004</t>
        </is>
      </c>
      <c r="E2146" t="inlineStr">
        <is>
          <t>34</t>
        </is>
      </c>
      <c r="F2146" t="inlineStr">
        <is>
          <t>0115</t>
        </is>
      </c>
      <c r="G2146" t="inlineStr">
        <is>
          <t>5293048929</t>
        </is>
      </c>
      <c r="H2146" t="n">
        <v>228.0</v>
      </c>
      <c r="AL2146" t="inlineStr">
        <is>
          <t>unreconciled</t>
        </is>
      </c>
      <c r="AM2146" t="inlineStr">
        <is>
          <t>Order Not found in 3PO</t>
        </is>
      </c>
      <c r="AN2146" t="n">
        <v>228.0</v>
      </c>
    </row>
    <row r="2147">
      <c r="A2147" s="1" t="n">
        <v>45231.0</v>
      </c>
      <c r="B2147" s="2" t="n">
        <v>45231.58734953704</v>
      </c>
      <c r="C2147" t="inlineStr">
        <is>
          <t>3140115004061690</t>
        </is>
      </c>
      <c r="D2147" t="inlineStr">
        <is>
          <t>POS0004</t>
        </is>
      </c>
      <c r="E2147" t="inlineStr">
        <is>
          <t>71</t>
        </is>
      </c>
      <c r="F2147" t="inlineStr">
        <is>
          <t>0115</t>
        </is>
      </c>
      <c r="G2147" t="inlineStr">
        <is>
          <t>5293371912</t>
        </is>
      </c>
      <c r="H2147" t="n">
        <v>177.0</v>
      </c>
      <c r="AL2147" t="inlineStr">
        <is>
          <t>unreconciled</t>
        </is>
      </c>
      <c r="AM2147" t="inlineStr">
        <is>
          <t>Order Not found in 3PO</t>
        </is>
      </c>
      <c r="AN2147" t="n">
        <v>177.0</v>
      </c>
    </row>
    <row r="2148">
      <c r="A2148" s="1" t="n">
        <v>45233.0</v>
      </c>
      <c r="B2148" s="2" t="n">
        <v>45233.59994212963</v>
      </c>
      <c r="C2148" t="inlineStr">
        <is>
          <t>3140115004062173</t>
        </is>
      </c>
      <c r="D2148" t="inlineStr">
        <is>
          <t>POS0004</t>
        </is>
      </c>
      <c r="E2148" t="inlineStr">
        <is>
          <t>67</t>
        </is>
      </c>
      <c r="F2148" t="inlineStr">
        <is>
          <t>0115</t>
        </is>
      </c>
      <c r="G2148" t="inlineStr">
        <is>
          <t>5293852945</t>
        </is>
      </c>
      <c r="H2148" t="n">
        <v>255.0</v>
      </c>
      <c r="AL2148" t="inlineStr">
        <is>
          <t>unreconciled</t>
        </is>
      </c>
      <c r="AM2148" t="inlineStr">
        <is>
          <t>Order Not found in 3PO</t>
        </is>
      </c>
      <c r="AN2148" t="n">
        <v>255.0</v>
      </c>
    </row>
    <row r="2149">
      <c r="A2149" s="1" t="n">
        <v>45232.0</v>
      </c>
      <c r="B2149" s="2" t="n">
        <v>45232.95982638889</v>
      </c>
      <c r="C2149" t="inlineStr">
        <is>
          <t>3140115004062123</t>
        </is>
      </c>
      <c r="D2149" t="inlineStr">
        <is>
          <t>POS0004</t>
        </is>
      </c>
      <c r="E2149" t="inlineStr">
        <is>
          <t>52</t>
        </is>
      </c>
      <c r="F2149" t="inlineStr">
        <is>
          <t>0115</t>
        </is>
      </c>
      <c r="G2149" t="inlineStr">
        <is>
          <t>5294004911</t>
        </is>
      </c>
      <c r="H2149" t="n">
        <v>149.0</v>
      </c>
      <c r="AL2149" t="inlineStr">
        <is>
          <t>unreconciled</t>
        </is>
      </c>
      <c r="AM2149" t="inlineStr">
        <is>
          <t>Order Not found in 3PO</t>
        </is>
      </c>
      <c r="AN2149" t="n">
        <v>149.0</v>
      </c>
    </row>
    <row r="2150">
      <c r="A2150" s="1" t="n">
        <v>45231.0</v>
      </c>
      <c r="B2150" s="2" t="n">
        <v>45231.964108796295</v>
      </c>
      <c r="C2150" t="inlineStr">
        <is>
          <t>3140115004061875</t>
        </is>
      </c>
      <c r="D2150" t="inlineStr">
        <is>
          <t>POS0004</t>
        </is>
      </c>
      <c r="E2150" t="inlineStr">
        <is>
          <t>12</t>
        </is>
      </c>
      <c r="F2150" t="inlineStr">
        <is>
          <t>0115</t>
        </is>
      </c>
      <c r="G2150" t="inlineStr">
        <is>
          <t>5294406693</t>
        </is>
      </c>
      <c r="H2150" t="n">
        <v>290.0</v>
      </c>
      <c r="AL2150" t="inlineStr">
        <is>
          <t>unreconciled</t>
        </is>
      </c>
      <c r="AM2150" t="inlineStr">
        <is>
          <t>Order Not found in 3PO</t>
        </is>
      </c>
      <c r="AN2150" t="n">
        <v>290.0</v>
      </c>
    </row>
    <row r="2151">
      <c r="A2151" s="1" t="n">
        <v>45232.0</v>
      </c>
      <c r="B2151" s="2" t="n">
        <v>45232.539375</v>
      </c>
      <c r="C2151" t="inlineStr">
        <is>
          <t>3140115004061923</t>
        </is>
      </c>
      <c r="D2151" t="inlineStr">
        <is>
          <t>POS0004</t>
        </is>
      </c>
      <c r="E2151" t="inlineStr">
        <is>
          <t>44</t>
        </is>
      </c>
      <c r="F2151" t="inlineStr">
        <is>
          <t>0115</t>
        </is>
      </c>
      <c r="G2151" t="inlineStr">
        <is>
          <t>5294629295</t>
        </is>
      </c>
      <c r="H2151" t="n">
        <v>294.0</v>
      </c>
      <c r="AL2151" t="inlineStr">
        <is>
          <t>unreconciled</t>
        </is>
      </c>
      <c r="AM2151" t="inlineStr">
        <is>
          <t>Order Not found in 3PO</t>
        </is>
      </c>
      <c r="AN2151" t="n">
        <v>294.0</v>
      </c>
    </row>
    <row r="2152">
      <c r="A2152" s="1" t="n">
        <v>45231.0</v>
      </c>
      <c r="B2152" s="2" t="n">
        <v>45231.695543981485</v>
      </c>
      <c r="C2152" t="inlineStr">
        <is>
          <t>3140115004061725</t>
        </is>
      </c>
      <c r="D2152" t="inlineStr">
        <is>
          <t>POS0004</t>
        </is>
      </c>
      <c r="E2152" t="inlineStr">
        <is>
          <t>62</t>
        </is>
      </c>
      <c r="F2152" t="inlineStr">
        <is>
          <t>0115</t>
        </is>
      </c>
      <c r="G2152" t="inlineStr">
        <is>
          <t>5294630201</t>
        </is>
      </c>
      <c r="H2152" t="n">
        <v>270.0</v>
      </c>
      <c r="AL2152" t="inlineStr">
        <is>
          <t>unreconciled</t>
        </is>
      </c>
      <c r="AM2152" t="inlineStr">
        <is>
          <t>Order Not found in 3PO</t>
        </is>
      </c>
      <c r="AN2152" t="n">
        <v>270.0</v>
      </c>
    </row>
    <row r="2153">
      <c r="A2153" s="1" t="n">
        <v>45231.0</v>
      </c>
      <c r="B2153" s="2" t="n">
        <v>45231.61436342593</v>
      </c>
      <c r="C2153" t="inlineStr">
        <is>
          <t>3140115004061703</t>
        </is>
      </c>
      <c r="D2153" t="inlineStr">
        <is>
          <t>POS0004</t>
        </is>
      </c>
      <c r="E2153" t="inlineStr">
        <is>
          <t>94</t>
        </is>
      </c>
      <c r="F2153" t="inlineStr">
        <is>
          <t>0115</t>
        </is>
      </c>
      <c r="G2153" t="inlineStr">
        <is>
          <t>5295498445</t>
        </is>
      </c>
      <c r="H2153" t="n">
        <v>246.0</v>
      </c>
      <c r="AL2153" t="inlineStr">
        <is>
          <t>unreconciled</t>
        </is>
      </c>
      <c r="AM2153" t="inlineStr">
        <is>
          <t>Order Not found in 3PO</t>
        </is>
      </c>
      <c r="AN2153" t="n">
        <v>246.0</v>
      </c>
    </row>
    <row r="2154">
      <c r="A2154" s="1" t="n">
        <v>45231.0</v>
      </c>
      <c r="B2154" s="2" t="n">
        <v>45231.85818287037</v>
      </c>
      <c r="C2154" t="inlineStr">
        <is>
          <t>3140115004061813</t>
        </is>
      </c>
      <c r="D2154" t="inlineStr">
        <is>
          <t>POS0004</t>
        </is>
      </c>
      <c r="E2154" t="inlineStr">
        <is>
          <t>19</t>
        </is>
      </c>
      <c r="F2154" t="inlineStr">
        <is>
          <t>0115</t>
        </is>
      </c>
      <c r="G2154" t="inlineStr">
        <is>
          <t>5295771127</t>
        </is>
      </c>
      <c r="H2154" t="n">
        <v>313.0</v>
      </c>
      <c r="AL2154" t="inlineStr">
        <is>
          <t>unreconciled</t>
        </is>
      </c>
      <c r="AM2154" t="inlineStr">
        <is>
          <t>Order Not found in 3PO</t>
        </is>
      </c>
      <c r="AN2154" t="n">
        <v>313.0</v>
      </c>
    </row>
    <row r="2155">
      <c r="A2155" s="1" t="n">
        <v>45233.0</v>
      </c>
      <c r="B2155" s="2" t="n">
        <v>45233.55793981482</v>
      </c>
      <c r="C2155" t="inlineStr">
        <is>
          <t>3140115004062157</t>
        </is>
      </c>
      <c r="D2155" t="inlineStr">
        <is>
          <t>POS0004</t>
        </is>
      </c>
      <c r="E2155" t="inlineStr">
        <is>
          <t>32</t>
        </is>
      </c>
      <c r="F2155" t="inlineStr">
        <is>
          <t>0115</t>
        </is>
      </c>
      <c r="G2155" t="inlineStr">
        <is>
          <t>5295989720</t>
        </is>
      </c>
      <c r="H2155" t="n">
        <v>159.0</v>
      </c>
      <c r="AL2155" t="inlineStr">
        <is>
          <t>unreconciled</t>
        </is>
      </c>
      <c r="AM2155" t="inlineStr">
        <is>
          <t>Order Not found in 3PO</t>
        </is>
      </c>
      <c r="AN2155" t="n">
        <v>159.0</v>
      </c>
    </row>
    <row r="2156">
      <c r="A2156" s="1" t="n">
        <v>45234.0</v>
      </c>
      <c r="B2156" s="2" t="n">
        <v>45234.542708333334</v>
      </c>
      <c r="C2156" t="inlineStr">
        <is>
          <t>3140115004062340</t>
        </is>
      </c>
      <c r="D2156" t="inlineStr">
        <is>
          <t>POS0004</t>
        </is>
      </c>
      <c r="E2156" t="inlineStr">
        <is>
          <t>50</t>
        </is>
      </c>
      <c r="F2156" t="inlineStr">
        <is>
          <t>0115</t>
        </is>
      </c>
      <c r="G2156" t="inlineStr">
        <is>
          <t>5296310684</t>
        </is>
      </c>
      <c r="H2156" t="n">
        <v>306.0</v>
      </c>
      <c r="AL2156" t="inlineStr">
        <is>
          <t>unreconciled</t>
        </is>
      </c>
      <c r="AM2156" t="inlineStr">
        <is>
          <t>Order Not found in 3PO</t>
        </is>
      </c>
      <c r="AN2156" t="n">
        <v>306.0</v>
      </c>
    </row>
    <row r="2157">
      <c r="A2157" s="1" t="n">
        <v>45232.0</v>
      </c>
      <c r="B2157" s="2" t="n">
        <v>45232.52248842592</v>
      </c>
      <c r="C2157" t="inlineStr">
        <is>
          <t>3140115004061916</t>
        </is>
      </c>
      <c r="D2157" t="inlineStr">
        <is>
          <t>POS0004</t>
        </is>
      </c>
      <c r="E2157" t="inlineStr">
        <is>
          <t>33</t>
        </is>
      </c>
      <c r="F2157" t="inlineStr">
        <is>
          <t>0115</t>
        </is>
      </c>
      <c r="G2157" t="inlineStr">
        <is>
          <t>5296531113</t>
        </is>
      </c>
      <c r="H2157" t="n">
        <v>300.0</v>
      </c>
      <c r="AL2157" t="inlineStr">
        <is>
          <t>unreconciled</t>
        </is>
      </c>
      <c r="AM2157" t="inlineStr">
        <is>
          <t>Order Not found in 3PO</t>
        </is>
      </c>
      <c r="AN2157" t="n">
        <v>300.0</v>
      </c>
    </row>
    <row r="2158">
      <c r="A2158" s="1" t="n">
        <v>45234.0</v>
      </c>
      <c r="B2158" s="2" t="n">
        <v>45234.52074074074</v>
      </c>
      <c r="C2158" t="inlineStr">
        <is>
          <t>3140115004062332</t>
        </is>
      </c>
      <c r="D2158" t="inlineStr">
        <is>
          <t>POS0004</t>
        </is>
      </c>
      <c r="E2158" t="inlineStr">
        <is>
          <t>29</t>
        </is>
      </c>
      <c r="F2158" t="inlineStr">
        <is>
          <t>0115</t>
        </is>
      </c>
      <c r="G2158" t="inlineStr">
        <is>
          <t>5296550983</t>
        </is>
      </c>
      <c r="H2158" t="n">
        <v>279.0</v>
      </c>
      <c r="AL2158" t="inlineStr">
        <is>
          <t>unreconciled</t>
        </is>
      </c>
      <c r="AM2158" t="inlineStr">
        <is>
          <t>Order Not found in 3PO</t>
        </is>
      </c>
      <c r="AN2158" t="n">
        <v>279.0</v>
      </c>
    </row>
    <row r="2159">
      <c r="A2159" s="1" t="n">
        <v>45231.0</v>
      </c>
      <c r="B2159" s="2" t="n">
        <v>45231.70763888889</v>
      </c>
      <c r="C2159" t="inlineStr">
        <is>
          <t>3140115004061733</t>
        </is>
      </c>
      <c r="D2159" t="inlineStr">
        <is>
          <t>POS0004</t>
        </is>
      </c>
      <c r="E2159" t="inlineStr">
        <is>
          <t>75</t>
        </is>
      </c>
      <c r="F2159" t="inlineStr">
        <is>
          <t>0115</t>
        </is>
      </c>
      <c r="G2159" t="inlineStr">
        <is>
          <t>5296660920</t>
        </is>
      </c>
      <c r="H2159" t="n">
        <v>365.0</v>
      </c>
      <c r="AL2159" t="inlineStr">
        <is>
          <t>unreconciled</t>
        </is>
      </c>
      <c r="AM2159" t="inlineStr">
        <is>
          <t>Order Not found in 3PO</t>
        </is>
      </c>
      <c r="AN2159" t="n">
        <v>365.0</v>
      </c>
    </row>
    <row r="2160">
      <c r="A2160" s="1" t="n">
        <v>45231.0</v>
      </c>
      <c r="B2160" s="2" t="n">
        <v>45231.72436342593</v>
      </c>
      <c r="C2160" t="inlineStr">
        <is>
          <t>3140115004061739</t>
        </is>
      </c>
      <c r="D2160" t="inlineStr">
        <is>
          <t>POS0004</t>
        </is>
      </c>
      <c r="E2160" t="inlineStr">
        <is>
          <t>87</t>
        </is>
      </c>
      <c r="F2160" t="inlineStr">
        <is>
          <t>0115</t>
        </is>
      </c>
      <c r="G2160" t="inlineStr">
        <is>
          <t>5297030388</t>
        </is>
      </c>
      <c r="H2160" t="n">
        <v>141.0</v>
      </c>
      <c r="AL2160" t="inlineStr">
        <is>
          <t>unreconciled</t>
        </is>
      </c>
      <c r="AM2160" t="inlineStr">
        <is>
          <t>Order Not found in 3PO</t>
        </is>
      </c>
      <c r="AN2160" t="n">
        <v>141.0</v>
      </c>
    </row>
    <row r="2161">
      <c r="A2161" s="1" t="n">
        <v>45232.0</v>
      </c>
      <c r="B2161" s="2" t="n">
        <v>45232.72386574074</v>
      </c>
      <c r="C2161" t="inlineStr">
        <is>
          <t>3140115004062000</t>
        </is>
      </c>
      <c r="D2161" t="inlineStr">
        <is>
          <t>POS0004</t>
        </is>
      </c>
      <c r="E2161" t="inlineStr">
        <is>
          <t>90</t>
        </is>
      </c>
      <c r="F2161" t="inlineStr">
        <is>
          <t>0115</t>
        </is>
      </c>
      <c r="G2161" t="inlineStr">
        <is>
          <t>5297863212</t>
        </is>
      </c>
      <c r="H2161" t="n">
        <v>495.0</v>
      </c>
      <c r="AL2161" t="inlineStr">
        <is>
          <t>unreconciled</t>
        </is>
      </c>
      <c r="AM2161" t="inlineStr">
        <is>
          <t>Order Not found in 3PO</t>
        </is>
      </c>
      <c r="AN2161" t="n">
        <v>495.0</v>
      </c>
    </row>
    <row r="2162">
      <c r="A2162" s="1" t="n">
        <v>45232.0</v>
      </c>
      <c r="B2162" s="2" t="n">
        <v>45232.91082175926</v>
      </c>
      <c r="C2162" t="inlineStr">
        <is>
          <t>3140115004062091</t>
        </is>
      </c>
      <c r="D2162" t="inlineStr">
        <is>
          <t>POS0004</t>
        </is>
      </c>
      <c r="E2162" t="inlineStr">
        <is>
          <t>09</t>
        </is>
      </c>
      <c r="F2162" t="inlineStr">
        <is>
          <t>0115</t>
        </is>
      </c>
      <c r="G2162" t="inlineStr">
        <is>
          <t>5298485615</t>
        </is>
      </c>
      <c r="H2162" t="n">
        <v>260.0</v>
      </c>
      <c r="AL2162" t="inlineStr">
        <is>
          <t>unreconciled</t>
        </is>
      </c>
      <c r="AM2162" t="inlineStr">
        <is>
          <t>Order Not found in 3PO</t>
        </is>
      </c>
      <c r="AN2162" t="n">
        <v>260.0</v>
      </c>
    </row>
    <row r="2163">
      <c r="A2163" s="1" t="n">
        <v>45231.0</v>
      </c>
      <c r="B2163" s="2" t="n">
        <v>45231.85487268519</v>
      </c>
      <c r="C2163" t="inlineStr">
        <is>
          <t>3140115004061804</t>
        </is>
      </c>
      <c r="D2163" t="inlineStr">
        <is>
          <t>POS0004</t>
        </is>
      </c>
      <c r="E2163" t="inlineStr">
        <is>
          <t>09</t>
        </is>
      </c>
      <c r="F2163" t="inlineStr">
        <is>
          <t>0115</t>
        </is>
      </c>
      <c r="G2163" t="inlineStr">
        <is>
          <t>5298501716</t>
        </is>
      </c>
      <c r="H2163" t="n">
        <v>411.0</v>
      </c>
      <c r="AL2163" t="inlineStr">
        <is>
          <t>unreconciled</t>
        </is>
      </c>
      <c r="AM2163" t="inlineStr">
        <is>
          <t>Order Not found in 3PO</t>
        </is>
      </c>
      <c r="AN2163" t="n">
        <v>411.0</v>
      </c>
    </row>
    <row r="2164">
      <c r="A2164" s="1" t="n">
        <v>45232.0</v>
      </c>
      <c r="B2164" s="2" t="n">
        <v>45232.71886574074</v>
      </c>
      <c r="C2164" t="inlineStr">
        <is>
          <t>3140115004061998</t>
        </is>
      </c>
      <c r="D2164" t="inlineStr">
        <is>
          <t>POS0004</t>
        </is>
      </c>
      <c r="E2164" t="inlineStr">
        <is>
          <t>86</t>
        </is>
      </c>
      <c r="F2164" t="inlineStr">
        <is>
          <t>0115</t>
        </is>
      </c>
      <c r="G2164" t="inlineStr">
        <is>
          <t>5298593444</t>
        </is>
      </c>
      <c r="H2164" t="n">
        <v>289.0</v>
      </c>
      <c r="AL2164" t="inlineStr">
        <is>
          <t>unreconciled</t>
        </is>
      </c>
      <c r="AM2164" t="inlineStr">
        <is>
          <t>Order Not found in 3PO</t>
        </is>
      </c>
      <c r="AN2164" t="n">
        <v>289.0</v>
      </c>
    </row>
    <row r="2165">
      <c r="A2165" s="1" t="n">
        <v>45231.0</v>
      </c>
      <c r="B2165" s="2" t="n">
        <v>45231.582083333335</v>
      </c>
      <c r="C2165" t="inlineStr">
        <is>
          <t>3140115004061683</t>
        </is>
      </c>
      <c r="D2165" t="inlineStr">
        <is>
          <t>POS0004</t>
        </is>
      </c>
      <c r="E2165" t="inlineStr">
        <is>
          <t>63</t>
        </is>
      </c>
      <c r="F2165" t="inlineStr">
        <is>
          <t>0115</t>
        </is>
      </c>
      <c r="G2165" t="inlineStr">
        <is>
          <t>5298818820</t>
        </is>
      </c>
      <c r="H2165" t="n">
        <v>384.0</v>
      </c>
      <c r="AL2165" t="inlineStr">
        <is>
          <t>unreconciled</t>
        </is>
      </c>
      <c r="AM2165" t="inlineStr">
        <is>
          <t>Order Not found in 3PO</t>
        </is>
      </c>
      <c r="AN2165" t="n">
        <v>384.0</v>
      </c>
    </row>
    <row r="2166">
      <c r="A2166" s="1" t="n">
        <v>45231.0</v>
      </c>
      <c r="B2166" s="2" t="n">
        <v>45231.96009259259</v>
      </c>
      <c r="C2166" t="inlineStr">
        <is>
          <t>3140115004061872</t>
        </is>
      </c>
      <c r="D2166" t="inlineStr">
        <is>
          <t>POS0004</t>
        </is>
      </c>
      <c r="E2166" t="inlineStr">
        <is>
          <t>09</t>
        </is>
      </c>
      <c r="F2166" t="inlineStr">
        <is>
          <t>0115</t>
        </is>
      </c>
      <c r="G2166" t="inlineStr">
        <is>
          <t>5299003464</t>
        </is>
      </c>
      <c r="H2166" t="n">
        <v>367.0</v>
      </c>
      <c r="AL2166" t="inlineStr">
        <is>
          <t>unreconciled</t>
        </is>
      </c>
      <c r="AM2166" t="inlineStr">
        <is>
          <t>Order Not found in 3PO</t>
        </is>
      </c>
      <c r="AN2166" t="n">
        <v>367.0</v>
      </c>
    </row>
    <row r="2167">
      <c r="A2167" s="1" t="n">
        <v>45234.0</v>
      </c>
      <c r="B2167" s="2" t="n">
        <v>45234.72986111111</v>
      </c>
      <c r="C2167" t="inlineStr">
        <is>
          <t>3140115004062439</t>
        </is>
      </c>
      <c r="D2167" t="inlineStr">
        <is>
          <t>POS0004</t>
        </is>
      </c>
      <c r="E2167" t="inlineStr">
        <is>
          <t>74</t>
        </is>
      </c>
      <c r="F2167" t="inlineStr">
        <is>
          <t>0115</t>
        </is>
      </c>
      <c r="G2167" t="inlineStr">
        <is>
          <t>5299008554</t>
        </is>
      </c>
      <c r="H2167" t="n">
        <v>213.0</v>
      </c>
      <c r="AL2167" t="inlineStr">
        <is>
          <t>unreconciled</t>
        </is>
      </c>
      <c r="AM2167" t="inlineStr">
        <is>
          <t>Order Not found in 3PO</t>
        </is>
      </c>
      <c r="AN2167" t="n">
        <v>213.0</v>
      </c>
    </row>
    <row r="2168">
      <c r="A2168" s="1" t="n">
        <v>45232.0</v>
      </c>
      <c r="B2168" s="2" t="n">
        <v>45232.71876157408</v>
      </c>
      <c r="C2168" t="inlineStr">
        <is>
          <t>3140115004061997</t>
        </is>
      </c>
      <c r="D2168" t="inlineStr">
        <is>
          <t>POS0004</t>
        </is>
      </c>
      <c r="E2168" t="inlineStr">
        <is>
          <t>85</t>
        </is>
      </c>
      <c r="F2168" t="inlineStr">
        <is>
          <t>0115</t>
        </is>
      </c>
      <c r="G2168" t="inlineStr">
        <is>
          <t>5299082635</t>
        </is>
      </c>
      <c r="H2168" t="n">
        <v>131.0</v>
      </c>
      <c r="AL2168" t="inlineStr">
        <is>
          <t>unreconciled</t>
        </is>
      </c>
      <c r="AM2168" t="inlineStr">
        <is>
          <t>Order Not found in 3PO</t>
        </is>
      </c>
      <c r="AN2168" t="n">
        <v>131.0</v>
      </c>
    </row>
    <row r="2169">
      <c r="A2169" s="1" t="n">
        <v>45231.0</v>
      </c>
      <c r="B2169" s="2" t="n">
        <v>45231.80482638889</v>
      </c>
      <c r="C2169" t="inlineStr">
        <is>
          <t>3140115004061773</t>
        </is>
      </c>
      <c r="D2169" t="inlineStr">
        <is>
          <t>POS0004</t>
        </is>
      </c>
      <c r="E2169" t="inlineStr">
        <is>
          <t>58</t>
        </is>
      </c>
      <c r="F2169" t="inlineStr">
        <is>
          <t>0115</t>
        </is>
      </c>
      <c r="G2169" t="inlineStr">
        <is>
          <t>5299203241</t>
        </is>
      </c>
      <c r="H2169" t="n">
        <v>223.0</v>
      </c>
      <c r="AL2169" t="inlineStr">
        <is>
          <t>unreconciled</t>
        </is>
      </c>
      <c r="AM2169" t="inlineStr">
        <is>
          <t>Order Not found in 3PO</t>
        </is>
      </c>
      <c r="AN2169" t="n">
        <v>223.0</v>
      </c>
    </row>
    <row r="2170">
      <c r="A2170" s="1" t="n">
        <v>45232.0</v>
      </c>
      <c r="B2170" s="2" t="n">
        <v>45232.96474537037</v>
      </c>
      <c r="C2170" t="inlineStr">
        <is>
          <t>3140115004062127</t>
        </is>
      </c>
      <c r="D2170" t="inlineStr">
        <is>
          <t>POS0004</t>
        </is>
      </c>
      <c r="E2170" t="inlineStr">
        <is>
          <t>56</t>
        </is>
      </c>
      <c r="F2170" t="inlineStr">
        <is>
          <t>0115</t>
        </is>
      </c>
      <c r="G2170" t="inlineStr">
        <is>
          <t>5299391637</t>
        </is>
      </c>
      <c r="H2170" t="n">
        <v>687.0</v>
      </c>
      <c r="AL2170" t="inlineStr">
        <is>
          <t>unreconciled</t>
        </is>
      </c>
      <c r="AM2170" t="inlineStr">
        <is>
          <t>Order Not found in 3PO</t>
        </is>
      </c>
      <c r="AN2170" t="n">
        <v>687.0</v>
      </c>
    </row>
    <row r="2171">
      <c r="A2171" s="1" t="n">
        <v>45232.0</v>
      </c>
      <c r="B2171" s="2" t="n">
        <v>45232.462222222224</v>
      </c>
      <c r="C2171" t="inlineStr">
        <is>
          <t>3140115004061899</t>
        </is>
      </c>
      <c r="D2171" t="inlineStr">
        <is>
          <t>POS0004</t>
        </is>
      </c>
      <c r="E2171" t="inlineStr">
        <is>
          <t>03</t>
        </is>
      </c>
      <c r="F2171" t="inlineStr">
        <is>
          <t>0115</t>
        </is>
      </c>
      <c r="G2171" t="inlineStr">
        <is>
          <t>5299861685</t>
        </is>
      </c>
      <c r="H2171" t="n">
        <v>486.0</v>
      </c>
      <c r="AL2171" t="inlineStr">
        <is>
          <t>unreconciled</t>
        </is>
      </c>
      <c r="AM2171" t="inlineStr">
        <is>
          <t>Order Not found in 3PO</t>
        </is>
      </c>
      <c r="AN2171" t="n">
        <v>486.0</v>
      </c>
    </row>
    <row r="2172">
      <c r="A2172" s="1" t="n">
        <v>45232.0</v>
      </c>
      <c r="B2172" s="2" t="n">
        <v>45232.94185185185</v>
      </c>
      <c r="C2172" t="inlineStr">
        <is>
          <t>3140115004062111</t>
        </is>
      </c>
      <c r="D2172" t="inlineStr">
        <is>
          <t>POS0004</t>
        </is>
      </c>
      <c r="E2172" t="inlineStr">
        <is>
          <t>36</t>
        </is>
      </c>
      <c r="F2172" t="inlineStr">
        <is>
          <t>0115</t>
        </is>
      </c>
      <c r="G2172" t="inlineStr">
        <is>
          <t>5299876607</t>
        </is>
      </c>
      <c r="H2172" t="n">
        <v>333.0</v>
      </c>
      <c r="AL2172" t="inlineStr">
        <is>
          <t>unreconciled</t>
        </is>
      </c>
      <c r="AM2172" t="inlineStr">
        <is>
          <t>Order Not found in 3PO</t>
        </is>
      </c>
      <c r="AN2172" t="n">
        <v>333.0</v>
      </c>
    </row>
    <row r="2173">
      <c r="A2173" s="1" t="n">
        <v>45232.0</v>
      </c>
      <c r="B2173" s="2" t="n">
        <v>45232.99454861111</v>
      </c>
      <c r="C2173" t="inlineStr">
        <is>
          <t>3140115004062140</t>
        </is>
      </c>
      <c r="D2173" t="inlineStr">
        <is>
          <t>POS0004</t>
        </is>
      </c>
      <c r="E2173" t="inlineStr">
        <is>
          <t>69</t>
        </is>
      </c>
      <c r="F2173" t="inlineStr">
        <is>
          <t>0115</t>
        </is>
      </c>
      <c r="G2173" t="inlineStr">
        <is>
          <t>5300296001</t>
        </is>
      </c>
      <c r="H2173" t="n">
        <v>296.0</v>
      </c>
      <c r="AL2173" t="inlineStr">
        <is>
          <t>unreconciled</t>
        </is>
      </c>
      <c r="AM2173" t="inlineStr">
        <is>
          <t>Order Not found in 3PO</t>
        </is>
      </c>
      <c r="AN2173" t="n">
        <v>296.0</v>
      </c>
    </row>
    <row r="2174">
      <c r="A2174" s="1" t="n">
        <v>45231.0</v>
      </c>
      <c r="B2174" s="2" t="n">
        <v>45231.585381944446</v>
      </c>
      <c r="C2174" t="inlineStr">
        <is>
          <t>3140115004061687</t>
        </is>
      </c>
      <c r="D2174" t="inlineStr">
        <is>
          <t>POS0004</t>
        </is>
      </c>
      <c r="E2174" t="inlineStr">
        <is>
          <t>68</t>
        </is>
      </c>
      <c r="F2174" t="inlineStr">
        <is>
          <t>0115</t>
        </is>
      </c>
      <c r="G2174" t="inlineStr">
        <is>
          <t>5300307710</t>
        </is>
      </c>
      <c r="H2174" t="n">
        <v>278.0</v>
      </c>
      <c r="AL2174" t="inlineStr">
        <is>
          <t>unreconciled</t>
        </is>
      </c>
      <c r="AM2174" t="inlineStr">
        <is>
          <t>Order Not found in 3PO</t>
        </is>
      </c>
      <c r="AN2174" t="n">
        <v>278.0</v>
      </c>
    </row>
    <row r="2175">
      <c r="A2175" s="1" t="n">
        <v>45231.0</v>
      </c>
      <c r="B2175" s="2" t="n">
        <v>45231.754537037035</v>
      </c>
      <c r="C2175" t="inlineStr">
        <is>
          <t>3140115004061749</t>
        </is>
      </c>
      <c r="D2175" t="inlineStr">
        <is>
          <t>POS0004</t>
        </is>
      </c>
      <c r="E2175" t="inlineStr">
        <is>
          <t>09</t>
        </is>
      </c>
      <c r="F2175" t="inlineStr">
        <is>
          <t>0115</t>
        </is>
      </c>
      <c r="G2175" t="inlineStr">
        <is>
          <t>5300382480</t>
        </is>
      </c>
      <c r="H2175" t="n">
        <v>285.0</v>
      </c>
      <c r="AL2175" t="inlineStr">
        <is>
          <t>unreconciled</t>
        </is>
      </c>
      <c r="AM2175" t="inlineStr">
        <is>
          <t>Order Not found in 3PO</t>
        </is>
      </c>
      <c r="AN2175" t="n">
        <v>285.0</v>
      </c>
    </row>
    <row r="2176">
      <c r="A2176" s="1" t="n">
        <v>45231.0</v>
      </c>
      <c r="B2176" s="2" t="n">
        <v>45231.982766203706</v>
      </c>
      <c r="C2176" t="inlineStr">
        <is>
          <t>3140115004061887</t>
        </is>
      </c>
      <c r="D2176" t="inlineStr">
        <is>
          <t>POS0004</t>
        </is>
      </c>
      <c r="E2176" t="inlineStr">
        <is>
          <t>24</t>
        </is>
      </c>
      <c r="F2176" t="inlineStr">
        <is>
          <t>0115</t>
        </is>
      </c>
      <c r="G2176" t="inlineStr">
        <is>
          <t>5300696964</t>
        </is>
      </c>
      <c r="H2176" t="n">
        <v>556.0</v>
      </c>
      <c r="AL2176" t="inlineStr">
        <is>
          <t>unreconciled</t>
        </is>
      </c>
      <c r="AM2176" t="inlineStr">
        <is>
          <t>Order Not found in 3PO</t>
        </is>
      </c>
      <c r="AN2176" t="n">
        <v>556.0</v>
      </c>
    </row>
    <row r="2177">
      <c r="A2177" s="1" t="n">
        <v>45231.0</v>
      </c>
      <c r="B2177" s="2" t="n">
        <v>45231.996145833335</v>
      </c>
      <c r="C2177" t="inlineStr">
        <is>
          <t>3140115004061894</t>
        </is>
      </c>
      <c r="D2177" t="inlineStr">
        <is>
          <t>POS0004</t>
        </is>
      </c>
      <c r="E2177" t="inlineStr">
        <is>
          <t>31</t>
        </is>
      </c>
      <c r="F2177" t="inlineStr">
        <is>
          <t>0115</t>
        </is>
      </c>
      <c r="G2177" t="inlineStr">
        <is>
          <t>5300828042</t>
        </is>
      </c>
      <c r="H2177" t="n">
        <v>248.0</v>
      </c>
      <c r="AL2177" t="inlineStr">
        <is>
          <t>unreconciled</t>
        </is>
      </c>
      <c r="AM2177" t="inlineStr">
        <is>
          <t>Order Not found in 3PO</t>
        </is>
      </c>
      <c r="AN2177" t="n">
        <v>248.0</v>
      </c>
    </row>
    <row r="2178">
      <c r="A2178" s="1" t="n">
        <v>45234.0</v>
      </c>
      <c r="B2178" s="2" t="n">
        <v>45234.91508101852</v>
      </c>
      <c r="C2178" t="inlineStr">
        <is>
          <t>3140115004062556</t>
        </is>
      </c>
      <c r="D2178" t="inlineStr">
        <is>
          <t>POS0004</t>
        </is>
      </c>
      <c r="E2178" t="inlineStr">
        <is>
          <t>56</t>
        </is>
      </c>
      <c r="F2178" t="inlineStr">
        <is>
          <t>0115</t>
        </is>
      </c>
      <c r="G2178" t="inlineStr">
        <is>
          <t>5300961902</t>
        </is>
      </c>
      <c r="H2178" t="n">
        <v>424.0</v>
      </c>
      <c r="AL2178" t="inlineStr">
        <is>
          <t>unreconciled</t>
        </is>
      </c>
      <c r="AM2178" t="inlineStr">
        <is>
          <t>Order Not found in 3PO</t>
        </is>
      </c>
      <c r="AN2178" t="n">
        <v>424.0</v>
      </c>
    </row>
    <row r="2179">
      <c r="A2179" s="1" t="n">
        <v>45233.0</v>
      </c>
      <c r="B2179" s="2" t="n">
        <v>45233.89225694445</v>
      </c>
      <c r="C2179" t="inlineStr">
        <is>
          <t>3140094012085318</t>
        </is>
      </c>
      <c r="D2179" t="inlineStr">
        <is>
          <t>POS0012</t>
        </is>
      </c>
      <c r="E2179" t="inlineStr">
        <is>
          <t>33</t>
        </is>
      </c>
      <c r="F2179" t="inlineStr">
        <is>
          <t>0094</t>
        </is>
      </c>
      <c r="G2179" t="inlineStr">
        <is>
          <t>5301067662</t>
        </is>
      </c>
      <c r="H2179" t="n">
        <v>148.0</v>
      </c>
      <c r="AL2179" t="inlineStr">
        <is>
          <t>unreconciled</t>
        </is>
      </c>
      <c r="AM2179" t="inlineStr">
        <is>
          <t>Order Not found in 3PO</t>
        </is>
      </c>
      <c r="AN2179" t="n">
        <v>148.0</v>
      </c>
    </row>
    <row r="2180">
      <c r="A2180" s="1" t="n">
        <v>45231.0</v>
      </c>
      <c r="B2180" s="2" t="n">
        <v>45231.71469907407</v>
      </c>
      <c r="C2180" t="inlineStr">
        <is>
          <t>3140115004061734</t>
        </is>
      </c>
      <c r="D2180" t="inlineStr">
        <is>
          <t>POS0004</t>
        </is>
      </c>
      <c r="E2180" t="inlineStr">
        <is>
          <t>80</t>
        </is>
      </c>
      <c r="F2180" t="inlineStr">
        <is>
          <t>0115</t>
        </is>
      </c>
      <c r="G2180" t="inlineStr">
        <is>
          <t>5301192455</t>
        </is>
      </c>
      <c r="H2180" t="n">
        <v>254.0</v>
      </c>
      <c r="AL2180" t="inlineStr">
        <is>
          <t>unreconciled</t>
        </is>
      </c>
      <c r="AM2180" t="inlineStr">
        <is>
          <t>Order Not found in 3PO</t>
        </is>
      </c>
      <c r="AN2180" t="n">
        <v>254.0</v>
      </c>
    </row>
    <row r="2181">
      <c r="A2181" s="1" t="n">
        <v>45233.0</v>
      </c>
      <c r="B2181" s="2" t="n">
        <v>45233.899039351854</v>
      </c>
      <c r="C2181" t="inlineStr">
        <is>
          <t>3140115004062282</t>
        </is>
      </c>
      <c r="D2181" t="inlineStr">
        <is>
          <t>POS0004</t>
        </is>
      </c>
      <c r="E2181" t="inlineStr">
        <is>
          <t>83</t>
        </is>
      </c>
      <c r="F2181" t="inlineStr">
        <is>
          <t>0115</t>
        </is>
      </c>
      <c r="G2181" t="inlineStr">
        <is>
          <t>5301235677</t>
        </is>
      </c>
      <c r="H2181" t="n">
        <v>380.0</v>
      </c>
      <c r="AL2181" t="inlineStr">
        <is>
          <t>unreconciled</t>
        </is>
      </c>
      <c r="AM2181" t="inlineStr">
        <is>
          <t>Order Not found in 3PO</t>
        </is>
      </c>
      <c r="AN2181" t="n">
        <v>380.0</v>
      </c>
    </row>
    <row r="2182">
      <c r="A2182" s="1" t="n">
        <v>45234.0</v>
      </c>
      <c r="B2182" s="2" t="n">
        <v>45234.899305555555</v>
      </c>
      <c r="C2182" t="inlineStr">
        <is>
          <t>3140115004062542</t>
        </is>
      </c>
      <c r="D2182" t="inlineStr">
        <is>
          <t>POS0004</t>
        </is>
      </c>
      <c r="E2182" t="inlineStr">
        <is>
          <t>30</t>
        </is>
      </c>
      <c r="F2182" t="inlineStr">
        <is>
          <t>0115</t>
        </is>
      </c>
      <c r="G2182" t="inlineStr">
        <is>
          <t>5301293894</t>
        </is>
      </c>
      <c r="H2182" t="n">
        <v>462.0</v>
      </c>
      <c r="AL2182" t="inlineStr">
        <is>
          <t>unreconciled</t>
        </is>
      </c>
      <c r="AM2182" t="inlineStr">
        <is>
          <t>Order Not found in 3PO</t>
        </is>
      </c>
      <c r="AN2182" t="n">
        <v>462.0</v>
      </c>
    </row>
    <row r="2183">
      <c r="A2183" s="1" t="n">
        <v>45234.0</v>
      </c>
      <c r="B2183" s="2" t="n">
        <v>45234.89065972222</v>
      </c>
      <c r="C2183" t="inlineStr">
        <is>
          <t>3140115004062533</t>
        </is>
      </c>
      <c r="D2183" t="inlineStr">
        <is>
          <t>POS0004</t>
        </is>
      </c>
      <c r="E2183" t="inlineStr">
        <is>
          <t>11</t>
        </is>
      </c>
      <c r="F2183" t="inlineStr">
        <is>
          <t>0115</t>
        </is>
      </c>
      <c r="G2183" t="inlineStr">
        <is>
          <t>5301296137</t>
        </is>
      </c>
      <c r="H2183" t="n">
        <v>561.0</v>
      </c>
      <c r="AL2183" t="inlineStr">
        <is>
          <t>unreconciled</t>
        </is>
      </c>
      <c r="AM2183" t="inlineStr">
        <is>
          <t>Order Not found in 3PO</t>
        </is>
      </c>
      <c r="AN2183" t="n">
        <v>561.0</v>
      </c>
    </row>
    <row r="2184">
      <c r="A2184" s="1" t="n">
        <v>45231.0</v>
      </c>
      <c r="B2184" s="2" t="n">
        <v>45231.88480324074</v>
      </c>
      <c r="C2184" t="inlineStr">
        <is>
          <t>3140115004061827</t>
        </is>
      </c>
      <c r="D2184" t="inlineStr">
        <is>
          <t>POS0004</t>
        </is>
      </c>
      <c r="E2184" t="inlineStr">
        <is>
          <t>45</t>
        </is>
      </c>
      <c r="F2184" t="inlineStr">
        <is>
          <t>0115</t>
        </is>
      </c>
      <c r="G2184" t="inlineStr">
        <is>
          <t>5301420314</t>
        </is>
      </c>
      <c r="H2184" t="n">
        <v>522.0</v>
      </c>
      <c r="AL2184" t="inlineStr">
        <is>
          <t>unreconciled</t>
        </is>
      </c>
      <c r="AM2184" t="inlineStr">
        <is>
          <t>Order Not found in 3PO</t>
        </is>
      </c>
      <c r="AN2184" t="n">
        <v>522.0</v>
      </c>
    </row>
    <row r="2185">
      <c r="A2185" s="1" t="n">
        <v>45231.0</v>
      </c>
      <c r="B2185" s="2" t="n">
        <v>45231.70751157407</v>
      </c>
      <c r="C2185" t="inlineStr">
        <is>
          <t>3140115004061732</t>
        </is>
      </c>
      <c r="D2185" t="inlineStr">
        <is>
          <t>POS0004</t>
        </is>
      </c>
      <c r="E2185" t="inlineStr">
        <is>
          <t>74</t>
        </is>
      </c>
      <c r="F2185" t="inlineStr">
        <is>
          <t>0115</t>
        </is>
      </c>
      <c r="G2185" t="inlineStr">
        <is>
          <t>5301421531</t>
        </is>
      </c>
      <c r="H2185" t="n">
        <v>351.0</v>
      </c>
      <c r="AL2185" t="inlineStr">
        <is>
          <t>unreconciled</t>
        </is>
      </c>
      <c r="AM2185" t="inlineStr">
        <is>
          <t>Order Not found in 3PO</t>
        </is>
      </c>
      <c r="AN2185" t="n">
        <v>351.0</v>
      </c>
    </row>
    <row r="2186">
      <c r="A2186" s="1" t="n">
        <v>45231.0</v>
      </c>
      <c r="B2186" s="2" t="n">
        <v>45231.92488425926</v>
      </c>
      <c r="C2186" t="inlineStr">
        <is>
          <t>3140115004061857</t>
        </is>
      </c>
      <c r="D2186" t="inlineStr">
        <is>
          <t>POS0004</t>
        </is>
      </c>
      <c r="E2186" t="inlineStr">
        <is>
          <t>85</t>
        </is>
      </c>
      <c r="F2186" t="inlineStr">
        <is>
          <t>0115</t>
        </is>
      </c>
      <c r="G2186" t="inlineStr">
        <is>
          <t>5301433342</t>
        </is>
      </c>
      <c r="H2186" t="n">
        <v>149.0</v>
      </c>
      <c r="AL2186" t="inlineStr">
        <is>
          <t>unreconciled</t>
        </is>
      </c>
      <c r="AM2186" t="inlineStr">
        <is>
          <t>Order Not found in 3PO</t>
        </is>
      </c>
      <c r="AN2186" t="n">
        <v>149.0</v>
      </c>
    </row>
    <row r="2187">
      <c r="A2187" s="1" t="n">
        <v>45233.0</v>
      </c>
      <c r="B2187" s="2" t="n">
        <v>45233.55005787037</v>
      </c>
      <c r="C2187" t="inlineStr">
        <is>
          <t>3140115004062153</t>
        </is>
      </c>
      <c r="D2187" t="inlineStr">
        <is>
          <t>POS0004</t>
        </is>
      </c>
      <c r="E2187" t="inlineStr">
        <is>
          <t>25</t>
        </is>
      </c>
      <c r="F2187" t="inlineStr">
        <is>
          <t>0115</t>
        </is>
      </c>
      <c r="G2187" t="inlineStr">
        <is>
          <t>5301560691</t>
        </is>
      </c>
      <c r="H2187" t="n">
        <v>1107.0</v>
      </c>
      <c r="AL2187" t="inlineStr">
        <is>
          <t>unreconciled</t>
        </is>
      </c>
      <c r="AM2187" t="inlineStr">
        <is>
          <t>Order Not found in 3PO</t>
        </is>
      </c>
      <c r="AN2187" t="n">
        <v>1107.0</v>
      </c>
    </row>
    <row r="2188">
      <c r="A2188" s="1" t="n">
        <v>45233.0</v>
      </c>
      <c r="B2188" s="2" t="n">
        <v>45233.4705787037</v>
      </c>
      <c r="C2188" t="inlineStr">
        <is>
          <t>3140115001068063</t>
        </is>
      </c>
      <c r="D2188" t="inlineStr">
        <is>
          <t>POS0001</t>
        </is>
      </c>
      <c r="E2188" t="inlineStr">
        <is>
          <t>02</t>
        </is>
      </c>
      <c r="F2188" t="inlineStr">
        <is>
          <t>0115</t>
        </is>
      </c>
      <c r="G2188" t="inlineStr">
        <is>
          <t>5301794177</t>
        </is>
      </c>
      <c r="H2188" t="n">
        <v>457.0</v>
      </c>
      <c r="AL2188" t="inlineStr">
        <is>
          <t>unreconciled</t>
        </is>
      </c>
      <c r="AM2188" t="inlineStr">
        <is>
          <t>Order Not found in 3PO</t>
        </is>
      </c>
      <c r="AN2188" t="n">
        <v>457.0</v>
      </c>
    </row>
    <row r="2189">
      <c r="A2189" s="1" t="n">
        <v>45234.0</v>
      </c>
      <c r="B2189" s="2" t="n">
        <v>45234.61944444444</v>
      </c>
      <c r="C2189" t="inlineStr">
        <is>
          <t>3140115004062389</t>
        </is>
      </c>
      <c r="D2189" t="inlineStr">
        <is>
          <t>POS0004</t>
        </is>
      </c>
      <c r="E2189" t="inlineStr">
        <is>
          <t>51</t>
        </is>
      </c>
      <c r="F2189" t="inlineStr">
        <is>
          <t>0115</t>
        </is>
      </c>
      <c r="G2189" t="inlineStr">
        <is>
          <t>5301839463</t>
        </is>
      </c>
      <c r="H2189" t="n">
        <v>462.0</v>
      </c>
      <c r="AL2189" t="inlineStr">
        <is>
          <t>unreconciled</t>
        </is>
      </c>
      <c r="AM2189" t="inlineStr">
        <is>
          <t>Order Not found in 3PO</t>
        </is>
      </c>
      <c r="AN2189" t="n">
        <v>462.0</v>
      </c>
    </row>
    <row r="2190">
      <c r="A2190" s="1" t="n">
        <v>45234.0</v>
      </c>
      <c r="B2190" s="2" t="n">
        <v>45234.91841435185</v>
      </c>
      <c r="C2190" t="inlineStr">
        <is>
          <t>3140115004062558</t>
        </is>
      </c>
      <c r="D2190" t="inlineStr">
        <is>
          <t>POS0004</t>
        </is>
      </c>
      <c r="E2190" t="inlineStr">
        <is>
          <t>60</t>
        </is>
      </c>
      <c r="F2190" t="inlineStr">
        <is>
          <t>0115</t>
        </is>
      </c>
      <c r="G2190" t="inlineStr">
        <is>
          <t>5301884166</t>
        </is>
      </c>
      <c r="H2190" t="n">
        <v>157.0</v>
      </c>
      <c r="AL2190" t="inlineStr">
        <is>
          <t>unreconciled</t>
        </is>
      </c>
      <c r="AM2190" t="inlineStr">
        <is>
          <t>Order Not found in 3PO</t>
        </is>
      </c>
      <c r="AN2190" t="n">
        <v>157.0</v>
      </c>
    </row>
    <row r="2191">
      <c r="A2191" s="1" t="n">
        <v>45231.0</v>
      </c>
      <c r="B2191" s="2" t="n">
        <v>45231.99952546296</v>
      </c>
      <c r="C2191" t="inlineStr">
        <is>
          <t>3140115004061895</t>
        </is>
      </c>
      <c r="D2191" t="inlineStr">
        <is>
          <t>POS0004</t>
        </is>
      </c>
      <c r="E2191" t="inlineStr">
        <is>
          <t>32</t>
        </is>
      </c>
      <c r="F2191" t="inlineStr">
        <is>
          <t>0115</t>
        </is>
      </c>
      <c r="G2191" t="inlineStr">
        <is>
          <t>5302198220</t>
        </is>
      </c>
      <c r="H2191" t="n">
        <v>499.0</v>
      </c>
      <c r="AL2191" t="inlineStr">
        <is>
          <t>unreconciled</t>
        </is>
      </c>
      <c r="AM2191" t="inlineStr">
        <is>
          <t>Order Not found in 3PO</t>
        </is>
      </c>
      <c r="AN2191" t="n">
        <v>499.0</v>
      </c>
    </row>
    <row r="2192">
      <c r="A2192" s="1" t="n">
        <v>45231.0</v>
      </c>
      <c r="B2192" s="2" t="n">
        <v>45231.989270833335</v>
      </c>
      <c r="C2192" t="inlineStr">
        <is>
          <t>3140115004061891</t>
        </is>
      </c>
      <c r="D2192" t="inlineStr">
        <is>
          <t>POS0004</t>
        </is>
      </c>
      <c r="E2192" t="inlineStr">
        <is>
          <t>28</t>
        </is>
      </c>
      <c r="F2192" t="inlineStr">
        <is>
          <t>0115</t>
        </is>
      </c>
      <c r="G2192" t="inlineStr">
        <is>
          <t>5302531228</t>
        </is>
      </c>
      <c r="H2192" t="n">
        <v>252.0</v>
      </c>
      <c r="AL2192" t="inlineStr">
        <is>
          <t>unreconciled</t>
        </is>
      </c>
      <c r="AM2192" t="inlineStr">
        <is>
          <t>Order Not found in 3PO</t>
        </is>
      </c>
      <c r="AN2192" t="n">
        <v>252.0</v>
      </c>
    </row>
    <row r="2193">
      <c r="A2193" s="1" t="n">
        <v>45231.0</v>
      </c>
      <c r="B2193" s="2" t="n">
        <v>45231.499606481484</v>
      </c>
      <c r="C2193" t="inlineStr">
        <is>
          <t>3140115004061655</t>
        </is>
      </c>
      <c r="D2193" t="inlineStr">
        <is>
          <t>POS0004</t>
        </is>
      </c>
      <c r="E2193" t="inlineStr">
        <is>
          <t>12</t>
        </is>
      </c>
      <c r="F2193" t="inlineStr">
        <is>
          <t>0115</t>
        </is>
      </c>
      <c r="G2193" t="inlineStr">
        <is>
          <t>5302876940</t>
        </is>
      </c>
      <c r="H2193" t="n">
        <v>262.0</v>
      </c>
      <c r="AL2193" t="inlineStr">
        <is>
          <t>unreconciled</t>
        </is>
      </c>
      <c r="AM2193" t="inlineStr">
        <is>
          <t>Order Not found in 3PO</t>
        </is>
      </c>
      <c r="AN2193" t="n">
        <v>262.0</v>
      </c>
    </row>
    <row r="2194">
      <c r="A2194" s="1" t="n">
        <v>45232.0</v>
      </c>
      <c r="B2194" s="2" t="n">
        <v>45232.550787037035</v>
      </c>
      <c r="C2194" t="inlineStr">
        <is>
          <t>3140115004061929</t>
        </is>
      </c>
      <c r="D2194" t="inlineStr">
        <is>
          <t>POS0004</t>
        </is>
      </c>
      <c r="E2194" t="inlineStr">
        <is>
          <t>50</t>
        </is>
      </c>
      <c r="F2194" t="inlineStr">
        <is>
          <t>0115</t>
        </is>
      </c>
      <c r="G2194" t="inlineStr">
        <is>
          <t>5302950592</t>
        </is>
      </c>
      <c r="H2194" t="n">
        <v>153.0</v>
      </c>
      <c r="AL2194" t="inlineStr">
        <is>
          <t>unreconciled</t>
        </is>
      </c>
      <c r="AM2194" t="inlineStr">
        <is>
          <t>Order Not found in 3PO</t>
        </is>
      </c>
      <c r="AN2194" t="n">
        <v>153.0</v>
      </c>
    </row>
    <row r="2195">
      <c r="A2195" s="1" t="n">
        <v>45231.0</v>
      </c>
      <c r="B2195" s="2" t="n">
        <v>45231.85721064815</v>
      </c>
      <c r="C2195" t="inlineStr">
        <is>
          <t>3140115004061812</t>
        </is>
      </c>
      <c r="D2195" t="inlineStr">
        <is>
          <t>POS0004</t>
        </is>
      </c>
      <c r="E2195" t="inlineStr">
        <is>
          <t>18</t>
        </is>
      </c>
      <c r="F2195" t="inlineStr">
        <is>
          <t>0115</t>
        </is>
      </c>
      <c r="G2195" t="inlineStr">
        <is>
          <t>5302990261</t>
        </is>
      </c>
      <c r="H2195" t="n">
        <v>313.0</v>
      </c>
      <c r="AL2195" t="inlineStr">
        <is>
          <t>unreconciled</t>
        </is>
      </c>
      <c r="AM2195" t="inlineStr">
        <is>
          <t>Order Not found in 3PO</t>
        </is>
      </c>
      <c r="AN2195" t="n">
        <v>313.0</v>
      </c>
    </row>
    <row r="2196">
      <c r="A2196" s="1" t="n">
        <v>45231.0</v>
      </c>
      <c r="B2196" s="2" t="n">
        <v>45231.838125</v>
      </c>
      <c r="C2196" t="inlineStr">
        <is>
          <t>3140115004061792</t>
        </is>
      </c>
      <c r="D2196" t="inlineStr">
        <is>
          <t>POS0004</t>
        </is>
      </c>
      <c r="E2196" t="inlineStr">
        <is>
          <t>92</t>
        </is>
      </c>
      <c r="F2196" t="inlineStr">
        <is>
          <t>0115</t>
        </is>
      </c>
      <c r="G2196" t="inlineStr">
        <is>
          <t>5303046113</t>
        </is>
      </c>
      <c r="H2196" t="n">
        <v>149.0</v>
      </c>
      <c r="AL2196" t="inlineStr">
        <is>
          <t>unreconciled</t>
        </is>
      </c>
      <c r="AM2196" t="inlineStr">
        <is>
          <t>Order Not found in 3PO</t>
        </is>
      </c>
      <c r="AN2196" t="n">
        <v>149.0</v>
      </c>
    </row>
    <row r="2197">
      <c r="A2197" s="1" t="n">
        <v>45231.0</v>
      </c>
      <c r="B2197" s="2" t="n">
        <v>45231.983981481484</v>
      </c>
      <c r="C2197" t="inlineStr">
        <is>
          <t>3140115004061888</t>
        </is>
      </c>
      <c r="D2197" t="inlineStr">
        <is>
          <t>POS0004</t>
        </is>
      </c>
      <c r="E2197" t="inlineStr">
        <is>
          <t>25</t>
        </is>
      </c>
      <c r="F2197" t="inlineStr">
        <is>
          <t>0115</t>
        </is>
      </c>
      <c r="G2197" t="inlineStr">
        <is>
          <t>5303087935</t>
        </is>
      </c>
      <c r="H2197" t="n">
        <v>212.0</v>
      </c>
      <c r="AL2197" t="inlineStr">
        <is>
          <t>unreconciled</t>
        </is>
      </c>
      <c r="AM2197" t="inlineStr">
        <is>
          <t>Order Not found in 3PO</t>
        </is>
      </c>
      <c r="AN2197" t="n">
        <v>212.0</v>
      </c>
    </row>
    <row r="2198">
      <c r="A2198" s="1" t="n">
        <v>45232.0</v>
      </c>
      <c r="B2198" s="2" t="n">
        <v>45232.89929398148</v>
      </c>
      <c r="C2198" t="inlineStr">
        <is>
          <t>3140115004062084</t>
        </is>
      </c>
      <c r="D2198" t="inlineStr">
        <is>
          <t>POS0004</t>
        </is>
      </c>
      <c r="E2198" t="inlineStr">
        <is>
          <t>97</t>
        </is>
      </c>
      <c r="F2198" t="inlineStr">
        <is>
          <t>0115</t>
        </is>
      </c>
      <c r="G2198" t="inlineStr">
        <is>
          <t>5303128984</t>
        </is>
      </c>
      <c r="H2198" t="n">
        <v>470.0</v>
      </c>
      <c r="AL2198" t="inlineStr">
        <is>
          <t>unreconciled</t>
        </is>
      </c>
      <c r="AM2198" t="inlineStr">
        <is>
          <t>Order Not found in 3PO</t>
        </is>
      </c>
      <c r="AN2198" t="n">
        <v>470.0</v>
      </c>
    </row>
    <row r="2199">
      <c r="A2199" s="1" t="n">
        <v>45231.0</v>
      </c>
      <c r="B2199" s="2" t="n">
        <v>45231.8875462963</v>
      </c>
      <c r="C2199" t="inlineStr">
        <is>
          <t>3140115004061829</t>
        </is>
      </c>
      <c r="D2199" t="inlineStr">
        <is>
          <t>POS0004</t>
        </is>
      </c>
      <c r="E2199" t="inlineStr">
        <is>
          <t>47</t>
        </is>
      </c>
      <c r="F2199" t="inlineStr">
        <is>
          <t>0115</t>
        </is>
      </c>
      <c r="G2199" t="inlineStr">
        <is>
          <t>5303153675</t>
        </is>
      </c>
      <c r="H2199" t="n">
        <v>284.0</v>
      </c>
      <c r="AL2199" t="inlineStr">
        <is>
          <t>unreconciled</t>
        </is>
      </c>
      <c r="AM2199" t="inlineStr">
        <is>
          <t>Order Not found in 3PO</t>
        </is>
      </c>
      <c r="AN2199" t="n">
        <v>284.0</v>
      </c>
    </row>
    <row r="2200">
      <c r="A2200" s="1" t="n">
        <v>45233.0</v>
      </c>
      <c r="B2200" s="2" t="n">
        <v>45233.74159722222</v>
      </c>
      <c r="C2200" t="inlineStr">
        <is>
          <t>3140115004062214</t>
        </is>
      </c>
      <c r="D2200" t="inlineStr">
        <is>
          <t>POS0004</t>
        </is>
      </c>
      <c r="E2200" t="inlineStr">
        <is>
          <t>86</t>
        </is>
      </c>
      <c r="F2200" t="inlineStr">
        <is>
          <t>0115</t>
        </is>
      </c>
      <c r="G2200" t="inlineStr">
        <is>
          <t>5303178670</t>
        </is>
      </c>
      <c r="H2200" t="n">
        <v>286.0</v>
      </c>
      <c r="AL2200" t="inlineStr">
        <is>
          <t>unreconciled</t>
        </is>
      </c>
      <c r="AM2200" t="inlineStr">
        <is>
          <t>Order Not found in 3PO</t>
        </is>
      </c>
      <c r="AN2200" t="n">
        <v>286.0</v>
      </c>
    </row>
    <row r="2201">
      <c r="A2201" s="1" t="n">
        <v>45231.0</v>
      </c>
      <c r="B2201" s="2" t="n">
        <v>45231.53459490741</v>
      </c>
      <c r="C2201" t="inlineStr">
        <is>
          <t>3140115004061663</t>
        </is>
      </c>
      <c r="D2201" t="inlineStr">
        <is>
          <t>POS0004</t>
        </is>
      </c>
      <c r="E2201" t="inlineStr">
        <is>
          <t>33</t>
        </is>
      </c>
      <c r="F2201" t="inlineStr">
        <is>
          <t>0115</t>
        </is>
      </c>
      <c r="G2201" t="inlineStr">
        <is>
          <t>5303252463</t>
        </is>
      </c>
      <c r="H2201" t="n">
        <v>255.0</v>
      </c>
      <c r="AL2201" t="inlineStr">
        <is>
          <t>unreconciled</t>
        </is>
      </c>
      <c r="AM2201" t="inlineStr">
        <is>
          <t>Order Not found in 3PO</t>
        </is>
      </c>
      <c r="AN2201" t="n">
        <v>255.0</v>
      </c>
    </row>
    <row r="2202">
      <c r="A2202" s="1" t="n">
        <v>45231.0</v>
      </c>
      <c r="B2202" s="2" t="n">
        <v>45231.85497685185</v>
      </c>
      <c r="C2202" t="inlineStr">
        <is>
          <t>3140115004061805</t>
        </is>
      </c>
      <c r="D2202" t="inlineStr">
        <is>
          <t>POS0004</t>
        </is>
      </c>
      <c r="E2202" t="inlineStr">
        <is>
          <t>10</t>
        </is>
      </c>
      <c r="F2202" t="inlineStr">
        <is>
          <t>0115</t>
        </is>
      </c>
      <c r="G2202" t="inlineStr">
        <is>
          <t>5303263735</t>
        </is>
      </c>
      <c r="H2202" t="n">
        <v>94.0</v>
      </c>
      <c r="AL2202" t="inlineStr">
        <is>
          <t>unreconciled</t>
        </is>
      </c>
      <c r="AM2202" t="inlineStr">
        <is>
          <t>Order Not found in 3PO</t>
        </is>
      </c>
      <c r="AN2202" t="n">
        <v>94.0</v>
      </c>
    </row>
    <row r="2203">
      <c r="A2203" s="1" t="n">
        <v>45232.0</v>
      </c>
      <c r="B2203" s="2" t="n">
        <v>45232.89289351852</v>
      </c>
      <c r="C2203" t="inlineStr">
        <is>
          <t>3140115004062082</t>
        </is>
      </c>
      <c r="D2203" t="inlineStr">
        <is>
          <t>POS0004</t>
        </is>
      </c>
      <c r="E2203" t="inlineStr">
        <is>
          <t>90</t>
        </is>
      </c>
      <c r="F2203" t="inlineStr">
        <is>
          <t>0115</t>
        </is>
      </c>
      <c r="G2203" t="inlineStr">
        <is>
          <t>5303298240</t>
        </is>
      </c>
      <c r="H2203" t="n">
        <v>222.0</v>
      </c>
      <c r="AL2203" t="inlineStr">
        <is>
          <t>unreconciled</t>
        </is>
      </c>
      <c r="AM2203" t="inlineStr">
        <is>
          <t>Order Not found in 3PO</t>
        </is>
      </c>
      <c r="AN2203" t="n">
        <v>222.0</v>
      </c>
    </row>
    <row r="2204">
      <c r="A2204" s="1" t="n">
        <v>45231.0</v>
      </c>
      <c r="B2204" s="2" t="n">
        <v>45231.88460648148</v>
      </c>
      <c r="C2204" t="inlineStr">
        <is>
          <t>3140115004061826</t>
        </is>
      </c>
      <c r="D2204" t="inlineStr">
        <is>
          <t>POS0004</t>
        </is>
      </c>
      <c r="E2204" t="inlineStr">
        <is>
          <t>44</t>
        </is>
      </c>
      <c r="F2204" t="inlineStr">
        <is>
          <t>0115</t>
        </is>
      </c>
      <c r="G2204" t="inlineStr">
        <is>
          <t>5303347873</t>
        </is>
      </c>
      <c r="H2204" t="n">
        <v>267.0</v>
      </c>
      <c r="AL2204" t="inlineStr">
        <is>
          <t>unreconciled</t>
        </is>
      </c>
      <c r="AM2204" t="inlineStr">
        <is>
          <t>Order Not found in 3PO</t>
        </is>
      </c>
      <c r="AN2204" t="n">
        <v>267.0</v>
      </c>
    </row>
    <row r="2205">
      <c r="A2205" s="1" t="n">
        <v>45232.0</v>
      </c>
      <c r="B2205" s="2" t="n">
        <v>45232.92061342593</v>
      </c>
      <c r="C2205" t="inlineStr">
        <is>
          <t>3140115004062097</t>
        </is>
      </c>
      <c r="D2205" t="inlineStr">
        <is>
          <t>POS0004</t>
        </is>
      </c>
      <c r="E2205" t="inlineStr">
        <is>
          <t>18</t>
        </is>
      </c>
      <c r="F2205" t="inlineStr">
        <is>
          <t>0115</t>
        </is>
      </c>
      <c r="G2205" t="inlineStr">
        <is>
          <t>5303459589</t>
        </is>
      </c>
      <c r="H2205" t="n">
        <v>264.0</v>
      </c>
      <c r="AL2205" t="inlineStr">
        <is>
          <t>unreconciled</t>
        </is>
      </c>
      <c r="AM2205" t="inlineStr">
        <is>
          <t>Order Not found in 3PO</t>
        </is>
      </c>
      <c r="AN2205" t="n">
        <v>264.0</v>
      </c>
    </row>
    <row r="2206">
      <c r="A2206" s="1" t="n">
        <v>45232.0</v>
      </c>
      <c r="B2206" s="2" t="n">
        <v>45232.62383101852</v>
      </c>
      <c r="C2206" t="inlineStr">
        <is>
          <t>3140115004061963</t>
        </is>
      </c>
      <c r="D2206" t="inlineStr">
        <is>
          <t>POS0004</t>
        </is>
      </c>
      <c r="E2206" t="inlineStr">
        <is>
          <t>16</t>
        </is>
      </c>
      <c r="F2206" t="inlineStr">
        <is>
          <t>0115</t>
        </is>
      </c>
      <c r="G2206" t="inlineStr">
        <is>
          <t>5303552062</t>
        </is>
      </c>
      <c r="H2206" t="n">
        <v>255.0</v>
      </c>
      <c r="AL2206" t="inlineStr">
        <is>
          <t>unreconciled</t>
        </is>
      </c>
      <c r="AM2206" t="inlineStr">
        <is>
          <t>Order Not found in 3PO</t>
        </is>
      </c>
      <c r="AN2206" t="n">
        <v>255.0</v>
      </c>
    </row>
    <row r="2207">
      <c r="A2207" s="1" t="n">
        <v>45231.0</v>
      </c>
      <c r="B2207" s="2" t="n">
        <v>45231.610289351855</v>
      </c>
      <c r="C2207" t="inlineStr">
        <is>
          <t>3140115004061702</t>
        </is>
      </c>
      <c r="D2207" t="inlineStr">
        <is>
          <t>POS0004</t>
        </is>
      </c>
      <c r="E2207" t="inlineStr">
        <is>
          <t>92</t>
        </is>
      </c>
      <c r="F2207" t="inlineStr">
        <is>
          <t>0115</t>
        </is>
      </c>
      <c r="G2207" t="inlineStr">
        <is>
          <t>5303556225</t>
        </is>
      </c>
      <c r="H2207" t="n">
        <v>363.0</v>
      </c>
      <c r="AL2207" t="inlineStr">
        <is>
          <t>unreconciled</t>
        </is>
      </c>
      <c r="AM2207" t="inlineStr">
        <is>
          <t>Order Not found in 3PO</t>
        </is>
      </c>
      <c r="AN2207" t="n">
        <v>363.0</v>
      </c>
    </row>
    <row r="2208">
      <c r="A2208" s="1" t="n">
        <v>45232.0</v>
      </c>
      <c r="B2208" s="2" t="n">
        <v>45232.81927083333</v>
      </c>
      <c r="C2208" t="inlineStr">
        <is>
          <t>3140115004062040</t>
        </is>
      </c>
      <c r="D2208" t="inlineStr">
        <is>
          <t>POS0004</t>
        </is>
      </c>
      <c r="E2208" t="inlineStr">
        <is>
          <t>87</t>
        </is>
      </c>
      <c r="F2208" t="inlineStr">
        <is>
          <t>0115</t>
        </is>
      </c>
      <c r="G2208" t="inlineStr">
        <is>
          <t>5303587020</t>
        </is>
      </c>
      <c r="H2208" t="n">
        <v>215.0</v>
      </c>
      <c r="AL2208" t="inlineStr">
        <is>
          <t>unreconciled</t>
        </is>
      </c>
      <c r="AM2208" t="inlineStr">
        <is>
          <t>Order Not found in 3PO</t>
        </is>
      </c>
      <c r="AN2208" t="n">
        <v>215.0</v>
      </c>
    </row>
    <row r="2209">
      <c r="A2209" s="1" t="n">
        <v>45233.0</v>
      </c>
      <c r="B2209" s="2" t="n">
        <v>45233.948530092595</v>
      </c>
      <c r="C2209" t="inlineStr">
        <is>
          <t>3140115004062298</t>
        </is>
      </c>
      <c r="D2209" t="inlineStr">
        <is>
          <t>POS0004</t>
        </is>
      </c>
      <c r="E2209" t="inlineStr">
        <is>
          <t>17</t>
        </is>
      </c>
      <c r="F2209" t="inlineStr">
        <is>
          <t>0115</t>
        </is>
      </c>
      <c r="G2209" t="inlineStr">
        <is>
          <t>5303744239</t>
        </is>
      </c>
      <c r="H2209" t="n">
        <v>309.0</v>
      </c>
      <c r="AL2209" t="inlineStr">
        <is>
          <t>unreconciled</t>
        </is>
      </c>
      <c r="AM2209" t="inlineStr">
        <is>
          <t>Order Not found in 3PO</t>
        </is>
      </c>
      <c r="AN2209" t="n">
        <v>309.0</v>
      </c>
    </row>
    <row r="2210">
      <c r="A2210" s="1" t="n">
        <v>45232.0</v>
      </c>
      <c r="B2210" s="2" t="n">
        <v>45232.94327546296</v>
      </c>
      <c r="C2210" t="inlineStr">
        <is>
          <t>3140115004062113</t>
        </is>
      </c>
      <c r="D2210" t="inlineStr">
        <is>
          <t>POS0004</t>
        </is>
      </c>
      <c r="E2210" t="inlineStr">
        <is>
          <t>38</t>
        </is>
      </c>
      <c r="F2210" t="inlineStr">
        <is>
          <t>0115</t>
        </is>
      </c>
      <c r="G2210" t="inlineStr">
        <is>
          <t>5303772455</t>
        </is>
      </c>
      <c r="H2210" t="n">
        <v>256.0</v>
      </c>
      <c r="AL2210" t="inlineStr">
        <is>
          <t>unreconciled</t>
        </is>
      </c>
      <c r="AM2210" t="inlineStr">
        <is>
          <t>Order Not found in 3PO</t>
        </is>
      </c>
      <c r="AN2210" t="n">
        <v>256.0</v>
      </c>
    </row>
    <row r="2211">
      <c r="A2211" s="1" t="n">
        <v>45233.0</v>
      </c>
      <c r="B2211" s="2" t="n">
        <v>45233.55074074074</v>
      </c>
      <c r="C2211" t="inlineStr">
        <is>
          <t>3140115004062154</t>
        </is>
      </c>
      <c r="D2211" t="inlineStr">
        <is>
          <t>POS0004</t>
        </is>
      </c>
      <c r="E2211" t="inlineStr">
        <is>
          <t>26</t>
        </is>
      </c>
      <c r="F2211" t="inlineStr">
        <is>
          <t>0115</t>
        </is>
      </c>
      <c r="G2211" t="inlineStr">
        <is>
          <t>5303816686</t>
        </is>
      </c>
      <c r="H2211" t="n">
        <v>159.0</v>
      </c>
      <c r="AL2211" t="inlineStr">
        <is>
          <t>unreconciled</t>
        </is>
      </c>
      <c r="AM2211" t="inlineStr">
        <is>
          <t>Order Not found in 3PO</t>
        </is>
      </c>
      <c r="AN2211" t="n">
        <v>159.0</v>
      </c>
    </row>
    <row r="2212">
      <c r="A2212" s="1" t="n">
        <v>45231.0</v>
      </c>
      <c r="B2212" s="2" t="n">
        <v>45231.48228009259</v>
      </c>
      <c r="C2212" t="inlineStr">
        <is>
          <t>3140115004061653</t>
        </is>
      </c>
      <c r="D2212" t="inlineStr">
        <is>
          <t>POS0004</t>
        </is>
      </c>
      <c r="E2212" t="inlineStr">
        <is>
          <t>09</t>
        </is>
      </c>
      <c r="F2212" t="inlineStr">
        <is>
          <t>0115</t>
        </is>
      </c>
      <c r="G2212" t="inlineStr">
        <is>
          <t>5303848131</t>
        </is>
      </c>
      <c r="H2212" t="n">
        <v>212.0</v>
      </c>
      <c r="AL2212" t="inlineStr">
        <is>
          <t>unreconciled</t>
        </is>
      </c>
      <c r="AM2212" t="inlineStr">
        <is>
          <t>Order Not found in 3PO</t>
        </is>
      </c>
      <c r="AN2212" t="n">
        <v>212.0</v>
      </c>
    </row>
    <row r="2213">
      <c r="A2213" s="1" t="n">
        <v>45232.0</v>
      </c>
      <c r="B2213" s="2" t="n">
        <v>45232.76457175926</v>
      </c>
      <c r="C2213" t="inlineStr">
        <is>
          <t>3140115004062015</t>
        </is>
      </c>
      <c r="D2213" t="inlineStr">
        <is>
          <t>POS0004</t>
        </is>
      </c>
      <c r="E2213" t="inlineStr">
        <is>
          <t>27</t>
        </is>
      </c>
      <c r="F2213" t="inlineStr">
        <is>
          <t>0115</t>
        </is>
      </c>
      <c r="G2213" t="inlineStr">
        <is>
          <t>5303907538</t>
        </is>
      </c>
      <c r="H2213" t="n">
        <v>1078.0</v>
      </c>
      <c r="AL2213" t="inlineStr">
        <is>
          <t>unreconciled</t>
        </is>
      </c>
      <c r="AM2213" t="inlineStr">
        <is>
          <t>Order Not found in 3PO</t>
        </is>
      </c>
      <c r="AN2213" t="n">
        <v>1078.0</v>
      </c>
    </row>
    <row r="2214">
      <c r="A2214" s="1" t="n">
        <v>45231.0</v>
      </c>
      <c r="B2214" s="2" t="n">
        <v>45231.932233796295</v>
      </c>
      <c r="C2214" t="inlineStr">
        <is>
          <t>3140115004061862</t>
        </is>
      </c>
      <c r="D2214" t="inlineStr">
        <is>
          <t>POS0004</t>
        </is>
      </c>
      <c r="E2214" t="inlineStr">
        <is>
          <t>93</t>
        </is>
      </c>
      <c r="F2214" t="inlineStr">
        <is>
          <t>0115</t>
        </is>
      </c>
      <c r="G2214" t="inlineStr">
        <is>
          <t>5303917862</t>
        </is>
      </c>
      <c r="H2214" t="n">
        <v>220.0</v>
      </c>
      <c r="AL2214" t="inlineStr">
        <is>
          <t>unreconciled</t>
        </is>
      </c>
      <c r="AM2214" t="inlineStr">
        <is>
          <t>Order Not found in 3PO</t>
        </is>
      </c>
      <c r="AN2214" t="n">
        <v>220.0</v>
      </c>
    </row>
    <row r="2215">
      <c r="A2215" s="1" t="n">
        <v>45234.0</v>
      </c>
      <c r="B2215" s="2" t="n">
        <v>45234.98034722222</v>
      </c>
      <c r="C2215" t="inlineStr">
        <is>
          <t>3140115004062602</t>
        </is>
      </c>
      <c r="D2215" t="inlineStr">
        <is>
          <t>POS0004</t>
        </is>
      </c>
      <c r="E2215" t="inlineStr">
        <is>
          <t>19</t>
        </is>
      </c>
      <c r="F2215" t="inlineStr">
        <is>
          <t>0115</t>
        </is>
      </c>
      <c r="G2215" t="inlineStr">
        <is>
          <t>5303929504</t>
        </is>
      </c>
      <c r="H2215" t="n">
        <v>759.0</v>
      </c>
      <c r="AL2215" t="inlineStr">
        <is>
          <t>unreconciled</t>
        </is>
      </c>
      <c r="AM2215" t="inlineStr">
        <is>
          <t>Order Not found in 3PO</t>
        </is>
      </c>
      <c r="AN2215" t="n">
        <v>759.0</v>
      </c>
    </row>
    <row r="2216">
      <c r="A2216" s="1" t="n">
        <v>45232.0</v>
      </c>
      <c r="B2216" s="2" t="n">
        <v>45232.82241898148</v>
      </c>
      <c r="C2216" t="inlineStr">
        <is>
          <t>3140115004062042</t>
        </is>
      </c>
      <c r="D2216" t="inlineStr">
        <is>
          <t>POS0004</t>
        </is>
      </c>
      <c r="E2216" t="inlineStr">
        <is>
          <t>91</t>
        </is>
      </c>
      <c r="F2216" t="inlineStr">
        <is>
          <t>0115</t>
        </is>
      </c>
      <c r="G2216" t="inlineStr">
        <is>
          <t>5303953353</t>
        </is>
      </c>
      <c r="H2216" t="n">
        <v>230.0</v>
      </c>
      <c r="AL2216" t="inlineStr">
        <is>
          <t>unreconciled</t>
        </is>
      </c>
      <c r="AM2216" t="inlineStr">
        <is>
          <t>Order Not found in 3PO</t>
        </is>
      </c>
      <c r="AN2216" t="n">
        <v>230.0</v>
      </c>
    </row>
    <row r="2217">
      <c r="A2217" s="1" t="n">
        <v>45231.0</v>
      </c>
      <c r="B2217" s="2" t="n">
        <v>45231.60873842592</v>
      </c>
      <c r="C2217" t="inlineStr">
        <is>
          <t>3140115004061699</t>
        </is>
      </c>
      <c r="D2217" t="inlineStr">
        <is>
          <t>POS0004</t>
        </is>
      </c>
      <c r="E2217" t="inlineStr">
        <is>
          <t>88</t>
        </is>
      </c>
      <c r="F2217" t="inlineStr">
        <is>
          <t>0115</t>
        </is>
      </c>
      <c r="G2217" t="inlineStr">
        <is>
          <t>5304082228</t>
        </is>
      </c>
      <c r="H2217" t="n">
        <v>267.0</v>
      </c>
      <c r="AL2217" t="inlineStr">
        <is>
          <t>unreconciled</t>
        </is>
      </c>
      <c r="AM2217" t="inlineStr">
        <is>
          <t>Order Not found in 3PO</t>
        </is>
      </c>
      <c r="AN2217" t="n">
        <v>267.0</v>
      </c>
    </row>
    <row r="2218">
      <c r="A2218" s="1" t="n">
        <v>45231.0</v>
      </c>
      <c r="B2218" s="2" t="n">
        <v>45231.90886574074</v>
      </c>
      <c r="C2218" t="inlineStr">
        <is>
          <t>3140115004061846</t>
        </is>
      </c>
      <c r="D2218" t="inlineStr">
        <is>
          <t>POS0004</t>
        </is>
      </c>
      <c r="E2218" t="inlineStr">
        <is>
          <t>69</t>
        </is>
      </c>
      <c r="F2218" t="inlineStr">
        <is>
          <t>0115</t>
        </is>
      </c>
      <c r="G2218" t="inlineStr">
        <is>
          <t>5304146480</t>
        </is>
      </c>
      <c r="H2218" t="n">
        <v>259.0</v>
      </c>
      <c r="AL2218" t="inlineStr">
        <is>
          <t>unreconciled</t>
        </is>
      </c>
      <c r="AM2218" t="inlineStr">
        <is>
          <t>Order Not found in 3PO</t>
        </is>
      </c>
      <c r="AN2218" t="n">
        <v>259.0</v>
      </c>
    </row>
    <row r="2219">
      <c r="A2219" s="1" t="n">
        <v>45232.0</v>
      </c>
      <c r="B2219" s="2" t="n">
        <v>45232.71465277778</v>
      </c>
      <c r="C2219" t="inlineStr">
        <is>
          <t>3140115004061995</t>
        </is>
      </c>
      <c r="D2219" t="inlineStr">
        <is>
          <t>POS0004</t>
        </is>
      </c>
      <c r="E2219" t="inlineStr">
        <is>
          <t>83</t>
        </is>
      </c>
      <c r="F2219" t="inlineStr">
        <is>
          <t>0115</t>
        </is>
      </c>
      <c r="G2219" t="inlineStr">
        <is>
          <t>5304165278</t>
        </is>
      </c>
      <c r="H2219" t="n">
        <v>377.0</v>
      </c>
      <c r="AL2219" t="inlineStr">
        <is>
          <t>unreconciled</t>
        </is>
      </c>
      <c r="AM2219" t="inlineStr">
        <is>
          <t>Order Not found in 3PO</t>
        </is>
      </c>
      <c r="AN2219" t="n">
        <v>377.0</v>
      </c>
    </row>
    <row r="2220">
      <c r="A2220" s="1" t="n">
        <v>45231.0</v>
      </c>
      <c r="B2220" s="2" t="n">
        <v>45231.778182870374</v>
      </c>
      <c r="C2220" t="inlineStr">
        <is>
          <t>3140115004061758</t>
        </is>
      </c>
      <c r="D2220" t="inlineStr">
        <is>
          <t>POS0004</t>
        </is>
      </c>
      <c r="E2220" t="inlineStr">
        <is>
          <t>31</t>
        </is>
      </c>
      <c r="F2220" t="inlineStr">
        <is>
          <t>0115</t>
        </is>
      </c>
      <c r="G2220" t="inlineStr">
        <is>
          <t>5304175480</t>
        </is>
      </c>
      <c r="H2220" t="n">
        <v>94.0</v>
      </c>
      <c r="AL2220" t="inlineStr">
        <is>
          <t>unreconciled</t>
        </is>
      </c>
      <c r="AM2220" t="inlineStr">
        <is>
          <t>Order Not found in 3PO</t>
        </is>
      </c>
      <c r="AN2220" t="n">
        <v>94.0</v>
      </c>
    </row>
    <row r="2221">
      <c r="A2221" s="1" t="n">
        <v>45231.0</v>
      </c>
      <c r="B2221" s="2" t="n">
        <v>45231.797488425924</v>
      </c>
      <c r="C2221" t="inlineStr">
        <is>
          <t>3140115004061770</t>
        </is>
      </c>
      <c r="D2221" t="inlineStr">
        <is>
          <t>POS0004</t>
        </is>
      </c>
      <c r="E2221" t="inlineStr">
        <is>
          <t>51</t>
        </is>
      </c>
      <c r="F2221" t="inlineStr">
        <is>
          <t>0115</t>
        </is>
      </c>
      <c r="G2221" t="inlineStr">
        <is>
          <t>5304183317</t>
        </is>
      </c>
      <c r="H2221" t="n">
        <v>374.0</v>
      </c>
      <c r="AL2221" t="inlineStr">
        <is>
          <t>unreconciled</t>
        </is>
      </c>
      <c r="AM2221" t="inlineStr">
        <is>
          <t>Order Not found in 3PO</t>
        </is>
      </c>
      <c r="AN2221" t="n">
        <v>374.0</v>
      </c>
    </row>
    <row r="2222">
      <c r="A2222" s="1" t="n">
        <v>45233.0</v>
      </c>
      <c r="B2222" s="2" t="n">
        <v>45233.59537037037</v>
      </c>
      <c r="C2222" t="inlineStr">
        <is>
          <t>3140115004062170</t>
        </is>
      </c>
      <c r="D2222" t="inlineStr">
        <is>
          <t>POS0004</t>
        </is>
      </c>
      <c r="E2222" t="inlineStr">
        <is>
          <t>61</t>
        </is>
      </c>
      <c r="F2222" t="inlineStr">
        <is>
          <t>0115</t>
        </is>
      </c>
      <c r="G2222" t="inlineStr">
        <is>
          <t>5304190546</t>
        </is>
      </c>
      <c r="H2222" t="n">
        <v>251.0</v>
      </c>
      <c r="AL2222" t="inlineStr">
        <is>
          <t>unreconciled</t>
        </is>
      </c>
      <c r="AM2222" t="inlineStr">
        <is>
          <t>Order Not found in 3PO</t>
        </is>
      </c>
      <c r="AN2222" t="n">
        <v>251.0</v>
      </c>
    </row>
    <row r="2223">
      <c r="A2223" s="1" t="n">
        <v>45231.0</v>
      </c>
      <c r="B2223" s="2" t="n">
        <v>45231.91905092593</v>
      </c>
      <c r="C2223" t="inlineStr">
        <is>
          <t>3140115004061851</t>
        </is>
      </c>
      <c r="D2223" t="inlineStr">
        <is>
          <t>POS0004</t>
        </is>
      </c>
      <c r="E2223" t="inlineStr">
        <is>
          <t>76</t>
        </is>
      </c>
      <c r="F2223" t="inlineStr">
        <is>
          <t>0115</t>
        </is>
      </c>
      <c r="G2223" t="inlineStr">
        <is>
          <t>5304199810</t>
        </is>
      </c>
      <c r="H2223" t="n">
        <v>324.0</v>
      </c>
      <c r="AL2223" t="inlineStr">
        <is>
          <t>unreconciled</t>
        </is>
      </c>
      <c r="AM2223" t="inlineStr">
        <is>
          <t>Order Not found in 3PO</t>
        </is>
      </c>
      <c r="AN2223" t="n">
        <v>324.0</v>
      </c>
    </row>
    <row r="2224">
      <c r="A2224" s="1" t="n">
        <v>45231.0</v>
      </c>
      <c r="B2224" s="2" t="n">
        <v>45231.55615740741</v>
      </c>
      <c r="C2224" t="inlineStr">
        <is>
          <t>3140115004061669</t>
        </is>
      </c>
      <c r="D2224" t="inlineStr">
        <is>
          <t>POS0004</t>
        </is>
      </c>
      <c r="E2224" t="inlineStr">
        <is>
          <t>45</t>
        </is>
      </c>
      <c r="F2224" t="inlineStr">
        <is>
          <t>0115</t>
        </is>
      </c>
      <c r="G2224" t="inlineStr">
        <is>
          <t>5304219455</t>
        </is>
      </c>
      <c r="H2224" t="n">
        <v>293.0</v>
      </c>
      <c r="AL2224" t="inlineStr">
        <is>
          <t>unreconciled</t>
        </is>
      </c>
      <c r="AM2224" t="inlineStr">
        <is>
          <t>Order Not found in 3PO</t>
        </is>
      </c>
      <c r="AN2224" t="n">
        <v>293.0</v>
      </c>
    </row>
    <row r="2225">
      <c r="A2225" s="1" t="n">
        <v>45232.0</v>
      </c>
      <c r="B2225" s="2" t="n">
        <v>45232.57209490741</v>
      </c>
      <c r="C2225" t="inlineStr">
        <is>
          <t>3140115004061933</t>
        </is>
      </c>
      <c r="D2225" t="inlineStr">
        <is>
          <t>POS0004</t>
        </is>
      </c>
      <c r="E2225" t="inlineStr">
        <is>
          <t>60</t>
        </is>
      </c>
      <c r="F2225" t="inlineStr">
        <is>
          <t>0115</t>
        </is>
      </c>
      <c r="G2225" t="inlineStr">
        <is>
          <t>5304225572</t>
        </is>
      </c>
      <c r="H2225" t="n">
        <v>473.0</v>
      </c>
      <c r="AL2225" t="inlineStr">
        <is>
          <t>unreconciled</t>
        </is>
      </c>
      <c r="AM2225" t="inlineStr">
        <is>
          <t>Order Not found in 3PO</t>
        </is>
      </c>
      <c r="AN2225" t="n">
        <v>473.0</v>
      </c>
    </row>
    <row r="2226">
      <c r="A2226" s="1" t="n">
        <v>45231.0</v>
      </c>
      <c r="B2226" s="2" t="n">
        <v>45231.578148148146</v>
      </c>
      <c r="C2226" t="inlineStr">
        <is>
          <t>3140115004061681</t>
        </is>
      </c>
      <c r="D2226" t="inlineStr">
        <is>
          <t>POS0004</t>
        </is>
      </c>
      <c r="E2226" t="inlineStr">
        <is>
          <t>61</t>
        </is>
      </c>
      <c r="F2226" t="inlineStr">
        <is>
          <t>0115</t>
        </is>
      </c>
      <c r="G2226" t="inlineStr">
        <is>
          <t>5304362055</t>
        </is>
      </c>
      <c r="H2226" t="n">
        <v>253.0</v>
      </c>
      <c r="AL2226" t="inlineStr">
        <is>
          <t>unreconciled</t>
        </is>
      </c>
      <c r="AM2226" t="inlineStr">
        <is>
          <t>Order Not found in 3PO</t>
        </is>
      </c>
      <c r="AN2226" t="n">
        <v>253.0</v>
      </c>
    </row>
    <row r="2227">
      <c r="A2227" s="1" t="n">
        <v>45232.0</v>
      </c>
      <c r="B2227" s="2" t="n">
        <v>45232.678564814814</v>
      </c>
      <c r="C2227" t="inlineStr">
        <is>
          <t>3140115004061980</t>
        </is>
      </c>
      <c r="D2227" t="inlineStr">
        <is>
          <t>POS0004</t>
        </is>
      </c>
      <c r="E2227" t="inlineStr">
        <is>
          <t>59</t>
        </is>
      </c>
      <c r="F2227" t="inlineStr">
        <is>
          <t>0115</t>
        </is>
      </c>
      <c r="G2227" t="inlineStr">
        <is>
          <t>5304446410</t>
        </is>
      </c>
      <c r="H2227" t="n">
        <v>379.0</v>
      </c>
      <c r="AL2227" t="inlineStr">
        <is>
          <t>unreconciled</t>
        </is>
      </c>
      <c r="AM2227" t="inlineStr">
        <is>
          <t>Order Not found in 3PO</t>
        </is>
      </c>
      <c r="AN2227" t="n">
        <v>379.0</v>
      </c>
    </row>
    <row r="2228">
      <c r="A2228" s="1" t="n">
        <v>45234.0</v>
      </c>
      <c r="B2228" s="2" t="n">
        <v>45234.84577546296</v>
      </c>
      <c r="C2228" t="inlineStr">
        <is>
          <t>3140115004062501</t>
        </is>
      </c>
      <c r="D2228" t="inlineStr">
        <is>
          <t>POS0004</t>
        </is>
      </c>
      <c r="E2228" t="inlineStr">
        <is>
          <t>45</t>
        </is>
      </c>
      <c r="F2228" t="inlineStr">
        <is>
          <t>0115</t>
        </is>
      </c>
      <c r="G2228" t="inlineStr">
        <is>
          <t>5304447065</t>
        </is>
      </c>
      <c r="H2228" t="n">
        <v>251.0</v>
      </c>
      <c r="AL2228" t="inlineStr">
        <is>
          <t>unreconciled</t>
        </is>
      </c>
      <c r="AM2228" t="inlineStr">
        <is>
          <t>Order Not found in 3PO</t>
        </is>
      </c>
      <c r="AN2228" t="n">
        <v>251.0</v>
      </c>
    </row>
    <row r="2229">
      <c r="A2229" s="1" t="n">
        <v>45232.0</v>
      </c>
      <c r="B2229" s="2" t="n">
        <v>45232.89795138889</v>
      </c>
      <c r="C2229" t="inlineStr">
        <is>
          <t>3140115004062083</t>
        </is>
      </c>
      <c r="D2229" t="inlineStr">
        <is>
          <t>POS0004</t>
        </is>
      </c>
      <c r="E2229" t="inlineStr">
        <is>
          <t>95</t>
        </is>
      </c>
      <c r="F2229" t="inlineStr">
        <is>
          <t>0115</t>
        </is>
      </c>
      <c r="G2229" t="inlineStr">
        <is>
          <t>5304534011</t>
        </is>
      </c>
      <c r="H2229" t="n">
        <v>655.0</v>
      </c>
      <c r="AL2229" t="inlineStr">
        <is>
          <t>unreconciled</t>
        </is>
      </c>
      <c r="AM2229" t="inlineStr">
        <is>
          <t>Order Not found in 3PO</t>
        </is>
      </c>
      <c r="AN2229" t="n">
        <v>655.0</v>
      </c>
    </row>
    <row r="2230">
      <c r="A2230" s="1" t="n">
        <v>45233.0</v>
      </c>
      <c r="B2230" s="2" t="n">
        <v>45233.87355324074</v>
      </c>
      <c r="C2230" t="inlineStr">
        <is>
          <t>3140115004062267</t>
        </is>
      </c>
      <c r="D2230" t="inlineStr">
        <is>
          <t>POS0004</t>
        </is>
      </c>
      <c r="E2230" t="inlineStr">
        <is>
          <t>50</t>
        </is>
      </c>
      <c r="F2230" t="inlineStr">
        <is>
          <t>0115</t>
        </is>
      </c>
      <c r="G2230" t="inlineStr">
        <is>
          <t>5304555758</t>
        </is>
      </c>
      <c r="H2230" t="n">
        <v>219.0</v>
      </c>
      <c r="AL2230" t="inlineStr">
        <is>
          <t>unreconciled</t>
        </is>
      </c>
      <c r="AM2230" t="inlineStr">
        <is>
          <t>Order Not found in 3PO</t>
        </is>
      </c>
      <c r="AN2230" t="n">
        <v>219.0</v>
      </c>
    </row>
    <row r="2231">
      <c r="A2231" s="1" t="n">
        <v>45232.0</v>
      </c>
      <c r="B2231" s="2" t="n">
        <v>45232.70716435185</v>
      </c>
      <c r="C2231" t="inlineStr">
        <is>
          <t>3140115004061993</t>
        </is>
      </c>
      <c r="D2231" t="inlineStr">
        <is>
          <t>POS0004</t>
        </is>
      </c>
      <c r="E2231" t="inlineStr">
        <is>
          <t>80</t>
        </is>
      </c>
      <c r="F2231" t="inlineStr">
        <is>
          <t>0115</t>
        </is>
      </c>
      <c r="G2231" t="inlineStr">
        <is>
          <t>5304697848</t>
        </is>
      </c>
      <c r="H2231" t="n">
        <v>325.0</v>
      </c>
      <c r="AL2231" t="inlineStr">
        <is>
          <t>unreconciled</t>
        </is>
      </c>
      <c r="AM2231" t="inlineStr">
        <is>
          <t>Order Not found in 3PO</t>
        </is>
      </c>
      <c r="AN2231" t="n">
        <v>325.0</v>
      </c>
    </row>
    <row r="2232">
      <c r="A2232" s="1" t="n">
        <v>45232.0</v>
      </c>
      <c r="B2232" s="2" t="n">
        <v>45232.87883101852</v>
      </c>
      <c r="C2232" t="inlineStr">
        <is>
          <t>3140115004062074</t>
        </is>
      </c>
      <c r="D2232" t="inlineStr">
        <is>
          <t>POS0004</t>
        </is>
      </c>
      <c r="E2232" t="inlineStr">
        <is>
          <t>71</t>
        </is>
      </c>
      <c r="F2232" t="inlineStr">
        <is>
          <t>0115</t>
        </is>
      </c>
      <c r="G2232" t="inlineStr">
        <is>
          <t>5304707622</t>
        </is>
      </c>
      <c r="H2232" t="n">
        <v>254.0</v>
      </c>
      <c r="AL2232" t="inlineStr">
        <is>
          <t>unreconciled</t>
        </is>
      </c>
      <c r="AM2232" t="inlineStr">
        <is>
          <t>Order Not found in 3PO</t>
        </is>
      </c>
      <c r="AN2232" t="n">
        <v>254.0</v>
      </c>
    </row>
    <row r="2233">
      <c r="A2233" s="1" t="n">
        <v>45231.0</v>
      </c>
      <c r="B2233" s="2" t="n">
        <v>45231.881747685184</v>
      </c>
      <c r="C2233" t="inlineStr">
        <is>
          <t>3140115004061824</t>
        </is>
      </c>
      <c r="D2233" t="inlineStr">
        <is>
          <t>POS0004</t>
        </is>
      </c>
      <c r="E2233" t="inlineStr">
        <is>
          <t>40</t>
        </is>
      </c>
      <c r="F2233" t="inlineStr">
        <is>
          <t>0115</t>
        </is>
      </c>
      <c r="G2233" t="inlineStr">
        <is>
          <t>5304805741</t>
        </is>
      </c>
      <c r="H2233" t="n">
        <v>340.0</v>
      </c>
      <c r="AL2233" t="inlineStr">
        <is>
          <t>unreconciled</t>
        </is>
      </c>
      <c r="AM2233" t="inlineStr">
        <is>
          <t>Order Not found in 3PO</t>
        </is>
      </c>
      <c r="AN2233" t="n">
        <v>340.0</v>
      </c>
    </row>
    <row r="2234">
      <c r="A2234" s="1" t="n">
        <v>45232.0</v>
      </c>
      <c r="B2234" s="2" t="n">
        <v>45232.63796296297</v>
      </c>
      <c r="C2234" t="inlineStr">
        <is>
          <t>3140115004061966</t>
        </is>
      </c>
      <c r="D2234" t="inlineStr">
        <is>
          <t>POS0004</t>
        </is>
      </c>
      <c r="E2234" t="inlineStr">
        <is>
          <t>24</t>
        </is>
      </c>
      <c r="F2234" t="inlineStr">
        <is>
          <t>0115</t>
        </is>
      </c>
      <c r="G2234" t="inlineStr">
        <is>
          <t>5304812124</t>
        </is>
      </c>
      <c r="H2234" t="n">
        <v>209.0</v>
      </c>
      <c r="AL2234" t="inlineStr">
        <is>
          <t>unreconciled</t>
        </is>
      </c>
      <c r="AM2234" t="inlineStr">
        <is>
          <t>Order Not found in 3PO</t>
        </is>
      </c>
      <c r="AN2234" t="n">
        <v>209.0</v>
      </c>
    </row>
    <row r="2235">
      <c r="A2235" s="1" t="n">
        <v>45233.0</v>
      </c>
      <c r="B2235" s="2" t="n">
        <v>45233.5868287037</v>
      </c>
      <c r="C2235" t="inlineStr">
        <is>
          <t>3140115004062166</t>
        </is>
      </c>
      <c r="D2235" t="inlineStr">
        <is>
          <t>POS0004</t>
        </is>
      </c>
      <c r="E2235" t="inlineStr">
        <is>
          <t>52</t>
        </is>
      </c>
      <c r="F2235" t="inlineStr">
        <is>
          <t>0115</t>
        </is>
      </c>
      <c r="G2235" t="inlineStr">
        <is>
          <t>5304885475</t>
        </is>
      </c>
      <c r="H2235" t="n">
        <v>305.0</v>
      </c>
      <c r="AL2235" t="inlineStr">
        <is>
          <t>unreconciled</t>
        </is>
      </c>
      <c r="AM2235" t="inlineStr">
        <is>
          <t>Order Not found in 3PO</t>
        </is>
      </c>
      <c r="AN2235" t="n">
        <v>305.0</v>
      </c>
    </row>
    <row r="2236">
      <c r="A2236" s="1" t="n">
        <v>45236.0</v>
      </c>
      <c r="B2236" s="2" t="n">
        <v>45237.02657407407</v>
      </c>
      <c r="C2236" t="inlineStr">
        <is>
          <t>3140023012060180</t>
        </is>
      </c>
      <c r="D2236" t="inlineStr">
        <is>
          <t>POS0012</t>
        </is>
      </c>
      <c r="E2236" t="inlineStr">
        <is>
          <t>71</t>
        </is>
      </c>
      <c r="F2236" t="inlineStr">
        <is>
          <t>0023</t>
        </is>
      </c>
      <c r="G2236" t="inlineStr">
        <is>
          <t>5305078878</t>
        </is>
      </c>
      <c r="H2236" t="n">
        <v>279.0</v>
      </c>
      <c r="AL2236" t="inlineStr">
        <is>
          <t>unreconciled</t>
        </is>
      </c>
      <c r="AM2236" t="inlineStr">
        <is>
          <t>Order Not found in 3PO</t>
        </is>
      </c>
      <c r="AN2236" t="n">
        <v>279.0</v>
      </c>
    </row>
    <row r="2237">
      <c r="A2237" s="1" t="n">
        <v>45233.0</v>
      </c>
      <c r="B2237" s="2" t="n">
        <v>45233.88244212963</v>
      </c>
      <c r="C2237" t="inlineStr">
        <is>
          <t>3140115004062271</t>
        </is>
      </c>
      <c r="D2237" t="inlineStr">
        <is>
          <t>POS0004</t>
        </is>
      </c>
      <c r="E2237" t="inlineStr">
        <is>
          <t>58</t>
        </is>
      </c>
      <c r="F2237" t="inlineStr">
        <is>
          <t>0115</t>
        </is>
      </c>
      <c r="G2237" t="inlineStr">
        <is>
          <t>5305170030</t>
        </is>
      </c>
      <c r="H2237" t="n">
        <v>1034.0</v>
      </c>
      <c r="AL2237" t="inlineStr">
        <is>
          <t>unreconciled</t>
        </is>
      </c>
      <c r="AM2237" t="inlineStr">
        <is>
          <t>Order Not found in 3PO</t>
        </is>
      </c>
      <c r="AN2237" t="n">
        <v>1034.0</v>
      </c>
    </row>
    <row r="2238">
      <c r="A2238" s="1" t="n">
        <v>45231.0</v>
      </c>
      <c r="B2238" s="2" t="n">
        <v>45231.96907407408</v>
      </c>
      <c r="C2238" t="inlineStr">
        <is>
          <t>3140115004061878</t>
        </is>
      </c>
      <c r="D2238" t="inlineStr">
        <is>
          <t>POS0004</t>
        </is>
      </c>
      <c r="E2238" t="inlineStr">
        <is>
          <t>15</t>
        </is>
      </c>
      <c r="F2238" t="inlineStr">
        <is>
          <t>0115</t>
        </is>
      </c>
      <c r="G2238" t="inlineStr">
        <is>
          <t>5305230735</t>
        </is>
      </c>
      <c r="H2238" t="n">
        <v>355.0</v>
      </c>
      <c r="AL2238" t="inlineStr">
        <is>
          <t>unreconciled</t>
        </is>
      </c>
      <c r="AM2238" t="inlineStr">
        <is>
          <t>Order Not found in 3PO</t>
        </is>
      </c>
      <c r="AN2238" t="n">
        <v>355.0</v>
      </c>
    </row>
    <row r="2239">
      <c r="A2239" s="1" t="n">
        <v>45231.0</v>
      </c>
      <c r="B2239" s="2" t="n">
        <v>45231.69886574074</v>
      </c>
      <c r="C2239" t="inlineStr">
        <is>
          <t>3140115004061729</t>
        </is>
      </c>
      <c r="D2239" t="inlineStr">
        <is>
          <t>POS0004</t>
        </is>
      </c>
      <c r="E2239" t="inlineStr">
        <is>
          <t>68</t>
        </is>
      </c>
      <c r="F2239" t="inlineStr">
        <is>
          <t>0115</t>
        </is>
      </c>
      <c r="G2239" t="inlineStr">
        <is>
          <t>5305267106</t>
        </is>
      </c>
      <c r="H2239" t="n">
        <v>181.0</v>
      </c>
      <c r="AL2239" t="inlineStr">
        <is>
          <t>unreconciled</t>
        </is>
      </c>
      <c r="AM2239" t="inlineStr">
        <is>
          <t>Order Not found in 3PO</t>
        </is>
      </c>
      <c r="AN2239" t="n">
        <v>181.0</v>
      </c>
    </row>
    <row r="2240">
      <c r="A2240" s="1" t="n">
        <v>45233.0</v>
      </c>
      <c r="B2240" s="2" t="n">
        <v>45233.941712962966</v>
      </c>
      <c r="C2240" t="inlineStr">
        <is>
          <t>3140115004062295</t>
        </is>
      </c>
      <c r="D2240" t="inlineStr">
        <is>
          <t>POS0004</t>
        </is>
      </c>
      <c r="E2240" t="inlineStr">
        <is>
          <t>13</t>
        </is>
      </c>
      <c r="F2240" t="inlineStr">
        <is>
          <t>0115</t>
        </is>
      </c>
      <c r="G2240" t="inlineStr">
        <is>
          <t>5305284532</t>
        </is>
      </c>
      <c r="H2240" t="n">
        <v>255.0</v>
      </c>
      <c r="AL2240" t="inlineStr">
        <is>
          <t>unreconciled</t>
        </is>
      </c>
      <c r="AM2240" t="inlineStr">
        <is>
          <t>Order Not found in 3PO</t>
        </is>
      </c>
      <c r="AN2240" t="n">
        <v>255.0</v>
      </c>
    </row>
    <row r="2241">
      <c r="A2241" s="1" t="n">
        <v>45231.0</v>
      </c>
      <c r="B2241" s="2" t="n">
        <v>45231.91930555556</v>
      </c>
      <c r="C2241" t="inlineStr">
        <is>
          <t>3140115004061853</t>
        </is>
      </c>
      <c r="D2241" t="inlineStr">
        <is>
          <t>POS0004</t>
        </is>
      </c>
      <c r="E2241" t="inlineStr">
        <is>
          <t>78</t>
        </is>
      </c>
      <c r="F2241" t="inlineStr">
        <is>
          <t>0115</t>
        </is>
      </c>
      <c r="G2241" t="inlineStr">
        <is>
          <t>5305319483</t>
        </is>
      </c>
      <c r="H2241" t="n">
        <v>246.0</v>
      </c>
      <c r="AL2241" t="inlineStr">
        <is>
          <t>unreconciled</t>
        </is>
      </c>
      <c r="AM2241" t="inlineStr">
        <is>
          <t>Order Not found in 3PO</t>
        </is>
      </c>
      <c r="AN2241" t="n">
        <v>246.0</v>
      </c>
    </row>
    <row r="2242">
      <c r="A2242" s="1" t="n">
        <v>45232.0</v>
      </c>
      <c r="B2242" s="2" t="n">
        <v>45232.59478009259</v>
      </c>
      <c r="C2242" t="inlineStr">
        <is>
          <t>3140115004061945</t>
        </is>
      </c>
      <c r="D2242" t="inlineStr">
        <is>
          <t>POS0004</t>
        </is>
      </c>
      <c r="E2242" t="inlineStr">
        <is>
          <t>86</t>
        </is>
      </c>
      <c r="F2242" t="inlineStr">
        <is>
          <t>0115</t>
        </is>
      </c>
      <c r="G2242" t="inlineStr">
        <is>
          <t>5305320106</t>
        </is>
      </c>
      <c r="H2242" t="n">
        <v>461.0</v>
      </c>
      <c r="AL2242" t="inlineStr">
        <is>
          <t>unreconciled</t>
        </is>
      </c>
      <c r="AM2242" t="inlineStr">
        <is>
          <t>Order Not found in 3PO</t>
        </is>
      </c>
      <c r="AN2242" t="n">
        <v>461.0</v>
      </c>
    </row>
    <row r="2243">
      <c r="A2243" s="1" t="n">
        <v>45234.0</v>
      </c>
      <c r="B2243" s="2" t="n">
        <v>45234.99060185185</v>
      </c>
      <c r="C2243" t="inlineStr">
        <is>
          <t>3140115004062608</t>
        </is>
      </c>
      <c r="D2243" t="inlineStr">
        <is>
          <t>POS0004</t>
        </is>
      </c>
      <c r="E2243" t="inlineStr">
        <is>
          <t>25</t>
        </is>
      </c>
      <c r="F2243" t="inlineStr">
        <is>
          <t>0115</t>
        </is>
      </c>
      <c r="G2243" t="inlineStr">
        <is>
          <t>5305336136</t>
        </is>
      </c>
      <c r="H2243" t="n">
        <v>157.0</v>
      </c>
      <c r="AL2243" t="inlineStr">
        <is>
          <t>unreconciled</t>
        </is>
      </c>
      <c r="AM2243" t="inlineStr">
        <is>
          <t>Order Not found in 3PO</t>
        </is>
      </c>
      <c r="AN2243" t="n">
        <v>157.0</v>
      </c>
    </row>
    <row r="2244">
      <c r="A2244" s="1" t="n">
        <v>45232.0</v>
      </c>
      <c r="B2244" s="2" t="n">
        <v>45232.82618055555</v>
      </c>
      <c r="C2244" t="inlineStr">
        <is>
          <t>3140115004062044</t>
        </is>
      </c>
      <c r="D2244" t="inlineStr">
        <is>
          <t>POS0004</t>
        </is>
      </c>
      <c r="E2244" t="inlineStr">
        <is>
          <t>96</t>
        </is>
      </c>
      <c r="F2244" t="inlineStr">
        <is>
          <t>0115</t>
        </is>
      </c>
      <c r="G2244" t="inlineStr">
        <is>
          <t>5305356526</t>
        </is>
      </c>
      <c r="H2244" t="n">
        <v>140.0</v>
      </c>
      <c r="AL2244" t="inlineStr">
        <is>
          <t>unreconciled</t>
        </is>
      </c>
      <c r="AM2244" t="inlineStr">
        <is>
          <t>Order Not found in 3PO</t>
        </is>
      </c>
      <c r="AN2244" t="n">
        <v>140.0</v>
      </c>
    </row>
    <row r="2245">
      <c r="A2245" s="1" t="n">
        <v>45232.0</v>
      </c>
      <c r="B2245" s="2" t="n">
        <v>45232.50282407407</v>
      </c>
      <c r="C2245" t="inlineStr">
        <is>
          <t>3140115004061911</t>
        </is>
      </c>
      <c r="D2245" t="inlineStr">
        <is>
          <t>POS0004</t>
        </is>
      </c>
      <c r="E2245" t="inlineStr">
        <is>
          <t>23</t>
        </is>
      </c>
      <c r="F2245" t="inlineStr">
        <is>
          <t>0115</t>
        </is>
      </c>
      <c r="G2245" t="inlineStr">
        <is>
          <t>5305358618</t>
        </is>
      </c>
      <c r="H2245" t="n">
        <v>296.0</v>
      </c>
      <c r="AL2245" t="inlineStr">
        <is>
          <t>unreconciled</t>
        </is>
      </c>
      <c r="AM2245" t="inlineStr">
        <is>
          <t>Order Not found in 3PO</t>
        </is>
      </c>
      <c r="AN2245" t="n">
        <v>296.0</v>
      </c>
    </row>
    <row r="2246">
      <c r="A2246" s="1" t="n">
        <v>45231.0</v>
      </c>
      <c r="B2246" s="2" t="n">
        <v>45231.46670138889</v>
      </c>
      <c r="C2246" t="inlineStr">
        <is>
          <t>3140115004061652</t>
        </is>
      </c>
      <c r="D2246" t="inlineStr">
        <is>
          <t>POS0004</t>
        </is>
      </c>
      <c r="E2246" t="inlineStr">
        <is>
          <t>02</t>
        </is>
      </c>
      <c r="F2246" t="inlineStr">
        <is>
          <t>0115</t>
        </is>
      </c>
      <c r="G2246" t="inlineStr">
        <is>
          <t>5305496576</t>
        </is>
      </c>
      <c r="H2246" t="n">
        <v>202.0</v>
      </c>
      <c r="AL2246" t="inlineStr">
        <is>
          <t>unreconciled</t>
        </is>
      </c>
      <c r="AM2246" t="inlineStr">
        <is>
          <t>Order Not found in 3PO</t>
        </is>
      </c>
      <c r="AN2246" t="n">
        <v>202.0</v>
      </c>
    </row>
    <row r="2247">
      <c r="A2247" s="1" t="n">
        <v>45232.0</v>
      </c>
      <c r="B2247" s="2" t="n">
        <v>45232.61814814815</v>
      </c>
      <c r="C2247" t="inlineStr">
        <is>
          <t>3140115004061959</t>
        </is>
      </c>
      <c r="D2247" t="inlineStr">
        <is>
          <t>POS0004</t>
        </is>
      </c>
      <c r="E2247" t="inlineStr">
        <is>
          <t>11</t>
        </is>
      </c>
      <c r="F2247" t="inlineStr">
        <is>
          <t>0115</t>
        </is>
      </c>
      <c r="G2247" t="inlineStr">
        <is>
          <t>5305542406</t>
        </is>
      </c>
      <c r="H2247" t="n">
        <v>525.0</v>
      </c>
      <c r="AL2247" t="inlineStr">
        <is>
          <t>unreconciled</t>
        </is>
      </c>
      <c r="AM2247" t="inlineStr">
        <is>
          <t>Order Not found in 3PO</t>
        </is>
      </c>
      <c r="AN2247" t="n">
        <v>525.0</v>
      </c>
    </row>
    <row r="2248">
      <c r="A2248" s="1" t="n">
        <v>45234.0</v>
      </c>
      <c r="B2248" s="2" t="n">
        <v>45234.960543981484</v>
      </c>
      <c r="C2248" t="inlineStr">
        <is>
          <t>3140115004062593</t>
        </is>
      </c>
      <c r="D2248" t="inlineStr">
        <is>
          <t>POS0004</t>
        </is>
      </c>
      <c r="E2248" t="inlineStr">
        <is>
          <t>10</t>
        </is>
      </c>
      <c r="F2248" t="inlineStr">
        <is>
          <t>0115</t>
        </is>
      </c>
      <c r="G2248" t="inlineStr">
        <is>
          <t>5305557460</t>
        </is>
      </c>
      <c r="H2248" t="n">
        <v>551.0</v>
      </c>
      <c r="AL2248" t="inlineStr">
        <is>
          <t>unreconciled</t>
        </is>
      </c>
      <c r="AM2248" t="inlineStr">
        <is>
          <t>Order Not found in 3PO</t>
        </is>
      </c>
      <c r="AN2248" t="n">
        <v>551.0</v>
      </c>
    </row>
    <row r="2249">
      <c r="A2249" s="1" t="n">
        <v>45232.0</v>
      </c>
      <c r="B2249" s="2" t="n">
        <v>45232.47252314815</v>
      </c>
      <c r="C2249" t="inlineStr">
        <is>
          <t>3140115004061901</t>
        </is>
      </c>
      <c r="D2249" t="inlineStr">
        <is>
          <t>POS0004</t>
        </is>
      </c>
      <c r="E2249" t="inlineStr">
        <is>
          <t>06</t>
        </is>
      </c>
      <c r="F2249" t="inlineStr">
        <is>
          <t>0115</t>
        </is>
      </c>
      <c r="G2249" t="inlineStr">
        <is>
          <t>5305592557</t>
        </is>
      </c>
      <c r="H2249" t="n">
        <v>371.0</v>
      </c>
      <c r="AL2249" t="inlineStr">
        <is>
          <t>unreconciled</t>
        </is>
      </c>
      <c r="AM2249" t="inlineStr">
        <is>
          <t>Order Not found in 3PO</t>
        </is>
      </c>
      <c r="AN2249" t="n">
        <v>371.0</v>
      </c>
    </row>
    <row r="2250">
      <c r="A2250" s="1" t="n">
        <v>45231.0</v>
      </c>
      <c r="B2250" s="2" t="n">
        <v>45231.79782407408</v>
      </c>
      <c r="C2250" t="inlineStr">
        <is>
          <t>3140115004061771</t>
        </is>
      </c>
      <c r="D2250" t="inlineStr">
        <is>
          <t>POS0004</t>
        </is>
      </c>
      <c r="E2250" t="inlineStr">
        <is>
          <t>52</t>
        </is>
      </c>
      <c r="F2250" t="inlineStr">
        <is>
          <t>0115</t>
        </is>
      </c>
      <c r="G2250" t="inlineStr">
        <is>
          <t>5305626563</t>
        </is>
      </c>
      <c r="H2250" t="n">
        <v>338.0</v>
      </c>
      <c r="AL2250" t="inlineStr">
        <is>
          <t>unreconciled</t>
        </is>
      </c>
      <c r="AM2250" t="inlineStr">
        <is>
          <t>Order Not found in 3PO</t>
        </is>
      </c>
      <c r="AN2250" t="n">
        <v>338.0</v>
      </c>
    </row>
    <row r="2251">
      <c r="A2251" s="1" t="n">
        <v>45231.0</v>
      </c>
      <c r="B2251" s="2" t="n">
        <v>45231.78696759259</v>
      </c>
      <c r="C2251" t="inlineStr">
        <is>
          <t>3140115004061766</t>
        </is>
      </c>
      <c r="D2251" t="inlineStr">
        <is>
          <t>POS0004</t>
        </is>
      </c>
      <c r="E2251" t="inlineStr">
        <is>
          <t>43</t>
        </is>
      </c>
      <c r="F2251" t="inlineStr">
        <is>
          <t>0115</t>
        </is>
      </c>
      <c r="G2251" t="inlineStr">
        <is>
          <t>5305630430</t>
        </is>
      </c>
      <c r="H2251" t="n">
        <v>241.0</v>
      </c>
      <c r="AL2251" t="inlineStr">
        <is>
          <t>unreconciled</t>
        </is>
      </c>
      <c r="AM2251" t="inlineStr">
        <is>
          <t>Order Not found in 3PO</t>
        </is>
      </c>
      <c r="AN2251" t="n">
        <v>241.0</v>
      </c>
    </row>
    <row r="2252">
      <c r="A2252" s="1" t="n">
        <v>45232.0</v>
      </c>
      <c r="B2252" s="2" t="n">
        <v>45232.65033564815</v>
      </c>
      <c r="C2252" t="inlineStr">
        <is>
          <t>3140115004061973</t>
        </is>
      </c>
      <c r="D2252" t="inlineStr">
        <is>
          <t>POS0004</t>
        </is>
      </c>
      <c r="E2252" t="inlineStr">
        <is>
          <t>37</t>
        </is>
      </c>
      <c r="F2252" t="inlineStr">
        <is>
          <t>0115</t>
        </is>
      </c>
      <c r="G2252" t="inlineStr">
        <is>
          <t>5305744699</t>
        </is>
      </c>
      <c r="H2252" t="n">
        <v>354.0</v>
      </c>
      <c r="AL2252" t="inlineStr">
        <is>
          <t>unreconciled</t>
        </is>
      </c>
      <c r="AM2252" t="inlineStr">
        <is>
          <t>Order Not found in 3PO</t>
        </is>
      </c>
      <c r="AN2252" t="n">
        <v>354.0</v>
      </c>
    </row>
    <row r="2253">
      <c r="A2253" s="1" t="n">
        <v>45231.0</v>
      </c>
      <c r="B2253" s="2" t="n">
        <v>45231.50681712963</v>
      </c>
      <c r="C2253" t="inlineStr">
        <is>
          <t>3140115004061659</t>
        </is>
      </c>
      <c r="D2253" t="inlineStr">
        <is>
          <t>POS0004</t>
        </is>
      </c>
      <c r="E2253" t="inlineStr">
        <is>
          <t>19</t>
        </is>
      </c>
      <c r="F2253" t="inlineStr">
        <is>
          <t>0115</t>
        </is>
      </c>
      <c r="G2253" t="inlineStr">
        <is>
          <t>5305761774</t>
        </is>
      </c>
      <c r="H2253" t="n">
        <v>369.0</v>
      </c>
      <c r="AL2253" t="inlineStr">
        <is>
          <t>unreconciled</t>
        </is>
      </c>
      <c r="AM2253" t="inlineStr">
        <is>
          <t>Order Not found in 3PO</t>
        </is>
      </c>
      <c r="AN2253" t="n">
        <v>369.0</v>
      </c>
    </row>
    <row r="2254">
      <c r="A2254" s="1" t="n">
        <v>45234.0</v>
      </c>
      <c r="B2254" s="2" t="n">
        <v>45234.568773148145</v>
      </c>
      <c r="C2254" t="inlineStr">
        <is>
          <t>3140115001068372</t>
        </is>
      </c>
      <c r="D2254" t="inlineStr">
        <is>
          <t>POS0001</t>
        </is>
      </c>
      <c r="E2254" t="inlineStr">
        <is>
          <t>81</t>
        </is>
      </c>
      <c r="F2254" t="inlineStr">
        <is>
          <t>0115</t>
        </is>
      </c>
      <c r="G2254" t="inlineStr">
        <is>
          <t>5305840254</t>
        </is>
      </c>
      <c r="H2254" t="n">
        <v>432.0</v>
      </c>
      <c r="AL2254" t="inlineStr">
        <is>
          <t>unreconciled</t>
        </is>
      </c>
      <c r="AM2254" t="inlineStr">
        <is>
          <t>Order Not found in 3PO</t>
        </is>
      </c>
      <c r="AN2254" t="n">
        <v>432.0</v>
      </c>
    </row>
    <row r="2255">
      <c r="A2255" s="1" t="n">
        <v>45232.0</v>
      </c>
      <c r="B2255" s="2" t="n">
        <v>45232.500069444446</v>
      </c>
      <c r="C2255" t="inlineStr">
        <is>
          <t>3140115004061907</t>
        </is>
      </c>
      <c r="D2255" t="inlineStr">
        <is>
          <t>POS0004</t>
        </is>
      </c>
      <c r="E2255" t="inlineStr">
        <is>
          <t>19</t>
        </is>
      </c>
      <c r="F2255" t="inlineStr">
        <is>
          <t>0115</t>
        </is>
      </c>
      <c r="G2255" t="inlineStr">
        <is>
          <t>5305871879</t>
        </is>
      </c>
      <c r="H2255" t="n">
        <v>398.0</v>
      </c>
      <c r="AL2255" t="inlineStr">
        <is>
          <t>unreconciled</t>
        </is>
      </c>
      <c r="AM2255" t="inlineStr">
        <is>
          <t>Order Not found in 3PO</t>
        </is>
      </c>
      <c r="AN2255" t="n">
        <v>398.0</v>
      </c>
    </row>
    <row r="2256">
      <c r="A2256" s="1" t="n">
        <v>45231.0</v>
      </c>
      <c r="B2256" s="2" t="n">
        <v>45231.555127314816</v>
      </c>
      <c r="C2256" t="inlineStr">
        <is>
          <t>3140115004061668</t>
        </is>
      </c>
      <c r="D2256" t="inlineStr">
        <is>
          <t>POS0004</t>
        </is>
      </c>
      <c r="E2256" t="inlineStr">
        <is>
          <t>44</t>
        </is>
      </c>
      <c r="F2256" t="inlineStr">
        <is>
          <t>0115</t>
        </is>
      </c>
      <c r="G2256" t="inlineStr">
        <is>
          <t>5305889549</t>
        </is>
      </c>
      <c r="H2256" t="n">
        <v>212.0</v>
      </c>
      <c r="AL2256" t="inlineStr">
        <is>
          <t>unreconciled</t>
        </is>
      </c>
      <c r="AM2256" t="inlineStr">
        <is>
          <t>Order Not found in 3PO</t>
        </is>
      </c>
      <c r="AN2256" t="n">
        <v>212.0</v>
      </c>
    </row>
    <row r="2257">
      <c r="A2257" s="1" t="n">
        <v>45232.0</v>
      </c>
      <c r="B2257" s="2" t="n">
        <v>45232.587118055555</v>
      </c>
      <c r="C2257" t="inlineStr">
        <is>
          <t>3140115004061940</t>
        </is>
      </c>
      <c r="D2257" t="inlineStr">
        <is>
          <t>POS0004</t>
        </is>
      </c>
      <c r="E2257" t="inlineStr">
        <is>
          <t>76</t>
        </is>
      </c>
      <c r="F2257" t="inlineStr">
        <is>
          <t>0115</t>
        </is>
      </c>
      <c r="G2257" t="inlineStr">
        <is>
          <t>5305901608</t>
        </is>
      </c>
      <c r="H2257" t="n">
        <v>461.0</v>
      </c>
      <c r="AL2257" t="inlineStr">
        <is>
          <t>unreconciled</t>
        </is>
      </c>
      <c r="AM2257" t="inlineStr">
        <is>
          <t>Order Not found in 3PO</t>
        </is>
      </c>
      <c r="AN2257" t="n">
        <v>461.0</v>
      </c>
    </row>
    <row r="2258">
      <c r="A2258" s="1" t="n">
        <v>45233.0</v>
      </c>
      <c r="B2258" s="2" t="n">
        <v>45233.92561342593</v>
      </c>
      <c r="C2258" t="inlineStr">
        <is>
          <t>3140115004062291</t>
        </is>
      </c>
      <c r="D2258" t="inlineStr">
        <is>
          <t>POS0004</t>
        </is>
      </c>
      <c r="E2258" t="inlineStr">
        <is>
          <t>06</t>
        </is>
      </c>
      <c r="F2258" t="inlineStr">
        <is>
          <t>0115</t>
        </is>
      </c>
      <c r="G2258" t="inlineStr">
        <is>
          <t>5305901912</t>
        </is>
      </c>
      <c r="H2258" t="n">
        <v>257.0</v>
      </c>
      <c r="AL2258" t="inlineStr">
        <is>
          <t>unreconciled</t>
        </is>
      </c>
      <c r="AM2258" t="inlineStr">
        <is>
          <t>Order Not found in 3PO</t>
        </is>
      </c>
      <c r="AN2258" t="n">
        <v>257.0</v>
      </c>
    </row>
    <row r="2259">
      <c r="A2259" s="1" t="n">
        <v>45231.0</v>
      </c>
      <c r="B2259" s="2" t="n">
        <v>45231.844305555554</v>
      </c>
      <c r="C2259" t="inlineStr">
        <is>
          <t>3140115004061794</t>
        </is>
      </c>
      <c r="D2259" t="inlineStr">
        <is>
          <t>POS0004</t>
        </is>
      </c>
      <c r="E2259" t="inlineStr">
        <is>
          <t>97</t>
        </is>
      </c>
      <c r="F2259" t="inlineStr">
        <is>
          <t>0115</t>
        </is>
      </c>
      <c r="G2259" t="inlineStr">
        <is>
          <t>5305960513</t>
        </is>
      </c>
      <c r="H2259" t="n">
        <v>254.0</v>
      </c>
      <c r="AL2259" t="inlineStr">
        <is>
          <t>unreconciled</t>
        </is>
      </c>
      <c r="AM2259" t="inlineStr">
        <is>
          <t>Order Not found in 3PO</t>
        </is>
      </c>
      <c r="AN2259" t="n">
        <v>254.0</v>
      </c>
    </row>
    <row r="2260">
      <c r="A2260" s="1" t="n">
        <v>45233.0</v>
      </c>
      <c r="B2260" s="2" t="n">
        <v>45233.99438657407</v>
      </c>
      <c r="C2260" t="inlineStr">
        <is>
          <t>3140115004062315</t>
        </is>
      </c>
      <c r="D2260" t="inlineStr">
        <is>
          <t>POS0004</t>
        </is>
      </c>
      <c r="E2260" t="inlineStr">
        <is>
          <t>35</t>
        </is>
      </c>
      <c r="F2260" t="inlineStr">
        <is>
          <t>0115</t>
        </is>
      </c>
      <c r="G2260" t="inlineStr">
        <is>
          <t>5306048374</t>
        </is>
      </c>
      <c r="H2260" t="n">
        <v>255.0</v>
      </c>
      <c r="AL2260" t="inlineStr">
        <is>
          <t>unreconciled</t>
        </is>
      </c>
      <c r="AM2260" t="inlineStr">
        <is>
          <t>Order Not found in 3PO</t>
        </is>
      </c>
      <c r="AN2260" t="n">
        <v>255.0</v>
      </c>
    </row>
    <row r="2261">
      <c r="A2261" s="1" t="n">
        <v>45232.0</v>
      </c>
      <c r="B2261" s="2" t="n">
        <v>45232.84475694445</v>
      </c>
      <c r="C2261" t="inlineStr">
        <is>
          <t>3140115004062055</t>
        </is>
      </c>
      <c r="D2261" t="inlineStr">
        <is>
          <t>POS0004</t>
        </is>
      </c>
      <c r="E2261" t="inlineStr">
        <is>
          <t>24</t>
        </is>
      </c>
      <c r="F2261" t="inlineStr">
        <is>
          <t>0115</t>
        </is>
      </c>
      <c r="G2261" t="inlineStr">
        <is>
          <t>5306071326</t>
        </is>
      </c>
      <c r="H2261" t="n">
        <v>509.0</v>
      </c>
      <c r="AL2261" t="inlineStr">
        <is>
          <t>unreconciled</t>
        </is>
      </c>
      <c r="AM2261" t="inlineStr">
        <is>
          <t>Order Not found in 3PO</t>
        </is>
      </c>
      <c r="AN2261" t="n">
        <v>509.0</v>
      </c>
    </row>
    <row r="2262">
      <c r="A2262" s="1" t="n">
        <v>45232.0</v>
      </c>
      <c r="B2262" s="2" t="n">
        <v>45232.70238425926</v>
      </c>
      <c r="C2262" t="inlineStr">
        <is>
          <t>3140115004061990</t>
        </is>
      </c>
      <c r="D2262" t="inlineStr">
        <is>
          <t>POS0004</t>
        </is>
      </c>
      <c r="E2262" t="inlineStr">
        <is>
          <t>76</t>
        </is>
      </c>
      <c r="F2262" t="inlineStr">
        <is>
          <t>0115</t>
        </is>
      </c>
      <c r="G2262" t="inlineStr">
        <is>
          <t>5306072075</t>
        </is>
      </c>
      <c r="H2262" t="n">
        <v>395.0</v>
      </c>
      <c r="AL2262" t="inlineStr">
        <is>
          <t>unreconciled</t>
        </is>
      </c>
      <c r="AM2262" t="inlineStr">
        <is>
          <t>Order Not found in 3PO</t>
        </is>
      </c>
      <c r="AN2262" t="n">
        <v>395.0</v>
      </c>
    </row>
    <row r="2263">
      <c r="A2263" s="1" t="n">
        <v>45232.0</v>
      </c>
      <c r="B2263" s="2" t="n">
        <v>45232.93585648148</v>
      </c>
      <c r="C2263" t="inlineStr">
        <is>
          <t>3140115004062105</t>
        </is>
      </c>
      <c r="D2263" t="inlineStr">
        <is>
          <t>POS0004</t>
        </is>
      </c>
      <c r="E2263" t="inlineStr">
        <is>
          <t>29</t>
        </is>
      </c>
      <c r="F2263" t="inlineStr">
        <is>
          <t>0115</t>
        </is>
      </c>
      <c r="G2263" t="inlineStr">
        <is>
          <t>5306109635</t>
        </is>
      </c>
      <c r="H2263" t="n">
        <v>343.0</v>
      </c>
      <c r="AL2263" t="inlineStr">
        <is>
          <t>unreconciled</t>
        </is>
      </c>
      <c r="AM2263" t="inlineStr">
        <is>
          <t>Order Not found in 3PO</t>
        </is>
      </c>
      <c r="AN2263" t="n">
        <v>343.0</v>
      </c>
    </row>
    <row r="2264">
      <c r="A2264" s="1" t="n">
        <v>45231.0</v>
      </c>
      <c r="B2264" s="2" t="n">
        <v>45231.92679398148</v>
      </c>
      <c r="C2264" t="inlineStr">
        <is>
          <t>3140115004061858</t>
        </is>
      </c>
      <c r="D2264" t="inlineStr">
        <is>
          <t>POS0004</t>
        </is>
      </c>
      <c r="E2264" t="inlineStr">
        <is>
          <t>86</t>
        </is>
      </c>
      <c r="F2264" t="inlineStr">
        <is>
          <t>0115</t>
        </is>
      </c>
      <c r="G2264" t="inlineStr">
        <is>
          <t>5306299873</t>
        </is>
      </c>
      <c r="H2264" t="n">
        <v>287.0</v>
      </c>
      <c r="AL2264" t="inlineStr">
        <is>
          <t>unreconciled</t>
        </is>
      </c>
      <c r="AM2264" t="inlineStr">
        <is>
          <t>Order Not found in 3PO</t>
        </is>
      </c>
      <c r="AN2264" t="n">
        <v>287.0</v>
      </c>
    </row>
    <row r="2265">
      <c r="A2265" s="1" t="n">
        <v>45231.0</v>
      </c>
      <c r="B2265" s="2" t="n">
        <v>45231.931435185186</v>
      </c>
      <c r="C2265" t="inlineStr">
        <is>
          <t>3140115004061861</t>
        </is>
      </c>
      <c r="D2265" t="inlineStr">
        <is>
          <t>POS0004</t>
        </is>
      </c>
      <c r="E2265" t="inlineStr">
        <is>
          <t>91</t>
        </is>
      </c>
      <c r="F2265" t="inlineStr">
        <is>
          <t>0115</t>
        </is>
      </c>
      <c r="G2265" t="inlineStr">
        <is>
          <t>5306302878</t>
        </is>
      </c>
      <c r="H2265" t="n">
        <v>255.0</v>
      </c>
      <c r="AL2265" t="inlineStr">
        <is>
          <t>unreconciled</t>
        </is>
      </c>
      <c r="AM2265" t="inlineStr">
        <is>
          <t>Order Not found in 3PO</t>
        </is>
      </c>
      <c r="AN2265" t="n">
        <v>255.0</v>
      </c>
    </row>
    <row r="2266">
      <c r="A2266" s="1" t="n">
        <v>45231.0</v>
      </c>
      <c r="B2266" s="2" t="n">
        <v>45231.57784722222</v>
      </c>
      <c r="C2266" t="inlineStr">
        <is>
          <t>3140115004061680</t>
        </is>
      </c>
      <c r="D2266" t="inlineStr">
        <is>
          <t>POS0004</t>
        </is>
      </c>
      <c r="E2266" t="inlineStr">
        <is>
          <t>60</t>
        </is>
      </c>
      <c r="F2266" t="inlineStr">
        <is>
          <t>0115</t>
        </is>
      </c>
      <c r="G2266" t="inlineStr">
        <is>
          <t>5306345829</t>
        </is>
      </c>
      <c r="H2266" t="n">
        <v>351.0</v>
      </c>
      <c r="AL2266" t="inlineStr">
        <is>
          <t>unreconciled</t>
        </is>
      </c>
      <c r="AM2266" t="inlineStr">
        <is>
          <t>Order Not found in 3PO</t>
        </is>
      </c>
      <c r="AN2266" t="n">
        <v>351.0</v>
      </c>
    </row>
    <row r="2267">
      <c r="A2267" s="1" t="n">
        <v>45231.0</v>
      </c>
      <c r="B2267" s="2" t="n">
        <v>45231.52144675926</v>
      </c>
      <c r="C2267" t="inlineStr">
        <is>
          <t>3140115004061662</t>
        </is>
      </c>
      <c r="D2267" t="inlineStr">
        <is>
          <t>POS0004</t>
        </is>
      </c>
      <c r="E2267" t="inlineStr">
        <is>
          <t>27</t>
        </is>
      </c>
      <c r="F2267" t="inlineStr">
        <is>
          <t>0115</t>
        </is>
      </c>
      <c r="G2267" t="inlineStr">
        <is>
          <t>5306373807</t>
        </is>
      </c>
      <c r="H2267" t="n">
        <v>473.0</v>
      </c>
      <c r="AL2267" t="inlineStr">
        <is>
          <t>unreconciled</t>
        </is>
      </c>
      <c r="AM2267" t="inlineStr">
        <is>
          <t>Order Not found in 3PO</t>
        </is>
      </c>
      <c r="AN2267" t="n">
        <v>473.0</v>
      </c>
    </row>
    <row r="2268">
      <c r="A2268" s="1" t="n">
        <v>45231.0</v>
      </c>
      <c r="B2268" s="2" t="n">
        <v>45231.81563657407</v>
      </c>
      <c r="C2268" t="inlineStr">
        <is>
          <t>3140094012084486</t>
        </is>
      </c>
      <c r="D2268" t="inlineStr">
        <is>
          <t>POS0012</t>
        </is>
      </c>
      <c r="E2268" t="inlineStr">
        <is>
          <t>00</t>
        </is>
      </c>
      <c r="F2268" t="inlineStr">
        <is>
          <t>0094</t>
        </is>
      </c>
      <c r="G2268" t="inlineStr">
        <is>
          <t>5306383894</t>
        </is>
      </c>
      <c r="H2268" t="n">
        <v>463.0</v>
      </c>
      <c r="AL2268" t="inlineStr">
        <is>
          <t>unreconciled</t>
        </is>
      </c>
      <c r="AM2268" t="inlineStr">
        <is>
          <t>Order Not found in 3PO</t>
        </is>
      </c>
      <c r="AN2268" t="n">
        <v>463.0</v>
      </c>
    </row>
    <row r="2269">
      <c r="A2269" s="1" t="n">
        <v>45233.0</v>
      </c>
      <c r="B2269" s="2" t="n">
        <v>45233.98306712963</v>
      </c>
      <c r="C2269" t="inlineStr">
        <is>
          <t>3140115004062308</t>
        </is>
      </c>
      <c r="D2269" t="inlineStr">
        <is>
          <t>POS0004</t>
        </is>
      </c>
      <c r="E2269" t="inlineStr">
        <is>
          <t>28</t>
        </is>
      </c>
      <c r="F2269" t="inlineStr">
        <is>
          <t>0115</t>
        </is>
      </c>
      <c r="G2269" t="inlineStr">
        <is>
          <t>5306458719</t>
        </is>
      </c>
      <c r="H2269" t="n">
        <v>451.0</v>
      </c>
      <c r="AL2269" t="inlineStr">
        <is>
          <t>unreconciled</t>
        </is>
      </c>
      <c r="AM2269" t="inlineStr">
        <is>
          <t>Order Not found in 3PO</t>
        </is>
      </c>
      <c r="AN2269" t="n">
        <v>451.0</v>
      </c>
    </row>
    <row r="2270">
      <c r="A2270" s="1" t="n">
        <v>45232.0</v>
      </c>
      <c r="B2270" s="2" t="n">
        <v>45232.973761574074</v>
      </c>
      <c r="C2270" t="inlineStr">
        <is>
          <t>3140115004062132</t>
        </is>
      </c>
      <c r="D2270" t="inlineStr">
        <is>
          <t>POS0004</t>
        </is>
      </c>
      <c r="E2270" t="inlineStr">
        <is>
          <t>61</t>
        </is>
      </c>
      <c r="F2270" t="inlineStr">
        <is>
          <t>0115</t>
        </is>
      </c>
      <c r="G2270" t="inlineStr">
        <is>
          <t>5306460417</t>
        </is>
      </c>
      <c r="H2270" t="n">
        <v>552.0</v>
      </c>
      <c r="AL2270" t="inlineStr">
        <is>
          <t>unreconciled</t>
        </is>
      </c>
      <c r="AM2270" t="inlineStr">
        <is>
          <t>Order Not found in 3PO</t>
        </is>
      </c>
      <c r="AN2270" t="n">
        <v>552.0</v>
      </c>
    </row>
    <row r="2271">
      <c r="A2271" s="1" t="n">
        <v>45231.0</v>
      </c>
      <c r="B2271" s="2" t="n">
        <v>45231.69755787037</v>
      </c>
      <c r="C2271" t="inlineStr">
        <is>
          <t>3140115004061726</t>
        </is>
      </c>
      <c r="D2271" t="inlineStr">
        <is>
          <t>POS0004</t>
        </is>
      </c>
      <c r="E2271" t="inlineStr">
        <is>
          <t>65</t>
        </is>
      </c>
      <c r="F2271" t="inlineStr">
        <is>
          <t>0115</t>
        </is>
      </c>
      <c r="G2271" t="inlineStr">
        <is>
          <t>5306468690</t>
        </is>
      </c>
      <c r="H2271" t="n">
        <v>376.0</v>
      </c>
      <c r="AL2271" t="inlineStr">
        <is>
          <t>unreconciled</t>
        </is>
      </c>
      <c r="AM2271" t="inlineStr">
        <is>
          <t>Order Not found in 3PO</t>
        </is>
      </c>
      <c r="AN2271" t="n">
        <v>376.0</v>
      </c>
    </row>
    <row r="2272">
      <c r="A2272" s="1" t="n">
        <v>45233.0</v>
      </c>
      <c r="B2272" s="2" t="n">
        <v>45233.91778935185</v>
      </c>
      <c r="C2272" t="inlineStr">
        <is>
          <t>3140115004062289</t>
        </is>
      </c>
      <c r="D2272" t="inlineStr">
        <is>
          <t>POS0004</t>
        </is>
      </c>
      <c r="E2272" t="inlineStr">
        <is>
          <t>01</t>
        </is>
      </c>
      <c r="F2272" t="inlineStr">
        <is>
          <t>0115</t>
        </is>
      </c>
      <c r="G2272" t="inlineStr">
        <is>
          <t>5306474916</t>
        </is>
      </c>
      <c r="H2272" t="n">
        <v>344.0</v>
      </c>
      <c r="AL2272" t="inlineStr">
        <is>
          <t>unreconciled</t>
        </is>
      </c>
      <c r="AM2272" t="inlineStr">
        <is>
          <t>Order Not found in 3PO</t>
        </is>
      </c>
      <c r="AN2272" t="n">
        <v>344.0</v>
      </c>
    </row>
    <row r="2273">
      <c r="A2273" s="1" t="n">
        <v>45232.0</v>
      </c>
      <c r="B2273" s="2" t="n">
        <v>45232.60471064815</v>
      </c>
      <c r="C2273" t="inlineStr">
        <is>
          <t>3140115004061953</t>
        </is>
      </c>
      <c r="D2273" t="inlineStr">
        <is>
          <t>POS0004</t>
        </is>
      </c>
      <c r="E2273" t="inlineStr">
        <is>
          <t>00</t>
        </is>
      </c>
      <c r="F2273" t="inlineStr">
        <is>
          <t>0115</t>
        </is>
      </c>
      <c r="G2273" t="inlineStr">
        <is>
          <t>5306483008</t>
        </is>
      </c>
      <c r="H2273" t="n">
        <v>267.0</v>
      </c>
      <c r="AL2273" t="inlineStr">
        <is>
          <t>unreconciled</t>
        </is>
      </c>
      <c r="AM2273" t="inlineStr">
        <is>
          <t>Order Not found in 3PO</t>
        </is>
      </c>
      <c r="AN2273" t="n">
        <v>267.0</v>
      </c>
    </row>
    <row r="2274">
      <c r="A2274" s="1" t="n">
        <v>45231.0</v>
      </c>
      <c r="B2274" s="2" t="n">
        <v>45231.689675925925</v>
      </c>
      <c r="C2274" t="inlineStr">
        <is>
          <t>3140115004061720</t>
        </is>
      </c>
      <c r="D2274" t="inlineStr">
        <is>
          <t>POS0004</t>
        </is>
      </c>
      <c r="E2274" t="inlineStr">
        <is>
          <t>56</t>
        </is>
      </c>
      <c r="F2274" t="inlineStr">
        <is>
          <t>0115</t>
        </is>
      </c>
      <c r="G2274" t="inlineStr">
        <is>
          <t>5306522718</t>
        </is>
      </c>
      <c r="H2274" t="n">
        <v>490.0</v>
      </c>
      <c r="AL2274" t="inlineStr">
        <is>
          <t>unreconciled</t>
        </is>
      </c>
      <c r="AM2274" t="inlineStr">
        <is>
          <t>Order Not found in 3PO</t>
        </is>
      </c>
      <c r="AN2274" t="n">
        <v>490.0</v>
      </c>
    </row>
    <row r="2275">
      <c r="A2275" s="1" t="n">
        <v>45232.0</v>
      </c>
      <c r="B2275" s="2" t="n">
        <v>45232.68440972222</v>
      </c>
      <c r="C2275" t="inlineStr">
        <is>
          <t>3140115004061982</t>
        </is>
      </c>
      <c r="D2275" t="inlineStr">
        <is>
          <t>POS0004</t>
        </is>
      </c>
      <c r="E2275" t="inlineStr">
        <is>
          <t>62</t>
        </is>
      </c>
      <c r="F2275" t="inlineStr">
        <is>
          <t>0115</t>
        </is>
      </c>
      <c r="G2275" t="inlineStr">
        <is>
          <t>5306526425</t>
        </is>
      </c>
      <c r="H2275" t="n">
        <v>153.0</v>
      </c>
      <c r="AL2275" t="inlineStr">
        <is>
          <t>unreconciled</t>
        </is>
      </c>
      <c r="AM2275" t="inlineStr">
        <is>
          <t>Order Not found in 3PO</t>
        </is>
      </c>
      <c r="AN2275" t="n">
        <v>153.0</v>
      </c>
    </row>
    <row r="2276">
      <c r="A2276" s="1" t="n">
        <v>45231.0</v>
      </c>
      <c r="B2276" s="2" t="n">
        <v>45231.77494212963</v>
      </c>
      <c r="C2276" t="inlineStr">
        <is>
          <t>3140115004061756</t>
        </is>
      </c>
      <c r="D2276" t="inlineStr">
        <is>
          <t>POS0004</t>
        </is>
      </c>
      <c r="E2276" t="inlineStr">
        <is>
          <t>28</t>
        </is>
      </c>
      <c r="F2276" t="inlineStr">
        <is>
          <t>0115</t>
        </is>
      </c>
      <c r="G2276" t="inlineStr">
        <is>
          <t>5306536910</t>
        </is>
      </c>
      <c r="H2276" t="n">
        <v>374.0</v>
      </c>
      <c r="AL2276" t="inlineStr">
        <is>
          <t>unreconciled</t>
        </is>
      </c>
      <c r="AM2276" t="inlineStr">
        <is>
          <t>Order Not found in 3PO</t>
        </is>
      </c>
      <c r="AN2276" t="n">
        <v>374.0</v>
      </c>
    </row>
    <row r="2277">
      <c r="A2277" s="1" t="n">
        <v>45231.0</v>
      </c>
      <c r="B2277" s="2" t="n">
        <v>45231.746099537035</v>
      </c>
      <c r="C2277" t="inlineStr">
        <is>
          <t>3140115004061748</t>
        </is>
      </c>
      <c r="D2277" t="inlineStr">
        <is>
          <t>POS0004</t>
        </is>
      </c>
      <c r="E2277" t="inlineStr">
        <is>
          <t>05</t>
        </is>
      </c>
      <c r="F2277" t="inlineStr">
        <is>
          <t>0115</t>
        </is>
      </c>
      <c r="G2277" t="inlineStr">
        <is>
          <t>5306538763</t>
        </is>
      </c>
      <c r="H2277" t="n">
        <v>372.0</v>
      </c>
      <c r="AL2277" t="inlineStr">
        <is>
          <t>unreconciled</t>
        </is>
      </c>
      <c r="AM2277" t="inlineStr">
        <is>
          <t>Order Not found in 3PO</t>
        </is>
      </c>
      <c r="AN2277" t="n">
        <v>372.0</v>
      </c>
    </row>
    <row r="2278">
      <c r="A2278" s="1" t="n">
        <v>45233.0</v>
      </c>
      <c r="B2278" s="2" t="n">
        <v>45233.55181712963</v>
      </c>
      <c r="C2278" t="inlineStr">
        <is>
          <t>3140115004062155</t>
        </is>
      </c>
      <c r="D2278" t="inlineStr">
        <is>
          <t>POS0004</t>
        </is>
      </c>
      <c r="E2278" t="inlineStr">
        <is>
          <t>28</t>
        </is>
      </c>
      <c r="F2278" t="inlineStr">
        <is>
          <t>0115</t>
        </is>
      </c>
      <c r="G2278" t="inlineStr">
        <is>
          <t>5306540356</t>
        </is>
      </c>
      <c r="H2278" t="n">
        <v>279.0</v>
      </c>
      <c r="AL2278" t="inlineStr">
        <is>
          <t>unreconciled</t>
        </is>
      </c>
      <c r="AM2278" t="inlineStr">
        <is>
          <t>Order Not found in 3PO</t>
        </is>
      </c>
      <c r="AN2278" t="n">
        <v>279.0</v>
      </c>
    </row>
    <row r="2279">
      <c r="A2279" s="1" t="n">
        <v>45231.0</v>
      </c>
      <c r="B2279" s="2" t="n">
        <v>45231.591319444444</v>
      </c>
      <c r="C2279" t="inlineStr">
        <is>
          <t>3140115004061691</t>
        </is>
      </c>
      <c r="D2279" t="inlineStr">
        <is>
          <t>POS0004</t>
        </is>
      </c>
      <c r="E2279" t="inlineStr">
        <is>
          <t>75</t>
        </is>
      </c>
      <c r="F2279" t="inlineStr">
        <is>
          <t>0115</t>
        </is>
      </c>
      <c r="G2279" t="inlineStr">
        <is>
          <t>5306544097</t>
        </is>
      </c>
      <c r="H2279" t="n">
        <v>259.0</v>
      </c>
      <c r="AL2279" t="inlineStr">
        <is>
          <t>unreconciled</t>
        </is>
      </c>
      <c r="AM2279" t="inlineStr">
        <is>
          <t>Order Not found in 3PO</t>
        </is>
      </c>
      <c r="AN2279" t="n">
        <v>259.0</v>
      </c>
    </row>
    <row r="2280">
      <c r="A2280" s="1" t="n">
        <v>45232.0</v>
      </c>
      <c r="B2280" s="2" t="n">
        <v>45232.462858796294</v>
      </c>
      <c r="C2280" t="inlineStr">
        <is>
          <t>3140115004061900</t>
        </is>
      </c>
      <c r="D2280" t="inlineStr">
        <is>
          <t>POS0004</t>
        </is>
      </c>
      <c r="E2280" t="inlineStr">
        <is>
          <t>04</t>
        </is>
      </c>
      <c r="F2280" t="inlineStr">
        <is>
          <t>0115</t>
        </is>
      </c>
      <c r="G2280" t="inlineStr">
        <is>
          <t>5306544299</t>
        </is>
      </c>
      <c r="H2280" t="n">
        <v>212.0</v>
      </c>
      <c r="AL2280" t="inlineStr">
        <is>
          <t>unreconciled</t>
        </is>
      </c>
      <c r="AM2280" t="inlineStr">
        <is>
          <t>Order Not found in 3PO</t>
        </is>
      </c>
      <c r="AN2280" t="n">
        <v>212.0</v>
      </c>
    </row>
    <row r="2281">
      <c r="A2281" s="1" t="n">
        <v>45232.0</v>
      </c>
      <c r="B2281" s="2" t="n">
        <v>45232.981458333335</v>
      </c>
      <c r="C2281" t="inlineStr">
        <is>
          <t>3140115004062137</t>
        </is>
      </c>
      <c r="D2281" t="inlineStr">
        <is>
          <t>POS0004</t>
        </is>
      </c>
      <c r="E2281" t="inlineStr">
        <is>
          <t>66</t>
        </is>
      </c>
      <c r="F2281" t="inlineStr">
        <is>
          <t>0115</t>
        </is>
      </c>
      <c r="G2281" t="inlineStr">
        <is>
          <t>5306554542</t>
        </is>
      </c>
      <c r="H2281" t="n">
        <v>233.0</v>
      </c>
      <c r="AL2281" t="inlineStr">
        <is>
          <t>unreconciled</t>
        </is>
      </c>
      <c r="AM2281" t="inlineStr">
        <is>
          <t>Order Not found in 3PO</t>
        </is>
      </c>
      <c r="AN2281" t="n">
        <v>233.0</v>
      </c>
    </row>
    <row r="2282">
      <c r="A2282" s="1" t="n">
        <v>45233.0</v>
      </c>
      <c r="B2282" s="2" t="n">
        <v>45233.721550925926</v>
      </c>
      <c r="C2282" t="inlineStr">
        <is>
          <t>3140115004062209</t>
        </is>
      </c>
      <c r="D2282" t="inlineStr">
        <is>
          <t>POS0004</t>
        </is>
      </c>
      <c r="E2282" t="inlineStr">
        <is>
          <t>74</t>
        </is>
      </c>
      <c r="F2282" t="inlineStr">
        <is>
          <t>0115</t>
        </is>
      </c>
      <c r="G2282" t="inlineStr">
        <is>
          <t>5306558278</t>
        </is>
      </c>
      <c r="H2282" t="n">
        <v>279.0</v>
      </c>
      <c r="AL2282" t="inlineStr">
        <is>
          <t>unreconciled</t>
        </is>
      </c>
      <c r="AM2282" t="inlineStr">
        <is>
          <t>Order Not found in 3PO</t>
        </is>
      </c>
      <c r="AN2282" t="n">
        <v>279.0</v>
      </c>
    </row>
    <row r="2283">
      <c r="A2283" s="1" t="n">
        <v>45231.0</v>
      </c>
      <c r="B2283" s="2" t="n">
        <v>45231.829988425925</v>
      </c>
      <c r="C2283" t="inlineStr">
        <is>
          <t>3140115004061785</t>
        </is>
      </c>
      <c r="D2283" t="inlineStr">
        <is>
          <t>POS0004</t>
        </is>
      </c>
      <c r="E2283" t="inlineStr">
        <is>
          <t>81</t>
        </is>
      </c>
      <c r="F2283" t="inlineStr">
        <is>
          <t>0115</t>
        </is>
      </c>
      <c r="G2283" t="inlineStr">
        <is>
          <t>5306560595</t>
        </is>
      </c>
      <c r="H2283" t="n">
        <v>246.0</v>
      </c>
      <c r="AL2283" t="inlineStr">
        <is>
          <t>unreconciled</t>
        </is>
      </c>
      <c r="AM2283" t="inlineStr">
        <is>
          <t>Order Not found in 3PO</t>
        </is>
      </c>
      <c r="AN2283" t="n">
        <v>246.0</v>
      </c>
    </row>
    <row r="2284">
      <c r="A2284" s="1" t="n">
        <v>45231.0</v>
      </c>
      <c r="B2284" s="2" t="n">
        <v>45231.78090277778</v>
      </c>
      <c r="C2284" t="inlineStr">
        <is>
          <t>3140115004061762</t>
        </is>
      </c>
      <c r="D2284" t="inlineStr">
        <is>
          <t>POS0004</t>
        </is>
      </c>
      <c r="E2284" t="inlineStr">
        <is>
          <t>36</t>
        </is>
      </c>
      <c r="F2284" t="inlineStr">
        <is>
          <t>0115</t>
        </is>
      </c>
      <c r="G2284" t="inlineStr">
        <is>
          <t>5306580893</t>
        </is>
      </c>
      <c r="H2284" t="n">
        <v>217.0</v>
      </c>
      <c r="AL2284" t="inlineStr">
        <is>
          <t>unreconciled</t>
        </is>
      </c>
      <c r="AM2284" t="inlineStr">
        <is>
          <t>Order Not found in 3PO</t>
        </is>
      </c>
      <c r="AN2284" t="n">
        <v>217.0</v>
      </c>
    </row>
    <row r="2285">
      <c r="A2285" s="1" t="n">
        <v>45232.0</v>
      </c>
      <c r="B2285" s="2" t="n">
        <v>45232.80708333333</v>
      </c>
      <c r="C2285" t="inlineStr">
        <is>
          <t>3140115004062032</t>
        </is>
      </c>
      <c r="D2285" t="inlineStr">
        <is>
          <t>POS0004</t>
        </is>
      </c>
      <c r="E2285" t="inlineStr">
        <is>
          <t>72</t>
        </is>
      </c>
      <c r="F2285" t="inlineStr">
        <is>
          <t>0115</t>
        </is>
      </c>
      <c r="G2285" t="inlineStr">
        <is>
          <t>5306593547</t>
        </is>
      </c>
      <c r="H2285" t="n">
        <v>329.0</v>
      </c>
      <c r="AL2285" t="inlineStr">
        <is>
          <t>unreconciled</t>
        </is>
      </c>
      <c r="AM2285" t="inlineStr">
        <is>
          <t>Order Not found in 3PO</t>
        </is>
      </c>
      <c r="AN2285" t="n">
        <v>329.0</v>
      </c>
    </row>
    <row r="2286">
      <c r="A2286" s="1" t="n">
        <v>45233.0</v>
      </c>
      <c r="B2286" s="2" t="n">
        <v>45233.99449074074</v>
      </c>
      <c r="C2286" t="inlineStr">
        <is>
          <t>3140115004062316</t>
        </is>
      </c>
      <c r="D2286" t="inlineStr">
        <is>
          <t>POS0004</t>
        </is>
      </c>
      <c r="E2286" t="inlineStr">
        <is>
          <t>36</t>
        </is>
      </c>
      <c r="F2286" t="inlineStr">
        <is>
          <t>0115</t>
        </is>
      </c>
      <c r="G2286" t="inlineStr">
        <is>
          <t>5306646735</t>
        </is>
      </c>
      <c r="H2286" t="n">
        <v>384.0</v>
      </c>
      <c r="AL2286" t="inlineStr">
        <is>
          <t>unreconciled</t>
        </is>
      </c>
      <c r="AM2286" t="inlineStr">
        <is>
          <t>Order Not found in 3PO</t>
        </is>
      </c>
      <c r="AN2286" t="n">
        <v>384.0</v>
      </c>
    </row>
    <row r="2287">
      <c r="A2287" s="1" t="n">
        <v>45231.0</v>
      </c>
      <c r="B2287" s="2" t="n">
        <v>45231.87359953704</v>
      </c>
      <c r="C2287" t="inlineStr">
        <is>
          <t>3140115004061822</t>
        </is>
      </c>
      <c r="D2287" t="inlineStr">
        <is>
          <t>POS0004</t>
        </is>
      </c>
      <c r="E2287" t="inlineStr">
        <is>
          <t>34</t>
        </is>
      </c>
      <c r="F2287" t="inlineStr">
        <is>
          <t>0115</t>
        </is>
      </c>
      <c r="G2287" t="inlineStr">
        <is>
          <t>5306689635</t>
        </is>
      </c>
      <c r="H2287" t="n">
        <v>223.0</v>
      </c>
      <c r="AL2287" t="inlineStr">
        <is>
          <t>unreconciled</t>
        </is>
      </c>
      <c r="AM2287" t="inlineStr">
        <is>
          <t>Order Not found in 3PO</t>
        </is>
      </c>
      <c r="AN2287" t="n">
        <v>223.0</v>
      </c>
    </row>
    <row r="2288">
      <c r="A2288" s="1" t="n">
        <v>45233.0</v>
      </c>
      <c r="B2288" s="2" t="n">
        <v>45233.60628472222</v>
      </c>
      <c r="C2288" t="inlineStr">
        <is>
          <t>3140115004062178</t>
        </is>
      </c>
      <c r="D2288" t="inlineStr">
        <is>
          <t>POS0004</t>
        </is>
      </c>
      <c r="E2288" t="inlineStr">
        <is>
          <t>76</t>
        </is>
      </c>
      <c r="F2288" t="inlineStr">
        <is>
          <t>0115</t>
        </is>
      </c>
      <c r="G2288" t="inlineStr">
        <is>
          <t>5306715207</t>
        </is>
      </c>
      <c r="H2288" t="n">
        <v>255.0</v>
      </c>
      <c r="AL2288" t="inlineStr">
        <is>
          <t>unreconciled</t>
        </is>
      </c>
      <c r="AM2288" t="inlineStr">
        <is>
          <t>Order Not found in 3PO</t>
        </is>
      </c>
      <c r="AN2288" t="n">
        <v>255.0</v>
      </c>
    </row>
    <row r="2289">
      <c r="A2289" s="1" t="n">
        <v>45231.0</v>
      </c>
      <c r="B2289" s="2" t="n">
        <v>45231.85697916667</v>
      </c>
      <c r="C2289" t="inlineStr">
        <is>
          <t>3140115004061811</t>
        </is>
      </c>
      <c r="D2289" t="inlineStr">
        <is>
          <t>POS0004</t>
        </is>
      </c>
      <c r="E2289" t="inlineStr">
        <is>
          <t>17</t>
        </is>
      </c>
      <c r="F2289" t="inlineStr">
        <is>
          <t>0115</t>
        </is>
      </c>
      <c r="G2289" t="inlineStr">
        <is>
          <t>5306784196</t>
        </is>
      </c>
      <c r="H2289" t="n">
        <v>241.0</v>
      </c>
      <c r="AL2289" t="inlineStr">
        <is>
          <t>unreconciled</t>
        </is>
      </c>
      <c r="AM2289" t="inlineStr">
        <is>
          <t>Order Not found in 3PO</t>
        </is>
      </c>
      <c r="AN2289" t="n">
        <v>241.0</v>
      </c>
    </row>
    <row r="2290">
      <c r="A2290" s="1" t="n">
        <v>45231.0</v>
      </c>
      <c r="B2290" s="2" t="n">
        <v>45231.910995370374</v>
      </c>
      <c r="C2290" t="inlineStr">
        <is>
          <t>3140115004061848</t>
        </is>
      </c>
      <c r="D2290" t="inlineStr">
        <is>
          <t>POS0004</t>
        </is>
      </c>
      <c r="E2290" t="inlineStr">
        <is>
          <t>73</t>
        </is>
      </c>
      <c r="F2290" t="inlineStr">
        <is>
          <t>0115</t>
        </is>
      </c>
      <c r="G2290" t="inlineStr">
        <is>
          <t>5306796401</t>
        </is>
      </c>
      <c r="H2290" t="n">
        <v>248.0</v>
      </c>
      <c r="AL2290" t="inlineStr">
        <is>
          <t>unreconciled</t>
        </is>
      </c>
      <c r="AM2290" t="inlineStr">
        <is>
          <t>Order Not found in 3PO</t>
        </is>
      </c>
      <c r="AN2290" t="n">
        <v>248.0</v>
      </c>
    </row>
    <row r="2291">
      <c r="A2291" s="1" t="n">
        <v>45231.0</v>
      </c>
      <c r="B2291" s="2" t="n">
        <v>45231.591828703706</v>
      </c>
      <c r="C2291" t="inlineStr">
        <is>
          <t>3140115004061692</t>
        </is>
      </c>
      <c r="D2291" t="inlineStr">
        <is>
          <t>POS0004</t>
        </is>
      </c>
      <c r="E2291" t="inlineStr">
        <is>
          <t>76</t>
        </is>
      </c>
      <c r="F2291" t="inlineStr">
        <is>
          <t>0115</t>
        </is>
      </c>
      <c r="G2291" t="inlineStr">
        <is>
          <t>5306805259</t>
        </is>
      </c>
      <c r="H2291" t="n">
        <v>253.0</v>
      </c>
      <c r="AL2291" t="inlineStr">
        <is>
          <t>unreconciled</t>
        </is>
      </c>
      <c r="AM2291" t="inlineStr">
        <is>
          <t>Order Not found in 3PO</t>
        </is>
      </c>
      <c r="AN2291" t="n">
        <v>253.0</v>
      </c>
    </row>
    <row r="2292">
      <c r="A2292" s="1" t="n">
        <v>45234.0</v>
      </c>
      <c r="B2292" s="2" t="n">
        <v>45234.49901620371</v>
      </c>
      <c r="C2292" t="inlineStr">
        <is>
          <t>3140115004062328</t>
        </is>
      </c>
      <c r="D2292" t="inlineStr">
        <is>
          <t>POS0004</t>
        </is>
      </c>
      <c r="E2292" t="inlineStr">
        <is>
          <t>12</t>
        </is>
      </c>
      <c r="F2292" t="inlineStr">
        <is>
          <t>0115</t>
        </is>
      </c>
      <c r="G2292" t="inlineStr">
        <is>
          <t>5306812090</t>
        </is>
      </c>
      <c r="H2292" t="n">
        <v>279.0</v>
      </c>
      <c r="AL2292" t="inlineStr">
        <is>
          <t>unreconciled</t>
        </is>
      </c>
      <c r="AM2292" t="inlineStr">
        <is>
          <t>Order Not found in 3PO</t>
        </is>
      </c>
      <c r="AN2292" t="n">
        <v>279.0</v>
      </c>
    </row>
    <row r="2293">
      <c r="A2293" s="1" t="n">
        <v>45231.0</v>
      </c>
      <c r="B2293" s="2" t="n">
        <v>45231.60427083333</v>
      </c>
      <c r="C2293" t="inlineStr">
        <is>
          <t>3140115004061696</t>
        </is>
      </c>
      <c r="D2293" t="inlineStr">
        <is>
          <t>POS0004</t>
        </is>
      </c>
      <c r="E2293" t="inlineStr">
        <is>
          <t>85</t>
        </is>
      </c>
      <c r="F2293" t="inlineStr">
        <is>
          <t>0115</t>
        </is>
      </c>
      <c r="G2293" t="inlineStr">
        <is>
          <t>5306850021</t>
        </is>
      </c>
      <c r="H2293" t="n">
        <v>179.0</v>
      </c>
      <c r="AL2293" t="inlineStr">
        <is>
          <t>unreconciled</t>
        </is>
      </c>
      <c r="AM2293" t="inlineStr">
        <is>
          <t>Order Not found in 3PO</t>
        </is>
      </c>
      <c r="AN2293" t="n">
        <v>179.0</v>
      </c>
    </row>
    <row r="2294">
      <c r="A2294" s="1" t="n">
        <v>45232.0</v>
      </c>
      <c r="B2294" s="2" t="n">
        <v>45232.87894675926</v>
      </c>
      <c r="C2294" t="inlineStr">
        <is>
          <t>3140115004062075</t>
        </is>
      </c>
      <c r="D2294" t="inlineStr">
        <is>
          <t>POS0004</t>
        </is>
      </c>
      <c r="E2294" t="inlineStr">
        <is>
          <t>73</t>
        </is>
      </c>
      <c r="F2294" t="inlineStr">
        <is>
          <t>0115</t>
        </is>
      </c>
      <c r="G2294" t="inlineStr">
        <is>
          <t>5306908995</t>
        </is>
      </c>
      <c r="H2294" t="n">
        <v>219.0</v>
      </c>
      <c r="AL2294" t="inlineStr">
        <is>
          <t>unreconciled</t>
        </is>
      </c>
      <c r="AM2294" t="inlineStr">
        <is>
          <t>Order Not found in 3PO</t>
        </is>
      </c>
      <c r="AN2294" t="n">
        <v>219.0</v>
      </c>
    </row>
    <row r="2295">
      <c r="A2295" s="1" t="n">
        <v>45232.0</v>
      </c>
      <c r="B2295" s="2" t="n">
        <v>45232.745416666665</v>
      </c>
      <c r="C2295" t="inlineStr">
        <is>
          <t>3140115004062006</t>
        </is>
      </c>
      <c r="D2295" t="inlineStr">
        <is>
          <t>POS0004</t>
        </is>
      </c>
      <c r="E2295" t="inlineStr">
        <is>
          <t>11</t>
        </is>
      </c>
      <c r="F2295" t="inlineStr">
        <is>
          <t>0115</t>
        </is>
      </c>
      <c r="G2295" t="inlineStr">
        <is>
          <t>5306914043</t>
        </is>
      </c>
      <c r="H2295" t="n">
        <v>229.0</v>
      </c>
      <c r="AL2295" t="inlineStr">
        <is>
          <t>unreconciled</t>
        </is>
      </c>
      <c r="AM2295" t="inlineStr">
        <is>
          <t>Order Not found in 3PO</t>
        </is>
      </c>
      <c r="AN2295" t="n">
        <v>229.0</v>
      </c>
    </row>
    <row r="2296">
      <c r="A2296" s="1" t="n">
        <v>45234.0</v>
      </c>
      <c r="B2296" s="2" t="n">
        <v>45234.534155092595</v>
      </c>
      <c r="C2296" t="inlineStr">
        <is>
          <t>3140115004062337</t>
        </is>
      </c>
      <c r="D2296" t="inlineStr">
        <is>
          <t>POS0004</t>
        </is>
      </c>
      <c r="E2296" t="inlineStr">
        <is>
          <t>42</t>
        </is>
      </c>
      <c r="F2296" t="inlineStr">
        <is>
          <t>0115</t>
        </is>
      </c>
      <c r="G2296" t="inlineStr">
        <is>
          <t>5306926029</t>
        </is>
      </c>
      <c r="H2296" t="n">
        <v>281.0</v>
      </c>
      <c r="AL2296" t="inlineStr">
        <is>
          <t>unreconciled</t>
        </is>
      </c>
      <c r="AM2296" t="inlineStr">
        <is>
          <t>Order Not found in 3PO</t>
        </is>
      </c>
      <c r="AN2296" t="n">
        <v>281.0</v>
      </c>
    </row>
    <row r="2297">
      <c r="A2297" s="1" t="n">
        <v>45233.0</v>
      </c>
      <c r="B2297" s="2" t="n">
        <v>45233.62232638889</v>
      </c>
      <c r="C2297" t="inlineStr">
        <is>
          <t>3140115004062184</t>
        </is>
      </c>
      <c r="D2297" t="inlineStr">
        <is>
          <t>POS0004</t>
        </is>
      </c>
      <c r="E2297" t="inlineStr">
        <is>
          <t>89</t>
        </is>
      </c>
      <c r="F2297" t="inlineStr">
        <is>
          <t>0115</t>
        </is>
      </c>
      <c r="G2297" t="inlineStr">
        <is>
          <t>5306969549</t>
        </is>
      </c>
      <c r="H2297" t="n">
        <v>542.0</v>
      </c>
      <c r="AL2297" t="inlineStr">
        <is>
          <t>unreconciled</t>
        </is>
      </c>
      <c r="AM2297" t="inlineStr">
        <is>
          <t>Order Not found in 3PO</t>
        </is>
      </c>
      <c r="AN2297" t="n">
        <v>542.0</v>
      </c>
    </row>
    <row r="2298">
      <c r="A2298" s="1" t="n">
        <v>45232.0</v>
      </c>
      <c r="B2298" s="2" t="n">
        <v>45232.642175925925</v>
      </c>
      <c r="C2298" t="inlineStr">
        <is>
          <t>3140115004061968</t>
        </is>
      </c>
      <c r="D2298" t="inlineStr">
        <is>
          <t>POS0004</t>
        </is>
      </c>
      <c r="E2298" t="inlineStr">
        <is>
          <t>29</t>
        </is>
      </c>
      <c r="F2298" t="inlineStr">
        <is>
          <t>0115</t>
        </is>
      </c>
      <c r="G2298" t="inlineStr">
        <is>
          <t>5306990668</t>
        </is>
      </c>
      <c r="H2298" t="n">
        <v>246.0</v>
      </c>
      <c r="AL2298" t="inlineStr">
        <is>
          <t>unreconciled</t>
        </is>
      </c>
      <c r="AM2298" t="inlineStr">
        <is>
          <t>Order Not found in 3PO</t>
        </is>
      </c>
      <c r="AN2298" t="n">
        <v>246.0</v>
      </c>
    </row>
    <row r="2299">
      <c r="A2299" s="1" t="n">
        <v>45231.0</v>
      </c>
      <c r="B2299" s="2" t="n">
        <v>45231.581041666665</v>
      </c>
      <c r="C2299" t="inlineStr">
        <is>
          <t>3140115004061682</t>
        </is>
      </c>
      <c r="D2299" t="inlineStr">
        <is>
          <t>POS0004</t>
        </is>
      </c>
      <c r="E2299" t="inlineStr">
        <is>
          <t>62</t>
        </is>
      </c>
      <c r="F2299" t="inlineStr">
        <is>
          <t>0115</t>
        </is>
      </c>
      <c r="G2299" t="inlineStr">
        <is>
          <t>5307015593</t>
        </is>
      </c>
      <c r="H2299" t="n">
        <v>395.0</v>
      </c>
      <c r="AL2299" t="inlineStr">
        <is>
          <t>unreconciled</t>
        </is>
      </c>
      <c r="AM2299" t="inlineStr">
        <is>
          <t>Order Not found in 3PO</t>
        </is>
      </c>
      <c r="AN2299" t="n">
        <v>395.0</v>
      </c>
    </row>
    <row r="2300">
      <c r="A2300" s="1" t="n">
        <v>45232.0</v>
      </c>
      <c r="B2300" s="2" t="n">
        <v>45232.802453703705</v>
      </c>
      <c r="C2300" t="inlineStr">
        <is>
          <t>3140115004062031</t>
        </is>
      </c>
      <c r="D2300" t="inlineStr">
        <is>
          <t>POS0004</t>
        </is>
      </c>
      <c r="E2300" t="inlineStr">
        <is>
          <t>66</t>
        </is>
      </c>
      <c r="F2300" t="inlineStr">
        <is>
          <t>0115</t>
        </is>
      </c>
      <c r="G2300" t="inlineStr">
        <is>
          <t>5307083504</t>
        </is>
      </c>
      <c r="H2300" t="n">
        <v>283.0</v>
      </c>
      <c r="AL2300" t="inlineStr">
        <is>
          <t>unreconciled</t>
        </is>
      </c>
      <c r="AM2300" t="inlineStr">
        <is>
          <t>Order Not found in 3PO</t>
        </is>
      </c>
      <c r="AN2300" t="n">
        <v>283.0</v>
      </c>
    </row>
    <row r="2301">
      <c r="A2301" s="1" t="n">
        <v>45233.0</v>
      </c>
      <c r="B2301" s="2" t="n">
        <v>45233.84732638889</v>
      </c>
      <c r="C2301" t="inlineStr">
        <is>
          <t>3140115004062252</t>
        </is>
      </c>
      <c r="D2301" t="inlineStr">
        <is>
          <t>POS0004</t>
        </is>
      </c>
      <c r="E2301" t="inlineStr">
        <is>
          <t>08</t>
        </is>
      </c>
      <c r="F2301" t="inlineStr">
        <is>
          <t>0115</t>
        </is>
      </c>
      <c r="G2301" t="inlineStr">
        <is>
          <t>5307101750</t>
        </is>
      </c>
      <c r="H2301" t="n">
        <v>440.0</v>
      </c>
      <c r="AL2301" t="inlineStr">
        <is>
          <t>unreconciled</t>
        </is>
      </c>
      <c r="AM2301" t="inlineStr">
        <is>
          <t>Order Not found in 3PO</t>
        </is>
      </c>
      <c r="AN2301" t="n">
        <v>440.0</v>
      </c>
    </row>
    <row r="2302">
      <c r="A2302" s="1" t="n">
        <v>45234.0</v>
      </c>
      <c r="B2302" s="2" t="n">
        <v>45234.959814814814</v>
      </c>
      <c r="C2302" t="inlineStr">
        <is>
          <t>3140115004062586</t>
        </is>
      </c>
      <c r="D2302" t="inlineStr">
        <is>
          <t>POS0004</t>
        </is>
      </c>
      <c r="E2302" t="inlineStr">
        <is>
          <t>03</t>
        </is>
      </c>
      <c r="F2302" t="inlineStr">
        <is>
          <t>0115</t>
        </is>
      </c>
      <c r="G2302" t="inlineStr">
        <is>
          <t>5307130204</t>
        </is>
      </c>
      <c r="H2302" t="n">
        <v>435.0</v>
      </c>
      <c r="AL2302" t="inlineStr">
        <is>
          <t>unreconciled</t>
        </is>
      </c>
      <c r="AM2302" t="inlineStr">
        <is>
          <t>Order Not found in 3PO</t>
        </is>
      </c>
      <c r="AN2302" t="n">
        <v>435.0</v>
      </c>
    </row>
    <row r="2303">
      <c r="A2303" s="1" t="n">
        <v>45231.0</v>
      </c>
      <c r="B2303" s="2" t="n">
        <v>45231.99049768518</v>
      </c>
      <c r="C2303" t="inlineStr">
        <is>
          <t>3140115004061892</t>
        </is>
      </c>
      <c r="D2303" t="inlineStr">
        <is>
          <t>POS0004</t>
        </is>
      </c>
      <c r="E2303" t="inlineStr">
        <is>
          <t>29</t>
        </is>
      </c>
      <c r="F2303" t="inlineStr">
        <is>
          <t>0115</t>
        </is>
      </c>
      <c r="G2303" t="inlineStr">
        <is>
          <t>5307141802</t>
        </is>
      </c>
      <c r="H2303" t="n">
        <v>153.0</v>
      </c>
      <c r="AL2303" t="inlineStr">
        <is>
          <t>unreconciled</t>
        </is>
      </c>
      <c r="AM2303" t="inlineStr">
        <is>
          <t>Order Not found in 3PO</t>
        </is>
      </c>
      <c r="AN2303" t="n">
        <v>153.0</v>
      </c>
    </row>
    <row r="2304">
      <c r="A2304" s="1" t="n">
        <v>45234.0</v>
      </c>
      <c r="B2304" s="2" t="n">
        <v>45234.520844907405</v>
      </c>
      <c r="C2304" t="inlineStr">
        <is>
          <t>3140115004062333</t>
        </is>
      </c>
      <c r="D2304" t="inlineStr">
        <is>
          <t>POS0004</t>
        </is>
      </c>
      <c r="E2304" t="inlineStr">
        <is>
          <t>31</t>
        </is>
      </c>
      <c r="F2304" t="inlineStr">
        <is>
          <t>0115</t>
        </is>
      </c>
      <c r="G2304" t="inlineStr">
        <is>
          <t>5307143639</t>
        </is>
      </c>
      <c r="H2304" t="n">
        <v>1019.0</v>
      </c>
      <c r="AL2304" t="inlineStr">
        <is>
          <t>unreconciled</t>
        </is>
      </c>
      <c r="AM2304" t="inlineStr">
        <is>
          <t>Order Not found in 3PO</t>
        </is>
      </c>
      <c r="AN2304" t="n">
        <v>1019.0</v>
      </c>
    </row>
    <row r="2305">
      <c r="A2305" s="1" t="n">
        <v>45231.0</v>
      </c>
      <c r="B2305" s="2" t="n">
        <v>45231.7253125</v>
      </c>
      <c r="C2305" t="inlineStr">
        <is>
          <t>3140115004061740</t>
        </is>
      </c>
      <c r="D2305" t="inlineStr">
        <is>
          <t>POS0004</t>
        </is>
      </c>
      <c r="E2305" t="inlineStr">
        <is>
          <t>89</t>
        </is>
      </c>
      <c r="F2305" t="inlineStr">
        <is>
          <t>0115</t>
        </is>
      </c>
      <c r="G2305" t="inlineStr">
        <is>
          <t>5307163115</t>
        </is>
      </c>
      <c r="H2305" t="n">
        <v>550.0</v>
      </c>
      <c r="AL2305" t="inlineStr">
        <is>
          <t>unreconciled</t>
        </is>
      </c>
      <c r="AM2305" t="inlineStr">
        <is>
          <t>Order Not found in 3PO</t>
        </is>
      </c>
      <c r="AN2305" t="n">
        <v>550.0</v>
      </c>
    </row>
    <row r="2306">
      <c r="A2306" s="1" t="n">
        <v>45232.0</v>
      </c>
      <c r="B2306" s="2" t="n">
        <v>45232.76021990741</v>
      </c>
      <c r="C2306" t="inlineStr">
        <is>
          <t>3140115004062012</t>
        </is>
      </c>
      <c r="D2306" t="inlineStr">
        <is>
          <t>POS0004</t>
        </is>
      </c>
      <c r="E2306" t="inlineStr">
        <is>
          <t>22</t>
        </is>
      </c>
      <c r="F2306" t="inlineStr">
        <is>
          <t>0115</t>
        </is>
      </c>
      <c r="G2306" t="inlineStr">
        <is>
          <t>5307166122</t>
        </is>
      </c>
      <c r="H2306" t="n">
        <v>248.0</v>
      </c>
      <c r="AL2306" t="inlineStr">
        <is>
          <t>unreconciled</t>
        </is>
      </c>
      <c r="AM2306" t="inlineStr">
        <is>
          <t>Order Not found in 3PO</t>
        </is>
      </c>
      <c r="AN2306" t="n">
        <v>248.0</v>
      </c>
    </row>
    <row r="2307">
      <c r="A2307" s="1" t="n">
        <v>45231.0</v>
      </c>
      <c r="B2307" s="2" t="n">
        <v>45231.78905092592</v>
      </c>
      <c r="C2307" t="inlineStr">
        <is>
          <t>3140115004061767</t>
        </is>
      </c>
      <c r="D2307" t="inlineStr">
        <is>
          <t>POS0004</t>
        </is>
      </c>
      <c r="E2307" t="inlineStr">
        <is>
          <t>45</t>
        </is>
      </c>
      <c r="F2307" t="inlineStr">
        <is>
          <t>0115</t>
        </is>
      </c>
      <c r="G2307" t="inlineStr">
        <is>
          <t>5307175039</t>
        </is>
      </c>
      <c r="H2307" t="n">
        <v>315.0</v>
      </c>
      <c r="AL2307" t="inlineStr">
        <is>
          <t>unreconciled</t>
        </is>
      </c>
      <c r="AM2307" t="inlineStr">
        <is>
          <t>Order Not found in 3PO</t>
        </is>
      </c>
      <c r="AN2307" t="n">
        <v>315.0</v>
      </c>
    </row>
    <row r="2308">
      <c r="A2308" s="1" t="n">
        <v>45231.0</v>
      </c>
      <c r="B2308" s="2" t="n">
        <v>45231.71773148148</v>
      </c>
      <c r="C2308" t="inlineStr">
        <is>
          <t>3140115004061737</t>
        </is>
      </c>
      <c r="D2308" t="inlineStr">
        <is>
          <t>POS0004</t>
        </is>
      </c>
      <c r="E2308" t="inlineStr">
        <is>
          <t>84</t>
        </is>
      </c>
      <c r="F2308" t="inlineStr">
        <is>
          <t>0115</t>
        </is>
      </c>
      <c r="G2308" t="inlineStr">
        <is>
          <t>5307191483</t>
        </is>
      </c>
      <c r="H2308" t="n">
        <v>299.0</v>
      </c>
      <c r="AL2308" t="inlineStr">
        <is>
          <t>unreconciled</t>
        </is>
      </c>
      <c r="AM2308" t="inlineStr">
        <is>
          <t>Order Not found in 3PO</t>
        </is>
      </c>
      <c r="AN2308" t="n">
        <v>299.0</v>
      </c>
    </row>
    <row r="2309">
      <c r="A2309" s="1" t="n">
        <v>45231.0</v>
      </c>
      <c r="B2309" s="2" t="n">
        <v>45231.77747685185</v>
      </c>
      <c r="C2309" t="inlineStr">
        <is>
          <t>3140115004061757</t>
        </is>
      </c>
      <c r="D2309" t="inlineStr">
        <is>
          <t>POS0004</t>
        </is>
      </c>
      <c r="E2309" t="inlineStr">
        <is>
          <t>30</t>
        </is>
      </c>
      <c r="F2309" t="inlineStr">
        <is>
          <t>0115</t>
        </is>
      </c>
      <c r="G2309" t="inlineStr">
        <is>
          <t>5307232120</t>
        </is>
      </c>
      <c r="H2309" t="n">
        <v>149.0</v>
      </c>
      <c r="AL2309" t="inlineStr">
        <is>
          <t>unreconciled</t>
        </is>
      </c>
      <c r="AM2309" t="inlineStr">
        <is>
          <t>Order Not found in 3PO</t>
        </is>
      </c>
      <c r="AN2309" t="n">
        <v>149.0</v>
      </c>
    </row>
    <row r="2310">
      <c r="A2310" s="1" t="n">
        <v>45231.0</v>
      </c>
      <c r="B2310" s="2" t="n">
        <v>45231.836805555555</v>
      </c>
      <c r="C2310" t="inlineStr">
        <is>
          <t>3140115004061788</t>
        </is>
      </c>
      <c r="D2310" t="inlineStr">
        <is>
          <t>POS0004</t>
        </is>
      </c>
      <c r="E2310" t="inlineStr">
        <is>
          <t>88</t>
        </is>
      </c>
      <c r="F2310" t="inlineStr">
        <is>
          <t>0115</t>
        </is>
      </c>
      <c r="G2310" t="inlineStr">
        <is>
          <t>5307282401</t>
        </is>
      </c>
      <c r="H2310" t="n">
        <v>172.0</v>
      </c>
      <c r="AL2310" t="inlineStr">
        <is>
          <t>unreconciled</t>
        </is>
      </c>
      <c r="AM2310" t="inlineStr">
        <is>
          <t>Order Not found in 3PO</t>
        </is>
      </c>
      <c r="AN2310" t="n">
        <v>172.0</v>
      </c>
    </row>
    <row r="2311">
      <c r="A2311" s="1" t="n">
        <v>45231.0</v>
      </c>
      <c r="B2311" s="2" t="n">
        <v>45231.56989583333</v>
      </c>
      <c r="C2311" t="inlineStr">
        <is>
          <t>3140115004061677</t>
        </is>
      </c>
      <c r="D2311" t="inlineStr">
        <is>
          <t>POS0004</t>
        </is>
      </c>
      <c r="E2311" t="inlineStr">
        <is>
          <t>55</t>
        </is>
      </c>
      <c r="F2311" t="inlineStr">
        <is>
          <t>0115</t>
        </is>
      </c>
      <c r="G2311" t="inlineStr">
        <is>
          <t>5307295756</t>
        </is>
      </c>
      <c r="H2311" t="n">
        <v>461.0</v>
      </c>
      <c r="AL2311" t="inlineStr">
        <is>
          <t>unreconciled</t>
        </is>
      </c>
      <c r="AM2311" t="inlineStr">
        <is>
          <t>Order Not found in 3PO</t>
        </is>
      </c>
      <c r="AN2311" t="n">
        <v>461.0</v>
      </c>
    </row>
    <row r="2312">
      <c r="A2312" s="1" t="n">
        <v>45231.0</v>
      </c>
      <c r="B2312" s="2" t="n">
        <v>45231.924791666665</v>
      </c>
      <c r="C2312" t="inlineStr">
        <is>
          <t>3140115004061856</t>
        </is>
      </c>
      <c r="D2312" t="inlineStr">
        <is>
          <t>POS0004</t>
        </is>
      </c>
      <c r="E2312" t="inlineStr">
        <is>
          <t>84</t>
        </is>
      </c>
      <c r="F2312" t="inlineStr">
        <is>
          <t>0115</t>
        </is>
      </c>
      <c r="G2312" t="inlineStr">
        <is>
          <t>5307300833</t>
        </is>
      </c>
      <c r="H2312" t="n">
        <v>230.0</v>
      </c>
      <c r="AL2312" t="inlineStr">
        <is>
          <t>unreconciled</t>
        </is>
      </c>
      <c r="AM2312" t="inlineStr">
        <is>
          <t>Order Not found in 3PO</t>
        </is>
      </c>
      <c r="AN2312" t="n">
        <v>230.0</v>
      </c>
    </row>
    <row r="2313">
      <c r="A2313" s="1" t="n">
        <v>45231.0</v>
      </c>
      <c r="B2313" s="2" t="n">
        <v>45231.624131944445</v>
      </c>
      <c r="C2313" t="inlineStr">
        <is>
          <t>3140115004061706</t>
        </is>
      </c>
      <c r="D2313" t="inlineStr">
        <is>
          <t>POS0004</t>
        </is>
      </c>
      <c r="E2313" t="inlineStr">
        <is>
          <t>02</t>
        </is>
      </c>
      <c r="F2313" t="inlineStr">
        <is>
          <t>0115</t>
        </is>
      </c>
      <c r="G2313" t="inlineStr">
        <is>
          <t>5307310221</t>
        </is>
      </c>
      <c r="H2313" t="n">
        <v>278.0</v>
      </c>
      <c r="AL2313" t="inlineStr">
        <is>
          <t>unreconciled</t>
        </is>
      </c>
      <c r="AM2313" t="inlineStr">
        <is>
          <t>Order Not found in 3PO</t>
        </is>
      </c>
      <c r="AN2313" t="n">
        <v>278.0</v>
      </c>
    </row>
    <row r="2314">
      <c r="A2314" s="1" t="n">
        <v>45232.0</v>
      </c>
      <c r="B2314" s="2" t="n">
        <v>45232.50931712963</v>
      </c>
      <c r="C2314" t="inlineStr">
        <is>
          <t>3140115004061912</t>
        </is>
      </c>
      <c r="D2314" t="inlineStr">
        <is>
          <t>POS0004</t>
        </is>
      </c>
      <c r="E2314" t="inlineStr">
        <is>
          <t>27</t>
        </is>
      </c>
      <c r="F2314" t="inlineStr">
        <is>
          <t>0115</t>
        </is>
      </c>
      <c r="G2314" t="inlineStr">
        <is>
          <t>5307317038</t>
        </is>
      </c>
      <c r="H2314" t="n">
        <v>369.0</v>
      </c>
      <c r="AL2314" t="inlineStr">
        <is>
          <t>unreconciled</t>
        </is>
      </c>
      <c r="AM2314" t="inlineStr">
        <is>
          <t>Order Not found in 3PO</t>
        </is>
      </c>
      <c r="AN2314" t="n">
        <v>369.0</v>
      </c>
    </row>
    <row r="2315">
      <c r="A2315" s="1" t="n">
        <v>45234.0</v>
      </c>
      <c r="B2315" s="2" t="n">
        <v>45234.825740740744</v>
      </c>
      <c r="C2315" t="inlineStr">
        <is>
          <t>3140115004062478</t>
        </is>
      </c>
      <c r="D2315" t="inlineStr">
        <is>
          <t>POS0004</t>
        </is>
      </c>
      <c r="E2315" t="inlineStr">
        <is>
          <t>14</t>
        </is>
      </c>
      <c r="F2315" t="inlineStr">
        <is>
          <t>0115</t>
        </is>
      </c>
      <c r="G2315" t="inlineStr">
        <is>
          <t>5307342367</t>
        </is>
      </c>
      <c r="H2315" t="n">
        <v>287.0</v>
      </c>
      <c r="AL2315" t="inlineStr">
        <is>
          <t>unreconciled</t>
        </is>
      </c>
      <c r="AM2315" t="inlineStr">
        <is>
          <t>Order Not found in 3PO</t>
        </is>
      </c>
      <c r="AN2315" t="n">
        <v>287.0</v>
      </c>
    </row>
    <row r="2316">
      <c r="A2316" s="1" t="n">
        <v>45232.0</v>
      </c>
      <c r="B2316" s="2" t="n">
        <v>45232.758263888885</v>
      </c>
      <c r="C2316" t="inlineStr">
        <is>
          <t>3140115004062010</t>
        </is>
      </c>
      <c r="D2316" t="inlineStr">
        <is>
          <t>POS0004</t>
        </is>
      </c>
      <c r="E2316" t="inlineStr">
        <is>
          <t>18</t>
        </is>
      </c>
      <c r="F2316" t="inlineStr">
        <is>
          <t>0115</t>
        </is>
      </c>
      <c r="G2316" t="inlineStr">
        <is>
          <t>5307364383</t>
        </is>
      </c>
      <c r="H2316" t="n">
        <v>255.0</v>
      </c>
      <c r="AL2316" t="inlineStr">
        <is>
          <t>unreconciled</t>
        </is>
      </c>
      <c r="AM2316" t="inlineStr">
        <is>
          <t>Order Not found in 3PO</t>
        </is>
      </c>
      <c r="AN2316" t="n">
        <v>255.0</v>
      </c>
    </row>
    <row r="2317">
      <c r="A2317" s="1" t="n">
        <v>45232.0</v>
      </c>
      <c r="B2317" s="2" t="n">
        <v>45232.95427083333</v>
      </c>
      <c r="C2317" t="inlineStr">
        <is>
          <t>3140115004062121</t>
        </is>
      </c>
      <c r="D2317" t="inlineStr">
        <is>
          <t>POS0004</t>
        </is>
      </c>
      <c r="E2317" t="inlineStr">
        <is>
          <t>47</t>
        </is>
      </c>
      <c r="F2317" t="inlineStr">
        <is>
          <t>0115</t>
        </is>
      </c>
      <c r="G2317" t="inlineStr">
        <is>
          <t>5307398225</t>
        </is>
      </c>
      <c r="H2317" t="n">
        <v>272.0</v>
      </c>
      <c r="AL2317" t="inlineStr">
        <is>
          <t>unreconciled</t>
        </is>
      </c>
      <c r="AM2317" t="inlineStr">
        <is>
          <t>Order Not found in 3PO</t>
        </is>
      </c>
      <c r="AN2317" t="n">
        <v>272.0</v>
      </c>
    </row>
    <row r="2318">
      <c r="A2318" s="1" t="n">
        <v>45232.0</v>
      </c>
      <c r="B2318" s="2" t="n">
        <v>45232.83969907407</v>
      </c>
      <c r="C2318" t="inlineStr">
        <is>
          <t>3140115004062052</t>
        </is>
      </c>
      <c r="D2318" t="inlineStr">
        <is>
          <t>POS0004</t>
        </is>
      </c>
      <c r="E2318" t="inlineStr">
        <is>
          <t>14</t>
        </is>
      </c>
      <c r="F2318" t="inlineStr">
        <is>
          <t>0115</t>
        </is>
      </c>
      <c r="G2318" t="inlineStr">
        <is>
          <t>5307430180</t>
        </is>
      </c>
      <c r="H2318" t="n">
        <v>205.0</v>
      </c>
      <c r="AL2318" t="inlineStr">
        <is>
          <t>unreconciled</t>
        </is>
      </c>
      <c r="AM2318" t="inlineStr">
        <is>
          <t>Order Not found in 3PO</t>
        </is>
      </c>
      <c r="AN2318" t="n">
        <v>205.0</v>
      </c>
    </row>
    <row r="2319">
      <c r="A2319" s="1" t="n">
        <v>45231.0</v>
      </c>
      <c r="B2319" s="2" t="n">
        <v>45231.60886574074</v>
      </c>
      <c r="C2319" t="inlineStr">
        <is>
          <t>3140115004061700</t>
        </is>
      </c>
      <c r="D2319" t="inlineStr">
        <is>
          <t>POS0004</t>
        </is>
      </c>
      <c r="E2319" t="inlineStr">
        <is>
          <t>89</t>
        </is>
      </c>
      <c r="F2319" t="inlineStr">
        <is>
          <t>0115</t>
        </is>
      </c>
      <c r="G2319" t="inlineStr">
        <is>
          <t>5307482392</t>
        </is>
      </c>
      <c r="H2319" t="n">
        <v>267.0</v>
      </c>
      <c r="AL2319" t="inlineStr">
        <is>
          <t>unreconciled</t>
        </is>
      </c>
      <c r="AM2319" t="inlineStr">
        <is>
          <t>Order Not found in 3PO</t>
        </is>
      </c>
      <c r="AN2319" t="n">
        <v>267.0</v>
      </c>
    </row>
    <row r="2320">
      <c r="A2320" s="1" t="n">
        <v>45232.0</v>
      </c>
      <c r="B2320" s="2" t="n">
        <v>45232.68729166667</v>
      </c>
      <c r="C2320" t="inlineStr">
        <is>
          <t>3140115004061984</t>
        </is>
      </c>
      <c r="D2320" t="inlineStr">
        <is>
          <t>POS0004</t>
        </is>
      </c>
      <c r="E2320" t="inlineStr">
        <is>
          <t>65</t>
        </is>
      </c>
      <c r="F2320" t="inlineStr">
        <is>
          <t>0115</t>
        </is>
      </c>
      <c r="G2320" t="inlineStr">
        <is>
          <t>5307546910</t>
        </is>
      </c>
      <c r="H2320" t="n">
        <v>241.0</v>
      </c>
      <c r="AL2320" t="inlineStr">
        <is>
          <t>unreconciled</t>
        </is>
      </c>
      <c r="AM2320" t="inlineStr">
        <is>
          <t>Order Not found in 3PO</t>
        </is>
      </c>
      <c r="AN2320" t="n">
        <v>241.0</v>
      </c>
    </row>
    <row r="2321">
      <c r="A2321" s="1" t="n">
        <v>45234.0</v>
      </c>
      <c r="B2321" s="2" t="n">
        <v>45234.569872685184</v>
      </c>
      <c r="C2321" t="inlineStr">
        <is>
          <t>3140115001068373</t>
        </is>
      </c>
      <c r="D2321" t="inlineStr">
        <is>
          <t>POS0001</t>
        </is>
      </c>
      <c r="E2321" t="inlineStr">
        <is>
          <t>82</t>
        </is>
      </c>
      <c r="F2321" t="inlineStr">
        <is>
          <t>0115</t>
        </is>
      </c>
      <c r="G2321" t="inlineStr">
        <is>
          <t>5307564414</t>
        </is>
      </c>
      <c r="H2321" t="n">
        <v>626.0</v>
      </c>
      <c r="AL2321" t="inlineStr">
        <is>
          <t>unreconciled</t>
        </is>
      </c>
      <c r="AM2321" t="inlineStr">
        <is>
          <t>Order Not found in 3PO</t>
        </is>
      </c>
      <c r="AN2321" t="n">
        <v>626.0</v>
      </c>
    </row>
    <row r="2322">
      <c r="A2322" s="1" t="n">
        <v>45231.0</v>
      </c>
      <c r="B2322" s="2" t="n">
        <v>45231.58707175926</v>
      </c>
      <c r="C2322" t="inlineStr">
        <is>
          <t>3140115004061688</t>
        </is>
      </c>
      <c r="D2322" t="inlineStr">
        <is>
          <t>POS0004</t>
        </is>
      </c>
      <c r="E2322" t="inlineStr">
        <is>
          <t>69</t>
        </is>
      </c>
      <c r="F2322" t="inlineStr">
        <is>
          <t>0115</t>
        </is>
      </c>
      <c r="G2322" t="inlineStr">
        <is>
          <t>5307564662</t>
        </is>
      </c>
      <c r="H2322" t="n">
        <v>269.0</v>
      </c>
      <c r="AL2322" t="inlineStr">
        <is>
          <t>unreconciled</t>
        </is>
      </c>
      <c r="AM2322" t="inlineStr">
        <is>
          <t>Order Not found in 3PO</t>
        </is>
      </c>
      <c r="AN2322" t="n">
        <v>269.0</v>
      </c>
    </row>
    <row r="2323">
      <c r="A2323" s="1" t="n">
        <v>45231.0</v>
      </c>
      <c r="B2323" s="2" t="n">
        <v>45231.850277777776</v>
      </c>
      <c r="C2323" t="inlineStr">
        <is>
          <t>3140115004061800</t>
        </is>
      </c>
      <c r="D2323" t="inlineStr">
        <is>
          <t>POS0004</t>
        </is>
      </c>
      <c r="E2323" t="inlineStr">
        <is>
          <t>03</t>
        </is>
      </c>
      <c r="F2323" t="inlineStr">
        <is>
          <t>0115</t>
        </is>
      </c>
      <c r="G2323" t="inlineStr">
        <is>
          <t>5307568932</t>
        </is>
      </c>
      <c r="H2323" t="n">
        <v>216.0</v>
      </c>
      <c r="AL2323" t="inlineStr">
        <is>
          <t>unreconciled</t>
        </is>
      </c>
      <c r="AM2323" t="inlineStr">
        <is>
          <t>Order Not found in 3PO</t>
        </is>
      </c>
      <c r="AN2323" t="n">
        <v>216.0</v>
      </c>
    </row>
    <row r="2324">
      <c r="A2324" s="1" t="n">
        <v>45231.0</v>
      </c>
      <c r="B2324" s="2" t="n">
        <v>45231.74453703704</v>
      </c>
      <c r="C2324" t="inlineStr">
        <is>
          <t>3140115004061746</t>
        </is>
      </c>
      <c r="D2324" t="inlineStr">
        <is>
          <t>POS0004</t>
        </is>
      </c>
      <c r="E2324" t="inlineStr">
        <is>
          <t>03</t>
        </is>
      </c>
      <c r="F2324" t="inlineStr">
        <is>
          <t>0115</t>
        </is>
      </c>
      <c r="G2324" t="inlineStr">
        <is>
          <t>5307580262</t>
        </is>
      </c>
      <c r="H2324" t="n">
        <v>1305.0</v>
      </c>
      <c r="AL2324" t="inlineStr">
        <is>
          <t>unreconciled</t>
        </is>
      </c>
      <c r="AM2324" t="inlineStr">
        <is>
          <t>Order Not found in 3PO</t>
        </is>
      </c>
      <c r="AN2324" t="n">
        <v>1305.0</v>
      </c>
    </row>
    <row r="2325">
      <c r="A2325" s="1" t="n">
        <v>45231.0</v>
      </c>
      <c r="B2325" s="2" t="n">
        <v>45231.62449074074</v>
      </c>
      <c r="C2325" t="inlineStr">
        <is>
          <t>3140115004061707</t>
        </is>
      </c>
      <c r="D2325" t="inlineStr">
        <is>
          <t>POS0004</t>
        </is>
      </c>
      <c r="E2325" t="inlineStr">
        <is>
          <t>04</t>
        </is>
      </c>
      <c r="F2325" t="inlineStr">
        <is>
          <t>0115</t>
        </is>
      </c>
      <c r="G2325" t="inlineStr">
        <is>
          <t>5307613980</t>
        </is>
      </c>
      <c r="H2325" t="n">
        <v>282.0</v>
      </c>
      <c r="AL2325" t="inlineStr">
        <is>
          <t>unreconciled</t>
        </is>
      </c>
      <c r="AM2325" t="inlineStr">
        <is>
          <t>Order Not found in 3PO</t>
        </is>
      </c>
      <c r="AN2325" t="n">
        <v>282.0</v>
      </c>
    </row>
    <row r="2326">
      <c r="A2326" s="1" t="n">
        <v>45232.0</v>
      </c>
      <c r="B2326" s="2" t="n">
        <v>45232.85600694444</v>
      </c>
      <c r="C2326" t="inlineStr">
        <is>
          <t>3140115004062062</t>
        </is>
      </c>
      <c r="D2326" t="inlineStr">
        <is>
          <t>POS0004</t>
        </is>
      </c>
      <c r="E2326" t="inlineStr">
        <is>
          <t>39</t>
        </is>
      </c>
      <c r="F2326" t="inlineStr">
        <is>
          <t>0115</t>
        </is>
      </c>
      <c r="G2326" t="inlineStr">
        <is>
          <t>5307615769</t>
        </is>
      </c>
      <c r="H2326" t="n">
        <v>261.0</v>
      </c>
      <c r="AL2326" t="inlineStr">
        <is>
          <t>unreconciled</t>
        </is>
      </c>
      <c r="AM2326" t="inlineStr">
        <is>
          <t>Order Not found in 3PO</t>
        </is>
      </c>
      <c r="AN2326" t="n">
        <v>261.0</v>
      </c>
    </row>
    <row r="2327">
      <c r="A2327" s="1" t="n">
        <v>45231.0</v>
      </c>
      <c r="B2327" s="2" t="n">
        <v>45231.987442129626</v>
      </c>
      <c r="C2327" t="inlineStr">
        <is>
          <t>3140115004061890</t>
        </is>
      </c>
      <c r="D2327" t="inlineStr">
        <is>
          <t>POS0004</t>
        </is>
      </c>
      <c r="E2327" t="inlineStr">
        <is>
          <t>27</t>
        </is>
      </c>
      <c r="F2327" t="inlineStr">
        <is>
          <t>0115</t>
        </is>
      </c>
      <c r="G2327" t="inlineStr">
        <is>
          <t>5307651298</t>
        </is>
      </c>
      <c r="H2327" t="n">
        <v>424.0</v>
      </c>
      <c r="AL2327" t="inlineStr">
        <is>
          <t>unreconciled</t>
        </is>
      </c>
      <c r="AM2327" t="inlineStr">
        <is>
          <t>Order Not found in 3PO</t>
        </is>
      </c>
      <c r="AN2327" t="n">
        <v>424.0</v>
      </c>
    </row>
    <row r="2328">
      <c r="A2328" s="1" t="n">
        <v>45231.0</v>
      </c>
      <c r="B2328" s="2" t="n">
        <v>45231.77390046296</v>
      </c>
      <c r="C2328" t="inlineStr">
        <is>
          <t>3140115004061755</t>
        </is>
      </c>
      <c r="D2328" t="inlineStr">
        <is>
          <t>POS0004</t>
        </is>
      </c>
      <c r="E2328" t="inlineStr">
        <is>
          <t>26</t>
        </is>
      </c>
      <c r="F2328" t="inlineStr">
        <is>
          <t>0115</t>
        </is>
      </c>
      <c r="G2328" t="inlineStr">
        <is>
          <t>5307709279</t>
        </is>
      </c>
      <c r="H2328" t="n">
        <v>259.0</v>
      </c>
      <c r="AL2328" t="inlineStr">
        <is>
          <t>unreconciled</t>
        </is>
      </c>
      <c r="AM2328" t="inlineStr">
        <is>
          <t>Order Not found in 3PO</t>
        </is>
      </c>
      <c r="AN2328" t="n">
        <v>259.0</v>
      </c>
    </row>
    <row r="2329">
      <c r="A2329" s="1" t="n">
        <v>45234.0</v>
      </c>
      <c r="B2329" s="2" t="n">
        <v>45234.71585648148</v>
      </c>
      <c r="C2329" t="inlineStr">
        <is>
          <t>3140115004062432</t>
        </is>
      </c>
      <c r="D2329" t="inlineStr">
        <is>
          <t>POS0004</t>
        </is>
      </c>
      <c r="E2329" t="inlineStr">
        <is>
          <t>57</t>
        </is>
      </c>
      <c r="F2329" t="inlineStr">
        <is>
          <t>0115</t>
        </is>
      </c>
      <c r="G2329" t="inlineStr">
        <is>
          <t>5307719360</t>
        </is>
      </c>
      <c r="H2329" t="n">
        <v>428.0</v>
      </c>
      <c r="AL2329" t="inlineStr">
        <is>
          <t>unreconciled</t>
        </is>
      </c>
      <c r="AM2329" t="inlineStr">
        <is>
          <t>Order Not found in 3PO</t>
        </is>
      </c>
      <c r="AN2329" t="n">
        <v>428.0</v>
      </c>
    </row>
    <row r="2330">
      <c r="A2330" s="1" t="n">
        <v>45234.0</v>
      </c>
      <c r="B2330" s="2" t="n">
        <v>45234.57121527778</v>
      </c>
      <c r="C2330" t="inlineStr">
        <is>
          <t>3140115004062355</t>
        </is>
      </c>
      <c r="D2330" t="inlineStr">
        <is>
          <t>POS0004</t>
        </is>
      </c>
      <c r="E2330" t="inlineStr">
        <is>
          <t>89</t>
        </is>
      </c>
      <c r="F2330" t="inlineStr">
        <is>
          <t>0115</t>
        </is>
      </c>
      <c r="G2330" t="inlineStr">
        <is>
          <t>5307747992</t>
        </is>
      </c>
      <c r="H2330" t="n">
        <v>329.0</v>
      </c>
      <c r="AL2330" t="inlineStr">
        <is>
          <t>unreconciled</t>
        </is>
      </c>
      <c r="AM2330" t="inlineStr">
        <is>
          <t>Order Not found in 3PO</t>
        </is>
      </c>
      <c r="AN2330" t="n">
        <v>329.0</v>
      </c>
    </row>
    <row r="2331">
      <c r="A2331" s="1" t="n">
        <v>45231.0</v>
      </c>
      <c r="B2331" s="2" t="n">
        <v>45231.587175925924</v>
      </c>
      <c r="C2331" t="inlineStr">
        <is>
          <t>3140115004061689</t>
        </is>
      </c>
      <c r="D2331" t="inlineStr">
        <is>
          <t>POS0004</t>
        </is>
      </c>
      <c r="E2331" t="inlineStr">
        <is>
          <t>70</t>
        </is>
      </c>
      <c r="F2331" t="inlineStr">
        <is>
          <t>0115</t>
        </is>
      </c>
      <c r="G2331" t="inlineStr">
        <is>
          <t>5307762762</t>
        </is>
      </c>
      <c r="H2331" t="n">
        <v>216.0</v>
      </c>
      <c r="AL2331" t="inlineStr">
        <is>
          <t>unreconciled</t>
        </is>
      </c>
      <c r="AM2331" t="inlineStr">
        <is>
          <t>Order Not found in 3PO</t>
        </is>
      </c>
      <c r="AN2331" t="n">
        <v>216.0</v>
      </c>
    </row>
    <row r="2332">
      <c r="A2332" s="1" t="n">
        <v>45232.0</v>
      </c>
      <c r="B2332" s="2" t="n">
        <v>45232.83290509259</v>
      </c>
      <c r="C2332" t="inlineStr">
        <is>
          <t>3140115004062048</t>
        </is>
      </c>
      <c r="D2332" t="inlineStr">
        <is>
          <t>POS0004</t>
        </is>
      </c>
      <c r="E2332" t="inlineStr">
        <is>
          <t>05</t>
        </is>
      </c>
      <c r="F2332" t="inlineStr">
        <is>
          <t>0115</t>
        </is>
      </c>
      <c r="G2332" t="inlineStr">
        <is>
          <t>5307764284</t>
        </is>
      </c>
      <c r="H2332" t="n">
        <v>296.0</v>
      </c>
      <c r="AL2332" t="inlineStr">
        <is>
          <t>unreconciled</t>
        </is>
      </c>
      <c r="AM2332" t="inlineStr">
        <is>
          <t>Order Not found in 3PO</t>
        </is>
      </c>
      <c r="AN2332" t="n">
        <v>296.0</v>
      </c>
    </row>
    <row r="2333">
      <c r="A2333" s="1" t="n">
        <v>45231.0</v>
      </c>
      <c r="B2333" s="2" t="n">
        <v>45231.8515625</v>
      </c>
      <c r="C2333" t="inlineStr">
        <is>
          <t>3140115004061801</t>
        </is>
      </c>
      <c r="D2333" t="inlineStr">
        <is>
          <t>POS0004</t>
        </is>
      </c>
      <c r="E2333" t="inlineStr">
        <is>
          <t>04</t>
        </is>
      </c>
      <c r="F2333" t="inlineStr">
        <is>
          <t>0115</t>
        </is>
      </c>
      <c r="G2333" t="inlineStr">
        <is>
          <t>5307780177</t>
        </is>
      </c>
      <c r="H2333" t="n">
        <v>803.0</v>
      </c>
      <c r="AL2333" t="inlineStr">
        <is>
          <t>unreconciled</t>
        </is>
      </c>
      <c r="AM2333" t="inlineStr">
        <is>
          <t>Order Not found in 3PO</t>
        </is>
      </c>
      <c r="AN2333" t="n">
        <v>803.0</v>
      </c>
    </row>
    <row r="2334">
      <c r="A2334" s="1" t="n">
        <v>45231.0</v>
      </c>
      <c r="B2334" s="2" t="n">
        <v>45231.95255787037</v>
      </c>
      <c r="C2334" t="inlineStr">
        <is>
          <t>3140115004061870</t>
        </is>
      </c>
      <c r="D2334" t="inlineStr">
        <is>
          <t>POS0004</t>
        </is>
      </c>
      <c r="E2334" t="inlineStr">
        <is>
          <t>07</t>
        </is>
      </c>
      <c r="F2334" t="inlineStr">
        <is>
          <t>0115</t>
        </is>
      </c>
      <c r="G2334" t="inlineStr">
        <is>
          <t>5307802471</t>
        </is>
      </c>
      <c r="H2334" t="n">
        <v>409.0</v>
      </c>
      <c r="AL2334" t="inlineStr">
        <is>
          <t>unreconciled</t>
        </is>
      </c>
      <c r="AM2334" t="inlineStr">
        <is>
          <t>Order Not found in 3PO</t>
        </is>
      </c>
      <c r="AN2334" t="n">
        <v>409.0</v>
      </c>
    </row>
    <row r="2335">
      <c r="A2335" s="1" t="n">
        <v>45232.0</v>
      </c>
      <c r="B2335" s="2" t="n">
        <v>45232.99675925926</v>
      </c>
      <c r="C2335" t="inlineStr">
        <is>
          <t>3140115004062141</t>
        </is>
      </c>
      <c r="D2335" t="inlineStr">
        <is>
          <t>POS0004</t>
        </is>
      </c>
      <c r="E2335" t="inlineStr">
        <is>
          <t>70</t>
        </is>
      </c>
      <c r="F2335" t="inlineStr">
        <is>
          <t>0115</t>
        </is>
      </c>
      <c r="G2335" t="inlineStr">
        <is>
          <t>5307892544</t>
        </is>
      </c>
      <c r="H2335" t="n">
        <v>245.0</v>
      </c>
      <c r="AL2335" t="inlineStr">
        <is>
          <t>unreconciled</t>
        </is>
      </c>
      <c r="AM2335" t="inlineStr">
        <is>
          <t>Order Not found in 3PO</t>
        </is>
      </c>
      <c r="AN2335" t="n">
        <v>245.0</v>
      </c>
    </row>
    <row r="2336">
      <c r="A2336" s="1" t="n">
        <v>45231.0</v>
      </c>
      <c r="B2336" s="2" t="n">
        <v>45231.83731481482</v>
      </c>
      <c r="C2336" t="inlineStr">
        <is>
          <t>3140115004061789</t>
        </is>
      </c>
      <c r="D2336" t="inlineStr">
        <is>
          <t>POS0004</t>
        </is>
      </c>
      <c r="E2336" t="inlineStr">
        <is>
          <t>89</t>
        </is>
      </c>
      <c r="F2336" t="inlineStr">
        <is>
          <t>0115</t>
        </is>
      </c>
      <c r="G2336" t="inlineStr">
        <is>
          <t>5307937597</t>
        </is>
      </c>
      <c r="H2336" t="n">
        <v>431.0</v>
      </c>
      <c r="AL2336" t="inlineStr">
        <is>
          <t>unreconciled</t>
        </is>
      </c>
      <c r="AM2336" t="inlineStr">
        <is>
          <t>Order Not found in 3PO</t>
        </is>
      </c>
      <c r="AN2336" t="n">
        <v>431.0</v>
      </c>
    </row>
    <row r="2337">
      <c r="A2337" s="1" t="n">
        <v>45232.0</v>
      </c>
      <c r="B2337" s="2" t="n">
        <v>45232.924409722225</v>
      </c>
      <c r="C2337" t="inlineStr">
        <is>
          <t>3140115004062099</t>
        </is>
      </c>
      <c r="D2337" t="inlineStr">
        <is>
          <t>POS0004</t>
        </is>
      </c>
      <c r="E2337" t="inlineStr">
        <is>
          <t>20</t>
        </is>
      </c>
      <c r="F2337" t="inlineStr">
        <is>
          <t>0115</t>
        </is>
      </c>
      <c r="G2337" t="inlineStr">
        <is>
          <t>5307940018</t>
        </is>
      </c>
      <c r="H2337" t="n">
        <v>528.0</v>
      </c>
      <c r="AL2337" t="inlineStr">
        <is>
          <t>unreconciled</t>
        </is>
      </c>
      <c r="AM2337" t="inlineStr">
        <is>
          <t>Order Not found in 3PO</t>
        </is>
      </c>
      <c r="AN2337" t="n">
        <v>528.0</v>
      </c>
    </row>
    <row r="2338">
      <c r="A2338" s="1" t="n">
        <v>45232.0</v>
      </c>
      <c r="B2338" s="2" t="n">
        <v>45232.548726851855</v>
      </c>
      <c r="C2338" t="inlineStr">
        <is>
          <t>3140115004061928</t>
        </is>
      </c>
      <c r="D2338" t="inlineStr">
        <is>
          <t>POS0004</t>
        </is>
      </c>
      <c r="E2338" t="inlineStr">
        <is>
          <t>49</t>
        </is>
      </c>
      <c r="F2338" t="inlineStr">
        <is>
          <t>0115</t>
        </is>
      </c>
      <c r="G2338" t="inlineStr">
        <is>
          <t>5307986434</t>
        </is>
      </c>
      <c r="H2338" t="n">
        <v>361.0</v>
      </c>
      <c r="AL2338" t="inlineStr">
        <is>
          <t>unreconciled</t>
        </is>
      </c>
      <c r="AM2338" t="inlineStr">
        <is>
          <t>Order Not found in 3PO</t>
        </is>
      </c>
      <c r="AN2338" t="n">
        <v>361.0</v>
      </c>
    </row>
    <row r="2339">
      <c r="A2339" s="1" t="n">
        <v>45232.0</v>
      </c>
      <c r="B2339" s="2" t="n">
        <v>45232.964641203704</v>
      </c>
      <c r="C2339" t="inlineStr">
        <is>
          <t>3140115004062126</t>
        </is>
      </c>
      <c r="D2339" t="inlineStr">
        <is>
          <t>POS0004</t>
        </is>
      </c>
      <c r="E2339" t="inlineStr">
        <is>
          <t>55</t>
        </is>
      </c>
      <c r="F2339" t="inlineStr">
        <is>
          <t>0115</t>
        </is>
      </c>
      <c r="G2339" t="inlineStr">
        <is>
          <t>5308006584</t>
        </is>
      </c>
      <c r="H2339" t="n">
        <v>311.0</v>
      </c>
      <c r="AL2339" t="inlineStr">
        <is>
          <t>unreconciled</t>
        </is>
      </c>
      <c r="AM2339" t="inlineStr">
        <is>
          <t>Order Not found in 3PO</t>
        </is>
      </c>
      <c r="AN2339" t="n">
        <v>311.0</v>
      </c>
    </row>
    <row r="2340">
      <c r="A2340" s="1" t="n">
        <v>45233.0</v>
      </c>
      <c r="B2340" s="2" t="n">
        <v>45233.75144675926</v>
      </c>
      <c r="C2340" t="inlineStr">
        <is>
          <t>3140115004062216</t>
        </is>
      </c>
      <c r="D2340" t="inlineStr">
        <is>
          <t>POS0004</t>
        </is>
      </c>
      <c r="E2340" t="inlineStr">
        <is>
          <t>93</t>
        </is>
      </c>
      <c r="F2340" t="inlineStr">
        <is>
          <t>0115</t>
        </is>
      </c>
      <c r="G2340" t="inlineStr">
        <is>
          <t>5308019328</t>
        </is>
      </c>
      <c r="H2340" t="n">
        <v>347.0</v>
      </c>
      <c r="AL2340" t="inlineStr">
        <is>
          <t>unreconciled</t>
        </is>
      </c>
      <c r="AM2340" t="inlineStr">
        <is>
          <t>Order Not found in 3PO</t>
        </is>
      </c>
      <c r="AN2340" t="n">
        <v>347.0</v>
      </c>
    </row>
    <row r="2341">
      <c r="A2341" s="1" t="n">
        <v>45233.0</v>
      </c>
      <c r="B2341" s="2" t="n">
        <v>45233.64493055556</v>
      </c>
      <c r="C2341" t="inlineStr">
        <is>
          <t>3140115004062192</t>
        </is>
      </c>
      <c r="D2341" t="inlineStr">
        <is>
          <t>POS0004</t>
        </is>
      </c>
      <c r="E2341" t="inlineStr">
        <is>
          <t>02</t>
        </is>
      </c>
      <c r="F2341" t="inlineStr">
        <is>
          <t>0115</t>
        </is>
      </c>
      <c r="G2341" t="inlineStr">
        <is>
          <t>5308079421</t>
        </is>
      </c>
      <c r="H2341" t="n">
        <v>546.0</v>
      </c>
      <c r="AL2341" t="inlineStr">
        <is>
          <t>unreconciled</t>
        </is>
      </c>
      <c r="AM2341" t="inlineStr">
        <is>
          <t>Order Not found in 3PO</t>
        </is>
      </c>
      <c r="AN2341" t="n">
        <v>546.0</v>
      </c>
    </row>
    <row r="2342">
      <c r="A2342" s="1" t="n">
        <v>45233.0</v>
      </c>
      <c r="B2342" s="2" t="n">
        <v>45233.66935185185</v>
      </c>
      <c r="C2342" t="inlineStr">
        <is>
          <t>3140115004062199</t>
        </is>
      </c>
      <c r="D2342" t="inlineStr">
        <is>
          <t>POS0004</t>
        </is>
      </c>
      <c r="E2342" t="inlineStr">
        <is>
          <t>29</t>
        </is>
      </c>
      <c r="F2342" t="inlineStr">
        <is>
          <t>0115</t>
        </is>
      </c>
      <c r="G2342" t="inlineStr">
        <is>
          <t>5308108949</t>
        </is>
      </c>
      <c r="H2342" t="n">
        <v>255.0</v>
      </c>
      <c r="AL2342" t="inlineStr">
        <is>
          <t>unreconciled</t>
        </is>
      </c>
      <c r="AM2342" t="inlineStr">
        <is>
          <t>Order Not found in 3PO</t>
        </is>
      </c>
      <c r="AN2342" t="n">
        <v>255.0</v>
      </c>
    </row>
    <row r="2343">
      <c r="A2343" s="1" t="n">
        <v>45232.0</v>
      </c>
      <c r="B2343" s="2" t="n">
        <v>45232.729733796295</v>
      </c>
      <c r="C2343" t="inlineStr">
        <is>
          <t>3140115004062003</t>
        </is>
      </c>
      <c r="D2343" t="inlineStr">
        <is>
          <t>POS0004</t>
        </is>
      </c>
      <c r="E2343" t="inlineStr">
        <is>
          <t>98</t>
        </is>
      </c>
      <c r="F2343" t="inlineStr">
        <is>
          <t>0115</t>
        </is>
      </c>
      <c r="G2343" t="inlineStr">
        <is>
          <t>5308122112</t>
        </is>
      </c>
      <c r="H2343" t="n">
        <v>292.0</v>
      </c>
      <c r="AL2343" t="inlineStr">
        <is>
          <t>unreconciled</t>
        </is>
      </c>
      <c r="AM2343" t="inlineStr">
        <is>
          <t>Order Not found in 3PO</t>
        </is>
      </c>
      <c r="AN2343" t="n">
        <v>292.0</v>
      </c>
    </row>
    <row r="2344">
      <c r="A2344" s="1" t="n">
        <v>45231.0</v>
      </c>
      <c r="B2344" s="2" t="n">
        <v>45231.70736111111</v>
      </c>
      <c r="C2344" t="inlineStr">
        <is>
          <t>3140115004061731</t>
        </is>
      </c>
      <c r="D2344" t="inlineStr">
        <is>
          <t>POS0004</t>
        </is>
      </c>
      <c r="E2344" t="inlineStr">
        <is>
          <t>72</t>
        </is>
      </c>
      <c r="F2344" t="inlineStr">
        <is>
          <t>0115</t>
        </is>
      </c>
      <c r="G2344" t="inlineStr">
        <is>
          <t>5308162671</t>
        </is>
      </c>
      <c r="H2344" t="n">
        <v>267.0</v>
      </c>
      <c r="AL2344" t="inlineStr">
        <is>
          <t>unreconciled</t>
        </is>
      </c>
      <c r="AM2344" t="inlineStr">
        <is>
          <t>Order Not found in 3PO</t>
        </is>
      </c>
      <c r="AN2344" t="n">
        <v>267.0</v>
      </c>
    </row>
    <row r="2345">
      <c r="A2345" s="1" t="n">
        <v>45234.0</v>
      </c>
      <c r="B2345" s="2" t="n">
        <v>45234.52769675926</v>
      </c>
      <c r="C2345" t="inlineStr">
        <is>
          <t>3140115004062334</t>
        </is>
      </c>
      <c r="D2345" t="inlineStr">
        <is>
          <t>POS0004</t>
        </is>
      </c>
      <c r="E2345" t="inlineStr">
        <is>
          <t>36</t>
        </is>
      </c>
      <c r="F2345" t="inlineStr">
        <is>
          <t>0115</t>
        </is>
      </c>
      <c r="G2345" t="inlineStr">
        <is>
          <t>5308214832</t>
        </is>
      </c>
      <c r="H2345" t="n">
        <v>483.0</v>
      </c>
      <c r="AL2345" t="inlineStr">
        <is>
          <t>unreconciled</t>
        </is>
      </c>
      <c r="AM2345" t="inlineStr">
        <is>
          <t>Order Not found in 3PO</t>
        </is>
      </c>
      <c r="AN2345" t="n">
        <v>483.0</v>
      </c>
    </row>
    <row r="2346">
      <c r="A2346" s="1" t="n">
        <v>45231.0</v>
      </c>
      <c r="B2346" s="2" t="n">
        <v>45231.7824537037</v>
      </c>
      <c r="C2346" t="inlineStr">
        <is>
          <t>3140115004061764</t>
        </is>
      </c>
      <c r="D2346" t="inlineStr">
        <is>
          <t>POS0004</t>
        </is>
      </c>
      <c r="E2346" t="inlineStr">
        <is>
          <t>39</t>
        </is>
      </c>
      <c r="F2346" t="inlineStr">
        <is>
          <t>0115</t>
        </is>
      </c>
      <c r="G2346" t="inlineStr">
        <is>
          <t>5308216075</t>
        </is>
      </c>
      <c r="H2346" t="n">
        <v>308.0</v>
      </c>
      <c r="AL2346" t="inlineStr">
        <is>
          <t>unreconciled</t>
        </is>
      </c>
      <c r="AM2346" t="inlineStr">
        <is>
          <t>Order Not found in 3PO</t>
        </is>
      </c>
      <c r="AN2346" t="n">
        <v>308.0</v>
      </c>
    </row>
    <row r="2347">
      <c r="A2347" s="1" t="n">
        <v>45231.0</v>
      </c>
      <c r="B2347" s="2" t="n">
        <v>45231.909004629626</v>
      </c>
      <c r="C2347" t="inlineStr">
        <is>
          <t>3140115004061847</t>
        </is>
      </c>
      <c r="D2347" t="inlineStr">
        <is>
          <t>POS0004</t>
        </is>
      </c>
      <c r="E2347" t="inlineStr">
        <is>
          <t>70</t>
        </is>
      </c>
      <c r="F2347" t="inlineStr">
        <is>
          <t>0115</t>
        </is>
      </c>
      <c r="G2347" t="inlineStr">
        <is>
          <t>5308237859</t>
        </is>
      </c>
      <c r="H2347" t="n">
        <v>208.0</v>
      </c>
      <c r="AL2347" t="inlineStr">
        <is>
          <t>unreconciled</t>
        </is>
      </c>
      <c r="AM2347" t="inlineStr">
        <is>
          <t>Order Not found in 3PO</t>
        </is>
      </c>
      <c r="AN2347" t="n">
        <v>208.0</v>
      </c>
    </row>
    <row r="2348">
      <c r="A2348" s="1" t="n">
        <v>45231.0</v>
      </c>
      <c r="B2348" s="2" t="n">
        <v>45231.85309027778</v>
      </c>
      <c r="C2348" t="inlineStr">
        <is>
          <t>3140115004061802</t>
        </is>
      </c>
      <c r="D2348" t="inlineStr">
        <is>
          <t>POS0004</t>
        </is>
      </c>
      <c r="E2348" t="inlineStr">
        <is>
          <t>06</t>
        </is>
      </c>
      <c r="F2348" t="inlineStr">
        <is>
          <t>0115</t>
        </is>
      </c>
      <c r="G2348" t="inlineStr">
        <is>
          <t>5308256138</t>
        </is>
      </c>
      <c r="H2348" t="n">
        <v>224.0</v>
      </c>
      <c r="AL2348" t="inlineStr">
        <is>
          <t>unreconciled</t>
        </is>
      </c>
      <c r="AM2348" t="inlineStr">
        <is>
          <t>Order Not found in 3PO</t>
        </is>
      </c>
      <c r="AN2348" t="n">
        <v>224.0</v>
      </c>
    </row>
    <row r="2349">
      <c r="A2349" s="1" t="n">
        <v>45233.0</v>
      </c>
      <c r="B2349" s="2" t="n">
        <v>45233.87305555555</v>
      </c>
      <c r="C2349" t="inlineStr">
        <is>
          <t>3140115004062265</t>
        </is>
      </c>
      <c r="D2349" t="inlineStr">
        <is>
          <t>POS0004</t>
        </is>
      </c>
      <c r="E2349" t="inlineStr">
        <is>
          <t>48</t>
        </is>
      </c>
      <c r="F2349" t="inlineStr">
        <is>
          <t>0115</t>
        </is>
      </c>
      <c r="G2349" t="inlineStr">
        <is>
          <t>5308261157</t>
        </is>
      </c>
      <c r="H2349" t="n">
        <v>458.0</v>
      </c>
      <c r="AL2349" t="inlineStr">
        <is>
          <t>unreconciled</t>
        </is>
      </c>
      <c r="AM2349" t="inlineStr">
        <is>
          <t>Order Not found in 3PO</t>
        </is>
      </c>
      <c r="AN2349" t="n">
        <v>458.0</v>
      </c>
    </row>
    <row r="2350">
      <c r="A2350" s="1" t="n">
        <v>45231.0</v>
      </c>
      <c r="B2350" s="2" t="n">
        <v>45231.828252314815</v>
      </c>
      <c r="C2350" t="inlineStr">
        <is>
          <t>3140115004061784</t>
        </is>
      </c>
      <c r="D2350" t="inlineStr">
        <is>
          <t>POS0004</t>
        </is>
      </c>
      <c r="E2350" t="inlineStr">
        <is>
          <t>80</t>
        </is>
      </c>
      <c r="F2350" t="inlineStr">
        <is>
          <t>0115</t>
        </is>
      </c>
      <c r="G2350" t="inlineStr">
        <is>
          <t>5308269300</t>
        </is>
      </c>
      <c r="H2350" t="n">
        <v>430.0</v>
      </c>
      <c r="AL2350" t="inlineStr">
        <is>
          <t>unreconciled</t>
        </is>
      </c>
      <c r="AM2350" t="inlineStr">
        <is>
          <t>Order Not found in 3PO</t>
        </is>
      </c>
      <c r="AN2350" t="n">
        <v>430.0</v>
      </c>
    </row>
    <row r="2351">
      <c r="A2351" s="1" t="n">
        <v>45231.0</v>
      </c>
      <c r="B2351" s="2" t="n">
        <v>45231.82056712963</v>
      </c>
      <c r="C2351" t="inlineStr">
        <is>
          <t>3140115004061782</t>
        </is>
      </c>
      <c r="D2351" t="inlineStr">
        <is>
          <t>POS0004</t>
        </is>
      </c>
      <c r="E2351" t="inlineStr">
        <is>
          <t>76</t>
        </is>
      </c>
      <c r="F2351" t="inlineStr">
        <is>
          <t>0115</t>
        </is>
      </c>
      <c r="G2351" t="inlineStr">
        <is>
          <t>5308282970</t>
        </is>
      </c>
      <c r="H2351" t="n">
        <v>240.0</v>
      </c>
      <c r="AL2351" t="inlineStr">
        <is>
          <t>unreconciled</t>
        </is>
      </c>
      <c r="AM2351" t="inlineStr">
        <is>
          <t>Order Not found in 3PO</t>
        </is>
      </c>
      <c r="AN2351" t="n">
        <v>240.0</v>
      </c>
    </row>
    <row r="2352">
      <c r="A2352" s="1" t="n">
        <v>45231.0</v>
      </c>
      <c r="B2352" s="2" t="n">
        <v>45231.85590277778</v>
      </c>
      <c r="C2352" t="inlineStr">
        <is>
          <t>3140115004061809</t>
        </is>
      </c>
      <c r="D2352" t="inlineStr">
        <is>
          <t>POS0004</t>
        </is>
      </c>
      <c r="E2352" t="inlineStr">
        <is>
          <t>15</t>
        </is>
      </c>
      <c r="F2352" t="inlineStr">
        <is>
          <t>0115</t>
        </is>
      </c>
      <c r="G2352" t="inlineStr">
        <is>
          <t>5308306444</t>
        </is>
      </c>
      <c r="H2352" t="n">
        <v>609.0</v>
      </c>
      <c r="AL2352" t="inlineStr">
        <is>
          <t>unreconciled</t>
        </is>
      </c>
      <c r="AM2352" t="inlineStr">
        <is>
          <t>Order Not found in 3PO</t>
        </is>
      </c>
      <c r="AN2352" t="n">
        <v>609.0</v>
      </c>
    </row>
    <row r="2353">
      <c r="A2353" s="1" t="n">
        <v>45233.0</v>
      </c>
      <c r="B2353" s="2" t="n">
        <v>45233.74144675926</v>
      </c>
      <c r="C2353" t="inlineStr">
        <is>
          <t>3140115004062213</t>
        </is>
      </c>
      <c r="D2353" t="inlineStr">
        <is>
          <t>POS0004</t>
        </is>
      </c>
      <c r="E2353" t="inlineStr">
        <is>
          <t>85</t>
        </is>
      </c>
      <c r="F2353" t="inlineStr">
        <is>
          <t>0115</t>
        </is>
      </c>
      <c r="G2353" t="inlineStr">
        <is>
          <t>5308311159</t>
        </is>
      </c>
      <c r="H2353" t="n">
        <v>406.0</v>
      </c>
      <c r="AL2353" t="inlineStr">
        <is>
          <t>unreconciled</t>
        </is>
      </c>
      <c r="AM2353" t="inlineStr">
        <is>
          <t>Order Not found in 3PO</t>
        </is>
      </c>
      <c r="AN2353" t="n">
        <v>406.0</v>
      </c>
    </row>
    <row r="2354">
      <c r="A2354" s="1" t="n">
        <v>45233.0</v>
      </c>
      <c r="B2354" s="2" t="n">
        <v>45233.87296296296</v>
      </c>
      <c r="C2354" t="inlineStr">
        <is>
          <t>3140115004062264</t>
        </is>
      </c>
      <c r="D2354" t="inlineStr">
        <is>
          <t>POS0004</t>
        </is>
      </c>
      <c r="E2354" t="inlineStr">
        <is>
          <t>47</t>
        </is>
      </c>
      <c r="F2354" t="inlineStr">
        <is>
          <t>0115</t>
        </is>
      </c>
      <c r="G2354" t="inlineStr">
        <is>
          <t>5308322790</t>
        </is>
      </c>
      <c r="H2354" t="n">
        <v>331.0</v>
      </c>
      <c r="AL2354" t="inlineStr">
        <is>
          <t>unreconciled</t>
        </is>
      </c>
      <c r="AM2354" t="inlineStr">
        <is>
          <t>Order Not found in 3PO</t>
        </is>
      </c>
      <c r="AN2354" t="n">
        <v>331.0</v>
      </c>
    </row>
    <row r="2355">
      <c r="A2355" s="1" t="n">
        <v>45232.0</v>
      </c>
      <c r="B2355" s="2" t="n">
        <v>45232.72393518518</v>
      </c>
      <c r="C2355" t="inlineStr">
        <is>
          <t>3140115004062001</t>
        </is>
      </c>
      <c r="D2355" t="inlineStr">
        <is>
          <t>POS0004</t>
        </is>
      </c>
      <c r="E2355" t="inlineStr">
        <is>
          <t>91</t>
        </is>
      </c>
      <c r="F2355" t="inlineStr">
        <is>
          <t>0115</t>
        </is>
      </c>
      <c r="G2355" t="inlineStr">
        <is>
          <t>5308323968</t>
        </is>
      </c>
      <c r="H2355" t="n">
        <v>259.0</v>
      </c>
      <c r="AL2355" t="inlineStr">
        <is>
          <t>unreconciled</t>
        </is>
      </c>
      <c r="AM2355" t="inlineStr">
        <is>
          <t>Order Not found in 3PO</t>
        </is>
      </c>
      <c r="AN2355" t="n">
        <v>259.0</v>
      </c>
    </row>
    <row r="2356">
      <c r="A2356" s="1" t="n">
        <v>45231.0</v>
      </c>
      <c r="B2356" s="2" t="n">
        <v>45231.96863425926</v>
      </c>
      <c r="C2356" t="inlineStr">
        <is>
          <t>3140115004061876</t>
        </is>
      </c>
      <c r="D2356" t="inlineStr">
        <is>
          <t>POS0004</t>
        </is>
      </c>
      <c r="E2356" t="inlineStr">
        <is>
          <t>13</t>
        </is>
      </c>
      <c r="F2356" t="inlineStr">
        <is>
          <t>0115</t>
        </is>
      </c>
      <c r="G2356" t="inlineStr">
        <is>
          <t>5308340314</t>
        </is>
      </c>
      <c r="H2356" t="n">
        <v>893.0</v>
      </c>
      <c r="AL2356" t="inlineStr">
        <is>
          <t>unreconciled</t>
        </is>
      </c>
      <c r="AM2356" t="inlineStr">
        <is>
          <t>Order Not found in 3PO</t>
        </is>
      </c>
      <c r="AN2356" t="n">
        <v>893.0</v>
      </c>
    </row>
    <row r="2357">
      <c r="A2357" s="1" t="n">
        <v>45231.0</v>
      </c>
      <c r="B2357" s="2" t="n">
        <v>45231.969189814816</v>
      </c>
      <c r="C2357" t="inlineStr">
        <is>
          <t>3140115004061879</t>
        </is>
      </c>
      <c r="D2357" t="inlineStr">
        <is>
          <t>POS0004</t>
        </is>
      </c>
      <c r="E2357" t="inlineStr">
        <is>
          <t>16</t>
        </is>
      </c>
      <c r="F2357" t="inlineStr">
        <is>
          <t>0115</t>
        </is>
      </c>
      <c r="G2357" t="inlineStr">
        <is>
          <t>5308349023</t>
        </is>
      </c>
      <c r="H2357" t="n">
        <v>296.0</v>
      </c>
      <c r="AL2357" t="inlineStr">
        <is>
          <t>unreconciled</t>
        </is>
      </c>
      <c r="AM2357" t="inlineStr">
        <is>
          <t>Order Not found in 3PO</t>
        </is>
      </c>
      <c r="AN2357" t="n">
        <v>296.0</v>
      </c>
    </row>
    <row r="2358">
      <c r="A2358" s="1" t="n">
        <v>45233.0</v>
      </c>
      <c r="B2358" s="2" t="n">
        <v>45233.89331018519</v>
      </c>
      <c r="C2358" t="inlineStr">
        <is>
          <t>3140115004062275</t>
        </is>
      </c>
      <c r="D2358" t="inlineStr">
        <is>
          <t>POS0004</t>
        </is>
      </c>
      <c r="E2358" t="inlineStr">
        <is>
          <t>71</t>
        </is>
      </c>
      <c r="F2358" t="inlineStr">
        <is>
          <t>0115</t>
        </is>
      </c>
      <c r="G2358" t="inlineStr">
        <is>
          <t>5308350909</t>
        </is>
      </c>
      <c r="H2358" t="n">
        <v>464.0</v>
      </c>
      <c r="AL2358" t="inlineStr">
        <is>
          <t>unreconciled</t>
        </is>
      </c>
      <c r="AM2358" t="inlineStr">
        <is>
          <t>Order Not found in 3PO</t>
        </is>
      </c>
      <c r="AN2358" t="n">
        <v>464.0</v>
      </c>
    </row>
    <row r="2359">
      <c r="A2359" s="1" t="n">
        <v>45233.0</v>
      </c>
      <c r="B2359" s="2" t="n">
        <v>45233.49626157407</v>
      </c>
      <c r="C2359" t="inlineStr">
        <is>
          <t>3140115001068067</t>
        </is>
      </c>
      <c r="D2359" t="inlineStr">
        <is>
          <t>POS0001</t>
        </is>
      </c>
      <c r="E2359" t="inlineStr">
        <is>
          <t>06</t>
        </is>
      </c>
      <c r="F2359" t="inlineStr">
        <is>
          <t>0115</t>
        </is>
      </c>
      <c r="G2359" t="inlineStr">
        <is>
          <t>5308353462</t>
        </is>
      </c>
      <c r="H2359" t="n">
        <v>266.0</v>
      </c>
      <c r="AL2359" t="inlineStr">
        <is>
          <t>unreconciled</t>
        </is>
      </c>
      <c r="AM2359" t="inlineStr">
        <is>
          <t>Order Not found in 3PO</t>
        </is>
      </c>
      <c r="AN2359" t="n">
        <v>266.0</v>
      </c>
    </row>
    <row r="2360">
      <c r="A2360" s="1" t="n">
        <v>45231.0</v>
      </c>
      <c r="B2360" s="2" t="n">
        <v>45231.89978009259</v>
      </c>
      <c r="C2360" t="inlineStr">
        <is>
          <t>3140115004061842</t>
        </is>
      </c>
      <c r="D2360" t="inlineStr">
        <is>
          <t>POS0004</t>
        </is>
      </c>
      <c r="E2360" t="inlineStr">
        <is>
          <t>64</t>
        </is>
      </c>
      <c r="F2360" t="inlineStr">
        <is>
          <t>0115</t>
        </is>
      </c>
      <c r="G2360" t="inlineStr">
        <is>
          <t>5308405685</t>
        </is>
      </c>
      <c r="H2360" t="n">
        <v>212.0</v>
      </c>
      <c r="AL2360" t="inlineStr">
        <is>
          <t>unreconciled</t>
        </is>
      </c>
      <c r="AM2360" t="inlineStr">
        <is>
          <t>Order Not found in 3PO</t>
        </is>
      </c>
      <c r="AN2360" t="n">
        <v>212.0</v>
      </c>
    </row>
    <row r="2361">
      <c r="A2361" s="1" t="n">
        <v>45232.0</v>
      </c>
      <c r="B2361" s="2" t="n">
        <v>45232.7821875</v>
      </c>
      <c r="C2361" t="inlineStr">
        <is>
          <t>3140115004062025</t>
        </is>
      </c>
      <c r="D2361" t="inlineStr">
        <is>
          <t>POS0004</t>
        </is>
      </c>
      <c r="E2361" t="inlineStr">
        <is>
          <t>43</t>
        </is>
      </c>
      <c r="F2361" t="inlineStr">
        <is>
          <t>0115</t>
        </is>
      </c>
      <c r="G2361" t="inlineStr">
        <is>
          <t>5308435653</t>
        </is>
      </c>
      <c r="H2361" t="n">
        <v>505.0</v>
      </c>
      <c r="AL2361" t="inlineStr">
        <is>
          <t>unreconciled</t>
        </is>
      </c>
      <c r="AM2361" t="inlineStr">
        <is>
          <t>Order Not found in 3PO</t>
        </is>
      </c>
      <c r="AN2361" t="n">
        <v>505.0</v>
      </c>
    </row>
    <row r="2362">
      <c r="A2362" s="1" t="n">
        <v>45233.0</v>
      </c>
      <c r="B2362" s="2" t="n">
        <v>45233.68179398148</v>
      </c>
      <c r="C2362" t="inlineStr">
        <is>
          <t>3140115004062202</t>
        </is>
      </c>
      <c r="D2362" t="inlineStr">
        <is>
          <t>POS0004</t>
        </is>
      </c>
      <c r="E2362" t="inlineStr">
        <is>
          <t>40</t>
        </is>
      </c>
      <c r="F2362" t="inlineStr">
        <is>
          <t>0115</t>
        </is>
      </c>
      <c r="G2362" t="inlineStr">
        <is>
          <t>5308441924</t>
        </is>
      </c>
      <c r="H2362" t="n">
        <v>250.0</v>
      </c>
      <c r="AL2362" t="inlineStr">
        <is>
          <t>unreconciled</t>
        </is>
      </c>
      <c r="AM2362" t="inlineStr">
        <is>
          <t>Order Not found in 3PO</t>
        </is>
      </c>
      <c r="AN2362" t="n">
        <v>250.0</v>
      </c>
    </row>
    <row r="2363">
      <c r="A2363" s="1" t="n">
        <v>45232.0</v>
      </c>
      <c r="B2363" s="2" t="n">
        <v>45232.574583333335</v>
      </c>
      <c r="C2363" t="inlineStr">
        <is>
          <t>3140115004061936</t>
        </is>
      </c>
      <c r="D2363" t="inlineStr">
        <is>
          <t>POS0004</t>
        </is>
      </c>
      <c r="E2363" t="inlineStr">
        <is>
          <t>65</t>
        </is>
      </c>
      <c r="F2363" t="inlineStr">
        <is>
          <t>0115</t>
        </is>
      </c>
      <c r="G2363" t="inlineStr">
        <is>
          <t>5308447115</t>
        </is>
      </c>
      <c r="H2363" t="n">
        <v>373.0</v>
      </c>
      <c r="AL2363" t="inlineStr">
        <is>
          <t>unreconciled</t>
        </is>
      </c>
      <c r="AM2363" t="inlineStr">
        <is>
          <t>Order Not found in 3PO</t>
        </is>
      </c>
      <c r="AN2363" t="n">
        <v>373.0</v>
      </c>
    </row>
    <row r="2364">
      <c r="A2364" s="1" t="n">
        <v>45231.0</v>
      </c>
      <c r="B2364" s="2" t="n">
        <v>45231.847233796296</v>
      </c>
      <c r="C2364" t="inlineStr">
        <is>
          <t>3140115004061798</t>
        </is>
      </c>
      <c r="D2364" t="inlineStr">
        <is>
          <t>POS0004</t>
        </is>
      </c>
      <c r="E2364" t="inlineStr">
        <is>
          <t>01</t>
        </is>
      </c>
      <c r="F2364" t="inlineStr">
        <is>
          <t>0115</t>
        </is>
      </c>
      <c r="G2364" t="inlineStr">
        <is>
          <t>5308551616</t>
        </is>
      </c>
      <c r="H2364" t="n">
        <v>557.0</v>
      </c>
      <c r="AL2364" t="inlineStr">
        <is>
          <t>unreconciled</t>
        </is>
      </c>
      <c r="AM2364" t="inlineStr">
        <is>
          <t>Order Not found in 3PO</t>
        </is>
      </c>
      <c r="AN2364" t="n">
        <v>557.0</v>
      </c>
    </row>
    <row r="2365">
      <c r="A2365" s="1" t="n">
        <v>45231.0</v>
      </c>
      <c r="B2365" s="2" t="n">
        <v>45231.90178240741</v>
      </c>
      <c r="C2365" t="inlineStr">
        <is>
          <t>3140115004061843</t>
        </is>
      </c>
      <c r="D2365" t="inlineStr">
        <is>
          <t>POS0004</t>
        </is>
      </c>
      <c r="E2365" t="inlineStr">
        <is>
          <t>65</t>
        </is>
      </c>
      <c r="F2365" t="inlineStr">
        <is>
          <t>0115</t>
        </is>
      </c>
      <c r="G2365" t="inlineStr">
        <is>
          <t>5308572582</t>
        </is>
      </c>
      <c r="H2365" t="n">
        <v>231.0</v>
      </c>
      <c r="AL2365" t="inlineStr">
        <is>
          <t>unreconciled</t>
        </is>
      </c>
      <c r="AM2365" t="inlineStr">
        <is>
          <t>Order Not found in 3PO</t>
        </is>
      </c>
      <c r="AN2365" t="n">
        <v>231.0</v>
      </c>
    </row>
    <row r="2366">
      <c r="A2366" s="1" t="n">
        <v>45233.0</v>
      </c>
      <c r="B2366" s="2" t="n">
        <v>45233.999375</v>
      </c>
      <c r="C2366" t="inlineStr">
        <is>
          <t>3140115004062320</t>
        </is>
      </c>
      <c r="D2366" t="inlineStr">
        <is>
          <t>POS0004</t>
        </is>
      </c>
      <c r="E2366" t="inlineStr">
        <is>
          <t>40</t>
        </is>
      </c>
      <c r="F2366" t="inlineStr">
        <is>
          <t>0115</t>
        </is>
      </c>
      <c r="G2366" t="inlineStr">
        <is>
          <t>5308577911</t>
        </is>
      </c>
      <c r="H2366" t="n">
        <v>219.0</v>
      </c>
      <c r="AL2366" t="inlineStr">
        <is>
          <t>unreconciled</t>
        </is>
      </c>
      <c r="AM2366" t="inlineStr">
        <is>
          <t>Order Not found in 3PO</t>
        </is>
      </c>
      <c r="AN2366" t="n">
        <v>219.0</v>
      </c>
    </row>
    <row r="2367">
      <c r="A2367" s="1" t="n">
        <v>45234.0</v>
      </c>
      <c r="B2367" s="2" t="n">
        <v>45234.52065972222</v>
      </c>
      <c r="C2367" t="inlineStr">
        <is>
          <t>3140115004062331</t>
        </is>
      </c>
      <c r="D2367" t="inlineStr">
        <is>
          <t>POS0004</t>
        </is>
      </c>
      <c r="E2367" t="inlineStr">
        <is>
          <t>28</t>
        </is>
      </c>
      <c r="F2367" t="inlineStr">
        <is>
          <t>0115</t>
        </is>
      </c>
      <c r="G2367" t="inlineStr">
        <is>
          <t>5308625269</t>
        </is>
      </c>
      <c r="H2367" t="n">
        <v>336.0</v>
      </c>
      <c r="AL2367" t="inlineStr">
        <is>
          <t>unreconciled</t>
        </is>
      </c>
      <c r="AM2367" t="inlineStr">
        <is>
          <t>Order Not found in 3PO</t>
        </is>
      </c>
      <c r="AN2367" t="n">
        <v>336.0</v>
      </c>
    </row>
    <row r="2368">
      <c r="A2368" s="1" t="n">
        <v>45231.0</v>
      </c>
      <c r="B2368" s="2" t="n">
        <v>45231.88767361111</v>
      </c>
      <c r="C2368" t="inlineStr">
        <is>
          <t>3140115004061830</t>
        </is>
      </c>
      <c r="D2368" t="inlineStr">
        <is>
          <t>POS0004</t>
        </is>
      </c>
      <c r="E2368" t="inlineStr">
        <is>
          <t>48</t>
        </is>
      </c>
      <c r="F2368" t="inlineStr">
        <is>
          <t>0115</t>
        </is>
      </c>
      <c r="G2368" t="inlineStr">
        <is>
          <t>5308634249</t>
        </is>
      </c>
      <c r="H2368" t="n">
        <v>212.0</v>
      </c>
      <c r="AL2368" t="inlineStr">
        <is>
          <t>unreconciled</t>
        </is>
      </c>
      <c r="AM2368" t="inlineStr">
        <is>
          <t>Order Not found in 3PO</t>
        </is>
      </c>
      <c r="AN2368" t="n">
        <v>212.0</v>
      </c>
    </row>
    <row r="2369">
      <c r="A2369" s="1" t="n">
        <v>45232.0</v>
      </c>
      <c r="B2369" s="2" t="n">
        <v>45232.79662037037</v>
      </c>
      <c r="C2369" t="inlineStr">
        <is>
          <t>3140115004062029</t>
        </is>
      </c>
      <c r="D2369" t="inlineStr">
        <is>
          <t>POS0004</t>
        </is>
      </c>
      <c r="E2369" t="inlineStr">
        <is>
          <t>56</t>
        </is>
      </c>
      <c r="F2369" t="inlineStr">
        <is>
          <t>0115</t>
        </is>
      </c>
      <c r="G2369" t="inlineStr">
        <is>
          <t>5308642012</t>
        </is>
      </c>
      <c r="H2369" t="n">
        <v>434.0</v>
      </c>
      <c r="AL2369" t="inlineStr">
        <is>
          <t>unreconciled</t>
        </is>
      </c>
      <c r="AM2369" t="inlineStr">
        <is>
          <t>Order Not found in 3PO</t>
        </is>
      </c>
      <c r="AN2369" t="n">
        <v>434.0</v>
      </c>
    </row>
    <row r="2370">
      <c r="A2370" s="1" t="n">
        <v>45234.0</v>
      </c>
      <c r="B2370" s="2" t="n">
        <v>45234.83162037037</v>
      </c>
      <c r="C2370" t="inlineStr">
        <is>
          <t>3140115004062486</t>
        </is>
      </c>
      <c r="D2370" t="inlineStr">
        <is>
          <t>POS0004</t>
        </is>
      </c>
      <c r="E2370" t="inlineStr">
        <is>
          <t>24</t>
        </is>
      </c>
      <c r="F2370" t="inlineStr">
        <is>
          <t>0115</t>
        </is>
      </c>
      <c r="G2370" t="inlineStr">
        <is>
          <t>5308658341</t>
        </is>
      </c>
      <c r="H2370" t="n">
        <v>311.0</v>
      </c>
      <c r="AL2370" t="inlineStr">
        <is>
          <t>unreconciled</t>
        </is>
      </c>
      <c r="AM2370" t="inlineStr">
        <is>
          <t>Order Not found in 3PO</t>
        </is>
      </c>
      <c r="AN2370" t="n">
        <v>311.0</v>
      </c>
    </row>
    <row r="2371">
      <c r="A2371" s="1" t="n">
        <v>45231.0</v>
      </c>
      <c r="B2371" s="2" t="n">
        <v>45231.81653935185</v>
      </c>
      <c r="C2371" t="inlineStr">
        <is>
          <t>3140115004061780</t>
        </is>
      </c>
      <c r="D2371" t="inlineStr">
        <is>
          <t>POS0004</t>
        </is>
      </c>
      <c r="E2371" t="inlineStr">
        <is>
          <t>72</t>
        </is>
      </c>
      <c r="F2371" t="inlineStr">
        <is>
          <t>0115</t>
        </is>
      </c>
      <c r="G2371" t="inlineStr">
        <is>
          <t>5308665255</t>
        </is>
      </c>
      <c r="H2371" t="n">
        <v>267.0</v>
      </c>
      <c r="AL2371" t="inlineStr">
        <is>
          <t>unreconciled</t>
        </is>
      </c>
      <c r="AM2371" t="inlineStr">
        <is>
          <t>Order Not found in 3PO</t>
        </is>
      </c>
      <c r="AN2371" t="n">
        <v>267.0</v>
      </c>
    </row>
    <row r="2372">
      <c r="A2372" s="1" t="n">
        <v>45232.0</v>
      </c>
      <c r="B2372" s="2" t="n">
        <v>45232.88400462963</v>
      </c>
      <c r="C2372" t="inlineStr">
        <is>
          <t>3140115004062076</t>
        </is>
      </c>
      <c r="D2372" t="inlineStr">
        <is>
          <t>POS0004</t>
        </is>
      </c>
      <c r="E2372" t="inlineStr">
        <is>
          <t>79</t>
        </is>
      </c>
      <c r="F2372" t="inlineStr">
        <is>
          <t>0115</t>
        </is>
      </c>
      <c r="G2372" t="inlineStr">
        <is>
          <t>5308692269</t>
        </is>
      </c>
      <c r="H2372" t="n">
        <v>149.0</v>
      </c>
      <c r="AL2372" t="inlineStr">
        <is>
          <t>unreconciled</t>
        </is>
      </c>
      <c r="AM2372" t="inlineStr">
        <is>
          <t>Order Not found in 3PO</t>
        </is>
      </c>
      <c r="AN2372" t="n">
        <v>149.0</v>
      </c>
    </row>
    <row r="2373">
      <c r="A2373" s="1" t="n">
        <v>45232.0</v>
      </c>
      <c r="B2373" s="2" t="n">
        <v>45232.65422453704</v>
      </c>
      <c r="C2373" t="inlineStr">
        <is>
          <t>3140115004061974</t>
        </is>
      </c>
      <c r="D2373" t="inlineStr">
        <is>
          <t>POS0004</t>
        </is>
      </c>
      <c r="E2373" t="inlineStr">
        <is>
          <t>40</t>
        </is>
      </c>
      <c r="F2373" t="inlineStr">
        <is>
          <t>0115</t>
        </is>
      </c>
      <c r="G2373" t="inlineStr">
        <is>
          <t>5308735902</t>
        </is>
      </c>
      <c r="H2373" t="n">
        <v>398.0</v>
      </c>
      <c r="AL2373" t="inlineStr">
        <is>
          <t>unreconciled</t>
        </is>
      </c>
      <c r="AM2373" t="inlineStr">
        <is>
          <t>Order Not found in 3PO</t>
        </is>
      </c>
      <c r="AN2373" t="n">
        <v>398.0</v>
      </c>
    </row>
    <row r="2374">
      <c r="A2374" s="1" t="n">
        <v>45231.0</v>
      </c>
      <c r="B2374" s="2" t="n">
        <v>45231.84438657408</v>
      </c>
      <c r="C2374" t="inlineStr">
        <is>
          <t>3140115004061795</t>
        </is>
      </c>
      <c r="D2374" t="inlineStr">
        <is>
          <t>POS0004</t>
        </is>
      </c>
      <c r="E2374" t="inlineStr">
        <is>
          <t>98</t>
        </is>
      </c>
      <c r="F2374" t="inlineStr">
        <is>
          <t>0115</t>
        </is>
      </c>
      <c r="G2374" t="inlineStr">
        <is>
          <t>5308737583</t>
        </is>
      </c>
      <c r="H2374" t="n">
        <v>316.0</v>
      </c>
      <c r="AL2374" t="inlineStr">
        <is>
          <t>unreconciled</t>
        </is>
      </c>
      <c r="AM2374" t="inlineStr">
        <is>
          <t>Order Not found in 3PO</t>
        </is>
      </c>
      <c r="AN2374" t="n">
        <v>316.0</v>
      </c>
    </row>
    <row r="2375">
      <c r="A2375" s="1" t="n">
        <v>45232.0</v>
      </c>
      <c r="B2375" s="2" t="n">
        <v>45232.94880787037</v>
      </c>
      <c r="C2375" t="inlineStr">
        <is>
          <t>3140115004062118</t>
        </is>
      </c>
      <c r="D2375" t="inlineStr">
        <is>
          <t>POS0004</t>
        </is>
      </c>
      <c r="E2375" t="inlineStr">
        <is>
          <t>44</t>
        </is>
      </c>
      <c r="F2375" t="inlineStr">
        <is>
          <t>0115</t>
        </is>
      </c>
      <c r="G2375" t="inlineStr">
        <is>
          <t>5308777641</t>
        </is>
      </c>
      <c r="H2375" t="n">
        <v>281.0</v>
      </c>
      <c r="AL2375" t="inlineStr">
        <is>
          <t>unreconciled</t>
        </is>
      </c>
      <c r="AM2375" t="inlineStr">
        <is>
          <t>Order Not found in 3PO</t>
        </is>
      </c>
      <c r="AN2375" t="n">
        <v>281.0</v>
      </c>
    </row>
    <row r="2376">
      <c r="A2376" s="1" t="n">
        <v>45233.0</v>
      </c>
      <c r="B2376" s="2" t="n">
        <v>45233.50425925926</v>
      </c>
      <c r="C2376" t="inlineStr">
        <is>
          <t>3140115004062143</t>
        </is>
      </c>
      <c r="D2376" t="inlineStr">
        <is>
          <t>POS0004</t>
        </is>
      </c>
      <c r="E2376" t="inlineStr">
        <is>
          <t>10</t>
        </is>
      </c>
      <c r="F2376" t="inlineStr">
        <is>
          <t>0115</t>
        </is>
      </c>
      <c r="G2376" t="inlineStr">
        <is>
          <t>5308799624</t>
        </is>
      </c>
      <c r="H2376" t="n">
        <v>198.0</v>
      </c>
      <c r="AL2376" t="inlineStr">
        <is>
          <t>unreconciled</t>
        </is>
      </c>
      <c r="AM2376" t="inlineStr">
        <is>
          <t>Order Not found in 3PO</t>
        </is>
      </c>
      <c r="AN2376" t="n">
        <v>198.0</v>
      </c>
    </row>
    <row r="2377">
      <c r="A2377" s="1" t="n">
        <v>45231.0</v>
      </c>
      <c r="B2377" s="2" t="n">
        <v>45231.81601851852</v>
      </c>
      <c r="C2377" t="inlineStr">
        <is>
          <t>3140115004061778</t>
        </is>
      </c>
      <c r="D2377" t="inlineStr">
        <is>
          <t>POS0004</t>
        </is>
      </c>
      <c r="E2377" t="inlineStr">
        <is>
          <t>70</t>
        </is>
      </c>
      <c r="F2377" t="inlineStr">
        <is>
          <t>0115</t>
        </is>
      </c>
      <c r="G2377" t="inlineStr">
        <is>
          <t>5308802141</t>
        </is>
      </c>
      <c r="H2377" t="n">
        <v>284.0</v>
      </c>
      <c r="AL2377" t="inlineStr">
        <is>
          <t>unreconciled</t>
        </is>
      </c>
      <c r="AM2377" t="inlineStr">
        <is>
          <t>Order Not found in 3PO</t>
        </is>
      </c>
      <c r="AN2377" t="n">
        <v>284.0</v>
      </c>
    </row>
    <row r="2378">
      <c r="A2378" s="1" t="n">
        <v>45232.0</v>
      </c>
      <c r="B2378" s="2" t="n">
        <v>45232.55569444445</v>
      </c>
      <c r="C2378" t="inlineStr">
        <is>
          <t>3140115004061931</t>
        </is>
      </c>
      <c r="D2378" t="inlineStr">
        <is>
          <t>POS0004</t>
        </is>
      </c>
      <c r="E2378" t="inlineStr">
        <is>
          <t>52</t>
        </is>
      </c>
      <c r="F2378" t="inlineStr">
        <is>
          <t>0115</t>
        </is>
      </c>
      <c r="G2378" t="inlineStr">
        <is>
          <t>5308818948</t>
        </is>
      </c>
      <c r="H2378" t="n">
        <v>381.0</v>
      </c>
      <c r="AL2378" t="inlineStr">
        <is>
          <t>unreconciled</t>
        </is>
      </c>
      <c r="AM2378" t="inlineStr">
        <is>
          <t>Order Not found in 3PO</t>
        </is>
      </c>
      <c r="AN2378" t="n">
        <v>381.0</v>
      </c>
    </row>
    <row r="2379">
      <c r="A2379" s="1" t="n">
        <v>45234.0</v>
      </c>
      <c r="B2379" s="2" t="n">
        <v>45234.67690972222</v>
      </c>
      <c r="C2379" t="inlineStr">
        <is>
          <t>3140115004062416</t>
        </is>
      </c>
      <c r="D2379" t="inlineStr">
        <is>
          <t>POS0004</t>
        </is>
      </c>
      <c r="E2379" t="inlineStr">
        <is>
          <t>16</t>
        </is>
      </c>
      <c r="F2379" t="inlineStr">
        <is>
          <t>0115</t>
        </is>
      </c>
      <c r="G2379" t="inlineStr">
        <is>
          <t>5308831892</t>
        </is>
      </c>
      <c r="H2379" t="n">
        <v>198.0</v>
      </c>
      <c r="AL2379" t="inlineStr">
        <is>
          <t>unreconciled</t>
        </is>
      </c>
      <c r="AM2379" t="inlineStr">
        <is>
          <t>Order Not found in 3PO</t>
        </is>
      </c>
      <c r="AN2379" t="n">
        <v>198.0</v>
      </c>
    </row>
    <row r="2380">
      <c r="A2380" s="1" t="n">
        <v>45231.0</v>
      </c>
      <c r="B2380" s="2" t="n">
        <v>45231.95769675926</v>
      </c>
      <c r="C2380" t="inlineStr">
        <is>
          <t>3140115004061871</t>
        </is>
      </c>
      <c r="D2380" t="inlineStr">
        <is>
          <t>POS0004</t>
        </is>
      </c>
      <c r="E2380" t="inlineStr">
        <is>
          <t>08</t>
        </is>
      </c>
      <c r="F2380" t="inlineStr">
        <is>
          <t>0115</t>
        </is>
      </c>
      <c r="G2380" t="inlineStr">
        <is>
          <t>5308873366</t>
        </is>
      </c>
      <c r="H2380" t="n">
        <v>267.0</v>
      </c>
      <c r="AL2380" t="inlineStr">
        <is>
          <t>unreconciled</t>
        </is>
      </c>
      <c r="AM2380" t="inlineStr">
        <is>
          <t>Order Not found in 3PO</t>
        </is>
      </c>
      <c r="AN2380" t="n">
        <v>267.0</v>
      </c>
    </row>
    <row r="2381">
      <c r="A2381" s="1" t="n">
        <v>45232.0</v>
      </c>
      <c r="B2381" s="2" t="n">
        <v>45232.758356481485</v>
      </c>
      <c r="C2381" t="inlineStr">
        <is>
          <t>3140115004062011</t>
        </is>
      </c>
      <c r="D2381" t="inlineStr">
        <is>
          <t>POS0004</t>
        </is>
      </c>
      <c r="E2381" t="inlineStr">
        <is>
          <t>19</t>
        </is>
      </c>
      <c r="F2381" t="inlineStr">
        <is>
          <t>0115</t>
        </is>
      </c>
      <c r="G2381" t="inlineStr">
        <is>
          <t>5308880873</t>
        </is>
      </c>
      <c r="H2381" t="n">
        <v>212.0</v>
      </c>
      <c r="AL2381" t="inlineStr">
        <is>
          <t>unreconciled</t>
        </is>
      </c>
      <c r="AM2381" t="inlineStr">
        <is>
          <t>Order Not found in 3PO</t>
        </is>
      </c>
      <c r="AN2381" t="n">
        <v>212.0</v>
      </c>
    </row>
    <row r="2382">
      <c r="A2382" s="1" t="n">
        <v>45233.0</v>
      </c>
      <c r="B2382" s="2" t="n">
        <v>45233.74122685185</v>
      </c>
      <c r="C2382" t="inlineStr">
        <is>
          <t>3140115004062211</t>
        </is>
      </c>
      <c r="D2382" t="inlineStr">
        <is>
          <t>POS0004</t>
        </is>
      </c>
      <c r="E2382" t="inlineStr">
        <is>
          <t>83</t>
        </is>
      </c>
      <c r="F2382" t="inlineStr">
        <is>
          <t>0115</t>
        </is>
      </c>
      <c r="G2382" t="inlineStr">
        <is>
          <t>5308883685</t>
        </is>
      </c>
      <c r="H2382" t="n">
        <v>434.0</v>
      </c>
      <c r="AL2382" t="inlineStr">
        <is>
          <t>unreconciled</t>
        </is>
      </c>
      <c r="AM2382" t="inlineStr">
        <is>
          <t>Order Not found in 3PO</t>
        </is>
      </c>
      <c r="AN2382" t="n">
        <v>434.0</v>
      </c>
    </row>
    <row r="2383">
      <c r="A2383" s="1" t="n">
        <v>45234.0</v>
      </c>
      <c r="B2383" s="2" t="n">
        <v>45234.56119212963</v>
      </c>
      <c r="C2383" t="inlineStr">
        <is>
          <t>3140115004062346</t>
        </is>
      </c>
      <c r="D2383" t="inlineStr">
        <is>
          <t>POS0004</t>
        </is>
      </c>
      <c r="E2383" t="inlineStr">
        <is>
          <t>71</t>
        </is>
      </c>
      <c r="F2383" t="inlineStr">
        <is>
          <t>0115</t>
        </is>
      </c>
      <c r="G2383" t="inlineStr">
        <is>
          <t>5308988721</t>
        </is>
      </c>
      <c r="H2383" t="n">
        <v>362.0</v>
      </c>
      <c r="AL2383" t="inlineStr">
        <is>
          <t>unreconciled</t>
        </is>
      </c>
      <c r="AM2383" t="inlineStr">
        <is>
          <t>Order Not found in 3PO</t>
        </is>
      </c>
      <c r="AN2383" t="n">
        <v>362.0</v>
      </c>
    </row>
    <row r="2384">
      <c r="A2384" s="1" t="n">
        <v>45232.0</v>
      </c>
      <c r="B2384" s="2" t="n">
        <v>45232.85040509259</v>
      </c>
      <c r="C2384" t="inlineStr">
        <is>
          <t>3140115004062060</t>
        </is>
      </c>
      <c r="D2384" t="inlineStr">
        <is>
          <t>POS0004</t>
        </is>
      </c>
      <c r="E2384" t="inlineStr">
        <is>
          <t>32</t>
        </is>
      </c>
      <c r="F2384" t="inlineStr">
        <is>
          <t>0115</t>
        </is>
      </c>
      <c r="G2384" t="inlineStr">
        <is>
          <t>5309090396</t>
        </is>
      </c>
      <c r="H2384" t="n">
        <v>228.0</v>
      </c>
      <c r="AL2384" t="inlineStr">
        <is>
          <t>unreconciled</t>
        </is>
      </c>
      <c r="AM2384" t="inlineStr">
        <is>
          <t>Order Not found in 3PO</t>
        </is>
      </c>
      <c r="AN2384" t="n">
        <v>228.0</v>
      </c>
    </row>
    <row r="2385">
      <c r="A2385" s="1" t="n">
        <v>45232.0</v>
      </c>
      <c r="B2385" s="2" t="n">
        <v>45232.59489583333</v>
      </c>
      <c r="C2385" t="inlineStr">
        <is>
          <t>3140115004061946</t>
        </is>
      </c>
      <c r="D2385" t="inlineStr">
        <is>
          <t>POS0004</t>
        </is>
      </c>
      <c r="E2385" t="inlineStr">
        <is>
          <t>87</t>
        </is>
      </c>
      <c r="F2385" t="inlineStr">
        <is>
          <t>0115</t>
        </is>
      </c>
      <c r="G2385" t="inlineStr">
        <is>
          <t>5309118993</t>
        </is>
      </c>
      <c r="H2385" t="n">
        <v>409.0</v>
      </c>
      <c r="AL2385" t="inlineStr">
        <is>
          <t>unreconciled</t>
        </is>
      </c>
      <c r="AM2385" t="inlineStr">
        <is>
          <t>Order Not found in 3PO</t>
        </is>
      </c>
      <c r="AN2385" t="n">
        <v>409.0</v>
      </c>
    </row>
    <row r="2386">
      <c r="A2386" s="1" t="n">
        <v>45233.0</v>
      </c>
      <c r="B2386" s="2" t="n">
        <v>45233.53159722222</v>
      </c>
      <c r="C2386" t="inlineStr">
        <is>
          <t>3140115004062149</t>
        </is>
      </c>
      <c r="D2386" t="inlineStr">
        <is>
          <t>POS0004</t>
        </is>
      </c>
      <c r="E2386" t="inlineStr">
        <is>
          <t>18</t>
        </is>
      </c>
      <c r="F2386" t="inlineStr">
        <is>
          <t>0115</t>
        </is>
      </c>
      <c r="G2386" t="inlineStr">
        <is>
          <t>5309161284</t>
        </is>
      </c>
      <c r="H2386" t="n">
        <v>885.0</v>
      </c>
      <c r="AL2386" t="inlineStr">
        <is>
          <t>unreconciled</t>
        </is>
      </c>
      <c r="AM2386" t="inlineStr">
        <is>
          <t>Order Not found in 3PO</t>
        </is>
      </c>
      <c r="AN2386" t="n">
        <v>885.0</v>
      </c>
    </row>
    <row r="2387">
      <c r="A2387" s="1" t="n">
        <v>45232.0</v>
      </c>
      <c r="B2387" s="2" t="n">
        <v>45232.70247685185</v>
      </c>
      <c r="C2387" t="inlineStr">
        <is>
          <t>3140115004061991</t>
        </is>
      </c>
      <c r="D2387" t="inlineStr">
        <is>
          <t>POS0004</t>
        </is>
      </c>
      <c r="E2387" t="inlineStr">
        <is>
          <t>77</t>
        </is>
      </c>
      <c r="F2387" t="inlineStr">
        <is>
          <t>0115</t>
        </is>
      </c>
      <c r="G2387" t="inlineStr">
        <is>
          <t>5309163857</t>
        </is>
      </c>
      <c r="H2387" t="n">
        <v>297.0</v>
      </c>
      <c r="AL2387" t="inlineStr">
        <is>
          <t>unreconciled</t>
        </is>
      </c>
      <c r="AM2387" t="inlineStr">
        <is>
          <t>Order Not found in 3PO</t>
        </is>
      </c>
      <c r="AN2387" t="n">
        <v>297.0</v>
      </c>
    </row>
    <row r="2388">
      <c r="A2388" s="1" t="n">
        <v>45231.0</v>
      </c>
      <c r="B2388" s="2" t="n">
        <v>45231.915</v>
      </c>
      <c r="C2388" t="inlineStr">
        <is>
          <t>3140115004061849</t>
        </is>
      </c>
      <c r="D2388" t="inlineStr">
        <is>
          <t>POS0004</t>
        </is>
      </c>
      <c r="E2388" t="inlineStr">
        <is>
          <t>74</t>
        </is>
      </c>
      <c r="F2388" t="inlineStr">
        <is>
          <t>0115</t>
        </is>
      </c>
      <c r="G2388" t="inlineStr">
        <is>
          <t>5309187372</t>
        </is>
      </c>
      <c r="H2388" t="n">
        <v>279.0</v>
      </c>
      <c r="AL2388" t="inlineStr">
        <is>
          <t>unreconciled</t>
        </is>
      </c>
      <c r="AM2388" t="inlineStr">
        <is>
          <t>Order Not found in 3PO</t>
        </is>
      </c>
      <c r="AN2388" t="n">
        <v>279.0</v>
      </c>
    </row>
    <row r="2389">
      <c r="A2389" s="1" t="n">
        <v>45233.0</v>
      </c>
      <c r="B2389" s="2" t="n">
        <v>45233.89501157407</v>
      </c>
      <c r="C2389" t="inlineStr">
        <is>
          <t>3140115004062277</t>
        </is>
      </c>
      <c r="D2389" t="inlineStr">
        <is>
          <t>POS0004</t>
        </is>
      </c>
      <c r="E2389" t="inlineStr">
        <is>
          <t>75</t>
        </is>
      </c>
      <c r="F2389" t="inlineStr">
        <is>
          <t>0115</t>
        </is>
      </c>
      <c r="G2389" t="inlineStr">
        <is>
          <t>5309235068</t>
        </is>
      </c>
      <c r="H2389" t="n">
        <v>439.0</v>
      </c>
      <c r="AL2389" t="inlineStr">
        <is>
          <t>unreconciled</t>
        </is>
      </c>
      <c r="AM2389" t="inlineStr">
        <is>
          <t>Order Not found in 3PO</t>
        </is>
      </c>
      <c r="AN2389" t="n">
        <v>439.0</v>
      </c>
    </row>
    <row r="2390">
      <c r="A2390" s="1" t="n">
        <v>45232.0</v>
      </c>
      <c r="B2390" s="2" t="n">
        <v>45232.63899305555</v>
      </c>
      <c r="C2390" t="inlineStr">
        <is>
          <t>3140115004061967</t>
        </is>
      </c>
      <c r="D2390" t="inlineStr">
        <is>
          <t>POS0004</t>
        </is>
      </c>
      <c r="E2390" t="inlineStr">
        <is>
          <t>26</t>
        </is>
      </c>
      <c r="F2390" t="inlineStr">
        <is>
          <t>0115</t>
        </is>
      </c>
      <c r="G2390" t="inlineStr">
        <is>
          <t>5309240170</t>
        </is>
      </c>
      <c r="H2390" t="n">
        <v>267.0</v>
      </c>
      <c r="AL2390" t="inlineStr">
        <is>
          <t>unreconciled</t>
        </is>
      </c>
      <c r="AM2390" t="inlineStr">
        <is>
          <t>Order Not found in 3PO</t>
        </is>
      </c>
      <c r="AN2390" t="n">
        <v>267.0</v>
      </c>
    </row>
    <row r="2391">
      <c r="A2391" s="1" t="n">
        <v>45231.0</v>
      </c>
      <c r="B2391" s="2" t="n">
        <v>45231.91837962963</v>
      </c>
      <c r="C2391" t="inlineStr">
        <is>
          <t>3140115004061850</t>
        </is>
      </c>
      <c r="D2391" t="inlineStr">
        <is>
          <t>POS0004</t>
        </is>
      </c>
      <c r="E2391" t="inlineStr">
        <is>
          <t>75</t>
        </is>
      </c>
      <c r="F2391" t="inlineStr">
        <is>
          <t>0115</t>
        </is>
      </c>
      <c r="G2391" t="inlineStr">
        <is>
          <t>5309247402</t>
        </is>
      </c>
      <c r="H2391" t="n">
        <v>259.0</v>
      </c>
      <c r="AL2391" t="inlineStr">
        <is>
          <t>unreconciled</t>
        </is>
      </c>
      <c r="AM2391" t="inlineStr">
        <is>
          <t>Order Not found in 3PO</t>
        </is>
      </c>
      <c r="AN2391" t="n">
        <v>259.0</v>
      </c>
    </row>
    <row r="2392">
      <c r="A2392" s="1" t="n">
        <v>45232.0</v>
      </c>
      <c r="B2392" s="2" t="n">
        <v>45232.86877314815</v>
      </c>
      <c r="C2392" t="inlineStr">
        <is>
          <t>3140115004062067</t>
        </is>
      </c>
      <c r="D2392" t="inlineStr">
        <is>
          <t>POS0004</t>
        </is>
      </c>
      <c r="E2392" t="inlineStr">
        <is>
          <t>55</t>
        </is>
      </c>
      <c r="F2392" t="inlineStr">
        <is>
          <t>0115</t>
        </is>
      </c>
      <c r="G2392" t="inlineStr">
        <is>
          <t>5309313684</t>
        </is>
      </c>
      <c r="H2392" t="n">
        <v>153.0</v>
      </c>
      <c r="AL2392" t="inlineStr">
        <is>
          <t>unreconciled</t>
        </is>
      </c>
      <c r="AM2392" t="inlineStr">
        <is>
          <t>Order Not found in 3PO</t>
        </is>
      </c>
      <c r="AN2392" t="n">
        <v>153.0</v>
      </c>
    </row>
    <row r="2393">
      <c r="A2393" s="1" t="n">
        <v>45232.0</v>
      </c>
      <c r="B2393" s="2" t="n">
        <v>45232.63162037037</v>
      </c>
      <c r="C2393" t="inlineStr">
        <is>
          <t>3140115004061964</t>
        </is>
      </c>
      <c r="D2393" t="inlineStr">
        <is>
          <t>POS0004</t>
        </is>
      </c>
      <c r="E2393" t="inlineStr">
        <is>
          <t>19</t>
        </is>
      </c>
      <c r="F2393" t="inlineStr">
        <is>
          <t>0115</t>
        </is>
      </c>
      <c r="G2393" t="inlineStr">
        <is>
          <t>5309372603</t>
        </is>
      </c>
      <c r="H2393" t="n">
        <v>260.0</v>
      </c>
      <c r="AL2393" t="inlineStr">
        <is>
          <t>unreconciled</t>
        </is>
      </c>
      <c r="AM2393" t="inlineStr">
        <is>
          <t>Order Not found in 3PO</t>
        </is>
      </c>
      <c r="AN2393" t="n">
        <v>260.0</v>
      </c>
    </row>
    <row r="2394">
      <c r="A2394" s="1" t="n">
        <v>45232.0</v>
      </c>
      <c r="B2394" s="2" t="n">
        <v>45232.53741898148</v>
      </c>
      <c r="C2394" t="inlineStr">
        <is>
          <t>3140115004061921</t>
        </is>
      </c>
      <c r="D2394" t="inlineStr">
        <is>
          <t>POS0004</t>
        </is>
      </c>
      <c r="E2394" t="inlineStr">
        <is>
          <t>41</t>
        </is>
      </c>
      <c r="F2394" t="inlineStr">
        <is>
          <t>0115</t>
        </is>
      </c>
      <c r="G2394" t="inlineStr">
        <is>
          <t>5309375817</t>
        </is>
      </c>
      <c r="H2394" t="n">
        <v>199.0</v>
      </c>
      <c r="AL2394" t="inlineStr">
        <is>
          <t>unreconciled</t>
        </is>
      </c>
      <c r="AM2394" t="inlineStr">
        <is>
          <t>Order Not found in 3PO</t>
        </is>
      </c>
      <c r="AN2394" t="n">
        <v>199.0</v>
      </c>
    </row>
    <row r="2395">
      <c r="A2395" s="1" t="n">
        <v>45233.0</v>
      </c>
      <c r="B2395" s="2" t="n">
        <v>45233.98708333333</v>
      </c>
      <c r="C2395" t="inlineStr">
        <is>
          <t>3140115004062310</t>
        </is>
      </c>
      <c r="D2395" t="inlineStr">
        <is>
          <t>POS0004</t>
        </is>
      </c>
      <c r="E2395" t="inlineStr">
        <is>
          <t>30</t>
        </is>
      </c>
      <c r="F2395" t="inlineStr">
        <is>
          <t>0115</t>
        </is>
      </c>
      <c r="G2395" t="inlineStr">
        <is>
          <t>5309377363</t>
        </is>
      </c>
      <c r="H2395" t="n">
        <v>281.0</v>
      </c>
      <c r="AL2395" t="inlineStr">
        <is>
          <t>unreconciled</t>
        </is>
      </c>
      <c r="AM2395" t="inlineStr">
        <is>
          <t>Order Not found in 3PO</t>
        </is>
      </c>
      <c r="AN2395" t="n">
        <v>281.0</v>
      </c>
    </row>
    <row r="2396">
      <c r="A2396" s="1" t="n">
        <v>45232.0</v>
      </c>
      <c r="B2396" s="2" t="n">
        <v>45232.6006712963</v>
      </c>
      <c r="C2396" t="inlineStr">
        <is>
          <t>3140115004061951</t>
        </is>
      </c>
      <c r="D2396" t="inlineStr">
        <is>
          <t>POS0004</t>
        </is>
      </c>
      <c r="E2396" t="inlineStr">
        <is>
          <t>95</t>
        </is>
      </c>
      <c r="F2396" t="inlineStr">
        <is>
          <t>0115</t>
        </is>
      </c>
      <c r="G2396" t="inlineStr">
        <is>
          <t>5309419216</t>
        </is>
      </c>
      <c r="H2396" t="n">
        <v>378.0</v>
      </c>
      <c r="AL2396" t="inlineStr">
        <is>
          <t>unreconciled</t>
        </is>
      </c>
      <c r="AM2396" t="inlineStr">
        <is>
          <t>Order Not found in 3PO</t>
        </is>
      </c>
      <c r="AN2396" t="n">
        <v>378.0</v>
      </c>
    </row>
    <row r="2397">
      <c r="A2397" s="1" t="n">
        <v>45232.0</v>
      </c>
      <c r="B2397" s="2" t="n">
        <v>45232.7893287037</v>
      </c>
      <c r="C2397" t="inlineStr">
        <is>
          <t>3140115004062028</t>
        </is>
      </c>
      <c r="D2397" t="inlineStr">
        <is>
          <t>POS0004</t>
        </is>
      </c>
      <c r="E2397" t="inlineStr">
        <is>
          <t>51</t>
        </is>
      </c>
      <c r="F2397" t="inlineStr">
        <is>
          <t>0115</t>
        </is>
      </c>
      <c r="G2397" t="inlineStr">
        <is>
          <t>5309446715</t>
        </is>
      </c>
      <c r="H2397" t="n">
        <v>1120.0</v>
      </c>
      <c r="AL2397" t="inlineStr">
        <is>
          <t>unreconciled</t>
        </is>
      </c>
      <c r="AM2397" t="inlineStr">
        <is>
          <t>Order Not found in 3PO</t>
        </is>
      </c>
      <c r="AN2397" t="n">
        <v>1120.0</v>
      </c>
    </row>
    <row r="2398">
      <c r="A2398" s="1" t="n">
        <v>45232.0</v>
      </c>
      <c r="B2398" s="2" t="n">
        <v>45232.64509259259</v>
      </c>
      <c r="C2398" t="inlineStr">
        <is>
          <t>3140115004061971</t>
        </is>
      </c>
      <c r="D2398" t="inlineStr">
        <is>
          <t>POS0004</t>
        </is>
      </c>
      <c r="E2398" t="inlineStr">
        <is>
          <t>34</t>
        </is>
      </c>
      <c r="F2398" t="inlineStr">
        <is>
          <t>0115</t>
        </is>
      </c>
      <c r="G2398" t="inlineStr">
        <is>
          <t>5309457607</t>
        </is>
      </c>
      <c r="H2398" t="n">
        <v>254.0</v>
      </c>
      <c r="AL2398" t="inlineStr">
        <is>
          <t>unreconciled</t>
        </is>
      </c>
      <c r="AM2398" t="inlineStr">
        <is>
          <t>Order Not found in 3PO</t>
        </is>
      </c>
      <c r="AN2398" t="n">
        <v>254.0</v>
      </c>
    </row>
    <row r="2399">
      <c r="A2399" s="1" t="n">
        <v>45234.0</v>
      </c>
      <c r="B2399" s="2" t="n">
        <v>45234.664502314816</v>
      </c>
      <c r="C2399" t="inlineStr">
        <is>
          <t>3140115004062407</t>
        </is>
      </c>
      <c r="D2399" t="inlineStr">
        <is>
          <t>POS0004</t>
        </is>
      </c>
      <c r="E2399" t="inlineStr">
        <is>
          <t>97</t>
        </is>
      </c>
      <c r="F2399" t="inlineStr">
        <is>
          <t>0115</t>
        </is>
      </c>
      <c r="G2399" t="inlineStr">
        <is>
          <t>5309473229</t>
        </is>
      </c>
      <c r="H2399" t="n">
        <v>711.0</v>
      </c>
      <c r="AL2399" t="inlineStr">
        <is>
          <t>unreconciled</t>
        </is>
      </c>
      <c r="AM2399" t="inlineStr">
        <is>
          <t>Order Not found in 3PO</t>
        </is>
      </c>
      <c r="AN2399" t="n">
        <v>711.0</v>
      </c>
    </row>
    <row r="2400">
      <c r="A2400" s="1" t="n">
        <v>45231.0</v>
      </c>
      <c r="B2400" s="2" t="n">
        <v>45231.90479166667</v>
      </c>
      <c r="C2400" t="inlineStr">
        <is>
          <t>3140115004061844</t>
        </is>
      </c>
      <c r="D2400" t="inlineStr">
        <is>
          <t>POS0004</t>
        </is>
      </c>
      <c r="E2400" t="inlineStr">
        <is>
          <t>66</t>
        </is>
      </c>
      <c r="F2400" t="inlineStr">
        <is>
          <t>0115</t>
        </is>
      </c>
      <c r="G2400" t="inlineStr">
        <is>
          <t>5309486366</t>
        </is>
      </c>
      <c r="H2400" t="n">
        <v>300.0</v>
      </c>
      <c r="AL2400" t="inlineStr">
        <is>
          <t>unreconciled</t>
        </is>
      </c>
      <c r="AM2400" t="inlineStr">
        <is>
          <t>Order Not found in 3PO</t>
        </is>
      </c>
      <c r="AN2400" t="n">
        <v>300.0</v>
      </c>
    </row>
    <row r="2401">
      <c r="A2401" s="1" t="n">
        <v>45232.0</v>
      </c>
      <c r="B2401" s="2" t="n">
        <v>45232.87128472222</v>
      </c>
      <c r="C2401" t="inlineStr">
        <is>
          <t>3140115004062069</t>
        </is>
      </c>
      <c r="D2401" t="inlineStr">
        <is>
          <t>POS0004</t>
        </is>
      </c>
      <c r="E2401" t="inlineStr">
        <is>
          <t>61</t>
        </is>
      </c>
      <c r="F2401" t="inlineStr">
        <is>
          <t>0115</t>
        </is>
      </c>
      <c r="G2401" t="inlineStr">
        <is>
          <t>5309506993</t>
        </is>
      </c>
      <c r="H2401" t="n">
        <v>586.0</v>
      </c>
      <c r="AL2401" t="inlineStr">
        <is>
          <t>unreconciled</t>
        </is>
      </c>
      <c r="AM2401" t="inlineStr">
        <is>
          <t>Order Not found in 3PO</t>
        </is>
      </c>
      <c r="AN2401" t="n">
        <v>586.0</v>
      </c>
    </row>
    <row r="2402">
      <c r="A2402" s="1" t="n">
        <v>45232.0</v>
      </c>
      <c r="B2402" s="2" t="n">
        <v>45232.62373842593</v>
      </c>
      <c r="C2402" t="inlineStr">
        <is>
          <t>3140115004061962</t>
        </is>
      </c>
      <c r="D2402" t="inlineStr">
        <is>
          <t>POS0004</t>
        </is>
      </c>
      <c r="E2402" t="inlineStr">
        <is>
          <t>15</t>
        </is>
      </c>
      <c r="F2402" t="inlineStr">
        <is>
          <t>0115</t>
        </is>
      </c>
      <c r="G2402" t="inlineStr">
        <is>
          <t>5309536253</t>
        </is>
      </c>
      <c r="H2402" t="n">
        <v>600.0</v>
      </c>
      <c r="AL2402" t="inlineStr">
        <is>
          <t>unreconciled</t>
        </is>
      </c>
      <c r="AM2402" t="inlineStr">
        <is>
          <t>Order Not found in 3PO</t>
        </is>
      </c>
      <c r="AN2402" t="n">
        <v>600.0</v>
      </c>
    </row>
    <row r="2403">
      <c r="A2403" s="1" t="n">
        <v>45234.0</v>
      </c>
      <c r="B2403" s="2" t="n">
        <v>45234.726747685185</v>
      </c>
      <c r="C2403" t="inlineStr">
        <is>
          <t>3140115004062437</t>
        </is>
      </c>
      <c r="D2403" t="inlineStr">
        <is>
          <t>POS0004</t>
        </is>
      </c>
      <c r="E2403" t="inlineStr">
        <is>
          <t>69</t>
        </is>
      </c>
      <c r="F2403" t="inlineStr">
        <is>
          <t>0115</t>
        </is>
      </c>
      <c r="G2403" t="inlineStr">
        <is>
          <t>5309545986</t>
        </is>
      </c>
      <c r="H2403" t="n">
        <v>497.0</v>
      </c>
      <c r="AL2403" t="inlineStr">
        <is>
          <t>unreconciled</t>
        </is>
      </c>
      <c r="AM2403" t="inlineStr">
        <is>
          <t>Order Not found in 3PO</t>
        </is>
      </c>
      <c r="AN2403" t="n">
        <v>497.0</v>
      </c>
    </row>
    <row r="2404">
      <c r="A2404" s="1" t="n">
        <v>45233.0</v>
      </c>
      <c r="B2404" s="2" t="n">
        <v>45233.96839120371</v>
      </c>
      <c r="C2404" t="inlineStr">
        <is>
          <t>3140115004062303</t>
        </is>
      </c>
      <c r="D2404" t="inlineStr">
        <is>
          <t>POS0004</t>
        </is>
      </c>
      <c r="E2404" t="inlineStr">
        <is>
          <t>23</t>
        </is>
      </c>
      <c r="F2404" t="inlineStr">
        <is>
          <t>0115</t>
        </is>
      </c>
      <c r="G2404" t="inlineStr">
        <is>
          <t>5309560719</t>
        </is>
      </c>
      <c r="H2404" t="n">
        <v>279.0</v>
      </c>
      <c r="AL2404" t="inlineStr">
        <is>
          <t>unreconciled</t>
        </is>
      </c>
      <c r="AM2404" t="inlineStr">
        <is>
          <t>Order Not found in 3PO</t>
        </is>
      </c>
      <c r="AN2404" t="n">
        <v>279.0</v>
      </c>
    </row>
    <row r="2405">
      <c r="A2405" s="1" t="n">
        <v>45232.0</v>
      </c>
      <c r="B2405" s="2" t="n">
        <v>45232.6115162037</v>
      </c>
      <c r="C2405" t="inlineStr">
        <is>
          <t>3140115004061955</t>
        </is>
      </c>
      <c r="D2405" t="inlineStr">
        <is>
          <t>POS0004</t>
        </is>
      </c>
      <c r="E2405" t="inlineStr">
        <is>
          <t>07</t>
        </is>
      </c>
      <c r="F2405" t="inlineStr">
        <is>
          <t>0115</t>
        </is>
      </c>
      <c r="G2405" t="inlineStr">
        <is>
          <t>5309573771</t>
        </is>
      </c>
      <c r="H2405" t="n">
        <v>140.0</v>
      </c>
      <c r="AL2405" t="inlineStr">
        <is>
          <t>unreconciled</t>
        </is>
      </c>
      <c r="AM2405" t="inlineStr">
        <is>
          <t>Order Not found in 3PO</t>
        </is>
      </c>
      <c r="AN2405" t="n">
        <v>140.0</v>
      </c>
    </row>
    <row r="2406">
      <c r="A2406" s="1" t="n">
        <v>45232.0</v>
      </c>
      <c r="B2406" s="2" t="n">
        <v>45232.47696759259</v>
      </c>
      <c r="C2406" t="inlineStr">
        <is>
          <t>3140115004061903</t>
        </is>
      </c>
      <c r="D2406" t="inlineStr">
        <is>
          <t>POS0004</t>
        </is>
      </c>
      <c r="E2406" t="inlineStr">
        <is>
          <t>10</t>
        </is>
      </c>
      <c r="F2406" t="inlineStr">
        <is>
          <t>0115</t>
        </is>
      </c>
      <c r="G2406" t="inlineStr">
        <is>
          <t>5309580433</t>
        </is>
      </c>
      <c r="H2406" t="n">
        <v>492.0</v>
      </c>
      <c r="AL2406" t="inlineStr">
        <is>
          <t>unreconciled</t>
        </is>
      </c>
      <c r="AM2406" t="inlineStr">
        <is>
          <t>Order Not found in 3PO</t>
        </is>
      </c>
      <c r="AN2406" t="n">
        <v>492.0</v>
      </c>
    </row>
    <row r="2407">
      <c r="A2407" s="1" t="n">
        <v>45233.0</v>
      </c>
      <c r="B2407" s="2" t="n">
        <v>45233.90907407407</v>
      </c>
      <c r="C2407" t="inlineStr">
        <is>
          <t>3140115004062285</t>
        </is>
      </c>
      <c r="D2407" t="inlineStr">
        <is>
          <t>POS0004</t>
        </is>
      </c>
      <c r="E2407" t="inlineStr">
        <is>
          <t>93</t>
        </is>
      </c>
      <c r="F2407" t="inlineStr">
        <is>
          <t>0115</t>
        </is>
      </c>
      <c r="G2407" t="inlineStr">
        <is>
          <t>5309601669</t>
        </is>
      </c>
      <c r="H2407" t="n">
        <v>334.0</v>
      </c>
      <c r="AL2407" t="inlineStr">
        <is>
          <t>unreconciled</t>
        </is>
      </c>
      <c r="AM2407" t="inlineStr">
        <is>
          <t>Order Not found in 3PO</t>
        </is>
      </c>
      <c r="AN2407" t="n">
        <v>334.0</v>
      </c>
    </row>
    <row r="2408">
      <c r="A2408" s="1" t="n">
        <v>45232.0</v>
      </c>
      <c r="B2408" s="2" t="n">
        <v>45232.55825231481</v>
      </c>
      <c r="C2408" t="inlineStr">
        <is>
          <t>3140115004061932</t>
        </is>
      </c>
      <c r="D2408" t="inlineStr">
        <is>
          <t>POS0004</t>
        </is>
      </c>
      <c r="E2408" t="inlineStr">
        <is>
          <t>54</t>
        </is>
      </c>
      <c r="F2408" t="inlineStr">
        <is>
          <t>0115</t>
        </is>
      </c>
      <c r="G2408" t="inlineStr">
        <is>
          <t>5309610480</t>
        </is>
      </c>
      <c r="H2408" t="n">
        <v>711.0</v>
      </c>
      <c r="AL2408" t="inlineStr">
        <is>
          <t>unreconciled</t>
        </is>
      </c>
      <c r="AM2408" t="inlineStr">
        <is>
          <t>Order Not found in 3PO</t>
        </is>
      </c>
      <c r="AN2408" t="n">
        <v>711.0</v>
      </c>
    </row>
    <row r="2409">
      <c r="A2409" s="1" t="n">
        <v>45231.0</v>
      </c>
      <c r="B2409" s="2" t="n">
        <v>45231.97255787037</v>
      </c>
      <c r="C2409" t="inlineStr">
        <is>
          <t>3140115004061882</t>
        </is>
      </c>
      <c r="D2409" t="inlineStr">
        <is>
          <t>POS0004</t>
        </is>
      </c>
      <c r="E2409" t="inlineStr">
        <is>
          <t>19</t>
        </is>
      </c>
      <c r="F2409" t="inlineStr">
        <is>
          <t>0115</t>
        </is>
      </c>
      <c r="G2409" t="inlineStr">
        <is>
          <t>5309622985</t>
        </is>
      </c>
      <c r="H2409" t="n">
        <v>443.0</v>
      </c>
      <c r="AL2409" t="inlineStr">
        <is>
          <t>unreconciled</t>
        </is>
      </c>
      <c r="AM2409" t="inlineStr">
        <is>
          <t>Order Not found in 3PO</t>
        </is>
      </c>
      <c r="AN2409" t="n">
        <v>443.0</v>
      </c>
    </row>
    <row r="2410">
      <c r="A2410" s="1" t="n">
        <v>45233.0</v>
      </c>
      <c r="B2410" s="2" t="n">
        <v>45233.81083333334</v>
      </c>
      <c r="C2410" t="inlineStr">
        <is>
          <t>3140115004062235</t>
        </is>
      </c>
      <c r="D2410" t="inlineStr">
        <is>
          <t>POS0004</t>
        </is>
      </c>
      <c r="E2410" t="inlineStr">
        <is>
          <t>60</t>
        </is>
      </c>
      <c r="F2410" t="inlineStr">
        <is>
          <t>0115</t>
        </is>
      </c>
      <c r="G2410" t="inlineStr">
        <is>
          <t>5309624094</t>
        </is>
      </c>
      <c r="H2410" t="n">
        <v>386.0</v>
      </c>
      <c r="AL2410" t="inlineStr">
        <is>
          <t>unreconciled</t>
        </is>
      </c>
      <c r="AM2410" t="inlineStr">
        <is>
          <t>Order Not found in 3PO</t>
        </is>
      </c>
      <c r="AN2410" t="n">
        <v>386.0</v>
      </c>
    </row>
    <row r="2411">
      <c r="A2411" s="1" t="n">
        <v>45231.0</v>
      </c>
      <c r="B2411" s="2" t="n">
        <v>45231.978784722225</v>
      </c>
      <c r="C2411" t="inlineStr">
        <is>
          <t>3140115004061884</t>
        </is>
      </c>
      <c r="D2411" t="inlineStr">
        <is>
          <t>POS0004</t>
        </is>
      </c>
      <c r="E2411" t="inlineStr">
        <is>
          <t>21</t>
        </is>
      </c>
      <c r="F2411" t="inlineStr">
        <is>
          <t>0115</t>
        </is>
      </c>
      <c r="G2411" t="inlineStr">
        <is>
          <t>5309627161</t>
        </is>
      </c>
      <c r="H2411" t="n">
        <v>212.0</v>
      </c>
      <c r="AL2411" t="inlineStr">
        <is>
          <t>unreconciled</t>
        </is>
      </c>
      <c r="AM2411" t="inlineStr">
        <is>
          <t>Order Not found in 3PO</t>
        </is>
      </c>
      <c r="AN2411" t="n">
        <v>212.0</v>
      </c>
    </row>
    <row r="2412">
      <c r="A2412" s="1" t="n">
        <v>45232.0</v>
      </c>
      <c r="B2412" s="2" t="n">
        <v>45232.51829861111</v>
      </c>
      <c r="C2412" t="inlineStr">
        <is>
          <t>3140115004061914</t>
        </is>
      </c>
      <c r="D2412" t="inlineStr">
        <is>
          <t>POS0004</t>
        </is>
      </c>
      <c r="E2412" t="inlineStr">
        <is>
          <t>30</t>
        </is>
      </c>
      <c r="F2412" t="inlineStr">
        <is>
          <t>0115</t>
        </is>
      </c>
      <c r="G2412" t="inlineStr">
        <is>
          <t>5309643690</t>
        </is>
      </c>
      <c r="H2412" t="n">
        <v>295.0</v>
      </c>
      <c r="AL2412" t="inlineStr">
        <is>
          <t>unreconciled</t>
        </is>
      </c>
      <c r="AM2412" t="inlineStr">
        <is>
          <t>Order Not found in 3PO</t>
        </is>
      </c>
      <c r="AN2412" t="n">
        <v>295.0</v>
      </c>
    </row>
    <row r="2413">
      <c r="A2413" s="1" t="n">
        <v>45231.0</v>
      </c>
      <c r="B2413" s="2" t="n">
        <v>45231.99476851852</v>
      </c>
      <c r="C2413" t="inlineStr">
        <is>
          <t>3140115004061893</t>
        </is>
      </c>
      <c r="D2413" t="inlineStr">
        <is>
          <t>POS0004</t>
        </is>
      </c>
      <c r="E2413" t="inlineStr">
        <is>
          <t>30</t>
        </is>
      </c>
      <c r="F2413" t="inlineStr">
        <is>
          <t>0115</t>
        </is>
      </c>
      <c r="G2413" t="inlineStr">
        <is>
          <t>5309653579</t>
        </is>
      </c>
      <c r="H2413" t="n">
        <v>153.0</v>
      </c>
      <c r="AL2413" t="inlineStr">
        <is>
          <t>unreconciled</t>
        </is>
      </c>
      <c r="AM2413" t="inlineStr">
        <is>
          <t>Order Not found in 3PO</t>
        </is>
      </c>
      <c r="AN2413" t="n">
        <v>153.0</v>
      </c>
    </row>
    <row r="2414">
      <c r="A2414" s="1" t="n">
        <v>45232.0</v>
      </c>
      <c r="B2414" s="2" t="n">
        <v>45232.91684027778</v>
      </c>
      <c r="C2414" t="inlineStr">
        <is>
          <t>3140115004062095</t>
        </is>
      </c>
      <c r="D2414" t="inlineStr">
        <is>
          <t>POS0004</t>
        </is>
      </c>
      <c r="E2414" t="inlineStr">
        <is>
          <t>14</t>
        </is>
      </c>
      <c r="F2414" t="inlineStr">
        <is>
          <t>0115</t>
        </is>
      </c>
      <c r="G2414" t="inlineStr">
        <is>
          <t>5309675224</t>
        </is>
      </c>
      <c r="H2414" t="n">
        <v>372.0</v>
      </c>
      <c r="AL2414" t="inlineStr">
        <is>
          <t>unreconciled</t>
        </is>
      </c>
      <c r="AM2414" t="inlineStr">
        <is>
          <t>Order Not found in 3PO</t>
        </is>
      </c>
      <c r="AN2414" t="n">
        <v>372.0</v>
      </c>
    </row>
    <row r="2415">
      <c r="A2415" s="1" t="n">
        <v>45231.0</v>
      </c>
      <c r="B2415" s="2" t="n">
        <v>45231.97736111111</v>
      </c>
      <c r="C2415" t="inlineStr">
        <is>
          <t>3140115004061883</t>
        </is>
      </c>
      <c r="D2415" t="inlineStr">
        <is>
          <t>POS0004</t>
        </is>
      </c>
      <c r="E2415" t="inlineStr">
        <is>
          <t>20</t>
        </is>
      </c>
      <c r="F2415" t="inlineStr">
        <is>
          <t>0115</t>
        </is>
      </c>
      <c r="G2415" t="inlineStr">
        <is>
          <t>5309724918</t>
        </is>
      </c>
      <c r="H2415" t="n">
        <v>186.0</v>
      </c>
      <c r="AL2415" t="inlineStr">
        <is>
          <t>unreconciled</t>
        </is>
      </c>
      <c r="AM2415" t="inlineStr">
        <is>
          <t>Order Not found in 3PO</t>
        </is>
      </c>
      <c r="AN2415" t="n">
        <v>186.0</v>
      </c>
    </row>
    <row r="2416">
      <c r="A2416" s="1" t="n">
        <v>45233.0</v>
      </c>
      <c r="B2416" s="2" t="n">
        <v>45233.77972222222</v>
      </c>
      <c r="C2416" t="inlineStr">
        <is>
          <t>3140115004062225</t>
        </is>
      </c>
      <c r="D2416" t="inlineStr">
        <is>
          <t>POS0004</t>
        </is>
      </c>
      <c r="E2416" t="inlineStr">
        <is>
          <t>24</t>
        </is>
      </c>
      <c r="F2416" t="inlineStr">
        <is>
          <t>0115</t>
        </is>
      </c>
      <c r="G2416" t="inlineStr">
        <is>
          <t>5309735527</t>
        </is>
      </c>
      <c r="H2416" t="n">
        <v>544.0</v>
      </c>
      <c r="AL2416" t="inlineStr">
        <is>
          <t>unreconciled</t>
        </is>
      </c>
      <c r="AM2416" t="inlineStr">
        <is>
          <t>Order Not found in 3PO</t>
        </is>
      </c>
      <c r="AN2416" t="n">
        <v>544.0</v>
      </c>
    </row>
    <row r="2417">
      <c r="A2417" s="1" t="n">
        <v>45232.0</v>
      </c>
      <c r="B2417" s="2" t="n">
        <v>45232.688993055555</v>
      </c>
      <c r="C2417" t="inlineStr">
        <is>
          <t>3140115004061985</t>
        </is>
      </c>
      <c r="D2417" t="inlineStr">
        <is>
          <t>POS0004</t>
        </is>
      </c>
      <c r="E2417" t="inlineStr">
        <is>
          <t>66</t>
        </is>
      </c>
      <c r="F2417" t="inlineStr">
        <is>
          <t>0115</t>
        </is>
      </c>
      <c r="G2417" t="inlineStr">
        <is>
          <t>5309754306</t>
        </is>
      </c>
      <c r="H2417" t="n">
        <v>241.0</v>
      </c>
      <c r="AL2417" t="inlineStr">
        <is>
          <t>unreconciled</t>
        </is>
      </c>
      <c r="AM2417" t="inlineStr">
        <is>
          <t>Order Not found in 3PO</t>
        </is>
      </c>
      <c r="AN2417" t="n">
        <v>241.0</v>
      </c>
    </row>
    <row r="2418">
      <c r="A2418" s="1" t="n">
        <v>45232.0</v>
      </c>
      <c r="B2418" s="2" t="n">
        <v>45232.73399305555</v>
      </c>
      <c r="C2418" t="inlineStr">
        <is>
          <t>3140115004062004</t>
        </is>
      </c>
      <c r="D2418" t="inlineStr">
        <is>
          <t>POS0004</t>
        </is>
      </c>
      <c r="E2418" t="inlineStr">
        <is>
          <t>03</t>
        </is>
      </c>
      <c r="F2418" t="inlineStr">
        <is>
          <t>0115</t>
        </is>
      </c>
      <c r="G2418" t="inlineStr">
        <is>
          <t>5309768928</t>
        </is>
      </c>
      <c r="H2418" t="n">
        <v>513.0</v>
      </c>
      <c r="AL2418" t="inlineStr">
        <is>
          <t>unreconciled</t>
        </is>
      </c>
      <c r="AM2418" t="inlineStr">
        <is>
          <t>Order Not found in 3PO</t>
        </is>
      </c>
      <c r="AN2418" t="n">
        <v>513.0</v>
      </c>
    </row>
    <row r="2419">
      <c r="A2419" s="1" t="n">
        <v>45233.0</v>
      </c>
      <c r="B2419" s="2" t="n">
        <v>45233.6616087963</v>
      </c>
      <c r="C2419" t="inlineStr">
        <is>
          <t>3140115004062197</t>
        </is>
      </c>
      <c r="D2419" t="inlineStr">
        <is>
          <t>POS0004</t>
        </is>
      </c>
      <c r="E2419" t="inlineStr">
        <is>
          <t>21</t>
        </is>
      </c>
      <c r="F2419" t="inlineStr">
        <is>
          <t>0115</t>
        </is>
      </c>
      <c r="G2419" t="inlineStr">
        <is>
          <t>5309817574</t>
        </is>
      </c>
      <c r="H2419" t="n">
        <v>308.0</v>
      </c>
      <c r="AL2419" t="inlineStr">
        <is>
          <t>unreconciled</t>
        </is>
      </c>
      <c r="AM2419" t="inlineStr">
        <is>
          <t>Order Not found in 3PO</t>
        </is>
      </c>
      <c r="AN2419" t="n">
        <v>308.0</v>
      </c>
    </row>
    <row r="2420">
      <c r="A2420" s="1" t="n">
        <v>45231.0</v>
      </c>
      <c r="B2420" s="2" t="n">
        <v>45231.97246527778</v>
      </c>
      <c r="C2420" t="inlineStr">
        <is>
          <t>3140115004061881</t>
        </is>
      </c>
      <c r="D2420" t="inlineStr">
        <is>
          <t>POS0004</t>
        </is>
      </c>
      <c r="E2420" t="inlineStr">
        <is>
          <t>18</t>
        </is>
      </c>
      <c r="F2420" t="inlineStr">
        <is>
          <t>0115</t>
        </is>
      </c>
      <c r="G2420" t="inlineStr">
        <is>
          <t>5309817618</t>
        </is>
      </c>
      <c r="H2420" t="n">
        <v>269.0</v>
      </c>
      <c r="AL2420" t="inlineStr">
        <is>
          <t>unreconciled</t>
        </is>
      </c>
      <c r="AM2420" t="inlineStr">
        <is>
          <t>Order Not found in 3PO</t>
        </is>
      </c>
      <c r="AN2420" t="n">
        <v>269.0</v>
      </c>
    </row>
    <row r="2421">
      <c r="A2421" s="1" t="n">
        <v>45234.0</v>
      </c>
      <c r="B2421" s="2" t="n">
        <v>45234.58969907407</v>
      </c>
      <c r="C2421" t="inlineStr">
        <is>
          <t>3140115004062368</t>
        </is>
      </c>
      <c r="D2421" t="inlineStr">
        <is>
          <t>POS0004</t>
        </is>
      </c>
      <c r="E2421" t="inlineStr">
        <is>
          <t>15</t>
        </is>
      </c>
      <c r="F2421" t="inlineStr">
        <is>
          <t>0115</t>
        </is>
      </c>
      <c r="G2421" t="inlineStr">
        <is>
          <t>5309852933</t>
        </is>
      </c>
      <c r="H2421" t="n">
        <v>447.0</v>
      </c>
      <c r="AL2421" t="inlineStr">
        <is>
          <t>unreconciled</t>
        </is>
      </c>
      <c r="AM2421" t="inlineStr">
        <is>
          <t>Order Not found in 3PO</t>
        </is>
      </c>
      <c r="AN2421" t="n">
        <v>447.0</v>
      </c>
    </row>
    <row r="2422">
      <c r="A2422" s="1" t="n">
        <v>45232.0</v>
      </c>
      <c r="B2422" s="2" t="n">
        <v>45232.540347222224</v>
      </c>
      <c r="C2422" t="inlineStr">
        <is>
          <t>3140115004061925</t>
        </is>
      </c>
      <c r="D2422" t="inlineStr">
        <is>
          <t>POS0004</t>
        </is>
      </c>
      <c r="E2422" t="inlineStr">
        <is>
          <t>46</t>
        </is>
      </c>
      <c r="F2422" t="inlineStr">
        <is>
          <t>0115</t>
        </is>
      </c>
      <c r="G2422" t="inlineStr">
        <is>
          <t>5309892973</t>
        </is>
      </c>
      <c r="H2422" t="n">
        <v>449.0</v>
      </c>
      <c r="AL2422" t="inlineStr">
        <is>
          <t>unreconciled</t>
        </is>
      </c>
      <c r="AM2422" t="inlineStr">
        <is>
          <t>Order Not found in 3PO</t>
        </is>
      </c>
      <c r="AN2422" t="n">
        <v>449.0</v>
      </c>
    </row>
    <row r="2423">
      <c r="A2423" s="1" t="n">
        <v>45232.0</v>
      </c>
      <c r="B2423" s="2" t="n">
        <v>45232.491423611114</v>
      </c>
      <c r="C2423" t="inlineStr">
        <is>
          <t>3140115004061904</t>
        </is>
      </c>
      <c r="D2423" t="inlineStr">
        <is>
          <t>POS0004</t>
        </is>
      </c>
      <c r="E2423" t="inlineStr">
        <is>
          <t>15</t>
        </is>
      </c>
      <c r="F2423" t="inlineStr">
        <is>
          <t>0115</t>
        </is>
      </c>
      <c r="G2423" t="inlineStr">
        <is>
          <t>5309915155</t>
        </is>
      </c>
      <c r="H2423" t="n">
        <v>149.0</v>
      </c>
      <c r="AL2423" t="inlineStr">
        <is>
          <t>unreconciled</t>
        </is>
      </c>
      <c r="AM2423" t="inlineStr">
        <is>
          <t>Order Not found in 3PO</t>
        </is>
      </c>
      <c r="AN2423" t="n">
        <v>149.0</v>
      </c>
    </row>
    <row r="2424">
      <c r="A2424" s="1" t="n">
        <v>45233.0</v>
      </c>
      <c r="B2424" s="2" t="n">
        <v>45233.94509259259</v>
      </c>
      <c r="C2424" t="inlineStr">
        <is>
          <t>3140115004062297</t>
        </is>
      </c>
      <c r="D2424" t="inlineStr">
        <is>
          <t>POS0004</t>
        </is>
      </c>
      <c r="E2424" t="inlineStr">
        <is>
          <t>15</t>
        </is>
      </c>
      <c r="F2424" t="inlineStr">
        <is>
          <t>0115</t>
        </is>
      </c>
      <c r="G2424" t="inlineStr">
        <is>
          <t>5309923810</t>
        </is>
      </c>
      <c r="H2424" t="n">
        <v>441.0</v>
      </c>
      <c r="AL2424" t="inlineStr">
        <is>
          <t>unreconciled</t>
        </is>
      </c>
      <c r="AM2424" t="inlineStr">
        <is>
          <t>Order Not found in 3PO</t>
        </is>
      </c>
      <c r="AN2424" t="n">
        <v>441.0</v>
      </c>
    </row>
    <row r="2425">
      <c r="A2425" s="1" t="n">
        <v>45233.0</v>
      </c>
      <c r="B2425" s="2" t="n">
        <v>45233.57025462963</v>
      </c>
      <c r="C2425" t="inlineStr">
        <is>
          <t>3140115004062162</t>
        </is>
      </c>
      <c r="D2425" t="inlineStr">
        <is>
          <t>POS0004</t>
        </is>
      </c>
      <c r="E2425" t="inlineStr">
        <is>
          <t>41</t>
        </is>
      </c>
      <c r="F2425" t="inlineStr">
        <is>
          <t>0115</t>
        </is>
      </c>
      <c r="G2425" t="inlineStr">
        <is>
          <t>5309932804</t>
        </is>
      </c>
      <c r="H2425" t="n">
        <v>750.0</v>
      </c>
      <c r="AL2425" t="inlineStr">
        <is>
          <t>unreconciled</t>
        </is>
      </c>
      <c r="AM2425" t="inlineStr">
        <is>
          <t>Order Not found in 3PO</t>
        </is>
      </c>
      <c r="AN2425" t="n">
        <v>750.0</v>
      </c>
    </row>
    <row r="2426">
      <c r="A2426" s="1" t="n">
        <v>45232.0</v>
      </c>
      <c r="B2426" s="2" t="n">
        <v>45232.50172453704</v>
      </c>
      <c r="C2426" t="inlineStr">
        <is>
          <t>3140115004061908</t>
        </is>
      </c>
      <c r="D2426" t="inlineStr">
        <is>
          <t>POS0004</t>
        </is>
      </c>
      <c r="E2426" t="inlineStr">
        <is>
          <t>20</t>
        </is>
      </c>
      <c r="F2426" t="inlineStr">
        <is>
          <t>0115</t>
        </is>
      </c>
      <c r="G2426" t="inlineStr">
        <is>
          <t>5309937461</t>
        </is>
      </c>
      <c r="H2426" t="n">
        <v>456.0</v>
      </c>
      <c r="AL2426" t="inlineStr">
        <is>
          <t>unreconciled</t>
        </is>
      </c>
      <c r="AM2426" t="inlineStr">
        <is>
          <t>Order Not found in 3PO</t>
        </is>
      </c>
      <c r="AN2426" t="n">
        <v>456.0</v>
      </c>
    </row>
    <row r="2427">
      <c r="A2427" s="1" t="n">
        <v>45232.0</v>
      </c>
      <c r="B2427" s="2" t="n">
        <v>45232.54241898148</v>
      </c>
      <c r="C2427" t="inlineStr">
        <is>
          <t>3140115004061926</t>
        </is>
      </c>
      <c r="D2427" t="inlineStr">
        <is>
          <t>POS0004</t>
        </is>
      </c>
      <c r="E2427" t="inlineStr">
        <is>
          <t>47</t>
        </is>
      </c>
      <c r="F2427" t="inlineStr">
        <is>
          <t>0115</t>
        </is>
      </c>
      <c r="G2427" t="inlineStr">
        <is>
          <t>5309958913</t>
        </is>
      </c>
      <c r="H2427" t="n">
        <v>277.0</v>
      </c>
      <c r="AL2427" t="inlineStr">
        <is>
          <t>unreconciled</t>
        </is>
      </c>
      <c r="AM2427" t="inlineStr">
        <is>
          <t>Order Not found in 3PO</t>
        </is>
      </c>
      <c r="AN2427" t="n">
        <v>277.0</v>
      </c>
    </row>
    <row r="2428">
      <c r="A2428" s="1" t="n">
        <v>45233.0</v>
      </c>
      <c r="B2428" s="2" t="n">
        <v>45233.4796412037</v>
      </c>
      <c r="C2428" t="inlineStr">
        <is>
          <t>3140115001068064</t>
        </is>
      </c>
      <c r="D2428" t="inlineStr">
        <is>
          <t>POS0001</t>
        </is>
      </c>
      <c r="E2428" t="inlineStr">
        <is>
          <t>03</t>
        </is>
      </c>
      <c r="F2428" t="inlineStr">
        <is>
          <t>0115</t>
        </is>
      </c>
      <c r="G2428" t="inlineStr">
        <is>
          <t>5309959386</t>
        </is>
      </c>
      <c r="H2428" t="n">
        <v>303.0</v>
      </c>
      <c r="AL2428" t="inlineStr">
        <is>
          <t>unreconciled</t>
        </is>
      </c>
      <c r="AM2428" t="inlineStr">
        <is>
          <t>Order Not found in 3PO</t>
        </is>
      </c>
      <c r="AN2428" t="n">
        <v>303.0</v>
      </c>
    </row>
    <row r="2429">
      <c r="A2429" s="1" t="n">
        <v>45232.0</v>
      </c>
      <c r="B2429" s="2" t="n">
        <v>45232.61592592593</v>
      </c>
      <c r="C2429" t="inlineStr">
        <is>
          <t>3140115004061957</t>
        </is>
      </c>
      <c r="D2429" t="inlineStr">
        <is>
          <t>POS0004</t>
        </is>
      </c>
      <c r="E2429" t="inlineStr">
        <is>
          <t>09</t>
        </is>
      </c>
      <c r="F2429" t="inlineStr">
        <is>
          <t>0115</t>
        </is>
      </c>
      <c r="G2429" t="inlineStr">
        <is>
          <t>5309981836</t>
        </is>
      </c>
      <c r="H2429" t="n">
        <v>236.0</v>
      </c>
      <c r="AL2429" t="inlineStr">
        <is>
          <t>unreconciled</t>
        </is>
      </c>
      <c r="AM2429" t="inlineStr">
        <is>
          <t>Order Not found in 3PO</t>
        </is>
      </c>
      <c r="AN2429" t="n">
        <v>236.0</v>
      </c>
    </row>
    <row r="2430">
      <c r="A2430" s="1" t="n">
        <v>45232.0</v>
      </c>
      <c r="B2430" s="2" t="n">
        <v>45232.97487268518</v>
      </c>
      <c r="C2430" t="inlineStr">
        <is>
          <t>3140115004062133</t>
        </is>
      </c>
      <c r="D2430" t="inlineStr">
        <is>
          <t>POS0004</t>
        </is>
      </c>
      <c r="E2430" t="inlineStr">
        <is>
          <t>62</t>
        </is>
      </c>
      <c r="F2430" t="inlineStr">
        <is>
          <t>0115</t>
        </is>
      </c>
      <c r="G2430" t="inlineStr">
        <is>
          <t>5309989302</t>
        </is>
      </c>
      <c r="H2430" t="n">
        <v>425.0</v>
      </c>
      <c r="AL2430" t="inlineStr">
        <is>
          <t>unreconciled</t>
        </is>
      </c>
      <c r="AM2430" t="inlineStr">
        <is>
          <t>Order Not found in 3PO</t>
        </is>
      </c>
      <c r="AN2430" t="n">
        <v>425.0</v>
      </c>
    </row>
    <row r="2431">
      <c r="A2431" s="1" t="n">
        <v>45232.0</v>
      </c>
      <c r="B2431" s="2" t="n">
        <v>45232.66260416667</v>
      </c>
      <c r="C2431" t="inlineStr">
        <is>
          <t>3140115004061976</t>
        </is>
      </c>
      <c r="D2431" t="inlineStr">
        <is>
          <t>POS0004</t>
        </is>
      </c>
      <c r="E2431" t="inlineStr">
        <is>
          <t>46</t>
        </is>
      </c>
      <c r="F2431" t="inlineStr">
        <is>
          <t>0115</t>
        </is>
      </c>
      <c r="G2431" t="inlineStr">
        <is>
          <t>5309994417</t>
        </is>
      </c>
      <c r="H2431" t="n">
        <v>259.0</v>
      </c>
      <c r="AL2431" t="inlineStr">
        <is>
          <t>unreconciled</t>
        </is>
      </c>
      <c r="AM2431" t="inlineStr">
        <is>
          <t>Order Not found in 3PO</t>
        </is>
      </c>
      <c r="AN2431" t="n">
        <v>259.0</v>
      </c>
    </row>
    <row r="2432">
      <c r="A2432" s="1" t="n">
        <v>45233.0</v>
      </c>
      <c r="B2432" s="2" t="n">
        <v>45233.98640046296</v>
      </c>
      <c r="C2432" t="inlineStr">
        <is>
          <t>3140115004062309</t>
        </is>
      </c>
      <c r="D2432" t="inlineStr">
        <is>
          <t>POS0004</t>
        </is>
      </c>
      <c r="E2432" t="inlineStr">
        <is>
          <t>29</t>
        </is>
      </c>
      <c r="F2432" t="inlineStr">
        <is>
          <t>0115</t>
        </is>
      </c>
      <c r="G2432" t="inlineStr">
        <is>
          <t>5310045709</t>
        </is>
      </c>
      <c r="H2432" t="n">
        <v>159.0</v>
      </c>
      <c r="AL2432" t="inlineStr">
        <is>
          <t>unreconciled</t>
        </is>
      </c>
      <c r="AM2432" t="inlineStr">
        <is>
          <t>Order Not found in 3PO</t>
        </is>
      </c>
      <c r="AN2432" t="n">
        <v>159.0</v>
      </c>
    </row>
    <row r="2433">
      <c r="A2433" s="1" t="n">
        <v>45234.0</v>
      </c>
      <c r="B2433" s="2" t="n">
        <v>45234.5340625</v>
      </c>
      <c r="C2433" t="inlineStr">
        <is>
          <t>3140115004062336</t>
        </is>
      </c>
      <c r="D2433" t="inlineStr">
        <is>
          <t>POS0004</t>
        </is>
      </c>
      <c r="E2433" t="inlineStr">
        <is>
          <t>41</t>
        </is>
      </c>
      <c r="F2433" t="inlineStr">
        <is>
          <t>0115</t>
        </is>
      </c>
      <c r="G2433" t="inlineStr">
        <is>
          <t>5310047171</t>
        </is>
      </c>
      <c r="H2433" t="n">
        <v>291.0</v>
      </c>
      <c r="AL2433" t="inlineStr">
        <is>
          <t>unreconciled</t>
        </is>
      </c>
      <c r="AM2433" t="inlineStr">
        <is>
          <t>Order Not found in 3PO</t>
        </is>
      </c>
      <c r="AN2433" t="n">
        <v>291.0</v>
      </c>
    </row>
    <row r="2434">
      <c r="A2434" s="1" t="n">
        <v>45232.0</v>
      </c>
      <c r="B2434" s="2" t="n">
        <v>45232.86417824074</v>
      </c>
      <c r="C2434" t="inlineStr">
        <is>
          <t>3140115004062064</t>
        </is>
      </c>
      <c r="D2434" t="inlineStr">
        <is>
          <t>POS0004</t>
        </is>
      </c>
      <c r="E2434" t="inlineStr">
        <is>
          <t>48</t>
        </is>
      </c>
      <c r="F2434" t="inlineStr">
        <is>
          <t>0115</t>
        </is>
      </c>
      <c r="G2434" t="inlineStr">
        <is>
          <t>5310074576</t>
        </is>
      </c>
      <c r="H2434" t="n">
        <v>510.0</v>
      </c>
      <c r="AL2434" t="inlineStr">
        <is>
          <t>unreconciled</t>
        </is>
      </c>
      <c r="AM2434" t="inlineStr">
        <is>
          <t>Order Not found in 3PO</t>
        </is>
      </c>
      <c r="AN2434" t="n">
        <v>510.0</v>
      </c>
    </row>
    <row r="2435">
      <c r="A2435" s="1" t="n">
        <v>45233.0</v>
      </c>
      <c r="B2435" s="2" t="n">
        <v>45233.527349537035</v>
      </c>
      <c r="C2435" t="inlineStr">
        <is>
          <t>3140115004062147</t>
        </is>
      </c>
      <c r="D2435" t="inlineStr">
        <is>
          <t>POS0004</t>
        </is>
      </c>
      <c r="E2435" t="inlineStr">
        <is>
          <t>16</t>
        </is>
      </c>
      <c r="F2435" t="inlineStr">
        <is>
          <t>0115</t>
        </is>
      </c>
      <c r="G2435" t="inlineStr">
        <is>
          <t>5310080845</t>
        </is>
      </c>
      <c r="H2435" t="n">
        <v>329.0</v>
      </c>
      <c r="AL2435" t="inlineStr">
        <is>
          <t>unreconciled</t>
        </is>
      </c>
      <c r="AM2435" t="inlineStr">
        <is>
          <t>Order Not found in 3PO</t>
        </is>
      </c>
      <c r="AN2435" t="n">
        <v>329.0</v>
      </c>
    </row>
    <row r="2436">
      <c r="A2436" s="1" t="n">
        <v>45232.0</v>
      </c>
      <c r="B2436" s="2" t="n">
        <v>45232.86548611111</v>
      </c>
      <c r="C2436" t="inlineStr">
        <is>
          <t>3140115004062065</t>
        </is>
      </c>
      <c r="D2436" t="inlineStr">
        <is>
          <t>POS0004</t>
        </is>
      </c>
      <c r="E2436" t="inlineStr">
        <is>
          <t>50</t>
        </is>
      </c>
      <c r="F2436" t="inlineStr">
        <is>
          <t>0115</t>
        </is>
      </c>
      <c r="G2436" t="inlineStr">
        <is>
          <t>5310088762</t>
        </is>
      </c>
      <c r="H2436" t="n">
        <v>690.0</v>
      </c>
      <c r="AL2436" t="inlineStr">
        <is>
          <t>unreconciled</t>
        </is>
      </c>
      <c r="AM2436" t="inlineStr">
        <is>
          <t>Order Not found in 3PO</t>
        </is>
      </c>
      <c r="AN2436" t="n">
        <v>690.0</v>
      </c>
    </row>
    <row r="2437">
      <c r="A2437" s="1" t="n">
        <v>45232.0</v>
      </c>
      <c r="B2437" s="2" t="n">
        <v>45232.582766203705</v>
      </c>
      <c r="C2437" t="inlineStr">
        <is>
          <t>3140115004061938</t>
        </is>
      </c>
      <c r="D2437" t="inlineStr">
        <is>
          <t>POS0004</t>
        </is>
      </c>
      <c r="E2437" t="inlineStr">
        <is>
          <t>73</t>
        </is>
      </c>
      <c r="F2437" t="inlineStr">
        <is>
          <t>0115</t>
        </is>
      </c>
      <c r="G2437" t="inlineStr">
        <is>
          <t>5310092243</t>
        </is>
      </c>
      <c r="H2437" t="n">
        <v>459.0</v>
      </c>
      <c r="AL2437" t="inlineStr">
        <is>
          <t>unreconciled</t>
        </is>
      </c>
      <c r="AM2437" t="inlineStr">
        <is>
          <t>Order Not found in 3PO</t>
        </is>
      </c>
      <c r="AN2437" t="n">
        <v>459.0</v>
      </c>
    </row>
    <row r="2438">
      <c r="A2438" s="1" t="n">
        <v>45232.0</v>
      </c>
      <c r="B2438" s="2" t="n">
        <v>45232.63172453704</v>
      </c>
      <c r="C2438" t="inlineStr">
        <is>
          <t>3140115004061965</t>
        </is>
      </c>
      <c r="D2438" t="inlineStr">
        <is>
          <t>POS0004</t>
        </is>
      </c>
      <c r="E2438" t="inlineStr">
        <is>
          <t>20</t>
        </is>
      </c>
      <c r="F2438" t="inlineStr">
        <is>
          <t>0115</t>
        </is>
      </c>
      <c r="G2438" t="inlineStr">
        <is>
          <t>5310094978</t>
        </is>
      </c>
      <c r="H2438" t="n">
        <v>269.0</v>
      </c>
      <c r="AL2438" t="inlineStr">
        <is>
          <t>unreconciled</t>
        </is>
      </c>
      <c r="AM2438" t="inlineStr">
        <is>
          <t>Order Not found in 3PO</t>
        </is>
      </c>
      <c r="AN2438" t="n">
        <v>269.0</v>
      </c>
    </row>
    <row r="2439">
      <c r="A2439" s="1" t="n">
        <v>45232.0</v>
      </c>
      <c r="B2439" s="2" t="n">
        <v>45232.77689814815</v>
      </c>
      <c r="C2439" t="inlineStr">
        <is>
          <t>3140115004062023</t>
        </is>
      </c>
      <c r="D2439" t="inlineStr">
        <is>
          <t>POS0004</t>
        </is>
      </c>
      <c r="E2439" t="inlineStr">
        <is>
          <t>40</t>
        </is>
      </c>
      <c r="F2439" t="inlineStr">
        <is>
          <t>0115</t>
        </is>
      </c>
      <c r="G2439" t="inlineStr">
        <is>
          <t>5310128280</t>
        </is>
      </c>
      <c r="H2439" t="n">
        <v>206.0</v>
      </c>
      <c r="AL2439" t="inlineStr">
        <is>
          <t>unreconciled</t>
        </is>
      </c>
      <c r="AM2439" t="inlineStr">
        <is>
          <t>Order Not found in 3PO</t>
        </is>
      </c>
      <c r="AN2439" t="n">
        <v>206.0</v>
      </c>
    </row>
    <row r="2440">
      <c r="A2440" s="1" t="n">
        <v>45232.0</v>
      </c>
      <c r="B2440" s="2" t="n">
        <v>45232.74657407407</v>
      </c>
      <c r="C2440" t="inlineStr">
        <is>
          <t>3140115004062007</t>
        </is>
      </c>
      <c r="D2440" t="inlineStr">
        <is>
          <t>POS0004</t>
        </is>
      </c>
      <c r="E2440" t="inlineStr">
        <is>
          <t>12</t>
        </is>
      </c>
      <c r="F2440" t="inlineStr">
        <is>
          <t>0115</t>
        </is>
      </c>
      <c r="G2440" t="inlineStr">
        <is>
          <t>5310172076</t>
        </is>
      </c>
      <c r="H2440" t="n">
        <v>273.0</v>
      </c>
      <c r="AL2440" t="inlineStr">
        <is>
          <t>unreconciled</t>
        </is>
      </c>
      <c r="AM2440" t="inlineStr">
        <is>
          <t>Order Not found in 3PO</t>
        </is>
      </c>
      <c r="AN2440" t="n">
        <v>273.0</v>
      </c>
    </row>
    <row r="2441">
      <c r="A2441" s="1" t="n">
        <v>45234.0</v>
      </c>
      <c r="B2441" s="2" t="n">
        <v>45234.934270833335</v>
      </c>
      <c r="C2441" t="inlineStr">
        <is>
          <t>3140115004062575</t>
        </is>
      </c>
      <c r="D2441" t="inlineStr">
        <is>
          <t>POS0004</t>
        </is>
      </c>
      <c r="E2441" t="inlineStr">
        <is>
          <t>82</t>
        </is>
      </c>
      <c r="F2441" t="inlineStr">
        <is>
          <t>0115</t>
        </is>
      </c>
      <c r="G2441" t="inlineStr">
        <is>
          <t>5310172259</t>
        </is>
      </c>
      <c r="H2441" t="n">
        <v>294.0</v>
      </c>
      <c r="AL2441" t="inlineStr">
        <is>
          <t>unreconciled</t>
        </is>
      </c>
      <c r="AM2441" t="inlineStr">
        <is>
          <t>Order Not found in 3PO</t>
        </is>
      </c>
      <c r="AN2441" t="n">
        <v>294.0</v>
      </c>
    </row>
    <row r="2442">
      <c r="A2442" s="1" t="n">
        <v>45232.0</v>
      </c>
      <c r="B2442" s="2" t="n">
        <v>45232.905</v>
      </c>
      <c r="C2442" t="inlineStr">
        <is>
          <t>3140115004062087</t>
        </is>
      </c>
      <c r="D2442" t="inlineStr">
        <is>
          <t>POS0004</t>
        </is>
      </c>
      <c r="E2442" t="inlineStr">
        <is>
          <t>05</t>
        </is>
      </c>
      <c r="F2442" t="inlineStr">
        <is>
          <t>0115</t>
        </is>
      </c>
      <c r="G2442" t="inlineStr">
        <is>
          <t>5310229755</t>
        </is>
      </c>
      <c r="H2442" t="n">
        <v>241.0</v>
      </c>
      <c r="AL2442" t="inlineStr">
        <is>
          <t>unreconciled</t>
        </is>
      </c>
      <c r="AM2442" t="inlineStr">
        <is>
          <t>Order Not found in 3PO</t>
        </is>
      </c>
      <c r="AN2442" t="n">
        <v>241.0</v>
      </c>
    </row>
    <row r="2443">
      <c r="A2443" s="1" t="n">
        <v>45233.0</v>
      </c>
      <c r="B2443" s="2" t="n">
        <v>45233.61208333333</v>
      </c>
      <c r="C2443" t="inlineStr">
        <is>
          <t>3140115004062180</t>
        </is>
      </c>
      <c r="D2443" t="inlineStr">
        <is>
          <t>POS0004</t>
        </is>
      </c>
      <c r="E2443" t="inlineStr">
        <is>
          <t>82</t>
        </is>
      </c>
      <c r="F2443" t="inlineStr">
        <is>
          <t>0115</t>
        </is>
      </c>
      <c r="G2443" t="inlineStr">
        <is>
          <t>5310237309</t>
        </is>
      </c>
      <c r="H2443" t="n">
        <v>310.0</v>
      </c>
      <c r="AL2443" t="inlineStr">
        <is>
          <t>unreconciled</t>
        </is>
      </c>
      <c r="AM2443" t="inlineStr">
        <is>
          <t>Order Not found in 3PO</t>
        </is>
      </c>
      <c r="AN2443" t="n">
        <v>310.0</v>
      </c>
    </row>
    <row r="2444">
      <c r="A2444" s="1" t="n">
        <v>45232.0</v>
      </c>
      <c r="B2444" s="2" t="n">
        <v>45232.76599537037</v>
      </c>
      <c r="C2444" t="inlineStr">
        <is>
          <t>3140115004062017</t>
        </is>
      </c>
      <c r="D2444" t="inlineStr">
        <is>
          <t>POS0004</t>
        </is>
      </c>
      <c r="E2444" t="inlineStr">
        <is>
          <t>30</t>
        </is>
      </c>
      <c r="F2444" t="inlineStr">
        <is>
          <t>0115</t>
        </is>
      </c>
      <c r="G2444" t="inlineStr">
        <is>
          <t>5310238632</t>
        </is>
      </c>
      <c r="H2444" t="n">
        <v>254.0</v>
      </c>
      <c r="AL2444" t="inlineStr">
        <is>
          <t>unreconciled</t>
        </is>
      </c>
      <c r="AM2444" t="inlineStr">
        <is>
          <t>Order Not found in 3PO</t>
        </is>
      </c>
      <c r="AN2444" t="n">
        <v>254.0</v>
      </c>
    </row>
    <row r="2445">
      <c r="A2445" s="1" t="n">
        <v>45233.0</v>
      </c>
      <c r="B2445" s="2" t="n">
        <v>45233.786631944444</v>
      </c>
      <c r="C2445" t="inlineStr">
        <is>
          <t>3140115004062227</t>
        </is>
      </c>
      <c r="D2445" t="inlineStr">
        <is>
          <t>POS0004</t>
        </is>
      </c>
      <c r="E2445" t="inlineStr">
        <is>
          <t>30</t>
        </is>
      </c>
      <c r="F2445" t="inlineStr">
        <is>
          <t>0115</t>
        </is>
      </c>
      <c r="G2445" t="inlineStr">
        <is>
          <t>5310248354</t>
        </is>
      </c>
      <c r="H2445" t="n">
        <v>253.0</v>
      </c>
      <c r="AL2445" t="inlineStr">
        <is>
          <t>unreconciled</t>
        </is>
      </c>
      <c r="AM2445" t="inlineStr">
        <is>
          <t>Order Not found in 3PO</t>
        </is>
      </c>
      <c r="AN2445" t="n">
        <v>253.0</v>
      </c>
    </row>
    <row r="2446">
      <c r="A2446" s="1" t="n">
        <v>45232.0</v>
      </c>
      <c r="B2446" s="2" t="n">
        <v>45232.60255787037</v>
      </c>
      <c r="C2446" t="inlineStr">
        <is>
          <t>3140115004061952</t>
        </is>
      </c>
      <c r="D2446" t="inlineStr">
        <is>
          <t>POS0004</t>
        </is>
      </c>
      <c r="E2446" t="inlineStr">
        <is>
          <t>98</t>
        </is>
      </c>
      <c r="F2446" t="inlineStr">
        <is>
          <t>0115</t>
        </is>
      </c>
      <c r="G2446" t="inlineStr">
        <is>
          <t>5310249842</t>
        </is>
      </c>
      <c r="H2446" t="n">
        <v>655.0</v>
      </c>
      <c r="AL2446" t="inlineStr">
        <is>
          <t>unreconciled</t>
        </is>
      </c>
      <c r="AM2446" t="inlineStr">
        <is>
          <t>Order Not found in 3PO</t>
        </is>
      </c>
      <c r="AN2446" t="n">
        <v>655.0</v>
      </c>
    </row>
    <row r="2447">
      <c r="A2447" s="1" t="n">
        <v>45232.0</v>
      </c>
      <c r="B2447" s="2" t="n">
        <v>45232.58736111111</v>
      </c>
      <c r="C2447" t="inlineStr">
        <is>
          <t>3140115004061942</t>
        </is>
      </c>
      <c r="D2447" t="inlineStr">
        <is>
          <t>POS0004</t>
        </is>
      </c>
      <c r="E2447" t="inlineStr">
        <is>
          <t>78</t>
        </is>
      </c>
      <c r="F2447" t="inlineStr">
        <is>
          <t>0115</t>
        </is>
      </c>
      <c r="G2447" t="inlineStr">
        <is>
          <t>5310258035</t>
        </is>
      </c>
      <c r="H2447" t="n">
        <v>377.0</v>
      </c>
      <c r="AL2447" t="inlineStr">
        <is>
          <t>unreconciled</t>
        </is>
      </c>
      <c r="AM2447" t="inlineStr">
        <is>
          <t>Order Not found in 3PO</t>
        </is>
      </c>
      <c r="AN2447" t="n">
        <v>377.0</v>
      </c>
    </row>
    <row r="2448">
      <c r="A2448" s="1" t="n">
        <v>45233.0</v>
      </c>
      <c r="B2448" s="2" t="n">
        <v>45233.59296296296</v>
      </c>
      <c r="C2448" t="inlineStr">
        <is>
          <t>3140115004062168</t>
        </is>
      </c>
      <c r="D2448" t="inlineStr">
        <is>
          <t>POS0004</t>
        </is>
      </c>
      <c r="E2448" t="inlineStr">
        <is>
          <t>58</t>
        </is>
      </c>
      <c r="F2448" t="inlineStr">
        <is>
          <t>0115</t>
        </is>
      </c>
      <c r="G2448" t="inlineStr">
        <is>
          <t>5310291703</t>
        </is>
      </c>
      <c r="H2448" t="n">
        <v>216.0</v>
      </c>
      <c r="AL2448" t="inlineStr">
        <is>
          <t>unreconciled</t>
        </is>
      </c>
      <c r="AM2448" t="inlineStr">
        <is>
          <t>Order Not found in 3PO</t>
        </is>
      </c>
      <c r="AN2448" t="n">
        <v>216.0</v>
      </c>
    </row>
    <row r="2449">
      <c r="A2449" s="1" t="n">
        <v>45233.0</v>
      </c>
      <c r="B2449" s="2" t="n">
        <v>45233.99722222222</v>
      </c>
      <c r="C2449" t="inlineStr">
        <is>
          <t>3140115004062318</t>
        </is>
      </c>
      <c r="D2449" t="inlineStr">
        <is>
          <t>POS0004</t>
        </is>
      </c>
      <c r="E2449" t="inlineStr">
        <is>
          <t>38</t>
        </is>
      </c>
      <c r="F2449" t="inlineStr">
        <is>
          <t>0115</t>
        </is>
      </c>
      <c r="G2449" t="inlineStr">
        <is>
          <t>5310298989</t>
        </is>
      </c>
      <c r="H2449" t="n">
        <v>277.0</v>
      </c>
      <c r="AL2449" t="inlineStr">
        <is>
          <t>unreconciled</t>
        </is>
      </c>
      <c r="AM2449" t="inlineStr">
        <is>
          <t>Order Not found in 3PO</t>
        </is>
      </c>
      <c r="AN2449" t="n">
        <v>277.0</v>
      </c>
    </row>
    <row r="2450">
      <c r="A2450" s="1" t="n">
        <v>45232.0</v>
      </c>
      <c r="B2450" s="2" t="n">
        <v>45232.860659722224</v>
      </c>
      <c r="C2450" t="inlineStr">
        <is>
          <t>3140115004062063</t>
        </is>
      </c>
      <c r="D2450" t="inlineStr">
        <is>
          <t>POS0004</t>
        </is>
      </c>
      <c r="E2450" t="inlineStr">
        <is>
          <t>45</t>
        </is>
      </c>
      <c r="F2450" t="inlineStr">
        <is>
          <t>0115</t>
        </is>
      </c>
      <c r="G2450" t="inlineStr">
        <is>
          <t>5310310143</t>
        </is>
      </c>
      <c r="H2450" t="n">
        <v>621.0</v>
      </c>
      <c r="AL2450" t="inlineStr">
        <is>
          <t>unreconciled</t>
        </is>
      </c>
      <c r="AM2450" t="inlineStr">
        <is>
          <t>Order Not found in 3PO</t>
        </is>
      </c>
      <c r="AN2450" t="n">
        <v>621.0</v>
      </c>
    </row>
    <row r="2451">
      <c r="A2451" s="1" t="n">
        <v>45233.0</v>
      </c>
      <c r="B2451" s="2" t="n">
        <v>45233.83709490741</v>
      </c>
      <c r="C2451" t="inlineStr">
        <is>
          <t>3140115004062247</t>
        </is>
      </c>
      <c r="D2451" t="inlineStr">
        <is>
          <t>POS0004</t>
        </is>
      </c>
      <c r="E2451" t="inlineStr">
        <is>
          <t>98</t>
        </is>
      </c>
      <c r="F2451" t="inlineStr">
        <is>
          <t>0115</t>
        </is>
      </c>
      <c r="G2451" t="inlineStr">
        <is>
          <t>5310310867</t>
        </is>
      </c>
      <c r="H2451" t="n">
        <v>519.0</v>
      </c>
      <c r="AL2451" t="inlineStr">
        <is>
          <t>unreconciled</t>
        </is>
      </c>
      <c r="AM2451" t="inlineStr">
        <is>
          <t>Order Not found in 3PO</t>
        </is>
      </c>
      <c r="AN2451" t="n">
        <v>519.0</v>
      </c>
    </row>
    <row r="2452">
      <c r="A2452" s="1" t="n">
        <v>45232.0</v>
      </c>
      <c r="B2452" s="2" t="n">
        <v>45232.71758101852</v>
      </c>
      <c r="C2452" t="inlineStr">
        <is>
          <t>3140115004061996</t>
        </is>
      </c>
      <c r="D2452" t="inlineStr">
        <is>
          <t>POS0004</t>
        </is>
      </c>
      <c r="E2452" t="inlineStr">
        <is>
          <t>84</t>
        </is>
      </c>
      <c r="F2452" t="inlineStr">
        <is>
          <t>0115</t>
        </is>
      </c>
      <c r="G2452" t="inlineStr">
        <is>
          <t>5310329080</t>
        </is>
      </c>
      <c r="H2452" t="n">
        <v>495.0</v>
      </c>
      <c r="AL2452" t="inlineStr">
        <is>
          <t>unreconciled</t>
        </is>
      </c>
      <c r="AM2452" t="inlineStr">
        <is>
          <t>Order Not found in 3PO</t>
        </is>
      </c>
      <c r="AN2452" t="n">
        <v>495.0</v>
      </c>
    </row>
    <row r="2453">
      <c r="A2453" s="1" t="n">
        <v>45233.0</v>
      </c>
      <c r="B2453" s="2" t="n">
        <v>45233.98033564815</v>
      </c>
      <c r="C2453" t="inlineStr">
        <is>
          <t>3140115004062305</t>
        </is>
      </c>
      <c r="D2453" t="inlineStr">
        <is>
          <t>POS0004</t>
        </is>
      </c>
      <c r="E2453" t="inlineStr">
        <is>
          <t>25</t>
        </is>
      </c>
      <c r="F2453" t="inlineStr">
        <is>
          <t>0115</t>
        </is>
      </c>
      <c r="G2453" t="inlineStr">
        <is>
          <t>5310332022</t>
        </is>
      </c>
      <c r="H2453" t="n">
        <v>463.0</v>
      </c>
      <c r="AL2453" t="inlineStr">
        <is>
          <t>unreconciled</t>
        </is>
      </c>
      <c r="AM2453" t="inlineStr">
        <is>
          <t>Order Not found in 3PO</t>
        </is>
      </c>
      <c r="AN2453" t="n">
        <v>463.0</v>
      </c>
    </row>
    <row r="2454">
      <c r="A2454" s="1" t="n">
        <v>45234.0</v>
      </c>
      <c r="B2454" s="2" t="n">
        <v>45234.710277777776</v>
      </c>
      <c r="C2454" t="inlineStr">
        <is>
          <t>3140115004062430</t>
        </is>
      </c>
      <c r="D2454" t="inlineStr">
        <is>
          <t>POS0004</t>
        </is>
      </c>
      <c r="E2454" t="inlineStr">
        <is>
          <t>51</t>
        </is>
      </c>
      <c r="F2454" t="inlineStr">
        <is>
          <t>0115</t>
        </is>
      </c>
      <c r="G2454" t="inlineStr">
        <is>
          <t>5310350466</t>
        </is>
      </c>
      <c r="H2454" t="n">
        <v>599.0</v>
      </c>
      <c r="AL2454" t="inlineStr">
        <is>
          <t>unreconciled</t>
        </is>
      </c>
      <c r="AM2454" t="inlineStr">
        <is>
          <t>Order Not found in 3PO</t>
        </is>
      </c>
      <c r="AN2454" t="n">
        <v>599.0</v>
      </c>
    </row>
    <row r="2455">
      <c r="A2455" s="1" t="n">
        <v>45233.0</v>
      </c>
      <c r="B2455" s="2" t="n">
        <v>45233.68677083333</v>
      </c>
      <c r="C2455" t="inlineStr">
        <is>
          <t>3140115004062204</t>
        </is>
      </c>
      <c r="D2455" t="inlineStr">
        <is>
          <t>POS0004</t>
        </is>
      </c>
      <c r="E2455" t="inlineStr">
        <is>
          <t>46</t>
        </is>
      </c>
      <c r="F2455" t="inlineStr">
        <is>
          <t>0115</t>
        </is>
      </c>
      <c r="G2455" t="inlineStr">
        <is>
          <t>5310412382</t>
        </is>
      </c>
      <c r="H2455" t="n">
        <v>159.0</v>
      </c>
      <c r="AL2455" t="inlineStr">
        <is>
          <t>unreconciled</t>
        </is>
      </c>
      <c r="AM2455" t="inlineStr">
        <is>
          <t>Order Not found in 3PO</t>
        </is>
      </c>
      <c r="AN2455" t="n">
        <v>159.0</v>
      </c>
    </row>
    <row r="2456">
      <c r="A2456" s="1" t="n">
        <v>45234.0</v>
      </c>
      <c r="B2456" s="2" t="n">
        <v>45234.76574074074</v>
      </c>
      <c r="C2456" t="inlineStr">
        <is>
          <t>3140023012059561</t>
        </is>
      </c>
      <c r="D2456" t="inlineStr">
        <is>
          <t>POS0012</t>
        </is>
      </c>
      <c r="E2456" t="inlineStr">
        <is>
          <t>53</t>
        </is>
      </c>
      <c r="F2456" t="inlineStr">
        <is>
          <t>0023</t>
        </is>
      </c>
      <c r="G2456" t="inlineStr">
        <is>
          <t>5310430357</t>
        </is>
      </c>
      <c r="H2456" t="n">
        <v>689.0</v>
      </c>
      <c r="AL2456" t="inlineStr">
        <is>
          <t>unreconciled</t>
        </is>
      </c>
      <c r="AM2456" t="inlineStr">
        <is>
          <t>Order Not found in 3PO</t>
        </is>
      </c>
      <c r="AN2456" t="n">
        <v>689.0</v>
      </c>
    </row>
    <row r="2457">
      <c r="A2457" s="1" t="n">
        <v>45232.0</v>
      </c>
      <c r="B2457" s="2" t="n">
        <v>45232.587233796294</v>
      </c>
      <c r="C2457" t="inlineStr">
        <is>
          <t>3140115004061941</t>
        </is>
      </c>
      <c r="D2457" t="inlineStr">
        <is>
          <t>POS0004</t>
        </is>
      </c>
      <c r="E2457" t="inlineStr">
        <is>
          <t>77</t>
        </is>
      </c>
      <c r="F2457" t="inlineStr">
        <is>
          <t>0115</t>
        </is>
      </c>
      <c r="G2457" t="inlineStr">
        <is>
          <t>5310467176</t>
        </is>
      </c>
      <c r="H2457" t="n">
        <v>259.0</v>
      </c>
      <c r="AL2457" t="inlineStr">
        <is>
          <t>unreconciled</t>
        </is>
      </c>
      <c r="AM2457" t="inlineStr">
        <is>
          <t>Order Not found in 3PO</t>
        </is>
      </c>
      <c r="AN2457" t="n">
        <v>259.0</v>
      </c>
    </row>
    <row r="2458">
      <c r="A2458" s="1" t="n">
        <v>45232.0</v>
      </c>
      <c r="B2458" s="2" t="n">
        <v>45232.94314814815</v>
      </c>
      <c r="C2458" t="inlineStr">
        <is>
          <t>3140115004062112</t>
        </is>
      </c>
      <c r="D2458" t="inlineStr">
        <is>
          <t>POS0004</t>
        </is>
      </c>
      <c r="E2458" t="inlineStr">
        <is>
          <t>37</t>
        </is>
      </c>
      <c r="F2458" t="inlineStr">
        <is>
          <t>0115</t>
        </is>
      </c>
      <c r="G2458" t="inlineStr">
        <is>
          <t>5310505761</t>
        </is>
      </c>
      <c r="H2458" t="n">
        <v>248.0</v>
      </c>
      <c r="AL2458" t="inlineStr">
        <is>
          <t>unreconciled</t>
        </is>
      </c>
      <c r="AM2458" t="inlineStr">
        <is>
          <t>Order Not found in 3PO</t>
        </is>
      </c>
      <c r="AN2458" t="n">
        <v>248.0</v>
      </c>
    </row>
    <row r="2459">
      <c r="A2459" s="1" t="n">
        <v>45232.0</v>
      </c>
      <c r="B2459" s="2" t="n">
        <v>45232.916655092595</v>
      </c>
      <c r="C2459" t="inlineStr">
        <is>
          <t>3140115004062094</t>
        </is>
      </c>
      <c r="D2459" t="inlineStr">
        <is>
          <t>POS0004</t>
        </is>
      </c>
      <c r="E2459" t="inlineStr">
        <is>
          <t>13</t>
        </is>
      </c>
      <c r="F2459" t="inlineStr">
        <is>
          <t>0115</t>
        </is>
      </c>
      <c r="G2459" t="inlineStr">
        <is>
          <t>5310526885</t>
        </is>
      </c>
      <c r="H2459" t="n">
        <v>390.0</v>
      </c>
      <c r="AL2459" t="inlineStr">
        <is>
          <t>unreconciled</t>
        </is>
      </c>
      <c r="AM2459" t="inlineStr">
        <is>
          <t>Order Not found in 3PO</t>
        </is>
      </c>
      <c r="AN2459" t="n">
        <v>390.0</v>
      </c>
    </row>
    <row r="2460">
      <c r="A2460" s="1" t="n">
        <v>45233.0</v>
      </c>
      <c r="B2460" s="2" t="n">
        <v>45233.56849537037</v>
      </c>
      <c r="C2460" t="inlineStr">
        <is>
          <t>3140115004062161</t>
        </is>
      </c>
      <c r="D2460" t="inlineStr">
        <is>
          <t>POS0004</t>
        </is>
      </c>
      <c r="E2460" t="inlineStr">
        <is>
          <t>39</t>
        </is>
      </c>
      <c r="F2460" t="inlineStr">
        <is>
          <t>0115</t>
        </is>
      </c>
      <c r="G2460" t="inlineStr">
        <is>
          <t>5310528348</t>
        </is>
      </c>
      <c r="H2460" t="n">
        <v>271.0</v>
      </c>
      <c r="AL2460" t="inlineStr">
        <is>
          <t>unreconciled</t>
        </is>
      </c>
      <c r="AM2460" t="inlineStr">
        <is>
          <t>Order Not found in 3PO</t>
        </is>
      </c>
      <c r="AN2460" t="n">
        <v>271.0</v>
      </c>
    </row>
    <row r="2461">
      <c r="A2461" s="1" t="n">
        <v>45233.0</v>
      </c>
      <c r="B2461" s="2" t="n">
        <v>45233.88487268519</v>
      </c>
      <c r="C2461" t="inlineStr">
        <is>
          <t>3140115004062273</t>
        </is>
      </c>
      <c r="D2461" t="inlineStr">
        <is>
          <t>POS0004</t>
        </is>
      </c>
      <c r="E2461" t="inlineStr">
        <is>
          <t>61</t>
        </is>
      </c>
      <c r="F2461" t="inlineStr">
        <is>
          <t>0115</t>
        </is>
      </c>
      <c r="G2461" t="inlineStr">
        <is>
          <t>5310571311</t>
        </is>
      </c>
      <c r="H2461" t="n">
        <v>451.0</v>
      </c>
      <c r="AL2461" t="inlineStr">
        <is>
          <t>unreconciled</t>
        </is>
      </c>
      <c r="AM2461" t="inlineStr">
        <is>
          <t>Order Not found in 3PO</t>
        </is>
      </c>
      <c r="AN2461" t="n">
        <v>451.0</v>
      </c>
    </row>
    <row r="2462">
      <c r="A2462" s="1" t="n">
        <v>45232.0</v>
      </c>
      <c r="B2462" s="2" t="n">
        <v>45232.59465277778</v>
      </c>
      <c r="C2462" t="inlineStr">
        <is>
          <t>3140115004061944</t>
        </is>
      </c>
      <c r="D2462" t="inlineStr">
        <is>
          <t>POS0004</t>
        </is>
      </c>
      <c r="E2462" t="inlineStr">
        <is>
          <t>85</t>
        </is>
      </c>
      <c r="F2462" t="inlineStr">
        <is>
          <t>0115</t>
        </is>
      </c>
      <c r="G2462" t="inlineStr">
        <is>
          <t>5310598074</t>
        </is>
      </c>
      <c r="H2462" t="n">
        <v>332.0</v>
      </c>
      <c r="AL2462" t="inlineStr">
        <is>
          <t>unreconciled</t>
        </is>
      </c>
      <c r="AM2462" t="inlineStr">
        <is>
          <t>Order Not found in 3PO</t>
        </is>
      </c>
      <c r="AN2462" t="n">
        <v>332.0</v>
      </c>
    </row>
    <row r="2463">
      <c r="A2463" s="1" t="n">
        <v>45232.0</v>
      </c>
      <c r="B2463" s="2" t="n">
        <v>45232.73862268519</v>
      </c>
      <c r="C2463" t="inlineStr">
        <is>
          <t>3140115004062005</t>
        </is>
      </c>
      <c r="D2463" t="inlineStr">
        <is>
          <t>POS0004</t>
        </is>
      </c>
      <c r="E2463" t="inlineStr">
        <is>
          <t>07</t>
        </is>
      </c>
      <c r="F2463" t="inlineStr">
        <is>
          <t>0115</t>
        </is>
      </c>
      <c r="G2463" t="inlineStr">
        <is>
          <t>5310610347</t>
        </is>
      </c>
      <c r="H2463" t="n">
        <v>590.0</v>
      </c>
      <c r="AL2463" t="inlineStr">
        <is>
          <t>unreconciled</t>
        </is>
      </c>
      <c r="AM2463" t="inlineStr">
        <is>
          <t>Order Not found in 3PO</t>
        </is>
      </c>
      <c r="AN2463" t="n">
        <v>590.0</v>
      </c>
    </row>
    <row r="2464">
      <c r="A2464" s="1" t="n">
        <v>45233.0</v>
      </c>
      <c r="B2464" s="2" t="n">
        <v>45233.724224537036</v>
      </c>
      <c r="C2464" t="inlineStr">
        <is>
          <t>3140115004062210</t>
        </is>
      </c>
      <c r="D2464" t="inlineStr">
        <is>
          <t>POS0004</t>
        </is>
      </c>
      <c r="E2464" t="inlineStr">
        <is>
          <t>75</t>
        </is>
      </c>
      <c r="F2464" t="inlineStr">
        <is>
          <t>0115</t>
        </is>
      </c>
      <c r="G2464" t="inlineStr">
        <is>
          <t>5310658780</t>
        </is>
      </c>
      <c r="H2464" t="n">
        <v>279.0</v>
      </c>
      <c r="AL2464" t="inlineStr">
        <is>
          <t>unreconciled</t>
        </is>
      </c>
      <c r="AM2464" t="inlineStr">
        <is>
          <t>Order Not found in 3PO</t>
        </is>
      </c>
      <c r="AN2464" t="n">
        <v>279.0</v>
      </c>
    </row>
    <row r="2465">
      <c r="A2465" s="1" t="n">
        <v>45232.0</v>
      </c>
      <c r="B2465" s="2" t="n">
        <v>45232.926041666666</v>
      </c>
      <c r="C2465" t="inlineStr">
        <is>
          <t>3140115004062100</t>
        </is>
      </c>
      <c r="D2465" t="inlineStr">
        <is>
          <t>POS0004</t>
        </is>
      </c>
      <c r="E2465" t="inlineStr">
        <is>
          <t>21</t>
        </is>
      </c>
      <c r="F2465" t="inlineStr">
        <is>
          <t>0115</t>
        </is>
      </c>
      <c r="G2465" t="inlineStr">
        <is>
          <t>5310702164</t>
        </is>
      </c>
      <c r="H2465" t="n">
        <v>375.0</v>
      </c>
      <c r="AL2465" t="inlineStr">
        <is>
          <t>unreconciled</t>
        </is>
      </c>
      <c r="AM2465" t="inlineStr">
        <is>
          <t>Order Not found in 3PO</t>
        </is>
      </c>
      <c r="AN2465" t="n">
        <v>375.0</v>
      </c>
    </row>
    <row r="2466">
      <c r="A2466" s="1" t="n">
        <v>45234.0</v>
      </c>
      <c r="B2466" s="2" t="n">
        <v>45234.9078125</v>
      </c>
      <c r="C2466" t="inlineStr">
        <is>
          <t>3140115004062549</t>
        </is>
      </c>
      <c r="D2466" t="inlineStr">
        <is>
          <t>POS0004</t>
        </is>
      </c>
      <c r="E2466" t="inlineStr">
        <is>
          <t>43</t>
        </is>
      </c>
      <c r="F2466" t="inlineStr">
        <is>
          <t>0115</t>
        </is>
      </c>
      <c r="G2466" t="inlineStr">
        <is>
          <t>5310726975</t>
        </is>
      </c>
      <c r="H2466" t="n">
        <v>503.0</v>
      </c>
      <c r="AL2466" t="inlineStr">
        <is>
          <t>unreconciled</t>
        </is>
      </c>
      <c r="AM2466" t="inlineStr">
        <is>
          <t>Order Not found in 3PO</t>
        </is>
      </c>
      <c r="AN2466" t="n">
        <v>503.0</v>
      </c>
    </row>
    <row r="2467">
      <c r="A2467" s="1" t="n">
        <v>45232.0</v>
      </c>
      <c r="B2467" s="2" t="n">
        <v>45232.70724537037</v>
      </c>
      <c r="C2467" t="inlineStr">
        <is>
          <t>3140115004061994</t>
        </is>
      </c>
      <c r="D2467" t="inlineStr">
        <is>
          <t>POS0004</t>
        </is>
      </c>
      <c r="E2467" t="inlineStr">
        <is>
          <t>81</t>
        </is>
      </c>
      <c r="F2467" t="inlineStr">
        <is>
          <t>0115</t>
        </is>
      </c>
      <c r="G2467" t="inlineStr">
        <is>
          <t>5310734472</t>
        </is>
      </c>
      <c r="H2467" t="n">
        <v>153.0</v>
      </c>
      <c r="AL2467" t="inlineStr">
        <is>
          <t>unreconciled</t>
        </is>
      </c>
      <c r="AM2467" t="inlineStr">
        <is>
          <t>Order Not found in 3PO</t>
        </is>
      </c>
      <c r="AN2467" t="n">
        <v>153.0</v>
      </c>
    </row>
    <row r="2468">
      <c r="A2468" s="1" t="n">
        <v>45233.0</v>
      </c>
      <c r="B2468" s="2" t="n">
        <v>45233.68121527778</v>
      </c>
      <c r="C2468" t="inlineStr">
        <is>
          <t>3140115004062201</t>
        </is>
      </c>
      <c r="D2468" t="inlineStr">
        <is>
          <t>POS0004</t>
        </is>
      </c>
      <c r="E2468" t="inlineStr">
        <is>
          <t>38</t>
        </is>
      </c>
      <c r="F2468" t="inlineStr">
        <is>
          <t>0115</t>
        </is>
      </c>
      <c r="G2468" t="inlineStr">
        <is>
          <t>5310736335</t>
        </is>
      </c>
      <c r="H2468" t="n">
        <v>287.0</v>
      </c>
      <c r="AL2468" t="inlineStr">
        <is>
          <t>unreconciled</t>
        </is>
      </c>
      <c r="AM2468" t="inlineStr">
        <is>
          <t>Order Not found in 3PO</t>
        </is>
      </c>
      <c r="AN2468" t="n">
        <v>287.0</v>
      </c>
    </row>
    <row r="2469">
      <c r="A2469" s="1" t="n">
        <v>45232.0</v>
      </c>
      <c r="B2469" s="2" t="n">
        <v>45232.948333333334</v>
      </c>
      <c r="C2469" t="inlineStr">
        <is>
          <t>3140115004062117</t>
        </is>
      </c>
      <c r="D2469" t="inlineStr">
        <is>
          <t>POS0004</t>
        </is>
      </c>
      <c r="E2469" t="inlineStr">
        <is>
          <t>43</t>
        </is>
      </c>
      <c r="F2469" t="inlineStr">
        <is>
          <t>0115</t>
        </is>
      </c>
      <c r="G2469" t="inlineStr">
        <is>
          <t>5310742051</t>
        </is>
      </c>
      <c r="H2469" t="n">
        <v>288.0</v>
      </c>
      <c r="AL2469" t="inlineStr">
        <is>
          <t>unreconciled</t>
        </is>
      </c>
      <c r="AM2469" t="inlineStr">
        <is>
          <t>Order Not found in 3PO</t>
        </is>
      </c>
      <c r="AN2469" t="n">
        <v>288.0</v>
      </c>
    </row>
    <row r="2470">
      <c r="A2470" s="1" t="n">
        <v>45232.0</v>
      </c>
      <c r="B2470" s="2" t="n">
        <v>45232.66935185185</v>
      </c>
      <c r="C2470" t="inlineStr">
        <is>
          <t>3140115004061978</t>
        </is>
      </c>
      <c r="D2470" t="inlineStr">
        <is>
          <t>POS0004</t>
        </is>
      </c>
      <c r="E2470" t="inlineStr">
        <is>
          <t>52</t>
        </is>
      </c>
      <c r="F2470" t="inlineStr">
        <is>
          <t>0115</t>
        </is>
      </c>
      <c r="G2470" t="inlineStr">
        <is>
          <t>5310755062</t>
        </is>
      </c>
      <c r="H2470" t="n">
        <v>284.0</v>
      </c>
      <c r="AL2470" t="inlineStr">
        <is>
          <t>unreconciled</t>
        </is>
      </c>
      <c r="AM2470" t="inlineStr">
        <is>
          <t>Order Not found in 3PO</t>
        </is>
      </c>
      <c r="AN2470" t="n">
        <v>284.0</v>
      </c>
    </row>
    <row r="2471">
      <c r="A2471" s="1" t="n">
        <v>45233.0</v>
      </c>
      <c r="B2471" s="2" t="n">
        <v>45233.56618055556</v>
      </c>
      <c r="C2471" t="inlineStr">
        <is>
          <t>3140115004062159</t>
        </is>
      </c>
      <c r="D2471" t="inlineStr">
        <is>
          <t>POS0004</t>
        </is>
      </c>
      <c r="E2471" t="inlineStr">
        <is>
          <t>36</t>
        </is>
      </c>
      <c r="F2471" t="inlineStr">
        <is>
          <t>0115</t>
        </is>
      </c>
      <c r="G2471" t="inlineStr">
        <is>
          <t>5310768892</t>
        </is>
      </c>
      <c r="H2471" t="n">
        <v>216.0</v>
      </c>
      <c r="AL2471" t="inlineStr">
        <is>
          <t>unreconciled</t>
        </is>
      </c>
      <c r="AM2471" t="inlineStr">
        <is>
          <t>Order Not found in 3PO</t>
        </is>
      </c>
      <c r="AN2471" t="n">
        <v>216.0</v>
      </c>
    </row>
    <row r="2472">
      <c r="A2472" s="1" t="n">
        <v>45232.0</v>
      </c>
      <c r="B2472" s="2" t="n">
        <v>45232.83642361111</v>
      </c>
      <c r="C2472" t="inlineStr">
        <is>
          <t>3140115004062050</t>
        </is>
      </c>
      <c r="D2472" t="inlineStr">
        <is>
          <t>POS0004</t>
        </is>
      </c>
      <c r="E2472" t="inlineStr">
        <is>
          <t>12</t>
        </is>
      </c>
      <c r="F2472" t="inlineStr">
        <is>
          <t>0115</t>
        </is>
      </c>
      <c r="G2472" t="inlineStr">
        <is>
          <t>5310800608</t>
        </is>
      </c>
      <c r="H2472" t="n">
        <v>600.0</v>
      </c>
      <c r="AL2472" t="inlineStr">
        <is>
          <t>unreconciled</t>
        </is>
      </c>
      <c r="AM2472" t="inlineStr">
        <is>
          <t>Order Not found in 3PO</t>
        </is>
      </c>
      <c r="AN2472" t="n">
        <v>600.0</v>
      </c>
    </row>
    <row r="2473">
      <c r="A2473" s="1" t="n">
        <v>45234.0</v>
      </c>
      <c r="B2473" s="2" t="n">
        <v>45234.87621527778</v>
      </c>
      <c r="C2473" t="inlineStr">
        <is>
          <t>3140115004062528</t>
        </is>
      </c>
      <c r="D2473" t="inlineStr">
        <is>
          <t>POS0004</t>
        </is>
      </c>
      <c r="E2473" t="inlineStr">
        <is>
          <t>99</t>
        </is>
      </c>
      <c r="F2473" t="inlineStr">
        <is>
          <t>0115</t>
        </is>
      </c>
      <c r="G2473" t="inlineStr">
        <is>
          <t>5310830374</t>
        </is>
      </c>
      <c r="H2473" t="n">
        <v>436.0</v>
      </c>
      <c r="AL2473" t="inlineStr">
        <is>
          <t>unreconciled</t>
        </is>
      </c>
      <c r="AM2473" t="inlineStr">
        <is>
          <t>Order Not found in 3PO</t>
        </is>
      </c>
      <c r="AN2473" t="n">
        <v>436.0</v>
      </c>
    </row>
    <row r="2474">
      <c r="A2474" s="1" t="n">
        <v>45233.0</v>
      </c>
      <c r="B2474" s="2" t="n">
        <v>45233.91096064815</v>
      </c>
      <c r="C2474" t="inlineStr">
        <is>
          <t>3140115004062286</t>
        </is>
      </c>
      <c r="D2474" t="inlineStr">
        <is>
          <t>POS0004</t>
        </is>
      </c>
      <c r="E2474" t="inlineStr">
        <is>
          <t>96</t>
        </is>
      </c>
      <c r="F2474" t="inlineStr">
        <is>
          <t>0115</t>
        </is>
      </c>
      <c r="G2474" t="inlineStr">
        <is>
          <t>5310873704</t>
        </is>
      </c>
      <c r="H2474" t="n">
        <v>529.0</v>
      </c>
      <c r="AL2474" t="inlineStr">
        <is>
          <t>unreconciled</t>
        </is>
      </c>
      <c r="AM2474" t="inlineStr">
        <is>
          <t>Order Not found in 3PO</t>
        </is>
      </c>
      <c r="AN2474" t="n">
        <v>529.0</v>
      </c>
    </row>
    <row r="2475">
      <c r="A2475" s="1" t="n">
        <v>45232.0</v>
      </c>
      <c r="B2475" s="2" t="n">
        <v>45232.76248842593</v>
      </c>
      <c r="C2475" t="inlineStr">
        <is>
          <t>3140115004062014</t>
        </is>
      </c>
      <c r="D2475" t="inlineStr">
        <is>
          <t>POS0004</t>
        </is>
      </c>
      <c r="E2475" t="inlineStr">
        <is>
          <t>25</t>
        </is>
      </c>
      <c r="F2475" t="inlineStr">
        <is>
          <t>0115</t>
        </is>
      </c>
      <c r="G2475" t="inlineStr">
        <is>
          <t>5310885128</t>
        </is>
      </c>
      <c r="H2475" t="n">
        <v>149.0</v>
      </c>
      <c r="AL2475" t="inlineStr">
        <is>
          <t>unreconciled</t>
        </is>
      </c>
      <c r="AM2475" t="inlineStr">
        <is>
          <t>Order Not found in 3PO</t>
        </is>
      </c>
      <c r="AN2475" t="n">
        <v>149.0</v>
      </c>
    </row>
    <row r="2476">
      <c r="A2476" s="1" t="n">
        <v>45233.0</v>
      </c>
      <c r="B2476" s="2" t="n">
        <v>45233.93732638889</v>
      </c>
      <c r="C2476" t="inlineStr">
        <is>
          <t>3140115004062294</t>
        </is>
      </c>
      <c r="D2476" t="inlineStr">
        <is>
          <t>POS0004</t>
        </is>
      </c>
      <c r="E2476" t="inlineStr">
        <is>
          <t>12</t>
        </is>
      </c>
      <c r="F2476" t="inlineStr">
        <is>
          <t>0115</t>
        </is>
      </c>
      <c r="G2476" t="inlineStr">
        <is>
          <t>5310974265</t>
        </is>
      </c>
      <c r="H2476" t="n">
        <v>363.0</v>
      </c>
      <c r="AL2476" t="inlineStr">
        <is>
          <t>unreconciled</t>
        </is>
      </c>
      <c r="AM2476" t="inlineStr">
        <is>
          <t>Order Not found in 3PO</t>
        </is>
      </c>
      <c r="AN2476" t="n">
        <v>363.0</v>
      </c>
    </row>
    <row r="2477">
      <c r="A2477" s="1" t="n">
        <v>45232.0</v>
      </c>
      <c r="B2477" s="2" t="n">
        <v>45232.871412037035</v>
      </c>
      <c r="C2477" t="inlineStr">
        <is>
          <t>3140115004062070</t>
        </is>
      </c>
      <c r="D2477" t="inlineStr">
        <is>
          <t>POS0004</t>
        </is>
      </c>
      <c r="E2477" t="inlineStr">
        <is>
          <t>62</t>
        </is>
      </c>
      <c r="F2477" t="inlineStr">
        <is>
          <t>0115</t>
        </is>
      </c>
      <c r="G2477" t="inlineStr">
        <is>
          <t>5310999518</t>
        </is>
      </c>
      <c r="H2477" t="n">
        <v>293.0</v>
      </c>
      <c r="AL2477" t="inlineStr">
        <is>
          <t>unreconciled</t>
        </is>
      </c>
      <c r="AM2477" t="inlineStr">
        <is>
          <t>Order Not found in 3PO</t>
        </is>
      </c>
      <c r="AN2477" t="n">
        <v>293.0</v>
      </c>
    </row>
    <row r="2478">
      <c r="A2478" s="1" t="n">
        <v>45232.0</v>
      </c>
      <c r="B2478" s="2" t="n">
        <v>45232.810578703706</v>
      </c>
      <c r="C2478" t="inlineStr">
        <is>
          <t>3140115004062035</t>
        </is>
      </c>
      <c r="D2478" t="inlineStr">
        <is>
          <t>POS0004</t>
        </is>
      </c>
      <c r="E2478" t="inlineStr">
        <is>
          <t>76</t>
        </is>
      </c>
      <c r="F2478" t="inlineStr">
        <is>
          <t>0115</t>
        </is>
      </c>
      <c r="G2478" t="inlineStr">
        <is>
          <t>5311002050</t>
        </is>
      </c>
      <c r="H2478" t="n">
        <v>235.0</v>
      </c>
      <c r="AL2478" t="inlineStr">
        <is>
          <t>unreconciled</t>
        </is>
      </c>
      <c r="AM2478" t="inlineStr">
        <is>
          <t>Order Not found in 3PO</t>
        </is>
      </c>
      <c r="AN2478" t="n">
        <v>235.0</v>
      </c>
    </row>
    <row r="2479">
      <c r="A2479" s="1" t="n">
        <v>45232.0</v>
      </c>
      <c r="B2479" s="2" t="n">
        <v>45232.96199074074</v>
      </c>
      <c r="C2479" t="inlineStr">
        <is>
          <t>3140115004062125</t>
        </is>
      </c>
      <c r="D2479" t="inlineStr">
        <is>
          <t>POS0004</t>
        </is>
      </c>
      <c r="E2479" t="inlineStr">
        <is>
          <t>54</t>
        </is>
      </c>
      <c r="F2479" t="inlineStr">
        <is>
          <t>0115</t>
        </is>
      </c>
      <c r="G2479" t="inlineStr">
        <is>
          <t>5311010864</t>
        </is>
      </c>
      <c r="H2479" t="n">
        <v>492.0</v>
      </c>
      <c r="AL2479" t="inlineStr">
        <is>
          <t>unreconciled</t>
        </is>
      </c>
      <c r="AM2479" t="inlineStr">
        <is>
          <t>Order Not found in 3PO</t>
        </is>
      </c>
      <c r="AN2479" t="n">
        <v>492.0</v>
      </c>
    </row>
    <row r="2480">
      <c r="A2480" s="1" t="n">
        <v>45233.0</v>
      </c>
      <c r="B2480" s="2" t="n">
        <v>45233.82231481482</v>
      </c>
      <c r="C2480" t="inlineStr">
        <is>
          <t>3140115004062243</t>
        </is>
      </c>
      <c r="D2480" t="inlineStr">
        <is>
          <t>POS0004</t>
        </is>
      </c>
      <c r="E2480" t="inlineStr">
        <is>
          <t>82</t>
        </is>
      </c>
      <c r="F2480" t="inlineStr">
        <is>
          <t>0115</t>
        </is>
      </c>
      <c r="G2480" t="inlineStr">
        <is>
          <t>5311093598</t>
        </is>
      </c>
      <c r="H2480" t="n">
        <v>458.0</v>
      </c>
      <c r="AL2480" t="inlineStr">
        <is>
          <t>unreconciled</t>
        </is>
      </c>
      <c r="AM2480" t="inlineStr">
        <is>
          <t>Order Not found in 3PO</t>
        </is>
      </c>
      <c r="AN2480" t="n">
        <v>458.0</v>
      </c>
    </row>
    <row r="2481">
      <c r="A2481" s="1" t="n">
        <v>45232.0</v>
      </c>
      <c r="B2481" s="2" t="n">
        <v>45232.887870370374</v>
      </c>
      <c r="C2481" t="inlineStr">
        <is>
          <t>3140115004062080</t>
        </is>
      </c>
      <c r="D2481" t="inlineStr">
        <is>
          <t>POS0004</t>
        </is>
      </c>
      <c r="E2481" t="inlineStr">
        <is>
          <t>85</t>
        </is>
      </c>
      <c r="F2481" t="inlineStr">
        <is>
          <t>0115</t>
        </is>
      </c>
      <c r="G2481" t="inlineStr">
        <is>
          <t>5311117076</t>
        </is>
      </c>
      <c r="H2481" t="n">
        <v>186.0</v>
      </c>
      <c r="AL2481" t="inlineStr">
        <is>
          <t>unreconciled</t>
        </is>
      </c>
      <c r="AM2481" t="inlineStr">
        <is>
          <t>Order Not found in 3PO</t>
        </is>
      </c>
      <c r="AN2481" t="n">
        <v>186.0</v>
      </c>
    </row>
    <row r="2482">
      <c r="A2482" s="1" t="n">
        <v>45232.0</v>
      </c>
      <c r="B2482" s="2" t="n">
        <v>45232.85025462963</v>
      </c>
      <c r="C2482" t="inlineStr">
        <is>
          <t>3140115004062059</t>
        </is>
      </c>
      <c r="D2482" t="inlineStr">
        <is>
          <t>POS0004</t>
        </is>
      </c>
      <c r="E2482" t="inlineStr">
        <is>
          <t>31</t>
        </is>
      </c>
      <c r="F2482" t="inlineStr">
        <is>
          <t>0115</t>
        </is>
      </c>
      <c r="G2482" t="inlineStr">
        <is>
          <t>5311123325</t>
        </is>
      </c>
      <c r="H2482" t="n">
        <v>396.0</v>
      </c>
      <c r="AL2482" t="inlineStr">
        <is>
          <t>unreconciled</t>
        </is>
      </c>
      <c r="AM2482" t="inlineStr">
        <is>
          <t>Order Not found in 3PO</t>
        </is>
      </c>
      <c r="AN2482" t="n">
        <v>396.0</v>
      </c>
    </row>
    <row r="2483">
      <c r="A2483" s="1" t="n">
        <v>45232.0</v>
      </c>
      <c r="B2483" s="2" t="n">
        <v>45232.81450231482</v>
      </c>
      <c r="C2483" t="inlineStr">
        <is>
          <t>3140115004062039</t>
        </is>
      </c>
      <c r="D2483" t="inlineStr">
        <is>
          <t>POS0004</t>
        </is>
      </c>
      <c r="E2483" t="inlineStr">
        <is>
          <t>82</t>
        </is>
      </c>
      <c r="F2483" t="inlineStr">
        <is>
          <t>0115</t>
        </is>
      </c>
      <c r="G2483" t="inlineStr">
        <is>
          <t>5311133962</t>
        </is>
      </c>
      <c r="H2483" t="n">
        <v>285.0</v>
      </c>
      <c r="AL2483" t="inlineStr">
        <is>
          <t>unreconciled</t>
        </is>
      </c>
      <c r="AM2483" t="inlineStr">
        <is>
          <t>Order Not found in 3PO</t>
        </is>
      </c>
      <c r="AN2483" t="n">
        <v>285.0</v>
      </c>
    </row>
    <row r="2484">
      <c r="A2484" s="1" t="n">
        <v>45232.0</v>
      </c>
      <c r="B2484" s="2" t="n">
        <v>45232.82538194444</v>
      </c>
      <c r="C2484" t="inlineStr">
        <is>
          <t>3140115004062043</t>
        </is>
      </c>
      <c r="D2484" t="inlineStr">
        <is>
          <t>POS0004</t>
        </is>
      </c>
      <c r="E2484" t="inlineStr">
        <is>
          <t>94</t>
        </is>
      </c>
      <c r="F2484" t="inlineStr">
        <is>
          <t>0115</t>
        </is>
      </c>
      <c r="G2484" t="inlineStr">
        <is>
          <t>5311136173</t>
        </is>
      </c>
      <c r="H2484" t="n">
        <v>256.0</v>
      </c>
      <c r="AL2484" t="inlineStr">
        <is>
          <t>unreconciled</t>
        </is>
      </c>
      <c r="AM2484" t="inlineStr">
        <is>
          <t>Order Not found in 3PO</t>
        </is>
      </c>
      <c r="AN2484" t="n">
        <v>256.0</v>
      </c>
    </row>
    <row r="2485">
      <c r="A2485" s="1" t="n">
        <v>45232.0</v>
      </c>
      <c r="B2485" s="2" t="n">
        <v>45232.91826388889</v>
      </c>
      <c r="C2485" t="inlineStr">
        <is>
          <t>3140115004062096</t>
        </is>
      </c>
      <c r="D2485" t="inlineStr">
        <is>
          <t>POS0004</t>
        </is>
      </c>
      <c r="E2485" t="inlineStr">
        <is>
          <t>16</t>
        </is>
      </c>
      <c r="F2485" t="inlineStr">
        <is>
          <t>0115</t>
        </is>
      </c>
      <c r="G2485" t="inlineStr">
        <is>
          <t>5311181434</t>
        </is>
      </c>
      <c r="H2485" t="n">
        <v>390.0</v>
      </c>
      <c r="AL2485" t="inlineStr">
        <is>
          <t>unreconciled</t>
        </is>
      </c>
      <c r="AM2485" t="inlineStr">
        <is>
          <t>Order Not found in 3PO</t>
        </is>
      </c>
      <c r="AN2485" t="n">
        <v>390.0</v>
      </c>
    </row>
    <row r="2486">
      <c r="A2486" s="1" t="n">
        <v>45233.0</v>
      </c>
      <c r="B2486" s="2" t="n">
        <v>45233.86481481481</v>
      </c>
      <c r="C2486" t="inlineStr">
        <is>
          <t>3140115004062262</t>
        </is>
      </c>
      <c r="D2486" t="inlineStr">
        <is>
          <t>POS0004</t>
        </is>
      </c>
      <c r="E2486" t="inlineStr">
        <is>
          <t>37</t>
        </is>
      </c>
      <c r="F2486" t="inlineStr">
        <is>
          <t>0115</t>
        </is>
      </c>
      <c r="G2486" t="inlineStr">
        <is>
          <t>5311192762</t>
        </is>
      </c>
      <c r="H2486" t="n">
        <v>402.0</v>
      </c>
      <c r="AL2486" t="inlineStr">
        <is>
          <t>unreconciled</t>
        </is>
      </c>
      <c r="AM2486" t="inlineStr">
        <is>
          <t>Order Not found in 3PO</t>
        </is>
      </c>
      <c r="AN2486" t="n">
        <v>402.0</v>
      </c>
    </row>
    <row r="2487">
      <c r="A2487" s="1" t="n">
        <v>45233.0</v>
      </c>
      <c r="B2487" s="2" t="n">
        <v>45233.80664351852</v>
      </c>
      <c r="C2487" t="inlineStr">
        <is>
          <t>3140115004062233</t>
        </is>
      </c>
      <c r="D2487" t="inlineStr">
        <is>
          <t>POS0004</t>
        </is>
      </c>
      <c r="E2487" t="inlineStr">
        <is>
          <t>54</t>
        </is>
      </c>
      <c r="F2487" t="inlineStr">
        <is>
          <t>0115</t>
        </is>
      </c>
      <c r="G2487" t="inlineStr">
        <is>
          <t>5311194109</t>
        </is>
      </c>
      <c r="H2487" t="n">
        <v>280.0</v>
      </c>
      <c r="AL2487" t="inlineStr">
        <is>
          <t>unreconciled</t>
        </is>
      </c>
      <c r="AM2487" t="inlineStr">
        <is>
          <t>Order Not found in 3PO</t>
        </is>
      </c>
      <c r="AN2487" t="n">
        <v>280.0</v>
      </c>
    </row>
    <row r="2488">
      <c r="A2488" s="1" t="n">
        <v>45233.0</v>
      </c>
      <c r="B2488" s="2" t="n">
        <v>45233.621724537035</v>
      </c>
      <c r="C2488" t="inlineStr">
        <is>
          <t>3140115004062183</t>
        </is>
      </c>
      <c r="D2488" t="inlineStr">
        <is>
          <t>POS0004</t>
        </is>
      </c>
      <c r="E2488" t="inlineStr">
        <is>
          <t>88</t>
        </is>
      </c>
      <c r="F2488" t="inlineStr">
        <is>
          <t>0115</t>
        </is>
      </c>
      <c r="G2488" t="inlineStr">
        <is>
          <t>5311332969</t>
        </is>
      </c>
      <c r="H2488" t="n">
        <v>674.0</v>
      </c>
      <c r="AL2488" t="inlineStr">
        <is>
          <t>unreconciled</t>
        </is>
      </c>
      <c r="AM2488" t="inlineStr">
        <is>
          <t>Order Not found in 3PO</t>
        </is>
      </c>
      <c r="AN2488" t="n">
        <v>674.0</v>
      </c>
    </row>
    <row r="2489">
      <c r="A2489" s="1" t="n">
        <v>45234.0</v>
      </c>
      <c r="B2489" s="2" t="n">
        <v>45234.835335648146</v>
      </c>
      <c r="C2489" t="inlineStr">
        <is>
          <t>3140115004062491</t>
        </is>
      </c>
      <c r="D2489" t="inlineStr">
        <is>
          <t>POS0004</t>
        </is>
      </c>
      <c r="E2489" t="inlineStr">
        <is>
          <t>32</t>
        </is>
      </c>
      <c r="F2489" t="inlineStr">
        <is>
          <t>0115</t>
        </is>
      </c>
      <c r="G2489" t="inlineStr">
        <is>
          <t>5311352207</t>
        </is>
      </c>
      <c r="H2489" t="n">
        <v>159.0</v>
      </c>
      <c r="AL2489" t="inlineStr">
        <is>
          <t>unreconciled</t>
        </is>
      </c>
      <c r="AM2489" t="inlineStr">
        <is>
          <t>Order Not found in 3PO</t>
        </is>
      </c>
      <c r="AN2489" t="n">
        <v>159.0</v>
      </c>
    </row>
    <row r="2490">
      <c r="A2490" s="1" t="n">
        <v>45232.0</v>
      </c>
      <c r="B2490" s="2" t="n">
        <v>45232.8278587963</v>
      </c>
      <c r="C2490" t="inlineStr">
        <is>
          <t>3140115004062046</t>
        </is>
      </c>
      <c r="D2490" t="inlineStr">
        <is>
          <t>POS0004</t>
        </is>
      </c>
      <c r="E2490" t="inlineStr">
        <is>
          <t>01</t>
        </is>
      </c>
      <c r="F2490" t="inlineStr">
        <is>
          <t>0115</t>
        </is>
      </c>
      <c r="G2490" t="inlineStr">
        <is>
          <t>5311352743</t>
        </is>
      </c>
      <c r="H2490" t="n">
        <v>1397.0</v>
      </c>
      <c r="AL2490" t="inlineStr">
        <is>
          <t>unreconciled</t>
        </is>
      </c>
      <c r="AM2490" t="inlineStr">
        <is>
          <t>Order Not found in 3PO</t>
        </is>
      </c>
      <c r="AN2490" t="n">
        <v>1397.0</v>
      </c>
    </row>
    <row r="2491">
      <c r="A2491" s="1" t="n">
        <v>45233.0</v>
      </c>
      <c r="B2491" s="2" t="n">
        <v>45233.74134259259</v>
      </c>
      <c r="C2491" t="inlineStr">
        <is>
          <t>3140115004062212</t>
        </is>
      </c>
      <c r="D2491" t="inlineStr">
        <is>
          <t>POS0004</t>
        </is>
      </c>
      <c r="E2491" t="inlineStr">
        <is>
          <t>84</t>
        </is>
      </c>
      <c r="F2491" t="inlineStr">
        <is>
          <t>0115</t>
        </is>
      </c>
      <c r="G2491" t="inlineStr">
        <is>
          <t>5311367943</t>
        </is>
      </c>
      <c r="H2491" t="n">
        <v>968.0</v>
      </c>
      <c r="AL2491" t="inlineStr">
        <is>
          <t>unreconciled</t>
        </is>
      </c>
      <c r="AM2491" t="inlineStr">
        <is>
          <t>Order Not found in 3PO</t>
        </is>
      </c>
      <c r="AN2491" t="n">
        <v>968.0</v>
      </c>
    </row>
    <row r="2492">
      <c r="A2492" s="1" t="n">
        <v>45233.0</v>
      </c>
      <c r="B2492" s="2" t="n">
        <v>45233.55806712963</v>
      </c>
      <c r="C2492" t="inlineStr">
        <is>
          <t>3140115004062158</t>
        </is>
      </c>
      <c r="D2492" t="inlineStr">
        <is>
          <t>POS0004</t>
        </is>
      </c>
      <c r="E2492" t="inlineStr">
        <is>
          <t>33</t>
        </is>
      </c>
      <c r="F2492" t="inlineStr">
        <is>
          <t>0115</t>
        </is>
      </c>
      <c r="G2492" t="inlineStr">
        <is>
          <t>5311476214</t>
        </is>
      </c>
      <c r="H2492" t="n">
        <v>280.0</v>
      </c>
      <c r="AL2492" t="inlineStr">
        <is>
          <t>unreconciled</t>
        </is>
      </c>
      <c r="AM2492" t="inlineStr">
        <is>
          <t>Order Not found in 3PO</t>
        </is>
      </c>
      <c r="AN2492" t="n">
        <v>280.0</v>
      </c>
    </row>
    <row r="2493">
      <c r="A2493" s="1" t="n">
        <v>45234.0</v>
      </c>
      <c r="B2493" s="2" t="n">
        <v>45234.76318287037</v>
      </c>
      <c r="C2493" t="inlineStr">
        <is>
          <t>3140115004062446</t>
        </is>
      </c>
      <c r="D2493" t="inlineStr">
        <is>
          <t>POS0004</t>
        </is>
      </c>
      <c r="E2493" t="inlineStr">
        <is>
          <t>13</t>
        </is>
      </c>
      <c r="F2493" t="inlineStr">
        <is>
          <t>0115</t>
        </is>
      </c>
      <c r="G2493" t="inlineStr">
        <is>
          <t>5311513393</t>
        </is>
      </c>
      <c r="H2493" t="n">
        <v>200.0</v>
      </c>
      <c r="AL2493" t="inlineStr">
        <is>
          <t>unreconciled</t>
        </is>
      </c>
      <c r="AM2493" t="inlineStr">
        <is>
          <t>Order Not found in 3PO</t>
        </is>
      </c>
      <c r="AN2493" t="n">
        <v>200.0</v>
      </c>
    </row>
    <row r="2494">
      <c r="A2494" s="1" t="n">
        <v>45232.0</v>
      </c>
      <c r="B2494" s="2" t="n">
        <v>45232.933703703704</v>
      </c>
      <c r="C2494" t="inlineStr">
        <is>
          <t>3140115004062104</t>
        </is>
      </c>
      <c r="D2494" t="inlineStr">
        <is>
          <t>POS0004</t>
        </is>
      </c>
      <c r="E2494" t="inlineStr">
        <is>
          <t>26</t>
        </is>
      </c>
      <c r="F2494" t="inlineStr">
        <is>
          <t>0115</t>
        </is>
      </c>
      <c r="G2494" t="inlineStr">
        <is>
          <t>5311521984</t>
        </is>
      </c>
      <c r="H2494" t="n">
        <v>311.0</v>
      </c>
      <c r="AL2494" t="inlineStr">
        <is>
          <t>unreconciled</t>
        </is>
      </c>
      <c r="AM2494" t="inlineStr">
        <is>
          <t>Order Not found in 3PO</t>
        </is>
      </c>
      <c r="AN2494" t="n">
        <v>311.0</v>
      </c>
    </row>
    <row r="2495">
      <c r="A2495" s="1" t="n">
        <v>45232.0</v>
      </c>
      <c r="B2495" s="2" t="n">
        <v>45232.927395833336</v>
      </c>
      <c r="C2495" t="inlineStr">
        <is>
          <t>3140115004062101</t>
        </is>
      </c>
      <c r="D2495" t="inlineStr">
        <is>
          <t>POS0004</t>
        </is>
      </c>
      <c r="E2495" t="inlineStr">
        <is>
          <t>22</t>
        </is>
      </c>
      <c r="F2495" t="inlineStr">
        <is>
          <t>0115</t>
        </is>
      </c>
      <c r="G2495" t="inlineStr">
        <is>
          <t>5311534153</t>
        </is>
      </c>
      <c r="H2495" t="n">
        <v>414.0</v>
      </c>
      <c r="AL2495" t="inlineStr">
        <is>
          <t>unreconciled</t>
        </is>
      </c>
      <c r="AM2495" t="inlineStr">
        <is>
          <t>Order Not found in 3PO</t>
        </is>
      </c>
      <c r="AN2495" t="n">
        <v>414.0</v>
      </c>
    </row>
    <row r="2496">
      <c r="A2496" s="1" t="n">
        <v>45233.0</v>
      </c>
      <c r="B2496" s="2" t="n">
        <v>45233.64125</v>
      </c>
      <c r="C2496" t="inlineStr">
        <is>
          <t>3140115004062191</t>
        </is>
      </c>
      <c r="D2496" t="inlineStr">
        <is>
          <t>POS0004</t>
        </is>
      </c>
      <c r="E2496" t="inlineStr">
        <is>
          <t>00</t>
        </is>
      </c>
      <c r="F2496" t="inlineStr">
        <is>
          <t>0115</t>
        </is>
      </c>
      <c r="G2496" t="inlineStr">
        <is>
          <t>5311564475</t>
        </is>
      </c>
      <c r="H2496" t="n">
        <v>189.0</v>
      </c>
      <c r="AL2496" t="inlineStr">
        <is>
          <t>unreconciled</t>
        </is>
      </c>
      <c r="AM2496" t="inlineStr">
        <is>
          <t>Order Not found in 3PO</t>
        </is>
      </c>
      <c r="AN2496" t="n">
        <v>189.0</v>
      </c>
    </row>
    <row r="2497">
      <c r="A2497" s="1" t="n">
        <v>45232.0</v>
      </c>
      <c r="B2497" s="2" t="n">
        <v>45232.94824074074</v>
      </c>
      <c r="C2497" t="inlineStr">
        <is>
          <t>3140115004062116</t>
        </is>
      </c>
      <c r="D2497" t="inlineStr">
        <is>
          <t>POS0004</t>
        </is>
      </c>
      <c r="E2497" t="inlineStr">
        <is>
          <t>42</t>
        </is>
      </c>
      <c r="F2497" t="inlineStr">
        <is>
          <t>0115</t>
        </is>
      </c>
      <c r="G2497" t="inlineStr">
        <is>
          <t>5311566201</t>
        </is>
      </c>
      <c r="H2497" t="n">
        <v>356.0</v>
      </c>
      <c r="AL2497" t="inlineStr">
        <is>
          <t>unreconciled</t>
        </is>
      </c>
      <c r="AM2497" t="inlineStr">
        <is>
          <t>Order Not found in 3PO</t>
        </is>
      </c>
      <c r="AN2497" t="n">
        <v>356.0</v>
      </c>
    </row>
    <row r="2498">
      <c r="A2498" s="1" t="n">
        <v>45233.0</v>
      </c>
      <c r="B2498" s="2" t="n">
        <v>45233.82082175926</v>
      </c>
      <c r="C2498" t="inlineStr">
        <is>
          <t>3140115004062241</t>
        </is>
      </c>
      <c r="D2498" t="inlineStr">
        <is>
          <t>POS0004</t>
        </is>
      </c>
      <c r="E2498" t="inlineStr">
        <is>
          <t>76</t>
        </is>
      </c>
      <c r="F2498" t="inlineStr">
        <is>
          <t>0115</t>
        </is>
      </c>
      <c r="G2498" t="inlineStr">
        <is>
          <t>5311567704</t>
        </is>
      </c>
      <c r="H2498" t="n">
        <v>637.0</v>
      </c>
      <c r="AL2498" t="inlineStr">
        <is>
          <t>unreconciled</t>
        </is>
      </c>
      <c r="AM2498" t="inlineStr">
        <is>
          <t>Order Not found in 3PO</t>
        </is>
      </c>
      <c r="AN2498" t="n">
        <v>637.0</v>
      </c>
    </row>
    <row r="2499">
      <c r="A2499" s="1" t="n">
        <v>45234.0</v>
      </c>
      <c r="B2499" s="2" t="n">
        <v>45234.983506944445</v>
      </c>
      <c r="C2499" t="inlineStr">
        <is>
          <t>3140115004062605</t>
        </is>
      </c>
      <c r="D2499" t="inlineStr">
        <is>
          <t>POS0004</t>
        </is>
      </c>
      <c r="E2499" t="inlineStr">
        <is>
          <t>22</t>
        </is>
      </c>
      <c r="F2499" t="inlineStr">
        <is>
          <t>0115</t>
        </is>
      </c>
      <c r="G2499" t="inlineStr">
        <is>
          <t>5311662962</t>
        </is>
      </c>
      <c r="H2499" t="n">
        <v>353.0</v>
      </c>
      <c r="AL2499" t="inlineStr">
        <is>
          <t>unreconciled</t>
        </is>
      </c>
      <c r="AM2499" t="inlineStr">
        <is>
          <t>Order Not found in 3PO</t>
        </is>
      </c>
      <c r="AN2499" t="n">
        <v>353.0</v>
      </c>
    </row>
    <row r="2500">
      <c r="A2500" s="1" t="n">
        <v>45233.0</v>
      </c>
      <c r="B2500" s="2" t="n">
        <v>45233.6866087963</v>
      </c>
      <c r="C2500" t="inlineStr">
        <is>
          <t>3140115004062203</t>
        </is>
      </c>
      <c r="D2500" t="inlineStr">
        <is>
          <t>POS0004</t>
        </is>
      </c>
      <c r="E2500" t="inlineStr">
        <is>
          <t>45</t>
        </is>
      </c>
      <c r="F2500" t="inlineStr">
        <is>
          <t>0115</t>
        </is>
      </c>
      <c r="G2500" t="inlineStr">
        <is>
          <t>5311681677</t>
        </is>
      </c>
      <c r="H2500" t="n">
        <v>334.0</v>
      </c>
      <c r="AL2500" t="inlineStr">
        <is>
          <t>unreconciled</t>
        </is>
      </c>
      <c r="AM2500" t="inlineStr">
        <is>
          <t>Order Not found in 3PO</t>
        </is>
      </c>
      <c r="AN2500" t="n">
        <v>334.0</v>
      </c>
    </row>
    <row r="2501">
      <c r="A2501" s="1" t="n">
        <v>45233.0</v>
      </c>
      <c r="B2501" s="2" t="n">
        <v>45233.81606481481</v>
      </c>
      <c r="C2501" t="inlineStr">
        <is>
          <t>3140115004062240</t>
        </is>
      </c>
      <c r="D2501" t="inlineStr">
        <is>
          <t>POS0004</t>
        </is>
      </c>
      <c r="E2501" t="inlineStr">
        <is>
          <t>70</t>
        </is>
      </c>
      <c r="F2501" t="inlineStr">
        <is>
          <t>0115</t>
        </is>
      </c>
      <c r="G2501" t="inlineStr">
        <is>
          <t>5311683962</t>
        </is>
      </c>
      <c r="H2501" t="n">
        <v>339.0</v>
      </c>
      <c r="AL2501" t="inlineStr">
        <is>
          <t>unreconciled</t>
        </is>
      </c>
      <c r="AM2501" t="inlineStr">
        <is>
          <t>Order Not found in 3PO</t>
        </is>
      </c>
      <c r="AN2501" t="n">
        <v>339.0</v>
      </c>
    </row>
    <row r="2502">
      <c r="A2502" s="1" t="n">
        <v>45232.0</v>
      </c>
      <c r="B2502" s="2" t="n">
        <v>45232.979895833334</v>
      </c>
      <c r="C2502" t="inlineStr">
        <is>
          <t>3140115004062136</t>
        </is>
      </c>
      <c r="D2502" t="inlineStr">
        <is>
          <t>POS0004</t>
        </is>
      </c>
      <c r="E2502" t="inlineStr">
        <is>
          <t>65</t>
        </is>
      </c>
      <c r="F2502" t="inlineStr">
        <is>
          <t>0115</t>
        </is>
      </c>
      <c r="G2502" t="inlineStr">
        <is>
          <t>5311690813</t>
        </is>
      </c>
      <c r="H2502" t="n">
        <v>348.0</v>
      </c>
      <c r="AL2502" t="inlineStr">
        <is>
          <t>unreconciled</t>
        </is>
      </c>
      <c r="AM2502" t="inlineStr">
        <is>
          <t>Order Not found in 3PO</t>
        </is>
      </c>
      <c r="AN2502" t="n">
        <v>348.0</v>
      </c>
    </row>
    <row r="2503">
      <c r="A2503" s="1" t="n">
        <v>45234.0</v>
      </c>
      <c r="B2503" s="2" t="n">
        <v>45234.785150462965</v>
      </c>
      <c r="C2503" t="inlineStr">
        <is>
          <t>3140115004062457</t>
        </is>
      </c>
      <c r="D2503" t="inlineStr">
        <is>
          <t>POS0004</t>
        </is>
      </c>
      <c r="E2503" t="inlineStr">
        <is>
          <t>41</t>
        </is>
      </c>
      <c r="F2503" t="inlineStr">
        <is>
          <t>0115</t>
        </is>
      </c>
      <c r="G2503" t="inlineStr">
        <is>
          <t>5311694619</t>
        </is>
      </c>
      <c r="H2503" t="n">
        <v>300.0</v>
      </c>
      <c r="AL2503" t="inlineStr">
        <is>
          <t>unreconciled</t>
        </is>
      </c>
      <c r="AM2503" t="inlineStr">
        <is>
          <t>Order Not found in 3PO</t>
        </is>
      </c>
      <c r="AN2503" t="n">
        <v>300.0</v>
      </c>
    </row>
    <row r="2504">
      <c r="A2504" s="1" t="n">
        <v>45232.0</v>
      </c>
      <c r="B2504" s="2" t="n">
        <v>45232.8749537037</v>
      </c>
      <c r="C2504" t="inlineStr">
        <is>
          <t>3140115004062071</t>
        </is>
      </c>
      <c r="D2504" t="inlineStr">
        <is>
          <t>POS0004</t>
        </is>
      </c>
      <c r="E2504" t="inlineStr">
        <is>
          <t>65</t>
        </is>
      </c>
      <c r="F2504" t="inlineStr">
        <is>
          <t>0115</t>
        </is>
      </c>
      <c r="G2504" t="inlineStr">
        <is>
          <t>5311696408</t>
        </is>
      </c>
      <c r="H2504" t="n">
        <v>295.0</v>
      </c>
      <c r="AL2504" t="inlineStr">
        <is>
          <t>unreconciled</t>
        </is>
      </c>
      <c r="AM2504" t="inlineStr">
        <is>
          <t>Order Not found in 3PO</t>
        </is>
      </c>
      <c r="AN2504" t="n">
        <v>295.0</v>
      </c>
    </row>
    <row r="2505">
      <c r="A2505" s="1" t="n">
        <v>45234.0</v>
      </c>
      <c r="B2505" s="2" t="n">
        <v>45234.82702546296</v>
      </c>
      <c r="C2505" t="inlineStr">
        <is>
          <t>3140115004062481</t>
        </is>
      </c>
      <c r="D2505" t="inlineStr">
        <is>
          <t>POS0004</t>
        </is>
      </c>
      <c r="E2505" t="inlineStr">
        <is>
          <t>17</t>
        </is>
      </c>
      <c r="F2505" t="inlineStr">
        <is>
          <t>0115</t>
        </is>
      </c>
      <c r="G2505" t="inlineStr">
        <is>
          <t>5311720079</t>
        </is>
      </c>
      <c r="H2505" t="n">
        <v>445.0</v>
      </c>
      <c r="AL2505" t="inlineStr">
        <is>
          <t>unreconciled</t>
        </is>
      </c>
      <c r="AM2505" t="inlineStr">
        <is>
          <t>Order Not found in 3PO</t>
        </is>
      </c>
      <c r="AN2505" t="n">
        <v>445.0</v>
      </c>
    </row>
    <row r="2506">
      <c r="A2506" s="1" t="n">
        <v>45232.0</v>
      </c>
      <c r="B2506" s="2" t="n">
        <v>45232.96748842593</v>
      </c>
      <c r="C2506" t="inlineStr">
        <is>
          <t>3140115004062129</t>
        </is>
      </c>
      <c r="D2506" t="inlineStr">
        <is>
          <t>POS0004</t>
        </is>
      </c>
      <c r="E2506" t="inlineStr">
        <is>
          <t>58</t>
        </is>
      </c>
      <c r="F2506" t="inlineStr">
        <is>
          <t>0115</t>
        </is>
      </c>
      <c r="G2506" t="inlineStr">
        <is>
          <t>5311734619</t>
        </is>
      </c>
      <c r="H2506" t="n">
        <v>588.0</v>
      </c>
      <c r="AL2506" t="inlineStr">
        <is>
          <t>unreconciled</t>
        </is>
      </c>
      <c r="AM2506" t="inlineStr">
        <is>
          <t>Order Not found in 3PO</t>
        </is>
      </c>
      <c r="AN2506" t="n">
        <v>588.0</v>
      </c>
    </row>
    <row r="2507">
      <c r="A2507" s="1" t="n">
        <v>45233.0</v>
      </c>
      <c r="B2507" s="2" t="n">
        <v>45233.79804398148</v>
      </c>
      <c r="C2507" t="inlineStr">
        <is>
          <t>3140115004062232</t>
        </is>
      </c>
      <c r="D2507" t="inlineStr">
        <is>
          <t>POS0004</t>
        </is>
      </c>
      <c r="E2507" t="inlineStr">
        <is>
          <t>45</t>
        </is>
      </c>
      <c r="F2507" t="inlineStr">
        <is>
          <t>0115</t>
        </is>
      </c>
      <c r="G2507" t="inlineStr">
        <is>
          <t>5311819629</t>
        </is>
      </c>
      <c r="H2507" t="n">
        <v>370.0</v>
      </c>
      <c r="AL2507" t="inlineStr">
        <is>
          <t>unreconciled</t>
        </is>
      </c>
      <c r="AM2507" t="inlineStr">
        <is>
          <t>Order Not found in 3PO</t>
        </is>
      </c>
      <c r="AN2507" t="n">
        <v>370.0</v>
      </c>
    </row>
    <row r="2508">
      <c r="A2508" s="1" t="n">
        <v>45234.0</v>
      </c>
      <c r="B2508" s="2" t="n">
        <v>45234.81748842593</v>
      </c>
      <c r="C2508" t="inlineStr">
        <is>
          <t>3140115004062474</t>
        </is>
      </c>
      <c r="D2508" t="inlineStr">
        <is>
          <t>POS0004</t>
        </is>
      </c>
      <c r="E2508" t="inlineStr">
        <is>
          <t>99</t>
        </is>
      </c>
      <c r="F2508" t="inlineStr">
        <is>
          <t>0115</t>
        </is>
      </c>
      <c r="G2508" t="inlineStr">
        <is>
          <t>5311834742</t>
        </is>
      </c>
      <c r="H2508" t="n">
        <v>348.0</v>
      </c>
      <c r="AL2508" t="inlineStr">
        <is>
          <t>unreconciled</t>
        </is>
      </c>
      <c r="AM2508" t="inlineStr">
        <is>
          <t>Order Not found in 3PO</t>
        </is>
      </c>
      <c r="AN2508" t="n">
        <v>348.0</v>
      </c>
    </row>
    <row r="2509">
      <c r="A2509" s="1" t="n">
        <v>45234.0</v>
      </c>
      <c r="B2509" s="2" t="n">
        <v>45234.83886574074</v>
      </c>
      <c r="C2509" t="inlineStr">
        <is>
          <t>3140115004062493</t>
        </is>
      </c>
      <c r="D2509" t="inlineStr">
        <is>
          <t>POS0004</t>
        </is>
      </c>
      <c r="E2509" t="inlineStr">
        <is>
          <t>36</t>
        </is>
      </c>
      <c r="F2509" t="inlineStr">
        <is>
          <t>0115</t>
        </is>
      </c>
      <c r="G2509" t="inlineStr">
        <is>
          <t>5311853551</t>
        </is>
      </c>
      <c r="H2509" t="n">
        <v>255.0</v>
      </c>
      <c r="AL2509" t="inlineStr">
        <is>
          <t>unreconciled</t>
        </is>
      </c>
      <c r="AM2509" t="inlineStr">
        <is>
          <t>Order Not found in 3PO</t>
        </is>
      </c>
      <c r="AN2509" t="n">
        <v>255.0</v>
      </c>
    </row>
    <row r="2510">
      <c r="A2510" s="1" t="n">
        <v>45234.0</v>
      </c>
      <c r="B2510" s="2" t="n">
        <v>45234.84988425926</v>
      </c>
      <c r="C2510" t="inlineStr">
        <is>
          <t>3140115004062508</t>
        </is>
      </c>
      <c r="D2510" t="inlineStr">
        <is>
          <t>POS0004</t>
        </is>
      </c>
      <c r="E2510" t="inlineStr">
        <is>
          <t>56</t>
        </is>
      </c>
      <c r="F2510" t="inlineStr">
        <is>
          <t>0115</t>
        </is>
      </c>
      <c r="G2510" t="inlineStr">
        <is>
          <t>5311904416</t>
        </is>
      </c>
      <c r="H2510" t="n">
        <v>698.0</v>
      </c>
      <c r="AL2510" t="inlineStr">
        <is>
          <t>unreconciled</t>
        </is>
      </c>
      <c r="AM2510" t="inlineStr">
        <is>
          <t>Order Not found in 3PO</t>
        </is>
      </c>
      <c r="AN2510" t="n">
        <v>698.0</v>
      </c>
    </row>
    <row r="2511">
      <c r="A2511" s="1" t="n">
        <v>45233.0</v>
      </c>
      <c r="B2511" s="2" t="n">
        <v>45233.83846064815</v>
      </c>
      <c r="C2511" t="inlineStr">
        <is>
          <t>3140115004062248</t>
        </is>
      </c>
      <c r="D2511" t="inlineStr">
        <is>
          <t>POS0004</t>
        </is>
      </c>
      <c r="E2511" t="inlineStr">
        <is>
          <t>00</t>
        </is>
      </c>
      <c r="F2511" t="inlineStr">
        <is>
          <t>0115</t>
        </is>
      </c>
      <c r="G2511" t="inlineStr">
        <is>
          <t>5311910398</t>
        </is>
      </c>
      <c r="H2511" t="n">
        <v>267.0</v>
      </c>
      <c r="AL2511" t="inlineStr">
        <is>
          <t>unreconciled</t>
        </is>
      </c>
      <c r="AM2511" t="inlineStr">
        <is>
          <t>Order Not found in 3PO</t>
        </is>
      </c>
      <c r="AN2511" t="n">
        <v>267.0</v>
      </c>
    </row>
    <row r="2512">
      <c r="A2512" s="1" t="n">
        <v>45234.0</v>
      </c>
      <c r="B2512" s="2" t="n">
        <v>45234.790451388886</v>
      </c>
      <c r="C2512" t="inlineStr">
        <is>
          <t>3140115004062460</t>
        </is>
      </c>
      <c r="D2512" t="inlineStr">
        <is>
          <t>POS0004</t>
        </is>
      </c>
      <c r="E2512" t="inlineStr">
        <is>
          <t>54</t>
        </is>
      </c>
      <c r="F2512" t="inlineStr">
        <is>
          <t>0115</t>
        </is>
      </c>
      <c r="G2512" t="inlineStr">
        <is>
          <t>5311963813</t>
        </is>
      </c>
      <c r="H2512" t="n">
        <v>469.0</v>
      </c>
      <c r="AL2512" t="inlineStr">
        <is>
          <t>unreconciled</t>
        </is>
      </c>
      <c r="AM2512" t="inlineStr">
        <is>
          <t>Order Not found in 3PO</t>
        </is>
      </c>
      <c r="AN2512" t="n">
        <v>469.0</v>
      </c>
    </row>
    <row r="2513">
      <c r="A2513" s="1" t="n">
        <v>45234.0</v>
      </c>
      <c r="B2513" s="2" t="n">
        <v>45234.9933912037</v>
      </c>
      <c r="C2513" t="inlineStr">
        <is>
          <t>3140115004062610</t>
        </is>
      </c>
      <c r="D2513" t="inlineStr">
        <is>
          <t>POS0004</t>
        </is>
      </c>
      <c r="E2513" t="inlineStr">
        <is>
          <t>27</t>
        </is>
      </c>
      <c r="F2513" t="inlineStr">
        <is>
          <t>0115</t>
        </is>
      </c>
      <c r="G2513" t="inlineStr">
        <is>
          <t>5312069222</t>
        </is>
      </c>
      <c r="H2513" t="n">
        <v>585.0</v>
      </c>
      <c r="AL2513" t="inlineStr">
        <is>
          <t>unreconciled</t>
        </is>
      </c>
      <c r="AM2513" t="inlineStr">
        <is>
          <t>Order Not found in 3PO</t>
        </is>
      </c>
      <c r="AN2513" t="n">
        <v>585.0</v>
      </c>
    </row>
    <row r="2514">
      <c r="A2514" s="1" t="n">
        <v>45234.0</v>
      </c>
      <c r="B2514" s="2" t="n">
        <v>45234.84243055555</v>
      </c>
      <c r="C2514" t="inlineStr">
        <is>
          <t>3140115004062495</t>
        </is>
      </c>
      <c r="D2514" t="inlineStr">
        <is>
          <t>POS0004</t>
        </is>
      </c>
      <c r="E2514" t="inlineStr">
        <is>
          <t>39</t>
        </is>
      </c>
      <c r="F2514" t="inlineStr">
        <is>
          <t>0115</t>
        </is>
      </c>
      <c r="G2514" t="inlineStr">
        <is>
          <t>5312090043</t>
        </is>
      </c>
      <c r="H2514" t="n">
        <v>430.0</v>
      </c>
      <c r="AL2514" t="inlineStr">
        <is>
          <t>unreconciled</t>
        </is>
      </c>
      <c r="AM2514" t="inlineStr">
        <is>
          <t>Order Not found in 3PO</t>
        </is>
      </c>
      <c r="AN2514" t="n">
        <v>430.0</v>
      </c>
    </row>
    <row r="2515">
      <c r="A2515" s="1" t="n">
        <v>45234.0</v>
      </c>
      <c r="B2515" s="2" t="n">
        <v>45234.542546296296</v>
      </c>
      <c r="C2515" t="inlineStr">
        <is>
          <t>3140115004062339</t>
        </is>
      </c>
      <c r="D2515" t="inlineStr">
        <is>
          <t>POS0004</t>
        </is>
      </c>
      <c r="E2515" t="inlineStr">
        <is>
          <t>49</t>
        </is>
      </c>
      <c r="F2515" t="inlineStr">
        <is>
          <t>0115</t>
        </is>
      </c>
      <c r="G2515" t="inlineStr">
        <is>
          <t>5312160471</t>
        </is>
      </c>
      <c r="H2515" t="n">
        <v>1047.0</v>
      </c>
      <c r="AL2515" t="inlineStr">
        <is>
          <t>unreconciled</t>
        </is>
      </c>
      <c r="AM2515" t="inlineStr">
        <is>
          <t>Order Not found in 3PO</t>
        </is>
      </c>
      <c r="AN2515" t="n">
        <v>1047.0</v>
      </c>
    </row>
    <row r="2516">
      <c r="A2516" s="1" t="n">
        <v>45233.0</v>
      </c>
      <c r="B2516" s="2" t="n">
        <v>45233.85474537037</v>
      </c>
      <c r="C2516" t="inlineStr">
        <is>
          <t>3140115004062256</t>
        </is>
      </c>
      <c r="D2516" t="inlineStr">
        <is>
          <t>POS0004</t>
        </is>
      </c>
      <c r="E2516" t="inlineStr">
        <is>
          <t>20</t>
        </is>
      </c>
      <c r="F2516" t="inlineStr">
        <is>
          <t>0115</t>
        </is>
      </c>
      <c r="G2516" t="inlineStr">
        <is>
          <t>5312242554</t>
        </is>
      </c>
      <c r="H2516" t="n">
        <v>414.0</v>
      </c>
      <c r="AL2516" t="inlineStr">
        <is>
          <t>unreconciled</t>
        </is>
      </c>
      <c r="AM2516" t="inlineStr">
        <is>
          <t>Order Not found in 3PO</t>
        </is>
      </c>
      <c r="AN2516" t="n">
        <v>414.0</v>
      </c>
    </row>
    <row r="2517">
      <c r="A2517" s="1" t="n">
        <v>45233.0</v>
      </c>
      <c r="B2517" s="2" t="n">
        <v>45233.60613425926</v>
      </c>
      <c r="C2517" t="inlineStr">
        <is>
          <t>3140115004062177</t>
        </is>
      </c>
      <c r="D2517" t="inlineStr">
        <is>
          <t>POS0004</t>
        </is>
      </c>
      <c r="E2517" t="inlineStr">
        <is>
          <t>75</t>
        </is>
      </c>
      <c r="F2517" t="inlineStr">
        <is>
          <t>0115</t>
        </is>
      </c>
      <c r="G2517" t="inlineStr">
        <is>
          <t>5312272621</t>
        </is>
      </c>
      <c r="H2517" t="n">
        <v>146.0</v>
      </c>
      <c r="AL2517" t="inlineStr">
        <is>
          <t>unreconciled</t>
        </is>
      </c>
      <c r="AM2517" t="inlineStr">
        <is>
          <t>Order Not found in 3PO</t>
        </is>
      </c>
      <c r="AN2517" t="n">
        <v>146.0</v>
      </c>
    </row>
    <row r="2518">
      <c r="A2518" s="1" t="n">
        <v>45234.0</v>
      </c>
      <c r="B2518" s="2" t="n">
        <v>45234.925162037034</v>
      </c>
      <c r="C2518" t="inlineStr">
        <is>
          <t>3140115004062567</t>
        </is>
      </c>
      <c r="D2518" t="inlineStr">
        <is>
          <t>POS0004</t>
        </is>
      </c>
      <c r="E2518" t="inlineStr">
        <is>
          <t>71</t>
        </is>
      </c>
      <c r="F2518" t="inlineStr">
        <is>
          <t>0115</t>
        </is>
      </c>
      <c r="G2518" t="inlineStr">
        <is>
          <t>5312281798</t>
        </is>
      </c>
      <c r="H2518" t="n">
        <v>468.0</v>
      </c>
      <c r="AL2518" t="inlineStr">
        <is>
          <t>unreconciled</t>
        </is>
      </c>
      <c r="AM2518" t="inlineStr">
        <is>
          <t>Order Not found in 3PO</t>
        </is>
      </c>
      <c r="AN2518" t="n">
        <v>468.0</v>
      </c>
    </row>
    <row r="2519">
      <c r="A2519" s="1" t="n">
        <v>45233.0</v>
      </c>
      <c r="B2519" s="2" t="n">
        <v>45233.605891203704</v>
      </c>
      <c r="C2519" t="inlineStr">
        <is>
          <t>3140115004062176</t>
        </is>
      </c>
      <c r="D2519" t="inlineStr">
        <is>
          <t>POS0004</t>
        </is>
      </c>
      <c r="E2519" t="inlineStr">
        <is>
          <t>74</t>
        </is>
      </c>
      <c r="F2519" t="inlineStr">
        <is>
          <t>0115</t>
        </is>
      </c>
      <c r="G2519" t="inlineStr">
        <is>
          <t>5312310859</t>
        </is>
      </c>
      <c r="H2519" t="n">
        <v>284.0</v>
      </c>
      <c r="AL2519" t="inlineStr">
        <is>
          <t>unreconciled</t>
        </is>
      </c>
      <c r="AM2519" t="inlineStr">
        <is>
          <t>Order Not found in 3PO</t>
        </is>
      </c>
      <c r="AN2519" t="n">
        <v>284.0</v>
      </c>
    </row>
    <row r="2520">
      <c r="A2520" s="1" t="n">
        <v>45233.0</v>
      </c>
      <c r="B2520" s="2" t="n">
        <v>45233.648518518516</v>
      </c>
      <c r="C2520" t="inlineStr">
        <is>
          <t>3140115004062193</t>
        </is>
      </c>
      <c r="D2520" t="inlineStr">
        <is>
          <t>POS0004</t>
        </is>
      </c>
      <c r="E2520" t="inlineStr">
        <is>
          <t>06</t>
        </is>
      </c>
      <c r="F2520" t="inlineStr">
        <is>
          <t>0115</t>
        </is>
      </c>
      <c r="G2520" t="inlineStr">
        <is>
          <t>5312357402</t>
        </is>
      </c>
      <c r="H2520" t="n">
        <v>470.0</v>
      </c>
      <c r="AL2520" t="inlineStr">
        <is>
          <t>unreconciled</t>
        </is>
      </c>
      <c r="AM2520" t="inlineStr">
        <is>
          <t>Order Not found in 3PO</t>
        </is>
      </c>
      <c r="AN2520" t="n">
        <v>470.0</v>
      </c>
    </row>
    <row r="2521">
      <c r="A2521" s="1" t="n">
        <v>45234.0</v>
      </c>
      <c r="B2521" s="2" t="n">
        <v>45234.82129629629</v>
      </c>
      <c r="C2521" t="inlineStr">
        <is>
          <t>3140115004062477</t>
        </is>
      </c>
      <c r="D2521" t="inlineStr">
        <is>
          <t>POS0004</t>
        </is>
      </c>
      <c r="E2521" t="inlineStr">
        <is>
          <t>06</t>
        </is>
      </c>
      <c r="F2521" t="inlineStr">
        <is>
          <t>0115</t>
        </is>
      </c>
      <c r="G2521" t="inlineStr">
        <is>
          <t>5312392771</t>
        </is>
      </c>
      <c r="H2521" t="n">
        <v>258.0</v>
      </c>
      <c r="AL2521" t="inlineStr">
        <is>
          <t>unreconciled</t>
        </is>
      </c>
      <c r="AM2521" t="inlineStr">
        <is>
          <t>Order Not found in 3PO</t>
        </is>
      </c>
      <c r="AN2521" t="n">
        <v>258.0</v>
      </c>
    </row>
    <row r="2522">
      <c r="A2522" s="1" t="n">
        <v>45233.0</v>
      </c>
      <c r="B2522" s="2" t="n">
        <v>45233.789768518516</v>
      </c>
      <c r="C2522" t="inlineStr">
        <is>
          <t>3140115004062229</t>
        </is>
      </c>
      <c r="D2522" t="inlineStr">
        <is>
          <t>POS0004</t>
        </is>
      </c>
      <c r="E2522" t="inlineStr">
        <is>
          <t>34</t>
        </is>
      </c>
      <c r="F2522" t="inlineStr">
        <is>
          <t>0115</t>
        </is>
      </c>
      <c r="G2522" t="inlineStr">
        <is>
          <t>5312399368</t>
        </is>
      </c>
      <c r="H2522" t="n">
        <v>593.0</v>
      </c>
      <c r="AL2522" t="inlineStr">
        <is>
          <t>unreconciled</t>
        </is>
      </c>
      <c r="AM2522" t="inlineStr">
        <is>
          <t>Order Not found in 3PO</t>
        </is>
      </c>
      <c r="AN2522" t="n">
        <v>593.0</v>
      </c>
    </row>
    <row r="2523">
      <c r="A2523" s="1" t="n">
        <v>45233.0</v>
      </c>
      <c r="B2523" s="2" t="n">
        <v>45233.96512731481</v>
      </c>
      <c r="C2523" t="inlineStr">
        <is>
          <t>3140115004062302</t>
        </is>
      </c>
      <c r="D2523" t="inlineStr">
        <is>
          <t>POS0004</t>
        </is>
      </c>
      <c r="E2523" t="inlineStr">
        <is>
          <t>22</t>
        </is>
      </c>
      <c r="F2523" t="inlineStr">
        <is>
          <t>0115</t>
        </is>
      </c>
      <c r="G2523" t="inlineStr">
        <is>
          <t>5312432339</t>
        </is>
      </c>
      <c r="H2523" t="n">
        <v>399.0</v>
      </c>
      <c r="AL2523" t="inlineStr">
        <is>
          <t>unreconciled</t>
        </is>
      </c>
      <c r="AM2523" t="inlineStr">
        <is>
          <t>Order Not found in 3PO</t>
        </is>
      </c>
      <c r="AN2523" t="n">
        <v>399.0</v>
      </c>
    </row>
    <row r="2524">
      <c r="A2524" s="1" t="n">
        <v>45233.0</v>
      </c>
      <c r="B2524" s="2" t="n">
        <v>45233.76336805556</v>
      </c>
      <c r="C2524" t="inlineStr">
        <is>
          <t>3140115004062222</t>
        </is>
      </c>
      <c r="D2524" t="inlineStr">
        <is>
          <t>POS0004</t>
        </is>
      </c>
      <c r="E2524" t="inlineStr">
        <is>
          <t>05</t>
        </is>
      </c>
      <c r="F2524" t="inlineStr">
        <is>
          <t>0115</t>
        </is>
      </c>
      <c r="G2524" t="inlineStr">
        <is>
          <t>5312439825</t>
        </is>
      </c>
      <c r="H2524" t="n">
        <v>325.0</v>
      </c>
      <c r="AL2524" t="inlineStr">
        <is>
          <t>unreconciled</t>
        </is>
      </c>
      <c r="AM2524" t="inlineStr">
        <is>
          <t>Order Not found in 3PO</t>
        </is>
      </c>
      <c r="AN2524" t="n">
        <v>325.0</v>
      </c>
    </row>
    <row r="2525">
      <c r="A2525" s="1" t="n">
        <v>45233.0</v>
      </c>
      <c r="B2525" s="2" t="n">
        <v>45233.85449074074</v>
      </c>
      <c r="C2525" t="inlineStr">
        <is>
          <t>3140115004062255</t>
        </is>
      </c>
      <c r="D2525" t="inlineStr">
        <is>
          <t>POS0004</t>
        </is>
      </c>
      <c r="E2525" t="inlineStr">
        <is>
          <t>19</t>
        </is>
      </c>
      <c r="F2525" t="inlineStr">
        <is>
          <t>0115</t>
        </is>
      </c>
      <c r="G2525" t="inlineStr">
        <is>
          <t>5312476018</t>
        </is>
      </c>
      <c r="H2525" t="n">
        <v>1097.0</v>
      </c>
      <c r="AL2525" t="inlineStr">
        <is>
          <t>unreconciled</t>
        </is>
      </c>
      <c r="AM2525" t="inlineStr">
        <is>
          <t>Order Not found in 3PO</t>
        </is>
      </c>
      <c r="AN2525" t="n">
        <v>1097.0</v>
      </c>
    </row>
    <row r="2526">
      <c r="A2526" s="1" t="n">
        <v>45233.0</v>
      </c>
      <c r="B2526" s="2" t="n">
        <v>45233.94332175926</v>
      </c>
      <c r="C2526" t="inlineStr">
        <is>
          <t>3140115004062296</t>
        </is>
      </c>
      <c r="D2526" t="inlineStr">
        <is>
          <t>POS0004</t>
        </is>
      </c>
      <c r="E2526" t="inlineStr">
        <is>
          <t>14</t>
        </is>
      </c>
      <c r="F2526" t="inlineStr">
        <is>
          <t>0115</t>
        </is>
      </c>
      <c r="G2526" t="inlineStr">
        <is>
          <t>5312488346</t>
        </is>
      </c>
      <c r="H2526" t="n">
        <v>257.0</v>
      </c>
      <c r="AL2526" t="inlineStr">
        <is>
          <t>unreconciled</t>
        </is>
      </c>
      <c r="AM2526" t="inlineStr">
        <is>
          <t>Order Not found in 3PO</t>
        </is>
      </c>
      <c r="AN2526" t="n">
        <v>257.0</v>
      </c>
    </row>
    <row r="2527">
      <c r="A2527" s="1" t="n">
        <v>45233.0</v>
      </c>
      <c r="B2527" s="2" t="n">
        <v>45233.63853009259</v>
      </c>
      <c r="C2527" t="inlineStr">
        <is>
          <t>3140115004062189</t>
        </is>
      </c>
      <c r="D2527" t="inlineStr">
        <is>
          <t>POS0004</t>
        </is>
      </c>
      <c r="E2527" t="inlineStr">
        <is>
          <t>98</t>
        </is>
      </c>
      <c r="F2527" t="inlineStr">
        <is>
          <t>0115</t>
        </is>
      </c>
      <c r="G2527" t="inlineStr">
        <is>
          <t>5312602266</t>
        </is>
      </c>
      <c r="H2527" t="n">
        <v>251.0</v>
      </c>
      <c r="AL2527" t="inlineStr">
        <is>
          <t>unreconciled</t>
        </is>
      </c>
      <c r="AM2527" t="inlineStr">
        <is>
          <t>Order Not found in 3PO</t>
        </is>
      </c>
      <c r="AN2527" t="n">
        <v>251.0</v>
      </c>
    </row>
    <row r="2528">
      <c r="A2528" s="1" t="n">
        <v>45234.0</v>
      </c>
      <c r="B2528" s="2" t="n">
        <v>45234.80305555555</v>
      </c>
      <c r="C2528" t="inlineStr">
        <is>
          <t>3140115004062465</t>
        </is>
      </c>
      <c r="D2528" t="inlineStr">
        <is>
          <t>POS0004</t>
        </is>
      </c>
      <c r="E2528" t="inlineStr">
        <is>
          <t>68</t>
        </is>
      </c>
      <c r="F2528" t="inlineStr">
        <is>
          <t>0115</t>
        </is>
      </c>
      <c r="G2528" t="inlineStr">
        <is>
          <t>5312643526</t>
        </is>
      </c>
      <c r="H2528" t="n">
        <v>221.0</v>
      </c>
      <c r="AL2528" t="inlineStr">
        <is>
          <t>unreconciled</t>
        </is>
      </c>
      <c r="AM2528" t="inlineStr">
        <is>
          <t>Order Not found in 3PO</t>
        </is>
      </c>
      <c r="AN2528" t="n">
        <v>221.0</v>
      </c>
    </row>
    <row r="2529">
      <c r="A2529" s="1" t="n">
        <v>45234.0</v>
      </c>
      <c r="B2529" s="2" t="n">
        <v>45234.95668981481</v>
      </c>
      <c r="C2529" t="inlineStr">
        <is>
          <t>3140115004062583</t>
        </is>
      </c>
      <c r="D2529" t="inlineStr">
        <is>
          <t>POS0004</t>
        </is>
      </c>
      <c r="E2529" t="inlineStr">
        <is>
          <t>00</t>
        </is>
      </c>
      <c r="F2529" t="inlineStr">
        <is>
          <t>0115</t>
        </is>
      </c>
      <c r="G2529" t="inlineStr">
        <is>
          <t>5312678597</t>
        </is>
      </c>
      <c r="H2529" t="n">
        <v>219.0</v>
      </c>
      <c r="AL2529" t="inlineStr">
        <is>
          <t>unreconciled</t>
        </is>
      </c>
      <c r="AM2529" t="inlineStr">
        <is>
          <t>Order Not found in 3PO</t>
        </is>
      </c>
      <c r="AN2529" t="n">
        <v>219.0</v>
      </c>
    </row>
    <row r="2530">
      <c r="A2530" s="1" t="n">
        <v>45233.0</v>
      </c>
      <c r="B2530" s="2" t="n">
        <v>45233.72033564815</v>
      </c>
      <c r="C2530" t="inlineStr">
        <is>
          <t>3140115004062208</t>
        </is>
      </c>
      <c r="D2530" t="inlineStr">
        <is>
          <t>POS0004</t>
        </is>
      </c>
      <c r="E2530" t="inlineStr">
        <is>
          <t>72</t>
        </is>
      </c>
      <c r="F2530" t="inlineStr">
        <is>
          <t>0115</t>
        </is>
      </c>
      <c r="G2530" t="inlineStr">
        <is>
          <t>5312726220</t>
        </is>
      </c>
      <c r="H2530" t="n">
        <v>159.0</v>
      </c>
      <c r="AL2530" t="inlineStr">
        <is>
          <t>unreconciled</t>
        </is>
      </c>
      <c r="AM2530" t="inlineStr">
        <is>
          <t>Order Not found in 3PO</t>
        </is>
      </c>
      <c r="AN2530" t="n">
        <v>159.0</v>
      </c>
    </row>
    <row r="2531">
      <c r="A2531" s="1" t="n">
        <v>45233.0</v>
      </c>
      <c r="B2531" s="2" t="n">
        <v>45233.99886574074</v>
      </c>
      <c r="C2531" t="inlineStr">
        <is>
          <t>3140115004062319</t>
        </is>
      </c>
      <c r="D2531" t="inlineStr">
        <is>
          <t>POS0004</t>
        </is>
      </c>
      <c r="E2531" t="inlineStr">
        <is>
          <t>39</t>
        </is>
      </c>
      <c r="F2531" t="inlineStr">
        <is>
          <t>0115</t>
        </is>
      </c>
      <c r="G2531" t="inlineStr">
        <is>
          <t>5312751340</t>
        </is>
      </c>
      <c r="H2531" t="n">
        <v>311.0</v>
      </c>
      <c r="AL2531" t="inlineStr">
        <is>
          <t>unreconciled</t>
        </is>
      </c>
      <c r="AM2531" t="inlineStr">
        <is>
          <t>Order Not found in 3PO</t>
        </is>
      </c>
      <c r="AN2531" t="n">
        <v>311.0</v>
      </c>
    </row>
    <row r="2532">
      <c r="A2532" s="1" t="n">
        <v>45234.0</v>
      </c>
      <c r="B2532" s="2" t="n">
        <v>45234.848912037036</v>
      </c>
      <c r="C2532" t="inlineStr">
        <is>
          <t>3140115004062505</t>
        </is>
      </c>
      <c r="D2532" t="inlineStr">
        <is>
          <t>POS0004</t>
        </is>
      </c>
      <c r="E2532" t="inlineStr">
        <is>
          <t>51</t>
        </is>
      </c>
      <c r="F2532" t="inlineStr">
        <is>
          <t>0115</t>
        </is>
      </c>
      <c r="G2532" t="inlineStr">
        <is>
          <t>5312784613</t>
        </is>
      </c>
      <c r="H2532" t="n">
        <v>216.0</v>
      </c>
      <c r="AL2532" t="inlineStr">
        <is>
          <t>unreconciled</t>
        </is>
      </c>
      <c r="AM2532" t="inlineStr">
        <is>
          <t>Order Not found in 3PO</t>
        </is>
      </c>
      <c r="AN2532" t="n">
        <v>216.0</v>
      </c>
    </row>
    <row r="2533">
      <c r="A2533" s="1" t="n">
        <v>45233.0</v>
      </c>
      <c r="B2533" s="2" t="n">
        <v>45233.96042824074</v>
      </c>
      <c r="C2533" t="inlineStr">
        <is>
          <t>3140115004062301</t>
        </is>
      </c>
      <c r="D2533" t="inlineStr">
        <is>
          <t>POS0004</t>
        </is>
      </c>
      <c r="E2533" t="inlineStr">
        <is>
          <t>21</t>
        </is>
      </c>
      <c r="F2533" t="inlineStr">
        <is>
          <t>0115</t>
        </is>
      </c>
      <c r="G2533" t="inlineStr">
        <is>
          <t>5312787827</t>
        </is>
      </c>
      <c r="H2533" t="n">
        <v>314.0</v>
      </c>
      <c r="AL2533" t="inlineStr">
        <is>
          <t>unreconciled</t>
        </is>
      </c>
      <c r="AM2533" t="inlineStr">
        <is>
          <t>Order Not found in 3PO</t>
        </is>
      </c>
      <c r="AN2533" t="n">
        <v>314.0</v>
      </c>
    </row>
    <row r="2534">
      <c r="A2534" s="1" t="n">
        <v>45234.0</v>
      </c>
      <c r="B2534" s="2" t="n">
        <v>45234.85513888889</v>
      </c>
      <c r="C2534" t="inlineStr">
        <is>
          <t>3140115004062513</t>
        </is>
      </c>
      <c r="D2534" t="inlineStr">
        <is>
          <t>POS0004</t>
        </is>
      </c>
      <c r="E2534" t="inlineStr">
        <is>
          <t>65</t>
        </is>
      </c>
      <c r="F2534" t="inlineStr">
        <is>
          <t>0115</t>
        </is>
      </c>
      <c r="G2534" t="inlineStr">
        <is>
          <t>5312805080</t>
        </is>
      </c>
      <c r="H2534" t="n">
        <v>317.0</v>
      </c>
      <c r="AL2534" t="inlineStr">
        <is>
          <t>unreconciled</t>
        </is>
      </c>
      <c r="AM2534" t="inlineStr">
        <is>
          <t>Order Not found in 3PO</t>
        </is>
      </c>
      <c r="AN2534" t="n">
        <v>317.0</v>
      </c>
    </row>
    <row r="2535">
      <c r="A2535" s="1" t="n">
        <v>45233.0</v>
      </c>
      <c r="B2535" s="2" t="n">
        <v>45233.97119212963</v>
      </c>
      <c r="C2535" t="inlineStr">
        <is>
          <t>3140115004062304</t>
        </is>
      </c>
      <c r="D2535" t="inlineStr">
        <is>
          <t>POS0004</t>
        </is>
      </c>
      <c r="E2535" t="inlineStr">
        <is>
          <t>24</t>
        </is>
      </c>
      <c r="F2535" t="inlineStr">
        <is>
          <t>0115</t>
        </is>
      </c>
      <c r="G2535" t="inlineStr">
        <is>
          <t>5312806534</t>
        </is>
      </c>
      <c r="H2535" t="n">
        <v>279.0</v>
      </c>
      <c r="AL2535" t="inlineStr">
        <is>
          <t>unreconciled</t>
        </is>
      </c>
      <c r="AM2535" t="inlineStr">
        <is>
          <t>Order Not found in 3PO</t>
        </is>
      </c>
      <c r="AN2535" t="n">
        <v>279.0</v>
      </c>
    </row>
    <row r="2536">
      <c r="A2536" s="1" t="n">
        <v>45233.0</v>
      </c>
      <c r="B2536" s="2" t="n">
        <v>45233.63423611111</v>
      </c>
      <c r="C2536" t="inlineStr">
        <is>
          <t>3140115004062188</t>
        </is>
      </c>
      <c r="D2536" t="inlineStr">
        <is>
          <t>POS0004</t>
        </is>
      </c>
      <c r="E2536" t="inlineStr">
        <is>
          <t>95</t>
        </is>
      </c>
      <c r="F2536" t="inlineStr">
        <is>
          <t>0115</t>
        </is>
      </c>
      <c r="G2536" t="inlineStr">
        <is>
          <t>5312826817</t>
        </is>
      </c>
      <c r="H2536" t="n">
        <v>257.0</v>
      </c>
      <c r="AL2536" t="inlineStr">
        <is>
          <t>unreconciled</t>
        </is>
      </c>
      <c r="AM2536" t="inlineStr">
        <is>
          <t>Order Not found in 3PO</t>
        </is>
      </c>
      <c r="AN2536" t="n">
        <v>257.0</v>
      </c>
    </row>
    <row r="2537">
      <c r="A2537" s="1" t="n">
        <v>45233.0</v>
      </c>
      <c r="B2537" s="2" t="n">
        <v>45233.991261574076</v>
      </c>
      <c r="C2537" t="inlineStr">
        <is>
          <t>3140115004062313</t>
        </is>
      </c>
      <c r="D2537" t="inlineStr">
        <is>
          <t>POS0004</t>
        </is>
      </c>
      <c r="E2537" t="inlineStr">
        <is>
          <t>33</t>
        </is>
      </c>
      <c r="F2537" t="inlineStr">
        <is>
          <t>0115</t>
        </is>
      </c>
      <c r="G2537" t="inlineStr">
        <is>
          <t>5312842575</t>
        </is>
      </c>
      <c r="H2537" t="n">
        <v>626.0</v>
      </c>
      <c r="AL2537" t="inlineStr">
        <is>
          <t>unreconciled</t>
        </is>
      </c>
      <c r="AM2537" t="inlineStr">
        <is>
          <t>Order Not found in 3PO</t>
        </is>
      </c>
      <c r="AN2537" t="n">
        <v>626.0</v>
      </c>
    </row>
    <row r="2538">
      <c r="A2538" s="1" t="n">
        <v>45234.0</v>
      </c>
      <c r="B2538" s="2" t="n">
        <v>45234.81756944444</v>
      </c>
      <c r="C2538" t="inlineStr">
        <is>
          <t>3140115004062475</t>
        </is>
      </c>
      <c r="D2538" t="inlineStr">
        <is>
          <t>POS0004</t>
        </is>
      </c>
      <c r="E2538" t="inlineStr">
        <is>
          <t>00</t>
        </is>
      </c>
      <c r="F2538" t="inlineStr">
        <is>
          <t>0115</t>
        </is>
      </c>
      <c r="G2538" t="inlineStr">
        <is>
          <t>5312845212</t>
        </is>
      </c>
      <c r="H2538" t="n">
        <v>399.0</v>
      </c>
      <c r="AL2538" t="inlineStr">
        <is>
          <t>unreconciled</t>
        </is>
      </c>
      <c r="AM2538" t="inlineStr">
        <is>
          <t>Order Not found in 3PO</t>
        </is>
      </c>
      <c r="AN2538" t="n">
        <v>399.0</v>
      </c>
    </row>
    <row r="2539">
      <c r="A2539" s="1" t="n">
        <v>45233.0</v>
      </c>
      <c r="B2539" s="2" t="n">
        <v>45233.90658564815</v>
      </c>
      <c r="C2539" t="inlineStr">
        <is>
          <t>3140115004062284</t>
        </is>
      </c>
      <c r="D2539" t="inlineStr">
        <is>
          <t>POS0004</t>
        </is>
      </c>
      <c r="E2539" t="inlineStr">
        <is>
          <t>91</t>
        </is>
      </c>
      <c r="F2539" t="inlineStr">
        <is>
          <t>0115</t>
        </is>
      </c>
      <c r="G2539" t="inlineStr">
        <is>
          <t>5312874103</t>
        </is>
      </c>
      <c r="H2539" t="n">
        <v>305.0</v>
      </c>
      <c r="AL2539" t="inlineStr">
        <is>
          <t>unreconciled</t>
        </is>
      </c>
      <c r="AM2539" t="inlineStr">
        <is>
          <t>Order Not found in 3PO</t>
        </is>
      </c>
      <c r="AN2539" t="n">
        <v>305.0</v>
      </c>
    </row>
    <row r="2540">
      <c r="A2540" s="1" t="n">
        <v>45233.0</v>
      </c>
      <c r="B2540" s="2" t="n">
        <v>45233.78430555556</v>
      </c>
      <c r="C2540" t="inlineStr">
        <is>
          <t>3140115004062226</t>
        </is>
      </c>
      <c r="D2540" t="inlineStr">
        <is>
          <t>POS0004</t>
        </is>
      </c>
      <c r="E2540" t="inlineStr">
        <is>
          <t>27</t>
        </is>
      </c>
      <c r="F2540" t="inlineStr">
        <is>
          <t>0115</t>
        </is>
      </c>
      <c r="G2540" t="inlineStr">
        <is>
          <t>5312951973</t>
        </is>
      </c>
      <c r="H2540" t="n">
        <v>353.0</v>
      </c>
      <c r="AL2540" t="inlineStr">
        <is>
          <t>unreconciled</t>
        </is>
      </c>
      <c r="AM2540" t="inlineStr">
        <is>
          <t>Order Not found in 3PO</t>
        </is>
      </c>
      <c r="AN2540" t="n">
        <v>353.0</v>
      </c>
    </row>
    <row r="2541">
      <c r="A2541" s="1" t="n">
        <v>45236.0</v>
      </c>
      <c r="B2541" s="2" t="n">
        <v>45237.03821759259</v>
      </c>
      <c r="C2541" t="inlineStr">
        <is>
          <t>3140023012060187</t>
        </is>
      </c>
      <c r="D2541" t="inlineStr">
        <is>
          <t>POS0012</t>
        </is>
      </c>
      <c r="E2541" t="inlineStr">
        <is>
          <t>78</t>
        </is>
      </c>
      <c r="F2541" t="inlineStr">
        <is>
          <t>0023</t>
        </is>
      </c>
      <c r="G2541" t="inlineStr">
        <is>
          <t>5313063381</t>
        </is>
      </c>
      <c r="H2541" t="n">
        <v>379.0</v>
      </c>
      <c r="AL2541" t="inlineStr">
        <is>
          <t>unreconciled</t>
        </is>
      </c>
      <c r="AM2541" t="inlineStr">
        <is>
          <t>Order Not found in 3PO</t>
        </is>
      </c>
      <c r="AN2541" t="n">
        <v>379.0</v>
      </c>
    </row>
    <row r="2542">
      <c r="A2542" s="1" t="n">
        <v>45234.0</v>
      </c>
      <c r="B2542" s="2" t="n">
        <v>45234.6162962963</v>
      </c>
      <c r="C2542" t="inlineStr">
        <is>
          <t>3140115004062385</t>
        </is>
      </c>
      <c r="D2542" t="inlineStr">
        <is>
          <t>POS0004</t>
        </is>
      </c>
      <c r="E2542" t="inlineStr">
        <is>
          <t>46</t>
        </is>
      </c>
      <c r="F2542" t="inlineStr">
        <is>
          <t>0115</t>
        </is>
      </c>
      <c r="G2542" t="inlineStr">
        <is>
          <t>5313111230</t>
        </is>
      </c>
      <c r="H2542" t="n">
        <v>595.0</v>
      </c>
      <c r="AL2542" t="inlineStr">
        <is>
          <t>unreconciled</t>
        </is>
      </c>
      <c r="AM2542" t="inlineStr">
        <is>
          <t>Order Not found in 3PO</t>
        </is>
      </c>
      <c r="AN2542" t="n">
        <v>595.0</v>
      </c>
    </row>
    <row r="2543">
      <c r="A2543" s="1" t="n">
        <v>45233.0</v>
      </c>
      <c r="B2543" s="2" t="n">
        <v>45233.71953703704</v>
      </c>
      <c r="C2543" t="inlineStr">
        <is>
          <t>3140115004062207</t>
        </is>
      </c>
      <c r="D2543" t="inlineStr">
        <is>
          <t>POS0004</t>
        </is>
      </c>
      <c r="E2543" t="inlineStr">
        <is>
          <t>71</t>
        </is>
      </c>
      <c r="F2543" t="inlineStr">
        <is>
          <t>0115</t>
        </is>
      </c>
      <c r="G2543" t="inlineStr">
        <is>
          <t>5313158834</t>
        </is>
      </c>
      <c r="H2543" t="n">
        <v>277.0</v>
      </c>
      <c r="AL2543" t="inlineStr">
        <is>
          <t>unreconciled</t>
        </is>
      </c>
      <c r="AM2543" t="inlineStr">
        <is>
          <t>Order Not found in 3PO</t>
        </is>
      </c>
      <c r="AN2543" t="n">
        <v>277.0</v>
      </c>
    </row>
    <row r="2544">
      <c r="A2544" s="1" t="n">
        <v>45234.0</v>
      </c>
      <c r="B2544" s="2" t="n">
        <v>45234.66439814815</v>
      </c>
      <c r="C2544" t="inlineStr">
        <is>
          <t>3140115004062406</t>
        </is>
      </c>
      <c r="D2544" t="inlineStr">
        <is>
          <t>POS0004</t>
        </is>
      </c>
      <c r="E2544" t="inlineStr">
        <is>
          <t>96</t>
        </is>
      </c>
      <c r="F2544" t="inlineStr">
        <is>
          <t>0115</t>
        </is>
      </c>
      <c r="G2544" t="inlineStr">
        <is>
          <t>5313158835</t>
        </is>
      </c>
      <c r="H2544" t="n">
        <v>554.0</v>
      </c>
      <c r="AL2544" t="inlineStr">
        <is>
          <t>unreconciled</t>
        </is>
      </c>
      <c r="AM2544" t="inlineStr">
        <is>
          <t>Order Not found in 3PO</t>
        </is>
      </c>
      <c r="AN2544" t="n">
        <v>554.0</v>
      </c>
    </row>
    <row r="2545">
      <c r="A2545" s="1" t="n">
        <v>45233.0</v>
      </c>
      <c r="B2545" s="2" t="n">
        <v>45233.85854166667</v>
      </c>
      <c r="C2545" t="inlineStr">
        <is>
          <t>3140115004062259</t>
        </is>
      </c>
      <c r="D2545" t="inlineStr">
        <is>
          <t>POS0004</t>
        </is>
      </c>
      <c r="E2545" t="inlineStr">
        <is>
          <t>28</t>
        </is>
      </c>
      <c r="F2545" t="inlineStr">
        <is>
          <t>0115</t>
        </is>
      </c>
      <c r="G2545" t="inlineStr">
        <is>
          <t>5313159685</t>
        </is>
      </c>
      <c r="H2545" t="n">
        <v>159.0</v>
      </c>
      <c r="AL2545" t="inlineStr">
        <is>
          <t>unreconciled</t>
        </is>
      </c>
      <c r="AM2545" t="inlineStr">
        <is>
          <t>Order Not found in 3PO</t>
        </is>
      </c>
      <c r="AN2545" t="n">
        <v>159.0</v>
      </c>
    </row>
    <row r="2546">
      <c r="A2546" s="1" t="n">
        <v>45234.0</v>
      </c>
      <c r="B2546" s="2" t="n">
        <v>45234.9578587963</v>
      </c>
      <c r="C2546" t="inlineStr">
        <is>
          <t>3140115004062585</t>
        </is>
      </c>
      <c r="D2546" t="inlineStr">
        <is>
          <t>POS0004</t>
        </is>
      </c>
      <c r="E2546" t="inlineStr">
        <is>
          <t>02</t>
        </is>
      </c>
      <c r="F2546" t="inlineStr">
        <is>
          <t>0115</t>
        </is>
      </c>
      <c r="G2546" t="inlineStr">
        <is>
          <t>5313159758</t>
        </is>
      </c>
      <c r="H2546" t="n">
        <v>284.0</v>
      </c>
      <c r="AL2546" t="inlineStr">
        <is>
          <t>unreconciled</t>
        </is>
      </c>
      <c r="AM2546" t="inlineStr">
        <is>
          <t>Order Not found in 3PO</t>
        </is>
      </c>
      <c r="AN2546" t="n">
        <v>284.0</v>
      </c>
    </row>
    <row r="2547">
      <c r="A2547" s="1" t="n">
        <v>45234.0</v>
      </c>
      <c r="B2547" s="2" t="n">
        <v>45234.638078703705</v>
      </c>
      <c r="C2547" t="inlineStr">
        <is>
          <t>3140115004062394</t>
        </is>
      </c>
      <c r="D2547" t="inlineStr">
        <is>
          <t>POS0004</t>
        </is>
      </c>
      <c r="E2547" t="inlineStr">
        <is>
          <t>71</t>
        </is>
      </c>
      <c r="F2547" t="inlineStr">
        <is>
          <t>0115</t>
        </is>
      </c>
      <c r="G2547" t="inlineStr">
        <is>
          <t>5313222535</t>
        </is>
      </c>
      <c r="H2547" t="n">
        <v>292.0</v>
      </c>
      <c r="AL2547" t="inlineStr">
        <is>
          <t>unreconciled</t>
        </is>
      </c>
      <c r="AM2547" t="inlineStr">
        <is>
          <t>Order Not found in 3PO</t>
        </is>
      </c>
      <c r="AN2547" t="n">
        <v>292.0</v>
      </c>
    </row>
    <row r="2548">
      <c r="A2548" s="1" t="n">
        <v>45233.0</v>
      </c>
      <c r="B2548" s="2" t="n">
        <v>45233.75711805555</v>
      </c>
      <c r="C2548" t="inlineStr">
        <is>
          <t>3140115004062220</t>
        </is>
      </c>
      <c r="D2548" t="inlineStr">
        <is>
          <t>POS0004</t>
        </is>
      </c>
      <c r="E2548" t="inlineStr">
        <is>
          <t>02</t>
        </is>
      </c>
      <c r="F2548" t="inlineStr">
        <is>
          <t>0115</t>
        </is>
      </c>
      <c r="G2548" t="inlineStr">
        <is>
          <t>5313226550</t>
        </is>
      </c>
      <c r="H2548" t="n">
        <v>290.0</v>
      </c>
      <c r="AL2548" t="inlineStr">
        <is>
          <t>unreconciled</t>
        </is>
      </c>
      <c r="AM2548" t="inlineStr">
        <is>
          <t>Order Not found in 3PO</t>
        </is>
      </c>
      <c r="AN2548" t="n">
        <v>290.0</v>
      </c>
    </row>
    <row r="2549">
      <c r="A2549" s="1" t="n">
        <v>45233.0</v>
      </c>
      <c r="B2549" s="2" t="n">
        <v>45233.75287037037</v>
      </c>
      <c r="C2549" t="inlineStr">
        <is>
          <t>3140115004062217</t>
        </is>
      </c>
      <c r="D2549" t="inlineStr">
        <is>
          <t>POS0004</t>
        </is>
      </c>
      <c r="E2549" t="inlineStr">
        <is>
          <t>95</t>
        </is>
      </c>
      <c r="F2549" t="inlineStr">
        <is>
          <t>0115</t>
        </is>
      </c>
      <c r="G2549" t="inlineStr">
        <is>
          <t>5313232474</t>
        </is>
      </c>
      <c r="H2549" t="n">
        <v>159.0</v>
      </c>
      <c r="AL2549" t="inlineStr">
        <is>
          <t>unreconciled</t>
        </is>
      </c>
      <c r="AM2549" t="inlineStr">
        <is>
          <t>Order Not found in 3PO</t>
        </is>
      </c>
      <c r="AN2549" t="n">
        <v>159.0</v>
      </c>
    </row>
    <row r="2550">
      <c r="A2550" s="1" t="n">
        <v>45236.0</v>
      </c>
      <c r="B2550" s="2" t="n">
        <v>45237.03707175926</v>
      </c>
      <c r="C2550" t="inlineStr">
        <is>
          <t>3140094012086744</t>
        </is>
      </c>
      <c r="D2550" t="inlineStr">
        <is>
          <t>POS0012</t>
        </is>
      </c>
      <c r="E2550" t="inlineStr">
        <is>
          <t>59</t>
        </is>
      </c>
      <c r="F2550" t="inlineStr">
        <is>
          <t>0094</t>
        </is>
      </c>
      <c r="G2550" t="inlineStr">
        <is>
          <t>5313295850</t>
        </is>
      </c>
      <c r="H2550" t="n">
        <v>438.0</v>
      </c>
      <c r="AL2550" t="inlineStr">
        <is>
          <t>unreconciled</t>
        </is>
      </c>
      <c r="AM2550" t="inlineStr">
        <is>
          <t>Order Not found in 3PO</t>
        </is>
      </c>
      <c r="AN2550" t="n">
        <v>438.0</v>
      </c>
    </row>
    <row r="2551">
      <c r="A2551" s="1" t="n">
        <v>45233.0</v>
      </c>
      <c r="B2551" s="2" t="n">
        <v>45233.99559027778</v>
      </c>
      <c r="C2551" t="inlineStr">
        <is>
          <t>3140115004062317</t>
        </is>
      </c>
      <c r="D2551" t="inlineStr">
        <is>
          <t>POS0004</t>
        </is>
      </c>
      <c r="E2551" t="inlineStr">
        <is>
          <t>37</t>
        </is>
      </c>
      <c r="F2551" t="inlineStr">
        <is>
          <t>0115</t>
        </is>
      </c>
      <c r="G2551" t="inlineStr">
        <is>
          <t>5313324524</t>
        </is>
      </c>
      <c r="H2551" t="n">
        <v>289.0</v>
      </c>
      <c r="AL2551" t="inlineStr">
        <is>
          <t>unreconciled</t>
        </is>
      </c>
      <c r="AM2551" t="inlineStr">
        <is>
          <t>Order Not found in 3PO</t>
        </is>
      </c>
      <c r="AN2551" t="n">
        <v>289.0</v>
      </c>
    </row>
    <row r="2552">
      <c r="A2552" s="1" t="n">
        <v>45233.0</v>
      </c>
      <c r="B2552" s="2" t="n">
        <v>45233.86431712963</v>
      </c>
      <c r="C2552" t="inlineStr">
        <is>
          <t>3140115004062261</t>
        </is>
      </c>
      <c r="D2552" t="inlineStr">
        <is>
          <t>POS0004</t>
        </is>
      </c>
      <c r="E2552" t="inlineStr">
        <is>
          <t>36</t>
        </is>
      </c>
      <c r="F2552" t="inlineStr">
        <is>
          <t>0115</t>
        </is>
      </c>
      <c r="G2552" t="inlineStr">
        <is>
          <t>5313388127</t>
        </is>
      </c>
      <c r="H2552" t="n">
        <v>384.0</v>
      </c>
      <c r="AL2552" t="inlineStr">
        <is>
          <t>unreconciled</t>
        </is>
      </c>
      <c r="AM2552" t="inlineStr">
        <is>
          <t>Order Not found in 3PO</t>
        </is>
      </c>
      <c r="AN2552" t="n">
        <v>384.0</v>
      </c>
    </row>
    <row r="2553">
      <c r="A2553" s="1" t="n">
        <v>45233.0</v>
      </c>
      <c r="B2553" s="2" t="n">
        <v>45233.99320601852</v>
      </c>
      <c r="C2553" t="inlineStr">
        <is>
          <t>3140115004062314</t>
        </is>
      </c>
      <c r="D2553" t="inlineStr">
        <is>
          <t>POS0004</t>
        </is>
      </c>
      <c r="E2553" t="inlineStr">
        <is>
          <t>34</t>
        </is>
      </c>
      <c r="F2553" t="inlineStr">
        <is>
          <t>0115</t>
        </is>
      </c>
      <c r="G2553" t="inlineStr">
        <is>
          <t>5313451833</t>
        </is>
      </c>
      <c r="H2553" t="n">
        <v>256.0</v>
      </c>
      <c r="AL2553" t="inlineStr">
        <is>
          <t>unreconciled</t>
        </is>
      </c>
      <c r="AM2553" t="inlineStr">
        <is>
          <t>Order Not found in 3PO</t>
        </is>
      </c>
      <c r="AN2553" t="n">
        <v>256.0</v>
      </c>
    </row>
    <row r="2554">
      <c r="A2554" s="1" t="n">
        <v>45234.0</v>
      </c>
      <c r="B2554" s="2" t="n">
        <v>45234.8734837963</v>
      </c>
      <c r="C2554" t="inlineStr">
        <is>
          <t>3140115004062526</t>
        </is>
      </c>
      <c r="D2554" t="inlineStr">
        <is>
          <t>POS0004</t>
        </is>
      </c>
      <c r="E2554" t="inlineStr">
        <is>
          <t>96</t>
        </is>
      </c>
      <c r="F2554" t="inlineStr">
        <is>
          <t>0115</t>
        </is>
      </c>
      <c r="G2554" t="inlineStr">
        <is>
          <t>5313585386</t>
        </is>
      </c>
      <c r="H2554" t="n">
        <v>275.0</v>
      </c>
      <c r="AL2554" t="inlineStr">
        <is>
          <t>unreconciled</t>
        </is>
      </c>
      <c r="AM2554" t="inlineStr">
        <is>
          <t>Order Not found in 3PO</t>
        </is>
      </c>
      <c r="AN2554" t="n">
        <v>275.0</v>
      </c>
    </row>
    <row r="2555">
      <c r="A2555" s="1" t="n">
        <v>45234.0</v>
      </c>
      <c r="B2555" s="2" t="n">
        <v>45234.584074074075</v>
      </c>
      <c r="C2555" t="inlineStr">
        <is>
          <t>3140115004062364</t>
        </is>
      </c>
      <c r="D2555" t="inlineStr">
        <is>
          <t>POS0004</t>
        </is>
      </c>
      <c r="E2555" t="inlineStr">
        <is>
          <t>07</t>
        </is>
      </c>
      <c r="F2555" t="inlineStr">
        <is>
          <t>0115</t>
        </is>
      </c>
      <c r="G2555" t="inlineStr">
        <is>
          <t>5313617297</t>
        </is>
      </c>
      <c r="H2555" t="n">
        <v>279.0</v>
      </c>
      <c r="AL2555" t="inlineStr">
        <is>
          <t>unreconciled</t>
        </is>
      </c>
      <c r="AM2555" t="inlineStr">
        <is>
          <t>Order Not found in 3PO</t>
        </is>
      </c>
      <c r="AN2555" t="n">
        <v>279.0</v>
      </c>
    </row>
    <row r="2556">
      <c r="A2556" s="1" t="n">
        <v>45233.0</v>
      </c>
      <c r="B2556" s="2" t="n">
        <v>45233.895578703705</v>
      </c>
      <c r="C2556" t="inlineStr">
        <is>
          <t>3140115004062279</t>
        </is>
      </c>
      <c r="D2556" t="inlineStr">
        <is>
          <t>POS0004</t>
        </is>
      </c>
      <c r="E2556" t="inlineStr">
        <is>
          <t>77</t>
        </is>
      </c>
      <c r="F2556" t="inlineStr">
        <is>
          <t>0115</t>
        </is>
      </c>
      <c r="G2556" t="inlineStr">
        <is>
          <t>5313625518</t>
        </is>
      </c>
      <c r="H2556" t="n">
        <v>481.0</v>
      </c>
      <c r="AL2556" t="inlineStr">
        <is>
          <t>unreconciled</t>
        </is>
      </c>
      <c r="AM2556" t="inlineStr">
        <is>
          <t>Order Not found in 3PO</t>
        </is>
      </c>
      <c r="AN2556" t="n">
        <v>481.0</v>
      </c>
    </row>
    <row r="2557">
      <c r="A2557" s="1" t="n">
        <v>45234.0</v>
      </c>
      <c r="B2557" s="2" t="n">
        <v>45234.498240740744</v>
      </c>
      <c r="C2557" t="inlineStr">
        <is>
          <t>3140115004062327</t>
        </is>
      </c>
      <c r="D2557" t="inlineStr">
        <is>
          <t>POS0004</t>
        </is>
      </c>
      <c r="E2557" t="inlineStr">
        <is>
          <t>10</t>
        </is>
      </c>
      <c r="F2557" t="inlineStr">
        <is>
          <t>0115</t>
        </is>
      </c>
      <c r="G2557" t="inlineStr">
        <is>
          <t>5313702375</t>
        </is>
      </c>
      <c r="H2557" t="n">
        <v>417.0</v>
      </c>
      <c r="AL2557" t="inlineStr">
        <is>
          <t>unreconciled</t>
        </is>
      </c>
      <c r="AM2557" t="inlineStr">
        <is>
          <t>Order Not found in 3PO</t>
        </is>
      </c>
      <c r="AN2557" t="n">
        <v>417.0</v>
      </c>
    </row>
    <row r="2558">
      <c r="A2558" s="1" t="n">
        <v>45233.0</v>
      </c>
      <c r="B2558" s="2" t="n">
        <v>45233.84570601852</v>
      </c>
      <c r="C2558" t="inlineStr">
        <is>
          <t>3140115004062251</t>
        </is>
      </c>
      <c r="D2558" t="inlineStr">
        <is>
          <t>POS0004</t>
        </is>
      </c>
      <c r="E2558" t="inlineStr">
        <is>
          <t>05</t>
        </is>
      </c>
      <c r="F2558" t="inlineStr">
        <is>
          <t>0115</t>
        </is>
      </c>
      <c r="G2558" t="inlineStr">
        <is>
          <t>5313768364</t>
        </is>
      </c>
      <c r="H2558" t="n">
        <v>255.0</v>
      </c>
      <c r="AL2558" t="inlineStr">
        <is>
          <t>unreconciled</t>
        </is>
      </c>
      <c r="AM2558" t="inlineStr">
        <is>
          <t>Order Not found in 3PO</t>
        </is>
      </c>
      <c r="AN2558" t="n">
        <v>255.0</v>
      </c>
    </row>
    <row r="2559">
      <c r="A2559" s="1" t="n">
        <v>45236.0</v>
      </c>
      <c r="B2559" s="2" t="n">
        <v>45237.03581018518</v>
      </c>
      <c r="C2559" t="inlineStr">
        <is>
          <t>3140094012086743</t>
        </is>
      </c>
      <c r="D2559" t="inlineStr">
        <is>
          <t>POS0012</t>
        </is>
      </c>
      <c r="E2559" t="inlineStr">
        <is>
          <t>58</t>
        </is>
      </c>
      <c r="F2559" t="inlineStr">
        <is>
          <t>0094</t>
        </is>
      </c>
      <c r="G2559" t="inlineStr">
        <is>
          <t>5313810873</t>
        </is>
      </c>
      <c r="H2559" t="n">
        <v>314.0</v>
      </c>
      <c r="AL2559" t="inlineStr">
        <is>
          <t>unreconciled</t>
        </is>
      </c>
      <c r="AM2559" t="inlineStr">
        <is>
          <t>Order Not found in 3PO</t>
        </is>
      </c>
      <c r="AN2559" t="n">
        <v>314.0</v>
      </c>
    </row>
    <row r="2560">
      <c r="A2560" s="1" t="n">
        <v>45233.0</v>
      </c>
      <c r="B2560" s="2" t="n">
        <v>45233.839837962965</v>
      </c>
      <c r="C2560" t="inlineStr">
        <is>
          <t>3140115004062249</t>
        </is>
      </c>
      <c r="D2560" t="inlineStr">
        <is>
          <t>POS0004</t>
        </is>
      </c>
      <c r="E2560" t="inlineStr">
        <is>
          <t>01</t>
        </is>
      </c>
      <c r="F2560" t="inlineStr">
        <is>
          <t>0115</t>
        </is>
      </c>
      <c r="G2560" t="inlineStr">
        <is>
          <t>5313861817</t>
        </is>
      </c>
      <c r="H2560" t="n">
        <v>240.0</v>
      </c>
      <c r="AL2560" t="inlineStr">
        <is>
          <t>unreconciled</t>
        </is>
      </c>
      <c r="AM2560" t="inlineStr">
        <is>
          <t>Order Not found in 3PO</t>
        </is>
      </c>
      <c r="AN2560" t="n">
        <v>240.0</v>
      </c>
    </row>
    <row r="2561">
      <c r="A2561" s="1" t="n">
        <v>45234.0</v>
      </c>
      <c r="B2561" s="2" t="n">
        <v>45234.66646990741</v>
      </c>
      <c r="C2561" t="inlineStr">
        <is>
          <t>3140115004062409</t>
        </is>
      </c>
      <c r="D2561" t="inlineStr">
        <is>
          <t>POS0004</t>
        </is>
      </c>
      <c r="E2561" t="inlineStr">
        <is>
          <t>00</t>
        </is>
      </c>
      <c r="F2561" t="inlineStr">
        <is>
          <t>0115</t>
        </is>
      </c>
      <c r="G2561" t="inlineStr">
        <is>
          <t>5313870306</t>
        </is>
      </c>
      <c r="H2561" t="n">
        <v>389.0</v>
      </c>
      <c r="AL2561" t="inlineStr">
        <is>
          <t>unreconciled</t>
        </is>
      </c>
      <c r="AM2561" t="inlineStr">
        <is>
          <t>Order Not found in 3PO</t>
        </is>
      </c>
      <c r="AN2561" t="n">
        <v>389.0</v>
      </c>
    </row>
    <row r="2562">
      <c r="A2562" s="1" t="n">
        <v>45233.0</v>
      </c>
      <c r="B2562" s="2" t="n">
        <v>45233.82340277778</v>
      </c>
      <c r="C2562" t="inlineStr">
        <is>
          <t>3140115004062245</t>
        </is>
      </c>
      <c r="D2562" t="inlineStr">
        <is>
          <t>POS0004</t>
        </is>
      </c>
      <c r="E2562" t="inlineStr">
        <is>
          <t>86</t>
        </is>
      </c>
      <c r="F2562" t="inlineStr">
        <is>
          <t>0115</t>
        </is>
      </c>
      <c r="G2562" t="inlineStr">
        <is>
          <t>5313892084</t>
        </is>
      </c>
      <c r="H2562" t="n">
        <v>397.0</v>
      </c>
      <c r="AL2562" t="inlineStr">
        <is>
          <t>unreconciled</t>
        </is>
      </c>
      <c r="AM2562" t="inlineStr">
        <is>
          <t>Order Not found in 3PO</t>
        </is>
      </c>
      <c r="AN2562" t="n">
        <v>397.0</v>
      </c>
    </row>
    <row r="2563">
      <c r="A2563" s="1" t="n">
        <v>45234.0</v>
      </c>
      <c r="B2563" s="2" t="n">
        <v>45234.72828703704</v>
      </c>
      <c r="C2563" t="inlineStr">
        <is>
          <t>3140115004062438</t>
        </is>
      </c>
      <c r="D2563" t="inlineStr">
        <is>
          <t>POS0004</t>
        </is>
      </c>
      <c r="E2563" t="inlineStr">
        <is>
          <t>72</t>
        </is>
      </c>
      <c r="F2563" t="inlineStr">
        <is>
          <t>0115</t>
        </is>
      </c>
      <c r="G2563" t="inlineStr">
        <is>
          <t>5314021546</t>
        </is>
      </c>
      <c r="H2563" t="n">
        <v>216.0</v>
      </c>
      <c r="AL2563" t="inlineStr">
        <is>
          <t>unreconciled</t>
        </is>
      </c>
      <c r="AM2563" t="inlineStr">
        <is>
          <t>Order Not found in 3PO</t>
        </is>
      </c>
      <c r="AN2563" t="n">
        <v>216.0</v>
      </c>
    </row>
    <row r="2564">
      <c r="A2564" s="1" t="n">
        <v>45234.0</v>
      </c>
      <c r="B2564" s="2" t="n">
        <v>45234.87887731481</v>
      </c>
      <c r="C2564" t="inlineStr">
        <is>
          <t>3140115004062529</t>
        </is>
      </c>
      <c r="D2564" t="inlineStr">
        <is>
          <t>POS0004</t>
        </is>
      </c>
      <c r="E2564" t="inlineStr">
        <is>
          <t>00</t>
        </is>
      </c>
      <c r="F2564" t="inlineStr">
        <is>
          <t>0115</t>
        </is>
      </c>
      <c r="G2564" t="inlineStr">
        <is>
          <t>5314060188</t>
        </is>
      </c>
      <c r="H2564" t="n">
        <v>207.0</v>
      </c>
      <c r="AL2564" t="inlineStr">
        <is>
          <t>unreconciled</t>
        </is>
      </c>
      <c r="AM2564" t="inlineStr">
        <is>
          <t>Order Not found in 3PO</t>
        </is>
      </c>
      <c r="AN2564" t="n">
        <v>207.0</v>
      </c>
    </row>
    <row r="2565">
      <c r="A2565" s="1" t="n">
        <v>45233.0</v>
      </c>
      <c r="B2565" s="2" t="n">
        <v>45233.89467592593</v>
      </c>
      <c r="C2565" t="inlineStr">
        <is>
          <t>3140115004062276</t>
        </is>
      </c>
      <c r="D2565" t="inlineStr">
        <is>
          <t>POS0004</t>
        </is>
      </c>
      <c r="E2565" t="inlineStr">
        <is>
          <t>74</t>
        </is>
      </c>
      <c r="F2565" t="inlineStr">
        <is>
          <t>0115</t>
        </is>
      </c>
      <c r="G2565" t="inlineStr">
        <is>
          <t>5314067931</t>
        </is>
      </c>
      <c r="H2565" t="n">
        <v>251.0</v>
      </c>
      <c r="AL2565" t="inlineStr">
        <is>
          <t>unreconciled</t>
        </is>
      </c>
      <c r="AM2565" t="inlineStr">
        <is>
          <t>Order Not found in 3PO</t>
        </is>
      </c>
      <c r="AN2565" t="n">
        <v>251.0</v>
      </c>
    </row>
    <row r="2566">
      <c r="A2566" s="1" t="n">
        <v>45234.0</v>
      </c>
      <c r="B2566" s="2" t="n">
        <v>45234.64486111111</v>
      </c>
      <c r="C2566" t="inlineStr">
        <is>
          <t>3140115004062400</t>
        </is>
      </c>
      <c r="D2566" t="inlineStr">
        <is>
          <t>POS0004</t>
        </is>
      </c>
      <c r="E2566" t="inlineStr">
        <is>
          <t>83</t>
        </is>
      </c>
      <c r="F2566" t="inlineStr">
        <is>
          <t>0115</t>
        </is>
      </c>
      <c r="G2566" t="inlineStr">
        <is>
          <t>5314128683</t>
        </is>
      </c>
      <c r="H2566" t="n">
        <v>366.0</v>
      </c>
      <c r="AL2566" t="inlineStr">
        <is>
          <t>unreconciled</t>
        </is>
      </c>
      <c r="AM2566" t="inlineStr">
        <is>
          <t>Order Not found in 3PO</t>
        </is>
      </c>
      <c r="AN2566" t="n">
        <v>366.0</v>
      </c>
    </row>
    <row r="2567">
      <c r="A2567" s="1" t="n">
        <v>45233.0</v>
      </c>
      <c r="B2567" s="2" t="n">
        <v>45233.991006944445</v>
      </c>
      <c r="C2567" t="inlineStr">
        <is>
          <t>3140115004062312</t>
        </is>
      </c>
      <c r="D2567" t="inlineStr">
        <is>
          <t>POS0004</t>
        </is>
      </c>
      <c r="E2567" t="inlineStr">
        <is>
          <t>32</t>
        </is>
      </c>
      <c r="F2567" t="inlineStr">
        <is>
          <t>0115</t>
        </is>
      </c>
      <c r="G2567" t="inlineStr">
        <is>
          <t>5314133637</t>
        </is>
      </c>
      <c r="H2567" t="n">
        <v>613.0</v>
      </c>
      <c r="AL2567" t="inlineStr">
        <is>
          <t>unreconciled</t>
        </is>
      </c>
      <c r="AM2567" t="inlineStr">
        <is>
          <t>Order Not found in 3PO</t>
        </is>
      </c>
      <c r="AN2567" t="n">
        <v>613.0</v>
      </c>
    </row>
    <row r="2568">
      <c r="A2568" s="1" t="n">
        <v>45234.0</v>
      </c>
      <c r="B2568" s="2" t="n">
        <v>45234.78269675926</v>
      </c>
      <c r="C2568" t="inlineStr">
        <is>
          <t>3140115004062454</t>
        </is>
      </c>
      <c r="D2568" t="inlineStr">
        <is>
          <t>POS0004</t>
        </is>
      </c>
      <c r="E2568" t="inlineStr">
        <is>
          <t>32</t>
        </is>
      </c>
      <c r="F2568" t="inlineStr">
        <is>
          <t>0115</t>
        </is>
      </c>
      <c r="G2568" t="inlineStr">
        <is>
          <t>5314220510</t>
        </is>
      </c>
      <c r="H2568" t="n">
        <v>183.0</v>
      </c>
      <c r="AL2568" t="inlineStr">
        <is>
          <t>unreconciled</t>
        </is>
      </c>
      <c r="AM2568" t="inlineStr">
        <is>
          <t>Order Not found in 3PO</t>
        </is>
      </c>
      <c r="AN2568" t="n">
        <v>183.0</v>
      </c>
    </row>
    <row r="2569">
      <c r="A2569" s="1" t="n">
        <v>45236.0</v>
      </c>
      <c r="B2569" s="2" t="n">
        <v>45237.00616898148</v>
      </c>
      <c r="C2569" t="inlineStr">
        <is>
          <t>3140023012060166</t>
        </is>
      </c>
      <c r="D2569" t="inlineStr">
        <is>
          <t>POS0012</t>
        </is>
      </c>
      <c r="E2569" t="inlineStr">
        <is>
          <t>57</t>
        </is>
      </c>
      <c r="F2569" t="inlineStr">
        <is>
          <t>0023</t>
        </is>
      </c>
      <c r="G2569" t="inlineStr">
        <is>
          <t>5314395432</t>
        </is>
      </c>
      <c r="H2569" t="n">
        <v>613.0</v>
      </c>
      <c r="AL2569" t="inlineStr">
        <is>
          <t>unreconciled</t>
        </is>
      </c>
      <c r="AM2569" t="inlineStr">
        <is>
          <t>Order Not found in 3PO</t>
        </is>
      </c>
      <c r="AN2569" t="n">
        <v>613.0</v>
      </c>
    </row>
    <row r="2570">
      <c r="A2570" s="1" t="n">
        <v>45233.0</v>
      </c>
      <c r="B2570" s="2" t="n">
        <v>45233.958657407406</v>
      </c>
      <c r="C2570" t="inlineStr">
        <is>
          <t>3140115004062300</t>
        </is>
      </c>
      <c r="D2570" t="inlineStr">
        <is>
          <t>POS0004</t>
        </is>
      </c>
      <c r="E2570" t="inlineStr">
        <is>
          <t>20</t>
        </is>
      </c>
      <c r="F2570" t="inlineStr">
        <is>
          <t>0115</t>
        </is>
      </c>
      <c r="G2570" t="inlineStr">
        <is>
          <t>5314399727</t>
        </is>
      </c>
      <c r="H2570" t="n">
        <v>393.0</v>
      </c>
      <c r="AL2570" t="inlineStr">
        <is>
          <t>unreconciled</t>
        </is>
      </c>
      <c r="AM2570" t="inlineStr">
        <is>
          <t>Order Not found in 3PO</t>
        </is>
      </c>
      <c r="AN2570" t="n">
        <v>393.0</v>
      </c>
    </row>
    <row r="2571">
      <c r="A2571" s="1" t="n">
        <v>45234.0</v>
      </c>
      <c r="B2571" s="2" t="n">
        <v>45234.63306712963</v>
      </c>
      <c r="C2571" t="inlineStr">
        <is>
          <t>3140115004062392</t>
        </is>
      </c>
      <c r="D2571" t="inlineStr">
        <is>
          <t>POS0004</t>
        </is>
      </c>
      <c r="E2571" t="inlineStr">
        <is>
          <t>65</t>
        </is>
      </c>
      <c r="F2571" t="inlineStr">
        <is>
          <t>0115</t>
        </is>
      </c>
      <c r="G2571" t="inlineStr">
        <is>
          <t>5314441303</t>
        </is>
      </c>
      <c r="H2571" t="n">
        <v>309.0</v>
      </c>
      <c r="AL2571" t="inlineStr">
        <is>
          <t>unreconciled</t>
        </is>
      </c>
      <c r="AM2571" t="inlineStr">
        <is>
          <t>Order Not found in 3PO</t>
        </is>
      </c>
      <c r="AN2571" t="n">
        <v>309.0</v>
      </c>
    </row>
    <row r="2572">
      <c r="A2572" s="1" t="n">
        <v>45234.0</v>
      </c>
      <c r="B2572" s="2" t="n">
        <v>45234.567407407405</v>
      </c>
      <c r="C2572" t="inlineStr">
        <is>
          <t>3140115004062350</t>
        </is>
      </c>
      <c r="D2572" t="inlineStr">
        <is>
          <t>POS0004</t>
        </is>
      </c>
      <c r="E2572" t="inlineStr">
        <is>
          <t>79</t>
        </is>
      </c>
      <c r="F2572" t="inlineStr">
        <is>
          <t>0115</t>
        </is>
      </c>
      <c r="G2572" t="inlineStr">
        <is>
          <t>5314496388</t>
        </is>
      </c>
      <c r="H2572" t="n">
        <v>226.0</v>
      </c>
      <c r="AL2572" t="inlineStr">
        <is>
          <t>unreconciled</t>
        </is>
      </c>
      <c r="AM2572" t="inlineStr">
        <is>
          <t>Order Not found in 3PO</t>
        </is>
      </c>
      <c r="AN2572" t="n">
        <v>226.0</v>
      </c>
    </row>
    <row r="2573">
      <c r="A2573" s="1" t="n">
        <v>45234.0</v>
      </c>
      <c r="B2573" s="2" t="n">
        <v>45234.6749537037</v>
      </c>
      <c r="C2573" t="inlineStr">
        <is>
          <t>3140115004062414</t>
        </is>
      </c>
      <c r="D2573" t="inlineStr">
        <is>
          <t>POS0004</t>
        </is>
      </c>
      <c r="E2573" t="inlineStr">
        <is>
          <t>13</t>
        </is>
      </c>
      <c r="F2573" t="inlineStr">
        <is>
          <t>0115</t>
        </is>
      </c>
      <c r="G2573" t="inlineStr">
        <is>
          <t>5314547310</t>
        </is>
      </c>
      <c r="H2573" t="n">
        <v>398.0</v>
      </c>
      <c r="AL2573" t="inlineStr">
        <is>
          <t>unreconciled</t>
        </is>
      </c>
      <c r="AM2573" t="inlineStr">
        <is>
          <t>Order Not found in 3PO</t>
        </is>
      </c>
      <c r="AN2573" t="n">
        <v>398.0</v>
      </c>
    </row>
    <row r="2574">
      <c r="A2574" s="1" t="n">
        <v>45234.0</v>
      </c>
      <c r="B2574" s="2" t="n">
        <v>45234.88922453704</v>
      </c>
      <c r="C2574" t="inlineStr">
        <is>
          <t>3140115004062532</t>
        </is>
      </c>
      <c r="D2574" t="inlineStr">
        <is>
          <t>POS0004</t>
        </is>
      </c>
      <c r="E2574" t="inlineStr">
        <is>
          <t>10</t>
        </is>
      </c>
      <c r="F2574" t="inlineStr">
        <is>
          <t>0115</t>
        </is>
      </c>
      <c r="G2574" t="inlineStr">
        <is>
          <t>5314560373</t>
        </is>
      </c>
      <c r="H2574" t="n">
        <v>289.0</v>
      </c>
      <c r="AL2574" t="inlineStr">
        <is>
          <t>unreconciled</t>
        </is>
      </c>
      <c r="AM2574" t="inlineStr">
        <is>
          <t>Order Not found in 3PO</t>
        </is>
      </c>
      <c r="AN2574" t="n">
        <v>289.0</v>
      </c>
    </row>
    <row r="2575">
      <c r="A2575" s="1" t="n">
        <v>45233.0</v>
      </c>
      <c r="B2575" s="2" t="n">
        <v>45234.01460648148</v>
      </c>
      <c r="C2575" t="inlineStr">
        <is>
          <t>3140023012059394</t>
        </is>
      </c>
      <c r="D2575" t="inlineStr">
        <is>
          <t>POS0012</t>
        </is>
      </c>
      <c r="E2575" t="inlineStr">
        <is>
          <t>87</t>
        </is>
      </c>
      <c r="F2575" t="inlineStr">
        <is>
          <t>0023</t>
        </is>
      </c>
      <c r="G2575" t="inlineStr">
        <is>
          <t>5314614541</t>
        </is>
      </c>
      <c r="H2575" t="n">
        <v>216.0</v>
      </c>
      <c r="AL2575" t="inlineStr">
        <is>
          <t>unreconciled</t>
        </is>
      </c>
      <c r="AM2575" t="inlineStr">
        <is>
          <t>Order Not found in 3PO</t>
        </is>
      </c>
      <c r="AN2575" t="n">
        <v>216.0</v>
      </c>
    </row>
    <row r="2576">
      <c r="A2576" s="1" t="n">
        <v>45234.0</v>
      </c>
      <c r="B2576" s="2" t="n">
        <v>45234.71923611111</v>
      </c>
      <c r="C2576" t="inlineStr">
        <is>
          <t>3140115004062433</t>
        </is>
      </c>
      <c r="D2576" t="inlineStr">
        <is>
          <t>POS0004</t>
        </is>
      </c>
      <c r="E2576" t="inlineStr">
        <is>
          <t>59</t>
        </is>
      </c>
      <c r="F2576" t="inlineStr">
        <is>
          <t>0115</t>
        </is>
      </c>
      <c r="G2576" t="inlineStr">
        <is>
          <t>5314634777</t>
        </is>
      </c>
      <c r="H2576" t="n">
        <v>324.0</v>
      </c>
      <c r="AL2576" t="inlineStr">
        <is>
          <t>unreconciled</t>
        </is>
      </c>
      <c r="AM2576" t="inlineStr">
        <is>
          <t>Order Not found in 3PO</t>
        </is>
      </c>
      <c r="AN2576" t="n">
        <v>324.0</v>
      </c>
    </row>
    <row r="2577">
      <c r="A2577" s="1" t="n">
        <v>45234.0</v>
      </c>
      <c r="B2577" s="2" t="n">
        <v>45234.68554398148</v>
      </c>
      <c r="C2577" t="inlineStr">
        <is>
          <t>3140115004062422</t>
        </is>
      </c>
      <c r="D2577" t="inlineStr">
        <is>
          <t>POS0004</t>
        </is>
      </c>
      <c r="E2577" t="inlineStr">
        <is>
          <t>27</t>
        </is>
      </c>
      <c r="F2577" t="inlineStr">
        <is>
          <t>0115</t>
        </is>
      </c>
      <c r="G2577" t="inlineStr">
        <is>
          <t>5314696380</t>
        </is>
      </c>
      <c r="H2577" t="n">
        <v>240.0</v>
      </c>
      <c r="AL2577" t="inlineStr">
        <is>
          <t>unreconciled</t>
        </is>
      </c>
      <c r="AM2577" t="inlineStr">
        <is>
          <t>Order Not found in 3PO</t>
        </is>
      </c>
      <c r="AN2577" t="n">
        <v>240.0</v>
      </c>
    </row>
    <row r="2578">
      <c r="A2578" s="1" t="n">
        <v>45243.0</v>
      </c>
      <c r="B2578" s="2" t="n">
        <v>45243.66572916666</v>
      </c>
      <c r="C2578" t="inlineStr">
        <is>
          <t>3140023012061551</t>
        </is>
      </c>
      <c r="D2578" t="inlineStr">
        <is>
          <t>POS0012</t>
        </is>
      </c>
      <c r="E2578" t="inlineStr">
        <is>
          <t>54</t>
        </is>
      </c>
      <c r="F2578" t="inlineStr">
        <is>
          <t>0023</t>
        </is>
      </c>
      <c r="G2578" t="inlineStr">
        <is>
          <t>5314723214</t>
        </is>
      </c>
      <c r="H2578" t="n">
        <v>275.0</v>
      </c>
      <c r="AL2578" t="inlineStr">
        <is>
          <t>unreconciled</t>
        </is>
      </c>
      <c r="AM2578" t="inlineStr">
        <is>
          <t>Order Not found in 3PO</t>
        </is>
      </c>
      <c r="AN2578" t="n">
        <v>275.0</v>
      </c>
    </row>
    <row r="2579">
      <c r="A2579" s="1" t="n">
        <v>45236.0</v>
      </c>
      <c r="B2579" s="2" t="n">
        <v>45237.01660879629</v>
      </c>
      <c r="C2579" t="inlineStr">
        <is>
          <t>3140023012060171</t>
        </is>
      </c>
      <c r="D2579" t="inlineStr">
        <is>
          <t>POS0012</t>
        </is>
      </c>
      <c r="E2579" t="inlineStr">
        <is>
          <t>62</t>
        </is>
      </c>
      <c r="F2579" t="inlineStr">
        <is>
          <t>0023</t>
        </is>
      </c>
      <c r="G2579" t="inlineStr">
        <is>
          <t>5314739877</t>
        </is>
      </c>
      <c r="H2579" t="n">
        <v>309.0</v>
      </c>
      <c r="AL2579" t="inlineStr">
        <is>
          <t>unreconciled</t>
        </is>
      </c>
      <c r="AM2579" t="inlineStr">
        <is>
          <t>Order Not found in 3PO</t>
        </is>
      </c>
      <c r="AN2579" t="n">
        <v>309.0</v>
      </c>
    </row>
    <row r="2580">
      <c r="A2580" s="1" t="n">
        <v>45236.0</v>
      </c>
      <c r="B2580" s="2" t="n">
        <v>45237.01059027778</v>
      </c>
      <c r="C2580" t="inlineStr">
        <is>
          <t>3140094012086727</t>
        </is>
      </c>
      <c r="D2580" t="inlineStr">
        <is>
          <t>POS0012</t>
        </is>
      </c>
      <c r="E2580" t="inlineStr">
        <is>
          <t>42</t>
        </is>
      </c>
      <c r="F2580" t="inlineStr">
        <is>
          <t>0094</t>
        </is>
      </c>
      <c r="G2580" t="inlineStr">
        <is>
          <t>5314785411</t>
        </is>
      </c>
      <c r="H2580" t="n">
        <v>329.0</v>
      </c>
      <c r="AL2580" t="inlineStr">
        <is>
          <t>unreconciled</t>
        </is>
      </c>
      <c r="AM2580" t="inlineStr">
        <is>
          <t>Order Not found in 3PO</t>
        </is>
      </c>
      <c r="AN2580" t="n">
        <v>329.0</v>
      </c>
    </row>
    <row r="2581">
      <c r="A2581" s="1" t="n">
        <v>45234.0</v>
      </c>
      <c r="B2581" s="2" t="n">
        <v>45234.67503472222</v>
      </c>
      <c r="C2581" t="inlineStr">
        <is>
          <t>3140115004062415</t>
        </is>
      </c>
      <c r="D2581" t="inlineStr">
        <is>
          <t>POS0004</t>
        </is>
      </c>
      <c r="E2581" t="inlineStr">
        <is>
          <t>14</t>
        </is>
      </c>
      <c r="F2581" t="inlineStr">
        <is>
          <t>0115</t>
        </is>
      </c>
      <c r="G2581" t="inlineStr">
        <is>
          <t>5314816860</t>
        </is>
      </c>
      <c r="H2581" t="n">
        <v>159.0</v>
      </c>
      <c r="AL2581" t="inlineStr">
        <is>
          <t>unreconciled</t>
        </is>
      </c>
      <c r="AM2581" t="inlineStr">
        <is>
          <t>Order Not found in 3PO</t>
        </is>
      </c>
      <c r="AN2581" t="n">
        <v>159.0</v>
      </c>
    </row>
    <row r="2582">
      <c r="A2582" s="1" t="n">
        <v>45234.0</v>
      </c>
      <c r="B2582" s="2" t="n">
        <v>45234.60923611111</v>
      </c>
      <c r="C2582" t="inlineStr">
        <is>
          <t>3140115004062379</t>
        </is>
      </c>
      <c r="D2582" t="inlineStr">
        <is>
          <t>POS0004</t>
        </is>
      </c>
      <c r="E2582" t="inlineStr">
        <is>
          <t>33</t>
        </is>
      </c>
      <c r="F2582" t="inlineStr">
        <is>
          <t>0115</t>
        </is>
      </c>
      <c r="G2582" t="inlineStr">
        <is>
          <t>5314834258</t>
        </is>
      </c>
      <c r="H2582" t="n">
        <v>401.0</v>
      </c>
      <c r="AL2582" t="inlineStr">
        <is>
          <t>unreconciled</t>
        </is>
      </c>
      <c r="AM2582" t="inlineStr">
        <is>
          <t>Order Not found in 3PO</t>
        </is>
      </c>
      <c r="AN2582" t="n">
        <v>401.0</v>
      </c>
    </row>
    <row r="2583">
      <c r="A2583" s="1" t="n">
        <v>45234.0</v>
      </c>
      <c r="B2583" s="2" t="n">
        <v>45234.8328125</v>
      </c>
      <c r="C2583" t="inlineStr">
        <is>
          <t>3140115004062488</t>
        </is>
      </c>
      <c r="D2583" t="inlineStr">
        <is>
          <t>POS0004</t>
        </is>
      </c>
      <c r="E2583" t="inlineStr">
        <is>
          <t>27</t>
        </is>
      </c>
      <c r="F2583" t="inlineStr">
        <is>
          <t>0115</t>
        </is>
      </c>
      <c r="G2583" t="inlineStr">
        <is>
          <t>5314927072</t>
        </is>
      </c>
      <c r="H2583" t="n">
        <v>428.0</v>
      </c>
      <c r="AL2583" t="inlineStr">
        <is>
          <t>unreconciled</t>
        </is>
      </c>
      <c r="AM2583" t="inlineStr">
        <is>
          <t>Order Not found in 3PO</t>
        </is>
      </c>
      <c r="AN2583" t="n">
        <v>428.0</v>
      </c>
    </row>
    <row r="2584">
      <c r="A2584" s="1" t="n">
        <v>45234.0</v>
      </c>
      <c r="B2584" s="2" t="n">
        <v>45234.616111111114</v>
      </c>
      <c r="C2584" t="inlineStr">
        <is>
          <t>3140115004062383</t>
        </is>
      </c>
      <c r="D2584" t="inlineStr">
        <is>
          <t>POS0004</t>
        </is>
      </c>
      <c r="E2584" t="inlineStr">
        <is>
          <t>43</t>
        </is>
      </c>
      <c r="F2584" t="inlineStr">
        <is>
          <t>0115</t>
        </is>
      </c>
      <c r="G2584" t="inlineStr">
        <is>
          <t>5314983199</t>
        </is>
      </c>
      <c r="H2584" t="n">
        <v>246.0</v>
      </c>
      <c r="AL2584" t="inlineStr">
        <is>
          <t>unreconciled</t>
        </is>
      </c>
      <c r="AM2584" t="inlineStr">
        <is>
          <t>Order Not found in 3PO</t>
        </is>
      </c>
      <c r="AN2584" t="n">
        <v>246.0</v>
      </c>
    </row>
    <row r="2585">
      <c r="A2585" s="1" t="n">
        <v>45234.0</v>
      </c>
      <c r="B2585" s="2" t="n">
        <v>45234.64475694444</v>
      </c>
      <c r="C2585" t="inlineStr">
        <is>
          <t>3140115004062399</t>
        </is>
      </c>
      <c r="D2585" t="inlineStr">
        <is>
          <t>POS0004</t>
        </is>
      </c>
      <c r="E2585" t="inlineStr">
        <is>
          <t>82</t>
        </is>
      </c>
      <c r="F2585" t="inlineStr">
        <is>
          <t>0115</t>
        </is>
      </c>
      <c r="G2585" t="inlineStr">
        <is>
          <t>5315062259</t>
        </is>
      </c>
      <c r="H2585" t="n">
        <v>486.0</v>
      </c>
      <c r="AL2585" t="inlineStr">
        <is>
          <t>unreconciled</t>
        </is>
      </c>
      <c r="AM2585" t="inlineStr">
        <is>
          <t>Order Not found in 3PO</t>
        </is>
      </c>
      <c r="AN2585" t="n">
        <v>486.0</v>
      </c>
    </row>
    <row r="2586">
      <c r="A2586" s="1" t="n">
        <v>45234.0</v>
      </c>
      <c r="B2586" s="2" t="n">
        <v>45234.96912037037</v>
      </c>
      <c r="C2586" t="inlineStr">
        <is>
          <t>3140115004062596</t>
        </is>
      </c>
      <c r="D2586" t="inlineStr">
        <is>
          <t>POS0004</t>
        </is>
      </c>
      <c r="E2586" t="inlineStr">
        <is>
          <t>13</t>
        </is>
      </c>
      <c r="F2586" t="inlineStr">
        <is>
          <t>0115</t>
        </is>
      </c>
      <c r="G2586" t="inlineStr">
        <is>
          <t>5315207580</t>
        </is>
      </c>
      <c r="H2586" t="n">
        <v>232.0</v>
      </c>
      <c r="AL2586" t="inlineStr">
        <is>
          <t>unreconciled</t>
        </is>
      </c>
      <c r="AM2586" t="inlineStr">
        <is>
          <t>Order Not found in 3PO</t>
        </is>
      </c>
      <c r="AN2586" t="n">
        <v>232.0</v>
      </c>
    </row>
    <row r="2587">
      <c r="A2587" s="1" t="n">
        <v>45234.0</v>
      </c>
      <c r="B2587" s="2" t="n">
        <v>45234.58579861111</v>
      </c>
      <c r="C2587" t="inlineStr">
        <is>
          <t>3140115004062366</t>
        </is>
      </c>
      <c r="D2587" t="inlineStr">
        <is>
          <t>POS0004</t>
        </is>
      </c>
      <c r="E2587" t="inlineStr">
        <is>
          <t>10</t>
        </is>
      </c>
      <c r="F2587" t="inlineStr">
        <is>
          <t>0115</t>
        </is>
      </c>
      <c r="G2587" t="inlineStr">
        <is>
          <t>5315256491</t>
        </is>
      </c>
      <c r="H2587" t="n">
        <v>287.0</v>
      </c>
      <c r="AL2587" t="inlineStr">
        <is>
          <t>unreconciled</t>
        </is>
      </c>
      <c r="AM2587" t="inlineStr">
        <is>
          <t>Order Not found in 3PO</t>
        </is>
      </c>
      <c r="AN2587" t="n">
        <v>287.0</v>
      </c>
    </row>
    <row r="2588">
      <c r="A2588" s="1" t="n">
        <v>45234.0</v>
      </c>
      <c r="B2588" s="2" t="n">
        <v>45234.6944212963</v>
      </c>
      <c r="C2588" t="inlineStr">
        <is>
          <t>3140115004062424</t>
        </is>
      </c>
      <c r="D2588" t="inlineStr">
        <is>
          <t>POS0004</t>
        </is>
      </c>
      <c r="E2588" t="inlineStr">
        <is>
          <t>35</t>
        </is>
      </c>
      <c r="F2588" t="inlineStr">
        <is>
          <t>0115</t>
        </is>
      </c>
      <c r="G2588" t="inlineStr">
        <is>
          <t>5315294103</t>
        </is>
      </c>
      <c r="H2588" t="n">
        <v>428.0</v>
      </c>
      <c r="AL2588" t="inlineStr">
        <is>
          <t>unreconciled</t>
        </is>
      </c>
      <c r="AM2588" t="inlineStr">
        <is>
          <t>Order Not found in 3PO</t>
        </is>
      </c>
      <c r="AN2588" t="n">
        <v>428.0</v>
      </c>
    </row>
    <row r="2589">
      <c r="A2589" s="1" t="n">
        <v>45234.0</v>
      </c>
      <c r="B2589" s="2" t="n">
        <v>45234.66815972222</v>
      </c>
      <c r="C2589" t="inlineStr">
        <is>
          <t>3140115004062410</t>
        </is>
      </c>
      <c r="D2589" t="inlineStr">
        <is>
          <t>POS0004</t>
        </is>
      </c>
      <c r="E2589" t="inlineStr">
        <is>
          <t>01</t>
        </is>
      </c>
      <c r="F2589" t="inlineStr">
        <is>
          <t>0115</t>
        </is>
      </c>
      <c r="G2589" t="inlineStr">
        <is>
          <t>5315320365</t>
        </is>
      </c>
      <c r="H2589" t="n">
        <v>220.0</v>
      </c>
      <c r="AL2589" t="inlineStr">
        <is>
          <t>unreconciled</t>
        </is>
      </c>
      <c r="AM2589" t="inlineStr">
        <is>
          <t>Order Not found in 3PO</t>
        </is>
      </c>
      <c r="AN2589" t="n">
        <v>220.0</v>
      </c>
    </row>
    <row r="2590">
      <c r="A2590" s="1" t="n">
        <v>45234.0</v>
      </c>
      <c r="B2590" s="2" t="n">
        <v>45234.77150462963</v>
      </c>
      <c r="C2590" t="inlineStr">
        <is>
          <t>3140115004062448</t>
        </is>
      </c>
      <c r="D2590" t="inlineStr">
        <is>
          <t>POS0004</t>
        </is>
      </c>
      <c r="E2590" t="inlineStr">
        <is>
          <t>18</t>
        </is>
      </c>
      <c r="F2590" t="inlineStr">
        <is>
          <t>0115</t>
        </is>
      </c>
      <c r="G2590" t="inlineStr">
        <is>
          <t>5315400675</t>
        </is>
      </c>
      <c r="H2590" t="n">
        <v>374.0</v>
      </c>
      <c r="AL2590" t="inlineStr">
        <is>
          <t>unreconciled</t>
        </is>
      </c>
      <c r="AM2590" t="inlineStr">
        <is>
          <t>Order Not found in 3PO</t>
        </is>
      </c>
      <c r="AN2590" t="n">
        <v>374.0</v>
      </c>
    </row>
    <row r="2591">
      <c r="A2591" s="1" t="n">
        <v>45234.0</v>
      </c>
      <c r="B2591" s="2" t="n">
        <v>45234.918333333335</v>
      </c>
      <c r="C2591" t="inlineStr">
        <is>
          <t>3140115004062557</t>
        </is>
      </c>
      <c r="D2591" t="inlineStr">
        <is>
          <t>POS0004</t>
        </is>
      </c>
      <c r="E2591" t="inlineStr">
        <is>
          <t>59</t>
        </is>
      </c>
      <c r="F2591" t="inlineStr">
        <is>
          <t>0115</t>
        </is>
      </c>
      <c r="G2591" t="inlineStr">
        <is>
          <t>5315403170</t>
        </is>
      </c>
      <c r="H2591" t="n">
        <v>248.0</v>
      </c>
      <c r="AL2591" t="inlineStr">
        <is>
          <t>unreconciled</t>
        </is>
      </c>
      <c r="AM2591" t="inlineStr">
        <is>
          <t>Order Not found in 3PO</t>
        </is>
      </c>
      <c r="AN2591" t="n">
        <v>248.0</v>
      </c>
    </row>
    <row r="2592">
      <c r="A2592" s="1" t="n">
        <v>45234.0</v>
      </c>
      <c r="B2592" s="2" t="n">
        <v>45234.67707175926</v>
      </c>
      <c r="C2592" t="inlineStr">
        <is>
          <t>3140115004062417</t>
        </is>
      </c>
      <c r="D2592" t="inlineStr">
        <is>
          <t>POS0004</t>
        </is>
      </c>
      <c r="E2592" t="inlineStr">
        <is>
          <t>17</t>
        </is>
      </c>
      <c r="F2592" t="inlineStr">
        <is>
          <t>0115</t>
        </is>
      </c>
      <c r="G2592" t="inlineStr">
        <is>
          <t>5315443486</t>
        </is>
      </c>
      <c r="H2592" t="n">
        <v>383.0</v>
      </c>
      <c r="AL2592" t="inlineStr">
        <is>
          <t>unreconciled</t>
        </is>
      </c>
      <c r="AM2592" t="inlineStr">
        <is>
          <t>Order Not found in 3PO</t>
        </is>
      </c>
      <c r="AN2592" t="n">
        <v>383.0</v>
      </c>
    </row>
    <row r="2593">
      <c r="A2593" s="1" t="n">
        <v>45234.0</v>
      </c>
      <c r="B2593" s="2" t="n">
        <v>45234.99048611111</v>
      </c>
      <c r="C2593" t="inlineStr">
        <is>
          <t>3140115004062607</t>
        </is>
      </c>
      <c r="D2593" t="inlineStr">
        <is>
          <t>POS0004</t>
        </is>
      </c>
      <c r="E2593" t="inlineStr">
        <is>
          <t>24</t>
        </is>
      </c>
      <c r="F2593" t="inlineStr">
        <is>
          <t>0115</t>
        </is>
      </c>
      <c r="G2593" t="inlineStr">
        <is>
          <t>5315446079</t>
        </is>
      </c>
      <c r="H2593" t="n">
        <v>255.0</v>
      </c>
      <c r="AL2593" t="inlineStr">
        <is>
          <t>unreconciled</t>
        </is>
      </c>
      <c r="AM2593" t="inlineStr">
        <is>
          <t>Order Not found in 3PO</t>
        </is>
      </c>
      <c r="AN2593" t="n">
        <v>255.0</v>
      </c>
    </row>
    <row r="2594">
      <c r="A2594" s="1" t="n">
        <v>45234.0</v>
      </c>
      <c r="B2594" s="2" t="n">
        <v>45234.817407407405</v>
      </c>
      <c r="C2594" t="inlineStr">
        <is>
          <t>3140115004062473</t>
        </is>
      </c>
      <c r="D2594" t="inlineStr">
        <is>
          <t>POS0004</t>
        </is>
      </c>
      <c r="E2594" t="inlineStr">
        <is>
          <t>98</t>
        </is>
      </c>
      <c r="F2594" t="inlineStr">
        <is>
          <t>0115</t>
        </is>
      </c>
      <c r="G2594" t="inlineStr">
        <is>
          <t>5315520048</t>
        </is>
      </c>
      <c r="H2594" t="n">
        <v>257.0</v>
      </c>
      <c r="AL2594" t="inlineStr">
        <is>
          <t>unreconciled</t>
        </is>
      </c>
      <c r="AM2594" t="inlineStr">
        <is>
          <t>Order Not found in 3PO</t>
        </is>
      </c>
      <c r="AN2594" t="n">
        <v>257.0</v>
      </c>
    </row>
    <row r="2595">
      <c r="A2595" s="1" t="n">
        <v>45234.0</v>
      </c>
      <c r="B2595" s="2" t="n">
        <v>45234.576886574076</v>
      </c>
      <c r="C2595" t="inlineStr">
        <is>
          <t>3140115004062359</t>
        </is>
      </c>
      <c r="D2595" t="inlineStr">
        <is>
          <t>POS0004</t>
        </is>
      </c>
      <c r="E2595" t="inlineStr">
        <is>
          <t>96</t>
        </is>
      </c>
      <c r="F2595" t="inlineStr">
        <is>
          <t>0115</t>
        </is>
      </c>
      <c r="G2595" t="inlineStr">
        <is>
          <t>5315547357</t>
        </is>
      </c>
      <c r="H2595" t="n">
        <v>407.0</v>
      </c>
      <c r="AL2595" t="inlineStr">
        <is>
          <t>unreconciled</t>
        </is>
      </c>
      <c r="AM2595" t="inlineStr">
        <is>
          <t>Order Not found in 3PO</t>
        </is>
      </c>
      <c r="AN2595" t="n">
        <v>407.0</v>
      </c>
    </row>
    <row r="2596">
      <c r="A2596" s="1" t="n">
        <v>45234.0</v>
      </c>
      <c r="B2596" s="2" t="n">
        <v>45234.6496412037</v>
      </c>
      <c r="C2596" t="inlineStr">
        <is>
          <t>3140115004062401</t>
        </is>
      </c>
      <c r="D2596" t="inlineStr">
        <is>
          <t>POS0004</t>
        </is>
      </c>
      <c r="E2596" t="inlineStr">
        <is>
          <t>85</t>
        </is>
      </c>
      <c r="F2596" t="inlineStr">
        <is>
          <t>0115</t>
        </is>
      </c>
      <c r="G2596" t="inlineStr">
        <is>
          <t>5315638871</t>
        </is>
      </c>
      <c r="H2596" t="n">
        <v>424.0</v>
      </c>
      <c r="AL2596" t="inlineStr">
        <is>
          <t>unreconciled</t>
        </is>
      </c>
      <c r="AM2596" t="inlineStr">
        <is>
          <t>Order Not found in 3PO</t>
        </is>
      </c>
      <c r="AN2596" t="n">
        <v>424.0</v>
      </c>
    </row>
    <row r="2597">
      <c r="A2597" s="1" t="n">
        <v>45234.0</v>
      </c>
      <c r="B2597" s="2" t="n">
        <v>45234.86782407408</v>
      </c>
      <c r="C2597" t="inlineStr">
        <is>
          <t>3140115004062521</t>
        </is>
      </c>
      <c r="D2597" t="inlineStr">
        <is>
          <t>POS0004</t>
        </is>
      </c>
      <c r="E2597" t="inlineStr">
        <is>
          <t>85</t>
        </is>
      </c>
      <c r="F2597" t="inlineStr">
        <is>
          <t>0115</t>
        </is>
      </c>
      <c r="G2597" t="inlineStr">
        <is>
          <t>5315639204</t>
        </is>
      </c>
      <c r="H2597" t="n">
        <v>213.0</v>
      </c>
      <c r="AL2597" t="inlineStr">
        <is>
          <t>unreconciled</t>
        </is>
      </c>
      <c r="AM2597" t="inlineStr">
        <is>
          <t>Order Not found in 3PO</t>
        </is>
      </c>
      <c r="AN2597" t="n">
        <v>213.0</v>
      </c>
    </row>
    <row r="2598">
      <c r="A2598" s="1" t="n">
        <v>45234.0</v>
      </c>
      <c r="B2598" s="2" t="n">
        <v>45234.848391203705</v>
      </c>
      <c r="C2598" t="inlineStr">
        <is>
          <t>3140115004062504</t>
        </is>
      </c>
      <c r="D2598" t="inlineStr">
        <is>
          <t>POS0004</t>
        </is>
      </c>
      <c r="E2598" t="inlineStr">
        <is>
          <t>49</t>
        </is>
      </c>
      <c r="F2598" t="inlineStr">
        <is>
          <t>0115</t>
        </is>
      </c>
      <c r="G2598" t="inlineStr">
        <is>
          <t>5315660335</t>
        </is>
      </c>
      <c r="H2598" t="n">
        <v>226.0</v>
      </c>
      <c r="AL2598" t="inlineStr">
        <is>
          <t>unreconciled</t>
        </is>
      </c>
      <c r="AM2598" t="inlineStr">
        <is>
          <t>Order Not found in 3PO</t>
        </is>
      </c>
      <c r="AN2598" t="n">
        <v>226.0</v>
      </c>
    </row>
    <row r="2599">
      <c r="A2599" s="1" t="n">
        <v>45234.0</v>
      </c>
      <c r="B2599" s="2" t="n">
        <v>45234.58416666667</v>
      </c>
      <c r="C2599" t="inlineStr">
        <is>
          <t>3140115004062365</t>
        </is>
      </c>
      <c r="D2599" t="inlineStr">
        <is>
          <t>POS0004</t>
        </is>
      </c>
      <c r="E2599" t="inlineStr">
        <is>
          <t>08</t>
        </is>
      </c>
      <c r="F2599" t="inlineStr">
        <is>
          <t>0115</t>
        </is>
      </c>
      <c r="G2599" t="inlineStr">
        <is>
          <t>5315704883</t>
        </is>
      </c>
      <c r="H2599" t="n">
        <v>892.0</v>
      </c>
      <c r="AL2599" t="inlineStr">
        <is>
          <t>unreconciled</t>
        </is>
      </c>
      <c r="AM2599" t="inlineStr">
        <is>
          <t>Order Not found in 3PO</t>
        </is>
      </c>
      <c r="AN2599" t="n">
        <v>892.0</v>
      </c>
    </row>
    <row r="2600">
      <c r="A2600" s="1" t="n">
        <v>45234.0</v>
      </c>
      <c r="B2600" s="2" t="n">
        <v>45234.89251157407</v>
      </c>
      <c r="C2600" t="inlineStr">
        <is>
          <t>3140115004062535</t>
        </is>
      </c>
      <c r="D2600" t="inlineStr">
        <is>
          <t>POS0004</t>
        </is>
      </c>
      <c r="E2600" t="inlineStr">
        <is>
          <t>14</t>
        </is>
      </c>
      <c r="F2600" t="inlineStr">
        <is>
          <t>0115</t>
        </is>
      </c>
      <c r="G2600" t="inlineStr">
        <is>
          <t>5315736849</t>
        </is>
      </c>
      <c r="H2600" t="n">
        <v>207.0</v>
      </c>
      <c r="AL2600" t="inlineStr">
        <is>
          <t>unreconciled</t>
        </is>
      </c>
      <c r="AM2600" t="inlineStr">
        <is>
          <t>Order Not found in 3PO</t>
        </is>
      </c>
      <c r="AN2600" t="n">
        <v>207.0</v>
      </c>
    </row>
    <row r="2601">
      <c r="A2601" s="1" t="n">
        <v>45234.0</v>
      </c>
      <c r="B2601" s="2" t="n">
        <v>45234.609131944446</v>
      </c>
      <c r="C2601" t="inlineStr">
        <is>
          <t>3140115004062378</t>
        </is>
      </c>
      <c r="D2601" t="inlineStr">
        <is>
          <t>POS0004</t>
        </is>
      </c>
      <c r="E2601" t="inlineStr">
        <is>
          <t>32</t>
        </is>
      </c>
      <c r="F2601" t="inlineStr">
        <is>
          <t>0115</t>
        </is>
      </c>
      <c r="G2601" t="inlineStr">
        <is>
          <t>5315755266</t>
        </is>
      </c>
      <c r="H2601" t="n">
        <v>250.0</v>
      </c>
      <c r="AL2601" t="inlineStr">
        <is>
          <t>unreconciled</t>
        </is>
      </c>
      <c r="AM2601" t="inlineStr">
        <is>
          <t>Order Not found in 3PO</t>
        </is>
      </c>
      <c r="AN2601" t="n">
        <v>250.0</v>
      </c>
    </row>
    <row r="2602">
      <c r="A2602" s="1" t="n">
        <v>45234.0</v>
      </c>
      <c r="B2602" s="2" t="n">
        <v>45234.79953703703</v>
      </c>
      <c r="C2602" t="inlineStr">
        <is>
          <t>3140115004062464</t>
        </is>
      </c>
      <c r="D2602" t="inlineStr">
        <is>
          <t>POS0004</t>
        </is>
      </c>
      <c r="E2602" t="inlineStr">
        <is>
          <t>63</t>
        </is>
      </c>
      <c r="F2602" t="inlineStr">
        <is>
          <t>0115</t>
        </is>
      </c>
      <c r="G2602" t="inlineStr">
        <is>
          <t>5315801312</t>
        </is>
      </c>
      <c r="H2602" t="n">
        <v>280.0</v>
      </c>
      <c r="AL2602" t="inlineStr">
        <is>
          <t>unreconciled</t>
        </is>
      </c>
      <c r="AM2602" t="inlineStr">
        <is>
          <t>Order Not found in 3PO</t>
        </is>
      </c>
      <c r="AN2602" t="n">
        <v>280.0</v>
      </c>
    </row>
    <row r="2603">
      <c r="A2603" s="1" t="n">
        <v>45234.0</v>
      </c>
      <c r="B2603" s="2" t="n">
        <v>45234.64922453704</v>
      </c>
      <c r="C2603" t="inlineStr">
        <is>
          <t>3140023012059509</t>
        </is>
      </c>
      <c r="D2603" t="inlineStr">
        <is>
          <t>POS0012</t>
        </is>
      </c>
      <c r="E2603" t="inlineStr">
        <is>
          <t>01</t>
        </is>
      </c>
      <c r="F2603" t="inlineStr">
        <is>
          <t>0023</t>
        </is>
      </c>
      <c r="G2603" t="inlineStr">
        <is>
          <t>5315843804</t>
        </is>
      </c>
      <c r="H2603" t="n">
        <v>279.0</v>
      </c>
      <c r="AL2603" t="inlineStr">
        <is>
          <t>unreconciled</t>
        </is>
      </c>
      <c r="AM2603" t="inlineStr">
        <is>
          <t>Order Not found in 3PO</t>
        </is>
      </c>
      <c r="AN2603" t="n">
        <v>279.0</v>
      </c>
    </row>
    <row r="2604">
      <c r="A2604" s="1" t="n">
        <v>45234.0</v>
      </c>
      <c r="B2604" s="2" t="n">
        <v>45234.616215277776</v>
      </c>
      <c r="C2604" t="inlineStr">
        <is>
          <t>3140115004062384</t>
        </is>
      </c>
      <c r="D2604" t="inlineStr">
        <is>
          <t>POS0004</t>
        </is>
      </c>
      <c r="E2604" t="inlineStr">
        <is>
          <t>45</t>
        </is>
      </c>
      <c r="F2604" t="inlineStr">
        <is>
          <t>0115</t>
        </is>
      </c>
      <c r="G2604" t="inlineStr">
        <is>
          <t>5315855008</t>
        </is>
      </c>
      <c r="H2604" t="n">
        <v>757.0</v>
      </c>
      <c r="AL2604" t="inlineStr">
        <is>
          <t>unreconciled</t>
        </is>
      </c>
      <c r="AM2604" t="inlineStr">
        <is>
          <t>Order Not found in 3PO</t>
        </is>
      </c>
      <c r="AN2604" t="n">
        <v>757.0</v>
      </c>
    </row>
    <row r="2605">
      <c r="A2605" s="1" t="n">
        <v>45234.0</v>
      </c>
      <c r="B2605" s="2" t="n">
        <v>45234.849016203705</v>
      </c>
      <c r="C2605" t="inlineStr">
        <is>
          <t>3140115004062506</t>
        </is>
      </c>
      <c r="D2605" t="inlineStr">
        <is>
          <t>POS0004</t>
        </is>
      </c>
      <c r="E2605" t="inlineStr">
        <is>
          <t>52</t>
        </is>
      </c>
      <c r="F2605" t="inlineStr">
        <is>
          <t>0115</t>
        </is>
      </c>
      <c r="G2605" t="inlineStr">
        <is>
          <t>5315905754</t>
        </is>
      </c>
      <c r="H2605" t="n">
        <v>226.0</v>
      </c>
      <c r="AL2605" t="inlineStr">
        <is>
          <t>unreconciled</t>
        </is>
      </c>
      <c r="AM2605" t="inlineStr">
        <is>
          <t>Order Not found in 3PO</t>
        </is>
      </c>
      <c r="AN2605" t="n">
        <v>226.0</v>
      </c>
    </row>
    <row r="2606">
      <c r="A2606" s="1" t="n">
        <v>45234.0</v>
      </c>
      <c r="B2606" s="2" t="n">
        <v>45234.99328703704</v>
      </c>
      <c r="C2606" t="inlineStr">
        <is>
          <t>3140115004062609</t>
        </is>
      </c>
      <c r="D2606" t="inlineStr">
        <is>
          <t>POS0004</t>
        </is>
      </c>
      <c r="E2606" t="inlineStr">
        <is>
          <t>26</t>
        </is>
      </c>
      <c r="F2606" t="inlineStr">
        <is>
          <t>0115</t>
        </is>
      </c>
      <c r="G2606" t="inlineStr">
        <is>
          <t>5315906027</t>
        </is>
      </c>
      <c r="H2606" t="n">
        <v>387.0</v>
      </c>
      <c r="AL2606" t="inlineStr">
        <is>
          <t>unreconciled</t>
        </is>
      </c>
      <c r="AM2606" t="inlineStr">
        <is>
          <t>Order Not found in 3PO</t>
        </is>
      </c>
      <c r="AN2606" t="n">
        <v>387.0</v>
      </c>
    </row>
    <row r="2607">
      <c r="A2607" s="1" t="n">
        <v>45234.0</v>
      </c>
      <c r="B2607" s="2" t="n">
        <v>45234.92357638889</v>
      </c>
      <c r="C2607" t="inlineStr">
        <is>
          <t>3140115004062565</t>
        </is>
      </c>
      <c r="D2607" t="inlineStr">
        <is>
          <t>POS0004</t>
        </is>
      </c>
      <c r="E2607" t="inlineStr">
        <is>
          <t>67</t>
        </is>
      </c>
      <c r="F2607" t="inlineStr">
        <is>
          <t>0115</t>
        </is>
      </c>
      <c r="G2607" t="inlineStr">
        <is>
          <t>5315913950</t>
        </is>
      </c>
      <c r="H2607" t="n">
        <v>343.0</v>
      </c>
      <c r="AL2607" t="inlineStr">
        <is>
          <t>unreconciled</t>
        </is>
      </c>
      <c r="AM2607" t="inlineStr">
        <is>
          <t>Order Not found in 3PO</t>
        </is>
      </c>
      <c r="AN2607" t="n">
        <v>343.0</v>
      </c>
    </row>
    <row r="2608">
      <c r="A2608" s="1" t="n">
        <v>45234.0</v>
      </c>
      <c r="B2608" s="2" t="n">
        <v>45234.832349537035</v>
      </c>
      <c r="C2608" t="inlineStr">
        <is>
          <t>3140115004062487</t>
        </is>
      </c>
      <c r="D2608" t="inlineStr">
        <is>
          <t>POS0004</t>
        </is>
      </c>
      <c r="E2608" t="inlineStr">
        <is>
          <t>26</t>
        </is>
      </c>
      <c r="F2608" t="inlineStr">
        <is>
          <t>0115</t>
        </is>
      </c>
      <c r="G2608" t="inlineStr">
        <is>
          <t>5315984076</t>
        </is>
      </c>
      <c r="H2608" t="n">
        <v>551.0</v>
      </c>
      <c r="AL2608" t="inlineStr">
        <is>
          <t>unreconciled</t>
        </is>
      </c>
      <c r="AM2608" t="inlineStr">
        <is>
          <t>Order Not found in 3PO</t>
        </is>
      </c>
      <c r="AN2608" t="n">
        <v>551.0</v>
      </c>
    </row>
    <row r="2609">
      <c r="A2609" s="1" t="n">
        <v>45234.0</v>
      </c>
      <c r="B2609" s="2" t="n">
        <v>45234.808796296296</v>
      </c>
      <c r="C2609" t="inlineStr">
        <is>
          <t>3140115004062468</t>
        </is>
      </c>
      <c r="D2609" t="inlineStr">
        <is>
          <t>POS0004</t>
        </is>
      </c>
      <c r="E2609" t="inlineStr">
        <is>
          <t>83</t>
        </is>
      </c>
      <c r="F2609" t="inlineStr">
        <is>
          <t>0115</t>
        </is>
      </c>
      <c r="G2609" t="inlineStr">
        <is>
          <t>5316014642</t>
        </is>
      </c>
      <c r="H2609" t="n">
        <v>371.0</v>
      </c>
      <c r="AL2609" t="inlineStr">
        <is>
          <t>unreconciled</t>
        </is>
      </c>
      <c r="AM2609" t="inlineStr">
        <is>
          <t>Order Not found in 3PO</t>
        </is>
      </c>
      <c r="AN2609" t="n">
        <v>371.0</v>
      </c>
    </row>
    <row r="2610">
      <c r="A2610" s="1" t="n">
        <v>45234.0</v>
      </c>
      <c r="B2610" s="2" t="n">
        <v>45234.67721064815</v>
      </c>
      <c r="C2610" t="inlineStr">
        <is>
          <t>3140115004062418</t>
        </is>
      </c>
      <c r="D2610" t="inlineStr">
        <is>
          <t>POS0004</t>
        </is>
      </c>
      <c r="E2610" t="inlineStr">
        <is>
          <t>18</t>
        </is>
      </c>
      <c r="F2610" t="inlineStr">
        <is>
          <t>0115</t>
        </is>
      </c>
      <c r="G2610" t="inlineStr">
        <is>
          <t>5316021611</t>
        </is>
      </c>
      <c r="H2610" t="n">
        <v>216.0</v>
      </c>
      <c r="AL2610" t="inlineStr">
        <is>
          <t>unreconciled</t>
        </is>
      </c>
      <c r="AM2610" t="inlineStr">
        <is>
          <t>Order Not found in 3PO</t>
        </is>
      </c>
      <c r="AN2610" t="n">
        <v>216.0</v>
      </c>
    </row>
    <row r="2611">
      <c r="A2611" s="1" t="n">
        <v>45234.0</v>
      </c>
      <c r="B2611" s="2" t="n">
        <v>45234.95203703704</v>
      </c>
      <c r="C2611" t="inlineStr">
        <is>
          <t>3140115004062581</t>
        </is>
      </c>
      <c r="D2611" t="inlineStr">
        <is>
          <t>POS0004</t>
        </is>
      </c>
      <c r="E2611" t="inlineStr">
        <is>
          <t>97</t>
        </is>
      </c>
      <c r="F2611" t="inlineStr">
        <is>
          <t>0115</t>
        </is>
      </c>
      <c r="G2611" t="inlineStr">
        <is>
          <t>5316142490</t>
        </is>
      </c>
      <c r="H2611" t="n">
        <v>207.0</v>
      </c>
      <c r="AL2611" t="inlineStr">
        <is>
          <t>unreconciled</t>
        </is>
      </c>
      <c r="AM2611" t="inlineStr">
        <is>
          <t>Order Not found in 3PO</t>
        </is>
      </c>
      <c r="AN2611" t="n">
        <v>207.0</v>
      </c>
    </row>
    <row r="2612">
      <c r="A2612" s="1" t="n">
        <v>45234.0</v>
      </c>
      <c r="B2612" s="2" t="n">
        <v>45234.836377314816</v>
      </c>
      <c r="C2612" t="inlineStr">
        <is>
          <t>3140115004062492</t>
        </is>
      </c>
      <c r="D2612" t="inlineStr">
        <is>
          <t>POS0004</t>
        </is>
      </c>
      <c r="E2612" t="inlineStr">
        <is>
          <t>34</t>
        </is>
      </c>
      <c r="F2612" t="inlineStr">
        <is>
          <t>0115</t>
        </is>
      </c>
      <c r="G2612" t="inlineStr">
        <is>
          <t>5316159003</t>
        </is>
      </c>
      <c r="H2612" t="n">
        <v>454.0</v>
      </c>
      <c r="AL2612" t="inlineStr">
        <is>
          <t>unreconciled</t>
        </is>
      </c>
      <c r="AM2612" t="inlineStr">
        <is>
          <t>Order Not found in 3PO</t>
        </is>
      </c>
      <c r="AN2612" t="n">
        <v>454.0</v>
      </c>
    </row>
    <row r="2613">
      <c r="A2613" s="1" t="n">
        <v>45234.0</v>
      </c>
      <c r="B2613" s="2" t="n">
        <v>45234.81732638889</v>
      </c>
      <c r="C2613" t="inlineStr">
        <is>
          <t>3140115004062472</t>
        </is>
      </c>
      <c r="D2613" t="inlineStr">
        <is>
          <t>POS0004</t>
        </is>
      </c>
      <c r="E2613" t="inlineStr">
        <is>
          <t>96</t>
        </is>
      </c>
      <c r="F2613" t="inlineStr">
        <is>
          <t>0115</t>
        </is>
      </c>
      <c r="G2613" t="inlineStr">
        <is>
          <t>5316165890</t>
        </is>
      </c>
      <c r="H2613" t="n">
        <v>355.0</v>
      </c>
      <c r="AL2613" t="inlineStr">
        <is>
          <t>unreconciled</t>
        </is>
      </c>
      <c r="AM2613" t="inlineStr">
        <is>
          <t>Order Not found in 3PO</t>
        </is>
      </c>
      <c r="AN2613" t="n">
        <v>355.0</v>
      </c>
    </row>
    <row r="2614">
      <c r="A2614" s="1" t="n">
        <v>45234.0</v>
      </c>
      <c r="B2614" s="2" t="n">
        <v>45234.70715277778</v>
      </c>
      <c r="C2614" t="inlineStr">
        <is>
          <t>3140115004062429</t>
        </is>
      </c>
      <c r="D2614" t="inlineStr">
        <is>
          <t>POS0004</t>
        </is>
      </c>
      <c r="E2614" t="inlineStr">
        <is>
          <t>49</t>
        </is>
      </c>
      <c r="F2614" t="inlineStr">
        <is>
          <t>0115</t>
        </is>
      </c>
      <c r="G2614" t="inlineStr">
        <is>
          <t>5316199992</t>
        </is>
      </c>
      <c r="H2614" t="n">
        <v>444.0</v>
      </c>
      <c r="AL2614" t="inlineStr">
        <is>
          <t>unreconciled</t>
        </is>
      </c>
      <c r="AM2614" t="inlineStr">
        <is>
          <t>Order Not found in 3PO</t>
        </is>
      </c>
      <c r="AN2614" t="n">
        <v>444.0</v>
      </c>
    </row>
    <row r="2615">
      <c r="A2615" s="1" t="n">
        <v>45234.0</v>
      </c>
      <c r="B2615" s="2" t="n">
        <v>45234.91421296296</v>
      </c>
      <c r="C2615" t="inlineStr">
        <is>
          <t>3140115004062555</t>
        </is>
      </c>
      <c r="D2615" t="inlineStr">
        <is>
          <t>POS0004</t>
        </is>
      </c>
      <c r="E2615" t="inlineStr">
        <is>
          <t>53</t>
        </is>
      </c>
      <c r="F2615" t="inlineStr">
        <is>
          <t>0115</t>
        </is>
      </c>
      <c r="G2615" t="inlineStr">
        <is>
          <t>5316206225</t>
        </is>
      </c>
      <c r="H2615" t="n">
        <v>255.0</v>
      </c>
      <c r="AL2615" t="inlineStr">
        <is>
          <t>unreconciled</t>
        </is>
      </c>
      <c r="AM2615" t="inlineStr">
        <is>
          <t>Order Not found in 3PO</t>
        </is>
      </c>
      <c r="AN2615" t="n">
        <v>255.0</v>
      </c>
    </row>
    <row r="2616">
      <c r="A2616" s="1" t="n">
        <v>45234.0</v>
      </c>
      <c r="B2616" s="2" t="n">
        <v>45234.977685185186</v>
      </c>
      <c r="C2616" t="inlineStr">
        <is>
          <t>3140115004062601</t>
        </is>
      </c>
      <c r="D2616" t="inlineStr">
        <is>
          <t>POS0004</t>
        </is>
      </c>
      <c r="E2616" t="inlineStr">
        <is>
          <t>18</t>
        </is>
      </c>
      <c r="F2616" t="inlineStr">
        <is>
          <t>0115</t>
        </is>
      </c>
      <c r="G2616" t="inlineStr">
        <is>
          <t>5316256188</t>
        </is>
      </c>
      <c r="H2616" t="n">
        <v>418.0</v>
      </c>
      <c r="AL2616" t="inlineStr">
        <is>
          <t>unreconciled</t>
        </is>
      </c>
      <c r="AM2616" t="inlineStr">
        <is>
          <t>Order Not found in 3PO</t>
        </is>
      </c>
      <c r="AN2616" t="n">
        <v>418.0</v>
      </c>
    </row>
    <row r="2617">
      <c r="A2617" s="1" t="n">
        <v>45234.0</v>
      </c>
      <c r="B2617" s="2" t="n">
        <v>45234.765393518515</v>
      </c>
      <c r="C2617" t="inlineStr">
        <is>
          <t>3140115004062447</t>
        </is>
      </c>
      <c r="D2617" t="inlineStr">
        <is>
          <t>POS0004</t>
        </is>
      </c>
      <c r="E2617" t="inlineStr">
        <is>
          <t>15</t>
        </is>
      </c>
      <c r="F2617" t="inlineStr">
        <is>
          <t>0115</t>
        </is>
      </c>
      <c r="G2617" t="inlineStr">
        <is>
          <t>5316257957</t>
        </is>
      </c>
      <c r="H2617" t="n">
        <v>366.0</v>
      </c>
      <c r="AL2617" t="inlineStr">
        <is>
          <t>unreconciled</t>
        </is>
      </c>
      <c r="AM2617" t="inlineStr">
        <is>
          <t>Order Not found in 3PO</t>
        </is>
      </c>
      <c r="AN2617" t="n">
        <v>366.0</v>
      </c>
    </row>
    <row r="2618">
      <c r="A2618" s="1" t="n">
        <v>45234.0</v>
      </c>
      <c r="B2618" s="2" t="n">
        <v>45234.8344212963</v>
      </c>
      <c r="C2618" t="inlineStr">
        <is>
          <t>3140115004062490</t>
        </is>
      </c>
      <c r="D2618" t="inlineStr">
        <is>
          <t>POS0004</t>
        </is>
      </c>
      <c r="E2618" t="inlineStr">
        <is>
          <t>30</t>
        </is>
      </c>
      <c r="F2618" t="inlineStr">
        <is>
          <t>0115</t>
        </is>
      </c>
      <c r="G2618" t="inlineStr">
        <is>
          <t>5316334362</t>
        </is>
      </c>
      <c r="H2618" t="n">
        <v>551.0</v>
      </c>
      <c r="AL2618" t="inlineStr">
        <is>
          <t>unreconciled</t>
        </is>
      </c>
      <c r="AM2618" t="inlineStr">
        <is>
          <t>Order Not found in 3PO</t>
        </is>
      </c>
      <c r="AN2618" t="n">
        <v>551.0</v>
      </c>
    </row>
    <row r="2619">
      <c r="A2619" s="1" t="n">
        <v>45234.0</v>
      </c>
      <c r="B2619" s="2" t="n">
        <v>45234.97001157407</v>
      </c>
      <c r="C2619" t="inlineStr">
        <is>
          <t>3140115004062597</t>
        </is>
      </c>
      <c r="D2619" t="inlineStr">
        <is>
          <t>POS0004</t>
        </is>
      </c>
      <c r="E2619" t="inlineStr">
        <is>
          <t>14</t>
        </is>
      </c>
      <c r="F2619" t="inlineStr">
        <is>
          <t>0115</t>
        </is>
      </c>
      <c r="G2619" t="inlineStr">
        <is>
          <t>5316353494</t>
        </is>
      </c>
      <c r="H2619" t="n">
        <v>357.0</v>
      </c>
      <c r="AL2619" t="inlineStr">
        <is>
          <t>unreconciled</t>
        </is>
      </c>
      <c r="AM2619" t="inlineStr">
        <is>
          <t>Order Not found in 3PO</t>
        </is>
      </c>
      <c r="AN2619" t="n">
        <v>357.0</v>
      </c>
    </row>
    <row r="2620">
      <c r="A2620" s="1" t="n">
        <v>45234.0</v>
      </c>
      <c r="B2620" s="2" t="n">
        <v>45234.806284722225</v>
      </c>
      <c r="C2620" t="inlineStr">
        <is>
          <t>3140115001068514</t>
        </is>
      </c>
      <c r="D2620" t="inlineStr">
        <is>
          <t>POS0001</t>
        </is>
      </c>
      <c r="E2620" t="inlineStr">
        <is>
          <t>78</t>
        </is>
      </c>
      <c r="F2620" t="inlineStr">
        <is>
          <t>0115</t>
        </is>
      </c>
      <c r="G2620" t="inlineStr">
        <is>
          <t>5316524875</t>
        </is>
      </c>
      <c r="H2620" t="n">
        <v>450.0</v>
      </c>
      <c r="AL2620" t="inlineStr">
        <is>
          <t>unreconciled</t>
        </is>
      </c>
      <c r="AM2620" t="inlineStr">
        <is>
          <t>Order Not found in 3PO</t>
        </is>
      </c>
      <c r="AN2620" t="n">
        <v>450.0</v>
      </c>
    </row>
    <row r="2621">
      <c r="A2621" s="1" t="n">
        <v>45234.0</v>
      </c>
      <c r="B2621" s="2" t="n">
        <v>45234.829560185186</v>
      </c>
      <c r="C2621" t="inlineStr">
        <is>
          <t>3140115004062483</t>
        </is>
      </c>
      <c r="D2621" t="inlineStr">
        <is>
          <t>POS0004</t>
        </is>
      </c>
      <c r="E2621" t="inlineStr">
        <is>
          <t>21</t>
        </is>
      </c>
      <c r="F2621" t="inlineStr">
        <is>
          <t>0115</t>
        </is>
      </c>
      <c r="G2621" t="inlineStr">
        <is>
          <t>5316525624</t>
        </is>
      </c>
      <c r="H2621" t="n">
        <v>284.0</v>
      </c>
      <c r="AL2621" t="inlineStr">
        <is>
          <t>unreconciled</t>
        </is>
      </c>
      <c r="AM2621" t="inlineStr">
        <is>
          <t>Order Not found in 3PO</t>
        </is>
      </c>
      <c r="AN2621" t="n">
        <v>284.0</v>
      </c>
    </row>
    <row r="2622">
      <c r="A2622" s="1" t="n">
        <v>45234.0</v>
      </c>
      <c r="B2622" s="2" t="n">
        <v>45234.91950231481</v>
      </c>
      <c r="C2622" t="inlineStr">
        <is>
          <t>3140115004062561</t>
        </is>
      </c>
      <c r="D2622" t="inlineStr">
        <is>
          <t>POS0004</t>
        </is>
      </c>
      <c r="E2622" t="inlineStr">
        <is>
          <t>63</t>
        </is>
      </c>
      <c r="F2622" t="inlineStr">
        <is>
          <t>0115</t>
        </is>
      </c>
      <c r="G2622" t="inlineStr">
        <is>
          <t>5316572213</t>
        </is>
      </c>
      <c r="H2622" t="n">
        <v>218.0</v>
      </c>
      <c r="AL2622" t="inlineStr">
        <is>
          <t>unreconciled</t>
        </is>
      </c>
      <c r="AM2622" t="inlineStr">
        <is>
          <t>Order Not found in 3PO</t>
        </is>
      </c>
      <c r="AN2622" t="n">
        <v>218.0</v>
      </c>
    </row>
    <row r="2623">
      <c r="A2623" s="1" t="n">
        <v>45234.0</v>
      </c>
      <c r="B2623" s="2" t="n">
        <v>45234.80693287037</v>
      </c>
      <c r="C2623" t="inlineStr">
        <is>
          <t>3140115004062467</t>
        </is>
      </c>
      <c r="D2623" t="inlineStr">
        <is>
          <t>POS0004</t>
        </is>
      </c>
      <c r="E2623" t="inlineStr">
        <is>
          <t>79</t>
        </is>
      </c>
      <c r="F2623" t="inlineStr">
        <is>
          <t>0115</t>
        </is>
      </c>
      <c r="G2623" t="inlineStr">
        <is>
          <t>5316603517</t>
        </is>
      </c>
      <c r="H2623" t="n">
        <v>1010.0</v>
      </c>
      <c r="AL2623" t="inlineStr">
        <is>
          <t>unreconciled</t>
        </is>
      </c>
      <c r="AM2623" t="inlineStr">
        <is>
          <t>Order Not found in 3PO</t>
        </is>
      </c>
      <c r="AN2623" t="n">
        <v>1010.0</v>
      </c>
    </row>
    <row r="2624">
      <c r="A2624" s="1" t="n">
        <v>45234.0</v>
      </c>
      <c r="B2624" s="2" t="n">
        <v>45234.797372685185</v>
      </c>
      <c r="C2624" t="inlineStr">
        <is>
          <t>3140115004062463</t>
        </is>
      </c>
      <c r="D2624" t="inlineStr">
        <is>
          <t>POS0004</t>
        </is>
      </c>
      <c r="E2624" t="inlineStr">
        <is>
          <t>61</t>
        </is>
      </c>
      <c r="F2624" t="inlineStr">
        <is>
          <t>0115</t>
        </is>
      </c>
      <c r="G2624" t="inlineStr">
        <is>
          <t>5316610397</t>
        </is>
      </c>
      <c r="H2624" t="n">
        <v>299.0</v>
      </c>
      <c r="AL2624" t="inlineStr">
        <is>
          <t>unreconciled</t>
        </is>
      </c>
      <c r="AM2624" t="inlineStr">
        <is>
          <t>Order Not found in 3PO</t>
        </is>
      </c>
      <c r="AN2624" t="n">
        <v>299.0</v>
      </c>
    </row>
    <row r="2625">
      <c r="A2625" s="1" t="n">
        <v>45234.0</v>
      </c>
      <c r="B2625" s="2" t="n">
        <v>45234.842523148145</v>
      </c>
      <c r="C2625" t="inlineStr">
        <is>
          <t>3140115004062496</t>
        </is>
      </c>
      <c r="D2625" t="inlineStr">
        <is>
          <t>POS0004</t>
        </is>
      </c>
      <c r="E2625" t="inlineStr">
        <is>
          <t>40</t>
        </is>
      </c>
      <c r="F2625" t="inlineStr">
        <is>
          <t>0115</t>
        </is>
      </c>
      <c r="G2625" t="inlineStr">
        <is>
          <t>5316684140</t>
        </is>
      </c>
      <c r="H2625" t="n">
        <v>219.0</v>
      </c>
      <c r="AL2625" t="inlineStr">
        <is>
          <t>unreconciled</t>
        </is>
      </c>
      <c r="AM2625" t="inlineStr">
        <is>
          <t>Order Not found in 3PO</t>
        </is>
      </c>
      <c r="AN2625" t="n">
        <v>219.0</v>
      </c>
    </row>
    <row r="2626">
      <c r="A2626" s="1" t="n">
        <v>45236.0</v>
      </c>
      <c r="B2626" s="2" t="n">
        <v>45237.01642361111</v>
      </c>
      <c r="C2626" t="inlineStr">
        <is>
          <t>3140023012060170</t>
        </is>
      </c>
      <c r="D2626" t="inlineStr">
        <is>
          <t>POS0012</t>
        </is>
      </c>
      <c r="E2626" t="inlineStr">
        <is>
          <t>61</t>
        </is>
      </c>
      <c r="F2626" t="inlineStr">
        <is>
          <t>0023</t>
        </is>
      </c>
      <c r="G2626" t="inlineStr">
        <is>
          <t>5316773985</t>
        </is>
      </c>
      <c r="H2626" t="n">
        <v>257.0</v>
      </c>
      <c r="AL2626" t="inlineStr">
        <is>
          <t>unreconciled</t>
        </is>
      </c>
      <c r="AM2626" t="inlineStr">
        <is>
          <t>Order Not found in 3PO</t>
        </is>
      </c>
      <c r="AN2626" t="n">
        <v>257.0</v>
      </c>
    </row>
    <row r="2627">
      <c r="A2627" s="1" t="n">
        <v>45234.0</v>
      </c>
      <c r="B2627" s="2" t="n">
        <v>45234.927766203706</v>
      </c>
      <c r="C2627" t="inlineStr">
        <is>
          <t>3140115004062569</t>
        </is>
      </c>
      <c r="D2627" t="inlineStr">
        <is>
          <t>POS0004</t>
        </is>
      </c>
      <c r="E2627" t="inlineStr">
        <is>
          <t>75</t>
        </is>
      </c>
      <c r="F2627" t="inlineStr">
        <is>
          <t>0115</t>
        </is>
      </c>
      <c r="G2627" t="inlineStr">
        <is>
          <t>5316798151</t>
        </is>
      </c>
      <c r="H2627" t="n">
        <v>266.0</v>
      </c>
      <c r="AL2627" t="inlineStr">
        <is>
          <t>unreconciled</t>
        </is>
      </c>
      <c r="AM2627" t="inlineStr">
        <is>
          <t>Order Not found in 3PO</t>
        </is>
      </c>
      <c r="AN2627" t="n">
        <v>266.0</v>
      </c>
    </row>
    <row r="2628">
      <c r="A2628" s="1" t="n">
        <v>45234.0</v>
      </c>
      <c r="B2628" s="2" t="n">
        <v>45234.92202546296</v>
      </c>
      <c r="C2628" t="inlineStr">
        <is>
          <t>3140115004062562</t>
        </is>
      </c>
      <c r="D2628" t="inlineStr">
        <is>
          <t>POS0004</t>
        </is>
      </c>
      <c r="E2628" t="inlineStr">
        <is>
          <t>64</t>
        </is>
      </c>
      <c r="F2628" t="inlineStr">
        <is>
          <t>0115</t>
        </is>
      </c>
      <c r="G2628" t="inlineStr">
        <is>
          <t>5316815841</t>
        </is>
      </c>
      <c r="H2628" t="n">
        <v>489.0</v>
      </c>
      <c r="AL2628" t="inlineStr">
        <is>
          <t>unreconciled</t>
        </is>
      </c>
      <c r="AM2628" t="inlineStr">
        <is>
          <t>Order Not found in 3PO</t>
        </is>
      </c>
      <c r="AN2628" t="n">
        <v>489.0</v>
      </c>
    </row>
    <row r="2629">
      <c r="A2629" s="1" t="n">
        <v>45234.0</v>
      </c>
      <c r="B2629" s="2" t="n">
        <v>45234.92346064815</v>
      </c>
      <c r="C2629" t="inlineStr">
        <is>
          <t>3140115004062564</t>
        </is>
      </c>
      <c r="D2629" t="inlineStr">
        <is>
          <t>POS0004</t>
        </is>
      </c>
      <c r="E2629" t="inlineStr">
        <is>
          <t>66</t>
        </is>
      </c>
      <c r="F2629" t="inlineStr">
        <is>
          <t>0115</t>
        </is>
      </c>
      <c r="G2629" t="inlineStr">
        <is>
          <t>5316859146</t>
        </is>
      </c>
      <c r="H2629" t="n">
        <v>264.0</v>
      </c>
      <c r="AL2629" t="inlineStr">
        <is>
          <t>unreconciled</t>
        </is>
      </c>
      <c r="AM2629" t="inlineStr">
        <is>
          <t>Order Not found in 3PO</t>
        </is>
      </c>
      <c r="AN2629" t="n">
        <v>264.0</v>
      </c>
    </row>
    <row r="2630">
      <c r="A2630" s="1" t="n">
        <v>45236.0</v>
      </c>
      <c r="B2630" s="2" t="n">
        <v>45237.02890046296</v>
      </c>
      <c r="C2630" t="inlineStr">
        <is>
          <t>3140094012086737</t>
        </is>
      </c>
      <c r="D2630" t="inlineStr">
        <is>
          <t>POS0012</t>
        </is>
      </c>
      <c r="E2630" t="inlineStr">
        <is>
          <t>52</t>
        </is>
      </c>
      <c r="F2630" t="inlineStr">
        <is>
          <t>0094</t>
        </is>
      </c>
      <c r="G2630" t="inlineStr">
        <is>
          <t>5316913139</t>
        </is>
      </c>
      <c r="H2630" t="n">
        <v>495.0</v>
      </c>
      <c r="AL2630" t="inlineStr">
        <is>
          <t>unreconciled</t>
        </is>
      </c>
      <c r="AM2630" t="inlineStr">
        <is>
          <t>Order Not found in 3PO</t>
        </is>
      </c>
      <c r="AN2630" t="n">
        <v>495.0</v>
      </c>
    </row>
    <row r="2631">
      <c r="A2631" s="1" t="n">
        <v>45234.0</v>
      </c>
      <c r="B2631" s="2" t="n">
        <v>45234.95991898148</v>
      </c>
      <c r="C2631" t="inlineStr">
        <is>
          <t>3140115004062587</t>
        </is>
      </c>
      <c r="D2631" t="inlineStr">
        <is>
          <t>POS0004</t>
        </is>
      </c>
      <c r="E2631" t="inlineStr">
        <is>
          <t>04</t>
        </is>
      </c>
      <c r="F2631" t="inlineStr">
        <is>
          <t>0115</t>
        </is>
      </c>
      <c r="G2631" t="inlineStr">
        <is>
          <t>5317013349</t>
        </is>
      </c>
      <c r="H2631" t="n">
        <v>613.0</v>
      </c>
      <c r="AL2631" t="inlineStr">
        <is>
          <t>unreconciled</t>
        </is>
      </c>
      <c r="AM2631" t="inlineStr">
        <is>
          <t>Order Not found in 3PO</t>
        </is>
      </c>
      <c r="AN2631" t="n">
        <v>613.0</v>
      </c>
    </row>
    <row r="2632">
      <c r="A2632" s="1" t="n">
        <v>45234.0</v>
      </c>
      <c r="B2632" s="2" t="n">
        <v>45234.96011574074</v>
      </c>
      <c r="C2632" t="inlineStr">
        <is>
          <t>3140115004062589</t>
        </is>
      </c>
      <c r="D2632" t="inlineStr">
        <is>
          <t>POS0004</t>
        </is>
      </c>
      <c r="E2632" t="inlineStr">
        <is>
          <t>06</t>
        </is>
      </c>
      <c r="F2632" t="inlineStr">
        <is>
          <t>0115</t>
        </is>
      </c>
      <c r="G2632" t="inlineStr">
        <is>
          <t>5317233544</t>
        </is>
      </c>
      <c r="H2632" t="n">
        <v>281.0</v>
      </c>
      <c r="AL2632" t="inlineStr">
        <is>
          <t>unreconciled</t>
        </is>
      </c>
      <c r="AM2632" t="inlineStr">
        <is>
          <t>Order Not found in 3PO</t>
        </is>
      </c>
      <c r="AN2632" t="n">
        <v>281.0</v>
      </c>
    </row>
    <row r="2633">
      <c r="A2633" s="1" t="n">
        <v>45234.0</v>
      </c>
      <c r="B2633" s="2" t="n">
        <v>45234.9047337963</v>
      </c>
      <c r="C2633" t="inlineStr">
        <is>
          <t>3140115004062547</t>
        </is>
      </c>
      <c r="D2633" t="inlineStr">
        <is>
          <t>POS0004</t>
        </is>
      </c>
      <c r="E2633" t="inlineStr">
        <is>
          <t>39</t>
        </is>
      </c>
      <c r="F2633" t="inlineStr">
        <is>
          <t>0115</t>
        </is>
      </c>
      <c r="G2633" t="inlineStr">
        <is>
          <t>5317330599</t>
        </is>
      </c>
      <c r="H2633" t="n">
        <v>389.0</v>
      </c>
      <c r="AL2633" t="inlineStr">
        <is>
          <t>unreconciled</t>
        </is>
      </c>
      <c r="AM2633" t="inlineStr">
        <is>
          <t>Order Not found in 3PO</t>
        </is>
      </c>
      <c r="AN2633" t="n">
        <v>389.0</v>
      </c>
    </row>
    <row r="2634">
      <c r="A2634" s="1" t="n">
        <v>45234.0</v>
      </c>
      <c r="B2634" s="2" t="n">
        <v>45234.98417824074</v>
      </c>
      <c r="C2634" t="inlineStr">
        <is>
          <t>3140115004062606</t>
        </is>
      </c>
      <c r="D2634" t="inlineStr">
        <is>
          <t>POS0004</t>
        </is>
      </c>
      <c r="E2634" t="inlineStr">
        <is>
          <t>23</t>
        </is>
      </c>
      <c r="F2634" t="inlineStr">
        <is>
          <t>0115</t>
        </is>
      </c>
      <c r="G2634" t="inlineStr">
        <is>
          <t>5317514269</t>
        </is>
      </c>
      <c r="H2634" t="n">
        <v>279.0</v>
      </c>
      <c r="AL2634" t="inlineStr">
        <is>
          <t>unreconciled</t>
        </is>
      </c>
      <c r="AM2634" t="inlineStr">
        <is>
          <t>Order Not found in 3PO</t>
        </is>
      </c>
      <c r="AN2634" t="n">
        <v>279.0</v>
      </c>
    </row>
    <row r="2635">
      <c r="A2635" s="1" t="n">
        <v>45236.0</v>
      </c>
      <c r="B2635" s="2" t="n">
        <v>45237.03886574074</v>
      </c>
      <c r="C2635" t="inlineStr">
        <is>
          <t>3140094012086746</t>
        </is>
      </c>
      <c r="D2635" t="inlineStr">
        <is>
          <t>POS0012</t>
        </is>
      </c>
      <c r="E2635" t="inlineStr">
        <is>
          <t>61</t>
        </is>
      </c>
      <c r="F2635" t="inlineStr">
        <is>
          <t>0094</t>
        </is>
      </c>
      <c r="G2635" t="inlineStr">
        <is>
          <t>5318341887</t>
        </is>
      </c>
      <c r="H2635" t="n">
        <v>383.0</v>
      </c>
      <c r="AL2635" t="inlineStr">
        <is>
          <t>unreconciled</t>
        </is>
      </c>
      <c r="AM2635" t="inlineStr">
        <is>
          <t>Order Not found in 3PO</t>
        </is>
      </c>
      <c r="AN2635" t="n">
        <v>383.0</v>
      </c>
    </row>
    <row r="2636">
      <c r="A2636" s="1" t="n">
        <v>45236.0</v>
      </c>
      <c r="B2636" s="2" t="n">
        <v>45237.026412037034</v>
      </c>
      <c r="C2636" t="inlineStr">
        <is>
          <t>3140023012060179</t>
        </is>
      </c>
      <c r="D2636" t="inlineStr">
        <is>
          <t>POS0012</t>
        </is>
      </c>
      <c r="E2636" t="inlineStr">
        <is>
          <t>70</t>
        </is>
      </c>
      <c r="F2636" t="inlineStr">
        <is>
          <t>0023</t>
        </is>
      </c>
      <c r="G2636" t="inlineStr">
        <is>
          <t>5318359358</t>
        </is>
      </c>
      <c r="H2636" t="n">
        <v>451.0</v>
      </c>
      <c r="AL2636" t="inlineStr">
        <is>
          <t>unreconciled</t>
        </is>
      </c>
      <c r="AM2636" t="inlineStr">
        <is>
          <t>Order Not found in 3PO</t>
        </is>
      </c>
      <c r="AN2636" t="n">
        <v>451.0</v>
      </c>
    </row>
    <row r="2637">
      <c r="A2637" s="1" t="n">
        <v>45236.0</v>
      </c>
      <c r="B2637" s="2" t="n">
        <v>45237.02606481482</v>
      </c>
      <c r="C2637" t="inlineStr">
        <is>
          <t>3140023012060177</t>
        </is>
      </c>
      <c r="D2637" t="inlineStr">
        <is>
          <t>POS0012</t>
        </is>
      </c>
      <c r="E2637" t="inlineStr">
        <is>
          <t>68</t>
        </is>
      </c>
      <c r="F2637" t="inlineStr">
        <is>
          <t>0023</t>
        </is>
      </c>
      <c r="G2637" t="inlineStr">
        <is>
          <t>5318621150</t>
        </is>
      </c>
      <c r="H2637" t="n">
        <v>291.0</v>
      </c>
      <c r="AL2637" t="inlineStr">
        <is>
          <t>unreconciled</t>
        </is>
      </c>
      <c r="AM2637" t="inlineStr">
        <is>
          <t>Order Not found in 3PO</t>
        </is>
      </c>
      <c r="AN2637" t="n">
        <v>291.0</v>
      </c>
    </row>
    <row r="2638">
      <c r="A2638" s="1" t="n">
        <v>45236.0</v>
      </c>
      <c r="B2638" s="2" t="n">
        <v>45237.003229166665</v>
      </c>
      <c r="C2638" t="inlineStr">
        <is>
          <t>3140094012086723</t>
        </is>
      </c>
      <c r="D2638" t="inlineStr">
        <is>
          <t>POS0012</t>
        </is>
      </c>
      <c r="E2638" t="inlineStr">
        <is>
          <t>38</t>
        </is>
      </c>
      <c r="F2638" t="inlineStr">
        <is>
          <t>0094</t>
        </is>
      </c>
      <c r="G2638" t="inlineStr">
        <is>
          <t>5319605020</t>
        </is>
      </c>
      <c r="H2638" t="n">
        <v>245.0</v>
      </c>
      <c r="AL2638" t="inlineStr">
        <is>
          <t>unreconciled</t>
        </is>
      </c>
      <c r="AM2638" t="inlineStr">
        <is>
          <t>Order Not found in 3PO</t>
        </is>
      </c>
      <c r="AN2638" t="n">
        <v>245.0</v>
      </c>
    </row>
    <row r="2639">
      <c r="A2639" s="1" t="n">
        <v>45236.0</v>
      </c>
      <c r="B2639" s="2" t="n">
        <v>45237.01634259259</v>
      </c>
      <c r="C2639" t="inlineStr">
        <is>
          <t>3140023012060169</t>
        </is>
      </c>
      <c r="D2639" t="inlineStr">
        <is>
          <t>POS0012</t>
        </is>
      </c>
      <c r="E2639" t="inlineStr">
        <is>
          <t>60</t>
        </is>
      </c>
      <c r="F2639" t="inlineStr">
        <is>
          <t>0023</t>
        </is>
      </c>
      <c r="G2639" t="inlineStr">
        <is>
          <t>5319809522</t>
        </is>
      </c>
      <c r="H2639" t="n">
        <v>389.0</v>
      </c>
      <c r="AL2639" t="inlineStr">
        <is>
          <t>unreconciled</t>
        </is>
      </c>
      <c r="AM2639" t="inlineStr">
        <is>
          <t>Order Not found in 3PO</t>
        </is>
      </c>
      <c r="AN2639" t="n">
        <v>389.0</v>
      </c>
    </row>
    <row r="2640">
      <c r="A2640" s="1" t="n">
        <v>45236.0</v>
      </c>
      <c r="B2640" s="2" t="n">
        <v>45237.03459490741</v>
      </c>
      <c r="C2640" t="inlineStr">
        <is>
          <t>3140023012060186</t>
        </is>
      </c>
      <c r="D2640" t="inlineStr">
        <is>
          <t>POS0012</t>
        </is>
      </c>
      <c r="E2640" t="inlineStr">
        <is>
          <t>77</t>
        </is>
      </c>
      <c r="F2640" t="inlineStr">
        <is>
          <t>0023</t>
        </is>
      </c>
      <c r="G2640" t="inlineStr">
        <is>
          <t>5320053497</t>
        </is>
      </c>
      <c r="H2640" t="n">
        <v>148.0</v>
      </c>
      <c r="AL2640" t="inlineStr">
        <is>
          <t>unreconciled</t>
        </is>
      </c>
      <c r="AM2640" t="inlineStr">
        <is>
          <t>Order Not found in 3PO</t>
        </is>
      </c>
      <c r="AN2640" t="n">
        <v>148.0</v>
      </c>
    </row>
    <row r="2641">
      <c r="A2641" s="1" t="n">
        <v>45235.0</v>
      </c>
      <c r="B2641" s="2" t="n">
        <v>45235.91005787037</v>
      </c>
      <c r="C2641" t="inlineStr">
        <is>
          <t>3140094012086328</t>
        </is>
      </c>
      <c r="D2641" t="inlineStr">
        <is>
          <t>POS0012</t>
        </is>
      </c>
      <c r="E2641" t="inlineStr">
        <is>
          <t>43</t>
        </is>
      </c>
      <c r="F2641" t="inlineStr">
        <is>
          <t>0094</t>
        </is>
      </c>
      <c r="G2641" t="inlineStr">
        <is>
          <t>5320146690</t>
        </is>
      </c>
      <c r="H2641" t="n">
        <v>771.0</v>
      </c>
      <c r="AL2641" t="inlineStr">
        <is>
          <t>unreconciled</t>
        </is>
      </c>
      <c r="AM2641" t="inlineStr">
        <is>
          <t>Order Not found in 3PO</t>
        </is>
      </c>
      <c r="AN2641" t="n">
        <v>771.0</v>
      </c>
    </row>
    <row r="2642">
      <c r="A2642" s="1" t="n">
        <v>45236.0</v>
      </c>
      <c r="B2642" s="2" t="n">
        <v>45237.01752314815</v>
      </c>
      <c r="C2642" t="inlineStr">
        <is>
          <t>3140094012086730</t>
        </is>
      </c>
      <c r="D2642" t="inlineStr">
        <is>
          <t>POS0012</t>
        </is>
      </c>
      <c r="E2642" t="inlineStr">
        <is>
          <t>45</t>
        </is>
      </c>
      <c r="F2642" t="inlineStr">
        <is>
          <t>0094</t>
        </is>
      </c>
      <c r="G2642" t="inlineStr">
        <is>
          <t>5320430377</t>
        </is>
      </c>
      <c r="H2642" t="n">
        <v>254.0</v>
      </c>
      <c r="AL2642" t="inlineStr">
        <is>
          <t>unreconciled</t>
        </is>
      </c>
      <c r="AM2642" t="inlineStr">
        <is>
          <t>Order Not found in 3PO</t>
        </is>
      </c>
      <c r="AN2642" t="n">
        <v>254.0</v>
      </c>
    </row>
    <row r="2643">
      <c r="A2643" s="1" t="n">
        <v>45236.0</v>
      </c>
      <c r="B2643" s="2" t="n">
        <v>45237.03207175926</v>
      </c>
      <c r="C2643" t="inlineStr">
        <is>
          <t>3140094012086741</t>
        </is>
      </c>
      <c r="D2643" t="inlineStr">
        <is>
          <t>POS0012</t>
        </is>
      </c>
      <c r="E2643" t="inlineStr">
        <is>
          <t>56</t>
        </is>
      </c>
      <c r="F2643" t="inlineStr">
        <is>
          <t>0094</t>
        </is>
      </c>
      <c r="G2643" t="inlineStr">
        <is>
          <t>5320486322</t>
        </is>
      </c>
      <c r="H2643" t="n">
        <v>315.0</v>
      </c>
      <c r="AL2643" t="inlineStr">
        <is>
          <t>unreconciled</t>
        </is>
      </c>
      <c r="AM2643" t="inlineStr">
        <is>
          <t>Order Not found in 3PO</t>
        </is>
      </c>
      <c r="AN2643" t="n">
        <v>315.0</v>
      </c>
    </row>
    <row r="2644">
      <c r="A2644" s="1" t="n">
        <v>45236.0</v>
      </c>
      <c r="B2644" s="2" t="n">
        <v>45237.01672453704</v>
      </c>
      <c r="C2644" t="inlineStr">
        <is>
          <t>3140023012060172</t>
        </is>
      </c>
      <c r="D2644" t="inlineStr">
        <is>
          <t>POS0012</t>
        </is>
      </c>
      <c r="E2644" t="inlineStr">
        <is>
          <t>63</t>
        </is>
      </c>
      <c r="F2644" t="inlineStr">
        <is>
          <t>0023</t>
        </is>
      </c>
      <c r="G2644" t="inlineStr">
        <is>
          <t>5321083361</t>
        </is>
      </c>
      <c r="H2644" t="n">
        <v>271.0</v>
      </c>
      <c r="AL2644" t="inlineStr">
        <is>
          <t>unreconciled</t>
        </is>
      </c>
      <c r="AM2644" t="inlineStr">
        <is>
          <t>Order Not found in 3PO</t>
        </is>
      </c>
      <c r="AN2644" t="n">
        <v>271.0</v>
      </c>
    </row>
    <row r="2645">
      <c r="A2645" s="1" t="n">
        <v>45236.0</v>
      </c>
      <c r="B2645" s="2" t="n">
        <v>45237.01181712963</v>
      </c>
      <c r="C2645" t="inlineStr">
        <is>
          <t>3140094012086728</t>
        </is>
      </c>
      <c r="D2645" t="inlineStr">
        <is>
          <t>POS0012</t>
        </is>
      </c>
      <c r="E2645" t="inlineStr">
        <is>
          <t>43</t>
        </is>
      </c>
      <c r="F2645" t="inlineStr">
        <is>
          <t>0094</t>
        </is>
      </c>
      <c r="G2645" t="inlineStr">
        <is>
          <t>5321639494</t>
        </is>
      </c>
      <c r="H2645" t="n">
        <v>159.0</v>
      </c>
      <c r="AL2645" t="inlineStr">
        <is>
          <t>unreconciled</t>
        </is>
      </c>
      <c r="AM2645" t="inlineStr">
        <is>
          <t>Order Not found in 3PO</t>
        </is>
      </c>
      <c r="AN2645" t="n">
        <v>159.0</v>
      </c>
    </row>
    <row r="2646">
      <c r="A2646" s="1" t="n">
        <v>45236.0</v>
      </c>
      <c r="B2646" s="2" t="n">
        <v>45237.02042824074</v>
      </c>
      <c r="C2646" t="inlineStr">
        <is>
          <t>3140023012060176</t>
        </is>
      </c>
      <c r="D2646" t="inlineStr">
        <is>
          <t>POS0012</t>
        </is>
      </c>
      <c r="E2646" t="inlineStr">
        <is>
          <t>67</t>
        </is>
      </c>
      <c r="F2646" t="inlineStr">
        <is>
          <t>0023</t>
        </is>
      </c>
      <c r="G2646" t="inlineStr">
        <is>
          <t>5322011858</t>
        </is>
      </c>
      <c r="H2646" t="n">
        <v>563.0</v>
      </c>
      <c r="AL2646" t="inlineStr">
        <is>
          <t>unreconciled</t>
        </is>
      </c>
      <c r="AM2646" t="inlineStr">
        <is>
          <t>Order Not found in 3PO</t>
        </is>
      </c>
      <c r="AN2646" t="n">
        <v>563.0</v>
      </c>
    </row>
    <row r="2647">
      <c r="A2647" s="1" t="n">
        <v>45236.0</v>
      </c>
      <c r="B2647" s="2" t="n">
        <v>45237.024143518516</v>
      </c>
      <c r="C2647" t="inlineStr">
        <is>
          <t>3140094012086733</t>
        </is>
      </c>
      <c r="D2647" t="inlineStr">
        <is>
          <t>POS0012</t>
        </is>
      </c>
      <c r="E2647" t="inlineStr">
        <is>
          <t>48</t>
        </is>
      </c>
      <c r="F2647" t="inlineStr">
        <is>
          <t>0094</t>
        </is>
      </c>
      <c r="G2647" t="inlineStr">
        <is>
          <t>5322172915</t>
        </is>
      </c>
      <c r="H2647" t="n">
        <v>259.0</v>
      </c>
      <c r="AL2647" t="inlineStr">
        <is>
          <t>unreconciled</t>
        </is>
      </c>
      <c r="AM2647" t="inlineStr">
        <is>
          <t>Order Not found in 3PO</t>
        </is>
      </c>
      <c r="AN2647" t="n">
        <v>259.0</v>
      </c>
    </row>
    <row r="2648">
      <c r="A2648" s="1" t="n">
        <v>45236.0</v>
      </c>
      <c r="B2648" s="2" t="n">
        <v>45237.00925925926</v>
      </c>
      <c r="C2648" t="inlineStr">
        <is>
          <t>3140023012060167</t>
        </is>
      </c>
      <c r="D2648" t="inlineStr">
        <is>
          <t>POS0012</t>
        </is>
      </c>
      <c r="E2648" t="inlineStr">
        <is>
          <t>58</t>
        </is>
      </c>
      <c r="F2648" t="inlineStr">
        <is>
          <t>0023</t>
        </is>
      </c>
      <c r="G2648" t="inlineStr">
        <is>
          <t>5322268876</t>
        </is>
      </c>
      <c r="H2648" t="n">
        <v>255.0</v>
      </c>
      <c r="AL2648" t="inlineStr">
        <is>
          <t>unreconciled</t>
        </is>
      </c>
      <c r="AM2648" t="inlineStr">
        <is>
          <t>Order Not found in 3PO</t>
        </is>
      </c>
      <c r="AN2648" t="n">
        <v>255.0</v>
      </c>
    </row>
    <row r="2649">
      <c r="A2649" s="1" t="n">
        <v>45236.0</v>
      </c>
      <c r="B2649" s="2" t="n">
        <v>45237.03873842592</v>
      </c>
      <c r="C2649" t="inlineStr">
        <is>
          <t>3140094012086745</t>
        </is>
      </c>
      <c r="D2649" t="inlineStr">
        <is>
          <t>POS0012</t>
        </is>
      </c>
      <c r="E2649" t="inlineStr">
        <is>
          <t>60</t>
        </is>
      </c>
      <c r="F2649" t="inlineStr">
        <is>
          <t>0094</t>
        </is>
      </c>
      <c r="G2649" t="inlineStr">
        <is>
          <t>5322350127</t>
        </is>
      </c>
      <c r="H2649" t="n">
        <v>292.0</v>
      </c>
      <c r="AL2649" t="inlineStr">
        <is>
          <t>unreconciled</t>
        </is>
      </c>
      <c r="AM2649" t="inlineStr">
        <is>
          <t>Order Not found in 3PO</t>
        </is>
      </c>
      <c r="AN2649" t="n">
        <v>292.0</v>
      </c>
    </row>
    <row r="2650">
      <c r="A2650" s="1" t="n">
        <v>45236.0</v>
      </c>
      <c r="B2650" s="2" t="n">
        <v>45237.01608796296</v>
      </c>
      <c r="C2650" t="inlineStr">
        <is>
          <t>3140094012086729</t>
        </is>
      </c>
      <c r="D2650" t="inlineStr">
        <is>
          <t>POS0012</t>
        </is>
      </c>
      <c r="E2650" t="inlineStr">
        <is>
          <t>44</t>
        </is>
      </c>
      <c r="F2650" t="inlineStr">
        <is>
          <t>0094</t>
        </is>
      </c>
      <c r="G2650" t="inlineStr">
        <is>
          <t>5322382422</t>
        </is>
      </c>
      <c r="H2650" t="n">
        <v>368.0</v>
      </c>
      <c r="AL2650" t="inlineStr">
        <is>
          <t>unreconciled</t>
        </is>
      </c>
      <c r="AM2650" t="inlineStr">
        <is>
          <t>Order Not found in 3PO</t>
        </is>
      </c>
      <c r="AN2650" t="n">
        <v>368.0</v>
      </c>
    </row>
    <row r="2651">
      <c r="A2651" s="1" t="n">
        <v>45236.0</v>
      </c>
      <c r="B2651" s="2" t="n">
        <v>45237.020162037035</v>
      </c>
      <c r="C2651" t="inlineStr">
        <is>
          <t>3140023012060173</t>
        </is>
      </c>
      <c r="D2651" t="inlineStr">
        <is>
          <t>POS0012</t>
        </is>
      </c>
      <c r="E2651" t="inlineStr">
        <is>
          <t>64</t>
        </is>
      </c>
      <c r="F2651" t="inlineStr">
        <is>
          <t>0023</t>
        </is>
      </c>
      <c r="G2651" t="inlineStr">
        <is>
          <t>5322489856</t>
        </is>
      </c>
      <c r="H2651" t="n">
        <v>190.0</v>
      </c>
      <c r="AL2651" t="inlineStr">
        <is>
          <t>unreconciled</t>
        </is>
      </c>
      <c r="AM2651" t="inlineStr">
        <is>
          <t>Order Not found in 3PO</t>
        </is>
      </c>
      <c r="AN2651" t="n">
        <v>190.0</v>
      </c>
    </row>
    <row r="2652">
      <c r="A2652" s="1" t="n">
        <v>45236.0</v>
      </c>
      <c r="B2652" s="2" t="n">
        <v>45237.02400462963</v>
      </c>
      <c r="C2652" t="inlineStr">
        <is>
          <t>3140094012086732</t>
        </is>
      </c>
      <c r="D2652" t="inlineStr">
        <is>
          <t>POS0012</t>
        </is>
      </c>
      <c r="E2652" t="inlineStr">
        <is>
          <t>47</t>
        </is>
      </c>
      <c r="F2652" t="inlineStr">
        <is>
          <t>0094</t>
        </is>
      </c>
      <c r="G2652" t="inlineStr">
        <is>
          <t>5322540924</t>
        </is>
      </c>
      <c r="H2652" t="n">
        <v>302.0</v>
      </c>
      <c r="AL2652" t="inlineStr">
        <is>
          <t>unreconciled</t>
        </is>
      </c>
      <c r="AM2652" t="inlineStr">
        <is>
          <t>Order Not found in 3PO</t>
        </is>
      </c>
      <c r="AN2652" t="n">
        <v>302.0</v>
      </c>
    </row>
    <row r="2653">
      <c r="A2653" s="1" t="n">
        <v>45236.0</v>
      </c>
      <c r="B2653" s="2" t="n">
        <v>45237.026284722226</v>
      </c>
      <c r="C2653" t="inlineStr">
        <is>
          <t>3140023012060178</t>
        </is>
      </c>
      <c r="D2653" t="inlineStr">
        <is>
          <t>POS0012</t>
        </is>
      </c>
      <c r="E2653" t="inlineStr">
        <is>
          <t>69</t>
        </is>
      </c>
      <c r="F2653" t="inlineStr">
        <is>
          <t>0023</t>
        </is>
      </c>
      <c r="G2653" t="inlineStr">
        <is>
          <t>5322619690</t>
        </is>
      </c>
      <c r="H2653" t="n">
        <v>452.0</v>
      </c>
      <c r="AL2653" t="inlineStr">
        <is>
          <t>unreconciled</t>
        </is>
      </c>
      <c r="AM2653" t="inlineStr">
        <is>
          <t>Order Not found in 3PO</t>
        </is>
      </c>
      <c r="AN2653" t="n">
        <v>452.0</v>
      </c>
    </row>
    <row r="2654">
      <c r="A2654" s="1" t="n">
        <v>45236.0</v>
      </c>
      <c r="B2654" s="2" t="n">
        <v>45237.03291666666</v>
      </c>
      <c r="C2654" t="inlineStr">
        <is>
          <t>3140023012060183</t>
        </is>
      </c>
      <c r="D2654" t="inlineStr">
        <is>
          <t>POS0012</t>
        </is>
      </c>
      <c r="E2654" t="inlineStr">
        <is>
          <t>74</t>
        </is>
      </c>
      <c r="F2654" t="inlineStr">
        <is>
          <t>0023</t>
        </is>
      </c>
      <c r="G2654" t="inlineStr">
        <is>
          <t>5322650519</t>
        </is>
      </c>
      <c r="H2654" t="n">
        <v>216.0</v>
      </c>
      <c r="AL2654" t="inlineStr">
        <is>
          <t>unreconciled</t>
        </is>
      </c>
      <c r="AM2654" t="inlineStr">
        <is>
          <t>Order Not found in 3PO</t>
        </is>
      </c>
      <c r="AN2654" t="n">
        <v>216.0</v>
      </c>
    </row>
    <row r="2655">
      <c r="A2655" s="1" t="n">
        <v>45236.0</v>
      </c>
      <c r="B2655" s="2" t="n">
        <v>45237.00837962963</v>
      </c>
      <c r="C2655" t="inlineStr">
        <is>
          <t>3140094012086725</t>
        </is>
      </c>
      <c r="D2655" t="inlineStr">
        <is>
          <t>POS0012</t>
        </is>
      </c>
      <c r="E2655" t="inlineStr">
        <is>
          <t>40</t>
        </is>
      </c>
      <c r="F2655" t="inlineStr">
        <is>
          <t>0094</t>
        </is>
      </c>
      <c r="G2655" t="inlineStr">
        <is>
          <t>5322881420</t>
        </is>
      </c>
      <c r="H2655" t="n">
        <v>696.0</v>
      </c>
      <c r="AL2655" t="inlineStr">
        <is>
          <t>unreconciled</t>
        </is>
      </c>
      <c r="AM2655" t="inlineStr">
        <is>
          <t>Order Not found in 3PO</t>
        </is>
      </c>
      <c r="AN2655" t="n">
        <v>696.0</v>
      </c>
    </row>
    <row r="2656">
      <c r="A2656" s="1" t="n">
        <v>45236.0</v>
      </c>
      <c r="B2656" s="2" t="n">
        <v>45237.03381944444</v>
      </c>
      <c r="C2656" t="inlineStr">
        <is>
          <t>3140023012060184</t>
        </is>
      </c>
      <c r="D2656" t="inlineStr">
        <is>
          <t>POS0012</t>
        </is>
      </c>
      <c r="E2656" t="inlineStr">
        <is>
          <t>75</t>
        </is>
      </c>
      <c r="F2656" t="inlineStr">
        <is>
          <t>0023</t>
        </is>
      </c>
      <c r="G2656" t="inlineStr">
        <is>
          <t>5323152312</t>
        </is>
      </c>
      <c r="H2656" t="n">
        <v>146.0</v>
      </c>
      <c r="AL2656" t="inlineStr">
        <is>
          <t>unreconciled</t>
        </is>
      </c>
      <c r="AM2656" t="inlineStr">
        <is>
          <t>Order Not found in 3PO</t>
        </is>
      </c>
      <c r="AN2656" t="n">
        <v>146.0</v>
      </c>
    </row>
    <row r="2657">
      <c r="A2657" s="1" t="n">
        <v>45236.0</v>
      </c>
      <c r="B2657" s="2" t="n">
        <v>45237.02033564815</v>
      </c>
      <c r="C2657" t="inlineStr">
        <is>
          <t>3140023012060175</t>
        </is>
      </c>
      <c r="D2657" t="inlineStr">
        <is>
          <t>POS0012</t>
        </is>
      </c>
      <c r="E2657" t="inlineStr">
        <is>
          <t>66</t>
        </is>
      </c>
      <c r="F2657" t="inlineStr">
        <is>
          <t>0023</t>
        </is>
      </c>
      <c r="G2657" t="inlineStr">
        <is>
          <t>5323245705</t>
        </is>
      </c>
      <c r="H2657" t="n">
        <v>220.0</v>
      </c>
      <c r="AL2657" t="inlineStr">
        <is>
          <t>unreconciled</t>
        </is>
      </c>
      <c r="AM2657" t="inlineStr">
        <is>
          <t>Order Not found in 3PO</t>
        </is>
      </c>
      <c r="AN2657" t="n">
        <v>220.0</v>
      </c>
    </row>
    <row r="2658">
      <c r="A2658" s="1" t="n">
        <v>45236.0</v>
      </c>
      <c r="B2658" s="2" t="n">
        <v>45237.04019675926</v>
      </c>
      <c r="C2658" t="inlineStr">
        <is>
          <t>3140023012060188</t>
        </is>
      </c>
      <c r="D2658" t="inlineStr">
        <is>
          <t>POS0012</t>
        </is>
      </c>
      <c r="E2658" t="inlineStr">
        <is>
          <t>79</t>
        </is>
      </c>
      <c r="F2658" t="inlineStr">
        <is>
          <t>0023</t>
        </is>
      </c>
      <c r="G2658" t="inlineStr">
        <is>
          <t>5323282497</t>
        </is>
      </c>
      <c r="H2658" t="n">
        <v>515.0</v>
      </c>
      <c r="AL2658" t="inlineStr">
        <is>
          <t>unreconciled</t>
        </is>
      </c>
      <c r="AM2658" t="inlineStr">
        <is>
          <t>Order Not found in 3PO</t>
        </is>
      </c>
      <c r="AN2658" t="n">
        <v>515.0</v>
      </c>
    </row>
    <row r="2659">
      <c r="A2659" s="1" t="n">
        <v>45236.0</v>
      </c>
      <c r="B2659" s="2" t="n">
        <v>45237.02024305556</v>
      </c>
      <c r="C2659" t="inlineStr">
        <is>
          <t>3140023012060174</t>
        </is>
      </c>
      <c r="D2659" t="inlineStr">
        <is>
          <t>POS0012</t>
        </is>
      </c>
      <c r="E2659" t="inlineStr">
        <is>
          <t>65</t>
        </is>
      </c>
      <c r="F2659" t="inlineStr">
        <is>
          <t>0023</t>
        </is>
      </c>
      <c r="G2659" t="inlineStr">
        <is>
          <t>5323300611</t>
        </is>
      </c>
      <c r="H2659" t="n">
        <v>310.0</v>
      </c>
      <c r="AL2659" t="inlineStr">
        <is>
          <t>unreconciled</t>
        </is>
      </c>
      <c r="AM2659" t="inlineStr">
        <is>
          <t>Order Not found in 3PO</t>
        </is>
      </c>
      <c r="AN2659" t="n">
        <v>310.0</v>
      </c>
    </row>
    <row r="2660">
      <c r="A2660" s="1" t="n">
        <v>45243.0</v>
      </c>
      <c r="B2660" s="2" t="n">
        <v>45243.68304398148</v>
      </c>
      <c r="C2660" t="inlineStr">
        <is>
          <t>3140023012061556</t>
        </is>
      </c>
      <c r="D2660" t="inlineStr">
        <is>
          <t>POS0012</t>
        </is>
      </c>
      <c r="E2660" t="inlineStr">
        <is>
          <t>59</t>
        </is>
      </c>
      <c r="F2660" t="inlineStr">
        <is>
          <t>0023</t>
        </is>
      </c>
      <c r="G2660" t="inlineStr">
        <is>
          <t>5323974735</t>
        </is>
      </c>
      <c r="H2660" t="n">
        <v>338.0</v>
      </c>
      <c r="AL2660" t="inlineStr">
        <is>
          <t>unreconciled</t>
        </is>
      </c>
      <c r="AM2660" t="inlineStr">
        <is>
          <t>Order Not found in 3PO</t>
        </is>
      </c>
      <c r="AN2660" t="n">
        <v>338.0</v>
      </c>
    </row>
    <row r="2661">
      <c r="A2661" s="1" t="n">
        <v>45243.0</v>
      </c>
      <c r="B2661" s="2" t="n">
        <v>45243.69700231482</v>
      </c>
      <c r="C2661" t="inlineStr">
        <is>
          <t>3140023012061560</t>
        </is>
      </c>
      <c r="D2661" t="inlineStr">
        <is>
          <t>POS0012</t>
        </is>
      </c>
      <c r="E2661" t="inlineStr">
        <is>
          <t>63</t>
        </is>
      </c>
      <c r="F2661" t="inlineStr">
        <is>
          <t>0023</t>
        </is>
      </c>
      <c r="G2661" t="inlineStr">
        <is>
          <t>5326675547</t>
        </is>
      </c>
      <c r="H2661" t="n">
        <v>207.0</v>
      </c>
      <c r="AL2661" t="inlineStr">
        <is>
          <t>unreconciled</t>
        </is>
      </c>
      <c r="AM2661" t="inlineStr">
        <is>
          <t>Order Not found in 3PO</t>
        </is>
      </c>
      <c r="AN2661" t="n">
        <v>207.0</v>
      </c>
    </row>
    <row r="2662">
      <c r="A2662" s="1" t="n">
        <v>45243.0</v>
      </c>
      <c r="B2662" s="2" t="n">
        <v>45243.78325231482</v>
      </c>
      <c r="C2662" t="inlineStr">
        <is>
          <t>3140023012061589</t>
        </is>
      </c>
      <c r="D2662" t="inlineStr">
        <is>
          <t>POS0012</t>
        </is>
      </c>
      <c r="E2662" t="inlineStr">
        <is>
          <t>92</t>
        </is>
      </c>
      <c r="F2662" t="inlineStr">
        <is>
          <t>0023</t>
        </is>
      </c>
      <c r="G2662" t="inlineStr">
        <is>
          <t>5328843825</t>
        </is>
      </c>
      <c r="H2662" t="n">
        <v>1426.0</v>
      </c>
      <c r="AL2662" t="inlineStr">
        <is>
          <t>unreconciled</t>
        </is>
      </c>
      <c r="AM2662" t="inlineStr">
        <is>
          <t>Order Not found in 3PO</t>
        </is>
      </c>
      <c r="AN2662" t="n">
        <v>1426.0</v>
      </c>
    </row>
    <row r="2663">
      <c r="A2663" s="1" t="n">
        <v>45243.0</v>
      </c>
      <c r="B2663" s="2" t="n">
        <v>45243.84284722222</v>
      </c>
      <c r="C2663" t="inlineStr">
        <is>
          <t>3140023012061607</t>
        </is>
      </c>
      <c r="D2663" t="inlineStr">
        <is>
          <t>POS0012</t>
        </is>
      </c>
      <c r="E2663" t="inlineStr">
        <is>
          <t>10</t>
        </is>
      </c>
      <c r="F2663" t="inlineStr">
        <is>
          <t>0023</t>
        </is>
      </c>
      <c r="G2663" t="inlineStr">
        <is>
          <t>5329296042</t>
        </is>
      </c>
      <c r="H2663" t="n">
        <v>332.0</v>
      </c>
      <c r="AL2663" t="inlineStr">
        <is>
          <t>unreconciled</t>
        </is>
      </c>
      <c r="AM2663" t="inlineStr">
        <is>
          <t>Order Not found in 3PO</t>
        </is>
      </c>
      <c r="AN2663" t="n">
        <v>332.0</v>
      </c>
    </row>
    <row r="2664">
      <c r="A2664" s="1" t="n">
        <v>45243.0</v>
      </c>
      <c r="B2664" s="2" t="n">
        <v>45243.84292824074</v>
      </c>
      <c r="C2664" t="inlineStr">
        <is>
          <t>3140023012061608</t>
        </is>
      </c>
      <c r="D2664" t="inlineStr">
        <is>
          <t>POS0012</t>
        </is>
      </c>
      <c r="E2664" t="inlineStr">
        <is>
          <t>11</t>
        </is>
      </c>
      <c r="F2664" t="inlineStr">
        <is>
          <t>0023</t>
        </is>
      </c>
      <c r="G2664" t="inlineStr">
        <is>
          <t>5330073395</t>
        </is>
      </c>
      <c r="H2664" t="n">
        <v>393.0</v>
      </c>
      <c r="AL2664" t="inlineStr">
        <is>
          <t>unreconciled</t>
        </is>
      </c>
      <c r="AM2664" t="inlineStr">
        <is>
          <t>Order Not found in 3PO</t>
        </is>
      </c>
      <c r="AN2664" t="n">
        <v>393.0</v>
      </c>
    </row>
    <row r="2665">
      <c r="A2665" s="1" t="n">
        <v>45243.0</v>
      </c>
      <c r="B2665" s="2" t="n">
        <v>45243.71671296296</v>
      </c>
      <c r="C2665" t="inlineStr">
        <is>
          <t>3140023012061567</t>
        </is>
      </c>
      <c r="D2665" t="inlineStr">
        <is>
          <t>POS0012</t>
        </is>
      </c>
      <c r="E2665" t="inlineStr">
        <is>
          <t>70</t>
        </is>
      </c>
      <c r="F2665" t="inlineStr">
        <is>
          <t>0023</t>
        </is>
      </c>
      <c r="G2665" t="inlineStr">
        <is>
          <t>5330771697</t>
        </is>
      </c>
      <c r="H2665" t="n">
        <v>298.0</v>
      </c>
      <c r="AL2665" t="inlineStr">
        <is>
          <t>unreconciled</t>
        </is>
      </c>
      <c r="AM2665" t="inlineStr">
        <is>
          <t>Order Not found in 3PO</t>
        </is>
      </c>
      <c r="AN2665" t="n">
        <v>298.0</v>
      </c>
    </row>
    <row r="2666">
      <c r="A2666" s="1" t="n">
        <v>45243.0</v>
      </c>
      <c r="B2666" s="2" t="n">
        <v>45243.61267361111</v>
      </c>
      <c r="C2666" t="inlineStr">
        <is>
          <t>3140023012061539</t>
        </is>
      </c>
      <c r="D2666" t="inlineStr">
        <is>
          <t>POS0012</t>
        </is>
      </c>
      <c r="E2666" t="inlineStr">
        <is>
          <t>42</t>
        </is>
      </c>
      <c r="F2666" t="inlineStr">
        <is>
          <t>0023</t>
        </is>
      </c>
      <c r="G2666" t="inlineStr">
        <is>
          <t>5331161134</t>
        </is>
      </c>
      <c r="H2666" t="n">
        <v>621.0</v>
      </c>
      <c r="AL2666" t="inlineStr">
        <is>
          <t>unreconciled</t>
        </is>
      </c>
      <c r="AM2666" t="inlineStr">
        <is>
          <t>Order Not found in 3PO</t>
        </is>
      </c>
      <c r="AN2666" t="n">
        <v>621.0</v>
      </c>
    </row>
    <row r="2667">
      <c r="A2667" s="1" t="n">
        <v>45243.0</v>
      </c>
      <c r="B2667" s="2" t="n">
        <v>45243.75148148148</v>
      </c>
      <c r="C2667" t="inlineStr">
        <is>
          <t>3140023012061575</t>
        </is>
      </c>
      <c r="D2667" t="inlineStr">
        <is>
          <t>POS0012</t>
        </is>
      </c>
      <c r="E2667" t="inlineStr">
        <is>
          <t>78</t>
        </is>
      </c>
      <c r="F2667" t="inlineStr">
        <is>
          <t>0023</t>
        </is>
      </c>
      <c r="G2667" t="inlineStr">
        <is>
          <t>5331302553</t>
        </is>
      </c>
      <c r="H2667" t="n">
        <v>196.0</v>
      </c>
      <c r="AL2667" t="inlineStr">
        <is>
          <t>unreconciled</t>
        </is>
      </c>
      <c r="AM2667" t="inlineStr">
        <is>
          <t>Order Not found in 3PO</t>
        </is>
      </c>
      <c r="AN2667" t="n">
        <v>196.0</v>
      </c>
    </row>
    <row r="2668">
      <c r="A2668" s="1" t="n">
        <v>45243.0</v>
      </c>
      <c r="B2668" s="2" t="n">
        <v>45243.806435185186</v>
      </c>
      <c r="C2668" t="inlineStr">
        <is>
          <t>3140023012061594</t>
        </is>
      </c>
      <c r="D2668" t="inlineStr">
        <is>
          <t>POS0012</t>
        </is>
      </c>
      <c r="E2668" t="inlineStr">
        <is>
          <t>97</t>
        </is>
      </c>
      <c r="F2668" t="inlineStr">
        <is>
          <t>0023</t>
        </is>
      </c>
      <c r="G2668" t="inlineStr">
        <is>
          <t>5331312309</t>
        </is>
      </c>
      <c r="H2668" t="n">
        <v>374.0</v>
      </c>
      <c r="AL2668" t="inlineStr">
        <is>
          <t>unreconciled</t>
        </is>
      </c>
      <c r="AM2668" t="inlineStr">
        <is>
          <t>Order Not found in 3PO</t>
        </is>
      </c>
      <c r="AN2668" t="n">
        <v>374.0</v>
      </c>
    </row>
    <row r="2669">
      <c r="A2669" s="1" t="n">
        <v>45243.0</v>
      </c>
      <c r="B2669" s="2" t="n">
        <v>45243.68142361111</v>
      </c>
      <c r="C2669" t="inlineStr">
        <is>
          <t>3140023012061555</t>
        </is>
      </c>
      <c r="D2669" t="inlineStr">
        <is>
          <t>POS0012</t>
        </is>
      </c>
      <c r="E2669" t="inlineStr">
        <is>
          <t>58</t>
        </is>
      </c>
      <c r="F2669" t="inlineStr">
        <is>
          <t>0023</t>
        </is>
      </c>
      <c r="G2669" t="inlineStr">
        <is>
          <t>5331582808</t>
        </is>
      </c>
      <c r="H2669" t="n">
        <v>268.0</v>
      </c>
      <c r="AL2669" t="inlineStr">
        <is>
          <t>unreconciled</t>
        </is>
      </c>
      <c r="AM2669" t="inlineStr">
        <is>
          <t>Order Not found in 3PO</t>
        </is>
      </c>
      <c r="AN2669" t="n">
        <v>268.0</v>
      </c>
    </row>
    <row r="2670">
      <c r="A2670" s="1" t="n">
        <v>45243.0</v>
      </c>
      <c r="B2670" s="2" t="n">
        <v>45243.460231481484</v>
      </c>
      <c r="C2670" t="inlineStr">
        <is>
          <t>3140023012061505</t>
        </is>
      </c>
      <c r="D2670" t="inlineStr">
        <is>
          <t>POS0012</t>
        </is>
      </c>
      <c r="E2670" t="inlineStr">
        <is>
          <t>08</t>
        </is>
      </c>
      <c r="F2670" t="inlineStr">
        <is>
          <t>0023</t>
        </is>
      </c>
      <c r="G2670" t="inlineStr">
        <is>
          <t>5331824695</t>
        </is>
      </c>
      <c r="H2670" t="n">
        <v>280.0</v>
      </c>
      <c r="AL2670" t="inlineStr">
        <is>
          <t>unreconciled</t>
        </is>
      </c>
      <c r="AM2670" t="inlineStr">
        <is>
          <t>Order Not found in 3PO</t>
        </is>
      </c>
      <c r="AN2670" t="n">
        <v>280.0</v>
      </c>
    </row>
    <row r="2671">
      <c r="A2671" s="1" t="n">
        <v>45243.0</v>
      </c>
      <c r="B2671" s="2" t="n">
        <v>45243.61085648148</v>
      </c>
      <c r="C2671" t="inlineStr">
        <is>
          <t>3140023012061538</t>
        </is>
      </c>
      <c r="D2671" t="inlineStr">
        <is>
          <t>POS0012</t>
        </is>
      </c>
      <c r="E2671" t="inlineStr">
        <is>
          <t>41</t>
        </is>
      </c>
      <c r="F2671" t="inlineStr">
        <is>
          <t>0023</t>
        </is>
      </c>
      <c r="G2671" t="inlineStr">
        <is>
          <t>5332838240</t>
        </is>
      </c>
      <c r="H2671" t="n">
        <v>221.0</v>
      </c>
      <c r="AL2671" t="inlineStr">
        <is>
          <t>unreconciled</t>
        </is>
      </c>
      <c r="AM2671" t="inlineStr">
        <is>
          <t>Order Not found in 3PO</t>
        </is>
      </c>
      <c r="AN2671" t="n">
        <v>221.0</v>
      </c>
    </row>
    <row r="2672">
      <c r="A2672" s="1" t="n">
        <v>45243.0</v>
      </c>
      <c r="B2672" s="2" t="n">
        <v>45243.44162037037</v>
      </c>
      <c r="C2672" t="inlineStr">
        <is>
          <t>3140023012061503</t>
        </is>
      </c>
      <c r="D2672" t="inlineStr">
        <is>
          <t>POS0012</t>
        </is>
      </c>
      <c r="E2672" t="inlineStr">
        <is>
          <t>06</t>
        </is>
      </c>
      <c r="F2672" t="inlineStr">
        <is>
          <t>0023</t>
        </is>
      </c>
      <c r="G2672" t="inlineStr">
        <is>
          <t>5333347441</t>
        </is>
      </c>
      <c r="H2672" t="n">
        <v>625.0</v>
      </c>
      <c r="AL2672" t="inlineStr">
        <is>
          <t>unreconciled</t>
        </is>
      </c>
      <c r="AM2672" t="inlineStr">
        <is>
          <t>Order Not found in 3PO</t>
        </is>
      </c>
      <c r="AN2672" t="n">
        <v>625.0</v>
      </c>
    </row>
    <row r="2673">
      <c r="A2673" s="1" t="n">
        <v>45243.0</v>
      </c>
      <c r="B2673" s="2" t="n">
        <v>45243.81883101852</v>
      </c>
      <c r="C2673" t="inlineStr">
        <is>
          <t>3140023012061599</t>
        </is>
      </c>
      <c r="D2673" t="inlineStr">
        <is>
          <t>POS0012</t>
        </is>
      </c>
      <c r="E2673" t="inlineStr">
        <is>
          <t>02</t>
        </is>
      </c>
      <c r="F2673" t="inlineStr">
        <is>
          <t>0023</t>
        </is>
      </c>
      <c r="G2673" t="inlineStr">
        <is>
          <t>5333483243</t>
        </is>
      </c>
      <c r="H2673" t="n">
        <v>245.0</v>
      </c>
      <c r="AL2673" t="inlineStr">
        <is>
          <t>unreconciled</t>
        </is>
      </c>
      <c r="AM2673" t="inlineStr">
        <is>
          <t>Order Not found in 3PO</t>
        </is>
      </c>
      <c r="AN2673" t="n">
        <v>245.0</v>
      </c>
    </row>
    <row r="2674">
      <c r="A2674" s="1" t="n">
        <v>45243.0</v>
      </c>
      <c r="B2674" s="2" t="n">
        <v>45243.60949074074</v>
      </c>
      <c r="C2674" t="inlineStr">
        <is>
          <t>3140023012061537</t>
        </is>
      </c>
      <c r="D2674" t="inlineStr">
        <is>
          <t>POS0012</t>
        </is>
      </c>
      <c r="E2674" t="inlineStr">
        <is>
          <t>40</t>
        </is>
      </c>
      <c r="F2674" t="inlineStr">
        <is>
          <t>0023</t>
        </is>
      </c>
      <c r="G2674" t="inlineStr">
        <is>
          <t>5334219604</t>
        </is>
      </c>
      <c r="H2674" t="n">
        <v>417.0</v>
      </c>
      <c r="AL2674" t="inlineStr">
        <is>
          <t>unreconciled</t>
        </is>
      </c>
      <c r="AM2674" t="inlineStr">
        <is>
          <t>Order Not found in 3PO</t>
        </is>
      </c>
      <c r="AN2674" t="n">
        <v>417.0</v>
      </c>
    </row>
    <row r="2675">
      <c r="A2675" s="1" t="n">
        <v>45243.0</v>
      </c>
      <c r="B2675" s="2" t="n">
        <v>45243.559328703705</v>
      </c>
      <c r="C2675" t="inlineStr">
        <is>
          <t>3140023012061519</t>
        </is>
      </c>
      <c r="D2675" t="inlineStr">
        <is>
          <t>POS0012</t>
        </is>
      </c>
      <c r="E2675" t="inlineStr">
        <is>
          <t>22</t>
        </is>
      </c>
      <c r="F2675" t="inlineStr">
        <is>
          <t>0023</t>
        </is>
      </c>
      <c r="G2675" t="inlineStr">
        <is>
          <t>5334342336</t>
        </is>
      </c>
      <c r="H2675" t="n">
        <v>615.0</v>
      </c>
      <c r="AL2675" t="inlineStr">
        <is>
          <t>unreconciled</t>
        </is>
      </c>
      <c r="AM2675" t="inlineStr">
        <is>
          <t>Order Not found in 3PO</t>
        </is>
      </c>
      <c r="AN2675" t="n">
        <v>615.0</v>
      </c>
    </row>
    <row r="2676">
      <c r="A2676" s="1" t="n">
        <v>45243.0</v>
      </c>
      <c r="B2676" s="2" t="n">
        <v>45243.40540509259</v>
      </c>
      <c r="C2676" t="inlineStr">
        <is>
          <t>3140023012061500</t>
        </is>
      </c>
      <c r="D2676" t="inlineStr">
        <is>
          <t>POS0012</t>
        </is>
      </c>
      <c r="E2676" t="inlineStr">
        <is>
          <t>03</t>
        </is>
      </c>
      <c r="F2676" t="inlineStr">
        <is>
          <t>0023</t>
        </is>
      </c>
      <c r="G2676" t="inlineStr">
        <is>
          <t>5334866088</t>
        </is>
      </c>
      <c r="H2676" t="n">
        <v>289.0</v>
      </c>
      <c r="AL2676" t="inlineStr">
        <is>
          <t>unreconciled</t>
        </is>
      </c>
      <c r="AM2676" t="inlineStr">
        <is>
          <t>Order Not found in 3PO</t>
        </is>
      </c>
      <c r="AN2676" t="n">
        <v>289.0</v>
      </c>
    </row>
    <row r="2677">
      <c r="A2677" s="1" t="n">
        <v>45243.0</v>
      </c>
      <c r="B2677" s="2" t="n">
        <v>45243.482627314814</v>
      </c>
      <c r="C2677" t="inlineStr">
        <is>
          <t>3140023012061510</t>
        </is>
      </c>
      <c r="D2677" t="inlineStr">
        <is>
          <t>POS0012</t>
        </is>
      </c>
      <c r="E2677" t="inlineStr">
        <is>
          <t>13</t>
        </is>
      </c>
      <c r="F2677" t="inlineStr">
        <is>
          <t>0023</t>
        </is>
      </c>
      <c r="G2677" t="inlineStr">
        <is>
          <t>5334984351</t>
        </is>
      </c>
      <c r="H2677" t="n">
        <v>399.0</v>
      </c>
      <c r="AL2677" t="inlineStr">
        <is>
          <t>unreconciled</t>
        </is>
      </c>
      <c r="AM2677" t="inlineStr">
        <is>
          <t>Order Not found in 3PO</t>
        </is>
      </c>
      <c r="AN2677" t="n">
        <v>399.0</v>
      </c>
    </row>
    <row r="2678">
      <c r="A2678" s="1" t="n">
        <v>45243.0</v>
      </c>
      <c r="B2678" s="2" t="n">
        <v>45243.55447916667</v>
      </c>
      <c r="C2678" t="inlineStr">
        <is>
          <t>3140023012061517</t>
        </is>
      </c>
      <c r="D2678" t="inlineStr">
        <is>
          <t>POS0012</t>
        </is>
      </c>
      <c r="E2678" t="inlineStr">
        <is>
          <t>20</t>
        </is>
      </c>
      <c r="F2678" t="inlineStr">
        <is>
          <t>0023</t>
        </is>
      </c>
      <c r="G2678" t="inlineStr">
        <is>
          <t>5335240969</t>
        </is>
      </c>
      <c r="H2678" t="n">
        <v>546.0</v>
      </c>
      <c r="AL2678" t="inlineStr">
        <is>
          <t>unreconciled</t>
        </is>
      </c>
      <c r="AM2678" t="inlineStr">
        <is>
          <t>Order Not found in 3PO</t>
        </is>
      </c>
      <c r="AN2678" t="n">
        <v>546.0</v>
      </c>
    </row>
    <row r="2679">
      <c r="A2679" s="1" t="n">
        <v>45243.0</v>
      </c>
      <c r="B2679" s="2" t="n">
        <v>45243.622708333336</v>
      </c>
      <c r="C2679" t="inlineStr">
        <is>
          <t>3140023012061544</t>
        </is>
      </c>
      <c r="D2679" t="inlineStr">
        <is>
          <t>POS0012</t>
        </is>
      </c>
      <c r="E2679" t="inlineStr">
        <is>
          <t>47</t>
        </is>
      </c>
      <c r="F2679" t="inlineStr">
        <is>
          <t>0023</t>
        </is>
      </c>
      <c r="G2679" t="inlineStr">
        <is>
          <t>5335275321</t>
        </is>
      </c>
      <c r="H2679" t="n">
        <v>285.0</v>
      </c>
      <c r="AL2679" t="inlineStr">
        <is>
          <t>unreconciled</t>
        </is>
      </c>
      <c r="AM2679" t="inlineStr">
        <is>
          <t>Order Not found in 3PO</t>
        </is>
      </c>
      <c r="AN2679" t="n">
        <v>285.0</v>
      </c>
    </row>
    <row r="2680">
      <c r="A2680" s="1" t="n">
        <v>45243.0</v>
      </c>
      <c r="B2680" s="2" t="n">
        <v>45243.84269675926</v>
      </c>
      <c r="C2680" t="inlineStr">
        <is>
          <t>3140023012061606</t>
        </is>
      </c>
      <c r="D2680" t="inlineStr">
        <is>
          <t>POS0012</t>
        </is>
      </c>
      <c r="E2680" t="inlineStr">
        <is>
          <t>09</t>
        </is>
      </c>
      <c r="F2680" t="inlineStr">
        <is>
          <t>0023</t>
        </is>
      </c>
      <c r="G2680" t="inlineStr">
        <is>
          <t>5335313693</t>
        </is>
      </c>
      <c r="H2680" t="n">
        <v>490.0</v>
      </c>
      <c r="AL2680" t="inlineStr">
        <is>
          <t>unreconciled</t>
        </is>
      </c>
      <c r="AM2680" t="inlineStr">
        <is>
          <t>Order Not found in 3PO</t>
        </is>
      </c>
      <c r="AN2680" t="n">
        <v>490.0</v>
      </c>
    </row>
    <row r="2681">
      <c r="A2681" s="1" t="n">
        <v>45243.0</v>
      </c>
      <c r="B2681" s="2" t="n">
        <v>45243.818923611114</v>
      </c>
      <c r="C2681" t="inlineStr">
        <is>
          <t>3140023012061600</t>
        </is>
      </c>
      <c r="D2681" t="inlineStr">
        <is>
          <t>POS0012</t>
        </is>
      </c>
      <c r="E2681" t="inlineStr">
        <is>
          <t>03</t>
        </is>
      </c>
      <c r="F2681" t="inlineStr">
        <is>
          <t>0023</t>
        </is>
      </c>
      <c r="G2681" t="inlineStr">
        <is>
          <t>5336025778</t>
        </is>
      </c>
      <c r="H2681" t="n">
        <v>203.0</v>
      </c>
      <c r="AL2681" t="inlineStr">
        <is>
          <t>unreconciled</t>
        </is>
      </c>
      <c r="AM2681" t="inlineStr">
        <is>
          <t>Order Not found in 3PO</t>
        </is>
      </c>
      <c r="AN2681" t="n">
        <v>203.0</v>
      </c>
    </row>
    <row r="2682">
      <c r="A2682" s="1" t="n">
        <v>45243.0</v>
      </c>
      <c r="B2682" s="2" t="n">
        <v>45243.616481481484</v>
      </c>
      <c r="C2682" t="inlineStr">
        <is>
          <t>3140023012061542</t>
        </is>
      </c>
      <c r="D2682" t="inlineStr">
        <is>
          <t>POS0012</t>
        </is>
      </c>
      <c r="E2682" t="inlineStr">
        <is>
          <t>45</t>
        </is>
      </c>
      <c r="F2682" t="inlineStr">
        <is>
          <t>0023</t>
        </is>
      </c>
      <c r="G2682" t="inlineStr">
        <is>
          <t>5336087494</t>
        </is>
      </c>
      <c r="H2682" t="n">
        <v>259.0</v>
      </c>
      <c r="AL2682" t="inlineStr">
        <is>
          <t>unreconciled</t>
        </is>
      </c>
      <c r="AM2682" t="inlineStr">
        <is>
          <t>Order Not found in 3PO</t>
        </is>
      </c>
      <c r="AN2682" t="n">
        <v>259.0</v>
      </c>
    </row>
    <row r="2683">
      <c r="A2683" s="1" t="n">
        <v>45243.0</v>
      </c>
      <c r="B2683" s="2" t="n">
        <v>45243.7575</v>
      </c>
      <c r="C2683" t="inlineStr">
        <is>
          <t>3140023012061579</t>
        </is>
      </c>
      <c r="D2683" t="inlineStr">
        <is>
          <t>POS0012</t>
        </is>
      </c>
      <c r="E2683" t="inlineStr">
        <is>
          <t>82</t>
        </is>
      </c>
      <c r="F2683" t="inlineStr">
        <is>
          <t>0023</t>
        </is>
      </c>
      <c r="G2683" t="inlineStr">
        <is>
          <t>5336104226</t>
        </is>
      </c>
      <c r="H2683" t="n">
        <v>484.0</v>
      </c>
      <c r="AL2683" t="inlineStr">
        <is>
          <t>unreconciled</t>
        </is>
      </c>
      <c r="AM2683" t="inlineStr">
        <is>
          <t>Order Not found in 3PO</t>
        </is>
      </c>
      <c r="AN2683" t="n">
        <v>484.0</v>
      </c>
    </row>
    <row r="2684">
      <c r="A2684" s="1" t="n">
        <v>45243.0</v>
      </c>
      <c r="B2684" s="2" t="n">
        <v>45243.384618055556</v>
      </c>
      <c r="C2684" t="inlineStr">
        <is>
          <t>3140023012061498</t>
        </is>
      </c>
      <c r="D2684" t="inlineStr">
        <is>
          <t>POS0012</t>
        </is>
      </c>
      <c r="E2684" t="inlineStr">
        <is>
          <t>01</t>
        </is>
      </c>
      <c r="F2684" t="inlineStr">
        <is>
          <t>0023</t>
        </is>
      </c>
      <c r="G2684" t="inlineStr">
        <is>
          <t>5336330819</t>
        </is>
      </c>
      <c r="H2684" t="n">
        <v>388.0</v>
      </c>
      <c r="AL2684" t="inlineStr">
        <is>
          <t>unreconciled</t>
        </is>
      </c>
      <c r="AM2684" t="inlineStr">
        <is>
          <t>Order Not found in 3PO</t>
        </is>
      </c>
      <c r="AN2684" t="n">
        <v>388.0</v>
      </c>
    </row>
    <row r="2685">
      <c r="A2685" s="1" t="n">
        <v>45243.0</v>
      </c>
      <c r="B2685" s="2" t="n">
        <v>45244.01158564815</v>
      </c>
      <c r="C2685" t="inlineStr">
        <is>
          <t>3140023012061626</t>
        </is>
      </c>
      <c r="D2685" t="inlineStr">
        <is>
          <t>POS0012</t>
        </is>
      </c>
      <c r="E2685" t="inlineStr">
        <is>
          <t>29</t>
        </is>
      </c>
      <c r="F2685" t="inlineStr">
        <is>
          <t>0023</t>
        </is>
      </c>
      <c r="G2685" t="inlineStr">
        <is>
          <t>5336579055</t>
        </is>
      </c>
      <c r="H2685" t="n">
        <v>513.0</v>
      </c>
      <c r="AL2685" t="inlineStr">
        <is>
          <t>unreconciled</t>
        </is>
      </c>
      <c r="AM2685" t="inlineStr">
        <is>
          <t>Order Not found in 3PO</t>
        </is>
      </c>
      <c r="AN2685" t="n">
        <v>513.0</v>
      </c>
    </row>
    <row r="2686">
      <c r="A2686" s="1" t="n">
        <v>45243.0</v>
      </c>
      <c r="B2686" s="2" t="n">
        <v>45243.400046296294</v>
      </c>
      <c r="C2686" t="inlineStr">
        <is>
          <t>3140023012061499</t>
        </is>
      </c>
      <c r="D2686" t="inlineStr">
        <is>
          <t>POS0012</t>
        </is>
      </c>
      <c r="E2686" t="inlineStr">
        <is>
          <t>02</t>
        </is>
      </c>
      <c r="F2686" t="inlineStr">
        <is>
          <t>0023</t>
        </is>
      </c>
      <c r="G2686" t="inlineStr">
        <is>
          <t>5336587955</t>
        </is>
      </c>
      <c r="H2686" t="n">
        <v>898.0</v>
      </c>
      <c r="AL2686" t="inlineStr">
        <is>
          <t>unreconciled</t>
        </is>
      </c>
      <c r="AM2686" t="inlineStr">
        <is>
          <t>Order Not found in 3PO</t>
        </is>
      </c>
      <c r="AN2686" t="n">
        <v>898.0</v>
      </c>
    </row>
    <row r="2687">
      <c r="A2687" s="1" t="n">
        <v>45243.0</v>
      </c>
      <c r="B2687" s="2" t="n">
        <v>45243.619525462964</v>
      </c>
      <c r="C2687" t="inlineStr">
        <is>
          <t>3140023012061543</t>
        </is>
      </c>
      <c r="D2687" t="inlineStr">
        <is>
          <t>POS0012</t>
        </is>
      </c>
      <c r="E2687" t="inlineStr">
        <is>
          <t>46</t>
        </is>
      </c>
      <c r="F2687" t="inlineStr">
        <is>
          <t>0023</t>
        </is>
      </c>
      <c r="G2687" t="inlineStr">
        <is>
          <t>5336746517</t>
        </is>
      </c>
      <c r="H2687" t="n">
        <v>374.0</v>
      </c>
      <c r="AL2687" t="inlineStr">
        <is>
          <t>unreconciled</t>
        </is>
      </c>
      <c r="AM2687" t="inlineStr">
        <is>
          <t>Order Not found in 3PO</t>
        </is>
      </c>
      <c r="AN2687" t="n">
        <v>374.0</v>
      </c>
    </row>
    <row r="2688">
      <c r="A2688" s="1" t="n">
        <v>45243.0</v>
      </c>
      <c r="B2688" s="2" t="n">
        <v>45243.58903935185</v>
      </c>
      <c r="C2688" t="inlineStr">
        <is>
          <t>3140023012061524</t>
        </is>
      </c>
      <c r="D2688" t="inlineStr">
        <is>
          <t>POS0012</t>
        </is>
      </c>
      <c r="E2688" t="inlineStr">
        <is>
          <t>27</t>
        </is>
      </c>
      <c r="F2688" t="inlineStr">
        <is>
          <t>0023</t>
        </is>
      </c>
      <c r="G2688" t="inlineStr">
        <is>
          <t>5336753509</t>
        </is>
      </c>
      <c r="H2688" t="n">
        <v>257.0</v>
      </c>
      <c r="AL2688" t="inlineStr">
        <is>
          <t>unreconciled</t>
        </is>
      </c>
      <c r="AM2688" t="inlineStr">
        <is>
          <t>Order Not found in 3PO</t>
        </is>
      </c>
      <c r="AN2688" t="n">
        <v>257.0</v>
      </c>
    </row>
    <row r="2689">
      <c r="A2689" s="1" t="n">
        <v>45243.0</v>
      </c>
      <c r="B2689" s="2" t="n">
        <v>45243.809953703705</v>
      </c>
      <c r="C2689" t="inlineStr">
        <is>
          <t>3140023012061597</t>
        </is>
      </c>
      <c r="D2689" t="inlineStr">
        <is>
          <t>POS0012</t>
        </is>
      </c>
      <c r="E2689" t="inlineStr">
        <is>
          <t>00</t>
        </is>
      </c>
      <c r="F2689" t="inlineStr">
        <is>
          <t>0023</t>
        </is>
      </c>
      <c r="G2689" t="inlineStr">
        <is>
          <t>5336833676</t>
        </is>
      </c>
      <c r="H2689" t="n">
        <v>380.0</v>
      </c>
      <c r="AL2689" t="inlineStr">
        <is>
          <t>unreconciled</t>
        </is>
      </c>
      <c r="AM2689" t="inlineStr">
        <is>
          <t>Order Not found in 3PO</t>
        </is>
      </c>
      <c r="AN2689" t="n">
        <v>380.0</v>
      </c>
    </row>
    <row r="2690">
      <c r="A2690" s="1" t="n">
        <v>45243.0</v>
      </c>
      <c r="B2690" s="2" t="n">
        <v>45243.53350694444</v>
      </c>
      <c r="C2690" t="inlineStr">
        <is>
          <t>3140023012061516</t>
        </is>
      </c>
      <c r="D2690" t="inlineStr">
        <is>
          <t>POS0012</t>
        </is>
      </c>
      <c r="E2690" t="inlineStr">
        <is>
          <t>19</t>
        </is>
      </c>
      <c r="F2690" t="inlineStr">
        <is>
          <t>0023</t>
        </is>
      </c>
      <c r="G2690" t="inlineStr">
        <is>
          <t>5336838653</t>
        </is>
      </c>
      <c r="H2690" t="n">
        <v>1020.0</v>
      </c>
      <c r="AL2690" t="inlineStr">
        <is>
          <t>unreconciled</t>
        </is>
      </c>
      <c r="AM2690" t="inlineStr">
        <is>
          <t>Order Not found in 3PO</t>
        </is>
      </c>
      <c r="AN2690" t="n">
        <v>1020.0</v>
      </c>
    </row>
    <row r="2691">
      <c r="A2691" s="1" t="n">
        <v>45243.0</v>
      </c>
      <c r="B2691" s="2" t="n">
        <v>45243.40820601852</v>
      </c>
      <c r="C2691" t="inlineStr">
        <is>
          <t>3140023012061501</t>
        </is>
      </c>
      <c r="D2691" t="inlineStr">
        <is>
          <t>POS0012</t>
        </is>
      </c>
      <c r="E2691" t="inlineStr">
        <is>
          <t>04</t>
        </is>
      </c>
      <c r="F2691" t="inlineStr">
        <is>
          <t>0023</t>
        </is>
      </c>
      <c r="G2691" t="inlineStr">
        <is>
          <t>5337077219</t>
        </is>
      </c>
      <c r="H2691" t="n">
        <v>476.0</v>
      </c>
      <c r="AL2691" t="inlineStr">
        <is>
          <t>unreconciled</t>
        </is>
      </c>
      <c r="AM2691" t="inlineStr">
        <is>
          <t>Order Not found in 3PO</t>
        </is>
      </c>
      <c r="AN2691" t="n">
        <v>476.0</v>
      </c>
    </row>
    <row r="2692">
      <c r="A2692" s="1" t="n">
        <v>45243.0</v>
      </c>
      <c r="B2692" s="2" t="n">
        <v>45243.87769675926</v>
      </c>
      <c r="C2692" t="inlineStr">
        <is>
          <t>3140023012061616</t>
        </is>
      </c>
      <c r="D2692" t="inlineStr">
        <is>
          <t>POS0012</t>
        </is>
      </c>
      <c r="E2692" t="inlineStr">
        <is>
          <t>19</t>
        </is>
      </c>
      <c r="F2692" t="inlineStr">
        <is>
          <t>0023</t>
        </is>
      </c>
      <c r="G2692" t="inlineStr">
        <is>
          <t>5337193781</t>
        </is>
      </c>
      <c r="H2692" t="n">
        <v>492.0</v>
      </c>
      <c r="AL2692" t="inlineStr">
        <is>
          <t>unreconciled</t>
        </is>
      </c>
      <c r="AM2692" t="inlineStr">
        <is>
          <t>Order Not found in 3PO</t>
        </is>
      </c>
      <c r="AN2692" t="n">
        <v>492.0</v>
      </c>
    </row>
    <row r="2693">
      <c r="A2693" s="1" t="n">
        <v>45243.0</v>
      </c>
      <c r="B2693" s="2" t="n">
        <v>45243.7316087963</v>
      </c>
      <c r="C2693" t="inlineStr">
        <is>
          <t>3140023012061570</t>
        </is>
      </c>
      <c r="D2693" t="inlineStr">
        <is>
          <t>POS0012</t>
        </is>
      </c>
      <c r="E2693" t="inlineStr">
        <is>
          <t>73</t>
        </is>
      </c>
      <c r="F2693" t="inlineStr">
        <is>
          <t>0023</t>
        </is>
      </c>
      <c r="G2693" t="inlineStr">
        <is>
          <t>5337415021</t>
        </is>
      </c>
      <c r="H2693" t="n">
        <v>301.0</v>
      </c>
      <c r="AL2693" t="inlineStr">
        <is>
          <t>unreconciled</t>
        </is>
      </c>
      <c r="AM2693" t="inlineStr">
        <is>
          <t>Order Not found in 3PO</t>
        </is>
      </c>
      <c r="AN2693" t="n">
        <v>301.0</v>
      </c>
    </row>
    <row r="2694">
      <c r="A2694" s="1" t="n">
        <v>45243.0</v>
      </c>
      <c r="B2694" s="2" t="n">
        <v>45243.60815972222</v>
      </c>
      <c r="C2694" t="inlineStr">
        <is>
          <t>3140023012061536</t>
        </is>
      </c>
      <c r="D2694" t="inlineStr">
        <is>
          <t>POS0012</t>
        </is>
      </c>
      <c r="E2694" t="inlineStr">
        <is>
          <t>39</t>
        </is>
      </c>
      <c r="F2694" t="inlineStr">
        <is>
          <t>0023</t>
        </is>
      </c>
      <c r="G2694" t="inlineStr">
        <is>
          <t>5337653174</t>
        </is>
      </c>
      <c r="H2694" t="n">
        <v>530.0</v>
      </c>
      <c r="AL2694" t="inlineStr">
        <is>
          <t>unreconciled</t>
        </is>
      </c>
      <c r="AM2694" t="inlineStr">
        <is>
          <t>Order Not found in 3PO</t>
        </is>
      </c>
      <c r="AN2694" t="n">
        <v>530.0</v>
      </c>
    </row>
    <row r="2695">
      <c r="A2695" s="1" t="n">
        <v>45243.0</v>
      </c>
      <c r="B2695" s="2" t="n">
        <v>45243.8009375</v>
      </c>
      <c r="C2695" t="inlineStr">
        <is>
          <t>3140023012061592</t>
        </is>
      </c>
      <c r="D2695" t="inlineStr">
        <is>
          <t>POS0012</t>
        </is>
      </c>
      <c r="E2695" t="inlineStr">
        <is>
          <t>95</t>
        </is>
      </c>
      <c r="F2695" t="inlineStr">
        <is>
          <t>0023</t>
        </is>
      </c>
      <c r="G2695" t="inlineStr">
        <is>
          <t>5337851018</t>
        </is>
      </c>
      <c r="H2695" t="n">
        <v>414.0</v>
      </c>
      <c r="AL2695" t="inlineStr">
        <is>
          <t>unreconciled</t>
        </is>
      </c>
      <c r="AM2695" t="inlineStr">
        <is>
          <t>Order Not found in 3PO</t>
        </is>
      </c>
      <c r="AN2695" t="n">
        <v>414.0</v>
      </c>
    </row>
    <row r="2696">
      <c r="A2696" s="1" t="n">
        <v>45243.0</v>
      </c>
      <c r="B2696" s="2" t="n">
        <v>45243.596921296295</v>
      </c>
      <c r="C2696" t="inlineStr">
        <is>
          <t>3140023012061530</t>
        </is>
      </c>
      <c r="D2696" t="inlineStr">
        <is>
          <t>POS0012</t>
        </is>
      </c>
      <c r="E2696" t="inlineStr">
        <is>
          <t>33</t>
        </is>
      </c>
      <c r="F2696" t="inlineStr">
        <is>
          <t>0023</t>
        </is>
      </c>
      <c r="G2696" t="inlineStr">
        <is>
          <t>5337995859</t>
        </is>
      </c>
      <c r="H2696" t="n">
        <v>855.0</v>
      </c>
      <c r="AL2696" t="inlineStr">
        <is>
          <t>unreconciled</t>
        </is>
      </c>
      <c r="AM2696" t="inlineStr">
        <is>
          <t>Order Not found in 3PO</t>
        </is>
      </c>
      <c r="AN2696" t="n">
        <v>855.0</v>
      </c>
    </row>
    <row r="2697">
      <c r="A2697" s="1" t="n">
        <v>45243.0</v>
      </c>
      <c r="B2697" s="2" t="n">
        <v>45243.70532407407</v>
      </c>
      <c r="C2697" t="inlineStr">
        <is>
          <t>3140023012061563</t>
        </is>
      </c>
      <c r="D2697" t="inlineStr">
        <is>
          <t>POS0012</t>
        </is>
      </c>
      <c r="E2697" t="inlineStr">
        <is>
          <t>66</t>
        </is>
      </c>
      <c r="F2697" t="inlineStr">
        <is>
          <t>0023</t>
        </is>
      </c>
      <c r="G2697" t="inlineStr">
        <is>
          <t>5338284241</t>
        </is>
      </c>
      <c r="H2697" t="n">
        <v>288.0</v>
      </c>
      <c r="AL2697" t="inlineStr">
        <is>
          <t>unreconciled</t>
        </is>
      </c>
      <c r="AM2697" t="inlineStr">
        <is>
          <t>Order Not found in 3PO</t>
        </is>
      </c>
      <c r="AN2697" t="n">
        <v>288.0</v>
      </c>
    </row>
    <row r="2698">
      <c r="A2698" s="1" t="n">
        <v>45243.0</v>
      </c>
      <c r="B2698" s="2" t="n">
        <v>45243.593726851854</v>
      </c>
      <c r="C2698" t="inlineStr">
        <is>
          <t>3140023012061527</t>
        </is>
      </c>
      <c r="D2698" t="inlineStr">
        <is>
          <t>POS0012</t>
        </is>
      </c>
      <c r="E2698" t="inlineStr">
        <is>
          <t>30</t>
        </is>
      </c>
      <c r="F2698" t="inlineStr">
        <is>
          <t>0023</t>
        </is>
      </c>
      <c r="G2698" t="inlineStr">
        <is>
          <t>5338580212</t>
        </is>
      </c>
      <c r="H2698" t="n">
        <v>383.0</v>
      </c>
      <c r="AL2698" t="inlineStr">
        <is>
          <t>unreconciled</t>
        </is>
      </c>
      <c r="AM2698" t="inlineStr">
        <is>
          <t>Order Not found in 3PO</t>
        </is>
      </c>
      <c r="AN2698" t="n">
        <v>383.0</v>
      </c>
    </row>
    <row r="2699">
      <c r="A2699" s="1" t="n">
        <v>45243.0</v>
      </c>
      <c r="B2699" s="2" t="n">
        <v>45243.471712962964</v>
      </c>
      <c r="C2699" t="inlineStr">
        <is>
          <t>3140023012061508</t>
        </is>
      </c>
      <c r="D2699" t="inlineStr">
        <is>
          <t>POS0012</t>
        </is>
      </c>
      <c r="E2699" t="inlineStr">
        <is>
          <t>11</t>
        </is>
      </c>
      <c r="F2699" t="inlineStr">
        <is>
          <t>0023</t>
        </is>
      </c>
      <c r="G2699" t="inlineStr">
        <is>
          <t>5338594279</t>
        </is>
      </c>
      <c r="H2699" t="n">
        <v>539.0</v>
      </c>
      <c r="AL2699" t="inlineStr">
        <is>
          <t>unreconciled</t>
        </is>
      </c>
      <c r="AM2699" t="inlineStr">
        <is>
          <t>Order Not found in 3PO</t>
        </is>
      </c>
      <c r="AN2699" t="n">
        <v>539.0</v>
      </c>
    </row>
    <row r="2700">
      <c r="A2700" s="1" t="n">
        <v>45243.0</v>
      </c>
      <c r="B2700" s="2" t="n">
        <v>45243.75769675926</v>
      </c>
      <c r="C2700" t="inlineStr">
        <is>
          <t>3140023012061580</t>
        </is>
      </c>
      <c r="D2700" t="inlineStr">
        <is>
          <t>POS0012</t>
        </is>
      </c>
      <c r="E2700" t="inlineStr">
        <is>
          <t>83</t>
        </is>
      </c>
      <c r="F2700" t="inlineStr">
        <is>
          <t>0023</t>
        </is>
      </c>
      <c r="G2700" t="inlineStr">
        <is>
          <t>5338712991</t>
        </is>
      </c>
      <c r="H2700" t="n">
        <v>279.0</v>
      </c>
      <c r="AL2700" t="inlineStr">
        <is>
          <t>unreconciled</t>
        </is>
      </c>
      <c r="AM2700" t="inlineStr">
        <is>
          <t>Order Not found in 3PO</t>
        </is>
      </c>
      <c r="AN2700" t="n">
        <v>279.0</v>
      </c>
    </row>
    <row r="2701">
      <c r="A2701" s="1" t="n">
        <v>45243.0</v>
      </c>
      <c r="B2701" s="2" t="n">
        <v>45243.69238425926</v>
      </c>
      <c r="C2701" t="inlineStr">
        <is>
          <t>3140023012061559</t>
        </is>
      </c>
      <c r="D2701" t="inlineStr">
        <is>
          <t>POS0012</t>
        </is>
      </c>
      <c r="E2701" t="inlineStr">
        <is>
          <t>62</t>
        </is>
      </c>
      <c r="F2701" t="inlineStr">
        <is>
          <t>0023</t>
        </is>
      </c>
      <c r="G2701" t="inlineStr">
        <is>
          <t>5338921104</t>
        </is>
      </c>
      <c r="H2701" t="n">
        <v>148.0</v>
      </c>
      <c r="AL2701" t="inlineStr">
        <is>
          <t>unreconciled</t>
        </is>
      </c>
      <c r="AM2701" t="inlineStr">
        <is>
          <t>Order Not found in 3PO</t>
        </is>
      </c>
      <c r="AN2701" t="n">
        <v>148.0</v>
      </c>
    </row>
    <row r="2702">
      <c r="A2702" s="1" t="n">
        <v>45243.0</v>
      </c>
      <c r="B2702" s="2" t="n">
        <v>45243.66005787037</v>
      </c>
      <c r="C2702" t="inlineStr">
        <is>
          <t>3140023012061550</t>
        </is>
      </c>
      <c r="D2702" t="inlineStr">
        <is>
          <t>POS0012</t>
        </is>
      </c>
      <c r="E2702" t="inlineStr">
        <is>
          <t>53</t>
        </is>
      </c>
      <c r="F2702" t="inlineStr">
        <is>
          <t>0023</t>
        </is>
      </c>
      <c r="G2702" t="inlineStr">
        <is>
          <t>5339031307</t>
        </is>
      </c>
      <c r="H2702" t="n">
        <v>479.0</v>
      </c>
      <c r="AL2702" t="inlineStr">
        <is>
          <t>unreconciled</t>
        </is>
      </c>
      <c r="AM2702" t="inlineStr">
        <is>
          <t>Order Not found in 3PO</t>
        </is>
      </c>
      <c r="AN2702" t="n">
        <v>479.0</v>
      </c>
    </row>
    <row r="2703">
      <c r="A2703" s="1" t="n">
        <v>45243.0</v>
      </c>
      <c r="B2703" s="2" t="n">
        <v>45243.74049768518</v>
      </c>
      <c r="C2703" t="inlineStr">
        <is>
          <t>3140023012061573</t>
        </is>
      </c>
      <c r="D2703" t="inlineStr">
        <is>
          <t>POS0012</t>
        </is>
      </c>
      <c r="E2703" t="inlineStr">
        <is>
          <t>76</t>
        </is>
      </c>
      <c r="F2703" t="inlineStr">
        <is>
          <t>0023</t>
        </is>
      </c>
      <c r="G2703" t="inlineStr">
        <is>
          <t>5339069430</t>
        </is>
      </c>
      <c r="H2703" t="n">
        <v>1245.0</v>
      </c>
      <c r="AL2703" t="inlineStr">
        <is>
          <t>unreconciled</t>
        </is>
      </c>
      <c r="AM2703" t="inlineStr">
        <is>
          <t>Order Not found in 3PO</t>
        </is>
      </c>
      <c r="AN2703" t="n">
        <v>1245.0</v>
      </c>
    </row>
    <row r="2704">
      <c r="A2704" s="1" t="n">
        <v>45243.0</v>
      </c>
      <c r="B2704" s="2" t="n">
        <v>45243.44732638889</v>
      </c>
      <c r="C2704" t="inlineStr">
        <is>
          <t>3140023012061504</t>
        </is>
      </c>
      <c r="D2704" t="inlineStr">
        <is>
          <t>POS0012</t>
        </is>
      </c>
      <c r="E2704" t="inlineStr">
        <is>
          <t>07</t>
        </is>
      </c>
      <c r="F2704" t="inlineStr">
        <is>
          <t>0023</t>
        </is>
      </c>
      <c r="G2704" t="inlineStr">
        <is>
          <t>5339076465</t>
        </is>
      </c>
      <c r="H2704" t="n">
        <v>473.0</v>
      </c>
      <c r="AL2704" t="inlineStr">
        <is>
          <t>unreconciled</t>
        </is>
      </c>
      <c r="AM2704" t="inlineStr">
        <is>
          <t>Order Not found in 3PO</t>
        </is>
      </c>
      <c r="AN2704" t="n">
        <v>473.0</v>
      </c>
    </row>
    <row r="2705">
      <c r="A2705" s="1" t="n">
        <v>45243.0</v>
      </c>
      <c r="B2705" s="2" t="n">
        <v>45243.78177083333</v>
      </c>
      <c r="C2705" t="inlineStr">
        <is>
          <t>3140023012061587</t>
        </is>
      </c>
      <c r="D2705" t="inlineStr">
        <is>
          <t>POS0012</t>
        </is>
      </c>
      <c r="E2705" t="inlineStr">
        <is>
          <t>90</t>
        </is>
      </c>
      <c r="F2705" t="inlineStr">
        <is>
          <t>0023</t>
        </is>
      </c>
      <c r="G2705" t="inlineStr">
        <is>
          <t>5339136795</t>
        </is>
      </c>
      <c r="H2705" t="n">
        <v>456.0</v>
      </c>
      <c r="AL2705" t="inlineStr">
        <is>
          <t>unreconciled</t>
        </is>
      </c>
      <c r="AM2705" t="inlineStr">
        <is>
          <t>Order Not found in 3PO</t>
        </is>
      </c>
      <c r="AN2705" t="n">
        <v>456.0</v>
      </c>
    </row>
    <row r="2706">
      <c r="A2706" s="1" t="n">
        <v>45243.0</v>
      </c>
      <c r="B2706" s="2" t="n">
        <v>45243.782800925925</v>
      </c>
      <c r="C2706" t="inlineStr">
        <is>
          <t>3140023012061588</t>
        </is>
      </c>
      <c r="D2706" t="inlineStr">
        <is>
          <t>POS0012</t>
        </is>
      </c>
      <c r="E2706" t="inlineStr">
        <is>
          <t>91</t>
        </is>
      </c>
      <c r="F2706" t="inlineStr">
        <is>
          <t>0023</t>
        </is>
      </c>
      <c r="G2706" t="inlineStr">
        <is>
          <t>5339361692</t>
        </is>
      </c>
      <c r="H2706" t="n">
        <v>1078.0</v>
      </c>
      <c r="AL2706" t="inlineStr">
        <is>
          <t>unreconciled</t>
        </is>
      </c>
      <c r="AM2706" t="inlineStr">
        <is>
          <t>Order Not found in 3PO</t>
        </is>
      </c>
      <c r="AN2706" t="n">
        <v>1078.0</v>
      </c>
    </row>
    <row r="2707">
      <c r="A2707" s="1" t="n">
        <v>45243.0</v>
      </c>
      <c r="B2707" s="2" t="n">
        <v>45243.59363425926</v>
      </c>
      <c r="C2707" t="inlineStr">
        <is>
          <t>3140023012061526</t>
        </is>
      </c>
      <c r="D2707" t="inlineStr">
        <is>
          <t>POS0012</t>
        </is>
      </c>
      <c r="E2707" t="inlineStr">
        <is>
          <t>29</t>
        </is>
      </c>
      <c r="F2707" t="inlineStr">
        <is>
          <t>0023</t>
        </is>
      </c>
      <c r="G2707" t="inlineStr">
        <is>
          <t>5339457590</t>
        </is>
      </c>
      <c r="H2707" t="n">
        <v>386.0</v>
      </c>
      <c r="AL2707" t="inlineStr">
        <is>
          <t>unreconciled</t>
        </is>
      </c>
      <c r="AM2707" t="inlineStr">
        <is>
          <t>Order Not found in 3PO</t>
        </is>
      </c>
      <c r="AN2707" t="n">
        <v>386.0</v>
      </c>
    </row>
    <row r="2708">
      <c r="A2708" s="1" t="n">
        <v>45243.0</v>
      </c>
      <c r="B2708" s="2" t="n">
        <v>45243.52275462963</v>
      </c>
      <c r="C2708" t="inlineStr">
        <is>
          <t>3140023012061515</t>
        </is>
      </c>
      <c r="D2708" t="inlineStr">
        <is>
          <t>POS0012</t>
        </is>
      </c>
      <c r="E2708" t="inlineStr">
        <is>
          <t>18</t>
        </is>
      </c>
      <c r="F2708" t="inlineStr">
        <is>
          <t>0023</t>
        </is>
      </c>
      <c r="G2708" t="inlineStr">
        <is>
          <t>5339561750</t>
        </is>
      </c>
      <c r="H2708" t="n">
        <v>523.0</v>
      </c>
      <c r="AL2708" t="inlineStr">
        <is>
          <t>unreconciled</t>
        </is>
      </c>
      <c r="AM2708" t="inlineStr">
        <is>
          <t>Order Not found in 3PO</t>
        </is>
      </c>
      <c r="AN2708" t="n">
        <v>523.0</v>
      </c>
    </row>
    <row r="2709">
      <c r="A2709" s="1" t="n">
        <v>45243.0</v>
      </c>
      <c r="B2709" s="2" t="n">
        <v>45243.877546296295</v>
      </c>
      <c r="C2709" t="inlineStr">
        <is>
          <t>3140023012061615</t>
        </is>
      </c>
      <c r="D2709" t="inlineStr">
        <is>
          <t>POS0012</t>
        </is>
      </c>
      <c r="E2709" t="inlineStr">
        <is>
          <t>18</t>
        </is>
      </c>
      <c r="F2709" t="inlineStr">
        <is>
          <t>0023</t>
        </is>
      </c>
      <c r="G2709" t="inlineStr">
        <is>
          <t>5339597044</t>
        </is>
      </c>
      <c r="H2709" t="n">
        <v>337.0</v>
      </c>
      <c r="AL2709" t="inlineStr">
        <is>
          <t>unreconciled</t>
        </is>
      </c>
      <c r="AM2709" t="inlineStr">
        <is>
          <t>Order Not found in 3PO</t>
        </is>
      </c>
      <c r="AN2709" t="n">
        <v>337.0</v>
      </c>
    </row>
    <row r="2710">
      <c r="A2710" s="1" t="n">
        <v>45243.0</v>
      </c>
      <c r="B2710" s="2" t="n">
        <v>45243.592465277776</v>
      </c>
      <c r="C2710" t="inlineStr">
        <is>
          <t>3140023012061525</t>
        </is>
      </c>
      <c r="D2710" t="inlineStr">
        <is>
          <t>POS0012</t>
        </is>
      </c>
      <c r="E2710" t="inlineStr">
        <is>
          <t>28</t>
        </is>
      </c>
      <c r="F2710" t="inlineStr">
        <is>
          <t>0023</t>
        </is>
      </c>
      <c r="G2710" t="inlineStr">
        <is>
          <t>5339610828</t>
        </is>
      </c>
      <c r="H2710" t="n">
        <v>291.0</v>
      </c>
      <c r="AL2710" t="inlineStr">
        <is>
          <t>unreconciled</t>
        </is>
      </c>
      <c r="AM2710" t="inlineStr">
        <is>
          <t>Order Not found in 3PO</t>
        </is>
      </c>
      <c r="AN2710" t="n">
        <v>291.0</v>
      </c>
    </row>
    <row r="2711">
      <c r="A2711" s="1" t="n">
        <v>45243.0</v>
      </c>
      <c r="B2711" s="2" t="n">
        <v>45243.67481481482</v>
      </c>
      <c r="C2711" t="inlineStr">
        <is>
          <t>3140023012061552</t>
        </is>
      </c>
      <c r="D2711" t="inlineStr">
        <is>
          <t>POS0012</t>
        </is>
      </c>
      <c r="E2711" t="inlineStr">
        <is>
          <t>55</t>
        </is>
      </c>
      <c r="F2711" t="inlineStr">
        <is>
          <t>0023</t>
        </is>
      </c>
      <c r="G2711" t="inlineStr">
        <is>
          <t>5339627570</t>
        </is>
      </c>
      <c r="H2711" t="n">
        <v>183.0</v>
      </c>
      <c r="AL2711" t="inlineStr">
        <is>
          <t>unreconciled</t>
        </is>
      </c>
      <c r="AM2711" t="inlineStr">
        <is>
          <t>Order Not found in 3PO</t>
        </is>
      </c>
      <c r="AN2711" t="n">
        <v>183.0</v>
      </c>
    </row>
    <row r="2712">
      <c r="A2712" s="1" t="n">
        <v>45243.0</v>
      </c>
      <c r="B2712" s="2" t="n">
        <v>45243.603101851855</v>
      </c>
      <c r="C2712" t="inlineStr">
        <is>
          <t>3140023012061532</t>
        </is>
      </c>
      <c r="D2712" t="inlineStr">
        <is>
          <t>POS0012</t>
        </is>
      </c>
      <c r="E2712" t="inlineStr">
        <is>
          <t>35</t>
        </is>
      </c>
      <c r="F2712" t="inlineStr">
        <is>
          <t>0023</t>
        </is>
      </c>
      <c r="G2712" t="inlineStr">
        <is>
          <t>5339750117</t>
        </is>
      </c>
      <c r="H2712" t="n">
        <v>836.0</v>
      </c>
      <c r="AL2712" t="inlineStr">
        <is>
          <t>unreconciled</t>
        </is>
      </c>
      <c r="AM2712" t="inlineStr">
        <is>
          <t>Order Not found in 3PO</t>
        </is>
      </c>
      <c r="AN2712" t="n">
        <v>836.0</v>
      </c>
    </row>
    <row r="2713">
      <c r="A2713" s="1" t="n">
        <v>45243.0</v>
      </c>
      <c r="B2713" s="2" t="n">
        <v>45243.83582175926</v>
      </c>
      <c r="C2713" t="inlineStr">
        <is>
          <t>3140023012061605</t>
        </is>
      </c>
      <c r="D2713" t="inlineStr">
        <is>
          <t>POS0012</t>
        </is>
      </c>
      <c r="E2713" t="inlineStr">
        <is>
          <t>08</t>
        </is>
      </c>
      <c r="F2713" t="inlineStr">
        <is>
          <t>0023</t>
        </is>
      </c>
      <c r="G2713" t="inlineStr">
        <is>
          <t>5339805601</t>
        </is>
      </c>
      <c r="H2713" t="n">
        <v>424.0</v>
      </c>
      <c r="AL2713" t="inlineStr">
        <is>
          <t>unreconciled</t>
        </is>
      </c>
      <c r="AM2713" t="inlineStr">
        <is>
          <t>Order Not found in 3PO</t>
        </is>
      </c>
      <c r="AN2713" t="n">
        <v>424.0</v>
      </c>
    </row>
    <row r="2714">
      <c r="A2714" s="1" t="n">
        <v>45243.0</v>
      </c>
      <c r="B2714" s="2" t="n">
        <v>45243.72148148148</v>
      </c>
      <c r="C2714" t="inlineStr">
        <is>
          <t>3140023012061568</t>
        </is>
      </c>
      <c r="D2714" t="inlineStr">
        <is>
          <t>POS0012</t>
        </is>
      </c>
      <c r="E2714" t="inlineStr">
        <is>
          <t>71</t>
        </is>
      </c>
      <c r="F2714" t="inlineStr">
        <is>
          <t>0023</t>
        </is>
      </c>
      <c r="G2714" t="inlineStr">
        <is>
          <t>5339825898</t>
        </is>
      </c>
      <c r="H2714" t="n">
        <v>761.0</v>
      </c>
      <c r="AL2714" t="inlineStr">
        <is>
          <t>unreconciled</t>
        </is>
      </c>
      <c r="AM2714" t="inlineStr">
        <is>
          <t>Order Not found in 3PO</t>
        </is>
      </c>
      <c r="AN2714" t="n">
        <v>761.0</v>
      </c>
    </row>
    <row r="2715">
      <c r="A2715" s="1" t="n">
        <v>45243.0</v>
      </c>
      <c r="B2715" s="2" t="n">
        <v>45243.83174768519</v>
      </c>
      <c r="C2715" t="inlineStr">
        <is>
          <t>3140023012061602</t>
        </is>
      </c>
      <c r="D2715" t="inlineStr">
        <is>
          <t>POS0012</t>
        </is>
      </c>
      <c r="E2715" t="inlineStr">
        <is>
          <t>05</t>
        </is>
      </c>
      <c r="F2715" t="inlineStr">
        <is>
          <t>0023</t>
        </is>
      </c>
      <c r="G2715" t="inlineStr">
        <is>
          <t>5339904007</t>
        </is>
      </c>
      <c r="H2715" t="n">
        <v>697.0</v>
      </c>
      <c r="AL2715" t="inlineStr">
        <is>
          <t>unreconciled</t>
        </is>
      </c>
      <c r="AM2715" t="inlineStr">
        <is>
          <t>Order Not found in 3PO</t>
        </is>
      </c>
      <c r="AN2715" t="n">
        <v>697.0</v>
      </c>
    </row>
    <row r="2716">
      <c r="A2716" s="1" t="n">
        <v>45243.0</v>
      </c>
      <c r="B2716" s="2" t="n">
        <v>45243.75158564815</v>
      </c>
      <c r="C2716" t="inlineStr">
        <is>
          <t>3140023012061576</t>
        </is>
      </c>
      <c r="D2716" t="inlineStr">
        <is>
          <t>POS0012</t>
        </is>
      </c>
      <c r="E2716" t="inlineStr">
        <is>
          <t>79</t>
        </is>
      </c>
      <c r="F2716" t="inlineStr">
        <is>
          <t>0023</t>
        </is>
      </c>
      <c r="G2716" t="inlineStr">
        <is>
          <t>5339911720</t>
        </is>
      </c>
      <c r="H2716" t="n">
        <v>908.0</v>
      </c>
      <c r="AL2716" t="inlineStr">
        <is>
          <t>unreconciled</t>
        </is>
      </c>
      <c r="AM2716" t="inlineStr">
        <is>
          <t>Order Not found in 3PO</t>
        </is>
      </c>
      <c r="AN2716" t="n">
        <v>908.0</v>
      </c>
    </row>
    <row r="2717">
      <c r="A2717" s="1" t="n">
        <v>45243.0</v>
      </c>
      <c r="B2717" s="2" t="n">
        <v>45243.71625</v>
      </c>
      <c r="C2717" t="inlineStr">
        <is>
          <t>3140023012061566</t>
        </is>
      </c>
      <c r="D2717" t="inlineStr">
        <is>
          <t>POS0012</t>
        </is>
      </c>
      <c r="E2717" t="inlineStr">
        <is>
          <t>69</t>
        </is>
      </c>
      <c r="F2717" t="inlineStr">
        <is>
          <t>0023</t>
        </is>
      </c>
      <c r="G2717" t="inlineStr">
        <is>
          <t>5339973046</t>
        </is>
      </c>
      <c r="H2717" t="n">
        <v>727.0</v>
      </c>
      <c r="AL2717" t="inlineStr">
        <is>
          <t>unreconciled</t>
        </is>
      </c>
      <c r="AM2717" t="inlineStr">
        <is>
          <t>Order Not found in 3PO</t>
        </is>
      </c>
      <c r="AN2717" t="n">
        <v>727.0</v>
      </c>
    </row>
    <row r="2718">
      <c r="A2718" s="1" t="n">
        <v>45243.0</v>
      </c>
      <c r="B2718" s="2" t="n">
        <v>45243.61325231481</v>
      </c>
      <c r="C2718" t="inlineStr">
        <is>
          <t>3140023012061540</t>
        </is>
      </c>
      <c r="D2718" t="inlineStr">
        <is>
          <t>POS0012</t>
        </is>
      </c>
      <c r="E2718" t="inlineStr">
        <is>
          <t>43</t>
        </is>
      </c>
      <c r="F2718" t="inlineStr">
        <is>
          <t>0023</t>
        </is>
      </c>
      <c r="G2718" t="inlineStr">
        <is>
          <t>5340015924</t>
        </is>
      </c>
      <c r="H2718" t="n">
        <v>270.0</v>
      </c>
      <c r="AL2718" t="inlineStr">
        <is>
          <t>unreconciled</t>
        </is>
      </c>
      <c r="AM2718" t="inlineStr">
        <is>
          <t>Order Not found in 3PO</t>
        </is>
      </c>
      <c r="AN2718" t="n">
        <v>270.0</v>
      </c>
    </row>
    <row r="2719">
      <c r="A2719" s="1" t="n">
        <v>45243.0</v>
      </c>
      <c r="B2719" s="2" t="n">
        <v>45244.04184027778</v>
      </c>
      <c r="C2719" t="inlineStr">
        <is>
          <t>3140023012061627</t>
        </is>
      </c>
      <c r="D2719" t="inlineStr">
        <is>
          <t>POS0012</t>
        </is>
      </c>
      <c r="E2719" t="inlineStr">
        <is>
          <t>30</t>
        </is>
      </c>
      <c r="F2719" t="inlineStr">
        <is>
          <t>0023</t>
        </is>
      </c>
      <c r="G2719" t="inlineStr">
        <is>
          <t>5340274772</t>
        </is>
      </c>
      <c r="H2719" t="n">
        <v>529.0</v>
      </c>
      <c r="AL2719" t="inlineStr">
        <is>
          <t>unreconciled</t>
        </is>
      </c>
      <c r="AM2719" t="inlineStr">
        <is>
          <t>Order Not found in 3PO</t>
        </is>
      </c>
      <c r="AN2719" t="n">
        <v>529.0</v>
      </c>
    </row>
    <row r="2720">
      <c r="A2720" s="1" t="n">
        <v>45243.0</v>
      </c>
      <c r="B2720" s="2" t="n">
        <v>45243.77761574074</v>
      </c>
      <c r="C2720" t="inlineStr">
        <is>
          <t>3140023012061585</t>
        </is>
      </c>
      <c r="D2720" t="inlineStr">
        <is>
          <t>POS0012</t>
        </is>
      </c>
      <c r="E2720" t="inlineStr">
        <is>
          <t>88</t>
        </is>
      </c>
      <c r="F2720" t="inlineStr">
        <is>
          <t>0023</t>
        </is>
      </c>
      <c r="G2720" t="inlineStr">
        <is>
          <t>5340391236</t>
        </is>
      </c>
      <c r="H2720" t="n">
        <v>236.0</v>
      </c>
      <c r="AL2720" t="inlineStr">
        <is>
          <t>unreconciled</t>
        </is>
      </c>
      <c r="AM2720" t="inlineStr">
        <is>
          <t>Order Not found in 3PO</t>
        </is>
      </c>
      <c r="AN2720" t="n">
        <v>236.0</v>
      </c>
    </row>
    <row r="2721">
      <c r="A2721" s="1" t="n">
        <v>45243.0</v>
      </c>
      <c r="B2721" s="2" t="n">
        <v>45243.77197916667</v>
      </c>
      <c r="C2721" t="inlineStr">
        <is>
          <t>3140023012061583</t>
        </is>
      </c>
      <c r="D2721" t="inlineStr">
        <is>
          <t>POS0012</t>
        </is>
      </c>
      <c r="E2721" t="inlineStr">
        <is>
          <t>86</t>
        </is>
      </c>
      <c r="F2721" t="inlineStr">
        <is>
          <t>0023</t>
        </is>
      </c>
      <c r="G2721" t="inlineStr">
        <is>
          <t>5340521843</t>
        </is>
      </c>
      <c r="H2721" t="n">
        <v>461.0</v>
      </c>
      <c r="AL2721" t="inlineStr">
        <is>
          <t>unreconciled</t>
        </is>
      </c>
      <c r="AM2721" t="inlineStr">
        <is>
          <t>Order Not found in 3PO</t>
        </is>
      </c>
      <c r="AN2721" t="n">
        <v>461.0</v>
      </c>
    </row>
    <row r="2722">
      <c r="A2722" s="1" t="n">
        <v>45243.0</v>
      </c>
      <c r="B2722" s="2" t="n">
        <v>45243.7778125</v>
      </c>
      <c r="C2722" t="inlineStr">
        <is>
          <t>3140023012061586</t>
        </is>
      </c>
      <c r="D2722" t="inlineStr">
        <is>
          <t>POS0012</t>
        </is>
      </c>
      <c r="E2722" t="inlineStr">
        <is>
          <t>89</t>
        </is>
      </c>
      <c r="F2722" t="inlineStr">
        <is>
          <t>0023</t>
        </is>
      </c>
      <c r="G2722" t="inlineStr">
        <is>
          <t>5340528436</t>
        </is>
      </c>
      <c r="H2722" t="n">
        <v>379.0</v>
      </c>
      <c r="AL2722" t="inlineStr">
        <is>
          <t>unreconciled</t>
        </is>
      </c>
      <c r="AM2722" t="inlineStr">
        <is>
          <t>Order Not found in 3PO</t>
        </is>
      </c>
      <c r="AN2722" t="n">
        <v>379.0</v>
      </c>
    </row>
    <row r="2723">
      <c r="A2723" s="1" t="n">
        <v>45243.0</v>
      </c>
      <c r="B2723" s="2" t="n">
        <v>45243.80954861111</v>
      </c>
      <c r="C2723" t="inlineStr">
        <is>
          <t>3140023012061596</t>
        </is>
      </c>
      <c r="D2723" t="inlineStr">
        <is>
          <t>POS0012</t>
        </is>
      </c>
      <c r="E2723" t="inlineStr">
        <is>
          <t>99</t>
        </is>
      </c>
      <c r="F2723" t="inlineStr">
        <is>
          <t>0023</t>
        </is>
      </c>
      <c r="G2723" t="inlineStr">
        <is>
          <t>5340613698</t>
        </is>
      </c>
      <c r="H2723" t="n">
        <v>428.0</v>
      </c>
      <c r="AL2723" t="inlineStr">
        <is>
          <t>unreconciled</t>
        </is>
      </c>
      <c r="AM2723" t="inlineStr">
        <is>
          <t>Order Not found in 3PO</t>
        </is>
      </c>
      <c r="AN2723" t="n">
        <v>428.0</v>
      </c>
    </row>
    <row r="2724">
      <c r="A2724" s="1" t="n">
        <v>45243.0</v>
      </c>
      <c r="B2724" s="2" t="n">
        <v>45244.00755787037</v>
      </c>
      <c r="C2724" t="inlineStr">
        <is>
          <t>3140023012061624</t>
        </is>
      </c>
      <c r="D2724" t="inlineStr">
        <is>
          <t>POS0012</t>
        </is>
      </c>
      <c r="E2724" t="inlineStr">
        <is>
          <t>27</t>
        </is>
      </c>
      <c r="F2724" t="inlineStr">
        <is>
          <t>0023</t>
        </is>
      </c>
      <c r="G2724" t="inlineStr">
        <is>
          <t>5340679946</t>
        </is>
      </c>
      <c r="H2724" t="n">
        <v>431.0</v>
      </c>
      <c r="AL2724" t="inlineStr">
        <is>
          <t>unreconciled</t>
        </is>
      </c>
      <c r="AM2724" t="inlineStr">
        <is>
          <t>Order Not found in 3PO</t>
        </is>
      </c>
      <c r="AN2724" t="n">
        <v>431.0</v>
      </c>
    </row>
    <row r="2725">
      <c r="A2725" s="1" t="n">
        <v>45243.0</v>
      </c>
      <c r="B2725" s="2" t="n">
        <v>45243.917175925926</v>
      </c>
      <c r="C2725" t="inlineStr">
        <is>
          <t>3140023012061621</t>
        </is>
      </c>
      <c r="D2725" t="inlineStr">
        <is>
          <t>POS0012</t>
        </is>
      </c>
      <c r="E2725" t="inlineStr">
        <is>
          <t>24</t>
        </is>
      </c>
      <c r="F2725" t="inlineStr">
        <is>
          <t>0023</t>
        </is>
      </c>
      <c r="G2725" t="inlineStr">
        <is>
          <t>5340911422</t>
        </is>
      </c>
      <c r="H2725" t="n">
        <v>224.0</v>
      </c>
      <c r="AL2725" t="inlineStr">
        <is>
          <t>unreconciled</t>
        </is>
      </c>
      <c r="AM2725" t="inlineStr">
        <is>
          <t>Order Not found in 3PO</t>
        </is>
      </c>
      <c r="AN2725" t="n">
        <v>224.0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 t="n">
        <v>45231.0</v>
      </c>
      <c r="B2" s="2" t="n">
        <v>45231.5459837963</v>
      </c>
      <c r="C2" t="inlineStr">
        <is>
          <t>3140094012084343</t>
        </is>
      </c>
      <c r="D2" t="inlineStr">
        <is>
          <t>POS0012</t>
        </is>
      </c>
      <c r="E2" t="inlineStr">
        <is>
          <t>57</t>
        </is>
      </c>
      <c r="F2" t="inlineStr">
        <is>
          <t>0094</t>
        </is>
      </c>
      <c r="G2" t="inlineStr">
        <is>
          <t>5255825283</t>
        </is>
      </c>
      <c r="H2" t="n">
        <v>153.0</v>
      </c>
      <c r="I2" t="n">
        <v>145.71</v>
      </c>
      <c r="J2" t="n">
        <v>108.57</v>
      </c>
      <c r="K2" t="inlineStr">
        <is>
          <t>sale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118.94</v>
      </c>
      <c r="Q2" t="n">
        <v>118.95</v>
      </c>
      <c r="R2" t="n">
        <v>37.14</v>
      </c>
      <c r="S2" t="n">
        <v>37.14</v>
      </c>
      <c r="T2" t="n">
        <v>1.46</v>
      </c>
      <c r="U2" t="n">
        <v>1.46</v>
      </c>
      <c r="V2" t="n">
        <v>19.54</v>
      </c>
      <c r="W2" t="n">
        <v>19.54</v>
      </c>
      <c r="X2" t="n">
        <v>1.91</v>
      </c>
      <c r="Y2" t="n">
        <v>1.91</v>
      </c>
      <c r="Z2" t="n">
        <v>3.86</v>
      </c>
      <c r="AA2" t="n">
        <v>3.86</v>
      </c>
      <c r="AB2" t="n">
        <v>7.28</v>
      </c>
      <c r="AC2" t="n">
        <v>7.29</v>
      </c>
      <c r="AD2" t="n">
        <v>7.289999999999992</v>
      </c>
      <c r="AE2" t="n">
        <v>-0.010000000000005116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-0.009999999999999787</v>
      </c>
      <c r="AL2" t="inlineStr">
        <is>
          <t>unreconciled</t>
        </is>
      </c>
      <c r="AM2" t="inlineStr">
        <is>
          <t>Order Amount Mismatch (POS&gt;3PO)</t>
        </is>
      </c>
      <c r="AN2" t="n">
        <v>7.29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 t="n">
        <v>45235.0</v>
      </c>
      <c r="B3" s="2" t="n">
        <v>45235.979837962965</v>
      </c>
      <c r="C3" t="inlineStr">
        <is>
          <t>3140094012086388</t>
        </is>
      </c>
      <c r="D3" t="inlineStr">
        <is>
          <t>POS0012</t>
        </is>
      </c>
      <c r="E3" t="inlineStr">
        <is>
          <t>03</t>
        </is>
      </c>
      <c r="F3" t="inlineStr">
        <is>
          <t>0094</t>
        </is>
      </c>
      <c r="G3" t="inlineStr">
        <is>
          <t>5268954677</t>
        </is>
      </c>
      <c r="H3" t="n">
        <v>244.0</v>
      </c>
      <c r="I3" t="n">
        <v>232.38</v>
      </c>
      <c r="J3" t="n">
        <v>195.24</v>
      </c>
      <c r="K3" t="inlineStr">
        <is>
          <t>sale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185.0</v>
      </c>
      <c r="Q3" t="n">
        <v>184.97</v>
      </c>
      <c r="R3" t="n">
        <v>37.14</v>
      </c>
      <c r="S3" t="n">
        <v>37.14</v>
      </c>
      <c r="T3" t="n">
        <v>2.32</v>
      </c>
      <c r="U3" t="n">
        <v>2.32</v>
      </c>
      <c r="V3" t="n">
        <v>35.14</v>
      </c>
      <c r="W3" t="n">
        <v>35.14</v>
      </c>
      <c r="X3" t="n">
        <v>3.05</v>
      </c>
      <c r="Y3" t="n">
        <v>3.05</v>
      </c>
      <c r="Z3" t="n">
        <v>6.87</v>
      </c>
      <c r="AA3" t="n">
        <v>6.88</v>
      </c>
      <c r="AB3" t="n">
        <v>11.62</v>
      </c>
      <c r="AC3" t="n">
        <v>11.62</v>
      </c>
      <c r="AD3" t="n">
        <v>11.620000000000005</v>
      </c>
      <c r="AE3" t="n">
        <v>0.030000000000001137</v>
      </c>
      <c r="AF3" t="n">
        <v>0.0</v>
      </c>
      <c r="AG3" t="n">
        <v>0.0</v>
      </c>
      <c r="AH3" t="n">
        <v>0.0</v>
      </c>
      <c r="AI3" t="n">
        <v>0.0</v>
      </c>
      <c r="AJ3" t="n">
        <v>-0.009999999999999787</v>
      </c>
      <c r="AK3" t="n">
        <v>0.0</v>
      </c>
      <c r="AL3" t="inlineStr">
        <is>
          <t>unreconciled</t>
        </is>
      </c>
      <c r="AM3" t="inlineStr">
        <is>
          <t>Order Amount Mismatch (POS&gt;3PO)</t>
        </is>
      </c>
      <c r="AN3" t="n">
        <v>11.62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 t="n">
        <v>45233.0</v>
      </c>
      <c r="B4" s="2" t="n">
        <v>45233.736122685186</v>
      </c>
      <c r="C4" t="inlineStr">
        <is>
          <t>3140023012059262</t>
        </is>
      </c>
      <c r="D4" t="inlineStr">
        <is>
          <t>POS0012</t>
        </is>
      </c>
      <c r="E4" t="inlineStr">
        <is>
          <t>55</t>
        </is>
      </c>
      <c r="F4" t="inlineStr">
        <is>
          <t>0023</t>
        </is>
      </c>
      <c r="G4" t="inlineStr">
        <is>
          <t>5269640045</t>
        </is>
      </c>
      <c r="H4" t="n">
        <v>355.0</v>
      </c>
      <c r="I4" t="n">
        <v>415.24</v>
      </c>
      <c r="J4" t="n">
        <v>378.1</v>
      </c>
      <c r="K4" t="inlineStr">
        <is>
          <t>sale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324.35</v>
      </c>
      <c r="Q4" t="n">
        <v>265.55</v>
      </c>
      <c r="R4" t="n">
        <v>37.14</v>
      </c>
      <c r="S4" t="n">
        <v>37.14</v>
      </c>
      <c r="T4" t="n">
        <v>4.15</v>
      </c>
      <c r="U4" t="n">
        <v>3.38</v>
      </c>
      <c r="V4" t="n">
        <v>68.06</v>
      </c>
      <c r="W4" t="n">
        <v>54.17</v>
      </c>
      <c r="X4" t="n">
        <v>5.45</v>
      </c>
      <c r="Y4" t="n">
        <v>4.44</v>
      </c>
      <c r="Z4" t="n">
        <v>13.23</v>
      </c>
      <c r="AA4" t="n">
        <v>10.55</v>
      </c>
      <c r="AB4" t="n">
        <v>16.9</v>
      </c>
      <c r="AC4" t="n">
        <v>16.91</v>
      </c>
      <c r="AD4" t="n">
        <v>-60.24000000000001</v>
      </c>
      <c r="AE4" t="n">
        <v>58.80000000000001</v>
      </c>
      <c r="AF4" t="n">
        <v>0.0</v>
      </c>
      <c r="AG4" t="n">
        <v>0.7700000000000005</v>
      </c>
      <c r="AH4" t="n">
        <v>13.89</v>
      </c>
      <c r="AI4" t="n">
        <v>1.0099999999999998</v>
      </c>
      <c r="AJ4" t="n">
        <v>2.6799999999999997</v>
      </c>
      <c r="AK4" t="n">
        <v>-0.010000000000001563</v>
      </c>
      <c r="AL4" t="inlineStr">
        <is>
          <t>unreconciled</t>
        </is>
      </c>
      <c r="AM4" t="inlineStr">
        <is>
          <t>Order Amount Mismatch (3PO&gt;POS)</t>
        </is>
      </c>
      <c r="AN4" t="n">
        <v>60.24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 t="n">
        <v>45234.0</v>
      </c>
      <c r="B5" s="2" t="n">
        <v>45234.709641203706</v>
      </c>
      <c r="C5" t="inlineStr">
        <is>
          <t>3140023012059532</t>
        </is>
      </c>
      <c r="D5" t="inlineStr">
        <is>
          <t>POS0012</t>
        </is>
      </c>
      <c r="E5" t="inlineStr">
        <is>
          <t>24</t>
        </is>
      </c>
      <c r="F5" t="inlineStr">
        <is>
          <t>0023</t>
        </is>
      </c>
      <c r="G5" t="inlineStr">
        <is>
          <t>5273346930</t>
        </is>
      </c>
      <c r="H5" t="n">
        <v>247.0</v>
      </c>
      <c r="I5" t="n">
        <v>198.1</v>
      </c>
      <c r="J5" t="n">
        <v>198.1</v>
      </c>
      <c r="K5" t="inlineStr">
        <is>
          <t>addition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184.31</v>
      </c>
      <c r="Q5" t="n">
        <v>141.14</v>
      </c>
      <c r="R5" t="n">
        <v>37.14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11.76</v>
      </c>
      <c r="AC5" t="n">
        <v>11.76</v>
      </c>
      <c r="AD5" t="n">
        <v>48.900000000000006</v>
      </c>
      <c r="AE5" t="n">
        <v>43.170000000000016</v>
      </c>
      <c r="AF5" t="n">
        <v>37.14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inlineStr">
        <is>
          <t>unreconciled</t>
        </is>
      </c>
      <c r="AM5" t="inlineStr">
        <is>
          <t>Packaging Charge Mismatch</t>
        </is>
      </c>
      <c r="AN5" t="n">
        <v>37.14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 t="n">
        <v>45235.0</v>
      </c>
      <c r="B6" s="2" t="n">
        <v>45235.875497685185</v>
      </c>
      <c r="C6" t="inlineStr">
        <is>
          <t>3140094012086291</t>
        </is>
      </c>
      <c r="D6" t="inlineStr">
        <is>
          <t>POS0012</t>
        </is>
      </c>
      <c r="E6" t="inlineStr">
        <is>
          <t>06</t>
        </is>
      </c>
      <c r="F6" t="inlineStr">
        <is>
          <t>0094</t>
        </is>
      </c>
      <c r="G6" t="inlineStr">
        <is>
          <t>5277960721</t>
        </is>
      </c>
      <c r="H6" t="n">
        <v>663.0</v>
      </c>
      <c r="I6" t="n">
        <v>631.43</v>
      </c>
      <c r="J6" t="n">
        <v>594.29</v>
      </c>
      <c r="K6" t="inlineStr">
        <is>
          <t>sale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489.11</v>
      </c>
      <c r="Q6" t="n">
        <v>489.11</v>
      </c>
      <c r="R6" t="n">
        <v>37.14</v>
      </c>
      <c r="S6" t="n">
        <v>37.14</v>
      </c>
      <c r="T6" t="n">
        <v>6.31</v>
      </c>
      <c r="U6" t="n">
        <v>6.31</v>
      </c>
      <c r="V6" t="n">
        <v>106.97</v>
      </c>
      <c r="W6" t="n">
        <v>106.97</v>
      </c>
      <c r="X6" t="n">
        <v>8.29</v>
      </c>
      <c r="Y6" t="n">
        <v>8.29</v>
      </c>
      <c r="Z6" t="n">
        <v>20.75</v>
      </c>
      <c r="AA6" t="n">
        <v>20.74</v>
      </c>
      <c r="AB6" t="n">
        <v>31.58</v>
      </c>
      <c r="AC6" t="n">
        <v>31.57</v>
      </c>
      <c r="AD6" t="n">
        <v>31.57000000000005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0.010000000000001563</v>
      </c>
      <c r="AK6" t="n">
        <v>0.00999999999999801</v>
      </c>
      <c r="AL6" t="inlineStr">
        <is>
          <t>unreconciled</t>
        </is>
      </c>
      <c r="AM6" t="inlineStr">
        <is>
          <t>Order Amount Mismatch (POS&gt;3PO)</t>
        </is>
      </c>
      <c r="AN6" t="n">
        <v>31.57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 t="n">
        <v>45232.0</v>
      </c>
      <c r="B7" s="2" t="n">
        <v>45232.61447916667</v>
      </c>
      <c r="C7" t="inlineStr">
        <is>
          <t>3140094012084728</t>
        </is>
      </c>
      <c r="D7" t="inlineStr">
        <is>
          <t>POS0012</t>
        </is>
      </c>
      <c r="E7" t="inlineStr">
        <is>
          <t>43</t>
        </is>
      </c>
      <c r="F7" t="inlineStr">
        <is>
          <t>0094</t>
        </is>
      </c>
      <c r="G7" t="inlineStr">
        <is>
          <t>5278217653</t>
        </is>
      </c>
      <c r="H7" t="n">
        <v>341.0</v>
      </c>
      <c r="I7" t="n">
        <v>324.76</v>
      </c>
      <c r="J7" t="n">
        <v>287.62</v>
      </c>
      <c r="K7" t="inlineStr">
        <is>
          <t>sale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255.39</v>
      </c>
      <c r="Q7" t="n">
        <v>255.39</v>
      </c>
      <c r="R7" t="n">
        <v>37.14</v>
      </c>
      <c r="S7" t="n">
        <v>37.14</v>
      </c>
      <c r="T7" t="n">
        <v>3.25</v>
      </c>
      <c r="U7" t="n">
        <v>3.25</v>
      </c>
      <c r="V7" t="n">
        <v>51.77</v>
      </c>
      <c r="W7" t="n">
        <v>51.77</v>
      </c>
      <c r="X7" t="n">
        <v>4.26</v>
      </c>
      <c r="Y7" t="n">
        <v>4.26</v>
      </c>
      <c r="Z7" t="n">
        <v>10.09</v>
      </c>
      <c r="AA7" t="n">
        <v>10.09</v>
      </c>
      <c r="AB7" t="n">
        <v>16.24</v>
      </c>
      <c r="AC7" t="n">
        <v>16.24</v>
      </c>
      <c r="AD7" t="n">
        <v>16.24000000000001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inlineStr">
        <is>
          <t>unreconciled</t>
        </is>
      </c>
      <c r="AM7" t="inlineStr">
        <is>
          <t>Order Amount Mismatch (POS&gt;3PO)</t>
        </is>
      </c>
      <c r="AN7" t="n">
        <v>16.24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 t="n">
        <v>45231.0</v>
      </c>
      <c r="B8" s="2" t="n">
        <v>45231.57667824074</v>
      </c>
      <c r="C8" t="inlineStr">
        <is>
          <t>3140023012058711</t>
        </is>
      </c>
      <c r="D8" t="inlineStr">
        <is>
          <t>POS0012</t>
        </is>
      </c>
      <c r="E8" t="inlineStr">
        <is>
          <t>05</t>
        </is>
      </c>
      <c r="F8" t="inlineStr">
        <is>
          <t>0023</t>
        </is>
      </c>
      <c r="G8" t="inlineStr">
        <is>
          <t>5279259758</t>
        </is>
      </c>
      <c r="H8" t="n">
        <v>335.0</v>
      </c>
      <c r="I8" t="n">
        <v>319.04</v>
      </c>
      <c r="J8" t="n">
        <v>281.9</v>
      </c>
      <c r="K8" t="inlineStr">
        <is>
          <t>sale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251.03</v>
      </c>
      <c r="Q8" t="n">
        <v>251.03</v>
      </c>
      <c r="R8" t="n">
        <v>37.14</v>
      </c>
      <c r="S8" t="n">
        <v>37.14</v>
      </c>
      <c r="T8" t="n">
        <v>3.19</v>
      </c>
      <c r="U8" t="n">
        <v>3.19</v>
      </c>
      <c r="V8" t="n">
        <v>50.74</v>
      </c>
      <c r="W8" t="n">
        <v>50.74</v>
      </c>
      <c r="X8" t="n">
        <v>4.19</v>
      </c>
      <c r="Y8" t="n">
        <v>4.19</v>
      </c>
      <c r="Z8" t="n">
        <v>9.89</v>
      </c>
      <c r="AA8" t="n">
        <v>9.88</v>
      </c>
      <c r="AB8" t="n">
        <v>15.96</v>
      </c>
      <c r="AC8" t="n">
        <v>15.95</v>
      </c>
      <c r="AD8" t="n">
        <v>15.95999999999998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0.009999999999999787</v>
      </c>
      <c r="AK8" t="n">
        <v>0.010000000000001563</v>
      </c>
      <c r="AL8" t="inlineStr">
        <is>
          <t>unreconciled</t>
        </is>
      </c>
      <c r="AM8" t="inlineStr">
        <is>
          <t>Order Amount Mismatch (POS&gt;3PO)</t>
        </is>
      </c>
      <c r="AN8" t="n">
        <v>15.96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 t="n">
        <v>45231.0</v>
      </c>
      <c r="B9" s="2" t="n">
        <v>45231.43709490741</v>
      </c>
      <c r="C9" t="inlineStr">
        <is>
          <t>3140023012058697</t>
        </is>
      </c>
      <c r="D9" t="inlineStr">
        <is>
          <t>POS0012</t>
        </is>
      </c>
      <c r="E9" t="inlineStr">
        <is>
          <t>91</t>
        </is>
      </c>
      <c r="F9" t="inlineStr">
        <is>
          <t>0023</t>
        </is>
      </c>
      <c r="G9" t="inlineStr">
        <is>
          <t>5280027922</t>
        </is>
      </c>
      <c r="H9" t="n">
        <v>360.0</v>
      </c>
      <c r="I9" t="n">
        <v>342.86</v>
      </c>
      <c r="J9" t="n">
        <v>305.72</v>
      </c>
      <c r="K9" t="inlineStr">
        <is>
          <t>sale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269.18</v>
      </c>
      <c r="Q9" t="n">
        <v>269.16</v>
      </c>
      <c r="R9" t="n">
        <v>37.14</v>
      </c>
      <c r="S9" t="n">
        <v>37.14</v>
      </c>
      <c r="T9" t="n">
        <v>3.43</v>
      </c>
      <c r="U9" t="n">
        <v>3.43</v>
      </c>
      <c r="V9" t="n">
        <v>55.03</v>
      </c>
      <c r="W9" t="n">
        <v>55.03</v>
      </c>
      <c r="X9" t="n">
        <v>4.5</v>
      </c>
      <c r="Y9" t="n">
        <v>4.5</v>
      </c>
      <c r="Z9" t="n">
        <v>10.72</v>
      </c>
      <c r="AA9" t="n">
        <v>10.72</v>
      </c>
      <c r="AB9" t="n">
        <v>17.14</v>
      </c>
      <c r="AC9" t="n">
        <v>17.14</v>
      </c>
      <c r="AD9" t="n">
        <v>17.139999999999986</v>
      </c>
      <c r="AE9" t="n">
        <v>0.01999999999998181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inlineStr">
        <is>
          <t>unreconciled</t>
        </is>
      </c>
      <c r="AM9" t="inlineStr">
        <is>
          <t>Order Amount Mismatch (POS&gt;3PO)</t>
        </is>
      </c>
      <c r="AN9" t="n">
        <v>17.14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 t="n">
        <v>45231.0</v>
      </c>
      <c r="B10" s="2" t="n">
        <v>45231.56649305556</v>
      </c>
      <c r="C10" t="inlineStr">
        <is>
          <t>3140094012084352</t>
        </is>
      </c>
      <c r="D10" t="inlineStr">
        <is>
          <t>POS0012</t>
        </is>
      </c>
      <c r="E10" t="inlineStr">
        <is>
          <t>66</t>
        </is>
      </c>
      <c r="F10" t="inlineStr">
        <is>
          <t>0094</t>
        </is>
      </c>
      <c r="G10" t="inlineStr">
        <is>
          <t>5280203704</t>
        </is>
      </c>
      <c r="H10" t="n">
        <v>356.0</v>
      </c>
      <c r="I10" t="n">
        <v>339.04</v>
      </c>
      <c r="J10" t="n">
        <v>301.9</v>
      </c>
      <c r="K10" t="inlineStr">
        <is>
          <t>sale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266.28</v>
      </c>
      <c r="Q10" t="n">
        <v>266.27</v>
      </c>
      <c r="R10" t="n">
        <v>37.14</v>
      </c>
      <c r="S10" t="n">
        <v>37.14</v>
      </c>
      <c r="T10" t="n">
        <v>3.39</v>
      </c>
      <c r="U10" t="n">
        <v>3.39</v>
      </c>
      <c r="V10" t="n">
        <v>54.34</v>
      </c>
      <c r="W10" t="n">
        <v>54.34</v>
      </c>
      <c r="X10" t="n">
        <v>4.45</v>
      </c>
      <c r="Y10" t="n">
        <v>4.45</v>
      </c>
      <c r="Z10" t="n">
        <v>10.58</v>
      </c>
      <c r="AA10" t="n">
        <v>10.58</v>
      </c>
      <c r="AB10" t="n">
        <v>16.96</v>
      </c>
      <c r="AC10" t="n">
        <v>16.95</v>
      </c>
      <c r="AD10" t="n">
        <v>16.95999999999998</v>
      </c>
      <c r="AE10" t="n">
        <v>0.009999999999990905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0.010000000000001563</v>
      </c>
      <c r="AL10" t="inlineStr">
        <is>
          <t>unreconciled</t>
        </is>
      </c>
      <c r="AM10" t="inlineStr">
        <is>
          <t>Order Amount Mismatch (POS&gt;3PO)</t>
        </is>
      </c>
      <c r="AN10" t="n">
        <v>16.96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 t="n">
        <v>45233.0</v>
      </c>
      <c r="B11" s="2" t="n">
        <v>45233.9809837963</v>
      </c>
      <c r="C11" t="inlineStr">
        <is>
          <t>3140094012085392</t>
        </is>
      </c>
      <c r="D11" t="inlineStr">
        <is>
          <t>POS0012</t>
        </is>
      </c>
      <c r="E11" t="inlineStr">
        <is>
          <t>07</t>
        </is>
      </c>
      <c r="F11" t="inlineStr">
        <is>
          <t>0094</t>
        </is>
      </c>
      <c r="G11" t="inlineStr">
        <is>
          <t>5282220999</t>
        </is>
      </c>
      <c r="H11" t="n">
        <v>398.0</v>
      </c>
      <c r="I11" t="n">
        <v>379.04</v>
      </c>
      <c r="J11" t="n">
        <v>341.9</v>
      </c>
      <c r="K11" t="inlineStr">
        <is>
          <t>sale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296.77</v>
      </c>
      <c r="Q11" t="n">
        <v>296.76</v>
      </c>
      <c r="R11" t="n">
        <v>37.14</v>
      </c>
      <c r="S11" t="n">
        <v>37.14</v>
      </c>
      <c r="T11" t="n">
        <v>3.79</v>
      </c>
      <c r="U11" t="n">
        <v>3.79</v>
      </c>
      <c r="V11" t="n">
        <v>61.54</v>
      </c>
      <c r="W11" t="n">
        <v>61.54</v>
      </c>
      <c r="X11" t="n">
        <v>4.97</v>
      </c>
      <c r="Y11" t="n">
        <v>4.97</v>
      </c>
      <c r="Z11" t="n">
        <v>11.97</v>
      </c>
      <c r="AA11" t="n">
        <v>11.97</v>
      </c>
      <c r="AB11" t="n">
        <v>18.96</v>
      </c>
      <c r="AC11" t="n">
        <v>18.95</v>
      </c>
      <c r="AD11" t="n">
        <v>18.95999999999998</v>
      </c>
      <c r="AE11" t="n">
        <v>0.009999999999990905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0.010000000000001563</v>
      </c>
      <c r="AL11" t="inlineStr">
        <is>
          <t>unreconciled</t>
        </is>
      </c>
      <c r="AM11" t="inlineStr">
        <is>
          <t>Order Amount Mismatch (POS&gt;3PO)</t>
        </is>
      </c>
      <c r="AN11" t="n">
        <v>18.96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 t="n">
        <v>45232.0</v>
      </c>
      <c r="B12" s="2" t="n">
        <v>45232.700277777774</v>
      </c>
      <c r="C12" t="inlineStr">
        <is>
          <t>3140094012084794</t>
        </is>
      </c>
      <c r="D12" t="inlineStr">
        <is>
          <t>POS0012</t>
        </is>
      </c>
      <c r="E12" t="inlineStr">
        <is>
          <t>09</t>
        </is>
      </c>
      <c r="F12" t="inlineStr">
        <is>
          <t>0094</t>
        </is>
      </c>
      <c r="G12" t="inlineStr">
        <is>
          <t>5282471627</t>
        </is>
      </c>
      <c r="H12" t="n">
        <v>233.0</v>
      </c>
      <c r="I12" t="n">
        <v>221.9</v>
      </c>
      <c r="J12" t="n">
        <v>184.76</v>
      </c>
      <c r="K12" t="inlineStr">
        <is>
          <t>sale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177.0</v>
      </c>
      <c r="Q12" t="n">
        <v>177.0</v>
      </c>
      <c r="R12" t="n">
        <v>37.14</v>
      </c>
      <c r="S12" t="n">
        <v>37.14</v>
      </c>
      <c r="T12" t="n">
        <v>2.22</v>
      </c>
      <c r="U12" t="n">
        <v>2.22</v>
      </c>
      <c r="V12" t="n">
        <v>33.26</v>
      </c>
      <c r="W12" t="n">
        <v>33.26</v>
      </c>
      <c r="X12" t="n">
        <v>2.91</v>
      </c>
      <c r="Y12" t="n">
        <v>2.91</v>
      </c>
      <c r="Z12" t="n">
        <v>6.51</v>
      </c>
      <c r="AA12" t="n">
        <v>6.51</v>
      </c>
      <c r="AB12" t="n">
        <v>11.1</v>
      </c>
      <c r="AC12" t="n">
        <v>11.1</v>
      </c>
      <c r="AD12" t="n">
        <v>11.099999999999994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inlineStr">
        <is>
          <t>unreconciled</t>
        </is>
      </c>
      <c r="AM12" t="inlineStr">
        <is>
          <t>Order Amount Mismatch (POS&gt;3PO)</t>
        </is>
      </c>
      <c r="AN12" t="n">
        <v>11.1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 t="n">
        <v>45231.0</v>
      </c>
      <c r="B13" s="2" t="n">
        <v>45231.78134259259</v>
      </c>
      <c r="C13" t="inlineStr">
        <is>
          <t>3140023012058789</t>
        </is>
      </c>
      <c r="D13" t="inlineStr">
        <is>
          <t>POS0012</t>
        </is>
      </c>
      <c r="E13" t="inlineStr">
        <is>
          <t>83</t>
        </is>
      </c>
      <c r="F13" t="inlineStr">
        <is>
          <t>0023</t>
        </is>
      </c>
      <c r="G13" t="inlineStr">
        <is>
          <t>5282666178</t>
        </is>
      </c>
      <c r="H13" t="n">
        <v>182.0</v>
      </c>
      <c r="I13" t="n">
        <v>173.33</v>
      </c>
      <c r="J13" t="n">
        <v>136.19</v>
      </c>
      <c r="K13" t="inlineStr">
        <is>
          <t>sale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139.99</v>
      </c>
      <c r="Q13" t="n">
        <v>139.98</v>
      </c>
      <c r="R13" t="n">
        <v>37.14</v>
      </c>
      <c r="S13" t="n">
        <v>37.14</v>
      </c>
      <c r="T13" t="n">
        <v>1.73</v>
      </c>
      <c r="U13" t="n">
        <v>1.73</v>
      </c>
      <c r="V13" t="n">
        <v>24.51</v>
      </c>
      <c r="W13" t="n">
        <v>24.51</v>
      </c>
      <c r="X13" t="n">
        <v>2.28</v>
      </c>
      <c r="Y13" t="n">
        <v>2.28</v>
      </c>
      <c r="Z13" t="n">
        <v>4.82</v>
      </c>
      <c r="AA13" t="n">
        <v>4.82</v>
      </c>
      <c r="AB13" t="n">
        <v>8.66</v>
      </c>
      <c r="AC13" t="n">
        <v>8.67</v>
      </c>
      <c r="AD13" t="n">
        <v>8.669999999999987</v>
      </c>
      <c r="AE13" t="n">
        <v>0.010000000000019327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-0.009999999999999787</v>
      </c>
      <c r="AL13" t="inlineStr">
        <is>
          <t>unreconciled</t>
        </is>
      </c>
      <c r="AM13" t="inlineStr">
        <is>
          <t>Order Amount Mismatch (POS&gt;3PO)</t>
        </is>
      </c>
      <c r="AN13" t="n">
        <v>8.67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 t="n">
        <v>45231.0</v>
      </c>
      <c r="B14" s="2" t="n">
        <v>45231.97652777778</v>
      </c>
      <c r="C14" t="inlineStr">
        <is>
          <t>3140094012084601</t>
        </is>
      </c>
      <c r="D14" t="inlineStr">
        <is>
          <t>POS0012</t>
        </is>
      </c>
      <c r="E14" t="inlineStr">
        <is>
          <t>15</t>
        </is>
      </c>
      <c r="F14" t="inlineStr">
        <is>
          <t>0094</t>
        </is>
      </c>
      <c r="G14" t="inlineStr">
        <is>
          <t>5282779735</t>
        </is>
      </c>
      <c r="H14" t="n">
        <v>162.0</v>
      </c>
      <c r="I14" t="n">
        <v>154.28</v>
      </c>
      <c r="J14" t="n">
        <v>117.14</v>
      </c>
      <c r="K14" t="inlineStr">
        <is>
          <t>sale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125.47</v>
      </c>
      <c r="Q14" t="n">
        <v>125.47</v>
      </c>
      <c r="R14" t="n">
        <v>37.14</v>
      </c>
      <c r="S14" t="n">
        <v>37.14</v>
      </c>
      <c r="T14" t="n">
        <v>1.54</v>
      </c>
      <c r="U14" t="n">
        <v>1.54</v>
      </c>
      <c r="V14" t="n">
        <v>21.09</v>
      </c>
      <c r="W14" t="n">
        <v>21.09</v>
      </c>
      <c r="X14" t="n">
        <v>2.02</v>
      </c>
      <c r="Y14" t="n">
        <v>2.02</v>
      </c>
      <c r="Z14" t="n">
        <v>4.16</v>
      </c>
      <c r="AA14" t="n">
        <v>4.16</v>
      </c>
      <c r="AB14" t="n">
        <v>7.72</v>
      </c>
      <c r="AC14" t="n">
        <v>7.72</v>
      </c>
      <c r="AD14" t="n">
        <v>7.719999999999999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inlineStr">
        <is>
          <t>unreconciled</t>
        </is>
      </c>
      <c r="AM14" t="inlineStr">
        <is>
          <t>Order Amount Mismatch (POS&gt;3PO)</t>
        </is>
      </c>
      <c r="AN14" t="n">
        <v>7.72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 t="n">
        <v>45233.0</v>
      </c>
      <c r="B15" s="2" t="n">
        <v>45233.53695601852</v>
      </c>
      <c r="C15" t="inlineStr">
        <is>
          <t>3140094012085074</t>
        </is>
      </c>
      <c r="D15" t="inlineStr">
        <is>
          <t>POS0012</t>
        </is>
      </c>
      <c r="E15" t="inlineStr">
        <is>
          <t>89</t>
        </is>
      </c>
      <c r="F15" t="inlineStr">
        <is>
          <t>0094</t>
        </is>
      </c>
      <c r="G15" t="inlineStr">
        <is>
          <t>5283258664</t>
        </is>
      </c>
      <c r="H15" t="n">
        <v>542.0</v>
      </c>
      <c r="I15" t="n">
        <v>593.33</v>
      </c>
      <c r="J15" t="n">
        <v>556.19</v>
      </c>
      <c r="K15" t="inlineStr">
        <is>
          <t>sale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460.08</v>
      </c>
      <c r="Q15" t="n">
        <v>401.27</v>
      </c>
      <c r="R15" t="n">
        <v>37.14</v>
      </c>
      <c r="S15" t="n">
        <v>37.14</v>
      </c>
      <c r="T15" t="n">
        <v>5.93</v>
      </c>
      <c r="U15" t="n">
        <v>5.16</v>
      </c>
      <c r="V15" t="n">
        <v>100.11</v>
      </c>
      <c r="W15" t="n">
        <v>86.23</v>
      </c>
      <c r="X15" t="n">
        <v>7.79</v>
      </c>
      <c r="Y15" t="n">
        <v>6.78</v>
      </c>
      <c r="Z15" t="n">
        <v>19.42</v>
      </c>
      <c r="AA15" t="n">
        <v>16.74</v>
      </c>
      <c r="AB15" t="n">
        <v>25.82</v>
      </c>
      <c r="AC15" t="n">
        <v>25.81</v>
      </c>
      <c r="AD15" t="n">
        <v>-51.33000000000004</v>
      </c>
      <c r="AE15" t="n">
        <v>58.81</v>
      </c>
      <c r="AF15" t="n">
        <v>0.0</v>
      </c>
      <c r="AG15" t="n">
        <v>0.7699999999999996</v>
      </c>
      <c r="AH15" t="n">
        <v>13.879999999999995</v>
      </c>
      <c r="AI15" t="n">
        <v>1.0099999999999998</v>
      </c>
      <c r="AJ15" t="n">
        <v>2.6800000000000033</v>
      </c>
      <c r="AK15" t="n">
        <v>0.010000000000001563</v>
      </c>
      <c r="AL15" t="inlineStr">
        <is>
          <t>unreconciled</t>
        </is>
      </c>
      <c r="AM15" t="inlineStr">
        <is>
          <t>Order Amount Mismatch (3PO&gt;POS)</t>
        </is>
      </c>
      <c r="AN15" t="n">
        <v>51.33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 t="n">
        <v>45233.0</v>
      </c>
      <c r="B16" s="2" t="n">
        <v>45233.8578587963</v>
      </c>
      <c r="C16" t="inlineStr">
        <is>
          <t>3140023012059321</t>
        </is>
      </c>
      <c r="D16" t="inlineStr">
        <is>
          <t>POS0012</t>
        </is>
      </c>
      <c r="E16" t="inlineStr">
        <is>
          <t>14</t>
        </is>
      </c>
      <c r="F16" t="inlineStr">
        <is>
          <t>0023</t>
        </is>
      </c>
      <c r="G16" t="inlineStr">
        <is>
          <t>5283738948</t>
        </is>
      </c>
      <c r="H16" t="n">
        <v>293.0</v>
      </c>
      <c r="I16" t="n">
        <v>356.19</v>
      </c>
      <c r="J16" t="n">
        <v>319.05</v>
      </c>
      <c r="K16" t="inlineStr">
        <is>
          <t>sale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279.34</v>
      </c>
      <c r="Q16" t="n">
        <v>220.55</v>
      </c>
      <c r="R16" t="n">
        <v>37.14</v>
      </c>
      <c r="S16" t="n">
        <v>37.14</v>
      </c>
      <c r="T16" t="n">
        <v>3.56</v>
      </c>
      <c r="U16" t="n">
        <v>2.79</v>
      </c>
      <c r="V16" t="n">
        <v>57.43</v>
      </c>
      <c r="W16" t="n">
        <v>43.54</v>
      </c>
      <c r="X16" t="n">
        <v>4.68</v>
      </c>
      <c r="Y16" t="n">
        <v>3.66</v>
      </c>
      <c r="Z16" t="n">
        <v>11.18</v>
      </c>
      <c r="AA16" t="n">
        <v>8.5</v>
      </c>
      <c r="AB16" t="n">
        <v>13.96</v>
      </c>
      <c r="AC16" t="n">
        <v>13.95</v>
      </c>
      <c r="AD16" t="n">
        <v>-63.19</v>
      </c>
      <c r="AE16" t="n">
        <v>58.789999999999964</v>
      </c>
      <c r="AF16" t="n">
        <v>0.0</v>
      </c>
      <c r="AG16" t="n">
        <v>0.77</v>
      </c>
      <c r="AH16" t="n">
        <v>13.89</v>
      </c>
      <c r="AI16" t="n">
        <v>1.0199999999999996</v>
      </c>
      <c r="AJ16" t="n">
        <v>2.6799999999999997</v>
      </c>
      <c r="AK16" t="n">
        <v>0.010000000000001563</v>
      </c>
      <c r="AL16" t="inlineStr">
        <is>
          <t>unreconciled</t>
        </is>
      </c>
      <c r="AM16" t="inlineStr">
        <is>
          <t>Order Amount Mismatch (3PO&gt;POS)</t>
        </is>
      </c>
      <c r="AN16" t="n">
        <v>63.19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 t="n">
        <v>45231.0</v>
      </c>
      <c r="B17" s="2" t="n">
        <v>45231.69383101852</v>
      </c>
      <c r="C17" t="inlineStr">
        <is>
          <t>3140094012084425</t>
        </is>
      </c>
      <c r="D17" t="inlineStr">
        <is>
          <t>POS0012</t>
        </is>
      </c>
      <c r="E17" t="inlineStr">
        <is>
          <t>39</t>
        </is>
      </c>
      <c r="F17" t="inlineStr">
        <is>
          <t>0094</t>
        </is>
      </c>
      <c r="G17" t="inlineStr">
        <is>
          <t>5283840618</t>
        </is>
      </c>
      <c r="H17" t="n">
        <v>208.0</v>
      </c>
      <c r="I17" t="n">
        <v>198.08</v>
      </c>
      <c r="J17" t="n">
        <v>160.94</v>
      </c>
      <c r="K17" t="inlineStr">
        <is>
          <t>sale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158.85</v>
      </c>
      <c r="Q17" t="n">
        <v>158.83</v>
      </c>
      <c r="R17" t="n">
        <v>37.14</v>
      </c>
      <c r="S17" t="n">
        <v>37.14</v>
      </c>
      <c r="T17" t="n">
        <v>1.98</v>
      </c>
      <c r="U17" t="n">
        <v>1.98</v>
      </c>
      <c r="V17" t="n">
        <v>28.97</v>
      </c>
      <c r="W17" t="n">
        <v>28.97</v>
      </c>
      <c r="X17" t="n">
        <v>2.6</v>
      </c>
      <c r="Y17" t="n">
        <v>2.6</v>
      </c>
      <c r="Z17" t="n">
        <v>5.68</v>
      </c>
      <c r="AA17" t="n">
        <v>5.68</v>
      </c>
      <c r="AB17" t="n">
        <v>9.9</v>
      </c>
      <c r="AC17" t="n">
        <v>9.9</v>
      </c>
      <c r="AD17" t="n">
        <v>9.919999999999987</v>
      </c>
      <c r="AE17" t="n">
        <v>0.01999999999998181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inlineStr">
        <is>
          <t>unreconciled</t>
        </is>
      </c>
      <c r="AM17" t="inlineStr">
        <is>
          <t>Order Amount Mismatch (POS&gt;3PO)</t>
        </is>
      </c>
      <c r="AN17" t="n">
        <v>9.92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 t="n">
        <v>45231.0</v>
      </c>
      <c r="B18" s="2" t="n">
        <v>45231.98265046296</v>
      </c>
      <c r="C18" t="inlineStr">
        <is>
          <t>3140023012058873</t>
        </is>
      </c>
      <c r="D18" t="inlineStr">
        <is>
          <t>POS0012</t>
        </is>
      </c>
      <c r="E18" t="inlineStr">
        <is>
          <t>67</t>
        </is>
      </c>
      <c r="F18" t="inlineStr">
        <is>
          <t>0023</t>
        </is>
      </c>
      <c r="G18" t="inlineStr">
        <is>
          <t>5284136670</t>
        </is>
      </c>
      <c r="H18" t="n">
        <v>259.0</v>
      </c>
      <c r="I18" t="n">
        <v>209.52</v>
      </c>
      <c r="J18" t="n">
        <v>209.52</v>
      </c>
      <c r="K18" t="inlineStr">
        <is>
          <t>addition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193.26</v>
      </c>
      <c r="Q18" t="n">
        <v>195.86</v>
      </c>
      <c r="R18" t="n">
        <v>37.14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12.34</v>
      </c>
      <c r="AC18" t="n">
        <v>12.33</v>
      </c>
      <c r="AD18" t="n">
        <v>49.47999999999999</v>
      </c>
      <c r="AE18" t="n">
        <v>-2.6000000000000227</v>
      </c>
      <c r="AF18" t="n">
        <v>37.14</v>
      </c>
      <c r="AG18" t="n">
        <v>0.0</v>
      </c>
      <c r="AH18" t="n">
        <v>0.0</v>
      </c>
      <c r="AI18" t="n">
        <v>0.0</v>
      </c>
      <c r="AJ18" t="n">
        <v>0.0</v>
      </c>
      <c r="AK18" t="n">
        <v>0.009999999999999787</v>
      </c>
      <c r="AL18" t="inlineStr">
        <is>
          <t>unreconciled</t>
        </is>
      </c>
      <c r="AM18" t="inlineStr">
        <is>
          <t>Packaging Charge Mismatch</t>
        </is>
      </c>
      <c r="AN18" t="n">
        <v>37.14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 t="n">
        <v>45235.0</v>
      </c>
      <c r="B19" s="2" t="n">
        <v>45235.78476851852</v>
      </c>
      <c r="C19" t="inlineStr">
        <is>
          <t>3140094012086164</t>
        </is>
      </c>
      <c r="D19" t="inlineStr">
        <is>
          <t>POS0012</t>
        </is>
      </c>
      <c r="E19" t="inlineStr">
        <is>
          <t>79</t>
        </is>
      </c>
      <c r="F19" t="inlineStr">
        <is>
          <t>0094</t>
        </is>
      </c>
      <c r="G19" t="inlineStr">
        <is>
          <t>5284882862</t>
        </is>
      </c>
      <c r="H19" t="n">
        <v>496.99999999999994</v>
      </c>
      <c r="I19" t="n">
        <v>473.34</v>
      </c>
      <c r="J19" t="n">
        <v>436.2</v>
      </c>
      <c r="K19" t="inlineStr">
        <is>
          <t>sale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368.63</v>
      </c>
      <c r="Q19" t="n">
        <v>368.62</v>
      </c>
      <c r="R19" t="n">
        <v>37.14</v>
      </c>
      <c r="S19" t="n">
        <v>37.14</v>
      </c>
      <c r="T19" t="n">
        <v>4.73</v>
      </c>
      <c r="U19" t="n">
        <v>4.73</v>
      </c>
      <c r="V19" t="n">
        <v>78.52</v>
      </c>
      <c r="W19" t="n">
        <v>78.52</v>
      </c>
      <c r="X19" t="n">
        <v>6.21</v>
      </c>
      <c r="Y19" t="n">
        <v>6.21</v>
      </c>
      <c r="Z19" t="n">
        <v>15.25</v>
      </c>
      <c r="AA19" t="n">
        <v>15.25</v>
      </c>
      <c r="AB19" t="n">
        <v>23.66</v>
      </c>
      <c r="AC19" t="n">
        <v>23.67</v>
      </c>
      <c r="AD19" t="n">
        <v>23.659999999999968</v>
      </c>
      <c r="AE19" t="n">
        <v>0.009999999999990905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-0.010000000000001563</v>
      </c>
      <c r="AL19" t="inlineStr">
        <is>
          <t>unreconciled</t>
        </is>
      </c>
      <c r="AM19" t="inlineStr">
        <is>
          <t>Order Amount Mismatch (POS&gt;3PO)</t>
        </is>
      </c>
      <c r="AN19" t="n">
        <v>23.66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 t="n">
        <v>45233.0</v>
      </c>
      <c r="B20" s="2" t="n">
        <v>45233.811111111114</v>
      </c>
      <c r="C20" t="inlineStr">
        <is>
          <t>3140094012085223</t>
        </is>
      </c>
      <c r="D20" t="inlineStr">
        <is>
          <t>POS0012</t>
        </is>
      </c>
      <c r="E20" t="inlineStr">
        <is>
          <t>38</t>
        </is>
      </c>
      <c r="F20" t="inlineStr">
        <is>
          <t>0094</t>
        </is>
      </c>
      <c r="G20" t="inlineStr">
        <is>
          <t>5285507970</t>
        </is>
      </c>
      <c r="H20" t="n">
        <v>261.0</v>
      </c>
      <c r="I20" t="n">
        <v>325.71</v>
      </c>
      <c r="J20" t="n">
        <v>288.57</v>
      </c>
      <c r="K20" t="inlineStr">
        <is>
          <t>sale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256.11</v>
      </c>
      <c r="Q20" t="n">
        <v>197.33</v>
      </c>
      <c r="R20" t="n">
        <v>37.14</v>
      </c>
      <c r="S20" t="n">
        <v>37.14</v>
      </c>
      <c r="T20" t="n">
        <v>3.26</v>
      </c>
      <c r="U20" t="n">
        <v>2.49</v>
      </c>
      <c r="V20" t="n">
        <v>51.94</v>
      </c>
      <c r="W20" t="n">
        <v>38.06</v>
      </c>
      <c r="X20" t="n">
        <v>4.28</v>
      </c>
      <c r="Y20" t="n">
        <v>3.26</v>
      </c>
      <c r="Z20" t="n">
        <v>10.12</v>
      </c>
      <c r="AA20" t="n">
        <v>7.44</v>
      </c>
      <c r="AB20" t="n">
        <v>12.42</v>
      </c>
      <c r="AC20" t="n">
        <v>12.43</v>
      </c>
      <c r="AD20" t="n">
        <v>-64.70999999999998</v>
      </c>
      <c r="AE20" t="n">
        <v>58.78</v>
      </c>
      <c r="AF20" t="n">
        <v>0.0</v>
      </c>
      <c r="AG20" t="n">
        <v>0.7699999999999996</v>
      </c>
      <c r="AH20" t="n">
        <v>13.879999999999995</v>
      </c>
      <c r="AI20" t="n">
        <v>1.0200000000000005</v>
      </c>
      <c r="AJ20" t="n">
        <v>2.679999999999999</v>
      </c>
      <c r="AK20" t="n">
        <v>-0.009999999999999787</v>
      </c>
      <c r="AL20" t="inlineStr">
        <is>
          <t>unreconciled</t>
        </is>
      </c>
      <c r="AM20" t="inlineStr">
        <is>
          <t>Order Amount Mismatch (3PO&gt;POS)</t>
        </is>
      </c>
      <c r="AN20" t="n">
        <v>64.71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 t="n">
        <v>45231.0</v>
      </c>
      <c r="B21" s="2" t="n">
        <v>45231.714780092596</v>
      </c>
      <c r="C21" t="inlineStr">
        <is>
          <t>3140094012084437</t>
        </is>
      </c>
      <c r="D21" t="inlineStr">
        <is>
          <t>POS0012</t>
        </is>
      </c>
      <c r="E21" t="inlineStr">
        <is>
          <t>51</t>
        </is>
      </c>
      <c r="F21" t="inlineStr">
        <is>
          <t>0094</t>
        </is>
      </c>
      <c r="G21" t="inlineStr">
        <is>
          <t>5285704632</t>
        </is>
      </c>
      <c r="H21" t="n">
        <v>395.0</v>
      </c>
      <c r="I21" t="n">
        <v>376.19</v>
      </c>
      <c r="J21" t="n">
        <v>339.05</v>
      </c>
      <c r="K21" t="inlineStr">
        <is>
          <t>sale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294.59</v>
      </c>
      <c r="Q21" t="n">
        <v>294.57</v>
      </c>
      <c r="R21" t="n">
        <v>37.14</v>
      </c>
      <c r="S21" t="n">
        <v>37.14</v>
      </c>
      <c r="T21" t="n">
        <v>3.76</v>
      </c>
      <c r="U21" t="n">
        <v>3.76</v>
      </c>
      <c r="V21" t="n">
        <v>61.03</v>
      </c>
      <c r="W21" t="n">
        <v>61.03</v>
      </c>
      <c r="X21" t="n">
        <v>4.94</v>
      </c>
      <c r="Y21" t="n">
        <v>4.94</v>
      </c>
      <c r="Z21" t="n">
        <v>11.87</v>
      </c>
      <c r="AA21" t="n">
        <v>11.88</v>
      </c>
      <c r="AB21" t="n">
        <v>18.82</v>
      </c>
      <c r="AC21" t="n">
        <v>18.81</v>
      </c>
      <c r="AD21" t="n">
        <v>18.810000000000002</v>
      </c>
      <c r="AE21" t="n">
        <v>0.01999999999998181</v>
      </c>
      <c r="AF21" t="n">
        <v>0.0</v>
      </c>
      <c r="AG21" t="n">
        <v>0.0</v>
      </c>
      <c r="AH21" t="n">
        <v>0.0</v>
      </c>
      <c r="AI21" t="n">
        <v>0.0</v>
      </c>
      <c r="AJ21" t="n">
        <v>-0.010000000000001563</v>
      </c>
      <c r="AK21" t="n">
        <v>0.010000000000001563</v>
      </c>
      <c r="AL21" t="inlineStr">
        <is>
          <t>unreconciled</t>
        </is>
      </c>
      <c r="AM21" t="inlineStr">
        <is>
          <t>Order Amount Mismatch (POS&gt;3PO)</t>
        </is>
      </c>
      <c r="AN21" t="n">
        <v>18.81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 t="n">
        <v>45234.0</v>
      </c>
      <c r="B22" s="2" t="n">
        <v>45234.67178240741</v>
      </c>
      <c r="C22" t="inlineStr">
        <is>
          <t>3140094012085567</t>
        </is>
      </c>
      <c r="D22" t="inlineStr">
        <is>
          <t>POS0012</t>
        </is>
      </c>
      <c r="E22" t="inlineStr">
        <is>
          <t>82</t>
        </is>
      </c>
      <c r="F22" t="inlineStr">
        <is>
          <t>0094</t>
        </is>
      </c>
      <c r="G22" t="inlineStr">
        <is>
          <t>5286624537</t>
        </is>
      </c>
      <c r="H22" t="n">
        <v>363.0</v>
      </c>
      <c r="I22" t="n">
        <v>345.72</v>
      </c>
      <c r="J22" t="n">
        <v>308.58</v>
      </c>
      <c r="K22" t="inlineStr">
        <is>
          <t>sale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271.37</v>
      </c>
      <c r="Q22" t="n">
        <v>271.35</v>
      </c>
      <c r="R22" t="n">
        <v>37.14</v>
      </c>
      <c r="S22" t="n">
        <v>37.14</v>
      </c>
      <c r="T22" t="n">
        <v>3.46</v>
      </c>
      <c r="U22" t="n">
        <v>3.46</v>
      </c>
      <c r="V22" t="n">
        <v>55.54</v>
      </c>
      <c r="W22" t="n">
        <v>55.54</v>
      </c>
      <c r="X22" t="n">
        <v>4.54</v>
      </c>
      <c r="Y22" t="n">
        <v>4.54</v>
      </c>
      <c r="Z22" t="n">
        <v>10.81</v>
      </c>
      <c r="AA22" t="n">
        <v>10.82</v>
      </c>
      <c r="AB22" t="n">
        <v>17.28</v>
      </c>
      <c r="AC22" t="n">
        <v>17.29</v>
      </c>
      <c r="AD22" t="n">
        <v>17.279999999999973</v>
      </c>
      <c r="AE22" t="n">
        <v>0.01999999999998181</v>
      </c>
      <c r="AF22" t="n">
        <v>0.0</v>
      </c>
      <c r="AG22" t="n">
        <v>0.0</v>
      </c>
      <c r="AH22" t="n">
        <v>0.0</v>
      </c>
      <c r="AI22" t="n">
        <v>0.0</v>
      </c>
      <c r="AJ22" t="n">
        <v>-0.009999999999999787</v>
      </c>
      <c r="AK22" t="n">
        <v>-0.00999999999999801</v>
      </c>
      <c r="AL22" t="inlineStr">
        <is>
          <t>unreconciled</t>
        </is>
      </c>
      <c r="AM22" t="inlineStr">
        <is>
          <t>Order Amount Mismatch (POS&gt;3PO)</t>
        </is>
      </c>
      <c r="AN22" t="n">
        <v>17.28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 t="n">
        <v>45234.0</v>
      </c>
      <c r="B23" s="2" t="n">
        <v>45234.788564814815</v>
      </c>
      <c r="C23" t="inlineStr">
        <is>
          <t>3140094012085661</t>
        </is>
      </c>
      <c r="D23" t="inlineStr">
        <is>
          <t>POS0012</t>
        </is>
      </c>
      <c r="E23" t="inlineStr">
        <is>
          <t>76</t>
        </is>
      </c>
      <c r="F23" t="inlineStr">
        <is>
          <t>0094</t>
        </is>
      </c>
      <c r="G23" t="inlineStr">
        <is>
          <t>5286831284</t>
        </is>
      </c>
      <c r="H23" t="n">
        <v>395.0</v>
      </c>
      <c r="I23" t="n">
        <v>376.19</v>
      </c>
      <c r="J23" t="n">
        <v>339.05</v>
      </c>
      <c r="K23" t="inlineStr">
        <is>
          <t>sale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294.59</v>
      </c>
      <c r="Q23" t="n">
        <v>294.57</v>
      </c>
      <c r="R23" t="n">
        <v>37.14</v>
      </c>
      <c r="S23" t="n">
        <v>37.14</v>
      </c>
      <c r="T23" t="n">
        <v>3.76</v>
      </c>
      <c r="U23" t="n">
        <v>3.76</v>
      </c>
      <c r="V23" t="n">
        <v>61.03</v>
      </c>
      <c r="W23" t="n">
        <v>61.03</v>
      </c>
      <c r="X23" t="n">
        <v>4.94</v>
      </c>
      <c r="Y23" t="n">
        <v>4.94</v>
      </c>
      <c r="Z23" t="n">
        <v>11.87</v>
      </c>
      <c r="AA23" t="n">
        <v>11.88</v>
      </c>
      <c r="AB23" t="n">
        <v>18.82</v>
      </c>
      <c r="AC23" t="n">
        <v>18.81</v>
      </c>
      <c r="AD23" t="n">
        <v>18.810000000000002</v>
      </c>
      <c r="AE23" t="n">
        <v>0.01999999999998181</v>
      </c>
      <c r="AF23" t="n">
        <v>0.0</v>
      </c>
      <c r="AG23" t="n">
        <v>0.0</v>
      </c>
      <c r="AH23" t="n">
        <v>0.0</v>
      </c>
      <c r="AI23" t="n">
        <v>0.0</v>
      </c>
      <c r="AJ23" t="n">
        <v>-0.010000000000001563</v>
      </c>
      <c r="AK23" t="n">
        <v>0.010000000000001563</v>
      </c>
      <c r="AL23" t="inlineStr">
        <is>
          <t>unreconciled</t>
        </is>
      </c>
      <c r="AM23" t="inlineStr">
        <is>
          <t>Order Amount Mismatch (POS&gt;3PO)</t>
        </is>
      </c>
      <c r="AN23" t="n">
        <v>18.81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 t="n">
        <v>45233.0</v>
      </c>
      <c r="B24" s="2" t="n">
        <v>45233.84237268518</v>
      </c>
      <c r="C24" t="inlineStr">
        <is>
          <t>3140094012085264</t>
        </is>
      </c>
      <c r="D24" t="inlineStr">
        <is>
          <t>POS0012</t>
        </is>
      </c>
      <c r="E24" t="inlineStr">
        <is>
          <t>79</t>
        </is>
      </c>
      <c r="F24" t="inlineStr">
        <is>
          <t>0094</t>
        </is>
      </c>
      <c r="G24" t="inlineStr">
        <is>
          <t>5287333947</t>
        </is>
      </c>
      <c r="H24" t="n">
        <v>311.0</v>
      </c>
      <c r="I24" t="n">
        <v>373.33</v>
      </c>
      <c r="J24" t="n">
        <v>336.19</v>
      </c>
      <c r="K24" t="inlineStr">
        <is>
          <t>sale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292.42</v>
      </c>
      <c r="Q24" t="n">
        <v>233.61</v>
      </c>
      <c r="R24" t="n">
        <v>37.14</v>
      </c>
      <c r="S24" t="n">
        <v>37.14</v>
      </c>
      <c r="T24" t="n">
        <v>3.73</v>
      </c>
      <c r="U24" t="n">
        <v>2.96</v>
      </c>
      <c r="V24" t="n">
        <v>60.51</v>
      </c>
      <c r="W24" t="n">
        <v>46.63</v>
      </c>
      <c r="X24" t="n">
        <v>4.9</v>
      </c>
      <c r="Y24" t="n">
        <v>3.89</v>
      </c>
      <c r="Z24" t="n">
        <v>11.77</v>
      </c>
      <c r="AA24" t="n">
        <v>9.09</v>
      </c>
      <c r="AB24" t="n">
        <v>14.82</v>
      </c>
      <c r="AC24" t="n">
        <v>14.81</v>
      </c>
      <c r="AD24" t="n">
        <v>-62.329999999999984</v>
      </c>
      <c r="AE24" t="n">
        <v>58.81</v>
      </c>
      <c r="AF24" t="n">
        <v>0.0</v>
      </c>
      <c r="AG24" t="n">
        <v>0.77</v>
      </c>
      <c r="AH24" t="n">
        <v>13.879999999999995</v>
      </c>
      <c r="AI24" t="n">
        <v>1.0100000000000002</v>
      </c>
      <c r="AJ24" t="n">
        <v>2.6799999999999997</v>
      </c>
      <c r="AK24" t="n">
        <v>0.009999999999999787</v>
      </c>
      <c r="AL24" t="inlineStr">
        <is>
          <t>unreconciled</t>
        </is>
      </c>
      <c r="AM24" t="inlineStr">
        <is>
          <t>Order Amount Mismatch (3PO&gt;POS)</t>
        </is>
      </c>
      <c r="AN24" t="n">
        <v>62.33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 t="n">
        <v>45234.0</v>
      </c>
      <c r="B25" s="2" t="n">
        <v>45234.713530092595</v>
      </c>
      <c r="C25" t="inlineStr">
        <is>
          <t>3140023012059537</t>
        </is>
      </c>
      <c r="D25" t="inlineStr">
        <is>
          <t>POS0012</t>
        </is>
      </c>
      <c r="E25" t="inlineStr">
        <is>
          <t>29</t>
        </is>
      </c>
      <c r="F25" t="inlineStr">
        <is>
          <t>0023</t>
        </is>
      </c>
      <c r="G25" t="inlineStr">
        <is>
          <t>5287420537</t>
        </is>
      </c>
      <c r="H25" t="n">
        <v>253.00000000000003</v>
      </c>
      <c r="I25" t="n">
        <v>240.94</v>
      </c>
      <c r="J25" t="n">
        <v>203.8</v>
      </c>
      <c r="K25" t="inlineStr">
        <is>
          <t>sale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191.52</v>
      </c>
      <c r="Q25" t="n">
        <v>191.51</v>
      </c>
      <c r="R25" t="n">
        <v>37.14</v>
      </c>
      <c r="S25" t="n">
        <v>37.14</v>
      </c>
      <c r="T25" t="n">
        <v>2.41</v>
      </c>
      <c r="U25" t="n">
        <v>2.41</v>
      </c>
      <c r="V25" t="n">
        <v>36.68</v>
      </c>
      <c r="W25" t="n">
        <v>36.68</v>
      </c>
      <c r="X25" t="n">
        <v>3.16</v>
      </c>
      <c r="Y25" t="n">
        <v>3.16</v>
      </c>
      <c r="Z25" t="n">
        <v>7.17</v>
      </c>
      <c r="AA25" t="n">
        <v>7.17</v>
      </c>
      <c r="AB25" t="n">
        <v>12.04</v>
      </c>
      <c r="AC25" t="n">
        <v>12.05</v>
      </c>
      <c r="AD25" t="n">
        <v>12.06000000000003</v>
      </c>
      <c r="AE25" t="n">
        <v>0.010000000000019327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-0.010000000000001563</v>
      </c>
      <c r="AL25" t="inlineStr">
        <is>
          <t>unreconciled</t>
        </is>
      </c>
      <c r="AM25" t="inlineStr">
        <is>
          <t>Order Amount Mismatch (POS&gt;3PO)</t>
        </is>
      </c>
      <c r="AN25" t="n">
        <v>12.06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 t="n">
        <v>45232.0</v>
      </c>
      <c r="B26" s="2" t="n">
        <v>45232.6187037037</v>
      </c>
      <c r="C26" t="inlineStr">
        <is>
          <t>3140023012058968</t>
        </is>
      </c>
      <c r="D26" t="inlineStr">
        <is>
          <t>POS0012</t>
        </is>
      </c>
      <c r="E26" t="inlineStr">
        <is>
          <t>62</t>
        </is>
      </c>
      <c r="F26" t="inlineStr">
        <is>
          <t>0023</t>
        </is>
      </c>
      <c r="G26" t="inlineStr">
        <is>
          <t>5287425154</t>
        </is>
      </c>
      <c r="H26" t="n">
        <v>369.0</v>
      </c>
      <c r="I26" t="n">
        <v>351.43</v>
      </c>
      <c r="J26" t="n">
        <v>314.29</v>
      </c>
      <c r="K26" t="inlineStr">
        <is>
          <t>sale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275.73</v>
      </c>
      <c r="Q26" t="n">
        <v>275.72</v>
      </c>
      <c r="R26" t="n">
        <v>37.14</v>
      </c>
      <c r="S26" t="n">
        <v>37.14</v>
      </c>
      <c r="T26" t="n">
        <v>3.51</v>
      </c>
      <c r="U26" t="n">
        <v>3.51</v>
      </c>
      <c r="V26" t="n">
        <v>56.57</v>
      </c>
      <c r="W26" t="n">
        <v>56.57</v>
      </c>
      <c r="X26" t="n">
        <v>4.61</v>
      </c>
      <c r="Y26" t="n">
        <v>4.61</v>
      </c>
      <c r="Z26" t="n">
        <v>11.01</v>
      </c>
      <c r="AA26" t="n">
        <v>11.01</v>
      </c>
      <c r="AB26" t="n">
        <v>17.58</v>
      </c>
      <c r="AC26" t="n">
        <v>17.57</v>
      </c>
      <c r="AD26" t="n">
        <v>17.569999999999993</v>
      </c>
      <c r="AE26" t="n">
        <v>0.009999999999990905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0.00999999999999801</v>
      </c>
      <c r="AL26" t="inlineStr">
        <is>
          <t>unreconciled</t>
        </is>
      </c>
      <c r="AM26" t="inlineStr">
        <is>
          <t>Order Amount Mismatch (POS&gt;3PO)</t>
        </is>
      </c>
      <c r="AN26" t="n">
        <v>17.57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 t="n">
        <v>45232.0</v>
      </c>
      <c r="B27" s="2" t="n">
        <v>45232.550891203704</v>
      </c>
      <c r="C27" t="inlineStr">
        <is>
          <t>3140094012084680</t>
        </is>
      </c>
      <c r="D27" t="inlineStr">
        <is>
          <t>POS0012</t>
        </is>
      </c>
      <c r="E27" t="inlineStr">
        <is>
          <t>94</t>
        </is>
      </c>
      <c r="F27" t="inlineStr">
        <is>
          <t>0094</t>
        </is>
      </c>
      <c r="G27" t="inlineStr">
        <is>
          <t>5287499289</t>
        </is>
      </c>
      <c r="H27" t="n">
        <v>269.0</v>
      </c>
      <c r="I27" t="n">
        <v>256.19</v>
      </c>
      <c r="J27" t="n">
        <v>219.05</v>
      </c>
      <c r="K27" t="inlineStr">
        <is>
          <t>sale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203.14</v>
      </c>
      <c r="Q27" t="n">
        <v>203.13</v>
      </c>
      <c r="R27" t="n">
        <v>37.14</v>
      </c>
      <c r="S27" t="n">
        <v>37.14</v>
      </c>
      <c r="T27" t="n">
        <v>2.56</v>
      </c>
      <c r="U27" t="n">
        <v>2.56</v>
      </c>
      <c r="V27" t="n">
        <v>39.43</v>
      </c>
      <c r="W27" t="n">
        <v>39.43</v>
      </c>
      <c r="X27" t="n">
        <v>3.36</v>
      </c>
      <c r="Y27" t="n">
        <v>3.36</v>
      </c>
      <c r="Z27" t="n">
        <v>7.7</v>
      </c>
      <c r="AA27" t="n">
        <v>7.7</v>
      </c>
      <c r="AB27" t="n">
        <v>12.82</v>
      </c>
      <c r="AC27" t="n">
        <v>12.81</v>
      </c>
      <c r="AD27" t="n">
        <v>12.810000000000002</v>
      </c>
      <c r="AE27" t="n">
        <v>0.009999999999990905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0.009999999999999787</v>
      </c>
      <c r="AL27" t="inlineStr">
        <is>
          <t>unreconciled</t>
        </is>
      </c>
      <c r="AM27" t="inlineStr">
        <is>
          <t>Order Amount Mismatch (POS&gt;3PO)</t>
        </is>
      </c>
      <c r="AN27" t="n">
        <v>12.81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 t="n">
        <v>45232.0</v>
      </c>
      <c r="B28" s="2" t="n">
        <v>45232.69150462963</v>
      </c>
      <c r="C28" t="inlineStr">
        <is>
          <t>3140094012084784</t>
        </is>
      </c>
      <c r="D28" t="inlineStr">
        <is>
          <t>POS0012</t>
        </is>
      </c>
      <c r="E28" t="inlineStr">
        <is>
          <t>99</t>
        </is>
      </c>
      <c r="F28" t="inlineStr">
        <is>
          <t>0094</t>
        </is>
      </c>
      <c r="G28" t="inlineStr">
        <is>
          <t>5287796232</t>
        </is>
      </c>
      <c r="H28" t="n">
        <v>369.0</v>
      </c>
      <c r="I28" t="n">
        <v>351.42</v>
      </c>
      <c r="J28" t="n">
        <v>314.28</v>
      </c>
      <c r="K28" t="inlineStr">
        <is>
          <t>sale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275.72</v>
      </c>
      <c r="Q28" t="n">
        <v>275.71</v>
      </c>
      <c r="R28" t="n">
        <v>37.14</v>
      </c>
      <c r="S28" t="n">
        <v>37.14</v>
      </c>
      <c r="T28" t="n">
        <v>3.51</v>
      </c>
      <c r="U28" t="n">
        <v>3.51</v>
      </c>
      <c r="V28" t="n">
        <v>56.57</v>
      </c>
      <c r="W28" t="n">
        <v>56.57</v>
      </c>
      <c r="X28" t="n">
        <v>4.61</v>
      </c>
      <c r="Y28" t="n">
        <v>4.61</v>
      </c>
      <c r="Z28" t="n">
        <v>11.01</v>
      </c>
      <c r="AA28" t="n">
        <v>11.01</v>
      </c>
      <c r="AB28" t="n">
        <v>17.58</v>
      </c>
      <c r="AC28" t="n">
        <v>17.57</v>
      </c>
      <c r="AD28" t="n">
        <v>17.579999999999984</v>
      </c>
      <c r="AE28" t="n">
        <v>0.010000000000047748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0.00999999999999801</v>
      </c>
      <c r="AL28" t="inlineStr">
        <is>
          <t>unreconciled</t>
        </is>
      </c>
      <c r="AM28" t="inlineStr">
        <is>
          <t>Order Amount Mismatch (POS&gt;3PO)</t>
        </is>
      </c>
      <c r="AN28" t="n">
        <v>17.58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 t="n">
        <v>45231.0</v>
      </c>
      <c r="B29" s="2" t="n">
        <v>45231.606527777774</v>
      </c>
      <c r="C29" t="inlineStr">
        <is>
          <t>3140094012084374</t>
        </is>
      </c>
      <c r="D29" t="inlineStr">
        <is>
          <t>POS0012</t>
        </is>
      </c>
      <c r="E29" t="inlineStr">
        <is>
          <t>88</t>
        </is>
      </c>
      <c r="F29" t="inlineStr">
        <is>
          <t>0094</t>
        </is>
      </c>
      <c r="G29" t="inlineStr">
        <is>
          <t>5287833557</t>
        </is>
      </c>
      <c r="H29" t="n">
        <v>270.0</v>
      </c>
      <c r="I29" t="n">
        <v>257.14</v>
      </c>
      <c r="J29" t="n">
        <v>220.0</v>
      </c>
      <c r="K29" t="inlineStr">
        <is>
          <t>sale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203.85</v>
      </c>
      <c r="Q29" t="n">
        <v>203.85</v>
      </c>
      <c r="R29" t="n">
        <v>37.14</v>
      </c>
      <c r="S29" t="n">
        <v>37.14</v>
      </c>
      <c r="T29" t="n">
        <v>2.57</v>
      </c>
      <c r="U29" t="n">
        <v>2.57</v>
      </c>
      <c r="V29" t="n">
        <v>39.6</v>
      </c>
      <c r="W29" t="n">
        <v>39.6</v>
      </c>
      <c r="X29" t="n">
        <v>3.38</v>
      </c>
      <c r="Y29" t="n">
        <v>3.38</v>
      </c>
      <c r="Z29" t="n">
        <v>7.74</v>
      </c>
      <c r="AA29" t="n">
        <v>7.74</v>
      </c>
      <c r="AB29" t="n">
        <v>12.86</v>
      </c>
      <c r="AC29" t="n">
        <v>12.86</v>
      </c>
      <c r="AD29" t="n">
        <v>12.860000000000014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inlineStr">
        <is>
          <t>unreconciled</t>
        </is>
      </c>
      <c r="AM29" t="inlineStr">
        <is>
          <t>Order Amount Mismatch (POS&gt;3PO)</t>
        </is>
      </c>
      <c r="AN29" t="n">
        <v>12.86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 t="n">
        <v>45235.0</v>
      </c>
      <c r="B30" s="2" t="n">
        <v>45235.676041666666</v>
      </c>
      <c r="C30" t="inlineStr">
        <is>
          <t>3140094012086083</t>
        </is>
      </c>
      <c r="D30" t="inlineStr">
        <is>
          <t>POS0012</t>
        </is>
      </c>
      <c r="E30" t="inlineStr">
        <is>
          <t>98</t>
        </is>
      </c>
      <c r="F30" t="inlineStr">
        <is>
          <t>0094</t>
        </is>
      </c>
      <c r="G30" t="inlineStr">
        <is>
          <t>5287870036</t>
        </is>
      </c>
      <c r="H30" t="n">
        <v>347.0</v>
      </c>
      <c r="I30" t="n">
        <v>330.48</v>
      </c>
      <c r="J30" t="n">
        <v>293.34</v>
      </c>
      <c r="K30" t="inlineStr">
        <is>
          <t>sale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259.75</v>
      </c>
      <c r="Q30" t="n">
        <v>259.75</v>
      </c>
      <c r="R30" t="n">
        <v>37.14</v>
      </c>
      <c r="S30" t="n">
        <v>37.14</v>
      </c>
      <c r="T30" t="n">
        <v>3.3</v>
      </c>
      <c r="U30" t="n">
        <v>3.3</v>
      </c>
      <c r="V30" t="n">
        <v>52.8</v>
      </c>
      <c r="W30" t="n">
        <v>52.8</v>
      </c>
      <c r="X30" t="n">
        <v>4.34</v>
      </c>
      <c r="Y30" t="n">
        <v>4.34</v>
      </c>
      <c r="Z30" t="n">
        <v>10.29</v>
      </c>
      <c r="AA30" t="n">
        <v>10.28</v>
      </c>
      <c r="AB30" t="n">
        <v>16.52</v>
      </c>
      <c r="AC30" t="n">
        <v>16.53</v>
      </c>
      <c r="AD30" t="n">
        <v>16.519999999999982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0.009999999999999787</v>
      </c>
      <c r="AK30" t="n">
        <v>-0.010000000000001563</v>
      </c>
      <c r="AL30" t="inlineStr">
        <is>
          <t>unreconciled</t>
        </is>
      </c>
      <c r="AM30" t="inlineStr">
        <is>
          <t>Order Amount Mismatch (POS&gt;3PO)</t>
        </is>
      </c>
      <c r="AN30" t="n">
        <v>16.52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/>
      <c r="B31" s="2" t="n">
        <v>45231.01835648148</v>
      </c>
      <c r="C31"/>
      <c r="D31"/>
      <c r="E31"/>
      <c r="F31" t="inlineStr">
        <is>
          <t>0094</t>
        </is>
      </c>
      <c r="G31" t="inlineStr">
        <is>
          <t>5288744749</t>
        </is>
      </c>
      <c r="H31" t="n">
        <v>0.0</v>
      </c>
      <c r="I31" t="n">
        <v>576.19</v>
      </c>
      <c r="J31" t="n">
        <v>539.05</v>
      </c>
      <c r="K31" t="inlineStr">
        <is>
          <t>sale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447.01</v>
      </c>
      <c r="Q31" t="n">
        <v>447.0</v>
      </c>
      <c r="R31" t="n">
        <v>37.14</v>
      </c>
      <c r="S31" t="n">
        <v>37.14</v>
      </c>
      <c r="T31" t="n">
        <v>5.76</v>
      </c>
      <c r="U31" t="n">
        <v>5.76</v>
      </c>
      <c r="V31" t="n">
        <v>97.03</v>
      </c>
      <c r="W31" t="n">
        <v>97.03</v>
      </c>
      <c r="X31" t="n">
        <v>7.56</v>
      </c>
      <c r="Y31" t="n">
        <v>7.56</v>
      </c>
      <c r="Z31" t="n">
        <v>18.83</v>
      </c>
      <c r="AA31" t="n">
        <v>18.83</v>
      </c>
      <c r="AB31" t="n">
        <v>0.0</v>
      </c>
      <c r="AC31" t="n">
        <v>28.81</v>
      </c>
      <c r="AD31" t="n">
        <v>-576.19</v>
      </c>
      <c r="AE31" t="n">
        <v>0.009999999999990905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-28.81</v>
      </c>
      <c r="AL31" t="inlineStr">
        <is>
          <t>unreconciled</t>
        </is>
      </c>
      <c r="AM31" t="inlineStr">
        <is>
          <t>Order Not found in POS</t>
        </is>
      </c>
      <c r="AN31" t="n">
        <v>576.19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 t="n">
        <v>45233.0</v>
      </c>
      <c r="B32" s="2" t="n">
        <v>45233.795636574076</v>
      </c>
      <c r="C32" t="inlineStr">
        <is>
          <t>3140094012085211</t>
        </is>
      </c>
      <c r="D32" t="inlineStr">
        <is>
          <t>POS0012</t>
        </is>
      </c>
      <c r="E32" t="inlineStr">
        <is>
          <t>26</t>
        </is>
      </c>
      <c r="F32" t="inlineStr">
        <is>
          <t>0094</t>
        </is>
      </c>
      <c r="G32" t="inlineStr">
        <is>
          <t>5289202552</t>
        </is>
      </c>
      <c r="H32" t="n">
        <v>901.0</v>
      </c>
      <c r="I32" t="n">
        <v>935.24</v>
      </c>
      <c r="J32" t="n">
        <v>898.1</v>
      </c>
      <c r="K32" t="inlineStr">
        <is>
          <t>sale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720.64</v>
      </c>
      <c r="Q32" t="n">
        <v>661.85</v>
      </c>
      <c r="R32" t="n">
        <v>37.14</v>
      </c>
      <c r="S32" t="n">
        <v>37.14</v>
      </c>
      <c r="T32" t="n">
        <v>9.35</v>
      </c>
      <c r="U32" t="n">
        <v>8.58</v>
      </c>
      <c r="V32" t="n">
        <v>161.66</v>
      </c>
      <c r="W32" t="n">
        <v>147.77</v>
      </c>
      <c r="X32" t="n">
        <v>12.28</v>
      </c>
      <c r="Y32" t="n">
        <v>11.26</v>
      </c>
      <c r="Z32" t="n">
        <v>31.31</v>
      </c>
      <c r="AA32" t="n">
        <v>28.63</v>
      </c>
      <c r="AB32" t="n">
        <v>42.9</v>
      </c>
      <c r="AC32" t="n">
        <v>42.91</v>
      </c>
      <c r="AD32" t="n">
        <v>-34.24000000000001</v>
      </c>
      <c r="AE32" t="n">
        <v>58.789999999999964</v>
      </c>
      <c r="AF32" t="n">
        <v>0.0</v>
      </c>
      <c r="AG32" t="n">
        <v>0.7699999999999996</v>
      </c>
      <c r="AH32" t="n">
        <v>13.889999999999986</v>
      </c>
      <c r="AI32" t="n">
        <v>1.0199999999999996</v>
      </c>
      <c r="AJ32" t="n">
        <v>2.6799999999999997</v>
      </c>
      <c r="AK32" t="n">
        <v>-0.00999999999999801</v>
      </c>
      <c r="AL32" t="inlineStr">
        <is>
          <t>unreconciled</t>
        </is>
      </c>
      <c r="AM32" t="inlineStr">
        <is>
          <t>Order Amount Mismatch (3PO&gt;POS)</t>
        </is>
      </c>
      <c r="AN32" t="n">
        <v>34.24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 t="n">
        <v>45233.0</v>
      </c>
      <c r="B33" s="2" t="n">
        <v>45233.87658564815</v>
      </c>
      <c r="C33" t="inlineStr">
        <is>
          <t>3140094012085298</t>
        </is>
      </c>
      <c r="D33" t="inlineStr">
        <is>
          <t>POS0012</t>
        </is>
      </c>
      <c r="E33" t="inlineStr">
        <is>
          <t>13</t>
        </is>
      </c>
      <c r="F33" t="inlineStr">
        <is>
          <t>0094</t>
        </is>
      </c>
      <c r="G33" t="inlineStr">
        <is>
          <t>5289352516</t>
        </is>
      </c>
      <c r="H33" t="n">
        <v>393.0</v>
      </c>
      <c r="I33" t="n">
        <v>374.3</v>
      </c>
      <c r="J33" t="n">
        <v>337.16</v>
      </c>
      <c r="K33" t="inlineStr">
        <is>
          <t>sale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293.15</v>
      </c>
      <c r="Q33" t="n">
        <v>293.16</v>
      </c>
      <c r="R33" t="n">
        <v>37.14</v>
      </c>
      <c r="S33" t="n">
        <v>37.14</v>
      </c>
      <c r="T33" t="n">
        <v>3.74</v>
      </c>
      <c r="U33" t="n">
        <v>3.74</v>
      </c>
      <c r="V33" t="n">
        <v>60.69</v>
      </c>
      <c r="W33" t="n">
        <v>60.69</v>
      </c>
      <c r="X33" t="n">
        <v>4.91</v>
      </c>
      <c r="Y33" t="n">
        <v>4.91</v>
      </c>
      <c r="Z33" t="n">
        <v>11.81</v>
      </c>
      <c r="AA33" t="n">
        <v>11.8</v>
      </c>
      <c r="AB33" t="n">
        <v>18.72</v>
      </c>
      <c r="AC33" t="n">
        <v>18.72</v>
      </c>
      <c r="AD33" t="n">
        <v>18.69999999999999</v>
      </c>
      <c r="AE33" t="n">
        <v>-0.010000000000047748</v>
      </c>
      <c r="AF33" t="n">
        <v>0.0</v>
      </c>
      <c r="AG33" t="n">
        <v>0.0</v>
      </c>
      <c r="AH33" t="n">
        <v>0.0</v>
      </c>
      <c r="AI33" t="n">
        <v>0.0</v>
      </c>
      <c r="AJ33" t="n">
        <v>0.009999999999999787</v>
      </c>
      <c r="AK33" t="n">
        <v>0.0</v>
      </c>
      <c r="AL33" t="inlineStr">
        <is>
          <t>unreconciled</t>
        </is>
      </c>
      <c r="AM33" t="inlineStr">
        <is>
          <t>Order Amount Mismatch (POS&gt;3PO)</t>
        </is>
      </c>
      <c r="AN33" t="n">
        <v>18.7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 t="n">
        <v>45231.0</v>
      </c>
      <c r="B34" s="2" t="n">
        <v>45231.51565972222</v>
      </c>
      <c r="C34" t="inlineStr">
        <is>
          <t>3140094012084327</t>
        </is>
      </c>
      <c r="D34" t="inlineStr">
        <is>
          <t>POS0012</t>
        </is>
      </c>
      <c r="E34" t="inlineStr">
        <is>
          <t>41</t>
        </is>
      </c>
      <c r="F34" t="inlineStr">
        <is>
          <t>0094</t>
        </is>
      </c>
      <c r="G34" t="inlineStr">
        <is>
          <t>5289769472</t>
        </is>
      </c>
      <c r="H34" t="n">
        <v>257.0</v>
      </c>
      <c r="I34" t="n">
        <v>244.75</v>
      </c>
      <c r="J34" t="n">
        <v>207.61</v>
      </c>
      <c r="K34" t="inlineStr">
        <is>
          <t>sale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194.42</v>
      </c>
      <c r="Q34" t="n">
        <v>194.41</v>
      </c>
      <c r="R34" t="n">
        <v>37.14</v>
      </c>
      <c r="S34" t="n">
        <v>37.14</v>
      </c>
      <c r="T34" t="n">
        <v>2.45</v>
      </c>
      <c r="U34" t="n">
        <v>2.45</v>
      </c>
      <c r="V34" t="n">
        <v>37.37</v>
      </c>
      <c r="W34" t="n">
        <v>37.37</v>
      </c>
      <c r="X34" t="n">
        <v>3.21</v>
      </c>
      <c r="Y34" t="n">
        <v>3.21</v>
      </c>
      <c r="Z34" t="n">
        <v>7.3</v>
      </c>
      <c r="AA34" t="n">
        <v>7.31</v>
      </c>
      <c r="AB34" t="n">
        <v>12.24</v>
      </c>
      <c r="AC34" t="n">
        <v>12.24</v>
      </c>
      <c r="AD34" t="n">
        <v>12.25</v>
      </c>
      <c r="AE34" t="n">
        <v>0.009999999999990905</v>
      </c>
      <c r="AF34" t="n">
        <v>0.0</v>
      </c>
      <c r="AG34" t="n">
        <v>0.0</v>
      </c>
      <c r="AH34" t="n">
        <v>0.0</v>
      </c>
      <c r="AI34" t="n">
        <v>0.0</v>
      </c>
      <c r="AJ34" t="n">
        <v>-0.009999999999999787</v>
      </c>
      <c r="AK34" t="n">
        <v>0.0</v>
      </c>
      <c r="AL34" t="inlineStr">
        <is>
          <t>unreconciled</t>
        </is>
      </c>
      <c r="AM34" t="inlineStr">
        <is>
          <t>Order Amount Mismatch (POS&gt;3PO)</t>
        </is>
      </c>
      <c r="AN34" t="n">
        <v>12.25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 t="n">
        <v>45234.0</v>
      </c>
      <c r="B35" s="2" t="n">
        <v>45234.77962962963</v>
      </c>
      <c r="C35" t="inlineStr">
        <is>
          <t>3140094012085651</t>
        </is>
      </c>
      <c r="D35" t="inlineStr">
        <is>
          <t>POS0012</t>
        </is>
      </c>
      <c r="E35" t="inlineStr">
        <is>
          <t>66</t>
        </is>
      </c>
      <c r="F35" t="inlineStr">
        <is>
          <t>0094</t>
        </is>
      </c>
      <c r="G35" t="inlineStr">
        <is>
          <t>5290085834</t>
        </is>
      </c>
      <c r="H35" t="n">
        <v>714.0</v>
      </c>
      <c r="I35" t="n">
        <v>679.99</v>
      </c>
      <c r="J35" t="n">
        <v>642.85</v>
      </c>
      <c r="K35" t="inlineStr">
        <is>
          <t>sale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526.13</v>
      </c>
      <c r="Q35" t="n">
        <v>526.12</v>
      </c>
      <c r="R35" t="n">
        <v>37.14</v>
      </c>
      <c r="S35" t="n">
        <v>37.14</v>
      </c>
      <c r="T35" t="n">
        <v>6.8</v>
      </c>
      <c r="U35" t="n">
        <v>6.8</v>
      </c>
      <c r="V35" t="n">
        <v>115.71</v>
      </c>
      <c r="W35" t="n">
        <v>115.71</v>
      </c>
      <c r="X35" t="n">
        <v>8.92</v>
      </c>
      <c r="Y35" t="n">
        <v>8.92</v>
      </c>
      <c r="Z35" t="n">
        <v>22.43</v>
      </c>
      <c r="AA35" t="n">
        <v>22.44</v>
      </c>
      <c r="AB35" t="n">
        <v>34.0</v>
      </c>
      <c r="AC35" t="n">
        <v>34.0</v>
      </c>
      <c r="AD35" t="n">
        <v>34.00999999999999</v>
      </c>
      <c r="AE35" t="n">
        <v>0.009999999999990905</v>
      </c>
      <c r="AF35" t="n">
        <v>0.0</v>
      </c>
      <c r="AG35" t="n">
        <v>0.0</v>
      </c>
      <c r="AH35" t="n">
        <v>0.0</v>
      </c>
      <c r="AI35" t="n">
        <v>0.0</v>
      </c>
      <c r="AJ35" t="n">
        <v>-0.010000000000001563</v>
      </c>
      <c r="AK35" t="n">
        <v>0.0</v>
      </c>
      <c r="AL35" t="inlineStr">
        <is>
          <t>unreconciled</t>
        </is>
      </c>
      <c r="AM35" t="inlineStr">
        <is>
          <t>Order Amount Mismatch (POS&gt;3PO)</t>
        </is>
      </c>
      <c r="AN35" t="n">
        <v>34.01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 t="n">
        <v>45233.0</v>
      </c>
      <c r="B36" s="2" t="n">
        <v>45234.01777777778</v>
      </c>
      <c r="C36" t="inlineStr">
        <is>
          <t>3140023012059398</t>
        </is>
      </c>
      <c r="D36" t="inlineStr">
        <is>
          <t>POS0012</t>
        </is>
      </c>
      <c r="E36" t="inlineStr">
        <is>
          <t>91</t>
        </is>
      </c>
      <c r="F36" t="inlineStr">
        <is>
          <t>0023</t>
        </is>
      </c>
      <c r="G36" t="inlineStr">
        <is>
          <t>5290162240</t>
        </is>
      </c>
      <c r="H36" t="n">
        <v>257.0</v>
      </c>
      <c r="I36" t="n">
        <v>244.76</v>
      </c>
      <c r="J36" t="n">
        <v>207.62</v>
      </c>
      <c r="K36" t="inlineStr">
        <is>
          <t>sale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194.43</v>
      </c>
      <c r="Q36" t="n">
        <v>194.42</v>
      </c>
      <c r="R36" t="n">
        <v>37.14</v>
      </c>
      <c r="S36" t="n">
        <v>37.14</v>
      </c>
      <c r="T36" t="n">
        <v>2.45</v>
      </c>
      <c r="U36" t="n">
        <v>2.45</v>
      </c>
      <c r="V36" t="n">
        <v>37.37</v>
      </c>
      <c r="W36" t="n">
        <v>37.37</v>
      </c>
      <c r="X36" t="n">
        <v>3.21</v>
      </c>
      <c r="Y36" t="n">
        <v>3.21</v>
      </c>
      <c r="Z36" t="n">
        <v>7.3</v>
      </c>
      <c r="AA36" t="n">
        <v>7.31</v>
      </c>
      <c r="AB36" t="n">
        <v>12.24</v>
      </c>
      <c r="AC36" t="n">
        <v>12.24</v>
      </c>
      <c r="AD36" t="n">
        <v>12.240000000000009</v>
      </c>
      <c r="AE36" t="n">
        <v>0.010000000000019327</v>
      </c>
      <c r="AF36" t="n">
        <v>0.0</v>
      </c>
      <c r="AG36" t="n">
        <v>0.0</v>
      </c>
      <c r="AH36" t="n">
        <v>0.0</v>
      </c>
      <c r="AI36" t="n">
        <v>0.0</v>
      </c>
      <c r="AJ36" t="n">
        <v>-0.009999999999999787</v>
      </c>
      <c r="AK36" t="n">
        <v>0.0</v>
      </c>
      <c r="AL36" t="inlineStr">
        <is>
          <t>unreconciled</t>
        </is>
      </c>
      <c r="AM36" t="inlineStr">
        <is>
          <t>Order Amount Mismatch (POS&gt;3PO)</t>
        </is>
      </c>
      <c r="AN36" t="n">
        <v>12.24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 t="n">
        <v>45232.0</v>
      </c>
      <c r="B37" s="2" t="n">
        <v>45232.713159722225</v>
      </c>
      <c r="C37" t="inlineStr">
        <is>
          <t>3140094012084803</t>
        </is>
      </c>
      <c r="D37" t="inlineStr">
        <is>
          <t>POS0012</t>
        </is>
      </c>
      <c r="E37" t="inlineStr">
        <is>
          <t>18</t>
        </is>
      </c>
      <c r="F37" t="inlineStr">
        <is>
          <t>0094</t>
        </is>
      </c>
      <c r="G37" t="inlineStr">
        <is>
          <t>5291130460</t>
        </is>
      </c>
      <c r="H37" t="n">
        <v>305.0</v>
      </c>
      <c r="I37" t="n">
        <v>290.47</v>
      </c>
      <c r="J37" t="n">
        <v>253.33</v>
      </c>
      <c r="K37" t="inlineStr">
        <is>
          <t>sale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229.27</v>
      </c>
      <c r="Q37" t="n">
        <v>229.24</v>
      </c>
      <c r="R37" t="n">
        <v>37.14</v>
      </c>
      <c r="S37" t="n">
        <v>37.14</v>
      </c>
      <c r="T37" t="n">
        <v>2.9</v>
      </c>
      <c r="U37" t="n">
        <v>2.9</v>
      </c>
      <c r="V37" t="n">
        <v>45.6</v>
      </c>
      <c r="W37" t="n">
        <v>45.6</v>
      </c>
      <c r="X37" t="n">
        <v>3.81</v>
      </c>
      <c r="Y37" t="n">
        <v>3.81</v>
      </c>
      <c r="Z37" t="n">
        <v>8.89</v>
      </c>
      <c r="AA37" t="n">
        <v>8.9</v>
      </c>
      <c r="AB37" t="n">
        <v>14.52</v>
      </c>
      <c r="AC37" t="n">
        <v>14.52</v>
      </c>
      <c r="AD37" t="n">
        <v>14.529999999999973</v>
      </c>
      <c r="AE37" t="n">
        <v>0.030000000000001137</v>
      </c>
      <c r="AF37" t="n">
        <v>0.0</v>
      </c>
      <c r="AG37" t="n">
        <v>0.0</v>
      </c>
      <c r="AH37" t="n">
        <v>0.0</v>
      </c>
      <c r="AI37" t="n">
        <v>0.0</v>
      </c>
      <c r="AJ37" t="n">
        <v>-0.009999999999999787</v>
      </c>
      <c r="AK37" t="n">
        <v>0.0</v>
      </c>
      <c r="AL37" t="inlineStr">
        <is>
          <t>unreconciled</t>
        </is>
      </c>
      <c r="AM37" t="inlineStr">
        <is>
          <t>Order Amount Mismatch (POS&gt;3PO)</t>
        </is>
      </c>
      <c r="AN37" t="n">
        <v>14.53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 t="n">
        <v>45231.0</v>
      </c>
      <c r="B38" s="2" t="n">
        <v>45231.58137731482</v>
      </c>
      <c r="C38" t="inlineStr">
        <is>
          <t>3140094012084360</t>
        </is>
      </c>
      <c r="D38" t="inlineStr">
        <is>
          <t>POS0012</t>
        </is>
      </c>
      <c r="E38" t="inlineStr">
        <is>
          <t>74</t>
        </is>
      </c>
      <c r="F38" t="inlineStr">
        <is>
          <t>0094</t>
        </is>
      </c>
      <c r="G38" t="inlineStr">
        <is>
          <t>5291227762</t>
        </is>
      </c>
      <c r="H38" t="n">
        <v>258.0</v>
      </c>
      <c r="I38" t="n">
        <v>245.71</v>
      </c>
      <c r="J38" t="n">
        <v>208.57</v>
      </c>
      <c r="K38" t="inlineStr">
        <is>
          <t>sale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195.15</v>
      </c>
      <c r="Q38" t="n">
        <v>195.14</v>
      </c>
      <c r="R38" t="n">
        <v>37.14</v>
      </c>
      <c r="S38" t="n">
        <v>37.14</v>
      </c>
      <c r="T38" t="n">
        <v>2.46</v>
      </c>
      <c r="U38" t="n">
        <v>2.46</v>
      </c>
      <c r="V38" t="n">
        <v>37.54</v>
      </c>
      <c r="W38" t="n">
        <v>37.54</v>
      </c>
      <c r="X38" t="n">
        <v>3.22</v>
      </c>
      <c r="Y38" t="n">
        <v>3.22</v>
      </c>
      <c r="Z38" t="n">
        <v>7.34</v>
      </c>
      <c r="AA38" t="n">
        <v>7.34</v>
      </c>
      <c r="AB38" t="n">
        <v>12.28</v>
      </c>
      <c r="AC38" t="n">
        <v>12.29</v>
      </c>
      <c r="AD38" t="n">
        <v>12.289999999999992</v>
      </c>
      <c r="AE38" t="n">
        <v>0.010000000000019327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-0.009999999999999787</v>
      </c>
      <c r="AL38" t="inlineStr">
        <is>
          <t>unreconciled</t>
        </is>
      </c>
      <c r="AM38" t="inlineStr">
        <is>
          <t>Order Amount Mismatch (POS&gt;3PO)</t>
        </is>
      </c>
      <c r="AN38" t="n">
        <v>12.29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  <row r="39">
      <c r="A39" s="1" t="n">
        <v>45234.0</v>
      </c>
      <c r="B39" s="2" t="n">
        <v>45234.88836805556</v>
      </c>
      <c r="C39" t="inlineStr">
        <is>
          <t>3140023012059632</t>
        </is>
      </c>
      <c r="D39" t="inlineStr">
        <is>
          <t>POS0012</t>
        </is>
      </c>
      <c r="E39" t="inlineStr">
        <is>
          <t>24</t>
        </is>
      </c>
      <c r="F39" t="inlineStr">
        <is>
          <t>0023</t>
        </is>
      </c>
      <c r="G39" t="inlineStr">
        <is>
          <t>5291422838</t>
        </is>
      </c>
      <c r="H39" t="n">
        <v>510.0</v>
      </c>
      <c r="I39" t="n">
        <v>485.72</v>
      </c>
      <c r="J39" t="n">
        <v>448.58</v>
      </c>
      <c r="K39" t="inlineStr">
        <is>
          <t>sale</t>
        </is>
      </c>
      <c r="L39" t="inlineStr">
        <is>
          <t/>
        </is>
      </c>
      <c r="M39" t="inlineStr">
        <is>
          <t/>
        </is>
      </c>
      <c r="N39" t="n">
        <v>0.0</v>
      </c>
      <c r="O39" t="n">
        <v>0.0</v>
      </c>
      <c r="P39" t="n">
        <v>378.06</v>
      </c>
      <c r="Q39" t="n">
        <v>378.05</v>
      </c>
      <c r="R39" t="n">
        <v>37.14</v>
      </c>
      <c r="S39" t="n">
        <v>37.14</v>
      </c>
      <c r="T39" t="n">
        <v>4.86</v>
      </c>
      <c r="U39" t="n">
        <v>4.86</v>
      </c>
      <c r="V39" t="n">
        <v>80.74</v>
      </c>
      <c r="W39" t="n">
        <v>80.74</v>
      </c>
      <c r="X39" t="n">
        <v>6.38</v>
      </c>
      <c r="Y39" t="n">
        <v>6.38</v>
      </c>
      <c r="Z39" t="n">
        <v>15.68</v>
      </c>
      <c r="AA39" t="n">
        <v>15.68</v>
      </c>
      <c r="AB39" t="n">
        <v>24.28</v>
      </c>
      <c r="AC39" t="n">
        <v>24.29</v>
      </c>
      <c r="AD39" t="n">
        <v>24.279999999999973</v>
      </c>
      <c r="AE39" t="n">
        <v>0.009999999999990905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-0.00999999999999801</v>
      </c>
      <c r="AL39" t="inlineStr">
        <is>
          <t>unreconciled</t>
        </is>
      </c>
      <c r="AM39" t="inlineStr">
        <is>
          <t>Order Amount Mismatch (POS&gt;3PO)</t>
        </is>
      </c>
      <c r="AN39" t="n">
        <v>24.28</v>
      </c>
      <c r="AO39" t="n">
        <f>ROUND(P39*100/H39,2)</f>
        <v>0.0</v>
      </c>
      <c r="AP39" t="n">
        <f>ROUND(Q39*100/I39,2)</f>
        <v>0.0</v>
      </c>
      <c r="AQ39"/>
      <c r="AR39"/>
      <c r="AS39" t="n">
        <v>0.0</v>
      </c>
    </row>
    <row r="40">
      <c r="A40" s="1" t="n">
        <v>45231.0</v>
      </c>
      <c r="B40" s="2" t="n">
        <v>45231.737222222226</v>
      </c>
      <c r="C40" t="inlineStr">
        <is>
          <t>3140094012084444</t>
        </is>
      </c>
      <c r="D40" t="inlineStr">
        <is>
          <t>POS0012</t>
        </is>
      </c>
      <c r="E40" t="inlineStr">
        <is>
          <t>58</t>
        </is>
      </c>
      <c r="F40" t="inlineStr">
        <is>
          <t>0094</t>
        </is>
      </c>
      <c r="G40" t="inlineStr">
        <is>
          <t>5291616921</t>
        </is>
      </c>
      <c r="H40" t="n">
        <v>299.0</v>
      </c>
      <c r="I40" t="n">
        <v>284.76</v>
      </c>
      <c r="J40" t="n">
        <v>247.62</v>
      </c>
      <c r="K40" t="inlineStr">
        <is>
          <t>sale</t>
        </is>
      </c>
      <c r="L40" t="inlineStr">
        <is>
          <t/>
        </is>
      </c>
      <c r="M40" t="inlineStr">
        <is>
          <t/>
        </is>
      </c>
      <c r="N40" t="n">
        <v>0.0</v>
      </c>
      <c r="O40" t="n">
        <v>0.0</v>
      </c>
      <c r="P40" t="n">
        <v>224.9</v>
      </c>
      <c r="Q40" t="n">
        <v>224.91</v>
      </c>
      <c r="R40" t="n">
        <v>37.14</v>
      </c>
      <c r="S40" t="n">
        <v>37.14</v>
      </c>
      <c r="T40" t="n">
        <v>2.85</v>
      </c>
      <c r="U40" t="n">
        <v>2.85</v>
      </c>
      <c r="V40" t="n">
        <v>44.57</v>
      </c>
      <c r="W40" t="n">
        <v>44.57</v>
      </c>
      <c r="X40" t="n">
        <v>3.74</v>
      </c>
      <c r="Y40" t="n">
        <v>3.74</v>
      </c>
      <c r="Z40" t="n">
        <v>8.7</v>
      </c>
      <c r="AA40" t="n">
        <v>8.69</v>
      </c>
      <c r="AB40" t="n">
        <v>14.24</v>
      </c>
      <c r="AC40" t="n">
        <v>14.24</v>
      </c>
      <c r="AD40" t="n">
        <v>14.240000000000009</v>
      </c>
      <c r="AE40" t="n">
        <v>-0.009999999999990905</v>
      </c>
      <c r="AF40" t="n">
        <v>0.0</v>
      </c>
      <c r="AG40" t="n">
        <v>0.0</v>
      </c>
      <c r="AH40" t="n">
        <v>0.0</v>
      </c>
      <c r="AI40" t="n">
        <v>0.0</v>
      </c>
      <c r="AJ40" t="n">
        <v>0.009999999999999787</v>
      </c>
      <c r="AK40" t="n">
        <v>0.0</v>
      </c>
      <c r="AL40" t="inlineStr">
        <is>
          <t>unreconciled</t>
        </is>
      </c>
      <c r="AM40" t="inlineStr">
        <is>
          <t>Order Amount Mismatch (POS&gt;3PO)</t>
        </is>
      </c>
      <c r="AN40" t="n">
        <v>14.24</v>
      </c>
      <c r="AO40" t="n">
        <f>ROUND(P40*100/H40,2)</f>
        <v>0.0</v>
      </c>
      <c r="AP40" t="n">
        <f>ROUND(Q40*100/I40,2)</f>
        <v>0.0</v>
      </c>
      <c r="AQ40"/>
      <c r="AR40"/>
      <c r="AS40" t="n">
        <v>0.0</v>
      </c>
    </row>
    <row r="41">
      <c r="A41" s="1" t="n">
        <v>45231.0</v>
      </c>
      <c r="B41" s="2" t="n">
        <v>45231.72341435185</v>
      </c>
      <c r="C41" t="inlineStr">
        <is>
          <t>3140094012084439</t>
        </is>
      </c>
      <c r="D41" t="inlineStr">
        <is>
          <t>POS0012</t>
        </is>
      </c>
      <c r="E41" t="inlineStr">
        <is>
          <t>53</t>
        </is>
      </c>
      <c r="F41" t="inlineStr">
        <is>
          <t>0094</t>
        </is>
      </c>
      <c r="G41" t="inlineStr">
        <is>
          <t>5291713072</t>
        </is>
      </c>
      <c r="H41" t="n">
        <v>409.0</v>
      </c>
      <c r="I41" t="n">
        <v>389.52</v>
      </c>
      <c r="J41" t="n">
        <v>352.38</v>
      </c>
      <c r="K41" t="inlineStr">
        <is>
          <t>sale</t>
        </is>
      </c>
      <c r="L41" t="inlineStr">
        <is>
          <t/>
        </is>
      </c>
      <c r="M41" t="inlineStr">
        <is>
          <t/>
        </is>
      </c>
      <c r="N41" t="n">
        <v>0.0</v>
      </c>
      <c r="O41" t="n">
        <v>0.0</v>
      </c>
      <c r="P41" t="n">
        <v>304.74</v>
      </c>
      <c r="Q41" t="n">
        <v>304.74</v>
      </c>
      <c r="R41" t="n">
        <v>37.14</v>
      </c>
      <c r="S41" t="n">
        <v>37.14</v>
      </c>
      <c r="T41" t="n">
        <v>3.9</v>
      </c>
      <c r="U41" t="n">
        <v>3.9</v>
      </c>
      <c r="V41" t="n">
        <v>63.43</v>
      </c>
      <c r="W41" t="n">
        <v>63.43</v>
      </c>
      <c r="X41" t="n">
        <v>5.11</v>
      </c>
      <c r="Y41" t="n">
        <v>5.11</v>
      </c>
      <c r="Z41" t="n">
        <v>12.34</v>
      </c>
      <c r="AA41" t="n">
        <v>12.34</v>
      </c>
      <c r="AB41" t="n">
        <v>19.48</v>
      </c>
      <c r="AC41" t="n">
        <v>19.48</v>
      </c>
      <c r="AD41" t="n">
        <v>19.480000000000018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inlineStr">
        <is>
          <t>unreconciled</t>
        </is>
      </c>
      <c r="AM41" t="inlineStr">
        <is>
          <t>Order Amount Mismatch (POS&gt;3PO)</t>
        </is>
      </c>
      <c r="AN41" t="n">
        <v>19.48</v>
      </c>
      <c r="AO41" t="n">
        <f>ROUND(P41*100/H41,2)</f>
        <v>0.0</v>
      </c>
      <c r="AP41" t="n">
        <f>ROUND(Q41*100/I41,2)</f>
        <v>0.0</v>
      </c>
      <c r="AQ41"/>
      <c r="AR41"/>
      <c r="AS41" t="n">
        <v>0.0</v>
      </c>
    </row>
    <row r="42">
      <c r="A42" s="1"/>
      <c r="B42" s="2" t="n">
        <v>45231.002384259256</v>
      </c>
      <c r="C42"/>
      <c r="D42"/>
      <c r="E42"/>
      <c r="F42" t="inlineStr">
        <is>
          <t>0094</t>
        </is>
      </c>
      <c r="G42" t="inlineStr">
        <is>
          <t>5291735413</t>
        </is>
      </c>
      <c r="H42" t="n">
        <v>0.0</v>
      </c>
      <c r="I42" t="n">
        <v>336.18</v>
      </c>
      <c r="J42" t="n">
        <v>299.04</v>
      </c>
      <c r="K42" t="inlineStr">
        <is>
          <t>sale</t>
        </is>
      </c>
      <c r="L42" t="inlineStr">
        <is>
          <t/>
        </is>
      </c>
      <c r="M42" t="inlineStr">
        <is>
          <t/>
        </is>
      </c>
      <c r="N42" t="n">
        <v>0.0</v>
      </c>
      <c r="O42" t="n">
        <v>0.0</v>
      </c>
      <c r="P42" t="n">
        <v>264.1</v>
      </c>
      <c r="Q42" t="n">
        <v>264.07</v>
      </c>
      <c r="R42" t="n">
        <v>37.14</v>
      </c>
      <c r="S42" t="n">
        <v>37.14</v>
      </c>
      <c r="T42" t="n">
        <v>3.36</v>
      </c>
      <c r="U42" t="n">
        <v>3.36</v>
      </c>
      <c r="V42" t="n">
        <v>53.83</v>
      </c>
      <c r="W42" t="n">
        <v>53.83</v>
      </c>
      <c r="X42" t="n">
        <v>4.41</v>
      </c>
      <c r="Y42" t="n">
        <v>4.41</v>
      </c>
      <c r="Z42" t="n">
        <v>10.48</v>
      </c>
      <c r="AA42" t="n">
        <v>10.48</v>
      </c>
      <c r="AB42" t="n">
        <v>0.0</v>
      </c>
      <c r="AC42" t="n">
        <v>16.81</v>
      </c>
      <c r="AD42" t="n">
        <v>-336.18</v>
      </c>
      <c r="AE42" t="n">
        <v>0.03000000000002956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-16.81</v>
      </c>
      <c r="AL42" t="inlineStr">
        <is>
          <t>unreconciled</t>
        </is>
      </c>
      <c r="AM42" t="inlineStr">
        <is>
          <t>Order Not found in POS</t>
        </is>
      </c>
      <c r="AN42" t="n">
        <v>336.18</v>
      </c>
      <c r="AO42" t="n">
        <f>ROUND(P42*100/H42,2)</f>
        <v>0.0</v>
      </c>
      <c r="AP42" t="n">
        <f>ROUND(Q42*100/I42,2)</f>
        <v>0.0</v>
      </c>
      <c r="AQ42"/>
      <c r="AR42"/>
      <c r="AS42" t="n">
        <v>0.0</v>
      </c>
    </row>
    <row r="43">
      <c r="A43" s="1" t="n">
        <v>45231.0</v>
      </c>
      <c r="B43" s="2" t="n">
        <v>45231.98457175926</v>
      </c>
      <c r="C43" t="inlineStr">
        <is>
          <t>3140023012058875</t>
        </is>
      </c>
      <c r="D43" t="inlineStr">
        <is>
          <t>POS0012</t>
        </is>
      </c>
      <c r="E43" t="inlineStr">
        <is>
          <t>69</t>
        </is>
      </c>
      <c r="F43" t="inlineStr">
        <is>
          <t>0023</t>
        </is>
      </c>
      <c r="G43" t="inlineStr">
        <is>
          <t>5291738230</t>
        </is>
      </c>
      <c r="H43" t="n">
        <v>267.0</v>
      </c>
      <c r="I43" t="n">
        <v>254.28</v>
      </c>
      <c r="J43" t="n">
        <v>217.14</v>
      </c>
      <c r="K43" t="inlineStr">
        <is>
          <t>sale</t>
        </is>
      </c>
      <c r="L43" t="inlineStr">
        <is>
          <t/>
        </is>
      </c>
      <c r="M43" t="inlineStr">
        <is>
          <t/>
        </is>
      </c>
      <c r="N43" t="n">
        <v>0.0</v>
      </c>
      <c r="O43" t="n">
        <v>0.0</v>
      </c>
      <c r="P43" t="n">
        <v>201.67</v>
      </c>
      <c r="Q43" t="n">
        <v>201.67</v>
      </c>
      <c r="R43" t="n">
        <v>37.14</v>
      </c>
      <c r="S43" t="n">
        <v>37.14</v>
      </c>
      <c r="T43" t="n">
        <v>2.54</v>
      </c>
      <c r="U43" t="n">
        <v>2.54</v>
      </c>
      <c r="V43" t="n">
        <v>39.09</v>
      </c>
      <c r="W43" t="n">
        <v>39.09</v>
      </c>
      <c r="X43" t="n">
        <v>3.34</v>
      </c>
      <c r="Y43" t="n">
        <v>3.34</v>
      </c>
      <c r="Z43" t="n">
        <v>7.64</v>
      </c>
      <c r="AA43" t="n">
        <v>7.64</v>
      </c>
      <c r="AB43" t="n">
        <v>12.72</v>
      </c>
      <c r="AC43" t="n">
        <v>12.72</v>
      </c>
      <c r="AD43" t="n">
        <v>12.719999999999999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inlineStr">
        <is>
          <t>unreconciled</t>
        </is>
      </c>
      <c r="AM43" t="inlineStr">
        <is>
          <t>Order Amount Mismatch (POS&gt;3PO)</t>
        </is>
      </c>
      <c r="AN43" t="n">
        <v>12.72</v>
      </c>
      <c r="AO43" t="n">
        <f>ROUND(P43*100/H43,2)</f>
        <v>0.0</v>
      </c>
      <c r="AP43" t="n">
        <f>ROUND(Q43*100/I43,2)</f>
        <v>0.0</v>
      </c>
      <c r="AQ43"/>
      <c r="AR43"/>
      <c r="AS43" t="n">
        <v>0.0</v>
      </c>
    </row>
    <row r="44">
      <c r="A44" s="1" t="n">
        <v>45236.0</v>
      </c>
      <c r="B44" s="2" t="n">
        <v>45236.792962962965</v>
      </c>
      <c r="C44" t="inlineStr">
        <is>
          <t>3140094012086587</t>
        </is>
      </c>
      <c r="D44" t="inlineStr">
        <is>
          <t>POS0012</t>
        </is>
      </c>
      <c r="E44" t="inlineStr">
        <is>
          <t>02</t>
        </is>
      </c>
      <c r="F44" t="inlineStr">
        <is>
          <t>0094</t>
        </is>
      </c>
      <c r="G44" t="inlineStr">
        <is>
          <t>5291754821</t>
        </is>
      </c>
      <c r="H44" t="n">
        <v>389.0</v>
      </c>
      <c r="I44" t="n">
        <v>370.47</v>
      </c>
      <c r="J44" t="n">
        <v>333.33</v>
      </c>
      <c r="K44" t="inlineStr">
        <is>
          <t>sale</t>
        </is>
      </c>
      <c r="L44" t="inlineStr">
        <is>
          <t/>
        </is>
      </c>
      <c r="M44" t="inlineStr">
        <is>
          <t/>
        </is>
      </c>
      <c r="N44" t="n">
        <v>0.0</v>
      </c>
      <c r="O44" t="n">
        <v>0.0</v>
      </c>
      <c r="P44" t="n">
        <v>290.24</v>
      </c>
      <c r="Q44" t="n">
        <v>290.25</v>
      </c>
      <c r="R44" t="n">
        <v>37.14</v>
      </c>
      <c r="S44" t="n">
        <v>37.14</v>
      </c>
      <c r="T44" t="n">
        <v>3.7</v>
      </c>
      <c r="U44" t="n">
        <v>3.7</v>
      </c>
      <c r="V44" t="n">
        <v>60.0</v>
      </c>
      <c r="W44" t="n">
        <v>60.0</v>
      </c>
      <c r="X44" t="n">
        <v>4.86</v>
      </c>
      <c r="Y44" t="n">
        <v>4.86</v>
      </c>
      <c r="Z44" t="n">
        <v>11.67</v>
      </c>
      <c r="AA44" t="n">
        <v>11.67</v>
      </c>
      <c r="AB44" t="n">
        <v>18.52</v>
      </c>
      <c r="AC44" t="n">
        <v>18.53</v>
      </c>
      <c r="AD44" t="n">
        <v>18.529999999999973</v>
      </c>
      <c r="AE44" t="n">
        <v>-0.009999999999990905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-0.010000000000001563</v>
      </c>
      <c r="AL44" t="inlineStr">
        <is>
          <t>unreconciled</t>
        </is>
      </c>
      <c r="AM44" t="inlineStr">
        <is>
          <t>Order Amount Mismatch (POS&gt;3PO)</t>
        </is>
      </c>
      <c r="AN44" t="n">
        <v>18.53</v>
      </c>
      <c r="AO44" t="n">
        <f>ROUND(P44*100/H44,2)</f>
        <v>0.0</v>
      </c>
      <c r="AP44" t="n">
        <f>ROUND(Q44*100/I44,2)</f>
        <v>0.0</v>
      </c>
      <c r="AQ44"/>
      <c r="AR44"/>
      <c r="AS44" t="n">
        <v>0.0</v>
      </c>
    </row>
    <row r="45">
      <c r="A45" s="1" t="n">
        <v>45231.0</v>
      </c>
      <c r="B45" s="2" t="n">
        <v>45231.879791666666</v>
      </c>
      <c r="C45" t="inlineStr">
        <is>
          <t>3140023012058826</t>
        </is>
      </c>
      <c r="D45" t="inlineStr">
        <is>
          <t>POS0012</t>
        </is>
      </c>
      <c r="E45" t="inlineStr">
        <is>
          <t>20</t>
        </is>
      </c>
      <c r="F45" t="inlineStr">
        <is>
          <t>0023</t>
        </is>
      </c>
      <c r="G45" t="inlineStr">
        <is>
          <t>5291901853</t>
        </is>
      </c>
      <c r="H45" t="n">
        <v>258.0</v>
      </c>
      <c r="I45" t="n">
        <v>245.71</v>
      </c>
      <c r="J45" t="n">
        <v>208.57</v>
      </c>
      <c r="K45" t="inlineStr">
        <is>
          <t>sale</t>
        </is>
      </c>
      <c r="L45" t="inlineStr">
        <is>
          <t/>
        </is>
      </c>
      <c r="M45" t="inlineStr">
        <is>
          <t/>
        </is>
      </c>
      <c r="N45" t="n">
        <v>0.0</v>
      </c>
      <c r="O45" t="n">
        <v>0.0</v>
      </c>
      <c r="P45" t="n">
        <v>195.15</v>
      </c>
      <c r="Q45" t="n">
        <v>195.14</v>
      </c>
      <c r="R45" t="n">
        <v>37.14</v>
      </c>
      <c r="S45" t="n">
        <v>37.14</v>
      </c>
      <c r="T45" t="n">
        <v>2.46</v>
      </c>
      <c r="U45" t="n">
        <v>2.46</v>
      </c>
      <c r="V45" t="n">
        <v>37.54</v>
      </c>
      <c r="W45" t="n">
        <v>37.54</v>
      </c>
      <c r="X45" t="n">
        <v>3.22</v>
      </c>
      <c r="Y45" t="n">
        <v>3.22</v>
      </c>
      <c r="Z45" t="n">
        <v>7.34</v>
      </c>
      <c r="AA45" t="n">
        <v>7.34</v>
      </c>
      <c r="AB45" t="n">
        <v>12.28</v>
      </c>
      <c r="AC45" t="n">
        <v>12.29</v>
      </c>
      <c r="AD45" t="n">
        <v>12.289999999999992</v>
      </c>
      <c r="AE45" t="n">
        <v>0.010000000000019327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-0.009999999999999787</v>
      </c>
      <c r="AL45" t="inlineStr">
        <is>
          <t>unreconciled</t>
        </is>
      </c>
      <c r="AM45" t="inlineStr">
        <is>
          <t>Order Amount Mismatch (POS&gt;3PO)</t>
        </is>
      </c>
      <c r="AN45" t="n">
        <v>12.29</v>
      </c>
      <c r="AO45" t="n">
        <f>ROUND(P45*100/H45,2)</f>
        <v>0.0</v>
      </c>
      <c r="AP45" t="n">
        <f>ROUND(Q45*100/I45,2)</f>
        <v>0.0</v>
      </c>
      <c r="AQ45"/>
      <c r="AR45"/>
      <c r="AS45" t="n">
        <v>0.0</v>
      </c>
    </row>
    <row r="46">
      <c r="A46" s="1" t="n">
        <v>45231.0</v>
      </c>
      <c r="B46" s="2" t="n">
        <v>45231.543599537035</v>
      </c>
      <c r="C46" t="inlineStr">
        <is>
          <t>3140094012084338</t>
        </is>
      </c>
      <c r="D46" t="inlineStr">
        <is>
          <t>POS0012</t>
        </is>
      </c>
      <c r="E46" t="inlineStr">
        <is>
          <t>52</t>
        </is>
      </c>
      <c r="F46" t="inlineStr">
        <is>
          <t>0094</t>
        </is>
      </c>
      <c r="G46" t="inlineStr">
        <is>
          <t>5292345096</t>
        </is>
      </c>
      <c r="H46" t="n">
        <v>381.0</v>
      </c>
      <c r="I46" t="n">
        <v>362.85</v>
      </c>
      <c r="J46" t="n">
        <v>325.71</v>
      </c>
      <c r="K46" t="inlineStr">
        <is>
          <t>sale</t>
        </is>
      </c>
      <c r="L46" t="inlineStr">
        <is>
          <t/>
        </is>
      </c>
      <c r="M46" t="inlineStr">
        <is>
          <t/>
        </is>
      </c>
      <c r="N46" t="n">
        <v>0.0</v>
      </c>
      <c r="O46" t="n">
        <v>0.0</v>
      </c>
      <c r="P46" t="n">
        <v>284.42</v>
      </c>
      <c r="Q46" t="n">
        <v>284.42</v>
      </c>
      <c r="R46" t="n">
        <v>37.14</v>
      </c>
      <c r="S46" t="n">
        <v>37.14</v>
      </c>
      <c r="T46" t="n">
        <v>3.63</v>
      </c>
      <c r="U46" t="n">
        <v>3.63</v>
      </c>
      <c r="V46" t="n">
        <v>58.63</v>
      </c>
      <c r="W46" t="n">
        <v>58.63</v>
      </c>
      <c r="X46" t="n">
        <v>4.76</v>
      </c>
      <c r="Y46" t="n">
        <v>4.76</v>
      </c>
      <c r="Z46" t="n">
        <v>11.41</v>
      </c>
      <c r="AA46" t="n">
        <v>11.41</v>
      </c>
      <c r="AB46" t="n">
        <v>18.14</v>
      </c>
      <c r="AC46" t="n">
        <v>18.14</v>
      </c>
      <c r="AD46" t="n">
        <v>18.149999999999977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inlineStr">
        <is>
          <t>unreconciled</t>
        </is>
      </c>
      <c r="AM46" t="inlineStr">
        <is>
          <t>Order Amount Mismatch (POS&gt;3PO)</t>
        </is>
      </c>
      <c r="AN46" t="n">
        <v>18.15</v>
      </c>
      <c r="AO46" t="n">
        <f>ROUND(P46*100/H46,2)</f>
        <v>0.0</v>
      </c>
      <c r="AP46" t="n">
        <f>ROUND(Q46*100/I46,2)</f>
        <v>0.0</v>
      </c>
      <c r="AQ46"/>
      <c r="AR46"/>
      <c r="AS46" t="n">
        <v>0.0</v>
      </c>
    </row>
    <row r="47">
      <c r="A47" s="1" t="n">
        <v>45233.0</v>
      </c>
      <c r="B47" s="2" t="n">
        <v>45233.87836805556</v>
      </c>
      <c r="C47" t="inlineStr">
        <is>
          <t>3140023012059328</t>
        </is>
      </c>
      <c r="D47" t="inlineStr">
        <is>
          <t>POS0012</t>
        </is>
      </c>
      <c r="E47" t="inlineStr">
        <is>
          <t>21</t>
        </is>
      </c>
      <c r="F47" t="inlineStr">
        <is>
          <t>0023</t>
        </is>
      </c>
      <c r="G47" t="inlineStr">
        <is>
          <t>5292599903</t>
        </is>
      </c>
      <c r="H47" t="n">
        <v>257.0</v>
      </c>
      <c r="I47" t="n">
        <v>321.9</v>
      </c>
      <c r="J47" t="n">
        <v>284.76</v>
      </c>
      <c r="K47" t="inlineStr">
        <is>
          <t>sale</t>
        </is>
      </c>
      <c r="L47" t="inlineStr">
        <is>
          <t/>
        </is>
      </c>
      <c r="M47" t="inlineStr">
        <is>
          <t/>
        </is>
      </c>
      <c r="N47" t="n">
        <v>0.0</v>
      </c>
      <c r="O47" t="n">
        <v>0.0</v>
      </c>
      <c r="P47" t="n">
        <v>253.2</v>
      </c>
      <c r="Q47" t="n">
        <v>194.42</v>
      </c>
      <c r="R47" t="n">
        <v>37.14</v>
      </c>
      <c r="S47" t="n">
        <v>37.14</v>
      </c>
      <c r="T47" t="n">
        <v>3.22</v>
      </c>
      <c r="U47" t="n">
        <v>2.45</v>
      </c>
      <c r="V47" t="n">
        <v>51.26</v>
      </c>
      <c r="W47" t="n">
        <v>37.37</v>
      </c>
      <c r="X47" t="n">
        <v>4.23</v>
      </c>
      <c r="Y47" t="n">
        <v>3.21</v>
      </c>
      <c r="Z47" t="n">
        <v>9.99</v>
      </c>
      <c r="AA47" t="n">
        <v>7.31</v>
      </c>
      <c r="AB47" t="n">
        <v>12.24</v>
      </c>
      <c r="AC47" t="n">
        <v>12.24</v>
      </c>
      <c r="AD47" t="n">
        <v>-64.89999999999998</v>
      </c>
      <c r="AE47" t="n">
        <v>58.78</v>
      </c>
      <c r="AF47" t="n">
        <v>0.0</v>
      </c>
      <c r="AG47" t="n">
        <v>0.77</v>
      </c>
      <c r="AH47" t="n">
        <v>13.89</v>
      </c>
      <c r="AI47" t="n">
        <v>1.0200000000000005</v>
      </c>
      <c r="AJ47" t="n">
        <v>2.6800000000000006</v>
      </c>
      <c r="AK47" t="n">
        <v>0.0</v>
      </c>
      <c r="AL47" t="inlineStr">
        <is>
          <t>unreconciled</t>
        </is>
      </c>
      <c r="AM47" t="inlineStr">
        <is>
          <t>Order Amount Mismatch (3PO&gt;POS)</t>
        </is>
      </c>
      <c r="AN47" t="n">
        <v>64.9</v>
      </c>
      <c r="AO47" t="n">
        <f>ROUND(P47*100/H47,2)</f>
        <v>0.0</v>
      </c>
      <c r="AP47" t="n">
        <f>ROUND(Q47*100/I47,2)</f>
        <v>0.0</v>
      </c>
      <c r="AQ47"/>
      <c r="AR47"/>
      <c r="AS47" t="n">
        <v>0.0</v>
      </c>
    </row>
    <row r="48">
      <c r="A48" s="1" t="n">
        <v>45233.0</v>
      </c>
      <c r="B48" s="2" t="n">
        <v>45233.959027777775</v>
      </c>
      <c r="C48" t="inlineStr">
        <is>
          <t>3140023012059360</t>
        </is>
      </c>
      <c r="D48" t="inlineStr">
        <is>
          <t>POS0012</t>
        </is>
      </c>
      <c r="E48" t="inlineStr">
        <is>
          <t>53</t>
        </is>
      </c>
      <c r="F48" t="inlineStr">
        <is>
          <t>0023</t>
        </is>
      </c>
      <c r="G48" t="inlineStr">
        <is>
          <t>5292717238</t>
        </is>
      </c>
      <c r="H48" t="n">
        <v>559.0</v>
      </c>
      <c r="I48" t="n">
        <v>609.5</v>
      </c>
      <c r="J48" t="n">
        <v>572.36</v>
      </c>
      <c r="K48" t="inlineStr">
        <is>
          <t>sale</t>
        </is>
      </c>
      <c r="L48" t="inlineStr">
        <is>
          <t/>
        </is>
      </c>
      <c r="M48" t="inlineStr">
        <is>
          <t/>
        </is>
      </c>
      <c r="N48" t="n">
        <v>0.0</v>
      </c>
      <c r="O48" t="n">
        <v>0.0</v>
      </c>
      <c r="P48" t="n">
        <v>472.4</v>
      </c>
      <c r="Q48" t="n">
        <v>413.6</v>
      </c>
      <c r="R48" t="n">
        <v>37.14</v>
      </c>
      <c r="S48" t="n">
        <v>37.14</v>
      </c>
      <c r="T48" t="n">
        <v>6.1</v>
      </c>
      <c r="U48" t="n">
        <v>5.32</v>
      </c>
      <c r="V48" t="n">
        <v>103.02</v>
      </c>
      <c r="W48" t="n">
        <v>89.14</v>
      </c>
      <c r="X48" t="n">
        <v>8.0</v>
      </c>
      <c r="Y48" t="n">
        <v>6.99</v>
      </c>
      <c r="Z48" t="n">
        <v>19.98</v>
      </c>
      <c r="AA48" t="n">
        <v>17.31</v>
      </c>
      <c r="AB48" t="n">
        <v>26.62</v>
      </c>
      <c r="AC48" t="n">
        <v>26.62</v>
      </c>
      <c r="AD48" t="n">
        <v>-50.5</v>
      </c>
      <c r="AE48" t="n">
        <v>58.799999999999955</v>
      </c>
      <c r="AF48" t="n">
        <v>0.0</v>
      </c>
      <c r="AG48" t="n">
        <v>0.7799999999999994</v>
      </c>
      <c r="AH48" t="n">
        <v>13.879999999999995</v>
      </c>
      <c r="AI48" t="n">
        <v>1.0099999999999998</v>
      </c>
      <c r="AJ48" t="n">
        <v>2.6700000000000017</v>
      </c>
      <c r="AK48" t="n">
        <v>0.0</v>
      </c>
      <c r="AL48" t="inlineStr">
        <is>
          <t>unreconciled</t>
        </is>
      </c>
      <c r="AM48" t="inlineStr">
        <is>
          <t>Order Amount Mismatch (3PO&gt;POS)</t>
        </is>
      </c>
      <c r="AN48" t="n">
        <v>50.5</v>
      </c>
      <c r="AO48" t="n">
        <f>ROUND(P48*100/H48,2)</f>
        <v>0.0</v>
      </c>
      <c r="AP48" t="n">
        <f>ROUND(Q48*100/I48,2)</f>
        <v>0.0</v>
      </c>
      <c r="AQ48"/>
      <c r="AR48"/>
      <c r="AS48" t="n">
        <v>0.0</v>
      </c>
    </row>
    <row r="49">
      <c r="A49" s="1" t="n">
        <v>45231.0</v>
      </c>
      <c r="B49" s="2" t="n">
        <v>45231.87297453704</v>
      </c>
      <c r="C49" t="inlineStr">
        <is>
          <t>3140023012058824</t>
        </is>
      </c>
      <c r="D49" t="inlineStr">
        <is>
          <t>POS0012</t>
        </is>
      </c>
      <c r="E49" t="inlineStr">
        <is>
          <t>18</t>
        </is>
      </c>
      <c r="F49" t="inlineStr">
        <is>
          <t>0023</t>
        </is>
      </c>
      <c r="G49" t="inlineStr">
        <is>
          <t>5292796982</t>
        </is>
      </c>
      <c r="H49" t="n">
        <v>368.0</v>
      </c>
      <c r="I49" t="n">
        <v>350.47</v>
      </c>
      <c r="J49" t="n">
        <v>313.33</v>
      </c>
      <c r="K49" t="inlineStr">
        <is>
          <t>sale</t>
        </is>
      </c>
      <c r="L49" t="inlineStr">
        <is>
          <t/>
        </is>
      </c>
      <c r="M49" t="inlineStr">
        <is>
          <t/>
        </is>
      </c>
      <c r="N49" t="n">
        <v>0.0</v>
      </c>
      <c r="O49" t="n">
        <v>0.0</v>
      </c>
      <c r="P49" t="n">
        <v>274.99</v>
      </c>
      <c r="Q49" t="n">
        <v>275.0</v>
      </c>
      <c r="R49" t="n">
        <v>37.14</v>
      </c>
      <c r="S49" t="n">
        <v>37.14</v>
      </c>
      <c r="T49" t="n">
        <v>3.5</v>
      </c>
      <c r="U49" t="n">
        <v>3.5</v>
      </c>
      <c r="V49" t="n">
        <v>56.4</v>
      </c>
      <c r="W49" t="n">
        <v>56.4</v>
      </c>
      <c r="X49" t="n">
        <v>4.6</v>
      </c>
      <c r="Y49" t="n">
        <v>4.6</v>
      </c>
      <c r="Z49" t="n">
        <v>10.98</v>
      </c>
      <c r="AA49" t="n">
        <v>10.98</v>
      </c>
      <c r="AB49" t="n">
        <v>17.52</v>
      </c>
      <c r="AC49" t="n">
        <v>17.53</v>
      </c>
      <c r="AD49" t="n">
        <v>17.529999999999973</v>
      </c>
      <c r="AE49" t="n">
        <v>-0.009999999999990905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-0.010000000000001563</v>
      </c>
      <c r="AL49" t="inlineStr">
        <is>
          <t>unreconciled</t>
        </is>
      </c>
      <c r="AM49" t="inlineStr">
        <is>
          <t>Order Amount Mismatch (POS&gt;3PO)</t>
        </is>
      </c>
      <c r="AN49" t="n">
        <v>17.53</v>
      </c>
      <c r="AO49" t="n">
        <f>ROUND(P49*100/H49,2)</f>
        <v>0.0</v>
      </c>
      <c r="AP49" t="n">
        <f>ROUND(Q49*100/I49,2)</f>
        <v>0.0</v>
      </c>
      <c r="AQ49"/>
      <c r="AR49"/>
      <c r="AS49" t="n">
        <v>0.0</v>
      </c>
    </row>
    <row r="50">
      <c r="A50" s="1" t="n">
        <v>45233.0</v>
      </c>
      <c r="B50" s="2" t="n">
        <v>45233.83457175926</v>
      </c>
      <c r="C50" t="inlineStr">
        <is>
          <t>3140023012059312</t>
        </is>
      </c>
      <c r="D50" t="inlineStr">
        <is>
          <t>POS0012</t>
        </is>
      </c>
      <c r="E50" t="inlineStr">
        <is>
          <t>05</t>
        </is>
      </c>
      <c r="F50" t="inlineStr">
        <is>
          <t>0023</t>
        </is>
      </c>
      <c r="G50" t="inlineStr">
        <is>
          <t>5292900998</t>
        </is>
      </c>
      <c r="H50" t="n">
        <v>442.0</v>
      </c>
      <c r="I50" t="n">
        <v>498.09</v>
      </c>
      <c r="J50" t="n">
        <v>460.95</v>
      </c>
      <c r="K50" t="inlineStr">
        <is>
          <t>sale</t>
        </is>
      </c>
      <c r="L50" t="inlineStr">
        <is>
          <t/>
        </is>
      </c>
      <c r="M50" t="inlineStr">
        <is>
          <t/>
        </is>
      </c>
      <c r="N50" t="n">
        <v>0.0</v>
      </c>
      <c r="O50" t="n">
        <v>0.0</v>
      </c>
      <c r="P50" t="n">
        <v>387.49</v>
      </c>
      <c r="Q50" t="n">
        <v>328.69</v>
      </c>
      <c r="R50" t="n">
        <v>37.14</v>
      </c>
      <c r="S50" t="n">
        <v>37.14</v>
      </c>
      <c r="T50" t="n">
        <v>4.98</v>
      </c>
      <c r="U50" t="n">
        <v>4.21</v>
      </c>
      <c r="V50" t="n">
        <v>82.97</v>
      </c>
      <c r="W50" t="n">
        <v>69.09</v>
      </c>
      <c r="X50" t="n">
        <v>6.54</v>
      </c>
      <c r="Y50" t="n">
        <v>5.52</v>
      </c>
      <c r="Z50" t="n">
        <v>16.11</v>
      </c>
      <c r="AA50" t="n">
        <v>13.43</v>
      </c>
      <c r="AB50" t="n">
        <v>21.04</v>
      </c>
      <c r="AC50" t="n">
        <v>21.05</v>
      </c>
      <c r="AD50" t="n">
        <v>-56.089999999999975</v>
      </c>
      <c r="AE50" t="n">
        <v>58.80000000000001</v>
      </c>
      <c r="AF50" t="n">
        <v>0.0</v>
      </c>
      <c r="AG50" t="n">
        <v>0.7700000000000005</v>
      </c>
      <c r="AH50" t="n">
        <v>13.879999999999995</v>
      </c>
      <c r="AI50" t="n">
        <v>1.0200000000000005</v>
      </c>
      <c r="AJ50" t="n">
        <v>2.6799999999999997</v>
      </c>
      <c r="AK50" t="n">
        <v>-0.010000000000001563</v>
      </c>
      <c r="AL50" t="inlineStr">
        <is>
          <t>unreconciled</t>
        </is>
      </c>
      <c r="AM50" t="inlineStr">
        <is>
          <t>Order Amount Mismatch (3PO&gt;POS)</t>
        </is>
      </c>
      <c r="AN50" t="n">
        <v>56.09</v>
      </c>
      <c r="AO50" t="n">
        <f>ROUND(P50*100/H50,2)</f>
        <v>0.0</v>
      </c>
      <c r="AP50" t="n">
        <f>ROUND(Q50*100/I50,2)</f>
        <v>0.0</v>
      </c>
      <c r="AQ50"/>
      <c r="AR50"/>
      <c r="AS50" t="n">
        <v>0.0</v>
      </c>
    </row>
    <row r="51">
      <c r="A51" s="1" t="n">
        <v>45231.0</v>
      </c>
      <c r="B51" s="2" t="n">
        <v>45231.89875</v>
      </c>
      <c r="C51" t="inlineStr">
        <is>
          <t>3140094012084550</t>
        </is>
      </c>
      <c r="D51" t="inlineStr">
        <is>
          <t>POS0012</t>
        </is>
      </c>
      <c r="E51" t="inlineStr">
        <is>
          <t>64</t>
        </is>
      </c>
      <c r="F51" t="inlineStr">
        <is>
          <t>0094</t>
        </is>
      </c>
      <c r="G51" t="inlineStr">
        <is>
          <t>5293156020</t>
        </is>
      </c>
      <c r="H51" t="n">
        <v>199.0</v>
      </c>
      <c r="I51" t="n">
        <v>189.52</v>
      </c>
      <c r="J51" t="n">
        <v>152.38</v>
      </c>
      <c r="K51" t="inlineStr">
        <is>
          <t>sale</t>
        </is>
      </c>
      <c r="L51" t="inlineStr">
        <is>
          <t/>
        </is>
      </c>
      <c r="M51" t="inlineStr">
        <is>
          <t/>
        </is>
      </c>
      <c r="N51" t="n">
        <v>0.0</v>
      </c>
      <c r="O51" t="n">
        <v>0.0</v>
      </c>
      <c r="P51" t="n">
        <v>152.31</v>
      </c>
      <c r="Q51" t="n">
        <v>152.31</v>
      </c>
      <c r="R51" t="n">
        <v>37.14</v>
      </c>
      <c r="S51" t="n">
        <v>37.14</v>
      </c>
      <c r="T51" t="n">
        <v>1.9</v>
      </c>
      <c r="U51" t="n">
        <v>1.9</v>
      </c>
      <c r="V51" t="n">
        <v>27.43</v>
      </c>
      <c r="W51" t="n">
        <v>27.43</v>
      </c>
      <c r="X51" t="n">
        <v>2.49</v>
      </c>
      <c r="Y51" t="n">
        <v>2.49</v>
      </c>
      <c r="Z51" t="n">
        <v>5.39</v>
      </c>
      <c r="AA51" t="n">
        <v>5.39</v>
      </c>
      <c r="AB51" t="n">
        <v>9.48</v>
      </c>
      <c r="AC51" t="n">
        <v>9.48</v>
      </c>
      <c r="AD51" t="n">
        <v>9.47999999999999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inlineStr">
        <is>
          <t>unreconciled</t>
        </is>
      </c>
      <c r="AM51" t="inlineStr">
        <is>
          <t>Order Amount Mismatch (POS&gt;3PO)</t>
        </is>
      </c>
      <c r="AN51" t="n">
        <v>9.48</v>
      </c>
      <c r="AO51" t="n">
        <f>ROUND(P51*100/H51,2)</f>
        <v>0.0</v>
      </c>
      <c r="AP51" t="n">
        <f>ROUND(Q51*100/I51,2)</f>
        <v>0.0</v>
      </c>
      <c r="AQ51"/>
      <c r="AR51"/>
      <c r="AS51" t="n">
        <v>0.0</v>
      </c>
    </row>
    <row r="52">
      <c r="A52" s="1" t="n">
        <v>45233.0</v>
      </c>
      <c r="B52" s="2" t="n">
        <v>45233.66625</v>
      </c>
      <c r="C52" t="inlineStr">
        <is>
          <t>3140094012085144</t>
        </is>
      </c>
      <c r="D52" t="inlineStr">
        <is>
          <t>POS0012</t>
        </is>
      </c>
      <c r="E52" t="inlineStr">
        <is>
          <t>59</t>
        </is>
      </c>
      <c r="F52" t="inlineStr">
        <is>
          <t>0094</t>
        </is>
      </c>
      <c r="G52" t="inlineStr">
        <is>
          <t>5293281273</t>
        </is>
      </c>
      <c r="H52" t="n">
        <v>615.0</v>
      </c>
      <c r="I52" t="n">
        <v>662.85</v>
      </c>
      <c r="J52" t="n">
        <v>625.71</v>
      </c>
      <c r="K52" t="inlineStr">
        <is>
          <t>sale</t>
        </is>
      </c>
      <c r="L52" t="inlineStr">
        <is>
          <t/>
        </is>
      </c>
      <c r="M52" t="inlineStr">
        <is>
          <t/>
        </is>
      </c>
      <c r="N52" t="n">
        <v>0.0</v>
      </c>
      <c r="O52" t="n">
        <v>0.0</v>
      </c>
      <c r="P52" t="n">
        <v>513.05</v>
      </c>
      <c r="Q52" t="n">
        <v>454.26</v>
      </c>
      <c r="R52" t="n">
        <v>37.14</v>
      </c>
      <c r="S52" t="n">
        <v>37.14</v>
      </c>
      <c r="T52" t="n">
        <v>6.63</v>
      </c>
      <c r="U52" t="n">
        <v>5.86</v>
      </c>
      <c r="V52" t="n">
        <v>112.63</v>
      </c>
      <c r="W52" t="n">
        <v>98.74</v>
      </c>
      <c r="X52" t="n">
        <v>8.7</v>
      </c>
      <c r="Y52" t="n">
        <v>7.69</v>
      </c>
      <c r="Z52" t="n">
        <v>21.84</v>
      </c>
      <c r="AA52" t="n">
        <v>19.15</v>
      </c>
      <c r="AB52" t="n">
        <v>29.28</v>
      </c>
      <c r="AC52" t="n">
        <v>29.29</v>
      </c>
      <c r="AD52" t="n">
        <v>-47.85000000000002</v>
      </c>
      <c r="AE52" t="n">
        <v>58.789999999999964</v>
      </c>
      <c r="AF52" t="n">
        <v>0.0</v>
      </c>
      <c r="AG52" t="n">
        <v>0.7699999999999996</v>
      </c>
      <c r="AH52" t="n">
        <v>13.89</v>
      </c>
      <c r="AI52" t="n">
        <v>1.009999999999999</v>
      </c>
      <c r="AJ52" t="n">
        <v>2.6900000000000013</v>
      </c>
      <c r="AK52" t="n">
        <v>-0.00999999999999801</v>
      </c>
      <c r="AL52" t="inlineStr">
        <is>
          <t>unreconciled</t>
        </is>
      </c>
      <c r="AM52" t="inlineStr">
        <is>
          <t>Order Amount Mismatch (3PO&gt;POS)</t>
        </is>
      </c>
      <c r="AN52" t="n">
        <v>47.85</v>
      </c>
      <c r="AO52" t="n">
        <f>ROUND(P52*100/H52,2)</f>
        <v>0.0</v>
      </c>
      <c r="AP52" t="n">
        <f>ROUND(Q52*100/I52,2)</f>
        <v>0.0</v>
      </c>
      <c r="AQ52"/>
      <c r="AR52"/>
      <c r="AS52" t="n">
        <v>0.0</v>
      </c>
    </row>
    <row r="53">
      <c r="A53" s="1" t="n">
        <v>45233.0</v>
      </c>
      <c r="B53" s="2" t="n">
        <v>45233.85548611111</v>
      </c>
      <c r="C53" t="inlineStr">
        <is>
          <t>3140094012085276</t>
        </is>
      </c>
      <c r="D53" t="inlineStr">
        <is>
          <t>POS0012</t>
        </is>
      </c>
      <c r="E53" t="inlineStr">
        <is>
          <t>91</t>
        </is>
      </c>
      <c r="F53" t="inlineStr">
        <is>
          <t>0094</t>
        </is>
      </c>
      <c r="G53" t="inlineStr">
        <is>
          <t>5293378391</t>
        </is>
      </c>
      <c r="H53" t="n">
        <v>491.99999999999994</v>
      </c>
      <c r="I53" t="n">
        <v>545.71</v>
      </c>
      <c r="J53" t="n">
        <v>508.57</v>
      </c>
      <c r="K53" t="inlineStr">
        <is>
          <t>sale</t>
        </is>
      </c>
      <c r="L53" t="inlineStr">
        <is>
          <t/>
        </is>
      </c>
      <c r="M53" t="inlineStr">
        <is>
          <t/>
        </is>
      </c>
      <c r="N53" t="n">
        <v>0.0</v>
      </c>
      <c r="O53" t="n">
        <v>0.0</v>
      </c>
      <c r="P53" t="n">
        <v>423.78</v>
      </c>
      <c r="Q53" t="n">
        <v>364.97</v>
      </c>
      <c r="R53" t="n">
        <v>37.14</v>
      </c>
      <c r="S53" t="n">
        <v>37.14</v>
      </c>
      <c r="T53" t="n">
        <v>5.46</v>
      </c>
      <c r="U53" t="n">
        <v>4.69</v>
      </c>
      <c r="V53" t="n">
        <v>91.54</v>
      </c>
      <c r="W53" t="n">
        <v>77.66</v>
      </c>
      <c r="X53" t="n">
        <v>7.16</v>
      </c>
      <c r="Y53" t="n">
        <v>6.15</v>
      </c>
      <c r="Z53" t="n">
        <v>17.77</v>
      </c>
      <c r="AA53" t="n">
        <v>15.09</v>
      </c>
      <c r="AB53" t="n">
        <v>23.42</v>
      </c>
      <c r="AC53" t="n">
        <v>23.43</v>
      </c>
      <c r="AD53" t="n">
        <v>-53.71000000000009</v>
      </c>
      <c r="AE53" t="n">
        <v>58.809999999999945</v>
      </c>
      <c r="AF53" t="n">
        <v>0.0</v>
      </c>
      <c r="AG53" t="n">
        <v>0.7699999999999996</v>
      </c>
      <c r="AH53" t="n">
        <v>13.88000000000001</v>
      </c>
      <c r="AI53" t="n">
        <v>1.0099999999999998</v>
      </c>
      <c r="AJ53" t="n">
        <v>2.6799999999999997</v>
      </c>
      <c r="AK53" t="n">
        <v>-0.00999999999999801</v>
      </c>
      <c r="AL53" t="inlineStr">
        <is>
          <t>unreconciled</t>
        </is>
      </c>
      <c r="AM53" t="inlineStr">
        <is>
          <t>Order Amount Mismatch (3PO&gt;POS)</t>
        </is>
      </c>
      <c r="AN53" t="n">
        <v>53.71</v>
      </c>
      <c r="AO53" t="n">
        <f>ROUND(P53*100/H53,2)</f>
        <v>0.0</v>
      </c>
      <c r="AP53" t="n">
        <f>ROUND(Q53*100/I53,2)</f>
        <v>0.0</v>
      </c>
      <c r="AQ53"/>
      <c r="AR53"/>
      <c r="AS53" t="n">
        <v>0.0</v>
      </c>
    </row>
    <row r="54">
      <c r="A54" s="1" t="n">
        <v>45231.0</v>
      </c>
      <c r="B54" s="2" t="n">
        <v>45231.84631944444</v>
      </c>
      <c r="C54" t="inlineStr">
        <is>
          <t>3140023012058810</t>
        </is>
      </c>
      <c r="D54" t="inlineStr">
        <is>
          <t>POS0012</t>
        </is>
      </c>
      <c r="E54" t="inlineStr">
        <is>
          <t>04</t>
        </is>
      </c>
      <c r="F54" t="inlineStr">
        <is>
          <t>0023</t>
        </is>
      </c>
      <c r="G54" t="inlineStr">
        <is>
          <t>5293523853</t>
        </is>
      </c>
      <c r="H54" t="n">
        <v>555.0</v>
      </c>
      <c r="I54" t="n">
        <v>528.55</v>
      </c>
      <c r="J54" t="n">
        <v>491.41</v>
      </c>
      <c r="K54" t="inlineStr">
        <is>
          <t>sale</t>
        </is>
      </c>
      <c r="L54" t="inlineStr">
        <is>
          <t/>
        </is>
      </c>
      <c r="M54" t="inlineStr">
        <is>
          <t/>
        </is>
      </c>
      <c r="N54" t="n">
        <v>0.0</v>
      </c>
      <c r="O54" t="n">
        <v>0.0</v>
      </c>
      <c r="P54" t="n">
        <v>410.7</v>
      </c>
      <c r="Q54" t="n">
        <v>410.69</v>
      </c>
      <c r="R54" t="n">
        <v>37.14</v>
      </c>
      <c r="S54" t="n">
        <v>37.14</v>
      </c>
      <c r="T54" t="n">
        <v>5.29</v>
      </c>
      <c r="U54" t="n">
        <v>5.29</v>
      </c>
      <c r="V54" t="n">
        <v>88.45</v>
      </c>
      <c r="W54" t="n">
        <v>88.45</v>
      </c>
      <c r="X54" t="n">
        <v>6.94</v>
      </c>
      <c r="Y54" t="n">
        <v>6.94</v>
      </c>
      <c r="Z54" t="n">
        <v>17.17</v>
      </c>
      <c r="AA54" t="n">
        <v>17.17</v>
      </c>
      <c r="AB54" t="n">
        <v>26.42</v>
      </c>
      <c r="AC54" t="n">
        <v>26.43</v>
      </c>
      <c r="AD54" t="n">
        <v>26.450000000000045</v>
      </c>
      <c r="AE54" t="n">
        <v>0.009999999999990905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-0.00999999999999801</v>
      </c>
      <c r="AL54" t="inlineStr">
        <is>
          <t>unreconciled</t>
        </is>
      </c>
      <c r="AM54" t="inlineStr">
        <is>
          <t>Order Amount Mismatch (POS&gt;3PO)</t>
        </is>
      </c>
      <c r="AN54" t="n">
        <v>26.45</v>
      </c>
      <c r="AO54" t="n">
        <f>ROUND(P54*100/H54,2)</f>
        <v>0.0</v>
      </c>
      <c r="AP54" t="n">
        <f>ROUND(Q54*100/I54,2)</f>
        <v>0.0</v>
      </c>
      <c r="AQ54"/>
      <c r="AR54"/>
      <c r="AS54" t="n">
        <v>0.0</v>
      </c>
    </row>
    <row r="55">
      <c r="A55" s="1" t="n">
        <v>45233.0</v>
      </c>
      <c r="B55" s="2" t="n">
        <v>45233.5309375</v>
      </c>
      <c r="C55" t="inlineStr">
        <is>
          <t>3140094012085071</t>
        </is>
      </c>
      <c r="D55" t="inlineStr">
        <is>
          <t>POS0012</t>
        </is>
      </c>
      <c r="E55" t="inlineStr">
        <is>
          <t>86</t>
        </is>
      </c>
      <c r="F55" t="inlineStr">
        <is>
          <t>0094</t>
        </is>
      </c>
      <c r="G55" t="inlineStr">
        <is>
          <t>5293655371</t>
        </is>
      </c>
      <c r="H55" t="n">
        <v>277.0</v>
      </c>
      <c r="I55" t="n">
        <v>340.95</v>
      </c>
      <c r="J55" t="n">
        <v>303.81</v>
      </c>
      <c r="K55" t="inlineStr">
        <is>
          <t>sale</t>
        </is>
      </c>
      <c r="L55" t="inlineStr">
        <is>
          <t/>
        </is>
      </c>
      <c r="M55" t="inlineStr">
        <is>
          <t/>
        </is>
      </c>
      <c r="N55" t="n">
        <v>0.0</v>
      </c>
      <c r="O55" t="n">
        <v>0.0</v>
      </c>
      <c r="P55" t="n">
        <v>267.72</v>
      </c>
      <c r="Q55" t="n">
        <v>208.94</v>
      </c>
      <c r="R55" t="n">
        <v>37.14</v>
      </c>
      <c r="S55" t="n">
        <v>37.14</v>
      </c>
      <c r="T55" t="n">
        <v>3.41</v>
      </c>
      <c r="U55" t="n">
        <v>2.64</v>
      </c>
      <c r="V55" t="n">
        <v>54.69</v>
      </c>
      <c r="W55" t="n">
        <v>40.8</v>
      </c>
      <c r="X55" t="n">
        <v>4.48</v>
      </c>
      <c r="Y55" t="n">
        <v>3.46</v>
      </c>
      <c r="Z55" t="n">
        <v>10.65</v>
      </c>
      <c r="AA55" t="n">
        <v>7.96</v>
      </c>
      <c r="AB55" t="n">
        <v>13.2</v>
      </c>
      <c r="AC55" t="n">
        <v>13.19</v>
      </c>
      <c r="AD55" t="n">
        <v>-63.94999999999999</v>
      </c>
      <c r="AE55" t="n">
        <v>58.78000000000003</v>
      </c>
      <c r="AF55" t="n">
        <v>0.0</v>
      </c>
      <c r="AG55" t="n">
        <v>0.77</v>
      </c>
      <c r="AH55" t="n">
        <v>13.89</v>
      </c>
      <c r="AI55" t="n">
        <v>1.0200000000000005</v>
      </c>
      <c r="AJ55" t="n">
        <v>2.6900000000000004</v>
      </c>
      <c r="AK55" t="n">
        <v>0.009999999999999787</v>
      </c>
      <c r="AL55" t="inlineStr">
        <is>
          <t>unreconciled</t>
        </is>
      </c>
      <c r="AM55" t="inlineStr">
        <is>
          <t>Order Amount Mismatch (3PO&gt;POS)</t>
        </is>
      </c>
      <c r="AN55" t="n">
        <v>63.95</v>
      </c>
      <c r="AO55" t="n">
        <f>ROUND(P55*100/H55,2)</f>
        <v>0.0</v>
      </c>
      <c r="AP55" t="n">
        <f>ROUND(Q55*100/I55,2)</f>
        <v>0.0</v>
      </c>
      <c r="AQ55"/>
      <c r="AR55"/>
      <c r="AS55" t="n">
        <v>0.0</v>
      </c>
    </row>
    <row r="56">
      <c r="A56" s="1" t="n">
        <v>45232.0</v>
      </c>
      <c r="B56" s="2" t="n">
        <v>45232.995034722226</v>
      </c>
      <c r="C56" t="inlineStr">
        <is>
          <t>3140023012059144</t>
        </is>
      </c>
      <c r="D56" t="inlineStr">
        <is>
          <t>POS0012</t>
        </is>
      </c>
      <c r="E56" t="inlineStr">
        <is>
          <t>37</t>
        </is>
      </c>
      <c r="F56" t="inlineStr">
        <is>
          <t>0023</t>
        </is>
      </c>
      <c r="G56" t="inlineStr">
        <is>
          <t>5293805768</t>
        </is>
      </c>
      <c r="H56" t="n">
        <v>369.0</v>
      </c>
      <c r="I56" t="n">
        <v>351.43</v>
      </c>
      <c r="J56" t="n">
        <v>314.29</v>
      </c>
      <c r="K56" t="inlineStr">
        <is>
          <t>sale</t>
        </is>
      </c>
      <c r="L56" t="inlineStr">
        <is>
          <t/>
        </is>
      </c>
      <c r="M56" t="inlineStr">
        <is>
          <t/>
        </is>
      </c>
      <c r="N56" t="n">
        <v>0.0</v>
      </c>
      <c r="O56" t="n">
        <v>0.0</v>
      </c>
      <c r="P56" t="n">
        <v>275.73</v>
      </c>
      <c r="Q56" t="n">
        <v>275.72</v>
      </c>
      <c r="R56" t="n">
        <v>37.14</v>
      </c>
      <c r="S56" t="n">
        <v>37.14</v>
      </c>
      <c r="T56" t="n">
        <v>3.51</v>
      </c>
      <c r="U56" t="n">
        <v>3.51</v>
      </c>
      <c r="V56" t="n">
        <v>56.57</v>
      </c>
      <c r="W56" t="n">
        <v>56.57</v>
      </c>
      <c r="X56" t="n">
        <v>4.61</v>
      </c>
      <c r="Y56" t="n">
        <v>4.61</v>
      </c>
      <c r="Z56" t="n">
        <v>11.01</v>
      </c>
      <c r="AA56" t="n">
        <v>11.01</v>
      </c>
      <c r="AB56" t="n">
        <v>17.58</v>
      </c>
      <c r="AC56" t="n">
        <v>17.57</v>
      </c>
      <c r="AD56" t="n">
        <v>17.569999999999993</v>
      </c>
      <c r="AE56" t="n">
        <v>0.009999999999990905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0.00999999999999801</v>
      </c>
      <c r="AL56" t="inlineStr">
        <is>
          <t>unreconciled</t>
        </is>
      </c>
      <c r="AM56" t="inlineStr">
        <is>
          <t>Order Amount Mismatch (POS&gt;3PO)</t>
        </is>
      </c>
      <c r="AN56" t="n">
        <v>17.57</v>
      </c>
      <c r="AO56" t="n">
        <f>ROUND(P56*100/H56,2)</f>
        <v>0.0</v>
      </c>
      <c r="AP56" t="n">
        <f>ROUND(Q56*100/I56,2)</f>
        <v>0.0</v>
      </c>
      <c r="AQ56"/>
      <c r="AR56"/>
      <c r="AS56" t="n">
        <v>0.0</v>
      </c>
    </row>
    <row r="57">
      <c r="A57" s="1" t="n">
        <v>45234.0</v>
      </c>
      <c r="B57" s="2" t="n">
        <v>45234.72201388889</v>
      </c>
      <c r="C57" t="inlineStr">
        <is>
          <t>3140023012059540</t>
        </is>
      </c>
      <c r="D57" t="inlineStr">
        <is>
          <t>POS0012</t>
        </is>
      </c>
      <c r="E57" t="inlineStr">
        <is>
          <t>32</t>
        </is>
      </c>
      <c r="F57" t="inlineStr">
        <is>
          <t>0023</t>
        </is>
      </c>
      <c r="G57" t="inlineStr">
        <is>
          <t>5293938967</t>
        </is>
      </c>
      <c r="H57" t="n">
        <v>221.0</v>
      </c>
      <c r="I57" t="n">
        <v>210.47</v>
      </c>
      <c r="J57" t="n">
        <v>173.33</v>
      </c>
      <c r="K57" t="inlineStr">
        <is>
          <t>sale</t>
        </is>
      </c>
      <c r="L57" t="inlineStr">
        <is>
          <t/>
        </is>
      </c>
      <c r="M57" t="inlineStr">
        <is>
          <t/>
        </is>
      </c>
      <c r="N57" t="n">
        <v>0.0</v>
      </c>
      <c r="O57" t="n">
        <v>0.0</v>
      </c>
      <c r="P57" t="n">
        <v>168.3</v>
      </c>
      <c r="Q57" t="n">
        <v>168.29</v>
      </c>
      <c r="R57" t="n">
        <v>37.14</v>
      </c>
      <c r="S57" t="n">
        <v>37.14</v>
      </c>
      <c r="T57" t="n">
        <v>2.1</v>
      </c>
      <c r="U57" t="n">
        <v>2.1</v>
      </c>
      <c r="V57" t="n">
        <v>31.2</v>
      </c>
      <c r="W57" t="n">
        <v>31.2</v>
      </c>
      <c r="X57" t="n">
        <v>2.76</v>
      </c>
      <c r="Y57" t="n">
        <v>2.76</v>
      </c>
      <c r="Z57" t="n">
        <v>6.11</v>
      </c>
      <c r="AA57" t="n">
        <v>6.12</v>
      </c>
      <c r="AB57" t="n">
        <v>10.52</v>
      </c>
      <c r="AC57" t="n">
        <v>10.52</v>
      </c>
      <c r="AD57" t="n">
        <v>10.530000000000001</v>
      </c>
      <c r="AE57" t="n">
        <v>0.010000000000019327</v>
      </c>
      <c r="AF57" t="n">
        <v>0.0</v>
      </c>
      <c r="AG57" t="n">
        <v>0.0</v>
      </c>
      <c r="AH57" t="n">
        <v>0.0</v>
      </c>
      <c r="AI57" t="n">
        <v>0.0</v>
      </c>
      <c r="AJ57" t="n">
        <v>-0.009999999999999787</v>
      </c>
      <c r="AK57" t="n">
        <v>0.0</v>
      </c>
      <c r="AL57" t="inlineStr">
        <is>
          <t>unreconciled</t>
        </is>
      </c>
      <c r="AM57" t="inlineStr">
        <is>
          <t>Order Amount Mismatch (POS&gt;3PO)</t>
        </is>
      </c>
      <c r="AN57" t="n">
        <v>10.53</v>
      </c>
      <c r="AO57" t="n">
        <f>ROUND(P57*100/H57,2)</f>
        <v>0.0</v>
      </c>
      <c r="AP57" t="n">
        <f>ROUND(Q57*100/I57,2)</f>
        <v>0.0</v>
      </c>
      <c r="AQ57"/>
      <c r="AR57"/>
      <c r="AS57" t="n">
        <v>0.0</v>
      </c>
    </row>
    <row r="58">
      <c r="A58" s="1" t="n">
        <v>45233.0</v>
      </c>
      <c r="B58" s="2" t="n">
        <v>45233.877916666665</v>
      </c>
      <c r="C58" t="inlineStr">
        <is>
          <t>3140094012085293</t>
        </is>
      </c>
      <c r="D58" t="inlineStr">
        <is>
          <t>POS0012</t>
        </is>
      </c>
      <c r="E58" t="inlineStr">
        <is>
          <t>08</t>
        </is>
      </c>
      <c r="F58" t="inlineStr">
        <is>
          <t>0094</t>
        </is>
      </c>
      <c r="G58" t="inlineStr">
        <is>
          <t>5294007589</t>
        </is>
      </c>
      <c r="H58" t="n">
        <v>542.0</v>
      </c>
      <c r="I58" t="n">
        <v>593.33</v>
      </c>
      <c r="J58" t="n">
        <v>556.19</v>
      </c>
      <c r="K58" t="inlineStr">
        <is>
          <t>sale</t>
        </is>
      </c>
      <c r="L58" t="inlineStr">
        <is>
          <t/>
        </is>
      </c>
      <c r="M58" t="inlineStr">
        <is>
          <t/>
        </is>
      </c>
      <c r="N58" t="n">
        <v>0.0</v>
      </c>
      <c r="O58" t="n">
        <v>0.0</v>
      </c>
      <c r="P58" t="n">
        <v>460.08</v>
      </c>
      <c r="Q58" t="n">
        <v>401.29</v>
      </c>
      <c r="R58" t="n">
        <v>37.14</v>
      </c>
      <c r="S58" t="n">
        <v>37.14</v>
      </c>
      <c r="T58" t="n">
        <v>5.93</v>
      </c>
      <c r="U58" t="n">
        <v>5.16</v>
      </c>
      <c r="V58" t="n">
        <v>100.11</v>
      </c>
      <c r="W58" t="n">
        <v>86.23</v>
      </c>
      <c r="X58" t="n">
        <v>7.79</v>
      </c>
      <c r="Y58" t="n">
        <v>6.78</v>
      </c>
      <c r="Z58" t="n">
        <v>19.42</v>
      </c>
      <c r="AA58" t="n">
        <v>16.74</v>
      </c>
      <c r="AB58" t="n">
        <v>25.82</v>
      </c>
      <c r="AC58" t="n">
        <v>25.81</v>
      </c>
      <c r="AD58" t="n">
        <v>-51.33000000000004</v>
      </c>
      <c r="AE58" t="n">
        <v>58.789999999999964</v>
      </c>
      <c r="AF58" t="n">
        <v>0.0</v>
      </c>
      <c r="AG58" t="n">
        <v>0.7699999999999996</v>
      </c>
      <c r="AH58" t="n">
        <v>13.879999999999995</v>
      </c>
      <c r="AI58" t="n">
        <v>1.0099999999999998</v>
      </c>
      <c r="AJ58" t="n">
        <v>2.6800000000000033</v>
      </c>
      <c r="AK58" t="n">
        <v>0.010000000000001563</v>
      </c>
      <c r="AL58" t="inlineStr">
        <is>
          <t>unreconciled</t>
        </is>
      </c>
      <c r="AM58" t="inlineStr">
        <is>
          <t>Order Amount Mismatch (3PO&gt;POS)</t>
        </is>
      </c>
      <c r="AN58" t="n">
        <v>51.33</v>
      </c>
      <c r="AO58" t="n">
        <f>ROUND(P58*100/H58,2)</f>
        <v>0.0</v>
      </c>
      <c r="AP58" t="n">
        <f>ROUND(Q58*100/I58,2)</f>
        <v>0.0</v>
      </c>
      <c r="AQ58"/>
      <c r="AR58"/>
      <c r="AS58" t="n">
        <v>0.0</v>
      </c>
    </row>
    <row r="59">
      <c r="A59" s="1" t="n">
        <v>45235.0</v>
      </c>
      <c r="B59" s="2" t="n">
        <v>45235.63538194444</v>
      </c>
      <c r="C59" t="inlineStr">
        <is>
          <t>3140094012086048</t>
        </is>
      </c>
      <c r="D59" t="inlineStr">
        <is>
          <t>POS0012</t>
        </is>
      </c>
      <c r="E59" t="inlineStr">
        <is>
          <t>63</t>
        </is>
      </c>
      <c r="F59" t="inlineStr">
        <is>
          <t>0094</t>
        </is>
      </c>
      <c r="G59" t="inlineStr">
        <is>
          <t>5294076898</t>
        </is>
      </c>
      <c r="H59" t="n">
        <v>454.0</v>
      </c>
      <c r="I59" t="n">
        <v>432.38</v>
      </c>
      <c r="J59" t="n">
        <v>395.24</v>
      </c>
      <c r="K59" t="inlineStr">
        <is>
          <t>sale</t>
        </is>
      </c>
      <c r="L59" t="inlineStr">
        <is>
          <t/>
        </is>
      </c>
      <c r="M59" t="inlineStr">
        <is>
          <t/>
        </is>
      </c>
      <c r="N59" t="n">
        <v>0.0</v>
      </c>
      <c r="O59" t="n">
        <v>0.0</v>
      </c>
      <c r="P59" t="n">
        <v>337.41</v>
      </c>
      <c r="Q59" t="n">
        <v>337.41</v>
      </c>
      <c r="R59" t="n">
        <v>37.14</v>
      </c>
      <c r="S59" t="n">
        <v>37.14</v>
      </c>
      <c r="T59" t="n">
        <v>4.32</v>
      </c>
      <c r="U59" t="n">
        <v>4.32</v>
      </c>
      <c r="V59" t="n">
        <v>71.14</v>
      </c>
      <c r="W59" t="n">
        <v>71.14</v>
      </c>
      <c r="X59" t="n">
        <v>5.68</v>
      </c>
      <c r="Y59" t="n">
        <v>5.68</v>
      </c>
      <c r="Z59" t="n">
        <v>13.83</v>
      </c>
      <c r="AA59" t="n">
        <v>13.83</v>
      </c>
      <c r="AB59" t="n">
        <v>21.62</v>
      </c>
      <c r="AC59" t="n">
        <v>21.62</v>
      </c>
      <c r="AD59" t="n">
        <v>21.620000000000005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inlineStr">
        <is>
          <t>unreconciled</t>
        </is>
      </c>
      <c r="AM59" t="inlineStr">
        <is>
          <t>Order Amount Mismatch (POS&gt;3PO)</t>
        </is>
      </c>
      <c r="AN59" t="n">
        <v>21.62</v>
      </c>
      <c r="AO59" t="n">
        <f>ROUND(P59*100/H59,2)</f>
        <v>0.0</v>
      </c>
      <c r="AP59" t="n">
        <f>ROUND(Q59*100/I59,2)</f>
        <v>0.0</v>
      </c>
      <c r="AQ59"/>
      <c r="AR59"/>
      <c r="AS59" t="n">
        <v>0.0</v>
      </c>
    </row>
    <row r="60">
      <c r="A60" s="1" t="n">
        <v>45232.0</v>
      </c>
      <c r="B60" s="2" t="n">
        <v>45232.53444444444</v>
      </c>
      <c r="C60" t="inlineStr">
        <is>
          <t>3140094012084671</t>
        </is>
      </c>
      <c r="D60" t="inlineStr">
        <is>
          <t>POS0012</t>
        </is>
      </c>
      <c r="E60" t="inlineStr">
        <is>
          <t>85</t>
        </is>
      </c>
      <c r="F60" t="inlineStr">
        <is>
          <t>0094</t>
        </is>
      </c>
      <c r="G60" t="inlineStr">
        <is>
          <t>5294098303</t>
        </is>
      </c>
      <c r="H60" t="n">
        <v>269.0</v>
      </c>
      <c r="I60" t="n">
        <v>256.19</v>
      </c>
      <c r="J60" t="n">
        <v>219.05</v>
      </c>
      <c r="K60" t="inlineStr">
        <is>
          <t>sale</t>
        </is>
      </c>
      <c r="L60" t="inlineStr">
        <is>
          <t/>
        </is>
      </c>
      <c r="M60" t="inlineStr">
        <is>
          <t/>
        </is>
      </c>
      <c r="N60" t="n">
        <v>0.0</v>
      </c>
      <c r="O60" t="n">
        <v>0.0</v>
      </c>
      <c r="P60" t="n">
        <v>203.14</v>
      </c>
      <c r="Q60" t="n">
        <v>203.13</v>
      </c>
      <c r="R60" t="n">
        <v>37.14</v>
      </c>
      <c r="S60" t="n">
        <v>37.14</v>
      </c>
      <c r="T60" t="n">
        <v>2.56</v>
      </c>
      <c r="U60" t="n">
        <v>2.56</v>
      </c>
      <c r="V60" t="n">
        <v>39.43</v>
      </c>
      <c r="W60" t="n">
        <v>39.43</v>
      </c>
      <c r="X60" t="n">
        <v>3.36</v>
      </c>
      <c r="Y60" t="n">
        <v>3.36</v>
      </c>
      <c r="Z60" t="n">
        <v>7.7</v>
      </c>
      <c r="AA60" t="n">
        <v>7.7</v>
      </c>
      <c r="AB60" t="n">
        <v>12.82</v>
      </c>
      <c r="AC60" t="n">
        <v>12.81</v>
      </c>
      <c r="AD60" t="n">
        <v>12.810000000000002</v>
      </c>
      <c r="AE60" t="n">
        <v>0.009999999999990905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0.009999999999999787</v>
      </c>
      <c r="AL60" t="inlineStr">
        <is>
          <t>unreconciled</t>
        </is>
      </c>
      <c r="AM60" t="inlineStr">
        <is>
          <t>Order Amount Mismatch (POS&gt;3PO)</t>
        </is>
      </c>
      <c r="AN60" t="n">
        <v>12.81</v>
      </c>
      <c r="AO60" t="n">
        <f>ROUND(P60*100/H60,2)</f>
        <v>0.0</v>
      </c>
      <c r="AP60" t="n">
        <f>ROUND(Q60*100/I60,2)</f>
        <v>0.0</v>
      </c>
      <c r="AQ60"/>
      <c r="AR60"/>
      <c r="AS60" t="n">
        <v>0.0</v>
      </c>
    </row>
    <row r="61">
      <c r="A61" s="1" t="n">
        <v>45231.0</v>
      </c>
      <c r="B61" s="2" t="n">
        <v>45231.621354166666</v>
      </c>
      <c r="C61" t="inlineStr">
        <is>
          <t>3140023012058726</t>
        </is>
      </c>
      <c r="D61" t="inlineStr">
        <is>
          <t>POS0012</t>
        </is>
      </c>
      <c r="E61" t="inlineStr">
        <is>
          <t>20</t>
        </is>
      </c>
      <c r="F61" t="inlineStr">
        <is>
          <t>0023</t>
        </is>
      </c>
      <c r="G61" t="inlineStr">
        <is>
          <t>5294100640</t>
        </is>
      </c>
      <c r="H61" t="n">
        <v>269.0</v>
      </c>
      <c r="I61" t="n">
        <v>256.19</v>
      </c>
      <c r="J61" t="n">
        <v>219.05</v>
      </c>
      <c r="K61" t="inlineStr">
        <is>
          <t>sale</t>
        </is>
      </c>
      <c r="L61" t="inlineStr">
        <is>
          <t/>
        </is>
      </c>
      <c r="M61" t="inlineStr">
        <is>
          <t/>
        </is>
      </c>
      <c r="N61" t="n">
        <v>0.0</v>
      </c>
      <c r="O61" t="n">
        <v>0.0</v>
      </c>
      <c r="P61" t="n">
        <v>203.14</v>
      </c>
      <c r="Q61" t="n">
        <v>203.13</v>
      </c>
      <c r="R61" t="n">
        <v>37.14</v>
      </c>
      <c r="S61" t="n">
        <v>37.14</v>
      </c>
      <c r="T61" t="n">
        <v>2.56</v>
      </c>
      <c r="U61" t="n">
        <v>2.56</v>
      </c>
      <c r="V61" t="n">
        <v>39.43</v>
      </c>
      <c r="W61" t="n">
        <v>39.43</v>
      </c>
      <c r="X61" t="n">
        <v>3.36</v>
      </c>
      <c r="Y61" t="n">
        <v>3.36</v>
      </c>
      <c r="Z61" t="n">
        <v>7.7</v>
      </c>
      <c r="AA61" t="n">
        <v>7.7</v>
      </c>
      <c r="AB61" t="n">
        <v>12.82</v>
      </c>
      <c r="AC61" t="n">
        <v>12.81</v>
      </c>
      <c r="AD61" t="n">
        <v>12.810000000000002</v>
      </c>
      <c r="AE61" t="n">
        <v>0.009999999999990905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0.009999999999999787</v>
      </c>
      <c r="AL61" t="inlineStr">
        <is>
          <t>unreconciled</t>
        </is>
      </c>
      <c r="AM61" t="inlineStr">
        <is>
          <t>Order Amount Mismatch (POS&gt;3PO)</t>
        </is>
      </c>
      <c r="AN61" t="n">
        <v>12.81</v>
      </c>
      <c r="AO61" t="n">
        <f>ROUND(P61*100/H61,2)</f>
        <v>0.0</v>
      </c>
      <c r="AP61" t="n">
        <f>ROUND(Q61*100/I61,2)</f>
        <v>0.0</v>
      </c>
      <c r="AQ61"/>
      <c r="AR61"/>
      <c r="AS61" t="n">
        <v>0.0</v>
      </c>
    </row>
    <row r="62">
      <c r="A62" s="1" t="n">
        <v>45232.0</v>
      </c>
      <c r="B62" s="2" t="n">
        <v>45232.47415509259</v>
      </c>
      <c r="C62" t="inlineStr">
        <is>
          <t>3140094012084652</t>
        </is>
      </c>
      <c r="D62" t="inlineStr">
        <is>
          <t>POS0012</t>
        </is>
      </c>
      <c r="E62" t="inlineStr">
        <is>
          <t>66</t>
        </is>
      </c>
      <c r="F62" t="inlineStr">
        <is>
          <t>0094</t>
        </is>
      </c>
      <c r="G62" t="inlineStr">
        <is>
          <t>5294124865</t>
        </is>
      </c>
      <c r="H62" t="n">
        <v>348.0</v>
      </c>
      <c r="I62" t="n">
        <v>331.42</v>
      </c>
      <c r="J62" t="n">
        <v>294.28</v>
      </c>
      <c r="K62" t="inlineStr">
        <is>
          <t>sale</t>
        </is>
      </c>
      <c r="L62" t="inlineStr">
        <is>
          <t/>
        </is>
      </c>
      <c r="M62" t="inlineStr">
        <is>
          <t/>
        </is>
      </c>
      <c r="N62" t="n">
        <v>0.0</v>
      </c>
      <c r="O62" t="n">
        <v>0.0</v>
      </c>
      <c r="P62" t="n">
        <v>260.47</v>
      </c>
      <c r="Q62" t="n">
        <v>260.47</v>
      </c>
      <c r="R62" t="n">
        <v>37.14</v>
      </c>
      <c r="S62" t="n">
        <v>37.14</v>
      </c>
      <c r="T62" t="n">
        <v>3.31</v>
      </c>
      <c r="U62" t="n">
        <v>3.31</v>
      </c>
      <c r="V62" t="n">
        <v>52.97</v>
      </c>
      <c r="W62" t="n">
        <v>52.97</v>
      </c>
      <c r="X62" t="n">
        <v>4.35</v>
      </c>
      <c r="Y62" t="n">
        <v>4.35</v>
      </c>
      <c r="Z62" t="n">
        <v>10.32</v>
      </c>
      <c r="AA62" t="n">
        <v>10.31</v>
      </c>
      <c r="AB62" t="n">
        <v>16.58</v>
      </c>
      <c r="AC62" t="n">
        <v>16.57</v>
      </c>
      <c r="AD62" t="n">
        <v>16.579999999999984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0.009999999999999787</v>
      </c>
      <c r="AK62" t="n">
        <v>0.00999999999999801</v>
      </c>
      <c r="AL62" t="inlineStr">
        <is>
          <t>unreconciled</t>
        </is>
      </c>
      <c r="AM62" t="inlineStr">
        <is>
          <t>Order Amount Mismatch (POS&gt;3PO)</t>
        </is>
      </c>
      <c r="AN62" t="n">
        <v>16.58</v>
      </c>
      <c r="AO62" t="n">
        <f>ROUND(P62*100/H62,2)</f>
        <v>0.0</v>
      </c>
      <c r="AP62" t="n">
        <f>ROUND(Q62*100/I62,2)</f>
        <v>0.0</v>
      </c>
      <c r="AQ62"/>
      <c r="AR62"/>
      <c r="AS62" t="n">
        <v>0.0</v>
      </c>
    </row>
    <row r="63">
      <c r="A63" s="1"/>
      <c r="B63" s="2" t="n">
        <v>45231.002291666664</v>
      </c>
      <c r="C63"/>
      <c r="D63"/>
      <c r="E63"/>
      <c r="F63" t="inlineStr">
        <is>
          <t>0094</t>
        </is>
      </c>
      <c r="G63" t="inlineStr">
        <is>
          <t>5294207694</t>
        </is>
      </c>
      <c r="H63" t="n">
        <v>0.0</v>
      </c>
      <c r="I63" t="n">
        <v>496.18</v>
      </c>
      <c r="J63" t="n">
        <v>459.04</v>
      </c>
      <c r="K63" t="inlineStr">
        <is>
          <t>sale</t>
        </is>
      </c>
      <c r="L63" t="inlineStr">
        <is>
          <t/>
        </is>
      </c>
      <c r="M63" t="inlineStr">
        <is>
          <t/>
        </is>
      </c>
      <c r="N63" t="n">
        <v>0.0</v>
      </c>
      <c r="O63" t="n">
        <v>0.0</v>
      </c>
      <c r="P63" t="n">
        <v>386.03</v>
      </c>
      <c r="Q63" t="n">
        <v>386.01</v>
      </c>
      <c r="R63" t="n">
        <v>37.14</v>
      </c>
      <c r="S63" t="n">
        <v>37.14</v>
      </c>
      <c r="T63" t="n">
        <v>4.96</v>
      </c>
      <c r="U63" t="n">
        <v>4.96</v>
      </c>
      <c r="V63" t="n">
        <v>82.63</v>
      </c>
      <c r="W63" t="n">
        <v>82.63</v>
      </c>
      <c r="X63" t="n">
        <v>6.51</v>
      </c>
      <c r="Y63" t="n">
        <v>6.51</v>
      </c>
      <c r="Z63" t="n">
        <v>16.05</v>
      </c>
      <c r="AA63" t="n">
        <v>16.04</v>
      </c>
      <c r="AB63" t="n">
        <v>0.0</v>
      </c>
      <c r="AC63" t="n">
        <v>24.81</v>
      </c>
      <c r="AD63" t="n">
        <v>-496.18</v>
      </c>
      <c r="AE63" t="n">
        <v>0.01999999999998181</v>
      </c>
      <c r="AF63" t="n">
        <v>0.0</v>
      </c>
      <c r="AG63" t="n">
        <v>0.0</v>
      </c>
      <c r="AH63" t="n">
        <v>0.0</v>
      </c>
      <c r="AI63" t="n">
        <v>0.0</v>
      </c>
      <c r="AJ63" t="n">
        <v>0.010000000000001563</v>
      </c>
      <c r="AK63" t="n">
        <v>-24.81</v>
      </c>
      <c r="AL63" t="inlineStr">
        <is>
          <t>unreconciled</t>
        </is>
      </c>
      <c r="AM63" t="inlineStr">
        <is>
          <t>Order Not found in POS</t>
        </is>
      </c>
      <c r="AN63" t="n">
        <v>496.18</v>
      </c>
      <c r="AO63" t="n">
        <f>ROUND(P63*100/H63,2)</f>
        <v>0.0</v>
      </c>
      <c r="AP63" t="n">
        <f>ROUND(Q63*100/I63,2)</f>
        <v>0.0</v>
      </c>
      <c r="AQ63"/>
      <c r="AR63"/>
      <c r="AS63" t="n">
        <v>0.0</v>
      </c>
    </row>
    <row r="64">
      <c r="A64" s="1" t="n">
        <v>45232.0</v>
      </c>
      <c r="B64" s="2" t="n">
        <v>45232.651921296296</v>
      </c>
      <c r="C64" t="inlineStr">
        <is>
          <t>3140023012058980</t>
        </is>
      </c>
      <c r="D64" t="inlineStr">
        <is>
          <t>POS0012</t>
        </is>
      </c>
      <c r="E64" t="inlineStr">
        <is>
          <t>74</t>
        </is>
      </c>
      <c r="F64" t="inlineStr">
        <is>
          <t>0023</t>
        </is>
      </c>
      <c r="G64" t="inlineStr">
        <is>
          <t>5294287827</t>
        </is>
      </c>
      <c r="H64" t="n">
        <v>259.0</v>
      </c>
      <c r="I64" t="n">
        <v>209.52</v>
      </c>
      <c r="J64" t="n">
        <v>209.52</v>
      </c>
      <c r="K64" t="inlineStr">
        <is>
          <t>addition</t>
        </is>
      </c>
      <c r="L64" t="inlineStr">
        <is>
          <t/>
        </is>
      </c>
      <c r="M64" t="inlineStr">
        <is>
          <t/>
        </is>
      </c>
      <c r="N64" t="n">
        <v>0.0</v>
      </c>
      <c r="O64" t="n">
        <v>0.0</v>
      </c>
      <c r="P64" t="n">
        <v>193.26</v>
      </c>
      <c r="Q64" t="n">
        <v>195.86</v>
      </c>
      <c r="R64" t="n">
        <v>37.14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12.34</v>
      </c>
      <c r="AC64" t="n">
        <v>12.33</v>
      </c>
      <c r="AD64" t="n">
        <v>49.47999999999999</v>
      </c>
      <c r="AE64" t="n">
        <v>-2.6000000000000227</v>
      </c>
      <c r="AF64" t="n">
        <v>37.14</v>
      </c>
      <c r="AG64" t="n">
        <v>0.0</v>
      </c>
      <c r="AH64" t="n">
        <v>0.0</v>
      </c>
      <c r="AI64" t="n">
        <v>0.0</v>
      </c>
      <c r="AJ64" t="n">
        <v>0.0</v>
      </c>
      <c r="AK64" t="n">
        <v>0.009999999999999787</v>
      </c>
      <c r="AL64" t="inlineStr">
        <is>
          <t>unreconciled</t>
        </is>
      </c>
      <c r="AM64" t="inlineStr">
        <is>
          <t>Packaging Charge Mismatch</t>
        </is>
      </c>
      <c r="AN64" t="n">
        <v>37.14</v>
      </c>
      <c r="AO64" t="n">
        <f>ROUND(P64*100/H64,2)</f>
        <v>0.0</v>
      </c>
      <c r="AP64" t="n">
        <f>ROUND(Q64*100/I64,2)</f>
        <v>0.0</v>
      </c>
      <c r="AQ64"/>
      <c r="AR64"/>
      <c r="AS64" t="n">
        <v>0.0</v>
      </c>
    </row>
    <row r="65">
      <c r="A65" s="1" t="n">
        <v>45233.0</v>
      </c>
      <c r="B65" s="2" t="n">
        <v>45233.64439814815</v>
      </c>
      <c r="C65" t="inlineStr">
        <is>
          <t>3140023012059239</t>
        </is>
      </c>
      <c r="D65" t="inlineStr">
        <is>
          <t>POS0012</t>
        </is>
      </c>
      <c r="E65" t="inlineStr">
        <is>
          <t>32</t>
        </is>
      </c>
      <c r="F65" t="inlineStr">
        <is>
          <t>0023</t>
        </is>
      </c>
      <c r="G65" t="inlineStr">
        <is>
          <t>5294595540</t>
        </is>
      </c>
      <c r="H65" t="n">
        <v>514.0</v>
      </c>
      <c r="I65" t="n">
        <v>529.52</v>
      </c>
      <c r="J65" t="n">
        <v>529.52</v>
      </c>
      <c r="K65" t="inlineStr">
        <is>
          <t>addition</t>
        </is>
      </c>
      <c r="L65" t="inlineStr">
        <is>
          <t/>
        </is>
      </c>
      <c r="M65" t="inlineStr">
        <is>
          <t/>
        </is>
      </c>
      <c r="N65" t="n">
        <v>0.0</v>
      </c>
      <c r="O65" t="n">
        <v>0.0</v>
      </c>
      <c r="P65" t="n">
        <v>443.98</v>
      </c>
      <c r="Q65" t="n">
        <v>380.95</v>
      </c>
      <c r="R65" t="n">
        <v>37.14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24.48</v>
      </c>
      <c r="AC65" t="n">
        <v>24.48</v>
      </c>
      <c r="AD65" t="n">
        <v>-15.519999999999982</v>
      </c>
      <c r="AE65" t="n">
        <v>63.03000000000003</v>
      </c>
      <c r="AF65" t="n">
        <v>37.14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inlineStr">
        <is>
          <t>unreconciled</t>
        </is>
      </c>
      <c r="AM65" t="inlineStr">
        <is>
          <t>Packaging Charge Mismatch</t>
        </is>
      </c>
      <c r="AN65" t="n">
        <v>37.14</v>
      </c>
      <c r="AO65" t="n">
        <f>ROUND(P65*100/H65,2)</f>
        <v>0.0</v>
      </c>
      <c r="AP65" t="n">
        <f>ROUND(Q65*100/I65,2)</f>
        <v>0.0</v>
      </c>
      <c r="AQ65"/>
      <c r="AR65"/>
      <c r="AS65" t="n">
        <v>0.0</v>
      </c>
    </row>
    <row r="66">
      <c r="A66" s="1" t="n">
        <v>45232.0</v>
      </c>
      <c r="B66" s="2" t="n">
        <v>45232.91685185185</v>
      </c>
      <c r="C66" t="inlineStr">
        <is>
          <t>3140094012084949</t>
        </is>
      </c>
      <c r="D66" t="inlineStr">
        <is>
          <t>POS0012</t>
        </is>
      </c>
      <c r="E66" t="inlineStr">
        <is>
          <t>64</t>
        </is>
      </c>
      <c r="F66" t="inlineStr">
        <is>
          <t>0094</t>
        </is>
      </c>
      <c r="G66" t="inlineStr">
        <is>
          <t>5294654488</t>
        </is>
      </c>
      <c r="H66" t="n">
        <v>318.0</v>
      </c>
      <c r="I66" t="n">
        <v>302.85</v>
      </c>
      <c r="J66" t="n">
        <v>265.71</v>
      </c>
      <c r="K66" t="inlineStr">
        <is>
          <t>sale</t>
        </is>
      </c>
      <c r="L66" t="inlineStr">
        <is>
          <t/>
        </is>
      </c>
      <c r="M66" t="inlineStr">
        <is>
          <t/>
        </is>
      </c>
      <c r="N66" t="n">
        <v>0.0</v>
      </c>
      <c r="O66" t="n">
        <v>0.0</v>
      </c>
      <c r="P66" t="n">
        <v>238.7</v>
      </c>
      <c r="Q66" t="n">
        <v>238.7</v>
      </c>
      <c r="R66" t="n">
        <v>37.14</v>
      </c>
      <c r="S66" t="n">
        <v>37.14</v>
      </c>
      <c r="T66" t="n">
        <v>3.03</v>
      </c>
      <c r="U66" t="n">
        <v>3.03</v>
      </c>
      <c r="V66" t="n">
        <v>47.83</v>
      </c>
      <c r="W66" t="n">
        <v>47.83</v>
      </c>
      <c r="X66" t="n">
        <v>3.97</v>
      </c>
      <c r="Y66" t="n">
        <v>3.97</v>
      </c>
      <c r="Z66" t="n">
        <v>9.32</v>
      </c>
      <c r="AA66" t="n">
        <v>9.32</v>
      </c>
      <c r="AB66" t="n">
        <v>15.14</v>
      </c>
      <c r="AC66" t="n">
        <v>15.14</v>
      </c>
      <c r="AD66" t="n">
        <v>15.149999999999977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inlineStr">
        <is>
          <t>unreconciled</t>
        </is>
      </c>
      <c r="AM66" t="inlineStr">
        <is>
          <t>Order Amount Mismatch (POS&gt;3PO)</t>
        </is>
      </c>
      <c r="AN66" t="n">
        <v>15.15</v>
      </c>
      <c r="AO66" t="n">
        <f>ROUND(P66*100/H66,2)</f>
        <v>0.0</v>
      </c>
      <c r="AP66" t="n">
        <f>ROUND(Q66*100/I66,2)</f>
        <v>0.0</v>
      </c>
      <c r="AQ66"/>
      <c r="AR66"/>
      <c r="AS66" t="n">
        <v>0.0</v>
      </c>
    </row>
    <row r="67">
      <c r="A67" s="1" t="n">
        <v>45231.0</v>
      </c>
      <c r="B67" s="2" t="n">
        <v>45231.6734375</v>
      </c>
      <c r="C67" t="inlineStr">
        <is>
          <t>3140023012058746</t>
        </is>
      </c>
      <c r="D67" t="inlineStr">
        <is>
          <t>POS0012</t>
        </is>
      </c>
      <c r="E67" t="inlineStr">
        <is>
          <t>40</t>
        </is>
      </c>
      <c r="F67" t="inlineStr">
        <is>
          <t>0023</t>
        </is>
      </c>
      <c r="G67" t="inlineStr">
        <is>
          <t>5294730877</t>
        </is>
      </c>
      <c r="H67" t="n">
        <v>166.0</v>
      </c>
      <c r="I67" t="n">
        <v>158.09</v>
      </c>
      <c r="J67" t="n">
        <v>120.95</v>
      </c>
      <c r="K67" t="inlineStr">
        <is>
          <t>sale</t>
        </is>
      </c>
      <c r="L67" t="inlineStr">
        <is>
          <t/>
        </is>
      </c>
      <c r="M67" t="inlineStr">
        <is>
          <t/>
        </is>
      </c>
      <c r="N67" t="n">
        <v>0.0</v>
      </c>
      <c r="O67" t="n">
        <v>0.0</v>
      </c>
      <c r="P67" t="n">
        <v>128.38</v>
      </c>
      <c r="Q67" t="n">
        <v>128.36</v>
      </c>
      <c r="R67" t="n">
        <v>37.14</v>
      </c>
      <c r="S67" t="n">
        <v>37.14</v>
      </c>
      <c r="T67" t="n">
        <v>1.58</v>
      </c>
      <c r="U67" t="n">
        <v>1.58</v>
      </c>
      <c r="V67" t="n">
        <v>21.77</v>
      </c>
      <c r="W67" t="n">
        <v>21.77</v>
      </c>
      <c r="X67" t="n">
        <v>2.07</v>
      </c>
      <c r="Y67" t="n">
        <v>2.08</v>
      </c>
      <c r="Z67" t="n">
        <v>4.29</v>
      </c>
      <c r="AA67" t="n">
        <v>4.29</v>
      </c>
      <c r="AB67" t="n">
        <v>7.9</v>
      </c>
      <c r="AC67" t="n">
        <v>7.91</v>
      </c>
      <c r="AD67" t="n">
        <v>7.909999999999997</v>
      </c>
      <c r="AE67" t="n">
        <v>0.01999999999998181</v>
      </c>
      <c r="AF67" t="n">
        <v>0.0</v>
      </c>
      <c r="AG67" t="n">
        <v>0.0</v>
      </c>
      <c r="AH67" t="n">
        <v>0.0</v>
      </c>
      <c r="AI67" t="n">
        <v>-0.010000000000000231</v>
      </c>
      <c r="AJ67" t="n">
        <v>0.0</v>
      </c>
      <c r="AK67" t="n">
        <v>-0.009999999999999787</v>
      </c>
      <c r="AL67" t="inlineStr">
        <is>
          <t>unreconciled</t>
        </is>
      </c>
      <c r="AM67" t="inlineStr">
        <is>
          <t>Order Amount Mismatch (POS&gt;3PO)</t>
        </is>
      </c>
      <c r="AN67" t="n">
        <v>7.91</v>
      </c>
      <c r="AO67" t="n">
        <f>ROUND(P67*100/H67,2)</f>
        <v>0.0</v>
      </c>
      <c r="AP67" t="n">
        <f>ROUND(Q67*100/I67,2)</f>
        <v>0.0</v>
      </c>
      <c r="AQ67"/>
      <c r="AR67"/>
      <c r="AS67" t="n">
        <v>0.0</v>
      </c>
    </row>
    <row r="68">
      <c r="A68" s="1" t="n">
        <v>45234.0</v>
      </c>
      <c r="B68" s="2" t="n">
        <v>45234.77422453704</v>
      </c>
      <c r="C68" t="inlineStr">
        <is>
          <t>3140094012085640</t>
        </is>
      </c>
      <c r="D68" t="inlineStr">
        <is>
          <t>POS0012</t>
        </is>
      </c>
      <c r="E68" t="inlineStr">
        <is>
          <t>55</t>
        </is>
      </c>
      <c r="F68" t="inlineStr">
        <is>
          <t>0094</t>
        </is>
      </c>
      <c r="G68" t="inlineStr">
        <is>
          <t>5294762414</t>
        </is>
      </c>
      <c r="H68" t="n">
        <v>266.0</v>
      </c>
      <c r="I68" t="n">
        <v>253.33</v>
      </c>
      <c r="J68" t="n">
        <v>216.19</v>
      </c>
      <c r="K68" t="inlineStr">
        <is>
          <t>sale</t>
        </is>
      </c>
      <c r="L68" t="inlineStr">
        <is>
          <t/>
        </is>
      </c>
      <c r="M68" t="inlineStr">
        <is>
          <t/>
        </is>
      </c>
      <c r="N68" t="n">
        <v>0.0</v>
      </c>
      <c r="O68" t="n">
        <v>0.0</v>
      </c>
      <c r="P68" t="n">
        <v>200.97</v>
      </c>
      <c r="Q68" t="n">
        <v>200.98</v>
      </c>
      <c r="R68" t="n">
        <v>37.14</v>
      </c>
      <c r="S68" t="n">
        <v>37.14</v>
      </c>
      <c r="T68" t="n">
        <v>2.53</v>
      </c>
      <c r="U68" t="n">
        <v>2.53</v>
      </c>
      <c r="V68" t="n">
        <v>38.91</v>
      </c>
      <c r="W68" t="n">
        <v>38.91</v>
      </c>
      <c r="X68" t="n">
        <v>3.32</v>
      </c>
      <c r="Y68" t="n">
        <v>3.32</v>
      </c>
      <c r="Z68" t="n">
        <v>7.6</v>
      </c>
      <c r="AA68" t="n">
        <v>7.6</v>
      </c>
      <c r="AB68" t="n">
        <v>12.66</v>
      </c>
      <c r="AC68" t="n">
        <v>12.67</v>
      </c>
      <c r="AD68" t="n">
        <v>12.669999999999987</v>
      </c>
      <c r="AE68" t="n">
        <v>-0.009999999999990905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-0.009999999999999787</v>
      </c>
      <c r="AL68" t="inlineStr">
        <is>
          <t>unreconciled</t>
        </is>
      </c>
      <c r="AM68" t="inlineStr">
        <is>
          <t>Order Amount Mismatch (POS&gt;3PO)</t>
        </is>
      </c>
      <c r="AN68" t="n">
        <v>12.67</v>
      </c>
      <c r="AO68" t="n">
        <f>ROUND(P68*100/H68,2)</f>
        <v>0.0</v>
      </c>
      <c r="AP68" t="n">
        <f>ROUND(Q68*100/I68,2)</f>
        <v>0.0</v>
      </c>
      <c r="AQ68"/>
      <c r="AR68"/>
      <c r="AS68" t="n">
        <v>0.0</v>
      </c>
    </row>
    <row r="69">
      <c r="A69" s="1" t="n">
        <v>45235.0</v>
      </c>
      <c r="B69" s="2" t="n">
        <v>45235.869097222225</v>
      </c>
      <c r="C69" t="inlineStr">
        <is>
          <t>3140023012059864</t>
        </is>
      </c>
      <c r="D69" t="inlineStr">
        <is>
          <t>POS0012</t>
        </is>
      </c>
      <c r="E69" t="inlineStr">
        <is>
          <t>56</t>
        </is>
      </c>
      <c r="F69" t="inlineStr">
        <is>
          <t>0023</t>
        </is>
      </c>
      <c r="G69" t="inlineStr">
        <is>
          <t>5294867723</t>
        </is>
      </c>
      <c r="H69" t="n">
        <v>460.0</v>
      </c>
      <c r="I69" t="n">
        <v>438.09</v>
      </c>
      <c r="J69" t="n">
        <v>400.95</v>
      </c>
      <c r="K69" t="inlineStr">
        <is>
          <t>sale</t>
        </is>
      </c>
      <c r="L69" t="inlineStr">
        <is>
          <t/>
        </is>
      </c>
      <c r="M69" t="inlineStr">
        <is>
          <t/>
        </is>
      </c>
      <c r="N69" t="n">
        <v>0.0</v>
      </c>
      <c r="O69" t="n">
        <v>0.0</v>
      </c>
      <c r="P69" t="n">
        <v>341.76</v>
      </c>
      <c r="Q69" t="n">
        <v>341.75</v>
      </c>
      <c r="R69" t="n">
        <v>37.14</v>
      </c>
      <c r="S69" t="n">
        <v>37.14</v>
      </c>
      <c r="T69" t="n">
        <v>4.38</v>
      </c>
      <c r="U69" t="n">
        <v>4.38</v>
      </c>
      <c r="V69" t="n">
        <v>72.17</v>
      </c>
      <c r="W69" t="n">
        <v>72.17</v>
      </c>
      <c r="X69" t="n">
        <v>5.75</v>
      </c>
      <c r="Y69" t="n">
        <v>5.75</v>
      </c>
      <c r="Z69" t="n">
        <v>14.03</v>
      </c>
      <c r="AA69" t="n">
        <v>14.03</v>
      </c>
      <c r="AB69" t="n">
        <v>21.9</v>
      </c>
      <c r="AC69" t="n">
        <v>21.91</v>
      </c>
      <c r="AD69" t="n">
        <v>21.910000000000025</v>
      </c>
      <c r="AE69" t="n">
        <v>0.009999999999990905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-0.010000000000001563</v>
      </c>
      <c r="AL69" t="inlineStr">
        <is>
          <t>unreconciled</t>
        </is>
      </c>
      <c r="AM69" t="inlineStr">
        <is>
          <t>Order Amount Mismatch (POS&gt;3PO)</t>
        </is>
      </c>
      <c r="AN69" t="n">
        <v>21.91</v>
      </c>
      <c r="AO69" t="n">
        <f>ROUND(P69*100/H69,2)</f>
        <v>0.0</v>
      </c>
      <c r="AP69" t="n">
        <f>ROUND(Q69*100/I69,2)</f>
        <v>0.0</v>
      </c>
      <c r="AQ69"/>
      <c r="AR69"/>
      <c r="AS69" t="n">
        <v>0.0</v>
      </c>
    </row>
    <row r="70">
      <c r="A70" s="1" t="n">
        <v>45231.0</v>
      </c>
      <c r="B70" s="2" t="n">
        <v>45231.45135416667</v>
      </c>
      <c r="C70" t="inlineStr">
        <is>
          <t>3140094012084319</t>
        </is>
      </c>
      <c r="D70" t="inlineStr">
        <is>
          <t>POS0012</t>
        </is>
      </c>
      <c r="E70" t="inlineStr">
        <is>
          <t>33</t>
        </is>
      </c>
      <c r="F70" t="inlineStr">
        <is>
          <t>0094</t>
        </is>
      </c>
      <c r="G70" t="inlineStr">
        <is>
          <t>5294895666</t>
        </is>
      </c>
      <c r="H70" t="n">
        <v>315.0</v>
      </c>
      <c r="I70" t="n">
        <v>299.99</v>
      </c>
      <c r="J70" t="n">
        <v>262.85</v>
      </c>
      <c r="K70" t="inlineStr">
        <is>
          <t>sale</t>
        </is>
      </c>
      <c r="L70" t="inlineStr">
        <is>
          <t/>
        </is>
      </c>
      <c r="M70" t="inlineStr">
        <is>
          <t/>
        </is>
      </c>
      <c r="N70" t="n">
        <v>0.0</v>
      </c>
      <c r="O70" t="n">
        <v>0.0</v>
      </c>
      <c r="P70" t="n">
        <v>236.52</v>
      </c>
      <c r="Q70" t="n">
        <v>236.51</v>
      </c>
      <c r="R70" t="n">
        <v>37.14</v>
      </c>
      <c r="S70" t="n">
        <v>37.14</v>
      </c>
      <c r="T70" t="n">
        <v>3.0</v>
      </c>
      <c r="U70" t="n">
        <v>3.0</v>
      </c>
      <c r="V70" t="n">
        <v>47.31</v>
      </c>
      <c r="W70" t="n">
        <v>47.31</v>
      </c>
      <c r="X70" t="n">
        <v>3.94</v>
      </c>
      <c r="Y70" t="n">
        <v>3.94</v>
      </c>
      <c r="Z70" t="n">
        <v>9.22</v>
      </c>
      <c r="AA70" t="n">
        <v>9.23</v>
      </c>
      <c r="AB70" t="n">
        <v>15.0</v>
      </c>
      <c r="AC70" t="n">
        <v>15.0</v>
      </c>
      <c r="AD70" t="n">
        <v>15.009999999999991</v>
      </c>
      <c r="AE70" t="n">
        <v>0.010000000000019327</v>
      </c>
      <c r="AF70" t="n">
        <v>0.0</v>
      </c>
      <c r="AG70" t="n">
        <v>0.0</v>
      </c>
      <c r="AH70" t="n">
        <v>0.0</v>
      </c>
      <c r="AI70" t="n">
        <v>0.0</v>
      </c>
      <c r="AJ70" t="n">
        <v>-0.009999999999999787</v>
      </c>
      <c r="AK70" t="n">
        <v>0.0</v>
      </c>
      <c r="AL70" t="inlineStr">
        <is>
          <t>unreconciled</t>
        </is>
      </c>
      <c r="AM70" t="inlineStr">
        <is>
          <t>Order Amount Mismatch (POS&gt;3PO)</t>
        </is>
      </c>
      <c r="AN70" t="n">
        <v>15.01</v>
      </c>
      <c r="AO70" t="n">
        <f>ROUND(P70*100/H70,2)</f>
        <v>0.0</v>
      </c>
      <c r="AP70" t="n">
        <f>ROUND(Q70*100/I70,2)</f>
        <v>0.0</v>
      </c>
      <c r="AQ70"/>
      <c r="AR70"/>
      <c r="AS70" t="n">
        <v>0.0</v>
      </c>
    </row>
    <row r="71">
      <c r="A71" s="1"/>
      <c r="B71" s="2" t="n">
        <v>45231.0225</v>
      </c>
      <c r="C71"/>
      <c r="D71"/>
      <c r="E71"/>
      <c r="F71" t="inlineStr">
        <is>
          <t>0023</t>
        </is>
      </c>
      <c r="G71" t="inlineStr">
        <is>
          <t>5295033503</t>
        </is>
      </c>
      <c r="H71" t="n">
        <v>0.0</v>
      </c>
      <c r="I71" t="n">
        <v>673.33</v>
      </c>
      <c r="J71" t="n">
        <v>636.19</v>
      </c>
      <c r="K71" t="inlineStr">
        <is>
          <t>sale</t>
        </is>
      </c>
      <c r="L71" t="inlineStr">
        <is>
          <t/>
        </is>
      </c>
      <c r="M71" t="inlineStr">
        <is>
          <t/>
        </is>
      </c>
      <c r="N71" t="n">
        <v>0.0</v>
      </c>
      <c r="O71" t="n">
        <v>0.0</v>
      </c>
      <c r="P71" t="n">
        <v>521.05</v>
      </c>
      <c r="Q71" t="n">
        <v>521.04</v>
      </c>
      <c r="R71" t="n">
        <v>37.14</v>
      </c>
      <c r="S71" t="n">
        <v>37.14</v>
      </c>
      <c r="T71" t="n">
        <v>6.73</v>
      </c>
      <c r="U71" t="n">
        <v>6.73</v>
      </c>
      <c r="V71" t="n">
        <v>114.51</v>
      </c>
      <c r="W71" t="n">
        <v>114.51</v>
      </c>
      <c r="X71" t="n">
        <v>8.84</v>
      </c>
      <c r="Y71" t="n">
        <v>8.84</v>
      </c>
      <c r="Z71" t="n">
        <v>22.2</v>
      </c>
      <c r="AA71" t="n">
        <v>22.2</v>
      </c>
      <c r="AB71" t="n">
        <v>0.0</v>
      </c>
      <c r="AC71" t="n">
        <v>33.67</v>
      </c>
      <c r="AD71" t="n">
        <v>-673.33</v>
      </c>
      <c r="AE71" t="n">
        <v>0.009999999999990905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-33.67</v>
      </c>
      <c r="AL71" t="inlineStr">
        <is>
          <t>unreconciled</t>
        </is>
      </c>
      <c r="AM71" t="inlineStr">
        <is>
          <t>Order Not found in POS</t>
        </is>
      </c>
      <c r="AN71" t="n">
        <v>673.33</v>
      </c>
      <c r="AO71" t="n">
        <f>ROUND(P71*100/H71,2)</f>
        <v>0.0</v>
      </c>
      <c r="AP71" t="n">
        <f>ROUND(Q71*100/I71,2)</f>
        <v>0.0</v>
      </c>
      <c r="AQ71"/>
      <c r="AR71"/>
      <c r="AS71" t="n">
        <v>0.0</v>
      </c>
    </row>
    <row r="72">
      <c r="A72" s="1" t="n">
        <v>45231.0</v>
      </c>
      <c r="B72" s="2" t="n">
        <v>45231.625706018516</v>
      </c>
      <c r="C72" t="inlineStr">
        <is>
          <t>3140094012084385</t>
        </is>
      </c>
      <c r="D72" t="inlineStr">
        <is>
          <t>POS0012</t>
        </is>
      </c>
      <c r="E72" t="inlineStr">
        <is>
          <t>99</t>
        </is>
      </c>
      <c r="F72" t="inlineStr">
        <is>
          <t>0094</t>
        </is>
      </c>
      <c r="G72" t="inlineStr">
        <is>
          <t>5295167701</t>
        </is>
      </c>
      <c r="H72" t="n">
        <v>270.0</v>
      </c>
      <c r="I72" t="n">
        <v>257.14</v>
      </c>
      <c r="J72" t="n">
        <v>220.0</v>
      </c>
      <c r="K72" t="inlineStr">
        <is>
          <t>sale</t>
        </is>
      </c>
      <c r="L72" t="inlineStr">
        <is>
          <t/>
        </is>
      </c>
      <c r="M72" t="inlineStr">
        <is>
          <t/>
        </is>
      </c>
      <c r="N72" t="n">
        <v>0.0</v>
      </c>
      <c r="O72" t="n">
        <v>0.0</v>
      </c>
      <c r="P72" t="n">
        <v>203.85</v>
      </c>
      <c r="Q72" t="n">
        <v>203.85</v>
      </c>
      <c r="R72" t="n">
        <v>37.14</v>
      </c>
      <c r="S72" t="n">
        <v>37.14</v>
      </c>
      <c r="T72" t="n">
        <v>2.57</v>
      </c>
      <c r="U72" t="n">
        <v>2.57</v>
      </c>
      <c r="V72" t="n">
        <v>39.6</v>
      </c>
      <c r="W72" t="n">
        <v>39.6</v>
      </c>
      <c r="X72" t="n">
        <v>3.38</v>
      </c>
      <c r="Y72" t="n">
        <v>3.38</v>
      </c>
      <c r="Z72" t="n">
        <v>7.74</v>
      </c>
      <c r="AA72" t="n">
        <v>7.74</v>
      </c>
      <c r="AB72" t="n">
        <v>12.86</v>
      </c>
      <c r="AC72" t="n">
        <v>12.86</v>
      </c>
      <c r="AD72" t="n">
        <v>12.860000000000014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inlineStr">
        <is>
          <t>unreconciled</t>
        </is>
      </c>
      <c r="AM72" t="inlineStr">
        <is>
          <t>Order Amount Mismatch (POS&gt;3PO)</t>
        </is>
      </c>
      <c r="AN72" t="n">
        <v>12.86</v>
      </c>
      <c r="AO72" t="n">
        <f>ROUND(P72*100/H72,2)</f>
        <v>0.0</v>
      </c>
      <c r="AP72" t="n">
        <f>ROUND(Q72*100/I72,2)</f>
        <v>0.0</v>
      </c>
      <c r="AQ72"/>
      <c r="AR72"/>
      <c r="AS72" t="n">
        <v>0.0</v>
      </c>
    </row>
    <row r="73">
      <c r="A73" s="1" t="n">
        <v>45232.0</v>
      </c>
      <c r="B73" s="2" t="n">
        <v>45232.97516203704</v>
      </c>
      <c r="C73" t="inlineStr">
        <is>
          <t>3140023012059121</t>
        </is>
      </c>
      <c r="D73" t="inlineStr">
        <is>
          <t>POS0012</t>
        </is>
      </c>
      <c r="E73" t="inlineStr">
        <is>
          <t>14</t>
        </is>
      </c>
      <c r="F73" t="inlineStr">
        <is>
          <t>0023</t>
        </is>
      </c>
      <c r="G73" t="inlineStr">
        <is>
          <t>5295396591</t>
        </is>
      </c>
      <c r="H73" t="n">
        <v>373.0</v>
      </c>
      <c r="I73" t="n">
        <v>355.23</v>
      </c>
      <c r="J73" t="n">
        <v>318.09</v>
      </c>
      <c r="K73" t="inlineStr">
        <is>
          <t>sale</t>
        </is>
      </c>
      <c r="L73" t="inlineStr">
        <is>
          <t/>
        </is>
      </c>
      <c r="M73" t="inlineStr">
        <is>
          <t/>
        </is>
      </c>
      <c r="N73" t="n">
        <v>0.0</v>
      </c>
      <c r="O73" t="n">
        <v>0.0</v>
      </c>
      <c r="P73" t="n">
        <v>278.61</v>
      </c>
      <c r="Q73" t="n">
        <v>278.59</v>
      </c>
      <c r="R73" t="n">
        <v>37.14</v>
      </c>
      <c r="S73" t="n">
        <v>37.14</v>
      </c>
      <c r="T73" t="n">
        <v>3.55</v>
      </c>
      <c r="U73" t="n">
        <v>3.55</v>
      </c>
      <c r="V73" t="n">
        <v>57.26</v>
      </c>
      <c r="W73" t="n">
        <v>57.26</v>
      </c>
      <c r="X73" t="n">
        <v>4.66</v>
      </c>
      <c r="Y73" t="n">
        <v>4.66</v>
      </c>
      <c r="Z73" t="n">
        <v>11.15</v>
      </c>
      <c r="AA73" t="n">
        <v>11.15</v>
      </c>
      <c r="AB73" t="n">
        <v>17.76</v>
      </c>
      <c r="AC73" t="n">
        <v>17.76</v>
      </c>
      <c r="AD73" t="n">
        <v>17.769999999999982</v>
      </c>
      <c r="AE73" t="n">
        <v>0.020000000000038654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inlineStr">
        <is>
          <t>unreconciled</t>
        </is>
      </c>
      <c r="AM73" t="inlineStr">
        <is>
          <t>Order Amount Mismatch (POS&gt;3PO)</t>
        </is>
      </c>
      <c r="AN73" t="n">
        <v>17.77</v>
      </c>
      <c r="AO73" t="n">
        <f>ROUND(P73*100/H73,2)</f>
        <v>0.0</v>
      </c>
      <c r="AP73" t="n">
        <f>ROUND(Q73*100/I73,2)</f>
        <v>0.0</v>
      </c>
      <c r="AQ73"/>
      <c r="AR73"/>
      <c r="AS73" t="n">
        <v>0.0</v>
      </c>
    </row>
    <row r="74">
      <c r="A74" s="1" t="n">
        <v>45233.0</v>
      </c>
      <c r="B74" s="2" t="n">
        <v>45233.51788194444</v>
      </c>
      <c r="C74" t="inlineStr">
        <is>
          <t>3140023012059202</t>
        </is>
      </c>
      <c r="D74" t="inlineStr">
        <is>
          <t>POS0012</t>
        </is>
      </c>
      <c r="E74" t="inlineStr">
        <is>
          <t>95</t>
        </is>
      </c>
      <c r="F74" t="inlineStr">
        <is>
          <t>0023</t>
        </is>
      </c>
      <c r="G74" t="inlineStr">
        <is>
          <t>5295547977</t>
        </is>
      </c>
      <c r="H74" t="n">
        <v>303.0</v>
      </c>
      <c r="I74" t="n">
        <v>365.71</v>
      </c>
      <c r="J74" t="n">
        <v>328.57</v>
      </c>
      <c r="K74" t="inlineStr">
        <is>
          <t>sale</t>
        </is>
      </c>
      <c r="L74" t="inlineStr">
        <is>
          <t/>
        </is>
      </c>
      <c r="M74" t="inlineStr">
        <is>
          <t/>
        </is>
      </c>
      <c r="N74" t="n">
        <v>0.0</v>
      </c>
      <c r="O74" t="n">
        <v>0.0</v>
      </c>
      <c r="P74" t="n">
        <v>286.6</v>
      </c>
      <c r="Q74" t="n">
        <v>227.81</v>
      </c>
      <c r="R74" t="n">
        <v>37.14</v>
      </c>
      <c r="S74" t="n">
        <v>37.14</v>
      </c>
      <c r="T74" t="n">
        <v>3.66</v>
      </c>
      <c r="U74" t="n">
        <v>2.89</v>
      </c>
      <c r="V74" t="n">
        <v>59.14</v>
      </c>
      <c r="W74" t="n">
        <v>45.26</v>
      </c>
      <c r="X74" t="n">
        <v>4.8</v>
      </c>
      <c r="Y74" t="n">
        <v>3.79</v>
      </c>
      <c r="Z74" t="n">
        <v>11.51</v>
      </c>
      <c r="AA74" t="n">
        <v>8.83</v>
      </c>
      <c r="AB74" t="n">
        <v>14.42</v>
      </c>
      <c r="AC74" t="n">
        <v>14.43</v>
      </c>
      <c r="AD74" t="n">
        <v>-62.70999999999998</v>
      </c>
      <c r="AE74" t="n">
        <v>58.79000000000002</v>
      </c>
      <c r="AF74" t="n">
        <v>0.0</v>
      </c>
      <c r="AG74" t="n">
        <v>0.77</v>
      </c>
      <c r="AH74" t="n">
        <v>13.880000000000003</v>
      </c>
      <c r="AI74" t="n">
        <v>1.0099999999999998</v>
      </c>
      <c r="AJ74" t="n">
        <v>2.6799999999999997</v>
      </c>
      <c r="AK74" t="n">
        <v>-0.009999999999999787</v>
      </c>
      <c r="AL74" t="inlineStr">
        <is>
          <t>unreconciled</t>
        </is>
      </c>
      <c r="AM74" t="inlineStr">
        <is>
          <t>Order Amount Mismatch (3PO&gt;POS)</t>
        </is>
      </c>
      <c r="AN74" t="n">
        <v>62.71</v>
      </c>
      <c r="AO74" t="n">
        <f>ROUND(P74*100/H74,2)</f>
        <v>0.0</v>
      </c>
      <c r="AP74" t="n">
        <f>ROUND(Q74*100/I74,2)</f>
        <v>0.0</v>
      </c>
      <c r="AQ74"/>
      <c r="AR74"/>
      <c r="AS74" t="n">
        <v>0.0</v>
      </c>
    </row>
    <row r="75">
      <c r="A75" s="1" t="n">
        <v>45231.0</v>
      </c>
      <c r="B75" s="2" t="n">
        <v>45231.76366898148</v>
      </c>
      <c r="C75" t="inlineStr">
        <is>
          <t>3140094012084460</t>
        </is>
      </c>
      <c r="D75" t="inlineStr">
        <is>
          <t>POS0012</t>
        </is>
      </c>
      <c r="E75" t="inlineStr">
        <is>
          <t>74</t>
        </is>
      </c>
      <c r="F75" t="inlineStr">
        <is>
          <t>0094</t>
        </is>
      </c>
      <c r="G75" t="inlineStr">
        <is>
          <t>5295785713</t>
        </is>
      </c>
      <c r="H75" t="n">
        <v>369.0</v>
      </c>
      <c r="I75" t="n">
        <v>351.42</v>
      </c>
      <c r="J75" t="n">
        <v>314.28</v>
      </c>
      <c r="K75" t="inlineStr">
        <is>
          <t>sale</t>
        </is>
      </c>
      <c r="L75" t="inlineStr">
        <is>
          <t/>
        </is>
      </c>
      <c r="M75" t="inlineStr">
        <is>
          <t/>
        </is>
      </c>
      <c r="N75" t="n">
        <v>0.0</v>
      </c>
      <c r="O75" t="n">
        <v>0.0</v>
      </c>
      <c r="P75" t="n">
        <v>275.72</v>
      </c>
      <c r="Q75" t="n">
        <v>275.71</v>
      </c>
      <c r="R75" t="n">
        <v>37.14</v>
      </c>
      <c r="S75" t="n">
        <v>37.14</v>
      </c>
      <c r="T75" t="n">
        <v>3.51</v>
      </c>
      <c r="U75" t="n">
        <v>3.51</v>
      </c>
      <c r="V75" t="n">
        <v>56.57</v>
      </c>
      <c r="W75" t="n">
        <v>56.57</v>
      </c>
      <c r="X75" t="n">
        <v>4.61</v>
      </c>
      <c r="Y75" t="n">
        <v>4.61</v>
      </c>
      <c r="Z75" t="n">
        <v>11.01</v>
      </c>
      <c r="AA75" t="n">
        <v>11.01</v>
      </c>
      <c r="AB75" t="n">
        <v>17.58</v>
      </c>
      <c r="AC75" t="n">
        <v>17.57</v>
      </c>
      <c r="AD75" t="n">
        <v>17.579999999999984</v>
      </c>
      <c r="AE75" t="n">
        <v>0.010000000000047748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0.00999999999999801</v>
      </c>
      <c r="AL75" t="inlineStr">
        <is>
          <t>unreconciled</t>
        </is>
      </c>
      <c r="AM75" t="inlineStr">
        <is>
          <t>Order Amount Mismatch (POS&gt;3PO)</t>
        </is>
      </c>
      <c r="AN75" t="n">
        <v>17.58</v>
      </c>
      <c r="AO75" t="n">
        <f>ROUND(P75*100/H75,2)</f>
        <v>0.0</v>
      </c>
      <c r="AP75" t="n">
        <f>ROUND(Q75*100/I75,2)</f>
        <v>0.0</v>
      </c>
      <c r="AQ75"/>
      <c r="AR75"/>
      <c r="AS75" t="n">
        <v>0.0</v>
      </c>
    </row>
    <row r="76">
      <c r="A76" s="1" t="n">
        <v>45233.0</v>
      </c>
      <c r="B76" s="2" t="n">
        <v>45233.60041666667</v>
      </c>
      <c r="C76" t="inlineStr">
        <is>
          <t>3140023012059219</t>
        </is>
      </c>
      <c r="D76" t="inlineStr">
        <is>
          <t>POS0012</t>
        </is>
      </c>
      <c r="E76" t="inlineStr">
        <is>
          <t>12</t>
        </is>
      </c>
      <c r="F76" t="inlineStr">
        <is>
          <t>0023</t>
        </is>
      </c>
      <c r="G76" t="inlineStr">
        <is>
          <t>5295825537</t>
        </is>
      </c>
      <c r="H76" t="n">
        <v>644.0</v>
      </c>
      <c r="I76" t="n">
        <v>690.47</v>
      </c>
      <c r="J76" t="n">
        <v>653.33</v>
      </c>
      <c r="K76" t="inlineStr">
        <is>
          <t>sale</t>
        </is>
      </c>
      <c r="L76" t="inlineStr">
        <is>
          <t/>
        </is>
      </c>
      <c r="M76" t="inlineStr">
        <is>
          <t/>
        </is>
      </c>
      <c r="N76" t="n">
        <v>0.0</v>
      </c>
      <c r="O76" t="n">
        <v>0.0</v>
      </c>
      <c r="P76" t="n">
        <v>534.11</v>
      </c>
      <c r="Q76" t="n">
        <v>475.33</v>
      </c>
      <c r="R76" t="n">
        <v>37.14</v>
      </c>
      <c r="S76" t="n">
        <v>37.14</v>
      </c>
      <c r="T76" t="n">
        <v>6.9</v>
      </c>
      <c r="U76" t="n">
        <v>6.13</v>
      </c>
      <c r="V76" t="n">
        <v>117.6</v>
      </c>
      <c r="W76" t="n">
        <v>103.71</v>
      </c>
      <c r="X76" t="n">
        <v>9.06</v>
      </c>
      <c r="Y76" t="n">
        <v>8.05</v>
      </c>
      <c r="Z76" t="n">
        <v>22.8</v>
      </c>
      <c r="AA76" t="n">
        <v>20.12</v>
      </c>
      <c r="AB76" t="n">
        <v>30.66</v>
      </c>
      <c r="AC76" t="n">
        <v>30.67</v>
      </c>
      <c r="AD76" t="n">
        <v>-46.47000000000003</v>
      </c>
      <c r="AE76" t="n">
        <v>58.78000000000003</v>
      </c>
      <c r="AF76" t="n">
        <v>0.0</v>
      </c>
      <c r="AG76" t="n">
        <v>0.7700000000000005</v>
      </c>
      <c r="AH76" t="n">
        <v>13.89</v>
      </c>
      <c r="AI76" t="n">
        <v>1.0099999999999998</v>
      </c>
      <c r="AJ76" t="n">
        <v>2.6799999999999997</v>
      </c>
      <c r="AK76" t="n">
        <v>-0.010000000000001563</v>
      </c>
      <c r="AL76" t="inlineStr">
        <is>
          <t>unreconciled</t>
        </is>
      </c>
      <c r="AM76" t="inlineStr">
        <is>
          <t>Order Amount Mismatch (3PO&gt;POS)</t>
        </is>
      </c>
      <c r="AN76" t="n">
        <v>46.47</v>
      </c>
      <c r="AO76" t="n">
        <f>ROUND(P76*100/H76,2)</f>
        <v>0.0</v>
      </c>
      <c r="AP76" t="n">
        <f>ROUND(Q76*100/I76,2)</f>
        <v>0.0</v>
      </c>
      <c r="AQ76"/>
      <c r="AR76"/>
      <c r="AS76" t="n">
        <v>0.0</v>
      </c>
    </row>
    <row r="77">
      <c r="A77" s="1" t="n">
        <v>45231.0</v>
      </c>
      <c r="B77" s="2" t="n">
        <v>45231.796944444446</v>
      </c>
      <c r="C77" t="inlineStr">
        <is>
          <t>3140094012084481</t>
        </is>
      </c>
      <c r="D77" t="inlineStr">
        <is>
          <t>POS0012</t>
        </is>
      </c>
      <c r="E77" t="inlineStr">
        <is>
          <t>95</t>
        </is>
      </c>
      <c r="F77" t="inlineStr">
        <is>
          <t>0094</t>
        </is>
      </c>
      <c r="G77" t="inlineStr">
        <is>
          <t>5295832805</t>
        </is>
      </c>
      <c r="H77" t="n">
        <v>418.0</v>
      </c>
      <c r="I77" t="n">
        <v>398.08</v>
      </c>
      <c r="J77" t="n">
        <v>360.94</v>
      </c>
      <c r="K77" t="inlineStr">
        <is>
          <t>sale</t>
        </is>
      </c>
      <c r="L77" t="inlineStr">
        <is>
          <t/>
        </is>
      </c>
      <c r="M77" t="inlineStr">
        <is>
          <t/>
        </is>
      </c>
      <c r="N77" t="n">
        <v>0.0</v>
      </c>
      <c r="O77" t="n">
        <v>0.0</v>
      </c>
      <c r="P77" t="n">
        <v>311.28</v>
      </c>
      <c r="Q77" t="n">
        <v>311.29</v>
      </c>
      <c r="R77" t="n">
        <v>37.14</v>
      </c>
      <c r="S77" t="n">
        <v>37.14</v>
      </c>
      <c r="T77" t="n">
        <v>3.98</v>
      </c>
      <c r="U77" t="n">
        <v>3.98</v>
      </c>
      <c r="V77" t="n">
        <v>64.97</v>
      </c>
      <c r="W77" t="n">
        <v>64.97</v>
      </c>
      <c r="X77" t="n">
        <v>5.22</v>
      </c>
      <c r="Y77" t="n">
        <v>5.22</v>
      </c>
      <c r="Z77" t="n">
        <v>12.63</v>
      </c>
      <c r="AA77" t="n">
        <v>12.63</v>
      </c>
      <c r="AB77" t="n">
        <v>19.9</v>
      </c>
      <c r="AC77" t="n">
        <v>19.91</v>
      </c>
      <c r="AD77" t="n">
        <v>19.920000000000016</v>
      </c>
      <c r="AE77" t="n">
        <v>-0.010000000000047748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-0.010000000000001563</v>
      </c>
      <c r="AL77" t="inlineStr">
        <is>
          <t>unreconciled</t>
        </is>
      </c>
      <c r="AM77" t="inlineStr">
        <is>
          <t>Order Amount Mismatch (POS&gt;3PO)</t>
        </is>
      </c>
      <c r="AN77" t="n">
        <v>19.92</v>
      </c>
      <c r="AO77" t="n">
        <f>ROUND(P77*100/H77,2)</f>
        <v>0.0</v>
      </c>
      <c r="AP77" t="n">
        <f>ROUND(Q77*100/I77,2)</f>
        <v>0.0</v>
      </c>
      <c r="AQ77"/>
      <c r="AR77"/>
      <c r="AS77" t="n">
        <v>0.0</v>
      </c>
    </row>
    <row r="78">
      <c r="A78" s="1" t="n">
        <v>45235.0</v>
      </c>
      <c r="B78" s="2" t="n">
        <v>45235.5559375</v>
      </c>
      <c r="C78" t="inlineStr">
        <is>
          <t>3140094012085989</t>
        </is>
      </c>
      <c r="D78" t="inlineStr">
        <is>
          <t>POS0012</t>
        </is>
      </c>
      <c r="E78" t="inlineStr">
        <is>
          <t>04</t>
        </is>
      </c>
      <c r="F78" t="inlineStr">
        <is>
          <t>0094</t>
        </is>
      </c>
      <c r="G78" t="inlineStr">
        <is>
          <t>5295946557</t>
        </is>
      </c>
      <c r="H78" t="n">
        <v>615.0</v>
      </c>
      <c r="I78" t="n">
        <v>585.72</v>
      </c>
      <c r="J78" t="n">
        <v>548.58</v>
      </c>
      <c r="K78" t="inlineStr">
        <is>
          <t>sale</t>
        </is>
      </c>
      <c r="L78" t="inlineStr">
        <is>
          <t/>
        </is>
      </c>
      <c r="M78" t="inlineStr">
        <is>
          <t/>
        </is>
      </c>
      <c r="N78" t="n">
        <v>0.0</v>
      </c>
      <c r="O78" t="n">
        <v>0.0</v>
      </c>
      <c r="P78" t="n">
        <v>454.27</v>
      </c>
      <c r="Q78" t="n">
        <v>454.27</v>
      </c>
      <c r="R78" t="n">
        <v>37.14</v>
      </c>
      <c r="S78" t="n">
        <v>37.14</v>
      </c>
      <c r="T78" t="n">
        <v>5.86</v>
      </c>
      <c r="U78" t="n">
        <v>5.86</v>
      </c>
      <c r="V78" t="n">
        <v>98.74</v>
      </c>
      <c r="W78" t="n">
        <v>98.74</v>
      </c>
      <c r="X78" t="n">
        <v>7.69</v>
      </c>
      <c r="Y78" t="n">
        <v>7.69</v>
      </c>
      <c r="Z78" t="n">
        <v>19.16</v>
      </c>
      <c r="AA78" t="n">
        <v>19.15</v>
      </c>
      <c r="AB78" t="n">
        <v>29.28</v>
      </c>
      <c r="AC78" t="n">
        <v>29.29</v>
      </c>
      <c r="AD78" t="n">
        <v>29.279999999999973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0.010000000000001563</v>
      </c>
      <c r="AK78" t="n">
        <v>-0.00999999999999801</v>
      </c>
      <c r="AL78" t="inlineStr">
        <is>
          <t>unreconciled</t>
        </is>
      </c>
      <c r="AM78" t="inlineStr">
        <is>
          <t>Order Amount Mismatch (POS&gt;3PO)</t>
        </is>
      </c>
      <c r="AN78" t="n">
        <v>29.28</v>
      </c>
      <c r="AO78" t="n">
        <f>ROUND(P78*100/H78,2)</f>
        <v>0.0</v>
      </c>
      <c r="AP78" t="n">
        <f>ROUND(Q78*100/I78,2)</f>
        <v>0.0</v>
      </c>
      <c r="AQ78"/>
      <c r="AR78"/>
      <c r="AS78" t="n">
        <v>0.0</v>
      </c>
    </row>
    <row r="79">
      <c r="A79" s="1" t="n">
        <v>45231.0</v>
      </c>
      <c r="B79" s="2" t="n">
        <v>45231.6559375</v>
      </c>
      <c r="C79" t="inlineStr">
        <is>
          <t>3140094012084403</t>
        </is>
      </c>
      <c r="D79" t="inlineStr">
        <is>
          <t>POS0012</t>
        </is>
      </c>
      <c r="E79" t="inlineStr">
        <is>
          <t>17</t>
        </is>
      </c>
      <c r="F79" t="inlineStr">
        <is>
          <t>0094</t>
        </is>
      </c>
      <c r="G79" t="inlineStr">
        <is>
          <t>5295991422</t>
        </is>
      </c>
      <c r="H79" t="n">
        <v>640.0</v>
      </c>
      <c r="I79" t="n">
        <v>609.51</v>
      </c>
      <c r="J79" t="n">
        <v>572.37</v>
      </c>
      <c r="K79" t="inlineStr">
        <is>
          <t>sale</t>
        </is>
      </c>
      <c r="L79" t="inlineStr">
        <is>
          <t/>
        </is>
      </c>
      <c r="M79" t="inlineStr">
        <is>
          <t/>
        </is>
      </c>
      <c r="N79" t="n">
        <v>0.0</v>
      </c>
      <c r="O79" t="n">
        <v>0.0</v>
      </c>
      <c r="P79" t="n">
        <v>472.39</v>
      </c>
      <c r="Q79" t="n">
        <v>472.38</v>
      </c>
      <c r="R79" t="n">
        <v>37.14</v>
      </c>
      <c r="S79" t="n">
        <v>37.14</v>
      </c>
      <c r="T79" t="n">
        <v>6.1</v>
      </c>
      <c r="U79" t="n">
        <v>6.09</v>
      </c>
      <c r="V79" t="n">
        <v>103.03</v>
      </c>
      <c r="W79" t="n">
        <v>103.03</v>
      </c>
      <c r="X79" t="n">
        <v>8.0</v>
      </c>
      <c r="Y79" t="n">
        <v>8.0</v>
      </c>
      <c r="Z79" t="n">
        <v>19.99</v>
      </c>
      <c r="AA79" t="n">
        <v>19.99</v>
      </c>
      <c r="AB79" t="n">
        <v>30.48</v>
      </c>
      <c r="AC79" t="n">
        <v>30.48</v>
      </c>
      <c r="AD79" t="n">
        <v>30.49000000000001</v>
      </c>
      <c r="AE79" t="n">
        <v>0.009999999999990905</v>
      </c>
      <c r="AF79" t="n">
        <v>0.0</v>
      </c>
      <c r="AG79" t="n">
        <v>0.009999999999999787</v>
      </c>
      <c r="AH79" t="n">
        <v>0.0</v>
      </c>
      <c r="AI79" t="n">
        <v>0.0</v>
      </c>
      <c r="AJ79" t="n">
        <v>0.0</v>
      </c>
      <c r="AK79" t="n">
        <v>0.0</v>
      </c>
      <c r="AL79" t="inlineStr">
        <is>
          <t>unreconciled</t>
        </is>
      </c>
      <c r="AM79" t="inlineStr">
        <is>
          <t>Order Amount Mismatch (POS&gt;3PO)</t>
        </is>
      </c>
      <c r="AN79" t="n">
        <v>30.49</v>
      </c>
      <c r="AO79" t="n">
        <f>ROUND(P79*100/H79,2)</f>
        <v>0.0</v>
      </c>
      <c r="AP79" t="n">
        <f>ROUND(Q79*100/I79,2)</f>
        <v>0.0</v>
      </c>
      <c r="AQ79"/>
      <c r="AR79"/>
      <c r="AS79" t="n">
        <v>0.0</v>
      </c>
    </row>
    <row r="80">
      <c r="A80" s="1"/>
      <c r="B80" s="2" t="n">
        <v>45231.00907407407</v>
      </c>
      <c r="C80"/>
      <c r="D80"/>
      <c r="E80"/>
      <c r="F80" t="inlineStr">
        <is>
          <t>0023</t>
        </is>
      </c>
      <c r="G80" t="inlineStr">
        <is>
          <t>5296251334</t>
        </is>
      </c>
      <c r="H80" t="n">
        <v>0.0</v>
      </c>
      <c r="I80" t="n">
        <v>194.28</v>
      </c>
      <c r="J80" t="n">
        <v>157.14</v>
      </c>
      <c r="K80" t="inlineStr">
        <is>
          <t>sale</t>
        </is>
      </c>
      <c r="L80" t="inlineStr">
        <is>
          <t/>
        </is>
      </c>
      <c r="M80" t="inlineStr">
        <is>
          <t/>
        </is>
      </c>
      <c r="N80" t="n">
        <v>0.0</v>
      </c>
      <c r="O80" t="n">
        <v>0.0</v>
      </c>
      <c r="P80" t="n">
        <v>155.95</v>
      </c>
      <c r="Q80" t="n">
        <v>155.95</v>
      </c>
      <c r="R80" t="n">
        <v>37.14</v>
      </c>
      <c r="S80" t="n">
        <v>37.14</v>
      </c>
      <c r="T80" t="n">
        <v>1.94</v>
      </c>
      <c r="U80" t="n">
        <v>1.94</v>
      </c>
      <c r="V80" t="n">
        <v>28.29</v>
      </c>
      <c r="W80" t="n">
        <v>28.29</v>
      </c>
      <c r="X80" t="n">
        <v>2.55</v>
      </c>
      <c r="Y80" t="n">
        <v>2.55</v>
      </c>
      <c r="Z80" t="n">
        <v>5.55</v>
      </c>
      <c r="AA80" t="n">
        <v>5.55</v>
      </c>
      <c r="AB80" t="n">
        <v>0.0</v>
      </c>
      <c r="AC80" t="n">
        <v>9.72</v>
      </c>
      <c r="AD80" t="n">
        <v>-194.28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-9.72</v>
      </c>
      <c r="AL80" t="inlineStr">
        <is>
          <t>unreconciled</t>
        </is>
      </c>
      <c r="AM80" t="inlineStr">
        <is>
          <t>Order Not found in POS</t>
        </is>
      </c>
      <c r="AN80" t="n">
        <v>194.28</v>
      </c>
      <c r="AO80" t="n">
        <f>ROUND(P80*100/H80,2)</f>
        <v>0.0</v>
      </c>
      <c r="AP80" t="n">
        <f>ROUND(Q80*100/I80,2)</f>
        <v>0.0</v>
      </c>
      <c r="AQ80"/>
      <c r="AR80"/>
      <c r="AS80" t="n">
        <v>0.0</v>
      </c>
    </row>
    <row r="81">
      <c r="A81" s="1" t="n">
        <v>45232.0</v>
      </c>
      <c r="B81" s="2" t="n">
        <v>45232.95730324074</v>
      </c>
      <c r="C81" t="inlineStr">
        <is>
          <t>3140094012084980</t>
        </is>
      </c>
      <c r="D81" t="inlineStr">
        <is>
          <t>POS0012</t>
        </is>
      </c>
      <c r="E81" t="inlineStr">
        <is>
          <t>95</t>
        </is>
      </c>
      <c r="F81" t="inlineStr">
        <is>
          <t>0094</t>
        </is>
      </c>
      <c r="G81" t="inlineStr">
        <is>
          <t>5296286933</t>
        </is>
      </c>
      <c r="H81" t="n">
        <v>170.0</v>
      </c>
      <c r="I81" t="n">
        <v>161.9</v>
      </c>
      <c r="J81" t="n">
        <v>124.76</v>
      </c>
      <c r="K81" t="inlineStr">
        <is>
          <t>sale</t>
        </is>
      </c>
      <c r="L81" t="inlineStr">
        <is>
          <t/>
        </is>
      </c>
      <c r="M81" t="inlineStr">
        <is>
          <t/>
        </is>
      </c>
      <c r="N81" t="n">
        <v>0.0</v>
      </c>
      <c r="O81" t="n">
        <v>0.0</v>
      </c>
      <c r="P81" t="n">
        <v>131.28</v>
      </c>
      <c r="Q81" t="n">
        <v>131.28</v>
      </c>
      <c r="R81" t="n">
        <v>37.14</v>
      </c>
      <c r="S81" t="n">
        <v>37.14</v>
      </c>
      <c r="T81" t="n">
        <v>1.62</v>
      </c>
      <c r="U81" t="n">
        <v>1.62</v>
      </c>
      <c r="V81" t="n">
        <v>22.46</v>
      </c>
      <c r="W81" t="n">
        <v>22.46</v>
      </c>
      <c r="X81" t="n">
        <v>2.12</v>
      </c>
      <c r="Y81" t="n">
        <v>2.12</v>
      </c>
      <c r="Z81" t="n">
        <v>4.42</v>
      </c>
      <c r="AA81" t="n">
        <v>4.42</v>
      </c>
      <c r="AB81" t="n">
        <v>8.1</v>
      </c>
      <c r="AC81" t="n">
        <v>8.1</v>
      </c>
      <c r="AD81" t="n">
        <v>8.099999999999994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inlineStr">
        <is>
          <t>unreconciled</t>
        </is>
      </c>
      <c r="AM81" t="inlineStr">
        <is>
          <t>Order Amount Mismatch (POS&gt;3PO)</t>
        </is>
      </c>
      <c r="AN81" t="n">
        <v>8.1</v>
      </c>
      <c r="AO81" t="n">
        <f>ROUND(P81*100/H81,2)</f>
        <v>0.0</v>
      </c>
      <c r="AP81" t="n">
        <f>ROUND(Q81*100/I81,2)</f>
        <v>0.0</v>
      </c>
      <c r="AQ81"/>
      <c r="AR81"/>
      <c r="AS81" t="n">
        <v>0.0</v>
      </c>
    </row>
    <row r="82">
      <c r="A82" s="1"/>
      <c r="B82" s="2" t="n">
        <v>45231.030023148145</v>
      </c>
      <c r="C82"/>
      <c r="D82"/>
      <c r="E82"/>
      <c r="F82" t="inlineStr">
        <is>
          <t>0094</t>
        </is>
      </c>
      <c r="G82" t="inlineStr">
        <is>
          <t>5296429040</t>
        </is>
      </c>
      <c r="H82" t="n">
        <v>0.0</v>
      </c>
      <c r="I82" t="n">
        <v>1381.88</v>
      </c>
      <c r="J82" t="n">
        <v>1344.74</v>
      </c>
      <c r="K82" t="inlineStr">
        <is>
          <t>sale</t>
        </is>
      </c>
      <c r="L82" t="inlineStr">
        <is>
          <t/>
        </is>
      </c>
      <c r="M82" t="inlineStr">
        <is>
          <t/>
        </is>
      </c>
      <c r="N82" t="n">
        <v>0.0</v>
      </c>
      <c r="O82" t="n">
        <v>0.0</v>
      </c>
      <c r="P82" t="n">
        <v>1061.04</v>
      </c>
      <c r="Q82" t="n">
        <v>1061.01</v>
      </c>
      <c r="R82" t="n">
        <v>37.14</v>
      </c>
      <c r="S82" t="n">
        <v>37.14</v>
      </c>
      <c r="T82" t="n">
        <v>13.82</v>
      </c>
      <c r="U82" t="n">
        <v>13.82</v>
      </c>
      <c r="V82" t="n">
        <v>242.05</v>
      </c>
      <c r="W82" t="n">
        <v>242.05</v>
      </c>
      <c r="X82" t="n">
        <v>18.14</v>
      </c>
      <c r="Y82" t="n">
        <v>18.14</v>
      </c>
      <c r="Z82" t="n">
        <v>46.83</v>
      </c>
      <c r="AA82" t="n">
        <v>46.84</v>
      </c>
      <c r="AB82" t="n">
        <v>0.0</v>
      </c>
      <c r="AC82" t="n">
        <v>69.1</v>
      </c>
      <c r="AD82" t="n">
        <v>-1381.88</v>
      </c>
      <c r="AE82" t="n">
        <v>0.029999999999972715</v>
      </c>
      <c r="AF82" t="n">
        <v>0.0</v>
      </c>
      <c r="AG82" t="n">
        <v>0.0</v>
      </c>
      <c r="AH82" t="n">
        <v>0.0</v>
      </c>
      <c r="AI82" t="n">
        <v>0.0</v>
      </c>
      <c r="AJ82" t="n">
        <v>-0.010000000000005116</v>
      </c>
      <c r="AK82" t="n">
        <v>-69.1</v>
      </c>
      <c r="AL82" t="inlineStr">
        <is>
          <t>unreconciled</t>
        </is>
      </c>
      <c r="AM82" t="inlineStr">
        <is>
          <t>Order Not found in POS</t>
        </is>
      </c>
      <c r="AN82" t="n">
        <v>1381.88</v>
      </c>
      <c r="AO82" t="n">
        <f>ROUND(P82*100/H82,2)</f>
        <v>0.0</v>
      </c>
      <c r="AP82" t="n">
        <f>ROUND(Q82*100/I82,2)</f>
        <v>0.0</v>
      </c>
      <c r="AQ82"/>
      <c r="AR82"/>
      <c r="AS82" t="n">
        <v>0.0</v>
      </c>
    </row>
    <row r="83">
      <c r="A83" s="1" t="n">
        <v>45232.0</v>
      </c>
      <c r="B83" s="2" t="n">
        <v>45233.00478009259</v>
      </c>
      <c r="C83" t="inlineStr">
        <is>
          <t>3140023012059150</t>
        </is>
      </c>
      <c r="D83" t="inlineStr">
        <is>
          <t>POS0012</t>
        </is>
      </c>
      <c r="E83" t="inlineStr">
        <is>
          <t>43</t>
        </is>
      </c>
      <c r="F83" t="inlineStr">
        <is>
          <t>0023</t>
        </is>
      </c>
      <c r="G83" t="inlineStr">
        <is>
          <t>5296699127</t>
        </is>
      </c>
      <c r="H83" t="n">
        <v>424.0</v>
      </c>
      <c r="I83" t="n">
        <v>366.66</v>
      </c>
      <c r="J83" t="n">
        <v>366.66</v>
      </c>
      <c r="K83" t="inlineStr">
        <is>
          <t>addition</t>
        </is>
      </c>
      <c r="L83" t="inlineStr">
        <is>
          <t/>
        </is>
      </c>
      <c r="M83" t="inlineStr">
        <is>
          <t/>
        </is>
      </c>
      <c r="N83" t="n">
        <v>0.0</v>
      </c>
      <c r="O83" t="n">
        <v>0.0</v>
      </c>
      <c r="P83" t="n">
        <v>316.38</v>
      </c>
      <c r="Q83" t="n">
        <v>315.62</v>
      </c>
      <c r="R83" t="n">
        <v>37.14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20.2</v>
      </c>
      <c r="AC83" t="n">
        <v>20.19</v>
      </c>
      <c r="AD83" t="n">
        <v>57.339999999999975</v>
      </c>
      <c r="AE83" t="n">
        <v>0.7599999999999909</v>
      </c>
      <c r="AF83" t="n">
        <v>37.14</v>
      </c>
      <c r="AG83" t="n">
        <v>0.0</v>
      </c>
      <c r="AH83" t="n">
        <v>0.0</v>
      </c>
      <c r="AI83" t="n">
        <v>0.0</v>
      </c>
      <c r="AJ83" t="n">
        <v>0.0</v>
      </c>
      <c r="AK83" t="n">
        <v>0.00999999999999801</v>
      </c>
      <c r="AL83" t="inlineStr">
        <is>
          <t>unreconciled</t>
        </is>
      </c>
      <c r="AM83" t="inlineStr">
        <is>
          <t>Packaging Charge Mismatch</t>
        </is>
      </c>
      <c r="AN83" t="n">
        <v>37.14</v>
      </c>
      <c r="AO83" t="n">
        <f>ROUND(P83*100/H83,2)</f>
        <v>0.0</v>
      </c>
      <c r="AP83" t="n">
        <f>ROUND(Q83*100/I83,2)</f>
        <v>0.0</v>
      </c>
      <c r="AQ83"/>
      <c r="AR83"/>
      <c r="AS83" t="n">
        <v>0.0</v>
      </c>
    </row>
    <row r="84">
      <c r="A84" s="1" t="n">
        <v>45234.0</v>
      </c>
      <c r="B84" s="2" t="n">
        <v>45234.90226851852</v>
      </c>
      <c r="C84" t="inlineStr">
        <is>
          <t>3140094012085788</t>
        </is>
      </c>
      <c r="D84" t="inlineStr">
        <is>
          <t>POS0012</t>
        </is>
      </c>
      <c r="E84" t="inlineStr">
        <is>
          <t>03</t>
        </is>
      </c>
      <c r="F84" t="inlineStr">
        <is>
          <t>0094</t>
        </is>
      </c>
      <c r="G84" t="inlineStr">
        <is>
          <t>5296755847</t>
        </is>
      </c>
      <c r="H84" t="n">
        <v>264.0</v>
      </c>
      <c r="I84" t="n">
        <v>251.43</v>
      </c>
      <c r="J84" t="n">
        <v>214.29</v>
      </c>
      <c r="K84" t="inlineStr">
        <is>
          <t>sale</t>
        </is>
      </c>
      <c r="L84" t="inlineStr">
        <is>
          <t/>
        </is>
      </c>
      <c r="M84" t="inlineStr">
        <is>
          <t/>
        </is>
      </c>
      <c r="N84" t="n">
        <v>0.0</v>
      </c>
      <c r="O84" t="n">
        <v>0.0</v>
      </c>
      <c r="P84" t="n">
        <v>199.51</v>
      </c>
      <c r="Q84" t="n">
        <v>199.51</v>
      </c>
      <c r="R84" t="n">
        <v>37.14</v>
      </c>
      <c r="S84" t="n">
        <v>37.14</v>
      </c>
      <c r="T84" t="n">
        <v>2.51</v>
      </c>
      <c r="U84" t="n">
        <v>2.51</v>
      </c>
      <c r="V84" t="n">
        <v>38.57</v>
      </c>
      <c r="W84" t="n">
        <v>38.57</v>
      </c>
      <c r="X84" t="n">
        <v>3.3</v>
      </c>
      <c r="Y84" t="n">
        <v>3.3</v>
      </c>
      <c r="Z84" t="n">
        <v>7.54</v>
      </c>
      <c r="AA84" t="n">
        <v>7.53</v>
      </c>
      <c r="AB84" t="n">
        <v>12.58</v>
      </c>
      <c r="AC84" t="n">
        <v>12.57</v>
      </c>
      <c r="AD84" t="n">
        <v>12.569999999999993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0.009999999999999787</v>
      </c>
      <c r="AK84" t="n">
        <v>0.009999999999999787</v>
      </c>
      <c r="AL84" t="inlineStr">
        <is>
          <t>unreconciled</t>
        </is>
      </c>
      <c r="AM84" t="inlineStr">
        <is>
          <t>Order Amount Mismatch (POS&gt;3PO)</t>
        </is>
      </c>
      <c r="AN84" t="n">
        <v>12.57</v>
      </c>
      <c r="AO84" t="n">
        <f>ROUND(P84*100/H84,2)</f>
        <v>0.0</v>
      </c>
      <c r="AP84" t="n">
        <f>ROUND(Q84*100/I84,2)</f>
        <v>0.0</v>
      </c>
      <c r="AQ84"/>
      <c r="AR84"/>
      <c r="AS84" t="n">
        <v>0.0</v>
      </c>
    </row>
    <row r="85">
      <c r="A85" s="1" t="n">
        <v>45232.0</v>
      </c>
      <c r="B85" s="2" t="n">
        <v>45232.991875</v>
      </c>
      <c r="C85" t="inlineStr">
        <is>
          <t>3140023012059143</t>
        </is>
      </c>
      <c r="D85" t="inlineStr">
        <is>
          <t>POS0012</t>
        </is>
      </c>
      <c r="E85" t="inlineStr">
        <is>
          <t>36</t>
        </is>
      </c>
      <c r="F85" t="inlineStr">
        <is>
          <t>0023</t>
        </is>
      </c>
      <c r="G85" t="inlineStr">
        <is>
          <t>5296767274</t>
        </is>
      </c>
      <c r="H85" t="n">
        <v>288.0</v>
      </c>
      <c r="I85" t="n">
        <v>274.28</v>
      </c>
      <c r="J85" t="n">
        <v>237.14</v>
      </c>
      <c r="K85" t="inlineStr">
        <is>
          <t>sale</t>
        </is>
      </c>
      <c r="L85" t="inlineStr">
        <is>
          <t/>
        </is>
      </c>
      <c r="M85" t="inlineStr">
        <is>
          <t/>
        </is>
      </c>
      <c r="N85" t="n">
        <v>0.0</v>
      </c>
      <c r="O85" t="n">
        <v>0.0</v>
      </c>
      <c r="P85" t="n">
        <v>216.92</v>
      </c>
      <c r="Q85" t="n">
        <v>216.92</v>
      </c>
      <c r="R85" t="n">
        <v>37.14</v>
      </c>
      <c r="S85" t="n">
        <v>37.14</v>
      </c>
      <c r="T85" t="n">
        <v>2.74</v>
      </c>
      <c r="U85" t="n">
        <v>2.74</v>
      </c>
      <c r="V85" t="n">
        <v>42.69</v>
      </c>
      <c r="W85" t="n">
        <v>42.69</v>
      </c>
      <c r="X85" t="n">
        <v>3.6</v>
      </c>
      <c r="Y85" t="n">
        <v>3.6</v>
      </c>
      <c r="Z85" t="n">
        <v>8.33</v>
      </c>
      <c r="AA85" t="n">
        <v>8.33</v>
      </c>
      <c r="AB85" t="n">
        <v>13.72</v>
      </c>
      <c r="AC85" t="n">
        <v>13.72</v>
      </c>
      <c r="AD85" t="n">
        <v>13.720000000000027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inlineStr">
        <is>
          <t>unreconciled</t>
        </is>
      </c>
      <c r="AM85" t="inlineStr">
        <is>
          <t>Order Amount Mismatch (POS&gt;3PO)</t>
        </is>
      </c>
      <c r="AN85" t="n">
        <v>13.72</v>
      </c>
      <c r="AO85" t="n">
        <f>ROUND(P85*100/H85,2)</f>
        <v>0.0</v>
      </c>
      <c r="AP85" t="n">
        <f>ROUND(Q85*100/I85,2)</f>
        <v>0.0</v>
      </c>
      <c r="AQ85"/>
      <c r="AR85"/>
      <c r="AS85" t="n">
        <v>0.0</v>
      </c>
    </row>
    <row r="86">
      <c r="A86" s="1" t="n">
        <v>45231.0</v>
      </c>
      <c r="B86" s="2" t="n">
        <v>45231.960810185185</v>
      </c>
      <c r="C86" t="inlineStr">
        <is>
          <t>3140094012084593</t>
        </is>
      </c>
      <c r="D86" t="inlineStr">
        <is>
          <t>POS0012</t>
        </is>
      </c>
      <c r="E86" t="inlineStr">
        <is>
          <t>07</t>
        </is>
      </c>
      <c r="F86" t="inlineStr">
        <is>
          <t>0094</t>
        </is>
      </c>
      <c r="G86" t="inlineStr">
        <is>
          <t>5296796156</t>
        </is>
      </c>
      <c r="H86" t="n">
        <v>602.0</v>
      </c>
      <c r="I86" t="n">
        <v>573.32</v>
      </c>
      <c r="J86" t="n">
        <v>536.18</v>
      </c>
      <c r="K86" t="inlineStr">
        <is>
          <t>sale</t>
        </is>
      </c>
      <c r="L86" t="inlineStr">
        <is>
          <t/>
        </is>
      </c>
      <c r="M86" t="inlineStr">
        <is>
          <t/>
        </is>
      </c>
      <c r="N86" t="n">
        <v>0.0</v>
      </c>
      <c r="O86" t="n">
        <v>0.0</v>
      </c>
      <c r="P86" t="n">
        <v>444.83</v>
      </c>
      <c r="Q86" t="n">
        <v>444.83</v>
      </c>
      <c r="R86" t="n">
        <v>37.14</v>
      </c>
      <c r="S86" t="n">
        <v>37.14</v>
      </c>
      <c r="T86" t="n">
        <v>5.73</v>
      </c>
      <c r="U86" t="n">
        <v>5.73</v>
      </c>
      <c r="V86" t="n">
        <v>96.51</v>
      </c>
      <c r="W86" t="n">
        <v>96.51</v>
      </c>
      <c r="X86" t="n">
        <v>7.52</v>
      </c>
      <c r="Y86" t="n">
        <v>7.52</v>
      </c>
      <c r="Z86" t="n">
        <v>18.73</v>
      </c>
      <c r="AA86" t="n">
        <v>18.72</v>
      </c>
      <c r="AB86" t="n">
        <v>28.66</v>
      </c>
      <c r="AC86" t="n">
        <v>28.67</v>
      </c>
      <c r="AD86" t="n">
        <v>28.67999999999995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0.010000000000001563</v>
      </c>
      <c r="AK86" t="n">
        <v>-0.010000000000001563</v>
      </c>
      <c r="AL86" t="inlineStr">
        <is>
          <t>unreconciled</t>
        </is>
      </c>
      <c r="AM86" t="inlineStr">
        <is>
          <t>Order Amount Mismatch (POS&gt;3PO)</t>
        </is>
      </c>
      <c r="AN86" t="n">
        <v>28.68</v>
      </c>
      <c r="AO86" t="n">
        <f>ROUND(P86*100/H86,2)</f>
        <v>0.0</v>
      </c>
      <c r="AP86" t="n">
        <f>ROUND(Q86*100/I86,2)</f>
        <v>0.0</v>
      </c>
      <c r="AQ86"/>
      <c r="AR86"/>
      <c r="AS86" t="n">
        <v>0.0</v>
      </c>
    </row>
    <row r="87">
      <c r="A87" s="1" t="n">
        <v>45232.0</v>
      </c>
      <c r="B87" s="2" t="n">
        <v>45232.84480324074</v>
      </c>
      <c r="C87" t="inlineStr">
        <is>
          <t>3140023012059042</t>
        </is>
      </c>
      <c r="D87" t="inlineStr">
        <is>
          <t>POS0012</t>
        </is>
      </c>
      <c r="E87" t="inlineStr">
        <is>
          <t>36</t>
        </is>
      </c>
      <c r="F87" t="inlineStr">
        <is>
          <t>0023</t>
        </is>
      </c>
      <c r="G87" t="inlineStr">
        <is>
          <t>5296853509</t>
        </is>
      </c>
      <c r="H87" t="n">
        <v>262.0</v>
      </c>
      <c r="I87" t="n">
        <v>249.52</v>
      </c>
      <c r="J87" t="n">
        <v>212.38</v>
      </c>
      <c r="K87" t="inlineStr">
        <is>
          <t>sale</t>
        </is>
      </c>
      <c r="L87" t="inlineStr">
        <is>
          <t/>
        </is>
      </c>
      <c r="M87" t="inlineStr">
        <is>
          <t/>
        </is>
      </c>
      <c r="N87" t="n">
        <v>0.0</v>
      </c>
      <c r="O87" t="n">
        <v>0.0</v>
      </c>
      <c r="P87" t="n">
        <v>198.04</v>
      </c>
      <c r="Q87" t="n">
        <v>198.04</v>
      </c>
      <c r="R87" t="n">
        <v>37.14</v>
      </c>
      <c r="S87" t="n">
        <v>37.14</v>
      </c>
      <c r="T87" t="n">
        <v>2.5</v>
      </c>
      <c r="U87" t="n">
        <v>2.5</v>
      </c>
      <c r="V87" t="n">
        <v>38.23</v>
      </c>
      <c r="W87" t="n">
        <v>38.23</v>
      </c>
      <c r="X87" t="n">
        <v>3.28</v>
      </c>
      <c r="Y87" t="n">
        <v>3.28</v>
      </c>
      <c r="Z87" t="n">
        <v>7.47</v>
      </c>
      <c r="AA87" t="n">
        <v>7.47</v>
      </c>
      <c r="AB87" t="n">
        <v>12.48</v>
      </c>
      <c r="AC87" t="n">
        <v>12.48</v>
      </c>
      <c r="AD87" t="n">
        <v>12.47999999999999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inlineStr">
        <is>
          <t>unreconciled</t>
        </is>
      </c>
      <c r="AM87" t="inlineStr">
        <is>
          <t>Order Amount Mismatch (POS&gt;3PO)</t>
        </is>
      </c>
      <c r="AN87" t="n">
        <v>12.48</v>
      </c>
      <c r="AO87" t="n">
        <f>ROUND(P87*100/H87,2)</f>
        <v>0.0</v>
      </c>
      <c r="AP87" t="n">
        <f>ROUND(Q87*100/I87,2)</f>
        <v>0.0</v>
      </c>
      <c r="AQ87"/>
      <c r="AR87"/>
      <c r="AS87" t="n">
        <v>0.0</v>
      </c>
    </row>
    <row r="88">
      <c r="A88" s="1" t="n">
        <v>45231.0</v>
      </c>
      <c r="B88" s="2" t="n">
        <v>45231.96878472222</v>
      </c>
      <c r="C88" t="inlineStr">
        <is>
          <t>3140094012084598</t>
        </is>
      </c>
      <c r="D88" t="inlineStr">
        <is>
          <t>POS0012</t>
        </is>
      </c>
      <c r="E88" t="inlineStr">
        <is>
          <t>12</t>
        </is>
      </c>
      <c r="F88" t="inlineStr">
        <is>
          <t>0094</t>
        </is>
      </c>
      <c r="G88" t="inlineStr">
        <is>
          <t>5296886640</t>
        </is>
      </c>
      <c r="H88" t="n">
        <v>538.0</v>
      </c>
      <c r="I88" t="n">
        <v>512.35</v>
      </c>
      <c r="J88" t="n">
        <v>475.21</v>
      </c>
      <c r="K88" t="inlineStr">
        <is>
          <t>sale</t>
        </is>
      </c>
      <c r="L88" t="inlineStr">
        <is>
          <t/>
        </is>
      </c>
      <c r="M88" t="inlineStr">
        <is>
          <t/>
        </is>
      </c>
      <c r="N88" t="n">
        <v>0.0</v>
      </c>
      <c r="O88" t="n">
        <v>0.0</v>
      </c>
      <c r="P88" t="n">
        <v>398.36</v>
      </c>
      <c r="Q88" t="n">
        <v>398.36</v>
      </c>
      <c r="R88" t="n">
        <v>37.14</v>
      </c>
      <c r="S88" t="n">
        <v>37.14</v>
      </c>
      <c r="T88" t="n">
        <v>5.12</v>
      </c>
      <c r="U88" t="n">
        <v>5.12</v>
      </c>
      <c r="V88" t="n">
        <v>85.54</v>
      </c>
      <c r="W88" t="n">
        <v>85.54</v>
      </c>
      <c r="X88" t="n">
        <v>6.72</v>
      </c>
      <c r="Y88" t="n">
        <v>6.72</v>
      </c>
      <c r="Z88" t="n">
        <v>16.61</v>
      </c>
      <c r="AA88" t="n">
        <v>16.61</v>
      </c>
      <c r="AB88" t="n">
        <v>25.62</v>
      </c>
      <c r="AC88" t="n">
        <v>25.62</v>
      </c>
      <c r="AD88" t="n">
        <v>25.649999999999977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inlineStr">
        <is>
          <t>unreconciled</t>
        </is>
      </c>
      <c r="AM88" t="inlineStr">
        <is>
          <t>Order Amount Mismatch (POS&gt;3PO)</t>
        </is>
      </c>
      <c r="AN88" t="n">
        <v>25.65</v>
      </c>
      <c r="AO88" t="n">
        <f>ROUND(P88*100/H88,2)</f>
        <v>0.0</v>
      </c>
      <c r="AP88" t="n">
        <f>ROUND(Q88*100/I88,2)</f>
        <v>0.0</v>
      </c>
      <c r="AQ88"/>
      <c r="AR88"/>
      <c r="AS88" t="n">
        <v>0.0</v>
      </c>
    </row>
    <row r="89">
      <c r="A89" s="1"/>
      <c r="B89" s="2" t="n">
        <v>45231.032800925925</v>
      </c>
      <c r="C89"/>
      <c r="D89"/>
      <c r="E89"/>
      <c r="F89" t="inlineStr">
        <is>
          <t>0023</t>
        </is>
      </c>
      <c r="G89" t="inlineStr">
        <is>
          <t>5296915571</t>
        </is>
      </c>
      <c r="H89" t="n">
        <v>0.0</v>
      </c>
      <c r="I89" t="n">
        <v>275.23</v>
      </c>
      <c r="J89" t="n">
        <v>238.09</v>
      </c>
      <c r="K89" t="inlineStr">
        <is>
          <t>sale</t>
        </is>
      </c>
      <c r="L89" t="inlineStr">
        <is>
          <t/>
        </is>
      </c>
      <c r="M89" t="inlineStr">
        <is>
          <t/>
        </is>
      </c>
      <c r="N89" t="n">
        <v>0.0</v>
      </c>
      <c r="O89" t="n">
        <v>0.0</v>
      </c>
      <c r="P89" t="n">
        <v>217.65</v>
      </c>
      <c r="Q89" t="n">
        <v>217.65</v>
      </c>
      <c r="R89" t="n">
        <v>37.14</v>
      </c>
      <c r="S89" t="n">
        <v>37.14</v>
      </c>
      <c r="T89" t="n">
        <v>2.75</v>
      </c>
      <c r="U89" t="n">
        <v>2.75</v>
      </c>
      <c r="V89" t="n">
        <v>42.86</v>
      </c>
      <c r="W89" t="n">
        <v>42.86</v>
      </c>
      <c r="X89" t="n">
        <v>3.61</v>
      </c>
      <c r="Y89" t="n">
        <v>3.61</v>
      </c>
      <c r="Z89" t="n">
        <v>8.36</v>
      </c>
      <c r="AA89" t="n">
        <v>8.36</v>
      </c>
      <c r="AB89" t="n">
        <v>0.0</v>
      </c>
      <c r="AC89" t="n">
        <v>13.76</v>
      </c>
      <c r="AD89" t="n">
        <v>-275.23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-13.76</v>
      </c>
      <c r="AL89" t="inlineStr">
        <is>
          <t>unreconciled</t>
        </is>
      </c>
      <c r="AM89" t="inlineStr">
        <is>
          <t>Order Not found in POS</t>
        </is>
      </c>
      <c r="AN89" t="n">
        <v>275.23</v>
      </c>
      <c r="AO89" t="n">
        <f>ROUND(P89*100/H89,2)</f>
        <v>0.0</v>
      </c>
      <c r="AP89" t="n">
        <f>ROUND(Q89*100/I89,2)</f>
        <v>0.0</v>
      </c>
      <c r="AQ89"/>
      <c r="AR89"/>
      <c r="AS89" t="n">
        <v>0.0</v>
      </c>
    </row>
    <row r="90">
      <c r="A90" s="1" t="n">
        <v>45233.0</v>
      </c>
      <c r="B90" s="2" t="n">
        <v>45233.397465277776</v>
      </c>
      <c r="C90" t="inlineStr">
        <is>
          <t>3140023012059177</t>
        </is>
      </c>
      <c r="D90" t="inlineStr">
        <is>
          <t>POS0012</t>
        </is>
      </c>
      <c r="E90" t="inlineStr">
        <is>
          <t>70</t>
        </is>
      </c>
      <c r="F90" t="inlineStr">
        <is>
          <t>0023</t>
        </is>
      </c>
      <c r="G90" t="inlineStr">
        <is>
          <t>5296916178</t>
        </is>
      </c>
      <c r="H90" t="n">
        <v>290.0</v>
      </c>
      <c r="I90" t="n">
        <v>276.19</v>
      </c>
      <c r="J90" t="n">
        <v>239.05</v>
      </c>
      <c r="K90" t="inlineStr">
        <is>
          <t>sale</t>
        </is>
      </c>
      <c r="L90" t="inlineStr">
        <is>
          <t/>
        </is>
      </c>
      <c r="M90" t="inlineStr">
        <is>
          <t/>
        </is>
      </c>
      <c r="N90" t="n">
        <v>0.0</v>
      </c>
      <c r="O90" t="n">
        <v>0.0</v>
      </c>
      <c r="P90" t="n">
        <v>218.38</v>
      </c>
      <c r="Q90" t="n">
        <v>218.37</v>
      </c>
      <c r="R90" t="n">
        <v>37.14</v>
      </c>
      <c r="S90" t="n">
        <v>37.14</v>
      </c>
      <c r="T90" t="n">
        <v>2.76</v>
      </c>
      <c r="U90" t="n">
        <v>2.76</v>
      </c>
      <c r="V90" t="n">
        <v>43.03</v>
      </c>
      <c r="W90" t="n">
        <v>43.03</v>
      </c>
      <c r="X90" t="n">
        <v>3.62</v>
      </c>
      <c r="Y90" t="n">
        <v>3.62</v>
      </c>
      <c r="Z90" t="n">
        <v>8.4</v>
      </c>
      <c r="AA90" t="n">
        <v>8.4</v>
      </c>
      <c r="AB90" t="n">
        <v>13.82</v>
      </c>
      <c r="AC90" t="n">
        <v>13.81</v>
      </c>
      <c r="AD90" t="n">
        <v>13.810000000000002</v>
      </c>
      <c r="AE90" t="n">
        <v>0.009999999999990905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0.009999999999999787</v>
      </c>
      <c r="AL90" t="inlineStr">
        <is>
          <t>unreconciled</t>
        </is>
      </c>
      <c r="AM90" t="inlineStr">
        <is>
          <t>Order Amount Mismatch (POS&gt;3PO)</t>
        </is>
      </c>
      <c r="AN90" t="n">
        <v>13.81</v>
      </c>
      <c r="AO90" t="n">
        <f>ROUND(P90*100/H90,2)</f>
        <v>0.0</v>
      </c>
      <c r="AP90" t="n">
        <f>ROUND(Q90*100/I90,2)</f>
        <v>0.0</v>
      </c>
      <c r="AQ90"/>
      <c r="AR90"/>
      <c r="AS90" t="n">
        <v>0.0</v>
      </c>
    </row>
    <row r="91">
      <c r="A91" s="1" t="n">
        <v>45231.0</v>
      </c>
      <c r="B91" s="2" t="n">
        <v>45231.88653935185</v>
      </c>
      <c r="C91" t="inlineStr">
        <is>
          <t>3140094012084541</t>
        </is>
      </c>
      <c r="D91" t="inlineStr">
        <is>
          <t>POS0012</t>
        </is>
      </c>
      <c r="E91" t="inlineStr">
        <is>
          <t>55</t>
        </is>
      </c>
      <c r="F91" t="inlineStr">
        <is>
          <t>0094</t>
        </is>
      </c>
      <c r="G91" t="inlineStr">
        <is>
          <t>5296926457</t>
        </is>
      </c>
      <c r="H91" t="n">
        <v>328.0</v>
      </c>
      <c r="I91" t="n">
        <v>312.37</v>
      </c>
      <c r="J91" t="n">
        <v>275.23</v>
      </c>
      <c r="K91" t="inlineStr">
        <is>
          <t>sale</t>
        </is>
      </c>
      <c r="L91" t="inlineStr">
        <is>
          <t/>
        </is>
      </c>
      <c r="M91" t="inlineStr">
        <is>
          <t/>
        </is>
      </c>
      <c r="N91" t="n">
        <v>0.0</v>
      </c>
      <c r="O91" t="n">
        <v>0.0</v>
      </c>
      <c r="P91" t="n">
        <v>245.95</v>
      </c>
      <c r="Q91" t="n">
        <v>245.95</v>
      </c>
      <c r="R91" t="n">
        <v>37.14</v>
      </c>
      <c r="S91" t="n">
        <v>37.14</v>
      </c>
      <c r="T91" t="n">
        <v>3.12</v>
      </c>
      <c r="U91" t="n">
        <v>3.12</v>
      </c>
      <c r="V91" t="n">
        <v>49.54</v>
      </c>
      <c r="W91" t="n">
        <v>49.54</v>
      </c>
      <c r="X91" t="n">
        <v>4.1</v>
      </c>
      <c r="Y91" t="n">
        <v>4.1</v>
      </c>
      <c r="Z91" t="n">
        <v>9.66</v>
      </c>
      <c r="AA91" t="n">
        <v>9.66</v>
      </c>
      <c r="AB91" t="n">
        <v>15.62</v>
      </c>
      <c r="AC91" t="n">
        <v>15.62</v>
      </c>
      <c r="AD91" t="n">
        <v>15.629999999999995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inlineStr">
        <is>
          <t>unreconciled</t>
        </is>
      </c>
      <c r="AM91" t="inlineStr">
        <is>
          <t>Order Amount Mismatch (POS&gt;3PO)</t>
        </is>
      </c>
      <c r="AN91" t="n">
        <v>15.63</v>
      </c>
      <c r="AO91" t="n">
        <f>ROUND(P91*100/H91,2)</f>
        <v>0.0</v>
      </c>
      <c r="AP91" t="n">
        <f>ROUND(Q91*100/I91,2)</f>
        <v>0.0</v>
      </c>
      <c r="AQ91"/>
      <c r="AR91"/>
      <c r="AS91" t="n">
        <v>0.0</v>
      </c>
    </row>
    <row r="92">
      <c r="A92" s="1" t="n">
        <v>45235.0</v>
      </c>
      <c r="B92" s="2" t="n">
        <v>45235.726064814815</v>
      </c>
      <c r="C92" t="inlineStr">
        <is>
          <t>3140094012086128</t>
        </is>
      </c>
      <c r="D92" t="inlineStr">
        <is>
          <t>POS0012</t>
        </is>
      </c>
      <c r="E92" t="inlineStr">
        <is>
          <t>43</t>
        </is>
      </c>
      <c r="F92" t="inlineStr">
        <is>
          <t>0094</t>
        </is>
      </c>
      <c r="G92" t="inlineStr">
        <is>
          <t>5296961196</t>
        </is>
      </c>
      <c r="H92" t="n">
        <v>1001.0000000000001</v>
      </c>
      <c r="I92" t="n">
        <v>953.35</v>
      </c>
      <c r="J92" t="n">
        <v>916.21</v>
      </c>
      <c r="K92" t="inlineStr">
        <is>
          <t>sale</t>
        </is>
      </c>
      <c r="L92" t="inlineStr">
        <is>
          <t/>
        </is>
      </c>
      <c r="M92" t="inlineStr">
        <is>
          <t/>
        </is>
      </c>
      <c r="N92" t="n">
        <v>0.0</v>
      </c>
      <c r="O92" t="n">
        <v>0.0</v>
      </c>
      <c r="P92" t="n">
        <v>734.45</v>
      </c>
      <c r="Q92" t="n">
        <v>734.44</v>
      </c>
      <c r="R92" t="n">
        <v>37.14</v>
      </c>
      <c r="S92" t="n">
        <v>37.14</v>
      </c>
      <c r="T92" t="n">
        <v>9.53</v>
      </c>
      <c r="U92" t="n">
        <v>9.53</v>
      </c>
      <c r="V92" t="n">
        <v>164.92</v>
      </c>
      <c r="W92" t="n">
        <v>164.92</v>
      </c>
      <c r="X92" t="n">
        <v>12.51</v>
      </c>
      <c r="Y92" t="n">
        <v>12.51</v>
      </c>
      <c r="Z92" t="n">
        <v>31.94</v>
      </c>
      <c r="AA92" t="n">
        <v>31.94</v>
      </c>
      <c r="AB92" t="n">
        <v>47.66</v>
      </c>
      <c r="AC92" t="n">
        <v>47.67</v>
      </c>
      <c r="AD92" t="n">
        <v>47.65000000000009</v>
      </c>
      <c r="AE92" t="n">
        <v>0.009999999999990905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-0.010000000000005116</v>
      </c>
      <c r="AL92" t="inlineStr">
        <is>
          <t>unreconciled</t>
        </is>
      </c>
      <c r="AM92" t="inlineStr">
        <is>
          <t>Order Amount Mismatch (POS&gt;3PO)</t>
        </is>
      </c>
      <c r="AN92" t="n">
        <v>47.65</v>
      </c>
      <c r="AO92" t="n">
        <f>ROUND(P92*100/H92,2)</f>
        <v>0.0</v>
      </c>
      <c r="AP92" t="n">
        <f>ROUND(Q92*100/I92,2)</f>
        <v>0.0</v>
      </c>
      <c r="AQ92"/>
      <c r="AR92"/>
      <c r="AS92" t="n">
        <v>0.0</v>
      </c>
    </row>
    <row r="93">
      <c r="A93" s="1" t="n">
        <v>45231.0</v>
      </c>
      <c r="B93" s="2" t="n">
        <v>45231.66594907407</v>
      </c>
      <c r="C93" t="inlineStr">
        <is>
          <t>3140023012058743</t>
        </is>
      </c>
      <c r="D93" t="inlineStr">
        <is>
          <t>POS0012</t>
        </is>
      </c>
      <c r="E93" t="inlineStr">
        <is>
          <t>37</t>
        </is>
      </c>
      <c r="F93" t="inlineStr">
        <is>
          <t>0023</t>
        </is>
      </c>
      <c r="G93" t="inlineStr">
        <is>
          <t>5297053971</t>
        </is>
      </c>
      <c r="H93" t="n">
        <v>250.99999999999997</v>
      </c>
      <c r="I93" t="n">
        <v>239.04</v>
      </c>
      <c r="J93" t="n">
        <v>201.9</v>
      </c>
      <c r="K93" t="inlineStr">
        <is>
          <t>sale</t>
        </is>
      </c>
      <c r="L93" t="inlineStr">
        <is>
          <t/>
        </is>
      </c>
      <c r="M93" t="inlineStr">
        <is>
          <t/>
        </is>
      </c>
      <c r="N93" t="n">
        <v>0.0</v>
      </c>
      <c r="O93" t="n">
        <v>0.0</v>
      </c>
      <c r="P93" t="n">
        <v>190.06</v>
      </c>
      <c r="Q93" t="n">
        <v>190.05</v>
      </c>
      <c r="R93" t="n">
        <v>37.14</v>
      </c>
      <c r="S93" t="n">
        <v>37.14</v>
      </c>
      <c r="T93" t="n">
        <v>2.39</v>
      </c>
      <c r="U93" t="n">
        <v>2.39</v>
      </c>
      <c r="V93" t="n">
        <v>36.34</v>
      </c>
      <c r="W93" t="n">
        <v>36.34</v>
      </c>
      <c r="X93" t="n">
        <v>3.14</v>
      </c>
      <c r="Y93" t="n">
        <v>3.14</v>
      </c>
      <c r="Z93" t="n">
        <v>7.11</v>
      </c>
      <c r="AA93" t="n">
        <v>7.11</v>
      </c>
      <c r="AB93" t="n">
        <v>11.96</v>
      </c>
      <c r="AC93" t="n">
        <v>11.95</v>
      </c>
      <c r="AD93" t="n">
        <v>11.95999999999998</v>
      </c>
      <c r="AE93" t="n">
        <v>0.009999999999990905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0.010000000000001563</v>
      </c>
      <c r="AL93" t="inlineStr">
        <is>
          <t>unreconciled</t>
        </is>
      </c>
      <c r="AM93" t="inlineStr">
        <is>
          <t>Order Amount Mismatch (POS&gt;3PO)</t>
        </is>
      </c>
      <c r="AN93" t="n">
        <v>11.96</v>
      </c>
      <c r="AO93" t="n">
        <f>ROUND(P93*100/H93,2)</f>
        <v>0.0</v>
      </c>
      <c r="AP93" t="n">
        <f>ROUND(Q93*100/I93,2)</f>
        <v>0.0</v>
      </c>
      <c r="AQ93"/>
      <c r="AR93"/>
      <c r="AS93" t="n">
        <v>0.0</v>
      </c>
    </row>
    <row r="94">
      <c r="A94" s="1" t="n">
        <v>45233.0</v>
      </c>
      <c r="B94" s="2" t="n">
        <v>45233.823912037034</v>
      </c>
      <c r="C94" t="inlineStr">
        <is>
          <t>3140023012059305</t>
        </is>
      </c>
      <c r="D94" t="inlineStr">
        <is>
          <t>POS0012</t>
        </is>
      </c>
      <c r="E94" t="inlineStr">
        <is>
          <t>98</t>
        </is>
      </c>
      <c r="F94" t="inlineStr">
        <is>
          <t>0023</t>
        </is>
      </c>
      <c r="G94" t="inlineStr">
        <is>
          <t>5297062567</t>
        </is>
      </c>
      <c r="H94" t="n">
        <v>284.0</v>
      </c>
      <c r="I94" t="n">
        <v>347.61</v>
      </c>
      <c r="J94" t="n">
        <v>310.47</v>
      </c>
      <c r="K94" t="inlineStr">
        <is>
          <t>sale</t>
        </is>
      </c>
      <c r="L94" t="inlineStr">
        <is>
          <t/>
        </is>
      </c>
      <c r="M94" t="inlineStr">
        <is>
          <t/>
        </is>
      </c>
      <c r="N94" t="n">
        <v>0.0</v>
      </c>
      <c r="O94" t="n">
        <v>0.0</v>
      </c>
      <c r="P94" t="n">
        <v>272.81</v>
      </c>
      <c r="Q94" t="n">
        <v>214.02</v>
      </c>
      <c r="R94" t="n">
        <v>37.14</v>
      </c>
      <c r="S94" t="n">
        <v>37.14</v>
      </c>
      <c r="T94" t="n">
        <v>3.48</v>
      </c>
      <c r="U94" t="n">
        <v>2.7</v>
      </c>
      <c r="V94" t="n">
        <v>55.88</v>
      </c>
      <c r="W94" t="n">
        <v>42.0</v>
      </c>
      <c r="X94" t="n">
        <v>4.56</v>
      </c>
      <c r="Y94" t="n">
        <v>3.55</v>
      </c>
      <c r="Z94" t="n">
        <v>10.88</v>
      </c>
      <c r="AA94" t="n">
        <v>8.2</v>
      </c>
      <c r="AB94" t="n">
        <v>13.52</v>
      </c>
      <c r="AC94" t="n">
        <v>13.52</v>
      </c>
      <c r="AD94" t="n">
        <v>-63.610000000000014</v>
      </c>
      <c r="AE94" t="n">
        <v>58.78999999999999</v>
      </c>
      <c r="AF94" t="n">
        <v>0.0</v>
      </c>
      <c r="AG94" t="n">
        <v>0.7799999999999998</v>
      </c>
      <c r="AH94" t="n">
        <v>13.880000000000003</v>
      </c>
      <c r="AI94" t="n">
        <v>1.0099999999999998</v>
      </c>
      <c r="AJ94" t="n">
        <v>2.6800000000000015</v>
      </c>
      <c r="AK94" t="n">
        <v>0.0</v>
      </c>
      <c r="AL94" t="inlineStr">
        <is>
          <t>unreconciled</t>
        </is>
      </c>
      <c r="AM94" t="inlineStr">
        <is>
          <t>Order Amount Mismatch (3PO&gt;POS)</t>
        </is>
      </c>
      <c r="AN94" t="n">
        <v>63.61</v>
      </c>
      <c r="AO94" t="n">
        <f>ROUND(P94*100/H94,2)</f>
        <v>0.0</v>
      </c>
      <c r="AP94" t="n">
        <f>ROUND(Q94*100/I94,2)</f>
        <v>0.0</v>
      </c>
      <c r="AQ94"/>
      <c r="AR94"/>
      <c r="AS94" t="n">
        <v>0.0</v>
      </c>
    </row>
    <row r="95">
      <c r="A95" s="1" t="n">
        <v>45233.0</v>
      </c>
      <c r="B95" s="2" t="n">
        <v>45233.79440972222</v>
      </c>
      <c r="C95" t="inlineStr">
        <is>
          <t>3140094012085210</t>
        </is>
      </c>
      <c r="D95" t="inlineStr">
        <is>
          <t>POS0012</t>
        </is>
      </c>
      <c r="E95" t="inlineStr">
        <is>
          <t>25</t>
        </is>
      </c>
      <c r="F95" t="inlineStr">
        <is>
          <t>0094</t>
        </is>
      </c>
      <c r="G95" t="inlineStr">
        <is>
          <t>5297066684</t>
        </is>
      </c>
      <c r="H95" t="n">
        <v>370.0</v>
      </c>
      <c r="I95" t="n">
        <v>429.52</v>
      </c>
      <c r="J95" t="n">
        <v>392.38</v>
      </c>
      <c r="K95" t="inlineStr">
        <is>
          <t>sale</t>
        </is>
      </c>
      <c r="L95" t="inlineStr">
        <is>
          <t/>
        </is>
      </c>
      <c r="M95" t="inlineStr">
        <is>
          <t/>
        </is>
      </c>
      <c r="N95" t="n">
        <v>0.0</v>
      </c>
      <c r="O95" t="n">
        <v>0.0</v>
      </c>
      <c r="P95" t="n">
        <v>335.22</v>
      </c>
      <c r="Q95" t="n">
        <v>276.46</v>
      </c>
      <c r="R95" t="n">
        <v>37.14</v>
      </c>
      <c r="S95" t="n">
        <v>37.14</v>
      </c>
      <c r="T95" t="n">
        <v>4.3</v>
      </c>
      <c r="U95" t="n">
        <v>3.52</v>
      </c>
      <c r="V95" t="n">
        <v>70.63</v>
      </c>
      <c r="W95" t="n">
        <v>56.74</v>
      </c>
      <c r="X95" t="n">
        <v>5.64</v>
      </c>
      <c r="Y95" t="n">
        <v>4.62</v>
      </c>
      <c r="Z95" t="n">
        <v>13.73</v>
      </c>
      <c r="AA95" t="n">
        <v>11.04</v>
      </c>
      <c r="AB95" t="n">
        <v>17.62</v>
      </c>
      <c r="AC95" t="n">
        <v>17.62</v>
      </c>
      <c r="AD95" t="n">
        <v>-59.51999999999998</v>
      </c>
      <c r="AE95" t="n">
        <v>58.76000000000005</v>
      </c>
      <c r="AF95" t="n">
        <v>0.0</v>
      </c>
      <c r="AG95" t="n">
        <v>0.7799999999999998</v>
      </c>
      <c r="AH95" t="n">
        <v>13.889999999999993</v>
      </c>
      <c r="AI95" t="n">
        <v>1.0199999999999996</v>
      </c>
      <c r="AJ95" t="n">
        <v>2.6900000000000013</v>
      </c>
      <c r="AK95" t="n">
        <v>0.0</v>
      </c>
      <c r="AL95" t="inlineStr">
        <is>
          <t>unreconciled</t>
        </is>
      </c>
      <c r="AM95" t="inlineStr">
        <is>
          <t>Order Amount Mismatch (3PO&gt;POS)</t>
        </is>
      </c>
      <c r="AN95" t="n">
        <v>59.52</v>
      </c>
      <c r="AO95" t="n">
        <f>ROUND(P95*100/H95,2)</f>
        <v>0.0</v>
      </c>
      <c r="AP95" t="n">
        <f>ROUND(Q95*100/I95,2)</f>
        <v>0.0</v>
      </c>
      <c r="AQ95"/>
      <c r="AR95"/>
      <c r="AS95" t="n">
        <v>0.0</v>
      </c>
    </row>
    <row r="96">
      <c r="A96" s="1" t="n">
        <v>45231.0</v>
      </c>
      <c r="B96" s="2" t="n">
        <v>45231.847650462965</v>
      </c>
      <c r="C96" t="inlineStr">
        <is>
          <t>3140023012058812</t>
        </is>
      </c>
      <c r="D96" t="inlineStr">
        <is>
          <t>POS0012</t>
        </is>
      </c>
      <c r="E96" t="inlineStr">
        <is>
          <t>06</t>
        </is>
      </c>
      <c r="F96" t="inlineStr">
        <is>
          <t>0023</t>
        </is>
      </c>
      <c r="G96" t="inlineStr">
        <is>
          <t>5297081376</t>
        </is>
      </c>
      <c r="H96" t="n">
        <v>281.0</v>
      </c>
      <c r="I96" t="n">
        <v>267.61</v>
      </c>
      <c r="J96" t="n">
        <v>230.47</v>
      </c>
      <c r="K96" t="inlineStr">
        <is>
          <t>sale</t>
        </is>
      </c>
      <c r="L96" t="inlineStr">
        <is>
          <t/>
        </is>
      </c>
      <c r="M96" t="inlineStr">
        <is>
          <t/>
        </is>
      </c>
      <c r="N96" t="n">
        <v>0.0</v>
      </c>
      <c r="O96" t="n">
        <v>0.0</v>
      </c>
      <c r="P96" t="n">
        <v>211.84</v>
      </c>
      <c r="Q96" t="n">
        <v>211.84</v>
      </c>
      <c r="R96" t="n">
        <v>37.14</v>
      </c>
      <c r="S96" t="n">
        <v>37.14</v>
      </c>
      <c r="T96" t="n">
        <v>2.68</v>
      </c>
      <c r="U96" t="n">
        <v>2.68</v>
      </c>
      <c r="V96" t="n">
        <v>41.48</v>
      </c>
      <c r="W96" t="n">
        <v>41.48</v>
      </c>
      <c r="X96" t="n">
        <v>3.51</v>
      </c>
      <c r="Y96" t="n">
        <v>3.51</v>
      </c>
      <c r="Z96" t="n">
        <v>8.1</v>
      </c>
      <c r="AA96" t="n">
        <v>8.1</v>
      </c>
      <c r="AB96" t="n">
        <v>13.38</v>
      </c>
      <c r="AC96" t="n">
        <v>13.38</v>
      </c>
      <c r="AD96" t="n">
        <v>13.389999999999986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inlineStr">
        <is>
          <t>unreconciled</t>
        </is>
      </c>
      <c r="AM96" t="inlineStr">
        <is>
          <t>Order Amount Mismatch (POS&gt;3PO)</t>
        </is>
      </c>
      <c r="AN96" t="n">
        <v>13.39</v>
      </c>
      <c r="AO96" t="n">
        <f>ROUND(P96*100/H96,2)</f>
        <v>0.0</v>
      </c>
      <c r="AP96" t="n">
        <f>ROUND(Q96*100/I96,2)</f>
        <v>0.0</v>
      </c>
      <c r="AQ96"/>
      <c r="AR96"/>
      <c r="AS96" t="n">
        <v>0.0</v>
      </c>
    </row>
    <row r="97">
      <c r="A97" s="1"/>
      <c r="B97" s="2" t="n">
        <v>45231.03209490741</v>
      </c>
      <c r="C97"/>
      <c r="D97"/>
      <c r="E97"/>
      <c r="F97" t="inlineStr">
        <is>
          <t>0023</t>
        </is>
      </c>
      <c r="G97" t="inlineStr">
        <is>
          <t>5297094177</t>
        </is>
      </c>
      <c r="H97" t="n">
        <v>0.0</v>
      </c>
      <c r="I97" t="n">
        <v>386.66</v>
      </c>
      <c r="J97" t="n">
        <v>349.52</v>
      </c>
      <c r="K97" t="inlineStr">
        <is>
          <t>sale</t>
        </is>
      </c>
      <c r="L97" t="inlineStr">
        <is>
          <t/>
        </is>
      </c>
      <c r="M97" t="inlineStr">
        <is>
          <t/>
        </is>
      </c>
      <c r="N97" t="n">
        <v>0.0</v>
      </c>
      <c r="O97" t="n">
        <v>0.0</v>
      </c>
      <c r="P97" t="n">
        <v>302.57</v>
      </c>
      <c r="Q97" t="n">
        <v>302.57</v>
      </c>
      <c r="R97" t="n">
        <v>37.14</v>
      </c>
      <c r="S97" t="n">
        <v>37.14</v>
      </c>
      <c r="T97" t="n">
        <v>3.87</v>
      </c>
      <c r="U97" t="n">
        <v>3.87</v>
      </c>
      <c r="V97" t="n">
        <v>62.91</v>
      </c>
      <c r="W97" t="n">
        <v>62.91</v>
      </c>
      <c r="X97" t="n">
        <v>5.07</v>
      </c>
      <c r="Y97" t="n">
        <v>5.07</v>
      </c>
      <c r="Z97" t="n">
        <v>12.24</v>
      </c>
      <c r="AA97" t="n">
        <v>12.23</v>
      </c>
      <c r="AB97" t="n">
        <v>0.0</v>
      </c>
      <c r="AC97" t="n">
        <v>19.33</v>
      </c>
      <c r="AD97" t="n">
        <v>-386.66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0.009999999999999787</v>
      </c>
      <c r="AK97" t="n">
        <v>-19.33</v>
      </c>
      <c r="AL97" t="inlineStr">
        <is>
          <t>unreconciled</t>
        </is>
      </c>
      <c r="AM97" t="inlineStr">
        <is>
          <t>Order Not found in POS</t>
        </is>
      </c>
      <c r="AN97" t="n">
        <v>386.66</v>
      </c>
      <c r="AO97" t="n">
        <f>ROUND(P97*100/H97,2)</f>
        <v>0.0</v>
      </c>
      <c r="AP97" t="n">
        <f>ROUND(Q97*100/I97,2)</f>
        <v>0.0</v>
      </c>
      <c r="AQ97"/>
      <c r="AR97"/>
      <c r="AS97" t="n">
        <v>0.0</v>
      </c>
    </row>
    <row r="98">
      <c r="A98" s="1" t="n">
        <v>45232.0</v>
      </c>
      <c r="B98" s="2" t="n">
        <v>45233.03575231481</v>
      </c>
      <c r="C98" t="inlineStr">
        <is>
          <t>3140094012085034</t>
        </is>
      </c>
      <c r="D98" t="inlineStr">
        <is>
          <t>POS0012</t>
        </is>
      </c>
      <c r="E98" t="inlineStr">
        <is>
          <t>49</t>
        </is>
      </c>
      <c r="F98" t="inlineStr">
        <is>
          <t>0094</t>
        </is>
      </c>
      <c r="G98" t="inlineStr">
        <is>
          <t>5297144719</t>
        </is>
      </c>
      <c r="H98" t="n">
        <v>280.0</v>
      </c>
      <c r="I98" t="n">
        <v>266.65</v>
      </c>
      <c r="J98" t="n">
        <v>229.51</v>
      </c>
      <c r="K98" t="inlineStr">
        <is>
          <t>sale</t>
        </is>
      </c>
      <c r="L98" t="inlineStr">
        <is>
          <t/>
        </is>
      </c>
      <c r="M98" t="inlineStr">
        <is>
          <t/>
        </is>
      </c>
      <c r="N98" t="n">
        <v>0.0</v>
      </c>
      <c r="O98" t="n">
        <v>0.0</v>
      </c>
      <c r="P98" t="n">
        <v>211.1</v>
      </c>
      <c r="Q98" t="n">
        <v>211.09</v>
      </c>
      <c r="R98" t="n">
        <v>37.14</v>
      </c>
      <c r="S98" t="n">
        <v>37.14</v>
      </c>
      <c r="T98" t="n">
        <v>2.67</v>
      </c>
      <c r="U98" t="n">
        <v>2.67</v>
      </c>
      <c r="V98" t="n">
        <v>41.31</v>
      </c>
      <c r="W98" t="n">
        <v>41.31</v>
      </c>
      <c r="X98" t="n">
        <v>3.5</v>
      </c>
      <c r="Y98" t="n">
        <v>3.5</v>
      </c>
      <c r="Z98" t="n">
        <v>8.07</v>
      </c>
      <c r="AA98" t="n">
        <v>8.07</v>
      </c>
      <c r="AB98" t="n">
        <v>13.34</v>
      </c>
      <c r="AC98" t="n">
        <v>13.33</v>
      </c>
      <c r="AD98" t="n">
        <v>13.350000000000023</v>
      </c>
      <c r="AE98" t="n">
        <v>0.009999999999990905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0.009999999999999787</v>
      </c>
      <c r="AL98" t="inlineStr">
        <is>
          <t>unreconciled</t>
        </is>
      </c>
      <c r="AM98" t="inlineStr">
        <is>
          <t>Order Amount Mismatch (POS&gt;3PO)</t>
        </is>
      </c>
      <c r="AN98" t="n">
        <v>13.35</v>
      </c>
      <c r="AO98" t="n">
        <f>ROUND(P98*100/H98,2)</f>
        <v>0.0</v>
      </c>
      <c r="AP98" t="n">
        <f>ROUND(Q98*100/I98,2)</f>
        <v>0.0</v>
      </c>
      <c r="AQ98"/>
      <c r="AR98"/>
      <c r="AS98" t="n">
        <v>0.0</v>
      </c>
    </row>
    <row r="99">
      <c r="A99" s="1" t="n">
        <v>45231.0</v>
      </c>
      <c r="B99" s="2" t="n">
        <v>45231.738032407404</v>
      </c>
      <c r="C99" t="inlineStr">
        <is>
          <t>3140023012058775</t>
        </is>
      </c>
      <c r="D99" t="inlineStr">
        <is>
          <t>POS0012</t>
        </is>
      </c>
      <c r="E99" t="inlineStr">
        <is>
          <t>69</t>
        </is>
      </c>
      <c r="F99" t="inlineStr">
        <is>
          <t>0023</t>
        </is>
      </c>
      <c r="G99" t="inlineStr">
        <is>
          <t>5297151487</t>
        </is>
      </c>
      <c r="H99" t="n">
        <v>208.0</v>
      </c>
      <c r="I99" t="n">
        <v>198.09</v>
      </c>
      <c r="J99" t="n">
        <v>160.95</v>
      </c>
      <c r="K99" t="inlineStr">
        <is>
          <t>sale</t>
        </is>
      </c>
      <c r="L99" t="inlineStr">
        <is>
          <t/>
        </is>
      </c>
      <c r="M99" t="inlineStr">
        <is>
          <t/>
        </is>
      </c>
      <c r="N99" t="n">
        <v>0.0</v>
      </c>
      <c r="O99" t="n">
        <v>0.0</v>
      </c>
      <c r="P99" t="n">
        <v>158.86</v>
      </c>
      <c r="Q99" t="n">
        <v>158.87</v>
      </c>
      <c r="R99" t="n">
        <v>37.14</v>
      </c>
      <c r="S99" t="n">
        <v>37.14</v>
      </c>
      <c r="T99" t="n">
        <v>1.98</v>
      </c>
      <c r="U99" t="n">
        <v>1.98</v>
      </c>
      <c r="V99" t="n">
        <v>28.97</v>
      </c>
      <c r="W99" t="n">
        <v>28.97</v>
      </c>
      <c r="X99" t="n">
        <v>2.6</v>
      </c>
      <c r="Y99" t="n">
        <v>2.6</v>
      </c>
      <c r="Z99" t="n">
        <v>5.68</v>
      </c>
      <c r="AA99" t="n">
        <v>5.68</v>
      </c>
      <c r="AB99" t="n">
        <v>9.9</v>
      </c>
      <c r="AC99" t="n">
        <v>9.91</v>
      </c>
      <c r="AD99" t="n">
        <v>9.909999999999997</v>
      </c>
      <c r="AE99" t="n">
        <v>-0.009999999999990905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-0.009999999999999787</v>
      </c>
      <c r="AL99" t="inlineStr">
        <is>
          <t>unreconciled</t>
        </is>
      </c>
      <c r="AM99" t="inlineStr">
        <is>
          <t>Order Amount Mismatch (POS&gt;3PO)</t>
        </is>
      </c>
      <c r="AN99" t="n">
        <v>9.91</v>
      </c>
      <c r="AO99" t="n">
        <f>ROUND(P99*100/H99,2)</f>
        <v>0.0</v>
      </c>
      <c r="AP99" t="n">
        <f>ROUND(Q99*100/I99,2)</f>
        <v>0.0</v>
      </c>
      <c r="AQ99"/>
      <c r="AR99"/>
      <c r="AS99" t="n">
        <v>0.0</v>
      </c>
    </row>
    <row r="100">
      <c r="A100" s="1" t="n">
        <v>45231.0</v>
      </c>
      <c r="B100" s="2" t="n">
        <v>45231.91645833333</v>
      </c>
      <c r="C100" t="inlineStr">
        <is>
          <t>3140023012058846</t>
        </is>
      </c>
      <c r="D100" t="inlineStr">
        <is>
          <t>POS0012</t>
        </is>
      </c>
      <c r="E100" t="inlineStr">
        <is>
          <t>40</t>
        </is>
      </c>
      <c r="F100" t="inlineStr">
        <is>
          <t>0023</t>
        </is>
      </c>
      <c r="G100" t="inlineStr">
        <is>
          <t>5297200671</t>
        </is>
      </c>
      <c r="H100" t="n">
        <v>442.0</v>
      </c>
      <c r="I100" t="n">
        <v>420.94</v>
      </c>
      <c r="J100" t="n">
        <v>383.8</v>
      </c>
      <c r="K100" t="inlineStr">
        <is>
          <t>sale</t>
        </is>
      </c>
      <c r="L100" t="inlineStr">
        <is>
          <t/>
        </is>
      </c>
      <c r="M100" t="inlineStr">
        <is>
          <t/>
        </is>
      </c>
      <c r="N100" t="n">
        <v>0.0</v>
      </c>
      <c r="O100" t="n">
        <v>0.0</v>
      </c>
      <c r="P100" t="n">
        <v>328.7</v>
      </c>
      <c r="Q100" t="n">
        <v>328.7</v>
      </c>
      <c r="R100" t="n">
        <v>37.14</v>
      </c>
      <c r="S100" t="n">
        <v>37.14</v>
      </c>
      <c r="T100" t="n">
        <v>4.21</v>
      </c>
      <c r="U100" t="n">
        <v>4.21</v>
      </c>
      <c r="V100" t="n">
        <v>69.08</v>
      </c>
      <c r="W100" t="n">
        <v>69.08</v>
      </c>
      <c r="X100" t="n">
        <v>5.52</v>
      </c>
      <c r="Y100" t="n">
        <v>5.52</v>
      </c>
      <c r="Z100" t="n">
        <v>13.43</v>
      </c>
      <c r="AA100" t="n">
        <v>13.42</v>
      </c>
      <c r="AB100" t="n">
        <v>21.04</v>
      </c>
      <c r="AC100" t="n">
        <v>21.05</v>
      </c>
      <c r="AD100" t="n">
        <v>21.060000000000002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0.009999999999999787</v>
      </c>
      <c r="AK100" t="n">
        <v>-0.010000000000001563</v>
      </c>
      <c r="AL100" t="inlineStr">
        <is>
          <t>unreconciled</t>
        </is>
      </c>
      <c r="AM100" t="inlineStr">
        <is>
          <t>Order Amount Mismatch (POS&gt;3PO)</t>
        </is>
      </c>
      <c r="AN100" t="n">
        <v>21.06</v>
      </c>
      <c r="AO100" t="n">
        <f>ROUND(P100*100/H100,2)</f>
        <v>0.0</v>
      </c>
      <c r="AP100" t="n">
        <f>ROUND(Q100*100/I100,2)</f>
        <v>0.0</v>
      </c>
      <c r="AQ100"/>
      <c r="AR100"/>
      <c r="AS100" t="n">
        <v>0.0</v>
      </c>
    </row>
    <row r="101">
      <c r="A101" s="1" t="n">
        <v>45231.0</v>
      </c>
      <c r="B101" s="2" t="n">
        <v>45231.602430555555</v>
      </c>
      <c r="C101" t="inlineStr">
        <is>
          <t>3140094012084371</t>
        </is>
      </c>
      <c r="D101" t="inlineStr">
        <is>
          <t>POS0012</t>
        </is>
      </c>
      <c r="E101" t="inlineStr">
        <is>
          <t>85</t>
        </is>
      </c>
      <c r="F101" t="inlineStr">
        <is>
          <t>0094</t>
        </is>
      </c>
      <c r="G101" t="inlineStr">
        <is>
          <t>5297241060</t>
        </is>
      </c>
      <c r="H101" t="n">
        <v>443.0</v>
      </c>
      <c r="I101" t="n">
        <v>421.9</v>
      </c>
      <c r="J101" t="n">
        <v>384.76</v>
      </c>
      <c r="K101" t="inlineStr">
        <is>
          <t>sale</t>
        </is>
      </c>
      <c r="L101" t="inlineStr">
        <is>
          <t/>
        </is>
      </c>
      <c r="M101" t="inlineStr">
        <is>
          <t/>
        </is>
      </c>
      <c r="N101" t="n">
        <v>0.0</v>
      </c>
      <c r="O101" t="n">
        <v>0.0</v>
      </c>
      <c r="P101" t="n">
        <v>329.42</v>
      </c>
      <c r="Q101" t="n">
        <v>329.41</v>
      </c>
      <c r="R101" t="n">
        <v>37.14</v>
      </c>
      <c r="S101" t="n">
        <v>37.14</v>
      </c>
      <c r="T101" t="n">
        <v>4.22</v>
      </c>
      <c r="U101" t="n">
        <v>4.22</v>
      </c>
      <c r="V101" t="n">
        <v>69.26</v>
      </c>
      <c r="W101" t="n">
        <v>69.26</v>
      </c>
      <c r="X101" t="n">
        <v>5.54</v>
      </c>
      <c r="Y101" t="n">
        <v>5.54</v>
      </c>
      <c r="Z101" t="n">
        <v>13.46</v>
      </c>
      <c r="AA101" t="n">
        <v>13.47</v>
      </c>
      <c r="AB101" t="n">
        <v>21.1</v>
      </c>
      <c r="AC101" t="n">
        <v>21.1</v>
      </c>
      <c r="AD101" t="n">
        <v>21.100000000000023</v>
      </c>
      <c r="AE101" t="n">
        <v>0.009999999999990905</v>
      </c>
      <c r="AF101" t="n">
        <v>0.0</v>
      </c>
      <c r="AG101" t="n">
        <v>0.0</v>
      </c>
      <c r="AH101" t="n">
        <v>0.0</v>
      </c>
      <c r="AI101" t="n">
        <v>0.0</v>
      </c>
      <c r="AJ101" t="n">
        <v>-0.009999999999999787</v>
      </c>
      <c r="AK101" t="n">
        <v>0.0</v>
      </c>
      <c r="AL101" t="inlineStr">
        <is>
          <t>unreconciled</t>
        </is>
      </c>
      <c r="AM101" t="inlineStr">
        <is>
          <t>Order Amount Mismatch (POS&gt;3PO)</t>
        </is>
      </c>
      <c r="AN101" t="n">
        <v>21.1</v>
      </c>
      <c r="AO101" t="n">
        <f>ROUND(P101*100/H101,2)</f>
        <v>0.0</v>
      </c>
      <c r="AP101" t="n">
        <f>ROUND(Q101*100/I101,2)</f>
        <v>0.0</v>
      </c>
      <c r="AQ101"/>
      <c r="AR101"/>
      <c r="AS101" t="n">
        <v>0.0</v>
      </c>
    </row>
    <row r="102">
      <c r="A102" s="1" t="n">
        <v>45232.0</v>
      </c>
      <c r="B102" s="2" t="n">
        <v>45232.70453703704</v>
      </c>
      <c r="C102" t="inlineStr">
        <is>
          <t>3140094012084795</t>
        </is>
      </c>
      <c r="D102" t="inlineStr">
        <is>
          <t>POS0012</t>
        </is>
      </c>
      <c r="E102" t="inlineStr">
        <is>
          <t>10</t>
        </is>
      </c>
      <c r="F102" t="inlineStr">
        <is>
          <t>0094</t>
        </is>
      </c>
      <c r="G102" t="inlineStr">
        <is>
          <t>5297384999</t>
        </is>
      </c>
      <c r="H102" t="n">
        <v>322.0</v>
      </c>
      <c r="I102" t="n">
        <v>306.66</v>
      </c>
      <c r="J102" t="n">
        <v>269.52</v>
      </c>
      <c r="K102" t="inlineStr">
        <is>
          <t>sale</t>
        </is>
      </c>
      <c r="L102" t="inlineStr">
        <is>
          <t/>
        </is>
      </c>
      <c r="M102" t="inlineStr">
        <is>
          <t/>
        </is>
      </c>
      <c r="N102" t="n">
        <v>0.0</v>
      </c>
      <c r="O102" t="n">
        <v>0.0</v>
      </c>
      <c r="P102" t="n">
        <v>241.6</v>
      </c>
      <c r="Q102" t="n">
        <v>241.6</v>
      </c>
      <c r="R102" t="n">
        <v>37.14</v>
      </c>
      <c r="S102" t="n">
        <v>37.14</v>
      </c>
      <c r="T102" t="n">
        <v>3.07</v>
      </c>
      <c r="U102" t="n">
        <v>3.07</v>
      </c>
      <c r="V102" t="n">
        <v>48.51</v>
      </c>
      <c r="W102" t="n">
        <v>48.51</v>
      </c>
      <c r="X102" t="n">
        <v>4.02</v>
      </c>
      <c r="Y102" t="n">
        <v>4.02</v>
      </c>
      <c r="Z102" t="n">
        <v>9.46</v>
      </c>
      <c r="AA102" t="n">
        <v>9.45</v>
      </c>
      <c r="AB102" t="n">
        <v>15.34</v>
      </c>
      <c r="AC102" t="n">
        <v>15.33</v>
      </c>
      <c r="AD102" t="n">
        <v>15.339999999999975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0.010000000000001563</v>
      </c>
      <c r="AK102" t="n">
        <v>0.009999999999999787</v>
      </c>
      <c r="AL102" t="inlineStr">
        <is>
          <t>unreconciled</t>
        </is>
      </c>
      <c r="AM102" t="inlineStr">
        <is>
          <t>Order Amount Mismatch (POS&gt;3PO)</t>
        </is>
      </c>
      <c r="AN102" t="n">
        <v>15.34</v>
      </c>
      <c r="AO102" t="n">
        <f>ROUND(P102*100/H102,2)</f>
        <v>0.0</v>
      </c>
      <c r="AP102" t="n">
        <f>ROUND(Q102*100/I102,2)</f>
        <v>0.0</v>
      </c>
      <c r="AQ102"/>
      <c r="AR102"/>
      <c r="AS102" t="n">
        <v>0.0</v>
      </c>
    </row>
    <row r="103">
      <c r="A103" s="1"/>
      <c r="B103" s="2" t="n">
        <v>45231.039039351854</v>
      </c>
      <c r="C103"/>
      <c r="D103"/>
      <c r="E103"/>
      <c r="F103" t="inlineStr">
        <is>
          <t>0023</t>
        </is>
      </c>
      <c r="G103" t="inlineStr">
        <is>
          <t>5297394306</t>
        </is>
      </c>
      <c r="H103" t="n">
        <v>0.0</v>
      </c>
      <c r="I103" t="n">
        <v>254.28</v>
      </c>
      <c r="J103" t="n">
        <v>217.14</v>
      </c>
      <c r="K103" t="inlineStr">
        <is>
          <t>sale</t>
        </is>
      </c>
      <c r="L103" t="inlineStr">
        <is>
          <t/>
        </is>
      </c>
      <c r="M103" t="inlineStr">
        <is>
          <t/>
        </is>
      </c>
      <c r="N103" t="n">
        <v>0.0</v>
      </c>
      <c r="O103" t="n">
        <v>0.0</v>
      </c>
      <c r="P103" t="n">
        <v>201.67</v>
      </c>
      <c r="Q103" t="n">
        <v>201.67</v>
      </c>
      <c r="R103" t="n">
        <v>37.14</v>
      </c>
      <c r="S103" t="n">
        <v>37.14</v>
      </c>
      <c r="T103" t="n">
        <v>2.54</v>
      </c>
      <c r="U103" t="n">
        <v>2.54</v>
      </c>
      <c r="V103" t="n">
        <v>39.09</v>
      </c>
      <c r="W103" t="n">
        <v>39.09</v>
      </c>
      <c r="X103" t="n">
        <v>3.34</v>
      </c>
      <c r="Y103" t="n">
        <v>3.34</v>
      </c>
      <c r="Z103" t="n">
        <v>7.64</v>
      </c>
      <c r="AA103" t="n">
        <v>7.64</v>
      </c>
      <c r="AB103" t="n">
        <v>0.0</v>
      </c>
      <c r="AC103" t="n">
        <v>12.72</v>
      </c>
      <c r="AD103" t="n">
        <v>-254.28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-12.72</v>
      </c>
      <c r="AL103" t="inlineStr">
        <is>
          <t>unreconciled</t>
        </is>
      </c>
      <c r="AM103" t="inlineStr">
        <is>
          <t>Order Not found in POS</t>
        </is>
      </c>
      <c r="AN103" t="n">
        <v>254.28</v>
      </c>
      <c r="AO103" t="n">
        <f>ROUND(P103*100/H103,2)</f>
        <v>0.0</v>
      </c>
      <c r="AP103" t="n">
        <f>ROUND(Q103*100/I103,2)</f>
        <v>0.0</v>
      </c>
      <c r="AQ103"/>
      <c r="AR103"/>
      <c r="AS103" t="n">
        <v>0.0</v>
      </c>
    </row>
    <row r="104">
      <c r="A104" s="1" t="n">
        <v>45231.0</v>
      </c>
      <c r="B104" s="2" t="n">
        <v>45232.01943287037</v>
      </c>
      <c r="C104" t="inlineStr">
        <is>
          <t>3140094012084630</t>
        </is>
      </c>
      <c r="D104" t="inlineStr">
        <is>
          <t>POS0012</t>
        </is>
      </c>
      <c r="E104" t="inlineStr">
        <is>
          <t>44</t>
        </is>
      </c>
      <c r="F104" t="inlineStr">
        <is>
          <t>0094</t>
        </is>
      </c>
      <c r="G104" t="inlineStr">
        <is>
          <t>5297405232</t>
        </is>
      </c>
      <c r="H104" t="n">
        <v>338.0</v>
      </c>
      <c r="I104" t="n">
        <v>321.9</v>
      </c>
      <c r="J104" t="n">
        <v>284.76</v>
      </c>
      <c r="K104" t="inlineStr">
        <is>
          <t>sale</t>
        </is>
      </c>
      <c r="L104" t="inlineStr">
        <is>
          <t/>
        </is>
      </c>
      <c r="M104" t="inlineStr">
        <is>
          <t/>
        </is>
      </c>
      <c r="N104" t="n">
        <v>0.0</v>
      </c>
      <c r="O104" t="n">
        <v>0.0</v>
      </c>
      <c r="P104" t="n">
        <v>253.2</v>
      </c>
      <c r="Q104" t="n">
        <v>253.21</v>
      </c>
      <c r="R104" t="n">
        <v>37.14</v>
      </c>
      <c r="S104" t="n">
        <v>37.14</v>
      </c>
      <c r="T104" t="n">
        <v>3.22</v>
      </c>
      <c r="U104" t="n">
        <v>3.22</v>
      </c>
      <c r="V104" t="n">
        <v>51.26</v>
      </c>
      <c r="W104" t="n">
        <v>51.26</v>
      </c>
      <c r="X104" t="n">
        <v>4.23</v>
      </c>
      <c r="Y104" t="n">
        <v>4.22</v>
      </c>
      <c r="Z104" t="n">
        <v>9.99</v>
      </c>
      <c r="AA104" t="n">
        <v>9.99</v>
      </c>
      <c r="AB104" t="n">
        <v>16.1</v>
      </c>
      <c r="AC104" t="n">
        <v>16.1</v>
      </c>
      <c r="AD104" t="n">
        <v>16.100000000000023</v>
      </c>
      <c r="AE104" t="n">
        <v>-0.010000000000019327</v>
      </c>
      <c r="AF104" t="n">
        <v>0.0</v>
      </c>
      <c r="AG104" t="n">
        <v>0.0</v>
      </c>
      <c r="AH104" t="n">
        <v>0.0</v>
      </c>
      <c r="AI104" t="n">
        <v>0.010000000000000675</v>
      </c>
      <c r="AJ104" t="n">
        <v>0.0</v>
      </c>
      <c r="AK104" t="n">
        <v>0.0</v>
      </c>
      <c r="AL104" t="inlineStr">
        <is>
          <t>unreconciled</t>
        </is>
      </c>
      <c r="AM104" t="inlineStr">
        <is>
          <t>Order Amount Mismatch (POS&gt;3PO)</t>
        </is>
      </c>
      <c r="AN104" t="n">
        <v>16.1</v>
      </c>
      <c r="AO104" t="n">
        <f>ROUND(P104*100/H104,2)</f>
        <v>0.0</v>
      </c>
      <c r="AP104" t="n">
        <f>ROUND(Q104*100/I104,2)</f>
        <v>0.0</v>
      </c>
      <c r="AQ104"/>
      <c r="AR104"/>
      <c r="AS104" t="n">
        <v>0.0</v>
      </c>
    </row>
    <row r="105">
      <c r="A105" s="1" t="n">
        <v>45233.0</v>
      </c>
      <c r="B105" s="2" t="n">
        <v>45233.8233912037</v>
      </c>
      <c r="C105" t="inlineStr">
        <is>
          <t>3140094012085240</t>
        </is>
      </c>
      <c r="D105" t="inlineStr">
        <is>
          <t>POS0012</t>
        </is>
      </c>
      <c r="E105" t="inlineStr">
        <is>
          <t>55</t>
        </is>
      </c>
      <c r="F105" t="inlineStr">
        <is>
          <t>0094</t>
        </is>
      </c>
      <c r="G105" t="inlineStr">
        <is>
          <t>5297530751</t>
        </is>
      </c>
      <c r="H105" t="n">
        <v>190.0</v>
      </c>
      <c r="I105" t="n">
        <v>180.95</v>
      </c>
      <c r="J105" t="n">
        <v>143.81</v>
      </c>
      <c r="K105" t="inlineStr">
        <is>
          <t>sale</t>
        </is>
      </c>
      <c r="L105" t="inlineStr">
        <is>
          <t/>
        </is>
      </c>
      <c r="M105" t="inlineStr">
        <is>
          <t/>
        </is>
      </c>
      <c r="N105" t="n">
        <v>0.0</v>
      </c>
      <c r="O105" t="n">
        <v>0.0</v>
      </c>
      <c r="P105" t="n">
        <v>145.78</v>
      </c>
      <c r="Q105" t="n">
        <v>145.77</v>
      </c>
      <c r="R105" t="n">
        <v>37.14</v>
      </c>
      <c r="S105" t="n">
        <v>37.14</v>
      </c>
      <c r="T105" t="n">
        <v>1.81</v>
      </c>
      <c r="U105" t="n">
        <v>1.81</v>
      </c>
      <c r="V105" t="n">
        <v>25.89</v>
      </c>
      <c r="W105" t="n">
        <v>25.89</v>
      </c>
      <c r="X105" t="n">
        <v>2.38</v>
      </c>
      <c r="Y105" t="n">
        <v>2.38</v>
      </c>
      <c r="Z105" t="n">
        <v>5.09</v>
      </c>
      <c r="AA105" t="n">
        <v>5.09</v>
      </c>
      <c r="AB105" t="n">
        <v>9.04</v>
      </c>
      <c r="AC105" t="n">
        <v>9.05</v>
      </c>
      <c r="AD105" t="n">
        <v>9.050000000000011</v>
      </c>
      <c r="AE105" t="n">
        <v>0.009999999999990905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-0.010000000000001563</v>
      </c>
      <c r="AL105" t="inlineStr">
        <is>
          <t>unreconciled</t>
        </is>
      </c>
      <c r="AM105" t="inlineStr">
        <is>
          <t>Order Amount Mismatch (POS&gt;3PO)</t>
        </is>
      </c>
      <c r="AN105" t="n">
        <v>9.05</v>
      </c>
      <c r="AO105" t="n">
        <f>ROUND(P105*100/H105,2)</f>
        <v>0.0</v>
      </c>
      <c r="AP105" t="n">
        <f>ROUND(Q105*100/I105,2)</f>
        <v>0.0</v>
      </c>
      <c r="AQ105"/>
      <c r="AR105"/>
      <c r="AS105" t="n">
        <v>0.0</v>
      </c>
    </row>
    <row r="106">
      <c r="A106" s="1" t="n">
        <v>45236.0</v>
      </c>
      <c r="B106" s="2" t="n">
        <v>45236.84460648148</v>
      </c>
      <c r="C106" t="inlineStr">
        <is>
          <t>3140023012060089</t>
        </is>
      </c>
      <c r="D106" t="inlineStr">
        <is>
          <t>POS0012</t>
        </is>
      </c>
      <c r="E106" t="inlineStr">
        <is>
          <t>80</t>
        </is>
      </c>
      <c r="F106" t="inlineStr">
        <is>
          <t>0023</t>
        </is>
      </c>
      <c r="G106" t="inlineStr">
        <is>
          <t>5297559224</t>
        </is>
      </c>
      <c r="H106" t="n">
        <v>363.0</v>
      </c>
      <c r="I106" t="n">
        <v>308.58</v>
      </c>
      <c r="J106" t="n">
        <v>308.58</v>
      </c>
      <c r="K106" t="inlineStr">
        <is>
          <t>addition</t>
        </is>
      </c>
      <c r="L106" t="inlineStr">
        <is>
          <t/>
        </is>
      </c>
      <c r="M106" t="inlineStr">
        <is>
          <t/>
        </is>
      </c>
      <c r="N106" t="n">
        <v>0.0</v>
      </c>
      <c r="O106" t="n">
        <v>0.0</v>
      </c>
      <c r="P106" t="n">
        <v>270.87</v>
      </c>
      <c r="Q106" t="n">
        <v>271.35</v>
      </c>
      <c r="R106" t="n">
        <v>37.14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17.28</v>
      </c>
      <c r="AC106" t="n">
        <v>17.29</v>
      </c>
      <c r="AD106" t="n">
        <v>54.420000000000016</v>
      </c>
      <c r="AE106" t="n">
        <v>-0.4800000000000182</v>
      </c>
      <c r="AF106" t="n">
        <v>37.14</v>
      </c>
      <c r="AG106" t="n">
        <v>0.0</v>
      </c>
      <c r="AH106" t="n">
        <v>0.0</v>
      </c>
      <c r="AI106" t="n">
        <v>0.0</v>
      </c>
      <c r="AJ106" t="n">
        <v>0.0</v>
      </c>
      <c r="AK106" t="n">
        <v>-0.00999999999999801</v>
      </c>
      <c r="AL106" t="inlineStr">
        <is>
          <t>unreconciled</t>
        </is>
      </c>
      <c r="AM106" t="inlineStr">
        <is>
          <t>Packaging Charge Mismatch</t>
        </is>
      </c>
      <c r="AN106" t="n">
        <v>37.14</v>
      </c>
      <c r="AO106" t="n">
        <f>ROUND(P106*100/H106,2)</f>
        <v>0.0</v>
      </c>
      <c r="AP106" t="n">
        <f>ROUND(Q106*100/I106,2)</f>
        <v>0.0</v>
      </c>
      <c r="AQ106"/>
      <c r="AR106"/>
      <c r="AS106" t="n">
        <v>0.0</v>
      </c>
    </row>
    <row r="107">
      <c r="A107" s="1" t="n">
        <v>45231.0</v>
      </c>
      <c r="B107" s="2" t="n">
        <v>45231.85202546296</v>
      </c>
      <c r="C107" t="inlineStr">
        <is>
          <t>3140023012058815</t>
        </is>
      </c>
      <c r="D107" t="inlineStr">
        <is>
          <t>POS0012</t>
        </is>
      </c>
      <c r="E107" t="inlineStr">
        <is>
          <t>09</t>
        </is>
      </c>
      <c r="F107" t="inlineStr">
        <is>
          <t>0023</t>
        </is>
      </c>
      <c r="G107" t="inlineStr">
        <is>
          <t>5297566971</t>
        </is>
      </c>
      <c r="H107" t="n">
        <v>388.0</v>
      </c>
      <c r="I107" t="n">
        <v>369.52</v>
      </c>
      <c r="J107" t="n">
        <v>332.38</v>
      </c>
      <c r="K107" t="inlineStr">
        <is>
          <t>sale</t>
        </is>
      </c>
      <c r="L107" t="inlineStr">
        <is>
          <t/>
        </is>
      </c>
      <c r="M107" t="inlineStr">
        <is>
          <t/>
        </is>
      </c>
      <c r="N107" t="n">
        <v>0.0</v>
      </c>
      <c r="O107" t="n">
        <v>0.0</v>
      </c>
      <c r="P107" t="n">
        <v>289.5</v>
      </c>
      <c r="Q107" t="n">
        <v>289.5</v>
      </c>
      <c r="R107" t="n">
        <v>37.14</v>
      </c>
      <c r="S107" t="n">
        <v>37.14</v>
      </c>
      <c r="T107" t="n">
        <v>3.7</v>
      </c>
      <c r="U107" t="n">
        <v>3.7</v>
      </c>
      <c r="V107" t="n">
        <v>59.83</v>
      </c>
      <c r="W107" t="n">
        <v>59.83</v>
      </c>
      <c r="X107" t="n">
        <v>4.85</v>
      </c>
      <c r="Y107" t="n">
        <v>4.85</v>
      </c>
      <c r="Z107" t="n">
        <v>11.64</v>
      </c>
      <c r="AA107" t="n">
        <v>11.64</v>
      </c>
      <c r="AB107" t="n">
        <v>18.48</v>
      </c>
      <c r="AC107" t="n">
        <v>18.48</v>
      </c>
      <c r="AD107" t="n">
        <v>18.480000000000018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inlineStr">
        <is>
          <t>unreconciled</t>
        </is>
      </c>
      <c r="AM107" t="inlineStr">
        <is>
          <t>Order Amount Mismatch (POS&gt;3PO)</t>
        </is>
      </c>
      <c r="AN107" t="n">
        <v>18.48</v>
      </c>
      <c r="AO107" t="n">
        <f>ROUND(P107*100/H107,2)</f>
        <v>0.0</v>
      </c>
      <c r="AP107" t="n">
        <f>ROUND(Q107*100/I107,2)</f>
        <v>0.0</v>
      </c>
      <c r="AQ107"/>
      <c r="AR107"/>
      <c r="AS107" t="n">
        <v>0.0</v>
      </c>
    </row>
    <row r="108">
      <c r="A108" s="1" t="n">
        <v>45231.0</v>
      </c>
      <c r="B108" s="2" t="n">
        <v>45232.005162037036</v>
      </c>
      <c r="C108" t="inlineStr">
        <is>
          <t>3140094012084620</t>
        </is>
      </c>
      <c r="D108" t="inlineStr">
        <is>
          <t>POS0012</t>
        </is>
      </c>
      <c r="E108" t="inlineStr">
        <is>
          <t>34</t>
        </is>
      </c>
      <c r="F108" t="inlineStr">
        <is>
          <t>0094</t>
        </is>
      </c>
      <c r="G108" t="inlineStr">
        <is>
          <t>5297589852</t>
        </is>
      </c>
      <c r="H108" t="n">
        <v>360.0</v>
      </c>
      <c r="I108" t="n">
        <v>342.85</v>
      </c>
      <c r="J108" t="n">
        <v>305.71</v>
      </c>
      <c r="K108" t="inlineStr">
        <is>
          <t>sale</t>
        </is>
      </c>
      <c r="L108" t="inlineStr">
        <is>
          <t/>
        </is>
      </c>
      <c r="M108" t="inlineStr">
        <is>
          <t/>
        </is>
      </c>
      <c r="N108" t="n">
        <v>0.0</v>
      </c>
      <c r="O108" t="n">
        <v>0.0</v>
      </c>
      <c r="P108" t="n">
        <v>269.17</v>
      </c>
      <c r="Q108" t="n">
        <v>269.17</v>
      </c>
      <c r="R108" t="n">
        <v>37.14</v>
      </c>
      <c r="S108" t="n">
        <v>37.14</v>
      </c>
      <c r="T108" t="n">
        <v>3.43</v>
      </c>
      <c r="U108" t="n">
        <v>3.43</v>
      </c>
      <c r="V108" t="n">
        <v>55.03</v>
      </c>
      <c r="W108" t="n">
        <v>55.03</v>
      </c>
      <c r="X108" t="n">
        <v>4.5</v>
      </c>
      <c r="Y108" t="n">
        <v>4.5</v>
      </c>
      <c r="Z108" t="n">
        <v>10.72</v>
      </c>
      <c r="AA108" t="n">
        <v>10.72</v>
      </c>
      <c r="AB108" t="n">
        <v>17.14</v>
      </c>
      <c r="AC108" t="n">
        <v>17.14</v>
      </c>
      <c r="AD108" t="n">
        <v>17.149999999999977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inlineStr">
        <is>
          <t>unreconciled</t>
        </is>
      </c>
      <c r="AM108" t="inlineStr">
        <is>
          <t>Order Amount Mismatch (POS&gt;3PO)</t>
        </is>
      </c>
      <c r="AN108" t="n">
        <v>17.15</v>
      </c>
      <c r="AO108" t="n">
        <f>ROUND(P108*100/H108,2)</f>
        <v>0.0</v>
      </c>
      <c r="AP108" t="n">
        <f>ROUND(Q108*100/I108,2)</f>
        <v>0.0</v>
      </c>
      <c r="AQ108"/>
      <c r="AR108"/>
      <c r="AS108" t="n">
        <v>0.0</v>
      </c>
    </row>
    <row r="109">
      <c r="A109" s="1" t="n">
        <v>45234.0</v>
      </c>
      <c r="B109" s="2" t="n">
        <v>45234.83179398148</v>
      </c>
      <c r="C109" t="inlineStr">
        <is>
          <t>3140094012085707</t>
        </is>
      </c>
      <c r="D109" t="inlineStr">
        <is>
          <t>POS0012</t>
        </is>
      </c>
      <c r="E109" t="inlineStr">
        <is>
          <t>22</t>
        </is>
      </c>
      <c r="F109" t="inlineStr">
        <is>
          <t>0094</t>
        </is>
      </c>
      <c r="G109" t="inlineStr">
        <is>
          <t>5297647726</t>
        </is>
      </c>
      <c r="H109" t="n">
        <v>983.9999999999999</v>
      </c>
      <c r="I109" t="n">
        <v>937.15</v>
      </c>
      <c r="J109" t="n">
        <v>900.01</v>
      </c>
      <c r="K109" t="inlineStr">
        <is>
          <t>sale</t>
        </is>
      </c>
      <c r="L109" t="inlineStr">
        <is>
          <t/>
        </is>
      </c>
      <c r="M109" t="inlineStr">
        <is>
          <t/>
        </is>
      </c>
      <c r="N109" t="n">
        <v>0.0</v>
      </c>
      <c r="O109" t="n">
        <v>0.0</v>
      </c>
      <c r="P109" t="n">
        <v>722.11</v>
      </c>
      <c r="Q109" t="n">
        <v>722.11</v>
      </c>
      <c r="R109" t="n">
        <v>37.14</v>
      </c>
      <c r="S109" t="n">
        <v>37.14</v>
      </c>
      <c r="T109" t="n">
        <v>9.37</v>
      </c>
      <c r="U109" t="n">
        <v>9.37</v>
      </c>
      <c r="V109" t="n">
        <v>162.0</v>
      </c>
      <c r="W109" t="n">
        <v>162.0</v>
      </c>
      <c r="X109" t="n">
        <v>12.3</v>
      </c>
      <c r="Y109" t="n">
        <v>12.3</v>
      </c>
      <c r="Z109" t="n">
        <v>31.37</v>
      </c>
      <c r="AA109" t="n">
        <v>31.37</v>
      </c>
      <c r="AB109" t="n">
        <v>46.86</v>
      </c>
      <c r="AC109" t="n">
        <v>46.86</v>
      </c>
      <c r="AD109" t="n">
        <v>46.84999999999991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inlineStr">
        <is>
          <t>unreconciled</t>
        </is>
      </c>
      <c r="AM109" t="inlineStr">
        <is>
          <t>Order Amount Mismatch (POS&gt;3PO)</t>
        </is>
      </c>
      <c r="AN109" t="n">
        <v>46.85</v>
      </c>
      <c r="AO109" t="n">
        <f>ROUND(P109*100/H109,2)</f>
        <v>0.0</v>
      </c>
      <c r="AP109" t="n">
        <f>ROUND(Q109*100/I109,2)</f>
        <v>0.0</v>
      </c>
      <c r="AQ109"/>
      <c r="AR109"/>
      <c r="AS109" t="n">
        <v>0.0</v>
      </c>
    </row>
    <row r="110">
      <c r="A110" s="1" t="n">
        <v>45232.0</v>
      </c>
      <c r="B110" s="2" t="n">
        <v>45232.87596064815</v>
      </c>
      <c r="C110" t="inlineStr">
        <is>
          <t>3140094012084909</t>
        </is>
      </c>
      <c r="D110" t="inlineStr">
        <is>
          <t>POS0012</t>
        </is>
      </c>
      <c r="E110" t="inlineStr">
        <is>
          <t>24</t>
        </is>
      </c>
      <c r="F110" t="inlineStr">
        <is>
          <t>0094</t>
        </is>
      </c>
      <c r="G110" t="inlineStr">
        <is>
          <t>5297712931</t>
        </is>
      </c>
      <c r="H110" t="n">
        <v>392.0</v>
      </c>
      <c r="I110" t="n">
        <v>373.33</v>
      </c>
      <c r="J110" t="n">
        <v>336.19</v>
      </c>
      <c r="K110" t="inlineStr">
        <is>
          <t>sale</t>
        </is>
      </c>
      <c r="L110" t="inlineStr">
        <is>
          <t/>
        </is>
      </c>
      <c r="M110" t="inlineStr">
        <is>
          <t/>
        </is>
      </c>
      <c r="N110" t="n">
        <v>0.0</v>
      </c>
      <c r="O110" t="n">
        <v>0.0</v>
      </c>
      <c r="P110" t="n">
        <v>292.42</v>
      </c>
      <c r="Q110" t="n">
        <v>292.41</v>
      </c>
      <c r="R110" t="n">
        <v>37.14</v>
      </c>
      <c r="S110" t="n">
        <v>37.14</v>
      </c>
      <c r="T110" t="n">
        <v>3.73</v>
      </c>
      <c r="U110" t="n">
        <v>3.73</v>
      </c>
      <c r="V110" t="n">
        <v>60.51</v>
      </c>
      <c r="W110" t="n">
        <v>60.51</v>
      </c>
      <c r="X110" t="n">
        <v>4.9</v>
      </c>
      <c r="Y110" t="n">
        <v>4.9</v>
      </c>
      <c r="Z110" t="n">
        <v>11.77</v>
      </c>
      <c r="AA110" t="n">
        <v>11.77</v>
      </c>
      <c r="AB110" t="n">
        <v>18.66</v>
      </c>
      <c r="AC110" t="n">
        <v>18.67</v>
      </c>
      <c r="AD110" t="n">
        <v>18.670000000000016</v>
      </c>
      <c r="AE110" t="n">
        <v>0.009999999999990905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-0.010000000000001563</v>
      </c>
      <c r="AL110" t="inlineStr">
        <is>
          <t>unreconciled</t>
        </is>
      </c>
      <c r="AM110" t="inlineStr">
        <is>
          <t>Order Amount Mismatch (POS&gt;3PO)</t>
        </is>
      </c>
      <c r="AN110" t="n">
        <v>18.67</v>
      </c>
      <c r="AO110" t="n">
        <f>ROUND(P110*100/H110,2)</f>
        <v>0.0</v>
      </c>
      <c r="AP110" t="n">
        <f>ROUND(Q110*100/I110,2)</f>
        <v>0.0</v>
      </c>
      <c r="AQ110"/>
      <c r="AR110"/>
      <c r="AS110" t="n">
        <v>0.0</v>
      </c>
    </row>
    <row r="111">
      <c r="A111" s="1" t="n">
        <v>45236.0</v>
      </c>
      <c r="B111" s="2" t="n">
        <v>45236.72451388889</v>
      </c>
      <c r="C111" t="inlineStr">
        <is>
          <t>3140094012086544</t>
        </is>
      </c>
      <c r="D111" t="inlineStr">
        <is>
          <t>POS0012</t>
        </is>
      </c>
      <c r="E111" t="inlineStr">
        <is>
          <t>59</t>
        </is>
      </c>
      <c r="F111" t="inlineStr">
        <is>
          <t>0094</t>
        </is>
      </c>
      <c r="G111" t="inlineStr">
        <is>
          <t>5297756654</t>
        </is>
      </c>
      <c r="H111" t="n">
        <v>334.0</v>
      </c>
      <c r="I111" t="n">
        <v>318.09</v>
      </c>
      <c r="J111" t="n">
        <v>280.95</v>
      </c>
      <c r="K111" t="inlineStr">
        <is>
          <t>sale</t>
        </is>
      </c>
      <c r="L111" t="inlineStr">
        <is>
          <t/>
        </is>
      </c>
      <c r="M111" t="inlineStr">
        <is>
          <t/>
        </is>
      </c>
      <c r="N111" t="n">
        <v>0.0</v>
      </c>
      <c r="O111" t="n">
        <v>0.0</v>
      </c>
      <c r="P111" t="n">
        <v>250.32</v>
      </c>
      <c r="Q111" t="n">
        <v>250.32</v>
      </c>
      <c r="R111" t="n">
        <v>37.14</v>
      </c>
      <c r="S111" t="n">
        <v>37.14</v>
      </c>
      <c r="T111" t="n">
        <v>3.18</v>
      </c>
      <c r="U111" t="n">
        <v>3.18</v>
      </c>
      <c r="V111" t="n">
        <v>50.57</v>
      </c>
      <c r="W111" t="n">
        <v>50.57</v>
      </c>
      <c r="X111" t="n">
        <v>4.17</v>
      </c>
      <c r="Y111" t="n">
        <v>4.18</v>
      </c>
      <c r="Z111" t="n">
        <v>9.85</v>
      </c>
      <c r="AA111" t="n">
        <v>9.85</v>
      </c>
      <c r="AB111" t="n">
        <v>15.9</v>
      </c>
      <c r="AC111" t="n">
        <v>15.91</v>
      </c>
      <c r="AD111" t="n">
        <v>15.910000000000025</v>
      </c>
      <c r="AE111" t="n">
        <v>0.0</v>
      </c>
      <c r="AF111" t="n">
        <v>0.0</v>
      </c>
      <c r="AG111" t="n">
        <v>0.0</v>
      </c>
      <c r="AH111" t="n">
        <v>0.0</v>
      </c>
      <c r="AI111" t="n">
        <v>-0.009999999999999787</v>
      </c>
      <c r="AJ111" t="n">
        <v>0.0</v>
      </c>
      <c r="AK111" t="n">
        <v>-0.009999999999999787</v>
      </c>
      <c r="AL111" t="inlineStr">
        <is>
          <t>unreconciled</t>
        </is>
      </c>
      <c r="AM111" t="inlineStr">
        <is>
          <t>Order Amount Mismatch (POS&gt;3PO)</t>
        </is>
      </c>
      <c r="AN111" t="n">
        <v>15.91</v>
      </c>
      <c r="AO111" t="n">
        <f>ROUND(P111*100/H111,2)</f>
        <v>0.0</v>
      </c>
      <c r="AP111" t="n">
        <f>ROUND(Q111*100/I111,2)</f>
        <v>0.0</v>
      </c>
      <c r="AQ111"/>
      <c r="AR111"/>
      <c r="AS111" t="n">
        <v>0.0</v>
      </c>
    </row>
    <row r="112">
      <c r="A112" s="1" t="n">
        <v>45232.0</v>
      </c>
      <c r="B112" s="2" t="n">
        <v>45233.04090277778</v>
      </c>
      <c r="C112" t="inlineStr">
        <is>
          <t>3140094012085036</t>
        </is>
      </c>
      <c r="D112" t="inlineStr">
        <is>
          <t>POS0012</t>
        </is>
      </c>
      <c r="E112" t="inlineStr">
        <is>
          <t>51</t>
        </is>
      </c>
      <c r="F112" t="inlineStr">
        <is>
          <t>0094</t>
        </is>
      </c>
      <c r="G112" t="inlineStr">
        <is>
          <t>5297761674</t>
        </is>
      </c>
      <c r="H112" t="n">
        <v>410.0</v>
      </c>
      <c r="I112" t="n">
        <v>390.44</v>
      </c>
      <c r="J112" t="n">
        <v>353.3</v>
      </c>
      <c r="K112" t="inlineStr">
        <is>
          <t>sale</t>
        </is>
      </c>
      <c r="L112" t="inlineStr">
        <is>
          <t/>
        </is>
      </c>
      <c r="M112" t="inlineStr">
        <is>
          <t/>
        </is>
      </c>
      <c r="N112" t="n">
        <v>0.0</v>
      </c>
      <c r="O112" t="n">
        <v>0.0</v>
      </c>
      <c r="P112" t="n">
        <v>305.46</v>
      </c>
      <c r="Q112" t="n">
        <v>305.44</v>
      </c>
      <c r="R112" t="n">
        <v>37.14</v>
      </c>
      <c r="S112" t="n">
        <v>37.14</v>
      </c>
      <c r="T112" t="n">
        <v>3.9</v>
      </c>
      <c r="U112" t="n">
        <v>3.9</v>
      </c>
      <c r="V112" t="n">
        <v>63.59</v>
      </c>
      <c r="W112" t="n">
        <v>63.59</v>
      </c>
      <c r="X112" t="n">
        <v>5.12</v>
      </c>
      <c r="Y112" t="n">
        <v>5.12</v>
      </c>
      <c r="Z112" t="n">
        <v>12.37</v>
      </c>
      <c r="AA112" t="n">
        <v>12.37</v>
      </c>
      <c r="AB112" t="n">
        <v>19.52</v>
      </c>
      <c r="AC112" t="n">
        <v>19.52</v>
      </c>
      <c r="AD112" t="n">
        <v>19.560000000000002</v>
      </c>
      <c r="AE112" t="n">
        <v>0.01999999999998181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inlineStr">
        <is>
          <t>unreconciled</t>
        </is>
      </c>
      <c r="AM112" t="inlineStr">
        <is>
          <t>Order Amount Mismatch (POS&gt;3PO)</t>
        </is>
      </c>
      <c r="AN112" t="n">
        <v>19.56</v>
      </c>
      <c r="AO112" t="n">
        <f>ROUND(P112*100/H112,2)</f>
        <v>0.0</v>
      </c>
      <c r="AP112" t="n">
        <f>ROUND(Q112*100/I112,2)</f>
        <v>0.0</v>
      </c>
      <c r="AQ112"/>
      <c r="AR112"/>
      <c r="AS112" t="n">
        <v>0.0</v>
      </c>
    </row>
    <row r="113">
      <c r="A113" s="1" t="n">
        <v>45231.0</v>
      </c>
      <c r="B113" s="2" t="n">
        <v>45231.639016203706</v>
      </c>
      <c r="C113" t="inlineStr">
        <is>
          <t>3140094012084392</t>
        </is>
      </c>
      <c r="D113" t="inlineStr">
        <is>
          <t>POS0012</t>
        </is>
      </c>
      <c r="E113" t="inlineStr">
        <is>
          <t>06</t>
        </is>
      </c>
      <c r="F113" t="inlineStr">
        <is>
          <t>0094</t>
        </is>
      </c>
      <c r="G113" t="inlineStr">
        <is>
          <t>5297775122</t>
        </is>
      </c>
      <c r="H113" t="n">
        <v>346.0</v>
      </c>
      <c r="I113" t="n">
        <v>329.52</v>
      </c>
      <c r="J113" t="n">
        <v>292.38</v>
      </c>
      <c r="K113" t="inlineStr">
        <is>
          <t>sale</t>
        </is>
      </c>
      <c r="L113" t="inlineStr">
        <is>
          <t/>
        </is>
      </c>
      <c r="M113" t="inlineStr">
        <is>
          <t/>
        </is>
      </c>
      <c r="N113" t="n">
        <v>0.0</v>
      </c>
      <c r="O113" t="n">
        <v>0.0</v>
      </c>
      <c r="P113" t="n">
        <v>259.02</v>
      </c>
      <c r="Q113" t="n">
        <v>259.02</v>
      </c>
      <c r="R113" t="n">
        <v>37.14</v>
      </c>
      <c r="S113" t="n">
        <v>37.14</v>
      </c>
      <c r="T113" t="n">
        <v>3.3</v>
      </c>
      <c r="U113" t="n">
        <v>3.3</v>
      </c>
      <c r="V113" t="n">
        <v>52.63</v>
      </c>
      <c r="W113" t="n">
        <v>52.63</v>
      </c>
      <c r="X113" t="n">
        <v>4.32</v>
      </c>
      <c r="Y113" t="n">
        <v>4.32</v>
      </c>
      <c r="Z113" t="n">
        <v>10.25</v>
      </c>
      <c r="AA113" t="n">
        <v>10.25</v>
      </c>
      <c r="AB113" t="n">
        <v>16.48</v>
      </c>
      <c r="AC113" t="n">
        <v>16.48</v>
      </c>
      <c r="AD113" t="n">
        <v>16.480000000000018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inlineStr">
        <is>
          <t>unreconciled</t>
        </is>
      </c>
      <c r="AM113" t="inlineStr">
        <is>
          <t>Order Amount Mismatch (POS&gt;3PO)</t>
        </is>
      </c>
      <c r="AN113" t="n">
        <v>16.48</v>
      </c>
      <c r="AO113" t="n">
        <f>ROUND(P113*100/H113,2)</f>
        <v>0.0</v>
      </c>
      <c r="AP113" t="n">
        <f>ROUND(Q113*100/I113,2)</f>
        <v>0.0</v>
      </c>
      <c r="AQ113"/>
      <c r="AR113"/>
      <c r="AS113" t="n">
        <v>0.0</v>
      </c>
    </row>
    <row r="114">
      <c r="A114" s="1" t="n">
        <v>45232.0</v>
      </c>
      <c r="B114" s="2" t="n">
        <v>45232.546319444446</v>
      </c>
      <c r="C114" t="inlineStr">
        <is>
          <t>3140094012084681</t>
        </is>
      </c>
      <c r="D114" t="inlineStr">
        <is>
          <t>POS0012</t>
        </is>
      </c>
      <c r="E114" t="inlineStr">
        <is>
          <t>95</t>
        </is>
      </c>
      <c r="F114" t="inlineStr">
        <is>
          <t>0094</t>
        </is>
      </c>
      <c r="G114" t="inlineStr">
        <is>
          <t>5297801738</t>
        </is>
      </c>
      <c r="H114" t="n">
        <v>296.0</v>
      </c>
      <c r="I114" t="n">
        <v>281.9</v>
      </c>
      <c r="J114" t="n">
        <v>244.76</v>
      </c>
      <c r="K114" t="inlineStr">
        <is>
          <t>sale</t>
        </is>
      </c>
      <c r="L114" t="inlineStr">
        <is>
          <t/>
        </is>
      </c>
      <c r="M114" t="inlineStr">
        <is>
          <t/>
        </is>
      </c>
      <c r="N114" t="n">
        <v>0.0</v>
      </c>
      <c r="O114" t="n">
        <v>0.0</v>
      </c>
      <c r="P114" t="n">
        <v>222.72</v>
      </c>
      <c r="Q114" t="n">
        <v>222.72</v>
      </c>
      <c r="R114" t="n">
        <v>37.14</v>
      </c>
      <c r="S114" t="n">
        <v>37.14</v>
      </c>
      <c r="T114" t="n">
        <v>2.82</v>
      </c>
      <c r="U114" t="n">
        <v>2.82</v>
      </c>
      <c r="V114" t="n">
        <v>44.06</v>
      </c>
      <c r="W114" t="n">
        <v>44.06</v>
      </c>
      <c r="X114" t="n">
        <v>3.7</v>
      </c>
      <c r="Y114" t="n">
        <v>3.7</v>
      </c>
      <c r="Z114" t="n">
        <v>8.6</v>
      </c>
      <c r="AA114" t="n">
        <v>8.6</v>
      </c>
      <c r="AB114" t="n">
        <v>14.1</v>
      </c>
      <c r="AC114" t="n">
        <v>14.1</v>
      </c>
      <c r="AD114" t="n">
        <v>14.100000000000023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inlineStr">
        <is>
          <t>unreconciled</t>
        </is>
      </c>
      <c r="AM114" t="inlineStr">
        <is>
          <t>Order Amount Mismatch (POS&gt;3PO)</t>
        </is>
      </c>
      <c r="AN114" t="n">
        <v>14.1</v>
      </c>
      <c r="AO114" t="n">
        <f>ROUND(P114*100/H114,2)</f>
        <v>0.0</v>
      </c>
      <c r="AP114" t="n">
        <f>ROUND(Q114*100/I114,2)</f>
        <v>0.0</v>
      </c>
      <c r="AQ114"/>
      <c r="AR114"/>
      <c r="AS114" t="n">
        <v>0.0</v>
      </c>
    </row>
    <row r="115">
      <c r="A115" s="1" t="n">
        <v>45231.0</v>
      </c>
      <c r="B115" s="2" t="n">
        <v>45231.96061342592</v>
      </c>
      <c r="C115" t="inlineStr">
        <is>
          <t>3140023012058859</t>
        </is>
      </c>
      <c r="D115" t="inlineStr">
        <is>
          <t>POS0012</t>
        </is>
      </c>
      <c r="E115" t="inlineStr">
        <is>
          <t>53</t>
        </is>
      </c>
      <c r="F115" t="inlineStr">
        <is>
          <t>0023</t>
        </is>
      </c>
      <c r="G115" t="inlineStr">
        <is>
          <t>5297819433</t>
        </is>
      </c>
      <c r="H115" t="n">
        <v>250.99999999999997</v>
      </c>
      <c r="I115" t="n">
        <v>239.05</v>
      </c>
      <c r="J115" t="n">
        <v>201.91</v>
      </c>
      <c r="K115" t="inlineStr">
        <is>
          <t>sale</t>
        </is>
      </c>
      <c r="L115" t="inlineStr">
        <is>
          <t/>
        </is>
      </c>
      <c r="M115" t="inlineStr">
        <is>
          <t/>
        </is>
      </c>
      <c r="N115" t="n">
        <v>0.0</v>
      </c>
      <c r="O115" t="n">
        <v>0.0</v>
      </c>
      <c r="P115" t="n">
        <v>190.07</v>
      </c>
      <c r="Q115" t="n">
        <v>190.06</v>
      </c>
      <c r="R115" t="n">
        <v>37.14</v>
      </c>
      <c r="S115" t="n">
        <v>37.14</v>
      </c>
      <c r="T115" t="n">
        <v>2.39</v>
      </c>
      <c r="U115" t="n">
        <v>2.39</v>
      </c>
      <c r="V115" t="n">
        <v>36.34</v>
      </c>
      <c r="W115" t="n">
        <v>36.34</v>
      </c>
      <c r="X115" t="n">
        <v>3.14</v>
      </c>
      <c r="Y115" t="n">
        <v>3.14</v>
      </c>
      <c r="Z115" t="n">
        <v>7.11</v>
      </c>
      <c r="AA115" t="n">
        <v>7.11</v>
      </c>
      <c r="AB115" t="n">
        <v>11.96</v>
      </c>
      <c r="AC115" t="n">
        <v>11.95</v>
      </c>
      <c r="AD115" t="n">
        <v>11.94999999999996</v>
      </c>
      <c r="AE115" t="n">
        <v>0.009999999999990905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0.010000000000001563</v>
      </c>
      <c r="AL115" t="inlineStr">
        <is>
          <t>unreconciled</t>
        </is>
      </c>
      <c r="AM115" t="inlineStr">
        <is>
          <t>Order Amount Mismatch (POS&gt;3PO)</t>
        </is>
      </c>
      <c r="AN115" t="n">
        <v>11.95</v>
      </c>
      <c r="AO115" t="n">
        <f>ROUND(P115*100/H115,2)</f>
        <v>0.0</v>
      </c>
      <c r="AP115" t="n">
        <f>ROUND(Q115*100/I115,2)</f>
        <v>0.0</v>
      </c>
      <c r="AQ115"/>
      <c r="AR115"/>
      <c r="AS115" t="n">
        <v>0.0</v>
      </c>
    </row>
    <row r="116">
      <c r="A116" s="1" t="n">
        <v>45233.0</v>
      </c>
      <c r="B116" s="2" t="n">
        <v>45234.03296296296</v>
      </c>
      <c r="C116" t="inlineStr">
        <is>
          <t>3140023012059417</t>
        </is>
      </c>
      <c r="D116" t="inlineStr">
        <is>
          <t>POS0012</t>
        </is>
      </c>
      <c r="E116" t="inlineStr">
        <is>
          <t>10</t>
        </is>
      </c>
      <c r="F116" t="inlineStr">
        <is>
          <t>0023</t>
        </is>
      </c>
      <c r="G116" t="inlineStr">
        <is>
          <t>5297825102</t>
        </is>
      </c>
      <c r="H116" t="n">
        <v>212.0</v>
      </c>
      <c r="I116" t="n">
        <v>201.9</v>
      </c>
      <c r="J116" t="n">
        <v>164.76</v>
      </c>
      <c r="K116" t="inlineStr">
        <is>
          <t>sale</t>
        </is>
      </c>
      <c r="L116" t="inlineStr">
        <is>
          <t/>
        </is>
      </c>
      <c r="M116" t="inlineStr">
        <is>
          <t/>
        </is>
      </c>
      <c r="N116" t="n">
        <v>0.0</v>
      </c>
      <c r="O116" t="n">
        <v>0.0</v>
      </c>
      <c r="P116" t="n">
        <v>161.75</v>
      </c>
      <c r="Q116" t="n">
        <v>161.75</v>
      </c>
      <c r="R116" t="n">
        <v>37.14</v>
      </c>
      <c r="S116" t="n">
        <v>37.14</v>
      </c>
      <c r="T116" t="n">
        <v>2.02</v>
      </c>
      <c r="U116" t="n">
        <v>2.02</v>
      </c>
      <c r="V116" t="n">
        <v>29.66</v>
      </c>
      <c r="W116" t="n">
        <v>29.66</v>
      </c>
      <c r="X116" t="n">
        <v>2.65</v>
      </c>
      <c r="Y116" t="n">
        <v>2.65</v>
      </c>
      <c r="Z116" t="n">
        <v>5.82</v>
      </c>
      <c r="AA116" t="n">
        <v>5.82</v>
      </c>
      <c r="AB116" t="n">
        <v>10.1</v>
      </c>
      <c r="AC116" t="n">
        <v>10.1</v>
      </c>
      <c r="AD116" t="n">
        <v>10.099999999999994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inlineStr">
        <is>
          <t>unreconciled</t>
        </is>
      </c>
      <c r="AM116" t="inlineStr">
        <is>
          <t>Order Amount Mismatch (POS&gt;3PO)</t>
        </is>
      </c>
      <c r="AN116" t="n">
        <v>10.1</v>
      </c>
      <c r="AO116" t="n">
        <f>ROUND(P116*100/H116,2)</f>
        <v>0.0</v>
      </c>
      <c r="AP116" t="n">
        <f>ROUND(Q116*100/I116,2)</f>
        <v>0.0</v>
      </c>
      <c r="AQ116"/>
      <c r="AR116"/>
      <c r="AS116" t="n">
        <v>0.0</v>
      </c>
    </row>
    <row r="117">
      <c r="A117" s="1" t="n">
        <v>45235.0</v>
      </c>
      <c r="B117" s="2" t="n">
        <v>45235.72689814815</v>
      </c>
      <c r="C117" t="inlineStr">
        <is>
          <t>3140094012086127</t>
        </is>
      </c>
      <c r="D117" t="inlineStr">
        <is>
          <t>POS0012</t>
        </is>
      </c>
      <c r="E117" t="inlineStr">
        <is>
          <t>42</t>
        </is>
      </c>
      <c r="F117" t="inlineStr">
        <is>
          <t>0094</t>
        </is>
      </c>
      <c r="G117" t="inlineStr">
        <is>
          <t>5297927250</t>
        </is>
      </c>
      <c r="H117" t="n">
        <v>999.9999999999999</v>
      </c>
      <c r="I117" t="n">
        <v>952.38</v>
      </c>
      <c r="J117" t="n">
        <v>915.24</v>
      </c>
      <c r="K117" t="inlineStr">
        <is>
          <t>sale</t>
        </is>
      </c>
      <c r="L117" t="inlineStr">
        <is>
          <t/>
        </is>
      </c>
      <c r="M117" t="inlineStr">
        <is>
          <t/>
        </is>
      </c>
      <c r="N117" t="n">
        <v>0.0</v>
      </c>
      <c r="O117" t="n">
        <v>0.0</v>
      </c>
      <c r="P117" t="n">
        <v>733.72</v>
      </c>
      <c r="Q117" t="n">
        <v>733.7</v>
      </c>
      <c r="R117" t="n">
        <v>37.14</v>
      </c>
      <c r="S117" t="n">
        <v>37.14</v>
      </c>
      <c r="T117" t="n">
        <v>9.52</v>
      </c>
      <c r="U117" t="n">
        <v>9.52</v>
      </c>
      <c r="V117" t="n">
        <v>164.74</v>
      </c>
      <c r="W117" t="n">
        <v>164.74</v>
      </c>
      <c r="X117" t="n">
        <v>12.5</v>
      </c>
      <c r="Y117" t="n">
        <v>12.5</v>
      </c>
      <c r="Z117" t="n">
        <v>31.9</v>
      </c>
      <c r="AA117" t="n">
        <v>31.9</v>
      </c>
      <c r="AB117" t="n">
        <v>47.62</v>
      </c>
      <c r="AC117" t="n">
        <v>47.62</v>
      </c>
      <c r="AD117" t="n">
        <v>47.61999999999989</v>
      </c>
      <c r="AE117" t="n">
        <v>0.01999999999998181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inlineStr">
        <is>
          <t>unreconciled</t>
        </is>
      </c>
      <c r="AM117" t="inlineStr">
        <is>
          <t>Order Amount Mismatch (POS&gt;3PO)</t>
        </is>
      </c>
      <c r="AN117" t="n">
        <v>47.62</v>
      </c>
      <c r="AO117" t="n">
        <f>ROUND(P117*100/H117,2)</f>
        <v>0.0</v>
      </c>
      <c r="AP117" t="n">
        <f>ROUND(Q117*100/I117,2)</f>
        <v>0.0</v>
      </c>
      <c r="AQ117"/>
      <c r="AR117"/>
      <c r="AS117" t="n">
        <v>0.0</v>
      </c>
    </row>
    <row r="118">
      <c r="A118" s="1" t="n">
        <v>45231.0</v>
      </c>
      <c r="B118" s="2" t="n">
        <v>45231.78704861111</v>
      </c>
      <c r="C118" t="inlineStr">
        <is>
          <t>3140094012084475</t>
        </is>
      </c>
      <c r="D118" t="inlineStr">
        <is>
          <t>POS0012</t>
        </is>
      </c>
      <c r="E118" t="inlineStr">
        <is>
          <t>89</t>
        </is>
      </c>
      <c r="F118" t="inlineStr">
        <is>
          <t>0094</t>
        </is>
      </c>
      <c r="G118" t="inlineStr">
        <is>
          <t>5298060534</t>
        </is>
      </c>
      <c r="H118" t="n">
        <v>703.0</v>
      </c>
      <c r="I118" t="n">
        <v>669.51</v>
      </c>
      <c r="J118" t="n">
        <v>632.37</v>
      </c>
      <c r="K118" t="inlineStr">
        <is>
          <t>sale</t>
        </is>
      </c>
      <c r="L118" t="inlineStr">
        <is>
          <t/>
        </is>
      </c>
      <c r="M118" t="inlineStr">
        <is>
          <t/>
        </is>
      </c>
      <c r="N118" t="n">
        <v>0.0</v>
      </c>
      <c r="O118" t="n">
        <v>0.0</v>
      </c>
      <c r="P118" t="n">
        <v>518.12</v>
      </c>
      <c r="Q118" t="n">
        <v>518.12</v>
      </c>
      <c r="R118" t="n">
        <v>37.14</v>
      </c>
      <c r="S118" t="n">
        <v>37.14</v>
      </c>
      <c r="T118" t="n">
        <v>6.7</v>
      </c>
      <c r="U118" t="n">
        <v>6.7</v>
      </c>
      <c r="V118" t="n">
        <v>113.83</v>
      </c>
      <c r="W118" t="n">
        <v>113.83</v>
      </c>
      <c r="X118" t="n">
        <v>8.79</v>
      </c>
      <c r="Y118" t="n">
        <v>8.79</v>
      </c>
      <c r="Z118" t="n">
        <v>22.07</v>
      </c>
      <c r="AA118" t="n">
        <v>22.07</v>
      </c>
      <c r="AB118" t="n">
        <v>33.48</v>
      </c>
      <c r="AC118" t="n">
        <v>33.48</v>
      </c>
      <c r="AD118" t="n">
        <v>33.49000000000001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inlineStr">
        <is>
          <t>unreconciled</t>
        </is>
      </c>
      <c r="AM118" t="inlineStr">
        <is>
          <t>Order Amount Mismatch (POS&gt;3PO)</t>
        </is>
      </c>
      <c r="AN118" t="n">
        <v>33.49</v>
      </c>
      <c r="AO118" t="n">
        <f>ROUND(P118*100/H118,2)</f>
        <v>0.0</v>
      </c>
      <c r="AP118" t="n">
        <f>ROUND(Q118*100/I118,2)</f>
        <v>0.0</v>
      </c>
      <c r="AQ118"/>
      <c r="AR118"/>
      <c r="AS118" t="n">
        <v>0.0</v>
      </c>
    </row>
    <row r="119">
      <c r="A119" s="1" t="n">
        <v>45232.0</v>
      </c>
      <c r="B119" s="2" t="n">
        <v>45232.63217592592</v>
      </c>
      <c r="C119" t="inlineStr">
        <is>
          <t>3140094012084743</t>
        </is>
      </c>
      <c r="D119" t="inlineStr">
        <is>
          <t>POS0012</t>
        </is>
      </c>
      <c r="E119" t="inlineStr">
        <is>
          <t>58</t>
        </is>
      </c>
      <c r="F119" t="inlineStr">
        <is>
          <t>0094</t>
        </is>
      </c>
      <c r="G119" t="inlineStr">
        <is>
          <t>5298070640</t>
        </is>
      </c>
      <c r="H119" t="n">
        <v>256.0</v>
      </c>
      <c r="I119" t="n">
        <v>243.8</v>
      </c>
      <c r="J119" t="n">
        <v>206.66</v>
      </c>
      <c r="K119" t="inlineStr">
        <is>
          <t>sale</t>
        </is>
      </c>
      <c r="L119" t="inlineStr">
        <is>
          <t/>
        </is>
      </c>
      <c r="M119" t="inlineStr">
        <is>
          <t/>
        </is>
      </c>
      <c r="N119" t="n">
        <v>0.0</v>
      </c>
      <c r="O119" t="n">
        <v>0.0</v>
      </c>
      <c r="P119" t="n">
        <v>193.69</v>
      </c>
      <c r="Q119" t="n">
        <v>193.67</v>
      </c>
      <c r="R119" t="n">
        <v>37.14</v>
      </c>
      <c r="S119" t="n">
        <v>37.14</v>
      </c>
      <c r="T119" t="n">
        <v>2.44</v>
      </c>
      <c r="U119" t="n">
        <v>2.44</v>
      </c>
      <c r="V119" t="n">
        <v>37.2</v>
      </c>
      <c r="W119" t="n">
        <v>37.2</v>
      </c>
      <c r="X119" t="n">
        <v>3.2</v>
      </c>
      <c r="Y119" t="n">
        <v>3.2</v>
      </c>
      <c r="Z119" t="n">
        <v>7.27</v>
      </c>
      <c r="AA119" t="n">
        <v>7.28</v>
      </c>
      <c r="AB119" t="n">
        <v>12.2</v>
      </c>
      <c r="AC119" t="n">
        <v>12.19</v>
      </c>
      <c r="AD119" t="n">
        <v>12.199999999999989</v>
      </c>
      <c r="AE119" t="n">
        <v>0.020000000000010232</v>
      </c>
      <c r="AF119" t="n">
        <v>0.0</v>
      </c>
      <c r="AG119" t="n">
        <v>0.0</v>
      </c>
      <c r="AH119" t="n">
        <v>0.0</v>
      </c>
      <c r="AI119" t="n">
        <v>0.0</v>
      </c>
      <c r="AJ119" t="n">
        <v>-0.010000000000000675</v>
      </c>
      <c r="AK119" t="n">
        <v>0.009999999999999787</v>
      </c>
      <c r="AL119" t="inlineStr">
        <is>
          <t>unreconciled</t>
        </is>
      </c>
      <c r="AM119" t="inlineStr">
        <is>
          <t>Order Amount Mismatch (POS&gt;3PO)</t>
        </is>
      </c>
      <c r="AN119" t="n">
        <v>12.2</v>
      </c>
      <c r="AO119" t="n">
        <f>ROUND(P119*100/H119,2)</f>
        <v>0.0</v>
      </c>
      <c r="AP119" t="n">
        <f>ROUND(Q119*100/I119,2)</f>
        <v>0.0</v>
      </c>
      <c r="AQ119"/>
      <c r="AR119"/>
      <c r="AS119" t="n">
        <v>0.0</v>
      </c>
    </row>
    <row r="120">
      <c r="A120" s="1" t="n">
        <v>45231.0</v>
      </c>
      <c r="B120" s="2" t="n">
        <v>45231.85456018519</v>
      </c>
      <c r="C120" t="inlineStr">
        <is>
          <t>3140023012058817</t>
        </is>
      </c>
      <c r="D120" t="inlineStr">
        <is>
          <t>POS0012</t>
        </is>
      </c>
      <c r="E120" t="inlineStr">
        <is>
          <t>11</t>
        </is>
      </c>
      <c r="F120" t="inlineStr">
        <is>
          <t>0023</t>
        </is>
      </c>
      <c r="G120" t="inlineStr">
        <is>
          <t>5298199124</t>
        </is>
      </c>
      <c r="H120" t="n">
        <v>381.0</v>
      </c>
      <c r="I120" t="n">
        <v>362.85</v>
      </c>
      <c r="J120" t="n">
        <v>325.71</v>
      </c>
      <c r="K120" t="inlineStr">
        <is>
          <t>sale</t>
        </is>
      </c>
      <c r="L120" t="inlineStr">
        <is>
          <t/>
        </is>
      </c>
      <c r="M120" t="inlineStr">
        <is>
          <t/>
        </is>
      </c>
      <c r="N120" t="n">
        <v>0.0</v>
      </c>
      <c r="O120" t="n">
        <v>0.0</v>
      </c>
      <c r="P120" t="n">
        <v>284.42</v>
      </c>
      <c r="Q120" t="n">
        <v>284.42</v>
      </c>
      <c r="R120" t="n">
        <v>37.14</v>
      </c>
      <c r="S120" t="n">
        <v>37.14</v>
      </c>
      <c r="T120" t="n">
        <v>3.63</v>
      </c>
      <c r="U120" t="n">
        <v>3.63</v>
      </c>
      <c r="V120" t="n">
        <v>58.63</v>
      </c>
      <c r="W120" t="n">
        <v>58.63</v>
      </c>
      <c r="X120" t="n">
        <v>4.76</v>
      </c>
      <c r="Y120" t="n">
        <v>4.76</v>
      </c>
      <c r="Z120" t="n">
        <v>11.41</v>
      </c>
      <c r="AA120" t="n">
        <v>11.41</v>
      </c>
      <c r="AB120" t="n">
        <v>18.14</v>
      </c>
      <c r="AC120" t="n">
        <v>18.14</v>
      </c>
      <c r="AD120" t="n">
        <v>18.149999999999977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inlineStr">
        <is>
          <t>unreconciled</t>
        </is>
      </c>
      <c r="AM120" t="inlineStr">
        <is>
          <t>Order Amount Mismatch (POS&gt;3PO)</t>
        </is>
      </c>
      <c r="AN120" t="n">
        <v>18.15</v>
      </c>
      <c r="AO120" t="n">
        <f>ROUND(P120*100/H120,2)</f>
        <v>0.0</v>
      </c>
      <c r="AP120" t="n">
        <f>ROUND(Q120*100/I120,2)</f>
        <v>0.0</v>
      </c>
      <c r="AQ120"/>
      <c r="AR120"/>
      <c r="AS120" t="n">
        <v>0.0</v>
      </c>
    </row>
    <row r="121">
      <c r="A121" s="1" t="n">
        <v>45232.0</v>
      </c>
      <c r="B121" s="2" t="n">
        <v>45232.685162037036</v>
      </c>
      <c r="C121" t="inlineStr">
        <is>
          <t>3140094012084780</t>
        </is>
      </c>
      <c r="D121" t="inlineStr">
        <is>
          <t>POS0012</t>
        </is>
      </c>
      <c r="E121" t="inlineStr">
        <is>
          <t>95</t>
        </is>
      </c>
      <c r="F121" t="inlineStr">
        <is>
          <t>0094</t>
        </is>
      </c>
      <c r="G121" t="inlineStr">
        <is>
          <t>5298269410</t>
        </is>
      </c>
      <c r="H121" t="n">
        <v>2685.0</v>
      </c>
      <c r="I121" t="n">
        <v>2557.14</v>
      </c>
      <c r="J121" t="n">
        <v>2520.0</v>
      </c>
      <c r="K121" t="inlineStr">
        <is>
          <t>sale</t>
        </is>
      </c>
      <c r="L121" t="inlineStr">
        <is>
          <t/>
        </is>
      </c>
      <c r="M121" t="inlineStr">
        <is>
          <t/>
        </is>
      </c>
      <c r="N121" t="n">
        <v>0.0</v>
      </c>
      <c r="O121" t="n">
        <v>0.0</v>
      </c>
      <c r="P121" t="n">
        <v>1956.72</v>
      </c>
      <c r="Q121" t="n">
        <v>1956.72</v>
      </c>
      <c r="R121" t="n">
        <v>37.14</v>
      </c>
      <c r="S121" t="n">
        <v>37.14</v>
      </c>
      <c r="T121" t="n">
        <v>25.57</v>
      </c>
      <c r="U121" t="n">
        <v>25.57</v>
      </c>
      <c r="V121" t="n">
        <v>453.6</v>
      </c>
      <c r="W121" t="n">
        <v>453.6</v>
      </c>
      <c r="X121" t="n">
        <v>33.56</v>
      </c>
      <c r="Y121" t="n">
        <v>33.56</v>
      </c>
      <c r="Z121" t="n">
        <v>87.69</v>
      </c>
      <c r="AA121" t="n">
        <v>87.69</v>
      </c>
      <c r="AB121" t="n">
        <v>127.86</v>
      </c>
      <c r="AC121" t="n">
        <v>127.86</v>
      </c>
      <c r="AD121" t="n">
        <v>127.86000000000013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inlineStr">
        <is>
          <t>unreconciled</t>
        </is>
      </c>
      <c r="AM121" t="inlineStr">
        <is>
          <t>Order Amount Mismatch (POS&gt;3PO)</t>
        </is>
      </c>
      <c r="AN121" t="n">
        <v>127.86</v>
      </c>
      <c r="AO121" t="n">
        <f>ROUND(P121*100/H121,2)</f>
        <v>0.0</v>
      </c>
      <c r="AP121" t="n">
        <f>ROUND(Q121*100/I121,2)</f>
        <v>0.0</v>
      </c>
      <c r="AQ121"/>
      <c r="AR121"/>
      <c r="AS121" t="n">
        <v>0.0</v>
      </c>
    </row>
    <row r="122">
      <c r="A122" s="1" t="n">
        <v>45231.0</v>
      </c>
      <c r="B122" s="2" t="n">
        <v>45231.666030092594</v>
      </c>
      <c r="C122" t="inlineStr">
        <is>
          <t>3140094012084409</t>
        </is>
      </c>
      <c r="D122" t="inlineStr">
        <is>
          <t>POS0012</t>
        </is>
      </c>
      <c r="E122" t="inlineStr">
        <is>
          <t>23</t>
        </is>
      </c>
      <c r="F122" t="inlineStr">
        <is>
          <t>0094</t>
        </is>
      </c>
      <c r="G122" t="inlineStr">
        <is>
          <t>5298281284</t>
        </is>
      </c>
      <c r="H122" t="n">
        <v>1768.0</v>
      </c>
      <c r="I122" t="n">
        <v>1683.8</v>
      </c>
      <c r="J122" t="n">
        <v>1646.66</v>
      </c>
      <c r="K122" t="inlineStr">
        <is>
          <t>sale</t>
        </is>
      </c>
      <c r="L122" t="inlineStr">
        <is>
          <t/>
        </is>
      </c>
      <c r="M122" t="inlineStr">
        <is>
          <t/>
        </is>
      </c>
      <c r="N122" t="n">
        <v>0.0</v>
      </c>
      <c r="O122" t="n">
        <v>0.0</v>
      </c>
      <c r="P122" t="n">
        <v>1291.13</v>
      </c>
      <c r="Q122" t="n">
        <v>1291.12</v>
      </c>
      <c r="R122" t="n">
        <v>37.14</v>
      </c>
      <c r="S122" t="n">
        <v>37.14</v>
      </c>
      <c r="T122" t="n">
        <v>16.84</v>
      </c>
      <c r="U122" t="n">
        <v>16.84</v>
      </c>
      <c r="V122" t="n">
        <v>296.4</v>
      </c>
      <c r="W122" t="n">
        <v>296.4</v>
      </c>
      <c r="X122" t="n">
        <v>22.1</v>
      </c>
      <c r="Y122" t="n">
        <v>22.1</v>
      </c>
      <c r="Z122" t="n">
        <v>57.33</v>
      </c>
      <c r="AA122" t="n">
        <v>57.33</v>
      </c>
      <c r="AB122" t="n">
        <v>84.2</v>
      </c>
      <c r="AC122" t="n">
        <v>84.19</v>
      </c>
      <c r="AD122" t="n">
        <v>84.20000000000005</v>
      </c>
      <c r="AE122" t="n">
        <v>0.010000000000218279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0.010000000000005116</v>
      </c>
      <c r="AL122" t="inlineStr">
        <is>
          <t>unreconciled</t>
        </is>
      </c>
      <c r="AM122" t="inlineStr">
        <is>
          <t>Order Amount Mismatch (POS&gt;3PO)</t>
        </is>
      </c>
      <c r="AN122" t="n">
        <v>84.2</v>
      </c>
      <c r="AO122" t="n">
        <f>ROUND(P122*100/H122,2)</f>
        <v>0.0</v>
      </c>
      <c r="AP122" t="n">
        <f>ROUND(Q122*100/I122,2)</f>
        <v>0.0</v>
      </c>
      <c r="AQ122"/>
      <c r="AR122"/>
      <c r="AS122" t="n">
        <v>0.0</v>
      </c>
    </row>
    <row r="123">
      <c r="A123" s="1" t="n">
        <v>45232.0</v>
      </c>
      <c r="B123" s="2" t="n">
        <v>45232.821122685185</v>
      </c>
      <c r="C123" t="inlineStr">
        <is>
          <t>3140094012084860</t>
        </is>
      </c>
      <c r="D123" t="inlineStr">
        <is>
          <t>POS0012</t>
        </is>
      </c>
      <c r="E123" t="inlineStr">
        <is>
          <t>75</t>
        </is>
      </c>
      <c r="F123" t="inlineStr">
        <is>
          <t>0094</t>
        </is>
      </c>
      <c r="G123" t="inlineStr">
        <is>
          <t>5298318373</t>
        </is>
      </c>
      <c r="H123" t="n">
        <v>306.0</v>
      </c>
      <c r="I123" t="n">
        <v>291.42</v>
      </c>
      <c r="J123" t="n">
        <v>254.28</v>
      </c>
      <c r="K123" t="inlineStr">
        <is>
          <t>sale</t>
        </is>
      </c>
      <c r="L123" t="inlineStr">
        <is>
          <t/>
        </is>
      </c>
      <c r="M123" t="inlineStr">
        <is>
          <t/>
        </is>
      </c>
      <c r="N123" t="n">
        <v>0.0</v>
      </c>
      <c r="O123" t="n">
        <v>0.0</v>
      </c>
      <c r="P123" t="n">
        <v>229.99</v>
      </c>
      <c r="Q123" t="n">
        <v>229.98</v>
      </c>
      <c r="R123" t="n">
        <v>37.14</v>
      </c>
      <c r="S123" t="n">
        <v>37.14</v>
      </c>
      <c r="T123" t="n">
        <v>2.91</v>
      </c>
      <c r="U123" t="n">
        <v>2.91</v>
      </c>
      <c r="V123" t="n">
        <v>45.77</v>
      </c>
      <c r="W123" t="n">
        <v>45.77</v>
      </c>
      <c r="X123" t="n">
        <v>3.82</v>
      </c>
      <c r="Y123" t="n">
        <v>3.82</v>
      </c>
      <c r="Z123" t="n">
        <v>8.93</v>
      </c>
      <c r="AA123" t="n">
        <v>8.93</v>
      </c>
      <c r="AB123" t="n">
        <v>14.58</v>
      </c>
      <c r="AC123" t="n">
        <v>14.57</v>
      </c>
      <c r="AD123" t="n">
        <v>14.579999999999984</v>
      </c>
      <c r="AE123" t="n">
        <v>0.010000000000019327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0.009999999999999787</v>
      </c>
      <c r="AL123" t="inlineStr">
        <is>
          <t>unreconciled</t>
        </is>
      </c>
      <c r="AM123" t="inlineStr">
        <is>
          <t>Order Amount Mismatch (POS&gt;3PO)</t>
        </is>
      </c>
      <c r="AN123" t="n">
        <v>14.58</v>
      </c>
      <c r="AO123" t="n">
        <f>ROUND(P123*100/H123,2)</f>
        <v>0.0</v>
      </c>
      <c r="AP123" t="n">
        <f>ROUND(Q123*100/I123,2)</f>
        <v>0.0</v>
      </c>
      <c r="AQ123"/>
      <c r="AR123"/>
      <c r="AS123" t="n">
        <v>0.0</v>
      </c>
    </row>
    <row r="124">
      <c r="A124" s="1" t="n">
        <v>45236.0</v>
      </c>
      <c r="B124" s="2" t="n">
        <v>45236.88253472222</v>
      </c>
      <c r="C124" t="inlineStr">
        <is>
          <t>3140094012086657</t>
        </is>
      </c>
      <c r="D124" t="inlineStr">
        <is>
          <t>POS0012</t>
        </is>
      </c>
      <c r="E124" t="inlineStr">
        <is>
          <t>72</t>
        </is>
      </c>
      <c r="F124" t="inlineStr">
        <is>
          <t>0094</t>
        </is>
      </c>
      <c r="G124" t="inlineStr">
        <is>
          <t>5298332719</t>
        </is>
      </c>
      <c r="H124" t="n">
        <v>946.0</v>
      </c>
      <c r="I124" t="n">
        <v>900.94</v>
      </c>
      <c r="J124" t="n">
        <v>863.8</v>
      </c>
      <c r="K124" t="inlineStr">
        <is>
          <t>sale</t>
        </is>
      </c>
      <c r="L124" t="inlineStr">
        <is>
          <t/>
        </is>
      </c>
      <c r="M124" t="inlineStr">
        <is>
          <t/>
        </is>
      </c>
      <c r="N124" t="n">
        <v>0.0</v>
      </c>
      <c r="O124" t="n">
        <v>0.0</v>
      </c>
      <c r="P124" t="n">
        <v>694.52</v>
      </c>
      <c r="Q124" t="n">
        <v>694.52</v>
      </c>
      <c r="R124" t="n">
        <v>37.14</v>
      </c>
      <c r="S124" t="n">
        <v>37.14</v>
      </c>
      <c r="T124" t="n">
        <v>9.01</v>
      </c>
      <c r="U124" t="n">
        <v>9.01</v>
      </c>
      <c r="V124" t="n">
        <v>155.48</v>
      </c>
      <c r="W124" t="n">
        <v>155.48</v>
      </c>
      <c r="X124" t="n">
        <v>11.82</v>
      </c>
      <c r="Y124" t="n">
        <v>11.82</v>
      </c>
      <c r="Z124" t="n">
        <v>30.11</v>
      </c>
      <c r="AA124" t="n">
        <v>30.12</v>
      </c>
      <c r="AB124" t="n">
        <v>45.04</v>
      </c>
      <c r="AC124" t="n">
        <v>45.05</v>
      </c>
      <c r="AD124" t="n">
        <v>45.059999999999945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-0.010000000000001563</v>
      </c>
      <c r="AK124" t="n">
        <v>-0.00999999999999801</v>
      </c>
      <c r="AL124" t="inlineStr">
        <is>
          <t>unreconciled</t>
        </is>
      </c>
      <c r="AM124" t="inlineStr">
        <is>
          <t>Order Amount Mismatch (POS&gt;3PO)</t>
        </is>
      </c>
      <c r="AN124" t="n">
        <v>45.06</v>
      </c>
      <c r="AO124" t="n">
        <f>ROUND(P124*100/H124,2)</f>
        <v>0.0</v>
      </c>
      <c r="AP124" t="n">
        <f>ROUND(Q124*100/I124,2)</f>
        <v>0.0</v>
      </c>
      <c r="AQ124"/>
      <c r="AR124"/>
      <c r="AS124" t="n">
        <v>0.0</v>
      </c>
    </row>
    <row r="125">
      <c r="A125" s="1" t="n">
        <v>45231.0</v>
      </c>
      <c r="B125" s="2" t="n">
        <v>45231.8465162037</v>
      </c>
      <c r="C125" t="inlineStr">
        <is>
          <t>3140023012058813</t>
        </is>
      </c>
      <c r="D125" t="inlineStr">
        <is>
          <t>POS0012</t>
        </is>
      </c>
      <c r="E125" t="inlineStr">
        <is>
          <t>07</t>
        </is>
      </c>
      <c r="F125" t="inlineStr">
        <is>
          <t>0023</t>
        </is>
      </c>
      <c r="G125" t="inlineStr">
        <is>
          <t>5298354176</t>
        </is>
      </c>
      <c r="H125" t="n">
        <v>565.0</v>
      </c>
      <c r="I125" t="n">
        <v>538.09</v>
      </c>
      <c r="J125" t="n">
        <v>500.95</v>
      </c>
      <c r="K125" t="inlineStr">
        <is>
          <t>sale</t>
        </is>
      </c>
      <c r="L125" t="inlineStr">
        <is>
          <t/>
        </is>
      </c>
      <c r="M125" t="inlineStr">
        <is>
          <t/>
        </is>
      </c>
      <c r="N125" t="n">
        <v>0.0</v>
      </c>
      <c r="O125" t="n">
        <v>0.0</v>
      </c>
      <c r="P125" t="n">
        <v>417.98</v>
      </c>
      <c r="Q125" t="n">
        <v>417.99</v>
      </c>
      <c r="R125" t="n">
        <v>37.14</v>
      </c>
      <c r="S125" t="n">
        <v>37.14</v>
      </c>
      <c r="T125" t="n">
        <v>5.38</v>
      </c>
      <c r="U125" t="n">
        <v>5.38</v>
      </c>
      <c r="V125" t="n">
        <v>90.17</v>
      </c>
      <c r="W125" t="n">
        <v>90.17</v>
      </c>
      <c r="X125" t="n">
        <v>7.06</v>
      </c>
      <c r="Y125" t="n">
        <v>7.06</v>
      </c>
      <c r="Z125" t="n">
        <v>17.5</v>
      </c>
      <c r="AA125" t="n">
        <v>17.5</v>
      </c>
      <c r="AB125" t="n">
        <v>26.9</v>
      </c>
      <c r="AC125" t="n">
        <v>26.91</v>
      </c>
      <c r="AD125" t="n">
        <v>26.909999999999968</v>
      </c>
      <c r="AE125" t="n">
        <v>-0.009999999999990905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-0.010000000000001563</v>
      </c>
      <c r="AL125" t="inlineStr">
        <is>
          <t>unreconciled</t>
        </is>
      </c>
      <c r="AM125" t="inlineStr">
        <is>
          <t>Order Amount Mismatch (POS&gt;3PO)</t>
        </is>
      </c>
      <c r="AN125" t="n">
        <v>26.91</v>
      </c>
      <c r="AO125" t="n">
        <f>ROUND(P125*100/H125,2)</f>
        <v>0.0</v>
      </c>
      <c r="AP125" t="n">
        <f>ROUND(Q125*100/I125,2)</f>
        <v>0.0</v>
      </c>
      <c r="AQ125"/>
      <c r="AR125"/>
      <c r="AS125" t="n">
        <v>0.0</v>
      </c>
    </row>
    <row r="126">
      <c r="A126" s="1" t="n">
        <v>45233.0</v>
      </c>
      <c r="B126" s="2" t="n">
        <v>45233.589907407404</v>
      </c>
      <c r="C126" t="inlineStr">
        <is>
          <t>3140023012059218</t>
        </is>
      </c>
      <c r="D126" t="inlineStr">
        <is>
          <t>POS0012</t>
        </is>
      </c>
      <c r="E126" t="inlineStr">
        <is>
          <t>11</t>
        </is>
      </c>
      <c r="F126" t="inlineStr">
        <is>
          <t>0023</t>
        </is>
      </c>
      <c r="G126" t="inlineStr">
        <is>
          <t>5298377933</t>
        </is>
      </c>
      <c r="H126" t="n">
        <v>258.0</v>
      </c>
      <c r="I126" t="n">
        <v>245.71</v>
      </c>
      <c r="J126" t="n">
        <v>208.57</v>
      </c>
      <c r="K126" t="inlineStr">
        <is>
          <t>sale</t>
        </is>
      </c>
      <c r="L126" t="inlineStr">
        <is>
          <t/>
        </is>
      </c>
      <c r="M126" t="inlineStr">
        <is>
          <t/>
        </is>
      </c>
      <c r="N126" t="n">
        <v>0.0</v>
      </c>
      <c r="O126" t="n">
        <v>0.0</v>
      </c>
      <c r="P126" t="n">
        <v>195.15</v>
      </c>
      <c r="Q126" t="n">
        <v>195.16</v>
      </c>
      <c r="R126" t="n">
        <v>37.14</v>
      </c>
      <c r="S126" t="n">
        <v>37.14</v>
      </c>
      <c r="T126" t="n">
        <v>2.46</v>
      </c>
      <c r="U126" t="n">
        <v>2.46</v>
      </c>
      <c r="V126" t="n">
        <v>37.54</v>
      </c>
      <c r="W126" t="n">
        <v>37.54</v>
      </c>
      <c r="X126" t="n">
        <v>3.22</v>
      </c>
      <c r="Y126" t="n">
        <v>3.22</v>
      </c>
      <c r="Z126" t="n">
        <v>7.34</v>
      </c>
      <c r="AA126" t="n">
        <v>7.34</v>
      </c>
      <c r="AB126" t="n">
        <v>12.28</v>
      </c>
      <c r="AC126" t="n">
        <v>12.29</v>
      </c>
      <c r="AD126" t="n">
        <v>12.289999999999992</v>
      </c>
      <c r="AE126" t="n">
        <v>-0.009999999999990905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-0.009999999999999787</v>
      </c>
      <c r="AL126" t="inlineStr">
        <is>
          <t>unreconciled</t>
        </is>
      </c>
      <c r="AM126" t="inlineStr">
        <is>
          <t>Order Amount Mismatch (POS&gt;3PO)</t>
        </is>
      </c>
      <c r="AN126" t="n">
        <v>12.29</v>
      </c>
      <c r="AO126" t="n">
        <f>ROUND(P126*100/H126,2)</f>
        <v>0.0</v>
      </c>
      <c r="AP126" t="n">
        <f>ROUND(Q126*100/I126,2)</f>
        <v>0.0</v>
      </c>
      <c r="AQ126"/>
      <c r="AR126"/>
      <c r="AS126" t="n">
        <v>0.0</v>
      </c>
    </row>
    <row r="127">
      <c r="A127" s="1" t="n">
        <v>45232.0</v>
      </c>
      <c r="B127" s="2" t="n">
        <v>45232.7121412037</v>
      </c>
      <c r="C127" t="inlineStr">
        <is>
          <t>3140094012084804</t>
        </is>
      </c>
      <c r="D127" t="inlineStr">
        <is>
          <t>POS0012</t>
        </is>
      </c>
      <c r="E127" t="inlineStr">
        <is>
          <t>19</t>
        </is>
      </c>
      <c r="F127" t="inlineStr">
        <is>
          <t>0094</t>
        </is>
      </c>
      <c r="G127" t="inlineStr">
        <is>
          <t>5298453603</t>
        </is>
      </c>
      <c r="H127" t="n">
        <v>222.0</v>
      </c>
      <c r="I127" t="n">
        <v>211.43</v>
      </c>
      <c r="J127" t="n">
        <v>174.29</v>
      </c>
      <c r="K127" t="inlineStr">
        <is>
          <t>sale</t>
        </is>
      </c>
      <c r="L127" t="inlineStr">
        <is>
          <t/>
        </is>
      </c>
      <c r="M127" t="inlineStr">
        <is>
          <t/>
        </is>
      </c>
      <c r="N127" t="n">
        <v>0.0</v>
      </c>
      <c r="O127" t="n">
        <v>0.0</v>
      </c>
      <c r="P127" t="n">
        <v>169.02</v>
      </c>
      <c r="Q127" t="n">
        <v>169.01</v>
      </c>
      <c r="R127" t="n">
        <v>37.14</v>
      </c>
      <c r="S127" t="n">
        <v>37.14</v>
      </c>
      <c r="T127" t="n">
        <v>2.11</v>
      </c>
      <c r="U127" t="n">
        <v>2.11</v>
      </c>
      <c r="V127" t="n">
        <v>31.37</v>
      </c>
      <c r="W127" t="n">
        <v>31.37</v>
      </c>
      <c r="X127" t="n">
        <v>2.78</v>
      </c>
      <c r="Y127" t="n">
        <v>2.78</v>
      </c>
      <c r="Z127" t="n">
        <v>6.15</v>
      </c>
      <c r="AA127" t="n">
        <v>6.15</v>
      </c>
      <c r="AB127" t="n">
        <v>10.58</v>
      </c>
      <c r="AC127" t="n">
        <v>10.57</v>
      </c>
      <c r="AD127" t="n">
        <v>10.569999999999993</v>
      </c>
      <c r="AE127" t="n">
        <v>0.010000000000019327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0.009999999999999787</v>
      </c>
      <c r="AL127" t="inlineStr">
        <is>
          <t>unreconciled</t>
        </is>
      </c>
      <c r="AM127" t="inlineStr">
        <is>
          <t>Order Amount Mismatch (POS&gt;3PO)</t>
        </is>
      </c>
      <c r="AN127" t="n">
        <v>10.57</v>
      </c>
      <c r="AO127" t="n">
        <f>ROUND(P127*100/H127,2)</f>
        <v>0.0</v>
      </c>
      <c r="AP127" t="n">
        <f>ROUND(Q127*100/I127,2)</f>
        <v>0.0</v>
      </c>
      <c r="AQ127"/>
      <c r="AR127"/>
      <c r="AS127" t="n">
        <v>0.0</v>
      </c>
    </row>
    <row r="128">
      <c r="A128" s="1" t="n">
        <v>45232.0</v>
      </c>
      <c r="B128" s="2" t="n">
        <v>45232.53923611111</v>
      </c>
      <c r="C128" t="inlineStr">
        <is>
          <t>3140094012084673</t>
        </is>
      </c>
      <c r="D128" t="inlineStr">
        <is>
          <t>POS0012</t>
        </is>
      </c>
      <c r="E128" t="inlineStr">
        <is>
          <t>87</t>
        </is>
      </c>
      <c r="F128" t="inlineStr">
        <is>
          <t>0094</t>
        </is>
      </c>
      <c r="G128" t="inlineStr">
        <is>
          <t>5298549082</t>
        </is>
      </c>
      <c r="H128" t="n">
        <v>233.0</v>
      </c>
      <c r="I128" t="n">
        <v>221.9</v>
      </c>
      <c r="J128" t="n">
        <v>184.76</v>
      </c>
      <c r="K128" t="inlineStr">
        <is>
          <t>sale</t>
        </is>
      </c>
      <c r="L128" t="inlineStr">
        <is>
          <t/>
        </is>
      </c>
      <c r="M128" t="inlineStr">
        <is>
          <t/>
        </is>
      </c>
      <c r="N128" t="n">
        <v>0.0</v>
      </c>
      <c r="O128" t="n">
        <v>0.0</v>
      </c>
      <c r="P128" t="n">
        <v>177.0</v>
      </c>
      <c r="Q128" t="n">
        <v>177.0</v>
      </c>
      <c r="R128" t="n">
        <v>37.14</v>
      </c>
      <c r="S128" t="n">
        <v>37.14</v>
      </c>
      <c r="T128" t="n">
        <v>2.22</v>
      </c>
      <c r="U128" t="n">
        <v>2.22</v>
      </c>
      <c r="V128" t="n">
        <v>33.26</v>
      </c>
      <c r="W128" t="n">
        <v>33.26</v>
      </c>
      <c r="X128" t="n">
        <v>2.91</v>
      </c>
      <c r="Y128" t="n">
        <v>2.91</v>
      </c>
      <c r="Z128" t="n">
        <v>6.51</v>
      </c>
      <c r="AA128" t="n">
        <v>6.51</v>
      </c>
      <c r="AB128" t="n">
        <v>11.1</v>
      </c>
      <c r="AC128" t="n">
        <v>11.1</v>
      </c>
      <c r="AD128" t="n">
        <v>11.099999999999994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inlineStr">
        <is>
          <t>unreconciled</t>
        </is>
      </c>
      <c r="AM128" t="inlineStr">
        <is>
          <t>Order Amount Mismatch (POS&gt;3PO)</t>
        </is>
      </c>
      <c r="AN128" t="n">
        <v>11.1</v>
      </c>
      <c r="AO128" t="n">
        <f>ROUND(P128*100/H128,2)</f>
        <v>0.0</v>
      </c>
      <c r="AP128" t="n">
        <f>ROUND(Q128*100/I128,2)</f>
        <v>0.0</v>
      </c>
      <c r="AQ128"/>
      <c r="AR128"/>
      <c r="AS128" t="n">
        <v>0.0</v>
      </c>
    </row>
    <row r="129">
      <c r="A129" s="1" t="n">
        <v>45233.0</v>
      </c>
      <c r="B129" s="2" t="n">
        <v>45233.793275462966</v>
      </c>
      <c r="C129" t="inlineStr">
        <is>
          <t>3140023012059290</t>
        </is>
      </c>
      <c r="D129" t="inlineStr">
        <is>
          <t>POS0012</t>
        </is>
      </c>
      <c r="E129" t="inlineStr">
        <is>
          <t>83</t>
        </is>
      </c>
      <c r="F129" t="inlineStr">
        <is>
          <t>0023</t>
        </is>
      </c>
      <c r="G129" t="inlineStr">
        <is>
          <t>5298567370</t>
        </is>
      </c>
      <c r="H129" t="n">
        <v>250.99999999999997</v>
      </c>
      <c r="I129" t="n">
        <v>316.18</v>
      </c>
      <c r="J129" t="n">
        <v>279.04</v>
      </c>
      <c r="K129" t="inlineStr">
        <is>
          <t>sale</t>
        </is>
      </c>
      <c r="L129" t="inlineStr">
        <is>
          <t/>
        </is>
      </c>
      <c r="M129" t="inlineStr">
        <is>
          <t/>
        </is>
      </c>
      <c r="N129" t="n">
        <v>0.0</v>
      </c>
      <c r="O129" t="n">
        <v>0.0</v>
      </c>
      <c r="P129" t="n">
        <v>248.85</v>
      </c>
      <c r="Q129" t="n">
        <v>190.05</v>
      </c>
      <c r="R129" t="n">
        <v>37.14</v>
      </c>
      <c r="S129" t="n">
        <v>37.14</v>
      </c>
      <c r="T129" t="n">
        <v>3.16</v>
      </c>
      <c r="U129" t="n">
        <v>2.39</v>
      </c>
      <c r="V129" t="n">
        <v>50.23</v>
      </c>
      <c r="W129" t="n">
        <v>36.34</v>
      </c>
      <c r="X129" t="n">
        <v>4.15</v>
      </c>
      <c r="Y129" t="n">
        <v>3.14</v>
      </c>
      <c r="Z129" t="n">
        <v>9.79</v>
      </c>
      <c r="AA129" t="n">
        <v>7.11</v>
      </c>
      <c r="AB129" t="n">
        <v>11.96</v>
      </c>
      <c r="AC129" t="n">
        <v>11.95</v>
      </c>
      <c r="AD129" t="n">
        <v>-65.18000000000004</v>
      </c>
      <c r="AE129" t="n">
        <v>58.79999999999998</v>
      </c>
      <c r="AF129" t="n">
        <v>0.0</v>
      </c>
      <c r="AG129" t="n">
        <v>0.77</v>
      </c>
      <c r="AH129" t="n">
        <v>13.889999999999993</v>
      </c>
      <c r="AI129" t="n">
        <v>1.0100000000000002</v>
      </c>
      <c r="AJ129" t="n">
        <v>2.679999999999999</v>
      </c>
      <c r="AK129" t="n">
        <v>0.010000000000001563</v>
      </c>
      <c r="AL129" t="inlineStr">
        <is>
          <t>unreconciled</t>
        </is>
      </c>
      <c r="AM129" t="inlineStr">
        <is>
          <t>Order Amount Mismatch (3PO&gt;POS)</t>
        </is>
      </c>
      <c r="AN129" t="n">
        <v>65.18</v>
      </c>
      <c r="AO129" t="n">
        <f>ROUND(P129*100/H129,2)</f>
        <v>0.0</v>
      </c>
      <c r="AP129" t="n">
        <f>ROUND(Q129*100/I129,2)</f>
        <v>0.0</v>
      </c>
      <c r="AQ129"/>
      <c r="AR129"/>
      <c r="AS129" t="n">
        <v>0.0</v>
      </c>
    </row>
    <row r="130">
      <c r="A130" s="1" t="n">
        <v>45231.0</v>
      </c>
      <c r="B130" s="2" t="n">
        <v>45231.98412037037</v>
      </c>
      <c r="C130" t="inlineStr">
        <is>
          <t>3140094012084606</t>
        </is>
      </c>
      <c r="D130" t="inlineStr">
        <is>
          <t>POS0012</t>
        </is>
      </c>
      <c r="E130" t="inlineStr">
        <is>
          <t>20</t>
        </is>
      </c>
      <c r="F130" t="inlineStr">
        <is>
          <t>0094</t>
        </is>
      </c>
      <c r="G130" t="inlineStr">
        <is>
          <t>5298583934</t>
        </is>
      </c>
      <c r="H130" t="n">
        <v>3370.0</v>
      </c>
      <c r="I130" t="n">
        <v>3209.51</v>
      </c>
      <c r="J130" t="n">
        <v>3172.37</v>
      </c>
      <c r="K130" t="inlineStr">
        <is>
          <t>sale</t>
        </is>
      </c>
      <c r="L130" t="inlineStr">
        <is>
          <t/>
        </is>
      </c>
      <c r="M130" t="inlineStr">
        <is>
          <t/>
        </is>
      </c>
      <c r="N130" t="n">
        <v>0.0</v>
      </c>
      <c r="O130" t="n">
        <v>0.0</v>
      </c>
      <c r="P130" t="n">
        <v>2453.89</v>
      </c>
      <c r="Q130" t="n">
        <v>2453.88</v>
      </c>
      <c r="R130" t="n">
        <v>37.14</v>
      </c>
      <c r="S130" t="n">
        <v>37.14</v>
      </c>
      <c r="T130" t="n">
        <v>32.1</v>
      </c>
      <c r="U130" t="n">
        <v>32.09</v>
      </c>
      <c r="V130" t="n">
        <v>571.03</v>
      </c>
      <c r="W130" t="n">
        <v>571.03</v>
      </c>
      <c r="X130" t="n">
        <v>42.12</v>
      </c>
      <c r="Y130" t="n">
        <v>42.12</v>
      </c>
      <c r="Z130" t="n">
        <v>110.37</v>
      </c>
      <c r="AA130" t="n">
        <v>110.37</v>
      </c>
      <c r="AB130" t="n">
        <v>160.48</v>
      </c>
      <c r="AC130" t="n">
        <v>160.48</v>
      </c>
      <c r="AD130" t="n">
        <v>160.48999999999978</v>
      </c>
      <c r="AE130" t="n">
        <v>0.009999999999763531</v>
      </c>
      <c r="AF130" t="n">
        <v>0.0</v>
      </c>
      <c r="AG130" t="n">
        <v>0.00999999999999801</v>
      </c>
      <c r="AH130" t="n">
        <v>0.0</v>
      </c>
      <c r="AI130" t="n">
        <v>0.0</v>
      </c>
      <c r="AJ130" t="n">
        <v>0.0</v>
      </c>
      <c r="AK130" t="n">
        <v>0.0</v>
      </c>
      <c r="AL130" t="inlineStr">
        <is>
          <t>unreconciled</t>
        </is>
      </c>
      <c r="AM130" t="inlineStr">
        <is>
          <t>Order Amount Mismatch (POS&gt;3PO)</t>
        </is>
      </c>
      <c r="AN130" t="n">
        <v>160.49</v>
      </c>
      <c r="AO130" t="n">
        <f>ROUND(P130*100/H130,2)</f>
        <v>0.0</v>
      </c>
      <c r="AP130" t="n">
        <f>ROUND(Q130*100/I130,2)</f>
        <v>0.0</v>
      </c>
      <c r="AQ130"/>
      <c r="AR130"/>
      <c r="AS130" t="n">
        <v>0.0</v>
      </c>
    </row>
    <row r="131">
      <c r="A131" s="1" t="n">
        <v>45231.0</v>
      </c>
      <c r="B131" s="2" t="n">
        <v>45231.624768518515</v>
      </c>
      <c r="C131" t="inlineStr">
        <is>
          <t>3140023012058729</t>
        </is>
      </c>
      <c r="D131" t="inlineStr">
        <is>
          <t>POS0012</t>
        </is>
      </c>
      <c r="E131" t="inlineStr">
        <is>
          <t>23</t>
        </is>
      </c>
      <c r="F131" t="inlineStr">
        <is>
          <t>0023</t>
        </is>
      </c>
      <c r="G131" t="inlineStr">
        <is>
          <t>5298590493</t>
        </is>
      </c>
      <c r="H131" t="n">
        <v>322.0</v>
      </c>
      <c r="I131" t="n">
        <v>306.66</v>
      </c>
      <c r="J131" t="n">
        <v>269.52</v>
      </c>
      <c r="K131" t="inlineStr">
        <is>
          <t>sale</t>
        </is>
      </c>
      <c r="L131" t="inlineStr">
        <is>
          <t/>
        </is>
      </c>
      <c r="M131" t="inlineStr">
        <is>
          <t/>
        </is>
      </c>
      <c r="N131" t="n">
        <v>0.0</v>
      </c>
      <c r="O131" t="n">
        <v>0.0</v>
      </c>
      <c r="P131" t="n">
        <v>241.6</v>
      </c>
      <c r="Q131" t="n">
        <v>241.62</v>
      </c>
      <c r="R131" t="n">
        <v>37.14</v>
      </c>
      <c r="S131" t="n">
        <v>37.14</v>
      </c>
      <c r="T131" t="n">
        <v>3.07</v>
      </c>
      <c r="U131" t="n">
        <v>3.07</v>
      </c>
      <c r="V131" t="n">
        <v>48.51</v>
      </c>
      <c r="W131" t="n">
        <v>48.51</v>
      </c>
      <c r="X131" t="n">
        <v>4.02</v>
      </c>
      <c r="Y131" t="n">
        <v>4.02</v>
      </c>
      <c r="Z131" t="n">
        <v>9.46</v>
      </c>
      <c r="AA131" t="n">
        <v>9.45</v>
      </c>
      <c r="AB131" t="n">
        <v>15.34</v>
      </c>
      <c r="AC131" t="n">
        <v>15.33</v>
      </c>
      <c r="AD131" t="n">
        <v>15.339999999999975</v>
      </c>
      <c r="AE131" t="n">
        <v>-0.020000000000010232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0.010000000000001563</v>
      </c>
      <c r="AK131" t="n">
        <v>0.009999999999999787</v>
      </c>
      <c r="AL131" t="inlineStr">
        <is>
          <t>unreconciled</t>
        </is>
      </c>
      <c r="AM131" t="inlineStr">
        <is>
          <t>Order Amount Mismatch (POS&gt;3PO)</t>
        </is>
      </c>
      <c r="AN131" t="n">
        <v>15.34</v>
      </c>
      <c r="AO131" t="n">
        <f>ROUND(P131*100/H131,2)</f>
        <v>0.0</v>
      </c>
      <c r="AP131" t="n">
        <f>ROUND(Q131*100/I131,2)</f>
        <v>0.0</v>
      </c>
      <c r="AQ131"/>
      <c r="AR131"/>
      <c r="AS131" t="n">
        <v>0.0</v>
      </c>
    </row>
    <row r="132">
      <c r="A132" s="1" t="n">
        <v>45233.0</v>
      </c>
      <c r="B132" s="2" t="n">
        <v>45233.6528125</v>
      </c>
      <c r="C132" t="inlineStr">
        <is>
          <t>3140023012059242</t>
        </is>
      </c>
      <c r="D132" t="inlineStr">
        <is>
          <t>POS0012</t>
        </is>
      </c>
      <c r="E132" t="inlineStr">
        <is>
          <t>35</t>
        </is>
      </c>
      <c r="F132" t="inlineStr">
        <is>
          <t>0023</t>
        </is>
      </c>
      <c r="G132" t="inlineStr">
        <is>
          <t>5298661202</t>
        </is>
      </c>
      <c r="H132" t="n">
        <v>209.0</v>
      </c>
      <c r="I132" t="n">
        <v>199.05</v>
      </c>
      <c r="J132" t="n">
        <v>161.91</v>
      </c>
      <c r="K132" t="inlineStr">
        <is>
          <t>sale</t>
        </is>
      </c>
      <c r="L132" t="inlineStr">
        <is>
          <t/>
        </is>
      </c>
      <c r="M132" t="inlineStr">
        <is>
          <t/>
        </is>
      </c>
      <c r="N132" t="n">
        <v>0.0</v>
      </c>
      <c r="O132" t="n">
        <v>0.0</v>
      </c>
      <c r="P132" t="n">
        <v>159.59</v>
      </c>
      <c r="Q132" t="n">
        <v>159.58</v>
      </c>
      <c r="R132" t="n">
        <v>37.14</v>
      </c>
      <c r="S132" t="n">
        <v>37.14</v>
      </c>
      <c r="T132" t="n">
        <v>1.99</v>
      </c>
      <c r="U132" t="n">
        <v>1.99</v>
      </c>
      <c r="V132" t="n">
        <v>29.14</v>
      </c>
      <c r="W132" t="n">
        <v>29.14</v>
      </c>
      <c r="X132" t="n">
        <v>2.61</v>
      </c>
      <c r="Y132" t="n">
        <v>2.61</v>
      </c>
      <c r="Z132" t="n">
        <v>5.72</v>
      </c>
      <c r="AA132" t="n">
        <v>5.72</v>
      </c>
      <c r="AB132" t="n">
        <v>9.96</v>
      </c>
      <c r="AC132" t="n">
        <v>9.95</v>
      </c>
      <c r="AD132" t="n">
        <v>9.949999999999989</v>
      </c>
      <c r="AE132" t="n">
        <v>0.009999999999990905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0.010000000000001563</v>
      </c>
      <c r="AL132" t="inlineStr">
        <is>
          <t>unreconciled</t>
        </is>
      </c>
      <c r="AM132" t="inlineStr">
        <is>
          <t>Order Amount Mismatch (POS&gt;3PO)</t>
        </is>
      </c>
      <c r="AN132" t="n">
        <v>9.95</v>
      </c>
      <c r="AO132" t="n">
        <f>ROUND(P132*100/H132,2)</f>
        <v>0.0</v>
      </c>
      <c r="AP132" t="n">
        <f>ROUND(Q132*100/I132,2)</f>
        <v>0.0</v>
      </c>
      <c r="AQ132"/>
      <c r="AR132"/>
      <c r="AS132" t="n">
        <v>0.0</v>
      </c>
    </row>
    <row r="133">
      <c r="A133" s="1" t="n">
        <v>45234.0</v>
      </c>
      <c r="B133" s="2" t="n">
        <v>45234.620844907404</v>
      </c>
      <c r="C133" t="inlineStr">
        <is>
          <t>3140094012085521</t>
        </is>
      </c>
      <c r="D133" t="inlineStr">
        <is>
          <t>POS0012</t>
        </is>
      </c>
      <c r="E133" t="inlineStr">
        <is>
          <t>36</t>
        </is>
      </c>
      <c r="F133" t="inlineStr">
        <is>
          <t>0094</t>
        </is>
      </c>
      <c r="G133" t="inlineStr">
        <is>
          <t>5298665426</t>
        </is>
      </c>
      <c r="H133" t="n">
        <v>316.0</v>
      </c>
      <c r="I133" t="n">
        <v>300.95</v>
      </c>
      <c r="J133" t="n">
        <v>263.81</v>
      </c>
      <c r="K133" t="inlineStr">
        <is>
          <t>sale</t>
        </is>
      </c>
      <c r="L133" t="inlineStr">
        <is>
          <t/>
        </is>
      </c>
      <c r="M133" t="inlineStr">
        <is>
          <t/>
        </is>
      </c>
      <c r="N133" t="n">
        <v>0.0</v>
      </c>
      <c r="O133" t="n">
        <v>0.0</v>
      </c>
      <c r="P133" t="n">
        <v>237.24</v>
      </c>
      <c r="Q133" t="n">
        <v>237.23</v>
      </c>
      <c r="R133" t="n">
        <v>37.14</v>
      </c>
      <c r="S133" t="n">
        <v>37.14</v>
      </c>
      <c r="T133" t="n">
        <v>3.01</v>
      </c>
      <c r="U133" t="n">
        <v>3.01</v>
      </c>
      <c r="V133" t="n">
        <v>47.49</v>
      </c>
      <c r="W133" t="n">
        <v>47.49</v>
      </c>
      <c r="X133" t="n">
        <v>3.95</v>
      </c>
      <c r="Y133" t="n">
        <v>3.95</v>
      </c>
      <c r="Z133" t="n">
        <v>9.26</v>
      </c>
      <c r="AA133" t="n">
        <v>9.26</v>
      </c>
      <c r="AB133" t="n">
        <v>15.04</v>
      </c>
      <c r="AC133" t="n">
        <v>15.05</v>
      </c>
      <c r="AD133" t="n">
        <v>15.050000000000011</v>
      </c>
      <c r="AE133" t="n">
        <v>0.010000000000019327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-0.010000000000001563</v>
      </c>
      <c r="AL133" t="inlineStr">
        <is>
          <t>unreconciled</t>
        </is>
      </c>
      <c r="AM133" t="inlineStr">
        <is>
          <t>Order Amount Mismatch (POS&gt;3PO)</t>
        </is>
      </c>
      <c r="AN133" t="n">
        <v>15.05</v>
      </c>
      <c r="AO133" t="n">
        <f>ROUND(P133*100/H133,2)</f>
        <v>0.0</v>
      </c>
      <c r="AP133" t="n">
        <f>ROUND(Q133*100/I133,2)</f>
        <v>0.0</v>
      </c>
      <c r="AQ133"/>
      <c r="AR133"/>
      <c r="AS133" t="n">
        <v>0.0</v>
      </c>
    </row>
    <row r="134">
      <c r="A134" s="1" t="n">
        <v>45232.0</v>
      </c>
      <c r="B134" s="2" t="n">
        <v>45232.84373842592</v>
      </c>
      <c r="C134" t="inlineStr">
        <is>
          <t>3140094012084879</t>
        </is>
      </c>
      <c r="D134" t="inlineStr">
        <is>
          <t>POS0012</t>
        </is>
      </c>
      <c r="E134" t="inlineStr">
        <is>
          <t>94</t>
        </is>
      </c>
      <c r="F134" t="inlineStr">
        <is>
          <t>0094</t>
        </is>
      </c>
      <c r="G134" t="inlineStr">
        <is>
          <t>5298754667</t>
        </is>
      </c>
      <c r="H134" t="n">
        <v>274.0</v>
      </c>
      <c r="I134" t="n">
        <v>260.95</v>
      </c>
      <c r="J134" t="n">
        <v>223.81</v>
      </c>
      <c r="K134" t="inlineStr">
        <is>
          <t>sale</t>
        </is>
      </c>
      <c r="L134" t="inlineStr">
        <is>
          <t/>
        </is>
      </c>
      <c r="M134" t="inlineStr">
        <is>
          <t/>
        </is>
      </c>
      <c r="N134" t="n">
        <v>0.0</v>
      </c>
      <c r="O134" t="n">
        <v>0.0</v>
      </c>
      <c r="P134" t="n">
        <v>206.76</v>
      </c>
      <c r="Q134" t="n">
        <v>206.75</v>
      </c>
      <c r="R134" t="n">
        <v>37.14</v>
      </c>
      <c r="S134" t="n">
        <v>37.14</v>
      </c>
      <c r="T134" t="n">
        <v>2.61</v>
      </c>
      <c r="U134" t="n">
        <v>2.61</v>
      </c>
      <c r="V134" t="n">
        <v>40.29</v>
      </c>
      <c r="W134" t="n">
        <v>40.29</v>
      </c>
      <c r="X134" t="n">
        <v>3.42</v>
      </c>
      <c r="Y134" t="n">
        <v>3.42</v>
      </c>
      <c r="Z134" t="n">
        <v>7.87</v>
      </c>
      <c r="AA134" t="n">
        <v>7.87</v>
      </c>
      <c r="AB134" t="n">
        <v>13.04</v>
      </c>
      <c r="AC134" t="n">
        <v>13.05</v>
      </c>
      <c r="AD134" t="n">
        <v>13.050000000000011</v>
      </c>
      <c r="AE134" t="n">
        <v>0.009999999999990905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-0.010000000000001563</v>
      </c>
      <c r="AL134" t="inlineStr">
        <is>
          <t>unreconciled</t>
        </is>
      </c>
      <c r="AM134" t="inlineStr">
        <is>
          <t>Order Amount Mismatch (POS&gt;3PO)</t>
        </is>
      </c>
      <c r="AN134" t="n">
        <v>13.05</v>
      </c>
      <c r="AO134" t="n">
        <f>ROUND(P134*100/H134,2)</f>
        <v>0.0</v>
      </c>
      <c r="AP134" t="n">
        <f>ROUND(Q134*100/I134,2)</f>
        <v>0.0</v>
      </c>
      <c r="AQ134"/>
      <c r="AR134"/>
      <c r="AS134" t="n">
        <v>0.0</v>
      </c>
    </row>
    <row r="135">
      <c r="A135" s="1" t="n">
        <v>45231.0</v>
      </c>
      <c r="B135" s="2" t="n">
        <v>45231.94359953704</v>
      </c>
      <c r="C135" t="inlineStr">
        <is>
          <t>3140094012084578</t>
        </is>
      </c>
      <c r="D135" t="inlineStr">
        <is>
          <t>POS0012</t>
        </is>
      </c>
      <c r="E135" t="inlineStr">
        <is>
          <t>92</t>
        </is>
      </c>
      <c r="F135" t="inlineStr">
        <is>
          <t>0094</t>
        </is>
      </c>
      <c r="G135" t="inlineStr">
        <is>
          <t>5298761588</t>
        </is>
      </c>
      <c r="H135" t="n">
        <v>350.0</v>
      </c>
      <c r="I135" t="n">
        <v>333.33</v>
      </c>
      <c r="J135" t="n">
        <v>296.19</v>
      </c>
      <c r="K135" t="inlineStr">
        <is>
          <t>sale</t>
        </is>
      </c>
      <c r="L135" t="inlineStr">
        <is>
          <t/>
        </is>
      </c>
      <c r="M135" t="inlineStr">
        <is>
          <t/>
        </is>
      </c>
      <c r="N135" t="n">
        <v>0.0</v>
      </c>
      <c r="O135" t="n">
        <v>0.0</v>
      </c>
      <c r="P135" t="n">
        <v>261.93</v>
      </c>
      <c r="Q135" t="n">
        <v>261.91</v>
      </c>
      <c r="R135" t="n">
        <v>37.14</v>
      </c>
      <c r="S135" t="n">
        <v>37.14</v>
      </c>
      <c r="T135" t="n">
        <v>3.33</v>
      </c>
      <c r="U135" t="n">
        <v>3.33</v>
      </c>
      <c r="V135" t="n">
        <v>53.31</v>
      </c>
      <c r="W135" t="n">
        <v>53.31</v>
      </c>
      <c r="X135" t="n">
        <v>4.38</v>
      </c>
      <c r="Y135" t="n">
        <v>4.38</v>
      </c>
      <c r="Z135" t="n">
        <v>10.38</v>
      </c>
      <c r="AA135" t="n">
        <v>10.39</v>
      </c>
      <c r="AB135" t="n">
        <v>16.66</v>
      </c>
      <c r="AC135" t="n">
        <v>16.67</v>
      </c>
      <c r="AD135" t="n">
        <v>16.670000000000016</v>
      </c>
      <c r="AE135" t="n">
        <v>0.01999999999998181</v>
      </c>
      <c r="AF135" t="n">
        <v>0.0</v>
      </c>
      <c r="AG135" t="n">
        <v>0.0</v>
      </c>
      <c r="AH135" t="n">
        <v>0.0</v>
      </c>
      <c r="AI135" t="n">
        <v>0.0</v>
      </c>
      <c r="AJ135" t="n">
        <v>-0.009999999999999787</v>
      </c>
      <c r="AK135" t="n">
        <v>-0.010000000000001563</v>
      </c>
      <c r="AL135" t="inlineStr">
        <is>
          <t>unreconciled</t>
        </is>
      </c>
      <c r="AM135" t="inlineStr">
        <is>
          <t>Order Amount Mismatch (POS&gt;3PO)</t>
        </is>
      </c>
      <c r="AN135" t="n">
        <v>16.67</v>
      </c>
      <c r="AO135" t="n">
        <f>ROUND(P135*100/H135,2)</f>
        <v>0.0</v>
      </c>
      <c r="AP135" t="n">
        <f>ROUND(Q135*100/I135,2)</f>
        <v>0.0</v>
      </c>
      <c r="AQ135"/>
      <c r="AR135"/>
      <c r="AS135" t="n">
        <v>0.0</v>
      </c>
    </row>
    <row r="136">
      <c r="A136" s="1" t="n">
        <v>45233.0</v>
      </c>
      <c r="B136" s="2" t="n">
        <v>45233.84224537037</v>
      </c>
      <c r="C136" t="inlineStr">
        <is>
          <t>3140023012059316</t>
        </is>
      </c>
      <c r="D136" t="inlineStr">
        <is>
          <t>POS0012</t>
        </is>
      </c>
      <c r="E136" t="inlineStr">
        <is>
          <t>09</t>
        </is>
      </c>
      <c r="F136" t="inlineStr">
        <is>
          <t>0023</t>
        </is>
      </c>
      <c r="G136" t="inlineStr">
        <is>
          <t>5298810083</t>
        </is>
      </c>
      <c r="H136" t="n">
        <v>205.0</v>
      </c>
      <c r="I136" t="n">
        <v>195.24</v>
      </c>
      <c r="J136" t="n">
        <v>158.1</v>
      </c>
      <c r="K136" t="inlineStr">
        <is>
          <t>sale</t>
        </is>
      </c>
      <c r="L136" t="inlineStr">
        <is>
          <t/>
        </is>
      </c>
      <c r="M136" t="inlineStr">
        <is>
          <t/>
        </is>
      </c>
      <c r="N136" t="n">
        <v>0.0</v>
      </c>
      <c r="O136" t="n">
        <v>0.0</v>
      </c>
      <c r="P136" t="n">
        <v>156.69</v>
      </c>
      <c r="Q136" t="n">
        <v>156.69</v>
      </c>
      <c r="R136" t="n">
        <v>37.14</v>
      </c>
      <c r="S136" t="n">
        <v>37.14</v>
      </c>
      <c r="T136" t="n">
        <v>1.95</v>
      </c>
      <c r="U136" t="n">
        <v>1.95</v>
      </c>
      <c r="V136" t="n">
        <v>28.46</v>
      </c>
      <c r="W136" t="n">
        <v>28.46</v>
      </c>
      <c r="X136" t="n">
        <v>2.56</v>
      </c>
      <c r="Y136" t="n">
        <v>2.56</v>
      </c>
      <c r="Z136" t="n">
        <v>5.58</v>
      </c>
      <c r="AA136" t="n">
        <v>5.58</v>
      </c>
      <c r="AB136" t="n">
        <v>9.76</v>
      </c>
      <c r="AC136" t="n">
        <v>9.76</v>
      </c>
      <c r="AD136" t="n">
        <v>9.759999999999991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inlineStr">
        <is>
          <t>unreconciled</t>
        </is>
      </c>
      <c r="AM136" t="inlineStr">
        <is>
          <t>Order Amount Mismatch (POS&gt;3PO)</t>
        </is>
      </c>
      <c r="AN136" t="n">
        <v>9.76</v>
      </c>
      <c r="AO136" t="n">
        <f>ROUND(P136*100/H136,2)</f>
        <v>0.0</v>
      </c>
      <c r="AP136" t="n">
        <f>ROUND(Q136*100/I136,2)</f>
        <v>0.0</v>
      </c>
      <c r="AQ136"/>
      <c r="AR136"/>
      <c r="AS136" t="n">
        <v>0.0</v>
      </c>
    </row>
    <row r="137">
      <c r="A137" s="1" t="n">
        <v>45235.0</v>
      </c>
      <c r="B137" s="2" t="n">
        <v>45235.874247685184</v>
      </c>
      <c r="C137" t="inlineStr">
        <is>
          <t>3140023012059868</t>
        </is>
      </c>
      <c r="D137" t="inlineStr">
        <is>
          <t>POS0012</t>
        </is>
      </c>
      <c r="E137" t="inlineStr">
        <is>
          <t>60</t>
        </is>
      </c>
      <c r="F137" t="inlineStr">
        <is>
          <t>0023</t>
        </is>
      </c>
      <c r="G137" t="inlineStr">
        <is>
          <t>5298855232</t>
        </is>
      </c>
      <c r="H137" t="n">
        <v>216.0</v>
      </c>
      <c r="I137" t="n">
        <v>205.71</v>
      </c>
      <c r="J137" t="n">
        <v>168.57</v>
      </c>
      <c r="K137" t="inlineStr">
        <is>
          <t>sale</t>
        </is>
      </c>
      <c r="L137" t="inlineStr">
        <is>
          <t/>
        </is>
      </c>
      <c r="M137" t="inlineStr">
        <is>
          <t/>
        </is>
      </c>
      <c r="N137" t="n">
        <v>0.0</v>
      </c>
      <c r="O137" t="n">
        <v>0.0</v>
      </c>
      <c r="P137" t="n">
        <v>164.66</v>
      </c>
      <c r="Q137" t="n">
        <v>164.67</v>
      </c>
      <c r="R137" t="n">
        <v>37.14</v>
      </c>
      <c r="S137" t="n">
        <v>37.14</v>
      </c>
      <c r="T137" t="n">
        <v>2.06</v>
      </c>
      <c r="U137" t="n">
        <v>2.06</v>
      </c>
      <c r="V137" t="n">
        <v>30.34</v>
      </c>
      <c r="W137" t="n">
        <v>30.34</v>
      </c>
      <c r="X137" t="n">
        <v>2.7</v>
      </c>
      <c r="Y137" t="n">
        <v>2.7</v>
      </c>
      <c r="Z137" t="n">
        <v>5.95</v>
      </c>
      <c r="AA137" t="n">
        <v>5.95</v>
      </c>
      <c r="AB137" t="n">
        <v>10.28</v>
      </c>
      <c r="AC137" t="n">
        <v>10.29</v>
      </c>
      <c r="AD137" t="n">
        <v>10.289999999999992</v>
      </c>
      <c r="AE137" t="n">
        <v>-0.009999999999990905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-0.009999999999999787</v>
      </c>
      <c r="AL137" t="inlineStr">
        <is>
          <t>unreconciled</t>
        </is>
      </c>
      <c r="AM137" t="inlineStr">
        <is>
          <t>Order Amount Mismatch (POS&gt;3PO)</t>
        </is>
      </c>
      <c r="AN137" t="n">
        <v>10.29</v>
      </c>
      <c r="AO137" t="n">
        <f>ROUND(P137*100/H137,2)</f>
        <v>0.0</v>
      </c>
      <c r="AP137" t="n">
        <f>ROUND(Q137*100/I137,2)</f>
        <v>0.0</v>
      </c>
      <c r="AQ137"/>
      <c r="AR137"/>
      <c r="AS137" t="n">
        <v>0.0</v>
      </c>
    </row>
    <row r="138">
      <c r="A138" s="1" t="n">
        <v>45231.0</v>
      </c>
      <c r="B138" s="2" t="n">
        <v>45231.73373842592</v>
      </c>
      <c r="C138" t="inlineStr">
        <is>
          <t>3140094012084446</t>
        </is>
      </c>
      <c r="D138" t="inlineStr">
        <is>
          <t>POS0012</t>
        </is>
      </c>
      <c r="E138" t="inlineStr">
        <is>
          <t>60</t>
        </is>
      </c>
      <c r="F138" t="inlineStr">
        <is>
          <t>0094</t>
        </is>
      </c>
      <c r="G138" t="inlineStr">
        <is>
          <t>5298963605</t>
        </is>
      </c>
      <c r="H138" t="n">
        <v>244.0</v>
      </c>
      <c r="I138" t="n">
        <v>232.38</v>
      </c>
      <c r="J138" t="n">
        <v>195.24</v>
      </c>
      <c r="K138" t="inlineStr">
        <is>
          <t>sale</t>
        </is>
      </c>
      <c r="L138" t="inlineStr">
        <is>
          <t/>
        </is>
      </c>
      <c r="M138" t="inlineStr">
        <is>
          <t/>
        </is>
      </c>
      <c r="N138" t="n">
        <v>0.0</v>
      </c>
      <c r="O138" t="n">
        <v>0.0</v>
      </c>
      <c r="P138" t="n">
        <v>185.0</v>
      </c>
      <c r="Q138" t="n">
        <v>184.99</v>
      </c>
      <c r="R138" t="n">
        <v>37.14</v>
      </c>
      <c r="S138" t="n">
        <v>37.14</v>
      </c>
      <c r="T138" t="n">
        <v>2.32</v>
      </c>
      <c r="U138" t="n">
        <v>2.32</v>
      </c>
      <c r="V138" t="n">
        <v>35.14</v>
      </c>
      <c r="W138" t="n">
        <v>35.14</v>
      </c>
      <c r="X138" t="n">
        <v>3.05</v>
      </c>
      <c r="Y138" t="n">
        <v>3.05</v>
      </c>
      <c r="Z138" t="n">
        <v>6.87</v>
      </c>
      <c r="AA138" t="n">
        <v>6.88</v>
      </c>
      <c r="AB138" t="n">
        <v>11.62</v>
      </c>
      <c r="AC138" t="n">
        <v>11.62</v>
      </c>
      <c r="AD138" t="n">
        <v>11.620000000000005</v>
      </c>
      <c r="AE138" t="n">
        <v>0.009999999999990905</v>
      </c>
      <c r="AF138" t="n">
        <v>0.0</v>
      </c>
      <c r="AG138" t="n">
        <v>0.0</v>
      </c>
      <c r="AH138" t="n">
        <v>0.0</v>
      </c>
      <c r="AI138" t="n">
        <v>0.0</v>
      </c>
      <c r="AJ138" t="n">
        <v>-0.009999999999999787</v>
      </c>
      <c r="AK138" t="n">
        <v>0.0</v>
      </c>
      <c r="AL138" t="inlineStr">
        <is>
          <t>unreconciled</t>
        </is>
      </c>
      <c r="AM138" t="inlineStr">
        <is>
          <t>Order Amount Mismatch (POS&gt;3PO)</t>
        </is>
      </c>
      <c r="AN138" t="n">
        <v>11.62</v>
      </c>
      <c r="AO138" t="n">
        <f>ROUND(P138*100/H138,2)</f>
        <v>0.0</v>
      </c>
      <c r="AP138" t="n">
        <f>ROUND(Q138*100/I138,2)</f>
        <v>0.0</v>
      </c>
      <c r="AQ138"/>
      <c r="AR138"/>
      <c r="AS138" t="n">
        <v>0.0</v>
      </c>
    </row>
    <row r="139">
      <c r="A139" s="1" t="n">
        <v>45231.0</v>
      </c>
      <c r="B139" s="2" t="n">
        <v>45231.99800925926</v>
      </c>
      <c r="C139" t="inlineStr">
        <is>
          <t>3140094012084612</t>
        </is>
      </c>
      <c r="D139" t="inlineStr">
        <is>
          <t>POS0012</t>
        </is>
      </c>
      <c r="E139" t="inlineStr">
        <is>
          <t>26</t>
        </is>
      </c>
      <c r="F139" t="inlineStr">
        <is>
          <t>0094</t>
        </is>
      </c>
      <c r="G139" t="inlineStr">
        <is>
          <t>5299067826</t>
        </is>
      </c>
      <c r="H139" t="n">
        <v>207.0</v>
      </c>
      <c r="I139" t="n">
        <v>197.14</v>
      </c>
      <c r="J139" t="n">
        <v>160.0</v>
      </c>
      <c r="K139" t="inlineStr">
        <is>
          <t>sale</t>
        </is>
      </c>
      <c r="L139" t="inlineStr">
        <is>
          <t/>
        </is>
      </c>
      <c r="M139" t="inlineStr">
        <is>
          <t/>
        </is>
      </c>
      <c r="N139" t="n">
        <v>0.0</v>
      </c>
      <c r="O139" t="n">
        <v>0.0</v>
      </c>
      <c r="P139" t="n">
        <v>158.13</v>
      </c>
      <c r="Q139" t="n">
        <v>158.13</v>
      </c>
      <c r="R139" t="n">
        <v>37.14</v>
      </c>
      <c r="S139" t="n">
        <v>37.14</v>
      </c>
      <c r="T139" t="n">
        <v>1.97</v>
      </c>
      <c r="U139" t="n">
        <v>1.97</v>
      </c>
      <c r="V139" t="n">
        <v>28.8</v>
      </c>
      <c r="W139" t="n">
        <v>28.8</v>
      </c>
      <c r="X139" t="n">
        <v>2.59</v>
      </c>
      <c r="Y139" t="n">
        <v>2.59</v>
      </c>
      <c r="Z139" t="n">
        <v>5.65</v>
      </c>
      <c r="AA139" t="n">
        <v>5.65</v>
      </c>
      <c r="AB139" t="n">
        <v>9.86</v>
      </c>
      <c r="AC139" t="n">
        <v>9.86</v>
      </c>
      <c r="AD139" t="n">
        <v>9.860000000000014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inlineStr">
        <is>
          <t>unreconciled</t>
        </is>
      </c>
      <c r="AM139" t="inlineStr">
        <is>
          <t>Order Amount Mismatch (POS&gt;3PO)</t>
        </is>
      </c>
      <c r="AN139" t="n">
        <v>9.86</v>
      </c>
      <c r="AO139" t="n">
        <f>ROUND(P139*100/H139,2)</f>
        <v>0.0</v>
      </c>
      <c r="AP139" t="n">
        <f>ROUND(Q139*100/I139,2)</f>
        <v>0.0</v>
      </c>
      <c r="AQ139"/>
      <c r="AR139"/>
      <c r="AS139" t="n">
        <v>0.0</v>
      </c>
    </row>
    <row r="140">
      <c r="A140" s="1" t="n">
        <v>45231.0</v>
      </c>
      <c r="B140" s="2" t="n">
        <v>45231.9734375</v>
      </c>
      <c r="C140" t="inlineStr">
        <is>
          <t>3140023012058864</t>
        </is>
      </c>
      <c r="D140" t="inlineStr">
        <is>
          <t>POS0012</t>
        </is>
      </c>
      <c r="E140" t="inlineStr">
        <is>
          <t>58</t>
        </is>
      </c>
      <c r="F140" t="inlineStr">
        <is>
          <t>0023</t>
        </is>
      </c>
      <c r="G140" t="inlineStr">
        <is>
          <t>5299086637</t>
        </is>
      </c>
      <c r="H140" t="n">
        <v>153.0</v>
      </c>
      <c r="I140" t="n">
        <v>145.71</v>
      </c>
      <c r="J140" t="n">
        <v>108.57</v>
      </c>
      <c r="K140" t="inlineStr">
        <is>
          <t>sale</t>
        </is>
      </c>
      <c r="L140" t="inlineStr">
        <is>
          <t/>
        </is>
      </c>
      <c r="M140" t="inlineStr">
        <is>
          <t/>
        </is>
      </c>
      <c r="N140" t="n">
        <v>0.0</v>
      </c>
      <c r="O140" t="n">
        <v>0.0</v>
      </c>
      <c r="P140" t="n">
        <v>118.94</v>
      </c>
      <c r="Q140" t="n">
        <v>118.95</v>
      </c>
      <c r="R140" t="n">
        <v>37.14</v>
      </c>
      <c r="S140" t="n">
        <v>37.14</v>
      </c>
      <c r="T140" t="n">
        <v>1.46</v>
      </c>
      <c r="U140" t="n">
        <v>1.46</v>
      </c>
      <c r="V140" t="n">
        <v>19.54</v>
      </c>
      <c r="W140" t="n">
        <v>19.54</v>
      </c>
      <c r="X140" t="n">
        <v>1.91</v>
      </c>
      <c r="Y140" t="n">
        <v>1.91</v>
      </c>
      <c r="Z140" t="n">
        <v>3.86</v>
      </c>
      <c r="AA140" t="n">
        <v>3.86</v>
      </c>
      <c r="AB140" t="n">
        <v>7.28</v>
      </c>
      <c r="AC140" t="n">
        <v>7.29</v>
      </c>
      <c r="AD140" t="n">
        <v>7.289999999999992</v>
      </c>
      <c r="AE140" t="n">
        <v>-0.010000000000005116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-0.009999999999999787</v>
      </c>
      <c r="AL140" t="inlineStr">
        <is>
          <t>unreconciled</t>
        </is>
      </c>
      <c r="AM140" t="inlineStr">
        <is>
          <t>Order Amount Mismatch (POS&gt;3PO)</t>
        </is>
      </c>
      <c r="AN140" t="n">
        <v>7.29</v>
      </c>
      <c r="AO140" t="n">
        <f>ROUND(P140*100/H140,2)</f>
        <v>0.0</v>
      </c>
      <c r="AP140" t="n">
        <f>ROUND(Q140*100/I140,2)</f>
        <v>0.0</v>
      </c>
      <c r="AQ140"/>
      <c r="AR140"/>
      <c r="AS140" t="n">
        <v>0.0</v>
      </c>
    </row>
    <row r="141">
      <c r="A141" s="1" t="n">
        <v>45231.0</v>
      </c>
      <c r="B141" s="2" t="n">
        <v>45231.5080787037</v>
      </c>
      <c r="C141" t="inlineStr">
        <is>
          <t>3140094012084324</t>
        </is>
      </c>
      <c r="D141" t="inlineStr">
        <is>
          <t>POS0012</t>
        </is>
      </c>
      <c r="E141" t="inlineStr">
        <is>
          <t>38</t>
        </is>
      </c>
      <c r="F141" t="inlineStr">
        <is>
          <t>0094</t>
        </is>
      </c>
      <c r="G141" t="inlineStr">
        <is>
          <t>5299090959</t>
        </is>
      </c>
      <c r="H141" t="n">
        <v>383.0</v>
      </c>
      <c r="I141" t="n">
        <v>364.76</v>
      </c>
      <c r="J141" t="n">
        <v>327.62</v>
      </c>
      <c r="K141" t="inlineStr">
        <is>
          <t>sale</t>
        </is>
      </c>
      <c r="L141" t="inlineStr">
        <is>
          <t/>
        </is>
      </c>
      <c r="M141" t="inlineStr">
        <is>
          <t/>
        </is>
      </c>
      <c r="N141" t="n">
        <v>0.0</v>
      </c>
      <c r="O141" t="n">
        <v>0.0</v>
      </c>
      <c r="P141" t="n">
        <v>285.87</v>
      </c>
      <c r="Q141" t="n">
        <v>285.88</v>
      </c>
      <c r="R141" t="n">
        <v>37.14</v>
      </c>
      <c r="S141" t="n">
        <v>37.14</v>
      </c>
      <c r="T141" t="n">
        <v>3.65</v>
      </c>
      <c r="U141" t="n">
        <v>3.65</v>
      </c>
      <c r="V141" t="n">
        <v>58.97</v>
      </c>
      <c r="W141" t="n">
        <v>58.97</v>
      </c>
      <c r="X141" t="n">
        <v>4.79</v>
      </c>
      <c r="Y141" t="n">
        <v>4.79</v>
      </c>
      <c r="Z141" t="n">
        <v>11.48</v>
      </c>
      <c r="AA141" t="n">
        <v>11.47</v>
      </c>
      <c r="AB141" t="n">
        <v>18.24</v>
      </c>
      <c r="AC141" t="n">
        <v>18.24</v>
      </c>
      <c r="AD141" t="n">
        <v>18.24000000000001</v>
      </c>
      <c r="AE141" t="n">
        <v>-0.009999999999990905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0.009999999999999787</v>
      </c>
      <c r="AK141" t="n">
        <v>0.0</v>
      </c>
      <c r="AL141" t="inlineStr">
        <is>
          <t>unreconciled</t>
        </is>
      </c>
      <c r="AM141" t="inlineStr">
        <is>
          <t>Order Amount Mismatch (POS&gt;3PO)</t>
        </is>
      </c>
      <c r="AN141" t="n">
        <v>18.24</v>
      </c>
      <c r="AO141" t="n">
        <f>ROUND(P141*100/H141,2)</f>
        <v>0.0</v>
      </c>
      <c r="AP141" t="n">
        <f>ROUND(Q141*100/I141,2)</f>
        <v>0.0</v>
      </c>
      <c r="AQ141"/>
      <c r="AR141"/>
      <c r="AS141" t="n">
        <v>0.0</v>
      </c>
    </row>
    <row r="142">
      <c r="A142" s="1" t="n">
        <v>45231.0</v>
      </c>
      <c r="B142" s="2" t="n">
        <v>45231.662511574075</v>
      </c>
      <c r="C142" t="inlineStr">
        <is>
          <t>3140094012084405</t>
        </is>
      </c>
      <c r="D142" t="inlineStr">
        <is>
          <t>POS0012</t>
        </is>
      </c>
      <c r="E142" t="inlineStr">
        <is>
          <t>19</t>
        </is>
      </c>
      <c r="F142" t="inlineStr">
        <is>
          <t>0094</t>
        </is>
      </c>
      <c r="G142" t="inlineStr">
        <is>
          <t>5299112049</t>
        </is>
      </c>
      <c r="H142" t="n">
        <v>362.0</v>
      </c>
      <c r="I142" t="n">
        <v>344.76</v>
      </c>
      <c r="J142" t="n">
        <v>307.62</v>
      </c>
      <c r="K142" t="inlineStr">
        <is>
          <t>sale</t>
        </is>
      </c>
      <c r="L142" t="inlineStr">
        <is>
          <t/>
        </is>
      </c>
      <c r="M142" t="inlineStr">
        <is>
          <t/>
        </is>
      </c>
      <c r="N142" t="n">
        <v>0.0</v>
      </c>
      <c r="O142" t="n">
        <v>0.0</v>
      </c>
      <c r="P142" t="n">
        <v>270.63</v>
      </c>
      <c r="Q142" t="n">
        <v>270.64</v>
      </c>
      <c r="R142" t="n">
        <v>37.14</v>
      </c>
      <c r="S142" t="n">
        <v>37.14</v>
      </c>
      <c r="T142" t="n">
        <v>3.45</v>
      </c>
      <c r="U142" t="n">
        <v>3.45</v>
      </c>
      <c r="V142" t="n">
        <v>55.37</v>
      </c>
      <c r="W142" t="n">
        <v>55.37</v>
      </c>
      <c r="X142" t="n">
        <v>4.53</v>
      </c>
      <c r="Y142" t="n">
        <v>4.52</v>
      </c>
      <c r="Z142" t="n">
        <v>10.78</v>
      </c>
      <c r="AA142" t="n">
        <v>10.78</v>
      </c>
      <c r="AB142" t="n">
        <v>17.24</v>
      </c>
      <c r="AC142" t="n">
        <v>17.24</v>
      </c>
      <c r="AD142" t="n">
        <v>17.24000000000001</v>
      </c>
      <c r="AE142" t="n">
        <v>-0.009999999999990905</v>
      </c>
      <c r="AF142" t="n">
        <v>0.0</v>
      </c>
      <c r="AG142" t="n">
        <v>0.0</v>
      </c>
      <c r="AH142" t="n">
        <v>0.0</v>
      </c>
      <c r="AI142" t="n">
        <v>0.010000000000000675</v>
      </c>
      <c r="AJ142" t="n">
        <v>0.0</v>
      </c>
      <c r="AK142" t="n">
        <v>0.0</v>
      </c>
      <c r="AL142" t="inlineStr">
        <is>
          <t>unreconciled</t>
        </is>
      </c>
      <c r="AM142" t="inlineStr">
        <is>
          <t>Order Amount Mismatch (POS&gt;3PO)</t>
        </is>
      </c>
      <c r="AN142" t="n">
        <v>17.24</v>
      </c>
      <c r="AO142" t="n">
        <f>ROUND(P142*100/H142,2)</f>
        <v>0.0</v>
      </c>
      <c r="AP142" t="n">
        <f>ROUND(Q142*100/I142,2)</f>
        <v>0.0</v>
      </c>
      <c r="AQ142"/>
      <c r="AR142"/>
      <c r="AS142" t="n">
        <v>0.0</v>
      </c>
    </row>
    <row r="143">
      <c r="A143" s="1" t="n">
        <v>45232.0</v>
      </c>
      <c r="B143" s="2" t="n">
        <v>45232.79041666666</v>
      </c>
      <c r="C143" t="inlineStr">
        <is>
          <t>3140094012084838</t>
        </is>
      </c>
      <c r="D143" t="inlineStr">
        <is>
          <t>POS0012</t>
        </is>
      </c>
      <c r="E143" t="inlineStr">
        <is>
          <t>53</t>
        </is>
      </c>
      <c r="F143" t="inlineStr">
        <is>
          <t>0094</t>
        </is>
      </c>
      <c r="G143" t="inlineStr">
        <is>
          <t>5299118077</t>
        </is>
      </c>
      <c r="H143" t="n">
        <v>295.0</v>
      </c>
      <c r="I143" t="n">
        <v>280.92</v>
      </c>
      <c r="J143" t="n">
        <v>243.78</v>
      </c>
      <c r="K143" t="inlineStr">
        <is>
          <t>sale</t>
        </is>
      </c>
      <c r="L143" t="inlineStr">
        <is>
          <t/>
        </is>
      </c>
      <c r="M143" t="inlineStr">
        <is>
          <t/>
        </is>
      </c>
      <c r="N143" t="n">
        <v>0.0</v>
      </c>
      <c r="O143" t="n">
        <v>0.0</v>
      </c>
      <c r="P143" t="n">
        <v>221.98</v>
      </c>
      <c r="Q143" t="n">
        <v>221.97</v>
      </c>
      <c r="R143" t="n">
        <v>37.14</v>
      </c>
      <c r="S143" t="n">
        <v>37.14</v>
      </c>
      <c r="T143" t="n">
        <v>2.81</v>
      </c>
      <c r="U143" t="n">
        <v>2.81</v>
      </c>
      <c r="V143" t="n">
        <v>43.88</v>
      </c>
      <c r="W143" t="n">
        <v>43.88</v>
      </c>
      <c r="X143" t="n">
        <v>3.69</v>
      </c>
      <c r="Y143" t="n">
        <v>3.69</v>
      </c>
      <c r="Z143" t="n">
        <v>8.56</v>
      </c>
      <c r="AA143" t="n">
        <v>8.56</v>
      </c>
      <c r="AB143" t="n">
        <v>14.04</v>
      </c>
      <c r="AC143" t="n">
        <v>14.05</v>
      </c>
      <c r="AD143" t="n">
        <v>14.079999999999984</v>
      </c>
      <c r="AE143" t="n">
        <v>0.009999999999990905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-0.010000000000001563</v>
      </c>
      <c r="AL143" t="inlineStr">
        <is>
          <t>unreconciled</t>
        </is>
      </c>
      <c r="AM143" t="inlineStr">
        <is>
          <t>Order Amount Mismatch (POS&gt;3PO)</t>
        </is>
      </c>
      <c r="AN143" t="n">
        <v>14.08</v>
      </c>
      <c r="AO143" t="n">
        <f>ROUND(P143*100/H143,2)</f>
        <v>0.0</v>
      </c>
      <c r="AP143" t="n">
        <f>ROUND(Q143*100/I143,2)</f>
        <v>0.0</v>
      </c>
      <c r="AQ143"/>
      <c r="AR143"/>
      <c r="AS143" t="n">
        <v>0.0</v>
      </c>
    </row>
    <row r="144">
      <c r="A144" s="1" t="n">
        <v>45233.0</v>
      </c>
      <c r="B144" s="2" t="n">
        <v>45233.85600694444</v>
      </c>
      <c r="C144" t="inlineStr">
        <is>
          <t>3140094012085278</t>
        </is>
      </c>
      <c r="D144" t="inlineStr">
        <is>
          <t>POS0012</t>
        </is>
      </c>
      <c r="E144" t="inlineStr">
        <is>
          <t>93</t>
        </is>
      </c>
      <c r="F144" t="inlineStr">
        <is>
          <t>0094</t>
        </is>
      </c>
      <c r="G144" t="inlineStr">
        <is>
          <t>5299135174</t>
        </is>
      </c>
      <c r="H144" t="n">
        <v>663.0</v>
      </c>
      <c r="I144" t="n">
        <v>708.58</v>
      </c>
      <c r="J144" t="n">
        <v>671.44</v>
      </c>
      <c r="K144" t="inlineStr">
        <is>
          <t>sale</t>
        </is>
      </c>
      <c r="L144" t="inlineStr">
        <is>
          <t/>
        </is>
      </c>
      <c r="M144" t="inlineStr">
        <is>
          <t/>
        </is>
      </c>
      <c r="N144" t="n">
        <v>0.0</v>
      </c>
      <c r="O144" t="n">
        <v>0.0</v>
      </c>
      <c r="P144" t="n">
        <v>547.9</v>
      </c>
      <c r="Q144" t="n">
        <v>489.12</v>
      </c>
      <c r="R144" t="n">
        <v>37.14</v>
      </c>
      <c r="S144" t="n">
        <v>37.14</v>
      </c>
      <c r="T144" t="n">
        <v>7.09</v>
      </c>
      <c r="U144" t="n">
        <v>6.31</v>
      </c>
      <c r="V144" t="n">
        <v>120.86</v>
      </c>
      <c r="W144" t="n">
        <v>106.97</v>
      </c>
      <c r="X144" t="n">
        <v>9.3</v>
      </c>
      <c r="Y144" t="n">
        <v>8.29</v>
      </c>
      <c r="Z144" t="n">
        <v>23.43</v>
      </c>
      <c r="AA144" t="n">
        <v>20.74</v>
      </c>
      <c r="AB144" t="n">
        <v>31.58</v>
      </c>
      <c r="AC144" t="n">
        <v>31.57</v>
      </c>
      <c r="AD144" t="n">
        <v>-45.58000000000004</v>
      </c>
      <c r="AE144" t="n">
        <v>58.77999999999997</v>
      </c>
      <c r="AF144" t="n">
        <v>0.0</v>
      </c>
      <c r="AG144" t="n">
        <v>0.7800000000000002</v>
      </c>
      <c r="AH144" t="n">
        <v>13.89</v>
      </c>
      <c r="AI144" t="n">
        <v>1.0100000000000016</v>
      </c>
      <c r="AJ144" t="n">
        <v>2.6900000000000013</v>
      </c>
      <c r="AK144" t="n">
        <v>0.00999999999999801</v>
      </c>
      <c r="AL144" t="inlineStr">
        <is>
          <t>unreconciled</t>
        </is>
      </c>
      <c r="AM144" t="inlineStr">
        <is>
          <t>Order Amount Mismatch (3PO&gt;POS)</t>
        </is>
      </c>
      <c r="AN144" t="n">
        <v>45.58</v>
      </c>
      <c r="AO144" t="n">
        <f>ROUND(P144*100/H144,2)</f>
        <v>0.0</v>
      </c>
      <c r="AP144" t="n">
        <f>ROUND(Q144*100/I144,2)</f>
        <v>0.0</v>
      </c>
      <c r="AQ144"/>
      <c r="AR144"/>
      <c r="AS144" t="n">
        <v>0.0</v>
      </c>
    </row>
    <row r="145">
      <c r="A145" s="1" t="n">
        <v>45233.0</v>
      </c>
      <c r="B145" s="2" t="n">
        <v>45233.7678125</v>
      </c>
      <c r="C145" t="inlineStr">
        <is>
          <t>3140023012059277</t>
        </is>
      </c>
      <c r="D145" t="inlineStr">
        <is>
          <t>POS0012</t>
        </is>
      </c>
      <c r="E145" t="inlineStr">
        <is>
          <t>70</t>
        </is>
      </c>
      <c r="F145" t="inlineStr">
        <is>
          <t>0023</t>
        </is>
      </c>
      <c r="G145" t="inlineStr">
        <is>
          <t>5299143784</t>
        </is>
      </c>
      <c r="H145" t="n">
        <v>171.0</v>
      </c>
      <c r="I145" t="n">
        <v>162.86</v>
      </c>
      <c r="J145" t="n">
        <v>125.72</v>
      </c>
      <c r="K145" t="inlineStr">
        <is>
          <t>sale</t>
        </is>
      </c>
      <c r="L145" t="inlineStr">
        <is>
          <t/>
        </is>
      </c>
      <c r="M145" t="inlineStr">
        <is>
          <t/>
        </is>
      </c>
      <c r="N145" t="n">
        <v>0.0</v>
      </c>
      <c r="O145" t="n">
        <v>0.0</v>
      </c>
      <c r="P145" t="n">
        <v>132.0</v>
      </c>
      <c r="Q145" t="n">
        <v>132.0</v>
      </c>
      <c r="R145" t="n">
        <v>37.14</v>
      </c>
      <c r="S145" t="n">
        <v>37.14</v>
      </c>
      <c r="T145" t="n">
        <v>1.63</v>
      </c>
      <c r="U145" t="n">
        <v>1.63</v>
      </c>
      <c r="V145" t="n">
        <v>22.63</v>
      </c>
      <c r="W145" t="n">
        <v>22.63</v>
      </c>
      <c r="X145" t="n">
        <v>2.14</v>
      </c>
      <c r="Y145" t="n">
        <v>2.14</v>
      </c>
      <c r="Z145" t="n">
        <v>4.46</v>
      </c>
      <c r="AA145" t="n">
        <v>4.46</v>
      </c>
      <c r="AB145" t="n">
        <v>8.14</v>
      </c>
      <c r="AC145" t="n">
        <v>8.14</v>
      </c>
      <c r="AD145" t="n">
        <v>8.139999999999986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inlineStr">
        <is>
          <t>unreconciled</t>
        </is>
      </c>
      <c r="AM145" t="inlineStr">
        <is>
          <t>Order Amount Mismatch (POS&gt;3PO)</t>
        </is>
      </c>
      <c r="AN145" t="n">
        <v>8.14</v>
      </c>
      <c r="AO145" t="n">
        <f>ROUND(P145*100/H145,2)</f>
        <v>0.0</v>
      </c>
      <c r="AP145" t="n">
        <f>ROUND(Q145*100/I145,2)</f>
        <v>0.0</v>
      </c>
      <c r="AQ145"/>
      <c r="AR145"/>
      <c r="AS145" t="n">
        <v>0.0</v>
      </c>
    </row>
    <row r="146">
      <c r="A146" s="1" t="n">
        <v>45231.0</v>
      </c>
      <c r="B146" s="2" t="n">
        <v>45231.52210648148</v>
      </c>
      <c r="C146" t="inlineStr">
        <is>
          <t>3140023012058704</t>
        </is>
      </c>
      <c r="D146" t="inlineStr">
        <is>
          <t>POS0012</t>
        </is>
      </c>
      <c r="E146" t="inlineStr">
        <is>
          <t>98</t>
        </is>
      </c>
      <c r="F146" t="inlineStr">
        <is>
          <t>0023</t>
        </is>
      </c>
      <c r="G146" t="inlineStr">
        <is>
          <t>5299156870</t>
        </is>
      </c>
      <c r="H146" t="n">
        <v>249.99999999999997</v>
      </c>
      <c r="I146" t="n">
        <v>238.09</v>
      </c>
      <c r="J146" t="n">
        <v>200.95</v>
      </c>
      <c r="K146" t="inlineStr">
        <is>
          <t>sale</t>
        </is>
      </c>
      <c r="L146" t="inlineStr">
        <is>
          <t/>
        </is>
      </c>
      <c r="M146" t="inlineStr">
        <is>
          <t/>
        </is>
      </c>
      <c r="N146" t="n">
        <v>0.0</v>
      </c>
      <c r="O146" t="n">
        <v>0.0</v>
      </c>
      <c r="P146" t="n">
        <v>189.35</v>
      </c>
      <c r="Q146" t="n">
        <v>189.36</v>
      </c>
      <c r="R146" t="n">
        <v>37.14</v>
      </c>
      <c r="S146" t="n">
        <v>37.14</v>
      </c>
      <c r="T146" t="n">
        <v>2.38</v>
      </c>
      <c r="U146" t="n">
        <v>2.38</v>
      </c>
      <c r="V146" t="n">
        <v>36.17</v>
      </c>
      <c r="W146" t="n">
        <v>36.17</v>
      </c>
      <c r="X146" t="n">
        <v>3.12</v>
      </c>
      <c r="Y146" t="n">
        <v>3.12</v>
      </c>
      <c r="Z146" t="n">
        <v>7.07</v>
      </c>
      <c r="AA146" t="n">
        <v>7.07</v>
      </c>
      <c r="AB146" t="n">
        <v>11.9</v>
      </c>
      <c r="AC146" t="n">
        <v>11.91</v>
      </c>
      <c r="AD146" t="n">
        <v>11.909999999999968</v>
      </c>
      <c r="AE146" t="n">
        <v>-0.010000000000019327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-0.009999999999999787</v>
      </c>
      <c r="AL146" t="inlineStr">
        <is>
          <t>unreconciled</t>
        </is>
      </c>
      <c r="AM146" t="inlineStr">
        <is>
          <t>Order Amount Mismatch (POS&gt;3PO)</t>
        </is>
      </c>
      <c r="AN146" t="n">
        <v>11.91</v>
      </c>
      <c r="AO146" t="n">
        <f>ROUND(P146*100/H146,2)</f>
        <v>0.0</v>
      </c>
      <c r="AP146" t="n">
        <f>ROUND(Q146*100/I146,2)</f>
        <v>0.0</v>
      </c>
      <c r="AQ146"/>
      <c r="AR146"/>
      <c r="AS146" t="n">
        <v>0.0</v>
      </c>
    </row>
    <row r="147">
      <c r="A147" s="1" t="n">
        <v>45231.0</v>
      </c>
      <c r="B147" s="2" t="n">
        <v>45231.627222222225</v>
      </c>
      <c r="C147" t="inlineStr">
        <is>
          <t>3140094012084386</t>
        </is>
      </c>
      <c r="D147" t="inlineStr">
        <is>
          <t>POS0012</t>
        </is>
      </c>
      <c r="E147" t="inlineStr">
        <is>
          <t>00</t>
        </is>
      </c>
      <c r="F147" t="inlineStr">
        <is>
          <t>0094</t>
        </is>
      </c>
      <c r="G147" t="inlineStr">
        <is>
          <t>5299177656</t>
        </is>
      </c>
      <c r="H147" t="n">
        <v>279.0</v>
      </c>
      <c r="I147" t="n">
        <v>265.71</v>
      </c>
      <c r="J147" t="n">
        <v>228.57</v>
      </c>
      <c r="K147" t="inlineStr">
        <is>
          <t>sale</t>
        </is>
      </c>
      <c r="L147" t="inlineStr">
        <is>
          <t/>
        </is>
      </c>
      <c r="M147" t="inlineStr">
        <is>
          <t/>
        </is>
      </c>
      <c r="N147" t="n">
        <v>0.0</v>
      </c>
      <c r="O147" t="n">
        <v>0.0</v>
      </c>
      <c r="P147" t="n">
        <v>210.39</v>
      </c>
      <c r="Q147" t="n">
        <v>210.39</v>
      </c>
      <c r="R147" t="n">
        <v>37.14</v>
      </c>
      <c r="S147" t="n">
        <v>37.14</v>
      </c>
      <c r="T147" t="n">
        <v>2.66</v>
      </c>
      <c r="U147" t="n">
        <v>2.66</v>
      </c>
      <c r="V147" t="n">
        <v>41.14</v>
      </c>
      <c r="W147" t="n">
        <v>41.14</v>
      </c>
      <c r="X147" t="n">
        <v>3.49</v>
      </c>
      <c r="Y147" t="n">
        <v>3.49</v>
      </c>
      <c r="Z147" t="n">
        <v>8.03</v>
      </c>
      <c r="AA147" t="n">
        <v>8.04</v>
      </c>
      <c r="AB147" t="n">
        <v>13.28</v>
      </c>
      <c r="AC147" t="n">
        <v>13.29</v>
      </c>
      <c r="AD147" t="n">
        <v>13.29000000000002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-0.009999999999999787</v>
      </c>
      <c r="AK147" t="n">
        <v>-0.009999999999999787</v>
      </c>
      <c r="AL147" t="inlineStr">
        <is>
          <t>unreconciled</t>
        </is>
      </c>
      <c r="AM147" t="inlineStr">
        <is>
          <t>Order Amount Mismatch (POS&gt;3PO)</t>
        </is>
      </c>
      <c r="AN147" t="n">
        <v>13.29</v>
      </c>
      <c r="AO147" t="n">
        <f>ROUND(P147*100/H147,2)</f>
        <v>0.0</v>
      </c>
      <c r="AP147" t="n">
        <f>ROUND(Q147*100/I147,2)</f>
        <v>0.0</v>
      </c>
      <c r="AQ147"/>
      <c r="AR147"/>
      <c r="AS147" t="n">
        <v>0.0</v>
      </c>
    </row>
    <row r="148">
      <c r="A148" s="1" t="n">
        <v>45236.0</v>
      </c>
      <c r="B148" s="2" t="n">
        <v>45236.73931712963</v>
      </c>
      <c r="C148" t="inlineStr">
        <is>
          <t>3140023012060060</t>
        </is>
      </c>
      <c r="D148" t="inlineStr">
        <is>
          <t>POS0012</t>
        </is>
      </c>
      <c r="E148" t="inlineStr">
        <is>
          <t>52</t>
        </is>
      </c>
      <c r="F148" t="inlineStr">
        <is>
          <t>0023</t>
        </is>
      </c>
      <c r="G148" t="inlineStr">
        <is>
          <t>5299344038</t>
        </is>
      </c>
      <c r="H148" t="n">
        <v>279.0</v>
      </c>
      <c r="I148" t="n">
        <v>265.72</v>
      </c>
      <c r="J148" t="n">
        <v>228.58</v>
      </c>
      <c r="K148" t="inlineStr">
        <is>
          <t>sale</t>
        </is>
      </c>
      <c r="L148" t="inlineStr">
        <is>
          <t/>
        </is>
      </c>
      <c r="M148" t="inlineStr">
        <is>
          <t/>
        </is>
      </c>
      <c r="N148" t="n">
        <v>0.0</v>
      </c>
      <c r="O148" t="n">
        <v>0.0</v>
      </c>
      <c r="P148" t="n">
        <v>210.4</v>
      </c>
      <c r="Q148" t="n">
        <v>210.38</v>
      </c>
      <c r="R148" t="n">
        <v>37.14</v>
      </c>
      <c r="S148" t="n">
        <v>37.14</v>
      </c>
      <c r="T148" t="n">
        <v>2.66</v>
      </c>
      <c r="U148" t="n">
        <v>2.66</v>
      </c>
      <c r="V148" t="n">
        <v>41.14</v>
      </c>
      <c r="W148" t="n">
        <v>41.14</v>
      </c>
      <c r="X148" t="n">
        <v>3.49</v>
      </c>
      <c r="Y148" t="n">
        <v>3.49</v>
      </c>
      <c r="Z148" t="n">
        <v>8.03</v>
      </c>
      <c r="AA148" t="n">
        <v>8.04</v>
      </c>
      <c r="AB148" t="n">
        <v>13.28</v>
      </c>
      <c r="AC148" t="n">
        <v>13.29</v>
      </c>
      <c r="AD148" t="n">
        <v>13.279999999999973</v>
      </c>
      <c r="AE148" t="n">
        <v>0.020000000000010232</v>
      </c>
      <c r="AF148" t="n">
        <v>0.0</v>
      </c>
      <c r="AG148" t="n">
        <v>0.0</v>
      </c>
      <c r="AH148" t="n">
        <v>0.0</v>
      </c>
      <c r="AI148" t="n">
        <v>0.0</v>
      </c>
      <c r="AJ148" t="n">
        <v>-0.009999999999999787</v>
      </c>
      <c r="AK148" t="n">
        <v>-0.009999999999999787</v>
      </c>
      <c r="AL148" t="inlineStr">
        <is>
          <t>unreconciled</t>
        </is>
      </c>
      <c r="AM148" t="inlineStr">
        <is>
          <t>Order Amount Mismatch (POS&gt;3PO)</t>
        </is>
      </c>
      <c r="AN148" t="n">
        <v>13.28</v>
      </c>
      <c r="AO148" t="n">
        <f>ROUND(P148*100/H148,2)</f>
        <v>0.0</v>
      </c>
      <c r="AP148" t="n">
        <f>ROUND(Q148*100/I148,2)</f>
        <v>0.0</v>
      </c>
      <c r="AQ148"/>
      <c r="AR148"/>
      <c r="AS148" t="n">
        <v>0.0</v>
      </c>
    </row>
    <row r="149">
      <c r="A149" s="1" t="n">
        <v>45231.0</v>
      </c>
      <c r="B149" s="2" t="n">
        <v>45231.64778935185</v>
      </c>
      <c r="C149" t="inlineStr">
        <is>
          <t>3140094012084397</t>
        </is>
      </c>
      <c r="D149" t="inlineStr">
        <is>
          <t>POS0012</t>
        </is>
      </c>
      <c r="E149" t="inlineStr">
        <is>
          <t>11</t>
        </is>
      </c>
      <c r="F149" t="inlineStr">
        <is>
          <t>0094</t>
        </is>
      </c>
      <c r="G149" t="inlineStr">
        <is>
          <t>5299362644</t>
        </is>
      </c>
      <c r="H149" t="n">
        <v>616.0</v>
      </c>
      <c r="I149" t="n">
        <v>586.66</v>
      </c>
      <c r="J149" t="n">
        <v>549.52</v>
      </c>
      <c r="K149" t="inlineStr">
        <is>
          <t>sale</t>
        </is>
      </c>
      <c r="L149" t="inlineStr">
        <is>
          <t/>
        </is>
      </c>
      <c r="M149" t="inlineStr">
        <is>
          <t/>
        </is>
      </c>
      <c r="N149" t="n">
        <v>0.0</v>
      </c>
      <c r="O149" t="n">
        <v>0.0</v>
      </c>
      <c r="P149" t="n">
        <v>454.99</v>
      </c>
      <c r="Q149" t="n">
        <v>454.98</v>
      </c>
      <c r="R149" t="n">
        <v>37.14</v>
      </c>
      <c r="S149" t="n">
        <v>37.14</v>
      </c>
      <c r="T149" t="n">
        <v>5.87</v>
      </c>
      <c r="U149" t="n">
        <v>5.87</v>
      </c>
      <c r="V149" t="n">
        <v>98.91</v>
      </c>
      <c r="W149" t="n">
        <v>98.91</v>
      </c>
      <c r="X149" t="n">
        <v>7.7</v>
      </c>
      <c r="Y149" t="n">
        <v>7.7</v>
      </c>
      <c r="Z149" t="n">
        <v>19.19</v>
      </c>
      <c r="AA149" t="n">
        <v>19.19</v>
      </c>
      <c r="AB149" t="n">
        <v>29.34</v>
      </c>
      <c r="AC149" t="n">
        <v>29.33</v>
      </c>
      <c r="AD149" t="n">
        <v>29.340000000000032</v>
      </c>
      <c r="AE149" t="n">
        <v>0.009999999999990905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0.010000000000001563</v>
      </c>
      <c r="AL149" t="inlineStr">
        <is>
          <t>unreconciled</t>
        </is>
      </c>
      <c r="AM149" t="inlineStr">
        <is>
          <t>Order Amount Mismatch (POS&gt;3PO)</t>
        </is>
      </c>
      <c r="AN149" t="n">
        <v>29.34</v>
      </c>
      <c r="AO149" t="n">
        <f>ROUND(P149*100/H149,2)</f>
        <v>0.0</v>
      </c>
      <c r="AP149" t="n">
        <f>ROUND(Q149*100/I149,2)</f>
        <v>0.0</v>
      </c>
      <c r="AQ149"/>
      <c r="AR149"/>
      <c r="AS149" t="n">
        <v>0.0</v>
      </c>
    </row>
    <row r="150">
      <c r="A150" s="1" t="n">
        <v>45232.0</v>
      </c>
      <c r="B150" s="2" t="n">
        <v>45232.935648148145</v>
      </c>
      <c r="C150" t="inlineStr">
        <is>
          <t>3140023012059091</t>
        </is>
      </c>
      <c r="D150" t="inlineStr">
        <is>
          <t>POS0012</t>
        </is>
      </c>
      <c r="E150" t="inlineStr">
        <is>
          <t>85</t>
        </is>
      </c>
      <c r="F150" t="inlineStr">
        <is>
          <t>0023</t>
        </is>
      </c>
      <c r="G150" t="inlineStr">
        <is>
          <t>5299426138</t>
        </is>
      </c>
      <c r="H150" t="n">
        <v>301.0</v>
      </c>
      <c r="I150" t="n">
        <v>286.66</v>
      </c>
      <c r="J150" t="n">
        <v>249.52</v>
      </c>
      <c r="K150" t="inlineStr">
        <is>
          <t>sale</t>
        </is>
      </c>
      <c r="L150" t="inlineStr">
        <is>
          <t/>
        </is>
      </c>
      <c r="M150" t="inlineStr">
        <is>
          <t/>
        </is>
      </c>
      <c r="N150" t="n">
        <v>0.0</v>
      </c>
      <c r="O150" t="n">
        <v>0.0</v>
      </c>
      <c r="P150" t="n">
        <v>226.36</v>
      </c>
      <c r="Q150" t="n">
        <v>226.35</v>
      </c>
      <c r="R150" t="n">
        <v>37.14</v>
      </c>
      <c r="S150" t="n">
        <v>37.14</v>
      </c>
      <c r="T150" t="n">
        <v>2.87</v>
      </c>
      <c r="U150" t="n">
        <v>2.87</v>
      </c>
      <c r="V150" t="n">
        <v>44.91</v>
      </c>
      <c r="W150" t="n">
        <v>44.91</v>
      </c>
      <c r="X150" t="n">
        <v>3.76</v>
      </c>
      <c r="Y150" t="n">
        <v>3.76</v>
      </c>
      <c r="Z150" t="n">
        <v>8.76</v>
      </c>
      <c r="AA150" t="n">
        <v>8.76</v>
      </c>
      <c r="AB150" t="n">
        <v>14.34</v>
      </c>
      <c r="AC150" t="n">
        <v>14.33</v>
      </c>
      <c r="AD150" t="n">
        <v>14.339999999999975</v>
      </c>
      <c r="AE150" t="n">
        <v>0.010000000000019327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0.009999999999999787</v>
      </c>
      <c r="AL150" t="inlineStr">
        <is>
          <t>unreconciled</t>
        </is>
      </c>
      <c r="AM150" t="inlineStr">
        <is>
          <t>Order Amount Mismatch (POS&gt;3PO)</t>
        </is>
      </c>
      <c r="AN150" t="n">
        <v>14.34</v>
      </c>
      <c r="AO150" t="n">
        <f>ROUND(P150*100/H150,2)</f>
        <v>0.0</v>
      </c>
      <c r="AP150" t="n">
        <f>ROUND(Q150*100/I150,2)</f>
        <v>0.0</v>
      </c>
      <c r="AQ150"/>
      <c r="AR150"/>
      <c r="AS150" t="n">
        <v>0.0</v>
      </c>
    </row>
    <row r="151">
      <c r="A151" s="1" t="n">
        <v>45231.0</v>
      </c>
      <c r="B151" s="2" t="n">
        <v>45231.54320601852</v>
      </c>
      <c r="C151" t="inlineStr">
        <is>
          <t>3140023012058709</t>
        </is>
      </c>
      <c r="D151" t="inlineStr">
        <is>
          <t>POS0012</t>
        </is>
      </c>
      <c r="E151" t="inlineStr">
        <is>
          <t>03</t>
        </is>
      </c>
      <c r="F151" t="inlineStr">
        <is>
          <t>0023</t>
        </is>
      </c>
      <c r="G151" t="inlineStr">
        <is>
          <t>5299462058</t>
        </is>
      </c>
      <c r="H151" t="n">
        <v>318.0</v>
      </c>
      <c r="I151" t="n">
        <v>302.86</v>
      </c>
      <c r="J151" t="n">
        <v>265.72</v>
      </c>
      <c r="K151" t="inlineStr">
        <is>
          <t>sale</t>
        </is>
      </c>
      <c r="L151" t="inlineStr">
        <is>
          <t/>
        </is>
      </c>
      <c r="M151" t="inlineStr">
        <is>
          <t/>
        </is>
      </c>
      <c r="N151" t="n">
        <v>0.0</v>
      </c>
      <c r="O151" t="n">
        <v>0.0</v>
      </c>
      <c r="P151" t="n">
        <v>238.69</v>
      </c>
      <c r="Q151" t="n">
        <v>238.67</v>
      </c>
      <c r="R151" t="n">
        <v>37.14</v>
      </c>
      <c r="S151" t="n">
        <v>37.14</v>
      </c>
      <c r="T151" t="n">
        <v>3.03</v>
      </c>
      <c r="U151" t="n">
        <v>3.03</v>
      </c>
      <c r="V151" t="n">
        <v>47.83</v>
      </c>
      <c r="W151" t="n">
        <v>47.83</v>
      </c>
      <c r="X151" t="n">
        <v>3.98</v>
      </c>
      <c r="Y151" t="n">
        <v>3.98</v>
      </c>
      <c r="Z151" t="n">
        <v>9.33</v>
      </c>
      <c r="AA151" t="n">
        <v>9.33</v>
      </c>
      <c r="AB151" t="n">
        <v>15.14</v>
      </c>
      <c r="AC151" t="n">
        <v>15.14</v>
      </c>
      <c r="AD151" t="n">
        <v>15.139999999999986</v>
      </c>
      <c r="AE151" t="n">
        <v>0.020000000000010232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inlineStr">
        <is>
          <t>unreconciled</t>
        </is>
      </c>
      <c r="AM151" t="inlineStr">
        <is>
          <t>Order Amount Mismatch (POS&gt;3PO)</t>
        </is>
      </c>
      <c r="AN151" t="n">
        <v>15.14</v>
      </c>
      <c r="AO151" t="n">
        <f>ROUND(P151*100/H151,2)</f>
        <v>0.0</v>
      </c>
      <c r="AP151" t="n">
        <f>ROUND(Q151*100/I151,2)</f>
        <v>0.0</v>
      </c>
      <c r="AQ151"/>
      <c r="AR151"/>
      <c r="AS151" t="n">
        <v>0.0</v>
      </c>
    </row>
    <row r="152">
      <c r="A152" s="1" t="n">
        <v>45232.0</v>
      </c>
      <c r="B152" s="2" t="n">
        <v>45232.48168981481</v>
      </c>
      <c r="C152" t="inlineStr">
        <is>
          <t>3140094012084653</t>
        </is>
      </c>
      <c r="D152" t="inlineStr">
        <is>
          <t>POS0012</t>
        </is>
      </c>
      <c r="E152" t="inlineStr">
        <is>
          <t>67</t>
        </is>
      </c>
      <c r="F152" t="inlineStr">
        <is>
          <t>0094</t>
        </is>
      </c>
      <c r="G152" t="inlineStr">
        <is>
          <t>5299540129</t>
        </is>
      </c>
      <c r="H152" t="n">
        <v>4439.0</v>
      </c>
      <c r="I152" t="n">
        <v>4227.54</v>
      </c>
      <c r="J152" t="n">
        <v>4190.4</v>
      </c>
      <c r="K152" t="inlineStr">
        <is>
          <t>sale</t>
        </is>
      </c>
      <c r="L152" t="inlineStr">
        <is>
          <t/>
        </is>
      </c>
      <c r="M152" t="inlineStr">
        <is>
          <t/>
        </is>
      </c>
      <c r="N152" t="n">
        <v>0.0</v>
      </c>
      <c r="O152" t="n">
        <v>0.0</v>
      </c>
      <c r="P152" t="n">
        <v>3229.74</v>
      </c>
      <c r="Q152" t="n">
        <v>3229.74</v>
      </c>
      <c r="R152" t="n">
        <v>37.14</v>
      </c>
      <c r="S152" t="n">
        <v>37.14</v>
      </c>
      <c r="T152" t="n">
        <v>42.28</v>
      </c>
      <c r="U152" t="n">
        <v>42.28</v>
      </c>
      <c r="V152" t="n">
        <v>754.27</v>
      </c>
      <c r="W152" t="n">
        <v>754.27</v>
      </c>
      <c r="X152" t="n">
        <v>55.49</v>
      </c>
      <c r="Y152" t="n">
        <v>55.49</v>
      </c>
      <c r="Z152" t="n">
        <v>145.76</v>
      </c>
      <c r="AA152" t="n">
        <v>145.76</v>
      </c>
      <c r="AB152" t="n">
        <v>211.38</v>
      </c>
      <c r="AC152" t="n">
        <v>211.38</v>
      </c>
      <c r="AD152" t="n">
        <v>211.46000000000004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inlineStr">
        <is>
          <t>unreconciled</t>
        </is>
      </c>
      <c r="AM152" t="inlineStr">
        <is>
          <t>Order Amount Mismatch (POS&gt;3PO)</t>
        </is>
      </c>
      <c r="AN152" t="n">
        <v>211.46</v>
      </c>
      <c r="AO152" t="n">
        <f>ROUND(P152*100/H152,2)</f>
        <v>0.0</v>
      </c>
      <c r="AP152" t="n">
        <f>ROUND(Q152*100/I152,2)</f>
        <v>0.0</v>
      </c>
      <c r="AQ152"/>
      <c r="AR152"/>
      <c r="AS152" t="n">
        <v>0.0</v>
      </c>
    </row>
    <row r="153">
      <c r="A153" s="1" t="n">
        <v>45234.0</v>
      </c>
      <c r="B153" s="2" t="n">
        <v>45234.85076388889</v>
      </c>
      <c r="C153" t="inlineStr">
        <is>
          <t>3140023012059599</t>
        </is>
      </c>
      <c r="D153" t="inlineStr">
        <is>
          <t>POS0012</t>
        </is>
      </c>
      <c r="E153" t="inlineStr">
        <is>
          <t>91</t>
        </is>
      </c>
      <c r="F153" t="inlineStr">
        <is>
          <t>0023</t>
        </is>
      </c>
      <c r="G153" t="inlineStr">
        <is>
          <t>5299579857</t>
        </is>
      </c>
      <c r="H153" t="n">
        <v>375.0</v>
      </c>
      <c r="I153" t="n">
        <v>357.14</v>
      </c>
      <c r="J153" t="n">
        <v>320.0</v>
      </c>
      <c r="K153" t="inlineStr">
        <is>
          <t>sale</t>
        </is>
      </c>
      <c r="L153" t="inlineStr">
        <is>
          <t/>
        </is>
      </c>
      <c r="M153" t="inlineStr">
        <is>
          <t/>
        </is>
      </c>
      <c r="N153" t="n">
        <v>0.0</v>
      </c>
      <c r="O153" t="n">
        <v>0.0</v>
      </c>
      <c r="P153" t="n">
        <v>280.07</v>
      </c>
      <c r="Q153" t="n">
        <v>280.07</v>
      </c>
      <c r="R153" t="n">
        <v>37.14</v>
      </c>
      <c r="S153" t="n">
        <v>37.14</v>
      </c>
      <c r="T153" t="n">
        <v>3.57</v>
      </c>
      <c r="U153" t="n">
        <v>3.57</v>
      </c>
      <c r="V153" t="n">
        <v>57.6</v>
      </c>
      <c r="W153" t="n">
        <v>57.6</v>
      </c>
      <c r="X153" t="n">
        <v>4.69</v>
      </c>
      <c r="Y153" t="n">
        <v>4.69</v>
      </c>
      <c r="Z153" t="n">
        <v>11.21</v>
      </c>
      <c r="AA153" t="n">
        <v>11.21</v>
      </c>
      <c r="AB153" t="n">
        <v>17.86</v>
      </c>
      <c r="AC153" t="n">
        <v>17.86</v>
      </c>
      <c r="AD153" t="n">
        <v>17.860000000000014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inlineStr">
        <is>
          <t>unreconciled</t>
        </is>
      </c>
      <c r="AM153" t="inlineStr">
        <is>
          <t>Order Amount Mismatch (POS&gt;3PO)</t>
        </is>
      </c>
      <c r="AN153" t="n">
        <v>17.86</v>
      </c>
      <c r="AO153" t="n">
        <f>ROUND(P153*100/H153,2)</f>
        <v>0.0</v>
      </c>
      <c r="AP153" t="n">
        <f>ROUND(Q153*100/I153,2)</f>
        <v>0.0</v>
      </c>
      <c r="AQ153"/>
      <c r="AR153"/>
      <c r="AS153" t="n">
        <v>0.0</v>
      </c>
    </row>
    <row r="154">
      <c r="A154" s="1" t="n">
        <v>45231.0</v>
      </c>
      <c r="B154" s="2" t="n">
        <v>45231.91986111111</v>
      </c>
      <c r="C154" t="inlineStr">
        <is>
          <t>3140094012084566</t>
        </is>
      </c>
      <c r="D154" t="inlineStr">
        <is>
          <t>POS0012</t>
        </is>
      </c>
      <c r="E154" t="inlineStr">
        <is>
          <t>80</t>
        </is>
      </c>
      <c r="F154" t="inlineStr">
        <is>
          <t>0094</t>
        </is>
      </c>
      <c r="G154" t="inlineStr">
        <is>
          <t>5299586028</t>
        </is>
      </c>
      <c r="H154" t="n">
        <v>252.0</v>
      </c>
      <c r="I154" t="n">
        <v>239.99</v>
      </c>
      <c r="J154" t="n">
        <v>202.85</v>
      </c>
      <c r="K154" t="inlineStr">
        <is>
          <t>sale</t>
        </is>
      </c>
      <c r="L154" t="inlineStr">
        <is>
          <t/>
        </is>
      </c>
      <c r="M154" t="inlineStr">
        <is>
          <t/>
        </is>
      </c>
      <c r="N154" t="n">
        <v>0.0</v>
      </c>
      <c r="O154" t="n">
        <v>0.0</v>
      </c>
      <c r="P154" t="n">
        <v>190.79</v>
      </c>
      <c r="Q154" t="n">
        <v>190.79</v>
      </c>
      <c r="R154" t="n">
        <v>37.14</v>
      </c>
      <c r="S154" t="n">
        <v>37.14</v>
      </c>
      <c r="T154" t="n">
        <v>2.4</v>
      </c>
      <c r="U154" t="n">
        <v>2.4</v>
      </c>
      <c r="V154" t="n">
        <v>36.51</v>
      </c>
      <c r="W154" t="n">
        <v>36.51</v>
      </c>
      <c r="X154" t="n">
        <v>3.15</v>
      </c>
      <c r="Y154" t="n">
        <v>3.15</v>
      </c>
      <c r="Z154" t="n">
        <v>7.14</v>
      </c>
      <c r="AA154" t="n">
        <v>7.14</v>
      </c>
      <c r="AB154" t="n">
        <v>12.0</v>
      </c>
      <c r="AC154" t="n">
        <v>12.0</v>
      </c>
      <c r="AD154" t="n">
        <v>12.009999999999991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inlineStr">
        <is>
          <t>unreconciled</t>
        </is>
      </c>
      <c r="AM154" t="inlineStr">
        <is>
          <t>Order Amount Mismatch (POS&gt;3PO)</t>
        </is>
      </c>
      <c r="AN154" t="n">
        <v>12.01</v>
      </c>
      <c r="AO154" t="n">
        <f>ROUND(P154*100/H154,2)</f>
        <v>0.0</v>
      </c>
      <c r="AP154" t="n">
        <f>ROUND(Q154*100/I154,2)</f>
        <v>0.0</v>
      </c>
      <c r="AQ154"/>
      <c r="AR154"/>
      <c r="AS154" t="n">
        <v>0.0</v>
      </c>
    </row>
    <row r="155">
      <c r="A155" s="1" t="n">
        <v>45232.0</v>
      </c>
      <c r="B155" s="2" t="n">
        <v>45232.449895833335</v>
      </c>
      <c r="C155" t="inlineStr">
        <is>
          <t>3140023012058934</t>
        </is>
      </c>
      <c r="D155" t="inlineStr">
        <is>
          <t>POS0012</t>
        </is>
      </c>
      <c r="E155" t="inlineStr">
        <is>
          <t>28</t>
        </is>
      </c>
      <c r="F155" t="inlineStr">
        <is>
          <t>0023</t>
        </is>
      </c>
      <c r="G155" t="inlineStr">
        <is>
          <t>5299600031</t>
        </is>
      </c>
      <c r="H155" t="n">
        <v>259.0</v>
      </c>
      <c r="I155" t="n">
        <v>246.66</v>
      </c>
      <c r="J155" t="n">
        <v>209.52</v>
      </c>
      <c r="K155" t="inlineStr">
        <is>
          <t>sale</t>
        </is>
      </c>
      <c r="L155" t="inlineStr">
        <is>
          <t/>
        </is>
      </c>
      <c r="M155" t="inlineStr">
        <is>
          <t/>
        </is>
      </c>
      <c r="N155" t="n">
        <v>0.0</v>
      </c>
      <c r="O155" t="n">
        <v>0.0</v>
      </c>
      <c r="P155" t="n">
        <v>195.87</v>
      </c>
      <c r="Q155" t="n">
        <v>195.86</v>
      </c>
      <c r="R155" t="n">
        <v>37.14</v>
      </c>
      <c r="S155" t="n">
        <v>37.14</v>
      </c>
      <c r="T155" t="n">
        <v>2.47</v>
      </c>
      <c r="U155" t="n">
        <v>2.47</v>
      </c>
      <c r="V155" t="n">
        <v>37.71</v>
      </c>
      <c r="W155" t="n">
        <v>37.71</v>
      </c>
      <c r="X155" t="n">
        <v>3.24</v>
      </c>
      <c r="Y155" t="n">
        <v>3.24</v>
      </c>
      <c r="Z155" t="n">
        <v>7.37</v>
      </c>
      <c r="AA155" t="n">
        <v>7.37</v>
      </c>
      <c r="AB155" t="n">
        <v>12.34</v>
      </c>
      <c r="AC155" t="n">
        <v>12.33</v>
      </c>
      <c r="AD155" t="n">
        <v>12.340000000000003</v>
      </c>
      <c r="AE155" t="n">
        <v>0.009999999999990905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0.009999999999999787</v>
      </c>
      <c r="AL155" t="inlineStr">
        <is>
          <t>unreconciled</t>
        </is>
      </c>
      <c r="AM155" t="inlineStr">
        <is>
          <t>Order Amount Mismatch (POS&gt;3PO)</t>
        </is>
      </c>
      <c r="AN155" t="n">
        <v>12.34</v>
      </c>
      <c r="AO155" t="n">
        <f>ROUND(P155*100/H155,2)</f>
        <v>0.0</v>
      </c>
      <c r="AP155" t="n">
        <f>ROUND(Q155*100/I155,2)</f>
        <v>0.0</v>
      </c>
      <c r="AQ155"/>
      <c r="AR155"/>
      <c r="AS155" t="n">
        <v>0.0</v>
      </c>
    </row>
    <row r="156">
      <c r="A156" s="1" t="n">
        <v>45233.0</v>
      </c>
      <c r="B156" s="2" t="n">
        <v>45233.81047453704</v>
      </c>
      <c r="C156" t="inlineStr">
        <is>
          <t>3140023012059300</t>
        </is>
      </c>
      <c r="D156" t="inlineStr">
        <is>
          <t>POS0012</t>
        </is>
      </c>
      <c r="E156" t="inlineStr">
        <is>
          <t>93</t>
        </is>
      </c>
      <c r="F156" t="inlineStr">
        <is>
          <t>0023</t>
        </is>
      </c>
      <c r="G156" t="inlineStr">
        <is>
          <t>5299616995</t>
        </is>
      </c>
      <c r="H156" t="n">
        <v>279.0</v>
      </c>
      <c r="I156" t="n">
        <v>342.85</v>
      </c>
      <c r="J156" t="n">
        <v>305.71</v>
      </c>
      <c r="K156" t="inlineStr">
        <is>
          <t>sale</t>
        </is>
      </c>
      <c r="L156" t="inlineStr">
        <is>
          <t/>
        </is>
      </c>
      <c r="M156" t="inlineStr">
        <is>
          <t/>
        </is>
      </c>
      <c r="N156" t="n">
        <v>0.0</v>
      </c>
      <c r="O156" t="n">
        <v>0.0</v>
      </c>
      <c r="P156" t="n">
        <v>269.17</v>
      </c>
      <c r="Q156" t="n">
        <v>210.39</v>
      </c>
      <c r="R156" t="n">
        <v>37.14</v>
      </c>
      <c r="S156" t="n">
        <v>37.14</v>
      </c>
      <c r="T156" t="n">
        <v>3.43</v>
      </c>
      <c r="U156" t="n">
        <v>2.66</v>
      </c>
      <c r="V156" t="n">
        <v>55.03</v>
      </c>
      <c r="W156" t="n">
        <v>41.14</v>
      </c>
      <c r="X156" t="n">
        <v>4.5</v>
      </c>
      <c r="Y156" t="n">
        <v>3.49</v>
      </c>
      <c r="Z156" t="n">
        <v>10.72</v>
      </c>
      <c r="AA156" t="n">
        <v>8.04</v>
      </c>
      <c r="AB156" t="n">
        <v>13.28</v>
      </c>
      <c r="AC156" t="n">
        <v>13.29</v>
      </c>
      <c r="AD156" t="n">
        <v>-63.85000000000002</v>
      </c>
      <c r="AE156" t="n">
        <v>58.78000000000003</v>
      </c>
      <c r="AF156" t="n">
        <v>0.0</v>
      </c>
      <c r="AG156" t="n">
        <v>0.77</v>
      </c>
      <c r="AH156" t="n">
        <v>13.89</v>
      </c>
      <c r="AI156" t="n">
        <v>1.0099999999999998</v>
      </c>
      <c r="AJ156" t="n">
        <v>2.6800000000000015</v>
      </c>
      <c r="AK156" t="n">
        <v>-0.009999999999999787</v>
      </c>
      <c r="AL156" t="inlineStr">
        <is>
          <t>unreconciled</t>
        </is>
      </c>
      <c r="AM156" t="inlineStr">
        <is>
          <t>Order Amount Mismatch (3PO&gt;POS)</t>
        </is>
      </c>
      <c r="AN156" t="n">
        <v>63.85</v>
      </c>
      <c r="AO156" t="n">
        <f>ROUND(P156*100/H156,2)</f>
        <v>0.0</v>
      </c>
      <c r="AP156" t="n">
        <f>ROUND(Q156*100/I156,2)</f>
        <v>0.0</v>
      </c>
      <c r="AQ156"/>
      <c r="AR156"/>
      <c r="AS156" t="n">
        <v>0.0</v>
      </c>
    </row>
    <row r="157">
      <c r="A157" s="1" t="n">
        <v>45232.0</v>
      </c>
      <c r="B157" s="2" t="n">
        <v>45232.69144675926</v>
      </c>
      <c r="C157" t="inlineStr">
        <is>
          <t>3140094012084791</t>
        </is>
      </c>
      <c r="D157" t="inlineStr">
        <is>
          <t>POS0012</t>
        </is>
      </c>
      <c r="E157" t="inlineStr">
        <is>
          <t>06</t>
        </is>
      </c>
      <c r="F157" t="inlineStr">
        <is>
          <t>0094</t>
        </is>
      </c>
      <c r="G157" t="inlineStr">
        <is>
          <t>5299625965</t>
        </is>
      </c>
      <c r="H157" t="n">
        <v>980.0000000000001</v>
      </c>
      <c r="I157" t="n">
        <v>933.32</v>
      </c>
      <c r="J157" t="n">
        <v>896.18</v>
      </c>
      <c r="K157" t="inlineStr">
        <is>
          <t>sale</t>
        </is>
      </c>
      <c r="L157" t="inlineStr">
        <is>
          <t/>
        </is>
      </c>
      <c r="M157" t="inlineStr">
        <is>
          <t/>
        </is>
      </c>
      <c r="N157" t="n">
        <v>0.0</v>
      </c>
      <c r="O157" t="n">
        <v>0.0</v>
      </c>
      <c r="P157" t="n">
        <v>719.19</v>
      </c>
      <c r="Q157" t="n">
        <v>719.18</v>
      </c>
      <c r="R157" t="n">
        <v>37.14</v>
      </c>
      <c r="S157" t="n">
        <v>37.14</v>
      </c>
      <c r="T157" t="n">
        <v>9.33</v>
      </c>
      <c r="U157" t="n">
        <v>9.33</v>
      </c>
      <c r="V157" t="n">
        <v>161.31</v>
      </c>
      <c r="W157" t="n">
        <v>161.31</v>
      </c>
      <c r="X157" t="n">
        <v>12.25</v>
      </c>
      <c r="Y157" t="n">
        <v>12.25</v>
      </c>
      <c r="Z157" t="n">
        <v>31.24</v>
      </c>
      <c r="AA157" t="n">
        <v>31.24</v>
      </c>
      <c r="AB157" t="n">
        <v>46.66</v>
      </c>
      <c r="AC157" t="n">
        <v>46.67</v>
      </c>
      <c r="AD157" t="n">
        <v>46.680000000000064</v>
      </c>
      <c r="AE157" t="n">
        <v>0.010000000000104592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-0.010000000000005116</v>
      </c>
      <c r="AL157" t="inlineStr">
        <is>
          <t>unreconciled</t>
        </is>
      </c>
      <c r="AM157" t="inlineStr">
        <is>
          <t>Order Amount Mismatch (POS&gt;3PO)</t>
        </is>
      </c>
      <c r="AN157" t="n">
        <v>46.68</v>
      </c>
      <c r="AO157" t="n">
        <f>ROUND(P157*100/H157,2)</f>
        <v>0.0</v>
      </c>
      <c r="AP157" t="n">
        <f>ROUND(Q157*100/I157,2)</f>
        <v>0.0</v>
      </c>
      <c r="AQ157"/>
      <c r="AR157"/>
      <c r="AS157" t="n">
        <v>0.0</v>
      </c>
    </row>
    <row r="158">
      <c r="A158" s="1" t="n">
        <v>45235.0</v>
      </c>
      <c r="B158" s="2" t="n">
        <v>45235.98155092593</v>
      </c>
      <c r="C158" t="inlineStr">
        <is>
          <t>3140094012086390</t>
        </is>
      </c>
      <c r="D158" t="inlineStr">
        <is>
          <t>POS0012</t>
        </is>
      </c>
      <c r="E158" t="inlineStr">
        <is>
          <t>05</t>
        </is>
      </c>
      <c r="F158" t="inlineStr">
        <is>
          <t>0094</t>
        </is>
      </c>
      <c r="G158" t="inlineStr">
        <is>
          <t>5299639743</t>
        </is>
      </c>
      <c r="H158" t="n">
        <v>290.0</v>
      </c>
      <c r="I158" t="n">
        <v>276.19</v>
      </c>
      <c r="J158" t="n">
        <v>239.05</v>
      </c>
      <c r="K158" t="inlineStr">
        <is>
          <t>sale</t>
        </is>
      </c>
      <c r="L158" t="inlineStr">
        <is>
          <t/>
        </is>
      </c>
      <c r="M158" t="inlineStr">
        <is>
          <t/>
        </is>
      </c>
      <c r="N158" t="n">
        <v>0.0</v>
      </c>
      <c r="O158" t="n">
        <v>0.0</v>
      </c>
      <c r="P158" t="n">
        <v>218.38</v>
      </c>
      <c r="Q158" t="n">
        <v>218.37</v>
      </c>
      <c r="R158" t="n">
        <v>37.14</v>
      </c>
      <c r="S158" t="n">
        <v>37.14</v>
      </c>
      <c r="T158" t="n">
        <v>2.76</v>
      </c>
      <c r="U158" t="n">
        <v>2.76</v>
      </c>
      <c r="V158" t="n">
        <v>43.03</v>
      </c>
      <c r="W158" t="n">
        <v>43.03</v>
      </c>
      <c r="X158" t="n">
        <v>3.62</v>
      </c>
      <c r="Y158" t="n">
        <v>3.62</v>
      </c>
      <c r="Z158" t="n">
        <v>8.4</v>
      </c>
      <c r="AA158" t="n">
        <v>8.4</v>
      </c>
      <c r="AB158" t="n">
        <v>13.82</v>
      </c>
      <c r="AC158" t="n">
        <v>13.81</v>
      </c>
      <c r="AD158" t="n">
        <v>13.810000000000002</v>
      </c>
      <c r="AE158" t="n">
        <v>0.009999999999990905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0.009999999999999787</v>
      </c>
      <c r="AL158" t="inlineStr">
        <is>
          <t>unreconciled</t>
        </is>
      </c>
      <c r="AM158" t="inlineStr">
        <is>
          <t>Order Amount Mismatch (POS&gt;3PO)</t>
        </is>
      </c>
      <c r="AN158" t="n">
        <v>13.81</v>
      </c>
      <c r="AO158" t="n">
        <f>ROUND(P158*100/H158,2)</f>
        <v>0.0</v>
      </c>
      <c r="AP158" t="n">
        <f>ROUND(Q158*100/I158,2)</f>
        <v>0.0</v>
      </c>
      <c r="AQ158"/>
      <c r="AR158"/>
      <c r="AS158" t="n">
        <v>0.0</v>
      </c>
    </row>
    <row r="159">
      <c r="A159" s="1" t="n">
        <v>45231.0</v>
      </c>
      <c r="B159" s="2" t="n">
        <v>45231.730532407404</v>
      </c>
      <c r="C159" t="inlineStr">
        <is>
          <t>3140023012058773</t>
        </is>
      </c>
      <c r="D159" t="inlineStr">
        <is>
          <t>POS0012</t>
        </is>
      </c>
      <c r="E159" t="inlineStr">
        <is>
          <t>67</t>
        </is>
      </c>
      <c r="F159" t="inlineStr">
        <is>
          <t>0023</t>
        </is>
      </c>
      <c r="G159" t="inlineStr">
        <is>
          <t>5299661481</t>
        </is>
      </c>
      <c r="H159" t="n">
        <v>261.0</v>
      </c>
      <c r="I159" t="n">
        <v>248.56</v>
      </c>
      <c r="J159" t="n">
        <v>211.42</v>
      </c>
      <c r="K159" t="inlineStr">
        <is>
          <t>sale</t>
        </is>
      </c>
      <c r="L159" t="inlineStr">
        <is>
          <t/>
        </is>
      </c>
      <c r="M159" t="inlineStr">
        <is>
          <t/>
        </is>
      </c>
      <c r="N159" t="n">
        <v>0.0</v>
      </c>
      <c r="O159" t="n">
        <v>0.0</v>
      </c>
      <c r="P159" t="n">
        <v>197.31</v>
      </c>
      <c r="Q159" t="n">
        <v>197.3</v>
      </c>
      <c r="R159" t="n">
        <v>37.14</v>
      </c>
      <c r="S159" t="n">
        <v>37.14</v>
      </c>
      <c r="T159" t="n">
        <v>2.49</v>
      </c>
      <c r="U159" t="n">
        <v>2.49</v>
      </c>
      <c r="V159" t="n">
        <v>38.06</v>
      </c>
      <c r="W159" t="n">
        <v>38.06</v>
      </c>
      <c r="X159" t="n">
        <v>3.26</v>
      </c>
      <c r="Y159" t="n">
        <v>3.26</v>
      </c>
      <c r="Z159" t="n">
        <v>7.44</v>
      </c>
      <c r="AA159" t="n">
        <v>7.44</v>
      </c>
      <c r="AB159" t="n">
        <v>12.42</v>
      </c>
      <c r="AC159" t="n">
        <v>12.43</v>
      </c>
      <c r="AD159" t="n">
        <v>12.439999999999998</v>
      </c>
      <c r="AE159" t="n">
        <v>0.009999999999990905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-0.009999999999999787</v>
      </c>
      <c r="AL159" t="inlineStr">
        <is>
          <t>unreconciled</t>
        </is>
      </c>
      <c r="AM159" t="inlineStr">
        <is>
          <t>Order Amount Mismatch (POS&gt;3PO)</t>
        </is>
      </c>
      <c r="AN159" t="n">
        <v>12.44</v>
      </c>
      <c r="AO159" t="n">
        <f>ROUND(P159*100/H159,2)</f>
        <v>0.0</v>
      </c>
      <c r="AP159" t="n">
        <f>ROUND(Q159*100/I159,2)</f>
        <v>0.0</v>
      </c>
      <c r="AQ159"/>
      <c r="AR159"/>
      <c r="AS159" t="n">
        <v>0.0</v>
      </c>
    </row>
    <row r="160">
      <c r="A160" s="1" t="n">
        <v>45232.0</v>
      </c>
      <c r="B160" s="2" t="n">
        <v>45232.78729166667</v>
      </c>
      <c r="C160" t="inlineStr">
        <is>
          <t>3140094012084837</t>
        </is>
      </c>
      <c r="D160" t="inlineStr">
        <is>
          <t>POS0012</t>
        </is>
      </c>
      <c r="E160" t="inlineStr">
        <is>
          <t>52</t>
        </is>
      </c>
      <c r="F160" t="inlineStr">
        <is>
          <t>0094</t>
        </is>
      </c>
      <c r="G160" t="inlineStr">
        <is>
          <t>5299669742</t>
        </is>
      </c>
      <c r="H160" t="n">
        <v>575.0</v>
      </c>
      <c r="I160" t="n">
        <v>547.62</v>
      </c>
      <c r="J160" t="n">
        <v>510.48</v>
      </c>
      <c r="K160" t="inlineStr">
        <is>
          <t>sale</t>
        </is>
      </c>
      <c r="L160" t="inlineStr">
        <is>
          <t/>
        </is>
      </c>
      <c r="M160" t="inlineStr">
        <is>
          <t/>
        </is>
      </c>
      <c r="N160" t="n">
        <v>0.0</v>
      </c>
      <c r="O160" t="n">
        <v>0.0</v>
      </c>
      <c r="P160" t="n">
        <v>425.23</v>
      </c>
      <c r="Q160" t="n">
        <v>425.21</v>
      </c>
      <c r="R160" t="n">
        <v>37.14</v>
      </c>
      <c r="S160" t="n">
        <v>37.14</v>
      </c>
      <c r="T160" t="n">
        <v>5.48</v>
      </c>
      <c r="U160" t="n">
        <v>5.48</v>
      </c>
      <c r="V160" t="n">
        <v>91.89</v>
      </c>
      <c r="W160" t="n">
        <v>91.89</v>
      </c>
      <c r="X160" t="n">
        <v>7.19</v>
      </c>
      <c r="Y160" t="n">
        <v>7.19</v>
      </c>
      <c r="Z160" t="n">
        <v>17.83</v>
      </c>
      <c r="AA160" t="n">
        <v>17.83</v>
      </c>
      <c r="AB160" t="n">
        <v>27.38</v>
      </c>
      <c r="AC160" t="n">
        <v>27.38</v>
      </c>
      <c r="AD160" t="n">
        <v>27.379999999999995</v>
      </c>
      <c r="AE160" t="n">
        <v>0.020000000000038654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inlineStr">
        <is>
          <t>unreconciled</t>
        </is>
      </c>
      <c r="AM160" t="inlineStr">
        <is>
          <t>Order Amount Mismatch (POS&gt;3PO)</t>
        </is>
      </c>
      <c r="AN160" t="n">
        <v>27.38</v>
      </c>
      <c r="AO160" t="n">
        <f>ROUND(P160*100/H160,2)</f>
        <v>0.0</v>
      </c>
      <c r="AP160" t="n">
        <f>ROUND(Q160*100/I160,2)</f>
        <v>0.0</v>
      </c>
      <c r="AQ160"/>
      <c r="AR160"/>
      <c r="AS160" t="n">
        <v>0.0</v>
      </c>
    </row>
    <row r="161">
      <c r="A161" s="1" t="n">
        <v>45232.0</v>
      </c>
      <c r="B161" s="2" t="n">
        <v>45232.698599537034</v>
      </c>
      <c r="C161" t="inlineStr">
        <is>
          <t>3140094012084792</t>
        </is>
      </c>
      <c r="D161" t="inlineStr">
        <is>
          <t>POS0012</t>
        </is>
      </c>
      <c r="E161" t="inlineStr">
        <is>
          <t>07</t>
        </is>
      </c>
      <c r="F161" t="inlineStr">
        <is>
          <t>0094</t>
        </is>
      </c>
      <c r="G161" t="inlineStr">
        <is>
          <t>5299688347</t>
        </is>
      </c>
      <c r="H161" t="n">
        <v>641.0</v>
      </c>
      <c r="I161" t="n">
        <v>610.47</v>
      </c>
      <c r="J161" t="n">
        <v>573.33</v>
      </c>
      <c r="K161" t="inlineStr">
        <is>
          <t>sale</t>
        </is>
      </c>
      <c r="L161" t="inlineStr">
        <is>
          <t/>
        </is>
      </c>
      <c r="M161" t="inlineStr">
        <is>
          <t/>
        </is>
      </c>
      <c r="N161" t="n">
        <v>0.0</v>
      </c>
      <c r="O161" t="n">
        <v>0.0</v>
      </c>
      <c r="P161" t="n">
        <v>473.14</v>
      </c>
      <c r="Q161" t="n">
        <v>473.15</v>
      </c>
      <c r="R161" t="n">
        <v>37.14</v>
      </c>
      <c r="S161" t="n">
        <v>37.14</v>
      </c>
      <c r="T161" t="n">
        <v>6.1</v>
      </c>
      <c r="U161" t="n">
        <v>6.1</v>
      </c>
      <c r="V161" t="n">
        <v>103.2</v>
      </c>
      <c r="W161" t="n">
        <v>103.2</v>
      </c>
      <c r="X161" t="n">
        <v>8.01</v>
      </c>
      <c r="Y161" t="n">
        <v>8.01</v>
      </c>
      <c r="Z161" t="n">
        <v>20.02</v>
      </c>
      <c r="AA161" t="n">
        <v>20.02</v>
      </c>
      <c r="AB161" t="n">
        <v>30.52</v>
      </c>
      <c r="AC161" t="n">
        <v>30.53</v>
      </c>
      <c r="AD161" t="n">
        <v>30.529999999999973</v>
      </c>
      <c r="AE161" t="n">
        <v>-0.009999999999990905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-0.010000000000001563</v>
      </c>
      <c r="AL161" t="inlineStr">
        <is>
          <t>unreconciled</t>
        </is>
      </c>
      <c r="AM161" t="inlineStr">
        <is>
          <t>Order Amount Mismatch (POS&gt;3PO)</t>
        </is>
      </c>
      <c r="AN161" t="n">
        <v>30.53</v>
      </c>
      <c r="AO161" t="n">
        <f>ROUND(P161*100/H161,2)</f>
        <v>0.0</v>
      </c>
      <c r="AP161" t="n">
        <f>ROUND(Q161*100/I161,2)</f>
        <v>0.0</v>
      </c>
      <c r="AQ161"/>
      <c r="AR161"/>
      <c r="AS161" t="n">
        <v>0.0</v>
      </c>
    </row>
    <row r="162">
      <c r="A162" s="1"/>
      <c r="B162" s="2" t="n">
        <v>45231.018009259256</v>
      </c>
      <c r="C162"/>
      <c r="D162"/>
      <c r="E162"/>
      <c r="F162" t="inlineStr">
        <is>
          <t>0023</t>
        </is>
      </c>
      <c r="G162" t="inlineStr">
        <is>
          <t>5299724146</t>
        </is>
      </c>
      <c r="H162" t="n">
        <v>0.0</v>
      </c>
      <c r="I162" t="n">
        <v>250.47</v>
      </c>
      <c r="J162" t="n">
        <v>213.33</v>
      </c>
      <c r="K162" t="inlineStr">
        <is>
          <t>sale</t>
        </is>
      </c>
      <c r="L162" t="inlineStr">
        <is>
          <t/>
        </is>
      </c>
      <c r="M162" t="inlineStr">
        <is>
          <t/>
        </is>
      </c>
      <c r="N162" t="n">
        <v>0.0</v>
      </c>
      <c r="O162" t="n">
        <v>0.0</v>
      </c>
      <c r="P162" t="n">
        <v>198.78</v>
      </c>
      <c r="Q162" t="n">
        <v>198.78</v>
      </c>
      <c r="R162" t="n">
        <v>37.14</v>
      </c>
      <c r="S162" t="n">
        <v>37.14</v>
      </c>
      <c r="T162" t="n">
        <v>2.5</v>
      </c>
      <c r="U162" t="n">
        <v>2.5</v>
      </c>
      <c r="V162" t="n">
        <v>38.4</v>
      </c>
      <c r="W162" t="n">
        <v>38.4</v>
      </c>
      <c r="X162" t="n">
        <v>3.29</v>
      </c>
      <c r="Y162" t="n">
        <v>3.29</v>
      </c>
      <c r="Z162" t="n">
        <v>7.5</v>
      </c>
      <c r="AA162" t="n">
        <v>7.5</v>
      </c>
      <c r="AB162" t="n">
        <v>0.0</v>
      </c>
      <c r="AC162" t="n">
        <v>12.52</v>
      </c>
      <c r="AD162" t="n">
        <v>-250.47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-12.52</v>
      </c>
      <c r="AL162" t="inlineStr">
        <is>
          <t>unreconciled</t>
        </is>
      </c>
      <c r="AM162" t="inlineStr">
        <is>
          <t>Order Not found in POS</t>
        </is>
      </c>
      <c r="AN162" t="n">
        <v>250.47</v>
      </c>
      <c r="AO162" t="n">
        <f>ROUND(P162*100/H162,2)</f>
        <v>0.0</v>
      </c>
      <c r="AP162" t="n">
        <f>ROUND(Q162*100/I162,2)</f>
        <v>0.0</v>
      </c>
      <c r="AQ162"/>
      <c r="AR162"/>
      <c r="AS162" t="n">
        <v>0.0</v>
      </c>
    </row>
    <row r="163">
      <c r="A163" s="1" t="n">
        <v>45231.0</v>
      </c>
      <c r="B163" s="2" t="n">
        <v>45231.65725694445</v>
      </c>
      <c r="C163" t="inlineStr">
        <is>
          <t>3140094012084402</t>
        </is>
      </c>
      <c r="D163" t="inlineStr">
        <is>
          <t>POS0012</t>
        </is>
      </c>
      <c r="E163" t="inlineStr">
        <is>
          <t>16</t>
        </is>
      </c>
      <c r="F163" t="inlineStr">
        <is>
          <t>0094</t>
        </is>
      </c>
      <c r="G163" t="inlineStr">
        <is>
          <t>5299730003</t>
        </is>
      </c>
      <c r="H163" t="n">
        <v>418.0</v>
      </c>
      <c r="I163" t="n">
        <v>398.09</v>
      </c>
      <c r="J163" t="n">
        <v>360.95</v>
      </c>
      <c r="K163" t="inlineStr">
        <is>
          <t>sale</t>
        </is>
      </c>
      <c r="L163" t="inlineStr">
        <is>
          <t/>
        </is>
      </c>
      <c r="M163" t="inlineStr">
        <is>
          <t/>
        </is>
      </c>
      <c r="N163" t="n">
        <v>0.0</v>
      </c>
      <c r="O163" t="n">
        <v>0.0</v>
      </c>
      <c r="P163" t="n">
        <v>311.29</v>
      </c>
      <c r="Q163" t="n">
        <v>311.28</v>
      </c>
      <c r="R163" t="n">
        <v>37.14</v>
      </c>
      <c r="S163" t="n">
        <v>37.14</v>
      </c>
      <c r="T163" t="n">
        <v>3.98</v>
      </c>
      <c r="U163" t="n">
        <v>3.98</v>
      </c>
      <c r="V163" t="n">
        <v>64.97</v>
      </c>
      <c r="W163" t="n">
        <v>64.97</v>
      </c>
      <c r="X163" t="n">
        <v>5.22</v>
      </c>
      <c r="Y163" t="n">
        <v>5.22</v>
      </c>
      <c r="Z163" t="n">
        <v>12.63</v>
      </c>
      <c r="AA163" t="n">
        <v>12.63</v>
      </c>
      <c r="AB163" t="n">
        <v>19.9</v>
      </c>
      <c r="AC163" t="n">
        <v>19.91</v>
      </c>
      <c r="AD163" t="n">
        <v>19.910000000000025</v>
      </c>
      <c r="AE163" t="n">
        <v>0.010000000000047748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-0.010000000000001563</v>
      </c>
      <c r="AL163" t="inlineStr">
        <is>
          <t>unreconciled</t>
        </is>
      </c>
      <c r="AM163" t="inlineStr">
        <is>
          <t>Order Amount Mismatch (POS&gt;3PO)</t>
        </is>
      </c>
      <c r="AN163" t="n">
        <v>19.91</v>
      </c>
      <c r="AO163" t="n">
        <f>ROUND(P163*100/H163,2)</f>
        <v>0.0</v>
      </c>
      <c r="AP163" t="n">
        <f>ROUND(Q163*100/I163,2)</f>
        <v>0.0</v>
      </c>
      <c r="AQ163"/>
      <c r="AR163"/>
      <c r="AS163" t="n">
        <v>0.0</v>
      </c>
    </row>
    <row r="164">
      <c r="A164" s="1" t="n">
        <v>45231.0</v>
      </c>
      <c r="B164" s="2" t="n">
        <v>45231.69898148148</v>
      </c>
      <c r="C164" t="inlineStr">
        <is>
          <t>3140023012058755</t>
        </is>
      </c>
      <c r="D164" t="inlineStr">
        <is>
          <t>POS0012</t>
        </is>
      </c>
      <c r="E164" t="inlineStr">
        <is>
          <t>49</t>
        </is>
      </c>
      <c r="F164" t="inlineStr">
        <is>
          <t>0023</t>
        </is>
      </c>
      <c r="G164" t="inlineStr">
        <is>
          <t>5299741704</t>
        </is>
      </c>
      <c r="H164" t="n">
        <v>249.0</v>
      </c>
      <c r="I164" t="n">
        <v>237.12</v>
      </c>
      <c r="J164" t="n">
        <v>199.98</v>
      </c>
      <c r="K164" t="inlineStr">
        <is>
          <t>sale</t>
        </is>
      </c>
      <c r="L164" t="inlineStr">
        <is>
          <t/>
        </is>
      </c>
      <c r="M164" t="inlineStr">
        <is>
          <t/>
        </is>
      </c>
      <c r="N164" t="n">
        <v>0.0</v>
      </c>
      <c r="O164" t="n">
        <v>0.0</v>
      </c>
      <c r="P164" t="n">
        <v>188.6</v>
      </c>
      <c r="Q164" t="n">
        <v>188.6</v>
      </c>
      <c r="R164" t="n">
        <v>37.14</v>
      </c>
      <c r="S164" t="n">
        <v>37.14</v>
      </c>
      <c r="T164" t="n">
        <v>2.37</v>
      </c>
      <c r="U164" t="n">
        <v>2.37</v>
      </c>
      <c r="V164" t="n">
        <v>36.0</v>
      </c>
      <c r="W164" t="n">
        <v>36.0</v>
      </c>
      <c r="X164" t="n">
        <v>3.11</v>
      </c>
      <c r="Y164" t="n">
        <v>3.11</v>
      </c>
      <c r="Z164" t="n">
        <v>7.04</v>
      </c>
      <c r="AA164" t="n">
        <v>7.04</v>
      </c>
      <c r="AB164" t="n">
        <v>11.86</v>
      </c>
      <c r="AC164" t="n">
        <v>11.86</v>
      </c>
      <c r="AD164" t="n">
        <v>11.879999999999995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inlineStr">
        <is>
          <t>unreconciled</t>
        </is>
      </c>
      <c r="AM164" t="inlineStr">
        <is>
          <t>Order Amount Mismatch (POS&gt;3PO)</t>
        </is>
      </c>
      <c r="AN164" t="n">
        <v>11.88</v>
      </c>
      <c r="AO164" t="n">
        <f>ROUND(P164*100/H164,2)</f>
        <v>0.0</v>
      </c>
      <c r="AP164" t="n">
        <f>ROUND(Q164*100/I164,2)</f>
        <v>0.0</v>
      </c>
      <c r="AQ164"/>
      <c r="AR164"/>
      <c r="AS164" t="n">
        <v>0.0</v>
      </c>
    </row>
    <row r="165">
      <c r="A165" s="1" t="n">
        <v>45233.0</v>
      </c>
      <c r="B165" s="2" t="n">
        <v>45233.56873842593</v>
      </c>
      <c r="C165" t="inlineStr">
        <is>
          <t>3140023012059210</t>
        </is>
      </c>
      <c r="D165" t="inlineStr">
        <is>
          <t>POS0012</t>
        </is>
      </c>
      <c r="E165" t="inlineStr">
        <is>
          <t>03</t>
        </is>
      </c>
      <c r="F165" t="inlineStr">
        <is>
          <t>0023</t>
        </is>
      </c>
      <c r="G165" t="inlineStr">
        <is>
          <t>5299767132</t>
        </is>
      </c>
      <c r="H165" t="n">
        <v>784.0</v>
      </c>
      <c r="I165" t="n">
        <v>823.81</v>
      </c>
      <c r="J165" t="n">
        <v>786.67</v>
      </c>
      <c r="K165" t="inlineStr">
        <is>
          <t>sale</t>
        </is>
      </c>
      <c r="L165" t="inlineStr">
        <is>
          <t/>
        </is>
      </c>
      <c r="M165" t="inlineStr">
        <is>
          <t/>
        </is>
      </c>
      <c r="N165" t="n">
        <v>0.0</v>
      </c>
      <c r="O165" t="n">
        <v>0.0</v>
      </c>
      <c r="P165" t="n">
        <v>635.73</v>
      </c>
      <c r="Q165" t="n">
        <v>576.93</v>
      </c>
      <c r="R165" t="n">
        <v>37.14</v>
      </c>
      <c r="S165" t="n">
        <v>37.14</v>
      </c>
      <c r="T165" t="n">
        <v>8.24</v>
      </c>
      <c r="U165" t="n">
        <v>7.47</v>
      </c>
      <c r="V165" t="n">
        <v>141.6</v>
      </c>
      <c r="W165" t="n">
        <v>127.72</v>
      </c>
      <c r="X165" t="n">
        <v>10.81</v>
      </c>
      <c r="Y165" t="n">
        <v>9.8</v>
      </c>
      <c r="Z165" t="n">
        <v>27.43</v>
      </c>
      <c r="AA165" t="n">
        <v>24.75</v>
      </c>
      <c r="AB165" t="n">
        <v>37.34</v>
      </c>
      <c r="AC165" t="n">
        <v>37.34</v>
      </c>
      <c r="AD165" t="n">
        <v>-39.809999999999945</v>
      </c>
      <c r="AE165" t="n">
        <v>58.80000000000007</v>
      </c>
      <c r="AF165" t="n">
        <v>0.0</v>
      </c>
      <c r="AG165" t="n">
        <v>0.7700000000000005</v>
      </c>
      <c r="AH165" t="n">
        <v>13.879999999999995</v>
      </c>
      <c r="AI165" t="n">
        <v>1.0099999999999998</v>
      </c>
      <c r="AJ165" t="n">
        <v>2.6799999999999997</v>
      </c>
      <c r="AK165" t="n">
        <v>0.0</v>
      </c>
      <c r="AL165" t="inlineStr">
        <is>
          <t>unreconciled</t>
        </is>
      </c>
      <c r="AM165" t="inlineStr">
        <is>
          <t>Order Amount Mismatch (3PO&gt;POS)</t>
        </is>
      </c>
      <c r="AN165" t="n">
        <v>39.81</v>
      </c>
      <c r="AO165" t="n">
        <f>ROUND(P165*100/H165,2)</f>
        <v>0.0</v>
      </c>
      <c r="AP165" t="n">
        <f>ROUND(Q165*100/I165,2)</f>
        <v>0.0</v>
      </c>
      <c r="AQ165"/>
      <c r="AR165"/>
      <c r="AS165" t="n">
        <v>0.0</v>
      </c>
    </row>
    <row r="166">
      <c r="A166" s="1" t="n">
        <v>45235.0</v>
      </c>
      <c r="B166" s="2" t="n">
        <v>45235.51865740741</v>
      </c>
      <c r="C166" t="inlineStr">
        <is>
          <t>3140023012059750</t>
        </is>
      </c>
      <c r="D166" t="inlineStr">
        <is>
          <t>POS0012</t>
        </is>
      </c>
      <c r="E166" t="inlineStr">
        <is>
          <t>42</t>
        </is>
      </c>
      <c r="F166" t="inlineStr">
        <is>
          <t>0023</t>
        </is>
      </c>
      <c r="G166" t="inlineStr">
        <is>
          <t>5299779023</t>
        </is>
      </c>
      <c r="H166" t="n">
        <v>341.0</v>
      </c>
      <c r="I166" t="n">
        <v>324.76</v>
      </c>
      <c r="J166" t="n">
        <v>287.62</v>
      </c>
      <c r="K166" t="inlineStr">
        <is>
          <t>sale</t>
        </is>
      </c>
      <c r="L166" t="inlineStr">
        <is>
          <t/>
        </is>
      </c>
      <c r="M166" t="inlineStr">
        <is>
          <t/>
        </is>
      </c>
      <c r="N166" t="n">
        <v>0.0</v>
      </c>
      <c r="O166" t="n">
        <v>0.0</v>
      </c>
      <c r="P166" t="n">
        <v>255.39</v>
      </c>
      <c r="Q166" t="n">
        <v>255.39</v>
      </c>
      <c r="R166" t="n">
        <v>37.14</v>
      </c>
      <c r="S166" t="n">
        <v>37.14</v>
      </c>
      <c r="T166" t="n">
        <v>3.25</v>
      </c>
      <c r="U166" t="n">
        <v>3.25</v>
      </c>
      <c r="V166" t="n">
        <v>51.77</v>
      </c>
      <c r="W166" t="n">
        <v>51.77</v>
      </c>
      <c r="X166" t="n">
        <v>4.26</v>
      </c>
      <c r="Y166" t="n">
        <v>4.26</v>
      </c>
      <c r="Z166" t="n">
        <v>10.09</v>
      </c>
      <c r="AA166" t="n">
        <v>10.09</v>
      </c>
      <c r="AB166" t="n">
        <v>16.24</v>
      </c>
      <c r="AC166" t="n">
        <v>16.24</v>
      </c>
      <c r="AD166" t="n">
        <v>16.24000000000001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inlineStr">
        <is>
          <t>unreconciled</t>
        </is>
      </c>
      <c r="AM166" t="inlineStr">
        <is>
          <t>Order Amount Mismatch (POS&gt;3PO)</t>
        </is>
      </c>
      <c r="AN166" t="n">
        <v>16.24</v>
      </c>
      <c r="AO166" t="n">
        <f>ROUND(P166*100/H166,2)</f>
        <v>0.0</v>
      </c>
      <c r="AP166" t="n">
        <f>ROUND(Q166*100/I166,2)</f>
        <v>0.0</v>
      </c>
      <c r="AQ166"/>
      <c r="AR166"/>
      <c r="AS166" t="n">
        <v>0.0</v>
      </c>
    </row>
    <row r="167">
      <c r="A167" s="1" t="n">
        <v>45231.0</v>
      </c>
      <c r="B167" s="2" t="n">
        <v>45231.81270833333</v>
      </c>
      <c r="C167" t="inlineStr">
        <is>
          <t>3140094012084484</t>
        </is>
      </c>
      <c r="D167" t="inlineStr">
        <is>
          <t>POS0012</t>
        </is>
      </c>
      <c r="E167" t="inlineStr">
        <is>
          <t>98</t>
        </is>
      </c>
      <c r="F167" t="inlineStr">
        <is>
          <t>0094</t>
        </is>
      </c>
      <c r="G167" t="inlineStr">
        <is>
          <t>5299794004</t>
        </is>
      </c>
      <c r="H167" t="n">
        <v>392.0</v>
      </c>
      <c r="I167" t="n">
        <v>373.32</v>
      </c>
      <c r="J167" t="n">
        <v>336.18</v>
      </c>
      <c r="K167" t="inlineStr">
        <is>
          <t>sale</t>
        </is>
      </c>
      <c r="L167" t="inlineStr">
        <is>
          <t/>
        </is>
      </c>
      <c r="M167" t="inlineStr">
        <is>
          <t/>
        </is>
      </c>
      <c r="N167" t="n">
        <v>0.0</v>
      </c>
      <c r="O167" t="n">
        <v>0.0</v>
      </c>
      <c r="P167" t="n">
        <v>292.41</v>
      </c>
      <c r="Q167" t="n">
        <v>292.4</v>
      </c>
      <c r="R167" t="n">
        <v>37.14</v>
      </c>
      <c r="S167" t="n">
        <v>37.14</v>
      </c>
      <c r="T167" t="n">
        <v>3.73</v>
      </c>
      <c r="U167" t="n">
        <v>3.73</v>
      </c>
      <c r="V167" t="n">
        <v>60.51</v>
      </c>
      <c r="W167" t="n">
        <v>60.51</v>
      </c>
      <c r="X167" t="n">
        <v>4.9</v>
      </c>
      <c r="Y167" t="n">
        <v>4.9</v>
      </c>
      <c r="Z167" t="n">
        <v>11.77</v>
      </c>
      <c r="AA167" t="n">
        <v>11.77</v>
      </c>
      <c r="AB167" t="n">
        <v>18.66</v>
      </c>
      <c r="AC167" t="n">
        <v>18.67</v>
      </c>
      <c r="AD167" t="n">
        <v>18.680000000000007</v>
      </c>
      <c r="AE167" t="n">
        <v>0.010000000000047748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-0.010000000000001563</v>
      </c>
      <c r="AL167" t="inlineStr">
        <is>
          <t>unreconciled</t>
        </is>
      </c>
      <c r="AM167" t="inlineStr">
        <is>
          <t>Order Amount Mismatch (POS&gt;3PO)</t>
        </is>
      </c>
      <c r="AN167" t="n">
        <v>18.68</v>
      </c>
      <c r="AO167" t="n">
        <f>ROUND(P167*100/H167,2)</f>
        <v>0.0</v>
      </c>
      <c r="AP167" t="n">
        <f>ROUND(Q167*100/I167,2)</f>
        <v>0.0</v>
      </c>
      <c r="AQ167"/>
      <c r="AR167"/>
      <c r="AS167" t="n">
        <v>0.0</v>
      </c>
    </row>
    <row r="168">
      <c r="A168" s="1" t="n">
        <v>45231.0</v>
      </c>
      <c r="B168" s="2" t="n">
        <v>45231.62482638889</v>
      </c>
      <c r="C168" t="inlineStr">
        <is>
          <t>3140094012084388</t>
        </is>
      </c>
      <c r="D168" t="inlineStr">
        <is>
          <t>POS0012</t>
        </is>
      </c>
      <c r="E168" t="inlineStr">
        <is>
          <t>02</t>
        </is>
      </c>
      <c r="F168" t="inlineStr">
        <is>
          <t>0094</t>
        </is>
      </c>
      <c r="G168" t="inlineStr">
        <is>
          <t>5299795143</t>
        </is>
      </c>
      <c r="H168" t="n">
        <v>1324.0</v>
      </c>
      <c r="I168" t="n">
        <v>1260.94</v>
      </c>
      <c r="J168" t="n">
        <v>1223.8</v>
      </c>
      <c r="K168" t="inlineStr">
        <is>
          <t>sale</t>
        </is>
      </c>
      <c r="L168" t="inlineStr">
        <is>
          <t/>
        </is>
      </c>
      <c r="M168" t="inlineStr">
        <is>
          <t/>
        </is>
      </c>
      <c r="N168" t="n">
        <v>0.0</v>
      </c>
      <c r="O168" t="n">
        <v>0.0</v>
      </c>
      <c r="P168" t="n">
        <v>968.87</v>
      </c>
      <c r="Q168" t="n">
        <v>968.88</v>
      </c>
      <c r="R168" t="n">
        <v>37.14</v>
      </c>
      <c r="S168" t="n">
        <v>37.14</v>
      </c>
      <c r="T168" t="n">
        <v>12.61</v>
      </c>
      <c r="U168" t="n">
        <v>12.61</v>
      </c>
      <c r="V168" t="n">
        <v>220.28</v>
      </c>
      <c r="W168" t="n">
        <v>220.28</v>
      </c>
      <c r="X168" t="n">
        <v>16.55</v>
      </c>
      <c r="Y168" t="n">
        <v>16.55</v>
      </c>
      <c r="Z168" t="n">
        <v>42.63</v>
      </c>
      <c r="AA168" t="n">
        <v>42.63</v>
      </c>
      <c r="AB168" t="n">
        <v>63.04</v>
      </c>
      <c r="AC168" t="n">
        <v>63.05</v>
      </c>
      <c r="AD168" t="n">
        <v>63.059999999999945</v>
      </c>
      <c r="AE168" t="n">
        <v>-0.009999999999990905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-0.00999999999999801</v>
      </c>
      <c r="AL168" t="inlineStr">
        <is>
          <t>unreconciled</t>
        </is>
      </c>
      <c r="AM168" t="inlineStr">
        <is>
          <t>Order Amount Mismatch (POS&gt;3PO)</t>
        </is>
      </c>
      <c r="AN168" t="n">
        <v>63.06</v>
      </c>
      <c r="AO168" t="n">
        <f>ROUND(P168*100/H168,2)</f>
        <v>0.0</v>
      </c>
      <c r="AP168" t="n">
        <f>ROUND(Q168*100/I168,2)</f>
        <v>0.0</v>
      </c>
      <c r="AQ168"/>
      <c r="AR168"/>
      <c r="AS168" t="n">
        <v>0.0</v>
      </c>
    </row>
    <row r="169">
      <c r="A169" s="1" t="n">
        <v>45232.0</v>
      </c>
      <c r="B169" s="2" t="n">
        <v>45233.011655092596</v>
      </c>
      <c r="C169" t="inlineStr">
        <is>
          <t>3140094012085019</t>
        </is>
      </c>
      <c r="D169" t="inlineStr">
        <is>
          <t>POS0012</t>
        </is>
      </c>
      <c r="E169" t="inlineStr">
        <is>
          <t>34</t>
        </is>
      </c>
      <c r="F169" t="inlineStr">
        <is>
          <t>0094</t>
        </is>
      </c>
      <c r="G169" t="inlineStr">
        <is>
          <t>5299838925</t>
        </is>
      </c>
      <c r="H169" t="n">
        <v>380.0</v>
      </c>
      <c r="I169" t="n">
        <v>361.91</v>
      </c>
      <c r="J169" t="n">
        <v>324.77</v>
      </c>
      <c r="K169" t="inlineStr">
        <is>
          <t>sale</t>
        </is>
      </c>
      <c r="L169" t="inlineStr">
        <is>
          <t/>
        </is>
      </c>
      <c r="M169" t="inlineStr">
        <is>
          <t/>
        </is>
      </c>
      <c r="N169" t="n">
        <v>0.0</v>
      </c>
      <c r="O169" t="n">
        <v>0.0</v>
      </c>
      <c r="P169" t="n">
        <v>283.7</v>
      </c>
      <c r="Q169" t="n">
        <v>283.7</v>
      </c>
      <c r="R169" t="n">
        <v>37.14</v>
      </c>
      <c r="S169" t="n">
        <v>37.14</v>
      </c>
      <c r="T169" t="n">
        <v>3.62</v>
      </c>
      <c r="U169" t="n">
        <v>3.62</v>
      </c>
      <c r="V169" t="n">
        <v>58.46</v>
      </c>
      <c r="W169" t="n">
        <v>58.46</v>
      </c>
      <c r="X169" t="n">
        <v>4.75</v>
      </c>
      <c r="Y169" t="n">
        <v>4.75</v>
      </c>
      <c r="Z169" t="n">
        <v>11.38</v>
      </c>
      <c r="AA169" t="n">
        <v>11.38</v>
      </c>
      <c r="AB169" t="n">
        <v>18.1</v>
      </c>
      <c r="AC169" t="n">
        <v>18.1</v>
      </c>
      <c r="AD169" t="n">
        <v>18.089999999999975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inlineStr">
        <is>
          <t>unreconciled</t>
        </is>
      </c>
      <c r="AM169" t="inlineStr">
        <is>
          <t>Order Amount Mismatch (POS&gt;3PO)</t>
        </is>
      </c>
      <c r="AN169" t="n">
        <v>18.09</v>
      </c>
      <c r="AO169" t="n">
        <f>ROUND(P169*100/H169,2)</f>
        <v>0.0</v>
      </c>
      <c r="AP169" t="n">
        <f>ROUND(Q169*100/I169,2)</f>
        <v>0.0</v>
      </c>
      <c r="AQ169"/>
      <c r="AR169"/>
      <c r="AS169" t="n">
        <v>0.0</v>
      </c>
    </row>
    <row r="170">
      <c r="A170" s="1" t="n">
        <v>45232.0</v>
      </c>
      <c r="B170" s="2" t="n">
        <v>45232.758993055555</v>
      </c>
      <c r="C170" t="inlineStr">
        <is>
          <t>3140023012059006</t>
        </is>
      </c>
      <c r="D170" t="inlineStr">
        <is>
          <t>POS0012</t>
        </is>
      </c>
      <c r="E170" t="inlineStr">
        <is>
          <t>00</t>
        </is>
      </c>
      <c r="F170" t="inlineStr">
        <is>
          <t>0023</t>
        </is>
      </c>
      <c r="G170" t="inlineStr">
        <is>
          <t>5299844530</t>
        </is>
      </c>
      <c r="H170" t="n">
        <v>470.0</v>
      </c>
      <c r="I170" t="n">
        <v>447.61</v>
      </c>
      <c r="J170" t="n">
        <v>410.47</v>
      </c>
      <c r="K170" t="inlineStr">
        <is>
          <t>sale</t>
        </is>
      </c>
      <c r="L170" t="inlineStr">
        <is>
          <t/>
        </is>
      </c>
      <c r="M170" t="inlineStr">
        <is>
          <t/>
        </is>
      </c>
      <c r="N170" t="n">
        <v>0.0</v>
      </c>
      <c r="O170" t="n">
        <v>0.0</v>
      </c>
      <c r="P170" t="n">
        <v>349.03</v>
      </c>
      <c r="Q170" t="n">
        <v>349.0</v>
      </c>
      <c r="R170" t="n">
        <v>37.14</v>
      </c>
      <c r="S170" t="n">
        <v>37.14</v>
      </c>
      <c r="T170" t="n">
        <v>4.48</v>
      </c>
      <c r="U170" t="n">
        <v>4.48</v>
      </c>
      <c r="V170" t="n">
        <v>73.88</v>
      </c>
      <c r="W170" t="n">
        <v>73.88</v>
      </c>
      <c r="X170" t="n">
        <v>5.87</v>
      </c>
      <c r="Y170" t="n">
        <v>5.87</v>
      </c>
      <c r="Z170" t="n">
        <v>14.35</v>
      </c>
      <c r="AA170" t="n">
        <v>14.36</v>
      </c>
      <c r="AB170" t="n">
        <v>22.38</v>
      </c>
      <c r="AC170" t="n">
        <v>22.38</v>
      </c>
      <c r="AD170" t="n">
        <v>22.389999999999986</v>
      </c>
      <c r="AE170" t="n">
        <v>0.029999999999972715</v>
      </c>
      <c r="AF170" t="n">
        <v>0.0</v>
      </c>
      <c r="AG170" t="n">
        <v>0.0</v>
      </c>
      <c r="AH170" t="n">
        <v>0.0</v>
      </c>
      <c r="AI170" t="n">
        <v>0.0</v>
      </c>
      <c r="AJ170" t="n">
        <v>-0.009999999999999787</v>
      </c>
      <c r="AK170" t="n">
        <v>0.0</v>
      </c>
      <c r="AL170" t="inlineStr">
        <is>
          <t>unreconciled</t>
        </is>
      </c>
      <c r="AM170" t="inlineStr">
        <is>
          <t>Order Amount Mismatch (POS&gt;3PO)</t>
        </is>
      </c>
      <c r="AN170" t="n">
        <v>22.39</v>
      </c>
      <c r="AO170" t="n">
        <f>ROUND(P170*100/H170,2)</f>
        <v>0.0</v>
      </c>
      <c r="AP170" t="n">
        <f>ROUND(Q170*100/I170,2)</f>
        <v>0.0</v>
      </c>
      <c r="AQ170"/>
      <c r="AR170"/>
      <c r="AS170" t="n">
        <v>0.0</v>
      </c>
    </row>
    <row r="171">
      <c r="A171" s="1" t="n">
        <v>45232.0</v>
      </c>
      <c r="B171" s="2" t="n">
        <v>45233.02494212963</v>
      </c>
      <c r="C171" t="inlineStr">
        <is>
          <t>3140023012059162</t>
        </is>
      </c>
      <c r="D171" t="inlineStr">
        <is>
          <t>POS0012</t>
        </is>
      </c>
      <c r="E171" t="inlineStr">
        <is>
          <t>55</t>
        </is>
      </c>
      <c r="F171" t="inlineStr">
        <is>
          <t>0023</t>
        </is>
      </c>
      <c r="G171" t="inlineStr">
        <is>
          <t>5299964117</t>
        </is>
      </c>
      <c r="H171" t="n">
        <v>415.0</v>
      </c>
      <c r="I171" t="n">
        <v>395.23</v>
      </c>
      <c r="J171" t="n">
        <v>358.09</v>
      </c>
      <c r="K171" t="inlineStr">
        <is>
          <t>sale</t>
        </is>
      </c>
      <c r="L171" t="inlineStr">
        <is>
          <t/>
        </is>
      </c>
      <c r="M171" t="inlineStr">
        <is>
          <t/>
        </is>
      </c>
      <c r="N171" t="n">
        <v>0.0</v>
      </c>
      <c r="O171" t="n">
        <v>0.0</v>
      </c>
      <c r="P171" t="n">
        <v>309.09</v>
      </c>
      <c r="Q171" t="n">
        <v>309.08</v>
      </c>
      <c r="R171" t="n">
        <v>37.14</v>
      </c>
      <c r="S171" t="n">
        <v>37.14</v>
      </c>
      <c r="T171" t="n">
        <v>3.95</v>
      </c>
      <c r="U171" t="n">
        <v>3.95</v>
      </c>
      <c r="V171" t="n">
        <v>64.46</v>
      </c>
      <c r="W171" t="n">
        <v>64.46</v>
      </c>
      <c r="X171" t="n">
        <v>5.19</v>
      </c>
      <c r="Y171" t="n">
        <v>5.19</v>
      </c>
      <c r="Z171" t="n">
        <v>12.54</v>
      </c>
      <c r="AA171" t="n">
        <v>12.53</v>
      </c>
      <c r="AB171" t="n">
        <v>19.76</v>
      </c>
      <c r="AC171" t="n">
        <v>19.76</v>
      </c>
      <c r="AD171" t="n">
        <v>19.769999999999982</v>
      </c>
      <c r="AE171" t="n">
        <v>0.009999999999990905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0.009999999999999787</v>
      </c>
      <c r="AK171" t="n">
        <v>0.0</v>
      </c>
      <c r="AL171" t="inlineStr">
        <is>
          <t>unreconciled</t>
        </is>
      </c>
      <c r="AM171" t="inlineStr">
        <is>
          <t>Order Amount Mismatch (POS&gt;3PO)</t>
        </is>
      </c>
      <c r="AN171" t="n">
        <v>19.77</v>
      </c>
      <c r="AO171" t="n">
        <f>ROUND(P171*100/H171,2)</f>
        <v>0.0</v>
      </c>
      <c r="AP171" t="n">
        <f>ROUND(Q171*100/I171,2)</f>
        <v>0.0</v>
      </c>
      <c r="AQ171"/>
      <c r="AR171"/>
      <c r="AS171" t="n">
        <v>0.0</v>
      </c>
    </row>
    <row r="172">
      <c r="A172" s="1" t="n">
        <v>45232.0</v>
      </c>
      <c r="B172" s="2" t="n">
        <v>45232.71262731482</v>
      </c>
      <c r="C172" t="inlineStr">
        <is>
          <t>3140094012084802</t>
        </is>
      </c>
      <c r="D172" t="inlineStr">
        <is>
          <t>POS0012</t>
        </is>
      </c>
      <c r="E172" t="inlineStr">
        <is>
          <t>17</t>
        </is>
      </c>
      <c r="F172" t="inlineStr">
        <is>
          <t>0094</t>
        </is>
      </c>
      <c r="G172" t="inlineStr">
        <is>
          <t>5300016114</t>
        </is>
      </c>
      <c r="H172" t="n">
        <v>261.0</v>
      </c>
      <c r="I172" t="n">
        <v>248.56</v>
      </c>
      <c r="J172" t="n">
        <v>211.42</v>
      </c>
      <c r="K172" t="inlineStr">
        <is>
          <t>sale</t>
        </is>
      </c>
      <c r="L172" t="inlineStr">
        <is>
          <t/>
        </is>
      </c>
      <c r="M172" t="inlineStr">
        <is>
          <t/>
        </is>
      </c>
      <c r="N172" t="n">
        <v>0.0</v>
      </c>
      <c r="O172" t="n">
        <v>0.0</v>
      </c>
      <c r="P172" t="n">
        <v>197.31</v>
      </c>
      <c r="Q172" t="n">
        <v>197.3</v>
      </c>
      <c r="R172" t="n">
        <v>37.14</v>
      </c>
      <c r="S172" t="n">
        <v>37.14</v>
      </c>
      <c r="T172" t="n">
        <v>2.49</v>
      </c>
      <c r="U172" t="n">
        <v>2.49</v>
      </c>
      <c r="V172" t="n">
        <v>38.06</v>
      </c>
      <c r="W172" t="n">
        <v>38.06</v>
      </c>
      <c r="X172" t="n">
        <v>3.26</v>
      </c>
      <c r="Y172" t="n">
        <v>3.26</v>
      </c>
      <c r="Z172" t="n">
        <v>7.44</v>
      </c>
      <c r="AA172" t="n">
        <v>7.44</v>
      </c>
      <c r="AB172" t="n">
        <v>12.42</v>
      </c>
      <c r="AC172" t="n">
        <v>12.43</v>
      </c>
      <c r="AD172" t="n">
        <v>12.439999999999998</v>
      </c>
      <c r="AE172" t="n">
        <v>0.009999999999990905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-0.009999999999999787</v>
      </c>
      <c r="AL172" t="inlineStr">
        <is>
          <t>unreconciled</t>
        </is>
      </c>
      <c r="AM172" t="inlineStr">
        <is>
          <t>Order Amount Mismatch (POS&gt;3PO)</t>
        </is>
      </c>
      <c r="AN172" t="n">
        <v>12.44</v>
      </c>
      <c r="AO172" t="n">
        <f>ROUND(P172*100/H172,2)</f>
        <v>0.0</v>
      </c>
      <c r="AP172" t="n">
        <f>ROUND(Q172*100/I172,2)</f>
        <v>0.0</v>
      </c>
      <c r="AQ172"/>
      <c r="AR172"/>
      <c r="AS172" t="n">
        <v>0.0</v>
      </c>
    </row>
    <row r="173">
      <c r="A173" s="1" t="n">
        <v>45232.0</v>
      </c>
      <c r="B173" s="2" t="n">
        <v>45232.98719907407</v>
      </c>
      <c r="C173" t="inlineStr">
        <is>
          <t>3140023012059138</t>
        </is>
      </c>
      <c r="D173" t="inlineStr">
        <is>
          <t>POS0012</t>
        </is>
      </c>
      <c r="E173" t="inlineStr">
        <is>
          <t>31</t>
        </is>
      </c>
      <c r="F173" t="inlineStr">
        <is>
          <t>0023</t>
        </is>
      </c>
      <c r="G173" t="inlineStr">
        <is>
          <t>5300200404</t>
        </is>
      </c>
      <c r="H173" t="n">
        <v>557.0</v>
      </c>
      <c r="I173" t="n">
        <v>530.47</v>
      </c>
      <c r="J173" t="n">
        <v>493.33</v>
      </c>
      <c r="K173" t="inlineStr">
        <is>
          <t>sale</t>
        </is>
      </c>
      <c r="L173" t="inlineStr">
        <is>
          <t/>
        </is>
      </c>
      <c r="M173" t="inlineStr">
        <is>
          <t/>
        </is>
      </c>
      <c r="N173" t="n">
        <v>0.0</v>
      </c>
      <c r="O173" t="n">
        <v>0.0</v>
      </c>
      <c r="P173" t="n">
        <v>412.17</v>
      </c>
      <c r="Q173" t="n">
        <v>412.19</v>
      </c>
      <c r="R173" t="n">
        <v>37.14</v>
      </c>
      <c r="S173" t="n">
        <v>37.14</v>
      </c>
      <c r="T173" t="n">
        <v>5.3</v>
      </c>
      <c r="U173" t="n">
        <v>5.3</v>
      </c>
      <c r="V173" t="n">
        <v>88.8</v>
      </c>
      <c r="W173" t="n">
        <v>88.8</v>
      </c>
      <c r="X173" t="n">
        <v>6.96</v>
      </c>
      <c r="Y173" t="n">
        <v>6.96</v>
      </c>
      <c r="Z173" t="n">
        <v>17.24</v>
      </c>
      <c r="AA173" t="n">
        <v>17.23</v>
      </c>
      <c r="AB173" t="n">
        <v>26.52</v>
      </c>
      <c r="AC173" t="n">
        <v>26.53</v>
      </c>
      <c r="AD173" t="n">
        <v>26.529999999999973</v>
      </c>
      <c r="AE173" t="n">
        <v>-0.01999999999998181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0.00999999999999801</v>
      </c>
      <c r="AK173" t="n">
        <v>-0.010000000000001563</v>
      </c>
      <c r="AL173" t="inlineStr">
        <is>
          <t>unreconciled</t>
        </is>
      </c>
      <c r="AM173" t="inlineStr">
        <is>
          <t>Order Amount Mismatch (POS&gt;3PO)</t>
        </is>
      </c>
      <c r="AN173" t="n">
        <v>26.53</v>
      </c>
      <c r="AO173" t="n">
        <f>ROUND(P173*100/H173,2)</f>
        <v>0.0</v>
      </c>
      <c r="AP173" t="n">
        <f>ROUND(Q173*100/I173,2)</f>
        <v>0.0</v>
      </c>
      <c r="AQ173"/>
      <c r="AR173"/>
      <c r="AS173" t="n">
        <v>0.0</v>
      </c>
    </row>
    <row r="174">
      <c r="A174" s="1" t="n">
        <v>45231.0</v>
      </c>
      <c r="B174" s="2" t="n">
        <v>45231.818136574075</v>
      </c>
      <c r="C174" t="inlineStr">
        <is>
          <t>3140023012058799</t>
        </is>
      </c>
      <c r="D174" t="inlineStr">
        <is>
          <t>POS0012</t>
        </is>
      </c>
      <c r="E174" t="inlineStr">
        <is>
          <t>93</t>
        </is>
      </c>
      <c r="F174" t="inlineStr">
        <is>
          <t>0023</t>
        </is>
      </c>
      <c r="G174" t="inlineStr">
        <is>
          <t>5300242698</t>
        </is>
      </c>
      <c r="H174" t="n">
        <v>276.0</v>
      </c>
      <c r="I174" t="n">
        <v>262.85</v>
      </c>
      <c r="J174" t="n">
        <v>225.71</v>
      </c>
      <c r="K174" t="inlineStr">
        <is>
          <t>sale</t>
        </is>
      </c>
      <c r="L174" t="inlineStr">
        <is>
          <t/>
        </is>
      </c>
      <c r="M174" t="inlineStr">
        <is>
          <t/>
        </is>
      </c>
      <c r="N174" t="n">
        <v>0.0</v>
      </c>
      <c r="O174" t="n">
        <v>0.0</v>
      </c>
      <c r="P174" t="n">
        <v>208.21</v>
      </c>
      <c r="Q174" t="n">
        <v>208.21</v>
      </c>
      <c r="R174" t="n">
        <v>37.14</v>
      </c>
      <c r="S174" t="n">
        <v>37.14</v>
      </c>
      <c r="T174" t="n">
        <v>2.63</v>
      </c>
      <c r="U174" t="n">
        <v>2.63</v>
      </c>
      <c r="V174" t="n">
        <v>40.63</v>
      </c>
      <c r="W174" t="n">
        <v>40.63</v>
      </c>
      <c r="X174" t="n">
        <v>3.45</v>
      </c>
      <c r="Y174" t="n">
        <v>3.45</v>
      </c>
      <c r="Z174" t="n">
        <v>7.93</v>
      </c>
      <c r="AA174" t="n">
        <v>7.93</v>
      </c>
      <c r="AB174" t="n">
        <v>13.14</v>
      </c>
      <c r="AC174" t="n">
        <v>13.14</v>
      </c>
      <c r="AD174" t="n">
        <v>13.149999999999977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inlineStr">
        <is>
          <t>unreconciled</t>
        </is>
      </c>
      <c r="AM174" t="inlineStr">
        <is>
          <t>Order Amount Mismatch (POS&gt;3PO)</t>
        </is>
      </c>
      <c r="AN174" t="n">
        <v>13.15</v>
      </c>
      <c r="AO174" t="n">
        <f>ROUND(P174*100/H174,2)</f>
        <v>0.0</v>
      </c>
      <c r="AP174" t="n">
        <f>ROUND(Q174*100/I174,2)</f>
        <v>0.0</v>
      </c>
      <c r="AQ174"/>
      <c r="AR174"/>
      <c r="AS174" t="n">
        <v>0.0</v>
      </c>
    </row>
    <row r="175">
      <c r="A175" s="1"/>
      <c r="B175" s="2" t="n">
        <v>45231.019537037035</v>
      </c>
      <c r="C175"/>
      <c r="D175"/>
      <c r="E175"/>
      <c r="F175" t="inlineStr">
        <is>
          <t>0023</t>
        </is>
      </c>
      <c r="G175" t="inlineStr">
        <is>
          <t>5300268610</t>
        </is>
      </c>
      <c r="H175" t="n">
        <v>0.0</v>
      </c>
      <c r="I175" t="n">
        <v>205.7</v>
      </c>
      <c r="J175" t="n">
        <v>168.56</v>
      </c>
      <c r="K175" t="inlineStr">
        <is>
          <t>sale</t>
        </is>
      </c>
      <c r="L175" t="inlineStr">
        <is>
          <t/>
        </is>
      </c>
      <c r="M175" t="inlineStr">
        <is>
          <t/>
        </is>
      </c>
      <c r="N175" t="n">
        <v>0.0</v>
      </c>
      <c r="O175" t="n">
        <v>0.0</v>
      </c>
      <c r="P175" t="n">
        <v>164.65</v>
      </c>
      <c r="Q175" t="n">
        <v>164.66</v>
      </c>
      <c r="R175" t="n">
        <v>37.14</v>
      </c>
      <c r="S175" t="n">
        <v>37.14</v>
      </c>
      <c r="T175" t="n">
        <v>2.06</v>
      </c>
      <c r="U175" t="n">
        <v>2.06</v>
      </c>
      <c r="V175" t="n">
        <v>30.34</v>
      </c>
      <c r="W175" t="n">
        <v>30.34</v>
      </c>
      <c r="X175" t="n">
        <v>2.7</v>
      </c>
      <c r="Y175" t="n">
        <v>2.7</v>
      </c>
      <c r="Z175" t="n">
        <v>5.95</v>
      </c>
      <c r="AA175" t="n">
        <v>5.95</v>
      </c>
      <c r="AB175" t="n">
        <v>0.0</v>
      </c>
      <c r="AC175" t="n">
        <v>10.29</v>
      </c>
      <c r="AD175" t="n">
        <v>-205.7</v>
      </c>
      <c r="AE175" t="n">
        <v>-0.009999999999990905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-10.29</v>
      </c>
      <c r="AL175" t="inlineStr">
        <is>
          <t>unreconciled</t>
        </is>
      </c>
      <c r="AM175" t="inlineStr">
        <is>
          <t>Order Not found in POS</t>
        </is>
      </c>
      <c r="AN175" t="n">
        <v>205.7</v>
      </c>
      <c r="AO175" t="n">
        <f>ROUND(P175*100/H175,2)</f>
        <v>0.0</v>
      </c>
      <c r="AP175" t="n">
        <f>ROUND(Q175*100/I175,2)</f>
        <v>0.0</v>
      </c>
      <c r="AQ175"/>
      <c r="AR175"/>
      <c r="AS175" t="n">
        <v>0.0</v>
      </c>
    </row>
    <row r="176">
      <c r="A176" s="1" t="n">
        <v>45234.0</v>
      </c>
      <c r="B176" s="2" t="n">
        <v>45234.651354166665</v>
      </c>
      <c r="C176" t="inlineStr">
        <is>
          <t>3140094012085554</t>
        </is>
      </c>
      <c r="D176" t="inlineStr">
        <is>
          <t>POS0012</t>
        </is>
      </c>
      <c r="E176" t="inlineStr">
        <is>
          <t>69</t>
        </is>
      </c>
      <c r="F176" t="inlineStr">
        <is>
          <t>0094</t>
        </is>
      </c>
      <c r="G176" t="inlineStr">
        <is>
          <t>5300298716</t>
        </is>
      </c>
      <c r="H176" t="n">
        <v>257.0</v>
      </c>
      <c r="I176" t="n">
        <v>244.76</v>
      </c>
      <c r="J176" t="n">
        <v>207.62</v>
      </c>
      <c r="K176" t="inlineStr">
        <is>
          <t>sale</t>
        </is>
      </c>
      <c r="L176" t="inlineStr">
        <is>
          <t/>
        </is>
      </c>
      <c r="M176" t="inlineStr">
        <is>
          <t/>
        </is>
      </c>
      <c r="N176" t="n">
        <v>0.0</v>
      </c>
      <c r="O176" t="n">
        <v>0.0</v>
      </c>
      <c r="P176" t="n">
        <v>194.43</v>
      </c>
      <c r="Q176" t="n">
        <v>194.42</v>
      </c>
      <c r="R176" t="n">
        <v>37.14</v>
      </c>
      <c r="S176" t="n">
        <v>37.14</v>
      </c>
      <c r="T176" t="n">
        <v>2.45</v>
      </c>
      <c r="U176" t="n">
        <v>2.45</v>
      </c>
      <c r="V176" t="n">
        <v>37.37</v>
      </c>
      <c r="W176" t="n">
        <v>37.37</v>
      </c>
      <c r="X176" t="n">
        <v>3.21</v>
      </c>
      <c r="Y176" t="n">
        <v>3.21</v>
      </c>
      <c r="Z176" t="n">
        <v>7.3</v>
      </c>
      <c r="AA176" t="n">
        <v>7.31</v>
      </c>
      <c r="AB176" t="n">
        <v>12.24</v>
      </c>
      <c r="AC176" t="n">
        <v>12.24</v>
      </c>
      <c r="AD176" t="n">
        <v>12.240000000000009</v>
      </c>
      <c r="AE176" t="n">
        <v>0.010000000000019327</v>
      </c>
      <c r="AF176" t="n">
        <v>0.0</v>
      </c>
      <c r="AG176" t="n">
        <v>0.0</v>
      </c>
      <c r="AH176" t="n">
        <v>0.0</v>
      </c>
      <c r="AI176" t="n">
        <v>0.0</v>
      </c>
      <c r="AJ176" t="n">
        <v>-0.009999999999999787</v>
      </c>
      <c r="AK176" t="n">
        <v>0.0</v>
      </c>
      <c r="AL176" t="inlineStr">
        <is>
          <t>unreconciled</t>
        </is>
      </c>
      <c r="AM176" t="inlineStr">
        <is>
          <t>Order Amount Mismatch (POS&gt;3PO)</t>
        </is>
      </c>
      <c r="AN176" t="n">
        <v>12.24</v>
      </c>
      <c r="AO176" t="n">
        <f>ROUND(P176*100/H176,2)</f>
        <v>0.0</v>
      </c>
      <c r="AP176" t="n">
        <f>ROUND(Q176*100/I176,2)</f>
        <v>0.0</v>
      </c>
      <c r="AQ176"/>
      <c r="AR176"/>
      <c r="AS176" t="n">
        <v>0.0</v>
      </c>
    </row>
    <row r="177">
      <c r="A177" s="1" t="n">
        <v>45231.0</v>
      </c>
      <c r="B177" s="2" t="n">
        <v>45231.682337962964</v>
      </c>
      <c r="C177" t="inlineStr">
        <is>
          <t>3140023012058750</t>
        </is>
      </c>
      <c r="D177" t="inlineStr">
        <is>
          <t>POS0012</t>
        </is>
      </c>
      <c r="E177" t="inlineStr">
        <is>
          <t>44</t>
        </is>
      </c>
      <c r="F177" t="inlineStr">
        <is>
          <t>0023</t>
        </is>
      </c>
      <c r="G177" t="inlineStr">
        <is>
          <t>5300329280</t>
        </is>
      </c>
      <c r="H177" t="n">
        <v>397.0</v>
      </c>
      <c r="I177" t="n">
        <v>378.08</v>
      </c>
      <c r="J177" t="n">
        <v>340.94</v>
      </c>
      <c r="K177" t="inlineStr">
        <is>
          <t>sale</t>
        </is>
      </c>
      <c r="L177" t="inlineStr">
        <is>
          <t/>
        </is>
      </c>
      <c r="M177" t="inlineStr">
        <is>
          <t/>
        </is>
      </c>
      <c r="N177" t="n">
        <v>0.0</v>
      </c>
      <c r="O177" t="n">
        <v>0.0</v>
      </c>
      <c r="P177" t="n">
        <v>296.03</v>
      </c>
      <c r="Q177" t="n">
        <v>296.01</v>
      </c>
      <c r="R177" t="n">
        <v>37.14</v>
      </c>
      <c r="S177" t="n">
        <v>37.14</v>
      </c>
      <c r="T177" t="n">
        <v>3.78</v>
      </c>
      <c r="U177" t="n">
        <v>3.78</v>
      </c>
      <c r="V177" t="n">
        <v>61.37</v>
      </c>
      <c r="W177" t="n">
        <v>61.37</v>
      </c>
      <c r="X177" t="n">
        <v>4.96</v>
      </c>
      <c r="Y177" t="n">
        <v>4.96</v>
      </c>
      <c r="Z177" t="n">
        <v>11.94</v>
      </c>
      <c r="AA177" t="n">
        <v>11.94</v>
      </c>
      <c r="AB177" t="n">
        <v>18.9</v>
      </c>
      <c r="AC177" t="n">
        <v>18.9</v>
      </c>
      <c r="AD177" t="n">
        <v>18.920000000000016</v>
      </c>
      <c r="AE177" t="n">
        <v>0.01999999999998181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inlineStr">
        <is>
          <t>unreconciled</t>
        </is>
      </c>
      <c r="AM177" t="inlineStr">
        <is>
          <t>Order Amount Mismatch (POS&gt;3PO)</t>
        </is>
      </c>
      <c r="AN177" t="n">
        <v>18.92</v>
      </c>
      <c r="AO177" t="n">
        <f>ROUND(P177*100/H177,2)</f>
        <v>0.0</v>
      </c>
      <c r="AP177" t="n">
        <f>ROUND(Q177*100/I177,2)</f>
        <v>0.0</v>
      </c>
      <c r="AQ177"/>
      <c r="AR177"/>
      <c r="AS177" t="n">
        <v>0.0</v>
      </c>
    </row>
    <row r="178">
      <c r="A178" s="1" t="n">
        <v>45236.0</v>
      </c>
      <c r="B178" s="2" t="n">
        <v>45236.68210648148</v>
      </c>
      <c r="C178" t="inlineStr">
        <is>
          <t>3140023012060044</t>
        </is>
      </c>
      <c r="D178" t="inlineStr">
        <is>
          <t>POS0012</t>
        </is>
      </c>
      <c r="E178" t="inlineStr">
        <is>
          <t>36</t>
        </is>
      </c>
      <c r="F178" t="inlineStr">
        <is>
          <t>0023</t>
        </is>
      </c>
      <c r="G178" t="inlineStr">
        <is>
          <t>5300333954</t>
        </is>
      </c>
      <c r="H178" t="n">
        <v>266.0</v>
      </c>
      <c r="I178" t="n">
        <v>253.33</v>
      </c>
      <c r="J178" t="n">
        <v>216.19</v>
      </c>
      <c r="K178" t="inlineStr">
        <is>
          <t>sale</t>
        </is>
      </c>
      <c r="L178" t="inlineStr">
        <is>
          <t/>
        </is>
      </c>
      <c r="M178" t="inlineStr">
        <is>
          <t/>
        </is>
      </c>
      <c r="N178" t="n">
        <v>0.0</v>
      </c>
      <c r="O178" t="n">
        <v>0.0</v>
      </c>
      <c r="P178" t="n">
        <v>200.97</v>
      </c>
      <c r="Q178" t="n">
        <v>200.98</v>
      </c>
      <c r="R178" t="n">
        <v>37.14</v>
      </c>
      <c r="S178" t="n">
        <v>37.14</v>
      </c>
      <c r="T178" t="n">
        <v>2.53</v>
      </c>
      <c r="U178" t="n">
        <v>2.53</v>
      </c>
      <c r="V178" t="n">
        <v>38.91</v>
      </c>
      <c r="W178" t="n">
        <v>38.91</v>
      </c>
      <c r="X178" t="n">
        <v>3.32</v>
      </c>
      <c r="Y178" t="n">
        <v>3.32</v>
      </c>
      <c r="Z178" t="n">
        <v>7.6</v>
      </c>
      <c r="AA178" t="n">
        <v>7.6</v>
      </c>
      <c r="AB178" t="n">
        <v>12.66</v>
      </c>
      <c r="AC178" t="n">
        <v>12.67</v>
      </c>
      <c r="AD178" t="n">
        <v>12.669999999999987</v>
      </c>
      <c r="AE178" t="n">
        <v>-0.009999999999990905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-0.009999999999999787</v>
      </c>
      <c r="AL178" t="inlineStr">
        <is>
          <t>unreconciled</t>
        </is>
      </c>
      <c r="AM178" t="inlineStr">
        <is>
          <t>Order Amount Mismatch (POS&gt;3PO)</t>
        </is>
      </c>
      <c r="AN178" t="n">
        <v>12.67</v>
      </c>
      <c r="AO178" t="n">
        <f>ROUND(P178*100/H178,2)</f>
        <v>0.0</v>
      </c>
      <c r="AP178" t="n">
        <f>ROUND(Q178*100/I178,2)</f>
        <v>0.0</v>
      </c>
      <c r="AQ178"/>
      <c r="AR178"/>
      <c r="AS178" t="n">
        <v>0.0</v>
      </c>
    </row>
    <row r="179">
      <c r="A179" s="1" t="n">
        <v>45233.0</v>
      </c>
      <c r="B179" s="2" t="n">
        <v>45233.80421296296</v>
      </c>
      <c r="C179" t="inlineStr">
        <is>
          <t>3140094012085220</t>
        </is>
      </c>
      <c r="D179" t="inlineStr">
        <is>
          <t>POS0012</t>
        </is>
      </c>
      <c r="E179" t="inlineStr">
        <is>
          <t>35</t>
        </is>
      </c>
      <c r="F179" t="inlineStr">
        <is>
          <t>0094</t>
        </is>
      </c>
      <c r="G179" t="inlineStr">
        <is>
          <t>5300353420</t>
        </is>
      </c>
      <c r="H179" t="n">
        <v>1014.0</v>
      </c>
      <c r="I179" t="n">
        <v>1005.73</v>
      </c>
      <c r="J179" t="n">
        <v>1005.73</v>
      </c>
      <c r="K179" t="inlineStr">
        <is>
          <t>addition</t>
        </is>
      </c>
      <c r="L179" t="inlineStr">
        <is>
          <t/>
        </is>
      </c>
      <c r="M179" t="inlineStr">
        <is>
          <t/>
        </is>
      </c>
      <c r="N179" t="n">
        <v>0.0</v>
      </c>
      <c r="O179" t="n">
        <v>0.0</v>
      </c>
      <c r="P179" t="n">
        <v>817.09</v>
      </c>
      <c r="Q179" t="n">
        <v>743.88</v>
      </c>
      <c r="R179" t="n">
        <v>37.14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48.28</v>
      </c>
      <c r="AC179" t="n">
        <v>48.29</v>
      </c>
      <c r="AD179" t="n">
        <v>8.269999999999982</v>
      </c>
      <c r="AE179" t="n">
        <v>73.21000000000004</v>
      </c>
      <c r="AF179" t="n">
        <v>37.14</v>
      </c>
      <c r="AG179" t="n">
        <v>0.0</v>
      </c>
      <c r="AH179" t="n">
        <v>0.0</v>
      </c>
      <c r="AI179" t="n">
        <v>0.0</v>
      </c>
      <c r="AJ179" t="n">
        <v>0.0</v>
      </c>
      <c r="AK179" t="n">
        <v>-0.00999999999999801</v>
      </c>
      <c r="AL179" t="inlineStr">
        <is>
          <t>unreconciled</t>
        </is>
      </c>
      <c r="AM179" t="inlineStr">
        <is>
          <t>Packaging Charge Mismatch</t>
        </is>
      </c>
      <c r="AN179" t="n">
        <v>37.14</v>
      </c>
      <c r="AO179" t="n">
        <f>ROUND(P179*100/H179,2)</f>
        <v>0.0</v>
      </c>
      <c r="AP179" t="n">
        <f>ROUND(Q179*100/I179,2)</f>
        <v>0.0</v>
      </c>
      <c r="AQ179"/>
      <c r="AR179"/>
      <c r="AS179" t="n">
        <v>0.0</v>
      </c>
    </row>
    <row r="180">
      <c r="A180" s="1" t="n">
        <v>45232.0</v>
      </c>
      <c r="B180" s="2" t="n">
        <v>45232.830625</v>
      </c>
      <c r="C180" t="inlineStr">
        <is>
          <t>3140094012084868</t>
        </is>
      </c>
      <c r="D180" t="inlineStr">
        <is>
          <t>POS0012</t>
        </is>
      </c>
      <c r="E180" t="inlineStr">
        <is>
          <t>83</t>
        </is>
      </c>
      <c r="F180" t="inlineStr">
        <is>
          <t>0094</t>
        </is>
      </c>
      <c r="G180" t="inlineStr">
        <is>
          <t>5300376350</t>
        </is>
      </c>
      <c r="H180" t="n">
        <v>205.0</v>
      </c>
      <c r="I180" t="n">
        <v>195.23</v>
      </c>
      <c r="J180" t="n">
        <v>158.09</v>
      </c>
      <c r="K180" t="inlineStr">
        <is>
          <t>sale</t>
        </is>
      </c>
      <c r="L180" t="inlineStr">
        <is>
          <t/>
        </is>
      </c>
      <c r="M180" t="inlineStr">
        <is>
          <t/>
        </is>
      </c>
      <c r="N180" t="n">
        <v>0.0</v>
      </c>
      <c r="O180" t="n">
        <v>0.0</v>
      </c>
      <c r="P180" t="n">
        <v>156.68</v>
      </c>
      <c r="Q180" t="n">
        <v>156.68</v>
      </c>
      <c r="R180" t="n">
        <v>37.14</v>
      </c>
      <c r="S180" t="n">
        <v>37.14</v>
      </c>
      <c r="T180" t="n">
        <v>1.95</v>
      </c>
      <c r="U180" t="n">
        <v>1.95</v>
      </c>
      <c r="V180" t="n">
        <v>28.46</v>
      </c>
      <c r="W180" t="n">
        <v>28.46</v>
      </c>
      <c r="X180" t="n">
        <v>2.56</v>
      </c>
      <c r="Y180" t="n">
        <v>2.56</v>
      </c>
      <c r="Z180" t="n">
        <v>5.58</v>
      </c>
      <c r="AA180" t="n">
        <v>5.58</v>
      </c>
      <c r="AB180" t="n">
        <v>9.76</v>
      </c>
      <c r="AC180" t="n">
        <v>9.76</v>
      </c>
      <c r="AD180" t="n">
        <v>9.77000000000001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inlineStr">
        <is>
          <t>unreconciled</t>
        </is>
      </c>
      <c r="AM180" t="inlineStr">
        <is>
          <t>Order Amount Mismatch (POS&gt;3PO)</t>
        </is>
      </c>
      <c r="AN180" t="n">
        <v>9.77</v>
      </c>
      <c r="AO180" t="n">
        <f>ROUND(P180*100/H180,2)</f>
        <v>0.0</v>
      </c>
      <c r="AP180" t="n">
        <f>ROUND(Q180*100/I180,2)</f>
        <v>0.0</v>
      </c>
      <c r="AQ180"/>
      <c r="AR180"/>
      <c r="AS180" t="n">
        <v>0.0</v>
      </c>
    </row>
    <row r="181">
      <c r="A181" s="1" t="n">
        <v>45231.0</v>
      </c>
      <c r="B181" s="2" t="n">
        <v>45231.82679398148</v>
      </c>
      <c r="C181" t="inlineStr">
        <is>
          <t>3140023012058801</t>
        </is>
      </c>
      <c r="D181" t="inlineStr">
        <is>
          <t>POS0012</t>
        </is>
      </c>
      <c r="E181" t="inlineStr">
        <is>
          <t>95</t>
        </is>
      </c>
      <c r="F181" t="inlineStr">
        <is>
          <t>0023</t>
        </is>
      </c>
      <c r="G181" t="inlineStr">
        <is>
          <t>5300383777</t>
        </is>
      </c>
      <c r="H181" t="n">
        <v>843.0</v>
      </c>
      <c r="I181" t="n">
        <v>802.8</v>
      </c>
      <c r="J181" t="n">
        <v>765.66</v>
      </c>
      <c r="K181" t="inlineStr">
        <is>
          <t>sale</t>
        </is>
      </c>
      <c r="L181" t="inlineStr">
        <is>
          <t/>
        </is>
      </c>
      <c r="M181" t="inlineStr">
        <is>
          <t/>
        </is>
      </c>
      <c r="N181" t="n">
        <v>0.0</v>
      </c>
      <c r="O181" t="n">
        <v>0.0</v>
      </c>
      <c r="P181" t="n">
        <v>619.71</v>
      </c>
      <c r="Q181" t="n">
        <v>619.7</v>
      </c>
      <c r="R181" t="n">
        <v>37.14</v>
      </c>
      <c r="S181" t="n">
        <v>37.14</v>
      </c>
      <c r="T181" t="n">
        <v>8.03</v>
      </c>
      <c r="U181" t="n">
        <v>8.03</v>
      </c>
      <c r="V181" t="n">
        <v>137.82</v>
      </c>
      <c r="W181" t="n">
        <v>137.82</v>
      </c>
      <c r="X181" t="n">
        <v>10.54</v>
      </c>
      <c r="Y181" t="n">
        <v>10.54</v>
      </c>
      <c r="Z181" t="n">
        <v>26.7</v>
      </c>
      <c r="AA181" t="n">
        <v>26.71</v>
      </c>
      <c r="AB181" t="n">
        <v>40.14</v>
      </c>
      <c r="AC181" t="n">
        <v>40.14</v>
      </c>
      <c r="AD181" t="n">
        <v>40.200000000000045</v>
      </c>
      <c r="AE181" t="n">
        <v>0.009999999999990905</v>
      </c>
      <c r="AF181" t="n">
        <v>0.0</v>
      </c>
      <c r="AG181" t="n">
        <v>0.0</v>
      </c>
      <c r="AH181" t="n">
        <v>0.0</v>
      </c>
      <c r="AI181" t="n">
        <v>0.0</v>
      </c>
      <c r="AJ181" t="n">
        <v>-0.010000000000001563</v>
      </c>
      <c r="AK181" t="n">
        <v>0.0</v>
      </c>
      <c r="AL181" t="inlineStr">
        <is>
          <t>unreconciled</t>
        </is>
      </c>
      <c r="AM181" t="inlineStr">
        <is>
          <t>Order Amount Mismatch (POS&gt;3PO)</t>
        </is>
      </c>
      <c r="AN181" t="n">
        <v>40.2</v>
      </c>
      <c r="AO181" t="n">
        <f>ROUND(P181*100/H181,2)</f>
        <v>0.0</v>
      </c>
      <c r="AP181" t="n">
        <f>ROUND(Q181*100/I181,2)</f>
        <v>0.0</v>
      </c>
      <c r="AQ181"/>
      <c r="AR181"/>
      <c r="AS181" t="n">
        <v>0.0</v>
      </c>
    </row>
    <row r="182">
      <c r="A182" s="1" t="n">
        <v>45231.0</v>
      </c>
      <c r="B182" s="2" t="n">
        <v>45231.931979166664</v>
      </c>
      <c r="C182" t="inlineStr">
        <is>
          <t>3140023012058851</t>
        </is>
      </c>
      <c r="D182" t="inlineStr">
        <is>
          <t>POS0012</t>
        </is>
      </c>
      <c r="E182" t="inlineStr">
        <is>
          <t>45</t>
        </is>
      </c>
      <c r="F182" t="inlineStr">
        <is>
          <t>0023</t>
        </is>
      </c>
      <c r="G182" t="inlineStr">
        <is>
          <t>5300426607</t>
        </is>
      </c>
      <c r="H182" t="n">
        <v>238.0</v>
      </c>
      <c r="I182" t="n">
        <v>226.65</v>
      </c>
      <c r="J182" t="n">
        <v>189.51</v>
      </c>
      <c r="K182" t="inlineStr">
        <is>
          <t>sale</t>
        </is>
      </c>
      <c r="L182" t="inlineStr">
        <is>
          <t/>
        </is>
      </c>
      <c r="M182" t="inlineStr">
        <is>
          <t/>
        </is>
      </c>
      <c r="N182" t="n">
        <v>0.0</v>
      </c>
      <c r="O182" t="n">
        <v>0.0</v>
      </c>
      <c r="P182" t="n">
        <v>180.63</v>
      </c>
      <c r="Q182" t="n">
        <v>180.62</v>
      </c>
      <c r="R182" t="n">
        <v>37.14</v>
      </c>
      <c r="S182" t="n">
        <v>37.14</v>
      </c>
      <c r="T182" t="n">
        <v>2.27</v>
      </c>
      <c r="U182" t="n">
        <v>2.27</v>
      </c>
      <c r="V182" t="n">
        <v>34.11</v>
      </c>
      <c r="W182" t="n">
        <v>34.11</v>
      </c>
      <c r="X182" t="n">
        <v>2.97</v>
      </c>
      <c r="Y182" t="n">
        <v>2.97</v>
      </c>
      <c r="Z182" t="n">
        <v>6.67</v>
      </c>
      <c r="AA182" t="n">
        <v>6.67</v>
      </c>
      <c r="AB182" t="n">
        <v>11.34</v>
      </c>
      <c r="AC182" t="n">
        <v>11.33</v>
      </c>
      <c r="AD182" t="n">
        <v>11.349999999999994</v>
      </c>
      <c r="AE182" t="n">
        <v>0.009999999999990905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0.009999999999999787</v>
      </c>
      <c r="AL182" t="inlineStr">
        <is>
          <t>unreconciled</t>
        </is>
      </c>
      <c r="AM182" t="inlineStr">
        <is>
          <t>Order Amount Mismatch (POS&gt;3PO)</t>
        </is>
      </c>
      <c r="AN182" t="n">
        <v>11.35</v>
      </c>
      <c r="AO182" t="n">
        <f>ROUND(P182*100/H182,2)</f>
        <v>0.0</v>
      </c>
      <c r="AP182" t="n">
        <f>ROUND(Q182*100/I182,2)</f>
        <v>0.0</v>
      </c>
      <c r="AQ182"/>
      <c r="AR182"/>
      <c r="AS182" t="n">
        <v>0.0</v>
      </c>
    </row>
    <row r="183">
      <c r="A183" s="1" t="n">
        <v>45233.0</v>
      </c>
      <c r="B183" s="2" t="n">
        <v>45233.77322916667</v>
      </c>
      <c r="C183" t="inlineStr">
        <is>
          <t>3140094012085195</t>
        </is>
      </c>
      <c r="D183" t="inlineStr">
        <is>
          <t>POS0012</t>
        </is>
      </c>
      <c r="E183" t="inlineStr">
        <is>
          <t>10</t>
        </is>
      </c>
      <c r="F183" t="inlineStr">
        <is>
          <t>0094</t>
        </is>
      </c>
      <c r="G183" t="inlineStr">
        <is>
          <t>5300439727</t>
        </is>
      </c>
      <c r="H183" t="n">
        <v>399.0</v>
      </c>
      <c r="I183" t="n">
        <v>457.14</v>
      </c>
      <c r="J183" t="n">
        <v>420.0</v>
      </c>
      <c r="K183" t="inlineStr">
        <is>
          <t>sale</t>
        </is>
      </c>
      <c r="L183" t="inlineStr">
        <is>
          <t/>
        </is>
      </c>
      <c r="M183" t="inlineStr">
        <is>
          <t/>
        </is>
      </c>
      <c r="N183" t="n">
        <v>0.0</v>
      </c>
      <c r="O183" t="n">
        <v>0.0</v>
      </c>
      <c r="P183" t="n">
        <v>356.28</v>
      </c>
      <c r="Q183" t="n">
        <v>297.47</v>
      </c>
      <c r="R183" t="n">
        <v>37.14</v>
      </c>
      <c r="S183" t="n">
        <v>37.14</v>
      </c>
      <c r="T183" t="n">
        <v>4.57</v>
      </c>
      <c r="U183" t="n">
        <v>3.8</v>
      </c>
      <c r="V183" t="n">
        <v>75.6</v>
      </c>
      <c r="W183" t="n">
        <v>61.71</v>
      </c>
      <c r="X183" t="n">
        <v>6.0</v>
      </c>
      <c r="Y183" t="n">
        <v>4.99</v>
      </c>
      <c r="Z183" t="n">
        <v>14.69</v>
      </c>
      <c r="AA183" t="n">
        <v>12.01</v>
      </c>
      <c r="AB183" t="n">
        <v>19.0</v>
      </c>
      <c r="AC183" t="n">
        <v>19.0</v>
      </c>
      <c r="AD183" t="n">
        <v>-58.139999999999986</v>
      </c>
      <c r="AE183" t="n">
        <v>58.809999999999945</v>
      </c>
      <c r="AF183" t="n">
        <v>0.0</v>
      </c>
      <c r="AG183" t="n">
        <v>0.7700000000000005</v>
      </c>
      <c r="AH183" t="n">
        <v>13.889999999999993</v>
      </c>
      <c r="AI183" t="n">
        <v>1.0099999999999998</v>
      </c>
      <c r="AJ183" t="n">
        <v>2.6799999999999997</v>
      </c>
      <c r="AK183" t="n">
        <v>0.0</v>
      </c>
      <c r="AL183" t="inlineStr">
        <is>
          <t>unreconciled</t>
        </is>
      </c>
      <c r="AM183" t="inlineStr">
        <is>
          <t>Order Amount Mismatch (3PO&gt;POS)</t>
        </is>
      </c>
      <c r="AN183" t="n">
        <v>58.14</v>
      </c>
      <c r="AO183" t="n">
        <f>ROUND(P183*100/H183,2)</f>
        <v>0.0</v>
      </c>
      <c r="AP183" t="n">
        <f>ROUND(Q183*100/I183,2)</f>
        <v>0.0</v>
      </c>
      <c r="AQ183"/>
      <c r="AR183"/>
      <c r="AS183" t="n">
        <v>0.0</v>
      </c>
    </row>
    <row r="184">
      <c r="A184" s="1"/>
      <c r="B184" s="2" t="n">
        <v>45231.03653935185</v>
      </c>
      <c r="C184"/>
      <c r="D184"/>
      <c r="E184"/>
      <c r="F184" t="inlineStr">
        <is>
          <t>0023</t>
        </is>
      </c>
      <c r="G184" t="inlineStr">
        <is>
          <t>5300468310</t>
        </is>
      </c>
      <c r="H184" t="n">
        <v>0.0</v>
      </c>
      <c r="I184" t="n">
        <v>317.13</v>
      </c>
      <c r="J184" t="n">
        <v>279.99</v>
      </c>
      <c r="K184" t="inlineStr">
        <is>
          <t>sale</t>
        </is>
      </c>
      <c r="L184" t="inlineStr">
        <is>
          <t/>
        </is>
      </c>
      <c r="M184" t="inlineStr">
        <is>
          <t/>
        </is>
      </c>
      <c r="N184" t="n">
        <v>0.0</v>
      </c>
      <c r="O184" t="n">
        <v>0.0</v>
      </c>
      <c r="P184" t="n">
        <v>249.58</v>
      </c>
      <c r="Q184" t="n">
        <v>249.58</v>
      </c>
      <c r="R184" t="n">
        <v>37.14</v>
      </c>
      <c r="S184" t="n">
        <v>37.14</v>
      </c>
      <c r="T184" t="n">
        <v>3.17</v>
      </c>
      <c r="U184" t="n">
        <v>3.17</v>
      </c>
      <c r="V184" t="n">
        <v>50.4</v>
      </c>
      <c r="W184" t="n">
        <v>50.4</v>
      </c>
      <c r="X184" t="n">
        <v>4.16</v>
      </c>
      <c r="Y184" t="n">
        <v>4.16</v>
      </c>
      <c r="Z184" t="n">
        <v>9.82</v>
      </c>
      <c r="AA184" t="n">
        <v>9.82</v>
      </c>
      <c r="AB184" t="n">
        <v>0.0</v>
      </c>
      <c r="AC184" t="n">
        <v>15.86</v>
      </c>
      <c r="AD184" t="n">
        <v>-317.13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-15.86</v>
      </c>
      <c r="AL184" t="inlineStr">
        <is>
          <t>unreconciled</t>
        </is>
      </c>
      <c r="AM184" t="inlineStr">
        <is>
          <t>Order Not found in POS</t>
        </is>
      </c>
      <c r="AN184" t="n">
        <v>317.13</v>
      </c>
      <c r="AO184" t="n">
        <f>ROUND(P184*100/H184,2)</f>
        <v>0.0</v>
      </c>
      <c r="AP184" t="n">
        <f>ROUND(Q184*100/I184,2)</f>
        <v>0.0</v>
      </c>
      <c r="AQ184"/>
      <c r="AR184"/>
      <c r="AS184" t="n">
        <v>0.0</v>
      </c>
    </row>
    <row r="185">
      <c r="A185" s="1" t="n">
        <v>45233.0</v>
      </c>
      <c r="B185" s="2" t="n">
        <v>45233.87252314815</v>
      </c>
      <c r="C185" t="inlineStr">
        <is>
          <t>3140094012085302</t>
        </is>
      </c>
      <c r="D185" t="inlineStr">
        <is>
          <t>POS0012</t>
        </is>
      </c>
      <c r="E185" t="inlineStr">
        <is>
          <t>17</t>
        </is>
      </c>
      <c r="F185" t="inlineStr">
        <is>
          <t>0094</t>
        </is>
      </c>
      <c r="G185" t="inlineStr">
        <is>
          <t>5300470229</t>
        </is>
      </c>
      <c r="H185" t="n">
        <v>544.0</v>
      </c>
      <c r="I185" t="n">
        <v>595.24</v>
      </c>
      <c r="J185" t="n">
        <v>558.1</v>
      </c>
      <c r="K185" t="inlineStr">
        <is>
          <t>sale</t>
        </is>
      </c>
      <c r="L185" t="inlineStr">
        <is>
          <t/>
        </is>
      </c>
      <c r="M185" t="inlineStr">
        <is>
          <t/>
        </is>
      </c>
      <c r="N185" t="n">
        <v>0.0</v>
      </c>
      <c r="O185" t="n">
        <v>0.0</v>
      </c>
      <c r="P185" t="n">
        <v>461.53</v>
      </c>
      <c r="Q185" t="n">
        <v>402.74</v>
      </c>
      <c r="R185" t="n">
        <v>37.14</v>
      </c>
      <c r="S185" t="n">
        <v>37.14</v>
      </c>
      <c r="T185" t="n">
        <v>5.95</v>
      </c>
      <c r="U185" t="n">
        <v>5.18</v>
      </c>
      <c r="V185" t="n">
        <v>100.46</v>
      </c>
      <c r="W185" t="n">
        <v>86.57</v>
      </c>
      <c r="X185" t="n">
        <v>7.81</v>
      </c>
      <c r="Y185" t="n">
        <v>6.8</v>
      </c>
      <c r="Z185" t="n">
        <v>19.49</v>
      </c>
      <c r="AA185" t="n">
        <v>16.8</v>
      </c>
      <c r="AB185" t="n">
        <v>25.9</v>
      </c>
      <c r="AC185" t="n">
        <v>25.91</v>
      </c>
      <c r="AD185" t="n">
        <v>-51.24000000000001</v>
      </c>
      <c r="AE185" t="n">
        <v>58.789999999999964</v>
      </c>
      <c r="AF185" t="n">
        <v>0.0</v>
      </c>
      <c r="AG185" t="n">
        <v>0.7700000000000005</v>
      </c>
      <c r="AH185" t="n">
        <v>13.89</v>
      </c>
      <c r="AI185" t="n">
        <v>1.0099999999999998</v>
      </c>
      <c r="AJ185" t="n">
        <v>2.6899999999999977</v>
      </c>
      <c r="AK185" t="n">
        <v>-0.010000000000001563</v>
      </c>
      <c r="AL185" t="inlineStr">
        <is>
          <t>unreconciled</t>
        </is>
      </c>
      <c r="AM185" t="inlineStr">
        <is>
          <t>Order Amount Mismatch (3PO&gt;POS)</t>
        </is>
      </c>
      <c r="AN185" t="n">
        <v>51.24</v>
      </c>
      <c r="AO185" t="n">
        <f>ROUND(P185*100/H185,2)</f>
        <v>0.0</v>
      </c>
      <c r="AP185" t="n">
        <f>ROUND(Q185*100/I185,2)</f>
        <v>0.0</v>
      </c>
      <c r="AQ185"/>
      <c r="AR185"/>
      <c r="AS185" t="n">
        <v>0.0</v>
      </c>
    </row>
    <row r="186">
      <c r="A186" s="1" t="n">
        <v>45233.0</v>
      </c>
      <c r="B186" s="2" t="n">
        <v>45234.03555555556</v>
      </c>
      <c r="C186" t="inlineStr">
        <is>
          <t>3140023012059419</t>
        </is>
      </c>
      <c r="D186" t="inlineStr">
        <is>
          <t>POS0012</t>
        </is>
      </c>
      <c r="E186" t="inlineStr">
        <is>
          <t>12</t>
        </is>
      </c>
      <c r="F186" t="inlineStr">
        <is>
          <t>0023</t>
        </is>
      </c>
      <c r="G186" t="inlineStr">
        <is>
          <t>5300493744</t>
        </is>
      </c>
      <c r="H186" t="n">
        <v>422.0</v>
      </c>
      <c r="I186" t="n">
        <v>401.9</v>
      </c>
      <c r="J186" t="n">
        <v>364.76</v>
      </c>
      <c r="K186" t="inlineStr">
        <is>
          <t>sale</t>
        </is>
      </c>
      <c r="L186" t="inlineStr">
        <is>
          <t/>
        </is>
      </c>
      <c r="M186" t="inlineStr">
        <is>
          <t/>
        </is>
      </c>
      <c r="N186" t="n">
        <v>0.0</v>
      </c>
      <c r="O186" t="n">
        <v>0.0</v>
      </c>
      <c r="P186" t="n">
        <v>314.17</v>
      </c>
      <c r="Q186" t="n">
        <v>314.17</v>
      </c>
      <c r="R186" t="n">
        <v>37.14</v>
      </c>
      <c r="S186" t="n">
        <v>37.14</v>
      </c>
      <c r="T186" t="n">
        <v>4.02</v>
      </c>
      <c r="U186" t="n">
        <v>4.02</v>
      </c>
      <c r="V186" t="n">
        <v>65.66</v>
      </c>
      <c r="W186" t="n">
        <v>65.66</v>
      </c>
      <c r="X186" t="n">
        <v>5.28</v>
      </c>
      <c r="Y186" t="n">
        <v>5.28</v>
      </c>
      <c r="Z186" t="n">
        <v>12.77</v>
      </c>
      <c r="AA186" t="n">
        <v>12.77</v>
      </c>
      <c r="AB186" t="n">
        <v>20.1</v>
      </c>
      <c r="AC186" t="n">
        <v>20.1</v>
      </c>
      <c r="AD186" t="n">
        <v>20.100000000000023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inlineStr">
        <is>
          <t>unreconciled</t>
        </is>
      </c>
      <c r="AM186" t="inlineStr">
        <is>
          <t>Order Amount Mismatch (POS&gt;3PO)</t>
        </is>
      </c>
      <c r="AN186" t="n">
        <v>20.1</v>
      </c>
      <c r="AO186" t="n">
        <f>ROUND(P186*100/H186,2)</f>
        <v>0.0</v>
      </c>
      <c r="AP186" t="n">
        <f>ROUND(Q186*100/I186,2)</f>
        <v>0.0</v>
      </c>
      <c r="AQ186"/>
      <c r="AR186"/>
      <c r="AS186" t="n">
        <v>0.0</v>
      </c>
    </row>
    <row r="187">
      <c r="A187" s="1" t="n">
        <v>45233.0</v>
      </c>
      <c r="B187" s="2" t="n">
        <v>45233.80318287037</v>
      </c>
      <c r="C187" t="inlineStr">
        <is>
          <t>3140094012085218</t>
        </is>
      </c>
      <c r="D187" t="inlineStr">
        <is>
          <t>POS0012</t>
        </is>
      </c>
      <c r="E187" t="inlineStr">
        <is>
          <t>33</t>
        </is>
      </c>
      <c r="F187" t="inlineStr">
        <is>
          <t>0094</t>
        </is>
      </c>
      <c r="G187" t="inlineStr">
        <is>
          <t>5300510460</t>
        </is>
      </c>
      <c r="H187" t="n">
        <v>1043.0</v>
      </c>
      <c r="I187" t="n">
        <v>1070.47</v>
      </c>
      <c r="J187" t="n">
        <v>1033.33</v>
      </c>
      <c r="K187" t="inlineStr">
        <is>
          <t>sale</t>
        </is>
      </c>
      <c r="L187" t="inlineStr">
        <is>
          <t/>
        </is>
      </c>
      <c r="M187" t="inlineStr">
        <is>
          <t/>
        </is>
      </c>
      <c r="N187" t="n">
        <v>0.0</v>
      </c>
      <c r="O187" t="n">
        <v>0.0</v>
      </c>
      <c r="P187" t="n">
        <v>823.71</v>
      </c>
      <c r="Q187" t="n">
        <v>764.93</v>
      </c>
      <c r="R187" t="n">
        <v>37.14</v>
      </c>
      <c r="S187" t="n">
        <v>37.14</v>
      </c>
      <c r="T187" t="n">
        <v>10.7</v>
      </c>
      <c r="U187" t="n">
        <v>9.93</v>
      </c>
      <c r="V187" t="n">
        <v>186.0</v>
      </c>
      <c r="W187" t="n">
        <v>172.11</v>
      </c>
      <c r="X187" t="n">
        <v>14.05</v>
      </c>
      <c r="Y187" t="n">
        <v>13.04</v>
      </c>
      <c r="Z187" t="n">
        <v>36.01</v>
      </c>
      <c r="AA187" t="n">
        <v>33.33</v>
      </c>
      <c r="AB187" t="n">
        <v>49.66</v>
      </c>
      <c r="AC187" t="n">
        <v>49.67</v>
      </c>
      <c r="AD187" t="n">
        <v>-27.470000000000027</v>
      </c>
      <c r="AE187" t="n">
        <v>58.780000000000086</v>
      </c>
      <c r="AF187" t="n">
        <v>0.0</v>
      </c>
      <c r="AG187" t="n">
        <v>0.7699999999999996</v>
      </c>
      <c r="AH187" t="n">
        <v>13.889999999999986</v>
      </c>
      <c r="AI187" t="n">
        <v>1.0100000000000016</v>
      </c>
      <c r="AJ187" t="n">
        <v>2.6799999999999997</v>
      </c>
      <c r="AK187" t="n">
        <v>-0.010000000000005116</v>
      </c>
      <c r="AL187" t="inlineStr">
        <is>
          <t>unreconciled</t>
        </is>
      </c>
      <c r="AM187" t="inlineStr">
        <is>
          <t>Order Amount Mismatch (3PO&gt;POS)</t>
        </is>
      </c>
      <c r="AN187" t="n">
        <v>27.47</v>
      </c>
      <c r="AO187" t="n">
        <f>ROUND(P187*100/H187,2)</f>
        <v>0.0</v>
      </c>
      <c r="AP187" t="n">
        <f>ROUND(Q187*100/I187,2)</f>
        <v>0.0</v>
      </c>
      <c r="AQ187"/>
      <c r="AR187"/>
      <c r="AS187" t="n">
        <v>0.0</v>
      </c>
    </row>
    <row r="188">
      <c r="A188" s="1" t="n">
        <v>45231.0</v>
      </c>
      <c r="B188" s="2" t="n">
        <v>45231.86273148148</v>
      </c>
      <c r="C188" t="inlineStr">
        <is>
          <t>3140023012058820</t>
        </is>
      </c>
      <c r="D188" t="inlineStr">
        <is>
          <t>POS0012</t>
        </is>
      </c>
      <c r="E188" t="inlineStr">
        <is>
          <t>14</t>
        </is>
      </c>
      <c r="F188" t="inlineStr">
        <is>
          <t>0023</t>
        </is>
      </c>
      <c r="G188" t="inlineStr">
        <is>
          <t>5300567040</t>
        </is>
      </c>
      <c r="H188" t="n">
        <v>408.0</v>
      </c>
      <c r="I188" t="n">
        <v>388.57</v>
      </c>
      <c r="J188" t="n">
        <v>351.43</v>
      </c>
      <c r="K188" t="inlineStr">
        <is>
          <t>sale</t>
        </is>
      </c>
      <c r="L188" t="inlineStr">
        <is>
          <t/>
        </is>
      </c>
      <c r="M188" t="inlineStr">
        <is>
          <t/>
        </is>
      </c>
      <c r="N188" t="n">
        <v>0.0</v>
      </c>
      <c r="O188" t="n">
        <v>0.0</v>
      </c>
      <c r="P188" t="n">
        <v>304.02</v>
      </c>
      <c r="Q188" t="n">
        <v>304.0</v>
      </c>
      <c r="R188" t="n">
        <v>37.14</v>
      </c>
      <c r="S188" t="n">
        <v>37.14</v>
      </c>
      <c r="T188" t="n">
        <v>3.89</v>
      </c>
      <c r="U188" t="n">
        <v>3.89</v>
      </c>
      <c r="V188" t="n">
        <v>63.26</v>
      </c>
      <c r="W188" t="n">
        <v>63.26</v>
      </c>
      <c r="X188" t="n">
        <v>5.1</v>
      </c>
      <c r="Y188" t="n">
        <v>5.1</v>
      </c>
      <c r="Z188" t="n">
        <v>12.3</v>
      </c>
      <c r="AA188" t="n">
        <v>12.31</v>
      </c>
      <c r="AB188" t="n">
        <v>19.42</v>
      </c>
      <c r="AC188" t="n">
        <v>19.43</v>
      </c>
      <c r="AD188" t="n">
        <v>19.430000000000007</v>
      </c>
      <c r="AE188" t="n">
        <v>0.01999999999998181</v>
      </c>
      <c r="AF188" t="n">
        <v>0.0</v>
      </c>
      <c r="AG188" t="n">
        <v>0.0</v>
      </c>
      <c r="AH188" t="n">
        <v>0.0</v>
      </c>
      <c r="AI188" t="n">
        <v>0.0</v>
      </c>
      <c r="AJ188" t="n">
        <v>-0.009999999999999787</v>
      </c>
      <c r="AK188" t="n">
        <v>-0.00999999999999801</v>
      </c>
      <c r="AL188" t="inlineStr">
        <is>
          <t>unreconciled</t>
        </is>
      </c>
      <c r="AM188" t="inlineStr">
        <is>
          <t>Order Amount Mismatch (POS&gt;3PO)</t>
        </is>
      </c>
      <c r="AN188" t="n">
        <v>19.43</v>
      </c>
      <c r="AO188" t="n">
        <f>ROUND(P188*100/H188,2)</f>
        <v>0.0</v>
      </c>
      <c r="AP188" t="n">
        <f>ROUND(Q188*100/I188,2)</f>
        <v>0.0</v>
      </c>
      <c r="AQ188"/>
      <c r="AR188"/>
      <c r="AS188" t="n">
        <v>0.0</v>
      </c>
    </row>
    <row r="189">
      <c r="A189" s="1" t="n">
        <v>45231.0</v>
      </c>
      <c r="B189" s="2" t="n">
        <v>45231.815</v>
      </c>
      <c r="C189" t="inlineStr">
        <is>
          <t>3140023012058798</t>
        </is>
      </c>
      <c r="D189" t="inlineStr">
        <is>
          <t>POS0012</t>
        </is>
      </c>
      <c r="E189" t="inlineStr">
        <is>
          <t>92</t>
        </is>
      </c>
      <c r="F189" t="inlineStr">
        <is>
          <t>0023</t>
        </is>
      </c>
      <c r="G189" t="inlineStr">
        <is>
          <t>5300783149</t>
        </is>
      </c>
      <c r="H189" t="n">
        <v>1403.0</v>
      </c>
      <c r="I189" t="n">
        <v>1336.17</v>
      </c>
      <c r="J189" t="n">
        <v>1299.03</v>
      </c>
      <c r="K189" t="inlineStr">
        <is>
          <t>sale</t>
        </is>
      </c>
      <c r="L189" t="inlineStr">
        <is>
          <t/>
        </is>
      </c>
      <c r="M189" t="inlineStr">
        <is>
          <t/>
        </is>
      </c>
      <c r="N189" t="n">
        <v>0.0</v>
      </c>
      <c r="O189" t="n">
        <v>0.0</v>
      </c>
      <c r="P189" t="n">
        <v>1026.19</v>
      </c>
      <c r="Q189" t="n">
        <v>1026.16</v>
      </c>
      <c r="R189" t="n">
        <v>37.14</v>
      </c>
      <c r="S189" t="n">
        <v>37.14</v>
      </c>
      <c r="T189" t="n">
        <v>13.36</v>
      </c>
      <c r="U189" t="n">
        <v>13.36</v>
      </c>
      <c r="V189" t="n">
        <v>233.83</v>
      </c>
      <c r="W189" t="n">
        <v>233.83</v>
      </c>
      <c r="X189" t="n">
        <v>17.54</v>
      </c>
      <c r="Y189" t="n">
        <v>17.54</v>
      </c>
      <c r="Z189" t="n">
        <v>45.25</v>
      </c>
      <c r="AA189" t="n">
        <v>45.25</v>
      </c>
      <c r="AB189" t="n">
        <v>66.82</v>
      </c>
      <c r="AC189" t="n">
        <v>66.81</v>
      </c>
      <c r="AD189" t="n">
        <v>66.82999999999993</v>
      </c>
      <c r="AE189" t="n">
        <v>0.029999999999972715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0.009999999999990905</v>
      </c>
      <c r="AL189" t="inlineStr">
        <is>
          <t>unreconciled</t>
        </is>
      </c>
      <c r="AM189" t="inlineStr">
        <is>
          <t>Order Amount Mismatch (POS&gt;3PO)</t>
        </is>
      </c>
      <c r="AN189" t="n">
        <v>66.83</v>
      </c>
      <c r="AO189" t="n">
        <f>ROUND(P189*100/H189,2)</f>
        <v>0.0</v>
      </c>
      <c r="AP189" t="n">
        <f>ROUND(Q189*100/I189,2)</f>
        <v>0.0</v>
      </c>
      <c r="AQ189"/>
      <c r="AR189"/>
      <c r="AS189" t="n">
        <v>0.0</v>
      </c>
    </row>
    <row r="190">
      <c r="A190" s="1" t="n">
        <v>45233.0</v>
      </c>
      <c r="B190" s="2" t="n">
        <v>45233.97872685185</v>
      </c>
      <c r="C190" t="inlineStr">
        <is>
          <t>3140023012059374</t>
        </is>
      </c>
      <c r="D190" t="inlineStr">
        <is>
          <t>POS0012</t>
        </is>
      </c>
      <c r="E190" t="inlineStr">
        <is>
          <t>67</t>
        </is>
      </c>
      <c r="F190" t="inlineStr">
        <is>
          <t>0023</t>
        </is>
      </c>
      <c r="G190" t="inlineStr">
        <is>
          <t>5300939579</t>
        </is>
      </c>
      <c r="H190" t="n">
        <v>541.0</v>
      </c>
      <c r="I190" t="n">
        <v>592.38</v>
      </c>
      <c r="J190" t="n">
        <v>555.24</v>
      </c>
      <c r="K190" t="inlineStr">
        <is>
          <t>sale</t>
        </is>
      </c>
      <c r="L190" t="inlineStr">
        <is>
          <t/>
        </is>
      </c>
      <c r="M190" t="inlineStr">
        <is>
          <t/>
        </is>
      </c>
      <c r="N190" t="n">
        <v>0.0</v>
      </c>
      <c r="O190" t="n">
        <v>0.0</v>
      </c>
      <c r="P190" t="n">
        <v>459.35</v>
      </c>
      <c r="Q190" t="n">
        <v>400.54</v>
      </c>
      <c r="R190" t="n">
        <v>37.14</v>
      </c>
      <c r="S190" t="n">
        <v>37.14</v>
      </c>
      <c r="T190" t="n">
        <v>5.92</v>
      </c>
      <c r="U190" t="n">
        <v>5.15</v>
      </c>
      <c r="V190" t="n">
        <v>99.94</v>
      </c>
      <c r="W190" t="n">
        <v>86.06</v>
      </c>
      <c r="X190" t="n">
        <v>7.78</v>
      </c>
      <c r="Y190" t="n">
        <v>6.76</v>
      </c>
      <c r="Z190" t="n">
        <v>19.39</v>
      </c>
      <c r="AA190" t="n">
        <v>16.71</v>
      </c>
      <c r="AB190" t="n">
        <v>25.76</v>
      </c>
      <c r="AC190" t="n">
        <v>25.76</v>
      </c>
      <c r="AD190" t="n">
        <v>-51.379999999999995</v>
      </c>
      <c r="AE190" t="n">
        <v>58.81</v>
      </c>
      <c r="AF190" t="n">
        <v>0.0</v>
      </c>
      <c r="AG190" t="n">
        <v>0.7699999999999996</v>
      </c>
      <c r="AH190" t="n">
        <v>13.879999999999995</v>
      </c>
      <c r="AI190" t="n">
        <v>1.0200000000000005</v>
      </c>
      <c r="AJ190" t="n">
        <v>2.6799999999999997</v>
      </c>
      <c r="AK190" t="n">
        <v>0.0</v>
      </c>
      <c r="AL190" t="inlineStr">
        <is>
          <t>unreconciled</t>
        </is>
      </c>
      <c r="AM190" t="inlineStr">
        <is>
          <t>Order Amount Mismatch (3PO&gt;POS)</t>
        </is>
      </c>
      <c r="AN190" t="n">
        <v>51.38</v>
      </c>
      <c r="AO190" t="n">
        <f>ROUND(P190*100/H190,2)</f>
        <v>0.0</v>
      </c>
      <c r="AP190" t="n">
        <f>ROUND(Q190*100/I190,2)</f>
        <v>0.0</v>
      </c>
      <c r="AQ190"/>
      <c r="AR190"/>
      <c r="AS190" t="n">
        <v>0.0</v>
      </c>
    </row>
    <row r="191">
      <c r="A191" s="1" t="n">
        <v>45233.0</v>
      </c>
      <c r="B191" s="2" t="n">
        <v>45233.829560185186</v>
      </c>
      <c r="C191" t="inlineStr">
        <is>
          <t>3140094012085250</t>
        </is>
      </c>
      <c r="D191" t="inlineStr">
        <is>
          <t>POS0012</t>
        </is>
      </c>
      <c r="E191" t="inlineStr">
        <is>
          <t>65</t>
        </is>
      </c>
      <c r="F191" t="inlineStr">
        <is>
          <t>0094</t>
        </is>
      </c>
      <c r="G191" t="inlineStr">
        <is>
          <t>5301036384</t>
        </is>
      </c>
      <c r="H191" t="n">
        <v>542.0</v>
      </c>
      <c r="I191" t="n">
        <v>593.33</v>
      </c>
      <c r="J191" t="n">
        <v>556.19</v>
      </c>
      <c r="K191" t="inlineStr">
        <is>
          <t>sale</t>
        </is>
      </c>
      <c r="L191" t="inlineStr">
        <is>
          <t/>
        </is>
      </c>
      <c r="M191" t="inlineStr">
        <is>
          <t/>
        </is>
      </c>
      <c r="N191" t="n">
        <v>0.0</v>
      </c>
      <c r="O191" t="n">
        <v>0.0</v>
      </c>
      <c r="P191" t="n">
        <v>460.08</v>
      </c>
      <c r="Q191" t="n">
        <v>401.27</v>
      </c>
      <c r="R191" t="n">
        <v>37.14</v>
      </c>
      <c r="S191" t="n">
        <v>37.14</v>
      </c>
      <c r="T191" t="n">
        <v>5.93</v>
      </c>
      <c r="U191" t="n">
        <v>5.16</v>
      </c>
      <c r="V191" t="n">
        <v>100.11</v>
      </c>
      <c r="W191" t="n">
        <v>86.23</v>
      </c>
      <c r="X191" t="n">
        <v>7.79</v>
      </c>
      <c r="Y191" t="n">
        <v>6.78</v>
      </c>
      <c r="Z191" t="n">
        <v>19.42</v>
      </c>
      <c r="AA191" t="n">
        <v>16.74</v>
      </c>
      <c r="AB191" t="n">
        <v>25.82</v>
      </c>
      <c r="AC191" t="n">
        <v>25.81</v>
      </c>
      <c r="AD191" t="n">
        <v>-51.33000000000004</v>
      </c>
      <c r="AE191" t="n">
        <v>58.81</v>
      </c>
      <c r="AF191" t="n">
        <v>0.0</v>
      </c>
      <c r="AG191" t="n">
        <v>0.7699999999999996</v>
      </c>
      <c r="AH191" t="n">
        <v>13.879999999999995</v>
      </c>
      <c r="AI191" t="n">
        <v>1.0099999999999998</v>
      </c>
      <c r="AJ191" t="n">
        <v>2.6800000000000033</v>
      </c>
      <c r="AK191" t="n">
        <v>0.010000000000001563</v>
      </c>
      <c r="AL191" t="inlineStr">
        <is>
          <t>unreconciled</t>
        </is>
      </c>
      <c r="AM191" t="inlineStr">
        <is>
          <t>Order Amount Mismatch (3PO&gt;POS)</t>
        </is>
      </c>
      <c r="AN191" t="n">
        <v>51.33</v>
      </c>
      <c r="AO191" t="n">
        <f>ROUND(P191*100/H191,2)</f>
        <v>0.0</v>
      </c>
      <c r="AP191" t="n">
        <f>ROUND(Q191*100/I191,2)</f>
        <v>0.0</v>
      </c>
      <c r="AQ191"/>
      <c r="AR191"/>
      <c r="AS191" t="n">
        <v>0.0</v>
      </c>
    </row>
    <row r="192">
      <c r="A192" s="1" t="n">
        <v>45234.0</v>
      </c>
      <c r="B192" s="2" t="n">
        <v>45234.903333333335</v>
      </c>
      <c r="C192" t="inlineStr">
        <is>
          <t>3140094012085785</t>
        </is>
      </c>
      <c r="D192" t="inlineStr">
        <is>
          <t>POS0012</t>
        </is>
      </c>
      <c r="E192" t="inlineStr">
        <is>
          <t>00</t>
        </is>
      </c>
      <c r="F192" t="inlineStr">
        <is>
          <t>0094</t>
        </is>
      </c>
      <c r="G192" t="inlineStr">
        <is>
          <t>5301044615</t>
        </is>
      </c>
      <c r="H192" t="n">
        <v>339.0</v>
      </c>
      <c r="I192" t="n">
        <v>322.86</v>
      </c>
      <c r="J192" t="n">
        <v>285.72</v>
      </c>
      <c r="K192" t="inlineStr">
        <is>
          <t>sale</t>
        </is>
      </c>
      <c r="L192" t="inlineStr">
        <is>
          <t/>
        </is>
      </c>
      <c r="M192" t="inlineStr">
        <is>
          <t/>
        </is>
      </c>
      <c r="N192" t="n">
        <v>0.0</v>
      </c>
      <c r="O192" t="n">
        <v>0.0</v>
      </c>
      <c r="P192" t="n">
        <v>253.94</v>
      </c>
      <c r="Q192" t="n">
        <v>253.94</v>
      </c>
      <c r="R192" t="n">
        <v>37.14</v>
      </c>
      <c r="S192" t="n">
        <v>37.14</v>
      </c>
      <c r="T192" t="n">
        <v>3.23</v>
      </c>
      <c r="U192" t="n">
        <v>3.23</v>
      </c>
      <c r="V192" t="n">
        <v>51.43</v>
      </c>
      <c r="W192" t="n">
        <v>51.43</v>
      </c>
      <c r="X192" t="n">
        <v>4.24</v>
      </c>
      <c r="Y192" t="n">
        <v>4.24</v>
      </c>
      <c r="Z192" t="n">
        <v>10.02</v>
      </c>
      <c r="AA192" t="n">
        <v>10.02</v>
      </c>
      <c r="AB192" t="n">
        <v>16.14</v>
      </c>
      <c r="AC192" t="n">
        <v>16.14</v>
      </c>
      <c r="AD192" t="n">
        <v>16.139999999999986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inlineStr">
        <is>
          <t>unreconciled</t>
        </is>
      </c>
      <c r="AM192" t="inlineStr">
        <is>
          <t>Order Amount Mismatch (POS&gt;3PO)</t>
        </is>
      </c>
      <c r="AN192" t="n">
        <v>16.14</v>
      </c>
      <c r="AO192" t="n">
        <f>ROUND(P192*100/H192,2)</f>
        <v>0.0</v>
      </c>
      <c r="AP192" t="n">
        <f>ROUND(Q192*100/I192,2)</f>
        <v>0.0</v>
      </c>
      <c r="AQ192"/>
      <c r="AR192"/>
      <c r="AS192" t="n">
        <v>0.0</v>
      </c>
    </row>
    <row r="193">
      <c r="A193" s="1" t="n">
        <v>45231.0</v>
      </c>
      <c r="B193" s="2" t="n">
        <v>45232.025613425925</v>
      </c>
      <c r="C193" t="inlineStr">
        <is>
          <t>3140094012084634</t>
        </is>
      </c>
      <c r="D193" t="inlineStr">
        <is>
          <t>POS0012</t>
        </is>
      </c>
      <c r="E193" t="inlineStr">
        <is>
          <t>48</t>
        </is>
      </c>
      <c r="F193" t="inlineStr">
        <is>
          <t>0094</t>
        </is>
      </c>
      <c r="G193" t="inlineStr">
        <is>
          <t>5301102069</t>
        </is>
      </c>
      <c r="H193" t="n">
        <v>294.0</v>
      </c>
      <c r="I193" t="n">
        <v>280.0</v>
      </c>
      <c r="J193" t="n">
        <v>242.86</v>
      </c>
      <c r="K193" t="inlineStr">
        <is>
          <t>sale</t>
        </is>
      </c>
      <c r="L193" t="inlineStr">
        <is>
          <t/>
        </is>
      </c>
      <c r="M193" t="inlineStr">
        <is>
          <t/>
        </is>
      </c>
      <c r="N193" t="n">
        <v>0.0</v>
      </c>
      <c r="O193" t="n">
        <v>0.0</v>
      </c>
      <c r="P193" t="n">
        <v>221.28</v>
      </c>
      <c r="Q193" t="n">
        <v>221.26</v>
      </c>
      <c r="R193" t="n">
        <v>37.14</v>
      </c>
      <c r="S193" t="n">
        <v>37.14</v>
      </c>
      <c r="T193" t="n">
        <v>2.8</v>
      </c>
      <c r="U193" t="n">
        <v>2.8</v>
      </c>
      <c r="V193" t="n">
        <v>43.71</v>
      </c>
      <c r="W193" t="n">
        <v>43.71</v>
      </c>
      <c r="X193" t="n">
        <v>3.68</v>
      </c>
      <c r="Y193" t="n">
        <v>3.68</v>
      </c>
      <c r="Z193" t="n">
        <v>8.53</v>
      </c>
      <c r="AA193" t="n">
        <v>8.53</v>
      </c>
      <c r="AB193" t="n">
        <v>14.0</v>
      </c>
      <c r="AC193" t="n">
        <v>14.0</v>
      </c>
      <c r="AD193" t="n">
        <v>14.0</v>
      </c>
      <c r="AE193" t="n">
        <v>0.020000000000010232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inlineStr">
        <is>
          <t>unreconciled</t>
        </is>
      </c>
      <c r="AM193" t="inlineStr">
        <is>
          <t>Order Amount Mismatch (POS&gt;3PO)</t>
        </is>
      </c>
      <c r="AN193" t="n">
        <v>14.0</v>
      </c>
      <c r="AO193" t="n">
        <f>ROUND(P193*100/H193,2)</f>
        <v>0.0</v>
      </c>
      <c r="AP193" t="n">
        <f>ROUND(Q193*100/I193,2)</f>
        <v>0.0</v>
      </c>
      <c r="AQ193"/>
      <c r="AR193"/>
      <c r="AS193" t="n">
        <v>0.0</v>
      </c>
    </row>
    <row r="194">
      <c r="A194" s="1" t="n">
        <v>45236.0</v>
      </c>
      <c r="B194" s="2" t="n">
        <v>45236.99648148148</v>
      </c>
      <c r="C194" t="inlineStr">
        <is>
          <t>3140023012060162</t>
        </is>
      </c>
      <c r="D194" t="inlineStr">
        <is>
          <t>POS0012</t>
        </is>
      </c>
      <c r="E194" t="inlineStr">
        <is>
          <t>53</t>
        </is>
      </c>
      <c r="F194" t="inlineStr">
        <is>
          <t>0023</t>
        </is>
      </c>
      <c r="G194" t="inlineStr">
        <is>
          <t>5301153192</t>
        </is>
      </c>
      <c r="H194" t="n">
        <v>159.0</v>
      </c>
      <c r="I194" t="n">
        <v>151.42</v>
      </c>
      <c r="J194" t="n">
        <v>114.28</v>
      </c>
      <c r="K194" t="inlineStr">
        <is>
          <t>sale</t>
        </is>
      </c>
      <c r="L194" t="inlineStr">
        <is>
          <t/>
        </is>
      </c>
      <c r="M194" t="inlineStr">
        <is>
          <t/>
        </is>
      </c>
      <c r="N194" t="n">
        <v>0.0</v>
      </c>
      <c r="O194" t="n">
        <v>0.0</v>
      </c>
      <c r="P194" t="n">
        <v>123.29</v>
      </c>
      <c r="Q194" t="n">
        <v>123.28</v>
      </c>
      <c r="R194" t="n">
        <v>37.14</v>
      </c>
      <c r="S194" t="n">
        <v>37.14</v>
      </c>
      <c r="T194" t="n">
        <v>1.51</v>
      </c>
      <c r="U194" t="n">
        <v>1.51</v>
      </c>
      <c r="V194" t="n">
        <v>20.57</v>
      </c>
      <c r="W194" t="n">
        <v>20.57</v>
      </c>
      <c r="X194" t="n">
        <v>1.99</v>
      </c>
      <c r="Y194" t="n">
        <v>1.99</v>
      </c>
      <c r="Z194" t="n">
        <v>4.06</v>
      </c>
      <c r="AA194" t="n">
        <v>4.06</v>
      </c>
      <c r="AB194" t="n">
        <v>7.58</v>
      </c>
      <c r="AC194" t="n">
        <v>7.57</v>
      </c>
      <c r="AD194" t="n">
        <v>7.5800000000000125</v>
      </c>
      <c r="AE194" t="n">
        <v>0.010000000000005116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0.009999999999999787</v>
      </c>
      <c r="AL194" t="inlineStr">
        <is>
          <t>unreconciled</t>
        </is>
      </c>
      <c r="AM194" t="inlineStr">
        <is>
          <t>Order Amount Mismatch (POS&gt;3PO)</t>
        </is>
      </c>
      <c r="AN194" t="n">
        <v>7.58</v>
      </c>
      <c r="AO194" t="n">
        <f>ROUND(P194*100/H194,2)</f>
        <v>0.0</v>
      </c>
      <c r="AP194" t="n">
        <f>ROUND(Q194*100/I194,2)</f>
        <v>0.0</v>
      </c>
      <c r="AQ194"/>
      <c r="AR194"/>
      <c r="AS194" t="n">
        <v>0.0</v>
      </c>
    </row>
    <row r="195">
      <c r="A195" s="1" t="n">
        <v>45231.0</v>
      </c>
      <c r="B195" s="2" t="n">
        <v>45231.71548611111</v>
      </c>
      <c r="C195" t="inlineStr">
        <is>
          <t>3140023012058765</t>
        </is>
      </c>
      <c r="D195" t="inlineStr">
        <is>
          <t>POS0012</t>
        </is>
      </c>
      <c r="E195" t="inlineStr">
        <is>
          <t>59</t>
        </is>
      </c>
      <c r="F195" t="inlineStr">
        <is>
          <t>0023</t>
        </is>
      </c>
      <c r="G195" t="inlineStr">
        <is>
          <t>5301186046</t>
        </is>
      </c>
      <c r="H195" t="n">
        <v>318.0</v>
      </c>
      <c r="I195" t="n">
        <v>302.85</v>
      </c>
      <c r="J195" t="n">
        <v>265.71</v>
      </c>
      <c r="K195" t="inlineStr">
        <is>
          <t>sale</t>
        </is>
      </c>
      <c r="L195" t="inlineStr">
        <is>
          <t/>
        </is>
      </c>
      <c r="M195" t="inlineStr">
        <is>
          <t/>
        </is>
      </c>
      <c r="N195" t="n">
        <v>0.0</v>
      </c>
      <c r="O195" t="n">
        <v>0.0</v>
      </c>
      <c r="P195" t="n">
        <v>238.7</v>
      </c>
      <c r="Q195" t="n">
        <v>238.68</v>
      </c>
      <c r="R195" t="n">
        <v>37.14</v>
      </c>
      <c r="S195" t="n">
        <v>37.14</v>
      </c>
      <c r="T195" t="n">
        <v>3.03</v>
      </c>
      <c r="U195" t="n">
        <v>3.03</v>
      </c>
      <c r="V195" t="n">
        <v>47.83</v>
      </c>
      <c r="W195" t="n">
        <v>47.83</v>
      </c>
      <c r="X195" t="n">
        <v>3.97</v>
      </c>
      <c r="Y195" t="n">
        <v>3.97</v>
      </c>
      <c r="Z195" t="n">
        <v>9.32</v>
      </c>
      <c r="AA195" t="n">
        <v>9.32</v>
      </c>
      <c r="AB195" t="n">
        <v>15.14</v>
      </c>
      <c r="AC195" t="n">
        <v>15.14</v>
      </c>
      <c r="AD195" t="n">
        <v>15.149999999999977</v>
      </c>
      <c r="AE195" t="n">
        <v>0.01999999999998181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inlineStr">
        <is>
          <t>unreconciled</t>
        </is>
      </c>
      <c r="AM195" t="inlineStr">
        <is>
          <t>Order Amount Mismatch (POS&gt;3PO)</t>
        </is>
      </c>
      <c r="AN195" t="n">
        <v>15.15</v>
      </c>
      <c r="AO195" t="n">
        <f>ROUND(P195*100/H195,2)</f>
        <v>0.0</v>
      </c>
      <c r="AP195" t="n">
        <f>ROUND(Q195*100/I195,2)</f>
        <v>0.0</v>
      </c>
      <c r="AQ195"/>
      <c r="AR195"/>
      <c r="AS195" t="n">
        <v>0.0</v>
      </c>
    </row>
    <row r="196">
      <c r="A196" s="1" t="n">
        <v>45232.0</v>
      </c>
      <c r="B196" s="2" t="n">
        <v>45232.846550925926</v>
      </c>
      <c r="C196" t="inlineStr">
        <is>
          <t>3140023012059045</t>
        </is>
      </c>
      <c r="D196" t="inlineStr">
        <is>
          <t>POS0012</t>
        </is>
      </c>
      <c r="E196" t="inlineStr">
        <is>
          <t>39</t>
        </is>
      </c>
      <c r="F196" t="inlineStr">
        <is>
          <t>0023</t>
        </is>
      </c>
      <c r="G196" t="inlineStr">
        <is>
          <t>5301210083</t>
        </is>
      </c>
      <c r="H196" t="n">
        <v>131.0</v>
      </c>
      <c r="I196" t="n">
        <v>124.76</v>
      </c>
      <c r="J196" t="n">
        <v>87.62</v>
      </c>
      <c r="K196" t="inlineStr">
        <is>
          <t>sale</t>
        </is>
      </c>
      <c r="L196" t="inlineStr">
        <is>
          <t/>
        </is>
      </c>
      <c r="M196" t="inlineStr">
        <is>
          <t/>
        </is>
      </c>
      <c r="N196" t="n">
        <v>0.0</v>
      </c>
      <c r="O196" t="n">
        <v>0.0</v>
      </c>
      <c r="P196" t="n">
        <v>102.97</v>
      </c>
      <c r="Q196" t="n">
        <v>102.96</v>
      </c>
      <c r="R196" t="n">
        <v>37.14</v>
      </c>
      <c r="S196" t="n">
        <v>37.14</v>
      </c>
      <c r="T196" t="n">
        <v>1.25</v>
      </c>
      <c r="U196" t="n">
        <v>1.25</v>
      </c>
      <c r="V196" t="n">
        <v>15.77</v>
      </c>
      <c r="W196" t="n">
        <v>15.77</v>
      </c>
      <c r="X196" t="n">
        <v>1.64</v>
      </c>
      <c r="Y196" t="n">
        <v>1.64</v>
      </c>
      <c r="Z196" t="n">
        <v>3.13</v>
      </c>
      <c r="AA196" t="n">
        <v>3.14</v>
      </c>
      <c r="AB196" t="n">
        <v>6.24</v>
      </c>
      <c r="AC196" t="n">
        <v>6.24</v>
      </c>
      <c r="AD196" t="n">
        <v>6.239999999999995</v>
      </c>
      <c r="AE196" t="n">
        <v>0.010000000000005116</v>
      </c>
      <c r="AF196" t="n">
        <v>0.0</v>
      </c>
      <c r="AG196" t="n">
        <v>0.0</v>
      </c>
      <c r="AH196" t="n">
        <v>0.0</v>
      </c>
      <c r="AI196" t="n">
        <v>0.0</v>
      </c>
      <c r="AJ196" t="n">
        <v>-0.010000000000000231</v>
      </c>
      <c r="AK196" t="n">
        <v>0.0</v>
      </c>
      <c r="AL196" t="inlineStr">
        <is>
          <t>unreconciled</t>
        </is>
      </c>
      <c r="AM196" t="inlineStr">
        <is>
          <t>Order Amount Mismatch (POS&gt;3PO)</t>
        </is>
      </c>
      <c r="AN196" t="n">
        <v>6.24</v>
      </c>
      <c r="AO196" t="n">
        <f>ROUND(P196*100/H196,2)</f>
        <v>0.0</v>
      </c>
      <c r="AP196" t="n">
        <f>ROUND(Q196*100/I196,2)</f>
        <v>0.0</v>
      </c>
      <c r="AQ196"/>
      <c r="AR196"/>
      <c r="AS196" t="n">
        <v>0.0</v>
      </c>
    </row>
    <row r="197">
      <c r="A197" s="1" t="n">
        <v>45231.0</v>
      </c>
      <c r="B197" s="2" t="n">
        <v>45231.750706018516</v>
      </c>
      <c r="C197" t="inlineStr">
        <is>
          <t>3140094012084450</t>
        </is>
      </c>
      <c r="D197" t="inlineStr">
        <is>
          <t>POS0012</t>
        </is>
      </c>
      <c r="E197" t="inlineStr">
        <is>
          <t>64</t>
        </is>
      </c>
      <c r="F197" t="inlineStr">
        <is>
          <t>0094</t>
        </is>
      </c>
      <c r="G197" t="inlineStr">
        <is>
          <t>5301227436</t>
        </is>
      </c>
      <c r="H197" t="n">
        <v>322.0</v>
      </c>
      <c r="I197" t="n">
        <v>306.66</v>
      </c>
      <c r="J197" t="n">
        <v>269.52</v>
      </c>
      <c r="K197" t="inlineStr">
        <is>
          <t>sale</t>
        </is>
      </c>
      <c r="L197" t="inlineStr">
        <is>
          <t/>
        </is>
      </c>
      <c r="M197" t="inlineStr">
        <is>
          <t/>
        </is>
      </c>
      <c r="N197" t="n">
        <v>0.0</v>
      </c>
      <c r="O197" t="n">
        <v>0.0</v>
      </c>
      <c r="P197" t="n">
        <v>241.6</v>
      </c>
      <c r="Q197" t="n">
        <v>241.6</v>
      </c>
      <c r="R197" t="n">
        <v>37.14</v>
      </c>
      <c r="S197" t="n">
        <v>37.14</v>
      </c>
      <c r="T197" t="n">
        <v>3.07</v>
      </c>
      <c r="U197" t="n">
        <v>3.07</v>
      </c>
      <c r="V197" t="n">
        <v>48.51</v>
      </c>
      <c r="W197" t="n">
        <v>48.51</v>
      </c>
      <c r="X197" t="n">
        <v>4.02</v>
      </c>
      <c r="Y197" t="n">
        <v>4.02</v>
      </c>
      <c r="Z197" t="n">
        <v>9.46</v>
      </c>
      <c r="AA197" t="n">
        <v>9.45</v>
      </c>
      <c r="AB197" t="n">
        <v>15.34</v>
      </c>
      <c r="AC197" t="n">
        <v>15.33</v>
      </c>
      <c r="AD197" t="n">
        <v>15.339999999999975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0.010000000000001563</v>
      </c>
      <c r="AK197" t="n">
        <v>0.009999999999999787</v>
      </c>
      <c r="AL197" t="inlineStr">
        <is>
          <t>unreconciled</t>
        </is>
      </c>
      <c r="AM197" t="inlineStr">
        <is>
          <t>Order Amount Mismatch (POS&gt;3PO)</t>
        </is>
      </c>
      <c r="AN197" t="n">
        <v>15.34</v>
      </c>
      <c r="AO197" t="n">
        <f>ROUND(P197*100/H197,2)</f>
        <v>0.0</v>
      </c>
      <c r="AP197" t="n">
        <f>ROUND(Q197*100/I197,2)</f>
        <v>0.0</v>
      </c>
      <c r="AQ197"/>
      <c r="AR197"/>
      <c r="AS197" t="n">
        <v>0.0</v>
      </c>
    </row>
    <row r="198">
      <c r="A198" s="1" t="n">
        <v>45234.0</v>
      </c>
      <c r="B198" s="2" t="n">
        <v>45234.6921875</v>
      </c>
      <c r="C198" t="inlineStr">
        <is>
          <t>3140094012085582</t>
        </is>
      </c>
      <c r="D198" t="inlineStr">
        <is>
          <t>POS0012</t>
        </is>
      </c>
      <c r="E198" t="inlineStr">
        <is>
          <t>97</t>
        </is>
      </c>
      <c r="F198" t="inlineStr">
        <is>
          <t>0094</t>
        </is>
      </c>
      <c r="G198" t="inlineStr">
        <is>
          <t>5301231361</t>
        </is>
      </c>
      <c r="H198" t="n">
        <v>413.0</v>
      </c>
      <c r="I198" t="n">
        <v>393.32</v>
      </c>
      <c r="J198" t="n">
        <v>356.18</v>
      </c>
      <c r="K198" t="inlineStr">
        <is>
          <t>sale</t>
        </is>
      </c>
      <c r="L198" t="inlineStr">
        <is>
          <t/>
        </is>
      </c>
      <c r="M198" t="inlineStr">
        <is>
          <t/>
        </is>
      </c>
      <c r="N198" t="n">
        <v>0.0</v>
      </c>
      <c r="O198" t="n">
        <v>0.0</v>
      </c>
      <c r="P198" t="n">
        <v>307.65</v>
      </c>
      <c r="Q198" t="n">
        <v>307.66</v>
      </c>
      <c r="R198" t="n">
        <v>37.14</v>
      </c>
      <c r="S198" t="n">
        <v>37.14</v>
      </c>
      <c r="T198" t="n">
        <v>3.93</v>
      </c>
      <c r="U198" t="n">
        <v>3.93</v>
      </c>
      <c r="V198" t="n">
        <v>64.11</v>
      </c>
      <c r="W198" t="n">
        <v>64.11</v>
      </c>
      <c r="X198" t="n">
        <v>5.16</v>
      </c>
      <c r="Y198" t="n">
        <v>5.16</v>
      </c>
      <c r="Z198" t="n">
        <v>12.47</v>
      </c>
      <c r="AA198" t="n">
        <v>12.47</v>
      </c>
      <c r="AB198" t="n">
        <v>19.66</v>
      </c>
      <c r="AC198" t="n">
        <v>19.67</v>
      </c>
      <c r="AD198" t="n">
        <v>19.680000000000007</v>
      </c>
      <c r="AE198" t="n">
        <v>-0.010000000000047748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-0.010000000000001563</v>
      </c>
      <c r="AL198" t="inlineStr">
        <is>
          <t>unreconciled</t>
        </is>
      </c>
      <c r="AM198" t="inlineStr">
        <is>
          <t>Order Amount Mismatch (POS&gt;3PO)</t>
        </is>
      </c>
      <c r="AN198" t="n">
        <v>19.68</v>
      </c>
      <c r="AO198" t="n">
        <f>ROUND(P198*100/H198,2)</f>
        <v>0.0</v>
      </c>
      <c r="AP198" t="n">
        <f>ROUND(Q198*100/I198,2)</f>
        <v>0.0</v>
      </c>
      <c r="AQ198"/>
      <c r="AR198"/>
      <c r="AS198" t="n">
        <v>0.0</v>
      </c>
    </row>
    <row r="199">
      <c r="A199" s="1" t="n">
        <v>45235.0</v>
      </c>
      <c r="B199" s="2" t="n">
        <v>45236.03741898148</v>
      </c>
      <c r="C199" t="inlineStr">
        <is>
          <t>3140023012059957</t>
        </is>
      </c>
      <c r="D199" t="inlineStr">
        <is>
          <t>POS0012</t>
        </is>
      </c>
      <c r="E199" t="inlineStr">
        <is>
          <t>49</t>
        </is>
      </c>
      <c r="F199" t="inlineStr">
        <is>
          <t>0023</t>
        </is>
      </c>
      <c r="G199" t="inlineStr">
        <is>
          <t>5301232564</t>
        </is>
      </c>
      <c r="H199" t="n">
        <v>291.0</v>
      </c>
      <c r="I199" t="n">
        <v>277.14</v>
      </c>
      <c r="J199" t="n">
        <v>240.0</v>
      </c>
      <c r="K199" t="inlineStr">
        <is>
          <t>sale</t>
        </is>
      </c>
      <c r="L199" t="inlineStr">
        <is>
          <t/>
        </is>
      </c>
      <c r="M199" t="inlineStr">
        <is>
          <t/>
        </is>
      </c>
      <c r="N199" t="n">
        <v>0.0</v>
      </c>
      <c r="O199" t="n">
        <v>0.0</v>
      </c>
      <c r="P199" t="n">
        <v>219.1</v>
      </c>
      <c r="Q199" t="n">
        <v>219.09</v>
      </c>
      <c r="R199" t="n">
        <v>37.14</v>
      </c>
      <c r="S199" t="n">
        <v>37.14</v>
      </c>
      <c r="T199" t="n">
        <v>2.77</v>
      </c>
      <c r="U199" t="n">
        <v>2.77</v>
      </c>
      <c r="V199" t="n">
        <v>43.2</v>
      </c>
      <c r="W199" t="n">
        <v>43.2</v>
      </c>
      <c r="X199" t="n">
        <v>3.64</v>
      </c>
      <c r="Y199" t="n">
        <v>3.64</v>
      </c>
      <c r="Z199" t="n">
        <v>8.43</v>
      </c>
      <c r="AA199" t="n">
        <v>8.44</v>
      </c>
      <c r="AB199" t="n">
        <v>13.86</v>
      </c>
      <c r="AC199" t="n">
        <v>13.86</v>
      </c>
      <c r="AD199" t="n">
        <v>13.860000000000014</v>
      </c>
      <c r="AE199" t="n">
        <v>0.009999999999990905</v>
      </c>
      <c r="AF199" t="n">
        <v>0.0</v>
      </c>
      <c r="AG199" t="n">
        <v>0.0</v>
      </c>
      <c r="AH199" t="n">
        <v>0.0</v>
      </c>
      <c r="AI199" t="n">
        <v>0.0</v>
      </c>
      <c r="AJ199" t="n">
        <v>-0.009999999999999787</v>
      </c>
      <c r="AK199" t="n">
        <v>0.0</v>
      </c>
      <c r="AL199" t="inlineStr">
        <is>
          <t>unreconciled</t>
        </is>
      </c>
      <c r="AM199" t="inlineStr">
        <is>
          <t>Order Amount Mismatch (POS&gt;3PO)</t>
        </is>
      </c>
      <c r="AN199" t="n">
        <v>13.86</v>
      </c>
      <c r="AO199" t="n">
        <f>ROUND(P199*100/H199,2)</f>
        <v>0.0</v>
      </c>
      <c r="AP199" t="n">
        <f>ROUND(Q199*100/I199,2)</f>
        <v>0.0</v>
      </c>
      <c r="AQ199"/>
      <c r="AR199"/>
      <c r="AS199" t="n">
        <v>0.0</v>
      </c>
    </row>
    <row r="200">
      <c r="A200" s="1" t="n">
        <v>45234.0</v>
      </c>
      <c r="B200" s="2" t="n">
        <v>45234.872465277775</v>
      </c>
      <c r="C200" t="inlineStr">
        <is>
          <t>3140094012085754</t>
        </is>
      </c>
      <c r="D200" t="inlineStr">
        <is>
          <t>POS0012</t>
        </is>
      </c>
      <c r="E200" t="inlineStr">
        <is>
          <t>69</t>
        </is>
      </c>
      <c r="F200" t="inlineStr">
        <is>
          <t>0094</t>
        </is>
      </c>
      <c r="G200" t="inlineStr">
        <is>
          <t>5301387482</t>
        </is>
      </c>
      <c r="H200" t="n">
        <v>281.0</v>
      </c>
      <c r="I200" t="n">
        <v>267.61</v>
      </c>
      <c r="J200" t="n">
        <v>230.47</v>
      </c>
      <c r="K200" t="inlineStr">
        <is>
          <t>sale</t>
        </is>
      </c>
      <c r="L200" t="inlineStr">
        <is>
          <t/>
        </is>
      </c>
      <c r="M200" t="inlineStr">
        <is>
          <t/>
        </is>
      </c>
      <c r="N200" t="n">
        <v>0.0</v>
      </c>
      <c r="O200" t="n">
        <v>0.0</v>
      </c>
      <c r="P200" t="n">
        <v>211.84</v>
      </c>
      <c r="Q200" t="n">
        <v>211.84</v>
      </c>
      <c r="R200" t="n">
        <v>37.14</v>
      </c>
      <c r="S200" t="n">
        <v>37.14</v>
      </c>
      <c r="T200" t="n">
        <v>2.68</v>
      </c>
      <c r="U200" t="n">
        <v>2.68</v>
      </c>
      <c r="V200" t="n">
        <v>41.48</v>
      </c>
      <c r="W200" t="n">
        <v>41.48</v>
      </c>
      <c r="X200" t="n">
        <v>3.51</v>
      </c>
      <c r="Y200" t="n">
        <v>3.51</v>
      </c>
      <c r="Z200" t="n">
        <v>8.1</v>
      </c>
      <c r="AA200" t="n">
        <v>8.1</v>
      </c>
      <c r="AB200" t="n">
        <v>13.38</v>
      </c>
      <c r="AC200" t="n">
        <v>13.38</v>
      </c>
      <c r="AD200" t="n">
        <v>13.389999999999986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inlineStr">
        <is>
          <t>unreconciled</t>
        </is>
      </c>
      <c r="AM200" t="inlineStr">
        <is>
          <t>Order Amount Mismatch (POS&gt;3PO)</t>
        </is>
      </c>
      <c r="AN200" t="n">
        <v>13.39</v>
      </c>
      <c r="AO200" t="n">
        <f>ROUND(P200*100/H200,2)</f>
        <v>0.0</v>
      </c>
      <c r="AP200" t="n">
        <f>ROUND(Q200*100/I200,2)</f>
        <v>0.0</v>
      </c>
      <c r="AQ200"/>
      <c r="AR200"/>
      <c r="AS200" t="n">
        <v>0.0</v>
      </c>
    </row>
    <row r="201">
      <c r="A201" s="1"/>
      <c r="B201" s="2" t="n">
        <v>45231.0330787037</v>
      </c>
      <c r="C201"/>
      <c r="D201"/>
      <c r="E201"/>
      <c r="F201" t="inlineStr">
        <is>
          <t>0094</t>
        </is>
      </c>
      <c r="G201" t="inlineStr">
        <is>
          <t>5301437627</t>
        </is>
      </c>
      <c r="H201" t="n">
        <v>0.0</v>
      </c>
      <c r="I201" t="n">
        <v>321.9</v>
      </c>
      <c r="J201" t="n">
        <v>284.76</v>
      </c>
      <c r="K201" t="inlineStr">
        <is>
          <t>sale</t>
        </is>
      </c>
      <c r="L201" t="inlineStr">
        <is>
          <t/>
        </is>
      </c>
      <c r="M201" t="inlineStr">
        <is>
          <t/>
        </is>
      </c>
      <c r="N201" t="n">
        <v>0.0</v>
      </c>
      <c r="O201" t="n">
        <v>0.0</v>
      </c>
      <c r="P201" t="n">
        <v>253.2</v>
      </c>
      <c r="Q201" t="n">
        <v>253.21</v>
      </c>
      <c r="R201" t="n">
        <v>37.14</v>
      </c>
      <c r="S201" t="n">
        <v>37.14</v>
      </c>
      <c r="T201" t="n">
        <v>3.22</v>
      </c>
      <c r="U201" t="n">
        <v>3.22</v>
      </c>
      <c r="V201" t="n">
        <v>51.26</v>
      </c>
      <c r="W201" t="n">
        <v>51.26</v>
      </c>
      <c r="X201" t="n">
        <v>4.23</v>
      </c>
      <c r="Y201" t="n">
        <v>4.22</v>
      </c>
      <c r="Z201" t="n">
        <v>9.99</v>
      </c>
      <c r="AA201" t="n">
        <v>9.99</v>
      </c>
      <c r="AB201" t="n">
        <v>0.0</v>
      </c>
      <c r="AC201" t="n">
        <v>16.1</v>
      </c>
      <c r="AD201" t="n">
        <v>-321.9</v>
      </c>
      <c r="AE201" t="n">
        <v>-0.010000000000019327</v>
      </c>
      <c r="AF201" t="n">
        <v>0.0</v>
      </c>
      <c r="AG201" t="n">
        <v>0.0</v>
      </c>
      <c r="AH201" t="n">
        <v>0.0</v>
      </c>
      <c r="AI201" t="n">
        <v>0.010000000000000675</v>
      </c>
      <c r="AJ201" t="n">
        <v>0.0</v>
      </c>
      <c r="AK201" t="n">
        <v>-16.1</v>
      </c>
      <c r="AL201" t="inlineStr">
        <is>
          <t>unreconciled</t>
        </is>
      </c>
      <c r="AM201" t="inlineStr">
        <is>
          <t>Order Not found in POS</t>
        </is>
      </c>
      <c r="AN201" t="n">
        <v>321.9</v>
      </c>
      <c r="AO201" t="n">
        <f>ROUND(P201*100/H201,2)</f>
        <v>0.0</v>
      </c>
      <c r="AP201" t="n">
        <f>ROUND(Q201*100/I201,2)</f>
        <v>0.0</v>
      </c>
      <c r="AQ201"/>
      <c r="AR201"/>
      <c r="AS201" t="n">
        <v>0.0</v>
      </c>
    </row>
    <row r="202">
      <c r="A202" s="1" t="n">
        <v>45234.0</v>
      </c>
      <c r="B202" s="2" t="n">
        <v>45234.74519675926</v>
      </c>
      <c r="C202" t="inlineStr">
        <is>
          <t>3140094012085620</t>
        </is>
      </c>
      <c r="D202" t="inlineStr">
        <is>
          <t>POS0012</t>
        </is>
      </c>
      <c r="E202" t="inlineStr">
        <is>
          <t>35</t>
        </is>
      </c>
      <c r="F202" t="inlineStr">
        <is>
          <t>0094</t>
        </is>
      </c>
      <c r="G202" t="inlineStr">
        <is>
          <t>5301440641</t>
        </is>
      </c>
      <c r="H202" t="n">
        <v>580.0</v>
      </c>
      <c r="I202" t="n">
        <v>552.39</v>
      </c>
      <c r="J202" t="n">
        <v>515.25</v>
      </c>
      <c r="K202" t="inlineStr">
        <is>
          <t>sale</t>
        </is>
      </c>
      <c r="L202" t="inlineStr">
        <is>
          <t/>
        </is>
      </c>
      <c r="M202" t="inlineStr">
        <is>
          <t/>
        </is>
      </c>
      <c r="N202" t="n">
        <v>0.0</v>
      </c>
      <c r="O202" t="n">
        <v>0.0</v>
      </c>
      <c r="P202" t="n">
        <v>428.88</v>
      </c>
      <c r="Q202" t="n">
        <v>428.87</v>
      </c>
      <c r="R202" t="n">
        <v>37.14</v>
      </c>
      <c r="S202" t="n">
        <v>37.14</v>
      </c>
      <c r="T202" t="n">
        <v>5.52</v>
      </c>
      <c r="U202" t="n">
        <v>5.52</v>
      </c>
      <c r="V202" t="n">
        <v>92.74</v>
      </c>
      <c r="W202" t="n">
        <v>92.74</v>
      </c>
      <c r="X202" t="n">
        <v>7.25</v>
      </c>
      <c r="Y202" t="n">
        <v>7.25</v>
      </c>
      <c r="Z202" t="n">
        <v>18.0</v>
      </c>
      <c r="AA202" t="n">
        <v>17.99</v>
      </c>
      <c r="AB202" t="n">
        <v>27.62</v>
      </c>
      <c r="AC202" t="n">
        <v>27.62</v>
      </c>
      <c r="AD202" t="n">
        <v>27.610000000000014</v>
      </c>
      <c r="AE202" t="n">
        <v>0.009999999999990905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0.010000000000001563</v>
      </c>
      <c r="AK202" t="n">
        <v>0.0</v>
      </c>
      <c r="AL202" t="inlineStr">
        <is>
          <t>unreconciled</t>
        </is>
      </c>
      <c r="AM202" t="inlineStr">
        <is>
          <t>Order Amount Mismatch (POS&gt;3PO)</t>
        </is>
      </c>
      <c r="AN202" t="n">
        <v>27.61</v>
      </c>
      <c r="AO202" t="n">
        <f>ROUND(P202*100/H202,2)</f>
        <v>0.0</v>
      </c>
      <c r="AP202" t="n">
        <f>ROUND(Q202*100/I202,2)</f>
        <v>0.0</v>
      </c>
      <c r="AQ202"/>
      <c r="AR202"/>
      <c r="AS202" t="n">
        <v>0.0</v>
      </c>
    </row>
    <row r="203">
      <c r="A203" s="1" t="n">
        <v>45232.0</v>
      </c>
      <c r="B203" s="2" t="n">
        <v>45232.60545138889</v>
      </c>
      <c r="C203" t="inlineStr">
        <is>
          <t>3140023012058965</t>
        </is>
      </c>
      <c r="D203" t="inlineStr">
        <is>
          <t>POS0012</t>
        </is>
      </c>
      <c r="E203" t="inlineStr">
        <is>
          <t>59</t>
        </is>
      </c>
      <c r="F203" t="inlineStr">
        <is>
          <t>0023</t>
        </is>
      </c>
      <c r="G203" t="inlineStr">
        <is>
          <t>5301458320</t>
        </is>
      </c>
      <c r="H203" t="n">
        <v>600.0</v>
      </c>
      <c r="I203" t="n">
        <v>571.42</v>
      </c>
      <c r="J203" t="n">
        <v>534.28</v>
      </c>
      <c r="K203" t="inlineStr">
        <is>
          <t>sale</t>
        </is>
      </c>
      <c r="L203" t="inlineStr">
        <is>
          <t/>
        </is>
      </c>
      <c r="M203" t="inlineStr">
        <is>
          <t/>
        </is>
      </c>
      <c r="N203" t="n">
        <v>0.0</v>
      </c>
      <c r="O203" t="n">
        <v>0.0</v>
      </c>
      <c r="P203" t="n">
        <v>443.38</v>
      </c>
      <c r="Q203" t="n">
        <v>443.37</v>
      </c>
      <c r="R203" t="n">
        <v>37.14</v>
      </c>
      <c r="S203" t="n">
        <v>37.14</v>
      </c>
      <c r="T203" t="n">
        <v>5.71</v>
      </c>
      <c r="U203" t="n">
        <v>5.71</v>
      </c>
      <c r="V203" t="n">
        <v>96.17</v>
      </c>
      <c r="W203" t="n">
        <v>96.17</v>
      </c>
      <c r="X203" t="n">
        <v>7.5</v>
      </c>
      <c r="Y203" t="n">
        <v>7.5</v>
      </c>
      <c r="Z203" t="n">
        <v>18.66</v>
      </c>
      <c r="AA203" t="n">
        <v>18.66</v>
      </c>
      <c r="AB203" t="n">
        <v>28.58</v>
      </c>
      <c r="AC203" t="n">
        <v>28.57</v>
      </c>
      <c r="AD203" t="n">
        <v>28.58000000000004</v>
      </c>
      <c r="AE203" t="n">
        <v>0.009999999999990905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0.00999999999999801</v>
      </c>
      <c r="AL203" t="inlineStr">
        <is>
          <t>unreconciled</t>
        </is>
      </c>
      <c r="AM203" t="inlineStr">
        <is>
          <t>Order Amount Mismatch (POS&gt;3PO)</t>
        </is>
      </c>
      <c r="AN203" t="n">
        <v>28.58</v>
      </c>
      <c r="AO203" t="n">
        <f>ROUND(P203*100/H203,2)</f>
        <v>0.0</v>
      </c>
      <c r="AP203" t="n">
        <f>ROUND(Q203*100/I203,2)</f>
        <v>0.0</v>
      </c>
      <c r="AQ203"/>
      <c r="AR203"/>
      <c r="AS203" t="n">
        <v>0.0</v>
      </c>
    </row>
    <row r="204">
      <c r="A204" s="1" t="n">
        <v>45236.0</v>
      </c>
      <c r="B204" s="2" t="n">
        <v>45236.695023148146</v>
      </c>
      <c r="C204" t="inlineStr">
        <is>
          <t>3140094012086532</t>
        </is>
      </c>
      <c r="D204" t="inlineStr">
        <is>
          <t>POS0012</t>
        </is>
      </c>
      <c r="E204" t="inlineStr">
        <is>
          <t>47</t>
        </is>
      </c>
      <c r="F204" t="inlineStr">
        <is>
          <t>0094</t>
        </is>
      </c>
      <c r="G204" t="inlineStr">
        <is>
          <t>5301471052</t>
        </is>
      </c>
      <c r="H204" t="n">
        <v>1643.0</v>
      </c>
      <c r="I204" t="n">
        <v>1564.76</v>
      </c>
      <c r="J204" t="n">
        <v>1527.62</v>
      </c>
      <c r="K204" t="inlineStr">
        <is>
          <t>sale</t>
        </is>
      </c>
      <c r="L204" t="inlineStr">
        <is>
          <t/>
        </is>
      </c>
      <c r="M204" t="inlineStr">
        <is>
          <t/>
        </is>
      </c>
      <c r="N204" t="n">
        <v>0.0</v>
      </c>
      <c r="O204" t="n">
        <v>0.0</v>
      </c>
      <c r="P204" t="n">
        <v>1200.41</v>
      </c>
      <c r="Q204" t="n">
        <v>1200.41</v>
      </c>
      <c r="R204" t="n">
        <v>37.14</v>
      </c>
      <c r="S204" t="n">
        <v>37.14</v>
      </c>
      <c r="T204" t="n">
        <v>15.65</v>
      </c>
      <c r="U204" t="n">
        <v>15.65</v>
      </c>
      <c r="V204" t="n">
        <v>274.97</v>
      </c>
      <c r="W204" t="n">
        <v>274.97</v>
      </c>
      <c r="X204" t="n">
        <v>20.54</v>
      </c>
      <c r="Y204" t="n">
        <v>20.54</v>
      </c>
      <c r="Z204" t="n">
        <v>53.19</v>
      </c>
      <c r="AA204" t="n">
        <v>53.19</v>
      </c>
      <c r="AB204" t="n">
        <v>78.24</v>
      </c>
      <c r="AC204" t="n">
        <v>78.24</v>
      </c>
      <c r="AD204" t="n">
        <v>78.24000000000001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inlineStr">
        <is>
          <t>unreconciled</t>
        </is>
      </c>
      <c r="AM204" t="inlineStr">
        <is>
          <t>Order Amount Mismatch (POS&gt;3PO)</t>
        </is>
      </c>
      <c r="AN204" t="n">
        <v>78.24</v>
      </c>
      <c r="AO204" t="n">
        <f>ROUND(P204*100/H204,2)</f>
        <v>0.0</v>
      </c>
      <c r="AP204" t="n">
        <f>ROUND(Q204*100/I204,2)</f>
        <v>0.0</v>
      </c>
      <c r="AQ204"/>
      <c r="AR204"/>
      <c r="AS204" t="n">
        <v>0.0</v>
      </c>
    </row>
    <row r="205">
      <c r="A205" s="1"/>
      <c r="B205" s="2" t="n">
        <v>45231.04006944445</v>
      </c>
      <c r="C205"/>
      <c r="D205"/>
      <c r="E205"/>
      <c r="F205" t="inlineStr">
        <is>
          <t>0023</t>
        </is>
      </c>
      <c r="G205" t="inlineStr">
        <is>
          <t>5301485363</t>
        </is>
      </c>
      <c r="H205" t="n">
        <v>0.0</v>
      </c>
      <c r="I205" t="n">
        <v>379.04</v>
      </c>
      <c r="J205" t="n">
        <v>341.9</v>
      </c>
      <c r="K205" t="inlineStr">
        <is>
          <t>sale</t>
        </is>
      </c>
      <c r="L205" t="inlineStr">
        <is>
          <t/>
        </is>
      </c>
      <c r="M205" t="inlineStr">
        <is>
          <t/>
        </is>
      </c>
      <c r="N205" t="n">
        <v>0.0</v>
      </c>
      <c r="O205" t="n">
        <v>0.0</v>
      </c>
      <c r="P205" t="n">
        <v>296.77</v>
      </c>
      <c r="Q205" t="n">
        <v>296.76</v>
      </c>
      <c r="R205" t="n">
        <v>37.14</v>
      </c>
      <c r="S205" t="n">
        <v>37.14</v>
      </c>
      <c r="T205" t="n">
        <v>3.79</v>
      </c>
      <c r="U205" t="n">
        <v>3.79</v>
      </c>
      <c r="V205" t="n">
        <v>61.54</v>
      </c>
      <c r="W205" t="n">
        <v>61.54</v>
      </c>
      <c r="X205" t="n">
        <v>4.97</v>
      </c>
      <c r="Y205" t="n">
        <v>4.97</v>
      </c>
      <c r="Z205" t="n">
        <v>11.97</v>
      </c>
      <c r="AA205" t="n">
        <v>11.97</v>
      </c>
      <c r="AB205" t="n">
        <v>0.0</v>
      </c>
      <c r="AC205" t="n">
        <v>18.95</v>
      </c>
      <c r="AD205" t="n">
        <v>-379.04</v>
      </c>
      <c r="AE205" t="n">
        <v>0.009999999999990905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-18.95</v>
      </c>
      <c r="AL205" t="inlineStr">
        <is>
          <t>unreconciled</t>
        </is>
      </c>
      <c r="AM205" t="inlineStr">
        <is>
          <t>Order Not found in POS</t>
        </is>
      </c>
      <c r="AN205" t="n">
        <v>379.04</v>
      </c>
      <c r="AO205" t="n">
        <f>ROUND(P205*100/H205,2)</f>
        <v>0.0</v>
      </c>
      <c r="AP205" t="n">
        <f>ROUND(Q205*100/I205,2)</f>
        <v>0.0</v>
      </c>
      <c r="AQ205"/>
      <c r="AR205"/>
      <c r="AS205" t="n">
        <v>0.0</v>
      </c>
    </row>
    <row r="206">
      <c r="A206" s="1" t="n">
        <v>45232.0</v>
      </c>
      <c r="B206" s="2" t="n">
        <v>45232.64210648148</v>
      </c>
      <c r="C206" t="inlineStr">
        <is>
          <t>3140094012084749</t>
        </is>
      </c>
      <c r="D206" t="inlineStr">
        <is>
          <t>POS0012</t>
        </is>
      </c>
      <c r="E206" t="inlineStr">
        <is>
          <t>64</t>
        </is>
      </c>
      <c r="F206" t="inlineStr">
        <is>
          <t>0094</t>
        </is>
      </c>
      <c r="G206" t="inlineStr">
        <is>
          <t>5301526114</t>
        </is>
      </c>
      <c r="H206" t="n">
        <v>435.0</v>
      </c>
      <c r="I206" t="n">
        <v>414.28</v>
      </c>
      <c r="J206" t="n">
        <v>377.14</v>
      </c>
      <c r="K206" t="inlineStr">
        <is>
          <t>sale</t>
        </is>
      </c>
      <c r="L206" t="inlineStr">
        <is>
          <t/>
        </is>
      </c>
      <c r="M206" t="inlineStr">
        <is>
          <t/>
        </is>
      </c>
      <c r="N206" t="n">
        <v>0.0</v>
      </c>
      <c r="O206" t="n">
        <v>0.0</v>
      </c>
      <c r="P206" t="n">
        <v>323.61</v>
      </c>
      <c r="Q206" t="n">
        <v>323.61</v>
      </c>
      <c r="R206" t="n">
        <v>37.14</v>
      </c>
      <c r="S206" t="n">
        <v>37.14</v>
      </c>
      <c r="T206" t="n">
        <v>4.14</v>
      </c>
      <c r="U206" t="n">
        <v>4.14</v>
      </c>
      <c r="V206" t="n">
        <v>67.89</v>
      </c>
      <c r="W206" t="n">
        <v>67.89</v>
      </c>
      <c r="X206" t="n">
        <v>5.44</v>
      </c>
      <c r="Y206" t="n">
        <v>5.44</v>
      </c>
      <c r="Z206" t="n">
        <v>13.2</v>
      </c>
      <c r="AA206" t="n">
        <v>13.2</v>
      </c>
      <c r="AB206" t="n">
        <v>20.72</v>
      </c>
      <c r="AC206" t="n">
        <v>20.72</v>
      </c>
      <c r="AD206" t="n">
        <v>20.720000000000027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inlineStr">
        <is>
          <t>unreconciled</t>
        </is>
      </c>
      <c r="AM206" t="inlineStr">
        <is>
          <t>Order Amount Mismatch (POS&gt;3PO)</t>
        </is>
      </c>
      <c r="AN206" t="n">
        <v>20.72</v>
      </c>
      <c r="AO206" t="n">
        <f>ROUND(P206*100/H206,2)</f>
        <v>0.0</v>
      </c>
      <c r="AP206" t="n">
        <f>ROUND(Q206*100/I206,2)</f>
        <v>0.0</v>
      </c>
      <c r="AQ206"/>
      <c r="AR206"/>
      <c r="AS206" t="n">
        <v>0.0</v>
      </c>
    </row>
    <row r="207">
      <c r="A207" s="1" t="n">
        <v>45232.0</v>
      </c>
      <c r="B207" s="2" t="n">
        <v>45232.61734953704</v>
      </c>
      <c r="C207" t="inlineStr">
        <is>
          <t>3140094012084735</t>
        </is>
      </c>
      <c r="D207" t="inlineStr">
        <is>
          <t>POS0012</t>
        </is>
      </c>
      <c r="E207" t="inlineStr">
        <is>
          <t>50</t>
        </is>
      </c>
      <c r="F207" t="inlineStr">
        <is>
          <t>0094</t>
        </is>
      </c>
      <c r="G207" t="inlineStr">
        <is>
          <t>5301552928</t>
        </is>
      </c>
      <c r="H207" t="n">
        <v>589.0</v>
      </c>
      <c r="I207" t="n">
        <v>560.94</v>
      </c>
      <c r="J207" t="n">
        <v>523.8</v>
      </c>
      <c r="K207" t="inlineStr">
        <is>
          <t>sale</t>
        </is>
      </c>
      <c r="L207" t="inlineStr">
        <is>
          <t/>
        </is>
      </c>
      <c r="M207" t="inlineStr">
        <is>
          <t/>
        </is>
      </c>
      <c r="N207" t="n">
        <v>0.0</v>
      </c>
      <c r="O207" t="n">
        <v>0.0</v>
      </c>
      <c r="P207" t="n">
        <v>435.39</v>
      </c>
      <c r="Q207" t="n">
        <v>435.39</v>
      </c>
      <c r="R207" t="n">
        <v>37.14</v>
      </c>
      <c r="S207" t="n">
        <v>37.14</v>
      </c>
      <c r="T207" t="n">
        <v>5.61</v>
      </c>
      <c r="U207" t="n">
        <v>5.61</v>
      </c>
      <c r="V207" t="n">
        <v>94.28</v>
      </c>
      <c r="W207" t="n">
        <v>94.28</v>
      </c>
      <c r="X207" t="n">
        <v>7.36</v>
      </c>
      <c r="Y207" t="n">
        <v>7.36</v>
      </c>
      <c r="Z207" t="n">
        <v>18.3</v>
      </c>
      <c r="AA207" t="n">
        <v>18.29</v>
      </c>
      <c r="AB207" t="n">
        <v>28.04</v>
      </c>
      <c r="AC207" t="n">
        <v>28.05</v>
      </c>
      <c r="AD207" t="n">
        <v>28.059999999999945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0.010000000000001563</v>
      </c>
      <c r="AK207" t="n">
        <v>-0.010000000000001563</v>
      </c>
      <c r="AL207" t="inlineStr">
        <is>
          <t>unreconciled</t>
        </is>
      </c>
      <c r="AM207" t="inlineStr">
        <is>
          <t>Order Amount Mismatch (POS&gt;3PO)</t>
        </is>
      </c>
      <c r="AN207" t="n">
        <v>28.06</v>
      </c>
      <c r="AO207" t="n">
        <f>ROUND(P207*100/H207,2)</f>
        <v>0.0</v>
      </c>
      <c r="AP207" t="n">
        <f>ROUND(Q207*100/I207,2)</f>
        <v>0.0</v>
      </c>
      <c r="AQ207"/>
      <c r="AR207"/>
      <c r="AS207" t="n">
        <v>0.0</v>
      </c>
    </row>
    <row r="208">
      <c r="A208" s="1" t="n">
        <v>45233.0</v>
      </c>
      <c r="B208" s="2" t="n">
        <v>45233.86618055555</v>
      </c>
      <c r="C208" t="inlineStr">
        <is>
          <t>3140094012085306</t>
        </is>
      </c>
      <c r="D208" t="inlineStr">
        <is>
          <t>POS0012</t>
        </is>
      </c>
      <c r="E208" t="inlineStr">
        <is>
          <t>21</t>
        </is>
      </c>
      <c r="F208" t="inlineStr">
        <is>
          <t>0094</t>
        </is>
      </c>
      <c r="G208" t="inlineStr">
        <is>
          <t>5301566236</t>
        </is>
      </c>
      <c r="H208" t="n">
        <v>682.0</v>
      </c>
      <c r="I208" t="n">
        <v>726.66</v>
      </c>
      <c r="J208" t="n">
        <v>689.52</v>
      </c>
      <c r="K208" t="inlineStr">
        <is>
          <t>sale</t>
        </is>
      </c>
      <c r="L208" t="inlineStr">
        <is>
          <t/>
        </is>
      </c>
      <c r="M208" t="inlineStr">
        <is>
          <t/>
        </is>
      </c>
      <c r="N208" t="n">
        <v>0.0</v>
      </c>
      <c r="O208" t="n">
        <v>0.0</v>
      </c>
      <c r="P208" t="n">
        <v>561.68</v>
      </c>
      <c r="Q208" t="n">
        <v>502.9</v>
      </c>
      <c r="R208" t="n">
        <v>37.14</v>
      </c>
      <c r="S208" t="n">
        <v>37.14</v>
      </c>
      <c r="T208" t="n">
        <v>7.27</v>
      </c>
      <c r="U208" t="n">
        <v>6.5</v>
      </c>
      <c r="V208" t="n">
        <v>124.11</v>
      </c>
      <c r="W208" t="n">
        <v>110.23</v>
      </c>
      <c r="X208" t="n">
        <v>9.54</v>
      </c>
      <c r="Y208" t="n">
        <v>8.52</v>
      </c>
      <c r="Z208" t="n">
        <v>24.06</v>
      </c>
      <c r="AA208" t="n">
        <v>21.37</v>
      </c>
      <c r="AB208" t="n">
        <v>32.48</v>
      </c>
      <c r="AC208" t="n">
        <v>32.48</v>
      </c>
      <c r="AD208" t="n">
        <v>-44.65999999999997</v>
      </c>
      <c r="AE208" t="n">
        <v>58.77999999999997</v>
      </c>
      <c r="AF208" t="n">
        <v>0.0</v>
      </c>
      <c r="AG208" t="n">
        <v>0.7699999999999996</v>
      </c>
      <c r="AH208" t="n">
        <v>13.879999999999995</v>
      </c>
      <c r="AI208" t="n">
        <v>1.0199999999999996</v>
      </c>
      <c r="AJ208" t="n">
        <v>2.6899999999999977</v>
      </c>
      <c r="AK208" t="n">
        <v>0.0</v>
      </c>
      <c r="AL208" t="inlineStr">
        <is>
          <t>unreconciled</t>
        </is>
      </c>
      <c r="AM208" t="inlineStr">
        <is>
          <t>Order Amount Mismatch (3PO&gt;POS)</t>
        </is>
      </c>
      <c r="AN208" t="n">
        <v>44.66</v>
      </c>
      <c r="AO208" t="n">
        <f>ROUND(P208*100/H208,2)</f>
        <v>0.0</v>
      </c>
      <c r="AP208" t="n">
        <f>ROUND(Q208*100/I208,2)</f>
        <v>0.0</v>
      </c>
      <c r="AQ208"/>
      <c r="AR208"/>
      <c r="AS208" t="n">
        <v>0.0</v>
      </c>
    </row>
    <row r="209">
      <c r="A209" s="1" t="n">
        <v>45235.0</v>
      </c>
      <c r="B209" s="2" t="n">
        <v>45235.66100694444</v>
      </c>
      <c r="C209" t="inlineStr">
        <is>
          <t>3140094012086072</t>
        </is>
      </c>
      <c r="D209" t="inlineStr">
        <is>
          <t>POS0012</t>
        </is>
      </c>
      <c r="E209" t="inlineStr">
        <is>
          <t>87</t>
        </is>
      </c>
      <c r="F209" t="inlineStr">
        <is>
          <t>0094</t>
        </is>
      </c>
      <c r="G209" t="inlineStr">
        <is>
          <t>5301595036</t>
        </is>
      </c>
      <c r="H209" t="n">
        <v>270.0</v>
      </c>
      <c r="I209" t="n">
        <v>257.13</v>
      </c>
      <c r="J209" t="n">
        <v>219.99</v>
      </c>
      <c r="K209" t="inlineStr">
        <is>
          <t>sale</t>
        </is>
      </c>
      <c r="L209" t="inlineStr">
        <is>
          <t/>
        </is>
      </c>
      <c r="M209" t="inlineStr">
        <is>
          <t/>
        </is>
      </c>
      <c r="N209" t="n">
        <v>0.0</v>
      </c>
      <c r="O209" t="n">
        <v>0.0</v>
      </c>
      <c r="P209" t="n">
        <v>203.86</v>
      </c>
      <c r="Q209" t="n">
        <v>203.85</v>
      </c>
      <c r="R209" t="n">
        <v>37.14</v>
      </c>
      <c r="S209" t="n">
        <v>37.14</v>
      </c>
      <c r="T209" t="n">
        <v>2.57</v>
      </c>
      <c r="U209" t="n">
        <v>2.57</v>
      </c>
      <c r="V209" t="n">
        <v>39.6</v>
      </c>
      <c r="W209" t="n">
        <v>39.6</v>
      </c>
      <c r="X209" t="n">
        <v>3.37</v>
      </c>
      <c r="Y209" t="n">
        <v>3.37</v>
      </c>
      <c r="Z209" t="n">
        <v>7.73</v>
      </c>
      <c r="AA209" t="n">
        <v>7.74</v>
      </c>
      <c r="AB209" t="n">
        <v>12.86</v>
      </c>
      <c r="AC209" t="n">
        <v>12.86</v>
      </c>
      <c r="AD209" t="n">
        <v>12.870000000000005</v>
      </c>
      <c r="AE209" t="n">
        <v>0.010000000000019327</v>
      </c>
      <c r="AF209" t="n">
        <v>0.0</v>
      </c>
      <c r="AG209" t="n">
        <v>0.0</v>
      </c>
      <c r="AH209" t="n">
        <v>0.0</v>
      </c>
      <c r="AI209" t="n">
        <v>0.0</v>
      </c>
      <c r="AJ209" t="n">
        <v>-0.009999999999999787</v>
      </c>
      <c r="AK209" t="n">
        <v>0.0</v>
      </c>
      <c r="AL209" t="inlineStr">
        <is>
          <t>unreconciled</t>
        </is>
      </c>
      <c r="AM209" t="inlineStr">
        <is>
          <t>Order Amount Mismatch (POS&gt;3PO)</t>
        </is>
      </c>
      <c r="AN209" t="n">
        <v>12.87</v>
      </c>
      <c r="AO209" t="n">
        <f>ROUND(P209*100/H209,2)</f>
        <v>0.0</v>
      </c>
      <c r="AP209" t="n">
        <f>ROUND(Q209*100/I209,2)</f>
        <v>0.0</v>
      </c>
      <c r="AQ209"/>
      <c r="AR209"/>
      <c r="AS209" t="n">
        <v>0.0</v>
      </c>
    </row>
    <row r="210">
      <c r="A210" s="1" t="n">
        <v>45231.0</v>
      </c>
      <c r="B210" s="2" t="n">
        <v>45231.743576388886</v>
      </c>
      <c r="C210" t="inlineStr">
        <is>
          <t>3140023012058778</t>
        </is>
      </c>
      <c r="D210" t="inlineStr">
        <is>
          <t>POS0012</t>
        </is>
      </c>
      <c r="E210" t="inlineStr">
        <is>
          <t>72</t>
        </is>
      </c>
      <c r="F210" t="inlineStr">
        <is>
          <t>0023</t>
        </is>
      </c>
      <c r="G210" t="inlineStr">
        <is>
          <t>5301648816</t>
        </is>
      </c>
      <c r="H210" t="n">
        <v>263.0</v>
      </c>
      <c r="I210" t="n">
        <v>250.47</v>
      </c>
      <c r="J210" t="n">
        <v>213.33</v>
      </c>
      <c r="K210" t="inlineStr">
        <is>
          <t>sale</t>
        </is>
      </c>
      <c r="L210" t="inlineStr">
        <is>
          <t/>
        </is>
      </c>
      <c r="M210" t="inlineStr">
        <is>
          <t/>
        </is>
      </c>
      <c r="N210" t="n">
        <v>0.0</v>
      </c>
      <c r="O210" t="n">
        <v>0.0</v>
      </c>
      <c r="P210" t="n">
        <v>198.78</v>
      </c>
      <c r="Q210" t="n">
        <v>198.78</v>
      </c>
      <c r="R210" t="n">
        <v>37.14</v>
      </c>
      <c r="S210" t="n">
        <v>37.14</v>
      </c>
      <c r="T210" t="n">
        <v>2.5</v>
      </c>
      <c r="U210" t="n">
        <v>2.5</v>
      </c>
      <c r="V210" t="n">
        <v>38.4</v>
      </c>
      <c r="W210" t="n">
        <v>38.4</v>
      </c>
      <c r="X210" t="n">
        <v>3.29</v>
      </c>
      <c r="Y210" t="n">
        <v>3.29</v>
      </c>
      <c r="Z210" t="n">
        <v>7.5</v>
      </c>
      <c r="AA210" t="n">
        <v>7.5</v>
      </c>
      <c r="AB210" t="n">
        <v>12.52</v>
      </c>
      <c r="AC210" t="n">
        <v>12.52</v>
      </c>
      <c r="AD210" t="n">
        <v>12.530000000000001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inlineStr">
        <is>
          <t>unreconciled</t>
        </is>
      </c>
      <c r="AM210" t="inlineStr">
        <is>
          <t>Order Amount Mismatch (POS&gt;3PO)</t>
        </is>
      </c>
      <c r="AN210" t="n">
        <v>12.53</v>
      </c>
      <c r="AO210" t="n">
        <f>ROUND(P210*100/H210,2)</f>
        <v>0.0</v>
      </c>
      <c r="AP210" t="n">
        <f>ROUND(Q210*100/I210,2)</f>
        <v>0.0</v>
      </c>
      <c r="AQ210"/>
      <c r="AR210"/>
      <c r="AS210" t="n">
        <v>0.0</v>
      </c>
    </row>
    <row r="211">
      <c r="A211" s="1" t="n">
        <v>45233.0</v>
      </c>
      <c r="B211" s="2" t="n">
        <v>45233.96046296296</v>
      </c>
      <c r="C211" t="inlineStr">
        <is>
          <t>3140094012085373</t>
        </is>
      </c>
      <c r="D211" t="inlineStr">
        <is>
          <t>POS0012</t>
        </is>
      </c>
      <c r="E211" t="inlineStr">
        <is>
          <t>88</t>
        </is>
      </c>
      <c r="F211" t="inlineStr">
        <is>
          <t>0094</t>
        </is>
      </c>
      <c r="G211" t="inlineStr">
        <is>
          <t>5301650030</t>
        </is>
      </c>
      <c r="H211" t="n">
        <v>316.0</v>
      </c>
      <c r="I211" t="n">
        <v>378.09</v>
      </c>
      <c r="J211" t="n">
        <v>340.95</v>
      </c>
      <c r="K211" t="inlineStr">
        <is>
          <t>sale</t>
        </is>
      </c>
      <c r="L211" t="inlineStr">
        <is>
          <t/>
        </is>
      </c>
      <c r="M211" t="inlineStr">
        <is>
          <t/>
        </is>
      </c>
      <c r="N211" t="n">
        <v>0.0</v>
      </c>
      <c r="O211" t="n">
        <v>0.0</v>
      </c>
      <c r="P211" t="n">
        <v>296.04</v>
      </c>
      <c r="Q211" t="n">
        <v>237.25</v>
      </c>
      <c r="R211" t="n">
        <v>37.14</v>
      </c>
      <c r="S211" t="n">
        <v>37.14</v>
      </c>
      <c r="T211" t="n">
        <v>3.78</v>
      </c>
      <c r="U211" t="n">
        <v>3.01</v>
      </c>
      <c r="V211" t="n">
        <v>61.37</v>
      </c>
      <c r="W211" t="n">
        <v>47.49</v>
      </c>
      <c r="X211" t="n">
        <v>4.96</v>
      </c>
      <c r="Y211" t="n">
        <v>3.95</v>
      </c>
      <c r="Z211" t="n">
        <v>11.94</v>
      </c>
      <c r="AA211" t="n">
        <v>9.26</v>
      </c>
      <c r="AB211" t="n">
        <v>15.04</v>
      </c>
      <c r="AC211" t="n">
        <v>15.05</v>
      </c>
      <c r="AD211" t="n">
        <v>-62.089999999999975</v>
      </c>
      <c r="AE211" t="n">
        <v>58.79000000000002</v>
      </c>
      <c r="AF211" t="n">
        <v>0.0</v>
      </c>
      <c r="AG211" t="n">
        <v>0.77</v>
      </c>
      <c r="AH211" t="n">
        <v>13.879999999999995</v>
      </c>
      <c r="AI211" t="n">
        <v>1.0099999999999998</v>
      </c>
      <c r="AJ211" t="n">
        <v>2.6799999999999997</v>
      </c>
      <c r="AK211" t="n">
        <v>-0.010000000000001563</v>
      </c>
      <c r="AL211" t="inlineStr">
        <is>
          <t>unreconciled</t>
        </is>
      </c>
      <c r="AM211" t="inlineStr">
        <is>
          <t>Order Amount Mismatch (3PO&gt;POS)</t>
        </is>
      </c>
      <c r="AN211" t="n">
        <v>62.09</v>
      </c>
      <c r="AO211" t="n">
        <f>ROUND(P211*100/H211,2)</f>
        <v>0.0</v>
      </c>
      <c r="AP211" t="n">
        <f>ROUND(Q211*100/I211,2)</f>
        <v>0.0</v>
      </c>
      <c r="AQ211"/>
      <c r="AR211"/>
      <c r="AS211" t="n">
        <v>0.0</v>
      </c>
    </row>
    <row r="212">
      <c r="A212" s="1" t="n">
        <v>45234.0</v>
      </c>
      <c r="B212" s="2" t="n">
        <v>45234.90324074074</v>
      </c>
      <c r="C212" t="inlineStr">
        <is>
          <t>3140094012085787</t>
        </is>
      </c>
      <c r="D212" t="inlineStr">
        <is>
          <t>POS0012</t>
        </is>
      </c>
      <c r="E212" t="inlineStr">
        <is>
          <t>02</t>
        </is>
      </c>
      <c r="F212" t="inlineStr">
        <is>
          <t>0094</t>
        </is>
      </c>
      <c r="G212" t="inlineStr">
        <is>
          <t>5301653777</t>
        </is>
      </c>
      <c r="H212" t="n">
        <v>629.0</v>
      </c>
      <c r="I212" t="n">
        <v>599.04</v>
      </c>
      <c r="J212" t="n">
        <v>561.9</v>
      </c>
      <c r="K212" t="inlineStr">
        <is>
          <t>sale</t>
        </is>
      </c>
      <c r="L212" t="inlineStr">
        <is>
          <t/>
        </is>
      </c>
      <c r="M212" t="inlineStr">
        <is>
          <t/>
        </is>
      </c>
      <c r="N212" t="n">
        <v>0.0</v>
      </c>
      <c r="O212" t="n">
        <v>0.0</v>
      </c>
      <c r="P212" t="n">
        <v>464.43</v>
      </c>
      <c r="Q212" t="n">
        <v>464.4</v>
      </c>
      <c r="R212" t="n">
        <v>37.14</v>
      </c>
      <c r="S212" t="n">
        <v>37.14</v>
      </c>
      <c r="T212" t="n">
        <v>5.99</v>
      </c>
      <c r="U212" t="n">
        <v>5.99</v>
      </c>
      <c r="V212" t="n">
        <v>101.14</v>
      </c>
      <c r="W212" t="n">
        <v>101.14</v>
      </c>
      <c r="X212" t="n">
        <v>7.86</v>
      </c>
      <c r="Y212" t="n">
        <v>7.86</v>
      </c>
      <c r="Z212" t="n">
        <v>19.62</v>
      </c>
      <c r="AA212" t="n">
        <v>19.62</v>
      </c>
      <c r="AB212" t="n">
        <v>29.96</v>
      </c>
      <c r="AC212" t="n">
        <v>29.95</v>
      </c>
      <c r="AD212" t="n">
        <v>29.960000000000036</v>
      </c>
      <c r="AE212" t="n">
        <v>0.03000000000002956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0.010000000000001563</v>
      </c>
      <c r="AL212" t="inlineStr">
        <is>
          <t>unreconciled</t>
        </is>
      </c>
      <c r="AM212" t="inlineStr">
        <is>
          <t>Order Amount Mismatch (POS&gt;3PO)</t>
        </is>
      </c>
      <c r="AN212" t="n">
        <v>29.96</v>
      </c>
      <c r="AO212" t="n">
        <f>ROUND(P212*100/H212,2)</f>
        <v>0.0</v>
      </c>
      <c r="AP212" t="n">
        <f>ROUND(Q212*100/I212,2)</f>
        <v>0.0</v>
      </c>
      <c r="AQ212"/>
      <c r="AR212"/>
      <c r="AS212" t="n">
        <v>0.0</v>
      </c>
    </row>
    <row r="213">
      <c r="A213" s="1" t="n">
        <v>45232.0</v>
      </c>
      <c r="B213" s="2" t="n">
        <v>45233.00515046297</v>
      </c>
      <c r="C213" t="inlineStr">
        <is>
          <t>3140023012059153</t>
        </is>
      </c>
      <c r="D213" t="inlineStr">
        <is>
          <t>POS0012</t>
        </is>
      </c>
      <c r="E213" t="inlineStr">
        <is>
          <t>46</t>
        </is>
      </c>
      <c r="F213" t="inlineStr">
        <is>
          <t>0023</t>
        </is>
      </c>
      <c r="G213" t="inlineStr">
        <is>
          <t>5301698519</t>
        </is>
      </c>
      <c r="H213" t="n">
        <v>424.0</v>
      </c>
      <c r="I213" t="n">
        <v>366.66</v>
      </c>
      <c r="J213" t="n">
        <v>366.66</v>
      </c>
      <c r="K213" t="inlineStr">
        <is>
          <t>addition</t>
        </is>
      </c>
      <c r="L213" t="inlineStr">
        <is>
          <t/>
        </is>
      </c>
      <c r="M213" t="inlineStr">
        <is>
          <t/>
        </is>
      </c>
      <c r="N213" t="n">
        <v>0.0</v>
      </c>
      <c r="O213" t="n">
        <v>0.0</v>
      </c>
      <c r="P213" t="n">
        <v>316.38</v>
      </c>
      <c r="Q213" t="n">
        <v>315.62</v>
      </c>
      <c r="R213" t="n">
        <v>37.14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20.2</v>
      </c>
      <c r="AC213" t="n">
        <v>20.19</v>
      </c>
      <c r="AD213" t="n">
        <v>57.339999999999975</v>
      </c>
      <c r="AE213" t="n">
        <v>0.7599999999999909</v>
      </c>
      <c r="AF213" t="n">
        <v>37.14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0.00999999999999801</v>
      </c>
      <c r="AL213" t="inlineStr">
        <is>
          <t>unreconciled</t>
        </is>
      </c>
      <c r="AM213" t="inlineStr">
        <is>
          <t>Packaging Charge Mismatch</t>
        </is>
      </c>
      <c r="AN213" t="n">
        <v>37.14</v>
      </c>
      <c r="AO213" t="n">
        <f>ROUND(P213*100/H213,2)</f>
        <v>0.0</v>
      </c>
      <c r="AP213" t="n">
        <f>ROUND(Q213*100/I213,2)</f>
        <v>0.0</v>
      </c>
      <c r="AQ213"/>
      <c r="AR213"/>
      <c r="AS213" t="n">
        <v>0.0</v>
      </c>
    </row>
    <row r="214">
      <c r="A214" s="1" t="n">
        <v>45231.0</v>
      </c>
      <c r="B214" s="2" t="n">
        <v>45231.61015046296</v>
      </c>
      <c r="C214" t="inlineStr">
        <is>
          <t>3140023012058722</t>
        </is>
      </c>
      <c r="D214" t="inlineStr">
        <is>
          <t>POS0012</t>
        </is>
      </c>
      <c r="E214" t="inlineStr">
        <is>
          <t>16</t>
        </is>
      </c>
      <c r="F214" t="inlineStr">
        <is>
          <t>0023</t>
        </is>
      </c>
      <c r="G214" t="inlineStr">
        <is>
          <t>5301704596</t>
        </is>
      </c>
      <c r="H214" t="n">
        <v>347.0</v>
      </c>
      <c r="I214" t="n">
        <v>330.47</v>
      </c>
      <c r="J214" t="n">
        <v>293.33</v>
      </c>
      <c r="K214" t="inlineStr">
        <is>
          <t>sale</t>
        </is>
      </c>
      <c r="L214" t="inlineStr">
        <is>
          <t/>
        </is>
      </c>
      <c r="M214" t="inlineStr">
        <is>
          <t/>
        </is>
      </c>
      <c r="N214" t="n">
        <v>0.0</v>
      </c>
      <c r="O214" t="n">
        <v>0.0</v>
      </c>
      <c r="P214" t="n">
        <v>259.74</v>
      </c>
      <c r="Q214" t="n">
        <v>259.74</v>
      </c>
      <c r="R214" t="n">
        <v>37.14</v>
      </c>
      <c r="S214" t="n">
        <v>37.14</v>
      </c>
      <c r="T214" t="n">
        <v>3.3</v>
      </c>
      <c r="U214" t="n">
        <v>3.3</v>
      </c>
      <c r="V214" t="n">
        <v>52.8</v>
      </c>
      <c r="W214" t="n">
        <v>52.8</v>
      </c>
      <c r="X214" t="n">
        <v>4.34</v>
      </c>
      <c r="Y214" t="n">
        <v>4.34</v>
      </c>
      <c r="Z214" t="n">
        <v>10.29</v>
      </c>
      <c r="AA214" t="n">
        <v>10.28</v>
      </c>
      <c r="AB214" t="n">
        <v>16.52</v>
      </c>
      <c r="AC214" t="n">
        <v>16.53</v>
      </c>
      <c r="AD214" t="n">
        <v>16.529999999999973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0.009999999999999787</v>
      </c>
      <c r="AK214" t="n">
        <v>-0.010000000000001563</v>
      </c>
      <c r="AL214" t="inlineStr">
        <is>
          <t>unreconciled</t>
        </is>
      </c>
      <c r="AM214" t="inlineStr">
        <is>
          <t>Order Amount Mismatch (POS&gt;3PO)</t>
        </is>
      </c>
      <c r="AN214" t="n">
        <v>16.53</v>
      </c>
      <c r="AO214" t="n">
        <f>ROUND(P214*100/H214,2)</f>
        <v>0.0</v>
      </c>
      <c r="AP214" t="n">
        <f>ROUND(Q214*100/I214,2)</f>
        <v>0.0</v>
      </c>
      <c r="AQ214"/>
      <c r="AR214"/>
      <c r="AS214" t="n">
        <v>0.0</v>
      </c>
    </row>
    <row r="215">
      <c r="A215" s="1" t="n">
        <v>45232.0</v>
      </c>
      <c r="B215" s="2" t="n">
        <v>45232.651354166665</v>
      </c>
      <c r="C215" t="inlineStr">
        <is>
          <t>3140094012084759</t>
        </is>
      </c>
      <c r="D215" t="inlineStr">
        <is>
          <t>POS0012</t>
        </is>
      </c>
      <c r="E215" t="inlineStr">
        <is>
          <t>74</t>
        </is>
      </c>
      <c r="F215" t="inlineStr">
        <is>
          <t>0094</t>
        </is>
      </c>
      <c r="G215" t="inlineStr">
        <is>
          <t>5301717924</t>
        </is>
      </c>
      <c r="H215" t="n">
        <v>300.0</v>
      </c>
      <c r="I215" t="n">
        <v>285.7</v>
      </c>
      <c r="J215" t="n">
        <v>248.56</v>
      </c>
      <c r="K215" t="inlineStr">
        <is>
          <t>sale</t>
        </is>
      </c>
      <c r="L215" t="inlineStr">
        <is>
          <t/>
        </is>
      </c>
      <c r="M215" t="inlineStr">
        <is>
          <t/>
        </is>
      </c>
      <c r="N215" t="n">
        <v>0.0</v>
      </c>
      <c r="O215" t="n">
        <v>0.0</v>
      </c>
      <c r="P215" t="n">
        <v>225.62</v>
      </c>
      <c r="Q215" t="n">
        <v>225.61</v>
      </c>
      <c r="R215" t="n">
        <v>37.14</v>
      </c>
      <c r="S215" t="n">
        <v>37.14</v>
      </c>
      <c r="T215" t="n">
        <v>2.86</v>
      </c>
      <c r="U215" t="n">
        <v>2.86</v>
      </c>
      <c r="V215" t="n">
        <v>44.74</v>
      </c>
      <c r="W215" t="n">
        <v>44.74</v>
      </c>
      <c r="X215" t="n">
        <v>3.75</v>
      </c>
      <c r="Y215" t="n">
        <v>3.75</v>
      </c>
      <c r="Z215" t="n">
        <v>8.73</v>
      </c>
      <c r="AA215" t="n">
        <v>8.73</v>
      </c>
      <c r="AB215" t="n">
        <v>14.28</v>
      </c>
      <c r="AC215" t="n">
        <v>14.29</v>
      </c>
      <c r="AD215" t="n">
        <v>14.300000000000011</v>
      </c>
      <c r="AE215" t="n">
        <v>0.009999999999990905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-0.009999999999999787</v>
      </c>
      <c r="AL215" t="inlineStr">
        <is>
          <t>unreconciled</t>
        </is>
      </c>
      <c r="AM215" t="inlineStr">
        <is>
          <t>Order Amount Mismatch (POS&gt;3PO)</t>
        </is>
      </c>
      <c r="AN215" t="n">
        <v>14.3</v>
      </c>
      <c r="AO215" t="n">
        <f>ROUND(P215*100/H215,2)</f>
        <v>0.0</v>
      </c>
      <c r="AP215" t="n">
        <f>ROUND(Q215*100/I215,2)</f>
        <v>0.0</v>
      </c>
      <c r="AQ215"/>
      <c r="AR215"/>
      <c r="AS215" t="n">
        <v>0.0</v>
      </c>
    </row>
    <row r="216">
      <c r="A216" s="1" t="n">
        <v>45233.0</v>
      </c>
      <c r="B216" s="2" t="n">
        <v>45233.73851851852</v>
      </c>
      <c r="C216" t="inlineStr">
        <is>
          <t>3140094012085180</t>
        </is>
      </c>
      <c r="D216" t="inlineStr">
        <is>
          <t>POS0012</t>
        </is>
      </c>
      <c r="E216" t="inlineStr">
        <is>
          <t>95</t>
        </is>
      </c>
      <c r="F216" t="inlineStr">
        <is>
          <t>0094</t>
        </is>
      </c>
      <c r="G216" t="inlineStr">
        <is>
          <t>5301762136</t>
        </is>
      </c>
      <c r="H216" t="n">
        <v>469.0</v>
      </c>
      <c r="I216" t="n">
        <v>523.81</v>
      </c>
      <c r="J216" t="n">
        <v>486.67</v>
      </c>
      <c r="K216" t="inlineStr">
        <is>
          <t>sale</t>
        </is>
      </c>
      <c r="L216" t="inlineStr">
        <is>
          <t/>
        </is>
      </c>
      <c r="M216" t="inlineStr">
        <is>
          <t/>
        </is>
      </c>
      <c r="N216" t="n">
        <v>0.0</v>
      </c>
      <c r="O216" t="n">
        <v>0.0</v>
      </c>
      <c r="P216" t="n">
        <v>407.08</v>
      </c>
      <c r="Q216" t="n">
        <v>348.3</v>
      </c>
      <c r="R216" t="n">
        <v>37.14</v>
      </c>
      <c r="S216" t="n">
        <v>37.14</v>
      </c>
      <c r="T216" t="n">
        <v>5.24</v>
      </c>
      <c r="U216" t="n">
        <v>4.47</v>
      </c>
      <c r="V216" t="n">
        <v>87.6</v>
      </c>
      <c r="W216" t="n">
        <v>73.72</v>
      </c>
      <c r="X216" t="n">
        <v>6.88</v>
      </c>
      <c r="Y216" t="n">
        <v>5.86</v>
      </c>
      <c r="Z216" t="n">
        <v>17.01</v>
      </c>
      <c r="AA216" t="n">
        <v>14.32</v>
      </c>
      <c r="AB216" t="n">
        <v>22.34</v>
      </c>
      <c r="AC216" t="n">
        <v>22.34</v>
      </c>
      <c r="AD216" t="n">
        <v>-54.809999999999945</v>
      </c>
      <c r="AE216" t="n">
        <v>58.77999999999997</v>
      </c>
      <c r="AF216" t="n">
        <v>0.0</v>
      </c>
      <c r="AG216" t="n">
        <v>0.7700000000000005</v>
      </c>
      <c r="AH216" t="n">
        <v>13.879999999999995</v>
      </c>
      <c r="AI216" t="n">
        <v>1.0199999999999996</v>
      </c>
      <c r="AJ216" t="n">
        <v>2.6900000000000013</v>
      </c>
      <c r="AK216" t="n">
        <v>0.0</v>
      </c>
      <c r="AL216" t="inlineStr">
        <is>
          <t>unreconciled</t>
        </is>
      </c>
      <c r="AM216" t="inlineStr">
        <is>
          <t>Order Amount Mismatch (3PO&gt;POS)</t>
        </is>
      </c>
      <c r="AN216" t="n">
        <v>54.81</v>
      </c>
      <c r="AO216" t="n">
        <f>ROUND(P216*100/H216,2)</f>
        <v>0.0</v>
      </c>
      <c r="AP216" t="n">
        <f>ROUND(Q216*100/I216,2)</f>
        <v>0.0</v>
      </c>
      <c r="AQ216"/>
      <c r="AR216"/>
      <c r="AS216" t="n">
        <v>0.0</v>
      </c>
    </row>
    <row r="217">
      <c r="A217" s="1" t="n">
        <v>45232.0</v>
      </c>
      <c r="B217" s="2" t="n">
        <v>45232.84292824074</v>
      </c>
      <c r="C217" t="inlineStr">
        <is>
          <t>3140023012059039</t>
        </is>
      </c>
      <c r="D217" t="inlineStr">
        <is>
          <t>POS0012</t>
        </is>
      </c>
      <c r="E217" t="inlineStr">
        <is>
          <t>33</t>
        </is>
      </c>
      <c r="F217" t="inlineStr">
        <is>
          <t>0023</t>
        </is>
      </c>
      <c r="G217" t="inlineStr">
        <is>
          <t>5301777016</t>
        </is>
      </c>
      <c r="H217" t="n">
        <v>210.0</v>
      </c>
      <c r="I217" t="n">
        <v>199.99</v>
      </c>
      <c r="J217" t="n">
        <v>162.85</v>
      </c>
      <c r="K217" t="inlineStr">
        <is>
          <t>sale</t>
        </is>
      </c>
      <c r="L217" t="inlineStr">
        <is>
          <t/>
        </is>
      </c>
      <c r="M217" t="inlineStr">
        <is>
          <t/>
        </is>
      </c>
      <c r="N217" t="n">
        <v>0.0</v>
      </c>
      <c r="O217" t="n">
        <v>0.0</v>
      </c>
      <c r="P217" t="n">
        <v>160.31</v>
      </c>
      <c r="Q217" t="n">
        <v>160.29</v>
      </c>
      <c r="R217" t="n">
        <v>37.14</v>
      </c>
      <c r="S217" t="n">
        <v>37.14</v>
      </c>
      <c r="T217" t="n">
        <v>2.0</v>
      </c>
      <c r="U217" t="n">
        <v>2.0</v>
      </c>
      <c r="V217" t="n">
        <v>29.31</v>
      </c>
      <c r="W217" t="n">
        <v>29.31</v>
      </c>
      <c r="X217" t="n">
        <v>2.62</v>
      </c>
      <c r="Y217" t="n">
        <v>2.62</v>
      </c>
      <c r="Z217" t="n">
        <v>5.75</v>
      </c>
      <c r="AA217" t="n">
        <v>5.75</v>
      </c>
      <c r="AB217" t="n">
        <v>10.0</v>
      </c>
      <c r="AC217" t="n">
        <v>10.0</v>
      </c>
      <c r="AD217" t="n">
        <v>10.009999999999991</v>
      </c>
      <c r="AE217" t="n">
        <v>0.020000000000010232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inlineStr">
        <is>
          <t>unreconciled</t>
        </is>
      </c>
      <c r="AM217" t="inlineStr">
        <is>
          <t>Order Amount Mismatch (POS&gt;3PO)</t>
        </is>
      </c>
      <c r="AN217" t="n">
        <v>10.01</v>
      </c>
      <c r="AO217" t="n">
        <f>ROUND(P217*100/H217,2)</f>
        <v>0.0</v>
      </c>
      <c r="AP217" t="n">
        <f>ROUND(Q217*100/I217,2)</f>
        <v>0.0</v>
      </c>
      <c r="AQ217"/>
      <c r="AR217"/>
      <c r="AS217" t="n">
        <v>0.0</v>
      </c>
    </row>
    <row r="218">
      <c r="A218" s="1" t="n">
        <v>45231.0</v>
      </c>
      <c r="B218" s="2" t="n">
        <v>45231.53327546296</v>
      </c>
      <c r="C218" t="inlineStr">
        <is>
          <t>3140023012058707</t>
        </is>
      </c>
      <c r="D218" t="inlineStr">
        <is>
          <t>POS0012</t>
        </is>
      </c>
      <c r="E218" t="inlineStr">
        <is>
          <t>01</t>
        </is>
      </c>
      <c r="F218" t="inlineStr">
        <is>
          <t>0023</t>
        </is>
      </c>
      <c r="G218" t="inlineStr">
        <is>
          <t>5301828350</t>
        </is>
      </c>
      <c r="H218" t="n">
        <v>290.0</v>
      </c>
      <c r="I218" t="n">
        <v>276.18</v>
      </c>
      <c r="J218" t="n">
        <v>239.04</v>
      </c>
      <c r="K218" t="inlineStr">
        <is>
          <t>sale</t>
        </is>
      </c>
      <c r="L218" t="inlineStr">
        <is>
          <t/>
        </is>
      </c>
      <c r="M218" t="inlineStr">
        <is>
          <t/>
        </is>
      </c>
      <c r="N218" t="n">
        <v>0.0</v>
      </c>
      <c r="O218" t="n">
        <v>0.0</v>
      </c>
      <c r="P218" t="n">
        <v>218.37</v>
      </c>
      <c r="Q218" t="n">
        <v>218.36</v>
      </c>
      <c r="R218" t="n">
        <v>37.14</v>
      </c>
      <c r="S218" t="n">
        <v>37.14</v>
      </c>
      <c r="T218" t="n">
        <v>2.76</v>
      </c>
      <c r="U218" t="n">
        <v>2.76</v>
      </c>
      <c r="V218" t="n">
        <v>43.03</v>
      </c>
      <c r="W218" t="n">
        <v>43.03</v>
      </c>
      <c r="X218" t="n">
        <v>3.62</v>
      </c>
      <c r="Y218" t="n">
        <v>3.62</v>
      </c>
      <c r="Z218" t="n">
        <v>8.4</v>
      </c>
      <c r="AA218" t="n">
        <v>8.4</v>
      </c>
      <c r="AB218" t="n">
        <v>13.82</v>
      </c>
      <c r="AC218" t="n">
        <v>13.81</v>
      </c>
      <c r="AD218" t="n">
        <v>13.819999999999993</v>
      </c>
      <c r="AE218" t="n">
        <v>0.009999999999990905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0.009999999999999787</v>
      </c>
      <c r="AL218" t="inlineStr">
        <is>
          <t>unreconciled</t>
        </is>
      </c>
      <c r="AM218" t="inlineStr">
        <is>
          <t>Order Amount Mismatch (POS&gt;3PO)</t>
        </is>
      </c>
      <c r="AN218" t="n">
        <v>13.82</v>
      </c>
      <c r="AO218" t="n">
        <f>ROUND(P218*100/H218,2)</f>
        <v>0.0</v>
      </c>
      <c r="AP218" t="n">
        <f>ROUND(Q218*100/I218,2)</f>
        <v>0.0</v>
      </c>
      <c r="AQ218"/>
      <c r="AR218"/>
      <c r="AS218" t="n">
        <v>0.0</v>
      </c>
    </row>
    <row r="219">
      <c r="A219" s="1" t="n">
        <v>45231.0</v>
      </c>
      <c r="B219" s="2" t="n">
        <v>45231.58258101852</v>
      </c>
      <c r="C219" t="inlineStr">
        <is>
          <t>3140094012084364</t>
        </is>
      </c>
      <c r="D219" t="inlineStr">
        <is>
          <t>POS0012</t>
        </is>
      </c>
      <c r="E219" t="inlineStr">
        <is>
          <t>78</t>
        </is>
      </c>
      <c r="F219" t="inlineStr">
        <is>
          <t>0094</t>
        </is>
      </c>
      <c r="G219" t="inlineStr">
        <is>
          <t>5301837239</t>
        </is>
      </c>
      <c r="H219" t="n">
        <v>217.0</v>
      </c>
      <c r="I219" t="n">
        <v>206.66</v>
      </c>
      <c r="J219" t="n">
        <v>169.52</v>
      </c>
      <c r="K219" t="inlineStr">
        <is>
          <t>sale</t>
        </is>
      </c>
      <c r="L219" t="inlineStr">
        <is>
          <t/>
        </is>
      </c>
      <c r="M219" t="inlineStr">
        <is>
          <t/>
        </is>
      </c>
      <c r="N219" t="n">
        <v>0.0</v>
      </c>
      <c r="O219" t="n">
        <v>0.0</v>
      </c>
      <c r="P219" t="n">
        <v>165.39</v>
      </c>
      <c r="Q219" t="n">
        <v>165.38</v>
      </c>
      <c r="R219" t="n">
        <v>37.14</v>
      </c>
      <c r="S219" t="n">
        <v>37.14</v>
      </c>
      <c r="T219" t="n">
        <v>2.07</v>
      </c>
      <c r="U219" t="n">
        <v>2.07</v>
      </c>
      <c r="V219" t="n">
        <v>30.51</v>
      </c>
      <c r="W219" t="n">
        <v>30.51</v>
      </c>
      <c r="X219" t="n">
        <v>2.71</v>
      </c>
      <c r="Y219" t="n">
        <v>2.71</v>
      </c>
      <c r="Z219" t="n">
        <v>5.98</v>
      </c>
      <c r="AA219" t="n">
        <v>5.98</v>
      </c>
      <c r="AB219" t="n">
        <v>10.34</v>
      </c>
      <c r="AC219" t="n">
        <v>10.33</v>
      </c>
      <c r="AD219" t="n">
        <v>10.340000000000003</v>
      </c>
      <c r="AE219" t="n">
        <v>0.009999999999990905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0.009999999999999787</v>
      </c>
      <c r="AL219" t="inlineStr">
        <is>
          <t>unreconciled</t>
        </is>
      </c>
      <c r="AM219" t="inlineStr">
        <is>
          <t>Order Amount Mismatch (POS&gt;3PO)</t>
        </is>
      </c>
      <c r="AN219" t="n">
        <v>10.34</v>
      </c>
      <c r="AO219" t="n">
        <f>ROUND(P219*100/H219,2)</f>
        <v>0.0</v>
      </c>
      <c r="AP219" t="n">
        <f>ROUND(Q219*100/I219,2)</f>
        <v>0.0</v>
      </c>
      <c r="AQ219"/>
      <c r="AR219"/>
      <c r="AS219" t="n">
        <v>0.0</v>
      </c>
    </row>
    <row r="220">
      <c r="A220" s="1" t="n">
        <v>45231.0</v>
      </c>
      <c r="B220" s="2" t="n">
        <v>45231.76896990741</v>
      </c>
      <c r="C220" t="inlineStr">
        <is>
          <t>3140094012084464</t>
        </is>
      </c>
      <c r="D220" t="inlineStr">
        <is>
          <t>POS0012</t>
        </is>
      </c>
      <c r="E220" t="inlineStr">
        <is>
          <t>78</t>
        </is>
      </c>
      <c r="F220" t="inlineStr">
        <is>
          <t>0094</t>
        </is>
      </c>
      <c r="G220" t="inlineStr">
        <is>
          <t>5301887164</t>
        </is>
      </c>
      <c r="H220" t="n">
        <v>177.0</v>
      </c>
      <c r="I220" t="n">
        <v>168.57</v>
      </c>
      <c r="J220" t="n">
        <v>131.43</v>
      </c>
      <c r="K220" t="inlineStr">
        <is>
          <t>sale</t>
        </is>
      </c>
      <c r="L220" t="inlineStr">
        <is>
          <t/>
        </is>
      </c>
      <c r="M220" t="inlineStr">
        <is>
          <t/>
        </is>
      </c>
      <c r="N220" t="n">
        <v>0.0</v>
      </c>
      <c r="O220" t="n">
        <v>0.0</v>
      </c>
      <c r="P220" t="n">
        <v>136.35</v>
      </c>
      <c r="Q220" t="n">
        <v>136.34</v>
      </c>
      <c r="R220" t="n">
        <v>37.14</v>
      </c>
      <c r="S220" t="n">
        <v>37.14</v>
      </c>
      <c r="T220" t="n">
        <v>1.69</v>
      </c>
      <c r="U220" t="n">
        <v>1.69</v>
      </c>
      <c r="V220" t="n">
        <v>23.66</v>
      </c>
      <c r="W220" t="n">
        <v>23.66</v>
      </c>
      <c r="X220" t="n">
        <v>2.21</v>
      </c>
      <c r="Y220" t="n">
        <v>2.21</v>
      </c>
      <c r="Z220" t="n">
        <v>4.66</v>
      </c>
      <c r="AA220" t="n">
        <v>4.66</v>
      </c>
      <c r="AB220" t="n">
        <v>8.42</v>
      </c>
      <c r="AC220" t="n">
        <v>8.43</v>
      </c>
      <c r="AD220" t="n">
        <v>8.430000000000007</v>
      </c>
      <c r="AE220" t="n">
        <v>0.009999999999990905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-0.009999999999999787</v>
      </c>
      <c r="AL220" t="inlineStr">
        <is>
          <t>unreconciled</t>
        </is>
      </c>
      <c r="AM220" t="inlineStr">
        <is>
          <t>Order Amount Mismatch (POS&gt;3PO)</t>
        </is>
      </c>
      <c r="AN220" t="n">
        <v>8.43</v>
      </c>
      <c r="AO220" t="n">
        <f>ROUND(P220*100/H220,2)</f>
        <v>0.0</v>
      </c>
      <c r="AP220" t="n">
        <f>ROUND(Q220*100/I220,2)</f>
        <v>0.0</v>
      </c>
      <c r="AQ220"/>
      <c r="AR220"/>
      <c r="AS220" t="n">
        <v>0.0</v>
      </c>
    </row>
    <row r="221">
      <c r="A221" s="1" t="n">
        <v>45231.0</v>
      </c>
      <c r="B221" s="2" t="n">
        <v>45231.96538194444</v>
      </c>
      <c r="C221" t="inlineStr">
        <is>
          <t>3140094012084596</t>
        </is>
      </c>
      <c r="D221" t="inlineStr">
        <is>
          <t>POS0012</t>
        </is>
      </c>
      <c r="E221" t="inlineStr">
        <is>
          <t>10</t>
        </is>
      </c>
      <c r="F221" t="inlineStr">
        <is>
          <t>0094</t>
        </is>
      </c>
      <c r="G221" t="inlineStr">
        <is>
          <t>5301911993</t>
        </is>
      </c>
      <c r="H221" t="n">
        <v>467.0</v>
      </c>
      <c r="I221" t="n">
        <v>444.75</v>
      </c>
      <c r="J221" t="n">
        <v>407.61</v>
      </c>
      <c r="K221" t="inlineStr">
        <is>
          <t>sale</t>
        </is>
      </c>
      <c r="L221" t="inlineStr">
        <is>
          <t/>
        </is>
      </c>
      <c r="M221" t="inlineStr">
        <is>
          <t/>
        </is>
      </c>
      <c r="N221" t="n">
        <v>0.0</v>
      </c>
      <c r="O221" t="n">
        <v>0.0</v>
      </c>
      <c r="P221" t="n">
        <v>346.83</v>
      </c>
      <c r="Q221" t="n">
        <v>346.83</v>
      </c>
      <c r="R221" t="n">
        <v>37.14</v>
      </c>
      <c r="S221" t="n">
        <v>37.14</v>
      </c>
      <c r="T221" t="n">
        <v>4.45</v>
      </c>
      <c r="U221" t="n">
        <v>4.45</v>
      </c>
      <c r="V221" t="n">
        <v>73.37</v>
      </c>
      <c r="W221" t="n">
        <v>73.37</v>
      </c>
      <c r="X221" t="n">
        <v>5.84</v>
      </c>
      <c r="Y221" t="n">
        <v>5.84</v>
      </c>
      <c r="Z221" t="n">
        <v>14.26</v>
      </c>
      <c r="AA221" t="n">
        <v>14.26</v>
      </c>
      <c r="AB221" t="n">
        <v>22.24</v>
      </c>
      <c r="AC221" t="n">
        <v>22.24</v>
      </c>
      <c r="AD221" t="n">
        <v>22.25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inlineStr">
        <is>
          <t>unreconciled</t>
        </is>
      </c>
      <c r="AM221" t="inlineStr">
        <is>
          <t>Order Amount Mismatch (POS&gt;3PO)</t>
        </is>
      </c>
      <c r="AN221" t="n">
        <v>22.25</v>
      </c>
      <c r="AO221" t="n">
        <f>ROUND(P221*100/H221,2)</f>
        <v>0.0</v>
      </c>
      <c r="AP221" t="n">
        <f>ROUND(Q221*100/I221,2)</f>
        <v>0.0</v>
      </c>
      <c r="AQ221"/>
      <c r="AR221"/>
      <c r="AS221" t="n">
        <v>0.0</v>
      </c>
    </row>
    <row r="222">
      <c r="A222" s="1" t="n">
        <v>45233.0</v>
      </c>
      <c r="B222" s="2" t="n">
        <v>45233.82188657407</v>
      </c>
      <c r="C222" t="inlineStr">
        <is>
          <t>3140094012085239</t>
        </is>
      </c>
      <c r="D222" t="inlineStr">
        <is>
          <t>POS0012</t>
        </is>
      </c>
      <c r="E222" t="inlineStr">
        <is>
          <t>54</t>
        </is>
      </c>
      <c r="F222" t="inlineStr">
        <is>
          <t>0094</t>
        </is>
      </c>
      <c r="G222" t="inlineStr">
        <is>
          <t>5302084936</t>
        </is>
      </c>
      <c r="H222" t="n">
        <v>413.0</v>
      </c>
      <c r="I222" t="n">
        <v>470.47</v>
      </c>
      <c r="J222" t="n">
        <v>433.33</v>
      </c>
      <c r="K222" t="inlineStr">
        <is>
          <t>sale</t>
        </is>
      </c>
      <c r="L222" t="inlineStr">
        <is>
          <t/>
        </is>
      </c>
      <c r="M222" t="inlineStr">
        <is>
          <t/>
        </is>
      </c>
      <c r="N222" t="n">
        <v>0.0</v>
      </c>
      <c r="O222" t="n">
        <v>0.0</v>
      </c>
      <c r="P222" t="n">
        <v>366.45</v>
      </c>
      <c r="Q222" t="n">
        <v>307.65</v>
      </c>
      <c r="R222" t="n">
        <v>37.14</v>
      </c>
      <c r="S222" t="n">
        <v>37.14</v>
      </c>
      <c r="T222" t="n">
        <v>4.7</v>
      </c>
      <c r="U222" t="n">
        <v>3.93</v>
      </c>
      <c r="V222" t="n">
        <v>78.0</v>
      </c>
      <c r="W222" t="n">
        <v>64.11</v>
      </c>
      <c r="X222" t="n">
        <v>6.17</v>
      </c>
      <c r="Y222" t="n">
        <v>5.16</v>
      </c>
      <c r="Z222" t="n">
        <v>15.15</v>
      </c>
      <c r="AA222" t="n">
        <v>12.47</v>
      </c>
      <c r="AB222" t="n">
        <v>19.66</v>
      </c>
      <c r="AC222" t="n">
        <v>19.67</v>
      </c>
      <c r="AD222" t="n">
        <v>-57.47000000000003</v>
      </c>
      <c r="AE222" t="n">
        <v>58.80000000000001</v>
      </c>
      <c r="AF222" t="n">
        <v>0.0</v>
      </c>
      <c r="AG222" t="n">
        <v>0.77</v>
      </c>
      <c r="AH222" t="n">
        <v>13.89</v>
      </c>
      <c r="AI222" t="n">
        <v>1.0099999999999998</v>
      </c>
      <c r="AJ222" t="n">
        <v>2.6799999999999997</v>
      </c>
      <c r="AK222" t="n">
        <v>-0.010000000000001563</v>
      </c>
      <c r="AL222" t="inlineStr">
        <is>
          <t>unreconciled</t>
        </is>
      </c>
      <c r="AM222" t="inlineStr">
        <is>
          <t>Order Amount Mismatch (3PO&gt;POS)</t>
        </is>
      </c>
      <c r="AN222" t="n">
        <v>57.47</v>
      </c>
      <c r="AO222" t="n">
        <f>ROUND(P222*100/H222,2)</f>
        <v>0.0</v>
      </c>
      <c r="AP222" t="n">
        <f>ROUND(Q222*100/I222,2)</f>
        <v>0.0</v>
      </c>
      <c r="AQ222"/>
      <c r="AR222"/>
      <c r="AS222" t="n">
        <v>0.0</v>
      </c>
    </row>
    <row r="223">
      <c r="A223" s="1" t="n">
        <v>45231.0</v>
      </c>
      <c r="B223" s="2" t="n">
        <v>45231.979421296295</v>
      </c>
      <c r="C223" t="inlineStr">
        <is>
          <t>3140023012058871</t>
        </is>
      </c>
      <c r="D223" t="inlineStr">
        <is>
          <t>POS0012</t>
        </is>
      </c>
      <c r="E223" t="inlineStr">
        <is>
          <t>65</t>
        </is>
      </c>
      <c r="F223" t="inlineStr">
        <is>
          <t>0023</t>
        </is>
      </c>
      <c r="G223" t="inlineStr">
        <is>
          <t>5302144775</t>
        </is>
      </c>
      <c r="H223" t="n">
        <v>360.0</v>
      </c>
      <c r="I223" t="n">
        <v>342.85</v>
      </c>
      <c r="J223" t="n">
        <v>305.71</v>
      </c>
      <c r="K223" t="inlineStr">
        <is>
          <t>sale</t>
        </is>
      </c>
      <c r="L223" t="inlineStr">
        <is>
          <t/>
        </is>
      </c>
      <c r="M223" t="inlineStr">
        <is>
          <t/>
        </is>
      </c>
      <c r="N223" t="n">
        <v>0.0</v>
      </c>
      <c r="O223" t="n">
        <v>0.0</v>
      </c>
      <c r="P223" t="n">
        <v>269.17</v>
      </c>
      <c r="Q223" t="n">
        <v>269.17</v>
      </c>
      <c r="R223" t="n">
        <v>37.14</v>
      </c>
      <c r="S223" t="n">
        <v>37.14</v>
      </c>
      <c r="T223" t="n">
        <v>3.43</v>
      </c>
      <c r="U223" t="n">
        <v>3.43</v>
      </c>
      <c r="V223" t="n">
        <v>55.03</v>
      </c>
      <c r="W223" t="n">
        <v>55.03</v>
      </c>
      <c r="X223" t="n">
        <v>4.5</v>
      </c>
      <c r="Y223" t="n">
        <v>4.5</v>
      </c>
      <c r="Z223" t="n">
        <v>10.72</v>
      </c>
      <c r="AA223" t="n">
        <v>10.72</v>
      </c>
      <c r="AB223" t="n">
        <v>17.14</v>
      </c>
      <c r="AC223" t="n">
        <v>17.14</v>
      </c>
      <c r="AD223" t="n">
        <v>17.149999999999977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inlineStr">
        <is>
          <t>unreconciled</t>
        </is>
      </c>
      <c r="AM223" t="inlineStr">
        <is>
          <t>Order Amount Mismatch (POS&gt;3PO)</t>
        </is>
      </c>
      <c r="AN223" t="n">
        <v>17.15</v>
      </c>
      <c r="AO223" t="n">
        <f>ROUND(P223*100/H223,2)</f>
        <v>0.0</v>
      </c>
      <c r="AP223" t="n">
        <f>ROUND(Q223*100/I223,2)</f>
        <v>0.0</v>
      </c>
      <c r="AQ223"/>
      <c r="AR223"/>
      <c r="AS223" t="n">
        <v>0.0</v>
      </c>
    </row>
    <row r="224">
      <c r="A224" s="1" t="n">
        <v>45235.0</v>
      </c>
      <c r="B224" s="2" t="n">
        <v>45235.61755787037</v>
      </c>
      <c r="C224" t="inlineStr">
        <is>
          <t>3140023012059799</t>
        </is>
      </c>
      <c r="D224" t="inlineStr">
        <is>
          <t>POS0012</t>
        </is>
      </c>
      <c r="E224" t="inlineStr">
        <is>
          <t>91</t>
        </is>
      </c>
      <c r="F224" t="inlineStr">
        <is>
          <t>0023</t>
        </is>
      </c>
      <c r="G224" t="inlineStr">
        <is>
          <t>5302172567</t>
        </is>
      </c>
      <c r="H224" t="n">
        <v>262.0</v>
      </c>
      <c r="I224" t="n">
        <v>249.52</v>
      </c>
      <c r="J224" t="n">
        <v>212.38</v>
      </c>
      <c r="K224" t="inlineStr">
        <is>
          <t>sale</t>
        </is>
      </c>
      <c r="L224" t="inlineStr">
        <is>
          <t/>
        </is>
      </c>
      <c r="M224" t="inlineStr">
        <is>
          <t/>
        </is>
      </c>
      <c r="N224" t="n">
        <v>0.0</v>
      </c>
      <c r="O224" t="n">
        <v>0.0</v>
      </c>
      <c r="P224" t="n">
        <v>198.04</v>
      </c>
      <c r="Q224" t="n">
        <v>198.04</v>
      </c>
      <c r="R224" t="n">
        <v>37.14</v>
      </c>
      <c r="S224" t="n">
        <v>37.14</v>
      </c>
      <c r="T224" t="n">
        <v>2.5</v>
      </c>
      <c r="U224" t="n">
        <v>2.5</v>
      </c>
      <c r="V224" t="n">
        <v>38.23</v>
      </c>
      <c r="W224" t="n">
        <v>38.23</v>
      </c>
      <c r="X224" t="n">
        <v>3.28</v>
      </c>
      <c r="Y224" t="n">
        <v>3.28</v>
      </c>
      <c r="Z224" t="n">
        <v>7.47</v>
      </c>
      <c r="AA224" t="n">
        <v>7.47</v>
      </c>
      <c r="AB224" t="n">
        <v>12.48</v>
      </c>
      <c r="AC224" t="n">
        <v>12.48</v>
      </c>
      <c r="AD224" t="n">
        <v>12.47999999999999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inlineStr">
        <is>
          <t>unreconciled</t>
        </is>
      </c>
      <c r="AM224" t="inlineStr">
        <is>
          <t>Order Amount Mismatch (POS&gt;3PO)</t>
        </is>
      </c>
      <c r="AN224" t="n">
        <v>12.48</v>
      </c>
      <c r="AO224" t="n">
        <f>ROUND(P224*100/H224,2)</f>
        <v>0.0</v>
      </c>
      <c r="AP224" t="n">
        <f>ROUND(Q224*100/I224,2)</f>
        <v>0.0</v>
      </c>
      <c r="AQ224"/>
      <c r="AR224"/>
      <c r="AS224" t="n">
        <v>0.0</v>
      </c>
    </row>
    <row r="225">
      <c r="A225" s="1" t="n">
        <v>45234.0</v>
      </c>
      <c r="B225" s="2" t="n">
        <v>45234.67805555555</v>
      </c>
      <c r="C225" t="inlineStr">
        <is>
          <t>3140094012085571</t>
        </is>
      </c>
      <c r="D225" t="inlineStr">
        <is>
          <t>POS0012</t>
        </is>
      </c>
      <c r="E225" t="inlineStr">
        <is>
          <t>86</t>
        </is>
      </c>
      <c r="F225" t="inlineStr">
        <is>
          <t>0094</t>
        </is>
      </c>
      <c r="G225" t="inlineStr">
        <is>
          <t>5302200990</t>
        </is>
      </c>
      <c r="H225" t="n">
        <v>275.0</v>
      </c>
      <c r="I225" t="n">
        <v>261.9</v>
      </c>
      <c r="J225" t="n">
        <v>224.76</v>
      </c>
      <c r="K225" t="inlineStr">
        <is>
          <t>sale</t>
        </is>
      </c>
      <c r="L225" t="inlineStr">
        <is>
          <t/>
        </is>
      </c>
      <c r="M225" t="inlineStr">
        <is>
          <t/>
        </is>
      </c>
      <c r="N225" t="n">
        <v>0.0</v>
      </c>
      <c r="O225" t="n">
        <v>0.0</v>
      </c>
      <c r="P225" t="n">
        <v>207.48</v>
      </c>
      <c r="Q225" t="n">
        <v>207.48</v>
      </c>
      <c r="R225" t="n">
        <v>37.14</v>
      </c>
      <c r="S225" t="n">
        <v>37.14</v>
      </c>
      <c r="T225" t="n">
        <v>2.62</v>
      </c>
      <c r="U225" t="n">
        <v>2.62</v>
      </c>
      <c r="V225" t="n">
        <v>40.46</v>
      </c>
      <c r="W225" t="n">
        <v>40.46</v>
      </c>
      <c r="X225" t="n">
        <v>3.44</v>
      </c>
      <c r="Y225" t="n">
        <v>3.44</v>
      </c>
      <c r="Z225" t="n">
        <v>7.9</v>
      </c>
      <c r="AA225" t="n">
        <v>7.9</v>
      </c>
      <c r="AB225" t="n">
        <v>13.1</v>
      </c>
      <c r="AC225" t="n">
        <v>13.1</v>
      </c>
      <c r="AD225" t="n">
        <v>13.100000000000023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inlineStr">
        <is>
          <t>unreconciled</t>
        </is>
      </c>
      <c r="AM225" t="inlineStr">
        <is>
          <t>Order Amount Mismatch (POS&gt;3PO)</t>
        </is>
      </c>
      <c r="AN225" t="n">
        <v>13.1</v>
      </c>
      <c r="AO225" t="n">
        <f>ROUND(P225*100/H225,2)</f>
        <v>0.0</v>
      </c>
      <c r="AP225" t="n">
        <f>ROUND(Q225*100/I225,2)</f>
        <v>0.0</v>
      </c>
      <c r="AQ225"/>
      <c r="AR225"/>
      <c r="AS225" t="n">
        <v>0.0</v>
      </c>
    </row>
    <row r="226">
      <c r="A226" s="1" t="n">
        <v>45231.0</v>
      </c>
      <c r="B226" s="2" t="n">
        <v>45231.99528935185</v>
      </c>
      <c r="C226" t="inlineStr">
        <is>
          <t>3140023012058886</t>
        </is>
      </c>
      <c r="D226" t="inlineStr">
        <is>
          <t>POS0012</t>
        </is>
      </c>
      <c r="E226" t="inlineStr">
        <is>
          <t>80</t>
        </is>
      </c>
      <c r="F226" t="inlineStr">
        <is>
          <t>0023</t>
        </is>
      </c>
      <c r="G226" t="inlineStr">
        <is>
          <t>5302221756</t>
        </is>
      </c>
      <c r="H226" t="n">
        <v>282.0</v>
      </c>
      <c r="I226" t="n">
        <v>268.57</v>
      </c>
      <c r="J226" t="n">
        <v>231.43</v>
      </c>
      <c r="K226" t="inlineStr">
        <is>
          <t>sale</t>
        </is>
      </c>
      <c r="L226" t="inlineStr">
        <is>
          <t/>
        </is>
      </c>
      <c r="M226" t="inlineStr">
        <is>
          <t/>
        </is>
      </c>
      <c r="N226" t="n">
        <v>0.0</v>
      </c>
      <c r="O226" t="n">
        <v>0.0</v>
      </c>
      <c r="P226" t="n">
        <v>212.56</v>
      </c>
      <c r="Q226" t="n">
        <v>212.56</v>
      </c>
      <c r="R226" t="n">
        <v>37.14</v>
      </c>
      <c r="S226" t="n">
        <v>37.14</v>
      </c>
      <c r="T226" t="n">
        <v>2.69</v>
      </c>
      <c r="U226" t="n">
        <v>2.69</v>
      </c>
      <c r="V226" t="n">
        <v>41.66</v>
      </c>
      <c r="W226" t="n">
        <v>41.66</v>
      </c>
      <c r="X226" t="n">
        <v>3.53</v>
      </c>
      <c r="Y226" t="n">
        <v>3.52</v>
      </c>
      <c r="Z226" t="n">
        <v>8.13</v>
      </c>
      <c r="AA226" t="n">
        <v>8.13</v>
      </c>
      <c r="AB226" t="n">
        <v>13.42</v>
      </c>
      <c r="AC226" t="n">
        <v>13.43</v>
      </c>
      <c r="AD226" t="n">
        <v>13.430000000000007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0.009999999999999787</v>
      </c>
      <c r="AJ226" t="n">
        <v>0.0</v>
      </c>
      <c r="AK226" t="n">
        <v>-0.009999999999999787</v>
      </c>
      <c r="AL226" t="inlineStr">
        <is>
          <t>unreconciled</t>
        </is>
      </c>
      <c r="AM226" t="inlineStr">
        <is>
          <t>Order Amount Mismatch (POS&gt;3PO)</t>
        </is>
      </c>
      <c r="AN226" t="n">
        <v>13.43</v>
      </c>
      <c r="AO226" t="n">
        <f>ROUND(P226*100/H226,2)</f>
        <v>0.0</v>
      </c>
      <c r="AP226" t="n">
        <f>ROUND(Q226*100/I226,2)</f>
        <v>0.0</v>
      </c>
      <c r="AQ226"/>
      <c r="AR226"/>
      <c r="AS226" t="n">
        <v>0.0</v>
      </c>
    </row>
    <row r="227">
      <c r="A227" s="1" t="n">
        <v>45231.0</v>
      </c>
      <c r="B227" s="2" t="n">
        <v>45231.53181712963</v>
      </c>
      <c r="C227" t="inlineStr">
        <is>
          <t>3140023012058706</t>
        </is>
      </c>
      <c r="D227" t="inlineStr">
        <is>
          <t>POS0012</t>
        </is>
      </c>
      <c r="E227" t="inlineStr">
        <is>
          <t>00</t>
        </is>
      </c>
      <c r="F227" t="inlineStr">
        <is>
          <t>0023</t>
        </is>
      </c>
      <c r="G227" t="inlineStr">
        <is>
          <t>5302223261</t>
        </is>
      </c>
      <c r="H227" t="n">
        <v>563.0</v>
      </c>
      <c r="I227" t="n">
        <v>536.18</v>
      </c>
      <c r="J227" t="n">
        <v>499.04</v>
      </c>
      <c r="K227" t="inlineStr">
        <is>
          <t>sale</t>
        </is>
      </c>
      <c r="L227" t="inlineStr">
        <is>
          <t/>
        </is>
      </c>
      <c r="M227" t="inlineStr">
        <is>
          <t/>
        </is>
      </c>
      <c r="N227" t="n">
        <v>0.0</v>
      </c>
      <c r="O227" t="n">
        <v>0.0</v>
      </c>
      <c r="P227" t="n">
        <v>416.51</v>
      </c>
      <c r="Q227" t="n">
        <v>416.5</v>
      </c>
      <c r="R227" t="n">
        <v>37.14</v>
      </c>
      <c r="S227" t="n">
        <v>37.14</v>
      </c>
      <c r="T227" t="n">
        <v>5.36</v>
      </c>
      <c r="U227" t="n">
        <v>5.36</v>
      </c>
      <c r="V227" t="n">
        <v>89.83</v>
      </c>
      <c r="W227" t="n">
        <v>89.83</v>
      </c>
      <c r="X227" t="n">
        <v>7.04</v>
      </c>
      <c r="Y227" t="n">
        <v>7.04</v>
      </c>
      <c r="Z227" t="n">
        <v>17.44</v>
      </c>
      <c r="AA227" t="n">
        <v>17.44</v>
      </c>
      <c r="AB227" t="n">
        <v>26.82</v>
      </c>
      <c r="AC227" t="n">
        <v>26.81</v>
      </c>
      <c r="AD227" t="n">
        <v>26.82000000000005</v>
      </c>
      <c r="AE227" t="n">
        <v>0.009999999999990905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0.010000000000001563</v>
      </c>
      <c r="AL227" t="inlineStr">
        <is>
          <t>unreconciled</t>
        </is>
      </c>
      <c r="AM227" t="inlineStr">
        <is>
          <t>Order Amount Mismatch (POS&gt;3PO)</t>
        </is>
      </c>
      <c r="AN227" t="n">
        <v>26.82</v>
      </c>
      <c r="AO227" t="n">
        <f>ROUND(P227*100/H227,2)</f>
        <v>0.0</v>
      </c>
      <c r="AP227" t="n">
        <f>ROUND(Q227*100/I227,2)</f>
        <v>0.0</v>
      </c>
      <c r="AQ227"/>
      <c r="AR227"/>
      <c r="AS227" t="n">
        <v>0.0</v>
      </c>
    </row>
    <row r="228">
      <c r="A228" s="1" t="n">
        <v>45231.0</v>
      </c>
      <c r="B228" s="2" t="n">
        <v>45231.66238425926</v>
      </c>
      <c r="C228" t="inlineStr">
        <is>
          <t>3140094012084406</t>
        </is>
      </c>
      <c r="D228" t="inlineStr">
        <is>
          <t>POS0012</t>
        </is>
      </c>
      <c r="E228" t="inlineStr">
        <is>
          <t>20</t>
        </is>
      </c>
      <c r="F228" t="inlineStr">
        <is>
          <t>0094</t>
        </is>
      </c>
      <c r="G228" t="inlineStr">
        <is>
          <t>5302252503</t>
        </is>
      </c>
      <c r="H228" t="n">
        <v>269.0</v>
      </c>
      <c r="I228" t="n">
        <v>256.19</v>
      </c>
      <c r="J228" t="n">
        <v>219.05</v>
      </c>
      <c r="K228" t="inlineStr">
        <is>
          <t>sale</t>
        </is>
      </c>
      <c r="L228" t="inlineStr">
        <is>
          <t/>
        </is>
      </c>
      <c r="M228" t="inlineStr">
        <is>
          <t/>
        </is>
      </c>
      <c r="N228" t="n">
        <v>0.0</v>
      </c>
      <c r="O228" t="n">
        <v>0.0</v>
      </c>
      <c r="P228" t="n">
        <v>203.14</v>
      </c>
      <c r="Q228" t="n">
        <v>203.13</v>
      </c>
      <c r="R228" t="n">
        <v>37.14</v>
      </c>
      <c r="S228" t="n">
        <v>37.14</v>
      </c>
      <c r="T228" t="n">
        <v>2.56</v>
      </c>
      <c r="U228" t="n">
        <v>2.56</v>
      </c>
      <c r="V228" t="n">
        <v>39.43</v>
      </c>
      <c r="W228" t="n">
        <v>39.43</v>
      </c>
      <c r="X228" t="n">
        <v>3.36</v>
      </c>
      <c r="Y228" t="n">
        <v>3.36</v>
      </c>
      <c r="Z228" t="n">
        <v>7.7</v>
      </c>
      <c r="AA228" t="n">
        <v>7.7</v>
      </c>
      <c r="AB228" t="n">
        <v>12.82</v>
      </c>
      <c r="AC228" t="n">
        <v>12.81</v>
      </c>
      <c r="AD228" t="n">
        <v>12.810000000000002</v>
      </c>
      <c r="AE228" t="n">
        <v>0.009999999999990905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0.009999999999999787</v>
      </c>
      <c r="AL228" t="inlineStr">
        <is>
          <t>unreconciled</t>
        </is>
      </c>
      <c r="AM228" t="inlineStr">
        <is>
          <t>Order Amount Mismatch (POS&gt;3PO)</t>
        </is>
      </c>
      <c r="AN228" t="n">
        <v>12.81</v>
      </c>
      <c r="AO228" t="n">
        <f>ROUND(P228*100/H228,2)</f>
        <v>0.0</v>
      </c>
      <c r="AP228" t="n">
        <f>ROUND(Q228*100/I228,2)</f>
        <v>0.0</v>
      </c>
      <c r="AQ228"/>
      <c r="AR228"/>
      <c r="AS228" t="n">
        <v>0.0</v>
      </c>
    </row>
    <row r="229">
      <c r="A229" s="1" t="n">
        <v>45231.0</v>
      </c>
      <c r="B229" s="2" t="n">
        <v>45231.86152777778</v>
      </c>
      <c r="C229" t="inlineStr">
        <is>
          <t>3140094012084523</t>
        </is>
      </c>
      <c r="D229" t="inlineStr">
        <is>
          <t>POS0012</t>
        </is>
      </c>
      <c r="E229" t="inlineStr">
        <is>
          <t>37</t>
        </is>
      </c>
      <c r="F229" t="inlineStr">
        <is>
          <t>0094</t>
        </is>
      </c>
      <c r="G229" t="inlineStr">
        <is>
          <t>5302383299</t>
        </is>
      </c>
      <c r="H229" t="n">
        <v>208.0</v>
      </c>
      <c r="I229" t="n">
        <v>198.09</v>
      </c>
      <c r="J229" t="n">
        <v>160.95</v>
      </c>
      <c r="K229" t="inlineStr">
        <is>
          <t>sale</t>
        </is>
      </c>
      <c r="L229" t="inlineStr">
        <is>
          <t/>
        </is>
      </c>
      <c r="M229" t="inlineStr">
        <is>
          <t/>
        </is>
      </c>
      <c r="N229" t="n">
        <v>0.0</v>
      </c>
      <c r="O229" t="n">
        <v>0.0</v>
      </c>
      <c r="P229" t="n">
        <v>158.86</v>
      </c>
      <c r="Q229" t="n">
        <v>158.87</v>
      </c>
      <c r="R229" t="n">
        <v>37.14</v>
      </c>
      <c r="S229" t="n">
        <v>37.14</v>
      </c>
      <c r="T229" t="n">
        <v>1.98</v>
      </c>
      <c r="U229" t="n">
        <v>1.98</v>
      </c>
      <c r="V229" t="n">
        <v>28.97</v>
      </c>
      <c r="W229" t="n">
        <v>28.97</v>
      </c>
      <c r="X229" t="n">
        <v>2.6</v>
      </c>
      <c r="Y229" t="n">
        <v>2.6</v>
      </c>
      <c r="Z229" t="n">
        <v>5.68</v>
      </c>
      <c r="AA229" t="n">
        <v>5.68</v>
      </c>
      <c r="AB229" t="n">
        <v>9.9</v>
      </c>
      <c r="AC229" t="n">
        <v>9.91</v>
      </c>
      <c r="AD229" t="n">
        <v>9.909999999999997</v>
      </c>
      <c r="AE229" t="n">
        <v>-0.009999999999990905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-0.009999999999999787</v>
      </c>
      <c r="AL229" t="inlineStr">
        <is>
          <t>unreconciled</t>
        </is>
      </c>
      <c r="AM229" t="inlineStr">
        <is>
          <t>Order Amount Mismatch (POS&gt;3PO)</t>
        </is>
      </c>
      <c r="AN229" t="n">
        <v>9.91</v>
      </c>
      <c r="AO229" t="n">
        <f>ROUND(P229*100/H229,2)</f>
        <v>0.0</v>
      </c>
      <c r="AP229" t="n">
        <f>ROUND(Q229*100/I229,2)</f>
        <v>0.0</v>
      </c>
      <c r="AQ229"/>
      <c r="AR229"/>
      <c r="AS229" t="n">
        <v>0.0</v>
      </c>
    </row>
    <row r="230">
      <c r="A230" s="1" t="n">
        <v>45232.0</v>
      </c>
      <c r="B230" s="2" t="n">
        <v>45233.01149305556</v>
      </c>
      <c r="C230" t="inlineStr">
        <is>
          <t>3140094012085020</t>
        </is>
      </c>
      <c r="D230" t="inlineStr">
        <is>
          <t>POS0012</t>
        </is>
      </c>
      <c r="E230" t="inlineStr">
        <is>
          <t>35</t>
        </is>
      </c>
      <c r="F230" t="inlineStr">
        <is>
          <t>0094</t>
        </is>
      </c>
      <c r="G230" t="inlineStr">
        <is>
          <t>5302390213</t>
        </is>
      </c>
      <c r="H230" t="n">
        <v>296.0</v>
      </c>
      <c r="I230" t="n">
        <v>281.9</v>
      </c>
      <c r="J230" t="n">
        <v>244.76</v>
      </c>
      <c r="K230" t="inlineStr">
        <is>
          <t>sale</t>
        </is>
      </c>
      <c r="L230" t="inlineStr">
        <is>
          <t/>
        </is>
      </c>
      <c r="M230" t="inlineStr">
        <is>
          <t/>
        </is>
      </c>
      <c r="N230" t="n">
        <v>0.0</v>
      </c>
      <c r="O230" t="n">
        <v>0.0</v>
      </c>
      <c r="P230" t="n">
        <v>222.72</v>
      </c>
      <c r="Q230" t="n">
        <v>222.72</v>
      </c>
      <c r="R230" t="n">
        <v>37.14</v>
      </c>
      <c r="S230" t="n">
        <v>37.14</v>
      </c>
      <c r="T230" t="n">
        <v>2.82</v>
      </c>
      <c r="U230" t="n">
        <v>2.82</v>
      </c>
      <c r="V230" t="n">
        <v>44.06</v>
      </c>
      <c r="W230" t="n">
        <v>44.06</v>
      </c>
      <c r="X230" t="n">
        <v>3.7</v>
      </c>
      <c r="Y230" t="n">
        <v>3.7</v>
      </c>
      <c r="Z230" t="n">
        <v>8.6</v>
      </c>
      <c r="AA230" t="n">
        <v>8.6</v>
      </c>
      <c r="AB230" t="n">
        <v>14.1</v>
      </c>
      <c r="AC230" t="n">
        <v>14.1</v>
      </c>
      <c r="AD230" t="n">
        <v>14.100000000000023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inlineStr">
        <is>
          <t>unreconciled</t>
        </is>
      </c>
      <c r="AM230" t="inlineStr">
        <is>
          <t>Order Amount Mismatch (POS&gt;3PO)</t>
        </is>
      </c>
      <c r="AN230" t="n">
        <v>14.1</v>
      </c>
      <c r="AO230" t="n">
        <f>ROUND(P230*100/H230,2)</f>
        <v>0.0</v>
      </c>
      <c r="AP230" t="n">
        <f>ROUND(Q230*100/I230,2)</f>
        <v>0.0</v>
      </c>
      <c r="AQ230"/>
      <c r="AR230"/>
      <c r="AS230" t="n">
        <v>0.0</v>
      </c>
    </row>
    <row r="231">
      <c r="A231" s="1" t="n">
        <v>45234.0</v>
      </c>
      <c r="B231" s="2" t="n">
        <v>45234.55957175926</v>
      </c>
      <c r="C231" t="inlineStr">
        <is>
          <t>3140094012085475</t>
        </is>
      </c>
      <c r="D231" t="inlineStr">
        <is>
          <t>POS0012</t>
        </is>
      </c>
      <c r="E231" t="inlineStr">
        <is>
          <t>90</t>
        </is>
      </c>
      <c r="F231" t="inlineStr">
        <is>
          <t>0094</t>
        </is>
      </c>
      <c r="G231" t="inlineStr">
        <is>
          <t>5302393002</t>
        </is>
      </c>
      <c r="H231" t="n">
        <v>649.0</v>
      </c>
      <c r="I231" t="n">
        <v>618.09</v>
      </c>
      <c r="J231" t="n">
        <v>580.95</v>
      </c>
      <c r="K231" t="inlineStr">
        <is>
          <t>sale</t>
        </is>
      </c>
      <c r="L231" t="inlineStr">
        <is>
          <t/>
        </is>
      </c>
      <c r="M231" t="inlineStr">
        <is>
          <t/>
        </is>
      </c>
      <c r="N231" t="n">
        <v>0.0</v>
      </c>
      <c r="O231" t="n">
        <v>0.0</v>
      </c>
      <c r="P231" t="n">
        <v>478.95</v>
      </c>
      <c r="Q231" t="n">
        <v>478.96</v>
      </c>
      <c r="R231" t="n">
        <v>37.14</v>
      </c>
      <c r="S231" t="n">
        <v>37.14</v>
      </c>
      <c r="T231" t="n">
        <v>6.18</v>
      </c>
      <c r="U231" t="n">
        <v>6.18</v>
      </c>
      <c r="V231" t="n">
        <v>104.57</v>
      </c>
      <c r="W231" t="n">
        <v>104.57</v>
      </c>
      <c r="X231" t="n">
        <v>8.11</v>
      </c>
      <c r="Y231" t="n">
        <v>8.11</v>
      </c>
      <c r="Z231" t="n">
        <v>20.28</v>
      </c>
      <c r="AA231" t="n">
        <v>20.28</v>
      </c>
      <c r="AB231" t="n">
        <v>30.9</v>
      </c>
      <c r="AC231" t="n">
        <v>30.91</v>
      </c>
      <c r="AD231" t="n">
        <v>30.909999999999968</v>
      </c>
      <c r="AE231" t="n">
        <v>-0.009999999999990905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-0.010000000000001563</v>
      </c>
      <c r="AL231" t="inlineStr">
        <is>
          <t>unreconciled</t>
        </is>
      </c>
      <c r="AM231" t="inlineStr">
        <is>
          <t>Order Amount Mismatch (POS&gt;3PO)</t>
        </is>
      </c>
      <c r="AN231" t="n">
        <v>30.91</v>
      </c>
      <c r="AO231" t="n">
        <f>ROUND(P231*100/H231,2)</f>
        <v>0.0</v>
      </c>
      <c r="AP231" t="n">
        <f>ROUND(Q231*100/I231,2)</f>
        <v>0.0</v>
      </c>
      <c r="AQ231"/>
      <c r="AR231"/>
      <c r="AS231" t="n">
        <v>0.0</v>
      </c>
    </row>
    <row r="232">
      <c r="A232" s="1" t="n">
        <v>45235.0</v>
      </c>
      <c r="B232" s="2" t="n">
        <v>45235.857083333336</v>
      </c>
      <c r="C232" t="inlineStr">
        <is>
          <t>3140023012059856</t>
        </is>
      </c>
      <c r="D232" t="inlineStr">
        <is>
          <t>POS0012</t>
        </is>
      </c>
      <c r="E232" t="inlineStr">
        <is>
          <t>48</t>
        </is>
      </c>
      <c r="F232" t="inlineStr">
        <is>
          <t>0023</t>
        </is>
      </c>
      <c r="G232" t="inlineStr">
        <is>
          <t>5302400525</t>
        </is>
      </c>
      <c r="H232" t="n">
        <v>773.0</v>
      </c>
      <c r="I232" t="n">
        <v>736.18</v>
      </c>
      <c r="J232" t="n">
        <v>699.04</v>
      </c>
      <c r="K232" t="inlineStr">
        <is>
          <t>sale</t>
        </is>
      </c>
      <c r="L232" t="inlineStr">
        <is>
          <t/>
        </is>
      </c>
      <c r="M232" t="inlineStr">
        <is>
          <t/>
        </is>
      </c>
      <c r="N232" t="n">
        <v>0.0</v>
      </c>
      <c r="O232" t="n">
        <v>0.0</v>
      </c>
      <c r="P232" t="n">
        <v>568.94</v>
      </c>
      <c r="Q232" t="n">
        <v>568.93</v>
      </c>
      <c r="R232" t="n">
        <v>37.14</v>
      </c>
      <c r="S232" t="n">
        <v>37.14</v>
      </c>
      <c r="T232" t="n">
        <v>7.36</v>
      </c>
      <c r="U232" t="n">
        <v>7.36</v>
      </c>
      <c r="V232" t="n">
        <v>125.83</v>
      </c>
      <c r="W232" t="n">
        <v>125.83</v>
      </c>
      <c r="X232" t="n">
        <v>9.66</v>
      </c>
      <c r="Y232" t="n">
        <v>9.66</v>
      </c>
      <c r="Z232" t="n">
        <v>24.39</v>
      </c>
      <c r="AA232" t="n">
        <v>24.39</v>
      </c>
      <c r="AB232" t="n">
        <v>36.82</v>
      </c>
      <c r="AC232" t="n">
        <v>36.81</v>
      </c>
      <c r="AD232" t="n">
        <v>36.82000000000005</v>
      </c>
      <c r="AE232" t="n">
        <v>0.010000000000104592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0.00999999999999801</v>
      </c>
      <c r="AL232" t="inlineStr">
        <is>
          <t>unreconciled</t>
        </is>
      </c>
      <c r="AM232" t="inlineStr">
        <is>
          <t>Order Amount Mismatch (POS&gt;3PO)</t>
        </is>
      </c>
      <c r="AN232" t="n">
        <v>36.82</v>
      </c>
      <c r="AO232" t="n">
        <f>ROUND(P232*100/H232,2)</f>
        <v>0.0</v>
      </c>
      <c r="AP232" t="n">
        <f>ROUND(Q232*100/I232,2)</f>
        <v>0.0</v>
      </c>
      <c r="AQ232"/>
      <c r="AR232"/>
      <c r="AS232" t="n">
        <v>0.0</v>
      </c>
    </row>
    <row r="233">
      <c r="A233" s="1" t="n">
        <v>45231.0</v>
      </c>
      <c r="B233" s="2" t="n">
        <v>45231.74930555555</v>
      </c>
      <c r="C233" t="inlineStr">
        <is>
          <t>3140094012084451</t>
        </is>
      </c>
      <c r="D233" t="inlineStr">
        <is>
          <t>POS0012</t>
        </is>
      </c>
      <c r="E233" t="inlineStr">
        <is>
          <t>65</t>
        </is>
      </c>
      <c r="F233" t="inlineStr">
        <is>
          <t>0094</t>
        </is>
      </c>
      <c r="G233" t="inlineStr">
        <is>
          <t>5302428333</t>
        </is>
      </c>
      <c r="H233" t="n">
        <v>407.0</v>
      </c>
      <c r="I233" t="n">
        <v>387.62</v>
      </c>
      <c r="J233" t="n">
        <v>350.48</v>
      </c>
      <c r="K233" t="inlineStr">
        <is>
          <t>sale</t>
        </is>
      </c>
      <c r="L233" t="inlineStr">
        <is>
          <t/>
        </is>
      </c>
      <c r="M233" t="inlineStr">
        <is>
          <t/>
        </is>
      </c>
      <c r="N233" t="n">
        <v>0.0</v>
      </c>
      <c r="O233" t="n">
        <v>0.0</v>
      </c>
      <c r="P233" t="n">
        <v>303.29</v>
      </c>
      <c r="Q233" t="n">
        <v>303.28</v>
      </c>
      <c r="R233" t="n">
        <v>37.14</v>
      </c>
      <c r="S233" t="n">
        <v>37.14</v>
      </c>
      <c r="T233" t="n">
        <v>3.88</v>
      </c>
      <c r="U233" t="n">
        <v>3.88</v>
      </c>
      <c r="V233" t="n">
        <v>63.09</v>
      </c>
      <c r="W233" t="n">
        <v>63.09</v>
      </c>
      <c r="X233" t="n">
        <v>5.09</v>
      </c>
      <c r="Y233" t="n">
        <v>5.09</v>
      </c>
      <c r="Z233" t="n">
        <v>12.27</v>
      </c>
      <c r="AA233" t="n">
        <v>12.28</v>
      </c>
      <c r="AB233" t="n">
        <v>19.38</v>
      </c>
      <c r="AC233" t="n">
        <v>19.38</v>
      </c>
      <c r="AD233" t="n">
        <v>19.379999999999995</v>
      </c>
      <c r="AE233" t="n">
        <v>0.010000000000047748</v>
      </c>
      <c r="AF233" t="n">
        <v>0.0</v>
      </c>
      <c r="AG233" t="n">
        <v>0.0</v>
      </c>
      <c r="AH233" t="n">
        <v>0.0</v>
      </c>
      <c r="AI233" t="n">
        <v>0.0</v>
      </c>
      <c r="AJ233" t="n">
        <v>-0.009999999999999787</v>
      </c>
      <c r="AK233" t="n">
        <v>0.0</v>
      </c>
      <c r="AL233" t="inlineStr">
        <is>
          <t>unreconciled</t>
        </is>
      </c>
      <c r="AM233" t="inlineStr">
        <is>
          <t>Order Amount Mismatch (POS&gt;3PO)</t>
        </is>
      </c>
      <c r="AN233" t="n">
        <v>19.38</v>
      </c>
      <c r="AO233" t="n">
        <f>ROUND(P233*100/H233,2)</f>
        <v>0.0</v>
      </c>
      <c r="AP233" t="n">
        <f>ROUND(Q233*100/I233,2)</f>
        <v>0.0</v>
      </c>
      <c r="AQ233"/>
      <c r="AR233"/>
      <c r="AS233" t="n">
        <v>0.0</v>
      </c>
    </row>
    <row r="234">
      <c r="A234" s="1" t="n">
        <v>45232.0</v>
      </c>
      <c r="B234" s="2" t="n">
        <v>45232.572384259256</v>
      </c>
      <c r="C234" t="inlineStr">
        <is>
          <t>3140023012058957</t>
        </is>
      </c>
      <c r="D234" t="inlineStr">
        <is>
          <t>POS0012</t>
        </is>
      </c>
      <c r="E234" t="inlineStr">
        <is>
          <t>51</t>
        </is>
      </c>
      <c r="F234" t="inlineStr">
        <is>
          <t>0023</t>
        </is>
      </c>
      <c r="G234" t="inlineStr">
        <is>
          <t>5302447942</t>
        </is>
      </c>
      <c r="H234" t="n">
        <v>281.0</v>
      </c>
      <c r="I234" t="n">
        <v>267.62</v>
      </c>
      <c r="J234" t="n">
        <v>230.48</v>
      </c>
      <c r="K234" t="inlineStr">
        <is>
          <t>sale</t>
        </is>
      </c>
      <c r="L234" t="inlineStr">
        <is>
          <t/>
        </is>
      </c>
      <c r="M234" t="inlineStr">
        <is>
          <t/>
        </is>
      </c>
      <c r="N234" t="n">
        <v>0.0</v>
      </c>
      <c r="O234" t="n">
        <v>0.0</v>
      </c>
      <c r="P234" t="n">
        <v>211.84</v>
      </c>
      <c r="Q234" t="n">
        <v>211.84</v>
      </c>
      <c r="R234" t="n">
        <v>37.14</v>
      </c>
      <c r="S234" t="n">
        <v>37.14</v>
      </c>
      <c r="T234" t="n">
        <v>2.68</v>
      </c>
      <c r="U234" t="n">
        <v>2.68</v>
      </c>
      <c r="V234" t="n">
        <v>41.49</v>
      </c>
      <c r="W234" t="n">
        <v>41.49</v>
      </c>
      <c r="X234" t="n">
        <v>3.51</v>
      </c>
      <c r="Y234" t="n">
        <v>3.51</v>
      </c>
      <c r="Z234" t="n">
        <v>8.1</v>
      </c>
      <c r="AA234" t="n">
        <v>8.1</v>
      </c>
      <c r="AB234" t="n">
        <v>13.38</v>
      </c>
      <c r="AC234" t="n">
        <v>13.38</v>
      </c>
      <c r="AD234" t="n">
        <v>13.379999999999995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inlineStr">
        <is>
          <t>unreconciled</t>
        </is>
      </c>
      <c r="AM234" t="inlineStr">
        <is>
          <t>Order Amount Mismatch (POS&gt;3PO)</t>
        </is>
      </c>
      <c r="AN234" t="n">
        <v>13.38</v>
      </c>
      <c r="AO234" t="n">
        <f>ROUND(P234*100/H234,2)</f>
        <v>0.0</v>
      </c>
      <c r="AP234" t="n">
        <f>ROUND(Q234*100/I234,2)</f>
        <v>0.0</v>
      </c>
      <c r="AQ234"/>
      <c r="AR234"/>
      <c r="AS234" t="n">
        <v>0.0</v>
      </c>
    </row>
    <row r="235">
      <c r="A235" s="1" t="n">
        <v>45231.0</v>
      </c>
      <c r="B235" s="2" t="n">
        <v>45231.660208333335</v>
      </c>
      <c r="C235" t="inlineStr">
        <is>
          <t>3140094012084404</t>
        </is>
      </c>
      <c r="D235" t="inlineStr">
        <is>
          <t>POS0012</t>
        </is>
      </c>
      <c r="E235" t="inlineStr">
        <is>
          <t>18</t>
        </is>
      </c>
      <c r="F235" t="inlineStr">
        <is>
          <t>0094</t>
        </is>
      </c>
      <c r="G235" t="inlineStr">
        <is>
          <t>5302465163</t>
        </is>
      </c>
      <c r="H235" t="n">
        <v>314.0</v>
      </c>
      <c r="I235" t="n">
        <v>299.04</v>
      </c>
      <c r="J235" t="n">
        <v>261.9</v>
      </c>
      <c r="K235" t="inlineStr">
        <is>
          <t>sale</t>
        </is>
      </c>
      <c r="L235" t="inlineStr">
        <is>
          <t/>
        </is>
      </c>
      <c r="M235" t="inlineStr">
        <is>
          <t/>
        </is>
      </c>
      <c r="N235" t="n">
        <v>0.0</v>
      </c>
      <c r="O235" t="n">
        <v>0.0</v>
      </c>
      <c r="P235" t="n">
        <v>235.8</v>
      </c>
      <c r="Q235" t="n">
        <v>235.78</v>
      </c>
      <c r="R235" t="n">
        <v>37.14</v>
      </c>
      <c r="S235" t="n">
        <v>37.14</v>
      </c>
      <c r="T235" t="n">
        <v>2.99</v>
      </c>
      <c r="U235" t="n">
        <v>2.99</v>
      </c>
      <c r="V235" t="n">
        <v>47.14</v>
      </c>
      <c r="W235" t="n">
        <v>47.14</v>
      </c>
      <c r="X235" t="n">
        <v>3.92</v>
      </c>
      <c r="Y235" t="n">
        <v>3.92</v>
      </c>
      <c r="Z235" t="n">
        <v>9.19</v>
      </c>
      <c r="AA235" t="n">
        <v>9.2</v>
      </c>
      <c r="AB235" t="n">
        <v>14.96</v>
      </c>
      <c r="AC235" t="n">
        <v>14.95</v>
      </c>
      <c r="AD235" t="n">
        <v>14.95999999999998</v>
      </c>
      <c r="AE235" t="n">
        <v>0.020000000000010232</v>
      </c>
      <c r="AF235" t="n">
        <v>0.0</v>
      </c>
      <c r="AG235" t="n">
        <v>0.0</v>
      </c>
      <c r="AH235" t="n">
        <v>0.0</v>
      </c>
      <c r="AI235" t="n">
        <v>0.0</v>
      </c>
      <c r="AJ235" t="n">
        <v>-0.009999999999999787</v>
      </c>
      <c r="AK235" t="n">
        <v>0.010000000000001563</v>
      </c>
      <c r="AL235" t="inlineStr">
        <is>
          <t>unreconciled</t>
        </is>
      </c>
      <c r="AM235" t="inlineStr">
        <is>
          <t>Order Amount Mismatch (POS&gt;3PO)</t>
        </is>
      </c>
      <c r="AN235" t="n">
        <v>14.96</v>
      </c>
      <c r="AO235" t="n">
        <f>ROUND(P235*100/H235,2)</f>
        <v>0.0</v>
      </c>
      <c r="AP235" t="n">
        <f>ROUND(Q235*100/I235,2)</f>
        <v>0.0</v>
      </c>
      <c r="AQ235"/>
      <c r="AR235"/>
      <c r="AS235" t="n">
        <v>0.0</v>
      </c>
    </row>
    <row r="236">
      <c r="A236" s="1" t="n">
        <v>45231.0</v>
      </c>
      <c r="B236" s="2" t="n">
        <v>45231.4325</v>
      </c>
      <c r="C236" t="inlineStr">
        <is>
          <t>3140023012058696</t>
        </is>
      </c>
      <c r="D236" t="inlineStr">
        <is>
          <t>POS0012</t>
        </is>
      </c>
      <c r="E236" t="inlineStr">
        <is>
          <t>90</t>
        </is>
      </c>
      <c r="F236" t="inlineStr">
        <is>
          <t>0023</t>
        </is>
      </c>
      <c r="G236" t="inlineStr">
        <is>
          <t>5302498471</t>
        </is>
      </c>
      <c r="H236" t="n">
        <v>357.0</v>
      </c>
      <c r="I236" t="n">
        <v>340.0</v>
      </c>
      <c r="J236" t="n">
        <v>302.86</v>
      </c>
      <c r="K236" t="inlineStr">
        <is>
          <t>sale</t>
        </is>
      </c>
      <c r="L236" t="inlineStr">
        <is>
          <t/>
        </is>
      </c>
      <c r="M236" t="inlineStr">
        <is>
          <t/>
        </is>
      </c>
      <c r="N236" t="n">
        <v>0.0</v>
      </c>
      <c r="O236" t="n">
        <v>0.0</v>
      </c>
      <c r="P236" t="n">
        <v>267.02</v>
      </c>
      <c r="Q236" t="n">
        <v>267.04</v>
      </c>
      <c r="R236" t="n">
        <v>37.14</v>
      </c>
      <c r="S236" t="n">
        <v>37.14</v>
      </c>
      <c r="T236" t="n">
        <v>3.4</v>
      </c>
      <c r="U236" t="n">
        <v>3.4</v>
      </c>
      <c r="V236" t="n">
        <v>54.51</v>
      </c>
      <c r="W236" t="n">
        <v>54.51</v>
      </c>
      <c r="X236" t="n">
        <v>4.46</v>
      </c>
      <c r="Y236" t="n">
        <v>4.46</v>
      </c>
      <c r="Z236" t="n">
        <v>10.61</v>
      </c>
      <c r="AA236" t="n">
        <v>10.61</v>
      </c>
      <c r="AB236" t="n">
        <v>17.0</v>
      </c>
      <c r="AC236" t="n">
        <v>17.0</v>
      </c>
      <c r="AD236" t="n">
        <v>17.0</v>
      </c>
      <c r="AE236" t="n">
        <v>-0.020000000000038654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inlineStr">
        <is>
          <t>unreconciled</t>
        </is>
      </c>
      <c r="AM236" t="inlineStr">
        <is>
          <t>Order Amount Mismatch (POS&gt;3PO)</t>
        </is>
      </c>
      <c r="AN236" t="n">
        <v>17.0</v>
      </c>
      <c r="AO236" t="n">
        <f>ROUND(P236*100/H236,2)</f>
        <v>0.0</v>
      </c>
      <c r="AP236" t="n">
        <f>ROUND(Q236*100/I236,2)</f>
        <v>0.0</v>
      </c>
      <c r="AQ236"/>
      <c r="AR236"/>
      <c r="AS236" t="n">
        <v>0.0</v>
      </c>
    </row>
    <row r="237">
      <c r="A237" s="1" t="n">
        <v>45233.0</v>
      </c>
      <c r="B237" s="2" t="n">
        <v>45234.01528935185</v>
      </c>
      <c r="C237" t="inlineStr">
        <is>
          <t>3140023012059395</t>
        </is>
      </c>
      <c r="D237" t="inlineStr">
        <is>
          <t>POS0012</t>
        </is>
      </c>
      <c r="E237" t="inlineStr">
        <is>
          <t>88</t>
        </is>
      </c>
      <c r="F237" t="inlineStr">
        <is>
          <t>0023</t>
        </is>
      </c>
      <c r="G237" t="inlineStr">
        <is>
          <t>5302498907</t>
        </is>
      </c>
      <c r="H237" t="n">
        <v>159.0</v>
      </c>
      <c r="I237" t="n">
        <v>151.43</v>
      </c>
      <c r="J237" t="n">
        <v>114.29</v>
      </c>
      <c r="K237" t="inlineStr">
        <is>
          <t>sale</t>
        </is>
      </c>
      <c r="L237" t="inlineStr">
        <is>
          <t/>
        </is>
      </c>
      <c r="M237" t="inlineStr">
        <is>
          <t/>
        </is>
      </c>
      <c r="N237" t="n">
        <v>0.0</v>
      </c>
      <c r="O237" t="n">
        <v>0.0</v>
      </c>
      <c r="P237" t="n">
        <v>123.3</v>
      </c>
      <c r="Q237" t="n">
        <v>123.29</v>
      </c>
      <c r="R237" t="n">
        <v>37.14</v>
      </c>
      <c r="S237" t="n">
        <v>37.14</v>
      </c>
      <c r="T237" t="n">
        <v>1.51</v>
      </c>
      <c r="U237" t="n">
        <v>1.51</v>
      </c>
      <c r="V237" t="n">
        <v>20.57</v>
      </c>
      <c r="W237" t="n">
        <v>20.57</v>
      </c>
      <c r="X237" t="n">
        <v>1.99</v>
      </c>
      <c r="Y237" t="n">
        <v>1.99</v>
      </c>
      <c r="Z237" t="n">
        <v>4.06</v>
      </c>
      <c r="AA237" t="n">
        <v>4.06</v>
      </c>
      <c r="AB237" t="n">
        <v>7.58</v>
      </c>
      <c r="AC237" t="n">
        <v>7.57</v>
      </c>
      <c r="AD237" t="n">
        <v>7.569999999999993</v>
      </c>
      <c r="AE237" t="n">
        <v>0.009999999999990905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0.009999999999999787</v>
      </c>
      <c r="AL237" t="inlineStr">
        <is>
          <t>unreconciled</t>
        </is>
      </c>
      <c r="AM237" t="inlineStr">
        <is>
          <t>Order Amount Mismatch (POS&gt;3PO)</t>
        </is>
      </c>
      <c r="AN237" t="n">
        <v>7.57</v>
      </c>
      <c r="AO237" t="n">
        <f>ROUND(P237*100/H237,2)</f>
        <v>0.0</v>
      </c>
      <c r="AP237" t="n">
        <f>ROUND(Q237*100/I237,2)</f>
        <v>0.0</v>
      </c>
      <c r="AQ237"/>
      <c r="AR237"/>
      <c r="AS237" t="n">
        <v>0.0</v>
      </c>
    </row>
    <row r="238">
      <c r="A238" s="1" t="n">
        <v>45231.0</v>
      </c>
      <c r="B238" s="2" t="n">
        <v>45231.653032407405</v>
      </c>
      <c r="C238" t="inlineStr">
        <is>
          <t>3140023012058740</t>
        </is>
      </c>
      <c r="D238" t="inlineStr">
        <is>
          <t>POS0012</t>
        </is>
      </c>
      <c r="E238" t="inlineStr">
        <is>
          <t>34</t>
        </is>
      </c>
      <c r="F238" t="inlineStr">
        <is>
          <t>0023</t>
        </is>
      </c>
      <c r="G238" t="inlineStr">
        <is>
          <t>5302530219</t>
        </is>
      </c>
      <c r="H238" t="n">
        <v>636.0</v>
      </c>
      <c r="I238" t="n">
        <v>568.57</v>
      </c>
      <c r="J238" t="n">
        <v>568.57</v>
      </c>
      <c r="K238" t="inlineStr">
        <is>
          <t>addition</t>
        </is>
      </c>
      <c r="L238" t="inlineStr">
        <is>
          <t/>
        </is>
      </c>
      <c r="M238" t="inlineStr">
        <is>
          <t/>
        </is>
      </c>
      <c r="N238" t="n">
        <v>0.0</v>
      </c>
      <c r="O238" t="n">
        <v>0.0</v>
      </c>
      <c r="P238" t="n">
        <v>474.57</v>
      </c>
      <c r="Q238" t="n">
        <v>469.5</v>
      </c>
      <c r="R238" t="n">
        <v>37.14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30.28</v>
      </c>
      <c r="AC238" t="n">
        <v>30.29</v>
      </c>
      <c r="AD238" t="n">
        <v>67.42999999999995</v>
      </c>
      <c r="AE238" t="n">
        <v>5.069999999999993</v>
      </c>
      <c r="AF238" t="n">
        <v>37.14</v>
      </c>
      <c r="AG238" t="n">
        <v>0.0</v>
      </c>
      <c r="AH238" t="n">
        <v>0.0</v>
      </c>
      <c r="AI238" t="n">
        <v>0.0</v>
      </c>
      <c r="AJ238" t="n">
        <v>0.0</v>
      </c>
      <c r="AK238" t="n">
        <v>-0.00999999999999801</v>
      </c>
      <c r="AL238" t="inlineStr">
        <is>
          <t>unreconciled</t>
        </is>
      </c>
      <c r="AM238" t="inlineStr">
        <is>
          <t>Packaging Charge Mismatch</t>
        </is>
      </c>
      <c r="AN238" t="n">
        <v>37.14</v>
      </c>
      <c r="AO238" t="n">
        <f>ROUND(P238*100/H238,2)</f>
        <v>0.0</v>
      </c>
      <c r="AP238" t="n">
        <f>ROUND(Q238*100/I238,2)</f>
        <v>0.0</v>
      </c>
      <c r="AQ238"/>
      <c r="AR238"/>
      <c r="AS238" t="n">
        <v>0.0</v>
      </c>
    </row>
    <row r="239">
      <c r="A239" s="1" t="n">
        <v>45231.0</v>
      </c>
      <c r="B239" s="2" t="n">
        <v>45231.49826388889</v>
      </c>
      <c r="C239" t="inlineStr">
        <is>
          <t>3140094012084323</t>
        </is>
      </c>
      <c r="D239" t="inlineStr">
        <is>
          <t>POS0012</t>
        </is>
      </c>
      <c r="E239" t="inlineStr">
        <is>
          <t>37</t>
        </is>
      </c>
      <c r="F239" t="inlineStr">
        <is>
          <t>0094</t>
        </is>
      </c>
      <c r="G239" t="inlineStr">
        <is>
          <t>5302575281</t>
        </is>
      </c>
      <c r="H239" t="n">
        <v>199.0</v>
      </c>
      <c r="I239" t="n">
        <v>189.52</v>
      </c>
      <c r="J239" t="n">
        <v>152.38</v>
      </c>
      <c r="K239" t="inlineStr">
        <is>
          <t>sale</t>
        </is>
      </c>
      <c r="L239" t="inlineStr">
        <is>
          <t/>
        </is>
      </c>
      <c r="M239" t="inlineStr">
        <is>
          <t/>
        </is>
      </c>
      <c r="N239" t="n">
        <v>0.0</v>
      </c>
      <c r="O239" t="n">
        <v>0.0</v>
      </c>
      <c r="P239" t="n">
        <v>152.31</v>
      </c>
      <c r="Q239" t="n">
        <v>152.31</v>
      </c>
      <c r="R239" t="n">
        <v>37.14</v>
      </c>
      <c r="S239" t="n">
        <v>37.14</v>
      </c>
      <c r="T239" t="n">
        <v>1.9</v>
      </c>
      <c r="U239" t="n">
        <v>1.9</v>
      </c>
      <c r="V239" t="n">
        <v>27.43</v>
      </c>
      <c r="W239" t="n">
        <v>27.43</v>
      </c>
      <c r="X239" t="n">
        <v>2.49</v>
      </c>
      <c r="Y239" t="n">
        <v>2.49</v>
      </c>
      <c r="Z239" t="n">
        <v>5.39</v>
      </c>
      <c r="AA239" t="n">
        <v>5.39</v>
      </c>
      <c r="AB239" t="n">
        <v>9.48</v>
      </c>
      <c r="AC239" t="n">
        <v>9.48</v>
      </c>
      <c r="AD239" t="n">
        <v>9.47999999999999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inlineStr">
        <is>
          <t>unreconciled</t>
        </is>
      </c>
      <c r="AM239" t="inlineStr">
        <is>
          <t>Order Amount Mismatch (POS&gt;3PO)</t>
        </is>
      </c>
      <c r="AN239" t="n">
        <v>9.48</v>
      </c>
      <c r="AO239" t="n">
        <f>ROUND(P239*100/H239,2)</f>
        <v>0.0</v>
      </c>
      <c r="AP239" t="n">
        <f>ROUND(Q239*100/I239,2)</f>
        <v>0.0</v>
      </c>
      <c r="AQ239"/>
      <c r="AR239"/>
      <c r="AS239" t="n">
        <v>0.0</v>
      </c>
    </row>
    <row r="240">
      <c r="A240" s="1" t="n">
        <v>45231.0</v>
      </c>
      <c r="B240" s="2" t="n">
        <v>45231.682800925926</v>
      </c>
      <c r="C240" t="inlineStr">
        <is>
          <t>3140094012084414</t>
        </is>
      </c>
      <c r="D240" t="inlineStr">
        <is>
          <t>POS0012</t>
        </is>
      </c>
      <c r="E240" t="inlineStr">
        <is>
          <t>28</t>
        </is>
      </c>
      <c r="F240" t="inlineStr">
        <is>
          <t>0094</t>
        </is>
      </c>
      <c r="G240" t="inlineStr">
        <is>
          <t>5302591402</t>
        </is>
      </c>
      <c r="H240" t="n">
        <v>200.0</v>
      </c>
      <c r="I240" t="n">
        <v>190.47</v>
      </c>
      <c r="J240" t="n">
        <v>153.33</v>
      </c>
      <c r="K240" t="inlineStr">
        <is>
          <t>sale</t>
        </is>
      </c>
      <c r="L240" t="inlineStr">
        <is>
          <t/>
        </is>
      </c>
      <c r="M240" t="inlineStr">
        <is>
          <t/>
        </is>
      </c>
      <c r="N240" t="n">
        <v>0.0</v>
      </c>
      <c r="O240" t="n">
        <v>0.0</v>
      </c>
      <c r="P240" t="n">
        <v>153.05</v>
      </c>
      <c r="Q240" t="n">
        <v>153.05</v>
      </c>
      <c r="R240" t="n">
        <v>37.14</v>
      </c>
      <c r="S240" t="n">
        <v>37.14</v>
      </c>
      <c r="T240" t="n">
        <v>1.9</v>
      </c>
      <c r="U240" t="n">
        <v>1.9</v>
      </c>
      <c r="V240" t="n">
        <v>27.6</v>
      </c>
      <c r="W240" t="n">
        <v>27.6</v>
      </c>
      <c r="X240" t="n">
        <v>2.5</v>
      </c>
      <c r="Y240" t="n">
        <v>2.5</v>
      </c>
      <c r="Z240" t="n">
        <v>5.42</v>
      </c>
      <c r="AA240" t="n">
        <v>5.42</v>
      </c>
      <c r="AB240" t="n">
        <v>9.52</v>
      </c>
      <c r="AC240" t="n">
        <v>9.52</v>
      </c>
      <c r="AD240" t="n">
        <v>9.530000000000001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inlineStr">
        <is>
          <t>unreconciled</t>
        </is>
      </c>
      <c r="AM240" t="inlineStr">
        <is>
          <t>Order Amount Mismatch (POS&gt;3PO)</t>
        </is>
      </c>
      <c r="AN240" t="n">
        <v>9.53</v>
      </c>
      <c r="AO240" t="n">
        <f>ROUND(P240*100/H240,2)</f>
        <v>0.0</v>
      </c>
      <c r="AP240" t="n">
        <f>ROUND(Q240*100/I240,2)</f>
        <v>0.0</v>
      </c>
      <c r="AQ240"/>
      <c r="AR240"/>
      <c r="AS240" t="n">
        <v>0.0</v>
      </c>
    </row>
    <row r="241">
      <c r="A241" s="1" t="n">
        <v>45233.0</v>
      </c>
      <c r="B241" s="2" t="n">
        <v>45233.557650462964</v>
      </c>
      <c r="C241" t="inlineStr">
        <is>
          <t>3140094012085081</t>
        </is>
      </c>
      <c r="D241" t="inlineStr">
        <is>
          <t>POS0012</t>
        </is>
      </c>
      <c r="E241" t="inlineStr">
        <is>
          <t>96</t>
        </is>
      </c>
      <c r="F241" t="inlineStr">
        <is>
          <t>0094</t>
        </is>
      </c>
      <c r="G241" t="inlineStr">
        <is>
          <t>5302592064</t>
        </is>
      </c>
      <c r="H241" t="n">
        <v>183.0</v>
      </c>
      <c r="I241" t="n">
        <v>174.28</v>
      </c>
      <c r="J241" t="n">
        <v>137.14</v>
      </c>
      <c r="K241" t="inlineStr">
        <is>
          <t>sale</t>
        </is>
      </c>
      <c r="L241" t="inlineStr">
        <is>
          <t/>
        </is>
      </c>
      <c r="M241" t="inlineStr">
        <is>
          <t/>
        </is>
      </c>
      <c r="N241" t="n">
        <v>0.0</v>
      </c>
      <c r="O241" t="n">
        <v>0.0</v>
      </c>
      <c r="P241" t="n">
        <v>140.7</v>
      </c>
      <c r="Q241" t="n">
        <v>140.7</v>
      </c>
      <c r="R241" t="n">
        <v>37.14</v>
      </c>
      <c r="S241" t="n">
        <v>37.14</v>
      </c>
      <c r="T241" t="n">
        <v>1.74</v>
      </c>
      <c r="U241" t="n">
        <v>1.74</v>
      </c>
      <c r="V241" t="n">
        <v>24.69</v>
      </c>
      <c r="W241" t="n">
        <v>24.69</v>
      </c>
      <c r="X241" t="n">
        <v>2.29</v>
      </c>
      <c r="Y241" t="n">
        <v>2.29</v>
      </c>
      <c r="Z241" t="n">
        <v>4.86</v>
      </c>
      <c r="AA241" t="n">
        <v>4.85</v>
      </c>
      <c r="AB241" t="n">
        <v>8.72</v>
      </c>
      <c r="AC241" t="n">
        <v>8.71</v>
      </c>
      <c r="AD241" t="n">
        <v>8.719999999999999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0.010000000000000675</v>
      </c>
      <c r="AK241" t="n">
        <v>0.009999999999999787</v>
      </c>
      <c r="AL241" t="inlineStr">
        <is>
          <t>unreconciled</t>
        </is>
      </c>
      <c r="AM241" t="inlineStr">
        <is>
          <t>Order Amount Mismatch (POS&gt;3PO)</t>
        </is>
      </c>
      <c r="AN241" t="n">
        <v>8.72</v>
      </c>
      <c r="AO241" t="n">
        <f>ROUND(P241*100/H241,2)</f>
        <v>0.0</v>
      </c>
      <c r="AP241" t="n">
        <f>ROUND(Q241*100/I241,2)</f>
        <v>0.0</v>
      </c>
      <c r="AQ241"/>
      <c r="AR241"/>
      <c r="AS241" t="n">
        <v>0.0</v>
      </c>
    </row>
    <row r="242">
      <c r="A242" s="1" t="n">
        <v>45233.0</v>
      </c>
      <c r="B242" s="2" t="n">
        <v>45233.69351851852</v>
      </c>
      <c r="C242" t="inlineStr">
        <is>
          <t>3140094012085158</t>
        </is>
      </c>
      <c r="D242" t="inlineStr">
        <is>
          <t>POS0012</t>
        </is>
      </c>
      <c r="E242" t="inlineStr">
        <is>
          <t>73</t>
        </is>
      </c>
      <c r="F242" t="inlineStr">
        <is>
          <t>0094</t>
        </is>
      </c>
      <c r="G242" t="inlineStr">
        <is>
          <t>5302597293</t>
        </is>
      </c>
      <c r="H242" t="n">
        <v>395.0</v>
      </c>
      <c r="I242" t="n">
        <v>453.33</v>
      </c>
      <c r="J242" t="n">
        <v>416.19</v>
      </c>
      <c r="K242" t="inlineStr">
        <is>
          <t>sale</t>
        </is>
      </c>
      <c r="L242" t="inlineStr">
        <is>
          <t/>
        </is>
      </c>
      <c r="M242" t="inlineStr">
        <is>
          <t/>
        </is>
      </c>
      <c r="N242" t="n">
        <v>0.0</v>
      </c>
      <c r="O242" t="n">
        <v>0.0</v>
      </c>
      <c r="P242" t="n">
        <v>353.39</v>
      </c>
      <c r="Q242" t="n">
        <v>294.57</v>
      </c>
      <c r="R242" t="n">
        <v>37.14</v>
      </c>
      <c r="S242" t="n">
        <v>37.14</v>
      </c>
      <c r="T242" t="n">
        <v>4.53</v>
      </c>
      <c r="U242" t="n">
        <v>3.76</v>
      </c>
      <c r="V242" t="n">
        <v>74.91</v>
      </c>
      <c r="W242" t="n">
        <v>61.03</v>
      </c>
      <c r="X242" t="n">
        <v>5.95</v>
      </c>
      <c r="Y242" t="n">
        <v>4.94</v>
      </c>
      <c r="Z242" t="n">
        <v>14.55</v>
      </c>
      <c r="AA242" t="n">
        <v>11.88</v>
      </c>
      <c r="AB242" t="n">
        <v>18.82</v>
      </c>
      <c r="AC242" t="n">
        <v>18.81</v>
      </c>
      <c r="AD242" t="n">
        <v>-58.329999999999984</v>
      </c>
      <c r="AE242" t="n">
        <v>58.81999999999999</v>
      </c>
      <c r="AF242" t="n">
        <v>0.0</v>
      </c>
      <c r="AG242" t="n">
        <v>0.7700000000000005</v>
      </c>
      <c r="AH242" t="n">
        <v>13.879999999999995</v>
      </c>
      <c r="AI242" t="n">
        <v>1.0099999999999998</v>
      </c>
      <c r="AJ242" t="n">
        <v>2.67</v>
      </c>
      <c r="AK242" t="n">
        <v>0.010000000000001563</v>
      </c>
      <c r="AL242" t="inlineStr">
        <is>
          <t>unreconciled</t>
        </is>
      </c>
      <c r="AM242" t="inlineStr">
        <is>
          <t>Order Amount Mismatch (3PO&gt;POS)</t>
        </is>
      </c>
      <c r="AN242" t="n">
        <v>58.33</v>
      </c>
      <c r="AO242" t="n">
        <f>ROUND(P242*100/H242,2)</f>
        <v>0.0</v>
      </c>
      <c r="AP242" t="n">
        <f>ROUND(Q242*100/I242,2)</f>
        <v>0.0</v>
      </c>
      <c r="AQ242"/>
      <c r="AR242"/>
      <c r="AS242" t="n">
        <v>0.0</v>
      </c>
    </row>
    <row r="243">
      <c r="A243" s="1" t="n">
        <v>45232.0</v>
      </c>
      <c r="B243" s="2" t="n">
        <v>45232.91134259259</v>
      </c>
      <c r="C243" t="inlineStr">
        <is>
          <t>3140094012084946</t>
        </is>
      </c>
      <c r="D243" t="inlineStr">
        <is>
          <t>POS0012</t>
        </is>
      </c>
      <c r="E243" t="inlineStr">
        <is>
          <t>61</t>
        </is>
      </c>
      <c r="F243" t="inlineStr">
        <is>
          <t>0094</t>
        </is>
      </c>
      <c r="G243" t="inlineStr">
        <is>
          <t>5302601874</t>
        </is>
      </c>
      <c r="H243" t="n">
        <v>272.0</v>
      </c>
      <c r="I243" t="n">
        <v>259.04</v>
      </c>
      <c r="J243" t="n">
        <v>221.9</v>
      </c>
      <c r="K243" t="inlineStr">
        <is>
          <t>sale</t>
        </is>
      </c>
      <c r="L243" t="inlineStr">
        <is>
          <t/>
        </is>
      </c>
      <c r="M243" t="inlineStr">
        <is>
          <t/>
        </is>
      </c>
      <c r="N243" t="n">
        <v>0.0</v>
      </c>
      <c r="O243" t="n">
        <v>0.0</v>
      </c>
      <c r="P243" t="n">
        <v>205.31</v>
      </c>
      <c r="Q243" t="n">
        <v>205.3</v>
      </c>
      <c r="R243" t="n">
        <v>37.14</v>
      </c>
      <c r="S243" t="n">
        <v>37.14</v>
      </c>
      <c r="T243" t="n">
        <v>2.59</v>
      </c>
      <c r="U243" t="n">
        <v>2.59</v>
      </c>
      <c r="V243" t="n">
        <v>39.94</v>
      </c>
      <c r="W243" t="n">
        <v>39.94</v>
      </c>
      <c r="X243" t="n">
        <v>3.4</v>
      </c>
      <c r="Y243" t="n">
        <v>3.4</v>
      </c>
      <c r="Z243" t="n">
        <v>7.8</v>
      </c>
      <c r="AA243" t="n">
        <v>7.8</v>
      </c>
      <c r="AB243" t="n">
        <v>12.96</v>
      </c>
      <c r="AC243" t="n">
        <v>12.95</v>
      </c>
      <c r="AD243" t="n">
        <v>12.95999999999998</v>
      </c>
      <c r="AE243" t="n">
        <v>0.009999999999990905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0.010000000000001563</v>
      </c>
      <c r="AL243" t="inlineStr">
        <is>
          <t>unreconciled</t>
        </is>
      </c>
      <c r="AM243" t="inlineStr">
        <is>
          <t>Order Amount Mismatch (POS&gt;3PO)</t>
        </is>
      </c>
      <c r="AN243" t="n">
        <v>12.96</v>
      </c>
      <c r="AO243" t="n">
        <f>ROUND(P243*100/H243,2)</f>
        <v>0.0</v>
      </c>
      <c r="AP243" t="n">
        <f>ROUND(Q243*100/I243,2)</f>
        <v>0.0</v>
      </c>
      <c r="AQ243"/>
      <c r="AR243"/>
      <c r="AS243" t="n">
        <v>0.0</v>
      </c>
    </row>
    <row r="244">
      <c r="A244" s="1" t="n">
        <v>45232.0</v>
      </c>
      <c r="B244" s="2" t="n">
        <v>45232.69795138889</v>
      </c>
      <c r="C244" t="inlineStr">
        <is>
          <t>3140094012084793</t>
        </is>
      </c>
      <c r="D244" t="inlineStr">
        <is>
          <t>POS0012</t>
        </is>
      </c>
      <c r="E244" t="inlineStr">
        <is>
          <t>08</t>
        </is>
      </c>
      <c r="F244" t="inlineStr">
        <is>
          <t>0094</t>
        </is>
      </c>
      <c r="G244" t="inlineStr">
        <is>
          <t>5302602290</t>
        </is>
      </c>
      <c r="H244" t="n">
        <v>130.0</v>
      </c>
      <c r="I244" t="n">
        <v>123.81</v>
      </c>
      <c r="J244" t="n">
        <v>86.67</v>
      </c>
      <c r="K244" t="inlineStr">
        <is>
          <t>sale</t>
        </is>
      </c>
      <c r="L244" t="inlineStr">
        <is>
          <t/>
        </is>
      </c>
      <c r="M244" t="inlineStr">
        <is>
          <t/>
        </is>
      </c>
      <c r="N244" t="n">
        <v>0.0</v>
      </c>
      <c r="O244" t="n">
        <v>0.0</v>
      </c>
      <c r="P244" t="n">
        <v>102.25</v>
      </c>
      <c r="Q244" t="n">
        <v>102.24</v>
      </c>
      <c r="R244" t="n">
        <v>37.14</v>
      </c>
      <c r="S244" t="n">
        <v>37.14</v>
      </c>
      <c r="T244" t="n">
        <v>1.24</v>
      </c>
      <c r="U244" t="n">
        <v>1.24</v>
      </c>
      <c r="V244" t="n">
        <v>15.6</v>
      </c>
      <c r="W244" t="n">
        <v>15.6</v>
      </c>
      <c r="X244" t="n">
        <v>1.62</v>
      </c>
      <c r="Y244" t="n">
        <v>1.62</v>
      </c>
      <c r="Z244" t="n">
        <v>3.1</v>
      </c>
      <c r="AA244" t="n">
        <v>3.1</v>
      </c>
      <c r="AB244" t="n">
        <v>6.2</v>
      </c>
      <c r="AC244" t="n">
        <v>6.19</v>
      </c>
      <c r="AD244" t="n">
        <v>6.189999999999998</v>
      </c>
      <c r="AE244" t="n">
        <v>0.010000000000005116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0.009999999999999787</v>
      </c>
      <c r="AL244" t="inlineStr">
        <is>
          <t>unreconciled</t>
        </is>
      </c>
      <c r="AM244" t="inlineStr">
        <is>
          <t>Order Amount Mismatch (POS&gt;3PO)</t>
        </is>
      </c>
      <c r="AN244" t="n">
        <v>6.19</v>
      </c>
      <c r="AO244" t="n">
        <f>ROUND(P244*100/H244,2)</f>
        <v>0.0</v>
      </c>
      <c r="AP244" t="n">
        <f>ROUND(Q244*100/I244,2)</f>
        <v>0.0</v>
      </c>
      <c r="AQ244"/>
      <c r="AR244"/>
      <c r="AS244" t="n">
        <v>0.0</v>
      </c>
    </row>
    <row r="245">
      <c r="A245" s="1" t="n">
        <v>45232.0</v>
      </c>
      <c r="B245" s="2" t="n">
        <v>45232.98553240741</v>
      </c>
      <c r="C245" t="inlineStr">
        <is>
          <t>3140023012059137</t>
        </is>
      </c>
      <c r="D245" t="inlineStr">
        <is>
          <t>POS0012</t>
        </is>
      </c>
      <c r="E245" t="inlineStr">
        <is>
          <t>30</t>
        </is>
      </c>
      <c r="F245" t="inlineStr">
        <is>
          <t>0023</t>
        </is>
      </c>
      <c r="G245" t="inlineStr">
        <is>
          <t>5302629731</t>
        </is>
      </c>
      <c r="H245" t="n">
        <v>374.0</v>
      </c>
      <c r="I245" t="n">
        <v>356.18</v>
      </c>
      <c r="J245" t="n">
        <v>319.04</v>
      </c>
      <c r="K245" t="inlineStr">
        <is>
          <t>sale</t>
        </is>
      </c>
      <c r="L245" t="inlineStr">
        <is>
          <t/>
        </is>
      </c>
      <c r="M245" t="inlineStr">
        <is>
          <t/>
        </is>
      </c>
      <c r="N245" t="n">
        <v>0.0</v>
      </c>
      <c r="O245" t="n">
        <v>0.0</v>
      </c>
      <c r="P245" t="n">
        <v>279.34</v>
      </c>
      <c r="Q245" t="n">
        <v>279.33</v>
      </c>
      <c r="R245" t="n">
        <v>37.14</v>
      </c>
      <c r="S245" t="n">
        <v>37.14</v>
      </c>
      <c r="T245" t="n">
        <v>3.56</v>
      </c>
      <c r="U245" t="n">
        <v>3.56</v>
      </c>
      <c r="V245" t="n">
        <v>57.43</v>
      </c>
      <c r="W245" t="n">
        <v>57.43</v>
      </c>
      <c r="X245" t="n">
        <v>4.67</v>
      </c>
      <c r="Y245" t="n">
        <v>4.67</v>
      </c>
      <c r="Z245" t="n">
        <v>11.18</v>
      </c>
      <c r="AA245" t="n">
        <v>11.18</v>
      </c>
      <c r="AB245" t="n">
        <v>17.82</v>
      </c>
      <c r="AC245" t="n">
        <v>17.81</v>
      </c>
      <c r="AD245" t="n">
        <v>17.819999999999993</v>
      </c>
      <c r="AE245" t="n">
        <v>0.009999999999990905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0.010000000000001563</v>
      </c>
      <c r="AL245" t="inlineStr">
        <is>
          <t>unreconciled</t>
        </is>
      </c>
      <c r="AM245" t="inlineStr">
        <is>
          <t>Order Amount Mismatch (POS&gt;3PO)</t>
        </is>
      </c>
      <c r="AN245" t="n">
        <v>17.82</v>
      </c>
      <c r="AO245" t="n">
        <f>ROUND(P245*100/H245,2)</f>
        <v>0.0</v>
      </c>
      <c r="AP245" t="n">
        <f>ROUND(Q245*100/I245,2)</f>
        <v>0.0</v>
      </c>
      <c r="AQ245"/>
      <c r="AR245"/>
      <c r="AS245" t="n">
        <v>0.0</v>
      </c>
    </row>
    <row r="246">
      <c r="A246" s="1" t="n">
        <v>45231.0</v>
      </c>
      <c r="B246" s="2" t="n">
        <v>45231.81928240741</v>
      </c>
      <c r="C246" t="inlineStr">
        <is>
          <t>3140094012084493</t>
        </is>
      </c>
      <c r="D246" t="inlineStr">
        <is>
          <t>POS0012</t>
        </is>
      </c>
      <c r="E246" t="inlineStr">
        <is>
          <t>07</t>
        </is>
      </c>
      <c r="F246" t="inlineStr">
        <is>
          <t>0094</t>
        </is>
      </c>
      <c r="G246" t="inlineStr">
        <is>
          <t>5302635748</t>
        </is>
      </c>
      <c r="H246" t="n">
        <v>310.0</v>
      </c>
      <c r="I246" t="n">
        <v>295.23</v>
      </c>
      <c r="J246" t="n">
        <v>258.09</v>
      </c>
      <c r="K246" t="inlineStr">
        <is>
          <t>sale</t>
        </is>
      </c>
      <c r="L246" t="inlineStr">
        <is>
          <t/>
        </is>
      </c>
      <c r="M246" t="inlineStr">
        <is>
          <t/>
        </is>
      </c>
      <c r="N246" t="n">
        <v>0.0</v>
      </c>
      <c r="O246" t="n">
        <v>0.0</v>
      </c>
      <c r="P246" t="n">
        <v>232.89</v>
      </c>
      <c r="Q246" t="n">
        <v>232.89</v>
      </c>
      <c r="R246" t="n">
        <v>37.14</v>
      </c>
      <c r="S246" t="n">
        <v>37.14</v>
      </c>
      <c r="T246" t="n">
        <v>2.95</v>
      </c>
      <c r="U246" t="n">
        <v>2.95</v>
      </c>
      <c r="V246" t="n">
        <v>46.46</v>
      </c>
      <c r="W246" t="n">
        <v>46.46</v>
      </c>
      <c r="X246" t="n">
        <v>3.87</v>
      </c>
      <c r="Y246" t="n">
        <v>3.87</v>
      </c>
      <c r="Z246" t="n">
        <v>9.06</v>
      </c>
      <c r="AA246" t="n">
        <v>9.06</v>
      </c>
      <c r="AB246" t="n">
        <v>14.76</v>
      </c>
      <c r="AC246" t="n">
        <v>14.76</v>
      </c>
      <c r="AD246" t="n">
        <v>14.769999999999982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inlineStr">
        <is>
          <t>unreconciled</t>
        </is>
      </c>
      <c r="AM246" t="inlineStr">
        <is>
          <t>Order Amount Mismatch (POS&gt;3PO)</t>
        </is>
      </c>
      <c r="AN246" t="n">
        <v>14.77</v>
      </c>
      <c r="AO246" t="n">
        <f>ROUND(P246*100/H246,2)</f>
        <v>0.0</v>
      </c>
      <c r="AP246" t="n">
        <f>ROUND(Q246*100/I246,2)</f>
        <v>0.0</v>
      </c>
      <c r="AQ246"/>
      <c r="AR246"/>
      <c r="AS246" t="n">
        <v>0.0</v>
      </c>
    </row>
    <row r="247">
      <c r="A247" s="1" t="n">
        <v>45232.0</v>
      </c>
      <c r="B247" s="2" t="n">
        <v>45232.83697916667</v>
      </c>
      <c r="C247" t="inlineStr">
        <is>
          <t>3140094012084872</t>
        </is>
      </c>
      <c r="D247" t="inlineStr">
        <is>
          <t>POS0012</t>
        </is>
      </c>
      <c r="E247" t="inlineStr">
        <is>
          <t>87</t>
        </is>
      </c>
      <c r="F247" t="inlineStr">
        <is>
          <t>0094</t>
        </is>
      </c>
      <c r="G247" t="inlineStr">
        <is>
          <t>5302647036</t>
        </is>
      </c>
      <c r="H247" t="n">
        <v>802.0</v>
      </c>
      <c r="I247" t="n">
        <v>763.81</v>
      </c>
      <c r="J247" t="n">
        <v>726.67</v>
      </c>
      <c r="K247" t="inlineStr">
        <is>
          <t>sale</t>
        </is>
      </c>
      <c r="L247" t="inlineStr">
        <is>
          <t/>
        </is>
      </c>
      <c r="M247" t="inlineStr">
        <is>
          <t/>
        </is>
      </c>
      <c r="N247" t="n">
        <v>0.0</v>
      </c>
      <c r="O247" t="n">
        <v>0.0</v>
      </c>
      <c r="P247" t="n">
        <v>590.0</v>
      </c>
      <c r="Q247" t="n">
        <v>590.02</v>
      </c>
      <c r="R247" t="n">
        <v>37.14</v>
      </c>
      <c r="S247" t="n">
        <v>37.14</v>
      </c>
      <c r="T247" t="n">
        <v>7.64</v>
      </c>
      <c r="U247" t="n">
        <v>7.64</v>
      </c>
      <c r="V247" t="n">
        <v>130.8</v>
      </c>
      <c r="W247" t="n">
        <v>130.8</v>
      </c>
      <c r="X247" t="n">
        <v>10.02</v>
      </c>
      <c r="Y247" t="n">
        <v>10.02</v>
      </c>
      <c r="Z247" t="n">
        <v>25.35</v>
      </c>
      <c r="AA247" t="n">
        <v>25.34</v>
      </c>
      <c r="AB247" t="n">
        <v>38.2</v>
      </c>
      <c r="AC247" t="n">
        <v>38.19</v>
      </c>
      <c r="AD247" t="n">
        <v>38.190000000000055</v>
      </c>
      <c r="AE247" t="n">
        <v>-0.01999999999998181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0.010000000000001563</v>
      </c>
      <c r="AK247" t="n">
        <v>0.010000000000005116</v>
      </c>
      <c r="AL247" t="inlineStr">
        <is>
          <t>unreconciled</t>
        </is>
      </c>
      <c r="AM247" t="inlineStr">
        <is>
          <t>Order Amount Mismatch (POS&gt;3PO)</t>
        </is>
      </c>
      <c r="AN247" t="n">
        <v>38.19</v>
      </c>
      <c r="AO247" t="n">
        <f>ROUND(P247*100/H247,2)</f>
        <v>0.0</v>
      </c>
      <c r="AP247" t="n">
        <f>ROUND(Q247*100/I247,2)</f>
        <v>0.0</v>
      </c>
      <c r="AQ247"/>
      <c r="AR247"/>
      <c r="AS247" t="n">
        <v>0.0</v>
      </c>
    </row>
    <row r="248">
      <c r="A248" s="1"/>
      <c r="B248" s="2" t="n">
        <v>45231.003483796296</v>
      </c>
      <c r="C248"/>
      <c r="D248"/>
      <c r="E248"/>
      <c r="F248" t="inlineStr">
        <is>
          <t>0094</t>
        </is>
      </c>
      <c r="G248" t="inlineStr">
        <is>
          <t>5302656060</t>
        </is>
      </c>
      <c r="H248" t="n">
        <v>0.0</v>
      </c>
      <c r="I248" t="n">
        <v>247.61</v>
      </c>
      <c r="J248" t="n">
        <v>210.47</v>
      </c>
      <c r="K248" t="inlineStr">
        <is>
          <t>sale</t>
        </is>
      </c>
      <c r="L248" t="inlineStr">
        <is>
          <t/>
        </is>
      </c>
      <c r="M248" t="inlineStr">
        <is>
          <t/>
        </is>
      </c>
      <c r="N248" t="n">
        <v>0.0</v>
      </c>
      <c r="O248" t="n">
        <v>0.0</v>
      </c>
      <c r="P248" t="n">
        <v>196.6</v>
      </c>
      <c r="Q248" t="n">
        <v>196.6</v>
      </c>
      <c r="R248" t="n">
        <v>37.14</v>
      </c>
      <c r="S248" t="n">
        <v>37.14</v>
      </c>
      <c r="T248" t="n">
        <v>2.48</v>
      </c>
      <c r="U248" t="n">
        <v>2.48</v>
      </c>
      <c r="V248" t="n">
        <v>37.88</v>
      </c>
      <c r="W248" t="n">
        <v>37.88</v>
      </c>
      <c r="X248" t="n">
        <v>3.25</v>
      </c>
      <c r="Y248" t="n">
        <v>3.25</v>
      </c>
      <c r="Z248" t="n">
        <v>7.4</v>
      </c>
      <c r="AA248" t="n">
        <v>7.4</v>
      </c>
      <c r="AB248" t="n">
        <v>0.0</v>
      </c>
      <c r="AC248" t="n">
        <v>12.38</v>
      </c>
      <c r="AD248" t="n">
        <v>-247.61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-12.38</v>
      </c>
      <c r="AL248" t="inlineStr">
        <is>
          <t>unreconciled</t>
        </is>
      </c>
      <c r="AM248" t="inlineStr">
        <is>
          <t>Order Not found in POS</t>
        </is>
      </c>
      <c r="AN248" t="n">
        <v>247.61</v>
      </c>
      <c r="AO248" t="n">
        <f>ROUND(P248*100/H248,2)</f>
        <v>0.0</v>
      </c>
      <c r="AP248" t="n">
        <f>ROUND(Q248*100/I248,2)</f>
        <v>0.0</v>
      </c>
      <c r="AQ248"/>
      <c r="AR248"/>
      <c r="AS248" t="n">
        <v>0.0</v>
      </c>
    </row>
    <row r="249">
      <c r="A249" s="1" t="n">
        <v>45231.0</v>
      </c>
      <c r="B249" s="2" t="n">
        <v>45231.56228009259</v>
      </c>
      <c r="C249" t="inlineStr">
        <is>
          <t>3140094012084351</t>
        </is>
      </c>
      <c r="D249" t="inlineStr">
        <is>
          <t>POS0012</t>
        </is>
      </c>
      <c r="E249" t="inlineStr">
        <is>
          <t>65</t>
        </is>
      </c>
      <c r="F249" t="inlineStr">
        <is>
          <t>0094</t>
        </is>
      </c>
      <c r="G249" t="inlineStr">
        <is>
          <t>5302721744</t>
        </is>
      </c>
      <c r="H249" t="n">
        <v>212.0</v>
      </c>
      <c r="I249" t="n">
        <v>201.9</v>
      </c>
      <c r="J249" t="n">
        <v>164.76</v>
      </c>
      <c r="K249" t="inlineStr">
        <is>
          <t>sale</t>
        </is>
      </c>
      <c r="L249" t="inlineStr">
        <is>
          <t/>
        </is>
      </c>
      <c r="M249" t="inlineStr">
        <is>
          <t/>
        </is>
      </c>
      <c r="N249" t="n">
        <v>0.0</v>
      </c>
      <c r="O249" t="n">
        <v>0.0</v>
      </c>
      <c r="P249" t="n">
        <v>161.75</v>
      </c>
      <c r="Q249" t="n">
        <v>161.75</v>
      </c>
      <c r="R249" t="n">
        <v>37.14</v>
      </c>
      <c r="S249" t="n">
        <v>37.14</v>
      </c>
      <c r="T249" t="n">
        <v>2.02</v>
      </c>
      <c r="U249" t="n">
        <v>2.02</v>
      </c>
      <c r="V249" t="n">
        <v>29.66</v>
      </c>
      <c r="W249" t="n">
        <v>29.66</v>
      </c>
      <c r="X249" t="n">
        <v>2.65</v>
      </c>
      <c r="Y249" t="n">
        <v>2.65</v>
      </c>
      <c r="Z249" t="n">
        <v>5.82</v>
      </c>
      <c r="AA249" t="n">
        <v>5.82</v>
      </c>
      <c r="AB249" t="n">
        <v>10.1</v>
      </c>
      <c r="AC249" t="n">
        <v>10.1</v>
      </c>
      <c r="AD249" t="n">
        <v>10.099999999999994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inlineStr">
        <is>
          <t>unreconciled</t>
        </is>
      </c>
      <c r="AM249" t="inlineStr">
        <is>
          <t>Order Amount Mismatch (POS&gt;3PO)</t>
        </is>
      </c>
      <c r="AN249" t="n">
        <v>10.1</v>
      </c>
      <c r="AO249" t="n">
        <f>ROUND(P249*100/H249,2)</f>
        <v>0.0</v>
      </c>
      <c r="AP249" t="n">
        <f>ROUND(Q249*100/I249,2)</f>
        <v>0.0</v>
      </c>
      <c r="AQ249"/>
      <c r="AR249"/>
      <c r="AS249" t="n">
        <v>0.0</v>
      </c>
    </row>
    <row r="250">
      <c r="A250" s="1" t="n">
        <v>45231.0</v>
      </c>
      <c r="B250" s="2" t="n">
        <v>45231.56324074074</v>
      </c>
      <c r="C250" t="inlineStr">
        <is>
          <t>3140023012058710</t>
        </is>
      </c>
      <c r="D250" t="inlineStr">
        <is>
          <t>POS0012</t>
        </is>
      </c>
      <c r="E250" t="inlineStr">
        <is>
          <t>04</t>
        </is>
      </c>
      <c r="F250" t="inlineStr">
        <is>
          <t>0023</t>
        </is>
      </c>
      <c r="G250" t="inlineStr">
        <is>
          <t>5302728286</t>
        </is>
      </c>
      <c r="H250" t="n">
        <v>241.0</v>
      </c>
      <c r="I250" t="n">
        <v>229.52</v>
      </c>
      <c r="J250" t="n">
        <v>192.38</v>
      </c>
      <c r="K250" t="inlineStr">
        <is>
          <t>sale</t>
        </is>
      </c>
      <c r="L250" t="inlineStr">
        <is>
          <t/>
        </is>
      </c>
      <c r="M250" t="inlineStr">
        <is>
          <t/>
        </is>
      </c>
      <c r="N250" t="n">
        <v>0.0</v>
      </c>
      <c r="O250" t="n">
        <v>0.0</v>
      </c>
      <c r="P250" t="n">
        <v>182.8</v>
      </c>
      <c r="Q250" t="n">
        <v>182.81</v>
      </c>
      <c r="R250" t="n">
        <v>37.14</v>
      </c>
      <c r="S250" t="n">
        <v>37.14</v>
      </c>
      <c r="T250" t="n">
        <v>2.3</v>
      </c>
      <c r="U250" t="n">
        <v>2.3</v>
      </c>
      <c r="V250" t="n">
        <v>34.63</v>
      </c>
      <c r="W250" t="n">
        <v>34.63</v>
      </c>
      <c r="X250" t="n">
        <v>3.01</v>
      </c>
      <c r="Y250" t="n">
        <v>3.01</v>
      </c>
      <c r="Z250" t="n">
        <v>6.78</v>
      </c>
      <c r="AA250" t="n">
        <v>6.77</v>
      </c>
      <c r="AB250" t="n">
        <v>11.48</v>
      </c>
      <c r="AC250" t="n">
        <v>11.48</v>
      </c>
      <c r="AD250" t="n">
        <v>11.47999999999999</v>
      </c>
      <c r="AE250" t="n">
        <v>-0.009999999999990905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0.010000000000000675</v>
      </c>
      <c r="AK250" t="n">
        <v>0.0</v>
      </c>
      <c r="AL250" t="inlineStr">
        <is>
          <t>unreconciled</t>
        </is>
      </c>
      <c r="AM250" t="inlineStr">
        <is>
          <t>Order Amount Mismatch (POS&gt;3PO)</t>
        </is>
      </c>
      <c r="AN250" t="n">
        <v>11.48</v>
      </c>
      <c r="AO250" t="n">
        <f>ROUND(P250*100/H250,2)</f>
        <v>0.0</v>
      </c>
      <c r="AP250" t="n">
        <f>ROUND(Q250*100/I250,2)</f>
        <v>0.0</v>
      </c>
      <c r="AQ250"/>
      <c r="AR250"/>
      <c r="AS250" t="n">
        <v>0.0</v>
      </c>
    </row>
    <row r="251">
      <c r="A251" s="1" t="n">
        <v>45232.0</v>
      </c>
      <c r="B251" s="2" t="n">
        <v>45232.80712962963</v>
      </c>
      <c r="C251" t="inlineStr">
        <is>
          <t>3140094012084848</t>
        </is>
      </c>
      <c r="D251" t="inlineStr">
        <is>
          <t>POS0012</t>
        </is>
      </c>
      <c r="E251" t="inlineStr">
        <is>
          <t>63</t>
        </is>
      </c>
      <c r="F251" t="inlineStr">
        <is>
          <t>0094</t>
        </is>
      </c>
      <c r="G251" t="inlineStr">
        <is>
          <t>5302741780</t>
        </is>
      </c>
      <c r="H251" t="n">
        <v>1401.0</v>
      </c>
      <c r="I251" t="n">
        <v>1334.27</v>
      </c>
      <c r="J251" t="n">
        <v>1297.13</v>
      </c>
      <c r="K251" t="inlineStr">
        <is>
          <t>sale</t>
        </is>
      </c>
      <c r="L251" t="inlineStr">
        <is>
          <t/>
        </is>
      </c>
      <c r="M251" t="inlineStr">
        <is>
          <t/>
        </is>
      </c>
      <c r="N251" t="n">
        <v>0.0</v>
      </c>
      <c r="O251" t="n">
        <v>0.0</v>
      </c>
      <c r="P251" t="n">
        <v>1024.76</v>
      </c>
      <c r="Q251" t="n">
        <v>1024.76</v>
      </c>
      <c r="R251" t="n">
        <v>37.14</v>
      </c>
      <c r="S251" t="n">
        <v>37.14</v>
      </c>
      <c r="T251" t="n">
        <v>13.34</v>
      </c>
      <c r="U251" t="n">
        <v>13.34</v>
      </c>
      <c r="V251" t="n">
        <v>233.48</v>
      </c>
      <c r="W251" t="n">
        <v>233.48</v>
      </c>
      <c r="X251" t="n">
        <v>17.51</v>
      </c>
      <c r="Y251" t="n">
        <v>17.51</v>
      </c>
      <c r="Z251" t="n">
        <v>45.18</v>
      </c>
      <c r="AA251" t="n">
        <v>45.18</v>
      </c>
      <c r="AB251" t="n">
        <v>66.72</v>
      </c>
      <c r="AC251" t="n">
        <v>66.72</v>
      </c>
      <c r="AD251" t="n">
        <v>66.73000000000002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inlineStr">
        <is>
          <t>unreconciled</t>
        </is>
      </c>
      <c r="AM251" t="inlineStr">
        <is>
          <t>Order Amount Mismatch (POS&gt;3PO)</t>
        </is>
      </c>
      <c r="AN251" t="n">
        <v>66.73</v>
      </c>
      <c r="AO251" t="n">
        <f>ROUND(P251*100/H251,2)</f>
        <v>0.0</v>
      </c>
      <c r="AP251" t="n">
        <f>ROUND(Q251*100/I251,2)</f>
        <v>0.0</v>
      </c>
      <c r="AQ251"/>
      <c r="AR251"/>
      <c r="AS251" t="n">
        <v>0.0</v>
      </c>
    </row>
    <row r="252">
      <c r="A252" s="1" t="n">
        <v>45231.0</v>
      </c>
      <c r="B252" s="2" t="n">
        <v>45231.635034722225</v>
      </c>
      <c r="C252" t="inlineStr">
        <is>
          <t>3140023012058732</t>
        </is>
      </c>
      <c r="D252" t="inlineStr">
        <is>
          <t>POS0012</t>
        </is>
      </c>
      <c r="E252" t="inlineStr">
        <is>
          <t>26</t>
        </is>
      </c>
      <c r="F252" t="inlineStr">
        <is>
          <t>0023</t>
        </is>
      </c>
      <c r="G252" t="inlineStr">
        <is>
          <t>5302743929</t>
        </is>
      </c>
      <c r="H252" t="n">
        <v>588.0</v>
      </c>
      <c r="I252" t="n">
        <v>559.99</v>
      </c>
      <c r="J252" t="n">
        <v>522.85</v>
      </c>
      <c r="K252" t="inlineStr">
        <is>
          <t>sale</t>
        </is>
      </c>
      <c r="L252" t="inlineStr">
        <is>
          <t/>
        </is>
      </c>
      <c r="M252" t="inlineStr">
        <is>
          <t/>
        </is>
      </c>
      <c r="N252" t="n">
        <v>0.0</v>
      </c>
      <c r="O252" t="n">
        <v>0.0</v>
      </c>
      <c r="P252" t="n">
        <v>434.67</v>
      </c>
      <c r="Q252" t="n">
        <v>434.65</v>
      </c>
      <c r="R252" t="n">
        <v>37.14</v>
      </c>
      <c r="S252" t="n">
        <v>37.14</v>
      </c>
      <c r="T252" t="n">
        <v>5.6</v>
      </c>
      <c r="U252" t="n">
        <v>5.6</v>
      </c>
      <c r="V252" t="n">
        <v>94.11</v>
      </c>
      <c r="W252" t="n">
        <v>94.11</v>
      </c>
      <c r="X252" t="n">
        <v>7.35</v>
      </c>
      <c r="Y252" t="n">
        <v>7.35</v>
      </c>
      <c r="Z252" t="n">
        <v>18.26</v>
      </c>
      <c r="AA252" t="n">
        <v>18.26</v>
      </c>
      <c r="AB252" t="n">
        <v>28.0</v>
      </c>
      <c r="AC252" t="n">
        <v>28.0</v>
      </c>
      <c r="AD252" t="n">
        <v>28.00999999999999</v>
      </c>
      <c r="AE252" t="n">
        <v>0.020000000000038654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inlineStr">
        <is>
          <t>unreconciled</t>
        </is>
      </c>
      <c r="AM252" t="inlineStr">
        <is>
          <t>Order Amount Mismatch (POS&gt;3PO)</t>
        </is>
      </c>
      <c r="AN252" t="n">
        <v>28.01</v>
      </c>
      <c r="AO252" t="n">
        <f>ROUND(P252*100/H252,2)</f>
        <v>0.0</v>
      </c>
      <c r="AP252" t="n">
        <f>ROUND(Q252*100/I252,2)</f>
        <v>0.0</v>
      </c>
      <c r="AQ252"/>
      <c r="AR252"/>
      <c r="AS252" t="n">
        <v>0.0</v>
      </c>
    </row>
    <row r="253">
      <c r="A253" s="1" t="n">
        <v>45232.0</v>
      </c>
      <c r="B253" s="2" t="n">
        <v>45232.971342592595</v>
      </c>
      <c r="C253" t="inlineStr">
        <is>
          <t>3140023012059118</t>
        </is>
      </c>
      <c r="D253" t="inlineStr">
        <is>
          <t>POS0012</t>
        </is>
      </c>
      <c r="E253" t="inlineStr">
        <is>
          <t>11</t>
        </is>
      </c>
      <c r="F253" t="inlineStr">
        <is>
          <t>0023</t>
        </is>
      </c>
      <c r="G253" t="inlineStr">
        <is>
          <t>5302770804</t>
        </is>
      </c>
      <c r="H253" t="n">
        <v>537.0</v>
      </c>
      <c r="I253" t="n">
        <v>511.41</v>
      </c>
      <c r="J253" t="n">
        <v>474.27</v>
      </c>
      <c r="K253" t="inlineStr">
        <is>
          <t>sale</t>
        </is>
      </c>
      <c r="L253" t="inlineStr">
        <is>
          <t/>
        </is>
      </c>
      <c r="M253" t="inlineStr">
        <is>
          <t/>
        </is>
      </c>
      <c r="N253" t="n">
        <v>0.0</v>
      </c>
      <c r="O253" t="n">
        <v>0.0</v>
      </c>
      <c r="P253" t="n">
        <v>397.65</v>
      </c>
      <c r="Q253" t="n">
        <v>397.63</v>
      </c>
      <c r="R253" t="n">
        <v>37.14</v>
      </c>
      <c r="S253" t="n">
        <v>37.14</v>
      </c>
      <c r="T253" t="n">
        <v>5.11</v>
      </c>
      <c r="U253" t="n">
        <v>5.11</v>
      </c>
      <c r="V253" t="n">
        <v>85.37</v>
      </c>
      <c r="W253" t="n">
        <v>85.37</v>
      </c>
      <c r="X253" t="n">
        <v>6.71</v>
      </c>
      <c r="Y253" t="n">
        <v>6.71</v>
      </c>
      <c r="Z253" t="n">
        <v>16.57</v>
      </c>
      <c r="AA253" t="n">
        <v>16.58</v>
      </c>
      <c r="AB253" t="n">
        <v>25.58</v>
      </c>
      <c r="AC253" t="n">
        <v>25.57</v>
      </c>
      <c r="AD253" t="n">
        <v>25.589999999999975</v>
      </c>
      <c r="AE253" t="n">
        <v>0.01999999999998181</v>
      </c>
      <c r="AF253" t="n">
        <v>0.0</v>
      </c>
      <c r="AG253" t="n">
        <v>0.0</v>
      </c>
      <c r="AH253" t="n">
        <v>0.0</v>
      </c>
      <c r="AI253" t="n">
        <v>0.0</v>
      </c>
      <c r="AJ253" t="n">
        <v>-0.00999999999999801</v>
      </c>
      <c r="AK253" t="n">
        <v>0.00999999999999801</v>
      </c>
      <c r="AL253" t="inlineStr">
        <is>
          <t>unreconciled</t>
        </is>
      </c>
      <c r="AM253" t="inlineStr">
        <is>
          <t>Order Amount Mismatch (POS&gt;3PO)</t>
        </is>
      </c>
      <c r="AN253" t="n">
        <v>25.59</v>
      </c>
      <c r="AO253" t="n">
        <f>ROUND(P253*100/H253,2)</f>
        <v>0.0</v>
      </c>
      <c r="AP253" t="n">
        <f>ROUND(Q253*100/I253,2)</f>
        <v>0.0</v>
      </c>
      <c r="AQ253"/>
      <c r="AR253"/>
      <c r="AS253" t="n">
        <v>0.0</v>
      </c>
    </row>
    <row r="254">
      <c r="A254" s="1" t="n">
        <v>45231.0</v>
      </c>
      <c r="B254" s="2" t="n">
        <v>45231.89854166667</v>
      </c>
      <c r="C254" t="inlineStr">
        <is>
          <t>3140023012058839</t>
        </is>
      </c>
      <c r="D254" t="inlineStr">
        <is>
          <t>POS0012</t>
        </is>
      </c>
      <c r="E254" t="inlineStr">
        <is>
          <t>33</t>
        </is>
      </c>
      <c r="F254" t="inlineStr">
        <is>
          <t>0023</t>
        </is>
      </c>
      <c r="G254" t="inlineStr">
        <is>
          <t>5302788473</t>
        </is>
      </c>
      <c r="H254" t="n">
        <v>1030.0</v>
      </c>
      <c r="I254" t="n">
        <v>980.96</v>
      </c>
      <c r="J254" t="n">
        <v>943.82</v>
      </c>
      <c r="K254" t="inlineStr">
        <is>
          <t>sale</t>
        </is>
      </c>
      <c r="L254" t="inlineStr">
        <is>
          <t/>
        </is>
      </c>
      <c r="M254" t="inlineStr">
        <is>
          <t/>
        </is>
      </c>
      <c r="N254" t="n">
        <v>0.0</v>
      </c>
      <c r="O254" t="n">
        <v>0.0</v>
      </c>
      <c r="P254" t="n">
        <v>755.48</v>
      </c>
      <c r="Q254" t="n">
        <v>755.47</v>
      </c>
      <c r="R254" t="n">
        <v>37.14</v>
      </c>
      <c r="S254" t="n">
        <v>37.14</v>
      </c>
      <c r="T254" t="n">
        <v>9.81</v>
      </c>
      <c r="U254" t="n">
        <v>9.81</v>
      </c>
      <c r="V254" t="n">
        <v>169.89</v>
      </c>
      <c r="W254" t="n">
        <v>169.89</v>
      </c>
      <c r="X254" t="n">
        <v>12.88</v>
      </c>
      <c r="Y254" t="n">
        <v>12.88</v>
      </c>
      <c r="Z254" t="n">
        <v>32.9</v>
      </c>
      <c r="AA254" t="n">
        <v>32.9</v>
      </c>
      <c r="AB254" t="n">
        <v>49.04</v>
      </c>
      <c r="AC254" t="n">
        <v>49.05</v>
      </c>
      <c r="AD254" t="n">
        <v>49.039999999999964</v>
      </c>
      <c r="AE254" t="n">
        <v>0.009999999999990905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-0.00999999999999801</v>
      </c>
      <c r="AL254" t="inlineStr">
        <is>
          <t>unreconciled</t>
        </is>
      </c>
      <c r="AM254" t="inlineStr">
        <is>
          <t>Order Amount Mismatch (POS&gt;3PO)</t>
        </is>
      </c>
      <c r="AN254" t="n">
        <v>49.04</v>
      </c>
      <c r="AO254" t="n">
        <f>ROUND(P254*100/H254,2)</f>
        <v>0.0</v>
      </c>
      <c r="AP254" t="n">
        <f>ROUND(Q254*100/I254,2)</f>
        <v>0.0</v>
      </c>
      <c r="AQ254"/>
      <c r="AR254"/>
      <c r="AS254" t="n">
        <v>0.0</v>
      </c>
    </row>
    <row r="255">
      <c r="A255" s="1" t="n">
        <v>45234.0</v>
      </c>
      <c r="B255" s="2" t="n">
        <v>45234.574328703704</v>
      </c>
      <c r="C255" t="inlineStr">
        <is>
          <t>3140023012059479</t>
        </is>
      </c>
      <c r="D255" t="inlineStr">
        <is>
          <t>POS0012</t>
        </is>
      </c>
      <c r="E255" t="inlineStr">
        <is>
          <t>71</t>
        </is>
      </c>
      <c r="F255" t="inlineStr">
        <is>
          <t>0023</t>
        </is>
      </c>
      <c r="G255" t="inlineStr">
        <is>
          <t>5302832613</t>
        </is>
      </c>
      <c r="H255" t="n">
        <v>287.0</v>
      </c>
      <c r="I255" t="n">
        <v>273.33</v>
      </c>
      <c r="J255" t="n">
        <v>236.19</v>
      </c>
      <c r="K255" t="inlineStr">
        <is>
          <t>sale</t>
        </is>
      </c>
      <c r="L255" t="inlineStr">
        <is>
          <t/>
        </is>
      </c>
      <c r="M255" t="inlineStr">
        <is>
          <t/>
        </is>
      </c>
      <c r="N255" t="n">
        <v>0.0</v>
      </c>
      <c r="O255" t="n">
        <v>0.0</v>
      </c>
      <c r="P255" t="n">
        <v>216.2</v>
      </c>
      <c r="Q255" t="n">
        <v>216.19</v>
      </c>
      <c r="R255" t="n">
        <v>37.14</v>
      </c>
      <c r="S255" t="n">
        <v>37.14</v>
      </c>
      <c r="T255" t="n">
        <v>2.73</v>
      </c>
      <c r="U255" t="n">
        <v>2.73</v>
      </c>
      <c r="V255" t="n">
        <v>42.51</v>
      </c>
      <c r="W255" t="n">
        <v>42.51</v>
      </c>
      <c r="X255" t="n">
        <v>3.59</v>
      </c>
      <c r="Y255" t="n">
        <v>3.59</v>
      </c>
      <c r="Z255" t="n">
        <v>8.3</v>
      </c>
      <c r="AA255" t="n">
        <v>8.3</v>
      </c>
      <c r="AB255" t="n">
        <v>13.66</v>
      </c>
      <c r="AC255" t="n">
        <v>13.67</v>
      </c>
      <c r="AD255" t="n">
        <v>13.670000000000016</v>
      </c>
      <c r="AE255" t="n">
        <v>0.009999999999990905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-0.009999999999999787</v>
      </c>
      <c r="AL255" t="inlineStr">
        <is>
          <t>unreconciled</t>
        </is>
      </c>
      <c r="AM255" t="inlineStr">
        <is>
          <t>Order Amount Mismatch (POS&gt;3PO)</t>
        </is>
      </c>
      <c r="AN255" t="n">
        <v>13.67</v>
      </c>
      <c r="AO255" t="n">
        <f>ROUND(P255*100/H255,2)</f>
        <v>0.0</v>
      </c>
      <c r="AP255" t="n">
        <f>ROUND(Q255*100/I255,2)</f>
        <v>0.0</v>
      </c>
      <c r="AQ255"/>
      <c r="AR255"/>
      <c r="AS255" t="n">
        <v>0.0</v>
      </c>
    </row>
    <row r="256">
      <c r="A256" s="1" t="n">
        <v>45231.0</v>
      </c>
      <c r="B256" s="2" t="n">
        <v>45231.870671296296</v>
      </c>
      <c r="C256" t="inlineStr">
        <is>
          <t>3140094012084528</t>
        </is>
      </c>
      <c r="D256" t="inlineStr">
        <is>
          <t>POS0012</t>
        </is>
      </c>
      <c r="E256" t="inlineStr">
        <is>
          <t>42</t>
        </is>
      </c>
      <c r="F256" t="inlineStr">
        <is>
          <t>0094</t>
        </is>
      </c>
      <c r="G256" t="inlineStr">
        <is>
          <t>5302834425</t>
        </is>
      </c>
      <c r="H256" t="n">
        <v>519.0</v>
      </c>
      <c r="I256" t="n">
        <v>494.28</v>
      </c>
      <c r="J256" t="n">
        <v>457.14</v>
      </c>
      <c r="K256" t="inlineStr">
        <is>
          <t>sale</t>
        </is>
      </c>
      <c r="L256" t="inlineStr">
        <is>
          <t/>
        </is>
      </c>
      <c r="M256" t="inlineStr">
        <is>
          <t/>
        </is>
      </c>
      <c r="N256" t="n">
        <v>0.0</v>
      </c>
      <c r="O256" t="n">
        <v>0.0</v>
      </c>
      <c r="P256" t="n">
        <v>384.58</v>
      </c>
      <c r="Q256" t="n">
        <v>384.58</v>
      </c>
      <c r="R256" t="n">
        <v>37.14</v>
      </c>
      <c r="S256" t="n">
        <v>37.14</v>
      </c>
      <c r="T256" t="n">
        <v>4.94</v>
      </c>
      <c r="U256" t="n">
        <v>4.94</v>
      </c>
      <c r="V256" t="n">
        <v>82.29</v>
      </c>
      <c r="W256" t="n">
        <v>82.29</v>
      </c>
      <c r="X256" t="n">
        <v>6.49</v>
      </c>
      <c r="Y256" t="n">
        <v>6.49</v>
      </c>
      <c r="Z256" t="n">
        <v>15.98</v>
      </c>
      <c r="AA256" t="n">
        <v>15.98</v>
      </c>
      <c r="AB256" t="n">
        <v>24.72</v>
      </c>
      <c r="AC256" t="n">
        <v>24.72</v>
      </c>
      <c r="AD256" t="n">
        <v>24.720000000000027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inlineStr">
        <is>
          <t>unreconciled</t>
        </is>
      </c>
      <c r="AM256" t="inlineStr">
        <is>
          <t>Order Amount Mismatch (POS&gt;3PO)</t>
        </is>
      </c>
      <c r="AN256" t="n">
        <v>24.72</v>
      </c>
      <c r="AO256" t="n">
        <f>ROUND(P256*100/H256,2)</f>
        <v>0.0</v>
      </c>
      <c r="AP256" t="n">
        <f>ROUND(Q256*100/I256,2)</f>
        <v>0.0</v>
      </c>
      <c r="AQ256"/>
      <c r="AR256"/>
      <c r="AS256" t="n">
        <v>0.0</v>
      </c>
    </row>
    <row r="257">
      <c r="A257" s="1" t="n">
        <v>45235.0</v>
      </c>
      <c r="B257" s="2" t="n">
        <v>45235.598020833335</v>
      </c>
      <c r="C257" t="inlineStr">
        <is>
          <t>3140094012086021</t>
        </is>
      </c>
      <c r="D257" t="inlineStr">
        <is>
          <t>POS0012</t>
        </is>
      </c>
      <c r="E257" t="inlineStr">
        <is>
          <t>36</t>
        </is>
      </c>
      <c r="F257" t="inlineStr">
        <is>
          <t>0094</t>
        </is>
      </c>
      <c r="G257" t="inlineStr">
        <is>
          <t>5302842502</t>
        </is>
      </c>
      <c r="H257" t="n">
        <v>503.00000000000006</v>
      </c>
      <c r="I257" t="n">
        <v>479.04</v>
      </c>
      <c r="J257" t="n">
        <v>441.9</v>
      </c>
      <c r="K257" t="inlineStr">
        <is>
          <t>sale</t>
        </is>
      </c>
      <c r="L257" t="inlineStr">
        <is>
          <t/>
        </is>
      </c>
      <c r="M257" t="inlineStr">
        <is>
          <t/>
        </is>
      </c>
      <c r="N257" t="n">
        <v>0.0</v>
      </c>
      <c r="O257" t="n">
        <v>0.0</v>
      </c>
      <c r="P257" t="n">
        <v>372.97</v>
      </c>
      <c r="Q257" t="n">
        <v>372.96</v>
      </c>
      <c r="R257" t="n">
        <v>37.14</v>
      </c>
      <c r="S257" t="n">
        <v>37.14</v>
      </c>
      <c r="T257" t="n">
        <v>4.79</v>
      </c>
      <c r="U257" t="n">
        <v>4.79</v>
      </c>
      <c r="V257" t="n">
        <v>79.54</v>
      </c>
      <c r="W257" t="n">
        <v>79.54</v>
      </c>
      <c r="X257" t="n">
        <v>6.29</v>
      </c>
      <c r="Y257" t="n">
        <v>6.29</v>
      </c>
      <c r="Z257" t="n">
        <v>15.45</v>
      </c>
      <c r="AA257" t="n">
        <v>15.45</v>
      </c>
      <c r="AB257" t="n">
        <v>23.96</v>
      </c>
      <c r="AC257" t="n">
        <v>23.95</v>
      </c>
      <c r="AD257" t="n">
        <v>23.960000000000036</v>
      </c>
      <c r="AE257" t="n">
        <v>0.010000000000047748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0.010000000000001563</v>
      </c>
      <c r="AL257" t="inlineStr">
        <is>
          <t>unreconciled</t>
        </is>
      </c>
      <c r="AM257" t="inlineStr">
        <is>
          <t>Order Amount Mismatch (POS&gt;3PO)</t>
        </is>
      </c>
      <c r="AN257" t="n">
        <v>23.96</v>
      </c>
      <c r="AO257" t="n">
        <f>ROUND(P257*100/H257,2)</f>
        <v>0.0</v>
      </c>
      <c r="AP257" t="n">
        <f>ROUND(Q257*100/I257,2)</f>
        <v>0.0</v>
      </c>
      <c r="AQ257"/>
      <c r="AR257"/>
      <c r="AS257" t="n">
        <v>0.0</v>
      </c>
    </row>
    <row r="258">
      <c r="A258" s="1" t="n">
        <v>45234.0</v>
      </c>
      <c r="B258" s="2" t="n">
        <v>45234.61263888889</v>
      </c>
      <c r="C258" t="inlineStr">
        <is>
          <t>3140094012085517</t>
        </is>
      </c>
      <c r="D258" t="inlineStr">
        <is>
          <t>POS0012</t>
        </is>
      </c>
      <c r="E258" t="inlineStr">
        <is>
          <t>32</t>
        </is>
      </c>
      <c r="F258" t="inlineStr">
        <is>
          <t>0094</t>
        </is>
      </c>
      <c r="G258" t="inlineStr">
        <is>
          <t>5302872689</t>
        </is>
      </c>
      <c r="H258" t="n">
        <v>325.0</v>
      </c>
      <c r="I258" t="n">
        <v>309.52</v>
      </c>
      <c r="J258" t="n">
        <v>272.38</v>
      </c>
      <c r="K258" t="inlineStr">
        <is>
          <t>sale</t>
        </is>
      </c>
      <c r="L258" t="inlineStr">
        <is>
          <t/>
        </is>
      </c>
      <c r="M258" t="inlineStr">
        <is>
          <t/>
        </is>
      </c>
      <c r="N258" t="n">
        <v>0.0</v>
      </c>
      <c r="O258" t="n">
        <v>0.0</v>
      </c>
      <c r="P258" t="n">
        <v>243.77</v>
      </c>
      <c r="Q258" t="n">
        <v>243.77</v>
      </c>
      <c r="R258" t="n">
        <v>37.14</v>
      </c>
      <c r="S258" t="n">
        <v>37.14</v>
      </c>
      <c r="T258" t="n">
        <v>3.1</v>
      </c>
      <c r="U258" t="n">
        <v>3.1</v>
      </c>
      <c r="V258" t="n">
        <v>49.03</v>
      </c>
      <c r="W258" t="n">
        <v>49.03</v>
      </c>
      <c r="X258" t="n">
        <v>4.06</v>
      </c>
      <c r="Y258" t="n">
        <v>4.06</v>
      </c>
      <c r="Z258" t="n">
        <v>9.56</v>
      </c>
      <c r="AA258" t="n">
        <v>9.56</v>
      </c>
      <c r="AB258" t="n">
        <v>15.48</v>
      </c>
      <c r="AC258" t="n">
        <v>15.48</v>
      </c>
      <c r="AD258" t="n">
        <v>15.480000000000018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inlineStr">
        <is>
          <t>unreconciled</t>
        </is>
      </c>
      <c r="AM258" t="inlineStr">
        <is>
          <t>Order Amount Mismatch (POS&gt;3PO)</t>
        </is>
      </c>
      <c r="AN258" t="n">
        <v>15.48</v>
      </c>
      <c r="AO258" t="n">
        <f>ROUND(P258*100/H258,2)</f>
        <v>0.0</v>
      </c>
      <c r="AP258" t="n">
        <f>ROUND(Q258*100/I258,2)</f>
        <v>0.0</v>
      </c>
      <c r="AQ258"/>
      <c r="AR258"/>
      <c r="AS258" t="n">
        <v>0.0</v>
      </c>
    </row>
    <row r="259">
      <c r="A259" s="1" t="n">
        <v>45231.0</v>
      </c>
      <c r="B259" s="2" t="n">
        <v>45231.580405092594</v>
      </c>
      <c r="C259" t="inlineStr">
        <is>
          <t>3140094012084361</t>
        </is>
      </c>
      <c r="D259" t="inlineStr">
        <is>
          <t>POS0012</t>
        </is>
      </c>
      <c r="E259" t="inlineStr">
        <is>
          <t>75</t>
        </is>
      </c>
      <c r="F259" t="inlineStr">
        <is>
          <t>0094</t>
        </is>
      </c>
      <c r="G259" t="inlineStr">
        <is>
          <t>5302897692</t>
        </is>
      </c>
      <c r="H259" t="n">
        <v>414.0</v>
      </c>
      <c r="I259" t="n">
        <v>394.28</v>
      </c>
      <c r="J259" t="n">
        <v>357.14</v>
      </c>
      <c r="K259" t="inlineStr">
        <is>
          <t>sale</t>
        </is>
      </c>
      <c r="L259" t="inlineStr">
        <is>
          <t/>
        </is>
      </c>
      <c r="M259" t="inlineStr">
        <is>
          <t/>
        </is>
      </c>
      <c r="N259" t="n">
        <v>0.0</v>
      </c>
      <c r="O259" t="n">
        <v>0.0</v>
      </c>
      <c r="P259" t="n">
        <v>308.38</v>
      </c>
      <c r="Q259" t="n">
        <v>308.37</v>
      </c>
      <c r="R259" t="n">
        <v>37.14</v>
      </c>
      <c r="S259" t="n">
        <v>37.14</v>
      </c>
      <c r="T259" t="n">
        <v>3.94</v>
      </c>
      <c r="U259" t="n">
        <v>3.94</v>
      </c>
      <c r="V259" t="n">
        <v>64.29</v>
      </c>
      <c r="W259" t="n">
        <v>64.29</v>
      </c>
      <c r="X259" t="n">
        <v>5.17</v>
      </c>
      <c r="Y259" t="n">
        <v>5.18</v>
      </c>
      <c r="Z259" t="n">
        <v>12.5</v>
      </c>
      <c r="AA259" t="n">
        <v>12.5</v>
      </c>
      <c r="AB259" t="n">
        <v>19.72</v>
      </c>
      <c r="AC259" t="n">
        <v>19.72</v>
      </c>
      <c r="AD259" t="n">
        <v>19.720000000000027</v>
      </c>
      <c r="AE259" t="n">
        <v>0.009999999999990905</v>
      </c>
      <c r="AF259" t="n">
        <v>0.0</v>
      </c>
      <c r="AG259" t="n">
        <v>0.0</v>
      </c>
      <c r="AH259" t="n">
        <v>0.0</v>
      </c>
      <c r="AI259" t="n">
        <v>-0.009999999999999787</v>
      </c>
      <c r="AJ259" t="n">
        <v>0.0</v>
      </c>
      <c r="AK259" t="n">
        <v>0.0</v>
      </c>
      <c r="AL259" t="inlineStr">
        <is>
          <t>unreconciled</t>
        </is>
      </c>
      <c r="AM259" t="inlineStr">
        <is>
          <t>Order Amount Mismatch (POS&gt;3PO)</t>
        </is>
      </c>
      <c r="AN259" t="n">
        <v>19.72</v>
      </c>
      <c r="AO259" t="n">
        <f>ROUND(P259*100/H259,2)</f>
        <v>0.0</v>
      </c>
      <c r="AP259" t="n">
        <f>ROUND(Q259*100/I259,2)</f>
        <v>0.0</v>
      </c>
      <c r="AQ259"/>
      <c r="AR259"/>
      <c r="AS259" t="n">
        <v>0.0</v>
      </c>
    </row>
    <row r="260">
      <c r="A260" s="1" t="n">
        <v>45232.0</v>
      </c>
      <c r="B260" s="2" t="n">
        <v>45232.609131944446</v>
      </c>
      <c r="C260" t="inlineStr">
        <is>
          <t>3140094012084730</t>
        </is>
      </c>
      <c r="D260" t="inlineStr">
        <is>
          <t>POS0012</t>
        </is>
      </c>
      <c r="E260" t="inlineStr">
        <is>
          <t>45</t>
        </is>
      </c>
      <c r="F260" t="inlineStr">
        <is>
          <t>0094</t>
        </is>
      </c>
      <c r="G260" t="inlineStr">
        <is>
          <t>5302913081</t>
        </is>
      </c>
      <c r="H260" t="n">
        <v>249.0</v>
      </c>
      <c r="I260" t="n">
        <v>237.14</v>
      </c>
      <c r="J260" t="n">
        <v>200.0</v>
      </c>
      <c r="K260" t="inlineStr">
        <is>
          <t>sale</t>
        </is>
      </c>
      <c r="L260" t="inlineStr">
        <is>
          <t/>
        </is>
      </c>
      <c r="M260" t="inlineStr">
        <is>
          <t/>
        </is>
      </c>
      <c r="N260" t="n">
        <v>0.0</v>
      </c>
      <c r="O260" t="n">
        <v>0.0</v>
      </c>
      <c r="P260" t="n">
        <v>188.62</v>
      </c>
      <c r="Q260" t="n">
        <v>188.62</v>
      </c>
      <c r="R260" t="n">
        <v>37.14</v>
      </c>
      <c r="S260" t="n">
        <v>37.14</v>
      </c>
      <c r="T260" t="n">
        <v>2.37</v>
      </c>
      <c r="U260" t="n">
        <v>2.37</v>
      </c>
      <c r="V260" t="n">
        <v>36.0</v>
      </c>
      <c r="W260" t="n">
        <v>36.0</v>
      </c>
      <c r="X260" t="n">
        <v>3.11</v>
      </c>
      <c r="Y260" t="n">
        <v>3.11</v>
      </c>
      <c r="Z260" t="n">
        <v>7.04</v>
      </c>
      <c r="AA260" t="n">
        <v>7.04</v>
      </c>
      <c r="AB260" t="n">
        <v>11.86</v>
      </c>
      <c r="AC260" t="n">
        <v>11.86</v>
      </c>
      <c r="AD260" t="n">
        <v>11.860000000000014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inlineStr">
        <is>
          <t>unreconciled</t>
        </is>
      </c>
      <c r="AM260" t="inlineStr">
        <is>
          <t>Order Amount Mismatch (POS&gt;3PO)</t>
        </is>
      </c>
      <c r="AN260" t="n">
        <v>11.86</v>
      </c>
      <c r="AO260" t="n">
        <f>ROUND(P260*100/H260,2)</f>
        <v>0.0</v>
      </c>
      <c r="AP260" t="n">
        <f>ROUND(Q260*100/I260,2)</f>
        <v>0.0</v>
      </c>
      <c r="AQ260"/>
      <c r="AR260"/>
      <c r="AS260" t="n">
        <v>0.0</v>
      </c>
    </row>
    <row r="261">
      <c r="A261" s="1" t="n">
        <v>45235.0</v>
      </c>
      <c r="B261" s="2" t="n">
        <v>45235.61681712963</v>
      </c>
      <c r="C261" t="inlineStr">
        <is>
          <t>3140094012086037</t>
        </is>
      </c>
      <c r="D261" t="inlineStr">
        <is>
          <t>POS0012</t>
        </is>
      </c>
      <c r="E261" t="inlineStr">
        <is>
          <t>52</t>
        </is>
      </c>
      <c r="F261" t="inlineStr">
        <is>
          <t>0094</t>
        </is>
      </c>
      <c r="G261" t="inlineStr">
        <is>
          <t>5302913392</t>
        </is>
      </c>
      <c r="H261" t="n">
        <v>428.0</v>
      </c>
      <c r="I261" t="n">
        <v>407.62</v>
      </c>
      <c r="J261" t="n">
        <v>370.48</v>
      </c>
      <c r="K261" t="inlineStr">
        <is>
          <t>sale</t>
        </is>
      </c>
      <c r="L261" t="inlineStr">
        <is>
          <t/>
        </is>
      </c>
      <c r="M261" t="inlineStr">
        <is>
          <t/>
        </is>
      </c>
      <c r="N261" t="n">
        <v>0.0</v>
      </c>
      <c r="O261" t="n">
        <v>0.0</v>
      </c>
      <c r="P261" t="n">
        <v>318.53</v>
      </c>
      <c r="Q261" t="n">
        <v>318.52</v>
      </c>
      <c r="R261" t="n">
        <v>37.14</v>
      </c>
      <c r="S261" t="n">
        <v>37.14</v>
      </c>
      <c r="T261" t="n">
        <v>4.08</v>
      </c>
      <c r="U261" t="n">
        <v>4.08</v>
      </c>
      <c r="V261" t="n">
        <v>66.69</v>
      </c>
      <c r="W261" t="n">
        <v>66.69</v>
      </c>
      <c r="X261" t="n">
        <v>5.35</v>
      </c>
      <c r="Y261" t="n">
        <v>5.35</v>
      </c>
      <c r="Z261" t="n">
        <v>12.97</v>
      </c>
      <c r="AA261" t="n">
        <v>12.96</v>
      </c>
      <c r="AB261" t="n">
        <v>20.38</v>
      </c>
      <c r="AC261" t="n">
        <v>20.38</v>
      </c>
      <c r="AD261" t="n">
        <v>20.379999999999995</v>
      </c>
      <c r="AE261" t="n">
        <v>0.009999999999990905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0.009999999999999787</v>
      </c>
      <c r="AK261" t="n">
        <v>0.0</v>
      </c>
      <c r="AL261" t="inlineStr">
        <is>
          <t>unreconciled</t>
        </is>
      </c>
      <c r="AM261" t="inlineStr">
        <is>
          <t>Order Amount Mismatch (POS&gt;3PO)</t>
        </is>
      </c>
      <c r="AN261" t="n">
        <v>20.38</v>
      </c>
      <c r="AO261" t="n">
        <f>ROUND(P261*100/H261,2)</f>
        <v>0.0</v>
      </c>
      <c r="AP261" t="n">
        <f>ROUND(Q261*100/I261,2)</f>
        <v>0.0</v>
      </c>
      <c r="AQ261"/>
      <c r="AR261"/>
      <c r="AS261" t="n">
        <v>0.0</v>
      </c>
    </row>
    <row r="262">
      <c r="A262" s="1" t="n">
        <v>45232.0</v>
      </c>
      <c r="B262" s="2" t="n">
        <v>45232.41923611111</v>
      </c>
      <c r="C262" t="inlineStr">
        <is>
          <t>3140023012058928</t>
        </is>
      </c>
      <c r="D262" t="inlineStr">
        <is>
          <t>POS0012</t>
        </is>
      </c>
      <c r="E262" t="inlineStr">
        <is>
          <t>22</t>
        </is>
      </c>
      <c r="F262" t="inlineStr">
        <is>
          <t>0023</t>
        </is>
      </c>
      <c r="G262" t="inlineStr">
        <is>
          <t>5302930347</t>
        </is>
      </c>
      <c r="H262" t="n">
        <v>415.0</v>
      </c>
      <c r="I262" t="n">
        <v>395.23</v>
      </c>
      <c r="J262" t="n">
        <v>358.09</v>
      </c>
      <c r="K262" t="inlineStr">
        <is>
          <t>sale</t>
        </is>
      </c>
      <c r="L262" t="inlineStr">
        <is>
          <t/>
        </is>
      </c>
      <c r="M262" t="inlineStr">
        <is>
          <t/>
        </is>
      </c>
      <c r="N262" t="n">
        <v>0.0</v>
      </c>
      <c r="O262" t="n">
        <v>0.0</v>
      </c>
      <c r="P262" t="n">
        <v>309.09</v>
      </c>
      <c r="Q262" t="n">
        <v>309.1</v>
      </c>
      <c r="R262" t="n">
        <v>37.14</v>
      </c>
      <c r="S262" t="n">
        <v>37.14</v>
      </c>
      <c r="T262" t="n">
        <v>3.95</v>
      </c>
      <c r="U262" t="n">
        <v>3.95</v>
      </c>
      <c r="V262" t="n">
        <v>64.46</v>
      </c>
      <c r="W262" t="n">
        <v>64.46</v>
      </c>
      <c r="X262" t="n">
        <v>5.19</v>
      </c>
      <c r="Y262" t="n">
        <v>5.19</v>
      </c>
      <c r="Z262" t="n">
        <v>12.54</v>
      </c>
      <c r="AA262" t="n">
        <v>12.53</v>
      </c>
      <c r="AB262" t="n">
        <v>19.76</v>
      </c>
      <c r="AC262" t="n">
        <v>19.76</v>
      </c>
      <c r="AD262" t="n">
        <v>19.769999999999982</v>
      </c>
      <c r="AE262" t="n">
        <v>-0.010000000000047748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0.009999999999999787</v>
      </c>
      <c r="AK262" t="n">
        <v>0.0</v>
      </c>
      <c r="AL262" t="inlineStr">
        <is>
          <t>unreconciled</t>
        </is>
      </c>
      <c r="AM262" t="inlineStr">
        <is>
          <t>Order Amount Mismatch (POS&gt;3PO)</t>
        </is>
      </c>
      <c r="AN262" t="n">
        <v>19.77</v>
      </c>
      <c r="AO262" t="n">
        <f>ROUND(P262*100/H262,2)</f>
        <v>0.0</v>
      </c>
      <c r="AP262" t="n">
        <f>ROUND(Q262*100/I262,2)</f>
        <v>0.0</v>
      </c>
      <c r="AQ262"/>
      <c r="AR262"/>
      <c r="AS262" t="n">
        <v>0.0</v>
      </c>
    </row>
    <row r="263">
      <c r="A263" s="1" t="n">
        <v>45234.0</v>
      </c>
      <c r="B263" s="2" t="n">
        <v>45234.88253472222</v>
      </c>
      <c r="C263" t="inlineStr">
        <is>
          <t>3140094012085762</t>
        </is>
      </c>
      <c r="D263" t="inlineStr">
        <is>
          <t>POS0012</t>
        </is>
      </c>
      <c r="E263" t="inlineStr">
        <is>
          <t>77</t>
        </is>
      </c>
      <c r="F263" t="inlineStr">
        <is>
          <t>0094</t>
        </is>
      </c>
      <c r="G263" t="inlineStr">
        <is>
          <t>5302937900</t>
        </is>
      </c>
      <c r="H263" t="n">
        <v>880.0</v>
      </c>
      <c r="I263" t="n">
        <v>838.1</v>
      </c>
      <c r="J263" t="n">
        <v>800.96</v>
      </c>
      <c r="K263" t="inlineStr">
        <is>
          <t>sale</t>
        </is>
      </c>
      <c r="L263" t="inlineStr">
        <is>
          <t/>
        </is>
      </c>
      <c r="M263" t="inlineStr">
        <is>
          <t/>
        </is>
      </c>
      <c r="N263" t="n">
        <v>0.0</v>
      </c>
      <c r="O263" t="n">
        <v>0.0</v>
      </c>
      <c r="P263" t="n">
        <v>646.62</v>
      </c>
      <c r="Q263" t="n">
        <v>646.63</v>
      </c>
      <c r="R263" t="n">
        <v>37.14</v>
      </c>
      <c r="S263" t="n">
        <v>37.14</v>
      </c>
      <c r="T263" t="n">
        <v>8.38</v>
      </c>
      <c r="U263" t="n">
        <v>8.38</v>
      </c>
      <c r="V263" t="n">
        <v>144.17</v>
      </c>
      <c r="W263" t="n">
        <v>144.17</v>
      </c>
      <c r="X263" t="n">
        <v>11.0</v>
      </c>
      <c r="Y263" t="n">
        <v>11.0</v>
      </c>
      <c r="Z263" t="n">
        <v>27.93</v>
      </c>
      <c r="AA263" t="n">
        <v>27.93</v>
      </c>
      <c r="AB263" t="n">
        <v>41.9</v>
      </c>
      <c r="AC263" t="n">
        <v>41.91</v>
      </c>
      <c r="AD263" t="n">
        <v>41.89999999999998</v>
      </c>
      <c r="AE263" t="n">
        <v>-0.009999999999990905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-0.00999999999999801</v>
      </c>
      <c r="AL263" t="inlineStr">
        <is>
          <t>unreconciled</t>
        </is>
      </c>
      <c r="AM263" t="inlineStr">
        <is>
          <t>Order Amount Mismatch (POS&gt;3PO)</t>
        </is>
      </c>
      <c r="AN263" t="n">
        <v>41.9</v>
      </c>
      <c r="AO263" t="n">
        <f>ROUND(P263*100/H263,2)</f>
        <v>0.0</v>
      </c>
      <c r="AP263" t="n">
        <f>ROUND(Q263*100/I263,2)</f>
        <v>0.0</v>
      </c>
      <c r="AQ263"/>
      <c r="AR263"/>
      <c r="AS263" t="n">
        <v>0.0</v>
      </c>
    </row>
    <row r="264">
      <c r="A264" s="1" t="n">
        <v>45236.0</v>
      </c>
      <c r="B264" s="2" t="n">
        <v>45236.496203703704</v>
      </c>
      <c r="C264" t="inlineStr">
        <is>
          <t>3140094012086437</t>
        </is>
      </c>
      <c r="D264" t="inlineStr">
        <is>
          <t>POS0012</t>
        </is>
      </c>
      <c r="E264" t="inlineStr">
        <is>
          <t>52</t>
        </is>
      </c>
      <c r="F264" t="inlineStr">
        <is>
          <t>0094</t>
        </is>
      </c>
      <c r="G264" t="inlineStr">
        <is>
          <t>5302940181</t>
        </is>
      </c>
      <c r="H264" t="n">
        <v>159.0</v>
      </c>
      <c r="I264" t="n">
        <v>151.43</v>
      </c>
      <c r="J264" t="n">
        <v>114.29</v>
      </c>
      <c r="K264" t="inlineStr">
        <is>
          <t>sale</t>
        </is>
      </c>
      <c r="L264" t="inlineStr">
        <is>
          <t/>
        </is>
      </c>
      <c r="M264" t="inlineStr">
        <is>
          <t/>
        </is>
      </c>
      <c r="N264" t="n">
        <v>0.0</v>
      </c>
      <c r="O264" t="n">
        <v>0.0</v>
      </c>
      <c r="P264" t="n">
        <v>123.3</v>
      </c>
      <c r="Q264" t="n">
        <v>123.29</v>
      </c>
      <c r="R264" t="n">
        <v>37.14</v>
      </c>
      <c r="S264" t="n">
        <v>37.14</v>
      </c>
      <c r="T264" t="n">
        <v>1.51</v>
      </c>
      <c r="U264" t="n">
        <v>1.51</v>
      </c>
      <c r="V264" t="n">
        <v>20.57</v>
      </c>
      <c r="W264" t="n">
        <v>20.57</v>
      </c>
      <c r="X264" t="n">
        <v>1.99</v>
      </c>
      <c r="Y264" t="n">
        <v>1.99</v>
      </c>
      <c r="Z264" t="n">
        <v>4.06</v>
      </c>
      <c r="AA264" t="n">
        <v>4.06</v>
      </c>
      <c r="AB264" t="n">
        <v>7.58</v>
      </c>
      <c r="AC264" t="n">
        <v>7.57</v>
      </c>
      <c r="AD264" t="n">
        <v>7.569999999999993</v>
      </c>
      <c r="AE264" t="n">
        <v>0.009999999999990905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0.009999999999999787</v>
      </c>
      <c r="AL264" t="inlineStr">
        <is>
          <t>unreconciled</t>
        </is>
      </c>
      <c r="AM264" t="inlineStr">
        <is>
          <t>Order Amount Mismatch (POS&gt;3PO)</t>
        </is>
      </c>
      <c r="AN264" t="n">
        <v>7.57</v>
      </c>
      <c r="AO264" t="n">
        <f>ROUND(P264*100/H264,2)</f>
        <v>0.0</v>
      </c>
      <c r="AP264" t="n">
        <f>ROUND(Q264*100/I264,2)</f>
        <v>0.0</v>
      </c>
      <c r="AQ264"/>
      <c r="AR264"/>
      <c r="AS264" t="n">
        <v>0.0</v>
      </c>
    </row>
    <row r="265">
      <c r="A265" s="1" t="n">
        <v>45232.0</v>
      </c>
      <c r="B265" s="2" t="n">
        <v>45232.44866898148</v>
      </c>
      <c r="C265" t="inlineStr">
        <is>
          <t>3140094012084644</t>
        </is>
      </c>
      <c r="D265" t="inlineStr">
        <is>
          <t>POS0012</t>
        </is>
      </c>
      <c r="E265" t="inlineStr">
        <is>
          <t>58</t>
        </is>
      </c>
      <c r="F265" t="inlineStr">
        <is>
          <t>0094</t>
        </is>
      </c>
      <c r="G265" t="inlineStr">
        <is>
          <t>5302941633</t>
        </is>
      </c>
      <c r="H265" t="n">
        <v>481.0</v>
      </c>
      <c r="I265" t="n">
        <v>458.08</v>
      </c>
      <c r="J265" t="n">
        <v>420.94</v>
      </c>
      <c r="K265" t="inlineStr">
        <is>
          <t>sale</t>
        </is>
      </c>
      <c r="L265" t="inlineStr">
        <is>
          <t/>
        </is>
      </c>
      <c r="M265" t="inlineStr">
        <is>
          <t/>
        </is>
      </c>
      <c r="N265" t="n">
        <v>0.0</v>
      </c>
      <c r="O265" t="n">
        <v>0.0</v>
      </c>
      <c r="P265" t="n">
        <v>357.0</v>
      </c>
      <c r="Q265" t="n">
        <v>356.99</v>
      </c>
      <c r="R265" t="n">
        <v>37.14</v>
      </c>
      <c r="S265" t="n">
        <v>37.14</v>
      </c>
      <c r="T265" t="n">
        <v>4.58</v>
      </c>
      <c r="U265" t="n">
        <v>4.58</v>
      </c>
      <c r="V265" t="n">
        <v>75.77</v>
      </c>
      <c r="W265" t="n">
        <v>75.77</v>
      </c>
      <c r="X265" t="n">
        <v>6.01</v>
      </c>
      <c r="Y265" t="n">
        <v>6.01</v>
      </c>
      <c r="Z265" t="n">
        <v>14.72</v>
      </c>
      <c r="AA265" t="n">
        <v>14.72</v>
      </c>
      <c r="AB265" t="n">
        <v>22.9</v>
      </c>
      <c r="AC265" t="n">
        <v>22.91</v>
      </c>
      <c r="AD265" t="n">
        <v>22.920000000000016</v>
      </c>
      <c r="AE265" t="n">
        <v>0.009999999999990905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-0.010000000000001563</v>
      </c>
      <c r="AL265" t="inlineStr">
        <is>
          <t>unreconciled</t>
        </is>
      </c>
      <c r="AM265" t="inlineStr">
        <is>
          <t>Order Amount Mismatch (POS&gt;3PO)</t>
        </is>
      </c>
      <c r="AN265" t="n">
        <v>22.92</v>
      </c>
      <c r="AO265" t="n">
        <f>ROUND(P265*100/H265,2)</f>
        <v>0.0</v>
      </c>
      <c r="AP265" t="n">
        <f>ROUND(Q265*100/I265,2)</f>
        <v>0.0</v>
      </c>
      <c r="AQ265"/>
      <c r="AR265"/>
      <c r="AS265" t="n">
        <v>0.0</v>
      </c>
    </row>
    <row r="266">
      <c r="A266" s="1" t="n">
        <v>45232.0</v>
      </c>
      <c r="B266" s="2" t="n">
        <v>45233.00369212963</v>
      </c>
      <c r="C266" t="inlineStr">
        <is>
          <t>3140023012059148</t>
        </is>
      </c>
      <c r="D266" t="inlineStr">
        <is>
          <t>POS0012</t>
        </is>
      </c>
      <c r="E266" t="inlineStr">
        <is>
          <t>41</t>
        </is>
      </c>
      <c r="F266" t="inlineStr">
        <is>
          <t>0023</t>
        </is>
      </c>
      <c r="G266" t="inlineStr">
        <is>
          <t>5302991230</t>
        </is>
      </c>
      <c r="H266" t="n">
        <v>264.0</v>
      </c>
      <c r="I266" t="n">
        <v>251.42</v>
      </c>
      <c r="J266" t="n">
        <v>214.28</v>
      </c>
      <c r="K266" t="inlineStr">
        <is>
          <t>sale</t>
        </is>
      </c>
      <c r="L266" t="inlineStr">
        <is>
          <t/>
        </is>
      </c>
      <c r="M266" t="inlineStr">
        <is>
          <t/>
        </is>
      </c>
      <c r="N266" t="n">
        <v>0.0</v>
      </c>
      <c r="O266" t="n">
        <v>0.0</v>
      </c>
      <c r="P266" t="n">
        <v>199.5</v>
      </c>
      <c r="Q266" t="n">
        <v>199.5</v>
      </c>
      <c r="R266" t="n">
        <v>37.14</v>
      </c>
      <c r="S266" t="n">
        <v>37.14</v>
      </c>
      <c r="T266" t="n">
        <v>2.51</v>
      </c>
      <c r="U266" t="n">
        <v>2.51</v>
      </c>
      <c r="V266" t="n">
        <v>38.57</v>
      </c>
      <c r="W266" t="n">
        <v>38.57</v>
      </c>
      <c r="X266" t="n">
        <v>3.3</v>
      </c>
      <c r="Y266" t="n">
        <v>3.3</v>
      </c>
      <c r="Z266" t="n">
        <v>7.54</v>
      </c>
      <c r="AA266" t="n">
        <v>7.53</v>
      </c>
      <c r="AB266" t="n">
        <v>12.58</v>
      </c>
      <c r="AC266" t="n">
        <v>12.57</v>
      </c>
      <c r="AD266" t="n">
        <v>12.580000000000013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0.009999999999999787</v>
      </c>
      <c r="AK266" t="n">
        <v>0.009999999999999787</v>
      </c>
      <c r="AL266" t="inlineStr">
        <is>
          <t>unreconciled</t>
        </is>
      </c>
      <c r="AM266" t="inlineStr">
        <is>
          <t>Order Amount Mismatch (POS&gt;3PO)</t>
        </is>
      </c>
      <c r="AN266" t="n">
        <v>12.58</v>
      </c>
      <c r="AO266" t="n">
        <f>ROUND(P266*100/H266,2)</f>
        <v>0.0</v>
      </c>
      <c r="AP266" t="n">
        <f>ROUND(Q266*100/I266,2)</f>
        <v>0.0</v>
      </c>
      <c r="AQ266"/>
      <c r="AR266"/>
      <c r="AS266" t="n">
        <v>0.0</v>
      </c>
    </row>
    <row r="267">
      <c r="A267" s="1" t="n">
        <v>45232.0</v>
      </c>
      <c r="B267" s="2" t="n">
        <v>45232.7146875</v>
      </c>
      <c r="C267" t="inlineStr">
        <is>
          <t>3140094012084805</t>
        </is>
      </c>
      <c r="D267" t="inlineStr">
        <is>
          <t>POS0012</t>
        </is>
      </c>
      <c r="E267" t="inlineStr">
        <is>
          <t>20</t>
        </is>
      </c>
      <c r="F267" t="inlineStr">
        <is>
          <t>0094</t>
        </is>
      </c>
      <c r="G267" t="inlineStr">
        <is>
          <t>5302992845</t>
        </is>
      </c>
      <c r="H267" t="n">
        <v>259.0</v>
      </c>
      <c r="I267" t="n">
        <v>246.66</v>
      </c>
      <c r="J267" t="n">
        <v>209.52</v>
      </c>
      <c r="K267" t="inlineStr">
        <is>
          <t>sale</t>
        </is>
      </c>
      <c r="L267" t="inlineStr">
        <is>
          <t/>
        </is>
      </c>
      <c r="M267" t="inlineStr">
        <is>
          <t/>
        </is>
      </c>
      <c r="N267" t="n">
        <v>0.0</v>
      </c>
      <c r="O267" t="n">
        <v>0.0</v>
      </c>
      <c r="P267" t="n">
        <v>195.87</v>
      </c>
      <c r="Q267" t="n">
        <v>195.86</v>
      </c>
      <c r="R267" t="n">
        <v>37.14</v>
      </c>
      <c r="S267" t="n">
        <v>37.14</v>
      </c>
      <c r="T267" t="n">
        <v>2.47</v>
      </c>
      <c r="U267" t="n">
        <v>2.47</v>
      </c>
      <c r="V267" t="n">
        <v>37.71</v>
      </c>
      <c r="W267" t="n">
        <v>37.71</v>
      </c>
      <c r="X267" t="n">
        <v>3.24</v>
      </c>
      <c r="Y267" t="n">
        <v>3.24</v>
      </c>
      <c r="Z267" t="n">
        <v>7.37</v>
      </c>
      <c r="AA267" t="n">
        <v>7.37</v>
      </c>
      <c r="AB267" t="n">
        <v>12.34</v>
      </c>
      <c r="AC267" t="n">
        <v>12.33</v>
      </c>
      <c r="AD267" t="n">
        <v>12.340000000000003</v>
      </c>
      <c r="AE267" t="n">
        <v>0.009999999999990905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0.009999999999999787</v>
      </c>
      <c r="AL267" t="inlineStr">
        <is>
          <t>unreconciled</t>
        </is>
      </c>
      <c r="AM267" t="inlineStr">
        <is>
          <t>Order Amount Mismatch (POS&gt;3PO)</t>
        </is>
      </c>
      <c r="AN267" t="n">
        <v>12.34</v>
      </c>
      <c r="AO267" t="n">
        <f>ROUND(P267*100/H267,2)</f>
        <v>0.0</v>
      </c>
      <c r="AP267" t="n">
        <f>ROUND(Q267*100/I267,2)</f>
        <v>0.0</v>
      </c>
      <c r="AQ267"/>
      <c r="AR267"/>
      <c r="AS267" t="n">
        <v>0.0</v>
      </c>
    </row>
    <row r="268">
      <c r="A268" s="1" t="n">
        <v>45231.0</v>
      </c>
      <c r="B268" s="2" t="n">
        <v>45231.986284722225</v>
      </c>
      <c r="C268" t="inlineStr">
        <is>
          <t>3140023012058878</t>
        </is>
      </c>
      <c r="D268" t="inlineStr">
        <is>
          <t>POS0012</t>
        </is>
      </c>
      <c r="E268" t="inlineStr">
        <is>
          <t>72</t>
        </is>
      </c>
      <c r="F268" t="inlineStr">
        <is>
          <t>0023</t>
        </is>
      </c>
      <c r="G268" t="inlineStr">
        <is>
          <t>5302994156</t>
        </is>
      </c>
      <c r="H268" t="n">
        <v>432.0</v>
      </c>
      <c r="I268" t="n">
        <v>411.42</v>
      </c>
      <c r="J268" t="n">
        <v>374.28</v>
      </c>
      <c r="K268" t="inlineStr">
        <is>
          <t>sale</t>
        </is>
      </c>
      <c r="L268" t="inlineStr">
        <is>
          <t/>
        </is>
      </c>
      <c r="M268" t="inlineStr">
        <is>
          <t/>
        </is>
      </c>
      <c r="N268" t="n">
        <v>0.0</v>
      </c>
      <c r="O268" t="n">
        <v>0.0</v>
      </c>
      <c r="P268" t="n">
        <v>321.44</v>
      </c>
      <c r="Q268" t="n">
        <v>321.43</v>
      </c>
      <c r="R268" t="n">
        <v>37.14</v>
      </c>
      <c r="S268" t="n">
        <v>37.14</v>
      </c>
      <c r="T268" t="n">
        <v>4.11</v>
      </c>
      <c r="U268" t="n">
        <v>4.11</v>
      </c>
      <c r="V268" t="n">
        <v>67.37</v>
      </c>
      <c r="W268" t="n">
        <v>67.37</v>
      </c>
      <c r="X268" t="n">
        <v>5.4</v>
      </c>
      <c r="Y268" t="n">
        <v>5.4</v>
      </c>
      <c r="Z268" t="n">
        <v>13.1</v>
      </c>
      <c r="AA268" t="n">
        <v>13.1</v>
      </c>
      <c r="AB268" t="n">
        <v>20.58</v>
      </c>
      <c r="AC268" t="n">
        <v>20.57</v>
      </c>
      <c r="AD268" t="n">
        <v>20.579999999999984</v>
      </c>
      <c r="AE268" t="n">
        <v>0.009999999999990905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0.00999999999999801</v>
      </c>
      <c r="AL268" t="inlineStr">
        <is>
          <t>unreconciled</t>
        </is>
      </c>
      <c r="AM268" t="inlineStr">
        <is>
          <t>Order Amount Mismatch (POS&gt;3PO)</t>
        </is>
      </c>
      <c r="AN268" t="n">
        <v>20.58</v>
      </c>
      <c r="AO268" t="n">
        <f>ROUND(P268*100/H268,2)</f>
        <v>0.0</v>
      </c>
      <c r="AP268" t="n">
        <f>ROUND(Q268*100/I268,2)</f>
        <v>0.0</v>
      </c>
      <c r="AQ268"/>
      <c r="AR268"/>
      <c r="AS268" t="n">
        <v>0.0</v>
      </c>
    </row>
    <row r="269">
      <c r="A269" s="1"/>
      <c r="B269" s="2" t="n">
        <v>45231.013391203705</v>
      </c>
      <c r="C269"/>
      <c r="D269"/>
      <c r="E269"/>
      <c r="F269" t="inlineStr">
        <is>
          <t>0094</t>
        </is>
      </c>
      <c r="G269" t="inlineStr">
        <is>
          <t>5303020251</t>
        </is>
      </c>
      <c r="H269" t="n">
        <v>0.0</v>
      </c>
      <c r="I269" t="n">
        <v>1076.16</v>
      </c>
      <c r="J269" t="n">
        <v>1039.02</v>
      </c>
      <c r="K269" t="inlineStr">
        <is>
          <t>sale</t>
        </is>
      </c>
      <c r="L269" t="inlineStr">
        <is>
          <t/>
        </is>
      </c>
      <c r="M269" t="inlineStr">
        <is>
          <t/>
        </is>
      </c>
      <c r="N269" t="n">
        <v>0.0</v>
      </c>
      <c r="O269" t="n">
        <v>0.0</v>
      </c>
      <c r="P269" t="n">
        <v>828.05</v>
      </c>
      <c r="Q269" t="n">
        <v>828.07</v>
      </c>
      <c r="R269" t="n">
        <v>37.14</v>
      </c>
      <c r="S269" t="n">
        <v>37.14</v>
      </c>
      <c r="T269" t="n">
        <v>10.76</v>
      </c>
      <c r="U269" t="n">
        <v>10.76</v>
      </c>
      <c r="V269" t="n">
        <v>187.02</v>
      </c>
      <c r="W269" t="n">
        <v>187.02</v>
      </c>
      <c r="X269" t="n">
        <v>14.12</v>
      </c>
      <c r="Y269" t="n">
        <v>14.12</v>
      </c>
      <c r="Z269" t="n">
        <v>36.21</v>
      </c>
      <c r="AA269" t="n">
        <v>36.2</v>
      </c>
      <c r="AB269" t="n">
        <v>0.0</v>
      </c>
      <c r="AC269" t="n">
        <v>53.81</v>
      </c>
      <c r="AD269" t="n">
        <v>-1076.16</v>
      </c>
      <c r="AE269" t="n">
        <v>-0.020000000000095497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0.00999999999999801</v>
      </c>
      <c r="AK269" t="n">
        <v>-53.81</v>
      </c>
      <c r="AL269" t="inlineStr">
        <is>
          <t>unreconciled</t>
        </is>
      </c>
      <c r="AM269" t="inlineStr">
        <is>
          <t>Order Not found in POS</t>
        </is>
      </c>
      <c r="AN269" t="n">
        <v>1076.16</v>
      </c>
      <c r="AO269" t="n">
        <f>ROUND(P269*100/H269,2)</f>
        <v>0.0</v>
      </c>
      <c r="AP269" t="n">
        <f>ROUND(Q269*100/I269,2)</f>
        <v>0.0</v>
      </c>
      <c r="AQ269"/>
      <c r="AR269"/>
      <c r="AS269" t="n">
        <v>0.0</v>
      </c>
    </row>
    <row r="270">
      <c r="A270" s="1" t="n">
        <v>45231.0</v>
      </c>
      <c r="B270" s="2" t="n">
        <v>45231.727268518516</v>
      </c>
      <c r="C270" t="inlineStr">
        <is>
          <t>3140023012058770</t>
        </is>
      </c>
      <c r="D270" t="inlineStr">
        <is>
          <t>POS0012</t>
        </is>
      </c>
      <c r="E270" t="inlineStr">
        <is>
          <t>64</t>
        </is>
      </c>
      <c r="F270" t="inlineStr">
        <is>
          <t>0023</t>
        </is>
      </c>
      <c r="G270" t="inlineStr">
        <is>
          <t>5303057743</t>
        </is>
      </c>
      <c r="H270" t="n">
        <v>2118.0</v>
      </c>
      <c r="I270" t="n">
        <v>2017.1</v>
      </c>
      <c r="J270" t="n">
        <v>1979.96</v>
      </c>
      <c r="K270" t="inlineStr">
        <is>
          <t>sale</t>
        </is>
      </c>
      <c r="L270" t="inlineStr">
        <is>
          <t/>
        </is>
      </c>
      <c r="M270" t="inlineStr">
        <is>
          <t/>
        </is>
      </c>
      <c r="N270" t="n">
        <v>0.0</v>
      </c>
      <c r="O270" t="n">
        <v>0.0</v>
      </c>
      <c r="P270" t="n">
        <v>1545.16</v>
      </c>
      <c r="Q270" t="n">
        <v>1545.16</v>
      </c>
      <c r="R270" t="n">
        <v>37.14</v>
      </c>
      <c r="S270" t="n">
        <v>37.14</v>
      </c>
      <c r="T270" t="n">
        <v>20.17</v>
      </c>
      <c r="U270" t="n">
        <v>20.17</v>
      </c>
      <c r="V270" t="n">
        <v>356.39</v>
      </c>
      <c r="W270" t="n">
        <v>356.39</v>
      </c>
      <c r="X270" t="n">
        <v>26.47</v>
      </c>
      <c r="Y270" t="n">
        <v>26.47</v>
      </c>
      <c r="Z270" t="n">
        <v>68.91</v>
      </c>
      <c r="AA270" t="n">
        <v>68.91</v>
      </c>
      <c r="AB270" t="n">
        <v>100.86</v>
      </c>
      <c r="AC270" t="n">
        <v>100.86</v>
      </c>
      <c r="AD270" t="n">
        <v>100.90000000000009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inlineStr">
        <is>
          <t>unreconciled</t>
        </is>
      </c>
      <c r="AM270" t="inlineStr">
        <is>
          <t>Order Amount Mismatch (POS&gt;3PO)</t>
        </is>
      </c>
      <c r="AN270" t="n">
        <v>100.9</v>
      </c>
      <c r="AO270" t="n">
        <f>ROUND(P270*100/H270,2)</f>
        <v>0.0</v>
      </c>
      <c r="AP270" t="n">
        <f>ROUND(Q270*100/I270,2)</f>
        <v>0.0</v>
      </c>
      <c r="AQ270"/>
      <c r="AR270"/>
      <c r="AS270" t="n">
        <v>0.0</v>
      </c>
    </row>
    <row r="271">
      <c r="A271" s="1" t="n">
        <v>45232.0</v>
      </c>
      <c r="B271" s="2" t="n">
        <v>45232.742476851854</v>
      </c>
      <c r="C271" t="inlineStr">
        <is>
          <t>3140094012084820</t>
        </is>
      </c>
      <c r="D271" t="inlineStr">
        <is>
          <t>POS0012</t>
        </is>
      </c>
      <c r="E271" t="inlineStr">
        <is>
          <t>35</t>
        </is>
      </c>
      <c r="F271" t="inlineStr">
        <is>
          <t>0094</t>
        </is>
      </c>
      <c r="G271" t="inlineStr">
        <is>
          <t>5303078175</t>
        </is>
      </c>
      <c r="H271" t="n">
        <v>307.0</v>
      </c>
      <c r="I271" t="n">
        <v>292.38</v>
      </c>
      <c r="J271" t="n">
        <v>255.24</v>
      </c>
      <c r="K271" t="inlineStr">
        <is>
          <t>sale</t>
        </is>
      </c>
      <c r="L271" t="inlineStr">
        <is>
          <t/>
        </is>
      </c>
      <c r="M271" t="inlineStr">
        <is>
          <t/>
        </is>
      </c>
      <c r="N271" t="n">
        <v>0.0</v>
      </c>
      <c r="O271" t="n">
        <v>0.0</v>
      </c>
      <c r="P271" t="n">
        <v>230.72</v>
      </c>
      <c r="Q271" t="n">
        <v>230.72</v>
      </c>
      <c r="R271" t="n">
        <v>37.14</v>
      </c>
      <c r="S271" t="n">
        <v>37.14</v>
      </c>
      <c r="T271" t="n">
        <v>2.92</v>
      </c>
      <c r="U271" t="n">
        <v>2.92</v>
      </c>
      <c r="V271" t="n">
        <v>45.94</v>
      </c>
      <c r="W271" t="n">
        <v>45.94</v>
      </c>
      <c r="X271" t="n">
        <v>3.84</v>
      </c>
      <c r="Y271" t="n">
        <v>3.84</v>
      </c>
      <c r="Z271" t="n">
        <v>8.96</v>
      </c>
      <c r="AA271" t="n">
        <v>8.96</v>
      </c>
      <c r="AB271" t="n">
        <v>14.62</v>
      </c>
      <c r="AC271" t="n">
        <v>14.62</v>
      </c>
      <c r="AD271" t="n">
        <v>14.620000000000005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inlineStr">
        <is>
          <t>unreconciled</t>
        </is>
      </c>
      <c r="AM271" t="inlineStr">
        <is>
          <t>Order Amount Mismatch (POS&gt;3PO)</t>
        </is>
      </c>
      <c r="AN271" t="n">
        <v>14.62</v>
      </c>
      <c r="AO271" t="n">
        <f>ROUND(P271*100/H271,2)</f>
        <v>0.0</v>
      </c>
      <c r="AP271" t="n">
        <f>ROUND(Q271*100/I271,2)</f>
        <v>0.0</v>
      </c>
      <c r="AQ271"/>
      <c r="AR271"/>
      <c r="AS271" t="n">
        <v>0.0</v>
      </c>
    </row>
    <row r="272">
      <c r="A272" s="1" t="n">
        <v>45231.0</v>
      </c>
      <c r="B272" s="2" t="n">
        <v>45231.969930555555</v>
      </c>
      <c r="C272" t="inlineStr">
        <is>
          <t>3140094012084599</t>
        </is>
      </c>
      <c r="D272" t="inlineStr">
        <is>
          <t>POS0012</t>
        </is>
      </c>
      <c r="E272" t="inlineStr">
        <is>
          <t>13</t>
        </is>
      </c>
      <c r="F272" t="inlineStr">
        <is>
          <t>0094</t>
        </is>
      </c>
      <c r="G272" t="inlineStr">
        <is>
          <t>5303084959</t>
        </is>
      </c>
      <c r="H272" t="n">
        <v>539.0</v>
      </c>
      <c r="I272" t="n">
        <v>513.31</v>
      </c>
      <c r="J272" t="n">
        <v>476.17</v>
      </c>
      <c r="K272" t="inlineStr">
        <is>
          <t>sale</t>
        </is>
      </c>
      <c r="L272" t="inlineStr">
        <is>
          <t/>
        </is>
      </c>
      <c r="M272" t="inlineStr">
        <is>
          <t/>
        </is>
      </c>
      <c r="N272" t="n">
        <v>0.0</v>
      </c>
      <c r="O272" t="n">
        <v>0.0</v>
      </c>
      <c r="P272" t="n">
        <v>399.09</v>
      </c>
      <c r="Q272" t="n">
        <v>399.08</v>
      </c>
      <c r="R272" t="n">
        <v>37.14</v>
      </c>
      <c r="S272" t="n">
        <v>37.14</v>
      </c>
      <c r="T272" t="n">
        <v>5.13</v>
      </c>
      <c r="U272" t="n">
        <v>5.13</v>
      </c>
      <c r="V272" t="n">
        <v>85.71</v>
      </c>
      <c r="W272" t="n">
        <v>85.71</v>
      </c>
      <c r="X272" t="n">
        <v>6.74</v>
      </c>
      <c r="Y272" t="n">
        <v>6.74</v>
      </c>
      <c r="Z272" t="n">
        <v>16.64</v>
      </c>
      <c r="AA272" t="n">
        <v>16.64</v>
      </c>
      <c r="AB272" t="n">
        <v>25.66</v>
      </c>
      <c r="AC272" t="n">
        <v>25.67</v>
      </c>
      <c r="AD272" t="n">
        <v>25.690000000000055</v>
      </c>
      <c r="AE272" t="n">
        <v>0.009999999999990905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-0.010000000000001563</v>
      </c>
      <c r="AL272" t="inlineStr">
        <is>
          <t>unreconciled</t>
        </is>
      </c>
      <c r="AM272" t="inlineStr">
        <is>
          <t>Order Amount Mismatch (POS&gt;3PO)</t>
        </is>
      </c>
      <c r="AN272" t="n">
        <v>25.69</v>
      </c>
      <c r="AO272" t="n">
        <f>ROUND(P272*100/H272,2)</f>
        <v>0.0</v>
      </c>
      <c r="AP272" t="n">
        <f>ROUND(Q272*100/I272,2)</f>
        <v>0.0</v>
      </c>
      <c r="AQ272"/>
      <c r="AR272"/>
      <c r="AS272" t="n">
        <v>0.0</v>
      </c>
    </row>
    <row r="273">
      <c r="A273" s="1" t="n">
        <v>45231.0</v>
      </c>
      <c r="B273" s="2" t="n">
        <v>45231.99109953704</v>
      </c>
      <c r="C273" t="inlineStr">
        <is>
          <t>3140094012084610</t>
        </is>
      </c>
      <c r="D273" t="inlineStr">
        <is>
          <t>POS0012</t>
        </is>
      </c>
      <c r="E273" t="inlineStr">
        <is>
          <t>24</t>
        </is>
      </c>
      <c r="F273" t="inlineStr">
        <is>
          <t>0094</t>
        </is>
      </c>
      <c r="G273" t="inlineStr">
        <is>
          <t>5303087191</t>
        </is>
      </c>
      <c r="H273" t="n">
        <v>153.0</v>
      </c>
      <c r="I273" t="n">
        <v>145.71</v>
      </c>
      <c r="J273" t="n">
        <v>108.57</v>
      </c>
      <c r="K273" t="inlineStr">
        <is>
          <t>sale</t>
        </is>
      </c>
      <c r="L273" t="inlineStr">
        <is>
          <t/>
        </is>
      </c>
      <c r="M273" t="inlineStr">
        <is>
          <t/>
        </is>
      </c>
      <c r="N273" t="n">
        <v>0.0</v>
      </c>
      <c r="O273" t="n">
        <v>0.0</v>
      </c>
      <c r="P273" t="n">
        <v>118.94</v>
      </c>
      <c r="Q273" t="n">
        <v>118.95</v>
      </c>
      <c r="R273" t="n">
        <v>37.14</v>
      </c>
      <c r="S273" t="n">
        <v>37.14</v>
      </c>
      <c r="T273" t="n">
        <v>1.46</v>
      </c>
      <c r="U273" t="n">
        <v>1.46</v>
      </c>
      <c r="V273" t="n">
        <v>19.54</v>
      </c>
      <c r="W273" t="n">
        <v>19.54</v>
      </c>
      <c r="X273" t="n">
        <v>1.91</v>
      </c>
      <c r="Y273" t="n">
        <v>1.91</v>
      </c>
      <c r="Z273" t="n">
        <v>3.86</v>
      </c>
      <c r="AA273" t="n">
        <v>3.86</v>
      </c>
      <c r="AB273" t="n">
        <v>7.28</v>
      </c>
      <c r="AC273" t="n">
        <v>7.29</v>
      </c>
      <c r="AD273" t="n">
        <v>7.289999999999992</v>
      </c>
      <c r="AE273" t="n">
        <v>-0.010000000000005116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-0.009999999999999787</v>
      </c>
      <c r="AL273" t="inlineStr">
        <is>
          <t>unreconciled</t>
        </is>
      </c>
      <c r="AM273" t="inlineStr">
        <is>
          <t>Order Amount Mismatch (POS&gt;3PO)</t>
        </is>
      </c>
      <c r="AN273" t="n">
        <v>7.29</v>
      </c>
      <c r="AO273" t="n">
        <f>ROUND(P273*100/H273,2)</f>
        <v>0.0</v>
      </c>
      <c r="AP273" t="n">
        <f>ROUND(Q273*100/I273,2)</f>
        <v>0.0</v>
      </c>
      <c r="AQ273"/>
      <c r="AR273"/>
      <c r="AS273" t="n">
        <v>0.0</v>
      </c>
    </row>
    <row r="274">
      <c r="A274" s="1"/>
      <c r="B274" s="2" t="n">
        <v>45231.01107638889</v>
      </c>
      <c r="C274"/>
      <c r="D274"/>
      <c r="E274"/>
      <c r="F274" t="inlineStr">
        <is>
          <t>0094</t>
        </is>
      </c>
      <c r="G274" t="inlineStr">
        <is>
          <t>5303112486</t>
        </is>
      </c>
      <c r="H274" t="n">
        <v>0.0</v>
      </c>
      <c r="I274" t="n">
        <v>239.04</v>
      </c>
      <c r="J274" t="n">
        <v>201.9</v>
      </c>
      <c r="K274" t="inlineStr">
        <is>
          <t>sale</t>
        </is>
      </c>
      <c r="L274" t="inlineStr">
        <is>
          <t/>
        </is>
      </c>
      <c r="M274" t="inlineStr">
        <is>
          <t/>
        </is>
      </c>
      <c r="N274" t="n">
        <v>0.0</v>
      </c>
      <c r="O274" t="n">
        <v>0.0</v>
      </c>
      <c r="P274" t="n">
        <v>190.06</v>
      </c>
      <c r="Q274" t="n">
        <v>190.05</v>
      </c>
      <c r="R274" t="n">
        <v>37.14</v>
      </c>
      <c r="S274" t="n">
        <v>37.14</v>
      </c>
      <c r="T274" t="n">
        <v>2.39</v>
      </c>
      <c r="U274" t="n">
        <v>2.39</v>
      </c>
      <c r="V274" t="n">
        <v>36.34</v>
      </c>
      <c r="W274" t="n">
        <v>36.34</v>
      </c>
      <c r="X274" t="n">
        <v>3.14</v>
      </c>
      <c r="Y274" t="n">
        <v>3.14</v>
      </c>
      <c r="Z274" t="n">
        <v>7.11</v>
      </c>
      <c r="AA274" t="n">
        <v>7.11</v>
      </c>
      <c r="AB274" t="n">
        <v>0.0</v>
      </c>
      <c r="AC274" t="n">
        <v>11.95</v>
      </c>
      <c r="AD274" t="n">
        <v>-239.04</v>
      </c>
      <c r="AE274" t="n">
        <v>0.009999999999990905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-11.95</v>
      </c>
      <c r="AL274" t="inlineStr">
        <is>
          <t>unreconciled</t>
        </is>
      </c>
      <c r="AM274" t="inlineStr">
        <is>
          <t>Order Not found in POS</t>
        </is>
      </c>
      <c r="AN274" t="n">
        <v>239.04</v>
      </c>
      <c r="AO274" t="n">
        <f>ROUND(P274*100/H274,2)</f>
        <v>0.0</v>
      </c>
      <c r="AP274" t="n">
        <f>ROUND(Q274*100/I274,2)</f>
        <v>0.0</v>
      </c>
      <c r="AQ274"/>
      <c r="AR274"/>
      <c r="AS274" t="n">
        <v>0.0</v>
      </c>
    </row>
    <row r="275">
      <c r="A275" s="1" t="n">
        <v>45232.0</v>
      </c>
      <c r="B275" s="2" t="n">
        <v>45232.84130787037</v>
      </c>
      <c r="C275" t="inlineStr">
        <is>
          <t>3140023012059040</t>
        </is>
      </c>
      <c r="D275" t="inlineStr">
        <is>
          <t>POS0012</t>
        </is>
      </c>
      <c r="E275" t="inlineStr">
        <is>
          <t>34</t>
        </is>
      </c>
      <c r="F275" t="inlineStr">
        <is>
          <t>0023</t>
        </is>
      </c>
      <c r="G275" t="inlineStr">
        <is>
          <t>5303113211</t>
        </is>
      </c>
      <c r="H275" t="n">
        <v>508.00000000000006</v>
      </c>
      <c r="I275" t="n">
        <v>483.8</v>
      </c>
      <c r="J275" t="n">
        <v>446.66</v>
      </c>
      <c r="K275" t="inlineStr">
        <is>
          <t>sale</t>
        </is>
      </c>
      <c r="L275" t="inlineStr">
        <is>
          <t/>
        </is>
      </c>
      <c r="M275" t="inlineStr">
        <is>
          <t/>
        </is>
      </c>
      <c r="N275" t="n">
        <v>0.0</v>
      </c>
      <c r="O275" t="n">
        <v>0.0</v>
      </c>
      <c r="P275" t="n">
        <v>376.59</v>
      </c>
      <c r="Q275" t="n">
        <v>376.59</v>
      </c>
      <c r="R275" t="n">
        <v>37.14</v>
      </c>
      <c r="S275" t="n">
        <v>37.14</v>
      </c>
      <c r="T275" t="n">
        <v>4.84</v>
      </c>
      <c r="U275" t="n">
        <v>4.84</v>
      </c>
      <c r="V275" t="n">
        <v>80.4</v>
      </c>
      <c r="W275" t="n">
        <v>80.4</v>
      </c>
      <c r="X275" t="n">
        <v>6.35</v>
      </c>
      <c r="Y275" t="n">
        <v>6.35</v>
      </c>
      <c r="Z275" t="n">
        <v>15.62</v>
      </c>
      <c r="AA275" t="n">
        <v>15.61</v>
      </c>
      <c r="AB275" t="n">
        <v>24.2</v>
      </c>
      <c r="AC275" t="n">
        <v>24.19</v>
      </c>
      <c r="AD275" t="n">
        <v>24.200000000000045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0.009999999999999787</v>
      </c>
      <c r="AK275" t="n">
        <v>0.00999999999999801</v>
      </c>
      <c r="AL275" t="inlineStr">
        <is>
          <t>unreconciled</t>
        </is>
      </c>
      <c r="AM275" t="inlineStr">
        <is>
          <t>Order Amount Mismatch (POS&gt;3PO)</t>
        </is>
      </c>
      <c r="AN275" t="n">
        <v>24.2</v>
      </c>
      <c r="AO275" t="n">
        <f>ROUND(P275*100/H275,2)</f>
        <v>0.0</v>
      </c>
      <c r="AP275" t="n">
        <f>ROUND(Q275*100/I275,2)</f>
        <v>0.0</v>
      </c>
      <c r="AQ275"/>
      <c r="AR275"/>
      <c r="AS275" t="n">
        <v>0.0</v>
      </c>
    </row>
    <row r="276">
      <c r="A276" s="1" t="n">
        <v>45231.0</v>
      </c>
      <c r="B276" s="2" t="n">
        <v>45231.53943287037</v>
      </c>
      <c r="C276" t="inlineStr">
        <is>
          <t>3140023012058708</t>
        </is>
      </c>
      <c r="D276" t="inlineStr">
        <is>
          <t>POS0012</t>
        </is>
      </c>
      <c r="E276" t="inlineStr">
        <is>
          <t>02</t>
        </is>
      </c>
      <c r="F276" t="inlineStr">
        <is>
          <t>0023</t>
        </is>
      </c>
      <c r="G276" t="inlineStr">
        <is>
          <t>5303114279</t>
        </is>
      </c>
      <c r="H276" t="n">
        <v>376.0</v>
      </c>
      <c r="I276" t="n">
        <v>358.08</v>
      </c>
      <c r="J276" t="n">
        <v>320.94</v>
      </c>
      <c r="K276" t="inlineStr">
        <is>
          <t>sale</t>
        </is>
      </c>
      <c r="L276" t="inlineStr">
        <is>
          <t/>
        </is>
      </c>
      <c r="M276" t="inlineStr">
        <is>
          <t/>
        </is>
      </c>
      <c r="N276" t="n">
        <v>0.0</v>
      </c>
      <c r="O276" t="n">
        <v>0.0</v>
      </c>
      <c r="P276" t="n">
        <v>280.79</v>
      </c>
      <c r="Q276" t="n">
        <v>280.77</v>
      </c>
      <c r="R276" t="n">
        <v>37.14</v>
      </c>
      <c r="S276" t="n">
        <v>37.14</v>
      </c>
      <c r="T276" t="n">
        <v>3.58</v>
      </c>
      <c r="U276" t="n">
        <v>3.58</v>
      </c>
      <c r="V276" t="n">
        <v>57.77</v>
      </c>
      <c r="W276" t="n">
        <v>57.77</v>
      </c>
      <c r="X276" t="n">
        <v>4.7</v>
      </c>
      <c r="Y276" t="n">
        <v>4.7</v>
      </c>
      <c r="Z276" t="n">
        <v>11.24</v>
      </c>
      <c r="AA276" t="n">
        <v>11.25</v>
      </c>
      <c r="AB276" t="n">
        <v>17.9</v>
      </c>
      <c r="AC276" t="n">
        <v>17.91</v>
      </c>
      <c r="AD276" t="n">
        <v>17.920000000000016</v>
      </c>
      <c r="AE276" t="n">
        <v>0.020000000000038654</v>
      </c>
      <c r="AF276" t="n">
        <v>0.0</v>
      </c>
      <c r="AG276" t="n">
        <v>0.0</v>
      </c>
      <c r="AH276" t="n">
        <v>0.0</v>
      </c>
      <c r="AI276" t="n">
        <v>0.0</v>
      </c>
      <c r="AJ276" t="n">
        <v>-0.009999999999999787</v>
      </c>
      <c r="AK276" t="n">
        <v>-0.010000000000001563</v>
      </c>
      <c r="AL276" t="inlineStr">
        <is>
          <t>unreconciled</t>
        </is>
      </c>
      <c r="AM276" t="inlineStr">
        <is>
          <t>Order Amount Mismatch (POS&gt;3PO)</t>
        </is>
      </c>
      <c r="AN276" t="n">
        <v>17.92</v>
      </c>
      <c r="AO276" t="n">
        <f>ROUND(P276*100/H276,2)</f>
        <v>0.0</v>
      </c>
      <c r="AP276" t="n">
        <f>ROUND(Q276*100/I276,2)</f>
        <v>0.0</v>
      </c>
      <c r="AQ276"/>
      <c r="AR276"/>
      <c r="AS276" t="n">
        <v>0.0</v>
      </c>
    </row>
    <row r="277">
      <c r="A277" s="1" t="n">
        <v>45231.0</v>
      </c>
      <c r="B277" s="2" t="n">
        <v>45231.52912037037</v>
      </c>
      <c r="C277" t="inlineStr">
        <is>
          <t>3140094012084334</t>
        </is>
      </c>
      <c r="D277" t="inlineStr">
        <is>
          <t>POS0012</t>
        </is>
      </c>
      <c r="E277" t="inlineStr">
        <is>
          <t>48</t>
        </is>
      </c>
      <c r="F277" t="inlineStr">
        <is>
          <t>0094</t>
        </is>
      </c>
      <c r="G277" t="inlineStr">
        <is>
          <t>5303144929</t>
        </is>
      </c>
      <c r="H277" t="n">
        <v>258.0</v>
      </c>
      <c r="I277" t="n">
        <v>245.71</v>
      </c>
      <c r="J277" t="n">
        <v>208.57</v>
      </c>
      <c r="K277" t="inlineStr">
        <is>
          <t>sale</t>
        </is>
      </c>
      <c r="L277" t="inlineStr">
        <is>
          <t/>
        </is>
      </c>
      <c r="M277" t="inlineStr">
        <is>
          <t/>
        </is>
      </c>
      <c r="N277" t="n">
        <v>0.0</v>
      </c>
      <c r="O277" t="n">
        <v>0.0</v>
      </c>
      <c r="P277" t="n">
        <v>195.15</v>
      </c>
      <c r="Q277" t="n">
        <v>195.14</v>
      </c>
      <c r="R277" t="n">
        <v>37.14</v>
      </c>
      <c r="S277" t="n">
        <v>37.14</v>
      </c>
      <c r="T277" t="n">
        <v>2.46</v>
      </c>
      <c r="U277" t="n">
        <v>2.46</v>
      </c>
      <c r="V277" t="n">
        <v>37.54</v>
      </c>
      <c r="W277" t="n">
        <v>37.54</v>
      </c>
      <c r="X277" t="n">
        <v>3.22</v>
      </c>
      <c r="Y277" t="n">
        <v>3.22</v>
      </c>
      <c r="Z277" t="n">
        <v>7.34</v>
      </c>
      <c r="AA277" t="n">
        <v>7.34</v>
      </c>
      <c r="AB277" t="n">
        <v>12.28</v>
      </c>
      <c r="AC277" t="n">
        <v>12.29</v>
      </c>
      <c r="AD277" t="n">
        <v>12.289999999999992</v>
      </c>
      <c r="AE277" t="n">
        <v>0.010000000000019327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-0.009999999999999787</v>
      </c>
      <c r="AL277" t="inlineStr">
        <is>
          <t>unreconciled</t>
        </is>
      </c>
      <c r="AM277" t="inlineStr">
        <is>
          <t>Order Amount Mismatch (POS&gt;3PO)</t>
        </is>
      </c>
      <c r="AN277" t="n">
        <v>12.29</v>
      </c>
      <c r="AO277" t="n">
        <f>ROUND(P277*100/H277,2)</f>
        <v>0.0</v>
      </c>
      <c r="AP277" t="n">
        <f>ROUND(Q277*100/I277,2)</f>
        <v>0.0</v>
      </c>
      <c r="AQ277"/>
      <c r="AR277"/>
      <c r="AS277" t="n">
        <v>0.0</v>
      </c>
    </row>
    <row r="278">
      <c r="A278" s="1" t="n">
        <v>45234.0</v>
      </c>
      <c r="B278" s="2" t="n">
        <v>45234.94368055555</v>
      </c>
      <c r="C278" t="inlineStr">
        <is>
          <t>3140094012085823</t>
        </is>
      </c>
      <c r="D278" t="inlineStr">
        <is>
          <t>POS0012</t>
        </is>
      </c>
      <c r="E278" t="inlineStr">
        <is>
          <t>38</t>
        </is>
      </c>
      <c r="F278" t="inlineStr">
        <is>
          <t>0094</t>
        </is>
      </c>
      <c r="G278" t="inlineStr">
        <is>
          <t>5303155357</t>
        </is>
      </c>
      <c r="H278" t="n">
        <v>661.0</v>
      </c>
      <c r="I278" t="n">
        <v>629.52</v>
      </c>
      <c r="J278" t="n">
        <v>592.38</v>
      </c>
      <c r="K278" t="inlineStr">
        <is>
          <t>sale</t>
        </is>
      </c>
      <c r="L278" t="inlineStr">
        <is>
          <t/>
        </is>
      </c>
      <c r="M278" t="inlineStr">
        <is>
          <t/>
        </is>
      </c>
      <c r="N278" t="n">
        <v>0.0</v>
      </c>
      <c r="O278" t="n">
        <v>0.0</v>
      </c>
      <c r="P278" t="n">
        <v>487.65</v>
      </c>
      <c r="Q278" t="n">
        <v>487.63</v>
      </c>
      <c r="R278" t="n">
        <v>37.14</v>
      </c>
      <c r="S278" t="n">
        <v>37.14</v>
      </c>
      <c r="T278" t="n">
        <v>6.3</v>
      </c>
      <c r="U278" t="n">
        <v>6.3</v>
      </c>
      <c r="V278" t="n">
        <v>106.63</v>
      </c>
      <c r="W278" t="n">
        <v>106.63</v>
      </c>
      <c r="X278" t="n">
        <v>8.26</v>
      </c>
      <c r="Y278" t="n">
        <v>8.26</v>
      </c>
      <c r="Z278" t="n">
        <v>20.68</v>
      </c>
      <c r="AA278" t="n">
        <v>20.68</v>
      </c>
      <c r="AB278" t="n">
        <v>31.48</v>
      </c>
      <c r="AC278" t="n">
        <v>31.48</v>
      </c>
      <c r="AD278" t="n">
        <v>31.480000000000018</v>
      </c>
      <c r="AE278" t="n">
        <v>0.01999999999998181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inlineStr">
        <is>
          <t>unreconciled</t>
        </is>
      </c>
      <c r="AM278" t="inlineStr">
        <is>
          <t>Order Amount Mismatch (POS&gt;3PO)</t>
        </is>
      </c>
      <c r="AN278" t="n">
        <v>31.48</v>
      </c>
      <c r="AO278" t="n">
        <f>ROUND(P278*100/H278,2)</f>
        <v>0.0</v>
      </c>
      <c r="AP278" t="n">
        <f>ROUND(Q278*100/I278,2)</f>
        <v>0.0</v>
      </c>
      <c r="AQ278"/>
      <c r="AR278"/>
      <c r="AS278" t="n">
        <v>0.0</v>
      </c>
    </row>
    <row r="279">
      <c r="A279" s="1" t="n">
        <v>45233.0</v>
      </c>
      <c r="B279" s="2" t="n">
        <v>45233.463425925926</v>
      </c>
      <c r="C279" t="inlineStr">
        <is>
          <t>3140023012059189</t>
        </is>
      </c>
      <c r="D279" t="inlineStr">
        <is>
          <t>POS0012</t>
        </is>
      </c>
      <c r="E279" t="inlineStr">
        <is>
          <t>82</t>
        </is>
      </c>
      <c r="F279" t="inlineStr">
        <is>
          <t>0023</t>
        </is>
      </c>
      <c r="G279" t="inlineStr">
        <is>
          <t>5303158727</t>
        </is>
      </c>
      <c r="H279" t="n">
        <v>257.0</v>
      </c>
      <c r="I279" t="n">
        <v>321.9</v>
      </c>
      <c r="J279" t="n">
        <v>284.76</v>
      </c>
      <c r="K279" t="inlineStr">
        <is>
          <t>sale</t>
        </is>
      </c>
      <c r="L279" t="inlineStr">
        <is>
          <t/>
        </is>
      </c>
      <c r="M279" t="inlineStr">
        <is>
          <t/>
        </is>
      </c>
      <c r="N279" t="n">
        <v>0.0</v>
      </c>
      <c r="O279" t="n">
        <v>0.0</v>
      </c>
      <c r="P279" t="n">
        <v>253.2</v>
      </c>
      <c r="Q279" t="n">
        <v>194.42</v>
      </c>
      <c r="R279" t="n">
        <v>37.14</v>
      </c>
      <c r="S279" t="n">
        <v>37.14</v>
      </c>
      <c r="T279" t="n">
        <v>3.22</v>
      </c>
      <c r="U279" t="n">
        <v>2.45</v>
      </c>
      <c r="V279" t="n">
        <v>51.26</v>
      </c>
      <c r="W279" t="n">
        <v>37.37</v>
      </c>
      <c r="X279" t="n">
        <v>4.23</v>
      </c>
      <c r="Y279" t="n">
        <v>3.21</v>
      </c>
      <c r="Z279" t="n">
        <v>9.99</v>
      </c>
      <c r="AA279" t="n">
        <v>7.31</v>
      </c>
      <c r="AB279" t="n">
        <v>12.24</v>
      </c>
      <c r="AC279" t="n">
        <v>12.24</v>
      </c>
      <c r="AD279" t="n">
        <v>-64.89999999999998</v>
      </c>
      <c r="AE279" t="n">
        <v>58.78</v>
      </c>
      <c r="AF279" t="n">
        <v>0.0</v>
      </c>
      <c r="AG279" t="n">
        <v>0.77</v>
      </c>
      <c r="AH279" t="n">
        <v>13.89</v>
      </c>
      <c r="AI279" t="n">
        <v>1.0200000000000005</v>
      </c>
      <c r="AJ279" t="n">
        <v>2.6800000000000006</v>
      </c>
      <c r="AK279" t="n">
        <v>0.0</v>
      </c>
      <c r="AL279" t="inlineStr">
        <is>
          <t>unreconciled</t>
        </is>
      </c>
      <c r="AM279" t="inlineStr">
        <is>
          <t>Order Amount Mismatch (3PO&gt;POS)</t>
        </is>
      </c>
      <c r="AN279" t="n">
        <v>64.9</v>
      </c>
      <c r="AO279" t="n">
        <f>ROUND(P279*100/H279,2)</f>
        <v>0.0</v>
      </c>
      <c r="AP279" t="n">
        <f>ROUND(Q279*100/I279,2)</f>
        <v>0.0</v>
      </c>
      <c r="AQ279"/>
      <c r="AR279"/>
      <c r="AS279" t="n">
        <v>0.0</v>
      </c>
    </row>
    <row r="280">
      <c r="A280" s="1" t="n">
        <v>45232.0</v>
      </c>
      <c r="B280" s="2" t="n">
        <v>45232.87486111111</v>
      </c>
      <c r="C280" t="inlineStr">
        <is>
          <t>3140023012059055</t>
        </is>
      </c>
      <c r="D280" t="inlineStr">
        <is>
          <t>POS0012</t>
        </is>
      </c>
      <c r="E280" t="inlineStr">
        <is>
          <t>49</t>
        </is>
      </c>
      <c r="F280" t="inlineStr">
        <is>
          <t>0023</t>
        </is>
      </c>
      <c r="G280" t="inlineStr">
        <is>
          <t>5303165164</t>
        </is>
      </c>
      <c r="H280" t="n">
        <v>395.0</v>
      </c>
      <c r="I280" t="n">
        <v>376.2</v>
      </c>
      <c r="J280" t="n">
        <v>339.06</v>
      </c>
      <c r="K280" t="inlineStr">
        <is>
          <t>sale</t>
        </is>
      </c>
      <c r="L280" t="inlineStr">
        <is>
          <t/>
        </is>
      </c>
      <c r="M280" t="inlineStr">
        <is>
          <t/>
        </is>
      </c>
      <c r="N280" t="n">
        <v>0.0</v>
      </c>
      <c r="O280" t="n">
        <v>0.0</v>
      </c>
      <c r="P280" t="n">
        <v>294.6</v>
      </c>
      <c r="Q280" t="n">
        <v>294.58</v>
      </c>
      <c r="R280" t="n">
        <v>37.14</v>
      </c>
      <c r="S280" t="n">
        <v>37.14</v>
      </c>
      <c r="T280" t="n">
        <v>3.76</v>
      </c>
      <c r="U280" t="n">
        <v>3.76</v>
      </c>
      <c r="V280" t="n">
        <v>61.03</v>
      </c>
      <c r="W280" t="n">
        <v>61.03</v>
      </c>
      <c r="X280" t="n">
        <v>4.94</v>
      </c>
      <c r="Y280" t="n">
        <v>4.94</v>
      </c>
      <c r="Z280" t="n">
        <v>11.87</v>
      </c>
      <c r="AA280" t="n">
        <v>11.88</v>
      </c>
      <c r="AB280" t="n">
        <v>18.82</v>
      </c>
      <c r="AC280" t="n">
        <v>18.81</v>
      </c>
      <c r="AD280" t="n">
        <v>18.80000000000001</v>
      </c>
      <c r="AE280" t="n">
        <v>0.020000000000038654</v>
      </c>
      <c r="AF280" t="n">
        <v>0.0</v>
      </c>
      <c r="AG280" t="n">
        <v>0.0</v>
      </c>
      <c r="AH280" t="n">
        <v>0.0</v>
      </c>
      <c r="AI280" t="n">
        <v>0.0</v>
      </c>
      <c r="AJ280" t="n">
        <v>-0.010000000000001563</v>
      </c>
      <c r="AK280" t="n">
        <v>0.010000000000001563</v>
      </c>
      <c r="AL280" t="inlineStr">
        <is>
          <t>unreconciled</t>
        </is>
      </c>
      <c r="AM280" t="inlineStr">
        <is>
          <t>Order Amount Mismatch (POS&gt;3PO)</t>
        </is>
      </c>
      <c r="AN280" t="n">
        <v>18.8</v>
      </c>
      <c r="AO280" t="n">
        <f>ROUND(P280*100/H280,2)</f>
        <v>0.0</v>
      </c>
      <c r="AP280" t="n">
        <f>ROUND(Q280*100/I280,2)</f>
        <v>0.0</v>
      </c>
      <c r="AQ280"/>
      <c r="AR280"/>
      <c r="AS280" t="n">
        <v>0.0</v>
      </c>
    </row>
    <row r="281">
      <c r="A281" s="1" t="n">
        <v>45232.0</v>
      </c>
      <c r="B281" s="2" t="n">
        <v>45232.5916087963</v>
      </c>
      <c r="C281" t="inlineStr">
        <is>
          <t>3140094012084710</t>
        </is>
      </c>
      <c r="D281" t="inlineStr">
        <is>
          <t>POS0012</t>
        </is>
      </c>
      <c r="E281" t="inlineStr">
        <is>
          <t>24</t>
        </is>
      </c>
      <c r="F281" t="inlineStr">
        <is>
          <t>0094</t>
        </is>
      </c>
      <c r="G281" t="inlineStr">
        <is>
          <t>5303174178</t>
        </is>
      </c>
      <c r="H281" t="n">
        <v>499.0</v>
      </c>
      <c r="I281" t="n">
        <v>475.24</v>
      </c>
      <c r="J281" t="n">
        <v>438.1</v>
      </c>
      <c r="K281" t="inlineStr">
        <is>
          <t>sale</t>
        </is>
      </c>
      <c r="L281" t="inlineStr">
        <is>
          <t/>
        </is>
      </c>
      <c r="M281" t="inlineStr">
        <is>
          <t/>
        </is>
      </c>
      <c r="N281" t="n">
        <v>0.0</v>
      </c>
      <c r="O281" t="n">
        <v>0.0</v>
      </c>
      <c r="P281" t="n">
        <v>370.07</v>
      </c>
      <c r="Q281" t="n">
        <v>370.08</v>
      </c>
      <c r="R281" t="n">
        <v>37.14</v>
      </c>
      <c r="S281" t="n">
        <v>37.14</v>
      </c>
      <c r="T281" t="n">
        <v>4.75</v>
      </c>
      <c r="U281" t="n">
        <v>4.75</v>
      </c>
      <c r="V281" t="n">
        <v>78.86</v>
      </c>
      <c r="W281" t="n">
        <v>78.86</v>
      </c>
      <c r="X281" t="n">
        <v>6.24</v>
      </c>
      <c r="Y281" t="n">
        <v>6.24</v>
      </c>
      <c r="Z281" t="n">
        <v>15.32</v>
      </c>
      <c r="AA281" t="n">
        <v>15.31</v>
      </c>
      <c r="AB281" t="n">
        <v>23.76</v>
      </c>
      <c r="AC281" t="n">
        <v>23.76</v>
      </c>
      <c r="AD281" t="n">
        <v>23.75999999999999</v>
      </c>
      <c r="AE281" t="n">
        <v>-0.009999999999990905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0.009999999999999787</v>
      </c>
      <c r="AK281" t="n">
        <v>0.0</v>
      </c>
      <c r="AL281" t="inlineStr">
        <is>
          <t>unreconciled</t>
        </is>
      </c>
      <c r="AM281" t="inlineStr">
        <is>
          <t>Order Amount Mismatch (POS&gt;3PO)</t>
        </is>
      </c>
      <c r="AN281" t="n">
        <v>23.76</v>
      </c>
      <c r="AO281" t="n">
        <f>ROUND(P281*100/H281,2)</f>
        <v>0.0</v>
      </c>
      <c r="AP281" t="n">
        <f>ROUND(Q281*100/I281,2)</f>
        <v>0.0</v>
      </c>
      <c r="AQ281"/>
      <c r="AR281"/>
      <c r="AS281" t="n">
        <v>0.0</v>
      </c>
    </row>
    <row r="282">
      <c r="A282" s="1" t="n">
        <v>45231.0</v>
      </c>
      <c r="B282" s="2" t="n">
        <v>45231.965775462966</v>
      </c>
      <c r="C282" t="inlineStr">
        <is>
          <t>3140094012084597</t>
        </is>
      </c>
      <c r="D282" t="inlineStr">
        <is>
          <t>POS0012</t>
        </is>
      </c>
      <c r="E282" t="inlineStr">
        <is>
          <t>11</t>
        </is>
      </c>
      <c r="F282" t="inlineStr">
        <is>
          <t>0094</t>
        </is>
      </c>
      <c r="G282" t="inlineStr">
        <is>
          <t>5303177550</t>
        </is>
      </c>
      <c r="H282" t="n">
        <v>439.0</v>
      </c>
      <c r="I282" t="n">
        <v>418.09</v>
      </c>
      <c r="J282" t="n">
        <v>380.95</v>
      </c>
      <c r="K282" t="inlineStr">
        <is>
          <t>sale</t>
        </is>
      </c>
      <c r="L282" t="inlineStr">
        <is>
          <t/>
        </is>
      </c>
      <c r="M282" t="inlineStr">
        <is>
          <t/>
        </is>
      </c>
      <c r="N282" t="n">
        <v>0.0</v>
      </c>
      <c r="O282" t="n">
        <v>0.0</v>
      </c>
      <c r="P282" t="n">
        <v>326.52</v>
      </c>
      <c r="Q282" t="n">
        <v>326.51</v>
      </c>
      <c r="R282" t="n">
        <v>37.14</v>
      </c>
      <c r="S282" t="n">
        <v>37.14</v>
      </c>
      <c r="T282" t="n">
        <v>4.18</v>
      </c>
      <c r="U282" t="n">
        <v>4.18</v>
      </c>
      <c r="V282" t="n">
        <v>68.57</v>
      </c>
      <c r="W282" t="n">
        <v>68.57</v>
      </c>
      <c r="X282" t="n">
        <v>5.49</v>
      </c>
      <c r="Y282" t="n">
        <v>5.49</v>
      </c>
      <c r="Z282" t="n">
        <v>13.33</v>
      </c>
      <c r="AA282" t="n">
        <v>13.33</v>
      </c>
      <c r="AB282" t="n">
        <v>20.9</v>
      </c>
      <c r="AC282" t="n">
        <v>20.91</v>
      </c>
      <c r="AD282" t="n">
        <v>20.910000000000025</v>
      </c>
      <c r="AE282" t="n">
        <v>0.009999999999990905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-0.010000000000001563</v>
      </c>
      <c r="AL282" t="inlineStr">
        <is>
          <t>unreconciled</t>
        </is>
      </c>
      <c r="AM282" t="inlineStr">
        <is>
          <t>Order Amount Mismatch (POS&gt;3PO)</t>
        </is>
      </c>
      <c r="AN282" t="n">
        <v>20.91</v>
      </c>
      <c r="AO282" t="n">
        <f>ROUND(P282*100/H282,2)</f>
        <v>0.0</v>
      </c>
      <c r="AP282" t="n">
        <f>ROUND(Q282*100/I282,2)</f>
        <v>0.0</v>
      </c>
      <c r="AQ282"/>
      <c r="AR282"/>
      <c r="AS282" t="n">
        <v>0.0</v>
      </c>
    </row>
    <row r="283">
      <c r="A283" s="1" t="n">
        <v>45232.0</v>
      </c>
      <c r="B283" s="2" t="n">
        <v>45232.533472222225</v>
      </c>
      <c r="C283" t="inlineStr">
        <is>
          <t>3140094012084672</t>
        </is>
      </c>
      <c r="D283" t="inlineStr">
        <is>
          <t>POS0012</t>
        </is>
      </c>
      <c r="E283" t="inlineStr">
        <is>
          <t>86</t>
        </is>
      </c>
      <c r="F283" t="inlineStr">
        <is>
          <t>0094</t>
        </is>
      </c>
      <c r="G283" t="inlineStr">
        <is>
          <t>5303208061</t>
        </is>
      </c>
      <c r="H283" t="n">
        <v>179.0</v>
      </c>
      <c r="I283" t="n">
        <v>170.47</v>
      </c>
      <c r="J283" t="n">
        <v>133.33</v>
      </c>
      <c r="K283" t="inlineStr">
        <is>
          <t>sale</t>
        </is>
      </c>
      <c r="L283" t="inlineStr">
        <is>
          <t/>
        </is>
      </c>
      <c r="M283" t="inlineStr">
        <is>
          <t/>
        </is>
      </c>
      <c r="N283" t="n">
        <v>0.0</v>
      </c>
      <c r="O283" t="n">
        <v>0.0</v>
      </c>
      <c r="P283" t="n">
        <v>137.81</v>
      </c>
      <c r="Q283" t="n">
        <v>137.81</v>
      </c>
      <c r="R283" t="n">
        <v>37.14</v>
      </c>
      <c r="S283" t="n">
        <v>37.14</v>
      </c>
      <c r="T283" t="n">
        <v>1.7</v>
      </c>
      <c r="U283" t="n">
        <v>1.7</v>
      </c>
      <c r="V283" t="n">
        <v>24.0</v>
      </c>
      <c r="W283" t="n">
        <v>24.0</v>
      </c>
      <c r="X283" t="n">
        <v>2.24</v>
      </c>
      <c r="Y283" t="n">
        <v>2.24</v>
      </c>
      <c r="Z283" t="n">
        <v>4.72</v>
      </c>
      <c r="AA283" t="n">
        <v>4.72</v>
      </c>
      <c r="AB283" t="n">
        <v>8.52</v>
      </c>
      <c r="AC283" t="n">
        <v>8.52</v>
      </c>
      <c r="AD283" t="n">
        <v>8.530000000000001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inlineStr">
        <is>
          <t>unreconciled</t>
        </is>
      </c>
      <c r="AM283" t="inlineStr">
        <is>
          <t>Order Amount Mismatch (POS&gt;3PO)</t>
        </is>
      </c>
      <c r="AN283" t="n">
        <v>8.53</v>
      </c>
      <c r="AO283" t="n">
        <f>ROUND(P283*100/H283,2)</f>
        <v>0.0</v>
      </c>
      <c r="AP283" t="n">
        <f>ROUND(Q283*100/I283,2)</f>
        <v>0.0</v>
      </c>
      <c r="AQ283"/>
      <c r="AR283"/>
      <c r="AS283" t="n">
        <v>0.0</v>
      </c>
    </row>
    <row r="284">
      <c r="A284" s="1" t="n">
        <v>45235.0</v>
      </c>
      <c r="B284" s="2" t="n">
        <v>45235.91900462963</v>
      </c>
      <c r="C284" t="inlineStr">
        <is>
          <t>3140094012086334</t>
        </is>
      </c>
      <c r="D284" t="inlineStr">
        <is>
          <t>POS0012</t>
        </is>
      </c>
      <c r="E284" t="inlineStr">
        <is>
          <t>49</t>
        </is>
      </c>
      <c r="F284" t="inlineStr">
        <is>
          <t>0094</t>
        </is>
      </c>
      <c r="G284" t="inlineStr">
        <is>
          <t>5303247160</t>
        </is>
      </c>
      <c r="H284" t="n">
        <v>509.0</v>
      </c>
      <c r="I284" t="n">
        <v>484.76</v>
      </c>
      <c r="J284" t="n">
        <v>447.62</v>
      </c>
      <c r="K284" t="inlineStr">
        <is>
          <t>sale</t>
        </is>
      </c>
      <c r="L284" t="inlineStr">
        <is>
          <t/>
        </is>
      </c>
      <c r="M284" t="inlineStr">
        <is>
          <t/>
        </is>
      </c>
      <c r="N284" t="n">
        <v>0.0</v>
      </c>
      <c r="O284" t="n">
        <v>0.0</v>
      </c>
      <c r="P284" t="n">
        <v>377.33</v>
      </c>
      <c r="Q284" t="n">
        <v>377.32</v>
      </c>
      <c r="R284" t="n">
        <v>37.14</v>
      </c>
      <c r="S284" t="n">
        <v>37.14</v>
      </c>
      <c r="T284" t="n">
        <v>4.85</v>
      </c>
      <c r="U284" t="n">
        <v>4.85</v>
      </c>
      <c r="V284" t="n">
        <v>80.57</v>
      </c>
      <c r="W284" t="n">
        <v>80.57</v>
      </c>
      <c r="X284" t="n">
        <v>6.36</v>
      </c>
      <c r="Y284" t="n">
        <v>6.36</v>
      </c>
      <c r="Z284" t="n">
        <v>15.65</v>
      </c>
      <c r="AA284" t="n">
        <v>15.64</v>
      </c>
      <c r="AB284" t="n">
        <v>24.24</v>
      </c>
      <c r="AC284" t="n">
        <v>24.24</v>
      </c>
      <c r="AD284" t="n">
        <v>24.24000000000001</v>
      </c>
      <c r="AE284" t="n">
        <v>0.009999999999990905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0.009999999999999787</v>
      </c>
      <c r="AK284" t="n">
        <v>0.0</v>
      </c>
      <c r="AL284" t="inlineStr">
        <is>
          <t>unreconciled</t>
        </is>
      </c>
      <c r="AM284" t="inlineStr">
        <is>
          <t>Order Amount Mismatch (POS&gt;3PO)</t>
        </is>
      </c>
      <c r="AN284" t="n">
        <v>24.24</v>
      </c>
      <c r="AO284" t="n">
        <f>ROUND(P284*100/H284,2)</f>
        <v>0.0</v>
      </c>
      <c r="AP284" t="n">
        <f>ROUND(Q284*100/I284,2)</f>
        <v>0.0</v>
      </c>
      <c r="AQ284"/>
      <c r="AR284"/>
      <c r="AS284" t="n">
        <v>0.0</v>
      </c>
    </row>
    <row r="285">
      <c r="A285" s="1" t="n">
        <v>45231.0</v>
      </c>
      <c r="B285" s="2" t="n">
        <v>45231.87532407408</v>
      </c>
      <c r="C285" t="inlineStr">
        <is>
          <t>3140094012084534</t>
        </is>
      </c>
      <c r="D285" t="inlineStr">
        <is>
          <t>POS0012</t>
        </is>
      </c>
      <c r="E285" t="inlineStr">
        <is>
          <t>48</t>
        </is>
      </c>
      <c r="F285" t="inlineStr">
        <is>
          <t>0094</t>
        </is>
      </c>
      <c r="G285" t="inlineStr">
        <is>
          <t>5303252646</t>
        </is>
      </c>
      <c r="H285" t="n">
        <v>351.0</v>
      </c>
      <c r="I285" t="n">
        <v>334.28</v>
      </c>
      <c r="J285" t="n">
        <v>297.14</v>
      </c>
      <c r="K285" t="inlineStr">
        <is>
          <t>sale</t>
        </is>
      </c>
      <c r="L285" t="inlineStr">
        <is>
          <t/>
        </is>
      </c>
      <c r="M285" t="inlineStr">
        <is>
          <t/>
        </is>
      </c>
      <c r="N285" t="n">
        <v>0.0</v>
      </c>
      <c r="O285" t="n">
        <v>0.0</v>
      </c>
      <c r="P285" t="n">
        <v>262.64</v>
      </c>
      <c r="Q285" t="n">
        <v>262.64</v>
      </c>
      <c r="R285" t="n">
        <v>37.14</v>
      </c>
      <c r="S285" t="n">
        <v>37.14</v>
      </c>
      <c r="T285" t="n">
        <v>3.34</v>
      </c>
      <c r="U285" t="n">
        <v>3.34</v>
      </c>
      <c r="V285" t="n">
        <v>53.49</v>
      </c>
      <c r="W285" t="n">
        <v>53.49</v>
      </c>
      <c r="X285" t="n">
        <v>4.39</v>
      </c>
      <c r="Y285" t="n">
        <v>4.39</v>
      </c>
      <c r="Z285" t="n">
        <v>10.42</v>
      </c>
      <c r="AA285" t="n">
        <v>10.42</v>
      </c>
      <c r="AB285" t="n">
        <v>16.72</v>
      </c>
      <c r="AC285" t="n">
        <v>16.72</v>
      </c>
      <c r="AD285" t="n">
        <v>16.720000000000027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inlineStr">
        <is>
          <t>unreconciled</t>
        </is>
      </c>
      <c r="AM285" t="inlineStr">
        <is>
          <t>Order Amount Mismatch (POS&gt;3PO)</t>
        </is>
      </c>
      <c r="AN285" t="n">
        <v>16.72</v>
      </c>
      <c r="AO285" t="n">
        <f>ROUND(P285*100/H285,2)</f>
        <v>0.0</v>
      </c>
      <c r="AP285" t="n">
        <f>ROUND(Q285*100/I285,2)</f>
        <v>0.0</v>
      </c>
      <c r="AQ285"/>
      <c r="AR285"/>
      <c r="AS285" t="n">
        <v>0.0</v>
      </c>
    </row>
    <row r="286">
      <c r="A286" s="1" t="n">
        <v>45232.0</v>
      </c>
      <c r="B286" s="2" t="n">
        <v>45232.93219907407</v>
      </c>
      <c r="C286" t="inlineStr">
        <is>
          <t>3140094012084970</t>
        </is>
      </c>
      <c r="D286" t="inlineStr">
        <is>
          <t>POS0012</t>
        </is>
      </c>
      <c r="E286" t="inlineStr">
        <is>
          <t>85</t>
        </is>
      </c>
      <c r="F286" t="inlineStr">
        <is>
          <t>0094</t>
        </is>
      </c>
      <c r="G286" t="inlineStr">
        <is>
          <t>5303254985</t>
        </is>
      </c>
      <c r="H286" t="n">
        <v>563.0</v>
      </c>
      <c r="I286" t="n">
        <v>536.18</v>
      </c>
      <c r="J286" t="n">
        <v>499.04</v>
      </c>
      <c r="K286" t="inlineStr">
        <is>
          <t>sale</t>
        </is>
      </c>
      <c r="L286" t="inlineStr">
        <is>
          <t/>
        </is>
      </c>
      <c r="M286" t="inlineStr">
        <is>
          <t/>
        </is>
      </c>
      <c r="N286" t="n">
        <v>0.0</v>
      </c>
      <c r="O286" t="n">
        <v>0.0</v>
      </c>
      <c r="P286" t="n">
        <v>416.51</v>
      </c>
      <c r="Q286" t="n">
        <v>416.48</v>
      </c>
      <c r="R286" t="n">
        <v>37.14</v>
      </c>
      <c r="S286" t="n">
        <v>37.14</v>
      </c>
      <c r="T286" t="n">
        <v>5.36</v>
      </c>
      <c r="U286" t="n">
        <v>5.36</v>
      </c>
      <c r="V286" t="n">
        <v>89.83</v>
      </c>
      <c r="W286" t="n">
        <v>89.83</v>
      </c>
      <c r="X286" t="n">
        <v>7.04</v>
      </c>
      <c r="Y286" t="n">
        <v>7.04</v>
      </c>
      <c r="Z286" t="n">
        <v>17.44</v>
      </c>
      <c r="AA286" t="n">
        <v>17.44</v>
      </c>
      <c r="AB286" t="n">
        <v>26.82</v>
      </c>
      <c r="AC286" t="n">
        <v>26.81</v>
      </c>
      <c r="AD286" t="n">
        <v>26.82000000000005</v>
      </c>
      <c r="AE286" t="n">
        <v>0.029999999999972715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0.010000000000001563</v>
      </c>
      <c r="AL286" t="inlineStr">
        <is>
          <t>unreconciled</t>
        </is>
      </c>
      <c r="AM286" t="inlineStr">
        <is>
          <t>Order Amount Mismatch (POS&gt;3PO)</t>
        </is>
      </c>
      <c r="AN286" t="n">
        <v>26.82</v>
      </c>
      <c r="AO286" t="n">
        <f>ROUND(P286*100/H286,2)</f>
        <v>0.0</v>
      </c>
      <c r="AP286" t="n">
        <f>ROUND(Q286*100/I286,2)</f>
        <v>0.0</v>
      </c>
      <c r="AQ286"/>
      <c r="AR286"/>
      <c r="AS286" t="n">
        <v>0.0</v>
      </c>
    </row>
    <row r="287">
      <c r="A287" s="1" t="n">
        <v>45231.0</v>
      </c>
      <c r="B287" s="2" t="n">
        <v>45231.85716435185</v>
      </c>
      <c r="C287" t="inlineStr">
        <is>
          <t>3140094012084520</t>
        </is>
      </c>
      <c r="D287" t="inlineStr">
        <is>
          <t>POS0012</t>
        </is>
      </c>
      <c r="E287" t="inlineStr">
        <is>
          <t>34</t>
        </is>
      </c>
      <c r="F287" t="inlineStr">
        <is>
          <t>0094</t>
        </is>
      </c>
      <c r="G287" t="inlineStr">
        <is>
          <t>5303268490</t>
        </is>
      </c>
      <c r="H287" t="n">
        <v>255.0</v>
      </c>
      <c r="I287" t="n">
        <v>242.86</v>
      </c>
      <c r="J287" t="n">
        <v>205.72</v>
      </c>
      <c r="K287" t="inlineStr">
        <is>
          <t>sale</t>
        </is>
      </c>
      <c r="L287" t="inlineStr">
        <is>
          <t/>
        </is>
      </c>
      <c r="M287" t="inlineStr">
        <is>
          <t/>
        </is>
      </c>
      <c r="N287" t="n">
        <v>0.0</v>
      </c>
      <c r="O287" t="n">
        <v>0.0</v>
      </c>
      <c r="P287" t="n">
        <v>192.97</v>
      </c>
      <c r="Q287" t="n">
        <v>192.97</v>
      </c>
      <c r="R287" t="n">
        <v>37.14</v>
      </c>
      <c r="S287" t="n">
        <v>37.14</v>
      </c>
      <c r="T287" t="n">
        <v>2.43</v>
      </c>
      <c r="U287" t="n">
        <v>2.43</v>
      </c>
      <c r="V287" t="n">
        <v>37.03</v>
      </c>
      <c r="W287" t="n">
        <v>37.03</v>
      </c>
      <c r="X287" t="n">
        <v>3.19</v>
      </c>
      <c r="Y287" t="n">
        <v>3.19</v>
      </c>
      <c r="Z287" t="n">
        <v>7.24</v>
      </c>
      <c r="AA287" t="n">
        <v>7.24</v>
      </c>
      <c r="AB287" t="n">
        <v>12.14</v>
      </c>
      <c r="AC287" t="n">
        <v>12.14</v>
      </c>
      <c r="AD287" t="n">
        <v>12.139999999999986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inlineStr">
        <is>
          <t>unreconciled</t>
        </is>
      </c>
      <c r="AM287" t="inlineStr">
        <is>
          <t>Order Amount Mismatch (POS&gt;3PO)</t>
        </is>
      </c>
      <c r="AN287" t="n">
        <v>12.14</v>
      </c>
      <c r="AO287" t="n">
        <f>ROUND(P287*100/H287,2)</f>
        <v>0.0</v>
      </c>
      <c r="AP287" t="n">
        <f>ROUND(Q287*100/I287,2)</f>
        <v>0.0</v>
      </c>
      <c r="AQ287"/>
      <c r="AR287"/>
      <c r="AS287" t="n">
        <v>0.0</v>
      </c>
    </row>
    <row r="288">
      <c r="A288" s="1" t="n">
        <v>45231.0</v>
      </c>
      <c r="B288" s="2" t="n">
        <v>45231.7512037037</v>
      </c>
      <c r="C288" t="inlineStr">
        <is>
          <t>3140023012058781</t>
        </is>
      </c>
      <c r="D288" t="inlineStr">
        <is>
          <t>POS0012</t>
        </is>
      </c>
      <c r="E288" t="inlineStr">
        <is>
          <t>75</t>
        </is>
      </c>
      <c r="F288" t="inlineStr">
        <is>
          <t>0023</t>
        </is>
      </c>
      <c r="G288" t="inlineStr">
        <is>
          <t>5303273930</t>
        </is>
      </c>
      <c r="H288" t="n">
        <v>267.0</v>
      </c>
      <c r="I288" t="n">
        <v>254.28</v>
      </c>
      <c r="J288" t="n">
        <v>217.14</v>
      </c>
      <c r="K288" t="inlineStr">
        <is>
          <t>sale</t>
        </is>
      </c>
      <c r="L288" t="inlineStr">
        <is>
          <t/>
        </is>
      </c>
      <c r="M288" t="inlineStr">
        <is>
          <t/>
        </is>
      </c>
      <c r="N288" t="n">
        <v>0.0</v>
      </c>
      <c r="O288" t="n">
        <v>0.0</v>
      </c>
      <c r="P288" t="n">
        <v>201.67</v>
      </c>
      <c r="Q288" t="n">
        <v>201.67</v>
      </c>
      <c r="R288" t="n">
        <v>37.14</v>
      </c>
      <c r="S288" t="n">
        <v>37.14</v>
      </c>
      <c r="T288" t="n">
        <v>2.54</v>
      </c>
      <c r="U288" t="n">
        <v>2.54</v>
      </c>
      <c r="V288" t="n">
        <v>39.09</v>
      </c>
      <c r="W288" t="n">
        <v>39.09</v>
      </c>
      <c r="X288" t="n">
        <v>3.34</v>
      </c>
      <c r="Y288" t="n">
        <v>3.34</v>
      </c>
      <c r="Z288" t="n">
        <v>7.64</v>
      </c>
      <c r="AA288" t="n">
        <v>7.64</v>
      </c>
      <c r="AB288" t="n">
        <v>12.72</v>
      </c>
      <c r="AC288" t="n">
        <v>12.72</v>
      </c>
      <c r="AD288" t="n">
        <v>12.719999999999999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inlineStr">
        <is>
          <t>unreconciled</t>
        </is>
      </c>
      <c r="AM288" t="inlineStr">
        <is>
          <t>Order Amount Mismatch (POS&gt;3PO)</t>
        </is>
      </c>
      <c r="AN288" t="n">
        <v>12.72</v>
      </c>
      <c r="AO288" t="n">
        <f>ROUND(P288*100/H288,2)</f>
        <v>0.0</v>
      </c>
      <c r="AP288" t="n">
        <f>ROUND(Q288*100/I288,2)</f>
        <v>0.0</v>
      </c>
      <c r="AQ288"/>
      <c r="AR288"/>
      <c r="AS288" t="n">
        <v>0.0</v>
      </c>
    </row>
    <row r="289">
      <c r="A289" s="1" t="n">
        <v>45235.0</v>
      </c>
      <c r="B289" s="2" t="n">
        <v>45235.8309375</v>
      </c>
      <c r="C289" t="inlineStr">
        <is>
          <t>3140023012059842</t>
        </is>
      </c>
      <c r="D289" t="inlineStr">
        <is>
          <t>POS0012</t>
        </is>
      </c>
      <c r="E289" t="inlineStr">
        <is>
          <t>34</t>
        </is>
      </c>
      <c r="F289" t="inlineStr">
        <is>
          <t>0023</t>
        </is>
      </c>
      <c r="G289" t="inlineStr">
        <is>
          <t>5303288432</t>
        </is>
      </c>
      <c r="H289" t="n">
        <v>148.0</v>
      </c>
      <c r="I289" t="n">
        <v>140.95</v>
      </c>
      <c r="J289" t="n">
        <v>103.81</v>
      </c>
      <c r="K289" t="inlineStr">
        <is>
          <t>sale</t>
        </is>
      </c>
      <c r="L289" t="inlineStr">
        <is>
          <t/>
        </is>
      </c>
      <c r="M289" t="inlineStr">
        <is>
          <t/>
        </is>
      </c>
      <c r="N289" t="n">
        <v>0.0</v>
      </c>
      <c r="O289" t="n">
        <v>0.0</v>
      </c>
      <c r="P289" t="n">
        <v>115.3</v>
      </c>
      <c r="Q289" t="n">
        <v>115.3</v>
      </c>
      <c r="R289" t="n">
        <v>37.14</v>
      </c>
      <c r="S289" t="n">
        <v>37.14</v>
      </c>
      <c r="T289" t="n">
        <v>1.41</v>
      </c>
      <c r="U289" t="n">
        <v>1.41</v>
      </c>
      <c r="V289" t="n">
        <v>18.69</v>
      </c>
      <c r="W289" t="n">
        <v>18.69</v>
      </c>
      <c r="X289" t="n">
        <v>1.85</v>
      </c>
      <c r="Y289" t="n">
        <v>1.85</v>
      </c>
      <c r="Z289" t="n">
        <v>3.7</v>
      </c>
      <c r="AA289" t="n">
        <v>3.69</v>
      </c>
      <c r="AB289" t="n">
        <v>7.04</v>
      </c>
      <c r="AC289" t="n">
        <v>7.05</v>
      </c>
      <c r="AD289" t="n">
        <v>7.050000000000011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0.010000000000000231</v>
      </c>
      <c r="AK289" t="n">
        <v>-0.009999999999999787</v>
      </c>
      <c r="AL289" t="inlineStr">
        <is>
          <t>unreconciled</t>
        </is>
      </c>
      <c r="AM289" t="inlineStr">
        <is>
          <t>Order Amount Mismatch (POS&gt;3PO)</t>
        </is>
      </c>
      <c r="AN289" t="n">
        <v>7.05</v>
      </c>
      <c r="AO289" t="n">
        <f>ROUND(P289*100/H289,2)</f>
        <v>0.0</v>
      </c>
      <c r="AP289" t="n">
        <f>ROUND(Q289*100/I289,2)</f>
        <v>0.0</v>
      </c>
      <c r="AQ289"/>
      <c r="AR289"/>
      <c r="AS289" t="n">
        <v>0.0</v>
      </c>
    </row>
    <row r="290">
      <c r="A290" s="1" t="n">
        <v>45232.0</v>
      </c>
      <c r="B290" s="2" t="n">
        <v>45232.866122685184</v>
      </c>
      <c r="C290" t="inlineStr">
        <is>
          <t>3140094012084905</t>
        </is>
      </c>
      <c r="D290" t="inlineStr">
        <is>
          <t>POS0012</t>
        </is>
      </c>
      <c r="E290" t="inlineStr">
        <is>
          <t>20</t>
        </is>
      </c>
      <c r="F290" t="inlineStr">
        <is>
          <t>0094</t>
        </is>
      </c>
      <c r="G290" t="inlineStr">
        <is>
          <t>5303317681</t>
        </is>
      </c>
      <c r="H290" t="n">
        <v>203.0</v>
      </c>
      <c r="I290" t="n">
        <v>193.3</v>
      </c>
      <c r="J290" t="n">
        <v>156.16</v>
      </c>
      <c r="K290" t="inlineStr">
        <is>
          <t>sale</t>
        </is>
      </c>
      <c r="L290" t="inlineStr">
        <is>
          <t/>
        </is>
      </c>
      <c r="M290" t="inlineStr">
        <is>
          <t/>
        </is>
      </c>
      <c r="N290" t="n">
        <v>0.0</v>
      </c>
      <c r="O290" t="n">
        <v>0.0</v>
      </c>
      <c r="P290" t="n">
        <v>155.2</v>
      </c>
      <c r="Q290" t="n">
        <v>155.19</v>
      </c>
      <c r="R290" t="n">
        <v>37.14</v>
      </c>
      <c r="S290" t="n">
        <v>37.14</v>
      </c>
      <c r="T290" t="n">
        <v>1.93</v>
      </c>
      <c r="U290" t="n">
        <v>1.93</v>
      </c>
      <c r="V290" t="n">
        <v>28.11</v>
      </c>
      <c r="W290" t="n">
        <v>28.11</v>
      </c>
      <c r="X290" t="n">
        <v>2.54</v>
      </c>
      <c r="Y290" t="n">
        <v>2.54</v>
      </c>
      <c r="Z290" t="n">
        <v>5.52</v>
      </c>
      <c r="AA290" t="n">
        <v>5.52</v>
      </c>
      <c r="AB290" t="n">
        <v>9.66</v>
      </c>
      <c r="AC290" t="n">
        <v>9.67</v>
      </c>
      <c r="AD290" t="n">
        <v>9.699999999999989</v>
      </c>
      <c r="AE290" t="n">
        <v>0.009999999999990905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-0.009999999999999787</v>
      </c>
      <c r="AL290" t="inlineStr">
        <is>
          <t>unreconciled</t>
        </is>
      </c>
      <c r="AM290" t="inlineStr">
        <is>
          <t>Order Amount Mismatch (POS&gt;3PO)</t>
        </is>
      </c>
      <c r="AN290" t="n">
        <v>9.7</v>
      </c>
      <c r="AO290" t="n">
        <f>ROUND(P290*100/H290,2)</f>
        <v>0.0</v>
      </c>
      <c r="AP290" t="n">
        <f>ROUND(Q290*100/I290,2)</f>
        <v>0.0</v>
      </c>
      <c r="AQ290"/>
      <c r="AR290"/>
      <c r="AS290" t="n">
        <v>0.0</v>
      </c>
    </row>
    <row r="291">
      <c r="A291" s="1" t="n">
        <v>45231.0</v>
      </c>
      <c r="B291" s="2" t="n">
        <v>45231.896828703706</v>
      </c>
      <c r="C291" t="inlineStr">
        <is>
          <t>3140094012084548</t>
        </is>
      </c>
      <c r="D291" t="inlineStr">
        <is>
          <t>POS0012</t>
        </is>
      </c>
      <c r="E291" t="inlineStr">
        <is>
          <t>62</t>
        </is>
      </c>
      <c r="F291" t="inlineStr">
        <is>
          <t>0094</t>
        </is>
      </c>
      <c r="G291" t="inlineStr">
        <is>
          <t>5303346487</t>
        </is>
      </c>
      <c r="H291" t="n">
        <v>153.0</v>
      </c>
      <c r="I291" t="n">
        <v>145.71</v>
      </c>
      <c r="J291" t="n">
        <v>108.57</v>
      </c>
      <c r="K291" t="inlineStr">
        <is>
          <t>sale</t>
        </is>
      </c>
      <c r="L291" t="inlineStr">
        <is>
          <t/>
        </is>
      </c>
      <c r="M291" t="inlineStr">
        <is>
          <t/>
        </is>
      </c>
      <c r="N291" t="n">
        <v>0.0</v>
      </c>
      <c r="O291" t="n">
        <v>0.0</v>
      </c>
      <c r="P291" t="n">
        <v>118.94</v>
      </c>
      <c r="Q291" t="n">
        <v>118.95</v>
      </c>
      <c r="R291" t="n">
        <v>37.14</v>
      </c>
      <c r="S291" t="n">
        <v>37.14</v>
      </c>
      <c r="T291" t="n">
        <v>1.46</v>
      </c>
      <c r="U291" t="n">
        <v>1.46</v>
      </c>
      <c r="V291" t="n">
        <v>19.54</v>
      </c>
      <c r="W291" t="n">
        <v>19.54</v>
      </c>
      <c r="X291" t="n">
        <v>1.91</v>
      </c>
      <c r="Y291" t="n">
        <v>1.91</v>
      </c>
      <c r="Z291" t="n">
        <v>3.86</v>
      </c>
      <c r="AA291" t="n">
        <v>3.86</v>
      </c>
      <c r="AB291" t="n">
        <v>7.28</v>
      </c>
      <c r="AC291" t="n">
        <v>7.29</v>
      </c>
      <c r="AD291" t="n">
        <v>7.289999999999992</v>
      </c>
      <c r="AE291" t="n">
        <v>-0.010000000000005116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-0.009999999999999787</v>
      </c>
      <c r="AL291" t="inlineStr">
        <is>
          <t>unreconciled</t>
        </is>
      </c>
      <c r="AM291" t="inlineStr">
        <is>
          <t>Order Amount Mismatch (POS&gt;3PO)</t>
        </is>
      </c>
      <c r="AN291" t="n">
        <v>7.29</v>
      </c>
      <c r="AO291" t="n">
        <f>ROUND(P291*100/H291,2)</f>
        <v>0.0</v>
      </c>
      <c r="AP291" t="n">
        <f>ROUND(Q291*100/I291,2)</f>
        <v>0.0</v>
      </c>
      <c r="AQ291"/>
      <c r="AR291"/>
      <c r="AS291" t="n">
        <v>0.0</v>
      </c>
    </row>
    <row r="292">
      <c r="A292" s="1" t="n">
        <v>45231.0</v>
      </c>
      <c r="B292" s="2" t="n">
        <v>45231.37179398148</v>
      </c>
      <c r="C292" t="inlineStr">
        <is>
          <t>3140023012058693</t>
        </is>
      </c>
      <c r="D292" t="inlineStr">
        <is>
          <t>POS0012</t>
        </is>
      </c>
      <c r="E292" t="inlineStr">
        <is>
          <t>87</t>
        </is>
      </c>
      <c r="F292" t="inlineStr">
        <is>
          <t>0023</t>
        </is>
      </c>
      <c r="G292" t="inlineStr">
        <is>
          <t>5303379471</t>
        </is>
      </c>
      <c r="H292" t="n">
        <v>424.0</v>
      </c>
      <c r="I292" t="n">
        <v>366.66</v>
      </c>
      <c r="J292" t="n">
        <v>366.66</v>
      </c>
      <c r="K292" t="inlineStr">
        <is>
          <t>addition</t>
        </is>
      </c>
      <c r="L292" t="inlineStr">
        <is>
          <t/>
        </is>
      </c>
      <c r="M292" t="inlineStr">
        <is>
          <t/>
        </is>
      </c>
      <c r="N292" t="n">
        <v>0.0</v>
      </c>
      <c r="O292" t="n">
        <v>0.0</v>
      </c>
      <c r="P292" t="n">
        <v>316.38</v>
      </c>
      <c r="Q292" t="n">
        <v>315.62</v>
      </c>
      <c r="R292" t="n">
        <v>37.14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20.2</v>
      </c>
      <c r="AC292" t="n">
        <v>20.19</v>
      </c>
      <c r="AD292" t="n">
        <v>57.339999999999975</v>
      </c>
      <c r="AE292" t="n">
        <v>0.7599999999999909</v>
      </c>
      <c r="AF292" t="n">
        <v>37.14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0.00999999999999801</v>
      </c>
      <c r="AL292" t="inlineStr">
        <is>
          <t>unreconciled</t>
        </is>
      </c>
      <c r="AM292" t="inlineStr">
        <is>
          <t>Packaging Charge Mismatch</t>
        </is>
      </c>
      <c r="AN292" t="n">
        <v>37.14</v>
      </c>
      <c r="AO292" t="n">
        <f>ROUND(P292*100/H292,2)</f>
        <v>0.0</v>
      </c>
      <c r="AP292" t="n">
        <f>ROUND(Q292*100/I292,2)</f>
        <v>0.0</v>
      </c>
      <c r="AQ292"/>
      <c r="AR292"/>
      <c r="AS292" t="n">
        <v>0.0</v>
      </c>
    </row>
    <row r="293">
      <c r="A293" s="1" t="n">
        <v>45232.0</v>
      </c>
      <c r="B293" s="2" t="n">
        <v>45232.76849537037</v>
      </c>
      <c r="C293" t="inlineStr">
        <is>
          <t>3140094012084828</t>
        </is>
      </c>
      <c r="D293" t="inlineStr">
        <is>
          <t>POS0012</t>
        </is>
      </c>
      <c r="E293" t="inlineStr">
        <is>
          <t>43</t>
        </is>
      </c>
      <c r="F293" t="inlineStr">
        <is>
          <t>0094</t>
        </is>
      </c>
      <c r="G293" t="inlineStr">
        <is>
          <t>5303385040</t>
        </is>
      </c>
      <c r="H293" t="n">
        <v>247.0</v>
      </c>
      <c r="I293" t="n">
        <v>235.23</v>
      </c>
      <c r="J293" t="n">
        <v>198.09</v>
      </c>
      <c r="K293" t="inlineStr">
        <is>
          <t>sale</t>
        </is>
      </c>
      <c r="L293" t="inlineStr">
        <is>
          <t/>
        </is>
      </c>
      <c r="M293" t="inlineStr">
        <is>
          <t/>
        </is>
      </c>
      <c r="N293" t="n">
        <v>0.0</v>
      </c>
      <c r="O293" t="n">
        <v>0.0</v>
      </c>
      <c r="P293" t="n">
        <v>187.15</v>
      </c>
      <c r="Q293" t="n">
        <v>187.15</v>
      </c>
      <c r="R293" t="n">
        <v>37.14</v>
      </c>
      <c r="S293" t="n">
        <v>37.14</v>
      </c>
      <c r="T293" t="n">
        <v>2.35</v>
      </c>
      <c r="U293" t="n">
        <v>2.35</v>
      </c>
      <c r="V293" t="n">
        <v>35.66</v>
      </c>
      <c r="W293" t="n">
        <v>35.66</v>
      </c>
      <c r="X293" t="n">
        <v>3.09</v>
      </c>
      <c r="Y293" t="n">
        <v>3.09</v>
      </c>
      <c r="Z293" t="n">
        <v>6.98</v>
      </c>
      <c r="AA293" t="n">
        <v>6.98</v>
      </c>
      <c r="AB293" t="n">
        <v>11.76</v>
      </c>
      <c r="AC293" t="n">
        <v>11.76</v>
      </c>
      <c r="AD293" t="n">
        <v>11.77000000000001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inlineStr">
        <is>
          <t>unreconciled</t>
        </is>
      </c>
      <c r="AM293" t="inlineStr">
        <is>
          <t>Order Amount Mismatch (POS&gt;3PO)</t>
        </is>
      </c>
      <c r="AN293" t="n">
        <v>11.77</v>
      </c>
      <c r="AO293" t="n">
        <f>ROUND(P293*100/H293,2)</f>
        <v>0.0</v>
      </c>
      <c r="AP293" t="n">
        <f>ROUND(Q293*100/I293,2)</f>
        <v>0.0</v>
      </c>
      <c r="AQ293"/>
      <c r="AR293"/>
      <c r="AS293" t="n">
        <v>0.0</v>
      </c>
    </row>
    <row r="294">
      <c r="A294" s="1" t="n">
        <v>45231.0</v>
      </c>
      <c r="B294" s="2" t="n">
        <v>45231.67743055556</v>
      </c>
      <c r="C294" t="inlineStr">
        <is>
          <t>3140023012058749</t>
        </is>
      </c>
      <c r="D294" t="inlineStr">
        <is>
          <t>POS0012</t>
        </is>
      </c>
      <c r="E294" t="inlineStr">
        <is>
          <t>43</t>
        </is>
      </c>
      <c r="F294" t="inlineStr">
        <is>
          <t>0023</t>
        </is>
      </c>
      <c r="G294" t="inlineStr">
        <is>
          <t>5303402688</t>
        </is>
      </c>
      <c r="H294" t="n">
        <v>407.0</v>
      </c>
      <c r="I294" t="n">
        <v>387.61</v>
      </c>
      <c r="J294" t="n">
        <v>350.47</v>
      </c>
      <c r="K294" t="inlineStr">
        <is>
          <t>sale</t>
        </is>
      </c>
      <c r="L294" t="inlineStr">
        <is>
          <t/>
        </is>
      </c>
      <c r="M294" t="inlineStr">
        <is>
          <t/>
        </is>
      </c>
      <c r="N294" t="n">
        <v>0.0</v>
      </c>
      <c r="O294" t="n">
        <v>0.0</v>
      </c>
      <c r="P294" t="n">
        <v>303.29</v>
      </c>
      <c r="Q294" t="n">
        <v>303.29</v>
      </c>
      <c r="R294" t="n">
        <v>37.14</v>
      </c>
      <c r="S294" t="n">
        <v>37.14</v>
      </c>
      <c r="T294" t="n">
        <v>3.88</v>
      </c>
      <c r="U294" t="n">
        <v>3.88</v>
      </c>
      <c r="V294" t="n">
        <v>63.08</v>
      </c>
      <c r="W294" t="n">
        <v>63.08</v>
      </c>
      <c r="X294" t="n">
        <v>5.09</v>
      </c>
      <c r="Y294" t="n">
        <v>5.09</v>
      </c>
      <c r="Z294" t="n">
        <v>12.27</v>
      </c>
      <c r="AA294" t="n">
        <v>12.27</v>
      </c>
      <c r="AB294" t="n">
        <v>19.38</v>
      </c>
      <c r="AC294" t="n">
        <v>19.38</v>
      </c>
      <c r="AD294" t="n">
        <v>19.389999999999986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inlineStr">
        <is>
          <t>unreconciled</t>
        </is>
      </c>
      <c r="AM294" t="inlineStr">
        <is>
          <t>Order Amount Mismatch (POS&gt;3PO)</t>
        </is>
      </c>
      <c r="AN294" t="n">
        <v>19.39</v>
      </c>
      <c r="AO294" t="n">
        <f>ROUND(P294*100/H294,2)</f>
        <v>0.0</v>
      </c>
      <c r="AP294" t="n">
        <f>ROUND(Q294*100/I294,2)</f>
        <v>0.0</v>
      </c>
      <c r="AQ294"/>
      <c r="AR294"/>
      <c r="AS294" t="n">
        <v>0.0</v>
      </c>
    </row>
    <row r="295">
      <c r="A295" s="1"/>
      <c r="B295" s="2" t="n">
        <v>45231.02438657408</v>
      </c>
      <c r="C295"/>
      <c r="D295"/>
      <c r="E295"/>
      <c r="F295" t="inlineStr">
        <is>
          <t>0094</t>
        </is>
      </c>
      <c r="G295" t="inlineStr">
        <is>
          <t>5303407655</t>
        </is>
      </c>
      <c r="H295" t="n">
        <v>0.0</v>
      </c>
      <c r="I295" t="n">
        <v>198.09</v>
      </c>
      <c r="J295" t="n">
        <v>160.95</v>
      </c>
      <c r="K295" t="inlineStr">
        <is>
          <t>sale</t>
        </is>
      </c>
      <c r="L295" t="inlineStr">
        <is>
          <t/>
        </is>
      </c>
      <c r="M295" t="inlineStr">
        <is>
          <t/>
        </is>
      </c>
      <c r="N295" t="n">
        <v>0.0</v>
      </c>
      <c r="O295" t="n">
        <v>0.0</v>
      </c>
      <c r="P295" t="n">
        <v>158.86</v>
      </c>
      <c r="Q295" t="n">
        <v>158.87</v>
      </c>
      <c r="R295" t="n">
        <v>37.14</v>
      </c>
      <c r="S295" t="n">
        <v>37.14</v>
      </c>
      <c r="T295" t="n">
        <v>1.98</v>
      </c>
      <c r="U295" t="n">
        <v>1.98</v>
      </c>
      <c r="V295" t="n">
        <v>28.97</v>
      </c>
      <c r="W295" t="n">
        <v>28.97</v>
      </c>
      <c r="X295" t="n">
        <v>2.6</v>
      </c>
      <c r="Y295" t="n">
        <v>2.6</v>
      </c>
      <c r="Z295" t="n">
        <v>5.68</v>
      </c>
      <c r="AA295" t="n">
        <v>5.68</v>
      </c>
      <c r="AB295" t="n">
        <v>0.0</v>
      </c>
      <c r="AC295" t="n">
        <v>9.91</v>
      </c>
      <c r="AD295" t="n">
        <v>-198.09</v>
      </c>
      <c r="AE295" t="n">
        <v>-0.009999999999990905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-9.91</v>
      </c>
      <c r="AL295" t="inlineStr">
        <is>
          <t>unreconciled</t>
        </is>
      </c>
      <c r="AM295" t="inlineStr">
        <is>
          <t>Order Not found in POS</t>
        </is>
      </c>
      <c r="AN295" t="n">
        <v>198.09</v>
      </c>
      <c r="AO295" t="n">
        <f>ROUND(P295*100/H295,2)</f>
        <v>0.0</v>
      </c>
      <c r="AP295" t="n">
        <f>ROUND(Q295*100/I295,2)</f>
        <v>0.0</v>
      </c>
      <c r="AQ295"/>
      <c r="AR295"/>
      <c r="AS295" t="n">
        <v>0.0</v>
      </c>
    </row>
    <row r="296">
      <c r="A296" s="1"/>
      <c r="B296" s="2" t="n">
        <v>45231.030543981484</v>
      </c>
      <c r="C296"/>
      <c r="D296"/>
      <c r="E296"/>
      <c r="F296" t="inlineStr">
        <is>
          <t>0023</t>
        </is>
      </c>
      <c r="G296" t="inlineStr">
        <is>
          <t>5303455235</t>
        </is>
      </c>
      <c r="H296" t="n">
        <v>0.0</v>
      </c>
      <c r="I296" t="n">
        <v>409.52</v>
      </c>
      <c r="J296" t="n">
        <v>372.38</v>
      </c>
      <c r="K296" t="inlineStr">
        <is>
          <t>sale</t>
        </is>
      </c>
      <c r="L296" t="inlineStr">
        <is>
          <t/>
        </is>
      </c>
      <c r="M296" t="inlineStr">
        <is>
          <t/>
        </is>
      </c>
      <c r="N296" t="n">
        <v>0.0</v>
      </c>
      <c r="O296" t="n">
        <v>0.0</v>
      </c>
      <c r="P296" t="n">
        <v>319.98</v>
      </c>
      <c r="Q296" t="n">
        <v>319.97</v>
      </c>
      <c r="R296" t="n">
        <v>37.14</v>
      </c>
      <c r="S296" t="n">
        <v>37.14</v>
      </c>
      <c r="T296" t="n">
        <v>4.1</v>
      </c>
      <c r="U296" t="n">
        <v>4.1</v>
      </c>
      <c r="V296" t="n">
        <v>67.03</v>
      </c>
      <c r="W296" t="n">
        <v>67.03</v>
      </c>
      <c r="X296" t="n">
        <v>5.38</v>
      </c>
      <c r="Y296" t="n">
        <v>5.38</v>
      </c>
      <c r="Z296" t="n">
        <v>13.03</v>
      </c>
      <c r="AA296" t="n">
        <v>13.04</v>
      </c>
      <c r="AB296" t="n">
        <v>0.0</v>
      </c>
      <c r="AC296" t="n">
        <v>20.48</v>
      </c>
      <c r="AD296" t="n">
        <v>-409.52</v>
      </c>
      <c r="AE296" t="n">
        <v>0.009999999999990905</v>
      </c>
      <c r="AF296" t="n">
        <v>0.0</v>
      </c>
      <c r="AG296" t="n">
        <v>0.0</v>
      </c>
      <c r="AH296" t="n">
        <v>0.0</v>
      </c>
      <c r="AI296" t="n">
        <v>0.0</v>
      </c>
      <c r="AJ296" t="n">
        <v>-0.009999999999999787</v>
      </c>
      <c r="AK296" t="n">
        <v>-20.48</v>
      </c>
      <c r="AL296" t="inlineStr">
        <is>
          <t>unreconciled</t>
        </is>
      </c>
      <c r="AM296" t="inlineStr">
        <is>
          <t>Order Not found in POS</t>
        </is>
      </c>
      <c r="AN296" t="n">
        <v>409.52</v>
      </c>
      <c r="AO296" t="n">
        <f>ROUND(P296*100/H296,2)</f>
        <v>0.0</v>
      </c>
      <c r="AP296" t="n">
        <f>ROUND(Q296*100/I296,2)</f>
        <v>0.0</v>
      </c>
      <c r="AQ296"/>
      <c r="AR296"/>
      <c r="AS296" t="n">
        <v>0.0</v>
      </c>
    </row>
    <row r="297">
      <c r="A297" s="1" t="n">
        <v>45235.0</v>
      </c>
      <c r="B297" s="2" t="n">
        <v>45235.42125</v>
      </c>
      <c r="C297" t="inlineStr">
        <is>
          <t>3140023012059735</t>
        </is>
      </c>
      <c r="D297" t="inlineStr">
        <is>
          <t>POS0012</t>
        </is>
      </c>
      <c r="E297" t="inlineStr">
        <is>
          <t>27</t>
        </is>
      </c>
      <c r="F297" t="inlineStr">
        <is>
          <t>0023</t>
        </is>
      </c>
      <c r="G297" t="inlineStr">
        <is>
          <t>5303486650</t>
        </is>
      </c>
      <c r="H297" t="n">
        <v>473.0</v>
      </c>
      <c r="I297" t="n">
        <v>450.47</v>
      </c>
      <c r="J297" t="n">
        <v>413.33</v>
      </c>
      <c r="K297" t="inlineStr">
        <is>
          <t>sale</t>
        </is>
      </c>
      <c r="L297" t="inlineStr">
        <is>
          <t/>
        </is>
      </c>
      <c r="M297" t="inlineStr">
        <is>
          <t/>
        </is>
      </c>
      <c r="N297" t="n">
        <v>0.0</v>
      </c>
      <c r="O297" t="n">
        <v>0.0</v>
      </c>
      <c r="P297" t="n">
        <v>351.2</v>
      </c>
      <c r="Q297" t="n">
        <v>351.2</v>
      </c>
      <c r="R297" t="n">
        <v>37.14</v>
      </c>
      <c r="S297" t="n">
        <v>37.14</v>
      </c>
      <c r="T297" t="n">
        <v>4.5</v>
      </c>
      <c r="U297" t="n">
        <v>4.5</v>
      </c>
      <c r="V297" t="n">
        <v>74.4</v>
      </c>
      <c r="W297" t="n">
        <v>74.4</v>
      </c>
      <c r="X297" t="n">
        <v>5.91</v>
      </c>
      <c r="Y297" t="n">
        <v>5.91</v>
      </c>
      <c r="Z297" t="n">
        <v>14.46</v>
      </c>
      <c r="AA297" t="n">
        <v>14.45</v>
      </c>
      <c r="AB297" t="n">
        <v>22.52</v>
      </c>
      <c r="AC297" t="n">
        <v>22.53</v>
      </c>
      <c r="AD297" t="n">
        <v>22.529999999999973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0.010000000000001563</v>
      </c>
      <c r="AK297" t="n">
        <v>-0.010000000000001563</v>
      </c>
      <c r="AL297" t="inlineStr">
        <is>
          <t>unreconciled</t>
        </is>
      </c>
      <c r="AM297" t="inlineStr">
        <is>
          <t>Order Amount Mismatch (POS&gt;3PO)</t>
        </is>
      </c>
      <c r="AN297" t="n">
        <v>22.53</v>
      </c>
      <c r="AO297" t="n">
        <f>ROUND(P297*100/H297,2)</f>
        <v>0.0</v>
      </c>
      <c r="AP297" t="n">
        <f>ROUND(Q297*100/I297,2)</f>
        <v>0.0</v>
      </c>
      <c r="AQ297"/>
      <c r="AR297"/>
      <c r="AS297" t="n">
        <v>0.0</v>
      </c>
    </row>
    <row r="298">
      <c r="A298" s="1" t="n">
        <v>45231.0</v>
      </c>
      <c r="B298" s="2" t="n">
        <v>45231.692465277774</v>
      </c>
      <c r="C298" t="inlineStr">
        <is>
          <t>3140094012084424</t>
        </is>
      </c>
      <c r="D298" t="inlineStr">
        <is>
          <t>POS0012</t>
        </is>
      </c>
      <c r="E298" t="inlineStr">
        <is>
          <t>38</t>
        </is>
      </c>
      <c r="F298" t="inlineStr">
        <is>
          <t>0094</t>
        </is>
      </c>
      <c r="G298" t="inlineStr">
        <is>
          <t>5303525021</t>
        </is>
      </c>
      <c r="H298" t="n">
        <v>209.0</v>
      </c>
      <c r="I298" t="n">
        <v>199.04</v>
      </c>
      <c r="J298" t="n">
        <v>161.9</v>
      </c>
      <c r="K298" t="inlineStr">
        <is>
          <t>sale</t>
        </is>
      </c>
      <c r="L298" t="inlineStr">
        <is>
          <t/>
        </is>
      </c>
      <c r="M298" t="inlineStr">
        <is>
          <t/>
        </is>
      </c>
      <c r="N298" t="n">
        <v>0.0</v>
      </c>
      <c r="O298" t="n">
        <v>0.0</v>
      </c>
      <c r="P298" t="n">
        <v>159.58</v>
      </c>
      <c r="Q298" t="n">
        <v>159.57</v>
      </c>
      <c r="R298" t="n">
        <v>37.14</v>
      </c>
      <c r="S298" t="n">
        <v>37.14</v>
      </c>
      <c r="T298" t="n">
        <v>1.99</v>
      </c>
      <c r="U298" t="n">
        <v>1.99</v>
      </c>
      <c r="V298" t="n">
        <v>29.14</v>
      </c>
      <c r="W298" t="n">
        <v>29.14</v>
      </c>
      <c r="X298" t="n">
        <v>2.61</v>
      </c>
      <c r="Y298" t="n">
        <v>2.61</v>
      </c>
      <c r="Z298" t="n">
        <v>5.72</v>
      </c>
      <c r="AA298" t="n">
        <v>5.72</v>
      </c>
      <c r="AB298" t="n">
        <v>9.96</v>
      </c>
      <c r="AC298" t="n">
        <v>9.95</v>
      </c>
      <c r="AD298" t="n">
        <v>9.960000000000008</v>
      </c>
      <c r="AE298" t="n">
        <v>0.010000000000019327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0.010000000000001563</v>
      </c>
      <c r="AL298" t="inlineStr">
        <is>
          <t>unreconciled</t>
        </is>
      </c>
      <c r="AM298" t="inlineStr">
        <is>
          <t>Order Amount Mismatch (POS&gt;3PO)</t>
        </is>
      </c>
      <c r="AN298" t="n">
        <v>9.96</v>
      </c>
      <c r="AO298" t="n">
        <f>ROUND(P298*100/H298,2)</f>
        <v>0.0</v>
      </c>
      <c r="AP298" t="n">
        <f>ROUND(Q298*100/I298,2)</f>
        <v>0.0</v>
      </c>
      <c r="AQ298"/>
      <c r="AR298"/>
      <c r="AS298" t="n">
        <v>0.0</v>
      </c>
    </row>
    <row r="299">
      <c r="A299" s="1" t="n">
        <v>45234.0</v>
      </c>
      <c r="B299" s="2" t="n">
        <v>45234.56820601852</v>
      </c>
      <c r="C299" t="inlineStr">
        <is>
          <t>3140094012085480</t>
        </is>
      </c>
      <c r="D299" t="inlineStr">
        <is>
          <t>POS0012</t>
        </is>
      </c>
      <c r="E299" t="inlineStr">
        <is>
          <t>95</t>
        </is>
      </c>
      <c r="F299" t="inlineStr">
        <is>
          <t>0094</t>
        </is>
      </c>
      <c r="G299" t="inlineStr">
        <is>
          <t>5303531507</t>
        </is>
      </c>
      <c r="H299" t="n">
        <v>769.0</v>
      </c>
      <c r="I299" t="n">
        <v>732.38</v>
      </c>
      <c r="J299" t="n">
        <v>695.24</v>
      </c>
      <c r="K299" t="inlineStr">
        <is>
          <t>sale</t>
        </is>
      </c>
      <c r="L299" t="inlineStr">
        <is>
          <t/>
        </is>
      </c>
      <c r="M299" t="inlineStr">
        <is>
          <t/>
        </is>
      </c>
      <c r="N299" t="n">
        <v>0.0</v>
      </c>
      <c r="O299" t="n">
        <v>0.0</v>
      </c>
      <c r="P299" t="n">
        <v>566.05</v>
      </c>
      <c r="Q299" t="n">
        <v>566.05</v>
      </c>
      <c r="R299" t="n">
        <v>37.14</v>
      </c>
      <c r="S299" t="n">
        <v>37.14</v>
      </c>
      <c r="T299" t="n">
        <v>7.32</v>
      </c>
      <c r="U299" t="n">
        <v>7.32</v>
      </c>
      <c r="V299" t="n">
        <v>125.14</v>
      </c>
      <c r="W299" t="n">
        <v>125.14</v>
      </c>
      <c r="X299" t="n">
        <v>9.61</v>
      </c>
      <c r="Y299" t="n">
        <v>9.61</v>
      </c>
      <c r="Z299" t="n">
        <v>24.26</v>
      </c>
      <c r="AA299" t="n">
        <v>24.26</v>
      </c>
      <c r="AB299" t="n">
        <v>36.62</v>
      </c>
      <c r="AC299" t="n">
        <v>36.62</v>
      </c>
      <c r="AD299" t="n">
        <v>36.620000000000005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inlineStr">
        <is>
          <t>unreconciled</t>
        </is>
      </c>
      <c r="AM299" t="inlineStr">
        <is>
          <t>Order Amount Mismatch (POS&gt;3PO)</t>
        </is>
      </c>
      <c r="AN299" t="n">
        <v>36.62</v>
      </c>
      <c r="AO299" t="n">
        <f>ROUND(P299*100/H299,2)</f>
        <v>0.0</v>
      </c>
      <c r="AP299" t="n">
        <f>ROUND(Q299*100/I299,2)</f>
        <v>0.0</v>
      </c>
      <c r="AQ299"/>
      <c r="AR299"/>
      <c r="AS299" t="n">
        <v>0.0</v>
      </c>
    </row>
    <row r="300">
      <c r="A300" s="1" t="n">
        <v>45231.0</v>
      </c>
      <c r="B300" s="2" t="n">
        <v>45231.8465162037</v>
      </c>
      <c r="C300" t="inlineStr">
        <is>
          <t>3140023012058814</t>
        </is>
      </c>
      <c r="D300" t="inlineStr">
        <is>
          <t>POS0012</t>
        </is>
      </c>
      <c r="E300" t="inlineStr">
        <is>
          <t>08</t>
        </is>
      </c>
      <c r="F300" t="inlineStr">
        <is>
          <t>0023</t>
        </is>
      </c>
      <c r="G300" t="inlineStr">
        <is>
          <t>5303547693</t>
        </is>
      </c>
      <c r="H300" t="n">
        <v>554.0</v>
      </c>
      <c r="I300" t="n">
        <v>527.61</v>
      </c>
      <c r="J300" t="n">
        <v>490.47</v>
      </c>
      <c r="K300" t="inlineStr">
        <is>
          <t>sale</t>
        </is>
      </c>
      <c r="L300" t="inlineStr">
        <is>
          <t/>
        </is>
      </c>
      <c r="M300" t="inlineStr">
        <is>
          <t/>
        </is>
      </c>
      <c r="N300" t="n">
        <v>0.0</v>
      </c>
      <c r="O300" t="n">
        <v>0.0</v>
      </c>
      <c r="P300" t="n">
        <v>409.99</v>
      </c>
      <c r="Q300" t="n">
        <v>409.97</v>
      </c>
      <c r="R300" t="n">
        <v>37.14</v>
      </c>
      <c r="S300" t="n">
        <v>37.14</v>
      </c>
      <c r="T300" t="n">
        <v>5.28</v>
      </c>
      <c r="U300" t="n">
        <v>5.28</v>
      </c>
      <c r="V300" t="n">
        <v>88.28</v>
      </c>
      <c r="W300" t="n">
        <v>88.28</v>
      </c>
      <c r="X300" t="n">
        <v>6.92</v>
      </c>
      <c r="Y300" t="n">
        <v>6.92</v>
      </c>
      <c r="Z300" t="n">
        <v>17.14</v>
      </c>
      <c r="AA300" t="n">
        <v>17.14</v>
      </c>
      <c r="AB300" t="n">
        <v>26.38</v>
      </c>
      <c r="AC300" t="n">
        <v>26.38</v>
      </c>
      <c r="AD300" t="n">
        <v>26.389999999999986</v>
      </c>
      <c r="AE300" t="n">
        <v>0.01999999999998181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inlineStr">
        <is>
          <t>unreconciled</t>
        </is>
      </c>
      <c r="AM300" t="inlineStr">
        <is>
          <t>Order Amount Mismatch (POS&gt;3PO)</t>
        </is>
      </c>
      <c r="AN300" t="n">
        <v>26.39</v>
      </c>
      <c r="AO300" t="n">
        <f>ROUND(P300*100/H300,2)</f>
        <v>0.0</v>
      </c>
      <c r="AP300" t="n">
        <f>ROUND(Q300*100/I300,2)</f>
        <v>0.0</v>
      </c>
      <c r="AQ300"/>
      <c r="AR300"/>
      <c r="AS300" t="n">
        <v>0.0</v>
      </c>
    </row>
    <row r="301">
      <c r="A301" s="1" t="n">
        <v>45233.0</v>
      </c>
      <c r="B301" s="2" t="n">
        <v>45233.889340277776</v>
      </c>
      <c r="C301" t="inlineStr">
        <is>
          <t>3140094012085326</t>
        </is>
      </c>
      <c r="D301" t="inlineStr">
        <is>
          <t>POS0012</t>
        </is>
      </c>
      <c r="E301" t="inlineStr">
        <is>
          <t>41</t>
        </is>
      </c>
      <c r="F301" t="inlineStr">
        <is>
          <t>0094</t>
        </is>
      </c>
      <c r="G301" t="inlineStr">
        <is>
          <t>5303556006</t>
        </is>
      </c>
      <c r="H301" t="n">
        <v>629.0</v>
      </c>
      <c r="I301" t="n">
        <v>676.18</v>
      </c>
      <c r="J301" t="n">
        <v>639.04</v>
      </c>
      <c r="K301" t="inlineStr">
        <is>
          <t>sale</t>
        </is>
      </c>
      <c r="L301" t="inlineStr">
        <is>
          <t/>
        </is>
      </c>
      <c r="M301" t="inlineStr">
        <is>
          <t/>
        </is>
      </c>
      <c r="N301" t="n">
        <v>0.0</v>
      </c>
      <c r="O301" t="n">
        <v>0.0</v>
      </c>
      <c r="P301" t="n">
        <v>523.22</v>
      </c>
      <c r="Q301" t="n">
        <v>464.42</v>
      </c>
      <c r="R301" t="n">
        <v>37.14</v>
      </c>
      <c r="S301" t="n">
        <v>37.14</v>
      </c>
      <c r="T301" t="n">
        <v>6.76</v>
      </c>
      <c r="U301" t="n">
        <v>5.99</v>
      </c>
      <c r="V301" t="n">
        <v>115.03</v>
      </c>
      <c r="W301" t="n">
        <v>101.14</v>
      </c>
      <c r="X301" t="n">
        <v>8.87</v>
      </c>
      <c r="Y301" t="n">
        <v>7.86</v>
      </c>
      <c r="Z301" t="n">
        <v>22.3</v>
      </c>
      <c r="AA301" t="n">
        <v>19.62</v>
      </c>
      <c r="AB301" t="n">
        <v>29.96</v>
      </c>
      <c r="AC301" t="n">
        <v>29.95</v>
      </c>
      <c r="AD301" t="n">
        <v>-47.17999999999995</v>
      </c>
      <c r="AE301" t="n">
        <v>58.80000000000001</v>
      </c>
      <c r="AF301" t="n">
        <v>0.0</v>
      </c>
      <c r="AG301" t="n">
        <v>0.7699999999999996</v>
      </c>
      <c r="AH301" t="n">
        <v>13.89</v>
      </c>
      <c r="AI301" t="n">
        <v>1.009999999999999</v>
      </c>
      <c r="AJ301" t="n">
        <v>2.6799999999999997</v>
      </c>
      <c r="AK301" t="n">
        <v>0.010000000000001563</v>
      </c>
      <c r="AL301" t="inlineStr">
        <is>
          <t>unreconciled</t>
        </is>
      </c>
      <c r="AM301" t="inlineStr">
        <is>
          <t>Order Amount Mismatch (3PO&gt;POS)</t>
        </is>
      </c>
      <c r="AN301" t="n">
        <v>47.18</v>
      </c>
      <c r="AO301" t="n">
        <f>ROUND(P301*100/H301,2)</f>
        <v>0.0</v>
      </c>
      <c r="AP301" t="n">
        <f>ROUND(Q301*100/I301,2)</f>
        <v>0.0</v>
      </c>
      <c r="AQ301"/>
      <c r="AR301"/>
      <c r="AS301" t="n">
        <v>0.0</v>
      </c>
    </row>
    <row r="302">
      <c r="A302" s="1" t="n">
        <v>45232.0</v>
      </c>
      <c r="B302" s="2" t="n">
        <v>45232.503275462965</v>
      </c>
      <c r="C302" t="inlineStr">
        <is>
          <t>3140094012084660</t>
        </is>
      </c>
      <c r="D302" t="inlineStr">
        <is>
          <t>POS0012</t>
        </is>
      </c>
      <c r="E302" t="inlineStr">
        <is>
          <t>74</t>
        </is>
      </c>
      <c r="F302" t="inlineStr">
        <is>
          <t>0094</t>
        </is>
      </c>
      <c r="G302" t="inlineStr">
        <is>
          <t>5303574367</t>
        </is>
      </c>
      <c r="H302" t="n">
        <v>1189.0</v>
      </c>
      <c r="I302" t="n">
        <v>1132.39</v>
      </c>
      <c r="J302" t="n">
        <v>1095.25</v>
      </c>
      <c r="K302" t="inlineStr">
        <is>
          <t>sale</t>
        </is>
      </c>
      <c r="L302" t="inlineStr">
        <is>
          <t/>
        </is>
      </c>
      <c r="M302" t="inlineStr">
        <is>
          <t/>
        </is>
      </c>
      <c r="N302" t="n">
        <v>0.0</v>
      </c>
      <c r="O302" t="n">
        <v>0.0</v>
      </c>
      <c r="P302" t="n">
        <v>870.91</v>
      </c>
      <c r="Q302" t="n">
        <v>870.91</v>
      </c>
      <c r="R302" t="n">
        <v>37.14</v>
      </c>
      <c r="S302" t="n">
        <v>37.14</v>
      </c>
      <c r="T302" t="n">
        <v>11.32</v>
      </c>
      <c r="U302" t="n">
        <v>11.32</v>
      </c>
      <c r="V302" t="n">
        <v>197.14</v>
      </c>
      <c r="W302" t="n">
        <v>197.14</v>
      </c>
      <c r="X302" t="n">
        <v>14.86</v>
      </c>
      <c r="Y302" t="n">
        <v>14.86</v>
      </c>
      <c r="Z302" t="n">
        <v>38.16</v>
      </c>
      <c r="AA302" t="n">
        <v>38.16</v>
      </c>
      <c r="AB302" t="n">
        <v>56.62</v>
      </c>
      <c r="AC302" t="n">
        <v>56.62</v>
      </c>
      <c r="AD302" t="n">
        <v>56.6099999999999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inlineStr">
        <is>
          <t>unreconciled</t>
        </is>
      </c>
      <c r="AM302" t="inlineStr">
        <is>
          <t>Order Amount Mismatch (POS&gt;3PO)</t>
        </is>
      </c>
      <c r="AN302" t="n">
        <v>56.61</v>
      </c>
      <c r="AO302" t="n">
        <f>ROUND(P302*100/H302,2)</f>
        <v>0.0</v>
      </c>
      <c r="AP302" t="n">
        <f>ROUND(Q302*100/I302,2)</f>
        <v>0.0</v>
      </c>
      <c r="AQ302"/>
      <c r="AR302"/>
      <c r="AS302" t="n">
        <v>0.0</v>
      </c>
    </row>
    <row r="303">
      <c r="A303" s="1" t="n">
        <v>45233.0</v>
      </c>
      <c r="B303" s="2" t="n">
        <v>45233.49</v>
      </c>
      <c r="C303" t="inlineStr">
        <is>
          <t>3140023012059196</t>
        </is>
      </c>
      <c r="D303" t="inlineStr">
        <is>
          <t>POS0012</t>
        </is>
      </c>
      <c r="E303" t="inlineStr">
        <is>
          <t>89</t>
        </is>
      </c>
      <c r="F303" t="inlineStr">
        <is>
          <t>0023</t>
        </is>
      </c>
      <c r="G303" t="inlineStr">
        <is>
          <t>5303589434</t>
        </is>
      </c>
      <c r="H303" t="n">
        <v>257.0</v>
      </c>
      <c r="I303" t="n">
        <v>321.9</v>
      </c>
      <c r="J303" t="n">
        <v>284.76</v>
      </c>
      <c r="K303" t="inlineStr">
        <is>
          <t>sale</t>
        </is>
      </c>
      <c r="L303" t="inlineStr">
        <is>
          <t/>
        </is>
      </c>
      <c r="M303" t="inlineStr">
        <is>
          <t/>
        </is>
      </c>
      <c r="N303" t="n">
        <v>0.0</v>
      </c>
      <c r="O303" t="n">
        <v>0.0</v>
      </c>
      <c r="P303" t="n">
        <v>253.2</v>
      </c>
      <c r="Q303" t="n">
        <v>194.42</v>
      </c>
      <c r="R303" t="n">
        <v>37.14</v>
      </c>
      <c r="S303" t="n">
        <v>37.14</v>
      </c>
      <c r="T303" t="n">
        <v>3.22</v>
      </c>
      <c r="U303" t="n">
        <v>2.45</v>
      </c>
      <c r="V303" t="n">
        <v>51.26</v>
      </c>
      <c r="W303" t="n">
        <v>37.37</v>
      </c>
      <c r="X303" t="n">
        <v>4.23</v>
      </c>
      <c r="Y303" t="n">
        <v>3.21</v>
      </c>
      <c r="Z303" t="n">
        <v>9.99</v>
      </c>
      <c r="AA303" t="n">
        <v>7.31</v>
      </c>
      <c r="AB303" t="n">
        <v>12.24</v>
      </c>
      <c r="AC303" t="n">
        <v>12.24</v>
      </c>
      <c r="AD303" t="n">
        <v>-64.89999999999998</v>
      </c>
      <c r="AE303" t="n">
        <v>58.78</v>
      </c>
      <c r="AF303" t="n">
        <v>0.0</v>
      </c>
      <c r="AG303" t="n">
        <v>0.77</v>
      </c>
      <c r="AH303" t="n">
        <v>13.89</v>
      </c>
      <c r="AI303" t="n">
        <v>1.0200000000000005</v>
      </c>
      <c r="AJ303" t="n">
        <v>2.6800000000000006</v>
      </c>
      <c r="AK303" t="n">
        <v>0.0</v>
      </c>
      <c r="AL303" t="inlineStr">
        <is>
          <t>unreconciled</t>
        </is>
      </c>
      <c r="AM303" t="inlineStr">
        <is>
          <t>Order Amount Mismatch (3PO&gt;POS)</t>
        </is>
      </c>
      <c r="AN303" t="n">
        <v>64.9</v>
      </c>
      <c r="AO303" t="n">
        <f>ROUND(P303*100/H303,2)</f>
        <v>0.0</v>
      </c>
      <c r="AP303" t="n">
        <f>ROUND(Q303*100/I303,2)</f>
        <v>0.0</v>
      </c>
      <c r="AQ303"/>
      <c r="AR303"/>
      <c r="AS303" t="n">
        <v>0.0</v>
      </c>
    </row>
    <row r="304">
      <c r="A304" s="1" t="n">
        <v>45235.0</v>
      </c>
      <c r="B304" s="2" t="n">
        <v>45235.68613425926</v>
      </c>
      <c r="C304" t="inlineStr">
        <is>
          <t>3140094012086085</t>
        </is>
      </c>
      <c r="D304" t="inlineStr">
        <is>
          <t>POS0012</t>
        </is>
      </c>
      <c r="E304" t="inlineStr">
        <is>
          <t>00</t>
        </is>
      </c>
      <c r="F304" t="inlineStr">
        <is>
          <t>0094</t>
        </is>
      </c>
      <c r="G304" t="inlineStr">
        <is>
          <t>5303621074</t>
        </is>
      </c>
      <c r="H304" t="n">
        <v>306.0</v>
      </c>
      <c r="I304" t="n">
        <v>291.43</v>
      </c>
      <c r="J304" t="n">
        <v>254.29</v>
      </c>
      <c r="K304" t="inlineStr">
        <is>
          <t>sale</t>
        </is>
      </c>
      <c r="L304" t="inlineStr">
        <is>
          <t/>
        </is>
      </c>
      <c r="M304" t="inlineStr">
        <is>
          <t/>
        </is>
      </c>
      <c r="N304" t="n">
        <v>0.0</v>
      </c>
      <c r="O304" t="n">
        <v>0.0</v>
      </c>
      <c r="P304" t="n">
        <v>230.0</v>
      </c>
      <c r="Q304" t="n">
        <v>229.99</v>
      </c>
      <c r="R304" t="n">
        <v>37.14</v>
      </c>
      <c r="S304" t="n">
        <v>37.14</v>
      </c>
      <c r="T304" t="n">
        <v>2.91</v>
      </c>
      <c r="U304" t="n">
        <v>2.91</v>
      </c>
      <c r="V304" t="n">
        <v>45.77</v>
      </c>
      <c r="W304" t="n">
        <v>45.77</v>
      </c>
      <c r="X304" t="n">
        <v>3.82</v>
      </c>
      <c r="Y304" t="n">
        <v>3.82</v>
      </c>
      <c r="Z304" t="n">
        <v>8.93</v>
      </c>
      <c r="AA304" t="n">
        <v>8.93</v>
      </c>
      <c r="AB304" t="n">
        <v>14.58</v>
      </c>
      <c r="AC304" t="n">
        <v>14.57</v>
      </c>
      <c r="AD304" t="n">
        <v>14.569999999999993</v>
      </c>
      <c r="AE304" t="n">
        <v>0.009999999999990905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0.009999999999999787</v>
      </c>
      <c r="AL304" t="inlineStr">
        <is>
          <t>unreconciled</t>
        </is>
      </c>
      <c r="AM304" t="inlineStr">
        <is>
          <t>Order Amount Mismatch (POS&gt;3PO)</t>
        </is>
      </c>
      <c r="AN304" t="n">
        <v>14.57</v>
      </c>
      <c r="AO304" t="n">
        <f>ROUND(P304*100/H304,2)</f>
        <v>0.0</v>
      </c>
      <c r="AP304" t="n">
        <f>ROUND(Q304*100/I304,2)</f>
        <v>0.0</v>
      </c>
      <c r="AQ304"/>
      <c r="AR304"/>
      <c r="AS304" t="n">
        <v>0.0</v>
      </c>
    </row>
    <row r="305">
      <c r="A305" s="1" t="n">
        <v>45232.0</v>
      </c>
      <c r="B305" s="2" t="n">
        <v>45232.88422453704</v>
      </c>
      <c r="C305" t="inlineStr">
        <is>
          <t>3140094012084920</t>
        </is>
      </c>
      <c r="D305" t="inlineStr">
        <is>
          <t>POS0012</t>
        </is>
      </c>
      <c r="E305" t="inlineStr">
        <is>
          <t>35</t>
        </is>
      </c>
      <c r="F305" t="inlineStr">
        <is>
          <t>0094</t>
        </is>
      </c>
      <c r="G305" t="inlineStr">
        <is>
          <t>5303627871</t>
        </is>
      </c>
      <c r="H305" t="n">
        <v>417.0</v>
      </c>
      <c r="I305" t="n">
        <v>397.15</v>
      </c>
      <c r="J305" t="n">
        <v>360.01</v>
      </c>
      <c r="K305" t="inlineStr">
        <is>
          <t>sale</t>
        </is>
      </c>
      <c r="L305" t="inlineStr">
        <is>
          <t/>
        </is>
      </c>
      <c r="M305" t="inlineStr">
        <is>
          <t/>
        </is>
      </c>
      <c r="N305" t="n">
        <v>0.0</v>
      </c>
      <c r="O305" t="n">
        <v>0.0</v>
      </c>
      <c r="P305" t="n">
        <v>310.57</v>
      </c>
      <c r="Q305" t="n">
        <v>310.55</v>
      </c>
      <c r="R305" t="n">
        <v>37.14</v>
      </c>
      <c r="S305" t="n">
        <v>37.14</v>
      </c>
      <c r="T305" t="n">
        <v>3.97</v>
      </c>
      <c r="U305" t="n">
        <v>3.97</v>
      </c>
      <c r="V305" t="n">
        <v>64.8</v>
      </c>
      <c r="W305" t="n">
        <v>64.8</v>
      </c>
      <c r="X305" t="n">
        <v>5.21</v>
      </c>
      <c r="Y305" t="n">
        <v>5.21</v>
      </c>
      <c r="Z305" t="n">
        <v>12.6</v>
      </c>
      <c r="AA305" t="n">
        <v>12.6</v>
      </c>
      <c r="AB305" t="n">
        <v>19.86</v>
      </c>
      <c r="AC305" t="n">
        <v>19.86</v>
      </c>
      <c r="AD305" t="n">
        <v>19.850000000000023</v>
      </c>
      <c r="AE305" t="n">
        <v>0.01999999999998181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inlineStr">
        <is>
          <t>unreconciled</t>
        </is>
      </c>
      <c r="AM305" t="inlineStr">
        <is>
          <t>Order Amount Mismatch (POS&gt;3PO)</t>
        </is>
      </c>
      <c r="AN305" t="n">
        <v>19.85</v>
      </c>
      <c r="AO305" t="n">
        <f>ROUND(P305*100/H305,2)</f>
        <v>0.0</v>
      </c>
      <c r="AP305" t="n">
        <f>ROUND(Q305*100/I305,2)</f>
        <v>0.0</v>
      </c>
      <c r="AQ305"/>
      <c r="AR305"/>
      <c r="AS305" t="n">
        <v>0.0</v>
      </c>
    </row>
    <row r="306">
      <c r="A306" s="1" t="n">
        <v>45231.0</v>
      </c>
      <c r="B306" s="2" t="n">
        <v>45232.0108912037</v>
      </c>
      <c r="C306" t="inlineStr">
        <is>
          <t>3140023012058895</t>
        </is>
      </c>
      <c r="D306" t="inlineStr">
        <is>
          <t>POS0012</t>
        </is>
      </c>
      <c r="E306" t="inlineStr">
        <is>
          <t>89</t>
        </is>
      </c>
      <c r="F306" t="inlineStr">
        <is>
          <t>0023</t>
        </is>
      </c>
      <c r="G306" t="inlineStr">
        <is>
          <t>5303724529</t>
        </is>
      </c>
      <c r="H306" t="n">
        <v>241.0</v>
      </c>
      <c r="I306" t="n">
        <v>229.52</v>
      </c>
      <c r="J306" t="n">
        <v>192.38</v>
      </c>
      <c r="K306" t="inlineStr">
        <is>
          <t>sale</t>
        </is>
      </c>
      <c r="L306" t="inlineStr">
        <is>
          <t/>
        </is>
      </c>
      <c r="M306" t="inlineStr">
        <is>
          <t/>
        </is>
      </c>
      <c r="N306" t="n">
        <v>0.0</v>
      </c>
      <c r="O306" t="n">
        <v>0.0</v>
      </c>
      <c r="P306" t="n">
        <v>182.8</v>
      </c>
      <c r="Q306" t="n">
        <v>182.81</v>
      </c>
      <c r="R306" t="n">
        <v>37.14</v>
      </c>
      <c r="S306" t="n">
        <v>37.14</v>
      </c>
      <c r="T306" t="n">
        <v>2.3</v>
      </c>
      <c r="U306" t="n">
        <v>2.3</v>
      </c>
      <c r="V306" t="n">
        <v>34.63</v>
      </c>
      <c r="W306" t="n">
        <v>34.63</v>
      </c>
      <c r="X306" t="n">
        <v>3.01</v>
      </c>
      <c r="Y306" t="n">
        <v>3.01</v>
      </c>
      <c r="Z306" t="n">
        <v>6.78</v>
      </c>
      <c r="AA306" t="n">
        <v>6.77</v>
      </c>
      <c r="AB306" t="n">
        <v>11.48</v>
      </c>
      <c r="AC306" t="n">
        <v>11.48</v>
      </c>
      <c r="AD306" t="n">
        <v>11.47999999999999</v>
      </c>
      <c r="AE306" t="n">
        <v>-0.009999999999990905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0.010000000000000675</v>
      </c>
      <c r="AK306" t="n">
        <v>0.0</v>
      </c>
      <c r="AL306" t="inlineStr">
        <is>
          <t>unreconciled</t>
        </is>
      </c>
      <c r="AM306" t="inlineStr">
        <is>
          <t>Order Amount Mismatch (POS&gt;3PO)</t>
        </is>
      </c>
      <c r="AN306" t="n">
        <v>11.48</v>
      </c>
      <c r="AO306" t="n">
        <f>ROUND(P306*100/H306,2)</f>
        <v>0.0</v>
      </c>
      <c r="AP306" t="n">
        <f>ROUND(Q306*100/I306,2)</f>
        <v>0.0</v>
      </c>
      <c r="AQ306"/>
      <c r="AR306"/>
      <c r="AS306" t="n">
        <v>0.0</v>
      </c>
    </row>
    <row r="307">
      <c r="A307" s="1" t="n">
        <v>45233.0</v>
      </c>
      <c r="B307" s="2" t="n">
        <v>45233.99012731481</v>
      </c>
      <c r="C307" t="inlineStr">
        <is>
          <t>3140094012085400</t>
        </is>
      </c>
      <c r="D307" t="inlineStr">
        <is>
          <t>POS0012</t>
        </is>
      </c>
      <c r="E307" t="inlineStr">
        <is>
          <t>15</t>
        </is>
      </c>
      <c r="F307" t="inlineStr">
        <is>
          <t>0094</t>
        </is>
      </c>
      <c r="G307" t="inlineStr">
        <is>
          <t>5303729359</t>
        </is>
      </c>
      <c r="H307" t="n">
        <v>260.0</v>
      </c>
      <c r="I307" t="n">
        <v>324.75</v>
      </c>
      <c r="J307" t="n">
        <v>287.61</v>
      </c>
      <c r="K307" t="inlineStr">
        <is>
          <t>sale</t>
        </is>
      </c>
      <c r="L307" t="inlineStr">
        <is>
          <t/>
        </is>
      </c>
      <c r="M307" t="inlineStr">
        <is>
          <t/>
        </is>
      </c>
      <c r="N307" t="n">
        <v>0.0</v>
      </c>
      <c r="O307" t="n">
        <v>0.0</v>
      </c>
      <c r="P307" t="n">
        <v>255.38</v>
      </c>
      <c r="Q307" t="n">
        <v>196.58</v>
      </c>
      <c r="R307" t="n">
        <v>37.14</v>
      </c>
      <c r="S307" t="n">
        <v>37.14</v>
      </c>
      <c r="T307" t="n">
        <v>3.25</v>
      </c>
      <c r="U307" t="n">
        <v>2.48</v>
      </c>
      <c r="V307" t="n">
        <v>51.77</v>
      </c>
      <c r="W307" t="n">
        <v>37.88</v>
      </c>
      <c r="X307" t="n">
        <v>4.26</v>
      </c>
      <c r="Y307" t="n">
        <v>3.25</v>
      </c>
      <c r="Z307" t="n">
        <v>10.09</v>
      </c>
      <c r="AA307" t="n">
        <v>7.4</v>
      </c>
      <c r="AB307" t="n">
        <v>12.38</v>
      </c>
      <c r="AC307" t="n">
        <v>12.38</v>
      </c>
      <c r="AD307" t="n">
        <v>-64.75</v>
      </c>
      <c r="AE307" t="n">
        <v>58.79999999999998</v>
      </c>
      <c r="AF307" t="n">
        <v>0.0</v>
      </c>
      <c r="AG307" t="n">
        <v>0.77</v>
      </c>
      <c r="AH307" t="n">
        <v>13.89</v>
      </c>
      <c r="AI307" t="n">
        <v>1.0099999999999998</v>
      </c>
      <c r="AJ307" t="n">
        <v>2.6899999999999995</v>
      </c>
      <c r="AK307" t="n">
        <v>0.0</v>
      </c>
      <c r="AL307" t="inlineStr">
        <is>
          <t>unreconciled</t>
        </is>
      </c>
      <c r="AM307" t="inlineStr">
        <is>
          <t>Order Amount Mismatch (3PO&gt;POS)</t>
        </is>
      </c>
      <c r="AN307" t="n">
        <v>64.75</v>
      </c>
      <c r="AO307" t="n">
        <f>ROUND(P307*100/H307,2)</f>
        <v>0.0</v>
      </c>
      <c r="AP307" t="n">
        <f>ROUND(Q307*100/I307,2)</f>
        <v>0.0</v>
      </c>
      <c r="AQ307"/>
      <c r="AR307"/>
      <c r="AS307" t="n">
        <v>0.0</v>
      </c>
    </row>
    <row r="308">
      <c r="A308" s="1" t="n">
        <v>45232.0</v>
      </c>
      <c r="B308" s="2" t="n">
        <v>45232.5984375</v>
      </c>
      <c r="C308" t="inlineStr">
        <is>
          <t>3140094012084716</t>
        </is>
      </c>
      <c r="D308" t="inlineStr">
        <is>
          <t>POS0012</t>
        </is>
      </c>
      <c r="E308" t="inlineStr">
        <is>
          <t>30</t>
        </is>
      </c>
      <c r="F308" t="inlineStr">
        <is>
          <t>0094</t>
        </is>
      </c>
      <c r="G308" t="inlineStr">
        <is>
          <t>5303749537</t>
        </is>
      </c>
      <c r="H308" t="n">
        <v>334.0</v>
      </c>
      <c r="I308" t="n">
        <v>318.09</v>
      </c>
      <c r="J308" t="n">
        <v>280.95</v>
      </c>
      <c r="K308" t="inlineStr">
        <is>
          <t>sale</t>
        </is>
      </c>
      <c r="L308" t="inlineStr">
        <is>
          <t/>
        </is>
      </c>
      <c r="M308" t="inlineStr">
        <is>
          <t/>
        </is>
      </c>
      <c r="N308" t="n">
        <v>0.0</v>
      </c>
      <c r="O308" t="n">
        <v>0.0</v>
      </c>
      <c r="P308" t="n">
        <v>250.32</v>
      </c>
      <c r="Q308" t="n">
        <v>250.32</v>
      </c>
      <c r="R308" t="n">
        <v>37.14</v>
      </c>
      <c r="S308" t="n">
        <v>37.14</v>
      </c>
      <c r="T308" t="n">
        <v>3.18</v>
      </c>
      <c r="U308" t="n">
        <v>3.18</v>
      </c>
      <c r="V308" t="n">
        <v>50.57</v>
      </c>
      <c r="W308" t="n">
        <v>50.57</v>
      </c>
      <c r="X308" t="n">
        <v>4.17</v>
      </c>
      <c r="Y308" t="n">
        <v>4.18</v>
      </c>
      <c r="Z308" t="n">
        <v>9.85</v>
      </c>
      <c r="AA308" t="n">
        <v>9.85</v>
      </c>
      <c r="AB308" t="n">
        <v>15.9</v>
      </c>
      <c r="AC308" t="n">
        <v>15.91</v>
      </c>
      <c r="AD308" t="n">
        <v>15.910000000000025</v>
      </c>
      <c r="AE308" t="n">
        <v>0.0</v>
      </c>
      <c r="AF308" t="n">
        <v>0.0</v>
      </c>
      <c r="AG308" t="n">
        <v>0.0</v>
      </c>
      <c r="AH308" t="n">
        <v>0.0</v>
      </c>
      <c r="AI308" t="n">
        <v>-0.009999999999999787</v>
      </c>
      <c r="AJ308" t="n">
        <v>0.0</v>
      </c>
      <c r="AK308" t="n">
        <v>-0.009999999999999787</v>
      </c>
      <c r="AL308" t="inlineStr">
        <is>
          <t>unreconciled</t>
        </is>
      </c>
      <c r="AM308" t="inlineStr">
        <is>
          <t>Order Amount Mismatch (POS&gt;3PO)</t>
        </is>
      </c>
      <c r="AN308" t="n">
        <v>15.91</v>
      </c>
      <c r="AO308" t="n">
        <f>ROUND(P308*100/H308,2)</f>
        <v>0.0</v>
      </c>
      <c r="AP308" t="n">
        <f>ROUND(Q308*100/I308,2)</f>
        <v>0.0</v>
      </c>
      <c r="AQ308"/>
      <c r="AR308"/>
      <c r="AS308" t="n">
        <v>0.0</v>
      </c>
    </row>
    <row r="309">
      <c r="A309" s="1" t="n">
        <v>45236.0</v>
      </c>
      <c r="B309" s="2" t="n">
        <v>45236.408634259256</v>
      </c>
      <c r="C309" t="inlineStr">
        <is>
          <t>3140023012059972</t>
        </is>
      </c>
      <c r="D309" t="inlineStr">
        <is>
          <t>POS0012</t>
        </is>
      </c>
      <c r="E309" t="inlineStr">
        <is>
          <t>64</t>
        </is>
      </c>
      <c r="F309" t="inlineStr">
        <is>
          <t>0023</t>
        </is>
      </c>
      <c r="G309" t="inlineStr">
        <is>
          <t>5303752231</t>
        </is>
      </c>
      <c r="H309" t="n">
        <v>490.00000000000006</v>
      </c>
      <c r="I309" t="n">
        <v>466.66</v>
      </c>
      <c r="J309" t="n">
        <v>429.52</v>
      </c>
      <c r="K309" t="inlineStr">
        <is>
          <t>sale</t>
        </is>
      </c>
      <c r="L309" t="inlineStr">
        <is>
          <t/>
        </is>
      </c>
      <c r="M309" t="inlineStr">
        <is>
          <t/>
        </is>
      </c>
      <c r="N309" t="n">
        <v>0.0</v>
      </c>
      <c r="O309" t="n">
        <v>0.0</v>
      </c>
      <c r="P309" t="n">
        <v>363.54</v>
      </c>
      <c r="Q309" t="n">
        <v>363.51</v>
      </c>
      <c r="R309" t="n">
        <v>37.14</v>
      </c>
      <c r="S309" t="n">
        <v>37.14</v>
      </c>
      <c r="T309" t="n">
        <v>4.67</v>
      </c>
      <c r="U309" t="n">
        <v>4.67</v>
      </c>
      <c r="V309" t="n">
        <v>77.31</v>
      </c>
      <c r="W309" t="n">
        <v>77.31</v>
      </c>
      <c r="X309" t="n">
        <v>6.12</v>
      </c>
      <c r="Y309" t="n">
        <v>6.12</v>
      </c>
      <c r="Z309" t="n">
        <v>15.02</v>
      </c>
      <c r="AA309" t="n">
        <v>15.02</v>
      </c>
      <c r="AB309" t="n">
        <v>23.34</v>
      </c>
      <c r="AC309" t="n">
        <v>23.33</v>
      </c>
      <c r="AD309" t="n">
        <v>23.340000000000032</v>
      </c>
      <c r="AE309" t="n">
        <v>0.03000000000002956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0.010000000000001563</v>
      </c>
      <c r="AL309" t="inlineStr">
        <is>
          <t>unreconciled</t>
        </is>
      </c>
      <c r="AM309" t="inlineStr">
        <is>
          <t>Order Amount Mismatch (POS&gt;3PO)</t>
        </is>
      </c>
      <c r="AN309" t="n">
        <v>23.34</v>
      </c>
      <c r="AO309" t="n">
        <f>ROUND(P309*100/H309,2)</f>
        <v>0.0</v>
      </c>
      <c r="AP309" t="n">
        <f>ROUND(Q309*100/I309,2)</f>
        <v>0.0</v>
      </c>
      <c r="AQ309"/>
      <c r="AR309"/>
      <c r="AS309" t="n">
        <v>0.0</v>
      </c>
    </row>
    <row r="310">
      <c r="A310" s="1" t="n">
        <v>45231.0</v>
      </c>
      <c r="B310" s="2" t="n">
        <v>45231.86931712963</v>
      </c>
      <c r="C310" t="inlineStr">
        <is>
          <t>3140094012084527</t>
        </is>
      </c>
      <c r="D310" t="inlineStr">
        <is>
          <t>POS0012</t>
        </is>
      </c>
      <c r="E310" t="inlineStr">
        <is>
          <t>41</t>
        </is>
      </c>
      <c r="F310" t="inlineStr">
        <is>
          <t>0094</t>
        </is>
      </c>
      <c r="G310" t="inlineStr">
        <is>
          <t>5303755561</t>
        </is>
      </c>
      <c r="H310" t="n">
        <v>510.0</v>
      </c>
      <c r="I310" t="n">
        <v>485.71</v>
      </c>
      <c r="J310" t="n">
        <v>448.57</v>
      </c>
      <c r="K310" t="inlineStr">
        <is>
          <t>sale</t>
        </is>
      </c>
      <c r="L310" t="inlineStr">
        <is>
          <t/>
        </is>
      </c>
      <c r="M310" t="inlineStr">
        <is>
          <t/>
        </is>
      </c>
      <c r="N310" t="n">
        <v>0.0</v>
      </c>
      <c r="O310" t="n">
        <v>0.0</v>
      </c>
      <c r="P310" t="n">
        <v>378.05</v>
      </c>
      <c r="Q310" t="n">
        <v>378.06</v>
      </c>
      <c r="R310" t="n">
        <v>37.14</v>
      </c>
      <c r="S310" t="n">
        <v>37.14</v>
      </c>
      <c r="T310" t="n">
        <v>4.86</v>
      </c>
      <c r="U310" t="n">
        <v>4.86</v>
      </c>
      <c r="V310" t="n">
        <v>80.74</v>
      </c>
      <c r="W310" t="n">
        <v>80.74</v>
      </c>
      <c r="X310" t="n">
        <v>6.38</v>
      </c>
      <c r="Y310" t="n">
        <v>6.38</v>
      </c>
      <c r="Z310" t="n">
        <v>15.68</v>
      </c>
      <c r="AA310" t="n">
        <v>15.68</v>
      </c>
      <c r="AB310" t="n">
        <v>24.28</v>
      </c>
      <c r="AC310" t="n">
        <v>24.29</v>
      </c>
      <c r="AD310" t="n">
        <v>24.29000000000002</v>
      </c>
      <c r="AE310" t="n">
        <v>-0.009999999999990905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-0.00999999999999801</v>
      </c>
      <c r="AL310" t="inlineStr">
        <is>
          <t>unreconciled</t>
        </is>
      </c>
      <c r="AM310" t="inlineStr">
        <is>
          <t>Order Amount Mismatch (POS&gt;3PO)</t>
        </is>
      </c>
      <c r="AN310" t="n">
        <v>24.29</v>
      </c>
      <c r="AO310" t="n">
        <f>ROUND(P310*100/H310,2)</f>
        <v>0.0</v>
      </c>
      <c r="AP310" t="n">
        <f>ROUND(Q310*100/I310,2)</f>
        <v>0.0</v>
      </c>
      <c r="AQ310"/>
      <c r="AR310"/>
      <c r="AS310" t="n">
        <v>0.0</v>
      </c>
    </row>
    <row r="311">
      <c r="A311" s="1" t="n">
        <v>45231.0</v>
      </c>
      <c r="B311" s="2" t="n">
        <v>45231.62395833333</v>
      </c>
      <c r="C311" t="inlineStr">
        <is>
          <t>3140023012058727</t>
        </is>
      </c>
      <c r="D311" t="inlineStr">
        <is>
          <t>POS0012</t>
        </is>
      </c>
      <c r="E311" t="inlineStr">
        <is>
          <t>21</t>
        </is>
      </c>
      <c r="F311" t="inlineStr">
        <is>
          <t>0023</t>
        </is>
      </c>
      <c r="G311" t="inlineStr">
        <is>
          <t>5303769267</t>
        </is>
      </c>
      <c r="H311" t="n">
        <v>208.0</v>
      </c>
      <c r="I311" t="n">
        <v>198.09</v>
      </c>
      <c r="J311" t="n">
        <v>160.95</v>
      </c>
      <c r="K311" t="inlineStr">
        <is>
          <t>sale</t>
        </is>
      </c>
      <c r="L311" t="inlineStr">
        <is>
          <t/>
        </is>
      </c>
      <c r="M311" t="inlineStr">
        <is>
          <t/>
        </is>
      </c>
      <c r="N311" t="n">
        <v>0.0</v>
      </c>
      <c r="O311" t="n">
        <v>0.0</v>
      </c>
      <c r="P311" t="n">
        <v>158.86</v>
      </c>
      <c r="Q311" t="n">
        <v>158.87</v>
      </c>
      <c r="R311" t="n">
        <v>37.14</v>
      </c>
      <c r="S311" t="n">
        <v>37.14</v>
      </c>
      <c r="T311" t="n">
        <v>1.98</v>
      </c>
      <c r="U311" t="n">
        <v>1.98</v>
      </c>
      <c r="V311" t="n">
        <v>28.97</v>
      </c>
      <c r="W311" t="n">
        <v>28.97</v>
      </c>
      <c r="X311" t="n">
        <v>2.6</v>
      </c>
      <c r="Y311" t="n">
        <v>2.6</v>
      </c>
      <c r="Z311" t="n">
        <v>5.68</v>
      </c>
      <c r="AA311" t="n">
        <v>5.68</v>
      </c>
      <c r="AB311" t="n">
        <v>9.9</v>
      </c>
      <c r="AC311" t="n">
        <v>9.91</v>
      </c>
      <c r="AD311" t="n">
        <v>9.909999999999997</v>
      </c>
      <c r="AE311" t="n">
        <v>-0.009999999999990905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-0.009999999999999787</v>
      </c>
      <c r="AL311" t="inlineStr">
        <is>
          <t>unreconciled</t>
        </is>
      </c>
      <c r="AM311" t="inlineStr">
        <is>
          <t>Order Amount Mismatch (POS&gt;3PO)</t>
        </is>
      </c>
      <c r="AN311" t="n">
        <v>9.91</v>
      </c>
      <c r="AO311" t="n">
        <f>ROUND(P311*100/H311,2)</f>
        <v>0.0</v>
      </c>
      <c r="AP311" t="n">
        <f>ROUND(Q311*100/I311,2)</f>
        <v>0.0</v>
      </c>
      <c r="AQ311"/>
      <c r="AR311"/>
      <c r="AS311" t="n">
        <v>0.0</v>
      </c>
    </row>
    <row r="312">
      <c r="A312" s="1" t="n">
        <v>45235.0</v>
      </c>
      <c r="B312" s="2" t="n">
        <v>45235.470034722224</v>
      </c>
      <c r="C312" t="inlineStr">
        <is>
          <t>3140094012085941</t>
        </is>
      </c>
      <c r="D312" t="inlineStr">
        <is>
          <t>POS0012</t>
        </is>
      </c>
      <c r="E312" t="inlineStr">
        <is>
          <t>56</t>
        </is>
      </c>
      <c r="F312" t="inlineStr">
        <is>
          <t>0094</t>
        </is>
      </c>
      <c r="G312" t="inlineStr">
        <is>
          <t>5303770448</t>
        </is>
      </c>
      <c r="H312" t="n">
        <v>159.0</v>
      </c>
      <c r="I312" t="n">
        <v>151.43</v>
      </c>
      <c r="J312" t="n">
        <v>114.29</v>
      </c>
      <c r="K312" t="inlineStr">
        <is>
          <t>sale</t>
        </is>
      </c>
      <c r="L312" t="inlineStr">
        <is>
          <t/>
        </is>
      </c>
      <c r="M312" t="inlineStr">
        <is>
          <t/>
        </is>
      </c>
      <c r="N312" t="n">
        <v>0.0</v>
      </c>
      <c r="O312" t="n">
        <v>0.0</v>
      </c>
      <c r="P312" t="n">
        <v>123.3</v>
      </c>
      <c r="Q312" t="n">
        <v>123.29</v>
      </c>
      <c r="R312" t="n">
        <v>37.14</v>
      </c>
      <c r="S312" t="n">
        <v>37.14</v>
      </c>
      <c r="T312" t="n">
        <v>1.51</v>
      </c>
      <c r="U312" t="n">
        <v>1.51</v>
      </c>
      <c r="V312" t="n">
        <v>20.57</v>
      </c>
      <c r="W312" t="n">
        <v>20.57</v>
      </c>
      <c r="X312" t="n">
        <v>1.99</v>
      </c>
      <c r="Y312" t="n">
        <v>1.99</v>
      </c>
      <c r="Z312" t="n">
        <v>4.06</v>
      </c>
      <c r="AA312" t="n">
        <v>4.06</v>
      </c>
      <c r="AB312" t="n">
        <v>7.58</v>
      </c>
      <c r="AC312" t="n">
        <v>7.57</v>
      </c>
      <c r="AD312" t="n">
        <v>7.569999999999993</v>
      </c>
      <c r="AE312" t="n">
        <v>0.009999999999990905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0.009999999999999787</v>
      </c>
      <c r="AL312" t="inlineStr">
        <is>
          <t>unreconciled</t>
        </is>
      </c>
      <c r="AM312" t="inlineStr">
        <is>
          <t>Order Amount Mismatch (POS&gt;3PO)</t>
        </is>
      </c>
      <c r="AN312" t="n">
        <v>7.57</v>
      </c>
      <c r="AO312" t="n">
        <f>ROUND(P312*100/H312,2)</f>
        <v>0.0</v>
      </c>
      <c r="AP312" t="n">
        <f>ROUND(Q312*100/I312,2)</f>
        <v>0.0</v>
      </c>
      <c r="AQ312"/>
      <c r="AR312"/>
      <c r="AS312" t="n">
        <v>0.0</v>
      </c>
    </row>
    <row r="313">
      <c r="A313" s="1" t="n">
        <v>45231.0</v>
      </c>
      <c r="B313" s="2" t="n">
        <v>45231.81789351852</v>
      </c>
      <c r="C313" t="inlineStr">
        <is>
          <t>3140094012084491</t>
        </is>
      </c>
      <c r="D313" t="inlineStr">
        <is>
          <t>POS0012</t>
        </is>
      </c>
      <c r="E313" t="inlineStr">
        <is>
          <t>05</t>
        </is>
      </c>
      <c r="F313" t="inlineStr">
        <is>
          <t>0094</t>
        </is>
      </c>
      <c r="G313" t="inlineStr">
        <is>
          <t>5303826254</t>
        </is>
      </c>
      <c r="H313" t="n">
        <v>261.0</v>
      </c>
      <c r="I313" t="n">
        <v>248.56</v>
      </c>
      <c r="J313" t="n">
        <v>211.42</v>
      </c>
      <c r="K313" t="inlineStr">
        <is>
          <t>sale</t>
        </is>
      </c>
      <c r="L313" t="inlineStr">
        <is>
          <t/>
        </is>
      </c>
      <c r="M313" t="inlineStr">
        <is>
          <t/>
        </is>
      </c>
      <c r="N313" t="n">
        <v>0.0</v>
      </c>
      <c r="O313" t="n">
        <v>0.0</v>
      </c>
      <c r="P313" t="n">
        <v>197.31</v>
      </c>
      <c r="Q313" t="n">
        <v>197.3</v>
      </c>
      <c r="R313" t="n">
        <v>37.14</v>
      </c>
      <c r="S313" t="n">
        <v>37.14</v>
      </c>
      <c r="T313" t="n">
        <v>2.49</v>
      </c>
      <c r="U313" t="n">
        <v>2.49</v>
      </c>
      <c r="V313" t="n">
        <v>38.06</v>
      </c>
      <c r="W313" t="n">
        <v>38.06</v>
      </c>
      <c r="X313" t="n">
        <v>3.26</v>
      </c>
      <c r="Y313" t="n">
        <v>3.26</v>
      </c>
      <c r="Z313" t="n">
        <v>7.44</v>
      </c>
      <c r="AA313" t="n">
        <v>7.44</v>
      </c>
      <c r="AB313" t="n">
        <v>12.42</v>
      </c>
      <c r="AC313" t="n">
        <v>12.43</v>
      </c>
      <c r="AD313" t="n">
        <v>12.439999999999998</v>
      </c>
      <c r="AE313" t="n">
        <v>0.009999999999990905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-0.009999999999999787</v>
      </c>
      <c r="AL313" t="inlineStr">
        <is>
          <t>unreconciled</t>
        </is>
      </c>
      <c r="AM313" t="inlineStr">
        <is>
          <t>Order Amount Mismatch (POS&gt;3PO)</t>
        </is>
      </c>
      <c r="AN313" t="n">
        <v>12.44</v>
      </c>
      <c r="AO313" t="n">
        <f>ROUND(P313*100/H313,2)</f>
        <v>0.0</v>
      </c>
      <c r="AP313" t="n">
        <f>ROUND(Q313*100/I313,2)</f>
        <v>0.0</v>
      </c>
      <c r="AQ313"/>
      <c r="AR313"/>
      <c r="AS313" t="n">
        <v>0.0</v>
      </c>
    </row>
    <row r="314">
      <c r="A314" s="1" t="n">
        <v>45231.0</v>
      </c>
      <c r="B314" s="2" t="n">
        <v>45231.77475694445</v>
      </c>
      <c r="C314" t="inlineStr">
        <is>
          <t>3140094012084467</t>
        </is>
      </c>
      <c r="D314" t="inlineStr">
        <is>
          <t>POS0012</t>
        </is>
      </c>
      <c r="E314" t="inlineStr">
        <is>
          <t>81</t>
        </is>
      </c>
      <c r="F314" t="inlineStr">
        <is>
          <t>0094</t>
        </is>
      </c>
      <c r="G314" t="inlineStr">
        <is>
          <t>5303874196</t>
        </is>
      </c>
      <c r="H314" t="n">
        <v>684.0</v>
      </c>
      <c r="I314" t="n">
        <v>651.42</v>
      </c>
      <c r="J314" t="n">
        <v>614.28</v>
      </c>
      <c r="K314" t="inlineStr">
        <is>
          <t>sale</t>
        </is>
      </c>
      <c r="L314" t="inlineStr">
        <is>
          <t/>
        </is>
      </c>
      <c r="M314" t="inlineStr">
        <is>
          <t/>
        </is>
      </c>
      <c r="N314" t="n">
        <v>0.0</v>
      </c>
      <c r="O314" t="n">
        <v>0.0</v>
      </c>
      <c r="P314" t="n">
        <v>504.35</v>
      </c>
      <c r="Q314" t="n">
        <v>504.34</v>
      </c>
      <c r="R314" t="n">
        <v>37.14</v>
      </c>
      <c r="S314" t="n">
        <v>37.14</v>
      </c>
      <c r="T314" t="n">
        <v>6.51</v>
      </c>
      <c r="U314" t="n">
        <v>6.51</v>
      </c>
      <c r="V314" t="n">
        <v>110.57</v>
      </c>
      <c r="W314" t="n">
        <v>110.57</v>
      </c>
      <c r="X314" t="n">
        <v>8.55</v>
      </c>
      <c r="Y314" t="n">
        <v>8.55</v>
      </c>
      <c r="Z314" t="n">
        <v>21.44</v>
      </c>
      <c r="AA314" t="n">
        <v>21.44</v>
      </c>
      <c r="AB314" t="n">
        <v>32.58</v>
      </c>
      <c r="AC314" t="n">
        <v>32.57</v>
      </c>
      <c r="AD314" t="n">
        <v>32.58000000000004</v>
      </c>
      <c r="AE314" t="n">
        <v>0.010000000000047748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0.00999999999999801</v>
      </c>
      <c r="AL314" t="inlineStr">
        <is>
          <t>unreconciled</t>
        </is>
      </c>
      <c r="AM314" t="inlineStr">
        <is>
          <t>Order Amount Mismatch (POS&gt;3PO)</t>
        </is>
      </c>
      <c r="AN314" t="n">
        <v>32.58</v>
      </c>
      <c r="AO314" t="n">
        <f>ROUND(P314*100/H314,2)</f>
        <v>0.0</v>
      </c>
      <c r="AP314" t="n">
        <f>ROUND(Q314*100/I314,2)</f>
        <v>0.0</v>
      </c>
      <c r="AQ314"/>
      <c r="AR314"/>
      <c r="AS314" t="n">
        <v>0.0</v>
      </c>
    </row>
    <row r="315">
      <c r="A315" s="1" t="n">
        <v>45232.0</v>
      </c>
      <c r="B315" s="2" t="n">
        <v>45232.910405092596</v>
      </c>
      <c r="C315" t="inlineStr">
        <is>
          <t>3140094012084942</t>
        </is>
      </c>
      <c r="D315" t="inlineStr">
        <is>
          <t>POS0012</t>
        </is>
      </c>
      <c r="E315" t="inlineStr">
        <is>
          <t>57</t>
        </is>
      </c>
      <c r="F315" t="inlineStr">
        <is>
          <t>0094</t>
        </is>
      </c>
      <c r="G315" t="inlineStr">
        <is>
          <t>5303875933</t>
        </is>
      </c>
      <c r="H315" t="n">
        <v>393.0</v>
      </c>
      <c r="I315" t="n">
        <v>374.29</v>
      </c>
      <c r="J315" t="n">
        <v>337.15</v>
      </c>
      <c r="K315" t="inlineStr">
        <is>
          <t>sale</t>
        </is>
      </c>
      <c r="L315" t="inlineStr">
        <is>
          <t/>
        </is>
      </c>
      <c r="M315" t="inlineStr">
        <is>
          <t/>
        </is>
      </c>
      <c r="N315" t="n">
        <v>0.0</v>
      </c>
      <c r="O315" t="n">
        <v>0.0</v>
      </c>
      <c r="P315" t="n">
        <v>293.14</v>
      </c>
      <c r="Q315" t="n">
        <v>293.13</v>
      </c>
      <c r="R315" t="n">
        <v>37.14</v>
      </c>
      <c r="S315" t="n">
        <v>37.14</v>
      </c>
      <c r="T315" t="n">
        <v>3.74</v>
      </c>
      <c r="U315" t="n">
        <v>3.74</v>
      </c>
      <c r="V315" t="n">
        <v>60.69</v>
      </c>
      <c r="W315" t="n">
        <v>60.69</v>
      </c>
      <c r="X315" t="n">
        <v>4.91</v>
      </c>
      <c r="Y315" t="n">
        <v>4.91</v>
      </c>
      <c r="Z315" t="n">
        <v>11.81</v>
      </c>
      <c r="AA315" t="n">
        <v>11.8</v>
      </c>
      <c r="AB315" t="n">
        <v>18.72</v>
      </c>
      <c r="AC315" t="n">
        <v>18.72</v>
      </c>
      <c r="AD315" t="n">
        <v>18.70999999999998</v>
      </c>
      <c r="AE315" t="n">
        <v>0.009999999999990905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0.009999999999999787</v>
      </c>
      <c r="AK315" t="n">
        <v>0.0</v>
      </c>
      <c r="AL315" t="inlineStr">
        <is>
          <t>unreconciled</t>
        </is>
      </c>
      <c r="AM315" t="inlineStr">
        <is>
          <t>Order Amount Mismatch (POS&gt;3PO)</t>
        </is>
      </c>
      <c r="AN315" t="n">
        <v>18.71</v>
      </c>
      <c r="AO315" t="n">
        <f>ROUND(P315*100/H315,2)</f>
        <v>0.0</v>
      </c>
      <c r="AP315" t="n">
        <f>ROUND(Q315*100/I315,2)</f>
        <v>0.0</v>
      </c>
      <c r="AQ315"/>
      <c r="AR315"/>
      <c r="AS315" t="n">
        <v>0.0</v>
      </c>
    </row>
    <row r="316">
      <c r="A316" s="1" t="n">
        <v>45231.0</v>
      </c>
      <c r="B316" s="2" t="n">
        <v>45231.545219907406</v>
      </c>
      <c r="C316" t="inlineStr">
        <is>
          <t>3140094012084341</t>
        </is>
      </c>
      <c r="D316" t="inlineStr">
        <is>
          <t>POS0012</t>
        </is>
      </c>
      <c r="E316" t="inlineStr">
        <is>
          <t>55</t>
        </is>
      </c>
      <c r="F316" t="inlineStr">
        <is>
          <t>0094</t>
        </is>
      </c>
      <c r="G316" t="inlineStr">
        <is>
          <t>5303876643</t>
        </is>
      </c>
      <c r="H316" t="n">
        <v>431.0</v>
      </c>
      <c r="I316" t="n">
        <v>410.47</v>
      </c>
      <c r="J316" t="n">
        <v>373.33</v>
      </c>
      <c r="K316" t="inlineStr">
        <is>
          <t>sale</t>
        </is>
      </c>
      <c r="L316" t="inlineStr">
        <is>
          <t/>
        </is>
      </c>
      <c r="M316" t="inlineStr">
        <is>
          <t/>
        </is>
      </c>
      <c r="N316" t="n">
        <v>0.0</v>
      </c>
      <c r="O316" t="n">
        <v>0.0</v>
      </c>
      <c r="P316" t="n">
        <v>320.71</v>
      </c>
      <c r="Q316" t="n">
        <v>320.72</v>
      </c>
      <c r="R316" t="n">
        <v>37.14</v>
      </c>
      <c r="S316" t="n">
        <v>37.14</v>
      </c>
      <c r="T316" t="n">
        <v>4.1</v>
      </c>
      <c r="U316" t="n">
        <v>4.1</v>
      </c>
      <c r="V316" t="n">
        <v>67.2</v>
      </c>
      <c r="W316" t="n">
        <v>67.2</v>
      </c>
      <c r="X316" t="n">
        <v>5.39</v>
      </c>
      <c r="Y316" t="n">
        <v>5.39</v>
      </c>
      <c r="Z316" t="n">
        <v>13.07</v>
      </c>
      <c r="AA316" t="n">
        <v>13.07</v>
      </c>
      <c r="AB316" t="n">
        <v>20.52</v>
      </c>
      <c r="AC316" t="n">
        <v>20.53</v>
      </c>
      <c r="AD316" t="n">
        <v>20.529999999999973</v>
      </c>
      <c r="AE316" t="n">
        <v>-0.010000000000047748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-0.010000000000001563</v>
      </c>
      <c r="AL316" t="inlineStr">
        <is>
          <t>unreconciled</t>
        </is>
      </c>
      <c r="AM316" t="inlineStr">
        <is>
          <t>Order Amount Mismatch (POS&gt;3PO)</t>
        </is>
      </c>
      <c r="AN316" t="n">
        <v>20.53</v>
      </c>
      <c r="AO316" t="n">
        <f>ROUND(P316*100/H316,2)</f>
        <v>0.0</v>
      </c>
      <c r="AP316" t="n">
        <f>ROUND(Q316*100/I316,2)</f>
        <v>0.0</v>
      </c>
      <c r="AQ316"/>
      <c r="AR316"/>
      <c r="AS316" t="n">
        <v>0.0</v>
      </c>
    </row>
    <row r="317">
      <c r="A317" s="1"/>
      <c r="B317" s="2" t="n">
        <v>45231.01070601852</v>
      </c>
      <c r="C317"/>
      <c r="D317"/>
      <c r="E317"/>
      <c r="F317" t="inlineStr">
        <is>
          <t>0094</t>
        </is>
      </c>
      <c r="G317" t="inlineStr">
        <is>
          <t>5303880816</t>
        </is>
      </c>
      <c r="H317" t="n">
        <v>0.0</v>
      </c>
      <c r="I317" t="n">
        <v>250.47</v>
      </c>
      <c r="J317" t="n">
        <v>213.33</v>
      </c>
      <c r="K317" t="inlineStr">
        <is>
          <t>sale</t>
        </is>
      </c>
      <c r="L317" t="inlineStr">
        <is>
          <t/>
        </is>
      </c>
      <c r="M317" t="inlineStr">
        <is>
          <t/>
        </is>
      </c>
      <c r="N317" t="n">
        <v>0.0</v>
      </c>
      <c r="O317" t="n">
        <v>0.0</v>
      </c>
      <c r="P317" t="n">
        <v>198.78</v>
      </c>
      <c r="Q317" t="n">
        <v>198.76</v>
      </c>
      <c r="R317" t="n">
        <v>37.14</v>
      </c>
      <c r="S317" t="n">
        <v>37.14</v>
      </c>
      <c r="T317" t="n">
        <v>2.5</v>
      </c>
      <c r="U317" t="n">
        <v>2.5</v>
      </c>
      <c r="V317" t="n">
        <v>38.4</v>
      </c>
      <c r="W317" t="n">
        <v>38.4</v>
      </c>
      <c r="X317" t="n">
        <v>3.29</v>
      </c>
      <c r="Y317" t="n">
        <v>3.29</v>
      </c>
      <c r="Z317" t="n">
        <v>7.5</v>
      </c>
      <c r="AA317" t="n">
        <v>7.5</v>
      </c>
      <c r="AB317" t="n">
        <v>0.0</v>
      </c>
      <c r="AC317" t="n">
        <v>12.52</v>
      </c>
      <c r="AD317" t="n">
        <v>-250.47</v>
      </c>
      <c r="AE317" t="n">
        <v>0.020000000000010232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-12.52</v>
      </c>
      <c r="AL317" t="inlineStr">
        <is>
          <t>unreconciled</t>
        </is>
      </c>
      <c r="AM317" t="inlineStr">
        <is>
          <t>Order Not found in POS</t>
        </is>
      </c>
      <c r="AN317" t="n">
        <v>250.47</v>
      </c>
      <c r="AO317" t="n">
        <f>ROUND(P317*100/H317,2)</f>
        <v>0.0</v>
      </c>
      <c r="AP317" t="n">
        <f>ROUND(Q317*100/I317,2)</f>
        <v>0.0</v>
      </c>
      <c r="AQ317"/>
      <c r="AR317"/>
      <c r="AS317" t="n">
        <v>0.0</v>
      </c>
    </row>
    <row r="318">
      <c r="A318" s="1" t="n">
        <v>45231.0</v>
      </c>
      <c r="B318" s="2" t="n">
        <v>45231.760196759256</v>
      </c>
      <c r="C318" t="inlineStr">
        <is>
          <t>3140023012058783</t>
        </is>
      </c>
      <c r="D318" t="inlineStr">
        <is>
          <t>POS0012</t>
        </is>
      </c>
      <c r="E318" t="inlineStr">
        <is>
          <t>77</t>
        </is>
      </c>
      <c r="F318" t="inlineStr">
        <is>
          <t>0023</t>
        </is>
      </c>
      <c r="G318" t="inlineStr">
        <is>
          <t>5303889141</t>
        </is>
      </c>
      <c r="H318" t="n">
        <v>218.0</v>
      </c>
      <c r="I318" t="n">
        <v>207.62</v>
      </c>
      <c r="J318" t="n">
        <v>170.48</v>
      </c>
      <c r="K318" t="inlineStr">
        <is>
          <t>sale</t>
        </is>
      </c>
      <c r="L318" t="inlineStr">
        <is>
          <t/>
        </is>
      </c>
      <c r="M318" t="inlineStr">
        <is>
          <t/>
        </is>
      </c>
      <c r="N318" t="n">
        <v>0.0</v>
      </c>
      <c r="O318" t="n">
        <v>0.0</v>
      </c>
      <c r="P318" t="n">
        <v>166.12</v>
      </c>
      <c r="Q318" t="n">
        <v>166.12</v>
      </c>
      <c r="R318" t="n">
        <v>37.14</v>
      </c>
      <c r="S318" t="n">
        <v>37.14</v>
      </c>
      <c r="T318" t="n">
        <v>2.08</v>
      </c>
      <c r="U318" t="n">
        <v>2.08</v>
      </c>
      <c r="V318" t="n">
        <v>30.69</v>
      </c>
      <c r="W318" t="n">
        <v>30.69</v>
      </c>
      <c r="X318" t="n">
        <v>2.72</v>
      </c>
      <c r="Y318" t="n">
        <v>2.72</v>
      </c>
      <c r="Z318" t="n">
        <v>6.01</v>
      </c>
      <c r="AA318" t="n">
        <v>6.01</v>
      </c>
      <c r="AB318" t="n">
        <v>10.38</v>
      </c>
      <c r="AC318" t="n">
        <v>10.38</v>
      </c>
      <c r="AD318" t="n">
        <v>10.379999999999995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inlineStr">
        <is>
          <t>unreconciled</t>
        </is>
      </c>
      <c r="AM318" t="inlineStr">
        <is>
          <t>Order Amount Mismatch (POS&gt;3PO)</t>
        </is>
      </c>
      <c r="AN318" t="n">
        <v>10.38</v>
      </c>
      <c r="AO318" t="n">
        <f>ROUND(P318*100/H318,2)</f>
        <v>0.0</v>
      </c>
      <c r="AP318" t="n">
        <f>ROUND(Q318*100/I318,2)</f>
        <v>0.0</v>
      </c>
      <c r="AQ318"/>
      <c r="AR318"/>
      <c r="AS318" t="n">
        <v>0.0</v>
      </c>
    </row>
    <row r="319">
      <c r="A319" s="1" t="n">
        <v>45231.0</v>
      </c>
      <c r="B319" s="2" t="n">
        <v>45231.95048611111</v>
      </c>
      <c r="C319" t="inlineStr">
        <is>
          <t>3140023012058854</t>
        </is>
      </c>
      <c r="D319" t="inlineStr">
        <is>
          <t>POS0012</t>
        </is>
      </c>
      <c r="E319" t="inlineStr">
        <is>
          <t>48</t>
        </is>
      </c>
      <c r="F319" t="inlineStr">
        <is>
          <t>0023</t>
        </is>
      </c>
      <c r="G319" t="inlineStr">
        <is>
          <t>5303890493</t>
        </is>
      </c>
      <c r="H319" t="n">
        <v>495.00000000000006</v>
      </c>
      <c r="I319" t="n">
        <v>471.42</v>
      </c>
      <c r="J319" t="n">
        <v>434.28</v>
      </c>
      <c r="K319" t="inlineStr">
        <is>
          <t>sale</t>
        </is>
      </c>
      <c r="L319" t="inlineStr">
        <is>
          <t/>
        </is>
      </c>
      <c r="M319" t="inlineStr">
        <is>
          <t/>
        </is>
      </c>
      <c r="N319" t="n">
        <v>0.0</v>
      </c>
      <c r="O319" t="n">
        <v>0.0</v>
      </c>
      <c r="P319" t="n">
        <v>367.17</v>
      </c>
      <c r="Q319" t="n">
        <v>367.16</v>
      </c>
      <c r="R319" t="n">
        <v>37.14</v>
      </c>
      <c r="S319" t="n">
        <v>37.14</v>
      </c>
      <c r="T319" t="n">
        <v>4.71</v>
      </c>
      <c r="U319" t="n">
        <v>4.71</v>
      </c>
      <c r="V319" t="n">
        <v>78.17</v>
      </c>
      <c r="W319" t="n">
        <v>78.17</v>
      </c>
      <c r="X319" t="n">
        <v>6.19</v>
      </c>
      <c r="Y319" t="n">
        <v>6.19</v>
      </c>
      <c r="Z319" t="n">
        <v>15.18</v>
      </c>
      <c r="AA319" t="n">
        <v>15.18</v>
      </c>
      <c r="AB319" t="n">
        <v>23.58</v>
      </c>
      <c r="AC319" t="n">
        <v>23.57</v>
      </c>
      <c r="AD319" t="n">
        <v>23.58000000000004</v>
      </c>
      <c r="AE319" t="n">
        <v>0.009999999999990905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0.00999999999999801</v>
      </c>
      <c r="AL319" t="inlineStr">
        <is>
          <t>unreconciled</t>
        </is>
      </c>
      <c r="AM319" t="inlineStr">
        <is>
          <t>Order Amount Mismatch (POS&gt;3PO)</t>
        </is>
      </c>
      <c r="AN319" t="n">
        <v>23.58</v>
      </c>
      <c r="AO319" t="n">
        <f>ROUND(P319*100/H319,2)</f>
        <v>0.0</v>
      </c>
      <c r="AP319" t="n">
        <f>ROUND(Q319*100/I319,2)</f>
        <v>0.0</v>
      </c>
      <c r="AQ319"/>
      <c r="AR319"/>
      <c r="AS319" t="n">
        <v>0.0</v>
      </c>
    </row>
    <row r="320">
      <c r="A320" s="1" t="n">
        <v>45231.0</v>
      </c>
      <c r="B320" s="2" t="n">
        <v>45231.72623842592</v>
      </c>
      <c r="C320" t="inlineStr">
        <is>
          <t>3140094012084440</t>
        </is>
      </c>
      <c r="D320" t="inlineStr">
        <is>
          <t>POS0012</t>
        </is>
      </c>
      <c r="E320" t="inlineStr">
        <is>
          <t>54</t>
        </is>
      </c>
      <c r="F320" t="inlineStr">
        <is>
          <t>0094</t>
        </is>
      </c>
      <c r="G320" t="inlineStr">
        <is>
          <t>5303900525</t>
        </is>
      </c>
      <c r="H320" t="n">
        <v>403.0</v>
      </c>
      <c r="I320" t="n">
        <v>383.81</v>
      </c>
      <c r="J320" t="n">
        <v>346.67</v>
      </c>
      <c r="K320" t="inlineStr">
        <is>
          <t>sale</t>
        </is>
      </c>
      <c r="L320" t="inlineStr">
        <is>
          <t/>
        </is>
      </c>
      <c r="M320" t="inlineStr">
        <is>
          <t/>
        </is>
      </c>
      <c r="N320" t="n">
        <v>0.0</v>
      </c>
      <c r="O320" t="n">
        <v>0.0</v>
      </c>
      <c r="P320" t="n">
        <v>300.39</v>
      </c>
      <c r="Q320" t="n">
        <v>300.38</v>
      </c>
      <c r="R320" t="n">
        <v>37.14</v>
      </c>
      <c r="S320" t="n">
        <v>37.14</v>
      </c>
      <c r="T320" t="n">
        <v>3.84</v>
      </c>
      <c r="U320" t="n">
        <v>3.84</v>
      </c>
      <c r="V320" t="n">
        <v>62.4</v>
      </c>
      <c r="W320" t="n">
        <v>62.4</v>
      </c>
      <c r="X320" t="n">
        <v>5.04</v>
      </c>
      <c r="Y320" t="n">
        <v>5.04</v>
      </c>
      <c r="Z320" t="n">
        <v>12.14</v>
      </c>
      <c r="AA320" t="n">
        <v>12.14</v>
      </c>
      <c r="AB320" t="n">
        <v>19.2</v>
      </c>
      <c r="AC320" t="n">
        <v>19.19</v>
      </c>
      <c r="AD320" t="n">
        <v>19.189999999999998</v>
      </c>
      <c r="AE320" t="n">
        <v>0.009999999999990905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0.00999999999999801</v>
      </c>
      <c r="AL320" t="inlineStr">
        <is>
          <t>unreconciled</t>
        </is>
      </c>
      <c r="AM320" t="inlineStr">
        <is>
          <t>Order Amount Mismatch (POS&gt;3PO)</t>
        </is>
      </c>
      <c r="AN320" t="n">
        <v>19.19</v>
      </c>
      <c r="AO320" t="n">
        <f>ROUND(P320*100/H320,2)</f>
        <v>0.0</v>
      </c>
      <c r="AP320" t="n">
        <f>ROUND(Q320*100/I320,2)</f>
        <v>0.0</v>
      </c>
      <c r="AQ320"/>
      <c r="AR320"/>
      <c r="AS320" t="n">
        <v>0.0</v>
      </c>
    </row>
    <row r="321">
      <c r="A321" s="1" t="n">
        <v>45232.0</v>
      </c>
      <c r="B321" s="2" t="n">
        <v>45232.52663194444</v>
      </c>
      <c r="C321" t="inlineStr">
        <is>
          <t>3140094012084669</t>
        </is>
      </c>
      <c r="D321" t="inlineStr">
        <is>
          <t>POS0012</t>
        </is>
      </c>
      <c r="E321" t="inlineStr">
        <is>
          <t>83</t>
        </is>
      </c>
      <c r="F321" t="inlineStr">
        <is>
          <t>0094</t>
        </is>
      </c>
      <c r="G321" t="inlineStr">
        <is>
          <t>5303921755</t>
        </is>
      </c>
      <c r="H321" t="n">
        <v>345.0</v>
      </c>
      <c r="I321" t="n">
        <v>328.56</v>
      </c>
      <c r="J321" t="n">
        <v>291.42</v>
      </c>
      <c r="K321" t="inlineStr">
        <is>
          <t>sale</t>
        </is>
      </c>
      <c r="L321" t="inlineStr">
        <is>
          <t/>
        </is>
      </c>
      <c r="M321" t="inlineStr">
        <is>
          <t/>
        </is>
      </c>
      <c r="N321" t="n">
        <v>0.0</v>
      </c>
      <c r="O321" t="n">
        <v>0.0</v>
      </c>
      <c r="P321" t="n">
        <v>258.28</v>
      </c>
      <c r="Q321" t="n">
        <v>258.27</v>
      </c>
      <c r="R321" t="n">
        <v>37.14</v>
      </c>
      <c r="S321" t="n">
        <v>37.14</v>
      </c>
      <c r="T321" t="n">
        <v>3.29</v>
      </c>
      <c r="U321" t="n">
        <v>3.29</v>
      </c>
      <c r="V321" t="n">
        <v>52.46</v>
      </c>
      <c r="W321" t="n">
        <v>52.46</v>
      </c>
      <c r="X321" t="n">
        <v>4.31</v>
      </c>
      <c r="Y321" t="n">
        <v>4.31</v>
      </c>
      <c r="Z321" t="n">
        <v>10.22</v>
      </c>
      <c r="AA321" t="n">
        <v>10.22</v>
      </c>
      <c r="AB321" t="n">
        <v>16.42</v>
      </c>
      <c r="AC321" t="n">
        <v>16.43</v>
      </c>
      <c r="AD321" t="n">
        <v>16.439999999999998</v>
      </c>
      <c r="AE321" t="n">
        <v>0.009999999999990905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-0.00999999999999801</v>
      </c>
      <c r="AL321" t="inlineStr">
        <is>
          <t>unreconciled</t>
        </is>
      </c>
      <c r="AM321" t="inlineStr">
        <is>
          <t>Order Amount Mismatch (POS&gt;3PO)</t>
        </is>
      </c>
      <c r="AN321" t="n">
        <v>16.44</v>
      </c>
      <c r="AO321" t="n">
        <f>ROUND(P321*100/H321,2)</f>
        <v>0.0</v>
      </c>
      <c r="AP321" t="n">
        <f>ROUND(Q321*100/I321,2)</f>
        <v>0.0</v>
      </c>
      <c r="AQ321"/>
      <c r="AR321"/>
      <c r="AS321" t="n">
        <v>0.0</v>
      </c>
    </row>
    <row r="322">
      <c r="A322" s="1" t="n">
        <v>45231.0</v>
      </c>
      <c r="B322" s="2" t="n">
        <v>45231.545266203706</v>
      </c>
      <c r="C322" t="inlineStr">
        <is>
          <t>3140094012084342</t>
        </is>
      </c>
      <c r="D322" t="inlineStr">
        <is>
          <t>POS0012</t>
        </is>
      </c>
      <c r="E322" t="inlineStr">
        <is>
          <t>56</t>
        </is>
      </c>
      <c r="F322" t="inlineStr">
        <is>
          <t>0094</t>
        </is>
      </c>
      <c r="G322" t="inlineStr">
        <is>
          <t>5303953402</t>
        </is>
      </c>
      <c r="H322" t="n">
        <v>267.0</v>
      </c>
      <c r="I322" t="n">
        <v>254.28</v>
      </c>
      <c r="J322" t="n">
        <v>217.14</v>
      </c>
      <c r="K322" t="inlineStr">
        <is>
          <t>sale</t>
        </is>
      </c>
      <c r="L322" t="inlineStr">
        <is>
          <t/>
        </is>
      </c>
      <c r="M322" t="inlineStr">
        <is>
          <t/>
        </is>
      </c>
      <c r="N322" t="n">
        <v>0.0</v>
      </c>
      <c r="O322" t="n">
        <v>0.0</v>
      </c>
      <c r="P322" t="n">
        <v>201.67</v>
      </c>
      <c r="Q322" t="n">
        <v>201.67</v>
      </c>
      <c r="R322" t="n">
        <v>37.14</v>
      </c>
      <c r="S322" t="n">
        <v>37.14</v>
      </c>
      <c r="T322" t="n">
        <v>2.54</v>
      </c>
      <c r="U322" t="n">
        <v>2.54</v>
      </c>
      <c r="V322" t="n">
        <v>39.09</v>
      </c>
      <c r="W322" t="n">
        <v>39.09</v>
      </c>
      <c r="X322" t="n">
        <v>3.34</v>
      </c>
      <c r="Y322" t="n">
        <v>3.34</v>
      </c>
      <c r="Z322" t="n">
        <v>7.64</v>
      </c>
      <c r="AA322" t="n">
        <v>7.64</v>
      </c>
      <c r="AB322" t="n">
        <v>12.72</v>
      </c>
      <c r="AC322" t="n">
        <v>12.72</v>
      </c>
      <c r="AD322" t="n">
        <v>12.719999999999999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inlineStr">
        <is>
          <t>unreconciled</t>
        </is>
      </c>
      <c r="AM322" t="inlineStr">
        <is>
          <t>Order Amount Mismatch (POS&gt;3PO)</t>
        </is>
      </c>
      <c r="AN322" t="n">
        <v>12.72</v>
      </c>
      <c r="AO322" t="n">
        <f>ROUND(P322*100/H322,2)</f>
        <v>0.0</v>
      </c>
      <c r="AP322" t="n">
        <f>ROUND(Q322*100/I322,2)</f>
        <v>0.0</v>
      </c>
      <c r="AQ322"/>
      <c r="AR322"/>
      <c r="AS322" t="n">
        <v>0.0</v>
      </c>
    </row>
    <row r="323">
      <c r="A323" s="1" t="n">
        <v>45232.0</v>
      </c>
      <c r="B323" s="2" t="n">
        <v>45232.54539351852</v>
      </c>
      <c r="C323" t="inlineStr">
        <is>
          <t>3140023012058950</t>
        </is>
      </c>
      <c r="D323" t="inlineStr">
        <is>
          <t>POS0012</t>
        </is>
      </c>
      <c r="E323" t="inlineStr">
        <is>
          <t>44</t>
        </is>
      </c>
      <c r="F323" t="inlineStr">
        <is>
          <t>0023</t>
        </is>
      </c>
      <c r="G323" t="inlineStr">
        <is>
          <t>5304003693</t>
        </is>
      </c>
      <c r="H323" t="n">
        <v>333.0</v>
      </c>
      <c r="I323" t="n">
        <v>317.14</v>
      </c>
      <c r="J323" t="n">
        <v>280.0</v>
      </c>
      <c r="K323" t="inlineStr">
        <is>
          <t>sale</t>
        </is>
      </c>
      <c r="L323" t="inlineStr">
        <is>
          <t/>
        </is>
      </c>
      <c r="M323" t="inlineStr">
        <is>
          <t/>
        </is>
      </c>
      <c r="N323" t="n">
        <v>0.0</v>
      </c>
      <c r="O323" t="n">
        <v>0.0</v>
      </c>
      <c r="P323" t="n">
        <v>249.59</v>
      </c>
      <c r="Q323" t="n">
        <v>249.57</v>
      </c>
      <c r="R323" t="n">
        <v>37.14</v>
      </c>
      <c r="S323" t="n">
        <v>37.14</v>
      </c>
      <c r="T323" t="n">
        <v>3.17</v>
      </c>
      <c r="U323" t="n">
        <v>3.17</v>
      </c>
      <c r="V323" t="n">
        <v>50.4</v>
      </c>
      <c r="W323" t="n">
        <v>50.4</v>
      </c>
      <c r="X323" t="n">
        <v>4.16</v>
      </c>
      <c r="Y323" t="n">
        <v>4.16</v>
      </c>
      <c r="Z323" t="n">
        <v>9.82</v>
      </c>
      <c r="AA323" t="n">
        <v>9.82</v>
      </c>
      <c r="AB323" t="n">
        <v>15.86</v>
      </c>
      <c r="AC323" t="n">
        <v>15.86</v>
      </c>
      <c r="AD323" t="n">
        <v>15.860000000000014</v>
      </c>
      <c r="AE323" t="n">
        <v>0.020000000000010232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inlineStr">
        <is>
          <t>unreconciled</t>
        </is>
      </c>
      <c r="AM323" t="inlineStr">
        <is>
          <t>Order Amount Mismatch (POS&gt;3PO)</t>
        </is>
      </c>
      <c r="AN323" t="n">
        <v>15.86</v>
      </c>
      <c r="AO323" t="n">
        <f>ROUND(P323*100/H323,2)</f>
        <v>0.0</v>
      </c>
      <c r="AP323" t="n">
        <f>ROUND(Q323*100/I323,2)</f>
        <v>0.0</v>
      </c>
      <c r="AQ323"/>
      <c r="AR323"/>
      <c r="AS323" t="n">
        <v>0.0</v>
      </c>
    </row>
    <row r="324">
      <c r="A324" s="1" t="n">
        <v>45233.0</v>
      </c>
      <c r="B324" s="2" t="n">
        <v>45233.5865162037</v>
      </c>
      <c r="C324" t="inlineStr">
        <is>
          <t>3140023012059221</t>
        </is>
      </c>
      <c r="D324" t="inlineStr">
        <is>
          <t>POS0012</t>
        </is>
      </c>
      <c r="E324" t="inlineStr">
        <is>
          <t>14</t>
        </is>
      </c>
      <c r="F324" t="inlineStr">
        <is>
          <t>0023</t>
        </is>
      </c>
      <c r="G324" t="inlineStr">
        <is>
          <t>5304006811</t>
        </is>
      </c>
      <c r="H324" t="n">
        <v>549.0</v>
      </c>
      <c r="I324" t="n">
        <v>600.01</v>
      </c>
      <c r="J324" t="n">
        <v>562.87</v>
      </c>
      <c r="K324" t="inlineStr">
        <is>
          <t>sale</t>
        </is>
      </c>
      <c r="L324" t="inlineStr">
        <is>
          <t/>
        </is>
      </c>
      <c r="M324" t="inlineStr">
        <is>
          <t/>
        </is>
      </c>
      <c r="N324" t="n">
        <v>0.0</v>
      </c>
      <c r="O324" t="n">
        <v>0.0</v>
      </c>
      <c r="P324" t="n">
        <v>465.15</v>
      </c>
      <c r="Q324" t="n">
        <v>406.39</v>
      </c>
      <c r="R324" t="n">
        <v>37.14</v>
      </c>
      <c r="S324" t="n">
        <v>37.14</v>
      </c>
      <c r="T324" t="n">
        <v>6.0</v>
      </c>
      <c r="U324" t="n">
        <v>5.23</v>
      </c>
      <c r="V324" t="n">
        <v>101.32</v>
      </c>
      <c r="W324" t="n">
        <v>87.43</v>
      </c>
      <c r="X324" t="n">
        <v>7.88</v>
      </c>
      <c r="Y324" t="n">
        <v>6.86</v>
      </c>
      <c r="Z324" t="n">
        <v>19.66</v>
      </c>
      <c r="AA324" t="n">
        <v>16.97</v>
      </c>
      <c r="AB324" t="n">
        <v>26.14</v>
      </c>
      <c r="AC324" t="n">
        <v>26.15</v>
      </c>
      <c r="AD324" t="n">
        <v>-51.00999999999999</v>
      </c>
      <c r="AE324" t="n">
        <v>58.75999999999999</v>
      </c>
      <c r="AF324" t="n">
        <v>0.0</v>
      </c>
      <c r="AG324" t="n">
        <v>0.7699999999999996</v>
      </c>
      <c r="AH324" t="n">
        <v>13.889999999999986</v>
      </c>
      <c r="AI324" t="n">
        <v>1.0199999999999996</v>
      </c>
      <c r="AJ324" t="n">
        <v>2.6900000000000013</v>
      </c>
      <c r="AK324" t="n">
        <v>-0.00999999999999801</v>
      </c>
      <c r="AL324" t="inlineStr">
        <is>
          <t>unreconciled</t>
        </is>
      </c>
      <c r="AM324" t="inlineStr">
        <is>
          <t>Order Amount Mismatch (3PO&gt;POS)</t>
        </is>
      </c>
      <c r="AN324" t="n">
        <v>51.01</v>
      </c>
      <c r="AO324" t="n">
        <f>ROUND(P324*100/H324,2)</f>
        <v>0.0</v>
      </c>
      <c r="AP324" t="n">
        <f>ROUND(Q324*100/I324,2)</f>
        <v>0.0</v>
      </c>
      <c r="AQ324"/>
      <c r="AR324"/>
      <c r="AS324" t="n">
        <v>0.0</v>
      </c>
    </row>
    <row r="325">
      <c r="A325" s="1" t="n">
        <v>45231.0</v>
      </c>
      <c r="B325" s="2" t="n">
        <v>45231.77483796296</v>
      </c>
      <c r="C325" t="inlineStr">
        <is>
          <t>3140023012058785</t>
        </is>
      </c>
      <c r="D325" t="inlineStr">
        <is>
          <t>POS0012</t>
        </is>
      </c>
      <c r="E325" t="inlineStr">
        <is>
          <t>79</t>
        </is>
      </c>
      <c r="F325" t="inlineStr">
        <is>
          <t>0023</t>
        </is>
      </c>
      <c r="G325" t="inlineStr">
        <is>
          <t>5304009990</t>
        </is>
      </c>
      <c r="H325" t="n">
        <v>235.0</v>
      </c>
      <c r="I325" t="n">
        <v>223.8</v>
      </c>
      <c r="J325" t="n">
        <v>186.66</v>
      </c>
      <c r="K325" t="inlineStr">
        <is>
          <t>sale</t>
        </is>
      </c>
      <c r="L325" t="inlineStr">
        <is>
          <t/>
        </is>
      </c>
      <c r="M325" t="inlineStr">
        <is>
          <t/>
        </is>
      </c>
      <c r="N325" t="n">
        <v>0.0</v>
      </c>
      <c r="O325" t="n">
        <v>0.0</v>
      </c>
      <c r="P325" t="n">
        <v>178.44</v>
      </c>
      <c r="Q325" t="n">
        <v>178.43</v>
      </c>
      <c r="R325" t="n">
        <v>37.14</v>
      </c>
      <c r="S325" t="n">
        <v>37.14</v>
      </c>
      <c r="T325" t="n">
        <v>2.24</v>
      </c>
      <c r="U325" t="n">
        <v>2.24</v>
      </c>
      <c r="V325" t="n">
        <v>33.6</v>
      </c>
      <c r="W325" t="n">
        <v>33.6</v>
      </c>
      <c r="X325" t="n">
        <v>2.94</v>
      </c>
      <c r="Y325" t="n">
        <v>2.94</v>
      </c>
      <c r="Z325" t="n">
        <v>6.58</v>
      </c>
      <c r="AA325" t="n">
        <v>6.58</v>
      </c>
      <c r="AB325" t="n">
        <v>11.2</v>
      </c>
      <c r="AC325" t="n">
        <v>11.19</v>
      </c>
      <c r="AD325" t="n">
        <v>11.199999999999989</v>
      </c>
      <c r="AE325" t="n">
        <v>0.009999999999990905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0.009999999999999787</v>
      </c>
      <c r="AL325" t="inlineStr">
        <is>
          <t>unreconciled</t>
        </is>
      </c>
      <c r="AM325" t="inlineStr">
        <is>
          <t>Order Amount Mismatch (POS&gt;3PO)</t>
        </is>
      </c>
      <c r="AN325" t="n">
        <v>11.2</v>
      </c>
      <c r="AO325" t="n">
        <f>ROUND(P325*100/H325,2)</f>
        <v>0.0</v>
      </c>
      <c r="AP325" t="n">
        <f>ROUND(Q325*100/I325,2)</f>
        <v>0.0</v>
      </c>
      <c r="AQ325"/>
      <c r="AR325"/>
      <c r="AS325" t="n">
        <v>0.0</v>
      </c>
    </row>
    <row r="326">
      <c r="A326" s="1" t="n">
        <v>45231.0</v>
      </c>
      <c r="B326" s="2" t="n">
        <v>45231.70134259259</v>
      </c>
      <c r="C326" t="inlineStr">
        <is>
          <t>3140023012058758</t>
        </is>
      </c>
      <c r="D326" t="inlineStr">
        <is>
          <t>POS0012</t>
        </is>
      </c>
      <c r="E326" t="inlineStr">
        <is>
          <t>52</t>
        </is>
      </c>
      <c r="F326" t="inlineStr">
        <is>
          <t>0023</t>
        </is>
      </c>
      <c r="G326" t="inlineStr">
        <is>
          <t>5304033947</t>
        </is>
      </c>
      <c r="H326" t="n">
        <v>1879.0</v>
      </c>
      <c r="I326" t="n">
        <v>1789.54</v>
      </c>
      <c r="J326" t="n">
        <v>1752.4</v>
      </c>
      <c r="K326" t="inlineStr">
        <is>
          <t>sale</t>
        </is>
      </c>
      <c r="L326" t="inlineStr">
        <is>
          <t/>
        </is>
      </c>
      <c r="M326" t="inlineStr">
        <is>
          <t/>
        </is>
      </c>
      <c r="N326" t="n">
        <v>0.0</v>
      </c>
      <c r="O326" t="n">
        <v>0.0</v>
      </c>
      <c r="P326" t="n">
        <v>1371.71</v>
      </c>
      <c r="Q326" t="n">
        <v>1371.71</v>
      </c>
      <c r="R326" t="n">
        <v>37.14</v>
      </c>
      <c r="S326" t="n">
        <v>37.14</v>
      </c>
      <c r="T326" t="n">
        <v>17.9</v>
      </c>
      <c r="U326" t="n">
        <v>17.9</v>
      </c>
      <c r="V326" t="n">
        <v>315.43</v>
      </c>
      <c r="W326" t="n">
        <v>315.43</v>
      </c>
      <c r="X326" t="n">
        <v>23.49</v>
      </c>
      <c r="Y326" t="n">
        <v>23.49</v>
      </c>
      <c r="Z326" t="n">
        <v>61.01</v>
      </c>
      <c r="AA326" t="n">
        <v>61.01</v>
      </c>
      <c r="AB326" t="n">
        <v>89.48</v>
      </c>
      <c r="AC326" t="n">
        <v>89.48</v>
      </c>
      <c r="AD326" t="n">
        <v>89.46000000000004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inlineStr">
        <is>
          <t>unreconciled</t>
        </is>
      </c>
      <c r="AM326" t="inlineStr">
        <is>
          <t>Order Amount Mismatch (POS&gt;3PO)</t>
        </is>
      </c>
      <c r="AN326" t="n">
        <v>89.46</v>
      </c>
      <c r="AO326" t="n">
        <f>ROUND(P326*100/H326,2)</f>
        <v>0.0</v>
      </c>
      <c r="AP326" t="n">
        <f>ROUND(Q326*100/I326,2)</f>
        <v>0.0</v>
      </c>
      <c r="AQ326"/>
      <c r="AR326"/>
      <c r="AS326" t="n">
        <v>0.0</v>
      </c>
    </row>
    <row r="327">
      <c r="A327" s="1" t="n">
        <v>45231.0</v>
      </c>
      <c r="B327" s="2" t="n">
        <v>45231.93170138889</v>
      </c>
      <c r="C327" t="inlineStr">
        <is>
          <t>3140094012084573</t>
        </is>
      </c>
      <c r="D327" t="inlineStr">
        <is>
          <t>POS0012</t>
        </is>
      </c>
      <c r="E327" t="inlineStr">
        <is>
          <t>87</t>
        </is>
      </c>
      <c r="F327" t="inlineStr">
        <is>
          <t>0094</t>
        </is>
      </c>
      <c r="G327" t="inlineStr">
        <is>
          <t>5304035444</t>
        </is>
      </c>
      <c r="H327" t="n">
        <v>329.0</v>
      </c>
      <c r="I327" t="n">
        <v>313.33</v>
      </c>
      <c r="J327" t="n">
        <v>276.19</v>
      </c>
      <c r="K327" t="inlineStr">
        <is>
          <t>sale</t>
        </is>
      </c>
      <c r="L327" t="inlineStr">
        <is>
          <t/>
        </is>
      </c>
      <c r="M327" t="inlineStr">
        <is>
          <t/>
        </is>
      </c>
      <c r="N327" t="n">
        <v>0.0</v>
      </c>
      <c r="O327" t="n">
        <v>0.0</v>
      </c>
      <c r="P327" t="n">
        <v>246.69</v>
      </c>
      <c r="Q327" t="n">
        <v>246.68</v>
      </c>
      <c r="R327" t="n">
        <v>37.14</v>
      </c>
      <c r="S327" t="n">
        <v>37.14</v>
      </c>
      <c r="T327" t="n">
        <v>3.13</v>
      </c>
      <c r="U327" t="n">
        <v>3.13</v>
      </c>
      <c r="V327" t="n">
        <v>49.71</v>
      </c>
      <c r="W327" t="n">
        <v>49.71</v>
      </c>
      <c r="X327" t="n">
        <v>4.11</v>
      </c>
      <c r="Y327" t="n">
        <v>4.11</v>
      </c>
      <c r="Z327" t="n">
        <v>9.69</v>
      </c>
      <c r="AA327" t="n">
        <v>9.69</v>
      </c>
      <c r="AB327" t="n">
        <v>15.66</v>
      </c>
      <c r="AC327" t="n">
        <v>15.67</v>
      </c>
      <c r="AD327" t="n">
        <v>15.670000000000016</v>
      </c>
      <c r="AE327" t="n">
        <v>0.009999999999990905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-0.009999999999999787</v>
      </c>
      <c r="AL327" t="inlineStr">
        <is>
          <t>unreconciled</t>
        </is>
      </c>
      <c r="AM327" t="inlineStr">
        <is>
          <t>Order Amount Mismatch (POS&gt;3PO)</t>
        </is>
      </c>
      <c r="AN327" t="n">
        <v>15.67</v>
      </c>
      <c r="AO327" t="n">
        <f>ROUND(P327*100/H327,2)</f>
        <v>0.0</v>
      </c>
      <c r="AP327" t="n">
        <f>ROUND(Q327*100/I327,2)</f>
        <v>0.0</v>
      </c>
      <c r="AQ327"/>
      <c r="AR327"/>
      <c r="AS327" t="n">
        <v>0.0</v>
      </c>
    </row>
    <row r="328">
      <c r="A328" s="1" t="n">
        <v>45231.0</v>
      </c>
      <c r="B328" s="2" t="n">
        <v>45231.68508101852</v>
      </c>
      <c r="C328" t="inlineStr">
        <is>
          <t>3140094012084417</t>
        </is>
      </c>
      <c r="D328" t="inlineStr">
        <is>
          <t>POS0012</t>
        </is>
      </c>
      <c r="E328" t="inlineStr">
        <is>
          <t>31</t>
        </is>
      </c>
      <c r="F328" t="inlineStr">
        <is>
          <t>0094</t>
        </is>
      </c>
      <c r="G328" t="inlineStr">
        <is>
          <t>5304095952</t>
        </is>
      </c>
      <c r="H328" t="n">
        <v>361.0</v>
      </c>
      <c r="I328" t="n">
        <v>343.79</v>
      </c>
      <c r="J328" t="n">
        <v>306.65</v>
      </c>
      <c r="K328" t="inlineStr">
        <is>
          <t>sale</t>
        </is>
      </c>
      <c r="L328" t="inlineStr">
        <is>
          <t/>
        </is>
      </c>
      <c r="M328" t="inlineStr">
        <is>
          <t/>
        </is>
      </c>
      <c r="N328" t="n">
        <v>0.0</v>
      </c>
      <c r="O328" t="n">
        <v>0.0</v>
      </c>
      <c r="P328" t="n">
        <v>269.89</v>
      </c>
      <c r="Q328" t="n">
        <v>269.88</v>
      </c>
      <c r="R328" t="n">
        <v>37.14</v>
      </c>
      <c r="S328" t="n">
        <v>37.14</v>
      </c>
      <c r="T328" t="n">
        <v>3.44</v>
      </c>
      <c r="U328" t="n">
        <v>3.44</v>
      </c>
      <c r="V328" t="n">
        <v>55.2</v>
      </c>
      <c r="W328" t="n">
        <v>55.2</v>
      </c>
      <c r="X328" t="n">
        <v>4.51</v>
      </c>
      <c r="Y328" t="n">
        <v>4.51</v>
      </c>
      <c r="Z328" t="n">
        <v>10.75</v>
      </c>
      <c r="AA328" t="n">
        <v>10.75</v>
      </c>
      <c r="AB328" t="n">
        <v>17.2</v>
      </c>
      <c r="AC328" t="n">
        <v>17.19</v>
      </c>
      <c r="AD328" t="n">
        <v>17.20999999999998</v>
      </c>
      <c r="AE328" t="n">
        <v>0.009999999999990905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0.00999999999999801</v>
      </c>
      <c r="AL328" t="inlineStr">
        <is>
          <t>unreconciled</t>
        </is>
      </c>
      <c r="AM328" t="inlineStr">
        <is>
          <t>Order Amount Mismatch (POS&gt;3PO)</t>
        </is>
      </c>
      <c r="AN328" t="n">
        <v>17.21</v>
      </c>
      <c r="AO328" t="n">
        <f>ROUND(P328*100/H328,2)</f>
        <v>0.0</v>
      </c>
      <c r="AP328" t="n">
        <f>ROUND(Q328*100/I328,2)</f>
        <v>0.0</v>
      </c>
      <c r="AQ328"/>
      <c r="AR328"/>
      <c r="AS328" t="n">
        <v>0.0</v>
      </c>
    </row>
    <row r="329">
      <c r="A329" s="1" t="n">
        <v>45232.0</v>
      </c>
      <c r="B329" s="2" t="n">
        <v>45232.99429398148</v>
      </c>
      <c r="C329" t="inlineStr">
        <is>
          <t>3140094012085008</t>
        </is>
      </c>
      <c r="D329" t="inlineStr">
        <is>
          <t>POS0012</t>
        </is>
      </c>
      <c r="E329" t="inlineStr">
        <is>
          <t>23</t>
        </is>
      </c>
      <c r="F329" t="inlineStr">
        <is>
          <t>0094</t>
        </is>
      </c>
      <c r="G329" t="inlineStr">
        <is>
          <t>5304100375</t>
        </is>
      </c>
      <c r="H329" t="n">
        <v>230.0</v>
      </c>
      <c r="I329" t="n">
        <v>219.04</v>
      </c>
      <c r="J329" t="n">
        <v>181.9</v>
      </c>
      <c r="K329" t="inlineStr">
        <is>
          <t>sale</t>
        </is>
      </c>
      <c r="L329" t="inlineStr">
        <is>
          <t/>
        </is>
      </c>
      <c r="M329" t="inlineStr">
        <is>
          <t/>
        </is>
      </c>
      <c r="N329" t="n">
        <v>0.0</v>
      </c>
      <c r="O329" t="n">
        <v>0.0</v>
      </c>
      <c r="P329" t="n">
        <v>174.83</v>
      </c>
      <c r="Q329" t="n">
        <v>174.82</v>
      </c>
      <c r="R329" t="n">
        <v>37.14</v>
      </c>
      <c r="S329" t="n">
        <v>37.14</v>
      </c>
      <c r="T329" t="n">
        <v>2.19</v>
      </c>
      <c r="U329" t="n">
        <v>2.19</v>
      </c>
      <c r="V329" t="n">
        <v>32.74</v>
      </c>
      <c r="W329" t="n">
        <v>32.74</v>
      </c>
      <c r="X329" t="n">
        <v>2.87</v>
      </c>
      <c r="Y329" t="n">
        <v>2.87</v>
      </c>
      <c r="Z329" t="n">
        <v>6.41</v>
      </c>
      <c r="AA329" t="n">
        <v>6.41</v>
      </c>
      <c r="AB329" t="n">
        <v>10.96</v>
      </c>
      <c r="AC329" t="n">
        <v>10.95</v>
      </c>
      <c r="AD329" t="n">
        <v>10.960000000000008</v>
      </c>
      <c r="AE329" t="n">
        <v>0.010000000000019327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0.010000000000001563</v>
      </c>
      <c r="AL329" t="inlineStr">
        <is>
          <t>unreconciled</t>
        </is>
      </c>
      <c r="AM329" t="inlineStr">
        <is>
          <t>Order Amount Mismatch (POS&gt;3PO)</t>
        </is>
      </c>
      <c r="AN329" t="n">
        <v>10.96</v>
      </c>
      <c r="AO329" t="n">
        <f>ROUND(P329*100/H329,2)</f>
        <v>0.0</v>
      </c>
      <c r="AP329" t="n">
        <f>ROUND(Q329*100/I329,2)</f>
        <v>0.0</v>
      </c>
      <c r="AQ329"/>
      <c r="AR329"/>
      <c r="AS329" t="n">
        <v>0.0</v>
      </c>
    </row>
    <row r="330">
      <c r="A330" s="1" t="n">
        <v>45231.0</v>
      </c>
      <c r="B330" s="2" t="n">
        <v>45231.65246527778</v>
      </c>
      <c r="C330" t="inlineStr">
        <is>
          <t>3140094012084399</t>
        </is>
      </c>
      <c r="D330" t="inlineStr">
        <is>
          <t>POS0012</t>
        </is>
      </c>
      <c r="E330" t="inlineStr">
        <is>
          <t>13</t>
        </is>
      </c>
      <c r="F330" t="inlineStr">
        <is>
          <t>0094</t>
        </is>
      </c>
      <c r="G330" t="inlineStr">
        <is>
          <t>5304111134</t>
        </is>
      </c>
      <c r="H330" t="n">
        <v>540.0</v>
      </c>
      <c r="I330" t="n">
        <v>514.28</v>
      </c>
      <c r="J330" t="n">
        <v>477.14</v>
      </c>
      <c r="K330" t="inlineStr">
        <is>
          <t>sale</t>
        </is>
      </c>
      <c r="L330" t="inlineStr">
        <is>
          <t/>
        </is>
      </c>
      <c r="M330" t="inlineStr">
        <is>
          <t/>
        </is>
      </c>
      <c r="N330" t="n">
        <v>0.0</v>
      </c>
      <c r="O330" t="n">
        <v>0.0</v>
      </c>
      <c r="P330" t="n">
        <v>399.82</v>
      </c>
      <c r="Q330" t="n">
        <v>399.82</v>
      </c>
      <c r="R330" t="n">
        <v>37.14</v>
      </c>
      <c r="S330" t="n">
        <v>37.14</v>
      </c>
      <c r="T330" t="n">
        <v>5.14</v>
      </c>
      <c r="U330" t="n">
        <v>5.14</v>
      </c>
      <c r="V330" t="n">
        <v>85.89</v>
      </c>
      <c r="W330" t="n">
        <v>85.89</v>
      </c>
      <c r="X330" t="n">
        <v>6.75</v>
      </c>
      <c r="Y330" t="n">
        <v>6.75</v>
      </c>
      <c r="Z330" t="n">
        <v>16.68</v>
      </c>
      <c r="AA330" t="n">
        <v>16.68</v>
      </c>
      <c r="AB330" t="n">
        <v>25.72</v>
      </c>
      <c r="AC330" t="n">
        <v>25.72</v>
      </c>
      <c r="AD330" t="n">
        <v>25.720000000000027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inlineStr">
        <is>
          <t>unreconciled</t>
        </is>
      </c>
      <c r="AM330" t="inlineStr">
        <is>
          <t>Order Amount Mismatch (POS&gt;3PO)</t>
        </is>
      </c>
      <c r="AN330" t="n">
        <v>25.72</v>
      </c>
      <c r="AO330" t="n">
        <f>ROUND(P330*100/H330,2)</f>
        <v>0.0</v>
      </c>
      <c r="AP330" t="n">
        <f>ROUND(Q330*100/I330,2)</f>
        <v>0.0</v>
      </c>
      <c r="AQ330"/>
      <c r="AR330"/>
      <c r="AS330" t="n">
        <v>0.0</v>
      </c>
    </row>
    <row r="331">
      <c r="A331" s="1" t="n">
        <v>45233.0</v>
      </c>
      <c r="B331" s="2" t="n">
        <v>45233.81344907408</v>
      </c>
      <c r="C331" t="inlineStr">
        <is>
          <t>3140094012085229</t>
        </is>
      </c>
      <c r="D331" t="inlineStr">
        <is>
          <t>POS0012</t>
        </is>
      </c>
      <c r="E331" t="inlineStr">
        <is>
          <t>44</t>
        </is>
      </c>
      <c r="F331" t="inlineStr">
        <is>
          <t>0094</t>
        </is>
      </c>
      <c r="G331" t="inlineStr">
        <is>
          <t>5304124480</t>
        </is>
      </c>
      <c r="H331" t="n">
        <v>384.0</v>
      </c>
      <c r="I331" t="n">
        <v>442.85</v>
      </c>
      <c r="J331" t="n">
        <v>405.71</v>
      </c>
      <c r="K331" t="inlineStr">
        <is>
          <t>sale</t>
        </is>
      </c>
      <c r="L331" t="inlineStr">
        <is>
          <t/>
        </is>
      </c>
      <c r="M331" t="inlineStr">
        <is>
          <t/>
        </is>
      </c>
      <c r="N331" t="n">
        <v>0.0</v>
      </c>
      <c r="O331" t="n">
        <v>0.0</v>
      </c>
      <c r="P331" t="n">
        <v>345.39</v>
      </c>
      <c r="Q331" t="n">
        <v>286.61</v>
      </c>
      <c r="R331" t="n">
        <v>37.14</v>
      </c>
      <c r="S331" t="n">
        <v>37.14</v>
      </c>
      <c r="T331" t="n">
        <v>4.43</v>
      </c>
      <c r="U331" t="n">
        <v>3.66</v>
      </c>
      <c r="V331" t="n">
        <v>73.03</v>
      </c>
      <c r="W331" t="n">
        <v>59.14</v>
      </c>
      <c r="X331" t="n">
        <v>5.81</v>
      </c>
      <c r="Y331" t="n">
        <v>4.8</v>
      </c>
      <c r="Z331" t="n">
        <v>14.19</v>
      </c>
      <c r="AA331" t="n">
        <v>11.51</v>
      </c>
      <c r="AB331" t="n">
        <v>18.28</v>
      </c>
      <c r="AC331" t="n">
        <v>18.29</v>
      </c>
      <c r="AD331" t="n">
        <v>-58.85000000000002</v>
      </c>
      <c r="AE331" t="n">
        <v>58.77999999999997</v>
      </c>
      <c r="AF331" t="n">
        <v>0.0</v>
      </c>
      <c r="AG331" t="n">
        <v>0.7699999999999996</v>
      </c>
      <c r="AH331" t="n">
        <v>13.89</v>
      </c>
      <c r="AI331" t="n">
        <v>1.0099999999999998</v>
      </c>
      <c r="AJ331" t="n">
        <v>2.6799999999999997</v>
      </c>
      <c r="AK331" t="n">
        <v>-0.00999999999999801</v>
      </c>
      <c r="AL331" t="inlineStr">
        <is>
          <t>unreconciled</t>
        </is>
      </c>
      <c r="AM331" t="inlineStr">
        <is>
          <t>Order Amount Mismatch (3PO&gt;POS)</t>
        </is>
      </c>
      <c r="AN331" t="n">
        <v>58.85</v>
      </c>
      <c r="AO331" t="n">
        <f>ROUND(P331*100/H331,2)</f>
        <v>0.0</v>
      </c>
      <c r="AP331" t="n">
        <f>ROUND(Q331*100/I331,2)</f>
        <v>0.0</v>
      </c>
      <c r="AQ331"/>
      <c r="AR331"/>
      <c r="AS331" t="n">
        <v>0.0</v>
      </c>
    </row>
    <row r="332">
      <c r="A332" s="1" t="n">
        <v>45231.0</v>
      </c>
      <c r="B332" s="2" t="n">
        <v>45231.981516203705</v>
      </c>
      <c r="C332" t="inlineStr">
        <is>
          <t>3140023012058874</t>
        </is>
      </c>
      <c r="D332" t="inlineStr">
        <is>
          <t>POS0012</t>
        </is>
      </c>
      <c r="E332" t="inlineStr">
        <is>
          <t>68</t>
        </is>
      </c>
      <c r="F332" t="inlineStr">
        <is>
          <t>0023</t>
        </is>
      </c>
      <c r="G332" t="inlineStr">
        <is>
          <t>5304126399</t>
        </is>
      </c>
      <c r="H332" t="n">
        <v>435.0</v>
      </c>
      <c r="I332" t="n">
        <v>414.27</v>
      </c>
      <c r="J332" t="n">
        <v>377.13</v>
      </c>
      <c r="K332" t="inlineStr">
        <is>
          <t>sale</t>
        </is>
      </c>
      <c r="L332" t="inlineStr">
        <is>
          <t/>
        </is>
      </c>
      <c r="M332" t="inlineStr">
        <is>
          <t/>
        </is>
      </c>
      <c r="N332" t="n">
        <v>0.0</v>
      </c>
      <c r="O332" t="n">
        <v>0.0</v>
      </c>
      <c r="P332" t="n">
        <v>323.61</v>
      </c>
      <c r="Q332" t="n">
        <v>323.61</v>
      </c>
      <c r="R332" t="n">
        <v>37.14</v>
      </c>
      <c r="S332" t="n">
        <v>37.14</v>
      </c>
      <c r="T332" t="n">
        <v>4.14</v>
      </c>
      <c r="U332" t="n">
        <v>4.14</v>
      </c>
      <c r="V332" t="n">
        <v>67.88</v>
      </c>
      <c r="W332" t="n">
        <v>67.88</v>
      </c>
      <c r="X332" t="n">
        <v>5.44</v>
      </c>
      <c r="Y332" t="n">
        <v>5.44</v>
      </c>
      <c r="Z332" t="n">
        <v>13.2</v>
      </c>
      <c r="AA332" t="n">
        <v>13.2</v>
      </c>
      <c r="AB332" t="n">
        <v>20.72</v>
      </c>
      <c r="AC332" t="n">
        <v>20.72</v>
      </c>
      <c r="AD332" t="n">
        <v>20.730000000000018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inlineStr">
        <is>
          <t>unreconciled</t>
        </is>
      </c>
      <c r="AM332" t="inlineStr">
        <is>
          <t>Order Amount Mismatch (POS&gt;3PO)</t>
        </is>
      </c>
      <c r="AN332" t="n">
        <v>20.73</v>
      </c>
      <c r="AO332" t="n">
        <f>ROUND(P332*100/H332,2)</f>
        <v>0.0</v>
      </c>
      <c r="AP332" t="n">
        <f>ROUND(Q332*100/I332,2)</f>
        <v>0.0</v>
      </c>
      <c r="AQ332"/>
      <c r="AR332"/>
      <c r="AS332" t="n">
        <v>0.0</v>
      </c>
    </row>
    <row r="333">
      <c r="A333" s="1" t="n">
        <v>45231.0</v>
      </c>
      <c r="B333" s="2" t="n">
        <v>45231.77648148148</v>
      </c>
      <c r="C333" t="inlineStr">
        <is>
          <t>3140023012058786</t>
        </is>
      </c>
      <c r="D333" t="inlineStr">
        <is>
          <t>POS0012</t>
        </is>
      </c>
      <c r="E333" t="inlineStr">
        <is>
          <t>80</t>
        </is>
      </c>
      <c r="F333" t="inlineStr">
        <is>
          <t>0023</t>
        </is>
      </c>
      <c r="G333" t="inlineStr">
        <is>
          <t>5304132494</t>
        </is>
      </c>
      <c r="H333" t="n">
        <v>804.0</v>
      </c>
      <c r="I333" t="n">
        <v>765.69</v>
      </c>
      <c r="J333" t="n">
        <v>728.55</v>
      </c>
      <c r="K333" t="inlineStr">
        <is>
          <t>sale</t>
        </is>
      </c>
      <c r="L333" t="inlineStr">
        <is>
          <t/>
        </is>
      </c>
      <c r="M333" t="inlineStr">
        <is>
          <t/>
        </is>
      </c>
      <c r="N333" t="n">
        <v>0.0</v>
      </c>
      <c r="O333" t="n">
        <v>0.0</v>
      </c>
      <c r="P333" t="n">
        <v>591.43</v>
      </c>
      <c r="Q333" t="n">
        <v>591.41</v>
      </c>
      <c r="R333" t="n">
        <v>37.14</v>
      </c>
      <c r="S333" t="n">
        <v>37.14</v>
      </c>
      <c r="T333" t="n">
        <v>7.66</v>
      </c>
      <c r="U333" t="n">
        <v>7.66</v>
      </c>
      <c r="V333" t="n">
        <v>131.14</v>
      </c>
      <c r="W333" t="n">
        <v>131.14</v>
      </c>
      <c r="X333" t="n">
        <v>10.05</v>
      </c>
      <c r="Y333" t="n">
        <v>10.05</v>
      </c>
      <c r="Z333" t="n">
        <v>25.41</v>
      </c>
      <c r="AA333" t="n">
        <v>25.42</v>
      </c>
      <c r="AB333" t="n">
        <v>38.28</v>
      </c>
      <c r="AC333" t="n">
        <v>38.29</v>
      </c>
      <c r="AD333" t="n">
        <v>38.309999999999945</v>
      </c>
      <c r="AE333" t="n">
        <v>0.01999999999998181</v>
      </c>
      <c r="AF333" t="n">
        <v>0.0</v>
      </c>
      <c r="AG333" t="n">
        <v>0.0</v>
      </c>
      <c r="AH333" t="n">
        <v>0.0</v>
      </c>
      <c r="AI333" t="n">
        <v>0.0</v>
      </c>
      <c r="AJ333" t="n">
        <v>-0.010000000000001563</v>
      </c>
      <c r="AK333" t="n">
        <v>-0.00999999999999801</v>
      </c>
      <c r="AL333" t="inlineStr">
        <is>
          <t>unreconciled</t>
        </is>
      </c>
      <c r="AM333" t="inlineStr">
        <is>
          <t>Order Amount Mismatch (POS&gt;3PO)</t>
        </is>
      </c>
      <c r="AN333" t="n">
        <v>38.31</v>
      </c>
      <c r="AO333" t="n">
        <f>ROUND(P333*100/H333,2)</f>
        <v>0.0</v>
      </c>
      <c r="AP333" t="n">
        <f>ROUND(Q333*100/I333,2)</f>
        <v>0.0</v>
      </c>
      <c r="AQ333"/>
      <c r="AR333"/>
      <c r="AS333" t="n">
        <v>0.0</v>
      </c>
    </row>
    <row r="334">
      <c r="A334" s="1" t="n">
        <v>45235.0</v>
      </c>
      <c r="B334" s="2" t="n">
        <v>45235.60744212963</v>
      </c>
      <c r="C334" t="inlineStr">
        <is>
          <t>3140094012086027</t>
        </is>
      </c>
      <c r="D334" t="inlineStr">
        <is>
          <t>POS0012</t>
        </is>
      </c>
      <c r="E334" t="inlineStr">
        <is>
          <t>42</t>
        </is>
      </c>
      <c r="F334" t="inlineStr">
        <is>
          <t>0094</t>
        </is>
      </c>
      <c r="G334" t="inlineStr">
        <is>
          <t>5304144361</t>
        </is>
      </c>
      <c r="H334" t="n">
        <v>327.0</v>
      </c>
      <c r="I334" t="n">
        <v>311.43</v>
      </c>
      <c r="J334" t="n">
        <v>274.29</v>
      </c>
      <c r="K334" t="inlineStr">
        <is>
          <t>sale</t>
        </is>
      </c>
      <c r="L334" t="inlineStr">
        <is>
          <t/>
        </is>
      </c>
      <c r="M334" t="inlineStr">
        <is>
          <t/>
        </is>
      </c>
      <c r="N334" t="n">
        <v>0.0</v>
      </c>
      <c r="O334" t="n">
        <v>0.0</v>
      </c>
      <c r="P334" t="n">
        <v>245.24</v>
      </c>
      <c r="Q334" t="n">
        <v>245.22</v>
      </c>
      <c r="R334" t="n">
        <v>37.14</v>
      </c>
      <c r="S334" t="n">
        <v>37.14</v>
      </c>
      <c r="T334" t="n">
        <v>3.11</v>
      </c>
      <c r="U334" t="n">
        <v>3.11</v>
      </c>
      <c r="V334" t="n">
        <v>49.37</v>
      </c>
      <c r="W334" t="n">
        <v>49.37</v>
      </c>
      <c r="X334" t="n">
        <v>4.09</v>
      </c>
      <c r="Y334" t="n">
        <v>4.09</v>
      </c>
      <c r="Z334" t="n">
        <v>9.62</v>
      </c>
      <c r="AA334" t="n">
        <v>9.63</v>
      </c>
      <c r="AB334" t="n">
        <v>15.58</v>
      </c>
      <c r="AC334" t="n">
        <v>15.57</v>
      </c>
      <c r="AD334" t="n">
        <v>15.569999999999993</v>
      </c>
      <c r="AE334" t="n">
        <v>0.020000000000010232</v>
      </c>
      <c r="AF334" t="n">
        <v>0.0</v>
      </c>
      <c r="AG334" t="n">
        <v>0.0</v>
      </c>
      <c r="AH334" t="n">
        <v>0.0</v>
      </c>
      <c r="AI334" t="n">
        <v>0.0</v>
      </c>
      <c r="AJ334" t="n">
        <v>-0.010000000000001563</v>
      </c>
      <c r="AK334" t="n">
        <v>0.009999999999999787</v>
      </c>
      <c r="AL334" t="inlineStr">
        <is>
          <t>unreconciled</t>
        </is>
      </c>
      <c r="AM334" t="inlineStr">
        <is>
          <t>Order Amount Mismatch (POS&gt;3PO)</t>
        </is>
      </c>
      <c r="AN334" t="n">
        <v>15.57</v>
      </c>
      <c r="AO334" t="n">
        <f>ROUND(P334*100/H334,2)</f>
        <v>0.0</v>
      </c>
      <c r="AP334" t="n">
        <f>ROUND(Q334*100/I334,2)</f>
        <v>0.0</v>
      </c>
      <c r="AQ334"/>
      <c r="AR334"/>
      <c r="AS334" t="n">
        <v>0.0</v>
      </c>
    </row>
    <row r="335">
      <c r="A335" s="1" t="n">
        <v>45235.0</v>
      </c>
      <c r="B335" s="2" t="n">
        <v>45235.84962962963</v>
      </c>
      <c r="C335" t="inlineStr">
        <is>
          <t>3140023012059851</t>
        </is>
      </c>
      <c r="D335" t="inlineStr">
        <is>
          <t>POS0012</t>
        </is>
      </c>
      <c r="E335" t="inlineStr">
        <is>
          <t>43</t>
        </is>
      </c>
      <c r="F335" t="inlineStr">
        <is>
          <t>0023</t>
        </is>
      </c>
      <c r="G335" t="inlineStr">
        <is>
          <t>5304162540</t>
        </is>
      </c>
      <c r="H335" t="n">
        <v>908.0</v>
      </c>
      <c r="I335" t="n">
        <v>864.77</v>
      </c>
      <c r="J335" t="n">
        <v>827.63</v>
      </c>
      <c r="K335" t="inlineStr">
        <is>
          <t>sale</t>
        </is>
      </c>
      <c r="L335" t="inlineStr">
        <is>
          <t/>
        </is>
      </c>
      <c r="M335" t="inlineStr">
        <is>
          <t/>
        </is>
      </c>
      <c r="N335" t="n">
        <v>0.0</v>
      </c>
      <c r="O335" t="n">
        <v>0.0</v>
      </c>
      <c r="P335" t="n">
        <v>666.94</v>
      </c>
      <c r="Q335" t="n">
        <v>666.95</v>
      </c>
      <c r="R335" t="n">
        <v>37.14</v>
      </c>
      <c r="S335" t="n">
        <v>37.14</v>
      </c>
      <c r="T335" t="n">
        <v>8.65</v>
      </c>
      <c r="U335" t="n">
        <v>8.65</v>
      </c>
      <c r="V335" t="n">
        <v>148.97</v>
      </c>
      <c r="W335" t="n">
        <v>148.97</v>
      </c>
      <c r="X335" t="n">
        <v>11.35</v>
      </c>
      <c r="Y335" t="n">
        <v>11.35</v>
      </c>
      <c r="Z335" t="n">
        <v>28.86</v>
      </c>
      <c r="AA335" t="n">
        <v>28.85</v>
      </c>
      <c r="AB335" t="n">
        <v>43.24</v>
      </c>
      <c r="AC335" t="n">
        <v>43.24</v>
      </c>
      <c r="AD335" t="n">
        <v>43.23000000000002</v>
      </c>
      <c r="AE335" t="n">
        <v>-0.009999999999990905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0.00999999999999801</v>
      </c>
      <c r="AK335" t="n">
        <v>0.0</v>
      </c>
      <c r="AL335" t="inlineStr">
        <is>
          <t>unreconciled</t>
        </is>
      </c>
      <c r="AM335" t="inlineStr">
        <is>
          <t>Order Amount Mismatch (POS&gt;3PO)</t>
        </is>
      </c>
      <c r="AN335" t="n">
        <v>43.23</v>
      </c>
      <c r="AO335" t="n">
        <f>ROUND(P335*100/H335,2)</f>
        <v>0.0</v>
      </c>
      <c r="AP335" t="n">
        <f>ROUND(Q335*100/I335,2)</f>
        <v>0.0</v>
      </c>
      <c r="AQ335"/>
      <c r="AR335"/>
      <c r="AS335" t="n">
        <v>0.0</v>
      </c>
    </row>
    <row r="336">
      <c r="A336" s="1" t="n">
        <v>45234.0</v>
      </c>
      <c r="B336" s="2" t="n">
        <v>45234.89555555556</v>
      </c>
      <c r="C336" t="inlineStr">
        <is>
          <t>3140023012059631</t>
        </is>
      </c>
      <c r="D336" t="inlineStr">
        <is>
          <t>POS0012</t>
        </is>
      </c>
      <c r="E336" t="inlineStr">
        <is>
          <t>23</t>
        </is>
      </c>
      <c r="F336" t="inlineStr">
        <is>
          <t>0023</t>
        </is>
      </c>
      <c r="G336" t="inlineStr">
        <is>
          <t>5304169028</t>
        </is>
      </c>
      <c r="H336" t="n">
        <v>336.0</v>
      </c>
      <c r="I336" t="n">
        <v>320.0</v>
      </c>
      <c r="J336" t="n">
        <v>282.86</v>
      </c>
      <c r="K336" t="inlineStr">
        <is>
          <t>sale</t>
        </is>
      </c>
      <c r="L336" t="inlineStr">
        <is>
          <t/>
        </is>
      </c>
      <c r="M336" t="inlineStr">
        <is>
          <t/>
        </is>
      </c>
      <c r="N336" t="n">
        <v>0.0</v>
      </c>
      <c r="O336" t="n">
        <v>0.0</v>
      </c>
      <c r="P336" t="n">
        <v>251.77</v>
      </c>
      <c r="Q336" t="n">
        <v>251.75</v>
      </c>
      <c r="R336" t="n">
        <v>37.14</v>
      </c>
      <c r="S336" t="n">
        <v>37.14</v>
      </c>
      <c r="T336" t="n">
        <v>3.2</v>
      </c>
      <c r="U336" t="n">
        <v>3.2</v>
      </c>
      <c r="V336" t="n">
        <v>50.91</v>
      </c>
      <c r="W336" t="n">
        <v>50.91</v>
      </c>
      <c r="X336" t="n">
        <v>4.2</v>
      </c>
      <c r="Y336" t="n">
        <v>4.2</v>
      </c>
      <c r="Z336" t="n">
        <v>9.92</v>
      </c>
      <c r="AA336" t="n">
        <v>9.92</v>
      </c>
      <c r="AB336" t="n">
        <v>16.0</v>
      </c>
      <c r="AC336" t="n">
        <v>16.0</v>
      </c>
      <c r="AD336" t="n">
        <v>16.0</v>
      </c>
      <c r="AE336" t="n">
        <v>0.020000000000010232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inlineStr">
        <is>
          <t>unreconciled</t>
        </is>
      </c>
      <c r="AM336" t="inlineStr">
        <is>
          <t>Order Amount Mismatch (POS&gt;3PO)</t>
        </is>
      </c>
      <c r="AN336" t="n">
        <v>16.0</v>
      </c>
      <c r="AO336" t="n">
        <f>ROUND(P336*100/H336,2)</f>
        <v>0.0</v>
      </c>
      <c r="AP336" t="n">
        <f>ROUND(Q336*100/I336,2)</f>
        <v>0.0</v>
      </c>
      <c r="AQ336"/>
      <c r="AR336"/>
      <c r="AS336" t="n">
        <v>0.0</v>
      </c>
    </row>
    <row r="337">
      <c r="A337" s="1" t="n">
        <v>45235.0</v>
      </c>
      <c r="B337" s="2" t="n">
        <v>45235.54840277778</v>
      </c>
      <c r="C337" t="inlineStr">
        <is>
          <t>3140023012059760</t>
        </is>
      </c>
      <c r="D337" t="inlineStr">
        <is>
          <t>POS0012</t>
        </is>
      </c>
      <c r="E337" t="inlineStr">
        <is>
          <t>52</t>
        </is>
      </c>
      <c r="F337" t="inlineStr">
        <is>
          <t>0023</t>
        </is>
      </c>
      <c r="G337" t="inlineStr">
        <is>
          <t>5304193492</t>
        </is>
      </c>
      <c r="H337" t="n">
        <v>250.99999999999997</v>
      </c>
      <c r="I337" t="n">
        <v>239.05</v>
      </c>
      <c r="J337" t="n">
        <v>201.91</v>
      </c>
      <c r="K337" t="inlineStr">
        <is>
          <t>sale</t>
        </is>
      </c>
      <c r="L337" t="inlineStr">
        <is>
          <t/>
        </is>
      </c>
      <c r="M337" t="inlineStr">
        <is>
          <t/>
        </is>
      </c>
      <c r="N337" t="n">
        <v>0.0</v>
      </c>
      <c r="O337" t="n">
        <v>0.0</v>
      </c>
      <c r="P337" t="n">
        <v>190.07</v>
      </c>
      <c r="Q337" t="n">
        <v>190.06</v>
      </c>
      <c r="R337" t="n">
        <v>37.14</v>
      </c>
      <c r="S337" t="n">
        <v>37.14</v>
      </c>
      <c r="T337" t="n">
        <v>2.39</v>
      </c>
      <c r="U337" t="n">
        <v>2.39</v>
      </c>
      <c r="V337" t="n">
        <v>36.34</v>
      </c>
      <c r="W337" t="n">
        <v>36.34</v>
      </c>
      <c r="X337" t="n">
        <v>3.14</v>
      </c>
      <c r="Y337" t="n">
        <v>3.14</v>
      </c>
      <c r="Z337" t="n">
        <v>7.11</v>
      </c>
      <c r="AA337" t="n">
        <v>7.11</v>
      </c>
      <c r="AB337" t="n">
        <v>11.96</v>
      </c>
      <c r="AC337" t="n">
        <v>11.95</v>
      </c>
      <c r="AD337" t="n">
        <v>11.94999999999996</v>
      </c>
      <c r="AE337" t="n">
        <v>0.009999999999990905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0.010000000000001563</v>
      </c>
      <c r="AL337" t="inlineStr">
        <is>
          <t>unreconciled</t>
        </is>
      </c>
      <c r="AM337" t="inlineStr">
        <is>
          <t>Order Amount Mismatch (POS&gt;3PO)</t>
        </is>
      </c>
      <c r="AN337" t="n">
        <v>11.95</v>
      </c>
      <c r="AO337" t="n">
        <f>ROUND(P337*100/H337,2)</f>
        <v>0.0</v>
      </c>
      <c r="AP337" t="n">
        <f>ROUND(Q337*100/I337,2)</f>
        <v>0.0</v>
      </c>
      <c r="AQ337"/>
      <c r="AR337"/>
      <c r="AS337" t="n">
        <v>0.0</v>
      </c>
    </row>
    <row r="338">
      <c r="A338" s="1"/>
      <c r="B338" s="2" t="n">
        <v>45231.032685185186</v>
      </c>
      <c r="C338"/>
      <c r="D338"/>
      <c r="E338"/>
      <c r="F338" t="inlineStr">
        <is>
          <t>0094</t>
        </is>
      </c>
      <c r="G338" t="inlineStr">
        <is>
          <t>5304194962</t>
        </is>
      </c>
      <c r="H338" t="n">
        <v>0.0</v>
      </c>
      <c r="I338" t="n">
        <v>300.95</v>
      </c>
      <c r="J338" t="n">
        <v>263.81</v>
      </c>
      <c r="K338" t="inlineStr">
        <is>
          <t>sale</t>
        </is>
      </c>
      <c r="L338" t="inlineStr">
        <is>
          <t/>
        </is>
      </c>
      <c r="M338" t="inlineStr">
        <is>
          <t/>
        </is>
      </c>
      <c r="N338" t="n">
        <v>0.0</v>
      </c>
      <c r="O338" t="n">
        <v>0.0</v>
      </c>
      <c r="P338" t="n">
        <v>237.24</v>
      </c>
      <c r="Q338" t="n">
        <v>237.23</v>
      </c>
      <c r="R338" t="n">
        <v>37.14</v>
      </c>
      <c r="S338" t="n">
        <v>37.14</v>
      </c>
      <c r="T338" t="n">
        <v>3.01</v>
      </c>
      <c r="U338" t="n">
        <v>3.01</v>
      </c>
      <c r="V338" t="n">
        <v>47.49</v>
      </c>
      <c r="W338" t="n">
        <v>47.49</v>
      </c>
      <c r="X338" t="n">
        <v>3.95</v>
      </c>
      <c r="Y338" t="n">
        <v>3.95</v>
      </c>
      <c r="Z338" t="n">
        <v>9.26</v>
      </c>
      <c r="AA338" t="n">
        <v>9.26</v>
      </c>
      <c r="AB338" t="n">
        <v>0.0</v>
      </c>
      <c r="AC338" t="n">
        <v>15.05</v>
      </c>
      <c r="AD338" t="n">
        <v>-300.95</v>
      </c>
      <c r="AE338" t="n">
        <v>0.010000000000019327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-15.05</v>
      </c>
      <c r="AL338" t="inlineStr">
        <is>
          <t>unreconciled</t>
        </is>
      </c>
      <c r="AM338" t="inlineStr">
        <is>
          <t>Order Not found in POS</t>
        </is>
      </c>
      <c r="AN338" t="n">
        <v>300.95</v>
      </c>
      <c r="AO338" t="n">
        <f>ROUND(P338*100/H338,2)</f>
        <v>0.0</v>
      </c>
      <c r="AP338" t="n">
        <f>ROUND(Q338*100/I338,2)</f>
        <v>0.0</v>
      </c>
      <c r="AQ338"/>
      <c r="AR338"/>
      <c r="AS338" t="n">
        <v>0.0</v>
      </c>
    </row>
    <row r="339">
      <c r="A339" s="1" t="n">
        <v>45231.0</v>
      </c>
      <c r="B339" s="2" t="n">
        <v>45231.942974537036</v>
      </c>
      <c r="C339" t="inlineStr">
        <is>
          <t>3140094012084577</t>
        </is>
      </c>
      <c r="D339" t="inlineStr">
        <is>
          <t>POS0012</t>
        </is>
      </c>
      <c r="E339" t="inlineStr">
        <is>
          <t>91</t>
        </is>
      </c>
      <c r="F339" t="inlineStr">
        <is>
          <t>0094</t>
        </is>
      </c>
      <c r="G339" t="inlineStr">
        <is>
          <t>5304204768</t>
        </is>
      </c>
      <c r="H339" t="n">
        <v>521.0</v>
      </c>
      <c r="I339" t="n">
        <v>496.18</v>
      </c>
      <c r="J339" t="n">
        <v>459.04</v>
      </c>
      <c r="K339" t="inlineStr">
        <is>
          <t>sale</t>
        </is>
      </c>
      <c r="L339" t="inlineStr">
        <is>
          <t/>
        </is>
      </c>
      <c r="M339" t="inlineStr">
        <is>
          <t/>
        </is>
      </c>
      <c r="N339" t="n">
        <v>0.0</v>
      </c>
      <c r="O339" t="n">
        <v>0.0</v>
      </c>
      <c r="P339" t="n">
        <v>386.03</v>
      </c>
      <c r="Q339" t="n">
        <v>386.03</v>
      </c>
      <c r="R339" t="n">
        <v>37.14</v>
      </c>
      <c r="S339" t="n">
        <v>37.14</v>
      </c>
      <c r="T339" t="n">
        <v>4.96</v>
      </c>
      <c r="U339" t="n">
        <v>4.96</v>
      </c>
      <c r="V339" t="n">
        <v>82.63</v>
      </c>
      <c r="W339" t="n">
        <v>82.63</v>
      </c>
      <c r="X339" t="n">
        <v>6.51</v>
      </c>
      <c r="Y339" t="n">
        <v>6.51</v>
      </c>
      <c r="Z339" t="n">
        <v>16.05</v>
      </c>
      <c r="AA339" t="n">
        <v>16.04</v>
      </c>
      <c r="AB339" t="n">
        <v>24.82</v>
      </c>
      <c r="AC339" t="n">
        <v>24.81</v>
      </c>
      <c r="AD339" t="n">
        <v>24.819999999999993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0.010000000000001563</v>
      </c>
      <c r="AK339" t="n">
        <v>0.010000000000001563</v>
      </c>
      <c r="AL339" t="inlineStr">
        <is>
          <t>unreconciled</t>
        </is>
      </c>
      <c r="AM339" t="inlineStr">
        <is>
          <t>Order Amount Mismatch (POS&gt;3PO)</t>
        </is>
      </c>
      <c r="AN339" t="n">
        <v>24.82</v>
      </c>
      <c r="AO339" t="n">
        <f>ROUND(P339*100/H339,2)</f>
        <v>0.0</v>
      </c>
      <c r="AP339" t="n">
        <f>ROUND(Q339*100/I339,2)</f>
        <v>0.0</v>
      </c>
      <c r="AQ339"/>
      <c r="AR339"/>
      <c r="AS339" t="n">
        <v>0.0</v>
      </c>
    </row>
    <row r="340">
      <c r="A340" s="1" t="n">
        <v>45231.0</v>
      </c>
      <c r="B340" s="2" t="n">
        <v>45231.694502314815</v>
      </c>
      <c r="C340" t="inlineStr">
        <is>
          <t>3140023012058753</t>
        </is>
      </c>
      <c r="D340" t="inlineStr">
        <is>
          <t>POS0012</t>
        </is>
      </c>
      <c r="E340" t="inlineStr">
        <is>
          <t>47</t>
        </is>
      </c>
      <c r="F340" t="inlineStr">
        <is>
          <t>0023</t>
        </is>
      </c>
      <c r="G340" t="inlineStr">
        <is>
          <t>5304210005</t>
        </is>
      </c>
      <c r="H340" t="n">
        <v>272.0</v>
      </c>
      <c r="I340" t="n">
        <v>259.04</v>
      </c>
      <c r="J340" t="n">
        <v>221.9</v>
      </c>
      <c r="K340" t="inlineStr">
        <is>
          <t>sale</t>
        </is>
      </c>
      <c r="L340" t="inlineStr">
        <is>
          <t/>
        </is>
      </c>
      <c r="M340" t="inlineStr">
        <is>
          <t/>
        </is>
      </c>
      <c r="N340" t="n">
        <v>0.0</v>
      </c>
      <c r="O340" t="n">
        <v>0.0</v>
      </c>
      <c r="P340" t="n">
        <v>205.31</v>
      </c>
      <c r="Q340" t="n">
        <v>205.3</v>
      </c>
      <c r="R340" t="n">
        <v>37.14</v>
      </c>
      <c r="S340" t="n">
        <v>37.14</v>
      </c>
      <c r="T340" t="n">
        <v>2.59</v>
      </c>
      <c r="U340" t="n">
        <v>2.59</v>
      </c>
      <c r="V340" t="n">
        <v>39.94</v>
      </c>
      <c r="W340" t="n">
        <v>39.94</v>
      </c>
      <c r="X340" t="n">
        <v>3.4</v>
      </c>
      <c r="Y340" t="n">
        <v>3.4</v>
      </c>
      <c r="Z340" t="n">
        <v>7.8</v>
      </c>
      <c r="AA340" t="n">
        <v>7.8</v>
      </c>
      <c r="AB340" t="n">
        <v>12.96</v>
      </c>
      <c r="AC340" t="n">
        <v>12.95</v>
      </c>
      <c r="AD340" t="n">
        <v>12.95999999999998</v>
      </c>
      <c r="AE340" t="n">
        <v>0.009999999999990905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0.010000000000001563</v>
      </c>
      <c r="AL340" t="inlineStr">
        <is>
          <t>unreconciled</t>
        </is>
      </c>
      <c r="AM340" t="inlineStr">
        <is>
          <t>Order Amount Mismatch (POS&gt;3PO)</t>
        </is>
      </c>
      <c r="AN340" t="n">
        <v>12.96</v>
      </c>
      <c r="AO340" t="n">
        <f>ROUND(P340*100/H340,2)</f>
        <v>0.0</v>
      </c>
      <c r="AP340" t="n">
        <f>ROUND(Q340*100/I340,2)</f>
        <v>0.0</v>
      </c>
      <c r="AQ340"/>
      <c r="AR340"/>
      <c r="AS340" t="n">
        <v>0.0</v>
      </c>
    </row>
    <row r="341">
      <c r="A341" s="1" t="n">
        <v>45233.0</v>
      </c>
      <c r="B341" s="2" t="n">
        <v>45233.998078703706</v>
      </c>
      <c r="C341" t="inlineStr">
        <is>
          <t>3140023012059385</t>
        </is>
      </c>
      <c r="D341" t="inlineStr">
        <is>
          <t>POS0012</t>
        </is>
      </c>
      <c r="E341" t="inlineStr">
        <is>
          <t>78</t>
        </is>
      </c>
      <c r="F341" t="inlineStr">
        <is>
          <t>0023</t>
        </is>
      </c>
      <c r="G341" t="inlineStr">
        <is>
          <t>5304227931</t>
        </is>
      </c>
      <c r="H341" t="n">
        <v>594.0</v>
      </c>
      <c r="I341" t="n">
        <v>642.86</v>
      </c>
      <c r="J341" t="n">
        <v>605.72</v>
      </c>
      <c r="K341" t="inlineStr">
        <is>
          <t>sale</t>
        </is>
      </c>
      <c r="L341" t="inlineStr">
        <is>
          <t/>
        </is>
      </c>
      <c r="M341" t="inlineStr">
        <is>
          <t/>
        </is>
      </c>
      <c r="N341" t="n">
        <v>0.0</v>
      </c>
      <c r="O341" t="n">
        <v>0.0</v>
      </c>
      <c r="P341" t="n">
        <v>497.82</v>
      </c>
      <c r="Q341" t="n">
        <v>439.01</v>
      </c>
      <c r="R341" t="n">
        <v>37.14</v>
      </c>
      <c r="S341" t="n">
        <v>37.14</v>
      </c>
      <c r="T341" t="n">
        <v>6.43</v>
      </c>
      <c r="U341" t="n">
        <v>5.66</v>
      </c>
      <c r="V341" t="n">
        <v>109.03</v>
      </c>
      <c r="W341" t="n">
        <v>95.14</v>
      </c>
      <c r="X341" t="n">
        <v>8.44</v>
      </c>
      <c r="Y341" t="n">
        <v>7.43</v>
      </c>
      <c r="Z341" t="n">
        <v>21.14</v>
      </c>
      <c r="AA341" t="n">
        <v>18.47</v>
      </c>
      <c r="AB341" t="n">
        <v>28.28</v>
      </c>
      <c r="AC341" t="n">
        <v>28.29</v>
      </c>
      <c r="AD341" t="n">
        <v>-48.860000000000014</v>
      </c>
      <c r="AE341" t="n">
        <v>58.81</v>
      </c>
      <c r="AF341" t="n">
        <v>0.0</v>
      </c>
      <c r="AG341" t="n">
        <v>0.7699999999999996</v>
      </c>
      <c r="AH341" t="n">
        <v>13.89</v>
      </c>
      <c r="AI341" t="n">
        <v>1.0099999999999998</v>
      </c>
      <c r="AJ341" t="n">
        <v>2.6700000000000017</v>
      </c>
      <c r="AK341" t="n">
        <v>-0.00999999999999801</v>
      </c>
      <c r="AL341" t="inlineStr">
        <is>
          <t>unreconciled</t>
        </is>
      </c>
      <c r="AM341" t="inlineStr">
        <is>
          <t>Order Amount Mismatch (3PO&gt;POS)</t>
        </is>
      </c>
      <c r="AN341" t="n">
        <v>48.86</v>
      </c>
      <c r="AO341" t="n">
        <f>ROUND(P341*100/H341,2)</f>
        <v>0.0</v>
      </c>
      <c r="AP341" t="n">
        <f>ROUND(Q341*100/I341,2)</f>
        <v>0.0</v>
      </c>
      <c r="AQ341"/>
      <c r="AR341"/>
      <c r="AS341" t="n">
        <v>0.0</v>
      </c>
    </row>
    <row r="342">
      <c r="A342" s="1" t="n">
        <v>45235.0</v>
      </c>
      <c r="B342" s="2" t="n">
        <v>45235.59054398148</v>
      </c>
      <c r="C342" t="inlineStr">
        <is>
          <t>3140094012086012</t>
        </is>
      </c>
      <c r="D342" t="inlineStr">
        <is>
          <t>POS0012</t>
        </is>
      </c>
      <c r="E342" t="inlineStr">
        <is>
          <t>27</t>
        </is>
      </c>
      <c r="F342" t="inlineStr">
        <is>
          <t>0094</t>
        </is>
      </c>
      <c r="G342" t="inlineStr">
        <is>
          <t>5304235868</t>
        </is>
      </c>
      <c r="H342" t="n">
        <v>418.0</v>
      </c>
      <c r="I342" t="n">
        <v>398.09</v>
      </c>
      <c r="J342" t="n">
        <v>360.95</v>
      </c>
      <c r="K342" t="inlineStr">
        <is>
          <t>sale</t>
        </is>
      </c>
      <c r="L342" t="inlineStr">
        <is>
          <t/>
        </is>
      </c>
      <c r="M342" t="inlineStr">
        <is>
          <t/>
        </is>
      </c>
      <c r="N342" t="n">
        <v>0.0</v>
      </c>
      <c r="O342" t="n">
        <v>0.0</v>
      </c>
      <c r="P342" t="n">
        <v>311.29</v>
      </c>
      <c r="Q342" t="n">
        <v>311.3</v>
      </c>
      <c r="R342" t="n">
        <v>37.14</v>
      </c>
      <c r="S342" t="n">
        <v>37.14</v>
      </c>
      <c r="T342" t="n">
        <v>3.98</v>
      </c>
      <c r="U342" t="n">
        <v>3.98</v>
      </c>
      <c r="V342" t="n">
        <v>64.97</v>
      </c>
      <c r="W342" t="n">
        <v>64.97</v>
      </c>
      <c r="X342" t="n">
        <v>5.22</v>
      </c>
      <c r="Y342" t="n">
        <v>5.22</v>
      </c>
      <c r="Z342" t="n">
        <v>12.63</v>
      </c>
      <c r="AA342" t="n">
        <v>12.63</v>
      </c>
      <c r="AB342" t="n">
        <v>19.9</v>
      </c>
      <c r="AC342" t="n">
        <v>19.91</v>
      </c>
      <c r="AD342" t="n">
        <v>19.910000000000025</v>
      </c>
      <c r="AE342" t="n">
        <v>-0.009999999999990905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-0.010000000000001563</v>
      </c>
      <c r="AL342" t="inlineStr">
        <is>
          <t>unreconciled</t>
        </is>
      </c>
      <c r="AM342" t="inlineStr">
        <is>
          <t>Order Amount Mismatch (POS&gt;3PO)</t>
        </is>
      </c>
      <c r="AN342" t="n">
        <v>19.91</v>
      </c>
      <c r="AO342" t="n">
        <f>ROUND(P342*100/H342,2)</f>
        <v>0.0</v>
      </c>
      <c r="AP342" t="n">
        <f>ROUND(Q342*100/I342,2)</f>
        <v>0.0</v>
      </c>
      <c r="AQ342"/>
      <c r="AR342"/>
      <c r="AS342" t="n">
        <v>0.0</v>
      </c>
    </row>
    <row r="343">
      <c r="A343" s="1" t="n">
        <v>45231.0</v>
      </c>
      <c r="B343" s="2" t="n">
        <v>45231.972407407404</v>
      </c>
      <c r="C343" t="inlineStr">
        <is>
          <t>3140094012084600</t>
        </is>
      </c>
      <c r="D343" t="inlineStr">
        <is>
          <t>POS0012</t>
        </is>
      </c>
      <c r="E343" t="inlineStr">
        <is>
          <t>14</t>
        </is>
      </c>
      <c r="F343" t="inlineStr">
        <is>
          <t>0094</t>
        </is>
      </c>
      <c r="G343" t="inlineStr">
        <is>
          <t>5304246925</t>
        </is>
      </c>
      <c r="H343" t="n">
        <v>584.0</v>
      </c>
      <c r="I343" t="n">
        <v>556.19</v>
      </c>
      <c r="J343" t="n">
        <v>519.05</v>
      </c>
      <c r="K343" t="inlineStr">
        <is>
          <t>sale</t>
        </is>
      </c>
      <c r="L343" t="inlineStr">
        <is>
          <t/>
        </is>
      </c>
      <c r="M343" t="inlineStr">
        <is>
          <t/>
        </is>
      </c>
      <c r="N343" t="n">
        <v>0.0</v>
      </c>
      <c r="O343" t="n">
        <v>0.0</v>
      </c>
      <c r="P343" t="n">
        <v>431.77</v>
      </c>
      <c r="Q343" t="n">
        <v>431.76</v>
      </c>
      <c r="R343" t="n">
        <v>37.14</v>
      </c>
      <c r="S343" t="n">
        <v>37.14</v>
      </c>
      <c r="T343" t="n">
        <v>5.56</v>
      </c>
      <c r="U343" t="n">
        <v>5.56</v>
      </c>
      <c r="V343" t="n">
        <v>93.43</v>
      </c>
      <c r="W343" t="n">
        <v>93.43</v>
      </c>
      <c r="X343" t="n">
        <v>7.3</v>
      </c>
      <c r="Y343" t="n">
        <v>7.3</v>
      </c>
      <c r="Z343" t="n">
        <v>18.13</v>
      </c>
      <c r="AA343" t="n">
        <v>18.13</v>
      </c>
      <c r="AB343" t="n">
        <v>27.82</v>
      </c>
      <c r="AC343" t="n">
        <v>27.81</v>
      </c>
      <c r="AD343" t="n">
        <v>27.809999999999945</v>
      </c>
      <c r="AE343" t="n">
        <v>0.009999999999990905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0.010000000000001563</v>
      </c>
      <c r="AL343" t="inlineStr">
        <is>
          <t>unreconciled</t>
        </is>
      </c>
      <c r="AM343" t="inlineStr">
        <is>
          <t>Order Amount Mismatch (POS&gt;3PO)</t>
        </is>
      </c>
      <c r="AN343" t="n">
        <v>27.81</v>
      </c>
      <c r="AO343" t="n">
        <f>ROUND(P343*100/H343,2)</f>
        <v>0.0</v>
      </c>
      <c r="AP343" t="n">
        <f>ROUND(Q343*100/I343,2)</f>
        <v>0.0</v>
      </c>
      <c r="AQ343"/>
      <c r="AR343"/>
      <c r="AS343" t="n">
        <v>0.0</v>
      </c>
    </row>
    <row r="344">
      <c r="A344" s="1" t="n">
        <v>45232.0</v>
      </c>
      <c r="B344" s="2" t="n">
        <v>45232.418541666666</v>
      </c>
      <c r="C344" t="inlineStr">
        <is>
          <t>3140023012058927</t>
        </is>
      </c>
      <c r="D344" t="inlineStr">
        <is>
          <t>POS0012</t>
        </is>
      </c>
      <c r="E344" t="inlineStr">
        <is>
          <t>21</t>
        </is>
      </c>
      <c r="F344" t="inlineStr">
        <is>
          <t>0023</t>
        </is>
      </c>
      <c r="G344" t="inlineStr">
        <is>
          <t>5304264124</t>
        </is>
      </c>
      <c r="H344" t="n">
        <v>793.0</v>
      </c>
      <c r="I344" t="n">
        <v>755.23</v>
      </c>
      <c r="J344" t="n">
        <v>718.09</v>
      </c>
      <c r="K344" t="inlineStr">
        <is>
          <t>sale</t>
        </is>
      </c>
      <c r="L344" t="inlineStr">
        <is>
          <t/>
        </is>
      </c>
      <c r="M344" t="inlineStr">
        <is>
          <t/>
        </is>
      </c>
      <c r="N344" t="n">
        <v>0.0</v>
      </c>
      <c r="O344" t="n">
        <v>0.0</v>
      </c>
      <c r="P344" t="n">
        <v>583.46</v>
      </c>
      <c r="Q344" t="n">
        <v>583.44</v>
      </c>
      <c r="R344" t="n">
        <v>37.14</v>
      </c>
      <c r="S344" t="n">
        <v>37.14</v>
      </c>
      <c r="T344" t="n">
        <v>7.55</v>
      </c>
      <c r="U344" t="n">
        <v>7.55</v>
      </c>
      <c r="V344" t="n">
        <v>129.26</v>
      </c>
      <c r="W344" t="n">
        <v>129.26</v>
      </c>
      <c r="X344" t="n">
        <v>9.91</v>
      </c>
      <c r="Y344" t="n">
        <v>9.91</v>
      </c>
      <c r="Z344" t="n">
        <v>25.05</v>
      </c>
      <c r="AA344" t="n">
        <v>25.05</v>
      </c>
      <c r="AB344" t="n">
        <v>37.76</v>
      </c>
      <c r="AC344" t="n">
        <v>37.76</v>
      </c>
      <c r="AD344" t="n">
        <v>37.76999999999998</v>
      </c>
      <c r="AE344" t="n">
        <v>0.01999999999998181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inlineStr">
        <is>
          <t>unreconciled</t>
        </is>
      </c>
      <c r="AM344" t="inlineStr">
        <is>
          <t>Order Amount Mismatch (POS&gt;3PO)</t>
        </is>
      </c>
      <c r="AN344" t="n">
        <v>37.77</v>
      </c>
      <c r="AO344" t="n">
        <f>ROUND(P344*100/H344,2)</f>
        <v>0.0</v>
      </c>
      <c r="AP344" t="n">
        <f>ROUND(Q344*100/I344,2)</f>
        <v>0.0</v>
      </c>
      <c r="AQ344"/>
      <c r="AR344"/>
      <c r="AS344" t="n">
        <v>0.0</v>
      </c>
    </row>
    <row r="345">
      <c r="A345" s="1" t="n">
        <v>45232.0</v>
      </c>
      <c r="B345" s="2" t="n">
        <v>45232.75376157407</v>
      </c>
      <c r="C345" t="inlineStr">
        <is>
          <t>3140023012059005</t>
        </is>
      </c>
      <c r="D345" t="inlineStr">
        <is>
          <t>POS0012</t>
        </is>
      </c>
      <c r="E345" t="inlineStr">
        <is>
          <t>99</t>
        </is>
      </c>
      <c r="F345" t="inlineStr">
        <is>
          <t>0023</t>
        </is>
      </c>
      <c r="G345" t="inlineStr">
        <is>
          <t>5304279674</t>
        </is>
      </c>
      <c r="H345" t="n">
        <v>250.99999999999997</v>
      </c>
      <c r="I345" t="n">
        <v>239.04</v>
      </c>
      <c r="J345" t="n">
        <v>201.9</v>
      </c>
      <c r="K345" t="inlineStr">
        <is>
          <t>sale</t>
        </is>
      </c>
      <c r="L345" t="inlineStr">
        <is>
          <t/>
        </is>
      </c>
      <c r="M345" t="inlineStr">
        <is>
          <t/>
        </is>
      </c>
      <c r="N345" t="n">
        <v>0.0</v>
      </c>
      <c r="O345" t="n">
        <v>0.0</v>
      </c>
      <c r="P345" t="n">
        <v>190.06</v>
      </c>
      <c r="Q345" t="n">
        <v>190.05</v>
      </c>
      <c r="R345" t="n">
        <v>37.14</v>
      </c>
      <c r="S345" t="n">
        <v>37.14</v>
      </c>
      <c r="T345" t="n">
        <v>2.39</v>
      </c>
      <c r="U345" t="n">
        <v>2.39</v>
      </c>
      <c r="V345" t="n">
        <v>36.34</v>
      </c>
      <c r="W345" t="n">
        <v>36.34</v>
      </c>
      <c r="X345" t="n">
        <v>3.14</v>
      </c>
      <c r="Y345" t="n">
        <v>3.14</v>
      </c>
      <c r="Z345" t="n">
        <v>7.11</v>
      </c>
      <c r="AA345" t="n">
        <v>7.11</v>
      </c>
      <c r="AB345" t="n">
        <v>11.96</v>
      </c>
      <c r="AC345" t="n">
        <v>11.95</v>
      </c>
      <c r="AD345" t="n">
        <v>11.95999999999998</v>
      </c>
      <c r="AE345" t="n">
        <v>0.009999999999990905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0.010000000000001563</v>
      </c>
      <c r="AL345" t="inlineStr">
        <is>
          <t>unreconciled</t>
        </is>
      </c>
      <c r="AM345" t="inlineStr">
        <is>
          <t>Order Amount Mismatch (POS&gt;3PO)</t>
        </is>
      </c>
      <c r="AN345" t="n">
        <v>11.96</v>
      </c>
      <c r="AO345" t="n">
        <f>ROUND(P345*100/H345,2)</f>
        <v>0.0</v>
      </c>
      <c r="AP345" t="n">
        <f>ROUND(Q345*100/I345,2)</f>
        <v>0.0</v>
      </c>
      <c r="AQ345"/>
      <c r="AR345"/>
      <c r="AS345" t="n">
        <v>0.0</v>
      </c>
    </row>
    <row r="346">
      <c r="A346" s="1" t="n">
        <v>45231.0</v>
      </c>
      <c r="B346" s="2" t="n">
        <v>45231.42393518519</v>
      </c>
      <c r="C346" t="inlineStr">
        <is>
          <t>3140094012084309</t>
        </is>
      </c>
      <c r="D346" t="inlineStr">
        <is>
          <t>POS0012</t>
        </is>
      </c>
      <c r="E346" t="inlineStr">
        <is>
          <t>23</t>
        </is>
      </c>
      <c r="F346" t="inlineStr">
        <is>
          <t>0094</t>
        </is>
      </c>
      <c r="G346" t="inlineStr">
        <is>
          <t>5304292875</t>
        </is>
      </c>
      <c r="H346" t="n">
        <v>390.0</v>
      </c>
      <c r="I346" t="n">
        <v>371.43</v>
      </c>
      <c r="J346" t="n">
        <v>334.29</v>
      </c>
      <c r="K346" t="inlineStr">
        <is>
          <t>sale</t>
        </is>
      </c>
      <c r="L346" t="inlineStr">
        <is>
          <t/>
        </is>
      </c>
      <c r="M346" t="inlineStr">
        <is>
          <t/>
        </is>
      </c>
      <c r="N346" t="n">
        <v>0.0</v>
      </c>
      <c r="O346" t="n">
        <v>0.0</v>
      </c>
      <c r="P346" t="n">
        <v>290.96</v>
      </c>
      <c r="Q346" t="n">
        <v>290.95</v>
      </c>
      <c r="R346" t="n">
        <v>37.14</v>
      </c>
      <c r="S346" t="n">
        <v>37.14</v>
      </c>
      <c r="T346" t="n">
        <v>3.71</v>
      </c>
      <c r="U346" t="n">
        <v>3.71</v>
      </c>
      <c r="V346" t="n">
        <v>60.17</v>
      </c>
      <c r="W346" t="n">
        <v>60.17</v>
      </c>
      <c r="X346" t="n">
        <v>4.88</v>
      </c>
      <c r="Y346" t="n">
        <v>4.88</v>
      </c>
      <c r="Z346" t="n">
        <v>11.71</v>
      </c>
      <c r="AA346" t="n">
        <v>11.71</v>
      </c>
      <c r="AB346" t="n">
        <v>18.58</v>
      </c>
      <c r="AC346" t="n">
        <v>18.57</v>
      </c>
      <c r="AD346" t="n">
        <v>18.569999999999993</v>
      </c>
      <c r="AE346" t="n">
        <v>0.009999999999990905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0.00999999999999801</v>
      </c>
      <c r="AL346" t="inlineStr">
        <is>
          <t>unreconciled</t>
        </is>
      </c>
      <c r="AM346" t="inlineStr">
        <is>
          <t>Order Amount Mismatch (POS&gt;3PO)</t>
        </is>
      </c>
      <c r="AN346" t="n">
        <v>18.57</v>
      </c>
      <c r="AO346" t="n">
        <f>ROUND(P346*100/H346,2)</f>
        <v>0.0</v>
      </c>
      <c r="AP346" t="n">
        <f>ROUND(Q346*100/I346,2)</f>
        <v>0.0</v>
      </c>
      <c r="AQ346"/>
      <c r="AR346"/>
      <c r="AS346" t="n">
        <v>0.0</v>
      </c>
    </row>
    <row r="347">
      <c r="A347" s="1" t="n">
        <v>45231.0</v>
      </c>
      <c r="B347" s="2" t="n">
        <v>45231.501909722225</v>
      </c>
      <c r="C347" t="inlineStr">
        <is>
          <t>3140023012058702</t>
        </is>
      </c>
      <c r="D347" t="inlineStr">
        <is>
          <t>POS0012</t>
        </is>
      </c>
      <c r="E347" t="inlineStr">
        <is>
          <t>96</t>
        </is>
      </c>
      <c r="F347" t="inlineStr">
        <is>
          <t>0023</t>
        </is>
      </c>
      <c r="G347" t="inlineStr">
        <is>
          <t>5304302755</t>
        </is>
      </c>
      <c r="H347" t="n">
        <v>195.0</v>
      </c>
      <c r="I347" t="n">
        <v>185.71</v>
      </c>
      <c r="J347" t="n">
        <v>148.57</v>
      </c>
      <c r="K347" t="inlineStr">
        <is>
          <t>sale</t>
        </is>
      </c>
      <c r="L347" t="inlineStr">
        <is>
          <t/>
        </is>
      </c>
      <c r="M347" t="inlineStr">
        <is>
          <t/>
        </is>
      </c>
      <c r="N347" t="n">
        <v>0.0</v>
      </c>
      <c r="O347" t="n">
        <v>0.0</v>
      </c>
      <c r="P347" t="n">
        <v>149.42</v>
      </c>
      <c r="Q347" t="n">
        <v>149.41</v>
      </c>
      <c r="R347" t="n">
        <v>37.14</v>
      </c>
      <c r="S347" t="n">
        <v>37.14</v>
      </c>
      <c r="T347" t="n">
        <v>1.86</v>
      </c>
      <c r="U347" t="n">
        <v>1.86</v>
      </c>
      <c r="V347" t="n">
        <v>26.74</v>
      </c>
      <c r="W347" t="n">
        <v>26.74</v>
      </c>
      <c r="X347" t="n">
        <v>2.44</v>
      </c>
      <c r="Y347" t="n">
        <v>2.44</v>
      </c>
      <c r="Z347" t="n">
        <v>5.25</v>
      </c>
      <c r="AA347" t="n">
        <v>5.25</v>
      </c>
      <c r="AB347" t="n">
        <v>9.28</v>
      </c>
      <c r="AC347" t="n">
        <v>9.29</v>
      </c>
      <c r="AD347" t="n">
        <v>9.289999999999992</v>
      </c>
      <c r="AE347" t="n">
        <v>0.009999999999990905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-0.009999999999999787</v>
      </c>
      <c r="AL347" t="inlineStr">
        <is>
          <t>unreconciled</t>
        </is>
      </c>
      <c r="AM347" t="inlineStr">
        <is>
          <t>Order Amount Mismatch (POS&gt;3PO)</t>
        </is>
      </c>
      <c r="AN347" t="n">
        <v>9.29</v>
      </c>
      <c r="AO347" t="n">
        <f>ROUND(P347*100/H347,2)</f>
        <v>0.0</v>
      </c>
      <c r="AP347" t="n">
        <f>ROUND(Q347*100/I347,2)</f>
        <v>0.0</v>
      </c>
      <c r="AQ347"/>
      <c r="AR347"/>
      <c r="AS347" t="n">
        <v>0.0</v>
      </c>
    </row>
    <row r="348">
      <c r="A348" s="1" t="n">
        <v>45231.0</v>
      </c>
      <c r="B348" s="2" t="n">
        <v>45231.636712962965</v>
      </c>
      <c r="C348" t="inlineStr">
        <is>
          <t>3140023012058737</t>
        </is>
      </c>
      <c r="D348" t="inlineStr">
        <is>
          <t>POS0012</t>
        </is>
      </c>
      <c r="E348" t="inlineStr">
        <is>
          <t>31</t>
        </is>
      </c>
      <c r="F348" t="inlineStr">
        <is>
          <t>0023</t>
        </is>
      </c>
      <c r="G348" t="inlineStr">
        <is>
          <t>5304306735</t>
        </is>
      </c>
      <c r="H348" t="n">
        <v>452.0</v>
      </c>
      <c r="I348" t="n">
        <v>430.46</v>
      </c>
      <c r="J348" t="n">
        <v>393.32</v>
      </c>
      <c r="K348" t="inlineStr">
        <is>
          <t>sale</t>
        </is>
      </c>
      <c r="L348" t="inlineStr">
        <is>
          <t/>
        </is>
      </c>
      <c r="M348" t="inlineStr">
        <is>
          <t/>
        </is>
      </c>
      <c r="N348" t="n">
        <v>0.0</v>
      </c>
      <c r="O348" t="n">
        <v>0.0</v>
      </c>
      <c r="P348" t="n">
        <v>335.95</v>
      </c>
      <c r="Q348" t="n">
        <v>335.95</v>
      </c>
      <c r="R348" t="n">
        <v>37.14</v>
      </c>
      <c r="S348" t="n">
        <v>37.14</v>
      </c>
      <c r="T348" t="n">
        <v>4.3</v>
      </c>
      <c r="U348" t="n">
        <v>4.3</v>
      </c>
      <c r="V348" t="n">
        <v>70.8</v>
      </c>
      <c r="W348" t="n">
        <v>70.8</v>
      </c>
      <c r="X348" t="n">
        <v>5.65</v>
      </c>
      <c r="Y348" t="n">
        <v>5.65</v>
      </c>
      <c r="Z348" t="n">
        <v>13.76</v>
      </c>
      <c r="AA348" t="n">
        <v>13.76</v>
      </c>
      <c r="AB348" t="n">
        <v>21.52</v>
      </c>
      <c r="AC348" t="n">
        <v>21.52</v>
      </c>
      <c r="AD348" t="n">
        <v>21.54000000000002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inlineStr">
        <is>
          <t>unreconciled</t>
        </is>
      </c>
      <c r="AM348" t="inlineStr">
        <is>
          <t>Order Amount Mismatch (POS&gt;3PO)</t>
        </is>
      </c>
      <c r="AN348" t="n">
        <v>21.54</v>
      </c>
      <c r="AO348" t="n">
        <f>ROUND(P348*100/H348,2)</f>
        <v>0.0</v>
      </c>
      <c r="AP348" t="n">
        <f>ROUND(Q348*100/I348,2)</f>
        <v>0.0</v>
      </c>
      <c r="AQ348"/>
      <c r="AR348"/>
      <c r="AS348" t="n">
        <v>0.0</v>
      </c>
    </row>
    <row r="349">
      <c r="A349" s="1"/>
      <c r="B349" s="2" t="n">
        <v>45231.47043981482</v>
      </c>
      <c r="C349"/>
      <c r="D349"/>
      <c r="E349"/>
      <c r="F349" t="inlineStr">
        <is>
          <t>0094</t>
        </is>
      </c>
      <c r="G349" t="inlineStr">
        <is>
          <t>5304365192</t>
        </is>
      </c>
      <c r="H349" t="n">
        <v>0.0</v>
      </c>
      <c r="I349" t="n">
        <v>152.38</v>
      </c>
      <c r="J349" t="n">
        <v>152.38</v>
      </c>
      <c r="K349" t="inlineStr">
        <is>
          <t>addition</t>
        </is>
      </c>
      <c r="L349" t="inlineStr">
        <is>
          <t/>
        </is>
      </c>
      <c r="M349" t="inlineStr">
        <is>
          <t/>
        </is>
      </c>
      <c r="N349" t="n">
        <v>0.0</v>
      </c>
      <c r="O349" t="n">
        <v>0.0</v>
      </c>
      <c r="P349" t="n">
        <v>148.49</v>
      </c>
      <c r="Q349" t="n">
        <v>113.71</v>
      </c>
      <c r="R349" t="n">
        <v>37.14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9.48</v>
      </c>
      <c r="AD349" t="n">
        <v>-152.38</v>
      </c>
      <c r="AE349" t="n">
        <v>34.780000000000015</v>
      </c>
      <c r="AF349" t="n">
        <v>37.14</v>
      </c>
      <c r="AG349" t="n">
        <v>0.0</v>
      </c>
      <c r="AH349" t="n">
        <v>0.0</v>
      </c>
      <c r="AI349" t="n">
        <v>0.0</v>
      </c>
      <c r="AJ349" t="n">
        <v>0.0</v>
      </c>
      <c r="AK349" t="n">
        <v>-9.48</v>
      </c>
      <c r="AL349" t="inlineStr">
        <is>
          <t>unreconciled</t>
        </is>
      </c>
      <c r="AM349" t="inlineStr">
        <is>
          <t>Order Not found in POS</t>
        </is>
      </c>
      <c r="AN349" t="n">
        <v>37.14</v>
      </c>
      <c r="AO349" t="n">
        <f>ROUND(P349*100/H349,2)</f>
        <v>0.0</v>
      </c>
      <c r="AP349" t="n">
        <f>ROUND(Q349*100/I349,2)</f>
        <v>0.0</v>
      </c>
      <c r="AQ349"/>
      <c r="AR349"/>
      <c r="AS349" t="n">
        <v>0.0</v>
      </c>
    </row>
    <row r="350">
      <c r="A350" s="1" t="n">
        <v>45232.0</v>
      </c>
      <c r="B350" s="2" t="n">
        <v>45232.51100694444</v>
      </c>
      <c r="C350" t="inlineStr">
        <is>
          <t>3140094012084662</t>
        </is>
      </c>
      <c r="D350" t="inlineStr">
        <is>
          <t>POS0012</t>
        </is>
      </c>
      <c r="E350" t="inlineStr">
        <is>
          <t>76</t>
        </is>
      </c>
      <c r="F350" t="inlineStr">
        <is>
          <t>0094</t>
        </is>
      </c>
      <c r="G350" t="inlineStr">
        <is>
          <t>5304391033</t>
        </is>
      </c>
      <c r="H350" t="n">
        <v>269.0</v>
      </c>
      <c r="I350" t="n">
        <v>256.19</v>
      </c>
      <c r="J350" t="n">
        <v>219.05</v>
      </c>
      <c r="K350" t="inlineStr">
        <is>
          <t>sale</t>
        </is>
      </c>
      <c r="L350" t="inlineStr">
        <is>
          <t/>
        </is>
      </c>
      <c r="M350" t="inlineStr">
        <is>
          <t/>
        </is>
      </c>
      <c r="N350" t="n">
        <v>0.0</v>
      </c>
      <c r="O350" t="n">
        <v>0.0</v>
      </c>
      <c r="P350" t="n">
        <v>203.14</v>
      </c>
      <c r="Q350" t="n">
        <v>203.13</v>
      </c>
      <c r="R350" t="n">
        <v>37.14</v>
      </c>
      <c r="S350" t="n">
        <v>37.14</v>
      </c>
      <c r="T350" t="n">
        <v>2.56</v>
      </c>
      <c r="U350" t="n">
        <v>2.56</v>
      </c>
      <c r="V350" t="n">
        <v>39.43</v>
      </c>
      <c r="W350" t="n">
        <v>39.43</v>
      </c>
      <c r="X350" t="n">
        <v>3.36</v>
      </c>
      <c r="Y350" t="n">
        <v>3.36</v>
      </c>
      <c r="Z350" t="n">
        <v>7.7</v>
      </c>
      <c r="AA350" t="n">
        <v>7.7</v>
      </c>
      <c r="AB350" t="n">
        <v>12.82</v>
      </c>
      <c r="AC350" t="n">
        <v>12.81</v>
      </c>
      <c r="AD350" t="n">
        <v>12.810000000000002</v>
      </c>
      <c r="AE350" t="n">
        <v>0.009999999999990905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0.009999999999999787</v>
      </c>
      <c r="AL350" t="inlineStr">
        <is>
          <t>unreconciled</t>
        </is>
      </c>
      <c r="AM350" t="inlineStr">
        <is>
          <t>Order Amount Mismatch (POS&gt;3PO)</t>
        </is>
      </c>
      <c r="AN350" t="n">
        <v>12.81</v>
      </c>
      <c r="AO350" t="n">
        <f>ROUND(P350*100/H350,2)</f>
        <v>0.0</v>
      </c>
      <c r="AP350" t="n">
        <f>ROUND(Q350*100/I350,2)</f>
        <v>0.0</v>
      </c>
      <c r="AQ350"/>
      <c r="AR350"/>
      <c r="AS350" t="n">
        <v>0.0</v>
      </c>
    </row>
    <row r="351">
      <c r="A351" s="1" t="n">
        <v>45232.0</v>
      </c>
      <c r="B351" s="2" t="n">
        <v>45232.95012731481</v>
      </c>
      <c r="C351" t="inlineStr">
        <is>
          <t>3140023012059103</t>
        </is>
      </c>
      <c r="D351" t="inlineStr">
        <is>
          <t>POS0012</t>
        </is>
      </c>
      <c r="E351" t="inlineStr">
        <is>
          <t>96</t>
        </is>
      </c>
      <c r="F351" t="inlineStr">
        <is>
          <t>0023</t>
        </is>
      </c>
      <c r="G351" t="inlineStr">
        <is>
          <t>5304416735</t>
        </is>
      </c>
      <c r="H351" t="n">
        <v>208.0</v>
      </c>
      <c r="I351" t="n">
        <v>198.09</v>
      </c>
      <c r="J351" t="n">
        <v>160.95</v>
      </c>
      <c r="K351" t="inlineStr">
        <is>
          <t>sale</t>
        </is>
      </c>
      <c r="L351" t="inlineStr">
        <is>
          <t/>
        </is>
      </c>
      <c r="M351" t="inlineStr">
        <is>
          <t/>
        </is>
      </c>
      <c r="N351" t="n">
        <v>0.0</v>
      </c>
      <c r="O351" t="n">
        <v>0.0</v>
      </c>
      <c r="P351" t="n">
        <v>158.86</v>
      </c>
      <c r="Q351" t="n">
        <v>158.87</v>
      </c>
      <c r="R351" t="n">
        <v>37.14</v>
      </c>
      <c r="S351" t="n">
        <v>37.14</v>
      </c>
      <c r="T351" t="n">
        <v>1.98</v>
      </c>
      <c r="U351" t="n">
        <v>1.98</v>
      </c>
      <c r="V351" t="n">
        <v>28.97</v>
      </c>
      <c r="W351" t="n">
        <v>28.97</v>
      </c>
      <c r="X351" t="n">
        <v>2.6</v>
      </c>
      <c r="Y351" t="n">
        <v>2.6</v>
      </c>
      <c r="Z351" t="n">
        <v>5.68</v>
      </c>
      <c r="AA351" t="n">
        <v>5.68</v>
      </c>
      <c r="AB351" t="n">
        <v>9.9</v>
      </c>
      <c r="AC351" t="n">
        <v>9.91</v>
      </c>
      <c r="AD351" t="n">
        <v>9.909999999999997</v>
      </c>
      <c r="AE351" t="n">
        <v>-0.009999999999990905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-0.009999999999999787</v>
      </c>
      <c r="AL351" t="inlineStr">
        <is>
          <t>unreconciled</t>
        </is>
      </c>
      <c r="AM351" t="inlineStr">
        <is>
          <t>Order Amount Mismatch (POS&gt;3PO)</t>
        </is>
      </c>
      <c r="AN351" t="n">
        <v>9.91</v>
      </c>
      <c r="AO351" t="n">
        <f>ROUND(P351*100/H351,2)</f>
        <v>0.0</v>
      </c>
      <c r="AP351" t="n">
        <f>ROUND(Q351*100/I351,2)</f>
        <v>0.0</v>
      </c>
      <c r="AQ351"/>
      <c r="AR351"/>
      <c r="AS351" t="n">
        <v>0.0</v>
      </c>
    </row>
    <row r="352">
      <c r="A352" s="1" t="n">
        <v>45234.0</v>
      </c>
      <c r="B352" s="2" t="n">
        <v>45234.57847222222</v>
      </c>
      <c r="C352" t="inlineStr">
        <is>
          <t>3140023012059481</t>
        </is>
      </c>
      <c r="D352" t="inlineStr">
        <is>
          <t>POS0012</t>
        </is>
      </c>
      <c r="E352" t="inlineStr">
        <is>
          <t>73</t>
        </is>
      </c>
      <c r="F352" t="inlineStr">
        <is>
          <t>0023</t>
        </is>
      </c>
      <c r="G352" t="inlineStr">
        <is>
          <t>5304432498</t>
        </is>
      </c>
      <c r="H352" t="n">
        <v>563.0</v>
      </c>
      <c r="I352" t="n">
        <v>536.2</v>
      </c>
      <c r="J352" t="n">
        <v>499.06</v>
      </c>
      <c r="K352" t="inlineStr">
        <is>
          <t>sale</t>
        </is>
      </c>
      <c r="L352" t="inlineStr">
        <is>
          <t/>
        </is>
      </c>
      <c r="M352" t="inlineStr">
        <is>
          <t/>
        </is>
      </c>
      <c r="N352" t="n">
        <v>0.0</v>
      </c>
      <c r="O352" t="n">
        <v>0.0</v>
      </c>
      <c r="P352" t="n">
        <v>416.53</v>
      </c>
      <c r="Q352" t="n">
        <v>416.5</v>
      </c>
      <c r="R352" t="n">
        <v>37.14</v>
      </c>
      <c r="S352" t="n">
        <v>37.14</v>
      </c>
      <c r="T352" t="n">
        <v>5.36</v>
      </c>
      <c r="U352" t="n">
        <v>5.36</v>
      </c>
      <c r="V352" t="n">
        <v>89.83</v>
      </c>
      <c r="W352" t="n">
        <v>89.83</v>
      </c>
      <c r="X352" t="n">
        <v>7.04</v>
      </c>
      <c r="Y352" t="n">
        <v>7.04</v>
      </c>
      <c r="Z352" t="n">
        <v>17.44</v>
      </c>
      <c r="AA352" t="n">
        <v>17.44</v>
      </c>
      <c r="AB352" t="n">
        <v>26.82</v>
      </c>
      <c r="AC352" t="n">
        <v>26.81</v>
      </c>
      <c r="AD352" t="n">
        <v>26.799999999999955</v>
      </c>
      <c r="AE352" t="n">
        <v>0.029999999999972715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0.010000000000001563</v>
      </c>
      <c r="AL352" t="inlineStr">
        <is>
          <t>unreconciled</t>
        </is>
      </c>
      <c r="AM352" t="inlineStr">
        <is>
          <t>Order Amount Mismatch (POS&gt;3PO)</t>
        </is>
      </c>
      <c r="AN352" t="n">
        <v>26.8</v>
      </c>
      <c r="AO352" t="n">
        <f>ROUND(P352*100/H352,2)</f>
        <v>0.0</v>
      </c>
      <c r="AP352" t="n">
        <f>ROUND(Q352*100/I352,2)</f>
        <v>0.0</v>
      </c>
      <c r="AQ352"/>
      <c r="AR352"/>
      <c r="AS352" t="n">
        <v>0.0</v>
      </c>
    </row>
    <row r="353">
      <c r="A353" s="1" t="n">
        <v>45231.0</v>
      </c>
      <c r="B353" s="2" t="n">
        <v>45231.784224537034</v>
      </c>
      <c r="C353" t="inlineStr">
        <is>
          <t>3140094012084473</t>
        </is>
      </c>
      <c r="D353" t="inlineStr">
        <is>
          <t>POS0012</t>
        </is>
      </c>
      <c r="E353" t="inlineStr">
        <is>
          <t>87</t>
        </is>
      </c>
      <c r="F353" t="inlineStr">
        <is>
          <t>0094</t>
        </is>
      </c>
      <c r="G353" t="inlineStr">
        <is>
          <t>5304458550</t>
        </is>
      </c>
      <c r="H353" t="n">
        <v>565.0</v>
      </c>
      <c r="I353" t="n">
        <v>538.09</v>
      </c>
      <c r="J353" t="n">
        <v>500.95</v>
      </c>
      <c r="K353" t="inlineStr">
        <is>
          <t>sale</t>
        </is>
      </c>
      <c r="L353" t="inlineStr">
        <is>
          <t/>
        </is>
      </c>
      <c r="M353" t="inlineStr">
        <is>
          <t/>
        </is>
      </c>
      <c r="N353" t="n">
        <v>0.0</v>
      </c>
      <c r="O353" t="n">
        <v>0.0</v>
      </c>
      <c r="P353" t="n">
        <v>417.98</v>
      </c>
      <c r="Q353" t="n">
        <v>417.99</v>
      </c>
      <c r="R353" t="n">
        <v>37.14</v>
      </c>
      <c r="S353" t="n">
        <v>37.14</v>
      </c>
      <c r="T353" t="n">
        <v>5.38</v>
      </c>
      <c r="U353" t="n">
        <v>5.38</v>
      </c>
      <c r="V353" t="n">
        <v>90.17</v>
      </c>
      <c r="W353" t="n">
        <v>90.17</v>
      </c>
      <c r="X353" t="n">
        <v>7.06</v>
      </c>
      <c r="Y353" t="n">
        <v>7.06</v>
      </c>
      <c r="Z353" t="n">
        <v>17.5</v>
      </c>
      <c r="AA353" t="n">
        <v>17.5</v>
      </c>
      <c r="AB353" t="n">
        <v>26.9</v>
      </c>
      <c r="AC353" t="n">
        <v>26.91</v>
      </c>
      <c r="AD353" t="n">
        <v>26.909999999999968</v>
      </c>
      <c r="AE353" t="n">
        <v>-0.009999999999990905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-0.010000000000001563</v>
      </c>
      <c r="AL353" t="inlineStr">
        <is>
          <t>unreconciled</t>
        </is>
      </c>
      <c r="AM353" t="inlineStr">
        <is>
          <t>Order Amount Mismatch (POS&gt;3PO)</t>
        </is>
      </c>
      <c r="AN353" t="n">
        <v>26.91</v>
      </c>
      <c r="AO353" t="n">
        <f>ROUND(P353*100/H353,2)</f>
        <v>0.0</v>
      </c>
      <c r="AP353" t="n">
        <f>ROUND(Q353*100/I353,2)</f>
        <v>0.0</v>
      </c>
      <c r="AQ353"/>
      <c r="AR353"/>
      <c r="AS353" t="n">
        <v>0.0</v>
      </c>
    </row>
    <row r="354">
      <c r="A354" s="1" t="n">
        <v>45236.0</v>
      </c>
      <c r="B354" s="2" t="n">
        <v>45236.68651620371</v>
      </c>
      <c r="C354" t="inlineStr">
        <is>
          <t>3140094012086528</t>
        </is>
      </c>
      <c r="D354" t="inlineStr">
        <is>
          <t>POS0012</t>
        </is>
      </c>
      <c r="E354" t="inlineStr">
        <is>
          <t>43</t>
        </is>
      </c>
      <c r="F354" t="inlineStr">
        <is>
          <t>0094</t>
        </is>
      </c>
      <c r="G354" t="inlineStr">
        <is>
          <t>5304462882</t>
        </is>
      </c>
      <c r="H354" t="n">
        <v>148.0</v>
      </c>
      <c r="I354" t="n">
        <v>140.95</v>
      </c>
      <c r="J354" t="n">
        <v>103.81</v>
      </c>
      <c r="K354" t="inlineStr">
        <is>
          <t>sale</t>
        </is>
      </c>
      <c r="L354" t="inlineStr">
        <is>
          <t/>
        </is>
      </c>
      <c r="M354" t="inlineStr">
        <is>
          <t/>
        </is>
      </c>
      <c r="N354" t="n">
        <v>0.0</v>
      </c>
      <c r="O354" t="n">
        <v>0.0</v>
      </c>
      <c r="P354" t="n">
        <v>115.3</v>
      </c>
      <c r="Q354" t="n">
        <v>115.3</v>
      </c>
      <c r="R354" t="n">
        <v>37.14</v>
      </c>
      <c r="S354" t="n">
        <v>37.14</v>
      </c>
      <c r="T354" t="n">
        <v>1.41</v>
      </c>
      <c r="U354" t="n">
        <v>1.41</v>
      </c>
      <c r="V354" t="n">
        <v>18.69</v>
      </c>
      <c r="W354" t="n">
        <v>18.69</v>
      </c>
      <c r="X354" t="n">
        <v>1.85</v>
      </c>
      <c r="Y354" t="n">
        <v>1.85</v>
      </c>
      <c r="Z354" t="n">
        <v>3.7</v>
      </c>
      <c r="AA354" t="n">
        <v>3.69</v>
      </c>
      <c r="AB354" t="n">
        <v>7.04</v>
      </c>
      <c r="AC354" t="n">
        <v>7.05</v>
      </c>
      <c r="AD354" t="n">
        <v>7.050000000000011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0.010000000000000231</v>
      </c>
      <c r="AK354" t="n">
        <v>-0.009999999999999787</v>
      </c>
      <c r="AL354" t="inlineStr">
        <is>
          <t>unreconciled</t>
        </is>
      </c>
      <c r="AM354" t="inlineStr">
        <is>
          <t>Order Amount Mismatch (POS&gt;3PO)</t>
        </is>
      </c>
      <c r="AN354" t="n">
        <v>7.05</v>
      </c>
      <c r="AO354" t="n">
        <f>ROUND(P354*100/H354,2)</f>
        <v>0.0</v>
      </c>
      <c r="AP354" t="n">
        <f>ROUND(Q354*100/I354,2)</f>
        <v>0.0</v>
      </c>
      <c r="AQ354"/>
      <c r="AR354"/>
      <c r="AS354" t="n">
        <v>0.0</v>
      </c>
    </row>
    <row r="355">
      <c r="A355" s="1" t="n">
        <v>45236.0</v>
      </c>
      <c r="B355" s="2" t="n">
        <v>45236.705509259256</v>
      </c>
      <c r="C355" t="inlineStr">
        <is>
          <t>3140023012060053</t>
        </is>
      </c>
      <c r="D355" t="inlineStr">
        <is>
          <t>POS0012</t>
        </is>
      </c>
      <c r="E355" t="inlineStr">
        <is>
          <t>45</t>
        </is>
      </c>
      <c r="F355" t="inlineStr">
        <is>
          <t>0023</t>
        </is>
      </c>
      <c r="G355" t="inlineStr">
        <is>
          <t>5304490768</t>
        </is>
      </c>
      <c r="H355" t="n">
        <v>301.0</v>
      </c>
      <c r="I355" t="n">
        <v>286.67</v>
      </c>
      <c r="J355" t="n">
        <v>249.53</v>
      </c>
      <c r="K355" t="inlineStr">
        <is>
          <t>sale</t>
        </is>
      </c>
      <c r="L355" t="inlineStr">
        <is>
          <t/>
        </is>
      </c>
      <c r="M355" t="inlineStr">
        <is>
          <t/>
        </is>
      </c>
      <c r="N355" t="n">
        <v>0.0</v>
      </c>
      <c r="O355" t="n">
        <v>0.0</v>
      </c>
      <c r="P355" t="n">
        <v>226.36</v>
      </c>
      <c r="Q355" t="n">
        <v>226.35</v>
      </c>
      <c r="R355" t="n">
        <v>37.14</v>
      </c>
      <c r="S355" t="n">
        <v>37.14</v>
      </c>
      <c r="T355" t="n">
        <v>2.87</v>
      </c>
      <c r="U355" t="n">
        <v>2.87</v>
      </c>
      <c r="V355" t="n">
        <v>44.92</v>
      </c>
      <c r="W355" t="n">
        <v>44.92</v>
      </c>
      <c r="X355" t="n">
        <v>3.76</v>
      </c>
      <c r="Y355" t="n">
        <v>3.76</v>
      </c>
      <c r="Z355" t="n">
        <v>8.76</v>
      </c>
      <c r="AA355" t="n">
        <v>8.77</v>
      </c>
      <c r="AB355" t="n">
        <v>14.34</v>
      </c>
      <c r="AC355" t="n">
        <v>14.34</v>
      </c>
      <c r="AD355" t="n">
        <v>14.329999999999984</v>
      </c>
      <c r="AE355" t="n">
        <v>0.010000000000019327</v>
      </c>
      <c r="AF355" t="n">
        <v>0.0</v>
      </c>
      <c r="AG355" t="n">
        <v>0.0</v>
      </c>
      <c r="AH355" t="n">
        <v>0.0</v>
      </c>
      <c r="AI355" t="n">
        <v>0.0</v>
      </c>
      <c r="AJ355" t="n">
        <v>-0.009999999999999787</v>
      </c>
      <c r="AK355" t="n">
        <v>0.0</v>
      </c>
      <c r="AL355" t="inlineStr">
        <is>
          <t>unreconciled</t>
        </is>
      </c>
      <c r="AM355" t="inlineStr">
        <is>
          <t>Order Amount Mismatch (POS&gt;3PO)</t>
        </is>
      </c>
      <c r="AN355" t="n">
        <v>14.33</v>
      </c>
      <c r="AO355" t="n">
        <f>ROUND(P355*100/H355,2)</f>
        <v>0.0</v>
      </c>
      <c r="AP355" t="n">
        <f>ROUND(Q355*100/I355,2)</f>
        <v>0.0</v>
      </c>
      <c r="AQ355"/>
      <c r="AR355"/>
      <c r="AS355" t="n">
        <v>0.0</v>
      </c>
    </row>
    <row r="356">
      <c r="A356" s="1" t="n">
        <v>45232.0</v>
      </c>
      <c r="B356" s="2" t="n">
        <v>45232.415300925924</v>
      </c>
      <c r="C356" t="inlineStr">
        <is>
          <t>3140023012058925</t>
        </is>
      </c>
      <c r="D356" t="inlineStr">
        <is>
          <t>POS0012</t>
        </is>
      </c>
      <c r="E356" t="inlineStr">
        <is>
          <t>19</t>
        </is>
      </c>
      <c r="F356" t="inlineStr">
        <is>
          <t>0023</t>
        </is>
      </c>
      <c r="G356" t="inlineStr">
        <is>
          <t>5304500647</t>
        </is>
      </c>
      <c r="H356" t="n">
        <v>369.0</v>
      </c>
      <c r="I356" t="n">
        <v>351.42</v>
      </c>
      <c r="J356" t="n">
        <v>314.28</v>
      </c>
      <c r="K356" t="inlineStr">
        <is>
          <t>sale</t>
        </is>
      </c>
      <c r="L356" t="inlineStr">
        <is>
          <t/>
        </is>
      </c>
      <c r="M356" t="inlineStr">
        <is>
          <t/>
        </is>
      </c>
      <c r="N356" t="n">
        <v>0.0</v>
      </c>
      <c r="O356" t="n">
        <v>0.0</v>
      </c>
      <c r="P356" t="n">
        <v>275.72</v>
      </c>
      <c r="Q356" t="n">
        <v>275.73</v>
      </c>
      <c r="R356" t="n">
        <v>37.14</v>
      </c>
      <c r="S356" t="n">
        <v>37.14</v>
      </c>
      <c r="T356" t="n">
        <v>3.51</v>
      </c>
      <c r="U356" t="n">
        <v>3.51</v>
      </c>
      <c r="V356" t="n">
        <v>56.57</v>
      </c>
      <c r="W356" t="n">
        <v>56.57</v>
      </c>
      <c r="X356" t="n">
        <v>4.61</v>
      </c>
      <c r="Y356" t="n">
        <v>4.61</v>
      </c>
      <c r="Z356" t="n">
        <v>11.01</v>
      </c>
      <c r="AA356" t="n">
        <v>11.01</v>
      </c>
      <c r="AB356" t="n">
        <v>17.58</v>
      </c>
      <c r="AC356" t="n">
        <v>17.57</v>
      </c>
      <c r="AD356" t="n">
        <v>17.579999999999984</v>
      </c>
      <c r="AE356" t="n">
        <v>-0.009999999999990905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0.00999999999999801</v>
      </c>
      <c r="AL356" t="inlineStr">
        <is>
          <t>unreconciled</t>
        </is>
      </c>
      <c r="AM356" t="inlineStr">
        <is>
          <t>Order Amount Mismatch (POS&gt;3PO)</t>
        </is>
      </c>
      <c r="AN356" t="n">
        <v>17.58</v>
      </c>
      <c r="AO356" t="n">
        <f>ROUND(P356*100/H356,2)</f>
        <v>0.0</v>
      </c>
      <c r="AP356" t="n">
        <f>ROUND(Q356*100/I356,2)</f>
        <v>0.0</v>
      </c>
      <c r="AQ356"/>
      <c r="AR356"/>
      <c r="AS356" t="n">
        <v>0.0</v>
      </c>
    </row>
    <row r="357">
      <c r="A357" s="1" t="n">
        <v>45232.0</v>
      </c>
      <c r="B357" s="2" t="n">
        <v>45232.93002314815</v>
      </c>
      <c r="C357" t="inlineStr">
        <is>
          <t>3140094012084960</t>
        </is>
      </c>
      <c r="D357" t="inlineStr">
        <is>
          <t>POS0012</t>
        </is>
      </c>
      <c r="E357" t="inlineStr">
        <is>
          <t>75</t>
        </is>
      </c>
      <c r="F357" t="inlineStr">
        <is>
          <t>0094</t>
        </is>
      </c>
      <c r="G357" t="inlineStr">
        <is>
          <t>5304506316</t>
        </is>
      </c>
      <c r="H357" t="n">
        <v>287.0</v>
      </c>
      <c r="I357" t="n">
        <v>273.32</v>
      </c>
      <c r="J357" t="n">
        <v>236.18</v>
      </c>
      <c r="K357" t="inlineStr">
        <is>
          <t>sale</t>
        </is>
      </c>
      <c r="L357" t="inlineStr">
        <is>
          <t/>
        </is>
      </c>
      <c r="M357" t="inlineStr">
        <is>
          <t/>
        </is>
      </c>
      <c r="N357" t="n">
        <v>0.0</v>
      </c>
      <c r="O357" t="n">
        <v>0.0</v>
      </c>
      <c r="P357" t="n">
        <v>216.19</v>
      </c>
      <c r="Q357" t="n">
        <v>216.2</v>
      </c>
      <c r="R357" t="n">
        <v>37.14</v>
      </c>
      <c r="S357" t="n">
        <v>37.14</v>
      </c>
      <c r="T357" t="n">
        <v>2.73</v>
      </c>
      <c r="U357" t="n">
        <v>2.73</v>
      </c>
      <c r="V357" t="n">
        <v>42.51</v>
      </c>
      <c r="W357" t="n">
        <v>42.51</v>
      </c>
      <c r="X357" t="n">
        <v>3.59</v>
      </c>
      <c r="Y357" t="n">
        <v>3.59</v>
      </c>
      <c r="Z357" t="n">
        <v>8.3</v>
      </c>
      <c r="AA357" t="n">
        <v>8.3</v>
      </c>
      <c r="AB357" t="n">
        <v>13.66</v>
      </c>
      <c r="AC357" t="n">
        <v>13.67</v>
      </c>
      <c r="AD357" t="n">
        <v>13.680000000000007</v>
      </c>
      <c r="AE357" t="n">
        <v>-0.009999999999990905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-0.009999999999999787</v>
      </c>
      <c r="AL357" t="inlineStr">
        <is>
          <t>unreconciled</t>
        </is>
      </c>
      <c r="AM357" t="inlineStr">
        <is>
          <t>Order Amount Mismatch (POS&gt;3PO)</t>
        </is>
      </c>
      <c r="AN357" t="n">
        <v>13.68</v>
      </c>
      <c r="AO357" t="n">
        <f>ROUND(P357*100/H357,2)</f>
        <v>0.0</v>
      </c>
      <c r="AP357" t="n">
        <f>ROUND(Q357*100/I357,2)</f>
        <v>0.0</v>
      </c>
      <c r="AQ357"/>
      <c r="AR357"/>
      <c r="AS357" t="n">
        <v>0.0</v>
      </c>
    </row>
    <row r="358">
      <c r="A358" s="1" t="n">
        <v>45232.0</v>
      </c>
      <c r="B358" s="2" t="n">
        <v>45232.472337962965</v>
      </c>
      <c r="C358" t="inlineStr">
        <is>
          <t>3140094012084650</t>
        </is>
      </c>
      <c r="D358" t="inlineStr">
        <is>
          <t>POS0012</t>
        </is>
      </c>
      <c r="E358" t="inlineStr">
        <is>
          <t>64</t>
        </is>
      </c>
      <c r="F358" t="inlineStr">
        <is>
          <t>0094</t>
        </is>
      </c>
      <c r="G358" t="inlineStr">
        <is>
          <t>5304507568</t>
        </is>
      </c>
      <c r="H358" t="n">
        <v>399.0</v>
      </c>
      <c r="I358" t="n">
        <v>342.85</v>
      </c>
      <c r="J358" t="n">
        <v>342.85</v>
      </c>
      <c r="K358" t="inlineStr">
        <is>
          <t>addition</t>
        </is>
      </c>
      <c r="L358" t="inlineStr">
        <is>
          <t/>
        </is>
      </c>
      <c r="M358" t="inlineStr">
        <is>
          <t/>
        </is>
      </c>
      <c r="N358" t="n">
        <v>0.0</v>
      </c>
      <c r="O358" t="n">
        <v>0.0</v>
      </c>
      <c r="P358" t="n">
        <v>297.72</v>
      </c>
      <c r="Q358" t="n">
        <v>227.99</v>
      </c>
      <c r="R358" t="n">
        <v>37.14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19.0</v>
      </c>
      <c r="AC358" t="n">
        <v>19.0</v>
      </c>
      <c r="AD358" t="n">
        <v>56.14999999999998</v>
      </c>
      <c r="AE358" t="n">
        <v>69.73000000000002</v>
      </c>
      <c r="AF358" t="n">
        <v>37.14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inlineStr">
        <is>
          <t>unreconciled</t>
        </is>
      </c>
      <c r="AM358" t="inlineStr">
        <is>
          <t>Packaging Charge Mismatch</t>
        </is>
      </c>
      <c r="AN358" t="n">
        <v>37.14</v>
      </c>
      <c r="AO358" t="n">
        <f>ROUND(P358*100/H358,2)</f>
        <v>0.0</v>
      </c>
      <c r="AP358" t="n">
        <f>ROUND(Q358*100/I358,2)</f>
        <v>0.0</v>
      </c>
      <c r="AQ358"/>
      <c r="AR358"/>
      <c r="AS358" t="n">
        <v>0.0</v>
      </c>
    </row>
    <row r="359">
      <c r="A359" s="1" t="n">
        <v>45231.0</v>
      </c>
      <c r="B359" s="2" t="n">
        <v>45231.77722222222</v>
      </c>
      <c r="C359" t="inlineStr">
        <is>
          <t>3140094012084469</t>
        </is>
      </c>
      <c r="D359" t="inlineStr">
        <is>
          <t>POS0012</t>
        </is>
      </c>
      <c r="E359" t="inlineStr">
        <is>
          <t>83</t>
        </is>
      </c>
      <c r="F359" t="inlineStr">
        <is>
          <t>0094</t>
        </is>
      </c>
      <c r="G359" t="inlineStr">
        <is>
          <t>5304514661</t>
        </is>
      </c>
      <c r="H359" t="n">
        <v>247.0</v>
      </c>
      <c r="I359" t="n">
        <v>235.24</v>
      </c>
      <c r="J359" t="n">
        <v>198.1</v>
      </c>
      <c r="K359" t="inlineStr">
        <is>
          <t>sale</t>
        </is>
      </c>
      <c r="L359" t="inlineStr">
        <is>
          <t/>
        </is>
      </c>
      <c r="M359" t="inlineStr">
        <is>
          <t/>
        </is>
      </c>
      <c r="N359" t="n">
        <v>0.0</v>
      </c>
      <c r="O359" t="n">
        <v>0.0</v>
      </c>
      <c r="P359" t="n">
        <v>187.16</v>
      </c>
      <c r="Q359" t="n">
        <v>187.16</v>
      </c>
      <c r="R359" t="n">
        <v>37.14</v>
      </c>
      <c r="S359" t="n">
        <v>37.14</v>
      </c>
      <c r="T359" t="n">
        <v>2.35</v>
      </c>
      <c r="U359" t="n">
        <v>2.35</v>
      </c>
      <c r="V359" t="n">
        <v>35.66</v>
      </c>
      <c r="W359" t="n">
        <v>35.66</v>
      </c>
      <c r="X359" t="n">
        <v>3.09</v>
      </c>
      <c r="Y359" t="n">
        <v>3.09</v>
      </c>
      <c r="Z359" t="n">
        <v>6.98</v>
      </c>
      <c r="AA359" t="n">
        <v>6.98</v>
      </c>
      <c r="AB359" t="n">
        <v>11.76</v>
      </c>
      <c r="AC359" t="n">
        <v>11.76</v>
      </c>
      <c r="AD359" t="n">
        <v>11.759999999999991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inlineStr">
        <is>
          <t>unreconciled</t>
        </is>
      </c>
      <c r="AM359" t="inlineStr">
        <is>
          <t>Order Amount Mismatch (POS&gt;3PO)</t>
        </is>
      </c>
      <c r="AN359" t="n">
        <v>11.76</v>
      </c>
      <c r="AO359" t="n">
        <f>ROUND(P359*100/H359,2)</f>
        <v>0.0</v>
      </c>
      <c r="AP359" t="n">
        <f>ROUND(Q359*100/I359,2)</f>
        <v>0.0</v>
      </c>
      <c r="AQ359"/>
      <c r="AR359"/>
      <c r="AS359" t="n">
        <v>0.0</v>
      </c>
    </row>
    <row r="360">
      <c r="A360" s="1"/>
      <c r="B360" s="2" t="n">
        <v>45231.01577546296</v>
      </c>
      <c r="C360"/>
      <c r="D360"/>
      <c r="E360"/>
      <c r="F360" t="inlineStr">
        <is>
          <t>0094</t>
        </is>
      </c>
      <c r="G360" t="inlineStr">
        <is>
          <t>5304550532</t>
        </is>
      </c>
      <c r="H360" t="n">
        <v>0.0</v>
      </c>
      <c r="I360" t="n">
        <v>302.85</v>
      </c>
      <c r="J360" t="n">
        <v>265.71</v>
      </c>
      <c r="K360" t="inlineStr">
        <is>
          <t>sale</t>
        </is>
      </c>
      <c r="L360" t="inlineStr">
        <is>
          <t/>
        </is>
      </c>
      <c r="M360" t="inlineStr">
        <is>
          <t/>
        </is>
      </c>
      <c r="N360" t="n">
        <v>0.0</v>
      </c>
      <c r="O360" t="n">
        <v>0.0</v>
      </c>
      <c r="P360" t="n">
        <v>238.7</v>
      </c>
      <c r="Q360" t="n">
        <v>238.7</v>
      </c>
      <c r="R360" t="n">
        <v>37.14</v>
      </c>
      <c r="S360" t="n">
        <v>37.14</v>
      </c>
      <c r="T360" t="n">
        <v>3.03</v>
      </c>
      <c r="U360" t="n">
        <v>3.03</v>
      </c>
      <c r="V360" t="n">
        <v>47.83</v>
      </c>
      <c r="W360" t="n">
        <v>47.83</v>
      </c>
      <c r="X360" t="n">
        <v>3.97</v>
      </c>
      <c r="Y360" t="n">
        <v>3.97</v>
      </c>
      <c r="Z360" t="n">
        <v>9.32</v>
      </c>
      <c r="AA360" t="n">
        <v>9.32</v>
      </c>
      <c r="AB360" t="n">
        <v>0.0</v>
      </c>
      <c r="AC360" t="n">
        <v>15.14</v>
      </c>
      <c r="AD360" t="n">
        <v>-302.85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-15.14</v>
      </c>
      <c r="AL360" t="inlineStr">
        <is>
          <t>unreconciled</t>
        </is>
      </c>
      <c r="AM360" t="inlineStr">
        <is>
          <t>Order Not found in POS</t>
        </is>
      </c>
      <c r="AN360" t="n">
        <v>302.85</v>
      </c>
      <c r="AO360" t="n">
        <f>ROUND(P360*100/H360,2)</f>
        <v>0.0</v>
      </c>
      <c r="AP360" t="n">
        <f>ROUND(Q360*100/I360,2)</f>
        <v>0.0</v>
      </c>
      <c r="AQ360"/>
      <c r="AR360"/>
      <c r="AS360" t="n">
        <v>0.0</v>
      </c>
    </row>
    <row r="361">
      <c r="A361" s="1" t="n">
        <v>45232.0</v>
      </c>
      <c r="B361" s="2" t="n">
        <v>45232.8896875</v>
      </c>
      <c r="C361" t="inlineStr">
        <is>
          <t>3140023012059062</t>
        </is>
      </c>
      <c r="D361" t="inlineStr">
        <is>
          <t>POS0012</t>
        </is>
      </c>
      <c r="E361" t="inlineStr">
        <is>
          <t>56</t>
        </is>
      </c>
      <c r="F361" t="inlineStr">
        <is>
          <t>0023</t>
        </is>
      </c>
      <c r="G361" t="inlineStr">
        <is>
          <t>5304566826</t>
        </is>
      </c>
      <c r="H361" t="n">
        <v>276.0</v>
      </c>
      <c r="I361" t="n">
        <v>262.85</v>
      </c>
      <c r="J361" t="n">
        <v>225.71</v>
      </c>
      <c r="K361" t="inlineStr">
        <is>
          <t>sale</t>
        </is>
      </c>
      <c r="L361" t="inlineStr">
        <is>
          <t/>
        </is>
      </c>
      <c r="M361" t="inlineStr">
        <is>
          <t/>
        </is>
      </c>
      <c r="N361" t="n">
        <v>0.0</v>
      </c>
      <c r="O361" t="n">
        <v>0.0</v>
      </c>
      <c r="P361" t="n">
        <v>208.21</v>
      </c>
      <c r="Q361" t="n">
        <v>208.21</v>
      </c>
      <c r="R361" t="n">
        <v>37.14</v>
      </c>
      <c r="S361" t="n">
        <v>37.14</v>
      </c>
      <c r="T361" t="n">
        <v>2.63</v>
      </c>
      <c r="U361" t="n">
        <v>2.63</v>
      </c>
      <c r="V361" t="n">
        <v>40.63</v>
      </c>
      <c r="W361" t="n">
        <v>40.63</v>
      </c>
      <c r="X361" t="n">
        <v>3.45</v>
      </c>
      <c r="Y361" t="n">
        <v>3.45</v>
      </c>
      <c r="Z361" t="n">
        <v>7.93</v>
      </c>
      <c r="AA361" t="n">
        <v>7.93</v>
      </c>
      <c r="AB361" t="n">
        <v>13.14</v>
      </c>
      <c r="AC361" t="n">
        <v>13.14</v>
      </c>
      <c r="AD361" t="n">
        <v>13.149999999999977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inlineStr">
        <is>
          <t>unreconciled</t>
        </is>
      </c>
      <c r="AM361" t="inlineStr">
        <is>
          <t>Order Amount Mismatch (POS&gt;3PO)</t>
        </is>
      </c>
      <c r="AN361" t="n">
        <v>13.15</v>
      </c>
      <c r="AO361" t="n">
        <f>ROUND(P361*100/H361,2)</f>
        <v>0.0</v>
      </c>
      <c r="AP361" t="n">
        <f>ROUND(Q361*100/I361,2)</f>
        <v>0.0</v>
      </c>
      <c r="AQ361"/>
      <c r="AR361"/>
      <c r="AS361" t="n">
        <v>0.0</v>
      </c>
    </row>
    <row r="362">
      <c r="A362" s="1" t="n">
        <v>45233.0</v>
      </c>
      <c r="B362" s="2" t="n">
        <v>45233.446539351855</v>
      </c>
      <c r="C362" t="inlineStr">
        <is>
          <t>3140094012085040</t>
        </is>
      </c>
      <c r="D362" t="inlineStr">
        <is>
          <t>POS0012</t>
        </is>
      </c>
      <c r="E362" t="inlineStr">
        <is>
          <t>55</t>
        </is>
      </c>
      <c r="F362" t="inlineStr">
        <is>
          <t>0094</t>
        </is>
      </c>
      <c r="G362" t="inlineStr">
        <is>
          <t>5304614095</t>
        </is>
      </c>
      <c r="H362" t="n">
        <v>560.0</v>
      </c>
      <c r="I362" t="n">
        <v>533.33</v>
      </c>
      <c r="J362" t="n">
        <v>496.19</v>
      </c>
      <c r="K362" t="inlineStr">
        <is>
          <t>sale</t>
        </is>
      </c>
      <c r="L362" t="inlineStr">
        <is>
          <t/>
        </is>
      </c>
      <c r="M362" t="inlineStr">
        <is>
          <t/>
        </is>
      </c>
      <c r="N362" t="n">
        <v>0.0</v>
      </c>
      <c r="O362" t="n">
        <v>0.0</v>
      </c>
      <c r="P362" t="n">
        <v>414.35</v>
      </c>
      <c r="Q362" t="n">
        <v>414.34</v>
      </c>
      <c r="R362" t="n">
        <v>37.14</v>
      </c>
      <c r="S362" t="n">
        <v>37.14</v>
      </c>
      <c r="T362" t="n">
        <v>5.33</v>
      </c>
      <c r="U362" t="n">
        <v>5.33</v>
      </c>
      <c r="V362" t="n">
        <v>89.31</v>
      </c>
      <c r="W362" t="n">
        <v>89.31</v>
      </c>
      <c r="X362" t="n">
        <v>7.0</v>
      </c>
      <c r="Y362" t="n">
        <v>7.0</v>
      </c>
      <c r="Z362" t="n">
        <v>17.34</v>
      </c>
      <c r="AA362" t="n">
        <v>17.34</v>
      </c>
      <c r="AB362" t="n">
        <v>26.66</v>
      </c>
      <c r="AC362" t="n">
        <v>26.67</v>
      </c>
      <c r="AD362" t="n">
        <v>26.66999999999996</v>
      </c>
      <c r="AE362" t="n">
        <v>0.010000000000047748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-0.010000000000001563</v>
      </c>
      <c r="AL362" t="inlineStr">
        <is>
          <t>unreconciled</t>
        </is>
      </c>
      <c r="AM362" t="inlineStr">
        <is>
          <t>Order Amount Mismatch (POS&gt;3PO)</t>
        </is>
      </c>
      <c r="AN362" t="n">
        <v>26.67</v>
      </c>
      <c r="AO362" t="n">
        <f>ROUND(P362*100/H362,2)</f>
        <v>0.0</v>
      </c>
      <c r="AP362" t="n">
        <f>ROUND(Q362*100/I362,2)</f>
        <v>0.0</v>
      </c>
      <c r="AQ362"/>
      <c r="AR362"/>
      <c r="AS362" t="n">
        <v>0.0</v>
      </c>
    </row>
    <row r="363">
      <c r="A363" s="1" t="n">
        <v>45233.0</v>
      </c>
      <c r="B363" s="2" t="n">
        <v>45233.515185185184</v>
      </c>
      <c r="C363" t="inlineStr">
        <is>
          <t>3140023012059200</t>
        </is>
      </c>
      <c r="D363" t="inlineStr">
        <is>
          <t>POS0012</t>
        </is>
      </c>
      <c r="E363" t="inlineStr">
        <is>
          <t>93</t>
        </is>
      </c>
      <c r="F363" t="inlineStr">
        <is>
          <t>0023</t>
        </is>
      </c>
      <c r="G363" t="inlineStr">
        <is>
          <t>5304655913</t>
        </is>
      </c>
      <c r="H363" t="n">
        <v>159.0</v>
      </c>
      <c r="I363" t="n">
        <v>151.43</v>
      </c>
      <c r="J363" t="n">
        <v>114.29</v>
      </c>
      <c r="K363" t="inlineStr">
        <is>
          <t>sale</t>
        </is>
      </c>
      <c r="L363" t="inlineStr">
        <is>
          <t/>
        </is>
      </c>
      <c r="M363" t="inlineStr">
        <is>
          <t/>
        </is>
      </c>
      <c r="N363" t="n">
        <v>0.0</v>
      </c>
      <c r="O363" t="n">
        <v>0.0</v>
      </c>
      <c r="P363" t="n">
        <v>123.3</v>
      </c>
      <c r="Q363" t="n">
        <v>123.29</v>
      </c>
      <c r="R363" t="n">
        <v>37.14</v>
      </c>
      <c r="S363" t="n">
        <v>37.14</v>
      </c>
      <c r="T363" t="n">
        <v>1.51</v>
      </c>
      <c r="U363" t="n">
        <v>1.51</v>
      </c>
      <c r="V363" t="n">
        <v>20.57</v>
      </c>
      <c r="W363" t="n">
        <v>20.57</v>
      </c>
      <c r="X363" t="n">
        <v>1.99</v>
      </c>
      <c r="Y363" t="n">
        <v>1.99</v>
      </c>
      <c r="Z363" t="n">
        <v>4.06</v>
      </c>
      <c r="AA363" t="n">
        <v>4.06</v>
      </c>
      <c r="AB363" t="n">
        <v>7.58</v>
      </c>
      <c r="AC363" t="n">
        <v>7.57</v>
      </c>
      <c r="AD363" t="n">
        <v>7.569999999999993</v>
      </c>
      <c r="AE363" t="n">
        <v>0.009999999999990905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0.009999999999999787</v>
      </c>
      <c r="AL363" t="inlineStr">
        <is>
          <t>unreconciled</t>
        </is>
      </c>
      <c r="AM363" t="inlineStr">
        <is>
          <t>Order Amount Mismatch (POS&gt;3PO)</t>
        </is>
      </c>
      <c r="AN363" t="n">
        <v>7.57</v>
      </c>
      <c r="AO363" t="n">
        <f>ROUND(P363*100/H363,2)</f>
        <v>0.0</v>
      </c>
      <c r="AP363" t="n">
        <f>ROUND(Q363*100/I363,2)</f>
        <v>0.0</v>
      </c>
      <c r="AQ363"/>
      <c r="AR363"/>
      <c r="AS363" t="n">
        <v>0.0</v>
      </c>
    </row>
    <row r="364">
      <c r="A364" s="1" t="n">
        <v>45236.0</v>
      </c>
      <c r="B364" s="2" t="n">
        <v>45236.40479166667</v>
      </c>
      <c r="C364" t="inlineStr">
        <is>
          <t>3140023012059971</t>
        </is>
      </c>
      <c r="D364" t="inlineStr">
        <is>
          <t>POS0012</t>
        </is>
      </c>
      <c r="E364" t="inlineStr">
        <is>
          <t>63</t>
        </is>
      </c>
      <c r="F364" t="inlineStr">
        <is>
          <t>0023</t>
        </is>
      </c>
      <c r="G364" t="inlineStr">
        <is>
          <t>5304675358</t>
        </is>
      </c>
      <c r="H364" t="n">
        <v>239.0</v>
      </c>
      <c r="I364" t="n">
        <v>227.62</v>
      </c>
      <c r="J364" t="n">
        <v>190.48</v>
      </c>
      <c r="K364" t="inlineStr">
        <is>
          <t>sale</t>
        </is>
      </c>
      <c r="L364" t="inlineStr">
        <is>
          <t/>
        </is>
      </c>
      <c r="M364" t="inlineStr">
        <is>
          <t/>
        </is>
      </c>
      <c r="N364" t="n">
        <v>0.0</v>
      </c>
      <c r="O364" t="n">
        <v>0.0</v>
      </c>
      <c r="P364" t="n">
        <v>181.35</v>
      </c>
      <c r="Q364" t="n">
        <v>181.35</v>
      </c>
      <c r="R364" t="n">
        <v>37.14</v>
      </c>
      <c r="S364" t="n">
        <v>37.14</v>
      </c>
      <c r="T364" t="n">
        <v>2.28</v>
      </c>
      <c r="U364" t="n">
        <v>2.28</v>
      </c>
      <c r="V364" t="n">
        <v>34.29</v>
      </c>
      <c r="W364" t="n">
        <v>34.29</v>
      </c>
      <c r="X364" t="n">
        <v>2.99</v>
      </c>
      <c r="Y364" t="n">
        <v>2.99</v>
      </c>
      <c r="Z364" t="n">
        <v>6.71</v>
      </c>
      <c r="AA364" t="n">
        <v>6.71</v>
      </c>
      <c r="AB364" t="n">
        <v>11.38</v>
      </c>
      <c r="AC364" t="n">
        <v>11.38</v>
      </c>
      <c r="AD364" t="n">
        <v>11.379999999999995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inlineStr">
        <is>
          <t>unreconciled</t>
        </is>
      </c>
      <c r="AM364" t="inlineStr">
        <is>
          <t>Order Amount Mismatch (POS&gt;3PO)</t>
        </is>
      </c>
      <c r="AN364" t="n">
        <v>11.38</v>
      </c>
      <c r="AO364" t="n">
        <f>ROUND(P364*100/H364,2)</f>
        <v>0.0</v>
      </c>
      <c r="AP364" t="n">
        <f>ROUND(Q364*100/I364,2)</f>
        <v>0.0</v>
      </c>
      <c r="AQ364"/>
      <c r="AR364"/>
      <c r="AS364" t="n">
        <v>0.0</v>
      </c>
    </row>
    <row r="365">
      <c r="A365" s="1" t="n">
        <v>45231.0</v>
      </c>
      <c r="B365" s="2" t="n">
        <v>45231.52266203704</v>
      </c>
      <c r="C365" t="inlineStr">
        <is>
          <t>3140094012084331</t>
        </is>
      </c>
      <c r="D365" t="inlineStr">
        <is>
          <t>POS0012</t>
        </is>
      </c>
      <c r="E365" t="inlineStr">
        <is>
          <t>45</t>
        </is>
      </c>
      <c r="F365" t="inlineStr">
        <is>
          <t>0094</t>
        </is>
      </c>
      <c r="G365" t="inlineStr">
        <is>
          <t>5304697450</t>
        </is>
      </c>
      <c r="H365" t="n">
        <v>204.0</v>
      </c>
      <c r="I365" t="n">
        <v>194.28</v>
      </c>
      <c r="J365" t="n">
        <v>157.14</v>
      </c>
      <c r="K365" t="inlineStr">
        <is>
          <t>sale</t>
        </is>
      </c>
      <c r="L365" t="inlineStr">
        <is>
          <t/>
        </is>
      </c>
      <c r="M365" t="inlineStr">
        <is>
          <t/>
        </is>
      </c>
      <c r="N365" t="n">
        <v>0.0</v>
      </c>
      <c r="O365" t="n">
        <v>0.0</v>
      </c>
      <c r="P365" t="n">
        <v>155.95</v>
      </c>
      <c r="Q365" t="n">
        <v>155.95</v>
      </c>
      <c r="R365" t="n">
        <v>37.14</v>
      </c>
      <c r="S365" t="n">
        <v>37.14</v>
      </c>
      <c r="T365" t="n">
        <v>1.94</v>
      </c>
      <c r="U365" t="n">
        <v>1.94</v>
      </c>
      <c r="V365" t="n">
        <v>28.29</v>
      </c>
      <c r="W365" t="n">
        <v>28.29</v>
      </c>
      <c r="X365" t="n">
        <v>2.55</v>
      </c>
      <c r="Y365" t="n">
        <v>2.55</v>
      </c>
      <c r="Z365" t="n">
        <v>5.55</v>
      </c>
      <c r="AA365" t="n">
        <v>5.55</v>
      </c>
      <c r="AB365" t="n">
        <v>9.72</v>
      </c>
      <c r="AC365" t="n">
        <v>9.72</v>
      </c>
      <c r="AD365" t="n">
        <v>9.719999999999999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inlineStr">
        <is>
          <t>unreconciled</t>
        </is>
      </c>
      <c r="AM365" t="inlineStr">
        <is>
          <t>Order Amount Mismatch (POS&gt;3PO)</t>
        </is>
      </c>
      <c r="AN365" t="n">
        <v>9.72</v>
      </c>
      <c r="AO365" t="n">
        <f>ROUND(P365*100/H365,2)</f>
        <v>0.0</v>
      </c>
      <c r="AP365" t="n">
        <f>ROUND(Q365*100/I365,2)</f>
        <v>0.0</v>
      </c>
      <c r="AQ365"/>
      <c r="AR365"/>
      <c r="AS365" t="n">
        <v>0.0</v>
      </c>
    </row>
    <row r="366">
      <c r="A366" s="1" t="n">
        <v>45231.0</v>
      </c>
      <c r="B366" s="2" t="n">
        <v>45231.54640046296</v>
      </c>
      <c r="C366" t="inlineStr">
        <is>
          <t>3140094012084345</t>
        </is>
      </c>
      <c r="D366" t="inlineStr">
        <is>
          <t>POS0012</t>
        </is>
      </c>
      <c r="E366" t="inlineStr">
        <is>
          <t>59</t>
        </is>
      </c>
      <c r="F366" t="inlineStr">
        <is>
          <t>0094</t>
        </is>
      </c>
      <c r="G366" t="inlineStr">
        <is>
          <t>5304701395</t>
        </is>
      </c>
      <c r="H366" t="n">
        <v>243.0</v>
      </c>
      <c r="I366" t="n">
        <v>231.42</v>
      </c>
      <c r="J366" t="n">
        <v>194.28</v>
      </c>
      <c r="K366" t="inlineStr">
        <is>
          <t>sale</t>
        </is>
      </c>
      <c r="L366" t="inlineStr">
        <is>
          <t/>
        </is>
      </c>
      <c r="M366" t="inlineStr">
        <is>
          <t/>
        </is>
      </c>
      <c r="N366" t="n">
        <v>0.0</v>
      </c>
      <c r="O366" t="n">
        <v>0.0</v>
      </c>
      <c r="P366" t="n">
        <v>184.26</v>
      </c>
      <c r="Q366" t="n">
        <v>184.25</v>
      </c>
      <c r="R366" t="n">
        <v>37.14</v>
      </c>
      <c r="S366" t="n">
        <v>37.14</v>
      </c>
      <c r="T366" t="n">
        <v>2.31</v>
      </c>
      <c r="U366" t="n">
        <v>2.31</v>
      </c>
      <c r="V366" t="n">
        <v>34.97</v>
      </c>
      <c r="W366" t="n">
        <v>34.97</v>
      </c>
      <c r="X366" t="n">
        <v>3.04</v>
      </c>
      <c r="Y366" t="n">
        <v>3.04</v>
      </c>
      <c r="Z366" t="n">
        <v>6.84</v>
      </c>
      <c r="AA366" t="n">
        <v>6.84</v>
      </c>
      <c r="AB366" t="n">
        <v>11.58</v>
      </c>
      <c r="AC366" t="n">
        <v>11.57</v>
      </c>
      <c r="AD366" t="n">
        <v>11.580000000000013</v>
      </c>
      <c r="AE366" t="n">
        <v>0.009999999999990905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0.009999999999999787</v>
      </c>
      <c r="AL366" t="inlineStr">
        <is>
          <t>unreconciled</t>
        </is>
      </c>
      <c r="AM366" t="inlineStr">
        <is>
          <t>Order Amount Mismatch (POS&gt;3PO)</t>
        </is>
      </c>
      <c r="AN366" t="n">
        <v>11.58</v>
      </c>
      <c r="AO366" t="n">
        <f>ROUND(P366*100/H366,2)</f>
        <v>0.0</v>
      </c>
      <c r="AP366" t="n">
        <f>ROUND(Q366*100/I366,2)</f>
        <v>0.0</v>
      </c>
      <c r="AQ366"/>
      <c r="AR366"/>
      <c r="AS366" t="n">
        <v>0.0</v>
      </c>
    </row>
    <row r="367">
      <c r="A367" s="1" t="n">
        <v>45235.0</v>
      </c>
      <c r="B367" s="2" t="n">
        <v>45235.83993055556</v>
      </c>
      <c r="C367" t="inlineStr">
        <is>
          <t>3140094012086250</t>
        </is>
      </c>
      <c r="D367" t="inlineStr">
        <is>
          <t>POS0012</t>
        </is>
      </c>
      <c r="E367" t="inlineStr">
        <is>
          <t>65</t>
        </is>
      </c>
      <c r="F367" t="inlineStr">
        <is>
          <t>0094</t>
        </is>
      </c>
      <c r="G367" t="inlineStr">
        <is>
          <t>5304705122</t>
        </is>
      </c>
      <c r="H367" t="n">
        <v>276.0</v>
      </c>
      <c r="I367" t="n">
        <v>262.86</v>
      </c>
      <c r="J367" t="n">
        <v>225.72</v>
      </c>
      <c r="K367" t="inlineStr">
        <is>
          <t>sale</t>
        </is>
      </c>
      <c r="L367" t="inlineStr">
        <is>
          <t/>
        </is>
      </c>
      <c r="M367" t="inlineStr">
        <is>
          <t/>
        </is>
      </c>
      <c r="N367" t="n">
        <v>0.0</v>
      </c>
      <c r="O367" t="n">
        <v>0.0</v>
      </c>
      <c r="P367" t="n">
        <v>208.22</v>
      </c>
      <c r="Q367" t="n">
        <v>208.22</v>
      </c>
      <c r="R367" t="n">
        <v>37.14</v>
      </c>
      <c r="S367" t="n">
        <v>37.14</v>
      </c>
      <c r="T367" t="n">
        <v>2.63</v>
      </c>
      <c r="U367" t="n">
        <v>2.63</v>
      </c>
      <c r="V367" t="n">
        <v>40.63</v>
      </c>
      <c r="W367" t="n">
        <v>40.63</v>
      </c>
      <c r="X367" t="n">
        <v>3.45</v>
      </c>
      <c r="Y367" t="n">
        <v>3.45</v>
      </c>
      <c r="Z367" t="n">
        <v>7.93</v>
      </c>
      <c r="AA367" t="n">
        <v>7.93</v>
      </c>
      <c r="AB367" t="n">
        <v>13.14</v>
      </c>
      <c r="AC367" t="n">
        <v>13.14</v>
      </c>
      <c r="AD367" t="n">
        <v>13.139999999999986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inlineStr">
        <is>
          <t>unreconciled</t>
        </is>
      </c>
      <c r="AM367" t="inlineStr">
        <is>
          <t>Order Amount Mismatch (POS&gt;3PO)</t>
        </is>
      </c>
      <c r="AN367" t="n">
        <v>13.14</v>
      </c>
      <c r="AO367" t="n">
        <f>ROUND(P367*100/H367,2)</f>
        <v>0.0</v>
      </c>
      <c r="AP367" t="n">
        <f>ROUND(Q367*100/I367,2)</f>
        <v>0.0</v>
      </c>
      <c r="AQ367"/>
      <c r="AR367"/>
      <c r="AS367" t="n">
        <v>0.0</v>
      </c>
    </row>
    <row r="368">
      <c r="A368" s="1" t="n">
        <v>45232.0</v>
      </c>
      <c r="B368" s="2" t="n">
        <v>45232.71947916667</v>
      </c>
      <c r="C368" t="inlineStr">
        <is>
          <t>3140094012084808</t>
        </is>
      </c>
      <c r="D368" t="inlineStr">
        <is>
          <t>POS0012</t>
        </is>
      </c>
      <c r="E368" t="inlineStr">
        <is>
          <t>23</t>
        </is>
      </c>
      <c r="F368" t="inlineStr">
        <is>
          <t>0094</t>
        </is>
      </c>
      <c r="G368" t="inlineStr">
        <is>
          <t>5304711921</t>
        </is>
      </c>
      <c r="H368" t="n">
        <v>292.0</v>
      </c>
      <c r="I368" t="n">
        <v>278.09</v>
      </c>
      <c r="J368" t="n">
        <v>240.95</v>
      </c>
      <c r="K368" t="inlineStr">
        <is>
          <t>sale</t>
        </is>
      </c>
      <c r="L368" t="inlineStr">
        <is>
          <t/>
        </is>
      </c>
      <c r="M368" t="inlineStr">
        <is>
          <t/>
        </is>
      </c>
      <c r="N368" t="n">
        <v>0.0</v>
      </c>
      <c r="O368" t="n">
        <v>0.0</v>
      </c>
      <c r="P368" t="n">
        <v>219.83</v>
      </c>
      <c r="Q368" t="n">
        <v>219.83</v>
      </c>
      <c r="R368" t="n">
        <v>37.14</v>
      </c>
      <c r="S368" t="n">
        <v>37.14</v>
      </c>
      <c r="T368" t="n">
        <v>2.78</v>
      </c>
      <c r="U368" t="n">
        <v>2.78</v>
      </c>
      <c r="V368" t="n">
        <v>43.37</v>
      </c>
      <c r="W368" t="n">
        <v>43.37</v>
      </c>
      <c r="X368" t="n">
        <v>3.65</v>
      </c>
      <c r="Y368" t="n">
        <v>3.65</v>
      </c>
      <c r="Z368" t="n">
        <v>8.46</v>
      </c>
      <c r="AA368" t="n">
        <v>8.47</v>
      </c>
      <c r="AB368" t="n">
        <v>13.9</v>
      </c>
      <c r="AC368" t="n">
        <v>13.91</v>
      </c>
      <c r="AD368" t="n">
        <v>13.910000000000025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-0.009999999999999787</v>
      </c>
      <c r="AK368" t="n">
        <v>-0.009999999999999787</v>
      </c>
      <c r="AL368" t="inlineStr">
        <is>
          <t>unreconciled</t>
        </is>
      </c>
      <c r="AM368" t="inlineStr">
        <is>
          <t>Order Amount Mismatch (POS&gt;3PO)</t>
        </is>
      </c>
      <c r="AN368" t="n">
        <v>13.91</v>
      </c>
      <c r="AO368" t="n">
        <f>ROUND(P368*100/H368,2)</f>
        <v>0.0</v>
      </c>
      <c r="AP368" t="n">
        <f>ROUND(Q368*100/I368,2)</f>
        <v>0.0</v>
      </c>
      <c r="AQ368"/>
      <c r="AR368"/>
      <c r="AS368" t="n">
        <v>0.0</v>
      </c>
    </row>
    <row r="369">
      <c r="A369" s="1" t="n">
        <v>45231.0</v>
      </c>
      <c r="B369" s="2" t="n">
        <v>45231.982939814814</v>
      </c>
      <c r="C369" t="inlineStr">
        <is>
          <t>3140023012058872</t>
        </is>
      </c>
      <c r="D369" t="inlineStr">
        <is>
          <t>POS0012</t>
        </is>
      </c>
      <c r="E369" t="inlineStr">
        <is>
          <t>66</t>
        </is>
      </c>
      <c r="F369" t="inlineStr">
        <is>
          <t>0023</t>
        </is>
      </c>
      <c r="G369" t="inlineStr">
        <is>
          <t>5304722776</t>
        </is>
      </c>
      <c r="H369" t="n">
        <v>276.0</v>
      </c>
      <c r="I369" t="n">
        <v>262.86</v>
      </c>
      <c r="J369" t="n">
        <v>225.72</v>
      </c>
      <c r="K369" t="inlineStr">
        <is>
          <t>sale</t>
        </is>
      </c>
      <c r="L369" t="inlineStr">
        <is>
          <t/>
        </is>
      </c>
      <c r="M369" t="inlineStr">
        <is>
          <t/>
        </is>
      </c>
      <c r="N369" t="n">
        <v>0.0</v>
      </c>
      <c r="O369" t="n">
        <v>0.0</v>
      </c>
      <c r="P369" t="n">
        <v>208.22</v>
      </c>
      <c r="Q369" t="n">
        <v>208.2</v>
      </c>
      <c r="R369" t="n">
        <v>37.14</v>
      </c>
      <c r="S369" t="n">
        <v>37.14</v>
      </c>
      <c r="T369" t="n">
        <v>2.63</v>
      </c>
      <c r="U369" t="n">
        <v>2.63</v>
      </c>
      <c r="V369" t="n">
        <v>40.63</v>
      </c>
      <c r="W369" t="n">
        <v>40.63</v>
      </c>
      <c r="X369" t="n">
        <v>3.45</v>
      </c>
      <c r="Y369" t="n">
        <v>3.45</v>
      </c>
      <c r="Z369" t="n">
        <v>7.93</v>
      </c>
      <c r="AA369" t="n">
        <v>7.93</v>
      </c>
      <c r="AB369" t="n">
        <v>13.14</v>
      </c>
      <c r="AC369" t="n">
        <v>13.14</v>
      </c>
      <c r="AD369" t="n">
        <v>13.139999999999986</v>
      </c>
      <c r="AE369" t="n">
        <v>0.020000000000010232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inlineStr">
        <is>
          <t>unreconciled</t>
        </is>
      </c>
      <c r="AM369" t="inlineStr">
        <is>
          <t>Order Amount Mismatch (POS&gt;3PO)</t>
        </is>
      </c>
      <c r="AN369" t="n">
        <v>13.14</v>
      </c>
      <c r="AO369" t="n">
        <f>ROUND(P369*100/H369,2)</f>
        <v>0.0</v>
      </c>
      <c r="AP369" t="n">
        <f>ROUND(Q369*100/I369,2)</f>
        <v>0.0</v>
      </c>
      <c r="AQ369"/>
      <c r="AR369"/>
      <c r="AS369" t="n">
        <v>0.0</v>
      </c>
    </row>
    <row r="370">
      <c r="A370" s="1" t="n">
        <v>45233.0</v>
      </c>
      <c r="B370" s="2" t="n">
        <v>45233.58865740741</v>
      </c>
      <c r="C370" t="inlineStr">
        <is>
          <t>3140023012059216</t>
        </is>
      </c>
      <c r="D370" t="inlineStr">
        <is>
          <t>POS0012</t>
        </is>
      </c>
      <c r="E370" t="inlineStr">
        <is>
          <t>09</t>
        </is>
      </c>
      <c r="F370" t="inlineStr">
        <is>
          <t>0023</t>
        </is>
      </c>
      <c r="G370" t="inlineStr">
        <is>
          <t>5304728834</t>
        </is>
      </c>
      <c r="H370" t="n">
        <v>640.0</v>
      </c>
      <c r="I370" t="n">
        <v>686.67</v>
      </c>
      <c r="J370" t="n">
        <v>649.53</v>
      </c>
      <c r="K370" t="inlineStr">
        <is>
          <t>sale</t>
        </is>
      </c>
      <c r="L370" t="inlineStr">
        <is>
          <t/>
        </is>
      </c>
      <c r="M370" t="inlineStr">
        <is>
          <t/>
        </is>
      </c>
      <c r="N370" t="n">
        <v>0.0</v>
      </c>
      <c r="O370" t="n">
        <v>0.0</v>
      </c>
      <c r="P370" t="n">
        <v>531.2</v>
      </c>
      <c r="Q370" t="n">
        <v>472.41</v>
      </c>
      <c r="R370" t="n">
        <v>37.14</v>
      </c>
      <c r="S370" t="n">
        <v>37.14</v>
      </c>
      <c r="T370" t="n">
        <v>6.87</v>
      </c>
      <c r="U370" t="n">
        <v>6.1</v>
      </c>
      <c r="V370" t="n">
        <v>116.92</v>
      </c>
      <c r="W370" t="n">
        <v>103.03</v>
      </c>
      <c r="X370" t="n">
        <v>9.01</v>
      </c>
      <c r="Y370" t="n">
        <v>8.0</v>
      </c>
      <c r="Z370" t="n">
        <v>22.67</v>
      </c>
      <c r="AA370" t="n">
        <v>19.99</v>
      </c>
      <c r="AB370" t="n">
        <v>30.48</v>
      </c>
      <c r="AC370" t="n">
        <v>30.48</v>
      </c>
      <c r="AD370" t="n">
        <v>-46.66999999999996</v>
      </c>
      <c r="AE370" t="n">
        <v>58.79000000000002</v>
      </c>
      <c r="AF370" t="n">
        <v>0.0</v>
      </c>
      <c r="AG370" t="n">
        <v>0.7700000000000005</v>
      </c>
      <c r="AH370" t="n">
        <v>13.89</v>
      </c>
      <c r="AI370" t="n">
        <v>1.0099999999999998</v>
      </c>
      <c r="AJ370" t="n">
        <v>2.6800000000000033</v>
      </c>
      <c r="AK370" t="n">
        <v>0.0</v>
      </c>
      <c r="AL370" t="inlineStr">
        <is>
          <t>unreconciled</t>
        </is>
      </c>
      <c r="AM370" t="inlineStr">
        <is>
          <t>Order Amount Mismatch (3PO&gt;POS)</t>
        </is>
      </c>
      <c r="AN370" t="n">
        <v>46.67</v>
      </c>
      <c r="AO370" t="n">
        <f>ROUND(P370*100/H370,2)</f>
        <v>0.0</v>
      </c>
      <c r="AP370" t="n">
        <f>ROUND(Q370*100/I370,2)</f>
        <v>0.0</v>
      </c>
      <c r="AQ370"/>
      <c r="AR370"/>
      <c r="AS370" t="n">
        <v>0.0</v>
      </c>
    </row>
    <row r="371">
      <c r="A371" s="1" t="n">
        <v>45231.0</v>
      </c>
      <c r="B371" s="2" t="n">
        <v>45231.981886574074</v>
      </c>
      <c r="C371" t="inlineStr">
        <is>
          <t>3140094012084604</t>
        </is>
      </c>
      <c r="D371" t="inlineStr">
        <is>
          <t>POS0012</t>
        </is>
      </c>
      <c r="E371" t="inlineStr">
        <is>
          <t>18</t>
        </is>
      </c>
      <c r="F371" t="inlineStr">
        <is>
          <t>0094</t>
        </is>
      </c>
      <c r="G371" t="inlineStr">
        <is>
          <t>5304752039</t>
        </is>
      </c>
      <c r="H371" t="n">
        <v>355.0</v>
      </c>
      <c r="I371" t="n">
        <v>338.09</v>
      </c>
      <c r="J371" t="n">
        <v>300.95</v>
      </c>
      <c r="K371" t="inlineStr">
        <is>
          <t>sale</t>
        </is>
      </c>
      <c r="L371" t="inlineStr">
        <is>
          <t/>
        </is>
      </c>
      <c r="M371" t="inlineStr">
        <is>
          <t/>
        </is>
      </c>
      <c r="N371" t="n">
        <v>0.0</v>
      </c>
      <c r="O371" t="n">
        <v>0.0</v>
      </c>
      <c r="P371" t="n">
        <v>265.55</v>
      </c>
      <c r="Q371" t="n">
        <v>265.56</v>
      </c>
      <c r="R371" t="n">
        <v>37.14</v>
      </c>
      <c r="S371" t="n">
        <v>37.14</v>
      </c>
      <c r="T371" t="n">
        <v>3.38</v>
      </c>
      <c r="U371" t="n">
        <v>3.38</v>
      </c>
      <c r="V371" t="n">
        <v>54.17</v>
      </c>
      <c r="W371" t="n">
        <v>54.17</v>
      </c>
      <c r="X371" t="n">
        <v>4.44</v>
      </c>
      <c r="Y371" t="n">
        <v>4.44</v>
      </c>
      <c r="Z371" t="n">
        <v>10.55</v>
      </c>
      <c r="AA371" t="n">
        <v>10.55</v>
      </c>
      <c r="AB371" t="n">
        <v>16.9</v>
      </c>
      <c r="AC371" t="n">
        <v>16.91</v>
      </c>
      <c r="AD371" t="n">
        <v>16.910000000000025</v>
      </c>
      <c r="AE371" t="n">
        <v>-0.009999999999990905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-0.010000000000001563</v>
      </c>
      <c r="AL371" t="inlineStr">
        <is>
          <t>unreconciled</t>
        </is>
      </c>
      <c r="AM371" t="inlineStr">
        <is>
          <t>Order Amount Mismatch (POS&gt;3PO)</t>
        </is>
      </c>
      <c r="AN371" t="n">
        <v>16.91</v>
      </c>
      <c r="AO371" t="n">
        <f>ROUND(P371*100/H371,2)</f>
        <v>0.0</v>
      </c>
      <c r="AP371" t="n">
        <f>ROUND(Q371*100/I371,2)</f>
        <v>0.0</v>
      </c>
      <c r="AQ371"/>
      <c r="AR371"/>
      <c r="AS371" t="n">
        <v>0.0</v>
      </c>
    </row>
    <row r="372">
      <c r="A372" s="1" t="n">
        <v>45231.0</v>
      </c>
      <c r="B372" s="2" t="n">
        <v>45232.022523148145</v>
      </c>
      <c r="C372" t="inlineStr">
        <is>
          <t>3140094012084632</t>
        </is>
      </c>
      <c r="D372" t="inlineStr">
        <is>
          <t>POS0012</t>
        </is>
      </c>
      <c r="E372" t="inlineStr">
        <is>
          <t>46</t>
        </is>
      </c>
      <c r="F372" t="inlineStr">
        <is>
          <t>0094</t>
        </is>
      </c>
      <c r="G372" t="inlineStr">
        <is>
          <t>5304757234</t>
        </is>
      </c>
      <c r="H372" t="n">
        <v>296.0</v>
      </c>
      <c r="I372" t="n">
        <v>281.9</v>
      </c>
      <c r="J372" t="n">
        <v>244.76</v>
      </c>
      <c r="K372" t="inlineStr">
        <is>
          <t>sale</t>
        </is>
      </c>
      <c r="L372" t="inlineStr">
        <is>
          <t/>
        </is>
      </c>
      <c r="M372" t="inlineStr">
        <is>
          <t/>
        </is>
      </c>
      <c r="N372" t="n">
        <v>0.0</v>
      </c>
      <c r="O372" t="n">
        <v>0.0</v>
      </c>
      <c r="P372" t="n">
        <v>222.72</v>
      </c>
      <c r="Q372" t="n">
        <v>222.72</v>
      </c>
      <c r="R372" t="n">
        <v>37.14</v>
      </c>
      <c r="S372" t="n">
        <v>37.14</v>
      </c>
      <c r="T372" t="n">
        <v>2.82</v>
      </c>
      <c r="U372" t="n">
        <v>2.82</v>
      </c>
      <c r="V372" t="n">
        <v>44.06</v>
      </c>
      <c r="W372" t="n">
        <v>44.06</v>
      </c>
      <c r="X372" t="n">
        <v>3.7</v>
      </c>
      <c r="Y372" t="n">
        <v>3.7</v>
      </c>
      <c r="Z372" t="n">
        <v>8.6</v>
      </c>
      <c r="AA372" t="n">
        <v>8.6</v>
      </c>
      <c r="AB372" t="n">
        <v>14.1</v>
      </c>
      <c r="AC372" t="n">
        <v>14.1</v>
      </c>
      <c r="AD372" t="n">
        <v>14.100000000000023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inlineStr">
        <is>
          <t>unreconciled</t>
        </is>
      </c>
      <c r="AM372" t="inlineStr">
        <is>
          <t>Order Amount Mismatch (POS&gt;3PO)</t>
        </is>
      </c>
      <c r="AN372" t="n">
        <v>14.1</v>
      </c>
      <c r="AO372" t="n">
        <f>ROUND(P372*100/H372,2)</f>
        <v>0.0</v>
      </c>
      <c r="AP372" t="n">
        <f>ROUND(Q372*100/I372,2)</f>
        <v>0.0</v>
      </c>
      <c r="AQ372"/>
      <c r="AR372"/>
      <c r="AS372" t="n">
        <v>0.0</v>
      </c>
    </row>
    <row r="373">
      <c r="A373" s="1" t="n">
        <v>45236.0</v>
      </c>
      <c r="B373" s="2" t="n">
        <v>45236.60855324074</v>
      </c>
      <c r="C373" t="inlineStr">
        <is>
          <t>3140023012060013</t>
        </is>
      </c>
      <c r="D373" t="inlineStr">
        <is>
          <t>POS0012</t>
        </is>
      </c>
      <c r="E373" t="inlineStr">
        <is>
          <t>05</t>
        </is>
      </c>
      <c r="F373" t="inlineStr">
        <is>
          <t>0023</t>
        </is>
      </c>
      <c r="G373" t="inlineStr">
        <is>
          <t>5304763256</t>
        </is>
      </c>
      <c r="H373" t="n">
        <v>244.0</v>
      </c>
      <c r="I373" t="n">
        <v>232.38</v>
      </c>
      <c r="J373" t="n">
        <v>195.24</v>
      </c>
      <c r="K373" t="inlineStr">
        <is>
          <t>sale</t>
        </is>
      </c>
      <c r="L373" t="inlineStr">
        <is>
          <t/>
        </is>
      </c>
      <c r="M373" t="inlineStr">
        <is>
          <t/>
        </is>
      </c>
      <c r="N373" t="n">
        <v>0.0</v>
      </c>
      <c r="O373" t="n">
        <v>0.0</v>
      </c>
      <c r="P373" t="n">
        <v>185.0</v>
      </c>
      <c r="Q373" t="n">
        <v>184.99</v>
      </c>
      <c r="R373" t="n">
        <v>37.14</v>
      </c>
      <c r="S373" t="n">
        <v>37.14</v>
      </c>
      <c r="T373" t="n">
        <v>2.32</v>
      </c>
      <c r="U373" t="n">
        <v>2.32</v>
      </c>
      <c r="V373" t="n">
        <v>35.14</v>
      </c>
      <c r="W373" t="n">
        <v>35.14</v>
      </c>
      <c r="X373" t="n">
        <v>3.05</v>
      </c>
      <c r="Y373" t="n">
        <v>3.05</v>
      </c>
      <c r="Z373" t="n">
        <v>6.87</v>
      </c>
      <c r="AA373" t="n">
        <v>6.88</v>
      </c>
      <c r="AB373" t="n">
        <v>11.62</v>
      </c>
      <c r="AC373" t="n">
        <v>11.62</v>
      </c>
      <c r="AD373" t="n">
        <v>11.620000000000005</v>
      </c>
      <c r="AE373" t="n">
        <v>0.009999999999990905</v>
      </c>
      <c r="AF373" t="n">
        <v>0.0</v>
      </c>
      <c r="AG373" t="n">
        <v>0.0</v>
      </c>
      <c r="AH373" t="n">
        <v>0.0</v>
      </c>
      <c r="AI373" t="n">
        <v>0.0</v>
      </c>
      <c r="AJ373" t="n">
        <v>-0.009999999999999787</v>
      </c>
      <c r="AK373" t="n">
        <v>0.0</v>
      </c>
      <c r="AL373" t="inlineStr">
        <is>
          <t>unreconciled</t>
        </is>
      </c>
      <c r="AM373" t="inlineStr">
        <is>
          <t>Order Amount Mismatch (POS&gt;3PO)</t>
        </is>
      </c>
      <c r="AN373" t="n">
        <v>11.62</v>
      </c>
      <c r="AO373" t="n">
        <f>ROUND(P373*100/H373,2)</f>
        <v>0.0</v>
      </c>
      <c r="AP373" t="n">
        <f>ROUND(Q373*100/I373,2)</f>
        <v>0.0</v>
      </c>
      <c r="AQ373"/>
      <c r="AR373"/>
      <c r="AS373" t="n">
        <v>0.0</v>
      </c>
    </row>
    <row r="374">
      <c r="A374" s="1" t="n">
        <v>45231.0</v>
      </c>
      <c r="B374" s="2" t="n">
        <v>45231.86431712963</v>
      </c>
      <c r="C374" t="inlineStr">
        <is>
          <t>3140023012058822</t>
        </is>
      </c>
      <c r="D374" t="inlineStr">
        <is>
          <t>POS0012</t>
        </is>
      </c>
      <c r="E374" t="inlineStr">
        <is>
          <t>16</t>
        </is>
      </c>
      <c r="F374" t="inlineStr">
        <is>
          <t>0023</t>
        </is>
      </c>
      <c r="G374" t="inlineStr">
        <is>
          <t>5304763611</t>
        </is>
      </c>
      <c r="H374" t="n">
        <v>369.0</v>
      </c>
      <c r="I374" t="n">
        <v>351.43</v>
      </c>
      <c r="J374" t="n">
        <v>314.29</v>
      </c>
      <c r="K374" t="inlineStr">
        <is>
          <t>sale</t>
        </is>
      </c>
      <c r="L374" t="inlineStr">
        <is>
          <t/>
        </is>
      </c>
      <c r="M374" t="inlineStr">
        <is>
          <t/>
        </is>
      </c>
      <c r="N374" t="n">
        <v>0.0</v>
      </c>
      <c r="O374" t="n">
        <v>0.0</v>
      </c>
      <c r="P374" t="n">
        <v>275.73</v>
      </c>
      <c r="Q374" t="n">
        <v>275.72</v>
      </c>
      <c r="R374" t="n">
        <v>37.14</v>
      </c>
      <c r="S374" t="n">
        <v>37.14</v>
      </c>
      <c r="T374" t="n">
        <v>3.51</v>
      </c>
      <c r="U374" t="n">
        <v>3.51</v>
      </c>
      <c r="V374" t="n">
        <v>56.57</v>
      </c>
      <c r="W374" t="n">
        <v>56.57</v>
      </c>
      <c r="X374" t="n">
        <v>4.61</v>
      </c>
      <c r="Y374" t="n">
        <v>4.61</v>
      </c>
      <c r="Z374" t="n">
        <v>11.01</v>
      </c>
      <c r="AA374" t="n">
        <v>11.01</v>
      </c>
      <c r="AB374" t="n">
        <v>17.58</v>
      </c>
      <c r="AC374" t="n">
        <v>17.57</v>
      </c>
      <c r="AD374" t="n">
        <v>17.569999999999993</v>
      </c>
      <c r="AE374" t="n">
        <v>0.009999999999990905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0.00999999999999801</v>
      </c>
      <c r="AL374" t="inlineStr">
        <is>
          <t>unreconciled</t>
        </is>
      </c>
      <c r="AM374" t="inlineStr">
        <is>
          <t>Order Amount Mismatch (POS&gt;3PO)</t>
        </is>
      </c>
      <c r="AN374" t="n">
        <v>17.57</v>
      </c>
      <c r="AO374" t="n">
        <f>ROUND(P374*100/H374,2)</f>
        <v>0.0</v>
      </c>
      <c r="AP374" t="n">
        <f>ROUND(Q374*100/I374,2)</f>
        <v>0.0</v>
      </c>
      <c r="AQ374"/>
      <c r="AR374"/>
      <c r="AS374" t="n">
        <v>0.0</v>
      </c>
    </row>
    <row r="375">
      <c r="A375" s="1"/>
      <c r="B375" s="2" t="n">
        <v>45231.0203125</v>
      </c>
      <c r="C375"/>
      <c r="D375"/>
      <c r="E375"/>
      <c r="F375" t="inlineStr">
        <is>
          <t>0094</t>
        </is>
      </c>
      <c r="G375" t="inlineStr">
        <is>
          <t>5304785731</t>
        </is>
      </c>
      <c r="H375" t="n">
        <v>0.0</v>
      </c>
      <c r="I375" t="n">
        <v>530.47</v>
      </c>
      <c r="J375" t="n">
        <v>493.33</v>
      </c>
      <c r="K375" t="inlineStr">
        <is>
          <t>sale</t>
        </is>
      </c>
      <c r="L375" t="inlineStr">
        <is>
          <t/>
        </is>
      </c>
      <c r="M375" t="inlineStr">
        <is>
          <t/>
        </is>
      </c>
      <c r="N375" t="n">
        <v>0.0</v>
      </c>
      <c r="O375" t="n">
        <v>0.0</v>
      </c>
      <c r="P375" t="n">
        <v>412.17</v>
      </c>
      <c r="Q375" t="n">
        <v>412.19</v>
      </c>
      <c r="R375" t="n">
        <v>37.14</v>
      </c>
      <c r="S375" t="n">
        <v>37.14</v>
      </c>
      <c r="T375" t="n">
        <v>5.3</v>
      </c>
      <c r="U375" t="n">
        <v>5.3</v>
      </c>
      <c r="V375" t="n">
        <v>88.8</v>
      </c>
      <c r="W375" t="n">
        <v>88.8</v>
      </c>
      <c r="X375" t="n">
        <v>6.96</v>
      </c>
      <c r="Y375" t="n">
        <v>6.96</v>
      </c>
      <c r="Z375" t="n">
        <v>17.24</v>
      </c>
      <c r="AA375" t="n">
        <v>17.23</v>
      </c>
      <c r="AB375" t="n">
        <v>0.0</v>
      </c>
      <c r="AC375" t="n">
        <v>26.53</v>
      </c>
      <c r="AD375" t="n">
        <v>-530.47</v>
      </c>
      <c r="AE375" t="n">
        <v>-0.01999999999998181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0.00999999999999801</v>
      </c>
      <c r="AK375" t="n">
        <v>-26.53</v>
      </c>
      <c r="AL375" t="inlineStr">
        <is>
          <t>unreconciled</t>
        </is>
      </c>
      <c r="AM375" t="inlineStr">
        <is>
          <t>Order Not found in POS</t>
        </is>
      </c>
      <c r="AN375" t="n">
        <v>530.47</v>
      </c>
      <c r="AO375" t="n">
        <f>ROUND(P375*100/H375,2)</f>
        <v>0.0</v>
      </c>
      <c r="AP375" t="n">
        <f>ROUND(Q375*100/I375,2)</f>
        <v>0.0</v>
      </c>
      <c r="AQ375"/>
      <c r="AR375"/>
      <c r="AS375" t="n">
        <v>0.0</v>
      </c>
    </row>
    <row r="376">
      <c r="A376" s="1" t="n">
        <v>45232.0</v>
      </c>
      <c r="B376" s="2" t="n">
        <v>45233.00287037037</v>
      </c>
      <c r="C376" t="inlineStr">
        <is>
          <t>3140023012059149</t>
        </is>
      </c>
      <c r="D376" t="inlineStr">
        <is>
          <t>POS0012</t>
        </is>
      </c>
      <c r="E376" t="inlineStr">
        <is>
          <t>42</t>
        </is>
      </c>
      <c r="F376" t="inlineStr">
        <is>
          <t>0023</t>
        </is>
      </c>
      <c r="G376" t="inlineStr">
        <is>
          <t>5304796808</t>
        </is>
      </c>
      <c r="H376" t="n">
        <v>626.0</v>
      </c>
      <c r="I376" t="n">
        <v>596.21</v>
      </c>
      <c r="J376" t="n">
        <v>559.07</v>
      </c>
      <c r="K376" t="inlineStr">
        <is>
          <t>sale</t>
        </is>
      </c>
      <c r="L376" t="inlineStr">
        <is>
          <t/>
        </is>
      </c>
      <c r="M376" t="inlineStr">
        <is>
          <t/>
        </is>
      </c>
      <c r="N376" t="n">
        <v>0.0</v>
      </c>
      <c r="O376" t="n">
        <v>0.0</v>
      </c>
      <c r="P376" t="n">
        <v>462.27</v>
      </c>
      <c r="Q376" t="n">
        <v>462.24</v>
      </c>
      <c r="R376" t="n">
        <v>37.14</v>
      </c>
      <c r="S376" t="n">
        <v>37.14</v>
      </c>
      <c r="T376" t="n">
        <v>5.96</v>
      </c>
      <c r="U376" t="n">
        <v>5.96</v>
      </c>
      <c r="V376" t="n">
        <v>100.63</v>
      </c>
      <c r="W376" t="n">
        <v>100.63</v>
      </c>
      <c r="X376" t="n">
        <v>7.83</v>
      </c>
      <c r="Y376" t="n">
        <v>7.83</v>
      </c>
      <c r="Z376" t="n">
        <v>19.52</v>
      </c>
      <c r="AA376" t="n">
        <v>19.52</v>
      </c>
      <c r="AB376" t="n">
        <v>29.82</v>
      </c>
      <c r="AC376" t="n">
        <v>29.81</v>
      </c>
      <c r="AD376" t="n">
        <v>29.789999999999964</v>
      </c>
      <c r="AE376" t="n">
        <v>0.029999999999972715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0.010000000000001563</v>
      </c>
      <c r="AL376" t="inlineStr">
        <is>
          <t>unreconciled</t>
        </is>
      </c>
      <c r="AM376" t="inlineStr">
        <is>
          <t>Order Amount Mismatch (POS&gt;3PO)</t>
        </is>
      </c>
      <c r="AN376" t="n">
        <v>29.79</v>
      </c>
      <c r="AO376" t="n">
        <f>ROUND(P376*100/H376,2)</f>
        <v>0.0</v>
      </c>
      <c r="AP376" t="n">
        <f>ROUND(Q376*100/I376,2)</f>
        <v>0.0</v>
      </c>
      <c r="AQ376"/>
      <c r="AR376"/>
      <c r="AS376" t="n">
        <v>0.0</v>
      </c>
    </row>
    <row r="377">
      <c r="A377" s="1" t="n">
        <v>45233.0</v>
      </c>
      <c r="B377" s="2" t="n">
        <v>45233.69096064815</v>
      </c>
      <c r="C377" t="inlineStr">
        <is>
          <t>3140094012085159</t>
        </is>
      </c>
      <c r="D377" t="inlineStr">
        <is>
          <t>POS0012</t>
        </is>
      </c>
      <c r="E377" t="inlineStr">
        <is>
          <t>74</t>
        </is>
      </c>
      <c r="F377" t="inlineStr">
        <is>
          <t>0094</t>
        </is>
      </c>
      <c r="G377" t="inlineStr">
        <is>
          <t>5304812744</t>
        </is>
      </c>
      <c r="H377" t="n">
        <v>262.0</v>
      </c>
      <c r="I377" t="n">
        <v>326.66</v>
      </c>
      <c r="J377" t="n">
        <v>289.52</v>
      </c>
      <c r="K377" t="inlineStr">
        <is>
          <t>sale</t>
        </is>
      </c>
      <c r="L377" t="inlineStr">
        <is>
          <t/>
        </is>
      </c>
      <c r="M377" t="inlineStr">
        <is>
          <t/>
        </is>
      </c>
      <c r="N377" t="n">
        <v>0.0</v>
      </c>
      <c r="O377" t="n">
        <v>0.0</v>
      </c>
      <c r="P377" t="n">
        <v>256.84</v>
      </c>
      <c r="Q377" t="n">
        <v>198.04</v>
      </c>
      <c r="R377" t="n">
        <v>37.14</v>
      </c>
      <c r="S377" t="n">
        <v>37.14</v>
      </c>
      <c r="T377" t="n">
        <v>3.27</v>
      </c>
      <c r="U377" t="n">
        <v>2.5</v>
      </c>
      <c r="V377" t="n">
        <v>52.11</v>
      </c>
      <c r="W377" t="n">
        <v>38.23</v>
      </c>
      <c r="X377" t="n">
        <v>4.29</v>
      </c>
      <c r="Y377" t="n">
        <v>3.28</v>
      </c>
      <c r="Z377" t="n">
        <v>10.15</v>
      </c>
      <c r="AA377" t="n">
        <v>7.47</v>
      </c>
      <c r="AB377" t="n">
        <v>12.48</v>
      </c>
      <c r="AC377" t="n">
        <v>12.48</v>
      </c>
      <c r="AD377" t="n">
        <v>-64.66000000000003</v>
      </c>
      <c r="AE377" t="n">
        <v>58.79999999999998</v>
      </c>
      <c r="AF377" t="n">
        <v>0.0</v>
      </c>
      <c r="AG377" t="n">
        <v>0.77</v>
      </c>
      <c r="AH377" t="n">
        <v>13.880000000000003</v>
      </c>
      <c r="AI377" t="n">
        <v>1.0100000000000002</v>
      </c>
      <c r="AJ377" t="n">
        <v>2.6800000000000006</v>
      </c>
      <c r="AK377" t="n">
        <v>0.0</v>
      </c>
      <c r="AL377" t="inlineStr">
        <is>
          <t>unreconciled</t>
        </is>
      </c>
      <c r="AM377" t="inlineStr">
        <is>
          <t>Order Amount Mismatch (3PO&gt;POS)</t>
        </is>
      </c>
      <c r="AN377" t="n">
        <v>64.66</v>
      </c>
      <c r="AO377" t="n">
        <f>ROUND(P377*100/H377,2)</f>
        <v>0.0</v>
      </c>
      <c r="AP377" t="n">
        <f>ROUND(Q377*100/I377,2)</f>
        <v>0.0</v>
      </c>
      <c r="AQ377"/>
      <c r="AR377"/>
      <c r="AS377" t="n">
        <v>0.0</v>
      </c>
    </row>
    <row r="378">
      <c r="A378" s="1" t="n">
        <v>45231.0</v>
      </c>
      <c r="B378" s="2" t="n">
        <v>45231.68635416667</v>
      </c>
      <c r="C378" t="inlineStr">
        <is>
          <t>3140023012058751</t>
        </is>
      </c>
      <c r="D378" t="inlineStr">
        <is>
          <t>POS0012</t>
        </is>
      </c>
      <c r="E378" t="inlineStr">
        <is>
          <t>45</t>
        </is>
      </c>
      <c r="F378" t="inlineStr">
        <is>
          <t>0023</t>
        </is>
      </c>
      <c r="G378" t="inlineStr">
        <is>
          <t>5304822151</t>
        </is>
      </c>
      <c r="H378" t="n">
        <v>586.0</v>
      </c>
      <c r="I378" t="n">
        <v>558.09</v>
      </c>
      <c r="J378" t="n">
        <v>520.95</v>
      </c>
      <c r="K378" t="inlineStr">
        <is>
          <t>sale</t>
        </is>
      </c>
      <c r="L378" t="inlineStr">
        <is>
          <t/>
        </is>
      </c>
      <c r="M378" t="inlineStr">
        <is>
          <t/>
        </is>
      </c>
      <c r="N378" t="n">
        <v>0.0</v>
      </c>
      <c r="O378" t="n">
        <v>0.0</v>
      </c>
      <c r="P378" t="n">
        <v>433.22</v>
      </c>
      <c r="Q378" t="n">
        <v>433.21</v>
      </c>
      <c r="R378" t="n">
        <v>37.14</v>
      </c>
      <c r="S378" t="n">
        <v>37.14</v>
      </c>
      <c r="T378" t="n">
        <v>5.58</v>
      </c>
      <c r="U378" t="n">
        <v>5.58</v>
      </c>
      <c r="V378" t="n">
        <v>93.77</v>
      </c>
      <c r="W378" t="n">
        <v>93.77</v>
      </c>
      <c r="X378" t="n">
        <v>7.32</v>
      </c>
      <c r="Y378" t="n">
        <v>7.32</v>
      </c>
      <c r="Z378" t="n">
        <v>18.2</v>
      </c>
      <c r="AA378" t="n">
        <v>18.2</v>
      </c>
      <c r="AB378" t="n">
        <v>27.9</v>
      </c>
      <c r="AC378" t="n">
        <v>27.91</v>
      </c>
      <c r="AD378" t="n">
        <v>27.909999999999968</v>
      </c>
      <c r="AE378" t="n">
        <v>0.010000000000047748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-0.010000000000001563</v>
      </c>
      <c r="AL378" t="inlineStr">
        <is>
          <t>unreconciled</t>
        </is>
      </c>
      <c r="AM378" t="inlineStr">
        <is>
          <t>Order Amount Mismatch (POS&gt;3PO)</t>
        </is>
      </c>
      <c r="AN378" t="n">
        <v>27.91</v>
      </c>
      <c r="AO378" t="n">
        <f>ROUND(P378*100/H378,2)</f>
        <v>0.0</v>
      </c>
      <c r="AP378" t="n">
        <f>ROUND(Q378*100/I378,2)</f>
        <v>0.0</v>
      </c>
      <c r="AQ378"/>
      <c r="AR378"/>
      <c r="AS378" t="n">
        <v>0.0</v>
      </c>
    </row>
    <row r="379">
      <c r="A379" s="1" t="n">
        <v>45232.0</v>
      </c>
      <c r="B379" s="2" t="n">
        <v>45232.67559027778</v>
      </c>
      <c r="C379" t="inlineStr">
        <is>
          <t>3140094012084774</t>
        </is>
      </c>
      <c r="D379" t="inlineStr">
        <is>
          <t>POS0012</t>
        </is>
      </c>
      <c r="E379" t="inlineStr">
        <is>
          <t>89</t>
        </is>
      </c>
      <c r="F379" t="inlineStr">
        <is>
          <t>0094</t>
        </is>
      </c>
      <c r="G379" t="inlineStr">
        <is>
          <t>5304838769</t>
        </is>
      </c>
      <c r="H379" t="n">
        <v>587.0</v>
      </c>
      <c r="I379" t="n">
        <v>559.04</v>
      </c>
      <c r="J379" t="n">
        <v>521.9</v>
      </c>
      <c r="K379" t="inlineStr">
        <is>
          <t>sale</t>
        </is>
      </c>
      <c r="L379" t="inlineStr">
        <is>
          <t/>
        </is>
      </c>
      <c r="M379" t="inlineStr">
        <is>
          <t/>
        </is>
      </c>
      <c r="N379" t="n">
        <v>0.0</v>
      </c>
      <c r="O379" t="n">
        <v>0.0</v>
      </c>
      <c r="P379" t="n">
        <v>433.94</v>
      </c>
      <c r="Q379" t="n">
        <v>433.93</v>
      </c>
      <c r="R379" t="n">
        <v>37.14</v>
      </c>
      <c r="S379" t="n">
        <v>37.14</v>
      </c>
      <c r="T379" t="n">
        <v>5.59</v>
      </c>
      <c r="U379" t="n">
        <v>5.59</v>
      </c>
      <c r="V379" t="n">
        <v>93.94</v>
      </c>
      <c r="W379" t="n">
        <v>93.94</v>
      </c>
      <c r="X379" t="n">
        <v>7.34</v>
      </c>
      <c r="Y379" t="n">
        <v>7.34</v>
      </c>
      <c r="Z379" t="n">
        <v>18.23</v>
      </c>
      <c r="AA379" t="n">
        <v>18.23</v>
      </c>
      <c r="AB379" t="n">
        <v>27.96</v>
      </c>
      <c r="AC379" t="n">
        <v>27.95</v>
      </c>
      <c r="AD379" t="n">
        <v>27.960000000000036</v>
      </c>
      <c r="AE379" t="n">
        <v>0.009999999999990905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0.010000000000001563</v>
      </c>
      <c r="AL379" t="inlineStr">
        <is>
          <t>unreconciled</t>
        </is>
      </c>
      <c r="AM379" t="inlineStr">
        <is>
          <t>Order Amount Mismatch (POS&gt;3PO)</t>
        </is>
      </c>
      <c r="AN379" t="n">
        <v>27.96</v>
      </c>
      <c r="AO379" t="n">
        <f>ROUND(P379*100/H379,2)</f>
        <v>0.0</v>
      </c>
      <c r="AP379" t="n">
        <f>ROUND(Q379*100/I379,2)</f>
        <v>0.0</v>
      </c>
      <c r="AQ379"/>
      <c r="AR379"/>
      <c r="AS379" t="n">
        <v>0.0</v>
      </c>
    </row>
    <row r="380">
      <c r="A380" s="1" t="n">
        <v>45231.0</v>
      </c>
      <c r="B380" s="2" t="n">
        <v>45231.64857638889</v>
      </c>
      <c r="C380" t="inlineStr">
        <is>
          <t>3140023012058739</t>
        </is>
      </c>
      <c r="D380" t="inlineStr">
        <is>
          <t>POS0012</t>
        </is>
      </c>
      <c r="E380" t="inlineStr">
        <is>
          <t>33</t>
        </is>
      </c>
      <c r="F380" t="inlineStr">
        <is>
          <t>0023</t>
        </is>
      </c>
      <c r="G380" t="inlineStr">
        <is>
          <t>5304851231</t>
        </is>
      </c>
      <c r="H380" t="n">
        <v>94.0</v>
      </c>
      <c r="I380" t="n">
        <v>89.52</v>
      </c>
      <c r="J380" t="n">
        <v>52.38</v>
      </c>
      <c r="K380" t="inlineStr">
        <is>
          <t>sale</t>
        </is>
      </c>
      <c r="L380" t="inlineStr">
        <is>
          <t/>
        </is>
      </c>
      <c r="M380" t="inlineStr">
        <is>
          <t/>
        </is>
      </c>
      <c r="N380" t="n">
        <v>0.0</v>
      </c>
      <c r="O380" t="n">
        <v>0.0</v>
      </c>
      <c r="P380" t="n">
        <v>76.1</v>
      </c>
      <c r="Q380" t="n">
        <v>76.1</v>
      </c>
      <c r="R380" t="n">
        <v>37.14</v>
      </c>
      <c r="S380" t="n">
        <v>37.14</v>
      </c>
      <c r="T380" t="n">
        <v>0.9</v>
      </c>
      <c r="U380" t="n">
        <v>0.9</v>
      </c>
      <c r="V380" t="n">
        <v>9.43</v>
      </c>
      <c r="W380" t="n">
        <v>9.43</v>
      </c>
      <c r="X380" t="n">
        <v>1.18</v>
      </c>
      <c r="Y380" t="n">
        <v>1.18</v>
      </c>
      <c r="Z380" t="n">
        <v>1.91</v>
      </c>
      <c r="AA380" t="n">
        <v>1.91</v>
      </c>
      <c r="AB380" t="n">
        <v>4.48</v>
      </c>
      <c r="AC380" t="n">
        <v>4.48</v>
      </c>
      <c r="AD380" t="n">
        <v>4.480000000000004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inlineStr">
        <is>
          <t>unreconciled</t>
        </is>
      </c>
      <c r="AM380" t="inlineStr">
        <is>
          <t>Order Amount Mismatch (POS&gt;3PO)</t>
        </is>
      </c>
      <c r="AN380" t="n">
        <v>4.48</v>
      </c>
      <c r="AO380" t="n">
        <f>ROUND(P380*100/H380,2)</f>
        <v>0.0</v>
      </c>
      <c r="AP380" t="n">
        <f>ROUND(Q380*100/I380,2)</f>
        <v>0.0</v>
      </c>
      <c r="AQ380"/>
      <c r="AR380"/>
      <c r="AS380" t="n">
        <v>0.0</v>
      </c>
    </row>
    <row r="381">
      <c r="A381" s="1" t="n">
        <v>45232.0</v>
      </c>
      <c r="B381" s="2" t="n">
        <v>45232.93326388889</v>
      </c>
      <c r="C381" t="inlineStr">
        <is>
          <t>3140094012084967</t>
        </is>
      </c>
      <c r="D381" t="inlineStr">
        <is>
          <t>POS0012</t>
        </is>
      </c>
      <c r="E381" t="inlineStr">
        <is>
          <t>82</t>
        </is>
      </c>
      <c r="F381" t="inlineStr">
        <is>
          <t>0094</t>
        </is>
      </c>
      <c r="G381" t="inlineStr">
        <is>
          <t>5304858515</t>
        </is>
      </c>
      <c r="H381" t="n">
        <v>392.0</v>
      </c>
      <c r="I381" t="n">
        <v>373.33</v>
      </c>
      <c r="J381" t="n">
        <v>336.19</v>
      </c>
      <c r="K381" t="inlineStr">
        <is>
          <t>sale</t>
        </is>
      </c>
      <c r="L381" t="inlineStr">
        <is>
          <t/>
        </is>
      </c>
      <c r="M381" t="inlineStr">
        <is>
          <t/>
        </is>
      </c>
      <c r="N381" t="n">
        <v>0.0</v>
      </c>
      <c r="O381" t="n">
        <v>0.0</v>
      </c>
      <c r="P381" t="n">
        <v>292.42</v>
      </c>
      <c r="Q381" t="n">
        <v>292.41</v>
      </c>
      <c r="R381" t="n">
        <v>37.14</v>
      </c>
      <c r="S381" t="n">
        <v>37.14</v>
      </c>
      <c r="T381" t="n">
        <v>3.73</v>
      </c>
      <c r="U381" t="n">
        <v>3.73</v>
      </c>
      <c r="V381" t="n">
        <v>60.51</v>
      </c>
      <c r="W381" t="n">
        <v>60.51</v>
      </c>
      <c r="X381" t="n">
        <v>4.9</v>
      </c>
      <c r="Y381" t="n">
        <v>4.9</v>
      </c>
      <c r="Z381" t="n">
        <v>11.77</v>
      </c>
      <c r="AA381" t="n">
        <v>11.77</v>
      </c>
      <c r="AB381" t="n">
        <v>18.66</v>
      </c>
      <c r="AC381" t="n">
        <v>18.67</v>
      </c>
      <c r="AD381" t="n">
        <v>18.670000000000016</v>
      </c>
      <c r="AE381" t="n">
        <v>0.009999999999990905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-0.010000000000001563</v>
      </c>
      <c r="AL381" t="inlineStr">
        <is>
          <t>unreconciled</t>
        </is>
      </c>
      <c r="AM381" t="inlineStr">
        <is>
          <t>Order Amount Mismatch (POS&gt;3PO)</t>
        </is>
      </c>
      <c r="AN381" t="n">
        <v>18.67</v>
      </c>
      <c r="AO381" t="n">
        <f>ROUND(P381*100/H381,2)</f>
        <v>0.0</v>
      </c>
      <c r="AP381" t="n">
        <f>ROUND(Q381*100/I381,2)</f>
        <v>0.0</v>
      </c>
      <c r="AQ381"/>
      <c r="AR381"/>
      <c r="AS381" t="n">
        <v>0.0</v>
      </c>
    </row>
    <row r="382">
      <c r="A382" s="1" t="n">
        <v>45231.0</v>
      </c>
      <c r="B382" s="2" t="n">
        <v>45231.77793981481</v>
      </c>
      <c r="C382" t="inlineStr">
        <is>
          <t>3140094012084470</t>
        </is>
      </c>
      <c r="D382" t="inlineStr">
        <is>
          <t>POS0012</t>
        </is>
      </c>
      <c r="E382" t="inlineStr">
        <is>
          <t>84</t>
        </is>
      </c>
      <c r="F382" t="inlineStr">
        <is>
          <t>0094</t>
        </is>
      </c>
      <c r="G382" t="inlineStr">
        <is>
          <t>5304866202</t>
        </is>
      </c>
      <c r="H382" t="n">
        <v>239.0</v>
      </c>
      <c r="I382" t="n">
        <v>227.62</v>
      </c>
      <c r="J382" t="n">
        <v>190.48</v>
      </c>
      <c r="K382" t="inlineStr">
        <is>
          <t>sale</t>
        </is>
      </c>
      <c r="L382" t="inlineStr">
        <is>
          <t/>
        </is>
      </c>
      <c r="M382" t="inlineStr">
        <is>
          <t/>
        </is>
      </c>
      <c r="N382" t="n">
        <v>0.0</v>
      </c>
      <c r="O382" t="n">
        <v>0.0</v>
      </c>
      <c r="P382" t="n">
        <v>181.35</v>
      </c>
      <c r="Q382" t="n">
        <v>181.33</v>
      </c>
      <c r="R382" t="n">
        <v>37.14</v>
      </c>
      <c r="S382" t="n">
        <v>37.14</v>
      </c>
      <c r="T382" t="n">
        <v>2.28</v>
      </c>
      <c r="U382" t="n">
        <v>2.28</v>
      </c>
      <c r="V382" t="n">
        <v>34.29</v>
      </c>
      <c r="W382" t="n">
        <v>34.29</v>
      </c>
      <c r="X382" t="n">
        <v>2.99</v>
      </c>
      <c r="Y382" t="n">
        <v>2.99</v>
      </c>
      <c r="Z382" t="n">
        <v>6.71</v>
      </c>
      <c r="AA382" t="n">
        <v>6.71</v>
      </c>
      <c r="AB382" t="n">
        <v>11.38</v>
      </c>
      <c r="AC382" t="n">
        <v>11.38</v>
      </c>
      <c r="AD382" t="n">
        <v>11.379999999999995</v>
      </c>
      <c r="AE382" t="n">
        <v>0.01999999999998181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inlineStr">
        <is>
          <t>unreconciled</t>
        </is>
      </c>
      <c r="AM382" t="inlineStr">
        <is>
          <t>Order Amount Mismatch (POS&gt;3PO)</t>
        </is>
      </c>
      <c r="AN382" t="n">
        <v>11.38</v>
      </c>
      <c r="AO382" t="n">
        <f>ROUND(P382*100/H382,2)</f>
        <v>0.0</v>
      </c>
      <c r="AP382" t="n">
        <f>ROUND(Q382*100/I382,2)</f>
        <v>0.0</v>
      </c>
      <c r="AQ382"/>
      <c r="AR382"/>
      <c r="AS382" t="n">
        <v>0.0</v>
      </c>
    </row>
    <row r="383">
      <c r="A383" s="1" t="n">
        <v>45232.0</v>
      </c>
      <c r="B383" s="2" t="n">
        <v>45232.73642361111</v>
      </c>
      <c r="C383" t="inlineStr">
        <is>
          <t>3140023012059000</t>
        </is>
      </c>
      <c r="D383" t="inlineStr">
        <is>
          <t>POS0012</t>
        </is>
      </c>
      <c r="E383" t="inlineStr">
        <is>
          <t>94</t>
        </is>
      </c>
      <c r="F383" t="inlineStr">
        <is>
          <t>0023</t>
        </is>
      </c>
      <c r="G383" t="inlineStr">
        <is>
          <t>5304870225</t>
        </is>
      </c>
      <c r="H383" t="n">
        <v>437.0</v>
      </c>
      <c r="I383" t="n">
        <v>416.18</v>
      </c>
      <c r="J383" t="n">
        <v>379.04</v>
      </c>
      <c r="K383" t="inlineStr">
        <is>
          <t>sale</t>
        </is>
      </c>
      <c r="L383" t="inlineStr">
        <is>
          <t/>
        </is>
      </c>
      <c r="M383" t="inlineStr">
        <is>
          <t/>
        </is>
      </c>
      <c r="N383" t="n">
        <v>0.0</v>
      </c>
      <c r="O383" t="n">
        <v>0.0</v>
      </c>
      <c r="P383" t="n">
        <v>325.07</v>
      </c>
      <c r="Q383" t="n">
        <v>325.06</v>
      </c>
      <c r="R383" t="n">
        <v>37.14</v>
      </c>
      <c r="S383" t="n">
        <v>37.14</v>
      </c>
      <c r="T383" t="n">
        <v>4.16</v>
      </c>
      <c r="U383" t="n">
        <v>4.16</v>
      </c>
      <c r="V383" t="n">
        <v>68.23</v>
      </c>
      <c r="W383" t="n">
        <v>68.23</v>
      </c>
      <c r="X383" t="n">
        <v>5.46</v>
      </c>
      <c r="Y383" t="n">
        <v>5.46</v>
      </c>
      <c r="Z383" t="n">
        <v>13.26</v>
      </c>
      <c r="AA383" t="n">
        <v>13.26</v>
      </c>
      <c r="AB383" t="n">
        <v>20.82</v>
      </c>
      <c r="AC383" t="n">
        <v>20.81</v>
      </c>
      <c r="AD383" t="n">
        <v>20.819999999999993</v>
      </c>
      <c r="AE383" t="n">
        <v>0.009999999999990905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0.010000000000001563</v>
      </c>
      <c r="AL383" t="inlineStr">
        <is>
          <t>unreconciled</t>
        </is>
      </c>
      <c r="AM383" t="inlineStr">
        <is>
          <t>Order Amount Mismatch (POS&gt;3PO)</t>
        </is>
      </c>
      <c r="AN383" t="n">
        <v>20.82</v>
      </c>
      <c r="AO383" t="n">
        <f>ROUND(P383*100/H383,2)</f>
        <v>0.0</v>
      </c>
      <c r="AP383" t="n">
        <f>ROUND(Q383*100/I383,2)</f>
        <v>0.0</v>
      </c>
      <c r="AQ383"/>
      <c r="AR383"/>
      <c r="AS383" t="n">
        <v>0.0</v>
      </c>
    </row>
    <row r="384">
      <c r="A384" s="1" t="n">
        <v>45231.0</v>
      </c>
      <c r="B384" s="2" t="n">
        <v>45231.774375</v>
      </c>
      <c r="C384" t="inlineStr">
        <is>
          <t>3140094012084468</t>
        </is>
      </c>
      <c r="D384" t="inlineStr">
        <is>
          <t>POS0012</t>
        </is>
      </c>
      <c r="E384" t="inlineStr">
        <is>
          <t>82</t>
        </is>
      </c>
      <c r="F384" t="inlineStr">
        <is>
          <t>0094</t>
        </is>
      </c>
      <c r="G384" t="inlineStr">
        <is>
          <t>5304873085</t>
        </is>
      </c>
      <c r="H384" t="n">
        <v>716.0</v>
      </c>
      <c r="I384" t="n">
        <v>681.89</v>
      </c>
      <c r="J384" t="n">
        <v>644.75</v>
      </c>
      <c r="K384" t="inlineStr">
        <is>
          <t>sale</t>
        </is>
      </c>
      <c r="L384" t="inlineStr">
        <is>
          <t/>
        </is>
      </c>
      <c r="M384" t="inlineStr">
        <is>
          <t/>
        </is>
      </c>
      <c r="N384" t="n">
        <v>0.0</v>
      </c>
      <c r="O384" t="n">
        <v>0.0</v>
      </c>
      <c r="P384" t="n">
        <v>527.56</v>
      </c>
      <c r="Q384" t="n">
        <v>527.56</v>
      </c>
      <c r="R384" t="n">
        <v>37.14</v>
      </c>
      <c r="S384" t="n">
        <v>37.14</v>
      </c>
      <c r="T384" t="n">
        <v>6.82</v>
      </c>
      <c r="U384" t="n">
        <v>6.82</v>
      </c>
      <c r="V384" t="n">
        <v>116.06</v>
      </c>
      <c r="W384" t="n">
        <v>116.06</v>
      </c>
      <c r="X384" t="n">
        <v>8.95</v>
      </c>
      <c r="Y384" t="n">
        <v>8.95</v>
      </c>
      <c r="Z384" t="n">
        <v>22.5</v>
      </c>
      <c r="AA384" t="n">
        <v>22.5</v>
      </c>
      <c r="AB384" t="n">
        <v>34.1</v>
      </c>
      <c r="AC384" t="n">
        <v>34.1</v>
      </c>
      <c r="AD384" t="n">
        <v>34.110000000000014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inlineStr">
        <is>
          <t>unreconciled</t>
        </is>
      </c>
      <c r="AM384" t="inlineStr">
        <is>
          <t>Order Amount Mismatch (POS&gt;3PO)</t>
        </is>
      </c>
      <c r="AN384" t="n">
        <v>34.11</v>
      </c>
      <c r="AO384" t="n">
        <f>ROUND(P384*100/H384,2)</f>
        <v>0.0</v>
      </c>
      <c r="AP384" t="n">
        <f>ROUND(Q384*100/I384,2)</f>
        <v>0.0</v>
      </c>
      <c r="AQ384"/>
      <c r="AR384"/>
      <c r="AS384" t="n">
        <v>0.0</v>
      </c>
    </row>
    <row r="385">
      <c r="A385" s="1" t="n">
        <v>45231.0</v>
      </c>
      <c r="B385" s="2" t="n">
        <v>45231.705416666664</v>
      </c>
      <c r="C385" t="inlineStr">
        <is>
          <t>3140023012058763</t>
        </is>
      </c>
      <c r="D385" t="inlineStr">
        <is>
          <t>POS0012</t>
        </is>
      </c>
      <c r="E385" t="inlineStr">
        <is>
          <t>57</t>
        </is>
      </c>
      <c r="F385" t="inlineStr">
        <is>
          <t>0023</t>
        </is>
      </c>
      <c r="G385" t="inlineStr">
        <is>
          <t>5304878861</t>
        </is>
      </c>
      <c r="H385" t="n">
        <v>153.0</v>
      </c>
      <c r="I385" t="n">
        <v>108.57</v>
      </c>
      <c r="J385" t="n">
        <v>108.57</v>
      </c>
      <c r="K385" t="inlineStr">
        <is>
          <t>addition</t>
        </is>
      </c>
      <c r="L385" t="inlineStr">
        <is>
          <t/>
        </is>
      </c>
      <c r="M385" t="inlineStr">
        <is>
          <t/>
        </is>
      </c>
      <c r="N385" t="n">
        <v>0.0</v>
      </c>
      <c r="O385" t="n">
        <v>0.0</v>
      </c>
      <c r="P385" t="n">
        <v>114.16</v>
      </c>
      <c r="Q385" t="n">
        <v>118.95</v>
      </c>
      <c r="R385" t="n">
        <v>37.14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7.28</v>
      </c>
      <c r="AC385" t="n">
        <v>7.29</v>
      </c>
      <c r="AD385" t="n">
        <v>44.43000000000001</v>
      </c>
      <c r="AE385" t="n">
        <v>-4.790000000000006</v>
      </c>
      <c r="AF385" t="n">
        <v>37.14</v>
      </c>
      <c r="AG385" t="n">
        <v>0.0</v>
      </c>
      <c r="AH385" t="n">
        <v>0.0</v>
      </c>
      <c r="AI385" t="n">
        <v>0.0</v>
      </c>
      <c r="AJ385" t="n">
        <v>0.0</v>
      </c>
      <c r="AK385" t="n">
        <v>-0.009999999999999787</v>
      </c>
      <c r="AL385" t="inlineStr">
        <is>
          <t>unreconciled</t>
        </is>
      </c>
      <c r="AM385" t="inlineStr">
        <is>
          <t>Packaging Charge Mismatch</t>
        </is>
      </c>
      <c r="AN385" t="n">
        <v>37.14</v>
      </c>
      <c r="AO385" t="n">
        <f>ROUND(P385*100/H385,2)</f>
        <v>0.0</v>
      </c>
      <c r="AP385" t="n">
        <f>ROUND(Q385*100/I385,2)</f>
        <v>0.0</v>
      </c>
      <c r="AQ385"/>
      <c r="AR385"/>
      <c r="AS385" t="n">
        <v>0.0</v>
      </c>
    </row>
    <row r="386">
      <c r="A386" s="1" t="n">
        <v>45232.0</v>
      </c>
      <c r="B386" s="2" t="n">
        <v>45232.686203703706</v>
      </c>
      <c r="C386" t="inlineStr">
        <is>
          <t>3140094012084777</t>
        </is>
      </c>
      <c r="D386" t="inlineStr">
        <is>
          <t>POS0012</t>
        </is>
      </c>
      <c r="E386" t="inlineStr">
        <is>
          <t>92</t>
        </is>
      </c>
      <c r="F386" t="inlineStr">
        <is>
          <t>0094</t>
        </is>
      </c>
      <c r="G386" t="inlineStr">
        <is>
          <t>5304883896</t>
        </is>
      </c>
      <c r="H386" t="n">
        <v>300.0</v>
      </c>
      <c r="I386" t="n">
        <v>285.71</v>
      </c>
      <c r="J386" t="n">
        <v>248.57</v>
      </c>
      <c r="K386" t="inlineStr">
        <is>
          <t>sale</t>
        </is>
      </c>
      <c r="L386" t="inlineStr">
        <is>
          <t/>
        </is>
      </c>
      <c r="M386" t="inlineStr">
        <is>
          <t/>
        </is>
      </c>
      <c r="N386" t="n">
        <v>0.0</v>
      </c>
      <c r="O386" t="n">
        <v>0.0</v>
      </c>
      <c r="P386" t="n">
        <v>225.63</v>
      </c>
      <c r="Q386" t="n">
        <v>225.64</v>
      </c>
      <c r="R386" t="n">
        <v>37.14</v>
      </c>
      <c r="S386" t="n">
        <v>37.14</v>
      </c>
      <c r="T386" t="n">
        <v>2.86</v>
      </c>
      <c r="U386" t="n">
        <v>2.86</v>
      </c>
      <c r="V386" t="n">
        <v>44.74</v>
      </c>
      <c r="W386" t="n">
        <v>44.74</v>
      </c>
      <c r="X386" t="n">
        <v>3.75</v>
      </c>
      <c r="Y386" t="n">
        <v>3.75</v>
      </c>
      <c r="Z386" t="n">
        <v>8.73</v>
      </c>
      <c r="AA386" t="n">
        <v>8.73</v>
      </c>
      <c r="AB386" t="n">
        <v>14.28</v>
      </c>
      <c r="AC386" t="n">
        <v>14.29</v>
      </c>
      <c r="AD386" t="n">
        <v>14.29000000000002</v>
      </c>
      <c r="AE386" t="n">
        <v>-0.009999999999990905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-0.009999999999999787</v>
      </c>
      <c r="AL386" t="inlineStr">
        <is>
          <t>unreconciled</t>
        </is>
      </c>
      <c r="AM386" t="inlineStr">
        <is>
          <t>Order Amount Mismatch (POS&gt;3PO)</t>
        </is>
      </c>
      <c r="AN386" t="n">
        <v>14.29</v>
      </c>
      <c r="AO386" t="n">
        <f>ROUND(P386*100/H386,2)</f>
        <v>0.0</v>
      </c>
      <c r="AP386" t="n">
        <f>ROUND(Q386*100/I386,2)</f>
        <v>0.0</v>
      </c>
      <c r="AQ386"/>
      <c r="AR386"/>
      <c r="AS386" t="n">
        <v>0.0</v>
      </c>
    </row>
    <row r="387">
      <c r="A387" s="1"/>
      <c r="B387" s="2" t="n">
        <v>45231.00745370371</v>
      </c>
      <c r="C387"/>
      <c r="D387"/>
      <c r="E387"/>
      <c r="F387" t="inlineStr">
        <is>
          <t>0023</t>
        </is>
      </c>
      <c r="G387" t="inlineStr">
        <is>
          <t>5304887560</t>
        </is>
      </c>
      <c r="H387" t="n">
        <v>0.0</v>
      </c>
      <c r="I387" t="n">
        <v>200.0</v>
      </c>
      <c r="J387" t="n">
        <v>162.86</v>
      </c>
      <c r="K387" t="inlineStr">
        <is>
          <t>sale</t>
        </is>
      </c>
      <c r="L387" t="inlineStr">
        <is>
          <t/>
        </is>
      </c>
      <c r="M387" t="inlineStr">
        <is>
          <t/>
        </is>
      </c>
      <c r="N387" t="n">
        <v>0.0</v>
      </c>
      <c r="O387" t="n">
        <v>0.0</v>
      </c>
      <c r="P387" t="n">
        <v>160.32</v>
      </c>
      <c r="Q387" t="n">
        <v>160.3</v>
      </c>
      <c r="R387" t="n">
        <v>37.14</v>
      </c>
      <c r="S387" t="n">
        <v>37.14</v>
      </c>
      <c r="T387" t="n">
        <v>2.0</v>
      </c>
      <c r="U387" t="n">
        <v>2.0</v>
      </c>
      <c r="V387" t="n">
        <v>29.31</v>
      </c>
      <c r="W387" t="n">
        <v>29.31</v>
      </c>
      <c r="X387" t="n">
        <v>2.62</v>
      </c>
      <c r="Y387" t="n">
        <v>2.62</v>
      </c>
      <c r="Z387" t="n">
        <v>5.75</v>
      </c>
      <c r="AA387" t="n">
        <v>5.75</v>
      </c>
      <c r="AB387" t="n">
        <v>0.0</v>
      </c>
      <c r="AC387" t="n">
        <v>10.0</v>
      </c>
      <c r="AD387" t="n">
        <v>-200.0</v>
      </c>
      <c r="AE387" t="n">
        <v>0.01999999999998181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-10.0</v>
      </c>
      <c r="AL387" t="inlineStr">
        <is>
          <t>unreconciled</t>
        </is>
      </c>
      <c r="AM387" t="inlineStr">
        <is>
          <t>Order Not found in POS</t>
        </is>
      </c>
      <c r="AN387" t="n">
        <v>200.0</v>
      </c>
      <c r="AO387" t="n">
        <f>ROUND(P387*100/H387,2)</f>
        <v>0.0</v>
      </c>
      <c r="AP387" t="n">
        <f>ROUND(Q387*100/I387,2)</f>
        <v>0.0</v>
      </c>
      <c r="AQ387"/>
      <c r="AR387"/>
      <c r="AS387" t="n">
        <v>0.0</v>
      </c>
    </row>
    <row r="388">
      <c r="A388" s="1" t="n">
        <v>45235.0</v>
      </c>
      <c r="B388" s="2" t="n">
        <v>45235.915127314816</v>
      </c>
      <c r="C388" t="inlineStr">
        <is>
          <t>3140094012086330</t>
        </is>
      </c>
      <c r="D388" t="inlineStr">
        <is>
          <t>POS0012</t>
        </is>
      </c>
      <c r="E388" t="inlineStr">
        <is>
          <t>45</t>
        </is>
      </c>
      <c r="F388" t="inlineStr">
        <is>
          <t>0094</t>
        </is>
      </c>
      <c r="G388" t="inlineStr">
        <is>
          <t>5304897282</t>
        </is>
      </c>
      <c r="H388" t="n">
        <v>409.0</v>
      </c>
      <c r="I388" t="n">
        <v>389.52</v>
      </c>
      <c r="J388" t="n">
        <v>352.38</v>
      </c>
      <c r="K388" t="inlineStr">
        <is>
          <t>sale</t>
        </is>
      </c>
      <c r="L388" t="inlineStr">
        <is>
          <t/>
        </is>
      </c>
      <c r="M388" t="inlineStr">
        <is>
          <t/>
        </is>
      </c>
      <c r="N388" t="n">
        <v>0.0</v>
      </c>
      <c r="O388" t="n">
        <v>0.0</v>
      </c>
      <c r="P388" t="n">
        <v>304.74</v>
      </c>
      <c r="Q388" t="n">
        <v>304.74</v>
      </c>
      <c r="R388" t="n">
        <v>37.14</v>
      </c>
      <c r="S388" t="n">
        <v>37.14</v>
      </c>
      <c r="T388" t="n">
        <v>3.9</v>
      </c>
      <c r="U388" t="n">
        <v>3.9</v>
      </c>
      <c r="V388" t="n">
        <v>63.43</v>
      </c>
      <c r="W388" t="n">
        <v>63.43</v>
      </c>
      <c r="X388" t="n">
        <v>5.11</v>
      </c>
      <c r="Y388" t="n">
        <v>5.11</v>
      </c>
      <c r="Z388" t="n">
        <v>12.34</v>
      </c>
      <c r="AA388" t="n">
        <v>12.34</v>
      </c>
      <c r="AB388" t="n">
        <v>19.48</v>
      </c>
      <c r="AC388" t="n">
        <v>19.48</v>
      </c>
      <c r="AD388" t="n">
        <v>19.480000000000018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inlineStr">
        <is>
          <t>unreconciled</t>
        </is>
      </c>
      <c r="AM388" t="inlineStr">
        <is>
          <t>Order Amount Mismatch (POS&gt;3PO)</t>
        </is>
      </c>
      <c r="AN388" t="n">
        <v>19.48</v>
      </c>
      <c r="AO388" t="n">
        <f>ROUND(P388*100/H388,2)</f>
        <v>0.0</v>
      </c>
      <c r="AP388" t="n">
        <f>ROUND(Q388*100/I388,2)</f>
        <v>0.0</v>
      </c>
      <c r="AQ388"/>
      <c r="AR388"/>
      <c r="AS388" t="n">
        <v>0.0</v>
      </c>
    </row>
    <row r="389">
      <c r="A389" s="1" t="n">
        <v>45231.0</v>
      </c>
      <c r="B389" s="2" t="n">
        <v>45231.975798611114</v>
      </c>
      <c r="C389" t="inlineStr">
        <is>
          <t>3140023012058869</t>
        </is>
      </c>
      <c r="D389" t="inlineStr">
        <is>
          <t>POS0012</t>
        </is>
      </c>
      <c r="E389" t="inlineStr">
        <is>
          <t>63</t>
        </is>
      </c>
      <c r="F389" t="inlineStr">
        <is>
          <t>0023</t>
        </is>
      </c>
      <c r="G389" t="inlineStr">
        <is>
          <t>5304904062</t>
        </is>
      </c>
      <c r="H389" t="n">
        <v>445.0</v>
      </c>
      <c r="I389" t="n">
        <v>423.8</v>
      </c>
      <c r="J389" t="n">
        <v>386.66</v>
      </c>
      <c r="K389" t="inlineStr">
        <is>
          <t>sale</t>
        </is>
      </c>
      <c r="L389" t="inlineStr">
        <is>
          <t/>
        </is>
      </c>
      <c r="M389" t="inlineStr">
        <is>
          <t/>
        </is>
      </c>
      <c r="N389" t="n">
        <v>0.0</v>
      </c>
      <c r="O389" t="n">
        <v>0.0</v>
      </c>
      <c r="P389" t="n">
        <v>330.87</v>
      </c>
      <c r="Q389" t="n">
        <v>330.86</v>
      </c>
      <c r="R389" t="n">
        <v>37.14</v>
      </c>
      <c r="S389" t="n">
        <v>37.14</v>
      </c>
      <c r="T389" t="n">
        <v>4.24</v>
      </c>
      <c r="U389" t="n">
        <v>4.24</v>
      </c>
      <c r="V389" t="n">
        <v>69.6</v>
      </c>
      <c r="W389" t="n">
        <v>69.6</v>
      </c>
      <c r="X389" t="n">
        <v>5.56</v>
      </c>
      <c r="Y389" t="n">
        <v>5.56</v>
      </c>
      <c r="Z389" t="n">
        <v>13.53</v>
      </c>
      <c r="AA389" t="n">
        <v>13.53</v>
      </c>
      <c r="AB389" t="n">
        <v>21.2</v>
      </c>
      <c r="AC389" t="n">
        <v>21.19</v>
      </c>
      <c r="AD389" t="n">
        <v>21.19999999999999</v>
      </c>
      <c r="AE389" t="n">
        <v>0.009999999999990905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0.00999999999999801</v>
      </c>
      <c r="AL389" t="inlineStr">
        <is>
          <t>unreconciled</t>
        </is>
      </c>
      <c r="AM389" t="inlineStr">
        <is>
          <t>Order Amount Mismatch (POS&gt;3PO)</t>
        </is>
      </c>
      <c r="AN389" t="n">
        <v>21.2</v>
      </c>
      <c r="AO389" t="n">
        <f>ROUND(P389*100/H389,2)</f>
        <v>0.0</v>
      </c>
      <c r="AP389" t="n">
        <f>ROUND(Q389*100/I389,2)</f>
        <v>0.0</v>
      </c>
      <c r="AQ389"/>
      <c r="AR389"/>
      <c r="AS389" t="n">
        <v>0.0</v>
      </c>
    </row>
    <row r="390">
      <c r="A390" s="1" t="n">
        <v>45232.0</v>
      </c>
      <c r="B390" s="2" t="n">
        <v>45232.97033564815</v>
      </c>
      <c r="C390" t="inlineStr">
        <is>
          <t>3140094012084988</t>
        </is>
      </c>
      <c r="D390" t="inlineStr">
        <is>
          <t>POS0012</t>
        </is>
      </c>
      <c r="E390" t="inlineStr">
        <is>
          <t>03</t>
        </is>
      </c>
      <c r="F390" t="inlineStr">
        <is>
          <t>0094</t>
        </is>
      </c>
      <c r="G390" t="inlineStr">
        <is>
          <t>5304912368</t>
        </is>
      </c>
      <c r="H390" t="n">
        <v>1348.0</v>
      </c>
      <c r="I390" t="n">
        <v>1283.78</v>
      </c>
      <c r="J390" t="n">
        <v>1246.64</v>
      </c>
      <c r="K390" t="inlineStr">
        <is>
          <t>sale</t>
        </is>
      </c>
      <c r="L390" t="inlineStr">
        <is>
          <t/>
        </is>
      </c>
      <c r="M390" t="inlineStr">
        <is>
          <t/>
        </is>
      </c>
      <c r="N390" t="n">
        <v>0.0</v>
      </c>
      <c r="O390" t="n">
        <v>0.0</v>
      </c>
      <c r="P390" t="n">
        <v>986.27</v>
      </c>
      <c r="Q390" t="n">
        <v>986.26</v>
      </c>
      <c r="R390" t="n">
        <v>37.14</v>
      </c>
      <c r="S390" t="n">
        <v>37.14</v>
      </c>
      <c r="T390" t="n">
        <v>12.84</v>
      </c>
      <c r="U390" t="n">
        <v>12.84</v>
      </c>
      <c r="V390" t="n">
        <v>224.4</v>
      </c>
      <c r="W390" t="n">
        <v>224.4</v>
      </c>
      <c r="X390" t="n">
        <v>16.85</v>
      </c>
      <c r="Y390" t="n">
        <v>16.85</v>
      </c>
      <c r="Z390" t="n">
        <v>43.42</v>
      </c>
      <c r="AA390" t="n">
        <v>43.42</v>
      </c>
      <c r="AB390" t="n">
        <v>64.2</v>
      </c>
      <c r="AC390" t="n">
        <v>64.19</v>
      </c>
      <c r="AD390" t="n">
        <v>64.22000000000003</v>
      </c>
      <c r="AE390" t="n">
        <v>0.009999999999990905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0.010000000000005116</v>
      </c>
      <c r="AL390" t="inlineStr">
        <is>
          <t>unreconciled</t>
        </is>
      </c>
      <c r="AM390" t="inlineStr">
        <is>
          <t>Order Amount Mismatch (POS&gt;3PO)</t>
        </is>
      </c>
      <c r="AN390" t="n">
        <v>64.22</v>
      </c>
      <c r="AO390" t="n">
        <f>ROUND(P390*100/H390,2)</f>
        <v>0.0</v>
      </c>
      <c r="AP390" t="n">
        <f>ROUND(Q390*100/I390,2)</f>
        <v>0.0</v>
      </c>
      <c r="AQ390"/>
      <c r="AR390"/>
      <c r="AS390" t="n">
        <v>0.0</v>
      </c>
    </row>
    <row r="391">
      <c r="A391" s="1" t="n">
        <v>45231.0</v>
      </c>
      <c r="B391" s="2" t="n">
        <v>45231.847766203704</v>
      </c>
      <c r="C391" t="inlineStr">
        <is>
          <t>3140023012058811</t>
        </is>
      </c>
      <c r="D391" t="inlineStr">
        <is>
          <t>POS0012</t>
        </is>
      </c>
      <c r="E391" t="inlineStr">
        <is>
          <t>05</t>
        </is>
      </c>
      <c r="F391" t="inlineStr">
        <is>
          <t>0023</t>
        </is>
      </c>
      <c r="G391" t="inlineStr">
        <is>
          <t>5304920823</t>
        </is>
      </c>
      <c r="H391" t="n">
        <v>223.0</v>
      </c>
      <c r="I391" t="n">
        <v>212.38</v>
      </c>
      <c r="J391" t="n">
        <v>175.24</v>
      </c>
      <c r="K391" t="inlineStr">
        <is>
          <t>sale</t>
        </is>
      </c>
      <c r="L391" t="inlineStr">
        <is>
          <t/>
        </is>
      </c>
      <c r="M391" t="inlineStr">
        <is>
          <t/>
        </is>
      </c>
      <c r="N391" t="n">
        <v>0.0</v>
      </c>
      <c r="O391" t="n">
        <v>0.0</v>
      </c>
      <c r="P391" t="n">
        <v>169.75</v>
      </c>
      <c r="Q391" t="n">
        <v>169.75</v>
      </c>
      <c r="R391" t="n">
        <v>37.14</v>
      </c>
      <c r="S391" t="n">
        <v>37.14</v>
      </c>
      <c r="T391" t="n">
        <v>2.12</v>
      </c>
      <c r="U391" t="n">
        <v>2.12</v>
      </c>
      <c r="V391" t="n">
        <v>31.54</v>
      </c>
      <c r="W391" t="n">
        <v>31.54</v>
      </c>
      <c r="X391" t="n">
        <v>2.79</v>
      </c>
      <c r="Y391" t="n">
        <v>2.79</v>
      </c>
      <c r="Z391" t="n">
        <v>6.18</v>
      </c>
      <c r="AA391" t="n">
        <v>6.18</v>
      </c>
      <c r="AB391" t="n">
        <v>10.62</v>
      </c>
      <c r="AC391" t="n">
        <v>10.62</v>
      </c>
      <c r="AD391" t="n">
        <v>10.620000000000005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inlineStr">
        <is>
          <t>unreconciled</t>
        </is>
      </c>
      <c r="AM391" t="inlineStr">
        <is>
          <t>Order Amount Mismatch (POS&gt;3PO)</t>
        </is>
      </c>
      <c r="AN391" t="n">
        <v>10.62</v>
      </c>
      <c r="AO391" t="n">
        <f>ROUND(P391*100/H391,2)</f>
        <v>0.0</v>
      </c>
      <c r="AP391" t="n">
        <f>ROUND(Q391*100/I391,2)</f>
        <v>0.0</v>
      </c>
      <c r="AQ391"/>
      <c r="AR391"/>
      <c r="AS391" t="n">
        <v>0.0</v>
      </c>
    </row>
    <row r="392">
      <c r="A392" s="1" t="n">
        <v>45233.0</v>
      </c>
      <c r="B392" s="2" t="n">
        <v>45233.827199074076</v>
      </c>
      <c r="C392" t="inlineStr">
        <is>
          <t>3140023012059310</t>
        </is>
      </c>
      <c r="D392" t="inlineStr">
        <is>
          <t>POS0012</t>
        </is>
      </c>
      <c r="E392" t="inlineStr">
        <is>
          <t>03</t>
        </is>
      </c>
      <c r="F392" t="inlineStr">
        <is>
          <t>0023</t>
        </is>
      </c>
      <c r="G392" t="inlineStr">
        <is>
          <t>5304930548</t>
        </is>
      </c>
      <c r="H392" t="n">
        <v>266.0</v>
      </c>
      <c r="I392" t="n">
        <v>330.47</v>
      </c>
      <c r="J392" t="n">
        <v>293.33</v>
      </c>
      <c r="K392" t="inlineStr">
        <is>
          <t>sale</t>
        </is>
      </c>
      <c r="L392" t="inlineStr">
        <is>
          <t/>
        </is>
      </c>
      <c r="M392" t="inlineStr">
        <is>
          <t/>
        </is>
      </c>
      <c r="N392" t="n">
        <v>0.0</v>
      </c>
      <c r="O392" t="n">
        <v>0.0</v>
      </c>
      <c r="P392" t="n">
        <v>259.74</v>
      </c>
      <c r="Q392" t="n">
        <v>200.96</v>
      </c>
      <c r="R392" t="n">
        <v>37.14</v>
      </c>
      <c r="S392" t="n">
        <v>37.14</v>
      </c>
      <c r="T392" t="n">
        <v>3.3</v>
      </c>
      <c r="U392" t="n">
        <v>2.53</v>
      </c>
      <c r="V392" t="n">
        <v>52.8</v>
      </c>
      <c r="W392" t="n">
        <v>38.91</v>
      </c>
      <c r="X392" t="n">
        <v>4.34</v>
      </c>
      <c r="Y392" t="n">
        <v>3.32</v>
      </c>
      <c r="Z392" t="n">
        <v>10.29</v>
      </c>
      <c r="AA392" t="n">
        <v>7.6</v>
      </c>
      <c r="AB392" t="n">
        <v>12.66</v>
      </c>
      <c r="AC392" t="n">
        <v>12.67</v>
      </c>
      <c r="AD392" t="n">
        <v>-64.47000000000003</v>
      </c>
      <c r="AE392" t="n">
        <v>58.78</v>
      </c>
      <c r="AF392" t="n">
        <v>0.0</v>
      </c>
      <c r="AG392" t="n">
        <v>0.77</v>
      </c>
      <c r="AH392" t="n">
        <v>13.89</v>
      </c>
      <c r="AI392" t="n">
        <v>1.02</v>
      </c>
      <c r="AJ392" t="n">
        <v>2.6899999999999995</v>
      </c>
      <c r="AK392" t="n">
        <v>-0.009999999999999787</v>
      </c>
      <c r="AL392" t="inlineStr">
        <is>
          <t>unreconciled</t>
        </is>
      </c>
      <c r="AM392" t="inlineStr">
        <is>
          <t>Order Amount Mismatch (3PO&gt;POS)</t>
        </is>
      </c>
      <c r="AN392" t="n">
        <v>64.47</v>
      </c>
      <c r="AO392" t="n">
        <f>ROUND(P392*100/H392,2)</f>
        <v>0.0</v>
      </c>
      <c r="AP392" t="n">
        <f>ROUND(Q392*100/I392,2)</f>
        <v>0.0</v>
      </c>
      <c r="AQ392"/>
      <c r="AR392"/>
      <c r="AS392" t="n">
        <v>0.0</v>
      </c>
    </row>
    <row r="393">
      <c r="A393" s="1" t="n">
        <v>45231.0</v>
      </c>
      <c r="B393" s="2" t="n">
        <v>45231.583182870374</v>
      </c>
      <c r="C393" t="inlineStr">
        <is>
          <t>3140023012058713</t>
        </is>
      </c>
      <c r="D393" t="inlineStr">
        <is>
          <t>POS0012</t>
        </is>
      </c>
      <c r="E393" t="inlineStr">
        <is>
          <t>07</t>
        </is>
      </c>
      <c r="F393" t="inlineStr">
        <is>
          <t>0023</t>
        </is>
      </c>
      <c r="G393" t="inlineStr">
        <is>
          <t>5304959065</t>
        </is>
      </c>
      <c r="H393" t="n">
        <v>164.0</v>
      </c>
      <c r="I393" t="n">
        <v>156.19</v>
      </c>
      <c r="J393" t="n">
        <v>119.05</v>
      </c>
      <c r="K393" t="inlineStr">
        <is>
          <t>sale</t>
        </is>
      </c>
      <c r="L393" t="inlineStr">
        <is>
          <t/>
        </is>
      </c>
      <c r="M393" t="inlineStr">
        <is>
          <t/>
        </is>
      </c>
      <c r="N393" t="n">
        <v>0.0</v>
      </c>
      <c r="O393" t="n">
        <v>0.0</v>
      </c>
      <c r="P393" t="n">
        <v>126.92</v>
      </c>
      <c r="Q393" t="n">
        <v>126.91</v>
      </c>
      <c r="R393" t="n">
        <v>37.14</v>
      </c>
      <c r="S393" t="n">
        <v>37.14</v>
      </c>
      <c r="T393" t="n">
        <v>1.56</v>
      </c>
      <c r="U393" t="n">
        <v>1.56</v>
      </c>
      <c r="V393" t="n">
        <v>21.43</v>
      </c>
      <c r="W393" t="n">
        <v>21.43</v>
      </c>
      <c r="X393" t="n">
        <v>2.05</v>
      </c>
      <c r="Y393" t="n">
        <v>2.05</v>
      </c>
      <c r="Z393" t="n">
        <v>4.23</v>
      </c>
      <c r="AA393" t="n">
        <v>4.23</v>
      </c>
      <c r="AB393" t="n">
        <v>7.82</v>
      </c>
      <c r="AC393" t="n">
        <v>7.81</v>
      </c>
      <c r="AD393" t="n">
        <v>7.810000000000002</v>
      </c>
      <c r="AE393" t="n">
        <v>0.010000000000005116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0.010000000000000675</v>
      </c>
      <c r="AL393" t="inlineStr">
        <is>
          <t>unreconciled</t>
        </is>
      </c>
      <c r="AM393" t="inlineStr">
        <is>
          <t>Order Amount Mismatch (POS&gt;3PO)</t>
        </is>
      </c>
      <c r="AN393" t="n">
        <v>7.81</v>
      </c>
      <c r="AO393" t="n">
        <f>ROUND(P393*100/H393,2)</f>
        <v>0.0</v>
      </c>
      <c r="AP393" t="n">
        <f>ROUND(Q393*100/I393,2)</f>
        <v>0.0</v>
      </c>
      <c r="AQ393"/>
      <c r="AR393"/>
      <c r="AS393" t="n">
        <v>0.0</v>
      </c>
    </row>
    <row r="394">
      <c r="A394" s="1" t="n">
        <v>45232.0</v>
      </c>
      <c r="B394" s="2" t="n">
        <v>45232.84546296296</v>
      </c>
      <c r="C394" t="inlineStr">
        <is>
          <t>3140023012059041</t>
        </is>
      </c>
      <c r="D394" t="inlineStr">
        <is>
          <t>POS0012</t>
        </is>
      </c>
      <c r="E394" t="inlineStr">
        <is>
          <t>35</t>
        </is>
      </c>
      <c r="F394" t="inlineStr">
        <is>
          <t>0023</t>
        </is>
      </c>
      <c r="G394" t="inlineStr">
        <is>
          <t>5304974153</t>
        </is>
      </c>
      <c r="H394" t="n">
        <v>360.0</v>
      </c>
      <c r="I394" t="n">
        <v>342.85</v>
      </c>
      <c r="J394" t="n">
        <v>305.71</v>
      </c>
      <c r="K394" t="inlineStr">
        <is>
          <t>sale</t>
        </is>
      </c>
      <c r="L394" t="inlineStr">
        <is>
          <t/>
        </is>
      </c>
      <c r="M394" t="inlineStr">
        <is>
          <t/>
        </is>
      </c>
      <c r="N394" t="n">
        <v>0.0</v>
      </c>
      <c r="O394" t="n">
        <v>0.0</v>
      </c>
      <c r="P394" t="n">
        <v>269.17</v>
      </c>
      <c r="Q394" t="n">
        <v>269.15</v>
      </c>
      <c r="R394" t="n">
        <v>37.14</v>
      </c>
      <c r="S394" t="n">
        <v>37.14</v>
      </c>
      <c r="T394" t="n">
        <v>3.43</v>
      </c>
      <c r="U394" t="n">
        <v>3.43</v>
      </c>
      <c r="V394" t="n">
        <v>55.03</v>
      </c>
      <c r="W394" t="n">
        <v>55.03</v>
      </c>
      <c r="X394" t="n">
        <v>4.5</v>
      </c>
      <c r="Y394" t="n">
        <v>4.5</v>
      </c>
      <c r="Z394" t="n">
        <v>10.72</v>
      </c>
      <c r="AA394" t="n">
        <v>10.72</v>
      </c>
      <c r="AB394" t="n">
        <v>17.14</v>
      </c>
      <c r="AC394" t="n">
        <v>17.14</v>
      </c>
      <c r="AD394" t="n">
        <v>17.149999999999977</v>
      </c>
      <c r="AE394" t="n">
        <v>0.020000000000038654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inlineStr">
        <is>
          <t>unreconciled</t>
        </is>
      </c>
      <c r="AM394" t="inlineStr">
        <is>
          <t>Order Amount Mismatch (POS&gt;3PO)</t>
        </is>
      </c>
      <c r="AN394" t="n">
        <v>17.15</v>
      </c>
      <c r="AO394" t="n">
        <f>ROUND(P394*100/H394,2)</f>
        <v>0.0</v>
      </c>
      <c r="AP394" t="n">
        <f>ROUND(Q394*100/I394,2)</f>
        <v>0.0</v>
      </c>
      <c r="AQ394"/>
      <c r="AR394"/>
      <c r="AS394" t="n">
        <v>0.0</v>
      </c>
    </row>
    <row r="395">
      <c r="A395" s="1" t="n">
        <v>45231.0</v>
      </c>
      <c r="B395" s="2" t="n">
        <v>45231.9253125</v>
      </c>
      <c r="C395" t="inlineStr">
        <is>
          <t>3140023012058848</t>
        </is>
      </c>
      <c r="D395" t="inlineStr">
        <is>
          <t>POS0012</t>
        </is>
      </c>
      <c r="E395" t="inlineStr">
        <is>
          <t>42</t>
        </is>
      </c>
      <c r="F395" t="inlineStr">
        <is>
          <t>0023</t>
        </is>
      </c>
      <c r="G395" t="inlineStr">
        <is>
          <t>5304976462</t>
        </is>
      </c>
      <c r="H395" t="n">
        <v>1047.0</v>
      </c>
      <c r="I395" t="n">
        <v>997.14</v>
      </c>
      <c r="J395" t="n">
        <v>960.0</v>
      </c>
      <c r="K395" t="inlineStr">
        <is>
          <t>sale</t>
        </is>
      </c>
      <c r="L395" t="inlineStr">
        <is>
          <t/>
        </is>
      </c>
      <c r="M395" t="inlineStr">
        <is>
          <t/>
        </is>
      </c>
      <c r="N395" t="n">
        <v>0.0</v>
      </c>
      <c r="O395" t="n">
        <v>0.0</v>
      </c>
      <c r="P395" t="n">
        <v>767.82</v>
      </c>
      <c r="Q395" t="n">
        <v>767.82</v>
      </c>
      <c r="R395" t="n">
        <v>37.14</v>
      </c>
      <c r="S395" t="n">
        <v>37.14</v>
      </c>
      <c r="T395" t="n">
        <v>9.97</v>
      </c>
      <c r="U395" t="n">
        <v>9.97</v>
      </c>
      <c r="V395" t="n">
        <v>172.8</v>
      </c>
      <c r="W395" t="n">
        <v>172.8</v>
      </c>
      <c r="X395" t="n">
        <v>13.09</v>
      </c>
      <c r="Y395" t="n">
        <v>13.09</v>
      </c>
      <c r="Z395" t="n">
        <v>33.46</v>
      </c>
      <c r="AA395" t="n">
        <v>33.46</v>
      </c>
      <c r="AB395" t="n">
        <v>49.86</v>
      </c>
      <c r="AC395" t="n">
        <v>49.86</v>
      </c>
      <c r="AD395" t="n">
        <v>49.860000000000014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inlineStr">
        <is>
          <t>unreconciled</t>
        </is>
      </c>
      <c r="AM395" t="inlineStr">
        <is>
          <t>Order Amount Mismatch (POS&gt;3PO)</t>
        </is>
      </c>
      <c r="AN395" t="n">
        <v>49.86</v>
      </c>
      <c r="AO395" t="n">
        <f>ROUND(P395*100/H395,2)</f>
        <v>0.0</v>
      </c>
      <c r="AP395" t="n">
        <f>ROUND(Q395*100/I395,2)</f>
        <v>0.0</v>
      </c>
      <c r="AQ395"/>
      <c r="AR395"/>
      <c r="AS395" t="n">
        <v>0.0</v>
      </c>
    </row>
    <row r="396">
      <c r="A396" s="1" t="n">
        <v>45232.0</v>
      </c>
      <c r="B396" s="2" t="n">
        <v>45232.67710648148</v>
      </c>
      <c r="C396" t="inlineStr">
        <is>
          <t>3140094012084775</t>
        </is>
      </c>
      <c r="D396" t="inlineStr">
        <is>
          <t>POS0012</t>
        </is>
      </c>
      <c r="E396" t="inlineStr">
        <is>
          <t>90</t>
        </is>
      </c>
      <c r="F396" t="inlineStr">
        <is>
          <t>0094</t>
        </is>
      </c>
      <c r="G396" t="inlineStr">
        <is>
          <t>5304978862</t>
        </is>
      </c>
      <c r="H396" t="n">
        <v>248.0</v>
      </c>
      <c r="I396" t="n">
        <v>236.17</v>
      </c>
      <c r="J396" t="n">
        <v>199.03</v>
      </c>
      <c r="K396" t="inlineStr">
        <is>
          <t>sale</t>
        </is>
      </c>
      <c r="L396" t="inlineStr">
        <is>
          <t/>
        </is>
      </c>
      <c r="M396" t="inlineStr">
        <is>
          <t/>
        </is>
      </c>
      <c r="N396" t="n">
        <v>0.0</v>
      </c>
      <c r="O396" t="n">
        <v>0.0</v>
      </c>
      <c r="P396" t="n">
        <v>187.87</v>
      </c>
      <c r="Q396" t="n">
        <v>187.88</v>
      </c>
      <c r="R396" t="n">
        <v>37.14</v>
      </c>
      <c r="S396" t="n">
        <v>37.14</v>
      </c>
      <c r="T396" t="n">
        <v>2.36</v>
      </c>
      <c r="U396" t="n">
        <v>2.36</v>
      </c>
      <c r="V396" t="n">
        <v>35.83</v>
      </c>
      <c r="W396" t="n">
        <v>35.83</v>
      </c>
      <c r="X396" t="n">
        <v>3.1</v>
      </c>
      <c r="Y396" t="n">
        <v>3.1</v>
      </c>
      <c r="Z396" t="n">
        <v>7.01</v>
      </c>
      <c r="AA396" t="n">
        <v>7.01</v>
      </c>
      <c r="AB396" t="n">
        <v>11.82</v>
      </c>
      <c r="AC396" t="n">
        <v>11.81</v>
      </c>
      <c r="AD396" t="n">
        <v>11.830000000000013</v>
      </c>
      <c r="AE396" t="n">
        <v>-0.009999999999990905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0.009999999999999787</v>
      </c>
      <c r="AL396" t="inlineStr">
        <is>
          <t>unreconciled</t>
        </is>
      </c>
      <c r="AM396" t="inlineStr">
        <is>
          <t>Order Amount Mismatch (POS&gt;3PO)</t>
        </is>
      </c>
      <c r="AN396" t="n">
        <v>11.83</v>
      </c>
      <c r="AO396" t="n">
        <f>ROUND(P396*100/H396,2)</f>
        <v>0.0</v>
      </c>
      <c r="AP396" t="n">
        <f>ROUND(Q396*100/I396,2)</f>
        <v>0.0</v>
      </c>
      <c r="AQ396"/>
      <c r="AR396"/>
      <c r="AS396" t="n">
        <v>0.0</v>
      </c>
    </row>
    <row r="397">
      <c r="A397" s="1" t="n">
        <v>45232.0</v>
      </c>
      <c r="B397" s="2" t="n">
        <v>45232.662303240744</v>
      </c>
      <c r="C397" t="inlineStr">
        <is>
          <t>3140094012084768</t>
        </is>
      </c>
      <c r="D397" t="inlineStr">
        <is>
          <t>POS0012</t>
        </is>
      </c>
      <c r="E397" t="inlineStr">
        <is>
          <t>83</t>
        </is>
      </c>
      <c r="F397" t="inlineStr">
        <is>
          <t>0094</t>
        </is>
      </c>
      <c r="G397" t="inlineStr">
        <is>
          <t>5304987210</t>
        </is>
      </c>
      <c r="H397" t="n">
        <v>212.0</v>
      </c>
      <c r="I397" t="n">
        <v>201.9</v>
      </c>
      <c r="J397" t="n">
        <v>164.76</v>
      </c>
      <c r="K397" t="inlineStr">
        <is>
          <t>sale</t>
        </is>
      </c>
      <c r="L397" t="inlineStr">
        <is>
          <t/>
        </is>
      </c>
      <c r="M397" t="inlineStr">
        <is>
          <t/>
        </is>
      </c>
      <c r="N397" t="n">
        <v>0.0</v>
      </c>
      <c r="O397" t="n">
        <v>0.0</v>
      </c>
      <c r="P397" t="n">
        <v>161.75</v>
      </c>
      <c r="Q397" t="n">
        <v>161.75</v>
      </c>
      <c r="R397" t="n">
        <v>37.14</v>
      </c>
      <c r="S397" t="n">
        <v>37.14</v>
      </c>
      <c r="T397" t="n">
        <v>2.02</v>
      </c>
      <c r="U397" t="n">
        <v>2.02</v>
      </c>
      <c r="V397" t="n">
        <v>29.66</v>
      </c>
      <c r="W397" t="n">
        <v>29.66</v>
      </c>
      <c r="X397" t="n">
        <v>2.65</v>
      </c>
      <c r="Y397" t="n">
        <v>2.65</v>
      </c>
      <c r="Z397" t="n">
        <v>5.82</v>
      </c>
      <c r="AA397" t="n">
        <v>5.82</v>
      </c>
      <c r="AB397" t="n">
        <v>10.1</v>
      </c>
      <c r="AC397" t="n">
        <v>10.1</v>
      </c>
      <c r="AD397" t="n">
        <v>10.099999999999994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inlineStr">
        <is>
          <t>unreconciled</t>
        </is>
      </c>
      <c r="AM397" t="inlineStr">
        <is>
          <t>Order Amount Mismatch (POS&gt;3PO)</t>
        </is>
      </c>
      <c r="AN397" t="n">
        <v>10.1</v>
      </c>
      <c r="AO397" t="n">
        <f>ROUND(P397*100/H397,2)</f>
        <v>0.0</v>
      </c>
      <c r="AP397" t="n">
        <f>ROUND(Q397*100/I397,2)</f>
        <v>0.0</v>
      </c>
      <c r="AQ397"/>
      <c r="AR397"/>
      <c r="AS397" t="n">
        <v>0.0</v>
      </c>
    </row>
    <row r="398">
      <c r="A398" s="1" t="n">
        <v>45234.0</v>
      </c>
      <c r="B398" s="2" t="n">
        <v>45234.65638888889</v>
      </c>
      <c r="C398" t="inlineStr">
        <is>
          <t>3140023012059514</t>
        </is>
      </c>
      <c r="D398" t="inlineStr">
        <is>
          <t>POS0012</t>
        </is>
      </c>
      <c r="E398" t="inlineStr">
        <is>
          <t>06</t>
        </is>
      </c>
      <c r="F398" t="inlineStr">
        <is>
          <t>0023</t>
        </is>
      </c>
      <c r="G398" t="inlineStr">
        <is>
          <t>5305029486</t>
        </is>
      </c>
      <c r="H398" t="n">
        <v>220.0</v>
      </c>
      <c r="I398" t="n">
        <v>209.53</v>
      </c>
      <c r="J398" t="n">
        <v>172.39</v>
      </c>
      <c r="K398" t="inlineStr">
        <is>
          <t>sale</t>
        </is>
      </c>
      <c r="L398" t="inlineStr">
        <is>
          <t/>
        </is>
      </c>
      <c r="M398" t="inlineStr">
        <is>
          <t/>
        </is>
      </c>
      <c r="N398" t="n">
        <v>0.0</v>
      </c>
      <c r="O398" t="n">
        <v>0.0</v>
      </c>
      <c r="P398" t="n">
        <v>167.57</v>
      </c>
      <c r="Q398" t="n">
        <v>167.56</v>
      </c>
      <c r="R398" t="n">
        <v>37.14</v>
      </c>
      <c r="S398" t="n">
        <v>37.14</v>
      </c>
      <c r="T398" t="n">
        <v>2.1</v>
      </c>
      <c r="U398" t="n">
        <v>2.1</v>
      </c>
      <c r="V398" t="n">
        <v>31.03</v>
      </c>
      <c r="W398" t="n">
        <v>31.03</v>
      </c>
      <c r="X398" t="n">
        <v>2.75</v>
      </c>
      <c r="Y398" t="n">
        <v>2.75</v>
      </c>
      <c r="Z398" t="n">
        <v>6.08</v>
      </c>
      <c r="AA398" t="n">
        <v>6.09</v>
      </c>
      <c r="AB398" t="n">
        <v>10.48</v>
      </c>
      <c r="AC398" t="n">
        <v>10.48</v>
      </c>
      <c r="AD398" t="n">
        <v>10.469999999999999</v>
      </c>
      <c r="AE398" t="n">
        <v>0.009999999999990905</v>
      </c>
      <c r="AF398" t="n">
        <v>0.0</v>
      </c>
      <c r="AG398" t="n">
        <v>0.0</v>
      </c>
      <c r="AH398" t="n">
        <v>0.0</v>
      </c>
      <c r="AI398" t="n">
        <v>0.0</v>
      </c>
      <c r="AJ398" t="n">
        <v>-0.009999999999999787</v>
      </c>
      <c r="AK398" t="n">
        <v>0.0</v>
      </c>
      <c r="AL398" t="inlineStr">
        <is>
          <t>unreconciled</t>
        </is>
      </c>
      <c r="AM398" t="inlineStr">
        <is>
          <t>Order Amount Mismatch (POS&gt;3PO)</t>
        </is>
      </c>
      <c r="AN398" t="n">
        <v>10.47</v>
      </c>
      <c r="AO398" t="n">
        <f>ROUND(P398*100/H398,2)</f>
        <v>0.0</v>
      </c>
      <c r="AP398" t="n">
        <f>ROUND(Q398*100/I398,2)</f>
        <v>0.0</v>
      </c>
      <c r="AQ398"/>
      <c r="AR398"/>
      <c r="AS398" t="n">
        <v>0.0</v>
      </c>
    </row>
    <row r="399">
      <c r="A399" s="1" t="n">
        <v>45231.0</v>
      </c>
      <c r="B399" s="2" t="n">
        <v>45231.53362268519</v>
      </c>
      <c r="C399" t="inlineStr">
        <is>
          <t>3140023012058705</t>
        </is>
      </c>
      <c r="D399" t="inlineStr">
        <is>
          <t>POS0012</t>
        </is>
      </c>
      <c r="E399" t="inlineStr">
        <is>
          <t>99</t>
        </is>
      </c>
      <c r="F399" t="inlineStr">
        <is>
          <t>0023</t>
        </is>
      </c>
      <c r="G399" t="inlineStr">
        <is>
          <t>5305036619</t>
        </is>
      </c>
      <c r="H399" t="n">
        <v>269.0</v>
      </c>
      <c r="I399" t="n">
        <v>256.19</v>
      </c>
      <c r="J399" t="n">
        <v>219.05</v>
      </c>
      <c r="K399" t="inlineStr">
        <is>
          <t>sale</t>
        </is>
      </c>
      <c r="L399" t="inlineStr">
        <is>
          <t/>
        </is>
      </c>
      <c r="M399" t="inlineStr">
        <is>
          <t/>
        </is>
      </c>
      <c r="N399" t="n">
        <v>0.0</v>
      </c>
      <c r="O399" t="n">
        <v>0.0</v>
      </c>
      <c r="P399" t="n">
        <v>203.14</v>
      </c>
      <c r="Q399" t="n">
        <v>203.13</v>
      </c>
      <c r="R399" t="n">
        <v>37.14</v>
      </c>
      <c r="S399" t="n">
        <v>37.14</v>
      </c>
      <c r="T399" t="n">
        <v>2.56</v>
      </c>
      <c r="U399" t="n">
        <v>2.56</v>
      </c>
      <c r="V399" t="n">
        <v>39.43</v>
      </c>
      <c r="W399" t="n">
        <v>39.43</v>
      </c>
      <c r="X399" t="n">
        <v>3.36</v>
      </c>
      <c r="Y399" t="n">
        <v>3.36</v>
      </c>
      <c r="Z399" t="n">
        <v>7.7</v>
      </c>
      <c r="AA399" t="n">
        <v>7.7</v>
      </c>
      <c r="AB399" t="n">
        <v>12.82</v>
      </c>
      <c r="AC399" t="n">
        <v>12.81</v>
      </c>
      <c r="AD399" t="n">
        <v>12.810000000000002</v>
      </c>
      <c r="AE399" t="n">
        <v>0.009999999999990905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0.009999999999999787</v>
      </c>
      <c r="AL399" t="inlineStr">
        <is>
          <t>unreconciled</t>
        </is>
      </c>
      <c r="AM399" t="inlineStr">
        <is>
          <t>Order Amount Mismatch (POS&gt;3PO)</t>
        </is>
      </c>
      <c r="AN399" t="n">
        <v>12.81</v>
      </c>
      <c r="AO399" t="n">
        <f>ROUND(P399*100/H399,2)</f>
        <v>0.0</v>
      </c>
      <c r="AP399" t="n">
        <f>ROUND(Q399*100/I399,2)</f>
        <v>0.0</v>
      </c>
      <c r="AQ399"/>
      <c r="AR399"/>
      <c r="AS399" t="n">
        <v>0.0</v>
      </c>
    </row>
    <row r="400">
      <c r="A400" s="1" t="n">
        <v>45232.0</v>
      </c>
      <c r="B400" s="2" t="n">
        <v>45232.89434027778</v>
      </c>
      <c r="C400" t="inlineStr">
        <is>
          <t>3140094012084928</t>
        </is>
      </c>
      <c r="D400" t="inlineStr">
        <is>
          <t>POS0012</t>
        </is>
      </c>
      <c r="E400" t="inlineStr">
        <is>
          <t>43</t>
        </is>
      </c>
      <c r="F400" t="inlineStr">
        <is>
          <t>0094</t>
        </is>
      </c>
      <c r="G400" t="inlineStr">
        <is>
          <t>5305059165</t>
        </is>
      </c>
      <c r="H400" t="n">
        <v>737.0</v>
      </c>
      <c r="I400" t="n">
        <v>701.89</v>
      </c>
      <c r="J400" t="n">
        <v>664.75</v>
      </c>
      <c r="K400" t="inlineStr">
        <is>
          <t>sale</t>
        </is>
      </c>
      <c r="L400" t="inlineStr">
        <is>
          <t/>
        </is>
      </c>
      <c r="M400" t="inlineStr">
        <is>
          <t/>
        </is>
      </c>
      <c r="N400" t="n">
        <v>0.0</v>
      </c>
      <c r="O400" t="n">
        <v>0.0</v>
      </c>
      <c r="P400" t="n">
        <v>542.8</v>
      </c>
      <c r="Q400" t="n">
        <v>542.8</v>
      </c>
      <c r="R400" t="n">
        <v>37.14</v>
      </c>
      <c r="S400" t="n">
        <v>37.14</v>
      </c>
      <c r="T400" t="n">
        <v>7.02</v>
      </c>
      <c r="U400" t="n">
        <v>7.02</v>
      </c>
      <c r="V400" t="n">
        <v>119.66</v>
      </c>
      <c r="W400" t="n">
        <v>119.66</v>
      </c>
      <c r="X400" t="n">
        <v>9.21</v>
      </c>
      <c r="Y400" t="n">
        <v>9.21</v>
      </c>
      <c r="Z400" t="n">
        <v>23.2</v>
      </c>
      <c r="AA400" t="n">
        <v>23.2</v>
      </c>
      <c r="AB400" t="n">
        <v>35.1</v>
      </c>
      <c r="AC400" t="n">
        <v>35.1</v>
      </c>
      <c r="AD400" t="n">
        <v>35.110000000000014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inlineStr">
        <is>
          <t>unreconciled</t>
        </is>
      </c>
      <c r="AM400" t="inlineStr">
        <is>
          <t>Order Amount Mismatch (POS&gt;3PO)</t>
        </is>
      </c>
      <c r="AN400" t="n">
        <v>35.11</v>
      </c>
      <c r="AO400" t="n">
        <f>ROUND(P400*100/H400,2)</f>
        <v>0.0</v>
      </c>
      <c r="AP400" t="n">
        <f>ROUND(Q400*100/I400,2)</f>
        <v>0.0</v>
      </c>
      <c r="AQ400"/>
      <c r="AR400"/>
      <c r="AS400" t="n">
        <v>0.0</v>
      </c>
    </row>
    <row r="401">
      <c r="A401" s="1" t="n">
        <v>45233.0</v>
      </c>
      <c r="B401" s="2" t="n">
        <v>45233.971284722225</v>
      </c>
      <c r="C401" t="inlineStr">
        <is>
          <t>3140094012085382</t>
        </is>
      </c>
      <c r="D401" t="inlineStr">
        <is>
          <t>POS0012</t>
        </is>
      </c>
      <c r="E401" t="inlineStr">
        <is>
          <t>97</t>
        </is>
      </c>
      <c r="F401" t="inlineStr">
        <is>
          <t>0094</t>
        </is>
      </c>
      <c r="G401" t="inlineStr">
        <is>
          <t>5305081971</t>
        </is>
      </c>
      <c r="H401" t="n">
        <v>159.0</v>
      </c>
      <c r="I401" t="n">
        <v>151.43</v>
      </c>
      <c r="J401" t="n">
        <v>114.29</v>
      </c>
      <c r="K401" t="inlineStr">
        <is>
          <t>sale</t>
        </is>
      </c>
      <c r="L401" t="inlineStr">
        <is>
          <t/>
        </is>
      </c>
      <c r="M401" t="inlineStr">
        <is>
          <t/>
        </is>
      </c>
      <c r="N401" t="n">
        <v>0.0</v>
      </c>
      <c r="O401" t="n">
        <v>0.0</v>
      </c>
      <c r="P401" t="n">
        <v>123.3</v>
      </c>
      <c r="Q401" t="n">
        <v>123.29</v>
      </c>
      <c r="R401" t="n">
        <v>37.14</v>
      </c>
      <c r="S401" t="n">
        <v>37.14</v>
      </c>
      <c r="T401" t="n">
        <v>1.51</v>
      </c>
      <c r="U401" t="n">
        <v>1.51</v>
      </c>
      <c r="V401" t="n">
        <v>20.57</v>
      </c>
      <c r="W401" t="n">
        <v>20.57</v>
      </c>
      <c r="X401" t="n">
        <v>1.99</v>
      </c>
      <c r="Y401" t="n">
        <v>1.99</v>
      </c>
      <c r="Z401" t="n">
        <v>4.06</v>
      </c>
      <c r="AA401" t="n">
        <v>4.06</v>
      </c>
      <c r="AB401" t="n">
        <v>7.58</v>
      </c>
      <c r="AC401" t="n">
        <v>7.57</v>
      </c>
      <c r="AD401" t="n">
        <v>7.569999999999993</v>
      </c>
      <c r="AE401" t="n">
        <v>0.009999999999990905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0.009999999999999787</v>
      </c>
      <c r="AL401" t="inlineStr">
        <is>
          <t>unreconciled</t>
        </is>
      </c>
      <c r="AM401" t="inlineStr">
        <is>
          <t>Order Amount Mismatch (POS&gt;3PO)</t>
        </is>
      </c>
      <c r="AN401" t="n">
        <v>7.57</v>
      </c>
      <c r="AO401" t="n">
        <f>ROUND(P401*100/H401,2)</f>
        <v>0.0</v>
      </c>
      <c r="AP401" t="n">
        <f>ROUND(Q401*100/I401,2)</f>
        <v>0.0</v>
      </c>
      <c r="AQ401"/>
      <c r="AR401"/>
      <c r="AS401" t="n">
        <v>0.0</v>
      </c>
    </row>
    <row r="402">
      <c r="A402" s="1" t="n">
        <v>45232.0</v>
      </c>
      <c r="B402" s="2" t="n">
        <v>45232.51892361111</v>
      </c>
      <c r="C402" t="inlineStr">
        <is>
          <t>3140023012058947</t>
        </is>
      </c>
      <c r="D402" t="inlineStr">
        <is>
          <t>POS0012</t>
        </is>
      </c>
      <c r="E402" t="inlineStr">
        <is>
          <t>41</t>
        </is>
      </c>
      <c r="F402" t="inlineStr">
        <is>
          <t>0023</t>
        </is>
      </c>
      <c r="G402" t="inlineStr">
        <is>
          <t>5305107479</t>
        </is>
      </c>
      <c r="H402" t="n">
        <v>283.0</v>
      </c>
      <c r="I402" t="n">
        <v>269.52</v>
      </c>
      <c r="J402" t="n">
        <v>232.38</v>
      </c>
      <c r="K402" t="inlineStr">
        <is>
          <t>sale</t>
        </is>
      </c>
      <c r="L402" t="inlineStr">
        <is>
          <t/>
        </is>
      </c>
      <c r="M402" t="inlineStr">
        <is>
          <t/>
        </is>
      </c>
      <c r="N402" t="n">
        <v>0.0</v>
      </c>
      <c r="O402" t="n">
        <v>0.0</v>
      </c>
      <c r="P402" t="n">
        <v>213.28</v>
      </c>
      <c r="Q402" t="n">
        <v>213.26</v>
      </c>
      <c r="R402" t="n">
        <v>37.14</v>
      </c>
      <c r="S402" t="n">
        <v>37.14</v>
      </c>
      <c r="T402" t="n">
        <v>2.7</v>
      </c>
      <c r="U402" t="n">
        <v>2.7</v>
      </c>
      <c r="V402" t="n">
        <v>41.83</v>
      </c>
      <c r="W402" t="n">
        <v>41.83</v>
      </c>
      <c r="X402" t="n">
        <v>3.54</v>
      </c>
      <c r="Y402" t="n">
        <v>3.54</v>
      </c>
      <c r="Z402" t="n">
        <v>8.17</v>
      </c>
      <c r="AA402" t="n">
        <v>8.17</v>
      </c>
      <c r="AB402" t="n">
        <v>13.48</v>
      </c>
      <c r="AC402" t="n">
        <v>13.48</v>
      </c>
      <c r="AD402" t="n">
        <v>13.480000000000018</v>
      </c>
      <c r="AE402" t="n">
        <v>0.020000000000010232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inlineStr">
        <is>
          <t>unreconciled</t>
        </is>
      </c>
      <c r="AM402" t="inlineStr">
        <is>
          <t>Order Amount Mismatch (POS&gt;3PO)</t>
        </is>
      </c>
      <c r="AN402" t="n">
        <v>13.48</v>
      </c>
      <c r="AO402" t="n">
        <f>ROUND(P402*100/H402,2)</f>
        <v>0.0</v>
      </c>
      <c r="AP402" t="n">
        <f>ROUND(Q402*100/I402,2)</f>
        <v>0.0</v>
      </c>
      <c r="AQ402"/>
      <c r="AR402"/>
      <c r="AS402" t="n">
        <v>0.0</v>
      </c>
    </row>
    <row r="403">
      <c r="A403" s="1" t="n">
        <v>45233.0</v>
      </c>
      <c r="B403" s="2" t="n">
        <v>45233.972916666666</v>
      </c>
      <c r="C403" t="inlineStr">
        <is>
          <t>3140094012085388</t>
        </is>
      </c>
      <c r="D403" t="inlineStr">
        <is>
          <t>POS0012</t>
        </is>
      </c>
      <c r="E403" t="inlineStr">
        <is>
          <t>03</t>
        </is>
      </c>
      <c r="F403" t="inlineStr">
        <is>
          <t>0094</t>
        </is>
      </c>
      <c r="G403" t="inlineStr">
        <is>
          <t>5305122659</t>
        </is>
      </c>
      <c r="H403" t="n">
        <v>319.0</v>
      </c>
      <c r="I403" t="n">
        <v>380.95</v>
      </c>
      <c r="J403" t="n">
        <v>343.81</v>
      </c>
      <c r="K403" t="inlineStr">
        <is>
          <t>sale</t>
        </is>
      </c>
      <c r="L403" t="inlineStr">
        <is>
          <t/>
        </is>
      </c>
      <c r="M403" t="inlineStr">
        <is>
          <t/>
        </is>
      </c>
      <c r="N403" t="n">
        <v>0.0</v>
      </c>
      <c r="O403" t="n">
        <v>0.0</v>
      </c>
      <c r="P403" t="n">
        <v>298.21</v>
      </c>
      <c r="Q403" t="n">
        <v>239.41</v>
      </c>
      <c r="R403" t="n">
        <v>37.14</v>
      </c>
      <c r="S403" t="n">
        <v>37.14</v>
      </c>
      <c r="T403" t="n">
        <v>3.81</v>
      </c>
      <c r="U403" t="n">
        <v>3.04</v>
      </c>
      <c r="V403" t="n">
        <v>61.89</v>
      </c>
      <c r="W403" t="n">
        <v>48.0</v>
      </c>
      <c r="X403" t="n">
        <v>5.0</v>
      </c>
      <c r="Y403" t="n">
        <v>3.99</v>
      </c>
      <c r="Z403" t="n">
        <v>12.04</v>
      </c>
      <c r="AA403" t="n">
        <v>9.36</v>
      </c>
      <c r="AB403" t="n">
        <v>15.2</v>
      </c>
      <c r="AC403" t="n">
        <v>15.19</v>
      </c>
      <c r="AD403" t="n">
        <v>-61.94999999999999</v>
      </c>
      <c r="AE403" t="n">
        <v>58.79999999999998</v>
      </c>
      <c r="AF403" t="n">
        <v>0.0</v>
      </c>
      <c r="AG403" t="n">
        <v>0.77</v>
      </c>
      <c r="AH403" t="n">
        <v>13.89</v>
      </c>
      <c r="AI403" t="n">
        <v>1.0099999999999998</v>
      </c>
      <c r="AJ403" t="n">
        <v>2.6799999999999997</v>
      </c>
      <c r="AK403" t="n">
        <v>0.009999999999999787</v>
      </c>
      <c r="AL403" t="inlineStr">
        <is>
          <t>unreconciled</t>
        </is>
      </c>
      <c r="AM403" t="inlineStr">
        <is>
          <t>Order Amount Mismatch (3PO&gt;POS)</t>
        </is>
      </c>
      <c r="AN403" t="n">
        <v>61.95</v>
      </c>
      <c r="AO403" t="n">
        <f>ROUND(P403*100/H403,2)</f>
        <v>0.0</v>
      </c>
      <c r="AP403" t="n">
        <f>ROUND(Q403*100/I403,2)</f>
        <v>0.0</v>
      </c>
      <c r="AQ403"/>
      <c r="AR403"/>
      <c r="AS403" t="n">
        <v>0.0</v>
      </c>
    </row>
    <row r="404">
      <c r="A404" s="1" t="n">
        <v>45234.0</v>
      </c>
      <c r="B404" s="2" t="n">
        <v>45234.70012731481</v>
      </c>
      <c r="C404" t="inlineStr">
        <is>
          <t>3140094012085590</t>
        </is>
      </c>
      <c r="D404" t="inlineStr">
        <is>
          <t>POS0012</t>
        </is>
      </c>
      <c r="E404" t="inlineStr">
        <is>
          <t>05</t>
        </is>
      </c>
      <c r="F404" t="inlineStr">
        <is>
          <t>0094</t>
        </is>
      </c>
      <c r="G404" t="inlineStr">
        <is>
          <t>5305123428</t>
        </is>
      </c>
      <c r="H404" t="n">
        <v>473.0</v>
      </c>
      <c r="I404" t="n">
        <v>450.48</v>
      </c>
      <c r="J404" t="n">
        <v>413.34</v>
      </c>
      <c r="K404" t="inlineStr">
        <is>
          <t>sale</t>
        </is>
      </c>
      <c r="L404" t="inlineStr">
        <is>
          <t/>
        </is>
      </c>
      <c r="M404" t="inlineStr">
        <is>
          <t/>
        </is>
      </c>
      <c r="N404" t="n">
        <v>0.0</v>
      </c>
      <c r="O404" t="n">
        <v>0.0</v>
      </c>
      <c r="P404" t="n">
        <v>351.21</v>
      </c>
      <c r="Q404" t="n">
        <v>351.22</v>
      </c>
      <c r="R404" t="n">
        <v>37.14</v>
      </c>
      <c r="S404" t="n">
        <v>37.14</v>
      </c>
      <c r="T404" t="n">
        <v>4.5</v>
      </c>
      <c r="U404" t="n">
        <v>4.5</v>
      </c>
      <c r="V404" t="n">
        <v>74.4</v>
      </c>
      <c r="W404" t="n">
        <v>74.4</v>
      </c>
      <c r="X404" t="n">
        <v>5.91</v>
      </c>
      <c r="Y404" t="n">
        <v>5.91</v>
      </c>
      <c r="Z404" t="n">
        <v>14.46</v>
      </c>
      <c r="AA404" t="n">
        <v>14.45</v>
      </c>
      <c r="AB404" t="n">
        <v>22.52</v>
      </c>
      <c r="AC404" t="n">
        <v>22.52</v>
      </c>
      <c r="AD404" t="n">
        <v>22.519999999999982</v>
      </c>
      <c r="AE404" t="n">
        <v>-0.010000000000047748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0.010000000000001563</v>
      </c>
      <c r="AK404" t="n">
        <v>0.0</v>
      </c>
      <c r="AL404" t="inlineStr">
        <is>
          <t>unreconciled</t>
        </is>
      </c>
      <c r="AM404" t="inlineStr">
        <is>
          <t>Order Amount Mismatch (POS&gt;3PO)</t>
        </is>
      </c>
      <c r="AN404" t="n">
        <v>22.52</v>
      </c>
      <c r="AO404" t="n">
        <f>ROUND(P404*100/H404,2)</f>
        <v>0.0</v>
      </c>
      <c r="AP404" t="n">
        <f>ROUND(Q404*100/I404,2)</f>
        <v>0.0</v>
      </c>
      <c r="AQ404"/>
      <c r="AR404"/>
      <c r="AS404" t="n">
        <v>0.0</v>
      </c>
    </row>
    <row r="405">
      <c r="A405" s="1" t="n">
        <v>45232.0</v>
      </c>
      <c r="B405" s="2" t="n">
        <v>45232.54515046296</v>
      </c>
      <c r="C405" t="inlineStr">
        <is>
          <t>3140094012084676</t>
        </is>
      </c>
      <c r="D405" t="inlineStr">
        <is>
          <t>POS0012</t>
        </is>
      </c>
      <c r="E405" t="inlineStr">
        <is>
          <t>90</t>
        </is>
      </c>
      <c r="F405" t="inlineStr">
        <is>
          <t>0094</t>
        </is>
      </c>
      <c r="G405" t="inlineStr">
        <is>
          <t>5305131326</t>
        </is>
      </c>
      <c r="H405" t="n">
        <v>385.0</v>
      </c>
      <c r="I405" t="n">
        <v>366.65</v>
      </c>
      <c r="J405" t="n">
        <v>329.51</v>
      </c>
      <c r="K405" t="inlineStr">
        <is>
          <t>sale</t>
        </is>
      </c>
      <c r="L405" t="inlineStr">
        <is>
          <t/>
        </is>
      </c>
      <c r="M405" t="inlineStr">
        <is>
          <t/>
        </is>
      </c>
      <c r="N405" t="n">
        <v>0.0</v>
      </c>
      <c r="O405" t="n">
        <v>0.0</v>
      </c>
      <c r="P405" t="n">
        <v>287.32</v>
      </c>
      <c r="Q405" t="n">
        <v>287.32</v>
      </c>
      <c r="R405" t="n">
        <v>37.14</v>
      </c>
      <c r="S405" t="n">
        <v>37.14</v>
      </c>
      <c r="T405" t="n">
        <v>3.67</v>
      </c>
      <c r="U405" t="n">
        <v>3.67</v>
      </c>
      <c r="V405" t="n">
        <v>59.31</v>
      </c>
      <c r="W405" t="n">
        <v>59.31</v>
      </c>
      <c r="X405" t="n">
        <v>4.81</v>
      </c>
      <c r="Y405" t="n">
        <v>4.81</v>
      </c>
      <c r="Z405" t="n">
        <v>11.54</v>
      </c>
      <c r="AA405" t="n">
        <v>11.55</v>
      </c>
      <c r="AB405" t="n">
        <v>18.34</v>
      </c>
      <c r="AC405" t="n">
        <v>18.33</v>
      </c>
      <c r="AD405" t="n">
        <v>18.350000000000023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-0.010000000000001563</v>
      </c>
      <c r="AK405" t="n">
        <v>0.010000000000001563</v>
      </c>
      <c r="AL405" t="inlineStr">
        <is>
          <t>unreconciled</t>
        </is>
      </c>
      <c r="AM405" t="inlineStr">
        <is>
          <t>Order Amount Mismatch (POS&gt;3PO)</t>
        </is>
      </c>
      <c r="AN405" t="n">
        <v>18.35</v>
      </c>
      <c r="AO405" t="n">
        <f>ROUND(P405*100/H405,2)</f>
        <v>0.0</v>
      </c>
      <c r="AP405" t="n">
        <f>ROUND(Q405*100/I405,2)</f>
        <v>0.0</v>
      </c>
      <c r="AQ405"/>
      <c r="AR405"/>
      <c r="AS405" t="n">
        <v>0.0</v>
      </c>
    </row>
    <row r="406">
      <c r="A406" s="1" t="n">
        <v>45231.0</v>
      </c>
      <c r="B406" s="2" t="n">
        <v>45231.75662037037</v>
      </c>
      <c r="C406" t="inlineStr">
        <is>
          <t>3140023012058782</t>
        </is>
      </c>
      <c r="D406" t="inlineStr">
        <is>
          <t>POS0012</t>
        </is>
      </c>
      <c r="E406" t="inlineStr">
        <is>
          <t>76</t>
        </is>
      </c>
      <c r="F406" t="inlineStr">
        <is>
          <t>0023</t>
        </is>
      </c>
      <c r="G406" t="inlineStr">
        <is>
          <t>5305157530</t>
        </is>
      </c>
      <c r="H406" t="n">
        <v>255.0</v>
      </c>
      <c r="I406" t="n">
        <v>242.85</v>
      </c>
      <c r="J406" t="n">
        <v>205.71</v>
      </c>
      <c r="K406" t="inlineStr">
        <is>
          <t>sale</t>
        </is>
      </c>
      <c r="L406" t="inlineStr">
        <is>
          <t/>
        </is>
      </c>
      <c r="M406" t="inlineStr">
        <is>
          <t/>
        </is>
      </c>
      <c r="N406" t="n">
        <v>0.0</v>
      </c>
      <c r="O406" t="n">
        <v>0.0</v>
      </c>
      <c r="P406" t="n">
        <v>192.96</v>
      </c>
      <c r="Q406" t="n">
        <v>192.96</v>
      </c>
      <c r="R406" t="n">
        <v>37.14</v>
      </c>
      <c r="S406" t="n">
        <v>37.14</v>
      </c>
      <c r="T406" t="n">
        <v>2.43</v>
      </c>
      <c r="U406" t="n">
        <v>2.43</v>
      </c>
      <c r="V406" t="n">
        <v>37.03</v>
      </c>
      <c r="W406" t="n">
        <v>37.03</v>
      </c>
      <c r="X406" t="n">
        <v>3.19</v>
      </c>
      <c r="Y406" t="n">
        <v>3.19</v>
      </c>
      <c r="Z406" t="n">
        <v>7.24</v>
      </c>
      <c r="AA406" t="n">
        <v>7.24</v>
      </c>
      <c r="AB406" t="n">
        <v>12.14</v>
      </c>
      <c r="AC406" t="n">
        <v>12.14</v>
      </c>
      <c r="AD406" t="n">
        <v>12.150000000000006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inlineStr">
        <is>
          <t>unreconciled</t>
        </is>
      </c>
      <c r="AM406" t="inlineStr">
        <is>
          <t>Order Amount Mismatch (POS&gt;3PO)</t>
        </is>
      </c>
      <c r="AN406" t="n">
        <v>12.15</v>
      </c>
      <c r="AO406" t="n">
        <f>ROUND(P406*100/H406,2)</f>
        <v>0.0</v>
      </c>
      <c r="AP406" t="n">
        <f>ROUND(Q406*100/I406,2)</f>
        <v>0.0</v>
      </c>
      <c r="AQ406"/>
      <c r="AR406"/>
      <c r="AS406" t="n">
        <v>0.0</v>
      </c>
    </row>
    <row r="407">
      <c r="A407" s="1" t="n">
        <v>45231.0</v>
      </c>
      <c r="B407" s="2" t="n">
        <v>45231.97540509259</v>
      </c>
      <c r="C407" t="inlineStr">
        <is>
          <t>3140023012058867</t>
        </is>
      </c>
      <c r="D407" t="inlineStr">
        <is>
          <t>POS0012</t>
        </is>
      </c>
      <c r="E407" t="inlineStr">
        <is>
          <t>61</t>
        </is>
      </c>
      <c r="F407" t="inlineStr">
        <is>
          <t>0023</t>
        </is>
      </c>
      <c r="G407" t="inlineStr">
        <is>
          <t>5305161815</t>
        </is>
      </c>
      <c r="H407" t="n">
        <v>433.0</v>
      </c>
      <c r="I407" t="n">
        <v>412.38</v>
      </c>
      <c r="J407" t="n">
        <v>375.24</v>
      </c>
      <c r="K407" t="inlineStr">
        <is>
          <t>sale</t>
        </is>
      </c>
      <c r="L407" t="inlineStr">
        <is>
          <t/>
        </is>
      </c>
      <c r="M407" t="inlineStr">
        <is>
          <t/>
        </is>
      </c>
      <c r="N407" t="n">
        <v>0.0</v>
      </c>
      <c r="O407" t="n">
        <v>0.0</v>
      </c>
      <c r="P407" t="n">
        <v>322.18</v>
      </c>
      <c r="Q407" t="n">
        <v>322.16</v>
      </c>
      <c r="R407" t="n">
        <v>37.14</v>
      </c>
      <c r="S407" t="n">
        <v>37.14</v>
      </c>
      <c r="T407" t="n">
        <v>4.12</v>
      </c>
      <c r="U407" t="n">
        <v>4.12</v>
      </c>
      <c r="V407" t="n">
        <v>67.54</v>
      </c>
      <c r="W407" t="n">
        <v>67.54</v>
      </c>
      <c r="X407" t="n">
        <v>5.41</v>
      </c>
      <c r="Y407" t="n">
        <v>5.41</v>
      </c>
      <c r="Z407" t="n">
        <v>13.13</v>
      </c>
      <c r="AA407" t="n">
        <v>13.13</v>
      </c>
      <c r="AB407" t="n">
        <v>20.62</v>
      </c>
      <c r="AC407" t="n">
        <v>20.62</v>
      </c>
      <c r="AD407" t="n">
        <v>20.620000000000005</v>
      </c>
      <c r="AE407" t="n">
        <v>0.01999999999998181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inlineStr">
        <is>
          <t>unreconciled</t>
        </is>
      </c>
      <c r="AM407" t="inlineStr">
        <is>
          <t>Order Amount Mismatch (POS&gt;3PO)</t>
        </is>
      </c>
      <c r="AN407" t="n">
        <v>20.62</v>
      </c>
      <c r="AO407" t="n">
        <f>ROUND(P407*100/H407,2)</f>
        <v>0.0</v>
      </c>
      <c r="AP407" t="n">
        <f>ROUND(Q407*100/I407,2)</f>
        <v>0.0</v>
      </c>
      <c r="AQ407"/>
      <c r="AR407"/>
      <c r="AS407" t="n">
        <v>0.0</v>
      </c>
    </row>
    <row r="408">
      <c r="A408" s="1" t="n">
        <v>45234.0</v>
      </c>
      <c r="B408" s="2" t="n">
        <v>45234.996875</v>
      </c>
      <c r="C408" t="inlineStr">
        <is>
          <t>3140094012085869</t>
        </is>
      </c>
      <c r="D408" t="inlineStr">
        <is>
          <t>POS0012</t>
        </is>
      </c>
      <c r="E408" t="inlineStr">
        <is>
          <t>84</t>
        </is>
      </c>
      <c r="F408" t="inlineStr">
        <is>
          <t>0094</t>
        </is>
      </c>
      <c r="G408" t="inlineStr">
        <is>
          <t>5305175867</t>
        </is>
      </c>
      <c r="H408" t="n">
        <v>629.0</v>
      </c>
      <c r="I408" t="n">
        <v>561.9</v>
      </c>
      <c r="J408" t="n">
        <v>561.9</v>
      </c>
      <c r="K408" t="inlineStr">
        <is>
          <t>addition</t>
        </is>
      </c>
      <c r="L408" t="inlineStr">
        <is>
          <t/>
        </is>
      </c>
      <c r="M408" t="inlineStr">
        <is>
          <t/>
        </is>
      </c>
      <c r="N408" t="n">
        <v>0.0</v>
      </c>
      <c r="O408" t="n">
        <v>0.0</v>
      </c>
      <c r="P408" t="n">
        <v>469.35</v>
      </c>
      <c r="Q408" t="n">
        <v>464.42</v>
      </c>
      <c r="R408" t="n">
        <v>37.14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29.96</v>
      </c>
      <c r="AC408" t="n">
        <v>29.95</v>
      </c>
      <c r="AD408" t="n">
        <v>67.10000000000002</v>
      </c>
      <c r="AE408" t="n">
        <v>4.930000000000007</v>
      </c>
      <c r="AF408" t="n">
        <v>37.14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0.010000000000001563</v>
      </c>
      <c r="AL408" t="inlineStr">
        <is>
          <t>unreconciled</t>
        </is>
      </c>
      <c r="AM408" t="inlineStr">
        <is>
          <t>Packaging Charge Mismatch</t>
        </is>
      </c>
      <c r="AN408" t="n">
        <v>37.14</v>
      </c>
      <c r="AO408" t="n">
        <f>ROUND(P408*100/H408,2)</f>
        <v>0.0</v>
      </c>
      <c r="AP408" t="n">
        <f>ROUND(Q408*100/I408,2)</f>
        <v>0.0</v>
      </c>
      <c r="AQ408"/>
      <c r="AR408"/>
      <c r="AS408" t="n">
        <v>0.0</v>
      </c>
    </row>
    <row r="409">
      <c r="A409" s="1" t="n">
        <v>45231.0</v>
      </c>
      <c r="B409" s="2" t="n">
        <v>45231.61681712963</v>
      </c>
      <c r="C409" t="inlineStr">
        <is>
          <t>3140094012084379</t>
        </is>
      </c>
      <c r="D409" t="inlineStr">
        <is>
          <t>POS0012</t>
        </is>
      </c>
      <c r="E409" t="inlineStr">
        <is>
          <t>93</t>
        </is>
      </c>
      <c r="F409" t="inlineStr">
        <is>
          <t>0094</t>
        </is>
      </c>
      <c r="G409" t="inlineStr">
        <is>
          <t>5305185255</t>
        </is>
      </c>
      <c r="H409" t="n">
        <v>241.0</v>
      </c>
      <c r="I409" t="n">
        <v>229.52</v>
      </c>
      <c r="J409" t="n">
        <v>192.38</v>
      </c>
      <c r="K409" t="inlineStr">
        <is>
          <t>sale</t>
        </is>
      </c>
      <c r="L409" t="inlineStr">
        <is>
          <t/>
        </is>
      </c>
      <c r="M409" t="inlineStr">
        <is>
          <t/>
        </is>
      </c>
      <c r="N409" t="n">
        <v>0.0</v>
      </c>
      <c r="O409" t="n">
        <v>0.0</v>
      </c>
      <c r="P409" t="n">
        <v>182.8</v>
      </c>
      <c r="Q409" t="n">
        <v>182.81</v>
      </c>
      <c r="R409" t="n">
        <v>37.14</v>
      </c>
      <c r="S409" t="n">
        <v>37.14</v>
      </c>
      <c r="T409" t="n">
        <v>2.3</v>
      </c>
      <c r="U409" t="n">
        <v>2.3</v>
      </c>
      <c r="V409" t="n">
        <v>34.63</v>
      </c>
      <c r="W409" t="n">
        <v>34.63</v>
      </c>
      <c r="X409" t="n">
        <v>3.01</v>
      </c>
      <c r="Y409" t="n">
        <v>3.01</v>
      </c>
      <c r="Z409" t="n">
        <v>6.78</v>
      </c>
      <c r="AA409" t="n">
        <v>6.77</v>
      </c>
      <c r="AB409" t="n">
        <v>11.48</v>
      </c>
      <c r="AC409" t="n">
        <v>11.48</v>
      </c>
      <c r="AD409" t="n">
        <v>11.47999999999999</v>
      </c>
      <c r="AE409" t="n">
        <v>-0.009999999999990905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0.010000000000000675</v>
      </c>
      <c r="AK409" t="n">
        <v>0.0</v>
      </c>
      <c r="AL409" t="inlineStr">
        <is>
          <t>unreconciled</t>
        </is>
      </c>
      <c r="AM409" t="inlineStr">
        <is>
          <t>Order Amount Mismatch (POS&gt;3PO)</t>
        </is>
      </c>
      <c r="AN409" t="n">
        <v>11.48</v>
      </c>
      <c r="AO409" t="n">
        <f>ROUND(P409*100/H409,2)</f>
        <v>0.0</v>
      </c>
      <c r="AP409" t="n">
        <f>ROUND(Q409*100/I409,2)</f>
        <v>0.0</v>
      </c>
      <c r="AQ409"/>
      <c r="AR409"/>
      <c r="AS409" t="n">
        <v>0.0</v>
      </c>
    </row>
    <row r="410">
      <c r="A410" s="1" t="n">
        <v>45232.0</v>
      </c>
      <c r="B410" s="2" t="n">
        <v>45232.45324074074</v>
      </c>
      <c r="C410" t="inlineStr">
        <is>
          <t>3140023012058935</t>
        </is>
      </c>
      <c r="D410" t="inlineStr">
        <is>
          <t>POS0012</t>
        </is>
      </c>
      <c r="E410" t="inlineStr">
        <is>
          <t>29</t>
        </is>
      </c>
      <c r="F410" t="inlineStr">
        <is>
          <t>0023</t>
        </is>
      </c>
      <c r="G410" t="inlineStr">
        <is>
          <t>5305185695</t>
        </is>
      </c>
      <c r="H410" t="n">
        <v>267.0</v>
      </c>
      <c r="I410" t="n">
        <v>254.28</v>
      </c>
      <c r="J410" t="n">
        <v>217.14</v>
      </c>
      <c r="K410" t="inlineStr">
        <is>
          <t>sale</t>
        </is>
      </c>
      <c r="L410" t="inlineStr">
        <is>
          <t/>
        </is>
      </c>
      <c r="M410" t="inlineStr">
        <is>
          <t/>
        </is>
      </c>
      <c r="N410" t="n">
        <v>0.0</v>
      </c>
      <c r="O410" t="n">
        <v>0.0</v>
      </c>
      <c r="P410" t="n">
        <v>201.67</v>
      </c>
      <c r="Q410" t="n">
        <v>201.69</v>
      </c>
      <c r="R410" t="n">
        <v>37.14</v>
      </c>
      <c r="S410" t="n">
        <v>37.14</v>
      </c>
      <c r="T410" t="n">
        <v>2.54</v>
      </c>
      <c r="U410" t="n">
        <v>2.54</v>
      </c>
      <c r="V410" t="n">
        <v>39.09</v>
      </c>
      <c r="W410" t="n">
        <v>39.09</v>
      </c>
      <c r="X410" t="n">
        <v>3.34</v>
      </c>
      <c r="Y410" t="n">
        <v>3.34</v>
      </c>
      <c r="Z410" t="n">
        <v>7.64</v>
      </c>
      <c r="AA410" t="n">
        <v>7.64</v>
      </c>
      <c r="AB410" t="n">
        <v>12.72</v>
      </c>
      <c r="AC410" t="n">
        <v>12.72</v>
      </c>
      <c r="AD410" t="n">
        <v>12.719999999999999</v>
      </c>
      <c r="AE410" t="n">
        <v>-0.020000000000010232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inlineStr">
        <is>
          <t>unreconciled</t>
        </is>
      </c>
      <c r="AM410" t="inlineStr">
        <is>
          <t>Order Amount Mismatch (POS&gt;3PO)</t>
        </is>
      </c>
      <c r="AN410" t="n">
        <v>12.72</v>
      </c>
      <c r="AO410" t="n">
        <f>ROUND(P410*100/H410,2)</f>
        <v>0.0</v>
      </c>
      <c r="AP410" t="n">
        <f>ROUND(Q410*100/I410,2)</f>
        <v>0.0</v>
      </c>
      <c r="AQ410"/>
      <c r="AR410"/>
      <c r="AS410" t="n">
        <v>0.0</v>
      </c>
    </row>
    <row r="411">
      <c r="A411" s="1" t="n">
        <v>45231.0</v>
      </c>
      <c r="B411" s="2" t="n">
        <v>45231.60289351852</v>
      </c>
      <c r="C411" t="inlineStr">
        <is>
          <t>3140094012084372</t>
        </is>
      </c>
      <c r="D411" t="inlineStr">
        <is>
          <t>POS0012</t>
        </is>
      </c>
      <c r="E411" t="inlineStr">
        <is>
          <t>86</t>
        </is>
      </c>
      <c r="F411" t="inlineStr">
        <is>
          <t>0094</t>
        </is>
      </c>
      <c r="G411" t="inlineStr">
        <is>
          <t>5305199424</t>
        </is>
      </c>
      <c r="H411" t="n">
        <v>305.0</v>
      </c>
      <c r="I411" t="n">
        <v>290.47</v>
      </c>
      <c r="J411" t="n">
        <v>253.33</v>
      </c>
      <c r="K411" t="inlineStr">
        <is>
          <t>sale</t>
        </is>
      </c>
      <c r="L411" t="inlineStr">
        <is>
          <t/>
        </is>
      </c>
      <c r="M411" t="inlineStr">
        <is>
          <t/>
        </is>
      </c>
      <c r="N411" t="n">
        <v>0.0</v>
      </c>
      <c r="O411" t="n">
        <v>0.0</v>
      </c>
      <c r="P411" t="n">
        <v>229.27</v>
      </c>
      <c r="Q411" t="n">
        <v>229.26</v>
      </c>
      <c r="R411" t="n">
        <v>37.14</v>
      </c>
      <c r="S411" t="n">
        <v>37.14</v>
      </c>
      <c r="T411" t="n">
        <v>2.9</v>
      </c>
      <c r="U411" t="n">
        <v>2.9</v>
      </c>
      <c r="V411" t="n">
        <v>45.6</v>
      </c>
      <c r="W411" t="n">
        <v>45.6</v>
      </c>
      <c r="X411" t="n">
        <v>3.81</v>
      </c>
      <c r="Y411" t="n">
        <v>3.81</v>
      </c>
      <c r="Z411" t="n">
        <v>8.89</v>
      </c>
      <c r="AA411" t="n">
        <v>8.9</v>
      </c>
      <c r="AB411" t="n">
        <v>14.52</v>
      </c>
      <c r="AC411" t="n">
        <v>14.52</v>
      </c>
      <c r="AD411" t="n">
        <v>14.529999999999973</v>
      </c>
      <c r="AE411" t="n">
        <v>0.010000000000019327</v>
      </c>
      <c r="AF411" t="n">
        <v>0.0</v>
      </c>
      <c r="AG411" t="n">
        <v>0.0</v>
      </c>
      <c r="AH411" t="n">
        <v>0.0</v>
      </c>
      <c r="AI411" t="n">
        <v>0.0</v>
      </c>
      <c r="AJ411" t="n">
        <v>-0.009999999999999787</v>
      </c>
      <c r="AK411" t="n">
        <v>0.0</v>
      </c>
      <c r="AL411" t="inlineStr">
        <is>
          <t>unreconciled</t>
        </is>
      </c>
      <c r="AM411" t="inlineStr">
        <is>
          <t>Order Amount Mismatch (POS&gt;3PO)</t>
        </is>
      </c>
      <c r="AN411" t="n">
        <v>14.53</v>
      </c>
      <c r="AO411" t="n">
        <f>ROUND(P411*100/H411,2)</f>
        <v>0.0</v>
      </c>
      <c r="AP411" t="n">
        <f>ROUND(Q411*100/I411,2)</f>
        <v>0.0</v>
      </c>
      <c r="AQ411"/>
      <c r="AR411"/>
      <c r="AS411" t="n">
        <v>0.0</v>
      </c>
    </row>
    <row r="412">
      <c r="A412" s="1" t="n">
        <v>45232.0</v>
      </c>
      <c r="B412" s="2" t="n">
        <v>45232.8084375</v>
      </c>
      <c r="C412" t="inlineStr">
        <is>
          <t>3140094012084850</t>
        </is>
      </c>
      <c r="D412" t="inlineStr">
        <is>
          <t>POS0012</t>
        </is>
      </c>
      <c r="E412" t="inlineStr">
        <is>
          <t>65</t>
        </is>
      </c>
      <c r="F412" t="inlineStr">
        <is>
          <t>0094</t>
        </is>
      </c>
      <c r="G412" t="inlineStr">
        <is>
          <t>5305200412</t>
        </is>
      </c>
      <c r="H412" t="n">
        <v>622.0</v>
      </c>
      <c r="I412" t="n">
        <v>592.37</v>
      </c>
      <c r="J412" t="n">
        <v>555.23</v>
      </c>
      <c r="K412" t="inlineStr">
        <is>
          <t>sale</t>
        </is>
      </c>
      <c r="L412" t="inlineStr">
        <is>
          <t/>
        </is>
      </c>
      <c r="M412" t="inlineStr">
        <is>
          <t/>
        </is>
      </c>
      <c r="N412" t="n">
        <v>0.0</v>
      </c>
      <c r="O412" t="n">
        <v>0.0</v>
      </c>
      <c r="P412" t="n">
        <v>459.35</v>
      </c>
      <c r="Q412" t="n">
        <v>459.35</v>
      </c>
      <c r="R412" t="n">
        <v>37.14</v>
      </c>
      <c r="S412" t="n">
        <v>37.14</v>
      </c>
      <c r="T412" t="n">
        <v>5.92</v>
      </c>
      <c r="U412" t="n">
        <v>5.92</v>
      </c>
      <c r="V412" t="n">
        <v>99.94</v>
      </c>
      <c r="W412" t="n">
        <v>99.94</v>
      </c>
      <c r="X412" t="n">
        <v>7.77</v>
      </c>
      <c r="Y412" t="n">
        <v>7.77</v>
      </c>
      <c r="Z412" t="n">
        <v>19.39</v>
      </c>
      <c r="AA412" t="n">
        <v>19.39</v>
      </c>
      <c r="AB412" t="n">
        <v>29.62</v>
      </c>
      <c r="AC412" t="n">
        <v>29.62</v>
      </c>
      <c r="AD412" t="n">
        <v>29.629999999999995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inlineStr">
        <is>
          <t>unreconciled</t>
        </is>
      </c>
      <c r="AM412" t="inlineStr">
        <is>
          <t>Order Amount Mismatch (POS&gt;3PO)</t>
        </is>
      </c>
      <c r="AN412" t="n">
        <v>29.63</v>
      </c>
      <c r="AO412" t="n">
        <f>ROUND(P412*100/H412,2)</f>
        <v>0.0</v>
      </c>
      <c r="AP412" t="n">
        <f>ROUND(Q412*100/I412,2)</f>
        <v>0.0</v>
      </c>
      <c r="AQ412"/>
      <c r="AR412"/>
      <c r="AS412" t="n">
        <v>0.0</v>
      </c>
    </row>
    <row r="413">
      <c r="A413" s="1" t="n">
        <v>45232.0</v>
      </c>
      <c r="B413" s="2" t="n">
        <v>45232.43640046296</v>
      </c>
      <c r="C413" t="inlineStr">
        <is>
          <t>3140023012058931</t>
        </is>
      </c>
      <c r="D413" t="inlineStr">
        <is>
          <t>POS0012</t>
        </is>
      </c>
      <c r="E413" t="inlineStr">
        <is>
          <t>25</t>
        </is>
      </c>
      <c r="F413" t="inlineStr">
        <is>
          <t>0023</t>
        </is>
      </c>
      <c r="G413" t="inlineStr">
        <is>
          <t>5305220920</t>
        </is>
      </c>
      <c r="H413" t="n">
        <v>460.0</v>
      </c>
      <c r="I413" t="n">
        <v>438.09</v>
      </c>
      <c r="J413" t="n">
        <v>400.95</v>
      </c>
      <c r="K413" t="inlineStr">
        <is>
          <t>sale</t>
        </is>
      </c>
      <c r="L413" t="inlineStr">
        <is>
          <t/>
        </is>
      </c>
      <c r="M413" t="inlineStr">
        <is>
          <t/>
        </is>
      </c>
      <c r="N413" t="n">
        <v>0.0</v>
      </c>
      <c r="O413" t="n">
        <v>0.0</v>
      </c>
      <c r="P413" t="n">
        <v>341.76</v>
      </c>
      <c r="Q413" t="n">
        <v>341.77</v>
      </c>
      <c r="R413" t="n">
        <v>37.14</v>
      </c>
      <c r="S413" t="n">
        <v>37.14</v>
      </c>
      <c r="T413" t="n">
        <v>4.38</v>
      </c>
      <c r="U413" t="n">
        <v>4.38</v>
      </c>
      <c r="V413" t="n">
        <v>72.17</v>
      </c>
      <c r="W413" t="n">
        <v>72.17</v>
      </c>
      <c r="X413" t="n">
        <v>5.75</v>
      </c>
      <c r="Y413" t="n">
        <v>5.75</v>
      </c>
      <c r="Z413" t="n">
        <v>14.03</v>
      </c>
      <c r="AA413" t="n">
        <v>14.03</v>
      </c>
      <c r="AB413" t="n">
        <v>21.9</v>
      </c>
      <c r="AC413" t="n">
        <v>21.91</v>
      </c>
      <c r="AD413" t="n">
        <v>21.910000000000025</v>
      </c>
      <c r="AE413" t="n">
        <v>-0.009999999999990905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-0.010000000000001563</v>
      </c>
      <c r="AL413" t="inlineStr">
        <is>
          <t>unreconciled</t>
        </is>
      </c>
      <c r="AM413" t="inlineStr">
        <is>
          <t>Order Amount Mismatch (POS&gt;3PO)</t>
        </is>
      </c>
      <c r="AN413" t="n">
        <v>21.91</v>
      </c>
      <c r="AO413" t="n">
        <f>ROUND(P413*100/H413,2)</f>
        <v>0.0</v>
      </c>
      <c r="AP413" t="n">
        <f>ROUND(Q413*100/I413,2)</f>
        <v>0.0</v>
      </c>
      <c r="AQ413"/>
      <c r="AR413"/>
      <c r="AS413" t="n">
        <v>0.0</v>
      </c>
    </row>
    <row r="414">
      <c r="A414" s="1" t="n">
        <v>45231.0</v>
      </c>
      <c r="B414" s="2" t="n">
        <v>45231.66416666667</v>
      </c>
      <c r="C414" t="inlineStr">
        <is>
          <t>3140094012084408</t>
        </is>
      </c>
      <c r="D414" t="inlineStr">
        <is>
          <t>POS0012</t>
        </is>
      </c>
      <c r="E414" t="inlineStr">
        <is>
          <t>22</t>
        </is>
      </c>
      <c r="F414" t="inlineStr">
        <is>
          <t>0094</t>
        </is>
      </c>
      <c r="G414" t="inlineStr">
        <is>
          <t>5305221662</t>
        </is>
      </c>
      <c r="H414" t="n">
        <v>843.0</v>
      </c>
      <c r="I414" t="n">
        <v>802.86</v>
      </c>
      <c r="J414" t="n">
        <v>765.72</v>
      </c>
      <c r="K414" t="inlineStr">
        <is>
          <t>sale</t>
        </is>
      </c>
      <c r="L414" t="inlineStr">
        <is>
          <t/>
        </is>
      </c>
      <c r="M414" t="inlineStr">
        <is>
          <t/>
        </is>
      </c>
      <c r="N414" t="n">
        <v>0.0</v>
      </c>
      <c r="O414" t="n">
        <v>0.0</v>
      </c>
      <c r="P414" t="n">
        <v>619.75</v>
      </c>
      <c r="Q414" t="n">
        <v>619.75</v>
      </c>
      <c r="R414" t="n">
        <v>37.14</v>
      </c>
      <c r="S414" t="n">
        <v>37.14</v>
      </c>
      <c r="T414" t="n">
        <v>8.03</v>
      </c>
      <c r="U414" t="n">
        <v>8.03</v>
      </c>
      <c r="V414" t="n">
        <v>137.83</v>
      </c>
      <c r="W414" t="n">
        <v>137.83</v>
      </c>
      <c r="X414" t="n">
        <v>10.54</v>
      </c>
      <c r="Y414" t="n">
        <v>10.54</v>
      </c>
      <c r="Z414" t="n">
        <v>26.71</v>
      </c>
      <c r="AA414" t="n">
        <v>26.71</v>
      </c>
      <c r="AB414" t="n">
        <v>40.14</v>
      </c>
      <c r="AC414" t="n">
        <v>40.14</v>
      </c>
      <c r="AD414" t="n">
        <v>40.139999999999986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inlineStr">
        <is>
          <t>unreconciled</t>
        </is>
      </c>
      <c r="AM414" t="inlineStr">
        <is>
          <t>Order Amount Mismatch (POS&gt;3PO)</t>
        </is>
      </c>
      <c r="AN414" t="n">
        <v>40.14</v>
      </c>
      <c r="AO414" t="n">
        <f>ROUND(P414*100/H414,2)</f>
        <v>0.0</v>
      </c>
      <c r="AP414" t="n">
        <f>ROUND(Q414*100/I414,2)</f>
        <v>0.0</v>
      </c>
      <c r="AQ414"/>
      <c r="AR414"/>
      <c r="AS414" t="n">
        <v>0.0</v>
      </c>
    </row>
    <row r="415">
      <c r="A415" s="1" t="n">
        <v>45232.0</v>
      </c>
      <c r="B415" s="2" t="n">
        <v>45232.92670138889</v>
      </c>
      <c r="C415" t="inlineStr">
        <is>
          <t>3140094012084961</t>
        </is>
      </c>
      <c r="D415" t="inlineStr">
        <is>
          <t>POS0012</t>
        </is>
      </c>
      <c r="E415" t="inlineStr">
        <is>
          <t>76</t>
        </is>
      </c>
      <c r="F415" t="inlineStr">
        <is>
          <t>0094</t>
        </is>
      </c>
      <c r="G415" t="inlineStr">
        <is>
          <t>5305241636</t>
        </is>
      </c>
      <c r="H415" t="n">
        <v>212.0</v>
      </c>
      <c r="I415" t="n">
        <v>201.9</v>
      </c>
      <c r="J415" t="n">
        <v>164.76</v>
      </c>
      <c r="K415" t="inlineStr">
        <is>
          <t>sale</t>
        </is>
      </c>
      <c r="L415" t="inlineStr">
        <is>
          <t/>
        </is>
      </c>
      <c r="M415" t="inlineStr">
        <is>
          <t/>
        </is>
      </c>
      <c r="N415" t="n">
        <v>0.0</v>
      </c>
      <c r="O415" t="n">
        <v>0.0</v>
      </c>
      <c r="P415" t="n">
        <v>161.75</v>
      </c>
      <c r="Q415" t="n">
        <v>161.75</v>
      </c>
      <c r="R415" t="n">
        <v>37.14</v>
      </c>
      <c r="S415" t="n">
        <v>37.14</v>
      </c>
      <c r="T415" t="n">
        <v>2.02</v>
      </c>
      <c r="U415" t="n">
        <v>2.02</v>
      </c>
      <c r="V415" t="n">
        <v>29.66</v>
      </c>
      <c r="W415" t="n">
        <v>29.66</v>
      </c>
      <c r="X415" t="n">
        <v>2.65</v>
      </c>
      <c r="Y415" t="n">
        <v>2.65</v>
      </c>
      <c r="Z415" t="n">
        <v>5.82</v>
      </c>
      <c r="AA415" t="n">
        <v>5.82</v>
      </c>
      <c r="AB415" t="n">
        <v>10.1</v>
      </c>
      <c r="AC415" t="n">
        <v>10.1</v>
      </c>
      <c r="AD415" t="n">
        <v>10.099999999999994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inlineStr">
        <is>
          <t>unreconciled</t>
        </is>
      </c>
      <c r="AM415" t="inlineStr">
        <is>
          <t>Order Amount Mismatch (POS&gt;3PO)</t>
        </is>
      </c>
      <c r="AN415" t="n">
        <v>10.1</v>
      </c>
      <c r="AO415" t="n">
        <f>ROUND(P415*100/H415,2)</f>
        <v>0.0</v>
      </c>
      <c r="AP415" t="n">
        <f>ROUND(Q415*100/I415,2)</f>
        <v>0.0</v>
      </c>
      <c r="AQ415"/>
      <c r="AR415"/>
      <c r="AS415" t="n">
        <v>0.0</v>
      </c>
    </row>
    <row r="416">
      <c r="A416" s="1" t="n">
        <v>45232.0</v>
      </c>
      <c r="B416" s="2" t="n">
        <v>45232.72509259259</v>
      </c>
      <c r="C416" t="inlineStr">
        <is>
          <t>3140094012084809</t>
        </is>
      </c>
      <c r="D416" t="inlineStr">
        <is>
          <t>POS0012</t>
        </is>
      </c>
      <c r="E416" t="inlineStr">
        <is>
          <t>24</t>
        </is>
      </c>
      <c r="F416" t="inlineStr">
        <is>
          <t>0094</t>
        </is>
      </c>
      <c r="G416" t="inlineStr">
        <is>
          <t>5305247003</t>
        </is>
      </c>
      <c r="H416" t="n">
        <v>245.00000000000003</v>
      </c>
      <c r="I416" t="n">
        <v>233.33</v>
      </c>
      <c r="J416" t="n">
        <v>196.19</v>
      </c>
      <c r="K416" t="inlineStr">
        <is>
          <t>sale</t>
        </is>
      </c>
      <c r="L416" t="inlineStr">
        <is>
          <t/>
        </is>
      </c>
      <c r="M416" t="inlineStr">
        <is>
          <t/>
        </is>
      </c>
      <c r="N416" t="n">
        <v>0.0</v>
      </c>
      <c r="O416" t="n">
        <v>0.0</v>
      </c>
      <c r="P416" t="n">
        <v>185.72</v>
      </c>
      <c r="Q416" t="n">
        <v>185.73</v>
      </c>
      <c r="R416" t="n">
        <v>37.14</v>
      </c>
      <c r="S416" t="n">
        <v>37.14</v>
      </c>
      <c r="T416" t="n">
        <v>2.33</v>
      </c>
      <c r="U416" t="n">
        <v>2.33</v>
      </c>
      <c r="V416" t="n">
        <v>35.31</v>
      </c>
      <c r="W416" t="n">
        <v>35.31</v>
      </c>
      <c r="X416" t="n">
        <v>3.06</v>
      </c>
      <c r="Y416" t="n">
        <v>3.06</v>
      </c>
      <c r="Z416" t="n">
        <v>6.91</v>
      </c>
      <c r="AA416" t="n">
        <v>6.91</v>
      </c>
      <c r="AB416" t="n">
        <v>11.66</v>
      </c>
      <c r="AC416" t="n">
        <v>11.67</v>
      </c>
      <c r="AD416" t="n">
        <v>11.670000000000016</v>
      </c>
      <c r="AE416" t="n">
        <v>-0.009999999999990905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-0.009999999999999787</v>
      </c>
      <c r="AL416" t="inlineStr">
        <is>
          <t>unreconciled</t>
        </is>
      </c>
      <c r="AM416" t="inlineStr">
        <is>
          <t>Order Amount Mismatch (POS&gt;3PO)</t>
        </is>
      </c>
      <c r="AN416" t="n">
        <v>11.67</v>
      </c>
      <c r="AO416" t="n">
        <f>ROUND(P416*100/H416,2)</f>
        <v>0.0</v>
      </c>
      <c r="AP416" t="n">
        <f>ROUND(Q416*100/I416,2)</f>
        <v>0.0</v>
      </c>
      <c r="AQ416"/>
      <c r="AR416"/>
      <c r="AS416" t="n">
        <v>0.0</v>
      </c>
    </row>
    <row r="417">
      <c r="A417" s="1" t="n">
        <v>45231.0</v>
      </c>
      <c r="B417" s="2" t="n">
        <v>45231.95774305556</v>
      </c>
      <c r="C417" t="inlineStr">
        <is>
          <t>3140023012058857</t>
        </is>
      </c>
      <c r="D417" t="inlineStr">
        <is>
          <t>POS0012</t>
        </is>
      </c>
      <c r="E417" t="inlineStr">
        <is>
          <t>51</t>
        </is>
      </c>
      <c r="F417" t="inlineStr">
        <is>
          <t>0023</t>
        </is>
      </c>
      <c r="G417" t="inlineStr">
        <is>
          <t>5305255813</t>
        </is>
      </c>
      <c r="H417" t="n">
        <v>208.0</v>
      </c>
      <c r="I417" t="n">
        <v>198.09</v>
      </c>
      <c r="J417" t="n">
        <v>160.95</v>
      </c>
      <c r="K417" t="inlineStr">
        <is>
          <t>sale</t>
        </is>
      </c>
      <c r="L417" t="inlineStr">
        <is>
          <t/>
        </is>
      </c>
      <c r="M417" t="inlineStr">
        <is>
          <t/>
        </is>
      </c>
      <c r="N417" t="n">
        <v>0.0</v>
      </c>
      <c r="O417" t="n">
        <v>0.0</v>
      </c>
      <c r="P417" t="n">
        <v>158.86</v>
      </c>
      <c r="Q417" t="n">
        <v>158.87</v>
      </c>
      <c r="R417" t="n">
        <v>37.14</v>
      </c>
      <c r="S417" t="n">
        <v>37.14</v>
      </c>
      <c r="T417" t="n">
        <v>1.98</v>
      </c>
      <c r="U417" t="n">
        <v>1.98</v>
      </c>
      <c r="V417" t="n">
        <v>28.97</v>
      </c>
      <c r="W417" t="n">
        <v>28.97</v>
      </c>
      <c r="X417" t="n">
        <v>2.6</v>
      </c>
      <c r="Y417" t="n">
        <v>2.6</v>
      </c>
      <c r="Z417" t="n">
        <v>5.68</v>
      </c>
      <c r="AA417" t="n">
        <v>5.68</v>
      </c>
      <c r="AB417" t="n">
        <v>9.9</v>
      </c>
      <c r="AC417" t="n">
        <v>9.91</v>
      </c>
      <c r="AD417" t="n">
        <v>9.909999999999997</v>
      </c>
      <c r="AE417" t="n">
        <v>-0.009999999999990905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-0.009999999999999787</v>
      </c>
      <c r="AL417" t="inlineStr">
        <is>
          <t>unreconciled</t>
        </is>
      </c>
      <c r="AM417" t="inlineStr">
        <is>
          <t>Order Amount Mismatch (POS&gt;3PO)</t>
        </is>
      </c>
      <c r="AN417" t="n">
        <v>9.91</v>
      </c>
      <c r="AO417" t="n">
        <f>ROUND(P417*100/H417,2)</f>
        <v>0.0</v>
      </c>
      <c r="AP417" t="n">
        <f>ROUND(Q417*100/I417,2)</f>
        <v>0.0</v>
      </c>
      <c r="AQ417"/>
      <c r="AR417"/>
      <c r="AS417" t="n">
        <v>0.0</v>
      </c>
    </row>
    <row r="418">
      <c r="A418" s="1" t="n">
        <v>45232.0</v>
      </c>
      <c r="B418" s="2" t="n">
        <v>45232.64606481481</v>
      </c>
      <c r="C418" t="inlineStr">
        <is>
          <t>3140023012058978</t>
        </is>
      </c>
      <c r="D418" t="inlineStr">
        <is>
          <t>POS0012</t>
        </is>
      </c>
      <c r="E418" t="inlineStr">
        <is>
          <t>72</t>
        </is>
      </c>
      <c r="F418" t="inlineStr">
        <is>
          <t>0023</t>
        </is>
      </c>
      <c r="G418" t="inlineStr">
        <is>
          <t>5305280719</t>
        </is>
      </c>
      <c r="H418" t="n">
        <v>179.0</v>
      </c>
      <c r="I418" t="n">
        <v>170.47</v>
      </c>
      <c r="J418" t="n">
        <v>133.33</v>
      </c>
      <c r="K418" t="inlineStr">
        <is>
          <t>sale</t>
        </is>
      </c>
      <c r="L418" t="inlineStr">
        <is>
          <t/>
        </is>
      </c>
      <c r="M418" t="inlineStr">
        <is>
          <t/>
        </is>
      </c>
      <c r="N418" t="n">
        <v>0.0</v>
      </c>
      <c r="O418" t="n">
        <v>0.0</v>
      </c>
      <c r="P418" t="n">
        <v>137.81</v>
      </c>
      <c r="Q418" t="n">
        <v>137.81</v>
      </c>
      <c r="R418" t="n">
        <v>37.14</v>
      </c>
      <c r="S418" t="n">
        <v>37.14</v>
      </c>
      <c r="T418" t="n">
        <v>1.7</v>
      </c>
      <c r="U418" t="n">
        <v>1.7</v>
      </c>
      <c r="V418" t="n">
        <v>24.0</v>
      </c>
      <c r="W418" t="n">
        <v>24.0</v>
      </c>
      <c r="X418" t="n">
        <v>2.24</v>
      </c>
      <c r="Y418" t="n">
        <v>2.24</v>
      </c>
      <c r="Z418" t="n">
        <v>4.72</v>
      </c>
      <c r="AA418" t="n">
        <v>4.72</v>
      </c>
      <c r="AB418" t="n">
        <v>8.52</v>
      </c>
      <c r="AC418" t="n">
        <v>8.52</v>
      </c>
      <c r="AD418" t="n">
        <v>8.530000000000001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inlineStr">
        <is>
          <t>unreconciled</t>
        </is>
      </c>
      <c r="AM418" t="inlineStr">
        <is>
          <t>Order Amount Mismatch (POS&gt;3PO)</t>
        </is>
      </c>
      <c r="AN418" t="n">
        <v>8.53</v>
      </c>
      <c r="AO418" t="n">
        <f>ROUND(P418*100/H418,2)</f>
        <v>0.0</v>
      </c>
      <c r="AP418" t="n">
        <f>ROUND(Q418*100/I418,2)</f>
        <v>0.0</v>
      </c>
      <c r="AQ418"/>
      <c r="AR418"/>
      <c r="AS418" t="n">
        <v>0.0</v>
      </c>
    </row>
    <row r="419">
      <c r="A419" s="1" t="n">
        <v>45231.0</v>
      </c>
      <c r="B419" s="2" t="n">
        <v>45232.00429398148</v>
      </c>
      <c r="C419" t="inlineStr">
        <is>
          <t>3140094012084619</t>
        </is>
      </c>
      <c r="D419" t="inlineStr">
        <is>
          <t>POS0012</t>
        </is>
      </c>
      <c r="E419" t="inlineStr">
        <is>
          <t>33</t>
        </is>
      </c>
      <c r="F419" t="inlineStr">
        <is>
          <t>0094</t>
        </is>
      </c>
      <c r="G419" t="inlineStr">
        <is>
          <t>5305289046</t>
        </is>
      </c>
      <c r="H419" t="n">
        <v>474.0</v>
      </c>
      <c r="I419" t="n">
        <v>451.41</v>
      </c>
      <c r="J419" t="n">
        <v>414.27</v>
      </c>
      <c r="K419" t="inlineStr">
        <is>
          <t>sale</t>
        </is>
      </c>
      <c r="L419" t="inlineStr">
        <is>
          <t/>
        </is>
      </c>
      <c r="M419" t="inlineStr">
        <is>
          <t/>
        </is>
      </c>
      <c r="N419" t="n">
        <v>0.0</v>
      </c>
      <c r="O419" t="n">
        <v>0.0</v>
      </c>
      <c r="P419" t="n">
        <v>351.92</v>
      </c>
      <c r="Q419" t="n">
        <v>351.91</v>
      </c>
      <c r="R419" t="n">
        <v>37.14</v>
      </c>
      <c r="S419" t="n">
        <v>37.14</v>
      </c>
      <c r="T419" t="n">
        <v>4.51</v>
      </c>
      <c r="U419" t="n">
        <v>4.51</v>
      </c>
      <c r="V419" t="n">
        <v>74.57</v>
      </c>
      <c r="W419" t="n">
        <v>74.57</v>
      </c>
      <c r="X419" t="n">
        <v>5.92</v>
      </c>
      <c r="Y419" t="n">
        <v>5.92</v>
      </c>
      <c r="Z419" t="n">
        <v>14.49</v>
      </c>
      <c r="AA419" t="n">
        <v>14.49</v>
      </c>
      <c r="AB419" t="n">
        <v>22.58</v>
      </c>
      <c r="AC419" t="n">
        <v>22.57</v>
      </c>
      <c r="AD419" t="n">
        <v>22.589999999999975</v>
      </c>
      <c r="AE419" t="n">
        <v>0.009999999999990905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0.00999999999999801</v>
      </c>
      <c r="AL419" t="inlineStr">
        <is>
          <t>unreconciled</t>
        </is>
      </c>
      <c r="AM419" t="inlineStr">
        <is>
          <t>Order Amount Mismatch (POS&gt;3PO)</t>
        </is>
      </c>
      <c r="AN419" t="n">
        <v>22.59</v>
      </c>
      <c r="AO419" t="n">
        <f>ROUND(P419*100/H419,2)</f>
        <v>0.0</v>
      </c>
      <c r="AP419" t="n">
        <f>ROUND(Q419*100/I419,2)</f>
        <v>0.0</v>
      </c>
      <c r="AQ419"/>
      <c r="AR419"/>
      <c r="AS419" t="n">
        <v>0.0</v>
      </c>
    </row>
    <row r="420">
      <c r="A420" s="1" t="n">
        <v>45231.0</v>
      </c>
      <c r="B420" s="2" t="n">
        <v>45231.36038194445</v>
      </c>
      <c r="C420" t="inlineStr">
        <is>
          <t>3140023012058691</t>
        </is>
      </c>
      <c r="D420" t="inlineStr">
        <is>
          <t>POS0012</t>
        </is>
      </c>
      <c r="E420" t="inlineStr">
        <is>
          <t>85</t>
        </is>
      </c>
      <c r="F420" t="inlineStr">
        <is>
          <t>0023</t>
        </is>
      </c>
      <c r="G420" t="inlineStr">
        <is>
          <t>5305310706</t>
        </is>
      </c>
      <c r="H420" t="n">
        <v>590.0</v>
      </c>
      <c r="I420" t="n">
        <v>561.9</v>
      </c>
      <c r="J420" t="n">
        <v>524.76</v>
      </c>
      <c r="K420" t="inlineStr">
        <is>
          <t>sale</t>
        </is>
      </c>
      <c r="L420" t="inlineStr">
        <is>
          <t/>
        </is>
      </c>
      <c r="M420" t="inlineStr">
        <is>
          <t/>
        </is>
      </c>
      <c r="N420" t="n">
        <v>0.0</v>
      </c>
      <c r="O420" t="n">
        <v>0.0</v>
      </c>
      <c r="P420" t="n">
        <v>436.11</v>
      </c>
      <c r="Q420" t="n">
        <v>436.11</v>
      </c>
      <c r="R420" t="n">
        <v>37.14</v>
      </c>
      <c r="S420" t="n">
        <v>37.14</v>
      </c>
      <c r="T420" t="n">
        <v>5.62</v>
      </c>
      <c r="U420" t="n">
        <v>5.62</v>
      </c>
      <c r="V420" t="n">
        <v>94.46</v>
      </c>
      <c r="W420" t="n">
        <v>94.46</v>
      </c>
      <c r="X420" t="n">
        <v>7.38</v>
      </c>
      <c r="Y420" t="n">
        <v>7.38</v>
      </c>
      <c r="Z420" t="n">
        <v>18.33</v>
      </c>
      <c r="AA420" t="n">
        <v>18.33</v>
      </c>
      <c r="AB420" t="n">
        <v>28.1</v>
      </c>
      <c r="AC420" t="n">
        <v>28.1</v>
      </c>
      <c r="AD420" t="n">
        <v>28.100000000000023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inlineStr">
        <is>
          <t>unreconciled</t>
        </is>
      </c>
      <c r="AM420" t="inlineStr">
        <is>
          <t>Order Amount Mismatch (POS&gt;3PO)</t>
        </is>
      </c>
      <c r="AN420" t="n">
        <v>28.1</v>
      </c>
      <c r="AO420" t="n">
        <f>ROUND(P420*100/H420,2)</f>
        <v>0.0</v>
      </c>
      <c r="AP420" t="n">
        <f>ROUND(Q420*100/I420,2)</f>
        <v>0.0</v>
      </c>
      <c r="AQ420"/>
      <c r="AR420"/>
      <c r="AS420" t="n">
        <v>0.0</v>
      </c>
    </row>
    <row r="421">
      <c r="A421" s="1" t="n">
        <v>45234.0</v>
      </c>
      <c r="B421" s="2" t="n">
        <v>45234.43565972222</v>
      </c>
      <c r="C421" t="inlineStr">
        <is>
          <t>3140023012059431</t>
        </is>
      </c>
      <c r="D421" t="inlineStr">
        <is>
          <t>POS0012</t>
        </is>
      </c>
      <c r="E421" t="inlineStr">
        <is>
          <t>23</t>
        </is>
      </c>
      <c r="F421" t="inlineStr">
        <is>
          <t>0023</t>
        </is>
      </c>
      <c r="G421" t="inlineStr">
        <is>
          <t>5305315555</t>
        </is>
      </c>
      <c r="H421" t="n">
        <v>432.0</v>
      </c>
      <c r="I421" t="n">
        <v>411.43</v>
      </c>
      <c r="J421" t="n">
        <v>374.29</v>
      </c>
      <c r="K421" t="inlineStr">
        <is>
          <t>sale</t>
        </is>
      </c>
      <c r="L421" t="inlineStr">
        <is>
          <t/>
        </is>
      </c>
      <c r="M421" t="inlineStr">
        <is>
          <t/>
        </is>
      </c>
      <c r="N421" t="n">
        <v>0.0</v>
      </c>
      <c r="O421" t="n">
        <v>0.0</v>
      </c>
      <c r="P421" t="n">
        <v>321.45</v>
      </c>
      <c r="Q421" t="n">
        <v>321.44</v>
      </c>
      <c r="R421" t="n">
        <v>37.14</v>
      </c>
      <c r="S421" t="n">
        <v>37.14</v>
      </c>
      <c r="T421" t="n">
        <v>4.11</v>
      </c>
      <c r="U421" t="n">
        <v>4.11</v>
      </c>
      <c r="V421" t="n">
        <v>67.37</v>
      </c>
      <c r="W421" t="n">
        <v>67.37</v>
      </c>
      <c r="X421" t="n">
        <v>5.4</v>
      </c>
      <c r="Y421" t="n">
        <v>5.4</v>
      </c>
      <c r="Z421" t="n">
        <v>13.1</v>
      </c>
      <c r="AA421" t="n">
        <v>13.1</v>
      </c>
      <c r="AB421" t="n">
        <v>20.58</v>
      </c>
      <c r="AC421" t="n">
        <v>20.57</v>
      </c>
      <c r="AD421" t="n">
        <v>20.569999999999993</v>
      </c>
      <c r="AE421" t="n">
        <v>0.009999999999990905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0.00999999999999801</v>
      </c>
      <c r="AL421" t="inlineStr">
        <is>
          <t>unreconciled</t>
        </is>
      </c>
      <c r="AM421" t="inlineStr">
        <is>
          <t>Order Amount Mismatch (POS&gt;3PO)</t>
        </is>
      </c>
      <c r="AN421" t="n">
        <v>20.57</v>
      </c>
      <c r="AO421" t="n">
        <f>ROUND(P421*100/H421,2)</f>
        <v>0.0</v>
      </c>
      <c r="AP421" t="n">
        <f>ROUND(Q421*100/I421,2)</f>
        <v>0.0</v>
      </c>
      <c r="AQ421"/>
      <c r="AR421"/>
      <c r="AS421" t="n">
        <v>0.0</v>
      </c>
    </row>
    <row r="422">
      <c r="A422" s="1" t="n">
        <v>45231.0</v>
      </c>
      <c r="B422" s="2" t="n">
        <v>45231.84064814815</v>
      </c>
      <c r="C422" t="inlineStr">
        <is>
          <t>3140023012058808</t>
        </is>
      </c>
      <c r="D422" t="inlineStr">
        <is>
          <t>POS0012</t>
        </is>
      </c>
      <c r="E422" t="inlineStr">
        <is>
          <t>02</t>
        </is>
      </c>
      <c r="F422" t="inlineStr">
        <is>
          <t>0023</t>
        </is>
      </c>
      <c r="G422" t="inlineStr">
        <is>
          <t>5305319200</t>
        </is>
      </c>
      <c r="H422" t="n">
        <v>319.0</v>
      </c>
      <c r="I422" t="n">
        <v>303.8</v>
      </c>
      <c r="J422" t="n">
        <v>266.66</v>
      </c>
      <c r="K422" t="inlineStr">
        <is>
          <t>sale</t>
        </is>
      </c>
      <c r="L422" t="inlineStr">
        <is>
          <t/>
        </is>
      </c>
      <c r="M422" t="inlineStr">
        <is>
          <t/>
        </is>
      </c>
      <c r="N422" t="n">
        <v>0.0</v>
      </c>
      <c r="O422" t="n">
        <v>0.0</v>
      </c>
      <c r="P422" t="n">
        <v>239.41</v>
      </c>
      <c r="Q422" t="n">
        <v>239.4</v>
      </c>
      <c r="R422" t="n">
        <v>37.14</v>
      </c>
      <c r="S422" t="n">
        <v>37.14</v>
      </c>
      <c r="T422" t="n">
        <v>3.04</v>
      </c>
      <c r="U422" t="n">
        <v>3.04</v>
      </c>
      <c r="V422" t="n">
        <v>48.0</v>
      </c>
      <c r="W422" t="n">
        <v>48.0</v>
      </c>
      <c r="X422" t="n">
        <v>3.99</v>
      </c>
      <c r="Y422" t="n">
        <v>3.99</v>
      </c>
      <c r="Z422" t="n">
        <v>9.36</v>
      </c>
      <c r="AA422" t="n">
        <v>9.36</v>
      </c>
      <c r="AB422" t="n">
        <v>15.2</v>
      </c>
      <c r="AC422" t="n">
        <v>15.19</v>
      </c>
      <c r="AD422" t="n">
        <v>15.199999999999989</v>
      </c>
      <c r="AE422" t="n">
        <v>0.009999999999990905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0.009999999999999787</v>
      </c>
      <c r="AL422" t="inlineStr">
        <is>
          <t>unreconciled</t>
        </is>
      </c>
      <c r="AM422" t="inlineStr">
        <is>
          <t>Order Amount Mismatch (POS&gt;3PO)</t>
        </is>
      </c>
      <c r="AN422" t="n">
        <v>15.2</v>
      </c>
      <c r="AO422" t="n">
        <f>ROUND(P422*100/H422,2)</f>
        <v>0.0</v>
      </c>
      <c r="AP422" t="n">
        <f>ROUND(Q422*100/I422,2)</f>
        <v>0.0</v>
      </c>
      <c r="AQ422"/>
      <c r="AR422"/>
      <c r="AS422" t="n">
        <v>0.0</v>
      </c>
    </row>
    <row r="423">
      <c r="A423" s="1" t="n">
        <v>45234.0</v>
      </c>
      <c r="B423" s="2" t="n">
        <v>45234.900196759256</v>
      </c>
      <c r="C423" t="inlineStr">
        <is>
          <t>3140023012059636</t>
        </is>
      </c>
      <c r="D423" t="inlineStr">
        <is>
          <t>POS0012</t>
        </is>
      </c>
      <c r="E423" t="inlineStr">
        <is>
          <t>28</t>
        </is>
      </c>
      <c r="F423" t="inlineStr">
        <is>
          <t>0023</t>
        </is>
      </c>
      <c r="G423" t="inlineStr">
        <is>
          <t>5305376604</t>
        </is>
      </c>
      <c r="H423" t="n">
        <v>511.00000000000006</v>
      </c>
      <c r="I423" t="n">
        <v>486.67</v>
      </c>
      <c r="J423" t="n">
        <v>449.53</v>
      </c>
      <c r="K423" t="inlineStr">
        <is>
          <t>sale</t>
        </is>
      </c>
      <c r="L423" t="inlineStr">
        <is>
          <t/>
        </is>
      </c>
      <c r="M423" t="inlineStr">
        <is>
          <t/>
        </is>
      </c>
      <c r="N423" t="n">
        <v>0.0</v>
      </c>
      <c r="O423" t="n">
        <v>0.0</v>
      </c>
      <c r="P423" t="n">
        <v>378.77</v>
      </c>
      <c r="Q423" t="n">
        <v>378.77</v>
      </c>
      <c r="R423" t="n">
        <v>37.14</v>
      </c>
      <c r="S423" t="n">
        <v>37.14</v>
      </c>
      <c r="T423" t="n">
        <v>4.87</v>
      </c>
      <c r="U423" t="n">
        <v>4.87</v>
      </c>
      <c r="V423" t="n">
        <v>80.92</v>
      </c>
      <c r="W423" t="n">
        <v>80.92</v>
      </c>
      <c r="X423" t="n">
        <v>6.39</v>
      </c>
      <c r="Y423" t="n">
        <v>6.39</v>
      </c>
      <c r="Z423" t="n">
        <v>15.72</v>
      </c>
      <c r="AA423" t="n">
        <v>15.72</v>
      </c>
      <c r="AB423" t="n">
        <v>24.34</v>
      </c>
      <c r="AC423" t="n">
        <v>24.34</v>
      </c>
      <c r="AD423" t="n">
        <v>24.33000000000004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inlineStr">
        <is>
          <t>unreconciled</t>
        </is>
      </c>
      <c r="AM423" t="inlineStr">
        <is>
          <t>Order Amount Mismatch (POS&gt;3PO)</t>
        </is>
      </c>
      <c r="AN423" t="n">
        <v>24.33</v>
      </c>
      <c r="AO423" t="n">
        <f>ROUND(P423*100/H423,2)</f>
        <v>0.0</v>
      </c>
      <c r="AP423" t="n">
        <f>ROUND(Q423*100/I423,2)</f>
        <v>0.0</v>
      </c>
      <c r="AQ423"/>
      <c r="AR423"/>
      <c r="AS423" t="n">
        <v>0.0</v>
      </c>
    </row>
    <row r="424">
      <c r="A424" s="1" t="n">
        <v>45231.0</v>
      </c>
      <c r="B424" s="2" t="n">
        <v>45231.59266203704</v>
      </c>
      <c r="C424" t="inlineStr">
        <is>
          <t>3140094012084368</t>
        </is>
      </c>
      <c r="D424" t="inlineStr">
        <is>
          <t>POS0012</t>
        </is>
      </c>
      <c r="E424" t="inlineStr">
        <is>
          <t>82</t>
        </is>
      </c>
      <c r="F424" t="inlineStr">
        <is>
          <t>0094</t>
        </is>
      </c>
      <c r="G424" t="inlineStr">
        <is>
          <t>5305382717</t>
        </is>
      </c>
      <c r="H424" t="n">
        <v>607.0</v>
      </c>
      <c r="I424" t="n">
        <v>578.08</v>
      </c>
      <c r="J424" t="n">
        <v>540.94</v>
      </c>
      <c r="K424" t="inlineStr">
        <is>
          <t>sale</t>
        </is>
      </c>
      <c r="L424" t="inlineStr">
        <is>
          <t/>
        </is>
      </c>
      <c r="M424" t="inlineStr">
        <is>
          <t/>
        </is>
      </c>
      <c r="N424" t="n">
        <v>0.0</v>
      </c>
      <c r="O424" t="n">
        <v>0.0</v>
      </c>
      <c r="P424" t="n">
        <v>448.45</v>
      </c>
      <c r="Q424" t="n">
        <v>448.43</v>
      </c>
      <c r="R424" t="n">
        <v>37.14</v>
      </c>
      <c r="S424" t="n">
        <v>37.14</v>
      </c>
      <c r="T424" t="n">
        <v>5.78</v>
      </c>
      <c r="U424" t="n">
        <v>5.78</v>
      </c>
      <c r="V424" t="n">
        <v>97.37</v>
      </c>
      <c r="W424" t="n">
        <v>97.37</v>
      </c>
      <c r="X424" t="n">
        <v>7.59</v>
      </c>
      <c r="Y424" t="n">
        <v>7.59</v>
      </c>
      <c r="Z424" t="n">
        <v>18.89</v>
      </c>
      <c r="AA424" t="n">
        <v>18.9</v>
      </c>
      <c r="AB424" t="n">
        <v>28.9</v>
      </c>
      <c r="AC424" t="n">
        <v>28.91</v>
      </c>
      <c r="AD424" t="n">
        <v>28.91999999999996</v>
      </c>
      <c r="AE424" t="n">
        <v>0.01999999999998181</v>
      </c>
      <c r="AF424" t="n">
        <v>0.0</v>
      </c>
      <c r="AG424" t="n">
        <v>0.0</v>
      </c>
      <c r="AH424" t="n">
        <v>0.0</v>
      </c>
      <c r="AI424" t="n">
        <v>0.0</v>
      </c>
      <c r="AJ424" t="n">
        <v>-0.00999999999999801</v>
      </c>
      <c r="AK424" t="n">
        <v>-0.010000000000001563</v>
      </c>
      <c r="AL424" t="inlineStr">
        <is>
          <t>unreconciled</t>
        </is>
      </c>
      <c r="AM424" t="inlineStr">
        <is>
          <t>Order Amount Mismatch (POS&gt;3PO)</t>
        </is>
      </c>
      <c r="AN424" t="n">
        <v>28.92</v>
      </c>
      <c r="AO424" t="n">
        <f>ROUND(P424*100/H424,2)</f>
        <v>0.0</v>
      </c>
      <c r="AP424" t="n">
        <f>ROUND(Q424*100/I424,2)</f>
        <v>0.0</v>
      </c>
      <c r="AQ424"/>
      <c r="AR424"/>
      <c r="AS424" t="n">
        <v>0.0</v>
      </c>
    </row>
    <row r="425">
      <c r="A425" s="1" t="n">
        <v>45231.0</v>
      </c>
      <c r="B425" s="2" t="n">
        <v>45231.70618055556</v>
      </c>
      <c r="C425" t="inlineStr">
        <is>
          <t>3140023012058762</t>
        </is>
      </c>
      <c r="D425" t="inlineStr">
        <is>
          <t>POS0012</t>
        </is>
      </c>
      <c r="E425" t="inlineStr">
        <is>
          <t>56</t>
        </is>
      </c>
      <c r="F425" t="inlineStr">
        <is>
          <t>0023</t>
        </is>
      </c>
      <c r="G425" t="inlineStr">
        <is>
          <t>5305391897</t>
        </is>
      </c>
      <c r="H425" t="n">
        <v>431.0</v>
      </c>
      <c r="I425" t="n">
        <v>410.47</v>
      </c>
      <c r="J425" t="n">
        <v>373.33</v>
      </c>
      <c r="K425" t="inlineStr">
        <is>
          <t>sale</t>
        </is>
      </c>
      <c r="L425" t="inlineStr">
        <is>
          <t/>
        </is>
      </c>
      <c r="M425" t="inlineStr">
        <is>
          <t/>
        </is>
      </c>
      <c r="N425" t="n">
        <v>0.0</v>
      </c>
      <c r="O425" t="n">
        <v>0.0</v>
      </c>
      <c r="P425" t="n">
        <v>320.71</v>
      </c>
      <c r="Q425" t="n">
        <v>320.7</v>
      </c>
      <c r="R425" t="n">
        <v>37.14</v>
      </c>
      <c r="S425" t="n">
        <v>37.14</v>
      </c>
      <c r="T425" t="n">
        <v>4.1</v>
      </c>
      <c r="U425" t="n">
        <v>4.1</v>
      </c>
      <c r="V425" t="n">
        <v>67.2</v>
      </c>
      <c r="W425" t="n">
        <v>67.2</v>
      </c>
      <c r="X425" t="n">
        <v>5.39</v>
      </c>
      <c r="Y425" t="n">
        <v>5.39</v>
      </c>
      <c r="Z425" t="n">
        <v>13.07</v>
      </c>
      <c r="AA425" t="n">
        <v>13.07</v>
      </c>
      <c r="AB425" t="n">
        <v>20.52</v>
      </c>
      <c r="AC425" t="n">
        <v>20.53</v>
      </c>
      <c r="AD425" t="n">
        <v>20.529999999999973</v>
      </c>
      <c r="AE425" t="n">
        <v>0.009999999999990905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-0.010000000000001563</v>
      </c>
      <c r="AL425" t="inlineStr">
        <is>
          <t>unreconciled</t>
        </is>
      </c>
      <c r="AM425" t="inlineStr">
        <is>
          <t>Order Amount Mismatch (POS&gt;3PO)</t>
        </is>
      </c>
      <c r="AN425" t="n">
        <v>20.53</v>
      </c>
      <c r="AO425" t="n">
        <f>ROUND(P425*100/H425,2)</f>
        <v>0.0</v>
      </c>
      <c r="AP425" t="n">
        <f>ROUND(Q425*100/I425,2)</f>
        <v>0.0</v>
      </c>
      <c r="AQ425"/>
      <c r="AR425"/>
      <c r="AS425" t="n">
        <v>0.0</v>
      </c>
    </row>
    <row r="426">
      <c r="A426" s="1"/>
      <c r="B426" s="2" t="n">
        <v>45231.003229166665</v>
      </c>
      <c r="C426"/>
      <c r="D426"/>
      <c r="E426"/>
      <c r="F426" t="inlineStr">
        <is>
          <t>0094</t>
        </is>
      </c>
      <c r="G426" t="inlineStr">
        <is>
          <t>5305407533</t>
        </is>
      </c>
      <c r="H426" t="n">
        <v>0.0</v>
      </c>
      <c r="I426" t="n">
        <v>609.52</v>
      </c>
      <c r="J426" t="n">
        <v>572.38</v>
      </c>
      <c r="K426" t="inlineStr">
        <is>
          <t>sale</t>
        </is>
      </c>
      <c r="L426" t="inlineStr">
        <is>
          <t/>
        </is>
      </c>
      <c r="M426" t="inlineStr">
        <is>
          <t/>
        </is>
      </c>
      <c r="N426" t="n">
        <v>0.0</v>
      </c>
      <c r="O426" t="n">
        <v>0.0</v>
      </c>
      <c r="P426" t="n">
        <v>472.4</v>
      </c>
      <c r="Q426" t="n">
        <v>472.4</v>
      </c>
      <c r="R426" t="n">
        <v>37.14</v>
      </c>
      <c r="S426" t="n">
        <v>37.14</v>
      </c>
      <c r="T426" t="n">
        <v>6.1</v>
      </c>
      <c r="U426" t="n">
        <v>6.1</v>
      </c>
      <c r="V426" t="n">
        <v>103.03</v>
      </c>
      <c r="W426" t="n">
        <v>103.03</v>
      </c>
      <c r="X426" t="n">
        <v>8.0</v>
      </c>
      <c r="Y426" t="n">
        <v>8.0</v>
      </c>
      <c r="Z426" t="n">
        <v>19.99</v>
      </c>
      <c r="AA426" t="n">
        <v>19.99</v>
      </c>
      <c r="AB426" t="n">
        <v>0.0</v>
      </c>
      <c r="AC426" t="n">
        <v>30.48</v>
      </c>
      <c r="AD426" t="n">
        <v>-609.52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-30.48</v>
      </c>
      <c r="AL426" t="inlineStr">
        <is>
          <t>unreconciled</t>
        </is>
      </c>
      <c r="AM426" t="inlineStr">
        <is>
          <t>Order Not found in POS</t>
        </is>
      </c>
      <c r="AN426" t="n">
        <v>609.52</v>
      </c>
      <c r="AO426" t="n">
        <f>ROUND(P426*100/H426,2)</f>
        <v>0.0</v>
      </c>
      <c r="AP426" t="n">
        <f>ROUND(Q426*100/I426,2)</f>
        <v>0.0</v>
      </c>
      <c r="AQ426"/>
      <c r="AR426"/>
      <c r="AS426" t="n">
        <v>0.0</v>
      </c>
    </row>
    <row r="427">
      <c r="A427" s="1" t="n">
        <v>45231.0</v>
      </c>
      <c r="B427" s="2" t="n">
        <v>45231.51957175926</v>
      </c>
      <c r="C427" t="inlineStr">
        <is>
          <t>3140023012058703</t>
        </is>
      </c>
      <c r="D427" t="inlineStr">
        <is>
          <t>POS0012</t>
        </is>
      </c>
      <c r="E427" t="inlineStr">
        <is>
          <t>97</t>
        </is>
      </c>
      <c r="F427" t="inlineStr">
        <is>
          <t>0023</t>
        </is>
      </c>
      <c r="G427" t="inlineStr">
        <is>
          <t>5305436922</t>
        </is>
      </c>
      <c r="H427" t="n">
        <v>340.0</v>
      </c>
      <c r="I427" t="n">
        <v>323.8</v>
      </c>
      <c r="J427" t="n">
        <v>286.66</v>
      </c>
      <c r="K427" t="inlineStr">
        <is>
          <t>sale</t>
        </is>
      </c>
      <c r="L427" t="inlineStr">
        <is>
          <t/>
        </is>
      </c>
      <c r="M427" t="inlineStr">
        <is>
          <t/>
        </is>
      </c>
      <c r="N427" t="n">
        <v>0.0</v>
      </c>
      <c r="O427" t="n">
        <v>0.0</v>
      </c>
      <c r="P427" t="n">
        <v>254.66</v>
      </c>
      <c r="Q427" t="n">
        <v>254.65</v>
      </c>
      <c r="R427" t="n">
        <v>37.14</v>
      </c>
      <c r="S427" t="n">
        <v>37.14</v>
      </c>
      <c r="T427" t="n">
        <v>3.24</v>
      </c>
      <c r="U427" t="n">
        <v>3.24</v>
      </c>
      <c r="V427" t="n">
        <v>51.6</v>
      </c>
      <c r="W427" t="n">
        <v>51.6</v>
      </c>
      <c r="X427" t="n">
        <v>4.25</v>
      </c>
      <c r="Y427" t="n">
        <v>4.25</v>
      </c>
      <c r="Z427" t="n">
        <v>10.05</v>
      </c>
      <c r="AA427" t="n">
        <v>10.05</v>
      </c>
      <c r="AB427" t="n">
        <v>16.2</v>
      </c>
      <c r="AC427" t="n">
        <v>16.19</v>
      </c>
      <c r="AD427" t="n">
        <v>16.19999999999999</v>
      </c>
      <c r="AE427" t="n">
        <v>0.009999999999990905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0.00999999999999801</v>
      </c>
      <c r="AL427" t="inlineStr">
        <is>
          <t>unreconciled</t>
        </is>
      </c>
      <c r="AM427" t="inlineStr">
        <is>
          <t>Order Amount Mismatch (POS&gt;3PO)</t>
        </is>
      </c>
      <c r="AN427" t="n">
        <v>16.2</v>
      </c>
      <c r="AO427" t="n">
        <f>ROUND(P427*100/H427,2)</f>
        <v>0.0</v>
      </c>
      <c r="AP427" t="n">
        <f>ROUND(Q427*100/I427,2)</f>
        <v>0.0</v>
      </c>
      <c r="AQ427"/>
      <c r="AR427"/>
      <c r="AS427" t="n">
        <v>0.0</v>
      </c>
    </row>
    <row r="428">
      <c r="A428" s="1" t="n">
        <v>45234.0</v>
      </c>
      <c r="B428" s="2" t="n">
        <v>45234.65275462963</v>
      </c>
      <c r="C428" t="inlineStr">
        <is>
          <t>3140023012059512</t>
        </is>
      </c>
      <c r="D428" t="inlineStr">
        <is>
          <t>POS0012</t>
        </is>
      </c>
      <c r="E428" t="inlineStr">
        <is>
          <t>04</t>
        </is>
      </c>
      <c r="F428" t="inlineStr">
        <is>
          <t>0023</t>
        </is>
      </c>
      <c r="G428" t="inlineStr">
        <is>
          <t>5305438365</t>
        </is>
      </c>
      <c r="H428" t="n">
        <v>379.0</v>
      </c>
      <c r="I428" t="n">
        <v>360.95</v>
      </c>
      <c r="J428" t="n">
        <v>323.81</v>
      </c>
      <c r="K428" t="inlineStr">
        <is>
          <t>sale</t>
        </is>
      </c>
      <c r="L428" t="inlineStr">
        <is>
          <t/>
        </is>
      </c>
      <c r="M428" t="inlineStr">
        <is>
          <t/>
        </is>
      </c>
      <c r="N428" t="n">
        <v>0.0</v>
      </c>
      <c r="O428" t="n">
        <v>0.0</v>
      </c>
      <c r="P428" t="n">
        <v>282.96</v>
      </c>
      <c r="Q428" t="n">
        <v>282.96</v>
      </c>
      <c r="R428" t="n">
        <v>37.14</v>
      </c>
      <c r="S428" t="n">
        <v>37.14</v>
      </c>
      <c r="T428" t="n">
        <v>3.61</v>
      </c>
      <c r="U428" t="n">
        <v>3.61</v>
      </c>
      <c r="V428" t="n">
        <v>58.29</v>
      </c>
      <c r="W428" t="n">
        <v>58.29</v>
      </c>
      <c r="X428" t="n">
        <v>4.74</v>
      </c>
      <c r="Y428" t="n">
        <v>4.74</v>
      </c>
      <c r="Z428" t="n">
        <v>11.35</v>
      </c>
      <c r="AA428" t="n">
        <v>11.34</v>
      </c>
      <c r="AB428" t="n">
        <v>18.04</v>
      </c>
      <c r="AC428" t="n">
        <v>18.05</v>
      </c>
      <c r="AD428" t="n">
        <v>18.05000000000001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0.009999999999999787</v>
      </c>
      <c r="AK428" t="n">
        <v>-0.010000000000001563</v>
      </c>
      <c r="AL428" t="inlineStr">
        <is>
          <t>unreconciled</t>
        </is>
      </c>
      <c r="AM428" t="inlineStr">
        <is>
          <t>Order Amount Mismatch (POS&gt;3PO)</t>
        </is>
      </c>
      <c r="AN428" t="n">
        <v>18.05</v>
      </c>
      <c r="AO428" t="n">
        <f>ROUND(P428*100/H428,2)</f>
        <v>0.0</v>
      </c>
      <c r="AP428" t="n">
        <f>ROUND(Q428*100/I428,2)</f>
        <v>0.0</v>
      </c>
      <c r="AQ428"/>
      <c r="AR428"/>
      <c r="AS428" t="n">
        <v>0.0</v>
      </c>
    </row>
    <row r="429">
      <c r="A429" s="1" t="n">
        <v>45233.0</v>
      </c>
      <c r="B429" s="2" t="n">
        <v>45233.84805555556</v>
      </c>
      <c r="C429" t="inlineStr">
        <is>
          <t>3140094012085266</t>
        </is>
      </c>
      <c r="D429" t="inlineStr">
        <is>
          <t>POS0012</t>
        </is>
      </c>
      <c r="E429" t="inlineStr">
        <is>
          <t>81</t>
        </is>
      </c>
      <c r="F429" t="inlineStr">
        <is>
          <t>0094</t>
        </is>
      </c>
      <c r="G429" t="inlineStr">
        <is>
          <t>5305478423</t>
        </is>
      </c>
      <c r="H429" t="n">
        <v>235.0</v>
      </c>
      <c r="I429" t="n">
        <v>223.81</v>
      </c>
      <c r="J429" t="n">
        <v>186.67</v>
      </c>
      <c r="K429" t="inlineStr">
        <is>
          <t>sale</t>
        </is>
      </c>
      <c r="L429" t="inlineStr">
        <is>
          <t/>
        </is>
      </c>
      <c r="M429" t="inlineStr">
        <is>
          <t/>
        </is>
      </c>
      <c r="N429" t="n">
        <v>0.0</v>
      </c>
      <c r="O429" t="n">
        <v>0.0</v>
      </c>
      <c r="P429" t="n">
        <v>178.45</v>
      </c>
      <c r="Q429" t="n">
        <v>178.44</v>
      </c>
      <c r="R429" t="n">
        <v>37.14</v>
      </c>
      <c r="S429" t="n">
        <v>37.14</v>
      </c>
      <c r="T429" t="n">
        <v>2.24</v>
      </c>
      <c r="U429" t="n">
        <v>2.24</v>
      </c>
      <c r="V429" t="n">
        <v>33.6</v>
      </c>
      <c r="W429" t="n">
        <v>33.6</v>
      </c>
      <c r="X429" t="n">
        <v>2.94</v>
      </c>
      <c r="Y429" t="n">
        <v>2.94</v>
      </c>
      <c r="Z429" t="n">
        <v>6.58</v>
      </c>
      <c r="AA429" t="n">
        <v>6.58</v>
      </c>
      <c r="AB429" t="n">
        <v>11.2</v>
      </c>
      <c r="AC429" t="n">
        <v>11.19</v>
      </c>
      <c r="AD429" t="n">
        <v>11.189999999999998</v>
      </c>
      <c r="AE429" t="n">
        <v>0.009999999999990905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0.009999999999999787</v>
      </c>
      <c r="AL429" t="inlineStr">
        <is>
          <t>unreconciled</t>
        </is>
      </c>
      <c r="AM429" t="inlineStr">
        <is>
          <t>Order Amount Mismatch (POS&gt;3PO)</t>
        </is>
      </c>
      <c r="AN429" t="n">
        <v>11.19</v>
      </c>
      <c r="AO429" t="n">
        <f>ROUND(P429*100/H429,2)</f>
        <v>0.0</v>
      </c>
      <c r="AP429" t="n">
        <f>ROUND(Q429*100/I429,2)</f>
        <v>0.0</v>
      </c>
      <c r="AQ429"/>
      <c r="AR429"/>
      <c r="AS429" t="n">
        <v>0.0</v>
      </c>
    </row>
    <row r="430">
      <c r="A430" s="1" t="n">
        <v>45235.0</v>
      </c>
      <c r="B430" s="2" t="n">
        <v>45236.00822916667</v>
      </c>
      <c r="C430" t="inlineStr">
        <is>
          <t>3140023012059942</t>
        </is>
      </c>
      <c r="D430" t="inlineStr">
        <is>
          <t>POS0012</t>
        </is>
      </c>
      <c r="E430" t="inlineStr">
        <is>
          <t>34</t>
        </is>
      </c>
      <c r="F430" t="inlineStr">
        <is>
          <t>0023</t>
        </is>
      </c>
      <c r="G430" t="inlineStr">
        <is>
          <t>5305488331</t>
        </is>
      </c>
      <c r="H430" t="n">
        <v>314.0</v>
      </c>
      <c r="I430" t="n">
        <v>299.05</v>
      </c>
      <c r="J430" t="n">
        <v>261.91</v>
      </c>
      <c r="K430" t="inlineStr">
        <is>
          <t>sale</t>
        </is>
      </c>
      <c r="L430" t="inlineStr">
        <is>
          <t/>
        </is>
      </c>
      <c r="M430" t="inlineStr">
        <is>
          <t/>
        </is>
      </c>
      <c r="N430" t="n">
        <v>0.0</v>
      </c>
      <c r="O430" t="n">
        <v>0.0</v>
      </c>
      <c r="P430" t="n">
        <v>235.81</v>
      </c>
      <c r="Q430" t="n">
        <v>235.79</v>
      </c>
      <c r="R430" t="n">
        <v>37.14</v>
      </c>
      <c r="S430" t="n">
        <v>37.14</v>
      </c>
      <c r="T430" t="n">
        <v>2.99</v>
      </c>
      <c r="U430" t="n">
        <v>2.99</v>
      </c>
      <c r="V430" t="n">
        <v>47.14</v>
      </c>
      <c r="W430" t="n">
        <v>47.14</v>
      </c>
      <c r="X430" t="n">
        <v>3.92</v>
      </c>
      <c r="Y430" t="n">
        <v>3.92</v>
      </c>
      <c r="Z430" t="n">
        <v>9.19</v>
      </c>
      <c r="AA430" t="n">
        <v>9.2</v>
      </c>
      <c r="AB430" t="n">
        <v>14.96</v>
      </c>
      <c r="AC430" t="n">
        <v>14.95</v>
      </c>
      <c r="AD430" t="n">
        <v>14.949999999999989</v>
      </c>
      <c r="AE430" t="n">
        <v>0.020000000000010232</v>
      </c>
      <c r="AF430" t="n">
        <v>0.0</v>
      </c>
      <c r="AG430" t="n">
        <v>0.0</v>
      </c>
      <c r="AH430" t="n">
        <v>0.0</v>
      </c>
      <c r="AI430" t="n">
        <v>0.0</v>
      </c>
      <c r="AJ430" t="n">
        <v>-0.009999999999999787</v>
      </c>
      <c r="AK430" t="n">
        <v>0.010000000000001563</v>
      </c>
      <c r="AL430" t="inlineStr">
        <is>
          <t>unreconciled</t>
        </is>
      </c>
      <c r="AM430" t="inlineStr">
        <is>
          <t>Order Amount Mismatch (POS&gt;3PO)</t>
        </is>
      </c>
      <c r="AN430" t="n">
        <v>14.95</v>
      </c>
      <c r="AO430" t="n">
        <f>ROUND(P430*100/H430,2)</f>
        <v>0.0</v>
      </c>
      <c r="AP430" t="n">
        <f>ROUND(Q430*100/I430,2)</f>
        <v>0.0</v>
      </c>
      <c r="AQ430"/>
      <c r="AR430"/>
      <c r="AS430" t="n">
        <v>0.0</v>
      </c>
    </row>
    <row r="431">
      <c r="A431" s="1" t="n">
        <v>45231.0</v>
      </c>
      <c r="B431" s="2" t="n">
        <v>45231.61928240741</v>
      </c>
      <c r="C431" t="inlineStr">
        <is>
          <t>3140094012084383</t>
        </is>
      </c>
      <c r="D431" t="inlineStr">
        <is>
          <t>POS0012</t>
        </is>
      </c>
      <c r="E431" t="inlineStr">
        <is>
          <t>97</t>
        </is>
      </c>
      <c r="F431" t="inlineStr">
        <is>
          <t>0094</t>
        </is>
      </c>
      <c r="G431" t="inlineStr">
        <is>
          <t>5305497176</t>
        </is>
      </c>
      <c r="H431" t="n">
        <v>225.0</v>
      </c>
      <c r="I431" t="n">
        <v>214.28</v>
      </c>
      <c r="J431" t="n">
        <v>177.14</v>
      </c>
      <c r="K431" t="inlineStr">
        <is>
          <t>sale</t>
        </is>
      </c>
      <c r="L431" t="inlineStr">
        <is>
          <t/>
        </is>
      </c>
      <c r="M431" t="inlineStr">
        <is>
          <t/>
        </is>
      </c>
      <c r="N431" t="n">
        <v>0.0</v>
      </c>
      <c r="O431" t="n">
        <v>0.0</v>
      </c>
      <c r="P431" t="n">
        <v>171.19</v>
      </c>
      <c r="Q431" t="n">
        <v>171.19</v>
      </c>
      <c r="R431" t="n">
        <v>37.14</v>
      </c>
      <c r="S431" t="n">
        <v>37.14</v>
      </c>
      <c r="T431" t="n">
        <v>2.14</v>
      </c>
      <c r="U431" t="n">
        <v>2.14</v>
      </c>
      <c r="V431" t="n">
        <v>31.89</v>
      </c>
      <c r="W431" t="n">
        <v>31.89</v>
      </c>
      <c r="X431" t="n">
        <v>2.81</v>
      </c>
      <c r="Y431" t="n">
        <v>2.81</v>
      </c>
      <c r="Z431" t="n">
        <v>6.25</v>
      </c>
      <c r="AA431" t="n">
        <v>6.25</v>
      </c>
      <c r="AB431" t="n">
        <v>10.72</v>
      </c>
      <c r="AC431" t="n">
        <v>10.72</v>
      </c>
      <c r="AD431" t="n">
        <v>10.719999999999999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inlineStr">
        <is>
          <t>unreconciled</t>
        </is>
      </c>
      <c r="AM431" t="inlineStr">
        <is>
          <t>Order Amount Mismatch (POS&gt;3PO)</t>
        </is>
      </c>
      <c r="AN431" t="n">
        <v>10.72</v>
      </c>
      <c r="AO431" t="n">
        <f>ROUND(P431*100/H431,2)</f>
        <v>0.0</v>
      </c>
      <c r="AP431" t="n">
        <f>ROUND(Q431*100/I431,2)</f>
        <v>0.0</v>
      </c>
      <c r="AQ431"/>
      <c r="AR431"/>
      <c r="AS431" t="n">
        <v>0.0</v>
      </c>
    </row>
    <row r="432">
      <c r="A432" s="1" t="n">
        <v>45236.0</v>
      </c>
      <c r="B432" s="2" t="n">
        <v>45236.72304398148</v>
      </c>
      <c r="C432" t="inlineStr">
        <is>
          <t>3140094012086542</t>
        </is>
      </c>
      <c r="D432" t="inlineStr">
        <is>
          <t>POS0012</t>
        </is>
      </c>
      <c r="E432" t="inlineStr">
        <is>
          <t>57</t>
        </is>
      </c>
      <c r="F432" t="inlineStr">
        <is>
          <t>0094</t>
        </is>
      </c>
      <c r="G432" t="inlineStr">
        <is>
          <t>5305504970</t>
        </is>
      </c>
      <c r="H432" t="n">
        <v>293.0</v>
      </c>
      <c r="I432" t="n">
        <v>279.05</v>
      </c>
      <c r="J432" t="n">
        <v>241.91</v>
      </c>
      <c r="K432" t="inlineStr">
        <is>
          <t>sale</t>
        </is>
      </c>
      <c r="L432" t="inlineStr">
        <is>
          <t/>
        </is>
      </c>
      <c r="M432" t="inlineStr">
        <is>
          <t/>
        </is>
      </c>
      <c r="N432" t="n">
        <v>0.0</v>
      </c>
      <c r="O432" t="n">
        <v>0.0</v>
      </c>
      <c r="P432" t="n">
        <v>220.56</v>
      </c>
      <c r="Q432" t="n">
        <v>220.55</v>
      </c>
      <c r="R432" t="n">
        <v>37.14</v>
      </c>
      <c r="S432" t="n">
        <v>37.14</v>
      </c>
      <c r="T432" t="n">
        <v>2.79</v>
      </c>
      <c r="U432" t="n">
        <v>2.79</v>
      </c>
      <c r="V432" t="n">
        <v>43.54</v>
      </c>
      <c r="W432" t="n">
        <v>43.54</v>
      </c>
      <c r="X432" t="n">
        <v>3.66</v>
      </c>
      <c r="Y432" t="n">
        <v>3.66</v>
      </c>
      <c r="Z432" t="n">
        <v>8.5</v>
      </c>
      <c r="AA432" t="n">
        <v>8.5</v>
      </c>
      <c r="AB432" t="n">
        <v>13.96</v>
      </c>
      <c r="AC432" t="n">
        <v>13.95</v>
      </c>
      <c r="AD432" t="n">
        <v>13.949999999999989</v>
      </c>
      <c r="AE432" t="n">
        <v>0.009999999999990905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0.010000000000001563</v>
      </c>
      <c r="AL432" t="inlineStr">
        <is>
          <t>unreconciled</t>
        </is>
      </c>
      <c r="AM432" t="inlineStr">
        <is>
          <t>Order Amount Mismatch (POS&gt;3PO)</t>
        </is>
      </c>
      <c r="AN432" t="n">
        <v>13.95</v>
      </c>
      <c r="AO432" t="n">
        <f>ROUND(P432*100/H432,2)</f>
        <v>0.0</v>
      </c>
      <c r="AP432" t="n">
        <f>ROUND(Q432*100/I432,2)</f>
        <v>0.0</v>
      </c>
      <c r="AQ432"/>
      <c r="AR432"/>
      <c r="AS432" t="n">
        <v>0.0</v>
      </c>
    </row>
    <row r="433">
      <c r="A433" s="1"/>
      <c r="B433" s="2" t="n">
        <v>45231.00568287037</v>
      </c>
      <c r="C433"/>
      <c r="D433"/>
      <c r="E433"/>
      <c r="F433" t="inlineStr">
        <is>
          <t>0023</t>
        </is>
      </c>
      <c r="G433" t="inlineStr">
        <is>
          <t>5305523807</t>
        </is>
      </c>
      <c r="H433" t="n">
        <v>0.0</v>
      </c>
      <c r="I433" t="n">
        <v>146.66</v>
      </c>
      <c r="J433" t="n">
        <v>109.52</v>
      </c>
      <c r="K433" t="inlineStr">
        <is>
          <t>sale</t>
        </is>
      </c>
      <c r="L433" t="inlineStr">
        <is>
          <t/>
        </is>
      </c>
      <c r="M433" t="inlineStr">
        <is>
          <t/>
        </is>
      </c>
      <c r="N433" t="n">
        <v>0.0</v>
      </c>
      <c r="O433" t="n">
        <v>0.0</v>
      </c>
      <c r="P433" t="n">
        <v>119.67</v>
      </c>
      <c r="Q433" t="n">
        <v>119.65</v>
      </c>
      <c r="R433" t="n">
        <v>37.14</v>
      </c>
      <c r="S433" t="n">
        <v>37.14</v>
      </c>
      <c r="T433" t="n">
        <v>1.47</v>
      </c>
      <c r="U433" t="n">
        <v>1.47</v>
      </c>
      <c r="V433" t="n">
        <v>19.71</v>
      </c>
      <c r="W433" t="n">
        <v>19.71</v>
      </c>
      <c r="X433" t="n">
        <v>1.92</v>
      </c>
      <c r="Y433" t="n">
        <v>1.92</v>
      </c>
      <c r="Z433" t="n">
        <v>3.89</v>
      </c>
      <c r="AA433" t="n">
        <v>3.9</v>
      </c>
      <c r="AB433" t="n">
        <v>0.0</v>
      </c>
      <c r="AC433" t="n">
        <v>7.33</v>
      </c>
      <c r="AD433" t="n">
        <v>-146.66</v>
      </c>
      <c r="AE433" t="n">
        <v>0.01999999999999602</v>
      </c>
      <c r="AF433" t="n">
        <v>0.0</v>
      </c>
      <c r="AG433" t="n">
        <v>0.0</v>
      </c>
      <c r="AH433" t="n">
        <v>0.0</v>
      </c>
      <c r="AI433" t="n">
        <v>0.0</v>
      </c>
      <c r="AJ433" t="n">
        <v>-0.009999999999999787</v>
      </c>
      <c r="AK433" t="n">
        <v>-7.33</v>
      </c>
      <c r="AL433" t="inlineStr">
        <is>
          <t>unreconciled</t>
        </is>
      </c>
      <c r="AM433" t="inlineStr">
        <is>
          <t>Order Not found in POS</t>
        </is>
      </c>
      <c r="AN433" t="n">
        <v>146.66</v>
      </c>
      <c r="AO433" t="n">
        <f>ROUND(P433*100/H433,2)</f>
        <v>0.0</v>
      </c>
      <c r="AP433" t="n">
        <f>ROUND(Q433*100/I433,2)</f>
        <v>0.0</v>
      </c>
      <c r="AQ433"/>
      <c r="AR433"/>
      <c r="AS433" t="n">
        <v>0.0</v>
      </c>
    </row>
    <row r="434">
      <c r="A434" s="1"/>
      <c r="B434" s="2" t="n">
        <v>45231.01787037037</v>
      </c>
      <c r="C434"/>
      <c r="D434"/>
      <c r="E434"/>
      <c r="F434" t="inlineStr">
        <is>
          <t>0094</t>
        </is>
      </c>
      <c r="G434" t="inlineStr">
        <is>
          <t>5305526769</t>
        </is>
      </c>
      <c r="H434" t="n">
        <v>0.0</v>
      </c>
      <c r="I434" t="n">
        <v>233.33</v>
      </c>
      <c r="J434" t="n">
        <v>196.19</v>
      </c>
      <c r="K434" t="inlineStr">
        <is>
          <t>sale</t>
        </is>
      </c>
      <c r="L434" t="inlineStr">
        <is>
          <t/>
        </is>
      </c>
      <c r="M434" t="inlineStr">
        <is>
          <t/>
        </is>
      </c>
      <c r="N434" t="n">
        <v>0.0</v>
      </c>
      <c r="O434" t="n">
        <v>0.0</v>
      </c>
      <c r="P434" t="n">
        <v>185.72</v>
      </c>
      <c r="Q434" t="n">
        <v>185.71</v>
      </c>
      <c r="R434" t="n">
        <v>37.14</v>
      </c>
      <c r="S434" t="n">
        <v>37.14</v>
      </c>
      <c r="T434" t="n">
        <v>2.33</v>
      </c>
      <c r="U434" t="n">
        <v>2.33</v>
      </c>
      <c r="V434" t="n">
        <v>35.31</v>
      </c>
      <c r="W434" t="n">
        <v>35.31</v>
      </c>
      <c r="X434" t="n">
        <v>3.06</v>
      </c>
      <c r="Y434" t="n">
        <v>3.06</v>
      </c>
      <c r="Z434" t="n">
        <v>6.91</v>
      </c>
      <c r="AA434" t="n">
        <v>6.91</v>
      </c>
      <c r="AB434" t="n">
        <v>0.0</v>
      </c>
      <c r="AC434" t="n">
        <v>11.67</v>
      </c>
      <c r="AD434" t="n">
        <v>-233.33</v>
      </c>
      <c r="AE434" t="n">
        <v>0.009999999999990905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-11.67</v>
      </c>
      <c r="AL434" t="inlineStr">
        <is>
          <t>unreconciled</t>
        </is>
      </c>
      <c r="AM434" t="inlineStr">
        <is>
          <t>Order Not found in POS</t>
        </is>
      </c>
      <c r="AN434" t="n">
        <v>233.33</v>
      </c>
      <c r="AO434" t="n">
        <f>ROUND(P434*100/H434,2)</f>
        <v>0.0</v>
      </c>
      <c r="AP434" t="n">
        <f>ROUND(Q434*100/I434,2)</f>
        <v>0.0</v>
      </c>
      <c r="AQ434"/>
      <c r="AR434"/>
      <c r="AS434" t="n">
        <v>0.0</v>
      </c>
    </row>
    <row r="435">
      <c r="A435" s="1" t="n">
        <v>45231.0</v>
      </c>
      <c r="B435" s="2" t="n">
        <v>45231.931875</v>
      </c>
      <c r="C435" t="inlineStr">
        <is>
          <t>3140094012084572</t>
        </is>
      </c>
      <c r="D435" t="inlineStr">
        <is>
          <t>POS0012</t>
        </is>
      </c>
      <c r="E435" t="inlineStr">
        <is>
          <t>86</t>
        </is>
      </c>
      <c r="F435" t="inlineStr">
        <is>
          <t>0094</t>
        </is>
      </c>
      <c r="G435" t="inlineStr">
        <is>
          <t>5305562654</t>
        </is>
      </c>
      <c r="H435" t="n">
        <v>383.0</v>
      </c>
      <c r="I435" t="n">
        <v>364.75</v>
      </c>
      <c r="J435" t="n">
        <v>327.61</v>
      </c>
      <c r="K435" t="inlineStr">
        <is>
          <t>sale</t>
        </is>
      </c>
      <c r="L435" t="inlineStr">
        <is>
          <t/>
        </is>
      </c>
      <c r="M435" t="inlineStr">
        <is>
          <t/>
        </is>
      </c>
      <c r="N435" t="n">
        <v>0.0</v>
      </c>
      <c r="O435" t="n">
        <v>0.0</v>
      </c>
      <c r="P435" t="n">
        <v>285.86</v>
      </c>
      <c r="Q435" t="n">
        <v>285.85</v>
      </c>
      <c r="R435" t="n">
        <v>37.14</v>
      </c>
      <c r="S435" t="n">
        <v>37.14</v>
      </c>
      <c r="T435" t="n">
        <v>3.65</v>
      </c>
      <c r="U435" t="n">
        <v>3.65</v>
      </c>
      <c r="V435" t="n">
        <v>58.97</v>
      </c>
      <c r="W435" t="n">
        <v>58.97</v>
      </c>
      <c r="X435" t="n">
        <v>4.79</v>
      </c>
      <c r="Y435" t="n">
        <v>4.79</v>
      </c>
      <c r="Z435" t="n">
        <v>11.48</v>
      </c>
      <c r="AA435" t="n">
        <v>11.47</v>
      </c>
      <c r="AB435" t="n">
        <v>18.24</v>
      </c>
      <c r="AC435" t="n">
        <v>18.24</v>
      </c>
      <c r="AD435" t="n">
        <v>18.25</v>
      </c>
      <c r="AE435" t="n">
        <v>0.009999999999990905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0.009999999999999787</v>
      </c>
      <c r="AK435" t="n">
        <v>0.0</v>
      </c>
      <c r="AL435" t="inlineStr">
        <is>
          <t>unreconciled</t>
        </is>
      </c>
      <c r="AM435" t="inlineStr">
        <is>
          <t>Order Amount Mismatch (POS&gt;3PO)</t>
        </is>
      </c>
      <c r="AN435" t="n">
        <v>18.25</v>
      </c>
      <c r="AO435" t="n">
        <f>ROUND(P435*100/H435,2)</f>
        <v>0.0</v>
      </c>
      <c r="AP435" t="n">
        <f>ROUND(Q435*100/I435,2)</f>
        <v>0.0</v>
      </c>
      <c r="AQ435"/>
      <c r="AR435"/>
      <c r="AS435" t="n">
        <v>0.0</v>
      </c>
    </row>
    <row r="436">
      <c r="A436" s="1" t="n">
        <v>45234.0</v>
      </c>
      <c r="B436" s="2" t="n">
        <v>45234.903275462966</v>
      </c>
      <c r="C436" t="inlineStr">
        <is>
          <t>3140023012059639</t>
        </is>
      </c>
      <c r="D436" t="inlineStr">
        <is>
          <t>POS0012</t>
        </is>
      </c>
      <c r="E436" t="inlineStr">
        <is>
          <t>31</t>
        </is>
      </c>
      <c r="F436" t="inlineStr">
        <is>
          <t>0023</t>
        </is>
      </c>
      <c r="G436" t="inlineStr">
        <is>
          <t>5305596369</t>
        </is>
      </c>
      <c r="H436" t="n">
        <v>412.0</v>
      </c>
      <c r="I436" t="n">
        <v>392.38</v>
      </c>
      <c r="J436" t="n">
        <v>355.24</v>
      </c>
      <c r="K436" t="inlineStr">
        <is>
          <t>sale</t>
        </is>
      </c>
      <c r="L436" t="inlineStr">
        <is>
          <t/>
        </is>
      </c>
      <c r="M436" t="inlineStr">
        <is>
          <t/>
        </is>
      </c>
      <c r="N436" t="n">
        <v>0.0</v>
      </c>
      <c r="O436" t="n">
        <v>0.0</v>
      </c>
      <c r="P436" t="n">
        <v>306.93</v>
      </c>
      <c r="Q436" t="n">
        <v>306.93</v>
      </c>
      <c r="R436" t="n">
        <v>37.14</v>
      </c>
      <c r="S436" t="n">
        <v>37.14</v>
      </c>
      <c r="T436" t="n">
        <v>3.92</v>
      </c>
      <c r="U436" t="n">
        <v>3.92</v>
      </c>
      <c r="V436" t="n">
        <v>63.94</v>
      </c>
      <c r="W436" t="n">
        <v>63.94</v>
      </c>
      <c r="X436" t="n">
        <v>5.15</v>
      </c>
      <c r="Y436" t="n">
        <v>5.15</v>
      </c>
      <c r="Z436" t="n">
        <v>12.44</v>
      </c>
      <c r="AA436" t="n">
        <v>12.44</v>
      </c>
      <c r="AB436" t="n">
        <v>19.62</v>
      </c>
      <c r="AC436" t="n">
        <v>19.62</v>
      </c>
      <c r="AD436" t="n">
        <v>19.620000000000005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inlineStr">
        <is>
          <t>unreconciled</t>
        </is>
      </c>
      <c r="AM436" t="inlineStr">
        <is>
          <t>Order Amount Mismatch (POS&gt;3PO)</t>
        </is>
      </c>
      <c r="AN436" t="n">
        <v>19.62</v>
      </c>
      <c r="AO436" t="n">
        <f>ROUND(P436*100/H436,2)</f>
        <v>0.0</v>
      </c>
      <c r="AP436" t="n">
        <f>ROUND(Q436*100/I436,2)</f>
        <v>0.0</v>
      </c>
      <c r="AQ436"/>
      <c r="AR436"/>
      <c r="AS436" t="n">
        <v>0.0</v>
      </c>
    </row>
    <row r="437">
      <c r="A437" s="1" t="n">
        <v>45235.0</v>
      </c>
      <c r="B437" s="2" t="n">
        <v>45235.745</v>
      </c>
      <c r="C437" t="inlineStr">
        <is>
          <t>3140094012086136</t>
        </is>
      </c>
      <c r="D437" t="inlineStr">
        <is>
          <t>POS0012</t>
        </is>
      </c>
      <c r="E437" t="inlineStr">
        <is>
          <t>51</t>
        </is>
      </c>
      <c r="F437" t="inlineStr">
        <is>
          <t>0094</t>
        </is>
      </c>
      <c r="G437" t="inlineStr">
        <is>
          <t>5305618072</t>
        </is>
      </c>
      <c r="H437" t="n">
        <v>303.0</v>
      </c>
      <c r="I437" t="n">
        <v>288.57</v>
      </c>
      <c r="J437" t="n">
        <v>251.43</v>
      </c>
      <c r="K437" t="inlineStr">
        <is>
          <t>sale</t>
        </is>
      </c>
      <c r="L437" t="inlineStr">
        <is>
          <t/>
        </is>
      </c>
      <c r="M437" t="inlineStr">
        <is>
          <t/>
        </is>
      </c>
      <c r="N437" t="n">
        <v>0.0</v>
      </c>
      <c r="O437" t="n">
        <v>0.0</v>
      </c>
      <c r="P437" t="n">
        <v>227.8</v>
      </c>
      <c r="Q437" t="n">
        <v>227.79</v>
      </c>
      <c r="R437" t="n">
        <v>37.14</v>
      </c>
      <c r="S437" t="n">
        <v>37.14</v>
      </c>
      <c r="T437" t="n">
        <v>2.89</v>
      </c>
      <c r="U437" t="n">
        <v>2.89</v>
      </c>
      <c r="V437" t="n">
        <v>45.26</v>
      </c>
      <c r="W437" t="n">
        <v>45.26</v>
      </c>
      <c r="X437" t="n">
        <v>3.79</v>
      </c>
      <c r="Y437" t="n">
        <v>3.79</v>
      </c>
      <c r="Z437" t="n">
        <v>8.83</v>
      </c>
      <c r="AA437" t="n">
        <v>8.83</v>
      </c>
      <c r="AB437" t="n">
        <v>14.42</v>
      </c>
      <c r="AC437" t="n">
        <v>14.43</v>
      </c>
      <c r="AD437" t="n">
        <v>14.430000000000007</v>
      </c>
      <c r="AE437" t="n">
        <v>0.010000000000019327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-0.009999999999999787</v>
      </c>
      <c r="AL437" t="inlineStr">
        <is>
          <t>unreconciled</t>
        </is>
      </c>
      <c r="AM437" t="inlineStr">
        <is>
          <t>Order Amount Mismatch (POS&gt;3PO)</t>
        </is>
      </c>
      <c r="AN437" t="n">
        <v>14.43</v>
      </c>
      <c r="AO437" t="n">
        <f>ROUND(P437*100/H437,2)</f>
        <v>0.0</v>
      </c>
      <c r="AP437" t="n">
        <f>ROUND(Q437*100/I437,2)</f>
        <v>0.0</v>
      </c>
      <c r="AQ437"/>
      <c r="AR437"/>
      <c r="AS437" t="n">
        <v>0.0</v>
      </c>
    </row>
    <row r="438">
      <c r="A438" s="1" t="n">
        <v>45231.0</v>
      </c>
      <c r="B438" s="2" t="n">
        <v>45231.83908564815</v>
      </c>
      <c r="C438" t="inlineStr">
        <is>
          <t>3140023012058806</t>
        </is>
      </c>
      <c r="D438" t="inlineStr">
        <is>
          <t>POS0012</t>
        </is>
      </c>
      <c r="E438" t="inlineStr">
        <is>
          <t>00</t>
        </is>
      </c>
      <c r="F438" t="inlineStr">
        <is>
          <t>0023</t>
        </is>
      </c>
      <c r="G438" t="inlineStr">
        <is>
          <t>5305619067</t>
        </is>
      </c>
      <c r="H438" t="n">
        <v>547.0</v>
      </c>
      <c r="I438" t="n">
        <v>520.94</v>
      </c>
      <c r="J438" t="n">
        <v>483.8</v>
      </c>
      <c r="K438" t="inlineStr">
        <is>
          <t>sale</t>
        </is>
      </c>
      <c r="L438" t="inlineStr">
        <is>
          <t/>
        </is>
      </c>
      <c r="M438" t="inlineStr">
        <is>
          <t/>
        </is>
      </c>
      <c r="N438" t="n">
        <v>0.0</v>
      </c>
      <c r="O438" t="n">
        <v>0.0</v>
      </c>
      <c r="P438" t="n">
        <v>404.9</v>
      </c>
      <c r="Q438" t="n">
        <v>404.9</v>
      </c>
      <c r="R438" t="n">
        <v>37.14</v>
      </c>
      <c r="S438" t="n">
        <v>37.14</v>
      </c>
      <c r="T438" t="n">
        <v>5.21</v>
      </c>
      <c r="U438" t="n">
        <v>5.21</v>
      </c>
      <c r="V438" t="n">
        <v>87.08</v>
      </c>
      <c r="W438" t="n">
        <v>87.08</v>
      </c>
      <c r="X438" t="n">
        <v>6.84</v>
      </c>
      <c r="Y438" t="n">
        <v>6.84</v>
      </c>
      <c r="Z438" t="n">
        <v>16.91</v>
      </c>
      <c r="AA438" t="n">
        <v>16.9</v>
      </c>
      <c r="AB438" t="n">
        <v>26.04</v>
      </c>
      <c r="AC438" t="n">
        <v>26.05</v>
      </c>
      <c r="AD438" t="n">
        <v>26.059999999999945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0.010000000000001563</v>
      </c>
      <c r="AK438" t="n">
        <v>-0.010000000000001563</v>
      </c>
      <c r="AL438" t="inlineStr">
        <is>
          <t>unreconciled</t>
        </is>
      </c>
      <c r="AM438" t="inlineStr">
        <is>
          <t>Order Amount Mismatch (POS&gt;3PO)</t>
        </is>
      </c>
      <c r="AN438" t="n">
        <v>26.06</v>
      </c>
      <c r="AO438" t="n">
        <f>ROUND(P438*100/H438,2)</f>
        <v>0.0</v>
      </c>
      <c r="AP438" t="n">
        <f>ROUND(Q438*100/I438,2)</f>
        <v>0.0</v>
      </c>
      <c r="AQ438"/>
      <c r="AR438"/>
      <c r="AS438" t="n">
        <v>0.0</v>
      </c>
    </row>
    <row r="439">
      <c r="A439" s="1" t="n">
        <v>45231.0</v>
      </c>
      <c r="B439" s="2" t="n">
        <v>45231.523981481485</v>
      </c>
      <c r="C439" t="inlineStr">
        <is>
          <t>3140094012084333</t>
        </is>
      </c>
      <c r="D439" t="inlineStr">
        <is>
          <t>POS0012</t>
        </is>
      </c>
      <c r="E439" t="inlineStr">
        <is>
          <t>47</t>
        </is>
      </c>
      <c r="F439" t="inlineStr">
        <is>
          <t>0094</t>
        </is>
      </c>
      <c r="G439" t="inlineStr">
        <is>
          <t>5305636461</t>
        </is>
      </c>
      <c r="H439" t="n">
        <v>249.99999999999997</v>
      </c>
      <c r="I439" t="n">
        <v>238.09</v>
      </c>
      <c r="J439" t="n">
        <v>200.95</v>
      </c>
      <c r="K439" t="inlineStr">
        <is>
          <t>sale</t>
        </is>
      </c>
      <c r="L439" t="inlineStr">
        <is>
          <t/>
        </is>
      </c>
      <c r="M439" t="inlineStr">
        <is>
          <t/>
        </is>
      </c>
      <c r="N439" t="n">
        <v>0.0</v>
      </c>
      <c r="O439" t="n">
        <v>0.0</v>
      </c>
      <c r="P439" t="n">
        <v>189.35</v>
      </c>
      <c r="Q439" t="n">
        <v>189.34</v>
      </c>
      <c r="R439" t="n">
        <v>37.14</v>
      </c>
      <c r="S439" t="n">
        <v>37.14</v>
      </c>
      <c r="T439" t="n">
        <v>2.38</v>
      </c>
      <c r="U439" t="n">
        <v>2.38</v>
      </c>
      <c r="V439" t="n">
        <v>36.17</v>
      </c>
      <c r="W439" t="n">
        <v>36.17</v>
      </c>
      <c r="X439" t="n">
        <v>3.12</v>
      </c>
      <c r="Y439" t="n">
        <v>3.12</v>
      </c>
      <c r="Z439" t="n">
        <v>7.07</v>
      </c>
      <c r="AA439" t="n">
        <v>7.07</v>
      </c>
      <c r="AB439" t="n">
        <v>11.9</v>
      </c>
      <c r="AC439" t="n">
        <v>11.91</v>
      </c>
      <c r="AD439" t="n">
        <v>11.909999999999968</v>
      </c>
      <c r="AE439" t="n">
        <v>0.009999999999990905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-0.009999999999999787</v>
      </c>
      <c r="AL439" t="inlineStr">
        <is>
          <t>unreconciled</t>
        </is>
      </c>
      <c r="AM439" t="inlineStr">
        <is>
          <t>Order Amount Mismatch (POS&gt;3PO)</t>
        </is>
      </c>
      <c r="AN439" t="n">
        <v>11.91</v>
      </c>
      <c r="AO439" t="n">
        <f>ROUND(P439*100/H439,2)</f>
        <v>0.0</v>
      </c>
      <c r="AP439" t="n">
        <f>ROUND(Q439*100/I439,2)</f>
        <v>0.0</v>
      </c>
      <c r="AQ439"/>
      <c r="AR439"/>
      <c r="AS439" t="n">
        <v>0.0</v>
      </c>
    </row>
    <row r="440">
      <c r="A440" s="1" t="n">
        <v>45231.0</v>
      </c>
      <c r="B440" s="2" t="n">
        <v>45231.58446759259</v>
      </c>
      <c r="C440" t="inlineStr">
        <is>
          <t>3140094012084363</t>
        </is>
      </c>
      <c r="D440" t="inlineStr">
        <is>
          <t>POS0012</t>
        </is>
      </c>
      <c r="E440" t="inlineStr">
        <is>
          <t>77</t>
        </is>
      </c>
      <c r="F440" t="inlineStr">
        <is>
          <t>0094</t>
        </is>
      </c>
      <c r="G440" t="inlineStr">
        <is>
          <t>5305643889</t>
        </is>
      </c>
      <c r="H440" t="n">
        <v>223.0</v>
      </c>
      <c r="I440" t="n">
        <v>212.38</v>
      </c>
      <c r="J440" t="n">
        <v>175.24</v>
      </c>
      <c r="K440" t="inlineStr">
        <is>
          <t>sale</t>
        </is>
      </c>
      <c r="L440" t="inlineStr">
        <is>
          <t/>
        </is>
      </c>
      <c r="M440" t="inlineStr">
        <is>
          <t/>
        </is>
      </c>
      <c r="N440" t="n">
        <v>0.0</v>
      </c>
      <c r="O440" t="n">
        <v>0.0</v>
      </c>
      <c r="P440" t="n">
        <v>169.75</v>
      </c>
      <c r="Q440" t="n">
        <v>169.75</v>
      </c>
      <c r="R440" t="n">
        <v>37.14</v>
      </c>
      <c r="S440" t="n">
        <v>37.14</v>
      </c>
      <c r="T440" t="n">
        <v>2.12</v>
      </c>
      <c r="U440" t="n">
        <v>2.12</v>
      </c>
      <c r="V440" t="n">
        <v>31.54</v>
      </c>
      <c r="W440" t="n">
        <v>31.54</v>
      </c>
      <c r="X440" t="n">
        <v>2.79</v>
      </c>
      <c r="Y440" t="n">
        <v>2.79</v>
      </c>
      <c r="Z440" t="n">
        <v>6.18</v>
      </c>
      <c r="AA440" t="n">
        <v>6.18</v>
      </c>
      <c r="AB440" t="n">
        <v>10.62</v>
      </c>
      <c r="AC440" t="n">
        <v>10.62</v>
      </c>
      <c r="AD440" t="n">
        <v>10.620000000000005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inlineStr">
        <is>
          <t>unreconciled</t>
        </is>
      </c>
      <c r="AM440" t="inlineStr">
        <is>
          <t>Order Amount Mismatch (POS&gt;3PO)</t>
        </is>
      </c>
      <c r="AN440" t="n">
        <v>10.62</v>
      </c>
      <c r="AO440" t="n">
        <f>ROUND(P440*100/H440,2)</f>
        <v>0.0</v>
      </c>
      <c r="AP440" t="n">
        <f>ROUND(Q440*100/I440,2)</f>
        <v>0.0</v>
      </c>
      <c r="AQ440"/>
      <c r="AR440"/>
      <c r="AS440" t="n">
        <v>0.0</v>
      </c>
    </row>
    <row r="441">
      <c r="A441" s="1"/>
      <c r="B441" s="2" t="n">
        <v>45231.013703703706</v>
      </c>
      <c r="C441"/>
      <c r="D441"/>
      <c r="E441"/>
      <c r="F441" t="inlineStr">
        <is>
          <t>0094</t>
        </is>
      </c>
      <c r="G441" t="inlineStr">
        <is>
          <t>5305646454</t>
        </is>
      </c>
      <c r="H441" t="n">
        <v>0.0</v>
      </c>
      <c r="I441" t="n">
        <v>401.89</v>
      </c>
      <c r="J441" t="n">
        <v>364.75</v>
      </c>
      <c r="K441" t="inlineStr">
        <is>
          <t>sale</t>
        </is>
      </c>
      <c r="L441" t="inlineStr">
        <is>
          <t/>
        </is>
      </c>
      <c r="M441" t="inlineStr">
        <is>
          <t/>
        </is>
      </c>
      <c r="N441" t="n">
        <v>0.0</v>
      </c>
      <c r="O441" t="n">
        <v>0.0</v>
      </c>
      <c r="P441" t="n">
        <v>314.17</v>
      </c>
      <c r="Q441" t="n">
        <v>314.17</v>
      </c>
      <c r="R441" t="n">
        <v>37.14</v>
      </c>
      <c r="S441" t="n">
        <v>37.14</v>
      </c>
      <c r="T441" t="n">
        <v>4.02</v>
      </c>
      <c r="U441" t="n">
        <v>4.02</v>
      </c>
      <c r="V441" t="n">
        <v>65.66</v>
      </c>
      <c r="W441" t="n">
        <v>65.66</v>
      </c>
      <c r="X441" t="n">
        <v>5.27</v>
      </c>
      <c r="Y441" t="n">
        <v>5.27</v>
      </c>
      <c r="Z441" t="n">
        <v>12.77</v>
      </c>
      <c r="AA441" t="n">
        <v>12.77</v>
      </c>
      <c r="AB441" t="n">
        <v>0.0</v>
      </c>
      <c r="AC441" t="n">
        <v>20.1</v>
      </c>
      <c r="AD441" t="n">
        <v>-401.89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-20.1</v>
      </c>
      <c r="AL441" t="inlineStr">
        <is>
          <t>unreconciled</t>
        </is>
      </c>
      <c r="AM441" t="inlineStr">
        <is>
          <t>Order Not found in POS</t>
        </is>
      </c>
      <c r="AN441" t="n">
        <v>401.89</v>
      </c>
      <c r="AO441" t="n">
        <f>ROUND(P441*100/H441,2)</f>
        <v>0.0</v>
      </c>
      <c r="AP441" t="n">
        <f>ROUND(Q441*100/I441,2)</f>
        <v>0.0</v>
      </c>
      <c r="AQ441"/>
      <c r="AR441"/>
      <c r="AS441" t="n">
        <v>0.0</v>
      </c>
    </row>
    <row r="442">
      <c r="A442" s="1" t="n">
        <v>45232.0</v>
      </c>
      <c r="B442" s="2" t="n">
        <v>45232.95768518518</v>
      </c>
      <c r="C442" t="inlineStr">
        <is>
          <t>3140094012084981</t>
        </is>
      </c>
      <c r="D442" t="inlineStr">
        <is>
          <t>POS0012</t>
        </is>
      </c>
      <c r="E442" t="inlineStr">
        <is>
          <t>96</t>
        </is>
      </c>
      <c r="F442" t="inlineStr">
        <is>
          <t>0094</t>
        </is>
      </c>
      <c r="G442" t="inlineStr">
        <is>
          <t>5305661962</t>
        </is>
      </c>
      <c r="H442" t="n">
        <v>443.0</v>
      </c>
      <c r="I442" t="n">
        <v>421.9</v>
      </c>
      <c r="J442" t="n">
        <v>384.76</v>
      </c>
      <c r="K442" t="inlineStr">
        <is>
          <t>sale</t>
        </is>
      </c>
      <c r="L442" t="inlineStr">
        <is>
          <t/>
        </is>
      </c>
      <c r="M442" t="inlineStr">
        <is>
          <t/>
        </is>
      </c>
      <c r="N442" t="n">
        <v>0.0</v>
      </c>
      <c r="O442" t="n">
        <v>0.0</v>
      </c>
      <c r="P442" t="n">
        <v>329.42</v>
      </c>
      <c r="Q442" t="n">
        <v>329.39</v>
      </c>
      <c r="R442" t="n">
        <v>37.14</v>
      </c>
      <c r="S442" t="n">
        <v>37.14</v>
      </c>
      <c r="T442" t="n">
        <v>4.22</v>
      </c>
      <c r="U442" t="n">
        <v>4.22</v>
      </c>
      <c r="V442" t="n">
        <v>69.26</v>
      </c>
      <c r="W442" t="n">
        <v>69.26</v>
      </c>
      <c r="X442" t="n">
        <v>5.54</v>
      </c>
      <c r="Y442" t="n">
        <v>5.54</v>
      </c>
      <c r="Z442" t="n">
        <v>13.46</v>
      </c>
      <c r="AA442" t="n">
        <v>13.47</v>
      </c>
      <c r="AB442" t="n">
        <v>21.1</v>
      </c>
      <c r="AC442" t="n">
        <v>21.1</v>
      </c>
      <c r="AD442" t="n">
        <v>21.100000000000023</v>
      </c>
      <c r="AE442" t="n">
        <v>0.03000000000002956</v>
      </c>
      <c r="AF442" t="n">
        <v>0.0</v>
      </c>
      <c r="AG442" t="n">
        <v>0.0</v>
      </c>
      <c r="AH442" t="n">
        <v>0.0</v>
      </c>
      <c r="AI442" t="n">
        <v>0.0</v>
      </c>
      <c r="AJ442" t="n">
        <v>-0.009999999999999787</v>
      </c>
      <c r="AK442" t="n">
        <v>0.0</v>
      </c>
      <c r="AL442" t="inlineStr">
        <is>
          <t>unreconciled</t>
        </is>
      </c>
      <c r="AM442" t="inlineStr">
        <is>
          <t>Order Amount Mismatch (POS&gt;3PO)</t>
        </is>
      </c>
      <c r="AN442" t="n">
        <v>21.1</v>
      </c>
      <c r="AO442" t="n">
        <f>ROUND(P442*100/H442,2)</f>
        <v>0.0</v>
      </c>
      <c r="AP442" t="n">
        <f>ROUND(Q442*100/I442,2)</f>
        <v>0.0</v>
      </c>
      <c r="AQ442"/>
      <c r="AR442"/>
      <c r="AS442" t="n">
        <v>0.0</v>
      </c>
    </row>
    <row r="443">
      <c r="A443" s="1" t="n">
        <v>45233.0</v>
      </c>
      <c r="B443" s="2" t="n">
        <v>45233.99335648148</v>
      </c>
      <c r="C443" t="inlineStr">
        <is>
          <t>3140094012085405</t>
        </is>
      </c>
      <c r="D443" t="inlineStr">
        <is>
          <t>POS0012</t>
        </is>
      </c>
      <c r="E443" t="inlineStr">
        <is>
          <t>20</t>
        </is>
      </c>
      <c r="F443" t="inlineStr">
        <is>
          <t>0094</t>
        </is>
      </c>
      <c r="G443" t="inlineStr">
        <is>
          <t>5305672304</t>
        </is>
      </c>
      <c r="H443" t="n">
        <v>250.99999999999997</v>
      </c>
      <c r="I443" t="n">
        <v>316.19</v>
      </c>
      <c r="J443" t="n">
        <v>279.05</v>
      </c>
      <c r="K443" t="inlineStr">
        <is>
          <t>sale</t>
        </is>
      </c>
      <c r="L443" t="inlineStr">
        <is>
          <t/>
        </is>
      </c>
      <c r="M443" t="inlineStr">
        <is>
          <t/>
        </is>
      </c>
      <c r="N443" t="n">
        <v>0.0</v>
      </c>
      <c r="O443" t="n">
        <v>0.0</v>
      </c>
      <c r="P443" t="n">
        <v>248.86</v>
      </c>
      <c r="Q443" t="n">
        <v>190.06</v>
      </c>
      <c r="R443" t="n">
        <v>37.14</v>
      </c>
      <c r="S443" t="n">
        <v>37.14</v>
      </c>
      <c r="T443" t="n">
        <v>3.16</v>
      </c>
      <c r="U443" t="n">
        <v>2.39</v>
      </c>
      <c r="V443" t="n">
        <v>50.23</v>
      </c>
      <c r="W443" t="n">
        <v>36.34</v>
      </c>
      <c r="X443" t="n">
        <v>4.15</v>
      </c>
      <c r="Y443" t="n">
        <v>3.14</v>
      </c>
      <c r="Z443" t="n">
        <v>9.79</v>
      </c>
      <c r="AA443" t="n">
        <v>7.11</v>
      </c>
      <c r="AB443" t="n">
        <v>11.96</v>
      </c>
      <c r="AC443" t="n">
        <v>11.95</v>
      </c>
      <c r="AD443" t="n">
        <v>-65.19000000000003</v>
      </c>
      <c r="AE443" t="n">
        <v>58.80000000000001</v>
      </c>
      <c r="AF443" t="n">
        <v>0.0</v>
      </c>
      <c r="AG443" t="n">
        <v>0.77</v>
      </c>
      <c r="AH443" t="n">
        <v>13.889999999999993</v>
      </c>
      <c r="AI443" t="n">
        <v>1.0100000000000002</v>
      </c>
      <c r="AJ443" t="n">
        <v>2.679999999999999</v>
      </c>
      <c r="AK443" t="n">
        <v>0.010000000000001563</v>
      </c>
      <c r="AL443" t="inlineStr">
        <is>
          <t>unreconciled</t>
        </is>
      </c>
      <c r="AM443" t="inlineStr">
        <is>
          <t>Order Amount Mismatch (3PO&gt;POS)</t>
        </is>
      </c>
      <c r="AN443" t="n">
        <v>65.19</v>
      </c>
      <c r="AO443" t="n">
        <f>ROUND(P443*100/H443,2)</f>
        <v>0.0</v>
      </c>
      <c r="AP443" t="n">
        <f>ROUND(Q443*100/I443,2)</f>
        <v>0.0</v>
      </c>
      <c r="AQ443"/>
      <c r="AR443"/>
      <c r="AS443" t="n">
        <v>0.0</v>
      </c>
    </row>
    <row r="444">
      <c r="A444" s="1" t="n">
        <v>45232.0</v>
      </c>
      <c r="B444" s="2" t="n">
        <v>45233.034363425926</v>
      </c>
      <c r="C444" t="inlineStr">
        <is>
          <t>3140023012059169</t>
        </is>
      </c>
      <c r="D444" t="inlineStr">
        <is>
          <t>POS0012</t>
        </is>
      </c>
      <c r="E444" t="inlineStr">
        <is>
          <t>62</t>
        </is>
      </c>
      <c r="F444" t="inlineStr">
        <is>
          <t>0023</t>
        </is>
      </c>
      <c r="G444" t="inlineStr">
        <is>
          <t>5305678820</t>
        </is>
      </c>
      <c r="H444" t="n">
        <v>424.0</v>
      </c>
      <c r="I444" t="n">
        <v>366.66</v>
      </c>
      <c r="J444" t="n">
        <v>366.66</v>
      </c>
      <c r="K444" t="inlineStr">
        <is>
          <t>addition</t>
        </is>
      </c>
      <c r="L444" t="inlineStr">
        <is>
          <t/>
        </is>
      </c>
      <c r="M444" t="inlineStr">
        <is>
          <t/>
        </is>
      </c>
      <c r="N444" t="n">
        <v>0.0</v>
      </c>
      <c r="O444" t="n">
        <v>0.0</v>
      </c>
      <c r="P444" t="n">
        <v>316.38</v>
      </c>
      <c r="Q444" t="n">
        <v>315.62</v>
      </c>
      <c r="R444" t="n">
        <v>37.14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20.2</v>
      </c>
      <c r="AC444" t="n">
        <v>20.19</v>
      </c>
      <c r="AD444" t="n">
        <v>57.339999999999975</v>
      </c>
      <c r="AE444" t="n">
        <v>0.7599999999999909</v>
      </c>
      <c r="AF444" t="n">
        <v>37.14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0.00999999999999801</v>
      </c>
      <c r="AL444" t="inlineStr">
        <is>
          <t>unreconciled</t>
        </is>
      </c>
      <c r="AM444" t="inlineStr">
        <is>
          <t>Packaging Charge Mismatch</t>
        </is>
      </c>
      <c r="AN444" t="n">
        <v>37.14</v>
      </c>
      <c r="AO444" t="n">
        <f>ROUND(P444*100/H444,2)</f>
        <v>0.0</v>
      </c>
      <c r="AP444" t="n">
        <f>ROUND(Q444*100/I444,2)</f>
        <v>0.0</v>
      </c>
      <c r="AQ444"/>
      <c r="AR444"/>
      <c r="AS444" t="n">
        <v>0.0</v>
      </c>
    </row>
    <row r="445">
      <c r="A445" s="1" t="n">
        <v>45231.0</v>
      </c>
      <c r="B445" s="2" t="n">
        <v>45231.66315972222</v>
      </c>
      <c r="C445" t="inlineStr">
        <is>
          <t>3140094012084407</t>
        </is>
      </c>
      <c r="D445" t="inlineStr">
        <is>
          <t>POS0012</t>
        </is>
      </c>
      <c r="E445" t="inlineStr">
        <is>
          <t>21</t>
        </is>
      </c>
      <c r="F445" t="inlineStr">
        <is>
          <t>0094</t>
        </is>
      </c>
      <c r="G445" t="inlineStr">
        <is>
          <t>5305679697</t>
        </is>
      </c>
      <c r="H445" t="n">
        <v>455.0</v>
      </c>
      <c r="I445" t="n">
        <v>433.32</v>
      </c>
      <c r="J445" t="n">
        <v>396.18</v>
      </c>
      <c r="K445" t="inlineStr">
        <is>
          <t>sale</t>
        </is>
      </c>
      <c r="L445" t="inlineStr">
        <is>
          <t/>
        </is>
      </c>
      <c r="M445" t="inlineStr">
        <is>
          <t/>
        </is>
      </c>
      <c r="N445" t="n">
        <v>0.0</v>
      </c>
      <c r="O445" t="n">
        <v>0.0</v>
      </c>
      <c r="P445" t="n">
        <v>338.13</v>
      </c>
      <c r="Q445" t="n">
        <v>338.12</v>
      </c>
      <c r="R445" t="n">
        <v>37.14</v>
      </c>
      <c r="S445" t="n">
        <v>37.14</v>
      </c>
      <c r="T445" t="n">
        <v>4.33</v>
      </c>
      <c r="U445" t="n">
        <v>4.33</v>
      </c>
      <c r="V445" t="n">
        <v>71.31</v>
      </c>
      <c r="W445" t="n">
        <v>71.31</v>
      </c>
      <c r="X445" t="n">
        <v>5.69</v>
      </c>
      <c r="Y445" t="n">
        <v>5.69</v>
      </c>
      <c r="Z445" t="n">
        <v>13.86</v>
      </c>
      <c r="AA445" t="n">
        <v>13.86</v>
      </c>
      <c r="AB445" t="n">
        <v>21.66</v>
      </c>
      <c r="AC445" t="n">
        <v>21.67</v>
      </c>
      <c r="AD445" t="n">
        <v>21.680000000000007</v>
      </c>
      <c r="AE445" t="n">
        <v>0.009999999999990905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-0.010000000000001563</v>
      </c>
      <c r="AL445" t="inlineStr">
        <is>
          <t>unreconciled</t>
        </is>
      </c>
      <c r="AM445" t="inlineStr">
        <is>
          <t>Order Amount Mismatch (POS&gt;3PO)</t>
        </is>
      </c>
      <c r="AN445" t="n">
        <v>21.68</v>
      </c>
      <c r="AO445" t="n">
        <f>ROUND(P445*100/H445,2)</f>
        <v>0.0</v>
      </c>
      <c r="AP445" t="n">
        <f>ROUND(Q445*100/I445,2)</f>
        <v>0.0</v>
      </c>
      <c r="AQ445"/>
      <c r="AR445"/>
      <c r="AS445" t="n">
        <v>0.0</v>
      </c>
    </row>
    <row r="446">
      <c r="A446" s="1" t="n">
        <v>45231.0</v>
      </c>
      <c r="B446" s="2" t="n">
        <v>45231.88798611111</v>
      </c>
      <c r="C446" t="inlineStr">
        <is>
          <t>3140023012058831</t>
        </is>
      </c>
      <c r="D446" t="inlineStr">
        <is>
          <t>POS0012</t>
        </is>
      </c>
      <c r="E446" t="inlineStr">
        <is>
          <t>25</t>
        </is>
      </c>
      <c r="F446" t="inlineStr">
        <is>
          <t>0023</t>
        </is>
      </c>
      <c r="G446" t="inlineStr">
        <is>
          <t>5305681867</t>
        </is>
      </c>
      <c r="H446" t="n">
        <v>174.0</v>
      </c>
      <c r="I446" t="n">
        <v>165.71</v>
      </c>
      <c r="J446" t="n">
        <v>128.57</v>
      </c>
      <c r="K446" t="inlineStr">
        <is>
          <t>sale</t>
        </is>
      </c>
      <c r="L446" t="inlineStr">
        <is>
          <t/>
        </is>
      </c>
      <c r="M446" t="inlineStr">
        <is>
          <t/>
        </is>
      </c>
      <c r="N446" t="n">
        <v>0.0</v>
      </c>
      <c r="O446" t="n">
        <v>0.0</v>
      </c>
      <c r="P446" t="n">
        <v>134.18</v>
      </c>
      <c r="Q446" t="n">
        <v>134.18</v>
      </c>
      <c r="R446" t="n">
        <v>37.14</v>
      </c>
      <c r="S446" t="n">
        <v>37.14</v>
      </c>
      <c r="T446" t="n">
        <v>1.66</v>
      </c>
      <c r="U446" t="n">
        <v>1.66</v>
      </c>
      <c r="V446" t="n">
        <v>23.14</v>
      </c>
      <c r="W446" t="n">
        <v>23.14</v>
      </c>
      <c r="X446" t="n">
        <v>2.17</v>
      </c>
      <c r="Y446" t="n">
        <v>2.18</v>
      </c>
      <c r="Z446" t="n">
        <v>4.56</v>
      </c>
      <c r="AA446" t="n">
        <v>4.56</v>
      </c>
      <c r="AB446" t="n">
        <v>8.28</v>
      </c>
      <c r="AC446" t="n">
        <v>8.29</v>
      </c>
      <c r="AD446" t="n">
        <v>8.289999999999992</v>
      </c>
      <c r="AE446" t="n">
        <v>0.0</v>
      </c>
      <c r="AF446" t="n">
        <v>0.0</v>
      </c>
      <c r="AG446" t="n">
        <v>0.0</v>
      </c>
      <c r="AH446" t="n">
        <v>0.0</v>
      </c>
      <c r="AI446" t="n">
        <v>-0.010000000000000231</v>
      </c>
      <c r="AJ446" t="n">
        <v>0.0</v>
      </c>
      <c r="AK446" t="n">
        <v>-0.009999999999999787</v>
      </c>
      <c r="AL446" t="inlineStr">
        <is>
          <t>unreconciled</t>
        </is>
      </c>
      <c r="AM446" t="inlineStr">
        <is>
          <t>Order Amount Mismatch (POS&gt;3PO)</t>
        </is>
      </c>
      <c r="AN446" t="n">
        <v>8.29</v>
      </c>
      <c r="AO446" t="n">
        <f>ROUND(P446*100/H446,2)</f>
        <v>0.0</v>
      </c>
      <c r="AP446" t="n">
        <f>ROUND(Q446*100/I446,2)</f>
        <v>0.0</v>
      </c>
      <c r="AQ446"/>
      <c r="AR446"/>
      <c r="AS446" t="n">
        <v>0.0</v>
      </c>
    </row>
    <row r="447">
      <c r="A447" s="1" t="n">
        <v>45234.0</v>
      </c>
      <c r="B447" s="2" t="n">
        <v>45234.92780092593</v>
      </c>
      <c r="C447" t="inlineStr">
        <is>
          <t>3140094012085812</t>
        </is>
      </c>
      <c r="D447" t="inlineStr">
        <is>
          <t>POS0012</t>
        </is>
      </c>
      <c r="E447" t="inlineStr">
        <is>
          <t>27</t>
        </is>
      </c>
      <c r="F447" t="inlineStr">
        <is>
          <t>0094</t>
        </is>
      </c>
      <c r="G447" t="inlineStr">
        <is>
          <t>5305708516</t>
        </is>
      </c>
      <c r="H447" t="n">
        <v>570.0</v>
      </c>
      <c r="I447" t="n">
        <v>542.86</v>
      </c>
      <c r="J447" t="n">
        <v>505.72</v>
      </c>
      <c r="K447" t="inlineStr">
        <is>
          <t>sale</t>
        </is>
      </c>
      <c r="L447" t="inlineStr">
        <is>
          <t/>
        </is>
      </c>
      <c r="M447" t="inlineStr">
        <is>
          <t/>
        </is>
      </c>
      <c r="N447" t="n">
        <v>0.0</v>
      </c>
      <c r="O447" t="n">
        <v>0.0</v>
      </c>
      <c r="P447" t="n">
        <v>421.61</v>
      </c>
      <c r="Q447" t="n">
        <v>421.61</v>
      </c>
      <c r="R447" t="n">
        <v>37.14</v>
      </c>
      <c r="S447" t="n">
        <v>37.14</v>
      </c>
      <c r="T447" t="n">
        <v>5.43</v>
      </c>
      <c r="U447" t="n">
        <v>5.43</v>
      </c>
      <c r="V447" t="n">
        <v>91.03</v>
      </c>
      <c r="W447" t="n">
        <v>91.03</v>
      </c>
      <c r="X447" t="n">
        <v>7.12</v>
      </c>
      <c r="Y447" t="n">
        <v>7.12</v>
      </c>
      <c r="Z447" t="n">
        <v>17.67</v>
      </c>
      <c r="AA447" t="n">
        <v>17.67</v>
      </c>
      <c r="AB447" t="n">
        <v>27.14</v>
      </c>
      <c r="AC447" t="n">
        <v>27.14</v>
      </c>
      <c r="AD447" t="n">
        <v>27.139999999999986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inlineStr">
        <is>
          <t>unreconciled</t>
        </is>
      </c>
      <c r="AM447" t="inlineStr">
        <is>
          <t>Order Amount Mismatch (POS&gt;3PO)</t>
        </is>
      </c>
      <c r="AN447" t="n">
        <v>27.14</v>
      </c>
      <c r="AO447" t="n">
        <f>ROUND(P447*100/H447,2)</f>
        <v>0.0</v>
      </c>
      <c r="AP447" t="n">
        <f>ROUND(Q447*100/I447,2)</f>
        <v>0.0</v>
      </c>
      <c r="AQ447"/>
      <c r="AR447"/>
      <c r="AS447" t="n">
        <v>0.0</v>
      </c>
    </row>
    <row r="448">
      <c r="A448" s="1" t="n">
        <v>45234.0</v>
      </c>
      <c r="B448" s="2" t="n">
        <v>45234.57375</v>
      </c>
      <c r="C448" t="inlineStr">
        <is>
          <t>3140023012059478</t>
        </is>
      </c>
      <c r="D448" t="inlineStr">
        <is>
          <t>POS0012</t>
        </is>
      </c>
      <c r="E448" t="inlineStr">
        <is>
          <t>70</t>
        </is>
      </c>
      <c r="F448" t="inlineStr">
        <is>
          <t>0023</t>
        </is>
      </c>
      <c r="G448" t="inlineStr">
        <is>
          <t>5305721169</t>
        </is>
      </c>
      <c r="H448" t="n">
        <v>491.99999999999994</v>
      </c>
      <c r="I448" t="n">
        <v>468.57</v>
      </c>
      <c r="J448" t="n">
        <v>431.43</v>
      </c>
      <c r="K448" t="inlineStr">
        <is>
          <t>sale</t>
        </is>
      </c>
      <c r="L448" t="inlineStr">
        <is>
          <t/>
        </is>
      </c>
      <c r="M448" t="inlineStr">
        <is>
          <t/>
        </is>
      </c>
      <c r="N448" t="n">
        <v>0.0</v>
      </c>
      <c r="O448" t="n">
        <v>0.0</v>
      </c>
      <c r="P448" t="n">
        <v>364.98</v>
      </c>
      <c r="Q448" t="n">
        <v>364.97</v>
      </c>
      <c r="R448" t="n">
        <v>37.14</v>
      </c>
      <c r="S448" t="n">
        <v>37.14</v>
      </c>
      <c r="T448" t="n">
        <v>4.69</v>
      </c>
      <c r="U448" t="n">
        <v>4.69</v>
      </c>
      <c r="V448" t="n">
        <v>77.66</v>
      </c>
      <c r="W448" t="n">
        <v>77.66</v>
      </c>
      <c r="X448" t="n">
        <v>6.15</v>
      </c>
      <c r="Y448" t="n">
        <v>6.15</v>
      </c>
      <c r="Z448" t="n">
        <v>15.09</v>
      </c>
      <c r="AA448" t="n">
        <v>15.09</v>
      </c>
      <c r="AB448" t="n">
        <v>23.42</v>
      </c>
      <c r="AC448" t="n">
        <v>23.43</v>
      </c>
      <c r="AD448" t="n">
        <v>23.42999999999995</v>
      </c>
      <c r="AE448" t="n">
        <v>0.009999999999990905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-0.00999999999999801</v>
      </c>
      <c r="AL448" t="inlineStr">
        <is>
          <t>unreconciled</t>
        </is>
      </c>
      <c r="AM448" t="inlineStr">
        <is>
          <t>Order Amount Mismatch (POS&gt;3PO)</t>
        </is>
      </c>
      <c r="AN448" t="n">
        <v>23.43</v>
      </c>
      <c r="AO448" t="n">
        <f>ROUND(P448*100/H448,2)</f>
        <v>0.0</v>
      </c>
      <c r="AP448" t="n">
        <f>ROUND(Q448*100/I448,2)</f>
        <v>0.0</v>
      </c>
      <c r="AQ448"/>
      <c r="AR448"/>
      <c r="AS448" t="n">
        <v>0.0</v>
      </c>
    </row>
    <row r="449">
      <c r="A449" s="1" t="n">
        <v>45232.0</v>
      </c>
      <c r="B449" s="2" t="n">
        <v>45232.45071759259</v>
      </c>
      <c r="C449" t="inlineStr">
        <is>
          <t>3140094012084645</t>
        </is>
      </c>
      <c r="D449" t="inlineStr">
        <is>
          <t>POS0012</t>
        </is>
      </c>
      <c r="E449" t="inlineStr">
        <is>
          <t>59</t>
        </is>
      </c>
      <c r="F449" t="inlineStr">
        <is>
          <t>0094</t>
        </is>
      </c>
      <c r="G449" t="inlineStr">
        <is>
          <t>5305722491</t>
        </is>
      </c>
      <c r="H449" t="n">
        <v>392.0</v>
      </c>
      <c r="I449" t="n">
        <v>373.32</v>
      </c>
      <c r="J449" t="n">
        <v>336.18</v>
      </c>
      <c r="K449" t="inlineStr">
        <is>
          <t>sale</t>
        </is>
      </c>
      <c r="L449" t="inlineStr">
        <is>
          <t/>
        </is>
      </c>
      <c r="M449" t="inlineStr">
        <is>
          <t/>
        </is>
      </c>
      <c r="N449" t="n">
        <v>0.0</v>
      </c>
      <c r="O449" t="n">
        <v>0.0</v>
      </c>
      <c r="P449" t="n">
        <v>292.41</v>
      </c>
      <c r="Q449" t="n">
        <v>292.4</v>
      </c>
      <c r="R449" t="n">
        <v>37.14</v>
      </c>
      <c r="S449" t="n">
        <v>37.14</v>
      </c>
      <c r="T449" t="n">
        <v>3.73</v>
      </c>
      <c r="U449" t="n">
        <v>3.73</v>
      </c>
      <c r="V449" t="n">
        <v>60.51</v>
      </c>
      <c r="W449" t="n">
        <v>60.51</v>
      </c>
      <c r="X449" t="n">
        <v>4.9</v>
      </c>
      <c r="Y449" t="n">
        <v>4.9</v>
      </c>
      <c r="Z449" t="n">
        <v>11.77</v>
      </c>
      <c r="AA449" t="n">
        <v>11.77</v>
      </c>
      <c r="AB449" t="n">
        <v>18.66</v>
      </c>
      <c r="AC449" t="n">
        <v>18.67</v>
      </c>
      <c r="AD449" t="n">
        <v>18.680000000000007</v>
      </c>
      <c r="AE449" t="n">
        <v>0.010000000000047748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-0.010000000000001563</v>
      </c>
      <c r="AL449" t="inlineStr">
        <is>
          <t>unreconciled</t>
        </is>
      </c>
      <c r="AM449" t="inlineStr">
        <is>
          <t>Order Amount Mismatch (POS&gt;3PO)</t>
        </is>
      </c>
      <c r="AN449" t="n">
        <v>18.68</v>
      </c>
      <c r="AO449" t="n">
        <f>ROUND(P449*100/H449,2)</f>
        <v>0.0</v>
      </c>
      <c r="AP449" t="n">
        <f>ROUND(Q449*100/I449,2)</f>
        <v>0.0</v>
      </c>
      <c r="AQ449"/>
      <c r="AR449"/>
      <c r="AS449" t="n">
        <v>0.0</v>
      </c>
    </row>
    <row r="450">
      <c r="A450" s="1" t="n">
        <v>45234.0</v>
      </c>
      <c r="B450" s="2" t="n">
        <v>45234.57581018518</v>
      </c>
      <c r="C450" t="inlineStr">
        <is>
          <t>3140094012085484</t>
        </is>
      </c>
      <c r="D450" t="inlineStr">
        <is>
          <t>POS0012</t>
        </is>
      </c>
      <c r="E450" t="inlineStr">
        <is>
          <t>99</t>
        </is>
      </c>
      <c r="F450" t="inlineStr">
        <is>
          <t>0094</t>
        </is>
      </c>
      <c r="G450" t="inlineStr">
        <is>
          <t>5305734065</t>
        </is>
      </c>
      <c r="H450" t="n">
        <v>290.0</v>
      </c>
      <c r="I450" t="n">
        <v>276.19</v>
      </c>
      <c r="J450" t="n">
        <v>239.05</v>
      </c>
      <c r="K450" t="inlineStr">
        <is>
          <t>sale</t>
        </is>
      </c>
      <c r="L450" t="inlineStr">
        <is>
          <t/>
        </is>
      </c>
      <c r="M450" t="inlineStr">
        <is>
          <t/>
        </is>
      </c>
      <c r="N450" t="n">
        <v>0.0</v>
      </c>
      <c r="O450" t="n">
        <v>0.0</v>
      </c>
      <c r="P450" t="n">
        <v>218.38</v>
      </c>
      <c r="Q450" t="n">
        <v>218.37</v>
      </c>
      <c r="R450" t="n">
        <v>37.14</v>
      </c>
      <c r="S450" t="n">
        <v>37.14</v>
      </c>
      <c r="T450" t="n">
        <v>2.76</v>
      </c>
      <c r="U450" t="n">
        <v>2.76</v>
      </c>
      <c r="V450" t="n">
        <v>43.03</v>
      </c>
      <c r="W450" t="n">
        <v>43.03</v>
      </c>
      <c r="X450" t="n">
        <v>3.62</v>
      </c>
      <c r="Y450" t="n">
        <v>3.62</v>
      </c>
      <c r="Z450" t="n">
        <v>8.4</v>
      </c>
      <c r="AA450" t="n">
        <v>8.4</v>
      </c>
      <c r="AB450" t="n">
        <v>13.82</v>
      </c>
      <c r="AC450" t="n">
        <v>13.81</v>
      </c>
      <c r="AD450" t="n">
        <v>13.810000000000002</v>
      </c>
      <c r="AE450" t="n">
        <v>0.009999999999990905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0.009999999999999787</v>
      </c>
      <c r="AL450" t="inlineStr">
        <is>
          <t>unreconciled</t>
        </is>
      </c>
      <c r="AM450" t="inlineStr">
        <is>
          <t>Order Amount Mismatch (POS&gt;3PO)</t>
        </is>
      </c>
      <c r="AN450" t="n">
        <v>13.81</v>
      </c>
      <c r="AO450" t="n">
        <f>ROUND(P450*100/H450,2)</f>
        <v>0.0</v>
      </c>
      <c r="AP450" t="n">
        <f>ROUND(Q450*100/I450,2)</f>
        <v>0.0</v>
      </c>
      <c r="AQ450"/>
      <c r="AR450"/>
      <c r="AS450" t="n">
        <v>0.0</v>
      </c>
    </row>
    <row r="451">
      <c r="A451" s="1" t="n">
        <v>45233.0</v>
      </c>
      <c r="B451" s="2" t="n">
        <v>45233.49767361111</v>
      </c>
      <c r="C451" t="inlineStr">
        <is>
          <t>3140023012059197</t>
        </is>
      </c>
      <c r="D451" t="inlineStr">
        <is>
          <t>POS0012</t>
        </is>
      </c>
      <c r="E451" t="inlineStr">
        <is>
          <t>90</t>
        </is>
      </c>
      <c r="F451" t="inlineStr">
        <is>
          <t>0023</t>
        </is>
      </c>
      <c r="G451" t="inlineStr">
        <is>
          <t>5305755259</t>
        </is>
      </c>
      <c r="H451" t="n">
        <v>393.0</v>
      </c>
      <c r="I451" t="n">
        <v>451.42</v>
      </c>
      <c r="J451" t="n">
        <v>414.28</v>
      </c>
      <c r="K451" t="inlineStr">
        <is>
          <t>sale</t>
        </is>
      </c>
      <c r="L451" t="inlineStr">
        <is>
          <t/>
        </is>
      </c>
      <c r="M451" t="inlineStr">
        <is>
          <t/>
        </is>
      </c>
      <c r="N451" t="n">
        <v>0.0</v>
      </c>
      <c r="O451" t="n">
        <v>0.0</v>
      </c>
      <c r="P451" t="n">
        <v>351.93</v>
      </c>
      <c r="Q451" t="n">
        <v>293.14</v>
      </c>
      <c r="R451" t="n">
        <v>37.14</v>
      </c>
      <c r="S451" t="n">
        <v>37.14</v>
      </c>
      <c r="T451" t="n">
        <v>4.51</v>
      </c>
      <c r="U451" t="n">
        <v>3.74</v>
      </c>
      <c r="V451" t="n">
        <v>74.57</v>
      </c>
      <c r="W451" t="n">
        <v>60.69</v>
      </c>
      <c r="X451" t="n">
        <v>5.92</v>
      </c>
      <c r="Y451" t="n">
        <v>4.91</v>
      </c>
      <c r="Z451" t="n">
        <v>14.49</v>
      </c>
      <c r="AA451" t="n">
        <v>11.8</v>
      </c>
      <c r="AB451" t="n">
        <v>18.72</v>
      </c>
      <c r="AC451" t="n">
        <v>18.72</v>
      </c>
      <c r="AD451" t="n">
        <v>-58.420000000000016</v>
      </c>
      <c r="AE451" t="n">
        <v>58.79000000000002</v>
      </c>
      <c r="AF451" t="n">
        <v>0.0</v>
      </c>
      <c r="AG451" t="n">
        <v>0.7699999999999996</v>
      </c>
      <c r="AH451" t="n">
        <v>13.879999999999995</v>
      </c>
      <c r="AI451" t="n">
        <v>1.0099999999999998</v>
      </c>
      <c r="AJ451" t="n">
        <v>2.6899999999999995</v>
      </c>
      <c r="AK451" t="n">
        <v>0.0</v>
      </c>
      <c r="AL451" t="inlineStr">
        <is>
          <t>unreconciled</t>
        </is>
      </c>
      <c r="AM451" t="inlineStr">
        <is>
          <t>Order Amount Mismatch (3PO&gt;POS)</t>
        </is>
      </c>
      <c r="AN451" t="n">
        <v>58.42</v>
      </c>
      <c r="AO451" t="n">
        <f>ROUND(P451*100/H451,2)</f>
        <v>0.0</v>
      </c>
      <c r="AP451" t="n">
        <f>ROUND(Q451*100/I451,2)</f>
        <v>0.0</v>
      </c>
      <c r="AQ451"/>
      <c r="AR451"/>
      <c r="AS451" t="n">
        <v>0.0</v>
      </c>
    </row>
    <row r="452">
      <c r="A452" s="1" t="n">
        <v>45234.0</v>
      </c>
      <c r="B452" s="2" t="n">
        <v>45234.88155092593</v>
      </c>
      <c r="C452" t="inlineStr">
        <is>
          <t>3140023012059623</t>
        </is>
      </c>
      <c r="D452" t="inlineStr">
        <is>
          <t>POS0012</t>
        </is>
      </c>
      <c r="E452" t="inlineStr">
        <is>
          <t>15</t>
        </is>
      </c>
      <c r="F452" t="inlineStr">
        <is>
          <t>0023</t>
        </is>
      </c>
      <c r="G452" t="inlineStr">
        <is>
          <t>5305756857</t>
        </is>
      </c>
      <c r="H452" t="n">
        <v>218.0</v>
      </c>
      <c r="I452" t="n">
        <v>207.62</v>
      </c>
      <c r="J452" t="n">
        <v>170.48</v>
      </c>
      <c r="K452" t="inlineStr">
        <is>
          <t>sale</t>
        </is>
      </c>
      <c r="L452" t="inlineStr">
        <is>
          <t/>
        </is>
      </c>
      <c r="M452" t="inlineStr">
        <is>
          <t/>
        </is>
      </c>
      <c r="N452" t="n">
        <v>0.0</v>
      </c>
      <c r="O452" t="n">
        <v>0.0</v>
      </c>
      <c r="P452" t="n">
        <v>166.12</v>
      </c>
      <c r="Q452" t="n">
        <v>166.1</v>
      </c>
      <c r="R452" t="n">
        <v>37.14</v>
      </c>
      <c r="S452" t="n">
        <v>37.14</v>
      </c>
      <c r="T452" t="n">
        <v>2.08</v>
      </c>
      <c r="U452" t="n">
        <v>2.08</v>
      </c>
      <c r="V452" t="n">
        <v>30.69</v>
      </c>
      <c r="W452" t="n">
        <v>30.69</v>
      </c>
      <c r="X452" t="n">
        <v>2.72</v>
      </c>
      <c r="Y452" t="n">
        <v>2.72</v>
      </c>
      <c r="Z452" t="n">
        <v>6.01</v>
      </c>
      <c r="AA452" t="n">
        <v>6.01</v>
      </c>
      <c r="AB452" t="n">
        <v>10.38</v>
      </c>
      <c r="AC452" t="n">
        <v>10.38</v>
      </c>
      <c r="AD452" t="n">
        <v>10.379999999999995</v>
      </c>
      <c r="AE452" t="n">
        <v>0.020000000000010232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inlineStr">
        <is>
          <t>unreconciled</t>
        </is>
      </c>
      <c r="AM452" t="inlineStr">
        <is>
          <t>Order Amount Mismatch (POS&gt;3PO)</t>
        </is>
      </c>
      <c r="AN452" t="n">
        <v>10.38</v>
      </c>
      <c r="AO452" t="n">
        <f>ROUND(P452*100/H452,2)</f>
        <v>0.0</v>
      </c>
      <c r="AP452" t="n">
        <f>ROUND(Q452*100/I452,2)</f>
        <v>0.0</v>
      </c>
      <c r="AQ452"/>
      <c r="AR452"/>
      <c r="AS452" t="n">
        <v>0.0</v>
      </c>
    </row>
    <row r="453">
      <c r="A453" s="1" t="n">
        <v>45231.0</v>
      </c>
      <c r="B453" s="2" t="n">
        <v>45231.64556712963</v>
      </c>
      <c r="C453" t="inlineStr">
        <is>
          <t>3140094012084396</t>
        </is>
      </c>
      <c r="D453" t="inlineStr">
        <is>
          <t>POS0012</t>
        </is>
      </c>
      <c r="E453" t="inlineStr">
        <is>
          <t>10</t>
        </is>
      </c>
      <c r="F453" t="inlineStr">
        <is>
          <t>0094</t>
        </is>
      </c>
      <c r="G453" t="inlineStr">
        <is>
          <t>5305758294</t>
        </is>
      </c>
      <c r="H453" t="n">
        <v>296.0</v>
      </c>
      <c r="I453" t="n">
        <v>281.9</v>
      </c>
      <c r="J453" t="n">
        <v>244.76</v>
      </c>
      <c r="K453" t="inlineStr">
        <is>
          <t>sale</t>
        </is>
      </c>
      <c r="L453" t="inlineStr">
        <is>
          <t/>
        </is>
      </c>
      <c r="M453" t="inlineStr">
        <is>
          <t/>
        </is>
      </c>
      <c r="N453" t="n">
        <v>0.0</v>
      </c>
      <c r="O453" t="n">
        <v>0.0</v>
      </c>
      <c r="P453" t="n">
        <v>222.72</v>
      </c>
      <c r="Q453" t="n">
        <v>222.72</v>
      </c>
      <c r="R453" t="n">
        <v>37.14</v>
      </c>
      <c r="S453" t="n">
        <v>37.14</v>
      </c>
      <c r="T453" t="n">
        <v>2.82</v>
      </c>
      <c r="U453" t="n">
        <v>2.82</v>
      </c>
      <c r="V453" t="n">
        <v>44.06</v>
      </c>
      <c r="W453" t="n">
        <v>44.06</v>
      </c>
      <c r="X453" t="n">
        <v>3.7</v>
      </c>
      <c r="Y453" t="n">
        <v>3.7</v>
      </c>
      <c r="Z453" t="n">
        <v>8.6</v>
      </c>
      <c r="AA453" t="n">
        <v>8.6</v>
      </c>
      <c r="AB453" t="n">
        <v>14.1</v>
      </c>
      <c r="AC453" t="n">
        <v>14.1</v>
      </c>
      <c r="AD453" t="n">
        <v>14.100000000000023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inlineStr">
        <is>
          <t>unreconciled</t>
        </is>
      </c>
      <c r="AM453" t="inlineStr">
        <is>
          <t>Order Amount Mismatch (POS&gt;3PO)</t>
        </is>
      </c>
      <c r="AN453" t="n">
        <v>14.1</v>
      </c>
      <c r="AO453" t="n">
        <f>ROUND(P453*100/H453,2)</f>
        <v>0.0</v>
      </c>
      <c r="AP453" t="n">
        <f>ROUND(Q453*100/I453,2)</f>
        <v>0.0</v>
      </c>
      <c r="AQ453"/>
      <c r="AR453"/>
      <c r="AS453" t="n">
        <v>0.0</v>
      </c>
    </row>
    <row r="454">
      <c r="A454" s="1" t="n">
        <v>45232.0</v>
      </c>
      <c r="B454" s="2" t="n">
        <v>45232.84096064815</v>
      </c>
      <c r="C454" t="inlineStr">
        <is>
          <t>3140094012084875</t>
        </is>
      </c>
      <c r="D454" t="inlineStr">
        <is>
          <t>POS0012</t>
        </is>
      </c>
      <c r="E454" t="inlineStr">
        <is>
          <t>90</t>
        </is>
      </c>
      <c r="F454" t="inlineStr">
        <is>
          <t>0094</t>
        </is>
      </c>
      <c r="G454" t="inlineStr">
        <is>
          <t>5305761550</t>
        </is>
      </c>
      <c r="H454" t="n">
        <v>266.0</v>
      </c>
      <c r="I454" t="n">
        <v>253.32</v>
      </c>
      <c r="J454" t="n">
        <v>216.18</v>
      </c>
      <c r="K454" t="inlineStr">
        <is>
          <t>sale</t>
        </is>
      </c>
      <c r="L454" t="inlineStr">
        <is>
          <t/>
        </is>
      </c>
      <c r="M454" t="inlineStr">
        <is>
          <t/>
        </is>
      </c>
      <c r="N454" t="n">
        <v>0.0</v>
      </c>
      <c r="O454" t="n">
        <v>0.0</v>
      </c>
      <c r="P454" t="n">
        <v>200.96</v>
      </c>
      <c r="Q454" t="n">
        <v>200.95</v>
      </c>
      <c r="R454" t="n">
        <v>37.14</v>
      </c>
      <c r="S454" t="n">
        <v>37.14</v>
      </c>
      <c r="T454" t="n">
        <v>2.53</v>
      </c>
      <c r="U454" t="n">
        <v>2.53</v>
      </c>
      <c r="V454" t="n">
        <v>38.91</v>
      </c>
      <c r="W454" t="n">
        <v>38.91</v>
      </c>
      <c r="X454" t="n">
        <v>3.32</v>
      </c>
      <c r="Y454" t="n">
        <v>3.32</v>
      </c>
      <c r="Z454" t="n">
        <v>7.6</v>
      </c>
      <c r="AA454" t="n">
        <v>7.6</v>
      </c>
      <c r="AB454" t="n">
        <v>12.66</v>
      </c>
      <c r="AC454" t="n">
        <v>12.67</v>
      </c>
      <c r="AD454" t="n">
        <v>12.680000000000007</v>
      </c>
      <c r="AE454" t="n">
        <v>0.010000000000019327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-0.009999999999999787</v>
      </c>
      <c r="AL454" t="inlineStr">
        <is>
          <t>unreconciled</t>
        </is>
      </c>
      <c r="AM454" t="inlineStr">
        <is>
          <t>Order Amount Mismatch (POS&gt;3PO)</t>
        </is>
      </c>
      <c r="AN454" t="n">
        <v>12.68</v>
      </c>
      <c r="AO454" t="n">
        <f>ROUND(P454*100/H454,2)</f>
        <v>0.0</v>
      </c>
      <c r="AP454" t="n">
        <f>ROUND(Q454*100/I454,2)</f>
        <v>0.0</v>
      </c>
      <c r="AQ454"/>
      <c r="AR454"/>
      <c r="AS454" t="n">
        <v>0.0</v>
      </c>
    </row>
    <row r="455">
      <c r="A455" s="1" t="n">
        <v>45232.0</v>
      </c>
      <c r="B455" s="2" t="n">
        <v>45232.50614583334</v>
      </c>
      <c r="C455" t="inlineStr">
        <is>
          <t>3140094012084663</t>
        </is>
      </c>
      <c r="D455" t="inlineStr">
        <is>
          <t>POS0012</t>
        </is>
      </c>
      <c r="E455" t="inlineStr">
        <is>
          <t>77</t>
        </is>
      </c>
      <c r="F455" t="inlineStr">
        <is>
          <t>0094</t>
        </is>
      </c>
      <c r="G455" t="inlineStr">
        <is>
          <t>5305784126</t>
        </is>
      </c>
      <c r="H455" t="n">
        <v>530.0</v>
      </c>
      <c r="I455" t="n">
        <v>504.76</v>
      </c>
      <c r="J455" t="n">
        <v>467.62</v>
      </c>
      <c r="K455" t="inlineStr">
        <is>
          <t>sale</t>
        </is>
      </c>
      <c r="L455" t="inlineStr">
        <is>
          <t/>
        </is>
      </c>
      <c r="M455" t="inlineStr">
        <is>
          <t/>
        </is>
      </c>
      <c r="N455" t="n">
        <v>0.0</v>
      </c>
      <c r="O455" t="n">
        <v>0.0</v>
      </c>
      <c r="P455" t="n">
        <v>392.58</v>
      </c>
      <c r="Q455" t="n">
        <v>392.56</v>
      </c>
      <c r="R455" t="n">
        <v>37.14</v>
      </c>
      <c r="S455" t="n">
        <v>37.14</v>
      </c>
      <c r="T455" t="n">
        <v>5.05</v>
      </c>
      <c r="U455" t="n">
        <v>5.05</v>
      </c>
      <c r="V455" t="n">
        <v>84.17</v>
      </c>
      <c r="W455" t="n">
        <v>84.17</v>
      </c>
      <c r="X455" t="n">
        <v>6.62</v>
      </c>
      <c r="Y455" t="n">
        <v>6.62</v>
      </c>
      <c r="Z455" t="n">
        <v>16.34</v>
      </c>
      <c r="AA455" t="n">
        <v>16.34</v>
      </c>
      <c r="AB455" t="n">
        <v>25.24</v>
      </c>
      <c r="AC455" t="n">
        <v>25.24</v>
      </c>
      <c r="AD455" t="n">
        <v>25.24000000000001</v>
      </c>
      <c r="AE455" t="n">
        <v>0.01999999999998181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inlineStr">
        <is>
          <t>unreconciled</t>
        </is>
      </c>
      <c r="AM455" t="inlineStr">
        <is>
          <t>Order Amount Mismatch (POS&gt;3PO)</t>
        </is>
      </c>
      <c r="AN455" t="n">
        <v>25.24</v>
      </c>
      <c r="AO455" t="n">
        <f>ROUND(P455*100/H455,2)</f>
        <v>0.0</v>
      </c>
      <c r="AP455" t="n">
        <f>ROUND(Q455*100/I455,2)</f>
        <v>0.0</v>
      </c>
      <c r="AQ455"/>
      <c r="AR455"/>
      <c r="AS455" t="n">
        <v>0.0</v>
      </c>
    </row>
    <row r="456">
      <c r="A456" s="1" t="n">
        <v>45232.0</v>
      </c>
      <c r="B456" s="2" t="n">
        <v>45232.61927083333</v>
      </c>
      <c r="C456" t="inlineStr">
        <is>
          <t>3140094012084737</t>
        </is>
      </c>
      <c r="D456" t="inlineStr">
        <is>
          <t>POS0012</t>
        </is>
      </c>
      <c r="E456" t="inlineStr">
        <is>
          <t>52</t>
        </is>
      </c>
      <c r="F456" t="inlineStr">
        <is>
          <t>0094</t>
        </is>
      </c>
      <c r="G456" t="inlineStr">
        <is>
          <t>5305785181</t>
        </is>
      </c>
      <c r="H456" t="n">
        <v>267.0</v>
      </c>
      <c r="I456" t="n">
        <v>254.28</v>
      </c>
      <c r="J456" t="n">
        <v>217.14</v>
      </c>
      <c r="K456" t="inlineStr">
        <is>
          <t>sale</t>
        </is>
      </c>
      <c r="L456" t="inlineStr">
        <is>
          <t/>
        </is>
      </c>
      <c r="M456" t="inlineStr">
        <is>
          <t/>
        </is>
      </c>
      <c r="N456" t="n">
        <v>0.0</v>
      </c>
      <c r="O456" t="n">
        <v>0.0</v>
      </c>
      <c r="P456" t="n">
        <v>201.67</v>
      </c>
      <c r="Q456" t="n">
        <v>201.67</v>
      </c>
      <c r="R456" t="n">
        <v>37.14</v>
      </c>
      <c r="S456" t="n">
        <v>37.14</v>
      </c>
      <c r="T456" t="n">
        <v>2.54</v>
      </c>
      <c r="U456" t="n">
        <v>2.54</v>
      </c>
      <c r="V456" t="n">
        <v>39.09</v>
      </c>
      <c r="W456" t="n">
        <v>39.09</v>
      </c>
      <c r="X456" t="n">
        <v>3.34</v>
      </c>
      <c r="Y456" t="n">
        <v>3.34</v>
      </c>
      <c r="Z456" t="n">
        <v>7.64</v>
      </c>
      <c r="AA456" t="n">
        <v>7.64</v>
      </c>
      <c r="AB456" t="n">
        <v>12.72</v>
      </c>
      <c r="AC456" t="n">
        <v>12.72</v>
      </c>
      <c r="AD456" t="n">
        <v>12.719999999999999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inlineStr">
        <is>
          <t>unreconciled</t>
        </is>
      </c>
      <c r="AM456" t="inlineStr">
        <is>
          <t>Order Amount Mismatch (POS&gt;3PO)</t>
        </is>
      </c>
      <c r="AN456" t="n">
        <v>12.72</v>
      </c>
      <c r="AO456" t="n">
        <f>ROUND(P456*100/H456,2)</f>
        <v>0.0</v>
      </c>
      <c r="AP456" t="n">
        <f>ROUND(Q456*100/I456,2)</f>
        <v>0.0</v>
      </c>
      <c r="AQ456"/>
      <c r="AR456"/>
      <c r="AS456" t="n">
        <v>0.0</v>
      </c>
    </row>
    <row r="457">
      <c r="A457" s="1" t="n">
        <v>45232.0</v>
      </c>
      <c r="B457" s="2" t="n">
        <v>45232.88575231482</v>
      </c>
      <c r="C457" t="inlineStr">
        <is>
          <t>3140023012059060</t>
        </is>
      </c>
      <c r="D457" t="inlineStr">
        <is>
          <t>POS0012</t>
        </is>
      </c>
      <c r="E457" t="inlineStr">
        <is>
          <t>54</t>
        </is>
      </c>
      <c r="F457" t="inlineStr">
        <is>
          <t>0023</t>
        </is>
      </c>
      <c r="G457" t="inlineStr">
        <is>
          <t>5305807832</t>
        </is>
      </c>
      <c r="H457" t="n">
        <v>94.0</v>
      </c>
      <c r="I457" t="n">
        <v>89.52</v>
      </c>
      <c r="J457" t="n">
        <v>52.38</v>
      </c>
      <c r="K457" t="inlineStr">
        <is>
          <t>sale</t>
        </is>
      </c>
      <c r="L457" t="inlineStr">
        <is>
          <t/>
        </is>
      </c>
      <c r="M457" t="inlineStr">
        <is>
          <t/>
        </is>
      </c>
      <c r="N457" t="n">
        <v>0.0</v>
      </c>
      <c r="O457" t="n">
        <v>0.0</v>
      </c>
      <c r="P457" t="n">
        <v>76.1</v>
      </c>
      <c r="Q457" t="n">
        <v>76.1</v>
      </c>
      <c r="R457" t="n">
        <v>37.14</v>
      </c>
      <c r="S457" t="n">
        <v>37.14</v>
      </c>
      <c r="T457" t="n">
        <v>0.9</v>
      </c>
      <c r="U457" t="n">
        <v>0.9</v>
      </c>
      <c r="V457" t="n">
        <v>9.43</v>
      </c>
      <c r="W457" t="n">
        <v>9.43</v>
      </c>
      <c r="X457" t="n">
        <v>1.18</v>
      </c>
      <c r="Y457" t="n">
        <v>1.18</v>
      </c>
      <c r="Z457" t="n">
        <v>1.91</v>
      </c>
      <c r="AA457" t="n">
        <v>1.91</v>
      </c>
      <c r="AB457" t="n">
        <v>4.48</v>
      </c>
      <c r="AC457" t="n">
        <v>4.48</v>
      </c>
      <c r="AD457" t="n">
        <v>4.480000000000004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inlineStr">
        <is>
          <t>unreconciled</t>
        </is>
      </c>
      <c r="AM457" t="inlineStr">
        <is>
          <t>Order Amount Mismatch (POS&gt;3PO)</t>
        </is>
      </c>
      <c r="AN457" t="n">
        <v>4.48</v>
      </c>
      <c r="AO457" t="n">
        <f>ROUND(P457*100/H457,2)</f>
        <v>0.0</v>
      </c>
      <c r="AP457" t="n">
        <f>ROUND(Q457*100/I457,2)</f>
        <v>0.0</v>
      </c>
      <c r="AQ457"/>
      <c r="AR457"/>
      <c r="AS457" t="n">
        <v>0.0</v>
      </c>
    </row>
    <row r="458">
      <c r="A458" s="1" t="n">
        <v>45231.0</v>
      </c>
      <c r="B458" s="2" t="n">
        <v>45231.67858796296</v>
      </c>
      <c r="C458" t="inlineStr">
        <is>
          <t>3140023012058748</t>
        </is>
      </c>
      <c r="D458" t="inlineStr">
        <is>
          <t>POS0012</t>
        </is>
      </c>
      <c r="E458" t="inlineStr">
        <is>
          <t>42</t>
        </is>
      </c>
      <c r="F458" t="inlineStr">
        <is>
          <t>0023</t>
        </is>
      </c>
      <c r="G458" t="inlineStr">
        <is>
          <t>5305822628</t>
        </is>
      </c>
      <c r="H458" t="n">
        <v>275.0</v>
      </c>
      <c r="I458" t="n">
        <v>261.89</v>
      </c>
      <c r="J458" t="n">
        <v>224.75</v>
      </c>
      <c r="K458" t="inlineStr">
        <is>
          <t>sale</t>
        </is>
      </c>
      <c r="L458" t="inlineStr">
        <is>
          <t/>
        </is>
      </c>
      <c r="M458" t="inlineStr">
        <is>
          <t/>
        </is>
      </c>
      <c r="N458" t="n">
        <v>0.0</v>
      </c>
      <c r="O458" t="n">
        <v>0.0</v>
      </c>
      <c r="P458" t="n">
        <v>207.47</v>
      </c>
      <c r="Q458" t="n">
        <v>207.47</v>
      </c>
      <c r="R458" t="n">
        <v>37.14</v>
      </c>
      <c r="S458" t="n">
        <v>37.14</v>
      </c>
      <c r="T458" t="n">
        <v>2.62</v>
      </c>
      <c r="U458" t="n">
        <v>2.62</v>
      </c>
      <c r="V458" t="n">
        <v>40.46</v>
      </c>
      <c r="W458" t="n">
        <v>40.46</v>
      </c>
      <c r="X458" t="n">
        <v>3.44</v>
      </c>
      <c r="Y458" t="n">
        <v>3.44</v>
      </c>
      <c r="Z458" t="n">
        <v>7.9</v>
      </c>
      <c r="AA458" t="n">
        <v>7.9</v>
      </c>
      <c r="AB458" t="n">
        <v>13.1</v>
      </c>
      <c r="AC458" t="n">
        <v>13.1</v>
      </c>
      <c r="AD458" t="n">
        <v>13.110000000000014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inlineStr">
        <is>
          <t>unreconciled</t>
        </is>
      </c>
      <c r="AM458" t="inlineStr">
        <is>
          <t>Order Amount Mismatch (POS&gt;3PO)</t>
        </is>
      </c>
      <c r="AN458" t="n">
        <v>13.11</v>
      </c>
      <c r="AO458" t="n">
        <f>ROUND(P458*100/H458,2)</f>
        <v>0.0</v>
      </c>
      <c r="AP458" t="n">
        <f>ROUND(Q458*100/I458,2)</f>
        <v>0.0</v>
      </c>
      <c r="AQ458"/>
      <c r="AR458"/>
      <c r="AS458" t="n">
        <v>0.0</v>
      </c>
    </row>
    <row r="459">
      <c r="A459" s="1" t="n">
        <v>45231.0</v>
      </c>
      <c r="B459" s="2" t="n">
        <v>45231.586064814815</v>
      </c>
      <c r="C459" t="inlineStr">
        <is>
          <t>3140094012084365</t>
        </is>
      </c>
      <c r="D459" t="inlineStr">
        <is>
          <t>POS0012</t>
        </is>
      </c>
      <c r="E459" t="inlineStr">
        <is>
          <t>79</t>
        </is>
      </c>
      <c r="F459" t="inlineStr">
        <is>
          <t>0094</t>
        </is>
      </c>
      <c r="G459" t="inlineStr">
        <is>
          <t>5305823020</t>
        </is>
      </c>
      <c r="H459" t="n">
        <v>278.0</v>
      </c>
      <c r="I459" t="n">
        <v>264.76</v>
      </c>
      <c r="J459" t="n">
        <v>227.62</v>
      </c>
      <c r="K459" t="inlineStr">
        <is>
          <t>sale</t>
        </is>
      </c>
      <c r="L459" t="inlineStr">
        <is>
          <t/>
        </is>
      </c>
      <c r="M459" t="inlineStr">
        <is>
          <t/>
        </is>
      </c>
      <c r="N459" t="n">
        <v>0.0</v>
      </c>
      <c r="O459" t="n">
        <v>0.0</v>
      </c>
      <c r="P459" t="n">
        <v>209.66</v>
      </c>
      <c r="Q459" t="n">
        <v>209.64</v>
      </c>
      <c r="R459" t="n">
        <v>37.14</v>
      </c>
      <c r="S459" t="n">
        <v>37.14</v>
      </c>
      <c r="T459" t="n">
        <v>2.65</v>
      </c>
      <c r="U459" t="n">
        <v>2.65</v>
      </c>
      <c r="V459" t="n">
        <v>40.97</v>
      </c>
      <c r="W459" t="n">
        <v>40.97</v>
      </c>
      <c r="X459" t="n">
        <v>3.48</v>
      </c>
      <c r="Y459" t="n">
        <v>3.48</v>
      </c>
      <c r="Z459" t="n">
        <v>8.0</v>
      </c>
      <c r="AA459" t="n">
        <v>8.0</v>
      </c>
      <c r="AB459" t="n">
        <v>13.24</v>
      </c>
      <c r="AC459" t="n">
        <v>13.24</v>
      </c>
      <c r="AD459" t="n">
        <v>13.240000000000009</v>
      </c>
      <c r="AE459" t="n">
        <v>0.020000000000010232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inlineStr">
        <is>
          <t>unreconciled</t>
        </is>
      </c>
      <c r="AM459" t="inlineStr">
        <is>
          <t>Order Amount Mismatch (POS&gt;3PO)</t>
        </is>
      </c>
      <c r="AN459" t="n">
        <v>13.24</v>
      </c>
      <c r="AO459" t="n">
        <f>ROUND(P459*100/H459,2)</f>
        <v>0.0</v>
      </c>
      <c r="AP459" t="n">
        <f>ROUND(Q459*100/I459,2)</f>
        <v>0.0</v>
      </c>
      <c r="AQ459"/>
      <c r="AR459"/>
      <c r="AS459" t="n">
        <v>0.0</v>
      </c>
    </row>
    <row r="460">
      <c r="A460" s="1" t="n">
        <v>45231.0</v>
      </c>
      <c r="B460" s="2" t="n">
        <v>45231.42694444444</v>
      </c>
      <c r="C460" t="inlineStr">
        <is>
          <t>3140023012058695</t>
        </is>
      </c>
      <c r="D460" t="inlineStr">
        <is>
          <t>POS0012</t>
        </is>
      </c>
      <c r="E460" t="inlineStr">
        <is>
          <t>89</t>
        </is>
      </c>
      <c r="F460" t="inlineStr">
        <is>
          <t>0023</t>
        </is>
      </c>
      <c r="G460" t="inlineStr">
        <is>
          <t>5305824762</t>
        </is>
      </c>
      <c r="H460" t="n">
        <v>267.0</v>
      </c>
      <c r="I460" t="n">
        <v>254.28</v>
      </c>
      <c r="J460" t="n">
        <v>217.14</v>
      </c>
      <c r="K460" t="inlineStr">
        <is>
          <t>sale</t>
        </is>
      </c>
      <c r="L460" t="inlineStr">
        <is>
          <t/>
        </is>
      </c>
      <c r="M460" t="inlineStr">
        <is>
          <t/>
        </is>
      </c>
      <c r="N460" t="n">
        <v>0.0</v>
      </c>
      <c r="O460" t="n">
        <v>0.0</v>
      </c>
      <c r="P460" t="n">
        <v>201.67</v>
      </c>
      <c r="Q460" t="n">
        <v>201.67</v>
      </c>
      <c r="R460" t="n">
        <v>37.14</v>
      </c>
      <c r="S460" t="n">
        <v>37.14</v>
      </c>
      <c r="T460" t="n">
        <v>2.54</v>
      </c>
      <c r="U460" t="n">
        <v>2.54</v>
      </c>
      <c r="V460" t="n">
        <v>39.09</v>
      </c>
      <c r="W460" t="n">
        <v>39.09</v>
      </c>
      <c r="X460" t="n">
        <v>3.34</v>
      </c>
      <c r="Y460" t="n">
        <v>3.34</v>
      </c>
      <c r="Z460" t="n">
        <v>7.64</v>
      </c>
      <c r="AA460" t="n">
        <v>7.64</v>
      </c>
      <c r="AB460" t="n">
        <v>12.72</v>
      </c>
      <c r="AC460" t="n">
        <v>12.72</v>
      </c>
      <c r="AD460" t="n">
        <v>12.719999999999999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inlineStr">
        <is>
          <t>unreconciled</t>
        </is>
      </c>
      <c r="AM460" t="inlineStr">
        <is>
          <t>Order Amount Mismatch (POS&gt;3PO)</t>
        </is>
      </c>
      <c r="AN460" t="n">
        <v>12.72</v>
      </c>
      <c r="AO460" t="n">
        <f>ROUND(P460*100/H460,2)</f>
        <v>0.0</v>
      </c>
      <c r="AP460" t="n">
        <f>ROUND(Q460*100/I460,2)</f>
        <v>0.0</v>
      </c>
      <c r="AQ460"/>
      <c r="AR460"/>
      <c r="AS460" t="n">
        <v>0.0</v>
      </c>
    </row>
    <row r="461">
      <c r="A461" s="1" t="n">
        <v>45235.0</v>
      </c>
      <c r="B461" s="2" t="n">
        <v>45235.80488425926</v>
      </c>
      <c r="C461" t="inlineStr">
        <is>
          <t>3140094012086200</t>
        </is>
      </c>
      <c r="D461" t="inlineStr">
        <is>
          <t>POS0012</t>
        </is>
      </c>
      <c r="E461" t="inlineStr">
        <is>
          <t>15</t>
        </is>
      </c>
      <c r="F461" t="inlineStr">
        <is>
          <t>0094</t>
        </is>
      </c>
      <c r="G461" t="inlineStr">
        <is>
          <t>5305830778</t>
        </is>
      </c>
      <c r="H461" t="n">
        <v>754.0</v>
      </c>
      <c r="I461" t="n">
        <v>718.11</v>
      </c>
      <c r="J461" t="n">
        <v>680.97</v>
      </c>
      <c r="K461" t="inlineStr">
        <is>
          <t>sale</t>
        </is>
      </c>
      <c r="L461" t="inlineStr">
        <is>
          <t/>
        </is>
      </c>
      <c r="M461" t="inlineStr">
        <is>
          <t/>
        </is>
      </c>
      <c r="N461" t="n">
        <v>0.0</v>
      </c>
      <c r="O461" t="n">
        <v>0.0</v>
      </c>
      <c r="P461" t="n">
        <v>555.17</v>
      </c>
      <c r="Q461" t="n">
        <v>555.16</v>
      </c>
      <c r="R461" t="n">
        <v>37.14</v>
      </c>
      <c r="S461" t="n">
        <v>37.14</v>
      </c>
      <c r="T461" t="n">
        <v>7.18</v>
      </c>
      <c r="U461" t="n">
        <v>7.18</v>
      </c>
      <c r="V461" t="n">
        <v>122.57</v>
      </c>
      <c r="W461" t="n">
        <v>122.57</v>
      </c>
      <c r="X461" t="n">
        <v>9.43</v>
      </c>
      <c r="Y461" t="n">
        <v>9.43</v>
      </c>
      <c r="Z461" t="n">
        <v>23.76</v>
      </c>
      <c r="AA461" t="n">
        <v>23.76</v>
      </c>
      <c r="AB461" t="n">
        <v>35.9</v>
      </c>
      <c r="AC461" t="n">
        <v>35.91</v>
      </c>
      <c r="AD461" t="n">
        <v>35.889999999999986</v>
      </c>
      <c r="AE461" t="n">
        <v>0.009999999999990905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-0.00999999999999801</v>
      </c>
      <c r="AL461" t="inlineStr">
        <is>
          <t>unreconciled</t>
        </is>
      </c>
      <c r="AM461" t="inlineStr">
        <is>
          <t>Order Amount Mismatch (POS&gt;3PO)</t>
        </is>
      </c>
      <c r="AN461" t="n">
        <v>35.89</v>
      </c>
      <c r="AO461" t="n">
        <f>ROUND(P461*100/H461,2)</f>
        <v>0.0</v>
      </c>
      <c r="AP461" t="n">
        <f>ROUND(Q461*100/I461,2)</f>
        <v>0.0</v>
      </c>
      <c r="AQ461"/>
      <c r="AR461"/>
      <c r="AS461" t="n">
        <v>0.0</v>
      </c>
    </row>
    <row r="462">
      <c r="A462" s="1" t="n">
        <v>45231.0</v>
      </c>
      <c r="B462" s="2" t="n">
        <v>45231.820335648146</v>
      </c>
      <c r="C462" t="inlineStr">
        <is>
          <t>3140094012084494</t>
        </is>
      </c>
      <c r="D462" t="inlineStr">
        <is>
          <t>POS0012</t>
        </is>
      </c>
      <c r="E462" t="inlineStr">
        <is>
          <t>08</t>
        </is>
      </c>
      <c r="F462" t="inlineStr">
        <is>
          <t>0094</t>
        </is>
      </c>
      <c r="G462" t="inlineStr">
        <is>
          <t>5305832058</t>
        </is>
      </c>
      <c r="H462" t="n">
        <v>687.0</v>
      </c>
      <c r="I462" t="n">
        <v>654.28</v>
      </c>
      <c r="J462" t="n">
        <v>617.14</v>
      </c>
      <c r="K462" t="inlineStr">
        <is>
          <t>sale</t>
        </is>
      </c>
      <c r="L462" t="inlineStr">
        <is>
          <t/>
        </is>
      </c>
      <c r="M462" t="inlineStr">
        <is>
          <t/>
        </is>
      </c>
      <c r="N462" t="n">
        <v>0.0</v>
      </c>
      <c r="O462" t="n">
        <v>0.0</v>
      </c>
      <c r="P462" t="n">
        <v>506.52</v>
      </c>
      <c r="Q462" t="n">
        <v>506.5</v>
      </c>
      <c r="R462" t="n">
        <v>37.14</v>
      </c>
      <c r="S462" t="n">
        <v>37.14</v>
      </c>
      <c r="T462" t="n">
        <v>6.54</v>
      </c>
      <c r="U462" t="n">
        <v>6.54</v>
      </c>
      <c r="V462" t="n">
        <v>111.09</v>
      </c>
      <c r="W462" t="n">
        <v>111.09</v>
      </c>
      <c r="X462" t="n">
        <v>8.59</v>
      </c>
      <c r="Y462" t="n">
        <v>8.59</v>
      </c>
      <c r="Z462" t="n">
        <v>21.54</v>
      </c>
      <c r="AA462" t="n">
        <v>21.55</v>
      </c>
      <c r="AB462" t="n">
        <v>32.72</v>
      </c>
      <c r="AC462" t="n">
        <v>32.71</v>
      </c>
      <c r="AD462" t="n">
        <v>32.72000000000003</v>
      </c>
      <c r="AE462" t="n">
        <v>0.01999999999998181</v>
      </c>
      <c r="AF462" t="n">
        <v>0.0</v>
      </c>
      <c r="AG462" t="n">
        <v>0.0</v>
      </c>
      <c r="AH462" t="n">
        <v>0.0</v>
      </c>
      <c r="AI462" t="n">
        <v>0.0</v>
      </c>
      <c r="AJ462" t="n">
        <v>-0.010000000000001563</v>
      </c>
      <c r="AK462" t="n">
        <v>0.00999999999999801</v>
      </c>
      <c r="AL462" t="inlineStr">
        <is>
          <t>unreconciled</t>
        </is>
      </c>
      <c r="AM462" t="inlineStr">
        <is>
          <t>Order Amount Mismatch (POS&gt;3PO)</t>
        </is>
      </c>
      <c r="AN462" t="n">
        <v>32.72</v>
      </c>
      <c r="AO462" t="n">
        <f>ROUND(P462*100/H462,2)</f>
        <v>0.0</v>
      </c>
      <c r="AP462" t="n">
        <f>ROUND(Q462*100/I462,2)</f>
        <v>0.0</v>
      </c>
      <c r="AQ462"/>
      <c r="AR462"/>
      <c r="AS462" t="n">
        <v>0.0</v>
      </c>
    </row>
    <row r="463">
      <c r="A463" s="1" t="n">
        <v>45232.0</v>
      </c>
      <c r="B463" s="2" t="n">
        <v>45232.68828703704</v>
      </c>
      <c r="C463" t="inlineStr">
        <is>
          <t>3140094012084782</t>
        </is>
      </c>
      <c r="D463" t="inlineStr">
        <is>
          <t>POS0012</t>
        </is>
      </c>
      <c r="E463" t="inlineStr">
        <is>
          <t>97</t>
        </is>
      </c>
      <c r="F463" t="inlineStr">
        <is>
          <t>0094</t>
        </is>
      </c>
      <c r="G463" t="inlineStr">
        <is>
          <t>5305848437</t>
        </is>
      </c>
      <c r="H463" t="n">
        <v>96.0</v>
      </c>
      <c r="I463" t="n">
        <v>91.42</v>
      </c>
      <c r="J463" t="n">
        <v>54.28</v>
      </c>
      <c r="K463" t="inlineStr">
        <is>
          <t>sale</t>
        </is>
      </c>
      <c r="L463" t="inlineStr">
        <is>
          <t/>
        </is>
      </c>
      <c r="M463" t="inlineStr">
        <is>
          <t/>
        </is>
      </c>
      <c r="N463" t="n">
        <v>0.0</v>
      </c>
      <c r="O463" t="n">
        <v>0.0</v>
      </c>
      <c r="P463" t="n">
        <v>77.57</v>
      </c>
      <c r="Q463" t="n">
        <v>77.55</v>
      </c>
      <c r="R463" t="n">
        <v>37.14</v>
      </c>
      <c r="S463" t="n">
        <v>37.14</v>
      </c>
      <c r="T463" t="n">
        <v>0.91</v>
      </c>
      <c r="U463" t="n">
        <v>0.91</v>
      </c>
      <c r="V463" t="n">
        <v>9.77</v>
      </c>
      <c r="W463" t="n">
        <v>9.77</v>
      </c>
      <c r="X463" t="n">
        <v>1.2</v>
      </c>
      <c r="Y463" t="n">
        <v>1.2</v>
      </c>
      <c r="Z463" t="n">
        <v>1.97</v>
      </c>
      <c r="AA463" t="n">
        <v>1.98</v>
      </c>
      <c r="AB463" t="n">
        <v>4.58</v>
      </c>
      <c r="AC463" t="n">
        <v>4.57</v>
      </c>
      <c r="AD463" t="n">
        <v>4.579999999999998</v>
      </c>
      <c r="AE463" t="n">
        <v>0.01999999999999602</v>
      </c>
      <c r="AF463" t="n">
        <v>0.0</v>
      </c>
      <c r="AG463" t="n">
        <v>0.0</v>
      </c>
      <c r="AH463" t="n">
        <v>0.0</v>
      </c>
      <c r="AI463" t="n">
        <v>0.0</v>
      </c>
      <c r="AJ463" t="n">
        <v>-0.010000000000000009</v>
      </c>
      <c r="AK463" t="n">
        <v>0.009999999999999787</v>
      </c>
      <c r="AL463" t="inlineStr">
        <is>
          <t>unreconciled</t>
        </is>
      </c>
      <c r="AM463" t="inlineStr">
        <is>
          <t>Order Amount Mismatch (POS&gt;3PO)</t>
        </is>
      </c>
      <c r="AN463" t="n">
        <v>4.58</v>
      </c>
      <c r="AO463" t="n">
        <f>ROUND(P463*100/H463,2)</f>
        <v>0.0</v>
      </c>
      <c r="AP463" t="n">
        <f>ROUND(Q463*100/I463,2)</f>
        <v>0.0</v>
      </c>
      <c r="AQ463"/>
      <c r="AR463"/>
      <c r="AS463" t="n">
        <v>0.0</v>
      </c>
    </row>
    <row r="464">
      <c r="A464" s="1" t="n">
        <v>45234.0</v>
      </c>
      <c r="B464" s="2" t="n">
        <v>45234.839155092595</v>
      </c>
      <c r="C464" t="inlineStr">
        <is>
          <t>3140094012085711</t>
        </is>
      </c>
      <c r="D464" t="inlineStr">
        <is>
          <t>POS0012</t>
        </is>
      </c>
      <c r="E464" t="inlineStr">
        <is>
          <t>26</t>
        </is>
      </c>
      <c r="F464" t="inlineStr">
        <is>
          <t>0094</t>
        </is>
      </c>
      <c r="G464" t="inlineStr">
        <is>
          <t>5305861785</t>
        </is>
      </c>
      <c r="H464" t="n">
        <v>304.0</v>
      </c>
      <c r="I464" t="n">
        <v>289.52</v>
      </c>
      <c r="J464" t="n">
        <v>252.38</v>
      </c>
      <c r="K464" t="inlineStr">
        <is>
          <t>sale</t>
        </is>
      </c>
      <c r="L464" t="inlineStr">
        <is>
          <t/>
        </is>
      </c>
      <c r="M464" t="inlineStr">
        <is>
          <t/>
        </is>
      </c>
      <c r="N464" t="n">
        <v>0.0</v>
      </c>
      <c r="O464" t="n">
        <v>0.0</v>
      </c>
      <c r="P464" t="n">
        <v>228.53</v>
      </c>
      <c r="Q464" t="n">
        <v>228.51</v>
      </c>
      <c r="R464" t="n">
        <v>37.14</v>
      </c>
      <c r="S464" t="n">
        <v>37.14</v>
      </c>
      <c r="T464" t="n">
        <v>2.9</v>
      </c>
      <c r="U464" t="n">
        <v>2.9</v>
      </c>
      <c r="V464" t="n">
        <v>45.43</v>
      </c>
      <c r="W464" t="n">
        <v>45.43</v>
      </c>
      <c r="X464" t="n">
        <v>3.8</v>
      </c>
      <c r="Y464" t="n">
        <v>3.8</v>
      </c>
      <c r="Z464" t="n">
        <v>8.86</v>
      </c>
      <c r="AA464" t="n">
        <v>8.86</v>
      </c>
      <c r="AB464" t="n">
        <v>14.48</v>
      </c>
      <c r="AC464" t="n">
        <v>14.48</v>
      </c>
      <c r="AD464" t="n">
        <v>14.480000000000018</v>
      </c>
      <c r="AE464" t="n">
        <v>0.020000000000010232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inlineStr">
        <is>
          <t>unreconciled</t>
        </is>
      </c>
      <c r="AM464" t="inlineStr">
        <is>
          <t>Order Amount Mismatch (POS&gt;3PO)</t>
        </is>
      </c>
      <c r="AN464" t="n">
        <v>14.48</v>
      </c>
      <c r="AO464" t="n">
        <f>ROUND(P464*100/H464,2)</f>
        <v>0.0</v>
      </c>
      <c r="AP464" t="n">
        <f>ROUND(Q464*100/I464,2)</f>
        <v>0.0</v>
      </c>
      <c r="AQ464"/>
      <c r="AR464"/>
      <c r="AS464" t="n">
        <v>0.0</v>
      </c>
    </row>
    <row r="465">
      <c r="A465" s="1" t="n">
        <v>45233.0</v>
      </c>
      <c r="B465" s="2" t="n">
        <v>45233.89699074074</v>
      </c>
      <c r="C465" t="inlineStr">
        <is>
          <t>3140094012085331</t>
        </is>
      </c>
      <c r="D465" t="inlineStr">
        <is>
          <t>POS0012</t>
        </is>
      </c>
      <c r="E465" t="inlineStr">
        <is>
          <t>46</t>
        </is>
      </c>
      <c r="F465" t="inlineStr">
        <is>
          <t>0094</t>
        </is>
      </c>
      <c r="G465" t="inlineStr">
        <is>
          <t>5305882378</t>
        </is>
      </c>
      <c r="H465" t="n">
        <v>284.0</v>
      </c>
      <c r="I465" t="n">
        <v>270.47</v>
      </c>
      <c r="J465" t="n">
        <v>233.33</v>
      </c>
      <c r="K465" t="inlineStr">
        <is>
          <t>sale</t>
        </is>
      </c>
      <c r="L465" t="inlineStr">
        <is>
          <t/>
        </is>
      </c>
      <c r="M465" t="inlineStr">
        <is>
          <t/>
        </is>
      </c>
      <c r="N465" t="n">
        <v>0.0</v>
      </c>
      <c r="O465" t="n">
        <v>0.0</v>
      </c>
      <c r="P465" t="n">
        <v>214.02</v>
      </c>
      <c r="Q465" t="n">
        <v>214.02</v>
      </c>
      <c r="R465" t="n">
        <v>37.14</v>
      </c>
      <c r="S465" t="n">
        <v>37.14</v>
      </c>
      <c r="T465" t="n">
        <v>2.7</v>
      </c>
      <c r="U465" t="n">
        <v>2.7</v>
      </c>
      <c r="V465" t="n">
        <v>42.0</v>
      </c>
      <c r="W465" t="n">
        <v>42.0</v>
      </c>
      <c r="X465" t="n">
        <v>3.55</v>
      </c>
      <c r="Y465" t="n">
        <v>3.55</v>
      </c>
      <c r="Z465" t="n">
        <v>8.2</v>
      </c>
      <c r="AA465" t="n">
        <v>8.2</v>
      </c>
      <c r="AB465" t="n">
        <v>13.52</v>
      </c>
      <c r="AC465" t="n">
        <v>13.52</v>
      </c>
      <c r="AD465" t="n">
        <v>13.529999999999973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inlineStr">
        <is>
          <t>unreconciled</t>
        </is>
      </c>
      <c r="AM465" t="inlineStr">
        <is>
          <t>Order Amount Mismatch (POS&gt;3PO)</t>
        </is>
      </c>
      <c r="AN465" t="n">
        <v>13.53</v>
      </c>
      <c r="AO465" t="n">
        <f>ROUND(P465*100/H465,2)</f>
        <v>0.0</v>
      </c>
      <c r="AP465" t="n">
        <f>ROUND(Q465*100/I465,2)</f>
        <v>0.0</v>
      </c>
      <c r="AQ465"/>
      <c r="AR465"/>
      <c r="AS465" t="n">
        <v>0.0</v>
      </c>
    </row>
    <row r="466">
      <c r="A466" s="1" t="n">
        <v>45231.0</v>
      </c>
      <c r="B466" s="2" t="n">
        <v>45231.73063657407</v>
      </c>
      <c r="C466" t="inlineStr">
        <is>
          <t>3140094012084441</t>
        </is>
      </c>
      <c r="D466" t="inlineStr">
        <is>
          <t>POS0012</t>
        </is>
      </c>
      <c r="E466" t="inlineStr">
        <is>
          <t>55</t>
        </is>
      </c>
      <c r="F466" t="inlineStr">
        <is>
          <t>0094</t>
        </is>
      </c>
      <c r="G466" t="inlineStr">
        <is>
          <t>5305887186</t>
        </is>
      </c>
      <c r="H466" t="n">
        <v>379.0</v>
      </c>
      <c r="I466" t="n">
        <v>360.95</v>
      </c>
      <c r="J466" t="n">
        <v>323.81</v>
      </c>
      <c r="K466" t="inlineStr">
        <is>
          <t>sale</t>
        </is>
      </c>
      <c r="L466" t="inlineStr">
        <is>
          <t/>
        </is>
      </c>
      <c r="M466" t="inlineStr">
        <is>
          <t/>
        </is>
      </c>
      <c r="N466" t="n">
        <v>0.0</v>
      </c>
      <c r="O466" t="n">
        <v>0.0</v>
      </c>
      <c r="P466" t="n">
        <v>282.96</v>
      </c>
      <c r="Q466" t="n">
        <v>282.96</v>
      </c>
      <c r="R466" t="n">
        <v>37.14</v>
      </c>
      <c r="S466" t="n">
        <v>37.14</v>
      </c>
      <c r="T466" t="n">
        <v>3.61</v>
      </c>
      <c r="U466" t="n">
        <v>3.61</v>
      </c>
      <c r="V466" t="n">
        <v>58.29</v>
      </c>
      <c r="W466" t="n">
        <v>58.29</v>
      </c>
      <c r="X466" t="n">
        <v>4.74</v>
      </c>
      <c r="Y466" t="n">
        <v>4.74</v>
      </c>
      <c r="Z466" t="n">
        <v>11.35</v>
      </c>
      <c r="AA466" t="n">
        <v>11.34</v>
      </c>
      <c r="AB466" t="n">
        <v>18.04</v>
      </c>
      <c r="AC466" t="n">
        <v>18.05</v>
      </c>
      <c r="AD466" t="n">
        <v>18.05000000000001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0.009999999999999787</v>
      </c>
      <c r="AK466" t="n">
        <v>-0.010000000000001563</v>
      </c>
      <c r="AL466" t="inlineStr">
        <is>
          <t>unreconciled</t>
        </is>
      </c>
      <c r="AM466" t="inlineStr">
        <is>
          <t>Order Amount Mismatch (POS&gt;3PO)</t>
        </is>
      </c>
      <c r="AN466" t="n">
        <v>18.05</v>
      </c>
      <c r="AO466" t="n">
        <f>ROUND(P466*100/H466,2)</f>
        <v>0.0</v>
      </c>
      <c r="AP466" t="n">
        <f>ROUND(Q466*100/I466,2)</f>
        <v>0.0</v>
      </c>
      <c r="AQ466"/>
      <c r="AR466"/>
      <c r="AS466" t="n">
        <v>0.0</v>
      </c>
    </row>
    <row r="467">
      <c r="A467" s="1"/>
      <c r="B467" s="2" t="n">
        <v>45231.01863425926</v>
      </c>
      <c r="C467"/>
      <c r="D467"/>
      <c r="E467"/>
      <c r="F467" t="inlineStr">
        <is>
          <t>0023</t>
        </is>
      </c>
      <c r="G467" t="inlineStr">
        <is>
          <t>5305891544</t>
        </is>
      </c>
      <c r="H467" t="n">
        <v>0.0</v>
      </c>
      <c r="I467" t="n">
        <v>219.04</v>
      </c>
      <c r="J467" t="n">
        <v>181.9</v>
      </c>
      <c r="K467" t="inlineStr">
        <is>
          <t>sale</t>
        </is>
      </c>
      <c r="L467" t="inlineStr">
        <is>
          <t/>
        </is>
      </c>
      <c r="M467" t="inlineStr">
        <is>
          <t/>
        </is>
      </c>
      <c r="N467" t="n">
        <v>0.0</v>
      </c>
      <c r="O467" t="n">
        <v>0.0</v>
      </c>
      <c r="P467" t="n">
        <v>174.83</v>
      </c>
      <c r="Q467" t="n">
        <v>174.82</v>
      </c>
      <c r="R467" t="n">
        <v>37.14</v>
      </c>
      <c r="S467" t="n">
        <v>37.14</v>
      </c>
      <c r="T467" t="n">
        <v>2.19</v>
      </c>
      <c r="U467" t="n">
        <v>2.19</v>
      </c>
      <c r="V467" t="n">
        <v>32.74</v>
      </c>
      <c r="W467" t="n">
        <v>32.74</v>
      </c>
      <c r="X467" t="n">
        <v>2.87</v>
      </c>
      <c r="Y467" t="n">
        <v>2.87</v>
      </c>
      <c r="Z467" t="n">
        <v>6.41</v>
      </c>
      <c r="AA467" t="n">
        <v>6.41</v>
      </c>
      <c r="AB467" t="n">
        <v>0.0</v>
      </c>
      <c r="AC467" t="n">
        <v>10.95</v>
      </c>
      <c r="AD467" t="n">
        <v>-219.04</v>
      </c>
      <c r="AE467" t="n">
        <v>0.010000000000019327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-10.95</v>
      </c>
      <c r="AL467" t="inlineStr">
        <is>
          <t>unreconciled</t>
        </is>
      </c>
      <c r="AM467" t="inlineStr">
        <is>
          <t>Order Not found in POS</t>
        </is>
      </c>
      <c r="AN467" t="n">
        <v>219.04</v>
      </c>
      <c r="AO467" t="n">
        <f>ROUND(P467*100/H467,2)</f>
        <v>0.0</v>
      </c>
      <c r="AP467" t="n">
        <f>ROUND(Q467*100/I467,2)</f>
        <v>0.0</v>
      </c>
      <c r="AQ467"/>
      <c r="AR467"/>
      <c r="AS467" t="n">
        <v>0.0</v>
      </c>
    </row>
    <row r="468">
      <c r="A468" s="1" t="n">
        <v>45231.0</v>
      </c>
      <c r="B468" s="2" t="n">
        <v>45231.57297453703</v>
      </c>
      <c r="C468" t="inlineStr">
        <is>
          <t>3140094012084354</t>
        </is>
      </c>
      <c r="D468" t="inlineStr">
        <is>
          <t>POS0012</t>
        </is>
      </c>
      <c r="E468" t="inlineStr">
        <is>
          <t>68</t>
        </is>
      </c>
      <c r="F468" t="inlineStr">
        <is>
          <t>0094</t>
        </is>
      </c>
      <c r="G468" t="inlineStr">
        <is>
          <t>5305900544</t>
        </is>
      </c>
      <c r="H468" t="n">
        <v>1774.0</v>
      </c>
      <c r="I468" t="n">
        <v>1689.49</v>
      </c>
      <c r="J468" t="n">
        <v>1652.35</v>
      </c>
      <c r="K468" t="inlineStr">
        <is>
          <t>sale</t>
        </is>
      </c>
      <c r="L468" t="inlineStr">
        <is>
          <t/>
        </is>
      </c>
      <c r="M468" t="inlineStr">
        <is>
          <t/>
        </is>
      </c>
      <c r="N468" t="n">
        <v>0.0</v>
      </c>
      <c r="O468" t="n">
        <v>0.0</v>
      </c>
      <c r="P468" t="n">
        <v>1295.48</v>
      </c>
      <c r="Q468" t="n">
        <v>1295.48</v>
      </c>
      <c r="R468" t="n">
        <v>37.14</v>
      </c>
      <c r="S468" t="n">
        <v>37.14</v>
      </c>
      <c r="T468" t="n">
        <v>16.89</v>
      </c>
      <c r="U468" t="n">
        <v>16.89</v>
      </c>
      <c r="V468" t="n">
        <v>297.42</v>
      </c>
      <c r="W468" t="n">
        <v>297.42</v>
      </c>
      <c r="X468" t="n">
        <v>22.17</v>
      </c>
      <c r="Y468" t="n">
        <v>22.17</v>
      </c>
      <c r="Z468" t="n">
        <v>57.53</v>
      </c>
      <c r="AA468" t="n">
        <v>57.53</v>
      </c>
      <c r="AB468" t="n">
        <v>84.48</v>
      </c>
      <c r="AC468" t="n">
        <v>84.48</v>
      </c>
      <c r="AD468" t="n">
        <v>84.50999999999999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inlineStr">
        <is>
          <t>unreconciled</t>
        </is>
      </c>
      <c r="AM468" t="inlineStr">
        <is>
          <t>Order Amount Mismatch (POS&gt;3PO)</t>
        </is>
      </c>
      <c r="AN468" t="n">
        <v>84.51</v>
      </c>
      <c r="AO468" t="n">
        <f>ROUND(P468*100/H468,2)</f>
        <v>0.0</v>
      </c>
      <c r="AP468" t="n">
        <f>ROUND(Q468*100/I468,2)</f>
        <v>0.0</v>
      </c>
      <c r="AQ468"/>
      <c r="AR468"/>
      <c r="AS468" t="n">
        <v>0.0</v>
      </c>
    </row>
    <row r="469">
      <c r="A469" s="1" t="n">
        <v>45233.0</v>
      </c>
      <c r="B469" s="2" t="n">
        <v>45233.95118055555</v>
      </c>
      <c r="C469" t="inlineStr">
        <is>
          <t>3140094012085362</t>
        </is>
      </c>
      <c r="D469" t="inlineStr">
        <is>
          <t>POS0012</t>
        </is>
      </c>
      <c r="E469" t="inlineStr">
        <is>
          <t>77</t>
        </is>
      </c>
      <c r="F469" t="inlineStr">
        <is>
          <t>0094</t>
        </is>
      </c>
      <c r="G469" t="inlineStr">
        <is>
          <t>5305908157</t>
        </is>
      </c>
      <c r="H469" t="n">
        <v>687.0</v>
      </c>
      <c r="I469" t="n">
        <v>731.41</v>
      </c>
      <c r="J469" t="n">
        <v>694.27</v>
      </c>
      <c r="K469" t="inlineStr">
        <is>
          <t>sale</t>
        </is>
      </c>
      <c r="L469" t="inlineStr">
        <is>
          <t/>
        </is>
      </c>
      <c r="M469" t="inlineStr">
        <is>
          <t/>
        </is>
      </c>
      <c r="N469" t="n">
        <v>0.0</v>
      </c>
      <c r="O469" t="n">
        <v>0.0</v>
      </c>
      <c r="P469" t="n">
        <v>565.31</v>
      </c>
      <c r="Q469" t="n">
        <v>506.51</v>
      </c>
      <c r="R469" t="n">
        <v>37.14</v>
      </c>
      <c r="S469" t="n">
        <v>37.14</v>
      </c>
      <c r="T469" t="n">
        <v>7.31</v>
      </c>
      <c r="U469" t="n">
        <v>6.54</v>
      </c>
      <c r="V469" t="n">
        <v>124.97</v>
      </c>
      <c r="W469" t="n">
        <v>111.08</v>
      </c>
      <c r="X469" t="n">
        <v>9.6</v>
      </c>
      <c r="Y469" t="n">
        <v>8.59</v>
      </c>
      <c r="Z469" t="n">
        <v>24.22</v>
      </c>
      <c r="AA469" t="n">
        <v>21.54</v>
      </c>
      <c r="AB469" t="n">
        <v>32.72</v>
      </c>
      <c r="AC469" t="n">
        <v>32.71</v>
      </c>
      <c r="AD469" t="n">
        <v>-44.40999999999997</v>
      </c>
      <c r="AE469" t="n">
        <v>58.799999999999955</v>
      </c>
      <c r="AF469" t="n">
        <v>0.0</v>
      </c>
      <c r="AG469" t="n">
        <v>0.7699999999999996</v>
      </c>
      <c r="AH469" t="n">
        <v>13.89</v>
      </c>
      <c r="AI469" t="n">
        <v>1.0099999999999998</v>
      </c>
      <c r="AJ469" t="n">
        <v>2.6799999999999997</v>
      </c>
      <c r="AK469" t="n">
        <v>0.00999999999999801</v>
      </c>
      <c r="AL469" t="inlineStr">
        <is>
          <t>unreconciled</t>
        </is>
      </c>
      <c r="AM469" t="inlineStr">
        <is>
          <t>Order Amount Mismatch (3PO&gt;POS)</t>
        </is>
      </c>
      <c r="AN469" t="n">
        <v>44.41</v>
      </c>
      <c r="AO469" t="n">
        <f>ROUND(P469*100/H469,2)</f>
        <v>0.0</v>
      </c>
      <c r="AP469" t="n">
        <f>ROUND(Q469*100/I469,2)</f>
        <v>0.0</v>
      </c>
      <c r="AQ469"/>
      <c r="AR469"/>
      <c r="AS469" t="n">
        <v>0.0</v>
      </c>
    </row>
    <row r="470">
      <c r="A470" s="1" t="n">
        <v>45231.0</v>
      </c>
      <c r="B470" s="2" t="n">
        <v>45231.72137731482</v>
      </c>
      <c r="C470" t="inlineStr">
        <is>
          <t>3140023012058768</t>
        </is>
      </c>
      <c r="D470" t="inlineStr">
        <is>
          <t>POS0012</t>
        </is>
      </c>
      <c r="E470" t="inlineStr">
        <is>
          <t>62</t>
        </is>
      </c>
      <c r="F470" t="inlineStr">
        <is>
          <t>0023</t>
        </is>
      </c>
      <c r="G470" t="inlineStr">
        <is>
          <t>5305912056</t>
        </is>
      </c>
      <c r="H470" t="n">
        <v>650.0</v>
      </c>
      <c r="I470" t="n">
        <v>619.03</v>
      </c>
      <c r="J470" t="n">
        <v>581.89</v>
      </c>
      <c r="K470" t="inlineStr">
        <is>
          <t>sale</t>
        </is>
      </c>
      <c r="L470" t="inlineStr">
        <is>
          <t/>
        </is>
      </c>
      <c r="M470" t="inlineStr">
        <is>
          <t/>
        </is>
      </c>
      <c r="N470" t="n">
        <v>0.0</v>
      </c>
      <c r="O470" t="n">
        <v>0.0</v>
      </c>
      <c r="P470" t="n">
        <v>479.67</v>
      </c>
      <c r="Q470" t="n">
        <v>479.66</v>
      </c>
      <c r="R470" t="n">
        <v>37.14</v>
      </c>
      <c r="S470" t="n">
        <v>37.14</v>
      </c>
      <c r="T470" t="n">
        <v>6.19</v>
      </c>
      <c r="U470" t="n">
        <v>6.19</v>
      </c>
      <c r="V470" t="n">
        <v>104.74</v>
      </c>
      <c r="W470" t="n">
        <v>104.74</v>
      </c>
      <c r="X470" t="n">
        <v>8.12</v>
      </c>
      <c r="Y470" t="n">
        <v>8.12</v>
      </c>
      <c r="Z470" t="n">
        <v>20.31</v>
      </c>
      <c r="AA470" t="n">
        <v>20.31</v>
      </c>
      <c r="AB470" t="n">
        <v>30.96</v>
      </c>
      <c r="AC470" t="n">
        <v>30.95</v>
      </c>
      <c r="AD470" t="n">
        <v>30.970000000000027</v>
      </c>
      <c r="AE470" t="n">
        <v>0.009999999999990905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0.010000000000001563</v>
      </c>
      <c r="AL470" t="inlineStr">
        <is>
          <t>unreconciled</t>
        </is>
      </c>
      <c r="AM470" t="inlineStr">
        <is>
          <t>Order Amount Mismatch (POS&gt;3PO)</t>
        </is>
      </c>
      <c r="AN470" t="n">
        <v>30.97</v>
      </c>
      <c r="AO470" t="n">
        <f>ROUND(P470*100/H470,2)</f>
        <v>0.0</v>
      </c>
      <c r="AP470" t="n">
        <f>ROUND(Q470*100/I470,2)</f>
        <v>0.0</v>
      </c>
      <c r="AQ470"/>
      <c r="AR470"/>
      <c r="AS470" t="n">
        <v>0.0</v>
      </c>
    </row>
    <row r="471">
      <c r="A471" s="1" t="n">
        <v>45231.0</v>
      </c>
      <c r="B471" s="2" t="n">
        <v>45231.46671296296</v>
      </c>
      <c r="C471" t="inlineStr">
        <is>
          <t>3140023012058700</t>
        </is>
      </c>
      <c r="D471" t="inlineStr">
        <is>
          <t>POS0012</t>
        </is>
      </c>
      <c r="E471" t="inlineStr">
        <is>
          <t>94</t>
        </is>
      </c>
      <c r="F471" t="inlineStr">
        <is>
          <t>0023</t>
        </is>
      </c>
      <c r="G471" t="inlineStr">
        <is>
          <t>5305916378</t>
        </is>
      </c>
      <c r="H471" t="n">
        <v>500.00000000000006</v>
      </c>
      <c r="I471" t="n">
        <v>476.18</v>
      </c>
      <c r="J471" t="n">
        <v>439.04</v>
      </c>
      <c r="K471" t="inlineStr">
        <is>
          <t>sale</t>
        </is>
      </c>
      <c r="L471" t="inlineStr">
        <is>
          <t/>
        </is>
      </c>
      <c r="M471" t="inlineStr">
        <is>
          <t/>
        </is>
      </c>
      <c r="N471" t="n">
        <v>0.0</v>
      </c>
      <c r="O471" t="n">
        <v>0.0</v>
      </c>
      <c r="P471" t="n">
        <v>370.79</v>
      </c>
      <c r="Q471" t="n">
        <v>370.78</v>
      </c>
      <c r="R471" t="n">
        <v>37.14</v>
      </c>
      <c r="S471" t="n">
        <v>37.14</v>
      </c>
      <c r="T471" t="n">
        <v>4.76</v>
      </c>
      <c r="U471" t="n">
        <v>4.76</v>
      </c>
      <c r="V471" t="n">
        <v>79.03</v>
      </c>
      <c r="W471" t="n">
        <v>79.03</v>
      </c>
      <c r="X471" t="n">
        <v>6.25</v>
      </c>
      <c r="Y471" t="n">
        <v>6.25</v>
      </c>
      <c r="Z471" t="n">
        <v>15.35</v>
      </c>
      <c r="AA471" t="n">
        <v>15.35</v>
      </c>
      <c r="AB471" t="n">
        <v>23.82</v>
      </c>
      <c r="AC471" t="n">
        <v>23.81</v>
      </c>
      <c r="AD471" t="n">
        <v>23.82000000000005</v>
      </c>
      <c r="AE471" t="n">
        <v>0.010000000000047748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0.010000000000001563</v>
      </c>
      <c r="AL471" t="inlineStr">
        <is>
          <t>unreconciled</t>
        </is>
      </c>
      <c r="AM471" t="inlineStr">
        <is>
          <t>Order Amount Mismatch (POS&gt;3PO)</t>
        </is>
      </c>
      <c r="AN471" t="n">
        <v>23.82</v>
      </c>
      <c r="AO471" t="n">
        <f>ROUND(P471*100/H471,2)</f>
        <v>0.0</v>
      </c>
      <c r="AP471" t="n">
        <f>ROUND(Q471*100/I471,2)</f>
        <v>0.0</v>
      </c>
      <c r="AQ471"/>
      <c r="AR471"/>
      <c r="AS471" t="n">
        <v>0.0</v>
      </c>
    </row>
    <row r="472">
      <c r="A472" s="1" t="n">
        <v>45233.0</v>
      </c>
      <c r="B472" s="2" t="n">
        <v>45233.7884837963</v>
      </c>
      <c r="C472" t="inlineStr">
        <is>
          <t>3140023012059287</t>
        </is>
      </c>
      <c r="D472" t="inlineStr">
        <is>
          <t>POS0012</t>
        </is>
      </c>
      <c r="E472" t="inlineStr">
        <is>
          <t>80</t>
        </is>
      </c>
      <c r="F472" t="inlineStr">
        <is>
          <t>0023</t>
        </is>
      </c>
      <c r="G472" t="inlineStr">
        <is>
          <t>5305937214</t>
        </is>
      </c>
      <c r="H472" t="n">
        <v>311.0</v>
      </c>
      <c r="I472" t="n">
        <v>373.32</v>
      </c>
      <c r="J472" t="n">
        <v>336.18</v>
      </c>
      <c r="K472" t="inlineStr">
        <is>
          <t>sale</t>
        </is>
      </c>
      <c r="L472" t="inlineStr">
        <is>
          <t/>
        </is>
      </c>
      <c r="M472" t="inlineStr">
        <is>
          <t/>
        </is>
      </c>
      <c r="N472" t="n">
        <v>0.0</v>
      </c>
      <c r="O472" t="n">
        <v>0.0</v>
      </c>
      <c r="P472" t="n">
        <v>292.41</v>
      </c>
      <c r="Q472" t="n">
        <v>233.6</v>
      </c>
      <c r="R472" t="n">
        <v>37.14</v>
      </c>
      <c r="S472" t="n">
        <v>37.14</v>
      </c>
      <c r="T472" t="n">
        <v>3.73</v>
      </c>
      <c r="U472" t="n">
        <v>2.96</v>
      </c>
      <c r="V472" t="n">
        <v>60.51</v>
      </c>
      <c r="W472" t="n">
        <v>46.63</v>
      </c>
      <c r="X472" t="n">
        <v>4.9</v>
      </c>
      <c r="Y472" t="n">
        <v>3.89</v>
      </c>
      <c r="Z472" t="n">
        <v>11.77</v>
      </c>
      <c r="AA472" t="n">
        <v>9.09</v>
      </c>
      <c r="AB472" t="n">
        <v>14.82</v>
      </c>
      <c r="AC472" t="n">
        <v>14.81</v>
      </c>
      <c r="AD472" t="n">
        <v>-62.31999999999999</v>
      </c>
      <c r="AE472" t="n">
        <v>58.81000000000003</v>
      </c>
      <c r="AF472" t="n">
        <v>0.0</v>
      </c>
      <c r="AG472" t="n">
        <v>0.77</v>
      </c>
      <c r="AH472" t="n">
        <v>13.879999999999995</v>
      </c>
      <c r="AI472" t="n">
        <v>1.0100000000000002</v>
      </c>
      <c r="AJ472" t="n">
        <v>2.6799999999999997</v>
      </c>
      <c r="AK472" t="n">
        <v>0.009999999999999787</v>
      </c>
      <c r="AL472" t="inlineStr">
        <is>
          <t>unreconciled</t>
        </is>
      </c>
      <c r="AM472" t="inlineStr">
        <is>
          <t>Order Amount Mismatch (3PO&gt;POS)</t>
        </is>
      </c>
      <c r="AN472" t="n">
        <v>62.32</v>
      </c>
      <c r="AO472" t="n">
        <f>ROUND(P472*100/H472,2)</f>
        <v>0.0</v>
      </c>
      <c r="AP472" t="n">
        <f>ROUND(Q472*100/I472,2)</f>
        <v>0.0</v>
      </c>
      <c r="AQ472"/>
      <c r="AR472"/>
      <c r="AS472" t="n">
        <v>0.0</v>
      </c>
    </row>
    <row r="473">
      <c r="A473" s="1" t="n">
        <v>45231.0</v>
      </c>
      <c r="B473" s="2" t="n">
        <v>45231.58936342593</v>
      </c>
      <c r="C473" t="inlineStr">
        <is>
          <t>3140094012084366</t>
        </is>
      </c>
      <c r="D473" t="inlineStr">
        <is>
          <t>POS0012</t>
        </is>
      </c>
      <c r="E473" t="inlineStr">
        <is>
          <t>80</t>
        </is>
      </c>
      <c r="F473" t="inlineStr">
        <is>
          <t>0094</t>
        </is>
      </c>
      <c r="G473" t="inlineStr">
        <is>
          <t>5305947713</t>
        </is>
      </c>
      <c r="H473" t="n">
        <v>246.00000000000003</v>
      </c>
      <c r="I473" t="n">
        <v>234.28</v>
      </c>
      <c r="J473" t="n">
        <v>197.14</v>
      </c>
      <c r="K473" t="inlineStr">
        <is>
          <t>sale</t>
        </is>
      </c>
      <c r="L473" t="inlineStr">
        <is>
          <t/>
        </is>
      </c>
      <c r="M473" t="inlineStr">
        <is>
          <t/>
        </is>
      </c>
      <c r="N473" t="n">
        <v>0.0</v>
      </c>
      <c r="O473" t="n">
        <v>0.0</v>
      </c>
      <c r="P473" t="n">
        <v>186.44</v>
      </c>
      <c r="Q473" t="n">
        <v>186.43</v>
      </c>
      <c r="R473" t="n">
        <v>37.14</v>
      </c>
      <c r="S473" t="n">
        <v>37.14</v>
      </c>
      <c r="T473" t="n">
        <v>2.34</v>
      </c>
      <c r="U473" t="n">
        <v>2.34</v>
      </c>
      <c r="V473" t="n">
        <v>35.49</v>
      </c>
      <c r="W473" t="n">
        <v>35.49</v>
      </c>
      <c r="X473" t="n">
        <v>3.07</v>
      </c>
      <c r="Y473" t="n">
        <v>3.08</v>
      </c>
      <c r="Z473" t="n">
        <v>6.94</v>
      </c>
      <c r="AA473" t="n">
        <v>6.94</v>
      </c>
      <c r="AB473" t="n">
        <v>11.72</v>
      </c>
      <c r="AC473" t="n">
        <v>11.72</v>
      </c>
      <c r="AD473" t="n">
        <v>11.720000000000027</v>
      </c>
      <c r="AE473" t="n">
        <v>0.009999999999990905</v>
      </c>
      <c r="AF473" t="n">
        <v>0.0</v>
      </c>
      <c r="AG473" t="n">
        <v>0.0</v>
      </c>
      <c r="AH473" t="n">
        <v>0.0</v>
      </c>
      <c r="AI473" t="n">
        <v>-0.010000000000000231</v>
      </c>
      <c r="AJ473" t="n">
        <v>0.0</v>
      </c>
      <c r="AK473" t="n">
        <v>0.0</v>
      </c>
      <c r="AL473" t="inlineStr">
        <is>
          <t>unreconciled</t>
        </is>
      </c>
      <c r="AM473" t="inlineStr">
        <is>
          <t>Order Amount Mismatch (POS&gt;3PO)</t>
        </is>
      </c>
      <c r="AN473" t="n">
        <v>11.72</v>
      </c>
      <c r="AO473" t="n">
        <f>ROUND(P473*100/H473,2)</f>
        <v>0.0</v>
      </c>
      <c r="AP473" t="n">
        <f>ROUND(Q473*100/I473,2)</f>
        <v>0.0</v>
      </c>
      <c r="AQ473"/>
      <c r="AR473"/>
      <c r="AS473" t="n">
        <v>0.0</v>
      </c>
    </row>
    <row r="474">
      <c r="A474" s="1" t="n">
        <v>45231.0</v>
      </c>
      <c r="B474" s="2" t="n">
        <v>45231.76584490741</v>
      </c>
      <c r="C474" t="inlineStr">
        <is>
          <t>3140094012084461</t>
        </is>
      </c>
      <c r="D474" t="inlineStr">
        <is>
          <t>POS0012</t>
        </is>
      </c>
      <c r="E474" t="inlineStr">
        <is>
          <t>75</t>
        </is>
      </c>
      <c r="F474" t="inlineStr">
        <is>
          <t>0094</t>
        </is>
      </c>
      <c r="G474" t="inlineStr">
        <is>
          <t>5305953612</t>
        </is>
      </c>
      <c r="H474" t="n">
        <v>260.0</v>
      </c>
      <c r="I474" t="n">
        <v>247.61</v>
      </c>
      <c r="J474" t="n">
        <v>210.47</v>
      </c>
      <c r="K474" t="inlineStr">
        <is>
          <t>sale</t>
        </is>
      </c>
      <c r="L474" t="inlineStr">
        <is>
          <t/>
        </is>
      </c>
      <c r="M474" t="inlineStr">
        <is>
          <t/>
        </is>
      </c>
      <c r="N474" t="n">
        <v>0.0</v>
      </c>
      <c r="O474" t="n">
        <v>0.0</v>
      </c>
      <c r="P474" t="n">
        <v>196.6</v>
      </c>
      <c r="Q474" t="n">
        <v>196.6</v>
      </c>
      <c r="R474" t="n">
        <v>37.14</v>
      </c>
      <c r="S474" t="n">
        <v>37.14</v>
      </c>
      <c r="T474" t="n">
        <v>2.48</v>
      </c>
      <c r="U474" t="n">
        <v>2.48</v>
      </c>
      <c r="V474" t="n">
        <v>37.88</v>
      </c>
      <c r="W474" t="n">
        <v>37.88</v>
      </c>
      <c r="X474" t="n">
        <v>3.25</v>
      </c>
      <c r="Y474" t="n">
        <v>3.25</v>
      </c>
      <c r="Z474" t="n">
        <v>7.4</v>
      </c>
      <c r="AA474" t="n">
        <v>7.4</v>
      </c>
      <c r="AB474" t="n">
        <v>12.38</v>
      </c>
      <c r="AC474" t="n">
        <v>12.38</v>
      </c>
      <c r="AD474" t="n">
        <v>12.389999999999986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inlineStr">
        <is>
          <t>unreconciled</t>
        </is>
      </c>
      <c r="AM474" t="inlineStr">
        <is>
          <t>Order Amount Mismatch (POS&gt;3PO)</t>
        </is>
      </c>
      <c r="AN474" t="n">
        <v>12.39</v>
      </c>
      <c r="AO474" t="n">
        <f>ROUND(P474*100/H474,2)</f>
        <v>0.0</v>
      </c>
      <c r="AP474" t="n">
        <f>ROUND(Q474*100/I474,2)</f>
        <v>0.0</v>
      </c>
      <c r="AQ474"/>
      <c r="AR474"/>
      <c r="AS474" t="n">
        <v>0.0</v>
      </c>
    </row>
    <row r="475">
      <c r="A475" s="1" t="n">
        <v>45234.0</v>
      </c>
      <c r="B475" s="2" t="n">
        <v>45234.89409722222</v>
      </c>
      <c r="C475" t="inlineStr">
        <is>
          <t>3140023012059635</t>
        </is>
      </c>
      <c r="D475" t="inlineStr">
        <is>
          <t>POS0012</t>
        </is>
      </c>
      <c r="E475" t="inlineStr">
        <is>
          <t>27</t>
        </is>
      </c>
      <c r="F475" t="inlineStr">
        <is>
          <t>0023</t>
        </is>
      </c>
      <c r="G475" t="inlineStr">
        <is>
          <t>5305955891</t>
        </is>
      </c>
      <c r="H475" t="n">
        <v>260.0</v>
      </c>
      <c r="I475" t="n">
        <v>247.61</v>
      </c>
      <c r="J475" t="n">
        <v>210.47</v>
      </c>
      <c r="K475" t="inlineStr">
        <is>
          <t>sale</t>
        </is>
      </c>
      <c r="L475" t="inlineStr">
        <is>
          <t/>
        </is>
      </c>
      <c r="M475" t="inlineStr">
        <is>
          <t/>
        </is>
      </c>
      <c r="N475" t="n">
        <v>0.0</v>
      </c>
      <c r="O475" t="n">
        <v>0.0</v>
      </c>
      <c r="P475" t="n">
        <v>196.6</v>
      </c>
      <c r="Q475" t="n">
        <v>196.6</v>
      </c>
      <c r="R475" t="n">
        <v>37.14</v>
      </c>
      <c r="S475" t="n">
        <v>37.14</v>
      </c>
      <c r="T475" t="n">
        <v>2.48</v>
      </c>
      <c r="U475" t="n">
        <v>2.48</v>
      </c>
      <c r="V475" t="n">
        <v>37.88</v>
      </c>
      <c r="W475" t="n">
        <v>37.88</v>
      </c>
      <c r="X475" t="n">
        <v>3.25</v>
      </c>
      <c r="Y475" t="n">
        <v>3.25</v>
      </c>
      <c r="Z475" t="n">
        <v>7.4</v>
      </c>
      <c r="AA475" t="n">
        <v>7.4</v>
      </c>
      <c r="AB475" t="n">
        <v>12.38</v>
      </c>
      <c r="AC475" t="n">
        <v>12.38</v>
      </c>
      <c r="AD475" t="n">
        <v>12.389999999999986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inlineStr">
        <is>
          <t>unreconciled</t>
        </is>
      </c>
      <c r="AM475" t="inlineStr">
        <is>
          <t>Order Amount Mismatch (POS&gt;3PO)</t>
        </is>
      </c>
      <c r="AN475" t="n">
        <v>12.39</v>
      </c>
      <c r="AO475" t="n">
        <f>ROUND(P475*100/H475,2)</f>
        <v>0.0</v>
      </c>
      <c r="AP475" t="n">
        <f>ROUND(Q475*100/I475,2)</f>
        <v>0.0</v>
      </c>
      <c r="AQ475"/>
      <c r="AR475"/>
      <c r="AS475" t="n">
        <v>0.0</v>
      </c>
    </row>
    <row r="476">
      <c r="A476" s="1" t="n">
        <v>45231.0</v>
      </c>
      <c r="B476" s="2" t="n">
        <v>45231.97819444445</v>
      </c>
      <c r="C476" t="inlineStr">
        <is>
          <t>3140094012084602</t>
        </is>
      </c>
      <c r="D476" t="inlineStr">
        <is>
          <t>POS0012</t>
        </is>
      </c>
      <c r="E476" t="inlineStr">
        <is>
          <t>16</t>
        </is>
      </c>
      <c r="F476" t="inlineStr">
        <is>
          <t>0094</t>
        </is>
      </c>
      <c r="G476" t="inlineStr">
        <is>
          <t>5305960194</t>
        </is>
      </c>
      <c r="H476" t="n">
        <v>279.0</v>
      </c>
      <c r="I476" t="n">
        <v>265.71</v>
      </c>
      <c r="J476" t="n">
        <v>228.57</v>
      </c>
      <c r="K476" t="inlineStr">
        <is>
          <t>sale</t>
        </is>
      </c>
      <c r="L476" t="inlineStr">
        <is>
          <t/>
        </is>
      </c>
      <c r="M476" t="inlineStr">
        <is>
          <t/>
        </is>
      </c>
      <c r="N476" t="n">
        <v>0.0</v>
      </c>
      <c r="O476" t="n">
        <v>0.0</v>
      </c>
      <c r="P476" t="n">
        <v>210.39</v>
      </c>
      <c r="Q476" t="n">
        <v>210.39</v>
      </c>
      <c r="R476" t="n">
        <v>37.14</v>
      </c>
      <c r="S476" t="n">
        <v>37.14</v>
      </c>
      <c r="T476" t="n">
        <v>2.66</v>
      </c>
      <c r="U476" t="n">
        <v>2.66</v>
      </c>
      <c r="V476" t="n">
        <v>41.14</v>
      </c>
      <c r="W476" t="n">
        <v>41.14</v>
      </c>
      <c r="X476" t="n">
        <v>3.49</v>
      </c>
      <c r="Y476" t="n">
        <v>3.49</v>
      </c>
      <c r="Z476" t="n">
        <v>8.03</v>
      </c>
      <c r="AA476" t="n">
        <v>8.04</v>
      </c>
      <c r="AB476" t="n">
        <v>13.28</v>
      </c>
      <c r="AC476" t="n">
        <v>13.29</v>
      </c>
      <c r="AD476" t="n">
        <v>13.29000000000002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-0.009999999999999787</v>
      </c>
      <c r="AK476" t="n">
        <v>-0.009999999999999787</v>
      </c>
      <c r="AL476" t="inlineStr">
        <is>
          <t>unreconciled</t>
        </is>
      </c>
      <c r="AM476" t="inlineStr">
        <is>
          <t>Order Amount Mismatch (POS&gt;3PO)</t>
        </is>
      </c>
      <c r="AN476" t="n">
        <v>13.29</v>
      </c>
      <c r="AO476" t="n">
        <f>ROUND(P476*100/H476,2)</f>
        <v>0.0</v>
      </c>
      <c r="AP476" t="n">
        <f>ROUND(Q476*100/I476,2)</f>
        <v>0.0</v>
      </c>
      <c r="AQ476"/>
      <c r="AR476"/>
      <c r="AS476" t="n">
        <v>0.0</v>
      </c>
    </row>
    <row r="477">
      <c r="A477" s="1" t="n">
        <v>45233.0</v>
      </c>
      <c r="B477" s="2" t="n">
        <v>45233.8362037037</v>
      </c>
      <c r="C477" t="inlineStr">
        <is>
          <t>3140094012085253</t>
        </is>
      </c>
      <c r="D477" t="inlineStr">
        <is>
          <t>POS0012</t>
        </is>
      </c>
      <c r="E477" t="inlineStr">
        <is>
          <t>68</t>
        </is>
      </c>
      <c r="F477" t="inlineStr">
        <is>
          <t>0094</t>
        </is>
      </c>
      <c r="G477" t="inlineStr">
        <is>
          <t>5305977859</t>
        </is>
      </c>
      <c r="H477" t="n">
        <v>519.0</v>
      </c>
      <c r="I477" t="n">
        <v>571.44</v>
      </c>
      <c r="J477" t="n">
        <v>534.3</v>
      </c>
      <c r="K477" t="inlineStr">
        <is>
          <t>sale</t>
        </is>
      </c>
      <c r="L477" t="inlineStr">
        <is>
          <t/>
        </is>
      </c>
      <c r="M477" t="inlineStr">
        <is>
          <t/>
        </is>
      </c>
      <c r="N477" t="n">
        <v>0.0</v>
      </c>
      <c r="O477" t="n">
        <v>0.0</v>
      </c>
      <c r="P477" t="n">
        <v>443.4</v>
      </c>
      <c r="Q477" t="n">
        <v>384.6</v>
      </c>
      <c r="R477" t="n">
        <v>37.14</v>
      </c>
      <c r="S477" t="n">
        <v>37.14</v>
      </c>
      <c r="T477" t="n">
        <v>5.71</v>
      </c>
      <c r="U477" t="n">
        <v>4.94</v>
      </c>
      <c r="V477" t="n">
        <v>96.17</v>
      </c>
      <c r="W477" t="n">
        <v>82.29</v>
      </c>
      <c r="X477" t="n">
        <v>7.5</v>
      </c>
      <c r="Y477" t="n">
        <v>6.49</v>
      </c>
      <c r="Z477" t="n">
        <v>18.66</v>
      </c>
      <c r="AA477" t="n">
        <v>15.98</v>
      </c>
      <c r="AB477" t="n">
        <v>24.72</v>
      </c>
      <c r="AC477" t="n">
        <v>24.72</v>
      </c>
      <c r="AD477" t="n">
        <v>-52.440000000000055</v>
      </c>
      <c r="AE477" t="n">
        <v>58.799999999999955</v>
      </c>
      <c r="AF477" t="n">
        <v>0.0</v>
      </c>
      <c r="AG477" t="n">
        <v>0.7699999999999996</v>
      </c>
      <c r="AH477" t="n">
        <v>13.879999999999995</v>
      </c>
      <c r="AI477" t="n">
        <v>1.0099999999999998</v>
      </c>
      <c r="AJ477" t="n">
        <v>2.6799999999999997</v>
      </c>
      <c r="AK477" t="n">
        <v>0.0</v>
      </c>
      <c r="AL477" t="inlineStr">
        <is>
          <t>unreconciled</t>
        </is>
      </c>
      <c r="AM477" t="inlineStr">
        <is>
          <t>Order Amount Mismatch (3PO&gt;POS)</t>
        </is>
      </c>
      <c r="AN477" t="n">
        <v>52.44</v>
      </c>
      <c r="AO477" t="n">
        <f>ROUND(P477*100/H477,2)</f>
        <v>0.0</v>
      </c>
      <c r="AP477" t="n">
        <f>ROUND(Q477*100/I477,2)</f>
        <v>0.0</v>
      </c>
      <c r="AQ477"/>
      <c r="AR477"/>
      <c r="AS477" t="n">
        <v>0.0</v>
      </c>
    </row>
    <row r="478">
      <c r="A478" s="1" t="n">
        <v>45234.0</v>
      </c>
      <c r="B478" s="2" t="n">
        <v>45234.93709490741</v>
      </c>
      <c r="C478" t="inlineStr">
        <is>
          <t>3140023012059656</t>
        </is>
      </c>
      <c r="D478" t="inlineStr">
        <is>
          <t>POS0012</t>
        </is>
      </c>
      <c r="E478" t="inlineStr">
        <is>
          <t>48</t>
        </is>
      </c>
      <c r="F478" t="inlineStr">
        <is>
          <t>0023</t>
        </is>
      </c>
      <c r="G478" t="inlineStr">
        <is>
          <t>5305981246</t>
        </is>
      </c>
      <c r="H478" t="n">
        <v>256.0</v>
      </c>
      <c r="I478" t="n">
        <v>243.81</v>
      </c>
      <c r="J478" t="n">
        <v>206.67</v>
      </c>
      <c r="K478" t="inlineStr">
        <is>
          <t>sale</t>
        </is>
      </c>
      <c r="L478" t="inlineStr">
        <is>
          <t/>
        </is>
      </c>
      <c r="M478" t="inlineStr">
        <is>
          <t/>
        </is>
      </c>
      <c r="N478" t="n">
        <v>0.0</v>
      </c>
      <c r="O478" t="n">
        <v>0.0</v>
      </c>
      <c r="P478" t="n">
        <v>193.7</v>
      </c>
      <c r="Q478" t="n">
        <v>193.68</v>
      </c>
      <c r="R478" t="n">
        <v>37.14</v>
      </c>
      <c r="S478" t="n">
        <v>37.14</v>
      </c>
      <c r="T478" t="n">
        <v>2.44</v>
      </c>
      <c r="U478" t="n">
        <v>2.44</v>
      </c>
      <c r="V478" t="n">
        <v>37.2</v>
      </c>
      <c r="W478" t="n">
        <v>37.2</v>
      </c>
      <c r="X478" t="n">
        <v>3.2</v>
      </c>
      <c r="Y478" t="n">
        <v>3.2</v>
      </c>
      <c r="Z478" t="n">
        <v>7.27</v>
      </c>
      <c r="AA478" t="n">
        <v>7.28</v>
      </c>
      <c r="AB478" t="n">
        <v>12.2</v>
      </c>
      <c r="AC478" t="n">
        <v>12.19</v>
      </c>
      <c r="AD478" t="n">
        <v>12.189999999999998</v>
      </c>
      <c r="AE478" t="n">
        <v>0.01999999999998181</v>
      </c>
      <c r="AF478" t="n">
        <v>0.0</v>
      </c>
      <c r="AG478" t="n">
        <v>0.0</v>
      </c>
      <c r="AH478" t="n">
        <v>0.0</v>
      </c>
      <c r="AI478" t="n">
        <v>0.0</v>
      </c>
      <c r="AJ478" t="n">
        <v>-0.010000000000000675</v>
      </c>
      <c r="AK478" t="n">
        <v>0.009999999999999787</v>
      </c>
      <c r="AL478" t="inlineStr">
        <is>
          <t>unreconciled</t>
        </is>
      </c>
      <c r="AM478" t="inlineStr">
        <is>
          <t>Order Amount Mismatch (POS&gt;3PO)</t>
        </is>
      </c>
      <c r="AN478" t="n">
        <v>12.19</v>
      </c>
      <c r="AO478" t="n">
        <f>ROUND(P478*100/H478,2)</f>
        <v>0.0</v>
      </c>
      <c r="AP478" t="n">
        <f>ROUND(Q478*100/I478,2)</f>
        <v>0.0</v>
      </c>
      <c r="AQ478"/>
      <c r="AR478"/>
      <c r="AS478" t="n">
        <v>0.0</v>
      </c>
    </row>
    <row r="479">
      <c r="A479" s="1" t="n">
        <v>45234.0</v>
      </c>
      <c r="B479" s="2" t="n">
        <v>45234.77302083333</v>
      </c>
      <c r="C479" t="inlineStr">
        <is>
          <t>3140023012059564</t>
        </is>
      </c>
      <c r="D479" t="inlineStr">
        <is>
          <t>POS0012</t>
        </is>
      </c>
      <c r="E479" t="inlineStr">
        <is>
          <t>56</t>
        </is>
      </c>
      <c r="F479" t="inlineStr">
        <is>
          <t>0023</t>
        </is>
      </c>
      <c r="G479" t="inlineStr">
        <is>
          <t>5305985604</t>
        </is>
      </c>
      <c r="H479" t="n">
        <v>299.0</v>
      </c>
      <c r="I479" t="n">
        <v>284.76</v>
      </c>
      <c r="J479" t="n">
        <v>247.62</v>
      </c>
      <c r="K479" t="inlineStr">
        <is>
          <t>sale</t>
        </is>
      </c>
      <c r="L479" t="inlineStr">
        <is>
          <t/>
        </is>
      </c>
      <c r="M479" t="inlineStr">
        <is>
          <t/>
        </is>
      </c>
      <c r="N479" t="n">
        <v>0.0</v>
      </c>
      <c r="O479" t="n">
        <v>0.0</v>
      </c>
      <c r="P479" t="n">
        <v>224.9</v>
      </c>
      <c r="Q479" t="n">
        <v>224.89</v>
      </c>
      <c r="R479" t="n">
        <v>37.14</v>
      </c>
      <c r="S479" t="n">
        <v>37.14</v>
      </c>
      <c r="T479" t="n">
        <v>2.85</v>
      </c>
      <c r="U479" t="n">
        <v>2.85</v>
      </c>
      <c r="V479" t="n">
        <v>44.57</v>
      </c>
      <c r="W479" t="n">
        <v>44.57</v>
      </c>
      <c r="X479" t="n">
        <v>3.74</v>
      </c>
      <c r="Y479" t="n">
        <v>3.74</v>
      </c>
      <c r="Z479" t="n">
        <v>8.7</v>
      </c>
      <c r="AA479" t="n">
        <v>8.69</v>
      </c>
      <c r="AB479" t="n">
        <v>14.24</v>
      </c>
      <c r="AC479" t="n">
        <v>14.24</v>
      </c>
      <c r="AD479" t="n">
        <v>14.240000000000009</v>
      </c>
      <c r="AE479" t="n">
        <v>0.010000000000019327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0.009999999999999787</v>
      </c>
      <c r="AK479" t="n">
        <v>0.0</v>
      </c>
      <c r="AL479" t="inlineStr">
        <is>
          <t>unreconciled</t>
        </is>
      </c>
      <c r="AM479" t="inlineStr">
        <is>
          <t>Order Amount Mismatch (POS&gt;3PO)</t>
        </is>
      </c>
      <c r="AN479" t="n">
        <v>14.24</v>
      </c>
      <c r="AO479" t="n">
        <f>ROUND(P479*100/H479,2)</f>
        <v>0.0</v>
      </c>
      <c r="AP479" t="n">
        <f>ROUND(Q479*100/I479,2)</f>
        <v>0.0</v>
      </c>
      <c r="AQ479"/>
      <c r="AR479"/>
      <c r="AS479" t="n">
        <v>0.0</v>
      </c>
    </row>
    <row r="480">
      <c r="A480" s="1" t="n">
        <v>45231.0</v>
      </c>
      <c r="B480" s="2" t="n">
        <v>45231.53891203704</v>
      </c>
      <c r="C480" t="inlineStr">
        <is>
          <t>3140094012084335</t>
        </is>
      </c>
      <c r="D480" t="inlineStr">
        <is>
          <t>POS0012</t>
        </is>
      </c>
      <c r="E480" t="inlineStr">
        <is>
          <t>49</t>
        </is>
      </c>
      <c r="F480" t="inlineStr">
        <is>
          <t>0094</t>
        </is>
      </c>
      <c r="G480" t="inlineStr">
        <is>
          <t>5305989686</t>
        </is>
      </c>
      <c r="H480" t="n">
        <v>352.0</v>
      </c>
      <c r="I480" t="n">
        <v>335.23</v>
      </c>
      <c r="J480" t="n">
        <v>298.09</v>
      </c>
      <c r="K480" t="inlineStr">
        <is>
          <t>sale</t>
        </is>
      </c>
      <c r="L480" t="inlineStr">
        <is>
          <t/>
        </is>
      </c>
      <c r="M480" t="inlineStr">
        <is>
          <t/>
        </is>
      </c>
      <c r="N480" t="n">
        <v>0.0</v>
      </c>
      <c r="O480" t="n">
        <v>0.0</v>
      </c>
      <c r="P480" t="n">
        <v>263.37</v>
      </c>
      <c r="Q480" t="n">
        <v>263.37</v>
      </c>
      <c r="R480" t="n">
        <v>37.14</v>
      </c>
      <c r="S480" t="n">
        <v>37.14</v>
      </c>
      <c r="T480" t="n">
        <v>3.35</v>
      </c>
      <c r="U480" t="n">
        <v>3.35</v>
      </c>
      <c r="V480" t="n">
        <v>53.66</v>
      </c>
      <c r="W480" t="n">
        <v>53.66</v>
      </c>
      <c r="X480" t="n">
        <v>4.4</v>
      </c>
      <c r="Y480" t="n">
        <v>4.4</v>
      </c>
      <c r="Z480" t="n">
        <v>10.45</v>
      </c>
      <c r="AA480" t="n">
        <v>10.45</v>
      </c>
      <c r="AB480" t="n">
        <v>16.76</v>
      </c>
      <c r="AC480" t="n">
        <v>16.76</v>
      </c>
      <c r="AD480" t="n">
        <v>16.769999999999982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inlineStr">
        <is>
          <t>unreconciled</t>
        </is>
      </c>
      <c r="AM480" t="inlineStr">
        <is>
          <t>Order Amount Mismatch (POS&gt;3PO)</t>
        </is>
      </c>
      <c r="AN480" t="n">
        <v>16.77</v>
      </c>
      <c r="AO480" t="n">
        <f>ROUND(P480*100/H480,2)</f>
        <v>0.0</v>
      </c>
      <c r="AP480" t="n">
        <f>ROUND(Q480*100/I480,2)</f>
        <v>0.0</v>
      </c>
      <c r="AQ480"/>
      <c r="AR480"/>
      <c r="AS480" t="n">
        <v>0.0</v>
      </c>
    </row>
    <row r="481">
      <c r="A481" s="1" t="n">
        <v>45232.0</v>
      </c>
      <c r="B481" s="2" t="n">
        <v>45232.8119212963</v>
      </c>
      <c r="C481" t="inlineStr">
        <is>
          <t>3140023012059023</t>
        </is>
      </c>
      <c r="D481" t="inlineStr">
        <is>
          <t>POS0012</t>
        </is>
      </c>
      <c r="E481" t="inlineStr">
        <is>
          <t>17</t>
        </is>
      </c>
      <c r="F481" t="inlineStr">
        <is>
          <t>0023</t>
        </is>
      </c>
      <c r="G481" t="inlineStr">
        <is>
          <t>5305989998</t>
        </is>
      </c>
      <c r="H481" t="n">
        <v>293.0</v>
      </c>
      <c r="I481" t="n">
        <v>279.04</v>
      </c>
      <c r="J481" t="n">
        <v>241.9</v>
      </c>
      <c r="K481" t="inlineStr">
        <is>
          <t>sale</t>
        </is>
      </c>
      <c r="L481" t="inlineStr">
        <is>
          <t/>
        </is>
      </c>
      <c r="M481" t="inlineStr">
        <is>
          <t/>
        </is>
      </c>
      <c r="N481" t="n">
        <v>0.0</v>
      </c>
      <c r="O481" t="n">
        <v>0.0</v>
      </c>
      <c r="P481" t="n">
        <v>220.55</v>
      </c>
      <c r="Q481" t="n">
        <v>220.56</v>
      </c>
      <c r="R481" t="n">
        <v>37.14</v>
      </c>
      <c r="S481" t="n">
        <v>37.14</v>
      </c>
      <c r="T481" t="n">
        <v>2.79</v>
      </c>
      <c r="U481" t="n">
        <v>2.79</v>
      </c>
      <c r="V481" t="n">
        <v>43.54</v>
      </c>
      <c r="W481" t="n">
        <v>43.54</v>
      </c>
      <c r="X481" t="n">
        <v>3.66</v>
      </c>
      <c r="Y481" t="n">
        <v>3.66</v>
      </c>
      <c r="Z481" t="n">
        <v>8.5</v>
      </c>
      <c r="AA481" t="n">
        <v>8.5</v>
      </c>
      <c r="AB481" t="n">
        <v>13.96</v>
      </c>
      <c r="AC481" t="n">
        <v>13.95</v>
      </c>
      <c r="AD481" t="n">
        <v>13.95999999999998</v>
      </c>
      <c r="AE481" t="n">
        <v>-0.009999999999990905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0.010000000000001563</v>
      </c>
      <c r="AL481" t="inlineStr">
        <is>
          <t>unreconciled</t>
        </is>
      </c>
      <c r="AM481" t="inlineStr">
        <is>
          <t>Order Amount Mismatch (POS&gt;3PO)</t>
        </is>
      </c>
      <c r="AN481" t="n">
        <v>13.96</v>
      </c>
      <c r="AO481" t="n">
        <f>ROUND(P481*100/H481,2)</f>
        <v>0.0</v>
      </c>
      <c r="AP481" t="n">
        <f>ROUND(Q481*100/I481,2)</f>
        <v>0.0</v>
      </c>
      <c r="AQ481"/>
      <c r="AR481"/>
      <c r="AS481" t="n">
        <v>0.0</v>
      </c>
    </row>
    <row r="482">
      <c r="A482" s="1" t="n">
        <v>45232.0</v>
      </c>
      <c r="B482" s="2" t="n">
        <v>45232.60706018518</v>
      </c>
      <c r="C482" t="inlineStr">
        <is>
          <t>3140094012084720</t>
        </is>
      </c>
      <c r="D482" t="inlineStr">
        <is>
          <t>POS0012</t>
        </is>
      </c>
      <c r="E482" t="inlineStr">
        <is>
          <t>35</t>
        </is>
      </c>
      <c r="F482" t="inlineStr">
        <is>
          <t>0094</t>
        </is>
      </c>
      <c r="G482" t="inlineStr">
        <is>
          <t>5305998148</t>
        </is>
      </c>
      <c r="H482" t="n">
        <v>267.0</v>
      </c>
      <c r="I482" t="n">
        <v>254.28</v>
      </c>
      <c r="J482" t="n">
        <v>217.14</v>
      </c>
      <c r="K482" t="inlineStr">
        <is>
          <t>sale</t>
        </is>
      </c>
      <c r="L482" t="inlineStr">
        <is>
          <t/>
        </is>
      </c>
      <c r="M482" t="inlineStr">
        <is>
          <t/>
        </is>
      </c>
      <c r="N482" t="n">
        <v>0.0</v>
      </c>
      <c r="O482" t="n">
        <v>0.0</v>
      </c>
      <c r="P482" t="n">
        <v>201.67</v>
      </c>
      <c r="Q482" t="n">
        <v>201.67</v>
      </c>
      <c r="R482" t="n">
        <v>37.14</v>
      </c>
      <c r="S482" t="n">
        <v>37.14</v>
      </c>
      <c r="T482" t="n">
        <v>2.54</v>
      </c>
      <c r="U482" t="n">
        <v>2.54</v>
      </c>
      <c r="V482" t="n">
        <v>39.09</v>
      </c>
      <c r="W482" t="n">
        <v>39.09</v>
      </c>
      <c r="X482" t="n">
        <v>3.34</v>
      </c>
      <c r="Y482" t="n">
        <v>3.34</v>
      </c>
      <c r="Z482" t="n">
        <v>7.64</v>
      </c>
      <c r="AA482" t="n">
        <v>7.64</v>
      </c>
      <c r="AB482" t="n">
        <v>12.72</v>
      </c>
      <c r="AC482" t="n">
        <v>12.72</v>
      </c>
      <c r="AD482" t="n">
        <v>12.719999999999999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inlineStr">
        <is>
          <t>unreconciled</t>
        </is>
      </c>
      <c r="AM482" t="inlineStr">
        <is>
          <t>Order Amount Mismatch (POS&gt;3PO)</t>
        </is>
      </c>
      <c r="AN482" t="n">
        <v>12.72</v>
      </c>
      <c r="AO482" t="n">
        <f>ROUND(P482*100/H482,2)</f>
        <v>0.0</v>
      </c>
      <c r="AP482" t="n">
        <f>ROUND(Q482*100/I482,2)</f>
        <v>0.0</v>
      </c>
      <c r="AQ482"/>
      <c r="AR482"/>
      <c r="AS482" t="n">
        <v>0.0</v>
      </c>
    </row>
    <row r="483">
      <c r="A483" s="1" t="n">
        <v>45234.0</v>
      </c>
      <c r="B483" s="2" t="n">
        <v>45234.538506944446</v>
      </c>
      <c r="C483" t="inlineStr">
        <is>
          <t>3140023012059454</t>
        </is>
      </c>
      <c r="D483" t="inlineStr">
        <is>
          <t>POS0012</t>
        </is>
      </c>
      <c r="E483" t="inlineStr">
        <is>
          <t>46</t>
        </is>
      </c>
      <c r="F483" t="inlineStr">
        <is>
          <t>0023</t>
        </is>
      </c>
      <c r="G483" t="inlineStr">
        <is>
          <t>5306002941</t>
        </is>
      </c>
      <c r="H483" t="n">
        <v>462.0</v>
      </c>
      <c r="I483" t="n">
        <v>440.0</v>
      </c>
      <c r="J483" t="n">
        <v>402.86</v>
      </c>
      <c r="K483" t="inlineStr">
        <is>
          <t>sale</t>
        </is>
      </c>
      <c r="L483" t="inlineStr">
        <is>
          <t/>
        </is>
      </c>
      <c r="M483" t="inlineStr">
        <is>
          <t/>
        </is>
      </c>
      <c r="N483" t="n">
        <v>0.0</v>
      </c>
      <c r="O483" t="n">
        <v>0.0</v>
      </c>
      <c r="P483" t="n">
        <v>343.22</v>
      </c>
      <c r="Q483" t="n">
        <v>343.22</v>
      </c>
      <c r="R483" t="n">
        <v>37.14</v>
      </c>
      <c r="S483" t="n">
        <v>37.14</v>
      </c>
      <c r="T483" t="n">
        <v>4.4</v>
      </c>
      <c r="U483" t="n">
        <v>4.4</v>
      </c>
      <c r="V483" t="n">
        <v>72.51</v>
      </c>
      <c r="W483" t="n">
        <v>72.51</v>
      </c>
      <c r="X483" t="n">
        <v>5.78</v>
      </c>
      <c r="Y483" t="n">
        <v>5.78</v>
      </c>
      <c r="Z483" t="n">
        <v>14.09</v>
      </c>
      <c r="AA483" t="n">
        <v>14.09</v>
      </c>
      <c r="AB483" t="n">
        <v>22.0</v>
      </c>
      <c r="AC483" t="n">
        <v>22.0</v>
      </c>
      <c r="AD483" t="n">
        <v>22.0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inlineStr">
        <is>
          <t>unreconciled</t>
        </is>
      </c>
      <c r="AM483" t="inlineStr">
        <is>
          <t>Order Amount Mismatch (POS&gt;3PO)</t>
        </is>
      </c>
      <c r="AN483" t="n">
        <v>22.0</v>
      </c>
      <c r="AO483" t="n">
        <f>ROUND(P483*100/H483,2)</f>
        <v>0.0</v>
      </c>
      <c r="AP483" t="n">
        <f>ROUND(Q483*100/I483,2)</f>
        <v>0.0</v>
      </c>
      <c r="AQ483"/>
      <c r="AR483"/>
      <c r="AS483" t="n">
        <v>0.0</v>
      </c>
    </row>
    <row r="484">
      <c r="A484" s="1" t="n">
        <v>45231.0</v>
      </c>
      <c r="B484" s="2" t="n">
        <v>45231.856458333335</v>
      </c>
      <c r="C484" t="inlineStr">
        <is>
          <t>3140094012084521</t>
        </is>
      </c>
      <c r="D484" t="inlineStr">
        <is>
          <t>POS0012</t>
        </is>
      </c>
      <c r="E484" t="inlineStr">
        <is>
          <t>35</t>
        </is>
      </c>
      <c r="F484" t="inlineStr">
        <is>
          <t>0094</t>
        </is>
      </c>
      <c r="G484" t="inlineStr">
        <is>
          <t>5306021775</t>
        </is>
      </c>
      <c r="H484" t="n">
        <v>1028.0</v>
      </c>
      <c r="I484" t="n">
        <v>979.03</v>
      </c>
      <c r="J484" t="n">
        <v>941.89</v>
      </c>
      <c r="K484" t="inlineStr">
        <is>
          <t>sale</t>
        </is>
      </c>
      <c r="L484" t="inlineStr">
        <is>
          <t/>
        </is>
      </c>
      <c r="M484" t="inlineStr">
        <is>
          <t/>
        </is>
      </c>
      <c r="N484" t="n">
        <v>0.0</v>
      </c>
      <c r="O484" t="n">
        <v>0.0</v>
      </c>
      <c r="P484" t="n">
        <v>754.02</v>
      </c>
      <c r="Q484" t="n">
        <v>754.03</v>
      </c>
      <c r="R484" t="n">
        <v>37.14</v>
      </c>
      <c r="S484" t="n">
        <v>37.14</v>
      </c>
      <c r="T484" t="n">
        <v>9.79</v>
      </c>
      <c r="U484" t="n">
        <v>9.79</v>
      </c>
      <c r="V484" t="n">
        <v>169.54</v>
      </c>
      <c r="W484" t="n">
        <v>169.54</v>
      </c>
      <c r="X484" t="n">
        <v>12.85</v>
      </c>
      <c r="Y484" t="n">
        <v>12.85</v>
      </c>
      <c r="Z484" t="n">
        <v>32.83</v>
      </c>
      <c r="AA484" t="n">
        <v>32.83</v>
      </c>
      <c r="AB484" t="n">
        <v>48.96</v>
      </c>
      <c r="AC484" t="n">
        <v>48.95</v>
      </c>
      <c r="AD484" t="n">
        <v>48.97000000000003</v>
      </c>
      <c r="AE484" t="n">
        <v>-0.009999999999990905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0.00999999999999801</v>
      </c>
      <c r="AL484" t="inlineStr">
        <is>
          <t>unreconciled</t>
        </is>
      </c>
      <c r="AM484" t="inlineStr">
        <is>
          <t>Order Amount Mismatch (POS&gt;3PO)</t>
        </is>
      </c>
      <c r="AN484" t="n">
        <v>48.97</v>
      </c>
      <c r="AO484" t="n">
        <f>ROUND(P484*100/H484,2)</f>
        <v>0.0</v>
      </c>
      <c r="AP484" t="n">
        <f>ROUND(Q484*100/I484,2)</f>
        <v>0.0</v>
      </c>
      <c r="AQ484"/>
      <c r="AR484"/>
      <c r="AS484" t="n">
        <v>0.0</v>
      </c>
    </row>
    <row r="485">
      <c r="A485" s="1" t="n">
        <v>45233.0</v>
      </c>
      <c r="B485" s="2" t="n">
        <v>45233.63759259259</v>
      </c>
      <c r="C485" t="inlineStr">
        <is>
          <t>3140094012085124</t>
        </is>
      </c>
      <c r="D485" t="inlineStr">
        <is>
          <t>POS0012</t>
        </is>
      </c>
      <c r="E485" t="inlineStr">
        <is>
          <t>39</t>
        </is>
      </c>
      <c r="F485" t="inlineStr">
        <is>
          <t>0094</t>
        </is>
      </c>
      <c r="G485" t="inlineStr">
        <is>
          <t>5306024726</t>
        </is>
      </c>
      <c r="H485" t="n">
        <v>446.0</v>
      </c>
      <c r="I485" t="n">
        <v>501.9</v>
      </c>
      <c r="J485" t="n">
        <v>464.76</v>
      </c>
      <c r="K485" t="inlineStr">
        <is>
          <t>sale</t>
        </is>
      </c>
      <c r="L485" t="inlineStr">
        <is>
          <t/>
        </is>
      </c>
      <c r="M485" t="inlineStr">
        <is>
          <t/>
        </is>
      </c>
      <c r="N485" t="n">
        <v>0.0</v>
      </c>
      <c r="O485" t="n">
        <v>0.0</v>
      </c>
      <c r="P485" t="n">
        <v>390.39</v>
      </c>
      <c r="Q485" t="n">
        <v>331.6</v>
      </c>
      <c r="R485" t="n">
        <v>37.14</v>
      </c>
      <c r="S485" t="n">
        <v>37.14</v>
      </c>
      <c r="T485" t="n">
        <v>5.02</v>
      </c>
      <c r="U485" t="n">
        <v>4.25</v>
      </c>
      <c r="V485" t="n">
        <v>83.66</v>
      </c>
      <c r="W485" t="n">
        <v>69.77</v>
      </c>
      <c r="X485" t="n">
        <v>6.59</v>
      </c>
      <c r="Y485" t="n">
        <v>5.58</v>
      </c>
      <c r="Z485" t="n">
        <v>16.24</v>
      </c>
      <c r="AA485" t="n">
        <v>13.56</v>
      </c>
      <c r="AB485" t="n">
        <v>21.24</v>
      </c>
      <c r="AC485" t="n">
        <v>21.24</v>
      </c>
      <c r="AD485" t="n">
        <v>-55.89999999999998</v>
      </c>
      <c r="AE485" t="n">
        <v>58.789999999999964</v>
      </c>
      <c r="AF485" t="n">
        <v>0.0</v>
      </c>
      <c r="AG485" t="n">
        <v>0.7699999999999996</v>
      </c>
      <c r="AH485" t="n">
        <v>13.89</v>
      </c>
      <c r="AI485" t="n">
        <v>1.0099999999999998</v>
      </c>
      <c r="AJ485" t="n">
        <v>2.679999999999998</v>
      </c>
      <c r="AK485" t="n">
        <v>0.0</v>
      </c>
      <c r="AL485" t="inlineStr">
        <is>
          <t>unreconciled</t>
        </is>
      </c>
      <c r="AM485" t="inlineStr">
        <is>
          <t>Order Amount Mismatch (3PO&gt;POS)</t>
        </is>
      </c>
      <c r="AN485" t="n">
        <v>55.9</v>
      </c>
      <c r="AO485" t="n">
        <f>ROUND(P485*100/H485,2)</f>
        <v>0.0</v>
      </c>
      <c r="AP485" t="n">
        <f>ROUND(Q485*100/I485,2)</f>
        <v>0.0</v>
      </c>
      <c r="AQ485"/>
      <c r="AR485"/>
      <c r="AS485" t="n">
        <v>0.0</v>
      </c>
    </row>
    <row r="486">
      <c r="A486" s="1" t="n">
        <v>45232.0</v>
      </c>
      <c r="B486" s="2" t="n">
        <v>45232.631736111114</v>
      </c>
      <c r="C486" t="inlineStr">
        <is>
          <t>3140023012058972</t>
        </is>
      </c>
      <c r="D486" t="inlineStr">
        <is>
          <t>POS0012</t>
        </is>
      </c>
      <c r="E486" t="inlineStr">
        <is>
          <t>66</t>
        </is>
      </c>
      <c r="F486" t="inlineStr">
        <is>
          <t>0023</t>
        </is>
      </c>
      <c r="G486" t="inlineStr">
        <is>
          <t>5306034734</t>
        </is>
      </c>
      <c r="H486" t="n">
        <v>356.0</v>
      </c>
      <c r="I486" t="n">
        <v>339.04</v>
      </c>
      <c r="J486" t="n">
        <v>301.9</v>
      </c>
      <c r="K486" t="inlineStr">
        <is>
          <t>sale</t>
        </is>
      </c>
      <c r="L486" t="inlineStr">
        <is>
          <t/>
        </is>
      </c>
      <c r="M486" t="inlineStr">
        <is>
          <t/>
        </is>
      </c>
      <c r="N486" t="n">
        <v>0.0</v>
      </c>
      <c r="O486" t="n">
        <v>0.0</v>
      </c>
      <c r="P486" t="n">
        <v>266.28</v>
      </c>
      <c r="Q486" t="n">
        <v>266.27</v>
      </c>
      <c r="R486" t="n">
        <v>37.14</v>
      </c>
      <c r="S486" t="n">
        <v>37.14</v>
      </c>
      <c r="T486" t="n">
        <v>3.39</v>
      </c>
      <c r="U486" t="n">
        <v>3.39</v>
      </c>
      <c r="V486" t="n">
        <v>54.34</v>
      </c>
      <c r="W486" t="n">
        <v>54.34</v>
      </c>
      <c r="X486" t="n">
        <v>4.45</v>
      </c>
      <c r="Y486" t="n">
        <v>4.45</v>
      </c>
      <c r="Z486" t="n">
        <v>10.58</v>
      </c>
      <c r="AA486" t="n">
        <v>10.58</v>
      </c>
      <c r="AB486" t="n">
        <v>16.96</v>
      </c>
      <c r="AC486" t="n">
        <v>16.95</v>
      </c>
      <c r="AD486" t="n">
        <v>16.95999999999998</v>
      </c>
      <c r="AE486" t="n">
        <v>0.009999999999990905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0.010000000000001563</v>
      </c>
      <c r="AL486" t="inlineStr">
        <is>
          <t>unreconciled</t>
        </is>
      </c>
      <c r="AM486" t="inlineStr">
        <is>
          <t>Order Amount Mismatch (POS&gt;3PO)</t>
        </is>
      </c>
      <c r="AN486" t="n">
        <v>16.96</v>
      </c>
      <c r="AO486" t="n">
        <f>ROUND(P486*100/H486,2)</f>
        <v>0.0</v>
      </c>
      <c r="AP486" t="n">
        <f>ROUND(Q486*100/I486,2)</f>
        <v>0.0</v>
      </c>
      <c r="AQ486"/>
      <c r="AR486"/>
      <c r="AS486" t="n">
        <v>0.0</v>
      </c>
    </row>
    <row r="487">
      <c r="A487" s="1" t="n">
        <v>45236.0</v>
      </c>
      <c r="B487" s="2" t="n">
        <v>45236.57373842593</v>
      </c>
      <c r="C487" t="inlineStr">
        <is>
          <t>3140023012060001</t>
        </is>
      </c>
      <c r="D487" t="inlineStr">
        <is>
          <t>POS0012</t>
        </is>
      </c>
      <c r="E487" t="inlineStr">
        <is>
          <t>93</t>
        </is>
      </c>
      <c r="F487" t="inlineStr">
        <is>
          <t>0023</t>
        </is>
      </c>
      <c r="G487" t="inlineStr">
        <is>
          <t>5306043332</t>
        </is>
      </c>
      <c r="H487" t="n">
        <v>318.0</v>
      </c>
      <c r="I487" t="n">
        <v>302.86</v>
      </c>
      <c r="J487" t="n">
        <v>265.72</v>
      </c>
      <c r="K487" t="inlineStr">
        <is>
          <t>sale</t>
        </is>
      </c>
      <c r="L487" t="inlineStr">
        <is>
          <t/>
        </is>
      </c>
      <c r="M487" t="inlineStr">
        <is>
          <t/>
        </is>
      </c>
      <c r="N487" t="n">
        <v>0.0</v>
      </c>
      <c r="O487" t="n">
        <v>0.0</v>
      </c>
      <c r="P487" t="n">
        <v>238.69</v>
      </c>
      <c r="Q487" t="n">
        <v>238.67</v>
      </c>
      <c r="R487" t="n">
        <v>37.14</v>
      </c>
      <c r="S487" t="n">
        <v>37.14</v>
      </c>
      <c r="T487" t="n">
        <v>3.03</v>
      </c>
      <c r="U487" t="n">
        <v>3.03</v>
      </c>
      <c r="V487" t="n">
        <v>47.83</v>
      </c>
      <c r="W487" t="n">
        <v>47.83</v>
      </c>
      <c r="X487" t="n">
        <v>3.98</v>
      </c>
      <c r="Y487" t="n">
        <v>3.98</v>
      </c>
      <c r="Z487" t="n">
        <v>9.33</v>
      </c>
      <c r="AA487" t="n">
        <v>9.33</v>
      </c>
      <c r="AB487" t="n">
        <v>15.14</v>
      </c>
      <c r="AC487" t="n">
        <v>15.14</v>
      </c>
      <c r="AD487" t="n">
        <v>15.139999999999986</v>
      </c>
      <c r="AE487" t="n">
        <v>0.020000000000010232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inlineStr">
        <is>
          <t>unreconciled</t>
        </is>
      </c>
      <c r="AM487" t="inlineStr">
        <is>
          <t>Order Amount Mismatch (POS&gt;3PO)</t>
        </is>
      </c>
      <c r="AN487" t="n">
        <v>15.14</v>
      </c>
      <c r="AO487" t="n">
        <f>ROUND(P487*100/H487,2)</f>
        <v>0.0</v>
      </c>
      <c r="AP487" t="n">
        <f>ROUND(Q487*100/I487,2)</f>
        <v>0.0</v>
      </c>
      <c r="AQ487"/>
      <c r="AR487"/>
      <c r="AS487" t="n">
        <v>0.0</v>
      </c>
    </row>
    <row r="488">
      <c r="A488" s="1" t="n">
        <v>45231.0</v>
      </c>
      <c r="B488" s="2" t="n">
        <v>45231.34002314815</v>
      </c>
      <c r="C488" t="inlineStr">
        <is>
          <t>3140023012058688</t>
        </is>
      </c>
      <c r="D488" t="inlineStr">
        <is>
          <t>POS0012</t>
        </is>
      </c>
      <c r="E488" t="inlineStr">
        <is>
          <t>82</t>
        </is>
      </c>
      <c r="F488" t="inlineStr">
        <is>
          <t>0023</t>
        </is>
      </c>
      <c r="G488" t="inlineStr">
        <is>
          <t>5306051030</t>
        </is>
      </c>
      <c r="H488" t="n">
        <v>336.0</v>
      </c>
      <c r="I488" t="n">
        <v>320.0</v>
      </c>
      <c r="J488" t="n">
        <v>282.86</v>
      </c>
      <c r="K488" t="inlineStr">
        <is>
          <t>sale</t>
        </is>
      </c>
      <c r="L488" t="inlineStr">
        <is>
          <t/>
        </is>
      </c>
      <c r="M488" t="inlineStr">
        <is>
          <t/>
        </is>
      </c>
      <c r="N488" t="n">
        <v>0.0</v>
      </c>
      <c r="O488" t="n">
        <v>0.0</v>
      </c>
      <c r="P488" t="n">
        <v>251.77</v>
      </c>
      <c r="Q488" t="n">
        <v>251.77</v>
      </c>
      <c r="R488" t="n">
        <v>37.14</v>
      </c>
      <c r="S488" t="n">
        <v>37.14</v>
      </c>
      <c r="T488" t="n">
        <v>3.2</v>
      </c>
      <c r="U488" t="n">
        <v>3.2</v>
      </c>
      <c r="V488" t="n">
        <v>50.91</v>
      </c>
      <c r="W488" t="n">
        <v>50.91</v>
      </c>
      <c r="X488" t="n">
        <v>4.2</v>
      </c>
      <c r="Y488" t="n">
        <v>4.2</v>
      </c>
      <c r="Z488" t="n">
        <v>9.92</v>
      </c>
      <c r="AA488" t="n">
        <v>9.92</v>
      </c>
      <c r="AB488" t="n">
        <v>16.0</v>
      </c>
      <c r="AC488" t="n">
        <v>16.0</v>
      </c>
      <c r="AD488" t="n">
        <v>16.0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inlineStr">
        <is>
          <t>unreconciled</t>
        </is>
      </c>
      <c r="AM488" t="inlineStr">
        <is>
          <t>Order Amount Mismatch (POS&gt;3PO)</t>
        </is>
      </c>
      <c r="AN488" t="n">
        <v>16.0</v>
      </c>
      <c r="AO488" t="n">
        <f>ROUND(P488*100/H488,2)</f>
        <v>0.0</v>
      </c>
      <c r="AP488" t="n">
        <f>ROUND(Q488*100/I488,2)</f>
        <v>0.0</v>
      </c>
      <c r="AQ488"/>
      <c r="AR488"/>
      <c r="AS488" t="n">
        <v>0.0</v>
      </c>
    </row>
    <row r="489">
      <c r="A489" s="1" t="n">
        <v>45232.0</v>
      </c>
      <c r="B489" s="2" t="n">
        <v>45233.032685185186</v>
      </c>
      <c r="C489" t="inlineStr">
        <is>
          <t>3140023012059167</t>
        </is>
      </c>
      <c r="D489" t="inlineStr">
        <is>
          <t>POS0012</t>
        </is>
      </c>
      <c r="E489" t="inlineStr">
        <is>
          <t>60</t>
        </is>
      </c>
      <c r="F489" t="inlineStr">
        <is>
          <t>0023</t>
        </is>
      </c>
      <c r="G489" t="inlineStr">
        <is>
          <t>5306071688</t>
        </is>
      </c>
      <c r="H489" t="n">
        <v>392.0</v>
      </c>
      <c r="I489" t="n">
        <v>373.32</v>
      </c>
      <c r="J489" t="n">
        <v>336.18</v>
      </c>
      <c r="K489" t="inlineStr">
        <is>
          <t>sale</t>
        </is>
      </c>
      <c r="L489" t="inlineStr">
        <is>
          <t/>
        </is>
      </c>
      <c r="M489" t="inlineStr">
        <is>
          <t/>
        </is>
      </c>
      <c r="N489" t="n">
        <v>0.0</v>
      </c>
      <c r="O489" t="n">
        <v>0.0</v>
      </c>
      <c r="P489" t="n">
        <v>292.41</v>
      </c>
      <c r="Q489" t="n">
        <v>292.4</v>
      </c>
      <c r="R489" t="n">
        <v>37.14</v>
      </c>
      <c r="S489" t="n">
        <v>37.14</v>
      </c>
      <c r="T489" t="n">
        <v>3.73</v>
      </c>
      <c r="U489" t="n">
        <v>3.73</v>
      </c>
      <c r="V489" t="n">
        <v>60.51</v>
      </c>
      <c r="W489" t="n">
        <v>60.51</v>
      </c>
      <c r="X489" t="n">
        <v>4.9</v>
      </c>
      <c r="Y489" t="n">
        <v>4.9</v>
      </c>
      <c r="Z489" t="n">
        <v>11.77</v>
      </c>
      <c r="AA489" t="n">
        <v>11.77</v>
      </c>
      <c r="AB489" t="n">
        <v>18.66</v>
      </c>
      <c r="AC489" t="n">
        <v>18.67</v>
      </c>
      <c r="AD489" t="n">
        <v>18.680000000000007</v>
      </c>
      <c r="AE489" t="n">
        <v>0.010000000000047748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-0.010000000000001563</v>
      </c>
      <c r="AL489" t="inlineStr">
        <is>
          <t>unreconciled</t>
        </is>
      </c>
      <c r="AM489" t="inlineStr">
        <is>
          <t>Order Amount Mismatch (POS&gt;3PO)</t>
        </is>
      </c>
      <c r="AN489" t="n">
        <v>18.68</v>
      </c>
      <c r="AO489" t="n">
        <f>ROUND(P489*100/H489,2)</f>
        <v>0.0</v>
      </c>
      <c r="AP489" t="n">
        <f>ROUND(Q489*100/I489,2)</f>
        <v>0.0</v>
      </c>
      <c r="AQ489"/>
      <c r="AR489"/>
      <c r="AS489" t="n">
        <v>0.0</v>
      </c>
    </row>
    <row r="490">
      <c r="A490" s="1" t="n">
        <v>45231.0</v>
      </c>
      <c r="B490" s="2" t="n">
        <v>45231.69086805556</v>
      </c>
      <c r="C490" t="inlineStr">
        <is>
          <t>3140094012084423</t>
        </is>
      </c>
      <c r="D490" t="inlineStr">
        <is>
          <t>POS0012</t>
        </is>
      </c>
      <c r="E490" t="inlineStr">
        <is>
          <t>37</t>
        </is>
      </c>
      <c r="F490" t="inlineStr">
        <is>
          <t>0094</t>
        </is>
      </c>
      <c r="G490" t="inlineStr">
        <is>
          <t>5306073577</t>
        </is>
      </c>
      <c r="H490" t="n">
        <v>438.0</v>
      </c>
      <c r="I490" t="n">
        <v>417.14</v>
      </c>
      <c r="J490" t="n">
        <v>380.0</v>
      </c>
      <c r="K490" t="inlineStr">
        <is>
          <t>sale</t>
        </is>
      </c>
      <c r="L490" t="inlineStr">
        <is>
          <t/>
        </is>
      </c>
      <c r="M490" t="inlineStr">
        <is>
          <t/>
        </is>
      </c>
      <c r="N490" t="n">
        <v>0.0</v>
      </c>
      <c r="O490" t="n">
        <v>0.0</v>
      </c>
      <c r="P490" t="n">
        <v>325.79</v>
      </c>
      <c r="Q490" t="n">
        <v>325.79</v>
      </c>
      <c r="R490" t="n">
        <v>37.14</v>
      </c>
      <c r="S490" t="n">
        <v>37.14</v>
      </c>
      <c r="T490" t="n">
        <v>4.17</v>
      </c>
      <c r="U490" t="n">
        <v>4.17</v>
      </c>
      <c r="V490" t="n">
        <v>68.4</v>
      </c>
      <c r="W490" t="n">
        <v>68.4</v>
      </c>
      <c r="X490" t="n">
        <v>5.48</v>
      </c>
      <c r="Y490" t="n">
        <v>5.48</v>
      </c>
      <c r="Z490" t="n">
        <v>13.3</v>
      </c>
      <c r="AA490" t="n">
        <v>13.3</v>
      </c>
      <c r="AB490" t="n">
        <v>20.86</v>
      </c>
      <c r="AC490" t="n">
        <v>20.86</v>
      </c>
      <c r="AD490" t="n">
        <v>20.860000000000014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inlineStr">
        <is>
          <t>unreconciled</t>
        </is>
      </c>
      <c r="AM490" t="inlineStr">
        <is>
          <t>Order Amount Mismatch (POS&gt;3PO)</t>
        </is>
      </c>
      <c r="AN490" t="n">
        <v>20.86</v>
      </c>
      <c r="AO490" t="n">
        <f>ROUND(P490*100/H490,2)</f>
        <v>0.0</v>
      </c>
      <c r="AP490" t="n">
        <f>ROUND(Q490*100/I490,2)</f>
        <v>0.0</v>
      </c>
      <c r="AQ490"/>
      <c r="AR490"/>
      <c r="AS490" t="n">
        <v>0.0</v>
      </c>
    </row>
    <row r="491">
      <c r="A491" s="1" t="n">
        <v>45231.0</v>
      </c>
      <c r="B491" s="2" t="n">
        <v>45231.82179398148</v>
      </c>
      <c r="C491" t="inlineStr">
        <is>
          <t>3140094012084498</t>
        </is>
      </c>
      <c r="D491" t="inlineStr">
        <is>
          <t>POS0012</t>
        </is>
      </c>
      <c r="E491" t="inlineStr">
        <is>
          <t>12</t>
        </is>
      </c>
      <c r="F491" t="inlineStr">
        <is>
          <t>0094</t>
        </is>
      </c>
      <c r="G491" t="inlineStr">
        <is>
          <t>5306095856</t>
        </is>
      </c>
      <c r="H491" t="n">
        <v>334.0</v>
      </c>
      <c r="I491" t="n">
        <v>318.09</v>
      </c>
      <c r="J491" t="n">
        <v>280.95</v>
      </c>
      <c r="K491" t="inlineStr">
        <is>
          <t>sale</t>
        </is>
      </c>
      <c r="L491" t="inlineStr">
        <is>
          <t/>
        </is>
      </c>
      <c r="M491" t="inlineStr">
        <is>
          <t/>
        </is>
      </c>
      <c r="N491" t="n">
        <v>0.0</v>
      </c>
      <c r="O491" t="n">
        <v>0.0</v>
      </c>
      <c r="P491" t="n">
        <v>250.32</v>
      </c>
      <c r="Q491" t="n">
        <v>250.3</v>
      </c>
      <c r="R491" t="n">
        <v>37.14</v>
      </c>
      <c r="S491" t="n">
        <v>37.14</v>
      </c>
      <c r="T491" t="n">
        <v>3.18</v>
      </c>
      <c r="U491" t="n">
        <v>3.18</v>
      </c>
      <c r="V491" t="n">
        <v>50.57</v>
      </c>
      <c r="W491" t="n">
        <v>50.57</v>
      </c>
      <c r="X491" t="n">
        <v>4.17</v>
      </c>
      <c r="Y491" t="n">
        <v>4.18</v>
      </c>
      <c r="Z491" t="n">
        <v>9.85</v>
      </c>
      <c r="AA491" t="n">
        <v>9.85</v>
      </c>
      <c r="AB491" t="n">
        <v>15.9</v>
      </c>
      <c r="AC491" t="n">
        <v>15.91</v>
      </c>
      <c r="AD491" t="n">
        <v>15.910000000000025</v>
      </c>
      <c r="AE491" t="n">
        <v>0.01999999999998181</v>
      </c>
      <c r="AF491" t="n">
        <v>0.0</v>
      </c>
      <c r="AG491" t="n">
        <v>0.0</v>
      </c>
      <c r="AH491" t="n">
        <v>0.0</v>
      </c>
      <c r="AI491" t="n">
        <v>-0.009999999999999787</v>
      </c>
      <c r="AJ491" t="n">
        <v>0.0</v>
      </c>
      <c r="AK491" t="n">
        <v>-0.009999999999999787</v>
      </c>
      <c r="AL491" t="inlineStr">
        <is>
          <t>unreconciled</t>
        </is>
      </c>
      <c r="AM491" t="inlineStr">
        <is>
          <t>Order Amount Mismatch (POS&gt;3PO)</t>
        </is>
      </c>
      <c r="AN491" t="n">
        <v>15.91</v>
      </c>
      <c r="AO491" t="n">
        <f>ROUND(P491*100/H491,2)</f>
        <v>0.0</v>
      </c>
      <c r="AP491" t="n">
        <f>ROUND(Q491*100/I491,2)</f>
        <v>0.0</v>
      </c>
      <c r="AQ491"/>
      <c r="AR491"/>
      <c r="AS491" t="n">
        <v>0.0</v>
      </c>
    </row>
    <row r="492">
      <c r="A492" s="1"/>
      <c r="B492" s="2" t="n">
        <v>45231.00695601852</v>
      </c>
      <c r="C492"/>
      <c r="D492"/>
      <c r="E492"/>
      <c r="F492" t="inlineStr">
        <is>
          <t>0023</t>
        </is>
      </c>
      <c r="G492" t="inlineStr">
        <is>
          <t>5306096388</t>
        </is>
      </c>
      <c r="H492" t="n">
        <v>0.0</v>
      </c>
      <c r="I492" t="n">
        <v>215.23</v>
      </c>
      <c r="J492" t="n">
        <v>178.09</v>
      </c>
      <c r="K492" t="inlineStr">
        <is>
          <t>sale</t>
        </is>
      </c>
      <c r="L492" t="inlineStr">
        <is>
          <t/>
        </is>
      </c>
      <c r="M492" t="inlineStr">
        <is>
          <t/>
        </is>
      </c>
      <c r="N492" t="n">
        <v>0.0</v>
      </c>
      <c r="O492" t="n">
        <v>0.0</v>
      </c>
      <c r="P492" t="n">
        <v>171.92</v>
      </c>
      <c r="Q492" t="n">
        <v>171.92</v>
      </c>
      <c r="R492" t="n">
        <v>37.14</v>
      </c>
      <c r="S492" t="n">
        <v>37.14</v>
      </c>
      <c r="T492" t="n">
        <v>2.15</v>
      </c>
      <c r="U492" t="n">
        <v>2.15</v>
      </c>
      <c r="V492" t="n">
        <v>32.06</v>
      </c>
      <c r="W492" t="n">
        <v>32.06</v>
      </c>
      <c r="X492" t="n">
        <v>2.82</v>
      </c>
      <c r="Y492" t="n">
        <v>2.82</v>
      </c>
      <c r="Z492" t="n">
        <v>6.28</v>
      </c>
      <c r="AA492" t="n">
        <v>6.28</v>
      </c>
      <c r="AB492" t="n">
        <v>0.0</v>
      </c>
      <c r="AC492" t="n">
        <v>10.76</v>
      </c>
      <c r="AD492" t="n">
        <v>-215.23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-10.76</v>
      </c>
      <c r="AL492" t="inlineStr">
        <is>
          <t>unreconciled</t>
        </is>
      </c>
      <c r="AM492" t="inlineStr">
        <is>
          <t>Order Not found in POS</t>
        </is>
      </c>
      <c r="AN492" t="n">
        <v>215.23</v>
      </c>
      <c r="AO492" t="n">
        <f>ROUND(P492*100/H492,2)</f>
        <v>0.0</v>
      </c>
      <c r="AP492" t="n">
        <f>ROUND(Q492*100/I492,2)</f>
        <v>0.0</v>
      </c>
      <c r="AQ492"/>
      <c r="AR492"/>
      <c r="AS492" t="n">
        <v>0.0</v>
      </c>
    </row>
    <row r="493">
      <c r="A493" s="1" t="n">
        <v>45231.0</v>
      </c>
      <c r="B493" s="2" t="n">
        <v>45231.79152777778</v>
      </c>
      <c r="C493" t="inlineStr">
        <is>
          <t>3140023012058790</t>
        </is>
      </c>
      <c r="D493" t="inlineStr">
        <is>
          <t>POS0012</t>
        </is>
      </c>
      <c r="E493" t="inlineStr">
        <is>
          <t>84</t>
        </is>
      </c>
      <c r="F493" t="inlineStr">
        <is>
          <t>0023</t>
        </is>
      </c>
      <c r="G493" t="inlineStr">
        <is>
          <t>5306127898</t>
        </is>
      </c>
      <c r="H493" t="n">
        <v>372.0</v>
      </c>
      <c r="I493" t="n">
        <v>354.27</v>
      </c>
      <c r="J493" t="n">
        <v>317.13</v>
      </c>
      <c r="K493" t="inlineStr">
        <is>
          <t>sale</t>
        </is>
      </c>
      <c r="L493" t="inlineStr">
        <is>
          <t/>
        </is>
      </c>
      <c r="M493" t="inlineStr">
        <is>
          <t/>
        </is>
      </c>
      <c r="N493" t="n">
        <v>0.0</v>
      </c>
      <c r="O493" t="n">
        <v>0.0</v>
      </c>
      <c r="P493" t="n">
        <v>277.89</v>
      </c>
      <c r="Q493" t="n">
        <v>277.89</v>
      </c>
      <c r="R493" t="n">
        <v>37.14</v>
      </c>
      <c r="S493" t="n">
        <v>37.14</v>
      </c>
      <c r="T493" t="n">
        <v>3.54</v>
      </c>
      <c r="U493" t="n">
        <v>3.54</v>
      </c>
      <c r="V493" t="n">
        <v>57.08</v>
      </c>
      <c r="W493" t="n">
        <v>57.08</v>
      </c>
      <c r="X493" t="n">
        <v>4.65</v>
      </c>
      <c r="Y493" t="n">
        <v>4.65</v>
      </c>
      <c r="Z493" t="n">
        <v>11.11</v>
      </c>
      <c r="AA493" t="n">
        <v>11.11</v>
      </c>
      <c r="AB493" t="n">
        <v>17.72</v>
      </c>
      <c r="AC493" t="n">
        <v>17.72</v>
      </c>
      <c r="AD493" t="n">
        <v>17.730000000000018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inlineStr">
        <is>
          <t>unreconciled</t>
        </is>
      </c>
      <c r="AM493" t="inlineStr">
        <is>
          <t>Order Amount Mismatch (POS&gt;3PO)</t>
        </is>
      </c>
      <c r="AN493" t="n">
        <v>17.73</v>
      </c>
      <c r="AO493" t="n">
        <f>ROUND(P493*100/H493,2)</f>
        <v>0.0</v>
      </c>
      <c r="AP493" t="n">
        <f>ROUND(Q493*100/I493,2)</f>
        <v>0.0</v>
      </c>
      <c r="AQ493"/>
      <c r="AR493"/>
      <c r="AS493" t="n">
        <v>0.0</v>
      </c>
    </row>
    <row r="494">
      <c r="A494" s="1" t="n">
        <v>45232.0</v>
      </c>
      <c r="B494" s="2" t="n">
        <v>45232.698587962965</v>
      </c>
      <c r="C494" t="inlineStr">
        <is>
          <t>3140094012084796</t>
        </is>
      </c>
      <c r="D494" t="inlineStr">
        <is>
          <t>POS0012</t>
        </is>
      </c>
      <c r="E494" t="inlineStr">
        <is>
          <t>11</t>
        </is>
      </c>
      <c r="F494" t="inlineStr">
        <is>
          <t>0094</t>
        </is>
      </c>
      <c r="G494" t="inlineStr">
        <is>
          <t>5306141852</t>
        </is>
      </c>
      <c r="H494" t="n">
        <v>259.0</v>
      </c>
      <c r="I494" t="n">
        <v>246.66</v>
      </c>
      <c r="J494" t="n">
        <v>209.52</v>
      </c>
      <c r="K494" t="inlineStr">
        <is>
          <t>sale</t>
        </is>
      </c>
      <c r="L494" t="inlineStr">
        <is>
          <t/>
        </is>
      </c>
      <c r="M494" t="inlineStr">
        <is>
          <t/>
        </is>
      </c>
      <c r="N494" t="n">
        <v>0.0</v>
      </c>
      <c r="O494" t="n">
        <v>0.0</v>
      </c>
      <c r="P494" t="n">
        <v>195.87</v>
      </c>
      <c r="Q494" t="n">
        <v>195.86</v>
      </c>
      <c r="R494" t="n">
        <v>37.14</v>
      </c>
      <c r="S494" t="n">
        <v>37.14</v>
      </c>
      <c r="T494" t="n">
        <v>2.47</v>
      </c>
      <c r="U494" t="n">
        <v>2.47</v>
      </c>
      <c r="V494" t="n">
        <v>37.71</v>
      </c>
      <c r="W494" t="n">
        <v>37.71</v>
      </c>
      <c r="X494" t="n">
        <v>3.24</v>
      </c>
      <c r="Y494" t="n">
        <v>3.24</v>
      </c>
      <c r="Z494" t="n">
        <v>7.37</v>
      </c>
      <c r="AA494" t="n">
        <v>7.37</v>
      </c>
      <c r="AB494" t="n">
        <v>12.34</v>
      </c>
      <c r="AC494" t="n">
        <v>12.33</v>
      </c>
      <c r="AD494" t="n">
        <v>12.340000000000003</v>
      </c>
      <c r="AE494" t="n">
        <v>0.009999999999990905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0.009999999999999787</v>
      </c>
      <c r="AL494" t="inlineStr">
        <is>
          <t>unreconciled</t>
        </is>
      </c>
      <c r="AM494" t="inlineStr">
        <is>
          <t>Order Amount Mismatch (POS&gt;3PO)</t>
        </is>
      </c>
      <c r="AN494" t="n">
        <v>12.34</v>
      </c>
      <c r="AO494" t="n">
        <f>ROUND(P494*100/H494,2)</f>
        <v>0.0</v>
      </c>
      <c r="AP494" t="n">
        <f>ROUND(Q494*100/I494,2)</f>
        <v>0.0</v>
      </c>
      <c r="AQ494"/>
      <c r="AR494"/>
      <c r="AS494" t="n">
        <v>0.0</v>
      </c>
    </row>
    <row r="495">
      <c r="A495" s="1" t="n">
        <v>45231.0</v>
      </c>
      <c r="B495" s="2" t="n">
        <v>45231.73998842593</v>
      </c>
      <c r="C495" t="inlineStr">
        <is>
          <t>3140023012058776</t>
        </is>
      </c>
      <c r="D495" t="inlineStr">
        <is>
          <t>POS0012</t>
        </is>
      </c>
      <c r="E495" t="inlineStr">
        <is>
          <t>70</t>
        </is>
      </c>
      <c r="F495" t="inlineStr">
        <is>
          <t>0023</t>
        </is>
      </c>
      <c r="G495" t="inlineStr">
        <is>
          <t>5306143145</t>
        </is>
      </c>
      <c r="H495" t="n">
        <v>343.0</v>
      </c>
      <c r="I495" t="n">
        <v>326.66</v>
      </c>
      <c r="J495" t="n">
        <v>289.52</v>
      </c>
      <c r="K495" t="inlineStr">
        <is>
          <t>sale</t>
        </is>
      </c>
      <c r="L495" t="inlineStr">
        <is>
          <t/>
        </is>
      </c>
      <c r="M495" t="inlineStr">
        <is>
          <t/>
        </is>
      </c>
      <c r="N495" t="n">
        <v>0.0</v>
      </c>
      <c r="O495" t="n">
        <v>0.0</v>
      </c>
      <c r="P495" t="n">
        <v>256.84</v>
      </c>
      <c r="Q495" t="n">
        <v>256.83</v>
      </c>
      <c r="R495" t="n">
        <v>37.14</v>
      </c>
      <c r="S495" t="n">
        <v>37.14</v>
      </c>
      <c r="T495" t="n">
        <v>3.27</v>
      </c>
      <c r="U495" t="n">
        <v>3.27</v>
      </c>
      <c r="V495" t="n">
        <v>52.11</v>
      </c>
      <c r="W495" t="n">
        <v>52.11</v>
      </c>
      <c r="X495" t="n">
        <v>4.29</v>
      </c>
      <c r="Y495" t="n">
        <v>4.29</v>
      </c>
      <c r="Z495" t="n">
        <v>10.15</v>
      </c>
      <c r="AA495" t="n">
        <v>10.15</v>
      </c>
      <c r="AB495" t="n">
        <v>16.34</v>
      </c>
      <c r="AC495" t="n">
        <v>16.33</v>
      </c>
      <c r="AD495" t="n">
        <v>16.339999999999975</v>
      </c>
      <c r="AE495" t="n">
        <v>0.009999999999990905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0.010000000000001563</v>
      </c>
      <c r="AL495" t="inlineStr">
        <is>
          <t>unreconciled</t>
        </is>
      </c>
      <c r="AM495" t="inlineStr">
        <is>
          <t>Order Amount Mismatch (POS&gt;3PO)</t>
        </is>
      </c>
      <c r="AN495" t="n">
        <v>16.34</v>
      </c>
      <c r="AO495" t="n">
        <f>ROUND(P495*100/H495,2)</f>
        <v>0.0</v>
      </c>
      <c r="AP495" t="n">
        <f>ROUND(Q495*100/I495,2)</f>
        <v>0.0</v>
      </c>
      <c r="AQ495"/>
      <c r="AR495"/>
      <c r="AS495" t="n">
        <v>0.0</v>
      </c>
    </row>
    <row r="496">
      <c r="A496" s="1" t="n">
        <v>45233.0</v>
      </c>
      <c r="B496" s="2" t="n">
        <v>45233.91950231481</v>
      </c>
      <c r="C496" t="inlineStr">
        <is>
          <t>3140023012059346</t>
        </is>
      </c>
      <c r="D496" t="inlineStr">
        <is>
          <t>POS0012</t>
        </is>
      </c>
      <c r="E496" t="inlineStr">
        <is>
          <t>39</t>
        </is>
      </c>
      <c r="F496" t="inlineStr">
        <is>
          <t>0023</t>
        </is>
      </c>
      <c r="G496" t="inlineStr">
        <is>
          <t>5306146424</t>
        </is>
      </c>
      <c r="H496" t="n">
        <v>159.0</v>
      </c>
      <c r="I496" t="n">
        <v>151.43</v>
      </c>
      <c r="J496" t="n">
        <v>114.29</v>
      </c>
      <c r="K496" t="inlineStr">
        <is>
          <t>sale</t>
        </is>
      </c>
      <c r="L496" t="inlineStr">
        <is>
          <t/>
        </is>
      </c>
      <c r="M496" t="inlineStr">
        <is>
          <t/>
        </is>
      </c>
      <c r="N496" t="n">
        <v>0.0</v>
      </c>
      <c r="O496" t="n">
        <v>0.0</v>
      </c>
      <c r="P496" t="n">
        <v>123.3</v>
      </c>
      <c r="Q496" t="n">
        <v>123.29</v>
      </c>
      <c r="R496" t="n">
        <v>37.14</v>
      </c>
      <c r="S496" t="n">
        <v>37.14</v>
      </c>
      <c r="T496" t="n">
        <v>1.51</v>
      </c>
      <c r="U496" t="n">
        <v>1.51</v>
      </c>
      <c r="V496" t="n">
        <v>20.57</v>
      </c>
      <c r="W496" t="n">
        <v>20.57</v>
      </c>
      <c r="X496" t="n">
        <v>1.99</v>
      </c>
      <c r="Y496" t="n">
        <v>1.99</v>
      </c>
      <c r="Z496" t="n">
        <v>4.06</v>
      </c>
      <c r="AA496" t="n">
        <v>4.06</v>
      </c>
      <c r="AB496" t="n">
        <v>7.58</v>
      </c>
      <c r="AC496" t="n">
        <v>7.57</v>
      </c>
      <c r="AD496" t="n">
        <v>7.569999999999993</v>
      </c>
      <c r="AE496" t="n">
        <v>0.009999999999990905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0.009999999999999787</v>
      </c>
      <c r="AL496" t="inlineStr">
        <is>
          <t>unreconciled</t>
        </is>
      </c>
      <c r="AM496" t="inlineStr">
        <is>
          <t>Order Amount Mismatch (POS&gt;3PO)</t>
        </is>
      </c>
      <c r="AN496" t="n">
        <v>7.57</v>
      </c>
      <c r="AO496" t="n">
        <f>ROUND(P496*100/H496,2)</f>
        <v>0.0</v>
      </c>
      <c r="AP496" t="n">
        <f>ROUND(Q496*100/I496,2)</f>
        <v>0.0</v>
      </c>
      <c r="AQ496"/>
      <c r="AR496"/>
      <c r="AS496" t="n">
        <v>0.0</v>
      </c>
    </row>
    <row r="497">
      <c r="A497" s="1" t="n">
        <v>45232.0</v>
      </c>
      <c r="B497" s="2" t="n">
        <v>45232.79369212963</v>
      </c>
      <c r="C497" t="inlineStr">
        <is>
          <t>3140094012084842</t>
        </is>
      </c>
      <c r="D497" t="inlineStr">
        <is>
          <t>POS0012</t>
        </is>
      </c>
      <c r="E497" t="inlineStr">
        <is>
          <t>57</t>
        </is>
      </c>
      <c r="F497" t="inlineStr">
        <is>
          <t>0094</t>
        </is>
      </c>
      <c r="G497" t="inlineStr">
        <is>
          <t>5306162525</t>
        </is>
      </c>
      <c r="H497" t="n">
        <v>193.0</v>
      </c>
      <c r="I497" t="n">
        <v>183.8</v>
      </c>
      <c r="J497" t="n">
        <v>146.66</v>
      </c>
      <c r="K497" t="inlineStr">
        <is>
          <t>sale</t>
        </is>
      </c>
      <c r="L497" t="inlineStr">
        <is>
          <t/>
        </is>
      </c>
      <c r="M497" t="inlineStr">
        <is>
          <t/>
        </is>
      </c>
      <c r="N497" t="n">
        <v>0.0</v>
      </c>
      <c r="O497" t="n">
        <v>0.0</v>
      </c>
      <c r="P497" t="n">
        <v>147.96</v>
      </c>
      <c r="Q497" t="n">
        <v>147.96</v>
      </c>
      <c r="R497" t="n">
        <v>37.14</v>
      </c>
      <c r="S497" t="n">
        <v>37.14</v>
      </c>
      <c r="T497" t="n">
        <v>1.84</v>
      </c>
      <c r="U497" t="n">
        <v>1.84</v>
      </c>
      <c r="V497" t="n">
        <v>26.4</v>
      </c>
      <c r="W497" t="n">
        <v>26.4</v>
      </c>
      <c r="X497" t="n">
        <v>2.41</v>
      </c>
      <c r="Y497" t="n">
        <v>2.41</v>
      </c>
      <c r="Z497" t="n">
        <v>5.19</v>
      </c>
      <c r="AA497" t="n">
        <v>5.18</v>
      </c>
      <c r="AB497" t="n">
        <v>9.2</v>
      </c>
      <c r="AC497" t="n">
        <v>9.19</v>
      </c>
      <c r="AD497" t="n">
        <v>9.199999999999989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0.010000000000000675</v>
      </c>
      <c r="AK497" t="n">
        <v>0.009999999999999787</v>
      </c>
      <c r="AL497" t="inlineStr">
        <is>
          <t>unreconciled</t>
        </is>
      </c>
      <c r="AM497" t="inlineStr">
        <is>
          <t>Order Amount Mismatch (POS&gt;3PO)</t>
        </is>
      </c>
      <c r="AN497" t="n">
        <v>9.2</v>
      </c>
      <c r="AO497" t="n">
        <f>ROUND(P497*100/H497,2)</f>
        <v>0.0</v>
      </c>
      <c r="AP497" t="n">
        <f>ROUND(Q497*100/I497,2)</f>
        <v>0.0</v>
      </c>
      <c r="AQ497"/>
      <c r="AR497"/>
      <c r="AS497" t="n">
        <v>0.0</v>
      </c>
    </row>
    <row r="498">
      <c r="A498" s="1" t="n">
        <v>45233.0</v>
      </c>
      <c r="B498" s="2" t="n">
        <v>45233.53498842593</v>
      </c>
      <c r="C498" t="inlineStr">
        <is>
          <t>3140094012085068</t>
        </is>
      </c>
      <c r="D498" t="inlineStr">
        <is>
          <t>POS0012</t>
        </is>
      </c>
      <c r="E498" t="inlineStr">
        <is>
          <t>83</t>
        </is>
      </c>
      <c r="F498" t="inlineStr">
        <is>
          <t>0094</t>
        </is>
      </c>
      <c r="G498" t="inlineStr">
        <is>
          <t>5306182618</t>
        </is>
      </c>
      <c r="H498" t="n">
        <v>487.0</v>
      </c>
      <c r="I498" t="n">
        <v>540.94</v>
      </c>
      <c r="J498" t="n">
        <v>503.8</v>
      </c>
      <c r="K498" t="inlineStr">
        <is>
          <t>sale</t>
        </is>
      </c>
      <c r="L498" t="inlineStr">
        <is>
          <t/>
        </is>
      </c>
      <c r="M498" t="inlineStr">
        <is>
          <t/>
        </is>
      </c>
      <c r="N498" t="n">
        <v>0.0</v>
      </c>
      <c r="O498" t="n">
        <v>0.0</v>
      </c>
      <c r="P498" t="n">
        <v>420.15</v>
      </c>
      <c r="Q498" t="n">
        <v>361.34</v>
      </c>
      <c r="R498" t="n">
        <v>37.14</v>
      </c>
      <c r="S498" t="n">
        <v>37.14</v>
      </c>
      <c r="T498" t="n">
        <v>5.41</v>
      </c>
      <c r="U498" t="n">
        <v>4.64</v>
      </c>
      <c r="V498" t="n">
        <v>90.68</v>
      </c>
      <c r="W498" t="n">
        <v>76.8</v>
      </c>
      <c r="X498" t="n">
        <v>7.1</v>
      </c>
      <c r="Y498" t="n">
        <v>6.09</v>
      </c>
      <c r="Z498" t="n">
        <v>17.6</v>
      </c>
      <c r="AA498" t="n">
        <v>14.92</v>
      </c>
      <c r="AB498" t="n">
        <v>23.2</v>
      </c>
      <c r="AC498" t="n">
        <v>23.19</v>
      </c>
      <c r="AD498" t="n">
        <v>-53.940000000000055</v>
      </c>
      <c r="AE498" t="n">
        <v>58.81</v>
      </c>
      <c r="AF498" t="n">
        <v>0.0</v>
      </c>
      <c r="AG498" t="n">
        <v>0.7700000000000005</v>
      </c>
      <c r="AH498" t="n">
        <v>13.88000000000001</v>
      </c>
      <c r="AI498" t="n">
        <v>1.0099999999999998</v>
      </c>
      <c r="AJ498" t="n">
        <v>2.6800000000000015</v>
      </c>
      <c r="AK498" t="n">
        <v>0.00999999999999801</v>
      </c>
      <c r="AL498" t="inlineStr">
        <is>
          <t>unreconciled</t>
        </is>
      </c>
      <c r="AM498" t="inlineStr">
        <is>
          <t>Order Amount Mismatch (3PO&gt;POS)</t>
        </is>
      </c>
      <c r="AN498" t="n">
        <v>53.94</v>
      </c>
      <c r="AO498" t="n">
        <f>ROUND(P498*100/H498,2)</f>
        <v>0.0</v>
      </c>
      <c r="AP498" t="n">
        <f>ROUND(Q498*100/I498,2)</f>
        <v>0.0</v>
      </c>
      <c r="AQ498"/>
      <c r="AR498"/>
      <c r="AS498" t="n">
        <v>0.0</v>
      </c>
    </row>
    <row r="499">
      <c r="A499" s="1" t="n">
        <v>45231.0</v>
      </c>
      <c r="B499" s="2" t="n">
        <v>45231.701365740744</v>
      </c>
      <c r="C499" t="inlineStr">
        <is>
          <t>3140023012058759</t>
        </is>
      </c>
      <c r="D499" t="inlineStr">
        <is>
          <t>POS0012</t>
        </is>
      </c>
      <c r="E499" t="inlineStr">
        <is>
          <t>53</t>
        </is>
      </c>
      <c r="F499" t="inlineStr">
        <is>
          <t>0023</t>
        </is>
      </c>
      <c r="G499" t="inlineStr">
        <is>
          <t>5306196709</t>
        </is>
      </c>
      <c r="H499" t="n">
        <v>248.0</v>
      </c>
      <c r="I499" t="n">
        <v>236.18</v>
      </c>
      <c r="J499" t="n">
        <v>199.04</v>
      </c>
      <c r="K499" t="inlineStr">
        <is>
          <t>sale</t>
        </is>
      </c>
      <c r="L499" t="inlineStr">
        <is>
          <t/>
        </is>
      </c>
      <c r="M499" t="inlineStr">
        <is>
          <t/>
        </is>
      </c>
      <c r="N499" t="n">
        <v>0.0</v>
      </c>
      <c r="O499" t="n">
        <v>0.0</v>
      </c>
      <c r="P499" t="n">
        <v>187.88</v>
      </c>
      <c r="Q499" t="n">
        <v>187.87</v>
      </c>
      <c r="R499" t="n">
        <v>37.14</v>
      </c>
      <c r="S499" t="n">
        <v>37.14</v>
      </c>
      <c r="T499" t="n">
        <v>2.36</v>
      </c>
      <c r="U499" t="n">
        <v>2.36</v>
      </c>
      <c r="V499" t="n">
        <v>35.83</v>
      </c>
      <c r="W499" t="n">
        <v>35.83</v>
      </c>
      <c r="X499" t="n">
        <v>3.1</v>
      </c>
      <c r="Y499" t="n">
        <v>3.1</v>
      </c>
      <c r="Z499" t="n">
        <v>7.01</v>
      </c>
      <c r="AA499" t="n">
        <v>7.01</v>
      </c>
      <c r="AB499" t="n">
        <v>11.82</v>
      </c>
      <c r="AC499" t="n">
        <v>11.81</v>
      </c>
      <c r="AD499" t="n">
        <v>11.819999999999993</v>
      </c>
      <c r="AE499" t="n">
        <v>0.009999999999990905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0.009999999999999787</v>
      </c>
      <c r="AL499" t="inlineStr">
        <is>
          <t>unreconciled</t>
        </is>
      </c>
      <c r="AM499" t="inlineStr">
        <is>
          <t>Order Amount Mismatch (POS&gt;3PO)</t>
        </is>
      </c>
      <c r="AN499" t="n">
        <v>11.82</v>
      </c>
      <c r="AO499" t="n">
        <f>ROUND(P499*100/H499,2)</f>
        <v>0.0</v>
      </c>
      <c r="AP499" t="n">
        <f>ROUND(Q499*100/I499,2)</f>
        <v>0.0</v>
      </c>
      <c r="AQ499"/>
      <c r="AR499"/>
      <c r="AS499" t="n">
        <v>0.0</v>
      </c>
    </row>
    <row r="500">
      <c r="A500" s="1" t="n">
        <v>45232.0</v>
      </c>
      <c r="B500" s="2" t="n">
        <v>45232.65545138889</v>
      </c>
      <c r="C500" t="inlineStr">
        <is>
          <t>3140023012058981</t>
        </is>
      </c>
      <c r="D500" t="inlineStr">
        <is>
          <t>POS0012</t>
        </is>
      </c>
      <c r="E500" t="inlineStr">
        <is>
          <t>75</t>
        </is>
      </c>
      <c r="F500" t="inlineStr">
        <is>
          <t>0023</t>
        </is>
      </c>
      <c r="G500" t="inlineStr">
        <is>
          <t>5306217423</t>
        </is>
      </c>
      <c r="H500" t="n">
        <v>314.0</v>
      </c>
      <c r="I500" t="n">
        <v>261.9</v>
      </c>
      <c r="J500" t="n">
        <v>261.9</v>
      </c>
      <c r="K500" t="inlineStr">
        <is>
          <t>addition</t>
        </is>
      </c>
      <c r="L500" t="inlineStr">
        <is>
          <t/>
        </is>
      </c>
      <c r="M500" t="inlineStr">
        <is>
          <t/>
        </is>
      </c>
      <c r="N500" t="n">
        <v>0.0</v>
      </c>
      <c r="O500" t="n">
        <v>0.0</v>
      </c>
      <c r="P500" t="n">
        <v>234.3</v>
      </c>
      <c r="Q500" t="n">
        <v>235.78</v>
      </c>
      <c r="R500" t="n">
        <v>37.14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14.96</v>
      </c>
      <c r="AC500" t="n">
        <v>14.95</v>
      </c>
      <c r="AD500" t="n">
        <v>52.10000000000002</v>
      </c>
      <c r="AE500" t="n">
        <v>-1.4799999999999898</v>
      </c>
      <c r="AF500" t="n">
        <v>37.14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0.010000000000001563</v>
      </c>
      <c r="AL500" t="inlineStr">
        <is>
          <t>unreconciled</t>
        </is>
      </c>
      <c r="AM500" t="inlineStr">
        <is>
          <t>Packaging Charge Mismatch</t>
        </is>
      </c>
      <c r="AN500" t="n">
        <v>37.14</v>
      </c>
      <c r="AO500" t="n">
        <f>ROUND(P500*100/H500,2)</f>
        <v>0.0</v>
      </c>
      <c r="AP500" t="n">
        <f>ROUND(Q500*100/I500,2)</f>
        <v>0.0</v>
      </c>
      <c r="AQ500"/>
      <c r="AR500"/>
      <c r="AS500" t="n">
        <v>0.0</v>
      </c>
    </row>
    <row r="501">
      <c r="A501" s="1" t="n">
        <v>45231.0</v>
      </c>
      <c r="B501" s="2" t="n">
        <v>45231.67028935185</v>
      </c>
      <c r="C501" t="inlineStr">
        <is>
          <t>3140023012058744</t>
        </is>
      </c>
      <c r="D501" t="inlineStr">
        <is>
          <t>POS0012</t>
        </is>
      </c>
      <c r="E501" t="inlineStr">
        <is>
          <t>38</t>
        </is>
      </c>
      <c r="F501" t="inlineStr">
        <is>
          <t>0023</t>
        </is>
      </c>
      <c r="G501" t="inlineStr">
        <is>
          <t>5306219593</t>
        </is>
      </c>
      <c r="H501" t="n">
        <v>241.0</v>
      </c>
      <c r="I501" t="n">
        <v>229.52</v>
      </c>
      <c r="J501" t="n">
        <v>192.38</v>
      </c>
      <c r="K501" t="inlineStr">
        <is>
          <t>sale</t>
        </is>
      </c>
      <c r="L501" t="inlineStr">
        <is>
          <t/>
        </is>
      </c>
      <c r="M501" t="inlineStr">
        <is>
          <t/>
        </is>
      </c>
      <c r="N501" t="n">
        <v>0.0</v>
      </c>
      <c r="O501" t="n">
        <v>0.0</v>
      </c>
      <c r="P501" t="n">
        <v>182.8</v>
      </c>
      <c r="Q501" t="n">
        <v>182.81</v>
      </c>
      <c r="R501" t="n">
        <v>37.14</v>
      </c>
      <c r="S501" t="n">
        <v>37.14</v>
      </c>
      <c r="T501" t="n">
        <v>2.3</v>
      </c>
      <c r="U501" t="n">
        <v>2.3</v>
      </c>
      <c r="V501" t="n">
        <v>34.63</v>
      </c>
      <c r="W501" t="n">
        <v>34.63</v>
      </c>
      <c r="X501" t="n">
        <v>3.01</v>
      </c>
      <c r="Y501" t="n">
        <v>3.01</v>
      </c>
      <c r="Z501" t="n">
        <v>6.78</v>
      </c>
      <c r="AA501" t="n">
        <v>6.77</v>
      </c>
      <c r="AB501" t="n">
        <v>11.48</v>
      </c>
      <c r="AC501" t="n">
        <v>11.48</v>
      </c>
      <c r="AD501" t="n">
        <v>11.47999999999999</v>
      </c>
      <c r="AE501" t="n">
        <v>-0.009999999999990905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0.010000000000000675</v>
      </c>
      <c r="AK501" t="n">
        <v>0.0</v>
      </c>
      <c r="AL501" t="inlineStr">
        <is>
          <t>unreconciled</t>
        </is>
      </c>
      <c r="AM501" t="inlineStr">
        <is>
          <t>Order Amount Mismatch (POS&gt;3PO)</t>
        </is>
      </c>
      <c r="AN501" t="n">
        <v>11.48</v>
      </c>
      <c r="AO501" t="n">
        <f>ROUND(P501*100/H501,2)</f>
        <v>0.0</v>
      </c>
      <c r="AP501" t="n">
        <f>ROUND(Q501*100/I501,2)</f>
        <v>0.0</v>
      </c>
      <c r="AQ501"/>
      <c r="AR501"/>
      <c r="AS501" t="n">
        <v>0.0</v>
      </c>
    </row>
    <row r="502">
      <c r="A502" s="1" t="n">
        <v>45233.0</v>
      </c>
      <c r="B502" s="2" t="n">
        <v>45233.65451388889</v>
      </c>
      <c r="C502" t="inlineStr">
        <is>
          <t>3140023012059245</t>
        </is>
      </c>
      <c r="D502" t="inlineStr">
        <is>
          <t>POS0012</t>
        </is>
      </c>
      <c r="E502" t="inlineStr">
        <is>
          <t>38</t>
        </is>
      </c>
      <c r="F502" t="inlineStr">
        <is>
          <t>0023</t>
        </is>
      </c>
      <c r="G502" t="inlineStr">
        <is>
          <t>5306231450</t>
        </is>
      </c>
      <c r="H502" t="n">
        <v>309.0</v>
      </c>
      <c r="I502" t="n">
        <v>294.29</v>
      </c>
      <c r="J502" t="n">
        <v>257.15</v>
      </c>
      <c r="K502" t="inlineStr">
        <is>
          <t>sale</t>
        </is>
      </c>
      <c r="L502" t="inlineStr">
        <is>
          <t/>
        </is>
      </c>
      <c r="M502" t="inlineStr">
        <is>
          <t/>
        </is>
      </c>
      <c r="N502" t="n">
        <v>0.0</v>
      </c>
      <c r="O502" t="n">
        <v>0.0</v>
      </c>
      <c r="P502" t="n">
        <v>232.17</v>
      </c>
      <c r="Q502" t="n">
        <v>232.18</v>
      </c>
      <c r="R502" t="n">
        <v>37.14</v>
      </c>
      <c r="S502" t="n">
        <v>37.14</v>
      </c>
      <c r="T502" t="n">
        <v>2.94</v>
      </c>
      <c r="U502" t="n">
        <v>2.94</v>
      </c>
      <c r="V502" t="n">
        <v>46.29</v>
      </c>
      <c r="W502" t="n">
        <v>46.29</v>
      </c>
      <c r="X502" t="n">
        <v>3.86</v>
      </c>
      <c r="Y502" t="n">
        <v>3.86</v>
      </c>
      <c r="Z502" t="n">
        <v>9.03</v>
      </c>
      <c r="AA502" t="n">
        <v>9.02</v>
      </c>
      <c r="AB502" t="n">
        <v>14.72</v>
      </c>
      <c r="AC502" t="n">
        <v>14.72</v>
      </c>
      <c r="AD502" t="n">
        <v>14.70999999999998</v>
      </c>
      <c r="AE502" t="n">
        <v>-0.010000000000019327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0.009999999999999787</v>
      </c>
      <c r="AK502" t="n">
        <v>0.0</v>
      </c>
      <c r="AL502" t="inlineStr">
        <is>
          <t>unreconciled</t>
        </is>
      </c>
      <c r="AM502" t="inlineStr">
        <is>
          <t>Order Amount Mismatch (POS&gt;3PO)</t>
        </is>
      </c>
      <c r="AN502" t="n">
        <v>14.71</v>
      </c>
      <c r="AO502" t="n">
        <f>ROUND(P502*100/H502,2)</f>
        <v>0.0</v>
      </c>
      <c r="AP502" t="n">
        <f>ROUND(Q502*100/I502,2)</f>
        <v>0.0</v>
      </c>
      <c r="AQ502"/>
      <c r="AR502"/>
      <c r="AS502" t="n">
        <v>0.0</v>
      </c>
    </row>
    <row r="503">
      <c r="A503" s="1" t="n">
        <v>45231.0</v>
      </c>
      <c r="B503" s="2" t="n">
        <v>45231.442881944444</v>
      </c>
      <c r="C503" t="inlineStr">
        <is>
          <t>3140023012058698</t>
        </is>
      </c>
      <c r="D503" t="inlineStr">
        <is>
          <t>POS0012</t>
        </is>
      </c>
      <c r="E503" t="inlineStr">
        <is>
          <t>92</t>
        </is>
      </c>
      <c r="F503" t="inlineStr">
        <is>
          <t>0023</t>
        </is>
      </c>
      <c r="G503" t="inlineStr">
        <is>
          <t>5306246400</t>
        </is>
      </c>
      <c r="H503" t="n">
        <v>581.0</v>
      </c>
      <c r="I503" t="n">
        <v>553.32</v>
      </c>
      <c r="J503" t="n">
        <v>516.18</v>
      </c>
      <c r="K503" t="inlineStr">
        <is>
          <t>sale</t>
        </is>
      </c>
      <c r="L503" t="inlineStr">
        <is>
          <t/>
        </is>
      </c>
      <c r="M503" t="inlineStr">
        <is>
          <t/>
        </is>
      </c>
      <c r="N503" t="n">
        <v>0.0</v>
      </c>
      <c r="O503" t="n">
        <v>0.0</v>
      </c>
      <c r="P503" t="n">
        <v>429.59</v>
      </c>
      <c r="Q503" t="n">
        <v>429.58</v>
      </c>
      <c r="R503" t="n">
        <v>37.14</v>
      </c>
      <c r="S503" t="n">
        <v>37.14</v>
      </c>
      <c r="T503" t="n">
        <v>5.53</v>
      </c>
      <c r="U503" t="n">
        <v>5.53</v>
      </c>
      <c r="V503" t="n">
        <v>92.91</v>
      </c>
      <c r="W503" t="n">
        <v>92.91</v>
      </c>
      <c r="X503" t="n">
        <v>7.26</v>
      </c>
      <c r="Y503" t="n">
        <v>7.26</v>
      </c>
      <c r="Z503" t="n">
        <v>18.03</v>
      </c>
      <c r="AA503" t="n">
        <v>18.03</v>
      </c>
      <c r="AB503" t="n">
        <v>27.66</v>
      </c>
      <c r="AC503" t="n">
        <v>27.67</v>
      </c>
      <c r="AD503" t="n">
        <v>27.67999999999995</v>
      </c>
      <c r="AE503" t="n">
        <v>0.009999999999990905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-0.010000000000001563</v>
      </c>
      <c r="AL503" t="inlineStr">
        <is>
          <t>unreconciled</t>
        </is>
      </c>
      <c r="AM503" t="inlineStr">
        <is>
          <t>Order Amount Mismatch (POS&gt;3PO)</t>
        </is>
      </c>
      <c r="AN503" t="n">
        <v>27.68</v>
      </c>
      <c r="AO503" t="n">
        <f>ROUND(P503*100/H503,2)</f>
        <v>0.0</v>
      </c>
      <c r="AP503" t="n">
        <f>ROUND(Q503*100/I503,2)</f>
        <v>0.0</v>
      </c>
      <c r="AQ503"/>
      <c r="AR503"/>
      <c r="AS503" t="n">
        <v>0.0</v>
      </c>
    </row>
    <row r="504">
      <c r="A504" s="1" t="n">
        <v>45231.0</v>
      </c>
      <c r="B504" s="2" t="n">
        <v>45231.88444444445</v>
      </c>
      <c r="C504" t="inlineStr">
        <is>
          <t>3140023012058829</t>
        </is>
      </c>
      <c r="D504" t="inlineStr">
        <is>
          <t>POS0012</t>
        </is>
      </c>
      <c r="E504" t="inlineStr">
        <is>
          <t>23</t>
        </is>
      </c>
      <c r="F504" t="inlineStr">
        <is>
          <t>0023</t>
        </is>
      </c>
      <c r="G504" t="inlineStr">
        <is>
          <t>5306262778</t>
        </is>
      </c>
      <c r="H504" t="n">
        <v>210.0</v>
      </c>
      <c r="I504" t="n">
        <v>199.99</v>
      </c>
      <c r="J504" t="n">
        <v>162.85</v>
      </c>
      <c r="K504" t="inlineStr">
        <is>
          <t>sale</t>
        </is>
      </c>
      <c r="L504" t="inlineStr">
        <is>
          <t/>
        </is>
      </c>
      <c r="M504" t="inlineStr">
        <is>
          <t/>
        </is>
      </c>
      <c r="N504" t="n">
        <v>0.0</v>
      </c>
      <c r="O504" t="n">
        <v>0.0</v>
      </c>
      <c r="P504" t="n">
        <v>160.31</v>
      </c>
      <c r="Q504" t="n">
        <v>160.29</v>
      </c>
      <c r="R504" t="n">
        <v>37.14</v>
      </c>
      <c r="S504" t="n">
        <v>37.14</v>
      </c>
      <c r="T504" t="n">
        <v>2.0</v>
      </c>
      <c r="U504" t="n">
        <v>2.0</v>
      </c>
      <c r="V504" t="n">
        <v>29.31</v>
      </c>
      <c r="W504" t="n">
        <v>29.31</v>
      </c>
      <c r="X504" t="n">
        <v>2.62</v>
      </c>
      <c r="Y504" t="n">
        <v>2.62</v>
      </c>
      <c r="Z504" t="n">
        <v>5.75</v>
      </c>
      <c r="AA504" t="n">
        <v>5.75</v>
      </c>
      <c r="AB504" t="n">
        <v>10.0</v>
      </c>
      <c r="AC504" t="n">
        <v>10.0</v>
      </c>
      <c r="AD504" t="n">
        <v>10.009999999999991</v>
      </c>
      <c r="AE504" t="n">
        <v>0.020000000000010232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inlineStr">
        <is>
          <t>unreconciled</t>
        </is>
      </c>
      <c r="AM504" t="inlineStr">
        <is>
          <t>Order Amount Mismatch (POS&gt;3PO)</t>
        </is>
      </c>
      <c r="AN504" t="n">
        <v>10.01</v>
      </c>
      <c r="AO504" t="n">
        <f>ROUND(P504*100/H504,2)</f>
        <v>0.0</v>
      </c>
      <c r="AP504" t="n">
        <f>ROUND(Q504*100/I504,2)</f>
        <v>0.0</v>
      </c>
      <c r="AQ504"/>
      <c r="AR504"/>
      <c r="AS504" t="n">
        <v>0.0</v>
      </c>
    </row>
    <row r="505">
      <c r="A505" s="1" t="n">
        <v>45232.0</v>
      </c>
      <c r="B505" s="2" t="n">
        <v>45232.81239583333</v>
      </c>
      <c r="C505" t="inlineStr">
        <is>
          <t>3140023012059025</t>
        </is>
      </c>
      <c r="D505" t="inlineStr">
        <is>
          <t>POS0012</t>
        </is>
      </c>
      <c r="E505" t="inlineStr">
        <is>
          <t>19</t>
        </is>
      </c>
      <c r="F505" t="inlineStr">
        <is>
          <t>0023</t>
        </is>
      </c>
      <c r="G505" t="inlineStr">
        <is>
          <t>5306265937</t>
        </is>
      </c>
      <c r="H505" t="n">
        <v>757.0</v>
      </c>
      <c r="I505" t="n">
        <v>720.94</v>
      </c>
      <c r="J505" t="n">
        <v>683.8</v>
      </c>
      <c r="K505" t="inlineStr">
        <is>
          <t>sale</t>
        </is>
      </c>
      <c r="L505" t="inlineStr">
        <is>
          <t/>
        </is>
      </c>
      <c r="M505" t="inlineStr">
        <is>
          <t/>
        </is>
      </c>
      <c r="N505" t="n">
        <v>0.0</v>
      </c>
      <c r="O505" t="n">
        <v>0.0</v>
      </c>
      <c r="P505" t="n">
        <v>557.33</v>
      </c>
      <c r="Q505" t="n">
        <v>557.33</v>
      </c>
      <c r="R505" t="n">
        <v>37.14</v>
      </c>
      <c r="S505" t="n">
        <v>37.14</v>
      </c>
      <c r="T505" t="n">
        <v>7.21</v>
      </c>
      <c r="U505" t="n">
        <v>7.21</v>
      </c>
      <c r="V505" t="n">
        <v>123.08</v>
      </c>
      <c r="W505" t="n">
        <v>123.08</v>
      </c>
      <c r="X505" t="n">
        <v>9.46</v>
      </c>
      <c r="Y505" t="n">
        <v>9.46</v>
      </c>
      <c r="Z505" t="n">
        <v>23.86</v>
      </c>
      <c r="AA505" t="n">
        <v>23.85</v>
      </c>
      <c r="AB505" t="n">
        <v>36.04</v>
      </c>
      <c r="AC505" t="n">
        <v>36.05</v>
      </c>
      <c r="AD505" t="n">
        <v>36.059999999999945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0.00999999999999801</v>
      </c>
      <c r="AK505" t="n">
        <v>-0.00999999999999801</v>
      </c>
      <c r="AL505" t="inlineStr">
        <is>
          <t>unreconciled</t>
        </is>
      </c>
      <c r="AM505" t="inlineStr">
        <is>
          <t>Order Amount Mismatch (POS&gt;3PO)</t>
        </is>
      </c>
      <c r="AN505" t="n">
        <v>36.06</v>
      </c>
      <c r="AO505" t="n">
        <f>ROUND(P505*100/H505,2)</f>
        <v>0.0</v>
      </c>
      <c r="AP505" t="n">
        <f>ROUND(Q505*100/I505,2)</f>
        <v>0.0</v>
      </c>
      <c r="AQ505"/>
      <c r="AR505"/>
      <c r="AS505" t="n">
        <v>0.0</v>
      </c>
    </row>
    <row r="506">
      <c r="A506" s="1" t="n">
        <v>45231.0</v>
      </c>
      <c r="B506" s="2" t="n">
        <v>45231.96487268519</v>
      </c>
      <c r="C506" t="inlineStr">
        <is>
          <t>3140094012084595</t>
        </is>
      </c>
      <c r="D506" t="inlineStr">
        <is>
          <t>POS0012</t>
        </is>
      </c>
      <c r="E506" t="inlineStr">
        <is>
          <t>09</t>
        </is>
      </c>
      <c r="F506" t="inlineStr">
        <is>
          <t>0094</t>
        </is>
      </c>
      <c r="G506" t="inlineStr">
        <is>
          <t>5306266886</t>
        </is>
      </c>
      <c r="H506" t="n">
        <v>263.0</v>
      </c>
      <c r="I506" t="n">
        <v>250.47</v>
      </c>
      <c r="J506" t="n">
        <v>213.33</v>
      </c>
      <c r="K506" t="inlineStr">
        <is>
          <t>sale</t>
        </is>
      </c>
      <c r="L506" t="inlineStr">
        <is>
          <t/>
        </is>
      </c>
      <c r="M506" t="inlineStr">
        <is>
          <t/>
        </is>
      </c>
      <c r="N506" t="n">
        <v>0.0</v>
      </c>
      <c r="O506" t="n">
        <v>0.0</v>
      </c>
      <c r="P506" t="n">
        <v>198.78</v>
      </c>
      <c r="Q506" t="n">
        <v>198.78</v>
      </c>
      <c r="R506" t="n">
        <v>37.14</v>
      </c>
      <c r="S506" t="n">
        <v>37.14</v>
      </c>
      <c r="T506" t="n">
        <v>2.5</v>
      </c>
      <c r="U506" t="n">
        <v>2.5</v>
      </c>
      <c r="V506" t="n">
        <v>38.4</v>
      </c>
      <c r="W506" t="n">
        <v>38.4</v>
      </c>
      <c r="X506" t="n">
        <v>3.29</v>
      </c>
      <c r="Y506" t="n">
        <v>3.29</v>
      </c>
      <c r="Z506" t="n">
        <v>7.5</v>
      </c>
      <c r="AA506" t="n">
        <v>7.5</v>
      </c>
      <c r="AB506" t="n">
        <v>12.52</v>
      </c>
      <c r="AC506" t="n">
        <v>12.52</v>
      </c>
      <c r="AD506" t="n">
        <v>12.530000000000001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inlineStr">
        <is>
          <t>unreconciled</t>
        </is>
      </c>
      <c r="AM506" t="inlineStr">
        <is>
          <t>Order Amount Mismatch (POS&gt;3PO)</t>
        </is>
      </c>
      <c r="AN506" t="n">
        <v>12.53</v>
      </c>
      <c r="AO506" t="n">
        <f>ROUND(P506*100/H506,2)</f>
        <v>0.0</v>
      </c>
      <c r="AP506" t="n">
        <f>ROUND(Q506*100/I506,2)</f>
        <v>0.0</v>
      </c>
      <c r="AQ506"/>
      <c r="AR506"/>
      <c r="AS506" t="n">
        <v>0.0</v>
      </c>
    </row>
    <row r="507">
      <c r="A507" s="1"/>
      <c r="B507" s="2" t="n">
        <v>45231.03334490741</v>
      </c>
      <c r="C507"/>
      <c r="D507"/>
      <c r="E507"/>
      <c r="F507" t="inlineStr">
        <is>
          <t>0023</t>
        </is>
      </c>
      <c r="G507" t="inlineStr">
        <is>
          <t>5306273848</t>
        </is>
      </c>
      <c r="H507" t="n">
        <v>0.0</v>
      </c>
      <c r="I507" t="n">
        <v>599.05</v>
      </c>
      <c r="J507" t="n">
        <v>561.91</v>
      </c>
      <c r="K507" t="inlineStr">
        <is>
          <t>sale</t>
        </is>
      </c>
      <c r="L507" t="inlineStr">
        <is>
          <t/>
        </is>
      </c>
      <c r="M507" t="inlineStr">
        <is>
          <t/>
        </is>
      </c>
      <c r="N507" t="n">
        <v>0.0</v>
      </c>
      <c r="O507" t="n">
        <v>0.0</v>
      </c>
      <c r="P507" t="n">
        <v>464.44</v>
      </c>
      <c r="Q507" t="n">
        <v>464.43</v>
      </c>
      <c r="R507" t="n">
        <v>37.14</v>
      </c>
      <c r="S507" t="n">
        <v>37.14</v>
      </c>
      <c r="T507" t="n">
        <v>5.99</v>
      </c>
      <c r="U507" t="n">
        <v>5.99</v>
      </c>
      <c r="V507" t="n">
        <v>101.14</v>
      </c>
      <c r="W507" t="n">
        <v>101.14</v>
      </c>
      <c r="X507" t="n">
        <v>7.86</v>
      </c>
      <c r="Y507" t="n">
        <v>7.86</v>
      </c>
      <c r="Z507" t="n">
        <v>19.62</v>
      </c>
      <c r="AA507" t="n">
        <v>19.62</v>
      </c>
      <c r="AB507" t="n">
        <v>0.0</v>
      </c>
      <c r="AC507" t="n">
        <v>29.95</v>
      </c>
      <c r="AD507" t="n">
        <v>-599.05</v>
      </c>
      <c r="AE507" t="n">
        <v>0.009999999999990905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-29.95</v>
      </c>
      <c r="AL507" t="inlineStr">
        <is>
          <t>unreconciled</t>
        </is>
      </c>
      <c r="AM507" t="inlineStr">
        <is>
          <t>Order Not found in POS</t>
        </is>
      </c>
      <c r="AN507" t="n">
        <v>599.05</v>
      </c>
      <c r="AO507" t="n">
        <f>ROUND(P507*100/H507,2)</f>
        <v>0.0</v>
      </c>
      <c r="AP507" t="n">
        <f>ROUND(Q507*100/I507,2)</f>
        <v>0.0</v>
      </c>
      <c r="AQ507"/>
      <c r="AR507"/>
      <c r="AS507" t="n">
        <v>0.0</v>
      </c>
    </row>
    <row r="508">
      <c r="A508" s="1" t="n">
        <v>45231.0</v>
      </c>
      <c r="B508" s="2" t="n">
        <v>45231.54417824074</v>
      </c>
      <c r="C508" t="inlineStr">
        <is>
          <t>3140094012084340</t>
        </is>
      </c>
      <c r="D508" t="inlineStr">
        <is>
          <t>POS0012</t>
        </is>
      </c>
      <c r="E508" t="inlineStr">
        <is>
          <t>54</t>
        </is>
      </c>
      <c r="F508" t="inlineStr">
        <is>
          <t>0094</t>
        </is>
      </c>
      <c r="G508" t="inlineStr">
        <is>
          <t>5306278479</t>
        </is>
      </c>
      <c r="H508" t="n">
        <v>365.0</v>
      </c>
      <c r="I508" t="n">
        <v>347.61</v>
      </c>
      <c r="J508" t="n">
        <v>310.47</v>
      </c>
      <c r="K508" t="inlineStr">
        <is>
          <t>sale</t>
        </is>
      </c>
      <c r="L508" t="inlineStr">
        <is>
          <t/>
        </is>
      </c>
      <c r="M508" t="inlineStr">
        <is>
          <t/>
        </is>
      </c>
      <c r="N508" t="n">
        <v>0.0</v>
      </c>
      <c r="O508" t="n">
        <v>0.0</v>
      </c>
      <c r="P508" t="n">
        <v>272.81</v>
      </c>
      <c r="Q508" t="n">
        <v>272.79</v>
      </c>
      <c r="R508" t="n">
        <v>37.14</v>
      </c>
      <c r="S508" t="n">
        <v>37.14</v>
      </c>
      <c r="T508" t="n">
        <v>3.48</v>
      </c>
      <c r="U508" t="n">
        <v>3.48</v>
      </c>
      <c r="V508" t="n">
        <v>55.88</v>
      </c>
      <c r="W508" t="n">
        <v>55.88</v>
      </c>
      <c r="X508" t="n">
        <v>4.56</v>
      </c>
      <c r="Y508" t="n">
        <v>4.56</v>
      </c>
      <c r="Z508" t="n">
        <v>10.88</v>
      </c>
      <c r="AA508" t="n">
        <v>10.88</v>
      </c>
      <c r="AB508" t="n">
        <v>17.38</v>
      </c>
      <c r="AC508" t="n">
        <v>17.38</v>
      </c>
      <c r="AD508" t="n">
        <v>17.389999999999986</v>
      </c>
      <c r="AE508" t="n">
        <v>0.01999999999998181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inlineStr">
        <is>
          <t>unreconciled</t>
        </is>
      </c>
      <c r="AM508" t="inlineStr">
        <is>
          <t>Order Amount Mismatch (POS&gt;3PO)</t>
        </is>
      </c>
      <c r="AN508" t="n">
        <v>17.39</v>
      </c>
      <c r="AO508" t="n">
        <f>ROUND(P508*100/H508,2)</f>
        <v>0.0</v>
      </c>
      <c r="AP508" t="n">
        <f>ROUND(Q508*100/I508,2)</f>
        <v>0.0</v>
      </c>
      <c r="AQ508"/>
      <c r="AR508"/>
      <c r="AS508" t="n">
        <v>0.0</v>
      </c>
    </row>
    <row r="509">
      <c r="A509" s="1" t="n">
        <v>45233.0</v>
      </c>
      <c r="B509" s="2" t="n">
        <v>45233.59953703704</v>
      </c>
      <c r="C509" t="inlineStr">
        <is>
          <t>3140023012059220</t>
        </is>
      </c>
      <c r="D509" t="inlineStr">
        <is>
          <t>POS0012</t>
        </is>
      </c>
      <c r="E509" t="inlineStr">
        <is>
          <t>13</t>
        </is>
      </c>
      <c r="F509" t="inlineStr">
        <is>
          <t>0023</t>
        </is>
      </c>
      <c r="G509" t="inlineStr">
        <is>
          <t>5306286544</t>
        </is>
      </c>
      <c r="H509" t="n">
        <v>279.0</v>
      </c>
      <c r="I509" t="n">
        <v>342.86</v>
      </c>
      <c r="J509" t="n">
        <v>305.72</v>
      </c>
      <c r="K509" t="inlineStr">
        <is>
          <t>sale</t>
        </is>
      </c>
      <c r="L509" t="inlineStr">
        <is>
          <t/>
        </is>
      </c>
      <c r="M509" t="inlineStr">
        <is>
          <t/>
        </is>
      </c>
      <c r="N509" t="n">
        <v>0.0</v>
      </c>
      <c r="O509" t="n">
        <v>0.0</v>
      </c>
      <c r="P509" t="n">
        <v>269.18</v>
      </c>
      <c r="Q509" t="n">
        <v>210.38</v>
      </c>
      <c r="R509" t="n">
        <v>37.14</v>
      </c>
      <c r="S509" t="n">
        <v>37.14</v>
      </c>
      <c r="T509" t="n">
        <v>3.43</v>
      </c>
      <c r="U509" t="n">
        <v>2.66</v>
      </c>
      <c r="V509" t="n">
        <v>55.03</v>
      </c>
      <c r="W509" t="n">
        <v>41.14</v>
      </c>
      <c r="X509" t="n">
        <v>4.5</v>
      </c>
      <c r="Y509" t="n">
        <v>3.49</v>
      </c>
      <c r="Z509" t="n">
        <v>10.72</v>
      </c>
      <c r="AA509" t="n">
        <v>8.04</v>
      </c>
      <c r="AB509" t="n">
        <v>13.28</v>
      </c>
      <c r="AC509" t="n">
        <v>13.29</v>
      </c>
      <c r="AD509" t="n">
        <v>-63.860000000000014</v>
      </c>
      <c r="AE509" t="n">
        <v>58.80000000000001</v>
      </c>
      <c r="AF509" t="n">
        <v>0.0</v>
      </c>
      <c r="AG509" t="n">
        <v>0.77</v>
      </c>
      <c r="AH509" t="n">
        <v>13.89</v>
      </c>
      <c r="AI509" t="n">
        <v>1.0099999999999998</v>
      </c>
      <c r="AJ509" t="n">
        <v>2.6800000000000015</v>
      </c>
      <c r="AK509" t="n">
        <v>-0.009999999999999787</v>
      </c>
      <c r="AL509" t="inlineStr">
        <is>
          <t>unreconciled</t>
        </is>
      </c>
      <c r="AM509" t="inlineStr">
        <is>
          <t>Order Amount Mismatch (3PO&gt;POS)</t>
        </is>
      </c>
      <c r="AN509" t="n">
        <v>63.86</v>
      </c>
      <c r="AO509" t="n">
        <f>ROUND(P509*100/H509,2)</f>
        <v>0.0</v>
      </c>
      <c r="AP509" t="n">
        <f>ROUND(Q509*100/I509,2)</f>
        <v>0.0</v>
      </c>
      <c r="AQ509"/>
      <c r="AR509"/>
      <c r="AS509" t="n">
        <v>0.0</v>
      </c>
    </row>
    <row r="510">
      <c r="A510" s="1" t="n">
        <v>45231.0</v>
      </c>
      <c r="B510" s="2" t="n">
        <v>45231.688263888886</v>
      </c>
      <c r="C510" t="inlineStr">
        <is>
          <t>3140023012058752</t>
        </is>
      </c>
      <c r="D510" t="inlineStr">
        <is>
          <t>POS0012</t>
        </is>
      </c>
      <c r="E510" t="inlineStr">
        <is>
          <t>46</t>
        </is>
      </c>
      <c r="F510" t="inlineStr">
        <is>
          <t>0023</t>
        </is>
      </c>
      <c r="G510" t="inlineStr">
        <is>
          <t>5306287029</t>
        </is>
      </c>
      <c r="H510" t="n">
        <v>306.0</v>
      </c>
      <c r="I510" t="n">
        <v>291.42</v>
      </c>
      <c r="J510" t="n">
        <v>254.28</v>
      </c>
      <c r="K510" t="inlineStr">
        <is>
          <t>sale</t>
        </is>
      </c>
      <c r="L510" t="inlineStr">
        <is>
          <t/>
        </is>
      </c>
      <c r="M510" t="inlineStr">
        <is>
          <t/>
        </is>
      </c>
      <c r="N510" t="n">
        <v>0.0</v>
      </c>
      <c r="O510" t="n">
        <v>0.0</v>
      </c>
      <c r="P510" t="n">
        <v>229.99</v>
      </c>
      <c r="Q510" t="n">
        <v>229.98</v>
      </c>
      <c r="R510" t="n">
        <v>37.14</v>
      </c>
      <c r="S510" t="n">
        <v>37.14</v>
      </c>
      <c r="T510" t="n">
        <v>2.91</v>
      </c>
      <c r="U510" t="n">
        <v>2.91</v>
      </c>
      <c r="V510" t="n">
        <v>45.77</v>
      </c>
      <c r="W510" t="n">
        <v>45.77</v>
      </c>
      <c r="X510" t="n">
        <v>3.82</v>
      </c>
      <c r="Y510" t="n">
        <v>3.82</v>
      </c>
      <c r="Z510" t="n">
        <v>8.93</v>
      </c>
      <c r="AA510" t="n">
        <v>8.93</v>
      </c>
      <c r="AB510" t="n">
        <v>14.58</v>
      </c>
      <c r="AC510" t="n">
        <v>14.57</v>
      </c>
      <c r="AD510" t="n">
        <v>14.579999999999984</v>
      </c>
      <c r="AE510" t="n">
        <v>0.010000000000019327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0.009999999999999787</v>
      </c>
      <c r="AL510" t="inlineStr">
        <is>
          <t>unreconciled</t>
        </is>
      </c>
      <c r="AM510" t="inlineStr">
        <is>
          <t>Order Amount Mismatch (POS&gt;3PO)</t>
        </is>
      </c>
      <c r="AN510" t="n">
        <v>14.58</v>
      </c>
      <c r="AO510" t="n">
        <f>ROUND(P510*100/H510,2)</f>
        <v>0.0</v>
      </c>
      <c r="AP510" t="n">
        <f>ROUND(Q510*100/I510,2)</f>
        <v>0.0</v>
      </c>
      <c r="AQ510"/>
      <c r="AR510"/>
      <c r="AS510" t="n">
        <v>0.0</v>
      </c>
    </row>
    <row r="511">
      <c r="A511" s="1" t="n">
        <v>45231.0</v>
      </c>
      <c r="B511" s="2" t="n">
        <v>45231.89482638889</v>
      </c>
      <c r="C511" t="inlineStr">
        <is>
          <t>3140094012084547</t>
        </is>
      </c>
      <c r="D511" t="inlineStr">
        <is>
          <t>POS0012</t>
        </is>
      </c>
      <c r="E511" t="inlineStr">
        <is>
          <t>61</t>
        </is>
      </c>
      <c r="F511" t="inlineStr">
        <is>
          <t>0094</t>
        </is>
      </c>
      <c r="G511" t="inlineStr">
        <is>
          <t>5306289574</t>
        </is>
      </c>
      <c r="H511" t="n">
        <v>237.0</v>
      </c>
      <c r="I511" t="n">
        <v>225.71</v>
      </c>
      <c r="J511" t="n">
        <v>188.57</v>
      </c>
      <c r="K511" t="inlineStr">
        <is>
          <t>sale</t>
        </is>
      </c>
      <c r="L511" t="inlineStr">
        <is>
          <t/>
        </is>
      </c>
      <c r="M511" t="inlineStr">
        <is>
          <t/>
        </is>
      </c>
      <c r="N511" t="n">
        <v>0.0</v>
      </c>
      <c r="O511" t="n">
        <v>0.0</v>
      </c>
      <c r="P511" t="n">
        <v>179.91</v>
      </c>
      <c r="Q511" t="n">
        <v>179.92</v>
      </c>
      <c r="R511" t="n">
        <v>37.14</v>
      </c>
      <c r="S511" t="n">
        <v>37.14</v>
      </c>
      <c r="T511" t="n">
        <v>2.26</v>
      </c>
      <c r="U511" t="n">
        <v>2.26</v>
      </c>
      <c r="V511" t="n">
        <v>33.94</v>
      </c>
      <c r="W511" t="n">
        <v>33.94</v>
      </c>
      <c r="X511" t="n">
        <v>2.96</v>
      </c>
      <c r="Y511" t="n">
        <v>2.96</v>
      </c>
      <c r="Z511" t="n">
        <v>6.64</v>
      </c>
      <c r="AA511" t="n">
        <v>6.64</v>
      </c>
      <c r="AB511" t="n">
        <v>11.28</v>
      </c>
      <c r="AC511" t="n">
        <v>11.29</v>
      </c>
      <c r="AD511" t="n">
        <v>11.289999999999992</v>
      </c>
      <c r="AE511" t="n">
        <v>-0.009999999999990905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-0.009999999999999787</v>
      </c>
      <c r="AL511" t="inlineStr">
        <is>
          <t>unreconciled</t>
        </is>
      </c>
      <c r="AM511" t="inlineStr">
        <is>
          <t>Order Amount Mismatch (POS&gt;3PO)</t>
        </is>
      </c>
      <c r="AN511" t="n">
        <v>11.29</v>
      </c>
      <c r="AO511" t="n">
        <f>ROUND(P511*100/H511,2)</f>
        <v>0.0</v>
      </c>
      <c r="AP511" t="n">
        <f>ROUND(Q511*100/I511,2)</f>
        <v>0.0</v>
      </c>
      <c r="AQ511"/>
      <c r="AR511"/>
      <c r="AS511" t="n">
        <v>0.0</v>
      </c>
    </row>
    <row r="512">
      <c r="A512" s="1" t="n">
        <v>45233.0</v>
      </c>
      <c r="B512" s="2" t="n">
        <v>45233.97597222222</v>
      </c>
      <c r="C512" t="inlineStr">
        <is>
          <t>3140094012085387</t>
        </is>
      </c>
      <c r="D512" t="inlineStr">
        <is>
          <t>POS0012</t>
        </is>
      </c>
      <c r="E512" t="inlineStr">
        <is>
          <t>02</t>
        </is>
      </c>
      <c r="F512" t="inlineStr">
        <is>
          <t>0094</t>
        </is>
      </c>
      <c r="G512" t="inlineStr">
        <is>
          <t>5306296526</t>
        </is>
      </c>
      <c r="H512" t="n">
        <v>1941.0</v>
      </c>
      <c r="I512" t="n">
        <v>1848.59</v>
      </c>
      <c r="J512" t="n">
        <v>1811.45</v>
      </c>
      <c r="K512" t="inlineStr">
        <is>
          <t>sale</t>
        </is>
      </c>
      <c r="L512" t="inlineStr">
        <is>
          <t/>
        </is>
      </c>
      <c r="M512" t="inlineStr">
        <is>
          <t/>
        </is>
      </c>
      <c r="N512" t="n">
        <v>0.0</v>
      </c>
      <c r="O512" t="n">
        <v>0.0</v>
      </c>
      <c r="P512" t="n">
        <v>1416.72</v>
      </c>
      <c r="Q512" t="n">
        <v>1416.71</v>
      </c>
      <c r="R512" t="n">
        <v>37.14</v>
      </c>
      <c r="S512" t="n">
        <v>37.14</v>
      </c>
      <c r="T512" t="n">
        <v>18.49</v>
      </c>
      <c r="U512" t="n">
        <v>18.49</v>
      </c>
      <c r="V512" t="n">
        <v>326.06</v>
      </c>
      <c r="W512" t="n">
        <v>326.06</v>
      </c>
      <c r="X512" t="n">
        <v>24.26</v>
      </c>
      <c r="Y512" t="n">
        <v>24.26</v>
      </c>
      <c r="Z512" t="n">
        <v>63.06</v>
      </c>
      <c r="AA512" t="n">
        <v>63.06</v>
      </c>
      <c r="AB512" t="n">
        <v>92.42</v>
      </c>
      <c r="AC512" t="n">
        <v>92.43</v>
      </c>
      <c r="AD512" t="n">
        <v>92.41000000000008</v>
      </c>
      <c r="AE512" t="n">
        <v>0.009999999999990905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-0.010000000000005116</v>
      </c>
      <c r="AL512" t="inlineStr">
        <is>
          <t>unreconciled</t>
        </is>
      </c>
      <c r="AM512" t="inlineStr">
        <is>
          <t>Order Amount Mismatch (POS&gt;3PO)</t>
        </is>
      </c>
      <c r="AN512" t="n">
        <v>92.41</v>
      </c>
      <c r="AO512" t="n">
        <f>ROUND(P512*100/H512,2)</f>
        <v>0.0</v>
      </c>
      <c r="AP512" t="n">
        <f>ROUND(Q512*100/I512,2)</f>
        <v>0.0</v>
      </c>
      <c r="AQ512"/>
      <c r="AR512"/>
      <c r="AS512" t="n">
        <v>0.0</v>
      </c>
    </row>
    <row r="513">
      <c r="A513" s="1" t="n">
        <v>45231.0</v>
      </c>
      <c r="B513" s="2" t="n">
        <v>45231.4425</v>
      </c>
      <c r="C513" t="inlineStr">
        <is>
          <t>3140023012058699</t>
        </is>
      </c>
      <c r="D513" t="inlineStr">
        <is>
          <t>POS0012</t>
        </is>
      </c>
      <c r="E513" t="inlineStr">
        <is>
          <t>93</t>
        </is>
      </c>
      <c r="F513" t="inlineStr">
        <is>
          <t>0023</t>
        </is>
      </c>
      <c r="G513" t="inlineStr">
        <is>
          <t>5306313475</t>
        </is>
      </c>
      <c r="H513" t="n">
        <v>223.0</v>
      </c>
      <c r="I513" t="n">
        <v>212.38</v>
      </c>
      <c r="J513" t="n">
        <v>175.24</v>
      </c>
      <c r="K513" t="inlineStr">
        <is>
          <t>sale</t>
        </is>
      </c>
      <c r="L513" t="inlineStr">
        <is>
          <t/>
        </is>
      </c>
      <c r="M513" t="inlineStr">
        <is>
          <t/>
        </is>
      </c>
      <c r="N513" t="n">
        <v>0.0</v>
      </c>
      <c r="O513" t="n">
        <v>0.0</v>
      </c>
      <c r="P513" t="n">
        <v>169.75</v>
      </c>
      <c r="Q513" t="n">
        <v>169.73</v>
      </c>
      <c r="R513" t="n">
        <v>37.14</v>
      </c>
      <c r="S513" t="n">
        <v>37.14</v>
      </c>
      <c r="T513" t="n">
        <v>2.12</v>
      </c>
      <c r="U513" t="n">
        <v>2.12</v>
      </c>
      <c r="V513" t="n">
        <v>31.54</v>
      </c>
      <c r="W513" t="n">
        <v>31.54</v>
      </c>
      <c r="X513" t="n">
        <v>2.79</v>
      </c>
      <c r="Y513" t="n">
        <v>2.79</v>
      </c>
      <c r="Z513" t="n">
        <v>6.18</v>
      </c>
      <c r="AA513" t="n">
        <v>6.18</v>
      </c>
      <c r="AB513" t="n">
        <v>10.62</v>
      </c>
      <c r="AC513" t="n">
        <v>10.62</v>
      </c>
      <c r="AD513" t="n">
        <v>10.620000000000005</v>
      </c>
      <c r="AE513" t="n">
        <v>0.020000000000010232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inlineStr">
        <is>
          <t>unreconciled</t>
        </is>
      </c>
      <c r="AM513" t="inlineStr">
        <is>
          <t>Order Amount Mismatch (POS&gt;3PO)</t>
        </is>
      </c>
      <c r="AN513" t="n">
        <v>10.62</v>
      </c>
      <c r="AO513" t="n">
        <f>ROUND(P513*100/H513,2)</f>
        <v>0.0</v>
      </c>
      <c r="AP513" t="n">
        <f>ROUND(Q513*100/I513,2)</f>
        <v>0.0</v>
      </c>
      <c r="AQ513"/>
      <c r="AR513"/>
      <c r="AS513" t="n">
        <v>0.0</v>
      </c>
    </row>
    <row r="514">
      <c r="A514" s="1"/>
      <c r="B514" s="2" t="n">
        <v>45231.034375</v>
      </c>
      <c r="C514"/>
      <c r="D514"/>
      <c r="E514"/>
      <c r="F514" t="inlineStr">
        <is>
          <t>0023</t>
        </is>
      </c>
      <c r="G514" t="inlineStr">
        <is>
          <t>5306331599</t>
        </is>
      </c>
      <c r="H514" t="n">
        <v>0.0</v>
      </c>
      <c r="I514" t="n">
        <v>238.09</v>
      </c>
      <c r="J514" t="n">
        <v>200.95</v>
      </c>
      <c r="K514" t="inlineStr">
        <is>
          <t>sale</t>
        </is>
      </c>
      <c r="L514" t="inlineStr">
        <is>
          <t/>
        </is>
      </c>
      <c r="M514" t="inlineStr">
        <is>
          <t/>
        </is>
      </c>
      <c r="N514" t="n">
        <v>0.0</v>
      </c>
      <c r="O514" t="n">
        <v>0.0</v>
      </c>
      <c r="P514" t="n">
        <v>189.35</v>
      </c>
      <c r="Q514" t="n">
        <v>189.34</v>
      </c>
      <c r="R514" t="n">
        <v>37.14</v>
      </c>
      <c r="S514" t="n">
        <v>37.14</v>
      </c>
      <c r="T514" t="n">
        <v>2.38</v>
      </c>
      <c r="U514" t="n">
        <v>2.38</v>
      </c>
      <c r="V514" t="n">
        <v>36.17</v>
      </c>
      <c r="W514" t="n">
        <v>36.17</v>
      </c>
      <c r="X514" t="n">
        <v>3.12</v>
      </c>
      <c r="Y514" t="n">
        <v>3.12</v>
      </c>
      <c r="Z514" t="n">
        <v>7.07</v>
      </c>
      <c r="AA514" t="n">
        <v>7.07</v>
      </c>
      <c r="AB514" t="n">
        <v>0.0</v>
      </c>
      <c r="AC514" t="n">
        <v>11.91</v>
      </c>
      <c r="AD514" t="n">
        <v>-238.09</v>
      </c>
      <c r="AE514" t="n">
        <v>0.009999999999990905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-11.91</v>
      </c>
      <c r="AL514" t="inlineStr">
        <is>
          <t>unreconciled</t>
        </is>
      </c>
      <c r="AM514" t="inlineStr">
        <is>
          <t>Order Not found in POS</t>
        </is>
      </c>
      <c r="AN514" t="n">
        <v>238.09</v>
      </c>
      <c r="AO514" t="n">
        <f>ROUND(P514*100/H514,2)</f>
        <v>0.0</v>
      </c>
      <c r="AP514" t="n">
        <f>ROUND(Q514*100/I514,2)</f>
        <v>0.0</v>
      </c>
      <c r="AQ514"/>
      <c r="AR514"/>
      <c r="AS514" t="n">
        <v>0.0</v>
      </c>
    </row>
    <row r="515">
      <c r="A515" s="1" t="n">
        <v>45233.0</v>
      </c>
      <c r="B515" s="2" t="n">
        <v>45233.625810185185</v>
      </c>
      <c r="C515" t="inlineStr">
        <is>
          <t>3140023012059232</t>
        </is>
      </c>
      <c r="D515" t="inlineStr">
        <is>
          <t>POS0012</t>
        </is>
      </c>
      <c r="E515" t="inlineStr">
        <is>
          <t>25</t>
        </is>
      </c>
      <c r="F515" t="inlineStr">
        <is>
          <t>0023</t>
        </is>
      </c>
      <c r="G515" t="inlineStr">
        <is>
          <t>5306334638</t>
        </is>
      </c>
      <c r="H515" t="n">
        <v>732.0</v>
      </c>
      <c r="I515" t="n">
        <v>774.3</v>
      </c>
      <c r="J515" t="n">
        <v>737.16</v>
      </c>
      <c r="K515" t="inlineStr">
        <is>
          <t>sale</t>
        </is>
      </c>
      <c r="L515" t="inlineStr">
        <is>
          <t/>
        </is>
      </c>
      <c r="M515" t="inlineStr">
        <is>
          <t/>
        </is>
      </c>
      <c r="N515" t="n">
        <v>0.0</v>
      </c>
      <c r="O515" t="n">
        <v>0.0</v>
      </c>
      <c r="P515" t="n">
        <v>598.0</v>
      </c>
      <c r="Q515" t="n">
        <v>539.19</v>
      </c>
      <c r="R515" t="n">
        <v>37.14</v>
      </c>
      <c r="S515" t="n">
        <v>37.14</v>
      </c>
      <c r="T515" t="n">
        <v>7.74</v>
      </c>
      <c r="U515" t="n">
        <v>6.97</v>
      </c>
      <c r="V515" t="n">
        <v>132.69</v>
      </c>
      <c r="W515" t="n">
        <v>118.8</v>
      </c>
      <c r="X515" t="n">
        <v>10.16</v>
      </c>
      <c r="Y515" t="n">
        <v>9.15</v>
      </c>
      <c r="Z515" t="n">
        <v>25.71</v>
      </c>
      <c r="AA515" t="n">
        <v>23.03</v>
      </c>
      <c r="AB515" t="n">
        <v>34.86</v>
      </c>
      <c r="AC515" t="n">
        <v>34.86</v>
      </c>
      <c r="AD515" t="n">
        <v>-42.299999999999955</v>
      </c>
      <c r="AE515" t="n">
        <v>58.809999999999945</v>
      </c>
      <c r="AF515" t="n">
        <v>0.0</v>
      </c>
      <c r="AG515" t="n">
        <v>0.7700000000000005</v>
      </c>
      <c r="AH515" t="n">
        <v>13.89</v>
      </c>
      <c r="AI515" t="n">
        <v>1.0099999999999998</v>
      </c>
      <c r="AJ515" t="n">
        <v>2.6799999999999997</v>
      </c>
      <c r="AK515" t="n">
        <v>0.0</v>
      </c>
      <c r="AL515" t="inlineStr">
        <is>
          <t>unreconciled</t>
        </is>
      </c>
      <c r="AM515" t="inlineStr">
        <is>
          <t>Order Amount Mismatch (3PO&gt;POS)</t>
        </is>
      </c>
      <c r="AN515" t="n">
        <v>42.3</v>
      </c>
      <c r="AO515" t="n">
        <f>ROUND(P515*100/H515,2)</f>
        <v>0.0</v>
      </c>
      <c r="AP515" t="n">
        <f>ROUND(Q515*100/I515,2)</f>
        <v>0.0</v>
      </c>
      <c r="AQ515"/>
      <c r="AR515"/>
      <c r="AS515" t="n">
        <v>0.0</v>
      </c>
    </row>
    <row r="516">
      <c r="A516" s="1" t="n">
        <v>45231.0</v>
      </c>
      <c r="B516" s="2" t="n">
        <v>45231.99012731481</v>
      </c>
      <c r="C516" t="inlineStr">
        <is>
          <t>3140023012058882</t>
        </is>
      </c>
      <c r="D516" t="inlineStr">
        <is>
          <t>POS0012</t>
        </is>
      </c>
      <c r="E516" t="inlineStr">
        <is>
          <t>76</t>
        </is>
      </c>
      <c r="F516" t="inlineStr">
        <is>
          <t>0023</t>
        </is>
      </c>
      <c r="G516" t="inlineStr">
        <is>
          <t>5306339414</t>
        </is>
      </c>
      <c r="H516" t="n">
        <v>734.0</v>
      </c>
      <c r="I516" t="n">
        <v>699.04</v>
      </c>
      <c r="J516" t="n">
        <v>661.9</v>
      </c>
      <c r="K516" t="inlineStr">
        <is>
          <t>sale</t>
        </is>
      </c>
      <c r="L516" t="inlineStr">
        <is>
          <t/>
        </is>
      </c>
      <c r="M516" t="inlineStr">
        <is>
          <t/>
        </is>
      </c>
      <c r="N516" t="n">
        <v>0.0</v>
      </c>
      <c r="O516" t="n">
        <v>0.0</v>
      </c>
      <c r="P516" t="n">
        <v>540.64</v>
      </c>
      <c r="Q516" t="n">
        <v>540.65</v>
      </c>
      <c r="R516" t="n">
        <v>37.14</v>
      </c>
      <c r="S516" t="n">
        <v>37.14</v>
      </c>
      <c r="T516" t="n">
        <v>6.99</v>
      </c>
      <c r="U516" t="n">
        <v>6.99</v>
      </c>
      <c r="V516" t="n">
        <v>119.14</v>
      </c>
      <c r="W516" t="n">
        <v>119.14</v>
      </c>
      <c r="X516" t="n">
        <v>9.17</v>
      </c>
      <c r="Y516" t="n">
        <v>9.17</v>
      </c>
      <c r="Z516" t="n">
        <v>23.1</v>
      </c>
      <c r="AA516" t="n">
        <v>23.1</v>
      </c>
      <c r="AB516" t="n">
        <v>34.96</v>
      </c>
      <c r="AC516" t="n">
        <v>34.95</v>
      </c>
      <c r="AD516" t="n">
        <v>34.960000000000036</v>
      </c>
      <c r="AE516" t="n">
        <v>-0.009999999999990905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0.00999999999999801</v>
      </c>
      <c r="AL516" t="inlineStr">
        <is>
          <t>unreconciled</t>
        </is>
      </c>
      <c r="AM516" t="inlineStr">
        <is>
          <t>Order Amount Mismatch (POS&gt;3PO)</t>
        </is>
      </c>
      <c r="AN516" t="n">
        <v>34.96</v>
      </c>
      <c r="AO516" t="n">
        <f>ROUND(P516*100/H516,2)</f>
        <v>0.0</v>
      </c>
      <c r="AP516" t="n">
        <f>ROUND(Q516*100/I516,2)</f>
        <v>0.0</v>
      </c>
      <c r="AQ516"/>
      <c r="AR516"/>
      <c r="AS516" t="n">
        <v>0.0</v>
      </c>
    </row>
    <row r="517">
      <c r="A517" s="1" t="n">
        <v>45231.0</v>
      </c>
      <c r="B517" s="2" t="n">
        <v>45231.972708333335</v>
      </c>
      <c r="C517" t="inlineStr">
        <is>
          <t>3140023012058863</t>
        </is>
      </c>
      <c r="D517" t="inlineStr">
        <is>
          <t>POS0012</t>
        </is>
      </c>
      <c r="E517" t="inlineStr">
        <is>
          <t>57</t>
        </is>
      </c>
      <c r="F517" t="inlineStr">
        <is>
          <t>0023</t>
        </is>
      </c>
      <c r="G517" t="inlineStr">
        <is>
          <t>5306347361</t>
        </is>
      </c>
      <c r="H517" t="n">
        <v>971.0</v>
      </c>
      <c r="I517" t="n">
        <v>924.76</v>
      </c>
      <c r="J517" t="n">
        <v>887.62</v>
      </c>
      <c r="K517" t="inlineStr">
        <is>
          <t>sale</t>
        </is>
      </c>
      <c r="L517" t="inlineStr">
        <is>
          <t/>
        </is>
      </c>
      <c r="M517" t="inlineStr">
        <is>
          <t/>
        </is>
      </c>
      <c r="N517" t="n">
        <v>0.0</v>
      </c>
      <c r="O517" t="n">
        <v>0.0</v>
      </c>
      <c r="P517" t="n">
        <v>712.66</v>
      </c>
      <c r="Q517" t="n">
        <v>712.65</v>
      </c>
      <c r="R517" t="n">
        <v>37.14</v>
      </c>
      <c r="S517" t="n">
        <v>37.14</v>
      </c>
      <c r="T517" t="n">
        <v>9.25</v>
      </c>
      <c r="U517" t="n">
        <v>9.25</v>
      </c>
      <c r="V517" t="n">
        <v>159.77</v>
      </c>
      <c r="W517" t="n">
        <v>159.77</v>
      </c>
      <c r="X517" t="n">
        <v>12.14</v>
      </c>
      <c r="Y517" t="n">
        <v>12.14</v>
      </c>
      <c r="Z517" t="n">
        <v>30.94</v>
      </c>
      <c r="AA517" t="n">
        <v>30.95</v>
      </c>
      <c r="AB517" t="n">
        <v>46.24</v>
      </c>
      <c r="AC517" t="n">
        <v>46.24</v>
      </c>
      <c r="AD517" t="n">
        <v>46.24000000000001</v>
      </c>
      <c r="AE517" t="n">
        <v>0.009999999999990905</v>
      </c>
      <c r="AF517" t="n">
        <v>0.0</v>
      </c>
      <c r="AG517" t="n">
        <v>0.0</v>
      </c>
      <c r="AH517" t="n">
        <v>0.0</v>
      </c>
      <c r="AI517" t="n">
        <v>0.0</v>
      </c>
      <c r="AJ517" t="n">
        <v>-0.00999999999999801</v>
      </c>
      <c r="AK517" t="n">
        <v>0.0</v>
      </c>
      <c r="AL517" t="inlineStr">
        <is>
          <t>unreconciled</t>
        </is>
      </c>
      <c r="AM517" t="inlineStr">
        <is>
          <t>Order Amount Mismatch (POS&gt;3PO)</t>
        </is>
      </c>
      <c r="AN517" t="n">
        <v>46.24</v>
      </c>
      <c r="AO517" t="n">
        <f>ROUND(P517*100/H517,2)</f>
        <v>0.0</v>
      </c>
      <c r="AP517" t="n">
        <f>ROUND(Q517*100/I517,2)</f>
        <v>0.0</v>
      </c>
      <c r="AQ517"/>
      <c r="AR517"/>
      <c r="AS517" t="n">
        <v>0.0</v>
      </c>
    </row>
    <row r="518">
      <c r="A518" s="1" t="n">
        <v>45232.0</v>
      </c>
      <c r="B518" s="2" t="n">
        <v>45232.615381944444</v>
      </c>
      <c r="C518" t="inlineStr">
        <is>
          <t>3140094012084734</t>
        </is>
      </c>
      <c r="D518" t="inlineStr">
        <is>
          <t>POS0012</t>
        </is>
      </c>
      <c r="E518" t="inlineStr">
        <is>
          <t>49</t>
        </is>
      </c>
      <c r="F518" t="inlineStr">
        <is>
          <t>0094</t>
        </is>
      </c>
      <c r="G518" t="inlineStr">
        <is>
          <t>5306355133</t>
        </is>
      </c>
      <c r="H518" t="n">
        <v>893.0</v>
      </c>
      <c r="I518" t="n">
        <v>850.44</v>
      </c>
      <c r="J518" t="n">
        <v>813.3</v>
      </c>
      <c r="K518" t="inlineStr">
        <is>
          <t>sale</t>
        </is>
      </c>
      <c r="L518" t="inlineStr">
        <is>
          <t/>
        </is>
      </c>
      <c r="M518" t="inlineStr">
        <is>
          <t/>
        </is>
      </c>
      <c r="N518" t="n">
        <v>0.0</v>
      </c>
      <c r="O518" t="n">
        <v>0.0</v>
      </c>
      <c r="P518" t="n">
        <v>656.03</v>
      </c>
      <c r="Q518" t="n">
        <v>656.01</v>
      </c>
      <c r="R518" t="n">
        <v>37.14</v>
      </c>
      <c r="S518" t="n">
        <v>37.14</v>
      </c>
      <c r="T518" t="n">
        <v>8.5</v>
      </c>
      <c r="U518" t="n">
        <v>8.5</v>
      </c>
      <c r="V518" t="n">
        <v>146.39</v>
      </c>
      <c r="W518" t="n">
        <v>146.39</v>
      </c>
      <c r="X518" t="n">
        <v>11.16</v>
      </c>
      <c r="Y518" t="n">
        <v>11.16</v>
      </c>
      <c r="Z518" t="n">
        <v>28.36</v>
      </c>
      <c r="AA518" t="n">
        <v>28.36</v>
      </c>
      <c r="AB518" t="n">
        <v>42.52</v>
      </c>
      <c r="AC518" t="n">
        <v>42.52</v>
      </c>
      <c r="AD518" t="n">
        <v>42.559999999999945</v>
      </c>
      <c r="AE518" t="n">
        <v>0.01999999999998181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inlineStr">
        <is>
          <t>unreconciled</t>
        </is>
      </c>
      <c r="AM518" t="inlineStr">
        <is>
          <t>Order Amount Mismatch (POS&gt;3PO)</t>
        </is>
      </c>
      <c r="AN518" t="n">
        <v>42.56</v>
      </c>
      <c r="AO518" t="n">
        <f>ROUND(P518*100/H518,2)</f>
        <v>0.0</v>
      </c>
      <c r="AP518" t="n">
        <f>ROUND(Q518*100/I518,2)</f>
        <v>0.0</v>
      </c>
      <c r="AQ518"/>
      <c r="AR518"/>
      <c r="AS518" t="n">
        <v>0.0</v>
      </c>
    </row>
    <row r="519">
      <c r="A519" s="1" t="n">
        <v>45231.0</v>
      </c>
      <c r="B519" s="2" t="n">
        <v>45232.00226851852</v>
      </c>
      <c r="C519" t="inlineStr">
        <is>
          <t>3140094012084616</t>
        </is>
      </c>
      <c r="D519" t="inlineStr">
        <is>
          <t>POS0012</t>
        </is>
      </c>
      <c r="E519" t="inlineStr">
        <is>
          <t>30</t>
        </is>
      </c>
      <c r="F519" t="inlineStr">
        <is>
          <t>0094</t>
        </is>
      </c>
      <c r="G519" t="inlineStr">
        <is>
          <t>5306355669</t>
        </is>
      </c>
      <c r="H519" t="n">
        <v>279.0</v>
      </c>
      <c r="I519" t="n">
        <v>265.7</v>
      </c>
      <c r="J519" t="n">
        <v>228.56</v>
      </c>
      <c r="K519" t="inlineStr">
        <is>
          <t>sale</t>
        </is>
      </c>
      <c r="L519" t="inlineStr">
        <is>
          <t/>
        </is>
      </c>
      <c r="M519" t="inlineStr">
        <is>
          <t/>
        </is>
      </c>
      <c r="N519" t="n">
        <v>0.0</v>
      </c>
      <c r="O519" t="n">
        <v>0.0</v>
      </c>
      <c r="P519" t="n">
        <v>210.38</v>
      </c>
      <c r="Q519" t="n">
        <v>210.36</v>
      </c>
      <c r="R519" t="n">
        <v>37.14</v>
      </c>
      <c r="S519" t="n">
        <v>37.14</v>
      </c>
      <c r="T519" t="n">
        <v>2.66</v>
      </c>
      <c r="U519" t="n">
        <v>2.66</v>
      </c>
      <c r="V519" t="n">
        <v>41.14</v>
      </c>
      <c r="W519" t="n">
        <v>41.14</v>
      </c>
      <c r="X519" t="n">
        <v>3.49</v>
      </c>
      <c r="Y519" t="n">
        <v>3.49</v>
      </c>
      <c r="Z519" t="n">
        <v>8.03</v>
      </c>
      <c r="AA519" t="n">
        <v>8.04</v>
      </c>
      <c r="AB519" t="n">
        <v>13.28</v>
      </c>
      <c r="AC519" t="n">
        <v>13.29</v>
      </c>
      <c r="AD519" t="n">
        <v>13.300000000000011</v>
      </c>
      <c r="AE519" t="n">
        <v>0.01999999999998181</v>
      </c>
      <c r="AF519" t="n">
        <v>0.0</v>
      </c>
      <c r="AG519" t="n">
        <v>0.0</v>
      </c>
      <c r="AH519" t="n">
        <v>0.0</v>
      </c>
      <c r="AI519" t="n">
        <v>0.0</v>
      </c>
      <c r="AJ519" t="n">
        <v>-0.009999999999999787</v>
      </c>
      <c r="AK519" t="n">
        <v>-0.009999999999999787</v>
      </c>
      <c r="AL519" t="inlineStr">
        <is>
          <t>unreconciled</t>
        </is>
      </c>
      <c r="AM519" t="inlineStr">
        <is>
          <t>Order Amount Mismatch (POS&gt;3PO)</t>
        </is>
      </c>
      <c r="AN519" t="n">
        <v>13.3</v>
      </c>
      <c r="AO519" t="n">
        <f>ROUND(P519*100/H519,2)</f>
        <v>0.0</v>
      </c>
      <c r="AP519" t="n">
        <f>ROUND(Q519*100/I519,2)</f>
        <v>0.0</v>
      </c>
      <c r="AQ519"/>
      <c r="AR519"/>
      <c r="AS519" t="n">
        <v>0.0</v>
      </c>
    </row>
    <row r="520">
      <c r="A520" s="1" t="n">
        <v>45231.0</v>
      </c>
      <c r="B520" s="2" t="n">
        <v>45231.64509259259</v>
      </c>
      <c r="C520" t="inlineStr">
        <is>
          <t>3140094012084395</t>
        </is>
      </c>
      <c r="D520" t="inlineStr">
        <is>
          <t>POS0012</t>
        </is>
      </c>
      <c r="E520" t="inlineStr">
        <is>
          <t>09</t>
        </is>
      </c>
      <c r="F520" t="inlineStr">
        <is>
          <t>0094</t>
        </is>
      </c>
      <c r="G520" t="inlineStr">
        <is>
          <t>5306367609</t>
        </is>
      </c>
      <c r="H520" t="n">
        <v>279.0</v>
      </c>
      <c r="I520" t="n">
        <v>265.71</v>
      </c>
      <c r="J520" t="n">
        <v>228.57</v>
      </c>
      <c r="K520" t="inlineStr">
        <is>
          <t>sale</t>
        </is>
      </c>
      <c r="L520" t="inlineStr">
        <is>
          <t/>
        </is>
      </c>
      <c r="M520" t="inlineStr">
        <is>
          <t/>
        </is>
      </c>
      <c r="N520" t="n">
        <v>0.0</v>
      </c>
      <c r="O520" t="n">
        <v>0.0</v>
      </c>
      <c r="P520" t="n">
        <v>210.39</v>
      </c>
      <c r="Q520" t="n">
        <v>210.39</v>
      </c>
      <c r="R520" t="n">
        <v>37.14</v>
      </c>
      <c r="S520" t="n">
        <v>37.14</v>
      </c>
      <c r="T520" t="n">
        <v>2.66</v>
      </c>
      <c r="U520" t="n">
        <v>2.66</v>
      </c>
      <c r="V520" t="n">
        <v>41.14</v>
      </c>
      <c r="W520" t="n">
        <v>41.14</v>
      </c>
      <c r="X520" t="n">
        <v>3.49</v>
      </c>
      <c r="Y520" t="n">
        <v>3.49</v>
      </c>
      <c r="Z520" t="n">
        <v>8.03</v>
      </c>
      <c r="AA520" t="n">
        <v>8.04</v>
      </c>
      <c r="AB520" t="n">
        <v>13.28</v>
      </c>
      <c r="AC520" t="n">
        <v>13.29</v>
      </c>
      <c r="AD520" t="n">
        <v>13.29000000000002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-0.009999999999999787</v>
      </c>
      <c r="AK520" t="n">
        <v>-0.009999999999999787</v>
      </c>
      <c r="AL520" t="inlineStr">
        <is>
          <t>unreconciled</t>
        </is>
      </c>
      <c r="AM520" t="inlineStr">
        <is>
          <t>Order Amount Mismatch (POS&gt;3PO)</t>
        </is>
      </c>
      <c r="AN520" t="n">
        <v>13.29</v>
      </c>
      <c r="AO520" t="n">
        <f>ROUND(P520*100/H520,2)</f>
        <v>0.0</v>
      </c>
      <c r="AP520" t="n">
        <f>ROUND(Q520*100/I520,2)</f>
        <v>0.0</v>
      </c>
      <c r="AQ520"/>
      <c r="AR520"/>
      <c r="AS520" t="n">
        <v>0.0</v>
      </c>
    </row>
    <row r="521">
      <c r="A521" s="1" t="n">
        <v>45232.0</v>
      </c>
      <c r="B521" s="2" t="n">
        <v>45232.46740740741</v>
      </c>
      <c r="C521" t="inlineStr">
        <is>
          <t>3140094012084649</t>
        </is>
      </c>
      <c r="D521" t="inlineStr">
        <is>
          <t>POS0012</t>
        </is>
      </c>
      <c r="E521" t="inlineStr">
        <is>
          <t>63</t>
        </is>
      </c>
      <c r="F521" t="inlineStr">
        <is>
          <t>0094</t>
        </is>
      </c>
      <c r="G521" t="inlineStr">
        <is>
          <t>5306372563</t>
        </is>
      </c>
      <c r="H521" t="n">
        <v>227.0</v>
      </c>
      <c r="I521" t="n">
        <v>216.18</v>
      </c>
      <c r="J521" t="n">
        <v>179.04</v>
      </c>
      <c r="K521" t="inlineStr">
        <is>
          <t>sale</t>
        </is>
      </c>
      <c r="L521" t="inlineStr">
        <is>
          <t/>
        </is>
      </c>
      <c r="M521" t="inlineStr">
        <is>
          <t/>
        </is>
      </c>
      <c r="N521" t="n">
        <v>0.0</v>
      </c>
      <c r="O521" t="n">
        <v>0.0</v>
      </c>
      <c r="P521" t="n">
        <v>172.64</v>
      </c>
      <c r="Q521" t="n">
        <v>172.63</v>
      </c>
      <c r="R521" t="n">
        <v>37.14</v>
      </c>
      <c r="S521" t="n">
        <v>37.14</v>
      </c>
      <c r="T521" t="n">
        <v>2.16</v>
      </c>
      <c r="U521" t="n">
        <v>2.16</v>
      </c>
      <c r="V521" t="n">
        <v>32.23</v>
      </c>
      <c r="W521" t="n">
        <v>32.23</v>
      </c>
      <c r="X521" t="n">
        <v>2.84</v>
      </c>
      <c r="Y521" t="n">
        <v>2.84</v>
      </c>
      <c r="Z521" t="n">
        <v>6.31</v>
      </c>
      <c r="AA521" t="n">
        <v>6.31</v>
      </c>
      <c r="AB521" t="n">
        <v>10.82</v>
      </c>
      <c r="AC521" t="n">
        <v>10.81</v>
      </c>
      <c r="AD521" t="n">
        <v>10.819999999999993</v>
      </c>
      <c r="AE521" t="n">
        <v>0.009999999999990905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0.009999999999999787</v>
      </c>
      <c r="AL521" t="inlineStr">
        <is>
          <t>unreconciled</t>
        </is>
      </c>
      <c r="AM521" t="inlineStr">
        <is>
          <t>Order Amount Mismatch (POS&gt;3PO)</t>
        </is>
      </c>
      <c r="AN521" t="n">
        <v>10.82</v>
      </c>
      <c r="AO521" t="n">
        <f>ROUND(P521*100/H521,2)</f>
        <v>0.0</v>
      </c>
      <c r="AP521" t="n">
        <f>ROUND(Q521*100/I521,2)</f>
        <v>0.0</v>
      </c>
      <c r="AQ521"/>
      <c r="AR521"/>
      <c r="AS521" t="n">
        <v>0.0</v>
      </c>
    </row>
    <row r="522">
      <c r="A522" s="1" t="n">
        <v>45233.0</v>
      </c>
      <c r="B522" s="2" t="n">
        <v>45233.747407407405</v>
      </c>
      <c r="C522" t="inlineStr">
        <is>
          <t>3140023012059268</t>
        </is>
      </c>
      <c r="D522" t="inlineStr">
        <is>
          <t>POS0012</t>
        </is>
      </c>
      <c r="E522" t="inlineStr">
        <is>
          <t>61</t>
        </is>
      </c>
      <c r="F522" t="inlineStr">
        <is>
          <t>0023</t>
        </is>
      </c>
      <c r="G522" t="inlineStr">
        <is>
          <t>5306382924</t>
        </is>
      </c>
      <c r="H522" t="n">
        <v>436.0</v>
      </c>
      <c r="I522" t="n">
        <v>492.37</v>
      </c>
      <c r="J522" t="n">
        <v>455.23</v>
      </c>
      <c r="K522" t="inlineStr">
        <is>
          <t>sale</t>
        </is>
      </c>
      <c r="L522" t="inlineStr">
        <is>
          <t/>
        </is>
      </c>
      <c r="M522" t="inlineStr">
        <is>
          <t/>
        </is>
      </c>
      <c r="N522" t="n">
        <v>0.0</v>
      </c>
      <c r="O522" t="n">
        <v>0.0</v>
      </c>
      <c r="P522" t="n">
        <v>383.14</v>
      </c>
      <c r="Q522" t="n">
        <v>324.34</v>
      </c>
      <c r="R522" t="n">
        <v>37.14</v>
      </c>
      <c r="S522" t="n">
        <v>37.14</v>
      </c>
      <c r="T522" t="n">
        <v>4.92</v>
      </c>
      <c r="U522" t="n">
        <v>4.15</v>
      </c>
      <c r="V522" t="n">
        <v>81.94</v>
      </c>
      <c r="W522" t="n">
        <v>68.06</v>
      </c>
      <c r="X522" t="n">
        <v>6.46</v>
      </c>
      <c r="Y522" t="n">
        <v>5.45</v>
      </c>
      <c r="Z522" t="n">
        <v>15.91</v>
      </c>
      <c r="AA522" t="n">
        <v>13.23</v>
      </c>
      <c r="AB522" t="n">
        <v>20.76</v>
      </c>
      <c r="AC522" t="n">
        <v>20.76</v>
      </c>
      <c r="AD522" t="n">
        <v>-56.370000000000005</v>
      </c>
      <c r="AE522" t="n">
        <v>58.80000000000001</v>
      </c>
      <c r="AF522" t="n">
        <v>0.0</v>
      </c>
      <c r="AG522" t="n">
        <v>0.7699999999999996</v>
      </c>
      <c r="AH522" t="n">
        <v>13.879999999999995</v>
      </c>
      <c r="AI522" t="n">
        <v>1.0099999999999998</v>
      </c>
      <c r="AJ522" t="n">
        <v>2.6799999999999997</v>
      </c>
      <c r="AK522" t="n">
        <v>0.0</v>
      </c>
      <c r="AL522" t="inlineStr">
        <is>
          <t>unreconciled</t>
        </is>
      </c>
      <c r="AM522" t="inlineStr">
        <is>
          <t>Order Amount Mismatch (3PO&gt;POS)</t>
        </is>
      </c>
      <c r="AN522" t="n">
        <v>56.37</v>
      </c>
      <c r="AO522" t="n">
        <f>ROUND(P522*100/H522,2)</f>
        <v>0.0</v>
      </c>
      <c r="AP522" t="n">
        <f>ROUND(Q522*100/I522,2)</f>
        <v>0.0</v>
      </c>
      <c r="AQ522"/>
      <c r="AR522"/>
      <c r="AS522" t="n">
        <v>0.0</v>
      </c>
    </row>
    <row r="523">
      <c r="A523" s="1" t="n">
        <v>45232.0</v>
      </c>
      <c r="B523" s="2" t="n">
        <v>45233.02552083333</v>
      </c>
      <c r="C523" t="inlineStr">
        <is>
          <t>3140023012059163</t>
        </is>
      </c>
      <c r="D523" t="inlineStr">
        <is>
          <t>POS0012</t>
        </is>
      </c>
      <c r="E523" t="inlineStr">
        <is>
          <t>56</t>
        </is>
      </c>
      <c r="F523" t="inlineStr">
        <is>
          <t>0023</t>
        </is>
      </c>
      <c r="G523" t="inlineStr">
        <is>
          <t>5306385077</t>
        </is>
      </c>
      <c r="H523" t="n">
        <v>369.0</v>
      </c>
      <c r="I523" t="n">
        <v>314.28</v>
      </c>
      <c r="J523" t="n">
        <v>314.28</v>
      </c>
      <c r="K523" t="inlineStr">
        <is>
          <t>addition</t>
        </is>
      </c>
      <c r="L523" t="inlineStr">
        <is>
          <t/>
        </is>
      </c>
      <c r="M523" t="inlineStr">
        <is>
          <t/>
        </is>
      </c>
      <c r="N523" t="n">
        <v>0.0</v>
      </c>
      <c r="O523" t="n">
        <v>0.0</v>
      </c>
      <c r="P523" t="n">
        <v>275.34</v>
      </c>
      <c r="Q523" t="n">
        <v>275.71</v>
      </c>
      <c r="R523" t="n">
        <v>37.14</v>
      </c>
      <c r="S523" t="n">
        <v>0.0</v>
      </c>
      <c r="T523" t="n">
        <v>0.0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0.0</v>
      </c>
      <c r="AB523" t="n">
        <v>17.58</v>
      </c>
      <c r="AC523" t="n">
        <v>17.57</v>
      </c>
      <c r="AD523" t="n">
        <v>54.72000000000003</v>
      </c>
      <c r="AE523" t="n">
        <v>-0.37000000000000455</v>
      </c>
      <c r="AF523" t="n">
        <v>37.14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0.00999999999999801</v>
      </c>
      <c r="AL523" t="inlineStr">
        <is>
          <t>unreconciled</t>
        </is>
      </c>
      <c r="AM523" t="inlineStr">
        <is>
          <t>Packaging Charge Mismatch</t>
        </is>
      </c>
      <c r="AN523" t="n">
        <v>37.14</v>
      </c>
      <c r="AO523" t="n">
        <f>ROUND(P523*100/H523,2)</f>
        <v>0.0</v>
      </c>
      <c r="AP523" t="n">
        <f>ROUND(Q523*100/I523,2)</f>
        <v>0.0</v>
      </c>
      <c r="AQ523"/>
      <c r="AR523"/>
      <c r="AS523" t="n">
        <v>0.0</v>
      </c>
    </row>
    <row r="524">
      <c r="A524" s="1" t="n">
        <v>45231.0</v>
      </c>
      <c r="B524" s="2" t="n">
        <v>45231.92300925926</v>
      </c>
      <c r="C524" t="inlineStr">
        <is>
          <t>3140023012058847</t>
        </is>
      </c>
      <c r="D524" t="inlineStr">
        <is>
          <t>POS0012</t>
        </is>
      </c>
      <c r="E524" t="inlineStr">
        <is>
          <t>41</t>
        </is>
      </c>
      <c r="F524" t="inlineStr">
        <is>
          <t>0023</t>
        </is>
      </c>
      <c r="G524" t="inlineStr">
        <is>
          <t>5306395504</t>
        </is>
      </c>
      <c r="H524" t="n">
        <v>446.0</v>
      </c>
      <c r="I524" t="n">
        <v>424.75</v>
      </c>
      <c r="J524" t="n">
        <v>387.61</v>
      </c>
      <c r="K524" t="inlineStr">
        <is>
          <t>sale</t>
        </is>
      </c>
      <c r="L524" t="inlineStr">
        <is>
          <t/>
        </is>
      </c>
      <c r="M524" t="inlineStr">
        <is>
          <t/>
        </is>
      </c>
      <c r="N524" t="n">
        <v>0.0</v>
      </c>
      <c r="O524" t="n">
        <v>0.0</v>
      </c>
      <c r="P524" t="n">
        <v>331.6</v>
      </c>
      <c r="Q524" t="n">
        <v>331.58</v>
      </c>
      <c r="R524" t="n">
        <v>37.14</v>
      </c>
      <c r="S524" t="n">
        <v>37.14</v>
      </c>
      <c r="T524" t="n">
        <v>4.25</v>
      </c>
      <c r="U524" t="n">
        <v>4.25</v>
      </c>
      <c r="V524" t="n">
        <v>69.77</v>
      </c>
      <c r="W524" t="n">
        <v>69.77</v>
      </c>
      <c r="X524" t="n">
        <v>5.57</v>
      </c>
      <c r="Y524" t="n">
        <v>5.57</v>
      </c>
      <c r="Z524" t="n">
        <v>13.56</v>
      </c>
      <c r="AA524" t="n">
        <v>13.56</v>
      </c>
      <c r="AB524" t="n">
        <v>21.24</v>
      </c>
      <c r="AC524" t="n">
        <v>21.24</v>
      </c>
      <c r="AD524" t="n">
        <v>21.25</v>
      </c>
      <c r="AE524" t="n">
        <v>0.020000000000038654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inlineStr">
        <is>
          <t>unreconciled</t>
        </is>
      </c>
      <c r="AM524" t="inlineStr">
        <is>
          <t>Order Amount Mismatch (POS&gt;3PO)</t>
        </is>
      </c>
      <c r="AN524" t="n">
        <v>21.25</v>
      </c>
      <c r="AO524" t="n">
        <f>ROUND(P524*100/H524,2)</f>
        <v>0.0</v>
      </c>
      <c r="AP524" t="n">
        <f>ROUND(Q524*100/I524,2)</f>
        <v>0.0</v>
      </c>
      <c r="AQ524"/>
      <c r="AR524"/>
      <c r="AS524" t="n">
        <v>0.0</v>
      </c>
    </row>
    <row r="525">
      <c r="A525" s="1" t="n">
        <v>45231.0</v>
      </c>
      <c r="B525" s="2" t="n">
        <v>45231.7121412037</v>
      </c>
      <c r="C525" t="inlineStr">
        <is>
          <t>3140094012084436</t>
        </is>
      </c>
      <c r="D525" t="inlineStr">
        <is>
          <t>POS0012</t>
        </is>
      </c>
      <c r="E525" t="inlineStr">
        <is>
          <t>50</t>
        </is>
      </c>
      <c r="F525" t="inlineStr">
        <is>
          <t>0094</t>
        </is>
      </c>
      <c r="G525" t="inlineStr">
        <is>
          <t>5306397184</t>
        </is>
      </c>
      <c r="H525" t="n">
        <v>306.0</v>
      </c>
      <c r="I525" t="n">
        <v>291.42</v>
      </c>
      <c r="J525" t="n">
        <v>254.28</v>
      </c>
      <c r="K525" t="inlineStr">
        <is>
          <t>sale</t>
        </is>
      </c>
      <c r="L525" t="inlineStr">
        <is>
          <t/>
        </is>
      </c>
      <c r="M525" t="inlineStr">
        <is>
          <t/>
        </is>
      </c>
      <c r="N525" t="n">
        <v>0.0</v>
      </c>
      <c r="O525" t="n">
        <v>0.0</v>
      </c>
      <c r="P525" t="n">
        <v>229.99</v>
      </c>
      <c r="Q525" t="n">
        <v>229.98</v>
      </c>
      <c r="R525" t="n">
        <v>37.14</v>
      </c>
      <c r="S525" t="n">
        <v>37.14</v>
      </c>
      <c r="T525" t="n">
        <v>2.91</v>
      </c>
      <c r="U525" t="n">
        <v>2.91</v>
      </c>
      <c r="V525" t="n">
        <v>45.77</v>
      </c>
      <c r="W525" t="n">
        <v>45.77</v>
      </c>
      <c r="X525" t="n">
        <v>3.82</v>
      </c>
      <c r="Y525" t="n">
        <v>3.82</v>
      </c>
      <c r="Z525" t="n">
        <v>8.93</v>
      </c>
      <c r="AA525" t="n">
        <v>8.93</v>
      </c>
      <c r="AB525" t="n">
        <v>14.58</v>
      </c>
      <c r="AC525" t="n">
        <v>14.57</v>
      </c>
      <c r="AD525" t="n">
        <v>14.579999999999984</v>
      </c>
      <c r="AE525" t="n">
        <v>0.010000000000019327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0.009999999999999787</v>
      </c>
      <c r="AL525" t="inlineStr">
        <is>
          <t>unreconciled</t>
        </is>
      </c>
      <c r="AM525" t="inlineStr">
        <is>
          <t>Order Amount Mismatch (POS&gt;3PO)</t>
        </is>
      </c>
      <c r="AN525" t="n">
        <v>14.58</v>
      </c>
      <c r="AO525" t="n">
        <f>ROUND(P525*100/H525,2)</f>
        <v>0.0</v>
      </c>
      <c r="AP525" t="n">
        <f>ROUND(Q525*100/I525,2)</f>
        <v>0.0</v>
      </c>
      <c r="AQ525"/>
      <c r="AR525"/>
      <c r="AS525" t="n">
        <v>0.0</v>
      </c>
    </row>
    <row r="526">
      <c r="A526" s="1" t="n">
        <v>45231.0</v>
      </c>
      <c r="B526" s="2" t="n">
        <v>45231.62023148148</v>
      </c>
      <c r="C526" t="inlineStr">
        <is>
          <t>3140094012084381</t>
        </is>
      </c>
      <c r="D526" t="inlineStr">
        <is>
          <t>POS0012</t>
        </is>
      </c>
      <c r="E526" t="inlineStr">
        <is>
          <t>95</t>
        </is>
      </c>
      <c r="F526" t="inlineStr">
        <is>
          <t>0094</t>
        </is>
      </c>
      <c r="G526" t="inlineStr">
        <is>
          <t>5306415887</t>
        </is>
      </c>
      <c r="H526" t="n">
        <v>453.0</v>
      </c>
      <c r="I526" t="n">
        <v>431.42</v>
      </c>
      <c r="J526" t="n">
        <v>394.28</v>
      </c>
      <c r="K526" t="inlineStr">
        <is>
          <t>sale</t>
        </is>
      </c>
      <c r="L526" t="inlineStr">
        <is>
          <t/>
        </is>
      </c>
      <c r="M526" t="inlineStr">
        <is>
          <t/>
        </is>
      </c>
      <c r="N526" t="n">
        <v>0.0</v>
      </c>
      <c r="O526" t="n">
        <v>0.0</v>
      </c>
      <c r="P526" t="n">
        <v>336.69</v>
      </c>
      <c r="Q526" t="n">
        <v>336.68</v>
      </c>
      <c r="R526" t="n">
        <v>37.14</v>
      </c>
      <c r="S526" t="n">
        <v>37.14</v>
      </c>
      <c r="T526" t="n">
        <v>4.31</v>
      </c>
      <c r="U526" t="n">
        <v>4.31</v>
      </c>
      <c r="V526" t="n">
        <v>70.97</v>
      </c>
      <c r="W526" t="n">
        <v>70.97</v>
      </c>
      <c r="X526" t="n">
        <v>5.66</v>
      </c>
      <c r="Y526" t="n">
        <v>5.66</v>
      </c>
      <c r="Z526" t="n">
        <v>13.79</v>
      </c>
      <c r="AA526" t="n">
        <v>13.79</v>
      </c>
      <c r="AB526" t="n">
        <v>21.58</v>
      </c>
      <c r="AC526" t="n">
        <v>21.57</v>
      </c>
      <c r="AD526" t="n">
        <v>21.579999999999984</v>
      </c>
      <c r="AE526" t="n">
        <v>0.009999999999990905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0.00999999999999801</v>
      </c>
      <c r="AL526" t="inlineStr">
        <is>
          <t>unreconciled</t>
        </is>
      </c>
      <c r="AM526" t="inlineStr">
        <is>
          <t>Order Amount Mismatch (POS&gt;3PO)</t>
        </is>
      </c>
      <c r="AN526" t="n">
        <v>21.58</v>
      </c>
      <c r="AO526" t="n">
        <f>ROUND(P526*100/H526,2)</f>
        <v>0.0</v>
      </c>
      <c r="AP526" t="n">
        <f>ROUND(Q526*100/I526,2)</f>
        <v>0.0</v>
      </c>
      <c r="AQ526"/>
      <c r="AR526"/>
      <c r="AS526" t="n">
        <v>0.0</v>
      </c>
    </row>
    <row r="527">
      <c r="A527" s="1" t="n">
        <v>45235.0</v>
      </c>
      <c r="B527" s="2" t="n">
        <v>45235.758622685185</v>
      </c>
      <c r="C527" t="inlineStr">
        <is>
          <t>3140094012086140</t>
        </is>
      </c>
      <c r="D527" t="inlineStr">
        <is>
          <t>POS0012</t>
        </is>
      </c>
      <c r="E527" t="inlineStr">
        <is>
          <t>55</t>
        </is>
      </c>
      <c r="F527" t="inlineStr">
        <is>
          <t>0094</t>
        </is>
      </c>
      <c r="G527" t="inlineStr">
        <is>
          <t>5306416529</t>
        </is>
      </c>
      <c r="H527" t="n">
        <v>610.0</v>
      </c>
      <c r="I527" t="n">
        <v>580.95</v>
      </c>
      <c r="J527" t="n">
        <v>543.81</v>
      </c>
      <c r="K527" t="inlineStr">
        <is>
          <t>sale</t>
        </is>
      </c>
      <c r="L527" t="inlineStr">
        <is>
          <t/>
        </is>
      </c>
      <c r="M527" t="inlineStr">
        <is>
          <t/>
        </is>
      </c>
      <c r="N527" t="n">
        <v>0.0</v>
      </c>
      <c r="O527" t="n">
        <v>0.0</v>
      </c>
      <c r="P527" t="n">
        <v>450.64</v>
      </c>
      <c r="Q527" t="n">
        <v>450.63</v>
      </c>
      <c r="R527" t="n">
        <v>37.14</v>
      </c>
      <c r="S527" t="n">
        <v>37.14</v>
      </c>
      <c r="T527" t="n">
        <v>5.81</v>
      </c>
      <c r="U527" t="n">
        <v>5.81</v>
      </c>
      <c r="V527" t="n">
        <v>97.89</v>
      </c>
      <c r="W527" t="n">
        <v>97.89</v>
      </c>
      <c r="X527" t="n">
        <v>7.62</v>
      </c>
      <c r="Y527" t="n">
        <v>7.62</v>
      </c>
      <c r="Z527" t="n">
        <v>18.99</v>
      </c>
      <c r="AA527" t="n">
        <v>18.99</v>
      </c>
      <c r="AB527" t="n">
        <v>29.04</v>
      </c>
      <c r="AC527" t="n">
        <v>29.05</v>
      </c>
      <c r="AD527" t="n">
        <v>29.049999999999955</v>
      </c>
      <c r="AE527" t="n">
        <v>0.009999999999990905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-0.010000000000001563</v>
      </c>
      <c r="AL527" t="inlineStr">
        <is>
          <t>unreconciled</t>
        </is>
      </c>
      <c r="AM527" t="inlineStr">
        <is>
          <t>Order Amount Mismatch (POS&gt;3PO)</t>
        </is>
      </c>
      <c r="AN527" t="n">
        <v>29.05</v>
      </c>
      <c r="AO527" t="n">
        <f>ROUND(P527*100/H527,2)</f>
        <v>0.0</v>
      </c>
      <c r="AP527" t="n">
        <f>ROUND(Q527*100/I527,2)</f>
        <v>0.0</v>
      </c>
      <c r="AQ527"/>
      <c r="AR527"/>
      <c r="AS527" t="n">
        <v>0.0</v>
      </c>
    </row>
    <row r="528">
      <c r="A528" s="1" t="n">
        <v>45231.0</v>
      </c>
      <c r="B528" s="2" t="n">
        <v>45231.62458333333</v>
      </c>
      <c r="C528" t="inlineStr">
        <is>
          <t>3140023012058728</t>
        </is>
      </c>
      <c r="D528" t="inlineStr">
        <is>
          <t>POS0012</t>
        </is>
      </c>
      <c r="E528" t="inlineStr">
        <is>
          <t>22</t>
        </is>
      </c>
      <c r="F528" t="inlineStr">
        <is>
          <t>0023</t>
        </is>
      </c>
      <c r="G528" t="inlineStr">
        <is>
          <t>5306434125</t>
        </is>
      </c>
      <c r="H528" t="n">
        <v>792.0</v>
      </c>
      <c r="I528" t="n">
        <v>754.27</v>
      </c>
      <c r="J528" t="n">
        <v>717.13</v>
      </c>
      <c r="K528" t="inlineStr">
        <is>
          <t>sale</t>
        </is>
      </c>
      <c r="L528" t="inlineStr">
        <is>
          <t/>
        </is>
      </c>
      <c r="M528" t="inlineStr">
        <is>
          <t/>
        </is>
      </c>
      <c r="N528" t="n">
        <v>0.0</v>
      </c>
      <c r="O528" t="n">
        <v>0.0</v>
      </c>
      <c r="P528" t="n">
        <v>582.73</v>
      </c>
      <c r="Q528" t="n">
        <v>582.71</v>
      </c>
      <c r="R528" t="n">
        <v>37.14</v>
      </c>
      <c r="S528" t="n">
        <v>37.14</v>
      </c>
      <c r="T528" t="n">
        <v>7.54</v>
      </c>
      <c r="U528" t="n">
        <v>7.54</v>
      </c>
      <c r="V528" t="n">
        <v>129.08</v>
      </c>
      <c r="W528" t="n">
        <v>129.08</v>
      </c>
      <c r="X528" t="n">
        <v>9.9</v>
      </c>
      <c r="Y528" t="n">
        <v>9.9</v>
      </c>
      <c r="Z528" t="n">
        <v>25.02</v>
      </c>
      <c r="AA528" t="n">
        <v>25.01</v>
      </c>
      <c r="AB528" t="n">
        <v>37.72</v>
      </c>
      <c r="AC528" t="n">
        <v>37.71</v>
      </c>
      <c r="AD528" t="n">
        <v>37.73000000000002</v>
      </c>
      <c r="AE528" t="n">
        <v>0.01999999999998181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0.00999999999999801</v>
      </c>
      <c r="AK528" t="n">
        <v>0.00999999999999801</v>
      </c>
      <c r="AL528" t="inlineStr">
        <is>
          <t>unreconciled</t>
        </is>
      </c>
      <c r="AM528" t="inlineStr">
        <is>
          <t>Order Amount Mismatch (POS&gt;3PO)</t>
        </is>
      </c>
      <c r="AN528" t="n">
        <v>37.73</v>
      </c>
      <c r="AO528" t="n">
        <f>ROUND(P528*100/H528,2)</f>
        <v>0.0</v>
      </c>
      <c r="AP528" t="n">
        <f>ROUND(Q528*100/I528,2)</f>
        <v>0.0</v>
      </c>
      <c r="AQ528"/>
      <c r="AR528"/>
      <c r="AS528" t="n">
        <v>0.0</v>
      </c>
    </row>
    <row r="529">
      <c r="A529" s="1" t="n">
        <v>45231.0</v>
      </c>
      <c r="B529" s="2" t="n">
        <v>45231.942395833335</v>
      </c>
      <c r="C529" t="inlineStr">
        <is>
          <t>3140023012058853</t>
        </is>
      </c>
      <c r="D529" t="inlineStr">
        <is>
          <t>POS0012</t>
        </is>
      </c>
      <c r="E529" t="inlineStr">
        <is>
          <t>47</t>
        </is>
      </c>
      <c r="F529" t="inlineStr">
        <is>
          <t>0023</t>
        </is>
      </c>
      <c r="G529" t="inlineStr">
        <is>
          <t>5306434158</t>
        </is>
      </c>
      <c r="H529" t="n">
        <v>255.0</v>
      </c>
      <c r="I529" t="n">
        <v>242.85</v>
      </c>
      <c r="J529" t="n">
        <v>205.71</v>
      </c>
      <c r="K529" t="inlineStr">
        <is>
          <t>sale</t>
        </is>
      </c>
      <c r="L529" t="inlineStr">
        <is>
          <t/>
        </is>
      </c>
      <c r="M529" t="inlineStr">
        <is>
          <t/>
        </is>
      </c>
      <c r="N529" t="n">
        <v>0.0</v>
      </c>
      <c r="O529" t="n">
        <v>0.0</v>
      </c>
      <c r="P529" t="n">
        <v>192.96</v>
      </c>
      <c r="Q529" t="n">
        <v>192.96</v>
      </c>
      <c r="R529" t="n">
        <v>37.14</v>
      </c>
      <c r="S529" t="n">
        <v>37.14</v>
      </c>
      <c r="T529" t="n">
        <v>2.43</v>
      </c>
      <c r="U529" t="n">
        <v>2.43</v>
      </c>
      <c r="V529" t="n">
        <v>37.03</v>
      </c>
      <c r="W529" t="n">
        <v>37.03</v>
      </c>
      <c r="X529" t="n">
        <v>3.19</v>
      </c>
      <c r="Y529" t="n">
        <v>3.19</v>
      </c>
      <c r="Z529" t="n">
        <v>7.24</v>
      </c>
      <c r="AA529" t="n">
        <v>7.24</v>
      </c>
      <c r="AB529" t="n">
        <v>12.14</v>
      </c>
      <c r="AC529" t="n">
        <v>12.14</v>
      </c>
      <c r="AD529" t="n">
        <v>12.150000000000006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inlineStr">
        <is>
          <t>unreconciled</t>
        </is>
      </c>
      <c r="AM529" t="inlineStr">
        <is>
          <t>Order Amount Mismatch (POS&gt;3PO)</t>
        </is>
      </c>
      <c r="AN529" t="n">
        <v>12.15</v>
      </c>
      <c r="AO529" t="n">
        <f>ROUND(P529*100/H529,2)</f>
        <v>0.0</v>
      </c>
      <c r="AP529" t="n">
        <f>ROUND(Q529*100/I529,2)</f>
        <v>0.0</v>
      </c>
      <c r="AQ529"/>
      <c r="AR529"/>
      <c r="AS529" t="n">
        <v>0.0</v>
      </c>
    </row>
    <row r="530">
      <c r="A530" s="1" t="n">
        <v>45236.0</v>
      </c>
      <c r="B530" s="2" t="n">
        <v>45236.78273148148</v>
      </c>
      <c r="C530" t="inlineStr">
        <is>
          <t>3140094012086580</t>
        </is>
      </c>
      <c r="D530" t="inlineStr">
        <is>
          <t>POS0012</t>
        </is>
      </c>
      <c r="E530" t="inlineStr">
        <is>
          <t>95</t>
        </is>
      </c>
      <c r="F530" t="inlineStr">
        <is>
          <t>0094</t>
        </is>
      </c>
      <c r="G530" t="inlineStr">
        <is>
          <t>5306436371</t>
        </is>
      </c>
      <c r="H530" t="n">
        <v>207.0</v>
      </c>
      <c r="I530" t="n">
        <v>197.14</v>
      </c>
      <c r="J530" t="n">
        <v>160.0</v>
      </c>
      <c r="K530" t="inlineStr">
        <is>
          <t>sale</t>
        </is>
      </c>
      <c r="L530" t="inlineStr">
        <is>
          <t/>
        </is>
      </c>
      <c r="M530" t="inlineStr">
        <is>
          <t/>
        </is>
      </c>
      <c r="N530" t="n">
        <v>0.0</v>
      </c>
      <c r="O530" t="n">
        <v>0.0</v>
      </c>
      <c r="P530" t="n">
        <v>158.13</v>
      </c>
      <c r="Q530" t="n">
        <v>158.13</v>
      </c>
      <c r="R530" t="n">
        <v>37.14</v>
      </c>
      <c r="S530" t="n">
        <v>37.14</v>
      </c>
      <c r="T530" t="n">
        <v>1.97</v>
      </c>
      <c r="U530" t="n">
        <v>1.97</v>
      </c>
      <c r="V530" t="n">
        <v>28.8</v>
      </c>
      <c r="W530" t="n">
        <v>28.8</v>
      </c>
      <c r="X530" t="n">
        <v>2.59</v>
      </c>
      <c r="Y530" t="n">
        <v>2.59</v>
      </c>
      <c r="Z530" t="n">
        <v>5.65</v>
      </c>
      <c r="AA530" t="n">
        <v>5.65</v>
      </c>
      <c r="AB530" t="n">
        <v>9.86</v>
      </c>
      <c r="AC530" t="n">
        <v>9.86</v>
      </c>
      <c r="AD530" t="n">
        <v>9.860000000000014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inlineStr">
        <is>
          <t>unreconciled</t>
        </is>
      </c>
      <c r="AM530" t="inlineStr">
        <is>
          <t>Order Amount Mismatch (POS&gt;3PO)</t>
        </is>
      </c>
      <c r="AN530" t="n">
        <v>9.86</v>
      </c>
      <c r="AO530" t="n">
        <f>ROUND(P530*100/H530,2)</f>
        <v>0.0</v>
      </c>
      <c r="AP530" t="n">
        <f>ROUND(Q530*100/I530,2)</f>
        <v>0.0</v>
      </c>
      <c r="AQ530"/>
      <c r="AR530"/>
      <c r="AS530" t="n">
        <v>0.0</v>
      </c>
    </row>
    <row r="531">
      <c r="A531" s="1" t="n">
        <v>45233.0</v>
      </c>
      <c r="B531" s="2" t="n">
        <v>45233.96121527778</v>
      </c>
      <c r="C531" t="inlineStr">
        <is>
          <t>3140094012085374</t>
        </is>
      </c>
      <c r="D531" t="inlineStr">
        <is>
          <t>POS0012</t>
        </is>
      </c>
      <c r="E531" t="inlineStr">
        <is>
          <t>89</t>
        </is>
      </c>
      <c r="F531" t="inlineStr">
        <is>
          <t>0094</t>
        </is>
      </c>
      <c r="G531" t="inlineStr">
        <is>
          <t>5306456228</t>
        </is>
      </c>
      <c r="H531" t="n">
        <v>257.0</v>
      </c>
      <c r="I531" t="n">
        <v>321.9</v>
      </c>
      <c r="J531" t="n">
        <v>284.76</v>
      </c>
      <c r="K531" t="inlineStr">
        <is>
          <t>sale</t>
        </is>
      </c>
      <c r="L531" t="inlineStr">
        <is>
          <t/>
        </is>
      </c>
      <c r="M531" t="inlineStr">
        <is>
          <t/>
        </is>
      </c>
      <c r="N531" t="n">
        <v>0.0</v>
      </c>
      <c r="O531" t="n">
        <v>0.0</v>
      </c>
      <c r="P531" t="n">
        <v>253.2</v>
      </c>
      <c r="Q531" t="n">
        <v>194.42</v>
      </c>
      <c r="R531" t="n">
        <v>37.14</v>
      </c>
      <c r="S531" t="n">
        <v>37.14</v>
      </c>
      <c r="T531" t="n">
        <v>3.22</v>
      </c>
      <c r="U531" t="n">
        <v>2.45</v>
      </c>
      <c r="V531" t="n">
        <v>51.26</v>
      </c>
      <c r="W531" t="n">
        <v>37.37</v>
      </c>
      <c r="X531" t="n">
        <v>4.23</v>
      </c>
      <c r="Y531" t="n">
        <v>3.21</v>
      </c>
      <c r="Z531" t="n">
        <v>9.99</v>
      </c>
      <c r="AA531" t="n">
        <v>7.31</v>
      </c>
      <c r="AB531" t="n">
        <v>12.24</v>
      </c>
      <c r="AC531" t="n">
        <v>12.24</v>
      </c>
      <c r="AD531" t="n">
        <v>-64.89999999999998</v>
      </c>
      <c r="AE531" t="n">
        <v>58.78</v>
      </c>
      <c r="AF531" t="n">
        <v>0.0</v>
      </c>
      <c r="AG531" t="n">
        <v>0.77</v>
      </c>
      <c r="AH531" t="n">
        <v>13.89</v>
      </c>
      <c r="AI531" t="n">
        <v>1.0200000000000005</v>
      </c>
      <c r="AJ531" t="n">
        <v>2.6800000000000006</v>
      </c>
      <c r="AK531" t="n">
        <v>0.0</v>
      </c>
      <c r="AL531" t="inlineStr">
        <is>
          <t>unreconciled</t>
        </is>
      </c>
      <c r="AM531" t="inlineStr">
        <is>
          <t>Order Amount Mismatch (3PO&gt;POS)</t>
        </is>
      </c>
      <c r="AN531" t="n">
        <v>64.9</v>
      </c>
      <c r="AO531" t="n">
        <f>ROUND(P531*100/H531,2)</f>
        <v>0.0</v>
      </c>
      <c r="AP531" t="n">
        <f>ROUND(Q531*100/I531,2)</f>
        <v>0.0</v>
      </c>
      <c r="AQ531"/>
      <c r="AR531"/>
      <c r="AS531" t="n">
        <v>0.0</v>
      </c>
    </row>
    <row r="532">
      <c r="A532" s="1" t="n">
        <v>45236.0</v>
      </c>
      <c r="B532" s="2" t="n">
        <v>45236.666921296295</v>
      </c>
      <c r="C532" t="inlineStr">
        <is>
          <t>3140094012086519</t>
        </is>
      </c>
      <c r="D532" t="inlineStr">
        <is>
          <t>POS0012</t>
        </is>
      </c>
      <c r="E532" t="inlineStr">
        <is>
          <t>34</t>
        </is>
      </c>
      <c r="F532" t="inlineStr">
        <is>
          <t>0094</t>
        </is>
      </c>
      <c r="G532" t="inlineStr">
        <is>
          <t>5306471918</t>
        </is>
      </c>
      <c r="H532" t="n">
        <v>164.0</v>
      </c>
      <c r="I532" t="n">
        <v>156.19</v>
      </c>
      <c r="J532" t="n">
        <v>119.05</v>
      </c>
      <c r="K532" t="inlineStr">
        <is>
          <t>sale</t>
        </is>
      </c>
      <c r="L532" t="inlineStr">
        <is>
          <t/>
        </is>
      </c>
      <c r="M532" t="inlineStr">
        <is>
          <t/>
        </is>
      </c>
      <c r="N532" t="n">
        <v>0.0</v>
      </c>
      <c r="O532" t="n">
        <v>0.0</v>
      </c>
      <c r="P532" t="n">
        <v>126.92</v>
      </c>
      <c r="Q532" t="n">
        <v>126.91</v>
      </c>
      <c r="R532" t="n">
        <v>37.14</v>
      </c>
      <c r="S532" t="n">
        <v>37.14</v>
      </c>
      <c r="T532" t="n">
        <v>1.56</v>
      </c>
      <c r="U532" t="n">
        <v>1.56</v>
      </c>
      <c r="V532" t="n">
        <v>21.43</v>
      </c>
      <c r="W532" t="n">
        <v>21.43</v>
      </c>
      <c r="X532" t="n">
        <v>2.05</v>
      </c>
      <c r="Y532" t="n">
        <v>2.05</v>
      </c>
      <c r="Z532" t="n">
        <v>4.23</v>
      </c>
      <c r="AA532" t="n">
        <v>4.23</v>
      </c>
      <c r="AB532" t="n">
        <v>7.82</v>
      </c>
      <c r="AC532" t="n">
        <v>7.81</v>
      </c>
      <c r="AD532" t="n">
        <v>7.810000000000002</v>
      </c>
      <c r="AE532" t="n">
        <v>0.010000000000005116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0.010000000000000675</v>
      </c>
      <c r="AL532" t="inlineStr">
        <is>
          <t>unreconciled</t>
        </is>
      </c>
      <c r="AM532" t="inlineStr">
        <is>
          <t>Order Amount Mismatch (POS&gt;3PO)</t>
        </is>
      </c>
      <c r="AN532" t="n">
        <v>7.81</v>
      </c>
      <c r="AO532" t="n">
        <f>ROUND(P532*100/H532,2)</f>
        <v>0.0</v>
      </c>
      <c r="AP532" t="n">
        <f>ROUND(Q532*100/I532,2)</f>
        <v>0.0</v>
      </c>
      <c r="AQ532"/>
      <c r="AR532"/>
      <c r="AS532" t="n">
        <v>0.0</v>
      </c>
    </row>
    <row r="533">
      <c r="A533" s="1" t="n">
        <v>45233.0</v>
      </c>
      <c r="B533" s="2" t="n">
        <v>45233.533738425926</v>
      </c>
      <c r="C533" t="inlineStr">
        <is>
          <t>3140094012085070</t>
        </is>
      </c>
      <c r="D533" t="inlineStr">
        <is>
          <t>POS0012</t>
        </is>
      </c>
      <c r="E533" t="inlineStr">
        <is>
          <t>85</t>
        </is>
      </c>
      <c r="F533" t="inlineStr">
        <is>
          <t>0094</t>
        </is>
      </c>
      <c r="G533" t="inlineStr">
        <is>
          <t>5306496615</t>
        </is>
      </c>
      <c r="H533" t="n">
        <v>280.0</v>
      </c>
      <c r="I533" t="n">
        <v>266.67</v>
      </c>
      <c r="J533" t="n">
        <v>229.53</v>
      </c>
      <c r="K533" t="inlineStr">
        <is>
          <t>sale</t>
        </is>
      </c>
      <c r="L533" t="inlineStr">
        <is>
          <t/>
        </is>
      </c>
      <c r="M533" t="inlineStr">
        <is>
          <t/>
        </is>
      </c>
      <c r="N533" t="n">
        <v>0.0</v>
      </c>
      <c r="O533" t="n">
        <v>0.0</v>
      </c>
      <c r="P533" t="n">
        <v>211.11</v>
      </c>
      <c r="Q533" t="n">
        <v>211.11</v>
      </c>
      <c r="R533" t="n">
        <v>37.14</v>
      </c>
      <c r="S533" t="n">
        <v>37.14</v>
      </c>
      <c r="T533" t="n">
        <v>2.67</v>
      </c>
      <c r="U533" t="n">
        <v>2.67</v>
      </c>
      <c r="V533" t="n">
        <v>41.32</v>
      </c>
      <c r="W533" t="n">
        <v>41.32</v>
      </c>
      <c r="X533" t="n">
        <v>3.5</v>
      </c>
      <c r="Y533" t="n">
        <v>3.5</v>
      </c>
      <c r="Z533" t="n">
        <v>8.07</v>
      </c>
      <c r="AA533" t="n">
        <v>8.07</v>
      </c>
      <c r="AB533" t="n">
        <v>13.34</v>
      </c>
      <c r="AC533" t="n">
        <v>13.34</v>
      </c>
      <c r="AD533" t="n">
        <v>13.329999999999984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inlineStr">
        <is>
          <t>unreconciled</t>
        </is>
      </c>
      <c r="AM533" t="inlineStr">
        <is>
          <t>Order Amount Mismatch (POS&gt;3PO)</t>
        </is>
      </c>
      <c r="AN533" t="n">
        <v>13.33</v>
      </c>
      <c r="AO533" t="n">
        <f>ROUND(P533*100/H533,2)</f>
        <v>0.0</v>
      </c>
      <c r="AP533" t="n">
        <f>ROUND(Q533*100/I533,2)</f>
        <v>0.0</v>
      </c>
      <c r="AQ533"/>
      <c r="AR533"/>
      <c r="AS533" t="n">
        <v>0.0</v>
      </c>
    </row>
    <row r="534">
      <c r="A534" s="1" t="n">
        <v>45233.0</v>
      </c>
      <c r="B534" s="2" t="n">
        <v>45234.03884259259</v>
      </c>
      <c r="C534" t="inlineStr">
        <is>
          <t>3140094012085435</t>
        </is>
      </c>
      <c r="D534" t="inlineStr">
        <is>
          <t>POS0012</t>
        </is>
      </c>
      <c r="E534" t="inlineStr">
        <is>
          <t>50</t>
        </is>
      </c>
      <c r="F534" t="inlineStr">
        <is>
          <t>0094</t>
        </is>
      </c>
      <c r="G534" t="inlineStr">
        <is>
          <t>5306502946</t>
        </is>
      </c>
      <c r="H534" t="n">
        <v>325.0</v>
      </c>
      <c r="I534" t="n">
        <v>309.52</v>
      </c>
      <c r="J534" t="n">
        <v>272.38</v>
      </c>
      <c r="K534" t="inlineStr">
        <is>
          <t>sale</t>
        </is>
      </c>
      <c r="L534" t="inlineStr">
        <is>
          <t/>
        </is>
      </c>
      <c r="M534" t="inlineStr">
        <is>
          <t/>
        </is>
      </c>
      <c r="N534" t="n">
        <v>0.0</v>
      </c>
      <c r="O534" t="n">
        <v>0.0</v>
      </c>
      <c r="P534" t="n">
        <v>243.77</v>
      </c>
      <c r="Q534" t="n">
        <v>243.77</v>
      </c>
      <c r="R534" t="n">
        <v>37.14</v>
      </c>
      <c r="S534" t="n">
        <v>37.14</v>
      </c>
      <c r="T534" t="n">
        <v>3.1</v>
      </c>
      <c r="U534" t="n">
        <v>3.1</v>
      </c>
      <c r="V534" t="n">
        <v>49.03</v>
      </c>
      <c r="W534" t="n">
        <v>49.03</v>
      </c>
      <c r="X534" t="n">
        <v>4.06</v>
      </c>
      <c r="Y534" t="n">
        <v>4.06</v>
      </c>
      <c r="Z534" t="n">
        <v>9.56</v>
      </c>
      <c r="AA534" t="n">
        <v>9.56</v>
      </c>
      <c r="AB534" t="n">
        <v>15.48</v>
      </c>
      <c r="AC534" t="n">
        <v>15.48</v>
      </c>
      <c r="AD534" t="n">
        <v>15.480000000000018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inlineStr">
        <is>
          <t>unreconciled</t>
        </is>
      </c>
      <c r="AM534" t="inlineStr">
        <is>
          <t>Order Amount Mismatch (POS&gt;3PO)</t>
        </is>
      </c>
      <c r="AN534" t="n">
        <v>15.48</v>
      </c>
      <c r="AO534" t="n">
        <f>ROUND(P534*100/H534,2)</f>
        <v>0.0</v>
      </c>
      <c r="AP534" t="n">
        <f>ROUND(Q534*100/I534,2)</f>
        <v>0.0</v>
      </c>
      <c r="AQ534"/>
      <c r="AR534"/>
      <c r="AS534" t="n">
        <v>0.0</v>
      </c>
    </row>
    <row r="535">
      <c r="A535" s="1" t="n">
        <v>45231.0</v>
      </c>
      <c r="B535" s="2" t="n">
        <v>45231.98795138889</v>
      </c>
      <c r="C535" t="inlineStr">
        <is>
          <t>3140094012084608</t>
        </is>
      </c>
      <c r="D535" t="inlineStr">
        <is>
          <t>POS0012</t>
        </is>
      </c>
      <c r="E535" t="inlineStr">
        <is>
          <t>22</t>
        </is>
      </c>
      <c r="F535" t="inlineStr">
        <is>
          <t>0094</t>
        </is>
      </c>
      <c r="G535" t="inlineStr">
        <is>
          <t>5306525658</t>
        </is>
      </c>
      <c r="H535" t="n">
        <v>440.0</v>
      </c>
      <c r="I535" t="n">
        <v>419.04</v>
      </c>
      <c r="J535" t="n">
        <v>381.9</v>
      </c>
      <c r="K535" t="inlineStr">
        <is>
          <t>sale</t>
        </is>
      </c>
      <c r="L535" t="inlineStr">
        <is>
          <t/>
        </is>
      </c>
      <c r="M535" t="inlineStr">
        <is>
          <t/>
        </is>
      </c>
      <c r="N535" t="n">
        <v>0.0</v>
      </c>
      <c r="O535" t="n">
        <v>0.0</v>
      </c>
      <c r="P535" t="n">
        <v>327.25</v>
      </c>
      <c r="Q535" t="n">
        <v>327.24</v>
      </c>
      <c r="R535" t="n">
        <v>37.14</v>
      </c>
      <c r="S535" t="n">
        <v>37.14</v>
      </c>
      <c r="T535" t="n">
        <v>4.19</v>
      </c>
      <c r="U535" t="n">
        <v>4.19</v>
      </c>
      <c r="V535" t="n">
        <v>68.74</v>
      </c>
      <c r="W535" t="n">
        <v>68.74</v>
      </c>
      <c r="X535" t="n">
        <v>5.5</v>
      </c>
      <c r="Y535" t="n">
        <v>5.5</v>
      </c>
      <c r="Z535" t="n">
        <v>13.36</v>
      </c>
      <c r="AA535" t="n">
        <v>13.36</v>
      </c>
      <c r="AB535" t="n">
        <v>20.96</v>
      </c>
      <c r="AC535" t="n">
        <v>20.95</v>
      </c>
      <c r="AD535" t="n">
        <v>20.95999999999998</v>
      </c>
      <c r="AE535" t="n">
        <v>0.009999999999990905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0.010000000000001563</v>
      </c>
      <c r="AL535" t="inlineStr">
        <is>
          <t>unreconciled</t>
        </is>
      </c>
      <c r="AM535" t="inlineStr">
        <is>
          <t>Order Amount Mismatch (POS&gt;3PO)</t>
        </is>
      </c>
      <c r="AN535" t="n">
        <v>20.96</v>
      </c>
      <c r="AO535" t="n">
        <f>ROUND(P535*100/H535,2)</f>
        <v>0.0</v>
      </c>
      <c r="AP535" t="n">
        <f>ROUND(Q535*100/I535,2)</f>
        <v>0.0</v>
      </c>
      <c r="AQ535"/>
      <c r="AR535"/>
      <c r="AS535" t="n">
        <v>0.0</v>
      </c>
    </row>
    <row r="536">
      <c r="A536" s="1" t="n">
        <v>45231.0</v>
      </c>
      <c r="B536" s="2" t="n">
        <v>45232.003333333334</v>
      </c>
      <c r="C536" t="inlineStr">
        <is>
          <t>3140023012058892</t>
        </is>
      </c>
      <c r="D536" t="inlineStr">
        <is>
          <t>POS0012</t>
        </is>
      </c>
      <c r="E536" t="inlineStr">
        <is>
          <t>86</t>
        </is>
      </c>
      <c r="F536" t="inlineStr">
        <is>
          <t>0023</t>
        </is>
      </c>
      <c r="G536" t="inlineStr">
        <is>
          <t>5306566081</t>
        </is>
      </c>
      <c r="H536" t="n">
        <v>252.0</v>
      </c>
      <c r="I536" t="n">
        <v>239.99</v>
      </c>
      <c r="J536" t="n">
        <v>202.85</v>
      </c>
      <c r="K536" t="inlineStr">
        <is>
          <t>sale</t>
        </is>
      </c>
      <c r="L536" t="inlineStr">
        <is>
          <t/>
        </is>
      </c>
      <c r="M536" t="inlineStr">
        <is>
          <t/>
        </is>
      </c>
      <c r="N536" t="n">
        <v>0.0</v>
      </c>
      <c r="O536" t="n">
        <v>0.0</v>
      </c>
      <c r="P536" t="n">
        <v>190.79</v>
      </c>
      <c r="Q536" t="n">
        <v>190.79</v>
      </c>
      <c r="R536" t="n">
        <v>37.14</v>
      </c>
      <c r="S536" t="n">
        <v>37.14</v>
      </c>
      <c r="T536" t="n">
        <v>2.4</v>
      </c>
      <c r="U536" t="n">
        <v>2.4</v>
      </c>
      <c r="V536" t="n">
        <v>36.51</v>
      </c>
      <c r="W536" t="n">
        <v>36.51</v>
      </c>
      <c r="X536" t="n">
        <v>3.15</v>
      </c>
      <c r="Y536" t="n">
        <v>3.15</v>
      </c>
      <c r="Z536" t="n">
        <v>7.14</v>
      </c>
      <c r="AA536" t="n">
        <v>7.14</v>
      </c>
      <c r="AB536" t="n">
        <v>12.0</v>
      </c>
      <c r="AC536" t="n">
        <v>12.0</v>
      </c>
      <c r="AD536" t="n">
        <v>12.009999999999991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inlineStr">
        <is>
          <t>unreconciled</t>
        </is>
      </c>
      <c r="AM536" t="inlineStr">
        <is>
          <t>Order Amount Mismatch (POS&gt;3PO)</t>
        </is>
      </c>
      <c r="AN536" t="n">
        <v>12.01</v>
      </c>
      <c r="AO536" t="n">
        <f>ROUND(P536*100/H536,2)</f>
        <v>0.0</v>
      </c>
      <c r="AP536" t="n">
        <f>ROUND(Q536*100/I536,2)</f>
        <v>0.0</v>
      </c>
      <c r="AQ536"/>
      <c r="AR536"/>
      <c r="AS536" t="n">
        <v>0.0</v>
      </c>
    </row>
    <row r="537">
      <c r="A537" s="1"/>
      <c r="B537" s="2" t="n">
        <v>45231.026770833334</v>
      </c>
      <c r="C537"/>
      <c r="D537"/>
      <c r="E537"/>
      <c r="F537" t="inlineStr">
        <is>
          <t>0094</t>
        </is>
      </c>
      <c r="G537" t="inlineStr">
        <is>
          <t>5306567449</t>
        </is>
      </c>
      <c r="H537" t="n">
        <v>0.0</v>
      </c>
      <c r="I537" t="n">
        <v>141.9</v>
      </c>
      <c r="J537" t="n">
        <v>104.76</v>
      </c>
      <c r="K537" t="inlineStr">
        <is>
          <t>sale</t>
        </is>
      </c>
      <c r="L537" t="inlineStr">
        <is>
          <t/>
        </is>
      </c>
      <c r="M537" t="inlineStr">
        <is>
          <t/>
        </is>
      </c>
      <c r="N537" t="n">
        <v>0.0</v>
      </c>
      <c r="O537" t="n">
        <v>0.0</v>
      </c>
      <c r="P537" t="n">
        <v>116.03</v>
      </c>
      <c r="Q537" t="n">
        <v>116.04</v>
      </c>
      <c r="R537" t="n">
        <v>37.14</v>
      </c>
      <c r="S537" t="n">
        <v>37.14</v>
      </c>
      <c r="T537" t="n">
        <v>1.42</v>
      </c>
      <c r="U537" t="n">
        <v>1.42</v>
      </c>
      <c r="V537" t="n">
        <v>18.86</v>
      </c>
      <c r="W537" t="n">
        <v>18.86</v>
      </c>
      <c r="X537" t="n">
        <v>1.86</v>
      </c>
      <c r="Y537" t="n">
        <v>1.86</v>
      </c>
      <c r="Z537" t="n">
        <v>3.73</v>
      </c>
      <c r="AA537" t="n">
        <v>3.72</v>
      </c>
      <c r="AB537" t="n">
        <v>0.0</v>
      </c>
      <c r="AC537" t="n">
        <v>7.1</v>
      </c>
      <c r="AD537" t="n">
        <v>-141.9</v>
      </c>
      <c r="AE537" t="n">
        <v>-0.010000000000005116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0.009999999999999787</v>
      </c>
      <c r="AK537" t="n">
        <v>-7.1</v>
      </c>
      <c r="AL537" t="inlineStr">
        <is>
          <t>unreconciled</t>
        </is>
      </c>
      <c r="AM537" t="inlineStr">
        <is>
          <t>Order Not found in POS</t>
        </is>
      </c>
      <c r="AN537" t="n">
        <v>141.9</v>
      </c>
      <c r="AO537" t="n">
        <f>ROUND(P537*100/H537,2)</f>
        <v>0.0</v>
      </c>
      <c r="AP537" t="n">
        <f>ROUND(Q537*100/I537,2)</f>
        <v>0.0</v>
      </c>
      <c r="AQ537"/>
      <c r="AR537"/>
      <c r="AS537" t="n">
        <v>0.0</v>
      </c>
    </row>
    <row r="538">
      <c r="A538" s="1" t="n">
        <v>45233.0</v>
      </c>
      <c r="B538" s="2" t="n">
        <v>45233.853113425925</v>
      </c>
      <c r="C538" t="inlineStr">
        <is>
          <t>3140023012059320</t>
        </is>
      </c>
      <c r="D538" t="inlineStr">
        <is>
          <t>POS0012</t>
        </is>
      </c>
      <c r="E538" t="inlineStr">
        <is>
          <t>13</t>
        </is>
      </c>
      <c r="F538" t="inlineStr">
        <is>
          <t>0023</t>
        </is>
      </c>
      <c r="G538" t="inlineStr">
        <is>
          <t>5306569376</t>
        </is>
      </c>
      <c r="H538" t="n">
        <v>561.0</v>
      </c>
      <c r="I538" t="n">
        <v>611.43</v>
      </c>
      <c r="J538" t="n">
        <v>574.29</v>
      </c>
      <c r="K538" t="inlineStr">
        <is>
          <t>sale</t>
        </is>
      </c>
      <c r="L538" t="inlineStr">
        <is>
          <t/>
        </is>
      </c>
      <c r="M538" t="inlineStr">
        <is>
          <t/>
        </is>
      </c>
      <c r="N538" t="n">
        <v>0.0</v>
      </c>
      <c r="O538" t="n">
        <v>0.0</v>
      </c>
      <c r="P538" t="n">
        <v>473.88</v>
      </c>
      <c r="Q538" t="n">
        <v>415.08</v>
      </c>
      <c r="R538" t="n">
        <v>37.14</v>
      </c>
      <c r="S538" t="n">
        <v>37.14</v>
      </c>
      <c r="T538" t="n">
        <v>6.11</v>
      </c>
      <c r="U538" t="n">
        <v>5.34</v>
      </c>
      <c r="V538" t="n">
        <v>103.37</v>
      </c>
      <c r="W538" t="n">
        <v>89.49</v>
      </c>
      <c r="X538" t="n">
        <v>8.02</v>
      </c>
      <c r="Y538" t="n">
        <v>7.01</v>
      </c>
      <c r="Z538" t="n">
        <v>20.05</v>
      </c>
      <c r="AA538" t="n">
        <v>17.37</v>
      </c>
      <c r="AB538" t="n">
        <v>26.72</v>
      </c>
      <c r="AC538" t="n">
        <v>26.72</v>
      </c>
      <c r="AD538" t="n">
        <v>-50.42999999999995</v>
      </c>
      <c r="AE538" t="n">
        <v>58.80000000000001</v>
      </c>
      <c r="AF538" t="n">
        <v>0.0</v>
      </c>
      <c r="AG538" t="n">
        <v>0.7700000000000005</v>
      </c>
      <c r="AH538" t="n">
        <v>13.88000000000001</v>
      </c>
      <c r="AI538" t="n">
        <v>1.0099999999999998</v>
      </c>
      <c r="AJ538" t="n">
        <v>2.6799999999999997</v>
      </c>
      <c r="AK538" t="n">
        <v>0.0</v>
      </c>
      <c r="AL538" t="inlineStr">
        <is>
          <t>unreconciled</t>
        </is>
      </c>
      <c r="AM538" t="inlineStr">
        <is>
          <t>Order Amount Mismatch (3PO&gt;POS)</t>
        </is>
      </c>
      <c r="AN538" t="n">
        <v>50.43</v>
      </c>
      <c r="AO538" t="n">
        <f>ROUND(P538*100/H538,2)</f>
        <v>0.0</v>
      </c>
      <c r="AP538" t="n">
        <f>ROUND(Q538*100/I538,2)</f>
        <v>0.0</v>
      </c>
      <c r="AQ538"/>
      <c r="AR538"/>
      <c r="AS538" t="n">
        <v>0.0</v>
      </c>
    </row>
    <row r="539">
      <c r="A539" s="1" t="n">
        <v>45235.0</v>
      </c>
      <c r="B539" s="2" t="n">
        <v>45235.75671296296</v>
      </c>
      <c r="C539" t="inlineStr">
        <is>
          <t>3140094012086139</t>
        </is>
      </c>
      <c r="D539" t="inlineStr">
        <is>
          <t>POS0012</t>
        </is>
      </c>
      <c r="E539" t="inlineStr">
        <is>
          <t>54</t>
        </is>
      </c>
      <c r="F539" t="inlineStr">
        <is>
          <t>0094</t>
        </is>
      </c>
      <c r="G539" t="inlineStr">
        <is>
          <t>5306570817</t>
        </is>
      </c>
      <c r="H539" t="n">
        <v>747.0</v>
      </c>
      <c r="I539" t="n">
        <v>711.42</v>
      </c>
      <c r="J539" t="n">
        <v>674.28</v>
      </c>
      <c r="K539" t="inlineStr">
        <is>
          <t>sale</t>
        </is>
      </c>
      <c r="L539" t="inlineStr">
        <is>
          <t/>
        </is>
      </c>
      <c r="M539" t="inlineStr">
        <is>
          <t/>
        </is>
      </c>
      <c r="N539" t="n">
        <v>0.0</v>
      </c>
      <c r="O539" t="n">
        <v>0.0</v>
      </c>
      <c r="P539" t="n">
        <v>550.07</v>
      </c>
      <c r="Q539" t="n">
        <v>550.06</v>
      </c>
      <c r="R539" t="n">
        <v>37.14</v>
      </c>
      <c r="S539" t="n">
        <v>37.14</v>
      </c>
      <c r="T539" t="n">
        <v>7.11</v>
      </c>
      <c r="U539" t="n">
        <v>7.11</v>
      </c>
      <c r="V539" t="n">
        <v>121.37</v>
      </c>
      <c r="W539" t="n">
        <v>121.37</v>
      </c>
      <c r="X539" t="n">
        <v>9.34</v>
      </c>
      <c r="Y539" t="n">
        <v>9.34</v>
      </c>
      <c r="Z539" t="n">
        <v>23.53</v>
      </c>
      <c r="AA539" t="n">
        <v>23.53</v>
      </c>
      <c r="AB539" t="n">
        <v>35.58</v>
      </c>
      <c r="AC539" t="n">
        <v>35.57</v>
      </c>
      <c r="AD539" t="n">
        <v>35.58000000000004</v>
      </c>
      <c r="AE539" t="n">
        <v>0.010000000000104592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0.00999999999999801</v>
      </c>
      <c r="AL539" t="inlineStr">
        <is>
          <t>unreconciled</t>
        </is>
      </c>
      <c r="AM539" t="inlineStr">
        <is>
          <t>Order Amount Mismatch (POS&gt;3PO)</t>
        </is>
      </c>
      <c r="AN539" t="n">
        <v>35.58</v>
      </c>
      <c r="AO539" t="n">
        <f>ROUND(P539*100/H539,2)</f>
        <v>0.0</v>
      </c>
      <c r="AP539" t="n">
        <f>ROUND(Q539*100/I539,2)</f>
        <v>0.0</v>
      </c>
      <c r="AQ539"/>
      <c r="AR539"/>
      <c r="AS539" t="n">
        <v>0.0</v>
      </c>
    </row>
    <row r="540">
      <c r="A540" s="1" t="n">
        <v>45234.0</v>
      </c>
      <c r="B540" s="2" t="n">
        <v>45234.77229166667</v>
      </c>
      <c r="C540" t="inlineStr">
        <is>
          <t>3140094012085637</t>
        </is>
      </c>
      <c r="D540" t="inlineStr">
        <is>
          <t>POS0012</t>
        </is>
      </c>
      <c r="E540" t="inlineStr">
        <is>
          <t>52</t>
        </is>
      </c>
      <c r="F540" t="inlineStr">
        <is>
          <t>0094</t>
        </is>
      </c>
      <c r="G540" t="inlineStr">
        <is>
          <t>5306572848</t>
        </is>
      </c>
      <c r="H540" t="n">
        <v>263.0</v>
      </c>
      <c r="I540" t="n">
        <v>250.48</v>
      </c>
      <c r="J540" t="n">
        <v>213.34</v>
      </c>
      <c r="K540" t="inlineStr">
        <is>
          <t>sale</t>
        </is>
      </c>
      <c r="L540" t="inlineStr">
        <is>
          <t/>
        </is>
      </c>
      <c r="M540" t="inlineStr">
        <is>
          <t/>
        </is>
      </c>
      <c r="N540" t="n">
        <v>0.0</v>
      </c>
      <c r="O540" t="n">
        <v>0.0</v>
      </c>
      <c r="P540" t="n">
        <v>198.79</v>
      </c>
      <c r="Q540" t="n">
        <v>198.79</v>
      </c>
      <c r="R540" t="n">
        <v>37.14</v>
      </c>
      <c r="S540" t="n">
        <v>37.14</v>
      </c>
      <c r="T540" t="n">
        <v>2.5</v>
      </c>
      <c r="U540" t="n">
        <v>2.5</v>
      </c>
      <c r="V540" t="n">
        <v>38.4</v>
      </c>
      <c r="W540" t="n">
        <v>38.4</v>
      </c>
      <c r="X540" t="n">
        <v>3.29</v>
      </c>
      <c r="Y540" t="n">
        <v>3.29</v>
      </c>
      <c r="Z540" t="n">
        <v>7.5</v>
      </c>
      <c r="AA540" t="n">
        <v>7.5</v>
      </c>
      <c r="AB540" t="n">
        <v>12.52</v>
      </c>
      <c r="AC540" t="n">
        <v>12.52</v>
      </c>
      <c r="AD540" t="n">
        <v>12.52000000000001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inlineStr">
        <is>
          <t>unreconciled</t>
        </is>
      </c>
      <c r="AM540" t="inlineStr">
        <is>
          <t>Order Amount Mismatch (POS&gt;3PO)</t>
        </is>
      </c>
      <c r="AN540" t="n">
        <v>12.52</v>
      </c>
      <c r="AO540" t="n">
        <f>ROUND(P540*100/H540,2)</f>
        <v>0.0</v>
      </c>
      <c r="AP540" t="n">
        <f>ROUND(Q540*100/I540,2)</f>
        <v>0.0</v>
      </c>
      <c r="AQ540"/>
      <c r="AR540"/>
      <c r="AS540" t="n">
        <v>0.0</v>
      </c>
    </row>
    <row r="541">
      <c r="A541" s="1" t="n">
        <v>45233.0</v>
      </c>
      <c r="B541" s="2" t="n">
        <v>45233.601018518515</v>
      </c>
      <c r="C541" t="inlineStr">
        <is>
          <t>3140094012085104</t>
        </is>
      </c>
      <c r="D541" t="inlineStr">
        <is>
          <t>POS0012</t>
        </is>
      </c>
      <c r="E541" t="inlineStr">
        <is>
          <t>19</t>
        </is>
      </c>
      <c r="F541" t="inlineStr">
        <is>
          <t>0094</t>
        </is>
      </c>
      <c r="G541" t="inlineStr">
        <is>
          <t>5306598415</t>
        </is>
      </c>
      <c r="H541" t="n">
        <v>307.0</v>
      </c>
      <c r="I541" t="n">
        <v>369.52</v>
      </c>
      <c r="J541" t="n">
        <v>332.38</v>
      </c>
      <c r="K541" t="inlineStr">
        <is>
          <t>sale</t>
        </is>
      </c>
      <c r="L541" t="inlineStr">
        <is>
          <t/>
        </is>
      </c>
      <c r="M541" t="inlineStr">
        <is>
          <t/>
        </is>
      </c>
      <c r="N541" t="n">
        <v>0.0</v>
      </c>
      <c r="O541" t="n">
        <v>0.0</v>
      </c>
      <c r="P541" t="n">
        <v>289.5</v>
      </c>
      <c r="Q541" t="n">
        <v>230.72</v>
      </c>
      <c r="R541" t="n">
        <v>37.14</v>
      </c>
      <c r="S541" t="n">
        <v>37.14</v>
      </c>
      <c r="T541" t="n">
        <v>3.7</v>
      </c>
      <c r="U541" t="n">
        <v>2.92</v>
      </c>
      <c r="V541" t="n">
        <v>59.83</v>
      </c>
      <c r="W541" t="n">
        <v>45.94</v>
      </c>
      <c r="X541" t="n">
        <v>4.85</v>
      </c>
      <c r="Y541" t="n">
        <v>3.84</v>
      </c>
      <c r="Z541" t="n">
        <v>11.64</v>
      </c>
      <c r="AA541" t="n">
        <v>8.96</v>
      </c>
      <c r="AB541" t="n">
        <v>14.62</v>
      </c>
      <c r="AC541" t="n">
        <v>14.62</v>
      </c>
      <c r="AD541" t="n">
        <v>-62.51999999999998</v>
      </c>
      <c r="AE541" t="n">
        <v>58.78</v>
      </c>
      <c r="AF541" t="n">
        <v>0.0</v>
      </c>
      <c r="AG541" t="n">
        <v>0.7800000000000002</v>
      </c>
      <c r="AH541" t="n">
        <v>13.89</v>
      </c>
      <c r="AI541" t="n">
        <v>1.0099999999999998</v>
      </c>
      <c r="AJ541" t="n">
        <v>2.6799999999999997</v>
      </c>
      <c r="AK541" t="n">
        <v>0.0</v>
      </c>
      <c r="AL541" t="inlineStr">
        <is>
          <t>unreconciled</t>
        </is>
      </c>
      <c r="AM541" t="inlineStr">
        <is>
          <t>Order Amount Mismatch (3PO&gt;POS)</t>
        </is>
      </c>
      <c r="AN541" t="n">
        <v>62.52</v>
      </c>
      <c r="AO541" t="n">
        <f>ROUND(P541*100/H541,2)</f>
        <v>0.0</v>
      </c>
      <c r="AP541" t="n">
        <f>ROUND(Q541*100/I541,2)</f>
        <v>0.0</v>
      </c>
      <c r="AQ541"/>
      <c r="AR541"/>
      <c r="AS541" t="n">
        <v>0.0</v>
      </c>
    </row>
    <row r="542">
      <c r="A542" s="1" t="n">
        <v>45231.0</v>
      </c>
      <c r="B542" s="2" t="n">
        <v>45231.36547453704</v>
      </c>
      <c r="C542" t="inlineStr">
        <is>
          <t>3140023012058692</t>
        </is>
      </c>
      <c r="D542" t="inlineStr">
        <is>
          <t>POS0012</t>
        </is>
      </c>
      <c r="E542" t="inlineStr">
        <is>
          <t>86</t>
        </is>
      </c>
      <c r="F542" t="inlineStr">
        <is>
          <t>0023</t>
        </is>
      </c>
      <c r="G542" t="inlineStr">
        <is>
          <t>5306608155</t>
        </is>
      </c>
      <c r="H542" t="n">
        <v>269.0</v>
      </c>
      <c r="I542" t="n">
        <v>256.19</v>
      </c>
      <c r="J542" t="n">
        <v>219.05</v>
      </c>
      <c r="K542" t="inlineStr">
        <is>
          <t>sale</t>
        </is>
      </c>
      <c r="L542" t="inlineStr">
        <is>
          <t/>
        </is>
      </c>
      <c r="M542" t="inlineStr">
        <is>
          <t/>
        </is>
      </c>
      <c r="N542" t="n">
        <v>0.0</v>
      </c>
      <c r="O542" t="n">
        <v>0.0</v>
      </c>
      <c r="P542" t="n">
        <v>203.14</v>
      </c>
      <c r="Q542" t="n">
        <v>203.13</v>
      </c>
      <c r="R542" t="n">
        <v>37.14</v>
      </c>
      <c r="S542" t="n">
        <v>37.14</v>
      </c>
      <c r="T542" t="n">
        <v>2.56</v>
      </c>
      <c r="U542" t="n">
        <v>2.56</v>
      </c>
      <c r="V542" t="n">
        <v>39.43</v>
      </c>
      <c r="W542" t="n">
        <v>39.43</v>
      </c>
      <c r="X542" t="n">
        <v>3.36</v>
      </c>
      <c r="Y542" t="n">
        <v>3.36</v>
      </c>
      <c r="Z542" t="n">
        <v>7.7</v>
      </c>
      <c r="AA542" t="n">
        <v>7.7</v>
      </c>
      <c r="AB542" t="n">
        <v>12.82</v>
      </c>
      <c r="AC542" t="n">
        <v>12.81</v>
      </c>
      <c r="AD542" t="n">
        <v>12.810000000000002</v>
      </c>
      <c r="AE542" t="n">
        <v>0.009999999999990905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0.009999999999999787</v>
      </c>
      <c r="AL542" t="inlineStr">
        <is>
          <t>unreconciled</t>
        </is>
      </c>
      <c r="AM542" t="inlineStr">
        <is>
          <t>Order Amount Mismatch (POS&gt;3PO)</t>
        </is>
      </c>
      <c r="AN542" t="n">
        <v>12.81</v>
      </c>
      <c r="AO542" t="n">
        <f>ROUND(P542*100/H542,2)</f>
        <v>0.0</v>
      </c>
      <c r="AP542" t="n">
        <f>ROUND(Q542*100/I542,2)</f>
        <v>0.0</v>
      </c>
      <c r="AQ542"/>
      <c r="AR542"/>
      <c r="AS542" t="n">
        <v>0.0</v>
      </c>
    </row>
    <row r="543">
      <c r="A543" s="1" t="n">
        <v>45231.0</v>
      </c>
      <c r="B543" s="2" t="n">
        <v>45231.83609953704</v>
      </c>
      <c r="C543" t="inlineStr">
        <is>
          <t>3140023012058805</t>
        </is>
      </c>
      <c r="D543" t="inlineStr">
        <is>
          <t>POS0012</t>
        </is>
      </c>
      <c r="E543" t="inlineStr">
        <is>
          <t>99</t>
        </is>
      </c>
      <c r="F543" t="inlineStr">
        <is>
          <t>0023</t>
        </is>
      </c>
      <c r="G543" t="inlineStr">
        <is>
          <t>5306638356</t>
        </is>
      </c>
      <c r="H543" t="n">
        <v>515.0</v>
      </c>
      <c r="I543" t="n">
        <v>490.46</v>
      </c>
      <c r="J543" t="n">
        <v>453.32</v>
      </c>
      <c r="K543" t="inlineStr">
        <is>
          <t>sale</t>
        </is>
      </c>
      <c r="L543" t="inlineStr">
        <is>
          <t/>
        </is>
      </c>
      <c r="M543" t="inlineStr">
        <is>
          <t/>
        </is>
      </c>
      <c r="N543" t="n">
        <v>0.0</v>
      </c>
      <c r="O543" t="n">
        <v>0.0</v>
      </c>
      <c r="P543" t="n">
        <v>381.67</v>
      </c>
      <c r="Q543" t="n">
        <v>381.65</v>
      </c>
      <c r="R543" t="n">
        <v>37.14</v>
      </c>
      <c r="S543" t="n">
        <v>37.14</v>
      </c>
      <c r="T543" t="n">
        <v>4.9</v>
      </c>
      <c r="U543" t="n">
        <v>4.9</v>
      </c>
      <c r="V543" t="n">
        <v>81.6</v>
      </c>
      <c r="W543" t="n">
        <v>81.6</v>
      </c>
      <c r="X543" t="n">
        <v>6.44</v>
      </c>
      <c r="Y543" t="n">
        <v>6.44</v>
      </c>
      <c r="Z543" t="n">
        <v>15.85</v>
      </c>
      <c r="AA543" t="n">
        <v>15.85</v>
      </c>
      <c r="AB543" t="n">
        <v>24.52</v>
      </c>
      <c r="AC543" t="n">
        <v>24.52</v>
      </c>
      <c r="AD543" t="n">
        <v>24.54000000000002</v>
      </c>
      <c r="AE543" t="n">
        <v>0.020000000000038654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inlineStr">
        <is>
          <t>unreconciled</t>
        </is>
      </c>
      <c r="AM543" t="inlineStr">
        <is>
          <t>Order Amount Mismatch (POS&gt;3PO)</t>
        </is>
      </c>
      <c r="AN543" t="n">
        <v>24.54</v>
      </c>
      <c r="AO543" t="n">
        <f>ROUND(P543*100/H543,2)</f>
        <v>0.0</v>
      </c>
      <c r="AP543" t="n">
        <f>ROUND(Q543*100/I543,2)</f>
        <v>0.0</v>
      </c>
      <c r="AQ543"/>
      <c r="AR543"/>
      <c r="AS543" t="n">
        <v>0.0</v>
      </c>
    </row>
    <row r="544">
      <c r="A544" s="1" t="n">
        <v>45231.0</v>
      </c>
      <c r="B544" s="2" t="n">
        <v>45231.86651620371</v>
      </c>
      <c r="C544" t="inlineStr">
        <is>
          <t>3140094012084525</t>
        </is>
      </c>
      <c r="D544" t="inlineStr">
        <is>
          <t>POS0012</t>
        </is>
      </c>
      <c r="E544" t="inlineStr">
        <is>
          <t>39</t>
        </is>
      </c>
      <c r="F544" t="inlineStr">
        <is>
          <t>0094</t>
        </is>
      </c>
      <c r="G544" t="inlineStr">
        <is>
          <t>5306639261</t>
        </is>
      </c>
      <c r="H544" t="n">
        <v>470.0</v>
      </c>
      <c r="I544" t="n">
        <v>447.61</v>
      </c>
      <c r="J544" t="n">
        <v>410.47</v>
      </c>
      <c r="K544" t="inlineStr">
        <is>
          <t>sale</t>
        </is>
      </c>
      <c r="L544" t="inlineStr">
        <is>
          <t/>
        </is>
      </c>
      <c r="M544" t="inlineStr">
        <is>
          <t/>
        </is>
      </c>
      <c r="N544" t="n">
        <v>0.0</v>
      </c>
      <c r="O544" t="n">
        <v>0.0</v>
      </c>
      <c r="P544" t="n">
        <v>349.03</v>
      </c>
      <c r="Q544" t="n">
        <v>349.02</v>
      </c>
      <c r="R544" t="n">
        <v>37.14</v>
      </c>
      <c r="S544" t="n">
        <v>37.14</v>
      </c>
      <c r="T544" t="n">
        <v>4.48</v>
      </c>
      <c r="U544" t="n">
        <v>4.48</v>
      </c>
      <c r="V544" t="n">
        <v>73.88</v>
      </c>
      <c r="W544" t="n">
        <v>73.88</v>
      </c>
      <c r="X544" t="n">
        <v>5.87</v>
      </c>
      <c r="Y544" t="n">
        <v>5.87</v>
      </c>
      <c r="Z544" t="n">
        <v>14.35</v>
      </c>
      <c r="AA544" t="n">
        <v>14.36</v>
      </c>
      <c r="AB544" t="n">
        <v>22.38</v>
      </c>
      <c r="AC544" t="n">
        <v>22.38</v>
      </c>
      <c r="AD544" t="n">
        <v>22.389999999999986</v>
      </c>
      <c r="AE544" t="n">
        <v>0.009999999999990905</v>
      </c>
      <c r="AF544" t="n">
        <v>0.0</v>
      </c>
      <c r="AG544" t="n">
        <v>0.0</v>
      </c>
      <c r="AH544" t="n">
        <v>0.0</v>
      </c>
      <c r="AI544" t="n">
        <v>0.0</v>
      </c>
      <c r="AJ544" t="n">
        <v>-0.009999999999999787</v>
      </c>
      <c r="AK544" t="n">
        <v>0.0</v>
      </c>
      <c r="AL544" t="inlineStr">
        <is>
          <t>unreconciled</t>
        </is>
      </c>
      <c r="AM544" t="inlineStr">
        <is>
          <t>Order Amount Mismatch (POS&gt;3PO)</t>
        </is>
      </c>
      <c r="AN544" t="n">
        <v>22.39</v>
      </c>
      <c r="AO544" t="n">
        <f>ROUND(P544*100/H544,2)</f>
        <v>0.0</v>
      </c>
      <c r="AP544" t="n">
        <f>ROUND(Q544*100/I544,2)</f>
        <v>0.0</v>
      </c>
      <c r="AQ544"/>
      <c r="AR544"/>
      <c r="AS544" t="n">
        <v>0.0</v>
      </c>
    </row>
    <row r="545">
      <c r="A545" s="1" t="n">
        <v>45231.0</v>
      </c>
      <c r="B545" s="2" t="n">
        <v>45231.49392361111</v>
      </c>
      <c r="C545" t="inlineStr">
        <is>
          <t>3140023012058701</t>
        </is>
      </c>
      <c r="D545" t="inlineStr">
        <is>
          <t>POS0012</t>
        </is>
      </c>
      <c r="E545" t="inlineStr">
        <is>
          <t>95</t>
        </is>
      </c>
      <c r="F545" t="inlineStr">
        <is>
          <t>0023</t>
        </is>
      </c>
      <c r="G545" t="inlineStr">
        <is>
          <t>5306640756</t>
        </is>
      </c>
      <c r="H545" t="n">
        <v>331.0</v>
      </c>
      <c r="I545" t="n">
        <v>315.23</v>
      </c>
      <c r="J545" t="n">
        <v>278.09</v>
      </c>
      <c r="K545" t="inlineStr">
        <is>
          <t>sale</t>
        </is>
      </c>
      <c r="L545" t="inlineStr">
        <is>
          <t/>
        </is>
      </c>
      <c r="M545" t="inlineStr">
        <is>
          <t/>
        </is>
      </c>
      <c r="N545" t="n">
        <v>0.0</v>
      </c>
      <c r="O545" t="n">
        <v>0.0</v>
      </c>
      <c r="P545" t="n">
        <v>248.12</v>
      </c>
      <c r="Q545" t="n">
        <v>248.1</v>
      </c>
      <c r="R545" t="n">
        <v>37.14</v>
      </c>
      <c r="S545" t="n">
        <v>37.14</v>
      </c>
      <c r="T545" t="n">
        <v>3.15</v>
      </c>
      <c r="U545" t="n">
        <v>3.15</v>
      </c>
      <c r="V545" t="n">
        <v>50.06</v>
      </c>
      <c r="W545" t="n">
        <v>50.06</v>
      </c>
      <c r="X545" t="n">
        <v>4.14</v>
      </c>
      <c r="Y545" t="n">
        <v>4.14</v>
      </c>
      <c r="Z545" t="n">
        <v>9.76</v>
      </c>
      <c r="AA545" t="n">
        <v>9.76</v>
      </c>
      <c r="AB545" t="n">
        <v>15.76</v>
      </c>
      <c r="AC545" t="n">
        <v>15.76</v>
      </c>
      <c r="AD545" t="n">
        <v>15.769999999999982</v>
      </c>
      <c r="AE545" t="n">
        <v>0.020000000000010232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inlineStr">
        <is>
          <t>unreconciled</t>
        </is>
      </c>
      <c r="AM545" t="inlineStr">
        <is>
          <t>Order Amount Mismatch (POS&gt;3PO)</t>
        </is>
      </c>
      <c r="AN545" t="n">
        <v>15.77</v>
      </c>
      <c r="AO545" t="n">
        <f>ROUND(P545*100/H545,2)</f>
        <v>0.0</v>
      </c>
      <c r="AP545" t="n">
        <f>ROUND(Q545*100/I545,2)</f>
        <v>0.0</v>
      </c>
      <c r="AQ545"/>
      <c r="AR545"/>
      <c r="AS545" t="n">
        <v>0.0</v>
      </c>
    </row>
    <row r="546">
      <c r="A546" s="1" t="n">
        <v>45233.0</v>
      </c>
      <c r="B546" s="2" t="n">
        <v>45233.71240740741</v>
      </c>
      <c r="C546" t="inlineStr">
        <is>
          <t>3140023012059257</t>
        </is>
      </c>
      <c r="D546" t="inlineStr">
        <is>
          <t>POS0012</t>
        </is>
      </c>
      <c r="E546" t="inlineStr">
        <is>
          <t>50</t>
        </is>
      </c>
      <c r="F546" t="inlineStr">
        <is>
          <t>0023</t>
        </is>
      </c>
      <c r="G546" t="inlineStr">
        <is>
          <t>5306644650</t>
        </is>
      </c>
      <c r="H546" t="n">
        <v>219.0</v>
      </c>
      <c r="I546" t="n">
        <v>208.57</v>
      </c>
      <c r="J546" t="n">
        <v>171.43</v>
      </c>
      <c r="K546" t="inlineStr">
        <is>
          <t>sale</t>
        </is>
      </c>
      <c r="L546" t="inlineStr">
        <is>
          <t/>
        </is>
      </c>
      <c r="M546" t="inlineStr">
        <is>
          <t/>
        </is>
      </c>
      <c r="N546" t="n">
        <v>0.0</v>
      </c>
      <c r="O546" t="n">
        <v>0.0</v>
      </c>
      <c r="P546" t="n">
        <v>166.83</v>
      </c>
      <c r="Q546" t="n">
        <v>166.85</v>
      </c>
      <c r="R546" t="n">
        <v>37.14</v>
      </c>
      <c r="S546" t="n">
        <v>37.14</v>
      </c>
      <c r="T546" t="n">
        <v>2.09</v>
      </c>
      <c r="U546" t="n">
        <v>2.09</v>
      </c>
      <c r="V546" t="n">
        <v>30.86</v>
      </c>
      <c r="W546" t="n">
        <v>30.86</v>
      </c>
      <c r="X546" t="n">
        <v>2.74</v>
      </c>
      <c r="Y546" t="n">
        <v>2.74</v>
      </c>
      <c r="Z546" t="n">
        <v>6.05</v>
      </c>
      <c r="AA546" t="n">
        <v>6.04</v>
      </c>
      <c r="AB546" t="n">
        <v>10.42</v>
      </c>
      <c r="AC546" t="n">
        <v>10.43</v>
      </c>
      <c r="AD546" t="n">
        <v>10.430000000000007</v>
      </c>
      <c r="AE546" t="n">
        <v>-0.01999999999998181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0.009999999999999787</v>
      </c>
      <c r="AK546" t="n">
        <v>-0.009999999999999787</v>
      </c>
      <c r="AL546" t="inlineStr">
        <is>
          <t>unreconciled</t>
        </is>
      </c>
      <c r="AM546" t="inlineStr">
        <is>
          <t>Order Amount Mismatch (POS&gt;3PO)</t>
        </is>
      </c>
      <c r="AN546" t="n">
        <v>10.43</v>
      </c>
      <c r="AO546" t="n">
        <f>ROUND(P546*100/H546,2)</f>
        <v>0.0</v>
      </c>
      <c r="AP546" t="n">
        <f>ROUND(Q546*100/I546,2)</f>
        <v>0.0</v>
      </c>
      <c r="AQ546"/>
      <c r="AR546"/>
      <c r="AS546" t="n">
        <v>0.0</v>
      </c>
    </row>
    <row r="547">
      <c r="A547" s="1" t="n">
        <v>45235.0</v>
      </c>
      <c r="B547" s="2" t="n">
        <v>45235.55762731482</v>
      </c>
      <c r="C547" t="inlineStr">
        <is>
          <t>3140094012085988</t>
        </is>
      </c>
      <c r="D547" t="inlineStr">
        <is>
          <t>POS0012</t>
        </is>
      </c>
      <c r="E547" t="inlineStr">
        <is>
          <t>03</t>
        </is>
      </c>
      <c r="F547" t="inlineStr">
        <is>
          <t>0094</t>
        </is>
      </c>
      <c r="G547" t="inlineStr">
        <is>
          <t>5306652486</t>
        </is>
      </c>
      <c r="H547" t="n">
        <v>567.0</v>
      </c>
      <c r="I547" t="n">
        <v>540.0</v>
      </c>
      <c r="J547" t="n">
        <v>502.86</v>
      </c>
      <c r="K547" t="inlineStr">
        <is>
          <t>sale</t>
        </is>
      </c>
      <c r="L547" t="inlineStr">
        <is>
          <t/>
        </is>
      </c>
      <c r="M547" t="inlineStr">
        <is>
          <t/>
        </is>
      </c>
      <c r="N547" t="n">
        <v>0.0</v>
      </c>
      <c r="O547" t="n">
        <v>0.0</v>
      </c>
      <c r="P547" t="n">
        <v>419.43</v>
      </c>
      <c r="Q547" t="n">
        <v>419.43</v>
      </c>
      <c r="R547" t="n">
        <v>37.14</v>
      </c>
      <c r="S547" t="n">
        <v>37.14</v>
      </c>
      <c r="T547" t="n">
        <v>5.4</v>
      </c>
      <c r="U547" t="n">
        <v>5.4</v>
      </c>
      <c r="V547" t="n">
        <v>90.51</v>
      </c>
      <c r="W547" t="n">
        <v>90.51</v>
      </c>
      <c r="X547" t="n">
        <v>7.09</v>
      </c>
      <c r="Y547" t="n">
        <v>7.09</v>
      </c>
      <c r="Z547" t="n">
        <v>17.57</v>
      </c>
      <c r="AA547" t="n">
        <v>17.57</v>
      </c>
      <c r="AB547" t="n">
        <v>27.0</v>
      </c>
      <c r="AC547" t="n">
        <v>27.0</v>
      </c>
      <c r="AD547" t="n">
        <v>27.0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inlineStr">
        <is>
          <t>unreconciled</t>
        </is>
      </c>
      <c r="AM547" t="inlineStr">
        <is>
          <t>Order Amount Mismatch (POS&gt;3PO)</t>
        </is>
      </c>
      <c r="AN547" t="n">
        <v>27.0</v>
      </c>
      <c r="AO547" t="n">
        <f>ROUND(P547*100/H547,2)</f>
        <v>0.0</v>
      </c>
      <c r="AP547" t="n">
        <f>ROUND(Q547*100/I547,2)</f>
        <v>0.0</v>
      </c>
      <c r="AQ547"/>
      <c r="AR547"/>
      <c r="AS547" t="n">
        <v>0.0</v>
      </c>
    </row>
    <row r="548">
      <c r="A548" s="1" t="n">
        <v>45231.0</v>
      </c>
      <c r="B548" s="2" t="n">
        <v>45231.83027777778</v>
      </c>
      <c r="C548" t="inlineStr">
        <is>
          <t>3140023012058803</t>
        </is>
      </c>
      <c r="D548" t="inlineStr">
        <is>
          <t>POS0012</t>
        </is>
      </c>
      <c r="E548" t="inlineStr">
        <is>
          <t>97</t>
        </is>
      </c>
      <c r="F548" t="inlineStr">
        <is>
          <t>0023</t>
        </is>
      </c>
      <c r="G548" t="inlineStr">
        <is>
          <t>5306668101</t>
        </is>
      </c>
      <c r="H548" t="n">
        <v>315.0</v>
      </c>
      <c r="I548" t="n">
        <v>300.0</v>
      </c>
      <c r="J548" t="n">
        <v>262.86</v>
      </c>
      <c r="K548" t="inlineStr">
        <is>
          <t>sale</t>
        </is>
      </c>
      <c r="L548" t="inlineStr">
        <is>
          <t/>
        </is>
      </c>
      <c r="M548" t="inlineStr">
        <is>
          <t/>
        </is>
      </c>
      <c r="N548" t="n">
        <v>0.0</v>
      </c>
      <c r="O548" t="n">
        <v>0.0</v>
      </c>
      <c r="P548" t="n">
        <v>236.53</v>
      </c>
      <c r="Q548" t="n">
        <v>236.52</v>
      </c>
      <c r="R548" t="n">
        <v>37.14</v>
      </c>
      <c r="S548" t="n">
        <v>37.14</v>
      </c>
      <c r="T548" t="n">
        <v>3.0</v>
      </c>
      <c r="U548" t="n">
        <v>3.0</v>
      </c>
      <c r="V548" t="n">
        <v>47.31</v>
      </c>
      <c r="W548" t="n">
        <v>47.31</v>
      </c>
      <c r="X548" t="n">
        <v>3.94</v>
      </c>
      <c r="Y548" t="n">
        <v>3.94</v>
      </c>
      <c r="Z548" t="n">
        <v>9.22</v>
      </c>
      <c r="AA548" t="n">
        <v>9.23</v>
      </c>
      <c r="AB548" t="n">
        <v>15.0</v>
      </c>
      <c r="AC548" t="n">
        <v>15.0</v>
      </c>
      <c r="AD548" t="n">
        <v>15.0</v>
      </c>
      <c r="AE548" t="n">
        <v>0.009999999999990905</v>
      </c>
      <c r="AF548" t="n">
        <v>0.0</v>
      </c>
      <c r="AG548" t="n">
        <v>0.0</v>
      </c>
      <c r="AH548" t="n">
        <v>0.0</v>
      </c>
      <c r="AI548" t="n">
        <v>0.0</v>
      </c>
      <c r="AJ548" t="n">
        <v>-0.009999999999999787</v>
      </c>
      <c r="AK548" t="n">
        <v>0.0</v>
      </c>
      <c r="AL548" t="inlineStr">
        <is>
          <t>unreconciled</t>
        </is>
      </c>
      <c r="AM548" t="inlineStr">
        <is>
          <t>Order Amount Mismatch (POS&gt;3PO)</t>
        </is>
      </c>
      <c r="AN548" t="n">
        <v>15.0</v>
      </c>
      <c r="AO548" t="n">
        <f>ROUND(P548*100/H548,2)</f>
        <v>0.0</v>
      </c>
      <c r="AP548" t="n">
        <f>ROUND(Q548*100/I548,2)</f>
        <v>0.0</v>
      </c>
      <c r="AQ548"/>
      <c r="AR548"/>
      <c r="AS548" t="n">
        <v>0.0</v>
      </c>
    </row>
    <row r="549">
      <c r="A549" s="1" t="n">
        <v>45232.0</v>
      </c>
      <c r="B549" s="2" t="n">
        <v>45232.55446759259</v>
      </c>
      <c r="C549" t="inlineStr">
        <is>
          <t>3140094012084683</t>
        </is>
      </c>
      <c r="D549" t="inlineStr">
        <is>
          <t>POS0012</t>
        </is>
      </c>
      <c r="E549" t="inlineStr">
        <is>
          <t>97</t>
        </is>
      </c>
      <c r="F549" t="inlineStr">
        <is>
          <t>0094</t>
        </is>
      </c>
      <c r="G549" t="inlineStr">
        <is>
          <t>5306681549</t>
        </is>
      </c>
      <c r="H549" t="n">
        <v>305.0</v>
      </c>
      <c r="I549" t="n">
        <v>290.47</v>
      </c>
      <c r="J549" t="n">
        <v>253.33</v>
      </c>
      <c r="K549" t="inlineStr">
        <is>
          <t>sale</t>
        </is>
      </c>
      <c r="L549" t="inlineStr">
        <is>
          <t/>
        </is>
      </c>
      <c r="M549" t="inlineStr">
        <is>
          <t/>
        </is>
      </c>
      <c r="N549" t="n">
        <v>0.0</v>
      </c>
      <c r="O549" t="n">
        <v>0.0</v>
      </c>
      <c r="P549" t="n">
        <v>229.27</v>
      </c>
      <c r="Q549" t="n">
        <v>229.24</v>
      </c>
      <c r="R549" t="n">
        <v>37.14</v>
      </c>
      <c r="S549" t="n">
        <v>37.14</v>
      </c>
      <c r="T549" t="n">
        <v>2.9</v>
      </c>
      <c r="U549" t="n">
        <v>2.9</v>
      </c>
      <c r="V549" t="n">
        <v>45.6</v>
      </c>
      <c r="W549" t="n">
        <v>45.6</v>
      </c>
      <c r="X549" t="n">
        <v>3.81</v>
      </c>
      <c r="Y549" t="n">
        <v>3.81</v>
      </c>
      <c r="Z549" t="n">
        <v>8.89</v>
      </c>
      <c r="AA549" t="n">
        <v>8.9</v>
      </c>
      <c r="AB549" t="n">
        <v>14.52</v>
      </c>
      <c r="AC549" t="n">
        <v>14.52</v>
      </c>
      <c r="AD549" t="n">
        <v>14.529999999999973</v>
      </c>
      <c r="AE549" t="n">
        <v>0.030000000000001137</v>
      </c>
      <c r="AF549" t="n">
        <v>0.0</v>
      </c>
      <c r="AG549" t="n">
        <v>0.0</v>
      </c>
      <c r="AH549" t="n">
        <v>0.0</v>
      </c>
      <c r="AI549" t="n">
        <v>0.0</v>
      </c>
      <c r="AJ549" t="n">
        <v>-0.009999999999999787</v>
      </c>
      <c r="AK549" t="n">
        <v>0.0</v>
      </c>
      <c r="AL549" t="inlineStr">
        <is>
          <t>unreconciled</t>
        </is>
      </c>
      <c r="AM549" t="inlineStr">
        <is>
          <t>Order Amount Mismatch (POS&gt;3PO)</t>
        </is>
      </c>
      <c r="AN549" t="n">
        <v>14.53</v>
      </c>
      <c r="AO549" t="n">
        <f>ROUND(P549*100/H549,2)</f>
        <v>0.0</v>
      </c>
      <c r="AP549" t="n">
        <f>ROUND(Q549*100/I549,2)</f>
        <v>0.0</v>
      </c>
      <c r="AQ549"/>
      <c r="AR549"/>
      <c r="AS549" t="n">
        <v>0.0</v>
      </c>
    </row>
    <row r="550">
      <c r="A550" s="1" t="n">
        <v>45232.0</v>
      </c>
      <c r="B550" s="2" t="n">
        <v>45232.66234953704</v>
      </c>
      <c r="C550" t="inlineStr">
        <is>
          <t>3140094012084767</t>
        </is>
      </c>
      <c r="D550" t="inlineStr">
        <is>
          <t>POS0012</t>
        </is>
      </c>
      <c r="E550" t="inlineStr">
        <is>
          <t>82</t>
        </is>
      </c>
      <c r="F550" t="inlineStr">
        <is>
          <t>0094</t>
        </is>
      </c>
      <c r="G550" t="inlineStr">
        <is>
          <t>5306682253</t>
        </is>
      </c>
      <c r="H550" t="n">
        <v>1301.0</v>
      </c>
      <c r="I550" t="n">
        <v>1239.02</v>
      </c>
      <c r="J550" t="n">
        <v>1201.88</v>
      </c>
      <c r="K550" t="inlineStr">
        <is>
          <t>sale</t>
        </is>
      </c>
      <c r="L550" t="inlineStr">
        <is>
          <t/>
        </is>
      </c>
      <c r="M550" t="inlineStr">
        <is>
          <t/>
        </is>
      </c>
      <c r="N550" t="n">
        <v>0.0</v>
      </c>
      <c r="O550" t="n">
        <v>0.0</v>
      </c>
      <c r="P550" t="n">
        <v>952.16</v>
      </c>
      <c r="Q550" t="n">
        <v>952.13</v>
      </c>
      <c r="R550" t="n">
        <v>37.14</v>
      </c>
      <c r="S550" t="n">
        <v>37.14</v>
      </c>
      <c r="T550" t="n">
        <v>12.39</v>
      </c>
      <c r="U550" t="n">
        <v>12.39</v>
      </c>
      <c r="V550" t="n">
        <v>216.34</v>
      </c>
      <c r="W550" t="n">
        <v>216.34</v>
      </c>
      <c r="X550" t="n">
        <v>16.26</v>
      </c>
      <c r="Y550" t="n">
        <v>16.26</v>
      </c>
      <c r="Z550" t="n">
        <v>41.87</v>
      </c>
      <c r="AA550" t="n">
        <v>41.87</v>
      </c>
      <c r="AB550" t="n">
        <v>61.96</v>
      </c>
      <c r="AC550" t="n">
        <v>61.95</v>
      </c>
      <c r="AD550" t="n">
        <v>61.98000000000002</v>
      </c>
      <c r="AE550" t="n">
        <v>0.029999999999972715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0.00999999999999801</v>
      </c>
      <c r="AL550" t="inlineStr">
        <is>
          <t>unreconciled</t>
        </is>
      </c>
      <c r="AM550" t="inlineStr">
        <is>
          <t>Order Amount Mismatch (POS&gt;3PO)</t>
        </is>
      </c>
      <c r="AN550" t="n">
        <v>61.98</v>
      </c>
      <c r="AO550" t="n">
        <f>ROUND(P550*100/H550,2)</f>
        <v>0.0</v>
      </c>
      <c r="AP550" t="n">
        <f>ROUND(Q550*100/I550,2)</f>
        <v>0.0</v>
      </c>
      <c r="AQ550"/>
      <c r="AR550"/>
      <c r="AS550" t="n">
        <v>0.0</v>
      </c>
    </row>
    <row r="551">
      <c r="A551" s="1" t="n">
        <v>45231.0</v>
      </c>
      <c r="B551" s="2" t="n">
        <v>45232.00244212963</v>
      </c>
      <c r="C551" t="inlineStr">
        <is>
          <t>3140094012084615</t>
        </is>
      </c>
      <c r="D551" t="inlineStr">
        <is>
          <t>POS0012</t>
        </is>
      </c>
      <c r="E551" t="inlineStr">
        <is>
          <t>29</t>
        </is>
      </c>
      <c r="F551" t="inlineStr">
        <is>
          <t>0094</t>
        </is>
      </c>
      <c r="G551" t="inlineStr">
        <is>
          <t>5306683632</t>
        </is>
      </c>
      <c r="H551" t="n">
        <v>296.0</v>
      </c>
      <c r="I551" t="n">
        <v>281.9</v>
      </c>
      <c r="J551" t="n">
        <v>244.76</v>
      </c>
      <c r="K551" t="inlineStr">
        <is>
          <t>sale</t>
        </is>
      </c>
      <c r="L551" t="inlineStr">
        <is>
          <t/>
        </is>
      </c>
      <c r="M551" t="inlineStr">
        <is>
          <t/>
        </is>
      </c>
      <c r="N551" t="n">
        <v>0.0</v>
      </c>
      <c r="O551" t="n">
        <v>0.0</v>
      </c>
      <c r="P551" t="n">
        <v>222.72</v>
      </c>
      <c r="Q551" t="n">
        <v>222.72</v>
      </c>
      <c r="R551" t="n">
        <v>37.14</v>
      </c>
      <c r="S551" t="n">
        <v>37.14</v>
      </c>
      <c r="T551" t="n">
        <v>2.82</v>
      </c>
      <c r="U551" t="n">
        <v>2.82</v>
      </c>
      <c r="V551" t="n">
        <v>44.06</v>
      </c>
      <c r="W551" t="n">
        <v>44.06</v>
      </c>
      <c r="X551" t="n">
        <v>3.7</v>
      </c>
      <c r="Y551" t="n">
        <v>3.7</v>
      </c>
      <c r="Z551" t="n">
        <v>8.6</v>
      </c>
      <c r="AA551" t="n">
        <v>8.6</v>
      </c>
      <c r="AB551" t="n">
        <v>14.1</v>
      </c>
      <c r="AC551" t="n">
        <v>14.1</v>
      </c>
      <c r="AD551" t="n">
        <v>14.100000000000023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inlineStr">
        <is>
          <t>unreconciled</t>
        </is>
      </c>
      <c r="AM551" t="inlineStr">
        <is>
          <t>Order Amount Mismatch (POS&gt;3PO)</t>
        </is>
      </c>
      <c r="AN551" t="n">
        <v>14.1</v>
      </c>
      <c r="AO551" t="n">
        <f>ROUND(P551*100/H551,2)</f>
        <v>0.0</v>
      </c>
      <c r="AP551" t="n">
        <f>ROUND(Q551*100/I551,2)</f>
        <v>0.0</v>
      </c>
      <c r="AQ551"/>
      <c r="AR551"/>
      <c r="AS551" t="n">
        <v>0.0</v>
      </c>
    </row>
    <row r="552">
      <c r="A552" s="1" t="n">
        <v>45232.0</v>
      </c>
      <c r="B552" s="2" t="n">
        <v>45232.461701388886</v>
      </c>
      <c r="C552" t="inlineStr">
        <is>
          <t>3140094012084648</t>
        </is>
      </c>
      <c r="D552" t="inlineStr">
        <is>
          <t>POS0012</t>
        </is>
      </c>
      <c r="E552" t="inlineStr">
        <is>
          <t>62</t>
        </is>
      </c>
      <c r="F552" t="inlineStr">
        <is>
          <t>0094</t>
        </is>
      </c>
      <c r="G552" t="inlineStr">
        <is>
          <t>5306690372</t>
        </is>
      </c>
      <c r="H552" t="n">
        <v>208.0</v>
      </c>
      <c r="I552" t="n">
        <v>198.09</v>
      </c>
      <c r="J552" t="n">
        <v>160.95</v>
      </c>
      <c r="K552" t="inlineStr">
        <is>
          <t>sale</t>
        </is>
      </c>
      <c r="L552" t="inlineStr">
        <is>
          <t/>
        </is>
      </c>
      <c r="M552" t="inlineStr">
        <is>
          <t/>
        </is>
      </c>
      <c r="N552" t="n">
        <v>0.0</v>
      </c>
      <c r="O552" t="n">
        <v>0.0</v>
      </c>
      <c r="P552" t="n">
        <v>158.86</v>
      </c>
      <c r="Q552" t="n">
        <v>158.87</v>
      </c>
      <c r="R552" t="n">
        <v>37.14</v>
      </c>
      <c r="S552" t="n">
        <v>37.14</v>
      </c>
      <c r="T552" t="n">
        <v>1.98</v>
      </c>
      <c r="U552" t="n">
        <v>1.98</v>
      </c>
      <c r="V552" t="n">
        <v>28.97</v>
      </c>
      <c r="W552" t="n">
        <v>28.97</v>
      </c>
      <c r="X552" t="n">
        <v>2.6</v>
      </c>
      <c r="Y552" t="n">
        <v>2.6</v>
      </c>
      <c r="Z552" t="n">
        <v>5.68</v>
      </c>
      <c r="AA552" t="n">
        <v>5.68</v>
      </c>
      <c r="AB552" t="n">
        <v>9.9</v>
      </c>
      <c r="AC552" t="n">
        <v>9.91</v>
      </c>
      <c r="AD552" t="n">
        <v>9.909999999999997</v>
      </c>
      <c r="AE552" t="n">
        <v>-0.009999999999990905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-0.009999999999999787</v>
      </c>
      <c r="AL552" t="inlineStr">
        <is>
          <t>unreconciled</t>
        </is>
      </c>
      <c r="AM552" t="inlineStr">
        <is>
          <t>Order Amount Mismatch (POS&gt;3PO)</t>
        </is>
      </c>
      <c r="AN552" t="n">
        <v>9.91</v>
      </c>
      <c r="AO552" t="n">
        <f>ROUND(P552*100/H552,2)</f>
        <v>0.0</v>
      </c>
      <c r="AP552" t="n">
        <f>ROUND(Q552*100/I552,2)</f>
        <v>0.0</v>
      </c>
      <c r="AQ552"/>
      <c r="AR552"/>
      <c r="AS552" t="n">
        <v>0.0</v>
      </c>
    </row>
    <row r="553">
      <c r="A553" s="1" t="n">
        <v>45231.0</v>
      </c>
      <c r="B553" s="2" t="n">
        <v>45231.63133101852</v>
      </c>
      <c r="C553" t="inlineStr">
        <is>
          <t>3140094012084390</t>
        </is>
      </c>
      <c r="D553" t="inlineStr">
        <is>
          <t>POS0012</t>
        </is>
      </c>
      <c r="E553" t="inlineStr">
        <is>
          <t>04</t>
        </is>
      </c>
      <c r="F553" t="inlineStr">
        <is>
          <t>0094</t>
        </is>
      </c>
      <c r="G553" t="inlineStr">
        <is>
          <t>5306700075</t>
        </is>
      </c>
      <c r="H553" t="n">
        <v>228.0</v>
      </c>
      <c r="I553" t="n">
        <v>217.14</v>
      </c>
      <c r="J553" t="n">
        <v>180.0</v>
      </c>
      <c r="K553" t="inlineStr">
        <is>
          <t>sale</t>
        </is>
      </c>
      <c r="L553" t="inlineStr">
        <is>
          <t/>
        </is>
      </c>
      <c r="M553" t="inlineStr">
        <is>
          <t/>
        </is>
      </c>
      <c r="N553" t="n">
        <v>0.0</v>
      </c>
      <c r="O553" t="n">
        <v>0.0</v>
      </c>
      <c r="P553" t="n">
        <v>173.38</v>
      </c>
      <c r="Q553" t="n">
        <v>173.36</v>
      </c>
      <c r="R553" t="n">
        <v>37.14</v>
      </c>
      <c r="S553" t="n">
        <v>37.14</v>
      </c>
      <c r="T553" t="n">
        <v>2.17</v>
      </c>
      <c r="U553" t="n">
        <v>2.17</v>
      </c>
      <c r="V553" t="n">
        <v>32.4</v>
      </c>
      <c r="W553" t="n">
        <v>32.4</v>
      </c>
      <c r="X553" t="n">
        <v>2.85</v>
      </c>
      <c r="Y553" t="n">
        <v>2.85</v>
      </c>
      <c r="Z553" t="n">
        <v>6.34</v>
      </c>
      <c r="AA553" t="n">
        <v>6.34</v>
      </c>
      <c r="AB553" t="n">
        <v>10.86</v>
      </c>
      <c r="AC553" t="n">
        <v>10.86</v>
      </c>
      <c r="AD553" t="n">
        <v>10.860000000000014</v>
      </c>
      <c r="AE553" t="n">
        <v>0.01999999999998181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inlineStr">
        <is>
          <t>unreconciled</t>
        </is>
      </c>
      <c r="AM553" t="inlineStr">
        <is>
          <t>Order Amount Mismatch (POS&gt;3PO)</t>
        </is>
      </c>
      <c r="AN553" t="n">
        <v>10.86</v>
      </c>
      <c r="AO553" t="n">
        <f>ROUND(P553*100/H553,2)</f>
        <v>0.0</v>
      </c>
      <c r="AP553" t="n">
        <f>ROUND(Q553*100/I553,2)</f>
        <v>0.0</v>
      </c>
      <c r="AQ553"/>
      <c r="AR553"/>
      <c r="AS553" t="n">
        <v>0.0</v>
      </c>
    </row>
    <row r="554">
      <c r="A554" s="1" t="n">
        <v>45231.0</v>
      </c>
      <c r="B554" s="2" t="n">
        <v>45231.72806712963</v>
      </c>
      <c r="C554" t="inlineStr">
        <is>
          <t>3140023012058771</t>
        </is>
      </c>
      <c r="D554" t="inlineStr">
        <is>
          <t>POS0012</t>
        </is>
      </c>
      <c r="E554" t="inlineStr">
        <is>
          <t>65</t>
        </is>
      </c>
      <c r="F554" t="inlineStr">
        <is>
          <t>0023</t>
        </is>
      </c>
      <c r="G554" t="inlineStr">
        <is>
          <t>5306711105</t>
        </is>
      </c>
      <c r="H554" t="n">
        <v>193.0</v>
      </c>
      <c r="I554" t="n">
        <v>183.81</v>
      </c>
      <c r="J554" t="n">
        <v>146.67</v>
      </c>
      <c r="K554" t="inlineStr">
        <is>
          <t>sale</t>
        </is>
      </c>
      <c r="L554" t="inlineStr">
        <is>
          <t/>
        </is>
      </c>
      <c r="M554" t="inlineStr">
        <is>
          <t/>
        </is>
      </c>
      <c r="N554" t="n">
        <v>0.0</v>
      </c>
      <c r="O554" t="n">
        <v>0.0</v>
      </c>
      <c r="P554" t="n">
        <v>147.97</v>
      </c>
      <c r="Q554" t="n">
        <v>147.97</v>
      </c>
      <c r="R554" t="n">
        <v>37.14</v>
      </c>
      <c r="S554" t="n">
        <v>37.14</v>
      </c>
      <c r="T554" t="n">
        <v>1.84</v>
      </c>
      <c r="U554" t="n">
        <v>1.84</v>
      </c>
      <c r="V554" t="n">
        <v>26.4</v>
      </c>
      <c r="W554" t="n">
        <v>26.4</v>
      </c>
      <c r="X554" t="n">
        <v>2.41</v>
      </c>
      <c r="Y554" t="n">
        <v>2.41</v>
      </c>
      <c r="Z554" t="n">
        <v>5.19</v>
      </c>
      <c r="AA554" t="n">
        <v>5.18</v>
      </c>
      <c r="AB554" t="n">
        <v>9.2</v>
      </c>
      <c r="AC554" t="n">
        <v>9.19</v>
      </c>
      <c r="AD554" t="n">
        <v>9.189999999999998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0.010000000000000675</v>
      </c>
      <c r="AK554" t="n">
        <v>0.009999999999999787</v>
      </c>
      <c r="AL554" t="inlineStr">
        <is>
          <t>unreconciled</t>
        </is>
      </c>
      <c r="AM554" t="inlineStr">
        <is>
          <t>Order Amount Mismatch (POS&gt;3PO)</t>
        </is>
      </c>
      <c r="AN554" t="n">
        <v>9.19</v>
      </c>
      <c r="AO554" t="n">
        <f>ROUND(P554*100/H554,2)</f>
        <v>0.0</v>
      </c>
      <c r="AP554" t="n">
        <f>ROUND(Q554*100/I554,2)</f>
        <v>0.0</v>
      </c>
      <c r="AQ554"/>
      <c r="AR554"/>
      <c r="AS554" t="n">
        <v>0.0</v>
      </c>
    </row>
    <row r="555">
      <c r="A555" s="1"/>
      <c r="B555" s="2" t="n">
        <v>45231.00115740741</v>
      </c>
      <c r="C555"/>
      <c r="D555"/>
      <c r="E555"/>
      <c r="F555" t="inlineStr">
        <is>
          <t>0094</t>
        </is>
      </c>
      <c r="G555" t="inlineStr">
        <is>
          <t>5306740100</t>
        </is>
      </c>
      <c r="H555" t="n">
        <v>0.0</v>
      </c>
      <c r="I555" t="n">
        <v>432.38</v>
      </c>
      <c r="J555" t="n">
        <v>395.24</v>
      </c>
      <c r="K555" t="inlineStr">
        <is>
          <t>sale</t>
        </is>
      </c>
      <c r="L555" t="inlineStr">
        <is>
          <t/>
        </is>
      </c>
      <c r="M555" t="inlineStr">
        <is>
          <t/>
        </is>
      </c>
      <c r="N555" t="n">
        <v>0.0</v>
      </c>
      <c r="O555" t="n">
        <v>0.0</v>
      </c>
      <c r="P555" t="n">
        <v>337.41</v>
      </c>
      <c r="Q555" t="n">
        <v>337.39</v>
      </c>
      <c r="R555" t="n">
        <v>37.14</v>
      </c>
      <c r="S555" t="n">
        <v>37.14</v>
      </c>
      <c r="T555" t="n">
        <v>4.32</v>
      </c>
      <c r="U555" t="n">
        <v>4.32</v>
      </c>
      <c r="V555" t="n">
        <v>71.14</v>
      </c>
      <c r="W555" t="n">
        <v>71.14</v>
      </c>
      <c r="X555" t="n">
        <v>5.68</v>
      </c>
      <c r="Y555" t="n">
        <v>5.68</v>
      </c>
      <c r="Z555" t="n">
        <v>13.83</v>
      </c>
      <c r="AA555" t="n">
        <v>13.83</v>
      </c>
      <c r="AB555" t="n">
        <v>0.0</v>
      </c>
      <c r="AC555" t="n">
        <v>21.62</v>
      </c>
      <c r="AD555" t="n">
        <v>-432.38</v>
      </c>
      <c r="AE555" t="n">
        <v>0.020000000000038654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-21.62</v>
      </c>
      <c r="AL555" t="inlineStr">
        <is>
          <t>unreconciled</t>
        </is>
      </c>
      <c r="AM555" t="inlineStr">
        <is>
          <t>Order Not found in POS</t>
        </is>
      </c>
      <c r="AN555" t="n">
        <v>432.38</v>
      </c>
      <c r="AO555" t="n">
        <f>ROUND(P555*100/H555,2)</f>
        <v>0.0</v>
      </c>
      <c r="AP555" t="n">
        <f>ROUND(Q555*100/I555,2)</f>
        <v>0.0</v>
      </c>
      <c r="AQ555"/>
      <c r="AR555"/>
      <c r="AS555" t="n">
        <v>0.0</v>
      </c>
    </row>
    <row r="556">
      <c r="A556" s="1" t="n">
        <v>45235.0</v>
      </c>
      <c r="B556" s="2" t="n">
        <v>45235.982627314814</v>
      </c>
      <c r="C556" t="inlineStr">
        <is>
          <t>3140023012059925</t>
        </is>
      </c>
      <c r="D556" t="inlineStr">
        <is>
          <t>POS0012</t>
        </is>
      </c>
      <c r="E556" t="inlineStr">
        <is>
          <t>17</t>
        </is>
      </c>
      <c r="F556" t="inlineStr">
        <is>
          <t>0023</t>
        </is>
      </c>
      <c r="G556" t="inlineStr">
        <is>
          <t>5306749542</t>
        </is>
      </c>
      <c r="H556" t="n">
        <v>447.0</v>
      </c>
      <c r="I556" t="n">
        <v>425.71</v>
      </c>
      <c r="J556" t="n">
        <v>388.57</v>
      </c>
      <c r="K556" t="inlineStr">
        <is>
          <t>sale</t>
        </is>
      </c>
      <c r="L556" t="inlineStr">
        <is>
          <t/>
        </is>
      </c>
      <c r="M556" t="inlineStr">
        <is>
          <t/>
        </is>
      </c>
      <c r="N556" t="n">
        <v>0.0</v>
      </c>
      <c r="O556" t="n">
        <v>0.0</v>
      </c>
      <c r="P556" t="n">
        <v>332.32</v>
      </c>
      <c r="Q556" t="n">
        <v>332.31</v>
      </c>
      <c r="R556" t="n">
        <v>37.14</v>
      </c>
      <c r="S556" t="n">
        <v>37.14</v>
      </c>
      <c r="T556" t="n">
        <v>4.26</v>
      </c>
      <c r="U556" t="n">
        <v>4.26</v>
      </c>
      <c r="V556" t="n">
        <v>69.94</v>
      </c>
      <c r="W556" t="n">
        <v>69.94</v>
      </c>
      <c r="X556" t="n">
        <v>5.59</v>
      </c>
      <c r="Y556" t="n">
        <v>5.59</v>
      </c>
      <c r="Z556" t="n">
        <v>13.6</v>
      </c>
      <c r="AA556" t="n">
        <v>13.6</v>
      </c>
      <c r="AB556" t="n">
        <v>21.28</v>
      </c>
      <c r="AC556" t="n">
        <v>21.29</v>
      </c>
      <c r="AD556" t="n">
        <v>21.29000000000002</v>
      </c>
      <c r="AE556" t="n">
        <v>0.009999999999990905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-0.00999999999999801</v>
      </c>
      <c r="AL556" t="inlineStr">
        <is>
          <t>unreconciled</t>
        </is>
      </c>
      <c r="AM556" t="inlineStr">
        <is>
          <t>Order Amount Mismatch (POS&gt;3PO)</t>
        </is>
      </c>
      <c r="AN556" t="n">
        <v>21.29</v>
      </c>
      <c r="AO556" t="n">
        <f>ROUND(P556*100/H556,2)</f>
        <v>0.0</v>
      </c>
      <c r="AP556" t="n">
        <f>ROUND(Q556*100/I556,2)</f>
        <v>0.0</v>
      </c>
      <c r="AQ556"/>
      <c r="AR556"/>
      <c r="AS556" t="n">
        <v>0.0</v>
      </c>
    </row>
    <row r="557">
      <c r="A557" s="1" t="n">
        <v>45233.0</v>
      </c>
      <c r="B557" s="2" t="n">
        <v>45233.411828703705</v>
      </c>
      <c r="C557" t="inlineStr">
        <is>
          <t>3140023012059180</t>
        </is>
      </c>
      <c r="D557" t="inlineStr">
        <is>
          <t>POS0012</t>
        </is>
      </c>
      <c r="E557" t="inlineStr">
        <is>
          <t>73</t>
        </is>
      </c>
      <c r="F557" t="inlineStr">
        <is>
          <t>0023</t>
        </is>
      </c>
      <c r="G557" t="inlineStr">
        <is>
          <t>5306751811</t>
        </is>
      </c>
      <c r="H557" t="n">
        <v>732.0</v>
      </c>
      <c r="I557" t="n">
        <v>697.14</v>
      </c>
      <c r="J557" t="n">
        <v>660.0</v>
      </c>
      <c r="K557" t="inlineStr">
        <is>
          <t>sale</t>
        </is>
      </c>
      <c r="L557" t="inlineStr">
        <is>
          <t/>
        </is>
      </c>
      <c r="M557" t="inlineStr">
        <is>
          <t/>
        </is>
      </c>
      <c r="N557" t="n">
        <v>0.0</v>
      </c>
      <c r="O557" t="n">
        <v>0.0</v>
      </c>
      <c r="P557" t="n">
        <v>539.19</v>
      </c>
      <c r="Q557" t="n">
        <v>539.17</v>
      </c>
      <c r="R557" t="n">
        <v>37.14</v>
      </c>
      <c r="S557" t="n">
        <v>37.14</v>
      </c>
      <c r="T557" t="n">
        <v>6.97</v>
      </c>
      <c r="U557" t="n">
        <v>6.97</v>
      </c>
      <c r="V557" t="n">
        <v>118.8</v>
      </c>
      <c r="W557" t="n">
        <v>118.8</v>
      </c>
      <c r="X557" t="n">
        <v>9.15</v>
      </c>
      <c r="Y557" t="n">
        <v>9.15</v>
      </c>
      <c r="Z557" t="n">
        <v>23.03</v>
      </c>
      <c r="AA557" t="n">
        <v>23.03</v>
      </c>
      <c r="AB557" t="n">
        <v>34.86</v>
      </c>
      <c r="AC557" t="n">
        <v>34.86</v>
      </c>
      <c r="AD557" t="n">
        <v>34.860000000000014</v>
      </c>
      <c r="AE557" t="n">
        <v>0.020000000000095497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inlineStr">
        <is>
          <t>unreconciled</t>
        </is>
      </c>
      <c r="AM557" t="inlineStr">
        <is>
          <t>Order Amount Mismatch (POS&gt;3PO)</t>
        </is>
      </c>
      <c r="AN557" t="n">
        <v>34.86</v>
      </c>
      <c r="AO557" t="n">
        <f>ROUND(P557*100/H557,2)</f>
        <v>0.0</v>
      </c>
      <c r="AP557" t="n">
        <f>ROUND(Q557*100/I557,2)</f>
        <v>0.0</v>
      </c>
      <c r="AQ557"/>
      <c r="AR557"/>
      <c r="AS557" t="n">
        <v>0.0</v>
      </c>
    </row>
    <row r="558">
      <c r="A558" s="1"/>
      <c r="B558" s="2" t="n">
        <v>45231.03072916667</v>
      </c>
      <c r="C558"/>
      <c r="D558"/>
      <c r="E558"/>
      <c r="F558" t="inlineStr">
        <is>
          <t>0023</t>
        </is>
      </c>
      <c r="G558" t="inlineStr">
        <is>
          <t>5306757496</t>
        </is>
      </c>
      <c r="H558" t="n">
        <v>0.0</v>
      </c>
      <c r="I558" t="n">
        <v>318.09</v>
      </c>
      <c r="J558" t="n">
        <v>280.95</v>
      </c>
      <c r="K558" t="inlineStr">
        <is>
          <t>sale</t>
        </is>
      </c>
      <c r="L558" t="inlineStr">
        <is>
          <t/>
        </is>
      </c>
      <c r="M558" t="inlineStr">
        <is>
          <t/>
        </is>
      </c>
      <c r="N558" t="n">
        <v>0.0</v>
      </c>
      <c r="O558" t="n">
        <v>0.0</v>
      </c>
      <c r="P558" t="n">
        <v>250.32</v>
      </c>
      <c r="Q558" t="n">
        <v>250.3</v>
      </c>
      <c r="R558" t="n">
        <v>37.14</v>
      </c>
      <c r="S558" t="n">
        <v>37.14</v>
      </c>
      <c r="T558" t="n">
        <v>3.18</v>
      </c>
      <c r="U558" t="n">
        <v>3.18</v>
      </c>
      <c r="V558" t="n">
        <v>50.57</v>
      </c>
      <c r="W558" t="n">
        <v>50.57</v>
      </c>
      <c r="X558" t="n">
        <v>4.17</v>
      </c>
      <c r="Y558" t="n">
        <v>4.18</v>
      </c>
      <c r="Z558" t="n">
        <v>9.85</v>
      </c>
      <c r="AA558" t="n">
        <v>9.85</v>
      </c>
      <c r="AB558" t="n">
        <v>0.0</v>
      </c>
      <c r="AC558" t="n">
        <v>15.91</v>
      </c>
      <c r="AD558" t="n">
        <v>-318.09</v>
      </c>
      <c r="AE558" t="n">
        <v>0.01999999999998181</v>
      </c>
      <c r="AF558" t="n">
        <v>0.0</v>
      </c>
      <c r="AG558" t="n">
        <v>0.0</v>
      </c>
      <c r="AH558" t="n">
        <v>0.0</v>
      </c>
      <c r="AI558" t="n">
        <v>-0.009999999999999787</v>
      </c>
      <c r="AJ558" t="n">
        <v>0.0</v>
      </c>
      <c r="AK558" t="n">
        <v>-15.91</v>
      </c>
      <c r="AL558" t="inlineStr">
        <is>
          <t>unreconciled</t>
        </is>
      </c>
      <c r="AM558" t="inlineStr">
        <is>
          <t>Order Not found in POS</t>
        </is>
      </c>
      <c r="AN558" t="n">
        <v>318.09</v>
      </c>
      <c r="AO558" t="n">
        <f>ROUND(P558*100/H558,2)</f>
        <v>0.0</v>
      </c>
      <c r="AP558" t="n">
        <f>ROUND(Q558*100/I558,2)</f>
        <v>0.0</v>
      </c>
      <c r="AQ558"/>
      <c r="AR558"/>
      <c r="AS558" t="n">
        <v>0.0</v>
      </c>
    </row>
    <row r="559">
      <c r="A559" s="1" t="n">
        <v>45231.0</v>
      </c>
      <c r="B559" s="2" t="n">
        <v>45231.579305555555</v>
      </c>
      <c r="C559" t="inlineStr">
        <is>
          <t>3140023012058712</t>
        </is>
      </c>
      <c r="D559" t="inlineStr">
        <is>
          <t>POS0012</t>
        </is>
      </c>
      <c r="E559" t="inlineStr">
        <is>
          <t>06</t>
        </is>
      </c>
      <c r="F559" t="inlineStr">
        <is>
          <t>0023</t>
        </is>
      </c>
      <c r="G559" t="inlineStr">
        <is>
          <t>5306768324</t>
        </is>
      </c>
      <c r="H559" t="n">
        <v>354.0</v>
      </c>
      <c r="I559" t="n">
        <v>337.13</v>
      </c>
      <c r="J559" t="n">
        <v>299.99</v>
      </c>
      <c r="K559" t="inlineStr">
        <is>
          <t>sale</t>
        </is>
      </c>
      <c r="L559" t="inlineStr">
        <is>
          <t/>
        </is>
      </c>
      <c r="M559" t="inlineStr">
        <is>
          <t/>
        </is>
      </c>
      <c r="N559" t="n">
        <v>0.0</v>
      </c>
      <c r="O559" t="n">
        <v>0.0</v>
      </c>
      <c r="P559" t="n">
        <v>264.82</v>
      </c>
      <c r="Q559" t="n">
        <v>264.82</v>
      </c>
      <c r="R559" t="n">
        <v>37.14</v>
      </c>
      <c r="S559" t="n">
        <v>37.14</v>
      </c>
      <c r="T559" t="n">
        <v>3.37</v>
      </c>
      <c r="U559" t="n">
        <v>3.37</v>
      </c>
      <c r="V559" t="n">
        <v>54.0</v>
      </c>
      <c r="W559" t="n">
        <v>54.0</v>
      </c>
      <c r="X559" t="n">
        <v>4.42</v>
      </c>
      <c r="Y559" t="n">
        <v>4.42</v>
      </c>
      <c r="Z559" t="n">
        <v>10.52</v>
      </c>
      <c r="AA559" t="n">
        <v>10.52</v>
      </c>
      <c r="AB559" t="n">
        <v>16.86</v>
      </c>
      <c r="AC559" t="n">
        <v>16.86</v>
      </c>
      <c r="AD559" t="n">
        <v>16.870000000000005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inlineStr">
        <is>
          <t>unreconciled</t>
        </is>
      </c>
      <c r="AM559" t="inlineStr">
        <is>
          <t>Order Amount Mismatch (POS&gt;3PO)</t>
        </is>
      </c>
      <c r="AN559" t="n">
        <v>16.87</v>
      </c>
      <c r="AO559" t="n">
        <f>ROUND(P559*100/H559,2)</f>
        <v>0.0</v>
      </c>
      <c r="AP559" t="n">
        <f>ROUND(Q559*100/I559,2)</f>
        <v>0.0</v>
      </c>
      <c r="AQ559"/>
      <c r="AR559"/>
      <c r="AS559" t="n">
        <v>0.0</v>
      </c>
    </row>
    <row r="560">
      <c r="A560" s="1" t="n">
        <v>45231.0</v>
      </c>
      <c r="B560" s="2" t="n">
        <v>45231.79377314815</v>
      </c>
      <c r="C560" t="inlineStr">
        <is>
          <t>3140094012084479</t>
        </is>
      </c>
      <c r="D560" t="inlineStr">
        <is>
          <t>POS0012</t>
        </is>
      </c>
      <c r="E560" t="inlineStr">
        <is>
          <t>93</t>
        </is>
      </c>
      <c r="F560" t="inlineStr">
        <is>
          <t>0094</t>
        </is>
      </c>
      <c r="G560" t="inlineStr">
        <is>
          <t>5306772012</t>
        </is>
      </c>
      <c r="H560" t="n">
        <v>311.0</v>
      </c>
      <c r="I560" t="n">
        <v>296.19</v>
      </c>
      <c r="J560" t="n">
        <v>259.05</v>
      </c>
      <c r="K560" t="inlineStr">
        <is>
          <t>sale</t>
        </is>
      </c>
      <c r="L560" t="inlineStr">
        <is>
          <t/>
        </is>
      </c>
      <c r="M560" t="inlineStr">
        <is>
          <t/>
        </is>
      </c>
      <c r="N560" t="n">
        <v>0.0</v>
      </c>
      <c r="O560" t="n">
        <v>0.0</v>
      </c>
      <c r="P560" t="n">
        <v>233.62</v>
      </c>
      <c r="Q560" t="n">
        <v>233.61</v>
      </c>
      <c r="R560" t="n">
        <v>37.14</v>
      </c>
      <c r="S560" t="n">
        <v>37.14</v>
      </c>
      <c r="T560" t="n">
        <v>2.96</v>
      </c>
      <c r="U560" t="n">
        <v>2.96</v>
      </c>
      <c r="V560" t="n">
        <v>46.63</v>
      </c>
      <c r="W560" t="n">
        <v>46.63</v>
      </c>
      <c r="X560" t="n">
        <v>3.89</v>
      </c>
      <c r="Y560" t="n">
        <v>3.89</v>
      </c>
      <c r="Z560" t="n">
        <v>9.09</v>
      </c>
      <c r="AA560" t="n">
        <v>9.09</v>
      </c>
      <c r="AB560" t="n">
        <v>14.82</v>
      </c>
      <c r="AC560" t="n">
        <v>14.81</v>
      </c>
      <c r="AD560" t="n">
        <v>14.810000000000002</v>
      </c>
      <c r="AE560" t="n">
        <v>0.009999999999990905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0.009999999999999787</v>
      </c>
      <c r="AL560" t="inlineStr">
        <is>
          <t>unreconciled</t>
        </is>
      </c>
      <c r="AM560" t="inlineStr">
        <is>
          <t>Order Amount Mismatch (POS&gt;3PO)</t>
        </is>
      </c>
      <c r="AN560" t="n">
        <v>14.81</v>
      </c>
      <c r="AO560" t="n">
        <f>ROUND(P560*100/H560,2)</f>
        <v>0.0</v>
      </c>
      <c r="AP560" t="n">
        <f>ROUND(Q560*100/I560,2)</f>
        <v>0.0</v>
      </c>
      <c r="AQ560"/>
      <c r="AR560"/>
      <c r="AS560" t="n">
        <v>0.0</v>
      </c>
    </row>
    <row r="561">
      <c r="A561" s="1" t="n">
        <v>45232.0</v>
      </c>
      <c r="B561" s="2" t="n">
        <v>45233.00693287037</v>
      </c>
      <c r="C561" t="inlineStr">
        <is>
          <t>3140094012085016</t>
        </is>
      </c>
      <c r="D561" t="inlineStr">
        <is>
          <t>POS0012</t>
        </is>
      </c>
      <c r="E561" t="inlineStr">
        <is>
          <t>31</t>
        </is>
      </c>
      <c r="F561" t="inlineStr">
        <is>
          <t>0094</t>
        </is>
      </c>
      <c r="G561" t="inlineStr">
        <is>
          <t>5306777252</t>
        </is>
      </c>
      <c r="H561" t="n">
        <v>230.0</v>
      </c>
      <c r="I561" t="n">
        <v>219.04</v>
      </c>
      <c r="J561" t="n">
        <v>181.9</v>
      </c>
      <c r="K561" t="inlineStr">
        <is>
          <t>sale</t>
        </is>
      </c>
      <c r="L561" t="inlineStr">
        <is>
          <t/>
        </is>
      </c>
      <c r="M561" t="inlineStr">
        <is>
          <t/>
        </is>
      </c>
      <c r="N561" t="n">
        <v>0.0</v>
      </c>
      <c r="O561" t="n">
        <v>0.0</v>
      </c>
      <c r="P561" t="n">
        <v>174.83</v>
      </c>
      <c r="Q561" t="n">
        <v>174.82</v>
      </c>
      <c r="R561" t="n">
        <v>37.14</v>
      </c>
      <c r="S561" t="n">
        <v>37.14</v>
      </c>
      <c r="T561" t="n">
        <v>2.19</v>
      </c>
      <c r="U561" t="n">
        <v>2.19</v>
      </c>
      <c r="V561" t="n">
        <v>32.74</v>
      </c>
      <c r="W561" t="n">
        <v>32.74</v>
      </c>
      <c r="X561" t="n">
        <v>2.87</v>
      </c>
      <c r="Y561" t="n">
        <v>2.87</v>
      </c>
      <c r="Z561" t="n">
        <v>6.41</v>
      </c>
      <c r="AA561" t="n">
        <v>6.41</v>
      </c>
      <c r="AB561" t="n">
        <v>10.96</v>
      </c>
      <c r="AC561" t="n">
        <v>10.95</v>
      </c>
      <c r="AD561" t="n">
        <v>10.960000000000008</v>
      </c>
      <c r="AE561" t="n">
        <v>0.010000000000019327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0.010000000000001563</v>
      </c>
      <c r="AL561" t="inlineStr">
        <is>
          <t>unreconciled</t>
        </is>
      </c>
      <c r="AM561" t="inlineStr">
        <is>
          <t>Order Amount Mismatch (POS&gt;3PO)</t>
        </is>
      </c>
      <c r="AN561" t="n">
        <v>10.96</v>
      </c>
      <c r="AO561" t="n">
        <f>ROUND(P561*100/H561,2)</f>
        <v>0.0</v>
      </c>
      <c r="AP561" t="n">
        <f>ROUND(Q561*100/I561,2)</f>
        <v>0.0</v>
      </c>
      <c r="AQ561"/>
      <c r="AR561"/>
      <c r="AS561" t="n">
        <v>0.0</v>
      </c>
    </row>
    <row r="562">
      <c r="A562" s="1" t="n">
        <v>45235.0</v>
      </c>
      <c r="B562" s="2" t="n">
        <v>45235.78842592592</v>
      </c>
      <c r="C562" t="inlineStr">
        <is>
          <t>3140023012059820</t>
        </is>
      </c>
      <c r="D562" t="inlineStr">
        <is>
          <t>POS0012</t>
        </is>
      </c>
      <c r="E562" t="inlineStr">
        <is>
          <t>12</t>
        </is>
      </c>
      <c r="F562" t="inlineStr">
        <is>
          <t>0023</t>
        </is>
      </c>
      <c r="G562" t="inlineStr">
        <is>
          <t>5306790884</t>
        </is>
      </c>
      <c r="H562" t="n">
        <v>474.0</v>
      </c>
      <c r="I562" t="n">
        <v>451.43</v>
      </c>
      <c r="J562" t="n">
        <v>414.29</v>
      </c>
      <c r="K562" t="inlineStr">
        <is>
          <t>sale</t>
        </is>
      </c>
      <c r="L562" t="inlineStr">
        <is>
          <t/>
        </is>
      </c>
      <c r="M562" t="inlineStr">
        <is>
          <t/>
        </is>
      </c>
      <c r="N562" t="n">
        <v>0.0</v>
      </c>
      <c r="O562" t="n">
        <v>0.0</v>
      </c>
      <c r="P562" t="n">
        <v>351.93</v>
      </c>
      <c r="Q562" t="n">
        <v>351.93</v>
      </c>
      <c r="R562" t="n">
        <v>37.14</v>
      </c>
      <c r="S562" t="n">
        <v>37.14</v>
      </c>
      <c r="T562" t="n">
        <v>4.51</v>
      </c>
      <c r="U562" t="n">
        <v>4.51</v>
      </c>
      <c r="V562" t="n">
        <v>74.57</v>
      </c>
      <c r="W562" t="n">
        <v>74.57</v>
      </c>
      <c r="X562" t="n">
        <v>5.93</v>
      </c>
      <c r="Y562" t="n">
        <v>5.92</v>
      </c>
      <c r="Z562" t="n">
        <v>14.49</v>
      </c>
      <c r="AA562" t="n">
        <v>14.49</v>
      </c>
      <c r="AB562" t="n">
        <v>22.58</v>
      </c>
      <c r="AC562" t="n">
        <v>22.57</v>
      </c>
      <c r="AD562" t="n">
        <v>22.569999999999993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0.009999999999999787</v>
      </c>
      <c r="AJ562" t="n">
        <v>0.0</v>
      </c>
      <c r="AK562" t="n">
        <v>0.00999999999999801</v>
      </c>
      <c r="AL562" t="inlineStr">
        <is>
          <t>unreconciled</t>
        </is>
      </c>
      <c r="AM562" t="inlineStr">
        <is>
          <t>Order Amount Mismatch (POS&gt;3PO)</t>
        </is>
      </c>
      <c r="AN562" t="n">
        <v>22.57</v>
      </c>
      <c r="AO562" t="n">
        <f>ROUND(P562*100/H562,2)</f>
        <v>0.0</v>
      </c>
      <c r="AP562" t="n">
        <f>ROUND(Q562*100/I562,2)</f>
        <v>0.0</v>
      </c>
      <c r="AQ562"/>
      <c r="AR562"/>
      <c r="AS562" t="n">
        <v>0.0</v>
      </c>
    </row>
    <row r="563">
      <c r="A563" s="1" t="n">
        <v>45231.0</v>
      </c>
      <c r="B563" s="2" t="n">
        <v>45231.76027777778</v>
      </c>
      <c r="C563" t="inlineStr">
        <is>
          <t>3140094012084456</t>
        </is>
      </c>
      <c r="D563" t="inlineStr">
        <is>
          <t>POS0012</t>
        </is>
      </c>
      <c r="E563" t="inlineStr">
        <is>
          <t>70</t>
        </is>
      </c>
      <c r="F563" t="inlineStr">
        <is>
          <t>0094</t>
        </is>
      </c>
      <c r="G563" t="inlineStr">
        <is>
          <t>5306840275</t>
        </is>
      </c>
      <c r="H563" t="n">
        <v>381.0</v>
      </c>
      <c r="I563" t="n">
        <v>362.85</v>
      </c>
      <c r="J563" t="n">
        <v>325.71</v>
      </c>
      <c r="K563" t="inlineStr">
        <is>
          <t>sale</t>
        </is>
      </c>
      <c r="L563" t="inlineStr">
        <is>
          <t/>
        </is>
      </c>
      <c r="M563" t="inlineStr">
        <is>
          <t/>
        </is>
      </c>
      <c r="N563" t="n">
        <v>0.0</v>
      </c>
      <c r="O563" t="n">
        <v>0.0</v>
      </c>
      <c r="P563" t="n">
        <v>284.42</v>
      </c>
      <c r="Q563" t="n">
        <v>284.42</v>
      </c>
      <c r="R563" t="n">
        <v>37.14</v>
      </c>
      <c r="S563" t="n">
        <v>37.14</v>
      </c>
      <c r="T563" t="n">
        <v>3.63</v>
      </c>
      <c r="U563" t="n">
        <v>3.63</v>
      </c>
      <c r="V563" t="n">
        <v>58.63</v>
      </c>
      <c r="W563" t="n">
        <v>58.63</v>
      </c>
      <c r="X563" t="n">
        <v>4.76</v>
      </c>
      <c r="Y563" t="n">
        <v>4.76</v>
      </c>
      <c r="Z563" t="n">
        <v>11.41</v>
      </c>
      <c r="AA563" t="n">
        <v>11.41</v>
      </c>
      <c r="AB563" t="n">
        <v>18.14</v>
      </c>
      <c r="AC563" t="n">
        <v>18.14</v>
      </c>
      <c r="AD563" t="n">
        <v>18.149999999999977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inlineStr">
        <is>
          <t>unreconciled</t>
        </is>
      </c>
      <c r="AM563" t="inlineStr">
        <is>
          <t>Order Amount Mismatch (POS&gt;3PO)</t>
        </is>
      </c>
      <c r="AN563" t="n">
        <v>18.15</v>
      </c>
      <c r="AO563" t="n">
        <f>ROUND(P563*100/H563,2)</f>
        <v>0.0</v>
      </c>
      <c r="AP563" t="n">
        <f>ROUND(Q563*100/I563,2)</f>
        <v>0.0</v>
      </c>
      <c r="AQ563"/>
      <c r="AR563"/>
      <c r="AS563" t="n">
        <v>0.0</v>
      </c>
    </row>
    <row r="564">
      <c r="A564" s="1" t="n">
        <v>45232.0</v>
      </c>
      <c r="B564" s="2" t="n">
        <v>45232.38086805555</v>
      </c>
      <c r="C564" t="inlineStr">
        <is>
          <t>3140023012058920</t>
        </is>
      </c>
      <c r="D564" t="inlineStr">
        <is>
          <t>POS0012</t>
        </is>
      </c>
      <c r="E564" t="inlineStr">
        <is>
          <t>14</t>
        </is>
      </c>
      <c r="F564" t="inlineStr">
        <is>
          <t>0023</t>
        </is>
      </c>
      <c r="G564" t="inlineStr">
        <is>
          <t>5306849626</t>
        </is>
      </c>
      <c r="H564" t="n">
        <v>513.0</v>
      </c>
      <c r="I564" t="n">
        <v>488.56</v>
      </c>
      <c r="J564" t="n">
        <v>451.42</v>
      </c>
      <c r="K564" t="inlineStr">
        <is>
          <t>sale</t>
        </is>
      </c>
      <c r="L564" t="inlineStr">
        <is>
          <t/>
        </is>
      </c>
      <c r="M564" t="inlineStr">
        <is>
          <t/>
        </is>
      </c>
      <c r="N564" t="n">
        <v>0.0</v>
      </c>
      <c r="O564" t="n">
        <v>0.0</v>
      </c>
      <c r="P564" t="n">
        <v>380.22</v>
      </c>
      <c r="Q564" t="n">
        <v>380.21</v>
      </c>
      <c r="R564" t="n">
        <v>37.14</v>
      </c>
      <c r="S564" t="n">
        <v>37.14</v>
      </c>
      <c r="T564" t="n">
        <v>4.89</v>
      </c>
      <c r="U564" t="n">
        <v>4.89</v>
      </c>
      <c r="V564" t="n">
        <v>81.26</v>
      </c>
      <c r="W564" t="n">
        <v>81.26</v>
      </c>
      <c r="X564" t="n">
        <v>6.41</v>
      </c>
      <c r="Y564" t="n">
        <v>6.41</v>
      </c>
      <c r="Z564" t="n">
        <v>15.78</v>
      </c>
      <c r="AA564" t="n">
        <v>15.78</v>
      </c>
      <c r="AB564" t="n">
        <v>24.42</v>
      </c>
      <c r="AC564" t="n">
        <v>24.43</v>
      </c>
      <c r="AD564" t="n">
        <v>24.439999999999998</v>
      </c>
      <c r="AE564" t="n">
        <v>0.010000000000047748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-0.00999999999999801</v>
      </c>
      <c r="AL564" t="inlineStr">
        <is>
          <t>unreconciled</t>
        </is>
      </c>
      <c r="AM564" t="inlineStr">
        <is>
          <t>Order Amount Mismatch (POS&gt;3PO)</t>
        </is>
      </c>
      <c r="AN564" t="n">
        <v>24.44</v>
      </c>
      <c r="AO564" t="n">
        <f>ROUND(P564*100/H564,2)</f>
        <v>0.0</v>
      </c>
      <c r="AP564" t="n">
        <f>ROUND(Q564*100/I564,2)</f>
        <v>0.0</v>
      </c>
      <c r="AQ564"/>
      <c r="AR564"/>
      <c r="AS564" t="n">
        <v>0.0</v>
      </c>
    </row>
    <row r="565">
      <c r="A565" s="1"/>
      <c r="B565" s="2" t="n">
        <v>45231.036458333336</v>
      </c>
      <c r="C565"/>
      <c r="D565"/>
      <c r="E565"/>
      <c r="F565" t="inlineStr">
        <is>
          <t>0023</t>
        </is>
      </c>
      <c r="G565" t="inlineStr">
        <is>
          <t>5306855919</t>
        </is>
      </c>
      <c r="H565" t="n">
        <v>0.0</v>
      </c>
      <c r="I565" t="n">
        <v>244.75</v>
      </c>
      <c r="J565" t="n">
        <v>207.61</v>
      </c>
      <c r="K565" t="inlineStr">
        <is>
          <t>sale</t>
        </is>
      </c>
      <c r="L565" t="inlineStr">
        <is>
          <t/>
        </is>
      </c>
      <c r="M565" t="inlineStr">
        <is>
          <t/>
        </is>
      </c>
      <c r="N565" t="n">
        <v>0.0</v>
      </c>
      <c r="O565" t="n">
        <v>0.0</v>
      </c>
      <c r="P565" t="n">
        <v>194.42</v>
      </c>
      <c r="Q565" t="n">
        <v>194.41</v>
      </c>
      <c r="R565" t="n">
        <v>37.14</v>
      </c>
      <c r="S565" t="n">
        <v>37.14</v>
      </c>
      <c r="T565" t="n">
        <v>2.45</v>
      </c>
      <c r="U565" t="n">
        <v>2.45</v>
      </c>
      <c r="V565" t="n">
        <v>37.37</v>
      </c>
      <c r="W565" t="n">
        <v>37.37</v>
      </c>
      <c r="X565" t="n">
        <v>3.21</v>
      </c>
      <c r="Y565" t="n">
        <v>3.21</v>
      </c>
      <c r="Z565" t="n">
        <v>7.3</v>
      </c>
      <c r="AA565" t="n">
        <v>7.31</v>
      </c>
      <c r="AB565" t="n">
        <v>0.0</v>
      </c>
      <c r="AC565" t="n">
        <v>12.24</v>
      </c>
      <c r="AD565" t="n">
        <v>-244.75</v>
      </c>
      <c r="AE565" t="n">
        <v>0.009999999999990905</v>
      </c>
      <c r="AF565" t="n">
        <v>0.0</v>
      </c>
      <c r="AG565" t="n">
        <v>0.0</v>
      </c>
      <c r="AH565" t="n">
        <v>0.0</v>
      </c>
      <c r="AI565" t="n">
        <v>0.0</v>
      </c>
      <c r="AJ565" t="n">
        <v>-0.009999999999999787</v>
      </c>
      <c r="AK565" t="n">
        <v>-12.24</v>
      </c>
      <c r="AL565" t="inlineStr">
        <is>
          <t>unreconciled</t>
        </is>
      </c>
      <c r="AM565" t="inlineStr">
        <is>
          <t>Order Not found in POS</t>
        </is>
      </c>
      <c r="AN565" t="n">
        <v>244.75</v>
      </c>
      <c r="AO565" t="n">
        <f>ROUND(P565*100/H565,2)</f>
        <v>0.0</v>
      </c>
      <c r="AP565" t="n">
        <f>ROUND(Q565*100/I565,2)</f>
        <v>0.0</v>
      </c>
      <c r="AQ565"/>
      <c r="AR565"/>
      <c r="AS565" t="n">
        <v>0.0</v>
      </c>
    </row>
    <row r="566">
      <c r="A566" s="1" t="n">
        <v>45233.0</v>
      </c>
      <c r="B566" s="2" t="n">
        <v>45233.770208333335</v>
      </c>
      <c r="C566" t="inlineStr">
        <is>
          <t>3140094012085192</t>
        </is>
      </c>
      <c r="D566" t="inlineStr">
        <is>
          <t>POS0012</t>
        </is>
      </c>
      <c r="E566" t="inlineStr">
        <is>
          <t>07</t>
        </is>
      </c>
      <c r="F566" t="inlineStr">
        <is>
          <t>0094</t>
        </is>
      </c>
      <c r="G566" t="inlineStr">
        <is>
          <t>5306885597</t>
        </is>
      </c>
      <c r="H566" t="n">
        <v>157.0</v>
      </c>
      <c r="I566" t="n">
        <v>149.52</v>
      </c>
      <c r="J566" t="n">
        <v>112.38</v>
      </c>
      <c r="K566" t="inlineStr">
        <is>
          <t>sale</t>
        </is>
      </c>
      <c r="L566" t="inlineStr">
        <is>
          <t/>
        </is>
      </c>
      <c r="M566" t="inlineStr">
        <is>
          <t/>
        </is>
      </c>
      <c r="N566" t="n">
        <v>0.0</v>
      </c>
      <c r="O566" t="n">
        <v>0.0</v>
      </c>
      <c r="P566" t="n">
        <v>121.84</v>
      </c>
      <c r="Q566" t="n">
        <v>121.84</v>
      </c>
      <c r="R566" t="n">
        <v>37.14</v>
      </c>
      <c r="S566" t="n">
        <v>37.14</v>
      </c>
      <c r="T566" t="n">
        <v>1.5</v>
      </c>
      <c r="U566" t="n">
        <v>1.5</v>
      </c>
      <c r="V566" t="n">
        <v>20.23</v>
      </c>
      <c r="W566" t="n">
        <v>20.23</v>
      </c>
      <c r="X566" t="n">
        <v>1.96</v>
      </c>
      <c r="Y566" t="n">
        <v>1.96</v>
      </c>
      <c r="Z566" t="n">
        <v>3.99</v>
      </c>
      <c r="AA566" t="n">
        <v>3.99</v>
      </c>
      <c r="AB566" t="n">
        <v>7.48</v>
      </c>
      <c r="AC566" t="n">
        <v>7.48</v>
      </c>
      <c r="AD566" t="n">
        <v>7.47999999999999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inlineStr">
        <is>
          <t>unreconciled</t>
        </is>
      </c>
      <c r="AM566" t="inlineStr">
        <is>
          <t>Order Amount Mismatch (POS&gt;3PO)</t>
        </is>
      </c>
      <c r="AN566" t="n">
        <v>7.48</v>
      </c>
      <c r="AO566" t="n">
        <f>ROUND(P566*100/H566,2)</f>
        <v>0.0</v>
      </c>
      <c r="AP566" t="n">
        <f>ROUND(Q566*100/I566,2)</f>
        <v>0.0</v>
      </c>
      <c r="AQ566"/>
      <c r="AR566"/>
      <c r="AS566" t="n">
        <v>0.0</v>
      </c>
    </row>
    <row r="567">
      <c r="A567" s="1" t="n">
        <v>45231.0</v>
      </c>
      <c r="B567" s="2" t="n">
        <v>45231.51049768519</v>
      </c>
      <c r="C567" t="inlineStr">
        <is>
          <t>3140094012084326</t>
        </is>
      </c>
      <c r="D567" t="inlineStr">
        <is>
          <t>POS0012</t>
        </is>
      </c>
      <c r="E567" t="inlineStr">
        <is>
          <t>40</t>
        </is>
      </c>
      <c r="F567" t="inlineStr">
        <is>
          <t>0094</t>
        </is>
      </c>
      <c r="G567" t="inlineStr">
        <is>
          <t>5306896807</t>
        </is>
      </c>
      <c r="H567" t="n">
        <v>140.0</v>
      </c>
      <c r="I567" t="n">
        <v>133.33</v>
      </c>
      <c r="J567" t="n">
        <v>96.19</v>
      </c>
      <c r="K567" t="inlineStr">
        <is>
          <t>sale</t>
        </is>
      </c>
      <c r="L567" t="inlineStr">
        <is>
          <t/>
        </is>
      </c>
      <c r="M567" t="inlineStr">
        <is>
          <t/>
        </is>
      </c>
      <c r="N567" t="n">
        <v>0.0</v>
      </c>
      <c r="O567" t="n">
        <v>0.0</v>
      </c>
      <c r="P567" t="n">
        <v>109.51</v>
      </c>
      <c r="Q567" t="n">
        <v>109.49</v>
      </c>
      <c r="R567" t="n">
        <v>37.14</v>
      </c>
      <c r="S567" t="n">
        <v>37.14</v>
      </c>
      <c r="T567" t="n">
        <v>1.33</v>
      </c>
      <c r="U567" t="n">
        <v>1.33</v>
      </c>
      <c r="V567" t="n">
        <v>17.31</v>
      </c>
      <c r="W567" t="n">
        <v>17.31</v>
      </c>
      <c r="X567" t="n">
        <v>1.75</v>
      </c>
      <c r="Y567" t="n">
        <v>1.75</v>
      </c>
      <c r="Z567" t="n">
        <v>3.43</v>
      </c>
      <c r="AA567" t="n">
        <v>3.44</v>
      </c>
      <c r="AB567" t="n">
        <v>6.66</v>
      </c>
      <c r="AC567" t="n">
        <v>6.67</v>
      </c>
      <c r="AD567" t="n">
        <v>6.6699999999999875</v>
      </c>
      <c r="AE567" t="n">
        <v>0.020000000000010232</v>
      </c>
      <c r="AF567" t="n">
        <v>0.0</v>
      </c>
      <c r="AG567" t="n">
        <v>0.0</v>
      </c>
      <c r="AH567" t="n">
        <v>0.0</v>
      </c>
      <c r="AI567" t="n">
        <v>0.0</v>
      </c>
      <c r="AJ567" t="n">
        <v>-0.009999999999999787</v>
      </c>
      <c r="AK567" t="n">
        <v>-0.009999999999999787</v>
      </c>
      <c r="AL567" t="inlineStr">
        <is>
          <t>unreconciled</t>
        </is>
      </c>
      <c r="AM567" t="inlineStr">
        <is>
          <t>Order Amount Mismatch (POS&gt;3PO)</t>
        </is>
      </c>
      <c r="AN567" t="n">
        <v>6.67</v>
      </c>
      <c r="AO567" t="n">
        <f>ROUND(P567*100/H567,2)</f>
        <v>0.0</v>
      </c>
      <c r="AP567" t="n">
        <f>ROUND(Q567*100/I567,2)</f>
        <v>0.0</v>
      </c>
      <c r="AQ567"/>
      <c r="AR567"/>
      <c r="AS567" t="n">
        <v>0.0</v>
      </c>
    </row>
    <row r="568">
      <c r="A568" s="1" t="n">
        <v>45231.0</v>
      </c>
      <c r="B568" s="2" t="n">
        <v>45231.89858796296</v>
      </c>
      <c r="C568" t="inlineStr">
        <is>
          <t>3140094012084549</t>
        </is>
      </c>
      <c r="D568" t="inlineStr">
        <is>
          <t>POS0012</t>
        </is>
      </c>
      <c r="E568" t="inlineStr">
        <is>
          <t>63</t>
        </is>
      </c>
      <c r="F568" t="inlineStr">
        <is>
          <t>0094</t>
        </is>
      </c>
      <c r="G568" t="inlineStr">
        <is>
          <t>5306899697</t>
        </is>
      </c>
      <c r="H568" t="n">
        <v>404.0</v>
      </c>
      <c r="I568" t="n">
        <v>384.75</v>
      </c>
      <c r="J568" t="n">
        <v>347.61</v>
      </c>
      <c r="K568" t="inlineStr">
        <is>
          <t>sale</t>
        </is>
      </c>
      <c r="L568" t="inlineStr">
        <is>
          <t/>
        </is>
      </c>
      <c r="M568" t="inlineStr">
        <is>
          <t/>
        </is>
      </c>
      <c r="N568" t="n">
        <v>0.0</v>
      </c>
      <c r="O568" t="n">
        <v>0.0</v>
      </c>
      <c r="P568" t="n">
        <v>301.11</v>
      </c>
      <c r="Q568" t="n">
        <v>301.09</v>
      </c>
      <c r="R568" t="n">
        <v>37.14</v>
      </c>
      <c r="S568" t="n">
        <v>37.14</v>
      </c>
      <c r="T568" t="n">
        <v>3.85</v>
      </c>
      <c r="U568" t="n">
        <v>3.85</v>
      </c>
      <c r="V568" t="n">
        <v>62.57</v>
      </c>
      <c r="W568" t="n">
        <v>62.57</v>
      </c>
      <c r="X568" t="n">
        <v>5.05</v>
      </c>
      <c r="Y568" t="n">
        <v>5.05</v>
      </c>
      <c r="Z568" t="n">
        <v>12.17</v>
      </c>
      <c r="AA568" t="n">
        <v>12.17</v>
      </c>
      <c r="AB568" t="n">
        <v>19.24</v>
      </c>
      <c r="AC568" t="n">
        <v>19.24</v>
      </c>
      <c r="AD568" t="n">
        <v>19.25</v>
      </c>
      <c r="AE568" t="n">
        <v>0.020000000000038654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inlineStr">
        <is>
          <t>unreconciled</t>
        </is>
      </c>
      <c r="AM568" t="inlineStr">
        <is>
          <t>Order Amount Mismatch (POS&gt;3PO)</t>
        </is>
      </c>
      <c r="AN568" t="n">
        <v>19.25</v>
      </c>
      <c r="AO568" t="n">
        <f>ROUND(P568*100/H568,2)</f>
        <v>0.0</v>
      </c>
      <c r="AP568" t="n">
        <f>ROUND(Q568*100/I568,2)</f>
        <v>0.0</v>
      </c>
      <c r="AQ568"/>
      <c r="AR568"/>
      <c r="AS568" t="n">
        <v>0.0</v>
      </c>
    </row>
    <row r="569">
      <c r="A569" s="1" t="n">
        <v>45232.0</v>
      </c>
      <c r="B569" s="2" t="n">
        <v>45232.986226851855</v>
      </c>
      <c r="C569" t="inlineStr">
        <is>
          <t>3140023012059136</t>
        </is>
      </c>
      <c r="D569" t="inlineStr">
        <is>
          <t>POS0012</t>
        </is>
      </c>
      <c r="E569" t="inlineStr">
        <is>
          <t>29</t>
        </is>
      </c>
      <c r="F569" t="inlineStr">
        <is>
          <t>0023</t>
        </is>
      </c>
      <c r="G569" t="inlineStr">
        <is>
          <t>5306914097</t>
        </is>
      </c>
      <c r="H569" t="n">
        <v>272.0</v>
      </c>
      <c r="I569" t="n">
        <v>259.04</v>
      </c>
      <c r="J569" t="n">
        <v>221.9</v>
      </c>
      <c r="K569" t="inlineStr">
        <is>
          <t>sale</t>
        </is>
      </c>
      <c r="L569" t="inlineStr">
        <is>
          <t/>
        </is>
      </c>
      <c r="M569" t="inlineStr">
        <is>
          <t/>
        </is>
      </c>
      <c r="N569" t="n">
        <v>0.0</v>
      </c>
      <c r="O569" t="n">
        <v>0.0</v>
      </c>
      <c r="P569" t="n">
        <v>205.31</v>
      </c>
      <c r="Q569" t="n">
        <v>205.3</v>
      </c>
      <c r="R569" t="n">
        <v>37.14</v>
      </c>
      <c r="S569" t="n">
        <v>37.14</v>
      </c>
      <c r="T569" t="n">
        <v>2.59</v>
      </c>
      <c r="U569" t="n">
        <v>2.59</v>
      </c>
      <c r="V569" t="n">
        <v>39.94</v>
      </c>
      <c r="W569" t="n">
        <v>39.94</v>
      </c>
      <c r="X569" t="n">
        <v>3.4</v>
      </c>
      <c r="Y569" t="n">
        <v>3.4</v>
      </c>
      <c r="Z569" t="n">
        <v>7.8</v>
      </c>
      <c r="AA569" t="n">
        <v>7.8</v>
      </c>
      <c r="AB569" t="n">
        <v>12.96</v>
      </c>
      <c r="AC569" t="n">
        <v>12.95</v>
      </c>
      <c r="AD569" t="n">
        <v>12.95999999999998</v>
      </c>
      <c r="AE569" t="n">
        <v>0.009999999999990905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0.010000000000001563</v>
      </c>
      <c r="AL569" t="inlineStr">
        <is>
          <t>unreconciled</t>
        </is>
      </c>
      <c r="AM569" t="inlineStr">
        <is>
          <t>Order Amount Mismatch (POS&gt;3PO)</t>
        </is>
      </c>
      <c r="AN569" t="n">
        <v>12.96</v>
      </c>
      <c r="AO569" t="n">
        <f>ROUND(P569*100/H569,2)</f>
        <v>0.0</v>
      </c>
      <c r="AP569" t="n">
        <f>ROUND(Q569*100/I569,2)</f>
        <v>0.0</v>
      </c>
      <c r="AQ569"/>
      <c r="AR569"/>
      <c r="AS569" t="n">
        <v>0.0</v>
      </c>
    </row>
    <row r="570">
      <c r="A570" s="1" t="n">
        <v>45232.0</v>
      </c>
      <c r="B570" s="2" t="n">
        <v>45232.925787037035</v>
      </c>
      <c r="C570" t="inlineStr">
        <is>
          <t>3140023012059083</t>
        </is>
      </c>
      <c r="D570" t="inlineStr">
        <is>
          <t>POS0012</t>
        </is>
      </c>
      <c r="E570" t="inlineStr">
        <is>
          <t>77</t>
        </is>
      </c>
      <c r="F570" t="inlineStr">
        <is>
          <t>0023</t>
        </is>
      </c>
      <c r="G570" t="inlineStr">
        <is>
          <t>5306914864</t>
        </is>
      </c>
      <c r="H570" t="n">
        <v>208.0</v>
      </c>
      <c r="I570" t="n">
        <v>198.09</v>
      </c>
      <c r="J570" t="n">
        <v>160.95</v>
      </c>
      <c r="K570" t="inlineStr">
        <is>
          <t>sale</t>
        </is>
      </c>
      <c r="L570" t="inlineStr">
        <is>
          <t/>
        </is>
      </c>
      <c r="M570" t="inlineStr">
        <is>
          <t/>
        </is>
      </c>
      <c r="N570" t="n">
        <v>0.0</v>
      </c>
      <c r="O570" t="n">
        <v>0.0</v>
      </c>
      <c r="P570" t="n">
        <v>158.86</v>
      </c>
      <c r="Q570" t="n">
        <v>158.87</v>
      </c>
      <c r="R570" t="n">
        <v>37.14</v>
      </c>
      <c r="S570" t="n">
        <v>37.14</v>
      </c>
      <c r="T570" t="n">
        <v>1.98</v>
      </c>
      <c r="U570" t="n">
        <v>1.98</v>
      </c>
      <c r="V570" t="n">
        <v>28.97</v>
      </c>
      <c r="W570" t="n">
        <v>28.97</v>
      </c>
      <c r="X570" t="n">
        <v>2.6</v>
      </c>
      <c r="Y570" t="n">
        <v>2.6</v>
      </c>
      <c r="Z570" t="n">
        <v>5.68</v>
      </c>
      <c r="AA570" t="n">
        <v>5.68</v>
      </c>
      <c r="AB570" t="n">
        <v>9.9</v>
      </c>
      <c r="AC570" t="n">
        <v>9.91</v>
      </c>
      <c r="AD570" t="n">
        <v>9.909999999999997</v>
      </c>
      <c r="AE570" t="n">
        <v>-0.009999999999990905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-0.009999999999999787</v>
      </c>
      <c r="AL570" t="inlineStr">
        <is>
          <t>unreconciled</t>
        </is>
      </c>
      <c r="AM570" t="inlineStr">
        <is>
          <t>Order Amount Mismatch (POS&gt;3PO)</t>
        </is>
      </c>
      <c r="AN570" t="n">
        <v>9.91</v>
      </c>
      <c r="AO570" t="n">
        <f>ROUND(P570*100/H570,2)</f>
        <v>0.0</v>
      </c>
      <c r="AP570" t="n">
        <f>ROUND(Q570*100/I570,2)</f>
        <v>0.0</v>
      </c>
      <c r="AQ570"/>
      <c r="AR570"/>
      <c r="AS570" t="n">
        <v>0.0</v>
      </c>
    </row>
    <row r="571">
      <c r="A571" s="1" t="n">
        <v>45234.0</v>
      </c>
      <c r="B571" s="2" t="n">
        <v>45234.73480324074</v>
      </c>
      <c r="C571" t="inlineStr">
        <is>
          <t>3140023012059547</t>
        </is>
      </c>
      <c r="D571" t="inlineStr">
        <is>
          <t>POS0012</t>
        </is>
      </c>
      <c r="E571" t="inlineStr">
        <is>
          <t>39</t>
        </is>
      </c>
      <c r="F571" t="inlineStr">
        <is>
          <t>0023</t>
        </is>
      </c>
      <c r="G571" t="inlineStr">
        <is>
          <t>5306922940</t>
        </is>
      </c>
      <c r="H571" t="n">
        <v>271.0</v>
      </c>
      <c r="I571" t="n">
        <v>258.1</v>
      </c>
      <c r="J571" t="n">
        <v>220.96</v>
      </c>
      <c r="K571" t="inlineStr">
        <is>
          <t>sale</t>
        </is>
      </c>
      <c r="L571" t="inlineStr">
        <is>
          <t/>
        </is>
      </c>
      <c r="M571" t="inlineStr">
        <is>
          <t/>
        </is>
      </c>
      <c r="N571" t="n">
        <v>0.0</v>
      </c>
      <c r="O571" t="n">
        <v>0.0</v>
      </c>
      <c r="P571" t="n">
        <v>204.59</v>
      </c>
      <c r="Q571" t="n">
        <v>204.6</v>
      </c>
      <c r="R571" t="n">
        <v>37.14</v>
      </c>
      <c r="S571" t="n">
        <v>37.14</v>
      </c>
      <c r="T571" t="n">
        <v>2.58</v>
      </c>
      <c r="U571" t="n">
        <v>2.58</v>
      </c>
      <c r="V571" t="n">
        <v>39.77</v>
      </c>
      <c r="W571" t="n">
        <v>39.77</v>
      </c>
      <c r="X571" t="n">
        <v>3.39</v>
      </c>
      <c r="Y571" t="n">
        <v>3.39</v>
      </c>
      <c r="Z571" t="n">
        <v>7.77</v>
      </c>
      <c r="AA571" t="n">
        <v>7.77</v>
      </c>
      <c r="AB571" t="n">
        <v>12.9</v>
      </c>
      <c r="AC571" t="n">
        <v>12.91</v>
      </c>
      <c r="AD571" t="n">
        <v>12.899999999999977</v>
      </c>
      <c r="AE571" t="n">
        <v>-0.009999999999990905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-0.009999999999999787</v>
      </c>
      <c r="AL571" t="inlineStr">
        <is>
          <t>unreconciled</t>
        </is>
      </c>
      <c r="AM571" t="inlineStr">
        <is>
          <t>Order Amount Mismatch (POS&gt;3PO)</t>
        </is>
      </c>
      <c r="AN571" t="n">
        <v>12.9</v>
      </c>
      <c r="AO571" t="n">
        <f>ROUND(P571*100/H571,2)</f>
        <v>0.0</v>
      </c>
      <c r="AP571" t="n">
        <f>ROUND(Q571*100/I571,2)</f>
        <v>0.0</v>
      </c>
      <c r="AQ571"/>
      <c r="AR571"/>
      <c r="AS571" t="n">
        <v>0.0</v>
      </c>
    </row>
    <row r="572">
      <c r="A572" s="1" t="n">
        <v>45234.0</v>
      </c>
      <c r="B572" s="2" t="n">
        <v>45234.6659375</v>
      </c>
      <c r="C572" t="inlineStr">
        <is>
          <t>3140094012085563</t>
        </is>
      </c>
      <c r="D572" t="inlineStr">
        <is>
          <t>POS0012</t>
        </is>
      </c>
      <c r="E572" t="inlineStr">
        <is>
          <t>78</t>
        </is>
      </c>
      <c r="F572" t="inlineStr">
        <is>
          <t>0094</t>
        </is>
      </c>
      <c r="G572" t="inlineStr">
        <is>
          <t>5306924294</t>
        </is>
      </c>
      <c r="H572" t="n">
        <v>422.0</v>
      </c>
      <c r="I572" t="n">
        <v>401.9</v>
      </c>
      <c r="J572" t="n">
        <v>364.76</v>
      </c>
      <c r="K572" t="inlineStr">
        <is>
          <t>sale</t>
        </is>
      </c>
      <c r="L572" t="inlineStr">
        <is>
          <t/>
        </is>
      </c>
      <c r="M572" t="inlineStr">
        <is>
          <t/>
        </is>
      </c>
      <c r="N572" t="n">
        <v>0.0</v>
      </c>
      <c r="O572" t="n">
        <v>0.0</v>
      </c>
      <c r="P572" t="n">
        <v>314.17</v>
      </c>
      <c r="Q572" t="n">
        <v>314.17</v>
      </c>
      <c r="R572" t="n">
        <v>37.14</v>
      </c>
      <c r="S572" t="n">
        <v>37.14</v>
      </c>
      <c r="T572" t="n">
        <v>4.02</v>
      </c>
      <c r="U572" t="n">
        <v>4.02</v>
      </c>
      <c r="V572" t="n">
        <v>65.66</v>
      </c>
      <c r="W572" t="n">
        <v>65.66</v>
      </c>
      <c r="X572" t="n">
        <v>5.28</v>
      </c>
      <c r="Y572" t="n">
        <v>5.28</v>
      </c>
      <c r="Z572" t="n">
        <v>12.77</v>
      </c>
      <c r="AA572" t="n">
        <v>12.77</v>
      </c>
      <c r="AB572" t="n">
        <v>20.1</v>
      </c>
      <c r="AC572" t="n">
        <v>20.1</v>
      </c>
      <c r="AD572" t="n">
        <v>20.100000000000023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inlineStr">
        <is>
          <t>unreconciled</t>
        </is>
      </c>
      <c r="AM572" t="inlineStr">
        <is>
          <t>Order Amount Mismatch (POS&gt;3PO)</t>
        </is>
      </c>
      <c r="AN572" t="n">
        <v>20.1</v>
      </c>
      <c r="AO572" t="n">
        <f>ROUND(P572*100/H572,2)</f>
        <v>0.0</v>
      </c>
      <c r="AP572" t="n">
        <f>ROUND(Q572*100/I572,2)</f>
        <v>0.0</v>
      </c>
      <c r="AQ572"/>
      <c r="AR572"/>
      <c r="AS572" t="n">
        <v>0.0</v>
      </c>
    </row>
    <row r="573">
      <c r="A573" s="1" t="n">
        <v>45233.0</v>
      </c>
      <c r="B573" s="2" t="n">
        <v>45233.73339120371</v>
      </c>
      <c r="C573" t="inlineStr">
        <is>
          <t>3140023012059264</t>
        </is>
      </c>
      <c r="D573" t="inlineStr">
        <is>
          <t>POS0012</t>
        </is>
      </c>
      <c r="E573" t="inlineStr">
        <is>
          <t>57</t>
        </is>
      </c>
      <c r="F573" t="inlineStr">
        <is>
          <t>0023</t>
        </is>
      </c>
      <c r="G573" t="inlineStr">
        <is>
          <t>5306939688</t>
        </is>
      </c>
      <c r="H573" t="n">
        <v>519.0</v>
      </c>
      <c r="I573" t="n">
        <v>571.44</v>
      </c>
      <c r="J573" t="n">
        <v>534.3</v>
      </c>
      <c r="K573" t="inlineStr">
        <is>
          <t>sale</t>
        </is>
      </c>
      <c r="L573" t="inlineStr">
        <is>
          <t/>
        </is>
      </c>
      <c r="M573" t="inlineStr">
        <is>
          <t/>
        </is>
      </c>
      <c r="N573" t="n">
        <v>0.0</v>
      </c>
      <c r="O573" t="n">
        <v>0.0</v>
      </c>
      <c r="P573" t="n">
        <v>443.4</v>
      </c>
      <c r="Q573" t="n">
        <v>384.6</v>
      </c>
      <c r="R573" t="n">
        <v>37.14</v>
      </c>
      <c r="S573" t="n">
        <v>37.14</v>
      </c>
      <c r="T573" t="n">
        <v>5.71</v>
      </c>
      <c r="U573" t="n">
        <v>4.94</v>
      </c>
      <c r="V573" t="n">
        <v>96.17</v>
      </c>
      <c r="W573" t="n">
        <v>82.29</v>
      </c>
      <c r="X573" t="n">
        <v>7.5</v>
      </c>
      <c r="Y573" t="n">
        <v>6.49</v>
      </c>
      <c r="Z573" t="n">
        <v>18.66</v>
      </c>
      <c r="AA573" t="n">
        <v>15.98</v>
      </c>
      <c r="AB573" t="n">
        <v>24.72</v>
      </c>
      <c r="AC573" t="n">
        <v>24.72</v>
      </c>
      <c r="AD573" t="n">
        <v>-52.440000000000055</v>
      </c>
      <c r="AE573" t="n">
        <v>58.799999999999955</v>
      </c>
      <c r="AF573" t="n">
        <v>0.0</v>
      </c>
      <c r="AG573" t="n">
        <v>0.7699999999999996</v>
      </c>
      <c r="AH573" t="n">
        <v>13.879999999999995</v>
      </c>
      <c r="AI573" t="n">
        <v>1.0099999999999998</v>
      </c>
      <c r="AJ573" t="n">
        <v>2.6799999999999997</v>
      </c>
      <c r="AK573" t="n">
        <v>0.0</v>
      </c>
      <c r="AL573" t="inlineStr">
        <is>
          <t>unreconciled</t>
        </is>
      </c>
      <c r="AM573" t="inlineStr">
        <is>
          <t>Order Amount Mismatch (3PO&gt;POS)</t>
        </is>
      </c>
      <c r="AN573" t="n">
        <v>52.44</v>
      </c>
      <c r="AO573" t="n">
        <f>ROUND(P573*100/H573,2)</f>
        <v>0.0</v>
      </c>
      <c r="AP573" t="n">
        <f>ROUND(Q573*100/I573,2)</f>
        <v>0.0</v>
      </c>
      <c r="AQ573"/>
      <c r="AR573"/>
      <c r="AS573" t="n">
        <v>0.0</v>
      </c>
    </row>
    <row r="574">
      <c r="A574" s="1" t="n">
        <v>45231.0</v>
      </c>
      <c r="B574" s="2" t="n">
        <v>45231.8566087963</v>
      </c>
      <c r="C574" t="inlineStr">
        <is>
          <t>3140094012084518</t>
        </is>
      </c>
      <c r="D574" t="inlineStr">
        <is>
          <t>POS0012</t>
        </is>
      </c>
      <c r="E574" t="inlineStr">
        <is>
          <t>32</t>
        </is>
      </c>
      <c r="F574" t="inlineStr">
        <is>
          <t>0094</t>
        </is>
      </c>
      <c r="G574" t="inlineStr">
        <is>
          <t>5306943648</t>
        </is>
      </c>
      <c r="H574" t="n">
        <v>308.0</v>
      </c>
      <c r="I574" t="n">
        <v>293.33</v>
      </c>
      <c r="J574" t="n">
        <v>256.19</v>
      </c>
      <c r="K574" t="inlineStr">
        <is>
          <t>sale</t>
        </is>
      </c>
      <c r="L574" t="inlineStr">
        <is>
          <t/>
        </is>
      </c>
      <c r="M574" t="inlineStr">
        <is>
          <t/>
        </is>
      </c>
      <c r="N574" t="n">
        <v>0.0</v>
      </c>
      <c r="O574" t="n">
        <v>0.0</v>
      </c>
      <c r="P574" t="n">
        <v>231.45</v>
      </c>
      <c r="Q574" t="n">
        <v>231.46</v>
      </c>
      <c r="R574" t="n">
        <v>37.14</v>
      </c>
      <c r="S574" t="n">
        <v>37.14</v>
      </c>
      <c r="T574" t="n">
        <v>2.93</v>
      </c>
      <c r="U574" t="n">
        <v>2.93</v>
      </c>
      <c r="V574" t="n">
        <v>46.11</v>
      </c>
      <c r="W574" t="n">
        <v>46.11</v>
      </c>
      <c r="X574" t="n">
        <v>3.85</v>
      </c>
      <c r="Y574" t="n">
        <v>3.85</v>
      </c>
      <c r="Z574" t="n">
        <v>8.99</v>
      </c>
      <c r="AA574" t="n">
        <v>8.99</v>
      </c>
      <c r="AB574" t="n">
        <v>14.66</v>
      </c>
      <c r="AC574" t="n">
        <v>14.67</v>
      </c>
      <c r="AD574" t="n">
        <v>14.670000000000016</v>
      </c>
      <c r="AE574" t="n">
        <v>-0.010000000000019327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-0.009999999999999787</v>
      </c>
      <c r="AL574" t="inlineStr">
        <is>
          <t>unreconciled</t>
        </is>
      </c>
      <c r="AM574" t="inlineStr">
        <is>
          <t>Order Amount Mismatch (POS&gt;3PO)</t>
        </is>
      </c>
      <c r="AN574" t="n">
        <v>14.67</v>
      </c>
      <c r="AO574" t="n">
        <f>ROUND(P574*100/H574,2)</f>
        <v>0.0</v>
      </c>
      <c r="AP574" t="n">
        <f>ROUND(Q574*100/I574,2)</f>
        <v>0.0</v>
      </c>
      <c r="AQ574"/>
      <c r="AR574"/>
      <c r="AS574" t="n">
        <v>0.0</v>
      </c>
    </row>
    <row r="575">
      <c r="A575" s="1" t="n">
        <v>45236.0</v>
      </c>
      <c r="B575" s="2" t="n">
        <v>45236.978530092594</v>
      </c>
      <c r="C575" t="inlineStr">
        <is>
          <t>3140094012086713</t>
        </is>
      </c>
      <c r="D575" t="inlineStr">
        <is>
          <t>POS0012</t>
        </is>
      </c>
      <c r="E575" t="inlineStr">
        <is>
          <t>28</t>
        </is>
      </c>
      <c r="F575" t="inlineStr">
        <is>
          <t>0094</t>
        </is>
      </c>
      <c r="G575" t="inlineStr">
        <is>
          <t>5306945637</t>
        </is>
      </c>
      <c r="H575" t="n">
        <v>399.0</v>
      </c>
      <c r="I575" t="n">
        <v>380.01</v>
      </c>
      <c r="J575" t="n">
        <v>342.87</v>
      </c>
      <c r="K575" t="inlineStr">
        <is>
          <t>sale</t>
        </is>
      </c>
      <c r="L575" t="inlineStr">
        <is>
          <t/>
        </is>
      </c>
      <c r="M575" t="inlineStr">
        <is>
          <t/>
        </is>
      </c>
      <c r="N575" t="n">
        <v>0.0</v>
      </c>
      <c r="O575" t="n">
        <v>0.0</v>
      </c>
      <c r="P575" t="n">
        <v>297.49</v>
      </c>
      <c r="Q575" t="n">
        <v>297.49</v>
      </c>
      <c r="R575" t="n">
        <v>37.14</v>
      </c>
      <c r="S575" t="n">
        <v>37.14</v>
      </c>
      <c r="T575" t="n">
        <v>3.8</v>
      </c>
      <c r="U575" t="n">
        <v>3.8</v>
      </c>
      <c r="V575" t="n">
        <v>61.72</v>
      </c>
      <c r="W575" t="n">
        <v>61.72</v>
      </c>
      <c r="X575" t="n">
        <v>4.99</v>
      </c>
      <c r="Y575" t="n">
        <v>4.99</v>
      </c>
      <c r="Z575" t="n">
        <v>12.01</v>
      </c>
      <c r="AA575" t="n">
        <v>12.01</v>
      </c>
      <c r="AB575" t="n">
        <v>19.0</v>
      </c>
      <c r="AC575" t="n">
        <v>19.0</v>
      </c>
      <c r="AD575" t="n">
        <v>18.99000000000001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inlineStr">
        <is>
          <t>unreconciled</t>
        </is>
      </c>
      <c r="AM575" t="inlineStr">
        <is>
          <t>Order Amount Mismatch (POS&gt;3PO)</t>
        </is>
      </c>
      <c r="AN575" t="n">
        <v>18.99</v>
      </c>
      <c r="AO575" t="n">
        <f>ROUND(P575*100/H575,2)</f>
        <v>0.0</v>
      </c>
      <c r="AP575" t="n">
        <f>ROUND(Q575*100/I575,2)</f>
        <v>0.0</v>
      </c>
      <c r="AQ575"/>
      <c r="AR575"/>
      <c r="AS575" t="n">
        <v>0.0</v>
      </c>
    </row>
    <row r="576">
      <c r="A576" s="1" t="n">
        <v>45232.0</v>
      </c>
      <c r="B576" s="2" t="n">
        <v>45232.73568287037</v>
      </c>
      <c r="C576" t="inlineStr">
        <is>
          <t>3140023012058998</t>
        </is>
      </c>
      <c r="D576" t="inlineStr">
        <is>
          <t>POS0012</t>
        </is>
      </c>
      <c r="E576" t="inlineStr">
        <is>
          <t>92</t>
        </is>
      </c>
      <c r="F576" t="inlineStr">
        <is>
          <t>0023</t>
        </is>
      </c>
      <c r="G576" t="inlineStr">
        <is>
          <t>5306948389</t>
        </is>
      </c>
      <c r="H576" t="n">
        <v>160.0</v>
      </c>
      <c r="I576" t="n">
        <v>152.38</v>
      </c>
      <c r="J576" t="n">
        <v>115.24</v>
      </c>
      <c r="K576" t="inlineStr">
        <is>
          <t>sale</t>
        </is>
      </c>
      <c r="L576" t="inlineStr">
        <is>
          <t/>
        </is>
      </c>
      <c r="M576" t="inlineStr">
        <is>
          <t/>
        </is>
      </c>
      <c r="N576" t="n">
        <v>0.0</v>
      </c>
      <c r="O576" t="n">
        <v>0.0</v>
      </c>
      <c r="P576" t="n">
        <v>124.03</v>
      </c>
      <c r="Q576" t="n">
        <v>124.03</v>
      </c>
      <c r="R576" t="n">
        <v>37.14</v>
      </c>
      <c r="S576" t="n">
        <v>37.14</v>
      </c>
      <c r="T576" t="n">
        <v>1.52</v>
      </c>
      <c r="U576" t="n">
        <v>1.52</v>
      </c>
      <c r="V576" t="n">
        <v>20.74</v>
      </c>
      <c r="W576" t="n">
        <v>20.74</v>
      </c>
      <c r="X576" t="n">
        <v>2.0</v>
      </c>
      <c r="Y576" t="n">
        <v>2.0</v>
      </c>
      <c r="Z576" t="n">
        <v>4.09</v>
      </c>
      <c r="AA576" t="n">
        <v>4.09</v>
      </c>
      <c r="AB576" t="n">
        <v>7.62</v>
      </c>
      <c r="AC576" t="n">
        <v>7.62</v>
      </c>
      <c r="AD576" t="n">
        <v>7.6200000000000045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inlineStr">
        <is>
          <t>unreconciled</t>
        </is>
      </c>
      <c r="AM576" t="inlineStr">
        <is>
          <t>Order Amount Mismatch (POS&gt;3PO)</t>
        </is>
      </c>
      <c r="AN576" t="n">
        <v>7.62</v>
      </c>
      <c r="AO576" t="n">
        <f>ROUND(P576*100/H576,2)</f>
        <v>0.0</v>
      </c>
      <c r="AP576" t="n">
        <f>ROUND(Q576*100/I576,2)</f>
        <v>0.0</v>
      </c>
      <c r="AQ576"/>
      <c r="AR576"/>
      <c r="AS576" t="n">
        <v>0.0</v>
      </c>
    </row>
    <row r="577">
      <c r="A577" s="1" t="n">
        <v>45236.0</v>
      </c>
      <c r="B577" s="2" t="n">
        <v>45236.87929398148</v>
      </c>
      <c r="C577" t="inlineStr">
        <is>
          <t>3140023012060104</t>
        </is>
      </c>
      <c r="D577" t="inlineStr">
        <is>
          <t>POS0012</t>
        </is>
      </c>
      <c r="E577" t="inlineStr">
        <is>
          <t>95</t>
        </is>
      </c>
      <c r="F577" t="inlineStr">
        <is>
          <t>0023</t>
        </is>
      </c>
      <c r="G577" t="inlineStr">
        <is>
          <t>5306974977</t>
        </is>
      </c>
      <c r="H577" t="n">
        <v>334.0</v>
      </c>
      <c r="I577" t="n">
        <v>318.09</v>
      </c>
      <c r="J577" t="n">
        <v>280.95</v>
      </c>
      <c r="K577" t="inlineStr">
        <is>
          <t>sale</t>
        </is>
      </c>
      <c r="L577" t="inlineStr">
        <is>
          <t/>
        </is>
      </c>
      <c r="M577" t="inlineStr">
        <is>
          <t/>
        </is>
      </c>
      <c r="N577" t="n">
        <v>0.0</v>
      </c>
      <c r="O577" t="n">
        <v>0.0</v>
      </c>
      <c r="P577" t="n">
        <v>250.32</v>
      </c>
      <c r="Q577" t="n">
        <v>250.32</v>
      </c>
      <c r="R577" t="n">
        <v>37.14</v>
      </c>
      <c r="S577" t="n">
        <v>37.14</v>
      </c>
      <c r="T577" t="n">
        <v>3.18</v>
      </c>
      <c r="U577" t="n">
        <v>3.18</v>
      </c>
      <c r="V577" t="n">
        <v>50.57</v>
      </c>
      <c r="W577" t="n">
        <v>50.57</v>
      </c>
      <c r="X577" t="n">
        <v>4.17</v>
      </c>
      <c r="Y577" t="n">
        <v>4.18</v>
      </c>
      <c r="Z577" t="n">
        <v>9.85</v>
      </c>
      <c r="AA577" t="n">
        <v>9.85</v>
      </c>
      <c r="AB577" t="n">
        <v>15.9</v>
      </c>
      <c r="AC577" t="n">
        <v>15.91</v>
      </c>
      <c r="AD577" t="n">
        <v>15.910000000000025</v>
      </c>
      <c r="AE577" t="n">
        <v>0.0</v>
      </c>
      <c r="AF577" t="n">
        <v>0.0</v>
      </c>
      <c r="AG577" t="n">
        <v>0.0</v>
      </c>
      <c r="AH577" t="n">
        <v>0.0</v>
      </c>
      <c r="AI577" t="n">
        <v>-0.009999999999999787</v>
      </c>
      <c r="AJ577" t="n">
        <v>0.0</v>
      </c>
      <c r="AK577" t="n">
        <v>-0.009999999999999787</v>
      </c>
      <c r="AL577" t="inlineStr">
        <is>
          <t>unreconciled</t>
        </is>
      </c>
      <c r="AM577" t="inlineStr">
        <is>
          <t>Order Amount Mismatch (POS&gt;3PO)</t>
        </is>
      </c>
      <c r="AN577" t="n">
        <v>15.91</v>
      </c>
      <c r="AO577" t="n">
        <f>ROUND(P577*100/H577,2)</f>
        <v>0.0</v>
      </c>
      <c r="AP577" t="n">
        <f>ROUND(Q577*100/I577,2)</f>
        <v>0.0</v>
      </c>
      <c r="AQ577"/>
      <c r="AR577"/>
      <c r="AS577" t="n">
        <v>0.0</v>
      </c>
    </row>
    <row r="578">
      <c r="A578" s="1" t="n">
        <v>45231.0</v>
      </c>
      <c r="B578" s="2" t="n">
        <v>45231.40814814815</v>
      </c>
      <c r="C578" t="inlineStr">
        <is>
          <t>3140023012058694</t>
        </is>
      </c>
      <c r="D578" t="inlineStr">
        <is>
          <t>POS0012</t>
        </is>
      </c>
      <c r="E578" t="inlineStr">
        <is>
          <t>88</t>
        </is>
      </c>
      <c r="F578" t="inlineStr">
        <is>
          <t>0023</t>
        </is>
      </c>
      <c r="G578" t="inlineStr">
        <is>
          <t>5306977031</t>
        </is>
      </c>
      <c r="H578" t="n">
        <v>232.0</v>
      </c>
      <c r="I578" t="n">
        <v>220.96</v>
      </c>
      <c r="J578" t="n">
        <v>183.82</v>
      </c>
      <c r="K578" t="inlineStr">
        <is>
          <t>sale</t>
        </is>
      </c>
      <c r="L578" t="inlineStr">
        <is>
          <t/>
        </is>
      </c>
      <c r="M578" t="inlineStr">
        <is>
          <t/>
        </is>
      </c>
      <c r="N578" t="n">
        <v>0.0</v>
      </c>
      <c r="O578" t="n">
        <v>0.0</v>
      </c>
      <c r="P578" t="n">
        <v>176.28</v>
      </c>
      <c r="Q578" t="n">
        <v>176.29</v>
      </c>
      <c r="R578" t="n">
        <v>37.14</v>
      </c>
      <c r="S578" t="n">
        <v>37.14</v>
      </c>
      <c r="T578" t="n">
        <v>2.21</v>
      </c>
      <c r="U578" t="n">
        <v>2.21</v>
      </c>
      <c r="V578" t="n">
        <v>33.09</v>
      </c>
      <c r="W578" t="n">
        <v>33.09</v>
      </c>
      <c r="X578" t="n">
        <v>2.9</v>
      </c>
      <c r="Y578" t="n">
        <v>2.9</v>
      </c>
      <c r="Z578" t="n">
        <v>6.48</v>
      </c>
      <c r="AA578" t="n">
        <v>6.48</v>
      </c>
      <c r="AB578" t="n">
        <v>11.04</v>
      </c>
      <c r="AC578" t="n">
        <v>11.05</v>
      </c>
      <c r="AD578" t="n">
        <v>11.039999999999992</v>
      </c>
      <c r="AE578" t="n">
        <v>-0.009999999999990905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-0.010000000000001563</v>
      </c>
      <c r="AL578" t="inlineStr">
        <is>
          <t>unreconciled</t>
        </is>
      </c>
      <c r="AM578" t="inlineStr">
        <is>
          <t>Order Amount Mismatch (POS&gt;3PO)</t>
        </is>
      </c>
      <c r="AN578" t="n">
        <v>11.04</v>
      </c>
      <c r="AO578" t="n">
        <f>ROUND(P578*100/H578,2)</f>
        <v>0.0</v>
      </c>
      <c r="AP578" t="n">
        <f>ROUND(Q578*100/I578,2)</f>
        <v>0.0</v>
      </c>
      <c r="AQ578"/>
      <c r="AR578"/>
      <c r="AS578" t="n">
        <v>0.0</v>
      </c>
    </row>
    <row r="579">
      <c r="A579" s="1" t="n">
        <v>45231.0</v>
      </c>
      <c r="B579" s="2" t="n">
        <v>45231.68641203704</v>
      </c>
      <c r="C579" t="inlineStr">
        <is>
          <t>3140094012084418</t>
        </is>
      </c>
      <c r="D579" t="inlineStr">
        <is>
          <t>POS0012</t>
        </is>
      </c>
      <c r="E579" t="inlineStr">
        <is>
          <t>32</t>
        </is>
      </c>
      <c r="F579" t="inlineStr">
        <is>
          <t>0094</t>
        </is>
      </c>
      <c r="G579" t="inlineStr">
        <is>
          <t>5306981354</t>
        </is>
      </c>
      <c r="H579" t="n">
        <v>378.0</v>
      </c>
      <c r="I579" t="n">
        <v>359.99</v>
      </c>
      <c r="J579" t="n">
        <v>322.85</v>
      </c>
      <c r="K579" t="inlineStr">
        <is>
          <t>sale</t>
        </is>
      </c>
      <c r="L579" t="inlineStr">
        <is>
          <t/>
        </is>
      </c>
      <c r="M579" t="inlineStr">
        <is>
          <t/>
        </is>
      </c>
      <c r="N579" t="n">
        <v>0.0</v>
      </c>
      <c r="O579" t="n">
        <v>0.0</v>
      </c>
      <c r="P579" t="n">
        <v>282.25</v>
      </c>
      <c r="Q579" t="n">
        <v>282.25</v>
      </c>
      <c r="R579" t="n">
        <v>37.14</v>
      </c>
      <c r="S579" t="n">
        <v>37.14</v>
      </c>
      <c r="T579" t="n">
        <v>3.6</v>
      </c>
      <c r="U579" t="n">
        <v>3.6</v>
      </c>
      <c r="V579" t="n">
        <v>58.11</v>
      </c>
      <c r="W579" t="n">
        <v>58.11</v>
      </c>
      <c r="X579" t="n">
        <v>4.72</v>
      </c>
      <c r="Y579" t="n">
        <v>4.72</v>
      </c>
      <c r="Z579" t="n">
        <v>11.31</v>
      </c>
      <c r="AA579" t="n">
        <v>11.31</v>
      </c>
      <c r="AB579" t="n">
        <v>18.0</v>
      </c>
      <c r="AC579" t="n">
        <v>18.0</v>
      </c>
      <c r="AD579" t="n">
        <v>18.00999999999999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inlineStr">
        <is>
          <t>unreconciled</t>
        </is>
      </c>
      <c r="AM579" t="inlineStr">
        <is>
          <t>Order Amount Mismatch (POS&gt;3PO)</t>
        </is>
      </c>
      <c r="AN579" t="n">
        <v>18.01</v>
      </c>
      <c r="AO579" t="n">
        <f>ROUND(P579*100/H579,2)</f>
        <v>0.0</v>
      </c>
      <c r="AP579" t="n">
        <f>ROUND(Q579*100/I579,2)</f>
        <v>0.0</v>
      </c>
      <c r="AQ579"/>
      <c r="AR579"/>
      <c r="AS579" t="n">
        <v>0.0</v>
      </c>
    </row>
    <row r="580">
      <c r="A580" s="1" t="n">
        <v>45234.0</v>
      </c>
      <c r="B580" s="2" t="n">
        <v>45234.68949074074</v>
      </c>
      <c r="C580" t="inlineStr">
        <is>
          <t>3140094012085581</t>
        </is>
      </c>
      <c r="D580" t="inlineStr">
        <is>
          <t>POS0012</t>
        </is>
      </c>
      <c r="E580" t="inlineStr">
        <is>
          <t>96</t>
        </is>
      </c>
      <c r="F580" t="inlineStr">
        <is>
          <t>0094</t>
        </is>
      </c>
      <c r="G580" t="inlineStr">
        <is>
          <t>5307007216</t>
        </is>
      </c>
      <c r="H580" t="n">
        <v>437.0</v>
      </c>
      <c r="I580" t="n">
        <v>416.18</v>
      </c>
      <c r="J580" t="n">
        <v>379.04</v>
      </c>
      <c r="K580" t="inlineStr">
        <is>
          <t>sale</t>
        </is>
      </c>
      <c r="L580" t="inlineStr">
        <is>
          <t/>
        </is>
      </c>
      <c r="M580" t="inlineStr">
        <is>
          <t/>
        </is>
      </c>
      <c r="N580" t="n">
        <v>0.0</v>
      </c>
      <c r="O580" t="n">
        <v>0.0</v>
      </c>
      <c r="P580" t="n">
        <v>325.07</v>
      </c>
      <c r="Q580" t="n">
        <v>325.08</v>
      </c>
      <c r="R580" t="n">
        <v>37.14</v>
      </c>
      <c r="S580" t="n">
        <v>37.14</v>
      </c>
      <c r="T580" t="n">
        <v>4.16</v>
      </c>
      <c r="U580" t="n">
        <v>4.16</v>
      </c>
      <c r="V580" t="n">
        <v>68.23</v>
      </c>
      <c r="W580" t="n">
        <v>68.23</v>
      </c>
      <c r="X580" t="n">
        <v>5.46</v>
      </c>
      <c r="Y580" t="n">
        <v>5.46</v>
      </c>
      <c r="Z580" t="n">
        <v>13.26</v>
      </c>
      <c r="AA580" t="n">
        <v>13.26</v>
      </c>
      <c r="AB580" t="n">
        <v>20.82</v>
      </c>
      <c r="AC580" t="n">
        <v>20.81</v>
      </c>
      <c r="AD580" t="n">
        <v>20.819999999999993</v>
      </c>
      <c r="AE580" t="n">
        <v>-0.009999999999990905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0.010000000000001563</v>
      </c>
      <c r="AL580" t="inlineStr">
        <is>
          <t>unreconciled</t>
        </is>
      </c>
      <c r="AM580" t="inlineStr">
        <is>
          <t>Order Amount Mismatch (POS&gt;3PO)</t>
        </is>
      </c>
      <c r="AN580" t="n">
        <v>20.82</v>
      </c>
      <c r="AO580" t="n">
        <f>ROUND(P580*100/H580,2)</f>
        <v>0.0</v>
      </c>
      <c r="AP580" t="n">
        <f>ROUND(Q580*100/I580,2)</f>
        <v>0.0</v>
      </c>
      <c r="AQ580"/>
      <c r="AR580"/>
      <c r="AS580" t="n">
        <v>0.0</v>
      </c>
    </row>
    <row r="581">
      <c r="A581" s="1" t="n">
        <v>45234.0</v>
      </c>
      <c r="B581" s="2" t="n">
        <v>45234.679444444446</v>
      </c>
      <c r="C581" t="inlineStr">
        <is>
          <t>3140094012085573</t>
        </is>
      </c>
      <c r="D581" t="inlineStr">
        <is>
          <t>POS0012</t>
        </is>
      </c>
      <c r="E581" t="inlineStr">
        <is>
          <t>88</t>
        </is>
      </c>
      <c r="F581" t="inlineStr">
        <is>
          <t>0094</t>
        </is>
      </c>
      <c r="G581" t="inlineStr">
        <is>
          <t>5307007767</t>
        </is>
      </c>
      <c r="H581" t="n">
        <v>1075.0</v>
      </c>
      <c r="I581" t="n">
        <v>1023.8</v>
      </c>
      <c r="J581" t="n">
        <v>986.66</v>
      </c>
      <c r="K581" t="inlineStr">
        <is>
          <t>sale</t>
        </is>
      </c>
      <c r="L581" t="inlineStr">
        <is>
          <t/>
        </is>
      </c>
      <c r="M581" t="inlineStr">
        <is>
          <t/>
        </is>
      </c>
      <c r="N581" t="n">
        <v>0.0</v>
      </c>
      <c r="O581" t="n">
        <v>0.0</v>
      </c>
      <c r="P581" t="n">
        <v>788.13</v>
      </c>
      <c r="Q581" t="n">
        <v>788.12</v>
      </c>
      <c r="R581" t="n">
        <v>37.14</v>
      </c>
      <c r="S581" t="n">
        <v>37.14</v>
      </c>
      <c r="T581" t="n">
        <v>10.24</v>
      </c>
      <c r="U581" t="n">
        <v>10.24</v>
      </c>
      <c r="V581" t="n">
        <v>177.6</v>
      </c>
      <c r="W581" t="n">
        <v>177.6</v>
      </c>
      <c r="X581" t="n">
        <v>13.44</v>
      </c>
      <c r="Y581" t="n">
        <v>13.44</v>
      </c>
      <c r="Z581" t="n">
        <v>34.39</v>
      </c>
      <c r="AA581" t="n">
        <v>34.39</v>
      </c>
      <c r="AB581" t="n">
        <v>51.2</v>
      </c>
      <c r="AC581" t="n">
        <v>51.19</v>
      </c>
      <c r="AD581" t="n">
        <v>51.200000000000045</v>
      </c>
      <c r="AE581" t="n">
        <v>0.009999999999990905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0.010000000000005116</v>
      </c>
      <c r="AL581" t="inlineStr">
        <is>
          <t>unreconciled</t>
        </is>
      </c>
      <c r="AM581" t="inlineStr">
        <is>
          <t>Order Amount Mismatch (POS&gt;3PO)</t>
        </is>
      </c>
      <c r="AN581" t="n">
        <v>51.2</v>
      </c>
      <c r="AO581" t="n">
        <f>ROUND(P581*100/H581,2)</f>
        <v>0.0</v>
      </c>
      <c r="AP581" t="n">
        <f>ROUND(Q581*100/I581,2)</f>
        <v>0.0</v>
      </c>
      <c r="AQ581"/>
      <c r="AR581"/>
      <c r="AS581" t="n">
        <v>0.0</v>
      </c>
    </row>
    <row r="582">
      <c r="A582" s="1" t="n">
        <v>45231.0</v>
      </c>
      <c r="B582" s="2" t="n">
        <v>45231.5912962963</v>
      </c>
      <c r="C582" t="inlineStr">
        <is>
          <t>3140023012058716</t>
        </is>
      </c>
      <c r="D582" t="inlineStr">
        <is>
          <t>POS0012</t>
        </is>
      </c>
      <c r="E582" t="inlineStr">
        <is>
          <t>10</t>
        </is>
      </c>
      <c r="F582" t="inlineStr">
        <is>
          <t>0023</t>
        </is>
      </c>
      <c r="G582" t="inlineStr">
        <is>
          <t>5307019006</t>
        </is>
      </c>
      <c r="H582" t="n">
        <v>290.0</v>
      </c>
      <c r="I582" t="n">
        <v>276.18</v>
      </c>
      <c r="J582" t="n">
        <v>239.04</v>
      </c>
      <c r="K582" t="inlineStr">
        <is>
          <t>sale</t>
        </is>
      </c>
      <c r="L582" t="inlineStr">
        <is>
          <t/>
        </is>
      </c>
      <c r="M582" t="inlineStr">
        <is>
          <t/>
        </is>
      </c>
      <c r="N582" t="n">
        <v>0.0</v>
      </c>
      <c r="O582" t="n">
        <v>0.0</v>
      </c>
      <c r="P582" t="n">
        <v>218.37</v>
      </c>
      <c r="Q582" t="n">
        <v>218.38</v>
      </c>
      <c r="R582" t="n">
        <v>37.14</v>
      </c>
      <c r="S582" t="n">
        <v>37.14</v>
      </c>
      <c r="T582" t="n">
        <v>2.76</v>
      </c>
      <c r="U582" t="n">
        <v>2.76</v>
      </c>
      <c r="V582" t="n">
        <v>43.03</v>
      </c>
      <c r="W582" t="n">
        <v>43.03</v>
      </c>
      <c r="X582" t="n">
        <v>3.62</v>
      </c>
      <c r="Y582" t="n">
        <v>3.62</v>
      </c>
      <c r="Z582" t="n">
        <v>8.4</v>
      </c>
      <c r="AA582" t="n">
        <v>8.4</v>
      </c>
      <c r="AB582" t="n">
        <v>13.82</v>
      </c>
      <c r="AC582" t="n">
        <v>13.81</v>
      </c>
      <c r="AD582" t="n">
        <v>13.819999999999993</v>
      </c>
      <c r="AE582" t="n">
        <v>-0.009999999999990905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0.009999999999999787</v>
      </c>
      <c r="AL582" t="inlineStr">
        <is>
          <t>unreconciled</t>
        </is>
      </c>
      <c r="AM582" t="inlineStr">
        <is>
          <t>Order Amount Mismatch (POS&gt;3PO)</t>
        </is>
      </c>
      <c r="AN582" t="n">
        <v>13.82</v>
      </c>
      <c r="AO582" t="n">
        <f>ROUND(P582*100/H582,2)</f>
        <v>0.0</v>
      </c>
      <c r="AP582" t="n">
        <f>ROUND(Q582*100/I582,2)</f>
        <v>0.0</v>
      </c>
      <c r="AQ582"/>
      <c r="AR582"/>
      <c r="AS582" t="n">
        <v>0.0</v>
      </c>
    </row>
    <row r="583">
      <c r="A583" s="1" t="n">
        <v>45233.0</v>
      </c>
      <c r="B583" s="2" t="n">
        <v>45233.81747685185</v>
      </c>
      <c r="C583" t="inlineStr">
        <is>
          <t>3140094012085230</t>
        </is>
      </c>
      <c r="D583" t="inlineStr">
        <is>
          <t>POS0012</t>
        </is>
      </c>
      <c r="E583" t="inlineStr">
        <is>
          <t>45</t>
        </is>
      </c>
      <c r="F583" t="inlineStr">
        <is>
          <t>0094</t>
        </is>
      </c>
      <c r="G583" t="inlineStr">
        <is>
          <t>5307021676</t>
        </is>
      </c>
      <c r="H583" t="n">
        <v>336.0</v>
      </c>
      <c r="I583" t="n">
        <v>397.14</v>
      </c>
      <c r="J583" t="n">
        <v>360.0</v>
      </c>
      <c r="K583" t="inlineStr">
        <is>
          <t>sale</t>
        </is>
      </c>
      <c r="L583" t="inlineStr">
        <is>
          <t/>
        </is>
      </c>
      <c r="M583" t="inlineStr">
        <is>
          <t/>
        </is>
      </c>
      <c r="N583" t="n">
        <v>0.0</v>
      </c>
      <c r="O583" t="n">
        <v>0.0</v>
      </c>
      <c r="P583" t="n">
        <v>310.56</v>
      </c>
      <c r="Q583" t="n">
        <v>251.75</v>
      </c>
      <c r="R583" t="n">
        <v>37.14</v>
      </c>
      <c r="S583" t="n">
        <v>37.14</v>
      </c>
      <c r="T583" t="n">
        <v>3.97</v>
      </c>
      <c r="U583" t="n">
        <v>3.2</v>
      </c>
      <c r="V583" t="n">
        <v>64.8</v>
      </c>
      <c r="W583" t="n">
        <v>50.91</v>
      </c>
      <c r="X583" t="n">
        <v>5.21</v>
      </c>
      <c r="Y583" t="n">
        <v>4.2</v>
      </c>
      <c r="Z583" t="n">
        <v>12.6</v>
      </c>
      <c r="AA583" t="n">
        <v>9.92</v>
      </c>
      <c r="AB583" t="n">
        <v>16.0</v>
      </c>
      <c r="AC583" t="n">
        <v>16.0</v>
      </c>
      <c r="AD583" t="n">
        <v>-61.139999999999986</v>
      </c>
      <c r="AE583" t="n">
        <v>58.81</v>
      </c>
      <c r="AF583" t="n">
        <v>0.0</v>
      </c>
      <c r="AG583" t="n">
        <v>0.77</v>
      </c>
      <c r="AH583" t="n">
        <v>13.89</v>
      </c>
      <c r="AI583" t="n">
        <v>1.0099999999999998</v>
      </c>
      <c r="AJ583" t="n">
        <v>2.6799999999999997</v>
      </c>
      <c r="AK583" t="n">
        <v>0.0</v>
      </c>
      <c r="AL583" t="inlineStr">
        <is>
          <t>unreconciled</t>
        </is>
      </c>
      <c r="AM583" t="inlineStr">
        <is>
          <t>Order Amount Mismatch (3PO&gt;POS)</t>
        </is>
      </c>
      <c r="AN583" t="n">
        <v>61.14</v>
      </c>
      <c r="AO583" t="n">
        <f>ROUND(P583*100/H583,2)</f>
        <v>0.0</v>
      </c>
      <c r="AP583" t="n">
        <f>ROUND(Q583*100/I583,2)</f>
        <v>0.0</v>
      </c>
      <c r="AQ583"/>
      <c r="AR583"/>
      <c r="AS583" t="n">
        <v>0.0</v>
      </c>
    </row>
    <row r="584">
      <c r="A584" s="1" t="n">
        <v>45234.0</v>
      </c>
      <c r="B584" s="2" t="n">
        <v>45234.86530092593</v>
      </c>
      <c r="C584" t="inlineStr">
        <is>
          <t>3140094012085748</t>
        </is>
      </c>
      <c r="D584" t="inlineStr">
        <is>
          <t>POS0012</t>
        </is>
      </c>
      <c r="E584" t="inlineStr">
        <is>
          <t>63</t>
        </is>
      </c>
      <c r="F584" t="inlineStr">
        <is>
          <t>0094</t>
        </is>
      </c>
      <c r="G584" t="inlineStr">
        <is>
          <t>5307025207</t>
        </is>
      </c>
      <c r="H584" t="n">
        <v>281.0</v>
      </c>
      <c r="I584" t="n">
        <v>267.61</v>
      </c>
      <c r="J584" t="n">
        <v>230.47</v>
      </c>
      <c r="K584" t="inlineStr">
        <is>
          <t>sale</t>
        </is>
      </c>
      <c r="L584" t="inlineStr">
        <is>
          <t/>
        </is>
      </c>
      <c r="M584" t="inlineStr">
        <is>
          <t/>
        </is>
      </c>
      <c r="N584" t="n">
        <v>0.0</v>
      </c>
      <c r="O584" t="n">
        <v>0.0</v>
      </c>
      <c r="P584" t="n">
        <v>211.84</v>
      </c>
      <c r="Q584" t="n">
        <v>211.84</v>
      </c>
      <c r="R584" t="n">
        <v>37.14</v>
      </c>
      <c r="S584" t="n">
        <v>37.14</v>
      </c>
      <c r="T584" t="n">
        <v>2.68</v>
      </c>
      <c r="U584" t="n">
        <v>2.68</v>
      </c>
      <c r="V584" t="n">
        <v>41.48</v>
      </c>
      <c r="W584" t="n">
        <v>41.48</v>
      </c>
      <c r="X584" t="n">
        <v>3.51</v>
      </c>
      <c r="Y584" t="n">
        <v>3.51</v>
      </c>
      <c r="Z584" t="n">
        <v>8.1</v>
      </c>
      <c r="AA584" t="n">
        <v>8.1</v>
      </c>
      <c r="AB584" t="n">
        <v>13.38</v>
      </c>
      <c r="AC584" t="n">
        <v>13.38</v>
      </c>
      <c r="AD584" t="n">
        <v>13.389999999999986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inlineStr">
        <is>
          <t>unreconciled</t>
        </is>
      </c>
      <c r="AM584" t="inlineStr">
        <is>
          <t>Order Amount Mismatch (POS&gt;3PO)</t>
        </is>
      </c>
      <c r="AN584" t="n">
        <v>13.39</v>
      </c>
      <c r="AO584" t="n">
        <f>ROUND(P584*100/H584,2)</f>
        <v>0.0</v>
      </c>
      <c r="AP584" t="n">
        <f>ROUND(Q584*100/I584,2)</f>
        <v>0.0</v>
      </c>
      <c r="AQ584"/>
      <c r="AR584"/>
      <c r="AS584" t="n">
        <v>0.0</v>
      </c>
    </row>
    <row r="585">
      <c r="A585" s="1" t="n">
        <v>45231.0</v>
      </c>
      <c r="B585" s="2" t="n">
        <v>45231.581145833334</v>
      </c>
      <c r="C585" t="inlineStr">
        <is>
          <t>3140094012084359</t>
        </is>
      </c>
      <c r="D585" t="inlineStr">
        <is>
          <t>POS0012</t>
        </is>
      </c>
      <c r="E585" t="inlineStr">
        <is>
          <t>73</t>
        </is>
      </c>
      <c r="F585" t="inlineStr">
        <is>
          <t>0094</t>
        </is>
      </c>
      <c r="G585" t="inlineStr">
        <is>
          <t>5307027510</t>
        </is>
      </c>
      <c r="H585" t="n">
        <v>259.0</v>
      </c>
      <c r="I585" t="n">
        <v>246.66</v>
      </c>
      <c r="J585" t="n">
        <v>209.52</v>
      </c>
      <c r="K585" t="inlineStr">
        <is>
          <t>sale</t>
        </is>
      </c>
      <c r="L585" t="inlineStr">
        <is>
          <t/>
        </is>
      </c>
      <c r="M585" t="inlineStr">
        <is>
          <t/>
        </is>
      </c>
      <c r="N585" t="n">
        <v>0.0</v>
      </c>
      <c r="O585" t="n">
        <v>0.0</v>
      </c>
      <c r="P585" t="n">
        <v>195.87</v>
      </c>
      <c r="Q585" t="n">
        <v>195.86</v>
      </c>
      <c r="R585" t="n">
        <v>37.14</v>
      </c>
      <c r="S585" t="n">
        <v>37.14</v>
      </c>
      <c r="T585" t="n">
        <v>2.47</v>
      </c>
      <c r="U585" t="n">
        <v>2.47</v>
      </c>
      <c r="V585" t="n">
        <v>37.71</v>
      </c>
      <c r="W585" t="n">
        <v>37.71</v>
      </c>
      <c r="X585" t="n">
        <v>3.24</v>
      </c>
      <c r="Y585" t="n">
        <v>3.24</v>
      </c>
      <c r="Z585" t="n">
        <v>7.37</v>
      </c>
      <c r="AA585" t="n">
        <v>7.37</v>
      </c>
      <c r="AB585" t="n">
        <v>12.34</v>
      </c>
      <c r="AC585" t="n">
        <v>12.33</v>
      </c>
      <c r="AD585" t="n">
        <v>12.340000000000003</v>
      </c>
      <c r="AE585" t="n">
        <v>0.009999999999990905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0.009999999999999787</v>
      </c>
      <c r="AL585" t="inlineStr">
        <is>
          <t>unreconciled</t>
        </is>
      </c>
      <c r="AM585" t="inlineStr">
        <is>
          <t>Order Amount Mismatch (POS&gt;3PO)</t>
        </is>
      </c>
      <c r="AN585" t="n">
        <v>12.34</v>
      </c>
      <c r="AO585" t="n">
        <f>ROUND(P585*100/H585,2)</f>
        <v>0.0</v>
      </c>
      <c r="AP585" t="n">
        <f>ROUND(Q585*100/I585,2)</f>
        <v>0.0</v>
      </c>
      <c r="AQ585"/>
      <c r="AR585"/>
      <c r="AS585" t="n">
        <v>0.0</v>
      </c>
    </row>
    <row r="586">
      <c r="A586" s="1" t="n">
        <v>45234.0</v>
      </c>
      <c r="B586" s="2" t="n">
        <v>45234.84722222222</v>
      </c>
      <c r="C586" t="inlineStr">
        <is>
          <t>3140094012085717</t>
        </is>
      </c>
      <c r="D586" t="inlineStr">
        <is>
          <t>POS0012</t>
        </is>
      </c>
      <c r="E586" t="inlineStr">
        <is>
          <t>32</t>
        </is>
      </c>
      <c r="F586" t="inlineStr">
        <is>
          <t>0094</t>
        </is>
      </c>
      <c r="G586" t="inlineStr">
        <is>
          <t>5307038790</t>
        </is>
      </c>
      <c r="H586" t="n">
        <v>303.0</v>
      </c>
      <c r="I586" t="n">
        <v>288.57</v>
      </c>
      <c r="J586" t="n">
        <v>251.43</v>
      </c>
      <c r="K586" t="inlineStr">
        <is>
          <t>sale</t>
        </is>
      </c>
      <c r="L586" t="inlineStr">
        <is>
          <t/>
        </is>
      </c>
      <c r="M586" t="inlineStr">
        <is>
          <t/>
        </is>
      </c>
      <c r="N586" t="n">
        <v>0.0</v>
      </c>
      <c r="O586" t="n">
        <v>0.0</v>
      </c>
      <c r="P586" t="n">
        <v>227.8</v>
      </c>
      <c r="Q586" t="n">
        <v>227.79</v>
      </c>
      <c r="R586" t="n">
        <v>37.14</v>
      </c>
      <c r="S586" t="n">
        <v>37.14</v>
      </c>
      <c r="T586" t="n">
        <v>2.89</v>
      </c>
      <c r="U586" t="n">
        <v>2.89</v>
      </c>
      <c r="V586" t="n">
        <v>45.26</v>
      </c>
      <c r="W586" t="n">
        <v>45.26</v>
      </c>
      <c r="X586" t="n">
        <v>3.79</v>
      </c>
      <c r="Y586" t="n">
        <v>3.79</v>
      </c>
      <c r="Z586" t="n">
        <v>8.83</v>
      </c>
      <c r="AA586" t="n">
        <v>8.83</v>
      </c>
      <c r="AB586" t="n">
        <v>14.42</v>
      </c>
      <c r="AC586" t="n">
        <v>14.43</v>
      </c>
      <c r="AD586" t="n">
        <v>14.430000000000007</v>
      </c>
      <c r="AE586" t="n">
        <v>0.010000000000019327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-0.009999999999999787</v>
      </c>
      <c r="AL586" t="inlineStr">
        <is>
          <t>unreconciled</t>
        </is>
      </c>
      <c r="AM586" t="inlineStr">
        <is>
          <t>Order Amount Mismatch (POS&gt;3PO)</t>
        </is>
      </c>
      <c r="AN586" t="n">
        <v>14.43</v>
      </c>
      <c r="AO586" t="n">
        <f>ROUND(P586*100/H586,2)</f>
        <v>0.0</v>
      </c>
      <c r="AP586" t="n">
        <f>ROUND(Q586*100/I586,2)</f>
        <v>0.0</v>
      </c>
      <c r="AQ586"/>
      <c r="AR586"/>
      <c r="AS586" t="n">
        <v>0.0</v>
      </c>
    </row>
    <row r="587">
      <c r="A587" s="1" t="n">
        <v>45231.0</v>
      </c>
      <c r="B587" s="2" t="n">
        <v>45231.45408564815</v>
      </c>
      <c r="C587" t="inlineStr">
        <is>
          <t>3140094012084318</t>
        </is>
      </c>
      <c r="D587" t="inlineStr">
        <is>
          <t>POS0012</t>
        </is>
      </c>
      <c r="E587" t="inlineStr">
        <is>
          <t>32</t>
        </is>
      </c>
      <c r="F587" t="inlineStr">
        <is>
          <t>0094</t>
        </is>
      </c>
      <c r="G587" t="inlineStr">
        <is>
          <t>5307039607</t>
        </is>
      </c>
      <c r="H587" t="n">
        <v>456.0</v>
      </c>
      <c r="I587" t="n">
        <v>434.29</v>
      </c>
      <c r="J587" t="n">
        <v>397.15</v>
      </c>
      <c r="K587" t="inlineStr">
        <is>
          <t>sale</t>
        </is>
      </c>
      <c r="L587" t="inlineStr">
        <is>
          <t/>
        </is>
      </c>
      <c r="M587" t="inlineStr">
        <is>
          <t/>
        </is>
      </c>
      <c r="N587" t="n">
        <v>0.0</v>
      </c>
      <c r="O587" t="n">
        <v>0.0</v>
      </c>
      <c r="P587" t="n">
        <v>338.87</v>
      </c>
      <c r="Q587" t="n">
        <v>338.86</v>
      </c>
      <c r="R587" t="n">
        <v>37.14</v>
      </c>
      <c r="S587" t="n">
        <v>37.14</v>
      </c>
      <c r="T587" t="n">
        <v>4.34</v>
      </c>
      <c r="U587" t="n">
        <v>4.34</v>
      </c>
      <c r="V587" t="n">
        <v>71.49</v>
      </c>
      <c r="W587" t="n">
        <v>71.49</v>
      </c>
      <c r="X587" t="n">
        <v>5.7</v>
      </c>
      <c r="Y587" t="n">
        <v>5.7</v>
      </c>
      <c r="Z587" t="n">
        <v>13.89</v>
      </c>
      <c r="AA587" t="n">
        <v>13.9</v>
      </c>
      <c r="AB587" t="n">
        <v>21.72</v>
      </c>
      <c r="AC587" t="n">
        <v>21.72</v>
      </c>
      <c r="AD587" t="n">
        <v>21.70999999999998</v>
      </c>
      <c r="AE587" t="n">
        <v>0.009999999999990905</v>
      </c>
      <c r="AF587" t="n">
        <v>0.0</v>
      </c>
      <c r="AG587" t="n">
        <v>0.0</v>
      </c>
      <c r="AH587" t="n">
        <v>0.0</v>
      </c>
      <c r="AI587" t="n">
        <v>0.0</v>
      </c>
      <c r="AJ587" t="n">
        <v>-0.009999999999999787</v>
      </c>
      <c r="AK587" t="n">
        <v>0.0</v>
      </c>
      <c r="AL587" t="inlineStr">
        <is>
          <t>unreconciled</t>
        </is>
      </c>
      <c r="AM587" t="inlineStr">
        <is>
          <t>Order Amount Mismatch (POS&gt;3PO)</t>
        </is>
      </c>
      <c r="AN587" t="n">
        <v>21.71</v>
      </c>
      <c r="AO587" t="n">
        <f>ROUND(P587*100/H587,2)</f>
        <v>0.0</v>
      </c>
      <c r="AP587" t="n">
        <f>ROUND(Q587*100/I587,2)</f>
        <v>0.0</v>
      </c>
      <c r="AQ587"/>
      <c r="AR587"/>
      <c r="AS587" t="n">
        <v>0.0</v>
      </c>
    </row>
    <row r="588">
      <c r="A588" s="1" t="n">
        <v>45231.0</v>
      </c>
      <c r="B588" s="2" t="n">
        <v>45231.909537037034</v>
      </c>
      <c r="C588" t="inlineStr">
        <is>
          <t>3140094012084558</t>
        </is>
      </c>
      <c r="D588" t="inlineStr">
        <is>
          <t>POS0012</t>
        </is>
      </c>
      <c r="E588" t="inlineStr">
        <is>
          <t>72</t>
        </is>
      </c>
      <c r="F588" t="inlineStr">
        <is>
          <t>0094</t>
        </is>
      </c>
      <c r="G588" t="inlineStr">
        <is>
          <t>5307047341</t>
        </is>
      </c>
      <c r="H588" t="n">
        <v>518.0</v>
      </c>
      <c r="I588" t="n">
        <v>493.32</v>
      </c>
      <c r="J588" t="n">
        <v>456.18</v>
      </c>
      <c r="K588" t="inlineStr">
        <is>
          <t>sale</t>
        </is>
      </c>
      <c r="L588" t="inlineStr">
        <is>
          <t/>
        </is>
      </c>
      <c r="M588" t="inlineStr">
        <is>
          <t/>
        </is>
      </c>
      <c r="N588" t="n">
        <v>0.0</v>
      </c>
      <c r="O588" t="n">
        <v>0.0</v>
      </c>
      <c r="P588" t="n">
        <v>383.87</v>
      </c>
      <c r="Q588" t="n">
        <v>383.86</v>
      </c>
      <c r="R588" t="n">
        <v>37.14</v>
      </c>
      <c r="S588" t="n">
        <v>37.14</v>
      </c>
      <c r="T588" t="n">
        <v>4.93</v>
      </c>
      <c r="U588" t="n">
        <v>4.93</v>
      </c>
      <c r="V588" t="n">
        <v>82.11</v>
      </c>
      <c r="W588" t="n">
        <v>82.11</v>
      </c>
      <c r="X588" t="n">
        <v>6.47</v>
      </c>
      <c r="Y588" t="n">
        <v>6.47</v>
      </c>
      <c r="Z588" t="n">
        <v>15.94</v>
      </c>
      <c r="AA588" t="n">
        <v>15.94</v>
      </c>
      <c r="AB588" t="n">
        <v>24.66</v>
      </c>
      <c r="AC588" t="n">
        <v>24.67</v>
      </c>
      <c r="AD588" t="n">
        <v>24.680000000000007</v>
      </c>
      <c r="AE588" t="n">
        <v>0.009999999999990905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-0.010000000000001563</v>
      </c>
      <c r="AL588" t="inlineStr">
        <is>
          <t>unreconciled</t>
        </is>
      </c>
      <c r="AM588" t="inlineStr">
        <is>
          <t>Order Amount Mismatch (POS&gt;3PO)</t>
        </is>
      </c>
      <c r="AN588" t="n">
        <v>24.68</v>
      </c>
      <c r="AO588" t="n">
        <f>ROUND(P588*100/H588,2)</f>
        <v>0.0</v>
      </c>
      <c r="AP588" t="n">
        <f>ROUND(Q588*100/I588,2)</f>
        <v>0.0</v>
      </c>
      <c r="AQ588"/>
      <c r="AR588"/>
      <c r="AS588" t="n">
        <v>0.0</v>
      </c>
    </row>
    <row r="589">
      <c r="A589" s="1" t="n">
        <v>45233.0</v>
      </c>
      <c r="B589" s="2" t="n">
        <v>45233.86945601852</v>
      </c>
      <c r="C589" t="inlineStr">
        <is>
          <t>3140023012059325</t>
        </is>
      </c>
      <c r="D589" t="inlineStr">
        <is>
          <t>POS0012</t>
        </is>
      </c>
      <c r="E589" t="inlineStr">
        <is>
          <t>18</t>
        </is>
      </c>
      <c r="F589" t="inlineStr">
        <is>
          <t>0023</t>
        </is>
      </c>
      <c r="G589" t="inlineStr">
        <is>
          <t>5307050834</t>
        </is>
      </c>
      <c r="H589" t="n">
        <v>1506.0</v>
      </c>
      <c r="I589" t="n">
        <v>1511.43</v>
      </c>
      <c r="J589" t="n">
        <v>1474.29</v>
      </c>
      <c r="K589" t="inlineStr">
        <is>
          <t>sale</t>
        </is>
      </c>
      <c r="L589" t="inlineStr">
        <is>
          <t/>
        </is>
      </c>
      <c r="M589" t="inlineStr">
        <is>
          <t/>
        </is>
      </c>
      <c r="N589" t="n">
        <v>0.0</v>
      </c>
      <c r="O589" t="n">
        <v>0.0</v>
      </c>
      <c r="P589" t="n">
        <v>1159.77</v>
      </c>
      <c r="Q589" t="n">
        <v>1101.01</v>
      </c>
      <c r="R589" t="n">
        <v>37.14</v>
      </c>
      <c r="S589" t="n">
        <v>37.14</v>
      </c>
      <c r="T589" t="n">
        <v>15.11</v>
      </c>
      <c r="U589" t="n">
        <v>14.34</v>
      </c>
      <c r="V589" t="n">
        <v>265.37</v>
      </c>
      <c r="W589" t="n">
        <v>251.49</v>
      </c>
      <c r="X589" t="n">
        <v>19.84</v>
      </c>
      <c r="Y589" t="n">
        <v>18.82</v>
      </c>
      <c r="Z589" t="n">
        <v>51.34</v>
      </c>
      <c r="AA589" t="n">
        <v>48.66</v>
      </c>
      <c r="AB589" t="n">
        <v>71.72</v>
      </c>
      <c r="AC589" t="n">
        <v>71.71</v>
      </c>
      <c r="AD589" t="n">
        <v>-5.430000000000064</v>
      </c>
      <c r="AE589" t="n">
        <v>58.75999999999999</v>
      </c>
      <c r="AF589" t="n">
        <v>0.0</v>
      </c>
      <c r="AG589" t="n">
        <v>0.7699999999999996</v>
      </c>
      <c r="AH589" t="n">
        <v>13.879999999999995</v>
      </c>
      <c r="AI589" t="n">
        <v>1.0199999999999996</v>
      </c>
      <c r="AJ589" t="n">
        <v>2.680000000000007</v>
      </c>
      <c r="AK589" t="n">
        <v>0.010000000000005116</v>
      </c>
      <c r="AL589" t="inlineStr">
        <is>
          <t>unreconciled</t>
        </is>
      </c>
      <c r="AM589" t="inlineStr">
        <is>
          <t>Order Amount Mismatch (3PO&gt;POS)</t>
        </is>
      </c>
      <c r="AN589" t="n">
        <v>5.43</v>
      </c>
      <c r="AO589" t="n">
        <f>ROUND(P589*100/H589,2)</f>
        <v>0.0</v>
      </c>
      <c r="AP589" t="n">
        <f>ROUND(Q589*100/I589,2)</f>
        <v>0.0</v>
      </c>
      <c r="AQ589"/>
      <c r="AR589"/>
      <c r="AS589" t="n">
        <v>0.0</v>
      </c>
    </row>
    <row r="590">
      <c r="A590" s="1" t="n">
        <v>45232.0</v>
      </c>
      <c r="B590" s="2" t="n">
        <v>45232.993483796294</v>
      </c>
      <c r="C590" t="inlineStr">
        <is>
          <t>3140094012085007</t>
        </is>
      </c>
      <c r="D590" t="inlineStr">
        <is>
          <t>POS0012</t>
        </is>
      </c>
      <c r="E590" t="inlineStr">
        <is>
          <t>22</t>
        </is>
      </c>
      <c r="F590" t="inlineStr">
        <is>
          <t>0094</t>
        </is>
      </c>
      <c r="G590" t="inlineStr">
        <is>
          <t>5307068129</t>
        </is>
      </c>
      <c r="H590" t="n">
        <v>150.0</v>
      </c>
      <c r="I590" t="n">
        <v>142.85</v>
      </c>
      <c r="J590" t="n">
        <v>105.71</v>
      </c>
      <c r="K590" t="inlineStr">
        <is>
          <t>sale</t>
        </is>
      </c>
      <c r="L590" t="inlineStr">
        <is>
          <t/>
        </is>
      </c>
      <c r="M590" t="inlineStr">
        <is>
          <t/>
        </is>
      </c>
      <c r="N590" t="n">
        <v>0.0</v>
      </c>
      <c r="O590" t="n">
        <v>0.0</v>
      </c>
      <c r="P590" t="n">
        <v>116.76</v>
      </c>
      <c r="Q590" t="n">
        <v>116.75</v>
      </c>
      <c r="R590" t="n">
        <v>37.14</v>
      </c>
      <c r="S590" t="n">
        <v>37.14</v>
      </c>
      <c r="T590" t="n">
        <v>1.43</v>
      </c>
      <c r="U590" t="n">
        <v>1.43</v>
      </c>
      <c r="V590" t="n">
        <v>19.03</v>
      </c>
      <c r="W590" t="n">
        <v>19.03</v>
      </c>
      <c r="X590" t="n">
        <v>1.87</v>
      </c>
      <c r="Y590" t="n">
        <v>1.87</v>
      </c>
      <c r="Z590" t="n">
        <v>3.76</v>
      </c>
      <c r="AA590" t="n">
        <v>3.77</v>
      </c>
      <c r="AB590" t="n">
        <v>7.14</v>
      </c>
      <c r="AC590" t="n">
        <v>7.14</v>
      </c>
      <c r="AD590" t="n">
        <v>7.150000000000006</v>
      </c>
      <c r="AE590" t="n">
        <v>0.010000000000005116</v>
      </c>
      <c r="AF590" t="n">
        <v>0.0</v>
      </c>
      <c r="AG590" t="n">
        <v>0.0</v>
      </c>
      <c r="AH590" t="n">
        <v>0.0</v>
      </c>
      <c r="AI590" t="n">
        <v>0.0</v>
      </c>
      <c r="AJ590" t="n">
        <v>-0.010000000000000231</v>
      </c>
      <c r="AK590" t="n">
        <v>0.0</v>
      </c>
      <c r="AL590" t="inlineStr">
        <is>
          <t>unreconciled</t>
        </is>
      </c>
      <c r="AM590" t="inlineStr">
        <is>
          <t>Order Amount Mismatch (POS&gt;3PO)</t>
        </is>
      </c>
      <c r="AN590" t="n">
        <v>7.15</v>
      </c>
      <c r="AO590" t="n">
        <f>ROUND(P590*100/H590,2)</f>
        <v>0.0</v>
      </c>
      <c r="AP590" t="n">
        <f>ROUND(Q590*100/I590,2)</f>
        <v>0.0</v>
      </c>
      <c r="AQ590"/>
      <c r="AR590"/>
      <c r="AS590" t="n">
        <v>0.0</v>
      </c>
    </row>
    <row r="591">
      <c r="A591" s="1" t="n">
        <v>45231.0</v>
      </c>
      <c r="B591" s="2" t="n">
        <v>45231.863078703704</v>
      </c>
      <c r="C591" t="inlineStr">
        <is>
          <t>3140094012084524</t>
        </is>
      </c>
      <c r="D591" t="inlineStr">
        <is>
          <t>POS0012</t>
        </is>
      </c>
      <c r="E591" t="inlineStr">
        <is>
          <t>38</t>
        </is>
      </c>
      <c r="F591" t="inlineStr">
        <is>
          <t>0094</t>
        </is>
      </c>
      <c r="G591" t="inlineStr">
        <is>
          <t>5307095890</t>
        </is>
      </c>
      <c r="H591" t="n">
        <v>266.0</v>
      </c>
      <c r="I591" t="n">
        <v>253.33</v>
      </c>
      <c r="J591" t="n">
        <v>216.19</v>
      </c>
      <c r="K591" t="inlineStr">
        <is>
          <t>sale</t>
        </is>
      </c>
      <c r="L591" t="inlineStr">
        <is>
          <t/>
        </is>
      </c>
      <c r="M591" t="inlineStr">
        <is>
          <t/>
        </is>
      </c>
      <c r="N591" t="n">
        <v>0.0</v>
      </c>
      <c r="O591" t="n">
        <v>0.0</v>
      </c>
      <c r="P591" t="n">
        <v>200.97</v>
      </c>
      <c r="Q591" t="n">
        <v>200.96</v>
      </c>
      <c r="R591" t="n">
        <v>37.14</v>
      </c>
      <c r="S591" t="n">
        <v>37.14</v>
      </c>
      <c r="T591" t="n">
        <v>2.53</v>
      </c>
      <c r="U591" t="n">
        <v>2.53</v>
      </c>
      <c r="V591" t="n">
        <v>38.91</v>
      </c>
      <c r="W591" t="n">
        <v>38.91</v>
      </c>
      <c r="X591" t="n">
        <v>3.32</v>
      </c>
      <c r="Y591" t="n">
        <v>3.32</v>
      </c>
      <c r="Z591" t="n">
        <v>7.6</v>
      </c>
      <c r="AA591" t="n">
        <v>7.6</v>
      </c>
      <c r="AB591" t="n">
        <v>12.66</v>
      </c>
      <c r="AC591" t="n">
        <v>12.67</v>
      </c>
      <c r="AD591" t="n">
        <v>12.669999999999987</v>
      </c>
      <c r="AE591" t="n">
        <v>0.009999999999990905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-0.009999999999999787</v>
      </c>
      <c r="AL591" t="inlineStr">
        <is>
          <t>unreconciled</t>
        </is>
      </c>
      <c r="AM591" t="inlineStr">
        <is>
          <t>Order Amount Mismatch (POS&gt;3PO)</t>
        </is>
      </c>
      <c r="AN591" t="n">
        <v>12.67</v>
      </c>
      <c r="AO591" t="n">
        <f>ROUND(P591*100/H591,2)</f>
        <v>0.0</v>
      </c>
      <c r="AP591" t="n">
        <f>ROUND(Q591*100/I591,2)</f>
        <v>0.0</v>
      </c>
      <c r="AQ591"/>
      <c r="AR591"/>
      <c r="AS591" t="n">
        <v>0.0</v>
      </c>
    </row>
    <row r="592">
      <c r="A592" s="1" t="n">
        <v>45231.0</v>
      </c>
      <c r="B592" s="2" t="n">
        <v>45231.61982638889</v>
      </c>
      <c r="C592" t="inlineStr">
        <is>
          <t>3140023012058725</t>
        </is>
      </c>
      <c r="D592" t="inlineStr">
        <is>
          <t>POS0012</t>
        </is>
      </c>
      <c r="E592" t="inlineStr">
        <is>
          <t>19</t>
        </is>
      </c>
      <c r="F592" t="inlineStr">
        <is>
          <t>0023</t>
        </is>
      </c>
      <c r="G592" t="inlineStr">
        <is>
          <t>5307098165</t>
        </is>
      </c>
      <c r="H592" t="n">
        <v>212.0</v>
      </c>
      <c r="I592" t="n">
        <v>201.9</v>
      </c>
      <c r="J592" t="n">
        <v>164.76</v>
      </c>
      <c r="K592" t="inlineStr">
        <is>
          <t>sale</t>
        </is>
      </c>
      <c r="L592" t="inlineStr">
        <is>
          <t/>
        </is>
      </c>
      <c r="M592" t="inlineStr">
        <is>
          <t/>
        </is>
      </c>
      <c r="N592" t="n">
        <v>0.0</v>
      </c>
      <c r="O592" t="n">
        <v>0.0</v>
      </c>
      <c r="P592" t="n">
        <v>161.75</v>
      </c>
      <c r="Q592" t="n">
        <v>161.75</v>
      </c>
      <c r="R592" t="n">
        <v>37.14</v>
      </c>
      <c r="S592" t="n">
        <v>37.14</v>
      </c>
      <c r="T592" t="n">
        <v>2.02</v>
      </c>
      <c r="U592" t="n">
        <v>2.02</v>
      </c>
      <c r="V592" t="n">
        <v>29.66</v>
      </c>
      <c r="W592" t="n">
        <v>29.66</v>
      </c>
      <c r="X592" t="n">
        <v>2.65</v>
      </c>
      <c r="Y592" t="n">
        <v>2.65</v>
      </c>
      <c r="Z592" t="n">
        <v>5.82</v>
      </c>
      <c r="AA592" t="n">
        <v>5.82</v>
      </c>
      <c r="AB592" t="n">
        <v>10.1</v>
      </c>
      <c r="AC592" t="n">
        <v>10.1</v>
      </c>
      <c r="AD592" t="n">
        <v>10.099999999999994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inlineStr">
        <is>
          <t>unreconciled</t>
        </is>
      </c>
      <c r="AM592" t="inlineStr">
        <is>
          <t>Order Amount Mismatch (POS&gt;3PO)</t>
        </is>
      </c>
      <c r="AN592" t="n">
        <v>10.1</v>
      </c>
      <c r="AO592" t="n">
        <f>ROUND(P592*100/H592,2)</f>
        <v>0.0</v>
      </c>
      <c r="AP592" t="n">
        <f>ROUND(Q592*100/I592,2)</f>
        <v>0.0</v>
      </c>
      <c r="AQ592"/>
      <c r="AR592"/>
      <c r="AS592" t="n">
        <v>0.0</v>
      </c>
    </row>
    <row r="593">
      <c r="A593" s="1" t="n">
        <v>45231.0</v>
      </c>
      <c r="B593" s="2" t="n">
        <v>45232.023356481484</v>
      </c>
      <c r="C593" t="inlineStr">
        <is>
          <t>3140023012058903</t>
        </is>
      </c>
      <c r="D593" t="inlineStr">
        <is>
          <t>POS0012</t>
        </is>
      </c>
      <c r="E593" t="inlineStr">
        <is>
          <t>97</t>
        </is>
      </c>
      <c r="F593" t="inlineStr">
        <is>
          <t>0023</t>
        </is>
      </c>
      <c r="G593" t="inlineStr">
        <is>
          <t>5307099365</t>
        </is>
      </c>
      <c r="H593" t="n">
        <v>208.0</v>
      </c>
      <c r="I593" t="n">
        <v>198.09</v>
      </c>
      <c r="J593" t="n">
        <v>160.95</v>
      </c>
      <c r="K593" t="inlineStr">
        <is>
          <t>sale</t>
        </is>
      </c>
      <c r="L593" t="inlineStr">
        <is>
          <t/>
        </is>
      </c>
      <c r="M593" t="inlineStr">
        <is>
          <t/>
        </is>
      </c>
      <c r="N593" t="n">
        <v>0.0</v>
      </c>
      <c r="O593" t="n">
        <v>0.0</v>
      </c>
      <c r="P593" t="n">
        <v>158.86</v>
      </c>
      <c r="Q593" t="n">
        <v>158.87</v>
      </c>
      <c r="R593" t="n">
        <v>37.14</v>
      </c>
      <c r="S593" t="n">
        <v>37.14</v>
      </c>
      <c r="T593" t="n">
        <v>1.98</v>
      </c>
      <c r="U593" t="n">
        <v>1.98</v>
      </c>
      <c r="V593" t="n">
        <v>28.97</v>
      </c>
      <c r="W593" t="n">
        <v>28.97</v>
      </c>
      <c r="X593" t="n">
        <v>2.6</v>
      </c>
      <c r="Y593" t="n">
        <v>2.6</v>
      </c>
      <c r="Z593" t="n">
        <v>5.68</v>
      </c>
      <c r="AA593" t="n">
        <v>5.68</v>
      </c>
      <c r="AB593" t="n">
        <v>9.9</v>
      </c>
      <c r="AC593" t="n">
        <v>9.91</v>
      </c>
      <c r="AD593" t="n">
        <v>9.909999999999997</v>
      </c>
      <c r="AE593" t="n">
        <v>-0.009999999999990905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-0.009999999999999787</v>
      </c>
      <c r="AL593" t="inlineStr">
        <is>
          <t>unreconciled</t>
        </is>
      </c>
      <c r="AM593" t="inlineStr">
        <is>
          <t>Order Amount Mismatch (POS&gt;3PO)</t>
        </is>
      </c>
      <c r="AN593" t="n">
        <v>9.91</v>
      </c>
      <c r="AO593" t="n">
        <f>ROUND(P593*100/H593,2)</f>
        <v>0.0</v>
      </c>
      <c r="AP593" t="n">
        <f>ROUND(Q593*100/I593,2)</f>
        <v>0.0</v>
      </c>
      <c r="AQ593"/>
      <c r="AR593"/>
      <c r="AS593" t="n">
        <v>0.0</v>
      </c>
    </row>
    <row r="594">
      <c r="A594" s="1" t="n">
        <v>45233.0</v>
      </c>
      <c r="B594" s="2" t="n">
        <v>45233.96445601852</v>
      </c>
      <c r="C594" t="inlineStr">
        <is>
          <t>3140023012059367</t>
        </is>
      </c>
      <c r="D594" t="inlineStr">
        <is>
          <t>POS0012</t>
        </is>
      </c>
      <c r="E594" t="inlineStr">
        <is>
          <t>60</t>
        </is>
      </c>
      <c r="F594" t="inlineStr">
        <is>
          <t>0023</t>
        </is>
      </c>
      <c r="G594" t="inlineStr">
        <is>
          <t>5307101445</t>
        </is>
      </c>
      <c r="H594" t="n">
        <v>264.0</v>
      </c>
      <c r="I594" t="n">
        <v>328.57</v>
      </c>
      <c r="J594" t="n">
        <v>291.43</v>
      </c>
      <c r="K594" t="inlineStr">
        <is>
          <t>sale</t>
        </is>
      </c>
      <c r="L594" t="inlineStr">
        <is>
          <t/>
        </is>
      </c>
      <c r="M594" t="inlineStr">
        <is>
          <t/>
        </is>
      </c>
      <c r="N594" t="n">
        <v>0.0</v>
      </c>
      <c r="O594" t="n">
        <v>0.0</v>
      </c>
      <c r="P594" t="n">
        <v>258.29</v>
      </c>
      <c r="Q594" t="n">
        <v>199.51</v>
      </c>
      <c r="R594" t="n">
        <v>37.14</v>
      </c>
      <c r="S594" t="n">
        <v>37.14</v>
      </c>
      <c r="T594" t="n">
        <v>3.29</v>
      </c>
      <c r="U594" t="n">
        <v>2.51</v>
      </c>
      <c r="V594" t="n">
        <v>52.46</v>
      </c>
      <c r="W594" t="n">
        <v>38.57</v>
      </c>
      <c r="X594" t="n">
        <v>4.31</v>
      </c>
      <c r="Y594" t="n">
        <v>3.3</v>
      </c>
      <c r="Z594" t="n">
        <v>10.22</v>
      </c>
      <c r="AA594" t="n">
        <v>7.53</v>
      </c>
      <c r="AB594" t="n">
        <v>12.58</v>
      </c>
      <c r="AC594" t="n">
        <v>12.57</v>
      </c>
      <c r="AD594" t="n">
        <v>-64.57</v>
      </c>
      <c r="AE594" t="n">
        <v>58.78000000000003</v>
      </c>
      <c r="AF594" t="n">
        <v>0.0</v>
      </c>
      <c r="AG594" t="n">
        <v>0.7800000000000002</v>
      </c>
      <c r="AH594" t="n">
        <v>13.89</v>
      </c>
      <c r="AI594" t="n">
        <v>1.0099999999999998</v>
      </c>
      <c r="AJ594" t="n">
        <v>2.6900000000000004</v>
      </c>
      <c r="AK594" t="n">
        <v>0.009999999999999787</v>
      </c>
      <c r="AL594" t="inlineStr">
        <is>
          <t>unreconciled</t>
        </is>
      </c>
      <c r="AM594" t="inlineStr">
        <is>
          <t>Order Amount Mismatch (3PO&gt;POS)</t>
        </is>
      </c>
      <c r="AN594" t="n">
        <v>64.57</v>
      </c>
      <c r="AO594" t="n">
        <f>ROUND(P594*100/H594,2)</f>
        <v>0.0</v>
      </c>
      <c r="AP594" t="n">
        <f>ROUND(Q594*100/I594,2)</f>
        <v>0.0</v>
      </c>
      <c r="AQ594"/>
      <c r="AR594"/>
      <c r="AS594" t="n">
        <v>0.0</v>
      </c>
    </row>
    <row r="595">
      <c r="A595" s="1" t="n">
        <v>45233.0</v>
      </c>
      <c r="B595" s="2" t="n">
        <v>45233.96569444444</v>
      </c>
      <c r="C595" t="inlineStr">
        <is>
          <t>3140094012085378</t>
        </is>
      </c>
      <c r="D595" t="inlineStr">
        <is>
          <t>POS0012</t>
        </is>
      </c>
      <c r="E595" t="inlineStr">
        <is>
          <t>93</t>
        </is>
      </c>
      <c r="F595" t="inlineStr">
        <is>
          <t>0094</t>
        </is>
      </c>
      <c r="G595" t="inlineStr">
        <is>
          <t>5307107158</t>
        </is>
      </c>
      <c r="H595" t="n">
        <v>262.0</v>
      </c>
      <c r="I595" t="n">
        <v>326.66</v>
      </c>
      <c r="J595" t="n">
        <v>289.52</v>
      </c>
      <c r="K595" t="inlineStr">
        <is>
          <t>sale</t>
        </is>
      </c>
      <c r="L595" t="inlineStr">
        <is>
          <t/>
        </is>
      </c>
      <c r="M595" t="inlineStr">
        <is>
          <t/>
        </is>
      </c>
      <c r="N595" t="n">
        <v>0.0</v>
      </c>
      <c r="O595" t="n">
        <v>0.0</v>
      </c>
      <c r="P595" t="n">
        <v>256.84</v>
      </c>
      <c r="Q595" t="n">
        <v>198.04</v>
      </c>
      <c r="R595" t="n">
        <v>37.14</v>
      </c>
      <c r="S595" t="n">
        <v>37.14</v>
      </c>
      <c r="T595" t="n">
        <v>3.27</v>
      </c>
      <c r="U595" t="n">
        <v>2.5</v>
      </c>
      <c r="V595" t="n">
        <v>52.11</v>
      </c>
      <c r="W595" t="n">
        <v>38.23</v>
      </c>
      <c r="X595" t="n">
        <v>4.29</v>
      </c>
      <c r="Y595" t="n">
        <v>3.28</v>
      </c>
      <c r="Z595" t="n">
        <v>10.15</v>
      </c>
      <c r="AA595" t="n">
        <v>7.47</v>
      </c>
      <c r="AB595" t="n">
        <v>12.48</v>
      </c>
      <c r="AC595" t="n">
        <v>12.48</v>
      </c>
      <c r="AD595" t="n">
        <v>-64.66000000000003</v>
      </c>
      <c r="AE595" t="n">
        <v>58.79999999999998</v>
      </c>
      <c r="AF595" t="n">
        <v>0.0</v>
      </c>
      <c r="AG595" t="n">
        <v>0.77</v>
      </c>
      <c r="AH595" t="n">
        <v>13.880000000000003</v>
      </c>
      <c r="AI595" t="n">
        <v>1.0100000000000002</v>
      </c>
      <c r="AJ595" t="n">
        <v>2.6800000000000006</v>
      </c>
      <c r="AK595" t="n">
        <v>0.0</v>
      </c>
      <c r="AL595" t="inlineStr">
        <is>
          <t>unreconciled</t>
        </is>
      </c>
      <c r="AM595" t="inlineStr">
        <is>
          <t>Order Amount Mismatch (3PO&gt;POS)</t>
        </is>
      </c>
      <c r="AN595" t="n">
        <v>64.66</v>
      </c>
      <c r="AO595" t="n">
        <f>ROUND(P595*100/H595,2)</f>
        <v>0.0</v>
      </c>
      <c r="AP595" t="n">
        <f>ROUND(Q595*100/I595,2)</f>
        <v>0.0</v>
      </c>
      <c r="AQ595"/>
      <c r="AR595"/>
      <c r="AS595" t="n">
        <v>0.0</v>
      </c>
    </row>
    <row r="596">
      <c r="A596" s="1" t="n">
        <v>45231.0</v>
      </c>
      <c r="B596" s="2" t="n">
        <v>45231.777719907404</v>
      </c>
      <c r="C596" t="inlineStr">
        <is>
          <t>3140023012058787</t>
        </is>
      </c>
      <c r="D596" t="inlineStr">
        <is>
          <t>POS0012</t>
        </is>
      </c>
      <c r="E596" t="inlineStr">
        <is>
          <t>81</t>
        </is>
      </c>
      <c r="F596" t="inlineStr">
        <is>
          <t>0023</t>
        </is>
      </c>
      <c r="G596" t="inlineStr">
        <is>
          <t>5307111792</t>
        </is>
      </c>
      <c r="H596" t="n">
        <v>1097.0</v>
      </c>
      <c r="I596" t="n">
        <v>1007.62</v>
      </c>
      <c r="J596" t="n">
        <v>1007.62</v>
      </c>
      <c r="K596" t="inlineStr">
        <is>
          <t>addition</t>
        </is>
      </c>
      <c r="L596" t="inlineStr">
        <is>
          <t/>
        </is>
      </c>
      <c r="M596" t="inlineStr">
        <is>
          <t/>
        </is>
      </c>
      <c r="N596" t="n">
        <v>0.0</v>
      </c>
      <c r="O596" t="n">
        <v>0.0</v>
      </c>
      <c r="P596" t="n">
        <v>818.57</v>
      </c>
      <c r="Q596" t="n">
        <v>804.09</v>
      </c>
      <c r="R596" t="n">
        <v>37.14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52.24</v>
      </c>
      <c r="AC596" t="n">
        <v>52.24</v>
      </c>
      <c r="AD596" t="n">
        <v>89.38</v>
      </c>
      <c r="AE596" t="n">
        <v>14.480000000000018</v>
      </c>
      <c r="AF596" t="n">
        <v>37.14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inlineStr">
        <is>
          <t>unreconciled</t>
        </is>
      </c>
      <c r="AM596" t="inlineStr">
        <is>
          <t>Packaging Charge Mismatch</t>
        </is>
      </c>
      <c r="AN596" t="n">
        <v>37.14</v>
      </c>
      <c r="AO596" t="n">
        <f>ROUND(P596*100/H596,2)</f>
        <v>0.0</v>
      </c>
      <c r="AP596" t="n">
        <f>ROUND(Q596*100/I596,2)</f>
        <v>0.0</v>
      </c>
      <c r="AQ596"/>
      <c r="AR596"/>
      <c r="AS596" t="n">
        <v>0.0</v>
      </c>
    </row>
    <row r="597">
      <c r="A597" s="1" t="n">
        <v>45232.0</v>
      </c>
      <c r="B597" s="2" t="n">
        <v>45233.03916666667</v>
      </c>
      <c r="C597" t="inlineStr">
        <is>
          <t>3140094012085035</t>
        </is>
      </c>
      <c r="D597" t="inlineStr">
        <is>
          <t>POS0012</t>
        </is>
      </c>
      <c r="E597" t="inlineStr">
        <is>
          <t>50</t>
        </is>
      </c>
      <c r="F597" t="inlineStr">
        <is>
          <t>0094</t>
        </is>
      </c>
      <c r="G597" t="inlineStr">
        <is>
          <t>5307128078</t>
        </is>
      </c>
      <c r="H597" t="n">
        <v>487.0</v>
      </c>
      <c r="I597" t="n">
        <v>463.81</v>
      </c>
      <c r="J597" t="n">
        <v>426.67</v>
      </c>
      <c r="K597" t="inlineStr">
        <is>
          <t>sale</t>
        </is>
      </c>
      <c r="L597" t="inlineStr">
        <is>
          <t/>
        </is>
      </c>
      <c r="M597" t="inlineStr">
        <is>
          <t/>
        </is>
      </c>
      <c r="N597" t="n">
        <v>0.0</v>
      </c>
      <c r="O597" t="n">
        <v>0.0</v>
      </c>
      <c r="P597" t="n">
        <v>361.36</v>
      </c>
      <c r="Q597" t="n">
        <v>361.35</v>
      </c>
      <c r="R597" t="n">
        <v>37.14</v>
      </c>
      <c r="S597" t="n">
        <v>37.14</v>
      </c>
      <c r="T597" t="n">
        <v>4.64</v>
      </c>
      <c r="U597" t="n">
        <v>4.64</v>
      </c>
      <c r="V597" t="n">
        <v>76.8</v>
      </c>
      <c r="W597" t="n">
        <v>76.8</v>
      </c>
      <c r="X597" t="n">
        <v>6.09</v>
      </c>
      <c r="Y597" t="n">
        <v>6.09</v>
      </c>
      <c r="Z597" t="n">
        <v>14.92</v>
      </c>
      <c r="AA597" t="n">
        <v>14.92</v>
      </c>
      <c r="AB597" t="n">
        <v>23.2</v>
      </c>
      <c r="AC597" t="n">
        <v>23.19</v>
      </c>
      <c r="AD597" t="n">
        <v>23.189999999999998</v>
      </c>
      <c r="AE597" t="n">
        <v>0.009999999999990905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0.00999999999999801</v>
      </c>
      <c r="AL597" t="inlineStr">
        <is>
          <t>unreconciled</t>
        </is>
      </c>
      <c r="AM597" t="inlineStr">
        <is>
          <t>Order Amount Mismatch (POS&gt;3PO)</t>
        </is>
      </c>
      <c r="AN597" t="n">
        <v>23.19</v>
      </c>
      <c r="AO597" t="n">
        <f>ROUND(P597*100/H597,2)</f>
        <v>0.0</v>
      </c>
      <c r="AP597" t="n">
        <f>ROUND(Q597*100/I597,2)</f>
        <v>0.0</v>
      </c>
      <c r="AQ597"/>
      <c r="AR597"/>
      <c r="AS597" t="n">
        <v>0.0</v>
      </c>
    </row>
    <row r="598">
      <c r="A598" s="1" t="n">
        <v>45232.0</v>
      </c>
      <c r="B598" s="2" t="n">
        <v>45232.643692129626</v>
      </c>
      <c r="C598" t="inlineStr">
        <is>
          <t>3140094012084754</t>
        </is>
      </c>
      <c r="D598" t="inlineStr">
        <is>
          <t>POS0012</t>
        </is>
      </c>
      <c r="E598" t="inlineStr">
        <is>
          <t>69</t>
        </is>
      </c>
      <c r="F598" t="inlineStr">
        <is>
          <t>0094</t>
        </is>
      </c>
      <c r="G598" t="inlineStr">
        <is>
          <t>5307132558</t>
        </is>
      </c>
      <c r="H598" t="n">
        <v>443.0</v>
      </c>
      <c r="I598" t="n">
        <v>421.9</v>
      </c>
      <c r="J598" t="n">
        <v>384.76</v>
      </c>
      <c r="K598" t="inlineStr">
        <is>
          <t>sale</t>
        </is>
      </c>
      <c r="L598" t="inlineStr">
        <is>
          <t/>
        </is>
      </c>
      <c r="M598" t="inlineStr">
        <is>
          <t/>
        </is>
      </c>
      <c r="N598" t="n">
        <v>0.0</v>
      </c>
      <c r="O598" t="n">
        <v>0.0</v>
      </c>
      <c r="P598" t="n">
        <v>329.42</v>
      </c>
      <c r="Q598" t="n">
        <v>329.41</v>
      </c>
      <c r="R598" t="n">
        <v>37.14</v>
      </c>
      <c r="S598" t="n">
        <v>37.14</v>
      </c>
      <c r="T598" t="n">
        <v>4.22</v>
      </c>
      <c r="U598" t="n">
        <v>4.22</v>
      </c>
      <c r="V598" t="n">
        <v>69.26</v>
      </c>
      <c r="W598" t="n">
        <v>69.26</v>
      </c>
      <c r="X598" t="n">
        <v>5.54</v>
      </c>
      <c r="Y598" t="n">
        <v>5.54</v>
      </c>
      <c r="Z598" t="n">
        <v>13.46</v>
      </c>
      <c r="AA598" t="n">
        <v>13.47</v>
      </c>
      <c r="AB598" t="n">
        <v>21.1</v>
      </c>
      <c r="AC598" t="n">
        <v>21.1</v>
      </c>
      <c r="AD598" t="n">
        <v>21.100000000000023</v>
      </c>
      <c r="AE598" t="n">
        <v>0.009999999999990905</v>
      </c>
      <c r="AF598" t="n">
        <v>0.0</v>
      </c>
      <c r="AG598" t="n">
        <v>0.0</v>
      </c>
      <c r="AH598" t="n">
        <v>0.0</v>
      </c>
      <c r="AI598" t="n">
        <v>0.0</v>
      </c>
      <c r="AJ598" t="n">
        <v>-0.009999999999999787</v>
      </c>
      <c r="AK598" t="n">
        <v>0.0</v>
      </c>
      <c r="AL598" t="inlineStr">
        <is>
          <t>unreconciled</t>
        </is>
      </c>
      <c r="AM598" t="inlineStr">
        <is>
          <t>Order Amount Mismatch (POS&gt;3PO)</t>
        </is>
      </c>
      <c r="AN598" t="n">
        <v>21.1</v>
      </c>
      <c r="AO598" t="n">
        <f>ROUND(P598*100/H598,2)</f>
        <v>0.0</v>
      </c>
      <c r="AP598" t="n">
        <f>ROUND(Q598*100/I598,2)</f>
        <v>0.0</v>
      </c>
      <c r="AQ598"/>
      <c r="AR598"/>
      <c r="AS598" t="n">
        <v>0.0</v>
      </c>
    </row>
    <row r="599">
      <c r="A599" s="1" t="n">
        <v>45231.0</v>
      </c>
      <c r="B599" s="2" t="n">
        <v>45231.595671296294</v>
      </c>
      <c r="C599" t="inlineStr">
        <is>
          <t>3140023012058719</t>
        </is>
      </c>
      <c r="D599" t="inlineStr">
        <is>
          <t>POS0012</t>
        </is>
      </c>
      <c r="E599" t="inlineStr">
        <is>
          <t>13</t>
        </is>
      </c>
      <c r="F599" t="inlineStr">
        <is>
          <t>0023</t>
        </is>
      </c>
      <c r="G599" t="inlineStr">
        <is>
          <t>5307134955</t>
        </is>
      </c>
      <c r="H599" t="n">
        <v>424.0</v>
      </c>
      <c r="I599" t="n">
        <v>366.66</v>
      </c>
      <c r="J599" t="n">
        <v>366.66</v>
      </c>
      <c r="K599" t="inlineStr">
        <is>
          <t>addition</t>
        </is>
      </c>
      <c r="L599" t="inlineStr">
        <is>
          <t/>
        </is>
      </c>
      <c r="M599" t="inlineStr">
        <is>
          <t/>
        </is>
      </c>
      <c r="N599" t="n">
        <v>0.0</v>
      </c>
      <c r="O599" t="n">
        <v>0.0</v>
      </c>
      <c r="P599" t="n">
        <v>316.38</v>
      </c>
      <c r="Q599" t="n">
        <v>315.62</v>
      </c>
      <c r="R599" t="n">
        <v>37.14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20.2</v>
      </c>
      <c r="AC599" t="n">
        <v>20.19</v>
      </c>
      <c r="AD599" t="n">
        <v>57.339999999999975</v>
      </c>
      <c r="AE599" t="n">
        <v>0.7599999999999909</v>
      </c>
      <c r="AF599" t="n">
        <v>37.14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0.00999999999999801</v>
      </c>
      <c r="AL599" t="inlineStr">
        <is>
          <t>unreconciled</t>
        </is>
      </c>
      <c r="AM599" t="inlineStr">
        <is>
          <t>Packaging Charge Mismatch</t>
        </is>
      </c>
      <c r="AN599" t="n">
        <v>37.14</v>
      </c>
      <c r="AO599" t="n">
        <f>ROUND(P599*100/H599,2)</f>
        <v>0.0</v>
      </c>
      <c r="AP599" t="n">
        <f>ROUND(Q599*100/I599,2)</f>
        <v>0.0</v>
      </c>
      <c r="AQ599"/>
      <c r="AR599"/>
      <c r="AS599" t="n">
        <v>0.0</v>
      </c>
    </row>
    <row r="600">
      <c r="A600" s="1" t="n">
        <v>45234.0</v>
      </c>
      <c r="B600" s="2" t="n">
        <v>45234.7290625</v>
      </c>
      <c r="C600" t="inlineStr">
        <is>
          <t>3140094012085610</t>
        </is>
      </c>
      <c r="D600" t="inlineStr">
        <is>
          <t>POS0012</t>
        </is>
      </c>
      <c r="E600" t="inlineStr">
        <is>
          <t>25</t>
        </is>
      </c>
      <c r="F600" t="inlineStr">
        <is>
          <t>0094</t>
        </is>
      </c>
      <c r="G600" t="inlineStr">
        <is>
          <t>5307151425</t>
        </is>
      </c>
      <c r="H600" t="n">
        <v>157.0</v>
      </c>
      <c r="I600" t="n">
        <v>112.38</v>
      </c>
      <c r="J600" t="n">
        <v>112.38</v>
      </c>
      <c r="K600" t="inlineStr">
        <is>
          <t>addition</t>
        </is>
      </c>
      <c r="L600" t="inlineStr">
        <is>
          <t/>
        </is>
      </c>
      <c r="M600" t="inlineStr">
        <is>
          <t/>
        </is>
      </c>
      <c r="N600" t="n">
        <v>0.0</v>
      </c>
      <c r="O600" t="n">
        <v>0.0</v>
      </c>
      <c r="P600" t="n">
        <v>117.15</v>
      </c>
      <c r="Q600" t="n">
        <v>121.84</v>
      </c>
      <c r="R600" t="n">
        <v>37.14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7.48</v>
      </c>
      <c r="AC600" t="n">
        <v>7.48</v>
      </c>
      <c r="AD600" t="n">
        <v>44.620000000000005</v>
      </c>
      <c r="AE600" t="n">
        <v>-4.689999999999998</v>
      </c>
      <c r="AF600" t="n">
        <v>37.14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inlineStr">
        <is>
          <t>unreconciled</t>
        </is>
      </c>
      <c r="AM600" t="inlineStr">
        <is>
          <t>Packaging Charge Mismatch</t>
        </is>
      </c>
      <c r="AN600" t="n">
        <v>37.14</v>
      </c>
      <c r="AO600" t="n">
        <f>ROUND(P600*100/H600,2)</f>
        <v>0.0</v>
      </c>
      <c r="AP600" t="n">
        <f>ROUND(Q600*100/I600,2)</f>
        <v>0.0</v>
      </c>
      <c r="AQ600"/>
      <c r="AR600"/>
      <c r="AS600" t="n">
        <v>0.0</v>
      </c>
    </row>
    <row r="601">
      <c r="A601" s="1" t="n">
        <v>45232.0</v>
      </c>
      <c r="B601" s="2" t="n">
        <v>45232.812002314815</v>
      </c>
      <c r="C601" t="inlineStr">
        <is>
          <t>3140094012084853</t>
        </is>
      </c>
      <c r="D601" t="inlineStr">
        <is>
          <t>POS0012</t>
        </is>
      </c>
      <c r="E601" t="inlineStr">
        <is>
          <t>68</t>
        </is>
      </c>
      <c r="F601" t="inlineStr">
        <is>
          <t>0094</t>
        </is>
      </c>
      <c r="G601" t="inlineStr">
        <is>
          <t>5307155514</t>
        </is>
      </c>
      <c r="H601" t="n">
        <v>477.0</v>
      </c>
      <c r="I601" t="n">
        <v>454.28</v>
      </c>
      <c r="J601" t="n">
        <v>417.14</v>
      </c>
      <c r="K601" t="inlineStr">
        <is>
          <t>sale</t>
        </is>
      </c>
      <c r="L601" t="inlineStr">
        <is>
          <t/>
        </is>
      </c>
      <c r="M601" t="inlineStr">
        <is>
          <t/>
        </is>
      </c>
      <c r="N601" t="n">
        <v>0.0</v>
      </c>
      <c r="O601" t="n">
        <v>0.0</v>
      </c>
      <c r="P601" t="n">
        <v>354.1</v>
      </c>
      <c r="Q601" t="n">
        <v>354.08</v>
      </c>
      <c r="R601" t="n">
        <v>37.14</v>
      </c>
      <c r="S601" t="n">
        <v>37.14</v>
      </c>
      <c r="T601" t="n">
        <v>4.54</v>
      </c>
      <c r="U601" t="n">
        <v>4.54</v>
      </c>
      <c r="V601" t="n">
        <v>75.09</v>
      </c>
      <c r="W601" t="n">
        <v>75.09</v>
      </c>
      <c r="X601" t="n">
        <v>5.96</v>
      </c>
      <c r="Y601" t="n">
        <v>5.96</v>
      </c>
      <c r="Z601" t="n">
        <v>14.59</v>
      </c>
      <c r="AA601" t="n">
        <v>14.59</v>
      </c>
      <c r="AB601" t="n">
        <v>22.72</v>
      </c>
      <c r="AC601" t="n">
        <v>22.72</v>
      </c>
      <c r="AD601" t="n">
        <v>22.720000000000027</v>
      </c>
      <c r="AE601" t="n">
        <v>0.020000000000038654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inlineStr">
        <is>
          <t>unreconciled</t>
        </is>
      </c>
      <c r="AM601" t="inlineStr">
        <is>
          <t>Order Amount Mismatch (POS&gt;3PO)</t>
        </is>
      </c>
      <c r="AN601" t="n">
        <v>22.72</v>
      </c>
      <c r="AO601" t="n">
        <f>ROUND(P601*100/H601,2)</f>
        <v>0.0</v>
      </c>
      <c r="AP601" t="n">
        <f>ROUND(Q601*100/I601,2)</f>
        <v>0.0</v>
      </c>
      <c r="AQ601"/>
      <c r="AR601"/>
      <c r="AS601" t="n">
        <v>0.0</v>
      </c>
    </row>
    <row r="602">
      <c r="A602" s="1" t="n">
        <v>45235.0</v>
      </c>
      <c r="B602" s="2" t="n">
        <v>45235.80967592593</v>
      </c>
      <c r="C602" t="inlineStr">
        <is>
          <t>3140094012086211</t>
        </is>
      </c>
      <c r="D602" t="inlineStr">
        <is>
          <t>POS0012</t>
        </is>
      </c>
      <c r="E602" t="inlineStr">
        <is>
          <t>26</t>
        </is>
      </c>
      <c r="F602" t="inlineStr">
        <is>
          <t>0094</t>
        </is>
      </c>
      <c r="G602" t="inlineStr">
        <is>
          <t>5307174194</t>
        </is>
      </c>
      <c r="H602" t="n">
        <v>388.0</v>
      </c>
      <c r="I602" t="n">
        <v>369.52</v>
      </c>
      <c r="J602" t="n">
        <v>332.38</v>
      </c>
      <c r="K602" t="inlineStr">
        <is>
          <t>sale</t>
        </is>
      </c>
      <c r="L602" t="inlineStr">
        <is>
          <t/>
        </is>
      </c>
      <c r="M602" t="inlineStr">
        <is>
          <t/>
        </is>
      </c>
      <c r="N602" t="n">
        <v>0.0</v>
      </c>
      <c r="O602" t="n">
        <v>0.0</v>
      </c>
      <c r="P602" t="n">
        <v>289.5</v>
      </c>
      <c r="Q602" t="n">
        <v>289.5</v>
      </c>
      <c r="R602" t="n">
        <v>37.14</v>
      </c>
      <c r="S602" t="n">
        <v>37.14</v>
      </c>
      <c r="T602" t="n">
        <v>3.7</v>
      </c>
      <c r="U602" t="n">
        <v>3.7</v>
      </c>
      <c r="V602" t="n">
        <v>59.83</v>
      </c>
      <c r="W602" t="n">
        <v>59.83</v>
      </c>
      <c r="X602" t="n">
        <v>4.85</v>
      </c>
      <c r="Y602" t="n">
        <v>4.85</v>
      </c>
      <c r="Z602" t="n">
        <v>11.64</v>
      </c>
      <c r="AA602" t="n">
        <v>11.64</v>
      </c>
      <c r="AB602" t="n">
        <v>18.48</v>
      </c>
      <c r="AC602" t="n">
        <v>18.48</v>
      </c>
      <c r="AD602" t="n">
        <v>18.480000000000018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inlineStr">
        <is>
          <t>unreconciled</t>
        </is>
      </c>
      <c r="AM602" t="inlineStr">
        <is>
          <t>Order Amount Mismatch (POS&gt;3PO)</t>
        </is>
      </c>
      <c r="AN602" t="n">
        <v>18.48</v>
      </c>
      <c r="AO602" t="n">
        <f>ROUND(P602*100/H602,2)</f>
        <v>0.0</v>
      </c>
      <c r="AP602" t="n">
        <f>ROUND(Q602*100/I602,2)</f>
        <v>0.0</v>
      </c>
      <c r="AQ602"/>
      <c r="AR602"/>
      <c r="AS602" t="n">
        <v>0.0</v>
      </c>
    </row>
    <row r="603">
      <c r="A603" s="1" t="n">
        <v>45233.0</v>
      </c>
      <c r="B603" s="2" t="n">
        <v>45233.65179398148</v>
      </c>
      <c r="C603" t="inlineStr">
        <is>
          <t>3140023012059243</t>
        </is>
      </c>
      <c r="D603" t="inlineStr">
        <is>
          <t>POS0012</t>
        </is>
      </c>
      <c r="E603" t="inlineStr">
        <is>
          <t>36</t>
        </is>
      </c>
      <c r="F603" t="inlineStr">
        <is>
          <t>0023</t>
        </is>
      </c>
      <c r="G603" t="inlineStr">
        <is>
          <t>5307177557</t>
        </is>
      </c>
      <c r="H603" t="n">
        <v>2465.0</v>
      </c>
      <c r="I603" t="n">
        <v>2424.74</v>
      </c>
      <c r="J603" t="n">
        <v>2387.6</v>
      </c>
      <c r="K603" t="inlineStr">
        <is>
          <t>sale</t>
        </is>
      </c>
      <c r="L603" t="inlineStr">
        <is>
          <t/>
        </is>
      </c>
      <c r="M603" t="inlineStr">
        <is>
          <t/>
        </is>
      </c>
      <c r="N603" t="n">
        <v>0.0</v>
      </c>
      <c r="O603" t="n">
        <v>0.0</v>
      </c>
      <c r="P603" t="n">
        <v>1855.81</v>
      </c>
      <c r="Q603" t="n">
        <v>1797.02</v>
      </c>
      <c r="R603" t="n">
        <v>37.14</v>
      </c>
      <c r="S603" t="n">
        <v>37.14</v>
      </c>
      <c r="T603" t="n">
        <v>24.25</v>
      </c>
      <c r="U603" t="n">
        <v>23.48</v>
      </c>
      <c r="V603" t="n">
        <v>429.77</v>
      </c>
      <c r="W603" t="n">
        <v>415.88</v>
      </c>
      <c r="X603" t="n">
        <v>31.82</v>
      </c>
      <c r="Y603" t="n">
        <v>30.81</v>
      </c>
      <c r="Z603" t="n">
        <v>83.09</v>
      </c>
      <c r="AA603" t="n">
        <v>80.41</v>
      </c>
      <c r="AB603" t="n">
        <v>117.38</v>
      </c>
      <c r="AC603" t="n">
        <v>117.38</v>
      </c>
      <c r="AD603" t="n">
        <v>40.26000000000022</v>
      </c>
      <c r="AE603" t="n">
        <v>58.789999999999964</v>
      </c>
      <c r="AF603" t="n">
        <v>0.0</v>
      </c>
      <c r="AG603" t="n">
        <v>0.7699999999999996</v>
      </c>
      <c r="AH603" t="n">
        <v>13.889999999999986</v>
      </c>
      <c r="AI603" t="n">
        <v>1.0100000000000016</v>
      </c>
      <c r="AJ603" t="n">
        <v>2.680000000000007</v>
      </c>
      <c r="AK603" t="n">
        <v>0.0</v>
      </c>
      <c r="AL603" t="inlineStr">
        <is>
          <t>unreconciled</t>
        </is>
      </c>
      <c r="AM603" t="inlineStr">
        <is>
          <t>Order Amount Mismatch (POS&gt;3PO)</t>
        </is>
      </c>
      <c r="AN603" t="n">
        <v>40.26</v>
      </c>
      <c r="AO603" t="n">
        <f>ROUND(P603*100/H603,2)</f>
        <v>0.0</v>
      </c>
      <c r="AP603" t="n">
        <f>ROUND(Q603*100/I603,2)</f>
        <v>0.0</v>
      </c>
      <c r="AQ603"/>
      <c r="AR603"/>
      <c r="AS603" t="n">
        <v>0.0</v>
      </c>
    </row>
    <row r="604">
      <c r="A604" s="1" t="n">
        <v>45233.0</v>
      </c>
      <c r="B604" s="2" t="n">
        <v>45233.72542824074</v>
      </c>
      <c r="C604" t="inlineStr">
        <is>
          <t>3140094012085171</t>
        </is>
      </c>
      <c r="D604" t="inlineStr">
        <is>
          <t>POS0012</t>
        </is>
      </c>
      <c r="E604" t="inlineStr">
        <is>
          <t>86</t>
        </is>
      </c>
      <c r="F604" t="inlineStr">
        <is>
          <t>0094</t>
        </is>
      </c>
      <c r="G604" t="inlineStr">
        <is>
          <t>5307177908</t>
        </is>
      </c>
      <c r="H604" t="n">
        <v>329.0</v>
      </c>
      <c r="I604" t="n">
        <v>390.48</v>
      </c>
      <c r="J604" t="n">
        <v>353.34</v>
      </c>
      <c r="K604" t="inlineStr">
        <is>
          <t>sale</t>
        </is>
      </c>
      <c r="L604" t="inlineStr">
        <is>
          <t/>
        </is>
      </c>
      <c r="M604" t="inlineStr">
        <is>
          <t/>
        </is>
      </c>
      <c r="N604" t="n">
        <v>0.0</v>
      </c>
      <c r="O604" t="n">
        <v>0.0</v>
      </c>
      <c r="P604" t="n">
        <v>305.49</v>
      </c>
      <c r="Q604" t="n">
        <v>246.68</v>
      </c>
      <c r="R604" t="n">
        <v>37.14</v>
      </c>
      <c r="S604" t="n">
        <v>37.14</v>
      </c>
      <c r="T604" t="n">
        <v>3.9</v>
      </c>
      <c r="U604" t="n">
        <v>3.13</v>
      </c>
      <c r="V604" t="n">
        <v>63.6</v>
      </c>
      <c r="W604" t="n">
        <v>49.72</v>
      </c>
      <c r="X604" t="n">
        <v>5.12</v>
      </c>
      <c r="Y604" t="n">
        <v>4.11</v>
      </c>
      <c r="Z604" t="n">
        <v>12.37</v>
      </c>
      <c r="AA604" t="n">
        <v>9.69</v>
      </c>
      <c r="AB604" t="n">
        <v>15.66</v>
      </c>
      <c r="AC604" t="n">
        <v>15.67</v>
      </c>
      <c r="AD604" t="n">
        <v>-61.48000000000002</v>
      </c>
      <c r="AE604" t="n">
        <v>58.81</v>
      </c>
      <c r="AF604" t="n">
        <v>0.0</v>
      </c>
      <c r="AG604" t="n">
        <v>0.77</v>
      </c>
      <c r="AH604" t="n">
        <v>13.880000000000003</v>
      </c>
      <c r="AI604" t="n">
        <v>1.0099999999999998</v>
      </c>
      <c r="AJ604" t="n">
        <v>2.6799999999999997</v>
      </c>
      <c r="AK604" t="n">
        <v>-0.009999999999999787</v>
      </c>
      <c r="AL604" t="inlineStr">
        <is>
          <t>unreconciled</t>
        </is>
      </c>
      <c r="AM604" t="inlineStr">
        <is>
          <t>Order Amount Mismatch (3PO&gt;POS)</t>
        </is>
      </c>
      <c r="AN604" t="n">
        <v>61.48</v>
      </c>
      <c r="AO604" t="n">
        <f>ROUND(P604*100/H604,2)</f>
        <v>0.0</v>
      </c>
      <c r="AP604" t="n">
        <f>ROUND(Q604*100/I604,2)</f>
        <v>0.0</v>
      </c>
      <c r="AQ604"/>
      <c r="AR604"/>
      <c r="AS604" t="n">
        <v>0.0</v>
      </c>
    </row>
    <row r="605">
      <c r="A605" s="1" t="n">
        <v>45232.0</v>
      </c>
      <c r="B605" s="2" t="n">
        <v>45232.48349537037</v>
      </c>
      <c r="C605" t="inlineStr">
        <is>
          <t>3140023012058942</t>
        </is>
      </c>
      <c r="D605" t="inlineStr">
        <is>
          <t>POS0012</t>
        </is>
      </c>
      <c r="E605" t="inlineStr">
        <is>
          <t>36</t>
        </is>
      </c>
      <c r="F605" t="inlineStr">
        <is>
          <t>0023</t>
        </is>
      </c>
      <c r="G605" t="inlineStr">
        <is>
          <t>5307186166</t>
        </is>
      </c>
      <c r="H605" t="n">
        <v>269.0</v>
      </c>
      <c r="I605" t="n">
        <v>256.18</v>
      </c>
      <c r="J605" t="n">
        <v>219.04</v>
      </c>
      <c r="K605" t="inlineStr">
        <is>
          <t>sale</t>
        </is>
      </c>
      <c r="L605" t="inlineStr">
        <is>
          <t/>
        </is>
      </c>
      <c r="M605" t="inlineStr">
        <is>
          <t/>
        </is>
      </c>
      <c r="N605" t="n">
        <v>0.0</v>
      </c>
      <c r="O605" t="n">
        <v>0.0</v>
      </c>
      <c r="P605" t="n">
        <v>203.13</v>
      </c>
      <c r="Q605" t="n">
        <v>203.12</v>
      </c>
      <c r="R605" t="n">
        <v>37.14</v>
      </c>
      <c r="S605" t="n">
        <v>37.14</v>
      </c>
      <c r="T605" t="n">
        <v>2.56</v>
      </c>
      <c r="U605" t="n">
        <v>2.56</v>
      </c>
      <c r="V605" t="n">
        <v>39.43</v>
      </c>
      <c r="W605" t="n">
        <v>39.43</v>
      </c>
      <c r="X605" t="n">
        <v>3.36</v>
      </c>
      <c r="Y605" t="n">
        <v>3.36</v>
      </c>
      <c r="Z605" t="n">
        <v>7.7</v>
      </c>
      <c r="AA605" t="n">
        <v>7.7</v>
      </c>
      <c r="AB605" t="n">
        <v>12.82</v>
      </c>
      <c r="AC605" t="n">
        <v>12.81</v>
      </c>
      <c r="AD605" t="n">
        <v>12.819999999999993</v>
      </c>
      <c r="AE605" t="n">
        <v>0.009999999999990905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0.009999999999999787</v>
      </c>
      <c r="AL605" t="inlineStr">
        <is>
          <t>unreconciled</t>
        </is>
      </c>
      <c r="AM605" t="inlineStr">
        <is>
          <t>Order Amount Mismatch (POS&gt;3PO)</t>
        </is>
      </c>
      <c r="AN605" t="n">
        <v>12.82</v>
      </c>
      <c r="AO605" t="n">
        <f>ROUND(P605*100/H605,2)</f>
        <v>0.0</v>
      </c>
      <c r="AP605" t="n">
        <f>ROUND(Q605*100/I605,2)</f>
        <v>0.0</v>
      </c>
      <c r="AQ605"/>
      <c r="AR605"/>
      <c r="AS605" t="n">
        <v>0.0</v>
      </c>
    </row>
    <row r="606">
      <c r="A606" s="1" t="n">
        <v>45232.0</v>
      </c>
      <c r="B606" s="2" t="n">
        <v>45232.62420138889</v>
      </c>
      <c r="C606" t="inlineStr">
        <is>
          <t>3140023012058971</t>
        </is>
      </c>
      <c r="D606" t="inlineStr">
        <is>
          <t>POS0012</t>
        </is>
      </c>
      <c r="E606" t="inlineStr">
        <is>
          <t>65</t>
        </is>
      </c>
      <c r="F606" t="inlineStr">
        <is>
          <t>0023</t>
        </is>
      </c>
      <c r="G606" t="inlineStr">
        <is>
          <t>5307199997</t>
        </is>
      </c>
      <c r="H606" t="n">
        <v>232.0</v>
      </c>
      <c r="I606" t="n">
        <v>220.95</v>
      </c>
      <c r="J606" t="n">
        <v>183.81</v>
      </c>
      <c r="K606" t="inlineStr">
        <is>
          <t>sale</t>
        </is>
      </c>
      <c r="L606" t="inlineStr">
        <is>
          <t/>
        </is>
      </c>
      <c r="M606" t="inlineStr">
        <is>
          <t/>
        </is>
      </c>
      <c r="N606" t="n">
        <v>0.0</v>
      </c>
      <c r="O606" t="n">
        <v>0.0</v>
      </c>
      <c r="P606" t="n">
        <v>176.27</v>
      </c>
      <c r="Q606" t="n">
        <v>176.26</v>
      </c>
      <c r="R606" t="n">
        <v>37.14</v>
      </c>
      <c r="S606" t="n">
        <v>37.14</v>
      </c>
      <c r="T606" t="n">
        <v>2.21</v>
      </c>
      <c r="U606" t="n">
        <v>2.21</v>
      </c>
      <c r="V606" t="n">
        <v>33.09</v>
      </c>
      <c r="W606" t="n">
        <v>33.09</v>
      </c>
      <c r="X606" t="n">
        <v>2.9</v>
      </c>
      <c r="Y606" t="n">
        <v>2.9</v>
      </c>
      <c r="Z606" t="n">
        <v>6.48</v>
      </c>
      <c r="AA606" t="n">
        <v>6.48</v>
      </c>
      <c r="AB606" t="n">
        <v>11.04</v>
      </c>
      <c r="AC606" t="n">
        <v>11.05</v>
      </c>
      <c r="AD606" t="n">
        <v>11.050000000000011</v>
      </c>
      <c r="AE606" t="n">
        <v>0.010000000000019327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-0.010000000000001563</v>
      </c>
      <c r="AL606" t="inlineStr">
        <is>
          <t>unreconciled</t>
        </is>
      </c>
      <c r="AM606" t="inlineStr">
        <is>
          <t>Order Amount Mismatch (POS&gt;3PO)</t>
        </is>
      </c>
      <c r="AN606" t="n">
        <v>11.05</v>
      </c>
      <c r="AO606" t="n">
        <f>ROUND(P606*100/H606,2)</f>
        <v>0.0</v>
      </c>
      <c r="AP606" t="n">
        <f>ROUND(Q606*100/I606,2)</f>
        <v>0.0</v>
      </c>
      <c r="AQ606"/>
      <c r="AR606"/>
      <c r="AS606" t="n">
        <v>0.0</v>
      </c>
    </row>
    <row r="607">
      <c r="A607" s="1" t="n">
        <v>45233.0</v>
      </c>
      <c r="B607" s="2" t="n">
        <v>45233.82748842592</v>
      </c>
      <c r="C607" t="inlineStr">
        <is>
          <t>3140023012059307</t>
        </is>
      </c>
      <c r="D607" t="inlineStr">
        <is>
          <t>POS0012</t>
        </is>
      </c>
      <c r="E607" t="inlineStr">
        <is>
          <t>00</t>
        </is>
      </c>
      <c r="F607" t="inlineStr">
        <is>
          <t>0023</t>
        </is>
      </c>
      <c r="G607" t="inlineStr">
        <is>
          <t>5307203395</t>
        </is>
      </c>
      <c r="H607" t="n">
        <v>548.0</v>
      </c>
      <c r="I607" t="n">
        <v>599.01</v>
      </c>
      <c r="J607" t="n">
        <v>561.87</v>
      </c>
      <c r="K607" t="inlineStr">
        <is>
          <t>sale</t>
        </is>
      </c>
      <c r="L607" t="inlineStr">
        <is>
          <t/>
        </is>
      </c>
      <c r="M607" t="inlineStr">
        <is>
          <t/>
        </is>
      </c>
      <c r="N607" t="n">
        <v>0.0</v>
      </c>
      <c r="O607" t="n">
        <v>0.0</v>
      </c>
      <c r="P607" t="n">
        <v>464.4</v>
      </c>
      <c r="Q607" t="n">
        <v>405.62</v>
      </c>
      <c r="R607" t="n">
        <v>37.14</v>
      </c>
      <c r="S607" t="n">
        <v>37.14</v>
      </c>
      <c r="T607" t="n">
        <v>5.99</v>
      </c>
      <c r="U607" t="n">
        <v>5.22</v>
      </c>
      <c r="V607" t="n">
        <v>101.14</v>
      </c>
      <c r="W607" t="n">
        <v>87.25</v>
      </c>
      <c r="X607" t="n">
        <v>7.86</v>
      </c>
      <c r="Y607" t="n">
        <v>6.85</v>
      </c>
      <c r="Z607" t="n">
        <v>19.62</v>
      </c>
      <c r="AA607" t="n">
        <v>16.93</v>
      </c>
      <c r="AB607" t="n">
        <v>26.1</v>
      </c>
      <c r="AC607" t="n">
        <v>26.1</v>
      </c>
      <c r="AD607" t="n">
        <v>-51.00999999999999</v>
      </c>
      <c r="AE607" t="n">
        <v>58.77999999999997</v>
      </c>
      <c r="AF607" t="n">
        <v>0.0</v>
      </c>
      <c r="AG607" t="n">
        <v>0.7700000000000005</v>
      </c>
      <c r="AH607" t="n">
        <v>13.89</v>
      </c>
      <c r="AI607" t="n">
        <v>1.0100000000000007</v>
      </c>
      <c r="AJ607" t="n">
        <v>2.6900000000000013</v>
      </c>
      <c r="AK607" t="n">
        <v>0.0</v>
      </c>
      <c r="AL607" t="inlineStr">
        <is>
          <t>unreconciled</t>
        </is>
      </c>
      <c r="AM607" t="inlineStr">
        <is>
          <t>Order Amount Mismatch (3PO&gt;POS)</t>
        </is>
      </c>
      <c r="AN607" t="n">
        <v>51.01</v>
      </c>
      <c r="AO607" t="n">
        <f>ROUND(P607*100/H607,2)</f>
        <v>0.0</v>
      </c>
      <c r="AP607" t="n">
        <f>ROUND(Q607*100/I607,2)</f>
        <v>0.0</v>
      </c>
      <c r="AQ607"/>
      <c r="AR607"/>
      <c r="AS607" t="n">
        <v>0.0</v>
      </c>
    </row>
    <row r="608">
      <c r="A608" s="1" t="n">
        <v>45231.0</v>
      </c>
      <c r="B608" s="2" t="n">
        <v>45231.687581018516</v>
      </c>
      <c r="C608" t="inlineStr">
        <is>
          <t>3140094012084421</t>
        </is>
      </c>
      <c r="D608" t="inlineStr">
        <is>
          <t>POS0012</t>
        </is>
      </c>
      <c r="E608" t="inlineStr">
        <is>
          <t>35</t>
        </is>
      </c>
      <c r="F608" t="inlineStr">
        <is>
          <t>0094</t>
        </is>
      </c>
      <c r="G608" t="inlineStr">
        <is>
          <t>5307206617</t>
        </is>
      </c>
      <c r="H608" t="n">
        <v>249.99999999999997</v>
      </c>
      <c r="I608" t="n">
        <v>238.09</v>
      </c>
      <c r="J608" t="n">
        <v>200.95</v>
      </c>
      <c r="K608" t="inlineStr">
        <is>
          <t>sale</t>
        </is>
      </c>
      <c r="L608" t="inlineStr">
        <is>
          <t/>
        </is>
      </c>
      <c r="M608" t="inlineStr">
        <is>
          <t/>
        </is>
      </c>
      <c r="N608" t="n">
        <v>0.0</v>
      </c>
      <c r="O608" t="n">
        <v>0.0</v>
      </c>
      <c r="P608" t="n">
        <v>189.35</v>
      </c>
      <c r="Q608" t="n">
        <v>189.34</v>
      </c>
      <c r="R608" t="n">
        <v>37.14</v>
      </c>
      <c r="S608" t="n">
        <v>37.14</v>
      </c>
      <c r="T608" t="n">
        <v>2.38</v>
      </c>
      <c r="U608" t="n">
        <v>2.38</v>
      </c>
      <c r="V608" t="n">
        <v>36.17</v>
      </c>
      <c r="W608" t="n">
        <v>36.17</v>
      </c>
      <c r="X608" t="n">
        <v>3.12</v>
      </c>
      <c r="Y608" t="n">
        <v>3.12</v>
      </c>
      <c r="Z608" t="n">
        <v>7.07</v>
      </c>
      <c r="AA608" t="n">
        <v>7.07</v>
      </c>
      <c r="AB608" t="n">
        <v>11.9</v>
      </c>
      <c r="AC608" t="n">
        <v>11.91</v>
      </c>
      <c r="AD608" t="n">
        <v>11.909999999999968</v>
      </c>
      <c r="AE608" t="n">
        <v>0.009999999999990905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-0.009999999999999787</v>
      </c>
      <c r="AL608" t="inlineStr">
        <is>
          <t>unreconciled</t>
        </is>
      </c>
      <c r="AM608" t="inlineStr">
        <is>
          <t>Order Amount Mismatch (POS&gt;3PO)</t>
        </is>
      </c>
      <c r="AN608" t="n">
        <v>11.91</v>
      </c>
      <c r="AO608" t="n">
        <f>ROUND(P608*100/H608,2)</f>
        <v>0.0</v>
      </c>
      <c r="AP608" t="n">
        <f>ROUND(Q608*100/I608,2)</f>
        <v>0.0</v>
      </c>
      <c r="AQ608"/>
      <c r="AR608"/>
      <c r="AS608" t="n">
        <v>0.0</v>
      </c>
    </row>
    <row r="609">
      <c r="A609" s="1" t="n">
        <v>45233.0</v>
      </c>
      <c r="B609" s="2" t="n">
        <v>45233.89271990741</v>
      </c>
      <c r="C609" t="inlineStr">
        <is>
          <t>3140094012085324</t>
        </is>
      </c>
      <c r="D609" t="inlineStr">
        <is>
          <t>POS0012</t>
        </is>
      </c>
      <c r="E609" t="inlineStr">
        <is>
          <t>39</t>
        </is>
      </c>
      <c r="F609" t="inlineStr">
        <is>
          <t>0094</t>
        </is>
      </c>
      <c r="G609" t="inlineStr">
        <is>
          <t>5307212699</t>
        </is>
      </c>
      <c r="H609" t="n">
        <v>327.0</v>
      </c>
      <c r="I609" t="n">
        <v>311.42</v>
      </c>
      <c r="J609" t="n">
        <v>274.28</v>
      </c>
      <c r="K609" t="inlineStr">
        <is>
          <t>sale</t>
        </is>
      </c>
      <c r="L609" t="inlineStr">
        <is>
          <t/>
        </is>
      </c>
      <c r="M609" t="inlineStr">
        <is>
          <t/>
        </is>
      </c>
      <c r="N609" t="n">
        <v>0.0</v>
      </c>
      <c r="O609" t="n">
        <v>0.0</v>
      </c>
      <c r="P609" t="n">
        <v>245.23</v>
      </c>
      <c r="Q609" t="n">
        <v>245.21</v>
      </c>
      <c r="R609" t="n">
        <v>37.14</v>
      </c>
      <c r="S609" t="n">
        <v>37.14</v>
      </c>
      <c r="T609" t="n">
        <v>3.11</v>
      </c>
      <c r="U609" t="n">
        <v>3.11</v>
      </c>
      <c r="V609" t="n">
        <v>49.37</v>
      </c>
      <c r="W609" t="n">
        <v>49.37</v>
      </c>
      <c r="X609" t="n">
        <v>4.09</v>
      </c>
      <c r="Y609" t="n">
        <v>4.09</v>
      </c>
      <c r="Z609" t="n">
        <v>9.62</v>
      </c>
      <c r="AA609" t="n">
        <v>9.63</v>
      </c>
      <c r="AB609" t="n">
        <v>15.58</v>
      </c>
      <c r="AC609" t="n">
        <v>15.57</v>
      </c>
      <c r="AD609" t="n">
        <v>15.579999999999984</v>
      </c>
      <c r="AE609" t="n">
        <v>0.01999999999998181</v>
      </c>
      <c r="AF609" t="n">
        <v>0.0</v>
      </c>
      <c r="AG609" t="n">
        <v>0.0</v>
      </c>
      <c r="AH609" t="n">
        <v>0.0</v>
      </c>
      <c r="AI609" t="n">
        <v>0.0</v>
      </c>
      <c r="AJ609" t="n">
        <v>-0.010000000000001563</v>
      </c>
      <c r="AK609" t="n">
        <v>0.009999999999999787</v>
      </c>
      <c r="AL609" t="inlineStr">
        <is>
          <t>unreconciled</t>
        </is>
      </c>
      <c r="AM609" t="inlineStr">
        <is>
          <t>Order Amount Mismatch (POS&gt;3PO)</t>
        </is>
      </c>
      <c r="AN609" t="n">
        <v>15.58</v>
      </c>
      <c r="AO609" t="n">
        <f>ROUND(P609*100/H609,2)</f>
        <v>0.0</v>
      </c>
      <c r="AP609" t="n">
        <f>ROUND(Q609*100/I609,2)</f>
        <v>0.0</v>
      </c>
      <c r="AQ609"/>
      <c r="AR609"/>
      <c r="AS609" t="n">
        <v>0.0</v>
      </c>
    </row>
    <row r="610">
      <c r="A610" s="1" t="n">
        <v>45232.0</v>
      </c>
      <c r="B610" s="2" t="n">
        <v>45233.0187037037</v>
      </c>
      <c r="C610" t="inlineStr">
        <is>
          <t>3140094012085024</t>
        </is>
      </c>
      <c r="D610" t="inlineStr">
        <is>
          <t>POS0012</t>
        </is>
      </c>
      <c r="E610" t="inlineStr">
        <is>
          <t>39</t>
        </is>
      </c>
      <c r="F610" t="inlineStr">
        <is>
          <t>0094</t>
        </is>
      </c>
      <c r="G610" t="inlineStr">
        <is>
          <t>5307213569</t>
        </is>
      </c>
      <c r="H610" t="n">
        <v>296.0</v>
      </c>
      <c r="I610" t="n">
        <v>281.9</v>
      </c>
      <c r="J610" t="n">
        <v>244.76</v>
      </c>
      <c r="K610" t="inlineStr">
        <is>
          <t>sale</t>
        </is>
      </c>
      <c r="L610" t="inlineStr">
        <is>
          <t/>
        </is>
      </c>
      <c r="M610" t="inlineStr">
        <is>
          <t/>
        </is>
      </c>
      <c r="N610" t="n">
        <v>0.0</v>
      </c>
      <c r="O610" t="n">
        <v>0.0</v>
      </c>
      <c r="P610" t="n">
        <v>222.72</v>
      </c>
      <c r="Q610" t="n">
        <v>222.72</v>
      </c>
      <c r="R610" t="n">
        <v>37.14</v>
      </c>
      <c r="S610" t="n">
        <v>37.14</v>
      </c>
      <c r="T610" t="n">
        <v>2.82</v>
      </c>
      <c r="U610" t="n">
        <v>2.82</v>
      </c>
      <c r="V610" t="n">
        <v>44.06</v>
      </c>
      <c r="W610" t="n">
        <v>44.06</v>
      </c>
      <c r="X610" t="n">
        <v>3.7</v>
      </c>
      <c r="Y610" t="n">
        <v>3.7</v>
      </c>
      <c r="Z610" t="n">
        <v>8.6</v>
      </c>
      <c r="AA610" t="n">
        <v>8.6</v>
      </c>
      <c r="AB610" t="n">
        <v>14.1</v>
      </c>
      <c r="AC610" t="n">
        <v>14.1</v>
      </c>
      <c r="AD610" t="n">
        <v>14.100000000000023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inlineStr">
        <is>
          <t>unreconciled</t>
        </is>
      </c>
      <c r="AM610" t="inlineStr">
        <is>
          <t>Order Amount Mismatch (POS&gt;3PO)</t>
        </is>
      </c>
      <c r="AN610" t="n">
        <v>14.1</v>
      </c>
      <c r="AO610" t="n">
        <f>ROUND(P610*100/H610,2)</f>
        <v>0.0</v>
      </c>
      <c r="AP610" t="n">
        <f>ROUND(Q610*100/I610,2)</f>
        <v>0.0</v>
      </c>
      <c r="AQ610"/>
      <c r="AR610"/>
      <c r="AS610" t="n">
        <v>0.0</v>
      </c>
    </row>
    <row r="611">
      <c r="A611" s="1" t="n">
        <v>45231.0</v>
      </c>
      <c r="B611" s="2" t="n">
        <v>45231.68403935185</v>
      </c>
      <c r="C611" t="inlineStr">
        <is>
          <t>3140094012084415</t>
        </is>
      </c>
      <c r="D611" t="inlineStr">
        <is>
          <t>POS0012</t>
        </is>
      </c>
      <c r="E611" t="inlineStr">
        <is>
          <t>29</t>
        </is>
      </c>
      <c r="F611" t="inlineStr">
        <is>
          <t>0094</t>
        </is>
      </c>
      <c r="G611" t="inlineStr">
        <is>
          <t>5307238542</t>
        </is>
      </c>
      <c r="H611" t="n">
        <v>237.0</v>
      </c>
      <c r="I611" t="n">
        <v>225.72</v>
      </c>
      <c r="J611" t="n">
        <v>188.58</v>
      </c>
      <c r="K611" t="inlineStr">
        <is>
          <t>sale</t>
        </is>
      </c>
      <c r="L611" t="inlineStr">
        <is>
          <t/>
        </is>
      </c>
      <c r="M611" t="inlineStr">
        <is>
          <t/>
        </is>
      </c>
      <c r="N611" t="n">
        <v>0.0</v>
      </c>
      <c r="O611" t="n">
        <v>0.0</v>
      </c>
      <c r="P611" t="n">
        <v>179.92</v>
      </c>
      <c r="Q611" t="n">
        <v>179.91</v>
      </c>
      <c r="R611" t="n">
        <v>37.14</v>
      </c>
      <c r="S611" t="n">
        <v>37.14</v>
      </c>
      <c r="T611" t="n">
        <v>2.26</v>
      </c>
      <c r="U611" t="n">
        <v>2.26</v>
      </c>
      <c r="V611" t="n">
        <v>33.94</v>
      </c>
      <c r="W611" t="n">
        <v>33.94</v>
      </c>
      <c r="X611" t="n">
        <v>2.96</v>
      </c>
      <c r="Y611" t="n">
        <v>2.96</v>
      </c>
      <c r="Z611" t="n">
        <v>6.64</v>
      </c>
      <c r="AA611" t="n">
        <v>6.64</v>
      </c>
      <c r="AB611" t="n">
        <v>11.28</v>
      </c>
      <c r="AC611" t="n">
        <v>11.29</v>
      </c>
      <c r="AD611" t="n">
        <v>11.280000000000001</v>
      </c>
      <c r="AE611" t="n">
        <v>0.009999999999990905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-0.009999999999999787</v>
      </c>
      <c r="AL611" t="inlineStr">
        <is>
          <t>unreconciled</t>
        </is>
      </c>
      <c r="AM611" t="inlineStr">
        <is>
          <t>Order Amount Mismatch (POS&gt;3PO)</t>
        </is>
      </c>
      <c r="AN611" t="n">
        <v>11.28</v>
      </c>
      <c r="AO611" t="n">
        <f>ROUND(P611*100/H611,2)</f>
        <v>0.0</v>
      </c>
      <c r="AP611" t="n">
        <f>ROUND(Q611*100/I611,2)</f>
        <v>0.0</v>
      </c>
      <c r="AQ611"/>
      <c r="AR611"/>
      <c r="AS611" t="n">
        <v>0.0</v>
      </c>
    </row>
    <row r="612">
      <c r="A612" s="1" t="n">
        <v>45233.0</v>
      </c>
      <c r="B612" s="2" t="n">
        <v>45233.45946759259</v>
      </c>
      <c r="C612" t="inlineStr">
        <is>
          <t>3140094012085045</t>
        </is>
      </c>
      <c r="D612" t="inlineStr">
        <is>
          <t>POS0012</t>
        </is>
      </c>
      <c r="E612" t="inlineStr">
        <is>
          <t>60</t>
        </is>
      </c>
      <c r="F612" t="inlineStr">
        <is>
          <t>0094</t>
        </is>
      </c>
      <c r="G612" t="inlineStr">
        <is>
          <t>5307240315</t>
        </is>
      </c>
      <c r="H612" t="n">
        <v>220.0</v>
      </c>
      <c r="I612" t="n">
        <v>209.53</v>
      </c>
      <c r="J612" t="n">
        <v>172.39</v>
      </c>
      <c r="K612" t="inlineStr">
        <is>
          <t>sale</t>
        </is>
      </c>
      <c r="L612" t="inlineStr">
        <is>
          <t/>
        </is>
      </c>
      <c r="M612" t="inlineStr">
        <is>
          <t/>
        </is>
      </c>
      <c r="N612" t="n">
        <v>0.0</v>
      </c>
      <c r="O612" t="n">
        <v>0.0</v>
      </c>
      <c r="P612" t="n">
        <v>167.57</v>
      </c>
      <c r="Q612" t="n">
        <v>167.56</v>
      </c>
      <c r="R612" t="n">
        <v>37.14</v>
      </c>
      <c r="S612" t="n">
        <v>37.14</v>
      </c>
      <c r="T612" t="n">
        <v>2.1</v>
      </c>
      <c r="U612" t="n">
        <v>2.1</v>
      </c>
      <c r="V612" t="n">
        <v>31.03</v>
      </c>
      <c r="W612" t="n">
        <v>31.03</v>
      </c>
      <c r="X612" t="n">
        <v>2.75</v>
      </c>
      <c r="Y612" t="n">
        <v>2.75</v>
      </c>
      <c r="Z612" t="n">
        <v>6.08</v>
      </c>
      <c r="AA612" t="n">
        <v>6.09</v>
      </c>
      <c r="AB612" t="n">
        <v>10.48</v>
      </c>
      <c r="AC612" t="n">
        <v>10.48</v>
      </c>
      <c r="AD612" t="n">
        <v>10.469999999999999</v>
      </c>
      <c r="AE612" t="n">
        <v>0.009999999999990905</v>
      </c>
      <c r="AF612" t="n">
        <v>0.0</v>
      </c>
      <c r="AG612" t="n">
        <v>0.0</v>
      </c>
      <c r="AH612" t="n">
        <v>0.0</v>
      </c>
      <c r="AI612" t="n">
        <v>0.0</v>
      </c>
      <c r="AJ612" t="n">
        <v>-0.009999999999999787</v>
      </c>
      <c r="AK612" t="n">
        <v>0.0</v>
      </c>
      <c r="AL612" t="inlineStr">
        <is>
          <t>unreconciled</t>
        </is>
      </c>
      <c r="AM612" t="inlineStr">
        <is>
          <t>Order Amount Mismatch (POS&gt;3PO)</t>
        </is>
      </c>
      <c r="AN612" t="n">
        <v>10.47</v>
      </c>
      <c r="AO612" t="n">
        <f>ROUND(P612*100/H612,2)</f>
        <v>0.0</v>
      </c>
      <c r="AP612" t="n">
        <f>ROUND(Q612*100/I612,2)</f>
        <v>0.0</v>
      </c>
      <c r="AQ612"/>
      <c r="AR612"/>
      <c r="AS612" t="n">
        <v>0.0</v>
      </c>
    </row>
    <row r="613">
      <c r="A613" s="1" t="n">
        <v>45231.0</v>
      </c>
      <c r="B613" s="2" t="n">
        <v>45231.741956018515</v>
      </c>
      <c r="C613" t="inlineStr">
        <is>
          <t>3140023012058777</t>
        </is>
      </c>
      <c r="D613" t="inlineStr">
        <is>
          <t>POS0012</t>
        </is>
      </c>
      <c r="E613" t="inlineStr">
        <is>
          <t>71</t>
        </is>
      </c>
      <c r="F613" t="inlineStr">
        <is>
          <t>0023</t>
        </is>
      </c>
      <c r="G613" t="inlineStr">
        <is>
          <t>5307246396</t>
        </is>
      </c>
      <c r="H613" t="n">
        <v>283.0</v>
      </c>
      <c r="I613" t="n">
        <v>269.51</v>
      </c>
      <c r="J613" t="n">
        <v>232.37</v>
      </c>
      <c r="K613" t="inlineStr">
        <is>
          <t>sale</t>
        </is>
      </c>
      <c r="L613" t="inlineStr">
        <is>
          <t/>
        </is>
      </c>
      <c r="M613" t="inlineStr">
        <is>
          <t/>
        </is>
      </c>
      <c r="N613" t="n">
        <v>0.0</v>
      </c>
      <c r="O613" t="n">
        <v>0.0</v>
      </c>
      <c r="P613" t="n">
        <v>213.27</v>
      </c>
      <c r="Q613" t="n">
        <v>213.27</v>
      </c>
      <c r="R613" t="n">
        <v>37.14</v>
      </c>
      <c r="S613" t="n">
        <v>37.14</v>
      </c>
      <c r="T613" t="n">
        <v>2.7</v>
      </c>
      <c r="U613" t="n">
        <v>2.7</v>
      </c>
      <c r="V613" t="n">
        <v>41.83</v>
      </c>
      <c r="W613" t="n">
        <v>41.83</v>
      </c>
      <c r="X613" t="n">
        <v>3.54</v>
      </c>
      <c r="Y613" t="n">
        <v>3.54</v>
      </c>
      <c r="Z613" t="n">
        <v>8.17</v>
      </c>
      <c r="AA613" t="n">
        <v>8.17</v>
      </c>
      <c r="AB613" t="n">
        <v>13.48</v>
      </c>
      <c r="AC613" t="n">
        <v>13.48</v>
      </c>
      <c r="AD613" t="n">
        <v>13.490000000000009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inlineStr">
        <is>
          <t>unreconciled</t>
        </is>
      </c>
      <c r="AM613" t="inlineStr">
        <is>
          <t>Order Amount Mismatch (POS&gt;3PO)</t>
        </is>
      </c>
      <c r="AN613" t="n">
        <v>13.49</v>
      </c>
      <c r="AO613" t="n">
        <f>ROUND(P613*100/H613,2)</f>
        <v>0.0</v>
      </c>
      <c r="AP613" t="n">
        <f>ROUND(Q613*100/I613,2)</f>
        <v>0.0</v>
      </c>
      <c r="AQ613"/>
      <c r="AR613"/>
      <c r="AS613" t="n">
        <v>0.0</v>
      </c>
    </row>
    <row r="614">
      <c r="A614" s="1" t="n">
        <v>45231.0</v>
      </c>
      <c r="B614" s="2" t="n">
        <v>45231.73092592593</v>
      </c>
      <c r="C614" t="inlineStr">
        <is>
          <t>3140023012058772</t>
        </is>
      </c>
      <c r="D614" t="inlineStr">
        <is>
          <t>POS0012</t>
        </is>
      </c>
      <c r="E614" t="inlineStr">
        <is>
          <t>66</t>
        </is>
      </c>
      <c r="F614" t="inlineStr">
        <is>
          <t>0023</t>
        </is>
      </c>
      <c r="G614" t="inlineStr">
        <is>
          <t>5307250546</t>
        </is>
      </c>
      <c r="H614" t="n">
        <v>1019.0</v>
      </c>
      <c r="I614" t="n">
        <v>970.46</v>
      </c>
      <c r="J614" t="n">
        <v>933.32</v>
      </c>
      <c r="K614" t="inlineStr">
        <is>
          <t>sale</t>
        </is>
      </c>
      <c r="L614" t="inlineStr">
        <is>
          <t/>
        </is>
      </c>
      <c r="M614" t="inlineStr">
        <is>
          <t/>
        </is>
      </c>
      <c r="N614" t="n">
        <v>0.0</v>
      </c>
      <c r="O614" t="n">
        <v>0.0</v>
      </c>
      <c r="P614" t="n">
        <v>747.49</v>
      </c>
      <c r="Q614" t="n">
        <v>747.47</v>
      </c>
      <c r="R614" t="n">
        <v>37.14</v>
      </c>
      <c r="S614" t="n">
        <v>37.14</v>
      </c>
      <c r="T614" t="n">
        <v>9.7</v>
      </c>
      <c r="U614" t="n">
        <v>9.7</v>
      </c>
      <c r="V614" t="n">
        <v>168.0</v>
      </c>
      <c r="W614" t="n">
        <v>168.0</v>
      </c>
      <c r="X614" t="n">
        <v>12.74</v>
      </c>
      <c r="Y614" t="n">
        <v>12.74</v>
      </c>
      <c r="Z614" t="n">
        <v>32.53</v>
      </c>
      <c r="AA614" t="n">
        <v>32.53</v>
      </c>
      <c r="AB614" t="n">
        <v>48.52</v>
      </c>
      <c r="AC614" t="n">
        <v>48.52</v>
      </c>
      <c r="AD614" t="n">
        <v>48.539999999999964</v>
      </c>
      <c r="AE614" t="n">
        <v>0.01999999999998181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inlineStr">
        <is>
          <t>unreconciled</t>
        </is>
      </c>
      <c r="AM614" t="inlineStr">
        <is>
          <t>Order Amount Mismatch (POS&gt;3PO)</t>
        </is>
      </c>
      <c r="AN614" t="n">
        <v>48.54</v>
      </c>
      <c r="AO614" t="n">
        <f>ROUND(P614*100/H614,2)</f>
        <v>0.0</v>
      </c>
      <c r="AP614" t="n">
        <f>ROUND(Q614*100/I614,2)</f>
        <v>0.0</v>
      </c>
      <c r="AQ614"/>
      <c r="AR614"/>
      <c r="AS614" t="n">
        <v>0.0</v>
      </c>
    </row>
    <row r="615">
      <c r="A615" s="1" t="n">
        <v>45231.0</v>
      </c>
      <c r="B615" s="2" t="n">
        <v>45231.85208333333</v>
      </c>
      <c r="C615" t="inlineStr">
        <is>
          <t>3140094012084513</t>
        </is>
      </c>
      <c r="D615" t="inlineStr">
        <is>
          <t>POS0012</t>
        </is>
      </c>
      <c r="E615" t="inlineStr">
        <is>
          <t>27</t>
        </is>
      </c>
      <c r="F615" t="inlineStr">
        <is>
          <t>0094</t>
        </is>
      </c>
      <c r="G615" t="inlineStr">
        <is>
          <t>5307251222</t>
        </is>
      </c>
      <c r="H615" t="n">
        <v>284.0</v>
      </c>
      <c r="I615" t="n">
        <v>270.47</v>
      </c>
      <c r="J615" t="n">
        <v>233.33</v>
      </c>
      <c r="K615" t="inlineStr">
        <is>
          <t>sale</t>
        </is>
      </c>
      <c r="L615" t="inlineStr">
        <is>
          <t/>
        </is>
      </c>
      <c r="M615" t="inlineStr">
        <is>
          <t/>
        </is>
      </c>
      <c r="N615" t="n">
        <v>0.0</v>
      </c>
      <c r="O615" t="n">
        <v>0.0</v>
      </c>
      <c r="P615" t="n">
        <v>214.02</v>
      </c>
      <c r="Q615" t="n">
        <v>214.0</v>
      </c>
      <c r="R615" t="n">
        <v>37.14</v>
      </c>
      <c r="S615" t="n">
        <v>37.14</v>
      </c>
      <c r="T615" t="n">
        <v>2.7</v>
      </c>
      <c r="U615" t="n">
        <v>2.7</v>
      </c>
      <c r="V615" t="n">
        <v>42.0</v>
      </c>
      <c r="W615" t="n">
        <v>42.0</v>
      </c>
      <c r="X615" t="n">
        <v>3.55</v>
      </c>
      <c r="Y615" t="n">
        <v>3.55</v>
      </c>
      <c r="Z615" t="n">
        <v>8.2</v>
      </c>
      <c r="AA615" t="n">
        <v>8.2</v>
      </c>
      <c r="AB615" t="n">
        <v>13.52</v>
      </c>
      <c r="AC615" t="n">
        <v>13.52</v>
      </c>
      <c r="AD615" t="n">
        <v>13.529999999999973</v>
      </c>
      <c r="AE615" t="n">
        <v>0.020000000000010232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inlineStr">
        <is>
          <t>unreconciled</t>
        </is>
      </c>
      <c r="AM615" t="inlineStr">
        <is>
          <t>Order Amount Mismatch (POS&gt;3PO)</t>
        </is>
      </c>
      <c r="AN615" t="n">
        <v>13.53</v>
      </c>
      <c r="AO615" t="n">
        <f>ROUND(P615*100/H615,2)</f>
        <v>0.0</v>
      </c>
      <c r="AP615" t="n">
        <f>ROUND(Q615*100/I615,2)</f>
        <v>0.0</v>
      </c>
      <c r="AQ615"/>
      <c r="AR615"/>
      <c r="AS615" t="n">
        <v>0.0</v>
      </c>
    </row>
    <row r="616">
      <c r="A616" s="1" t="n">
        <v>45234.0</v>
      </c>
      <c r="B616" s="2" t="n">
        <v>45234.59579861111</v>
      </c>
      <c r="C616" t="inlineStr">
        <is>
          <t>3140094012085500</t>
        </is>
      </c>
      <c r="D616" t="inlineStr">
        <is>
          <t>POS0012</t>
        </is>
      </c>
      <c r="E616" t="inlineStr">
        <is>
          <t>15</t>
        </is>
      </c>
      <c r="F616" t="inlineStr">
        <is>
          <t>0094</t>
        </is>
      </c>
      <c r="G616" t="inlineStr">
        <is>
          <t>5307307161</t>
        </is>
      </c>
      <c r="H616" t="n">
        <v>515.0</v>
      </c>
      <c r="I616" t="n">
        <v>490.48</v>
      </c>
      <c r="J616" t="n">
        <v>453.34</v>
      </c>
      <c r="K616" t="inlineStr">
        <is>
          <t>sale</t>
        </is>
      </c>
      <c r="L616" t="inlineStr">
        <is>
          <t/>
        </is>
      </c>
      <c r="M616" t="inlineStr">
        <is>
          <t/>
        </is>
      </c>
      <c r="N616" t="n">
        <v>0.0</v>
      </c>
      <c r="O616" t="n">
        <v>0.0</v>
      </c>
      <c r="P616" t="n">
        <v>381.69</v>
      </c>
      <c r="Q616" t="n">
        <v>381.68</v>
      </c>
      <c r="R616" t="n">
        <v>37.14</v>
      </c>
      <c r="S616" t="n">
        <v>37.14</v>
      </c>
      <c r="T616" t="n">
        <v>4.9</v>
      </c>
      <c r="U616" t="n">
        <v>4.9</v>
      </c>
      <c r="V616" t="n">
        <v>81.6</v>
      </c>
      <c r="W616" t="n">
        <v>81.6</v>
      </c>
      <c r="X616" t="n">
        <v>6.44</v>
      </c>
      <c r="Y616" t="n">
        <v>6.44</v>
      </c>
      <c r="Z616" t="n">
        <v>15.85</v>
      </c>
      <c r="AA616" t="n">
        <v>15.85</v>
      </c>
      <c r="AB616" t="n">
        <v>24.52</v>
      </c>
      <c r="AC616" t="n">
        <v>24.53</v>
      </c>
      <c r="AD616" t="n">
        <v>24.519999999999982</v>
      </c>
      <c r="AE616" t="n">
        <v>0.009999999999990905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-0.010000000000001563</v>
      </c>
      <c r="AL616" t="inlineStr">
        <is>
          <t>unreconciled</t>
        </is>
      </c>
      <c r="AM616" t="inlineStr">
        <is>
          <t>Order Amount Mismatch (POS&gt;3PO)</t>
        </is>
      </c>
      <c r="AN616" t="n">
        <v>24.52</v>
      </c>
      <c r="AO616" t="n">
        <f>ROUND(P616*100/H616,2)</f>
        <v>0.0</v>
      </c>
      <c r="AP616" t="n">
        <f>ROUND(Q616*100/I616,2)</f>
        <v>0.0</v>
      </c>
      <c r="AQ616"/>
      <c r="AR616"/>
      <c r="AS616" t="n">
        <v>0.0</v>
      </c>
    </row>
    <row r="617">
      <c r="A617" s="1" t="n">
        <v>45232.0</v>
      </c>
      <c r="B617" s="2" t="n">
        <v>45232.862025462964</v>
      </c>
      <c r="C617" t="inlineStr">
        <is>
          <t>3140094012084897</t>
        </is>
      </c>
      <c r="D617" t="inlineStr">
        <is>
          <t>POS0012</t>
        </is>
      </c>
      <c r="E617" t="inlineStr">
        <is>
          <t>12</t>
        </is>
      </c>
      <c r="F617" t="inlineStr">
        <is>
          <t>0094</t>
        </is>
      </c>
      <c r="G617" t="inlineStr">
        <is>
          <t>5307309544</t>
        </is>
      </c>
      <c r="H617" t="n">
        <v>1283.0</v>
      </c>
      <c r="I617" t="n">
        <v>1221.89</v>
      </c>
      <c r="J617" t="n">
        <v>1184.75</v>
      </c>
      <c r="K617" t="inlineStr">
        <is>
          <t>sale</t>
        </is>
      </c>
      <c r="L617" t="inlineStr">
        <is>
          <t/>
        </is>
      </c>
      <c r="M617" t="inlineStr">
        <is>
          <t/>
        </is>
      </c>
      <c r="N617" t="n">
        <v>0.0</v>
      </c>
      <c r="O617" t="n">
        <v>0.0</v>
      </c>
      <c r="P617" t="n">
        <v>939.1</v>
      </c>
      <c r="Q617" t="n">
        <v>939.09</v>
      </c>
      <c r="R617" t="n">
        <v>37.14</v>
      </c>
      <c r="S617" t="n">
        <v>37.14</v>
      </c>
      <c r="T617" t="n">
        <v>12.22</v>
      </c>
      <c r="U617" t="n">
        <v>12.22</v>
      </c>
      <c r="V617" t="n">
        <v>213.26</v>
      </c>
      <c r="W617" t="n">
        <v>213.26</v>
      </c>
      <c r="X617" t="n">
        <v>16.04</v>
      </c>
      <c r="Y617" t="n">
        <v>16.04</v>
      </c>
      <c r="Z617" t="n">
        <v>41.27</v>
      </c>
      <c r="AA617" t="n">
        <v>41.28</v>
      </c>
      <c r="AB617" t="n">
        <v>61.1</v>
      </c>
      <c r="AC617" t="n">
        <v>61.1</v>
      </c>
      <c r="AD617" t="n">
        <v>61.1099999999999</v>
      </c>
      <c r="AE617" t="n">
        <v>0.009999999999990905</v>
      </c>
      <c r="AF617" t="n">
        <v>0.0</v>
      </c>
      <c r="AG617" t="n">
        <v>0.0</v>
      </c>
      <c r="AH617" t="n">
        <v>0.0</v>
      </c>
      <c r="AI617" t="n">
        <v>0.0</v>
      </c>
      <c r="AJ617" t="n">
        <v>-0.00999999999999801</v>
      </c>
      <c r="AK617" t="n">
        <v>0.0</v>
      </c>
      <c r="AL617" t="inlineStr">
        <is>
          <t>unreconciled</t>
        </is>
      </c>
      <c r="AM617" t="inlineStr">
        <is>
          <t>Order Amount Mismatch (POS&gt;3PO)</t>
        </is>
      </c>
      <c r="AN617" t="n">
        <v>61.11</v>
      </c>
      <c r="AO617" t="n">
        <f>ROUND(P617*100/H617,2)</f>
        <v>0.0</v>
      </c>
      <c r="AP617" t="n">
        <f>ROUND(Q617*100/I617,2)</f>
        <v>0.0</v>
      </c>
      <c r="AQ617"/>
      <c r="AR617"/>
      <c r="AS617" t="n">
        <v>0.0</v>
      </c>
    </row>
    <row r="618">
      <c r="A618" s="1" t="n">
        <v>45234.0</v>
      </c>
      <c r="B618" s="2" t="n">
        <v>45234.975902777776</v>
      </c>
      <c r="C618" t="inlineStr">
        <is>
          <t>3140094012085851</t>
        </is>
      </c>
      <c r="D618" t="inlineStr">
        <is>
          <t>POS0012</t>
        </is>
      </c>
      <c r="E618" t="inlineStr">
        <is>
          <t>66</t>
        </is>
      </c>
      <c r="F618" t="inlineStr">
        <is>
          <t>0094</t>
        </is>
      </c>
      <c r="G618" t="inlineStr">
        <is>
          <t>5307313961</t>
        </is>
      </c>
      <c r="H618" t="n">
        <v>257.0</v>
      </c>
      <c r="I618" t="n">
        <v>244.76</v>
      </c>
      <c r="J618" t="n">
        <v>207.62</v>
      </c>
      <c r="K618" t="inlineStr">
        <is>
          <t>sale</t>
        </is>
      </c>
      <c r="L618" t="inlineStr">
        <is>
          <t/>
        </is>
      </c>
      <c r="M618" t="inlineStr">
        <is>
          <t/>
        </is>
      </c>
      <c r="N618" t="n">
        <v>0.0</v>
      </c>
      <c r="O618" t="n">
        <v>0.0</v>
      </c>
      <c r="P618" t="n">
        <v>194.43</v>
      </c>
      <c r="Q618" t="n">
        <v>194.42</v>
      </c>
      <c r="R618" t="n">
        <v>37.14</v>
      </c>
      <c r="S618" t="n">
        <v>37.14</v>
      </c>
      <c r="T618" t="n">
        <v>2.45</v>
      </c>
      <c r="U618" t="n">
        <v>2.45</v>
      </c>
      <c r="V618" t="n">
        <v>37.37</v>
      </c>
      <c r="W618" t="n">
        <v>37.37</v>
      </c>
      <c r="X618" t="n">
        <v>3.21</v>
      </c>
      <c r="Y618" t="n">
        <v>3.21</v>
      </c>
      <c r="Z618" t="n">
        <v>7.3</v>
      </c>
      <c r="AA618" t="n">
        <v>7.31</v>
      </c>
      <c r="AB618" t="n">
        <v>12.24</v>
      </c>
      <c r="AC618" t="n">
        <v>12.24</v>
      </c>
      <c r="AD618" t="n">
        <v>12.240000000000009</v>
      </c>
      <c r="AE618" t="n">
        <v>0.010000000000019327</v>
      </c>
      <c r="AF618" t="n">
        <v>0.0</v>
      </c>
      <c r="AG618" t="n">
        <v>0.0</v>
      </c>
      <c r="AH618" t="n">
        <v>0.0</v>
      </c>
      <c r="AI618" t="n">
        <v>0.0</v>
      </c>
      <c r="AJ618" t="n">
        <v>-0.009999999999999787</v>
      </c>
      <c r="AK618" t="n">
        <v>0.0</v>
      </c>
      <c r="AL618" t="inlineStr">
        <is>
          <t>unreconciled</t>
        </is>
      </c>
      <c r="AM618" t="inlineStr">
        <is>
          <t>Order Amount Mismatch (POS&gt;3PO)</t>
        </is>
      </c>
      <c r="AN618" t="n">
        <v>12.24</v>
      </c>
      <c r="AO618" t="n">
        <f>ROUND(P618*100/H618,2)</f>
        <v>0.0</v>
      </c>
      <c r="AP618" t="n">
        <f>ROUND(Q618*100/I618,2)</f>
        <v>0.0</v>
      </c>
      <c r="AQ618"/>
      <c r="AR618"/>
      <c r="AS618" t="n">
        <v>0.0</v>
      </c>
    </row>
    <row r="619">
      <c r="A619" s="1" t="n">
        <v>45231.0</v>
      </c>
      <c r="B619" s="2" t="n">
        <v>45231.55436342592</v>
      </c>
      <c r="C619" t="inlineStr">
        <is>
          <t>3140094012084347</t>
        </is>
      </c>
      <c r="D619" t="inlineStr">
        <is>
          <t>POS0012</t>
        </is>
      </c>
      <c r="E619" t="inlineStr">
        <is>
          <t>61</t>
        </is>
      </c>
      <c r="F619" t="inlineStr">
        <is>
          <t>0094</t>
        </is>
      </c>
      <c r="G619" t="inlineStr">
        <is>
          <t>5307315510</t>
        </is>
      </c>
      <c r="H619" t="n">
        <v>1049.0</v>
      </c>
      <c r="I619" t="n">
        <v>999.03</v>
      </c>
      <c r="J619" t="n">
        <v>961.89</v>
      </c>
      <c r="K619" t="inlineStr">
        <is>
          <t>sale</t>
        </is>
      </c>
      <c r="L619" t="inlineStr">
        <is>
          <t/>
        </is>
      </c>
      <c r="M619" t="inlineStr">
        <is>
          <t/>
        </is>
      </c>
      <c r="N619" t="n">
        <v>0.0</v>
      </c>
      <c r="O619" t="n">
        <v>0.0</v>
      </c>
      <c r="P619" t="n">
        <v>769.27</v>
      </c>
      <c r="Q619" t="n">
        <v>769.25</v>
      </c>
      <c r="R619" t="n">
        <v>37.14</v>
      </c>
      <c r="S619" t="n">
        <v>37.14</v>
      </c>
      <c r="T619" t="n">
        <v>9.99</v>
      </c>
      <c r="U619" t="n">
        <v>9.99</v>
      </c>
      <c r="V619" t="n">
        <v>173.14</v>
      </c>
      <c r="W619" t="n">
        <v>173.14</v>
      </c>
      <c r="X619" t="n">
        <v>13.11</v>
      </c>
      <c r="Y619" t="n">
        <v>13.11</v>
      </c>
      <c r="Z619" t="n">
        <v>33.52</v>
      </c>
      <c r="AA619" t="n">
        <v>33.53</v>
      </c>
      <c r="AB619" t="n">
        <v>49.96</v>
      </c>
      <c r="AC619" t="n">
        <v>49.95</v>
      </c>
      <c r="AD619" t="n">
        <v>49.97000000000003</v>
      </c>
      <c r="AE619" t="n">
        <v>0.01999999999998181</v>
      </c>
      <c r="AF619" t="n">
        <v>0.0</v>
      </c>
      <c r="AG619" t="n">
        <v>0.0</v>
      </c>
      <c r="AH619" t="n">
        <v>0.0</v>
      </c>
      <c r="AI619" t="n">
        <v>0.0</v>
      </c>
      <c r="AJ619" t="n">
        <v>-0.00999999999999801</v>
      </c>
      <c r="AK619" t="n">
        <v>0.00999999999999801</v>
      </c>
      <c r="AL619" t="inlineStr">
        <is>
          <t>unreconciled</t>
        </is>
      </c>
      <c r="AM619" t="inlineStr">
        <is>
          <t>Order Amount Mismatch (POS&gt;3PO)</t>
        </is>
      </c>
      <c r="AN619" t="n">
        <v>49.97</v>
      </c>
      <c r="AO619" t="n">
        <f>ROUND(P619*100/H619,2)</f>
        <v>0.0</v>
      </c>
      <c r="AP619" t="n">
        <f>ROUND(Q619*100/I619,2)</f>
        <v>0.0</v>
      </c>
      <c r="AQ619"/>
      <c r="AR619"/>
      <c r="AS619" t="n">
        <v>0.0</v>
      </c>
    </row>
    <row r="620">
      <c r="A620" s="1" t="n">
        <v>45231.0</v>
      </c>
      <c r="B620" s="2" t="n">
        <v>45231.57336805556</v>
      </c>
      <c r="C620" t="inlineStr">
        <is>
          <t>3140094012084355</t>
        </is>
      </c>
      <c r="D620" t="inlineStr">
        <is>
          <t>POS0012</t>
        </is>
      </c>
      <c r="E620" t="inlineStr">
        <is>
          <t>69</t>
        </is>
      </c>
      <c r="F620" t="inlineStr">
        <is>
          <t>0094</t>
        </is>
      </c>
      <c r="G620" t="inlineStr">
        <is>
          <t>5307317101</t>
        </is>
      </c>
      <c r="H620" t="n">
        <v>457.0</v>
      </c>
      <c r="I620" t="n">
        <v>435.24</v>
      </c>
      <c r="J620" t="n">
        <v>398.1</v>
      </c>
      <c r="K620" t="inlineStr">
        <is>
          <t>sale</t>
        </is>
      </c>
      <c r="L620" t="inlineStr">
        <is>
          <t/>
        </is>
      </c>
      <c r="M620" t="inlineStr">
        <is>
          <t/>
        </is>
      </c>
      <c r="N620" t="n">
        <v>0.0</v>
      </c>
      <c r="O620" t="n">
        <v>0.0</v>
      </c>
      <c r="P620" t="n">
        <v>339.59</v>
      </c>
      <c r="Q620" t="n">
        <v>339.59</v>
      </c>
      <c r="R620" t="n">
        <v>37.14</v>
      </c>
      <c r="S620" t="n">
        <v>37.14</v>
      </c>
      <c r="T620" t="n">
        <v>4.35</v>
      </c>
      <c r="U620" t="n">
        <v>4.35</v>
      </c>
      <c r="V620" t="n">
        <v>71.66</v>
      </c>
      <c r="W620" t="n">
        <v>71.66</v>
      </c>
      <c r="X620" t="n">
        <v>5.71</v>
      </c>
      <c r="Y620" t="n">
        <v>5.71</v>
      </c>
      <c r="Z620" t="n">
        <v>13.93</v>
      </c>
      <c r="AA620" t="n">
        <v>13.93</v>
      </c>
      <c r="AB620" t="n">
        <v>21.76</v>
      </c>
      <c r="AC620" t="n">
        <v>21.76</v>
      </c>
      <c r="AD620" t="n">
        <v>21.75999999999999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inlineStr">
        <is>
          <t>unreconciled</t>
        </is>
      </c>
      <c r="AM620" t="inlineStr">
        <is>
          <t>Order Amount Mismatch (POS&gt;3PO)</t>
        </is>
      </c>
      <c r="AN620" t="n">
        <v>21.76</v>
      </c>
      <c r="AO620" t="n">
        <f>ROUND(P620*100/H620,2)</f>
        <v>0.0</v>
      </c>
      <c r="AP620" t="n">
        <f>ROUND(Q620*100/I620,2)</f>
        <v>0.0</v>
      </c>
      <c r="AQ620"/>
      <c r="AR620"/>
      <c r="AS620" t="n">
        <v>0.0</v>
      </c>
    </row>
    <row r="621">
      <c r="A621" s="1" t="n">
        <v>45233.0</v>
      </c>
      <c r="B621" s="2" t="n">
        <v>45233.44443287037</v>
      </c>
      <c r="C621" t="inlineStr">
        <is>
          <t>3140023012059187</t>
        </is>
      </c>
      <c r="D621" t="inlineStr">
        <is>
          <t>POS0012</t>
        </is>
      </c>
      <c r="E621" t="inlineStr">
        <is>
          <t>80</t>
        </is>
      </c>
      <c r="F621" t="inlineStr">
        <is>
          <t>0023</t>
        </is>
      </c>
      <c r="G621" t="inlineStr">
        <is>
          <t>5307320024</t>
        </is>
      </c>
      <c r="H621" t="n">
        <v>378.0</v>
      </c>
      <c r="I621" t="n">
        <v>360.0</v>
      </c>
      <c r="J621" t="n">
        <v>322.86</v>
      </c>
      <c r="K621" t="inlineStr">
        <is>
          <t>sale</t>
        </is>
      </c>
      <c r="L621" t="inlineStr">
        <is>
          <t/>
        </is>
      </c>
      <c r="M621" t="inlineStr">
        <is>
          <t/>
        </is>
      </c>
      <c r="N621" t="n">
        <v>0.0</v>
      </c>
      <c r="O621" t="n">
        <v>0.0</v>
      </c>
      <c r="P621" t="n">
        <v>282.25</v>
      </c>
      <c r="Q621" t="n">
        <v>282.24</v>
      </c>
      <c r="R621" t="n">
        <v>37.14</v>
      </c>
      <c r="S621" t="n">
        <v>37.14</v>
      </c>
      <c r="T621" t="n">
        <v>3.6</v>
      </c>
      <c r="U621" t="n">
        <v>3.6</v>
      </c>
      <c r="V621" t="n">
        <v>58.11</v>
      </c>
      <c r="W621" t="n">
        <v>58.11</v>
      </c>
      <c r="X621" t="n">
        <v>4.73</v>
      </c>
      <c r="Y621" t="n">
        <v>4.72</v>
      </c>
      <c r="Z621" t="n">
        <v>11.31</v>
      </c>
      <c r="AA621" t="n">
        <v>11.31</v>
      </c>
      <c r="AB621" t="n">
        <v>18.0</v>
      </c>
      <c r="AC621" t="n">
        <v>18.0</v>
      </c>
      <c r="AD621" t="n">
        <v>18.0</v>
      </c>
      <c r="AE621" t="n">
        <v>0.009999999999990905</v>
      </c>
      <c r="AF621" t="n">
        <v>0.0</v>
      </c>
      <c r="AG621" t="n">
        <v>0.0</v>
      </c>
      <c r="AH621" t="n">
        <v>0.0</v>
      </c>
      <c r="AI621" t="n">
        <v>0.010000000000000675</v>
      </c>
      <c r="AJ621" t="n">
        <v>0.0</v>
      </c>
      <c r="AK621" t="n">
        <v>0.0</v>
      </c>
      <c r="AL621" t="inlineStr">
        <is>
          <t>unreconciled</t>
        </is>
      </c>
      <c r="AM621" t="inlineStr">
        <is>
          <t>Order Amount Mismatch (POS&gt;3PO)</t>
        </is>
      </c>
      <c r="AN621" t="n">
        <v>18.0</v>
      </c>
      <c r="AO621" t="n">
        <f>ROUND(P621*100/H621,2)</f>
        <v>0.0</v>
      </c>
      <c r="AP621" t="n">
        <f>ROUND(Q621*100/I621,2)</f>
        <v>0.0</v>
      </c>
      <c r="AQ621"/>
      <c r="AR621"/>
      <c r="AS621" t="n">
        <v>0.0</v>
      </c>
    </row>
    <row r="622">
      <c r="A622" s="1" t="n">
        <v>45235.0</v>
      </c>
      <c r="B622" s="2" t="n">
        <v>45235.848587962966</v>
      </c>
      <c r="C622" t="inlineStr">
        <is>
          <t>3140023012059850</t>
        </is>
      </c>
      <c r="D622" t="inlineStr">
        <is>
          <t>POS0012</t>
        </is>
      </c>
      <c r="E622" t="inlineStr">
        <is>
          <t>42</t>
        </is>
      </c>
      <c r="F622" t="inlineStr">
        <is>
          <t>0023</t>
        </is>
      </c>
      <c r="G622" t="inlineStr">
        <is>
          <t>5307320647</t>
        </is>
      </c>
      <c r="H622" t="n">
        <v>1468.0</v>
      </c>
      <c r="I622" t="n">
        <v>1398.1</v>
      </c>
      <c r="J622" t="n">
        <v>1360.96</v>
      </c>
      <c r="K622" t="inlineStr">
        <is>
          <t>sale</t>
        </is>
      </c>
      <c r="L622" t="inlineStr">
        <is>
          <t/>
        </is>
      </c>
      <c r="M622" t="inlineStr">
        <is>
          <t/>
        </is>
      </c>
      <c r="N622" t="n">
        <v>0.0</v>
      </c>
      <c r="O622" t="n">
        <v>0.0</v>
      </c>
      <c r="P622" t="n">
        <v>1073.4</v>
      </c>
      <c r="Q622" t="n">
        <v>1073.44</v>
      </c>
      <c r="R622" t="n">
        <v>37.14</v>
      </c>
      <c r="S622" t="n">
        <v>37.14</v>
      </c>
      <c r="T622" t="n">
        <v>13.98</v>
      </c>
      <c r="U622" t="n">
        <v>13.98</v>
      </c>
      <c r="V622" t="n">
        <v>244.97</v>
      </c>
      <c r="W622" t="n">
        <v>244.97</v>
      </c>
      <c r="X622" t="n">
        <v>18.35</v>
      </c>
      <c r="Y622" t="n">
        <v>18.35</v>
      </c>
      <c r="Z622" t="n">
        <v>47.4</v>
      </c>
      <c r="AA622" t="n">
        <v>47.39</v>
      </c>
      <c r="AB622" t="n">
        <v>69.9</v>
      </c>
      <c r="AC622" t="n">
        <v>69.91</v>
      </c>
      <c r="AD622" t="n">
        <v>69.90000000000009</v>
      </c>
      <c r="AE622" t="n">
        <v>-0.03999999999996362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0.00999999999999801</v>
      </c>
      <c r="AK622" t="n">
        <v>-0.009999999999990905</v>
      </c>
      <c r="AL622" t="inlineStr">
        <is>
          <t>unreconciled</t>
        </is>
      </c>
      <c r="AM622" t="inlineStr">
        <is>
          <t>Order Amount Mismatch (POS&gt;3PO)</t>
        </is>
      </c>
      <c r="AN622" t="n">
        <v>69.9</v>
      </c>
      <c r="AO622" t="n">
        <f>ROUND(P622*100/H622,2)</f>
        <v>0.0</v>
      </c>
      <c r="AP622" t="n">
        <f>ROUND(Q622*100/I622,2)</f>
        <v>0.0</v>
      </c>
      <c r="AQ622"/>
      <c r="AR622"/>
      <c r="AS622" t="n">
        <v>0.0</v>
      </c>
    </row>
    <row r="623">
      <c r="A623" s="1" t="n">
        <v>45232.0</v>
      </c>
      <c r="B623" s="2" t="n">
        <v>45232.69188657407</v>
      </c>
      <c r="C623" t="inlineStr">
        <is>
          <t>3140094012084789</t>
        </is>
      </c>
      <c r="D623" t="inlineStr">
        <is>
          <t>POS0012</t>
        </is>
      </c>
      <c r="E623" t="inlineStr">
        <is>
          <t>04</t>
        </is>
      </c>
      <c r="F623" t="inlineStr">
        <is>
          <t>0094</t>
        </is>
      </c>
      <c r="G623" t="inlineStr">
        <is>
          <t>5307358211</t>
        </is>
      </c>
      <c r="H623" t="n">
        <v>485.0</v>
      </c>
      <c r="I623" t="n">
        <v>461.9</v>
      </c>
      <c r="J623" t="n">
        <v>424.76</v>
      </c>
      <c r="K623" t="inlineStr">
        <is>
          <t>sale</t>
        </is>
      </c>
      <c r="L623" t="inlineStr">
        <is>
          <t/>
        </is>
      </c>
      <c r="M623" t="inlineStr">
        <is>
          <t/>
        </is>
      </c>
      <c r="N623" t="n">
        <v>0.0</v>
      </c>
      <c r="O623" t="n">
        <v>0.0</v>
      </c>
      <c r="P623" t="n">
        <v>359.91</v>
      </c>
      <c r="Q623" t="n">
        <v>359.91</v>
      </c>
      <c r="R623" t="n">
        <v>37.14</v>
      </c>
      <c r="S623" t="n">
        <v>37.14</v>
      </c>
      <c r="T623" t="n">
        <v>4.62</v>
      </c>
      <c r="U623" t="n">
        <v>4.62</v>
      </c>
      <c r="V623" t="n">
        <v>76.46</v>
      </c>
      <c r="W623" t="n">
        <v>76.46</v>
      </c>
      <c r="X623" t="n">
        <v>6.06</v>
      </c>
      <c r="Y623" t="n">
        <v>6.06</v>
      </c>
      <c r="Z623" t="n">
        <v>14.85</v>
      </c>
      <c r="AA623" t="n">
        <v>14.85</v>
      </c>
      <c r="AB623" t="n">
        <v>23.1</v>
      </c>
      <c r="AC623" t="n">
        <v>23.1</v>
      </c>
      <c r="AD623" t="n">
        <v>23.100000000000023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inlineStr">
        <is>
          <t>unreconciled</t>
        </is>
      </c>
      <c r="AM623" t="inlineStr">
        <is>
          <t>Order Amount Mismatch (POS&gt;3PO)</t>
        </is>
      </c>
      <c r="AN623" t="n">
        <v>23.1</v>
      </c>
      <c r="AO623" t="n">
        <f>ROUND(P623*100/H623,2)</f>
        <v>0.0</v>
      </c>
      <c r="AP623" t="n">
        <f>ROUND(Q623*100/I623,2)</f>
        <v>0.0</v>
      </c>
      <c r="AQ623"/>
      <c r="AR623"/>
      <c r="AS623" t="n">
        <v>0.0</v>
      </c>
    </row>
    <row r="624">
      <c r="A624" s="1" t="n">
        <v>45231.0</v>
      </c>
      <c r="B624" s="2" t="n">
        <v>45231.61320601852</v>
      </c>
      <c r="C624" t="inlineStr">
        <is>
          <t>3140094012084375</t>
        </is>
      </c>
      <c r="D624" t="inlineStr">
        <is>
          <t>POS0012</t>
        </is>
      </c>
      <c r="E624" t="inlineStr">
        <is>
          <t>89</t>
        </is>
      </c>
      <c r="F624" t="inlineStr">
        <is>
          <t>0094</t>
        </is>
      </c>
      <c r="G624" t="inlineStr">
        <is>
          <t>5307363667</t>
        </is>
      </c>
      <c r="H624" t="n">
        <v>333.0</v>
      </c>
      <c r="I624" t="n">
        <v>317.14</v>
      </c>
      <c r="J624" t="n">
        <v>280.0</v>
      </c>
      <c r="K624" t="inlineStr">
        <is>
          <t>sale</t>
        </is>
      </c>
      <c r="L624" t="inlineStr">
        <is>
          <t/>
        </is>
      </c>
      <c r="M624" t="inlineStr">
        <is>
          <t/>
        </is>
      </c>
      <c r="N624" t="n">
        <v>0.0</v>
      </c>
      <c r="O624" t="n">
        <v>0.0</v>
      </c>
      <c r="P624" t="n">
        <v>249.59</v>
      </c>
      <c r="Q624" t="n">
        <v>249.59</v>
      </c>
      <c r="R624" t="n">
        <v>37.14</v>
      </c>
      <c r="S624" t="n">
        <v>37.14</v>
      </c>
      <c r="T624" t="n">
        <v>3.17</v>
      </c>
      <c r="U624" t="n">
        <v>3.17</v>
      </c>
      <c r="V624" t="n">
        <v>50.4</v>
      </c>
      <c r="W624" t="n">
        <v>50.4</v>
      </c>
      <c r="X624" t="n">
        <v>4.16</v>
      </c>
      <c r="Y624" t="n">
        <v>4.16</v>
      </c>
      <c r="Z624" t="n">
        <v>9.82</v>
      </c>
      <c r="AA624" t="n">
        <v>9.82</v>
      </c>
      <c r="AB624" t="n">
        <v>15.86</v>
      </c>
      <c r="AC624" t="n">
        <v>15.86</v>
      </c>
      <c r="AD624" t="n">
        <v>15.860000000000014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inlineStr">
        <is>
          <t>unreconciled</t>
        </is>
      </c>
      <c r="AM624" t="inlineStr">
        <is>
          <t>Order Amount Mismatch (POS&gt;3PO)</t>
        </is>
      </c>
      <c r="AN624" t="n">
        <v>15.86</v>
      </c>
      <c r="AO624" t="n">
        <f>ROUND(P624*100/H624,2)</f>
        <v>0.0</v>
      </c>
      <c r="AP624" t="n">
        <f>ROUND(Q624*100/I624,2)</f>
        <v>0.0</v>
      </c>
      <c r="AQ624"/>
      <c r="AR624"/>
      <c r="AS624" t="n">
        <v>0.0</v>
      </c>
    </row>
    <row r="625">
      <c r="A625" s="1" t="n">
        <v>45233.0</v>
      </c>
      <c r="B625" s="2" t="n">
        <v>45233.876435185186</v>
      </c>
      <c r="C625" t="inlineStr">
        <is>
          <t>3140094012085300</t>
        </is>
      </c>
      <c r="D625" t="inlineStr">
        <is>
          <t>POS0012</t>
        </is>
      </c>
      <c r="E625" t="inlineStr">
        <is>
          <t>15</t>
        </is>
      </c>
      <c r="F625" t="inlineStr">
        <is>
          <t>0094</t>
        </is>
      </c>
      <c r="G625" t="inlineStr">
        <is>
          <t>5307390425</t>
        </is>
      </c>
      <c r="H625" t="n">
        <v>433.0</v>
      </c>
      <c r="I625" t="n">
        <v>489.52</v>
      </c>
      <c r="J625" t="n">
        <v>452.38</v>
      </c>
      <c r="K625" t="inlineStr">
        <is>
          <t>sale</t>
        </is>
      </c>
      <c r="L625" t="inlineStr">
        <is>
          <t/>
        </is>
      </c>
      <c r="M625" t="inlineStr">
        <is>
          <t/>
        </is>
      </c>
      <c r="N625" t="n">
        <v>0.0</v>
      </c>
      <c r="O625" t="n">
        <v>0.0</v>
      </c>
      <c r="P625" t="n">
        <v>380.95</v>
      </c>
      <c r="Q625" t="n">
        <v>322.18</v>
      </c>
      <c r="R625" t="n">
        <v>37.14</v>
      </c>
      <c r="S625" t="n">
        <v>37.14</v>
      </c>
      <c r="T625" t="n">
        <v>4.9</v>
      </c>
      <c r="U625" t="n">
        <v>4.12</v>
      </c>
      <c r="V625" t="n">
        <v>81.43</v>
      </c>
      <c r="W625" t="n">
        <v>67.54</v>
      </c>
      <c r="X625" t="n">
        <v>6.43</v>
      </c>
      <c r="Y625" t="n">
        <v>5.41</v>
      </c>
      <c r="Z625" t="n">
        <v>15.81</v>
      </c>
      <c r="AA625" t="n">
        <v>13.13</v>
      </c>
      <c r="AB625" t="n">
        <v>20.62</v>
      </c>
      <c r="AC625" t="n">
        <v>20.62</v>
      </c>
      <c r="AD625" t="n">
        <v>-56.51999999999998</v>
      </c>
      <c r="AE625" t="n">
        <v>58.76999999999998</v>
      </c>
      <c r="AF625" t="n">
        <v>0.0</v>
      </c>
      <c r="AG625" t="n">
        <v>0.7800000000000002</v>
      </c>
      <c r="AH625" t="n">
        <v>13.89</v>
      </c>
      <c r="AI625" t="n">
        <v>1.0199999999999996</v>
      </c>
      <c r="AJ625" t="n">
        <v>2.6799999999999997</v>
      </c>
      <c r="AK625" t="n">
        <v>0.0</v>
      </c>
      <c r="AL625" t="inlineStr">
        <is>
          <t>unreconciled</t>
        </is>
      </c>
      <c r="AM625" t="inlineStr">
        <is>
          <t>Order Amount Mismatch (3PO&gt;POS)</t>
        </is>
      </c>
      <c r="AN625" t="n">
        <v>56.52</v>
      </c>
      <c r="AO625" t="n">
        <f>ROUND(P625*100/H625,2)</f>
        <v>0.0</v>
      </c>
      <c r="AP625" t="n">
        <f>ROUND(Q625*100/I625,2)</f>
        <v>0.0</v>
      </c>
      <c r="AQ625"/>
      <c r="AR625"/>
      <c r="AS625" t="n">
        <v>0.0</v>
      </c>
    </row>
    <row r="626">
      <c r="A626" s="1" t="n">
        <v>45231.0</v>
      </c>
      <c r="B626" s="2" t="n">
        <v>45231.90393518518</v>
      </c>
      <c r="C626" t="inlineStr">
        <is>
          <t>3140094012084555</t>
        </is>
      </c>
      <c r="D626" t="inlineStr">
        <is>
          <t>POS0012</t>
        </is>
      </c>
      <c r="E626" t="inlineStr">
        <is>
          <t>69</t>
        </is>
      </c>
      <c r="F626" t="inlineStr">
        <is>
          <t>0094</t>
        </is>
      </c>
      <c r="G626" t="inlineStr">
        <is>
          <t>5307399644</t>
        </is>
      </c>
      <c r="H626" t="n">
        <v>387.0</v>
      </c>
      <c r="I626" t="n">
        <v>368.56</v>
      </c>
      <c r="J626" t="n">
        <v>331.42</v>
      </c>
      <c r="K626" t="inlineStr">
        <is>
          <t>sale</t>
        </is>
      </c>
      <c r="L626" t="inlineStr">
        <is>
          <t/>
        </is>
      </c>
      <c r="M626" t="inlineStr">
        <is>
          <t/>
        </is>
      </c>
      <c r="N626" t="n">
        <v>0.0</v>
      </c>
      <c r="O626" t="n">
        <v>0.0</v>
      </c>
      <c r="P626" t="n">
        <v>288.76</v>
      </c>
      <c r="Q626" t="n">
        <v>288.77</v>
      </c>
      <c r="R626" t="n">
        <v>37.14</v>
      </c>
      <c r="S626" t="n">
        <v>37.14</v>
      </c>
      <c r="T626" t="n">
        <v>3.69</v>
      </c>
      <c r="U626" t="n">
        <v>3.69</v>
      </c>
      <c r="V626" t="n">
        <v>59.66</v>
      </c>
      <c r="W626" t="n">
        <v>59.66</v>
      </c>
      <c r="X626" t="n">
        <v>4.84</v>
      </c>
      <c r="Y626" t="n">
        <v>4.84</v>
      </c>
      <c r="Z626" t="n">
        <v>11.61</v>
      </c>
      <c r="AA626" t="n">
        <v>11.61</v>
      </c>
      <c r="AB626" t="n">
        <v>18.42</v>
      </c>
      <c r="AC626" t="n">
        <v>18.43</v>
      </c>
      <c r="AD626" t="n">
        <v>18.439999999999998</v>
      </c>
      <c r="AE626" t="n">
        <v>-0.009999999999990905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-0.00999999999999801</v>
      </c>
      <c r="AL626" t="inlineStr">
        <is>
          <t>unreconciled</t>
        </is>
      </c>
      <c r="AM626" t="inlineStr">
        <is>
          <t>Order Amount Mismatch (POS&gt;3PO)</t>
        </is>
      </c>
      <c r="AN626" t="n">
        <v>18.44</v>
      </c>
      <c r="AO626" t="n">
        <f>ROUND(P626*100/H626,2)</f>
        <v>0.0</v>
      </c>
      <c r="AP626" t="n">
        <f>ROUND(Q626*100/I626,2)</f>
        <v>0.0</v>
      </c>
      <c r="AQ626"/>
      <c r="AR626"/>
      <c r="AS626" t="n">
        <v>0.0</v>
      </c>
    </row>
    <row r="627">
      <c r="A627" s="1" t="n">
        <v>45233.0</v>
      </c>
      <c r="B627" s="2" t="n">
        <v>45234.02505787037</v>
      </c>
      <c r="C627" t="inlineStr">
        <is>
          <t>3140023012059404</t>
        </is>
      </c>
      <c r="D627" t="inlineStr">
        <is>
          <t>POS0012</t>
        </is>
      </c>
      <c r="E627" t="inlineStr">
        <is>
          <t>97</t>
        </is>
      </c>
      <c r="F627" t="inlineStr">
        <is>
          <t>0023</t>
        </is>
      </c>
      <c r="G627" t="inlineStr">
        <is>
          <t>5307411845</t>
        </is>
      </c>
      <c r="H627" t="n">
        <v>266.0</v>
      </c>
      <c r="I627" t="n">
        <v>253.33</v>
      </c>
      <c r="J627" t="n">
        <v>216.19</v>
      </c>
      <c r="K627" t="inlineStr">
        <is>
          <t>sale</t>
        </is>
      </c>
      <c r="L627" t="inlineStr">
        <is>
          <t/>
        </is>
      </c>
      <c r="M627" t="inlineStr">
        <is>
          <t/>
        </is>
      </c>
      <c r="N627" t="n">
        <v>0.0</v>
      </c>
      <c r="O627" t="n">
        <v>0.0</v>
      </c>
      <c r="P627" t="n">
        <v>200.97</v>
      </c>
      <c r="Q627" t="n">
        <v>200.96</v>
      </c>
      <c r="R627" t="n">
        <v>37.14</v>
      </c>
      <c r="S627" t="n">
        <v>37.14</v>
      </c>
      <c r="T627" t="n">
        <v>2.53</v>
      </c>
      <c r="U627" t="n">
        <v>2.53</v>
      </c>
      <c r="V627" t="n">
        <v>38.91</v>
      </c>
      <c r="W627" t="n">
        <v>38.91</v>
      </c>
      <c r="X627" t="n">
        <v>3.32</v>
      </c>
      <c r="Y627" t="n">
        <v>3.32</v>
      </c>
      <c r="Z627" t="n">
        <v>7.6</v>
      </c>
      <c r="AA627" t="n">
        <v>7.6</v>
      </c>
      <c r="AB627" t="n">
        <v>12.66</v>
      </c>
      <c r="AC627" t="n">
        <v>12.67</v>
      </c>
      <c r="AD627" t="n">
        <v>12.669999999999987</v>
      </c>
      <c r="AE627" t="n">
        <v>0.009999999999990905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-0.009999999999999787</v>
      </c>
      <c r="AL627" t="inlineStr">
        <is>
          <t>unreconciled</t>
        </is>
      </c>
      <c r="AM627" t="inlineStr">
        <is>
          <t>Order Amount Mismatch (POS&gt;3PO)</t>
        </is>
      </c>
      <c r="AN627" t="n">
        <v>12.67</v>
      </c>
      <c r="AO627" t="n">
        <f>ROUND(P627*100/H627,2)</f>
        <v>0.0</v>
      </c>
      <c r="AP627" t="n">
        <f>ROUND(Q627*100/I627,2)</f>
        <v>0.0</v>
      </c>
      <c r="AQ627"/>
      <c r="AR627"/>
      <c r="AS627" t="n">
        <v>0.0</v>
      </c>
    </row>
    <row r="628">
      <c r="A628" s="1" t="n">
        <v>45231.0</v>
      </c>
      <c r="B628" s="2" t="n">
        <v>45231.97550925926</v>
      </c>
      <c r="C628" t="inlineStr">
        <is>
          <t>3140023012058866</t>
        </is>
      </c>
      <c r="D628" t="inlineStr">
        <is>
          <t>POS0012</t>
        </is>
      </c>
      <c r="E628" t="inlineStr">
        <is>
          <t>60</t>
        </is>
      </c>
      <c r="F628" t="inlineStr">
        <is>
          <t>0023</t>
        </is>
      </c>
      <c r="G628" t="inlineStr">
        <is>
          <t>5307425586</t>
        </is>
      </c>
      <c r="H628" t="n">
        <v>149.0</v>
      </c>
      <c r="I628" t="n">
        <v>141.9</v>
      </c>
      <c r="J628" t="n">
        <v>104.76</v>
      </c>
      <c r="K628" t="inlineStr">
        <is>
          <t>sale</t>
        </is>
      </c>
      <c r="L628" t="inlineStr">
        <is>
          <t/>
        </is>
      </c>
      <c r="M628" t="inlineStr">
        <is>
          <t/>
        </is>
      </c>
      <c r="N628" t="n">
        <v>0.0</v>
      </c>
      <c r="O628" t="n">
        <v>0.0</v>
      </c>
      <c r="P628" t="n">
        <v>116.03</v>
      </c>
      <c r="Q628" t="n">
        <v>116.04</v>
      </c>
      <c r="R628" t="n">
        <v>37.14</v>
      </c>
      <c r="S628" t="n">
        <v>37.14</v>
      </c>
      <c r="T628" t="n">
        <v>1.42</v>
      </c>
      <c r="U628" t="n">
        <v>1.42</v>
      </c>
      <c r="V628" t="n">
        <v>18.86</v>
      </c>
      <c r="W628" t="n">
        <v>18.86</v>
      </c>
      <c r="X628" t="n">
        <v>1.86</v>
      </c>
      <c r="Y628" t="n">
        <v>1.86</v>
      </c>
      <c r="Z628" t="n">
        <v>3.73</v>
      </c>
      <c r="AA628" t="n">
        <v>3.72</v>
      </c>
      <c r="AB628" t="n">
        <v>7.1</v>
      </c>
      <c r="AC628" t="n">
        <v>7.1</v>
      </c>
      <c r="AD628" t="n">
        <v>7.099999999999994</v>
      </c>
      <c r="AE628" t="n">
        <v>-0.010000000000005116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0.009999999999999787</v>
      </c>
      <c r="AK628" t="n">
        <v>0.0</v>
      </c>
      <c r="AL628" t="inlineStr">
        <is>
          <t>unreconciled</t>
        </is>
      </c>
      <c r="AM628" t="inlineStr">
        <is>
          <t>Order Amount Mismatch (POS&gt;3PO)</t>
        </is>
      </c>
      <c r="AN628" t="n">
        <v>7.1</v>
      </c>
      <c r="AO628" t="n">
        <f>ROUND(P628*100/H628,2)</f>
        <v>0.0</v>
      </c>
      <c r="AP628" t="n">
        <f>ROUND(Q628*100/I628,2)</f>
        <v>0.0</v>
      </c>
      <c r="AQ628"/>
      <c r="AR628"/>
      <c r="AS628" t="n">
        <v>0.0</v>
      </c>
    </row>
    <row r="629">
      <c r="A629" s="1" t="n">
        <v>45231.0</v>
      </c>
      <c r="B629" s="2" t="n">
        <v>45231.704097222224</v>
      </c>
      <c r="C629" t="inlineStr">
        <is>
          <t>3140094012084431</t>
        </is>
      </c>
      <c r="D629" t="inlineStr">
        <is>
          <t>POS0012</t>
        </is>
      </c>
      <c r="E629" t="inlineStr">
        <is>
          <t>45</t>
        </is>
      </c>
      <c r="F629" t="inlineStr">
        <is>
          <t>0094</t>
        </is>
      </c>
      <c r="G629" t="inlineStr">
        <is>
          <t>5307440980</t>
        </is>
      </c>
      <c r="H629" t="n">
        <v>290.0</v>
      </c>
      <c r="I629" t="n">
        <v>276.18</v>
      </c>
      <c r="J629" t="n">
        <v>239.04</v>
      </c>
      <c r="K629" t="inlineStr">
        <is>
          <t>sale</t>
        </is>
      </c>
      <c r="L629" t="inlineStr">
        <is>
          <t/>
        </is>
      </c>
      <c r="M629" t="inlineStr">
        <is>
          <t/>
        </is>
      </c>
      <c r="N629" t="n">
        <v>0.0</v>
      </c>
      <c r="O629" t="n">
        <v>0.0</v>
      </c>
      <c r="P629" t="n">
        <v>218.37</v>
      </c>
      <c r="Q629" t="n">
        <v>218.36</v>
      </c>
      <c r="R629" t="n">
        <v>37.14</v>
      </c>
      <c r="S629" t="n">
        <v>37.14</v>
      </c>
      <c r="T629" t="n">
        <v>2.76</v>
      </c>
      <c r="U629" t="n">
        <v>2.76</v>
      </c>
      <c r="V629" t="n">
        <v>43.03</v>
      </c>
      <c r="W629" t="n">
        <v>43.03</v>
      </c>
      <c r="X629" t="n">
        <v>3.62</v>
      </c>
      <c r="Y629" t="n">
        <v>3.62</v>
      </c>
      <c r="Z629" t="n">
        <v>8.4</v>
      </c>
      <c r="AA629" t="n">
        <v>8.4</v>
      </c>
      <c r="AB629" t="n">
        <v>13.82</v>
      </c>
      <c r="AC629" t="n">
        <v>13.81</v>
      </c>
      <c r="AD629" t="n">
        <v>13.819999999999993</v>
      </c>
      <c r="AE629" t="n">
        <v>0.009999999999990905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0.009999999999999787</v>
      </c>
      <c r="AL629" t="inlineStr">
        <is>
          <t>unreconciled</t>
        </is>
      </c>
      <c r="AM629" t="inlineStr">
        <is>
          <t>Order Amount Mismatch (POS&gt;3PO)</t>
        </is>
      </c>
      <c r="AN629" t="n">
        <v>13.82</v>
      </c>
      <c r="AO629" t="n">
        <f>ROUND(P629*100/H629,2)</f>
        <v>0.0</v>
      </c>
      <c r="AP629" t="n">
        <f>ROUND(Q629*100/I629,2)</f>
        <v>0.0</v>
      </c>
      <c r="AQ629"/>
      <c r="AR629"/>
      <c r="AS629" t="n">
        <v>0.0</v>
      </c>
    </row>
    <row r="630">
      <c r="A630" s="1" t="n">
        <v>45235.0</v>
      </c>
      <c r="B630" s="2" t="n">
        <v>45235.540451388886</v>
      </c>
      <c r="C630" t="inlineStr">
        <is>
          <t>3140094012085976</t>
        </is>
      </c>
      <c r="D630" t="inlineStr">
        <is>
          <t>POS0012</t>
        </is>
      </c>
      <c r="E630" t="inlineStr">
        <is>
          <t>91</t>
        </is>
      </c>
      <c r="F630" t="inlineStr">
        <is>
          <t>0094</t>
        </is>
      </c>
      <c r="G630" t="inlineStr">
        <is>
          <t>5307449848</t>
        </is>
      </c>
      <c r="H630" t="n">
        <v>226.0</v>
      </c>
      <c r="I630" t="n">
        <v>215.24</v>
      </c>
      <c r="J630" t="n">
        <v>178.1</v>
      </c>
      <c r="K630" t="inlineStr">
        <is>
          <t>sale</t>
        </is>
      </c>
      <c r="L630" t="inlineStr">
        <is>
          <t/>
        </is>
      </c>
      <c r="M630" t="inlineStr">
        <is>
          <t/>
        </is>
      </c>
      <c r="N630" t="n">
        <v>0.0</v>
      </c>
      <c r="O630" t="n">
        <v>0.0</v>
      </c>
      <c r="P630" t="n">
        <v>171.93</v>
      </c>
      <c r="Q630" t="n">
        <v>171.93</v>
      </c>
      <c r="R630" t="n">
        <v>37.14</v>
      </c>
      <c r="S630" t="n">
        <v>37.14</v>
      </c>
      <c r="T630" t="n">
        <v>2.15</v>
      </c>
      <c r="U630" t="n">
        <v>2.15</v>
      </c>
      <c r="V630" t="n">
        <v>32.06</v>
      </c>
      <c r="W630" t="n">
        <v>32.06</v>
      </c>
      <c r="X630" t="n">
        <v>2.82</v>
      </c>
      <c r="Y630" t="n">
        <v>2.82</v>
      </c>
      <c r="Z630" t="n">
        <v>6.28</v>
      </c>
      <c r="AA630" t="n">
        <v>6.28</v>
      </c>
      <c r="AB630" t="n">
        <v>10.76</v>
      </c>
      <c r="AC630" t="n">
        <v>10.76</v>
      </c>
      <c r="AD630" t="n">
        <v>10.759999999999991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inlineStr">
        <is>
          <t>unreconciled</t>
        </is>
      </c>
      <c r="AM630" t="inlineStr">
        <is>
          <t>Order Amount Mismatch (POS&gt;3PO)</t>
        </is>
      </c>
      <c r="AN630" t="n">
        <v>10.76</v>
      </c>
      <c r="AO630" t="n">
        <f>ROUND(P630*100/H630,2)</f>
        <v>0.0</v>
      </c>
      <c r="AP630" t="n">
        <f>ROUND(Q630*100/I630,2)</f>
        <v>0.0</v>
      </c>
      <c r="AQ630"/>
      <c r="AR630"/>
      <c r="AS630" t="n">
        <v>0.0</v>
      </c>
    </row>
    <row r="631">
      <c r="A631" s="1" t="n">
        <v>45231.0</v>
      </c>
      <c r="B631" s="2" t="n">
        <v>45231.49574074074</v>
      </c>
      <c r="C631" t="inlineStr">
        <is>
          <t>3140094012084322</t>
        </is>
      </c>
      <c r="D631" t="inlineStr">
        <is>
          <t>POS0012</t>
        </is>
      </c>
      <c r="E631" t="inlineStr">
        <is>
          <t>36</t>
        </is>
      </c>
      <c r="F631" t="inlineStr">
        <is>
          <t>0094</t>
        </is>
      </c>
      <c r="G631" t="inlineStr">
        <is>
          <t>5307450967</t>
        </is>
      </c>
      <c r="H631" t="n">
        <v>216.0</v>
      </c>
      <c r="I631" t="n">
        <v>205.71</v>
      </c>
      <c r="J631" t="n">
        <v>168.57</v>
      </c>
      <c r="K631" t="inlineStr">
        <is>
          <t>sale</t>
        </is>
      </c>
      <c r="L631" t="inlineStr">
        <is>
          <t/>
        </is>
      </c>
      <c r="M631" t="inlineStr">
        <is>
          <t/>
        </is>
      </c>
      <c r="N631" t="n">
        <v>0.0</v>
      </c>
      <c r="O631" t="n">
        <v>0.0</v>
      </c>
      <c r="P631" t="n">
        <v>164.66</v>
      </c>
      <c r="Q631" t="n">
        <v>164.67</v>
      </c>
      <c r="R631" t="n">
        <v>37.14</v>
      </c>
      <c r="S631" t="n">
        <v>37.14</v>
      </c>
      <c r="T631" t="n">
        <v>2.06</v>
      </c>
      <c r="U631" t="n">
        <v>2.06</v>
      </c>
      <c r="V631" t="n">
        <v>30.34</v>
      </c>
      <c r="W631" t="n">
        <v>30.34</v>
      </c>
      <c r="X631" t="n">
        <v>2.7</v>
      </c>
      <c r="Y631" t="n">
        <v>2.7</v>
      </c>
      <c r="Z631" t="n">
        <v>5.95</v>
      </c>
      <c r="AA631" t="n">
        <v>5.95</v>
      </c>
      <c r="AB631" t="n">
        <v>10.28</v>
      </c>
      <c r="AC631" t="n">
        <v>10.29</v>
      </c>
      <c r="AD631" t="n">
        <v>10.289999999999992</v>
      </c>
      <c r="AE631" t="n">
        <v>-0.009999999999990905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-0.009999999999999787</v>
      </c>
      <c r="AL631" t="inlineStr">
        <is>
          <t>unreconciled</t>
        </is>
      </c>
      <c r="AM631" t="inlineStr">
        <is>
          <t>Order Amount Mismatch (POS&gt;3PO)</t>
        </is>
      </c>
      <c r="AN631" t="n">
        <v>10.29</v>
      </c>
      <c r="AO631" t="n">
        <f>ROUND(P631*100/H631,2)</f>
        <v>0.0</v>
      </c>
      <c r="AP631" t="n">
        <f>ROUND(Q631*100/I631,2)</f>
        <v>0.0</v>
      </c>
      <c r="AQ631"/>
      <c r="AR631"/>
      <c r="AS631" t="n">
        <v>0.0</v>
      </c>
    </row>
    <row r="632">
      <c r="A632" s="1" t="n">
        <v>45235.0</v>
      </c>
      <c r="B632" s="2" t="n">
        <v>45235.4803125</v>
      </c>
      <c r="C632" t="inlineStr">
        <is>
          <t>3140094012085950</t>
        </is>
      </c>
      <c r="D632" t="inlineStr">
        <is>
          <t>POS0012</t>
        </is>
      </c>
      <c r="E632" t="inlineStr">
        <is>
          <t>65</t>
        </is>
      </c>
      <c r="F632" t="inlineStr">
        <is>
          <t>0094</t>
        </is>
      </c>
      <c r="G632" t="inlineStr">
        <is>
          <t>5307462637</t>
        </is>
      </c>
      <c r="H632" t="n">
        <v>412.0</v>
      </c>
      <c r="I632" t="n">
        <v>392.38</v>
      </c>
      <c r="J632" t="n">
        <v>355.24</v>
      </c>
      <c r="K632" t="inlineStr">
        <is>
          <t>sale</t>
        </is>
      </c>
      <c r="L632" t="inlineStr">
        <is>
          <t/>
        </is>
      </c>
      <c r="M632" t="inlineStr">
        <is>
          <t/>
        </is>
      </c>
      <c r="N632" t="n">
        <v>0.0</v>
      </c>
      <c r="O632" t="n">
        <v>0.0</v>
      </c>
      <c r="P632" t="n">
        <v>306.93</v>
      </c>
      <c r="Q632" t="n">
        <v>306.93</v>
      </c>
      <c r="R632" t="n">
        <v>37.14</v>
      </c>
      <c r="S632" t="n">
        <v>37.14</v>
      </c>
      <c r="T632" t="n">
        <v>3.92</v>
      </c>
      <c r="U632" t="n">
        <v>3.92</v>
      </c>
      <c r="V632" t="n">
        <v>63.94</v>
      </c>
      <c r="W632" t="n">
        <v>63.94</v>
      </c>
      <c r="X632" t="n">
        <v>5.15</v>
      </c>
      <c r="Y632" t="n">
        <v>5.15</v>
      </c>
      <c r="Z632" t="n">
        <v>12.44</v>
      </c>
      <c r="AA632" t="n">
        <v>12.44</v>
      </c>
      <c r="AB632" t="n">
        <v>19.62</v>
      </c>
      <c r="AC632" t="n">
        <v>19.62</v>
      </c>
      <c r="AD632" t="n">
        <v>19.620000000000005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inlineStr">
        <is>
          <t>unreconciled</t>
        </is>
      </c>
      <c r="AM632" t="inlineStr">
        <is>
          <t>Order Amount Mismatch (POS&gt;3PO)</t>
        </is>
      </c>
      <c r="AN632" t="n">
        <v>19.62</v>
      </c>
      <c r="AO632" t="n">
        <f>ROUND(P632*100/H632,2)</f>
        <v>0.0</v>
      </c>
      <c r="AP632" t="n">
        <f>ROUND(Q632*100/I632,2)</f>
        <v>0.0</v>
      </c>
      <c r="AQ632"/>
      <c r="AR632"/>
      <c r="AS632" t="n">
        <v>0.0</v>
      </c>
    </row>
    <row r="633">
      <c r="A633" s="1" t="n">
        <v>45231.0</v>
      </c>
      <c r="B633" s="2" t="n">
        <v>45231.55006944444</v>
      </c>
      <c r="C633" t="inlineStr">
        <is>
          <t>3140094012084346</t>
        </is>
      </c>
      <c r="D633" t="inlineStr">
        <is>
          <t>POS0012</t>
        </is>
      </c>
      <c r="E633" t="inlineStr">
        <is>
          <t>60</t>
        </is>
      </c>
      <c r="F633" t="inlineStr">
        <is>
          <t>0094</t>
        </is>
      </c>
      <c r="G633" t="inlineStr">
        <is>
          <t>5307464509</t>
        </is>
      </c>
      <c r="H633" t="n">
        <v>333.0</v>
      </c>
      <c r="I633" t="n">
        <v>317.14</v>
      </c>
      <c r="J633" t="n">
        <v>280.0</v>
      </c>
      <c r="K633" t="inlineStr">
        <is>
          <t>sale</t>
        </is>
      </c>
      <c r="L633" t="inlineStr">
        <is>
          <t/>
        </is>
      </c>
      <c r="M633" t="inlineStr">
        <is>
          <t/>
        </is>
      </c>
      <c r="N633" t="n">
        <v>0.0</v>
      </c>
      <c r="O633" t="n">
        <v>0.0</v>
      </c>
      <c r="P633" t="n">
        <v>249.59</v>
      </c>
      <c r="Q633" t="n">
        <v>249.57</v>
      </c>
      <c r="R633" t="n">
        <v>37.14</v>
      </c>
      <c r="S633" t="n">
        <v>37.14</v>
      </c>
      <c r="T633" t="n">
        <v>3.17</v>
      </c>
      <c r="U633" t="n">
        <v>3.17</v>
      </c>
      <c r="V633" t="n">
        <v>50.4</v>
      </c>
      <c r="W633" t="n">
        <v>50.4</v>
      </c>
      <c r="X633" t="n">
        <v>4.16</v>
      </c>
      <c r="Y633" t="n">
        <v>4.16</v>
      </c>
      <c r="Z633" t="n">
        <v>9.82</v>
      </c>
      <c r="AA633" t="n">
        <v>9.82</v>
      </c>
      <c r="AB633" t="n">
        <v>15.86</v>
      </c>
      <c r="AC633" t="n">
        <v>15.86</v>
      </c>
      <c r="AD633" t="n">
        <v>15.860000000000014</v>
      </c>
      <c r="AE633" t="n">
        <v>0.020000000000010232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inlineStr">
        <is>
          <t>unreconciled</t>
        </is>
      </c>
      <c r="AM633" t="inlineStr">
        <is>
          <t>Order Amount Mismatch (POS&gt;3PO)</t>
        </is>
      </c>
      <c r="AN633" t="n">
        <v>15.86</v>
      </c>
      <c r="AO633" t="n">
        <f>ROUND(P633*100/H633,2)</f>
        <v>0.0</v>
      </c>
      <c r="AP633" t="n">
        <f>ROUND(Q633*100/I633,2)</f>
        <v>0.0</v>
      </c>
      <c r="AQ633"/>
      <c r="AR633"/>
      <c r="AS633" t="n">
        <v>0.0</v>
      </c>
    </row>
    <row r="634">
      <c r="A634" s="1" t="n">
        <v>45231.0</v>
      </c>
      <c r="B634" s="2" t="n">
        <v>45231.78065972222</v>
      </c>
      <c r="C634" t="inlineStr">
        <is>
          <t>3140094012084471</t>
        </is>
      </c>
      <c r="D634" t="inlineStr">
        <is>
          <t>POS0012</t>
        </is>
      </c>
      <c r="E634" t="inlineStr">
        <is>
          <t>85</t>
        </is>
      </c>
      <c r="F634" t="inlineStr">
        <is>
          <t>0094</t>
        </is>
      </c>
      <c r="G634" t="inlineStr">
        <is>
          <t>5307465533</t>
        </is>
      </c>
      <c r="H634" t="n">
        <v>463.0</v>
      </c>
      <c r="I634" t="n">
        <v>440.95</v>
      </c>
      <c r="J634" t="n">
        <v>403.81</v>
      </c>
      <c r="K634" t="inlineStr">
        <is>
          <t>sale</t>
        </is>
      </c>
      <c r="L634" t="inlineStr">
        <is>
          <t/>
        </is>
      </c>
      <c r="M634" t="inlineStr">
        <is>
          <t/>
        </is>
      </c>
      <c r="N634" t="n">
        <v>0.0</v>
      </c>
      <c r="O634" t="n">
        <v>0.0</v>
      </c>
      <c r="P634" t="n">
        <v>343.93</v>
      </c>
      <c r="Q634" t="n">
        <v>343.93</v>
      </c>
      <c r="R634" t="n">
        <v>37.14</v>
      </c>
      <c r="S634" t="n">
        <v>37.14</v>
      </c>
      <c r="T634" t="n">
        <v>4.41</v>
      </c>
      <c r="U634" t="n">
        <v>4.41</v>
      </c>
      <c r="V634" t="n">
        <v>72.69</v>
      </c>
      <c r="W634" t="n">
        <v>72.69</v>
      </c>
      <c r="X634" t="n">
        <v>5.79</v>
      </c>
      <c r="Y634" t="n">
        <v>5.79</v>
      </c>
      <c r="Z634" t="n">
        <v>14.13</v>
      </c>
      <c r="AA634" t="n">
        <v>14.12</v>
      </c>
      <c r="AB634" t="n">
        <v>22.04</v>
      </c>
      <c r="AC634" t="n">
        <v>22.05</v>
      </c>
      <c r="AD634" t="n">
        <v>22.05000000000001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0.010000000000001563</v>
      </c>
      <c r="AK634" t="n">
        <v>-0.010000000000001563</v>
      </c>
      <c r="AL634" t="inlineStr">
        <is>
          <t>unreconciled</t>
        </is>
      </c>
      <c r="AM634" t="inlineStr">
        <is>
          <t>Order Amount Mismatch (POS&gt;3PO)</t>
        </is>
      </c>
      <c r="AN634" t="n">
        <v>22.05</v>
      </c>
      <c r="AO634" t="n">
        <f>ROUND(P634*100/H634,2)</f>
        <v>0.0</v>
      </c>
      <c r="AP634" t="n">
        <f>ROUND(Q634*100/I634,2)</f>
        <v>0.0</v>
      </c>
      <c r="AQ634"/>
      <c r="AR634"/>
      <c r="AS634" t="n">
        <v>0.0</v>
      </c>
    </row>
    <row r="635">
      <c r="A635" s="1" t="n">
        <v>45233.0</v>
      </c>
      <c r="B635" s="2" t="n">
        <v>45233.757893518516</v>
      </c>
      <c r="C635" t="inlineStr">
        <is>
          <t>3140023012059273</t>
        </is>
      </c>
      <c r="D635" t="inlineStr">
        <is>
          <t>POS0012</t>
        </is>
      </c>
      <c r="E635" t="inlineStr">
        <is>
          <t>66</t>
        </is>
      </c>
      <c r="F635" t="inlineStr">
        <is>
          <t>0023</t>
        </is>
      </c>
      <c r="G635" t="inlineStr">
        <is>
          <t>5307473856</t>
        </is>
      </c>
      <c r="H635" t="n">
        <v>500.00000000000006</v>
      </c>
      <c r="I635" t="n">
        <v>553.32</v>
      </c>
      <c r="J635" t="n">
        <v>516.18</v>
      </c>
      <c r="K635" t="inlineStr">
        <is>
          <t>sale</t>
        </is>
      </c>
      <c r="L635" t="inlineStr">
        <is>
          <t/>
        </is>
      </c>
      <c r="M635" t="inlineStr">
        <is>
          <t/>
        </is>
      </c>
      <c r="N635" t="n">
        <v>0.0</v>
      </c>
      <c r="O635" t="n">
        <v>0.0</v>
      </c>
      <c r="P635" t="n">
        <v>429.59</v>
      </c>
      <c r="Q635" t="n">
        <v>370.8</v>
      </c>
      <c r="R635" t="n">
        <v>37.14</v>
      </c>
      <c r="S635" t="n">
        <v>37.14</v>
      </c>
      <c r="T635" t="n">
        <v>5.53</v>
      </c>
      <c r="U635" t="n">
        <v>4.76</v>
      </c>
      <c r="V635" t="n">
        <v>92.91</v>
      </c>
      <c r="W635" t="n">
        <v>79.03</v>
      </c>
      <c r="X635" t="n">
        <v>7.26</v>
      </c>
      <c r="Y635" t="n">
        <v>6.25</v>
      </c>
      <c r="Z635" t="n">
        <v>18.03</v>
      </c>
      <c r="AA635" t="n">
        <v>15.35</v>
      </c>
      <c r="AB635" t="n">
        <v>23.82</v>
      </c>
      <c r="AC635" t="n">
        <v>23.81</v>
      </c>
      <c r="AD635" t="n">
        <v>-53.31999999999999</v>
      </c>
      <c r="AE635" t="n">
        <v>58.789999999999964</v>
      </c>
      <c r="AF635" t="n">
        <v>0.0</v>
      </c>
      <c r="AG635" t="n">
        <v>0.7700000000000005</v>
      </c>
      <c r="AH635" t="n">
        <v>13.879999999999995</v>
      </c>
      <c r="AI635" t="n">
        <v>1.0099999999999998</v>
      </c>
      <c r="AJ635" t="n">
        <v>2.6800000000000015</v>
      </c>
      <c r="AK635" t="n">
        <v>0.010000000000001563</v>
      </c>
      <c r="AL635" t="inlineStr">
        <is>
          <t>unreconciled</t>
        </is>
      </c>
      <c r="AM635" t="inlineStr">
        <is>
          <t>Order Amount Mismatch (3PO&gt;POS)</t>
        </is>
      </c>
      <c r="AN635" t="n">
        <v>53.32</v>
      </c>
      <c r="AO635" t="n">
        <f>ROUND(P635*100/H635,2)</f>
        <v>0.0</v>
      </c>
      <c r="AP635" t="n">
        <f>ROUND(Q635*100/I635,2)</f>
        <v>0.0</v>
      </c>
      <c r="AQ635"/>
      <c r="AR635"/>
      <c r="AS635" t="n">
        <v>0.0</v>
      </c>
    </row>
    <row r="636">
      <c r="A636" s="1" t="n">
        <v>45231.0</v>
      </c>
      <c r="B636" s="2" t="n">
        <v>45231.61864583333</v>
      </c>
      <c r="C636" t="inlineStr">
        <is>
          <t>3140094012084380</t>
        </is>
      </c>
      <c r="D636" t="inlineStr">
        <is>
          <t>POS0012</t>
        </is>
      </c>
      <c r="E636" t="inlineStr">
        <is>
          <t>94</t>
        </is>
      </c>
      <c r="F636" t="inlineStr">
        <is>
          <t>0094</t>
        </is>
      </c>
      <c r="G636" t="inlineStr">
        <is>
          <t>5307492782</t>
        </is>
      </c>
      <c r="H636" t="n">
        <v>249.99999999999997</v>
      </c>
      <c r="I636" t="n">
        <v>238.09</v>
      </c>
      <c r="J636" t="n">
        <v>200.95</v>
      </c>
      <c r="K636" t="inlineStr">
        <is>
          <t>sale</t>
        </is>
      </c>
      <c r="L636" t="inlineStr">
        <is>
          <t/>
        </is>
      </c>
      <c r="M636" t="inlineStr">
        <is>
          <t/>
        </is>
      </c>
      <c r="N636" t="n">
        <v>0.0</v>
      </c>
      <c r="O636" t="n">
        <v>0.0</v>
      </c>
      <c r="P636" t="n">
        <v>189.35</v>
      </c>
      <c r="Q636" t="n">
        <v>189.34</v>
      </c>
      <c r="R636" t="n">
        <v>37.14</v>
      </c>
      <c r="S636" t="n">
        <v>37.14</v>
      </c>
      <c r="T636" t="n">
        <v>2.38</v>
      </c>
      <c r="U636" t="n">
        <v>2.38</v>
      </c>
      <c r="V636" t="n">
        <v>36.17</v>
      </c>
      <c r="W636" t="n">
        <v>36.17</v>
      </c>
      <c r="X636" t="n">
        <v>3.12</v>
      </c>
      <c r="Y636" t="n">
        <v>3.12</v>
      </c>
      <c r="Z636" t="n">
        <v>7.07</v>
      </c>
      <c r="AA636" t="n">
        <v>7.07</v>
      </c>
      <c r="AB636" t="n">
        <v>11.9</v>
      </c>
      <c r="AC636" t="n">
        <v>11.91</v>
      </c>
      <c r="AD636" t="n">
        <v>11.909999999999968</v>
      </c>
      <c r="AE636" t="n">
        <v>0.009999999999990905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-0.009999999999999787</v>
      </c>
      <c r="AL636" t="inlineStr">
        <is>
          <t>unreconciled</t>
        </is>
      </c>
      <c r="AM636" t="inlineStr">
        <is>
          <t>Order Amount Mismatch (POS&gt;3PO)</t>
        </is>
      </c>
      <c r="AN636" t="n">
        <v>11.91</v>
      </c>
      <c r="AO636" t="n">
        <f>ROUND(P636*100/H636,2)</f>
        <v>0.0</v>
      </c>
      <c r="AP636" t="n">
        <f>ROUND(Q636*100/I636,2)</f>
        <v>0.0</v>
      </c>
      <c r="AQ636"/>
      <c r="AR636"/>
      <c r="AS636" t="n">
        <v>0.0</v>
      </c>
    </row>
    <row r="637">
      <c r="A637" s="1" t="n">
        <v>45231.0</v>
      </c>
      <c r="B637" s="2" t="n">
        <v>45231.651458333334</v>
      </c>
      <c r="C637" t="inlineStr">
        <is>
          <t>3140023012058738</t>
        </is>
      </c>
      <c r="D637" t="inlineStr">
        <is>
          <t>POS0012</t>
        </is>
      </c>
      <c r="E637" t="inlineStr">
        <is>
          <t>32</t>
        </is>
      </c>
      <c r="F637" t="inlineStr">
        <is>
          <t>0023</t>
        </is>
      </c>
      <c r="G637" t="inlineStr">
        <is>
          <t>5307503486</t>
        </is>
      </c>
      <c r="H637" t="n">
        <v>516.0</v>
      </c>
      <c r="I637" t="n">
        <v>491.42</v>
      </c>
      <c r="J637" t="n">
        <v>454.28</v>
      </c>
      <c r="K637" t="inlineStr">
        <is>
          <t>sale</t>
        </is>
      </c>
      <c r="L637" t="inlineStr">
        <is>
          <t/>
        </is>
      </c>
      <c r="M637" t="inlineStr">
        <is>
          <t/>
        </is>
      </c>
      <c r="N637" t="n">
        <v>0.0</v>
      </c>
      <c r="O637" t="n">
        <v>0.0</v>
      </c>
      <c r="P637" t="n">
        <v>382.41</v>
      </c>
      <c r="Q637" t="n">
        <v>382.42</v>
      </c>
      <c r="R637" t="n">
        <v>37.14</v>
      </c>
      <c r="S637" t="n">
        <v>37.14</v>
      </c>
      <c r="T637" t="n">
        <v>4.91</v>
      </c>
      <c r="U637" t="n">
        <v>4.91</v>
      </c>
      <c r="V637" t="n">
        <v>81.77</v>
      </c>
      <c r="W637" t="n">
        <v>81.77</v>
      </c>
      <c r="X637" t="n">
        <v>6.45</v>
      </c>
      <c r="Y637" t="n">
        <v>6.45</v>
      </c>
      <c r="Z637" t="n">
        <v>15.88</v>
      </c>
      <c r="AA637" t="n">
        <v>15.88</v>
      </c>
      <c r="AB637" t="n">
        <v>24.58</v>
      </c>
      <c r="AC637" t="n">
        <v>24.57</v>
      </c>
      <c r="AD637" t="n">
        <v>24.579999999999984</v>
      </c>
      <c r="AE637" t="n">
        <v>-0.009999999999990905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0.00999999999999801</v>
      </c>
      <c r="AL637" t="inlineStr">
        <is>
          <t>unreconciled</t>
        </is>
      </c>
      <c r="AM637" t="inlineStr">
        <is>
          <t>Order Amount Mismatch (POS&gt;3PO)</t>
        </is>
      </c>
      <c r="AN637" t="n">
        <v>24.58</v>
      </c>
      <c r="AO637" t="n">
        <f>ROUND(P637*100/H637,2)</f>
        <v>0.0</v>
      </c>
      <c r="AP637" t="n">
        <f>ROUND(Q637*100/I637,2)</f>
        <v>0.0</v>
      </c>
      <c r="AQ637"/>
      <c r="AR637"/>
      <c r="AS637" t="n">
        <v>0.0</v>
      </c>
    </row>
    <row r="638">
      <c r="A638" s="1" t="n">
        <v>45233.0</v>
      </c>
      <c r="B638" s="2" t="n">
        <v>45233.53922453704</v>
      </c>
      <c r="C638" t="inlineStr">
        <is>
          <t>3140023012059206</t>
        </is>
      </c>
      <c r="D638" t="inlineStr">
        <is>
          <t>POS0012</t>
        </is>
      </c>
      <c r="E638" t="inlineStr">
        <is>
          <t>99</t>
        </is>
      </c>
      <c r="F638" t="inlineStr">
        <is>
          <t>0023</t>
        </is>
      </c>
      <c r="G638" t="inlineStr">
        <is>
          <t>5307506566</t>
        </is>
      </c>
      <c r="H638" t="n">
        <v>285.0</v>
      </c>
      <c r="I638" t="n">
        <v>348.57</v>
      </c>
      <c r="J638" t="n">
        <v>311.43</v>
      </c>
      <c r="K638" t="inlineStr">
        <is>
          <t>sale</t>
        </is>
      </c>
      <c r="L638" t="inlineStr">
        <is>
          <t/>
        </is>
      </c>
      <c r="M638" t="inlineStr">
        <is>
          <t/>
        </is>
      </c>
      <c r="N638" t="n">
        <v>0.0</v>
      </c>
      <c r="O638" t="n">
        <v>0.0</v>
      </c>
      <c r="P638" t="n">
        <v>273.52</v>
      </c>
      <c r="Q638" t="n">
        <v>214.75</v>
      </c>
      <c r="R638" t="n">
        <v>37.14</v>
      </c>
      <c r="S638" t="n">
        <v>37.14</v>
      </c>
      <c r="T638" t="n">
        <v>3.49</v>
      </c>
      <c r="U638" t="n">
        <v>2.71</v>
      </c>
      <c r="V638" t="n">
        <v>56.06</v>
      </c>
      <c r="W638" t="n">
        <v>42.17</v>
      </c>
      <c r="X638" t="n">
        <v>4.58</v>
      </c>
      <c r="Y638" t="n">
        <v>3.56</v>
      </c>
      <c r="Z638" t="n">
        <v>10.92</v>
      </c>
      <c r="AA638" t="n">
        <v>8.23</v>
      </c>
      <c r="AB638" t="n">
        <v>13.58</v>
      </c>
      <c r="AC638" t="n">
        <v>13.57</v>
      </c>
      <c r="AD638" t="n">
        <v>-63.56999999999999</v>
      </c>
      <c r="AE638" t="n">
        <v>58.76999999999998</v>
      </c>
      <c r="AF638" t="n">
        <v>0.0</v>
      </c>
      <c r="AG638" t="n">
        <v>0.7800000000000002</v>
      </c>
      <c r="AH638" t="n">
        <v>13.89</v>
      </c>
      <c r="AI638" t="n">
        <v>1.02</v>
      </c>
      <c r="AJ638" t="n">
        <v>2.6899999999999995</v>
      </c>
      <c r="AK638" t="n">
        <v>0.009999999999999787</v>
      </c>
      <c r="AL638" t="inlineStr">
        <is>
          <t>unreconciled</t>
        </is>
      </c>
      <c r="AM638" t="inlineStr">
        <is>
          <t>Order Amount Mismatch (3PO&gt;POS)</t>
        </is>
      </c>
      <c r="AN638" t="n">
        <v>63.57</v>
      </c>
      <c r="AO638" t="n">
        <f>ROUND(P638*100/H638,2)</f>
        <v>0.0</v>
      </c>
      <c r="AP638" t="n">
        <f>ROUND(Q638*100/I638,2)</f>
        <v>0.0</v>
      </c>
      <c r="AQ638"/>
      <c r="AR638"/>
      <c r="AS638" t="n">
        <v>0.0</v>
      </c>
    </row>
    <row r="639">
      <c r="A639" s="1" t="n">
        <v>45233.0</v>
      </c>
      <c r="B639" s="2" t="n">
        <v>45233.593506944446</v>
      </c>
      <c r="C639" t="inlineStr">
        <is>
          <t>3140094012085098</t>
        </is>
      </c>
      <c r="D639" t="inlineStr">
        <is>
          <t>POS0012</t>
        </is>
      </c>
      <c r="E639" t="inlineStr">
        <is>
          <t>13</t>
        </is>
      </c>
      <c r="F639" t="inlineStr">
        <is>
          <t>0094</t>
        </is>
      </c>
      <c r="G639" t="inlineStr">
        <is>
          <t>5307515265</t>
        </is>
      </c>
      <c r="H639" t="n">
        <v>248.0</v>
      </c>
      <c r="I639" t="n">
        <v>236.19</v>
      </c>
      <c r="J639" t="n">
        <v>199.05</v>
      </c>
      <c r="K639" t="inlineStr">
        <is>
          <t>sale</t>
        </is>
      </c>
      <c r="L639" t="inlineStr">
        <is>
          <t/>
        </is>
      </c>
      <c r="M639" t="inlineStr">
        <is>
          <t/>
        </is>
      </c>
      <c r="N639" t="n">
        <v>0.0</v>
      </c>
      <c r="O639" t="n">
        <v>0.0</v>
      </c>
      <c r="P639" t="n">
        <v>187.89</v>
      </c>
      <c r="Q639" t="n">
        <v>187.88</v>
      </c>
      <c r="R639" t="n">
        <v>37.14</v>
      </c>
      <c r="S639" t="n">
        <v>37.14</v>
      </c>
      <c r="T639" t="n">
        <v>2.36</v>
      </c>
      <c r="U639" t="n">
        <v>2.36</v>
      </c>
      <c r="V639" t="n">
        <v>35.83</v>
      </c>
      <c r="W639" t="n">
        <v>35.83</v>
      </c>
      <c r="X639" t="n">
        <v>3.1</v>
      </c>
      <c r="Y639" t="n">
        <v>3.1</v>
      </c>
      <c r="Z639" t="n">
        <v>7.01</v>
      </c>
      <c r="AA639" t="n">
        <v>7.01</v>
      </c>
      <c r="AB639" t="n">
        <v>11.82</v>
      </c>
      <c r="AC639" t="n">
        <v>11.81</v>
      </c>
      <c r="AD639" t="n">
        <v>11.810000000000002</v>
      </c>
      <c r="AE639" t="n">
        <v>0.009999999999990905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0.009999999999999787</v>
      </c>
      <c r="AL639" t="inlineStr">
        <is>
          <t>unreconciled</t>
        </is>
      </c>
      <c r="AM639" t="inlineStr">
        <is>
          <t>Order Amount Mismatch (POS&gt;3PO)</t>
        </is>
      </c>
      <c r="AN639" t="n">
        <v>11.81</v>
      </c>
      <c r="AO639" t="n">
        <f>ROUND(P639*100/H639,2)</f>
        <v>0.0</v>
      </c>
      <c r="AP639" t="n">
        <f>ROUND(Q639*100/I639,2)</f>
        <v>0.0</v>
      </c>
      <c r="AQ639"/>
      <c r="AR639"/>
      <c r="AS639" t="n">
        <v>0.0</v>
      </c>
    </row>
    <row r="640">
      <c r="A640" s="1" t="n">
        <v>45232.0</v>
      </c>
      <c r="B640" s="2" t="n">
        <v>45232.581296296295</v>
      </c>
      <c r="C640" t="inlineStr">
        <is>
          <t>3140094012084703</t>
        </is>
      </c>
      <c r="D640" t="inlineStr">
        <is>
          <t>POS0012</t>
        </is>
      </c>
      <c r="E640" t="inlineStr">
        <is>
          <t>17</t>
        </is>
      </c>
      <c r="F640" t="inlineStr">
        <is>
          <t>0094</t>
        </is>
      </c>
      <c r="G640" t="inlineStr">
        <is>
          <t>5307515822</t>
        </is>
      </c>
      <c r="H640" t="n">
        <v>246.00000000000003</v>
      </c>
      <c r="I640" t="n">
        <v>234.28</v>
      </c>
      <c r="J640" t="n">
        <v>197.14</v>
      </c>
      <c r="K640" t="inlineStr">
        <is>
          <t>sale</t>
        </is>
      </c>
      <c r="L640" t="inlineStr">
        <is>
          <t/>
        </is>
      </c>
      <c r="M640" t="inlineStr">
        <is>
          <t/>
        </is>
      </c>
      <c r="N640" t="n">
        <v>0.0</v>
      </c>
      <c r="O640" t="n">
        <v>0.0</v>
      </c>
      <c r="P640" t="n">
        <v>186.44</v>
      </c>
      <c r="Q640" t="n">
        <v>186.43</v>
      </c>
      <c r="R640" t="n">
        <v>37.14</v>
      </c>
      <c r="S640" t="n">
        <v>37.14</v>
      </c>
      <c r="T640" t="n">
        <v>2.34</v>
      </c>
      <c r="U640" t="n">
        <v>2.34</v>
      </c>
      <c r="V640" t="n">
        <v>35.49</v>
      </c>
      <c r="W640" t="n">
        <v>35.49</v>
      </c>
      <c r="X640" t="n">
        <v>3.07</v>
      </c>
      <c r="Y640" t="n">
        <v>3.08</v>
      </c>
      <c r="Z640" t="n">
        <v>6.94</v>
      </c>
      <c r="AA640" t="n">
        <v>6.94</v>
      </c>
      <c r="AB640" t="n">
        <v>11.72</v>
      </c>
      <c r="AC640" t="n">
        <v>11.72</v>
      </c>
      <c r="AD640" t="n">
        <v>11.720000000000027</v>
      </c>
      <c r="AE640" t="n">
        <v>0.009999999999990905</v>
      </c>
      <c r="AF640" t="n">
        <v>0.0</v>
      </c>
      <c r="AG640" t="n">
        <v>0.0</v>
      </c>
      <c r="AH640" t="n">
        <v>0.0</v>
      </c>
      <c r="AI640" t="n">
        <v>-0.010000000000000231</v>
      </c>
      <c r="AJ640" t="n">
        <v>0.0</v>
      </c>
      <c r="AK640" t="n">
        <v>0.0</v>
      </c>
      <c r="AL640" t="inlineStr">
        <is>
          <t>unreconciled</t>
        </is>
      </c>
      <c r="AM640" t="inlineStr">
        <is>
          <t>Order Amount Mismatch (POS&gt;3PO)</t>
        </is>
      </c>
      <c r="AN640" t="n">
        <v>11.72</v>
      </c>
      <c r="AO640" t="n">
        <f>ROUND(P640*100/H640,2)</f>
        <v>0.0</v>
      </c>
      <c r="AP640" t="n">
        <f>ROUND(Q640*100/I640,2)</f>
        <v>0.0</v>
      </c>
      <c r="AQ640"/>
      <c r="AR640"/>
      <c r="AS640" t="n">
        <v>0.0</v>
      </c>
    </row>
    <row r="641">
      <c r="A641" s="1" t="n">
        <v>45234.0</v>
      </c>
      <c r="B641" s="2" t="n">
        <v>45234.854479166665</v>
      </c>
      <c r="C641" t="inlineStr">
        <is>
          <t>3140094012085731</t>
        </is>
      </c>
      <c r="D641" t="inlineStr">
        <is>
          <t>POS0012</t>
        </is>
      </c>
      <c r="E641" t="inlineStr">
        <is>
          <t>46</t>
        </is>
      </c>
      <c r="F641" t="inlineStr">
        <is>
          <t>0094</t>
        </is>
      </c>
      <c r="G641" t="inlineStr">
        <is>
          <t>5307520010</t>
        </is>
      </c>
      <c r="H641" t="n">
        <v>239.0</v>
      </c>
      <c r="I641" t="n">
        <v>227.62</v>
      </c>
      <c r="J641" t="n">
        <v>190.48</v>
      </c>
      <c r="K641" t="inlineStr">
        <is>
          <t>sale</t>
        </is>
      </c>
      <c r="L641" t="inlineStr">
        <is>
          <t/>
        </is>
      </c>
      <c r="M641" t="inlineStr">
        <is>
          <t/>
        </is>
      </c>
      <c r="N641" t="n">
        <v>0.0</v>
      </c>
      <c r="O641" t="n">
        <v>0.0</v>
      </c>
      <c r="P641" t="n">
        <v>181.35</v>
      </c>
      <c r="Q641" t="n">
        <v>181.35</v>
      </c>
      <c r="R641" t="n">
        <v>37.14</v>
      </c>
      <c r="S641" t="n">
        <v>37.14</v>
      </c>
      <c r="T641" t="n">
        <v>2.28</v>
      </c>
      <c r="U641" t="n">
        <v>2.28</v>
      </c>
      <c r="V641" t="n">
        <v>34.29</v>
      </c>
      <c r="W641" t="n">
        <v>34.29</v>
      </c>
      <c r="X641" t="n">
        <v>2.99</v>
      </c>
      <c r="Y641" t="n">
        <v>2.99</v>
      </c>
      <c r="Z641" t="n">
        <v>6.71</v>
      </c>
      <c r="AA641" t="n">
        <v>6.71</v>
      </c>
      <c r="AB641" t="n">
        <v>11.38</v>
      </c>
      <c r="AC641" t="n">
        <v>11.38</v>
      </c>
      <c r="AD641" t="n">
        <v>11.379999999999995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inlineStr">
        <is>
          <t>unreconciled</t>
        </is>
      </c>
      <c r="AM641" t="inlineStr">
        <is>
          <t>Order Amount Mismatch (POS&gt;3PO)</t>
        </is>
      </c>
      <c r="AN641" t="n">
        <v>11.38</v>
      </c>
      <c r="AO641" t="n">
        <f>ROUND(P641*100/H641,2)</f>
        <v>0.0</v>
      </c>
      <c r="AP641" t="n">
        <f>ROUND(Q641*100/I641,2)</f>
        <v>0.0</v>
      </c>
      <c r="AQ641"/>
      <c r="AR641"/>
      <c r="AS641" t="n">
        <v>0.0</v>
      </c>
    </row>
    <row r="642">
      <c r="A642" s="1" t="n">
        <v>45231.0</v>
      </c>
      <c r="B642" s="2" t="n">
        <v>45231.62857638889</v>
      </c>
      <c r="C642" t="inlineStr">
        <is>
          <t>3140023012058730</t>
        </is>
      </c>
      <c r="D642" t="inlineStr">
        <is>
          <t>POS0012</t>
        </is>
      </c>
      <c r="E642" t="inlineStr">
        <is>
          <t>24</t>
        </is>
      </c>
      <c r="F642" t="inlineStr">
        <is>
          <t>0023</t>
        </is>
      </c>
      <c r="G642" t="inlineStr">
        <is>
          <t>5307535957</t>
        </is>
      </c>
      <c r="H642" t="n">
        <v>371.0</v>
      </c>
      <c r="I642" t="n">
        <v>353.32</v>
      </c>
      <c r="J642" t="n">
        <v>316.18</v>
      </c>
      <c r="K642" t="inlineStr">
        <is>
          <t>sale</t>
        </is>
      </c>
      <c r="L642" t="inlineStr">
        <is>
          <t/>
        </is>
      </c>
      <c r="M642" t="inlineStr">
        <is>
          <t/>
        </is>
      </c>
      <c r="N642" t="n">
        <v>0.0</v>
      </c>
      <c r="O642" t="n">
        <v>0.0</v>
      </c>
      <c r="P642" t="n">
        <v>277.16</v>
      </c>
      <c r="Q642" t="n">
        <v>277.15</v>
      </c>
      <c r="R642" t="n">
        <v>37.14</v>
      </c>
      <c r="S642" t="n">
        <v>37.14</v>
      </c>
      <c r="T642" t="n">
        <v>3.53</v>
      </c>
      <c r="U642" t="n">
        <v>3.53</v>
      </c>
      <c r="V642" t="n">
        <v>56.91</v>
      </c>
      <c r="W642" t="n">
        <v>56.91</v>
      </c>
      <c r="X642" t="n">
        <v>4.64</v>
      </c>
      <c r="Y642" t="n">
        <v>4.64</v>
      </c>
      <c r="Z642" t="n">
        <v>11.08</v>
      </c>
      <c r="AA642" t="n">
        <v>11.08</v>
      </c>
      <c r="AB642" t="n">
        <v>17.66</v>
      </c>
      <c r="AC642" t="n">
        <v>17.67</v>
      </c>
      <c r="AD642" t="n">
        <v>17.680000000000007</v>
      </c>
      <c r="AE642" t="n">
        <v>0.010000000000047748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-0.010000000000001563</v>
      </c>
      <c r="AL642" t="inlineStr">
        <is>
          <t>unreconciled</t>
        </is>
      </c>
      <c r="AM642" t="inlineStr">
        <is>
          <t>Order Amount Mismatch (POS&gt;3PO)</t>
        </is>
      </c>
      <c r="AN642" t="n">
        <v>17.68</v>
      </c>
      <c r="AO642" t="n">
        <f>ROUND(P642*100/H642,2)</f>
        <v>0.0</v>
      </c>
      <c r="AP642" t="n">
        <f>ROUND(Q642*100/I642,2)</f>
        <v>0.0</v>
      </c>
      <c r="AQ642"/>
      <c r="AR642"/>
      <c r="AS642" t="n">
        <v>0.0</v>
      </c>
    </row>
    <row r="643">
      <c r="A643" s="1" t="n">
        <v>45231.0</v>
      </c>
      <c r="B643" s="2" t="n">
        <v>45231.85511574074</v>
      </c>
      <c r="C643" t="inlineStr">
        <is>
          <t>3140023012058816</t>
        </is>
      </c>
      <c r="D643" t="inlineStr">
        <is>
          <t>POS0012</t>
        </is>
      </c>
      <c r="E643" t="inlineStr">
        <is>
          <t>10</t>
        </is>
      </c>
      <c r="F643" t="inlineStr">
        <is>
          <t>0023</t>
        </is>
      </c>
      <c r="G643" t="inlineStr">
        <is>
          <t>5307541787</t>
        </is>
      </c>
      <c r="H643" t="n">
        <v>223.0</v>
      </c>
      <c r="I643" t="n">
        <v>212.38</v>
      </c>
      <c r="J643" t="n">
        <v>175.24</v>
      </c>
      <c r="K643" t="inlineStr">
        <is>
          <t>sale</t>
        </is>
      </c>
      <c r="L643" t="inlineStr">
        <is>
          <t/>
        </is>
      </c>
      <c r="M643" t="inlineStr">
        <is>
          <t/>
        </is>
      </c>
      <c r="N643" t="n">
        <v>0.0</v>
      </c>
      <c r="O643" t="n">
        <v>0.0</v>
      </c>
      <c r="P643" t="n">
        <v>169.75</v>
      </c>
      <c r="Q643" t="n">
        <v>169.75</v>
      </c>
      <c r="R643" t="n">
        <v>37.14</v>
      </c>
      <c r="S643" t="n">
        <v>37.14</v>
      </c>
      <c r="T643" t="n">
        <v>2.12</v>
      </c>
      <c r="U643" t="n">
        <v>2.12</v>
      </c>
      <c r="V643" t="n">
        <v>31.54</v>
      </c>
      <c r="W643" t="n">
        <v>31.54</v>
      </c>
      <c r="X643" t="n">
        <v>2.79</v>
      </c>
      <c r="Y643" t="n">
        <v>2.79</v>
      </c>
      <c r="Z643" t="n">
        <v>6.18</v>
      </c>
      <c r="AA643" t="n">
        <v>6.18</v>
      </c>
      <c r="AB643" t="n">
        <v>10.62</v>
      </c>
      <c r="AC643" t="n">
        <v>10.62</v>
      </c>
      <c r="AD643" t="n">
        <v>10.620000000000005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inlineStr">
        <is>
          <t>unreconciled</t>
        </is>
      </c>
      <c r="AM643" t="inlineStr">
        <is>
          <t>Order Amount Mismatch (POS&gt;3PO)</t>
        </is>
      </c>
      <c r="AN643" t="n">
        <v>10.62</v>
      </c>
      <c r="AO643" t="n">
        <f>ROUND(P643*100/H643,2)</f>
        <v>0.0</v>
      </c>
      <c r="AP643" t="n">
        <f>ROUND(Q643*100/I643,2)</f>
        <v>0.0</v>
      </c>
      <c r="AQ643"/>
      <c r="AR643"/>
      <c r="AS643" t="n">
        <v>0.0</v>
      </c>
    </row>
    <row r="644">
      <c r="A644" s="1" t="n">
        <v>45231.0</v>
      </c>
      <c r="B644" s="2" t="n">
        <v>45232.0375</v>
      </c>
      <c r="C644" t="inlineStr">
        <is>
          <t>3140094012084640</t>
        </is>
      </c>
      <c r="D644" t="inlineStr">
        <is>
          <t>POS0012</t>
        </is>
      </c>
      <c r="E644" t="inlineStr">
        <is>
          <t>54</t>
        </is>
      </c>
      <c r="F644" t="inlineStr">
        <is>
          <t>0094</t>
        </is>
      </c>
      <c r="G644" t="inlineStr">
        <is>
          <t>5307559858</t>
        </is>
      </c>
      <c r="H644" t="n">
        <v>768.0</v>
      </c>
      <c r="I644" t="n">
        <v>731.42</v>
      </c>
      <c r="J644" t="n">
        <v>694.28</v>
      </c>
      <c r="K644" t="inlineStr">
        <is>
          <t>sale</t>
        </is>
      </c>
      <c r="L644" t="inlineStr">
        <is>
          <t/>
        </is>
      </c>
      <c r="M644" t="inlineStr">
        <is>
          <t/>
        </is>
      </c>
      <c r="N644" t="n">
        <v>0.0</v>
      </c>
      <c r="O644" t="n">
        <v>0.0</v>
      </c>
      <c r="P644" t="n">
        <v>565.32</v>
      </c>
      <c r="Q644" t="n">
        <v>565.29</v>
      </c>
      <c r="R644" t="n">
        <v>37.14</v>
      </c>
      <c r="S644" t="n">
        <v>37.14</v>
      </c>
      <c r="T644" t="n">
        <v>7.31</v>
      </c>
      <c r="U644" t="n">
        <v>7.31</v>
      </c>
      <c r="V644" t="n">
        <v>124.97</v>
      </c>
      <c r="W644" t="n">
        <v>124.97</v>
      </c>
      <c r="X644" t="n">
        <v>9.6</v>
      </c>
      <c r="Y644" t="n">
        <v>9.6</v>
      </c>
      <c r="Z644" t="n">
        <v>24.22</v>
      </c>
      <c r="AA644" t="n">
        <v>24.22</v>
      </c>
      <c r="AB644" t="n">
        <v>36.58</v>
      </c>
      <c r="AC644" t="n">
        <v>36.57</v>
      </c>
      <c r="AD644" t="n">
        <v>36.58000000000004</v>
      </c>
      <c r="AE644" t="n">
        <v>0.030000000000086402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0.00999999999999801</v>
      </c>
      <c r="AL644" t="inlineStr">
        <is>
          <t>unreconciled</t>
        </is>
      </c>
      <c r="AM644" t="inlineStr">
        <is>
          <t>Order Amount Mismatch (POS&gt;3PO)</t>
        </is>
      </c>
      <c r="AN644" t="n">
        <v>36.58</v>
      </c>
      <c r="AO644" t="n">
        <f>ROUND(P644*100/H644,2)</f>
        <v>0.0</v>
      </c>
      <c r="AP644" t="n">
        <f>ROUND(Q644*100/I644,2)</f>
        <v>0.0</v>
      </c>
      <c r="AQ644"/>
      <c r="AR644"/>
      <c r="AS644" t="n">
        <v>0.0</v>
      </c>
    </row>
    <row r="645">
      <c r="A645" s="1" t="n">
        <v>45232.0</v>
      </c>
      <c r="B645" s="2" t="n">
        <v>45232.49524305556</v>
      </c>
      <c r="C645" t="inlineStr">
        <is>
          <t>3140094012084658</t>
        </is>
      </c>
      <c r="D645" t="inlineStr">
        <is>
          <t>POS0012</t>
        </is>
      </c>
      <c r="E645" t="inlineStr">
        <is>
          <t>72</t>
        </is>
      </c>
      <c r="F645" t="inlineStr">
        <is>
          <t>0094</t>
        </is>
      </c>
      <c r="G645" t="inlineStr">
        <is>
          <t>5307569980</t>
        </is>
      </c>
      <c r="H645" t="n">
        <v>443.0</v>
      </c>
      <c r="I645" t="n">
        <v>421.9</v>
      </c>
      <c r="J645" t="n">
        <v>384.76</v>
      </c>
      <c r="K645" t="inlineStr">
        <is>
          <t>sale</t>
        </is>
      </c>
      <c r="L645" t="inlineStr">
        <is>
          <t/>
        </is>
      </c>
      <c r="M645" t="inlineStr">
        <is>
          <t/>
        </is>
      </c>
      <c r="N645" t="n">
        <v>0.0</v>
      </c>
      <c r="O645" t="n">
        <v>0.0</v>
      </c>
      <c r="P645" t="n">
        <v>329.42</v>
      </c>
      <c r="Q645" t="n">
        <v>329.41</v>
      </c>
      <c r="R645" t="n">
        <v>37.14</v>
      </c>
      <c r="S645" t="n">
        <v>37.14</v>
      </c>
      <c r="T645" t="n">
        <v>4.22</v>
      </c>
      <c r="U645" t="n">
        <v>4.22</v>
      </c>
      <c r="V645" t="n">
        <v>69.26</v>
      </c>
      <c r="W645" t="n">
        <v>69.26</v>
      </c>
      <c r="X645" t="n">
        <v>5.54</v>
      </c>
      <c r="Y645" t="n">
        <v>5.54</v>
      </c>
      <c r="Z645" t="n">
        <v>13.46</v>
      </c>
      <c r="AA645" t="n">
        <v>13.47</v>
      </c>
      <c r="AB645" t="n">
        <v>21.1</v>
      </c>
      <c r="AC645" t="n">
        <v>21.1</v>
      </c>
      <c r="AD645" t="n">
        <v>21.100000000000023</v>
      </c>
      <c r="AE645" t="n">
        <v>0.009999999999990905</v>
      </c>
      <c r="AF645" t="n">
        <v>0.0</v>
      </c>
      <c r="AG645" t="n">
        <v>0.0</v>
      </c>
      <c r="AH645" t="n">
        <v>0.0</v>
      </c>
      <c r="AI645" t="n">
        <v>0.0</v>
      </c>
      <c r="AJ645" t="n">
        <v>-0.009999999999999787</v>
      </c>
      <c r="AK645" t="n">
        <v>0.0</v>
      </c>
      <c r="AL645" t="inlineStr">
        <is>
          <t>unreconciled</t>
        </is>
      </c>
      <c r="AM645" t="inlineStr">
        <is>
          <t>Order Amount Mismatch (POS&gt;3PO)</t>
        </is>
      </c>
      <c r="AN645" t="n">
        <v>21.1</v>
      </c>
      <c r="AO645" t="n">
        <f>ROUND(P645*100/H645,2)</f>
        <v>0.0</v>
      </c>
      <c r="AP645" t="n">
        <f>ROUND(Q645*100/I645,2)</f>
        <v>0.0</v>
      </c>
      <c r="AQ645"/>
      <c r="AR645"/>
      <c r="AS645" t="n">
        <v>0.0</v>
      </c>
    </row>
    <row r="646">
      <c r="A646" s="1" t="n">
        <v>45232.0</v>
      </c>
      <c r="B646" s="2" t="n">
        <v>45232.967094907406</v>
      </c>
      <c r="C646" t="inlineStr">
        <is>
          <t>3140023012059115</t>
        </is>
      </c>
      <c r="D646" t="inlineStr">
        <is>
          <t>POS0012</t>
        </is>
      </c>
      <c r="E646" t="inlineStr">
        <is>
          <t>08</t>
        </is>
      </c>
      <c r="F646" t="inlineStr">
        <is>
          <t>0023</t>
        </is>
      </c>
      <c r="G646" t="inlineStr">
        <is>
          <t>5307592075</t>
        </is>
      </c>
      <c r="H646" t="n">
        <v>463.0</v>
      </c>
      <c r="I646" t="n">
        <v>403.81</v>
      </c>
      <c r="J646" t="n">
        <v>403.81</v>
      </c>
      <c r="K646" t="inlineStr">
        <is>
          <t>addition</t>
        </is>
      </c>
      <c r="L646" t="inlineStr">
        <is>
          <t/>
        </is>
      </c>
      <c r="M646" t="inlineStr">
        <is>
          <t/>
        </is>
      </c>
      <c r="N646" t="n">
        <v>0.0</v>
      </c>
      <c r="O646" t="n">
        <v>0.0</v>
      </c>
      <c r="P646" t="n">
        <v>345.48</v>
      </c>
      <c r="Q646" t="n">
        <v>343.93</v>
      </c>
      <c r="R646" t="n">
        <v>37.14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 t="n">
        <v>22.04</v>
      </c>
      <c r="AC646" t="n">
        <v>22.05</v>
      </c>
      <c r="AD646" t="n">
        <v>59.19</v>
      </c>
      <c r="AE646" t="n">
        <v>1.5500000000000114</v>
      </c>
      <c r="AF646" t="n">
        <v>37.14</v>
      </c>
      <c r="AG646" t="n">
        <v>0.0</v>
      </c>
      <c r="AH646" t="n">
        <v>0.0</v>
      </c>
      <c r="AI646" t="n">
        <v>0.0</v>
      </c>
      <c r="AJ646" t="n">
        <v>0.0</v>
      </c>
      <c r="AK646" t="n">
        <v>-0.010000000000001563</v>
      </c>
      <c r="AL646" t="inlineStr">
        <is>
          <t>unreconciled</t>
        </is>
      </c>
      <c r="AM646" t="inlineStr">
        <is>
          <t>Packaging Charge Mismatch</t>
        </is>
      </c>
      <c r="AN646" t="n">
        <v>37.14</v>
      </c>
      <c r="AO646" t="n">
        <f>ROUND(P646*100/H646,2)</f>
        <v>0.0</v>
      </c>
      <c r="AP646" t="n">
        <f>ROUND(Q646*100/I646,2)</f>
        <v>0.0</v>
      </c>
      <c r="AQ646"/>
      <c r="AR646"/>
      <c r="AS646" t="n">
        <v>0.0</v>
      </c>
    </row>
    <row r="647">
      <c r="A647" s="1" t="n">
        <v>45231.0</v>
      </c>
      <c r="B647" s="2" t="n">
        <v>45231.821747685186</v>
      </c>
      <c r="C647" t="inlineStr">
        <is>
          <t>3140094012084497</t>
        </is>
      </c>
      <c r="D647" t="inlineStr">
        <is>
          <t>POS0012</t>
        </is>
      </c>
      <c r="E647" t="inlineStr">
        <is>
          <t>11</t>
        </is>
      </c>
      <c r="F647" t="inlineStr">
        <is>
          <t>0094</t>
        </is>
      </c>
      <c r="G647" t="inlineStr">
        <is>
          <t>5307592737</t>
        </is>
      </c>
      <c r="H647" t="n">
        <v>285.0</v>
      </c>
      <c r="I647" t="n">
        <v>271.42</v>
      </c>
      <c r="J647" t="n">
        <v>234.28</v>
      </c>
      <c r="K647" t="inlineStr">
        <is>
          <t>sale</t>
        </is>
      </c>
      <c r="L647" t="inlineStr">
        <is>
          <t/>
        </is>
      </c>
      <c r="M647" t="inlineStr">
        <is>
          <t/>
        </is>
      </c>
      <c r="N647" t="n">
        <v>0.0</v>
      </c>
      <c r="O647" t="n">
        <v>0.0</v>
      </c>
      <c r="P647" t="n">
        <v>214.75</v>
      </c>
      <c r="Q647" t="n">
        <v>214.74</v>
      </c>
      <c r="R647" t="n">
        <v>37.14</v>
      </c>
      <c r="S647" t="n">
        <v>37.14</v>
      </c>
      <c r="T647" t="n">
        <v>2.71</v>
      </c>
      <c r="U647" t="n">
        <v>2.71</v>
      </c>
      <c r="V647" t="n">
        <v>42.17</v>
      </c>
      <c r="W647" t="n">
        <v>42.17</v>
      </c>
      <c r="X647" t="n">
        <v>3.56</v>
      </c>
      <c r="Y647" t="n">
        <v>3.56</v>
      </c>
      <c r="Z647" t="n">
        <v>8.23</v>
      </c>
      <c r="AA647" t="n">
        <v>8.23</v>
      </c>
      <c r="AB647" t="n">
        <v>13.58</v>
      </c>
      <c r="AC647" t="n">
        <v>13.57</v>
      </c>
      <c r="AD647" t="n">
        <v>13.579999999999984</v>
      </c>
      <c r="AE647" t="n">
        <v>0.009999999999990905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0.009999999999999787</v>
      </c>
      <c r="AL647" t="inlineStr">
        <is>
          <t>unreconciled</t>
        </is>
      </c>
      <c r="AM647" t="inlineStr">
        <is>
          <t>Order Amount Mismatch (POS&gt;3PO)</t>
        </is>
      </c>
      <c r="AN647" t="n">
        <v>13.58</v>
      </c>
      <c r="AO647" t="n">
        <f>ROUND(P647*100/H647,2)</f>
        <v>0.0</v>
      </c>
      <c r="AP647" t="n">
        <f>ROUND(Q647*100/I647,2)</f>
        <v>0.0</v>
      </c>
      <c r="AQ647"/>
      <c r="AR647"/>
      <c r="AS647" t="n">
        <v>0.0</v>
      </c>
    </row>
    <row r="648">
      <c r="A648" s="1" t="n">
        <v>45231.0</v>
      </c>
      <c r="B648" s="2" t="n">
        <v>45231.67618055556</v>
      </c>
      <c r="C648" t="inlineStr">
        <is>
          <t>3140094012084411</t>
        </is>
      </c>
      <c r="D648" t="inlineStr">
        <is>
          <t>POS0012</t>
        </is>
      </c>
      <c r="E648" t="inlineStr">
        <is>
          <t>25</t>
        </is>
      </c>
      <c r="F648" t="inlineStr">
        <is>
          <t>0094</t>
        </is>
      </c>
      <c r="G648" t="inlineStr">
        <is>
          <t>5307602643</t>
        </is>
      </c>
      <c r="H648" t="n">
        <v>499.0</v>
      </c>
      <c r="I648" t="n">
        <v>475.24</v>
      </c>
      <c r="J648" t="n">
        <v>438.1</v>
      </c>
      <c r="K648" t="inlineStr">
        <is>
          <t>sale</t>
        </is>
      </c>
      <c r="L648" t="inlineStr">
        <is>
          <t/>
        </is>
      </c>
      <c r="M648" t="inlineStr">
        <is>
          <t/>
        </is>
      </c>
      <c r="N648" t="n">
        <v>0.0</v>
      </c>
      <c r="O648" t="n">
        <v>0.0</v>
      </c>
      <c r="P648" t="n">
        <v>370.07</v>
      </c>
      <c r="Q648" t="n">
        <v>370.08</v>
      </c>
      <c r="R648" t="n">
        <v>37.14</v>
      </c>
      <c r="S648" t="n">
        <v>37.14</v>
      </c>
      <c r="T648" t="n">
        <v>4.75</v>
      </c>
      <c r="U648" t="n">
        <v>4.75</v>
      </c>
      <c r="V648" t="n">
        <v>78.86</v>
      </c>
      <c r="W648" t="n">
        <v>78.86</v>
      </c>
      <c r="X648" t="n">
        <v>6.24</v>
      </c>
      <c r="Y648" t="n">
        <v>6.24</v>
      </c>
      <c r="Z648" t="n">
        <v>15.32</v>
      </c>
      <c r="AA648" t="n">
        <v>15.31</v>
      </c>
      <c r="AB648" t="n">
        <v>23.76</v>
      </c>
      <c r="AC648" t="n">
        <v>23.76</v>
      </c>
      <c r="AD648" t="n">
        <v>23.75999999999999</v>
      </c>
      <c r="AE648" t="n">
        <v>-0.009999999999990905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0.009999999999999787</v>
      </c>
      <c r="AK648" t="n">
        <v>0.0</v>
      </c>
      <c r="AL648" t="inlineStr">
        <is>
          <t>unreconciled</t>
        </is>
      </c>
      <c r="AM648" t="inlineStr">
        <is>
          <t>Order Amount Mismatch (POS&gt;3PO)</t>
        </is>
      </c>
      <c r="AN648" t="n">
        <v>23.76</v>
      </c>
      <c r="AO648" t="n">
        <f>ROUND(P648*100/H648,2)</f>
        <v>0.0</v>
      </c>
      <c r="AP648" t="n">
        <f>ROUND(Q648*100/I648,2)</f>
        <v>0.0</v>
      </c>
      <c r="AQ648"/>
      <c r="AR648"/>
      <c r="AS648" t="n">
        <v>0.0</v>
      </c>
    </row>
    <row r="649">
      <c r="A649" s="1" t="n">
        <v>45232.0</v>
      </c>
      <c r="B649" s="2" t="n">
        <v>45232.916817129626</v>
      </c>
      <c r="C649" t="inlineStr">
        <is>
          <t>3140094012084951</t>
        </is>
      </c>
      <c r="D649" t="inlineStr">
        <is>
          <t>POS0012</t>
        </is>
      </c>
      <c r="E649" t="inlineStr">
        <is>
          <t>66</t>
        </is>
      </c>
      <c r="F649" t="inlineStr">
        <is>
          <t>0094</t>
        </is>
      </c>
      <c r="G649" t="inlineStr">
        <is>
          <t>5307611761</t>
        </is>
      </c>
      <c r="H649" t="n">
        <v>268.0</v>
      </c>
      <c r="I649" t="n">
        <v>255.24</v>
      </c>
      <c r="J649" t="n">
        <v>218.1</v>
      </c>
      <c r="K649" t="inlineStr">
        <is>
          <t>sale</t>
        </is>
      </c>
      <c r="L649" t="inlineStr">
        <is>
          <t/>
        </is>
      </c>
      <c r="M649" t="inlineStr">
        <is>
          <t/>
        </is>
      </c>
      <c r="N649" t="n">
        <v>0.0</v>
      </c>
      <c r="O649" t="n">
        <v>0.0</v>
      </c>
      <c r="P649" t="n">
        <v>202.41</v>
      </c>
      <c r="Q649" t="n">
        <v>202.41</v>
      </c>
      <c r="R649" t="n">
        <v>37.14</v>
      </c>
      <c r="S649" t="n">
        <v>37.14</v>
      </c>
      <c r="T649" t="n">
        <v>2.55</v>
      </c>
      <c r="U649" t="n">
        <v>2.55</v>
      </c>
      <c r="V649" t="n">
        <v>39.26</v>
      </c>
      <c r="W649" t="n">
        <v>39.26</v>
      </c>
      <c r="X649" t="n">
        <v>3.35</v>
      </c>
      <c r="Y649" t="n">
        <v>3.35</v>
      </c>
      <c r="Z649" t="n">
        <v>7.67</v>
      </c>
      <c r="AA649" t="n">
        <v>7.67</v>
      </c>
      <c r="AB649" t="n">
        <v>12.76</v>
      </c>
      <c r="AC649" t="n">
        <v>12.76</v>
      </c>
      <c r="AD649" t="n">
        <v>12.759999999999991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inlineStr">
        <is>
          <t>unreconciled</t>
        </is>
      </c>
      <c r="AM649" t="inlineStr">
        <is>
          <t>Order Amount Mismatch (POS&gt;3PO)</t>
        </is>
      </c>
      <c r="AN649" t="n">
        <v>12.76</v>
      </c>
      <c r="AO649" t="n">
        <f>ROUND(P649*100/H649,2)</f>
        <v>0.0</v>
      </c>
      <c r="AP649" t="n">
        <f>ROUND(Q649*100/I649,2)</f>
        <v>0.0</v>
      </c>
      <c r="AQ649"/>
      <c r="AR649"/>
      <c r="AS649" t="n">
        <v>0.0</v>
      </c>
    </row>
    <row r="650">
      <c r="A650" s="1" t="n">
        <v>45233.0</v>
      </c>
      <c r="B650" s="2" t="n">
        <v>45233.85599537037</v>
      </c>
      <c r="C650" t="inlineStr">
        <is>
          <t>3140094012085275</t>
        </is>
      </c>
      <c r="D650" t="inlineStr">
        <is>
          <t>POS0012</t>
        </is>
      </c>
      <c r="E650" t="inlineStr">
        <is>
          <t>90</t>
        </is>
      </c>
      <c r="F650" t="inlineStr">
        <is>
          <t>0094</t>
        </is>
      </c>
      <c r="G650" t="inlineStr">
        <is>
          <t>5307626532</t>
        </is>
      </c>
      <c r="H650" t="n">
        <v>261.0</v>
      </c>
      <c r="I650" t="n">
        <v>325.71</v>
      </c>
      <c r="J650" t="n">
        <v>288.57</v>
      </c>
      <c r="K650" t="inlineStr">
        <is>
          <t>sale</t>
        </is>
      </c>
      <c r="L650" t="inlineStr">
        <is>
          <t/>
        </is>
      </c>
      <c r="M650" t="inlineStr">
        <is>
          <t/>
        </is>
      </c>
      <c r="N650" t="n">
        <v>0.0</v>
      </c>
      <c r="O650" t="n">
        <v>0.0</v>
      </c>
      <c r="P650" t="n">
        <v>256.11</v>
      </c>
      <c r="Q650" t="n">
        <v>197.31</v>
      </c>
      <c r="R650" t="n">
        <v>37.14</v>
      </c>
      <c r="S650" t="n">
        <v>37.14</v>
      </c>
      <c r="T650" t="n">
        <v>3.26</v>
      </c>
      <c r="U650" t="n">
        <v>2.49</v>
      </c>
      <c r="V650" t="n">
        <v>51.94</v>
      </c>
      <c r="W650" t="n">
        <v>38.06</v>
      </c>
      <c r="X650" t="n">
        <v>4.28</v>
      </c>
      <c r="Y650" t="n">
        <v>3.26</v>
      </c>
      <c r="Z650" t="n">
        <v>10.12</v>
      </c>
      <c r="AA650" t="n">
        <v>7.44</v>
      </c>
      <c r="AB650" t="n">
        <v>12.42</v>
      </c>
      <c r="AC650" t="n">
        <v>12.43</v>
      </c>
      <c r="AD650" t="n">
        <v>-64.70999999999998</v>
      </c>
      <c r="AE650" t="n">
        <v>58.80000000000001</v>
      </c>
      <c r="AF650" t="n">
        <v>0.0</v>
      </c>
      <c r="AG650" t="n">
        <v>0.7699999999999996</v>
      </c>
      <c r="AH650" t="n">
        <v>13.879999999999995</v>
      </c>
      <c r="AI650" t="n">
        <v>1.0200000000000005</v>
      </c>
      <c r="AJ650" t="n">
        <v>2.679999999999999</v>
      </c>
      <c r="AK650" t="n">
        <v>-0.009999999999999787</v>
      </c>
      <c r="AL650" t="inlineStr">
        <is>
          <t>unreconciled</t>
        </is>
      </c>
      <c r="AM650" t="inlineStr">
        <is>
          <t>Order Amount Mismatch (3PO&gt;POS)</t>
        </is>
      </c>
      <c r="AN650" t="n">
        <v>64.71</v>
      </c>
      <c r="AO650" t="n">
        <f>ROUND(P650*100/H650,2)</f>
        <v>0.0</v>
      </c>
      <c r="AP650" t="n">
        <f>ROUND(Q650*100/I650,2)</f>
        <v>0.0</v>
      </c>
      <c r="AQ650"/>
      <c r="AR650"/>
      <c r="AS650" t="n">
        <v>0.0</v>
      </c>
    </row>
    <row r="651">
      <c r="A651" s="1" t="n">
        <v>45232.0</v>
      </c>
      <c r="B651" s="2" t="n">
        <v>45232.93550925926</v>
      </c>
      <c r="C651" t="inlineStr">
        <is>
          <t>3140023012059090</t>
        </is>
      </c>
      <c r="D651" t="inlineStr">
        <is>
          <t>POS0012</t>
        </is>
      </c>
      <c r="E651" t="inlineStr">
        <is>
          <t>84</t>
        </is>
      </c>
      <c r="F651" t="inlineStr">
        <is>
          <t>0023</t>
        </is>
      </c>
      <c r="G651" t="inlineStr">
        <is>
          <t>5307645520</t>
        </is>
      </c>
      <c r="H651" t="n">
        <v>309.0</v>
      </c>
      <c r="I651" t="n">
        <v>294.28</v>
      </c>
      <c r="J651" t="n">
        <v>257.14</v>
      </c>
      <c r="K651" t="inlineStr">
        <is>
          <t>sale</t>
        </is>
      </c>
      <c r="L651" t="inlineStr">
        <is>
          <t/>
        </is>
      </c>
      <c r="M651" t="inlineStr">
        <is>
          <t/>
        </is>
      </c>
      <c r="N651" t="n">
        <v>0.0</v>
      </c>
      <c r="O651" t="n">
        <v>0.0</v>
      </c>
      <c r="P651" t="n">
        <v>232.16</v>
      </c>
      <c r="Q651" t="n">
        <v>232.17</v>
      </c>
      <c r="R651" t="n">
        <v>37.14</v>
      </c>
      <c r="S651" t="n">
        <v>37.14</v>
      </c>
      <c r="T651" t="n">
        <v>2.94</v>
      </c>
      <c r="U651" t="n">
        <v>2.94</v>
      </c>
      <c r="V651" t="n">
        <v>46.29</v>
      </c>
      <c r="W651" t="n">
        <v>46.29</v>
      </c>
      <c r="X651" t="n">
        <v>3.86</v>
      </c>
      <c r="Y651" t="n">
        <v>3.86</v>
      </c>
      <c r="Z651" t="n">
        <v>9.03</v>
      </c>
      <c r="AA651" t="n">
        <v>9.02</v>
      </c>
      <c r="AB651" t="n">
        <v>14.72</v>
      </c>
      <c r="AC651" t="n">
        <v>14.72</v>
      </c>
      <c r="AD651" t="n">
        <v>14.720000000000027</v>
      </c>
      <c r="AE651" t="n">
        <v>-0.009999999999990905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0.009999999999999787</v>
      </c>
      <c r="AK651" t="n">
        <v>0.0</v>
      </c>
      <c r="AL651" t="inlineStr">
        <is>
          <t>unreconciled</t>
        </is>
      </c>
      <c r="AM651" t="inlineStr">
        <is>
          <t>Order Amount Mismatch (POS&gt;3PO)</t>
        </is>
      </c>
      <c r="AN651" t="n">
        <v>14.72</v>
      </c>
      <c r="AO651" t="n">
        <f>ROUND(P651*100/H651,2)</f>
        <v>0.0</v>
      </c>
      <c r="AP651" t="n">
        <f>ROUND(Q651*100/I651,2)</f>
        <v>0.0</v>
      </c>
      <c r="AQ651"/>
      <c r="AR651"/>
      <c r="AS651" t="n">
        <v>0.0</v>
      </c>
    </row>
    <row r="652">
      <c r="A652" s="1" t="n">
        <v>45233.0</v>
      </c>
      <c r="B652" s="2" t="n">
        <v>45233.611921296295</v>
      </c>
      <c r="C652" t="inlineStr">
        <is>
          <t>3140094012085111</t>
        </is>
      </c>
      <c r="D652" t="inlineStr">
        <is>
          <t>POS0012</t>
        </is>
      </c>
      <c r="E652" t="inlineStr">
        <is>
          <t>26</t>
        </is>
      </c>
      <c r="F652" t="inlineStr">
        <is>
          <t>0094</t>
        </is>
      </c>
      <c r="G652" t="inlineStr">
        <is>
          <t>5307654108</t>
        </is>
      </c>
      <c r="H652" t="n">
        <v>264.0</v>
      </c>
      <c r="I652" t="n">
        <v>328.55</v>
      </c>
      <c r="J652" t="n">
        <v>291.41</v>
      </c>
      <c r="K652" t="inlineStr">
        <is>
          <t>sale</t>
        </is>
      </c>
      <c r="L652" t="inlineStr">
        <is>
          <t/>
        </is>
      </c>
      <c r="M652" t="inlineStr">
        <is>
          <t/>
        </is>
      </c>
      <c r="N652" t="n">
        <v>0.0</v>
      </c>
      <c r="O652" t="n">
        <v>0.0</v>
      </c>
      <c r="P652" t="n">
        <v>258.28</v>
      </c>
      <c r="Q652" t="n">
        <v>199.49</v>
      </c>
      <c r="R652" t="n">
        <v>37.14</v>
      </c>
      <c r="S652" t="n">
        <v>37.14</v>
      </c>
      <c r="T652" t="n">
        <v>3.29</v>
      </c>
      <c r="U652" t="n">
        <v>2.51</v>
      </c>
      <c r="V652" t="n">
        <v>52.45</v>
      </c>
      <c r="W652" t="n">
        <v>38.57</v>
      </c>
      <c r="X652" t="n">
        <v>4.31</v>
      </c>
      <c r="Y652" t="n">
        <v>3.3</v>
      </c>
      <c r="Z652" t="n">
        <v>10.22</v>
      </c>
      <c r="AA652" t="n">
        <v>7.53</v>
      </c>
      <c r="AB652" t="n">
        <v>12.58</v>
      </c>
      <c r="AC652" t="n">
        <v>12.57</v>
      </c>
      <c r="AD652" t="n">
        <v>-64.55000000000001</v>
      </c>
      <c r="AE652" t="n">
        <v>58.789999999999964</v>
      </c>
      <c r="AF652" t="n">
        <v>0.0</v>
      </c>
      <c r="AG652" t="n">
        <v>0.7800000000000002</v>
      </c>
      <c r="AH652" t="n">
        <v>13.880000000000003</v>
      </c>
      <c r="AI652" t="n">
        <v>1.0099999999999998</v>
      </c>
      <c r="AJ652" t="n">
        <v>2.6900000000000004</v>
      </c>
      <c r="AK652" t="n">
        <v>0.009999999999999787</v>
      </c>
      <c r="AL652" t="inlineStr">
        <is>
          <t>unreconciled</t>
        </is>
      </c>
      <c r="AM652" t="inlineStr">
        <is>
          <t>Order Amount Mismatch (3PO&gt;POS)</t>
        </is>
      </c>
      <c r="AN652" t="n">
        <v>64.55</v>
      </c>
      <c r="AO652" t="n">
        <f>ROUND(P652*100/H652,2)</f>
        <v>0.0</v>
      </c>
      <c r="AP652" t="n">
        <f>ROUND(Q652*100/I652,2)</f>
        <v>0.0</v>
      </c>
      <c r="AQ652"/>
      <c r="AR652"/>
      <c r="AS652" t="n">
        <v>0.0</v>
      </c>
    </row>
    <row r="653">
      <c r="A653" s="1" t="n">
        <v>45231.0</v>
      </c>
      <c r="B653" s="2" t="n">
        <v>45231.597662037035</v>
      </c>
      <c r="C653" t="inlineStr">
        <is>
          <t>3140094012084370</t>
        </is>
      </c>
      <c r="D653" t="inlineStr">
        <is>
          <t>POS0012</t>
        </is>
      </c>
      <c r="E653" t="inlineStr">
        <is>
          <t>84</t>
        </is>
      </c>
      <c r="F653" t="inlineStr">
        <is>
          <t>0094</t>
        </is>
      </c>
      <c r="G653" t="inlineStr">
        <is>
          <t>5307683496</t>
        </is>
      </c>
      <c r="H653" t="n">
        <v>283.0</v>
      </c>
      <c r="I653" t="n">
        <v>269.52</v>
      </c>
      <c r="J653" t="n">
        <v>232.38</v>
      </c>
      <c r="K653" t="inlineStr">
        <is>
          <t>sale</t>
        </is>
      </c>
      <c r="L653" t="inlineStr">
        <is>
          <t/>
        </is>
      </c>
      <c r="M653" t="inlineStr">
        <is>
          <t/>
        </is>
      </c>
      <c r="N653" t="n">
        <v>0.0</v>
      </c>
      <c r="O653" t="n">
        <v>0.0</v>
      </c>
      <c r="P653" t="n">
        <v>213.28</v>
      </c>
      <c r="Q653" t="n">
        <v>213.28</v>
      </c>
      <c r="R653" t="n">
        <v>37.14</v>
      </c>
      <c r="S653" t="n">
        <v>37.14</v>
      </c>
      <c r="T653" t="n">
        <v>2.7</v>
      </c>
      <c r="U653" t="n">
        <v>2.7</v>
      </c>
      <c r="V653" t="n">
        <v>41.83</v>
      </c>
      <c r="W653" t="n">
        <v>41.83</v>
      </c>
      <c r="X653" t="n">
        <v>3.54</v>
      </c>
      <c r="Y653" t="n">
        <v>3.54</v>
      </c>
      <c r="Z653" t="n">
        <v>8.17</v>
      </c>
      <c r="AA653" t="n">
        <v>8.17</v>
      </c>
      <c r="AB653" t="n">
        <v>13.48</v>
      </c>
      <c r="AC653" t="n">
        <v>13.48</v>
      </c>
      <c r="AD653" t="n">
        <v>13.480000000000018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inlineStr">
        <is>
          <t>unreconciled</t>
        </is>
      </c>
      <c r="AM653" t="inlineStr">
        <is>
          <t>Order Amount Mismatch (POS&gt;3PO)</t>
        </is>
      </c>
      <c r="AN653" t="n">
        <v>13.48</v>
      </c>
      <c r="AO653" t="n">
        <f>ROUND(P653*100/H653,2)</f>
        <v>0.0</v>
      </c>
      <c r="AP653" t="n">
        <f>ROUND(Q653*100/I653,2)</f>
        <v>0.0</v>
      </c>
      <c r="AQ653"/>
      <c r="AR653"/>
      <c r="AS653" t="n">
        <v>0.0</v>
      </c>
    </row>
    <row r="654">
      <c r="A654" s="1" t="n">
        <v>45233.0</v>
      </c>
      <c r="B654" s="2" t="n">
        <v>45233.7902662037</v>
      </c>
      <c r="C654" t="inlineStr">
        <is>
          <t>3140023012059288</t>
        </is>
      </c>
      <c r="D654" t="inlineStr">
        <is>
          <t>POS0012</t>
        </is>
      </c>
      <c r="E654" t="inlineStr">
        <is>
          <t>81</t>
        </is>
      </c>
      <c r="F654" t="inlineStr">
        <is>
          <t>0023</t>
        </is>
      </c>
      <c r="G654" t="inlineStr">
        <is>
          <t>5307683550</t>
        </is>
      </c>
      <c r="H654" t="n">
        <v>279.0</v>
      </c>
      <c r="I654" t="n">
        <v>342.86</v>
      </c>
      <c r="J654" t="n">
        <v>305.72</v>
      </c>
      <c r="K654" t="inlineStr">
        <is>
          <t>sale</t>
        </is>
      </c>
      <c r="L654" t="inlineStr">
        <is>
          <t/>
        </is>
      </c>
      <c r="M654" t="inlineStr">
        <is>
          <t/>
        </is>
      </c>
      <c r="N654" t="n">
        <v>0.0</v>
      </c>
      <c r="O654" t="n">
        <v>0.0</v>
      </c>
      <c r="P654" t="n">
        <v>269.18</v>
      </c>
      <c r="Q654" t="n">
        <v>210.38</v>
      </c>
      <c r="R654" t="n">
        <v>37.14</v>
      </c>
      <c r="S654" t="n">
        <v>37.14</v>
      </c>
      <c r="T654" t="n">
        <v>3.43</v>
      </c>
      <c r="U654" t="n">
        <v>2.66</v>
      </c>
      <c r="V654" t="n">
        <v>55.03</v>
      </c>
      <c r="W654" t="n">
        <v>41.14</v>
      </c>
      <c r="X654" t="n">
        <v>4.5</v>
      </c>
      <c r="Y654" t="n">
        <v>3.49</v>
      </c>
      <c r="Z654" t="n">
        <v>10.72</v>
      </c>
      <c r="AA654" t="n">
        <v>8.04</v>
      </c>
      <c r="AB654" t="n">
        <v>13.28</v>
      </c>
      <c r="AC654" t="n">
        <v>13.29</v>
      </c>
      <c r="AD654" t="n">
        <v>-63.860000000000014</v>
      </c>
      <c r="AE654" t="n">
        <v>58.80000000000001</v>
      </c>
      <c r="AF654" t="n">
        <v>0.0</v>
      </c>
      <c r="AG654" t="n">
        <v>0.77</v>
      </c>
      <c r="AH654" t="n">
        <v>13.89</v>
      </c>
      <c r="AI654" t="n">
        <v>1.0099999999999998</v>
      </c>
      <c r="AJ654" t="n">
        <v>2.6800000000000015</v>
      </c>
      <c r="AK654" t="n">
        <v>-0.009999999999999787</v>
      </c>
      <c r="AL654" t="inlineStr">
        <is>
          <t>unreconciled</t>
        </is>
      </c>
      <c r="AM654" t="inlineStr">
        <is>
          <t>Order Amount Mismatch (3PO&gt;POS)</t>
        </is>
      </c>
      <c r="AN654" t="n">
        <v>63.86</v>
      </c>
      <c r="AO654" t="n">
        <f>ROUND(P654*100/H654,2)</f>
        <v>0.0</v>
      </c>
      <c r="AP654" t="n">
        <f>ROUND(Q654*100/I654,2)</f>
        <v>0.0</v>
      </c>
      <c r="AQ654"/>
      <c r="AR654"/>
      <c r="AS654" t="n">
        <v>0.0</v>
      </c>
    </row>
    <row r="655">
      <c r="A655" s="1" t="n">
        <v>45233.0</v>
      </c>
      <c r="B655" s="2" t="n">
        <v>45233.58902777778</v>
      </c>
      <c r="C655" t="inlineStr">
        <is>
          <t>3140023012059217</t>
        </is>
      </c>
      <c r="D655" t="inlineStr">
        <is>
          <t>POS0012</t>
        </is>
      </c>
      <c r="E655" t="inlineStr">
        <is>
          <t>10</t>
        </is>
      </c>
      <c r="F655" t="inlineStr">
        <is>
          <t>0023</t>
        </is>
      </c>
      <c r="G655" t="inlineStr">
        <is>
          <t>5307699854</t>
        </is>
      </c>
      <c r="H655" t="n">
        <v>279.0</v>
      </c>
      <c r="I655" t="n">
        <v>342.86</v>
      </c>
      <c r="J655" t="n">
        <v>305.72</v>
      </c>
      <c r="K655" t="inlineStr">
        <is>
          <t>sale</t>
        </is>
      </c>
      <c r="L655" t="inlineStr">
        <is>
          <t/>
        </is>
      </c>
      <c r="M655" t="inlineStr">
        <is>
          <t/>
        </is>
      </c>
      <c r="N655" t="n">
        <v>0.0</v>
      </c>
      <c r="O655" t="n">
        <v>0.0</v>
      </c>
      <c r="P655" t="n">
        <v>269.18</v>
      </c>
      <c r="Q655" t="n">
        <v>210.38</v>
      </c>
      <c r="R655" t="n">
        <v>37.14</v>
      </c>
      <c r="S655" t="n">
        <v>37.14</v>
      </c>
      <c r="T655" t="n">
        <v>3.43</v>
      </c>
      <c r="U655" t="n">
        <v>2.66</v>
      </c>
      <c r="V655" t="n">
        <v>55.03</v>
      </c>
      <c r="W655" t="n">
        <v>41.14</v>
      </c>
      <c r="X655" t="n">
        <v>4.5</v>
      </c>
      <c r="Y655" t="n">
        <v>3.49</v>
      </c>
      <c r="Z655" t="n">
        <v>10.72</v>
      </c>
      <c r="AA655" t="n">
        <v>8.04</v>
      </c>
      <c r="AB655" t="n">
        <v>13.28</v>
      </c>
      <c r="AC655" t="n">
        <v>13.29</v>
      </c>
      <c r="AD655" t="n">
        <v>-63.860000000000014</v>
      </c>
      <c r="AE655" t="n">
        <v>58.80000000000001</v>
      </c>
      <c r="AF655" t="n">
        <v>0.0</v>
      </c>
      <c r="AG655" t="n">
        <v>0.77</v>
      </c>
      <c r="AH655" t="n">
        <v>13.89</v>
      </c>
      <c r="AI655" t="n">
        <v>1.0099999999999998</v>
      </c>
      <c r="AJ655" t="n">
        <v>2.6800000000000015</v>
      </c>
      <c r="AK655" t="n">
        <v>-0.009999999999999787</v>
      </c>
      <c r="AL655" t="inlineStr">
        <is>
          <t>unreconciled</t>
        </is>
      </c>
      <c r="AM655" t="inlineStr">
        <is>
          <t>Order Amount Mismatch (3PO&gt;POS)</t>
        </is>
      </c>
      <c r="AN655" t="n">
        <v>63.86</v>
      </c>
      <c r="AO655" t="n">
        <f>ROUND(P655*100/H655,2)</f>
        <v>0.0</v>
      </c>
      <c r="AP655" t="n">
        <f>ROUND(Q655*100/I655,2)</f>
        <v>0.0</v>
      </c>
      <c r="AQ655"/>
      <c r="AR655"/>
      <c r="AS655" t="n">
        <v>0.0</v>
      </c>
    </row>
    <row r="656">
      <c r="A656" s="1" t="n">
        <v>45231.0</v>
      </c>
      <c r="B656" s="2" t="n">
        <v>45231.739895833336</v>
      </c>
      <c r="C656" t="inlineStr">
        <is>
          <t>3140094012084445</t>
        </is>
      </c>
      <c r="D656" t="inlineStr">
        <is>
          <t>POS0012</t>
        </is>
      </c>
      <c r="E656" t="inlineStr">
        <is>
          <t>59</t>
        </is>
      </c>
      <c r="F656" t="inlineStr">
        <is>
          <t>0094</t>
        </is>
      </c>
      <c r="G656" t="inlineStr">
        <is>
          <t>5307704995</t>
        </is>
      </c>
      <c r="H656" t="n">
        <v>199.0</v>
      </c>
      <c r="I656" t="n">
        <v>189.52</v>
      </c>
      <c r="J656" t="n">
        <v>152.38</v>
      </c>
      <c r="K656" t="inlineStr">
        <is>
          <t>sale</t>
        </is>
      </c>
      <c r="L656" t="inlineStr">
        <is>
          <t/>
        </is>
      </c>
      <c r="M656" t="inlineStr">
        <is>
          <t/>
        </is>
      </c>
      <c r="N656" t="n">
        <v>0.0</v>
      </c>
      <c r="O656" t="n">
        <v>0.0</v>
      </c>
      <c r="P656" t="n">
        <v>152.31</v>
      </c>
      <c r="Q656" t="n">
        <v>152.31</v>
      </c>
      <c r="R656" t="n">
        <v>37.14</v>
      </c>
      <c r="S656" t="n">
        <v>37.14</v>
      </c>
      <c r="T656" t="n">
        <v>1.9</v>
      </c>
      <c r="U656" t="n">
        <v>1.9</v>
      </c>
      <c r="V656" t="n">
        <v>27.43</v>
      </c>
      <c r="W656" t="n">
        <v>27.43</v>
      </c>
      <c r="X656" t="n">
        <v>2.49</v>
      </c>
      <c r="Y656" t="n">
        <v>2.49</v>
      </c>
      <c r="Z656" t="n">
        <v>5.39</v>
      </c>
      <c r="AA656" t="n">
        <v>5.39</v>
      </c>
      <c r="AB656" t="n">
        <v>9.48</v>
      </c>
      <c r="AC656" t="n">
        <v>9.48</v>
      </c>
      <c r="AD656" t="n">
        <v>9.47999999999999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inlineStr">
        <is>
          <t>unreconciled</t>
        </is>
      </c>
      <c r="AM656" t="inlineStr">
        <is>
          <t>Order Amount Mismatch (POS&gt;3PO)</t>
        </is>
      </c>
      <c r="AN656" t="n">
        <v>9.48</v>
      </c>
      <c r="AO656" t="n">
        <f>ROUND(P656*100/H656,2)</f>
        <v>0.0</v>
      </c>
      <c r="AP656" t="n">
        <f>ROUND(Q656*100/I656,2)</f>
        <v>0.0</v>
      </c>
      <c r="AQ656"/>
      <c r="AR656"/>
      <c r="AS656" t="n">
        <v>0.0</v>
      </c>
    </row>
    <row r="657">
      <c r="A657" s="1" t="n">
        <v>45231.0</v>
      </c>
      <c r="B657" s="2" t="n">
        <v>45231.76712962963</v>
      </c>
      <c r="C657" t="inlineStr">
        <is>
          <t>3140094012084463</t>
        </is>
      </c>
      <c r="D657" t="inlineStr">
        <is>
          <t>POS0012</t>
        </is>
      </c>
      <c r="E657" t="inlineStr">
        <is>
          <t>77</t>
        </is>
      </c>
      <c r="F657" t="inlineStr">
        <is>
          <t>0094</t>
        </is>
      </c>
      <c r="G657" t="inlineStr">
        <is>
          <t>5307729129</t>
        </is>
      </c>
      <c r="H657" t="n">
        <v>206.0</v>
      </c>
      <c r="I657" t="n">
        <v>196.18</v>
      </c>
      <c r="J657" t="n">
        <v>159.04</v>
      </c>
      <c r="K657" t="inlineStr">
        <is>
          <t>sale</t>
        </is>
      </c>
      <c r="L657" t="inlineStr">
        <is>
          <t/>
        </is>
      </c>
      <c r="M657" t="inlineStr">
        <is>
          <t/>
        </is>
      </c>
      <c r="N657" t="n">
        <v>0.0</v>
      </c>
      <c r="O657" t="n">
        <v>0.0</v>
      </c>
      <c r="P657" t="n">
        <v>157.4</v>
      </c>
      <c r="Q657" t="n">
        <v>157.42</v>
      </c>
      <c r="R657" t="n">
        <v>37.14</v>
      </c>
      <c r="S657" t="n">
        <v>37.14</v>
      </c>
      <c r="T657" t="n">
        <v>1.96</v>
      </c>
      <c r="U657" t="n">
        <v>1.96</v>
      </c>
      <c r="V657" t="n">
        <v>28.63</v>
      </c>
      <c r="W657" t="n">
        <v>28.63</v>
      </c>
      <c r="X657" t="n">
        <v>2.57</v>
      </c>
      <c r="Y657" t="n">
        <v>2.57</v>
      </c>
      <c r="Z657" t="n">
        <v>5.62</v>
      </c>
      <c r="AA657" t="n">
        <v>5.61</v>
      </c>
      <c r="AB657" t="n">
        <v>9.82</v>
      </c>
      <c r="AC657" t="n">
        <v>9.81</v>
      </c>
      <c r="AD657" t="n">
        <v>9.819999999999993</v>
      </c>
      <c r="AE657" t="n">
        <v>-0.01999999999998181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0.009999999999999787</v>
      </c>
      <c r="AK657" t="n">
        <v>0.009999999999999787</v>
      </c>
      <c r="AL657" t="inlineStr">
        <is>
          <t>unreconciled</t>
        </is>
      </c>
      <c r="AM657" t="inlineStr">
        <is>
          <t>Order Amount Mismatch (POS&gt;3PO)</t>
        </is>
      </c>
      <c r="AN657" t="n">
        <v>9.82</v>
      </c>
      <c r="AO657" t="n">
        <f>ROUND(P657*100/H657,2)</f>
        <v>0.0</v>
      </c>
      <c r="AP657" t="n">
        <f>ROUND(Q657*100/I657,2)</f>
        <v>0.0</v>
      </c>
      <c r="AQ657"/>
      <c r="AR657"/>
      <c r="AS657" t="n">
        <v>0.0</v>
      </c>
    </row>
    <row r="658">
      <c r="A658" s="1" t="n">
        <v>45231.0</v>
      </c>
      <c r="B658" s="2" t="n">
        <v>45231.6253125</v>
      </c>
      <c r="C658" t="inlineStr">
        <is>
          <t>3140094012084387</t>
        </is>
      </c>
      <c r="D658" t="inlineStr">
        <is>
          <t>POS0012</t>
        </is>
      </c>
      <c r="E658" t="inlineStr">
        <is>
          <t>01</t>
        </is>
      </c>
      <c r="F658" t="inlineStr">
        <is>
          <t>0094</t>
        </is>
      </c>
      <c r="G658" t="inlineStr">
        <is>
          <t>5307730249</t>
        </is>
      </c>
      <c r="H658" t="n">
        <v>229.0</v>
      </c>
      <c r="I658" t="n">
        <v>218.09</v>
      </c>
      <c r="J658" t="n">
        <v>180.95</v>
      </c>
      <c r="K658" t="inlineStr">
        <is>
          <t>sale</t>
        </is>
      </c>
      <c r="L658" t="inlineStr">
        <is>
          <t/>
        </is>
      </c>
      <c r="M658" t="inlineStr">
        <is>
          <t/>
        </is>
      </c>
      <c r="N658" t="n">
        <v>0.0</v>
      </c>
      <c r="O658" t="n">
        <v>0.0</v>
      </c>
      <c r="P658" t="n">
        <v>174.1</v>
      </c>
      <c r="Q658" t="n">
        <v>174.12</v>
      </c>
      <c r="R658" t="n">
        <v>37.14</v>
      </c>
      <c r="S658" t="n">
        <v>37.14</v>
      </c>
      <c r="T658" t="n">
        <v>2.18</v>
      </c>
      <c r="U658" t="n">
        <v>2.18</v>
      </c>
      <c r="V658" t="n">
        <v>32.57</v>
      </c>
      <c r="W658" t="n">
        <v>32.57</v>
      </c>
      <c r="X658" t="n">
        <v>2.86</v>
      </c>
      <c r="Y658" t="n">
        <v>2.86</v>
      </c>
      <c r="Z658" t="n">
        <v>6.38</v>
      </c>
      <c r="AA658" t="n">
        <v>6.37</v>
      </c>
      <c r="AB658" t="n">
        <v>10.9</v>
      </c>
      <c r="AC658" t="n">
        <v>10.91</v>
      </c>
      <c r="AD658" t="n">
        <v>10.909999999999997</v>
      </c>
      <c r="AE658" t="n">
        <v>-0.020000000000010232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0.009999999999999787</v>
      </c>
      <c r="AK658" t="n">
        <v>-0.009999999999999787</v>
      </c>
      <c r="AL658" t="inlineStr">
        <is>
          <t>unreconciled</t>
        </is>
      </c>
      <c r="AM658" t="inlineStr">
        <is>
          <t>Order Amount Mismatch (POS&gt;3PO)</t>
        </is>
      </c>
      <c r="AN658" t="n">
        <v>10.91</v>
      </c>
      <c r="AO658" t="n">
        <f>ROUND(P658*100/H658,2)</f>
        <v>0.0</v>
      </c>
      <c r="AP658" t="n">
        <f>ROUND(Q658*100/I658,2)</f>
        <v>0.0</v>
      </c>
      <c r="AQ658"/>
      <c r="AR658"/>
      <c r="AS658" t="n">
        <v>0.0</v>
      </c>
    </row>
    <row r="659">
      <c r="A659" s="1" t="n">
        <v>45232.0</v>
      </c>
      <c r="B659" s="2" t="n">
        <v>45232.85576388889</v>
      </c>
      <c r="C659" t="inlineStr">
        <is>
          <t>3140094012084885</t>
        </is>
      </c>
      <c r="D659" t="inlineStr">
        <is>
          <t>POS0012</t>
        </is>
      </c>
      <c r="E659" t="inlineStr">
        <is>
          <t>00</t>
        </is>
      </c>
      <c r="F659" t="inlineStr">
        <is>
          <t>0094</t>
        </is>
      </c>
      <c r="G659" t="inlineStr">
        <is>
          <t>5307744251</t>
        </is>
      </c>
      <c r="H659" t="n">
        <v>499.0</v>
      </c>
      <c r="I659" t="n">
        <v>475.22</v>
      </c>
      <c r="J659" t="n">
        <v>438.08</v>
      </c>
      <c r="K659" t="inlineStr">
        <is>
          <t>sale</t>
        </is>
      </c>
      <c r="L659" t="inlineStr">
        <is>
          <t/>
        </is>
      </c>
      <c r="M659" t="inlineStr">
        <is>
          <t/>
        </is>
      </c>
      <c r="N659" t="n">
        <v>0.0</v>
      </c>
      <c r="O659" t="n">
        <v>0.0</v>
      </c>
      <c r="P659" t="n">
        <v>370.06</v>
      </c>
      <c r="Q659" t="n">
        <v>370.05</v>
      </c>
      <c r="R659" t="n">
        <v>37.14</v>
      </c>
      <c r="S659" t="n">
        <v>37.14</v>
      </c>
      <c r="T659" t="n">
        <v>4.75</v>
      </c>
      <c r="U659" t="n">
        <v>4.75</v>
      </c>
      <c r="V659" t="n">
        <v>78.85</v>
      </c>
      <c r="W659" t="n">
        <v>78.85</v>
      </c>
      <c r="X659" t="n">
        <v>6.24</v>
      </c>
      <c r="Y659" t="n">
        <v>6.24</v>
      </c>
      <c r="Z659" t="n">
        <v>15.32</v>
      </c>
      <c r="AA659" t="n">
        <v>15.31</v>
      </c>
      <c r="AB659" t="n">
        <v>23.76</v>
      </c>
      <c r="AC659" t="n">
        <v>23.76</v>
      </c>
      <c r="AD659" t="n">
        <v>23.779999999999973</v>
      </c>
      <c r="AE659" t="n">
        <v>0.009999999999990905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0.009999999999999787</v>
      </c>
      <c r="AK659" t="n">
        <v>0.0</v>
      </c>
      <c r="AL659" t="inlineStr">
        <is>
          <t>unreconciled</t>
        </is>
      </c>
      <c r="AM659" t="inlineStr">
        <is>
          <t>Order Amount Mismatch (POS&gt;3PO)</t>
        </is>
      </c>
      <c r="AN659" t="n">
        <v>23.78</v>
      </c>
      <c r="AO659" t="n">
        <f>ROUND(P659*100/H659,2)</f>
        <v>0.0</v>
      </c>
      <c r="AP659" t="n">
        <f>ROUND(Q659*100/I659,2)</f>
        <v>0.0</v>
      </c>
      <c r="AQ659"/>
      <c r="AR659"/>
      <c r="AS659" t="n">
        <v>0.0</v>
      </c>
    </row>
    <row r="660">
      <c r="A660" s="1" t="n">
        <v>45234.0</v>
      </c>
      <c r="B660" s="2" t="n">
        <v>45234.956342592595</v>
      </c>
      <c r="C660" t="inlineStr">
        <is>
          <t>3140094012085833</t>
        </is>
      </c>
      <c r="D660" t="inlineStr">
        <is>
          <t>POS0012</t>
        </is>
      </c>
      <c r="E660" t="inlineStr">
        <is>
          <t>48</t>
        </is>
      </c>
      <c r="F660" t="inlineStr">
        <is>
          <t>0094</t>
        </is>
      </c>
      <c r="G660" t="inlineStr">
        <is>
          <t>5307744402</t>
        </is>
      </c>
      <c r="H660" t="n">
        <v>410.0</v>
      </c>
      <c r="I660" t="n">
        <v>390.47</v>
      </c>
      <c r="J660" t="n">
        <v>353.33</v>
      </c>
      <c r="K660" t="inlineStr">
        <is>
          <t>sale</t>
        </is>
      </c>
      <c r="L660" t="inlineStr">
        <is>
          <t/>
        </is>
      </c>
      <c r="M660" t="inlineStr">
        <is>
          <t/>
        </is>
      </c>
      <c r="N660" t="n">
        <v>0.0</v>
      </c>
      <c r="O660" t="n">
        <v>0.0</v>
      </c>
      <c r="P660" t="n">
        <v>305.48</v>
      </c>
      <c r="Q660" t="n">
        <v>305.49</v>
      </c>
      <c r="R660" t="n">
        <v>37.14</v>
      </c>
      <c r="S660" t="n">
        <v>37.14</v>
      </c>
      <c r="T660" t="n">
        <v>3.9</v>
      </c>
      <c r="U660" t="n">
        <v>3.9</v>
      </c>
      <c r="V660" t="n">
        <v>63.6</v>
      </c>
      <c r="W660" t="n">
        <v>63.6</v>
      </c>
      <c r="X660" t="n">
        <v>5.12</v>
      </c>
      <c r="Y660" t="n">
        <v>5.12</v>
      </c>
      <c r="Z660" t="n">
        <v>12.37</v>
      </c>
      <c r="AA660" t="n">
        <v>12.37</v>
      </c>
      <c r="AB660" t="n">
        <v>19.52</v>
      </c>
      <c r="AC660" t="n">
        <v>19.53</v>
      </c>
      <c r="AD660" t="n">
        <v>19.529999999999973</v>
      </c>
      <c r="AE660" t="n">
        <v>-0.009999999999990905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-0.010000000000001563</v>
      </c>
      <c r="AL660" t="inlineStr">
        <is>
          <t>unreconciled</t>
        </is>
      </c>
      <c r="AM660" t="inlineStr">
        <is>
          <t>Order Amount Mismatch (POS&gt;3PO)</t>
        </is>
      </c>
      <c r="AN660" t="n">
        <v>19.53</v>
      </c>
      <c r="AO660" t="n">
        <f>ROUND(P660*100/H660,2)</f>
        <v>0.0</v>
      </c>
      <c r="AP660" t="n">
        <f>ROUND(Q660*100/I660,2)</f>
        <v>0.0</v>
      </c>
      <c r="AQ660"/>
      <c r="AR660"/>
      <c r="AS660" t="n">
        <v>0.0</v>
      </c>
    </row>
    <row r="661">
      <c r="A661" s="1" t="n">
        <v>45233.0</v>
      </c>
      <c r="B661" s="2" t="n">
        <v>45233.61454861111</v>
      </c>
      <c r="C661" t="inlineStr">
        <is>
          <t>3140094012085115</t>
        </is>
      </c>
      <c r="D661" t="inlineStr">
        <is>
          <t>POS0012</t>
        </is>
      </c>
      <c r="E661" t="inlineStr">
        <is>
          <t>30</t>
        </is>
      </c>
      <c r="F661" t="inlineStr">
        <is>
          <t>0094</t>
        </is>
      </c>
      <c r="G661" t="inlineStr">
        <is>
          <t>5307754860</t>
        </is>
      </c>
      <c r="H661" t="n">
        <v>255.0</v>
      </c>
      <c r="I661" t="n">
        <v>319.99</v>
      </c>
      <c r="J661" t="n">
        <v>282.85</v>
      </c>
      <c r="K661" t="inlineStr">
        <is>
          <t>sale</t>
        </is>
      </c>
      <c r="L661" t="inlineStr">
        <is>
          <t/>
        </is>
      </c>
      <c r="M661" t="inlineStr">
        <is>
          <t/>
        </is>
      </c>
      <c r="N661" t="n">
        <v>0.0</v>
      </c>
      <c r="O661" t="n">
        <v>0.0</v>
      </c>
      <c r="P661" t="n">
        <v>251.76</v>
      </c>
      <c r="Q661" t="n">
        <v>192.96</v>
      </c>
      <c r="R661" t="n">
        <v>37.14</v>
      </c>
      <c r="S661" t="n">
        <v>37.14</v>
      </c>
      <c r="T661" t="n">
        <v>3.2</v>
      </c>
      <c r="U661" t="n">
        <v>2.43</v>
      </c>
      <c r="V661" t="n">
        <v>50.91</v>
      </c>
      <c r="W661" t="n">
        <v>37.03</v>
      </c>
      <c r="X661" t="n">
        <v>4.2</v>
      </c>
      <c r="Y661" t="n">
        <v>3.19</v>
      </c>
      <c r="Z661" t="n">
        <v>9.92</v>
      </c>
      <c r="AA661" t="n">
        <v>7.24</v>
      </c>
      <c r="AB661" t="n">
        <v>12.14</v>
      </c>
      <c r="AC661" t="n">
        <v>12.14</v>
      </c>
      <c r="AD661" t="n">
        <v>-64.99000000000001</v>
      </c>
      <c r="AE661" t="n">
        <v>58.79999999999998</v>
      </c>
      <c r="AF661" t="n">
        <v>0.0</v>
      </c>
      <c r="AG661" t="n">
        <v>0.77</v>
      </c>
      <c r="AH661" t="n">
        <v>13.879999999999995</v>
      </c>
      <c r="AI661" t="n">
        <v>1.0100000000000002</v>
      </c>
      <c r="AJ661" t="n">
        <v>2.6799999999999997</v>
      </c>
      <c r="AK661" t="n">
        <v>0.0</v>
      </c>
      <c r="AL661" t="inlineStr">
        <is>
          <t>unreconciled</t>
        </is>
      </c>
      <c r="AM661" t="inlineStr">
        <is>
          <t>Order Amount Mismatch (3PO&gt;POS)</t>
        </is>
      </c>
      <c r="AN661" t="n">
        <v>64.99</v>
      </c>
      <c r="AO661" t="n">
        <f>ROUND(P661*100/H661,2)</f>
        <v>0.0</v>
      </c>
      <c r="AP661" t="n">
        <f>ROUND(Q661*100/I661,2)</f>
        <v>0.0</v>
      </c>
      <c r="AQ661"/>
      <c r="AR661"/>
      <c r="AS661" t="n">
        <v>0.0</v>
      </c>
    </row>
    <row r="662">
      <c r="A662" s="1" t="n">
        <v>45231.0</v>
      </c>
      <c r="B662" s="2" t="n">
        <v>45231.993483796294</v>
      </c>
      <c r="C662" t="inlineStr">
        <is>
          <t>3140094012084609</t>
        </is>
      </c>
      <c r="D662" t="inlineStr">
        <is>
          <t>POS0012</t>
        </is>
      </c>
      <c r="E662" t="inlineStr">
        <is>
          <t>23</t>
        </is>
      </c>
      <c r="F662" t="inlineStr">
        <is>
          <t>0094</t>
        </is>
      </c>
      <c r="G662" t="inlineStr">
        <is>
          <t>5307762273</t>
        </is>
      </c>
      <c r="H662" t="n">
        <v>244.0</v>
      </c>
      <c r="I662" t="n">
        <v>232.38</v>
      </c>
      <c r="J662" t="n">
        <v>195.24</v>
      </c>
      <c r="K662" t="inlineStr">
        <is>
          <t>sale</t>
        </is>
      </c>
      <c r="L662" t="inlineStr">
        <is>
          <t/>
        </is>
      </c>
      <c r="M662" t="inlineStr">
        <is>
          <t/>
        </is>
      </c>
      <c r="N662" t="n">
        <v>0.0</v>
      </c>
      <c r="O662" t="n">
        <v>0.0</v>
      </c>
      <c r="P662" t="n">
        <v>185.0</v>
      </c>
      <c r="Q662" t="n">
        <v>184.99</v>
      </c>
      <c r="R662" t="n">
        <v>37.14</v>
      </c>
      <c r="S662" t="n">
        <v>37.14</v>
      </c>
      <c r="T662" t="n">
        <v>2.32</v>
      </c>
      <c r="U662" t="n">
        <v>2.32</v>
      </c>
      <c r="V662" t="n">
        <v>35.14</v>
      </c>
      <c r="W662" t="n">
        <v>35.14</v>
      </c>
      <c r="X662" t="n">
        <v>3.05</v>
      </c>
      <c r="Y662" t="n">
        <v>3.05</v>
      </c>
      <c r="Z662" t="n">
        <v>6.87</v>
      </c>
      <c r="AA662" t="n">
        <v>6.88</v>
      </c>
      <c r="AB662" t="n">
        <v>11.62</v>
      </c>
      <c r="AC662" t="n">
        <v>11.62</v>
      </c>
      <c r="AD662" t="n">
        <v>11.620000000000005</v>
      </c>
      <c r="AE662" t="n">
        <v>0.009999999999990905</v>
      </c>
      <c r="AF662" t="n">
        <v>0.0</v>
      </c>
      <c r="AG662" t="n">
        <v>0.0</v>
      </c>
      <c r="AH662" t="n">
        <v>0.0</v>
      </c>
      <c r="AI662" t="n">
        <v>0.0</v>
      </c>
      <c r="AJ662" t="n">
        <v>-0.009999999999999787</v>
      </c>
      <c r="AK662" t="n">
        <v>0.0</v>
      </c>
      <c r="AL662" t="inlineStr">
        <is>
          <t>unreconciled</t>
        </is>
      </c>
      <c r="AM662" t="inlineStr">
        <is>
          <t>Order Amount Mismatch (POS&gt;3PO)</t>
        </is>
      </c>
      <c r="AN662" t="n">
        <v>11.62</v>
      </c>
      <c r="AO662" t="n">
        <f>ROUND(P662*100/H662,2)</f>
        <v>0.0</v>
      </c>
      <c r="AP662" t="n">
        <f>ROUND(Q662*100/I662,2)</f>
        <v>0.0</v>
      </c>
      <c r="AQ662"/>
      <c r="AR662"/>
      <c r="AS662" t="n">
        <v>0.0</v>
      </c>
    </row>
    <row r="663">
      <c r="A663" s="1" t="n">
        <v>45231.0</v>
      </c>
      <c r="B663" s="2" t="n">
        <v>45231.67270833333</v>
      </c>
      <c r="C663" t="inlineStr">
        <is>
          <t>3140023012058745</t>
        </is>
      </c>
      <c r="D663" t="inlineStr">
        <is>
          <t>POS0012</t>
        </is>
      </c>
      <c r="E663" t="inlineStr">
        <is>
          <t>39</t>
        </is>
      </c>
      <c r="F663" t="inlineStr">
        <is>
          <t>0023</t>
        </is>
      </c>
      <c r="G663" t="inlineStr">
        <is>
          <t>5307782989</t>
        </is>
      </c>
      <c r="H663" t="n">
        <v>329.0</v>
      </c>
      <c r="I663" t="n">
        <v>313.33</v>
      </c>
      <c r="J663" t="n">
        <v>276.19</v>
      </c>
      <c r="K663" t="inlineStr">
        <is>
          <t>sale</t>
        </is>
      </c>
      <c r="L663" t="inlineStr">
        <is>
          <t/>
        </is>
      </c>
      <c r="M663" t="inlineStr">
        <is>
          <t/>
        </is>
      </c>
      <c r="N663" t="n">
        <v>0.0</v>
      </c>
      <c r="O663" t="n">
        <v>0.0</v>
      </c>
      <c r="P663" t="n">
        <v>246.69</v>
      </c>
      <c r="Q663" t="n">
        <v>246.68</v>
      </c>
      <c r="R663" t="n">
        <v>37.14</v>
      </c>
      <c r="S663" t="n">
        <v>37.14</v>
      </c>
      <c r="T663" t="n">
        <v>3.13</v>
      </c>
      <c r="U663" t="n">
        <v>3.13</v>
      </c>
      <c r="V663" t="n">
        <v>49.71</v>
      </c>
      <c r="W663" t="n">
        <v>49.71</v>
      </c>
      <c r="X663" t="n">
        <v>4.11</v>
      </c>
      <c r="Y663" t="n">
        <v>4.11</v>
      </c>
      <c r="Z663" t="n">
        <v>9.69</v>
      </c>
      <c r="AA663" t="n">
        <v>9.69</v>
      </c>
      <c r="AB663" t="n">
        <v>15.66</v>
      </c>
      <c r="AC663" t="n">
        <v>15.67</v>
      </c>
      <c r="AD663" t="n">
        <v>15.670000000000016</v>
      </c>
      <c r="AE663" t="n">
        <v>0.009999999999990905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-0.009999999999999787</v>
      </c>
      <c r="AL663" t="inlineStr">
        <is>
          <t>unreconciled</t>
        </is>
      </c>
      <c r="AM663" t="inlineStr">
        <is>
          <t>Order Amount Mismatch (POS&gt;3PO)</t>
        </is>
      </c>
      <c r="AN663" t="n">
        <v>15.67</v>
      </c>
      <c r="AO663" t="n">
        <f>ROUND(P663*100/H663,2)</f>
        <v>0.0</v>
      </c>
      <c r="AP663" t="n">
        <f>ROUND(Q663*100/I663,2)</f>
        <v>0.0</v>
      </c>
      <c r="AQ663"/>
      <c r="AR663"/>
      <c r="AS663" t="n">
        <v>0.0</v>
      </c>
    </row>
    <row r="664">
      <c r="A664" s="1" t="n">
        <v>45231.0</v>
      </c>
      <c r="B664" s="2" t="n">
        <v>45231.957974537036</v>
      </c>
      <c r="C664" t="inlineStr">
        <is>
          <t>3140023012058858</t>
        </is>
      </c>
      <c r="D664" t="inlineStr">
        <is>
          <t>POS0012</t>
        </is>
      </c>
      <c r="E664" t="inlineStr">
        <is>
          <t>52</t>
        </is>
      </c>
      <c r="F664" t="inlineStr">
        <is>
          <t>0023</t>
        </is>
      </c>
      <c r="G664" t="inlineStr">
        <is>
          <t>5307796901</t>
        </is>
      </c>
      <c r="H664" t="n">
        <v>431.0</v>
      </c>
      <c r="I664" t="n">
        <v>410.48</v>
      </c>
      <c r="J664" t="n">
        <v>373.34</v>
      </c>
      <c r="K664" t="inlineStr">
        <is>
          <t>sale</t>
        </is>
      </c>
      <c r="L664" t="inlineStr">
        <is>
          <t/>
        </is>
      </c>
      <c r="M664" t="inlineStr">
        <is>
          <t/>
        </is>
      </c>
      <c r="N664" t="n">
        <v>0.0</v>
      </c>
      <c r="O664" t="n">
        <v>0.0</v>
      </c>
      <c r="P664" t="n">
        <v>320.72</v>
      </c>
      <c r="Q664" t="n">
        <v>320.73</v>
      </c>
      <c r="R664" t="n">
        <v>37.14</v>
      </c>
      <c r="S664" t="n">
        <v>37.14</v>
      </c>
      <c r="T664" t="n">
        <v>4.1</v>
      </c>
      <c r="U664" t="n">
        <v>4.1</v>
      </c>
      <c r="V664" t="n">
        <v>67.2</v>
      </c>
      <c r="W664" t="n">
        <v>67.2</v>
      </c>
      <c r="X664" t="n">
        <v>5.39</v>
      </c>
      <c r="Y664" t="n">
        <v>5.39</v>
      </c>
      <c r="Z664" t="n">
        <v>13.07</v>
      </c>
      <c r="AA664" t="n">
        <v>13.07</v>
      </c>
      <c r="AB664" t="n">
        <v>20.52</v>
      </c>
      <c r="AC664" t="n">
        <v>20.53</v>
      </c>
      <c r="AD664" t="n">
        <v>20.519999999999982</v>
      </c>
      <c r="AE664" t="n">
        <v>-0.009999999999990905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-0.010000000000001563</v>
      </c>
      <c r="AL664" t="inlineStr">
        <is>
          <t>unreconciled</t>
        </is>
      </c>
      <c r="AM664" t="inlineStr">
        <is>
          <t>Order Amount Mismatch (POS&gt;3PO)</t>
        </is>
      </c>
      <c r="AN664" t="n">
        <v>20.52</v>
      </c>
      <c r="AO664" t="n">
        <f>ROUND(P664*100/H664,2)</f>
        <v>0.0</v>
      </c>
      <c r="AP664" t="n">
        <f>ROUND(Q664*100/I664,2)</f>
        <v>0.0</v>
      </c>
      <c r="AQ664"/>
      <c r="AR664"/>
      <c r="AS664" t="n">
        <v>0.0</v>
      </c>
    </row>
    <row r="665">
      <c r="A665" s="1" t="n">
        <v>45233.0</v>
      </c>
      <c r="B665" s="2" t="n">
        <v>45233.86274305556</v>
      </c>
      <c r="C665" t="inlineStr">
        <is>
          <t>3140023012059322</t>
        </is>
      </c>
      <c r="D665" t="inlineStr">
        <is>
          <t>POS0012</t>
        </is>
      </c>
      <c r="E665" t="inlineStr">
        <is>
          <t>15</t>
        </is>
      </c>
      <c r="F665" t="inlineStr">
        <is>
          <t>0023</t>
        </is>
      </c>
      <c r="G665" t="inlineStr">
        <is>
          <t>5307809869</t>
        </is>
      </c>
      <c r="H665" t="n">
        <v>430.0</v>
      </c>
      <c r="I665" t="n">
        <v>486.66</v>
      </c>
      <c r="J665" t="n">
        <v>449.52</v>
      </c>
      <c r="K665" t="inlineStr">
        <is>
          <t>sale</t>
        </is>
      </c>
      <c r="L665" t="inlineStr">
        <is>
          <t/>
        </is>
      </c>
      <c r="M665" t="inlineStr">
        <is>
          <t/>
        </is>
      </c>
      <c r="N665" t="n">
        <v>0.0</v>
      </c>
      <c r="O665" t="n">
        <v>0.0</v>
      </c>
      <c r="P665" t="n">
        <v>378.78</v>
      </c>
      <c r="Q665" t="n">
        <v>319.97</v>
      </c>
      <c r="R665" t="n">
        <v>37.14</v>
      </c>
      <c r="S665" t="n">
        <v>37.14</v>
      </c>
      <c r="T665" t="n">
        <v>4.87</v>
      </c>
      <c r="U665" t="n">
        <v>4.1</v>
      </c>
      <c r="V665" t="n">
        <v>80.91</v>
      </c>
      <c r="W665" t="n">
        <v>67.03</v>
      </c>
      <c r="X665" t="n">
        <v>6.39</v>
      </c>
      <c r="Y665" t="n">
        <v>5.38</v>
      </c>
      <c r="Z665" t="n">
        <v>15.71</v>
      </c>
      <c r="AA665" t="n">
        <v>13.04</v>
      </c>
      <c r="AB665" t="n">
        <v>20.48</v>
      </c>
      <c r="AC665" t="n">
        <v>20.48</v>
      </c>
      <c r="AD665" t="n">
        <v>-56.660000000000025</v>
      </c>
      <c r="AE665" t="n">
        <v>58.809999999999945</v>
      </c>
      <c r="AF665" t="n">
        <v>0.0</v>
      </c>
      <c r="AG665" t="n">
        <v>0.7700000000000005</v>
      </c>
      <c r="AH665" t="n">
        <v>13.879999999999995</v>
      </c>
      <c r="AI665" t="n">
        <v>1.0099999999999998</v>
      </c>
      <c r="AJ665" t="n">
        <v>2.6700000000000017</v>
      </c>
      <c r="AK665" t="n">
        <v>0.0</v>
      </c>
      <c r="AL665" t="inlineStr">
        <is>
          <t>unreconciled</t>
        </is>
      </c>
      <c r="AM665" t="inlineStr">
        <is>
          <t>Order Amount Mismatch (3PO&gt;POS)</t>
        </is>
      </c>
      <c r="AN665" t="n">
        <v>56.66</v>
      </c>
      <c r="AO665" t="n">
        <f>ROUND(P665*100/H665,2)</f>
        <v>0.0</v>
      </c>
      <c r="AP665" t="n">
        <f>ROUND(Q665*100/I665,2)</f>
        <v>0.0</v>
      </c>
      <c r="AQ665"/>
      <c r="AR665"/>
      <c r="AS665" t="n">
        <v>0.0</v>
      </c>
    </row>
    <row r="666">
      <c r="A666" s="1" t="n">
        <v>45231.0</v>
      </c>
      <c r="B666" s="2" t="n">
        <v>45231.72148148148</v>
      </c>
      <c r="C666" t="inlineStr">
        <is>
          <t>3140023012058767</t>
        </is>
      </c>
      <c r="D666" t="inlineStr">
        <is>
          <t>POS0012</t>
        </is>
      </c>
      <c r="E666" t="inlineStr">
        <is>
          <t>61</t>
        </is>
      </c>
      <c r="F666" t="inlineStr">
        <is>
          <t>0023</t>
        </is>
      </c>
      <c r="G666" t="inlineStr">
        <is>
          <t>5307812697</t>
        </is>
      </c>
      <c r="H666" t="n">
        <v>469.0</v>
      </c>
      <c r="I666" t="n">
        <v>446.66</v>
      </c>
      <c r="J666" t="n">
        <v>409.52</v>
      </c>
      <c r="K666" t="inlineStr">
        <is>
          <t>sale</t>
        </is>
      </c>
      <c r="L666" t="inlineStr">
        <is>
          <t/>
        </is>
      </c>
      <c r="M666" t="inlineStr">
        <is>
          <t/>
        </is>
      </c>
      <c r="N666" t="n">
        <v>0.0</v>
      </c>
      <c r="O666" t="n">
        <v>0.0</v>
      </c>
      <c r="P666" t="n">
        <v>348.3</v>
      </c>
      <c r="Q666" t="n">
        <v>348.29</v>
      </c>
      <c r="R666" t="n">
        <v>37.14</v>
      </c>
      <c r="S666" t="n">
        <v>37.14</v>
      </c>
      <c r="T666" t="n">
        <v>4.47</v>
      </c>
      <c r="U666" t="n">
        <v>4.47</v>
      </c>
      <c r="V666" t="n">
        <v>73.71</v>
      </c>
      <c r="W666" t="n">
        <v>73.71</v>
      </c>
      <c r="X666" t="n">
        <v>5.86</v>
      </c>
      <c r="Y666" t="n">
        <v>5.86</v>
      </c>
      <c r="Z666" t="n">
        <v>14.32</v>
      </c>
      <c r="AA666" t="n">
        <v>14.32</v>
      </c>
      <c r="AB666" t="n">
        <v>22.34</v>
      </c>
      <c r="AC666" t="n">
        <v>22.33</v>
      </c>
      <c r="AD666" t="n">
        <v>22.339999999999975</v>
      </c>
      <c r="AE666" t="n">
        <v>0.009999999999990905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0.010000000000001563</v>
      </c>
      <c r="AL666" t="inlineStr">
        <is>
          <t>unreconciled</t>
        </is>
      </c>
      <c r="AM666" t="inlineStr">
        <is>
          <t>Order Amount Mismatch (POS&gt;3PO)</t>
        </is>
      </c>
      <c r="AN666" t="n">
        <v>22.34</v>
      </c>
      <c r="AO666" t="n">
        <f>ROUND(P666*100/H666,2)</f>
        <v>0.0</v>
      </c>
      <c r="AP666" t="n">
        <f>ROUND(Q666*100/I666,2)</f>
        <v>0.0</v>
      </c>
      <c r="AQ666"/>
      <c r="AR666"/>
      <c r="AS666" t="n">
        <v>0.0</v>
      </c>
    </row>
    <row r="667">
      <c r="A667" s="1" t="n">
        <v>45232.0</v>
      </c>
      <c r="B667" s="2" t="n">
        <v>45232.97261574074</v>
      </c>
      <c r="C667" t="inlineStr">
        <is>
          <t>3140094012084992</t>
        </is>
      </c>
      <c r="D667" t="inlineStr">
        <is>
          <t>POS0012</t>
        </is>
      </c>
      <c r="E667" t="inlineStr">
        <is>
          <t>07</t>
        </is>
      </c>
      <c r="F667" t="inlineStr">
        <is>
          <t>0094</t>
        </is>
      </c>
      <c r="G667" t="inlineStr">
        <is>
          <t>5307816153</t>
        </is>
      </c>
      <c r="H667" t="n">
        <v>262.0</v>
      </c>
      <c r="I667" t="n">
        <v>249.51</v>
      </c>
      <c r="J667" t="n">
        <v>212.37</v>
      </c>
      <c r="K667" t="inlineStr">
        <is>
          <t>sale</t>
        </is>
      </c>
      <c r="L667" t="inlineStr">
        <is>
          <t/>
        </is>
      </c>
      <c r="M667" t="inlineStr">
        <is>
          <t/>
        </is>
      </c>
      <c r="N667" t="n">
        <v>0.0</v>
      </c>
      <c r="O667" t="n">
        <v>0.0</v>
      </c>
      <c r="P667" t="n">
        <v>198.04</v>
      </c>
      <c r="Q667" t="n">
        <v>198.04</v>
      </c>
      <c r="R667" t="n">
        <v>37.14</v>
      </c>
      <c r="S667" t="n">
        <v>37.14</v>
      </c>
      <c r="T667" t="n">
        <v>2.5</v>
      </c>
      <c r="U667" t="n">
        <v>2.5</v>
      </c>
      <c r="V667" t="n">
        <v>38.23</v>
      </c>
      <c r="W667" t="n">
        <v>38.23</v>
      </c>
      <c r="X667" t="n">
        <v>3.27</v>
      </c>
      <c r="Y667" t="n">
        <v>3.27</v>
      </c>
      <c r="Z667" t="n">
        <v>7.47</v>
      </c>
      <c r="AA667" t="n">
        <v>7.47</v>
      </c>
      <c r="AB667" t="n">
        <v>12.48</v>
      </c>
      <c r="AC667" t="n">
        <v>12.48</v>
      </c>
      <c r="AD667" t="n">
        <v>12.490000000000009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inlineStr">
        <is>
          <t>unreconciled</t>
        </is>
      </c>
      <c r="AM667" t="inlineStr">
        <is>
          <t>Order Amount Mismatch (POS&gt;3PO)</t>
        </is>
      </c>
      <c r="AN667" t="n">
        <v>12.49</v>
      </c>
      <c r="AO667" t="n">
        <f>ROUND(P667*100/H667,2)</f>
        <v>0.0</v>
      </c>
      <c r="AP667" t="n">
        <f>ROUND(Q667*100/I667,2)</f>
        <v>0.0</v>
      </c>
      <c r="AQ667"/>
      <c r="AR667"/>
      <c r="AS667" t="n">
        <v>0.0</v>
      </c>
    </row>
    <row r="668">
      <c r="A668" s="1" t="n">
        <v>45233.0</v>
      </c>
      <c r="B668" s="2" t="n">
        <v>45233.585486111115</v>
      </c>
      <c r="C668" t="inlineStr">
        <is>
          <t>3140023012059213</t>
        </is>
      </c>
      <c r="D668" t="inlineStr">
        <is>
          <t>POS0012</t>
        </is>
      </c>
      <c r="E668" t="inlineStr">
        <is>
          <t>06</t>
        </is>
      </c>
      <c r="F668" t="inlineStr">
        <is>
          <t>0023</t>
        </is>
      </c>
      <c r="G668" t="inlineStr">
        <is>
          <t>5307823630</t>
        </is>
      </c>
      <c r="H668" t="n">
        <v>257.0</v>
      </c>
      <c r="I668" t="n">
        <v>321.9</v>
      </c>
      <c r="J668" t="n">
        <v>284.76</v>
      </c>
      <c r="K668" t="inlineStr">
        <is>
          <t>sale</t>
        </is>
      </c>
      <c r="L668" t="inlineStr">
        <is>
          <t/>
        </is>
      </c>
      <c r="M668" t="inlineStr">
        <is>
          <t/>
        </is>
      </c>
      <c r="N668" t="n">
        <v>0.0</v>
      </c>
      <c r="O668" t="n">
        <v>0.0</v>
      </c>
      <c r="P668" t="n">
        <v>253.2</v>
      </c>
      <c r="Q668" t="n">
        <v>194.42</v>
      </c>
      <c r="R668" t="n">
        <v>37.14</v>
      </c>
      <c r="S668" t="n">
        <v>37.14</v>
      </c>
      <c r="T668" t="n">
        <v>3.22</v>
      </c>
      <c r="U668" t="n">
        <v>2.45</v>
      </c>
      <c r="V668" t="n">
        <v>51.26</v>
      </c>
      <c r="W668" t="n">
        <v>37.37</v>
      </c>
      <c r="X668" t="n">
        <v>4.23</v>
      </c>
      <c r="Y668" t="n">
        <v>3.21</v>
      </c>
      <c r="Z668" t="n">
        <v>9.99</v>
      </c>
      <c r="AA668" t="n">
        <v>7.31</v>
      </c>
      <c r="AB668" t="n">
        <v>12.24</v>
      </c>
      <c r="AC668" t="n">
        <v>12.24</v>
      </c>
      <c r="AD668" t="n">
        <v>-64.89999999999998</v>
      </c>
      <c r="AE668" t="n">
        <v>58.78</v>
      </c>
      <c r="AF668" t="n">
        <v>0.0</v>
      </c>
      <c r="AG668" t="n">
        <v>0.77</v>
      </c>
      <c r="AH668" t="n">
        <v>13.89</v>
      </c>
      <c r="AI668" t="n">
        <v>1.0200000000000005</v>
      </c>
      <c r="AJ668" t="n">
        <v>2.6800000000000006</v>
      </c>
      <c r="AK668" t="n">
        <v>0.0</v>
      </c>
      <c r="AL668" t="inlineStr">
        <is>
          <t>unreconciled</t>
        </is>
      </c>
      <c r="AM668" t="inlineStr">
        <is>
          <t>Order Amount Mismatch (3PO&gt;POS)</t>
        </is>
      </c>
      <c r="AN668" t="n">
        <v>64.9</v>
      </c>
      <c r="AO668" t="n">
        <f>ROUND(P668*100/H668,2)</f>
        <v>0.0</v>
      </c>
      <c r="AP668" t="n">
        <f>ROUND(Q668*100/I668,2)</f>
        <v>0.0</v>
      </c>
      <c r="AQ668"/>
      <c r="AR668"/>
      <c r="AS668" t="n">
        <v>0.0</v>
      </c>
    </row>
    <row r="669">
      <c r="A669" s="1" t="n">
        <v>45232.0</v>
      </c>
      <c r="B669" s="2" t="n">
        <v>45232.50833333333</v>
      </c>
      <c r="C669" t="inlineStr">
        <is>
          <t>3140023012058945</t>
        </is>
      </c>
      <c r="D669" t="inlineStr">
        <is>
          <t>POS0012</t>
        </is>
      </c>
      <c r="E669" t="inlineStr">
        <is>
          <t>39</t>
        </is>
      </c>
      <c r="F669" t="inlineStr">
        <is>
          <t>0023</t>
        </is>
      </c>
      <c r="G669" t="inlineStr">
        <is>
          <t>5307835964</t>
        </is>
      </c>
      <c r="H669" t="n">
        <v>361.0</v>
      </c>
      <c r="I669" t="n">
        <v>343.8</v>
      </c>
      <c r="J669" t="n">
        <v>306.66</v>
      </c>
      <c r="K669" t="inlineStr">
        <is>
          <t>sale</t>
        </is>
      </c>
      <c r="L669" t="inlineStr">
        <is>
          <t/>
        </is>
      </c>
      <c r="M669" t="inlineStr">
        <is>
          <t/>
        </is>
      </c>
      <c r="N669" t="n">
        <v>0.0</v>
      </c>
      <c r="O669" t="n">
        <v>0.0</v>
      </c>
      <c r="P669" t="n">
        <v>269.9</v>
      </c>
      <c r="Q669" t="n">
        <v>269.89</v>
      </c>
      <c r="R669" t="n">
        <v>37.14</v>
      </c>
      <c r="S669" t="n">
        <v>37.14</v>
      </c>
      <c r="T669" t="n">
        <v>3.44</v>
      </c>
      <c r="U669" t="n">
        <v>3.44</v>
      </c>
      <c r="V669" t="n">
        <v>55.2</v>
      </c>
      <c r="W669" t="n">
        <v>55.2</v>
      </c>
      <c r="X669" t="n">
        <v>4.51</v>
      </c>
      <c r="Y669" t="n">
        <v>4.51</v>
      </c>
      <c r="Z669" t="n">
        <v>10.75</v>
      </c>
      <c r="AA669" t="n">
        <v>10.75</v>
      </c>
      <c r="AB669" t="n">
        <v>17.2</v>
      </c>
      <c r="AC669" t="n">
        <v>17.19</v>
      </c>
      <c r="AD669" t="n">
        <v>17.19999999999999</v>
      </c>
      <c r="AE669" t="n">
        <v>0.009999999999990905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0.00999999999999801</v>
      </c>
      <c r="AL669" t="inlineStr">
        <is>
          <t>unreconciled</t>
        </is>
      </c>
      <c r="AM669" t="inlineStr">
        <is>
          <t>Order Amount Mismatch (POS&gt;3PO)</t>
        </is>
      </c>
      <c r="AN669" t="n">
        <v>17.2</v>
      </c>
      <c r="AO669" t="n">
        <f>ROUND(P669*100/H669,2)</f>
        <v>0.0</v>
      </c>
      <c r="AP669" t="n">
        <f>ROUND(Q669*100/I669,2)</f>
        <v>0.0</v>
      </c>
      <c r="AQ669"/>
      <c r="AR669"/>
      <c r="AS669" t="n">
        <v>0.0</v>
      </c>
    </row>
    <row r="670">
      <c r="A670" s="1" t="n">
        <v>45234.0</v>
      </c>
      <c r="B670" s="2" t="n">
        <v>45234.87479166667</v>
      </c>
      <c r="C670" t="inlineStr">
        <is>
          <t>3140023012059621</t>
        </is>
      </c>
      <c r="D670" t="inlineStr">
        <is>
          <t>POS0012</t>
        </is>
      </c>
      <c r="E670" t="inlineStr">
        <is>
          <t>13</t>
        </is>
      </c>
      <c r="F670" t="inlineStr">
        <is>
          <t>0023</t>
        </is>
      </c>
      <c r="G670" t="inlineStr">
        <is>
          <t>5307839924</t>
        </is>
      </c>
      <c r="H670" t="n">
        <v>485.0</v>
      </c>
      <c r="I670" t="n">
        <v>461.9</v>
      </c>
      <c r="J670" t="n">
        <v>424.76</v>
      </c>
      <c r="K670" t="inlineStr">
        <is>
          <t>sale</t>
        </is>
      </c>
      <c r="L670" t="inlineStr">
        <is>
          <t/>
        </is>
      </c>
      <c r="M670" t="inlineStr">
        <is>
          <t/>
        </is>
      </c>
      <c r="N670" t="n">
        <v>0.0</v>
      </c>
      <c r="O670" t="n">
        <v>0.0</v>
      </c>
      <c r="P670" t="n">
        <v>359.91</v>
      </c>
      <c r="Q670" t="n">
        <v>359.91</v>
      </c>
      <c r="R670" t="n">
        <v>37.14</v>
      </c>
      <c r="S670" t="n">
        <v>37.14</v>
      </c>
      <c r="T670" t="n">
        <v>4.62</v>
      </c>
      <c r="U670" t="n">
        <v>4.62</v>
      </c>
      <c r="V670" t="n">
        <v>76.46</v>
      </c>
      <c r="W670" t="n">
        <v>76.46</v>
      </c>
      <c r="X670" t="n">
        <v>6.06</v>
      </c>
      <c r="Y670" t="n">
        <v>6.06</v>
      </c>
      <c r="Z670" t="n">
        <v>14.85</v>
      </c>
      <c r="AA670" t="n">
        <v>14.85</v>
      </c>
      <c r="AB670" t="n">
        <v>23.1</v>
      </c>
      <c r="AC670" t="n">
        <v>23.1</v>
      </c>
      <c r="AD670" t="n">
        <v>23.100000000000023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inlineStr">
        <is>
          <t>unreconciled</t>
        </is>
      </c>
      <c r="AM670" t="inlineStr">
        <is>
          <t>Order Amount Mismatch (POS&gt;3PO)</t>
        </is>
      </c>
      <c r="AN670" t="n">
        <v>23.1</v>
      </c>
      <c r="AO670" t="n">
        <f>ROUND(P670*100/H670,2)</f>
        <v>0.0</v>
      </c>
      <c r="AP670" t="n">
        <f>ROUND(Q670*100/I670,2)</f>
        <v>0.0</v>
      </c>
      <c r="AQ670"/>
      <c r="AR670"/>
      <c r="AS670" t="n">
        <v>0.0</v>
      </c>
    </row>
    <row r="671">
      <c r="A671" s="1" t="n">
        <v>45233.0</v>
      </c>
      <c r="B671" s="2" t="n">
        <v>45233.64309027778</v>
      </c>
      <c r="C671" t="inlineStr">
        <is>
          <t>3140023012059240</t>
        </is>
      </c>
      <c r="D671" t="inlineStr">
        <is>
          <t>POS0012</t>
        </is>
      </c>
      <c r="E671" t="inlineStr">
        <is>
          <t>33</t>
        </is>
      </c>
      <c r="F671" t="inlineStr">
        <is>
          <t>0023</t>
        </is>
      </c>
      <c r="G671" t="inlineStr">
        <is>
          <t>5307856228</t>
        </is>
      </c>
      <c r="H671" t="n">
        <v>604.0</v>
      </c>
      <c r="I671" t="n">
        <v>615.24</v>
      </c>
      <c r="J671" t="n">
        <v>615.24</v>
      </c>
      <c r="K671" t="inlineStr">
        <is>
          <t>addition</t>
        </is>
      </c>
      <c r="L671" t="inlineStr">
        <is>
          <t/>
        </is>
      </c>
      <c r="M671" t="inlineStr">
        <is>
          <t/>
        </is>
      </c>
      <c r="N671" t="n">
        <v>0.0</v>
      </c>
      <c r="O671" t="n">
        <v>0.0</v>
      </c>
      <c r="P671" t="n">
        <v>511.14</v>
      </c>
      <c r="Q671" t="n">
        <v>446.27</v>
      </c>
      <c r="R671" t="n">
        <v>37.14</v>
      </c>
      <c r="S671" t="n">
        <v>0.0</v>
      </c>
      <c r="T671" t="n">
        <v>0.0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28.76</v>
      </c>
      <c r="AC671" t="n">
        <v>28.76</v>
      </c>
      <c r="AD671" t="n">
        <v>-11.240000000000009</v>
      </c>
      <c r="AE671" t="n">
        <v>64.87</v>
      </c>
      <c r="AF671" t="n">
        <v>37.14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inlineStr">
        <is>
          <t>unreconciled</t>
        </is>
      </c>
      <c r="AM671" t="inlineStr">
        <is>
          <t>Packaging Charge Mismatch</t>
        </is>
      </c>
      <c r="AN671" t="n">
        <v>37.14</v>
      </c>
      <c r="AO671" t="n">
        <f>ROUND(P671*100/H671,2)</f>
        <v>0.0</v>
      </c>
      <c r="AP671" t="n">
        <f>ROUND(Q671*100/I671,2)</f>
        <v>0.0</v>
      </c>
      <c r="AQ671"/>
      <c r="AR671"/>
      <c r="AS671" t="n">
        <v>0.0</v>
      </c>
    </row>
    <row r="672">
      <c r="A672" s="1" t="n">
        <v>45233.0</v>
      </c>
      <c r="B672" s="2" t="n">
        <v>45234.01976851852</v>
      </c>
      <c r="C672" t="inlineStr">
        <is>
          <t>3140023012059401</t>
        </is>
      </c>
      <c r="D672" t="inlineStr">
        <is>
          <t>POS0012</t>
        </is>
      </c>
      <c r="E672" t="inlineStr">
        <is>
          <t>94</t>
        </is>
      </c>
      <c r="F672" t="inlineStr">
        <is>
          <t>0023</t>
        </is>
      </c>
      <c r="G672" t="inlineStr">
        <is>
          <t>5307865165</t>
        </is>
      </c>
      <c r="H672" t="n">
        <v>638.0</v>
      </c>
      <c r="I672" t="n">
        <v>607.62</v>
      </c>
      <c r="J672" t="n">
        <v>570.48</v>
      </c>
      <c r="K672" t="inlineStr">
        <is>
          <t>sale</t>
        </is>
      </c>
      <c r="L672" t="inlineStr">
        <is>
          <t/>
        </is>
      </c>
      <c r="M672" t="inlineStr">
        <is>
          <t/>
        </is>
      </c>
      <c r="N672" t="n">
        <v>0.0</v>
      </c>
      <c r="O672" t="n">
        <v>0.0</v>
      </c>
      <c r="P672" t="n">
        <v>470.95</v>
      </c>
      <c r="Q672" t="n">
        <v>470.95</v>
      </c>
      <c r="R672" t="n">
        <v>37.14</v>
      </c>
      <c r="S672" t="n">
        <v>37.14</v>
      </c>
      <c r="T672" t="n">
        <v>6.08</v>
      </c>
      <c r="U672" t="n">
        <v>6.08</v>
      </c>
      <c r="V672" t="n">
        <v>102.69</v>
      </c>
      <c r="W672" t="n">
        <v>102.69</v>
      </c>
      <c r="X672" t="n">
        <v>7.98</v>
      </c>
      <c r="Y672" t="n">
        <v>7.98</v>
      </c>
      <c r="Z672" t="n">
        <v>19.92</v>
      </c>
      <c r="AA672" t="n">
        <v>19.92</v>
      </c>
      <c r="AB672" t="n">
        <v>30.38</v>
      </c>
      <c r="AC672" t="n">
        <v>30.38</v>
      </c>
      <c r="AD672" t="n">
        <v>30.379999999999995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inlineStr">
        <is>
          <t>unreconciled</t>
        </is>
      </c>
      <c r="AM672" t="inlineStr">
        <is>
          <t>Order Amount Mismatch (POS&gt;3PO)</t>
        </is>
      </c>
      <c r="AN672" t="n">
        <v>30.38</v>
      </c>
      <c r="AO672" t="n">
        <f>ROUND(P672*100/H672,2)</f>
        <v>0.0</v>
      </c>
      <c r="AP672" t="n">
        <f>ROUND(Q672*100/I672,2)</f>
        <v>0.0</v>
      </c>
      <c r="AQ672"/>
      <c r="AR672"/>
      <c r="AS672" t="n">
        <v>0.0</v>
      </c>
    </row>
    <row r="673">
      <c r="A673" s="1" t="n">
        <v>45234.0</v>
      </c>
      <c r="B673" s="2" t="n">
        <v>45234.52596064815</v>
      </c>
      <c r="C673" t="inlineStr">
        <is>
          <t>3140023012059451</t>
        </is>
      </c>
      <c r="D673" t="inlineStr">
        <is>
          <t>POS0012</t>
        </is>
      </c>
      <c r="E673" t="inlineStr">
        <is>
          <t>43</t>
        </is>
      </c>
      <c r="F673" t="inlineStr">
        <is>
          <t>0023</t>
        </is>
      </c>
      <c r="G673" t="inlineStr">
        <is>
          <t>5307865483</t>
        </is>
      </c>
      <c r="H673" t="n">
        <v>783.0</v>
      </c>
      <c r="I673" t="n">
        <v>745.72</v>
      </c>
      <c r="J673" t="n">
        <v>708.58</v>
      </c>
      <c r="K673" t="inlineStr">
        <is>
          <t>sale</t>
        </is>
      </c>
      <c r="L673" t="inlineStr">
        <is>
          <t/>
        </is>
      </c>
      <c r="M673" t="inlineStr">
        <is>
          <t/>
        </is>
      </c>
      <c r="N673" t="n">
        <v>0.0</v>
      </c>
      <c r="O673" t="n">
        <v>0.0</v>
      </c>
      <c r="P673" t="n">
        <v>576.21</v>
      </c>
      <c r="Q673" t="n">
        <v>576.2</v>
      </c>
      <c r="R673" t="n">
        <v>37.14</v>
      </c>
      <c r="S673" t="n">
        <v>37.14</v>
      </c>
      <c r="T673" t="n">
        <v>7.46</v>
      </c>
      <c r="U673" t="n">
        <v>7.46</v>
      </c>
      <c r="V673" t="n">
        <v>127.54</v>
      </c>
      <c r="W673" t="n">
        <v>127.54</v>
      </c>
      <c r="X673" t="n">
        <v>9.79</v>
      </c>
      <c r="Y673" t="n">
        <v>9.79</v>
      </c>
      <c r="Z673" t="n">
        <v>24.72</v>
      </c>
      <c r="AA673" t="n">
        <v>24.72</v>
      </c>
      <c r="AB673" t="n">
        <v>37.28</v>
      </c>
      <c r="AC673" t="n">
        <v>37.29</v>
      </c>
      <c r="AD673" t="n">
        <v>37.27999999999997</v>
      </c>
      <c r="AE673" t="n">
        <v>0.009999999999990905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-0.00999999999999801</v>
      </c>
      <c r="AL673" t="inlineStr">
        <is>
          <t>unreconciled</t>
        </is>
      </c>
      <c r="AM673" t="inlineStr">
        <is>
          <t>Order Amount Mismatch (POS&gt;3PO)</t>
        </is>
      </c>
      <c r="AN673" t="n">
        <v>37.28</v>
      </c>
      <c r="AO673" t="n">
        <f>ROUND(P673*100/H673,2)</f>
        <v>0.0</v>
      </c>
      <c r="AP673" t="n">
        <f>ROUND(Q673*100/I673,2)</f>
        <v>0.0</v>
      </c>
      <c r="AQ673"/>
      <c r="AR673"/>
      <c r="AS673" t="n">
        <v>0.0</v>
      </c>
    </row>
    <row r="674">
      <c r="A674" s="1" t="n">
        <v>45235.0</v>
      </c>
      <c r="B674" s="2" t="n">
        <v>45235.54179398148</v>
      </c>
      <c r="C674" t="inlineStr">
        <is>
          <t>3140023012059758</t>
        </is>
      </c>
      <c r="D674" t="inlineStr">
        <is>
          <t>POS0012</t>
        </is>
      </c>
      <c r="E674" t="inlineStr">
        <is>
          <t>50</t>
        </is>
      </c>
      <c r="F674" t="inlineStr">
        <is>
          <t>0023</t>
        </is>
      </c>
      <c r="G674" t="inlineStr">
        <is>
          <t>5307866903</t>
        </is>
      </c>
      <c r="H674" t="n">
        <v>386.0</v>
      </c>
      <c r="I674" t="n">
        <v>367.63</v>
      </c>
      <c r="J674" t="n">
        <v>330.49</v>
      </c>
      <c r="K674" t="inlineStr">
        <is>
          <t>sale</t>
        </is>
      </c>
      <c r="L674" t="inlineStr">
        <is>
          <t/>
        </is>
      </c>
      <c r="M674" t="inlineStr">
        <is>
          <t/>
        </is>
      </c>
      <c r="N674" t="n">
        <v>0.0</v>
      </c>
      <c r="O674" t="n">
        <v>0.0</v>
      </c>
      <c r="P674" t="n">
        <v>288.05</v>
      </c>
      <c r="Q674" t="n">
        <v>288.03</v>
      </c>
      <c r="R674" t="n">
        <v>37.14</v>
      </c>
      <c r="S674" t="n">
        <v>37.14</v>
      </c>
      <c r="T674" t="n">
        <v>3.68</v>
      </c>
      <c r="U674" t="n">
        <v>3.68</v>
      </c>
      <c r="V674" t="n">
        <v>59.49</v>
      </c>
      <c r="W674" t="n">
        <v>59.49</v>
      </c>
      <c r="X674" t="n">
        <v>4.83</v>
      </c>
      <c r="Y674" t="n">
        <v>4.83</v>
      </c>
      <c r="Z674" t="n">
        <v>11.58</v>
      </c>
      <c r="AA674" t="n">
        <v>11.58</v>
      </c>
      <c r="AB674" t="n">
        <v>18.38</v>
      </c>
      <c r="AC674" t="n">
        <v>18.38</v>
      </c>
      <c r="AD674" t="n">
        <v>18.370000000000005</v>
      </c>
      <c r="AE674" t="n">
        <v>0.020000000000038654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inlineStr">
        <is>
          <t>unreconciled</t>
        </is>
      </c>
      <c r="AM674" t="inlineStr">
        <is>
          <t>Order Amount Mismatch (POS&gt;3PO)</t>
        </is>
      </c>
      <c r="AN674" t="n">
        <v>18.37</v>
      </c>
      <c r="AO674" t="n">
        <f>ROUND(P674*100/H674,2)</f>
        <v>0.0</v>
      </c>
      <c r="AP674" t="n">
        <f>ROUND(Q674*100/I674,2)</f>
        <v>0.0</v>
      </c>
      <c r="AQ674"/>
      <c r="AR674"/>
      <c r="AS674" t="n">
        <v>0.0</v>
      </c>
    </row>
    <row r="675">
      <c r="A675" s="1" t="n">
        <v>45234.0</v>
      </c>
      <c r="B675" s="2" t="n">
        <v>45234.71417824074</v>
      </c>
      <c r="C675" t="inlineStr">
        <is>
          <t>3140094012085599</t>
        </is>
      </c>
      <c r="D675" t="inlineStr">
        <is>
          <t>POS0012</t>
        </is>
      </c>
      <c r="E675" t="inlineStr">
        <is>
          <t>14</t>
        </is>
      </c>
      <c r="F675" t="inlineStr">
        <is>
          <t>0094</t>
        </is>
      </c>
      <c r="G675" t="inlineStr">
        <is>
          <t>5307868810</t>
        </is>
      </c>
      <c r="H675" t="n">
        <v>558.0</v>
      </c>
      <c r="I675" t="n">
        <v>531.43</v>
      </c>
      <c r="J675" t="n">
        <v>494.29</v>
      </c>
      <c r="K675" t="inlineStr">
        <is>
          <t>sale</t>
        </is>
      </c>
      <c r="L675" t="inlineStr">
        <is>
          <t/>
        </is>
      </c>
      <c r="M675" t="inlineStr">
        <is>
          <t/>
        </is>
      </c>
      <c r="N675" t="n">
        <v>0.0</v>
      </c>
      <c r="O675" t="n">
        <v>0.0</v>
      </c>
      <c r="P675" t="n">
        <v>412.9</v>
      </c>
      <c r="Q675" t="n">
        <v>412.89</v>
      </c>
      <c r="R675" t="n">
        <v>37.14</v>
      </c>
      <c r="S675" t="n">
        <v>37.14</v>
      </c>
      <c r="T675" t="n">
        <v>5.31</v>
      </c>
      <c r="U675" t="n">
        <v>5.31</v>
      </c>
      <c r="V675" t="n">
        <v>88.97</v>
      </c>
      <c r="W675" t="n">
        <v>88.97</v>
      </c>
      <c r="X675" t="n">
        <v>6.98</v>
      </c>
      <c r="Y675" t="n">
        <v>6.98</v>
      </c>
      <c r="Z675" t="n">
        <v>17.27</v>
      </c>
      <c r="AA675" t="n">
        <v>17.27</v>
      </c>
      <c r="AB675" t="n">
        <v>26.58</v>
      </c>
      <c r="AC675" t="n">
        <v>26.57</v>
      </c>
      <c r="AD675" t="n">
        <v>26.57000000000005</v>
      </c>
      <c r="AE675" t="n">
        <v>0.009999999999990905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0.00999999999999801</v>
      </c>
      <c r="AL675" t="inlineStr">
        <is>
          <t>unreconciled</t>
        </is>
      </c>
      <c r="AM675" t="inlineStr">
        <is>
          <t>Order Amount Mismatch (POS&gt;3PO)</t>
        </is>
      </c>
      <c r="AN675" t="n">
        <v>26.57</v>
      </c>
      <c r="AO675" t="n">
        <f>ROUND(P675*100/H675,2)</f>
        <v>0.0</v>
      </c>
      <c r="AP675" t="n">
        <f>ROUND(Q675*100/I675,2)</f>
        <v>0.0</v>
      </c>
      <c r="AQ675"/>
      <c r="AR675"/>
      <c r="AS675" t="n">
        <v>0.0</v>
      </c>
    </row>
    <row r="676">
      <c r="A676" s="1" t="n">
        <v>45232.0</v>
      </c>
      <c r="B676" s="2" t="n">
        <v>45232.578414351854</v>
      </c>
      <c r="C676" t="inlineStr">
        <is>
          <t>3140023012058960</t>
        </is>
      </c>
      <c r="D676" t="inlineStr">
        <is>
          <t>POS0012</t>
        </is>
      </c>
      <c r="E676" t="inlineStr">
        <is>
          <t>54</t>
        </is>
      </c>
      <c r="F676" t="inlineStr">
        <is>
          <t>0023</t>
        </is>
      </c>
      <c r="G676" t="inlineStr">
        <is>
          <t>5307906292</t>
        </is>
      </c>
      <c r="H676" t="n">
        <v>315.0</v>
      </c>
      <c r="I676" t="n">
        <v>300.0</v>
      </c>
      <c r="J676" t="n">
        <v>262.86</v>
      </c>
      <c r="K676" t="inlineStr">
        <is>
          <t>sale</t>
        </is>
      </c>
      <c r="L676" t="inlineStr">
        <is>
          <t/>
        </is>
      </c>
      <c r="M676" t="inlineStr">
        <is>
          <t/>
        </is>
      </c>
      <c r="N676" t="n">
        <v>0.0</v>
      </c>
      <c r="O676" t="n">
        <v>0.0</v>
      </c>
      <c r="P676" t="n">
        <v>236.53</v>
      </c>
      <c r="Q676" t="n">
        <v>236.52</v>
      </c>
      <c r="R676" t="n">
        <v>37.14</v>
      </c>
      <c r="S676" t="n">
        <v>37.14</v>
      </c>
      <c r="T676" t="n">
        <v>3.0</v>
      </c>
      <c r="U676" t="n">
        <v>3.0</v>
      </c>
      <c r="V676" t="n">
        <v>47.31</v>
      </c>
      <c r="W676" t="n">
        <v>47.31</v>
      </c>
      <c r="X676" t="n">
        <v>3.94</v>
      </c>
      <c r="Y676" t="n">
        <v>3.94</v>
      </c>
      <c r="Z676" t="n">
        <v>9.22</v>
      </c>
      <c r="AA676" t="n">
        <v>9.23</v>
      </c>
      <c r="AB676" t="n">
        <v>15.0</v>
      </c>
      <c r="AC676" t="n">
        <v>15.0</v>
      </c>
      <c r="AD676" t="n">
        <v>15.0</v>
      </c>
      <c r="AE676" t="n">
        <v>0.009999999999990905</v>
      </c>
      <c r="AF676" t="n">
        <v>0.0</v>
      </c>
      <c r="AG676" t="n">
        <v>0.0</v>
      </c>
      <c r="AH676" t="n">
        <v>0.0</v>
      </c>
      <c r="AI676" t="n">
        <v>0.0</v>
      </c>
      <c r="AJ676" t="n">
        <v>-0.009999999999999787</v>
      </c>
      <c r="AK676" t="n">
        <v>0.0</v>
      </c>
      <c r="AL676" t="inlineStr">
        <is>
          <t>unreconciled</t>
        </is>
      </c>
      <c r="AM676" t="inlineStr">
        <is>
          <t>Order Amount Mismatch (POS&gt;3PO)</t>
        </is>
      </c>
      <c r="AN676" t="n">
        <v>15.0</v>
      </c>
      <c r="AO676" t="n">
        <f>ROUND(P676*100/H676,2)</f>
        <v>0.0</v>
      </c>
      <c r="AP676" t="n">
        <f>ROUND(Q676*100/I676,2)</f>
        <v>0.0</v>
      </c>
      <c r="AQ676"/>
      <c r="AR676"/>
      <c r="AS676" t="n">
        <v>0.0</v>
      </c>
    </row>
    <row r="677">
      <c r="A677" s="1" t="n">
        <v>45231.0</v>
      </c>
      <c r="B677" s="2" t="n">
        <v>45231.8562962963</v>
      </c>
      <c r="C677" t="inlineStr">
        <is>
          <t>3140094012084519</t>
        </is>
      </c>
      <c r="D677" t="inlineStr">
        <is>
          <t>POS0012</t>
        </is>
      </c>
      <c r="E677" t="inlineStr">
        <is>
          <t>33</t>
        </is>
      </c>
      <c r="F677" t="inlineStr">
        <is>
          <t>0094</t>
        </is>
      </c>
      <c r="G677" t="inlineStr">
        <is>
          <t>5307913330</t>
        </is>
      </c>
      <c r="H677" t="n">
        <v>210.0</v>
      </c>
      <c r="I677" t="n">
        <v>199.99</v>
      </c>
      <c r="J677" t="n">
        <v>162.85</v>
      </c>
      <c r="K677" t="inlineStr">
        <is>
          <t>sale</t>
        </is>
      </c>
      <c r="L677" t="inlineStr">
        <is>
          <t/>
        </is>
      </c>
      <c r="M677" t="inlineStr">
        <is>
          <t/>
        </is>
      </c>
      <c r="N677" t="n">
        <v>0.0</v>
      </c>
      <c r="O677" t="n">
        <v>0.0</v>
      </c>
      <c r="P677" t="n">
        <v>160.31</v>
      </c>
      <c r="Q677" t="n">
        <v>160.29</v>
      </c>
      <c r="R677" t="n">
        <v>37.14</v>
      </c>
      <c r="S677" t="n">
        <v>37.14</v>
      </c>
      <c r="T677" t="n">
        <v>2.0</v>
      </c>
      <c r="U677" t="n">
        <v>2.0</v>
      </c>
      <c r="V677" t="n">
        <v>29.31</v>
      </c>
      <c r="W677" t="n">
        <v>29.31</v>
      </c>
      <c r="X677" t="n">
        <v>2.62</v>
      </c>
      <c r="Y677" t="n">
        <v>2.62</v>
      </c>
      <c r="Z677" t="n">
        <v>5.75</v>
      </c>
      <c r="AA677" t="n">
        <v>5.75</v>
      </c>
      <c r="AB677" t="n">
        <v>10.0</v>
      </c>
      <c r="AC677" t="n">
        <v>10.0</v>
      </c>
      <c r="AD677" t="n">
        <v>10.009999999999991</v>
      </c>
      <c r="AE677" t="n">
        <v>0.020000000000010232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inlineStr">
        <is>
          <t>unreconciled</t>
        </is>
      </c>
      <c r="AM677" t="inlineStr">
        <is>
          <t>Order Amount Mismatch (POS&gt;3PO)</t>
        </is>
      </c>
      <c r="AN677" t="n">
        <v>10.01</v>
      </c>
      <c r="AO677" t="n">
        <f>ROUND(P677*100/H677,2)</f>
        <v>0.0</v>
      </c>
      <c r="AP677" t="n">
        <f>ROUND(Q677*100/I677,2)</f>
        <v>0.0</v>
      </c>
      <c r="AQ677"/>
      <c r="AR677"/>
      <c r="AS677" t="n">
        <v>0.0</v>
      </c>
    </row>
    <row r="678">
      <c r="A678" s="1" t="n">
        <v>45235.0</v>
      </c>
      <c r="B678" s="2" t="n">
        <v>45235.95685185185</v>
      </c>
      <c r="C678" t="inlineStr">
        <is>
          <t>3140094012086371</t>
        </is>
      </c>
      <c r="D678" t="inlineStr">
        <is>
          <t>POS0012</t>
        </is>
      </c>
      <c r="E678" t="inlineStr">
        <is>
          <t>86</t>
        </is>
      </c>
      <c r="F678" t="inlineStr">
        <is>
          <t>0094</t>
        </is>
      </c>
      <c r="G678" t="inlineStr">
        <is>
          <t>5307926455</t>
        </is>
      </c>
      <c r="H678" t="n">
        <v>390.0</v>
      </c>
      <c r="I678" t="n">
        <v>371.43</v>
      </c>
      <c r="J678" t="n">
        <v>334.29</v>
      </c>
      <c r="K678" t="inlineStr">
        <is>
          <t>sale</t>
        </is>
      </c>
      <c r="L678" t="inlineStr">
        <is>
          <t/>
        </is>
      </c>
      <c r="M678" t="inlineStr">
        <is>
          <t/>
        </is>
      </c>
      <c r="N678" t="n">
        <v>0.0</v>
      </c>
      <c r="O678" t="n">
        <v>0.0</v>
      </c>
      <c r="P678" t="n">
        <v>290.96</v>
      </c>
      <c r="Q678" t="n">
        <v>290.93</v>
      </c>
      <c r="R678" t="n">
        <v>37.14</v>
      </c>
      <c r="S678" t="n">
        <v>37.14</v>
      </c>
      <c r="T678" t="n">
        <v>3.71</v>
      </c>
      <c r="U678" t="n">
        <v>3.71</v>
      </c>
      <c r="V678" t="n">
        <v>60.17</v>
      </c>
      <c r="W678" t="n">
        <v>60.17</v>
      </c>
      <c r="X678" t="n">
        <v>4.88</v>
      </c>
      <c r="Y678" t="n">
        <v>4.88</v>
      </c>
      <c r="Z678" t="n">
        <v>11.71</v>
      </c>
      <c r="AA678" t="n">
        <v>11.71</v>
      </c>
      <c r="AB678" t="n">
        <v>18.58</v>
      </c>
      <c r="AC678" t="n">
        <v>18.57</v>
      </c>
      <c r="AD678" t="n">
        <v>18.569999999999993</v>
      </c>
      <c r="AE678" t="n">
        <v>0.029999999999972715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0.00999999999999801</v>
      </c>
      <c r="AL678" t="inlineStr">
        <is>
          <t>unreconciled</t>
        </is>
      </c>
      <c r="AM678" t="inlineStr">
        <is>
          <t>Order Amount Mismatch (POS&gt;3PO)</t>
        </is>
      </c>
      <c r="AN678" t="n">
        <v>18.57</v>
      </c>
      <c r="AO678" t="n">
        <f>ROUND(P678*100/H678,2)</f>
        <v>0.0</v>
      </c>
      <c r="AP678" t="n">
        <f>ROUND(Q678*100/I678,2)</f>
        <v>0.0</v>
      </c>
      <c r="AQ678"/>
      <c r="AR678"/>
      <c r="AS678" t="n">
        <v>0.0</v>
      </c>
    </row>
    <row r="679">
      <c r="A679" s="1" t="n">
        <v>45231.0</v>
      </c>
      <c r="B679" s="2" t="n">
        <v>45231.88748842593</v>
      </c>
      <c r="C679" t="inlineStr">
        <is>
          <t>3140094012084543</t>
        </is>
      </c>
      <c r="D679" t="inlineStr">
        <is>
          <t>POS0012</t>
        </is>
      </c>
      <c r="E679" t="inlineStr">
        <is>
          <t>57</t>
        </is>
      </c>
      <c r="F679" t="inlineStr">
        <is>
          <t>0094</t>
        </is>
      </c>
      <c r="G679" t="inlineStr">
        <is>
          <t>5307926604</t>
        </is>
      </c>
      <c r="H679" t="n">
        <v>322.0</v>
      </c>
      <c r="I679" t="n">
        <v>306.66</v>
      </c>
      <c r="J679" t="n">
        <v>269.52</v>
      </c>
      <c r="K679" t="inlineStr">
        <is>
          <t>sale</t>
        </is>
      </c>
      <c r="L679" t="inlineStr">
        <is>
          <t/>
        </is>
      </c>
      <c r="M679" t="inlineStr">
        <is>
          <t/>
        </is>
      </c>
      <c r="N679" t="n">
        <v>0.0</v>
      </c>
      <c r="O679" t="n">
        <v>0.0</v>
      </c>
      <c r="P679" t="n">
        <v>241.6</v>
      </c>
      <c r="Q679" t="n">
        <v>241.6</v>
      </c>
      <c r="R679" t="n">
        <v>37.14</v>
      </c>
      <c r="S679" t="n">
        <v>37.14</v>
      </c>
      <c r="T679" t="n">
        <v>3.07</v>
      </c>
      <c r="U679" t="n">
        <v>3.07</v>
      </c>
      <c r="V679" t="n">
        <v>48.51</v>
      </c>
      <c r="W679" t="n">
        <v>48.51</v>
      </c>
      <c r="X679" t="n">
        <v>4.02</v>
      </c>
      <c r="Y679" t="n">
        <v>4.02</v>
      </c>
      <c r="Z679" t="n">
        <v>9.46</v>
      </c>
      <c r="AA679" t="n">
        <v>9.45</v>
      </c>
      <c r="AB679" t="n">
        <v>15.34</v>
      </c>
      <c r="AC679" t="n">
        <v>15.33</v>
      </c>
      <c r="AD679" t="n">
        <v>15.339999999999975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0.010000000000001563</v>
      </c>
      <c r="AK679" t="n">
        <v>0.009999999999999787</v>
      </c>
      <c r="AL679" t="inlineStr">
        <is>
          <t>unreconciled</t>
        </is>
      </c>
      <c r="AM679" t="inlineStr">
        <is>
          <t>Order Amount Mismatch (POS&gt;3PO)</t>
        </is>
      </c>
      <c r="AN679" t="n">
        <v>15.34</v>
      </c>
      <c r="AO679" t="n">
        <f>ROUND(P679*100/H679,2)</f>
        <v>0.0</v>
      </c>
      <c r="AP679" t="n">
        <f>ROUND(Q679*100/I679,2)</f>
        <v>0.0</v>
      </c>
      <c r="AQ679"/>
      <c r="AR679"/>
      <c r="AS679" t="n">
        <v>0.0</v>
      </c>
    </row>
    <row r="680">
      <c r="A680" s="1" t="n">
        <v>45233.0</v>
      </c>
      <c r="B680" s="2" t="n">
        <v>45234.03344907407</v>
      </c>
      <c r="C680" t="inlineStr">
        <is>
          <t>3140094012085430</t>
        </is>
      </c>
      <c r="D680" t="inlineStr">
        <is>
          <t>POS0012</t>
        </is>
      </c>
      <c r="E680" t="inlineStr">
        <is>
          <t>45</t>
        </is>
      </c>
      <c r="F680" t="inlineStr">
        <is>
          <t>0094</t>
        </is>
      </c>
      <c r="G680" t="inlineStr">
        <is>
          <t>5307933676</t>
        </is>
      </c>
      <c r="H680" t="n">
        <v>167.0</v>
      </c>
      <c r="I680" t="n">
        <v>159.05</v>
      </c>
      <c r="J680" t="n">
        <v>121.91</v>
      </c>
      <c r="K680" t="inlineStr">
        <is>
          <t>sale</t>
        </is>
      </c>
      <c r="L680" t="inlineStr">
        <is>
          <t/>
        </is>
      </c>
      <c r="M680" t="inlineStr">
        <is>
          <t/>
        </is>
      </c>
      <c r="N680" t="n">
        <v>0.0</v>
      </c>
      <c r="O680" t="n">
        <v>0.0</v>
      </c>
      <c r="P680" t="n">
        <v>129.1</v>
      </c>
      <c r="Q680" t="n">
        <v>129.09</v>
      </c>
      <c r="R680" t="n">
        <v>37.14</v>
      </c>
      <c r="S680" t="n">
        <v>37.14</v>
      </c>
      <c r="T680" t="n">
        <v>1.59</v>
      </c>
      <c r="U680" t="n">
        <v>1.59</v>
      </c>
      <c r="V680" t="n">
        <v>21.94</v>
      </c>
      <c r="W680" t="n">
        <v>21.94</v>
      </c>
      <c r="X680" t="n">
        <v>2.09</v>
      </c>
      <c r="Y680" t="n">
        <v>2.09</v>
      </c>
      <c r="Z680" t="n">
        <v>4.33</v>
      </c>
      <c r="AA680" t="n">
        <v>4.33</v>
      </c>
      <c r="AB680" t="n">
        <v>7.96</v>
      </c>
      <c r="AC680" t="n">
        <v>7.95</v>
      </c>
      <c r="AD680" t="n">
        <v>7.949999999999989</v>
      </c>
      <c r="AE680" t="n">
        <v>0.009999999999990905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0.009999999999999787</v>
      </c>
      <c r="AL680" t="inlineStr">
        <is>
          <t>unreconciled</t>
        </is>
      </c>
      <c r="AM680" t="inlineStr">
        <is>
          <t>Order Amount Mismatch (POS&gt;3PO)</t>
        </is>
      </c>
      <c r="AN680" t="n">
        <v>7.95</v>
      </c>
      <c r="AO680" t="n">
        <f>ROUND(P680*100/H680,2)</f>
        <v>0.0</v>
      </c>
      <c r="AP680" t="n">
        <f>ROUND(Q680*100/I680,2)</f>
        <v>0.0</v>
      </c>
      <c r="AQ680"/>
      <c r="AR680"/>
      <c r="AS680" t="n">
        <v>0.0</v>
      </c>
    </row>
    <row r="681">
      <c r="A681" s="1" t="n">
        <v>45234.0</v>
      </c>
      <c r="B681" s="2" t="n">
        <v>45234.58295138889</v>
      </c>
      <c r="C681" t="inlineStr">
        <is>
          <t>3140094012085487</t>
        </is>
      </c>
      <c r="D681" t="inlineStr">
        <is>
          <t>POS0012</t>
        </is>
      </c>
      <c r="E681" t="inlineStr">
        <is>
          <t>02</t>
        </is>
      </c>
      <c r="F681" t="inlineStr">
        <is>
          <t>0094</t>
        </is>
      </c>
      <c r="G681" t="inlineStr">
        <is>
          <t>5307940738</t>
        </is>
      </c>
      <c r="H681" t="n">
        <v>235.0</v>
      </c>
      <c r="I681" t="n">
        <v>223.81</v>
      </c>
      <c r="J681" t="n">
        <v>186.67</v>
      </c>
      <c r="K681" t="inlineStr">
        <is>
          <t>sale</t>
        </is>
      </c>
      <c r="L681" t="inlineStr">
        <is>
          <t/>
        </is>
      </c>
      <c r="M681" t="inlineStr">
        <is>
          <t/>
        </is>
      </c>
      <c r="N681" t="n">
        <v>0.0</v>
      </c>
      <c r="O681" t="n">
        <v>0.0</v>
      </c>
      <c r="P681" t="n">
        <v>178.45</v>
      </c>
      <c r="Q681" t="n">
        <v>178.44</v>
      </c>
      <c r="R681" t="n">
        <v>37.14</v>
      </c>
      <c r="S681" t="n">
        <v>37.14</v>
      </c>
      <c r="T681" t="n">
        <v>2.24</v>
      </c>
      <c r="U681" t="n">
        <v>2.24</v>
      </c>
      <c r="V681" t="n">
        <v>33.6</v>
      </c>
      <c r="W681" t="n">
        <v>33.6</v>
      </c>
      <c r="X681" t="n">
        <v>2.94</v>
      </c>
      <c r="Y681" t="n">
        <v>2.94</v>
      </c>
      <c r="Z681" t="n">
        <v>6.58</v>
      </c>
      <c r="AA681" t="n">
        <v>6.58</v>
      </c>
      <c r="AB681" t="n">
        <v>11.2</v>
      </c>
      <c r="AC681" t="n">
        <v>11.19</v>
      </c>
      <c r="AD681" t="n">
        <v>11.189999999999998</v>
      </c>
      <c r="AE681" t="n">
        <v>0.009999999999990905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0.009999999999999787</v>
      </c>
      <c r="AL681" t="inlineStr">
        <is>
          <t>unreconciled</t>
        </is>
      </c>
      <c r="AM681" t="inlineStr">
        <is>
          <t>Order Amount Mismatch (POS&gt;3PO)</t>
        </is>
      </c>
      <c r="AN681" t="n">
        <v>11.19</v>
      </c>
      <c r="AO681" t="n">
        <f>ROUND(P681*100/H681,2)</f>
        <v>0.0</v>
      </c>
      <c r="AP681" t="n">
        <f>ROUND(Q681*100/I681,2)</f>
        <v>0.0</v>
      </c>
      <c r="AQ681"/>
      <c r="AR681"/>
      <c r="AS681" t="n">
        <v>0.0</v>
      </c>
    </row>
    <row r="682">
      <c r="A682" s="1" t="n">
        <v>45231.0</v>
      </c>
      <c r="B682" s="2" t="n">
        <v>45231.69211805556</v>
      </c>
      <c r="C682" t="inlineStr">
        <is>
          <t>3140094012084426</t>
        </is>
      </c>
      <c r="D682" t="inlineStr">
        <is>
          <t>POS0012</t>
        </is>
      </c>
      <c r="E682" t="inlineStr">
        <is>
          <t>40</t>
        </is>
      </c>
      <c r="F682" t="inlineStr">
        <is>
          <t>0094</t>
        </is>
      </c>
      <c r="G682" t="inlineStr">
        <is>
          <t>5307956178</t>
        </is>
      </c>
      <c r="H682" t="n">
        <v>160.0</v>
      </c>
      <c r="I682" t="n">
        <v>152.38</v>
      </c>
      <c r="J682" t="n">
        <v>115.24</v>
      </c>
      <c r="K682" t="inlineStr">
        <is>
          <t>sale</t>
        </is>
      </c>
      <c r="L682" t="inlineStr">
        <is>
          <t/>
        </is>
      </c>
      <c r="M682" t="inlineStr">
        <is>
          <t/>
        </is>
      </c>
      <c r="N682" t="n">
        <v>0.0</v>
      </c>
      <c r="O682" t="n">
        <v>0.0</v>
      </c>
      <c r="P682" t="n">
        <v>124.03</v>
      </c>
      <c r="Q682" t="n">
        <v>124.03</v>
      </c>
      <c r="R682" t="n">
        <v>37.14</v>
      </c>
      <c r="S682" t="n">
        <v>37.14</v>
      </c>
      <c r="T682" t="n">
        <v>1.52</v>
      </c>
      <c r="U682" t="n">
        <v>1.52</v>
      </c>
      <c r="V682" t="n">
        <v>20.74</v>
      </c>
      <c r="W682" t="n">
        <v>20.74</v>
      </c>
      <c r="X682" t="n">
        <v>2.0</v>
      </c>
      <c r="Y682" t="n">
        <v>2.0</v>
      </c>
      <c r="Z682" t="n">
        <v>4.09</v>
      </c>
      <c r="AA682" t="n">
        <v>4.09</v>
      </c>
      <c r="AB682" t="n">
        <v>7.62</v>
      </c>
      <c r="AC682" t="n">
        <v>7.62</v>
      </c>
      <c r="AD682" t="n">
        <v>7.6200000000000045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inlineStr">
        <is>
          <t>unreconciled</t>
        </is>
      </c>
      <c r="AM682" t="inlineStr">
        <is>
          <t>Order Amount Mismatch (POS&gt;3PO)</t>
        </is>
      </c>
      <c r="AN682" t="n">
        <v>7.62</v>
      </c>
      <c r="AO682" t="n">
        <f>ROUND(P682*100/H682,2)</f>
        <v>0.0</v>
      </c>
      <c r="AP682" t="n">
        <f>ROUND(Q682*100/I682,2)</f>
        <v>0.0</v>
      </c>
      <c r="AQ682"/>
      <c r="AR682"/>
      <c r="AS682" t="n">
        <v>0.0</v>
      </c>
    </row>
    <row r="683">
      <c r="A683" s="1" t="n">
        <v>45231.0</v>
      </c>
      <c r="B683" s="2" t="n">
        <v>45231.99679398148</v>
      </c>
      <c r="C683" t="inlineStr">
        <is>
          <t>3140023012058887</t>
        </is>
      </c>
      <c r="D683" t="inlineStr">
        <is>
          <t>POS0012</t>
        </is>
      </c>
      <c r="E683" t="inlineStr">
        <is>
          <t>81</t>
        </is>
      </c>
      <c r="F683" t="inlineStr">
        <is>
          <t>0023</t>
        </is>
      </c>
      <c r="G683" t="inlineStr">
        <is>
          <t>5307979640</t>
        </is>
      </c>
      <c r="H683" t="n">
        <v>741.0</v>
      </c>
      <c r="I683" t="n">
        <v>668.57</v>
      </c>
      <c r="J683" t="n">
        <v>668.57</v>
      </c>
      <c r="K683" t="inlineStr">
        <is>
          <t>addition</t>
        </is>
      </c>
      <c r="L683" t="inlineStr">
        <is>
          <t/>
        </is>
      </c>
      <c r="M683" t="inlineStr">
        <is>
          <t/>
        </is>
      </c>
      <c r="N683" t="n">
        <v>0.0</v>
      </c>
      <c r="O683" t="n">
        <v>0.0</v>
      </c>
      <c r="P683" t="n">
        <v>552.92</v>
      </c>
      <c r="Q683" t="n">
        <v>545.73</v>
      </c>
      <c r="R683" t="n">
        <v>37.14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35.28</v>
      </c>
      <c r="AC683" t="n">
        <v>35.29</v>
      </c>
      <c r="AD683" t="n">
        <v>72.42999999999995</v>
      </c>
      <c r="AE683" t="n">
        <v>7.189999999999941</v>
      </c>
      <c r="AF683" t="n">
        <v>37.14</v>
      </c>
      <c r="AG683" t="n">
        <v>0.0</v>
      </c>
      <c r="AH683" t="n">
        <v>0.0</v>
      </c>
      <c r="AI683" t="n">
        <v>0.0</v>
      </c>
      <c r="AJ683" t="n">
        <v>0.0</v>
      </c>
      <c r="AK683" t="n">
        <v>-0.00999999999999801</v>
      </c>
      <c r="AL683" t="inlineStr">
        <is>
          <t>unreconciled</t>
        </is>
      </c>
      <c r="AM683" t="inlineStr">
        <is>
          <t>Packaging Charge Mismatch</t>
        </is>
      </c>
      <c r="AN683" t="n">
        <v>37.14</v>
      </c>
      <c r="AO683" t="n">
        <f>ROUND(P683*100/H683,2)</f>
        <v>0.0</v>
      </c>
      <c r="AP683" t="n">
        <f>ROUND(Q683*100/I683,2)</f>
        <v>0.0</v>
      </c>
      <c r="AQ683"/>
      <c r="AR683"/>
      <c r="AS683" t="n">
        <v>0.0</v>
      </c>
    </row>
    <row r="684">
      <c r="A684" s="1" t="n">
        <v>45232.0</v>
      </c>
      <c r="B684" s="2" t="n">
        <v>45232.94152777778</v>
      </c>
      <c r="C684" t="inlineStr">
        <is>
          <t>3140023012059095</t>
        </is>
      </c>
      <c r="D684" t="inlineStr">
        <is>
          <t>POS0012</t>
        </is>
      </c>
      <c r="E684" t="inlineStr">
        <is>
          <t>88</t>
        </is>
      </c>
      <c r="F684" t="inlineStr">
        <is>
          <t>0023</t>
        </is>
      </c>
      <c r="G684" t="inlineStr">
        <is>
          <t>5307988090</t>
        </is>
      </c>
      <c r="H684" t="n">
        <v>544.0</v>
      </c>
      <c r="I684" t="n">
        <v>518.09</v>
      </c>
      <c r="J684" t="n">
        <v>480.95</v>
      </c>
      <c r="K684" t="inlineStr">
        <is>
          <t>sale</t>
        </is>
      </c>
      <c r="L684" t="inlineStr">
        <is>
          <t/>
        </is>
      </c>
      <c r="M684" t="inlineStr">
        <is>
          <t/>
        </is>
      </c>
      <c r="N684" t="n">
        <v>0.0</v>
      </c>
      <c r="O684" t="n">
        <v>0.0</v>
      </c>
      <c r="P684" t="n">
        <v>402.73</v>
      </c>
      <c r="Q684" t="n">
        <v>402.73</v>
      </c>
      <c r="R684" t="n">
        <v>37.14</v>
      </c>
      <c r="S684" t="n">
        <v>37.14</v>
      </c>
      <c r="T684" t="n">
        <v>5.18</v>
      </c>
      <c r="U684" t="n">
        <v>5.18</v>
      </c>
      <c r="V684" t="n">
        <v>86.57</v>
      </c>
      <c r="W684" t="n">
        <v>86.57</v>
      </c>
      <c r="X684" t="n">
        <v>6.8</v>
      </c>
      <c r="Y684" t="n">
        <v>6.8</v>
      </c>
      <c r="Z684" t="n">
        <v>16.81</v>
      </c>
      <c r="AA684" t="n">
        <v>16.8</v>
      </c>
      <c r="AB684" t="n">
        <v>25.9</v>
      </c>
      <c r="AC684" t="n">
        <v>25.91</v>
      </c>
      <c r="AD684" t="n">
        <v>25.909999999999968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0.00999999999999801</v>
      </c>
      <c r="AK684" t="n">
        <v>-0.010000000000001563</v>
      </c>
      <c r="AL684" t="inlineStr">
        <is>
          <t>unreconciled</t>
        </is>
      </c>
      <c r="AM684" t="inlineStr">
        <is>
          <t>Order Amount Mismatch (POS&gt;3PO)</t>
        </is>
      </c>
      <c r="AN684" t="n">
        <v>25.91</v>
      </c>
      <c r="AO684" t="n">
        <f>ROUND(P684*100/H684,2)</f>
        <v>0.0</v>
      </c>
      <c r="AP684" t="n">
        <f>ROUND(Q684*100/I684,2)</f>
        <v>0.0</v>
      </c>
      <c r="AQ684"/>
      <c r="AR684"/>
      <c r="AS684" t="n">
        <v>0.0</v>
      </c>
    </row>
    <row r="685">
      <c r="A685" s="1" t="n">
        <v>45231.0</v>
      </c>
      <c r="B685" s="2" t="n">
        <v>45231.857986111114</v>
      </c>
      <c r="C685" t="inlineStr">
        <is>
          <t>3140023012058818</t>
        </is>
      </c>
      <c r="D685" t="inlineStr">
        <is>
          <t>POS0012</t>
        </is>
      </c>
      <c r="E685" t="inlineStr">
        <is>
          <t>12</t>
        </is>
      </c>
      <c r="F685" t="inlineStr">
        <is>
          <t>0023</t>
        </is>
      </c>
      <c r="G685" t="inlineStr">
        <is>
          <t>5308005180</t>
        </is>
      </c>
      <c r="H685" t="n">
        <v>254.00000000000003</v>
      </c>
      <c r="I685" t="n">
        <v>241.9</v>
      </c>
      <c r="J685" t="n">
        <v>204.76</v>
      </c>
      <c r="K685" t="inlineStr">
        <is>
          <t>sale</t>
        </is>
      </c>
      <c r="L685" t="inlineStr">
        <is>
          <t/>
        </is>
      </c>
      <c r="M685" t="inlineStr">
        <is>
          <t/>
        </is>
      </c>
      <c r="N685" t="n">
        <v>0.0</v>
      </c>
      <c r="O685" t="n">
        <v>0.0</v>
      </c>
      <c r="P685" t="n">
        <v>192.23</v>
      </c>
      <c r="Q685" t="n">
        <v>192.24</v>
      </c>
      <c r="R685" t="n">
        <v>37.14</v>
      </c>
      <c r="S685" t="n">
        <v>37.14</v>
      </c>
      <c r="T685" t="n">
        <v>2.42</v>
      </c>
      <c r="U685" t="n">
        <v>2.42</v>
      </c>
      <c r="V685" t="n">
        <v>36.86</v>
      </c>
      <c r="W685" t="n">
        <v>36.86</v>
      </c>
      <c r="X685" t="n">
        <v>3.18</v>
      </c>
      <c r="Y685" t="n">
        <v>3.18</v>
      </c>
      <c r="Z685" t="n">
        <v>7.21</v>
      </c>
      <c r="AA685" t="n">
        <v>7.2</v>
      </c>
      <c r="AB685" t="n">
        <v>12.1</v>
      </c>
      <c r="AC685" t="n">
        <v>12.1</v>
      </c>
      <c r="AD685" t="n">
        <v>12.100000000000023</v>
      </c>
      <c r="AE685" t="n">
        <v>-0.010000000000019327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0.009999999999999787</v>
      </c>
      <c r="AK685" t="n">
        <v>0.0</v>
      </c>
      <c r="AL685" t="inlineStr">
        <is>
          <t>unreconciled</t>
        </is>
      </c>
      <c r="AM685" t="inlineStr">
        <is>
          <t>Order Amount Mismatch (POS&gt;3PO)</t>
        </is>
      </c>
      <c r="AN685" t="n">
        <v>12.1</v>
      </c>
      <c r="AO685" t="n">
        <f>ROUND(P685*100/H685,2)</f>
        <v>0.0</v>
      </c>
      <c r="AP685" t="n">
        <f>ROUND(Q685*100/I685,2)</f>
        <v>0.0</v>
      </c>
      <c r="AQ685"/>
      <c r="AR685"/>
      <c r="AS685" t="n">
        <v>0.0</v>
      </c>
    </row>
    <row r="686">
      <c r="A686" s="1" t="n">
        <v>45231.0</v>
      </c>
      <c r="B686" s="2" t="n">
        <v>45232.014756944445</v>
      </c>
      <c r="C686" t="inlineStr">
        <is>
          <t>3140094012084627</t>
        </is>
      </c>
      <c r="D686" t="inlineStr">
        <is>
          <t>POS0012</t>
        </is>
      </c>
      <c r="E686" t="inlineStr">
        <is>
          <t>41</t>
        </is>
      </c>
      <c r="F686" t="inlineStr">
        <is>
          <t>0094</t>
        </is>
      </c>
      <c r="G686" t="inlineStr">
        <is>
          <t>5308027536</t>
        </is>
      </c>
      <c r="H686" t="n">
        <v>276.0</v>
      </c>
      <c r="I686" t="n">
        <v>262.85</v>
      </c>
      <c r="J686" t="n">
        <v>225.71</v>
      </c>
      <c r="K686" t="inlineStr">
        <is>
          <t>sale</t>
        </is>
      </c>
      <c r="L686" t="inlineStr">
        <is>
          <t/>
        </is>
      </c>
      <c r="M686" t="inlineStr">
        <is>
          <t/>
        </is>
      </c>
      <c r="N686" t="n">
        <v>0.0</v>
      </c>
      <c r="O686" t="n">
        <v>0.0</v>
      </c>
      <c r="P686" t="n">
        <v>208.21</v>
      </c>
      <c r="Q686" t="n">
        <v>208.21</v>
      </c>
      <c r="R686" t="n">
        <v>37.14</v>
      </c>
      <c r="S686" t="n">
        <v>37.14</v>
      </c>
      <c r="T686" t="n">
        <v>2.63</v>
      </c>
      <c r="U686" t="n">
        <v>2.63</v>
      </c>
      <c r="V686" t="n">
        <v>40.63</v>
      </c>
      <c r="W686" t="n">
        <v>40.63</v>
      </c>
      <c r="X686" t="n">
        <v>3.45</v>
      </c>
      <c r="Y686" t="n">
        <v>3.45</v>
      </c>
      <c r="Z686" t="n">
        <v>7.93</v>
      </c>
      <c r="AA686" t="n">
        <v>7.93</v>
      </c>
      <c r="AB686" t="n">
        <v>13.14</v>
      </c>
      <c r="AC686" t="n">
        <v>13.14</v>
      </c>
      <c r="AD686" t="n">
        <v>13.149999999999977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inlineStr">
        <is>
          <t>unreconciled</t>
        </is>
      </c>
      <c r="AM686" t="inlineStr">
        <is>
          <t>Order Amount Mismatch (POS&gt;3PO)</t>
        </is>
      </c>
      <c r="AN686" t="n">
        <v>13.15</v>
      </c>
      <c r="AO686" t="n">
        <f>ROUND(P686*100/H686,2)</f>
        <v>0.0</v>
      </c>
      <c r="AP686" t="n">
        <f>ROUND(Q686*100/I686,2)</f>
        <v>0.0</v>
      </c>
      <c r="AQ686"/>
      <c r="AR686"/>
      <c r="AS686" t="n">
        <v>0.0</v>
      </c>
    </row>
    <row r="687">
      <c r="A687" s="1" t="n">
        <v>45235.0</v>
      </c>
      <c r="B687" s="2" t="n">
        <v>45235.580034722225</v>
      </c>
      <c r="C687" t="inlineStr">
        <is>
          <t>3140023012059776</t>
        </is>
      </c>
      <c r="D687" t="inlineStr">
        <is>
          <t>POS0012</t>
        </is>
      </c>
      <c r="E687" t="inlineStr">
        <is>
          <t>68</t>
        </is>
      </c>
      <c r="F687" t="inlineStr">
        <is>
          <t>0023</t>
        </is>
      </c>
      <c r="G687" t="inlineStr">
        <is>
          <t>5308032848</t>
        </is>
      </c>
      <c r="H687" t="n">
        <v>294.0</v>
      </c>
      <c r="I687" t="n">
        <v>280.0</v>
      </c>
      <c r="J687" t="n">
        <v>242.86</v>
      </c>
      <c r="K687" t="inlineStr">
        <is>
          <t>sale</t>
        </is>
      </c>
      <c r="L687" t="inlineStr">
        <is>
          <t/>
        </is>
      </c>
      <c r="M687" t="inlineStr">
        <is>
          <t/>
        </is>
      </c>
      <c r="N687" t="n">
        <v>0.0</v>
      </c>
      <c r="O687" t="n">
        <v>0.0</v>
      </c>
      <c r="P687" t="n">
        <v>221.28</v>
      </c>
      <c r="Q687" t="n">
        <v>221.26</v>
      </c>
      <c r="R687" t="n">
        <v>37.14</v>
      </c>
      <c r="S687" t="n">
        <v>37.14</v>
      </c>
      <c r="T687" t="n">
        <v>2.8</v>
      </c>
      <c r="U687" t="n">
        <v>2.8</v>
      </c>
      <c r="V687" t="n">
        <v>43.71</v>
      </c>
      <c r="W687" t="n">
        <v>43.71</v>
      </c>
      <c r="X687" t="n">
        <v>3.68</v>
      </c>
      <c r="Y687" t="n">
        <v>3.68</v>
      </c>
      <c r="Z687" t="n">
        <v>8.53</v>
      </c>
      <c r="AA687" t="n">
        <v>8.53</v>
      </c>
      <c r="AB687" t="n">
        <v>14.0</v>
      </c>
      <c r="AC687" t="n">
        <v>14.0</v>
      </c>
      <c r="AD687" t="n">
        <v>14.0</v>
      </c>
      <c r="AE687" t="n">
        <v>0.020000000000010232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inlineStr">
        <is>
          <t>unreconciled</t>
        </is>
      </c>
      <c r="AM687" t="inlineStr">
        <is>
          <t>Order Amount Mismatch (POS&gt;3PO)</t>
        </is>
      </c>
      <c r="AN687" t="n">
        <v>14.0</v>
      </c>
      <c r="AO687" t="n">
        <f>ROUND(P687*100/H687,2)</f>
        <v>0.0</v>
      </c>
      <c r="AP687" t="n">
        <f>ROUND(Q687*100/I687,2)</f>
        <v>0.0</v>
      </c>
      <c r="AQ687"/>
      <c r="AR687"/>
      <c r="AS687" t="n">
        <v>0.0</v>
      </c>
    </row>
    <row r="688">
      <c r="A688" s="1" t="n">
        <v>45234.0</v>
      </c>
      <c r="B688" s="2" t="n">
        <v>45235.03561342593</v>
      </c>
      <c r="C688" t="inlineStr">
        <is>
          <t>3140094012085922</t>
        </is>
      </c>
      <c r="D688" t="inlineStr">
        <is>
          <t>POS0012</t>
        </is>
      </c>
      <c r="E688" t="inlineStr">
        <is>
          <t>37</t>
        </is>
      </c>
      <c r="F688" t="inlineStr">
        <is>
          <t>0094</t>
        </is>
      </c>
      <c r="G688" t="inlineStr">
        <is>
          <t>5308034752</t>
        </is>
      </c>
      <c r="H688" t="n">
        <v>279.0</v>
      </c>
      <c r="I688" t="n">
        <v>265.71</v>
      </c>
      <c r="J688" t="n">
        <v>228.57</v>
      </c>
      <c r="K688" t="inlineStr">
        <is>
          <t>sale</t>
        </is>
      </c>
      <c r="L688" t="inlineStr">
        <is>
          <t/>
        </is>
      </c>
      <c r="M688" t="inlineStr">
        <is>
          <t/>
        </is>
      </c>
      <c r="N688" t="n">
        <v>0.0</v>
      </c>
      <c r="O688" t="n">
        <v>0.0</v>
      </c>
      <c r="P688" t="n">
        <v>210.39</v>
      </c>
      <c r="Q688" t="n">
        <v>210.37</v>
      </c>
      <c r="R688" t="n">
        <v>37.14</v>
      </c>
      <c r="S688" t="n">
        <v>37.14</v>
      </c>
      <c r="T688" t="n">
        <v>2.66</v>
      </c>
      <c r="U688" t="n">
        <v>2.66</v>
      </c>
      <c r="V688" t="n">
        <v>41.14</v>
      </c>
      <c r="W688" t="n">
        <v>41.14</v>
      </c>
      <c r="X688" t="n">
        <v>3.49</v>
      </c>
      <c r="Y688" t="n">
        <v>3.49</v>
      </c>
      <c r="Z688" t="n">
        <v>8.03</v>
      </c>
      <c r="AA688" t="n">
        <v>8.04</v>
      </c>
      <c r="AB688" t="n">
        <v>13.28</v>
      </c>
      <c r="AC688" t="n">
        <v>13.29</v>
      </c>
      <c r="AD688" t="n">
        <v>13.29000000000002</v>
      </c>
      <c r="AE688" t="n">
        <v>0.01999999999998181</v>
      </c>
      <c r="AF688" t="n">
        <v>0.0</v>
      </c>
      <c r="AG688" t="n">
        <v>0.0</v>
      </c>
      <c r="AH688" t="n">
        <v>0.0</v>
      </c>
      <c r="AI688" t="n">
        <v>0.0</v>
      </c>
      <c r="AJ688" t="n">
        <v>-0.009999999999999787</v>
      </c>
      <c r="AK688" t="n">
        <v>-0.009999999999999787</v>
      </c>
      <c r="AL688" t="inlineStr">
        <is>
          <t>unreconciled</t>
        </is>
      </c>
      <c r="AM688" t="inlineStr">
        <is>
          <t>Order Amount Mismatch (POS&gt;3PO)</t>
        </is>
      </c>
      <c r="AN688" t="n">
        <v>13.29</v>
      </c>
      <c r="AO688" t="n">
        <f>ROUND(P688*100/H688,2)</f>
        <v>0.0</v>
      </c>
      <c r="AP688" t="n">
        <f>ROUND(Q688*100/I688,2)</f>
        <v>0.0</v>
      </c>
      <c r="AQ688"/>
      <c r="AR688"/>
      <c r="AS688" t="n">
        <v>0.0</v>
      </c>
    </row>
    <row r="689">
      <c r="A689" s="1" t="n">
        <v>45233.0</v>
      </c>
      <c r="B689" s="2" t="n">
        <v>45234.023668981485</v>
      </c>
      <c r="C689" t="inlineStr">
        <is>
          <t>3140023012059405</t>
        </is>
      </c>
      <c r="D689" t="inlineStr">
        <is>
          <t>POS0012</t>
        </is>
      </c>
      <c r="E689" t="inlineStr">
        <is>
          <t>98</t>
        </is>
      </c>
      <c r="F689" t="inlineStr">
        <is>
          <t>0023</t>
        </is>
      </c>
      <c r="G689" t="inlineStr">
        <is>
          <t>5308036126</t>
        </is>
      </c>
      <c r="H689" t="n">
        <v>255.0</v>
      </c>
      <c r="I689" t="n">
        <v>242.85</v>
      </c>
      <c r="J689" t="n">
        <v>205.71</v>
      </c>
      <c r="K689" t="inlineStr">
        <is>
          <t>sale</t>
        </is>
      </c>
      <c r="L689" t="inlineStr">
        <is>
          <t/>
        </is>
      </c>
      <c r="M689" t="inlineStr">
        <is>
          <t/>
        </is>
      </c>
      <c r="N689" t="n">
        <v>0.0</v>
      </c>
      <c r="O689" t="n">
        <v>0.0</v>
      </c>
      <c r="P689" t="n">
        <v>192.96</v>
      </c>
      <c r="Q689" t="n">
        <v>192.96</v>
      </c>
      <c r="R689" t="n">
        <v>37.14</v>
      </c>
      <c r="S689" t="n">
        <v>37.14</v>
      </c>
      <c r="T689" t="n">
        <v>2.43</v>
      </c>
      <c r="U689" t="n">
        <v>2.43</v>
      </c>
      <c r="V689" t="n">
        <v>37.03</v>
      </c>
      <c r="W689" t="n">
        <v>37.03</v>
      </c>
      <c r="X689" t="n">
        <v>3.19</v>
      </c>
      <c r="Y689" t="n">
        <v>3.19</v>
      </c>
      <c r="Z689" t="n">
        <v>7.24</v>
      </c>
      <c r="AA689" t="n">
        <v>7.24</v>
      </c>
      <c r="AB689" t="n">
        <v>12.14</v>
      </c>
      <c r="AC689" t="n">
        <v>12.14</v>
      </c>
      <c r="AD689" t="n">
        <v>12.150000000000006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inlineStr">
        <is>
          <t>unreconciled</t>
        </is>
      </c>
      <c r="AM689" t="inlineStr">
        <is>
          <t>Order Amount Mismatch (POS&gt;3PO)</t>
        </is>
      </c>
      <c r="AN689" t="n">
        <v>12.15</v>
      </c>
      <c r="AO689" t="n">
        <f>ROUND(P689*100/H689,2)</f>
        <v>0.0</v>
      </c>
      <c r="AP689" t="n">
        <f>ROUND(Q689*100/I689,2)</f>
        <v>0.0</v>
      </c>
      <c r="AQ689"/>
      <c r="AR689"/>
      <c r="AS689" t="n">
        <v>0.0</v>
      </c>
    </row>
    <row r="690">
      <c r="A690" s="1" t="n">
        <v>45232.0</v>
      </c>
      <c r="B690" s="2" t="n">
        <v>45232.57134259259</v>
      </c>
      <c r="C690" t="inlineStr">
        <is>
          <t>3140094012084698</t>
        </is>
      </c>
      <c r="D690" t="inlineStr">
        <is>
          <t>POS0012</t>
        </is>
      </c>
      <c r="E690" t="inlineStr">
        <is>
          <t>12</t>
        </is>
      </c>
      <c r="F690" t="inlineStr">
        <is>
          <t>0094</t>
        </is>
      </c>
      <c r="G690" t="inlineStr">
        <is>
          <t>5308042667</t>
        </is>
      </c>
      <c r="H690" t="n">
        <v>513.0</v>
      </c>
      <c r="I690" t="n">
        <v>488.56</v>
      </c>
      <c r="J690" t="n">
        <v>451.42</v>
      </c>
      <c r="K690" t="inlineStr">
        <is>
          <t>sale</t>
        </is>
      </c>
      <c r="L690" t="inlineStr">
        <is>
          <t/>
        </is>
      </c>
      <c r="M690" t="inlineStr">
        <is>
          <t/>
        </is>
      </c>
      <c r="N690" t="n">
        <v>0.0</v>
      </c>
      <c r="O690" t="n">
        <v>0.0</v>
      </c>
      <c r="P690" t="n">
        <v>380.22</v>
      </c>
      <c r="Q690" t="n">
        <v>380.23</v>
      </c>
      <c r="R690" t="n">
        <v>37.14</v>
      </c>
      <c r="S690" t="n">
        <v>37.14</v>
      </c>
      <c r="T690" t="n">
        <v>4.89</v>
      </c>
      <c r="U690" t="n">
        <v>4.89</v>
      </c>
      <c r="V690" t="n">
        <v>81.26</v>
      </c>
      <c r="W690" t="n">
        <v>81.26</v>
      </c>
      <c r="X690" t="n">
        <v>6.41</v>
      </c>
      <c r="Y690" t="n">
        <v>6.41</v>
      </c>
      <c r="Z690" t="n">
        <v>15.78</v>
      </c>
      <c r="AA690" t="n">
        <v>15.78</v>
      </c>
      <c r="AB690" t="n">
        <v>24.42</v>
      </c>
      <c r="AC690" t="n">
        <v>24.43</v>
      </c>
      <c r="AD690" t="n">
        <v>24.439999999999998</v>
      </c>
      <c r="AE690" t="n">
        <v>-0.009999999999990905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-0.00999999999999801</v>
      </c>
      <c r="AL690" t="inlineStr">
        <is>
          <t>unreconciled</t>
        </is>
      </c>
      <c r="AM690" t="inlineStr">
        <is>
          <t>Order Amount Mismatch (POS&gt;3PO)</t>
        </is>
      </c>
      <c r="AN690" t="n">
        <v>24.44</v>
      </c>
      <c r="AO690" t="n">
        <f>ROUND(P690*100/H690,2)</f>
        <v>0.0</v>
      </c>
      <c r="AP690" t="n">
        <f>ROUND(Q690*100/I690,2)</f>
        <v>0.0</v>
      </c>
      <c r="AQ690"/>
      <c r="AR690"/>
      <c r="AS690" t="n">
        <v>0.0</v>
      </c>
    </row>
    <row r="691">
      <c r="A691" s="1" t="n">
        <v>45233.0</v>
      </c>
      <c r="B691" s="2" t="n">
        <v>45233.539513888885</v>
      </c>
      <c r="C691" t="inlineStr">
        <is>
          <t>3140023012059204</t>
        </is>
      </c>
      <c r="D691" t="inlineStr">
        <is>
          <t>POS0012</t>
        </is>
      </c>
      <c r="E691" t="inlineStr">
        <is>
          <t>97</t>
        </is>
      </c>
      <c r="F691" t="inlineStr">
        <is>
          <t>0023</t>
        </is>
      </c>
      <c r="G691" t="inlineStr">
        <is>
          <t>5308048841</t>
        </is>
      </c>
      <c r="H691" t="n">
        <v>255.0</v>
      </c>
      <c r="I691" t="n">
        <v>319.99</v>
      </c>
      <c r="J691" t="n">
        <v>282.85</v>
      </c>
      <c r="K691" t="inlineStr">
        <is>
          <t>sale</t>
        </is>
      </c>
      <c r="L691" t="inlineStr">
        <is>
          <t/>
        </is>
      </c>
      <c r="M691" t="inlineStr">
        <is>
          <t/>
        </is>
      </c>
      <c r="N691" t="n">
        <v>0.0</v>
      </c>
      <c r="O691" t="n">
        <v>0.0</v>
      </c>
      <c r="P691" t="n">
        <v>251.76</v>
      </c>
      <c r="Q691" t="n">
        <v>192.96</v>
      </c>
      <c r="R691" t="n">
        <v>37.14</v>
      </c>
      <c r="S691" t="n">
        <v>37.14</v>
      </c>
      <c r="T691" t="n">
        <v>3.2</v>
      </c>
      <c r="U691" t="n">
        <v>2.43</v>
      </c>
      <c r="V691" t="n">
        <v>50.91</v>
      </c>
      <c r="W691" t="n">
        <v>37.03</v>
      </c>
      <c r="X691" t="n">
        <v>4.2</v>
      </c>
      <c r="Y691" t="n">
        <v>3.19</v>
      </c>
      <c r="Z691" t="n">
        <v>9.92</v>
      </c>
      <c r="AA691" t="n">
        <v>7.24</v>
      </c>
      <c r="AB691" t="n">
        <v>12.14</v>
      </c>
      <c r="AC691" t="n">
        <v>12.14</v>
      </c>
      <c r="AD691" t="n">
        <v>-64.99000000000001</v>
      </c>
      <c r="AE691" t="n">
        <v>58.79999999999998</v>
      </c>
      <c r="AF691" t="n">
        <v>0.0</v>
      </c>
      <c r="AG691" t="n">
        <v>0.77</v>
      </c>
      <c r="AH691" t="n">
        <v>13.879999999999995</v>
      </c>
      <c r="AI691" t="n">
        <v>1.0100000000000002</v>
      </c>
      <c r="AJ691" t="n">
        <v>2.6799999999999997</v>
      </c>
      <c r="AK691" t="n">
        <v>0.0</v>
      </c>
      <c r="AL691" t="inlineStr">
        <is>
          <t>unreconciled</t>
        </is>
      </c>
      <c r="AM691" t="inlineStr">
        <is>
          <t>Order Amount Mismatch (3PO&gt;POS)</t>
        </is>
      </c>
      <c r="AN691" t="n">
        <v>64.99</v>
      </c>
      <c r="AO691" t="n">
        <f>ROUND(P691*100/H691,2)</f>
        <v>0.0</v>
      </c>
      <c r="AP691" t="n">
        <f>ROUND(Q691*100/I691,2)</f>
        <v>0.0</v>
      </c>
      <c r="AQ691"/>
      <c r="AR691"/>
      <c r="AS691" t="n">
        <v>0.0</v>
      </c>
    </row>
    <row r="692">
      <c r="A692" s="1" t="n">
        <v>45235.0</v>
      </c>
      <c r="B692" s="2" t="n">
        <v>45235.593136574076</v>
      </c>
      <c r="C692" t="inlineStr">
        <is>
          <t>3140094012086011</t>
        </is>
      </c>
      <c r="D692" t="inlineStr">
        <is>
          <t>POS0012</t>
        </is>
      </c>
      <c r="E692" t="inlineStr">
        <is>
          <t>26</t>
        </is>
      </c>
      <c r="F692" t="inlineStr">
        <is>
          <t>0094</t>
        </is>
      </c>
      <c r="G692" t="inlineStr">
        <is>
          <t>5308049302</t>
        </is>
      </c>
      <c r="H692" t="n">
        <v>277.0</v>
      </c>
      <c r="I692" t="n">
        <v>263.81</v>
      </c>
      <c r="J692" t="n">
        <v>226.67</v>
      </c>
      <c r="K692" t="inlineStr">
        <is>
          <t>sale</t>
        </is>
      </c>
      <c r="L692" t="inlineStr">
        <is>
          <t/>
        </is>
      </c>
      <c r="M692" t="inlineStr">
        <is>
          <t/>
        </is>
      </c>
      <c r="N692" t="n">
        <v>0.0</v>
      </c>
      <c r="O692" t="n">
        <v>0.0</v>
      </c>
      <c r="P692" t="n">
        <v>208.94</v>
      </c>
      <c r="Q692" t="n">
        <v>208.94</v>
      </c>
      <c r="R692" t="n">
        <v>37.14</v>
      </c>
      <c r="S692" t="n">
        <v>37.14</v>
      </c>
      <c r="T692" t="n">
        <v>2.64</v>
      </c>
      <c r="U692" t="n">
        <v>2.64</v>
      </c>
      <c r="V692" t="n">
        <v>40.8</v>
      </c>
      <c r="W692" t="n">
        <v>40.8</v>
      </c>
      <c r="X692" t="n">
        <v>3.46</v>
      </c>
      <c r="Y692" t="n">
        <v>3.46</v>
      </c>
      <c r="Z692" t="n">
        <v>7.97</v>
      </c>
      <c r="AA692" t="n">
        <v>7.96</v>
      </c>
      <c r="AB692" t="n">
        <v>13.2</v>
      </c>
      <c r="AC692" t="n">
        <v>13.19</v>
      </c>
      <c r="AD692" t="n">
        <v>13.189999999999998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0.009999999999999787</v>
      </c>
      <c r="AK692" t="n">
        <v>0.009999999999999787</v>
      </c>
      <c r="AL692" t="inlineStr">
        <is>
          <t>unreconciled</t>
        </is>
      </c>
      <c r="AM692" t="inlineStr">
        <is>
          <t>Order Amount Mismatch (POS&gt;3PO)</t>
        </is>
      </c>
      <c r="AN692" t="n">
        <v>13.19</v>
      </c>
      <c r="AO692" t="n">
        <f>ROUND(P692*100/H692,2)</f>
        <v>0.0</v>
      </c>
      <c r="AP692" t="n">
        <f>ROUND(Q692*100/I692,2)</f>
        <v>0.0</v>
      </c>
      <c r="AQ692"/>
      <c r="AR692"/>
      <c r="AS692" t="n">
        <v>0.0</v>
      </c>
    </row>
    <row r="693">
      <c r="A693" s="1" t="n">
        <v>45231.0</v>
      </c>
      <c r="B693" s="2" t="n">
        <v>45231.63989583333</v>
      </c>
      <c r="C693" t="inlineStr">
        <is>
          <t>3140094012084393</t>
        </is>
      </c>
      <c r="D693" t="inlineStr">
        <is>
          <t>POS0012</t>
        </is>
      </c>
      <c r="E693" t="inlineStr">
        <is>
          <t>07</t>
        </is>
      </c>
      <c r="F693" t="inlineStr">
        <is>
          <t>0094</t>
        </is>
      </c>
      <c r="G693" t="inlineStr">
        <is>
          <t>5308050119</t>
        </is>
      </c>
      <c r="H693" t="n">
        <v>212.0</v>
      </c>
      <c r="I693" t="n">
        <v>201.9</v>
      </c>
      <c r="J693" t="n">
        <v>164.76</v>
      </c>
      <c r="K693" t="inlineStr">
        <is>
          <t>sale</t>
        </is>
      </c>
      <c r="L693" t="inlineStr">
        <is>
          <t/>
        </is>
      </c>
      <c r="M693" t="inlineStr">
        <is>
          <t/>
        </is>
      </c>
      <c r="N693" t="n">
        <v>0.0</v>
      </c>
      <c r="O693" t="n">
        <v>0.0</v>
      </c>
      <c r="P693" t="n">
        <v>161.75</v>
      </c>
      <c r="Q693" t="n">
        <v>161.75</v>
      </c>
      <c r="R693" t="n">
        <v>37.14</v>
      </c>
      <c r="S693" t="n">
        <v>37.14</v>
      </c>
      <c r="T693" t="n">
        <v>2.02</v>
      </c>
      <c r="U693" t="n">
        <v>2.02</v>
      </c>
      <c r="V693" t="n">
        <v>29.66</v>
      </c>
      <c r="W693" t="n">
        <v>29.66</v>
      </c>
      <c r="X693" t="n">
        <v>2.65</v>
      </c>
      <c r="Y693" t="n">
        <v>2.65</v>
      </c>
      <c r="Z693" t="n">
        <v>5.82</v>
      </c>
      <c r="AA693" t="n">
        <v>5.82</v>
      </c>
      <c r="AB693" t="n">
        <v>10.1</v>
      </c>
      <c r="AC693" t="n">
        <v>10.1</v>
      </c>
      <c r="AD693" t="n">
        <v>10.099999999999994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inlineStr">
        <is>
          <t>unreconciled</t>
        </is>
      </c>
      <c r="AM693" t="inlineStr">
        <is>
          <t>Order Amount Mismatch (POS&gt;3PO)</t>
        </is>
      </c>
      <c r="AN693" t="n">
        <v>10.1</v>
      </c>
      <c r="AO693" t="n">
        <f>ROUND(P693*100/H693,2)</f>
        <v>0.0</v>
      </c>
      <c r="AP693" t="n">
        <f>ROUND(Q693*100/I693,2)</f>
        <v>0.0</v>
      </c>
      <c r="AQ693"/>
      <c r="AR693"/>
      <c r="AS693" t="n">
        <v>0.0</v>
      </c>
    </row>
    <row r="694">
      <c r="A694" s="1" t="n">
        <v>45231.0</v>
      </c>
      <c r="B694" s="2" t="n">
        <v>45231.81060185185</v>
      </c>
      <c r="C694" t="inlineStr">
        <is>
          <t>3140094012084483</t>
        </is>
      </c>
      <c r="D694" t="inlineStr">
        <is>
          <t>POS0012</t>
        </is>
      </c>
      <c r="E694" t="inlineStr">
        <is>
          <t>97</t>
        </is>
      </c>
      <c r="F694" t="inlineStr">
        <is>
          <t>0094</t>
        </is>
      </c>
      <c r="G694" t="inlineStr">
        <is>
          <t>5308059838</t>
        </is>
      </c>
      <c r="H694" t="n">
        <v>806.0</v>
      </c>
      <c r="I694" t="n">
        <v>767.59</v>
      </c>
      <c r="J694" t="n">
        <v>730.45</v>
      </c>
      <c r="K694" t="inlineStr">
        <is>
          <t>sale</t>
        </is>
      </c>
      <c r="L694" t="inlineStr">
        <is>
          <t/>
        </is>
      </c>
      <c r="M694" t="inlineStr">
        <is>
          <t/>
        </is>
      </c>
      <c r="N694" t="n">
        <v>0.0</v>
      </c>
      <c r="O694" t="n">
        <v>0.0</v>
      </c>
      <c r="P694" t="n">
        <v>592.88</v>
      </c>
      <c r="Q694" t="n">
        <v>592.88</v>
      </c>
      <c r="R694" t="n">
        <v>37.14</v>
      </c>
      <c r="S694" t="n">
        <v>37.14</v>
      </c>
      <c r="T694" t="n">
        <v>7.68</v>
      </c>
      <c r="U694" t="n">
        <v>7.68</v>
      </c>
      <c r="V694" t="n">
        <v>131.48</v>
      </c>
      <c r="W694" t="n">
        <v>131.48</v>
      </c>
      <c r="X694" t="n">
        <v>10.07</v>
      </c>
      <c r="Y694" t="n">
        <v>10.07</v>
      </c>
      <c r="Z694" t="n">
        <v>25.48</v>
      </c>
      <c r="AA694" t="n">
        <v>25.48</v>
      </c>
      <c r="AB694" t="n">
        <v>38.38</v>
      </c>
      <c r="AC694" t="n">
        <v>38.38</v>
      </c>
      <c r="AD694" t="n">
        <v>38.40999999999997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inlineStr">
        <is>
          <t>unreconciled</t>
        </is>
      </c>
      <c r="AM694" t="inlineStr">
        <is>
          <t>Order Amount Mismatch (POS&gt;3PO)</t>
        </is>
      </c>
      <c r="AN694" t="n">
        <v>38.41</v>
      </c>
      <c r="AO694" t="n">
        <f>ROUND(P694*100/H694,2)</f>
        <v>0.0</v>
      </c>
      <c r="AP694" t="n">
        <f>ROUND(Q694*100/I694,2)</f>
        <v>0.0</v>
      </c>
      <c r="AQ694"/>
      <c r="AR694"/>
      <c r="AS694" t="n">
        <v>0.0</v>
      </c>
    </row>
    <row r="695">
      <c r="A695" s="1" t="n">
        <v>45235.0</v>
      </c>
      <c r="B695" s="2" t="n">
        <v>45235.60668981481</v>
      </c>
      <c r="C695" t="inlineStr">
        <is>
          <t>3140094012086025</t>
        </is>
      </c>
      <c r="D695" t="inlineStr">
        <is>
          <t>POS0012</t>
        </is>
      </c>
      <c r="E695" t="inlineStr">
        <is>
          <t>40</t>
        </is>
      </c>
      <c r="F695" t="inlineStr">
        <is>
          <t>0094</t>
        </is>
      </c>
      <c r="G695" t="inlineStr">
        <is>
          <t>5308070854</t>
        </is>
      </c>
      <c r="H695" t="n">
        <v>521.0</v>
      </c>
      <c r="I695" t="n">
        <v>496.18</v>
      </c>
      <c r="J695" t="n">
        <v>459.04</v>
      </c>
      <c r="K695" t="inlineStr">
        <is>
          <t>sale</t>
        </is>
      </c>
      <c r="L695" t="inlineStr">
        <is>
          <t/>
        </is>
      </c>
      <c r="M695" t="inlineStr">
        <is>
          <t/>
        </is>
      </c>
      <c r="N695" t="n">
        <v>0.0</v>
      </c>
      <c r="O695" t="n">
        <v>0.0</v>
      </c>
      <c r="P695" t="n">
        <v>386.03</v>
      </c>
      <c r="Q695" t="n">
        <v>386.03</v>
      </c>
      <c r="R695" t="n">
        <v>37.14</v>
      </c>
      <c r="S695" t="n">
        <v>37.14</v>
      </c>
      <c r="T695" t="n">
        <v>4.96</v>
      </c>
      <c r="U695" t="n">
        <v>4.96</v>
      </c>
      <c r="V695" t="n">
        <v>82.63</v>
      </c>
      <c r="W695" t="n">
        <v>82.63</v>
      </c>
      <c r="X695" t="n">
        <v>6.51</v>
      </c>
      <c r="Y695" t="n">
        <v>6.51</v>
      </c>
      <c r="Z695" t="n">
        <v>16.05</v>
      </c>
      <c r="AA695" t="n">
        <v>16.04</v>
      </c>
      <c r="AB695" t="n">
        <v>24.82</v>
      </c>
      <c r="AC695" t="n">
        <v>24.81</v>
      </c>
      <c r="AD695" t="n">
        <v>24.819999999999993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0.010000000000001563</v>
      </c>
      <c r="AK695" t="n">
        <v>0.010000000000001563</v>
      </c>
      <c r="AL695" t="inlineStr">
        <is>
          <t>unreconciled</t>
        </is>
      </c>
      <c r="AM695" t="inlineStr">
        <is>
          <t>Order Amount Mismatch (POS&gt;3PO)</t>
        </is>
      </c>
      <c r="AN695" t="n">
        <v>24.82</v>
      </c>
      <c r="AO695" t="n">
        <f>ROUND(P695*100/H695,2)</f>
        <v>0.0</v>
      </c>
      <c r="AP695" t="n">
        <f>ROUND(Q695*100/I695,2)</f>
        <v>0.0</v>
      </c>
      <c r="AQ695"/>
      <c r="AR695"/>
      <c r="AS695" t="n">
        <v>0.0</v>
      </c>
    </row>
    <row r="696">
      <c r="A696" s="1" t="n">
        <v>45231.0</v>
      </c>
      <c r="B696" s="2" t="n">
        <v>45231.68833333333</v>
      </c>
      <c r="C696" t="inlineStr">
        <is>
          <t>3140094012084420</t>
        </is>
      </c>
      <c r="D696" t="inlineStr">
        <is>
          <t>POS0012</t>
        </is>
      </c>
      <c r="E696" t="inlineStr">
        <is>
          <t>34</t>
        </is>
      </c>
      <c r="F696" t="inlineStr">
        <is>
          <t>0094</t>
        </is>
      </c>
      <c r="G696" t="inlineStr">
        <is>
          <t>5308074639</t>
        </is>
      </c>
      <c r="H696" t="n">
        <v>212.0</v>
      </c>
      <c r="I696" t="n">
        <v>201.9</v>
      </c>
      <c r="J696" t="n">
        <v>164.76</v>
      </c>
      <c r="K696" t="inlineStr">
        <is>
          <t>sale</t>
        </is>
      </c>
      <c r="L696" t="inlineStr">
        <is>
          <t/>
        </is>
      </c>
      <c r="M696" t="inlineStr">
        <is>
          <t/>
        </is>
      </c>
      <c r="N696" t="n">
        <v>0.0</v>
      </c>
      <c r="O696" t="n">
        <v>0.0</v>
      </c>
      <c r="P696" t="n">
        <v>161.75</v>
      </c>
      <c r="Q696" t="n">
        <v>161.75</v>
      </c>
      <c r="R696" t="n">
        <v>37.14</v>
      </c>
      <c r="S696" t="n">
        <v>37.14</v>
      </c>
      <c r="T696" t="n">
        <v>2.02</v>
      </c>
      <c r="U696" t="n">
        <v>2.02</v>
      </c>
      <c r="V696" t="n">
        <v>29.66</v>
      </c>
      <c r="W696" t="n">
        <v>29.66</v>
      </c>
      <c r="X696" t="n">
        <v>2.65</v>
      </c>
      <c r="Y696" t="n">
        <v>2.65</v>
      </c>
      <c r="Z696" t="n">
        <v>5.82</v>
      </c>
      <c r="AA696" t="n">
        <v>5.82</v>
      </c>
      <c r="AB696" t="n">
        <v>10.1</v>
      </c>
      <c r="AC696" t="n">
        <v>10.1</v>
      </c>
      <c r="AD696" t="n">
        <v>10.099999999999994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inlineStr">
        <is>
          <t>unreconciled</t>
        </is>
      </c>
      <c r="AM696" t="inlineStr">
        <is>
          <t>Order Amount Mismatch (POS&gt;3PO)</t>
        </is>
      </c>
      <c r="AN696" t="n">
        <v>10.1</v>
      </c>
      <c r="AO696" t="n">
        <f>ROUND(P696*100/H696,2)</f>
        <v>0.0</v>
      </c>
      <c r="AP696" t="n">
        <f>ROUND(Q696*100/I696,2)</f>
        <v>0.0</v>
      </c>
      <c r="AQ696"/>
      <c r="AR696"/>
      <c r="AS696" t="n">
        <v>0.0</v>
      </c>
    </row>
    <row r="697">
      <c r="A697" s="1" t="n">
        <v>45231.0</v>
      </c>
      <c r="B697" s="2" t="n">
        <v>45231.769375</v>
      </c>
      <c r="C697" t="inlineStr">
        <is>
          <t>3140094012084465</t>
        </is>
      </c>
      <c r="D697" t="inlineStr">
        <is>
          <t>POS0012</t>
        </is>
      </c>
      <c r="E697" t="inlineStr">
        <is>
          <t>79</t>
        </is>
      </c>
      <c r="F697" t="inlineStr">
        <is>
          <t>0094</t>
        </is>
      </c>
      <c r="G697" t="inlineStr">
        <is>
          <t>5308079202</t>
        </is>
      </c>
      <c r="H697" t="n">
        <v>267.0</v>
      </c>
      <c r="I697" t="n">
        <v>254.28</v>
      </c>
      <c r="J697" t="n">
        <v>217.14</v>
      </c>
      <c r="K697" t="inlineStr">
        <is>
          <t>sale</t>
        </is>
      </c>
      <c r="L697" t="inlineStr">
        <is>
          <t/>
        </is>
      </c>
      <c r="M697" t="inlineStr">
        <is>
          <t/>
        </is>
      </c>
      <c r="N697" t="n">
        <v>0.0</v>
      </c>
      <c r="O697" t="n">
        <v>0.0</v>
      </c>
      <c r="P697" t="n">
        <v>201.67</v>
      </c>
      <c r="Q697" t="n">
        <v>201.67</v>
      </c>
      <c r="R697" t="n">
        <v>37.14</v>
      </c>
      <c r="S697" t="n">
        <v>37.14</v>
      </c>
      <c r="T697" t="n">
        <v>2.54</v>
      </c>
      <c r="U697" t="n">
        <v>2.54</v>
      </c>
      <c r="V697" t="n">
        <v>39.09</v>
      </c>
      <c r="W697" t="n">
        <v>39.09</v>
      </c>
      <c r="X697" t="n">
        <v>3.34</v>
      </c>
      <c r="Y697" t="n">
        <v>3.34</v>
      </c>
      <c r="Z697" t="n">
        <v>7.64</v>
      </c>
      <c r="AA697" t="n">
        <v>7.64</v>
      </c>
      <c r="AB697" t="n">
        <v>12.72</v>
      </c>
      <c r="AC697" t="n">
        <v>12.72</v>
      </c>
      <c r="AD697" t="n">
        <v>12.719999999999999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inlineStr">
        <is>
          <t>unreconciled</t>
        </is>
      </c>
      <c r="AM697" t="inlineStr">
        <is>
          <t>Order Amount Mismatch (POS&gt;3PO)</t>
        </is>
      </c>
      <c r="AN697" t="n">
        <v>12.72</v>
      </c>
      <c r="AO697" t="n">
        <f>ROUND(P697*100/H697,2)</f>
        <v>0.0</v>
      </c>
      <c r="AP697" t="n">
        <f>ROUND(Q697*100/I697,2)</f>
        <v>0.0</v>
      </c>
      <c r="AQ697"/>
      <c r="AR697"/>
      <c r="AS697" t="n">
        <v>0.0</v>
      </c>
    </row>
    <row r="698">
      <c r="A698" s="1" t="n">
        <v>45231.0</v>
      </c>
      <c r="B698" s="2" t="n">
        <v>45231.82798611111</v>
      </c>
      <c r="C698" t="inlineStr">
        <is>
          <t>3140094012084499</t>
        </is>
      </c>
      <c r="D698" t="inlineStr">
        <is>
          <t>POS0012</t>
        </is>
      </c>
      <c r="E698" t="inlineStr">
        <is>
          <t>13</t>
        </is>
      </c>
      <c r="F698" t="inlineStr">
        <is>
          <t>0094</t>
        </is>
      </c>
      <c r="G698" t="inlineStr">
        <is>
          <t>5308088965</t>
        </is>
      </c>
      <c r="H698" t="n">
        <v>661.0</v>
      </c>
      <c r="I698" t="n">
        <v>592.38</v>
      </c>
      <c r="J698" t="n">
        <v>592.38</v>
      </c>
      <c r="K698" t="inlineStr">
        <is>
          <t>addition</t>
        </is>
      </c>
      <c r="L698" t="inlineStr">
        <is>
          <t/>
        </is>
      </c>
      <c r="M698" t="inlineStr">
        <is>
          <t/>
        </is>
      </c>
      <c r="N698" t="n">
        <v>0.0</v>
      </c>
      <c r="O698" t="n">
        <v>0.0</v>
      </c>
      <c r="P698" t="n">
        <v>493.23</v>
      </c>
      <c r="Q698" t="n">
        <v>487.67</v>
      </c>
      <c r="R698" t="n">
        <v>37.14</v>
      </c>
      <c r="S698" t="n">
        <v>0.0</v>
      </c>
      <c r="T698" t="n">
        <v>0.0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 t="n">
        <v>31.48</v>
      </c>
      <c r="AC698" t="n">
        <v>31.48</v>
      </c>
      <c r="AD698" t="n">
        <v>68.62</v>
      </c>
      <c r="AE698" t="n">
        <v>5.560000000000002</v>
      </c>
      <c r="AF698" t="n">
        <v>37.14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inlineStr">
        <is>
          <t>unreconciled</t>
        </is>
      </c>
      <c r="AM698" t="inlineStr">
        <is>
          <t>Packaging Charge Mismatch</t>
        </is>
      </c>
      <c r="AN698" t="n">
        <v>37.14</v>
      </c>
      <c r="AO698" t="n">
        <f>ROUND(P698*100/H698,2)</f>
        <v>0.0</v>
      </c>
      <c r="AP698" t="n">
        <f>ROUND(Q698*100/I698,2)</f>
        <v>0.0</v>
      </c>
      <c r="AQ698"/>
      <c r="AR698"/>
      <c r="AS698" t="n">
        <v>0.0</v>
      </c>
    </row>
    <row r="699">
      <c r="A699" s="1" t="n">
        <v>45234.0</v>
      </c>
      <c r="B699" s="2" t="n">
        <v>45234.77027777778</v>
      </c>
      <c r="C699" t="inlineStr">
        <is>
          <t>3140094012085634</t>
        </is>
      </c>
      <c r="D699" t="inlineStr">
        <is>
          <t>POS0012</t>
        </is>
      </c>
      <c r="E699" t="inlineStr">
        <is>
          <t>49</t>
        </is>
      </c>
      <c r="F699" t="inlineStr">
        <is>
          <t>0094</t>
        </is>
      </c>
      <c r="G699" t="inlineStr">
        <is>
          <t>5308090452</t>
        </is>
      </c>
      <c r="H699" t="n">
        <v>287.0</v>
      </c>
      <c r="I699" t="n">
        <v>273.33</v>
      </c>
      <c r="J699" t="n">
        <v>236.19</v>
      </c>
      <c r="K699" t="inlineStr">
        <is>
          <t>sale</t>
        </is>
      </c>
      <c r="L699" t="inlineStr">
        <is>
          <t/>
        </is>
      </c>
      <c r="M699" t="inlineStr">
        <is>
          <t/>
        </is>
      </c>
      <c r="N699" t="n">
        <v>0.0</v>
      </c>
      <c r="O699" t="n">
        <v>0.0</v>
      </c>
      <c r="P699" t="n">
        <v>216.2</v>
      </c>
      <c r="Q699" t="n">
        <v>216.19</v>
      </c>
      <c r="R699" t="n">
        <v>37.14</v>
      </c>
      <c r="S699" t="n">
        <v>37.14</v>
      </c>
      <c r="T699" t="n">
        <v>2.73</v>
      </c>
      <c r="U699" t="n">
        <v>2.73</v>
      </c>
      <c r="V699" t="n">
        <v>42.51</v>
      </c>
      <c r="W699" t="n">
        <v>42.51</v>
      </c>
      <c r="X699" t="n">
        <v>3.59</v>
      </c>
      <c r="Y699" t="n">
        <v>3.59</v>
      </c>
      <c r="Z699" t="n">
        <v>8.3</v>
      </c>
      <c r="AA699" t="n">
        <v>8.3</v>
      </c>
      <c r="AB699" t="n">
        <v>13.66</v>
      </c>
      <c r="AC699" t="n">
        <v>13.67</v>
      </c>
      <c r="AD699" t="n">
        <v>13.670000000000016</v>
      </c>
      <c r="AE699" t="n">
        <v>0.009999999999990905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-0.009999999999999787</v>
      </c>
      <c r="AL699" t="inlineStr">
        <is>
          <t>unreconciled</t>
        </is>
      </c>
      <c r="AM699" t="inlineStr">
        <is>
          <t>Order Amount Mismatch (POS&gt;3PO)</t>
        </is>
      </c>
      <c r="AN699" t="n">
        <v>13.67</v>
      </c>
      <c r="AO699" t="n">
        <f>ROUND(P699*100/H699,2)</f>
        <v>0.0</v>
      </c>
      <c r="AP699" t="n">
        <f>ROUND(Q699*100/I699,2)</f>
        <v>0.0</v>
      </c>
      <c r="AQ699"/>
      <c r="AR699"/>
      <c r="AS699" t="n">
        <v>0.0</v>
      </c>
    </row>
    <row r="700">
      <c r="A700" s="1" t="n">
        <v>45231.0</v>
      </c>
      <c r="B700" s="2" t="n">
        <v>45231.98494212963</v>
      </c>
      <c r="C700" t="inlineStr">
        <is>
          <t>3140023012058876</t>
        </is>
      </c>
      <c r="D700" t="inlineStr">
        <is>
          <t>POS0012</t>
        </is>
      </c>
      <c r="E700" t="inlineStr">
        <is>
          <t>70</t>
        </is>
      </c>
      <c r="F700" t="inlineStr">
        <is>
          <t>0023</t>
        </is>
      </c>
      <c r="G700" t="inlineStr">
        <is>
          <t>5308096952</t>
        </is>
      </c>
      <c r="H700" t="n">
        <v>246.00000000000003</v>
      </c>
      <c r="I700" t="n">
        <v>234.28</v>
      </c>
      <c r="J700" t="n">
        <v>197.14</v>
      </c>
      <c r="K700" t="inlineStr">
        <is>
          <t>sale</t>
        </is>
      </c>
      <c r="L700" t="inlineStr">
        <is>
          <t/>
        </is>
      </c>
      <c r="M700" t="inlineStr">
        <is>
          <t/>
        </is>
      </c>
      <c r="N700" t="n">
        <v>0.0</v>
      </c>
      <c r="O700" t="n">
        <v>0.0</v>
      </c>
      <c r="P700" t="n">
        <v>186.44</v>
      </c>
      <c r="Q700" t="n">
        <v>186.41</v>
      </c>
      <c r="R700" t="n">
        <v>37.14</v>
      </c>
      <c r="S700" t="n">
        <v>37.14</v>
      </c>
      <c r="T700" t="n">
        <v>2.34</v>
      </c>
      <c r="U700" t="n">
        <v>2.34</v>
      </c>
      <c r="V700" t="n">
        <v>35.49</v>
      </c>
      <c r="W700" t="n">
        <v>35.49</v>
      </c>
      <c r="X700" t="n">
        <v>3.07</v>
      </c>
      <c r="Y700" t="n">
        <v>3.08</v>
      </c>
      <c r="Z700" t="n">
        <v>6.94</v>
      </c>
      <c r="AA700" t="n">
        <v>6.94</v>
      </c>
      <c r="AB700" t="n">
        <v>11.72</v>
      </c>
      <c r="AC700" t="n">
        <v>11.72</v>
      </c>
      <c r="AD700" t="n">
        <v>11.720000000000027</v>
      </c>
      <c r="AE700" t="n">
        <v>0.030000000000001137</v>
      </c>
      <c r="AF700" t="n">
        <v>0.0</v>
      </c>
      <c r="AG700" t="n">
        <v>0.0</v>
      </c>
      <c r="AH700" t="n">
        <v>0.0</v>
      </c>
      <c r="AI700" t="n">
        <v>-0.010000000000000231</v>
      </c>
      <c r="AJ700" t="n">
        <v>0.0</v>
      </c>
      <c r="AK700" t="n">
        <v>0.0</v>
      </c>
      <c r="AL700" t="inlineStr">
        <is>
          <t>unreconciled</t>
        </is>
      </c>
      <c r="AM700" t="inlineStr">
        <is>
          <t>Order Amount Mismatch (POS&gt;3PO)</t>
        </is>
      </c>
      <c r="AN700" t="n">
        <v>11.72</v>
      </c>
      <c r="AO700" t="n">
        <f>ROUND(P700*100/H700,2)</f>
        <v>0.0</v>
      </c>
      <c r="AP700" t="n">
        <f>ROUND(Q700*100/I700,2)</f>
        <v>0.0</v>
      </c>
      <c r="AQ700"/>
      <c r="AR700"/>
      <c r="AS700" t="n">
        <v>0.0</v>
      </c>
    </row>
    <row r="701">
      <c r="A701" s="1" t="n">
        <v>45231.0</v>
      </c>
      <c r="B701" s="2" t="n">
        <v>45231.76493055555</v>
      </c>
      <c r="C701" t="inlineStr">
        <is>
          <t>3140094012084462</t>
        </is>
      </c>
      <c r="D701" t="inlineStr">
        <is>
          <t>POS0012</t>
        </is>
      </c>
      <c r="E701" t="inlineStr">
        <is>
          <t>76</t>
        </is>
      </c>
      <c r="F701" t="inlineStr">
        <is>
          <t>0094</t>
        </is>
      </c>
      <c r="G701" t="inlineStr">
        <is>
          <t>5308099096</t>
        </is>
      </c>
      <c r="H701" t="n">
        <v>841.0</v>
      </c>
      <c r="I701" t="n">
        <v>763.8</v>
      </c>
      <c r="J701" t="n">
        <v>763.8</v>
      </c>
      <c r="K701" t="inlineStr">
        <is>
          <t>addition</t>
        </is>
      </c>
      <c r="L701" t="inlineStr">
        <is>
          <t/>
        </is>
      </c>
      <c r="M701" t="inlineStr">
        <is>
          <t/>
        </is>
      </c>
      <c r="N701" t="n">
        <v>0.0</v>
      </c>
      <c r="O701" t="n">
        <v>0.0</v>
      </c>
      <c r="P701" t="n">
        <v>627.54</v>
      </c>
      <c r="Q701" t="n">
        <v>618.29</v>
      </c>
      <c r="R701" t="n">
        <v>37.14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 t="n">
        <v>40.04</v>
      </c>
      <c r="AC701" t="n">
        <v>40.05</v>
      </c>
      <c r="AD701" t="n">
        <v>77.20000000000005</v>
      </c>
      <c r="AE701" t="n">
        <v>9.25</v>
      </c>
      <c r="AF701" t="n">
        <v>37.14</v>
      </c>
      <c r="AG701" t="n">
        <v>0.0</v>
      </c>
      <c r="AH701" t="n">
        <v>0.0</v>
      </c>
      <c r="AI701" t="n">
        <v>0.0</v>
      </c>
      <c r="AJ701" t="n">
        <v>0.0</v>
      </c>
      <c r="AK701" t="n">
        <v>-0.00999999999999801</v>
      </c>
      <c r="AL701" t="inlineStr">
        <is>
          <t>unreconciled</t>
        </is>
      </c>
      <c r="AM701" t="inlineStr">
        <is>
          <t>Packaging Charge Mismatch</t>
        </is>
      </c>
      <c r="AN701" t="n">
        <v>37.14</v>
      </c>
      <c r="AO701" t="n">
        <f>ROUND(P701*100/H701,2)</f>
        <v>0.0</v>
      </c>
      <c r="AP701" t="n">
        <f>ROUND(Q701*100/I701,2)</f>
        <v>0.0</v>
      </c>
      <c r="AQ701"/>
      <c r="AR701"/>
      <c r="AS701" t="n">
        <v>0.0</v>
      </c>
    </row>
    <row r="702">
      <c r="A702" s="1" t="n">
        <v>45232.0</v>
      </c>
      <c r="B702" s="2" t="n">
        <v>45232.58699074074</v>
      </c>
      <c r="C702" t="inlineStr">
        <is>
          <t>3140094012084709</t>
        </is>
      </c>
      <c r="D702" t="inlineStr">
        <is>
          <t>POS0012</t>
        </is>
      </c>
      <c r="E702" t="inlineStr">
        <is>
          <t>23</t>
        </is>
      </c>
      <c r="F702" t="inlineStr">
        <is>
          <t>0094</t>
        </is>
      </c>
      <c r="G702" t="inlineStr">
        <is>
          <t>5308122722</t>
        </is>
      </c>
      <c r="H702" t="n">
        <v>241.0</v>
      </c>
      <c r="I702" t="n">
        <v>229.52</v>
      </c>
      <c r="J702" t="n">
        <v>192.38</v>
      </c>
      <c r="K702" t="inlineStr">
        <is>
          <t>sale</t>
        </is>
      </c>
      <c r="L702" t="inlineStr">
        <is>
          <t/>
        </is>
      </c>
      <c r="M702" t="inlineStr">
        <is>
          <t/>
        </is>
      </c>
      <c r="N702" t="n">
        <v>0.0</v>
      </c>
      <c r="O702" t="n">
        <v>0.0</v>
      </c>
      <c r="P702" t="n">
        <v>182.8</v>
      </c>
      <c r="Q702" t="n">
        <v>182.81</v>
      </c>
      <c r="R702" t="n">
        <v>37.14</v>
      </c>
      <c r="S702" t="n">
        <v>37.14</v>
      </c>
      <c r="T702" t="n">
        <v>2.3</v>
      </c>
      <c r="U702" t="n">
        <v>2.3</v>
      </c>
      <c r="V702" t="n">
        <v>34.63</v>
      </c>
      <c r="W702" t="n">
        <v>34.63</v>
      </c>
      <c r="X702" t="n">
        <v>3.01</v>
      </c>
      <c r="Y702" t="n">
        <v>3.01</v>
      </c>
      <c r="Z702" t="n">
        <v>6.78</v>
      </c>
      <c r="AA702" t="n">
        <v>6.77</v>
      </c>
      <c r="AB702" t="n">
        <v>11.48</v>
      </c>
      <c r="AC702" t="n">
        <v>11.48</v>
      </c>
      <c r="AD702" t="n">
        <v>11.47999999999999</v>
      </c>
      <c r="AE702" t="n">
        <v>-0.009999999999990905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0.010000000000000675</v>
      </c>
      <c r="AK702" t="n">
        <v>0.0</v>
      </c>
      <c r="AL702" t="inlineStr">
        <is>
          <t>unreconciled</t>
        </is>
      </c>
      <c r="AM702" t="inlineStr">
        <is>
          <t>Order Amount Mismatch (POS&gt;3PO)</t>
        </is>
      </c>
      <c r="AN702" t="n">
        <v>11.48</v>
      </c>
      <c r="AO702" t="n">
        <f>ROUND(P702*100/H702,2)</f>
        <v>0.0</v>
      </c>
      <c r="AP702" t="n">
        <f>ROUND(Q702*100/I702,2)</f>
        <v>0.0</v>
      </c>
      <c r="AQ702"/>
      <c r="AR702"/>
      <c r="AS702" t="n">
        <v>0.0</v>
      </c>
    </row>
    <row r="703">
      <c r="A703" s="1" t="n">
        <v>45231.0</v>
      </c>
      <c r="B703" s="2" t="n">
        <v>45231.91384259259</v>
      </c>
      <c r="C703" t="inlineStr">
        <is>
          <t>3140023012058844</t>
        </is>
      </c>
      <c r="D703" t="inlineStr">
        <is>
          <t>POS0012</t>
        </is>
      </c>
      <c r="E703" t="inlineStr">
        <is>
          <t>38</t>
        </is>
      </c>
      <c r="F703" t="inlineStr">
        <is>
          <t>0023</t>
        </is>
      </c>
      <c r="G703" t="inlineStr">
        <is>
          <t>5308130349</t>
        </is>
      </c>
      <c r="H703" t="n">
        <v>369.0</v>
      </c>
      <c r="I703" t="n">
        <v>314.28</v>
      </c>
      <c r="J703" t="n">
        <v>314.28</v>
      </c>
      <c r="K703" t="inlineStr">
        <is>
          <t>addition</t>
        </is>
      </c>
      <c r="L703" t="inlineStr">
        <is>
          <t/>
        </is>
      </c>
      <c r="M703" t="inlineStr">
        <is>
          <t/>
        </is>
      </c>
      <c r="N703" t="n">
        <v>0.0</v>
      </c>
      <c r="O703" t="n">
        <v>0.0</v>
      </c>
      <c r="P703" t="n">
        <v>275.34</v>
      </c>
      <c r="Q703" t="n">
        <v>275.71</v>
      </c>
      <c r="R703" t="n">
        <v>37.14</v>
      </c>
      <c r="S703" t="n">
        <v>0.0</v>
      </c>
      <c r="T703" t="n">
        <v>0.0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17.58</v>
      </c>
      <c r="AC703" t="n">
        <v>17.57</v>
      </c>
      <c r="AD703" t="n">
        <v>54.72000000000003</v>
      </c>
      <c r="AE703" t="n">
        <v>-0.37000000000000455</v>
      </c>
      <c r="AF703" t="n">
        <v>37.14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0.00999999999999801</v>
      </c>
      <c r="AL703" t="inlineStr">
        <is>
          <t>unreconciled</t>
        </is>
      </c>
      <c r="AM703" t="inlineStr">
        <is>
          <t>Packaging Charge Mismatch</t>
        </is>
      </c>
      <c r="AN703" t="n">
        <v>37.14</v>
      </c>
      <c r="AO703" t="n">
        <f>ROUND(P703*100/H703,2)</f>
        <v>0.0</v>
      </c>
      <c r="AP703" t="n">
        <f>ROUND(Q703*100/I703,2)</f>
        <v>0.0</v>
      </c>
      <c r="AQ703"/>
      <c r="AR703"/>
      <c r="AS703" t="n">
        <v>0.0</v>
      </c>
    </row>
    <row r="704">
      <c r="A704" s="1" t="n">
        <v>45231.0</v>
      </c>
      <c r="B704" s="2" t="n">
        <v>45231.94872685185</v>
      </c>
      <c r="C704" t="inlineStr">
        <is>
          <t>3140094012084581</t>
        </is>
      </c>
      <c r="D704" t="inlineStr">
        <is>
          <t>POS0012</t>
        </is>
      </c>
      <c r="E704" t="inlineStr">
        <is>
          <t>95</t>
        </is>
      </c>
      <c r="F704" t="inlineStr">
        <is>
          <t>0094</t>
        </is>
      </c>
      <c r="G704" t="inlineStr">
        <is>
          <t>5308137624</t>
        </is>
      </c>
      <c r="H704" t="n">
        <v>249.99999999999997</v>
      </c>
      <c r="I704" t="n">
        <v>238.08</v>
      </c>
      <c r="J704" t="n">
        <v>200.94</v>
      </c>
      <c r="K704" t="inlineStr">
        <is>
          <t>sale</t>
        </is>
      </c>
      <c r="L704" t="inlineStr">
        <is>
          <t/>
        </is>
      </c>
      <c r="M704" t="inlineStr">
        <is>
          <t/>
        </is>
      </c>
      <c r="N704" t="n">
        <v>0.0</v>
      </c>
      <c r="O704" t="n">
        <v>0.0</v>
      </c>
      <c r="P704" t="n">
        <v>189.34</v>
      </c>
      <c r="Q704" t="n">
        <v>189.33</v>
      </c>
      <c r="R704" t="n">
        <v>37.14</v>
      </c>
      <c r="S704" t="n">
        <v>37.14</v>
      </c>
      <c r="T704" t="n">
        <v>2.38</v>
      </c>
      <c r="U704" t="n">
        <v>2.38</v>
      </c>
      <c r="V704" t="n">
        <v>36.17</v>
      </c>
      <c r="W704" t="n">
        <v>36.17</v>
      </c>
      <c r="X704" t="n">
        <v>3.12</v>
      </c>
      <c r="Y704" t="n">
        <v>3.12</v>
      </c>
      <c r="Z704" t="n">
        <v>7.07</v>
      </c>
      <c r="AA704" t="n">
        <v>7.07</v>
      </c>
      <c r="AB704" t="n">
        <v>11.9</v>
      </c>
      <c r="AC704" t="n">
        <v>11.91</v>
      </c>
      <c r="AD704" t="n">
        <v>11.919999999999959</v>
      </c>
      <c r="AE704" t="n">
        <v>0.009999999999990905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-0.009999999999999787</v>
      </c>
      <c r="AL704" t="inlineStr">
        <is>
          <t>unreconciled</t>
        </is>
      </c>
      <c r="AM704" t="inlineStr">
        <is>
          <t>Order Amount Mismatch (POS&gt;3PO)</t>
        </is>
      </c>
      <c r="AN704" t="n">
        <v>11.92</v>
      </c>
      <c r="AO704" t="n">
        <f>ROUND(P704*100/H704,2)</f>
        <v>0.0</v>
      </c>
      <c r="AP704" t="n">
        <f>ROUND(Q704*100/I704,2)</f>
        <v>0.0</v>
      </c>
      <c r="AQ704"/>
      <c r="AR704"/>
      <c r="AS704" t="n">
        <v>0.0</v>
      </c>
    </row>
    <row r="705">
      <c r="A705" s="1" t="n">
        <v>45233.0</v>
      </c>
      <c r="B705" s="2" t="n">
        <v>45233.94362268518</v>
      </c>
      <c r="C705" t="inlineStr">
        <is>
          <t>3140094012085358</t>
        </is>
      </c>
      <c r="D705" t="inlineStr">
        <is>
          <t>POS0012</t>
        </is>
      </c>
      <c r="E705" t="inlineStr">
        <is>
          <t>73</t>
        </is>
      </c>
      <c r="F705" t="inlineStr">
        <is>
          <t>0094</t>
        </is>
      </c>
      <c r="G705" t="inlineStr">
        <is>
          <t>5308149862</t>
        </is>
      </c>
      <c r="H705" t="n">
        <v>300.0</v>
      </c>
      <c r="I705" t="n">
        <v>362.85</v>
      </c>
      <c r="J705" t="n">
        <v>325.71</v>
      </c>
      <c r="K705" t="inlineStr">
        <is>
          <t>sale</t>
        </is>
      </c>
      <c r="L705" t="inlineStr">
        <is>
          <t/>
        </is>
      </c>
      <c r="M705" t="inlineStr">
        <is>
          <t/>
        </is>
      </c>
      <c r="N705" t="n">
        <v>0.0</v>
      </c>
      <c r="O705" t="n">
        <v>0.0</v>
      </c>
      <c r="P705" t="n">
        <v>284.42</v>
      </c>
      <c r="Q705" t="n">
        <v>225.62</v>
      </c>
      <c r="R705" t="n">
        <v>37.14</v>
      </c>
      <c r="S705" t="n">
        <v>37.14</v>
      </c>
      <c r="T705" t="n">
        <v>3.63</v>
      </c>
      <c r="U705" t="n">
        <v>2.86</v>
      </c>
      <c r="V705" t="n">
        <v>58.63</v>
      </c>
      <c r="W705" t="n">
        <v>44.74</v>
      </c>
      <c r="X705" t="n">
        <v>4.76</v>
      </c>
      <c r="Y705" t="n">
        <v>3.75</v>
      </c>
      <c r="Z705" t="n">
        <v>11.41</v>
      </c>
      <c r="AA705" t="n">
        <v>8.73</v>
      </c>
      <c r="AB705" t="n">
        <v>14.28</v>
      </c>
      <c r="AC705" t="n">
        <v>14.29</v>
      </c>
      <c r="AD705" t="n">
        <v>-62.85000000000002</v>
      </c>
      <c r="AE705" t="n">
        <v>58.80000000000001</v>
      </c>
      <c r="AF705" t="n">
        <v>0.0</v>
      </c>
      <c r="AG705" t="n">
        <v>0.77</v>
      </c>
      <c r="AH705" t="n">
        <v>13.89</v>
      </c>
      <c r="AI705" t="n">
        <v>1.0099999999999998</v>
      </c>
      <c r="AJ705" t="n">
        <v>2.6799999999999997</v>
      </c>
      <c r="AK705" t="n">
        <v>-0.009999999999999787</v>
      </c>
      <c r="AL705" t="inlineStr">
        <is>
          <t>unreconciled</t>
        </is>
      </c>
      <c r="AM705" t="inlineStr">
        <is>
          <t>Order Amount Mismatch (3PO&gt;POS)</t>
        </is>
      </c>
      <c r="AN705" t="n">
        <v>62.85</v>
      </c>
      <c r="AO705" t="n">
        <f>ROUND(P705*100/H705,2)</f>
        <v>0.0</v>
      </c>
      <c r="AP705" t="n">
        <f>ROUND(Q705*100/I705,2)</f>
        <v>0.0</v>
      </c>
      <c r="AQ705"/>
      <c r="AR705"/>
      <c r="AS705" t="n">
        <v>0.0</v>
      </c>
    </row>
    <row r="706">
      <c r="A706" s="1" t="n">
        <v>45231.0</v>
      </c>
      <c r="B706" s="2" t="n">
        <v>45232.00746527778</v>
      </c>
      <c r="C706" t="inlineStr">
        <is>
          <t>3140094012084623</t>
        </is>
      </c>
      <c r="D706" t="inlineStr">
        <is>
          <t>POS0012</t>
        </is>
      </c>
      <c r="E706" t="inlineStr">
        <is>
          <t>37</t>
        </is>
      </c>
      <c r="F706" t="inlineStr">
        <is>
          <t>0094</t>
        </is>
      </c>
      <c r="G706" t="inlineStr">
        <is>
          <t>5308155450</t>
        </is>
      </c>
      <c r="H706" t="n">
        <v>269.0</v>
      </c>
      <c r="I706" t="n">
        <v>256.18</v>
      </c>
      <c r="J706" t="n">
        <v>219.04</v>
      </c>
      <c r="K706" t="inlineStr">
        <is>
          <t>sale</t>
        </is>
      </c>
      <c r="L706" t="inlineStr">
        <is>
          <t/>
        </is>
      </c>
      <c r="M706" t="inlineStr">
        <is>
          <t/>
        </is>
      </c>
      <c r="N706" t="n">
        <v>0.0</v>
      </c>
      <c r="O706" t="n">
        <v>0.0</v>
      </c>
      <c r="P706" t="n">
        <v>203.13</v>
      </c>
      <c r="Q706" t="n">
        <v>203.12</v>
      </c>
      <c r="R706" t="n">
        <v>37.14</v>
      </c>
      <c r="S706" t="n">
        <v>37.14</v>
      </c>
      <c r="T706" t="n">
        <v>2.56</v>
      </c>
      <c r="U706" t="n">
        <v>2.56</v>
      </c>
      <c r="V706" t="n">
        <v>39.43</v>
      </c>
      <c r="W706" t="n">
        <v>39.43</v>
      </c>
      <c r="X706" t="n">
        <v>3.36</v>
      </c>
      <c r="Y706" t="n">
        <v>3.36</v>
      </c>
      <c r="Z706" t="n">
        <v>7.7</v>
      </c>
      <c r="AA706" t="n">
        <v>7.7</v>
      </c>
      <c r="AB706" t="n">
        <v>12.82</v>
      </c>
      <c r="AC706" t="n">
        <v>12.81</v>
      </c>
      <c r="AD706" t="n">
        <v>12.819999999999993</v>
      </c>
      <c r="AE706" t="n">
        <v>0.009999999999990905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0.009999999999999787</v>
      </c>
      <c r="AL706" t="inlineStr">
        <is>
          <t>unreconciled</t>
        </is>
      </c>
      <c r="AM706" t="inlineStr">
        <is>
          <t>Order Amount Mismatch (POS&gt;3PO)</t>
        </is>
      </c>
      <c r="AN706" t="n">
        <v>12.82</v>
      </c>
      <c r="AO706" t="n">
        <f>ROUND(P706*100/H706,2)</f>
        <v>0.0</v>
      </c>
      <c r="AP706" t="n">
        <f>ROUND(Q706*100/I706,2)</f>
        <v>0.0</v>
      </c>
      <c r="AQ706"/>
      <c r="AR706"/>
      <c r="AS706" t="n">
        <v>0.0</v>
      </c>
    </row>
    <row r="707">
      <c r="A707" s="1" t="n">
        <v>45232.0</v>
      </c>
      <c r="B707" s="2" t="n">
        <v>45232.58489583333</v>
      </c>
      <c r="C707" t="inlineStr">
        <is>
          <t>3140094012084705</t>
        </is>
      </c>
      <c r="D707" t="inlineStr">
        <is>
          <t>POS0012</t>
        </is>
      </c>
      <c r="E707" t="inlineStr">
        <is>
          <t>19</t>
        </is>
      </c>
      <c r="F707" t="inlineStr">
        <is>
          <t>0094</t>
        </is>
      </c>
      <c r="G707" t="inlineStr">
        <is>
          <t>5308158088</t>
        </is>
      </c>
      <c r="H707" t="n">
        <v>460.0</v>
      </c>
      <c r="I707" t="n">
        <v>438.05</v>
      </c>
      <c r="J707" t="n">
        <v>400.91</v>
      </c>
      <c r="K707" t="inlineStr">
        <is>
          <t>sale</t>
        </is>
      </c>
      <c r="L707" t="inlineStr">
        <is>
          <t/>
        </is>
      </c>
      <c r="M707" t="inlineStr">
        <is>
          <t/>
        </is>
      </c>
      <c r="N707" t="n">
        <v>0.0</v>
      </c>
      <c r="O707" t="n">
        <v>0.0</v>
      </c>
      <c r="P707" t="n">
        <v>341.74</v>
      </c>
      <c r="Q707" t="n">
        <v>341.71</v>
      </c>
      <c r="R707" t="n">
        <v>37.14</v>
      </c>
      <c r="S707" t="n">
        <v>37.14</v>
      </c>
      <c r="T707" t="n">
        <v>4.38</v>
      </c>
      <c r="U707" t="n">
        <v>4.38</v>
      </c>
      <c r="V707" t="n">
        <v>72.16</v>
      </c>
      <c r="W707" t="n">
        <v>72.16</v>
      </c>
      <c r="X707" t="n">
        <v>5.75</v>
      </c>
      <c r="Y707" t="n">
        <v>5.75</v>
      </c>
      <c r="Z707" t="n">
        <v>14.02</v>
      </c>
      <c r="AA707" t="n">
        <v>14.03</v>
      </c>
      <c r="AB707" t="n">
        <v>21.9</v>
      </c>
      <c r="AC707" t="n">
        <v>21.9</v>
      </c>
      <c r="AD707" t="n">
        <v>21.94999999999999</v>
      </c>
      <c r="AE707" t="n">
        <v>0.03000000000002956</v>
      </c>
      <c r="AF707" t="n">
        <v>0.0</v>
      </c>
      <c r="AG707" t="n">
        <v>0.0</v>
      </c>
      <c r="AH707" t="n">
        <v>0.0</v>
      </c>
      <c r="AI707" t="n">
        <v>0.0</v>
      </c>
      <c r="AJ707" t="n">
        <v>-0.009999999999999787</v>
      </c>
      <c r="AK707" t="n">
        <v>0.0</v>
      </c>
      <c r="AL707" t="inlineStr">
        <is>
          <t>unreconciled</t>
        </is>
      </c>
      <c r="AM707" t="inlineStr">
        <is>
          <t>Order Amount Mismatch (POS&gt;3PO)</t>
        </is>
      </c>
      <c r="AN707" t="n">
        <v>21.95</v>
      </c>
      <c r="AO707" t="n">
        <f>ROUND(P707*100/H707,2)</f>
        <v>0.0</v>
      </c>
      <c r="AP707" t="n">
        <f>ROUND(Q707*100/I707,2)</f>
        <v>0.0</v>
      </c>
      <c r="AQ707"/>
      <c r="AR707"/>
      <c r="AS707" t="n">
        <v>0.0</v>
      </c>
    </row>
    <row r="708">
      <c r="A708" s="1" t="n">
        <v>45236.0</v>
      </c>
      <c r="B708" s="2" t="n">
        <v>45236.592199074075</v>
      </c>
      <c r="C708" t="inlineStr">
        <is>
          <t>3140094012086473</t>
        </is>
      </c>
      <c r="D708" t="inlineStr">
        <is>
          <t>POS0012</t>
        </is>
      </c>
      <c r="E708" t="inlineStr">
        <is>
          <t>88</t>
        </is>
      </c>
      <c r="F708" t="inlineStr">
        <is>
          <t>0094</t>
        </is>
      </c>
      <c r="G708" t="inlineStr">
        <is>
          <t>5308169012</t>
        </is>
      </c>
      <c r="H708" t="n">
        <v>638.0</v>
      </c>
      <c r="I708" t="n">
        <v>607.61</v>
      </c>
      <c r="J708" t="n">
        <v>570.47</v>
      </c>
      <c r="K708" t="inlineStr">
        <is>
          <t>sale</t>
        </is>
      </c>
      <c r="L708" t="inlineStr">
        <is>
          <t/>
        </is>
      </c>
      <c r="M708" t="inlineStr">
        <is>
          <t/>
        </is>
      </c>
      <c r="N708" t="n">
        <v>0.0</v>
      </c>
      <c r="O708" t="n">
        <v>0.0</v>
      </c>
      <c r="P708" t="n">
        <v>470.96</v>
      </c>
      <c r="Q708" t="n">
        <v>470.97</v>
      </c>
      <c r="R708" t="n">
        <v>37.14</v>
      </c>
      <c r="S708" t="n">
        <v>37.14</v>
      </c>
      <c r="T708" t="n">
        <v>6.08</v>
      </c>
      <c r="U708" t="n">
        <v>6.08</v>
      </c>
      <c r="V708" t="n">
        <v>102.68</v>
      </c>
      <c r="W708" t="n">
        <v>102.68</v>
      </c>
      <c r="X708" t="n">
        <v>7.97</v>
      </c>
      <c r="Y708" t="n">
        <v>7.97</v>
      </c>
      <c r="Z708" t="n">
        <v>19.92</v>
      </c>
      <c r="AA708" t="n">
        <v>19.91</v>
      </c>
      <c r="AB708" t="n">
        <v>30.38</v>
      </c>
      <c r="AC708" t="n">
        <v>30.38</v>
      </c>
      <c r="AD708" t="n">
        <v>30.389999999999986</v>
      </c>
      <c r="AE708" t="n">
        <v>-0.010000000000047748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0.010000000000001563</v>
      </c>
      <c r="AK708" t="n">
        <v>0.0</v>
      </c>
      <c r="AL708" t="inlineStr">
        <is>
          <t>unreconciled</t>
        </is>
      </c>
      <c r="AM708" t="inlineStr">
        <is>
          <t>Order Amount Mismatch (POS&gt;3PO)</t>
        </is>
      </c>
      <c r="AN708" t="n">
        <v>30.39</v>
      </c>
      <c r="AO708" t="n">
        <f>ROUND(P708*100/H708,2)</f>
        <v>0.0</v>
      </c>
      <c r="AP708" t="n">
        <f>ROUND(Q708*100/I708,2)</f>
        <v>0.0</v>
      </c>
      <c r="AQ708"/>
      <c r="AR708"/>
      <c r="AS708" t="n">
        <v>0.0</v>
      </c>
    </row>
    <row r="709">
      <c r="A709" s="1" t="n">
        <v>45234.0</v>
      </c>
      <c r="B709" s="2" t="n">
        <v>45234.515543981484</v>
      </c>
      <c r="C709" t="inlineStr">
        <is>
          <t>3140023012059447</t>
        </is>
      </c>
      <c r="D709" t="inlineStr">
        <is>
          <t>POS0012</t>
        </is>
      </c>
      <c r="E709" t="inlineStr">
        <is>
          <t>39</t>
        </is>
      </c>
      <c r="F709" t="inlineStr">
        <is>
          <t>0023</t>
        </is>
      </c>
      <c r="G709" t="inlineStr">
        <is>
          <t>5308170480</t>
        </is>
      </c>
      <c r="H709" t="n">
        <v>314.0</v>
      </c>
      <c r="I709" t="n">
        <v>299.04</v>
      </c>
      <c r="J709" t="n">
        <v>261.9</v>
      </c>
      <c r="K709" t="inlineStr">
        <is>
          <t>sale</t>
        </is>
      </c>
      <c r="L709" t="inlineStr">
        <is>
          <t/>
        </is>
      </c>
      <c r="M709" t="inlineStr">
        <is>
          <t/>
        </is>
      </c>
      <c r="N709" t="n">
        <v>0.0</v>
      </c>
      <c r="O709" t="n">
        <v>0.0</v>
      </c>
      <c r="P709" t="n">
        <v>235.8</v>
      </c>
      <c r="Q709" t="n">
        <v>235.78</v>
      </c>
      <c r="R709" t="n">
        <v>37.14</v>
      </c>
      <c r="S709" t="n">
        <v>37.14</v>
      </c>
      <c r="T709" t="n">
        <v>2.99</v>
      </c>
      <c r="U709" t="n">
        <v>2.99</v>
      </c>
      <c r="V709" t="n">
        <v>47.14</v>
      </c>
      <c r="W709" t="n">
        <v>47.14</v>
      </c>
      <c r="X709" t="n">
        <v>3.92</v>
      </c>
      <c r="Y709" t="n">
        <v>3.92</v>
      </c>
      <c r="Z709" t="n">
        <v>9.19</v>
      </c>
      <c r="AA709" t="n">
        <v>9.2</v>
      </c>
      <c r="AB709" t="n">
        <v>14.96</v>
      </c>
      <c r="AC709" t="n">
        <v>14.95</v>
      </c>
      <c r="AD709" t="n">
        <v>14.95999999999998</v>
      </c>
      <c r="AE709" t="n">
        <v>0.020000000000010232</v>
      </c>
      <c r="AF709" t="n">
        <v>0.0</v>
      </c>
      <c r="AG709" t="n">
        <v>0.0</v>
      </c>
      <c r="AH709" t="n">
        <v>0.0</v>
      </c>
      <c r="AI709" t="n">
        <v>0.0</v>
      </c>
      <c r="AJ709" t="n">
        <v>-0.009999999999999787</v>
      </c>
      <c r="AK709" t="n">
        <v>0.010000000000001563</v>
      </c>
      <c r="AL709" t="inlineStr">
        <is>
          <t>unreconciled</t>
        </is>
      </c>
      <c r="AM709" t="inlineStr">
        <is>
          <t>Order Amount Mismatch (POS&gt;3PO)</t>
        </is>
      </c>
      <c r="AN709" t="n">
        <v>14.96</v>
      </c>
      <c r="AO709" t="n">
        <f>ROUND(P709*100/H709,2)</f>
        <v>0.0</v>
      </c>
      <c r="AP709" t="n">
        <f>ROUND(Q709*100/I709,2)</f>
        <v>0.0</v>
      </c>
      <c r="AQ709"/>
      <c r="AR709"/>
      <c r="AS709" t="n">
        <v>0.0</v>
      </c>
    </row>
    <row r="710">
      <c r="A710" s="1" t="n">
        <v>45232.0</v>
      </c>
      <c r="B710" s="2" t="n">
        <v>45232.68655092592</v>
      </c>
      <c r="C710" t="inlineStr">
        <is>
          <t>3140023012058988</t>
        </is>
      </c>
      <c r="D710" t="inlineStr">
        <is>
          <t>POS0012</t>
        </is>
      </c>
      <c r="E710" t="inlineStr">
        <is>
          <t>82</t>
        </is>
      </c>
      <c r="F710" t="inlineStr">
        <is>
          <t>0023</t>
        </is>
      </c>
      <c r="G710" t="inlineStr">
        <is>
          <t>5308171576</t>
        </is>
      </c>
      <c r="H710" t="n">
        <v>518.0</v>
      </c>
      <c r="I710" t="n">
        <v>493.32</v>
      </c>
      <c r="J710" t="n">
        <v>456.18</v>
      </c>
      <c r="K710" t="inlineStr">
        <is>
          <t>sale</t>
        </is>
      </c>
      <c r="L710" t="inlineStr">
        <is>
          <t/>
        </is>
      </c>
      <c r="M710" t="inlineStr">
        <is>
          <t/>
        </is>
      </c>
      <c r="N710" t="n">
        <v>0.0</v>
      </c>
      <c r="O710" t="n">
        <v>0.0</v>
      </c>
      <c r="P710" t="n">
        <v>383.87</v>
      </c>
      <c r="Q710" t="n">
        <v>383.86</v>
      </c>
      <c r="R710" t="n">
        <v>37.14</v>
      </c>
      <c r="S710" t="n">
        <v>37.14</v>
      </c>
      <c r="T710" t="n">
        <v>4.93</v>
      </c>
      <c r="U710" t="n">
        <v>4.93</v>
      </c>
      <c r="V710" t="n">
        <v>82.11</v>
      </c>
      <c r="W710" t="n">
        <v>82.11</v>
      </c>
      <c r="X710" t="n">
        <v>6.47</v>
      </c>
      <c r="Y710" t="n">
        <v>6.47</v>
      </c>
      <c r="Z710" t="n">
        <v>15.94</v>
      </c>
      <c r="AA710" t="n">
        <v>15.94</v>
      </c>
      <c r="AB710" t="n">
        <v>24.66</v>
      </c>
      <c r="AC710" t="n">
        <v>24.67</v>
      </c>
      <c r="AD710" t="n">
        <v>24.680000000000007</v>
      </c>
      <c r="AE710" t="n">
        <v>0.009999999999990905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-0.010000000000001563</v>
      </c>
      <c r="AL710" t="inlineStr">
        <is>
          <t>unreconciled</t>
        </is>
      </c>
      <c r="AM710" t="inlineStr">
        <is>
          <t>Order Amount Mismatch (POS&gt;3PO)</t>
        </is>
      </c>
      <c r="AN710" t="n">
        <v>24.68</v>
      </c>
      <c r="AO710" t="n">
        <f>ROUND(P710*100/H710,2)</f>
        <v>0.0</v>
      </c>
      <c r="AP710" t="n">
        <f>ROUND(Q710*100/I710,2)</f>
        <v>0.0</v>
      </c>
      <c r="AQ710"/>
      <c r="AR710"/>
      <c r="AS710" t="n">
        <v>0.0</v>
      </c>
    </row>
    <row r="711">
      <c r="A711" s="1" t="n">
        <v>45233.0</v>
      </c>
      <c r="B711" s="2" t="n">
        <v>45233.87799768519</v>
      </c>
      <c r="C711" t="inlineStr">
        <is>
          <t>3140094012085297</t>
        </is>
      </c>
      <c r="D711" t="inlineStr">
        <is>
          <t>POS0012</t>
        </is>
      </c>
      <c r="E711" t="inlineStr">
        <is>
          <t>12</t>
        </is>
      </c>
      <c r="F711" t="inlineStr">
        <is>
          <t>0094</t>
        </is>
      </c>
      <c r="G711" t="inlineStr">
        <is>
          <t>5308173686</t>
        </is>
      </c>
      <c r="H711" t="n">
        <v>405.0</v>
      </c>
      <c r="I711" t="n">
        <v>462.85</v>
      </c>
      <c r="J711" t="n">
        <v>425.71</v>
      </c>
      <c r="K711" t="inlineStr">
        <is>
          <t>sale</t>
        </is>
      </c>
      <c r="L711" t="inlineStr">
        <is>
          <t/>
        </is>
      </c>
      <c r="M711" t="inlineStr">
        <is>
          <t/>
        </is>
      </c>
      <c r="N711" t="n">
        <v>0.0</v>
      </c>
      <c r="O711" t="n">
        <v>0.0</v>
      </c>
      <c r="P711" t="n">
        <v>360.63</v>
      </c>
      <c r="Q711" t="n">
        <v>301.84</v>
      </c>
      <c r="R711" t="n">
        <v>37.14</v>
      </c>
      <c r="S711" t="n">
        <v>37.14</v>
      </c>
      <c r="T711" t="n">
        <v>4.63</v>
      </c>
      <c r="U711" t="n">
        <v>3.86</v>
      </c>
      <c r="V711" t="n">
        <v>76.63</v>
      </c>
      <c r="W711" t="n">
        <v>62.74</v>
      </c>
      <c r="X711" t="n">
        <v>6.07</v>
      </c>
      <c r="Y711" t="n">
        <v>5.06</v>
      </c>
      <c r="Z711" t="n">
        <v>14.89</v>
      </c>
      <c r="AA711" t="n">
        <v>12.2</v>
      </c>
      <c r="AB711" t="n">
        <v>19.28</v>
      </c>
      <c r="AC711" t="n">
        <v>19.29</v>
      </c>
      <c r="AD711" t="n">
        <v>-57.85000000000002</v>
      </c>
      <c r="AE711" t="n">
        <v>58.79000000000002</v>
      </c>
      <c r="AF711" t="n">
        <v>0.0</v>
      </c>
      <c r="AG711" t="n">
        <v>0.77</v>
      </c>
      <c r="AH711" t="n">
        <v>13.889999999999993</v>
      </c>
      <c r="AI711" t="n">
        <v>1.0100000000000007</v>
      </c>
      <c r="AJ711" t="n">
        <v>2.6900000000000013</v>
      </c>
      <c r="AK711" t="n">
        <v>-0.00999999999999801</v>
      </c>
      <c r="AL711" t="inlineStr">
        <is>
          <t>unreconciled</t>
        </is>
      </c>
      <c r="AM711" t="inlineStr">
        <is>
          <t>Order Amount Mismatch (3PO&gt;POS)</t>
        </is>
      </c>
      <c r="AN711" t="n">
        <v>57.85</v>
      </c>
      <c r="AO711" t="n">
        <f>ROUND(P711*100/H711,2)</f>
        <v>0.0</v>
      </c>
      <c r="AP711" t="n">
        <f>ROUND(Q711*100/I711,2)</f>
        <v>0.0</v>
      </c>
      <c r="AQ711"/>
      <c r="AR711"/>
      <c r="AS711" t="n">
        <v>0.0</v>
      </c>
    </row>
    <row r="712">
      <c r="A712" s="1" t="n">
        <v>45231.0</v>
      </c>
      <c r="B712" s="2" t="n">
        <v>45231.87527777778</v>
      </c>
      <c r="C712" t="inlineStr">
        <is>
          <t>3140094012084535</t>
        </is>
      </c>
      <c r="D712" t="inlineStr">
        <is>
          <t>POS0012</t>
        </is>
      </c>
      <c r="E712" t="inlineStr">
        <is>
          <t>49</t>
        </is>
      </c>
      <c r="F712" t="inlineStr">
        <is>
          <t>0094</t>
        </is>
      </c>
      <c r="G712" t="inlineStr">
        <is>
          <t>5308197650</t>
        </is>
      </c>
      <c r="H712" t="n">
        <v>361.0</v>
      </c>
      <c r="I712" t="n">
        <v>343.81</v>
      </c>
      <c r="J712" t="n">
        <v>306.67</v>
      </c>
      <c r="K712" t="inlineStr">
        <is>
          <t>sale</t>
        </is>
      </c>
      <c r="L712" t="inlineStr">
        <is>
          <t/>
        </is>
      </c>
      <c r="M712" t="inlineStr">
        <is>
          <t/>
        </is>
      </c>
      <c r="N712" t="n">
        <v>0.0</v>
      </c>
      <c r="O712" t="n">
        <v>0.0</v>
      </c>
      <c r="P712" t="n">
        <v>269.91</v>
      </c>
      <c r="Q712" t="n">
        <v>269.9</v>
      </c>
      <c r="R712" t="n">
        <v>37.14</v>
      </c>
      <c r="S712" t="n">
        <v>37.14</v>
      </c>
      <c r="T712" t="n">
        <v>3.44</v>
      </c>
      <c r="U712" t="n">
        <v>3.44</v>
      </c>
      <c r="V712" t="n">
        <v>55.2</v>
      </c>
      <c r="W712" t="n">
        <v>55.2</v>
      </c>
      <c r="X712" t="n">
        <v>4.51</v>
      </c>
      <c r="Y712" t="n">
        <v>4.51</v>
      </c>
      <c r="Z712" t="n">
        <v>10.75</v>
      </c>
      <c r="AA712" t="n">
        <v>10.75</v>
      </c>
      <c r="AB712" t="n">
        <v>17.2</v>
      </c>
      <c r="AC712" t="n">
        <v>17.19</v>
      </c>
      <c r="AD712" t="n">
        <v>17.189999999999998</v>
      </c>
      <c r="AE712" t="n">
        <v>0.010000000000047748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0.00999999999999801</v>
      </c>
      <c r="AL712" t="inlineStr">
        <is>
          <t>unreconciled</t>
        </is>
      </c>
      <c r="AM712" t="inlineStr">
        <is>
          <t>Order Amount Mismatch (POS&gt;3PO)</t>
        </is>
      </c>
      <c r="AN712" t="n">
        <v>17.19</v>
      </c>
      <c r="AO712" t="n">
        <f>ROUND(P712*100/H712,2)</f>
        <v>0.0</v>
      </c>
      <c r="AP712" t="n">
        <f>ROUND(Q712*100/I712,2)</f>
        <v>0.0</v>
      </c>
      <c r="AQ712"/>
      <c r="AR712"/>
      <c r="AS712" t="n">
        <v>0.0</v>
      </c>
    </row>
    <row r="713">
      <c r="A713" s="1" t="n">
        <v>45235.0</v>
      </c>
      <c r="B713" s="2" t="n">
        <v>45235.57020833333</v>
      </c>
      <c r="C713" t="inlineStr">
        <is>
          <t>3140094012085996</t>
        </is>
      </c>
      <c r="D713" t="inlineStr">
        <is>
          <t>POS0012</t>
        </is>
      </c>
      <c r="E713" t="inlineStr">
        <is>
          <t>11</t>
        </is>
      </c>
      <c r="F713" t="inlineStr">
        <is>
          <t>0094</t>
        </is>
      </c>
      <c r="G713" t="inlineStr">
        <is>
          <t>5308202632</t>
        </is>
      </c>
      <c r="H713" t="n">
        <v>601.0</v>
      </c>
      <c r="I713" t="n">
        <v>572.38</v>
      </c>
      <c r="J713" t="n">
        <v>535.24</v>
      </c>
      <c r="K713" t="inlineStr">
        <is>
          <t>sale</t>
        </is>
      </c>
      <c r="L713" t="inlineStr">
        <is>
          <t/>
        </is>
      </c>
      <c r="M713" t="inlineStr">
        <is>
          <t/>
        </is>
      </c>
      <c r="N713" t="n">
        <v>0.0</v>
      </c>
      <c r="O713" t="n">
        <v>0.0</v>
      </c>
      <c r="P713" t="n">
        <v>444.12</v>
      </c>
      <c r="Q713" t="n">
        <v>444.1</v>
      </c>
      <c r="R713" t="n">
        <v>37.14</v>
      </c>
      <c r="S713" t="n">
        <v>37.14</v>
      </c>
      <c r="T713" t="n">
        <v>5.72</v>
      </c>
      <c r="U713" t="n">
        <v>5.72</v>
      </c>
      <c r="V713" t="n">
        <v>96.34</v>
      </c>
      <c r="W713" t="n">
        <v>96.34</v>
      </c>
      <c r="X713" t="n">
        <v>7.51</v>
      </c>
      <c r="Y713" t="n">
        <v>7.51</v>
      </c>
      <c r="Z713" t="n">
        <v>18.69</v>
      </c>
      <c r="AA713" t="n">
        <v>18.69</v>
      </c>
      <c r="AB713" t="n">
        <v>28.62</v>
      </c>
      <c r="AC713" t="n">
        <v>28.62</v>
      </c>
      <c r="AD713" t="n">
        <v>28.620000000000005</v>
      </c>
      <c r="AE713" t="n">
        <v>0.01999999999998181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inlineStr">
        <is>
          <t>unreconciled</t>
        </is>
      </c>
      <c r="AM713" t="inlineStr">
        <is>
          <t>Order Amount Mismatch (POS&gt;3PO)</t>
        </is>
      </c>
      <c r="AN713" t="n">
        <v>28.62</v>
      </c>
      <c r="AO713" t="n">
        <f>ROUND(P713*100/H713,2)</f>
        <v>0.0</v>
      </c>
      <c r="AP713" t="n">
        <f>ROUND(Q713*100/I713,2)</f>
        <v>0.0</v>
      </c>
      <c r="AQ713"/>
      <c r="AR713"/>
      <c r="AS713" t="n">
        <v>0.0</v>
      </c>
    </row>
    <row r="714">
      <c r="A714" s="1" t="n">
        <v>45231.0</v>
      </c>
      <c r="B714" s="2" t="n">
        <v>45231.790497685186</v>
      </c>
      <c r="C714" t="inlineStr">
        <is>
          <t>3140094012084478</t>
        </is>
      </c>
      <c r="D714" t="inlineStr">
        <is>
          <t>POS0012</t>
        </is>
      </c>
      <c r="E714" t="inlineStr">
        <is>
          <t>92</t>
        </is>
      </c>
      <c r="F714" t="inlineStr">
        <is>
          <t>0094</t>
        </is>
      </c>
      <c r="G714" t="inlineStr">
        <is>
          <t>5308216037</t>
        </is>
      </c>
      <c r="H714" t="n">
        <v>376.0</v>
      </c>
      <c r="I714" t="n">
        <v>358.09</v>
      </c>
      <c r="J714" t="n">
        <v>320.95</v>
      </c>
      <c r="K714" t="inlineStr">
        <is>
          <t>sale</t>
        </is>
      </c>
      <c r="L714" t="inlineStr">
        <is>
          <t/>
        </is>
      </c>
      <c r="M714" t="inlineStr">
        <is>
          <t/>
        </is>
      </c>
      <c r="N714" t="n">
        <v>0.0</v>
      </c>
      <c r="O714" t="n">
        <v>0.0</v>
      </c>
      <c r="P714" t="n">
        <v>280.8</v>
      </c>
      <c r="Q714" t="n">
        <v>280.8</v>
      </c>
      <c r="R714" t="n">
        <v>37.14</v>
      </c>
      <c r="S714" t="n">
        <v>37.14</v>
      </c>
      <c r="T714" t="n">
        <v>3.58</v>
      </c>
      <c r="U714" t="n">
        <v>3.58</v>
      </c>
      <c r="V714" t="n">
        <v>57.77</v>
      </c>
      <c r="W714" t="n">
        <v>57.77</v>
      </c>
      <c r="X714" t="n">
        <v>4.7</v>
      </c>
      <c r="Y714" t="n">
        <v>4.7</v>
      </c>
      <c r="Z714" t="n">
        <v>11.24</v>
      </c>
      <c r="AA714" t="n">
        <v>11.25</v>
      </c>
      <c r="AB714" t="n">
        <v>17.9</v>
      </c>
      <c r="AC714" t="n">
        <v>17.91</v>
      </c>
      <c r="AD714" t="n">
        <v>17.910000000000025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-0.009999999999999787</v>
      </c>
      <c r="AK714" t="n">
        <v>-0.010000000000001563</v>
      </c>
      <c r="AL714" t="inlineStr">
        <is>
          <t>unreconciled</t>
        </is>
      </c>
      <c r="AM714" t="inlineStr">
        <is>
          <t>Order Amount Mismatch (POS&gt;3PO)</t>
        </is>
      </c>
      <c r="AN714" t="n">
        <v>17.91</v>
      </c>
      <c r="AO714" t="n">
        <f>ROUND(P714*100/H714,2)</f>
        <v>0.0</v>
      </c>
      <c r="AP714" t="n">
        <f>ROUND(Q714*100/I714,2)</f>
        <v>0.0</v>
      </c>
      <c r="AQ714"/>
      <c r="AR714"/>
      <c r="AS714" t="n">
        <v>0.0</v>
      </c>
    </row>
    <row r="715">
      <c r="A715" s="1" t="n">
        <v>45232.0</v>
      </c>
      <c r="B715" s="2" t="n">
        <v>45232.942557870374</v>
      </c>
      <c r="C715" t="inlineStr">
        <is>
          <t>3140023012059101</t>
        </is>
      </c>
      <c r="D715" t="inlineStr">
        <is>
          <t>POS0012</t>
        </is>
      </c>
      <c r="E715" t="inlineStr">
        <is>
          <t>94</t>
        </is>
      </c>
      <c r="F715" t="inlineStr">
        <is>
          <t>0023</t>
        </is>
      </c>
      <c r="G715" t="inlineStr">
        <is>
          <t>5308221211</t>
        </is>
      </c>
      <c r="H715" t="n">
        <v>94.0</v>
      </c>
      <c r="I715" t="n">
        <v>89.52</v>
      </c>
      <c r="J715" t="n">
        <v>52.38</v>
      </c>
      <c r="K715" t="inlineStr">
        <is>
          <t>sale</t>
        </is>
      </c>
      <c r="L715" t="inlineStr">
        <is>
          <t/>
        </is>
      </c>
      <c r="M715" t="inlineStr">
        <is>
          <t/>
        </is>
      </c>
      <c r="N715" t="n">
        <v>0.0</v>
      </c>
      <c r="O715" t="n">
        <v>0.0</v>
      </c>
      <c r="P715" t="n">
        <v>76.1</v>
      </c>
      <c r="Q715" t="n">
        <v>76.1</v>
      </c>
      <c r="R715" t="n">
        <v>37.14</v>
      </c>
      <c r="S715" t="n">
        <v>37.14</v>
      </c>
      <c r="T715" t="n">
        <v>0.9</v>
      </c>
      <c r="U715" t="n">
        <v>0.9</v>
      </c>
      <c r="V715" t="n">
        <v>9.43</v>
      </c>
      <c r="W715" t="n">
        <v>9.43</v>
      </c>
      <c r="X715" t="n">
        <v>1.18</v>
      </c>
      <c r="Y715" t="n">
        <v>1.18</v>
      </c>
      <c r="Z715" t="n">
        <v>1.91</v>
      </c>
      <c r="AA715" t="n">
        <v>1.91</v>
      </c>
      <c r="AB715" t="n">
        <v>4.48</v>
      </c>
      <c r="AC715" t="n">
        <v>4.48</v>
      </c>
      <c r="AD715" t="n">
        <v>4.480000000000004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inlineStr">
        <is>
          <t>unreconciled</t>
        </is>
      </c>
      <c r="AM715" t="inlineStr">
        <is>
          <t>Order Amount Mismatch (POS&gt;3PO)</t>
        </is>
      </c>
      <c r="AN715" t="n">
        <v>4.48</v>
      </c>
      <c r="AO715" t="n">
        <f>ROUND(P715*100/H715,2)</f>
        <v>0.0</v>
      </c>
      <c r="AP715" t="n">
        <f>ROUND(Q715*100/I715,2)</f>
        <v>0.0</v>
      </c>
      <c r="AQ715"/>
      <c r="AR715"/>
      <c r="AS715" t="n">
        <v>0.0</v>
      </c>
    </row>
    <row r="716">
      <c r="A716" s="1" t="n">
        <v>45232.0</v>
      </c>
      <c r="B716" s="2" t="n">
        <v>45232.66625</v>
      </c>
      <c r="C716" t="inlineStr">
        <is>
          <t>3140094012084769</t>
        </is>
      </c>
      <c r="D716" t="inlineStr">
        <is>
          <t>POS0012</t>
        </is>
      </c>
      <c r="E716" t="inlineStr">
        <is>
          <t>84</t>
        </is>
      </c>
      <c r="F716" t="inlineStr">
        <is>
          <t>0094</t>
        </is>
      </c>
      <c r="G716" t="inlineStr">
        <is>
          <t>5308226840</t>
        </is>
      </c>
      <c r="H716" t="n">
        <v>237.0</v>
      </c>
      <c r="I716" t="n">
        <v>225.71</v>
      </c>
      <c r="J716" t="n">
        <v>188.57</v>
      </c>
      <c r="K716" t="inlineStr">
        <is>
          <t>sale</t>
        </is>
      </c>
      <c r="L716" t="inlineStr">
        <is>
          <t/>
        </is>
      </c>
      <c r="M716" t="inlineStr">
        <is>
          <t/>
        </is>
      </c>
      <c r="N716" t="n">
        <v>0.0</v>
      </c>
      <c r="O716" t="n">
        <v>0.0</v>
      </c>
      <c r="P716" t="n">
        <v>179.91</v>
      </c>
      <c r="Q716" t="n">
        <v>179.92</v>
      </c>
      <c r="R716" t="n">
        <v>37.14</v>
      </c>
      <c r="S716" t="n">
        <v>37.14</v>
      </c>
      <c r="T716" t="n">
        <v>2.26</v>
      </c>
      <c r="U716" t="n">
        <v>2.26</v>
      </c>
      <c r="V716" t="n">
        <v>33.94</v>
      </c>
      <c r="W716" t="n">
        <v>33.94</v>
      </c>
      <c r="X716" t="n">
        <v>2.96</v>
      </c>
      <c r="Y716" t="n">
        <v>2.96</v>
      </c>
      <c r="Z716" t="n">
        <v>6.64</v>
      </c>
      <c r="AA716" t="n">
        <v>6.64</v>
      </c>
      <c r="AB716" t="n">
        <v>11.28</v>
      </c>
      <c r="AC716" t="n">
        <v>11.29</v>
      </c>
      <c r="AD716" t="n">
        <v>11.289999999999992</v>
      </c>
      <c r="AE716" t="n">
        <v>-0.009999999999990905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-0.009999999999999787</v>
      </c>
      <c r="AL716" t="inlineStr">
        <is>
          <t>unreconciled</t>
        </is>
      </c>
      <c r="AM716" t="inlineStr">
        <is>
          <t>Order Amount Mismatch (POS&gt;3PO)</t>
        </is>
      </c>
      <c r="AN716" t="n">
        <v>11.29</v>
      </c>
      <c r="AO716" t="n">
        <f>ROUND(P716*100/H716,2)</f>
        <v>0.0</v>
      </c>
      <c r="AP716" t="n">
        <f>ROUND(Q716*100/I716,2)</f>
        <v>0.0</v>
      </c>
      <c r="AQ716"/>
      <c r="AR716"/>
      <c r="AS716" t="n">
        <v>0.0</v>
      </c>
    </row>
    <row r="717">
      <c r="A717" s="1" t="n">
        <v>45233.0</v>
      </c>
      <c r="B717" s="2" t="n">
        <v>45233.77465277778</v>
      </c>
      <c r="C717" t="inlineStr">
        <is>
          <t>3140023012059282</t>
        </is>
      </c>
      <c r="D717" t="inlineStr">
        <is>
          <t>POS0012</t>
        </is>
      </c>
      <c r="E717" t="inlineStr">
        <is>
          <t>75</t>
        </is>
      </c>
      <c r="F717" t="inlineStr">
        <is>
          <t>0023</t>
        </is>
      </c>
      <c r="G717" t="inlineStr">
        <is>
          <t>5308237560</t>
        </is>
      </c>
      <c r="H717" t="n">
        <v>494.0</v>
      </c>
      <c r="I717" t="n">
        <v>547.62</v>
      </c>
      <c r="J717" t="n">
        <v>510.48</v>
      </c>
      <c r="K717" t="inlineStr">
        <is>
          <t>sale</t>
        </is>
      </c>
      <c r="L717" t="inlineStr">
        <is>
          <t/>
        </is>
      </c>
      <c r="M717" t="inlineStr">
        <is>
          <t/>
        </is>
      </c>
      <c r="N717" t="n">
        <v>0.0</v>
      </c>
      <c r="O717" t="n">
        <v>0.0</v>
      </c>
      <c r="P717" t="n">
        <v>425.23</v>
      </c>
      <c r="Q717" t="n">
        <v>366.44</v>
      </c>
      <c r="R717" t="n">
        <v>37.14</v>
      </c>
      <c r="S717" t="n">
        <v>37.14</v>
      </c>
      <c r="T717" t="n">
        <v>5.48</v>
      </c>
      <c r="U717" t="n">
        <v>4.7</v>
      </c>
      <c r="V717" t="n">
        <v>91.89</v>
      </c>
      <c r="W717" t="n">
        <v>78.0</v>
      </c>
      <c r="X717" t="n">
        <v>7.19</v>
      </c>
      <c r="Y717" t="n">
        <v>6.18</v>
      </c>
      <c r="Z717" t="n">
        <v>17.83</v>
      </c>
      <c r="AA717" t="n">
        <v>15.15</v>
      </c>
      <c r="AB717" t="n">
        <v>23.52</v>
      </c>
      <c r="AC717" t="n">
        <v>23.53</v>
      </c>
      <c r="AD717" t="n">
        <v>-53.620000000000005</v>
      </c>
      <c r="AE717" t="n">
        <v>58.79000000000002</v>
      </c>
      <c r="AF717" t="n">
        <v>0.0</v>
      </c>
      <c r="AG717" t="n">
        <v>0.7800000000000002</v>
      </c>
      <c r="AH717" t="n">
        <v>13.89</v>
      </c>
      <c r="AI717" t="n">
        <v>1.0100000000000007</v>
      </c>
      <c r="AJ717" t="n">
        <v>2.679999999999998</v>
      </c>
      <c r="AK717" t="n">
        <v>-0.010000000000001563</v>
      </c>
      <c r="AL717" t="inlineStr">
        <is>
          <t>unreconciled</t>
        </is>
      </c>
      <c r="AM717" t="inlineStr">
        <is>
          <t>Order Amount Mismatch (3PO&gt;POS)</t>
        </is>
      </c>
      <c r="AN717" t="n">
        <v>53.62</v>
      </c>
      <c r="AO717" t="n">
        <f>ROUND(P717*100/H717,2)</f>
        <v>0.0</v>
      </c>
      <c r="AP717" t="n">
        <f>ROUND(Q717*100/I717,2)</f>
        <v>0.0</v>
      </c>
      <c r="AQ717"/>
      <c r="AR717"/>
      <c r="AS717" t="n">
        <v>0.0</v>
      </c>
    </row>
    <row r="718">
      <c r="A718" s="1" t="n">
        <v>45232.0</v>
      </c>
      <c r="B718" s="2" t="n">
        <v>45232.65068287037</v>
      </c>
      <c r="C718" t="inlineStr">
        <is>
          <t>3140094012084756</t>
        </is>
      </c>
      <c r="D718" t="inlineStr">
        <is>
          <t>POS0012</t>
        </is>
      </c>
      <c r="E718" t="inlineStr">
        <is>
          <t>71</t>
        </is>
      </c>
      <c r="F718" t="inlineStr">
        <is>
          <t>0094</t>
        </is>
      </c>
      <c r="G718" t="inlineStr">
        <is>
          <t>5308242692</t>
        </is>
      </c>
      <c r="H718" t="n">
        <v>573.0</v>
      </c>
      <c r="I718" t="n">
        <v>545.7</v>
      </c>
      <c r="J718" t="n">
        <v>508.56</v>
      </c>
      <c r="K718" t="inlineStr">
        <is>
          <t>sale</t>
        </is>
      </c>
      <c r="L718" t="inlineStr">
        <is>
          <t/>
        </is>
      </c>
      <c r="M718" t="inlineStr">
        <is>
          <t/>
        </is>
      </c>
      <c r="N718" t="n">
        <v>0.0</v>
      </c>
      <c r="O718" t="n">
        <v>0.0</v>
      </c>
      <c r="P718" t="n">
        <v>423.77</v>
      </c>
      <c r="Q718" t="n">
        <v>423.78</v>
      </c>
      <c r="R718" t="n">
        <v>37.14</v>
      </c>
      <c r="S718" t="n">
        <v>37.14</v>
      </c>
      <c r="T718" t="n">
        <v>5.46</v>
      </c>
      <c r="U718" t="n">
        <v>5.46</v>
      </c>
      <c r="V718" t="n">
        <v>91.54</v>
      </c>
      <c r="W718" t="n">
        <v>91.54</v>
      </c>
      <c r="X718" t="n">
        <v>7.16</v>
      </c>
      <c r="Y718" t="n">
        <v>7.16</v>
      </c>
      <c r="Z718" t="n">
        <v>17.77</v>
      </c>
      <c r="AA718" t="n">
        <v>17.77</v>
      </c>
      <c r="AB718" t="n">
        <v>27.28</v>
      </c>
      <c r="AC718" t="n">
        <v>27.29</v>
      </c>
      <c r="AD718" t="n">
        <v>27.299999999999955</v>
      </c>
      <c r="AE718" t="n">
        <v>-0.009999999999990905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-0.00999999999999801</v>
      </c>
      <c r="AL718" t="inlineStr">
        <is>
          <t>unreconciled</t>
        </is>
      </c>
      <c r="AM718" t="inlineStr">
        <is>
          <t>Order Amount Mismatch (POS&gt;3PO)</t>
        </is>
      </c>
      <c r="AN718" t="n">
        <v>27.3</v>
      </c>
      <c r="AO718" t="n">
        <f>ROUND(P718*100/H718,2)</f>
        <v>0.0</v>
      </c>
      <c r="AP718" t="n">
        <f>ROUND(Q718*100/I718,2)</f>
        <v>0.0</v>
      </c>
      <c r="AQ718"/>
      <c r="AR718"/>
      <c r="AS718" t="n">
        <v>0.0</v>
      </c>
    </row>
    <row r="719">
      <c r="A719" s="1" t="n">
        <v>45231.0</v>
      </c>
      <c r="B719" s="2" t="n">
        <v>45231.83756944445</v>
      </c>
      <c r="C719" t="inlineStr">
        <is>
          <t>3140023012058807</t>
        </is>
      </c>
      <c r="D719" t="inlineStr">
        <is>
          <t>POS0012</t>
        </is>
      </c>
      <c r="E719" t="inlineStr">
        <is>
          <t>01</t>
        </is>
      </c>
      <c r="F719" t="inlineStr">
        <is>
          <t>0023</t>
        </is>
      </c>
      <c r="G719" t="inlineStr">
        <is>
          <t>5308244871</t>
        </is>
      </c>
      <c r="H719" t="n">
        <v>265.0</v>
      </c>
      <c r="I719" t="n">
        <v>252.38</v>
      </c>
      <c r="J719" t="n">
        <v>215.24</v>
      </c>
      <c r="K719" t="inlineStr">
        <is>
          <t>sale</t>
        </is>
      </c>
      <c r="L719" t="inlineStr">
        <is>
          <t/>
        </is>
      </c>
      <c r="M719" t="inlineStr">
        <is>
          <t/>
        </is>
      </c>
      <c r="N719" t="n">
        <v>0.0</v>
      </c>
      <c r="O719" t="n">
        <v>0.0</v>
      </c>
      <c r="P719" t="n">
        <v>200.24</v>
      </c>
      <c r="Q719" t="n">
        <v>200.24</v>
      </c>
      <c r="R719" t="n">
        <v>37.14</v>
      </c>
      <c r="S719" t="n">
        <v>37.14</v>
      </c>
      <c r="T719" t="n">
        <v>2.52</v>
      </c>
      <c r="U719" t="n">
        <v>2.52</v>
      </c>
      <c r="V719" t="n">
        <v>38.74</v>
      </c>
      <c r="W719" t="n">
        <v>38.74</v>
      </c>
      <c r="X719" t="n">
        <v>3.31</v>
      </c>
      <c r="Y719" t="n">
        <v>3.31</v>
      </c>
      <c r="Z719" t="n">
        <v>7.57</v>
      </c>
      <c r="AA719" t="n">
        <v>7.57</v>
      </c>
      <c r="AB719" t="n">
        <v>12.62</v>
      </c>
      <c r="AC719" t="n">
        <v>12.62</v>
      </c>
      <c r="AD719" t="n">
        <v>12.620000000000005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inlineStr">
        <is>
          <t>unreconciled</t>
        </is>
      </c>
      <c r="AM719" t="inlineStr">
        <is>
          <t>Order Amount Mismatch (POS&gt;3PO)</t>
        </is>
      </c>
      <c r="AN719" t="n">
        <v>12.62</v>
      </c>
      <c r="AO719" t="n">
        <f>ROUND(P719*100/H719,2)</f>
        <v>0.0</v>
      </c>
      <c r="AP719" t="n">
        <f>ROUND(Q719*100/I719,2)</f>
        <v>0.0</v>
      </c>
      <c r="AQ719"/>
      <c r="AR719"/>
      <c r="AS719" t="n">
        <v>0.0</v>
      </c>
    </row>
    <row r="720">
      <c r="A720" s="1" t="n">
        <v>45232.0</v>
      </c>
      <c r="B720" s="2" t="n">
        <v>45232.60755787037</v>
      </c>
      <c r="C720" t="inlineStr">
        <is>
          <t>3140023012058966</t>
        </is>
      </c>
      <c r="D720" t="inlineStr">
        <is>
          <t>POS0012</t>
        </is>
      </c>
      <c r="E720" t="inlineStr">
        <is>
          <t>60</t>
        </is>
      </c>
      <c r="F720" t="inlineStr">
        <is>
          <t>0023</t>
        </is>
      </c>
      <c r="G720" t="inlineStr">
        <is>
          <t>5308254531</t>
        </is>
      </c>
      <c r="H720" t="n">
        <v>177.0</v>
      </c>
      <c r="I720" t="n">
        <v>168.57</v>
      </c>
      <c r="J720" t="n">
        <v>131.43</v>
      </c>
      <c r="K720" t="inlineStr">
        <is>
          <t>sale</t>
        </is>
      </c>
      <c r="L720" t="inlineStr">
        <is>
          <t/>
        </is>
      </c>
      <c r="M720" t="inlineStr">
        <is>
          <t/>
        </is>
      </c>
      <c r="N720" t="n">
        <v>0.0</v>
      </c>
      <c r="O720" t="n">
        <v>0.0</v>
      </c>
      <c r="P720" t="n">
        <v>136.35</v>
      </c>
      <c r="Q720" t="n">
        <v>136.34</v>
      </c>
      <c r="R720" t="n">
        <v>37.14</v>
      </c>
      <c r="S720" t="n">
        <v>37.14</v>
      </c>
      <c r="T720" t="n">
        <v>1.69</v>
      </c>
      <c r="U720" t="n">
        <v>1.69</v>
      </c>
      <c r="V720" t="n">
        <v>23.66</v>
      </c>
      <c r="W720" t="n">
        <v>23.66</v>
      </c>
      <c r="X720" t="n">
        <v>2.21</v>
      </c>
      <c r="Y720" t="n">
        <v>2.21</v>
      </c>
      <c r="Z720" t="n">
        <v>4.66</v>
      </c>
      <c r="AA720" t="n">
        <v>4.66</v>
      </c>
      <c r="AB720" t="n">
        <v>8.42</v>
      </c>
      <c r="AC720" t="n">
        <v>8.43</v>
      </c>
      <c r="AD720" t="n">
        <v>8.430000000000007</v>
      </c>
      <c r="AE720" t="n">
        <v>0.009999999999990905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-0.009999999999999787</v>
      </c>
      <c r="AL720" t="inlineStr">
        <is>
          <t>unreconciled</t>
        </is>
      </c>
      <c r="AM720" t="inlineStr">
        <is>
          <t>Order Amount Mismatch (POS&gt;3PO)</t>
        </is>
      </c>
      <c r="AN720" t="n">
        <v>8.43</v>
      </c>
      <c r="AO720" t="n">
        <f>ROUND(P720*100/H720,2)</f>
        <v>0.0</v>
      </c>
      <c r="AP720" t="n">
        <f>ROUND(Q720*100/I720,2)</f>
        <v>0.0</v>
      </c>
      <c r="AQ720"/>
      <c r="AR720"/>
      <c r="AS720" t="n">
        <v>0.0</v>
      </c>
    </row>
    <row r="721">
      <c r="A721" s="1" t="n">
        <v>45234.0</v>
      </c>
      <c r="B721" s="2" t="n">
        <v>45234.81134259259</v>
      </c>
      <c r="C721" t="inlineStr">
        <is>
          <t>3140094012085681</t>
        </is>
      </c>
      <c r="D721" t="inlineStr">
        <is>
          <t>POS0012</t>
        </is>
      </c>
      <c r="E721" t="inlineStr">
        <is>
          <t>96</t>
        </is>
      </c>
      <c r="F721" t="inlineStr">
        <is>
          <t>0094</t>
        </is>
      </c>
      <c r="G721" t="inlineStr">
        <is>
          <t>5308258034</t>
        </is>
      </c>
      <c r="H721" t="n">
        <v>325.0</v>
      </c>
      <c r="I721" t="n">
        <v>309.52</v>
      </c>
      <c r="J721" t="n">
        <v>272.38</v>
      </c>
      <c r="K721" t="inlineStr">
        <is>
          <t>sale</t>
        </is>
      </c>
      <c r="L721" t="inlineStr">
        <is>
          <t/>
        </is>
      </c>
      <c r="M721" t="inlineStr">
        <is>
          <t/>
        </is>
      </c>
      <c r="N721" t="n">
        <v>0.0</v>
      </c>
      <c r="O721" t="n">
        <v>0.0</v>
      </c>
      <c r="P721" t="n">
        <v>243.77</v>
      </c>
      <c r="Q721" t="n">
        <v>243.77</v>
      </c>
      <c r="R721" t="n">
        <v>37.14</v>
      </c>
      <c r="S721" t="n">
        <v>37.14</v>
      </c>
      <c r="T721" t="n">
        <v>3.1</v>
      </c>
      <c r="U721" t="n">
        <v>3.1</v>
      </c>
      <c r="V721" t="n">
        <v>49.03</v>
      </c>
      <c r="W721" t="n">
        <v>49.03</v>
      </c>
      <c r="X721" t="n">
        <v>4.06</v>
      </c>
      <c r="Y721" t="n">
        <v>4.06</v>
      </c>
      <c r="Z721" t="n">
        <v>9.56</v>
      </c>
      <c r="AA721" t="n">
        <v>9.56</v>
      </c>
      <c r="AB721" t="n">
        <v>15.48</v>
      </c>
      <c r="AC721" t="n">
        <v>15.48</v>
      </c>
      <c r="AD721" t="n">
        <v>15.480000000000018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inlineStr">
        <is>
          <t>unreconciled</t>
        </is>
      </c>
      <c r="AM721" t="inlineStr">
        <is>
          <t>Order Amount Mismatch (POS&gt;3PO)</t>
        </is>
      </c>
      <c r="AN721" t="n">
        <v>15.48</v>
      </c>
      <c r="AO721" t="n">
        <f>ROUND(P721*100/H721,2)</f>
        <v>0.0</v>
      </c>
      <c r="AP721" t="n">
        <f>ROUND(Q721*100/I721,2)</f>
        <v>0.0</v>
      </c>
      <c r="AQ721"/>
      <c r="AR721"/>
      <c r="AS721" t="n">
        <v>0.0</v>
      </c>
    </row>
    <row r="722">
      <c r="A722" s="1" t="n">
        <v>45231.0</v>
      </c>
      <c r="B722" s="2" t="n">
        <v>45231.85545138889</v>
      </c>
      <c r="C722" t="inlineStr">
        <is>
          <t>3140094012084517</t>
        </is>
      </c>
      <c r="D722" t="inlineStr">
        <is>
          <t>POS0012</t>
        </is>
      </c>
      <c r="E722" t="inlineStr">
        <is>
          <t>31</t>
        </is>
      </c>
      <c r="F722" t="inlineStr">
        <is>
          <t>0094</t>
        </is>
      </c>
      <c r="G722" t="inlineStr">
        <is>
          <t>5308259148</t>
        </is>
      </c>
      <c r="H722" t="n">
        <v>283.0</v>
      </c>
      <c r="I722" t="n">
        <v>269.51</v>
      </c>
      <c r="J722" t="n">
        <v>232.37</v>
      </c>
      <c r="K722" t="inlineStr">
        <is>
          <t>sale</t>
        </is>
      </c>
      <c r="L722" t="inlineStr">
        <is>
          <t/>
        </is>
      </c>
      <c r="M722" t="inlineStr">
        <is>
          <t/>
        </is>
      </c>
      <c r="N722" t="n">
        <v>0.0</v>
      </c>
      <c r="O722" t="n">
        <v>0.0</v>
      </c>
      <c r="P722" t="n">
        <v>213.27</v>
      </c>
      <c r="Q722" t="n">
        <v>213.27</v>
      </c>
      <c r="R722" t="n">
        <v>37.14</v>
      </c>
      <c r="S722" t="n">
        <v>37.14</v>
      </c>
      <c r="T722" t="n">
        <v>2.7</v>
      </c>
      <c r="U722" t="n">
        <v>2.7</v>
      </c>
      <c r="V722" t="n">
        <v>41.83</v>
      </c>
      <c r="W722" t="n">
        <v>41.83</v>
      </c>
      <c r="X722" t="n">
        <v>3.54</v>
      </c>
      <c r="Y722" t="n">
        <v>3.54</v>
      </c>
      <c r="Z722" t="n">
        <v>8.17</v>
      </c>
      <c r="AA722" t="n">
        <v>8.17</v>
      </c>
      <c r="AB722" t="n">
        <v>13.48</v>
      </c>
      <c r="AC722" t="n">
        <v>13.48</v>
      </c>
      <c r="AD722" t="n">
        <v>13.490000000000009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inlineStr">
        <is>
          <t>unreconciled</t>
        </is>
      </c>
      <c r="AM722" t="inlineStr">
        <is>
          <t>Order Amount Mismatch (POS&gt;3PO)</t>
        </is>
      </c>
      <c r="AN722" t="n">
        <v>13.49</v>
      </c>
      <c r="AO722" t="n">
        <f>ROUND(P722*100/H722,2)</f>
        <v>0.0</v>
      </c>
      <c r="AP722" t="n">
        <f>ROUND(Q722*100/I722,2)</f>
        <v>0.0</v>
      </c>
      <c r="AQ722"/>
      <c r="AR722"/>
      <c r="AS722" t="n">
        <v>0.0</v>
      </c>
    </row>
    <row r="723">
      <c r="A723" s="1" t="n">
        <v>45232.0</v>
      </c>
      <c r="B723" s="2" t="n">
        <v>45232.77130787037</v>
      </c>
      <c r="C723" t="inlineStr">
        <is>
          <t>3140023012059008</t>
        </is>
      </c>
      <c r="D723" t="inlineStr">
        <is>
          <t>POS0012</t>
        </is>
      </c>
      <c r="E723" t="inlineStr">
        <is>
          <t>02</t>
        </is>
      </c>
      <c r="F723" t="inlineStr">
        <is>
          <t>0023</t>
        </is>
      </c>
      <c r="G723" t="inlineStr">
        <is>
          <t>5308267164</t>
        </is>
      </c>
      <c r="H723" t="n">
        <v>791.0</v>
      </c>
      <c r="I723" t="n">
        <v>753.32</v>
      </c>
      <c r="J723" t="n">
        <v>716.18</v>
      </c>
      <c r="K723" t="inlineStr">
        <is>
          <t>sale</t>
        </is>
      </c>
      <c r="L723" t="inlineStr">
        <is>
          <t/>
        </is>
      </c>
      <c r="M723" t="inlineStr">
        <is>
          <t/>
        </is>
      </c>
      <c r="N723" t="n">
        <v>0.0</v>
      </c>
      <c r="O723" t="n">
        <v>0.0</v>
      </c>
      <c r="P723" t="n">
        <v>582.01</v>
      </c>
      <c r="Q723" t="n">
        <v>582.02</v>
      </c>
      <c r="R723" t="n">
        <v>37.14</v>
      </c>
      <c r="S723" t="n">
        <v>37.14</v>
      </c>
      <c r="T723" t="n">
        <v>7.53</v>
      </c>
      <c r="U723" t="n">
        <v>7.53</v>
      </c>
      <c r="V723" t="n">
        <v>128.91</v>
      </c>
      <c r="W723" t="n">
        <v>128.91</v>
      </c>
      <c r="X723" t="n">
        <v>9.89</v>
      </c>
      <c r="Y723" t="n">
        <v>9.89</v>
      </c>
      <c r="Z723" t="n">
        <v>24.98</v>
      </c>
      <c r="AA723" t="n">
        <v>24.98</v>
      </c>
      <c r="AB723" t="n">
        <v>37.66</v>
      </c>
      <c r="AC723" t="n">
        <v>37.67</v>
      </c>
      <c r="AD723" t="n">
        <v>37.67999999999995</v>
      </c>
      <c r="AE723" t="n">
        <v>-0.009999999999990905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-0.010000000000005116</v>
      </c>
      <c r="AL723" t="inlineStr">
        <is>
          <t>unreconciled</t>
        </is>
      </c>
      <c r="AM723" t="inlineStr">
        <is>
          <t>Order Amount Mismatch (POS&gt;3PO)</t>
        </is>
      </c>
      <c r="AN723" t="n">
        <v>37.68</v>
      </c>
      <c r="AO723" t="n">
        <f>ROUND(P723*100/H723,2)</f>
        <v>0.0</v>
      </c>
      <c r="AP723" t="n">
        <f>ROUND(Q723*100/I723,2)</f>
        <v>0.0</v>
      </c>
      <c r="AQ723"/>
      <c r="AR723"/>
      <c r="AS723" t="n">
        <v>0.0</v>
      </c>
    </row>
    <row r="724">
      <c r="A724" s="1" t="n">
        <v>45232.0</v>
      </c>
      <c r="B724" s="2" t="n">
        <v>45232.85958333333</v>
      </c>
      <c r="C724" t="inlineStr">
        <is>
          <t>3140094012084893</t>
        </is>
      </c>
      <c r="D724" t="inlineStr">
        <is>
          <t>POS0012</t>
        </is>
      </c>
      <c r="E724" t="inlineStr">
        <is>
          <t>08</t>
        </is>
      </c>
      <c r="F724" t="inlineStr">
        <is>
          <t>0094</t>
        </is>
      </c>
      <c r="G724" t="inlineStr">
        <is>
          <t>5308277391</t>
        </is>
      </c>
      <c r="H724" t="n">
        <v>208.0</v>
      </c>
      <c r="I724" t="n">
        <v>198.09</v>
      </c>
      <c r="J724" t="n">
        <v>160.95</v>
      </c>
      <c r="K724" t="inlineStr">
        <is>
          <t>sale</t>
        </is>
      </c>
      <c r="L724" t="inlineStr">
        <is>
          <t/>
        </is>
      </c>
      <c r="M724" t="inlineStr">
        <is>
          <t/>
        </is>
      </c>
      <c r="N724" t="n">
        <v>0.0</v>
      </c>
      <c r="O724" t="n">
        <v>0.0</v>
      </c>
      <c r="P724" t="n">
        <v>158.86</v>
      </c>
      <c r="Q724" t="n">
        <v>158.87</v>
      </c>
      <c r="R724" t="n">
        <v>37.14</v>
      </c>
      <c r="S724" t="n">
        <v>37.14</v>
      </c>
      <c r="T724" t="n">
        <v>1.98</v>
      </c>
      <c r="U724" t="n">
        <v>1.98</v>
      </c>
      <c r="V724" t="n">
        <v>28.97</v>
      </c>
      <c r="W724" t="n">
        <v>28.97</v>
      </c>
      <c r="X724" t="n">
        <v>2.6</v>
      </c>
      <c r="Y724" t="n">
        <v>2.6</v>
      </c>
      <c r="Z724" t="n">
        <v>5.68</v>
      </c>
      <c r="AA724" t="n">
        <v>5.68</v>
      </c>
      <c r="AB724" t="n">
        <v>9.9</v>
      </c>
      <c r="AC724" t="n">
        <v>9.91</v>
      </c>
      <c r="AD724" t="n">
        <v>9.909999999999997</v>
      </c>
      <c r="AE724" t="n">
        <v>-0.009999999999990905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-0.009999999999999787</v>
      </c>
      <c r="AL724" t="inlineStr">
        <is>
          <t>unreconciled</t>
        </is>
      </c>
      <c r="AM724" t="inlineStr">
        <is>
          <t>Order Amount Mismatch (POS&gt;3PO)</t>
        </is>
      </c>
      <c r="AN724" t="n">
        <v>9.91</v>
      </c>
      <c r="AO724" t="n">
        <f>ROUND(P724*100/H724,2)</f>
        <v>0.0</v>
      </c>
      <c r="AP724" t="n">
        <f>ROUND(Q724*100/I724,2)</f>
        <v>0.0</v>
      </c>
      <c r="AQ724"/>
      <c r="AR724"/>
      <c r="AS724" t="n">
        <v>0.0</v>
      </c>
    </row>
    <row r="725">
      <c r="A725" s="1" t="n">
        <v>45235.0</v>
      </c>
      <c r="B725" s="2" t="n">
        <v>45235.84916666667</v>
      </c>
      <c r="C725" t="inlineStr">
        <is>
          <t>3140023012059849</t>
        </is>
      </c>
      <c r="D725" t="inlineStr">
        <is>
          <t>POS0012</t>
        </is>
      </c>
      <c r="E725" t="inlineStr">
        <is>
          <t>41</t>
        </is>
      </c>
      <c r="F725" t="inlineStr">
        <is>
          <t>0023</t>
        </is>
      </c>
      <c r="G725" t="inlineStr">
        <is>
          <t>5308278382</t>
        </is>
      </c>
      <c r="H725" t="n">
        <v>218.0</v>
      </c>
      <c r="I725" t="n">
        <v>207.62</v>
      </c>
      <c r="J725" t="n">
        <v>170.48</v>
      </c>
      <c r="K725" t="inlineStr">
        <is>
          <t>sale</t>
        </is>
      </c>
      <c r="L725" t="inlineStr">
        <is>
          <t/>
        </is>
      </c>
      <c r="M725" t="inlineStr">
        <is>
          <t/>
        </is>
      </c>
      <c r="N725" t="n">
        <v>0.0</v>
      </c>
      <c r="O725" t="n">
        <v>0.0</v>
      </c>
      <c r="P725" t="n">
        <v>166.12</v>
      </c>
      <c r="Q725" t="n">
        <v>166.1</v>
      </c>
      <c r="R725" t="n">
        <v>37.14</v>
      </c>
      <c r="S725" t="n">
        <v>37.14</v>
      </c>
      <c r="T725" t="n">
        <v>2.08</v>
      </c>
      <c r="U725" t="n">
        <v>2.08</v>
      </c>
      <c r="V725" t="n">
        <v>30.69</v>
      </c>
      <c r="W725" t="n">
        <v>30.69</v>
      </c>
      <c r="X725" t="n">
        <v>2.72</v>
      </c>
      <c r="Y725" t="n">
        <v>2.72</v>
      </c>
      <c r="Z725" t="n">
        <v>6.01</v>
      </c>
      <c r="AA725" t="n">
        <v>6.01</v>
      </c>
      <c r="AB725" t="n">
        <v>10.38</v>
      </c>
      <c r="AC725" t="n">
        <v>10.38</v>
      </c>
      <c r="AD725" t="n">
        <v>10.379999999999995</v>
      </c>
      <c r="AE725" t="n">
        <v>0.020000000000010232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inlineStr">
        <is>
          <t>unreconciled</t>
        </is>
      </c>
      <c r="AM725" t="inlineStr">
        <is>
          <t>Order Amount Mismatch (POS&gt;3PO)</t>
        </is>
      </c>
      <c r="AN725" t="n">
        <v>10.38</v>
      </c>
      <c r="AO725" t="n">
        <f>ROUND(P725*100/H725,2)</f>
        <v>0.0</v>
      </c>
      <c r="AP725" t="n">
        <f>ROUND(Q725*100/I725,2)</f>
        <v>0.0</v>
      </c>
      <c r="AQ725"/>
      <c r="AR725"/>
      <c r="AS725" t="n">
        <v>0.0</v>
      </c>
    </row>
    <row r="726">
      <c r="A726" s="1" t="n">
        <v>45233.0</v>
      </c>
      <c r="B726" s="2" t="n">
        <v>45233.60870370371</v>
      </c>
      <c r="C726" t="inlineStr">
        <is>
          <t>3140094012085108</t>
        </is>
      </c>
      <c r="D726" t="inlineStr">
        <is>
          <t>POS0012</t>
        </is>
      </c>
      <c r="E726" t="inlineStr">
        <is>
          <t>23</t>
        </is>
      </c>
      <c r="F726" t="inlineStr">
        <is>
          <t>0094</t>
        </is>
      </c>
      <c r="G726" t="inlineStr">
        <is>
          <t>5308294914</t>
        </is>
      </c>
      <c r="H726" t="n">
        <v>483.0</v>
      </c>
      <c r="I726" t="n">
        <v>537.14</v>
      </c>
      <c r="J726" t="n">
        <v>500.0</v>
      </c>
      <c r="K726" t="inlineStr">
        <is>
          <t>sale</t>
        </is>
      </c>
      <c r="L726" t="inlineStr">
        <is>
          <t/>
        </is>
      </c>
      <c r="M726" t="inlineStr">
        <is>
          <t/>
        </is>
      </c>
      <c r="N726" t="n">
        <v>0.0</v>
      </c>
      <c r="O726" t="n">
        <v>0.0</v>
      </c>
      <c r="P726" t="n">
        <v>417.25</v>
      </c>
      <c r="Q726" t="n">
        <v>358.46</v>
      </c>
      <c r="R726" t="n">
        <v>37.14</v>
      </c>
      <c r="S726" t="n">
        <v>37.14</v>
      </c>
      <c r="T726" t="n">
        <v>5.37</v>
      </c>
      <c r="U726" t="n">
        <v>4.6</v>
      </c>
      <c r="V726" t="n">
        <v>90.0</v>
      </c>
      <c r="W726" t="n">
        <v>76.11</v>
      </c>
      <c r="X726" t="n">
        <v>7.05</v>
      </c>
      <c r="Y726" t="n">
        <v>6.04</v>
      </c>
      <c r="Z726" t="n">
        <v>17.47</v>
      </c>
      <c r="AA726" t="n">
        <v>14.79</v>
      </c>
      <c r="AB726" t="n">
        <v>23.0</v>
      </c>
      <c r="AC726" t="n">
        <v>23.0</v>
      </c>
      <c r="AD726" t="n">
        <v>-54.139999999999986</v>
      </c>
      <c r="AE726" t="n">
        <v>58.79000000000002</v>
      </c>
      <c r="AF726" t="n">
        <v>0.0</v>
      </c>
      <c r="AG726" t="n">
        <v>0.7700000000000005</v>
      </c>
      <c r="AH726" t="n">
        <v>13.89</v>
      </c>
      <c r="AI726" t="n">
        <v>1.0099999999999998</v>
      </c>
      <c r="AJ726" t="n">
        <v>2.6799999999999997</v>
      </c>
      <c r="AK726" t="n">
        <v>0.0</v>
      </c>
      <c r="AL726" t="inlineStr">
        <is>
          <t>unreconciled</t>
        </is>
      </c>
      <c r="AM726" t="inlineStr">
        <is>
          <t>Order Amount Mismatch (3PO&gt;POS)</t>
        </is>
      </c>
      <c r="AN726" t="n">
        <v>54.14</v>
      </c>
      <c r="AO726" t="n">
        <f>ROUND(P726*100/H726,2)</f>
        <v>0.0</v>
      </c>
      <c r="AP726" t="n">
        <f>ROUND(Q726*100/I726,2)</f>
        <v>0.0</v>
      </c>
      <c r="AQ726"/>
      <c r="AR726"/>
      <c r="AS726" t="n">
        <v>0.0</v>
      </c>
    </row>
    <row r="727">
      <c r="A727" s="1" t="n">
        <v>45231.0</v>
      </c>
      <c r="B727" s="2" t="n">
        <v>45231.755428240744</v>
      </c>
      <c r="C727" t="inlineStr">
        <is>
          <t>3140094012084453</t>
        </is>
      </c>
      <c r="D727" t="inlineStr">
        <is>
          <t>POS0012</t>
        </is>
      </c>
      <c r="E727" t="inlineStr">
        <is>
          <t>67</t>
        </is>
      </c>
      <c r="F727" t="inlineStr">
        <is>
          <t>0094</t>
        </is>
      </c>
      <c r="G727" t="inlineStr">
        <is>
          <t>5308303832</t>
        </is>
      </c>
      <c r="H727" t="n">
        <v>487.0</v>
      </c>
      <c r="I727" t="n">
        <v>463.78</v>
      </c>
      <c r="J727" t="n">
        <v>426.64</v>
      </c>
      <c r="K727" t="inlineStr">
        <is>
          <t>sale</t>
        </is>
      </c>
      <c r="L727" t="inlineStr">
        <is>
          <t/>
        </is>
      </c>
      <c r="M727" t="inlineStr">
        <is>
          <t/>
        </is>
      </c>
      <c r="N727" t="n">
        <v>0.0</v>
      </c>
      <c r="O727" t="n">
        <v>0.0</v>
      </c>
      <c r="P727" t="n">
        <v>361.33</v>
      </c>
      <c r="Q727" t="n">
        <v>361.34</v>
      </c>
      <c r="R727" t="n">
        <v>37.14</v>
      </c>
      <c r="S727" t="n">
        <v>37.14</v>
      </c>
      <c r="T727" t="n">
        <v>4.64</v>
      </c>
      <c r="U727" t="n">
        <v>4.64</v>
      </c>
      <c r="V727" t="n">
        <v>76.8</v>
      </c>
      <c r="W727" t="n">
        <v>76.8</v>
      </c>
      <c r="X727" t="n">
        <v>6.09</v>
      </c>
      <c r="Y727" t="n">
        <v>6.09</v>
      </c>
      <c r="Z727" t="n">
        <v>14.92</v>
      </c>
      <c r="AA727" t="n">
        <v>14.92</v>
      </c>
      <c r="AB727" t="n">
        <v>23.2</v>
      </c>
      <c r="AC727" t="n">
        <v>23.19</v>
      </c>
      <c r="AD727" t="n">
        <v>23.220000000000027</v>
      </c>
      <c r="AE727" t="n">
        <v>-0.009999999999990905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0.00999999999999801</v>
      </c>
      <c r="AL727" t="inlineStr">
        <is>
          <t>unreconciled</t>
        </is>
      </c>
      <c r="AM727" t="inlineStr">
        <is>
          <t>Order Amount Mismatch (POS&gt;3PO)</t>
        </is>
      </c>
      <c r="AN727" t="n">
        <v>23.22</v>
      </c>
      <c r="AO727" t="n">
        <f>ROUND(P727*100/H727,2)</f>
        <v>0.0</v>
      </c>
      <c r="AP727" t="n">
        <f>ROUND(Q727*100/I727,2)</f>
        <v>0.0</v>
      </c>
      <c r="AQ727"/>
      <c r="AR727"/>
      <c r="AS727" t="n">
        <v>0.0</v>
      </c>
    </row>
    <row r="728">
      <c r="A728" s="1" t="n">
        <v>45235.0</v>
      </c>
      <c r="B728" s="2" t="n">
        <v>45235.44</v>
      </c>
      <c r="C728" t="inlineStr">
        <is>
          <t>3140023012059738</t>
        </is>
      </c>
      <c r="D728" t="inlineStr">
        <is>
          <t>POS0012</t>
        </is>
      </c>
      <c r="E728" t="inlineStr">
        <is>
          <t>30</t>
        </is>
      </c>
      <c r="F728" t="inlineStr">
        <is>
          <t>0023</t>
        </is>
      </c>
      <c r="G728" t="inlineStr">
        <is>
          <t>5308305627</t>
        </is>
      </c>
      <c r="H728" t="n">
        <v>349.0</v>
      </c>
      <c r="I728" t="n">
        <v>332.38</v>
      </c>
      <c r="J728" t="n">
        <v>295.24</v>
      </c>
      <c r="K728" t="inlineStr">
        <is>
          <t>sale</t>
        </is>
      </c>
      <c r="L728" t="inlineStr">
        <is>
          <t/>
        </is>
      </c>
      <c r="M728" t="inlineStr">
        <is>
          <t/>
        </is>
      </c>
      <c r="N728" t="n">
        <v>0.0</v>
      </c>
      <c r="O728" t="n">
        <v>0.0</v>
      </c>
      <c r="P728" t="n">
        <v>261.21</v>
      </c>
      <c r="Q728" t="n">
        <v>261.19</v>
      </c>
      <c r="R728" t="n">
        <v>37.14</v>
      </c>
      <c r="S728" t="n">
        <v>37.14</v>
      </c>
      <c r="T728" t="n">
        <v>3.32</v>
      </c>
      <c r="U728" t="n">
        <v>3.32</v>
      </c>
      <c r="V728" t="n">
        <v>53.14</v>
      </c>
      <c r="W728" t="n">
        <v>53.14</v>
      </c>
      <c r="X728" t="n">
        <v>4.36</v>
      </c>
      <c r="Y728" t="n">
        <v>4.36</v>
      </c>
      <c r="Z728" t="n">
        <v>10.35</v>
      </c>
      <c r="AA728" t="n">
        <v>10.35</v>
      </c>
      <c r="AB728" t="n">
        <v>16.62</v>
      </c>
      <c r="AC728" t="n">
        <v>16.62</v>
      </c>
      <c r="AD728" t="n">
        <v>16.620000000000005</v>
      </c>
      <c r="AE728" t="n">
        <v>0.01999999999998181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inlineStr">
        <is>
          <t>unreconciled</t>
        </is>
      </c>
      <c r="AM728" t="inlineStr">
        <is>
          <t>Order Amount Mismatch (POS&gt;3PO)</t>
        </is>
      </c>
      <c r="AN728" t="n">
        <v>16.62</v>
      </c>
      <c r="AO728" t="n">
        <f>ROUND(P728*100/H728,2)</f>
        <v>0.0</v>
      </c>
      <c r="AP728" t="n">
        <f>ROUND(Q728*100/I728,2)</f>
        <v>0.0</v>
      </c>
      <c r="AQ728"/>
      <c r="AR728"/>
      <c r="AS728" t="n">
        <v>0.0</v>
      </c>
    </row>
    <row r="729">
      <c r="A729" s="1" t="n">
        <v>45231.0</v>
      </c>
      <c r="B729" s="2" t="n">
        <v>45231.80542824074</v>
      </c>
      <c r="C729" t="inlineStr">
        <is>
          <t>3140023012058796</t>
        </is>
      </c>
      <c r="D729" t="inlineStr">
        <is>
          <t>POS0012</t>
        </is>
      </c>
      <c r="E729" t="inlineStr">
        <is>
          <t>90</t>
        </is>
      </c>
      <c r="F729" t="inlineStr">
        <is>
          <t>0023</t>
        </is>
      </c>
      <c r="G729" t="inlineStr">
        <is>
          <t>5308313372</t>
        </is>
      </c>
      <c r="H729" t="n">
        <v>840.0</v>
      </c>
      <c r="I729" t="n">
        <v>799.98</v>
      </c>
      <c r="J729" t="n">
        <v>762.84</v>
      </c>
      <c r="K729" t="inlineStr">
        <is>
          <t>sale</t>
        </is>
      </c>
      <c r="L729" t="inlineStr">
        <is>
          <t/>
        </is>
      </c>
      <c r="M729" t="inlineStr">
        <is>
          <t/>
        </is>
      </c>
      <c r="N729" t="n">
        <v>0.0</v>
      </c>
      <c r="O729" t="n">
        <v>0.0</v>
      </c>
      <c r="P729" t="n">
        <v>617.56</v>
      </c>
      <c r="Q729" t="n">
        <v>617.54</v>
      </c>
      <c r="R729" t="n">
        <v>37.14</v>
      </c>
      <c r="S729" t="n">
        <v>37.14</v>
      </c>
      <c r="T729" t="n">
        <v>8.0</v>
      </c>
      <c r="U729" t="n">
        <v>8.0</v>
      </c>
      <c r="V729" t="n">
        <v>137.31</v>
      </c>
      <c r="W729" t="n">
        <v>137.31</v>
      </c>
      <c r="X729" t="n">
        <v>10.5</v>
      </c>
      <c r="Y729" t="n">
        <v>10.5</v>
      </c>
      <c r="Z729" t="n">
        <v>26.61</v>
      </c>
      <c r="AA729" t="n">
        <v>26.61</v>
      </c>
      <c r="AB729" t="n">
        <v>40.0</v>
      </c>
      <c r="AC729" t="n">
        <v>40.0</v>
      </c>
      <c r="AD729" t="n">
        <v>40.01999999999998</v>
      </c>
      <c r="AE729" t="n">
        <v>0.01999999999998181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inlineStr">
        <is>
          <t>unreconciled</t>
        </is>
      </c>
      <c r="AM729" t="inlineStr">
        <is>
          <t>Order Amount Mismatch (POS&gt;3PO)</t>
        </is>
      </c>
      <c r="AN729" t="n">
        <v>40.02</v>
      </c>
      <c r="AO729" t="n">
        <f>ROUND(P729*100/H729,2)</f>
        <v>0.0</v>
      </c>
      <c r="AP729" t="n">
        <f>ROUND(Q729*100/I729,2)</f>
        <v>0.0</v>
      </c>
      <c r="AQ729"/>
      <c r="AR729"/>
      <c r="AS729" t="n">
        <v>0.0</v>
      </c>
    </row>
    <row r="730">
      <c r="A730" s="1" t="n">
        <v>45232.0</v>
      </c>
      <c r="B730" s="2" t="n">
        <v>45232.85364583333</v>
      </c>
      <c r="C730" t="inlineStr">
        <is>
          <t>3140023012059048</t>
        </is>
      </c>
      <c r="D730" t="inlineStr">
        <is>
          <t>POS0012</t>
        </is>
      </c>
      <c r="E730" t="inlineStr">
        <is>
          <t>42</t>
        </is>
      </c>
      <c r="F730" t="inlineStr">
        <is>
          <t>0023</t>
        </is>
      </c>
      <c r="G730" t="inlineStr">
        <is>
          <t>5308322750</t>
        </is>
      </c>
      <c r="H730" t="n">
        <v>252.0</v>
      </c>
      <c r="I730" t="n">
        <v>239.98</v>
      </c>
      <c r="J730" t="n">
        <v>202.84</v>
      </c>
      <c r="K730" t="inlineStr">
        <is>
          <t>sale</t>
        </is>
      </c>
      <c r="L730" t="inlineStr">
        <is>
          <t/>
        </is>
      </c>
      <c r="M730" t="inlineStr">
        <is>
          <t/>
        </is>
      </c>
      <c r="N730" t="n">
        <v>0.0</v>
      </c>
      <c r="O730" t="n">
        <v>0.0</v>
      </c>
      <c r="P730" t="n">
        <v>190.78</v>
      </c>
      <c r="Q730" t="n">
        <v>190.76</v>
      </c>
      <c r="R730" t="n">
        <v>37.14</v>
      </c>
      <c r="S730" t="n">
        <v>37.14</v>
      </c>
      <c r="T730" t="n">
        <v>2.4</v>
      </c>
      <c r="U730" t="n">
        <v>2.4</v>
      </c>
      <c r="V730" t="n">
        <v>36.51</v>
      </c>
      <c r="W730" t="n">
        <v>36.51</v>
      </c>
      <c r="X730" t="n">
        <v>3.15</v>
      </c>
      <c r="Y730" t="n">
        <v>3.15</v>
      </c>
      <c r="Z730" t="n">
        <v>7.14</v>
      </c>
      <c r="AA730" t="n">
        <v>7.14</v>
      </c>
      <c r="AB730" t="n">
        <v>12.0</v>
      </c>
      <c r="AC730" t="n">
        <v>12.0</v>
      </c>
      <c r="AD730" t="n">
        <v>12.02000000000001</v>
      </c>
      <c r="AE730" t="n">
        <v>0.020000000000010232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inlineStr">
        <is>
          <t>unreconciled</t>
        </is>
      </c>
      <c r="AM730" t="inlineStr">
        <is>
          <t>Order Amount Mismatch (POS&gt;3PO)</t>
        </is>
      </c>
      <c r="AN730" t="n">
        <v>12.02</v>
      </c>
      <c r="AO730" t="n">
        <f>ROUND(P730*100/H730,2)</f>
        <v>0.0</v>
      </c>
      <c r="AP730" t="n">
        <f>ROUND(Q730*100/I730,2)</f>
        <v>0.0</v>
      </c>
      <c r="AQ730"/>
      <c r="AR730"/>
      <c r="AS730" t="n">
        <v>0.0</v>
      </c>
    </row>
    <row r="731">
      <c r="A731" s="1" t="n">
        <v>45232.0</v>
      </c>
      <c r="B731" s="2" t="n">
        <v>45232.88538194444</v>
      </c>
      <c r="C731" t="inlineStr">
        <is>
          <t>3140094012084916</t>
        </is>
      </c>
      <c r="D731" t="inlineStr">
        <is>
          <t>POS0012</t>
        </is>
      </c>
      <c r="E731" t="inlineStr">
        <is>
          <t>31</t>
        </is>
      </c>
      <c r="F731" t="inlineStr">
        <is>
          <t>0094</t>
        </is>
      </c>
      <c r="G731" t="inlineStr">
        <is>
          <t>5308327354</t>
        </is>
      </c>
      <c r="H731" t="n">
        <v>399.0</v>
      </c>
      <c r="I731" t="n">
        <v>379.98</v>
      </c>
      <c r="J731" t="n">
        <v>342.84</v>
      </c>
      <c r="K731" t="inlineStr">
        <is>
          <t>sale</t>
        </is>
      </c>
      <c r="L731" t="inlineStr">
        <is>
          <t/>
        </is>
      </c>
      <c r="M731" t="inlineStr">
        <is>
          <t/>
        </is>
      </c>
      <c r="N731" t="n">
        <v>0.0</v>
      </c>
      <c r="O731" t="n">
        <v>0.0</v>
      </c>
      <c r="P731" t="n">
        <v>297.47</v>
      </c>
      <c r="Q731" t="n">
        <v>297.45</v>
      </c>
      <c r="R731" t="n">
        <v>37.14</v>
      </c>
      <c r="S731" t="n">
        <v>37.14</v>
      </c>
      <c r="T731" t="n">
        <v>3.8</v>
      </c>
      <c r="U731" t="n">
        <v>3.8</v>
      </c>
      <c r="V731" t="n">
        <v>61.71</v>
      </c>
      <c r="W731" t="n">
        <v>61.71</v>
      </c>
      <c r="X731" t="n">
        <v>4.99</v>
      </c>
      <c r="Y731" t="n">
        <v>4.99</v>
      </c>
      <c r="Z731" t="n">
        <v>12.01</v>
      </c>
      <c r="AA731" t="n">
        <v>12.01</v>
      </c>
      <c r="AB731" t="n">
        <v>19.0</v>
      </c>
      <c r="AC731" t="n">
        <v>19.0</v>
      </c>
      <c r="AD731" t="n">
        <v>19.019999999999982</v>
      </c>
      <c r="AE731" t="n">
        <v>0.020000000000038654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inlineStr">
        <is>
          <t>unreconciled</t>
        </is>
      </c>
      <c r="AM731" t="inlineStr">
        <is>
          <t>Order Amount Mismatch (POS&gt;3PO)</t>
        </is>
      </c>
      <c r="AN731" t="n">
        <v>19.02</v>
      </c>
      <c r="AO731" t="n">
        <f>ROUND(P731*100/H731,2)</f>
        <v>0.0</v>
      </c>
      <c r="AP731" t="n">
        <f>ROUND(Q731*100/I731,2)</f>
        <v>0.0</v>
      </c>
      <c r="AQ731"/>
      <c r="AR731"/>
      <c r="AS731" t="n">
        <v>0.0</v>
      </c>
    </row>
    <row r="732">
      <c r="A732" s="1" t="n">
        <v>45231.0</v>
      </c>
      <c r="B732" s="2" t="n">
        <v>45231.78603009259</v>
      </c>
      <c r="C732" t="inlineStr">
        <is>
          <t>3140094012084474</t>
        </is>
      </c>
      <c r="D732" t="inlineStr">
        <is>
          <t>POS0012</t>
        </is>
      </c>
      <c r="E732" t="inlineStr">
        <is>
          <t>88</t>
        </is>
      </c>
      <c r="F732" t="inlineStr">
        <is>
          <t>0094</t>
        </is>
      </c>
      <c r="G732" t="inlineStr">
        <is>
          <t>5308339898</t>
        </is>
      </c>
      <c r="H732" t="n">
        <v>657.0</v>
      </c>
      <c r="I732" t="n">
        <v>625.71</v>
      </c>
      <c r="J732" t="n">
        <v>588.57</v>
      </c>
      <c r="K732" t="inlineStr">
        <is>
          <t>sale</t>
        </is>
      </c>
      <c r="L732" t="inlineStr">
        <is>
          <t/>
        </is>
      </c>
      <c r="M732" t="inlineStr">
        <is>
          <t/>
        </is>
      </c>
      <c r="N732" t="n">
        <v>0.0</v>
      </c>
      <c r="O732" t="n">
        <v>0.0</v>
      </c>
      <c r="P732" t="n">
        <v>484.75</v>
      </c>
      <c r="Q732" t="n">
        <v>484.76</v>
      </c>
      <c r="R732" t="n">
        <v>37.14</v>
      </c>
      <c r="S732" t="n">
        <v>37.14</v>
      </c>
      <c r="T732" t="n">
        <v>6.26</v>
      </c>
      <c r="U732" t="n">
        <v>6.26</v>
      </c>
      <c r="V732" t="n">
        <v>105.94</v>
      </c>
      <c r="W732" t="n">
        <v>105.94</v>
      </c>
      <c r="X732" t="n">
        <v>8.21</v>
      </c>
      <c r="Y732" t="n">
        <v>8.21</v>
      </c>
      <c r="Z732" t="n">
        <v>20.55</v>
      </c>
      <c r="AA732" t="n">
        <v>20.55</v>
      </c>
      <c r="AB732" t="n">
        <v>31.28</v>
      </c>
      <c r="AC732" t="n">
        <v>31.29</v>
      </c>
      <c r="AD732" t="n">
        <v>31.289999999999964</v>
      </c>
      <c r="AE732" t="n">
        <v>-0.009999999999990905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-0.00999999999999801</v>
      </c>
      <c r="AL732" t="inlineStr">
        <is>
          <t>unreconciled</t>
        </is>
      </c>
      <c r="AM732" t="inlineStr">
        <is>
          <t>Order Amount Mismatch (POS&gt;3PO)</t>
        </is>
      </c>
      <c r="AN732" t="n">
        <v>31.29</v>
      </c>
      <c r="AO732" t="n">
        <f>ROUND(P732*100/H732,2)</f>
        <v>0.0</v>
      </c>
      <c r="AP732" t="n">
        <f>ROUND(Q732*100/I732,2)</f>
        <v>0.0</v>
      </c>
      <c r="AQ732"/>
      <c r="AR732"/>
      <c r="AS732" t="n">
        <v>0.0</v>
      </c>
    </row>
    <row r="733">
      <c r="A733" s="1" t="n">
        <v>45234.0</v>
      </c>
      <c r="B733" s="2" t="n">
        <v>45234.70375</v>
      </c>
      <c r="C733" t="inlineStr">
        <is>
          <t>3140023012059528</t>
        </is>
      </c>
      <c r="D733" t="inlineStr">
        <is>
          <t>POS0012</t>
        </is>
      </c>
      <c r="E733" t="inlineStr">
        <is>
          <t>20</t>
        </is>
      </c>
      <c r="F733" t="inlineStr">
        <is>
          <t>0023</t>
        </is>
      </c>
      <c r="G733" t="inlineStr">
        <is>
          <t>5308341149</t>
        </is>
      </c>
      <c r="H733" t="n">
        <v>898.0</v>
      </c>
      <c r="I733" t="n">
        <v>855.25</v>
      </c>
      <c r="J733" t="n">
        <v>818.11</v>
      </c>
      <c r="K733" t="inlineStr">
        <is>
          <t>sale</t>
        </is>
      </c>
      <c r="L733" t="inlineStr">
        <is>
          <t/>
        </is>
      </c>
      <c r="M733" t="inlineStr">
        <is>
          <t/>
        </is>
      </c>
      <c r="N733" t="n">
        <v>0.0</v>
      </c>
      <c r="O733" t="n">
        <v>0.0</v>
      </c>
      <c r="P733" t="n">
        <v>659.68</v>
      </c>
      <c r="Q733" t="n">
        <v>659.66</v>
      </c>
      <c r="R733" t="n">
        <v>37.14</v>
      </c>
      <c r="S733" t="n">
        <v>37.14</v>
      </c>
      <c r="T733" t="n">
        <v>8.55</v>
      </c>
      <c r="U733" t="n">
        <v>8.55</v>
      </c>
      <c r="V733" t="n">
        <v>147.26</v>
      </c>
      <c r="W733" t="n">
        <v>147.26</v>
      </c>
      <c r="X733" t="n">
        <v>11.23</v>
      </c>
      <c r="Y733" t="n">
        <v>11.23</v>
      </c>
      <c r="Z733" t="n">
        <v>28.53</v>
      </c>
      <c r="AA733" t="n">
        <v>28.53</v>
      </c>
      <c r="AB733" t="n">
        <v>42.76</v>
      </c>
      <c r="AC733" t="n">
        <v>42.76</v>
      </c>
      <c r="AD733" t="n">
        <v>42.75</v>
      </c>
      <c r="AE733" t="n">
        <v>0.01999999999998181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inlineStr">
        <is>
          <t>unreconciled</t>
        </is>
      </c>
      <c r="AM733" t="inlineStr">
        <is>
          <t>Order Amount Mismatch (POS&gt;3PO)</t>
        </is>
      </c>
      <c r="AN733" t="n">
        <v>42.75</v>
      </c>
      <c r="AO733" t="n">
        <f>ROUND(P733*100/H733,2)</f>
        <v>0.0</v>
      </c>
      <c r="AP733" t="n">
        <f>ROUND(Q733*100/I733,2)</f>
        <v>0.0</v>
      </c>
      <c r="AQ733"/>
      <c r="AR733"/>
      <c r="AS733" t="n">
        <v>0.0</v>
      </c>
    </row>
    <row r="734">
      <c r="A734" s="1" t="n">
        <v>45233.0</v>
      </c>
      <c r="B734" s="2" t="n">
        <v>45233.77394675926</v>
      </c>
      <c r="C734" t="inlineStr">
        <is>
          <t>3140023012059281</t>
        </is>
      </c>
      <c r="D734" t="inlineStr">
        <is>
          <t>POS0012</t>
        </is>
      </c>
      <c r="E734" t="inlineStr">
        <is>
          <t>74</t>
        </is>
      </c>
      <c r="F734" t="inlineStr">
        <is>
          <t>0023</t>
        </is>
      </c>
      <c r="G734" t="inlineStr">
        <is>
          <t>5308361603</t>
        </is>
      </c>
      <c r="H734" t="n">
        <v>786.0</v>
      </c>
      <c r="I734" t="n">
        <v>825.7</v>
      </c>
      <c r="J734" t="n">
        <v>788.56</v>
      </c>
      <c r="K734" t="inlineStr">
        <is>
          <t>sale</t>
        </is>
      </c>
      <c r="L734" t="inlineStr">
        <is>
          <t/>
        </is>
      </c>
      <c r="M734" t="inlineStr">
        <is>
          <t/>
        </is>
      </c>
      <c r="N734" t="n">
        <v>0.0</v>
      </c>
      <c r="O734" t="n">
        <v>0.0</v>
      </c>
      <c r="P734" t="n">
        <v>637.16</v>
      </c>
      <c r="Q734" t="n">
        <v>578.36</v>
      </c>
      <c r="R734" t="n">
        <v>37.14</v>
      </c>
      <c r="S734" t="n">
        <v>37.14</v>
      </c>
      <c r="T734" t="n">
        <v>8.26</v>
      </c>
      <c r="U734" t="n">
        <v>7.49</v>
      </c>
      <c r="V734" t="n">
        <v>141.94</v>
      </c>
      <c r="W734" t="n">
        <v>128.06</v>
      </c>
      <c r="X734" t="n">
        <v>10.84</v>
      </c>
      <c r="Y734" t="n">
        <v>9.82</v>
      </c>
      <c r="Z734" t="n">
        <v>27.5</v>
      </c>
      <c r="AA734" t="n">
        <v>24.82</v>
      </c>
      <c r="AB734" t="n">
        <v>37.42</v>
      </c>
      <c r="AC734" t="n">
        <v>37.43</v>
      </c>
      <c r="AD734" t="n">
        <v>-39.700000000000045</v>
      </c>
      <c r="AE734" t="n">
        <v>58.799999999999955</v>
      </c>
      <c r="AF734" t="n">
        <v>0.0</v>
      </c>
      <c r="AG734" t="n">
        <v>0.7699999999999996</v>
      </c>
      <c r="AH734" t="n">
        <v>13.879999999999995</v>
      </c>
      <c r="AI734" t="n">
        <v>1.0199999999999996</v>
      </c>
      <c r="AJ734" t="n">
        <v>2.6799999999999997</v>
      </c>
      <c r="AK734" t="n">
        <v>-0.00999999999999801</v>
      </c>
      <c r="AL734" t="inlineStr">
        <is>
          <t>unreconciled</t>
        </is>
      </c>
      <c r="AM734" t="inlineStr">
        <is>
          <t>Order Amount Mismatch (3PO&gt;POS)</t>
        </is>
      </c>
      <c r="AN734" t="n">
        <v>39.7</v>
      </c>
      <c r="AO734" t="n">
        <f>ROUND(P734*100/H734,2)</f>
        <v>0.0</v>
      </c>
      <c r="AP734" t="n">
        <f>ROUND(Q734*100/I734,2)</f>
        <v>0.0</v>
      </c>
      <c r="AQ734"/>
      <c r="AR734"/>
      <c r="AS734" t="n">
        <v>0.0</v>
      </c>
    </row>
    <row r="735">
      <c r="A735" s="1" t="n">
        <v>45235.0</v>
      </c>
      <c r="B735" s="2" t="n">
        <v>45235.86435185185</v>
      </c>
      <c r="C735" t="inlineStr">
        <is>
          <t>3140023012059859</t>
        </is>
      </c>
      <c r="D735" t="inlineStr">
        <is>
          <t>POS0012</t>
        </is>
      </c>
      <c r="E735" t="inlineStr">
        <is>
          <t>51</t>
        </is>
      </c>
      <c r="F735" t="inlineStr">
        <is>
          <t>0023</t>
        </is>
      </c>
      <c r="G735" t="inlineStr">
        <is>
          <t>5308365387</t>
        </is>
      </c>
      <c r="H735" t="n">
        <v>159.0</v>
      </c>
      <c r="I735" t="n">
        <v>151.43</v>
      </c>
      <c r="J735" t="n">
        <v>114.29</v>
      </c>
      <c r="K735" t="inlineStr">
        <is>
          <t>sale</t>
        </is>
      </c>
      <c r="L735" t="inlineStr">
        <is>
          <t/>
        </is>
      </c>
      <c r="M735" t="inlineStr">
        <is>
          <t/>
        </is>
      </c>
      <c r="N735" t="n">
        <v>0.0</v>
      </c>
      <c r="O735" t="n">
        <v>0.0</v>
      </c>
      <c r="P735" t="n">
        <v>123.3</v>
      </c>
      <c r="Q735" t="n">
        <v>123.29</v>
      </c>
      <c r="R735" t="n">
        <v>37.14</v>
      </c>
      <c r="S735" t="n">
        <v>37.14</v>
      </c>
      <c r="T735" t="n">
        <v>1.51</v>
      </c>
      <c r="U735" t="n">
        <v>1.51</v>
      </c>
      <c r="V735" t="n">
        <v>20.57</v>
      </c>
      <c r="W735" t="n">
        <v>20.57</v>
      </c>
      <c r="X735" t="n">
        <v>1.99</v>
      </c>
      <c r="Y735" t="n">
        <v>1.99</v>
      </c>
      <c r="Z735" t="n">
        <v>4.06</v>
      </c>
      <c r="AA735" t="n">
        <v>4.06</v>
      </c>
      <c r="AB735" t="n">
        <v>7.58</v>
      </c>
      <c r="AC735" t="n">
        <v>7.57</v>
      </c>
      <c r="AD735" t="n">
        <v>7.569999999999993</v>
      </c>
      <c r="AE735" t="n">
        <v>0.009999999999990905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0.009999999999999787</v>
      </c>
      <c r="AL735" t="inlineStr">
        <is>
          <t>unreconciled</t>
        </is>
      </c>
      <c r="AM735" t="inlineStr">
        <is>
          <t>Order Amount Mismatch (POS&gt;3PO)</t>
        </is>
      </c>
      <c r="AN735" t="n">
        <v>7.57</v>
      </c>
      <c r="AO735" t="n">
        <f>ROUND(P735*100/H735,2)</f>
        <v>0.0</v>
      </c>
      <c r="AP735" t="n">
        <f>ROUND(Q735*100/I735,2)</f>
        <v>0.0</v>
      </c>
      <c r="AQ735"/>
      <c r="AR735"/>
      <c r="AS735" t="n">
        <v>0.0</v>
      </c>
    </row>
    <row r="736">
      <c r="A736" s="1" t="n">
        <v>45232.0</v>
      </c>
      <c r="B736" s="2" t="n">
        <v>45232.776712962965</v>
      </c>
      <c r="C736" t="inlineStr">
        <is>
          <t>3140023012059011</t>
        </is>
      </c>
      <c r="D736" t="inlineStr">
        <is>
          <t>POS0012</t>
        </is>
      </c>
      <c r="E736" t="inlineStr">
        <is>
          <t>05</t>
        </is>
      </c>
      <c r="F736" t="inlineStr">
        <is>
          <t>0023</t>
        </is>
      </c>
      <c r="G736" t="inlineStr">
        <is>
          <t>5308365439</t>
        </is>
      </c>
      <c r="H736" t="n">
        <v>353.0</v>
      </c>
      <c r="I736" t="n">
        <v>336.18</v>
      </c>
      <c r="J736" t="n">
        <v>299.04</v>
      </c>
      <c r="K736" t="inlineStr">
        <is>
          <t>sale</t>
        </is>
      </c>
      <c r="L736" t="inlineStr">
        <is>
          <t/>
        </is>
      </c>
      <c r="M736" t="inlineStr">
        <is>
          <t/>
        </is>
      </c>
      <c r="N736" t="n">
        <v>0.0</v>
      </c>
      <c r="O736" t="n">
        <v>0.0</v>
      </c>
      <c r="P736" t="n">
        <v>264.1</v>
      </c>
      <c r="Q736" t="n">
        <v>264.09</v>
      </c>
      <c r="R736" t="n">
        <v>37.14</v>
      </c>
      <c r="S736" t="n">
        <v>37.14</v>
      </c>
      <c r="T736" t="n">
        <v>3.36</v>
      </c>
      <c r="U736" t="n">
        <v>3.36</v>
      </c>
      <c r="V736" t="n">
        <v>53.83</v>
      </c>
      <c r="W736" t="n">
        <v>53.83</v>
      </c>
      <c r="X736" t="n">
        <v>4.41</v>
      </c>
      <c r="Y736" t="n">
        <v>4.41</v>
      </c>
      <c r="Z736" t="n">
        <v>10.48</v>
      </c>
      <c r="AA736" t="n">
        <v>10.48</v>
      </c>
      <c r="AB736" t="n">
        <v>16.82</v>
      </c>
      <c r="AC736" t="n">
        <v>16.81</v>
      </c>
      <c r="AD736" t="n">
        <v>16.819999999999993</v>
      </c>
      <c r="AE736" t="n">
        <v>0.010000000000047748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0.010000000000001563</v>
      </c>
      <c r="AL736" t="inlineStr">
        <is>
          <t>unreconciled</t>
        </is>
      </c>
      <c r="AM736" t="inlineStr">
        <is>
          <t>Order Amount Mismatch (POS&gt;3PO)</t>
        </is>
      </c>
      <c r="AN736" t="n">
        <v>16.82</v>
      </c>
      <c r="AO736" t="n">
        <f>ROUND(P736*100/H736,2)</f>
        <v>0.0</v>
      </c>
      <c r="AP736" t="n">
        <f>ROUND(Q736*100/I736,2)</f>
        <v>0.0</v>
      </c>
      <c r="AQ736"/>
      <c r="AR736"/>
      <c r="AS736" t="n">
        <v>0.0</v>
      </c>
    </row>
    <row r="737">
      <c r="A737" s="1" t="n">
        <v>45233.0</v>
      </c>
      <c r="B737" s="2" t="n">
        <v>45233.34912037037</v>
      </c>
      <c r="C737" t="inlineStr">
        <is>
          <t>3140023012059173</t>
        </is>
      </c>
      <c r="D737" t="inlineStr">
        <is>
          <t>POS0012</t>
        </is>
      </c>
      <c r="E737" t="inlineStr">
        <is>
          <t>66</t>
        </is>
      </c>
      <c r="F737" t="inlineStr">
        <is>
          <t>0023</t>
        </is>
      </c>
      <c r="G737" t="inlineStr">
        <is>
          <t>5308372429</t>
        </is>
      </c>
      <c r="H737" t="n">
        <v>533.0</v>
      </c>
      <c r="I737" t="n">
        <v>507.62</v>
      </c>
      <c r="J737" t="n">
        <v>470.48</v>
      </c>
      <c r="K737" t="inlineStr">
        <is>
          <t>sale</t>
        </is>
      </c>
      <c r="L737" t="inlineStr">
        <is>
          <t/>
        </is>
      </c>
      <c r="M737" t="inlineStr">
        <is>
          <t/>
        </is>
      </c>
      <c r="N737" t="n">
        <v>0.0</v>
      </c>
      <c r="O737" t="n">
        <v>0.0</v>
      </c>
      <c r="P737" t="n">
        <v>394.75</v>
      </c>
      <c r="Q737" t="n">
        <v>394.73</v>
      </c>
      <c r="R737" t="n">
        <v>37.14</v>
      </c>
      <c r="S737" t="n">
        <v>37.14</v>
      </c>
      <c r="T737" t="n">
        <v>5.08</v>
      </c>
      <c r="U737" t="n">
        <v>5.08</v>
      </c>
      <c r="V737" t="n">
        <v>84.69</v>
      </c>
      <c r="W737" t="n">
        <v>84.69</v>
      </c>
      <c r="X737" t="n">
        <v>6.66</v>
      </c>
      <c r="Y737" t="n">
        <v>6.66</v>
      </c>
      <c r="Z737" t="n">
        <v>16.44</v>
      </c>
      <c r="AA737" t="n">
        <v>16.44</v>
      </c>
      <c r="AB737" t="n">
        <v>25.38</v>
      </c>
      <c r="AC737" t="n">
        <v>25.38</v>
      </c>
      <c r="AD737" t="n">
        <v>25.379999999999995</v>
      </c>
      <c r="AE737" t="n">
        <v>0.01999999999998181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inlineStr">
        <is>
          <t>unreconciled</t>
        </is>
      </c>
      <c r="AM737" t="inlineStr">
        <is>
          <t>Order Amount Mismatch (POS&gt;3PO)</t>
        </is>
      </c>
      <c r="AN737" t="n">
        <v>25.38</v>
      </c>
      <c r="AO737" t="n">
        <f>ROUND(P737*100/H737,2)</f>
        <v>0.0</v>
      </c>
      <c r="AP737" t="n">
        <f>ROUND(Q737*100/I737,2)</f>
        <v>0.0</v>
      </c>
      <c r="AQ737"/>
      <c r="AR737"/>
      <c r="AS737" t="n">
        <v>0.0</v>
      </c>
    </row>
    <row r="738">
      <c r="A738" s="1" t="n">
        <v>45232.0</v>
      </c>
      <c r="B738" s="2" t="n">
        <v>45232.50344907407</v>
      </c>
      <c r="C738" t="inlineStr">
        <is>
          <t>3140094012084661</t>
        </is>
      </c>
      <c r="D738" t="inlineStr">
        <is>
          <t>POS0012</t>
        </is>
      </c>
      <c r="E738" t="inlineStr">
        <is>
          <t>75</t>
        </is>
      </c>
      <c r="F738" t="inlineStr">
        <is>
          <t>0094</t>
        </is>
      </c>
      <c r="G738" t="inlineStr">
        <is>
          <t>5308379545</t>
        </is>
      </c>
      <c r="H738" t="n">
        <v>189.0</v>
      </c>
      <c r="I738" t="n">
        <v>179.98</v>
      </c>
      <c r="J738" t="n">
        <v>142.84</v>
      </c>
      <c r="K738" t="inlineStr">
        <is>
          <t>sale</t>
        </is>
      </c>
      <c r="L738" t="inlineStr">
        <is>
          <t/>
        </is>
      </c>
      <c r="M738" t="inlineStr">
        <is>
          <t/>
        </is>
      </c>
      <c r="N738" t="n">
        <v>0.0</v>
      </c>
      <c r="O738" t="n">
        <v>0.0</v>
      </c>
      <c r="P738" t="n">
        <v>145.06</v>
      </c>
      <c r="Q738" t="n">
        <v>145.04</v>
      </c>
      <c r="R738" t="n">
        <v>37.14</v>
      </c>
      <c r="S738" t="n">
        <v>37.14</v>
      </c>
      <c r="T738" t="n">
        <v>1.8</v>
      </c>
      <c r="U738" t="n">
        <v>1.8</v>
      </c>
      <c r="V738" t="n">
        <v>25.71</v>
      </c>
      <c r="W738" t="n">
        <v>25.71</v>
      </c>
      <c r="X738" t="n">
        <v>2.36</v>
      </c>
      <c r="Y738" t="n">
        <v>2.36</v>
      </c>
      <c r="Z738" t="n">
        <v>5.05</v>
      </c>
      <c r="AA738" t="n">
        <v>5.05</v>
      </c>
      <c r="AB738" t="n">
        <v>9.0</v>
      </c>
      <c r="AC738" t="n">
        <v>9.0</v>
      </c>
      <c r="AD738" t="n">
        <v>9.02000000000001</v>
      </c>
      <c r="AE738" t="n">
        <v>0.020000000000010232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inlineStr">
        <is>
          <t>unreconciled</t>
        </is>
      </c>
      <c r="AM738" t="inlineStr">
        <is>
          <t>Order Amount Mismatch (POS&gt;3PO)</t>
        </is>
      </c>
      <c r="AN738" t="n">
        <v>9.02</v>
      </c>
      <c r="AO738" t="n">
        <f>ROUND(P738*100/H738,2)</f>
        <v>0.0</v>
      </c>
      <c r="AP738" t="n">
        <f>ROUND(Q738*100/I738,2)</f>
        <v>0.0</v>
      </c>
      <c r="AQ738"/>
      <c r="AR738"/>
      <c r="AS738" t="n">
        <v>0.0</v>
      </c>
    </row>
    <row r="739">
      <c r="A739" s="1" t="n">
        <v>45232.0</v>
      </c>
      <c r="B739" s="2" t="n">
        <v>45232.90773148148</v>
      </c>
      <c r="C739" t="inlineStr">
        <is>
          <t>3140023012059071</t>
        </is>
      </c>
      <c r="D739" t="inlineStr">
        <is>
          <t>POS0012</t>
        </is>
      </c>
      <c r="E739" t="inlineStr">
        <is>
          <t>65</t>
        </is>
      </c>
      <c r="F739" t="inlineStr">
        <is>
          <t>0023</t>
        </is>
      </c>
      <c r="G739" t="inlineStr">
        <is>
          <t>5308383955</t>
        </is>
      </c>
      <c r="H739" t="n">
        <v>286.0</v>
      </c>
      <c r="I739" t="n">
        <v>272.37</v>
      </c>
      <c r="J739" t="n">
        <v>235.23</v>
      </c>
      <c r="K739" t="inlineStr">
        <is>
          <t>sale</t>
        </is>
      </c>
      <c r="L739" t="inlineStr">
        <is>
          <t/>
        </is>
      </c>
      <c r="M739" t="inlineStr">
        <is>
          <t/>
        </is>
      </c>
      <c r="N739" t="n">
        <v>0.0</v>
      </c>
      <c r="O739" t="n">
        <v>0.0</v>
      </c>
      <c r="P739" t="n">
        <v>215.48</v>
      </c>
      <c r="Q739" t="n">
        <v>215.46</v>
      </c>
      <c r="R739" t="n">
        <v>37.14</v>
      </c>
      <c r="S739" t="n">
        <v>37.14</v>
      </c>
      <c r="T739" t="n">
        <v>2.72</v>
      </c>
      <c r="U739" t="n">
        <v>2.72</v>
      </c>
      <c r="V739" t="n">
        <v>42.34</v>
      </c>
      <c r="W739" t="n">
        <v>42.34</v>
      </c>
      <c r="X739" t="n">
        <v>3.57</v>
      </c>
      <c r="Y739" t="n">
        <v>3.57</v>
      </c>
      <c r="Z739" t="n">
        <v>8.26</v>
      </c>
      <c r="AA739" t="n">
        <v>8.26</v>
      </c>
      <c r="AB739" t="n">
        <v>13.62</v>
      </c>
      <c r="AC739" t="n">
        <v>13.62</v>
      </c>
      <c r="AD739" t="n">
        <v>13.629999999999995</v>
      </c>
      <c r="AE739" t="n">
        <v>0.01999999999998181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inlineStr">
        <is>
          <t>unreconciled</t>
        </is>
      </c>
      <c r="AM739" t="inlineStr">
        <is>
          <t>Order Amount Mismatch (POS&gt;3PO)</t>
        </is>
      </c>
      <c r="AN739" t="n">
        <v>13.63</v>
      </c>
      <c r="AO739" t="n">
        <f>ROUND(P739*100/H739,2)</f>
        <v>0.0</v>
      </c>
      <c r="AP739" t="n">
        <f>ROUND(Q739*100/I739,2)</f>
        <v>0.0</v>
      </c>
      <c r="AQ739"/>
      <c r="AR739"/>
      <c r="AS739" t="n">
        <v>0.0</v>
      </c>
    </row>
    <row r="740">
      <c r="A740" s="1" t="n">
        <v>45232.0</v>
      </c>
      <c r="B740" s="2" t="n">
        <v>45232.62666666666</v>
      </c>
      <c r="C740" t="inlineStr">
        <is>
          <t>3140094012084738</t>
        </is>
      </c>
      <c r="D740" t="inlineStr">
        <is>
          <t>POS0012</t>
        </is>
      </c>
      <c r="E740" t="inlineStr">
        <is>
          <t>53</t>
        </is>
      </c>
      <c r="F740" t="inlineStr">
        <is>
          <t>0094</t>
        </is>
      </c>
      <c r="G740" t="inlineStr">
        <is>
          <t>5308397965</t>
        </is>
      </c>
      <c r="H740" t="n">
        <v>457.0</v>
      </c>
      <c r="I740" t="n">
        <v>435.23</v>
      </c>
      <c r="J740" t="n">
        <v>398.09</v>
      </c>
      <c r="K740" t="inlineStr">
        <is>
          <t>sale</t>
        </is>
      </c>
      <c r="L740" t="inlineStr">
        <is>
          <t/>
        </is>
      </c>
      <c r="M740" t="inlineStr">
        <is>
          <t/>
        </is>
      </c>
      <c r="N740" t="n">
        <v>0.0</v>
      </c>
      <c r="O740" t="n">
        <v>0.0</v>
      </c>
      <c r="P740" t="n">
        <v>339.58</v>
      </c>
      <c r="Q740" t="n">
        <v>339.56</v>
      </c>
      <c r="R740" t="n">
        <v>37.14</v>
      </c>
      <c r="S740" t="n">
        <v>37.14</v>
      </c>
      <c r="T740" t="n">
        <v>4.35</v>
      </c>
      <c r="U740" t="n">
        <v>4.35</v>
      </c>
      <c r="V740" t="n">
        <v>71.66</v>
      </c>
      <c r="W740" t="n">
        <v>71.66</v>
      </c>
      <c r="X740" t="n">
        <v>5.71</v>
      </c>
      <c r="Y740" t="n">
        <v>5.71</v>
      </c>
      <c r="Z740" t="n">
        <v>13.93</v>
      </c>
      <c r="AA740" t="n">
        <v>13.93</v>
      </c>
      <c r="AB740" t="n">
        <v>21.76</v>
      </c>
      <c r="AC740" t="n">
        <v>21.76</v>
      </c>
      <c r="AD740" t="n">
        <v>21.769999999999982</v>
      </c>
      <c r="AE740" t="n">
        <v>0.01999999999998181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inlineStr">
        <is>
          <t>unreconciled</t>
        </is>
      </c>
      <c r="AM740" t="inlineStr">
        <is>
          <t>Order Amount Mismatch (POS&gt;3PO)</t>
        </is>
      </c>
      <c r="AN740" t="n">
        <v>21.77</v>
      </c>
      <c r="AO740" t="n">
        <f>ROUND(P740*100/H740,2)</f>
        <v>0.0</v>
      </c>
      <c r="AP740" t="n">
        <f>ROUND(Q740*100/I740,2)</f>
        <v>0.0</v>
      </c>
      <c r="AQ740"/>
      <c r="AR740"/>
      <c r="AS740" t="n">
        <v>0.0</v>
      </c>
    </row>
    <row r="741">
      <c r="A741" s="1" t="n">
        <v>45231.0</v>
      </c>
      <c r="B741" s="2" t="n">
        <v>45231.90846064815</v>
      </c>
      <c r="C741" t="inlineStr">
        <is>
          <t>3140023012058842</t>
        </is>
      </c>
      <c r="D741" t="inlineStr">
        <is>
          <t>POS0012</t>
        </is>
      </c>
      <c r="E741" t="inlineStr">
        <is>
          <t>36</t>
        </is>
      </c>
      <c r="F741" t="inlineStr">
        <is>
          <t>0023</t>
        </is>
      </c>
      <c r="G741" t="inlineStr">
        <is>
          <t>5308411952</t>
        </is>
      </c>
      <c r="H741" t="n">
        <v>241.0</v>
      </c>
      <c r="I741" t="n">
        <v>229.52</v>
      </c>
      <c r="J741" t="n">
        <v>192.38</v>
      </c>
      <c r="K741" t="inlineStr">
        <is>
          <t>sale</t>
        </is>
      </c>
      <c r="L741" t="inlineStr">
        <is>
          <t/>
        </is>
      </c>
      <c r="M741" t="inlineStr">
        <is>
          <t/>
        </is>
      </c>
      <c r="N741" t="n">
        <v>0.0</v>
      </c>
      <c r="O741" t="n">
        <v>0.0</v>
      </c>
      <c r="P741" t="n">
        <v>182.8</v>
      </c>
      <c r="Q741" t="n">
        <v>182.81</v>
      </c>
      <c r="R741" t="n">
        <v>37.14</v>
      </c>
      <c r="S741" t="n">
        <v>37.14</v>
      </c>
      <c r="T741" t="n">
        <v>2.3</v>
      </c>
      <c r="U741" t="n">
        <v>2.3</v>
      </c>
      <c r="V741" t="n">
        <v>34.63</v>
      </c>
      <c r="W741" t="n">
        <v>34.63</v>
      </c>
      <c r="X741" t="n">
        <v>3.01</v>
      </c>
      <c r="Y741" t="n">
        <v>3.01</v>
      </c>
      <c r="Z741" t="n">
        <v>6.78</v>
      </c>
      <c r="AA741" t="n">
        <v>6.77</v>
      </c>
      <c r="AB741" t="n">
        <v>11.48</v>
      </c>
      <c r="AC741" t="n">
        <v>11.48</v>
      </c>
      <c r="AD741" t="n">
        <v>11.47999999999999</v>
      </c>
      <c r="AE741" t="n">
        <v>-0.009999999999990905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0.010000000000000675</v>
      </c>
      <c r="AK741" t="n">
        <v>0.0</v>
      </c>
      <c r="AL741" t="inlineStr">
        <is>
          <t>unreconciled</t>
        </is>
      </c>
      <c r="AM741" t="inlineStr">
        <is>
          <t>Order Amount Mismatch (POS&gt;3PO)</t>
        </is>
      </c>
      <c r="AN741" t="n">
        <v>11.48</v>
      </c>
      <c r="AO741" t="n">
        <f>ROUND(P741*100/H741,2)</f>
        <v>0.0</v>
      </c>
      <c r="AP741" t="n">
        <f>ROUND(Q741*100/I741,2)</f>
        <v>0.0</v>
      </c>
      <c r="AQ741"/>
      <c r="AR741"/>
      <c r="AS741" t="n">
        <v>0.0</v>
      </c>
    </row>
    <row r="742">
      <c r="A742" s="1" t="n">
        <v>45232.0</v>
      </c>
      <c r="B742" s="2" t="n">
        <v>45232.92811342593</v>
      </c>
      <c r="C742" t="inlineStr">
        <is>
          <t>3140094012084959</t>
        </is>
      </c>
      <c r="D742" t="inlineStr">
        <is>
          <t>POS0012</t>
        </is>
      </c>
      <c r="E742" t="inlineStr">
        <is>
          <t>74</t>
        </is>
      </c>
      <c r="F742" t="inlineStr">
        <is>
          <t>0094</t>
        </is>
      </c>
      <c r="G742" t="inlineStr">
        <is>
          <t>5308415264</t>
        </is>
      </c>
      <c r="H742" t="n">
        <v>245.00000000000003</v>
      </c>
      <c r="I742" t="n">
        <v>233.33</v>
      </c>
      <c r="J742" t="n">
        <v>196.19</v>
      </c>
      <c r="K742" t="inlineStr">
        <is>
          <t>sale</t>
        </is>
      </c>
      <c r="L742" t="inlineStr">
        <is>
          <t/>
        </is>
      </c>
      <c r="M742" t="inlineStr">
        <is>
          <t/>
        </is>
      </c>
      <c r="N742" t="n">
        <v>0.0</v>
      </c>
      <c r="O742" t="n">
        <v>0.0</v>
      </c>
      <c r="P742" t="n">
        <v>185.72</v>
      </c>
      <c r="Q742" t="n">
        <v>185.71</v>
      </c>
      <c r="R742" t="n">
        <v>37.14</v>
      </c>
      <c r="S742" t="n">
        <v>37.14</v>
      </c>
      <c r="T742" t="n">
        <v>2.33</v>
      </c>
      <c r="U742" t="n">
        <v>2.33</v>
      </c>
      <c r="V742" t="n">
        <v>35.31</v>
      </c>
      <c r="W742" t="n">
        <v>35.31</v>
      </c>
      <c r="X742" t="n">
        <v>3.06</v>
      </c>
      <c r="Y742" t="n">
        <v>3.06</v>
      </c>
      <c r="Z742" t="n">
        <v>6.91</v>
      </c>
      <c r="AA742" t="n">
        <v>6.91</v>
      </c>
      <c r="AB742" t="n">
        <v>11.66</v>
      </c>
      <c r="AC742" t="n">
        <v>11.67</v>
      </c>
      <c r="AD742" t="n">
        <v>11.670000000000016</v>
      </c>
      <c r="AE742" t="n">
        <v>0.009999999999990905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-0.009999999999999787</v>
      </c>
      <c r="AL742" t="inlineStr">
        <is>
          <t>unreconciled</t>
        </is>
      </c>
      <c r="AM742" t="inlineStr">
        <is>
          <t>Order Amount Mismatch (POS&gt;3PO)</t>
        </is>
      </c>
      <c r="AN742" t="n">
        <v>11.67</v>
      </c>
      <c r="AO742" t="n">
        <f>ROUND(P742*100/H742,2)</f>
        <v>0.0</v>
      </c>
      <c r="AP742" t="n">
        <f>ROUND(Q742*100/I742,2)</f>
        <v>0.0</v>
      </c>
      <c r="AQ742"/>
      <c r="AR742"/>
      <c r="AS742" t="n">
        <v>0.0</v>
      </c>
    </row>
    <row r="743">
      <c r="A743" s="1" t="n">
        <v>45232.0</v>
      </c>
      <c r="B743" s="2" t="n">
        <v>45232.73278935185</v>
      </c>
      <c r="C743" t="inlineStr">
        <is>
          <t>3140023012058997</t>
        </is>
      </c>
      <c r="D743" t="inlineStr">
        <is>
          <t>POS0012</t>
        </is>
      </c>
      <c r="E743" t="inlineStr">
        <is>
          <t>91</t>
        </is>
      </c>
      <c r="F743" t="inlineStr">
        <is>
          <t>0023</t>
        </is>
      </c>
      <c r="G743" t="inlineStr">
        <is>
          <t>5308418182</t>
        </is>
      </c>
      <c r="H743" t="n">
        <v>704.0</v>
      </c>
      <c r="I743" t="n">
        <v>670.45</v>
      </c>
      <c r="J743" t="n">
        <v>633.31</v>
      </c>
      <c r="K743" t="inlineStr">
        <is>
          <t>sale</t>
        </is>
      </c>
      <c r="L743" t="inlineStr">
        <is>
          <t/>
        </is>
      </c>
      <c r="M743" t="inlineStr">
        <is>
          <t/>
        </is>
      </c>
      <c r="N743" t="n">
        <v>0.0</v>
      </c>
      <c r="O743" t="n">
        <v>0.0</v>
      </c>
      <c r="P743" t="n">
        <v>518.85</v>
      </c>
      <c r="Q743" t="n">
        <v>518.85</v>
      </c>
      <c r="R743" t="n">
        <v>37.14</v>
      </c>
      <c r="S743" t="n">
        <v>37.14</v>
      </c>
      <c r="T743" t="n">
        <v>6.7</v>
      </c>
      <c r="U743" t="n">
        <v>6.7</v>
      </c>
      <c r="V743" t="n">
        <v>114.0</v>
      </c>
      <c r="W743" t="n">
        <v>114.0</v>
      </c>
      <c r="X743" t="n">
        <v>8.8</v>
      </c>
      <c r="Y743" t="n">
        <v>8.8</v>
      </c>
      <c r="Z743" t="n">
        <v>22.1</v>
      </c>
      <c r="AA743" t="n">
        <v>22.1</v>
      </c>
      <c r="AB743" t="n">
        <v>33.52</v>
      </c>
      <c r="AC743" t="n">
        <v>33.52</v>
      </c>
      <c r="AD743" t="n">
        <v>33.549999999999955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0.0</v>
      </c>
      <c r="AL743" t="inlineStr">
        <is>
          <t>unreconciled</t>
        </is>
      </c>
      <c r="AM743" t="inlineStr">
        <is>
          <t>Order Amount Mismatch (POS&gt;3PO)</t>
        </is>
      </c>
      <c r="AN743" t="n">
        <v>33.55</v>
      </c>
      <c r="AO743" t="n">
        <f>ROUND(P743*100/H743,2)</f>
        <v>0.0</v>
      </c>
      <c r="AP743" t="n">
        <f>ROUND(Q743*100/I743,2)</f>
        <v>0.0</v>
      </c>
      <c r="AQ743"/>
      <c r="AR743"/>
      <c r="AS743" t="n">
        <v>0.0</v>
      </c>
    </row>
    <row r="744">
      <c r="A744" s="1" t="n">
        <v>45232.0</v>
      </c>
      <c r="B744" s="2" t="n">
        <v>45232.77744212963</v>
      </c>
      <c r="C744" t="inlineStr">
        <is>
          <t>3140023012059012</t>
        </is>
      </c>
      <c r="D744" t="inlineStr">
        <is>
          <t>POS0012</t>
        </is>
      </c>
      <c r="E744" t="inlineStr">
        <is>
          <t>06</t>
        </is>
      </c>
      <c r="F744" t="inlineStr">
        <is>
          <t>0023</t>
        </is>
      </c>
      <c r="G744" t="inlineStr">
        <is>
          <t>5308421251</t>
        </is>
      </c>
      <c r="H744" t="n">
        <v>253.00000000000003</v>
      </c>
      <c r="I744" t="n">
        <v>240.95</v>
      </c>
      <c r="J744" t="n">
        <v>203.81</v>
      </c>
      <c r="K744" t="inlineStr">
        <is>
          <t>sale</t>
        </is>
      </c>
      <c r="L744" t="inlineStr">
        <is>
          <t/>
        </is>
      </c>
      <c r="M744" t="inlineStr">
        <is>
          <t/>
        </is>
      </c>
      <c r="N744" t="n">
        <v>0.0</v>
      </c>
      <c r="O744" t="n">
        <v>0.0</v>
      </c>
      <c r="P744" t="n">
        <v>191.52</v>
      </c>
      <c r="Q744" t="n">
        <v>191.51</v>
      </c>
      <c r="R744" t="n">
        <v>37.14</v>
      </c>
      <c r="S744" t="n">
        <v>37.14</v>
      </c>
      <c r="T744" t="n">
        <v>2.41</v>
      </c>
      <c r="U744" t="n">
        <v>2.41</v>
      </c>
      <c r="V744" t="n">
        <v>36.69</v>
      </c>
      <c r="W744" t="n">
        <v>36.69</v>
      </c>
      <c r="X744" t="n">
        <v>3.16</v>
      </c>
      <c r="Y744" t="n">
        <v>3.16</v>
      </c>
      <c r="Z744" t="n">
        <v>7.17</v>
      </c>
      <c r="AA744" t="n">
        <v>7.17</v>
      </c>
      <c r="AB744" t="n">
        <v>12.04</v>
      </c>
      <c r="AC744" t="n">
        <v>12.05</v>
      </c>
      <c r="AD744" t="n">
        <v>12.05000000000004</v>
      </c>
      <c r="AE744" t="n">
        <v>0.010000000000019327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-0.010000000000001563</v>
      </c>
      <c r="AL744" t="inlineStr">
        <is>
          <t>unreconciled</t>
        </is>
      </c>
      <c r="AM744" t="inlineStr">
        <is>
          <t>Order Amount Mismatch (POS&gt;3PO)</t>
        </is>
      </c>
      <c r="AN744" t="n">
        <v>12.05</v>
      </c>
      <c r="AO744" t="n">
        <f>ROUND(P744*100/H744,2)</f>
        <v>0.0</v>
      </c>
      <c r="AP744" t="n">
        <f>ROUND(Q744*100/I744,2)</f>
        <v>0.0</v>
      </c>
      <c r="AQ744"/>
      <c r="AR744"/>
      <c r="AS744" t="n">
        <v>0.0</v>
      </c>
    </row>
    <row r="745">
      <c r="A745" s="1" t="n">
        <v>45233.0</v>
      </c>
      <c r="B745" s="2" t="n">
        <v>45233.6903125</v>
      </c>
      <c r="C745" t="inlineStr">
        <is>
          <t>3140094012085156</t>
        </is>
      </c>
      <c r="D745" t="inlineStr">
        <is>
          <t>POS0012</t>
        </is>
      </c>
      <c r="E745" t="inlineStr">
        <is>
          <t>71</t>
        </is>
      </c>
      <c r="F745" t="inlineStr">
        <is>
          <t>0094</t>
        </is>
      </c>
      <c r="G745" t="inlineStr">
        <is>
          <t>5308427084</t>
        </is>
      </c>
      <c r="H745" t="n">
        <v>900.0</v>
      </c>
      <c r="I745" t="n">
        <v>857.14</v>
      </c>
      <c r="J745" t="n">
        <v>820.0</v>
      </c>
      <c r="K745" t="inlineStr">
        <is>
          <t>sale</t>
        </is>
      </c>
      <c r="L745" t="inlineStr">
        <is>
          <t/>
        </is>
      </c>
      <c r="M745" t="inlineStr">
        <is>
          <t/>
        </is>
      </c>
      <c r="N745" t="n">
        <v>0.0</v>
      </c>
      <c r="O745" t="n">
        <v>0.0</v>
      </c>
      <c r="P745" t="n">
        <v>661.13</v>
      </c>
      <c r="Q745" t="n">
        <v>661.13</v>
      </c>
      <c r="R745" t="n">
        <v>37.14</v>
      </c>
      <c r="S745" t="n">
        <v>37.14</v>
      </c>
      <c r="T745" t="n">
        <v>8.57</v>
      </c>
      <c r="U745" t="n">
        <v>8.57</v>
      </c>
      <c r="V745" t="n">
        <v>147.6</v>
      </c>
      <c r="W745" t="n">
        <v>147.6</v>
      </c>
      <c r="X745" t="n">
        <v>11.25</v>
      </c>
      <c r="Y745" t="n">
        <v>11.25</v>
      </c>
      <c r="Z745" t="n">
        <v>28.59</v>
      </c>
      <c r="AA745" t="n">
        <v>28.59</v>
      </c>
      <c r="AB745" t="n">
        <v>42.86</v>
      </c>
      <c r="AC745" t="n">
        <v>42.86</v>
      </c>
      <c r="AD745" t="n">
        <v>42.860000000000014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inlineStr">
        <is>
          <t>unreconciled</t>
        </is>
      </c>
      <c r="AM745" t="inlineStr">
        <is>
          <t>Order Amount Mismatch (POS&gt;3PO)</t>
        </is>
      </c>
      <c r="AN745" t="n">
        <v>42.86</v>
      </c>
      <c r="AO745" t="n">
        <f>ROUND(P745*100/H745,2)</f>
        <v>0.0</v>
      </c>
      <c r="AP745" t="n">
        <f>ROUND(Q745*100/I745,2)</f>
        <v>0.0</v>
      </c>
      <c r="AQ745"/>
      <c r="AR745"/>
      <c r="AS745" t="n">
        <v>0.0</v>
      </c>
    </row>
    <row r="746">
      <c r="A746" s="1" t="n">
        <v>45233.0</v>
      </c>
      <c r="B746" s="2" t="n">
        <v>45233.500497685185</v>
      </c>
      <c r="C746" t="inlineStr">
        <is>
          <t>3140094012085055</t>
        </is>
      </c>
      <c r="D746" t="inlineStr">
        <is>
          <t>POS0012</t>
        </is>
      </c>
      <c r="E746" t="inlineStr">
        <is>
          <t>70</t>
        </is>
      </c>
      <c r="F746" t="inlineStr">
        <is>
          <t>0094</t>
        </is>
      </c>
      <c r="G746" t="inlineStr">
        <is>
          <t>5308429424</t>
        </is>
      </c>
      <c r="H746" t="n">
        <v>317.0</v>
      </c>
      <c r="I746" t="n">
        <v>379.04</v>
      </c>
      <c r="J746" t="n">
        <v>341.9</v>
      </c>
      <c r="K746" t="inlineStr">
        <is>
          <t>sale</t>
        </is>
      </c>
      <c r="L746" t="inlineStr">
        <is>
          <t/>
        </is>
      </c>
      <c r="M746" t="inlineStr">
        <is>
          <t/>
        </is>
      </c>
      <c r="N746" t="n">
        <v>0.0</v>
      </c>
      <c r="O746" t="n">
        <v>0.0</v>
      </c>
      <c r="P746" t="n">
        <v>296.77</v>
      </c>
      <c r="Q746" t="n">
        <v>237.97</v>
      </c>
      <c r="R746" t="n">
        <v>37.14</v>
      </c>
      <c r="S746" t="n">
        <v>37.14</v>
      </c>
      <c r="T746" t="n">
        <v>3.79</v>
      </c>
      <c r="U746" t="n">
        <v>3.02</v>
      </c>
      <c r="V746" t="n">
        <v>61.54</v>
      </c>
      <c r="W746" t="n">
        <v>47.66</v>
      </c>
      <c r="X746" t="n">
        <v>4.97</v>
      </c>
      <c r="Y746" t="n">
        <v>3.96</v>
      </c>
      <c r="Z746" t="n">
        <v>11.97</v>
      </c>
      <c r="AA746" t="n">
        <v>9.29</v>
      </c>
      <c r="AB746" t="n">
        <v>15.1</v>
      </c>
      <c r="AC746" t="n">
        <v>15.1</v>
      </c>
      <c r="AD746" t="n">
        <v>-62.04000000000002</v>
      </c>
      <c r="AE746" t="n">
        <v>58.79999999999998</v>
      </c>
      <c r="AF746" t="n">
        <v>0.0</v>
      </c>
      <c r="AG746" t="n">
        <v>0.77</v>
      </c>
      <c r="AH746" t="n">
        <v>13.880000000000003</v>
      </c>
      <c r="AI746" t="n">
        <v>1.0099999999999998</v>
      </c>
      <c r="AJ746" t="n">
        <v>2.6800000000000015</v>
      </c>
      <c r="AK746" t="n">
        <v>0.0</v>
      </c>
      <c r="AL746" t="inlineStr">
        <is>
          <t>unreconciled</t>
        </is>
      </c>
      <c r="AM746" t="inlineStr">
        <is>
          <t>Order Amount Mismatch (3PO&gt;POS)</t>
        </is>
      </c>
      <c r="AN746" t="n">
        <v>62.04</v>
      </c>
      <c r="AO746" t="n">
        <f>ROUND(P746*100/H746,2)</f>
        <v>0.0</v>
      </c>
      <c r="AP746" t="n">
        <f>ROUND(Q746*100/I746,2)</f>
        <v>0.0</v>
      </c>
      <c r="AQ746"/>
      <c r="AR746"/>
      <c r="AS746" t="n">
        <v>0.0</v>
      </c>
    </row>
    <row r="747">
      <c r="A747" s="1" t="n">
        <v>45236.0</v>
      </c>
      <c r="B747" s="2" t="n">
        <v>45236.34716435185</v>
      </c>
      <c r="C747" t="inlineStr">
        <is>
          <t>3140023012059965</t>
        </is>
      </c>
      <c r="D747" t="inlineStr">
        <is>
          <t>POS0012</t>
        </is>
      </c>
      <c r="E747" t="inlineStr">
        <is>
          <t>57</t>
        </is>
      </c>
      <c r="F747" t="inlineStr">
        <is>
          <t>0023</t>
        </is>
      </c>
      <c r="G747" t="inlineStr">
        <is>
          <t>5308438160</t>
        </is>
      </c>
      <c r="H747" t="n">
        <v>361.0</v>
      </c>
      <c r="I747" t="n">
        <v>343.81</v>
      </c>
      <c r="J747" t="n">
        <v>306.67</v>
      </c>
      <c r="K747" t="inlineStr">
        <is>
          <t>sale</t>
        </is>
      </c>
      <c r="L747" t="inlineStr">
        <is>
          <t/>
        </is>
      </c>
      <c r="M747" t="inlineStr">
        <is>
          <t/>
        </is>
      </c>
      <c r="N747" t="n">
        <v>0.0</v>
      </c>
      <c r="O747" t="n">
        <v>0.0</v>
      </c>
      <c r="P747" t="n">
        <v>269.91</v>
      </c>
      <c r="Q747" t="n">
        <v>269.9</v>
      </c>
      <c r="R747" t="n">
        <v>37.14</v>
      </c>
      <c r="S747" t="n">
        <v>37.14</v>
      </c>
      <c r="T747" t="n">
        <v>3.44</v>
      </c>
      <c r="U747" t="n">
        <v>3.44</v>
      </c>
      <c r="V747" t="n">
        <v>55.2</v>
      </c>
      <c r="W747" t="n">
        <v>55.2</v>
      </c>
      <c r="X747" t="n">
        <v>4.51</v>
      </c>
      <c r="Y747" t="n">
        <v>4.51</v>
      </c>
      <c r="Z747" t="n">
        <v>10.75</v>
      </c>
      <c r="AA747" t="n">
        <v>10.75</v>
      </c>
      <c r="AB747" t="n">
        <v>17.2</v>
      </c>
      <c r="AC747" t="n">
        <v>17.19</v>
      </c>
      <c r="AD747" t="n">
        <v>17.189999999999998</v>
      </c>
      <c r="AE747" t="n">
        <v>0.010000000000047748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0.00999999999999801</v>
      </c>
      <c r="AL747" t="inlineStr">
        <is>
          <t>unreconciled</t>
        </is>
      </c>
      <c r="AM747" t="inlineStr">
        <is>
          <t>Order Amount Mismatch (POS&gt;3PO)</t>
        </is>
      </c>
      <c r="AN747" t="n">
        <v>17.19</v>
      </c>
      <c r="AO747" t="n">
        <f>ROUND(P747*100/H747,2)</f>
        <v>0.0</v>
      </c>
      <c r="AP747" t="n">
        <f>ROUND(Q747*100/I747,2)</f>
        <v>0.0</v>
      </c>
      <c r="AQ747"/>
      <c r="AR747"/>
      <c r="AS747" t="n">
        <v>0.0</v>
      </c>
    </row>
    <row r="748">
      <c r="A748" s="1" t="n">
        <v>45232.0</v>
      </c>
      <c r="B748" s="2" t="n">
        <v>45232.801666666666</v>
      </c>
      <c r="C748" t="inlineStr">
        <is>
          <t>3140094012084846</t>
        </is>
      </c>
      <c r="D748" t="inlineStr">
        <is>
          <t>POS0012</t>
        </is>
      </c>
      <c r="E748" t="inlineStr">
        <is>
          <t>61</t>
        </is>
      </c>
      <c r="F748" t="inlineStr">
        <is>
          <t>0094</t>
        </is>
      </c>
      <c r="G748" t="inlineStr">
        <is>
          <t>5308445488</t>
        </is>
      </c>
      <c r="H748" t="n">
        <v>528.0</v>
      </c>
      <c r="I748" t="n">
        <v>502.85</v>
      </c>
      <c r="J748" t="n">
        <v>465.71</v>
      </c>
      <c r="K748" t="inlineStr">
        <is>
          <t>sale</t>
        </is>
      </c>
      <c r="L748" t="inlineStr">
        <is>
          <t/>
        </is>
      </c>
      <c r="M748" t="inlineStr">
        <is>
          <t/>
        </is>
      </c>
      <c r="N748" t="n">
        <v>0.0</v>
      </c>
      <c r="O748" t="n">
        <v>0.0</v>
      </c>
      <c r="P748" t="n">
        <v>391.11</v>
      </c>
      <c r="Q748" t="n">
        <v>391.11</v>
      </c>
      <c r="R748" t="n">
        <v>37.14</v>
      </c>
      <c r="S748" t="n">
        <v>37.14</v>
      </c>
      <c r="T748" t="n">
        <v>5.03</v>
      </c>
      <c r="U748" t="n">
        <v>5.03</v>
      </c>
      <c r="V748" t="n">
        <v>83.83</v>
      </c>
      <c r="W748" t="n">
        <v>83.83</v>
      </c>
      <c r="X748" t="n">
        <v>6.6</v>
      </c>
      <c r="Y748" t="n">
        <v>6.6</v>
      </c>
      <c r="Z748" t="n">
        <v>16.28</v>
      </c>
      <c r="AA748" t="n">
        <v>16.28</v>
      </c>
      <c r="AB748" t="n">
        <v>25.14</v>
      </c>
      <c r="AC748" t="n">
        <v>25.14</v>
      </c>
      <c r="AD748" t="n">
        <v>25.149999999999977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</v>
      </c>
      <c r="AL748" t="inlineStr">
        <is>
          <t>unreconciled</t>
        </is>
      </c>
      <c r="AM748" t="inlineStr">
        <is>
          <t>Order Amount Mismatch (POS&gt;3PO)</t>
        </is>
      </c>
      <c r="AN748" t="n">
        <v>25.15</v>
      </c>
      <c r="AO748" t="n">
        <f>ROUND(P748*100/H748,2)</f>
        <v>0.0</v>
      </c>
      <c r="AP748" t="n">
        <f>ROUND(Q748*100/I748,2)</f>
        <v>0.0</v>
      </c>
      <c r="AQ748"/>
      <c r="AR748"/>
      <c r="AS748" t="n">
        <v>0.0</v>
      </c>
    </row>
    <row r="749">
      <c r="A749" s="1" t="n">
        <v>45231.0</v>
      </c>
      <c r="B749" s="2" t="n">
        <v>45231.78790509259</v>
      </c>
      <c r="C749" t="inlineStr">
        <is>
          <t>3140094012084477</t>
        </is>
      </c>
      <c r="D749" t="inlineStr">
        <is>
          <t>POS0012</t>
        </is>
      </c>
      <c r="E749" t="inlineStr">
        <is>
          <t>91</t>
        </is>
      </c>
      <c r="F749" t="inlineStr">
        <is>
          <t>0094</t>
        </is>
      </c>
      <c r="G749" t="inlineStr">
        <is>
          <t>5308451072</t>
        </is>
      </c>
      <c r="H749" t="n">
        <v>310.0</v>
      </c>
      <c r="I749" t="n">
        <v>295.23</v>
      </c>
      <c r="J749" t="n">
        <v>258.09</v>
      </c>
      <c r="K749" t="inlineStr">
        <is>
          <t>sale</t>
        </is>
      </c>
      <c r="L749" t="inlineStr">
        <is>
          <t/>
        </is>
      </c>
      <c r="M749" t="inlineStr">
        <is>
          <t/>
        </is>
      </c>
      <c r="N749" t="n">
        <v>0.0</v>
      </c>
      <c r="O749" t="n">
        <v>0.0</v>
      </c>
      <c r="P749" t="n">
        <v>232.89</v>
      </c>
      <c r="Q749" t="n">
        <v>232.89</v>
      </c>
      <c r="R749" t="n">
        <v>37.14</v>
      </c>
      <c r="S749" t="n">
        <v>37.14</v>
      </c>
      <c r="T749" t="n">
        <v>2.95</v>
      </c>
      <c r="U749" t="n">
        <v>2.95</v>
      </c>
      <c r="V749" t="n">
        <v>46.46</v>
      </c>
      <c r="W749" t="n">
        <v>46.46</v>
      </c>
      <c r="X749" t="n">
        <v>3.87</v>
      </c>
      <c r="Y749" t="n">
        <v>3.87</v>
      </c>
      <c r="Z749" t="n">
        <v>9.06</v>
      </c>
      <c r="AA749" t="n">
        <v>9.06</v>
      </c>
      <c r="AB749" t="n">
        <v>14.76</v>
      </c>
      <c r="AC749" t="n">
        <v>14.76</v>
      </c>
      <c r="AD749" t="n">
        <v>14.769999999999982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inlineStr">
        <is>
          <t>unreconciled</t>
        </is>
      </c>
      <c r="AM749" t="inlineStr">
        <is>
          <t>Order Amount Mismatch (POS&gt;3PO)</t>
        </is>
      </c>
      <c r="AN749" t="n">
        <v>14.77</v>
      </c>
      <c r="AO749" t="n">
        <f>ROUND(P749*100/H749,2)</f>
        <v>0.0</v>
      </c>
      <c r="AP749" t="n">
        <f>ROUND(Q749*100/I749,2)</f>
        <v>0.0</v>
      </c>
      <c r="AQ749"/>
      <c r="AR749"/>
      <c r="AS749" t="n">
        <v>0.0</v>
      </c>
    </row>
    <row r="750">
      <c r="A750" s="1" t="n">
        <v>45231.0</v>
      </c>
      <c r="B750" s="2" t="n">
        <v>45231.90447916667</v>
      </c>
      <c r="C750" t="inlineStr">
        <is>
          <t>3140094012084556</t>
        </is>
      </c>
      <c r="D750" t="inlineStr">
        <is>
          <t>POS0012</t>
        </is>
      </c>
      <c r="E750" t="inlineStr">
        <is>
          <t>70</t>
        </is>
      </c>
      <c r="F750" t="inlineStr">
        <is>
          <t>0094</t>
        </is>
      </c>
      <c r="G750" t="inlineStr">
        <is>
          <t>5308452895</t>
        </is>
      </c>
      <c r="H750" t="n">
        <v>445.0</v>
      </c>
      <c r="I750" t="n">
        <v>423.8</v>
      </c>
      <c r="J750" t="n">
        <v>386.66</v>
      </c>
      <c r="K750" t="inlineStr">
        <is>
          <t>sale</t>
        </is>
      </c>
      <c r="L750" t="inlineStr">
        <is>
          <t/>
        </is>
      </c>
      <c r="M750" t="inlineStr">
        <is>
          <t/>
        </is>
      </c>
      <c r="N750" t="n">
        <v>0.0</v>
      </c>
      <c r="O750" t="n">
        <v>0.0</v>
      </c>
      <c r="P750" t="n">
        <v>330.87</v>
      </c>
      <c r="Q750" t="n">
        <v>330.86</v>
      </c>
      <c r="R750" t="n">
        <v>37.14</v>
      </c>
      <c r="S750" t="n">
        <v>37.14</v>
      </c>
      <c r="T750" t="n">
        <v>4.24</v>
      </c>
      <c r="U750" t="n">
        <v>4.24</v>
      </c>
      <c r="V750" t="n">
        <v>69.6</v>
      </c>
      <c r="W750" t="n">
        <v>69.6</v>
      </c>
      <c r="X750" t="n">
        <v>5.56</v>
      </c>
      <c r="Y750" t="n">
        <v>5.56</v>
      </c>
      <c r="Z750" t="n">
        <v>13.53</v>
      </c>
      <c r="AA750" t="n">
        <v>13.53</v>
      </c>
      <c r="AB750" t="n">
        <v>21.2</v>
      </c>
      <c r="AC750" t="n">
        <v>21.19</v>
      </c>
      <c r="AD750" t="n">
        <v>21.19999999999999</v>
      </c>
      <c r="AE750" t="n">
        <v>0.009999999999990905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0.00999999999999801</v>
      </c>
      <c r="AL750" t="inlineStr">
        <is>
          <t>unreconciled</t>
        </is>
      </c>
      <c r="AM750" t="inlineStr">
        <is>
          <t>Order Amount Mismatch (POS&gt;3PO)</t>
        </is>
      </c>
      <c r="AN750" t="n">
        <v>21.2</v>
      </c>
      <c r="AO750" t="n">
        <f>ROUND(P750*100/H750,2)</f>
        <v>0.0</v>
      </c>
      <c r="AP750" t="n">
        <f>ROUND(Q750*100/I750,2)</f>
        <v>0.0</v>
      </c>
      <c r="AQ750"/>
      <c r="AR750"/>
      <c r="AS750" t="n">
        <v>0.0</v>
      </c>
    </row>
    <row r="751">
      <c r="A751" s="1" t="n">
        <v>45232.0</v>
      </c>
      <c r="B751" s="2" t="n">
        <v>45232.85653935185</v>
      </c>
      <c r="C751" t="inlineStr">
        <is>
          <t>3140094012084887</t>
        </is>
      </c>
      <c r="D751" t="inlineStr">
        <is>
          <t>POS0012</t>
        </is>
      </c>
      <c r="E751" t="inlineStr">
        <is>
          <t>02</t>
        </is>
      </c>
      <c r="F751" t="inlineStr">
        <is>
          <t>0094</t>
        </is>
      </c>
      <c r="G751" t="inlineStr">
        <is>
          <t>5308454038</t>
        </is>
      </c>
      <c r="H751" t="n">
        <v>207.0</v>
      </c>
      <c r="I751" t="n">
        <v>197.13</v>
      </c>
      <c r="J751" t="n">
        <v>159.99</v>
      </c>
      <c r="K751" t="inlineStr">
        <is>
          <t>sale</t>
        </is>
      </c>
      <c r="L751" t="inlineStr">
        <is>
          <t/>
        </is>
      </c>
      <c r="M751" t="inlineStr">
        <is>
          <t/>
        </is>
      </c>
      <c r="N751" t="n">
        <v>0.0</v>
      </c>
      <c r="O751" t="n">
        <v>0.0</v>
      </c>
      <c r="P751" t="n">
        <v>158.12</v>
      </c>
      <c r="Q751" t="n">
        <v>158.12</v>
      </c>
      <c r="R751" t="n">
        <v>37.14</v>
      </c>
      <c r="S751" t="n">
        <v>37.14</v>
      </c>
      <c r="T751" t="n">
        <v>1.97</v>
      </c>
      <c r="U751" t="n">
        <v>1.97</v>
      </c>
      <c r="V751" t="n">
        <v>28.8</v>
      </c>
      <c r="W751" t="n">
        <v>28.8</v>
      </c>
      <c r="X751" t="n">
        <v>2.59</v>
      </c>
      <c r="Y751" t="n">
        <v>2.59</v>
      </c>
      <c r="Z751" t="n">
        <v>5.65</v>
      </c>
      <c r="AA751" t="n">
        <v>5.65</v>
      </c>
      <c r="AB751" t="n">
        <v>9.86</v>
      </c>
      <c r="AC751" t="n">
        <v>9.86</v>
      </c>
      <c r="AD751" t="n">
        <v>9.870000000000005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inlineStr">
        <is>
          <t>unreconciled</t>
        </is>
      </c>
      <c r="AM751" t="inlineStr">
        <is>
          <t>Order Amount Mismatch (POS&gt;3PO)</t>
        </is>
      </c>
      <c r="AN751" t="n">
        <v>9.87</v>
      </c>
      <c r="AO751" t="n">
        <f>ROUND(P751*100/H751,2)</f>
        <v>0.0</v>
      </c>
      <c r="AP751" t="n">
        <f>ROUND(Q751*100/I751,2)</f>
        <v>0.0</v>
      </c>
      <c r="AQ751"/>
      <c r="AR751"/>
      <c r="AS751" t="n">
        <v>0.0</v>
      </c>
    </row>
    <row r="752">
      <c r="A752" s="1" t="n">
        <v>45232.0</v>
      </c>
      <c r="B752" s="2" t="n">
        <v>45232.68729166667</v>
      </c>
      <c r="C752" t="inlineStr">
        <is>
          <t>3140094012084779</t>
        </is>
      </c>
      <c r="D752" t="inlineStr">
        <is>
          <t>POS0012</t>
        </is>
      </c>
      <c r="E752" t="inlineStr">
        <is>
          <t>94</t>
        </is>
      </c>
      <c r="F752" t="inlineStr">
        <is>
          <t>0094</t>
        </is>
      </c>
      <c r="G752" t="inlineStr">
        <is>
          <t>5308454783</t>
        </is>
      </c>
      <c r="H752" t="n">
        <v>319.0</v>
      </c>
      <c r="I752" t="n">
        <v>303.8</v>
      </c>
      <c r="J752" t="n">
        <v>266.66</v>
      </c>
      <c r="K752" t="inlineStr">
        <is>
          <t>sale</t>
        </is>
      </c>
      <c r="L752" t="inlineStr">
        <is>
          <t/>
        </is>
      </c>
      <c r="M752" t="inlineStr">
        <is>
          <t/>
        </is>
      </c>
      <c r="N752" t="n">
        <v>0.0</v>
      </c>
      <c r="O752" t="n">
        <v>0.0</v>
      </c>
      <c r="P752" t="n">
        <v>239.41</v>
      </c>
      <c r="Q752" t="n">
        <v>239.4</v>
      </c>
      <c r="R752" t="n">
        <v>37.14</v>
      </c>
      <c r="S752" t="n">
        <v>37.14</v>
      </c>
      <c r="T752" t="n">
        <v>3.04</v>
      </c>
      <c r="U752" t="n">
        <v>3.04</v>
      </c>
      <c r="V752" t="n">
        <v>48.0</v>
      </c>
      <c r="W752" t="n">
        <v>48.0</v>
      </c>
      <c r="X752" t="n">
        <v>3.99</v>
      </c>
      <c r="Y752" t="n">
        <v>3.99</v>
      </c>
      <c r="Z752" t="n">
        <v>9.36</v>
      </c>
      <c r="AA752" t="n">
        <v>9.36</v>
      </c>
      <c r="AB752" t="n">
        <v>15.2</v>
      </c>
      <c r="AC752" t="n">
        <v>15.19</v>
      </c>
      <c r="AD752" t="n">
        <v>15.199999999999989</v>
      </c>
      <c r="AE752" t="n">
        <v>0.009999999999990905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0.009999999999999787</v>
      </c>
      <c r="AL752" t="inlineStr">
        <is>
          <t>unreconciled</t>
        </is>
      </c>
      <c r="AM752" t="inlineStr">
        <is>
          <t>Order Amount Mismatch (POS&gt;3PO)</t>
        </is>
      </c>
      <c r="AN752" t="n">
        <v>15.2</v>
      </c>
      <c r="AO752" t="n">
        <f>ROUND(P752*100/H752,2)</f>
        <v>0.0</v>
      </c>
      <c r="AP752" t="n">
        <f>ROUND(Q752*100/I752,2)</f>
        <v>0.0</v>
      </c>
      <c r="AQ752"/>
      <c r="AR752"/>
      <c r="AS752" t="n">
        <v>0.0</v>
      </c>
    </row>
    <row r="753">
      <c r="A753" s="1" t="n">
        <v>45232.0</v>
      </c>
      <c r="B753" s="2" t="n">
        <v>45232.45795138889</v>
      </c>
      <c r="C753" t="inlineStr">
        <is>
          <t>3140023012058939</t>
        </is>
      </c>
      <c r="D753" t="inlineStr">
        <is>
          <t>POS0012</t>
        </is>
      </c>
      <c r="E753" t="inlineStr">
        <is>
          <t>33</t>
        </is>
      </c>
      <c r="F753" t="inlineStr">
        <is>
          <t>0023</t>
        </is>
      </c>
      <c r="G753" t="inlineStr">
        <is>
          <t>5308456247</t>
        </is>
      </c>
      <c r="H753" t="n">
        <v>442.0</v>
      </c>
      <c r="I753" t="n">
        <v>420.95</v>
      </c>
      <c r="J753" t="n">
        <v>383.81</v>
      </c>
      <c r="K753" t="inlineStr">
        <is>
          <t>sale</t>
        </is>
      </c>
      <c r="L753" t="inlineStr">
        <is>
          <t/>
        </is>
      </c>
      <c r="M753" t="inlineStr">
        <is>
          <t/>
        </is>
      </c>
      <c r="N753" t="n">
        <v>0.0</v>
      </c>
      <c r="O753" t="n">
        <v>0.0</v>
      </c>
      <c r="P753" t="n">
        <v>328.7</v>
      </c>
      <c r="Q753" t="n">
        <v>328.69</v>
      </c>
      <c r="R753" t="n">
        <v>37.14</v>
      </c>
      <c r="S753" t="n">
        <v>37.14</v>
      </c>
      <c r="T753" t="n">
        <v>4.21</v>
      </c>
      <c r="U753" t="n">
        <v>4.21</v>
      </c>
      <c r="V753" t="n">
        <v>69.09</v>
      </c>
      <c r="W753" t="n">
        <v>69.09</v>
      </c>
      <c r="X753" t="n">
        <v>5.52</v>
      </c>
      <c r="Y753" t="n">
        <v>5.52</v>
      </c>
      <c r="Z753" t="n">
        <v>13.43</v>
      </c>
      <c r="AA753" t="n">
        <v>13.43</v>
      </c>
      <c r="AB753" t="n">
        <v>21.04</v>
      </c>
      <c r="AC753" t="n">
        <v>21.05</v>
      </c>
      <c r="AD753" t="n">
        <v>21.05000000000001</v>
      </c>
      <c r="AE753" t="n">
        <v>0.009999999999990905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-0.010000000000001563</v>
      </c>
      <c r="AL753" t="inlineStr">
        <is>
          <t>unreconciled</t>
        </is>
      </c>
      <c r="AM753" t="inlineStr">
        <is>
          <t>Order Amount Mismatch (POS&gt;3PO)</t>
        </is>
      </c>
      <c r="AN753" t="n">
        <v>21.05</v>
      </c>
      <c r="AO753" t="n">
        <f>ROUND(P753*100/H753,2)</f>
        <v>0.0</v>
      </c>
      <c r="AP753" t="n">
        <f>ROUND(Q753*100/I753,2)</f>
        <v>0.0</v>
      </c>
      <c r="AQ753"/>
      <c r="AR753"/>
      <c r="AS753" t="n">
        <v>0.0</v>
      </c>
    </row>
    <row r="754">
      <c r="A754" s="1" t="n">
        <v>45231.0</v>
      </c>
      <c r="B754" s="2" t="n">
        <v>45231.99799768518</v>
      </c>
      <c r="C754" t="inlineStr">
        <is>
          <t>3140023012058889</t>
        </is>
      </c>
      <c r="D754" t="inlineStr">
        <is>
          <t>POS0012</t>
        </is>
      </c>
      <c r="E754" t="inlineStr">
        <is>
          <t>83</t>
        </is>
      </c>
      <c r="F754" t="inlineStr">
        <is>
          <t>0023</t>
        </is>
      </c>
      <c r="G754" t="inlineStr">
        <is>
          <t>5308459629</t>
        </is>
      </c>
      <c r="H754" t="n">
        <v>396.0</v>
      </c>
      <c r="I754" t="n">
        <v>377.13</v>
      </c>
      <c r="J754" t="n">
        <v>339.99</v>
      </c>
      <c r="K754" t="inlineStr">
        <is>
          <t>sale</t>
        </is>
      </c>
      <c r="L754" t="inlineStr">
        <is>
          <t/>
        </is>
      </c>
      <c r="M754" t="inlineStr">
        <is>
          <t/>
        </is>
      </c>
      <c r="N754" t="n">
        <v>0.0</v>
      </c>
      <c r="O754" t="n">
        <v>0.0</v>
      </c>
      <c r="P754" t="n">
        <v>295.3</v>
      </c>
      <c r="Q754" t="n">
        <v>295.28</v>
      </c>
      <c r="R754" t="n">
        <v>37.14</v>
      </c>
      <c r="S754" t="n">
        <v>37.14</v>
      </c>
      <c r="T754" t="n">
        <v>3.77</v>
      </c>
      <c r="U754" t="n">
        <v>3.77</v>
      </c>
      <c r="V754" t="n">
        <v>61.2</v>
      </c>
      <c r="W754" t="n">
        <v>61.2</v>
      </c>
      <c r="X754" t="n">
        <v>4.95</v>
      </c>
      <c r="Y754" t="n">
        <v>4.95</v>
      </c>
      <c r="Z754" t="n">
        <v>11.91</v>
      </c>
      <c r="AA754" t="n">
        <v>11.91</v>
      </c>
      <c r="AB754" t="n">
        <v>18.86</v>
      </c>
      <c r="AC754" t="n">
        <v>18.86</v>
      </c>
      <c r="AD754" t="n">
        <v>18.870000000000005</v>
      </c>
      <c r="AE754" t="n">
        <v>0.020000000000038654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inlineStr">
        <is>
          <t>unreconciled</t>
        </is>
      </c>
      <c r="AM754" t="inlineStr">
        <is>
          <t>Order Amount Mismatch (POS&gt;3PO)</t>
        </is>
      </c>
      <c r="AN754" t="n">
        <v>18.87</v>
      </c>
      <c r="AO754" t="n">
        <f>ROUND(P754*100/H754,2)</f>
        <v>0.0</v>
      </c>
      <c r="AP754" t="n">
        <f>ROUND(Q754*100/I754,2)</f>
        <v>0.0</v>
      </c>
      <c r="AQ754"/>
      <c r="AR754"/>
      <c r="AS754" t="n">
        <v>0.0</v>
      </c>
    </row>
    <row r="755">
      <c r="A755" s="1" t="n">
        <v>45236.0</v>
      </c>
      <c r="B755" s="2" t="n">
        <v>45236.71928240741</v>
      </c>
      <c r="C755" t="inlineStr">
        <is>
          <t>3140023012060056</t>
        </is>
      </c>
      <c r="D755" t="inlineStr">
        <is>
          <t>POS0012</t>
        </is>
      </c>
      <c r="E755" t="inlineStr">
        <is>
          <t>48</t>
        </is>
      </c>
      <c r="F755" t="inlineStr">
        <is>
          <t>0023</t>
        </is>
      </c>
      <c r="G755" t="inlineStr">
        <is>
          <t>5308470586</t>
        </is>
      </c>
      <c r="H755" t="n">
        <v>277.0</v>
      </c>
      <c r="I755" t="n">
        <v>263.81</v>
      </c>
      <c r="J755" t="n">
        <v>226.67</v>
      </c>
      <c r="K755" t="inlineStr">
        <is>
          <t>sale</t>
        </is>
      </c>
      <c r="L755" t="inlineStr">
        <is>
          <t/>
        </is>
      </c>
      <c r="M755" t="inlineStr">
        <is>
          <t/>
        </is>
      </c>
      <c r="N755" t="n">
        <v>0.0</v>
      </c>
      <c r="O755" t="n">
        <v>0.0</v>
      </c>
      <c r="P755" t="n">
        <v>208.94</v>
      </c>
      <c r="Q755" t="n">
        <v>208.92</v>
      </c>
      <c r="R755" t="n">
        <v>37.14</v>
      </c>
      <c r="S755" t="n">
        <v>37.14</v>
      </c>
      <c r="T755" t="n">
        <v>2.64</v>
      </c>
      <c r="U755" t="n">
        <v>2.64</v>
      </c>
      <c r="V755" t="n">
        <v>40.8</v>
      </c>
      <c r="W755" t="n">
        <v>40.8</v>
      </c>
      <c r="X755" t="n">
        <v>3.46</v>
      </c>
      <c r="Y755" t="n">
        <v>3.46</v>
      </c>
      <c r="Z755" t="n">
        <v>7.97</v>
      </c>
      <c r="AA755" t="n">
        <v>7.96</v>
      </c>
      <c r="AB755" t="n">
        <v>13.2</v>
      </c>
      <c r="AC755" t="n">
        <v>13.19</v>
      </c>
      <c r="AD755" t="n">
        <v>13.189999999999998</v>
      </c>
      <c r="AE755" t="n">
        <v>0.020000000000010232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0.009999999999999787</v>
      </c>
      <c r="AK755" t="n">
        <v>0.009999999999999787</v>
      </c>
      <c r="AL755" t="inlineStr">
        <is>
          <t>unreconciled</t>
        </is>
      </c>
      <c r="AM755" t="inlineStr">
        <is>
          <t>Order Amount Mismatch (POS&gt;3PO)</t>
        </is>
      </c>
      <c r="AN755" t="n">
        <v>13.19</v>
      </c>
      <c r="AO755" t="n">
        <f>ROUND(P755*100/H755,2)</f>
        <v>0.0</v>
      </c>
      <c r="AP755" t="n">
        <f>ROUND(Q755*100/I755,2)</f>
        <v>0.0</v>
      </c>
      <c r="AQ755"/>
      <c r="AR755"/>
      <c r="AS755" t="n">
        <v>0.0</v>
      </c>
    </row>
    <row r="756">
      <c r="A756" s="1" t="n">
        <v>45233.0</v>
      </c>
      <c r="B756" s="2" t="n">
        <v>45233.601064814815</v>
      </c>
      <c r="C756" t="inlineStr">
        <is>
          <t>3140094012085102</t>
        </is>
      </c>
      <c r="D756" t="inlineStr">
        <is>
          <t>POS0012</t>
        </is>
      </c>
      <c r="E756" t="inlineStr">
        <is>
          <t>17</t>
        </is>
      </c>
      <c r="F756" t="inlineStr">
        <is>
          <t>0094</t>
        </is>
      </c>
      <c r="G756" t="inlineStr">
        <is>
          <t>5308481614</t>
        </is>
      </c>
      <c r="H756" t="n">
        <v>410.0</v>
      </c>
      <c r="I756" t="n">
        <v>467.63</v>
      </c>
      <c r="J756" t="n">
        <v>430.49</v>
      </c>
      <c r="K756" t="inlineStr">
        <is>
          <t>sale</t>
        </is>
      </c>
      <c r="L756" t="inlineStr">
        <is>
          <t/>
        </is>
      </c>
      <c r="M756" t="inlineStr">
        <is>
          <t/>
        </is>
      </c>
      <c r="N756" t="n">
        <v>0.0</v>
      </c>
      <c r="O756" t="n">
        <v>0.0</v>
      </c>
      <c r="P756" t="n">
        <v>364.27</v>
      </c>
      <c r="Q756" t="n">
        <v>305.48</v>
      </c>
      <c r="R756" t="n">
        <v>37.14</v>
      </c>
      <c r="S756" t="n">
        <v>37.14</v>
      </c>
      <c r="T756" t="n">
        <v>4.68</v>
      </c>
      <c r="U756" t="n">
        <v>3.9</v>
      </c>
      <c r="V756" t="n">
        <v>77.49</v>
      </c>
      <c r="W756" t="n">
        <v>63.6</v>
      </c>
      <c r="X756" t="n">
        <v>6.14</v>
      </c>
      <c r="Y756" t="n">
        <v>5.13</v>
      </c>
      <c r="Z756" t="n">
        <v>15.05</v>
      </c>
      <c r="AA756" t="n">
        <v>12.37</v>
      </c>
      <c r="AB756" t="n">
        <v>19.52</v>
      </c>
      <c r="AC756" t="n">
        <v>19.53</v>
      </c>
      <c r="AD756" t="n">
        <v>-57.629999999999995</v>
      </c>
      <c r="AE756" t="n">
        <v>58.789999999999964</v>
      </c>
      <c r="AF756" t="n">
        <v>0.0</v>
      </c>
      <c r="AG756" t="n">
        <v>0.7799999999999998</v>
      </c>
      <c r="AH756" t="n">
        <v>13.889999999999993</v>
      </c>
      <c r="AI756" t="n">
        <v>1.0099999999999998</v>
      </c>
      <c r="AJ756" t="n">
        <v>2.6800000000000015</v>
      </c>
      <c r="AK756" t="n">
        <v>-0.010000000000001563</v>
      </c>
      <c r="AL756" t="inlineStr">
        <is>
          <t>unreconciled</t>
        </is>
      </c>
      <c r="AM756" t="inlineStr">
        <is>
          <t>Order Amount Mismatch (3PO&gt;POS)</t>
        </is>
      </c>
      <c r="AN756" t="n">
        <v>57.63</v>
      </c>
      <c r="AO756" t="n">
        <f>ROUND(P756*100/H756,2)</f>
        <v>0.0</v>
      </c>
      <c r="AP756" t="n">
        <f>ROUND(Q756*100/I756,2)</f>
        <v>0.0</v>
      </c>
      <c r="AQ756"/>
      <c r="AR756"/>
      <c r="AS756" t="n">
        <v>0.0</v>
      </c>
    </row>
    <row r="757">
      <c r="A757" s="1" t="n">
        <v>45233.0</v>
      </c>
      <c r="B757" s="2" t="n">
        <v>45233.86649305555</v>
      </c>
      <c r="C757" t="inlineStr">
        <is>
          <t>3140094012085304</t>
        </is>
      </c>
      <c r="D757" t="inlineStr">
        <is>
          <t>POS0012</t>
        </is>
      </c>
      <c r="E757" t="inlineStr">
        <is>
          <t>19</t>
        </is>
      </c>
      <c r="F757" t="inlineStr">
        <is>
          <t>0094</t>
        </is>
      </c>
      <c r="G757" t="inlineStr">
        <is>
          <t>5308495369</t>
        </is>
      </c>
      <c r="H757" t="n">
        <v>255.0</v>
      </c>
      <c r="I757" t="n">
        <v>319.99</v>
      </c>
      <c r="J757" t="n">
        <v>282.85</v>
      </c>
      <c r="K757" t="inlineStr">
        <is>
          <t>sale</t>
        </is>
      </c>
      <c r="L757" t="inlineStr">
        <is>
          <t/>
        </is>
      </c>
      <c r="M757" t="inlineStr">
        <is>
          <t/>
        </is>
      </c>
      <c r="N757" t="n">
        <v>0.0</v>
      </c>
      <c r="O757" t="n">
        <v>0.0</v>
      </c>
      <c r="P757" t="n">
        <v>251.76</v>
      </c>
      <c r="Q757" t="n">
        <v>192.96</v>
      </c>
      <c r="R757" t="n">
        <v>37.14</v>
      </c>
      <c r="S757" t="n">
        <v>37.14</v>
      </c>
      <c r="T757" t="n">
        <v>3.2</v>
      </c>
      <c r="U757" t="n">
        <v>2.43</v>
      </c>
      <c r="V757" t="n">
        <v>50.91</v>
      </c>
      <c r="W757" t="n">
        <v>37.03</v>
      </c>
      <c r="X757" t="n">
        <v>4.2</v>
      </c>
      <c r="Y757" t="n">
        <v>3.19</v>
      </c>
      <c r="Z757" t="n">
        <v>9.92</v>
      </c>
      <c r="AA757" t="n">
        <v>7.24</v>
      </c>
      <c r="AB757" t="n">
        <v>12.14</v>
      </c>
      <c r="AC757" t="n">
        <v>12.14</v>
      </c>
      <c r="AD757" t="n">
        <v>-64.99000000000001</v>
      </c>
      <c r="AE757" t="n">
        <v>58.79999999999998</v>
      </c>
      <c r="AF757" t="n">
        <v>0.0</v>
      </c>
      <c r="AG757" t="n">
        <v>0.77</v>
      </c>
      <c r="AH757" t="n">
        <v>13.879999999999995</v>
      </c>
      <c r="AI757" t="n">
        <v>1.0100000000000002</v>
      </c>
      <c r="AJ757" t="n">
        <v>2.6799999999999997</v>
      </c>
      <c r="AK757" t="n">
        <v>0.0</v>
      </c>
      <c r="AL757" t="inlineStr">
        <is>
          <t>unreconciled</t>
        </is>
      </c>
      <c r="AM757" t="inlineStr">
        <is>
          <t>Order Amount Mismatch (3PO&gt;POS)</t>
        </is>
      </c>
      <c r="AN757" t="n">
        <v>64.99</v>
      </c>
      <c r="AO757" t="n">
        <f>ROUND(P757*100/H757,2)</f>
        <v>0.0</v>
      </c>
      <c r="AP757" t="n">
        <f>ROUND(Q757*100/I757,2)</f>
        <v>0.0</v>
      </c>
      <c r="AQ757"/>
      <c r="AR757"/>
      <c r="AS757" t="n">
        <v>0.0</v>
      </c>
    </row>
    <row r="758">
      <c r="A758" s="1" t="n">
        <v>45231.0</v>
      </c>
      <c r="B758" s="2" t="n">
        <v>45231.87269675926</v>
      </c>
      <c r="C758" t="inlineStr">
        <is>
          <t>3140094012084533</t>
        </is>
      </c>
      <c r="D758" t="inlineStr">
        <is>
          <t>POS0012</t>
        </is>
      </c>
      <c r="E758" t="inlineStr">
        <is>
          <t>47</t>
        </is>
      </c>
      <c r="F758" t="inlineStr">
        <is>
          <t>0094</t>
        </is>
      </c>
      <c r="G758" t="inlineStr">
        <is>
          <t>5308500398</t>
        </is>
      </c>
      <c r="H758" t="n">
        <v>334.0</v>
      </c>
      <c r="I758" t="n">
        <v>318.09</v>
      </c>
      <c r="J758" t="n">
        <v>280.95</v>
      </c>
      <c r="K758" t="inlineStr">
        <is>
          <t>sale</t>
        </is>
      </c>
      <c r="L758" t="inlineStr">
        <is>
          <t/>
        </is>
      </c>
      <c r="M758" t="inlineStr">
        <is>
          <t/>
        </is>
      </c>
      <c r="N758" t="n">
        <v>0.0</v>
      </c>
      <c r="O758" t="n">
        <v>0.0</v>
      </c>
      <c r="P758" t="n">
        <v>250.32</v>
      </c>
      <c r="Q758" t="n">
        <v>250.32</v>
      </c>
      <c r="R758" t="n">
        <v>37.14</v>
      </c>
      <c r="S758" t="n">
        <v>37.14</v>
      </c>
      <c r="T758" t="n">
        <v>3.18</v>
      </c>
      <c r="U758" t="n">
        <v>3.18</v>
      </c>
      <c r="V758" t="n">
        <v>50.57</v>
      </c>
      <c r="W758" t="n">
        <v>50.57</v>
      </c>
      <c r="X758" t="n">
        <v>4.17</v>
      </c>
      <c r="Y758" t="n">
        <v>4.18</v>
      </c>
      <c r="Z758" t="n">
        <v>9.85</v>
      </c>
      <c r="AA758" t="n">
        <v>9.85</v>
      </c>
      <c r="AB758" t="n">
        <v>15.9</v>
      </c>
      <c r="AC758" t="n">
        <v>15.91</v>
      </c>
      <c r="AD758" t="n">
        <v>15.910000000000025</v>
      </c>
      <c r="AE758" t="n">
        <v>0.0</v>
      </c>
      <c r="AF758" t="n">
        <v>0.0</v>
      </c>
      <c r="AG758" t="n">
        <v>0.0</v>
      </c>
      <c r="AH758" t="n">
        <v>0.0</v>
      </c>
      <c r="AI758" t="n">
        <v>-0.009999999999999787</v>
      </c>
      <c r="AJ758" t="n">
        <v>0.0</v>
      </c>
      <c r="AK758" t="n">
        <v>-0.009999999999999787</v>
      </c>
      <c r="AL758" t="inlineStr">
        <is>
          <t>unreconciled</t>
        </is>
      </c>
      <c r="AM758" t="inlineStr">
        <is>
          <t>Order Amount Mismatch (POS&gt;3PO)</t>
        </is>
      </c>
      <c r="AN758" t="n">
        <v>15.91</v>
      </c>
      <c r="AO758" t="n">
        <f>ROUND(P758*100/H758,2)</f>
        <v>0.0</v>
      </c>
      <c r="AP758" t="n">
        <f>ROUND(Q758*100/I758,2)</f>
        <v>0.0</v>
      </c>
      <c r="AQ758"/>
      <c r="AR758"/>
      <c r="AS758" t="n">
        <v>0.0</v>
      </c>
    </row>
    <row r="759">
      <c r="A759" s="1" t="n">
        <v>45232.0</v>
      </c>
      <c r="B759" s="2" t="n">
        <v>45232.95966435185</v>
      </c>
      <c r="C759" t="inlineStr">
        <is>
          <t>3140023012059108</t>
        </is>
      </c>
      <c r="D759" t="inlineStr">
        <is>
          <t>POS0012</t>
        </is>
      </c>
      <c r="E759" t="inlineStr">
        <is>
          <t>01</t>
        </is>
      </c>
      <c r="F759" t="inlineStr">
        <is>
          <t>0023</t>
        </is>
      </c>
      <c r="G759" t="inlineStr">
        <is>
          <t>5308501509</t>
        </is>
      </c>
      <c r="H759" t="n">
        <v>648.0</v>
      </c>
      <c r="I759" t="n">
        <v>617.13</v>
      </c>
      <c r="J759" t="n">
        <v>579.99</v>
      </c>
      <c r="K759" t="inlineStr">
        <is>
          <t>sale</t>
        </is>
      </c>
      <c r="L759" t="inlineStr">
        <is>
          <t/>
        </is>
      </c>
      <c r="M759" t="inlineStr">
        <is>
          <t/>
        </is>
      </c>
      <c r="N759" t="n">
        <v>0.0</v>
      </c>
      <c r="O759" t="n">
        <v>0.0</v>
      </c>
      <c r="P759" t="n">
        <v>478.21</v>
      </c>
      <c r="Q759" t="n">
        <v>478.21</v>
      </c>
      <c r="R759" t="n">
        <v>37.14</v>
      </c>
      <c r="S759" t="n">
        <v>37.14</v>
      </c>
      <c r="T759" t="n">
        <v>6.17</v>
      </c>
      <c r="U759" t="n">
        <v>6.17</v>
      </c>
      <c r="V759" t="n">
        <v>104.4</v>
      </c>
      <c r="W759" t="n">
        <v>104.4</v>
      </c>
      <c r="X759" t="n">
        <v>8.1</v>
      </c>
      <c r="Y759" t="n">
        <v>8.1</v>
      </c>
      <c r="Z759" t="n">
        <v>20.25</v>
      </c>
      <c r="AA759" t="n">
        <v>20.25</v>
      </c>
      <c r="AB759" t="n">
        <v>30.86</v>
      </c>
      <c r="AC759" t="n">
        <v>30.86</v>
      </c>
      <c r="AD759" t="n">
        <v>30.870000000000005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inlineStr">
        <is>
          <t>unreconciled</t>
        </is>
      </c>
      <c r="AM759" t="inlineStr">
        <is>
          <t>Order Amount Mismatch (POS&gt;3PO)</t>
        </is>
      </c>
      <c r="AN759" t="n">
        <v>30.87</v>
      </c>
      <c r="AO759" t="n">
        <f>ROUND(P759*100/H759,2)</f>
        <v>0.0</v>
      </c>
      <c r="AP759" t="n">
        <f>ROUND(Q759*100/I759,2)</f>
        <v>0.0</v>
      </c>
      <c r="AQ759"/>
      <c r="AR759"/>
      <c r="AS759" t="n">
        <v>0.0</v>
      </c>
    </row>
    <row r="760">
      <c r="A760" s="1" t="n">
        <v>45232.0</v>
      </c>
      <c r="B760" s="2" t="n">
        <v>45232.98784722222</v>
      </c>
      <c r="C760" t="inlineStr">
        <is>
          <t>3140023012059139</t>
        </is>
      </c>
      <c r="D760" t="inlineStr">
        <is>
          <t>POS0012</t>
        </is>
      </c>
      <c r="E760" t="inlineStr">
        <is>
          <t>32</t>
        </is>
      </c>
      <c r="F760" t="inlineStr">
        <is>
          <t>0023</t>
        </is>
      </c>
      <c r="G760" t="inlineStr">
        <is>
          <t>5308513340</t>
        </is>
      </c>
      <c r="H760" t="n">
        <v>270.0</v>
      </c>
      <c r="I760" t="n">
        <v>257.14</v>
      </c>
      <c r="J760" t="n">
        <v>220.0</v>
      </c>
      <c r="K760" t="inlineStr">
        <is>
          <t>sale</t>
        </is>
      </c>
      <c r="L760" t="inlineStr">
        <is>
          <t/>
        </is>
      </c>
      <c r="M760" t="inlineStr">
        <is>
          <t/>
        </is>
      </c>
      <c r="N760" t="n">
        <v>0.0</v>
      </c>
      <c r="O760" t="n">
        <v>0.0</v>
      </c>
      <c r="P760" t="n">
        <v>203.85</v>
      </c>
      <c r="Q760" t="n">
        <v>203.85</v>
      </c>
      <c r="R760" t="n">
        <v>37.14</v>
      </c>
      <c r="S760" t="n">
        <v>37.14</v>
      </c>
      <c r="T760" t="n">
        <v>2.57</v>
      </c>
      <c r="U760" t="n">
        <v>2.57</v>
      </c>
      <c r="V760" t="n">
        <v>39.6</v>
      </c>
      <c r="W760" t="n">
        <v>39.6</v>
      </c>
      <c r="X760" t="n">
        <v>3.38</v>
      </c>
      <c r="Y760" t="n">
        <v>3.38</v>
      </c>
      <c r="Z760" t="n">
        <v>7.74</v>
      </c>
      <c r="AA760" t="n">
        <v>7.74</v>
      </c>
      <c r="AB760" t="n">
        <v>12.86</v>
      </c>
      <c r="AC760" t="n">
        <v>12.86</v>
      </c>
      <c r="AD760" t="n">
        <v>12.860000000000014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inlineStr">
        <is>
          <t>unreconciled</t>
        </is>
      </c>
      <c r="AM760" t="inlineStr">
        <is>
          <t>Order Amount Mismatch (POS&gt;3PO)</t>
        </is>
      </c>
      <c r="AN760" t="n">
        <v>12.86</v>
      </c>
      <c r="AO760" t="n">
        <f>ROUND(P760*100/H760,2)</f>
        <v>0.0</v>
      </c>
      <c r="AP760" t="n">
        <f>ROUND(Q760*100/I760,2)</f>
        <v>0.0</v>
      </c>
      <c r="AQ760"/>
      <c r="AR760"/>
      <c r="AS760" t="n">
        <v>0.0</v>
      </c>
    </row>
    <row r="761">
      <c r="A761" s="1" t="n">
        <v>45233.0</v>
      </c>
      <c r="B761" s="2" t="n">
        <v>45233.73224537037</v>
      </c>
      <c r="C761" t="inlineStr">
        <is>
          <t>3140094012085174</t>
        </is>
      </c>
      <c r="D761" t="inlineStr">
        <is>
          <t>POS0012</t>
        </is>
      </c>
      <c r="E761" t="inlineStr">
        <is>
          <t>89</t>
        </is>
      </c>
      <c r="F761" t="inlineStr">
        <is>
          <t>0094</t>
        </is>
      </c>
      <c r="G761" t="inlineStr">
        <is>
          <t>5308542879</t>
        </is>
      </c>
      <c r="H761" t="n">
        <v>988.0</v>
      </c>
      <c r="I761" t="n">
        <v>1018.09</v>
      </c>
      <c r="J761" t="n">
        <v>980.95</v>
      </c>
      <c r="K761" t="inlineStr">
        <is>
          <t>sale</t>
        </is>
      </c>
      <c r="L761" t="inlineStr">
        <is>
          <t/>
        </is>
      </c>
      <c r="M761" t="inlineStr">
        <is>
          <t/>
        </is>
      </c>
      <c r="N761" t="n">
        <v>0.0</v>
      </c>
      <c r="O761" t="n">
        <v>0.0</v>
      </c>
      <c r="P761" t="n">
        <v>783.79</v>
      </c>
      <c r="Q761" t="n">
        <v>725.01</v>
      </c>
      <c r="R761" t="n">
        <v>37.14</v>
      </c>
      <c r="S761" t="n">
        <v>37.14</v>
      </c>
      <c r="T761" t="n">
        <v>10.18</v>
      </c>
      <c r="U761" t="n">
        <v>9.41</v>
      </c>
      <c r="V761" t="n">
        <v>176.57</v>
      </c>
      <c r="W761" t="n">
        <v>162.69</v>
      </c>
      <c r="X761" t="n">
        <v>13.36</v>
      </c>
      <c r="Y761" t="n">
        <v>12.35</v>
      </c>
      <c r="Z761" t="n">
        <v>34.19</v>
      </c>
      <c r="AA761" t="n">
        <v>31.5</v>
      </c>
      <c r="AB761" t="n">
        <v>47.04</v>
      </c>
      <c r="AC761" t="n">
        <v>47.05</v>
      </c>
      <c r="AD761" t="n">
        <v>-30.090000000000032</v>
      </c>
      <c r="AE761" t="n">
        <v>58.77999999999997</v>
      </c>
      <c r="AF761" t="n">
        <v>0.0</v>
      </c>
      <c r="AG761" t="n">
        <v>0.7699999999999996</v>
      </c>
      <c r="AH761" t="n">
        <v>13.879999999999995</v>
      </c>
      <c r="AI761" t="n">
        <v>1.0099999999999998</v>
      </c>
      <c r="AJ761" t="n">
        <v>2.6899999999999977</v>
      </c>
      <c r="AK761" t="n">
        <v>-0.00999999999999801</v>
      </c>
      <c r="AL761" t="inlineStr">
        <is>
          <t>unreconciled</t>
        </is>
      </c>
      <c r="AM761" t="inlineStr">
        <is>
          <t>Order Amount Mismatch (3PO&gt;POS)</t>
        </is>
      </c>
      <c r="AN761" t="n">
        <v>30.09</v>
      </c>
      <c r="AO761" t="n">
        <f>ROUND(P761*100/H761,2)</f>
        <v>0.0</v>
      </c>
      <c r="AP761" t="n">
        <f>ROUND(Q761*100/I761,2)</f>
        <v>0.0</v>
      </c>
      <c r="AQ761"/>
      <c r="AR761"/>
      <c r="AS761" t="n">
        <v>0.0</v>
      </c>
    </row>
    <row r="762">
      <c r="A762" s="1" t="n">
        <v>45231.0</v>
      </c>
      <c r="B762" s="2" t="n">
        <v>45231.91633101852</v>
      </c>
      <c r="C762" t="inlineStr">
        <is>
          <t>3140094012084562</t>
        </is>
      </c>
      <c r="D762" t="inlineStr">
        <is>
          <t>POS0012</t>
        </is>
      </c>
      <c r="E762" t="inlineStr">
        <is>
          <t>76</t>
        </is>
      </c>
      <c r="F762" t="inlineStr">
        <is>
          <t>0094</t>
        </is>
      </c>
      <c r="G762" t="inlineStr">
        <is>
          <t>5308556938</t>
        </is>
      </c>
      <c r="H762" t="n">
        <v>216.0</v>
      </c>
      <c r="I762" t="n">
        <v>205.71</v>
      </c>
      <c r="J762" t="n">
        <v>168.57</v>
      </c>
      <c r="K762" t="inlineStr">
        <is>
          <t>sale</t>
        </is>
      </c>
      <c r="L762" t="inlineStr">
        <is>
          <t/>
        </is>
      </c>
      <c r="M762" t="inlineStr">
        <is>
          <t/>
        </is>
      </c>
      <c r="N762" t="n">
        <v>0.0</v>
      </c>
      <c r="O762" t="n">
        <v>0.0</v>
      </c>
      <c r="P762" t="n">
        <v>164.66</v>
      </c>
      <c r="Q762" t="n">
        <v>164.67</v>
      </c>
      <c r="R762" t="n">
        <v>37.14</v>
      </c>
      <c r="S762" t="n">
        <v>37.14</v>
      </c>
      <c r="T762" t="n">
        <v>2.06</v>
      </c>
      <c r="U762" t="n">
        <v>2.06</v>
      </c>
      <c r="V762" t="n">
        <v>30.34</v>
      </c>
      <c r="W762" t="n">
        <v>30.34</v>
      </c>
      <c r="X762" t="n">
        <v>2.7</v>
      </c>
      <c r="Y762" t="n">
        <v>2.7</v>
      </c>
      <c r="Z762" t="n">
        <v>5.95</v>
      </c>
      <c r="AA762" t="n">
        <v>5.95</v>
      </c>
      <c r="AB762" t="n">
        <v>10.28</v>
      </c>
      <c r="AC762" t="n">
        <v>10.29</v>
      </c>
      <c r="AD762" t="n">
        <v>10.289999999999992</v>
      </c>
      <c r="AE762" t="n">
        <v>-0.009999999999990905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-0.009999999999999787</v>
      </c>
      <c r="AL762" t="inlineStr">
        <is>
          <t>unreconciled</t>
        </is>
      </c>
      <c r="AM762" t="inlineStr">
        <is>
          <t>Order Amount Mismatch (POS&gt;3PO)</t>
        </is>
      </c>
      <c r="AN762" t="n">
        <v>10.29</v>
      </c>
      <c r="AO762" t="n">
        <f>ROUND(P762*100/H762,2)</f>
        <v>0.0</v>
      </c>
      <c r="AP762" t="n">
        <f>ROUND(Q762*100/I762,2)</f>
        <v>0.0</v>
      </c>
      <c r="AQ762"/>
      <c r="AR762"/>
      <c r="AS762" t="n">
        <v>0.0</v>
      </c>
    </row>
    <row r="763">
      <c r="A763" s="1" t="n">
        <v>45232.0</v>
      </c>
      <c r="B763" s="2" t="n">
        <v>45233.02494212963</v>
      </c>
      <c r="C763" t="inlineStr">
        <is>
          <t>3140094012085028</t>
        </is>
      </c>
      <c r="D763" t="inlineStr">
        <is>
          <t>POS0012</t>
        </is>
      </c>
      <c r="E763" t="inlineStr">
        <is>
          <t>43</t>
        </is>
      </c>
      <c r="F763" t="inlineStr">
        <is>
          <t>0094</t>
        </is>
      </c>
      <c r="G763" t="inlineStr">
        <is>
          <t>5308559154</t>
        </is>
      </c>
      <c r="H763" t="n">
        <v>387.0</v>
      </c>
      <c r="I763" t="n">
        <v>368.57</v>
      </c>
      <c r="J763" t="n">
        <v>331.43</v>
      </c>
      <c r="K763" t="inlineStr">
        <is>
          <t>sale</t>
        </is>
      </c>
      <c r="L763" t="inlineStr">
        <is>
          <t/>
        </is>
      </c>
      <c r="M763" t="inlineStr">
        <is>
          <t/>
        </is>
      </c>
      <c r="N763" t="n">
        <v>0.0</v>
      </c>
      <c r="O763" t="n">
        <v>0.0</v>
      </c>
      <c r="P763" t="n">
        <v>288.77</v>
      </c>
      <c r="Q763" t="n">
        <v>288.76</v>
      </c>
      <c r="R763" t="n">
        <v>37.14</v>
      </c>
      <c r="S763" t="n">
        <v>37.14</v>
      </c>
      <c r="T763" t="n">
        <v>3.69</v>
      </c>
      <c r="U763" t="n">
        <v>3.69</v>
      </c>
      <c r="V763" t="n">
        <v>59.66</v>
      </c>
      <c r="W763" t="n">
        <v>59.66</v>
      </c>
      <c r="X763" t="n">
        <v>4.84</v>
      </c>
      <c r="Y763" t="n">
        <v>4.84</v>
      </c>
      <c r="Z763" t="n">
        <v>11.61</v>
      </c>
      <c r="AA763" t="n">
        <v>11.61</v>
      </c>
      <c r="AB763" t="n">
        <v>18.42</v>
      </c>
      <c r="AC763" t="n">
        <v>18.43</v>
      </c>
      <c r="AD763" t="n">
        <v>18.430000000000007</v>
      </c>
      <c r="AE763" t="n">
        <v>0.009999999999990905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-0.00999999999999801</v>
      </c>
      <c r="AL763" t="inlineStr">
        <is>
          <t>unreconciled</t>
        </is>
      </c>
      <c r="AM763" t="inlineStr">
        <is>
          <t>Order Amount Mismatch (POS&gt;3PO)</t>
        </is>
      </c>
      <c r="AN763" t="n">
        <v>18.43</v>
      </c>
      <c r="AO763" t="n">
        <f>ROUND(P763*100/H763,2)</f>
        <v>0.0</v>
      </c>
      <c r="AP763" t="n">
        <f>ROUND(Q763*100/I763,2)</f>
        <v>0.0</v>
      </c>
      <c r="AQ763"/>
      <c r="AR763"/>
      <c r="AS763" t="n">
        <v>0.0</v>
      </c>
    </row>
    <row r="764">
      <c r="A764" s="1" t="n">
        <v>45232.0</v>
      </c>
      <c r="B764" s="2" t="n">
        <v>45232.81260416667</v>
      </c>
      <c r="C764" t="inlineStr">
        <is>
          <t>3140094012084852</t>
        </is>
      </c>
      <c r="D764" t="inlineStr">
        <is>
          <t>POS0012</t>
        </is>
      </c>
      <c r="E764" t="inlineStr">
        <is>
          <t>67</t>
        </is>
      </c>
      <c r="F764" t="inlineStr">
        <is>
          <t>0094</t>
        </is>
      </c>
      <c r="G764" t="inlineStr">
        <is>
          <t>5308559796</t>
        </is>
      </c>
      <c r="H764" t="n">
        <v>382.0</v>
      </c>
      <c r="I764" t="n">
        <v>363.8</v>
      </c>
      <c r="J764" t="n">
        <v>326.66</v>
      </c>
      <c r="K764" t="inlineStr">
        <is>
          <t>sale</t>
        </is>
      </c>
      <c r="L764" t="inlineStr">
        <is>
          <t/>
        </is>
      </c>
      <c r="M764" t="inlineStr">
        <is>
          <t/>
        </is>
      </c>
      <c r="N764" t="n">
        <v>0.0</v>
      </c>
      <c r="O764" t="n">
        <v>0.0</v>
      </c>
      <c r="P764" t="n">
        <v>285.15</v>
      </c>
      <c r="Q764" t="n">
        <v>285.14</v>
      </c>
      <c r="R764" t="n">
        <v>37.14</v>
      </c>
      <c r="S764" t="n">
        <v>37.14</v>
      </c>
      <c r="T764" t="n">
        <v>3.64</v>
      </c>
      <c r="U764" t="n">
        <v>3.64</v>
      </c>
      <c r="V764" t="n">
        <v>58.8</v>
      </c>
      <c r="W764" t="n">
        <v>58.8</v>
      </c>
      <c r="X764" t="n">
        <v>4.77</v>
      </c>
      <c r="Y764" t="n">
        <v>4.77</v>
      </c>
      <c r="Z764" t="n">
        <v>11.44</v>
      </c>
      <c r="AA764" t="n">
        <v>11.44</v>
      </c>
      <c r="AB764" t="n">
        <v>18.2</v>
      </c>
      <c r="AC764" t="n">
        <v>18.19</v>
      </c>
      <c r="AD764" t="n">
        <v>18.19999999999999</v>
      </c>
      <c r="AE764" t="n">
        <v>0.009999999999990905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0.00999999999999801</v>
      </c>
      <c r="AL764" t="inlineStr">
        <is>
          <t>unreconciled</t>
        </is>
      </c>
      <c r="AM764" t="inlineStr">
        <is>
          <t>Order Amount Mismatch (POS&gt;3PO)</t>
        </is>
      </c>
      <c r="AN764" t="n">
        <v>18.2</v>
      </c>
      <c r="AO764" t="n">
        <f>ROUND(P764*100/H764,2)</f>
        <v>0.0</v>
      </c>
      <c r="AP764" t="n">
        <f>ROUND(Q764*100/I764,2)</f>
        <v>0.0</v>
      </c>
      <c r="AQ764"/>
      <c r="AR764"/>
      <c r="AS764" t="n">
        <v>0.0</v>
      </c>
    </row>
    <row r="765">
      <c r="A765" s="1" t="n">
        <v>45233.0</v>
      </c>
      <c r="B765" s="2" t="n">
        <v>45233.77276620371</v>
      </c>
      <c r="C765" t="inlineStr">
        <is>
          <t>3140023012059280</t>
        </is>
      </c>
      <c r="D765" t="inlineStr">
        <is>
          <t>POS0012</t>
        </is>
      </c>
      <c r="E765" t="inlineStr">
        <is>
          <t>73</t>
        </is>
      </c>
      <c r="F765" t="inlineStr">
        <is>
          <t>0023</t>
        </is>
      </c>
      <c r="G765" t="inlineStr">
        <is>
          <t>5308563007</t>
        </is>
      </c>
      <c r="H765" t="n">
        <v>472.0</v>
      </c>
      <c r="I765" t="n">
        <v>449.52</v>
      </c>
      <c r="J765" t="n">
        <v>412.38</v>
      </c>
      <c r="K765" t="inlineStr">
        <is>
          <t>sale</t>
        </is>
      </c>
      <c r="L765" t="inlineStr">
        <is>
          <t/>
        </is>
      </c>
      <c r="M765" t="inlineStr">
        <is>
          <t/>
        </is>
      </c>
      <c r="N765" t="n">
        <v>0.0</v>
      </c>
      <c r="O765" t="n">
        <v>0.0</v>
      </c>
      <c r="P765" t="n">
        <v>350.47</v>
      </c>
      <c r="Q765" t="n">
        <v>350.45</v>
      </c>
      <c r="R765" t="n">
        <v>37.14</v>
      </c>
      <c r="S765" t="n">
        <v>37.14</v>
      </c>
      <c r="T765" t="n">
        <v>4.5</v>
      </c>
      <c r="U765" t="n">
        <v>4.5</v>
      </c>
      <c r="V765" t="n">
        <v>74.23</v>
      </c>
      <c r="W765" t="n">
        <v>74.23</v>
      </c>
      <c r="X765" t="n">
        <v>5.9</v>
      </c>
      <c r="Y765" t="n">
        <v>5.9</v>
      </c>
      <c r="Z765" t="n">
        <v>14.42</v>
      </c>
      <c r="AA765" t="n">
        <v>14.42</v>
      </c>
      <c r="AB765" t="n">
        <v>22.48</v>
      </c>
      <c r="AC765" t="n">
        <v>22.48</v>
      </c>
      <c r="AD765" t="n">
        <v>22.480000000000018</v>
      </c>
      <c r="AE765" t="n">
        <v>0.020000000000038654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inlineStr">
        <is>
          <t>unreconciled</t>
        </is>
      </c>
      <c r="AM765" t="inlineStr">
        <is>
          <t>Order Amount Mismatch (POS&gt;3PO)</t>
        </is>
      </c>
      <c r="AN765" t="n">
        <v>22.48</v>
      </c>
      <c r="AO765" t="n">
        <f>ROUND(P765*100/H765,2)</f>
        <v>0.0</v>
      </c>
      <c r="AP765" t="n">
        <f>ROUND(Q765*100/I765,2)</f>
        <v>0.0</v>
      </c>
      <c r="AQ765"/>
      <c r="AR765"/>
      <c r="AS765" t="n">
        <v>0.0</v>
      </c>
    </row>
    <row r="766">
      <c r="A766" s="1" t="n">
        <v>45233.0</v>
      </c>
      <c r="B766" s="2" t="n">
        <v>45233.625231481485</v>
      </c>
      <c r="C766" t="inlineStr">
        <is>
          <t>3140094012085118</t>
        </is>
      </c>
      <c r="D766" t="inlineStr">
        <is>
          <t>POS0012</t>
        </is>
      </c>
      <c r="E766" t="inlineStr">
        <is>
          <t>33</t>
        </is>
      </c>
      <c r="F766" t="inlineStr">
        <is>
          <t>0094</t>
        </is>
      </c>
      <c r="G766" t="inlineStr">
        <is>
          <t>5308578008</t>
        </is>
      </c>
      <c r="H766" t="n">
        <v>459.0</v>
      </c>
      <c r="I766" t="n">
        <v>437.14</v>
      </c>
      <c r="J766" t="n">
        <v>400.0</v>
      </c>
      <c r="K766" t="inlineStr">
        <is>
          <t>sale</t>
        </is>
      </c>
      <c r="L766" t="inlineStr">
        <is>
          <t/>
        </is>
      </c>
      <c r="M766" t="inlineStr">
        <is>
          <t/>
        </is>
      </c>
      <c r="N766" t="n">
        <v>0.0</v>
      </c>
      <c r="O766" t="n">
        <v>0.0</v>
      </c>
      <c r="P766" t="n">
        <v>341.04</v>
      </c>
      <c r="Q766" t="n">
        <v>341.04</v>
      </c>
      <c r="R766" t="n">
        <v>37.14</v>
      </c>
      <c r="S766" t="n">
        <v>37.14</v>
      </c>
      <c r="T766" t="n">
        <v>4.37</v>
      </c>
      <c r="U766" t="n">
        <v>4.37</v>
      </c>
      <c r="V766" t="n">
        <v>72.0</v>
      </c>
      <c r="W766" t="n">
        <v>72.0</v>
      </c>
      <c r="X766" t="n">
        <v>5.74</v>
      </c>
      <c r="Y766" t="n">
        <v>5.74</v>
      </c>
      <c r="Z766" t="n">
        <v>13.99</v>
      </c>
      <c r="AA766" t="n">
        <v>13.99</v>
      </c>
      <c r="AB766" t="n">
        <v>21.86</v>
      </c>
      <c r="AC766" t="n">
        <v>21.86</v>
      </c>
      <c r="AD766" t="n">
        <v>21.860000000000014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inlineStr">
        <is>
          <t>unreconciled</t>
        </is>
      </c>
      <c r="AM766" t="inlineStr">
        <is>
          <t>Order Amount Mismatch (POS&gt;3PO)</t>
        </is>
      </c>
      <c r="AN766" t="n">
        <v>21.86</v>
      </c>
      <c r="AO766" t="n">
        <f>ROUND(P766*100/H766,2)</f>
        <v>0.0</v>
      </c>
      <c r="AP766" t="n">
        <f>ROUND(Q766*100/I766,2)</f>
        <v>0.0</v>
      </c>
      <c r="AQ766"/>
      <c r="AR766"/>
      <c r="AS766" t="n">
        <v>0.0</v>
      </c>
    </row>
    <row r="767">
      <c r="A767" s="1" t="n">
        <v>45234.0</v>
      </c>
      <c r="B767" s="2" t="n">
        <v>45234.60996527778</v>
      </c>
      <c r="C767" t="inlineStr">
        <is>
          <t>3140023012059498</t>
        </is>
      </c>
      <c r="D767" t="inlineStr">
        <is>
          <t>POS0012</t>
        </is>
      </c>
      <c r="E767" t="inlineStr">
        <is>
          <t>90</t>
        </is>
      </c>
      <c r="F767" t="inlineStr">
        <is>
          <t>0023</t>
        </is>
      </c>
      <c r="G767" t="inlineStr">
        <is>
          <t>5308597292</t>
        </is>
      </c>
      <c r="H767" t="n">
        <v>489.0</v>
      </c>
      <c r="I767" t="n">
        <v>465.72</v>
      </c>
      <c r="J767" t="n">
        <v>428.58</v>
      </c>
      <c r="K767" t="inlineStr">
        <is>
          <t>sale</t>
        </is>
      </c>
      <c r="L767" t="inlineStr">
        <is>
          <t/>
        </is>
      </c>
      <c r="M767" t="inlineStr">
        <is>
          <t/>
        </is>
      </c>
      <c r="N767" t="n">
        <v>0.0</v>
      </c>
      <c r="O767" t="n">
        <v>0.0</v>
      </c>
      <c r="P767" t="n">
        <v>362.83</v>
      </c>
      <c r="Q767" t="n">
        <v>362.81</v>
      </c>
      <c r="R767" t="n">
        <v>37.14</v>
      </c>
      <c r="S767" t="n">
        <v>37.14</v>
      </c>
      <c r="T767" t="n">
        <v>4.66</v>
      </c>
      <c r="U767" t="n">
        <v>4.66</v>
      </c>
      <c r="V767" t="n">
        <v>77.14</v>
      </c>
      <c r="W767" t="n">
        <v>77.14</v>
      </c>
      <c r="X767" t="n">
        <v>6.11</v>
      </c>
      <c r="Y767" t="n">
        <v>6.11</v>
      </c>
      <c r="Z767" t="n">
        <v>14.98</v>
      </c>
      <c r="AA767" t="n">
        <v>14.99</v>
      </c>
      <c r="AB767" t="n">
        <v>23.28</v>
      </c>
      <c r="AC767" t="n">
        <v>23.29</v>
      </c>
      <c r="AD767" t="n">
        <v>23.279999999999973</v>
      </c>
      <c r="AE767" t="n">
        <v>0.01999999999998181</v>
      </c>
      <c r="AF767" t="n">
        <v>0.0</v>
      </c>
      <c r="AG767" t="n">
        <v>0.0</v>
      </c>
      <c r="AH767" t="n">
        <v>0.0</v>
      </c>
      <c r="AI767" t="n">
        <v>0.0</v>
      </c>
      <c r="AJ767" t="n">
        <v>-0.009999999999999787</v>
      </c>
      <c r="AK767" t="n">
        <v>-0.00999999999999801</v>
      </c>
      <c r="AL767" t="inlineStr">
        <is>
          <t>unreconciled</t>
        </is>
      </c>
      <c r="AM767" t="inlineStr">
        <is>
          <t>Order Amount Mismatch (POS&gt;3PO)</t>
        </is>
      </c>
      <c r="AN767" t="n">
        <v>23.28</v>
      </c>
      <c r="AO767" t="n">
        <f>ROUND(P767*100/H767,2)</f>
        <v>0.0</v>
      </c>
      <c r="AP767" t="n">
        <f>ROUND(Q767*100/I767,2)</f>
        <v>0.0</v>
      </c>
      <c r="AQ767"/>
      <c r="AR767"/>
      <c r="AS767" t="n">
        <v>0.0</v>
      </c>
    </row>
    <row r="768">
      <c r="A768" s="1" t="n">
        <v>45231.0</v>
      </c>
      <c r="B768" s="2" t="n">
        <v>45231.881840277776</v>
      </c>
      <c r="C768" t="inlineStr">
        <is>
          <t>3140094012084540</t>
        </is>
      </c>
      <c r="D768" t="inlineStr">
        <is>
          <t>POS0012</t>
        </is>
      </c>
      <c r="E768" t="inlineStr">
        <is>
          <t>54</t>
        </is>
      </c>
      <c r="F768" t="inlineStr">
        <is>
          <t>0094</t>
        </is>
      </c>
      <c r="G768" t="inlineStr">
        <is>
          <t>5308598630</t>
        </is>
      </c>
      <c r="H768" t="n">
        <v>212.0</v>
      </c>
      <c r="I768" t="n">
        <v>201.89</v>
      </c>
      <c r="J768" t="n">
        <v>164.75</v>
      </c>
      <c r="K768" t="inlineStr">
        <is>
          <t>sale</t>
        </is>
      </c>
      <c r="L768" t="inlineStr">
        <is>
          <t/>
        </is>
      </c>
      <c r="M768" t="inlineStr">
        <is>
          <t/>
        </is>
      </c>
      <c r="N768" t="n">
        <v>0.0</v>
      </c>
      <c r="O768" t="n">
        <v>0.0</v>
      </c>
      <c r="P768" t="n">
        <v>161.76</v>
      </c>
      <c r="Q768" t="n">
        <v>161.74</v>
      </c>
      <c r="R768" t="n">
        <v>37.14</v>
      </c>
      <c r="S768" t="n">
        <v>37.14</v>
      </c>
      <c r="T768" t="n">
        <v>2.02</v>
      </c>
      <c r="U768" t="n">
        <v>2.02</v>
      </c>
      <c r="V768" t="n">
        <v>29.65</v>
      </c>
      <c r="W768" t="n">
        <v>29.66</v>
      </c>
      <c r="X768" t="n">
        <v>2.65</v>
      </c>
      <c r="Y768" t="n">
        <v>2.65</v>
      </c>
      <c r="Z768" t="n">
        <v>5.81</v>
      </c>
      <c r="AA768" t="n">
        <v>5.82</v>
      </c>
      <c r="AB768" t="n">
        <v>10.1</v>
      </c>
      <c r="AC768" t="n">
        <v>10.1</v>
      </c>
      <c r="AD768" t="n">
        <v>10.110000000000014</v>
      </c>
      <c r="AE768" t="n">
        <v>0.01999999999998181</v>
      </c>
      <c r="AF768" t="n">
        <v>0.0</v>
      </c>
      <c r="AG768" t="n">
        <v>0.0</v>
      </c>
      <c r="AH768" t="n">
        <v>-0.010000000000001563</v>
      </c>
      <c r="AI768" t="n">
        <v>0.0</v>
      </c>
      <c r="AJ768" t="n">
        <v>-0.010000000000000675</v>
      </c>
      <c r="AK768" t="n">
        <v>0.0</v>
      </c>
      <c r="AL768" t="inlineStr">
        <is>
          <t>unreconciled</t>
        </is>
      </c>
      <c r="AM768" t="inlineStr">
        <is>
          <t>Order Amount Mismatch (POS&gt;3PO)</t>
        </is>
      </c>
      <c r="AN768" t="n">
        <v>10.11</v>
      </c>
      <c r="AO768" t="n">
        <f>ROUND(P768*100/H768,2)</f>
        <v>0.0</v>
      </c>
      <c r="AP768" t="n">
        <f>ROUND(Q768*100/I768,2)</f>
        <v>0.0</v>
      </c>
      <c r="AQ768"/>
      <c r="AR768"/>
      <c r="AS768" t="n">
        <v>0.0</v>
      </c>
    </row>
    <row r="769">
      <c r="A769" s="1" t="n">
        <v>45232.0</v>
      </c>
      <c r="B769" s="2" t="n">
        <v>45232.79006944445</v>
      </c>
      <c r="C769" t="inlineStr">
        <is>
          <t>3140023012059015</t>
        </is>
      </c>
      <c r="D769" t="inlineStr">
        <is>
          <t>POS0012</t>
        </is>
      </c>
      <c r="E769" t="inlineStr">
        <is>
          <t>09</t>
        </is>
      </c>
      <c r="F769" t="inlineStr">
        <is>
          <t>0023</t>
        </is>
      </c>
      <c r="G769" t="inlineStr">
        <is>
          <t>5308605062</t>
        </is>
      </c>
      <c r="H769" t="n">
        <v>610.0</v>
      </c>
      <c r="I769" t="n">
        <v>580.94</v>
      </c>
      <c r="J769" t="n">
        <v>543.8</v>
      </c>
      <c r="K769" t="inlineStr">
        <is>
          <t>sale</t>
        </is>
      </c>
      <c r="L769" t="inlineStr">
        <is>
          <t/>
        </is>
      </c>
      <c r="M769" t="inlineStr">
        <is>
          <t/>
        </is>
      </c>
      <c r="N769" t="n">
        <v>0.0</v>
      </c>
      <c r="O769" t="n">
        <v>0.0</v>
      </c>
      <c r="P769" t="n">
        <v>450.64</v>
      </c>
      <c r="Q769" t="n">
        <v>450.63</v>
      </c>
      <c r="R769" t="n">
        <v>37.14</v>
      </c>
      <c r="S769" t="n">
        <v>37.14</v>
      </c>
      <c r="T769" t="n">
        <v>5.81</v>
      </c>
      <c r="U769" t="n">
        <v>5.81</v>
      </c>
      <c r="V769" t="n">
        <v>97.88</v>
      </c>
      <c r="W769" t="n">
        <v>97.88</v>
      </c>
      <c r="X769" t="n">
        <v>7.62</v>
      </c>
      <c r="Y769" t="n">
        <v>7.62</v>
      </c>
      <c r="Z769" t="n">
        <v>18.99</v>
      </c>
      <c r="AA769" t="n">
        <v>18.99</v>
      </c>
      <c r="AB769" t="n">
        <v>29.04</v>
      </c>
      <c r="AC769" t="n">
        <v>29.05</v>
      </c>
      <c r="AD769" t="n">
        <v>29.059999999999945</v>
      </c>
      <c r="AE769" t="n">
        <v>0.009999999999990905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-0.010000000000001563</v>
      </c>
      <c r="AL769" t="inlineStr">
        <is>
          <t>unreconciled</t>
        </is>
      </c>
      <c r="AM769" t="inlineStr">
        <is>
          <t>Order Amount Mismatch (POS&gt;3PO)</t>
        </is>
      </c>
      <c r="AN769" t="n">
        <v>29.06</v>
      </c>
      <c r="AO769" t="n">
        <f>ROUND(P769*100/H769,2)</f>
        <v>0.0</v>
      </c>
      <c r="AP769" t="n">
        <f>ROUND(Q769*100/I769,2)</f>
        <v>0.0</v>
      </c>
      <c r="AQ769"/>
      <c r="AR769"/>
      <c r="AS769" t="n">
        <v>0.0</v>
      </c>
    </row>
    <row r="770">
      <c r="A770" s="1" t="n">
        <v>45231.0</v>
      </c>
      <c r="B770" s="2" t="n">
        <v>45231.93486111111</v>
      </c>
      <c r="C770" t="inlineStr">
        <is>
          <t>3140094012084574</t>
        </is>
      </c>
      <c r="D770" t="inlineStr">
        <is>
          <t>POS0012</t>
        </is>
      </c>
      <c r="E770" t="inlineStr">
        <is>
          <t>88</t>
        </is>
      </c>
      <c r="F770" t="inlineStr">
        <is>
          <t>0094</t>
        </is>
      </c>
      <c r="G770" t="inlineStr">
        <is>
          <t>5308606507</t>
        </is>
      </c>
      <c r="H770" t="n">
        <v>289.0</v>
      </c>
      <c r="I770" t="n">
        <v>275.23</v>
      </c>
      <c r="J770" t="n">
        <v>238.09</v>
      </c>
      <c r="K770" t="inlineStr">
        <is>
          <t>sale</t>
        </is>
      </c>
      <c r="L770" t="inlineStr">
        <is>
          <t/>
        </is>
      </c>
      <c r="M770" t="inlineStr">
        <is>
          <t/>
        </is>
      </c>
      <c r="N770" t="n">
        <v>0.0</v>
      </c>
      <c r="O770" t="n">
        <v>0.0</v>
      </c>
      <c r="P770" t="n">
        <v>217.65</v>
      </c>
      <c r="Q770" t="n">
        <v>217.63</v>
      </c>
      <c r="R770" t="n">
        <v>37.14</v>
      </c>
      <c r="S770" t="n">
        <v>37.14</v>
      </c>
      <c r="T770" t="n">
        <v>2.75</v>
      </c>
      <c r="U770" t="n">
        <v>2.75</v>
      </c>
      <c r="V770" t="n">
        <v>42.86</v>
      </c>
      <c r="W770" t="n">
        <v>42.86</v>
      </c>
      <c r="X770" t="n">
        <v>3.61</v>
      </c>
      <c r="Y770" t="n">
        <v>3.61</v>
      </c>
      <c r="Z770" t="n">
        <v>8.36</v>
      </c>
      <c r="AA770" t="n">
        <v>8.36</v>
      </c>
      <c r="AB770" t="n">
        <v>13.76</v>
      </c>
      <c r="AC770" t="n">
        <v>13.76</v>
      </c>
      <c r="AD770" t="n">
        <v>13.769999999999982</v>
      </c>
      <c r="AE770" t="n">
        <v>0.020000000000010232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inlineStr">
        <is>
          <t>unreconciled</t>
        </is>
      </c>
      <c r="AM770" t="inlineStr">
        <is>
          <t>Order Amount Mismatch (POS&gt;3PO)</t>
        </is>
      </c>
      <c r="AN770" t="n">
        <v>13.77</v>
      </c>
      <c r="AO770" t="n">
        <f>ROUND(P770*100/H770,2)</f>
        <v>0.0</v>
      </c>
      <c r="AP770" t="n">
        <f>ROUND(Q770*100/I770,2)</f>
        <v>0.0</v>
      </c>
      <c r="AQ770"/>
      <c r="AR770"/>
      <c r="AS770" t="n">
        <v>0.0</v>
      </c>
    </row>
    <row r="771">
      <c r="A771" s="1" t="n">
        <v>45231.0</v>
      </c>
      <c r="B771" s="2" t="n">
        <v>45232.02752314815</v>
      </c>
      <c r="C771" t="inlineStr">
        <is>
          <t>3140023012058906</t>
        </is>
      </c>
      <c r="D771" t="inlineStr">
        <is>
          <t>POS0012</t>
        </is>
      </c>
      <c r="E771" t="inlineStr">
        <is>
          <t>00</t>
        </is>
      </c>
      <c r="F771" t="inlineStr">
        <is>
          <t>0023</t>
        </is>
      </c>
      <c r="G771" t="inlineStr">
        <is>
          <t>5308628646</t>
        </is>
      </c>
      <c r="H771" t="n">
        <v>511.00000000000006</v>
      </c>
      <c r="I771" t="n">
        <v>486.66</v>
      </c>
      <c r="J771" t="n">
        <v>449.52</v>
      </c>
      <c r="K771" t="inlineStr">
        <is>
          <t>sale</t>
        </is>
      </c>
      <c r="L771" t="inlineStr">
        <is>
          <t/>
        </is>
      </c>
      <c r="M771" t="inlineStr">
        <is>
          <t/>
        </is>
      </c>
      <c r="N771" t="n">
        <v>0.0</v>
      </c>
      <c r="O771" t="n">
        <v>0.0</v>
      </c>
      <c r="P771" t="n">
        <v>378.78</v>
      </c>
      <c r="Q771" t="n">
        <v>378.77</v>
      </c>
      <c r="R771" t="n">
        <v>37.14</v>
      </c>
      <c r="S771" t="n">
        <v>37.14</v>
      </c>
      <c r="T771" t="n">
        <v>4.87</v>
      </c>
      <c r="U771" t="n">
        <v>4.87</v>
      </c>
      <c r="V771" t="n">
        <v>80.91</v>
      </c>
      <c r="W771" t="n">
        <v>80.91</v>
      </c>
      <c r="X771" t="n">
        <v>6.39</v>
      </c>
      <c r="Y771" t="n">
        <v>6.39</v>
      </c>
      <c r="Z771" t="n">
        <v>15.71</v>
      </c>
      <c r="AA771" t="n">
        <v>15.71</v>
      </c>
      <c r="AB771" t="n">
        <v>24.34</v>
      </c>
      <c r="AC771" t="n">
        <v>24.33</v>
      </c>
      <c r="AD771" t="n">
        <v>24.340000000000032</v>
      </c>
      <c r="AE771" t="n">
        <v>0.009999999999990905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0.010000000000001563</v>
      </c>
      <c r="AL771" t="inlineStr">
        <is>
          <t>unreconciled</t>
        </is>
      </c>
      <c r="AM771" t="inlineStr">
        <is>
          <t>Order Amount Mismatch (POS&gt;3PO)</t>
        </is>
      </c>
      <c r="AN771" t="n">
        <v>24.34</v>
      </c>
      <c r="AO771" t="n">
        <f>ROUND(P771*100/H771,2)</f>
        <v>0.0</v>
      </c>
      <c r="AP771" t="n">
        <f>ROUND(Q771*100/I771,2)</f>
        <v>0.0</v>
      </c>
      <c r="AQ771"/>
      <c r="AR771"/>
      <c r="AS771" t="n">
        <v>0.0</v>
      </c>
    </row>
    <row r="772">
      <c r="A772" s="1" t="n">
        <v>45234.0</v>
      </c>
      <c r="B772" s="2" t="n">
        <v>45234.60821759259</v>
      </c>
      <c r="C772" t="inlineStr">
        <is>
          <t>3140023012059497</t>
        </is>
      </c>
      <c r="D772" t="inlineStr">
        <is>
          <t>POS0012</t>
        </is>
      </c>
      <c r="E772" t="inlineStr">
        <is>
          <t>89</t>
        </is>
      </c>
      <c r="F772" t="inlineStr">
        <is>
          <t>0023</t>
        </is>
      </c>
      <c r="G772" t="inlineStr">
        <is>
          <t>5308634397</t>
        </is>
      </c>
      <c r="H772" t="n">
        <v>303.0</v>
      </c>
      <c r="I772" t="n">
        <v>288.57</v>
      </c>
      <c r="J772" t="n">
        <v>251.43</v>
      </c>
      <c r="K772" t="inlineStr">
        <is>
          <t>sale</t>
        </is>
      </c>
      <c r="L772" t="inlineStr">
        <is>
          <t/>
        </is>
      </c>
      <c r="M772" t="inlineStr">
        <is>
          <t/>
        </is>
      </c>
      <c r="N772" t="n">
        <v>0.0</v>
      </c>
      <c r="O772" t="n">
        <v>0.0</v>
      </c>
      <c r="P772" t="n">
        <v>227.8</v>
      </c>
      <c r="Q772" t="n">
        <v>227.79</v>
      </c>
      <c r="R772" t="n">
        <v>37.14</v>
      </c>
      <c r="S772" t="n">
        <v>37.14</v>
      </c>
      <c r="T772" t="n">
        <v>2.89</v>
      </c>
      <c r="U772" t="n">
        <v>2.89</v>
      </c>
      <c r="V772" t="n">
        <v>45.26</v>
      </c>
      <c r="W772" t="n">
        <v>45.26</v>
      </c>
      <c r="X772" t="n">
        <v>3.79</v>
      </c>
      <c r="Y772" t="n">
        <v>3.79</v>
      </c>
      <c r="Z772" t="n">
        <v>8.83</v>
      </c>
      <c r="AA772" t="n">
        <v>8.83</v>
      </c>
      <c r="AB772" t="n">
        <v>14.42</v>
      </c>
      <c r="AC772" t="n">
        <v>14.43</v>
      </c>
      <c r="AD772" t="n">
        <v>14.430000000000007</v>
      </c>
      <c r="AE772" t="n">
        <v>0.010000000000019327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-0.009999999999999787</v>
      </c>
      <c r="AL772" t="inlineStr">
        <is>
          <t>unreconciled</t>
        </is>
      </c>
      <c r="AM772" t="inlineStr">
        <is>
          <t>Order Amount Mismatch (POS&gt;3PO)</t>
        </is>
      </c>
      <c r="AN772" t="n">
        <v>14.43</v>
      </c>
      <c r="AO772" t="n">
        <f>ROUND(P772*100/H772,2)</f>
        <v>0.0</v>
      </c>
      <c r="AP772" t="n">
        <f>ROUND(Q772*100/I772,2)</f>
        <v>0.0</v>
      </c>
      <c r="AQ772"/>
      <c r="AR772"/>
      <c r="AS772" t="n">
        <v>0.0</v>
      </c>
    </row>
    <row r="773">
      <c r="A773" s="1" t="n">
        <v>45235.0</v>
      </c>
      <c r="B773" s="2" t="n">
        <v>45235.50827546296</v>
      </c>
      <c r="C773" t="inlineStr">
        <is>
          <t>3140094012085962</t>
        </is>
      </c>
      <c r="D773" t="inlineStr">
        <is>
          <t>POS0012</t>
        </is>
      </c>
      <c r="E773" t="inlineStr">
        <is>
          <t>77</t>
        </is>
      </c>
      <c r="F773" t="inlineStr">
        <is>
          <t>0094</t>
        </is>
      </c>
      <c r="G773" t="inlineStr">
        <is>
          <t>5308652951</t>
        </is>
      </c>
      <c r="H773" t="n">
        <v>369.0</v>
      </c>
      <c r="I773" t="n">
        <v>351.42</v>
      </c>
      <c r="J773" t="n">
        <v>314.28</v>
      </c>
      <c r="K773" t="inlineStr">
        <is>
          <t>sale</t>
        </is>
      </c>
      <c r="L773" t="inlineStr">
        <is>
          <t/>
        </is>
      </c>
      <c r="M773" t="inlineStr">
        <is>
          <t/>
        </is>
      </c>
      <c r="N773" t="n">
        <v>0.0</v>
      </c>
      <c r="O773" t="n">
        <v>0.0</v>
      </c>
      <c r="P773" t="n">
        <v>275.72</v>
      </c>
      <c r="Q773" t="n">
        <v>275.71</v>
      </c>
      <c r="R773" t="n">
        <v>37.14</v>
      </c>
      <c r="S773" t="n">
        <v>37.14</v>
      </c>
      <c r="T773" t="n">
        <v>3.51</v>
      </c>
      <c r="U773" t="n">
        <v>3.51</v>
      </c>
      <c r="V773" t="n">
        <v>56.57</v>
      </c>
      <c r="W773" t="n">
        <v>56.57</v>
      </c>
      <c r="X773" t="n">
        <v>4.61</v>
      </c>
      <c r="Y773" t="n">
        <v>4.61</v>
      </c>
      <c r="Z773" t="n">
        <v>11.01</v>
      </c>
      <c r="AA773" t="n">
        <v>11.01</v>
      </c>
      <c r="AB773" t="n">
        <v>17.58</v>
      </c>
      <c r="AC773" t="n">
        <v>17.57</v>
      </c>
      <c r="AD773" t="n">
        <v>17.579999999999984</v>
      </c>
      <c r="AE773" t="n">
        <v>0.010000000000047748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0.00999999999999801</v>
      </c>
      <c r="AL773" t="inlineStr">
        <is>
          <t>unreconciled</t>
        </is>
      </c>
      <c r="AM773" t="inlineStr">
        <is>
          <t>Order Amount Mismatch (POS&gt;3PO)</t>
        </is>
      </c>
      <c r="AN773" t="n">
        <v>17.58</v>
      </c>
      <c r="AO773" t="n">
        <f>ROUND(P773*100/H773,2)</f>
        <v>0.0</v>
      </c>
      <c r="AP773" t="n">
        <f>ROUND(Q773*100/I773,2)</f>
        <v>0.0</v>
      </c>
      <c r="AQ773"/>
      <c r="AR773"/>
      <c r="AS773" t="n">
        <v>0.0</v>
      </c>
    </row>
    <row r="774">
      <c r="A774" s="1" t="n">
        <v>45233.0</v>
      </c>
      <c r="B774" s="2" t="n">
        <v>45233.8940625</v>
      </c>
      <c r="C774" t="inlineStr">
        <is>
          <t>3140094012085327</t>
        </is>
      </c>
      <c r="D774" t="inlineStr">
        <is>
          <t>POS0012</t>
        </is>
      </c>
      <c r="E774" t="inlineStr">
        <is>
          <t>42</t>
        </is>
      </c>
      <c r="F774" t="inlineStr">
        <is>
          <t>0094</t>
        </is>
      </c>
      <c r="G774" t="inlineStr">
        <is>
          <t>5308655669</t>
        </is>
      </c>
      <c r="H774" t="n">
        <v>290.0</v>
      </c>
      <c r="I774" t="n">
        <v>353.33</v>
      </c>
      <c r="J774" t="n">
        <v>316.19</v>
      </c>
      <c r="K774" t="inlineStr">
        <is>
          <t>sale</t>
        </is>
      </c>
      <c r="L774" t="inlineStr">
        <is>
          <t/>
        </is>
      </c>
      <c r="M774" t="inlineStr">
        <is>
          <t/>
        </is>
      </c>
      <c r="N774" t="n">
        <v>0.0</v>
      </c>
      <c r="O774" t="n">
        <v>0.0</v>
      </c>
      <c r="P774" t="n">
        <v>277.17</v>
      </c>
      <c r="Q774" t="n">
        <v>218.37</v>
      </c>
      <c r="R774" t="n">
        <v>37.14</v>
      </c>
      <c r="S774" t="n">
        <v>37.14</v>
      </c>
      <c r="T774" t="n">
        <v>3.53</v>
      </c>
      <c r="U774" t="n">
        <v>2.76</v>
      </c>
      <c r="V774" t="n">
        <v>56.91</v>
      </c>
      <c r="W774" t="n">
        <v>43.03</v>
      </c>
      <c r="X774" t="n">
        <v>4.64</v>
      </c>
      <c r="Y774" t="n">
        <v>3.62</v>
      </c>
      <c r="Z774" t="n">
        <v>11.08</v>
      </c>
      <c r="AA774" t="n">
        <v>8.4</v>
      </c>
      <c r="AB774" t="n">
        <v>13.82</v>
      </c>
      <c r="AC774" t="n">
        <v>13.81</v>
      </c>
      <c r="AD774" t="n">
        <v>-63.329999999999984</v>
      </c>
      <c r="AE774" t="n">
        <v>58.80000000000001</v>
      </c>
      <c r="AF774" t="n">
        <v>0.0</v>
      </c>
      <c r="AG774" t="n">
        <v>0.77</v>
      </c>
      <c r="AH774" t="n">
        <v>13.879999999999995</v>
      </c>
      <c r="AI774" t="n">
        <v>1.0199999999999996</v>
      </c>
      <c r="AJ774" t="n">
        <v>2.6799999999999997</v>
      </c>
      <c r="AK774" t="n">
        <v>0.009999999999999787</v>
      </c>
      <c r="AL774" t="inlineStr">
        <is>
          <t>unreconciled</t>
        </is>
      </c>
      <c r="AM774" t="inlineStr">
        <is>
          <t>Order Amount Mismatch (3PO&gt;POS)</t>
        </is>
      </c>
      <c r="AN774" t="n">
        <v>63.33</v>
      </c>
      <c r="AO774" t="n">
        <f>ROUND(P774*100/H774,2)</f>
        <v>0.0</v>
      </c>
      <c r="AP774" t="n">
        <f>ROUND(Q774*100/I774,2)</f>
        <v>0.0</v>
      </c>
      <c r="AQ774"/>
      <c r="AR774"/>
      <c r="AS774" t="n">
        <v>0.0</v>
      </c>
    </row>
    <row r="775">
      <c r="A775" s="1" t="n">
        <v>45232.0</v>
      </c>
      <c r="B775" s="2" t="n">
        <v>45232.61853009259</v>
      </c>
      <c r="C775" t="inlineStr">
        <is>
          <t>3140094012084736</t>
        </is>
      </c>
      <c r="D775" t="inlineStr">
        <is>
          <t>POS0012</t>
        </is>
      </c>
      <c r="E775" t="inlineStr">
        <is>
          <t>51</t>
        </is>
      </c>
      <c r="F775" t="inlineStr">
        <is>
          <t>0094</t>
        </is>
      </c>
      <c r="G775" t="inlineStr">
        <is>
          <t>5308673905</t>
        </is>
      </c>
      <c r="H775" t="n">
        <v>1511.0</v>
      </c>
      <c r="I775" t="n">
        <v>1439.06</v>
      </c>
      <c r="J775" t="n">
        <v>1401.92</v>
      </c>
      <c r="K775" t="inlineStr">
        <is>
          <t>sale</t>
        </is>
      </c>
      <c r="L775" t="inlineStr">
        <is>
          <t/>
        </is>
      </c>
      <c r="M775" t="inlineStr">
        <is>
          <t/>
        </is>
      </c>
      <c r="N775" t="n">
        <v>0.0</v>
      </c>
      <c r="O775" t="n">
        <v>0.0</v>
      </c>
      <c r="P775" t="n">
        <v>1104.61</v>
      </c>
      <c r="Q775" t="n">
        <v>1104.6</v>
      </c>
      <c r="R775" t="n">
        <v>37.14</v>
      </c>
      <c r="S775" t="n">
        <v>37.14</v>
      </c>
      <c r="T775" t="n">
        <v>14.39</v>
      </c>
      <c r="U775" t="n">
        <v>14.39</v>
      </c>
      <c r="V775" t="n">
        <v>252.35</v>
      </c>
      <c r="W775" t="n">
        <v>252.35</v>
      </c>
      <c r="X775" t="n">
        <v>18.89</v>
      </c>
      <c r="Y775" t="n">
        <v>18.89</v>
      </c>
      <c r="Z775" t="n">
        <v>48.82</v>
      </c>
      <c r="AA775" t="n">
        <v>48.82</v>
      </c>
      <c r="AB775" t="n">
        <v>71.96</v>
      </c>
      <c r="AC775" t="n">
        <v>71.95</v>
      </c>
      <c r="AD775" t="n">
        <v>71.94000000000005</v>
      </c>
      <c r="AE775" t="n">
        <v>0.009999999999990905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0.009999999999990905</v>
      </c>
      <c r="AL775" t="inlineStr">
        <is>
          <t>unreconciled</t>
        </is>
      </c>
      <c r="AM775" t="inlineStr">
        <is>
          <t>Order Amount Mismatch (POS&gt;3PO)</t>
        </is>
      </c>
      <c r="AN775" t="n">
        <v>71.94</v>
      </c>
      <c r="AO775" t="n">
        <f>ROUND(P775*100/H775,2)</f>
        <v>0.0</v>
      </c>
      <c r="AP775" t="n">
        <f>ROUND(Q775*100/I775,2)</f>
        <v>0.0</v>
      </c>
      <c r="AQ775"/>
      <c r="AR775"/>
      <c r="AS775" t="n">
        <v>0.0</v>
      </c>
    </row>
    <row r="776">
      <c r="A776" s="1" t="n">
        <v>45234.0</v>
      </c>
      <c r="B776" s="2" t="n">
        <v>45234.90940972222</v>
      </c>
      <c r="C776" t="inlineStr">
        <is>
          <t>3140023012059644</t>
        </is>
      </c>
      <c r="D776" t="inlineStr">
        <is>
          <t>POS0012</t>
        </is>
      </c>
      <c r="E776" t="inlineStr">
        <is>
          <t>36</t>
        </is>
      </c>
      <c r="F776" t="inlineStr">
        <is>
          <t>0023</t>
        </is>
      </c>
      <c r="G776" t="inlineStr">
        <is>
          <t>5308689626</t>
        </is>
      </c>
      <c r="H776" t="n">
        <v>612.0</v>
      </c>
      <c r="I776" t="n">
        <v>582.86</v>
      </c>
      <c r="J776" t="n">
        <v>545.72</v>
      </c>
      <c r="K776" t="inlineStr">
        <is>
          <t>sale</t>
        </is>
      </c>
      <c r="L776" t="inlineStr">
        <is>
          <t/>
        </is>
      </c>
      <c r="M776" t="inlineStr">
        <is>
          <t/>
        </is>
      </c>
      <c r="N776" t="n">
        <v>0.0</v>
      </c>
      <c r="O776" t="n">
        <v>0.0</v>
      </c>
      <c r="P776" t="n">
        <v>452.09</v>
      </c>
      <c r="Q776" t="n">
        <v>452.09</v>
      </c>
      <c r="R776" t="n">
        <v>37.14</v>
      </c>
      <c r="S776" t="n">
        <v>37.14</v>
      </c>
      <c r="T776" t="n">
        <v>5.83</v>
      </c>
      <c r="U776" t="n">
        <v>5.83</v>
      </c>
      <c r="V776" t="n">
        <v>98.23</v>
      </c>
      <c r="W776" t="n">
        <v>98.23</v>
      </c>
      <c r="X776" t="n">
        <v>7.65</v>
      </c>
      <c r="Y776" t="n">
        <v>7.65</v>
      </c>
      <c r="Z776" t="n">
        <v>19.06</v>
      </c>
      <c r="AA776" t="n">
        <v>19.06</v>
      </c>
      <c r="AB776" t="n">
        <v>29.14</v>
      </c>
      <c r="AC776" t="n">
        <v>29.14</v>
      </c>
      <c r="AD776" t="n">
        <v>29.139999999999986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inlineStr">
        <is>
          <t>unreconciled</t>
        </is>
      </c>
      <c r="AM776" t="inlineStr">
        <is>
          <t>Order Amount Mismatch (POS&gt;3PO)</t>
        </is>
      </c>
      <c r="AN776" t="n">
        <v>29.14</v>
      </c>
      <c r="AO776" t="n">
        <f>ROUND(P776*100/H776,2)</f>
        <v>0.0</v>
      </c>
      <c r="AP776" t="n">
        <f>ROUND(Q776*100/I776,2)</f>
        <v>0.0</v>
      </c>
      <c r="AQ776"/>
      <c r="AR776"/>
      <c r="AS776" t="n">
        <v>0.0</v>
      </c>
    </row>
    <row r="777">
      <c r="A777" s="1" t="n">
        <v>45232.0</v>
      </c>
      <c r="B777" s="2" t="n">
        <v>45232.65771990741</v>
      </c>
      <c r="C777" t="inlineStr">
        <is>
          <t>3140023012058982</t>
        </is>
      </c>
      <c r="D777" t="inlineStr">
        <is>
          <t>POS0012</t>
        </is>
      </c>
      <c r="E777" t="inlineStr">
        <is>
          <t>76</t>
        </is>
      </c>
      <c r="F777" t="inlineStr">
        <is>
          <t>0023</t>
        </is>
      </c>
      <c r="G777" t="inlineStr">
        <is>
          <t>5308689916</t>
        </is>
      </c>
      <c r="H777" t="n">
        <v>351.0</v>
      </c>
      <c r="I777" t="n">
        <v>334.28</v>
      </c>
      <c r="J777" t="n">
        <v>297.14</v>
      </c>
      <c r="K777" t="inlineStr">
        <is>
          <t>sale</t>
        </is>
      </c>
      <c r="L777" t="inlineStr">
        <is>
          <t/>
        </is>
      </c>
      <c r="M777" t="inlineStr">
        <is>
          <t/>
        </is>
      </c>
      <c r="N777" t="n">
        <v>0.0</v>
      </c>
      <c r="O777" t="n">
        <v>0.0</v>
      </c>
      <c r="P777" t="n">
        <v>262.64</v>
      </c>
      <c r="Q777" t="n">
        <v>262.64</v>
      </c>
      <c r="R777" t="n">
        <v>37.14</v>
      </c>
      <c r="S777" t="n">
        <v>37.14</v>
      </c>
      <c r="T777" t="n">
        <v>3.34</v>
      </c>
      <c r="U777" t="n">
        <v>3.34</v>
      </c>
      <c r="V777" t="n">
        <v>53.49</v>
      </c>
      <c r="W777" t="n">
        <v>53.49</v>
      </c>
      <c r="X777" t="n">
        <v>4.39</v>
      </c>
      <c r="Y777" t="n">
        <v>4.39</v>
      </c>
      <c r="Z777" t="n">
        <v>10.42</v>
      </c>
      <c r="AA777" t="n">
        <v>10.42</v>
      </c>
      <c r="AB777" t="n">
        <v>16.72</v>
      </c>
      <c r="AC777" t="n">
        <v>16.72</v>
      </c>
      <c r="AD777" t="n">
        <v>16.720000000000027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0.0</v>
      </c>
      <c r="AL777" t="inlineStr">
        <is>
          <t>unreconciled</t>
        </is>
      </c>
      <c r="AM777" t="inlineStr">
        <is>
          <t>Order Amount Mismatch (POS&gt;3PO)</t>
        </is>
      </c>
      <c r="AN777" t="n">
        <v>16.72</v>
      </c>
      <c r="AO777" t="n">
        <f>ROUND(P777*100/H777,2)</f>
        <v>0.0</v>
      </c>
      <c r="AP777" t="n">
        <f>ROUND(Q777*100/I777,2)</f>
        <v>0.0</v>
      </c>
      <c r="AQ777"/>
      <c r="AR777"/>
      <c r="AS777" t="n">
        <v>0.0</v>
      </c>
    </row>
    <row r="778">
      <c r="A778" s="1" t="n">
        <v>45232.0</v>
      </c>
      <c r="B778" s="2" t="n">
        <v>45232.63680555556</v>
      </c>
      <c r="C778" t="inlineStr">
        <is>
          <t>3140023012058976</t>
        </is>
      </c>
      <c r="D778" t="inlineStr">
        <is>
          <t>POS0012</t>
        </is>
      </c>
      <c r="E778" t="inlineStr">
        <is>
          <t>70</t>
        </is>
      </c>
      <c r="F778" t="inlineStr">
        <is>
          <t>0023</t>
        </is>
      </c>
      <c r="G778" t="inlineStr">
        <is>
          <t>5308690576</t>
        </is>
      </c>
      <c r="H778" t="n">
        <v>646.0</v>
      </c>
      <c r="I778" t="n">
        <v>615.22</v>
      </c>
      <c r="J778" t="n">
        <v>578.08</v>
      </c>
      <c r="K778" t="inlineStr">
        <is>
          <t>sale</t>
        </is>
      </c>
      <c r="L778" t="inlineStr">
        <is>
          <t/>
        </is>
      </c>
      <c r="M778" t="inlineStr">
        <is>
          <t/>
        </is>
      </c>
      <c r="N778" t="n">
        <v>0.0</v>
      </c>
      <c r="O778" t="n">
        <v>0.0</v>
      </c>
      <c r="P778" t="n">
        <v>476.77</v>
      </c>
      <c r="Q778" t="n">
        <v>476.75</v>
      </c>
      <c r="R778" t="n">
        <v>37.14</v>
      </c>
      <c r="S778" t="n">
        <v>37.14</v>
      </c>
      <c r="T778" t="n">
        <v>6.15</v>
      </c>
      <c r="U778" t="n">
        <v>6.15</v>
      </c>
      <c r="V778" t="n">
        <v>104.05</v>
      </c>
      <c r="W778" t="n">
        <v>104.05</v>
      </c>
      <c r="X778" t="n">
        <v>8.07</v>
      </c>
      <c r="Y778" t="n">
        <v>8.07</v>
      </c>
      <c r="Z778" t="n">
        <v>20.18</v>
      </c>
      <c r="AA778" t="n">
        <v>20.18</v>
      </c>
      <c r="AB778" t="n">
        <v>30.76</v>
      </c>
      <c r="AC778" t="n">
        <v>30.76</v>
      </c>
      <c r="AD778" t="n">
        <v>30.779999999999973</v>
      </c>
      <c r="AE778" t="n">
        <v>0.01999999999998181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inlineStr">
        <is>
          <t>unreconciled</t>
        </is>
      </c>
      <c r="AM778" t="inlineStr">
        <is>
          <t>Order Amount Mismatch (POS&gt;3PO)</t>
        </is>
      </c>
      <c r="AN778" t="n">
        <v>30.78</v>
      </c>
      <c r="AO778" t="n">
        <f>ROUND(P778*100/H778,2)</f>
        <v>0.0</v>
      </c>
      <c r="AP778" t="n">
        <f>ROUND(Q778*100/I778,2)</f>
        <v>0.0</v>
      </c>
      <c r="AQ778"/>
      <c r="AR778"/>
      <c r="AS778" t="n">
        <v>0.0</v>
      </c>
    </row>
    <row r="779">
      <c r="A779" s="1" t="n">
        <v>45232.0</v>
      </c>
      <c r="B779" s="2" t="n">
        <v>45232.82508101852</v>
      </c>
      <c r="C779" t="inlineStr">
        <is>
          <t>3140023012059031</t>
        </is>
      </c>
      <c r="D779" t="inlineStr">
        <is>
          <t>POS0012</t>
        </is>
      </c>
      <c r="E779" t="inlineStr">
        <is>
          <t>25</t>
        </is>
      </c>
      <c r="F779" t="inlineStr">
        <is>
          <t>0023</t>
        </is>
      </c>
      <c r="G779" t="inlineStr">
        <is>
          <t>5308696330</t>
        </is>
      </c>
      <c r="H779" t="n">
        <v>356.0</v>
      </c>
      <c r="I779" t="n">
        <v>339.04</v>
      </c>
      <c r="J779" t="n">
        <v>301.9</v>
      </c>
      <c r="K779" t="inlineStr">
        <is>
          <t>sale</t>
        </is>
      </c>
      <c r="L779" t="inlineStr">
        <is>
          <t/>
        </is>
      </c>
      <c r="M779" t="inlineStr">
        <is>
          <t/>
        </is>
      </c>
      <c r="N779" t="n">
        <v>0.0</v>
      </c>
      <c r="O779" t="n">
        <v>0.0</v>
      </c>
      <c r="P779" t="n">
        <v>266.28</v>
      </c>
      <c r="Q779" t="n">
        <v>266.27</v>
      </c>
      <c r="R779" t="n">
        <v>37.14</v>
      </c>
      <c r="S779" t="n">
        <v>37.14</v>
      </c>
      <c r="T779" t="n">
        <v>3.39</v>
      </c>
      <c r="U779" t="n">
        <v>3.39</v>
      </c>
      <c r="V779" t="n">
        <v>54.34</v>
      </c>
      <c r="W779" t="n">
        <v>54.34</v>
      </c>
      <c r="X779" t="n">
        <v>4.45</v>
      </c>
      <c r="Y779" t="n">
        <v>4.45</v>
      </c>
      <c r="Z779" t="n">
        <v>10.58</v>
      </c>
      <c r="AA779" t="n">
        <v>10.58</v>
      </c>
      <c r="AB779" t="n">
        <v>16.96</v>
      </c>
      <c r="AC779" t="n">
        <v>16.95</v>
      </c>
      <c r="AD779" t="n">
        <v>16.95999999999998</v>
      </c>
      <c r="AE779" t="n">
        <v>0.009999999999990905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0.010000000000001563</v>
      </c>
      <c r="AL779" t="inlineStr">
        <is>
          <t>unreconciled</t>
        </is>
      </c>
      <c r="AM779" t="inlineStr">
        <is>
          <t>Order Amount Mismatch (POS&gt;3PO)</t>
        </is>
      </c>
      <c r="AN779" t="n">
        <v>16.96</v>
      </c>
      <c r="AO779" t="n">
        <f>ROUND(P779*100/H779,2)</f>
        <v>0.0</v>
      </c>
      <c r="AP779" t="n">
        <f>ROUND(Q779*100/I779,2)</f>
        <v>0.0</v>
      </c>
      <c r="AQ779"/>
      <c r="AR779"/>
      <c r="AS779" t="n">
        <v>0.0</v>
      </c>
    </row>
    <row r="780">
      <c r="A780" s="1" t="n">
        <v>45231.0</v>
      </c>
      <c r="B780" s="2" t="n">
        <v>45231.89111111111</v>
      </c>
      <c r="C780" t="inlineStr">
        <is>
          <t>3140094012084546</t>
        </is>
      </c>
      <c r="D780" t="inlineStr">
        <is>
          <t>POS0012</t>
        </is>
      </c>
      <c r="E780" t="inlineStr">
        <is>
          <t>60</t>
        </is>
      </c>
      <c r="F780" t="inlineStr">
        <is>
          <t>0094</t>
        </is>
      </c>
      <c r="G780" t="inlineStr">
        <is>
          <t>5308699256</t>
        </is>
      </c>
      <c r="H780" t="n">
        <v>846.0</v>
      </c>
      <c r="I780" t="n">
        <v>805.71</v>
      </c>
      <c r="J780" t="n">
        <v>768.57</v>
      </c>
      <c r="K780" t="inlineStr">
        <is>
          <t>sale</t>
        </is>
      </c>
      <c r="L780" t="inlineStr">
        <is>
          <t/>
        </is>
      </c>
      <c r="M780" t="inlineStr">
        <is>
          <t/>
        </is>
      </c>
      <c r="N780" t="n">
        <v>0.0</v>
      </c>
      <c r="O780" t="n">
        <v>0.0</v>
      </c>
      <c r="P780" t="n">
        <v>621.92</v>
      </c>
      <c r="Q780" t="n">
        <v>621.92</v>
      </c>
      <c r="R780" t="n">
        <v>37.14</v>
      </c>
      <c r="S780" t="n">
        <v>37.14</v>
      </c>
      <c r="T780" t="n">
        <v>8.06</v>
      </c>
      <c r="U780" t="n">
        <v>8.06</v>
      </c>
      <c r="V780" t="n">
        <v>138.34</v>
      </c>
      <c r="W780" t="n">
        <v>138.34</v>
      </c>
      <c r="X780" t="n">
        <v>10.58</v>
      </c>
      <c r="Y780" t="n">
        <v>10.58</v>
      </c>
      <c r="Z780" t="n">
        <v>26.81</v>
      </c>
      <c r="AA780" t="n">
        <v>26.8</v>
      </c>
      <c r="AB780" t="n">
        <v>40.28</v>
      </c>
      <c r="AC780" t="n">
        <v>40.29</v>
      </c>
      <c r="AD780" t="n">
        <v>40.289999999999964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0.00999999999999801</v>
      </c>
      <c r="AK780" t="n">
        <v>-0.00999999999999801</v>
      </c>
      <c r="AL780" t="inlineStr">
        <is>
          <t>unreconciled</t>
        </is>
      </c>
      <c r="AM780" t="inlineStr">
        <is>
          <t>Order Amount Mismatch (POS&gt;3PO)</t>
        </is>
      </c>
      <c r="AN780" t="n">
        <v>40.29</v>
      </c>
      <c r="AO780" t="n">
        <f>ROUND(P780*100/H780,2)</f>
        <v>0.0</v>
      </c>
      <c r="AP780" t="n">
        <f>ROUND(Q780*100/I780,2)</f>
        <v>0.0</v>
      </c>
      <c r="AQ780"/>
      <c r="AR780"/>
      <c r="AS780" t="n">
        <v>0.0</v>
      </c>
    </row>
    <row r="781">
      <c r="A781" s="1" t="n">
        <v>45233.0</v>
      </c>
      <c r="B781" s="2" t="n">
        <v>45233.82917824074</v>
      </c>
      <c r="C781" t="inlineStr">
        <is>
          <t>3140094012085245</t>
        </is>
      </c>
      <c r="D781" t="inlineStr">
        <is>
          <t>POS0012</t>
        </is>
      </c>
      <c r="E781" t="inlineStr">
        <is>
          <t>60</t>
        </is>
      </c>
      <c r="F781" t="inlineStr">
        <is>
          <t>0094</t>
        </is>
      </c>
      <c r="G781" t="inlineStr">
        <is>
          <t>5308700549</t>
        </is>
      </c>
      <c r="H781" t="n">
        <v>400.0</v>
      </c>
      <c r="I781" t="n">
        <v>458.09</v>
      </c>
      <c r="J781" t="n">
        <v>420.95</v>
      </c>
      <c r="K781" t="inlineStr">
        <is>
          <t>sale</t>
        </is>
      </c>
      <c r="L781" t="inlineStr">
        <is>
          <t/>
        </is>
      </c>
      <c r="M781" t="inlineStr">
        <is>
          <t/>
        </is>
      </c>
      <c r="N781" t="n">
        <v>0.0</v>
      </c>
      <c r="O781" t="n">
        <v>0.0</v>
      </c>
      <c r="P781" t="n">
        <v>357.01</v>
      </c>
      <c r="Q781" t="n">
        <v>298.2</v>
      </c>
      <c r="R781" t="n">
        <v>37.14</v>
      </c>
      <c r="S781" t="n">
        <v>37.14</v>
      </c>
      <c r="T781" t="n">
        <v>4.58</v>
      </c>
      <c r="U781" t="n">
        <v>3.81</v>
      </c>
      <c r="V781" t="n">
        <v>75.77</v>
      </c>
      <c r="W781" t="n">
        <v>61.89</v>
      </c>
      <c r="X781" t="n">
        <v>6.01</v>
      </c>
      <c r="Y781" t="n">
        <v>5.0</v>
      </c>
      <c r="Z781" t="n">
        <v>14.72</v>
      </c>
      <c r="AA781" t="n">
        <v>12.04</v>
      </c>
      <c r="AB781" t="n">
        <v>19.04</v>
      </c>
      <c r="AC781" t="n">
        <v>19.05</v>
      </c>
      <c r="AD781" t="n">
        <v>-58.089999999999975</v>
      </c>
      <c r="AE781" t="n">
        <v>58.81</v>
      </c>
      <c r="AF781" t="n">
        <v>0.0</v>
      </c>
      <c r="AG781" t="n">
        <v>0.77</v>
      </c>
      <c r="AH781" t="n">
        <v>13.879999999999995</v>
      </c>
      <c r="AI781" t="n">
        <v>1.0099999999999998</v>
      </c>
      <c r="AJ781" t="n">
        <v>2.6800000000000015</v>
      </c>
      <c r="AK781" t="n">
        <v>-0.010000000000001563</v>
      </c>
      <c r="AL781" t="inlineStr">
        <is>
          <t>unreconciled</t>
        </is>
      </c>
      <c r="AM781" t="inlineStr">
        <is>
          <t>Order Amount Mismatch (3PO&gt;POS)</t>
        </is>
      </c>
      <c r="AN781" t="n">
        <v>58.09</v>
      </c>
      <c r="AO781" t="n">
        <f>ROUND(P781*100/H781,2)</f>
        <v>0.0</v>
      </c>
      <c r="AP781" t="n">
        <f>ROUND(Q781*100/I781,2)</f>
        <v>0.0</v>
      </c>
      <c r="AQ781"/>
      <c r="AR781"/>
      <c r="AS781" t="n">
        <v>0.0</v>
      </c>
    </row>
    <row r="782">
      <c r="A782" s="1" t="n">
        <v>45234.0</v>
      </c>
      <c r="B782" s="2" t="n">
        <v>45234.85325231482</v>
      </c>
      <c r="C782" t="inlineStr">
        <is>
          <t>3140094012085730</t>
        </is>
      </c>
      <c r="D782" t="inlineStr">
        <is>
          <t>POS0012</t>
        </is>
      </c>
      <c r="E782" t="inlineStr">
        <is>
          <t>45</t>
        </is>
      </c>
      <c r="F782" t="inlineStr">
        <is>
          <t>0094</t>
        </is>
      </c>
      <c r="G782" t="inlineStr">
        <is>
          <t>5308708145</t>
        </is>
      </c>
      <c r="H782" t="n">
        <v>270.0</v>
      </c>
      <c r="I782" t="n">
        <v>257.14</v>
      </c>
      <c r="J782" t="n">
        <v>220.0</v>
      </c>
      <c r="K782" t="inlineStr">
        <is>
          <t>sale</t>
        </is>
      </c>
      <c r="L782" t="inlineStr">
        <is>
          <t/>
        </is>
      </c>
      <c r="M782" t="inlineStr">
        <is>
          <t/>
        </is>
      </c>
      <c r="N782" t="n">
        <v>0.0</v>
      </c>
      <c r="O782" t="n">
        <v>0.0</v>
      </c>
      <c r="P782" t="n">
        <v>203.85</v>
      </c>
      <c r="Q782" t="n">
        <v>203.85</v>
      </c>
      <c r="R782" t="n">
        <v>37.14</v>
      </c>
      <c r="S782" t="n">
        <v>37.14</v>
      </c>
      <c r="T782" t="n">
        <v>2.57</v>
      </c>
      <c r="U782" t="n">
        <v>2.57</v>
      </c>
      <c r="V782" t="n">
        <v>39.6</v>
      </c>
      <c r="W782" t="n">
        <v>39.6</v>
      </c>
      <c r="X782" t="n">
        <v>3.38</v>
      </c>
      <c r="Y782" t="n">
        <v>3.38</v>
      </c>
      <c r="Z782" t="n">
        <v>7.74</v>
      </c>
      <c r="AA782" t="n">
        <v>7.74</v>
      </c>
      <c r="AB782" t="n">
        <v>12.86</v>
      </c>
      <c r="AC782" t="n">
        <v>12.86</v>
      </c>
      <c r="AD782" t="n">
        <v>12.860000000000014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inlineStr">
        <is>
          <t>unreconciled</t>
        </is>
      </c>
      <c r="AM782" t="inlineStr">
        <is>
          <t>Order Amount Mismatch (POS&gt;3PO)</t>
        </is>
      </c>
      <c r="AN782" t="n">
        <v>12.86</v>
      </c>
      <c r="AO782" t="n">
        <f>ROUND(P782*100/H782,2)</f>
        <v>0.0</v>
      </c>
      <c r="AP782" t="n">
        <f>ROUND(Q782*100/I782,2)</f>
        <v>0.0</v>
      </c>
      <c r="AQ782"/>
      <c r="AR782"/>
      <c r="AS782" t="n">
        <v>0.0</v>
      </c>
    </row>
    <row r="783">
      <c r="A783" s="1" t="n">
        <v>45231.0</v>
      </c>
      <c r="B783" s="2" t="n">
        <v>45232.019328703704</v>
      </c>
      <c r="C783" t="inlineStr">
        <is>
          <t>3140023012058898</t>
        </is>
      </c>
      <c r="D783" t="inlineStr">
        <is>
          <t>POS0012</t>
        </is>
      </c>
      <c r="E783" t="inlineStr">
        <is>
          <t>92</t>
        </is>
      </c>
      <c r="F783" t="inlineStr">
        <is>
          <t>0023</t>
        </is>
      </c>
      <c r="G783" t="inlineStr">
        <is>
          <t>5308718118</t>
        </is>
      </c>
      <c r="H783" t="n">
        <v>269.0</v>
      </c>
      <c r="I783" t="n">
        <v>256.19</v>
      </c>
      <c r="J783" t="n">
        <v>219.05</v>
      </c>
      <c r="K783" t="inlineStr">
        <is>
          <t>sale</t>
        </is>
      </c>
      <c r="L783" t="inlineStr">
        <is>
          <t/>
        </is>
      </c>
      <c r="M783" t="inlineStr">
        <is>
          <t/>
        </is>
      </c>
      <c r="N783" t="n">
        <v>0.0</v>
      </c>
      <c r="O783" t="n">
        <v>0.0</v>
      </c>
      <c r="P783" t="n">
        <v>203.14</v>
      </c>
      <c r="Q783" t="n">
        <v>203.13</v>
      </c>
      <c r="R783" t="n">
        <v>37.14</v>
      </c>
      <c r="S783" t="n">
        <v>37.14</v>
      </c>
      <c r="T783" t="n">
        <v>2.56</v>
      </c>
      <c r="U783" t="n">
        <v>2.56</v>
      </c>
      <c r="V783" t="n">
        <v>39.43</v>
      </c>
      <c r="W783" t="n">
        <v>39.43</v>
      </c>
      <c r="X783" t="n">
        <v>3.36</v>
      </c>
      <c r="Y783" t="n">
        <v>3.36</v>
      </c>
      <c r="Z783" t="n">
        <v>7.7</v>
      </c>
      <c r="AA783" t="n">
        <v>7.7</v>
      </c>
      <c r="AB783" t="n">
        <v>12.82</v>
      </c>
      <c r="AC783" t="n">
        <v>12.81</v>
      </c>
      <c r="AD783" t="n">
        <v>12.810000000000002</v>
      </c>
      <c r="AE783" t="n">
        <v>0.009999999999990905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0.009999999999999787</v>
      </c>
      <c r="AL783" t="inlineStr">
        <is>
          <t>unreconciled</t>
        </is>
      </c>
      <c r="AM783" t="inlineStr">
        <is>
          <t>Order Amount Mismatch (POS&gt;3PO)</t>
        </is>
      </c>
      <c r="AN783" t="n">
        <v>12.81</v>
      </c>
      <c r="AO783" t="n">
        <f>ROUND(P783*100/H783,2)</f>
        <v>0.0</v>
      </c>
      <c r="AP783" t="n">
        <f>ROUND(Q783*100/I783,2)</f>
        <v>0.0</v>
      </c>
      <c r="AQ783"/>
      <c r="AR783"/>
      <c r="AS783" t="n">
        <v>0.0</v>
      </c>
    </row>
    <row r="784">
      <c r="A784" s="1" t="n">
        <v>45231.0</v>
      </c>
      <c r="B784" s="2" t="n">
        <v>45232.04050925926</v>
      </c>
      <c r="C784" t="inlineStr">
        <is>
          <t>3140094012084641</t>
        </is>
      </c>
      <c r="D784" t="inlineStr">
        <is>
          <t>POS0012</t>
        </is>
      </c>
      <c r="E784" t="inlineStr">
        <is>
          <t>55</t>
        </is>
      </c>
      <c r="F784" t="inlineStr">
        <is>
          <t>0094</t>
        </is>
      </c>
      <c r="G784" t="inlineStr">
        <is>
          <t>5308723550</t>
        </is>
      </c>
      <c r="H784" t="n">
        <v>711.0</v>
      </c>
      <c r="I784" t="n">
        <v>677.15</v>
      </c>
      <c r="J784" t="n">
        <v>640.01</v>
      </c>
      <c r="K784" t="inlineStr">
        <is>
          <t>sale</t>
        </is>
      </c>
      <c r="L784" t="inlineStr">
        <is>
          <t/>
        </is>
      </c>
      <c r="M784" t="inlineStr">
        <is>
          <t/>
        </is>
      </c>
      <c r="N784" t="n">
        <v>0.0</v>
      </c>
      <c r="O784" t="n">
        <v>0.0</v>
      </c>
      <c r="P784" t="n">
        <v>523.95</v>
      </c>
      <c r="Q784" t="n">
        <v>523.95</v>
      </c>
      <c r="R784" t="n">
        <v>37.14</v>
      </c>
      <c r="S784" t="n">
        <v>37.14</v>
      </c>
      <c r="T784" t="n">
        <v>6.77</v>
      </c>
      <c r="U784" t="n">
        <v>6.77</v>
      </c>
      <c r="V784" t="n">
        <v>115.2</v>
      </c>
      <c r="W784" t="n">
        <v>115.2</v>
      </c>
      <c r="X784" t="n">
        <v>8.89</v>
      </c>
      <c r="Y784" t="n">
        <v>8.89</v>
      </c>
      <c r="Z784" t="n">
        <v>22.34</v>
      </c>
      <c r="AA784" t="n">
        <v>22.34</v>
      </c>
      <c r="AB784" t="n">
        <v>33.86</v>
      </c>
      <c r="AC784" t="n">
        <v>33.86</v>
      </c>
      <c r="AD784" t="n">
        <v>33.85000000000002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inlineStr">
        <is>
          <t>unreconciled</t>
        </is>
      </c>
      <c r="AM784" t="inlineStr">
        <is>
          <t>Order Amount Mismatch (POS&gt;3PO)</t>
        </is>
      </c>
      <c r="AN784" t="n">
        <v>33.85</v>
      </c>
      <c r="AO784" t="n">
        <f>ROUND(P784*100/H784,2)</f>
        <v>0.0</v>
      </c>
      <c r="AP784" t="n">
        <f>ROUND(Q784*100/I784,2)</f>
        <v>0.0</v>
      </c>
      <c r="AQ784"/>
      <c r="AR784"/>
      <c r="AS784" t="n">
        <v>0.0</v>
      </c>
    </row>
    <row r="785">
      <c r="A785" s="1" t="n">
        <v>45233.0</v>
      </c>
      <c r="B785" s="2" t="n">
        <v>45233.59334490741</v>
      </c>
      <c r="C785" t="inlineStr">
        <is>
          <t>3140094012085099</t>
        </is>
      </c>
      <c r="D785" t="inlineStr">
        <is>
          <t>POS0012</t>
        </is>
      </c>
      <c r="E785" t="inlineStr">
        <is>
          <t>14</t>
        </is>
      </c>
      <c r="F785" t="inlineStr">
        <is>
          <t>0094</t>
        </is>
      </c>
      <c r="G785" t="inlineStr">
        <is>
          <t>5308734927</t>
        </is>
      </c>
      <c r="H785" t="n">
        <v>379.0</v>
      </c>
      <c r="I785" t="n">
        <v>438.1</v>
      </c>
      <c r="J785" t="n">
        <v>400.96</v>
      </c>
      <c r="K785" t="inlineStr">
        <is>
          <t>sale</t>
        </is>
      </c>
      <c r="L785" t="inlineStr">
        <is>
          <t/>
        </is>
      </c>
      <c r="M785" t="inlineStr">
        <is>
          <t/>
        </is>
      </c>
      <c r="N785" t="n">
        <v>0.0</v>
      </c>
      <c r="O785" t="n">
        <v>0.0</v>
      </c>
      <c r="P785" t="n">
        <v>341.77</v>
      </c>
      <c r="Q785" t="n">
        <v>282.97</v>
      </c>
      <c r="R785" t="n">
        <v>37.14</v>
      </c>
      <c r="S785" t="n">
        <v>37.14</v>
      </c>
      <c r="T785" t="n">
        <v>4.38</v>
      </c>
      <c r="U785" t="n">
        <v>3.61</v>
      </c>
      <c r="V785" t="n">
        <v>72.17</v>
      </c>
      <c r="W785" t="n">
        <v>58.29</v>
      </c>
      <c r="X785" t="n">
        <v>5.75</v>
      </c>
      <c r="Y785" t="n">
        <v>4.74</v>
      </c>
      <c r="Z785" t="n">
        <v>14.03</v>
      </c>
      <c r="AA785" t="n">
        <v>11.34</v>
      </c>
      <c r="AB785" t="n">
        <v>18.04</v>
      </c>
      <c r="AC785" t="n">
        <v>18.05</v>
      </c>
      <c r="AD785" t="n">
        <v>-59.10000000000002</v>
      </c>
      <c r="AE785" t="n">
        <v>58.799999999999955</v>
      </c>
      <c r="AF785" t="n">
        <v>0.0</v>
      </c>
      <c r="AG785" t="n">
        <v>0.77</v>
      </c>
      <c r="AH785" t="n">
        <v>13.880000000000003</v>
      </c>
      <c r="AI785" t="n">
        <v>1.0099999999999998</v>
      </c>
      <c r="AJ785" t="n">
        <v>2.6899999999999995</v>
      </c>
      <c r="AK785" t="n">
        <v>-0.010000000000001563</v>
      </c>
      <c r="AL785" t="inlineStr">
        <is>
          <t>unreconciled</t>
        </is>
      </c>
      <c r="AM785" t="inlineStr">
        <is>
          <t>Order Amount Mismatch (3PO&gt;POS)</t>
        </is>
      </c>
      <c r="AN785" t="n">
        <v>59.1</v>
      </c>
      <c r="AO785" t="n">
        <f>ROUND(P785*100/H785,2)</f>
        <v>0.0</v>
      </c>
      <c r="AP785" t="n">
        <f>ROUND(Q785*100/I785,2)</f>
        <v>0.0</v>
      </c>
      <c r="AQ785"/>
      <c r="AR785"/>
      <c r="AS785" t="n">
        <v>0.0</v>
      </c>
    </row>
    <row r="786">
      <c r="A786" s="1" t="n">
        <v>45233.0</v>
      </c>
      <c r="B786" s="2" t="n">
        <v>45233.80929398148</v>
      </c>
      <c r="C786" t="inlineStr">
        <is>
          <t>3140094012085222</t>
        </is>
      </c>
      <c r="D786" t="inlineStr">
        <is>
          <t>POS0012</t>
        </is>
      </c>
      <c r="E786" t="inlineStr">
        <is>
          <t>37</t>
        </is>
      </c>
      <c r="F786" t="inlineStr">
        <is>
          <t>0094</t>
        </is>
      </c>
      <c r="G786" t="inlineStr">
        <is>
          <t>5308736849</t>
        </is>
      </c>
      <c r="H786" t="n">
        <v>922.0</v>
      </c>
      <c r="I786" t="n">
        <v>878.1</v>
      </c>
      <c r="J786" t="n">
        <v>840.96</v>
      </c>
      <c r="K786" t="inlineStr">
        <is>
          <t>sale</t>
        </is>
      </c>
      <c r="L786" t="inlineStr">
        <is>
          <t/>
        </is>
      </c>
      <c r="M786" t="inlineStr">
        <is>
          <t/>
        </is>
      </c>
      <c r="N786" t="n">
        <v>0.0</v>
      </c>
      <c r="O786" t="n">
        <v>0.0</v>
      </c>
      <c r="P786" t="n">
        <v>677.11</v>
      </c>
      <c r="Q786" t="n">
        <v>677.1</v>
      </c>
      <c r="R786" t="n">
        <v>37.14</v>
      </c>
      <c r="S786" t="n">
        <v>37.14</v>
      </c>
      <c r="T786" t="n">
        <v>8.78</v>
      </c>
      <c r="U786" t="n">
        <v>8.78</v>
      </c>
      <c r="V786" t="n">
        <v>151.37</v>
      </c>
      <c r="W786" t="n">
        <v>151.37</v>
      </c>
      <c r="X786" t="n">
        <v>11.52</v>
      </c>
      <c r="Y786" t="n">
        <v>11.53</v>
      </c>
      <c r="Z786" t="n">
        <v>29.32</v>
      </c>
      <c r="AA786" t="n">
        <v>29.33</v>
      </c>
      <c r="AB786" t="n">
        <v>43.9</v>
      </c>
      <c r="AC786" t="n">
        <v>43.91</v>
      </c>
      <c r="AD786" t="n">
        <v>43.89999999999998</v>
      </c>
      <c r="AE786" t="n">
        <v>0.009999999999990905</v>
      </c>
      <c r="AF786" t="n">
        <v>0.0</v>
      </c>
      <c r="AG786" t="n">
        <v>0.0</v>
      </c>
      <c r="AH786" t="n">
        <v>0.0</v>
      </c>
      <c r="AI786" t="n">
        <v>-0.009999999999999787</v>
      </c>
      <c r="AJ786" t="n">
        <v>-0.00999999999999801</v>
      </c>
      <c r="AK786" t="n">
        <v>-0.00999999999999801</v>
      </c>
      <c r="AL786" t="inlineStr">
        <is>
          <t>unreconciled</t>
        </is>
      </c>
      <c r="AM786" t="inlineStr">
        <is>
          <t>Order Amount Mismatch (POS&gt;3PO)</t>
        </is>
      </c>
      <c r="AN786" t="n">
        <v>43.9</v>
      </c>
      <c r="AO786" t="n">
        <f>ROUND(P786*100/H786,2)</f>
        <v>0.0</v>
      </c>
      <c r="AP786" t="n">
        <f>ROUND(Q786*100/I786,2)</f>
        <v>0.0</v>
      </c>
      <c r="AQ786"/>
      <c r="AR786"/>
      <c r="AS786" t="n">
        <v>0.0</v>
      </c>
    </row>
    <row r="787">
      <c r="A787" s="1" t="n">
        <v>45233.0</v>
      </c>
      <c r="B787" s="2" t="n">
        <v>45233.735081018516</v>
      </c>
      <c r="C787" t="inlineStr">
        <is>
          <t>3140023012059263</t>
        </is>
      </c>
      <c r="D787" t="inlineStr">
        <is>
          <t>POS0012</t>
        </is>
      </c>
      <c r="E787" t="inlineStr">
        <is>
          <t>56</t>
        </is>
      </c>
      <c r="F787" t="inlineStr">
        <is>
          <t>0023</t>
        </is>
      </c>
      <c r="G787" t="inlineStr">
        <is>
          <t>5308770581</t>
        </is>
      </c>
      <c r="H787" t="n">
        <v>157.0</v>
      </c>
      <c r="I787" t="n">
        <v>149.52</v>
      </c>
      <c r="J787" t="n">
        <v>112.38</v>
      </c>
      <c r="K787" t="inlineStr">
        <is>
          <t>sale</t>
        </is>
      </c>
      <c r="L787" t="inlineStr">
        <is>
          <t/>
        </is>
      </c>
      <c r="M787" t="inlineStr">
        <is>
          <t/>
        </is>
      </c>
      <c r="N787" t="n">
        <v>0.0</v>
      </c>
      <c r="O787" t="n">
        <v>0.0</v>
      </c>
      <c r="P787" t="n">
        <v>121.84</v>
      </c>
      <c r="Q787" t="n">
        <v>121.84</v>
      </c>
      <c r="R787" t="n">
        <v>37.14</v>
      </c>
      <c r="S787" t="n">
        <v>37.14</v>
      </c>
      <c r="T787" t="n">
        <v>1.5</v>
      </c>
      <c r="U787" t="n">
        <v>1.5</v>
      </c>
      <c r="V787" t="n">
        <v>20.23</v>
      </c>
      <c r="W787" t="n">
        <v>20.23</v>
      </c>
      <c r="X787" t="n">
        <v>1.96</v>
      </c>
      <c r="Y787" t="n">
        <v>1.96</v>
      </c>
      <c r="Z787" t="n">
        <v>3.99</v>
      </c>
      <c r="AA787" t="n">
        <v>3.99</v>
      </c>
      <c r="AB787" t="n">
        <v>7.48</v>
      </c>
      <c r="AC787" t="n">
        <v>7.48</v>
      </c>
      <c r="AD787" t="n">
        <v>7.47999999999999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inlineStr">
        <is>
          <t>unreconciled</t>
        </is>
      </c>
      <c r="AM787" t="inlineStr">
        <is>
          <t>Order Amount Mismatch (POS&gt;3PO)</t>
        </is>
      </c>
      <c r="AN787" t="n">
        <v>7.48</v>
      </c>
      <c r="AO787" t="n">
        <f>ROUND(P787*100/H787,2)</f>
        <v>0.0</v>
      </c>
      <c r="AP787" t="n">
        <f>ROUND(Q787*100/I787,2)</f>
        <v>0.0</v>
      </c>
      <c r="AQ787"/>
      <c r="AR787"/>
      <c r="AS787" t="n">
        <v>0.0</v>
      </c>
    </row>
    <row r="788">
      <c r="A788" s="1" t="n">
        <v>45232.0</v>
      </c>
      <c r="B788" s="2" t="n">
        <v>45232.631215277775</v>
      </c>
      <c r="C788" t="inlineStr">
        <is>
          <t>3140023012058974</t>
        </is>
      </c>
      <c r="D788" t="inlineStr">
        <is>
          <t>POS0012</t>
        </is>
      </c>
      <c r="E788" t="inlineStr">
        <is>
          <t>68</t>
        </is>
      </c>
      <c r="F788" t="inlineStr">
        <is>
          <t>0023</t>
        </is>
      </c>
      <c r="G788" t="inlineStr">
        <is>
          <t>5308776361</t>
        </is>
      </c>
      <c r="H788" t="n">
        <v>280.0</v>
      </c>
      <c r="I788" t="n">
        <v>266.65</v>
      </c>
      <c r="J788" t="n">
        <v>229.51</v>
      </c>
      <c r="K788" t="inlineStr">
        <is>
          <t>sale</t>
        </is>
      </c>
      <c r="L788" t="inlineStr">
        <is>
          <t/>
        </is>
      </c>
      <c r="M788" t="inlineStr">
        <is>
          <t/>
        </is>
      </c>
      <c r="N788" t="n">
        <v>0.0</v>
      </c>
      <c r="O788" t="n">
        <v>0.0</v>
      </c>
      <c r="P788" t="n">
        <v>211.1</v>
      </c>
      <c r="Q788" t="n">
        <v>211.09</v>
      </c>
      <c r="R788" t="n">
        <v>37.14</v>
      </c>
      <c r="S788" t="n">
        <v>37.14</v>
      </c>
      <c r="T788" t="n">
        <v>2.67</v>
      </c>
      <c r="U788" t="n">
        <v>2.67</v>
      </c>
      <c r="V788" t="n">
        <v>41.31</v>
      </c>
      <c r="W788" t="n">
        <v>41.31</v>
      </c>
      <c r="X788" t="n">
        <v>3.5</v>
      </c>
      <c r="Y788" t="n">
        <v>3.5</v>
      </c>
      <c r="Z788" t="n">
        <v>8.07</v>
      </c>
      <c r="AA788" t="n">
        <v>8.07</v>
      </c>
      <c r="AB788" t="n">
        <v>13.34</v>
      </c>
      <c r="AC788" t="n">
        <v>13.33</v>
      </c>
      <c r="AD788" t="n">
        <v>13.350000000000023</v>
      </c>
      <c r="AE788" t="n">
        <v>0.009999999999990905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0.009999999999999787</v>
      </c>
      <c r="AL788" t="inlineStr">
        <is>
          <t>unreconciled</t>
        </is>
      </c>
      <c r="AM788" t="inlineStr">
        <is>
          <t>Order Amount Mismatch (POS&gt;3PO)</t>
        </is>
      </c>
      <c r="AN788" t="n">
        <v>13.35</v>
      </c>
      <c r="AO788" t="n">
        <f>ROUND(P788*100/H788,2)</f>
        <v>0.0</v>
      </c>
      <c r="AP788" t="n">
        <f>ROUND(Q788*100/I788,2)</f>
        <v>0.0</v>
      </c>
      <c r="AQ788"/>
      <c r="AR788"/>
      <c r="AS788" t="n">
        <v>0.0</v>
      </c>
    </row>
    <row r="789">
      <c r="A789" s="1" t="n">
        <v>45235.0</v>
      </c>
      <c r="B789" s="2" t="n">
        <v>45236.03534722222</v>
      </c>
      <c r="C789" t="inlineStr">
        <is>
          <t>3140023012059956</t>
        </is>
      </c>
      <c r="D789" t="inlineStr">
        <is>
          <t>POS0012</t>
        </is>
      </c>
      <c r="E789" t="inlineStr">
        <is>
          <t>48</t>
        </is>
      </c>
      <c r="F789" t="inlineStr">
        <is>
          <t>0023</t>
        </is>
      </c>
      <c r="G789" t="inlineStr">
        <is>
          <t>5308779292</t>
        </is>
      </c>
      <c r="H789" t="n">
        <v>279.0</v>
      </c>
      <c r="I789" t="n">
        <v>265.72</v>
      </c>
      <c r="J789" t="n">
        <v>228.58</v>
      </c>
      <c r="K789" t="inlineStr">
        <is>
          <t>sale</t>
        </is>
      </c>
      <c r="L789" t="inlineStr">
        <is>
          <t/>
        </is>
      </c>
      <c r="M789" t="inlineStr">
        <is>
          <t/>
        </is>
      </c>
      <c r="N789" t="n">
        <v>0.0</v>
      </c>
      <c r="O789" t="n">
        <v>0.0</v>
      </c>
      <c r="P789" t="n">
        <v>210.4</v>
      </c>
      <c r="Q789" t="n">
        <v>210.38</v>
      </c>
      <c r="R789" t="n">
        <v>37.14</v>
      </c>
      <c r="S789" t="n">
        <v>37.14</v>
      </c>
      <c r="T789" t="n">
        <v>2.66</v>
      </c>
      <c r="U789" t="n">
        <v>2.66</v>
      </c>
      <c r="V789" t="n">
        <v>41.14</v>
      </c>
      <c r="W789" t="n">
        <v>41.14</v>
      </c>
      <c r="X789" t="n">
        <v>3.49</v>
      </c>
      <c r="Y789" t="n">
        <v>3.49</v>
      </c>
      <c r="Z789" t="n">
        <v>8.03</v>
      </c>
      <c r="AA789" t="n">
        <v>8.04</v>
      </c>
      <c r="AB789" t="n">
        <v>13.28</v>
      </c>
      <c r="AC789" t="n">
        <v>13.29</v>
      </c>
      <c r="AD789" t="n">
        <v>13.279999999999973</v>
      </c>
      <c r="AE789" t="n">
        <v>0.020000000000010232</v>
      </c>
      <c r="AF789" t="n">
        <v>0.0</v>
      </c>
      <c r="AG789" t="n">
        <v>0.0</v>
      </c>
      <c r="AH789" t="n">
        <v>0.0</v>
      </c>
      <c r="AI789" t="n">
        <v>0.0</v>
      </c>
      <c r="AJ789" t="n">
        <v>-0.009999999999999787</v>
      </c>
      <c r="AK789" t="n">
        <v>-0.009999999999999787</v>
      </c>
      <c r="AL789" t="inlineStr">
        <is>
          <t>unreconciled</t>
        </is>
      </c>
      <c r="AM789" t="inlineStr">
        <is>
          <t>Order Amount Mismatch (POS&gt;3PO)</t>
        </is>
      </c>
      <c r="AN789" t="n">
        <v>13.28</v>
      </c>
      <c r="AO789" t="n">
        <f>ROUND(P789*100/H789,2)</f>
        <v>0.0</v>
      </c>
      <c r="AP789" t="n">
        <f>ROUND(Q789*100/I789,2)</f>
        <v>0.0</v>
      </c>
      <c r="AQ789"/>
      <c r="AR789"/>
      <c r="AS789" t="n">
        <v>0.0</v>
      </c>
    </row>
    <row r="790">
      <c r="A790" s="1" t="n">
        <v>45234.0</v>
      </c>
      <c r="B790" s="2" t="n">
        <v>45234.68195601852</v>
      </c>
      <c r="C790" t="inlineStr">
        <is>
          <t>3140094012085578</t>
        </is>
      </c>
      <c r="D790" t="inlineStr">
        <is>
          <t>POS0012</t>
        </is>
      </c>
      <c r="E790" t="inlineStr">
        <is>
          <t>93</t>
        </is>
      </c>
      <c r="F790" t="inlineStr">
        <is>
          <t>0094</t>
        </is>
      </c>
      <c r="G790" t="inlineStr">
        <is>
          <t>5308779544</t>
        </is>
      </c>
      <c r="H790" t="n">
        <v>243.0</v>
      </c>
      <c r="I790" t="n">
        <v>231.43</v>
      </c>
      <c r="J790" t="n">
        <v>194.29</v>
      </c>
      <c r="K790" t="inlineStr">
        <is>
          <t>sale</t>
        </is>
      </c>
      <c r="L790" t="inlineStr">
        <is>
          <t/>
        </is>
      </c>
      <c r="M790" t="inlineStr">
        <is>
          <t/>
        </is>
      </c>
      <c r="N790" t="n">
        <v>0.0</v>
      </c>
      <c r="O790" t="n">
        <v>0.0</v>
      </c>
      <c r="P790" t="n">
        <v>184.27</v>
      </c>
      <c r="Q790" t="n">
        <v>184.26</v>
      </c>
      <c r="R790" t="n">
        <v>37.14</v>
      </c>
      <c r="S790" t="n">
        <v>37.14</v>
      </c>
      <c r="T790" t="n">
        <v>2.31</v>
      </c>
      <c r="U790" t="n">
        <v>2.31</v>
      </c>
      <c r="V790" t="n">
        <v>34.97</v>
      </c>
      <c r="W790" t="n">
        <v>34.97</v>
      </c>
      <c r="X790" t="n">
        <v>3.04</v>
      </c>
      <c r="Y790" t="n">
        <v>3.04</v>
      </c>
      <c r="Z790" t="n">
        <v>6.84</v>
      </c>
      <c r="AA790" t="n">
        <v>6.84</v>
      </c>
      <c r="AB790" t="n">
        <v>11.58</v>
      </c>
      <c r="AC790" t="n">
        <v>11.57</v>
      </c>
      <c r="AD790" t="n">
        <v>11.569999999999993</v>
      </c>
      <c r="AE790" t="n">
        <v>0.010000000000019327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0.009999999999999787</v>
      </c>
      <c r="AL790" t="inlineStr">
        <is>
          <t>unreconciled</t>
        </is>
      </c>
      <c r="AM790" t="inlineStr">
        <is>
          <t>Order Amount Mismatch (POS&gt;3PO)</t>
        </is>
      </c>
      <c r="AN790" t="n">
        <v>11.57</v>
      </c>
      <c r="AO790" t="n">
        <f>ROUND(P790*100/H790,2)</f>
        <v>0.0</v>
      </c>
      <c r="AP790" t="n">
        <f>ROUND(Q790*100/I790,2)</f>
        <v>0.0</v>
      </c>
      <c r="AQ790"/>
      <c r="AR790"/>
      <c r="AS790" t="n">
        <v>0.0</v>
      </c>
    </row>
    <row r="791">
      <c r="A791" s="1" t="n">
        <v>45235.0</v>
      </c>
      <c r="B791" s="2" t="n">
        <v>45235.52905092593</v>
      </c>
      <c r="C791" t="inlineStr">
        <is>
          <t>3140023012059755</t>
        </is>
      </c>
      <c r="D791" t="inlineStr">
        <is>
          <t>POS0012</t>
        </is>
      </c>
      <c r="E791" t="inlineStr">
        <is>
          <t>47</t>
        </is>
      </c>
      <c r="F791" t="inlineStr">
        <is>
          <t>0023</t>
        </is>
      </c>
      <c r="G791" t="inlineStr">
        <is>
          <t>5308781961</t>
        </is>
      </c>
      <c r="H791" t="n">
        <v>160.0</v>
      </c>
      <c r="I791" t="n">
        <v>152.37</v>
      </c>
      <c r="J791" t="n">
        <v>115.23</v>
      </c>
      <c r="K791" t="inlineStr">
        <is>
          <t>sale</t>
        </is>
      </c>
      <c r="L791" t="inlineStr">
        <is>
          <t/>
        </is>
      </c>
      <c r="M791" t="inlineStr">
        <is>
          <t/>
        </is>
      </c>
      <c r="N791" t="n">
        <v>0.0</v>
      </c>
      <c r="O791" t="n">
        <v>0.0</v>
      </c>
      <c r="P791" t="n">
        <v>124.02</v>
      </c>
      <c r="Q791" t="n">
        <v>124.02</v>
      </c>
      <c r="R791" t="n">
        <v>37.14</v>
      </c>
      <c r="S791" t="n">
        <v>37.14</v>
      </c>
      <c r="T791" t="n">
        <v>1.52</v>
      </c>
      <c r="U791" t="n">
        <v>1.52</v>
      </c>
      <c r="V791" t="n">
        <v>20.74</v>
      </c>
      <c r="W791" t="n">
        <v>20.74</v>
      </c>
      <c r="X791" t="n">
        <v>2.0</v>
      </c>
      <c r="Y791" t="n">
        <v>2.0</v>
      </c>
      <c r="Z791" t="n">
        <v>4.09</v>
      </c>
      <c r="AA791" t="n">
        <v>4.09</v>
      </c>
      <c r="AB791" t="n">
        <v>7.62</v>
      </c>
      <c r="AC791" t="n">
        <v>7.62</v>
      </c>
      <c r="AD791" t="n">
        <v>7.6299999999999955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inlineStr">
        <is>
          <t>unreconciled</t>
        </is>
      </c>
      <c r="AM791" t="inlineStr">
        <is>
          <t>Order Amount Mismatch (POS&gt;3PO)</t>
        </is>
      </c>
      <c r="AN791" t="n">
        <v>7.63</v>
      </c>
      <c r="AO791" t="n">
        <f>ROUND(P791*100/H791,2)</f>
        <v>0.0</v>
      </c>
      <c r="AP791" t="n">
        <f>ROUND(Q791*100/I791,2)</f>
        <v>0.0</v>
      </c>
      <c r="AQ791"/>
      <c r="AR791"/>
      <c r="AS791" t="n">
        <v>0.0</v>
      </c>
    </row>
    <row r="792">
      <c r="A792" s="1" t="n">
        <v>45233.0</v>
      </c>
      <c r="B792" s="2" t="n">
        <v>45233.40215277778</v>
      </c>
      <c r="C792" t="inlineStr">
        <is>
          <t>3140023012059178</t>
        </is>
      </c>
      <c r="D792" t="inlineStr">
        <is>
          <t>POS0012</t>
        </is>
      </c>
      <c r="E792" t="inlineStr">
        <is>
          <t>71</t>
        </is>
      </c>
      <c r="F792" t="inlineStr">
        <is>
          <t>0023</t>
        </is>
      </c>
      <c r="G792" t="inlineStr">
        <is>
          <t>5308784916</t>
        </is>
      </c>
      <c r="H792" t="n">
        <v>354.0</v>
      </c>
      <c r="I792" t="n">
        <v>337.14</v>
      </c>
      <c r="J792" t="n">
        <v>300.0</v>
      </c>
      <c r="K792" t="inlineStr">
        <is>
          <t>sale</t>
        </is>
      </c>
      <c r="L792" t="inlineStr">
        <is>
          <t/>
        </is>
      </c>
      <c r="M792" t="inlineStr">
        <is>
          <t/>
        </is>
      </c>
      <c r="N792" t="n">
        <v>0.0</v>
      </c>
      <c r="O792" t="n">
        <v>0.0</v>
      </c>
      <c r="P792" t="n">
        <v>264.83</v>
      </c>
      <c r="Q792" t="n">
        <v>264.81</v>
      </c>
      <c r="R792" t="n">
        <v>37.14</v>
      </c>
      <c r="S792" t="n">
        <v>37.14</v>
      </c>
      <c r="T792" t="n">
        <v>3.37</v>
      </c>
      <c r="U792" t="n">
        <v>3.37</v>
      </c>
      <c r="V792" t="n">
        <v>54.0</v>
      </c>
      <c r="W792" t="n">
        <v>54.0</v>
      </c>
      <c r="X792" t="n">
        <v>4.42</v>
      </c>
      <c r="Y792" t="n">
        <v>4.42</v>
      </c>
      <c r="Z792" t="n">
        <v>10.52</v>
      </c>
      <c r="AA792" t="n">
        <v>10.52</v>
      </c>
      <c r="AB792" t="n">
        <v>16.86</v>
      </c>
      <c r="AC792" t="n">
        <v>16.86</v>
      </c>
      <c r="AD792" t="n">
        <v>16.860000000000014</v>
      </c>
      <c r="AE792" t="n">
        <v>0.01999999999998181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inlineStr">
        <is>
          <t>unreconciled</t>
        </is>
      </c>
      <c r="AM792" t="inlineStr">
        <is>
          <t>Order Amount Mismatch (POS&gt;3PO)</t>
        </is>
      </c>
      <c r="AN792" t="n">
        <v>16.86</v>
      </c>
      <c r="AO792" t="n">
        <f>ROUND(P792*100/H792,2)</f>
        <v>0.0</v>
      </c>
      <c r="AP792" t="n">
        <f>ROUND(Q792*100/I792,2)</f>
        <v>0.0</v>
      </c>
      <c r="AQ792"/>
      <c r="AR792"/>
      <c r="AS792" t="n">
        <v>0.0</v>
      </c>
    </row>
    <row r="793">
      <c r="A793" s="1" t="n">
        <v>45232.0</v>
      </c>
      <c r="B793" s="2" t="n">
        <v>45232.726643518516</v>
      </c>
      <c r="C793" t="inlineStr">
        <is>
          <t>3140094012084810</t>
        </is>
      </c>
      <c r="D793" t="inlineStr">
        <is>
          <t>POS0012</t>
        </is>
      </c>
      <c r="E793" t="inlineStr">
        <is>
          <t>25</t>
        </is>
      </c>
      <c r="F793" t="inlineStr">
        <is>
          <t>0094</t>
        </is>
      </c>
      <c r="G793" t="inlineStr">
        <is>
          <t>5308792201</t>
        </is>
      </c>
      <c r="H793" t="n">
        <v>491.99999999999994</v>
      </c>
      <c r="I793" t="n">
        <v>468.57</v>
      </c>
      <c r="J793" t="n">
        <v>431.43</v>
      </c>
      <c r="K793" t="inlineStr">
        <is>
          <t>sale</t>
        </is>
      </c>
      <c r="L793" t="inlineStr">
        <is>
          <t/>
        </is>
      </c>
      <c r="M793" t="inlineStr">
        <is>
          <t/>
        </is>
      </c>
      <c r="N793" t="n">
        <v>0.0</v>
      </c>
      <c r="O793" t="n">
        <v>0.0</v>
      </c>
      <c r="P793" t="n">
        <v>364.98</v>
      </c>
      <c r="Q793" t="n">
        <v>364.97</v>
      </c>
      <c r="R793" t="n">
        <v>37.14</v>
      </c>
      <c r="S793" t="n">
        <v>37.14</v>
      </c>
      <c r="T793" t="n">
        <v>4.69</v>
      </c>
      <c r="U793" t="n">
        <v>4.69</v>
      </c>
      <c r="V793" t="n">
        <v>77.66</v>
      </c>
      <c r="W793" t="n">
        <v>77.66</v>
      </c>
      <c r="X793" t="n">
        <v>6.15</v>
      </c>
      <c r="Y793" t="n">
        <v>6.15</v>
      </c>
      <c r="Z793" t="n">
        <v>15.09</v>
      </c>
      <c r="AA793" t="n">
        <v>15.09</v>
      </c>
      <c r="AB793" t="n">
        <v>23.42</v>
      </c>
      <c r="AC793" t="n">
        <v>23.43</v>
      </c>
      <c r="AD793" t="n">
        <v>23.42999999999995</v>
      </c>
      <c r="AE793" t="n">
        <v>0.009999999999990905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-0.00999999999999801</v>
      </c>
      <c r="AL793" t="inlineStr">
        <is>
          <t>unreconciled</t>
        </is>
      </c>
      <c r="AM793" t="inlineStr">
        <is>
          <t>Order Amount Mismatch (POS&gt;3PO)</t>
        </is>
      </c>
      <c r="AN793" t="n">
        <v>23.43</v>
      </c>
      <c r="AO793" t="n">
        <f>ROUND(P793*100/H793,2)</f>
        <v>0.0</v>
      </c>
      <c r="AP793" t="n">
        <f>ROUND(Q793*100/I793,2)</f>
        <v>0.0</v>
      </c>
      <c r="AQ793"/>
      <c r="AR793"/>
      <c r="AS793" t="n">
        <v>0.0</v>
      </c>
    </row>
    <row r="794">
      <c r="A794" s="1" t="n">
        <v>45232.0</v>
      </c>
      <c r="B794" s="2" t="n">
        <v>45232.76909722222</v>
      </c>
      <c r="C794" t="inlineStr">
        <is>
          <t>3140023012059009</t>
        </is>
      </c>
      <c r="D794" t="inlineStr">
        <is>
          <t>POS0012</t>
        </is>
      </c>
      <c r="E794" t="inlineStr">
        <is>
          <t>03</t>
        </is>
      </c>
      <c r="F794" t="inlineStr">
        <is>
          <t>0023</t>
        </is>
      </c>
      <c r="G794" t="inlineStr">
        <is>
          <t>5308813100</t>
        </is>
      </c>
      <c r="H794" t="n">
        <v>838.0</v>
      </c>
      <c r="I794" t="n">
        <v>798.09</v>
      </c>
      <c r="J794" t="n">
        <v>760.95</v>
      </c>
      <c r="K794" t="inlineStr">
        <is>
          <t>sale</t>
        </is>
      </c>
      <c r="L794" t="inlineStr">
        <is>
          <t/>
        </is>
      </c>
      <c r="M794" t="inlineStr">
        <is>
          <t/>
        </is>
      </c>
      <c r="N794" t="n">
        <v>0.0</v>
      </c>
      <c r="O794" t="n">
        <v>0.0</v>
      </c>
      <c r="P794" t="n">
        <v>616.13</v>
      </c>
      <c r="Q794" t="n">
        <v>616.11</v>
      </c>
      <c r="R794" t="n">
        <v>37.14</v>
      </c>
      <c r="S794" t="n">
        <v>37.14</v>
      </c>
      <c r="T794" t="n">
        <v>7.98</v>
      </c>
      <c r="U794" t="n">
        <v>7.98</v>
      </c>
      <c r="V794" t="n">
        <v>136.97</v>
      </c>
      <c r="W794" t="n">
        <v>136.97</v>
      </c>
      <c r="X794" t="n">
        <v>10.47</v>
      </c>
      <c r="Y794" t="n">
        <v>10.48</v>
      </c>
      <c r="Z794" t="n">
        <v>26.54</v>
      </c>
      <c r="AA794" t="n">
        <v>26.54</v>
      </c>
      <c r="AB794" t="n">
        <v>39.9</v>
      </c>
      <c r="AC794" t="n">
        <v>39.91</v>
      </c>
      <c r="AD794" t="n">
        <v>39.90999999999997</v>
      </c>
      <c r="AE794" t="n">
        <v>0.01999999999998181</v>
      </c>
      <c r="AF794" t="n">
        <v>0.0</v>
      </c>
      <c r="AG794" t="n">
        <v>0.0</v>
      </c>
      <c r="AH794" t="n">
        <v>0.0</v>
      </c>
      <c r="AI794" t="n">
        <v>-0.009999999999999787</v>
      </c>
      <c r="AJ794" t="n">
        <v>0.0</v>
      </c>
      <c r="AK794" t="n">
        <v>-0.00999999999999801</v>
      </c>
      <c r="AL794" t="inlineStr">
        <is>
          <t>unreconciled</t>
        </is>
      </c>
      <c r="AM794" t="inlineStr">
        <is>
          <t>Order Amount Mismatch (POS&gt;3PO)</t>
        </is>
      </c>
      <c r="AN794" t="n">
        <v>39.91</v>
      </c>
      <c r="AO794" t="n">
        <f>ROUND(P794*100/H794,2)</f>
        <v>0.0</v>
      </c>
      <c r="AP794" t="n">
        <f>ROUND(Q794*100/I794,2)</f>
        <v>0.0</v>
      </c>
      <c r="AQ794"/>
      <c r="AR794"/>
      <c r="AS794" t="n">
        <v>0.0</v>
      </c>
    </row>
    <row r="795">
      <c r="A795" s="1" t="n">
        <v>45231.0</v>
      </c>
      <c r="B795" s="2" t="n">
        <v>45231.8146412037</v>
      </c>
      <c r="C795" t="inlineStr">
        <is>
          <t>3140094012084485</t>
        </is>
      </c>
      <c r="D795" t="inlineStr">
        <is>
          <t>POS0012</t>
        </is>
      </c>
      <c r="E795" t="inlineStr">
        <is>
          <t>99</t>
        </is>
      </c>
      <c r="F795" t="inlineStr">
        <is>
          <t>0094</t>
        </is>
      </c>
      <c r="G795" t="inlineStr">
        <is>
          <t>5308814183</t>
        </is>
      </c>
      <c r="H795" t="n">
        <v>360.0</v>
      </c>
      <c r="I795" t="n">
        <v>342.85</v>
      </c>
      <c r="J795" t="n">
        <v>305.71</v>
      </c>
      <c r="K795" t="inlineStr">
        <is>
          <t>sale</t>
        </is>
      </c>
      <c r="L795" t="inlineStr">
        <is>
          <t/>
        </is>
      </c>
      <c r="M795" t="inlineStr">
        <is>
          <t/>
        </is>
      </c>
      <c r="N795" t="n">
        <v>0.0</v>
      </c>
      <c r="O795" t="n">
        <v>0.0</v>
      </c>
      <c r="P795" t="n">
        <v>269.17</v>
      </c>
      <c r="Q795" t="n">
        <v>269.15</v>
      </c>
      <c r="R795" t="n">
        <v>37.14</v>
      </c>
      <c r="S795" t="n">
        <v>37.14</v>
      </c>
      <c r="T795" t="n">
        <v>3.43</v>
      </c>
      <c r="U795" t="n">
        <v>3.43</v>
      </c>
      <c r="V795" t="n">
        <v>55.03</v>
      </c>
      <c r="W795" t="n">
        <v>55.03</v>
      </c>
      <c r="X795" t="n">
        <v>4.5</v>
      </c>
      <c r="Y795" t="n">
        <v>4.5</v>
      </c>
      <c r="Z795" t="n">
        <v>10.72</v>
      </c>
      <c r="AA795" t="n">
        <v>10.72</v>
      </c>
      <c r="AB795" t="n">
        <v>17.14</v>
      </c>
      <c r="AC795" t="n">
        <v>17.14</v>
      </c>
      <c r="AD795" t="n">
        <v>17.149999999999977</v>
      </c>
      <c r="AE795" t="n">
        <v>0.020000000000038654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inlineStr">
        <is>
          <t>unreconciled</t>
        </is>
      </c>
      <c r="AM795" t="inlineStr">
        <is>
          <t>Order Amount Mismatch (POS&gt;3PO)</t>
        </is>
      </c>
      <c r="AN795" t="n">
        <v>17.15</v>
      </c>
      <c r="AO795" t="n">
        <f>ROUND(P795*100/H795,2)</f>
        <v>0.0</v>
      </c>
      <c r="AP795" t="n">
        <f>ROUND(Q795*100/I795,2)</f>
        <v>0.0</v>
      </c>
      <c r="AQ795"/>
      <c r="AR795"/>
      <c r="AS795" t="n">
        <v>0.0</v>
      </c>
    </row>
    <row r="796">
      <c r="A796" s="1" t="n">
        <v>45231.0</v>
      </c>
      <c r="B796" s="2" t="n">
        <v>45231.821597222224</v>
      </c>
      <c r="C796" t="inlineStr">
        <is>
          <t>3140094012084496</t>
        </is>
      </c>
      <c r="D796" t="inlineStr">
        <is>
          <t>POS0012</t>
        </is>
      </c>
      <c r="E796" t="inlineStr">
        <is>
          <t>10</t>
        </is>
      </c>
      <c r="F796" t="inlineStr">
        <is>
          <t>0094</t>
        </is>
      </c>
      <c r="G796" t="inlineStr">
        <is>
          <t>5308818134</t>
        </is>
      </c>
      <c r="H796" t="n">
        <v>536.0</v>
      </c>
      <c r="I796" t="n">
        <v>510.46</v>
      </c>
      <c r="J796" t="n">
        <v>473.32</v>
      </c>
      <c r="K796" t="inlineStr">
        <is>
          <t>sale</t>
        </is>
      </c>
      <c r="L796" t="inlineStr">
        <is>
          <t/>
        </is>
      </c>
      <c r="M796" t="inlineStr">
        <is>
          <t/>
        </is>
      </c>
      <c r="N796" t="n">
        <v>0.0</v>
      </c>
      <c r="O796" t="n">
        <v>0.0</v>
      </c>
      <c r="P796" t="n">
        <v>396.92</v>
      </c>
      <c r="Q796" t="n">
        <v>396.89</v>
      </c>
      <c r="R796" t="n">
        <v>37.14</v>
      </c>
      <c r="S796" t="n">
        <v>37.14</v>
      </c>
      <c r="T796" t="n">
        <v>5.1</v>
      </c>
      <c r="U796" t="n">
        <v>5.1</v>
      </c>
      <c r="V796" t="n">
        <v>85.2</v>
      </c>
      <c r="W796" t="n">
        <v>85.2</v>
      </c>
      <c r="X796" t="n">
        <v>6.7</v>
      </c>
      <c r="Y796" t="n">
        <v>6.7</v>
      </c>
      <c r="Z796" t="n">
        <v>16.54</v>
      </c>
      <c r="AA796" t="n">
        <v>16.55</v>
      </c>
      <c r="AB796" t="n">
        <v>25.52</v>
      </c>
      <c r="AC796" t="n">
        <v>25.52</v>
      </c>
      <c r="AD796" t="n">
        <v>25.54000000000002</v>
      </c>
      <c r="AE796" t="n">
        <v>0.03000000000002956</v>
      </c>
      <c r="AF796" t="n">
        <v>0.0</v>
      </c>
      <c r="AG796" t="n">
        <v>0.0</v>
      </c>
      <c r="AH796" t="n">
        <v>0.0</v>
      </c>
      <c r="AI796" t="n">
        <v>0.0</v>
      </c>
      <c r="AJ796" t="n">
        <v>-0.010000000000001563</v>
      </c>
      <c r="AK796" t="n">
        <v>0.0</v>
      </c>
      <c r="AL796" t="inlineStr">
        <is>
          <t>unreconciled</t>
        </is>
      </c>
      <c r="AM796" t="inlineStr">
        <is>
          <t>Order Amount Mismatch (POS&gt;3PO)</t>
        </is>
      </c>
      <c r="AN796" t="n">
        <v>25.54</v>
      </c>
      <c r="AO796" t="n">
        <f>ROUND(P796*100/H796,2)</f>
        <v>0.0</v>
      </c>
      <c r="AP796" t="n">
        <f>ROUND(Q796*100/I796,2)</f>
        <v>0.0</v>
      </c>
      <c r="AQ796"/>
      <c r="AR796"/>
      <c r="AS796" t="n">
        <v>0.0</v>
      </c>
    </row>
    <row r="797">
      <c r="A797" s="1" t="n">
        <v>45232.0</v>
      </c>
      <c r="B797" s="2" t="n">
        <v>45232.530856481484</v>
      </c>
      <c r="C797" t="inlineStr">
        <is>
          <t>3140023012058948</t>
        </is>
      </c>
      <c r="D797" t="inlineStr">
        <is>
          <t>POS0012</t>
        </is>
      </c>
      <c r="E797" t="inlineStr">
        <is>
          <t>42</t>
        </is>
      </c>
      <c r="F797" t="inlineStr">
        <is>
          <t>0023</t>
        </is>
      </c>
      <c r="G797" t="inlineStr">
        <is>
          <t>5308818143</t>
        </is>
      </c>
      <c r="H797" t="n">
        <v>249.99999999999997</v>
      </c>
      <c r="I797" t="n">
        <v>238.09</v>
      </c>
      <c r="J797" t="n">
        <v>200.95</v>
      </c>
      <c r="K797" t="inlineStr">
        <is>
          <t>sale</t>
        </is>
      </c>
      <c r="L797" t="inlineStr">
        <is>
          <t/>
        </is>
      </c>
      <c r="M797" t="inlineStr">
        <is>
          <t/>
        </is>
      </c>
      <c r="N797" t="n">
        <v>0.0</v>
      </c>
      <c r="O797" t="n">
        <v>0.0</v>
      </c>
      <c r="P797" t="n">
        <v>189.35</v>
      </c>
      <c r="Q797" t="n">
        <v>189.34</v>
      </c>
      <c r="R797" t="n">
        <v>37.14</v>
      </c>
      <c r="S797" t="n">
        <v>37.14</v>
      </c>
      <c r="T797" t="n">
        <v>2.38</v>
      </c>
      <c r="U797" t="n">
        <v>2.38</v>
      </c>
      <c r="V797" t="n">
        <v>36.17</v>
      </c>
      <c r="W797" t="n">
        <v>36.17</v>
      </c>
      <c r="X797" t="n">
        <v>3.12</v>
      </c>
      <c r="Y797" t="n">
        <v>3.12</v>
      </c>
      <c r="Z797" t="n">
        <v>7.07</v>
      </c>
      <c r="AA797" t="n">
        <v>7.07</v>
      </c>
      <c r="AB797" t="n">
        <v>11.9</v>
      </c>
      <c r="AC797" t="n">
        <v>11.91</v>
      </c>
      <c r="AD797" t="n">
        <v>11.909999999999968</v>
      </c>
      <c r="AE797" t="n">
        <v>0.009999999999990905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-0.009999999999999787</v>
      </c>
      <c r="AL797" t="inlineStr">
        <is>
          <t>unreconciled</t>
        </is>
      </c>
      <c r="AM797" t="inlineStr">
        <is>
          <t>Order Amount Mismatch (POS&gt;3PO)</t>
        </is>
      </c>
      <c r="AN797" t="n">
        <v>11.91</v>
      </c>
      <c r="AO797" t="n">
        <f>ROUND(P797*100/H797,2)</f>
        <v>0.0</v>
      </c>
      <c r="AP797" t="n">
        <f>ROUND(Q797*100/I797,2)</f>
        <v>0.0</v>
      </c>
      <c r="AQ797"/>
      <c r="AR797"/>
      <c r="AS797" t="n">
        <v>0.0</v>
      </c>
    </row>
    <row r="798">
      <c r="A798" s="1" t="n">
        <v>45234.0</v>
      </c>
      <c r="B798" s="2" t="n">
        <v>45234.89627314815</v>
      </c>
      <c r="C798" t="inlineStr">
        <is>
          <t>3140023012059633</t>
        </is>
      </c>
      <c r="D798" t="inlineStr">
        <is>
          <t>POS0012</t>
        </is>
      </c>
      <c r="E798" t="inlineStr">
        <is>
          <t>25</t>
        </is>
      </c>
      <c r="F798" t="inlineStr">
        <is>
          <t>0023</t>
        </is>
      </c>
      <c r="G798" t="inlineStr">
        <is>
          <t>5308818589</t>
        </is>
      </c>
      <c r="H798" t="n">
        <v>275.0</v>
      </c>
      <c r="I798" t="n">
        <v>261.9</v>
      </c>
      <c r="J798" t="n">
        <v>224.76</v>
      </c>
      <c r="K798" t="inlineStr">
        <is>
          <t>sale</t>
        </is>
      </c>
      <c r="L798" t="inlineStr">
        <is>
          <t/>
        </is>
      </c>
      <c r="M798" t="inlineStr">
        <is>
          <t/>
        </is>
      </c>
      <c r="N798" t="n">
        <v>0.0</v>
      </c>
      <c r="O798" t="n">
        <v>0.0</v>
      </c>
      <c r="P798" t="n">
        <v>207.48</v>
      </c>
      <c r="Q798" t="n">
        <v>207.48</v>
      </c>
      <c r="R798" t="n">
        <v>37.14</v>
      </c>
      <c r="S798" t="n">
        <v>37.14</v>
      </c>
      <c r="T798" t="n">
        <v>2.62</v>
      </c>
      <c r="U798" t="n">
        <v>2.62</v>
      </c>
      <c r="V798" t="n">
        <v>40.46</v>
      </c>
      <c r="W798" t="n">
        <v>40.46</v>
      </c>
      <c r="X798" t="n">
        <v>3.44</v>
      </c>
      <c r="Y798" t="n">
        <v>3.44</v>
      </c>
      <c r="Z798" t="n">
        <v>7.9</v>
      </c>
      <c r="AA798" t="n">
        <v>7.9</v>
      </c>
      <c r="AB798" t="n">
        <v>13.1</v>
      </c>
      <c r="AC798" t="n">
        <v>13.1</v>
      </c>
      <c r="AD798" t="n">
        <v>13.100000000000023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inlineStr">
        <is>
          <t>unreconciled</t>
        </is>
      </c>
      <c r="AM798" t="inlineStr">
        <is>
          <t>Order Amount Mismatch (POS&gt;3PO)</t>
        </is>
      </c>
      <c r="AN798" t="n">
        <v>13.1</v>
      </c>
      <c r="AO798" t="n">
        <f>ROUND(P798*100/H798,2)</f>
        <v>0.0</v>
      </c>
      <c r="AP798" t="n">
        <f>ROUND(Q798*100/I798,2)</f>
        <v>0.0</v>
      </c>
      <c r="AQ798"/>
      <c r="AR798"/>
      <c r="AS798" t="n">
        <v>0.0</v>
      </c>
    </row>
    <row r="799">
      <c r="A799" s="1" t="n">
        <v>45232.0</v>
      </c>
      <c r="B799" s="2" t="n">
        <v>45232.65446759259</v>
      </c>
      <c r="C799" t="inlineStr">
        <is>
          <t>3140094012084761</t>
        </is>
      </c>
      <c r="D799" t="inlineStr">
        <is>
          <t>POS0012</t>
        </is>
      </c>
      <c r="E799" t="inlineStr">
        <is>
          <t>76</t>
        </is>
      </c>
      <c r="F799" t="inlineStr">
        <is>
          <t>0094</t>
        </is>
      </c>
      <c r="G799" t="inlineStr">
        <is>
          <t>5308835370</t>
        </is>
      </c>
      <c r="H799" t="n">
        <v>366.0</v>
      </c>
      <c r="I799" t="n">
        <v>348.56</v>
      </c>
      <c r="J799" t="n">
        <v>311.42</v>
      </c>
      <c r="K799" t="inlineStr">
        <is>
          <t>sale</t>
        </is>
      </c>
      <c r="L799" t="inlineStr">
        <is>
          <t/>
        </is>
      </c>
      <c r="M799" t="inlineStr">
        <is>
          <t/>
        </is>
      </c>
      <c r="N799" t="n">
        <v>0.0</v>
      </c>
      <c r="O799" t="n">
        <v>0.0</v>
      </c>
      <c r="P799" t="n">
        <v>273.53</v>
      </c>
      <c r="Q799" t="n">
        <v>273.52</v>
      </c>
      <c r="R799" t="n">
        <v>37.14</v>
      </c>
      <c r="S799" t="n">
        <v>37.14</v>
      </c>
      <c r="T799" t="n">
        <v>3.49</v>
      </c>
      <c r="U799" t="n">
        <v>3.49</v>
      </c>
      <c r="V799" t="n">
        <v>56.06</v>
      </c>
      <c r="W799" t="n">
        <v>56.06</v>
      </c>
      <c r="X799" t="n">
        <v>4.57</v>
      </c>
      <c r="Y799" t="n">
        <v>4.57</v>
      </c>
      <c r="Z799" t="n">
        <v>10.91</v>
      </c>
      <c r="AA799" t="n">
        <v>10.91</v>
      </c>
      <c r="AB799" t="n">
        <v>17.42</v>
      </c>
      <c r="AC799" t="n">
        <v>17.43</v>
      </c>
      <c r="AD799" t="n">
        <v>17.439999999999998</v>
      </c>
      <c r="AE799" t="n">
        <v>0.009999999999990905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-0.00999999999999801</v>
      </c>
      <c r="AL799" t="inlineStr">
        <is>
          <t>unreconciled</t>
        </is>
      </c>
      <c r="AM799" t="inlineStr">
        <is>
          <t>Order Amount Mismatch (POS&gt;3PO)</t>
        </is>
      </c>
      <c r="AN799" t="n">
        <v>17.44</v>
      </c>
      <c r="AO799" t="n">
        <f>ROUND(P799*100/H799,2)</f>
        <v>0.0</v>
      </c>
      <c r="AP799" t="n">
        <f>ROUND(Q799*100/I799,2)</f>
        <v>0.0</v>
      </c>
      <c r="AQ799"/>
      <c r="AR799"/>
      <c r="AS799" t="n">
        <v>0.0</v>
      </c>
    </row>
    <row r="800">
      <c r="A800" s="1" t="n">
        <v>45232.0</v>
      </c>
      <c r="B800" s="2" t="n">
        <v>45233.04126157407</v>
      </c>
      <c r="C800" t="inlineStr">
        <is>
          <t>3140023012059170</t>
        </is>
      </c>
      <c r="D800" t="inlineStr">
        <is>
          <t>POS0012</t>
        </is>
      </c>
      <c r="E800" t="inlineStr">
        <is>
          <t>63</t>
        </is>
      </c>
      <c r="F800" t="inlineStr">
        <is>
          <t>0023</t>
        </is>
      </c>
      <c r="G800" t="inlineStr">
        <is>
          <t>5308835490</t>
        </is>
      </c>
      <c r="H800" t="n">
        <v>404.0</v>
      </c>
      <c r="I800" t="n">
        <v>384.75</v>
      </c>
      <c r="J800" t="n">
        <v>347.61</v>
      </c>
      <c r="K800" t="inlineStr">
        <is>
          <t>sale</t>
        </is>
      </c>
      <c r="L800" t="inlineStr">
        <is>
          <t/>
        </is>
      </c>
      <c r="M800" t="inlineStr">
        <is>
          <t/>
        </is>
      </c>
      <c r="N800" t="n">
        <v>0.0</v>
      </c>
      <c r="O800" t="n">
        <v>0.0</v>
      </c>
      <c r="P800" t="n">
        <v>301.11</v>
      </c>
      <c r="Q800" t="n">
        <v>301.11</v>
      </c>
      <c r="R800" t="n">
        <v>37.14</v>
      </c>
      <c r="S800" t="n">
        <v>37.14</v>
      </c>
      <c r="T800" t="n">
        <v>3.85</v>
      </c>
      <c r="U800" t="n">
        <v>3.85</v>
      </c>
      <c r="V800" t="n">
        <v>62.57</v>
      </c>
      <c r="W800" t="n">
        <v>62.57</v>
      </c>
      <c r="X800" t="n">
        <v>5.05</v>
      </c>
      <c r="Y800" t="n">
        <v>5.05</v>
      </c>
      <c r="Z800" t="n">
        <v>12.17</v>
      </c>
      <c r="AA800" t="n">
        <v>12.17</v>
      </c>
      <c r="AB800" t="n">
        <v>19.24</v>
      </c>
      <c r="AC800" t="n">
        <v>19.24</v>
      </c>
      <c r="AD800" t="n">
        <v>19.25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inlineStr">
        <is>
          <t>unreconciled</t>
        </is>
      </c>
      <c r="AM800" t="inlineStr">
        <is>
          <t>Order Amount Mismatch (POS&gt;3PO)</t>
        </is>
      </c>
      <c r="AN800" t="n">
        <v>19.25</v>
      </c>
      <c r="AO800" t="n">
        <f>ROUND(P800*100/H800,2)</f>
        <v>0.0</v>
      </c>
      <c r="AP800" t="n">
        <f>ROUND(Q800*100/I800,2)</f>
        <v>0.0</v>
      </c>
      <c r="AQ800"/>
      <c r="AR800"/>
      <c r="AS800" t="n">
        <v>0.0</v>
      </c>
    </row>
    <row r="801">
      <c r="A801" s="1" t="n">
        <v>45233.0</v>
      </c>
      <c r="B801" s="2" t="n">
        <v>45233.415138888886</v>
      </c>
      <c r="C801" t="inlineStr">
        <is>
          <t>3140023012059182</t>
        </is>
      </c>
      <c r="D801" t="inlineStr">
        <is>
          <t>POS0012</t>
        </is>
      </c>
      <c r="E801" t="inlineStr">
        <is>
          <t>75</t>
        </is>
      </c>
      <c r="F801" t="inlineStr">
        <is>
          <t>0023</t>
        </is>
      </c>
      <c r="G801" t="inlineStr">
        <is>
          <t>5308839709</t>
        </is>
      </c>
      <c r="H801" t="n">
        <v>183.0</v>
      </c>
      <c r="I801" t="n">
        <v>174.29</v>
      </c>
      <c r="J801" t="n">
        <v>137.15</v>
      </c>
      <c r="K801" t="inlineStr">
        <is>
          <t>sale</t>
        </is>
      </c>
      <c r="L801" t="inlineStr">
        <is>
          <t/>
        </is>
      </c>
      <c r="M801" t="inlineStr">
        <is>
          <t/>
        </is>
      </c>
      <c r="N801" t="n">
        <v>0.0</v>
      </c>
      <c r="O801" t="n">
        <v>0.0</v>
      </c>
      <c r="P801" t="n">
        <v>140.71</v>
      </c>
      <c r="Q801" t="n">
        <v>140.72</v>
      </c>
      <c r="R801" t="n">
        <v>37.14</v>
      </c>
      <c r="S801" t="n">
        <v>37.14</v>
      </c>
      <c r="T801" t="n">
        <v>1.74</v>
      </c>
      <c r="U801" t="n">
        <v>1.74</v>
      </c>
      <c r="V801" t="n">
        <v>24.69</v>
      </c>
      <c r="W801" t="n">
        <v>24.69</v>
      </c>
      <c r="X801" t="n">
        <v>2.29</v>
      </c>
      <c r="Y801" t="n">
        <v>2.29</v>
      </c>
      <c r="Z801" t="n">
        <v>4.86</v>
      </c>
      <c r="AA801" t="n">
        <v>4.85</v>
      </c>
      <c r="AB801" t="n">
        <v>8.72</v>
      </c>
      <c r="AC801" t="n">
        <v>8.72</v>
      </c>
      <c r="AD801" t="n">
        <v>8.710000000000008</v>
      </c>
      <c r="AE801" t="n">
        <v>-0.009999999999990905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0.010000000000000675</v>
      </c>
      <c r="AK801" t="n">
        <v>0.0</v>
      </c>
      <c r="AL801" t="inlineStr">
        <is>
          <t>unreconciled</t>
        </is>
      </c>
      <c r="AM801" t="inlineStr">
        <is>
          <t>Order Amount Mismatch (POS&gt;3PO)</t>
        </is>
      </c>
      <c r="AN801" t="n">
        <v>8.71</v>
      </c>
      <c r="AO801" t="n">
        <f>ROUND(P801*100/H801,2)</f>
        <v>0.0</v>
      </c>
      <c r="AP801" t="n">
        <f>ROUND(Q801*100/I801,2)</f>
        <v>0.0</v>
      </c>
      <c r="AQ801"/>
      <c r="AR801"/>
      <c r="AS801" t="n">
        <v>0.0</v>
      </c>
    </row>
    <row r="802">
      <c r="A802" s="1" t="n">
        <v>45231.0</v>
      </c>
      <c r="B802" s="2" t="n">
        <v>45232.02361111111</v>
      </c>
      <c r="C802" t="inlineStr">
        <is>
          <t>3140023012058902</t>
        </is>
      </c>
      <c r="D802" t="inlineStr">
        <is>
          <t>POS0012</t>
        </is>
      </c>
      <c r="E802" t="inlineStr">
        <is>
          <t>96</t>
        </is>
      </c>
      <c r="F802" t="inlineStr">
        <is>
          <t>0023</t>
        </is>
      </c>
      <c r="G802" t="inlineStr">
        <is>
          <t>5308846560</t>
        </is>
      </c>
      <c r="H802" t="n">
        <v>529.0</v>
      </c>
      <c r="I802" t="n">
        <v>503.8</v>
      </c>
      <c r="J802" t="n">
        <v>466.66</v>
      </c>
      <c r="K802" t="inlineStr">
        <is>
          <t>sale</t>
        </is>
      </c>
      <c r="L802" t="inlineStr">
        <is>
          <t/>
        </is>
      </c>
      <c r="M802" t="inlineStr">
        <is>
          <t/>
        </is>
      </c>
      <c r="N802" t="n">
        <v>0.0</v>
      </c>
      <c r="O802" t="n">
        <v>0.0</v>
      </c>
      <c r="P802" t="n">
        <v>391.84</v>
      </c>
      <c r="Q802" t="n">
        <v>391.83</v>
      </c>
      <c r="R802" t="n">
        <v>37.14</v>
      </c>
      <c r="S802" t="n">
        <v>37.14</v>
      </c>
      <c r="T802" t="n">
        <v>5.04</v>
      </c>
      <c r="U802" t="n">
        <v>5.04</v>
      </c>
      <c r="V802" t="n">
        <v>84.0</v>
      </c>
      <c r="W802" t="n">
        <v>84.0</v>
      </c>
      <c r="X802" t="n">
        <v>6.61</v>
      </c>
      <c r="Y802" t="n">
        <v>6.61</v>
      </c>
      <c r="Z802" t="n">
        <v>16.31</v>
      </c>
      <c r="AA802" t="n">
        <v>16.31</v>
      </c>
      <c r="AB802" t="n">
        <v>25.2</v>
      </c>
      <c r="AC802" t="n">
        <v>25.19</v>
      </c>
      <c r="AD802" t="n">
        <v>25.19999999999999</v>
      </c>
      <c r="AE802" t="n">
        <v>0.009999999999990905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0.00999999999999801</v>
      </c>
      <c r="AL802" t="inlineStr">
        <is>
          <t>unreconciled</t>
        </is>
      </c>
      <c r="AM802" t="inlineStr">
        <is>
          <t>Order Amount Mismatch (POS&gt;3PO)</t>
        </is>
      </c>
      <c r="AN802" t="n">
        <v>25.2</v>
      </c>
      <c r="AO802" t="n">
        <f>ROUND(P802*100/H802,2)</f>
        <v>0.0</v>
      </c>
      <c r="AP802" t="n">
        <f>ROUND(Q802*100/I802,2)</f>
        <v>0.0</v>
      </c>
      <c r="AQ802"/>
      <c r="AR802"/>
      <c r="AS802" t="n">
        <v>0.0</v>
      </c>
    </row>
    <row r="803">
      <c r="A803" s="1" t="n">
        <v>45231.0</v>
      </c>
      <c r="B803" s="2" t="n">
        <v>45232.03016203704</v>
      </c>
      <c r="C803" t="inlineStr">
        <is>
          <t>3140023012058909</t>
        </is>
      </c>
      <c r="D803" t="inlineStr">
        <is>
          <t>POS0012</t>
        </is>
      </c>
      <c r="E803" t="inlineStr">
        <is>
          <t>03</t>
        </is>
      </c>
      <c r="F803" t="inlineStr">
        <is>
          <t>0023</t>
        </is>
      </c>
      <c r="G803" t="inlineStr">
        <is>
          <t>5308854827</t>
        </is>
      </c>
      <c r="H803" t="n">
        <v>314.0</v>
      </c>
      <c r="I803" t="n">
        <v>299.04</v>
      </c>
      <c r="J803" t="n">
        <v>261.9</v>
      </c>
      <c r="K803" t="inlineStr">
        <is>
          <t>sale</t>
        </is>
      </c>
      <c r="L803" t="inlineStr">
        <is>
          <t/>
        </is>
      </c>
      <c r="M803" t="inlineStr">
        <is>
          <t/>
        </is>
      </c>
      <c r="N803" t="n">
        <v>0.0</v>
      </c>
      <c r="O803" t="n">
        <v>0.0</v>
      </c>
      <c r="P803" t="n">
        <v>235.8</v>
      </c>
      <c r="Q803" t="n">
        <v>235.78</v>
      </c>
      <c r="R803" t="n">
        <v>37.14</v>
      </c>
      <c r="S803" t="n">
        <v>37.14</v>
      </c>
      <c r="T803" t="n">
        <v>2.99</v>
      </c>
      <c r="U803" t="n">
        <v>2.99</v>
      </c>
      <c r="V803" t="n">
        <v>47.14</v>
      </c>
      <c r="W803" t="n">
        <v>47.14</v>
      </c>
      <c r="X803" t="n">
        <v>3.92</v>
      </c>
      <c r="Y803" t="n">
        <v>3.92</v>
      </c>
      <c r="Z803" t="n">
        <v>9.19</v>
      </c>
      <c r="AA803" t="n">
        <v>9.2</v>
      </c>
      <c r="AB803" t="n">
        <v>14.96</v>
      </c>
      <c r="AC803" t="n">
        <v>14.95</v>
      </c>
      <c r="AD803" t="n">
        <v>14.95999999999998</v>
      </c>
      <c r="AE803" t="n">
        <v>0.020000000000010232</v>
      </c>
      <c r="AF803" t="n">
        <v>0.0</v>
      </c>
      <c r="AG803" t="n">
        <v>0.0</v>
      </c>
      <c r="AH803" t="n">
        <v>0.0</v>
      </c>
      <c r="AI803" t="n">
        <v>0.0</v>
      </c>
      <c r="AJ803" t="n">
        <v>-0.009999999999999787</v>
      </c>
      <c r="AK803" t="n">
        <v>0.010000000000001563</v>
      </c>
      <c r="AL803" t="inlineStr">
        <is>
          <t>unreconciled</t>
        </is>
      </c>
      <c r="AM803" t="inlineStr">
        <is>
          <t>Order Amount Mismatch (POS&gt;3PO)</t>
        </is>
      </c>
      <c r="AN803" t="n">
        <v>14.96</v>
      </c>
      <c r="AO803" t="n">
        <f>ROUND(P803*100/H803,2)</f>
        <v>0.0</v>
      </c>
      <c r="AP803" t="n">
        <f>ROUND(Q803*100/I803,2)</f>
        <v>0.0</v>
      </c>
      <c r="AQ803"/>
      <c r="AR803"/>
      <c r="AS803" t="n">
        <v>0.0</v>
      </c>
    </row>
    <row r="804">
      <c r="A804" s="1" t="n">
        <v>45233.0</v>
      </c>
      <c r="B804" s="2" t="n">
        <v>45233.47112268519</v>
      </c>
      <c r="C804" t="inlineStr">
        <is>
          <t>3140023012059192</t>
        </is>
      </c>
      <c r="D804" t="inlineStr">
        <is>
          <t>POS0012</t>
        </is>
      </c>
      <c r="E804" t="inlineStr">
        <is>
          <t>85</t>
        </is>
      </c>
      <c r="F804" t="inlineStr">
        <is>
          <t>0023</t>
        </is>
      </c>
      <c r="G804" t="inlineStr">
        <is>
          <t>5308865907</t>
        </is>
      </c>
      <c r="H804" t="n">
        <v>353.0</v>
      </c>
      <c r="I804" t="n">
        <v>413.32</v>
      </c>
      <c r="J804" t="n">
        <v>376.18</v>
      </c>
      <c r="K804" t="inlineStr">
        <is>
          <t>sale</t>
        </is>
      </c>
      <c r="L804" t="inlineStr">
        <is>
          <t/>
        </is>
      </c>
      <c r="M804" t="inlineStr">
        <is>
          <t/>
        </is>
      </c>
      <c r="N804" t="n">
        <v>0.0</v>
      </c>
      <c r="O804" t="n">
        <v>0.0</v>
      </c>
      <c r="P804" t="n">
        <v>322.9</v>
      </c>
      <c r="Q804" t="n">
        <v>264.09</v>
      </c>
      <c r="R804" t="n">
        <v>37.14</v>
      </c>
      <c r="S804" t="n">
        <v>37.14</v>
      </c>
      <c r="T804" t="n">
        <v>4.13</v>
      </c>
      <c r="U804" t="n">
        <v>3.36</v>
      </c>
      <c r="V804" t="n">
        <v>67.71</v>
      </c>
      <c r="W804" t="n">
        <v>53.83</v>
      </c>
      <c r="X804" t="n">
        <v>5.42</v>
      </c>
      <c r="Y804" t="n">
        <v>4.41</v>
      </c>
      <c r="Z804" t="n">
        <v>13.16</v>
      </c>
      <c r="AA804" t="n">
        <v>10.48</v>
      </c>
      <c r="AB804" t="n">
        <v>16.82</v>
      </c>
      <c r="AC804" t="n">
        <v>16.81</v>
      </c>
      <c r="AD804" t="n">
        <v>-60.31999999999999</v>
      </c>
      <c r="AE804" t="n">
        <v>58.81</v>
      </c>
      <c r="AF804" t="n">
        <v>0.0</v>
      </c>
      <c r="AG804" t="n">
        <v>0.77</v>
      </c>
      <c r="AH804" t="n">
        <v>13.879999999999995</v>
      </c>
      <c r="AI804" t="n">
        <v>1.0099999999999998</v>
      </c>
      <c r="AJ804" t="n">
        <v>2.6799999999999997</v>
      </c>
      <c r="AK804" t="n">
        <v>0.010000000000001563</v>
      </c>
      <c r="AL804" t="inlineStr">
        <is>
          <t>unreconciled</t>
        </is>
      </c>
      <c r="AM804" t="inlineStr">
        <is>
          <t>Order Amount Mismatch (3PO&gt;POS)</t>
        </is>
      </c>
      <c r="AN804" t="n">
        <v>60.32</v>
      </c>
      <c r="AO804" t="n">
        <f>ROUND(P804*100/H804,2)</f>
        <v>0.0</v>
      </c>
      <c r="AP804" t="n">
        <f>ROUND(Q804*100/I804,2)</f>
        <v>0.0</v>
      </c>
      <c r="AQ804"/>
      <c r="AR804"/>
      <c r="AS804" t="n">
        <v>0.0</v>
      </c>
    </row>
    <row r="805">
      <c r="A805" s="1" t="n">
        <v>45234.0</v>
      </c>
      <c r="B805" s="2" t="n">
        <v>45234.60018518518</v>
      </c>
      <c r="C805" t="inlineStr">
        <is>
          <t>3140094012085510</t>
        </is>
      </c>
      <c r="D805" t="inlineStr">
        <is>
          <t>POS0012</t>
        </is>
      </c>
      <c r="E805" t="inlineStr">
        <is>
          <t>25</t>
        </is>
      </c>
      <c r="F805" t="inlineStr">
        <is>
          <t>0094</t>
        </is>
      </c>
      <c r="G805" t="inlineStr">
        <is>
          <t>5308880429</t>
        </is>
      </c>
      <c r="H805" t="n">
        <v>322.0</v>
      </c>
      <c r="I805" t="n">
        <v>306.66</v>
      </c>
      <c r="J805" t="n">
        <v>269.52</v>
      </c>
      <c r="K805" t="inlineStr">
        <is>
          <t>sale</t>
        </is>
      </c>
      <c r="L805" t="inlineStr">
        <is>
          <t/>
        </is>
      </c>
      <c r="M805" t="inlineStr">
        <is>
          <t/>
        </is>
      </c>
      <c r="N805" t="n">
        <v>0.0</v>
      </c>
      <c r="O805" t="n">
        <v>0.0</v>
      </c>
      <c r="P805" t="n">
        <v>241.6</v>
      </c>
      <c r="Q805" t="n">
        <v>241.6</v>
      </c>
      <c r="R805" t="n">
        <v>37.14</v>
      </c>
      <c r="S805" t="n">
        <v>37.14</v>
      </c>
      <c r="T805" t="n">
        <v>3.07</v>
      </c>
      <c r="U805" t="n">
        <v>3.07</v>
      </c>
      <c r="V805" t="n">
        <v>48.51</v>
      </c>
      <c r="W805" t="n">
        <v>48.51</v>
      </c>
      <c r="X805" t="n">
        <v>4.02</v>
      </c>
      <c r="Y805" t="n">
        <v>4.02</v>
      </c>
      <c r="Z805" t="n">
        <v>9.46</v>
      </c>
      <c r="AA805" t="n">
        <v>9.45</v>
      </c>
      <c r="AB805" t="n">
        <v>15.34</v>
      </c>
      <c r="AC805" t="n">
        <v>15.33</v>
      </c>
      <c r="AD805" t="n">
        <v>15.339999999999975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0.010000000000001563</v>
      </c>
      <c r="AK805" t="n">
        <v>0.009999999999999787</v>
      </c>
      <c r="AL805" t="inlineStr">
        <is>
          <t>unreconciled</t>
        </is>
      </c>
      <c r="AM805" t="inlineStr">
        <is>
          <t>Order Amount Mismatch (POS&gt;3PO)</t>
        </is>
      </c>
      <c r="AN805" t="n">
        <v>15.34</v>
      </c>
      <c r="AO805" t="n">
        <f>ROUND(P805*100/H805,2)</f>
        <v>0.0</v>
      </c>
      <c r="AP805" t="n">
        <f>ROUND(Q805*100/I805,2)</f>
        <v>0.0</v>
      </c>
      <c r="AQ805"/>
      <c r="AR805"/>
      <c r="AS805" t="n">
        <v>0.0</v>
      </c>
    </row>
    <row r="806">
      <c r="A806" s="1" t="n">
        <v>45232.0</v>
      </c>
      <c r="B806" s="2" t="n">
        <v>45232.51466435185</v>
      </c>
      <c r="C806" t="inlineStr">
        <is>
          <t>3140094012084665</t>
        </is>
      </c>
      <c r="D806" t="inlineStr">
        <is>
          <t>POS0012</t>
        </is>
      </c>
      <c r="E806" t="inlineStr">
        <is>
          <t>79</t>
        </is>
      </c>
      <c r="F806" t="inlineStr">
        <is>
          <t>0094</t>
        </is>
      </c>
      <c r="G806" t="inlineStr">
        <is>
          <t>5308889743</t>
        </is>
      </c>
      <c r="H806" t="n">
        <v>392.0</v>
      </c>
      <c r="I806" t="n">
        <v>373.33</v>
      </c>
      <c r="J806" t="n">
        <v>336.19</v>
      </c>
      <c r="K806" t="inlineStr">
        <is>
          <t>sale</t>
        </is>
      </c>
      <c r="L806" t="inlineStr">
        <is>
          <t/>
        </is>
      </c>
      <c r="M806" t="inlineStr">
        <is>
          <t/>
        </is>
      </c>
      <c r="N806" t="n">
        <v>0.0</v>
      </c>
      <c r="O806" t="n">
        <v>0.0</v>
      </c>
      <c r="P806" t="n">
        <v>292.42</v>
      </c>
      <c r="Q806" t="n">
        <v>292.41</v>
      </c>
      <c r="R806" t="n">
        <v>37.14</v>
      </c>
      <c r="S806" t="n">
        <v>37.14</v>
      </c>
      <c r="T806" t="n">
        <v>3.73</v>
      </c>
      <c r="U806" t="n">
        <v>3.73</v>
      </c>
      <c r="V806" t="n">
        <v>60.51</v>
      </c>
      <c r="W806" t="n">
        <v>60.51</v>
      </c>
      <c r="X806" t="n">
        <v>4.9</v>
      </c>
      <c r="Y806" t="n">
        <v>4.9</v>
      </c>
      <c r="Z806" t="n">
        <v>11.77</v>
      </c>
      <c r="AA806" t="n">
        <v>11.77</v>
      </c>
      <c r="AB806" t="n">
        <v>18.66</v>
      </c>
      <c r="AC806" t="n">
        <v>18.67</v>
      </c>
      <c r="AD806" t="n">
        <v>18.670000000000016</v>
      </c>
      <c r="AE806" t="n">
        <v>0.009999999999990905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-0.010000000000001563</v>
      </c>
      <c r="AL806" t="inlineStr">
        <is>
          <t>unreconciled</t>
        </is>
      </c>
      <c r="AM806" t="inlineStr">
        <is>
          <t>Order Amount Mismatch (POS&gt;3PO)</t>
        </is>
      </c>
      <c r="AN806" t="n">
        <v>18.67</v>
      </c>
      <c r="AO806" t="n">
        <f>ROUND(P806*100/H806,2)</f>
        <v>0.0</v>
      </c>
      <c r="AP806" t="n">
        <f>ROUND(Q806*100/I806,2)</f>
        <v>0.0</v>
      </c>
      <c r="AQ806"/>
      <c r="AR806"/>
      <c r="AS806" t="n">
        <v>0.0</v>
      </c>
    </row>
    <row r="807">
      <c r="A807" s="1" t="n">
        <v>45231.0</v>
      </c>
      <c r="B807" s="2" t="n">
        <v>45231.89420138889</v>
      </c>
      <c r="C807" t="inlineStr">
        <is>
          <t>3140023012058836</t>
        </is>
      </c>
      <c r="D807" t="inlineStr">
        <is>
          <t>POS0012</t>
        </is>
      </c>
      <c r="E807" t="inlineStr">
        <is>
          <t>30</t>
        </is>
      </c>
      <c r="F807" t="inlineStr">
        <is>
          <t>0023</t>
        </is>
      </c>
      <c r="G807" t="inlineStr">
        <is>
          <t>5308890880</t>
        </is>
      </c>
      <c r="H807" t="n">
        <v>422.0</v>
      </c>
      <c r="I807" t="n">
        <v>401.9</v>
      </c>
      <c r="J807" t="n">
        <v>364.76</v>
      </c>
      <c r="K807" t="inlineStr">
        <is>
          <t>sale</t>
        </is>
      </c>
      <c r="L807" t="inlineStr">
        <is>
          <t/>
        </is>
      </c>
      <c r="M807" t="inlineStr">
        <is>
          <t/>
        </is>
      </c>
      <c r="N807" t="n">
        <v>0.0</v>
      </c>
      <c r="O807" t="n">
        <v>0.0</v>
      </c>
      <c r="P807" t="n">
        <v>314.17</v>
      </c>
      <c r="Q807" t="n">
        <v>314.15</v>
      </c>
      <c r="R807" t="n">
        <v>37.14</v>
      </c>
      <c r="S807" t="n">
        <v>37.14</v>
      </c>
      <c r="T807" t="n">
        <v>4.02</v>
      </c>
      <c r="U807" t="n">
        <v>4.02</v>
      </c>
      <c r="V807" t="n">
        <v>65.66</v>
      </c>
      <c r="W807" t="n">
        <v>65.66</v>
      </c>
      <c r="X807" t="n">
        <v>5.28</v>
      </c>
      <c r="Y807" t="n">
        <v>5.28</v>
      </c>
      <c r="Z807" t="n">
        <v>12.77</v>
      </c>
      <c r="AA807" t="n">
        <v>12.77</v>
      </c>
      <c r="AB807" t="n">
        <v>20.1</v>
      </c>
      <c r="AC807" t="n">
        <v>20.1</v>
      </c>
      <c r="AD807" t="n">
        <v>20.100000000000023</v>
      </c>
      <c r="AE807" t="n">
        <v>0.020000000000038654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inlineStr">
        <is>
          <t>unreconciled</t>
        </is>
      </c>
      <c r="AM807" t="inlineStr">
        <is>
          <t>Order Amount Mismatch (POS&gt;3PO)</t>
        </is>
      </c>
      <c r="AN807" t="n">
        <v>20.1</v>
      </c>
      <c r="AO807" t="n">
        <f>ROUND(P807*100/H807,2)</f>
        <v>0.0</v>
      </c>
      <c r="AP807" t="n">
        <f>ROUND(Q807*100/I807,2)</f>
        <v>0.0</v>
      </c>
      <c r="AQ807"/>
      <c r="AR807"/>
      <c r="AS807" t="n">
        <v>0.0</v>
      </c>
    </row>
    <row r="808">
      <c r="A808" s="1" t="n">
        <v>45232.0</v>
      </c>
      <c r="B808" s="2" t="n">
        <v>45232.56390046296</v>
      </c>
      <c r="C808" t="inlineStr">
        <is>
          <t>3140094012084692</t>
        </is>
      </c>
      <c r="D808" t="inlineStr">
        <is>
          <t>POS0012</t>
        </is>
      </c>
      <c r="E808" t="inlineStr">
        <is>
          <t>06</t>
        </is>
      </c>
      <c r="F808" t="inlineStr">
        <is>
          <t>0094</t>
        </is>
      </c>
      <c r="G808" t="inlineStr">
        <is>
          <t>5308893127</t>
        </is>
      </c>
      <c r="H808" t="n">
        <v>205.0</v>
      </c>
      <c r="I808" t="n">
        <v>158.09</v>
      </c>
      <c r="J808" t="n">
        <v>158.09</v>
      </c>
      <c r="K808" t="inlineStr">
        <is>
          <t>addition</t>
        </is>
      </c>
      <c r="L808" t="inlineStr">
        <is>
          <t/>
        </is>
      </c>
      <c r="M808" t="inlineStr">
        <is>
          <t/>
        </is>
      </c>
      <c r="N808" t="n">
        <v>0.0</v>
      </c>
      <c r="O808" t="n">
        <v>0.0</v>
      </c>
      <c r="P808" t="n">
        <v>152.96</v>
      </c>
      <c r="Q808" t="n">
        <v>156.68</v>
      </c>
      <c r="R808" t="n">
        <v>37.14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0.0</v>
      </c>
      <c r="AB808" t="n">
        <v>9.76</v>
      </c>
      <c r="AC808" t="n">
        <v>9.76</v>
      </c>
      <c r="AD808" t="n">
        <v>46.91</v>
      </c>
      <c r="AE808" t="n">
        <v>-3.719999999999999</v>
      </c>
      <c r="AF808" t="n">
        <v>37.14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inlineStr">
        <is>
          <t>unreconciled</t>
        </is>
      </c>
      <c r="AM808" t="inlineStr">
        <is>
          <t>Packaging Charge Mismatch</t>
        </is>
      </c>
      <c r="AN808" t="n">
        <v>37.14</v>
      </c>
      <c r="AO808" t="n">
        <f>ROUND(P808*100/H808,2)</f>
        <v>0.0</v>
      </c>
      <c r="AP808" t="n">
        <f>ROUND(Q808*100/I808,2)</f>
        <v>0.0</v>
      </c>
      <c r="AQ808"/>
      <c r="AR808"/>
      <c r="AS808" t="n">
        <v>0.0</v>
      </c>
    </row>
    <row r="809">
      <c r="A809" s="1" t="n">
        <v>45232.0</v>
      </c>
      <c r="B809" s="2" t="n">
        <v>45233.03497685185</v>
      </c>
      <c r="C809" t="inlineStr">
        <is>
          <t>3140023012059168</t>
        </is>
      </c>
      <c r="D809" t="inlineStr">
        <is>
          <t>POS0012</t>
        </is>
      </c>
      <c r="E809" t="inlineStr">
        <is>
          <t>61</t>
        </is>
      </c>
      <c r="F809" t="inlineStr">
        <is>
          <t>0023</t>
        </is>
      </c>
      <c r="G809" t="inlineStr">
        <is>
          <t>5308921691</t>
        </is>
      </c>
      <c r="H809" t="n">
        <v>259.0</v>
      </c>
      <c r="I809" t="n">
        <v>246.66</v>
      </c>
      <c r="J809" t="n">
        <v>209.52</v>
      </c>
      <c r="K809" t="inlineStr">
        <is>
          <t>sale</t>
        </is>
      </c>
      <c r="L809" t="inlineStr">
        <is>
          <t/>
        </is>
      </c>
      <c r="M809" t="inlineStr">
        <is>
          <t/>
        </is>
      </c>
      <c r="N809" t="n">
        <v>0.0</v>
      </c>
      <c r="O809" t="n">
        <v>0.0</v>
      </c>
      <c r="P809" t="n">
        <v>195.87</v>
      </c>
      <c r="Q809" t="n">
        <v>195.86</v>
      </c>
      <c r="R809" t="n">
        <v>37.14</v>
      </c>
      <c r="S809" t="n">
        <v>37.14</v>
      </c>
      <c r="T809" t="n">
        <v>2.47</v>
      </c>
      <c r="U809" t="n">
        <v>2.47</v>
      </c>
      <c r="V809" t="n">
        <v>37.71</v>
      </c>
      <c r="W809" t="n">
        <v>37.71</v>
      </c>
      <c r="X809" t="n">
        <v>3.24</v>
      </c>
      <c r="Y809" t="n">
        <v>3.24</v>
      </c>
      <c r="Z809" t="n">
        <v>7.37</v>
      </c>
      <c r="AA809" t="n">
        <v>7.37</v>
      </c>
      <c r="AB809" t="n">
        <v>12.34</v>
      </c>
      <c r="AC809" t="n">
        <v>12.33</v>
      </c>
      <c r="AD809" t="n">
        <v>12.340000000000003</v>
      </c>
      <c r="AE809" t="n">
        <v>0.009999999999990905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0.009999999999999787</v>
      </c>
      <c r="AL809" t="inlineStr">
        <is>
          <t>unreconciled</t>
        </is>
      </c>
      <c r="AM809" t="inlineStr">
        <is>
          <t>Order Amount Mismatch (POS&gt;3PO)</t>
        </is>
      </c>
      <c r="AN809" t="n">
        <v>12.34</v>
      </c>
      <c r="AO809" t="n">
        <f>ROUND(P809*100/H809,2)</f>
        <v>0.0</v>
      </c>
      <c r="AP809" t="n">
        <f>ROUND(Q809*100/I809,2)</f>
        <v>0.0</v>
      </c>
      <c r="AQ809"/>
      <c r="AR809"/>
      <c r="AS809" t="n">
        <v>0.0</v>
      </c>
    </row>
    <row r="810">
      <c r="A810" s="1" t="n">
        <v>45233.0</v>
      </c>
      <c r="B810" s="2" t="n">
        <v>45233.50462962963</v>
      </c>
      <c r="C810" t="inlineStr">
        <is>
          <t>3140094012085058</t>
        </is>
      </c>
      <c r="D810" t="inlineStr">
        <is>
          <t>POS0012</t>
        </is>
      </c>
      <c r="E810" t="inlineStr">
        <is>
          <t>73</t>
        </is>
      </c>
      <c r="F810" t="inlineStr">
        <is>
          <t>0094</t>
        </is>
      </c>
      <c r="G810" t="inlineStr">
        <is>
          <t>5308930227</t>
        </is>
      </c>
      <c r="H810" t="n">
        <v>257.0</v>
      </c>
      <c r="I810" t="n">
        <v>244.76</v>
      </c>
      <c r="J810" t="n">
        <v>207.62</v>
      </c>
      <c r="K810" t="inlineStr">
        <is>
          <t>sale</t>
        </is>
      </c>
      <c r="L810" t="inlineStr">
        <is>
          <t/>
        </is>
      </c>
      <c r="M810" t="inlineStr">
        <is>
          <t/>
        </is>
      </c>
      <c r="N810" t="n">
        <v>0.0</v>
      </c>
      <c r="O810" t="n">
        <v>0.0</v>
      </c>
      <c r="P810" t="n">
        <v>194.43</v>
      </c>
      <c r="Q810" t="n">
        <v>194.42</v>
      </c>
      <c r="R810" t="n">
        <v>37.14</v>
      </c>
      <c r="S810" t="n">
        <v>37.14</v>
      </c>
      <c r="T810" t="n">
        <v>2.45</v>
      </c>
      <c r="U810" t="n">
        <v>2.45</v>
      </c>
      <c r="V810" t="n">
        <v>37.37</v>
      </c>
      <c r="W810" t="n">
        <v>37.37</v>
      </c>
      <c r="X810" t="n">
        <v>3.21</v>
      </c>
      <c r="Y810" t="n">
        <v>3.21</v>
      </c>
      <c r="Z810" t="n">
        <v>7.3</v>
      </c>
      <c r="AA810" t="n">
        <v>7.31</v>
      </c>
      <c r="AB810" t="n">
        <v>12.24</v>
      </c>
      <c r="AC810" t="n">
        <v>12.24</v>
      </c>
      <c r="AD810" t="n">
        <v>12.240000000000009</v>
      </c>
      <c r="AE810" t="n">
        <v>0.010000000000019327</v>
      </c>
      <c r="AF810" t="n">
        <v>0.0</v>
      </c>
      <c r="AG810" t="n">
        <v>0.0</v>
      </c>
      <c r="AH810" t="n">
        <v>0.0</v>
      </c>
      <c r="AI810" t="n">
        <v>0.0</v>
      </c>
      <c r="AJ810" t="n">
        <v>-0.009999999999999787</v>
      </c>
      <c r="AK810" t="n">
        <v>0.0</v>
      </c>
      <c r="AL810" t="inlineStr">
        <is>
          <t>unreconciled</t>
        </is>
      </c>
      <c r="AM810" t="inlineStr">
        <is>
          <t>Order Amount Mismatch (POS&gt;3PO)</t>
        </is>
      </c>
      <c r="AN810" t="n">
        <v>12.24</v>
      </c>
      <c r="AO810" t="n">
        <f>ROUND(P810*100/H810,2)</f>
        <v>0.0</v>
      </c>
      <c r="AP810" t="n">
        <f>ROUND(Q810*100/I810,2)</f>
        <v>0.0</v>
      </c>
      <c r="AQ810"/>
      <c r="AR810"/>
      <c r="AS810" t="n">
        <v>0.0</v>
      </c>
    </row>
    <row r="811">
      <c r="A811" s="1" t="n">
        <v>45231.0</v>
      </c>
      <c r="B811" s="2" t="n">
        <v>45231.890752314815</v>
      </c>
      <c r="C811" t="inlineStr">
        <is>
          <t>3140094012084545</t>
        </is>
      </c>
      <c r="D811" t="inlineStr">
        <is>
          <t>POS0012</t>
        </is>
      </c>
      <c r="E811" t="inlineStr">
        <is>
          <t>59</t>
        </is>
      </c>
      <c r="F811" t="inlineStr">
        <is>
          <t>0094</t>
        </is>
      </c>
      <c r="G811" t="inlineStr">
        <is>
          <t>5308937590</t>
        </is>
      </c>
      <c r="H811" t="n">
        <v>231.0</v>
      </c>
      <c r="I811" t="n">
        <v>219.99</v>
      </c>
      <c r="J811" t="n">
        <v>182.85</v>
      </c>
      <c r="K811" t="inlineStr">
        <is>
          <t>sale</t>
        </is>
      </c>
      <c r="L811" t="inlineStr">
        <is>
          <t/>
        </is>
      </c>
      <c r="M811" t="inlineStr">
        <is>
          <t/>
        </is>
      </c>
      <c r="N811" t="n">
        <v>0.0</v>
      </c>
      <c r="O811" t="n">
        <v>0.0</v>
      </c>
      <c r="P811" t="n">
        <v>175.55</v>
      </c>
      <c r="Q811" t="n">
        <v>175.53</v>
      </c>
      <c r="R811" t="n">
        <v>37.14</v>
      </c>
      <c r="S811" t="n">
        <v>37.14</v>
      </c>
      <c r="T811" t="n">
        <v>2.2</v>
      </c>
      <c r="U811" t="n">
        <v>2.2</v>
      </c>
      <c r="V811" t="n">
        <v>32.91</v>
      </c>
      <c r="W811" t="n">
        <v>32.91</v>
      </c>
      <c r="X811" t="n">
        <v>2.89</v>
      </c>
      <c r="Y811" t="n">
        <v>2.89</v>
      </c>
      <c r="Z811" t="n">
        <v>6.44</v>
      </c>
      <c r="AA811" t="n">
        <v>6.44</v>
      </c>
      <c r="AB811" t="n">
        <v>11.0</v>
      </c>
      <c r="AC811" t="n">
        <v>11.0</v>
      </c>
      <c r="AD811" t="n">
        <v>11.009999999999991</v>
      </c>
      <c r="AE811" t="n">
        <v>0.020000000000010232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inlineStr">
        <is>
          <t>unreconciled</t>
        </is>
      </c>
      <c r="AM811" t="inlineStr">
        <is>
          <t>Order Amount Mismatch (POS&gt;3PO)</t>
        </is>
      </c>
      <c r="AN811" t="n">
        <v>11.01</v>
      </c>
      <c r="AO811" t="n">
        <f>ROUND(P811*100/H811,2)</f>
        <v>0.0</v>
      </c>
      <c r="AP811" t="n">
        <f>ROUND(Q811*100/I811,2)</f>
        <v>0.0</v>
      </c>
      <c r="AQ811"/>
      <c r="AR811"/>
      <c r="AS811" t="n">
        <v>0.0</v>
      </c>
    </row>
    <row r="812">
      <c r="A812" s="1" t="n">
        <v>45232.0</v>
      </c>
      <c r="B812" s="2" t="n">
        <v>45233.00928240741</v>
      </c>
      <c r="C812" t="inlineStr">
        <is>
          <t>3140023012059156</t>
        </is>
      </c>
      <c r="D812" t="inlineStr">
        <is>
          <t>POS0012</t>
        </is>
      </c>
      <c r="E812" t="inlineStr">
        <is>
          <t>49</t>
        </is>
      </c>
      <c r="F812" t="inlineStr">
        <is>
          <t>0023</t>
        </is>
      </c>
      <c r="G812" t="inlineStr">
        <is>
          <t>5308938829</t>
        </is>
      </c>
      <c r="H812" t="n">
        <v>339.0</v>
      </c>
      <c r="I812" t="n">
        <v>285.7</v>
      </c>
      <c r="J812" t="n">
        <v>285.7</v>
      </c>
      <c r="K812" t="inlineStr">
        <is>
          <t>addition</t>
        </is>
      </c>
      <c r="L812" t="inlineStr">
        <is>
          <t/>
        </is>
      </c>
      <c r="M812" t="inlineStr">
        <is>
          <t/>
        </is>
      </c>
      <c r="N812" t="n">
        <v>0.0</v>
      </c>
      <c r="O812" t="n">
        <v>0.0</v>
      </c>
      <c r="P812" t="n">
        <v>252.95</v>
      </c>
      <c r="Q812" t="n">
        <v>253.92</v>
      </c>
      <c r="R812" t="n">
        <v>37.14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16.14</v>
      </c>
      <c r="AC812" t="n">
        <v>16.14</v>
      </c>
      <c r="AD812" t="n">
        <v>53.30000000000001</v>
      </c>
      <c r="AE812" t="n">
        <v>-0.9699999999999989</v>
      </c>
      <c r="AF812" t="n">
        <v>37.14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inlineStr">
        <is>
          <t>unreconciled</t>
        </is>
      </c>
      <c r="AM812" t="inlineStr">
        <is>
          <t>Packaging Charge Mismatch</t>
        </is>
      </c>
      <c r="AN812" t="n">
        <v>37.14</v>
      </c>
      <c r="AO812" t="n">
        <f>ROUND(P812*100/H812,2)</f>
        <v>0.0</v>
      </c>
      <c r="AP812" t="n">
        <f>ROUND(Q812*100/I812,2)</f>
        <v>0.0</v>
      </c>
      <c r="AQ812"/>
      <c r="AR812"/>
      <c r="AS812" t="n">
        <v>0.0</v>
      </c>
    </row>
    <row r="813">
      <c r="A813" s="1" t="n">
        <v>45232.0</v>
      </c>
      <c r="B813" s="2" t="n">
        <v>45232.98422453704</v>
      </c>
      <c r="C813" t="inlineStr">
        <is>
          <t>3140094012085001</t>
        </is>
      </c>
      <c r="D813" t="inlineStr">
        <is>
          <t>POS0012</t>
        </is>
      </c>
      <c r="E813" t="inlineStr">
        <is>
          <t>16</t>
        </is>
      </c>
      <c r="F813" t="inlineStr">
        <is>
          <t>0094</t>
        </is>
      </c>
      <c r="G813" t="inlineStr">
        <is>
          <t>5308938900</t>
        </is>
      </c>
      <c r="H813" t="n">
        <v>699.0</v>
      </c>
      <c r="I813" t="n">
        <v>628.58</v>
      </c>
      <c r="J813" t="n">
        <v>628.58</v>
      </c>
      <c r="K813" t="inlineStr">
        <is>
          <t>addition</t>
        </is>
      </c>
      <c r="L813" t="inlineStr">
        <is>
          <t/>
        </is>
      </c>
      <c r="M813" t="inlineStr">
        <is>
          <t/>
        </is>
      </c>
      <c r="N813" t="n">
        <v>0.0</v>
      </c>
      <c r="O813" t="n">
        <v>0.0</v>
      </c>
      <c r="P813" t="n">
        <v>521.59</v>
      </c>
      <c r="Q813" t="n">
        <v>515.23</v>
      </c>
      <c r="R813" t="n">
        <v>37.14</v>
      </c>
      <c r="S813" t="n">
        <v>0.0</v>
      </c>
      <c r="T813" t="n">
        <v>0.0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0.0</v>
      </c>
      <c r="AB813" t="n">
        <v>33.28</v>
      </c>
      <c r="AC813" t="n">
        <v>33.29</v>
      </c>
      <c r="AD813" t="n">
        <v>70.41999999999996</v>
      </c>
      <c r="AE813" t="n">
        <v>6.360000000000014</v>
      </c>
      <c r="AF813" t="n">
        <v>37.14</v>
      </c>
      <c r="AG813" t="n">
        <v>0.0</v>
      </c>
      <c r="AH813" t="n">
        <v>0.0</v>
      </c>
      <c r="AI813" t="n">
        <v>0.0</v>
      </c>
      <c r="AJ813" t="n">
        <v>0.0</v>
      </c>
      <c r="AK813" t="n">
        <v>-0.00999999999999801</v>
      </c>
      <c r="AL813" t="inlineStr">
        <is>
          <t>unreconciled</t>
        </is>
      </c>
      <c r="AM813" t="inlineStr">
        <is>
          <t>Packaging Charge Mismatch</t>
        </is>
      </c>
      <c r="AN813" t="n">
        <v>37.14</v>
      </c>
      <c r="AO813" t="n">
        <f>ROUND(P813*100/H813,2)</f>
        <v>0.0</v>
      </c>
      <c r="AP813" t="n">
        <f>ROUND(Q813*100/I813,2)</f>
        <v>0.0</v>
      </c>
      <c r="AQ813"/>
      <c r="AR813"/>
      <c r="AS813" t="n">
        <v>0.0</v>
      </c>
    </row>
    <row r="814">
      <c r="A814" s="1" t="n">
        <v>45231.0</v>
      </c>
      <c r="B814" s="2" t="n">
        <v>45231.99385416666</v>
      </c>
      <c r="C814" t="inlineStr">
        <is>
          <t>3140023012058883</t>
        </is>
      </c>
      <c r="D814" t="inlineStr">
        <is>
          <t>POS0012</t>
        </is>
      </c>
      <c r="E814" t="inlineStr">
        <is>
          <t>77</t>
        </is>
      </c>
      <c r="F814" t="inlineStr">
        <is>
          <t>0023</t>
        </is>
      </c>
      <c r="G814" t="inlineStr">
        <is>
          <t>5308939313</t>
        </is>
      </c>
      <c r="H814" t="n">
        <v>342.0</v>
      </c>
      <c r="I814" t="n">
        <v>325.71</v>
      </c>
      <c r="J814" t="n">
        <v>288.57</v>
      </c>
      <c r="K814" t="inlineStr">
        <is>
          <t>sale</t>
        </is>
      </c>
      <c r="L814" t="inlineStr">
        <is>
          <t/>
        </is>
      </c>
      <c r="M814" t="inlineStr">
        <is>
          <t/>
        </is>
      </c>
      <c r="N814" t="n">
        <v>0.0</v>
      </c>
      <c r="O814" t="n">
        <v>0.0</v>
      </c>
      <c r="P814" t="n">
        <v>256.11</v>
      </c>
      <c r="Q814" t="n">
        <v>256.12</v>
      </c>
      <c r="R814" t="n">
        <v>37.14</v>
      </c>
      <c r="S814" t="n">
        <v>37.14</v>
      </c>
      <c r="T814" t="n">
        <v>3.26</v>
      </c>
      <c r="U814" t="n">
        <v>3.26</v>
      </c>
      <c r="V814" t="n">
        <v>51.94</v>
      </c>
      <c r="W814" t="n">
        <v>51.94</v>
      </c>
      <c r="X814" t="n">
        <v>4.28</v>
      </c>
      <c r="Y814" t="n">
        <v>4.28</v>
      </c>
      <c r="Z814" t="n">
        <v>10.12</v>
      </c>
      <c r="AA814" t="n">
        <v>10.12</v>
      </c>
      <c r="AB814" t="n">
        <v>16.28</v>
      </c>
      <c r="AC814" t="n">
        <v>16.29</v>
      </c>
      <c r="AD814" t="n">
        <v>16.29000000000002</v>
      </c>
      <c r="AE814" t="n">
        <v>-0.009999999999990905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-0.00999999999999801</v>
      </c>
      <c r="AL814" t="inlineStr">
        <is>
          <t>unreconciled</t>
        </is>
      </c>
      <c r="AM814" t="inlineStr">
        <is>
          <t>Order Amount Mismatch (POS&gt;3PO)</t>
        </is>
      </c>
      <c r="AN814" t="n">
        <v>16.29</v>
      </c>
      <c r="AO814" t="n">
        <f>ROUND(P814*100/H814,2)</f>
        <v>0.0</v>
      </c>
      <c r="AP814" t="n">
        <f>ROUND(Q814*100/I814,2)</f>
        <v>0.0</v>
      </c>
      <c r="AQ814"/>
      <c r="AR814"/>
      <c r="AS814" t="n">
        <v>0.0</v>
      </c>
    </row>
    <row r="815">
      <c r="A815" s="1" t="n">
        <v>45231.0</v>
      </c>
      <c r="B815" s="2" t="n">
        <v>45231.96462962963</v>
      </c>
      <c r="C815" t="inlineStr">
        <is>
          <t>3140023012058861</t>
        </is>
      </c>
      <c r="D815" t="inlineStr">
        <is>
          <t>POS0012</t>
        </is>
      </c>
      <c r="E815" t="inlineStr">
        <is>
          <t>55</t>
        </is>
      </c>
      <c r="F815" t="inlineStr">
        <is>
          <t>0023</t>
        </is>
      </c>
      <c r="G815" t="inlineStr">
        <is>
          <t>5308945114</t>
        </is>
      </c>
      <c r="H815" t="n">
        <v>257.0</v>
      </c>
      <c r="I815" t="n">
        <v>244.75</v>
      </c>
      <c r="J815" t="n">
        <v>207.61</v>
      </c>
      <c r="K815" t="inlineStr">
        <is>
          <t>sale</t>
        </is>
      </c>
      <c r="L815" t="inlineStr">
        <is>
          <t/>
        </is>
      </c>
      <c r="M815" t="inlineStr">
        <is>
          <t/>
        </is>
      </c>
      <c r="N815" t="n">
        <v>0.0</v>
      </c>
      <c r="O815" t="n">
        <v>0.0</v>
      </c>
      <c r="P815" t="n">
        <v>194.42</v>
      </c>
      <c r="Q815" t="n">
        <v>194.41</v>
      </c>
      <c r="R815" t="n">
        <v>37.14</v>
      </c>
      <c r="S815" t="n">
        <v>37.14</v>
      </c>
      <c r="T815" t="n">
        <v>2.45</v>
      </c>
      <c r="U815" t="n">
        <v>2.45</v>
      </c>
      <c r="V815" t="n">
        <v>37.37</v>
      </c>
      <c r="W815" t="n">
        <v>37.37</v>
      </c>
      <c r="X815" t="n">
        <v>3.21</v>
      </c>
      <c r="Y815" t="n">
        <v>3.21</v>
      </c>
      <c r="Z815" t="n">
        <v>7.3</v>
      </c>
      <c r="AA815" t="n">
        <v>7.31</v>
      </c>
      <c r="AB815" t="n">
        <v>12.24</v>
      </c>
      <c r="AC815" t="n">
        <v>12.24</v>
      </c>
      <c r="AD815" t="n">
        <v>12.25</v>
      </c>
      <c r="AE815" t="n">
        <v>0.009999999999990905</v>
      </c>
      <c r="AF815" t="n">
        <v>0.0</v>
      </c>
      <c r="AG815" t="n">
        <v>0.0</v>
      </c>
      <c r="AH815" t="n">
        <v>0.0</v>
      </c>
      <c r="AI815" t="n">
        <v>0.0</v>
      </c>
      <c r="AJ815" t="n">
        <v>-0.009999999999999787</v>
      </c>
      <c r="AK815" t="n">
        <v>0.0</v>
      </c>
      <c r="AL815" t="inlineStr">
        <is>
          <t>unreconciled</t>
        </is>
      </c>
      <c r="AM815" t="inlineStr">
        <is>
          <t>Order Amount Mismatch (POS&gt;3PO)</t>
        </is>
      </c>
      <c r="AN815" t="n">
        <v>12.25</v>
      </c>
      <c r="AO815" t="n">
        <f>ROUND(P815*100/H815,2)</f>
        <v>0.0</v>
      </c>
      <c r="AP815" t="n">
        <f>ROUND(Q815*100/I815,2)</f>
        <v>0.0</v>
      </c>
      <c r="AQ815"/>
      <c r="AR815"/>
      <c r="AS815" t="n">
        <v>0.0</v>
      </c>
    </row>
    <row r="816">
      <c r="A816" s="1" t="n">
        <v>45231.0</v>
      </c>
      <c r="B816" s="2" t="n">
        <v>45232.026504629626</v>
      </c>
      <c r="C816" t="inlineStr">
        <is>
          <t>3140094012084636</t>
        </is>
      </c>
      <c r="D816" t="inlineStr">
        <is>
          <t>POS0012</t>
        </is>
      </c>
      <c r="E816" t="inlineStr">
        <is>
          <t>50</t>
        </is>
      </c>
      <c r="F816" t="inlineStr">
        <is>
          <t>0094</t>
        </is>
      </c>
      <c r="G816" t="inlineStr">
        <is>
          <t>5308969284</t>
        </is>
      </c>
      <c r="H816" t="n">
        <v>821.0</v>
      </c>
      <c r="I816" t="n">
        <v>781.9</v>
      </c>
      <c r="J816" t="n">
        <v>744.76</v>
      </c>
      <c r="K816" t="inlineStr">
        <is>
          <t>sale</t>
        </is>
      </c>
      <c r="L816" t="inlineStr">
        <is>
          <t/>
        </is>
      </c>
      <c r="M816" t="inlineStr">
        <is>
          <t/>
        </is>
      </c>
      <c r="N816" t="n">
        <v>0.0</v>
      </c>
      <c r="O816" t="n">
        <v>0.0</v>
      </c>
      <c r="P816" t="n">
        <v>603.78</v>
      </c>
      <c r="Q816" t="n">
        <v>603.78</v>
      </c>
      <c r="R816" t="n">
        <v>37.14</v>
      </c>
      <c r="S816" t="n">
        <v>37.14</v>
      </c>
      <c r="T816" t="n">
        <v>7.82</v>
      </c>
      <c r="U816" t="n">
        <v>7.82</v>
      </c>
      <c r="V816" t="n">
        <v>134.06</v>
      </c>
      <c r="W816" t="n">
        <v>134.06</v>
      </c>
      <c r="X816" t="n">
        <v>10.26</v>
      </c>
      <c r="Y816" t="n">
        <v>10.26</v>
      </c>
      <c r="Z816" t="n">
        <v>25.98</v>
      </c>
      <c r="AA816" t="n">
        <v>25.98</v>
      </c>
      <c r="AB816" t="n">
        <v>39.1</v>
      </c>
      <c r="AC816" t="n">
        <v>39.1</v>
      </c>
      <c r="AD816" t="n">
        <v>39.10000000000002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inlineStr">
        <is>
          <t>unreconciled</t>
        </is>
      </c>
      <c r="AM816" t="inlineStr">
        <is>
          <t>Order Amount Mismatch (POS&gt;3PO)</t>
        </is>
      </c>
      <c r="AN816" t="n">
        <v>39.1</v>
      </c>
      <c r="AO816" t="n">
        <f>ROUND(P816*100/H816,2)</f>
        <v>0.0</v>
      </c>
      <c r="AP816" t="n">
        <f>ROUND(Q816*100/I816,2)</f>
        <v>0.0</v>
      </c>
      <c r="AQ816"/>
      <c r="AR816"/>
      <c r="AS816" t="n">
        <v>0.0</v>
      </c>
    </row>
    <row r="817">
      <c r="A817" s="1" t="n">
        <v>45233.0</v>
      </c>
      <c r="B817" s="2" t="n">
        <v>45233.665659722225</v>
      </c>
      <c r="C817" t="inlineStr">
        <is>
          <t>3140023012059250</t>
        </is>
      </c>
      <c r="D817" t="inlineStr">
        <is>
          <t>POS0012</t>
        </is>
      </c>
      <c r="E817" t="inlineStr">
        <is>
          <t>43</t>
        </is>
      </c>
      <c r="F817" t="inlineStr">
        <is>
          <t>0023</t>
        </is>
      </c>
      <c r="G817" t="inlineStr">
        <is>
          <t>5308970241</t>
        </is>
      </c>
      <c r="H817" t="n">
        <v>314.0</v>
      </c>
      <c r="I817" t="n">
        <v>376.18</v>
      </c>
      <c r="J817" t="n">
        <v>339.04</v>
      </c>
      <c r="K817" t="inlineStr">
        <is>
          <t>sale</t>
        </is>
      </c>
      <c r="L817" t="inlineStr">
        <is>
          <t/>
        </is>
      </c>
      <c r="M817" t="inlineStr">
        <is>
          <t/>
        </is>
      </c>
      <c r="N817" t="n">
        <v>0.0</v>
      </c>
      <c r="O817" t="n">
        <v>0.0</v>
      </c>
      <c r="P817" t="n">
        <v>294.58</v>
      </c>
      <c r="Q817" t="n">
        <v>235.78</v>
      </c>
      <c r="R817" t="n">
        <v>37.14</v>
      </c>
      <c r="S817" t="n">
        <v>37.14</v>
      </c>
      <c r="T817" t="n">
        <v>3.76</v>
      </c>
      <c r="U817" t="n">
        <v>2.99</v>
      </c>
      <c r="V817" t="n">
        <v>61.03</v>
      </c>
      <c r="W817" t="n">
        <v>47.14</v>
      </c>
      <c r="X817" t="n">
        <v>4.94</v>
      </c>
      <c r="Y817" t="n">
        <v>3.92</v>
      </c>
      <c r="Z817" t="n">
        <v>11.87</v>
      </c>
      <c r="AA817" t="n">
        <v>9.2</v>
      </c>
      <c r="AB817" t="n">
        <v>14.96</v>
      </c>
      <c r="AC817" t="n">
        <v>14.95</v>
      </c>
      <c r="AD817" t="n">
        <v>-62.18000000000001</v>
      </c>
      <c r="AE817" t="n">
        <v>58.79999999999998</v>
      </c>
      <c r="AF817" t="n">
        <v>0.0</v>
      </c>
      <c r="AG817" t="n">
        <v>0.7699999999999996</v>
      </c>
      <c r="AH817" t="n">
        <v>13.89</v>
      </c>
      <c r="AI817" t="n">
        <v>1.0200000000000005</v>
      </c>
      <c r="AJ817" t="n">
        <v>2.67</v>
      </c>
      <c r="AK817" t="n">
        <v>0.010000000000001563</v>
      </c>
      <c r="AL817" t="inlineStr">
        <is>
          <t>unreconciled</t>
        </is>
      </c>
      <c r="AM817" t="inlineStr">
        <is>
          <t>Order Amount Mismatch (3PO&gt;POS)</t>
        </is>
      </c>
      <c r="AN817" t="n">
        <v>62.18</v>
      </c>
      <c r="AO817" t="n">
        <f>ROUND(P817*100/H817,2)</f>
        <v>0.0</v>
      </c>
      <c r="AP817" t="n">
        <f>ROUND(Q817*100/I817,2)</f>
        <v>0.0</v>
      </c>
      <c r="AQ817"/>
      <c r="AR817"/>
      <c r="AS817" t="n">
        <v>0.0</v>
      </c>
    </row>
    <row r="818">
      <c r="A818" s="1" t="n">
        <v>45231.0</v>
      </c>
      <c r="B818" s="2" t="n">
        <v>45231.91615740741</v>
      </c>
      <c r="C818" t="inlineStr">
        <is>
          <t>3140094012084561</t>
        </is>
      </c>
      <c r="D818" t="inlineStr">
        <is>
          <t>POS0012</t>
        </is>
      </c>
      <c r="E818" t="inlineStr">
        <is>
          <t>75</t>
        </is>
      </c>
      <c r="F818" t="inlineStr">
        <is>
          <t>0094</t>
        </is>
      </c>
      <c r="G818" t="inlineStr">
        <is>
          <t>5308971262</t>
        </is>
      </c>
      <c r="H818" t="n">
        <v>424.0</v>
      </c>
      <c r="I818" t="n">
        <v>403.8</v>
      </c>
      <c r="J818" t="n">
        <v>366.66</v>
      </c>
      <c r="K818" t="inlineStr">
        <is>
          <t>sale</t>
        </is>
      </c>
      <c r="L818" t="inlineStr">
        <is>
          <t/>
        </is>
      </c>
      <c r="M818" t="inlineStr">
        <is>
          <t/>
        </is>
      </c>
      <c r="N818" t="n">
        <v>0.0</v>
      </c>
      <c r="O818" t="n">
        <v>0.0</v>
      </c>
      <c r="P818" t="n">
        <v>315.63</v>
      </c>
      <c r="Q818" t="n">
        <v>315.62</v>
      </c>
      <c r="R818" t="n">
        <v>37.14</v>
      </c>
      <c r="S818" t="n">
        <v>37.14</v>
      </c>
      <c r="T818" t="n">
        <v>4.04</v>
      </c>
      <c r="U818" t="n">
        <v>4.04</v>
      </c>
      <c r="V818" t="n">
        <v>66.0</v>
      </c>
      <c r="W818" t="n">
        <v>66.0</v>
      </c>
      <c r="X818" t="n">
        <v>5.3</v>
      </c>
      <c r="Y818" t="n">
        <v>5.3</v>
      </c>
      <c r="Z818" t="n">
        <v>12.83</v>
      </c>
      <c r="AA818" t="n">
        <v>12.83</v>
      </c>
      <c r="AB818" t="n">
        <v>20.2</v>
      </c>
      <c r="AC818" t="n">
        <v>20.19</v>
      </c>
      <c r="AD818" t="n">
        <v>20.19999999999999</v>
      </c>
      <c r="AE818" t="n">
        <v>0.009999999999990905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0.00999999999999801</v>
      </c>
      <c r="AL818" t="inlineStr">
        <is>
          <t>unreconciled</t>
        </is>
      </c>
      <c r="AM818" t="inlineStr">
        <is>
          <t>Order Amount Mismatch (POS&gt;3PO)</t>
        </is>
      </c>
      <c r="AN818" t="n">
        <v>20.2</v>
      </c>
      <c r="AO818" t="n">
        <f>ROUND(P818*100/H818,2)</f>
        <v>0.0</v>
      </c>
      <c r="AP818" t="n">
        <f>ROUND(Q818*100/I818,2)</f>
        <v>0.0</v>
      </c>
      <c r="AQ818"/>
      <c r="AR818"/>
      <c r="AS818" t="n">
        <v>0.0</v>
      </c>
    </row>
    <row r="819">
      <c r="A819" s="1" t="n">
        <v>45235.0</v>
      </c>
      <c r="B819" s="2" t="n">
        <v>45236.00103009259</v>
      </c>
      <c r="C819" t="inlineStr">
        <is>
          <t>3140094012086403</t>
        </is>
      </c>
      <c r="D819" t="inlineStr">
        <is>
          <t>POS0012</t>
        </is>
      </c>
      <c r="E819" t="inlineStr">
        <is>
          <t>18</t>
        </is>
      </c>
      <c r="F819" t="inlineStr">
        <is>
          <t>0094</t>
        </is>
      </c>
      <c r="G819" t="inlineStr">
        <is>
          <t>5308977655</t>
        </is>
      </c>
      <c r="H819" t="n">
        <v>279.0</v>
      </c>
      <c r="I819" t="n">
        <v>265.72</v>
      </c>
      <c r="J819" t="n">
        <v>228.58</v>
      </c>
      <c r="K819" t="inlineStr">
        <is>
          <t>sale</t>
        </is>
      </c>
      <c r="L819" t="inlineStr">
        <is>
          <t/>
        </is>
      </c>
      <c r="M819" t="inlineStr">
        <is>
          <t/>
        </is>
      </c>
      <c r="N819" t="n">
        <v>0.0</v>
      </c>
      <c r="O819" t="n">
        <v>0.0</v>
      </c>
      <c r="P819" t="n">
        <v>210.4</v>
      </c>
      <c r="Q819" t="n">
        <v>210.38</v>
      </c>
      <c r="R819" t="n">
        <v>37.14</v>
      </c>
      <c r="S819" t="n">
        <v>37.14</v>
      </c>
      <c r="T819" t="n">
        <v>2.66</v>
      </c>
      <c r="U819" t="n">
        <v>2.66</v>
      </c>
      <c r="V819" t="n">
        <v>41.14</v>
      </c>
      <c r="W819" t="n">
        <v>41.14</v>
      </c>
      <c r="X819" t="n">
        <v>3.49</v>
      </c>
      <c r="Y819" t="n">
        <v>3.49</v>
      </c>
      <c r="Z819" t="n">
        <v>8.03</v>
      </c>
      <c r="AA819" t="n">
        <v>8.04</v>
      </c>
      <c r="AB819" t="n">
        <v>13.28</v>
      </c>
      <c r="AC819" t="n">
        <v>13.29</v>
      </c>
      <c r="AD819" t="n">
        <v>13.279999999999973</v>
      </c>
      <c r="AE819" t="n">
        <v>0.020000000000010232</v>
      </c>
      <c r="AF819" t="n">
        <v>0.0</v>
      </c>
      <c r="AG819" t="n">
        <v>0.0</v>
      </c>
      <c r="AH819" t="n">
        <v>0.0</v>
      </c>
      <c r="AI819" t="n">
        <v>0.0</v>
      </c>
      <c r="AJ819" t="n">
        <v>-0.009999999999999787</v>
      </c>
      <c r="AK819" t="n">
        <v>-0.009999999999999787</v>
      </c>
      <c r="AL819" t="inlineStr">
        <is>
          <t>unreconciled</t>
        </is>
      </c>
      <c r="AM819" t="inlineStr">
        <is>
          <t>Order Amount Mismatch (POS&gt;3PO)</t>
        </is>
      </c>
      <c r="AN819" t="n">
        <v>13.28</v>
      </c>
      <c r="AO819" t="n">
        <f>ROUND(P819*100/H819,2)</f>
        <v>0.0</v>
      </c>
      <c r="AP819" t="n">
        <f>ROUND(Q819*100/I819,2)</f>
        <v>0.0</v>
      </c>
      <c r="AQ819"/>
      <c r="AR819"/>
      <c r="AS819" t="n">
        <v>0.0</v>
      </c>
    </row>
    <row r="820">
      <c r="A820" s="1" t="n">
        <v>45232.0</v>
      </c>
      <c r="B820" s="2" t="n">
        <v>45232.93638888889</v>
      </c>
      <c r="C820" t="inlineStr">
        <is>
          <t>3140094012084966</t>
        </is>
      </c>
      <c r="D820" t="inlineStr">
        <is>
          <t>POS0012</t>
        </is>
      </c>
      <c r="E820" t="inlineStr">
        <is>
          <t>81</t>
        </is>
      </c>
      <c r="F820" t="inlineStr">
        <is>
          <t>0094</t>
        </is>
      </c>
      <c r="G820" t="inlineStr">
        <is>
          <t>5308978161</t>
        </is>
      </c>
      <c r="H820" t="n">
        <v>253.00000000000003</v>
      </c>
      <c r="I820" t="n">
        <v>240.94</v>
      </c>
      <c r="J820" t="n">
        <v>203.8</v>
      </c>
      <c r="K820" t="inlineStr">
        <is>
          <t>sale</t>
        </is>
      </c>
      <c r="L820" t="inlineStr">
        <is>
          <t/>
        </is>
      </c>
      <c r="M820" t="inlineStr">
        <is>
          <t/>
        </is>
      </c>
      <c r="N820" t="n">
        <v>0.0</v>
      </c>
      <c r="O820" t="n">
        <v>0.0</v>
      </c>
      <c r="P820" t="n">
        <v>191.52</v>
      </c>
      <c r="Q820" t="n">
        <v>191.51</v>
      </c>
      <c r="R820" t="n">
        <v>37.14</v>
      </c>
      <c r="S820" t="n">
        <v>37.14</v>
      </c>
      <c r="T820" t="n">
        <v>2.41</v>
      </c>
      <c r="U820" t="n">
        <v>2.41</v>
      </c>
      <c r="V820" t="n">
        <v>36.68</v>
      </c>
      <c r="W820" t="n">
        <v>36.68</v>
      </c>
      <c r="X820" t="n">
        <v>3.16</v>
      </c>
      <c r="Y820" t="n">
        <v>3.16</v>
      </c>
      <c r="Z820" t="n">
        <v>7.17</v>
      </c>
      <c r="AA820" t="n">
        <v>7.17</v>
      </c>
      <c r="AB820" t="n">
        <v>12.04</v>
      </c>
      <c r="AC820" t="n">
        <v>12.05</v>
      </c>
      <c r="AD820" t="n">
        <v>12.06000000000003</v>
      </c>
      <c r="AE820" t="n">
        <v>0.010000000000019327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-0.010000000000001563</v>
      </c>
      <c r="AL820" t="inlineStr">
        <is>
          <t>unreconciled</t>
        </is>
      </c>
      <c r="AM820" t="inlineStr">
        <is>
          <t>Order Amount Mismatch (POS&gt;3PO)</t>
        </is>
      </c>
      <c r="AN820" t="n">
        <v>12.06</v>
      </c>
      <c r="AO820" t="n">
        <f>ROUND(P820*100/H820,2)</f>
        <v>0.0</v>
      </c>
      <c r="AP820" t="n">
        <f>ROUND(Q820*100/I820,2)</f>
        <v>0.0</v>
      </c>
      <c r="AQ820"/>
      <c r="AR820"/>
      <c r="AS820" t="n">
        <v>0.0</v>
      </c>
    </row>
    <row r="821">
      <c r="A821" s="1" t="n">
        <v>45232.0</v>
      </c>
      <c r="B821" s="2" t="n">
        <v>45232.97798611111</v>
      </c>
      <c r="C821" t="inlineStr">
        <is>
          <t>3140023012059120</t>
        </is>
      </c>
      <c r="D821" t="inlineStr">
        <is>
          <t>POS0012</t>
        </is>
      </c>
      <c r="E821" t="inlineStr">
        <is>
          <t>13</t>
        </is>
      </c>
      <c r="F821" t="inlineStr">
        <is>
          <t>0023</t>
        </is>
      </c>
      <c r="G821" t="inlineStr">
        <is>
          <t>5308986606</t>
        </is>
      </c>
      <c r="H821" t="n">
        <v>207.0</v>
      </c>
      <c r="I821" t="n">
        <v>197.13</v>
      </c>
      <c r="J821" t="n">
        <v>159.99</v>
      </c>
      <c r="K821" t="inlineStr">
        <is>
          <t>sale</t>
        </is>
      </c>
      <c r="L821" t="inlineStr">
        <is>
          <t/>
        </is>
      </c>
      <c r="M821" t="inlineStr">
        <is>
          <t/>
        </is>
      </c>
      <c r="N821" t="n">
        <v>0.0</v>
      </c>
      <c r="O821" t="n">
        <v>0.0</v>
      </c>
      <c r="P821" t="n">
        <v>158.12</v>
      </c>
      <c r="Q821" t="n">
        <v>158.12</v>
      </c>
      <c r="R821" t="n">
        <v>37.14</v>
      </c>
      <c r="S821" t="n">
        <v>37.14</v>
      </c>
      <c r="T821" t="n">
        <v>1.97</v>
      </c>
      <c r="U821" t="n">
        <v>1.97</v>
      </c>
      <c r="V821" t="n">
        <v>28.8</v>
      </c>
      <c r="W821" t="n">
        <v>28.8</v>
      </c>
      <c r="X821" t="n">
        <v>2.59</v>
      </c>
      <c r="Y821" t="n">
        <v>2.59</v>
      </c>
      <c r="Z821" t="n">
        <v>5.65</v>
      </c>
      <c r="AA821" t="n">
        <v>5.65</v>
      </c>
      <c r="AB821" t="n">
        <v>9.86</v>
      </c>
      <c r="AC821" t="n">
        <v>9.86</v>
      </c>
      <c r="AD821" t="n">
        <v>9.870000000000005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inlineStr">
        <is>
          <t>unreconciled</t>
        </is>
      </c>
      <c r="AM821" t="inlineStr">
        <is>
          <t>Order Amount Mismatch (POS&gt;3PO)</t>
        </is>
      </c>
      <c r="AN821" t="n">
        <v>9.87</v>
      </c>
      <c r="AO821" t="n">
        <f>ROUND(P821*100/H821,2)</f>
        <v>0.0</v>
      </c>
      <c r="AP821" t="n">
        <f>ROUND(Q821*100/I821,2)</f>
        <v>0.0</v>
      </c>
      <c r="AQ821"/>
      <c r="AR821"/>
      <c r="AS821" t="n">
        <v>0.0</v>
      </c>
    </row>
    <row r="822">
      <c r="A822" s="1" t="n">
        <v>45232.0</v>
      </c>
      <c r="B822" s="2" t="n">
        <v>45232.556342592594</v>
      </c>
      <c r="C822" t="inlineStr">
        <is>
          <t>3140094012084688</t>
        </is>
      </c>
      <c r="D822" t="inlineStr">
        <is>
          <t>POS0012</t>
        </is>
      </c>
      <c r="E822" t="inlineStr">
        <is>
          <t>02</t>
        </is>
      </c>
      <c r="F822" t="inlineStr">
        <is>
          <t>0094</t>
        </is>
      </c>
      <c r="G822" t="inlineStr">
        <is>
          <t>5309000803</t>
        </is>
      </c>
      <c r="H822" t="n">
        <v>476.0</v>
      </c>
      <c r="I822" t="n">
        <v>453.33</v>
      </c>
      <c r="J822" t="n">
        <v>416.19</v>
      </c>
      <c r="K822" t="inlineStr">
        <is>
          <t>sale</t>
        </is>
      </c>
      <c r="L822" t="inlineStr">
        <is>
          <t/>
        </is>
      </c>
      <c r="M822" t="inlineStr">
        <is>
          <t/>
        </is>
      </c>
      <c r="N822" t="n">
        <v>0.0</v>
      </c>
      <c r="O822" t="n">
        <v>0.0</v>
      </c>
      <c r="P822" t="n">
        <v>353.39</v>
      </c>
      <c r="Q822" t="n">
        <v>353.38</v>
      </c>
      <c r="R822" t="n">
        <v>37.14</v>
      </c>
      <c r="S822" t="n">
        <v>37.14</v>
      </c>
      <c r="T822" t="n">
        <v>4.53</v>
      </c>
      <c r="U822" t="n">
        <v>4.53</v>
      </c>
      <c r="V822" t="n">
        <v>74.91</v>
      </c>
      <c r="W822" t="n">
        <v>74.91</v>
      </c>
      <c r="X822" t="n">
        <v>5.95</v>
      </c>
      <c r="Y822" t="n">
        <v>5.95</v>
      </c>
      <c r="Z822" t="n">
        <v>14.55</v>
      </c>
      <c r="AA822" t="n">
        <v>14.55</v>
      </c>
      <c r="AB822" t="n">
        <v>22.66</v>
      </c>
      <c r="AC822" t="n">
        <v>22.67</v>
      </c>
      <c r="AD822" t="n">
        <v>22.670000000000016</v>
      </c>
      <c r="AE822" t="n">
        <v>0.009999999999990905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-0.010000000000001563</v>
      </c>
      <c r="AL822" t="inlineStr">
        <is>
          <t>unreconciled</t>
        </is>
      </c>
      <c r="AM822" t="inlineStr">
        <is>
          <t>Order Amount Mismatch (POS&gt;3PO)</t>
        </is>
      </c>
      <c r="AN822" t="n">
        <v>22.67</v>
      </c>
      <c r="AO822" t="n">
        <f>ROUND(P822*100/H822,2)</f>
        <v>0.0</v>
      </c>
      <c r="AP822" t="n">
        <f>ROUND(Q822*100/I822,2)</f>
        <v>0.0</v>
      </c>
      <c r="AQ822"/>
      <c r="AR822"/>
      <c r="AS822" t="n">
        <v>0.0</v>
      </c>
    </row>
    <row r="823">
      <c r="A823" s="1" t="n">
        <v>45233.0</v>
      </c>
      <c r="B823" s="2" t="n">
        <v>45233.851018518515</v>
      </c>
      <c r="C823" t="inlineStr">
        <is>
          <t>3140094012085271</t>
        </is>
      </c>
      <c r="D823" t="inlineStr">
        <is>
          <t>POS0012</t>
        </is>
      </c>
      <c r="E823" t="inlineStr">
        <is>
          <t>86</t>
        </is>
      </c>
      <c r="F823" t="inlineStr">
        <is>
          <t>0094</t>
        </is>
      </c>
      <c r="G823" t="inlineStr">
        <is>
          <t>5309006249</t>
        </is>
      </c>
      <c r="H823" t="n">
        <v>490.00000000000006</v>
      </c>
      <c r="I823" t="n">
        <v>543.8</v>
      </c>
      <c r="J823" t="n">
        <v>506.66</v>
      </c>
      <c r="K823" t="inlineStr">
        <is>
          <t>sale</t>
        </is>
      </c>
      <c r="L823" t="inlineStr">
        <is>
          <t/>
        </is>
      </c>
      <c r="M823" t="inlineStr">
        <is>
          <t/>
        </is>
      </c>
      <c r="N823" t="n">
        <v>0.0</v>
      </c>
      <c r="O823" t="n">
        <v>0.0</v>
      </c>
      <c r="P823" t="n">
        <v>422.32</v>
      </c>
      <c r="Q823" t="n">
        <v>363.53</v>
      </c>
      <c r="R823" t="n">
        <v>37.14</v>
      </c>
      <c r="S823" t="n">
        <v>37.14</v>
      </c>
      <c r="T823" t="n">
        <v>5.44</v>
      </c>
      <c r="U823" t="n">
        <v>4.67</v>
      </c>
      <c r="V823" t="n">
        <v>91.2</v>
      </c>
      <c r="W823" t="n">
        <v>77.31</v>
      </c>
      <c r="X823" t="n">
        <v>7.14</v>
      </c>
      <c r="Y823" t="n">
        <v>6.12</v>
      </c>
      <c r="Z823" t="n">
        <v>17.7</v>
      </c>
      <c r="AA823" t="n">
        <v>15.02</v>
      </c>
      <c r="AB823" t="n">
        <v>23.34</v>
      </c>
      <c r="AC823" t="n">
        <v>23.33</v>
      </c>
      <c r="AD823" t="n">
        <v>-53.7999999999999</v>
      </c>
      <c r="AE823" t="n">
        <v>58.79000000000002</v>
      </c>
      <c r="AF823" t="n">
        <v>0.0</v>
      </c>
      <c r="AG823" t="n">
        <v>0.7700000000000005</v>
      </c>
      <c r="AH823" t="n">
        <v>13.89</v>
      </c>
      <c r="AI823" t="n">
        <v>1.0199999999999996</v>
      </c>
      <c r="AJ823" t="n">
        <v>2.6799999999999997</v>
      </c>
      <c r="AK823" t="n">
        <v>0.010000000000001563</v>
      </c>
      <c r="AL823" t="inlineStr">
        <is>
          <t>unreconciled</t>
        </is>
      </c>
      <c r="AM823" t="inlineStr">
        <is>
          <t>Order Amount Mismatch (3PO&gt;POS)</t>
        </is>
      </c>
      <c r="AN823" t="n">
        <v>53.8</v>
      </c>
      <c r="AO823" t="n">
        <f>ROUND(P823*100/H823,2)</f>
        <v>0.0</v>
      </c>
      <c r="AP823" t="n">
        <f>ROUND(Q823*100/I823,2)</f>
        <v>0.0</v>
      </c>
      <c r="AQ823"/>
      <c r="AR823"/>
      <c r="AS823" t="n">
        <v>0.0</v>
      </c>
    </row>
    <row r="824">
      <c r="A824" s="1" t="n">
        <v>45233.0</v>
      </c>
      <c r="B824" s="2" t="n">
        <v>45233.35581018519</v>
      </c>
      <c r="C824" t="inlineStr">
        <is>
          <t>3140023012059174</t>
        </is>
      </c>
      <c r="D824" t="inlineStr">
        <is>
          <t>POS0012</t>
        </is>
      </c>
      <c r="E824" t="inlineStr">
        <is>
          <t>67</t>
        </is>
      </c>
      <c r="F824" t="inlineStr">
        <is>
          <t>0023</t>
        </is>
      </c>
      <c r="G824" t="inlineStr">
        <is>
          <t>5309016804</t>
        </is>
      </c>
      <c r="H824" t="n">
        <v>324.0</v>
      </c>
      <c r="I824" t="n">
        <v>308.57</v>
      </c>
      <c r="J824" t="n">
        <v>271.43</v>
      </c>
      <c r="K824" t="inlineStr">
        <is>
          <t>sale</t>
        </is>
      </c>
      <c r="L824" t="inlineStr">
        <is>
          <t/>
        </is>
      </c>
      <c r="M824" t="inlineStr">
        <is>
          <t/>
        </is>
      </c>
      <c r="N824" t="n">
        <v>0.0</v>
      </c>
      <c r="O824" t="n">
        <v>0.0</v>
      </c>
      <c r="P824" t="n">
        <v>243.05</v>
      </c>
      <c r="Q824" t="n">
        <v>243.04</v>
      </c>
      <c r="R824" t="n">
        <v>37.14</v>
      </c>
      <c r="S824" t="n">
        <v>37.14</v>
      </c>
      <c r="T824" t="n">
        <v>3.09</v>
      </c>
      <c r="U824" t="n">
        <v>3.09</v>
      </c>
      <c r="V824" t="n">
        <v>48.86</v>
      </c>
      <c r="W824" t="n">
        <v>48.86</v>
      </c>
      <c r="X824" t="n">
        <v>4.05</v>
      </c>
      <c r="Y824" t="n">
        <v>4.05</v>
      </c>
      <c r="Z824" t="n">
        <v>9.52</v>
      </c>
      <c r="AA824" t="n">
        <v>9.52</v>
      </c>
      <c r="AB824" t="n">
        <v>15.42</v>
      </c>
      <c r="AC824" t="n">
        <v>15.43</v>
      </c>
      <c r="AD824" t="n">
        <v>15.430000000000007</v>
      </c>
      <c r="AE824" t="n">
        <v>0.010000000000019327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-0.009999999999999787</v>
      </c>
      <c r="AL824" t="inlineStr">
        <is>
          <t>unreconciled</t>
        </is>
      </c>
      <c r="AM824" t="inlineStr">
        <is>
          <t>Order Amount Mismatch (POS&gt;3PO)</t>
        </is>
      </c>
      <c r="AN824" t="n">
        <v>15.43</v>
      </c>
      <c r="AO824" t="n">
        <f>ROUND(P824*100/H824,2)</f>
        <v>0.0</v>
      </c>
      <c r="AP824" t="n">
        <f>ROUND(Q824*100/I824,2)</f>
        <v>0.0</v>
      </c>
      <c r="AQ824"/>
      <c r="AR824"/>
      <c r="AS824" t="n">
        <v>0.0</v>
      </c>
    </row>
    <row r="825">
      <c r="A825" s="1" t="n">
        <v>45234.0</v>
      </c>
      <c r="B825" s="2" t="n">
        <v>45234.594675925924</v>
      </c>
      <c r="C825" t="inlineStr">
        <is>
          <t>3140023012059488</t>
        </is>
      </c>
      <c r="D825" t="inlineStr">
        <is>
          <t>POS0012</t>
        </is>
      </c>
      <c r="E825" t="inlineStr">
        <is>
          <t>80</t>
        </is>
      </c>
      <c r="F825" t="inlineStr">
        <is>
          <t>0023</t>
        </is>
      </c>
      <c r="G825" t="inlineStr">
        <is>
          <t>5309018326</t>
        </is>
      </c>
      <c r="H825" t="n">
        <v>427.0</v>
      </c>
      <c r="I825" t="n">
        <v>406.66</v>
      </c>
      <c r="J825" t="n">
        <v>369.52</v>
      </c>
      <c r="K825" t="inlineStr">
        <is>
          <t>sale</t>
        </is>
      </c>
      <c r="L825" t="inlineStr">
        <is>
          <t/>
        </is>
      </c>
      <c r="M825" t="inlineStr">
        <is>
          <t/>
        </is>
      </c>
      <c r="N825" t="n">
        <v>0.0</v>
      </c>
      <c r="O825" t="n">
        <v>0.0</v>
      </c>
      <c r="P825" t="n">
        <v>317.81</v>
      </c>
      <c r="Q825" t="n">
        <v>317.8</v>
      </c>
      <c r="R825" t="n">
        <v>37.14</v>
      </c>
      <c r="S825" t="n">
        <v>37.14</v>
      </c>
      <c r="T825" t="n">
        <v>4.07</v>
      </c>
      <c r="U825" t="n">
        <v>4.07</v>
      </c>
      <c r="V825" t="n">
        <v>66.51</v>
      </c>
      <c r="W825" t="n">
        <v>66.51</v>
      </c>
      <c r="X825" t="n">
        <v>5.34</v>
      </c>
      <c r="Y825" t="n">
        <v>5.34</v>
      </c>
      <c r="Z825" t="n">
        <v>12.93</v>
      </c>
      <c r="AA825" t="n">
        <v>12.93</v>
      </c>
      <c r="AB825" t="n">
        <v>20.34</v>
      </c>
      <c r="AC825" t="n">
        <v>20.33</v>
      </c>
      <c r="AD825" t="n">
        <v>20.339999999999975</v>
      </c>
      <c r="AE825" t="n">
        <v>0.009999999999990905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0.010000000000001563</v>
      </c>
      <c r="AL825" t="inlineStr">
        <is>
          <t>unreconciled</t>
        </is>
      </c>
      <c r="AM825" t="inlineStr">
        <is>
          <t>Order Amount Mismatch (POS&gt;3PO)</t>
        </is>
      </c>
      <c r="AN825" t="n">
        <v>20.34</v>
      </c>
      <c r="AO825" t="n">
        <f>ROUND(P825*100/H825,2)</f>
        <v>0.0</v>
      </c>
      <c r="AP825" t="n">
        <f>ROUND(Q825*100/I825,2)</f>
        <v>0.0</v>
      </c>
      <c r="AQ825"/>
      <c r="AR825"/>
      <c r="AS825" t="n">
        <v>0.0</v>
      </c>
    </row>
    <row r="826">
      <c r="A826" s="1" t="n">
        <v>45232.0</v>
      </c>
      <c r="B826" s="2" t="n">
        <v>45232.77553240741</v>
      </c>
      <c r="C826" t="inlineStr">
        <is>
          <t>3140094012084831</t>
        </is>
      </c>
      <c r="D826" t="inlineStr">
        <is>
          <t>POS0012</t>
        </is>
      </c>
      <c r="E826" t="inlineStr">
        <is>
          <t>46</t>
        </is>
      </c>
      <c r="F826" t="inlineStr">
        <is>
          <t>0094</t>
        </is>
      </c>
      <c r="G826" t="inlineStr">
        <is>
          <t>5309027743</t>
        </is>
      </c>
      <c r="H826" t="n">
        <v>674.0</v>
      </c>
      <c r="I826" t="n">
        <v>641.88</v>
      </c>
      <c r="J826" t="n">
        <v>604.74</v>
      </c>
      <c r="K826" t="inlineStr">
        <is>
          <t>sale</t>
        </is>
      </c>
      <c r="L826" t="inlineStr">
        <is>
          <t/>
        </is>
      </c>
      <c r="M826" t="inlineStr">
        <is>
          <t/>
        </is>
      </c>
      <c r="N826" t="n">
        <v>0.0</v>
      </c>
      <c r="O826" t="n">
        <v>0.0</v>
      </c>
      <c r="P826" t="n">
        <v>497.08</v>
      </c>
      <c r="Q826" t="n">
        <v>497.08</v>
      </c>
      <c r="R826" t="n">
        <v>37.14</v>
      </c>
      <c r="S826" t="n">
        <v>37.14</v>
      </c>
      <c r="T826" t="n">
        <v>6.42</v>
      </c>
      <c r="U826" t="n">
        <v>6.42</v>
      </c>
      <c r="V826" t="n">
        <v>108.85</v>
      </c>
      <c r="W826" t="n">
        <v>108.85</v>
      </c>
      <c r="X826" t="n">
        <v>8.42</v>
      </c>
      <c r="Y826" t="n">
        <v>8.42</v>
      </c>
      <c r="Z826" t="n">
        <v>21.11</v>
      </c>
      <c r="AA826" t="n">
        <v>21.11</v>
      </c>
      <c r="AB826" t="n">
        <v>32.1</v>
      </c>
      <c r="AC826" t="n">
        <v>32.1</v>
      </c>
      <c r="AD826" t="n">
        <v>32.120000000000005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inlineStr">
        <is>
          <t>unreconciled</t>
        </is>
      </c>
      <c r="AM826" t="inlineStr">
        <is>
          <t>Order Amount Mismatch (POS&gt;3PO)</t>
        </is>
      </c>
      <c r="AN826" t="n">
        <v>32.12</v>
      </c>
      <c r="AO826" t="n">
        <f>ROUND(P826*100/H826,2)</f>
        <v>0.0</v>
      </c>
      <c r="AP826" t="n">
        <f>ROUND(Q826*100/I826,2)</f>
        <v>0.0</v>
      </c>
      <c r="AQ826"/>
      <c r="AR826"/>
      <c r="AS826" t="n">
        <v>0.0</v>
      </c>
    </row>
    <row r="827">
      <c r="A827" s="1" t="n">
        <v>45232.0</v>
      </c>
      <c r="B827" s="2" t="n">
        <v>45232.73918981481</v>
      </c>
      <c r="C827" t="inlineStr">
        <is>
          <t>3140094012084816</t>
        </is>
      </c>
      <c r="D827" t="inlineStr">
        <is>
          <t>POS0012</t>
        </is>
      </c>
      <c r="E827" t="inlineStr">
        <is>
          <t>31</t>
        </is>
      </c>
      <c r="F827" t="inlineStr">
        <is>
          <t>0094</t>
        </is>
      </c>
      <c r="G827" t="inlineStr">
        <is>
          <t>5309028828</t>
        </is>
      </c>
      <c r="H827" t="n">
        <v>272.0</v>
      </c>
      <c r="I827" t="n">
        <v>259.04</v>
      </c>
      <c r="J827" t="n">
        <v>221.9</v>
      </c>
      <c r="K827" t="inlineStr">
        <is>
          <t>sale</t>
        </is>
      </c>
      <c r="L827" t="inlineStr">
        <is>
          <t/>
        </is>
      </c>
      <c r="M827" t="inlineStr">
        <is>
          <t/>
        </is>
      </c>
      <c r="N827" t="n">
        <v>0.0</v>
      </c>
      <c r="O827" t="n">
        <v>0.0</v>
      </c>
      <c r="P827" t="n">
        <v>205.31</v>
      </c>
      <c r="Q827" t="n">
        <v>205.3</v>
      </c>
      <c r="R827" t="n">
        <v>37.14</v>
      </c>
      <c r="S827" t="n">
        <v>37.14</v>
      </c>
      <c r="T827" t="n">
        <v>2.59</v>
      </c>
      <c r="U827" t="n">
        <v>2.59</v>
      </c>
      <c r="V827" t="n">
        <v>39.94</v>
      </c>
      <c r="W827" t="n">
        <v>39.94</v>
      </c>
      <c r="X827" t="n">
        <v>3.4</v>
      </c>
      <c r="Y827" t="n">
        <v>3.4</v>
      </c>
      <c r="Z827" t="n">
        <v>7.8</v>
      </c>
      <c r="AA827" t="n">
        <v>7.8</v>
      </c>
      <c r="AB827" t="n">
        <v>12.96</v>
      </c>
      <c r="AC827" t="n">
        <v>12.95</v>
      </c>
      <c r="AD827" t="n">
        <v>12.95999999999998</v>
      </c>
      <c r="AE827" t="n">
        <v>0.009999999999990905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0.010000000000001563</v>
      </c>
      <c r="AL827" t="inlineStr">
        <is>
          <t>unreconciled</t>
        </is>
      </c>
      <c r="AM827" t="inlineStr">
        <is>
          <t>Order Amount Mismatch (POS&gt;3PO)</t>
        </is>
      </c>
      <c r="AN827" t="n">
        <v>12.96</v>
      </c>
      <c r="AO827" t="n">
        <f>ROUND(P827*100/H827,2)</f>
        <v>0.0</v>
      </c>
      <c r="AP827" t="n">
        <f>ROUND(Q827*100/I827,2)</f>
        <v>0.0</v>
      </c>
      <c r="AQ827"/>
      <c r="AR827"/>
      <c r="AS827" t="n">
        <v>0.0</v>
      </c>
    </row>
    <row r="828">
      <c r="A828" s="1" t="n">
        <v>45232.0</v>
      </c>
      <c r="B828" s="2" t="n">
        <v>45232.94364583334</v>
      </c>
      <c r="C828" t="inlineStr">
        <is>
          <t>3140023012059100</t>
        </is>
      </c>
      <c r="D828" t="inlineStr">
        <is>
          <t>POS0012</t>
        </is>
      </c>
      <c r="E828" t="inlineStr">
        <is>
          <t>93</t>
        </is>
      </c>
      <c r="F828" t="inlineStr">
        <is>
          <t>0023</t>
        </is>
      </c>
      <c r="G828" t="inlineStr">
        <is>
          <t>5309029474</t>
        </is>
      </c>
      <c r="H828" t="n">
        <v>208.0</v>
      </c>
      <c r="I828" t="n">
        <v>198.09</v>
      </c>
      <c r="J828" t="n">
        <v>160.95</v>
      </c>
      <c r="K828" t="inlineStr">
        <is>
          <t>sale</t>
        </is>
      </c>
      <c r="L828" t="inlineStr">
        <is>
          <t/>
        </is>
      </c>
      <c r="M828" t="inlineStr">
        <is>
          <t/>
        </is>
      </c>
      <c r="N828" t="n">
        <v>0.0</v>
      </c>
      <c r="O828" t="n">
        <v>0.0</v>
      </c>
      <c r="P828" t="n">
        <v>158.86</v>
      </c>
      <c r="Q828" t="n">
        <v>158.86</v>
      </c>
      <c r="R828" t="n">
        <v>37.14</v>
      </c>
      <c r="S828" t="n">
        <v>37.14</v>
      </c>
      <c r="T828" t="n">
        <v>1.98</v>
      </c>
      <c r="U828" t="n">
        <v>1.98</v>
      </c>
      <c r="V828" t="n">
        <v>28.97</v>
      </c>
      <c r="W828" t="n">
        <v>28.97</v>
      </c>
      <c r="X828" t="n">
        <v>2.6</v>
      </c>
      <c r="Y828" t="n">
        <v>2.6</v>
      </c>
      <c r="Z828" t="n">
        <v>5.68</v>
      </c>
      <c r="AA828" t="n">
        <v>5.68</v>
      </c>
      <c r="AB828" t="n">
        <v>9.9</v>
      </c>
      <c r="AC828" t="n">
        <v>9.9</v>
      </c>
      <c r="AD828" t="n">
        <v>9.909999999999997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inlineStr">
        <is>
          <t>unreconciled</t>
        </is>
      </c>
      <c r="AM828" t="inlineStr">
        <is>
          <t>Order Amount Mismatch (POS&gt;3PO)</t>
        </is>
      </c>
      <c r="AN828" t="n">
        <v>9.91</v>
      </c>
      <c r="AO828" t="n">
        <f>ROUND(P828*100/H828,2)</f>
        <v>0.0</v>
      </c>
      <c r="AP828" t="n">
        <f>ROUND(Q828*100/I828,2)</f>
        <v>0.0</v>
      </c>
      <c r="AQ828"/>
      <c r="AR828"/>
      <c r="AS828" t="n">
        <v>0.0</v>
      </c>
    </row>
    <row r="829">
      <c r="A829" s="1" t="n">
        <v>45234.0</v>
      </c>
      <c r="B829" s="2" t="n">
        <v>45234.81351851852</v>
      </c>
      <c r="C829" t="inlineStr">
        <is>
          <t>3140094012085686</t>
        </is>
      </c>
      <c r="D829" t="inlineStr">
        <is>
          <t>POS0012</t>
        </is>
      </c>
      <c r="E829" t="inlineStr">
        <is>
          <t>01</t>
        </is>
      </c>
      <c r="F829" t="inlineStr">
        <is>
          <t>0094</t>
        </is>
      </c>
      <c r="G829" t="inlineStr">
        <is>
          <t>5309030223</t>
        </is>
      </c>
      <c r="H829" t="n">
        <v>729.0</v>
      </c>
      <c r="I829" t="n">
        <v>694.27</v>
      </c>
      <c r="J829" t="n">
        <v>657.13</v>
      </c>
      <c r="K829" t="inlineStr">
        <is>
          <t>sale</t>
        </is>
      </c>
      <c r="L829" t="inlineStr">
        <is>
          <t/>
        </is>
      </c>
      <c r="M829" t="inlineStr">
        <is>
          <t/>
        </is>
      </c>
      <c r="N829" t="n">
        <v>0.0</v>
      </c>
      <c r="O829" t="n">
        <v>0.0</v>
      </c>
      <c r="P829" t="n">
        <v>537.01</v>
      </c>
      <c r="Q829" t="n">
        <v>536.98</v>
      </c>
      <c r="R829" t="n">
        <v>37.14</v>
      </c>
      <c r="S829" t="n">
        <v>37.14</v>
      </c>
      <c r="T829" t="n">
        <v>6.94</v>
      </c>
      <c r="U829" t="n">
        <v>6.94</v>
      </c>
      <c r="V829" t="n">
        <v>118.28</v>
      </c>
      <c r="W829" t="n">
        <v>118.28</v>
      </c>
      <c r="X829" t="n">
        <v>9.11</v>
      </c>
      <c r="Y829" t="n">
        <v>9.11</v>
      </c>
      <c r="Z829" t="n">
        <v>22.93</v>
      </c>
      <c r="AA829" t="n">
        <v>22.93</v>
      </c>
      <c r="AB829" t="n">
        <v>34.72</v>
      </c>
      <c r="AC829" t="n">
        <v>34.71</v>
      </c>
      <c r="AD829" t="n">
        <v>34.73000000000002</v>
      </c>
      <c r="AE829" t="n">
        <v>0.029999999999972715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0.00999999999999801</v>
      </c>
      <c r="AL829" t="inlineStr">
        <is>
          <t>unreconciled</t>
        </is>
      </c>
      <c r="AM829" t="inlineStr">
        <is>
          <t>Order Amount Mismatch (POS&gt;3PO)</t>
        </is>
      </c>
      <c r="AN829" t="n">
        <v>34.73</v>
      </c>
      <c r="AO829" t="n">
        <f>ROUND(P829*100/H829,2)</f>
        <v>0.0</v>
      </c>
      <c r="AP829" t="n">
        <f>ROUND(Q829*100/I829,2)</f>
        <v>0.0</v>
      </c>
      <c r="AQ829"/>
      <c r="AR829"/>
      <c r="AS829" t="n">
        <v>0.0</v>
      </c>
    </row>
    <row r="830">
      <c r="A830" s="1" t="n">
        <v>45232.0</v>
      </c>
      <c r="B830" s="2" t="n">
        <v>45232.97803240741</v>
      </c>
      <c r="C830" t="inlineStr">
        <is>
          <t>3140023012059127</t>
        </is>
      </c>
      <c r="D830" t="inlineStr">
        <is>
          <t>POS0012</t>
        </is>
      </c>
      <c r="E830" t="inlineStr">
        <is>
          <t>20</t>
        </is>
      </c>
      <c r="F830" t="inlineStr">
        <is>
          <t>0023</t>
        </is>
      </c>
      <c r="G830" t="inlineStr">
        <is>
          <t>5309035236</t>
        </is>
      </c>
      <c r="H830" t="n">
        <v>332.0</v>
      </c>
      <c r="I830" t="n">
        <v>316.18</v>
      </c>
      <c r="J830" t="n">
        <v>279.04</v>
      </c>
      <c r="K830" t="inlineStr">
        <is>
          <t>sale</t>
        </is>
      </c>
      <c r="L830" t="inlineStr">
        <is>
          <t/>
        </is>
      </c>
      <c r="M830" t="inlineStr">
        <is>
          <t/>
        </is>
      </c>
      <c r="N830" t="n">
        <v>0.0</v>
      </c>
      <c r="O830" t="n">
        <v>0.0</v>
      </c>
      <c r="P830" t="n">
        <v>248.85</v>
      </c>
      <c r="Q830" t="n">
        <v>248.84</v>
      </c>
      <c r="R830" t="n">
        <v>37.14</v>
      </c>
      <c r="S830" t="n">
        <v>37.14</v>
      </c>
      <c r="T830" t="n">
        <v>3.16</v>
      </c>
      <c r="U830" t="n">
        <v>3.16</v>
      </c>
      <c r="V830" t="n">
        <v>50.23</v>
      </c>
      <c r="W830" t="n">
        <v>50.23</v>
      </c>
      <c r="X830" t="n">
        <v>4.15</v>
      </c>
      <c r="Y830" t="n">
        <v>4.15</v>
      </c>
      <c r="Z830" t="n">
        <v>9.79</v>
      </c>
      <c r="AA830" t="n">
        <v>9.79</v>
      </c>
      <c r="AB830" t="n">
        <v>15.82</v>
      </c>
      <c r="AC830" t="n">
        <v>15.81</v>
      </c>
      <c r="AD830" t="n">
        <v>15.819999999999993</v>
      </c>
      <c r="AE830" t="n">
        <v>0.009999999999990905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0.009999999999999787</v>
      </c>
      <c r="AL830" t="inlineStr">
        <is>
          <t>unreconciled</t>
        </is>
      </c>
      <c r="AM830" t="inlineStr">
        <is>
          <t>Order Amount Mismatch (POS&gt;3PO)</t>
        </is>
      </c>
      <c r="AN830" t="n">
        <v>15.82</v>
      </c>
      <c r="AO830" t="n">
        <f>ROUND(P830*100/H830,2)</f>
        <v>0.0</v>
      </c>
      <c r="AP830" t="n">
        <f>ROUND(Q830*100/I830,2)</f>
        <v>0.0</v>
      </c>
      <c r="AQ830"/>
      <c r="AR830"/>
      <c r="AS830" t="n">
        <v>0.0</v>
      </c>
    </row>
    <row r="831">
      <c r="A831" s="1" t="n">
        <v>45233.0</v>
      </c>
      <c r="B831" s="2" t="n">
        <v>45233.86225694444</v>
      </c>
      <c r="C831" t="inlineStr">
        <is>
          <t>3140094012085294</t>
        </is>
      </c>
      <c r="D831" t="inlineStr">
        <is>
          <t>POS0012</t>
        </is>
      </c>
      <c r="E831" t="inlineStr">
        <is>
          <t>09</t>
        </is>
      </c>
      <c r="F831" t="inlineStr">
        <is>
          <t>0094</t>
        </is>
      </c>
      <c r="G831" t="inlineStr">
        <is>
          <t>5309061910</t>
        </is>
      </c>
      <c r="H831" t="n">
        <v>857.0</v>
      </c>
      <c r="I831" t="n">
        <v>893.34</v>
      </c>
      <c r="J831" t="n">
        <v>856.2</v>
      </c>
      <c r="K831" t="inlineStr">
        <is>
          <t>sale</t>
        </is>
      </c>
      <c r="L831" t="inlineStr">
        <is>
          <t/>
        </is>
      </c>
      <c r="M831" t="inlineStr">
        <is>
          <t/>
        </is>
      </c>
      <c r="N831" t="n">
        <v>0.0</v>
      </c>
      <c r="O831" t="n">
        <v>0.0</v>
      </c>
      <c r="P831" t="n">
        <v>688.71</v>
      </c>
      <c r="Q831" t="n">
        <v>629.92</v>
      </c>
      <c r="R831" t="n">
        <v>37.14</v>
      </c>
      <c r="S831" t="n">
        <v>37.14</v>
      </c>
      <c r="T831" t="n">
        <v>8.93</v>
      </c>
      <c r="U831" t="n">
        <v>8.16</v>
      </c>
      <c r="V831" t="n">
        <v>154.12</v>
      </c>
      <c r="W831" t="n">
        <v>140.23</v>
      </c>
      <c r="X831" t="n">
        <v>11.73</v>
      </c>
      <c r="Y831" t="n">
        <v>10.71</v>
      </c>
      <c r="Z831" t="n">
        <v>29.85</v>
      </c>
      <c r="AA831" t="n">
        <v>27.17</v>
      </c>
      <c r="AB831" t="n">
        <v>40.82</v>
      </c>
      <c r="AC831" t="n">
        <v>40.81</v>
      </c>
      <c r="AD831" t="n">
        <v>-36.34000000000003</v>
      </c>
      <c r="AE831" t="n">
        <v>58.79000000000008</v>
      </c>
      <c r="AF831" t="n">
        <v>0.0</v>
      </c>
      <c r="AG831" t="n">
        <v>0.7699999999999996</v>
      </c>
      <c r="AH831" t="n">
        <v>13.890000000000015</v>
      </c>
      <c r="AI831" t="n">
        <v>1.0199999999999996</v>
      </c>
      <c r="AJ831" t="n">
        <v>2.6799999999999997</v>
      </c>
      <c r="AK831" t="n">
        <v>0.00999999999999801</v>
      </c>
      <c r="AL831" t="inlineStr">
        <is>
          <t>unreconciled</t>
        </is>
      </c>
      <c r="AM831" t="inlineStr">
        <is>
          <t>Order Amount Mismatch (3PO&gt;POS)</t>
        </is>
      </c>
      <c r="AN831" t="n">
        <v>36.34</v>
      </c>
      <c r="AO831" t="n">
        <f>ROUND(P831*100/H831,2)</f>
        <v>0.0</v>
      </c>
      <c r="AP831" t="n">
        <f>ROUND(Q831*100/I831,2)</f>
        <v>0.0</v>
      </c>
      <c r="AQ831"/>
      <c r="AR831"/>
      <c r="AS831" t="n">
        <v>0.0</v>
      </c>
    </row>
    <row r="832">
      <c r="A832" s="1" t="n">
        <v>45231.0</v>
      </c>
      <c r="B832" s="2" t="n">
        <v>45231.875451388885</v>
      </c>
      <c r="C832" t="inlineStr">
        <is>
          <t>3140023012058825</t>
        </is>
      </c>
      <c r="D832" t="inlineStr">
        <is>
          <t>POS0012</t>
        </is>
      </c>
      <c r="E832" t="inlineStr">
        <is>
          <t>19</t>
        </is>
      </c>
      <c r="F832" t="inlineStr">
        <is>
          <t>0023</t>
        </is>
      </c>
      <c r="G832" t="inlineStr">
        <is>
          <t>5309062988</t>
        </is>
      </c>
      <c r="H832" t="n">
        <v>281.0</v>
      </c>
      <c r="I832" t="n">
        <v>267.61</v>
      </c>
      <c r="J832" t="n">
        <v>230.47</v>
      </c>
      <c r="K832" t="inlineStr">
        <is>
          <t>sale</t>
        </is>
      </c>
      <c r="L832" t="inlineStr">
        <is>
          <t/>
        </is>
      </c>
      <c r="M832" t="inlineStr">
        <is>
          <t/>
        </is>
      </c>
      <c r="N832" t="n">
        <v>0.0</v>
      </c>
      <c r="O832" t="n">
        <v>0.0</v>
      </c>
      <c r="P832" t="n">
        <v>211.84</v>
      </c>
      <c r="Q832" t="n">
        <v>211.84</v>
      </c>
      <c r="R832" t="n">
        <v>37.14</v>
      </c>
      <c r="S832" t="n">
        <v>37.14</v>
      </c>
      <c r="T832" t="n">
        <v>2.68</v>
      </c>
      <c r="U832" t="n">
        <v>2.68</v>
      </c>
      <c r="V832" t="n">
        <v>41.48</v>
      </c>
      <c r="W832" t="n">
        <v>41.48</v>
      </c>
      <c r="X832" t="n">
        <v>3.51</v>
      </c>
      <c r="Y832" t="n">
        <v>3.51</v>
      </c>
      <c r="Z832" t="n">
        <v>8.1</v>
      </c>
      <c r="AA832" t="n">
        <v>8.1</v>
      </c>
      <c r="AB832" t="n">
        <v>13.38</v>
      </c>
      <c r="AC832" t="n">
        <v>13.38</v>
      </c>
      <c r="AD832" t="n">
        <v>13.389999999999986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inlineStr">
        <is>
          <t>unreconciled</t>
        </is>
      </c>
      <c r="AM832" t="inlineStr">
        <is>
          <t>Order Amount Mismatch (POS&gt;3PO)</t>
        </is>
      </c>
      <c r="AN832" t="n">
        <v>13.39</v>
      </c>
      <c r="AO832" t="n">
        <f>ROUND(P832*100/H832,2)</f>
        <v>0.0</v>
      </c>
      <c r="AP832" t="n">
        <f>ROUND(Q832*100/I832,2)</f>
        <v>0.0</v>
      </c>
      <c r="AQ832"/>
      <c r="AR832"/>
      <c r="AS832" t="n">
        <v>0.0</v>
      </c>
    </row>
    <row r="833">
      <c r="A833" s="1" t="n">
        <v>45232.0</v>
      </c>
      <c r="B833" s="2" t="n">
        <v>45232.953668981485</v>
      </c>
      <c r="C833" t="inlineStr">
        <is>
          <t>3140094012084978</t>
        </is>
      </c>
      <c r="D833" t="inlineStr">
        <is>
          <t>POS0012</t>
        </is>
      </c>
      <c r="E833" t="inlineStr">
        <is>
          <t>93</t>
        </is>
      </c>
      <c r="F833" t="inlineStr">
        <is>
          <t>0094</t>
        </is>
      </c>
      <c r="G833" t="inlineStr">
        <is>
          <t>5309065590</t>
        </is>
      </c>
      <c r="H833" t="n">
        <v>675.0</v>
      </c>
      <c r="I833" t="n">
        <v>642.84</v>
      </c>
      <c r="J833" t="n">
        <v>605.7</v>
      </c>
      <c r="K833" t="inlineStr">
        <is>
          <t>sale</t>
        </is>
      </c>
      <c r="L833" t="inlineStr">
        <is>
          <t/>
        </is>
      </c>
      <c r="M833" t="inlineStr">
        <is>
          <t/>
        </is>
      </c>
      <c r="N833" t="n">
        <v>0.0</v>
      </c>
      <c r="O833" t="n">
        <v>0.0</v>
      </c>
      <c r="P833" t="n">
        <v>497.8</v>
      </c>
      <c r="Q833" t="n">
        <v>497.79</v>
      </c>
      <c r="R833" t="n">
        <v>37.14</v>
      </c>
      <c r="S833" t="n">
        <v>37.14</v>
      </c>
      <c r="T833" t="n">
        <v>6.43</v>
      </c>
      <c r="U833" t="n">
        <v>6.43</v>
      </c>
      <c r="V833" t="n">
        <v>109.03</v>
      </c>
      <c r="W833" t="n">
        <v>109.03</v>
      </c>
      <c r="X833" t="n">
        <v>8.44</v>
      </c>
      <c r="Y833" t="n">
        <v>8.44</v>
      </c>
      <c r="Z833" t="n">
        <v>21.14</v>
      </c>
      <c r="AA833" t="n">
        <v>21.15</v>
      </c>
      <c r="AB833" t="n">
        <v>32.14</v>
      </c>
      <c r="AC833" t="n">
        <v>32.14</v>
      </c>
      <c r="AD833" t="n">
        <v>32.15999999999997</v>
      </c>
      <c r="AE833" t="n">
        <v>0.009999999999990905</v>
      </c>
      <c r="AF833" t="n">
        <v>0.0</v>
      </c>
      <c r="AG833" t="n">
        <v>0.0</v>
      </c>
      <c r="AH833" t="n">
        <v>0.0</v>
      </c>
      <c r="AI833" t="n">
        <v>0.0</v>
      </c>
      <c r="AJ833" t="n">
        <v>-0.00999999999999801</v>
      </c>
      <c r="AK833" t="n">
        <v>0.0</v>
      </c>
      <c r="AL833" t="inlineStr">
        <is>
          <t>unreconciled</t>
        </is>
      </c>
      <c r="AM833" t="inlineStr">
        <is>
          <t>Order Amount Mismatch (POS&gt;3PO)</t>
        </is>
      </c>
      <c r="AN833" t="n">
        <v>32.16</v>
      </c>
      <c r="AO833" t="n">
        <f>ROUND(P833*100/H833,2)</f>
        <v>0.0</v>
      </c>
      <c r="AP833" t="n">
        <f>ROUND(Q833*100/I833,2)</f>
        <v>0.0</v>
      </c>
      <c r="AQ833"/>
      <c r="AR833"/>
      <c r="AS833" t="n">
        <v>0.0</v>
      </c>
    </row>
    <row r="834">
      <c r="A834" s="1" t="n">
        <v>45232.0</v>
      </c>
      <c r="B834" s="2" t="n">
        <v>45232.86740740741</v>
      </c>
      <c r="C834" t="inlineStr">
        <is>
          <t>3140094012084906</t>
        </is>
      </c>
      <c r="D834" t="inlineStr">
        <is>
          <t>POS0012</t>
        </is>
      </c>
      <c r="E834" t="inlineStr">
        <is>
          <t>21</t>
        </is>
      </c>
      <c r="F834" t="inlineStr">
        <is>
          <t>0094</t>
        </is>
      </c>
      <c r="G834" t="inlineStr">
        <is>
          <t>5309078944</t>
        </is>
      </c>
      <c r="H834" t="n">
        <v>213.0</v>
      </c>
      <c r="I834" t="n">
        <v>202.86</v>
      </c>
      <c r="J834" t="n">
        <v>165.72</v>
      </c>
      <c r="K834" t="inlineStr">
        <is>
          <t>sale</t>
        </is>
      </c>
      <c r="L834" t="inlineStr">
        <is>
          <t/>
        </is>
      </c>
      <c r="M834" t="inlineStr">
        <is>
          <t/>
        </is>
      </c>
      <c r="N834" t="n">
        <v>0.0</v>
      </c>
      <c r="O834" t="n">
        <v>0.0</v>
      </c>
      <c r="P834" t="n">
        <v>162.49</v>
      </c>
      <c r="Q834" t="n">
        <v>162.49</v>
      </c>
      <c r="R834" t="n">
        <v>37.14</v>
      </c>
      <c r="S834" t="n">
        <v>37.14</v>
      </c>
      <c r="T834" t="n">
        <v>2.03</v>
      </c>
      <c r="U834" t="n">
        <v>2.03</v>
      </c>
      <c r="V834" t="n">
        <v>29.83</v>
      </c>
      <c r="W834" t="n">
        <v>29.83</v>
      </c>
      <c r="X834" t="n">
        <v>2.66</v>
      </c>
      <c r="Y834" t="n">
        <v>2.66</v>
      </c>
      <c r="Z834" t="n">
        <v>5.85</v>
      </c>
      <c r="AA834" t="n">
        <v>5.85</v>
      </c>
      <c r="AB834" t="n">
        <v>10.14</v>
      </c>
      <c r="AC834" t="n">
        <v>10.14</v>
      </c>
      <c r="AD834" t="n">
        <v>10.139999999999986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inlineStr">
        <is>
          <t>unreconciled</t>
        </is>
      </c>
      <c r="AM834" t="inlineStr">
        <is>
          <t>Order Amount Mismatch (POS&gt;3PO)</t>
        </is>
      </c>
      <c r="AN834" t="n">
        <v>10.14</v>
      </c>
      <c r="AO834" t="n">
        <f>ROUND(P834*100/H834,2)</f>
        <v>0.0</v>
      </c>
      <c r="AP834" t="n">
        <f>ROUND(Q834*100/I834,2)</f>
        <v>0.0</v>
      </c>
      <c r="AQ834"/>
      <c r="AR834"/>
      <c r="AS834" t="n">
        <v>0.0</v>
      </c>
    </row>
    <row r="835">
      <c r="A835" s="1" t="n">
        <v>45235.0</v>
      </c>
      <c r="B835" s="2" t="n">
        <v>45235.793912037036</v>
      </c>
      <c r="C835" t="inlineStr">
        <is>
          <t>3140094012086181</t>
        </is>
      </c>
      <c r="D835" t="inlineStr">
        <is>
          <t>POS0012</t>
        </is>
      </c>
      <c r="E835" t="inlineStr">
        <is>
          <t>96</t>
        </is>
      </c>
      <c r="F835" t="inlineStr">
        <is>
          <t>0094</t>
        </is>
      </c>
      <c r="G835" t="inlineStr">
        <is>
          <t>5309098163</t>
        </is>
      </c>
      <c r="H835" t="n">
        <v>283.0</v>
      </c>
      <c r="I835" t="n">
        <v>269.52</v>
      </c>
      <c r="J835" t="n">
        <v>232.38</v>
      </c>
      <c r="K835" t="inlineStr">
        <is>
          <t>sale</t>
        </is>
      </c>
      <c r="L835" t="inlineStr">
        <is>
          <t/>
        </is>
      </c>
      <c r="M835" t="inlineStr">
        <is>
          <t/>
        </is>
      </c>
      <c r="N835" t="n">
        <v>0.0</v>
      </c>
      <c r="O835" t="n">
        <v>0.0</v>
      </c>
      <c r="P835" t="n">
        <v>213.28</v>
      </c>
      <c r="Q835" t="n">
        <v>213.28</v>
      </c>
      <c r="R835" t="n">
        <v>37.14</v>
      </c>
      <c r="S835" t="n">
        <v>37.14</v>
      </c>
      <c r="T835" t="n">
        <v>2.7</v>
      </c>
      <c r="U835" t="n">
        <v>2.7</v>
      </c>
      <c r="V835" t="n">
        <v>41.83</v>
      </c>
      <c r="W835" t="n">
        <v>41.83</v>
      </c>
      <c r="X835" t="n">
        <v>3.54</v>
      </c>
      <c r="Y835" t="n">
        <v>3.54</v>
      </c>
      <c r="Z835" t="n">
        <v>8.17</v>
      </c>
      <c r="AA835" t="n">
        <v>8.17</v>
      </c>
      <c r="AB835" t="n">
        <v>13.48</v>
      </c>
      <c r="AC835" t="n">
        <v>13.48</v>
      </c>
      <c r="AD835" t="n">
        <v>13.480000000000018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inlineStr">
        <is>
          <t>unreconciled</t>
        </is>
      </c>
      <c r="AM835" t="inlineStr">
        <is>
          <t>Order Amount Mismatch (POS&gt;3PO)</t>
        </is>
      </c>
      <c r="AN835" t="n">
        <v>13.48</v>
      </c>
      <c r="AO835" t="n">
        <f>ROUND(P835*100/H835,2)</f>
        <v>0.0</v>
      </c>
      <c r="AP835" t="n">
        <f>ROUND(Q835*100/I835,2)</f>
        <v>0.0</v>
      </c>
      <c r="AQ835"/>
      <c r="AR835"/>
      <c r="AS835" t="n">
        <v>0.0</v>
      </c>
    </row>
    <row r="836">
      <c r="A836" s="1" t="n">
        <v>45233.0</v>
      </c>
      <c r="B836" s="2" t="n">
        <v>45233.57745370371</v>
      </c>
      <c r="C836" t="inlineStr">
        <is>
          <t>3140094012085094</t>
        </is>
      </c>
      <c r="D836" t="inlineStr">
        <is>
          <t>POS0012</t>
        </is>
      </c>
      <c r="E836" t="inlineStr">
        <is>
          <t>09</t>
        </is>
      </c>
      <c r="F836" t="inlineStr">
        <is>
          <t>0094</t>
        </is>
      </c>
      <c r="G836" t="inlineStr">
        <is>
          <t>5309106856</t>
        </is>
      </c>
      <c r="H836" t="n">
        <v>255.0</v>
      </c>
      <c r="I836" t="n">
        <v>319.99</v>
      </c>
      <c r="J836" t="n">
        <v>282.85</v>
      </c>
      <c r="K836" t="inlineStr">
        <is>
          <t>sale</t>
        </is>
      </c>
      <c r="L836" t="inlineStr">
        <is>
          <t/>
        </is>
      </c>
      <c r="M836" t="inlineStr">
        <is>
          <t/>
        </is>
      </c>
      <c r="N836" t="n">
        <v>0.0</v>
      </c>
      <c r="O836" t="n">
        <v>0.0</v>
      </c>
      <c r="P836" t="n">
        <v>251.76</v>
      </c>
      <c r="Q836" t="n">
        <v>192.96</v>
      </c>
      <c r="R836" t="n">
        <v>37.14</v>
      </c>
      <c r="S836" t="n">
        <v>37.14</v>
      </c>
      <c r="T836" t="n">
        <v>3.2</v>
      </c>
      <c r="U836" t="n">
        <v>2.43</v>
      </c>
      <c r="V836" t="n">
        <v>50.91</v>
      </c>
      <c r="W836" t="n">
        <v>37.03</v>
      </c>
      <c r="X836" t="n">
        <v>4.2</v>
      </c>
      <c r="Y836" t="n">
        <v>3.19</v>
      </c>
      <c r="Z836" t="n">
        <v>9.92</v>
      </c>
      <c r="AA836" t="n">
        <v>7.24</v>
      </c>
      <c r="AB836" t="n">
        <v>12.14</v>
      </c>
      <c r="AC836" t="n">
        <v>12.14</v>
      </c>
      <c r="AD836" t="n">
        <v>-64.99000000000001</v>
      </c>
      <c r="AE836" t="n">
        <v>58.79999999999998</v>
      </c>
      <c r="AF836" t="n">
        <v>0.0</v>
      </c>
      <c r="AG836" t="n">
        <v>0.77</v>
      </c>
      <c r="AH836" t="n">
        <v>13.879999999999995</v>
      </c>
      <c r="AI836" t="n">
        <v>1.0100000000000002</v>
      </c>
      <c r="AJ836" t="n">
        <v>2.6799999999999997</v>
      </c>
      <c r="AK836" t="n">
        <v>0.0</v>
      </c>
      <c r="AL836" t="inlineStr">
        <is>
          <t>unreconciled</t>
        </is>
      </c>
      <c r="AM836" t="inlineStr">
        <is>
          <t>Order Amount Mismatch (3PO&gt;POS)</t>
        </is>
      </c>
      <c r="AN836" t="n">
        <v>64.99</v>
      </c>
      <c r="AO836" t="n">
        <f>ROUND(P836*100/H836,2)</f>
        <v>0.0</v>
      </c>
      <c r="AP836" t="n">
        <f>ROUND(Q836*100/I836,2)</f>
        <v>0.0</v>
      </c>
      <c r="AQ836"/>
      <c r="AR836"/>
      <c r="AS836" t="n">
        <v>0.0</v>
      </c>
    </row>
    <row r="837">
      <c r="A837" s="1" t="n">
        <v>45232.0</v>
      </c>
      <c r="B837" s="2" t="n">
        <v>45232.98784722222</v>
      </c>
      <c r="C837" t="inlineStr">
        <is>
          <t>3140023012059140</t>
        </is>
      </c>
      <c r="D837" t="inlineStr">
        <is>
          <t>POS0012</t>
        </is>
      </c>
      <c r="E837" t="inlineStr">
        <is>
          <t>33</t>
        </is>
      </c>
      <c r="F837" t="inlineStr">
        <is>
          <t>0023</t>
        </is>
      </c>
      <c r="G837" t="inlineStr">
        <is>
          <t>5309113914</t>
        </is>
      </c>
      <c r="H837" t="n">
        <v>157.0</v>
      </c>
      <c r="I837" t="n">
        <v>149.52</v>
      </c>
      <c r="J837" t="n">
        <v>112.38</v>
      </c>
      <c r="K837" t="inlineStr">
        <is>
          <t>sale</t>
        </is>
      </c>
      <c r="L837" t="inlineStr">
        <is>
          <t/>
        </is>
      </c>
      <c r="M837" t="inlineStr">
        <is>
          <t/>
        </is>
      </c>
      <c r="N837" t="n">
        <v>0.0</v>
      </c>
      <c r="O837" t="n">
        <v>0.0</v>
      </c>
      <c r="P837" t="n">
        <v>121.84</v>
      </c>
      <c r="Q837" t="n">
        <v>121.84</v>
      </c>
      <c r="R837" t="n">
        <v>37.14</v>
      </c>
      <c r="S837" t="n">
        <v>37.14</v>
      </c>
      <c r="T837" t="n">
        <v>1.5</v>
      </c>
      <c r="U837" t="n">
        <v>1.5</v>
      </c>
      <c r="V837" t="n">
        <v>20.23</v>
      </c>
      <c r="W837" t="n">
        <v>20.23</v>
      </c>
      <c r="X837" t="n">
        <v>1.96</v>
      </c>
      <c r="Y837" t="n">
        <v>1.96</v>
      </c>
      <c r="Z837" t="n">
        <v>3.99</v>
      </c>
      <c r="AA837" t="n">
        <v>3.99</v>
      </c>
      <c r="AB837" t="n">
        <v>7.48</v>
      </c>
      <c r="AC837" t="n">
        <v>7.48</v>
      </c>
      <c r="AD837" t="n">
        <v>7.47999999999999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inlineStr">
        <is>
          <t>unreconciled</t>
        </is>
      </c>
      <c r="AM837" t="inlineStr">
        <is>
          <t>Order Amount Mismatch (POS&gt;3PO)</t>
        </is>
      </c>
      <c r="AN837" t="n">
        <v>7.48</v>
      </c>
      <c r="AO837" t="n">
        <f>ROUND(P837*100/H837,2)</f>
        <v>0.0</v>
      </c>
      <c r="AP837" t="n">
        <f>ROUND(Q837*100/I837,2)</f>
        <v>0.0</v>
      </c>
      <c r="AQ837"/>
      <c r="AR837"/>
      <c r="AS837" t="n">
        <v>0.0</v>
      </c>
    </row>
    <row r="838">
      <c r="A838" s="1" t="n">
        <v>45234.0</v>
      </c>
      <c r="B838" s="2" t="n">
        <v>45234.732881944445</v>
      </c>
      <c r="C838" t="inlineStr">
        <is>
          <t>3140023012059546</t>
        </is>
      </c>
      <c r="D838" t="inlineStr">
        <is>
          <t>POS0012</t>
        </is>
      </c>
      <c r="E838" t="inlineStr">
        <is>
          <t>38</t>
        </is>
      </c>
      <c r="F838" t="inlineStr">
        <is>
          <t>0023</t>
        </is>
      </c>
      <c r="G838" t="inlineStr">
        <is>
          <t>5309127700</t>
        </is>
      </c>
      <c r="H838" t="n">
        <v>298.0</v>
      </c>
      <c r="I838" t="n">
        <v>283.8</v>
      </c>
      <c r="J838" t="n">
        <v>246.66</v>
      </c>
      <c r="K838" t="inlineStr">
        <is>
          <t>sale</t>
        </is>
      </c>
      <c r="L838" t="inlineStr">
        <is>
          <t/>
        </is>
      </c>
      <c r="M838" t="inlineStr">
        <is>
          <t/>
        </is>
      </c>
      <c r="N838" t="n">
        <v>0.0</v>
      </c>
      <c r="O838" t="n">
        <v>0.0</v>
      </c>
      <c r="P838" t="n">
        <v>224.18</v>
      </c>
      <c r="Q838" t="n">
        <v>224.17</v>
      </c>
      <c r="R838" t="n">
        <v>37.14</v>
      </c>
      <c r="S838" t="n">
        <v>37.14</v>
      </c>
      <c r="T838" t="n">
        <v>2.84</v>
      </c>
      <c r="U838" t="n">
        <v>2.84</v>
      </c>
      <c r="V838" t="n">
        <v>44.4</v>
      </c>
      <c r="W838" t="n">
        <v>44.4</v>
      </c>
      <c r="X838" t="n">
        <v>3.72</v>
      </c>
      <c r="Y838" t="n">
        <v>3.72</v>
      </c>
      <c r="Z838" t="n">
        <v>8.66</v>
      </c>
      <c r="AA838" t="n">
        <v>8.66</v>
      </c>
      <c r="AB838" t="n">
        <v>14.2</v>
      </c>
      <c r="AC838" t="n">
        <v>14.19</v>
      </c>
      <c r="AD838" t="n">
        <v>14.199999999999989</v>
      </c>
      <c r="AE838" t="n">
        <v>0.010000000000019327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0.009999999999999787</v>
      </c>
      <c r="AL838" t="inlineStr">
        <is>
          <t>unreconciled</t>
        </is>
      </c>
      <c r="AM838" t="inlineStr">
        <is>
          <t>Order Amount Mismatch (POS&gt;3PO)</t>
        </is>
      </c>
      <c r="AN838" t="n">
        <v>14.2</v>
      </c>
      <c r="AO838" t="n">
        <f>ROUND(P838*100/H838,2)</f>
        <v>0.0</v>
      </c>
      <c r="AP838" t="n">
        <f>ROUND(Q838*100/I838,2)</f>
        <v>0.0</v>
      </c>
      <c r="AQ838"/>
      <c r="AR838"/>
      <c r="AS838" t="n">
        <v>0.0</v>
      </c>
    </row>
    <row r="839">
      <c r="A839" s="1" t="n">
        <v>45232.0</v>
      </c>
      <c r="B839" s="2" t="n">
        <v>45232.989016203705</v>
      </c>
      <c r="C839" t="inlineStr">
        <is>
          <t>3140023012059141</t>
        </is>
      </c>
      <c r="D839" t="inlineStr">
        <is>
          <t>POS0012</t>
        </is>
      </c>
      <c r="E839" t="inlineStr">
        <is>
          <t>34</t>
        </is>
      </c>
      <c r="F839" t="inlineStr">
        <is>
          <t>0023</t>
        </is>
      </c>
      <c r="G839" t="inlineStr">
        <is>
          <t>5309131430</t>
        </is>
      </c>
      <c r="H839" t="n">
        <v>558.0</v>
      </c>
      <c r="I839" t="n">
        <v>531.42</v>
      </c>
      <c r="J839" t="n">
        <v>494.28</v>
      </c>
      <c r="K839" t="inlineStr">
        <is>
          <t>sale</t>
        </is>
      </c>
      <c r="L839" t="inlineStr">
        <is>
          <t/>
        </is>
      </c>
      <c r="M839" t="inlineStr">
        <is>
          <t/>
        </is>
      </c>
      <c r="N839" t="n">
        <v>0.0</v>
      </c>
      <c r="O839" t="n">
        <v>0.0</v>
      </c>
      <c r="P839" t="n">
        <v>412.9</v>
      </c>
      <c r="Q839" t="n">
        <v>412.9</v>
      </c>
      <c r="R839" t="n">
        <v>37.14</v>
      </c>
      <c r="S839" t="n">
        <v>37.14</v>
      </c>
      <c r="T839" t="n">
        <v>5.31</v>
      </c>
      <c r="U839" t="n">
        <v>5.31</v>
      </c>
      <c r="V839" t="n">
        <v>88.97</v>
      </c>
      <c r="W839" t="n">
        <v>88.97</v>
      </c>
      <c r="X839" t="n">
        <v>6.97</v>
      </c>
      <c r="Y839" t="n">
        <v>6.97</v>
      </c>
      <c r="Z839" t="n">
        <v>17.27</v>
      </c>
      <c r="AA839" t="n">
        <v>17.26</v>
      </c>
      <c r="AB839" t="n">
        <v>26.58</v>
      </c>
      <c r="AC839" t="n">
        <v>26.57</v>
      </c>
      <c r="AD839" t="n">
        <v>26.58000000000004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0.00999999999999801</v>
      </c>
      <c r="AK839" t="n">
        <v>0.00999999999999801</v>
      </c>
      <c r="AL839" t="inlineStr">
        <is>
          <t>unreconciled</t>
        </is>
      </c>
      <c r="AM839" t="inlineStr">
        <is>
          <t>Order Amount Mismatch (POS&gt;3PO)</t>
        </is>
      </c>
      <c r="AN839" t="n">
        <v>26.58</v>
      </c>
      <c r="AO839" t="n">
        <f>ROUND(P839*100/H839,2)</f>
        <v>0.0</v>
      </c>
      <c r="AP839" t="n">
        <f>ROUND(Q839*100/I839,2)</f>
        <v>0.0</v>
      </c>
      <c r="AQ839"/>
      <c r="AR839"/>
      <c r="AS839" t="n">
        <v>0.0</v>
      </c>
    </row>
    <row r="840">
      <c r="A840" s="1" t="n">
        <v>45232.0</v>
      </c>
      <c r="B840" s="2" t="n">
        <v>45232.91063657407</v>
      </c>
      <c r="C840" t="inlineStr">
        <is>
          <t>3140094012084943</t>
        </is>
      </c>
      <c r="D840" t="inlineStr">
        <is>
          <t>POS0012</t>
        </is>
      </c>
      <c r="E840" t="inlineStr">
        <is>
          <t>58</t>
        </is>
      </c>
      <c r="F840" t="inlineStr">
        <is>
          <t>0094</t>
        </is>
      </c>
      <c r="G840" t="inlineStr">
        <is>
          <t>5309157128</t>
        </is>
      </c>
      <c r="H840" t="n">
        <v>737.0</v>
      </c>
      <c r="I840" t="n">
        <v>701.88</v>
      </c>
      <c r="J840" t="n">
        <v>664.74</v>
      </c>
      <c r="K840" t="inlineStr">
        <is>
          <t>sale</t>
        </is>
      </c>
      <c r="L840" t="inlineStr">
        <is>
          <t/>
        </is>
      </c>
      <c r="M840" t="inlineStr">
        <is>
          <t/>
        </is>
      </c>
      <c r="N840" t="n">
        <v>0.0</v>
      </c>
      <c r="O840" t="n">
        <v>0.0</v>
      </c>
      <c r="P840" t="n">
        <v>542.81</v>
      </c>
      <c r="Q840" t="n">
        <v>542.8</v>
      </c>
      <c r="R840" t="n">
        <v>37.14</v>
      </c>
      <c r="S840" t="n">
        <v>37.14</v>
      </c>
      <c r="T840" t="n">
        <v>7.02</v>
      </c>
      <c r="U840" t="n">
        <v>7.02</v>
      </c>
      <c r="V840" t="n">
        <v>119.65</v>
      </c>
      <c r="W840" t="n">
        <v>119.65</v>
      </c>
      <c r="X840" t="n">
        <v>9.21</v>
      </c>
      <c r="Y840" t="n">
        <v>9.21</v>
      </c>
      <c r="Z840" t="n">
        <v>23.19</v>
      </c>
      <c r="AA840" t="n">
        <v>23.2</v>
      </c>
      <c r="AB840" t="n">
        <v>35.1</v>
      </c>
      <c r="AC840" t="n">
        <v>35.1</v>
      </c>
      <c r="AD840" t="n">
        <v>35.120000000000005</v>
      </c>
      <c r="AE840" t="n">
        <v>0.009999999999990905</v>
      </c>
      <c r="AF840" t="n">
        <v>0.0</v>
      </c>
      <c r="AG840" t="n">
        <v>0.0</v>
      </c>
      <c r="AH840" t="n">
        <v>0.0</v>
      </c>
      <c r="AI840" t="n">
        <v>0.0</v>
      </c>
      <c r="AJ840" t="n">
        <v>-0.00999999999999801</v>
      </c>
      <c r="AK840" t="n">
        <v>0.0</v>
      </c>
      <c r="AL840" t="inlineStr">
        <is>
          <t>unreconciled</t>
        </is>
      </c>
      <c r="AM840" t="inlineStr">
        <is>
          <t>Order Amount Mismatch (POS&gt;3PO)</t>
        </is>
      </c>
      <c r="AN840" t="n">
        <v>35.12</v>
      </c>
      <c r="AO840" t="n">
        <f>ROUND(P840*100/H840,2)</f>
        <v>0.0</v>
      </c>
      <c r="AP840" t="n">
        <f>ROUND(Q840*100/I840,2)</f>
        <v>0.0</v>
      </c>
      <c r="AQ840"/>
      <c r="AR840"/>
      <c r="AS840" t="n">
        <v>0.0</v>
      </c>
    </row>
    <row r="841">
      <c r="A841" s="1" t="n">
        <v>45234.0</v>
      </c>
      <c r="B841" s="2" t="n">
        <v>45234.74863425926</v>
      </c>
      <c r="C841" t="inlineStr">
        <is>
          <t>3140094012085621</t>
        </is>
      </c>
      <c r="D841" t="inlineStr">
        <is>
          <t>POS0012</t>
        </is>
      </c>
      <c r="E841" t="inlineStr">
        <is>
          <t>36</t>
        </is>
      </c>
      <c r="F841" t="inlineStr">
        <is>
          <t>0094</t>
        </is>
      </c>
      <c r="G841" t="inlineStr">
        <is>
          <t>5309158797</t>
        </is>
      </c>
      <c r="H841" t="n">
        <v>446.0</v>
      </c>
      <c r="I841" t="n">
        <v>424.76</v>
      </c>
      <c r="J841" t="n">
        <v>387.62</v>
      </c>
      <c r="K841" t="inlineStr">
        <is>
          <t>sale</t>
        </is>
      </c>
      <c r="L841" t="inlineStr">
        <is>
          <t/>
        </is>
      </c>
      <c r="M841" t="inlineStr">
        <is>
          <t/>
        </is>
      </c>
      <c r="N841" t="n">
        <v>0.0</v>
      </c>
      <c r="O841" t="n">
        <v>0.0</v>
      </c>
      <c r="P841" t="n">
        <v>331.6</v>
      </c>
      <c r="Q841" t="n">
        <v>331.6</v>
      </c>
      <c r="R841" t="n">
        <v>37.14</v>
      </c>
      <c r="S841" t="n">
        <v>37.14</v>
      </c>
      <c r="T841" t="n">
        <v>4.25</v>
      </c>
      <c r="U841" t="n">
        <v>4.25</v>
      </c>
      <c r="V841" t="n">
        <v>69.77</v>
      </c>
      <c r="W841" t="n">
        <v>69.77</v>
      </c>
      <c r="X841" t="n">
        <v>5.58</v>
      </c>
      <c r="Y841" t="n">
        <v>5.58</v>
      </c>
      <c r="Z841" t="n">
        <v>13.56</v>
      </c>
      <c r="AA841" t="n">
        <v>13.56</v>
      </c>
      <c r="AB841" t="n">
        <v>21.24</v>
      </c>
      <c r="AC841" t="n">
        <v>21.24</v>
      </c>
      <c r="AD841" t="n">
        <v>21.24000000000001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inlineStr">
        <is>
          <t>unreconciled</t>
        </is>
      </c>
      <c r="AM841" t="inlineStr">
        <is>
          <t>Order Amount Mismatch (POS&gt;3PO)</t>
        </is>
      </c>
      <c r="AN841" t="n">
        <v>21.24</v>
      </c>
      <c r="AO841" t="n">
        <f>ROUND(P841*100/H841,2)</f>
        <v>0.0</v>
      </c>
      <c r="AP841" t="n">
        <f>ROUND(Q841*100/I841,2)</f>
        <v>0.0</v>
      </c>
      <c r="AQ841"/>
      <c r="AR841"/>
      <c r="AS841" t="n">
        <v>0.0</v>
      </c>
    </row>
    <row r="842">
      <c r="A842" s="1" t="n">
        <v>45232.0</v>
      </c>
      <c r="B842" s="2" t="n">
        <v>45232.76363425926</v>
      </c>
      <c r="C842" t="inlineStr">
        <is>
          <t>3140094012084826</t>
        </is>
      </c>
      <c r="D842" t="inlineStr">
        <is>
          <t>POS0012</t>
        </is>
      </c>
      <c r="E842" t="inlineStr">
        <is>
          <t>41</t>
        </is>
      </c>
      <c r="F842" t="inlineStr">
        <is>
          <t>0094</t>
        </is>
      </c>
      <c r="G842" t="inlineStr">
        <is>
          <t>5309175640</t>
        </is>
      </c>
      <c r="H842" t="n">
        <v>435.0</v>
      </c>
      <c r="I842" t="n">
        <v>414.28</v>
      </c>
      <c r="J842" t="n">
        <v>377.14</v>
      </c>
      <c r="K842" t="inlineStr">
        <is>
          <t>sale</t>
        </is>
      </c>
      <c r="L842" t="inlineStr">
        <is>
          <t/>
        </is>
      </c>
      <c r="M842" t="inlineStr">
        <is>
          <t/>
        </is>
      </c>
      <c r="N842" t="n">
        <v>0.0</v>
      </c>
      <c r="O842" t="n">
        <v>0.0</v>
      </c>
      <c r="P842" t="n">
        <v>323.61</v>
      </c>
      <c r="Q842" t="n">
        <v>323.61</v>
      </c>
      <c r="R842" t="n">
        <v>37.14</v>
      </c>
      <c r="S842" t="n">
        <v>37.14</v>
      </c>
      <c r="T842" t="n">
        <v>4.14</v>
      </c>
      <c r="U842" t="n">
        <v>4.14</v>
      </c>
      <c r="V842" t="n">
        <v>67.89</v>
      </c>
      <c r="W842" t="n">
        <v>67.89</v>
      </c>
      <c r="X842" t="n">
        <v>5.44</v>
      </c>
      <c r="Y842" t="n">
        <v>5.44</v>
      </c>
      <c r="Z842" t="n">
        <v>13.2</v>
      </c>
      <c r="AA842" t="n">
        <v>13.2</v>
      </c>
      <c r="AB842" t="n">
        <v>20.72</v>
      </c>
      <c r="AC842" t="n">
        <v>20.72</v>
      </c>
      <c r="AD842" t="n">
        <v>20.720000000000027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inlineStr">
        <is>
          <t>unreconciled</t>
        </is>
      </c>
      <c r="AM842" t="inlineStr">
        <is>
          <t>Order Amount Mismatch (POS&gt;3PO)</t>
        </is>
      </c>
      <c r="AN842" t="n">
        <v>20.72</v>
      </c>
      <c r="AO842" t="n">
        <f>ROUND(P842*100/H842,2)</f>
        <v>0.0</v>
      </c>
      <c r="AP842" t="n">
        <f>ROUND(Q842*100/I842,2)</f>
        <v>0.0</v>
      </c>
      <c r="AQ842"/>
      <c r="AR842"/>
      <c r="AS842" t="n">
        <v>0.0</v>
      </c>
    </row>
    <row r="843">
      <c r="A843" s="1" t="n">
        <v>45232.0</v>
      </c>
      <c r="B843" s="2" t="n">
        <v>45233.00133101852</v>
      </c>
      <c r="C843" t="inlineStr">
        <is>
          <t>3140023012059152</t>
        </is>
      </c>
      <c r="D843" t="inlineStr">
        <is>
          <t>POS0012</t>
        </is>
      </c>
      <c r="E843" t="inlineStr">
        <is>
          <t>45</t>
        </is>
      </c>
      <c r="F843" t="inlineStr">
        <is>
          <t>0023</t>
        </is>
      </c>
      <c r="G843" t="inlineStr">
        <is>
          <t>5309185876</t>
        </is>
      </c>
      <c r="H843" t="n">
        <v>186.0</v>
      </c>
      <c r="I843" t="n">
        <v>177.14</v>
      </c>
      <c r="J843" t="n">
        <v>140.0</v>
      </c>
      <c r="K843" t="inlineStr">
        <is>
          <t>sale</t>
        </is>
      </c>
      <c r="L843" t="inlineStr">
        <is>
          <t/>
        </is>
      </c>
      <c r="M843" t="inlineStr">
        <is>
          <t/>
        </is>
      </c>
      <c r="N843" t="n">
        <v>0.0</v>
      </c>
      <c r="O843" t="n">
        <v>0.0</v>
      </c>
      <c r="P843" t="n">
        <v>142.88</v>
      </c>
      <c r="Q843" t="n">
        <v>142.89</v>
      </c>
      <c r="R843" t="n">
        <v>37.14</v>
      </c>
      <c r="S843" t="n">
        <v>37.14</v>
      </c>
      <c r="T843" t="n">
        <v>1.77</v>
      </c>
      <c r="U843" t="n">
        <v>1.77</v>
      </c>
      <c r="V843" t="n">
        <v>25.2</v>
      </c>
      <c r="W843" t="n">
        <v>25.2</v>
      </c>
      <c r="X843" t="n">
        <v>2.33</v>
      </c>
      <c r="Y843" t="n">
        <v>2.32</v>
      </c>
      <c r="Z843" t="n">
        <v>4.96</v>
      </c>
      <c r="AA843" t="n">
        <v>4.96</v>
      </c>
      <c r="AB843" t="n">
        <v>8.86</v>
      </c>
      <c r="AC843" t="n">
        <v>8.86</v>
      </c>
      <c r="AD843" t="n">
        <v>8.860000000000014</v>
      </c>
      <c r="AE843" t="n">
        <v>-0.009999999999990905</v>
      </c>
      <c r="AF843" t="n">
        <v>0.0</v>
      </c>
      <c r="AG843" t="n">
        <v>0.0</v>
      </c>
      <c r="AH843" t="n">
        <v>0.0</v>
      </c>
      <c r="AI843" t="n">
        <v>0.010000000000000231</v>
      </c>
      <c r="AJ843" t="n">
        <v>0.0</v>
      </c>
      <c r="AK843" t="n">
        <v>0.0</v>
      </c>
      <c r="AL843" t="inlineStr">
        <is>
          <t>unreconciled</t>
        </is>
      </c>
      <c r="AM843" t="inlineStr">
        <is>
          <t>Order Amount Mismatch (POS&gt;3PO)</t>
        </is>
      </c>
      <c r="AN843" t="n">
        <v>8.86</v>
      </c>
      <c r="AO843" t="n">
        <f>ROUND(P843*100/H843,2)</f>
        <v>0.0</v>
      </c>
      <c r="AP843" t="n">
        <f>ROUND(Q843*100/I843,2)</f>
        <v>0.0</v>
      </c>
      <c r="AQ843"/>
      <c r="AR843"/>
      <c r="AS843" t="n">
        <v>0.0</v>
      </c>
    </row>
    <row r="844">
      <c r="A844" s="1" t="n">
        <v>45231.0</v>
      </c>
      <c r="B844" s="2" t="n">
        <v>45231.95616898148</v>
      </c>
      <c r="C844" t="inlineStr">
        <is>
          <t>3140094012084586</t>
        </is>
      </c>
      <c r="D844" t="inlineStr">
        <is>
          <t>POS0012</t>
        </is>
      </c>
      <c r="E844" t="inlineStr">
        <is>
          <t>00</t>
        </is>
      </c>
      <c r="F844" t="inlineStr">
        <is>
          <t>0094</t>
        </is>
      </c>
      <c r="G844" t="inlineStr">
        <is>
          <t>5309190383</t>
        </is>
      </c>
      <c r="H844" t="n">
        <v>474.0</v>
      </c>
      <c r="I844" t="n">
        <v>451.44</v>
      </c>
      <c r="J844" t="n">
        <v>414.3</v>
      </c>
      <c r="K844" t="inlineStr">
        <is>
          <t>sale</t>
        </is>
      </c>
      <c r="L844" t="inlineStr">
        <is>
          <t/>
        </is>
      </c>
      <c r="M844" t="inlineStr">
        <is>
          <t/>
        </is>
      </c>
      <c r="N844" t="n">
        <v>0.0</v>
      </c>
      <c r="O844" t="n">
        <v>0.0</v>
      </c>
      <c r="P844" t="n">
        <v>351.94</v>
      </c>
      <c r="Q844" t="n">
        <v>351.93</v>
      </c>
      <c r="R844" t="n">
        <v>37.14</v>
      </c>
      <c r="S844" t="n">
        <v>37.14</v>
      </c>
      <c r="T844" t="n">
        <v>4.51</v>
      </c>
      <c r="U844" t="n">
        <v>4.51</v>
      </c>
      <c r="V844" t="n">
        <v>74.57</v>
      </c>
      <c r="W844" t="n">
        <v>74.57</v>
      </c>
      <c r="X844" t="n">
        <v>5.93</v>
      </c>
      <c r="Y844" t="n">
        <v>5.93</v>
      </c>
      <c r="Z844" t="n">
        <v>14.49</v>
      </c>
      <c r="AA844" t="n">
        <v>14.49</v>
      </c>
      <c r="AB844" t="n">
        <v>22.58</v>
      </c>
      <c r="AC844" t="n">
        <v>22.57</v>
      </c>
      <c r="AD844" t="n">
        <v>22.560000000000002</v>
      </c>
      <c r="AE844" t="n">
        <v>0.009999999999990905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0.00999999999999801</v>
      </c>
      <c r="AL844" t="inlineStr">
        <is>
          <t>unreconciled</t>
        </is>
      </c>
      <c r="AM844" t="inlineStr">
        <is>
          <t>Order Amount Mismatch (POS&gt;3PO)</t>
        </is>
      </c>
      <c r="AN844" t="n">
        <v>22.56</v>
      </c>
      <c r="AO844" t="n">
        <f>ROUND(P844*100/H844,2)</f>
        <v>0.0</v>
      </c>
      <c r="AP844" t="n">
        <f>ROUND(Q844*100/I844,2)</f>
        <v>0.0</v>
      </c>
      <c r="AQ844"/>
      <c r="AR844"/>
      <c r="AS844" t="n">
        <v>0.0</v>
      </c>
    </row>
    <row r="845">
      <c r="A845" s="1" t="n">
        <v>45232.0</v>
      </c>
      <c r="B845" s="2" t="n">
        <v>45233.00599537037</v>
      </c>
      <c r="C845" t="inlineStr">
        <is>
          <t>3140094012085015</t>
        </is>
      </c>
      <c r="D845" t="inlineStr">
        <is>
          <t>POS0012</t>
        </is>
      </c>
      <c r="E845" t="inlineStr">
        <is>
          <t>30</t>
        </is>
      </c>
      <c r="F845" t="inlineStr">
        <is>
          <t>0094</t>
        </is>
      </c>
      <c r="G845" t="inlineStr">
        <is>
          <t>5309193794</t>
        </is>
      </c>
      <c r="H845" t="n">
        <v>383.0</v>
      </c>
      <c r="I845" t="n">
        <v>364.75</v>
      </c>
      <c r="J845" t="n">
        <v>327.61</v>
      </c>
      <c r="K845" t="inlineStr">
        <is>
          <t>sale</t>
        </is>
      </c>
      <c r="L845" t="inlineStr">
        <is>
          <t/>
        </is>
      </c>
      <c r="M845" t="inlineStr">
        <is>
          <t/>
        </is>
      </c>
      <c r="N845" t="n">
        <v>0.0</v>
      </c>
      <c r="O845" t="n">
        <v>0.0</v>
      </c>
      <c r="P845" t="n">
        <v>285.86</v>
      </c>
      <c r="Q845" t="n">
        <v>285.87</v>
      </c>
      <c r="R845" t="n">
        <v>37.14</v>
      </c>
      <c r="S845" t="n">
        <v>37.14</v>
      </c>
      <c r="T845" t="n">
        <v>3.65</v>
      </c>
      <c r="U845" t="n">
        <v>3.65</v>
      </c>
      <c r="V845" t="n">
        <v>58.97</v>
      </c>
      <c r="W845" t="n">
        <v>58.97</v>
      </c>
      <c r="X845" t="n">
        <v>4.79</v>
      </c>
      <c r="Y845" t="n">
        <v>4.79</v>
      </c>
      <c r="Z845" t="n">
        <v>11.48</v>
      </c>
      <c r="AA845" t="n">
        <v>11.47</v>
      </c>
      <c r="AB845" t="n">
        <v>18.24</v>
      </c>
      <c r="AC845" t="n">
        <v>18.24</v>
      </c>
      <c r="AD845" t="n">
        <v>18.25</v>
      </c>
      <c r="AE845" t="n">
        <v>-0.009999999999990905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0.009999999999999787</v>
      </c>
      <c r="AK845" t="n">
        <v>0.0</v>
      </c>
      <c r="AL845" t="inlineStr">
        <is>
          <t>unreconciled</t>
        </is>
      </c>
      <c r="AM845" t="inlineStr">
        <is>
          <t>Order Amount Mismatch (POS&gt;3PO)</t>
        </is>
      </c>
      <c r="AN845" t="n">
        <v>18.25</v>
      </c>
      <c r="AO845" t="n">
        <f>ROUND(P845*100/H845,2)</f>
        <v>0.0</v>
      </c>
      <c r="AP845" t="n">
        <f>ROUND(Q845*100/I845,2)</f>
        <v>0.0</v>
      </c>
      <c r="AQ845"/>
      <c r="AR845"/>
      <c r="AS845" t="n">
        <v>0.0</v>
      </c>
    </row>
    <row r="846">
      <c r="A846" s="1" t="n">
        <v>45234.0</v>
      </c>
      <c r="B846" s="2" t="n">
        <v>45234.507731481484</v>
      </c>
      <c r="C846" t="inlineStr">
        <is>
          <t>3140094012085446</t>
        </is>
      </c>
      <c r="D846" t="inlineStr">
        <is>
          <t>POS0012</t>
        </is>
      </c>
      <c r="E846" t="inlineStr">
        <is>
          <t>61</t>
        </is>
      </c>
      <c r="F846" t="inlineStr">
        <is>
          <t>0094</t>
        </is>
      </c>
      <c r="G846" t="inlineStr">
        <is>
          <t>5309193815</t>
        </is>
      </c>
      <c r="H846" t="n">
        <v>672.0</v>
      </c>
      <c r="I846" t="n">
        <v>602.86</v>
      </c>
      <c r="J846" t="n">
        <v>602.86</v>
      </c>
      <c r="K846" t="inlineStr">
        <is>
          <t>addition</t>
        </is>
      </c>
      <c r="L846" t="inlineStr">
        <is>
          <t/>
        </is>
      </c>
      <c r="M846" t="inlineStr">
        <is>
          <t/>
        </is>
      </c>
      <c r="N846" t="n">
        <v>0.0</v>
      </c>
      <c r="O846" t="n">
        <v>0.0</v>
      </c>
      <c r="P846" t="n">
        <v>501.44</v>
      </c>
      <c r="Q846" t="n">
        <v>495.65</v>
      </c>
      <c r="R846" t="n">
        <v>37.14</v>
      </c>
      <c r="S846" t="n">
        <v>0.0</v>
      </c>
      <c r="T846" t="n">
        <v>0.0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0.0</v>
      </c>
      <c r="AB846" t="n">
        <v>32.0</v>
      </c>
      <c r="AC846" t="n">
        <v>32.0</v>
      </c>
      <c r="AD846" t="n">
        <v>69.13999999999999</v>
      </c>
      <c r="AE846" t="n">
        <v>5.7900000000000205</v>
      </c>
      <c r="AF846" t="n">
        <v>37.14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</v>
      </c>
      <c r="AL846" t="inlineStr">
        <is>
          <t>unreconciled</t>
        </is>
      </c>
      <c r="AM846" t="inlineStr">
        <is>
          <t>Packaging Charge Mismatch</t>
        </is>
      </c>
      <c r="AN846" t="n">
        <v>37.14</v>
      </c>
      <c r="AO846" t="n">
        <f>ROUND(P846*100/H846,2)</f>
        <v>0.0</v>
      </c>
      <c r="AP846" t="n">
        <f>ROUND(Q846*100/I846,2)</f>
        <v>0.0</v>
      </c>
      <c r="AQ846"/>
      <c r="AR846"/>
      <c r="AS846" t="n">
        <v>0.0</v>
      </c>
    </row>
    <row r="847">
      <c r="A847" s="1" t="n">
        <v>45235.0</v>
      </c>
      <c r="B847" s="2" t="n">
        <v>45235.70994212963</v>
      </c>
      <c r="C847" t="inlineStr">
        <is>
          <t>3140094012086108</t>
        </is>
      </c>
      <c r="D847" t="inlineStr">
        <is>
          <t>POS0012</t>
        </is>
      </c>
      <c r="E847" t="inlineStr">
        <is>
          <t>23</t>
        </is>
      </c>
      <c r="F847" t="inlineStr">
        <is>
          <t>0094</t>
        </is>
      </c>
      <c r="G847" t="inlineStr">
        <is>
          <t>5309198961</t>
        </is>
      </c>
      <c r="H847" t="n">
        <v>334.0</v>
      </c>
      <c r="I847" t="n">
        <v>318.09</v>
      </c>
      <c r="J847" t="n">
        <v>280.95</v>
      </c>
      <c r="K847" t="inlineStr">
        <is>
          <t>sale</t>
        </is>
      </c>
      <c r="L847" t="inlineStr">
        <is>
          <t/>
        </is>
      </c>
      <c r="M847" t="inlineStr">
        <is>
          <t/>
        </is>
      </c>
      <c r="N847" t="n">
        <v>0.0</v>
      </c>
      <c r="O847" t="n">
        <v>0.0</v>
      </c>
      <c r="P847" t="n">
        <v>250.32</v>
      </c>
      <c r="Q847" t="n">
        <v>250.32</v>
      </c>
      <c r="R847" t="n">
        <v>37.14</v>
      </c>
      <c r="S847" t="n">
        <v>37.14</v>
      </c>
      <c r="T847" t="n">
        <v>3.18</v>
      </c>
      <c r="U847" t="n">
        <v>3.18</v>
      </c>
      <c r="V847" t="n">
        <v>50.57</v>
      </c>
      <c r="W847" t="n">
        <v>50.57</v>
      </c>
      <c r="X847" t="n">
        <v>4.17</v>
      </c>
      <c r="Y847" t="n">
        <v>4.18</v>
      </c>
      <c r="Z847" t="n">
        <v>9.85</v>
      </c>
      <c r="AA847" t="n">
        <v>9.85</v>
      </c>
      <c r="AB847" t="n">
        <v>15.9</v>
      </c>
      <c r="AC847" t="n">
        <v>15.91</v>
      </c>
      <c r="AD847" t="n">
        <v>15.910000000000025</v>
      </c>
      <c r="AE847" t="n">
        <v>0.0</v>
      </c>
      <c r="AF847" t="n">
        <v>0.0</v>
      </c>
      <c r="AG847" t="n">
        <v>0.0</v>
      </c>
      <c r="AH847" t="n">
        <v>0.0</v>
      </c>
      <c r="AI847" t="n">
        <v>-0.009999999999999787</v>
      </c>
      <c r="AJ847" t="n">
        <v>0.0</v>
      </c>
      <c r="AK847" t="n">
        <v>-0.009999999999999787</v>
      </c>
      <c r="AL847" t="inlineStr">
        <is>
          <t>unreconciled</t>
        </is>
      </c>
      <c r="AM847" t="inlineStr">
        <is>
          <t>Order Amount Mismatch (POS&gt;3PO)</t>
        </is>
      </c>
      <c r="AN847" t="n">
        <v>15.91</v>
      </c>
      <c r="AO847" t="n">
        <f>ROUND(P847*100/H847,2)</f>
        <v>0.0</v>
      </c>
      <c r="AP847" t="n">
        <f>ROUND(Q847*100/I847,2)</f>
        <v>0.0</v>
      </c>
      <c r="AQ847"/>
      <c r="AR847"/>
      <c r="AS847" t="n">
        <v>0.0</v>
      </c>
    </row>
    <row r="848">
      <c r="A848" s="1" t="n">
        <v>45231.0</v>
      </c>
      <c r="B848" s="2" t="n">
        <v>45231.86350694444</v>
      </c>
      <c r="C848" t="inlineStr">
        <is>
          <t>3140023012058821</t>
        </is>
      </c>
      <c r="D848" t="inlineStr">
        <is>
          <t>POS0012</t>
        </is>
      </c>
      <c r="E848" t="inlineStr">
        <is>
          <t>15</t>
        </is>
      </c>
      <c r="F848" t="inlineStr">
        <is>
          <t>0023</t>
        </is>
      </c>
      <c r="G848" t="inlineStr">
        <is>
          <t>5309204606</t>
        </is>
      </c>
      <c r="H848" t="n">
        <v>785.0</v>
      </c>
      <c r="I848" t="n">
        <v>747.6</v>
      </c>
      <c r="J848" t="n">
        <v>710.46</v>
      </c>
      <c r="K848" t="inlineStr">
        <is>
          <t>sale</t>
        </is>
      </c>
      <c r="L848" t="inlineStr">
        <is>
          <t/>
        </is>
      </c>
      <c r="M848" t="inlineStr">
        <is>
          <t/>
        </is>
      </c>
      <c r="N848" t="n">
        <v>0.0</v>
      </c>
      <c r="O848" t="n">
        <v>0.0</v>
      </c>
      <c r="P848" t="n">
        <v>577.65</v>
      </c>
      <c r="Q848" t="n">
        <v>577.64</v>
      </c>
      <c r="R848" t="n">
        <v>37.14</v>
      </c>
      <c r="S848" t="n">
        <v>37.14</v>
      </c>
      <c r="T848" t="n">
        <v>7.48</v>
      </c>
      <c r="U848" t="n">
        <v>7.48</v>
      </c>
      <c r="V848" t="n">
        <v>127.88</v>
      </c>
      <c r="W848" t="n">
        <v>127.88</v>
      </c>
      <c r="X848" t="n">
        <v>9.81</v>
      </c>
      <c r="Y848" t="n">
        <v>9.81</v>
      </c>
      <c r="Z848" t="n">
        <v>24.78</v>
      </c>
      <c r="AA848" t="n">
        <v>24.79</v>
      </c>
      <c r="AB848" t="n">
        <v>37.38</v>
      </c>
      <c r="AC848" t="n">
        <v>37.38</v>
      </c>
      <c r="AD848" t="n">
        <v>37.39999999999998</v>
      </c>
      <c r="AE848" t="n">
        <v>0.009999999999990905</v>
      </c>
      <c r="AF848" t="n">
        <v>0.0</v>
      </c>
      <c r="AG848" t="n">
        <v>0.0</v>
      </c>
      <c r="AH848" t="n">
        <v>0.0</v>
      </c>
      <c r="AI848" t="n">
        <v>0.0</v>
      </c>
      <c r="AJ848" t="n">
        <v>-0.00999999999999801</v>
      </c>
      <c r="AK848" t="n">
        <v>0.0</v>
      </c>
      <c r="AL848" t="inlineStr">
        <is>
          <t>unreconciled</t>
        </is>
      </c>
      <c r="AM848" t="inlineStr">
        <is>
          <t>Order Amount Mismatch (POS&gt;3PO)</t>
        </is>
      </c>
      <c r="AN848" t="n">
        <v>37.4</v>
      </c>
      <c r="AO848" t="n">
        <f>ROUND(P848*100/H848,2)</f>
        <v>0.0</v>
      </c>
      <c r="AP848" t="n">
        <f>ROUND(Q848*100/I848,2)</f>
        <v>0.0</v>
      </c>
      <c r="AQ848"/>
      <c r="AR848"/>
      <c r="AS848" t="n">
        <v>0.0</v>
      </c>
    </row>
    <row r="849">
      <c r="A849" s="1" t="n">
        <v>45232.0</v>
      </c>
      <c r="B849" s="2" t="n">
        <v>45232.57148148148</v>
      </c>
      <c r="C849" t="inlineStr">
        <is>
          <t>3140023012058956</t>
        </is>
      </c>
      <c r="D849" t="inlineStr">
        <is>
          <t>POS0012</t>
        </is>
      </c>
      <c r="E849" t="inlineStr">
        <is>
          <t>50</t>
        </is>
      </c>
      <c r="F849" t="inlineStr">
        <is>
          <t>0023</t>
        </is>
      </c>
      <c r="G849" t="inlineStr">
        <is>
          <t>5309214431</t>
        </is>
      </c>
      <c r="H849" t="n">
        <v>285.0</v>
      </c>
      <c r="I849" t="n">
        <v>271.42</v>
      </c>
      <c r="J849" t="n">
        <v>234.28</v>
      </c>
      <c r="K849" t="inlineStr">
        <is>
          <t>sale</t>
        </is>
      </c>
      <c r="L849" t="inlineStr">
        <is>
          <t/>
        </is>
      </c>
      <c r="M849" t="inlineStr">
        <is>
          <t/>
        </is>
      </c>
      <c r="N849" t="n">
        <v>0.0</v>
      </c>
      <c r="O849" t="n">
        <v>0.0</v>
      </c>
      <c r="P849" t="n">
        <v>214.75</v>
      </c>
      <c r="Q849" t="n">
        <v>214.74</v>
      </c>
      <c r="R849" t="n">
        <v>37.14</v>
      </c>
      <c r="S849" t="n">
        <v>37.14</v>
      </c>
      <c r="T849" t="n">
        <v>2.71</v>
      </c>
      <c r="U849" t="n">
        <v>2.71</v>
      </c>
      <c r="V849" t="n">
        <v>42.17</v>
      </c>
      <c r="W849" t="n">
        <v>42.17</v>
      </c>
      <c r="X849" t="n">
        <v>3.56</v>
      </c>
      <c r="Y849" t="n">
        <v>3.56</v>
      </c>
      <c r="Z849" t="n">
        <v>8.23</v>
      </c>
      <c r="AA849" t="n">
        <v>8.23</v>
      </c>
      <c r="AB849" t="n">
        <v>13.58</v>
      </c>
      <c r="AC849" t="n">
        <v>13.57</v>
      </c>
      <c r="AD849" t="n">
        <v>13.579999999999984</v>
      </c>
      <c r="AE849" t="n">
        <v>0.009999999999990905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0.009999999999999787</v>
      </c>
      <c r="AL849" t="inlineStr">
        <is>
          <t>unreconciled</t>
        </is>
      </c>
      <c r="AM849" t="inlineStr">
        <is>
          <t>Order Amount Mismatch (POS&gt;3PO)</t>
        </is>
      </c>
      <c r="AN849" t="n">
        <v>13.58</v>
      </c>
      <c r="AO849" t="n">
        <f>ROUND(P849*100/H849,2)</f>
        <v>0.0</v>
      </c>
      <c r="AP849" t="n">
        <f>ROUND(Q849*100/I849,2)</f>
        <v>0.0</v>
      </c>
      <c r="AQ849"/>
      <c r="AR849"/>
      <c r="AS849" t="n">
        <v>0.0</v>
      </c>
    </row>
    <row r="850">
      <c r="A850" s="1" t="n">
        <v>45232.0</v>
      </c>
      <c r="B850" s="2" t="n">
        <v>45233.01246527778</v>
      </c>
      <c r="C850" t="inlineStr">
        <is>
          <t>3140023012059158</t>
        </is>
      </c>
      <c r="D850" t="inlineStr">
        <is>
          <t>POS0012</t>
        </is>
      </c>
      <c r="E850" t="inlineStr">
        <is>
          <t>51</t>
        </is>
      </c>
      <c r="F850" t="inlineStr">
        <is>
          <t>0023</t>
        </is>
      </c>
      <c r="G850" t="inlineStr">
        <is>
          <t>5309222147</t>
        </is>
      </c>
      <c r="H850" t="n">
        <v>421.0</v>
      </c>
      <c r="I850" t="n">
        <v>400.93</v>
      </c>
      <c r="J850" t="n">
        <v>363.79</v>
      </c>
      <c r="K850" t="inlineStr">
        <is>
          <t>sale</t>
        </is>
      </c>
      <c r="L850" t="inlineStr">
        <is>
          <t/>
        </is>
      </c>
      <c r="M850" t="inlineStr">
        <is>
          <t/>
        </is>
      </c>
      <c r="N850" t="n">
        <v>0.0</v>
      </c>
      <c r="O850" t="n">
        <v>0.0</v>
      </c>
      <c r="P850" t="n">
        <v>313.45</v>
      </c>
      <c r="Q850" t="n">
        <v>313.43</v>
      </c>
      <c r="R850" t="n">
        <v>37.14</v>
      </c>
      <c r="S850" t="n">
        <v>37.14</v>
      </c>
      <c r="T850" t="n">
        <v>4.01</v>
      </c>
      <c r="U850" t="n">
        <v>4.01</v>
      </c>
      <c r="V850" t="n">
        <v>65.48</v>
      </c>
      <c r="W850" t="n">
        <v>65.48</v>
      </c>
      <c r="X850" t="n">
        <v>5.26</v>
      </c>
      <c r="Y850" t="n">
        <v>5.26</v>
      </c>
      <c r="Z850" t="n">
        <v>12.73</v>
      </c>
      <c r="AA850" t="n">
        <v>12.74</v>
      </c>
      <c r="AB850" t="n">
        <v>20.04</v>
      </c>
      <c r="AC850" t="n">
        <v>20.05</v>
      </c>
      <c r="AD850" t="n">
        <v>20.069999999999993</v>
      </c>
      <c r="AE850" t="n">
        <v>0.01999999999998181</v>
      </c>
      <c r="AF850" t="n">
        <v>0.0</v>
      </c>
      <c r="AG850" t="n">
        <v>0.0</v>
      </c>
      <c r="AH850" t="n">
        <v>0.0</v>
      </c>
      <c r="AI850" t="n">
        <v>0.0</v>
      </c>
      <c r="AJ850" t="n">
        <v>-0.009999999999999787</v>
      </c>
      <c r="AK850" t="n">
        <v>-0.010000000000001563</v>
      </c>
      <c r="AL850" t="inlineStr">
        <is>
          <t>unreconciled</t>
        </is>
      </c>
      <c r="AM850" t="inlineStr">
        <is>
          <t>Order Amount Mismatch (POS&gt;3PO)</t>
        </is>
      </c>
      <c r="AN850" t="n">
        <v>20.07</v>
      </c>
      <c r="AO850" t="n">
        <f>ROUND(P850*100/H850,2)</f>
        <v>0.0</v>
      </c>
      <c r="AP850" t="n">
        <f>ROUND(Q850*100/I850,2)</f>
        <v>0.0</v>
      </c>
      <c r="AQ850"/>
      <c r="AR850"/>
      <c r="AS850" t="n">
        <v>0.0</v>
      </c>
    </row>
    <row r="851">
      <c r="A851" s="1" t="n">
        <v>45234.0</v>
      </c>
      <c r="B851" s="2" t="n">
        <v>45234.66150462963</v>
      </c>
      <c r="C851" t="inlineStr">
        <is>
          <t>3140094012085556</t>
        </is>
      </c>
      <c r="D851" t="inlineStr">
        <is>
          <t>POS0012</t>
        </is>
      </c>
      <c r="E851" t="inlineStr">
        <is>
          <t>71</t>
        </is>
      </c>
      <c r="F851" t="inlineStr">
        <is>
          <t>0094</t>
        </is>
      </c>
      <c r="G851" t="inlineStr">
        <is>
          <t>5309245320</t>
        </is>
      </c>
      <c r="H851" t="n">
        <v>307.0</v>
      </c>
      <c r="I851" t="n">
        <v>292.38</v>
      </c>
      <c r="J851" t="n">
        <v>255.24</v>
      </c>
      <c r="K851" t="inlineStr">
        <is>
          <t>sale</t>
        </is>
      </c>
      <c r="L851" t="inlineStr">
        <is>
          <t/>
        </is>
      </c>
      <c r="M851" t="inlineStr">
        <is>
          <t/>
        </is>
      </c>
      <c r="N851" t="n">
        <v>0.0</v>
      </c>
      <c r="O851" t="n">
        <v>0.0</v>
      </c>
      <c r="P851" t="n">
        <v>230.72</v>
      </c>
      <c r="Q851" t="n">
        <v>230.72</v>
      </c>
      <c r="R851" t="n">
        <v>37.14</v>
      </c>
      <c r="S851" t="n">
        <v>37.14</v>
      </c>
      <c r="T851" t="n">
        <v>2.92</v>
      </c>
      <c r="U851" t="n">
        <v>2.92</v>
      </c>
      <c r="V851" t="n">
        <v>45.94</v>
      </c>
      <c r="W851" t="n">
        <v>45.94</v>
      </c>
      <c r="X851" t="n">
        <v>3.84</v>
      </c>
      <c r="Y851" t="n">
        <v>3.84</v>
      </c>
      <c r="Z851" t="n">
        <v>8.96</v>
      </c>
      <c r="AA851" t="n">
        <v>8.96</v>
      </c>
      <c r="AB851" t="n">
        <v>14.62</v>
      </c>
      <c r="AC851" t="n">
        <v>14.62</v>
      </c>
      <c r="AD851" t="n">
        <v>14.620000000000005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inlineStr">
        <is>
          <t>unreconciled</t>
        </is>
      </c>
      <c r="AM851" t="inlineStr">
        <is>
          <t>Order Amount Mismatch (POS&gt;3PO)</t>
        </is>
      </c>
      <c r="AN851" t="n">
        <v>14.62</v>
      </c>
      <c r="AO851" t="n">
        <f>ROUND(P851*100/H851,2)</f>
        <v>0.0</v>
      </c>
      <c r="AP851" t="n">
        <f>ROUND(Q851*100/I851,2)</f>
        <v>0.0</v>
      </c>
      <c r="AQ851"/>
      <c r="AR851"/>
      <c r="AS851" t="n">
        <v>0.0</v>
      </c>
    </row>
    <row r="852">
      <c r="A852" s="1" t="n">
        <v>45233.0</v>
      </c>
      <c r="B852" s="2" t="n">
        <v>45233.47170138889</v>
      </c>
      <c r="C852" t="inlineStr">
        <is>
          <t>3140023012059191</t>
        </is>
      </c>
      <c r="D852" t="inlineStr">
        <is>
          <t>POS0012</t>
        </is>
      </c>
      <c r="E852" t="inlineStr">
        <is>
          <t>84</t>
        </is>
      </c>
      <c r="F852" t="inlineStr">
        <is>
          <t>0023</t>
        </is>
      </c>
      <c r="G852" t="inlineStr">
        <is>
          <t>5309247980</t>
        </is>
      </c>
      <c r="H852" t="n">
        <v>292.0</v>
      </c>
      <c r="I852" t="n">
        <v>355.23</v>
      </c>
      <c r="J852" t="n">
        <v>318.09</v>
      </c>
      <c r="K852" t="inlineStr">
        <is>
          <t>sale</t>
        </is>
      </c>
      <c r="L852" t="inlineStr">
        <is>
          <t/>
        </is>
      </c>
      <c r="M852" t="inlineStr">
        <is>
          <t/>
        </is>
      </c>
      <c r="N852" t="n">
        <v>0.0</v>
      </c>
      <c r="O852" t="n">
        <v>0.0</v>
      </c>
      <c r="P852" t="n">
        <v>278.61</v>
      </c>
      <c r="Q852" t="n">
        <v>219.83</v>
      </c>
      <c r="R852" t="n">
        <v>37.14</v>
      </c>
      <c r="S852" t="n">
        <v>37.14</v>
      </c>
      <c r="T852" t="n">
        <v>3.55</v>
      </c>
      <c r="U852" t="n">
        <v>2.78</v>
      </c>
      <c r="V852" t="n">
        <v>57.26</v>
      </c>
      <c r="W852" t="n">
        <v>43.37</v>
      </c>
      <c r="X852" t="n">
        <v>4.66</v>
      </c>
      <c r="Y852" t="n">
        <v>3.65</v>
      </c>
      <c r="Z852" t="n">
        <v>11.15</v>
      </c>
      <c r="AA852" t="n">
        <v>8.47</v>
      </c>
      <c r="AB852" t="n">
        <v>13.9</v>
      </c>
      <c r="AC852" t="n">
        <v>13.91</v>
      </c>
      <c r="AD852" t="n">
        <v>-63.23000000000002</v>
      </c>
      <c r="AE852" t="n">
        <v>58.78</v>
      </c>
      <c r="AF852" t="n">
        <v>0.0</v>
      </c>
      <c r="AG852" t="n">
        <v>0.77</v>
      </c>
      <c r="AH852" t="n">
        <v>13.89</v>
      </c>
      <c r="AI852" t="n">
        <v>1.0100000000000002</v>
      </c>
      <c r="AJ852" t="n">
        <v>2.6799999999999997</v>
      </c>
      <c r="AK852" t="n">
        <v>-0.009999999999999787</v>
      </c>
      <c r="AL852" t="inlineStr">
        <is>
          <t>unreconciled</t>
        </is>
      </c>
      <c r="AM852" t="inlineStr">
        <is>
          <t>Order Amount Mismatch (3PO&gt;POS)</t>
        </is>
      </c>
      <c r="AN852" t="n">
        <v>63.23</v>
      </c>
      <c r="AO852" t="n">
        <f>ROUND(P852*100/H852,2)</f>
        <v>0.0</v>
      </c>
      <c r="AP852" t="n">
        <f>ROUND(Q852*100/I852,2)</f>
        <v>0.0</v>
      </c>
      <c r="AQ852"/>
      <c r="AR852"/>
      <c r="AS852" t="n">
        <v>0.0</v>
      </c>
    </row>
    <row r="853">
      <c r="A853" s="1" t="n">
        <v>45233.0</v>
      </c>
      <c r="B853" s="2" t="n">
        <v>45233.78936342592</v>
      </c>
      <c r="C853" t="inlineStr">
        <is>
          <t>3140023012059289</t>
        </is>
      </c>
      <c r="D853" t="inlineStr">
        <is>
          <t>POS0012</t>
        </is>
      </c>
      <c r="E853" t="inlineStr">
        <is>
          <t>82</t>
        </is>
      </c>
      <c r="F853" t="inlineStr">
        <is>
          <t>0023</t>
        </is>
      </c>
      <c r="G853" t="inlineStr">
        <is>
          <t>5309252438</t>
        </is>
      </c>
      <c r="H853" t="n">
        <v>183.0</v>
      </c>
      <c r="I853" t="n">
        <v>174.29</v>
      </c>
      <c r="J853" t="n">
        <v>137.15</v>
      </c>
      <c r="K853" t="inlineStr">
        <is>
          <t>sale</t>
        </is>
      </c>
      <c r="L853" t="inlineStr">
        <is>
          <t/>
        </is>
      </c>
      <c r="M853" t="inlineStr">
        <is>
          <t/>
        </is>
      </c>
      <c r="N853" t="n">
        <v>0.0</v>
      </c>
      <c r="O853" t="n">
        <v>0.0</v>
      </c>
      <c r="P853" t="n">
        <v>140.71</v>
      </c>
      <c r="Q853" t="n">
        <v>140.72</v>
      </c>
      <c r="R853" t="n">
        <v>37.14</v>
      </c>
      <c r="S853" t="n">
        <v>37.14</v>
      </c>
      <c r="T853" t="n">
        <v>1.74</v>
      </c>
      <c r="U853" t="n">
        <v>1.74</v>
      </c>
      <c r="V853" t="n">
        <v>24.69</v>
      </c>
      <c r="W853" t="n">
        <v>24.69</v>
      </c>
      <c r="X853" t="n">
        <v>2.29</v>
      </c>
      <c r="Y853" t="n">
        <v>2.29</v>
      </c>
      <c r="Z853" t="n">
        <v>4.86</v>
      </c>
      <c r="AA853" t="n">
        <v>4.85</v>
      </c>
      <c r="AB853" t="n">
        <v>8.72</v>
      </c>
      <c r="AC853" t="n">
        <v>8.72</v>
      </c>
      <c r="AD853" t="n">
        <v>8.710000000000008</v>
      </c>
      <c r="AE853" t="n">
        <v>-0.009999999999990905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0.010000000000000675</v>
      </c>
      <c r="AK853" t="n">
        <v>0.0</v>
      </c>
      <c r="AL853" t="inlineStr">
        <is>
          <t>unreconciled</t>
        </is>
      </c>
      <c r="AM853" t="inlineStr">
        <is>
          <t>Order Amount Mismatch (POS&gt;3PO)</t>
        </is>
      </c>
      <c r="AN853" t="n">
        <v>8.71</v>
      </c>
      <c r="AO853" t="n">
        <f>ROUND(P853*100/H853,2)</f>
        <v>0.0</v>
      </c>
      <c r="AP853" t="n">
        <f>ROUND(Q853*100/I853,2)</f>
        <v>0.0</v>
      </c>
      <c r="AQ853"/>
      <c r="AR853"/>
      <c r="AS853" t="n">
        <v>0.0</v>
      </c>
    </row>
    <row r="854">
      <c r="A854" s="1" t="n">
        <v>45232.0</v>
      </c>
      <c r="B854" s="2" t="n">
        <v>45232.481886574074</v>
      </c>
      <c r="C854" t="inlineStr">
        <is>
          <t>3140094012084654</t>
        </is>
      </c>
      <c r="D854" t="inlineStr">
        <is>
          <t>POS0012</t>
        </is>
      </c>
      <c r="E854" t="inlineStr">
        <is>
          <t>68</t>
        </is>
      </c>
      <c r="F854" t="inlineStr">
        <is>
          <t>0094</t>
        </is>
      </c>
      <c r="G854" t="inlineStr">
        <is>
          <t>5309258775</t>
        </is>
      </c>
      <c r="H854" t="n">
        <v>487.0</v>
      </c>
      <c r="I854" t="n">
        <v>463.81</v>
      </c>
      <c r="J854" t="n">
        <v>426.67</v>
      </c>
      <c r="K854" t="inlineStr">
        <is>
          <t>sale</t>
        </is>
      </c>
      <c r="L854" t="inlineStr">
        <is>
          <t/>
        </is>
      </c>
      <c r="M854" t="inlineStr">
        <is>
          <t/>
        </is>
      </c>
      <c r="N854" t="n">
        <v>0.0</v>
      </c>
      <c r="O854" t="n">
        <v>0.0</v>
      </c>
      <c r="P854" t="n">
        <v>361.36</v>
      </c>
      <c r="Q854" t="n">
        <v>361.35</v>
      </c>
      <c r="R854" t="n">
        <v>37.14</v>
      </c>
      <c r="S854" t="n">
        <v>37.14</v>
      </c>
      <c r="T854" t="n">
        <v>4.64</v>
      </c>
      <c r="U854" t="n">
        <v>4.64</v>
      </c>
      <c r="V854" t="n">
        <v>76.8</v>
      </c>
      <c r="W854" t="n">
        <v>76.8</v>
      </c>
      <c r="X854" t="n">
        <v>6.09</v>
      </c>
      <c r="Y854" t="n">
        <v>6.09</v>
      </c>
      <c r="Z854" t="n">
        <v>14.92</v>
      </c>
      <c r="AA854" t="n">
        <v>14.92</v>
      </c>
      <c r="AB854" t="n">
        <v>23.2</v>
      </c>
      <c r="AC854" t="n">
        <v>23.19</v>
      </c>
      <c r="AD854" t="n">
        <v>23.189999999999998</v>
      </c>
      <c r="AE854" t="n">
        <v>0.009999999999990905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0.00999999999999801</v>
      </c>
      <c r="AL854" t="inlineStr">
        <is>
          <t>unreconciled</t>
        </is>
      </c>
      <c r="AM854" t="inlineStr">
        <is>
          <t>Order Amount Mismatch (POS&gt;3PO)</t>
        </is>
      </c>
      <c r="AN854" t="n">
        <v>23.19</v>
      </c>
      <c r="AO854" t="n">
        <f>ROUND(P854*100/H854,2)</f>
        <v>0.0</v>
      </c>
      <c r="AP854" t="n">
        <f>ROUND(Q854*100/I854,2)</f>
        <v>0.0</v>
      </c>
      <c r="AQ854"/>
      <c r="AR854"/>
      <c r="AS854" t="n">
        <v>0.0</v>
      </c>
    </row>
    <row r="855">
      <c r="A855" s="1" t="n">
        <v>45233.0</v>
      </c>
      <c r="B855" s="2" t="n">
        <v>45233.6375</v>
      </c>
      <c r="C855" t="inlineStr">
        <is>
          <t>3140094012085125</t>
        </is>
      </c>
      <c r="D855" t="inlineStr">
        <is>
          <t>POS0012</t>
        </is>
      </c>
      <c r="E855" t="inlineStr">
        <is>
          <t>40</t>
        </is>
      </c>
      <c r="F855" t="inlineStr">
        <is>
          <t>0094</t>
        </is>
      </c>
      <c r="G855" t="inlineStr">
        <is>
          <t>5309265609</t>
        </is>
      </c>
      <c r="H855" t="n">
        <v>266.0</v>
      </c>
      <c r="I855" t="n">
        <v>330.47</v>
      </c>
      <c r="J855" t="n">
        <v>293.33</v>
      </c>
      <c r="K855" t="inlineStr">
        <is>
          <t>sale</t>
        </is>
      </c>
      <c r="L855" t="inlineStr">
        <is>
          <t/>
        </is>
      </c>
      <c r="M855" t="inlineStr">
        <is>
          <t/>
        </is>
      </c>
      <c r="N855" t="n">
        <v>0.0</v>
      </c>
      <c r="O855" t="n">
        <v>0.0</v>
      </c>
      <c r="P855" t="n">
        <v>259.74</v>
      </c>
      <c r="Q855" t="n">
        <v>200.96</v>
      </c>
      <c r="R855" t="n">
        <v>37.14</v>
      </c>
      <c r="S855" t="n">
        <v>37.14</v>
      </c>
      <c r="T855" t="n">
        <v>3.3</v>
      </c>
      <c r="U855" t="n">
        <v>2.53</v>
      </c>
      <c r="V855" t="n">
        <v>52.8</v>
      </c>
      <c r="W855" t="n">
        <v>38.91</v>
      </c>
      <c r="X855" t="n">
        <v>4.34</v>
      </c>
      <c r="Y855" t="n">
        <v>3.32</v>
      </c>
      <c r="Z855" t="n">
        <v>10.29</v>
      </c>
      <c r="AA855" t="n">
        <v>7.6</v>
      </c>
      <c r="AB855" t="n">
        <v>12.66</v>
      </c>
      <c r="AC855" t="n">
        <v>12.67</v>
      </c>
      <c r="AD855" t="n">
        <v>-64.47000000000003</v>
      </c>
      <c r="AE855" t="n">
        <v>58.78</v>
      </c>
      <c r="AF855" t="n">
        <v>0.0</v>
      </c>
      <c r="AG855" t="n">
        <v>0.77</v>
      </c>
      <c r="AH855" t="n">
        <v>13.89</v>
      </c>
      <c r="AI855" t="n">
        <v>1.02</v>
      </c>
      <c r="AJ855" t="n">
        <v>2.6899999999999995</v>
      </c>
      <c r="AK855" t="n">
        <v>-0.009999999999999787</v>
      </c>
      <c r="AL855" t="inlineStr">
        <is>
          <t>unreconciled</t>
        </is>
      </c>
      <c r="AM855" t="inlineStr">
        <is>
          <t>Order Amount Mismatch (3PO&gt;POS)</t>
        </is>
      </c>
      <c r="AN855" t="n">
        <v>64.47</v>
      </c>
      <c r="AO855" t="n">
        <f>ROUND(P855*100/H855,2)</f>
        <v>0.0</v>
      </c>
      <c r="AP855" t="n">
        <f>ROUND(Q855*100/I855,2)</f>
        <v>0.0</v>
      </c>
      <c r="AQ855"/>
      <c r="AR855"/>
      <c r="AS855" t="n">
        <v>0.0</v>
      </c>
    </row>
    <row r="856">
      <c r="A856" s="1" t="n">
        <v>45232.0</v>
      </c>
      <c r="B856" s="2" t="n">
        <v>45232.629953703705</v>
      </c>
      <c r="C856" t="inlineStr">
        <is>
          <t>3140094012084741</t>
        </is>
      </c>
      <c r="D856" t="inlineStr">
        <is>
          <t>POS0012</t>
        </is>
      </c>
      <c r="E856" t="inlineStr">
        <is>
          <t>56</t>
        </is>
      </c>
      <c r="F856" t="inlineStr">
        <is>
          <t>0094</t>
        </is>
      </c>
      <c r="G856" t="inlineStr">
        <is>
          <t>5309266974</t>
        </is>
      </c>
      <c r="H856" t="n">
        <v>334.0</v>
      </c>
      <c r="I856" t="n">
        <v>318.09</v>
      </c>
      <c r="J856" t="n">
        <v>280.95</v>
      </c>
      <c r="K856" t="inlineStr">
        <is>
          <t>sale</t>
        </is>
      </c>
      <c r="L856" t="inlineStr">
        <is>
          <t/>
        </is>
      </c>
      <c r="M856" t="inlineStr">
        <is>
          <t/>
        </is>
      </c>
      <c r="N856" t="n">
        <v>0.0</v>
      </c>
      <c r="O856" t="n">
        <v>0.0</v>
      </c>
      <c r="P856" t="n">
        <v>250.32</v>
      </c>
      <c r="Q856" t="n">
        <v>250.3</v>
      </c>
      <c r="R856" t="n">
        <v>37.14</v>
      </c>
      <c r="S856" t="n">
        <v>37.14</v>
      </c>
      <c r="T856" t="n">
        <v>3.18</v>
      </c>
      <c r="U856" t="n">
        <v>3.18</v>
      </c>
      <c r="V856" t="n">
        <v>50.57</v>
      </c>
      <c r="W856" t="n">
        <v>50.57</v>
      </c>
      <c r="X856" t="n">
        <v>4.17</v>
      </c>
      <c r="Y856" t="n">
        <v>4.18</v>
      </c>
      <c r="Z856" t="n">
        <v>9.85</v>
      </c>
      <c r="AA856" t="n">
        <v>9.85</v>
      </c>
      <c r="AB856" t="n">
        <v>15.9</v>
      </c>
      <c r="AC856" t="n">
        <v>15.91</v>
      </c>
      <c r="AD856" t="n">
        <v>15.910000000000025</v>
      </c>
      <c r="AE856" t="n">
        <v>0.01999999999998181</v>
      </c>
      <c r="AF856" t="n">
        <v>0.0</v>
      </c>
      <c r="AG856" t="n">
        <v>0.0</v>
      </c>
      <c r="AH856" t="n">
        <v>0.0</v>
      </c>
      <c r="AI856" t="n">
        <v>-0.009999999999999787</v>
      </c>
      <c r="AJ856" t="n">
        <v>0.0</v>
      </c>
      <c r="AK856" t="n">
        <v>-0.009999999999999787</v>
      </c>
      <c r="AL856" t="inlineStr">
        <is>
          <t>unreconciled</t>
        </is>
      </c>
      <c r="AM856" t="inlineStr">
        <is>
          <t>Order Amount Mismatch (POS&gt;3PO)</t>
        </is>
      </c>
      <c r="AN856" t="n">
        <v>15.91</v>
      </c>
      <c r="AO856" t="n">
        <f>ROUND(P856*100/H856,2)</f>
        <v>0.0</v>
      </c>
      <c r="AP856" t="n">
        <f>ROUND(Q856*100/I856,2)</f>
        <v>0.0</v>
      </c>
      <c r="AQ856"/>
      <c r="AR856"/>
      <c r="AS856" t="n">
        <v>0.0</v>
      </c>
    </row>
    <row r="857">
      <c r="A857" s="1" t="n">
        <v>45232.0</v>
      </c>
      <c r="B857" s="2" t="n">
        <v>45232.564247685186</v>
      </c>
      <c r="C857" t="inlineStr">
        <is>
          <t>3140094012084690</t>
        </is>
      </c>
      <c r="D857" t="inlineStr">
        <is>
          <t>POS0012</t>
        </is>
      </c>
      <c r="E857" t="inlineStr">
        <is>
          <t>04</t>
        </is>
      </c>
      <c r="F857" t="inlineStr">
        <is>
          <t>0094</t>
        </is>
      </c>
      <c r="G857" t="inlineStr">
        <is>
          <t>5309274501</t>
        </is>
      </c>
      <c r="H857" t="n">
        <v>279.0</v>
      </c>
      <c r="I857" t="n">
        <v>265.71</v>
      </c>
      <c r="J857" t="n">
        <v>228.57</v>
      </c>
      <c r="K857" t="inlineStr">
        <is>
          <t>sale</t>
        </is>
      </c>
      <c r="L857" t="inlineStr">
        <is>
          <t/>
        </is>
      </c>
      <c r="M857" t="inlineStr">
        <is>
          <t/>
        </is>
      </c>
      <c r="N857" t="n">
        <v>0.0</v>
      </c>
      <c r="O857" t="n">
        <v>0.0</v>
      </c>
      <c r="P857" t="n">
        <v>210.39</v>
      </c>
      <c r="Q857" t="n">
        <v>210.37</v>
      </c>
      <c r="R857" t="n">
        <v>37.14</v>
      </c>
      <c r="S857" t="n">
        <v>37.14</v>
      </c>
      <c r="T857" t="n">
        <v>2.66</v>
      </c>
      <c r="U857" t="n">
        <v>2.66</v>
      </c>
      <c r="V857" t="n">
        <v>41.14</v>
      </c>
      <c r="W857" t="n">
        <v>41.14</v>
      </c>
      <c r="X857" t="n">
        <v>3.49</v>
      </c>
      <c r="Y857" t="n">
        <v>3.49</v>
      </c>
      <c r="Z857" t="n">
        <v>8.03</v>
      </c>
      <c r="AA857" t="n">
        <v>8.04</v>
      </c>
      <c r="AB857" t="n">
        <v>13.28</v>
      </c>
      <c r="AC857" t="n">
        <v>13.29</v>
      </c>
      <c r="AD857" t="n">
        <v>13.29000000000002</v>
      </c>
      <c r="AE857" t="n">
        <v>0.01999999999998181</v>
      </c>
      <c r="AF857" t="n">
        <v>0.0</v>
      </c>
      <c r="AG857" t="n">
        <v>0.0</v>
      </c>
      <c r="AH857" t="n">
        <v>0.0</v>
      </c>
      <c r="AI857" t="n">
        <v>0.0</v>
      </c>
      <c r="AJ857" t="n">
        <v>-0.009999999999999787</v>
      </c>
      <c r="AK857" t="n">
        <v>-0.009999999999999787</v>
      </c>
      <c r="AL857" t="inlineStr">
        <is>
          <t>unreconciled</t>
        </is>
      </c>
      <c r="AM857" t="inlineStr">
        <is>
          <t>Order Amount Mismatch (POS&gt;3PO)</t>
        </is>
      </c>
      <c r="AN857" t="n">
        <v>13.29</v>
      </c>
      <c r="AO857" t="n">
        <f>ROUND(P857*100/H857,2)</f>
        <v>0.0</v>
      </c>
      <c r="AP857" t="n">
        <f>ROUND(Q857*100/I857,2)</f>
        <v>0.0</v>
      </c>
      <c r="AQ857"/>
      <c r="AR857"/>
      <c r="AS857" t="n">
        <v>0.0</v>
      </c>
    </row>
    <row r="858">
      <c r="A858" s="1" t="n">
        <v>45231.0</v>
      </c>
      <c r="B858" s="2" t="n">
        <v>45231.91490740741</v>
      </c>
      <c r="C858" t="inlineStr">
        <is>
          <t>3140023012058843</t>
        </is>
      </c>
      <c r="D858" t="inlineStr">
        <is>
          <t>POS0012</t>
        </is>
      </c>
      <c r="E858" t="inlineStr">
        <is>
          <t>37</t>
        </is>
      </c>
      <c r="F858" t="inlineStr">
        <is>
          <t>0023</t>
        </is>
      </c>
      <c r="G858" t="inlineStr">
        <is>
          <t>5309297073</t>
        </is>
      </c>
      <c r="H858" t="n">
        <v>559.0</v>
      </c>
      <c r="I858" t="n">
        <v>532.37</v>
      </c>
      <c r="J858" t="n">
        <v>495.23</v>
      </c>
      <c r="K858" t="inlineStr">
        <is>
          <t>sale</t>
        </is>
      </c>
      <c r="L858" t="inlineStr">
        <is>
          <t/>
        </is>
      </c>
      <c r="M858" t="inlineStr">
        <is>
          <t/>
        </is>
      </c>
      <c r="N858" t="n">
        <v>0.0</v>
      </c>
      <c r="O858" t="n">
        <v>0.0</v>
      </c>
      <c r="P858" t="n">
        <v>413.62</v>
      </c>
      <c r="Q858" t="n">
        <v>413.61</v>
      </c>
      <c r="R858" t="n">
        <v>37.14</v>
      </c>
      <c r="S858" t="n">
        <v>37.14</v>
      </c>
      <c r="T858" t="n">
        <v>5.32</v>
      </c>
      <c r="U858" t="n">
        <v>5.32</v>
      </c>
      <c r="V858" t="n">
        <v>89.14</v>
      </c>
      <c r="W858" t="n">
        <v>89.14</v>
      </c>
      <c r="X858" t="n">
        <v>6.99</v>
      </c>
      <c r="Y858" t="n">
        <v>6.99</v>
      </c>
      <c r="Z858" t="n">
        <v>17.3</v>
      </c>
      <c r="AA858" t="n">
        <v>17.31</v>
      </c>
      <c r="AB858" t="n">
        <v>26.62</v>
      </c>
      <c r="AC858" t="n">
        <v>26.62</v>
      </c>
      <c r="AD858" t="n">
        <v>26.629999999999995</v>
      </c>
      <c r="AE858" t="n">
        <v>0.009999999999990905</v>
      </c>
      <c r="AF858" t="n">
        <v>0.0</v>
      </c>
      <c r="AG858" t="n">
        <v>0.0</v>
      </c>
      <c r="AH858" t="n">
        <v>0.0</v>
      </c>
      <c r="AI858" t="n">
        <v>0.0</v>
      </c>
      <c r="AJ858" t="n">
        <v>-0.00999999999999801</v>
      </c>
      <c r="AK858" t="n">
        <v>0.0</v>
      </c>
      <c r="AL858" t="inlineStr">
        <is>
          <t>unreconciled</t>
        </is>
      </c>
      <c r="AM858" t="inlineStr">
        <is>
          <t>Order Amount Mismatch (POS&gt;3PO)</t>
        </is>
      </c>
      <c r="AN858" t="n">
        <v>26.63</v>
      </c>
      <c r="AO858" t="n">
        <f>ROUND(P858*100/H858,2)</f>
        <v>0.0</v>
      </c>
      <c r="AP858" t="n">
        <f>ROUND(Q858*100/I858,2)</f>
        <v>0.0</v>
      </c>
      <c r="AQ858"/>
      <c r="AR858"/>
      <c r="AS858" t="n">
        <v>0.0</v>
      </c>
    </row>
    <row r="859">
      <c r="A859" s="1" t="n">
        <v>45232.0</v>
      </c>
      <c r="B859" s="2" t="n">
        <v>45232.378020833334</v>
      </c>
      <c r="C859" t="inlineStr">
        <is>
          <t>3140023012058919</t>
        </is>
      </c>
      <c r="D859" t="inlineStr">
        <is>
          <t>POS0012</t>
        </is>
      </c>
      <c r="E859" t="inlineStr">
        <is>
          <t>13</t>
        </is>
      </c>
      <c r="F859" t="inlineStr">
        <is>
          <t>0023</t>
        </is>
      </c>
      <c r="G859" t="inlineStr">
        <is>
          <t>5309301177</t>
        </is>
      </c>
      <c r="H859" t="n">
        <v>925.0</v>
      </c>
      <c r="I859" t="n">
        <v>880.94</v>
      </c>
      <c r="J859" t="n">
        <v>843.8</v>
      </c>
      <c r="K859" t="inlineStr">
        <is>
          <t>sale</t>
        </is>
      </c>
      <c r="L859" t="inlineStr">
        <is>
          <t/>
        </is>
      </c>
      <c r="M859" t="inlineStr">
        <is>
          <t/>
        </is>
      </c>
      <c r="N859" t="n">
        <v>0.0</v>
      </c>
      <c r="O859" t="n">
        <v>0.0</v>
      </c>
      <c r="P859" t="n">
        <v>679.27</v>
      </c>
      <c r="Q859" t="n">
        <v>679.26</v>
      </c>
      <c r="R859" t="n">
        <v>37.14</v>
      </c>
      <c r="S859" t="n">
        <v>37.14</v>
      </c>
      <c r="T859" t="n">
        <v>8.81</v>
      </c>
      <c r="U859" t="n">
        <v>8.81</v>
      </c>
      <c r="V859" t="n">
        <v>151.88</v>
      </c>
      <c r="W859" t="n">
        <v>151.88</v>
      </c>
      <c r="X859" t="n">
        <v>11.56</v>
      </c>
      <c r="Y859" t="n">
        <v>11.56</v>
      </c>
      <c r="Z859" t="n">
        <v>29.42</v>
      </c>
      <c r="AA859" t="n">
        <v>29.42</v>
      </c>
      <c r="AB859" t="n">
        <v>44.04</v>
      </c>
      <c r="AC859" t="n">
        <v>44.05</v>
      </c>
      <c r="AD859" t="n">
        <v>44.059999999999945</v>
      </c>
      <c r="AE859" t="n">
        <v>0.009999999999990905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-0.00999999999999801</v>
      </c>
      <c r="AL859" t="inlineStr">
        <is>
          <t>unreconciled</t>
        </is>
      </c>
      <c r="AM859" t="inlineStr">
        <is>
          <t>Order Amount Mismatch (POS&gt;3PO)</t>
        </is>
      </c>
      <c r="AN859" t="n">
        <v>44.06</v>
      </c>
      <c r="AO859" t="n">
        <f>ROUND(P859*100/H859,2)</f>
        <v>0.0</v>
      </c>
      <c r="AP859" t="n">
        <f>ROUND(Q859*100/I859,2)</f>
        <v>0.0</v>
      </c>
      <c r="AQ859"/>
      <c r="AR859"/>
      <c r="AS859" t="n">
        <v>0.0</v>
      </c>
    </row>
    <row r="860">
      <c r="A860" s="1" t="n">
        <v>45231.0</v>
      </c>
      <c r="B860" s="2" t="n">
        <v>45231.91341435185</v>
      </c>
      <c r="C860" t="inlineStr">
        <is>
          <t>3140094012084559</t>
        </is>
      </c>
      <c r="D860" t="inlineStr">
        <is>
          <t>POS0012</t>
        </is>
      </c>
      <c r="E860" t="inlineStr">
        <is>
          <t>73</t>
        </is>
      </c>
      <c r="F860" t="inlineStr">
        <is>
          <t>0094</t>
        </is>
      </c>
      <c r="G860" t="inlineStr">
        <is>
          <t>5309336916</t>
        </is>
      </c>
      <c r="H860" t="n">
        <v>377.0</v>
      </c>
      <c r="I860" t="n">
        <v>359.04</v>
      </c>
      <c r="J860" t="n">
        <v>321.9</v>
      </c>
      <c r="K860" t="inlineStr">
        <is>
          <t>sale</t>
        </is>
      </c>
      <c r="L860" t="inlineStr">
        <is>
          <t/>
        </is>
      </c>
      <c r="M860" t="inlineStr">
        <is>
          <t/>
        </is>
      </c>
      <c r="N860" t="n">
        <v>0.0</v>
      </c>
      <c r="O860" t="n">
        <v>0.0</v>
      </c>
      <c r="P860" t="n">
        <v>281.52</v>
      </c>
      <c r="Q860" t="n">
        <v>281.49</v>
      </c>
      <c r="R860" t="n">
        <v>37.14</v>
      </c>
      <c r="S860" t="n">
        <v>37.14</v>
      </c>
      <c r="T860" t="n">
        <v>3.59</v>
      </c>
      <c r="U860" t="n">
        <v>3.59</v>
      </c>
      <c r="V860" t="n">
        <v>57.94</v>
      </c>
      <c r="W860" t="n">
        <v>57.94</v>
      </c>
      <c r="X860" t="n">
        <v>4.71</v>
      </c>
      <c r="Y860" t="n">
        <v>4.71</v>
      </c>
      <c r="Z860" t="n">
        <v>11.28</v>
      </c>
      <c r="AA860" t="n">
        <v>11.28</v>
      </c>
      <c r="AB860" t="n">
        <v>17.96</v>
      </c>
      <c r="AC860" t="n">
        <v>17.95</v>
      </c>
      <c r="AD860" t="n">
        <v>17.95999999999998</v>
      </c>
      <c r="AE860" t="n">
        <v>0.029999999999972715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0.010000000000001563</v>
      </c>
      <c r="AL860" t="inlineStr">
        <is>
          <t>unreconciled</t>
        </is>
      </c>
      <c r="AM860" t="inlineStr">
        <is>
          <t>Order Amount Mismatch (POS&gt;3PO)</t>
        </is>
      </c>
      <c r="AN860" t="n">
        <v>17.96</v>
      </c>
      <c r="AO860" t="n">
        <f>ROUND(P860*100/H860,2)</f>
        <v>0.0</v>
      </c>
      <c r="AP860" t="n">
        <f>ROUND(Q860*100/I860,2)</f>
        <v>0.0</v>
      </c>
      <c r="AQ860"/>
      <c r="AR860"/>
      <c r="AS860" t="n">
        <v>0.0</v>
      </c>
    </row>
    <row r="861">
      <c r="A861" s="1" t="n">
        <v>45231.0</v>
      </c>
      <c r="B861" s="2" t="n">
        <v>45231.88600694444</v>
      </c>
      <c r="C861" t="inlineStr">
        <is>
          <t>3140094012084542</t>
        </is>
      </c>
      <c r="D861" t="inlineStr">
        <is>
          <t>POS0012</t>
        </is>
      </c>
      <c r="E861" t="inlineStr">
        <is>
          <t>56</t>
        </is>
      </c>
      <c r="F861" t="inlineStr">
        <is>
          <t>0094</t>
        </is>
      </c>
      <c r="G861" t="inlineStr">
        <is>
          <t>5309341762</t>
        </is>
      </c>
      <c r="H861" t="n">
        <v>721.0</v>
      </c>
      <c r="I861" t="n">
        <v>686.65</v>
      </c>
      <c r="J861" t="n">
        <v>649.51</v>
      </c>
      <c r="K861" t="inlineStr">
        <is>
          <t>sale</t>
        </is>
      </c>
      <c r="L861" t="inlineStr">
        <is>
          <t/>
        </is>
      </c>
      <c r="M861" t="inlineStr">
        <is>
          <t/>
        </is>
      </c>
      <c r="N861" t="n">
        <v>0.0</v>
      </c>
      <c r="O861" t="n">
        <v>0.0</v>
      </c>
      <c r="P861" t="n">
        <v>531.19</v>
      </c>
      <c r="Q861" t="n">
        <v>531.17</v>
      </c>
      <c r="R861" t="n">
        <v>37.14</v>
      </c>
      <c r="S861" t="n">
        <v>37.14</v>
      </c>
      <c r="T861" t="n">
        <v>6.87</v>
      </c>
      <c r="U861" t="n">
        <v>6.87</v>
      </c>
      <c r="V861" t="n">
        <v>116.91</v>
      </c>
      <c r="W861" t="n">
        <v>116.91</v>
      </c>
      <c r="X861" t="n">
        <v>9.01</v>
      </c>
      <c r="Y861" t="n">
        <v>9.01</v>
      </c>
      <c r="Z861" t="n">
        <v>22.67</v>
      </c>
      <c r="AA861" t="n">
        <v>22.66</v>
      </c>
      <c r="AB861" t="n">
        <v>34.34</v>
      </c>
      <c r="AC861" t="n">
        <v>34.33</v>
      </c>
      <c r="AD861" t="n">
        <v>34.35000000000002</v>
      </c>
      <c r="AE861" t="n">
        <v>0.020000000000095497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0.010000000000001563</v>
      </c>
      <c r="AK861" t="n">
        <v>0.010000000000005116</v>
      </c>
      <c r="AL861" t="inlineStr">
        <is>
          <t>unreconciled</t>
        </is>
      </c>
      <c r="AM861" t="inlineStr">
        <is>
          <t>Order Amount Mismatch (POS&gt;3PO)</t>
        </is>
      </c>
      <c r="AN861" t="n">
        <v>34.35</v>
      </c>
      <c r="AO861" t="n">
        <f>ROUND(P861*100/H861,2)</f>
        <v>0.0</v>
      </c>
      <c r="AP861" t="n">
        <f>ROUND(Q861*100/I861,2)</f>
        <v>0.0</v>
      </c>
      <c r="AQ861"/>
      <c r="AR861"/>
      <c r="AS861" t="n">
        <v>0.0</v>
      </c>
    </row>
    <row r="862">
      <c r="A862" s="1" t="n">
        <v>45231.0</v>
      </c>
      <c r="B862" s="2" t="n">
        <v>45231.91769675926</v>
      </c>
      <c r="C862" t="inlineStr">
        <is>
          <t>3140094012084564</t>
        </is>
      </c>
      <c r="D862" t="inlineStr">
        <is>
          <t>POS0012</t>
        </is>
      </c>
      <c r="E862" t="inlineStr">
        <is>
          <t>78</t>
        </is>
      </c>
      <c r="F862" t="inlineStr">
        <is>
          <t>0094</t>
        </is>
      </c>
      <c r="G862" t="inlineStr">
        <is>
          <t>5309362362</t>
        </is>
      </c>
      <c r="H862" t="n">
        <v>267.0</v>
      </c>
      <c r="I862" t="n">
        <v>254.28</v>
      </c>
      <c r="J862" t="n">
        <v>217.14</v>
      </c>
      <c r="K862" t="inlineStr">
        <is>
          <t>sale</t>
        </is>
      </c>
      <c r="L862" t="inlineStr">
        <is>
          <t/>
        </is>
      </c>
      <c r="M862" t="inlineStr">
        <is>
          <t/>
        </is>
      </c>
      <c r="N862" t="n">
        <v>0.0</v>
      </c>
      <c r="O862" t="n">
        <v>0.0</v>
      </c>
      <c r="P862" t="n">
        <v>201.67</v>
      </c>
      <c r="Q862" t="n">
        <v>201.67</v>
      </c>
      <c r="R862" t="n">
        <v>37.14</v>
      </c>
      <c r="S862" t="n">
        <v>37.14</v>
      </c>
      <c r="T862" t="n">
        <v>2.54</v>
      </c>
      <c r="U862" t="n">
        <v>2.54</v>
      </c>
      <c r="V862" t="n">
        <v>39.09</v>
      </c>
      <c r="W862" t="n">
        <v>39.09</v>
      </c>
      <c r="X862" t="n">
        <v>3.34</v>
      </c>
      <c r="Y862" t="n">
        <v>3.34</v>
      </c>
      <c r="Z862" t="n">
        <v>7.64</v>
      </c>
      <c r="AA862" t="n">
        <v>7.64</v>
      </c>
      <c r="AB862" t="n">
        <v>12.72</v>
      </c>
      <c r="AC862" t="n">
        <v>12.72</v>
      </c>
      <c r="AD862" t="n">
        <v>12.719999999999999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inlineStr">
        <is>
          <t>unreconciled</t>
        </is>
      </c>
      <c r="AM862" t="inlineStr">
        <is>
          <t>Order Amount Mismatch (POS&gt;3PO)</t>
        </is>
      </c>
      <c r="AN862" t="n">
        <v>12.72</v>
      </c>
      <c r="AO862" t="n">
        <f>ROUND(P862*100/H862,2)</f>
        <v>0.0</v>
      </c>
      <c r="AP862" t="n">
        <f>ROUND(Q862*100/I862,2)</f>
        <v>0.0</v>
      </c>
      <c r="AQ862"/>
      <c r="AR862"/>
      <c r="AS862" t="n">
        <v>0.0</v>
      </c>
    </row>
    <row r="863">
      <c r="A863" s="1" t="n">
        <v>45234.0</v>
      </c>
      <c r="B863" s="2" t="n">
        <v>45234.662256944444</v>
      </c>
      <c r="C863" t="inlineStr">
        <is>
          <t>3140094012085560</t>
        </is>
      </c>
      <c r="D863" t="inlineStr">
        <is>
          <t>POS0012</t>
        </is>
      </c>
      <c r="E863" t="inlineStr">
        <is>
          <t>75</t>
        </is>
      </c>
      <c r="F863" t="inlineStr">
        <is>
          <t>0094</t>
        </is>
      </c>
      <c r="G863" t="inlineStr">
        <is>
          <t>5309364188</t>
        </is>
      </c>
      <c r="H863" t="n">
        <v>629.0</v>
      </c>
      <c r="I863" t="n">
        <v>599.04</v>
      </c>
      <c r="J863" t="n">
        <v>561.9</v>
      </c>
      <c r="K863" t="inlineStr">
        <is>
          <t>sale</t>
        </is>
      </c>
      <c r="L863" t="inlineStr">
        <is>
          <t/>
        </is>
      </c>
      <c r="M863" t="inlineStr">
        <is>
          <t/>
        </is>
      </c>
      <c r="N863" t="n">
        <v>0.0</v>
      </c>
      <c r="O863" t="n">
        <v>0.0</v>
      </c>
      <c r="P863" t="n">
        <v>464.43</v>
      </c>
      <c r="Q863" t="n">
        <v>464.42</v>
      </c>
      <c r="R863" t="n">
        <v>37.14</v>
      </c>
      <c r="S863" t="n">
        <v>37.14</v>
      </c>
      <c r="T863" t="n">
        <v>5.99</v>
      </c>
      <c r="U863" t="n">
        <v>5.99</v>
      </c>
      <c r="V863" t="n">
        <v>101.14</v>
      </c>
      <c r="W863" t="n">
        <v>101.14</v>
      </c>
      <c r="X863" t="n">
        <v>7.86</v>
      </c>
      <c r="Y863" t="n">
        <v>7.86</v>
      </c>
      <c r="Z863" t="n">
        <v>19.62</v>
      </c>
      <c r="AA863" t="n">
        <v>19.62</v>
      </c>
      <c r="AB863" t="n">
        <v>29.96</v>
      </c>
      <c r="AC863" t="n">
        <v>29.95</v>
      </c>
      <c r="AD863" t="n">
        <v>29.960000000000036</v>
      </c>
      <c r="AE863" t="n">
        <v>0.009999999999990905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0.010000000000001563</v>
      </c>
      <c r="AL863" t="inlineStr">
        <is>
          <t>unreconciled</t>
        </is>
      </c>
      <c r="AM863" t="inlineStr">
        <is>
          <t>Order Amount Mismatch (POS&gt;3PO)</t>
        </is>
      </c>
      <c r="AN863" t="n">
        <v>29.96</v>
      </c>
      <c r="AO863" t="n">
        <f>ROUND(P863*100/H863,2)</f>
        <v>0.0</v>
      </c>
      <c r="AP863" t="n">
        <f>ROUND(Q863*100/I863,2)</f>
        <v>0.0</v>
      </c>
      <c r="AQ863"/>
      <c r="AR863"/>
      <c r="AS863" t="n">
        <v>0.0</v>
      </c>
    </row>
    <row r="864">
      <c r="A864" s="1" t="n">
        <v>45232.0</v>
      </c>
      <c r="B864" s="2" t="n">
        <v>45232.86277777778</v>
      </c>
      <c r="C864" t="inlineStr">
        <is>
          <t>3140094012084896</t>
        </is>
      </c>
      <c r="D864" t="inlineStr">
        <is>
          <t>POS0012</t>
        </is>
      </c>
      <c r="E864" t="inlineStr">
        <is>
          <t>11</t>
        </is>
      </c>
      <c r="F864" t="inlineStr">
        <is>
          <t>0094</t>
        </is>
      </c>
      <c r="G864" t="inlineStr">
        <is>
          <t>5309386684</t>
        </is>
      </c>
      <c r="H864" t="n">
        <v>399.0</v>
      </c>
      <c r="I864" t="n">
        <v>380.0</v>
      </c>
      <c r="J864" t="n">
        <v>342.86</v>
      </c>
      <c r="K864" t="inlineStr">
        <is>
          <t>sale</t>
        </is>
      </c>
      <c r="L864" t="inlineStr">
        <is>
          <t/>
        </is>
      </c>
      <c r="M864" t="inlineStr">
        <is>
          <t/>
        </is>
      </c>
      <c r="N864" t="n">
        <v>0.0</v>
      </c>
      <c r="O864" t="n">
        <v>0.0</v>
      </c>
      <c r="P864" t="n">
        <v>297.49</v>
      </c>
      <c r="Q864" t="n">
        <v>297.47</v>
      </c>
      <c r="R864" t="n">
        <v>37.14</v>
      </c>
      <c r="S864" t="n">
        <v>37.14</v>
      </c>
      <c r="T864" t="n">
        <v>3.8</v>
      </c>
      <c r="U864" t="n">
        <v>3.8</v>
      </c>
      <c r="V864" t="n">
        <v>61.71</v>
      </c>
      <c r="W864" t="n">
        <v>61.71</v>
      </c>
      <c r="X864" t="n">
        <v>4.99</v>
      </c>
      <c r="Y864" t="n">
        <v>4.99</v>
      </c>
      <c r="Z864" t="n">
        <v>12.01</v>
      </c>
      <c r="AA864" t="n">
        <v>12.01</v>
      </c>
      <c r="AB864" t="n">
        <v>19.0</v>
      </c>
      <c r="AC864" t="n">
        <v>19.0</v>
      </c>
      <c r="AD864" t="n">
        <v>19.0</v>
      </c>
      <c r="AE864" t="n">
        <v>0.01999999999998181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inlineStr">
        <is>
          <t>unreconciled</t>
        </is>
      </c>
      <c r="AM864" t="inlineStr">
        <is>
          <t>Order Amount Mismatch (POS&gt;3PO)</t>
        </is>
      </c>
      <c r="AN864" t="n">
        <v>19.0</v>
      </c>
      <c r="AO864" t="n">
        <f>ROUND(P864*100/H864,2)</f>
        <v>0.0</v>
      </c>
      <c r="AP864" t="n">
        <f>ROUND(Q864*100/I864,2)</f>
        <v>0.0</v>
      </c>
      <c r="AQ864"/>
      <c r="AR864"/>
      <c r="AS864" t="n">
        <v>0.0</v>
      </c>
    </row>
    <row r="865">
      <c r="A865" s="1" t="n">
        <v>45232.0</v>
      </c>
      <c r="B865" s="2" t="n">
        <v>45232.83186342593</v>
      </c>
      <c r="C865" t="inlineStr">
        <is>
          <t>3140023012059034</t>
        </is>
      </c>
      <c r="D865" t="inlineStr">
        <is>
          <t>POS0012</t>
        </is>
      </c>
      <c r="E865" t="inlineStr">
        <is>
          <t>28</t>
        </is>
      </c>
      <c r="F865" t="inlineStr">
        <is>
          <t>0023</t>
        </is>
      </c>
      <c r="G865" t="inlineStr">
        <is>
          <t>5309393408</t>
        </is>
      </c>
      <c r="H865" t="n">
        <v>308.0</v>
      </c>
      <c r="I865" t="n">
        <v>293.32</v>
      </c>
      <c r="J865" t="n">
        <v>256.18</v>
      </c>
      <c r="K865" t="inlineStr">
        <is>
          <t>sale</t>
        </is>
      </c>
      <c r="L865" t="inlineStr">
        <is>
          <t/>
        </is>
      </c>
      <c r="M865" t="inlineStr">
        <is>
          <t/>
        </is>
      </c>
      <c r="N865" t="n">
        <v>0.0</v>
      </c>
      <c r="O865" t="n">
        <v>0.0</v>
      </c>
      <c r="P865" t="n">
        <v>231.44</v>
      </c>
      <c r="Q865" t="n">
        <v>231.43</v>
      </c>
      <c r="R865" t="n">
        <v>37.14</v>
      </c>
      <c r="S865" t="n">
        <v>37.14</v>
      </c>
      <c r="T865" t="n">
        <v>2.93</v>
      </c>
      <c r="U865" t="n">
        <v>2.93</v>
      </c>
      <c r="V865" t="n">
        <v>46.11</v>
      </c>
      <c r="W865" t="n">
        <v>46.11</v>
      </c>
      <c r="X865" t="n">
        <v>3.85</v>
      </c>
      <c r="Y865" t="n">
        <v>3.85</v>
      </c>
      <c r="Z865" t="n">
        <v>8.99</v>
      </c>
      <c r="AA865" t="n">
        <v>8.99</v>
      </c>
      <c r="AB865" t="n">
        <v>14.66</v>
      </c>
      <c r="AC865" t="n">
        <v>14.67</v>
      </c>
      <c r="AD865" t="n">
        <v>14.680000000000007</v>
      </c>
      <c r="AE865" t="n">
        <v>0.009999999999990905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-0.009999999999999787</v>
      </c>
      <c r="AL865" t="inlineStr">
        <is>
          <t>unreconciled</t>
        </is>
      </c>
      <c r="AM865" t="inlineStr">
        <is>
          <t>Order Amount Mismatch (POS&gt;3PO)</t>
        </is>
      </c>
      <c r="AN865" t="n">
        <v>14.68</v>
      </c>
      <c r="AO865" t="n">
        <f>ROUND(P865*100/H865,2)</f>
        <v>0.0</v>
      </c>
      <c r="AP865" t="n">
        <f>ROUND(Q865*100/I865,2)</f>
        <v>0.0</v>
      </c>
      <c r="AQ865"/>
      <c r="AR865"/>
      <c r="AS865" t="n">
        <v>0.0</v>
      </c>
    </row>
    <row r="866">
      <c r="A866" s="1" t="n">
        <v>45233.0</v>
      </c>
      <c r="B866" s="2" t="n">
        <v>45233.52548611111</v>
      </c>
      <c r="C866" t="inlineStr">
        <is>
          <t>3140094012085064</t>
        </is>
      </c>
      <c r="D866" t="inlineStr">
        <is>
          <t>POS0012</t>
        </is>
      </c>
      <c r="E866" t="inlineStr">
        <is>
          <t>79</t>
        </is>
      </c>
      <c r="F866" t="inlineStr">
        <is>
          <t>0094</t>
        </is>
      </c>
      <c r="G866" t="inlineStr">
        <is>
          <t>5309401281</t>
        </is>
      </c>
      <c r="H866" t="n">
        <v>277.0</v>
      </c>
      <c r="I866" t="n">
        <v>340.94</v>
      </c>
      <c r="J866" t="n">
        <v>303.8</v>
      </c>
      <c r="K866" t="inlineStr">
        <is>
          <t>sale</t>
        </is>
      </c>
      <c r="L866" t="inlineStr">
        <is>
          <t/>
        </is>
      </c>
      <c r="M866" t="inlineStr">
        <is>
          <t/>
        </is>
      </c>
      <c r="N866" t="n">
        <v>0.0</v>
      </c>
      <c r="O866" t="n">
        <v>0.0</v>
      </c>
      <c r="P866" t="n">
        <v>267.73</v>
      </c>
      <c r="Q866" t="n">
        <v>208.93</v>
      </c>
      <c r="R866" t="n">
        <v>37.14</v>
      </c>
      <c r="S866" t="n">
        <v>37.14</v>
      </c>
      <c r="T866" t="n">
        <v>3.41</v>
      </c>
      <c r="U866" t="n">
        <v>2.64</v>
      </c>
      <c r="V866" t="n">
        <v>54.68</v>
      </c>
      <c r="W866" t="n">
        <v>40.8</v>
      </c>
      <c r="X866" t="n">
        <v>4.47</v>
      </c>
      <c r="Y866" t="n">
        <v>3.46</v>
      </c>
      <c r="Z866" t="n">
        <v>10.65</v>
      </c>
      <c r="AA866" t="n">
        <v>7.96</v>
      </c>
      <c r="AB866" t="n">
        <v>13.2</v>
      </c>
      <c r="AC866" t="n">
        <v>13.19</v>
      </c>
      <c r="AD866" t="n">
        <v>-63.94</v>
      </c>
      <c r="AE866" t="n">
        <v>58.80000000000001</v>
      </c>
      <c r="AF866" t="n">
        <v>0.0</v>
      </c>
      <c r="AG866" t="n">
        <v>0.77</v>
      </c>
      <c r="AH866" t="n">
        <v>13.880000000000003</v>
      </c>
      <c r="AI866" t="n">
        <v>1.0099999999999998</v>
      </c>
      <c r="AJ866" t="n">
        <v>2.6900000000000004</v>
      </c>
      <c r="AK866" t="n">
        <v>0.009999999999999787</v>
      </c>
      <c r="AL866" t="inlineStr">
        <is>
          <t>unreconciled</t>
        </is>
      </c>
      <c r="AM866" t="inlineStr">
        <is>
          <t>Order Amount Mismatch (3PO&gt;POS)</t>
        </is>
      </c>
      <c r="AN866" t="n">
        <v>63.94</v>
      </c>
      <c r="AO866" t="n">
        <f>ROUND(P866*100/H866,2)</f>
        <v>0.0</v>
      </c>
      <c r="AP866" t="n">
        <f>ROUND(Q866*100/I866,2)</f>
        <v>0.0</v>
      </c>
      <c r="AQ866"/>
      <c r="AR866"/>
      <c r="AS866" t="n">
        <v>0.0</v>
      </c>
    </row>
    <row r="867">
      <c r="A867" s="1" t="n">
        <v>45232.0</v>
      </c>
      <c r="B867" s="2" t="n">
        <v>45232.574270833335</v>
      </c>
      <c r="C867" t="inlineStr">
        <is>
          <t>3140094012084699</t>
        </is>
      </c>
      <c r="D867" t="inlineStr">
        <is>
          <t>POS0012</t>
        </is>
      </c>
      <c r="E867" t="inlineStr">
        <is>
          <t>13</t>
        </is>
      </c>
      <c r="F867" t="inlineStr">
        <is>
          <t>0094</t>
        </is>
      </c>
      <c r="G867" t="inlineStr">
        <is>
          <t>5309401578</t>
        </is>
      </c>
      <c r="H867" t="n">
        <v>223.0</v>
      </c>
      <c r="I867" t="n">
        <v>212.38</v>
      </c>
      <c r="J867" t="n">
        <v>175.24</v>
      </c>
      <c r="K867" t="inlineStr">
        <is>
          <t>sale</t>
        </is>
      </c>
      <c r="L867" t="inlineStr">
        <is>
          <t/>
        </is>
      </c>
      <c r="M867" t="inlineStr">
        <is>
          <t/>
        </is>
      </c>
      <c r="N867" t="n">
        <v>0.0</v>
      </c>
      <c r="O867" t="n">
        <v>0.0</v>
      </c>
      <c r="P867" t="n">
        <v>169.75</v>
      </c>
      <c r="Q867" t="n">
        <v>169.75</v>
      </c>
      <c r="R867" t="n">
        <v>37.14</v>
      </c>
      <c r="S867" t="n">
        <v>37.14</v>
      </c>
      <c r="T867" t="n">
        <v>2.12</v>
      </c>
      <c r="U867" t="n">
        <v>2.12</v>
      </c>
      <c r="V867" t="n">
        <v>31.54</v>
      </c>
      <c r="W867" t="n">
        <v>31.54</v>
      </c>
      <c r="X867" t="n">
        <v>2.79</v>
      </c>
      <c r="Y867" t="n">
        <v>2.79</v>
      </c>
      <c r="Z867" t="n">
        <v>6.18</v>
      </c>
      <c r="AA867" t="n">
        <v>6.18</v>
      </c>
      <c r="AB867" t="n">
        <v>10.62</v>
      </c>
      <c r="AC867" t="n">
        <v>10.62</v>
      </c>
      <c r="AD867" t="n">
        <v>10.620000000000005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inlineStr">
        <is>
          <t>unreconciled</t>
        </is>
      </c>
      <c r="AM867" t="inlineStr">
        <is>
          <t>Order Amount Mismatch (POS&gt;3PO)</t>
        </is>
      </c>
      <c r="AN867" t="n">
        <v>10.62</v>
      </c>
      <c r="AO867" t="n">
        <f>ROUND(P867*100/H867,2)</f>
        <v>0.0</v>
      </c>
      <c r="AP867" t="n">
        <f>ROUND(Q867*100/I867,2)</f>
        <v>0.0</v>
      </c>
      <c r="AQ867"/>
      <c r="AR867"/>
      <c r="AS867" t="n">
        <v>0.0</v>
      </c>
    </row>
    <row r="868">
      <c r="A868" s="1" t="n">
        <v>45233.0</v>
      </c>
      <c r="B868" s="2" t="n">
        <v>45233.57671296296</v>
      </c>
      <c r="C868" t="inlineStr">
        <is>
          <t>3140094012085091</t>
        </is>
      </c>
      <c r="D868" t="inlineStr">
        <is>
          <t>POS0012</t>
        </is>
      </c>
      <c r="E868" t="inlineStr">
        <is>
          <t>06</t>
        </is>
      </c>
      <c r="F868" t="inlineStr">
        <is>
          <t>0094</t>
        </is>
      </c>
      <c r="G868" t="inlineStr">
        <is>
          <t>5309403814</t>
        </is>
      </c>
      <c r="H868" t="n">
        <v>933.0</v>
      </c>
      <c r="I868" t="n">
        <v>965.71</v>
      </c>
      <c r="J868" t="n">
        <v>928.57</v>
      </c>
      <c r="K868" t="inlineStr">
        <is>
          <t>sale</t>
        </is>
      </c>
      <c r="L868" t="inlineStr">
        <is>
          <t/>
        </is>
      </c>
      <c r="M868" t="inlineStr">
        <is>
          <t/>
        </is>
      </c>
      <c r="N868" t="n">
        <v>0.0</v>
      </c>
      <c r="O868" t="n">
        <v>0.0</v>
      </c>
      <c r="P868" t="n">
        <v>743.86</v>
      </c>
      <c r="Q868" t="n">
        <v>685.06</v>
      </c>
      <c r="R868" t="n">
        <v>37.14</v>
      </c>
      <c r="S868" t="n">
        <v>37.14</v>
      </c>
      <c r="T868" t="n">
        <v>9.66</v>
      </c>
      <c r="U868" t="n">
        <v>8.89</v>
      </c>
      <c r="V868" t="n">
        <v>167.14</v>
      </c>
      <c r="W868" t="n">
        <v>153.26</v>
      </c>
      <c r="X868" t="n">
        <v>12.68</v>
      </c>
      <c r="Y868" t="n">
        <v>11.66</v>
      </c>
      <c r="Z868" t="n">
        <v>32.37</v>
      </c>
      <c r="AA868" t="n">
        <v>29.69</v>
      </c>
      <c r="AB868" t="n">
        <v>44.42</v>
      </c>
      <c r="AC868" t="n">
        <v>44.43</v>
      </c>
      <c r="AD868" t="n">
        <v>-32.710000000000036</v>
      </c>
      <c r="AE868" t="n">
        <v>58.80000000000007</v>
      </c>
      <c r="AF868" t="n">
        <v>0.0</v>
      </c>
      <c r="AG868" t="n">
        <v>0.7699999999999996</v>
      </c>
      <c r="AH868" t="n">
        <v>13.879999999999995</v>
      </c>
      <c r="AI868" t="n">
        <v>1.0199999999999996</v>
      </c>
      <c r="AJ868" t="n">
        <v>2.679999999999996</v>
      </c>
      <c r="AK868" t="n">
        <v>-0.00999999999999801</v>
      </c>
      <c r="AL868" t="inlineStr">
        <is>
          <t>unreconciled</t>
        </is>
      </c>
      <c r="AM868" t="inlineStr">
        <is>
          <t>Order Amount Mismatch (3PO&gt;POS)</t>
        </is>
      </c>
      <c r="AN868" t="n">
        <v>32.71</v>
      </c>
      <c r="AO868" t="n">
        <f>ROUND(P868*100/H868,2)</f>
        <v>0.0</v>
      </c>
      <c r="AP868" t="n">
        <f>ROUND(Q868*100/I868,2)</f>
        <v>0.0</v>
      </c>
      <c r="AQ868"/>
      <c r="AR868"/>
      <c r="AS868" t="n">
        <v>0.0</v>
      </c>
    </row>
    <row r="869">
      <c r="A869" s="1" t="n">
        <v>45233.0</v>
      </c>
      <c r="B869" s="2" t="n">
        <v>45233.897314814814</v>
      </c>
      <c r="C869" t="inlineStr">
        <is>
          <t>3140094012085332</t>
        </is>
      </c>
      <c r="D869" t="inlineStr">
        <is>
          <t>POS0012</t>
        </is>
      </c>
      <c r="E869" t="inlineStr">
        <is>
          <t>47</t>
        </is>
      </c>
      <c r="F869" t="inlineStr">
        <is>
          <t>0094</t>
        </is>
      </c>
      <c r="G869" t="inlineStr">
        <is>
          <t>5309419263</t>
        </is>
      </c>
      <c r="H869" t="n">
        <v>209.0</v>
      </c>
      <c r="I869" t="n">
        <v>199.05</v>
      </c>
      <c r="J869" t="n">
        <v>161.91</v>
      </c>
      <c r="K869" t="inlineStr">
        <is>
          <t>sale</t>
        </is>
      </c>
      <c r="L869" t="inlineStr">
        <is>
          <t/>
        </is>
      </c>
      <c r="M869" t="inlineStr">
        <is>
          <t/>
        </is>
      </c>
      <c r="N869" t="n">
        <v>0.0</v>
      </c>
      <c r="O869" t="n">
        <v>0.0</v>
      </c>
      <c r="P869" t="n">
        <v>159.59</v>
      </c>
      <c r="Q869" t="n">
        <v>159.58</v>
      </c>
      <c r="R869" t="n">
        <v>37.14</v>
      </c>
      <c r="S869" t="n">
        <v>37.14</v>
      </c>
      <c r="T869" t="n">
        <v>1.99</v>
      </c>
      <c r="U869" t="n">
        <v>1.99</v>
      </c>
      <c r="V869" t="n">
        <v>29.14</v>
      </c>
      <c r="W869" t="n">
        <v>29.14</v>
      </c>
      <c r="X869" t="n">
        <v>2.61</v>
      </c>
      <c r="Y869" t="n">
        <v>2.61</v>
      </c>
      <c r="Z869" t="n">
        <v>5.72</v>
      </c>
      <c r="AA869" t="n">
        <v>5.72</v>
      </c>
      <c r="AB869" t="n">
        <v>9.96</v>
      </c>
      <c r="AC869" t="n">
        <v>9.95</v>
      </c>
      <c r="AD869" t="n">
        <v>9.949999999999989</v>
      </c>
      <c r="AE869" t="n">
        <v>0.009999999999990905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0.010000000000001563</v>
      </c>
      <c r="AL869" t="inlineStr">
        <is>
          <t>unreconciled</t>
        </is>
      </c>
      <c r="AM869" t="inlineStr">
        <is>
          <t>Order Amount Mismatch (POS&gt;3PO)</t>
        </is>
      </c>
      <c r="AN869" t="n">
        <v>9.95</v>
      </c>
      <c r="AO869" t="n">
        <f>ROUND(P869*100/H869,2)</f>
        <v>0.0</v>
      </c>
      <c r="AP869" t="n">
        <f>ROUND(Q869*100/I869,2)</f>
        <v>0.0</v>
      </c>
      <c r="AQ869"/>
      <c r="AR869"/>
      <c r="AS869" t="n">
        <v>0.0</v>
      </c>
    </row>
    <row r="870">
      <c r="A870" s="1" t="n">
        <v>45231.0</v>
      </c>
      <c r="B870" s="2" t="n">
        <v>45232.007569444446</v>
      </c>
      <c r="C870" t="inlineStr">
        <is>
          <t>3140023012058893</t>
        </is>
      </c>
      <c r="D870" t="inlineStr">
        <is>
          <t>POS0012</t>
        </is>
      </c>
      <c r="E870" t="inlineStr">
        <is>
          <t>87</t>
        </is>
      </c>
      <c r="F870" t="inlineStr">
        <is>
          <t>0023</t>
        </is>
      </c>
      <c r="G870" t="inlineStr">
        <is>
          <t>5309431952</t>
        </is>
      </c>
      <c r="H870" t="n">
        <v>259.0</v>
      </c>
      <c r="I870" t="n">
        <v>209.52</v>
      </c>
      <c r="J870" t="n">
        <v>209.52</v>
      </c>
      <c r="K870" t="inlineStr">
        <is>
          <t>addition</t>
        </is>
      </c>
      <c r="L870" t="inlineStr">
        <is>
          <t/>
        </is>
      </c>
      <c r="M870" t="inlineStr">
        <is>
          <t/>
        </is>
      </c>
      <c r="N870" t="n">
        <v>0.0</v>
      </c>
      <c r="O870" t="n">
        <v>0.0</v>
      </c>
      <c r="P870" t="n">
        <v>193.26</v>
      </c>
      <c r="Q870" t="n">
        <v>195.86</v>
      </c>
      <c r="R870" t="n">
        <v>37.14</v>
      </c>
      <c r="S870" t="n">
        <v>0.0</v>
      </c>
      <c r="T870" t="n">
        <v>0.0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12.34</v>
      </c>
      <c r="AC870" t="n">
        <v>12.33</v>
      </c>
      <c r="AD870" t="n">
        <v>49.47999999999999</v>
      </c>
      <c r="AE870" t="n">
        <v>-2.6000000000000227</v>
      </c>
      <c r="AF870" t="n">
        <v>37.14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0.009999999999999787</v>
      </c>
      <c r="AL870" t="inlineStr">
        <is>
          <t>unreconciled</t>
        </is>
      </c>
      <c r="AM870" t="inlineStr">
        <is>
          <t>Packaging Charge Mismatch</t>
        </is>
      </c>
      <c r="AN870" t="n">
        <v>37.14</v>
      </c>
      <c r="AO870" t="n">
        <f>ROUND(P870*100/H870,2)</f>
        <v>0.0</v>
      </c>
      <c r="AP870" t="n">
        <f>ROUND(Q870*100/I870,2)</f>
        <v>0.0</v>
      </c>
      <c r="AQ870"/>
      <c r="AR870"/>
      <c r="AS870" t="n">
        <v>0.0</v>
      </c>
    </row>
    <row r="871">
      <c r="A871" s="1" t="n">
        <v>45233.0</v>
      </c>
      <c r="B871" s="2" t="n">
        <v>45233.86509259259</v>
      </c>
      <c r="C871" t="inlineStr">
        <is>
          <t>3140094012085301</t>
        </is>
      </c>
      <c r="D871" t="inlineStr">
        <is>
          <t>POS0012</t>
        </is>
      </c>
      <c r="E871" t="inlineStr">
        <is>
          <t>16</t>
        </is>
      </c>
      <c r="F871" t="inlineStr">
        <is>
          <t>0094</t>
        </is>
      </c>
      <c r="G871" t="inlineStr">
        <is>
          <t>5309458542</t>
        </is>
      </c>
      <c r="H871" t="n">
        <v>257.0</v>
      </c>
      <c r="I871" t="n">
        <v>321.9</v>
      </c>
      <c r="J871" t="n">
        <v>284.76</v>
      </c>
      <c r="K871" t="inlineStr">
        <is>
          <t>sale</t>
        </is>
      </c>
      <c r="L871" t="inlineStr">
        <is>
          <t/>
        </is>
      </c>
      <c r="M871" t="inlineStr">
        <is>
          <t/>
        </is>
      </c>
      <c r="N871" t="n">
        <v>0.0</v>
      </c>
      <c r="O871" t="n">
        <v>0.0</v>
      </c>
      <c r="P871" t="n">
        <v>253.2</v>
      </c>
      <c r="Q871" t="n">
        <v>194.42</v>
      </c>
      <c r="R871" t="n">
        <v>37.14</v>
      </c>
      <c r="S871" t="n">
        <v>37.14</v>
      </c>
      <c r="T871" t="n">
        <v>3.22</v>
      </c>
      <c r="U871" t="n">
        <v>2.45</v>
      </c>
      <c r="V871" t="n">
        <v>51.26</v>
      </c>
      <c r="W871" t="n">
        <v>37.37</v>
      </c>
      <c r="X871" t="n">
        <v>4.23</v>
      </c>
      <c r="Y871" t="n">
        <v>3.21</v>
      </c>
      <c r="Z871" t="n">
        <v>9.99</v>
      </c>
      <c r="AA871" t="n">
        <v>7.31</v>
      </c>
      <c r="AB871" t="n">
        <v>12.24</v>
      </c>
      <c r="AC871" t="n">
        <v>12.24</v>
      </c>
      <c r="AD871" t="n">
        <v>-64.89999999999998</v>
      </c>
      <c r="AE871" t="n">
        <v>58.78</v>
      </c>
      <c r="AF871" t="n">
        <v>0.0</v>
      </c>
      <c r="AG871" t="n">
        <v>0.77</v>
      </c>
      <c r="AH871" t="n">
        <v>13.89</v>
      </c>
      <c r="AI871" t="n">
        <v>1.0200000000000005</v>
      </c>
      <c r="AJ871" t="n">
        <v>2.6800000000000006</v>
      </c>
      <c r="AK871" t="n">
        <v>0.0</v>
      </c>
      <c r="AL871" t="inlineStr">
        <is>
          <t>unreconciled</t>
        </is>
      </c>
      <c r="AM871" t="inlineStr">
        <is>
          <t>Order Amount Mismatch (3PO&gt;POS)</t>
        </is>
      </c>
      <c r="AN871" t="n">
        <v>64.9</v>
      </c>
      <c r="AO871" t="n">
        <f>ROUND(P871*100/H871,2)</f>
        <v>0.0</v>
      </c>
      <c r="AP871" t="n">
        <f>ROUND(Q871*100/I871,2)</f>
        <v>0.0</v>
      </c>
      <c r="AQ871"/>
      <c r="AR871"/>
      <c r="AS871" t="n">
        <v>0.0</v>
      </c>
    </row>
    <row r="872">
      <c r="A872" s="1" t="n">
        <v>45234.0</v>
      </c>
      <c r="B872" s="2" t="n">
        <v>45234.62938657407</v>
      </c>
      <c r="C872" t="inlineStr">
        <is>
          <t>3140023012059504</t>
        </is>
      </c>
      <c r="D872" t="inlineStr">
        <is>
          <t>POS0012</t>
        </is>
      </c>
      <c r="E872" t="inlineStr">
        <is>
          <t>96</t>
        </is>
      </c>
      <c r="F872" t="inlineStr">
        <is>
          <t>0023</t>
        </is>
      </c>
      <c r="G872" t="inlineStr">
        <is>
          <t>5309471198</t>
        </is>
      </c>
      <c r="H872" t="n">
        <v>473.0</v>
      </c>
      <c r="I872" t="n">
        <v>450.48</v>
      </c>
      <c r="J872" t="n">
        <v>413.34</v>
      </c>
      <c r="K872" t="inlineStr">
        <is>
          <t>sale</t>
        </is>
      </c>
      <c r="L872" t="inlineStr">
        <is>
          <t/>
        </is>
      </c>
      <c r="M872" t="inlineStr">
        <is>
          <t/>
        </is>
      </c>
      <c r="N872" t="n">
        <v>0.0</v>
      </c>
      <c r="O872" t="n">
        <v>0.0</v>
      </c>
      <c r="P872" t="n">
        <v>351.21</v>
      </c>
      <c r="Q872" t="n">
        <v>351.23</v>
      </c>
      <c r="R872" t="n">
        <v>37.14</v>
      </c>
      <c r="S872" t="n">
        <v>37.14</v>
      </c>
      <c r="T872" t="n">
        <v>4.5</v>
      </c>
      <c r="U872" t="n">
        <v>4.5</v>
      </c>
      <c r="V872" t="n">
        <v>74.4</v>
      </c>
      <c r="W872" t="n">
        <v>74.4</v>
      </c>
      <c r="X872" t="n">
        <v>5.91</v>
      </c>
      <c r="Y872" t="n">
        <v>5.91</v>
      </c>
      <c r="Z872" t="n">
        <v>14.46</v>
      </c>
      <c r="AA872" t="n">
        <v>14.45</v>
      </c>
      <c r="AB872" t="n">
        <v>22.52</v>
      </c>
      <c r="AC872" t="n">
        <v>22.53</v>
      </c>
      <c r="AD872" t="n">
        <v>22.519999999999982</v>
      </c>
      <c r="AE872" t="n">
        <v>-0.020000000000038654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0.010000000000001563</v>
      </c>
      <c r="AK872" t="n">
        <v>-0.010000000000001563</v>
      </c>
      <c r="AL872" t="inlineStr">
        <is>
          <t>unreconciled</t>
        </is>
      </c>
      <c r="AM872" t="inlineStr">
        <is>
          <t>Order Amount Mismatch (POS&gt;3PO)</t>
        </is>
      </c>
      <c r="AN872" t="n">
        <v>22.52</v>
      </c>
      <c r="AO872" t="n">
        <f>ROUND(P872*100/H872,2)</f>
        <v>0.0</v>
      </c>
      <c r="AP872" t="n">
        <f>ROUND(Q872*100/I872,2)</f>
        <v>0.0</v>
      </c>
      <c r="AQ872"/>
      <c r="AR872"/>
      <c r="AS872" t="n">
        <v>0.0</v>
      </c>
    </row>
    <row r="873">
      <c r="A873" s="1" t="n">
        <v>45232.0</v>
      </c>
      <c r="B873" s="2" t="n">
        <v>45232.96083333333</v>
      </c>
      <c r="C873" t="inlineStr">
        <is>
          <t>3140023012059109</t>
        </is>
      </c>
      <c r="D873" t="inlineStr">
        <is>
          <t>POS0012</t>
        </is>
      </c>
      <c r="E873" t="inlineStr">
        <is>
          <t>02</t>
        </is>
      </c>
      <c r="F873" t="inlineStr">
        <is>
          <t>0023</t>
        </is>
      </c>
      <c r="G873" t="inlineStr">
        <is>
          <t>5309478039</t>
        </is>
      </c>
      <c r="H873" t="n">
        <v>245.00000000000003</v>
      </c>
      <c r="I873" t="n">
        <v>233.33</v>
      </c>
      <c r="J873" t="n">
        <v>196.19</v>
      </c>
      <c r="K873" t="inlineStr">
        <is>
          <t>sale</t>
        </is>
      </c>
      <c r="L873" t="inlineStr">
        <is>
          <t/>
        </is>
      </c>
      <c r="M873" t="inlineStr">
        <is>
          <t/>
        </is>
      </c>
      <c r="N873" t="n">
        <v>0.0</v>
      </c>
      <c r="O873" t="n">
        <v>0.0</v>
      </c>
      <c r="P873" t="n">
        <v>185.72</v>
      </c>
      <c r="Q873" t="n">
        <v>185.71</v>
      </c>
      <c r="R873" t="n">
        <v>37.14</v>
      </c>
      <c r="S873" t="n">
        <v>37.14</v>
      </c>
      <c r="T873" t="n">
        <v>2.33</v>
      </c>
      <c r="U873" t="n">
        <v>2.33</v>
      </c>
      <c r="V873" t="n">
        <v>35.31</v>
      </c>
      <c r="W873" t="n">
        <v>35.31</v>
      </c>
      <c r="X873" t="n">
        <v>3.06</v>
      </c>
      <c r="Y873" t="n">
        <v>3.06</v>
      </c>
      <c r="Z873" t="n">
        <v>6.91</v>
      </c>
      <c r="AA873" t="n">
        <v>6.91</v>
      </c>
      <c r="AB873" t="n">
        <v>11.66</v>
      </c>
      <c r="AC873" t="n">
        <v>11.67</v>
      </c>
      <c r="AD873" t="n">
        <v>11.670000000000016</v>
      </c>
      <c r="AE873" t="n">
        <v>0.009999999999990905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-0.009999999999999787</v>
      </c>
      <c r="AL873" t="inlineStr">
        <is>
          <t>unreconciled</t>
        </is>
      </c>
      <c r="AM873" t="inlineStr">
        <is>
          <t>Order Amount Mismatch (POS&gt;3PO)</t>
        </is>
      </c>
      <c r="AN873" t="n">
        <v>11.67</v>
      </c>
      <c r="AO873" t="n">
        <f>ROUND(P873*100/H873,2)</f>
        <v>0.0</v>
      </c>
      <c r="AP873" t="n">
        <f>ROUND(Q873*100/I873,2)</f>
        <v>0.0</v>
      </c>
      <c r="AQ873"/>
      <c r="AR873"/>
      <c r="AS873" t="n">
        <v>0.0</v>
      </c>
    </row>
    <row r="874">
      <c r="A874" s="1" t="n">
        <v>45236.0</v>
      </c>
      <c r="B874" s="2" t="n">
        <v>45236.77175925926</v>
      </c>
      <c r="C874" t="inlineStr">
        <is>
          <t>3140094012086575</t>
        </is>
      </c>
      <c r="D874" t="inlineStr">
        <is>
          <t>POS0012</t>
        </is>
      </c>
      <c r="E874" t="inlineStr">
        <is>
          <t>90</t>
        </is>
      </c>
      <c r="F874" t="inlineStr">
        <is>
          <t>0094</t>
        </is>
      </c>
      <c r="G874" t="inlineStr">
        <is>
          <t>5309478757</t>
        </is>
      </c>
      <c r="H874" t="n">
        <v>333.0</v>
      </c>
      <c r="I874" t="n">
        <v>317.14</v>
      </c>
      <c r="J874" t="n">
        <v>280.0</v>
      </c>
      <c r="K874" t="inlineStr">
        <is>
          <t>sale</t>
        </is>
      </c>
      <c r="L874" t="inlineStr">
        <is>
          <t/>
        </is>
      </c>
      <c r="M874" t="inlineStr">
        <is>
          <t/>
        </is>
      </c>
      <c r="N874" t="n">
        <v>0.0</v>
      </c>
      <c r="O874" t="n">
        <v>0.0</v>
      </c>
      <c r="P874" t="n">
        <v>249.59</v>
      </c>
      <c r="Q874" t="n">
        <v>249.59</v>
      </c>
      <c r="R874" t="n">
        <v>37.14</v>
      </c>
      <c r="S874" t="n">
        <v>37.14</v>
      </c>
      <c r="T874" t="n">
        <v>3.17</v>
      </c>
      <c r="U874" t="n">
        <v>3.17</v>
      </c>
      <c r="V874" t="n">
        <v>50.4</v>
      </c>
      <c r="W874" t="n">
        <v>50.4</v>
      </c>
      <c r="X874" t="n">
        <v>4.16</v>
      </c>
      <c r="Y874" t="n">
        <v>4.16</v>
      </c>
      <c r="Z874" t="n">
        <v>9.82</v>
      </c>
      <c r="AA874" t="n">
        <v>9.82</v>
      </c>
      <c r="AB874" t="n">
        <v>15.86</v>
      </c>
      <c r="AC874" t="n">
        <v>15.86</v>
      </c>
      <c r="AD874" t="n">
        <v>15.860000000000014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inlineStr">
        <is>
          <t>unreconciled</t>
        </is>
      </c>
      <c r="AM874" t="inlineStr">
        <is>
          <t>Order Amount Mismatch (POS&gt;3PO)</t>
        </is>
      </c>
      <c r="AN874" t="n">
        <v>15.86</v>
      </c>
      <c r="AO874" t="n">
        <f>ROUND(P874*100/H874,2)</f>
        <v>0.0</v>
      </c>
      <c r="AP874" t="n">
        <f>ROUND(Q874*100/I874,2)</f>
        <v>0.0</v>
      </c>
      <c r="AQ874"/>
      <c r="AR874"/>
      <c r="AS874" t="n">
        <v>0.0</v>
      </c>
    </row>
    <row r="875">
      <c r="A875" s="1" t="n">
        <v>45232.0</v>
      </c>
      <c r="B875" s="2" t="n">
        <v>45232.75178240741</v>
      </c>
      <c r="C875" t="inlineStr">
        <is>
          <t>3140023012059004</t>
        </is>
      </c>
      <c r="D875" t="inlineStr">
        <is>
          <t>POS0012</t>
        </is>
      </c>
      <c r="E875" t="inlineStr">
        <is>
          <t>98</t>
        </is>
      </c>
      <c r="F875" t="inlineStr">
        <is>
          <t>0023</t>
        </is>
      </c>
      <c r="G875" t="inlineStr">
        <is>
          <t>5309488770</t>
        </is>
      </c>
      <c r="H875" t="n">
        <v>351.0</v>
      </c>
      <c r="I875" t="n">
        <v>334.26</v>
      </c>
      <c r="J875" t="n">
        <v>297.12</v>
      </c>
      <c r="K875" t="inlineStr">
        <is>
          <t>sale</t>
        </is>
      </c>
      <c r="L875" t="inlineStr">
        <is>
          <t/>
        </is>
      </c>
      <c r="M875" t="inlineStr">
        <is>
          <t/>
        </is>
      </c>
      <c r="N875" t="n">
        <v>0.0</v>
      </c>
      <c r="O875" t="n">
        <v>0.0</v>
      </c>
      <c r="P875" t="n">
        <v>262.63</v>
      </c>
      <c r="Q875" t="n">
        <v>262.62</v>
      </c>
      <c r="R875" t="n">
        <v>37.14</v>
      </c>
      <c r="S875" t="n">
        <v>37.14</v>
      </c>
      <c r="T875" t="n">
        <v>3.34</v>
      </c>
      <c r="U875" t="n">
        <v>3.34</v>
      </c>
      <c r="V875" t="n">
        <v>53.48</v>
      </c>
      <c r="W875" t="n">
        <v>53.48</v>
      </c>
      <c r="X875" t="n">
        <v>4.39</v>
      </c>
      <c r="Y875" t="n">
        <v>4.39</v>
      </c>
      <c r="Z875" t="n">
        <v>10.42</v>
      </c>
      <c r="AA875" t="n">
        <v>10.42</v>
      </c>
      <c r="AB875" t="n">
        <v>16.72</v>
      </c>
      <c r="AC875" t="n">
        <v>16.71</v>
      </c>
      <c r="AD875" t="n">
        <v>16.74000000000001</v>
      </c>
      <c r="AE875" t="n">
        <v>0.009999999999990905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0.00999999999999801</v>
      </c>
      <c r="AL875" t="inlineStr">
        <is>
          <t>unreconciled</t>
        </is>
      </c>
      <c r="AM875" t="inlineStr">
        <is>
          <t>Order Amount Mismatch (POS&gt;3PO)</t>
        </is>
      </c>
      <c r="AN875" t="n">
        <v>16.74</v>
      </c>
      <c r="AO875" t="n">
        <f>ROUND(P875*100/H875,2)</f>
        <v>0.0</v>
      </c>
      <c r="AP875" t="n">
        <f>ROUND(Q875*100/I875,2)</f>
        <v>0.0</v>
      </c>
      <c r="AQ875"/>
      <c r="AR875"/>
      <c r="AS875" t="n">
        <v>0.0</v>
      </c>
    </row>
    <row r="876">
      <c r="A876" s="1" t="n">
        <v>45232.0</v>
      </c>
      <c r="B876" s="2" t="n">
        <v>45232.790555555555</v>
      </c>
      <c r="C876" t="inlineStr">
        <is>
          <t>3140094012084839</t>
        </is>
      </c>
      <c r="D876" t="inlineStr">
        <is>
          <t>POS0012</t>
        </is>
      </c>
      <c r="E876" t="inlineStr">
        <is>
          <t>54</t>
        </is>
      </c>
      <c r="F876" t="inlineStr">
        <is>
          <t>0094</t>
        </is>
      </c>
      <c r="G876" t="inlineStr">
        <is>
          <t>5309491804</t>
        </is>
      </c>
      <c r="H876" t="n">
        <v>150.0</v>
      </c>
      <c r="I876" t="n">
        <v>142.85</v>
      </c>
      <c r="J876" t="n">
        <v>105.71</v>
      </c>
      <c r="K876" t="inlineStr">
        <is>
          <t>sale</t>
        </is>
      </c>
      <c r="L876" t="inlineStr">
        <is>
          <t/>
        </is>
      </c>
      <c r="M876" t="inlineStr">
        <is>
          <t/>
        </is>
      </c>
      <c r="N876" t="n">
        <v>0.0</v>
      </c>
      <c r="O876" t="n">
        <v>0.0</v>
      </c>
      <c r="P876" t="n">
        <v>116.76</v>
      </c>
      <c r="Q876" t="n">
        <v>116.75</v>
      </c>
      <c r="R876" t="n">
        <v>37.14</v>
      </c>
      <c r="S876" t="n">
        <v>37.14</v>
      </c>
      <c r="T876" t="n">
        <v>1.43</v>
      </c>
      <c r="U876" t="n">
        <v>1.43</v>
      </c>
      <c r="V876" t="n">
        <v>19.03</v>
      </c>
      <c r="W876" t="n">
        <v>19.03</v>
      </c>
      <c r="X876" t="n">
        <v>1.87</v>
      </c>
      <c r="Y876" t="n">
        <v>1.87</v>
      </c>
      <c r="Z876" t="n">
        <v>3.76</v>
      </c>
      <c r="AA876" t="n">
        <v>3.77</v>
      </c>
      <c r="AB876" t="n">
        <v>7.14</v>
      </c>
      <c r="AC876" t="n">
        <v>7.14</v>
      </c>
      <c r="AD876" t="n">
        <v>7.150000000000006</v>
      </c>
      <c r="AE876" t="n">
        <v>0.010000000000005116</v>
      </c>
      <c r="AF876" t="n">
        <v>0.0</v>
      </c>
      <c r="AG876" t="n">
        <v>0.0</v>
      </c>
      <c r="AH876" t="n">
        <v>0.0</v>
      </c>
      <c r="AI876" t="n">
        <v>0.0</v>
      </c>
      <c r="AJ876" t="n">
        <v>-0.010000000000000231</v>
      </c>
      <c r="AK876" t="n">
        <v>0.0</v>
      </c>
      <c r="AL876" t="inlineStr">
        <is>
          <t>unreconciled</t>
        </is>
      </c>
      <c r="AM876" t="inlineStr">
        <is>
          <t>Order Amount Mismatch (POS&gt;3PO)</t>
        </is>
      </c>
      <c r="AN876" t="n">
        <v>7.15</v>
      </c>
      <c r="AO876" t="n">
        <f>ROUND(P876*100/H876,2)</f>
        <v>0.0</v>
      </c>
      <c r="AP876" t="n">
        <f>ROUND(Q876*100/I876,2)</f>
        <v>0.0</v>
      </c>
      <c r="AQ876"/>
      <c r="AR876"/>
      <c r="AS876" t="n">
        <v>0.0</v>
      </c>
    </row>
    <row r="877">
      <c r="A877" s="1" t="n">
        <v>45232.0</v>
      </c>
      <c r="B877" s="2" t="n">
        <v>45232.7733912037</v>
      </c>
      <c r="C877" t="inlineStr">
        <is>
          <t>3140094012084830</t>
        </is>
      </c>
      <c r="D877" t="inlineStr">
        <is>
          <t>POS0012</t>
        </is>
      </c>
      <c r="E877" t="inlineStr">
        <is>
          <t>45</t>
        </is>
      </c>
      <c r="F877" t="inlineStr">
        <is>
          <t>0094</t>
        </is>
      </c>
      <c r="G877" t="inlineStr">
        <is>
          <t>5309497259</t>
        </is>
      </c>
      <c r="H877" t="n">
        <v>416.0</v>
      </c>
      <c r="I877" t="n">
        <v>396.18</v>
      </c>
      <c r="J877" t="n">
        <v>359.04</v>
      </c>
      <c r="K877" t="inlineStr">
        <is>
          <t>sale</t>
        </is>
      </c>
      <c r="L877" t="inlineStr">
        <is>
          <t/>
        </is>
      </c>
      <c r="M877" t="inlineStr">
        <is>
          <t/>
        </is>
      </c>
      <c r="N877" t="n">
        <v>0.0</v>
      </c>
      <c r="O877" t="n">
        <v>0.0</v>
      </c>
      <c r="P877" t="n">
        <v>309.82</v>
      </c>
      <c r="Q877" t="n">
        <v>309.83</v>
      </c>
      <c r="R877" t="n">
        <v>37.14</v>
      </c>
      <c r="S877" t="n">
        <v>37.14</v>
      </c>
      <c r="T877" t="n">
        <v>3.96</v>
      </c>
      <c r="U877" t="n">
        <v>3.96</v>
      </c>
      <c r="V877" t="n">
        <v>64.63</v>
      </c>
      <c r="W877" t="n">
        <v>64.63</v>
      </c>
      <c r="X877" t="n">
        <v>5.2</v>
      </c>
      <c r="Y877" t="n">
        <v>5.2</v>
      </c>
      <c r="Z877" t="n">
        <v>12.57</v>
      </c>
      <c r="AA877" t="n">
        <v>12.57</v>
      </c>
      <c r="AB877" t="n">
        <v>19.82</v>
      </c>
      <c r="AC877" t="n">
        <v>19.81</v>
      </c>
      <c r="AD877" t="n">
        <v>19.819999999999993</v>
      </c>
      <c r="AE877" t="n">
        <v>-0.009999999999990905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0.010000000000001563</v>
      </c>
      <c r="AL877" t="inlineStr">
        <is>
          <t>unreconciled</t>
        </is>
      </c>
      <c r="AM877" t="inlineStr">
        <is>
          <t>Order Amount Mismatch (POS&gt;3PO)</t>
        </is>
      </c>
      <c r="AN877" t="n">
        <v>19.82</v>
      </c>
      <c r="AO877" t="n">
        <f>ROUND(P877*100/H877,2)</f>
        <v>0.0</v>
      </c>
      <c r="AP877" t="n">
        <f>ROUND(Q877*100/I877,2)</f>
        <v>0.0</v>
      </c>
      <c r="AQ877"/>
      <c r="AR877"/>
      <c r="AS877" t="n">
        <v>0.0</v>
      </c>
    </row>
    <row r="878">
      <c r="A878" s="1" t="n">
        <v>45232.0</v>
      </c>
      <c r="B878" s="2" t="n">
        <v>45232.927708333336</v>
      </c>
      <c r="C878" t="inlineStr">
        <is>
          <t>3140023012059085</t>
        </is>
      </c>
      <c r="D878" t="inlineStr">
        <is>
          <t>POS0012</t>
        </is>
      </c>
      <c r="E878" t="inlineStr">
        <is>
          <t>79</t>
        </is>
      </c>
      <c r="F878" t="inlineStr">
        <is>
          <t>0023</t>
        </is>
      </c>
      <c r="G878" t="inlineStr">
        <is>
          <t>5309498617</t>
        </is>
      </c>
      <c r="H878" t="n">
        <v>340.0</v>
      </c>
      <c r="I878" t="n">
        <v>323.8</v>
      </c>
      <c r="J878" t="n">
        <v>286.66</v>
      </c>
      <c r="K878" t="inlineStr">
        <is>
          <t>sale</t>
        </is>
      </c>
      <c r="L878" t="inlineStr">
        <is>
          <t/>
        </is>
      </c>
      <c r="M878" t="inlineStr">
        <is>
          <t/>
        </is>
      </c>
      <c r="N878" t="n">
        <v>0.0</v>
      </c>
      <c r="O878" t="n">
        <v>0.0</v>
      </c>
      <c r="P878" t="n">
        <v>254.66</v>
      </c>
      <c r="Q878" t="n">
        <v>254.65</v>
      </c>
      <c r="R878" t="n">
        <v>37.14</v>
      </c>
      <c r="S878" t="n">
        <v>37.14</v>
      </c>
      <c r="T878" t="n">
        <v>3.24</v>
      </c>
      <c r="U878" t="n">
        <v>3.24</v>
      </c>
      <c r="V878" t="n">
        <v>51.6</v>
      </c>
      <c r="W878" t="n">
        <v>51.6</v>
      </c>
      <c r="X878" t="n">
        <v>4.25</v>
      </c>
      <c r="Y878" t="n">
        <v>4.25</v>
      </c>
      <c r="Z878" t="n">
        <v>10.05</v>
      </c>
      <c r="AA878" t="n">
        <v>10.05</v>
      </c>
      <c r="AB878" t="n">
        <v>16.2</v>
      </c>
      <c r="AC878" t="n">
        <v>16.19</v>
      </c>
      <c r="AD878" t="n">
        <v>16.19999999999999</v>
      </c>
      <c r="AE878" t="n">
        <v>0.009999999999990905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0.00999999999999801</v>
      </c>
      <c r="AL878" t="inlineStr">
        <is>
          <t>unreconciled</t>
        </is>
      </c>
      <c r="AM878" t="inlineStr">
        <is>
          <t>Order Amount Mismatch (POS&gt;3PO)</t>
        </is>
      </c>
      <c r="AN878" t="n">
        <v>16.2</v>
      </c>
      <c r="AO878" t="n">
        <f>ROUND(P878*100/H878,2)</f>
        <v>0.0</v>
      </c>
      <c r="AP878" t="n">
        <f>ROUND(Q878*100/I878,2)</f>
        <v>0.0</v>
      </c>
      <c r="AQ878"/>
      <c r="AR878"/>
      <c r="AS878" t="n">
        <v>0.0</v>
      </c>
    </row>
    <row r="879">
      <c r="A879" s="1" t="n">
        <v>45232.0</v>
      </c>
      <c r="B879" s="2" t="n">
        <v>45232.56476851852</v>
      </c>
      <c r="C879" t="inlineStr">
        <is>
          <t>3140023012058953</t>
        </is>
      </c>
      <c r="D879" t="inlineStr">
        <is>
          <t>POS0012</t>
        </is>
      </c>
      <c r="E879" t="inlineStr">
        <is>
          <t>47</t>
        </is>
      </c>
      <c r="F879" t="inlineStr">
        <is>
          <t>0023</t>
        </is>
      </c>
      <c r="G879" t="inlineStr">
        <is>
          <t>5309504857</t>
        </is>
      </c>
      <c r="H879" t="n">
        <v>216.0</v>
      </c>
      <c r="I879" t="n">
        <v>205.71</v>
      </c>
      <c r="J879" t="n">
        <v>168.57</v>
      </c>
      <c r="K879" t="inlineStr">
        <is>
          <t>sale</t>
        </is>
      </c>
      <c r="L879" t="inlineStr">
        <is>
          <t/>
        </is>
      </c>
      <c r="M879" t="inlineStr">
        <is>
          <t/>
        </is>
      </c>
      <c r="N879" t="n">
        <v>0.0</v>
      </c>
      <c r="O879" t="n">
        <v>0.0</v>
      </c>
      <c r="P879" t="n">
        <v>164.66</v>
      </c>
      <c r="Q879" t="n">
        <v>164.67</v>
      </c>
      <c r="R879" t="n">
        <v>37.14</v>
      </c>
      <c r="S879" t="n">
        <v>37.14</v>
      </c>
      <c r="T879" t="n">
        <v>2.06</v>
      </c>
      <c r="U879" t="n">
        <v>2.06</v>
      </c>
      <c r="V879" t="n">
        <v>30.34</v>
      </c>
      <c r="W879" t="n">
        <v>30.34</v>
      </c>
      <c r="X879" t="n">
        <v>2.7</v>
      </c>
      <c r="Y879" t="n">
        <v>2.7</v>
      </c>
      <c r="Z879" t="n">
        <v>5.95</v>
      </c>
      <c r="AA879" t="n">
        <v>5.95</v>
      </c>
      <c r="AB879" t="n">
        <v>10.28</v>
      </c>
      <c r="AC879" t="n">
        <v>10.29</v>
      </c>
      <c r="AD879" t="n">
        <v>10.289999999999992</v>
      </c>
      <c r="AE879" t="n">
        <v>-0.009999999999990905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-0.009999999999999787</v>
      </c>
      <c r="AL879" t="inlineStr">
        <is>
          <t>unreconciled</t>
        </is>
      </c>
      <c r="AM879" t="inlineStr">
        <is>
          <t>Order Amount Mismatch (POS&gt;3PO)</t>
        </is>
      </c>
      <c r="AN879" t="n">
        <v>10.29</v>
      </c>
      <c r="AO879" t="n">
        <f>ROUND(P879*100/H879,2)</f>
        <v>0.0</v>
      </c>
      <c r="AP879" t="n">
        <f>ROUND(Q879*100/I879,2)</f>
        <v>0.0</v>
      </c>
      <c r="AQ879"/>
      <c r="AR879"/>
      <c r="AS879" t="n">
        <v>0.0</v>
      </c>
    </row>
    <row r="880">
      <c r="A880" s="1" t="n">
        <v>45232.0</v>
      </c>
      <c r="B880" s="2" t="n">
        <v>45232.82950231482</v>
      </c>
      <c r="C880" t="inlineStr">
        <is>
          <t>3140023012059033</t>
        </is>
      </c>
      <c r="D880" t="inlineStr">
        <is>
          <t>POS0012</t>
        </is>
      </c>
      <c r="E880" t="inlineStr">
        <is>
          <t>27</t>
        </is>
      </c>
      <c r="F880" t="inlineStr">
        <is>
          <t>0023</t>
        </is>
      </c>
      <c r="G880" t="inlineStr">
        <is>
          <t>5309508890</t>
        </is>
      </c>
      <c r="H880" t="n">
        <v>543.0</v>
      </c>
      <c r="I880" t="n">
        <v>517.14</v>
      </c>
      <c r="J880" t="n">
        <v>480.0</v>
      </c>
      <c r="K880" t="inlineStr">
        <is>
          <t>sale</t>
        </is>
      </c>
      <c r="L880" t="inlineStr">
        <is>
          <t/>
        </is>
      </c>
      <c r="M880" t="inlineStr">
        <is>
          <t/>
        </is>
      </c>
      <c r="N880" t="n">
        <v>0.0</v>
      </c>
      <c r="O880" t="n">
        <v>0.0</v>
      </c>
      <c r="P880" t="n">
        <v>402.01</v>
      </c>
      <c r="Q880" t="n">
        <v>401.99</v>
      </c>
      <c r="R880" t="n">
        <v>37.14</v>
      </c>
      <c r="S880" t="n">
        <v>37.14</v>
      </c>
      <c r="T880" t="n">
        <v>5.17</v>
      </c>
      <c r="U880" t="n">
        <v>5.17</v>
      </c>
      <c r="V880" t="n">
        <v>86.4</v>
      </c>
      <c r="W880" t="n">
        <v>86.4</v>
      </c>
      <c r="X880" t="n">
        <v>6.79</v>
      </c>
      <c r="Y880" t="n">
        <v>6.79</v>
      </c>
      <c r="Z880" t="n">
        <v>16.77</v>
      </c>
      <c r="AA880" t="n">
        <v>16.77</v>
      </c>
      <c r="AB880" t="n">
        <v>25.86</v>
      </c>
      <c r="AC880" t="n">
        <v>25.86</v>
      </c>
      <c r="AD880" t="n">
        <v>25.860000000000014</v>
      </c>
      <c r="AE880" t="n">
        <v>0.01999999999998181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inlineStr">
        <is>
          <t>unreconciled</t>
        </is>
      </c>
      <c r="AM880" t="inlineStr">
        <is>
          <t>Order Amount Mismatch (POS&gt;3PO)</t>
        </is>
      </c>
      <c r="AN880" t="n">
        <v>25.86</v>
      </c>
      <c r="AO880" t="n">
        <f>ROUND(P880*100/H880,2)</f>
        <v>0.0</v>
      </c>
      <c r="AP880" t="n">
        <f>ROUND(Q880*100/I880,2)</f>
        <v>0.0</v>
      </c>
      <c r="AQ880"/>
      <c r="AR880"/>
      <c r="AS880" t="n">
        <v>0.0</v>
      </c>
    </row>
    <row r="881">
      <c r="A881" s="1" t="n">
        <v>45233.0</v>
      </c>
      <c r="B881" s="2" t="n">
        <v>45233.98758101852</v>
      </c>
      <c r="C881" t="inlineStr">
        <is>
          <t>3140023012059378</t>
        </is>
      </c>
      <c r="D881" t="inlineStr">
        <is>
          <t>POS0012</t>
        </is>
      </c>
      <c r="E881" t="inlineStr">
        <is>
          <t>71</t>
        </is>
      </c>
      <c r="F881" t="inlineStr">
        <is>
          <t>0023</t>
        </is>
      </c>
      <c r="G881" t="inlineStr">
        <is>
          <t>5309516842</t>
        </is>
      </c>
      <c r="H881" t="n">
        <v>213.0</v>
      </c>
      <c r="I881" t="n">
        <v>202.86</v>
      </c>
      <c r="J881" t="n">
        <v>165.72</v>
      </c>
      <c r="K881" t="inlineStr">
        <is>
          <t>sale</t>
        </is>
      </c>
      <c r="L881" t="inlineStr">
        <is>
          <t/>
        </is>
      </c>
      <c r="M881" t="inlineStr">
        <is>
          <t/>
        </is>
      </c>
      <c r="N881" t="n">
        <v>0.0</v>
      </c>
      <c r="O881" t="n">
        <v>0.0</v>
      </c>
      <c r="P881" t="n">
        <v>162.49</v>
      </c>
      <c r="Q881" t="n">
        <v>162.49</v>
      </c>
      <c r="R881" t="n">
        <v>37.14</v>
      </c>
      <c r="S881" t="n">
        <v>37.14</v>
      </c>
      <c r="T881" t="n">
        <v>2.03</v>
      </c>
      <c r="U881" t="n">
        <v>2.03</v>
      </c>
      <c r="V881" t="n">
        <v>29.83</v>
      </c>
      <c r="W881" t="n">
        <v>29.83</v>
      </c>
      <c r="X881" t="n">
        <v>2.66</v>
      </c>
      <c r="Y881" t="n">
        <v>2.66</v>
      </c>
      <c r="Z881" t="n">
        <v>5.85</v>
      </c>
      <c r="AA881" t="n">
        <v>5.85</v>
      </c>
      <c r="AB881" t="n">
        <v>10.14</v>
      </c>
      <c r="AC881" t="n">
        <v>10.14</v>
      </c>
      <c r="AD881" t="n">
        <v>10.139999999999986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inlineStr">
        <is>
          <t>unreconciled</t>
        </is>
      </c>
      <c r="AM881" t="inlineStr">
        <is>
          <t>Order Amount Mismatch (POS&gt;3PO)</t>
        </is>
      </c>
      <c r="AN881" t="n">
        <v>10.14</v>
      </c>
      <c r="AO881" t="n">
        <f>ROUND(P881*100/H881,2)</f>
        <v>0.0</v>
      </c>
      <c r="AP881" t="n">
        <f>ROUND(Q881*100/I881,2)</f>
        <v>0.0</v>
      </c>
      <c r="AQ881"/>
      <c r="AR881"/>
      <c r="AS881" t="n">
        <v>0.0</v>
      </c>
    </row>
    <row r="882">
      <c r="A882" s="1" t="n">
        <v>45233.0</v>
      </c>
      <c r="B882" s="2" t="n">
        <v>45233.88321759259</v>
      </c>
      <c r="C882" t="inlineStr">
        <is>
          <t>3140023012059331</t>
        </is>
      </c>
      <c r="D882" t="inlineStr">
        <is>
          <t>POS0012</t>
        </is>
      </c>
      <c r="E882" t="inlineStr">
        <is>
          <t>24</t>
        </is>
      </c>
      <c r="F882" t="inlineStr">
        <is>
          <t>0023</t>
        </is>
      </c>
      <c r="G882" t="inlineStr">
        <is>
          <t>5309522765</t>
        </is>
      </c>
      <c r="H882" t="n">
        <v>224.0</v>
      </c>
      <c r="I882" t="n">
        <v>213.33</v>
      </c>
      <c r="J882" t="n">
        <v>176.19</v>
      </c>
      <c r="K882" t="inlineStr">
        <is>
          <t>sale</t>
        </is>
      </c>
      <c r="L882" t="inlineStr">
        <is>
          <t/>
        </is>
      </c>
      <c r="M882" t="inlineStr">
        <is>
          <t/>
        </is>
      </c>
      <c r="N882" t="n">
        <v>0.0</v>
      </c>
      <c r="O882" t="n">
        <v>0.0</v>
      </c>
      <c r="P882" t="n">
        <v>170.48</v>
      </c>
      <c r="Q882" t="n">
        <v>170.47</v>
      </c>
      <c r="R882" t="n">
        <v>37.14</v>
      </c>
      <c r="S882" t="n">
        <v>37.14</v>
      </c>
      <c r="T882" t="n">
        <v>2.13</v>
      </c>
      <c r="U882" t="n">
        <v>2.13</v>
      </c>
      <c r="V882" t="n">
        <v>31.71</v>
      </c>
      <c r="W882" t="n">
        <v>31.71</v>
      </c>
      <c r="X882" t="n">
        <v>2.8</v>
      </c>
      <c r="Y882" t="n">
        <v>2.8</v>
      </c>
      <c r="Z882" t="n">
        <v>6.21</v>
      </c>
      <c r="AA882" t="n">
        <v>6.21</v>
      </c>
      <c r="AB882" t="n">
        <v>10.66</v>
      </c>
      <c r="AC882" t="n">
        <v>10.67</v>
      </c>
      <c r="AD882" t="n">
        <v>10.669999999999987</v>
      </c>
      <c r="AE882" t="n">
        <v>0.009999999999990905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-0.009999999999999787</v>
      </c>
      <c r="AL882" t="inlineStr">
        <is>
          <t>unreconciled</t>
        </is>
      </c>
      <c r="AM882" t="inlineStr">
        <is>
          <t>Order Amount Mismatch (POS&gt;3PO)</t>
        </is>
      </c>
      <c r="AN882" t="n">
        <v>10.67</v>
      </c>
      <c r="AO882" t="n">
        <f>ROUND(P882*100/H882,2)</f>
        <v>0.0</v>
      </c>
      <c r="AP882" t="n">
        <f>ROUND(Q882*100/I882,2)</f>
        <v>0.0</v>
      </c>
      <c r="AQ882"/>
      <c r="AR882"/>
      <c r="AS882" t="n">
        <v>0.0</v>
      </c>
    </row>
    <row r="883">
      <c r="A883" s="1" t="n">
        <v>45232.0</v>
      </c>
      <c r="B883" s="2" t="n">
        <v>45232.626863425925</v>
      </c>
      <c r="C883" t="inlineStr">
        <is>
          <t>3140094012084739</t>
        </is>
      </c>
      <c r="D883" t="inlineStr">
        <is>
          <t>POS0012</t>
        </is>
      </c>
      <c r="E883" t="inlineStr">
        <is>
          <t>54</t>
        </is>
      </c>
      <c r="F883" t="inlineStr">
        <is>
          <t>0094</t>
        </is>
      </c>
      <c r="G883" t="inlineStr">
        <is>
          <t>5309523696</t>
        </is>
      </c>
      <c r="H883" t="n">
        <v>249.99999999999997</v>
      </c>
      <c r="I883" t="n">
        <v>238.09</v>
      </c>
      <c r="J883" t="n">
        <v>200.95</v>
      </c>
      <c r="K883" t="inlineStr">
        <is>
          <t>sale</t>
        </is>
      </c>
      <c r="L883" t="inlineStr">
        <is>
          <t/>
        </is>
      </c>
      <c r="M883" t="inlineStr">
        <is>
          <t/>
        </is>
      </c>
      <c r="N883" t="n">
        <v>0.0</v>
      </c>
      <c r="O883" t="n">
        <v>0.0</v>
      </c>
      <c r="P883" t="n">
        <v>189.35</v>
      </c>
      <c r="Q883" t="n">
        <v>189.34</v>
      </c>
      <c r="R883" t="n">
        <v>37.14</v>
      </c>
      <c r="S883" t="n">
        <v>37.14</v>
      </c>
      <c r="T883" t="n">
        <v>2.38</v>
      </c>
      <c r="U883" t="n">
        <v>2.38</v>
      </c>
      <c r="V883" t="n">
        <v>36.17</v>
      </c>
      <c r="W883" t="n">
        <v>36.17</v>
      </c>
      <c r="X883" t="n">
        <v>3.12</v>
      </c>
      <c r="Y883" t="n">
        <v>3.12</v>
      </c>
      <c r="Z883" t="n">
        <v>7.07</v>
      </c>
      <c r="AA883" t="n">
        <v>7.07</v>
      </c>
      <c r="AB883" t="n">
        <v>11.9</v>
      </c>
      <c r="AC883" t="n">
        <v>11.91</v>
      </c>
      <c r="AD883" t="n">
        <v>11.909999999999968</v>
      </c>
      <c r="AE883" t="n">
        <v>0.009999999999990905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-0.009999999999999787</v>
      </c>
      <c r="AL883" t="inlineStr">
        <is>
          <t>unreconciled</t>
        </is>
      </c>
      <c r="AM883" t="inlineStr">
        <is>
          <t>Order Amount Mismatch (POS&gt;3PO)</t>
        </is>
      </c>
      <c r="AN883" t="n">
        <v>11.91</v>
      </c>
      <c r="AO883" t="n">
        <f>ROUND(P883*100/H883,2)</f>
        <v>0.0</v>
      </c>
      <c r="AP883" t="n">
        <f>ROUND(Q883*100/I883,2)</f>
        <v>0.0</v>
      </c>
      <c r="AQ883"/>
      <c r="AR883"/>
      <c r="AS883" t="n">
        <v>0.0</v>
      </c>
    </row>
    <row r="884">
      <c r="A884" s="1" t="n">
        <v>45231.0</v>
      </c>
      <c r="B884" s="2" t="n">
        <v>45232.02581018519</v>
      </c>
      <c r="C884" t="inlineStr">
        <is>
          <t>3140023012058907</t>
        </is>
      </c>
      <c r="D884" t="inlineStr">
        <is>
          <t>POS0012</t>
        </is>
      </c>
      <c r="E884" t="inlineStr">
        <is>
          <t>01</t>
        </is>
      </c>
      <c r="F884" t="inlineStr">
        <is>
          <t>0023</t>
        </is>
      </c>
      <c r="G884" t="inlineStr">
        <is>
          <t>5309525934</t>
        </is>
      </c>
      <c r="H884" t="n">
        <v>293.0</v>
      </c>
      <c r="I884" t="n">
        <v>279.04</v>
      </c>
      <c r="J884" t="n">
        <v>241.9</v>
      </c>
      <c r="K884" t="inlineStr">
        <is>
          <t>sale</t>
        </is>
      </c>
      <c r="L884" t="inlineStr">
        <is>
          <t/>
        </is>
      </c>
      <c r="M884" t="inlineStr">
        <is>
          <t/>
        </is>
      </c>
      <c r="N884" t="n">
        <v>0.0</v>
      </c>
      <c r="O884" t="n">
        <v>0.0</v>
      </c>
      <c r="P884" t="n">
        <v>220.55</v>
      </c>
      <c r="Q884" t="n">
        <v>220.54</v>
      </c>
      <c r="R884" t="n">
        <v>37.14</v>
      </c>
      <c r="S884" t="n">
        <v>37.14</v>
      </c>
      <c r="T884" t="n">
        <v>2.79</v>
      </c>
      <c r="U884" t="n">
        <v>2.79</v>
      </c>
      <c r="V884" t="n">
        <v>43.54</v>
      </c>
      <c r="W884" t="n">
        <v>43.54</v>
      </c>
      <c r="X884" t="n">
        <v>3.66</v>
      </c>
      <c r="Y884" t="n">
        <v>3.66</v>
      </c>
      <c r="Z884" t="n">
        <v>8.5</v>
      </c>
      <c r="AA884" t="n">
        <v>8.5</v>
      </c>
      <c r="AB884" t="n">
        <v>13.96</v>
      </c>
      <c r="AC884" t="n">
        <v>13.95</v>
      </c>
      <c r="AD884" t="n">
        <v>13.95999999999998</v>
      </c>
      <c r="AE884" t="n">
        <v>0.010000000000019327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0.010000000000001563</v>
      </c>
      <c r="AL884" t="inlineStr">
        <is>
          <t>unreconciled</t>
        </is>
      </c>
      <c r="AM884" t="inlineStr">
        <is>
          <t>Order Amount Mismatch (POS&gt;3PO)</t>
        </is>
      </c>
      <c r="AN884" t="n">
        <v>13.96</v>
      </c>
      <c r="AO884" t="n">
        <f>ROUND(P884*100/H884,2)</f>
        <v>0.0</v>
      </c>
      <c r="AP884" t="n">
        <f>ROUND(Q884*100/I884,2)</f>
        <v>0.0</v>
      </c>
      <c r="AQ884"/>
      <c r="AR884"/>
      <c r="AS884" t="n">
        <v>0.0</v>
      </c>
    </row>
    <row r="885">
      <c r="A885" s="1" t="n">
        <v>45232.0</v>
      </c>
      <c r="B885" s="2" t="n">
        <v>45232.89842592592</v>
      </c>
      <c r="C885" t="inlineStr">
        <is>
          <t>3140023012059067</t>
        </is>
      </c>
      <c r="D885" t="inlineStr">
        <is>
          <t>POS0012</t>
        </is>
      </c>
      <c r="E885" t="inlineStr">
        <is>
          <t>61</t>
        </is>
      </c>
      <c r="F885" t="inlineStr">
        <is>
          <t>0023</t>
        </is>
      </c>
      <c r="G885" t="inlineStr">
        <is>
          <t>5309527008</t>
        </is>
      </c>
      <c r="H885" t="n">
        <v>369.0</v>
      </c>
      <c r="I885" t="n">
        <v>351.42</v>
      </c>
      <c r="J885" t="n">
        <v>314.28</v>
      </c>
      <c r="K885" t="inlineStr">
        <is>
          <t>sale</t>
        </is>
      </c>
      <c r="L885" t="inlineStr">
        <is>
          <t/>
        </is>
      </c>
      <c r="M885" t="inlineStr">
        <is>
          <t/>
        </is>
      </c>
      <c r="N885" t="n">
        <v>0.0</v>
      </c>
      <c r="O885" t="n">
        <v>0.0</v>
      </c>
      <c r="P885" t="n">
        <v>275.72</v>
      </c>
      <c r="Q885" t="n">
        <v>275.71</v>
      </c>
      <c r="R885" t="n">
        <v>37.14</v>
      </c>
      <c r="S885" t="n">
        <v>37.14</v>
      </c>
      <c r="T885" t="n">
        <v>3.51</v>
      </c>
      <c r="U885" t="n">
        <v>3.51</v>
      </c>
      <c r="V885" t="n">
        <v>56.57</v>
      </c>
      <c r="W885" t="n">
        <v>56.57</v>
      </c>
      <c r="X885" t="n">
        <v>4.61</v>
      </c>
      <c r="Y885" t="n">
        <v>4.61</v>
      </c>
      <c r="Z885" t="n">
        <v>11.01</v>
      </c>
      <c r="AA885" t="n">
        <v>11.01</v>
      </c>
      <c r="AB885" t="n">
        <v>17.58</v>
      </c>
      <c r="AC885" t="n">
        <v>17.57</v>
      </c>
      <c r="AD885" t="n">
        <v>17.579999999999984</v>
      </c>
      <c r="AE885" t="n">
        <v>0.010000000000047748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0.00999999999999801</v>
      </c>
      <c r="AL885" t="inlineStr">
        <is>
          <t>unreconciled</t>
        </is>
      </c>
      <c r="AM885" t="inlineStr">
        <is>
          <t>Order Amount Mismatch (POS&gt;3PO)</t>
        </is>
      </c>
      <c r="AN885" t="n">
        <v>17.58</v>
      </c>
      <c r="AO885" t="n">
        <f>ROUND(P885*100/H885,2)</f>
        <v>0.0</v>
      </c>
      <c r="AP885" t="n">
        <f>ROUND(Q885*100/I885,2)</f>
        <v>0.0</v>
      </c>
      <c r="AQ885"/>
      <c r="AR885"/>
      <c r="AS885" t="n">
        <v>0.0</v>
      </c>
    </row>
    <row r="886">
      <c r="A886" s="1" t="n">
        <v>45235.0</v>
      </c>
      <c r="B886" s="2" t="n">
        <v>45235.388344907406</v>
      </c>
      <c r="C886" t="inlineStr">
        <is>
          <t>3140023012059723</t>
        </is>
      </c>
      <c r="D886" t="inlineStr">
        <is>
          <t>POS0012</t>
        </is>
      </c>
      <c r="E886" t="inlineStr">
        <is>
          <t>15</t>
        </is>
      </c>
      <c r="F886" t="inlineStr">
        <is>
          <t>0023</t>
        </is>
      </c>
      <c r="G886" t="inlineStr">
        <is>
          <t>5309542945</t>
        </is>
      </c>
      <c r="H886" t="n">
        <v>429.0</v>
      </c>
      <c r="I886" t="n">
        <v>408.57</v>
      </c>
      <c r="J886" t="n">
        <v>371.43</v>
      </c>
      <c r="K886" t="inlineStr">
        <is>
          <t>sale</t>
        </is>
      </c>
      <c r="L886" t="inlineStr">
        <is>
          <t/>
        </is>
      </c>
      <c r="M886" t="inlineStr">
        <is>
          <t/>
        </is>
      </c>
      <c r="N886" t="n">
        <v>0.0</v>
      </c>
      <c r="O886" t="n">
        <v>0.0</v>
      </c>
      <c r="P886" t="n">
        <v>319.26</v>
      </c>
      <c r="Q886" t="n">
        <v>319.26</v>
      </c>
      <c r="R886" t="n">
        <v>37.14</v>
      </c>
      <c r="S886" t="n">
        <v>37.14</v>
      </c>
      <c r="T886" t="n">
        <v>4.09</v>
      </c>
      <c r="U886" t="n">
        <v>4.09</v>
      </c>
      <c r="V886" t="n">
        <v>66.86</v>
      </c>
      <c r="W886" t="n">
        <v>66.86</v>
      </c>
      <c r="X886" t="n">
        <v>5.36</v>
      </c>
      <c r="Y886" t="n">
        <v>5.36</v>
      </c>
      <c r="Z886" t="n">
        <v>13.0</v>
      </c>
      <c r="AA886" t="n">
        <v>12.99</v>
      </c>
      <c r="AB886" t="n">
        <v>20.42</v>
      </c>
      <c r="AC886" t="n">
        <v>20.43</v>
      </c>
      <c r="AD886" t="n">
        <v>20.430000000000007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0.009999999999999787</v>
      </c>
      <c r="AK886" t="n">
        <v>-0.00999999999999801</v>
      </c>
      <c r="AL886" t="inlineStr">
        <is>
          <t>unreconciled</t>
        </is>
      </c>
      <c r="AM886" t="inlineStr">
        <is>
          <t>Order Amount Mismatch (POS&gt;3PO)</t>
        </is>
      </c>
      <c r="AN886" t="n">
        <v>20.43</v>
      </c>
      <c r="AO886" t="n">
        <f>ROUND(P886*100/H886,2)</f>
        <v>0.0</v>
      </c>
      <c r="AP886" t="n">
        <f>ROUND(Q886*100/I886,2)</f>
        <v>0.0</v>
      </c>
      <c r="AQ886"/>
      <c r="AR886"/>
      <c r="AS886" t="n">
        <v>0.0</v>
      </c>
    </row>
    <row r="887">
      <c r="A887" s="1" t="n">
        <v>45233.0</v>
      </c>
      <c r="B887" s="2" t="n">
        <v>45233.75643518518</v>
      </c>
      <c r="C887" t="inlineStr">
        <is>
          <t>3140023012059271</t>
        </is>
      </c>
      <c r="D887" t="inlineStr">
        <is>
          <t>POS0012</t>
        </is>
      </c>
      <c r="E887" t="inlineStr">
        <is>
          <t>64</t>
        </is>
      </c>
      <c r="F887" t="inlineStr">
        <is>
          <t>0023</t>
        </is>
      </c>
      <c r="G887" t="inlineStr">
        <is>
          <t>5309547029</t>
        </is>
      </c>
      <c r="H887" t="n">
        <v>859.0</v>
      </c>
      <c r="I887" t="n">
        <v>818.09</v>
      </c>
      <c r="J887" t="n">
        <v>780.95</v>
      </c>
      <c r="K887" t="inlineStr">
        <is>
          <t>sale</t>
        </is>
      </c>
      <c r="L887" t="inlineStr">
        <is>
          <t/>
        </is>
      </c>
      <c r="M887" t="inlineStr">
        <is>
          <t/>
        </is>
      </c>
      <c r="N887" t="n">
        <v>0.0</v>
      </c>
      <c r="O887" t="n">
        <v>0.0</v>
      </c>
      <c r="P887" t="n">
        <v>631.36</v>
      </c>
      <c r="Q887" t="n">
        <v>631.36</v>
      </c>
      <c r="R887" t="n">
        <v>37.14</v>
      </c>
      <c r="S887" t="n">
        <v>37.14</v>
      </c>
      <c r="T887" t="n">
        <v>8.18</v>
      </c>
      <c r="U887" t="n">
        <v>8.18</v>
      </c>
      <c r="V887" t="n">
        <v>140.57</v>
      </c>
      <c r="W887" t="n">
        <v>140.57</v>
      </c>
      <c r="X887" t="n">
        <v>10.74</v>
      </c>
      <c r="Y887" t="n">
        <v>10.74</v>
      </c>
      <c r="Z887" t="n">
        <v>27.24</v>
      </c>
      <c r="AA887" t="n">
        <v>27.23</v>
      </c>
      <c r="AB887" t="n">
        <v>40.9</v>
      </c>
      <c r="AC887" t="n">
        <v>40.91</v>
      </c>
      <c r="AD887" t="n">
        <v>40.90999999999997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0.00999999999999801</v>
      </c>
      <c r="AK887" t="n">
        <v>-0.00999999999999801</v>
      </c>
      <c r="AL887" t="inlineStr">
        <is>
          <t>unreconciled</t>
        </is>
      </c>
      <c r="AM887" t="inlineStr">
        <is>
          <t>Order Amount Mismatch (POS&gt;3PO)</t>
        </is>
      </c>
      <c r="AN887" t="n">
        <v>40.91</v>
      </c>
      <c r="AO887" t="n">
        <f>ROUND(P887*100/H887,2)</f>
        <v>0.0</v>
      </c>
      <c r="AP887" t="n">
        <f>ROUND(Q887*100/I887,2)</f>
        <v>0.0</v>
      </c>
      <c r="AQ887"/>
      <c r="AR887"/>
      <c r="AS887" t="n">
        <v>0.0</v>
      </c>
    </row>
    <row r="888">
      <c r="A888" s="1" t="n">
        <v>45231.0</v>
      </c>
      <c r="B888" s="2" t="n">
        <v>45231.92986111111</v>
      </c>
      <c r="C888" t="inlineStr">
        <is>
          <t>3140094012084571</t>
        </is>
      </c>
      <c r="D888" t="inlineStr">
        <is>
          <t>POS0012</t>
        </is>
      </c>
      <c r="E888" t="inlineStr">
        <is>
          <t>85</t>
        </is>
      </c>
      <c r="F888" t="inlineStr">
        <is>
          <t>0094</t>
        </is>
      </c>
      <c r="G888" t="inlineStr">
        <is>
          <t>5309549665</t>
        </is>
      </c>
      <c r="H888" t="n">
        <v>205.0</v>
      </c>
      <c r="I888" t="n">
        <v>195.23</v>
      </c>
      <c r="J888" t="n">
        <v>158.09</v>
      </c>
      <c r="K888" t="inlineStr">
        <is>
          <t>sale</t>
        </is>
      </c>
      <c r="L888" t="inlineStr">
        <is>
          <t/>
        </is>
      </c>
      <c r="M888" t="inlineStr">
        <is>
          <t/>
        </is>
      </c>
      <c r="N888" t="n">
        <v>0.0</v>
      </c>
      <c r="O888" t="n">
        <v>0.0</v>
      </c>
      <c r="P888" t="n">
        <v>156.68</v>
      </c>
      <c r="Q888" t="n">
        <v>156.68</v>
      </c>
      <c r="R888" t="n">
        <v>37.14</v>
      </c>
      <c r="S888" t="n">
        <v>37.14</v>
      </c>
      <c r="T888" t="n">
        <v>1.95</v>
      </c>
      <c r="U888" t="n">
        <v>1.95</v>
      </c>
      <c r="V888" t="n">
        <v>28.46</v>
      </c>
      <c r="W888" t="n">
        <v>28.46</v>
      </c>
      <c r="X888" t="n">
        <v>2.56</v>
      </c>
      <c r="Y888" t="n">
        <v>2.56</v>
      </c>
      <c r="Z888" t="n">
        <v>5.58</v>
      </c>
      <c r="AA888" t="n">
        <v>5.58</v>
      </c>
      <c r="AB888" t="n">
        <v>9.76</v>
      </c>
      <c r="AC888" t="n">
        <v>9.76</v>
      </c>
      <c r="AD888" t="n">
        <v>9.77000000000001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inlineStr">
        <is>
          <t>unreconciled</t>
        </is>
      </c>
      <c r="AM888" t="inlineStr">
        <is>
          <t>Order Amount Mismatch (POS&gt;3PO)</t>
        </is>
      </c>
      <c r="AN888" t="n">
        <v>9.77</v>
      </c>
      <c r="AO888" t="n">
        <f>ROUND(P888*100/H888,2)</f>
        <v>0.0</v>
      </c>
      <c r="AP888" t="n">
        <f>ROUND(Q888*100/I888,2)</f>
        <v>0.0</v>
      </c>
      <c r="AQ888"/>
      <c r="AR888"/>
      <c r="AS888" t="n">
        <v>0.0</v>
      </c>
    </row>
    <row r="889">
      <c r="A889" s="1" t="n">
        <v>45231.0</v>
      </c>
      <c r="B889" s="2" t="n">
        <v>45231.98861111111</v>
      </c>
      <c r="C889" t="inlineStr">
        <is>
          <t>3140023012058880</t>
        </is>
      </c>
      <c r="D889" t="inlineStr">
        <is>
          <t>POS0012</t>
        </is>
      </c>
      <c r="E889" t="inlineStr">
        <is>
          <t>74</t>
        </is>
      </c>
      <c r="F889" t="inlineStr">
        <is>
          <t>0023</t>
        </is>
      </c>
      <c r="G889" t="inlineStr">
        <is>
          <t>5309549741</t>
        </is>
      </c>
      <c r="H889" t="n">
        <v>398.0</v>
      </c>
      <c r="I889" t="n">
        <v>379.05</v>
      </c>
      <c r="J889" t="n">
        <v>341.91</v>
      </c>
      <c r="K889" t="inlineStr">
        <is>
          <t>sale</t>
        </is>
      </c>
      <c r="L889" t="inlineStr">
        <is>
          <t/>
        </is>
      </c>
      <c r="M889" t="inlineStr">
        <is>
          <t/>
        </is>
      </c>
      <c r="N889" t="n">
        <v>0.0</v>
      </c>
      <c r="O889" t="n">
        <v>0.0</v>
      </c>
      <c r="P889" t="n">
        <v>296.77</v>
      </c>
      <c r="Q889" t="n">
        <v>296.75</v>
      </c>
      <c r="R889" t="n">
        <v>37.14</v>
      </c>
      <c r="S889" t="n">
        <v>37.14</v>
      </c>
      <c r="T889" t="n">
        <v>3.79</v>
      </c>
      <c r="U889" t="n">
        <v>3.79</v>
      </c>
      <c r="V889" t="n">
        <v>61.54</v>
      </c>
      <c r="W889" t="n">
        <v>61.54</v>
      </c>
      <c r="X889" t="n">
        <v>4.98</v>
      </c>
      <c r="Y889" t="n">
        <v>4.98</v>
      </c>
      <c r="Z889" t="n">
        <v>11.97</v>
      </c>
      <c r="AA889" t="n">
        <v>11.98</v>
      </c>
      <c r="AB889" t="n">
        <v>18.96</v>
      </c>
      <c r="AC889" t="n">
        <v>18.95</v>
      </c>
      <c r="AD889" t="n">
        <v>18.94999999999999</v>
      </c>
      <c r="AE889" t="n">
        <v>0.01999999999998181</v>
      </c>
      <c r="AF889" t="n">
        <v>0.0</v>
      </c>
      <c r="AG889" t="n">
        <v>0.0</v>
      </c>
      <c r="AH889" t="n">
        <v>0.0</v>
      </c>
      <c r="AI889" t="n">
        <v>0.0</v>
      </c>
      <c r="AJ889" t="n">
        <v>-0.009999999999999787</v>
      </c>
      <c r="AK889" t="n">
        <v>0.010000000000001563</v>
      </c>
      <c r="AL889" t="inlineStr">
        <is>
          <t>unreconciled</t>
        </is>
      </c>
      <c r="AM889" t="inlineStr">
        <is>
          <t>Order Amount Mismatch (POS&gt;3PO)</t>
        </is>
      </c>
      <c r="AN889" t="n">
        <v>18.95</v>
      </c>
      <c r="AO889" t="n">
        <f>ROUND(P889*100/H889,2)</f>
        <v>0.0</v>
      </c>
      <c r="AP889" t="n">
        <f>ROUND(Q889*100/I889,2)</f>
        <v>0.0</v>
      </c>
      <c r="AQ889"/>
      <c r="AR889"/>
      <c r="AS889" t="n">
        <v>0.0</v>
      </c>
    </row>
    <row r="890">
      <c r="A890" s="1" t="n">
        <v>45231.0</v>
      </c>
      <c r="B890" s="2" t="n">
        <v>45231.99136574074</v>
      </c>
      <c r="C890" t="inlineStr">
        <is>
          <t>3140023012058881</t>
        </is>
      </c>
      <c r="D890" t="inlineStr">
        <is>
          <t>POS0012</t>
        </is>
      </c>
      <c r="E890" t="inlineStr">
        <is>
          <t>75</t>
        </is>
      </c>
      <c r="F890" t="inlineStr">
        <is>
          <t>0023</t>
        </is>
      </c>
      <c r="G890" t="inlineStr">
        <is>
          <t>5309553507</t>
        </is>
      </c>
      <c r="H890" t="n">
        <v>385.0</v>
      </c>
      <c r="I890" t="n">
        <v>366.66</v>
      </c>
      <c r="J890" t="n">
        <v>329.52</v>
      </c>
      <c r="K890" t="inlineStr">
        <is>
          <t>sale</t>
        </is>
      </c>
      <c r="L890" t="inlineStr">
        <is>
          <t/>
        </is>
      </c>
      <c r="M890" t="inlineStr">
        <is>
          <t/>
        </is>
      </c>
      <c r="N890" t="n">
        <v>0.0</v>
      </c>
      <c r="O890" t="n">
        <v>0.0</v>
      </c>
      <c r="P890" t="n">
        <v>287.33</v>
      </c>
      <c r="Q890" t="n">
        <v>287.31</v>
      </c>
      <c r="R890" t="n">
        <v>37.14</v>
      </c>
      <c r="S890" t="n">
        <v>37.14</v>
      </c>
      <c r="T890" t="n">
        <v>3.67</v>
      </c>
      <c r="U890" t="n">
        <v>3.67</v>
      </c>
      <c r="V890" t="n">
        <v>59.31</v>
      </c>
      <c r="W890" t="n">
        <v>59.31</v>
      </c>
      <c r="X890" t="n">
        <v>4.81</v>
      </c>
      <c r="Y890" t="n">
        <v>4.81</v>
      </c>
      <c r="Z890" t="n">
        <v>11.54</v>
      </c>
      <c r="AA890" t="n">
        <v>11.55</v>
      </c>
      <c r="AB890" t="n">
        <v>18.34</v>
      </c>
      <c r="AC890" t="n">
        <v>18.33</v>
      </c>
      <c r="AD890" t="n">
        <v>18.339999999999975</v>
      </c>
      <c r="AE890" t="n">
        <v>0.01999999999998181</v>
      </c>
      <c r="AF890" t="n">
        <v>0.0</v>
      </c>
      <c r="AG890" t="n">
        <v>0.0</v>
      </c>
      <c r="AH890" t="n">
        <v>0.0</v>
      </c>
      <c r="AI890" t="n">
        <v>0.0</v>
      </c>
      <c r="AJ890" t="n">
        <v>-0.010000000000001563</v>
      </c>
      <c r="AK890" t="n">
        <v>0.010000000000001563</v>
      </c>
      <c r="AL890" t="inlineStr">
        <is>
          <t>unreconciled</t>
        </is>
      </c>
      <c r="AM890" t="inlineStr">
        <is>
          <t>Order Amount Mismatch (POS&gt;3PO)</t>
        </is>
      </c>
      <c r="AN890" t="n">
        <v>18.34</v>
      </c>
      <c r="AO890" t="n">
        <f>ROUND(P890*100/H890,2)</f>
        <v>0.0</v>
      </c>
      <c r="AP890" t="n">
        <f>ROUND(Q890*100/I890,2)</f>
        <v>0.0</v>
      </c>
      <c r="AQ890"/>
      <c r="AR890"/>
      <c r="AS890" t="n">
        <v>0.0</v>
      </c>
    </row>
    <row r="891">
      <c r="A891" s="1" t="n">
        <v>45233.0</v>
      </c>
      <c r="B891" s="2" t="n">
        <v>45233.61269675926</v>
      </c>
      <c r="C891" t="inlineStr">
        <is>
          <t>3140094012085109</t>
        </is>
      </c>
      <c r="D891" t="inlineStr">
        <is>
          <t>POS0012</t>
        </is>
      </c>
      <c r="E891" t="inlineStr">
        <is>
          <t>24</t>
        </is>
      </c>
      <c r="F891" t="inlineStr">
        <is>
          <t>0094</t>
        </is>
      </c>
      <c r="G891" t="inlineStr">
        <is>
          <t>5309577837</t>
        </is>
      </c>
      <c r="H891" t="n">
        <v>403.0</v>
      </c>
      <c r="I891" t="n">
        <v>383.8</v>
      </c>
      <c r="J891" t="n">
        <v>346.66</v>
      </c>
      <c r="K891" t="inlineStr">
        <is>
          <t>sale</t>
        </is>
      </c>
      <c r="L891" t="inlineStr">
        <is>
          <t/>
        </is>
      </c>
      <c r="M891" t="inlineStr">
        <is>
          <t/>
        </is>
      </c>
      <c r="N891" t="n">
        <v>0.0</v>
      </c>
      <c r="O891" t="n">
        <v>0.0</v>
      </c>
      <c r="P891" t="n">
        <v>300.38</v>
      </c>
      <c r="Q891" t="n">
        <v>300.37</v>
      </c>
      <c r="R891" t="n">
        <v>37.14</v>
      </c>
      <c r="S891" t="n">
        <v>37.14</v>
      </c>
      <c r="T891" t="n">
        <v>3.84</v>
      </c>
      <c r="U891" t="n">
        <v>3.84</v>
      </c>
      <c r="V891" t="n">
        <v>62.4</v>
      </c>
      <c r="W891" t="n">
        <v>62.4</v>
      </c>
      <c r="X891" t="n">
        <v>5.04</v>
      </c>
      <c r="Y891" t="n">
        <v>5.04</v>
      </c>
      <c r="Z891" t="n">
        <v>12.14</v>
      </c>
      <c r="AA891" t="n">
        <v>12.14</v>
      </c>
      <c r="AB891" t="n">
        <v>19.2</v>
      </c>
      <c r="AC891" t="n">
        <v>19.19</v>
      </c>
      <c r="AD891" t="n">
        <v>19.19999999999999</v>
      </c>
      <c r="AE891" t="n">
        <v>0.009999999999990905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0.00999999999999801</v>
      </c>
      <c r="AL891" t="inlineStr">
        <is>
          <t>unreconciled</t>
        </is>
      </c>
      <c r="AM891" t="inlineStr">
        <is>
          <t>Order Amount Mismatch (POS&gt;3PO)</t>
        </is>
      </c>
      <c r="AN891" t="n">
        <v>19.2</v>
      </c>
      <c r="AO891" t="n">
        <f>ROUND(P891*100/H891,2)</f>
        <v>0.0</v>
      </c>
      <c r="AP891" t="n">
        <f>ROUND(Q891*100/I891,2)</f>
        <v>0.0</v>
      </c>
      <c r="AQ891"/>
      <c r="AR891"/>
      <c r="AS891" t="n">
        <v>0.0</v>
      </c>
    </row>
    <row r="892">
      <c r="A892" s="1" t="n">
        <v>45232.0</v>
      </c>
      <c r="B892" s="2" t="n">
        <v>45232.820763888885</v>
      </c>
      <c r="C892" t="inlineStr">
        <is>
          <t>3140023012059029</t>
        </is>
      </c>
      <c r="D892" t="inlineStr">
        <is>
          <t>POS0012</t>
        </is>
      </c>
      <c r="E892" t="inlineStr">
        <is>
          <t>23</t>
        </is>
      </c>
      <c r="F892" t="inlineStr">
        <is>
          <t>0023</t>
        </is>
      </c>
      <c r="G892" t="inlineStr">
        <is>
          <t>5309578966</t>
        </is>
      </c>
      <c r="H892" t="n">
        <v>496.0</v>
      </c>
      <c r="I892" t="n">
        <v>472.37</v>
      </c>
      <c r="J892" t="n">
        <v>435.23</v>
      </c>
      <c r="K892" t="inlineStr">
        <is>
          <t>sale</t>
        </is>
      </c>
      <c r="L892" t="inlineStr">
        <is>
          <t/>
        </is>
      </c>
      <c r="M892" t="inlineStr">
        <is>
          <t/>
        </is>
      </c>
      <c r="N892" t="n">
        <v>0.0</v>
      </c>
      <c r="O892" t="n">
        <v>0.0</v>
      </c>
      <c r="P892" t="n">
        <v>367.89</v>
      </c>
      <c r="Q892" t="n">
        <v>367.89</v>
      </c>
      <c r="R892" t="n">
        <v>37.14</v>
      </c>
      <c r="S892" t="n">
        <v>37.14</v>
      </c>
      <c r="T892" t="n">
        <v>4.72</v>
      </c>
      <c r="U892" t="n">
        <v>4.72</v>
      </c>
      <c r="V892" t="n">
        <v>78.34</v>
      </c>
      <c r="W892" t="n">
        <v>78.34</v>
      </c>
      <c r="X892" t="n">
        <v>6.2</v>
      </c>
      <c r="Y892" t="n">
        <v>6.2</v>
      </c>
      <c r="Z892" t="n">
        <v>15.22</v>
      </c>
      <c r="AA892" t="n">
        <v>15.22</v>
      </c>
      <c r="AB892" t="n">
        <v>23.62</v>
      </c>
      <c r="AC892" t="n">
        <v>23.62</v>
      </c>
      <c r="AD892" t="n">
        <v>23.629999999999995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inlineStr">
        <is>
          <t>unreconciled</t>
        </is>
      </c>
      <c r="AM892" t="inlineStr">
        <is>
          <t>Order Amount Mismatch (POS&gt;3PO)</t>
        </is>
      </c>
      <c r="AN892" t="n">
        <v>23.63</v>
      </c>
      <c r="AO892" t="n">
        <f>ROUND(P892*100/H892,2)</f>
        <v>0.0</v>
      </c>
      <c r="AP892" t="n">
        <f>ROUND(Q892*100/I892,2)</f>
        <v>0.0</v>
      </c>
      <c r="AQ892"/>
      <c r="AR892"/>
      <c r="AS892" t="n">
        <v>0.0</v>
      </c>
    </row>
    <row r="893">
      <c r="A893" s="1" t="n">
        <v>45231.0</v>
      </c>
      <c r="B893" s="2" t="n">
        <v>45232.02552083333</v>
      </c>
      <c r="C893" t="inlineStr">
        <is>
          <t>3140023012058905</t>
        </is>
      </c>
      <c r="D893" t="inlineStr">
        <is>
          <t>POS0012</t>
        </is>
      </c>
      <c r="E893" t="inlineStr">
        <is>
          <t>99</t>
        </is>
      </c>
      <c r="F893" t="inlineStr">
        <is>
          <t>0023</t>
        </is>
      </c>
      <c r="G893" t="inlineStr">
        <is>
          <t>5309588796</t>
        </is>
      </c>
      <c r="H893" t="n">
        <v>296.0</v>
      </c>
      <c r="I893" t="n">
        <v>281.9</v>
      </c>
      <c r="J893" t="n">
        <v>244.76</v>
      </c>
      <c r="K893" t="inlineStr">
        <is>
          <t>sale</t>
        </is>
      </c>
      <c r="L893" t="inlineStr">
        <is>
          <t/>
        </is>
      </c>
      <c r="M893" t="inlineStr">
        <is>
          <t/>
        </is>
      </c>
      <c r="N893" t="n">
        <v>0.0</v>
      </c>
      <c r="O893" t="n">
        <v>0.0</v>
      </c>
      <c r="P893" t="n">
        <v>222.72</v>
      </c>
      <c r="Q893" t="n">
        <v>222.72</v>
      </c>
      <c r="R893" t="n">
        <v>37.14</v>
      </c>
      <c r="S893" t="n">
        <v>37.14</v>
      </c>
      <c r="T893" t="n">
        <v>2.82</v>
      </c>
      <c r="U893" t="n">
        <v>2.82</v>
      </c>
      <c r="V893" t="n">
        <v>44.06</v>
      </c>
      <c r="W893" t="n">
        <v>44.06</v>
      </c>
      <c r="X893" t="n">
        <v>3.7</v>
      </c>
      <c r="Y893" t="n">
        <v>3.7</v>
      </c>
      <c r="Z893" t="n">
        <v>8.6</v>
      </c>
      <c r="AA893" t="n">
        <v>8.6</v>
      </c>
      <c r="AB893" t="n">
        <v>14.1</v>
      </c>
      <c r="AC893" t="n">
        <v>14.1</v>
      </c>
      <c r="AD893" t="n">
        <v>14.100000000000023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inlineStr">
        <is>
          <t>unreconciled</t>
        </is>
      </c>
      <c r="AM893" t="inlineStr">
        <is>
          <t>Order Amount Mismatch (POS&gt;3PO)</t>
        </is>
      </c>
      <c r="AN893" t="n">
        <v>14.1</v>
      </c>
      <c r="AO893" t="n">
        <f>ROUND(P893*100/H893,2)</f>
        <v>0.0</v>
      </c>
      <c r="AP893" t="n">
        <f>ROUND(Q893*100/I893,2)</f>
        <v>0.0</v>
      </c>
      <c r="AQ893"/>
      <c r="AR893"/>
      <c r="AS893" t="n">
        <v>0.0</v>
      </c>
    </row>
    <row r="894">
      <c r="A894" s="1" t="n">
        <v>45236.0</v>
      </c>
      <c r="B894" s="2" t="n">
        <v>45236.910844907405</v>
      </c>
      <c r="C894" t="inlineStr">
        <is>
          <t>3140094012086675</t>
        </is>
      </c>
      <c r="D894" t="inlineStr">
        <is>
          <t>POS0012</t>
        </is>
      </c>
      <c r="E894" t="inlineStr">
        <is>
          <t>90</t>
        </is>
      </c>
      <c r="F894" t="inlineStr">
        <is>
          <t>0094</t>
        </is>
      </c>
      <c r="G894" t="inlineStr">
        <is>
          <t>5309630188</t>
        </is>
      </c>
      <c r="H894" t="n">
        <v>851.0</v>
      </c>
      <c r="I894" t="n">
        <v>810.48</v>
      </c>
      <c r="J894" t="n">
        <v>773.34</v>
      </c>
      <c r="K894" t="inlineStr">
        <is>
          <t>sale</t>
        </is>
      </c>
      <c r="L894" t="inlineStr">
        <is>
          <t/>
        </is>
      </c>
      <c r="M894" t="inlineStr">
        <is>
          <t/>
        </is>
      </c>
      <c r="N894" t="n">
        <v>0.0</v>
      </c>
      <c r="O894" t="n">
        <v>0.0</v>
      </c>
      <c r="P894" t="n">
        <v>625.57</v>
      </c>
      <c r="Q894" t="n">
        <v>625.57</v>
      </c>
      <c r="R894" t="n">
        <v>37.14</v>
      </c>
      <c r="S894" t="n">
        <v>37.14</v>
      </c>
      <c r="T894" t="n">
        <v>8.1</v>
      </c>
      <c r="U894" t="n">
        <v>8.1</v>
      </c>
      <c r="V894" t="n">
        <v>139.2</v>
      </c>
      <c r="W894" t="n">
        <v>139.2</v>
      </c>
      <c r="X894" t="n">
        <v>10.64</v>
      </c>
      <c r="Y894" t="n">
        <v>10.64</v>
      </c>
      <c r="Z894" t="n">
        <v>26.97</v>
      </c>
      <c r="AA894" t="n">
        <v>26.98</v>
      </c>
      <c r="AB894" t="n">
        <v>40.52</v>
      </c>
      <c r="AC894" t="n">
        <v>40.53</v>
      </c>
      <c r="AD894" t="n">
        <v>40.51999999999998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-0.010000000000001563</v>
      </c>
      <c r="AK894" t="n">
        <v>-0.00999999999999801</v>
      </c>
      <c r="AL894" t="inlineStr">
        <is>
          <t>unreconciled</t>
        </is>
      </c>
      <c r="AM894" t="inlineStr">
        <is>
          <t>Order Amount Mismatch (POS&gt;3PO)</t>
        </is>
      </c>
      <c r="AN894" t="n">
        <v>40.52</v>
      </c>
      <c r="AO894" t="n">
        <f>ROUND(P894*100/H894,2)</f>
        <v>0.0</v>
      </c>
      <c r="AP894" t="n">
        <f>ROUND(Q894*100/I894,2)</f>
        <v>0.0</v>
      </c>
      <c r="AQ894"/>
      <c r="AR894"/>
      <c r="AS894" t="n">
        <v>0.0</v>
      </c>
    </row>
    <row r="895">
      <c r="A895" s="1" t="n">
        <v>45232.0</v>
      </c>
      <c r="B895" s="2" t="n">
        <v>45232.444560185184</v>
      </c>
      <c r="C895" t="inlineStr">
        <is>
          <t>3140094012084643</t>
        </is>
      </c>
      <c r="D895" t="inlineStr">
        <is>
          <t>POS0012</t>
        </is>
      </c>
      <c r="E895" t="inlineStr">
        <is>
          <t>57</t>
        </is>
      </c>
      <c r="F895" t="inlineStr">
        <is>
          <t>0094</t>
        </is>
      </c>
      <c r="G895" t="inlineStr">
        <is>
          <t>5309630928</t>
        </is>
      </c>
      <c r="H895" t="n">
        <v>351.0</v>
      </c>
      <c r="I895" t="n">
        <v>334.28</v>
      </c>
      <c r="J895" t="n">
        <v>297.14</v>
      </c>
      <c r="K895" t="inlineStr">
        <is>
          <t>sale</t>
        </is>
      </c>
      <c r="L895" t="inlineStr">
        <is>
          <t/>
        </is>
      </c>
      <c r="M895" t="inlineStr">
        <is>
          <t/>
        </is>
      </c>
      <c r="N895" t="n">
        <v>0.0</v>
      </c>
      <c r="O895" t="n">
        <v>0.0</v>
      </c>
      <c r="P895" t="n">
        <v>262.64</v>
      </c>
      <c r="Q895" t="n">
        <v>262.64</v>
      </c>
      <c r="R895" t="n">
        <v>37.14</v>
      </c>
      <c r="S895" t="n">
        <v>37.14</v>
      </c>
      <c r="T895" t="n">
        <v>3.34</v>
      </c>
      <c r="U895" t="n">
        <v>3.34</v>
      </c>
      <c r="V895" t="n">
        <v>53.49</v>
      </c>
      <c r="W895" t="n">
        <v>53.49</v>
      </c>
      <c r="X895" t="n">
        <v>4.39</v>
      </c>
      <c r="Y895" t="n">
        <v>4.39</v>
      </c>
      <c r="Z895" t="n">
        <v>10.42</v>
      </c>
      <c r="AA895" t="n">
        <v>10.42</v>
      </c>
      <c r="AB895" t="n">
        <v>16.72</v>
      </c>
      <c r="AC895" t="n">
        <v>16.72</v>
      </c>
      <c r="AD895" t="n">
        <v>16.720000000000027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inlineStr">
        <is>
          <t>unreconciled</t>
        </is>
      </c>
      <c r="AM895" t="inlineStr">
        <is>
          <t>Order Amount Mismatch (POS&gt;3PO)</t>
        </is>
      </c>
      <c r="AN895" t="n">
        <v>16.72</v>
      </c>
      <c r="AO895" t="n">
        <f>ROUND(P895*100/H895,2)</f>
        <v>0.0</v>
      </c>
      <c r="AP895" t="n">
        <f>ROUND(Q895*100/I895,2)</f>
        <v>0.0</v>
      </c>
      <c r="AQ895"/>
      <c r="AR895"/>
      <c r="AS895" t="n">
        <v>0.0</v>
      </c>
    </row>
    <row r="896">
      <c r="A896" s="1" t="n">
        <v>45231.0</v>
      </c>
      <c r="B896" s="2" t="n">
        <v>45231.99791666667</v>
      </c>
      <c r="C896" t="inlineStr">
        <is>
          <t>3140023012058888</t>
        </is>
      </c>
      <c r="D896" t="inlineStr">
        <is>
          <t>POS0012</t>
        </is>
      </c>
      <c r="E896" t="inlineStr">
        <is>
          <t>82</t>
        </is>
      </c>
      <c r="F896" t="inlineStr">
        <is>
          <t>0023</t>
        </is>
      </c>
      <c r="G896" t="inlineStr">
        <is>
          <t>5309655006</t>
        </is>
      </c>
      <c r="H896" t="n">
        <v>314.0</v>
      </c>
      <c r="I896" t="n">
        <v>261.9</v>
      </c>
      <c r="J896" t="n">
        <v>261.9</v>
      </c>
      <c r="K896" t="inlineStr">
        <is>
          <t>addition</t>
        </is>
      </c>
      <c r="L896" t="inlineStr">
        <is>
          <t/>
        </is>
      </c>
      <c r="M896" t="inlineStr">
        <is>
          <t/>
        </is>
      </c>
      <c r="N896" t="n">
        <v>0.0</v>
      </c>
      <c r="O896" t="n">
        <v>0.0</v>
      </c>
      <c r="P896" t="n">
        <v>234.3</v>
      </c>
      <c r="Q896" t="n">
        <v>235.78</v>
      </c>
      <c r="R896" t="n">
        <v>37.14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0.0</v>
      </c>
      <c r="AB896" t="n">
        <v>14.96</v>
      </c>
      <c r="AC896" t="n">
        <v>14.95</v>
      </c>
      <c r="AD896" t="n">
        <v>52.10000000000002</v>
      </c>
      <c r="AE896" t="n">
        <v>-1.4799999999999898</v>
      </c>
      <c r="AF896" t="n">
        <v>37.14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0.010000000000001563</v>
      </c>
      <c r="AL896" t="inlineStr">
        <is>
          <t>unreconciled</t>
        </is>
      </c>
      <c r="AM896" t="inlineStr">
        <is>
          <t>Packaging Charge Mismatch</t>
        </is>
      </c>
      <c r="AN896" t="n">
        <v>37.14</v>
      </c>
      <c r="AO896" t="n">
        <f>ROUND(P896*100/H896,2)</f>
        <v>0.0</v>
      </c>
      <c r="AP896" t="n">
        <f>ROUND(Q896*100/I896,2)</f>
        <v>0.0</v>
      </c>
      <c r="AQ896"/>
      <c r="AR896"/>
      <c r="AS896" t="n">
        <v>0.0</v>
      </c>
    </row>
    <row r="897">
      <c r="A897" s="1" t="n">
        <v>45234.0</v>
      </c>
      <c r="B897" s="2" t="n">
        <v>45234.7893287037</v>
      </c>
      <c r="C897" t="inlineStr">
        <is>
          <t>3140094012085660</t>
        </is>
      </c>
      <c r="D897" t="inlineStr">
        <is>
          <t>POS0012</t>
        </is>
      </c>
      <c r="E897" t="inlineStr">
        <is>
          <t>75</t>
        </is>
      </c>
      <c r="F897" t="inlineStr">
        <is>
          <t>0094</t>
        </is>
      </c>
      <c r="G897" t="inlineStr">
        <is>
          <t>5309656544</t>
        </is>
      </c>
      <c r="H897" t="n">
        <v>1132.0</v>
      </c>
      <c r="I897" t="n">
        <v>1078.09</v>
      </c>
      <c r="J897" t="n">
        <v>1040.95</v>
      </c>
      <c r="K897" t="inlineStr">
        <is>
          <t>sale</t>
        </is>
      </c>
      <c r="L897" t="inlineStr">
        <is>
          <t/>
        </is>
      </c>
      <c r="M897" t="inlineStr">
        <is>
          <t/>
        </is>
      </c>
      <c r="N897" t="n">
        <v>0.0</v>
      </c>
      <c r="O897" t="n">
        <v>0.0</v>
      </c>
      <c r="P897" t="n">
        <v>829.52</v>
      </c>
      <c r="Q897" t="n">
        <v>829.5</v>
      </c>
      <c r="R897" t="n">
        <v>37.14</v>
      </c>
      <c r="S897" t="n">
        <v>37.14</v>
      </c>
      <c r="T897" t="n">
        <v>10.78</v>
      </c>
      <c r="U897" t="n">
        <v>10.78</v>
      </c>
      <c r="V897" t="n">
        <v>187.37</v>
      </c>
      <c r="W897" t="n">
        <v>187.37</v>
      </c>
      <c r="X897" t="n">
        <v>14.15</v>
      </c>
      <c r="Y897" t="n">
        <v>14.15</v>
      </c>
      <c r="Z897" t="n">
        <v>36.27</v>
      </c>
      <c r="AA897" t="n">
        <v>36.28</v>
      </c>
      <c r="AB897" t="n">
        <v>53.9</v>
      </c>
      <c r="AC897" t="n">
        <v>53.91</v>
      </c>
      <c r="AD897" t="n">
        <v>53.91000000000008</v>
      </c>
      <c r="AE897" t="n">
        <v>0.01999999999998181</v>
      </c>
      <c r="AF897" t="n">
        <v>0.0</v>
      </c>
      <c r="AG897" t="n">
        <v>0.0</v>
      </c>
      <c r="AH897" t="n">
        <v>0.0</v>
      </c>
      <c r="AI897" t="n">
        <v>0.0</v>
      </c>
      <c r="AJ897" t="n">
        <v>-0.00999999999999801</v>
      </c>
      <c r="AK897" t="n">
        <v>-0.00999999999999801</v>
      </c>
      <c r="AL897" t="inlineStr">
        <is>
          <t>unreconciled</t>
        </is>
      </c>
      <c r="AM897" t="inlineStr">
        <is>
          <t>Order Amount Mismatch (POS&gt;3PO)</t>
        </is>
      </c>
      <c r="AN897" t="n">
        <v>53.91</v>
      </c>
      <c r="AO897" t="n">
        <f>ROUND(P897*100/H897,2)</f>
        <v>0.0</v>
      </c>
      <c r="AP897" t="n">
        <f>ROUND(Q897*100/I897,2)</f>
        <v>0.0</v>
      </c>
      <c r="AQ897"/>
      <c r="AR897"/>
      <c r="AS897" t="n">
        <v>0.0</v>
      </c>
    </row>
    <row r="898">
      <c r="A898" s="1" t="n">
        <v>45233.0</v>
      </c>
      <c r="B898" s="2" t="n">
        <v>45233.76363425926</v>
      </c>
      <c r="C898" t="inlineStr">
        <is>
          <t>3140023012059275</t>
        </is>
      </c>
      <c r="D898" t="inlineStr">
        <is>
          <t>POS0012</t>
        </is>
      </c>
      <c r="E898" t="inlineStr">
        <is>
          <t>68</t>
        </is>
      </c>
      <c r="F898" t="inlineStr">
        <is>
          <t>0023</t>
        </is>
      </c>
      <c r="G898" t="inlineStr">
        <is>
          <t>5309661475</t>
        </is>
      </c>
      <c r="H898" t="n">
        <v>243.0</v>
      </c>
      <c r="I898" t="n">
        <v>231.43</v>
      </c>
      <c r="J898" t="n">
        <v>194.29</v>
      </c>
      <c r="K898" t="inlineStr">
        <is>
          <t>sale</t>
        </is>
      </c>
      <c r="L898" t="inlineStr">
        <is>
          <t/>
        </is>
      </c>
      <c r="M898" t="inlineStr">
        <is>
          <t/>
        </is>
      </c>
      <c r="N898" t="n">
        <v>0.0</v>
      </c>
      <c r="O898" t="n">
        <v>0.0</v>
      </c>
      <c r="P898" t="n">
        <v>184.27</v>
      </c>
      <c r="Q898" t="n">
        <v>184.26</v>
      </c>
      <c r="R898" t="n">
        <v>37.14</v>
      </c>
      <c r="S898" t="n">
        <v>37.14</v>
      </c>
      <c r="T898" t="n">
        <v>2.31</v>
      </c>
      <c r="U898" t="n">
        <v>2.31</v>
      </c>
      <c r="V898" t="n">
        <v>34.97</v>
      </c>
      <c r="W898" t="n">
        <v>34.97</v>
      </c>
      <c r="X898" t="n">
        <v>3.04</v>
      </c>
      <c r="Y898" t="n">
        <v>3.04</v>
      </c>
      <c r="Z898" t="n">
        <v>6.84</v>
      </c>
      <c r="AA898" t="n">
        <v>6.84</v>
      </c>
      <c r="AB898" t="n">
        <v>11.58</v>
      </c>
      <c r="AC898" t="n">
        <v>11.57</v>
      </c>
      <c r="AD898" t="n">
        <v>11.569999999999993</v>
      </c>
      <c r="AE898" t="n">
        <v>0.010000000000019327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0.009999999999999787</v>
      </c>
      <c r="AL898" t="inlineStr">
        <is>
          <t>unreconciled</t>
        </is>
      </c>
      <c r="AM898" t="inlineStr">
        <is>
          <t>Order Amount Mismatch (POS&gt;3PO)</t>
        </is>
      </c>
      <c r="AN898" t="n">
        <v>11.57</v>
      </c>
      <c r="AO898" t="n">
        <f>ROUND(P898*100/H898,2)</f>
        <v>0.0</v>
      </c>
      <c r="AP898" t="n">
        <f>ROUND(Q898*100/I898,2)</f>
        <v>0.0</v>
      </c>
      <c r="AQ898"/>
      <c r="AR898"/>
      <c r="AS898" t="n">
        <v>0.0</v>
      </c>
    </row>
    <row r="899">
      <c r="A899" s="1" t="n">
        <v>45232.0</v>
      </c>
      <c r="B899" s="2" t="n">
        <v>45232.798634259256</v>
      </c>
      <c r="C899" t="inlineStr">
        <is>
          <t>3140023012059018</t>
        </is>
      </c>
      <c r="D899" t="inlineStr">
        <is>
          <t>POS0012</t>
        </is>
      </c>
      <c r="E899" t="inlineStr">
        <is>
          <t>12</t>
        </is>
      </c>
      <c r="F899" t="inlineStr">
        <is>
          <t>0023</t>
        </is>
      </c>
      <c r="G899" t="inlineStr">
        <is>
          <t>5309662357</t>
        </is>
      </c>
      <c r="H899" t="n">
        <v>384.0</v>
      </c>
      <c r="I899" t="n">
        <v>365.71</v>
      </c>
      <c r="J899" t="n">
        <v>328.57</v>
      </c>
      <c r="K899" t="inlineStr">
        <is>
          <t>sale</t>
        </is>
      </c>
      <c r="L899" t="inlineStr">
        <is>
          <t/>
        </is>
      </c>
      <c r="M899" t="inlineStr">
        <is>
          <t/>
        </is>
      </c>
      <c r="N899" t="n">
        <v>0.0</v>
      </c>
      <c r="O899" t="n">
        <v>0.0</v>
      </c>
      <c r="P899" t="n">
        <v>286.6</v>
      </c>
      <c r="Q899" t="n">
        <v>286.59</v>
      </c>
      <c r="R899" t="n">
        <v>37.14</v>
      </c>
      <c r="S899" t="n">
        <v>37.14</v>
      </c>
      <c r="T899" t="n">
        <v>3.66</v>
      </c>
      <c r="U899" t="n">
        <v>3.66</v>
      </c>
      <c r="V899" t="n">
        <v>59.14</v>
      </c>
      <c r="W899" t="n">
        <v>59.14</v>
      </c>
      <c r="X899" t="n">
        <v>4.8</v>
      </c>
      <c r="Y899" t="n">
        <v>4.8</v>
      </c>
      <c r="Z899" t="n">
        <v>11.51</v>
      </c>
      <c r="AA899" t="n">
        <v>11.51</v>
      </c>
      <c r="AB899" t="n">
        <v>18.28</v>
      </c>
      <c r="AC899" t="n">
        <v>18.29</v>
      </c>
      <c r="AD899" t="n">
        <v>18.29000000000002</v>
      </c>
      <c r="AE899" t="n">
        <v>0.010000000000047748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-0.00999999999999801</v>
      </c>
      <c r="AL899" t="inlineStr">
        <is>
          <t>unreconciled</t>
        </is>
      </c>
      <c r="AM899" t="inlineStr">
        <is>
          <t>Order Amount Mismatch (POS&gt;3PO)</t>
        </is>
      </c>
      <c r="AN899" t="n">
        <v>18.29</v>
      </c>
      <c r="AO899" t="n">
        <f>ROUND(P899*100/H899,2)</f>
        <v>0.0</v>
      </c>
      <c r="AP899" t="n">
        <f>ROUND(Q899*100/I899,2)</f>
        <v>0.0</v>
      </c>
      <c r="AQ899"/>
      <c r="AR899"/>
      <c r="AS899" t="n">
        <v>0.0</v>
      </c>
    </row>
    <row r="900">
      <c r="A900" s="1" t="n">
        <v>45232.0</v>
      </c>
      <c r="B900" s="2" t="n">
        <v>45232.68460648148</v>
      </c>
      <c r="C900" t="inlineStr">
        <is>
          <t>3140094012084778</t>
        </is>
      </c>
      <c r="D900" t="inlineStr">
        <is>
          <t>POS0012</t>
        </is>
      </c>
      <c r="E900" t="inlineStr">
        <is>
          <t>93</t>
        </is>
      </c>
      <c r="F900" t="inlineStr">
        <is>
          <t>0094</t>
        </is>
      </c>
      <c r="G900" t="inlineStr">
        <is>
          <t>5309669139</t>
        </is>
      </c>
      <c r="H900" t="n">
        <v>250.99999999999997</v>
      </c>
      <c r="I900" t="n">
        <v>239.04</v>
      </c>
      <c r="J900" t="n">
        <v>201.9</v>
      </c>
      <c r="K900" t="inlineStr">
        <is>
          <t>sale</t>
        </is>
      </c>
      <c r="L900" t="inlineStr">
        <is>
          <t/>
        </is>
      </c>
      <c r="M900" t="inlineStr">
        <is>
          <t/>
        </is>
      </c>
      <c r="N900" t="n">
        <v>0.0</v>
      </c>
      <c r="O900" t="n">
        <v>0.0</v>
      </c>
      <c r="P900" t="n">
        <v>190.06</v>
      </c>
      <c r="Q900" t="n">
        <v>190.05</v>
      </c>
      <c r="R900" t="n">
        <v>37.14</v>
      </c>
      <c r="S900" t="n">
        <v>37.14</v>
      </c>
      <c r="T900" t="n">
        <v>2.39</v>
      </c>
      <c r="U900" t="n">
        <v>2.39</v>
      </c>
      <c r="V900" t="n">
        <v>36.34</v>
      </c>
      <c r="W900" t="n">
        <v>36.34</v>
      </c>
      <c r="X900" t="n">
        <v>3.14</v>
      </c>
      <c r="Y900" t="n">
        <v>3.14</v>
      </c>
      <c r="Z900" t="n">
        <v>7.11</v>
      </c>
      <c r="AA900" t="n">
        <v>7.11</v>
      </c>
      <c r="AB900" t="n">
        <v>11.96</v>
      </c>
      <c r="AC900" t="n">
        <v>11.95</v>
      </c>
      <c r="AD900" t="n">
        <v>11.95999999999998</v>
      </c>
      <c r="AE900" t="n">
        <v>0.009999999999990905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0.010000000000001563</v>
      </c>
      <c r="AL900" t="inlineStr">
        <is>
          <t>unreconciled</t>
        </is>
      </c>
      <c r="AM900" t="inlineStr">
        <is>
          <t>Order Amount Mismatch (POS&gt;3PO)</t>
        </is>
      </c>
      <c r="AN900" t="n">
        <v>11.96</v>
      </c>
      <c r="AO900" t="n">
        <f>ROUND(P900*100/H900,2)</f>
        <v>0.0</v>
      </c>
      <c r="AP900" t="n">
        <f>ROUND(Q900*100/I900,2)</f>
        <v>0.0</v>
      </c>
      <c r="AQ900"/>
      <c r="AR900"/>
      <c r="AS900" t="n">
        <v>0.0</v>
      </c>
    </row>
    <row r="901">
      <c r="A901" s="1" t="n">
        <v>45233.0</v>
      </c>
      <c r="B901" s="2" t="n">
        <v>45233.97064814815</v>
      </c>
      <c r="C901" t="inlineStr">
        <is>
          <t>3140094012085381</t>
        </is>
      </c>
      <c r="D901" t="inlineStr">
        <is>
          <t>POS0012</t>
        </is>
      </c>
      <c r="E901" t="inlineStr">
        <is>
          <t>96</t>
        </is>
      </c>
      <c r="F901" t="inlineStr">
        <is>
          <t>0094</t>
        </is>
      </c>
      <c r="G901" t="inlineStr">
        <is>
          <t>5309671102</t>
        </is>
      </c>
      <c r="H901" t="n">
        <v>343.0</v>
      </c>
      <c r="I901" t="n">
        <v>326.68</v>
      </c>
      <c r="J901" t="n">
        <v>289.54</v>
      </c>
      <c r="K901" t="inlineStr">
        <is>
          <t>sale</t>
        </is>
      </c>
      <c r="L901" t="inlineStr">
        <is>
          <t/>
        </is>
      </c>
      <c r="M901" t="inlineStr">
        <is>
          <t/>
        </is>
      </c>
      <c r="N901" t="n">
        <v>0.0</v>
      </c>
      <c r="O901" t="n">
        <v>0.0</v>
      </c>
      <c r="P901" t="n">
        <v>256.85</v>
      </c>
      <c r="Q901" t="n">
        <v>256.85</v>
      </c>
      <c r="R901" t="n">
        <v>37.14</v>
      </c>
      <c r="S901" t="n">
        <v>37.14</v>
      </c>
      <c r="T901" t="n">
        <v>3.27</v>
      </c>
      <c r="U901" t="n">
        <v>3.27</v>
      </c>
      <c r="V901" t="n">
        <v>52.12</v>
      </c>
      <c r="W901" t="n">
        <v>52.12</v>
      </c>
      <c r="X901" t="n">
        <v>4.29</v>
      </c>
      <c r="Y901" t="n">
        <v>4.29</v>
      </c>
      <c r="Z901" t="n">
        <v>10.15</v>
      </c>
      <c r="AA901" t="n">
        <v>10.15</v>
      </c>
      <c r="AB901" t="n">
        <v>16.34</v>
      </c>
      <c r="AC901" t="n">
        <v>16.34</v>
      </c>
      <c r="AD901" t="n">
        <v>16.319999999999993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inlineStr">
        <is>
          <t>unreconciled</t>
        </is>
      </c>
      <c r="AM901" t="inlineStr">
        <is>
          <t>Order Amount Mismatch (POS&gt;3PO)</t>
        </is>
      </c>
      <c r="AN901" t="n">
        <v>16.32</v>
      </c>
      <c r="AO901" t="n">
        <f>ROUND(P901*100/H901,2)</f>
        <v>0.0</v>
      </c>
      <c r="AP901" t="n">
        <f>ROUND(Q901*100/I901,2)</f>
        <v>0.0</v>
      </c>
      <c r="AQ901"/>
      <c r="AR901"/>
      <c r="AS901" t="n">
        <v>0.0</v>
      </c>
    </row>
    <row r="902">
      <c r="A902" s="1" t="n">
        <v>45232.0</v>
      </c>
      <c r="B902" s="2" t="n">
        <v>45232.85306712963</v>
      </c>
      <c r="C902" t="inlineStr">
        <is>
          <t>3140094012084886</t>
        </is>
      </c>
      <c r="D902" t="inlineStr">
        <is>
          <t>POS0012</t>
        </is>
      </c>
      <c r="E902" t="inlineStr">
        <is>
          <t>01</t>
        </is>
      </c>
      <c r="F902" t="inlineStr">
        <is>
          <t>0094</t>
        </is>
      </c>
      <c r="G902" t="inlineStr">
        <is>
          <t>5309674796</t>
        </is>
      </c>
      <c r="H902" t="n">
        <v>216.0</v>
      </c>
      <c r="I902" t="n">
        <v>205.71</v>
      </c>
      <c r="J902" t="n">
        <v>168.57</v>
      </c>
      <c r="K902" t="inlineStr">
        <is>
          <t>sale</t>
        </is>
      </c>
      <c r="L902" t="inlineStr">
        <is>
          <t/>
        </is>
      </c>
      <c r="M902" t="inlineStr">
        <is>
          <t/>
        </is>
      </c>
      <c r="N902" t="n">
        <v>0.0</v>
      </c>
      <c r="O902" t="n">
        <v>0.0</v>
      </c>
      <c r="P902" t="n">
        <v>164.66</v>
      </c>
      <c r="Q902" t="n">
        <v>164.67</v>
      </c>
      <c r="R902" t="n">
        <v>37.14</v>
      </c>
      <c r="S902" t="n">
        <v>37.14</v>
      </c>
      <c r="T902" t="n">
        <v>2.06</v>
      </c>
      <c r="U902" t="n">
        <v>2.06</v>
      </c>
      <c r="V902" t="n">
        <v>30.34</v>
      </c>
      <c r="W902" t="n">
        <v>30.34</v>
      </c>
      <c r="X902" t="n">
        <v>2.7</v>
      </c>
      <c r="Y902" t="n">
        <v>2.7</v>
      </c>
      <c r="Z902" t="n">
        <v>5.95</v>
      </c>
      <c r="AA902" t="n">
        <v>5.95</v>
      </c>
      <c r="AB902" t="n">
        <v>10.28</v>
      </c>
      <c r="AC902" t="n">
        <v>10.29</v>
      </c>
      <c r="AD902" t="n">
        <v>10.289999999999992</v>
      </c>
      <c r="AE902" t="n">
        <v>-0.009999999999990905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-0.009999999999999787</v>
      </c>
      <c r="AL902" t="inlineStr">
        <is>
          <t>unreconciled</t>
        </is>
      </c>
      <c r="AM902" t="inlineStr">
        <is>
          <t>Order Amount Mismatch (POS&gt;3PO)</t>
        </is>
      </c>
      <c r="AN902" t="n">
        <v>10.29</v>
      </c>
      <c r="AO902" t="n">
        <f>ROUND(P902*100/H902,2)</f>
        <v>0.0</v>
      </c>
      <c r="AP902" t="n">
        <f>ROUND(Q902*100/I902,2)</f>
        <v>0.0</v>
      </c>
      <c r="AQ902"/>
      <c r="AR902"/>
      <c r="AS902" t="n">
        <v>0.0</v>
      </c>
    </row>
    <row r="903">
      <c r="A903" s="1" t="n">
        <v>45232.0</v>
      </c>
      <c r="B903" s="2" t="n">
        <v>45232.69380787037</v>
      </c>
      <c r="C903" t="inlineStr">
        <is>
          <t>3140094012084785</t>
        </is>
      </c>
      <c r="D903" t="inlineStr">
        <is>
          <t>POS0012</t>
        </is>
      </c>
      <c r="E903" t="inlineStr">
        <is>
          <t>00</t>
        </is>
      </c>
      <c r="F903" t="inlineStr">
        <is>
          <t>0094</t>
        </is>
      </c>
      <c r="G903" t="inlineStr">
        <is>
          <t>5309695333</t>
        </is>
      </c>
      <c r="H903" t="n">
        <v>876.0</v>
      </c>
      <c r="I903" t="n">
        <v>834.29</v>
      </c>
      <c r="J903" t="n">
        <v>797.15</v>
      </c>
      <c r="K903" t="inlineStr">
        <is>
          <t>sale</t>
        </is>
      </c>
      <c r="L903" t="inlineStr">
        <is>
          <t/>
        </is>
      </c>
      <c r="M903" t="inlineStr">
        <is>
          <t/>
        </is>
      </c>
      <c r="N903" t="n">
        <v>0.0</v>
      </c>
      <c r="O903" t="n">
        <v>0.0</v>
      </c>
      <c r="P903" t="n">
        <v>643.71</v>
      </c>
      <c r="Q903" t="n">
        <v>643.69</v>
      </c>
      <c r="R903" t="n">
        <v>37.14</v>
      </c>
      <c r="S903" t="n">
        <v>37.14</v>
      </c>
      <c r="T903" t="n">
        <v>8.34</v>
      </c>
      <c r="U903" t="n">
        <v>8.34</v>
      </c>
      <c r="V903" t="n">
        <v>143.49</v>
      </c>
      <c r="W903" t="n">
        <v>143.49</v>
      </c>
      <c r="X903" t="n">
        <v>10.95</v>
      </c>
      <c r="Y903" t="n">
        <v>10.95</v>
      </c>
      <c r="Z903" t="n">
        <v>27.8</v>
      </c>
      <c r="AA903" t="n">
        <v>27.8</v>
      </c>
      <c r="AB903" t="n">
        <v>41.72</v>
      </c>
      <c r="AC903" t="n">
        <v>41.72</v>
      </c>
      <c r="AD903" t="n">
        <v>41.710000000000036</v>
      </c>
      <c r="AE903" t="n">
        <v>0.01999999999998181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inlineStr">
        <is>
          <t>unreconciled</t>
        </is>
      </c>
      <c r="AM903" t="inlineStr">
        <is>
          <t>Order Amount Mismatch (POS&gt;3PO)</t>
        </is>
      </c>
      <c r="AN903" t="n">
        <v>41.71</v>
      </c>
      <c r="AO903" t="n">
        <f>ROUND(P903*100/H903,2)</f>
        <v>0.0</v>
      </c>
      <c r="AP903" t="n">
        <f>ROUND(Q903*100/I903,2)</f>
        <v>0.0</v>
      </c>
      <c r="AQ903"/>
      <c r="AR903"/>
      <c r="AS903" t="n">
        <v>0.0</v>
      </c>
    </row>
    <row r="904">
      <c r="A904" s="1" t="n">
        <v>45233.0</v>
      </c>
      <c r="B904" s="2" t="n">
        <v>45233.90480324074</v>
      </c>
      <c r="C904" t="inlineStr">
        <is>
          <t>3140094012085337</t>
        </is>
      </c>
      <c r="D904" t="inlineStr">
        <is>
          <t>POS0012</t>
        </is>
      </c>
      <c r="E904" t="inlineStr">
        <is>
          <t>52</t>
        </is>
      </c>
      <c r="F904" t="inlineStr">
        <is>
          <t>0094</t>
        </is>
      </c>
      <c r="G904" t="inlineStr">
        <is>
          <t>5309702785</t>
        </is>
      </c>
      <c r="H904" t="n">
        <v>284.0</v>
      </c>
      <c r="I904" t="n">
        <v>347.61</v>
      </c>
      <c r="J904" t="n">
        <v>310.47</v>
      </c>
      <c r="K904" t="inlineStr">
        <is>
          <t>sale</t>
        </is>
      </c>
      <c r="L904" t="inlineStr">
        <is>
          <t/>
        </is>
      </c>
      <c r="M904" t="inlineStr">
        <is>
          <t/>
        </is>
      </c>
      <c r="N904" t="n">
        <v>0.0</v>
      </c>
      <c r="O904" t="n">
        <v>0.0</v>
      </c>
      <c r="P904" t="n">
        <v>272.81</v>
      </c>
      <c r="Q904" t="n">
        <v>214.02</v>
      </c>
      <c r="R904" t="n">
        <v>37.14</v>
      </c>
      <c r="S904" t="n">
        <v>37.14</v>
      </c>
      <c r="T904" t="n">
        <v>3.48</v>
      </c>
      <c r="U904" t="n">
        <v>2.7</v>
      </c>
      <c r="V904" t="n">
        <v>55.88</v>
      </c>
      <c r="W904" t="n">
        <v>42.0</v>
      </c>
      <c r="X904" t="n">
        <v>4.56</v>
      </c>
      <c r="Y904" t="n">
        <v>3.55</v>
      </c>
      <c r="Z904" t="n">
        <v>10.88</v>
      </c>
      <c r="AA904" t="n">
        <v>8.2</v>
      </c>
      <c r="AB904" t="n">
        <v>13.52</v>
      </c>
      <c r="AC904" t="n">
        <v>13.52</v>
      </c>
      <c r="AD904" t="n">
        <v>-63.610000000000014</v>
      </c>
      <c r="AE904" t="n">
        <v>58.78999999999999</v>
      </c>
      <c r="AF904" t="n">
        <v>0.0</v>
      </c>
      <c r="AG904" t="n">
        <v>0.7799999999999998</v>
      </c>
      <c r="AH904" t="n">
        <v>13.880000000000003</v>
      </c>
      <c r="AI904" t="n">
        <v>1.0099999999999998</v>
      </c>
      <c r="AJ904" t="n">
        <v>2.6800000000000015</v>
      </c>
      <c r="AK904" t="n">
        <v>0.0</v>
      </c>
      <c r="AL904" t="inlineStr">
        <is>
          <t>unreconciled</t>
        </is>
      </c>
      <c r="AM904" t="inlineStr">
        <is>
          <t>Order Amount Mismatch (3PO&gt;POS)</t>
        </is>
      </c>
      <c r="AN904" t="n">
        <v>63.61</v>
      </c>
      <c r="AO904" t="n">
        <f>ROUND(P904*100/H904,2)</f>
        <v>0.0</v>
      </c>
      <c r="AP904" t="n">
        <f>ROUND(Q904*100/I904,2)</f>
        <v>0.0</v>
      </c>
      <c r="AQ904"/>
      <c r="AR904"/>
      <c r="AS904" t="n">
        <v>0.0</v>
      </c>
    </row>
    <row r="905">
      <c r="A905" s="1" t="n">
        <v>45233.0</v>
      </c>
      <c r="B905" s="2" t="n">
        <v>45233.89467592593</v>
      </c>
      <c r="C905" t="inlineStr">
        <is>
          <t>3140023012059340</t>
        </is>
      </c>
      <c r="D905" t="inlineStr">
        <is>
          <t>POS0012</t>
        </is>
      </c>
      <c r="E905" t="inlineStr">
        <is>
          <t>33</t>
        </is>
      </c>
      <c r="F905" t="inlineStr">
        <is>
          <t>0023</t>
        </is>
      </c>
      <c r="G905" t="inlineStr">
        <is>
          <t>5309704627</t>
        </is>
      </c>
      <c r="H905" t="n">
        <v>249.0</v>
      </c>
      <c r="I905" t="n">
        <v>314.28</v>
      </c>
      <c r="J905" t="n">
        <v>277.14</v>
      </c>
      <c r="K905" t="inlineStr">
        <is>
          <t>sale</t>
        </is>
      </c>
      <c r="L905" t="inlineStr">
        <is>
          <t/>
        </is>
      </c>
      <c r="M905" t="inlineStr">
        <is>
          <t/>
        </is>
      </c>
      <c r="N905" t="n">
        <v>0.0</v>
      </c>
      <c r="O905" t="n">
        <v>0.0</v>
      </c>
      <c r="P905" t="n">
        <v>247.41</v>
      </c>
      <c r="Q905" t="n">
        <v>188.62</v>
      </c>
      <c r="R905" t="n">
        <v>37.14</v>
      </c>
      <c r="S905" t="n">
        <v>37.14</v>
      </c>
      <c r="T905" t="n">
        <v>3.14</v>
      </c>
      <c r="U905" t="n">
        <v>2.37</v>
      </c>
      <c r="V905" t="n">
        <v>49.89</v>
      </c>
      <c r="W905" t="n">
        <v>36.0</v>
      </c>
      <c r="X905" t="n">
        <v>4.12</v>
      </c>
      <c r="Y905" t="n">
        <v>3.11</v>
      </c>
      <c r="Z905" t="n">
        <v>9.72</v>
      </c>
      <c r="AA905" t="n">
        <v>7.04</v>
      </c>
      <c r="AB905" t="n">
        <v>11.86</v>
      </c>
      <c r="AC905" t="n">
        <v>11.86</v>
      </c>
      <c r="AD905" t="n">
        <v>-65.27999999999997</v>
      </c>
      <c r="AE905" t="n">
        <v>58.78999999999999</v>
      </c>
      <c r="AF905" t="n">
        <v>0.0</v>
      </c>
      <c r="AG905" t="n">
        <v>0.77</v>
      </c>
      <c r="AH905" t="n">
        <v>13.89</v>
      </c>
      <c r="AI905" t="n">
        <v>1.0100000000000002</v>
      </c>
      <c r="AJ905" t="n">
        <v>2.6800000000000006</v>
      </c>
      <c r="AK905" t="n">
        <v>0.0</v>
      </c>
      <c r="AL905" t="inlineStr">
        <is>
          <t>unreconciled</t>
        </is>
      </c>
      <c r="AM905" t="inlineStr">
        <is>
          <t>Order Amount Mismatch (3PO&gt;POS)</t>
        </is>
      </c>
      <c r="AN905" t="n">
        <v>65.28</v>
      </c>
      <c r="AO905" t="n">
        <f>ROUND(P905*100/H905,2)</f>
        <v>0.0</v>
      </c>
      <c r="AP905" t="n">
        <f>ROUND(Q905*100/I905,2)</f>
        <v>0.0</v>
      </c>
      <c r="AQ905"/>
      <c r="AR905"/>
      <c r="AS905" t="n">
        <v>0.0</v>
      </c>
    </row>
    <row r="906">
      <c r="A906" s="1" t="n">
        <v>45232.0</v>
      </c>
      <c r="B906" s="2" t="n">
        <v>45232.8224537037</v>
      </c>
      <c r="C906" t="inlineStr">
        <is>
          <t>3140023012059028</t>
        </is>
      </c>
      <c r="D906" t="inlineStr">
        <is>
          <t>POS0012</t>
        </is>
      </c>
      <c r="E906" t="inlineStr">
        <is>
          <t>22</t>
        </is>
      </c>
      <c r="F906" t="inlineStr">
        <is>
          <t>0023</t>
        </is>
      </c>
      <c r="G906" t="inlineStr">
        <is>
          <t>5309705478</t>
        </is>
      </c>
      <c r="H906" t="n">
        <v>320.0</v>
      </c>
      <c r="I906" t="n">
        <v>304.76</v>
      </c>
      <c r="J906" t="n">
        <v>267.62</v>
      </c>
      <c r="K906" t="inlineStr">
        <is>
          <t>sale</t>
        </is>
      </c>
      <c r="L906" t="inlineStr">
        <is>
          <t/>
        </is>
      </c>
      <c r="M906" t="inlineStr">
        <is>
          <t/>
        </is>
      </c>
      <c r="N906" t="n">
        <v>0.0</v>
      </c>
      <c r="O906" t="n">
        <v>0.0</v>
      </c>
      <c r="P906" t="n">
        <v>240.15</v>
      </c>
      <c r="Q906" t="n">
        <v>240.15</v>
      </c>
      <c r="R906" t="n">
        <v>37.14</v>
      </c>
      <c r="S906" t="n">
        <v>37.14</v>
      </c>
      <c r="T906" t="n">
        <v>3.05</v>
      </c>
      <c r="U906" t="n">
        <v>3.05</v>
      </c>
      <c r="V906" t="n">
        <v>48.17</v>
      </c>
      <c r="W906" t="n">
        <v>48.17</v>
      </c>
      <c r="X906" t="n">
        <v>4.0</v>
      </c>
      <c r="Y906" t="n">
        <v>4.0</v>
      </c>
      <c r="Z906" t="n">
        <v>9.39</v>
      </c>
      <c r="AA906" t="n">
        <v>9.39</v>
      </c>
      <c r="AB906" t="n">
        <v>15.24</v>
      </c>
      <c r="AC906" t="n">
        <v>15.24</v>
      </c>
      <c r="AD906" t="n">
        <v>15.240000000000009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inlineStr">
        <is>
          <t>unreconciled</t>
        </is>
      </c>
      <c r="AM906" t="inlineStr">
        <is>
          <t>Order Amount Mismatch (POS&gt;3PO)</t>
        </is>
      </c>
      <c r="AN906" t="n">
        <v>15.24</v>
      </c>
      <c r="AO906" t="n">
        <f>ROUND(P906*100/H906,2)</f>
        <v>0.0</v>
      </c>
      <c r="AP906" t="n">
        <f>ROUND(Q906*100/I906,2)</f>
        <v>0.0</v>
      </c>
      <c r="AQ906"/>
      <c r="AR906"/>
      <c r="AS906" t="n">
        <v>0.0</v>
      </c>
    </row>
    <row r="907">
      <c r="A907" s="1" t="n">
        <v>45232.0</v>
      </c>
      <c r="B907" s="2" t="n">
        <v>45232.43376157407</v>
      </c>
      <c r="C907" t="inlineStr">
        <is>
          <t>3140023012058930</t>
        </is>
      </c>
      <c r="D907" t="inlineStr">
        <is>
          <t>POS0012</t>
        </is>
      </c>
      <c r="E907" t="inlineStr">
        <is>
          <t>24</t>
        </is>
      </c>
      <c r="F907" t="inlineStr">
        <is>
          <t>0023</t>
        </is>
      </c>
      <c r="G907" t="inlineStr">
        <is>
          <t>5309712709</t>
        </is>
      </c>
      <c r="H907" t="n">
        <v>274.0</v>
      </c>
      <c r="I907" t="n">
        <v>260.95</v>
      </c>
      <c r="J907" t="n">
        <v>223.81</v>
      </c>
      <c r="K907" t="inlineStr">
        <is>
          <t>sale</t>
        </is>
      </c>
      <c r="L907" t="inlineStr">
        <is>
          <t/>
        </is>
      </c>
      <c r="M907" t="inlineStr">
        <is>
          <t/>
        </is>
      </c>
      <c r="N907" t="n">
        <v>0.0</v>
      </c>
      <c r="O907" t="n">
        <v>0.0</v>
      </c>
      <c r="P907" t="n">
        <v>206.76</v>
      </c>
      <c r="Q907" t="n">
        <v>206.75</v>
      </c>
      <c r="R907" t="n">
        <v>37.14</v>
      </c>
      <c r="S907" t="n">
        <v>37.14</v>
      </c>
      <c r="T907" t="n">
        <v>2.61</v>
      </c>
      <c r="U907" t="n">
        <v>2.61</v>
      </c>
      <c r="V907" t="n">
        <v>40.29</v>
      </c>
      <c r="W907" t="n">
        <v>40.29</v>
      </c>
      <c r="X907" t="n">
        <v>3.42</v>
      </c>
      <c r="Y907" t="n">
        <v>3.42</v>
      </c>
      <c r="Z907" t="n">
        <v>7.87</v>
      </c>
      <c r="AA907" t="n">
        <v>7.87</v>
      </c>
      <c r="AB907" t="n">
        <v>13.04</v>
      </c>
      <c r="AC907" t="n">
        <v>13.05</v>
      </c>
      <c r="AD907" t="n">
        <v>13.050000000000011</v>
      </c>
      <c r="AE907" t="n">
        <v>0.009999999999990905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-0.010000000000001563</v>
      </c>
      <c r="AL907" t="inlineStr">
        <is>
          <t>unreconciled</t>
        </is>
      </c>
      <c r="AM907" t="inlineStr">
        <is>
          <t>Order Amount Mismatch (POS&gt;3PO)</t>
        </is>
      </c>
      <c r="AN907" t="n">
        <v>13.05</v>
      </c>
      <c r="AO907" t="n">
        <f>ROUND(P907*100/H907,2)</f>
        <v>0.0</v>
      </c>
      <c r="AP907" t="n">
        <f>ROUND(Q907*100/I907,2)</f>
        <v>0.0</v>
      </c>
      <c r="AQ907"/>
      <c r="AR907"/>
      <c r="AS907" t="n">
        <v>0.0</v>
      </c>
    </row>
    <row r="908">
      <c r="A908" s="1" t="n">
        <v>45232.0</v>
      </c>
      <c r="B908" s="2" t="n">
        <v>45232.968877314815</v>
      </c>
      <c r="C908" t="inlineStr">
        <is>
          <t>3140023012059117</t>
        </is>
      </c>
      <c r="D908" t="inlineStr">
        <is>
          <t>POS0012</t>
        </is>
      </c>
      <c r="E908" t="inlineStr">
        <is>
          <t>10</t>
        </is>
      </c>
      <c r="F908" t="inlineStr">
        <is>
          <t>0023</t>
        </is>
      </c>
      <c r="G908" t="inlineStr">
        <is>
          <t>5309714371</t>
        </is>
      </c>
      <c r="H908" t="n">
        <v>245.00000000000003</v>
      </c>
      <c r="I908" t="n">
        <v>233.33</v>
      </c>
      <c r="J908" t="n">
        <v>196.19</v>
      </c>
      <c r="K908" t="inlineStr">
        <is>
          <t>sale</t>
        </is>
      </c>
      <c r="L908" t="inlineStr">
        <is>
          <t/>
        </is>
      </c>
      <c r="M908" t="inlineStr">
        <is>
          <t/>
        </is>
      </c>
      <c r="N908" t="n">
        <v>0.0</v>
      </c>
      <c r="O908" t="n">
        <v>0.0</v>
      </c>
      <c r="P908" t="n">
        <v>185.72</v>
      </c>
      <c r="Q908" t="n">
        <v>185.73</v>
      </c>
      <c r="R908" t="n">
        <v>37.14</v>
      </c>
      <c r="S908" t="n">
        <v>37.14</v>
      </c>
      <c r="T908" t="n">
        <v>2.33</v>
      </c>
      <c r="U908" t="n">
        <v>2.33</v>
      </c>
      <c r="V908" t="n">
        <v>35.31</v>
      </c>
      <c r="W908" t="n">
        <v>35.31</v>
      </c>
      <c r="X908" t="n">
        <v>3.06</v>
      </c>
      <c r="Y908" t="n">
        <v>3.06</v>
      </c>
      <c r="Z908" t="n">
        <v>6.91</v>
      </c>
      <c r="AA908" t="n">
        <v>6.91</v>
      </c>
      <c r="AB908" t="n">
        <v>11.66</v>
      </c>
      <c r="AC908" t="n">
        <v>11.67</v>
      </c>
      <c r="AD908" t="n">
        <v>11.670000000000016</v>
      </c>
      <c r="AE908" t="n">
        <v>-0.009999999999990905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-0.009999999999999787</v>
      </c>
      <c r="AL908" t="inlineStr">
        <is>
          <t>unreconciled</t>
        </is>
      </c>
      <c r="AM908" t="inlineStr">
        <is>
          <t>Order Amount Mismatch (POS&gt;3PO)</t>
        </is>
      </c>
      <c r="AN908" t="n">
        <v>11.67</v>
      </c>
      <c r="AO908" t="n">
        <f>ROUND(P908*100/H908,2)</f>
        <v>0.0</v>
      </c>
      <c r="AP908" t="n">
        <f>ROUND(Q908*100/I908,2)</f>
        <v>0.0</v>
      </c>
      <c r="AQ908"/>
      <c r="AR908"/>
      <c r="AS908" t="n">
        <v>0.0</v>
      </c>
    </row>
    <row r="909">
      <c r="A909" s="1" t="n">
        <v>45231.0</v>
      </c>
      <c r="B909" s="2" t="n">
        <v>45232.00787037037</v>
      </c>
      <c r="C909" t="inlineStr">
        <is>
          <t>3140094012084622</t>
        </is>
      </c>
      <c r="D909" t="inlineStr">
        <is>
          <t>POS0012</t>
        </is>
      </c>
      <c r="E909" t="inlineStr">
        <is>
          <t>36</t>
        </is>
      </c>
      <c r="F909" t="inlineStr">
        <is>
          <t>0094</t>
        </is>
      </c>
      <c r="G909" t="inlineStr">
        <is>
          <t>5309730107</t>
        </is>
      </c>
      <c r="H909" t="n">
        <v>153.0</v>
      </c>
      <c r="I909" t="n">
        <v>145.71</v>
      </c>
      <c r="J909" t="n">
        <v>108.57</v>
      </c>
      <c r="K909" t="inlineStr">
        <is>
          <t>sale</t>
        </is>
      </c>
      <c r="L909" t="inlineStr">
        <is>
          <t/>
        </is>
      </c>
      <c r="M909" t="inlineStr">
        <is>
          <t/>
        </is>
      </c>
      <c r="N909" t="n">
        <v>0.0</v>
      </c>
      <c r="O909" t="n">
        <v>0.0</v>
      </c>
      <c r="P909" t="n">
        <v>118.94</v>
      </c>
      <c r="Q909" t="n">
        <v>118.95</v>
      </c>
      <c r="R909" t="n">
        <v>37.14</v>
      </c>
      <c r="S909" t="n">
        <v>37.14</v>
      </c>
      <c r="T909" t="n">
        <v>1.46</v>
      </c>
      <c r="U909" t="n">
        <v>1.46</v>
      </c>
      <c r="V909" t="n">
        <v>19.54</v>
      </c>
      <c r="W909" t="n">
        <v>19.54</v>
      </c>
      <c r="X909" t="n">
        <v>1.91</v>
      </c>
      <c r="Y909" t="n">
        <v>1.91</v>
      </c>
      <c r="Z909" t="n">
        <v>3.86</v>
      </c>
      <c r="AA909" t="n">
        <v>3.86</v>
      </c>
      <c r="AB909" t="n">
        <v>7.28</v>
      </c>
      <c r="AC909" t="n">
        <v>7.29</v>
      </c>
      <c r="AD909" t="n">
        <v>7.289999999999992</v>
      </c>
      <c r="AE909" t="n">
        <v>-0.010000000000005116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-0.009999999999999787</v>
      </c>
      <c r="AL909" t="inlineStr">
        <is>
          <t>unreconciled</t>
        </is>
      </c>
      <c r="AM909" t="inlineStr">
        <is>
          <t>Order Amount Mismatch (POS&gt;3PO)</t>
        </is>
      </c>
      <c r="AN909" t="n">
        <v>7.29</v>
      </c>
      <c r="AO909" t="n">
        <f>ROUND(P909*100/H909,2)</f>
        <v>0.0</v>
      </c>
      <c r="AP909" t="n">
        <f>ROUND(Q909*100/I909,2)</f>
        <v>0.0</v>
      </c>
      <c r="AQ909"/>
      <c r="AR909"/>
      <c r="AS909" t="n">
        <v>0.0</v>
      </c>
    </row>
    <row r="910">
      <c r="A910" s="1" t="n">
        <v>45235.0</v>
      </c>
      <c r="B910" s="2" t="n">
        <v>45236.03701388889</v>
      </c>
      <c r="C910" t="inlineStr">
        <is>
          <t>3140023012059959</t>
        </is>
      </c>
      <c r="D910" t="inlineStr">
        <is>
          <t>POS0012</t>
        </is>
      </c>
      <c r="E910" t="inlineStr">
        <is>
          <t>51</t>
        </is>
      </c>
      <c r="F910" t="inlineStr">
        <is>
          <t>0023</t>
        </is>
      </c>
      <c r="G910" t="inlineStr">
        <is>
          <t>5309730487</t>
        </is>
      </c>
      <c r="H910" t="n">
        <v>288.0</v>
      </c>
      <c r="I910" t="n">
        <v>274.28</v>
      </c>
      <c r="J910" t="n">
        <v>237.14</v>
      </c>
      <c r="K910" t="inlineStr">
        <is>
          <t>sale</t>
        </is>
      </c>
      <c r="L910" t="inlineStr">
        <is>
          <t/>
        </is>
      </c>
      <c r="M910" t="inlineStr">
        <is>
          <t/>
        </is>
      </c>
      <c r="N910" t="n">
        <v>0.0</v>
      </c>
      <c r="O910" t="n">
        <v>0.0</v>
      </c>
      <c r="P910" t="n">
        <v>216.92</v>
      </c>
      <c r="Q910" t="n">
        <v>216.92</v>
      </c>
      <c r="R910" t="n">
        <v>37.14</v>
      </c>
      <c r="S910" t="n">
        <v>37.14</v>
      </c>
      <c r="T910" t="n">
        <v>2.74</v>
      </c>
      <c r="U910" t="n">
        <v>2.74</v>
      </c>
      <c r="V910" t="n">
        <v>42.69</v>
      </c>
      <c r="W910" t="n">
        <v>42.69</v>
      </c>
      <c r="X910" t="n">
        <v>3.6</v>
      </c>
      <c r="Y910" t="n">
        <v>3.6</v>
      </c>
      <c r="Z910" t="n">
        <v>8.33</v>
      </c>
      <c r="AA910" t="n">
        <v>8.33</v>
      </c>
      <c r="AB910" t="n">
        <v>13.72</v>
      </c>
      <c r="AC910" t="n">
        <v>13.72</v>
      </c>
      <c r="AD910" t="n">
        <v>13.720000000000027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inlineStr">
        <is>
          <t>unreconciled</t>
        </is>
      </c>
      <c r="AM910" t="inlineStr">
        <is>
          <t>Order Amount Mismatch (POS&gt;3PO)</t>
        </is>
      </c>
      <c r="AN910" t="n">
        <v>13.72</v>
      </c>
      <c r="AO910" t="n">
        <f>ROUND(P910*100/H910,2)</f>
        <v>0.0</v>
      </c>
      <c r="AP910" t="n">
        <f>ROUND(Q910*100/I910,2)</f>
        <v>0.0</v>
      </c>
      <c r="AQ910"/>
      <c r="AR910"/>
      <c r="AS910" t="n">
        <v>0.0</v>
      </c>
    </row>
    <row r="911">
      <c r="A911" s="1" t="n">
        <v>45232.0</v>
      </c>
      <c r="B911" s="2" t="n">
        <v>45232.537777777776</v>
      </c>
      <c r="C911" t="inlineStr">
        <is>
          <t>3140094012084674</t>
        </is>
      </c>
      <c r="D911" t="inlineStr">
        <is>
          <t>POS0012</t>
        </is>
      </c>
      <c r="E911" t="inlineStr">
        <is>
          <t>88</t>
        </is>
      </c>
      <c r="F911" t="inlineStr">
        <is>
          <t>0094</t>
        </is>
      </c>
      <c r="G911" t="inlineStr">
        <is>
          <t>5309732082</t>
        </is>
      </c>
      <c r="H911" t="n">
        <v>338.0</v>
      </c>
      <c r="I911" t="n">
        <v>321.9</v>
      </c>
      <c r="J911" t="n">
        <v>284.76</v>
      </c>
      <c r="K911" t="inlineStr">
        <is>
          <t>sale</t>
        </is>
      </c>
      <c r="L911" t="inlineStr">
        <is>
          <t/>
        </is>
      </c>
      <c r="M911" t="inlineStr">
        <is>
          <t/>
        </is>
      </c>
      <c r="N911" t="n">
        <v>0.0</v>
      </c>
      <c r="O911" t="n">
        <v>0.0</v>
      </c>
      <c r="P911" t="n">
        <v>253.2</v>
      </c>
      <c r="Q911" t="n">
        <v>253.19</v>
      </c>
      <c r="R911" t="n">
        <v>37.14</v>
      </c>
      <c r="S911" t="n">
        <v>37.14</v>
      </c>
      <c r="T911" t="n">
        <v>3.22</v>
      </c>
      <c r="U911" t="n">
        <v>3.22</v>
      </c>
      <c r="V911" t="n">
        <v>51.26</v>
      </c>
      <c r="W911" t="n">
        <v>51.26</v>
      </c>
      <c r="X911" t="n">
        <v>4.23</v>
      </c>
      <c r="Y911" t="n">
        <v>4.22</v>
      </c>
      <c r="Z911" t="n">
        <v>9.99</v>
      </c>
      <c r="AA911" t="n">
        <v>9.99</v>
      </c>
      <c r="AB911" t="n">
        <v>16.1</v>
      </c>
      <c r="AC911" t="n">
        <v>16.1</v>
      </c>
      <c r="AD911" t="n">
        <v>16.100000000000023</v>
      </c>
      <c r="AE911" t="n">
        <v>0.009999999999990905</v>
      </c>
      <c r="AF911" t="n">
        <v>0.0</v>
      </c>
      <c r="AG911" t="n">
        <v>0.0</v>
      </c>
      <c r="AH911" t="n">
        <v>0.0</v>
      </c>
      <c r="AI911" t="n">
        <v>0.010000000000000675</v>
      </c>
      <c r="AJ911" t="n">
        <v>0.0</v>
      </c>
      <c r="AK911" t="n">
        <v>0.0</v>
      </c>
      <c r="AL911" t="inlineStr">
        <is>
          <t>unreconciled</t>
        </is>
      </c>
      <c r="AM911" t="inlineStr">
        <is>
          <t>Order Amount Mismatch (POS&gt;3PO)</t>
        </is>
      </c>
      <c r="AN911" t="n">
        <v>16.1</v>
      </c>
      <c r="AO911" t="n">
        <f>ROUND(P911*100/H911,2)</f>
        <v>0.0</v>
      </c>
      <c r="AP911" t="n">
        <f>ROUND(Q911*100/I911,2)</f>
        <v>0.0</v>
      </c>
      <c r="AQ911"/>
      <c r="AR911"/>
      <c r="AS911" t="n">
        <v>0.0</v>
      </c>
    </row>
    <row r="912">
      <c r="A912" s="1" t="n">
        <v>45232.0</v>
      </c>
      <c r="B912" s="2" t="n">
        <v>45232.84553240741</v>
      </c>
      <c r="C912" t="inlineStr">
        <is>
          <t>3140023012059043</t>
        </is>
      </c>
      <c r="D912" t="inlineStr">
        <is>
          <t>POS0012</t>
        </is>
      </c>
      <c r="E912" t="inlineStr">
        <is>
          <t>37</t>
        </is>
      </c>
      <c r="F912" t="inlineStr">
        <is>
          <t>0023</t>
        </is>
      </c>
      <c r="G912" t="inlineStr">
        <is>
          <t>5309736036</t>
        </is>
      </c>
      <c r="H912" t="n">
        <v>219.0</v>
      </c>
      <c r="I912" t="n">
        <v>208.56</v>
      </c>
      <c r="J912" t="n">
        <v>171.42</v>
      </c>
      <c r="K912" t="inlineStr">
        <is>
          <t>sale</t>
        </is>
      </c>
      <c r="L912" t="inlineStr">
        <is>
          <t/>
        </is>
      </c>
      <c r="M912" t="inlineStr">
        <is>
          <t/>
        </is>
      </c>
      <c r="N912" t="n">
        <v>0.0</v>
      </c>
      <c r="O912" t="n">
        <v>0.0</v>
      </c>
      <c r="P912" t="n">
        <v>166.82</v>
      </c>
      <c r="Q912" t="n">
        <v>166.82</v>
      </c>
      <c r="R912" t="n">
        <v>37.14</v>
      </c>
      <c r="S912" t="n">
        <v>37.14</v>
      </c>
      <c r="T912" t="n">
        <v>2.09</v>
      </c>
      <c r="U912" t="n">
        <v>2.09</v>
      </c>
      <c r="V912" t="n">
        <v>30.86</v>
      </c>
      <c r="W912" t="n">
        <v>30.86</v>
      </c>
      <c r="X912" t="n">
        <v>2.74</v>
      </c>
      <c r="Y912" t="n">
        <v>2.74</v>
      </c>
      <c r="Z912" t="n">
        <v>6.05</v>
      </c>
      <c r="AA912" t="n">
        <v>6.04</v>
      </c>
      <c r="AB912" t="n">
        <v>10.42</v>
      </c>
      <c r="AC912" t="n">
        <v>10.43</v>
      </c>
      <c r="AD912" t="n">
        <v>10.439999999999998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0.009999999999999787</v>
      </c>
      <c r="AK912" t="n">
        <v>-0.009999999999999787</v>
      </c>
      <c r="AL912" t="inlineStr">
        <is>
          <t>unreconciled</t>
        </is>
      </c>
      <c r="AM912" t="inlineStr">
        <is>
          <t>Order Amount Mismatch (POS&gt;3PO)</t>
        </is>
      </c>
      <c r="AN912" t="n">
        <v>10.44</v>
      </c>
      <c r="AO912" t="n">
        <f>ROUND(P912*100/H912,2)</f>
        <v>0.0</v>
      </c>
      <c r="AP912" t="n">
        <f>ROUND(Q912*100/I912,2)</f>
        <v>0.0</v>
      </c>
      <c r="AQ912"/>
      <c r="AR912"/>
      <c r="AS912" t="n">
        <v>0.0</v>
      </c>
    </row>
    <row r="913">
      <c r="A913" s="1" t="n">
        <v>45231.0</v>
      </c>
      <c r="B913" s="2" t="n">
        <v>45231.954664351855</v>
      </c>
      <c r="C913" t="inlineStr">
        <is>
          <t>3140023012058855</t>
        </is>
      </c>
      <c r="D913" t="inlineStr">
        <is>
          <t>POS0012</t>
        </is>
      </c>
      <c r="E913" t="inlineStr">
        <is>
          <t>49</t>
        </is>
      </c>
      <c r="F913" t="inlineStr">
        <is>
          <t>0023</t>
        </is>
      </c>
      <c r="G913" t="inlineStr">
        <is>
          <t>5309745698</t>
        </is>
      </c>
      <c r="H913" t="n">
        <v>196.0</v>
      </c>
      <c r="I913" t="n">
        <v>186.66</v>
      </c>
      <c r="J913" t="n">
        <v>149.52</v>
      </c>
      <c r="K913" t="inlineStr">
        <is>
          <t>sale</t>
        </is>
      </c>
      <c r="L913" t="inlineStr">
        <is>
          <t/>
        </is>
      </c>
      <c r="M913" t="inlineStr">
        <is>
          <t/>
        </is>
      </c>
      <c r="N913" t="n">
        <v>0.0</v>
      </c>
      <c r="O913" t="n">
        <v>0.0</v>
      </c>
      <c r="P913" t="n">
        <v>150.15</v>
      </c>
      <c r="Q913" t="n">
        <v>150.14</v>
      </c>
      <c r="R913" t="n">
        <v>37.14</v>
      </c>
      <c r="S913" t="n">
        <v>37.14</v>
      </c>
      <c r="T913" t="n">
        <v>1.87</v>
      </c>
      <c r="U913" t="n">
        <v>1.87</v>
      </c>
      <c r="V913" t="n">
        <v>26.91</v>
      </c>
      <c r="W913" t="n">
        <v>26.91</v>
      </c>
      <c r="X913" t="n">
        <v>2.45</v>
      </c>
      <c r="Y913" t="n">
        <v>2.45</v>
      </c>
      <c r="Z913" t="n">
        <v>5.28</v>
      </c>
      <c r="AA913" t="n">
        <v>5.28</v>
      </c>
      <c r="AB913" t="n">
        <v>9.34</v>
      </c>
      <c r="AC913" t="n">
        <v>9.33</v>
      </c>
      <c r="AD913" t="n">
        <v>9.340000000000003</v>
      </c>
      <c r="AE913" t="n">
        <v>0.010000000000019327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0.009999999999999787</v>
      </c>
      <c r="AL913" t="inlineStr">
        <is>
          <t>unreconciled</t>
        </is>
      </c>
      <c r="AM913" t="inlineStr">
        <is>
          <t>Order Amount Mismatch (POS&gt;3PO)</t>
        </is>
      </c>
      <c r="AN913" t="n">
        <v>9.34</v>
      </c>
      <c r="AO913" t="n">
        <f>ROUND(P913*100/H913,2)</f>
        <v>0.0</v>
      </c>
      <c r="AP913" t="n">
        <f>ROUND(Q913*100/I913,2)</f>
        <v>0.0</v>
      </c>
      <c r="AQ913"/>
      <c r="AR913"/>
      <c r="AS913" t="n">
        <v>0.0</v>
      </c>
    </row>
    <row r="914">
      <c r="A914" s="1" t="n">
        <v>45233.0</v>
      </c>
      <c r="B914" s="2" t="n">
        <v>45233.75111111111</v>
      </c>
      <c r="C914" t="inlineStr">
        <is>
          <t>3140023012059269</t>
        </is>
      </c>
      <c r="D914" t="inlineStr">
        <is>
          <t>POS0012</t>
        </is>
      </c>
      <c r="E914" t="inlineStr">
        <is>
          <t>62</t>
        </is>
      </c>
      <c r="F914" t="inlineStr">
        <is>
          <t>0023</t>
        </is>
      </c>
      <c r="G914" t="inlineStr">
        <is>
          <t>5309747857</t>
        </is>
      </c>
      <c r="H914" t="n">
        <v>556.0</v>
      </c>
      <c r="I914" t="n">
        <v>606.66</v>
      </c>
      <c r="J914" t="n">
        <v>569.52</v>
      </c>
      <c r="K914" t="inlineStr">
        <is>
          <t>sale</t>
        </is>
      </c>
      <c r="L914" t="inlineStr">
        <is>
          <t/>
        </is>
      </c>
      <c r="M914" t="inlineStr">
        <is>
          <t/>
        </is>
      </c>
      <c r="N914" t="n">
        <v>0.0</v>
      </c>
      <c r="O914" t="n">
        <v>0.0</v>
      </c>
      <c r="P914" t="n">
        <v>470.24</v>
      </c>
      <c r="Q914" t="n">
        <v>411.44</v>
      </c>
      <c r="R914" t="n">
        <v>37.14</v>
      </c>
      <c r="S914" t="n">
        <v>37.14</v>
      </c>
      <c r="T914" t="n">
        <v>6.07</v>
      </c>
      <c r="U914" t="n">
        <v>5.3</v>
      </c>
      <c r="V914" t="n">
        <v>102.51</v>
      </c>
      <c r="W914" t="n">
        <v>88.63</v>
      </c>
      <c r="X914" t="n">
        <v>7.96</v>
      </c>
      <c r="Y914" t="n">
        <v>6.95</v>
      </c>
      <c r="Z914" t="n">
        <v>19.88</v>
      </c>
      <c r="AA914" t="n">
        <v>17.2</v>
      </c>
      <c r="AB914" t="n">
        <v>26.48</v>
      </c>
      <c r="AC914" t="n">
        <v>26.48</v>
      </c>
      <c r="AD914" t="n">
        <v>-50.65999999999997</v>
      </c>
      <c r="AE914" t="n">
        <v>58.80000000000001</v>
      </c>
      <c r="AF914" t="n">
        <v>0.0</v>
      </c>
      <c r="AG914" t="n">
        <v>0.7700000000000005</v>
      </c>
      <c r="AH914" t="n">
        <v>13.88000000000001</v>
      </c>
      <c r="AI914" t="n">
        <v>1.0099999999999998</v>
      </c>
      <c r="AJ914" t="n">
        <v>2.6799999999999997</v>
      </c>
      <c r="AK914" t="n">
        <v>0.0</v>
      </c>
      <c r="AL914" t="inlineStr">
        <is>
          <t>unreconciled</t>
        </is>
      </c>
      <c r="AM914" t="inlineStr">
        <is>
          <t>Order Amount Mismatch (3PO&gt;POS)</t>
        </is>
      </c>
      <c r="AN914" t="n">
        <v>50.66</v>
      </c>
      <c r="AO914" t="n">
        <f>ROUND(P914*100/H914,2)</f>
        <v>0.0</v>
      </c>
      <c r="AP914" t="n">
        <f>ROUND(Q914*100/I914,2)</f>
        <v>0.0</v>
      </c>
      <c r="AQ914"/>
      <c r="AR914"/>
      <c r="AS914" t="n">
        <v>0.0</v>
      </c>
    </row>
    <row r="915">
      <c r="A915" s="1" t="n">
        <v>45236.0</v>
      </c>
      <c r="B915" s="2" t="n">
        <v>45236.830925925926</v>
      </c>
      <c r="C915" t="inlineStr">
        <is>
          <t>3140094012086612</t>
        </is>
      </c>
      <c r="D915" t="inlineStr">
        <is>
          <t>POS0012</t>
        </is>
      </c>
      <c r="E915" t="inlineStr">
        <is>
          <t>27</t>
        </is>
      </c>
      <c r="F915" t="inlineStr">
        <is>
          <t>0094</t>
        </is>
      </c>
      <c r="G915" t="inlineStr">
        <is>
          <t>5309751103</t>
        </is>
      </c>
      <c r="H915" t="n">
        <v>215.0</v>
      </c>
      <c r="I915" t="n">
        <v>204.76</v>
      </c>
      <c r="J915" t="n">
        <v>167.62</v>
      </c>
      <c r="K915" t="inlineStr">
        <is>
          <t>sale</t>
        </is>
      </c>
      <c r="L915" t="inlineStr">
        <is>
          <t/>
        </is>
      </c>
      <c r="M915" t="inlineStr">
        <is>
          <t/>
        </is>
      </c>
      <c r="N915" t="n">
        <v>0.0</v>
      </c>
      <c r="O915" t="n">
        <v>0.0</v>
      </c>
      <c r="P915" t="n">
        <v>163.94</v>
      </c>
      <c r="Q915" t="n">
        <v>163.94</v>
      </c>
      <c r="R915" t="n">
        <v>37.14</v>
      </c>
      <c r="S915" t="n">
        <v>37.14</v>
      </c>
      <c r="T915" t="n">
        <v>2.05</v>
      </c>
      <c r="U915" t="n">
        <v>2.05</v>
      </c>
      <c r="V915" t="n">
        <v>30.17</v>
      </c>
      <c r="W915" t="n">
        <v>30.17</v>
      </c>
      <c r="X915" t="n">
        <v>2.69</v>
      </c>
      <c r="Y915" t="n">
        <v>2.69</v>
      </c>
      <c r="Z915" t="n">
        <v>5.91</v>
      </c>
      <c r="AA915" t="n">
        <v>5.91</v>
      </c>
      <c r="AB915" t="n">
        <v>10.24</v>
      </c>
      <c r="AC915" t="n">
        <v>10.24</v>
      </c>
      <c r="AD915" t="n">
        <v>10.240000000000009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inlineStr">
        <is>
          <t>unreconciled</t>
        </is>
      </c>
      <c r="AM915" t="inlineStr">
        <is>
          <t>Order Amount Mismatch (POS&gt;3PO)</t>
        </is>
      </c>
      <c r="AN915" t="n">
        <v>10.24</v>
      </c>
      <c r="AO915" t="n">
        <f>ROUND(P915*100/H915,2)</f>
        <v>0.0</v>
      </c>
      <c r="AP915" t="n">
        <f>ROUND(Q915*100/I915,2)</f>
        <v>0.0</v>
      </c>
      <c r="AQ915"/>
      <c r="AR915"/>
      <c r="AS915" t="n">
        <v>0.0</v>
      </c>
    </row>
    <row r="916">
      <c r="A916" s="1" t="n">
        <v>45232.0</v>
      </c>
      <c r="B916" s="2" t="n">
        <v>45233.014236111114</v>
      </c>
      <c r="C916" t="inlineStr">
        <is>
          <t>3140094012085022</t>
        </is>
      </c>
      <c r="D916" t="inlineStr">
        <is>
          <t>POS0012</t>
        </is>
      </c>
      <c r="E916" t="inlineStr">
        <is>
          <t>37</t>
        </is>
      </c>
      <c r="F916" t="inlineStr">
        <is>
          <t>0094</t>
        </is>
      </c>
      <c r="G916" t="inlineStr">
        <is>
          <t>5309751363</t>
        </is>
      </c>
      <c r="H916" t="n">
        <v>1348.0</v>
      </c>
      <c r="I916" t="n">
        <v>1283.78</v>
      </c>
      <c r="J916" t="n">
        <v>1246.64</v>
      </c>
      <c r="K916" t="inlineStr">
        <is>
          <t>sale</t>
        </is>
      </c>
      <c r="L916" t="inlineStr">
        <is>
          <t/>
        </is>
      </c>
      <c r="M916" t="inlineStr">
        <is>
          <t/>
        </is>
      </c>
      <c r="N916" t="n">
        <v>0.0</v>
      </c>
      <c r="O916" t="n">
        <v>0.0</v>
      </c>
      <c r="P916" t="n">
        <v>986.27</v>
      </c>
      <c r="Q916" t="n">
        <v>986.26</v>
      </c>
      <c r="R916" t="n">
        <v>37.14</v>
      </c>
      <c r="S916" t="n">
        <v>37.14</v>
      </c>
      <c r="T916" t="n">
        <v>12.84</v>
      </c>
      <c r="U916" t="n">
        <v>12.84</v>
      </c>
      <c r="V916" t="n">
        <v>224.4</v>
      </c>
      <c r="W916" t="n">
        <v>224.4</v>
      </c>
      <c r="X916" t="n">
        <v>16.85</v>
      </c>
      <c r="Y916" t="n">
        <v>16.85</v>
      </c>
      <c r="Z916" t="n">
        <v>43.42</v>
      </c>
      <c r="AA916" t="n">
        <v>43.42</v>
      </c>
      <c r="AB916" t="n">
        <v>64.2</v>
      </c>
      <c r="AC916" t="n">
        <v>64.19</v>
      </c>
      <c r="AD916" t="n">
        <v>64.22000000000003</v>
      </c>
      <c r="AE916" t="n">
        <v>0.009999999999990905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0.010000000000005116</v>
      </c>
      <c r="AL916" t="inlineStr">
        <is>
          <t>unreconciled</t>
        </is>
      </c>
      <c r="AM916" t="inlineStr">
        <is>
          <t>Order Amount Mismatch (POS&gt;3PO)</t>
        </is>
      </c>
      <c r="AN916" t="n">
        <v>64.22</v>
      </c>
      <c r="AO916" t="n">
        <f>ROUND(P916*100/H916,2)</f>
        <v>0.0</v>
      </c>
      <c r="AP916" t="n">
        <f>ROUND(Q916*100/I916,2)</f>
        <v>0.0</v>
      </c>
      <c r="AQ916"/>
      <c r="AR916"/>
      <c r="AS916" t="n">
        <v>0.0</v>
      </c>
    </row>
    <row r="917">
      <c r="A917" s="1" t="n">
        <v>45232.0</v>
      </c>
      <c r="B917" s="2" t="n">
        <v>45232.60899305555</v>
      </c>
      <c r="C917" t="inlineStr">
        <is>
          <t>3140094012084729</t>
        </is>
      </c>
      <c r="D917" t="inlineStr">
        <is>
          <t>POS0012</t>
        </is>
      </c>
      <c r="E917" t="inlineStr">
        <is>
          <t>44</t>
        </is>
      </c>
      <c r="F917" t="inlineStr">
        <is>
          <t>0094</t>
        </is>
      </c>
      <c r="G917" t="inlineStr">
        <is>
          <t>5309768167</t>
        </is>
      </c>
      <c r="H917" t="n">
        <v>395.0</v>
      </c>
      <c r="I917" t="n">
        <v>376.18</v>
      </c>
      <c r="J917" t="n">
        <v>339.04</v>
      </c>
      <c r="K917" t="inlineStr">
        <is>
          <t>sale</t>
        </is>
      </c>
      <c r="L917" t="inlineStr">
        <is>
          <t/>
        </is>
      </c>
      <c r="M917" t="inlineStr">
        <is>
          <t/>
        </is>
      </c>
      <c r="N917" t="n">
        <v>0.0</v>
      </c>
      <c r="O917" t="n">
        <v>0.0</v>
      </c>
      <c r="P917" t="n">
        <v>294.58</v>
      </c>
      <c r="Q917" t="n">
        <v>294.56</v>
      </c>
      <c r="R917" t="n">
        <v>37.14</v>
      </c>
      <c r="S917" t="n">
        <v>37.14</v>
      </c>
      <c r="T917" t="n">
        <v>3.76</v>
      </c>
      <c r="U917" t="n">
        <v>3.76</v>
      </c>
      <c r="V917" t="n">
        <v>61.03</v>
      </c>
      <c r="W917" t="n">
        <v>61.03</v>
      </c>
      <c r="X917" t="n">
        <v>4.94</v>
      </c>
      <c r="Y917" t="n">
        <v>4.94</v>
      </c>
      <c r="Z917" t="n">
        <v>11.87</v>
      </c>
      <c r="AA917" t="n">
        <v>11.88</v>
      </c>
      <c r="AB917" t="n">
        <v>18.82</v>
      </c>
      <c r="AC917" t="n">
        <v>18.81</v>
      </c>
      <c r="AD917" t="n">
        <v>18.819999999999993</v>
      </c>
      <c r="AE917" t="n">
        <v>0.01999999999998181</v>
      </c>
      <c r="AF917" t="n">
        <v>0.0</v>
      </c>
      <c r="AG917" t="n">
        <v>0.0</v>
      </c>
      <c r="AH917" t="n">
        <v>0.0</v>
      </c>
      <c r="AI917" t="n">
        <v>0.0</v>
      </c>
      <c r="AJ917" t="n">
        <v>-0.010000000000001563</v>
      </c>
      <c r="AK917" t="n">
        <v>0.010000000000001563</v>
      </c>
      <c r="AL917" t="inlineStr">
        <is>
          <t>unreconciled</t>
        </is>
      </c>
      <c r="AM917" t="inlineStr">
        <is>
          <t>Order Amount Mismatch (POS&gt;3PO)</t>
        </is>
      </c>
      <c r="AN917" t="n">
        <v>18.82</v>
      </c>
      <c r="AO917" t="n">
        <f>ROUND(P917*100/H917,2)</f>
        <v>0.0</v>
      </c>
      <c r="AP917" t="n">
        <f>ROUND(Q917*100/I917,2)</f>
        <v>0.0</v>
      </c>
      <c r="AQ917"/>
      <c r="AR917"/>
      <c r="AS917" t="n">
        <v>0.0</v>
      </c>
    </row>
    <row r="918">
      <c r="A918" s="1" t="n">
        <v>45233.0</v>
      </c>
      <c r="B918" s="2" t="n">
        <v>45233.830925925926</v>
      </c>
      <c r="C918" t="inlineStr">
        <is>
          <t>3140094012085248</t>
        </is>
      </c>
      <c r="D918" t="inlineStr">
        <is>
          <t>POS0012</t>
        </is>
      </c>
      <c r="E918" t="inlineStr">
        <is>
          <t>63</t>
        </is>
      </c>
      <c r="F918" t="inlineStr">
        <is>
          <t>0094</t>
        </is>
      </c>
      <c r="G918" t="inlineStr">
        <is>
          <t>5309768271</t>
        </is>
      </c>
      <c r="H918" t="n">
        <v>266.0</v>
      </c>
      <c r="I918" t="n">
        <v>293.33</v>
      </c>
      <c r="J918" t="n">
        <v>293.33</v>
      </c>
      <c r="K918" t="inlineStr">
        <is>
          <t>addition</t>
        </is>
      </c>
      <c r="L918" t="inlineStr">
        <is>
          <t/>
        </is>
      </c>
      <c r="M918" t="inlineStr">
        <is>
          <t/>
        </is>
      </c>
      <c r="N918" t="n">
        <v>0.0</v>
      </c>
      <c r="O918" t="n">
        <v>0.0</v>
      </c>
      <c r="P918" t="n">
        <v>258.92</v>
      </c>
      <c r="Q918" t="n">
        <v>200.98</v>
      </c>
      <c r="R918" t="n">
        <v>37.14</v>
      </c>
      <c r="S918" t="n">
        <v>0.0</v>
      </c>
      <c r="T918" t="n">
        <v>0.0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12.66</v>
      </c>
      <c r="AC918" t="n">
        <v>12.67</v>
      </c>
      <c r="AD918" t="n">
        <v>-27.329999999999984</v>
      </c>
      <c r="AE918" t="n">
        <v>57.940000000000026</v>
      </c>
      <c r="AF918" t="n">
        <v>37.14</v>
      </c>
      <c r="AG918" t="n">
        <v>0.0</v>
      </c>
      <c r="AH918" t="n">
        <v>0.0</v>
      </c>
      <c r="AI918" t="n">
        <v>0.0</v>
      </c>
      <c r="AJ918" t="n">
        <v>0.0</v>
      </c>
      <c r="AK918" t="n">
        <v>-0.009999999999999787</v>
      </c>
      <c r="AL918" t="inlineStr">
        <is>
          <t>unreconciled</t>
        </is>
      </c>
      <c r="AM918" t="inlineStr">
        <is>
          <t>Packaging Charge Mismatch</t>
        </is>
      </c>
      <c r="AN918" t="n">
        <v>37.14</v>
      </c>
      <c r="AO918" t="n">
        <f>ROUND(P918*100/H918,2)</f>
        <v>0.0</v>
      </c>
      <c r="AP918" t="n">
        <f>ROUND(Q918*100/I918,2)</f>
        <v>0.0</v>
      </c>
      <c r="AQ918"/>
      <c r="AR918"/>
      <c r="AS918" t="n">
        <v>0.0</v>
      </c>
    </row>
    <row r="919">
      <c r="A919" s="1" t="n">
        <v>45232.0</v>
      </c>
      <c r="B919" s="2" t="n">
        <v>45232.89712962963</v>
      </c>
      <c r="C919" t="inlineStr">
        <is>
          <t>3140094012084930</t>
        </is>
      </c>
      <c r="D919" t="inlineStr">
        <is>
          <t>POS0012</t>
        </is>
      </c>
      <c r="E919" t="inlineStr">
        <is>
          <t>45</t>
        </is>
      </c>
      <c r="F919" t="inlineStr">
        <is>
          <t>0094</t>
        </is>
      </c>
      <c r="G919" t="inlineStr">
        <is>
          <t>5309772736</t>
        </is>
      </c>
      <c r="H919" t="n">
        <v>326.0</v>
      </c>
      <c r="I919" t="n">
        <v>310.47</v>
      </c>
      <c r="J919" t="n">
        <v>273.33</v>
      </c>
      <c r="K919" t="inlineStr">
        <is>
          <t>sale</t>
        </is>
      </c>
      <c r="L919" t="inlineStr">
        <is>
          <t/>
        </is>
      </c>
      <c r="M919" t="inlineStr">
        <is>
          <t/>
        </is>
      </c>
      <c r="N919" t="n">
        <v>0.0</v>
      </c>
      <c r="O919" t="n">
        <v>0.0</v>
      </c>
      <c r="P919" t="n">
        <v>244.51</v>
      </c>
      <c r="Q919" t="n">
        <v>244.49</v>
      </c>
      <c r="R919" t="n">
        <v>37.14</v>
      </c>
      <c r="S919" t="n">
        <v>37.14</v>
      </c>
      <c r="T919" t="n">
        <v>3.1</v>
      </c>
      <c r="U919" t="n">
        <v>3.1</v>
      </c>
      <c r="V919" t="n">
        <v>49.2</v>
      </c>
      <c r="W919" t="n">
        <v>49.2</v>
      </c>
      <c r="X919" t="n">
        <v>4.07</v>
      </c>
      <c r="Y919" t="n">
        <v>4.07</v>
      </c>
      <c r="Z919" t="n">
        <v>9.59</v>
      </c>
      <c r="AA919" t="n">
        <v>9.59</v>
      </c>
      <c r="AB919" t="n">
        <v>15.52</v>
      </c>
      <c r="AC919" t="n">
        <v>15.52</v>
      </c>
      <c r="AD919" t="n">
        <v>15.529999999999973</v>
      </c>
      <c r="AE919" t="n">
        <v>0.01999999999998181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inlineStr">
        <is>
          <t>unreconciled</t>
        </is>
      </c>
      <c r="AM919" t="inlineStr">
        <is>
          <t>Order Amount Mismatch (POS&gt;3PO)</t>
        </is>
      </c>
      <c r="AN919" t="n">
        <v>15.53</v>
      </c>
      <c r="AO919" t="n">
        <f>ROUND(P919*100/H919,2)</f>
        <v>0.0</v>
      </c>
      <c r="AP919" t="n">
        <f>ROUND(Q919*100/I919,2)</f>
        <v>0.0</v>
      </c>
      <c r="AQ919"/>
      <c r="AR919"/>
      <c r="AS919" t="n">
        <v>0.0</v>
      </c>
    </row>
    <row r="920">
      <c r="A920" s="1" t="n">
        <v>45234.0</v>
      </c>
      <c r="B920" s="2" t="n">
        <v>45234.71574074074</v>
      </c>
      <c r="C920" t="inlineStr">
        <is>
          <t>3140094012085601</t>
        </is>
      </c>
      <c r="D920" t="inlineStr">
        <is>
          <t>POS0012</t>
        </is>
      </c>
      <c r="E920" t="inlineStr">
        <is>
          <t>16</t>
        </is>
      </c>
      <c r="F920" t="inlineStr">
        <is>
          <t>0094</t>
        </is>
      </c>
      <c r="G920" t="inlineStr">
        <is>
          <t>5309780874</t>
        </is>
      </c>
      <c r="H920" t="n">
        <v>205.0</v>
      </c>
      <c r="I920" t="n">
        <v>195.23</v>
      </c>
      <c r="J920" t="n">
        <v>158.09</v>
      </c>
      <c r="K920" t="inlineStr">
        <is>
          <t>sale</t>
        </is>
      </c>
      <c r="L920" t="inlineStr">
        <is>
          <t/>
        </is>
      </c>
      <c r="M920" t="inlineStr">
        <is>
          <t/>
        </is>
      </c>
      <c r="N920" t="n">
        <v>0.0</v>
      </c>
      <c r="O920" t="n">
        <v>0.0</v>
      </c>
      <c r="P920" t="n">
        <v>156.68</v>
      </c>
      <c r="Q920" t="n">
        <v>156.66</v>
      </c>
      <c r="R920" t="n">
        <v>37.14</v>
      </c>
      <c r="S920" t="n">
        <v>37.14</v>
      </c>
      <c r="T920" t="n">
        <v>1.95</v>
      </c>
      <c r="U920" t="n">
        <v>1.95</v>
      </c>
      <c r="V920" t="n">
        <v>28.46</v>
      </c>
      <c r="W920" t="n">
        <v>28.46</v>
      </c>
      <c r="X920" t="n">
        <v>2.56</v>
      </c>
      <c r="Y920" t="n">
        <v>2.56</v>
      </c>
      <c r="Z920" t="n">
        <v>5.58</v>
      </c>
      <c r="AA920" t="n">
        <v>5.58</v>
      </c>
      <c r="AB920" t="n">
        <v>9.76</v>
      </c>
      <c r="AC920" t="n">
        <v>9.76</v>
      </c>
      <c r="AD920" t="n">
        <v>9.77000000000001</v>
      </c>
      <c r="AE920" t="n">
        <v>0.020000000000010232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inlineStr">
        <is>
          <t>unreconciled</t>
        </is>
      </c>
      <c r="AM920" t="inlineStr">
        <is>
          <t>Order Amount Mismatch (POS&gt;3PO)</t>
        </is>
      </c>
      <c r="AN920" t="n">
        <v>9.77</v>
      </c>
      <c r="AO920" t="n">
        <f>ROUND(P920*100/H920,2)</f>
        <v>0.0</v>
      </c>
      <c r="AP920" t="n">
        <f>ROUND(Q920*100/I920,2)</f>
        <v>0.0</v>
      </c>
      <c r="AQ920"/>
      <c r="AR920"/>
      <c r="AS920" t="n">
        <v>0.0</v>
      </c>
    </row>
    <row r="921">
      <c r="A921" s="1" t="n">
        <v>45233.0</v>
      </c>
      <c r="B921" s="2" t="n">
        <v>45233.92333333333</v>
      </c>
      <c r="C921" t="inlineStr">
        <is>
          <t>3140023012059347</t>
        </is>
      </c>
      <c r="D921" t="inlineStr">
        <is>
          <t>POS0012</t>
        </is>
      </c>
      <c r="E921" t="inlineStr">
        <is>
          <t>40</t>
        </is>
      </c>
      <c r="F921" t="inlineStr">
        <is>
          <t>0023</t>
        </is>
      </c>
      <c r="G921" t="inlineStr">
        <is>
          <t>5309794644</t>
        </is>
      </c>
      <c r="H921" t="n">
        <v>652.0</v>
      </c>
      <c r="I921" t="n">
        <v>698.09</v>
      </c>
      <c r="J921" t="n">
        <v>660.95</v>
      </c>
      <c r="K921" t="inlineStr">
        <is>
          <t>sale</t>
        </is>
      </c>
      <c r="L921" t="inlineStr">
        <is>
          <t/>
        </is>
      </c>
      <c r="M921" t="inlineStr">
        <is>
          <t/>
        </is>
      </c>
      <c r="N921" t="n">
        <v>0.0</v>
      </c>
      <c r="O921" t="n">
        <v>0.0</v>
      </c>
      <c r="P921" t="n">
        <v>539.92</v>
      </c>
      <c r="Q921" t="n">
        <v>481.12</v>
      </c>
      <c r="R921" t="n">
        <v>37.14</v>
      </c>
      <c r="S921" t="n">
        <v>37.14</v>
      </c>
      <c r="T921" t="n">
        <v>6.98</v>
      </c>
      <c r="U921" t="n">
        <v>6.21</v>
      </c>
      <c r="V921" t="n">
        <v>118.97</v>
      </c>
      <c r="W921" t="n">
        <v>105.09</v>
      </c>
      <c r="X921" t="n">
        <v>9.16</v>
      </c>
      <c r="Y921" t="n">
        <v>8.15</v>
      </c>
      <c r="Z921" t="n">
        <v>23.06</v>
      </c>
      <c r="AA921" t="n">
        <v>20.39</v>
      </c>
      <c r="AB921" t="n">
        <v>31.04</v>
      </c>
      <c r="AC921" t="n">
        <v>31.05</v>
      </c>
      <c r="AD921" t="n">
        <v>-46.09000000000003</v>
      </c>
      <c r="AE921" t="n">
        <v>58.799999999999955</v>
      </c>
      <c r="AF921" t="n">
        <v>0.0</v>
      </c>
      <c r="AG921" t="n">
        <v>0.7700000000000005</v>
      </c>
      <c r="AH921" t="n">
        <v>13.879999999999995</v>
      </c>
      <c r="AI921" t="n">
        <v>1.0099999999999998</v>
      </c>
      <c r="AJ921" t="n">
        <v>2.669999999999998</v>
      </c>
      <c r="AK921" t="n">
        <v>-0.010000000000001563</v>
      </c>
      <c r="AL921" t="inlineStr">
        <is>
          <t>unreconciled</t>
        </is>
      </c>
      <c r="AM921" t="inlineStr">
        <is>
          <t>Order Amount Mismatch (3PO&gt;POS)</t>
        </is>
      </c>
      <c r="AN921" t="n">
        <v>46.09</v>
      </c>
      <c r="AO921" t="n">
        <f>ROUND(P921*100/H921,2)</f>
        <v>0.0</v>
      </c>
      <c r="AP921" t="n">
        <f>ROUND(Q921*100/I921,2)</f>
        <v>0.0</v>
      </c>
      <c r="AQ921"/>
      <c r="AR921"/>
      <c r="AS921" t="n">
        <v>0.0</v>
      </c>
    </row>
    <row r="922">
      <c r="A922" s="1" t="n">
        <v>45235.0</v>
      </c>
      <c r="B922" s="2" t="n">
        <v>45235.973761574074</v>
      </c>
      <c r="C922" t="inlineStr">
        <is>
          <t>3140094012086382</t>
        </is>
      </c>
      <c r="D922" t="inlineStr">
        <is>
          <t>POS0012</t>
        </is>
      </c>
      <c r="E922" t="inlineStr">
        <is>
          <t>97</t>
        </is>
      </c>
      <c r="F922" t="inlineStr">
        <is>
          <t>0094</t>
        </is>
      </c>
      <c r="G922" t="inlineStr">
        <is>
          <t>5309820065</t>
        </is>
      </c>
      <c r="H922" t="n">
        <v>724.0</v>
      </c>
      <c r="I922" t="n">
        <v>689.53</v>
      </c>
      <c r="J922" t="n">
        <v>652.39</v>
      </c>
      <c r="K922" t="inlineStr">
        <is>
          <t>sale</t>
        </is>
      </c>
      <c r="L922" t="inlineStr">
        <is>
          <t/>
        </is>
      </c>
      <c r="M922" t="inlineStr">
        <is>
          <t/>
        </is>
      </c>
      <c r="N922" t="n">
        <v>0.0</v>
      </c>
      <c r="O922" t="n">
        <v>0.0</v>
      </c>
      <c r="P922" t="n">
        <v>533.38</v>
      </c>
      <c r="Q922" t="n">
        <v>533.38</v>
      </c>
      <c r="R922" t="n">
        <v>37.14</v>
      </c>
      <c r="S922" t="n">
        <v>37.14</v>
      </c>
      <c r="T922" t="n">
        <v>6.9</v>
      </c>
      <c r="U922" t="n">
        <v>6.9</v>
      </c>
      <c r="V922" t="n">
        <v>117.43</v>
      </c>
      <c r="W922" t="n">
        <v>117.43</v>
      </c>
      <c r="X922" t="n">
        <v>9.05</v>
      </c>
      <c r="Y922" t="n">
        <v>9.05</v>
      </c>
      <c r="Z922" t="n">
        <v>22.77</v>
      </c>
      <c r="AA922" t="n">
        <v>22.77</v>
      </c>
      <c r="AB922" t="n">
        <v>34.48</v>
      </c>
      <c r="AC922" t="n">
        <v>34.48</v>
      </c>
      <c r="AD922" t="n">
        <v>34.47000000000003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0.0</v>
      </c>
      <c r="AL922" t="inlineStr">
        <is>
          <t>unreconciled</t>
        </is>
      </c>
      <c r="AM922" t="inlineStr">
        <is>
          <t>Order Amount Mismatch (POS&gt;3PO)</t>
        </is>
      </c>
      <c r="AN922" t="n">
        <v>34.47</v>
      </c>
      <c r="AO922" t="n">
        <f>ROUND(P922*100/H922,2)</f>
        <v>0.0</v>
      </c>
      <c r="AP922" t="n">
        <f>ROUND(Q922*100/I922,2)</f>
        <v>0.0</v>
      </c>
      <c r="AQ922"/>
      <c r="AR922"/>
      <c r="AS922" t="n">
        <v>0.0</v>
      </c>
    </row>
    <row r="923">
      <c r="A923" s="1" t="n">
        <v>45231.0</v>
      </c>
      <c r="B923" s="2" t="n">
        <v>45232.00775462963</v>
      </c>
      <c r="C923" t="inlineStr">
        <is>
          <t>3140094012084621</t>
        </is>
      </c>
      <c r="D923" t="inlineStr">
        <is>
          <t>POS0012</t>
        </is>
      </c>
      <c r="E923" t="inlineStr">
        <is>
          <t>35</t>
        </is>
      </c>
      <c r="F923" t="inlineStr">
        <is>
          <t>0094</t>
        </is>
      </c>
      <c r="G923" t="inlineStr">
        <is>
          <t>5309824284</t>
        </is>
      </c>
      <c r="H923" t="n">
        <v>342.0</v>
      </c>
      <c r="I923" t="n">
        <v>325.71</v>
      </c>
      <c r="J923" t="n">
        <v>288.57</v>
      </c>
      <c r="K923" t="inlineStr">
        <is>
          <t>sale</t>
        </is>
      </c>
      <c r="L923" t="inlineStr">
        <is>
          <t/>
        </is>
      </c>
      <c r="M923" t="inlineStr">
        <is>
          <t/>
        </is>
      </c>
      <c r="N923" t="n">
        <v>0.0</v>
      </c>
      <c r="O923" t="n">
        <v>0.0</v>
      </c>
      <c r="P923" t="n">
        <v>256.11</v>
      </c>
      <c r="Q923" t="n">
        <v>256.1</v>
      </c>
      <c r="R923" t="n">
        <v>37.14</v>
      </c>
      <c r="S923" t="n">
        <v>37.14</v>
      </c>
      <c r="T923" t="n">
        <v>3.26</v>
      </c>
      <c r="U923" t="n">
        <v>3.26</v>
      </c>
      <c r="V923" t="n">
        <v>51.94</v>
      </c>
      <c r="W923" t="n">
        <v>51.94</v>
      </c>
      <c r="X923" t="n">
        <v>4.28</v>
      </c>
      <c r="Y923" t="n">
        <v>4.28</v>
      </c>
      <c r="Z923" t="n">
        <v>10.12</v>
      </c>
      <c r="AA923" t="n">
        <v>10.12</v>
      </c>
      <c r="AB923" t="n">
        <v>16.28</v>
      </c>
      <c r="AC923" t="n">
        <v>16.29</v>
      </c>
      <c r="AD923" t="n">
        <v>16.29000000000002</v>
      </c>
      <c r="AE923" t="n">
        <v>0.009999999999990905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-0.00999999999999801</v>
      </c>
      <c r="AL923" t="inlineStr">
        <is>
          <t>unreconciled</t>
        </is>
      </c>
      <c r="AM923" t="inlineStr">
        <is>
          <t>Order Amount Mismatch (POS&gt;3PO)</t>
        </is>
      </c>
      <c r="AN923" t="n">
        <v>16.29</v>
      </c>
      <c r="AO923" t="n">
        <f>ROUND(P923*100/H923,2)</f>
        <v>0.0</v>
      </c>
      <c r="AP923" t="n">
        <f>ROUND(Q923*100/I923,2)</f>
        <v>0.0</v>
      </c>
      <c r="AQ923"/>
      <c r="AR923"/>
      <c r="AS923" t="n">
        <v>0.0</v>
      </c>
    </row>
    <row r="924">
      <c r="A924" s="1" t="n">
        <v>45232.0</v>
      </c>
      <c r="B924" s="2" t="n">
        <v>45232.87546296296</v>
      </c>
      <c r="C924" t="inlineStr">
        <is>
          <t>3140094012084908</t>
        </is>
      </c>
      <c r="D924" t="inlineStr">
        <is>
          <t>POS0012</t>
        </is>
      </c>
      <c r="E924" t="inlineStr">
        <is>
          <t>23</t>
        </is>
      </c>
      <c r="F924" t="inlineStr">
        <is>
          <t>0094</t>
        </is>
      </c>
      <c r="G924" t="inlineStr">
        <is>
          <t>5309836481</t>
        </is>
      </c>
      <c r="H924" t="n">
        <v>321.0</v>
      </c>
      <c r="I924" t="n">
        <v>305.7</v>
      </c>
      <c r="J924" t="n">
        <v>268.56</v>
      </c>
      <c r="K924" t="inlineStr">
        <is>
          <t>sale</t>
        </is>
      </c>
      <c r="L924" t="inlineStr">
        <is>
          <t/>
        </is>
      </c>
      <c r="M924" t="inlineStr">
        <is>
          <t/>
        </is>
      </c>
      <c r="N924" t="n">
        <v>0.0</v>
      </c>
      <c r="O924" t="n">
        <v>0.0</v>
      </c>
      <c r="P924" t="n">
        <v>240.87</v>
      </c>
      <c r="Q924" t="n">
        <v>240.86</v>
      </c>
      <c r="R924" t="n">
        <v>37.14</v>
      </c>
      <c r="S924" t="n">
        <v>37.14</v>
      </c>
      <c r="T924" t="n">
        <v>3.06</v>
      </c>
      <c r="U924" t="n">
        <v>3.06</v>
      </c>
      <c r="V924" t="n">
        <v>48.34</v>
      </c>
      <c r="W924" t="n">
        <v>48.34</v>
      </c>
      <c r="X924" t="n">
        <v>4.01</v>
      </c>
      <c r="Y924" t="n">
        <v>4.01</v>
      </c>
      <c r="Z924" t="n">
        <v>9.42</v>
      </c>
      <c r="AA924" t="n">
        <v>9.42</v>
      </c>
      <c r="AB924" t="n">
        <v>15.28</v>
      </c>
      <c r="AC924" t="n">
        <v>15.29</v>
      </c>
      <c r="AD924" t="n">
        <v>15.300000000000011</v>
      </c>
      <c r="AE924" t="n">
        <v>0.009999999999990905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-0.009999999999999787</v>
      </c>
      <c r="AL924" t="inlineStr">
        <is>
          <t>unreconciled</t>
        </is>
      </c>
      <c r="AM924" t="inlineStr">
        <is>
          <t>Order Amount Mismatch (POS&gt;3PO)</t>
        </is>
      </c>
      <c r="AN924" t="n">
        <v>15.3</v>
      </c>
      <c r="AO924" t="n">
        <f>ROUND(P924*100/H924,2)</f>
        <v>0.0</v>
      </c>
      <c r="AP924" t="n">
        <f>ROUND(Q924*100/I924,2)</f>
        <v>0.0</v>
      </c>
      <c r="AQ924"/>
      <c r="AR924"/>
      <c r="AS924" t="n">
        <v>0.0</v>
      </c>
    </row>
    <row r="925">
      <c r="A925" s="1" t="n">
        <v>45232.0</v>
      </c>
      <c r="B925" s="2" t="n">
        <v>45232.366944444446</v>
      </c>
      <c r="C925" t="inlineStr">
        <is>
          <t>3140023012058916</t>
        </is>
      </c>
      <c r="D925" t="inlineStr">
        <is>
          <t>POS0012</t>
        </is>
      </c>
      <c r="E925" t="inlineStr">
        <is>
          <t>10</t>
        </is>
      </c>
      <c r="F925" t="inlineStr">
        <is>
          <t>0023</t>
        </is>
      </c>
      <c r="G925" t="inlineStr">
        <is>
          <t>5309855182</t>
        </is>
      </c>
      <c r="H925" t="n">
        <v>336.0</v>
      </c>
      <c r="I925" t="n">
        <v>319.99</v>
      </c>
      <c r="J925" t="n">
        <v>282.85</v>
      </c>
      <c r="K925" t="inlineStr">
        <is>
          <t>sale</t>
        </is>
      </c>
      <c r="L925" t="inlineStr">
        <is>
          <t/>
        </is>
      </c>
      <c r="M925" t="inlineStr">
        <is>
          <t/>
        </is>
      </c>
      <c r="N925" t="n">
        <v>0.0</v>
      </c>
      <c r="O925" t="n">
        <v>0.0</v>
      </c>
      <c r="P925" t="n">
        <v>251.76</v>
      </c>
      <c r="Q925" t="n">
        <v>251.74</v>
      </c>
      <c r="R925" t="n">
        <v>37.14</v>
      </c>
      <c r="S925" t="n">
        <v>37.14</v>
      </c>
      <c r="T925" t="n">
        <v>3.2</v>
      </c>
      <c r="U925" t="n">
        <v>3.2</v>
      </c>
      <c r="V925" t="n">
        <v>50.91</v>
      </c>
      <c r="W925" t="n">
        <v>50.91</v>
      </c>
      <c r="X925" t="n">
        <v>4.2</v>
      </c>
      <c r="Y925" t="n">
        <v>4.2</v>
      </c>
      <c r="Z925" t="n">
        <v>9.92</v>
      </c>
      <c r="AA925" t="n">
        <v>9.92</v>
      </c>
      <c r="AB925" t="n">
        <v>16.0</v>
      </c>
      <c r="AC925" t="n">
        <v>16.0</v>
      </c>
      <c r="AD925" t="n">
        <v>16.00999999999999</v>
      </c>
      <c r="AE925" t="n">
        <v>0.01999999999998181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inlineStr">
        <is>
          <t>unreconciled</t>
        </is>
      </c>
      <c r="AM925" t="inlineStr">
        <is>
          <t>Order Amount Mismatch (POS&gt;3PO)</t>
        </is>
      </c>
      <c r="AN925" t="n">
        <v>16.01</v>
      </c>
      <c r="AO925" t="n">
        <f>ROUND(P925*100/H925,2)</f>
        <v>0.0</v>
      </c>
      <c r="AP925" t="n">
        <f>ROUND(Q925*100/I925,2)</f>
        <v>0.0</v>
      </c>
      <c r="AQ925"/>
      <c r="AR925"/>
      <c r="AS925" t="n">
        <v>0.0</v>
      </c>
    </row>
    <row r="926">
      <c r="A926" s="1" t="n">
        <v>45235.0</v>
      </c>
      <c r="B926" s="2" t="n">
        <v>45235.71302083333</v>
      </c>
      <c r="C926" t="inlineStr">
        <is>
          <t>3140094012086116</t>
        </is>
      </c>
      <c r="D926" t="inlineStr">
        <is>
          <t>POS0012</t>
        </is>
      </c>
      <c r="E926" t="inlineStr">
        <is>
          <t>31</t>
        </is>
      </c>
      <c r="F926" t="inlineStr">
        <is>
          <t>0094</t>
        </is>
      </c>
      <c r="G926" t="inlineStr">
        <is>
          <t>5309870139</t>
        </is>
      </c>
      <c r="H926" t="n">
        <v>434.0</v>
      </c>
      <c r="I926" t="n">
        <v>413.33</v>
      </c>
      <c r="J926" t="n">
        <v>376.19</v>
      </c>
      <c r="K926" t="inlineStr">
        <is>
          <t>sale</t>
        </is>
      </c>
      <c r="L926" t="inlineStr">
        <is>
          <t/>
        </is>
      </c>
      <c r="M926" t="inlineStr">
        <is>
          <t/>
        </is>
      </c>
      <c r="N926" t="n">
        <v>0.0</v>
      </c>
      <c r="O926" t="n">
        <v>0.0</v>
      </c>
      <c r="P926" t="n">
        <v>322.89</v>
      </c>
      <c r="Q926" t="n">
        <v>322.91</v>
      </c>
      <c r="R926" t="n">
        <v>37.14</v>
      </c>
      <c r="S926" t="n">
        <v>37.14</v>
      </c>
      <c r="T926" t="n">
        <v>4.13</v>
      </c>
      <c r="U926" t="n">
        <v>4.13</v>
      </c>
      <c r="V926" t="n">
        <v>67.71</v>
      </c>
      <c r="W926" t="n">
        <v>67.71</v>
      </c>
      <c r="X926" t="n">
        <v>5.43</v>
      </c>
      <c r="Y926" t="n">
        <v>5.42</v>
      </c>
      <c r="Z926" t="n">
        <v>13.17</v>
      </c>
      <c r="AA926" t="n">
        <v>13.17</v>
      </c>
      <c r="AB926" t="n">
        <v>20.66</v>
      </c>
      <c r="AC926" t="n">
        <v>20.67</v>
      </c>
      <c r="AD926" t="n">
        <v>20.670000000000016</v>
      </c>
      <c r="AE926" t="n">
        <v>-0.020000000000038654</v>
      </c>
      <c r="AF926" t="n">
        <v>0.0</v>
      </c>
      <c r="AG926" t="n">
        <v>0.0</v>
      </c>
      <c r="AH926" t="n">
        <v>0.0</v>
      </c>
      <c r="AI926" t="n">
        <v>0.009999999999999787</v>
      </c>
      <c r="AJ926" t="n">
        <v>0.0</v>
      </c>
      <c r="AK926" t="n">
        <v>-0.010000000000001563</v>
      </c>
      <c r="AL926" t="inlineStr">
        <is>
          <t>unreconciled</t>
        </is>
      </c>
      <c r="AM926" t="inlineStr">
        <is>
          <t>Order Amount Mismatch (POS&gt;3PO)</t>
        </is>
      </c>
      <c r="AN926" t="n">
        <v>20.67</v>
      </c>
      <c r="AO926" t="n">
        <f>ROUND(P926*100/H926,2)</f>
        <v>0.0</v>
      </c>
      <c r="AP926" t="n">
        <f>ROUND(Q926*100/I926,2)</f>
        <v>0.0</v>
      </c>
      <c r="AQ926"/>
      <c r="AR926"/>
      <c r="AS926" t="n">
        <v>0.0</v>
      </c>
    </row>
    <row r="927">
      <c r="A927" s="1" t="n">
        <v>45235.0</v>
      </c>
      <c r="B927" s="2" t="n">
        <v>45235.56319444445</v>
      </c>
      <c r="C927" t="inlineStr">
        <is>
          <t>3140023012059767</t>
        </is>
      </c>
      <c r="D927" t="inlineStr">
        <is>
          <t>POS0012</t>
        </is>
      </c>
      <c r="E927" t="inlineStr">
        <is>
          <t>59</t>
        </is>
      </c>
      <c r="F927" t="inlineStr">
        <is>
          <t>0023</t>
        </is>
      </c>
      <c r="G927" t="inlineStr">
        <is>
          <t>5309878051</t>
        </is>
      </c>
      <c r="H927" t="n">
        <v>266.0</v>
      </c>
      <c r="I927" t="n">
        <v>253.33</v>
      </c>
      <c r="J927" t="n">
        <v>216.19</v>
      </c>
      <c r="K927" t="inlineStr">
        <is>
          <t>sale</t>
        </is>
      </c>
      <c r="L927" t="inlineStr">
        <is>
          <t/>
        </is>
      </c>
      <c r="M927" t="inlineStr">
        <is>
          <t/>
        </is>
      </c>
      <c r="N927" t="n">
        <v>0.0</v>
      </c>
      <c r="O927" t="n">
        <v>0.0</v>
      </c>
      <c r="P927" t="n">
        <v>200.97</v>
      </c>
      <c r="Q927" t="n">
        <v>200.96</v>
      </c>
      <c r="R927" t="n">
        <v>37.14</v>
      </c>
      <c r="S927" t="n">
        <v>37.14</v>
      </c>
      <c r="T927" t="n">
        <v>2.53</v>
      </c>
      <c r="U927" t="n">
        <v>2.53</v>
      </c>
      <c r="V927" t="n">
        <v>38.91</v>
      </c>
      <c r="W927" t="n">
        <v>38.91</v>
      </c>
      <c r="X927" t="n">
        <v>3.32</v>
      </c>
      <c r="Y927" t="n">
        <v>3.32</v>
      </c>
      <c r="Z927" t="n">
        <v>7.6</v>
      </c>
      <c r="AA927" t="n">
        <v>7.6</v>
      </c>
      <c r="AB927" t="n">
        <v>12.66</v>
      </c>
      <c r="AC927" t="n">
        <v>12.67</v>
      </c>
      <c r="AD927" t="n">
        <v>12.669999999999987</v>
      </c>
      <c r="AE927" t="n">
        <v>0.009999999999990905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-0.009999999999999787</v>
      </c>
      <c r="AL927" t="inlineStr">
        <is>
          <t>unreconciled</t>
        </is>
      </c>
      <c r="AM927" t="inlineStr">
        <is>
          <t>Order Amount Mismatch (POS&gt;3PO)</t>
        </is>
      </c>
      <c r="AN927" t="n">
        <v>12.67</v>
      </c>
      <c r="AO927" t="n">
        <f>ROUND(P927*100/H927,2)</f>
        <v>0.0</v>
      </c>
      <c r="AP927" t="n">
        <f>ROUND(Q927*100/I927,2)</f>
        <v>0.0</v>
      </c>
      <c r="AQ927"/>
      <c r="AR927"/>
      <c r="AS927" t="n">
        <v>0.0</v>
      </c>
    </row>
    <row r="928">
      <c r="A928" s="1" t="n">
        <v>45235.0</v>
      </c>
      <c r="B928" s="2" t="n">
        <v>45235.55510416667</v>
      </c>
      <c r="C928" t="inlineStr">
        <is>
          <t>3140023012059764</t>
        </is>
      </c>
      <c r="D928" t="inlineStr">
        <is>
          <t>POS0012</t>
        </is>
      </c>
      <c r="E928" t="inlineStr">
        <is>
          <t>56</t>
        </is>
      </c>
      <c r="F928" t="inlineStr">
        <is>
          <t>0023</t>
        </is>
      </c>
      <c r="G928" t="inlineStr">
        <is>
          <t>5309880742</t>
        </is>
      </c>
      <c r="H928" t="n">
        <v>334.0</v>
      </c>
      <c r="I928" t="n">
        <v>280.95</v>
      </c>
      <c r="J928" t="n">
        <v>280.95</v>
      </c>
      <c r="K928" t="inlineStr">
        <is>
          <t>addition</t>
        </is>
      </c>
      <c r="L928" t="inlineStr">
        <is>
          <t/>
        </is>
      </c>
      <c r="M928" t="inlineStr">
        <is>
          <t/>
        </is>
      </c>
      <c r="N928" t="n">
        <v>0.0</v>
      </c>
      <c r="O928" t="n">
        <v>0.0</v>
      </c>
      <c r="P928" t="n">
        <v>249.22</v>
      </c>
      <c r="Q928" t="n">
        <v>250.32</v>
      </c>
      <c r="R928" t="n">
        <v>37.14</v>
      </c>
      <c r="S928" t="n">
        <v>0.0</v>
      </c>
      <c r="T928" t="n">
        <v>0.0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15.9</v>
      </c>
      <c r="AC928" t="n">
        <v>15.91</v>
      </c>
      <c r="AD928" t="n">
        <v>53.05000000000001</v>
      </c>
      <c r="AE928" t="n">
        <v>-1.0999999999999943</v>
      </c>
      <c r="AF928" t="n">
        <v>37.14</v>
      </c>
      <c r="AG928" t="n">
        <v>0.0</v>
      </c>
      <c r="AH928" t="n">
        <v>0.0</v>
      </c>
      <c r="AI928" t="n">
        <v>0.0</v>
      </c>
      <c r="AJ928" t="n">
        <v>0.0</v>
      </c>
      <c r="AK928" t="n">
        <v>-0.009999999999999787</v>
      </c>
      <c r="AL928" t="inlineStr">
        <is>
          <t>unreconciled</t>
        </is>
      </c>
      <c r="AM928" t="inlineStr">
        <is>
          <t>Packaging Charge Mismatch</t>
        </is>
      </c>
      <c r="AN928" t="n">
        <v>37.14</v>
      </c>
      <c r="AO928" t="n">
        <f>ROUND(P928*100/H928,2)</f>
        <v>0.0</v>
      </c>
      <c r="AP928" t="n">
        <f>ROUND(Q928*100/I928,2)</f>
        <v>0.0</v>
      </c>
      <c r="AQ928"/>
      <c r="AR928"/>
      <c r="AS928" t="n">
        <v>0.0</v>
      </c>
    </row>
    <row r="929">
      <c r="A929" s="1" t="n">
        <v>45232.0</v>
      </c>
      <c r="B929" s="2" t="n">
        <v>45232.828993055555</v>
      </c>
      <c r="C929" t="inlineStr">
        <is>
          <t>3140094012084867</t>
        </is>
      </c>
      <c r="D929" t="inlineStr">
        <is>
          <t>POS0012</t>
        </is>
      </c>
      <c r="E929" t="inlineStr">
        <is>
          <t>82</t>
        </is>
      </c>
      <c r="F929" t="inlineStr">
        <is>
          <t>0094</t>
        </is>
      </c>
      <c r="G929" t="inlineStr">
        <is>
          <t>5309887800</t>
        </is>
      </c>
      <c r="H929" t="n">
        <v>279.0</v>
      </c>
      <c r="I929" t="n">
        <v>265.71</v>
      </c>
      <c r="J929" t="n">
        <v>228.57</v>
      </c>
      <c r="K929" t="inlineStr">
        <is>
          <t>sale</t>
        </is>
      </c>
      <c r="L929" t="inlineStr">
        <is>
          <t/>
        </is>
      </c>
      <c r="M929" t="inlineStr">
        <is>
          <t/>
        </is>
      </c>
      <c r="N929" t="n">
        <v>0.0</v>
      </c>
      <c r="O929" t="n">
        <v>0.0</v>
      </c>
      <c r="P929" t="n">
        <v>210.39</v>
      </c>
      <c r="Q929" t="n">
        <v>210.39</v>
      </c>
      <c r="R929" t="n">
        <v>37.14</v>
      </c>
      <c r="S929" t="n">
        <v>37.14</v>
      </c>
      <c r="T929" t="n">
        <v>2.66</v>
      </c>
      <c r="U929" t="n">
        <v>2.66</v>
      </c>
      <c r="V929" t="n">
        <v>41.14</v>
      </c>
      <c r="W929" t="n">
        <v>41.14</v>
      </c>
      <c r="X929" t="n">
        <v>3.49</v>
      </c>
      <c r="Y929" t="n">
        <v>3.49</v>
      </c>
      <c r="Z929" t="n">
        <v>8.03</v>
      </c>
      <c r="AA929" t="n">
        <v>8.04</v>
      </c>
      <c r="AB929" t="n">
        <v>13.28</v>
      </c>
      <c r="AC929" t="n">
        <v>13.29</v>
      </c>
      <c r="AD929" t="n">
        <v>13.29000000000002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-0.009999999999999787</v>
      </c>
      <c r="AK929" t="n">
        <v>-0.009999999999999787</v>
      </c>
      <c r="AL929" t="inlineStr">
        <is>
          <t>unreconciled</t>
        </is>
      </c>
      <c r="AM929" t="inlineStr">
        <is>
          <t>Order Amount Mismatch (POS&gt;3PO)</t>
        </is>
      </c>
      <c r="AN929" t="n">
        <v>13.29</v>
      </c>
      <c r="AO929" t="n">
        <f>ROUND(P929*100/H929,2)</f>
        <v>0.0</v>
      </c>
      <c r="AP929" t="n">
        <f>ROUND(Q929*100/I929,2)</f>
        <v>0.0</v>
      </c>
      <c r="AQ929"/>
      <c r="AR929"/>
      <c r="AS929" t="n">
        <v>0.0</v>
      </c>
    </row>
    <row r="930">
      <c r="A930" s="1" t="n">
        <v>45234.0</v>
      </c>
      <c r="B930" s="2" t="n">
        <v>45234.85864583333</v>
      </c>
      <c r="C930" t="inlineStr">
        <is>
          <t>3140094012085738</t>
        </is>
      </c>
      <c r="D930" t="inlineStr">
        <is>
          <t>POS0012</t>
        </is>
      </c>
      <c r="E930" t="inlineStr">
        <is>
          <t>53</t>
        </is>
      </c>
      <c r="F930" t="inlineStr">
        <is>
          <t>0094</t>
        </is>
      </c>
      <c r="G930" t="inlineStr">
        <is>
          <t>5309898411</t>
        </is>
      </c>
      <c r="H930" t="n">
        <v>276.0</v>
      </c>
      <c r="I930" t="n">
        <v>262.86</v>
      </c>
      <c r="J930" t="n">
        <v>225.72</v>
      </c>
      <c r="K930" t="inlineStr">
        <is>
          <t>sale</t>
        </is>
      </c>
      <c r="L930" t="inlineStr">
        <is>
          <t/>
        </is>
      </c>
      <c r="M930" t="inlineStr">
        <is>
          <t/>
        </is>
      </c>
      <c r="N930" t="n">
        <v>0.0</v>
      </c>
      <c r="O930" t="n">
        <v>0.0</v>
      </c>
      <c r="P930" t="n">
        <v>208.22</v>
      </c>
      <c r="Q930" t="n">
        <v>208.22</v>
      </c>
      <c r="R930" t="n">
        <v>37.14</v>
      </c>
      <c r="S930" t="n">
        <v>37.14</v>
      </c>
      <c r="T930" t="n">
        <v>2.63</v>
      </c>
      <c r="U930" t="n">
        <v>2.63</v>
      </c>
      <c r="V930" t="n">
        <v>40.63</v>
      </c>
      <c r="W930" t="n">
        <v>40.63</v>
      </c>
      <c r="X930" t="n">
        <v>3.45</v>
      </c>
      <c r="Y930" t="n">
        <v>3.45</v>
      </c>
      <c r="Z930" t="n">
        <v>7.93</v>
      </c>
      <c r="AA930" t="n">
        <v>7.93</v>
      </c>
      <c r="AB930" t="n">
        <v>13.14</v>
      </c>
      <c r="AC930" t="n">
        <v>13.14</v>
      </c>
      <c r="AD930" t="n">
        <v>13.139999999999986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inlineStr">
        <is>
          <t>unreconciled</t>
        </is>
      </c>
      <c r="AM930" t="inlineStr">
        <is>
          <t>Order Amount Mismatch (POS&gt;3PO)</t>
        </is>
      </c>
      <c r="AN930" t="n">
        <v>13.14</v>
      </c>
      <c r="AO930" t="n">
        <f>ROUND(P930*100/H930,2)</f>
        <v>0.0</v>
      </c>
      <c r="AP930" t="n">
        <f>ROUND(Q930*100/I930,2)</f>
        <v>0.0</v>
      </c>
      <c r="AQ930"/>
      <c r="AR930"/>
      <c r="AS930" t="n">
        <v>0.0</v>
      </c>
    </row>
    <row r="931">
      <c r="A931" s="1" t="n">
        <v>45234.0</v>
      </c>
      <c r="B931" s="2" t="n">
        <v>45234.97797453704</v>
      </c>
      <c r="C931" t="inlineStr">
        <is>
          <t>3140023012059690</t>
        </is>
      </c>
      <c r="D931" t="inlineStr">
        <is>
          <t>POS0012</t>
        </is>
      </c>
      <c r="E931" t="inlineStr">
        <is>
          <t>82</t>
        </is>
      </c>
      <c r="F931" t="inlineStr">
        <is>
          <t>0023</t>
        </is>
      </c>
      <c r="G931" t="inlineStr">
        <is>
          <t>5309898533</t>
        </is>
      </c>
      <c r="H931" t="n">
        <v>487.0</v>
      </c>
      <c r="I931" t="n">
        <v>463.81</v>
      </c>
      <c r="J931" t="n">
        <v>426.67</v>
      </c>
      <c r="K931" t="inlineStr">
        <is>
          <t>sale</t>
        </is>
      </c>
      <c r="L931" t="inlineStr">
        <is>
          <t/>
        </is>
      </c>
      <c r="M931" t="inlineStr">
        <is>
          <t/>
        </is>
      </c>
      <c r="N931" t="n">
        <v>0.0</v>
      </c>
      <c r="O931" t="n">
        <v>0.0</v>
      </c>
      <c r="P931" t="n">
        <v>361.36</v>
      </c>
      <c r="Q931" t="n">
        <v>361.35</v>
      </c>
      <c r="R931" t="n">
        <v>37.14</v>
      </c>
      <c r="S931" t="n">
        <v>37.14</v>
      </c>
      <c r="T931" t="n">
        <v>4.64</v>
      </c>
      <c r="U931" t="n">
        <v>4.64</v>
      </c>
      <c r="V931" t="n">
        <v>76.8</v>
      </c>
      <c r="W931" t="n">
        <v>76.8</v>
      </c>
      <c r="X931" t="n">
        <v>6.09</v>
      </c>
      <c r="Y931" t="n">
        <v>6.09</v>
      </c>
      <c r="Z931" t="n">
        <v>14.92</v>
      </c>
      <c r="AA931" t="n">
        <v>14.92</v>
      </c>
      <c r="AB931" t="n">
        <v>23.2</v>
      </c>
      <c r="AC931" t="n">
        <v>23.19</v>
      </c>
      <c r="AD931" t="n">
        <v>23.189999999999998</v>
      </c>
      <c r="AE931" t="n">
        <v>0.009999999999990905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0.00999999999999801</v>
      </c>
      <c r="AL931" t="inlineStr">
        <is>
          <t>unreconciled</t>
        </is>
      </c>
      <c r="AM931" t="inlineStr">
        <is>
          <t>Order Amount Mismatch (POS&gt;3PO)</t>
        </is>
      </c>
      <c r="AN931" t="n">
        <v>23.19</v>
      </c>
      <c r="AO931" t="n">
        <f>ROUND(P931*100/H931,2)</f>
        <v>0.0</v>
      </c>
      <c r="AP931" t="n">
        <f>ROUND(Q931*100/I931,2)</f>
        <v>0.0</v>
      </c>
      <c r="AQ931"/>
      <c r="AR931"/>
      <c r="AS931" t="n">
        <v>0.0</v>
      </c>
    </row>
    <row r="932">
      <c r="A932" s="1" t="n">
        <v>45235.0</v>
      </c>
      <c r="B932" s="2" t="n">
        <v>45235.443333333336</v>
      </c>
      <c r="C932" t="inlineStr">
        <is>
          <t>3140094012085937</t>
        </is>
      </c>
      <c r="D932" t="inlineStr">
        <is>
          <t>POS0012</t>
        </is>
      </c>
      <c r="E932" t="inlineStr">
        <is>
          <t>52</t>
        </is>
      </c>
      <c r="F932" t="inlineStr">
        <is>
          <t>0094</t>
        </is>
      </c>
      <c r="G932" t="inlineStr">
        <is>
          <t>5309914993</t>
        </is>
      </c>
      <c r="H932" t="n">
        <v>159.0</v>
      </c>
      <c r="I932" t="n">
        <v>151.43</v>
      </c>
      <c r="J932" t="n">
        <v>114.29</v>
      </c>
      <c r="K932" t="inlineStr">
        <is>
          <t>sale</t>
        </is>
      </c>
      <c r="L932" t="inlineStr">
        <is>
          <t/>
        </is>
      </c>
      <c r="M932" t="inlineStr">
        <is>
          <t/>
        </is>
      </c>
      <c r="N932" t="n">
        <v>0.0</v>
      </c>
      <c r="O932" t="n">
        <v>0.0</v>
      </c>
      <c r="P932" t="n">
        <v>123.3</v>
      </c>
      <c r="Q932" t="n">
        <v>123.29</v>
      </c>
      <c r="R932" t="n">
        <v>37.14</v>
      </c>
      <c r="S932" t="n">
        <v>37.14</v>
      </c>
      <c r="T932" t="n">
        <v>1.51</v>
      </c>
      <c r="U932" t="n">
        <v>1.51</v>
      </c>
      <c r="V932" t="n">
        <v>20.57</v>
      </c>
      <c r="W932" t="n">
        <v>20.57</v>
      </c>
      <c r="X932" t="n">
        <v>1.99</v>
      </c>
      <c r="Y932" t="n">
        <v>1.99</v>
      </c>
      <c r="Z932" t="n">
        <v>4.06</v>
      </c>
      <c r="AA932" t="n">
        <v>4.06</v>
      </c>
      <c r="AB932" t="n">
        <v>7.58</v>
      </c>
      <c r="AC932" t="n">
        <v>7.57</v>
      </c>
      <c r="AD932" t="n">
        <v>7.569999999999993</v>
      </c>
      <c r="AE932" t="n">
        <v>0.009999999999990905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0.009999999999999787</v>
      </c>
      <c r="AL932" t="inlineStr">
        <is>
          <t>unreconciled</t>
        </is>
      </c>
      <c r="AM932" t="inlineStr">
        <is>
          <t>Order Amount Mismatch (POS&gt;3PO)</t>
        </is>
      </c>
      <c r="AN932" t="n">
        <v>7.57</v>
      </c>
      <c r="AO932" t="n">
        <f>ROUND(P932*100/H932,2)</f>
        <v>0.0</v>
      </c>
      <c r="AP932" t="n">
        <f>ROUND(Q932*100/I932,2)</f>
        <v>0.0</v>
      </c>
      <c r="AQ932"/>
      <c r="AR932"/>
      <c r="AS932" t="n">
        <v>0.0</v>
      </c>
    </row>
    <row r="933">
      <c r="A933" s="1" t="n">
        <v>45232.0</v>
      </c>
      <c r="B933" s="2" t="n">
        <v>45232.555810185186</v>
      </c>
      <c r="C933" t="inlineStr">
        <is>
          <t>3140023012058951</t>
        </is>
      </c>
      <c r="D933" t="inlineStr">
        <is>
          <t>POS0012</t>
        </is>
      </c>
      <c r="E933" t="inlineStr">
        <is>
          <t>45</t>
        </is>
      </c>
      <c r="F933" t="inlineStr">
        <is>
          <t>0023</t>
        </is>
      </c>
      <c r="G933" t="inlineStr">
        <is>
          <t>5309921520</t>
        </is>
      </c>
      <c r="H933" t="n">
        <v>274.0</v>
      </c>
      <c r="I933" t="n">
        <v>260.95</v>
      </c>
      <c r="J933" t="n">
        <v>223.81</v>
      </c>
      <c r="K933" t="inlineStr">
        <is>
          <t>sale</t>
        </is>
      </c>
      <c r="L933" t="inlineStr">
        <is>
          <t/>
        </is>
      </c>
      <c r="M933" t="inlineStr">
        <is>
          <t/>
        </is>
      </c>
      <c r="N933" t="n">
        <v>0.0</v>
      </c>
      <c r="O933" t="n">
        <v>0.0</v>
      </c>
      <c r="P933" t="n">
        <v>206.76</v>
      </c>
      <c r="Q933" t="n">
        <v>206.75</v>
      </c>
      <c r="R933" t="n">
        <v>37.14</v>
      </c>
      <c r="S933" t="n">
        <v>37.14</v>
      </c>
      <c r="T933" t="n">
        <v>2.61</v>
      </c>
      <c r="U933" t="n">
        <v>2.61</v>
      </c>
      <c r="V933" t="n">
        <v>40.29</v>
      </c>
      <c r="W933" t="n">
        <v>40.29</v>
      </c>
      <c r="X933" t="n">
        <v>3.42</v>
      </c>
      <c r="Y933" t="n">
        <v>3.42</v>
      </c>
      <c r="Z933" t="n">
        <v>7.87</v>
      </c>
      <c r="AA933" t="n">
        <v>7.87</v>
      </c>
      <c r="AB933" t="n">
        <v>13.04</v>
      </c>
      <c r="AC933" t="n">
        <v>13.05</v>
      </c>
      <c r="AD933" t="n">
        <v>13.050000000000011</v>
      </c>
      <c r="AE933" t="n">
        <v>0.009999999999990905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-0.010000000000001563</v>
      </c>
      <c r="AL933" t="inlineStr">
        <is>
          <t>unreconciled</t>
        </is>
      </c>
      <c r="AM933" t="inlineStr">
        <is>
          <t>Order Amount Mismatch (POS&gt;3PO)</t>
        </is>
      </c>
      <c r="AN933" t="n">
        <v>13.05</v>
      </c>
      <c r="AO933" t="n">
        <f>ROUND(P933*100/H933,2)</f>
        <v>0.0</v>
      </c>
      <c r="AP933" t="n">
        <f>ROUND(Q933*100/I933,2)</f>
        <v>0.0</v>
      </c>
      <c r="AQ933"/>
      <c r="AR933"/>
      <c r="AS933" t="n">
        <v>0.0</v>
      </c>
    </row>
    <row r="934">
      <c r="A934" s="1" t="n">
        <v>45233.0</v>
      </c>
      <c r="B934" s="2" t="n">
        <v>45234.02930555555</v>
      </c>
      <c r="C934" t="inlineStr">
        <is>
          <t>3140023012059411</t>
        </is>
      </c>
      <c r="D934" t="inlineStr">
        <is>
          <t>POS0012</t>
        </is>
      </c>
      <c r="E934" t="inlineStr">
        <is>
          <t>04</t>
        </is>
      </c>
      <c r="F934" t="inlineStr">
        <is>
          <t>0023</t>
        </is>
      </c>
      <c r="G934" t="inlineStr">
        <is>
          <t>5309928296</t>
        </is>
      </c>
      <c r="H934" t="n">
        <v>837.0</v>
      </c>
      <c r="I934" t="n">
        <v>797.14</v>
      </c>
      <c r="J934" t="n">
        <v>760.0</v>
      </c>
      <c r="K934" t="inlineStr">
        <is>
          <t>sale</t>
        </is>
      </c>
      <c r="L934" t="inlineStr">
        <is>
          <t/>
        </is>
      </c>
      <c r="M934" t="inlineStr">
        <is>
          <t/>
        </is>
      </c>
      <c r="N934" t="n">
        <v>0.0</v>
      </c>
      <c r="O934" t="n">
        <v>0.0</v>
      </c>
      <c r="P934" t="n">
        <v>615.4</v>
      </c>
      <c r="Q934" t="n">
        <v>615.41</v>
      </c>
      <c r="R934" t="n">
        <v>37.14</v>
      </c>
      <c r="S934" t="n">
        <v>37.14</v>
      </c>
      <c r="T934" t="n">
        <v>7.97</v>
      </c>
      <c r="U934" t="n">
        <v>7.97</v>
      </c>
      <c r="V934" t="n">
        <v>136.8</v>
      </c>
      <c r="W934" t="n">
        <v>136.8</v>
      </c>
      <c r="X934" t="n">
        <v>10.46</v>
      </c>
      <c r="Y934" t="n">
        <v>10.46</v>
      </c>
      <c r="Z934" t="n">
        <v>26.51</v>
      </c>
      <c r="AA934" t="n">
        <v>26.5</v>
      </c>
      <c r="AB934" t="n">
        <v>39.86</v>
      </c>
      <c r="AC934" t="n">
        <v>39.86</v>
      </c>
      <c r="AD934" t="n">
        <v>39.860000000000014</v>
      </c>
      <c r="AE934" t="n">
        <v>-0.009999999999990905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0.010000000000001563</v>
      </c>
      <c r="AK934" t="n">
        <v>0.0</v>
      </c>
      <c r="AL934" t="inlineStr">
        <is>
          <t>unreconciled</t>
        </is>
      </c>
      <c r="AM934" t="inlineStr">
        <is>
          <t>Order Amount Mismatch (POS&gt;3PO)</t>
        </is>
      </c>
      <c r="AN934" t="n">
        <v>39.86</v>
      </c>
      <c r="AO934" t="n">
        <f>ROUND(P934*100/H934,2)</f>
        <v>0.0</v>
      </c>
      <c r="AP934" t="n">
        <f>ROUND(Q934*100/I934,2)</f>
        <v>0.0</v>
      </c>
      <c r="AQ934"/>
      <c r="AR934"/>
      <c r="AS934" t="n">
        <v>0.0</v>
      </c>
    </row>
    <row r="935">
      <c r="A935" s="1" t="n">
        <v>45235.0</v>
      </c>
      <c r="B935" s="2" t="n">
        <v>45235.58253472222</v>
      </c>
      <c r="C935" t="inlineStr">
        <is>
          <t>3140094012086008</t>
        </is>
      </c>
      <c r="D935" t="inlineStr">
        <is>
          <t>POS0012</t>
        </is>
      </c>
      <c r="E935" t="inlineStr">
        <is>
          <t>23</t>
        </is>
      </c>
      <c r="F935" t="inlineStr">
        <is>
          <t>0094</t>
        </is>
      </c>
      <c r="G935" t="inlineStr">
        <is>
          <t>5309943644</t>
        </is>
      </c>
      <c r="H935" t="n">
        <v>264.0</v>
      </c>
      <c r="I935" t="n">
        <v>251.43</v>
      </c>
      <c r="J935" t="n">
        <v>214.29</v>
      </c>
      <c r="K935" t="inlineStr">
        <is>
          <t>sale</t>
        </is>
      </c>
      <c r="L935" t="inlineStr">
        <is>
          <t/>
        </is>
      </c>
      <c r="M935" t="inlineStr">
        <is>
          <t/>
        </is>
      </c>
      <c r="N935" t="n">
        <v>0.0</v>
      </c>
      <c r="O935" t="n">
        <v>0.0</v>
      </c>
      <c r="P935" t="n">
        <v>199.51</v>
      </c>
      <c r="Q935" t="n">
        <v>199.51</v>
      </c>
      <c r="R935" t="n">
        <v>37.14</v>
      </c>
      <c r="S935" t="n">
        <v>37.14</v>
      </c>
      <c r="T935" t="n">
        <v>2.51</v>
      </c>
      <c r="U935" t="n">
        <v>2.51</v>
      </c>
      <c r="V935" t="n">
        <v>38.57</v>
      </c>
      <c r="W935" t="n">
        <v>38.57</v>
      </c>
      <c r="X935" t="n">
        <v>3.3</v>
      </c>
      <c r="Y935" t="n">
        <v>3.3</v>
      </c>
      <c r="Z935" t="n">
        <v>7.54</v>
      </c>
      <c r="AA935" t="n">
        <v>7.53</v>
      </c>
      <c r="AB935" t="n">
        <v>12.58</v>
      </c>
      <c r="AC935" t="n">
        <v>12.57</v>
      </c>
      <c r="AD935" t="n">
        <v>12.569999999999993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0.009999999999999787</v>
      </c>
      <c r="AK935" t="n">
        <v>0.009999999999999787</v>
      </c>
      <c r="AL935" t="inlineStr">
        <is>
          <t>unreconciled</t>
        </is>
      </c>
      <c r="AM935" t="inlineStr">
        <is>
          <t>Order Amount Mismatch (POS&gt;3PO)</t>
        </is>
      </c>
      <c r="AN935" t="n">
        <v>12.57</v>
      </c>
      <c r="AO935" t="n">
        <f>ROUND(P935*100/H935,2)</f>
        <v>0.0</v>
      </c>
      <c r="AP935" t="n">
        <f>ROUND(Q935*100/I935,2)</f>
        <v>0.0</v>
      </c>
      <c r="AQ935"/>
      <c r="AR935"/>
      <c r="AS935" t="n">
        <v>0.0</v>
      </c>
    </row>
    <row r="936">
      <c r="A936" s="1" t="n">
        <v>45232.0</v>
      </c>
      <c r="B936" s="2" t="n">
        <v>45232.96228009259</v>
      </c>
      <c r="C936" t="inlineStr">
        <is>
          <t>3140094012084983</t>
        </is>
      </c>
      <c r="D936" t="inlineStr">
        <is>
          <t>POS0012</t>
        </is>
      </c>
      <c r="E936" t="inlineStr">
        <is>
          <t>98</t>
        </is>
      </c>
      <c r="F936" t="inlineStr">
        <is>
          <t>0094</t>
        </is>
      </c>
      <c r="G936" t="inlineStr">
        <is>
          <t>5309946121</t>
        </is>
      </c>
      <c r="H936" t="n">
        <v>354.0</v>
      </c>
      <c r="I936" t="n">
        <v>337.13</v>
      </c>
      <c r="J936" t="n">
        <v>299.99</v>
      </c>
      <c r="K936" t="inlineStr">
        <is>
          <t>sale</t>
        </is>
      </c>
      <c r="L936" t="inlineStr">
        <is>
          <t/>
        </is>
      </c>
      <c r="M936" t="inlineStr">
        <is>
          <t/>
        </is>
      </c>
      <c r="N936" t="n">
        <v>0.0</v>
      </c>
      <c r="O936" t="n">
        <v>0.0</v>
      </c>
      <c r="P936" t="n">
        <v>264.82</v>
      </c>
      <c r="Q936" t="n">
        <v>264.82</v>
      </c>
      <c r="R936" t="n">
        <v>37.14</v>
      </c>
      <c r="S936" t="n">
        <v>37.14</v>
      </c>
      <c r="T936" t="n">
        <v>3.37</v>
      </c>
      <c r="U936" t="n">
        <v>3.37</v>
      </c>
      <c r="V936" t="n">
        <v>54.0</v>
      </c>
      <c r="W936" t="n">
        <v>54.0</v>
      </c>
      <c r="X936" t="n">
        <v>4.42</v>
      </c>
      <c r="Y936" t="n">
        <v>4.42</v>
      </c>
      <c r="Z936" t="n">
        <v>10.52</v>
      </c>
      <c r="AA936" t="n">
        <v>10.52</v>
      </c>
      <c r="AB936" t="n">
        <v>16.86</v>
      </c>
      <c r="AC936" t="n">
        <v>16.86</v>
      </c>
      <c r="AD936" t="n">
        <v>16.870000000000005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inlineStr">
        <is>
          <t>unreconciled</t>
        </is>
      </c>
      <c r="AM936" t="inlineStr">
        <is>
          <t>Order Amount Mismatch (POS&gt;3PO)</t>
        </is>
      </c>
      <c r="AN936" t="n">
        <v>16.87</v>
      </c>
      <c r="AO936" t="n">
        <f>ROUND(P936*100/H936,2)</f>
        <v>0.0</v>
      </c>
      <c r="AP936" t="n">
        <f>ROUND(Q936*100/I936,2)</f>
        <v>0.0</v>
      </c>
      <c r="AQ936"/>
      <c r="AR936"/>
      <c r="AS936" t="n">
        <v>0.0</v>
      </c>
    </row>
    <row r="937">
      <c r="A937" s="1" t="n">
        <v>45234.0</v>
      </c>
      <c r="B937" s="2" t="n">
        <v>45234.94291666667</v>
      </c>
      <c r="C937" t="inlineStr">
        <is>
          <t>3140094012085822</t>
        </is>
      </c>
      <c r="D937" t="inlineStr">
        <is>
          <t>POS0012</t>
        </is>
      </c>
      <c r="E937" t="inlineStr">
        <is>
          <t>37</t>
        </is>
      </c>
      <c r="F937" t="inlineStr">
        <is>
          <t>0094</t>
        </is>
      </c>
      <c r="G937" t="inlineStr">
        <is>
          <t>5309947867</t>
        </is>
      </c>
      <c r="H937" t="n">
        <v>567.0</v>
      </c>
      <c r="I937" t="n">
        <v>540.01</v>
      </c>
      <c r="J937" t="n">
        <v>502.87</v>
      </c>
      <c r="K937" t="inlineStr">
        <is>
          <t>sale</t>
        </is>
      </c>
      <c r="L937" t="inlineStr">
        <is>
          <t/>
        </is>
      </c>
      <c r="M937" t="inlineStr">
        <is>
          <t/>
        </is>
      </c>
      <c r="N937" t="n">
        <v>0.0</v>
      </c>
      <c r="O937" t="n">
        <v>0.0</v>
      </c>
      <c r="P937" t="n">
        <v>419.43</v>
      </c>
      <c r="Q937" t="n">
        <v>419.41</v>
      </c>
      <c r="R937" t="n">
        <v>37.14</v>
      </c>
      <c r="S937" t="n">
        <v>37.14</v>
      </c>
      <c r="T937" t="n">
        <v>5.4</v>
      </c>
      <c r="U937" t="n">
        <v>5.4</v>
      </c>
      <c r="V937" t="n">
        <v>90.52</v>
      </c>
      <c r="W937" t="n">
        <v>90.52</v>
      </c>
      <c r="X937" t="n">
        <v>7.09</v>
      </c>
      <c r="Y937" t="n">
        <v>7.09</v>
      </c>
      <c r="Z937" t="n">
        <v>17.57</v>
      </c>
      <c r="AA937" t="n">
        <v>17.57</v>
      </c>
      <c r="AB937" t="n">
        <v>27.0</v>
      </c>
      <c r="AC937" t="n">
        <v>27.0</v>
      </c>
      <c r="AD937" t="n">
        <v>26.99000000000001</v>
      </c>
      <c r="AE937" t="n">
        <v>0.01999999999998181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inlineStr">
        <is>
          <t>unreconciled</t>
        </is>
      </c>
      <c r="AM937" t="inlineStr">
        <is>
          <t>Order Amount Mismatch (POS&gt;3PO)</t>
        </is>
      </c>
      <c r="AN937" t="n">
        <v>26.99</v>
      </c>
      <c r="AO937" t="n">
        <f>ROUND(P937*100/H937,2)</f>
        <v>0.0</v>
      </c>
      <c r="AP937" t="n">
        <f>ROUND(Q937*100/I937,2)</f>
        <v>0.0</v>
      </c>
      <c r="AQ937"/>
      <c r="AR937"/>
      <c r="AS937" t="n">
        <v>0.0</v>
      </c>
    </row>
    <row r="938">
      <c r="A938" s="1" t="n">
        <v>45232.0</v>
      </c>
      <c r="B938" s="2" t="n">
        <v>45232.98876157407</v>
      </c>
      <c r="C938" t="inlineStr">
        <is>
          <t>3140094012085005</t>
        </is>
      </c>
      <c r="D938" t="inlineStr">
        <is>
          <t>POS0012</t>
        </is>
      </c>
      <c r="E938" t="inlineStr">
        <is>
          <t>20</t>
        </is>
      </c>
      <c r="F938" t="inlineStr">
        <is>
          <t>0094</t>
        </is>
      </c>
      <c r="G938" t="inlineStr">
        <is>
          <t>5309962684</t>
        </is>
      </c>
      <c r="H938" t="n">
        <v>215.0</v>
      </c>
      <c r="I938" t="n">
        <v>204.76</v>
      </c>
      <c r="J938" t="n">
        <v>167.62</v>
      </c>
      <c r="K938" t="inlineStr">
        <is>
          <t>sale</t>
        </is>
      </c>
      <c r="L938" t="inlineStr">
        <is>
          <t/>
        </is>
      </c>
      <c r="M938" t="inlineStr">
        <is>
          <t/>
        </is>
      </c>
      <c r="N938" t="n">
        <v>0.0</v>
      </c>
      <c r="O938" t="n">
        <v>0.0</v>
      </c>
      <c r="P938" t="n">
        <v>163.94</v>
      </c>
      <c r="Q938" t="n">
        <v>163.94</v>
      </c>
      <c r="R938" t="n">
        <v>37.14</v>
      </c>
      <c r="S938" t="n">
        <v>37.14</v>
      </c>
      <c r="T938" t="n">
        <v>2.05</v>
      </c>
      <c r="U938" t="n">
        <v>2.05</v>
      </c>
      <c r="V938" t="n">
        <v>30.17</v>
      </c>
      <c r="W938" t="n">
        <v>30.17</v>
      </c>
      <c r="X938" t="n">
        <v>2.69</v>
      </c>
      <c r="Y938" t="n">
        <v>2.69</v>
      </c>
      <c r="Z938" t="n">
        <v>5.91</v>
      </c>
      <c r="AA938" t="n">
        <v>5.91</v>
      </c>
      <c r="AB938" t="n">
        <v>10.24</v>
      </c>
      <c r="AC938" t="n">
        <v>10.24</v>
      </c>
      <c r="AD938" t="n">
        <v>10.240000000000009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inlineStr">
        <is>
          <t>unreconciled</t>
        </is>
      </c>
      <c r="AM938" t="inlineStr">
        <is>
          <t>Order Amount Mismatch (POS&gt;3PO)</t>
        </is>
      </c>
      <c r="AN938" t="n">
        <v>10.24</v>
      </c>
      <c r="AO938" t="n">
        <f>ROUND(P938*100/H938,2)</f>
        <v>0.0</v>
      </c>
      <c r="AP938" t="n">
        <f>ROUND(Q938*100/I938,2)</f>
        <v>0.0</v>
      </c>
      <c r="AQ938"/>
      <c r="AR938"/>
      <c r="AS938" t="n">
        <v>0.0</v>
      </c>
    </row>
    <row r="939">
      <c r="A939" s="1" t="n">
        <v>45232.0</v>
      </c>
      <c r="B939" s="2" t="n">
        <v>45232.67717592593</v>
      </c>
      <c r="C939" t="inlineStr">
        <is>
          <t>3140023012058987</t>
        </is>
      </c>
      <c r="D939" t="inlineStr">
        <is>
          <t>POS0012</t>
        </is>
      </c>
      <c r="E939" t="inlineStr">
        <is>
          <t>81</t>
        </is>
      </c>
      <c r="F939" t="inlineStr">
        <is>
          <t>0023</t>
        </is>
      </c>
      <c r="G939" t="inlineStr">
        <is>
          <t>5309963450</t>
        </is>
      </c>
      <c r="H939" t="n">
        <v>256.0</v>
      </c>
      <c r="I939" t="n">
        <v>243.81</v>
      </c>
      <c r="J939" t="n">
        <v>206.67</v>
      </c>
      <c r="K939" t="inlineStr">
        <is>
          <t>sale</t>
        </is>
      </c>
      <c r="L939" t="inlineStr">
        <is>
          <t/>
        </is>
      </c>
      <c r="M939" t="inlineStr">
        <is>
          <t/>
        </is>
      </c>
      <c r="N939" t="n">
        <v>0.0</v>
      </c>
      <c r="O939" t="n">
        <v>0.0</v>
      </c>
      <c r="P939" t="n">
        <v>193.7</v>
      </c>
      <c r="Q939" t="n">
        <v>193.68</v>
      </c>
      <c r="R939" t="n">
        <v>37.14</v>
      </c>
      <c r="S939" t="n">
        <v>37.14</v>
      </c>
      <c r="T939" t="n">
        <v>2.44</v>
      </c>
      <c r="U939" t="n">
        <v>2.44</v>
      </c>
      <c r="V939" t="n">
        <v>37.2</v>
      </c>
      <c r="W939" t="n">
        <v>37.2</v>
      </c>
      <c r="X939" t="n">
        <v>3.2</v>
      </c>
      <c r="Y939" t="n">
        <v>3.2</v>
      </c>
      <c r="Z939" t="n">
        <v>7.27</v>
      </c>
      <c r="AA939" t="n">
        <v>7.28</v>
      </c>
      <c r="AB939" t="n">
        <v>12.2</v>
      </c>
      <c r="AC939" t="n">
        <v>12.19</v>
      </c>
      <c r="AD939" t="n">
        <v>12.189999999999998</v>
      </c>
      <c r="AE939" t="n">
        <v>0.01999999999998181</v>
      </c>
      <c r="AF939" t="n">
        <v>0.0</v>
      </c>
      <c r="AG939" t="n">
        <v>0.0</v>
      </c>
      <c r="AH939" t="n">
        <v>0.0</v>
      </c>
      <c r="AI939" t="n">
        <v>0.0</v>
      </c>
      <c r="AJ939" t="n">
        <v>-0.010000000000000675</v>
      </c>
      <c r="AK939" t="n">
        <v>0.009999999999999787</v>
      </c>
      <c r="AL939" t="inlineStr">
        <is>
          <t>unreconciled</t>
        </is>
      </c>
      <c r="AM939" t="inlineStr">
        <is>
          <t>Order Amount Mismatch (POS&gt;3PO)</t>
        </is>
      </c>
      <c r="AN939" t="n">
        <v>12.19</v>
      </c>
      <c r="AO939" t="n">
        <f>ROUND(P939*100/H939,2)</f>
        <v>0.0</v>
      </c>
      <c r="AP939" t="n">
        <f>ROUND(Q939*100/I939,2)</f>
        <v>0.0</v>
      </c>
      <c r="AQ939"/>
      <c r="AR939"/>
      <c r="AS939" t="n">
        <v>0.0</v>
      </c>
    </row>
    <row r="940">
      <c r="A940" s="1" t="n">
        <v>45234.0</v>
      </c>
      <c r="B940" s="2" t="n">
        <v>45234.57</v>
      </c>
      <c r="C940" t="inlineStr">
        <is>
          <t>3140023012059474</t>
        </is>
      </c>
      <c r="D940" t="inlineStr">
        <is>
          <t>POS0012</t>
        </is>
      </c>
      <c r="E940" t="inlineStr">
        <is>
          <t>66</t>
        </is>
      </c>
      <c r="F940" t="inlineStr">
        <is>
          <t>0023</t>
        </is>
      </c>
      <c r="G940" t="inlineStr">
        <is>
          <t>5309967178</t>
        </is>
      </c>
      <c r="H940" t="n">
        <v>744.0</v>
      </c>
      <c r="I940" t="n">
        <v>708.57</v>
      </c>
      <c r="J940" t="n">
        <v>671.43</v>
      </c>
      <c r="K940" t="inlineStr">
        <is>
          <t>sale</t>
        </is>
      </c>
      <c r="L940" t="inlineStr">
        <is>
          <t/>
        </is>
      </c>
      <c r="M940" t="inlineStr">
        <is>
          <t/>
        </is>
      </c>
      <c r="N940" t="n">
        <v>0.0</v>
      </c>
      <c r="O940" t="n">
        <v>0.0</v>
      </c>
      <c r="P940" t="n">
        <v>547.89</v>
      </c>
      <c r="Q940" t="n">
        <v>547.89</v>
      </c>
      <c r="R940" t="n">
        <v>37.14</v>
      </c>
      <c r="S940" t="n">
        <v>37.14</v>
      </c>
      <c r="T940" t="n">
        <v>7.09</v>
      </c>
      <c r="U940" t="n">
        <v>7.09</v>
      </c>
      <c r="V940" t="n">
        <v>120.86</v>
      </c>
      <c r="W940" t="n">
        <v>120.86</v>
      </c>
      <c r="X940" t="n">
        <v>9.3</v>
      </c>
      <c r="Y940" t="n">
        <v>9.3</v>
      </c>
      <c r="Z940" t="n">
        <v>23.43</v>
      </c>
      <c r="AA940" t="n">
        <v>23.42</v>
      </c>
      <c r="AB940" t="n">
        <v>35.42</v>
      </c>
      <c r="AC940" t="n">
        <v>35.43</v>
      </c>
      <c r="AD940" t="n">
        <v>35.42999999999995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0.00999999999999801</v>
      </c>
      <c r="AK940" t="n">
        <v>-0.00999999999999801</v>
      </c>
      <c r="AL940" t="inlineStr">
        <is>
          <t>unreconciled</t>
        </is>
      </c>
      <c r="AM940" t="inlineStr">
        <is>
          <t>Order Amount Mismatch (POS&gt;3PO)</t>
        </is>
      </c>
      <c r="AN940" t="n">
        <v>35.43</v>
      </c>
      <c r="AO940" t="n">
        <f>ROUND(P940*100/H940,2)</f>
        <v>0.0</v>
      </c>
      <c r="AP940" t="n">
        <f>ROUND(Q940*100/I940,2)</f>
        <v>0.0</v>
      </c>
      <c r="AQ940"/>
      <c r="AR940"/>
      <c r="AS940" t="n">
        <v>0.0</v>
      </c>
    </row>
    <row r="941">
      <c r="A941" s="1" t="n">
        <v>45234.0</v>
      </c>
      <c r="B941" s="2" t="n">
        <v>45234.77056712963</v>
      </c>
      <c r="C941" t="inlineStr">
        <is>
          <t>3140023012059563</t>
        </is>
      </c>
      <c r="D941" t="inlineStr">
        <is>
          <t>POS0012</t>
        </is>
      </c>
      <c r="E941" t="inlineStr">
        <is>
          <t>55</t>
        </is>
      </c>
      <c r="F941" t="inlineStr">
        <is>
          <t>0023</t>
        </is>
      </c>
      <c r="G941" t="inlineStr">
        <is>
          <t>5309975557</t>
        </is>
      </c>
      <c r="H941" t="n">
        <v>356.0</v>
      </c>
      <c r="I941" t="n">
        <v>339.04</v>
      </c>
      <c r="J941" t="n">
        <v>301.9</v>
      </c>
      <c r="K941" t="inlineStr">
        <is>
          <t>sale</t>
        </is>
      </c>
      <c r="L941" t="inlineStr">
        <is>
          <t/>
        </is>
      </c>
      <c r="M941" t="inlineStr">
        <is>
          <t/>
        </is>
      </c>
      <c r="N941" t="n">
        <v>0.0</v>
      </c>
      <c r="O941" t="n">
        <v>0.0</v>
      </c>
      <c r="P941" t="n">
        <v>266.28</v>
      </c>
      <c r="Q941" t="n">
        <v>266.27</v>
      </c>
      <c r="R941" t="n">
        <v>37.14</v>
      </c>
      <c r="S941" t="n">
        <v>37.14</v>
      </c>
      <c r="T941" t="n">
        <v>3.39</v>
      </c>
      <c r="U941" t="n">
        <v>3.39</v>
      </c>
      <c r="V941" t="n">
        <v>54.34</v>
      </c>
      <c r="W941" t="n">
        <v>54.34</v>
      </c>
      <c r="X941" t="n">
        <v>4.45</v>
      </c>
      <c r="Y941" t="n">
        <v>4.45</v>
      </c>
      <c r="Z941" t="n">
        <v>10.58</v>
      </c>
      <c r="AA941" t="n">
        <v>10.58</v>
      </c>
      <c r="AB941" t="n">
        <v>16.96</v>
      </c>
      <c r="AC941" t="n">
        <v>16.95</v>
      </c>
      <c r="AD941" t="n">
        <v>16.95999999999998</v>
      </c>
      <c r="AE941" t="n">
        <v>0.009999999999990905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0.010000000000001563</v>
      </c>
      <c r="AL941" t="inlineStr">
        <is>
          <t>unreconciled</t>
        </is>
      </c>
      <c r="AM941" t="inlineStr">
        <is>
          <t>Order Amount Mismatch (POS&gt;3PO)</t>
        </is>
      </c>
      <c r="AN941" t="n">
        <v>16.96</v>
      </c>
      <c r="AO941" t="n">
        <f>ROUND(P941*100/H941,2)</f>
        <v>0.0</v>
      </c>
      <c r="AP941" t="n">
        <f>ROUND(Q941*100/I941,2)</f>
        <v>0.0</v>
      </c>
      <c r="AQ941"/>
      <c r="AR941"/>
      <c r="AS941" t="n">
        <v>0.0</v>
      </c>
    </row>
    <row r="942">
      <c r="A942" s="1" t="n">
        <v>45232.0</v>
      </c>
      <c r="B942" s="2" t="n">
        <v>45232.6141087963</v>
      </c>
      <c r="C942" t="inlineStr">
        <is>
          <t>3140094012084731</t>
        </is>
      </c>
      <c r="D942" t="inlineStr">
        <is>
          <t>POS0012</t>
        </is>
      </c>
      <c r="E942" t="inlineStr">
        <is>
          <t>46</t>
        </is>
      </c>
      <c r="F942" t="inlineStr">
        <is>
          <t>0094</t>
        </is>
      </c>
      <c r="G942" t="inlineStr">
        <is>
          <t>5309979277</t>
        </is>
      </c>
      <c r="H942" t="n">
        <v>208.0</v>
      </c>
      <c r="I942" t="n">
        <v>198.09</v>
      </c>
      <c r="J942" t="n">
        <v>160.95</v>
      </c>
      <c r="K942" t="inlineStr">
        <is>
          <t>sale</t>
        </is>
      </c>
      <c r="L942" t="inlineStr">
        <is>
          <t/>
        </is>
      </c>
      <c r="M942" t="inlineStr">
        <is>
          <t/>
        </is>
      </c>
      <c r="N942" t="n">
        <v>0.0</v>
      </c>
      <c r="O942" t="n">
        <v>0.0</v>
      </c>
      <c r="P942" t="n">
        <v>158.86</v>
      </c>
      <c r="Q942" t="n">
        <v>158.87</v>
      </c>
      <c r="R942" t="n">
        <v>37.14</v>
      </c>
      <c r="S942" t="n">
        <v>37.14</v>
      </c>
      <c r="T942" t="n">
        <v>1.98</v>
      </c>
      <c r="U942" t="n">
        <v>1.98</v>
      </c>
      <c r="V942" t="n">
        <v>28.97</v>
      </c>
      <c r="W942" t="n">
        <v>28.97</v>
      </c>
      <c r="X942" t="n">
        <v>2.6</v>
      </c>
      <c r="Y942" t="n">
        <v>2.6</v>
      </c>
      <c r="Z942" t="n">
        <v>5.68</v>
      </c>
      <c r="AA942" t="n">
        <v>5.68</v>
      </c>
      <c r="AB942" t="n">
        <v>9.9</v>
      </c>
      <c r="AC942" t="n">
        <v>9.91</v>
      </c>
      <c r="AD942" t="n">
        <v>9.909999999999997</v>
      </c>
      <c r="AE942" t="n">
        <v>-0.009999999999990905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-0.009999999999999787</v>
      </c>
      <c r="AL942" t="inlineStr">
        <is>
          <t>unreconciled</t>
        </is>
      </c>
      <c r="AM942" t="inlineStr">
        <is>
          <t>Order Amount Mismatch (POS&gt;3PO)</t>
        </is>
      </c>
      <c r="AN942" t="n">
        <v>9.91</v>
      </c>
      <c r="AO942" t="n">
        <f>ROUND(P942*100/H942,2)</f>
        <v>0.0</v>
      </c>
      <c r="AP942" t="n">
        <f>ROUND(Q942*100/I942,2)</f>
        <v>0.0</v>
      </c>
      <c r="AQ942"/>
      <c r="AR942"/>
      <c r="AS942" t="n">
        <v>0.0</v>
      </c>
    </row>
    <row r="943">
      <c r="A943" s="1" t="n">
        <v>45236.0</v>
      </c>
      <c r="B943" s="2" t="n">
        <v>45236.90887731482</v>
      </c>
      <c r="C943" t="inlineStr">
        <is>
          <t>3140094012086672</t>
        </is>
      </c>
      <c r="D943" t="inlineStr">
        <is>
          <t>POS0012</t>
        </is>
      </c>
      <c r="E943" t="inlineStr">
        <is>
          <t>87</t>
        </is>
      </c>
      <c r="F943" t="inlineStr">
        <is>
          <t>0094</t>
        </is>
      </c>
      <c r="G943" t="inlineStr">
        <is>
          <t>5309982064</t>
        </is>
      </c>
      <c r="H943" t="n">
        <v>210.0</v>
      </c>
      <c r="I943" t="n">
        <v>199.99</v>
      </c>
      <c r="J943" t="n">
        <v>162.85</v>
      </c>
      <c r="K943" t="inlineStr">
        <is>
          <t>sale</t>
        </is>
      </c>
      <c r="L943" t="inlineStr">
        <is>
          <t/>
        </is>
      </c>
      <c r="M943" t="inlineStr">
        <is>
          <t/>
        </is>
      </c>
      <c r="N943" t="n">
        <v>0.0</v>
      </c>
      <c r="O943" t="n">
        <v>0.0</v>
      </c>
      <c r="P943" t="n">
        <v>160.31</v>
      </c>
      <c r="Q943" t="n">
        <v>160.31</v>
      </c>
      <c r="R943" t="n">
        <v>37.14</v>
      </c>
      <c r="S943" t="n">
        <v>37.14</v>
      </c>
      <c r="T943" t="n">
        <v>2.0</v>
      </c>
      <c r="U943" t="n">
        <v>2.0</v>
      </c>
      <c r="V943" t="n">
        <v>29.31</v>
      </c>
      <c r="W943" t="n">
        <v>29.31</v>
      </c>
      <c r="X943" t="n">
        <v>2.62</v>
      </c>
      <c r="Y943" t="n">
        <v>2.62</v>
      </c>
      <c r="Z943" t="n">
        <v>5.75</v>
      </c>
      <c r="AA943" t="n">
        <v>5.75</v>
      </c>
      <c r="AB943" t="n">
        <v>10.0</v>
      </c>
      <c r="AC943" t="n">
        <v>10.0</v>
      </c>
      <c r="AD943" t="n">
        <v>10.009999999999991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inlineStr">
        <is>
          <t>unreconciled</t>
        </is>
      </c>
      <c r="AM943" t="inlineStr">
        <is>
          <t>Order Amount Mismatch (POS&gt;3PO)</t>
        </is>
      </c>
      <c r="AN943" t="n">
        <v>10.01</v>
      </c>
      <c r="AO943" t="n">
        <f>ROUND(P943*100/H943,2)</f>
        <v>0.0</v>
      </c>
      <c r="AP943" t="n">
        <f>ROUND(Q943*100/I943,2)</f>
        <v>0.0</v>
      </c>
      <c r="AQ943"/>
      <c r="AR943"/>
      <c r="AS943" t="n">
        <v>0.0</v>
      </c>
    </row>
    <row r="944">
      <c r="A944" s="1" t="n">
        <v>45236.0</v>
      </c>
      <c r="B944" s="2" t="n">
        <v>45236.6072337963</v>
      </c>
      <c r="C944" t="inlineStr">
        <is>
          <t>3140094012086483</t>
        </is>
      </c>
      <c r="D944" t="inlineStr">
        <is>
          <t>POS0012</t>
        </is>
      </c>
      <c r="E944" t="inlineStr">
        <is>
          <t>98</t>
        </is>
      </c>
      <c r="F944" t="inlineStr">
        <is>
          <t>0094</t>
        </is>
      </c>
      <c r="G944" t="inlineStr">
        <is>
          <t>5309984643</t>
        </is>
      </c>
      <c r="H944" t="n">
        <v>523.0</v>
      </c>
      <c r="I944" t="n">
        <v>498.09</v>
      </c>
      <c r="J944" t="n">
        <v>460.95</v>
      </c>
      <c r="K944" t="inlineStr">
        <is>
          <t>sale</t>
        </is>
      </c>
      <c r="L944" t="inlineStr">
        <is>
          <t/>
        </is>
      </c>
      <c r="M944" t="inlineStr">
        <is>
          <t/>
        </is>
      </c>
      <c r="N944" t="n">
        <v>0.0</v>
      </c>
      <c r="O944" t="n">
        <v>0.0</v>
      </c>
      <c r="P944" t="n">
        <v>387.49</v>
      </c>
      <c r="Q944" t="n">
        <v>387.48</v>
      </c>
      <c r="R944" t="n">
        <v>37.14</v>
      </c>
      <c r="S944" t="n">
        <v>37.14</v>
      </c>
      <c r="T944" t="n">
        <v>4.98</v>
      </c>
      <c r="U944" t="n">
        <v>4.98</v>
      </c>
      <c r="V944" t="n">
        <v>82.97</v>
      </c>
      <c r="W944" t="n">
        <v>82.97</v>
      </c>
      <c r="X944" t="n">
        <v>6.54</v>
      </c>
      <c r="Y944" t="n">
        <v>6.54</v>
      </c>
      <c r="Z944" t="n">
        <v>16.11</v>
      </c>
      <c r="AA944" t="n">
        <v>16.11</v>
      </c>
      <c r="AB944" t="n">
        <v>24.9</v>
      </c>
      <c r="AC944" t="n">
        <v>24.91</v>
      </c>
      <c r="AD944" t="n">
        <v>24.910000000000025</v>
      </c>
      <c r="AE944" t="n">
        <v>0.009999999999990905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-0.010000000000001563</v>
      </c>
      <c r="AL944" t="inlineStr">
        <is>
          <t>unreconciled</t>
        </is>
      </c>
      <c r="AM944" t="inlineStr">
        <is>
          <t>Order Amount Mismatch (POS&gt;3PO)</t>
        </is>
      </c>
      <c r="AN944" t="n">
        <v>24.91</v>
      </c>
      <c r="AO944" t="n">
        <f>ROUND(P944*100/H944,2)</f>
        <v>0.0</v>
      </c>
      <c r="AP944" t="n">
        <f>ROUND(Q944*100/I944,2)</f>
        <v>0.0</v>
      </c>
      <c r="AQ944"/>
      <c r="AR944"/>
      <c r="AS944" t="n">
        <v>0.0</v>
      </c>
    </row>
    <row r="945">
      <c r="A945" s="1" t="n">
        <v>45232.0</v>
      </c>
      <c r="B945" s="2" t="n">
        <v>45232.587013888886</v>
      </c>
      <c r="C945" t="inlineStr">
        <is>
          <t>3140023012058961</t>
        </is>
      </c>
      <c r="D945" t="inlineStr">
        <is>
          <t>POS0012</t>
        </is>
      </c>
      <c r="E945" t="inlineStr">
        <is>
          <t>55</t>
        </is>
      </c>
      <c r="F945" t="inlineStr">
        <is>
          <t>0023</t>
        </is>
      </c>
      <c r="G945" t="inlineStr">
        <is>
          <t>5309987010</t>
        </is>
      </c>
      <c r="H945" t="n">
        <v>231.0</v>
      </c>
      <c r="I945" t="n">
        <v>219.99</v>
      </c>
      <c r="J945" t="n">
        <v>182.85</v>
      </c>
      <c r="K945" t="inlineStr">
        <is>
          <t>sale</t>
        </is>
      </c>
      <c r="L945" t="inlineStr">
        <is>
          <t/>
        </is>
      </c>
      <c r="M945" t="inlineStr">
        <is>
          <t/>
        </is>
      </c>
      <c r="N945" t="n">
        <v>0.0</v>
      </c>
      <c r="O945" t="n">
        <v>0.0</v>
      </c>
      <c r="P945" t="n">
        <v>175.55</v>
      </c>
      <c r="Q945" t="n">
        <v>175.55</v>
      </c>
      <c r="R945" t="n">
        <v>37.14</v>
      </c>
      <c r="S945" t="n">
        <v>37.14</v>
      </c>
      <c r="T945" t="n">
        <v>2.2</v>
      </c>
      <c r="U945" t="n">
        <v>2.2</v>
      </c>
      <c r="V945" t="n">
        <v>32.91</v>
      </c>
      <c r="W945" t="n">
        <v>32.91</v>
      </c>
      <c r="X945" t="n">
        <v>2.89</v>
      </c>
      <c r="Y945" t="n">
        <v>2.89</v>
      </c>
      <c r="Z945" t="n">
        <v>6.44</v>
      </c>
      <c r="AA945" t="n">
        <v>6.44</v>
      </c>
      <c r="AB945" t="n">
        <v>11.0</v>
      </c>
      <c r="AC945" t="n">
        <v>11.0</v>
      </c>
      <c r="AD945" t="n">
        <v>11.009999999999991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inlineStr">
        <is>
          <t>unreconciled</t>
        </is>
      </c>
      <c r="AM945" t="inlineStr">
        <is>
          <t>Order Amount Mismatch (POS&gt;3PO)</t>
        </is>
      </c>
      <c r="AN945" t="n">
        <v>11.01</v>
      </c>
      <c r="AO945" t="n">
        <f>ROUND(P945*100/H945,2)</f>
        <v>0.0</v>
      </c>
      <c r="AP945" t="n">
        <f>ROUND(Q945*100/I945,2)</f>
        <v>0.0</v>
      </c>
      <c r="AQ945"/>
      <c r="AR945"/>
      <c r="AS945" t="n">
        <v>0.0</v>
      </c>
    </row>
    <row r="946">
      <c r="A946" s="1" t="n">
        <v>45232.0</v>
      </c>
      <c r="B946" s="2" t="n">
        <v>45232.923796296294</v>
      </c>
      <c r="C946" t="inlineStr">
        <is>
          <t>3140023012059082</t>
        </is>
      </c>
      <c r="D946" t="inlineStr">
        <is>
          <t>POS0012</t>
        </is>
      </c>
      <c r="E946" t="inlineStr">
        <is>
          <t>76</t>
        </is>
      </c>
      <c r="F946" t="inlineStr">
        <is>
          <t>0023</t>
        </is>
      </c>
      <c r="G946" t="inlineStr">
        <is>
          <t>5309999533</t>
        </is>
      </c>
      <c r="H946" t="n">
        <v>413.0</v>
      </c>
      <c r="I946" t="n">
        <v>393.32</v>
      </c>
      <c r="J946" t="n">
        <v>356.18</v>
      </c>
      <c r="K946" t="inlineStr">
        <is>
          <t>sale</t>
        </is>
      </c>
      <c r="L946" t="inlineStr">
        <is>
          <t/>
        </is>
      </c>
      <c r="M946" t="inlineStr">
        <is>
          <t/>
        </is>
      </c>
      <c r="N946" t="n">
        <v>0.0</v>
      </c>
      <c r="O946" t="n">
        <v>0.0</v>
      </c>
      <c r="P946" t="n">
        <v>307.65</v>
      </c>
      <c r="Q946" t="n">
        <v>307.64</v>
      </c>
      <c r="R946" t="n">
        <v>37.14</v>
      </c>
      <c r="S946" t="n">
        <v>37.14</v>
      </c>
      <c r="T946" t="n">
        <v>3.93</v>
      </c>
      <c r="U946" t="n">
        <v>3.93</v>
      </c>
      <c r="V946" t="n">
        <v>64.11</v>
      </c>
      <c r="W946" t="n">
        <v>64.11</v>
      </c>
      <c r="X946" t="n">
        <v>5.16</v>
      </c>
      <c r="Y946" t="n">
        <v>5.16</v>
      </c>
      <c r="Z946" t="n">
        <v>12.47</v>
      </c>
      <c r="AA946" t="n">
        <v>12.47</v>
      </c>
      <c r="AB946" t="n">
        <v>19.66</v>
      </c>
      <c r="AC946" t="n">
        <v>19.67</v>
      </c>
      <c r="AD946" t="n">
        <v>19.680000000000007</v>
      </c>
      <c r="AE946" t="n">
        <v>0.009999999999990905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-0.010000000000001563</v>
      </c>
      <c r="AL946" t="inlineStr">
        <is>
          <t>unreconciled</t>
        </is>
      </c>
      <c r="AM946" t="inlineStr">
        <is>
          <t>Order Amount Mismatch (POS&gt;3PO)</t>
        </is>
      </c>
      <c r="AN946" t="n">
        <v>19.68</v>
      </c>
      <c r="AO946" t="n">
        <f>ROUND(P946*100/H946,2)</f>
        <v>0.0</v>
      </c>
      <c r="AP946" t="n">
        <f>ROUND(Q946*100/I946,2)</f>
        <v>0.0</v>
      </c>
      <c r="AQ946"/>
      <c r="AR946"/>
      <c r="AS946" t="n">
        <v>0.0</v>
      </c>
    </row>
    <row r="947">
      <c r="A947" s="1" t="n">
        <v>45232.0</v>
      </c>
      <c r="B947" s="2" t="n">
        <v>45232.64538194444</v>
      </c>
      <c r="C947" t="inlineStr">
        <is>
          <t>3140094012084753</t>
        </is>
      </c>
      <c r="D947" t="inlineStr">
        <is>
          <t>POS0012</t>
        </is>
      </c>
      <c r="E947" t="inlineStr">
        <is>
          <t>68</t>
        </is>
      </c>
      <c r="F947" t="inlineStr">
        <is>
          <t>0094</t>
        </is>
      </c>
      <c r="G947" t="inlineStr">
        <is>
          <t>5310004722</t>
        </is>
      </c>
      <c r="H947" t="n">
        <v>801.0</v>
      </c>
      <c r="I947" t="n">
        <v>762.84</v>
      </c>
      <c r="J947" t="n">
        <v>725.7</v>
      </c>
      <c r="K947" t="inlineStr">
        <is>
          <t>sale</t>
        </is>
      </c>
      <c r="L947" t="inlineStr">
        <is>
          <t/>
        </is>
      </c>
      <c r="M947" t="inlineStr">
        <is>
          <t/>
        </is>
      </c>
      <c r="N947" t="n">
        <v>0.0</v>
      </c>
      <c r="O947" t="n">
        <v>0.0</v>
      </c>
      <c r="P947" t="n">
        <v>589.25</v>
      </c>
      <c r="Q947" t="n">
        <v>589.26</v>
      </c>
      <c r="R947" t="n">
        <v>37.14</v>
      </c>
      <c r="S947" t="n">
        <v>37.14</v>
      </c>
      <c r="T947" t="n">
        <v>7.63</v>
      </c>
      <c r="U947" t="n">
        <v>7.63</v>
      </c>
      <c r="V947" t="n">
        <v>130.63</v>
      </c>
      <c r="W947" t="n">
        <v>130.63</v>
      </c>
      <c r="X947" t="n">
        <v>10.01</v>
      </c>
      <c r="Y947" t="n">
        <v>10.01</v>
      </c>
      <c r="Z947" t="n">
        <v>25.32</v>
      </c>
      <c r="AA947" t="n">
        <v>25.31</v>
      </c>
      <c r="AB947" t="n">
        <v>38.14</v>
      </c>
      <c r="AC947" t="n">
        <v>38.14</v>
      </c>
      <c r="AD947" t="n">
        <v>38.15999999999997</v>
      </c>
      <c r="AE947" t="n">
        <v>-0.009999999999990905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0.010000000000001563</v>
      </c>
      <c r="AK947" t="n">
        <v>0.0</v>
      </c>
      <c r="AL947" t="inlineStr">
        <is>
          <t>unreconciled</t>
        </is>
      </c>
      <c r="AM947" t="inlineStr">
        <is>
          <t>Order Amount Mismatch (POS&gt;3PO)</t>
        </is>
      </c>
      <c r="AN947" t="n">
        <v>38.16</v>
      </c>
      <c r="AO947" t="n">
        <f>ROUND(P947*100/H947,2)</f>
        <v>0.0</v>
      </c>
      <c r="AP947" t="n">
        <f>ROUND(Q947*100/I947,2)</f>
        <v>0.0</v>
      </c>
      <c r="AQ947"/>
      <c r="AR947"/>
      <c r="AS947" t="n">
        <v>0.0</v>
      </c>
    </row>
    <row r="948">
      <c r="A948" s="1" t="n">
        <v>45233.0</v>
      </c>
      <c r="B948" s="2" t="n">
        <v>45233.80336805555</v>
      </c>
      <c r="C948" t="inlineStr">
        <is>
          <t>3140094012085215</t>
        </is>
      </c>
      <c r="D948" t="inlineStr">
        <is>
          <t>POS0012</t>
        </is>
      </c>
      <c r="E948" t="inlineStr">
        <is>
          <t>30</t>
        </is>
      </c>
      <c r="F948" t="inlineStr">
        <is>
          <t>0094</t>
        </is>
      </c>
      <c r="G948" t="inlineStr">
        <is>
          <t>5310013758</t>
        </is>
      </c>
      <c r="H948" t="n">
        <v>349.0</v>
      </c>
      <c r="I948" t="n">
        <v>409.52</v>
      </c>
      <c r="J948" t="n">
        <v>372.38</v>
      </c>
      <c r="K948" t="inlineStr">
        <is>
          <t>sale</t>
        </is>
      </c>
      <c r="L948" t="inlineStr">
        <is>
          <t/>
        </is>
      </c>
      <c r="M948" t="inlineStr">
        <is>
          <t/>
        </is>
      </c>
      <c r="N948" t="n">
        <v>0.0</v>
      </c>
      <c r="O948" t="n">
        <v>0.0</v>
      </c>
      <c r="P948" t="n">
        <v>319.98</v>
      </c>
      <c r="Q948" t="n">
        <v>261.21</v>
      </c>
      <c r="R948" t="n">
        <v>37.14</v>
      </c>
      <c r="S948" t="n">
        <v>37.14</v>
      </c>
      <c r="T948" t="n">
        <v>4.1</v>
      </c>
      <c r="U948" t="n">
        <v>3.32</v>
      </c>
      <c r="V948" t="n">
        <v>67.03</v>
      </c>
      <c r="W948" t="n">
        <v>53.14</v>
      </c>
      <c r="X948" t="n">
        <v>5.38</v>
      </c>
      <c r="Y948" t="n">
        <v>4.36</v>
      </c>
      <c r="Z948" t="n">
        <v>13.03</v>
      </c>
      <c r="AA948" t="n">
        <v>10.35</v>
      </c>
      <c r="AB948" t="n">
        <v>16.62</v>
      </c>
      <c r="AC948" t="n">
        <v>16.62</v>
      </c>
      <c r="AD948" t="n">
        <v>-60.51999999999998</v>
      </c>
      <c r="AE948" t="n">
        <v>58.77000000000004</v>
      </c>
      <c r="AF948" t="n">
        <v>0.0</v>
      </c>
      <c r="AG948" t="n">
        <v>0.7799999999999998</v>
      </c>
      <c r="AH948" t="n">
        <v>13.89</v>
      </c>
      <c r="AI948" t="n">
        <v>1.0199999999999996</v>
      </c>
      <c r="AJ948" t="n">
        <v>2.6799999999999997</v>
      </c>
      <c r="AK948" t="n">
        <v>0.0</v>
      </c>
      <c r="AL948" t="inlineStr">
        <is>
          <t>unreconciled</t>
        </is>
      </c>
      <c r="AM948" t="inlineStr">
        <is>
          <t>Order Amount Mismatch (3PO&gt;POS)</t>
        </is>
      </c>
      <c r="AN948" t="n">
        <v>60.52</v>
      </c>
      <c r="AO948" t="n">
        <f>ROUND(P948*100/H948,2)</f>
        <v>0.0</v>
      </c>
      <c r="AP948" t="n">
        <f>ROUND(Q948*100/I948,2)</f>
        <v>0.0</v>
      </c>
      <c r="AQ948"/>
      <c r="AR948"/>
      <c r="AS948" t="n">
        <v>0.0</v>
      </c>
    </row>
    <row r="949">
      <c r="A949" s="1" t="n">
        <v>45233.0</v>
      </c>
      <c r="B949" s="2" t="n">
        <v>45233.68619212963</v>
      </c>
      <c r="C949" t="inlineStr">
        <is>
          <t>3140023012059253</t>
        </is>
      </c>
      <c r="D949" t="inlineStr">
        <is>
          <t>POS0012</t>
        </is>
      </c>
      <c r="E949" t="inlineStr">
        <is>
          <t>46</t>
        </is>
      </c>
      <c r="F949" t="inlineStr">
        <is>
          <t>0023</t>
        </is>
      </c>
      <c r="G949" t="inlineStr">
        <is>
          <t>5310014576</t>
        </is>
      </c>
      <c r="H949" t="n">
        <v>992.0</v>
      </c>
      <c r="I949" t="n">
        <v>1021.89</v>
      </c>
      <c r="J949" t="n">
        <v>984.75</v>
      </c>
      <c r="K949" t="inlineStr">
        <is>
          <t>sale</t>
        </is>
      </c>
      <c r="L949" t="inlineStr">
        <is>
          <t/>
        </is>
      </c>
      <c r="M949" t="inlineStr">
        <is>
          <t/>
        </is>
      </c>
      <c r="N949" t="n">
        <v>0.0</v>
      </c>
      <c r="O949" t="n">
        <v>0.0</v>
      </c>
      <c r="P949" t="n">
        <v>786.68</v>
      </c>
      <c r="Q949" t="n">
        <v>727.87</v>
      </c>
      <c r="R949" t="n">
        <v>37.14</v>
      </c>
      <c r="S949" t="n">
        <v>37.14</v>
      </c>
      <c r="T949" t="n">
        <v>10.22</v>
      </c>
      <c r="U949" t="n">
        <v>9.45</v>
      </c>
      <c r="V949" t="n">
        <v>177.26</v>
      </c>
      <c r="W949" t="n">
        <v>163.37</v>
      </c>
      <c r="X949" t="n">
        <v>13.41</v>
      </c>
      <c r="Y949" t="n">
        <v>12.4</v>
      </c>
      <c r="Z949" t="n">
        <v>34.32</v>
      </c>
      <c r="AA949" t="n">
        <v>31.64</v>
      </c>
      <c r="AB949" t="n">
        <v>47.24</v>
      </c>
      <c r="AC949" t="n">
        <v>47.24</v>
      </c>
      <c r="AD949" t="n">
        <v>-29.889999999999986</v>
      </c>
      <c r="AE949" t="n">
        <v>58.809999999999945</v>
      </c>
      <c r="AF949" t="n">
        <v>0.0</v>
      </c>
      <c r="AG949" t="n">
        <v>0.7700000000000014</v>
      </c>
      <c r="AH949" t="n">
        <v>13.889999999999986</v>
      </c>
      <c r="AI949" t="n">
        <v>1.0099999999999998</v>
      </c>
      <c r="AJ949" t="n">
        <v>2.6799999999999997</v>
      </c>
      <c r="AK949" t="n">
        <v>0.0</v>
      </c>
      <c r="AL949" t="inlineStr">
        <is>
          <t>unreconciled</t>
        </is>
      </c>
      <c r="AM949" t="inlineStr">
        <is>
          <t>Order Amount Mismatch (3PO&gt;POS)</t>
        </is>
      </c>
      <c r="AN949" t="n">
        <v>29.89</v>
      </c>
      <c r="AO949" t="n">
        <f>ROUND(P949*100/H949,2)</f>
        <v>0.0</v>
      </c>
      <c r="AP949" t="n">
        <f>ROUND(Q949*100/I949,2)</f>
        <v>0.0</v>
      </c>
      <c r="AQ949"/>
      <c r="AR949"/>
      <c r="AS949" t="n">
        <v>0.0</v>
      </c>
    </row>
    <row r="950">
      <c r="A950" s="1" t="n">
        <v>45232.0</v>
      </c>
      <c r="B950" s="2" t="n">
        <v>45232.631689814814</v>
      </c>
      <c r="C950" t="inlineStr">
        <is>
          <t>3140094012084744</t>
        </is>
      </c>
      <c r="D950" t="inlineStr">
        <is>
          <t>POS0012</t>
        </is>
      </c>
      <c r="E950" t="inlineStr">
        <is>
          <t>59</t>
        </is>
      </c>
      <c r="F950" t="inlineStr">
        <is>
          <t>0094</t>
        </is>
      </c>
      <c r="G950" t="inlineStr">
        <is>
          <t>5310044711</t>
        </is>
      </c>
      <c r="H950" t="n">
        <v>223.0</v>
      </c>
      <c r="I950" t="n">
        <v>212.38</v>
      </c>
      <c r="J950" t="n">
        <v>175.24</v>
      </c>
      <c r="K950" t="inlineStr">
        <is>
          <t>sale</t>
        </is>
      </c>
      <c r="L950" t="inlineStr">
        <is>
          <t/>
        </is>
      </c>
      <c r="M950" t="inlineStr">
        <is>
          <t/>
        </is>
      </c>
      <c r="N950" t="n">
        <v>0.0</v>
      </c>
      <c r="O950" t="n">
        <v>0.0</v>
      </c>
      <c r="P950" t="n">
        <v>169.75</v>
      </c>
      <c r="Q950" t="n">
        <v>169.75</v>
      </c>
      <c r="R950" t="n">
        <v>37.14</v>
      </c>
      <c r="S950" t="n">
        <v>37.14</v>
      </c>
      <c r="T950" t="n">
        <v>2.12</v>
      </c>
      <c r="U950" t="n">
        <v>2.12</v>
      </c>
      <c r="V950" t="n">
        <v>31.54</v>
      </c>
      <c r="W950" t="n">
        <v>31.54</v>
      </c>
      <c r="X950" t="n">
        <v>2.79</v>
      </c>
      <c r="Y950" t="n">
        <v>2.79</v>
      </c>
      <c r="Z950" t="n">
        <v>6.18</v>
      </c>
      <c r="AA950" t="n">
        <v>6.18</v>
      </c>
      <c r="AB950" t="n">
        <v>10.62</v>
      </c>
      <c r="AC950" t="n">
        <v>10.62</v>
      </c>
      <c r="AD950" t="n">
        <v>10.620000000000005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inlineStr">
        <is>
          <t>unreconciled</t>
        </is>
      </c>
      <c r="AM950" t="inlineStr">
        <is>
          <t>Order Amount Mismatch (POS&gt;3PO)</t>
        </is>
      </c>
      <c r="AN950" t="n">
        <v>10.62</v>
      </c>
      <c r="AO950" t="n">
        <f>ROUND(P950*100/H950,2)</f>
        <v>0.0</v>
      </c>
      <c r="AP950" t="n">
        <f>ROUND(Q950*100/I950,2)</f>
        <v>0.0</v>
      </c>
      <c r="AQ950"/>
      <c r="AR950"/>
      <c r="AS950" t="n">
        <v>0.0</v>
      </c>
    </row>
    <row r="951">
      <c r="A951" s="1" t="n">
        <v>45234.0</v>
      </c>
      <c r="B951" s="2" t="n">
        <v>45234.60482638889</v>
      </c>
      <c r="C951" t="inlineStr">
        <is>
          <t>3140023012059495</t>
        </is>
      </c>
      <c r="D951" t="inlineStr">
        <is>
          <t>POS0012</t>
        </is>
      </c>
      <c r="E951" t="inlineStr">
        <is>
          <t>87</t>
        </is>
      </c>
      <c r="F951" t="inlineStr">
        <is>
          <t>0023</t>
        </is>
      </c>
      <c r="G951" t="inlineStr">
        <is>
          <t>5310048758</t>
        </is>
      </c>
      <c r="H951" t="n">
        <v>389.0</v>
      </c>
      <c r="I951" t="n">
        <v>370.48</v>
      </c>
      <c r="J951" t="n">
        <v>333.34</v>
      </c>
      <c r="K951" t="inlineStr">
        <is>
          <t>sale</t>
        </is>
      </c>
      <c r="L951" t="inlineStr">
        <is>
          <t/>
        </is>
      </c>
      <c r="M951" t="inlineStr">
        <is>
          <t/>
        </is>
      </c>
      <c r="N951" t="n">
        <v>0.0</v>
      </c>
      <c r="O951" t="n">
        <v>0.0</v>
      </c>
      <c r="P951" t="n">
        <v>290.25</v>
      </c>
      <c r="Q951" t="n">
        <v>290.26</v>
      </c>
      <c r="R951" t="n">
        <v>37.14</v>
      </c>
      <c r="S951" t="n">
        <v>37.14</v>
      </c>
      <c r="T951" t="n">
        <v>3.7</v>
      </c>
      <c r="U951" t="n">
        <v>3.7</v>
      </c>
      <c r="V951" t="n">
        <v>60.0</v>
      </c>
      <c r="W951" t="n">
        <v>60.0</v>
      </c>
      <c r="X951" t="n">
        <v>4.86</v>
      </c>
      <c r="Y951" t="n">
        <v>4.86</v>
      </c>
      <c r="Z951" t="n">
        <v>11.67</v>
      </c>
      <c r="AA951" t="n">
        <v>11.67</v>
      </c>
      <c r="AB951" t="n">
        <v>18.52</v>
      </c>
      <c r="AC951" t="n">
        <v>18.53</v>
      </c>
      <c r="AD951" t="n">
        <v>18.519999999999982</v>
      </c>
      <c r="AE951" t="n">
        <v>-0.009999999999990905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-0.010000000000001563</v>
      </c>
      <c r="AL951" t="inlineStr">
        <is>
          <t>unreconciled</t>
        </is>
      </c>
      <c r="AM951" t="inlineStr">
        <is>
          <t>Order Amount Mismatch (POS&gt;3PO)</t>
        </is>
      </c>
      <c r="AN951" t="n">
        <v>18.52</v>
      </c>
      <c r="AO951" t="n">
        <f>ROUND(P951*100/H951,2)</f>
        <v>0.0</v>
      </c>
      <c r="AP951" t="n">
        <f>ROUND(Q951*100/I951,2)</f>
        <v>0.0</v>
      </c>
      <c r="AQ951"/>
      <c r="AR951"/>
      <c r="AS951" t="n">
        <v>0.0</v>
      </c>
    </row>
    <row r="952">
      <c r="A952" s="1" t="n">
        <v>45232.0</v>
      </c>
      <c r="B952" s="2" t="n">
        <v>45232.98422453704</v>
      </c>
      <c r="C952" t="inlineStr">
        <is>
          <t>3140094012084999</t>
        </is>
      </c>
      <c r="D952" t="inlineStr">
        <is>
          <t>POS0012</t>
        </is>
      </c>
      <c r="E952" t="inlineStr">
        <is>
          <t>14</t>
        </is>
      </c>
      <c r="F952" t="inlineStr">
        <is>
          <t>0094</t>
        </is>
      </c>
      <c r="G952" t="inlineStr">
        <is>
          <t>5310057104</t>
        </is>
      </c>
      <c r="H952" t="n">
        <v>510.0</v>
      </c>
      <c r="I952" t="n">
        <v>485.71</v>
      </c>
      <c r="J952" t="n">
        <v>448.57</v>
      </c>
      <c r="K952" t="inlineStr">
        <is>
          <t>sale</t>
        </is>
      </c>
      <c r="L952" t="inlineStr">
        <is>
          <t/>
        </is>
      </c>
      <c r="M952" t="inlineStr">
        <is>
          <t/>
        </is>
      </c>
      <c r="N952" t="n">
        <v>0.0</v>
      </c>
      <c r="O952" t="n">
        <v>0.0</v>
      </c>
      <c r="P952" t="n">
        <v>378.05</v>
      </c>
      <c r="Q952" t="n">
        <v>378.06</v>
      </c>
      <c r="R952" t="n">
        <v>37.14</v>
      </c>
      <c r="S952" t="n">
        <v>37.14</v>
      </c>
      <c r="T952" t="n">
        <v>4.86</v>
      </c>
      <c r="U952" t="n">
        <v>4.86</v>
      </c>
      <c r="V952" t="n">
        <v>80.74</v>
      </c>
      <c r="W952" t="n">
        <v>80.74</v>
      </c>
      <c r="X952" t="n">
        <v>6.38</v>
      </c>
      <c r="Y952" t="n">
        <v>6.38</v>
      </c>
      <c r="Z952" t="n">
        <v>15.68</v>
      </c>
      <c r="AA952" t="n">
        <v>15.68</v>
      </c>
      <c r="AB952" t="n">
        <v>24.28</v>
      </c>
      <c r="AC952" t="n">
        <v>24.29</v>
      </c>
      <c r="AD952" t="n">
        <v>24.29000000000002</v>
      </c>
      <c r="AE952" t="n">
        <v>-0.009999999999990905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-0.00999999999999801</v>
      </c>
      <c r="AL952" t="inlineStr">
        <is>
          <t>unreconciled</t>
        </is>
      </c>
      <c r="AM952" t="inlineStr">
        <is>
          <t>Order Amount Mismatch (POS&gt;3PO)</t>
        </is>
      </c>
      <c r="AN952" t="n">
        <v>24.29</v>
      </c>
      <c r="AO952" t="n">
        <f>ROUND(P952*100/H952,2)</f>
        <v>0.0</v>
      </c>
      <c r="AP952" t="n">
        <f>ROUND(Q952*100/I952,2)</f>
        <v>0.0</v>
      </c>
      <c r="AQ952"/>
      <c r="AR952"/>
      <c r="AS952" t="n">
        <v>0.0</v>
      </c>
    </row>
    <row r="953">
      <c r="A953" s="1" t="n">
        <v>45236.0</v>
      </c>
      <c r="B953" s="2" t="n">
        <v>45236.597083333334</v>
      </c>
      <c r="C953" t="inlineStr">
        <is>
          <t>3140023012060008</t>
        </is>
      </c>
      <c r="D953" t="inlineStr">
        <is>
          <t>POS0012</t>
        </is>
      </c>
      <c r="E953" t="inlineStr">
        <is>
          <t>00</t>
        </is>
      </c>
      <c r="F953" t="inlineStr">
        <is>
          <t>0023</t>
        </is>
      </c>
      <c r="G953" t="inlineStr">
        <is>
          <t>5310060302</t>
        </is>
      </c>
      <c r="H953" t="n">
        <v>611.0</v>
      </c>
      <c r="I953" t="n">
        <v>581.91</v>
      </c>
      <c r="J953" t="n">
        <v>544.77</v>
      </c>
      <c r="K953" t="inlineStr">
        <is>
          <t>sale</t>
        </is>
      </c>
      <c r="L953" t="inlineStr">
        <is>
          <t/>
        </is>
      </c>
      <c r="M953" t="inlineStr">
        <is>
          <t/>
        </is>
      </c>
      <c r="N953" t="n">
        <v>0.0</v>
      </c>
      <c r="O953" t="n">
        <v>0.0</v>
      </c>
      <c r="P953" t="n">
        <v>451.36</v>
      </c>
      <c r="Q953" t="n">
        <v>451.34</v>
      </c>
      <c r="R953" t="n">
        <v>37.14</v>
      </c>
      <c r="S953" t="n">
        <v>37.14</v>
      </c>
      <c r="T953" t="n">
        <v>5.82</v>
      </c>
      <c r="U953" t="n">
        <v>5.82</v>
      </c>
      <c r="V953" t="n">
        <v>98.06</v>
      </c>
      <c r="W953" t="n">
        <v>98.06</v>
      </c>
      <c r="X953" t="n">
        <v>7.64</v>
      </c>
      <c r="Y953" t="n">
        <v>7.64</v>
      </c>
      <c r="Z953" t="n">
        <v>19.03</v>
      </c>
      <c r="AA953" t="n">
        <v>19.03</v>
      </c>
      <c r="AB953" t="n">
        <v>29.1</v>
      </c>
      <c r="AC953" t="n">
        <v>29.1</v>
      </c>
      <c r="AD953" t="n">
        <v>29.090000000000032</v>
      </c>
      <c r="AE953" t="n">
        <v>0.020000000000038654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inlineStr">
        <is>
          <t>unreconciled</t>
        </is>
      </c>
      <c r="AM953" t="inlineStr">
        <is>
          <t>Order Amount Mismatch (POS&gt;3PO)</t>
        </is>
      </c>
      <c r="AN953" t="n">
        <v>29.09</v>
      </c>
      <c r="AO953" t="n">
        <f>ROUND(P953*100/H953,2)</f>
        <v>0.0</v>
      </c>
      <c r="AP953" t="n">
        <f>ROUND(Q953*100/I953,2)</f>
        <v>0.0</v>
      </c>
      <c r="AQ953"/>
      <c r="AR953"/>
      <c r="AS953" t="n">
        <v>0.0</v>
      </c>
    </row>
    <row r="954">
      <c r="A954" s="1" t="n">
        <v>45233.0</v>
      </c>
      <c r="B954" s="2" t="n">
        <v>45233.541666666664</v>
      </c>
      <c r="C954" t="inlineStr">
        <is>
          <t>3140094012085073</t>
        </is>
      </c>
      <c r="D954" t="inlineStr">
        <is>
          <t>POS0012</t>
        </is>
      </c>
      <c r="E954" t="inlineStr">
        <is>
          <t>88</t>
        </is>
      </c>
      <c r="F954" t="inlineStr">
        <is>
          <t>0094</t>
        </is>
      </c>
      <c r="G954" t="inlineStr">
        <is>
          <t>5310064709</t>
        </is>
      </c>
      <c r="H954" t="n">
        <v>476.0</v>
      </c>
      <c r="I954" t="n">
        <v>530.46</v>
      </c>
      <c r="J954" t="n">
        <v>493.32</v>
      </c>
      <c r="K954" t="inlineStr">
        <is>
          <t>sale</t>
        </is>
      </c>
      <c r="L954" t="inlineStr">
        <is>
          <t/>
        </is>
      </c>
      <c r="M954" t="inlineStr">
        <is>
          <t/>
        </is>
      </c>
      <c r="N954" t="n">
        <v>0.0</v>
      </c>
      <c r="O954" t="n">
        <v>0.0</v>
      </c>
      <c r="P954" t="n">
        <v>412.16</v>
      </c>
      <c r="Q954" t="n">
        <v>353.37</v>
      </c>
      <c r="R954" t="n">
        <v>37.14</v>
      </c>
      <c r="S954" t="n">
        <v>37.14</v>
      </c>
      <c r="T954" t="n">
        <v>5.3</v>
      </c>
      <c r="U954" t="n">
        <v>4.53</v>
      </c>
      <c r="V954" t="n">
        <v>88.8</v>
      </c>
      <c r="W954" t="n">
        <v>74.91</v>
      </c>
      <c r="X954" t="n">
        <v>6.96</v>
      </c>
      <c r="Y954" t="n">
        <v>5.95</v>
      </c>
      <c r="Z954" t="n">
        <v>17.24</v>
      </c>
      <c r="AA954" t="n">
        <v>14.55</v>
      </c>
      <c r="AB954" t="n">
        <v>22.66</v>
      </c>
      <c r="AC954" t="n">
        <v>22.67</v>
      </c>
      <c r="AD954" t="n">
        <v>-54.460000000000036</v>
      </c>
      <c r="AE954" t="n">
        <v>58.79000000000002</v>
      </c>
      <c r="AF954" t="n">
        <v>0.0</v>
      </c>
      <c r="AG954" t="n">
        <v>0.7699999999999996</v>
      </c>
      <c r="AH954" t="n">
        <v>13.89</v>
      </c>
      <c r="AI954" t="n">
        <v>1.0099999999999998</v>
      </c>
      <c r="AJ954" t="n">
        <v>2.6899999999999977</v>
      </c>
      <c r="AK954" t="n">
        <v>-0.010000000000001563</v>
      </c>
      <c r="AL954" t="inlineStr">
        <is>
          <t>unreconciled</t>
        </is>
      </c>
      <c r="AM954" t="inlineStr">
        <is>
          <t>Order Amount Mismatch (3PO&gt;POS)</t>
        </is>
      </c>
      <c r="AN954" t="n">
        <v>54.46</v>
      </c>
      <c r="AO954" t="n">
        <f>ROUND(P954*100/H954,2)</f>
        <v>0.0</v>
      </c>
      <c r="AP954" t="n">
        <f>ROUND(Q954*100/I954,2)</f>
        <v>0.0</v>
      </c>
      <c r="AQ954"/>
      <c r="AR954"/>
      <c r="AS954" t="n">
        <v>0.0</v>
      </c>
    </row>
    <row r="955">
      <c r="A955" s="1" t="n">
        <v>45236.0</v>
      </c>
      <c r="B955" s="2" t="n">
        <v>45236.70966435185</v>
      </c>
      <c r="C955" t="inlineStr">
        <is>
          <t>3140094012086537</t>
        </is>
      </c>
      <c r="D955" t="inlineStr">
        <is>
          <t>POS0012</t>
        </is>
      </c>
      <c r="E955" t="inlineStr">
        <is>
          <t>52</t>
        </is>
      </c>
      <c r="F955" t="inlineStr">
        <is>
          <t>0094</t>
        </is>
      </c>
      <c r="G955" t="inlineStr">
        <is>
          <t>5310075258</t>
        </is>
      </c>
      <c r="H955" t="n">
        <v>339.0</v>
      </c>
      <c r="I955" t="n">
        <v>322.86</v>
      </c>
      <c r="J955" t="n">
        <v>285.72</v>
      </c>
      <c r="K955" t="inlineStr">
        <is>
          <t>sale</t>
        </is>
      </c>
      <c r="L955" t="inlineStr">
        <is>
          <t/>
        </is>
      </c>
      <c r="M955" t="inlineStr">
        <is>
          <t/>
        </is>
      </c>
      <c r="N955" t="n">
        <v>0.0</v>
      </c>
      <c r="O955" t="n">
        <v>0.0</v>
      </c>
      <c r="P955" t="n">
        <v>253.94</v>
      </c>
      <c r="Q955" t="n">
        <v>253.92</v>
      </c>
      <c r="R955" t="n">
        <v>37.14</v>
      </c>
      <c r="S955" t="n">
        <v>37.14</v>
      </c>
      <c r="T955" t="n">
        <v>3.23</v>
      </c>
      <c r="U955" t="n">
        <v>3.23</v>
      </c>
      <c r="V955" t="n">
        <v>51.43</v>
      </c>
      <c r="W955" t="n">
        <v>51.43</v>
      </c>
      <c r="X955" t="n">
        <v>4.24</v>
      </c>
      <c r="Y955" t="n">
        <v>4.24</v>
      </c>
      <c r="Z955" t="n">
        <v>10.02</v>
      </c>
      <c r="AA955" t="n">
        <v>10.02</v>
      </c>
      <c r="AB955" t="n">
        <v>16.14</v>
      </c>
      <c r="AC955" t="n">
        <v>16.14</v>
      </c>
      <c r="AD955" t="n">
        <v>16.139999999999986</v>
      </c>
      <c r="AE955" t="n">
        <v>0.020000000000010232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inlineStr">
        <is>
          <t>unreconciled</t>
        </is>
      </c>
      <c r="AM955" t="inlineStr">
        <is>
          <t>Order Amount Mismatch (POS&gt;3PO)</t>
        </is>
      </c>
      <c r="AN955" t="n">
        <v>16.14</v>
      </c>
      <c r="AO955" t="n">
        <f>ROUND(P955*100/H955,2)</f>
        <v>0.0</v>
      </c>
      <c r="AP955" t="n">
        <f>ROUND(Q955*100/I955,2)</f>
        <v>0.0</v>
      </c>
      <c r="AQ955"/>
      <c r="AR955"/>
      <c r="AS955" t="n">
        <v>0.0</v>
      </c>
    </row>
    <row r="956">
      <c r="A956" s="1" t="n">
        <v>45232.0</v>
      </c>
      <c r="B956" s="2" t="n">
        <v>45232.62869212963</v>
      </c>
      <c r="C956" t="inlineStr">
        <is>
          <t>3140023012058973</t>
        </is>
      </c>
      <c r="D956" t="inlineStr">
        <is>
          <t>POS0012</t>
        </is>
      </c>
      <c r="E956" t="inlineStr">
        <is>
          <t>67</t>
        </is>
      </c>
      <c r="F956" t="inlineStr">
        <is>
          <t>0023</t>
        </is>
      </c>
      <c r="G956" t="inlineStr">
        <is>
          <t>5310077726</t>
        </is>
      </c>
      <c r="H956" t="n">
        <v>153.0</v>
      </c>
      <c r="I956" t="n">
        <v>145.71</v>
      </c>
      <c r="J956" t="n">
        <v>108.57</v>
      </c>
      <c r="K956" t="inlineStr">
        <is>
          <t>sale</t>
        </is>
      </c>
      <c r="L956" t="inlineStr">
        <is>
          <t/>
        </is>
      </c>
      <c r="M956" t="inlineStr">
        <is>
          <t/>
        </is>
      </c>
      <c r="N956" t="n">
        <v>0.0</v>
      </c>
      <c r="O956" t="n">
        <v>0.0</v>
      </c>
      <c r="P956" t="n">
        <v>118.94</v>
      </c>
      <c r="Q956" t="n">
        <v>118.95</v>
      </c>
      <c r="R956" t="n">
        <v>37.14</v>
      </c>
      <c r="S956" t="n">
        <v>37.14</v>
      </c>
      <c r="T956" t="n">
        <v>1.46</v>
      </c>
      <c r="U956" t="n">
        <v>1.46</v>
      </c>
      <c r="V956" t="n">
        <v>19.54</v>
      </c>
      <c r="W956" t="n">
        <v>19.54</v>
      </c>
      <c r="X956" t="n">
        <v>1.91</v>
      </c>
      <c r="Y956" t="n">
        <v>1.91</v>
      </c>
      <c r="Z956" t="n">
        <v>3.86</v>
      </c>
      <c r="AA956" t="n">
        <v>3.86</v>
      </c>
      <c r="AB956" t="n">
        <v>7.28</v>
      </c>
      <c r="AC956" t="n">
        <v>7.29</v>
      </c>
      <c r="AD956" t="n">
        <v>7.289999999999992</v>
      </c>
      <c r="AE956" t="n">
        <v>-0.010000000000005116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-0.009999999999999787</v>
      </c>
      <c r="AL956" t="inlineStr">
        <is>
          <t>unreconciled</t>
        </is>
      </c>
      <c r="AM956" t="inlineStr">
        <is>
          <t>Order Amount Mismatch (POS&gt;3PO)</t>
        </is>
      </c>
      <c r="AN956" t="n">
        <v>7.29</v>
      </c>
      <c r="AO956" t="n">
        <f>ROUND(P956*100/H956,2)</f>
        <v>0.0</v>
      </c>
      <c r="AP956" t="n">
        <f>ROUND(Q956*100/I956,2)</f>
        <v>0.0</v>
      </c>
      <c r="AQ956"/>
      <c r="AR956"/>
      <c r="AS956" t="n">
        <v>0.0</v>
      </c>
    </row>
    <row r="957">
      <c r="A957" s="1" t="n">
        <v>45233.0</v>
      </c>
      <c r="B957" s="2" t="n">
        <v>45233.48207175926</v>
      </c>
      <c r="C957" t="inlineStr">
        <is>
          <t>3140094012085050</t>
        </is>
      </c>
      <c r="D957" t="inlineStr">
        <is>
          <t>POS0012</t>
        </is>
      </c>
      <c r="E957" t="inlineStr">
        <is>
          <t>65</t>
        </is>
      </c>
      <c r="F957" t="inlineStr">
        <is>
          <t>0094</t>
        </is>
      </c>
      <c r="G957" t="inlineStr">
        <is>
          <t>5310087632</t>
        </is>
      </c>
      <c r="H957" t="n">
        <v>301.0</v>
      </c>
      <c r="I957" t="n">
        <v>286.67</v>
      </c>
      <c r="J957" t="n">
        <v>249.53</v>
      </c>
      <c r="K957" t="inlineStr">
        <is>
          <t>sale</t>
        </is>
      </c>
      <c r="L957" t="inlineStr">
        <is>
          <t/>
        </is>
      </c>
      <c r="M957" t="inlineStr">
        <is>
          <t/>
        </is>
      </c>
      <c r="N957" t="n">
        <v>0.0</v>
      </c>
      <c r="O957" t="n">
        <v>0.0</v>
      </c>
      <c r="P957" t="n">
        <v>226.36</v>
      </c>
      <c r="Q957" t="n">
        <v>226.35</v>
      </c>
      <c r="R957" t="n">
        <v>37.14</v>
      </c>
      <c r="S957" t="n">
        <v>37.14</v>
      </c>
      <c r="T957" t="n">
        <v>2.87</v>
      </c>
      <c r="U957" t="n">
        <v>2.87</v>
      </c>
      <c r="V957" t="n">
        <v>44.92</v>
      </c>
      <c r="W957" t="n">
        <v>44.92</v>
      </c>
      <c r="X957" t="n">
        <v>3.76</v>
      </c>
      <c r="Y957" t="n">
        <v>3.76</v>
      </c>
      <c r="Z957" t="n">
        <v>8.76</v>
      </c>
      <c r="AA957" t="n">
        <v>8.77</v>
      </c>
      <c r="AB957" t="n">
        <v>14.34</v>
      </c>
      <c r="AC957" t="n">
        <v>14.34</v>
      </c>
      <c r="AD957" t="n">
        <v>14.329999999999984</v>
      </c>
      <c r="AE957" t="n">
        <v>0.010000000000019327</v>
      </c>
      <c r="AF957" t="n">
        <v>0.0</v>
      </c>
      <c r="AG957" t="n">
        <v>0.0</v>
      </c>
      <c r="AH957" t="n">
        <v>0.0</v>
      </c>
      <c r="AI957" t="n">
        <v>0.0</v>
      </c>
      <c r="AJ957" t="n">
        <v>-0.009999999999999787</v>
      </c>
      <c r="AK957" t="n">
        <v>0.0</v>
      </c>
      <c r="AL957" t="inlineStr">
        <is>
          <t>unreconciled</t>
        </is>
      </c>
      <c r="AM957" t="inlineStr">
        <is>
          <t>Order Amount Mismatch (POS&gt;3PO)</t>
        </is>
      </c>
      <c r="AN957" t="n">
        <v>14.33</v>
      </c>
      <c r="AO957" t="n">
        <f>ROUND(P957*100/H957,2)</f>
        <v>0.0</v>
      </c>
      <c r="AP957" t="n">
        <f>ROUND(Q957*100/I957,2)</f>
        <v>0.0</v>
      </c>
      <c r="AQ957"/>
      <c r="AR957"/>
      <c r="AS957" t="n">
        <v>0.0</v>
      </c>
    </row>
    <row r="958">
      <c r="A958" s="1" t="n">
        <v>45233.0</v>
      </c>
      <c r="B958" s="2" t="n">
        <v>45233.764814814815</v>
      </c>
      <c r="C958" t="inlineStr">
        <is>
          <t>3140023012059274</t>
        </is>
      </c>
      <c r="D958" t="inlineStr">
        <is>
          <t>POS0012</t>
        </is>
      </c>
      <c r="E958" t="inlineStr">
        <is>
          <t>67</t>
        </is>
      </c>
      <c r="F958" t="inlineStr">
        <is>
          <t>0023</t>
        </is>
      </c>
      <c r="G958" t="inlineStr">
        <is>
          <t>5310088918</t>
        </is>
      </c>
      <c r="H958" t="n">
        <v>461.0</v>
      </c>
      <c r="I958" t="n">
        <v>516.19</v>
      </c>
      <c r="J958" t="n">
        <v>479.05</v>
      </c>
      <c r="K958" t="inlineStr">
        <is>
          <t>sale</t>
        </is>
      </c>
      <c r="L958" t="inlineStr">
        <is>
          <t/>
        </is>
      </c>
      <c r="M958" t="inlineStr">
        <is>
          <t/>
        </is>
      </c>
      <c r="N958" t="n">
        <v>0.0</v>
      </c>
      <c r="O958" t="n">
        <v>0.0</v>
      </c>
      <c r="P958" t="n">
        <v>401.28</v>
      </c>
      <c r="Q958" t="n">
        <v>342.49</v>
      </c>
      <c r="R958" t="n">
        <v>37.14</v>
      </c>
      <c r="S958" t="n">
        <v>37.14</v>
      </c>
      <c r="T958" t="n">
        <v>5.16</v>
      </c>
      <c r="U958" t="n">
        <v>4.39</v>
      </c>
      <c r="V958" t="n">
        <v>86.23</v>
      </c>
      <c r="W958" t="n">
        <v>72.34</v>
      </c>
      <c r="X958" t="n">
        <v>6.78</v>
      </c>
      <c r="Y958" t="n">
        <v>5.76</v>
      </c>
      <c r="Z958" t="n">
        <v>16.74</v>
      </c>
      <c r="AA958" t="n">
        <v>14.06</v>
      </c>
      <c r="AB958" t="n">
        <v>21.96</v>
      </c>
      <c r="AC958" t="n">
        <v>21.95</v>
      </c>
      <c r="AD958" t="n">
        <v>-55.190000000000055</v>
      </c>
      <c r="AE958" t="n">
        <v>58.789999999999964</v>
      </c>
      <c r="AF958" t="n">
        <v>0.0</v>
      </c>
      <c r="AG958" t="n">
        <v>0.7700000000000005</v>
      </c>
      <c r="AH958" t="n">
        <v>13.89</v>
      </c>
      <c r="AI958" t="n">
        <v>1.0200000000000005</v>
      </c>
      <c r="AJ958" t="n">
        <v>2.679999999999998</v>
      </c>
      <c r="AK958" t="n">
        <v>0.010000000000001563</v>
      </c>
      <c r="AL958" t="inlineStr">
        <is>
          <t>unreconciled</t>
        </is>
      </c>
      <c r="AM958" t="inlineStr">
        <is>
          <t>Order Amount Mismatch (3PO&gt;POS)</t>
        </is>
      </c>
      <c r="AN958" t="n">
        <v>55.19</v>
      </c>
      <c r="AO958" t="n">
        <f>ROUND(P958*100/H958,2)</f>
        <v>0.0</v>
      </c>
      <c r="AP958" t="n">
        <f>ROUND(Q958*100/I958,2)</f>
        <v>0.0</v>
      </c>
      <c r="AQ958"/>
      <c r="AR958"/>
      <c r="AS958" t="n">
        <v>0.0</v>
      </c>
    </row>
    <row r="959">
      <c r="A959" s="1" t="n">
        <v>45233.0</v>
      </c>
      <c r="B959" s="2" t="n">
        <v>45233.60627314815</v>
      </c>
      <c r="C959" t="inlineStr">
        <is>
          <t>3140094012085105</t>
        </is>
      </c>
      <c r="D959" t="inlineStr">
        <is>
          <t>POS0012</t>
        </is>
      </c>
      <c r="E959" t="inlineStr">
        <is>
          <t>20</t>
        </is>
      </c>
      <c r="F959" t="inlineStr">
        <is>
          <t>0094</t>
        </is>
      </c>
      <c r="G959" t="inlineStr">
        <is>
          <t>5310103852</t>
        </is>
      </c>
      <c r="H959" t="n">
        <v>255.0</v>
      </c>
      <c r="I959" t="n">
        <v>319.99</v>
      </c>
      <c r="J959" t="n">
        <v>282.85</v>
      </c>
      <c r="K959" t="inlineStr">
        <is>
          <t>sale</t>
        </is>
      </c>
      <c r="L959" t="inlineStr">
        <is>
          <t/>
        </is>
      </c>
      <c r="M959" t="inlineStr">
        <is>
          <t/>
        </is>
      </c>
      <c r="N959" t="n">
        <v>0.0</v>
      </c>
      <c r="O959" t="n">
        <v>0.0</v>
      </c>
      <c r="P959" t="n">
        <v>251.76</v>
      </c>
      <c r="Q959" t="n">
        <v>192.96</v>
      </c>
      <c r="R959" t="n">
        <v>37.14</v>
      </c>
      <c r="S959" t="n">
        <v>37.14</v>
      </c>
      <c r="T959" t="n">
        <v>3.2</v>
      </c>
      <c r="U959" t="n">
        <v>2.43</v>
      </c>
      <c r="V959" t="n">
        <v>50.91</v>
      </c>
      <c r="W959" t="n">
        <v>37.03</v>
      </c>
      <c r="X959" t="n">
        <v>4.2</v>
      </c>
      <c r="Y959" t="n">
        <v>3.19</v>
      </c>
      <c r="Z959" t="n">
        <v>9.92</v>
      </c>
      <c r="AA959" t="n">
        <v>7.24</v>
      </c>
      <c r="AB959" t="n">
        <v>12.14</v>
      </c>
      <c r="AC959" t="n">
        <v>12.14</v>
      </c>
      <c r="AD959" t="n">
        <v>-64.99000000000001</v>
      </c>
      <c r="AE959" t="n">
        <v>58.79999999999998</v>
      </c>
      <c r="AF959" t="n">
        <v>0.0</v>
      </c>
      <c r="AG959" t="n">
        <v>0.77</v>
      </c>
      <c r="AH959" t="n">
        <v>13.879999999999995</v>
      </c>
      <c r="AI959" t="n">
        <v>1.0100000000000002</v>
      </c>
      <c r="AJ959" t="n">
        <v>2.6799999999999997</v>
      </c>
      <c r="AK959" t="n">
        <v>0.0</v>
      </c>
      <c r="AL959" t="inlineStr">
        <is>
          <t>unreconciled</t>
        </is>
      </c>
      <c r="AM959" t="inlineStr">
        <is>
          <t>Order Amount Mismatch (3PO&gt;POS)</t>
        </is>
      </c>
      <c r="AN959" t="n">
        <v>64.99</v>
      </c>
      <c r="AO959" t="n">
        <f>ROUND(P959*100/H959,2)</f>
        <v>0.0</v>
      </c>
      <c r="AP959" t="n">
        <f>ROUND(Q959*100/I959,2)</f>
        <v>0.0</v>
      </c>
      <c r="AQ959"/>
      <c r="AR959"/>
      <c r="AS959" t="n">
        <v>0.0</v>
      </c>
    </row>
    <row r="960">
      <c r="A960" s="1" t="n">
        <v>45232.0</v>
      </c>
      <c r="B960" s="2" t="n">
        <v>45232.90304398148</v>
      </c>
      <c r="C960" t="inlineStr">
        <is>
          <t>3140094012084937</t>
        </is>
      </c>
      <c r="D960" t="inlineStr">
        <is>
          <t>POS0012</t>
        </is>
      </c>
      <c r="E960" t="inlineStr">
        <is>
          <t>52</t>
        </is>
      </c>
      <c r="F960" t="inlineStr">
        <is>
          <t>0094</t>
        </is>
      </c>
      <c r="G960" t="inlineStr">
        <is>
          <t>5310115819</t>
        </is>
      </c>
      <c r="H960" t="n">
        <v>243.0</v>
      </c>
      <c r="I960" t="n">
        <v>231.43</v>
      </c>
      <c r="J960" t="n">
        <v>194.29</v>
      </c>
      <c r="K960" t="inlineStr">
        <is>
          <t>sale</t>
        </is>
      </c>
      <c r="L960" t="inlineStr">
        <is>
          <t/>
        </is>
      </c>
      <c r="M960" t="inlineStr">
        <is>
          <t/>
        </is>
      </c>
      <c r="N960" t="n">
        <v>0.0</v>
      </c>
      <c r="O960" t="n">
        <v>0.0</v>
      </c>
      <c r="P960" t="n">
        <v>184.27</v>
      </c>
      <c r="Q960" t="n">
        <v>184.26</v>
      </c>
      <c r="R960" t="n">
        <v>37.14</v>
      </c>
      <c r="S960" t="n">
        <v>37.14</v>
      </c>
      <c r="T960" t="n">
        <v>2.31</v>
      </c>
      <c r="U960" t="n">
        <v>2.31</v>
      </c>
      <c r="V960" t="n">
        <v>34.97</v>
      </c>
      <c r="W960" t="n">
        <v>34.97</v>
      </c>
      <c r="X960" t="n">
        <v>3.04</v>
      </c>
      <c r="Y960" t="n">
        <v>3.04</v>
      </c>
      <c r="Z960" t="n">
        <v>6.84</v>
      </c>
      <c r="AA960" t="n">
        <v>6.84</v>
      </c>
      <c r="AB960" t="n">
        <v>11.58</v>
      </c>
      <c r="AC960" t="n">
        <v>11.57</v>
      </c>
      <c r="AD960" t="n">
        <v>11.569999999999993</v>
      </c>
      <c r="AE960" t="n">
        <v>0.010000000000019327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0.009999999999999787</v>
      </c>
      <c r="AL960" t="inlineStr">
        <is>
          <t>unreconciled</t>
        </is>
      </c>
      <c r="AM960" t="inlineStr">
        <is>
          <t>Order Amount Mismatch (POS&gt;3PO)</t>
        </is>
      </c>
      <c r="AN960" t="n">
        <v>11.57</v>
      </c>
      <c r="AO960" t="n">
        <f>ROUND(P960*100/H960,2)</f>
        <v>0.0</v>
      </c>
      <c r="AP960" t="n">
        <f>ROUND(Q960*100/I960,2)</f>
        <v>0.0</v>
      </c>
      <c r="AQ960"/>
      <c r="AR960"/>
      <c r="AS960" t="n">
        <v>0.0</v>
      </c>
    </row>
    <row r="961">
      <c r="A961" s="1" t="n">
        <v>45232.0</v>
      </c>
      <c r="B961" s="2" t="n">
        <v>45232.879953703705</v>
      </c>
      <c r="C961" t="inlineStr">
        <is>
          <t>3140023012059057</t>
        </is>
      </c>
      <c r="D961" t="inlineStr">
        <is>
          <t>POS0012</t>
        </is>
      </c>
      <c r="E961" t="inlineStr">
        <is>
          <t>51</t>
        </is>
      </c>
      <c r="F961" t="inlineStr">
        <is>
          <t>0023</t>
        </is>
      </c>
      <c r="G961" t="inlineStr">
        <is>
          <t>5310116664</t>
        </is>
      </c>
      <c r="H961" t="n">
        <v>381.0</v>
      </c>
      <c r="I961" t="n">
        <v>362.85</v>
      </c>
      <c r="J961" t="n">
        <v>325.71</v>
      </c>
      <c r="K961" t="inlineStr">
        <is>
          <t>sale</t>
        </is>
      </c>
      <c r="L961" t="inlineStr">
        <is>
          <t/>
        </is>
      </c>
      <c r="M961" t="inlineStr">
        <is>
          <t/>
        </is>
      </c>
      <c r="N961" t="n">
        <v>0.0</v>
      </c>
      <c r="O961" t="n">
        <v>0.0</v>
      </c>
      <c r="P961" t="n">
        <v>284.42</v>
      </c>
      <c r="Q961" t="n">
        <v>284.42</v>
      </c>
      <c r="R961" t="n">
        <v>37.14</v>
      </c>
      <c r="S961" t="n">
        <v>37.14</v>
      </c>
      <c r="T961" t="n">
        <v>3.63</v>
      </c>
      <c r="U961" t="n">
        <v>3.63</v>
      </c>
      <c r="V961" t="n">
        <v>58.63</v>
      </c>
      <c r="W961" t="n">
        <v>58.63</v>
      </c>
      <c r="X961" t="n">
        <v>4.76</v>
      </c>
      <c r="Y961" t="n">
        <v>4.76</v>
      </c>
      <c r="Z961" t="n">
        <v>11.41</v>
      </c>
      <c r="AA961" t="n">
        <v>11.41</v>
      </c>
      <c r="AB961" t="n">
        <v>18.14</v>
      </c>
      <c r="AC961" t="n">
        <v>18.14</v>
      </c>
      <c r="AD961" t="n">
        <v>18.149999999999977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inlineStr">
        <is>
          <t>unreconciled</t>
        </is>
      </c>
      <c r="AM961" t="inlineStr">
        <is>
          <t>Order Amount Mismatch (POS&gt;3PO)</t>
        </is>
      </c>
      <c r="AN961" t="n">
        <v>18.15</v>
      </c>
      <c r="AO961" t="n">
        <f>ROUND(P961*100/H961,2)</f>
        <v>0.0</v>
      </c>
      <c r="AP961" t="n">
        <f>ROUND(Q961*100/I961,2)</f>
        <v>0.0</v>
      </c>
      <c r="AQ961"/>
      <c r="AR961"/>
      <c r="AS961" t="n">
        <v>0.0</v>
      </c>
    </row>
    <row r="962">
      <c r="A962" s="1" t="n">
        <v>45232.0</v>
      </c>
      <c r="B962" s="2" t="n">
        <v>45232.63182870371</v>
      </c>
      <c r="C962" t="inlineStr">
        <is>
          <t>3140094012084742</t>
        </is>
      </c>
      <c r="D962" t="inlineStr">
        <is>
          <t>POS0012</t>
        </is>
      </c>
      <c r="E962" t="inlineStr">
        <is>
          <t>57</t>
        </is>
      </c>
      <c r="F962" t="inlineStr">
        <is>
          <t>0094</t>
        </is>
      </c>
      <c r="G962" t="inlineStr">
        <is>
          <t>5310119324</t>
        </is>
      </c>
      <c r="H962" t="n">
        <v>383.0</v>
      </c>
      <c r="I962" t="n">
        <v>364.76</v>
      </c>
      <c r="J962" t="n">
        <v>327.62</v>
      </c>
      <c r="K962" t="inlineStr">
        <is>
          <t>sale</t>
        </is>
      </c>
      <c r="L962" t="inlineStr">
        <is>
          <t/>
        </is>
      </c>
      <c r="M962" t="inlineStr">
        <is>
          <t/>
        </is>
      </c>
      <c r="N962" t="n">
        <v>0.0</v>
      </c>
      <c r="O962" t="n">
        <v>0.0</v>
      </c>
      <c r="P962" t="n">
        <v>285.87</v>
      </c>
      <c r="Q962" t="n">
        <v>285.86</v>
      </c>
      <c r="R962" t="n">
        <v>37.14</v>
      </c>
      <c r="S962" t="n">
        <v>37.14</v>
      </c>
      <c r="T962" t="n">
        <v>3.65</v>
      </c>
      <c r="U962" t="n">
        <v>3.65</v>
      </c>
      <c r="V962" t="n">
        <v>58.97</v>
      </c>
      <c r="W962" t="n">
        <v>58.97</v>
      </c>
      <c r="X962" t="n">
        <v>4.79</v>
      </c>
      <c r="Y962" t="n">
        <v>4.79</v>
      </c>
      <c r="Z962" t="n">
        <v>11.48</v>
      </c>
      <c r="AA962" t="n">
        <v>11.47</v>
      </c>
      <c r="AB962" t="n">
        <v>18.24</v>
      </c>
      <c r="AC962" t="n">
        <v>18.24</v>
      </c>
      <c r="AD962" t="n">
        <v>18.24000000000001</v>
      </c>
      <c r="AE962" t="n">
        <v>0.009999999999990905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0.009999999999999787</v>
      </c>
      <c r="AK962" t="n">
        <v>0.0</v>
      </c>
      <c r="AL962" t="inlineStr">
        <is>
          <t>unreconciled</t>
        </is>
      </c>
      <c r="AM962" t="inlineStr">
        <is>
          <t>Order Amount Mismatch (POS&gt;3PO)</t>
        </is>
      </c>
      <c r="AN962" t="n">
        <v>18.24</v>
      </c>
      <c r="AO962" t="n">
        <f>ROUND(P962*100/H962,2)</f>
        <v>0.0</v>
      </c>
      <c r="AP962" t="n">
        <f>ROUND(Q962*100/I962,2)</f>
        <v>0.0</v>
      </c>
      <c r="AQ962"/>
      <c r="AR962"/>
      <c r="AS962" t="n">
        <v>0.0</v>
      </c>
    </row>
    <row r="963">
      <c r="A963" s="1" t="n">
        <v>45232.0</v>
      </c>
      <c r="B963" s="2" t="n">
        <v>45232.9555787037</v>
      </c>
      <c r="C963" t="inlineStr">
        <is>
          <t>3140023012059105</t>
        </is>
      </c>
      <c r="D963" t="inlineStr">
        <is>
          <t>POS0012</t>
        </is>
      </c>
      <c r="E963" t="inlineStr">
        <is>
          <t>98</t>
        </is>
      </c>
      <c r="F963" t="inlineStr">
        <is>
          <t>0023</t>
        </is>
      </c>
      <c r="G963" t="inlineStr">
        <is>
          <t>5310122635</t>
        </is>
      </c>
      <c r="H963" t="n">
        <v>314.0</v>
      </c>
      <c r="I963" t="n">
        <v>261.9</v>
      </c>
      <c r="J963" t="n">
        <v>261.9</v>
      </c>
      <c r="K963" t="inlineStr">
        <is>
          <t>addition</t>
        </is>
      </c>
      <c r="L963" t="inlineStr">
        <is>
          <t/>
        </is>
      </c>
      <c r="M963" t="inlineStr">
        <is>
          <t/>
        </is>
      </c>
      <c r="N963" t="n">
        <v>0.0</v>
      </c>
      <c r="O963" t="n">
        <v>0.0</v>
      </c>
      <c r="P963" t="n">
        <v>234.3</v>
      </c>
      <c r="Q963" t="n">
        <v>235.78</v>
      </c>
      <c r="R963" t="n">
        <v>37.14</v>
      </c>
      <c r="S963" t="n">
        <v>0.0</v>
      </c>
      <c r="T963" t="n">
        <v>0.0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0.0</v>
      </c>
      <c r="AB963" t="n">
        <v>14.96</v>
      </c>
      <c r="AC963" t="n">
        <v>14.95</v>
      </c>
      <c r="AD963" t="n">
        <v>52.10000000000002</v>
      </c>
      <c r="AE963" t="n">
        <v>-1.4799999999999898</v>
      </c>
      <c r="AF963" t="n">
        <v>37.14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0.010000000000001563</v>
      </c>
      <c r="AL963" t="inlineStr">
        <is>
          <t>unreconciled</t>
        </is>
      </c>
      <c r="AM963" t="inlineStr">
        <is>
          <t>Packaging Charge Mismatch</t>
        </is>
      </c>
      <c r="AN963" t="n">
        <v>37.14</v>
      </c>
      <c r="AO963" t="n">
        <f>ROUND(P963*100/H963,2)</f>
        <v>0.0</v>
      </c>
      <c r="AP963" t="n">
        <f>ROUND(Q963*100/I963,2)</f>
        <v>0.0</v>
      </c>
      <c r="AQ963"/>
      <c r="AR963"/>
      <c r="AS963" t="n">
        <v>0.0</v>
      </c>
    </row>
    <row r="964">
      <c r="A964" s="1" t="n">
        <v>45232.0</v>
      </c>
      <c r="B964" s="2" t="n">
        <v>45232.87165509259</v>
      </c>
      <c r="C964" t="inlineStr">
        <is>
          <t>3140023012059054</t>
        </is>
      </c>
      <c r="D964" t="inlineStr">
        <is>
          <t>POS0012</t>
        </is>
      </c>
      <c r="E964" t="inlineStr">
        <is>
          <t>48</t>
        </is>
      </c>
      <c r="F964" t="inlineStr">
        <is>
          <t>0023</t>
        </is>
      </c>
      <c r="G964" t="inlineStr">
        <is>
          <t>5310125042</t>
        </is>
      </c>
      <c r="H964" t="n">
        <v>407.0</v>
      </c>
      <c r="I964" t="n">
        <v>387.6</v>
      </c>
      <c r="J964" t="n">
        <v>350.46</v>
      </c>
      <c r="K964" t="inlineStr">
        <is>
          <t>sale</t>
        </is>
      </c>
      <c r="L964" t="inlineStr">
        <is>
          <t/>
        </is>
      </c>
      <c r="M964" t="inlineStr">
        <is>
          <t/>
        </is>
      </c>
      <c r="N964" t="n">
        <v>0.0</v>
      </c>
      <c r="O964" t="n">
        <v>0.0</v>
      </c>
      <c r="P964" t="n">
        <v>303.28</v>
      </c>
      <c r="Q964" t="n">
        <v>303.28</v>
      </c>
      <c r="R964" t="n">
        <v>37.14</v>
      </c>
      <c r="S964" t="n">
        <v>37.14</v>
      </c>
      <c r="T964" t="n">
        <v>3.88</v>
      </c>
      <c r="U964" t="n">
        <v>3.88</v>
      </c>
      <c r="V964" t="n">
        <v>63.08</v>
      </c>
      <c r="W964" t="n">
        <v>63.08</v>
      </c>
      <c r="X964" t="n">
        <v>5.09</v>
      </c>
      <c r="Y964" t="n">
        <v>5.09</v>
      </c>
      <c r="Z964" t="n">
        <v>12.27</v>
      </c>
      <c r="AA964" t="n">
        <v>12.27</v>
      </c>
      <c r="AB964" t="n">
        <v>19.38</v>
      </c>
      <c r="AC964" t="n">
        <v>19.38</v>
      </c>
      <c r="AD964" t="n">
        <v>19.399999999999977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inlineStr">
        <is>
          <t>unreconciled</t>
        </is>
      </c>
      <c r="AM964" t="inlineStr">
        <is>
          <t>Order Amount Mismatch (POS&gt;3PO)</t>
        </is>
      </c>
      <c r="AN964" t="n">
        <v>19.4</v>
      </c>
      <c r="AO964" t="n">
        <f>ROUND(P964*100/H964,2)</f>
        <v>0.0</v>
      </c>
      <c r="AP964" t="n">
        <f>ROUND(Q964*100/I964,2)</f>
        <v>0.0</v>
      </c>
      <c r="AQ964"/>
      <c r="AR964"/>
      <c r="AS964" t="n">
        <v>0.0</v>
      </c>
    </row>
    <row r="965">
      <c r="A965" s="1" t="n">
        <v>45233.0</v>
      </c>
      <c r="B965" s="2" t="n">
        <v>45233.54503472222</v>
      </c>
      <c r="C965" t="inlineStr">
        <is>
          <t>3140023012059208</t>
        </is>
      </c>
      <c r="D965" t="inlineStr">
        <is>
          <t>POS0012</t>
        </is>
      </c>
      <c r="E965" t="inlineStr">
        <is>
          <t>01</t>
        </is>
      </c>
      <c r="F965" t="inlineStr">
        <is>
          <t>0023</t>
        </is>
      </c>
      <c r="G965" t="inlineStr">
        <is>
          <t>5310135157</t>
        </is>
      </c>
      <c r="H965" t="n">
        <v>153.0</v>
      </c>
      <c r="I965" t="n">
        <v>145.71</v>
      </c>
      <c r="J965" t="n">
        <v>108.57</v>
      </c>
      <c r="K965" t="inlineStr">
        <is>
          <t>sale</t>
        </is>
      </c>
      <c r="L965" t="inlineStr">
        <is>
          <t/>
        </is>
      </c>
      <c r="M965" t="inlineStr">
        <is>
          <t/>
        </is>
      </c>
      <c r="N965" t="n">
        <v>0.0</v>
      </c>
      <c r="O965" t="n">
        <v>0.0</v>
      </c>
      <c r="P965" t="n">
        <v>118.94</v>
      </c>
      <c r="Q965" t="n">
        <v>118.95</v>
      </c>
      <c r="R965" t="n">
        <v>37.14</v>
      </c>
      <c r="S965" t="n">
        <v>37.14</v>
      </c>
      <c r="T965" t="n">
        <v>1.46</v>
      </c>
      <c r="U965" t="n">
        <v>1.46</v>
      </c>
      <c r="V965" t="n">
        <v>19.54</v>
      </c>
      <c r="W965" t="n">
        <v>19.54</v>
      </c>
      <c r="X965" t="n">
        <v>1.91</v>
      </c>
      <c r="Y965" t="n">
        <v>1.91</v>
      </c>
      <c r="Z965" t="n">
        <v>3.86</v>
      </c>
      <c r="AA965" t="n">
        <v>3.86</v>
      </c>
      <c r="AB965" t="n">
        <v>7.28</v>
      </c>
      <c r="AC965" t="n">
        <v>7.29</v>
      </c>
      <c r="AD965" t="n">
        <v>7.289999999999992</v>
      </c>
      <c r="AE965" t="n">
        <v>-0.010000000000005116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-0.009999999999999787</v>
      </c>
      <c r="AL965" t="inlineStr">
        <is>
          <t>unreconciled</t>
        </is>
      </c>
      <c r="AM965" t="inlineStr">
        <is>
          <t>Order Amount Mismatch (POS&gt;3PO)</t>
        </is>
      </c>
      <c r="AN965" t="n">
        <v>7.29</v>
      </c>
      <c r="AO965" t="n">
        <f>ROUND(P965*100/H965,2)</f>
        <v>0.0</v>
      </c>
      <c r="AP965" t="n">
        <f>ROUND(Q965*100/I965,2)</f>
        <v>0.0</v>
      </c>
      <c r="AQ965"/>
      <c r="AR965"/>
      <c r="AS965" t="n">
        <v>0.0</v>
      </c>
    </row>
    <row r="966">
      <c r="A966" s="1" t="n">
        <v>45232.0</v>
      </c>
      <c r="B966" s="2" t="n">
        <v>45232.596134259256</v>
      </c>
      <c r="C966" t="inlineStr">
        <is>
          <t>3140094012084715</t>
        </is>
      </c>
      <c r="D966" t="inlineStr">
        <is>
          <t>POS0012</t>
        </is>
      </c>
      <c r="E966" t="inlineStr">
        <is>
          <t>29</t>
        </is>
      </c>
      <c r="F966" t="inlineStr">
        <is>
          <t>0094</t>
        </is>
      </c>
      <c r="G966" t="inlineStr">
        <is>
          <t>5310147682</t>
        </is>
      </c>
      <c r="H966" t="n">
        <v>231.0</v>
      </c>
      <c r="I966" t="n">
        <v>219.99</v>
      </c>
      <c r="J966" t="n">
        <v>182.85</v>
      </c>
      <c r="K966" t="inlineStr">
        <is>
          <t>sale</t>
        </is>
      </c>
      <c r="L966" t="inlineStr">
        <is>
          <t/>
        </is>
      </c>
      <c r="M966" t="inlineStr">
        <is>
          <t/>
        </is>
      </c>
      <c r="N966" t="n">
        <v>0.0</v>
      </c>
      <c r="O966" t="n">
        <v>0.0</v>
      </c>
      <c r="P966" t="n">
        <v>175.55</v>
      </c>
      <c r="Q966" t="n">
        <v>175.55</v>
      </c>
      <c r="R966" t="n">
        <v>37.14</v>
      </c>
      <c r="S966" t="n">
        <v>37.14</v>
      </c>
      <c r="T966" t="n">
        <v>2.2</v>
      </c>
      <c r="U966" t="n">
        <v>2.2</v>
      </c>
      <c r="V966" t="n">
        <v>32.91</v>
      </c>
      <c r="W966" t="n">
        <v>32.91</v>
      </c>
      <c r="X966" t="n">
        <v>2.89</v>
      </c>
      <c r="Y966" t="n">
        <v>2.89</v>
      </c>
      <c r="Z966" t="n">
        <v>6.44</v>
      </c>
      <c r="AA966" t="n">
        <v>6.44</v>
      </c>
      <c r="AB966" t="n">
        <v>11.0</v>
      </c>
      <c r="AC966" t="n">
        <v>11.0</v>
      </c>
      <c r="AD966" t="n">
        <v>11.009999999999991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inlineStr">
        <is>
          <t>unreconciled</t>
        </is>
      </c>
      <c r="AM966" t="inlineStr">
        <is>
          <t>Order Amount Mismatch (POS&gt;3PO)</t>
        </is>
      </c>
      <c r="AN966" t="n">
        <v>11.01</v>
      </c>
      <c r="AO966" t="n">
        <f>ROUND(P966*100/H966,2)</f>
        <v>0.0</v>
      </c>
      <c r="AP966" t="n">
        <f>ROUND(Q966*100/I966,2)</f>
        <v>0.0</v>
      </c>
      <c r="AQ966"/>
      <c r="AR966"/>
      <c r="AS966" t="n">
        <v>0.0</v>
      </c>
    </row>
    <row r="967">
      <c r="A967" s="1" t="n">
        <v>45233.0</v>
      </c>
      <c r="B967" s="2" t="n">
        <v>45233.80769675926</v>
      </c>
      <c r="C967" t="inlineStr">
        <is>
          <t>3140094012085221</t>
        </is>
      </c>
      <c r="D967" t="inlineStr">
        <is>
          <t>POS0012</t>
        </is>
      </c>
      <c r="E967" t="inlineStr">
        <is>
          <t>36</t>
        </is>
      </c>
      <c r="F967" t="inlineStr">
        <is>
          <t>0094</t>
        </is>
      </c>
      <c r="G967" t="inlineStr">
        <is>
          <t>5310167602</t>
        </is>
      </c>
      <c r="H967" t="n">
        <v>584.0</v>
      </c>
      <c r="I967" t="n">
        <v>633.33</v>
      </c>
      <c r="J967" t="n">
        <v>596.19</v>
      </c>
      <c r="K967" t="inlineStr">
        <is>
          <t>sale</t>
        </is>
      </c>
      <c r="L967" t="inlineStr">
        <is>
          <t/>
        </is>
      </c>
      <c r="M967" t="inlineStr">
        <is>
          <t/>
        </is>
      </c>
      <c r="N967" t="n">
        <v>0.0</v>
      </c>
      <c r="O967" t="n">
        <v>0.0</v>
      </c>
      <c r="P967" t="n">
        <v>490.57</v>
      </c>
      <c r="Q967" t="n">
        <v>431.76</v>
      </c>
      <c r="R967" t="n">
        <v>37.14</v>
      </c>
      <c r="S967" t="n">
        <v>37.14</v>
      </c>
      <c r="T967" t="n">
        <v>6.33</v>
      </c>
      <c r="U967" t="n">
        <v>5.56</v>
      </c>
      <c r="V967" t="n">
        <v>107.31</v>
      </c>
      <c r="W967" t="n">
        <v>93.43</v>
      </c>
      <c r="X967" t="n">
        <v>8.31</v>
      </c>
      <c r="Y967" t="n">
        <v>7.3</v>
      </c>
      <c r="Z967" t="n">
        <v>20.81</v>
      </c>
      <c r="AA967" t="n">
        <v>18.13</v>
      </c>
      <c r="AB967" t="n">
        <v>27.82</v>
      </c>
      <c r="AC967" t="n">
        <v>27.81</v>
      </c>
      <c r="AD967" t="n">
        <v>-49.33000000000004</v>
      </c>
      <c r="AE967" t="n">
        <v>58.81</v>
      </c>
      <c r="AF967" t="n">
        <v>0.0</v>
      </c>
      <c r="AG967" t="n">
        <v>0.7700000000000005</v>
      </c>
      <c r="AH967" t="n">
        <v>13.879999999999995</v>
      </c>
      <c r="AI967" t="n">
        <v>1.0100000000000007</v>
      </c>
      <c r="AJ967" t="n">
        <v>2.6799999999999997</v>
      </c>
      <c r="AK967" t="n">
        <v>0.010000000000001563</v>
      </c>
      <c r="AL967" t="inlineStr">
        <is>
          <t>unreconciled</t>
        </is>
      </c>
      <c r="AM967" t="inlineStr">
        <is>
          <t>Order Amount Mismatch (3PO&gt;POS)</t>
        </is>
      </c>
      <c r="AN967" t="n">
        <v>49.33</v>
      </c>
      <c r="AO967" t="n">
        <f>ROUND(P967*100/H967,2)</f>
        <v>0.0</v>
      </c>
      <c r="AP967" t="n">
        <f>ROUND(Q967*100/I967,2)</f>
        <v>0.0</v>
      </c>
      <c r="AQ967"/>
      <c r="AR967"/>
      <c r="AS967" t="n">
        <v>0.0</v>
      </c>
    </row>
    <row r="968">
      <c r="A968" s="1" t="n">
        <v>45232.0</v>
      </c>
      <c r="B968" s="2" t="n">
        <v>45232.88076388889</v>
      </c>
      <c r="C968" t="inlineStr">
        <is>
          <t>3140094012084911</t>
        </is>
      </c>
      <c r="D968" t="inlineStr">
        <is>
          <t>POS0012</t>
        </is>
      </c>
      <c r="E968" t="inlineStr">
        <is>
          <t>26</t>
        </is>
      </c>
      <c r="F968" t="inlineStr">
        <is>
          <t>0094</t>
        </is>
      </c>
      <c r="G968" t="inlineStr">
        <is>
          <t>5310168540</t>
        </is>
      </c>
      <c r="H968" t="n">
        <v>364.0</v>
      </c>
      <c r="I968" t="n">
        <v>346.66</v>
      </c>
      <c r="J968" t="n">
        <v>309.52</v>
      </c>
      <c r="K968" t="inlineStr">
        <is>
          <t>sale</t>
        </is>
      </c>
      <c r="L968" t="inlineStr">
        <is>
          <t/>
        </is>
      </c>
      <c r="M968" t="inlineStr">
        <is>
          <t/>
        </is>
      </c>
      <c r="N968" t="n">
        <v>0.0</v>
      </c>
      <c r="O968" t="n">
        <v>0.0</v>
      </c>
      <c r="P968" t="n">
        <v>272.08</v>
      </c>
      <c r="Q968" t="n">
        <v>272.05</v>
      </c>
      <c r="R968" t="n">
        <v>37.14</v>
      </c>
      <c r="S968" t="n">
        <v>37.14</v>
      </c>
      <c r="T968" t="n">
        <v>3.47</v>
      </c>
      <c r="U968" t="n">
        <v>3.47</v>
      </c>
      <c r="V968" t="n">
        <v>55.71</v>
      </c>
      <c r="W968" t="n">
        <v>55.71</v>
      </c>
      <c r="X968" t="n">
        <v>4.55</v>
      </c>
      <c r="Y968" t="n">
        <v>4.55</v>
      </c>
      <c r="Z968" t="n">
        <v>10.85</v>
      </c>
      <c r="AA968" t="n">
        <v>10.85</v>
      </c>
      <c r="AB968" t="n">
        <v>17.34</v>
      </c>
      <c r="AC968" t="n">
        <v>17.33</v>
      </c>
      <c r="AD968" t="n">
        <v>17.339999999999975</v>
      </c>
      <c r="AE968" t="n">
        <v>0.029999999999972715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0.010000000000001563</v>
      </c>
      <c r="AL968" t="inlineStr">
        <is>
          <t>unreconciled</t>
        </is>
      </c>
      <c r="AM968" t="inlineStr">
        <is>
          <t>Order Amount Mismatch (POS&gt;3PO)</t>
        </is>
      </c>
      <c r="AN968" t="n">
        <v>17.34</v>
      </c>
      <c r="AO968" t="n">
        <f>ROUND(P968*100/H968,2)</f>
        <v>0.0</v>
      </c>
      <c r="AP968" t="n">
        <f>ROUND(Q968*100/I968,2)</f>
        <v>0.0</v>
      </c>
      <c r="AQ968"/>
      <c r="AR968"/>
      <c r="AS968" t="n">
        <v>0.0</v>
      </c>
    </row>
    <row r="969">
      <c r="A969" s="1" t="n">
        <v>45232.0</v>
      </c>
      <c r="B969" s="2" t="n">
        <v>45232.555243055554</v>
      </c>
      <c r="C969" t="inlineStr">
        <is>
          <t>3140094012084689</t>
        </is>
      </c>
      <c r="D969" t="inlineStr">
        <is>
          <t>POS0012</t>
        </is>
      </c>
      <c r="E969" t="inlineStr">
        <is>
          <t>03</t>
        </is>
      </c>
      <c r="F969" t="inlineStr">
        <is>
          <t>0094</t>
        </is>
      </c>
      <c r="G969" t="inlineStr">
        <is>
          <t>5310179006</t>
        </is>
      </c>
      <c r="H969" t="n">
        <v>259.0</v>
      </c>
      <c r="I969" t="n">
        <v>246.66</v>
      </c>
      <c r="J969" t="n">
        <v>209.52</v>
      </c>
      <c r="K969" t="inlineStr">
        <is>
          <t>sale</t>
        </is>
      </c>
      <c r="L969" t="inlineStr">
        <is>
          <t/>
        </is>
      </c>
      <c r="M969" t="inlineStr">
        <is>
          <t/>
        </is>
      </c>
      <c r="N969" t="n">
        <v>0.0</v>
      </c>
      <c r="O969" t="n">
        <v>0.0</v>
      </c>
      <c r="P969" t="n">
        <v>195.87</v>
      </c>
      <c r="Q969" t="n">
        <v>195.86</v>
      </c>
      <c r="R969" t="n">
        <v>37.14</v>
      </c>
      <c r="S969" t="n">
        <v>37.14</v>
      </c>
      <c r="T969" t="n">
        <v>2.47</v>
      </c>
      <c r="U969" t="n">
        <v>2.47</v>
      </c>
      <c r="V969" t="n">
        <v>37.71</v>
      </c>
      <c r="W969" t="n">
        <v>37.71</v>
      </c>
      <c r="X969" t="n">
        <v>3.24</v>
      </c>
      <c r="Y969" t="n">
        <v>3.24</v>
      </c>
      <c r="Z969" t="n">
        <v>7.37</v>
      </c>
      <c r="AA969" t="n">
        <v>7.37</v>
      </c>
      <c r="AB969" t="n">
        <v>12.34</v>
      </c>
      <c r="AC969" t="n">
        <v>12.33</v>
      </c>
      <c r="AD969" t="n">
        <v>12.340000000000003</v>
      </c>
      <c r="AE969" t="n">
        <v>0.009999999999990905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0.009999999999999787</v>
      </c>
      <c r="AL969" t="inlineStr">
        <is>
          <t>unreconciled</t>
        </is>
      </c>
      <c r="AM969" t="inlineStr">
        <is>
          <t>Order Amount Mismatch (POS&gt;3PO)</t>
        </is>
      </c>
      <c r="AN969" t="n">
        <v>12.34</v>
      </c>
      <c r="AO969" t="n">
        <f>ROUND(P969*100/H969,2)</f>
        <v>0.0</v>
      </c>
      <c r="AP969" t="n">
        <f>ROUND(Q969*100/I969,2)</f>
        <v>0.0</v>
      </c>
      <c r="AQ969"/>
      <c r="AR969"/>
      <c r="AS969" t="n">
        <v>0.0</v>
      </c>
    </row>
    <row r="970">
      <c r="A970" s="1" t="n">
        <v>45233.0</v>
      </c>
      <c r="B970" s="2" t="n">
        <v>45233.8903587963</v>
      </c>
      <c r="C970" t="inlineStr">
        <is>
          <t>3140094012085319</t>
        </is>
      </c>
      <c r="D970" t="inlineStr">
        <is>
          <t>POS0012</t>
        </is>
      </c>
      <c r="E970" t="inlineStr">
        <is>
          <t>34</t>
        </is>
      </c>
      <c r="F970" t="inlineStr">
        <is>
          <t>0094</t>
        </is>
      </c>
      <c r="G970" t="inlineStr">
        <is>
          <t>5310190595</t>
        </is>
      </c>
      <c r="H970" t="n">
        <v>289.0</v>
      </c>
      <c r="I970" t="n">
        <v>352.38</v>
      </c>
      <c r="J970" t="n">
        <v>315.24</v>
      </c>
      <c r="K970" t="inlineStr">
        <is>
          <t>sale</t>
        </is>
      </c>
      <c r="L970" t="inlineStr">
        <is>
          <t/>
        </is>
      </c>
      <c r="M970" t="inlineStr">
        <is>
          <t/>
        </is>
      </c>
      <c r="N970" t="n">
        <v>0.0</v>
      </c>
      <c r="O970" t="n">
        <v>0.0</v>
      </c>
      <c r="P970" t="n">
        <v>276.46</v>
      </c>
      <c r="Q970" t="n">
        <v>217.66</v>
      </c>
      <c r="R970" t="n">
        <v>37.14</v>
      </c>
      <c r="S970" t="n">
        <v>37.14</v>
      </c>
      <c r="T970" t="n">
        <v>3.52</v>
      </c>
      <c r="U970" t="n">
        <v>2.75</v>
      </c>
      <c r="V970" t="n">
        <v>56.74</v>
      </c>
      <c r="W970" t="n">
        <v>42.86</v>
      </c>
      <c r="X970" t="n">
        <v>4.62</v>
      </c>
      <c r="Y970" t="n">
        <v>3.61</v>
      </c>
      <c r="Z970" t="n">
        <v>11.04</v>
      </c>
      <c r="AA970" t="n">
        <v>8.36</v>
      </c>
      <c r="AB970" t="n">
        <v>13.76</v>
      </c>
      <c r="AC970" t="n">
        <v>13.76</v>
      </c>
      <c r="AD970" t="n">
        <v>-63.379999999999995</v>
      </c>
      <c r="AE970" t="n">
        <v>58.79999999999998</v>
      </c>
      <c r="AF970" t="n">
        <v>0.0</v>
      </c>
      <c r="AG970" t="n">
        <v>0.77</v>
      </c>
      <c r="AH970" t="n">
        <v>13.880000000000003</v>
      </c>
      <c r="AI970" t="n">
        <v>1.0100000000000002</v>
      </c>
      <c r="AJ970" t="n">
        <v>2.6799999999999997</v>
      </c>
      <c r="AK970" t="n">
        <v>0.0</v>
      </c>
      <c r="AL970" t="inlineStr">
        <is>
          <t>unreconciled</t>
        </is>
      </c>
      <c r="AM970" t="inlineStr">
        <is>
          <t>Order Amount Mismatch (3PO&gt;POS)</t>
        </is>
      </c>
      <c r="AN970" t="n">
        <v>63.38</v>
      </c>
      <c r="AO970" t="n">
        <f>ROUND(P970*100/H970,2)</f>
        <v>0.0</v>
      </c>
      <c r="AP970" t="n">
        <f>ROUND(Q970*100/I970,2)</f>
        <v>0.0</v>
      </c>
      <c r="AQ970"/>
      <c r="AR970"/>
      <c r="AS970" t="n">
        <v>0.0</v>
      </c>
    </row>
    <row r="971">
      <c r="A971" s="1" t="n">
        <v>45232.0</v>
      </c>
      <c r="B971" s="2" t="n">
        <v>45232.903495370374</v>
      </c>
      <c r="C971" t="inlineStr">
        <is>
          <t>3140023012059069</t>
        </is>
      </c>
      <c r="D971" t="inlineStr">
        <is>
          <t>POS0012</t>
        </is>
      </c>
      <c r="E971" t="inlineStr">
        <is>
          <t>63</t>
        </is>
      </c>
      <c r="F971" t="inlineStr">
        <is>
          <t>0023</t>
        </is>
      </c>
      <c r="G971" t="inlineStr">
        <is>
          <t>5310199575</t>
        </is>
      </c>
      <c r="H971" t="n">
        <v>228.0</v>
      </c>
      <c r="I971" t="n">
        <v>217.14</v>
      </c>
      <c r="J971" t="n">
        <v>180.0</v>
      </c>
      <c r="K971" t="inlineStr">
        <is>
          <t>sale</t>
        </is>
      </c>
      <c r="L971" t="inlineStr">
        <is>
          <t/>
        </is>
      </c>
      <c r="M971" t="inlineStr">
        <is>
          <t/>
        </is>
      </c>
      <c r="N971" t="n">
        <v>0.0</v>
      </c>
      <c r="O971" t="n">
        <v>0.0</v>
      </c>
      <c r="P971" t="n">
        <v>173.38</v>
      </c>
      <c r="Q971" t="n">
        <v>173.38</v>
      </c>
      <c r="R971" t="n">
        <v>37.14</v>
      </c>
      <c r="S971" t="n">
        <v>37.14</v>
      </c>
      <c r="T971" t="n">
        <v>2.17</v>
      </c>
      <c r="U971" t="n">
        <v>2.17</v>
      </c>
      <c r="V971" t="n">
        <v>32.4</v>
      </c>
      <c r="W971" t="n">
        <v>32.4</v>
      </c>
      <c r="X971" t="n">
        <v>2.85</v>
      </c>
      <c r="Y971" t="n">
        <v>2.85</v>
      </c>
      <c r="Z971" t="n">
        <v>6.34</v>
      </c>
      <c r="AA971" t="n">
        <v>6.34</v>
      </c>
      <c r="AB971" t="n">
        <v>10.86</v>
      </c>
      <c r="AC971" t="n">
        <v>10.86</v>
      </c>
      <c r="AD971" t="n">
        <v>10.860000000000014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inlineStr">
        <is>
          <t>unreconciled</t>
        </is>
      </c>
      <c r="AM971" t="inlineStr">
        <is>
          <t>Order Amount Mismatch (POS&gt;3PO)</t>
        </is>
      </c>
      <c r="AN971" t="n">
        <v>10.86</v>
      </c>
      <c r="AO971" t="n">
        <f>ROUND(P971*100/H971,2)</f>
        <v>0.0</v>
      </c>
      <c r="AP971" t="n">
        <f>ROUND(Q971*100/I971,2)</f>
        <v>0.0</v>
      </c>
      <c r="AQ971"/>
      <c r="AR971"/>
      <c r="AS971" t="n">
        <v>0.0</v>
      </c>
    </row>
    <row r="972">
      <c r="A972" s="1" t="n">
        <v>45232.0</v>
      </c>
      <c r="B972" s="2" t="n">
        <v>45232.99665509259</v>
      </c>
      <c r="C972" t="inlineStr">
        <is>
          <t>3140023012059145</t>
        </is>
      </c>
      <c r="D972" t="inlineStr">
        <is>
          <t>POS0012</t>
        </is>
      </c>
      <c r="E972" t="inlineStr">
        <is>
          <t>38</t>
        </is>
      </c>
      <c r="F972" t="inlineStr">
        <is>
          <t>0023</t>
        </is>
      </c>
      <c r="G972" t="inlineStr">
        <is>
          <t>5310202244</t>
        </is>
      </c>
      <c r="H972" t="n">
        <v>253.00000000000003</v>
      </c>
      <c r="I972" t="n">
        <v>240.94</v>
      </c>
      <c r="J972" t="n">
        <v>203.8</v>
      </c>
      <c r="K972" t="inlineStr">
        <is>
          <t>sale</t>
        </is>
      </c>
      <c r="L972" t="inlineStr">
        <is>
          <t/>
        </is>
      </c>
      <c r="M972" t="inlineStr">
        <is>
          <t/>
        </is>
      </c>
      <c r="N972" t="n">
        <v>0.0</v>
      </c>
      <c r="O972" t="n">
        <v>0.0</v>
      </c>
      <c r="P972" t="n">
        <v>191.52</v>
      </c>
      <c r="Q972" t="n">
        <v>191.51</v>
      </c>
      <c r="R972" t="n">
        <v>37.14</v>
      </c>
      <c r="S972" t="n">
        <v>37.14</v>
      </c>
      <c r="T972" t="n">
        <v>2.41</v>
      </c>
      <c r="U972" t="n">
        <v>2.41</v>
      </c>
      <c r="V972" t="n">
        <v>36.68</v>
      </c>
      <c r="W972" t="n">
        <v>36.68</v>
      </c>
      <c r="X972" t="n">
        <v>3.16</v>
      </c>
      <c r="Y972" t="n">
        <v>3.16</v>
      </c>
      <c r="Z972" t="n">
        <v>7.17</v>
      </c>
      <c r="AA972" t="n">
        <v>7.17</v>
      </c>
      <c r="AB972" t="n">
        <v>12.04</v>
      </c>
      <c r="AC972" t="n">
        <v>12.05</v>
      </c>
      <c r="AD972" t="n">
        <v>12.06000000000003</v>
      </c>
      <c r="AE972" t="n">
        <v>0.010000000000019327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-0.010000000000001563</v>
      </c>
      <c r="AL972" t="inlineStr">
        <is>
          <t>unreconciled</t>
        </is>
      </c>
      <c r="AM972" t="inlineStr">
        <is>
          <t>Order Amount Mismatch (POS&gt;3PO)</t>
        </is>
      </c>
      <c r="AN972" t="n">
        <v>12.06</v>
      </c>
      <c r="AO972" t="n">
        <f>ROUND(P972*100/H972,2)</f>
        <v>0.0</v>
      </c>
      <c r="AP972" t="n">
        <f>ROUND(Q972*100/I972,2)</f>
        <v>0.0</v>
      </c>
      <c r="AQ972"/>
      <c r="AR972"/>
      <c r="AS972" t="n">
        <v>0.0</v>
      </c>
    </row>
    <row r="973">
      <c r="A973" s="1" t="n">
        <v>45232.0</v>
      </c>
      <c r="B973" s="2" t="n">
        <v>45232.926620370374</v>
      </c>
      <c r="C973" t="inlineStr">
        <is>
          <t>3140094012084962</t>
        </is>
      </c>
      <c r="D973" t="inlineStr">
        <is>
          <t>POS0012</t>
        </is>
      </c>
      <c r="E973" t="inlineStr">
        <is>
          <t>77</t>
        </is>
      </c>
      <c r="F973" t="inlineStr">
        <is>
          <t>0094</t>
        </is>
      </c>
      <c r="G973" t="inlineStr">
        <is>
          <t>5310203540</t>
        </is>
      </c>
      <c r="H973" t="n">
        <v>446.0</v>
      </c>
      <c r="I973" t="n">
        <v>424.75</v>
      </c>
      <c r="J973" t="n">
        <v>387.61</v>
      </c>
      <c r="K973" t="inlineStr">
        <is>
          <t>sale</t>
        </is>
      </c>
      <c r="L973" t="inlineStr">
        <is>
          <t/>
        </is>
      </c>
      <c r="M973" t="inlineStr">
        <is>
          <t/>
        </is>
      </c>
      <c r="N973" t="n">
        <v>0.0</v>
      </c>
      <c r="O973" t="n">
        <v>0.0</v>
      </c>
      <c r="P973" t="n">
        <v>331.6</v>
      </c>
      <c r="Q973" t="n">
        <v>331.6</v>
      </c>
      <c r="R973" t="n">
        <v>37.14</v>
      </c>
      <c r="S973" t="n">
        <v>37.14</v>
      </c>
      <c r="T973" t="n">
        <v>4.25</v>
      </c>
      <c r="U973" t="n">
        <v>4.25</v>
      </c>
      <c r="V973" t="n">
        <v>69.77</v>
      </c>
      <c r="W973" t="n">
        <v>69.77</v>
      </c>
      <c r="X973" t="n">
        <v>5.57</v>
      </c>
      <c r="Y973" t="n">
        <v>5.57</v>
      </c>
      <c r="Z973" t="n">
        <v>13.56</v>
      </c>
      <c r="AA973" t="n">
        <v>13.56</v>
      </c>
      <c r="AB973" t="n">
        <v>21.24</v>
      </c>
      <c r="AC973" t="n">
        <v>21.24</v>
      </c>
      <c r="AD973" t="n">
        <v>21.25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inlineStr">
        <is>
          <t>unreconciled</t>
        </is>
      </c>
      <c r="AM973" t="inlineStr">
        <is>
          <t>Order Amount Mismatch (POS&gt;3PO)</t>
        </is>
      </c>
      <c r="AN973" t="n">
        <v>21.25</v>
      </c>
      <c r="AO973" t="n">
        <f>ROUND(P973*100/H973,2)</f>
        <v>0.0</v>
      </c>
      <c r="AP973" t="n">
        <f>ROUND(Q973*100/I973,2)</f>
        <v>0.0</v>
      </c>
      <c r="AQ973"/>
      <c r="AR973"/>
      <c r="AS973" t="n">
        <v>0.0</v>
      </c>
    </row>
    <row r="974">
      <c r="A974" s="1" t="n">
        <v>45232.0</v>
      </c>
      <c r="B974" s="2" t="n">
        <v>45232.963958333334</v>
      </c>
      <c r="C974" t="inlineStr">
        <is>
          <t>3140094012084986</t>
        </is>
      </c>
      <c r="D974" t="inlineStr">
        <is>
          <t>POS0012</t>
        </is>
      </c>
      <c r="E974" t="inlineStr">
        <is>
          <t>01</t>
        </is>
      </c>
      <c r="F974" t="inlineStr">
        <is>
          <t>0094</t>
        </is>
      </c>
      <c r="G974" t="inlineStr">
        <is>
          <t>5310204664</t>
        </is>
      </c>
      <c r="H974" t="n">
        <v>265.0</v>
      </c>
      <c r="I974" t="n">
        <v>252.38</v>
      </c>
      <c r="J974" t="n">
        <v>215.24</v>
      </c>
      <c r="K974" t="inlineStr">
        <is>
          <t>sale</t>
        </is>
      </c>
      <c r="L974" t="inlineStr">
        <is>
          <t/>
        </is>
      </c>
      <c r="M974" t="inlineStr">
        <is>
          <t/>
        </is>
      </c>
      <c r="N974" t="n">
        <v>0.0</v>
      </c>
      <c r="O974" t="n">
        <v>0.0</v>
      </c>
      <c r="P974" t="n">
        <v>200.24</v>
      </c>
      <c r="Q974" t="n">
        <v>200.24</v>
      </c>
      <c r="R974" t="n">
        <v>37.14</v>
      </c>
      <c r="S974" t="n">
        <v>37.14</v>
      </c>
      <c r="T974" t="n">
        <v>2.52</v>
      </c>
      <c r="U974" t="n">
        <v>2.52</v>
      </c>
      <c r="V974" t="n">
        <v>38.74</v>
      </c>
      <c r="W974" t="n">
        <v>38.74</v>
      </c>
      <c r="X974" t="n">
        <v>3.31</v>
      </c>
      <c r="Y974" t="n">
        <v>3.31</v>
      </c>
      <c r="Z974" t="n">
        <v>7.57</v>
      </c>
      <c r="AA974" t="n">
        <v>7.57</v>
      </c>
      <c r="AB974" t="n">
        <v>12.62</v>
      </c>
      <c r="AC974" t="n">
        <v>12.62</v>
      </c>
      <c r="AD974" t="n">
        <v>12.620000000000005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inlineStr">
        <is>
          <t>unreconciled</t>
        </is>
      </c>
      <c r="AM974" t="inlineStr">
        <is>
          <t>Order Amount Mismatch (POS&gt;3PO)</t>
        </is>
      </c>
      <c r="AN974" t="n">
        <v>12.62</v>
      </c>
      <c r="AO974" t="n">
        <f>ROUND(P974*100/H974,2)</f>
        <v>0.0</v>
      </c>
      <c r="AP974" t="n">
        <f>ROUND(Q974*100/I974,2)</f>
        <v>0.0</v>
      </c>
      <c r="AQ974"/>
      <c r="AR974"/>
      <c r="AS974" t="n">
        <v>0.0</v>
      </c>
    </row>
    <row r="975">
      <c r="A975" s="1" t="n">
        <v>45236.0</v>
      </c>
      <c r="B975" s="2" t="n">
        <v>45236.928032407406</v>
      </c>
      <c r="C975" t="inlineStr">
        <is>
          <t>3140023012060124</t>
        </is>
      </c>
      <c r="D975" t="inlineStr">
        <is>
          <t>POS0012</t>
        </is>
      </c>
      <c r="E975" t="inlineStr">
        <is>
          <t>15</t>
        </is>
      </c>
      <c r="F975" t="inlineStr">
        <is>
          <t>0023</t>
        </is>
      </c>
      <c r="G975" t="inlineStr">
        <is>
          <t>5310256546</t>
        </is>
      </c>
      <c r="H975" t="n">
        <v>428.0</v>
      </c>
      <c r="I975" t="n">
        <v>407.62</v>
      </c>
      <c r="J975" t="n">
        <v>370.48</v>
      </c>
      <c r="K975" t="inlineStr">
        <is>
          <t>sale</t>
        </is>
      </c>
      <c r="L975" t="inlineStr">
        <is>
          <t/>
        </is>
      </c>
      <c r="M975" t="inlineStr">
        <is>
          <t/>
        </is>
      </c>
      <c r="N975" t="n">
        <v>0.0</v>
      </c>
      <c r="O975" t="n">
        <v>0.0</v>
      </c>
      <c r="P975" t="n">
        <v>318.53</v>
      </c>
      <c r="Q975" t="n">
        <v>318.52</v>
      </c>
      <c r="R975" t="n">
        <v>37.14</v>
      </c>
      <c r="S975" t="n">
        <v>37.14</v>
      </c>
      <c r="T975" t="n">
        <v>4.08</v>
      </c>
      <c r="U975" t="n">
        <v>4.08</v>
      </c>
      <c r="V975" t="n">
        <v>66.69</v>
      </c>
      <c r="W975" t="n">
        <v>66.69</v>
      </c>
      <c r="X975" t="n">
        <v>5.35</v>
      </c>
      <c r="Y975" t="n">
        <v>5.35</v>
      </c>
      <c r="Z975" t="n">
        <v>12.97</v>
      </c>
      <c r="AA975" t="n">
        <v>12.96</v>
      </c>
      <c r="AB975" t="n">
        <v>20.38</v>
      </c>
      <c r="AC975" t="n">
        <v>20.38</v>
      </c>
      <c r="AD975" t="n">
        <v>20.379999999999995</v>
      </c>
      <c r="AE975" t="n">
        <v>0.009999999999990905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0.009999999999999787</v>
      </c>
      <c r="AK975" t="n">
        <v>0.0</v>
      </c>
      <c r="AL975" t="inlineStr">
        <is>
          <t>unreconciled</t>
        </is>
      </c>
      <c r="AM975" t="inlineStr">
        <is>
          <t>Order Amount Mismatch (POS&gt;3PO)</t>
        </is>
      </c>
      <c r="AN975" t="n">
        <v>20.38</v>
      </c>
      <c r="AO975" t="n">
        <f>ROUND(P975*100/H975,2)</f>
        <v>0.0</v>
      </c>
      <c r="AP975" t="n">
        <f>ROUND(Q975*100/I975,2)</f>
        <v>0.0</v>
      </c>
      <c r="AQ975"/>
      <c r="AR975"/>
      <c r="AS975" t="n">
        <v>0.0</v>
      </c>
    </row>
    <row r="976">
      <c r="A976" s="1" t="n">
        <v>45234.0</v>
      </c>
      <c r="B976" s="2" t="n">
        <v>45234.77465277778</v>
      </c>
      <c r="C976" t="inlineStr">
        <is>
          <t>3140094012085641</t>
        </is>
      </c>
      <c r="D976" t="inlineStr">
        <is>
          <t>POS0012</t>
        </is>
      </c>
      <c r="E976" t="inlineStr">
        <is>
          <t>56</t>
        </is>
      </c>
      <c r="F976" t="inlineStr">
        <is>
          <t>0094</t>
        </is>
      </c>
      <c r="G976" t="inlineStr">
        <is>
          <t>5310264802</t>
        </is>
      </c>
      <c r="H976" t="n">
        <v>157.0</v>
      </c>
      <c r="I976" t="n">
        <v>149.52</v>
      </c>
      <c r="J976" t="n">
        <v>112.38</v>
      </c>
      <c r="K976" t="inlineStr">
        <is>
          <t>sale</t>
        </is>
      </c>
      <c r="L976" t="inlineStr">
        <is>
          <t/>
        </is>
      </c>
      <c r="M976" t="inlineStr">
        <is>
          <t/>
        </is>
      </c>
      <c r="N976" t="n">
        <v>0.0</v>
      </c>
      <c r="O976" t="n">
        <v>0.0</v>
      </c>
      <c r="P976" t="n">
        <v>121.84</v>
      </c>
      <c r="Q976" t="n">
        <v>121.84</v>
      </c>
      <c r="R976" t="n">
        <v>37.14</v>
      </c>
      <c r="S976" t="n">
        <v>37.14</v>
      </c>
      <c r="T976" t="n">
        <v>1.5</v>
      </c>
      <c r="U976" t="n">
        <v>1.5</v>
      </c>
      <c r="V976" t="n">
        <v>20.23</v>
      </c>
      <c r="W976" t="n">
        <v>20.23</v>
      </c>
      <c r="X976" t="n">
        <v>1.96</v>
      </c>
      <c r="Y976" t="n">
        <v>1.96</v>
      </c>
      <c r="Z976" t="n">
        <v>3.99</v>
      </c>
      <c r="AA976" t="n">
        <v>3.99</v>
      </c>
      <c r="AB976" t="n">
        <v>7.48</v>
      </c>
      <c r="AC976" t="n">
        <v>7.48</v>
      </c>
      <c r="AD976" t="n">
        <v>7.47999999999999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inlineStr">
        <is>
          <t>unreconciled</t>
        </is>
      </c>
      <c r="AM976" t="inlineStr">
        <is>
          <t>Order Amount Mismatch (POS&gt;3PO)</t>
        </is>
      </c>
      <c r="AN976" t="n">
        <v>7.48</v>
      </c>
      <c r="AO976" t="n">
        <f>ROUND(P976*100/H976,2)</f>
        <v>0.0</v>
      </c>
      <c r="AP976" t="n">
        <f>ROUND(Q976*100/I976,2)</f>
        <v>0.0</v>
      </c>
      <c r="AQ976"/>
      <c r="AR976"/>
      <c r="AS976" t="n">
        <v>0.0</v>
      </c>
    </row>
    <row r="977">
      <c r="A977" s="1" t="n">
        <v>45233.0</v>
      </c>
      <c r="B977" s="2" t="n">
        <v>45233.9028587963</v>
      </c>
      <c r="C977" t="inlineStr">
        <is>
          <t>3140094012085336</t>
        </is>
      </c>
      <c r="D977" t="inlineStr">
        <is>
          <t>POS0012</t>
        </is>
      </c>
      <c r="E977" t="inlineStr">
        <is>
          <t>51</t>
        </is>
      </c>
      <c r="F977" t="inlineStr">
        <is>
          <t>0094</t>
        </is>
      </c>
      <c r="G977" t="inlineStr">
        <is>
          <t>5310268052</t>
        </is>
      </c>
      <c r="H977" t="n">
        <v>271.0</v>
      </c>
      <c r="I977" t="n">
        <v>335.23</v>
      </c>
      <c r="J977" t="n">
        <v>298.09</v>
      </c>
      <c r="K977" t="inlineStr">
        <is>
          <t>sale</t>
        </is>
      </c>
      <c r="L977" t="inlineStr">
        <is>
          <t/>
        </is>
      </c>
      <c r="M977" t="inlineStr">
        <is>
          <t/>
        </is>
      </c>
      <c r="N977" t="n">
        <v>0.0</v>
      </c>
      <c r="O977" t="n">
        <v>0.0</v>
      </c>
      <c r="P977" t="n">
        <v>263.37</v>
      </c>
      <c r="Q977" t="n">
        <v>204.59</v>
      </c>
      <c r="R977" t="n">
        <v>37.14</v>
      </c>
      <c r="S977" t="n">
        <v>37.14</v>
      </c>
      <c r="T977" t="n">
        <v>3.35</v>
      </c>
      <c r="U977" t="n">
        <v>2.58</v>
      </c>
      <c r="V977" t="n">
        <v>53.66</v>
      </c>
      <c r="W977" t="n">
        <v>39.77</v>
      </c>
      <c r="X977" t="n">
        <v>4.4</v>
      </c>
      <c r="Y977" t="n">
        <v>3.39</v>
      </c>
      <c r="Z977" t="n">
        <v>10.45</v>
      </c>
      <c r="AA977" t="n">
        <v>7.77</v>
      </c>
      <c r="AB977" t="n">
        <v>12.9</v>
      </c>
      <c r="AC977" t="n">
        <v>12.91</v>
      </c>
      <c r="AD977" t="n">
        <v>-64.23000000000002</v>
      </c>
      <c r="AE977" t="n">
        <v>58.78</v>
      </c>
      <c r="AF977" t="n">
        <v>0.0</v>
      </c>
      <c r="AG977" t="n">
        <v>0.77</v>
      </c>
      <c r="AH977" t="n">
        <v>13.889999999999993</v>
      </c>
      <c r="AI977" t="n">
        <v>1.0100000000000002</v>
      </c>
      <c r="AJ977" t="n">
        <v>2.6799999999999997</v>
      </c>
      <c r="AK977" t="n">
        <v>-0.009999999999999787</v>
      </c>
      <c r="AL977" t="inlineStr">
        <is>
          <t>unreconciled</t>
        </is>
      </c>
      <c r="AM977" t="inlineStr">
        <is>
          <t>Order Amount Mismatch (3PO&gt;POS)</t>
        </is>
      </c>
      <c r="AN977" t="n">
        <v>64.23</v>
      </c>
      <c r="AO977" t="n">
        <f>ROUND(P977*100/H977,2)</f>
        <v>0.0</v>
      </c>
      <c r="AP977" t="n">
        <f>ROUND(Q977*100/I977,2)</f>
        <v>0.0</v>
      </c>
      <c r="AQ977"/>
      <c r="AR977"/>
      <c r="AS977" t="n">
        <v>0.0</v>
      </c>
    </row>
    <row r="978">
      <c r="A978" s="1" t="n">
        <v>45234.0</v>
      </c>
      <c r="B978" s="2" t="n">
        <v>45234.825636574074</v>
      </c>
      <c r="C978" t="inlineStr">
        <is>
          <t>3140023012059583</t>
        </is>
      </c>
      <c r="D978" t="inlineStr">
        <is>
          <t>POS0012</t>
        </is>
      </c>
      <c r="E978" t="inlineStr">
        <is>
          <t>75</t>
        </is>
      </c>
      <c r="F978" t="inlineStr">
        <is>
          <t>0023</t>
        </is>
      </c>
      <c r="G978" t="inlineStr">
        <is>
          <t>5310268104</t>
        </is>
      </c>
      <c r="H978" t="n">
        <v>480.0</v>
      </c>
      <c r="I978" t="n">
        <v>457.14</v>
      </c>
      <c r="J978" t="n">
        <v>420.0</v>
      </c>
      <c r="K978" t="inlineStr">
        <is>
          <t>sale</t>
        </is>
      </c>
      <c r="L978" t="inlineStr">
        <is>
          <t/>
        </is>
      </c>
      <c r="M978" t="inlineStr">
        <is>
          <t/>
        </is>
      </c>
      <c r="N978" t="n">
        <v>0.0</v>
      </c>
      <c r="O978" t="n">
        <v>0.0</v>
      </c>
      <c r="P978" t="n">
        <v>356.28</v>
      </c>
      <c r="Q978" t="n">
        <v>356.28</v>
      </c>
      <c r="R978" t="n">
        <v>37.14</v>
      </c>
      <c r="S978" t="n">
        <v>37.14</v>
      </c>
      <c r="T978" t="n">
        <v>4.57</v>
      </c>
      <c r="U978" t="n">
        <v>4.57</v>
      </c>
      <c r="V978" t="n">
        <v>75.6</v>
      </c>
      <c r="W978" t="n">
        <v>75.6</v>
      </c>
      <c r="X978" t="n">
        <v>6.0</v>
      </c>
      <c r="Y978" t="n">
        <v>6.0</v>
      </c>
      <c r="Z978" t="n">
        <v>14.69</v>
      </c>
      <c r="AA978" t="n">
        <v>14.69</v>
      </c>
      <c r="AB978" t="n">
        <v>22.86</v>
      </c>
      <c r="AC978" t="n">
        <v>22.86</v>
      </c>
      <c r="AD978" t="n">
        <v>22.860000000000014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inlineStr">
        <is>
          <t>unreconciled</t>
        </is>
      </c>
      <c r="AM978" t="inlineStr">
        <is>
          <t>Order Amount Mismatch (POS&gt;3PO)</t>
        </is>
      </c>
      <c r="AN978" t="n">
        <v>22.86</v>
      </c>
      <c r="AO978" t="n">
        <f>ROUND(P978*100/H978,2)</f>
        <v>0.0</v>
      </c>
      <c r="AP978" t="n">
        <f>ROUND(Q978*100/I978,2)</f>
        <v>0.0</v>
      </c>
      <c r="AQ978"/>
      <c r="AR978"/>
      <c r="AS978" t="n">
        <v>0.0</v>
      </c>
    </row>
    <row r="979">
      <c r="A979" s="1" t="n">
        <v>45232.0</v>
      </c>
      <c r="B979" s="2" t="n">
        <v>45232.92123842592</v>
      </c>
      <c r="C979" t="inlineStr">
        <is>
          <t>3140094012084953</t>
        </is>
      </c>
      <c r="D979" t="inlineStr">
        <is>
          <t>POS0012</t>
        </is>
      </c>
      <c r="E979" t="inlineStr">
        <is>
          <t>68</t>
        </is>
      </c>
      <c r="F979" t="inlineStr">
        <is>
          <t>0094</t>
        </is>
      </c>
      <c r="G979" t="inlineStr">
        <is>
          <t>5310274237</t>
        </is>
      </c>
      <c r="H979" t="n">
        <v>315.0</v>
      </c>
      <c r="I979" t="n">
        <v>300.0</v>
      </c>
      <c r="J979" t="n">
        <v>262.86</v>
      </c>
      <c r="K979" t="inlineStr">
        <is>
          <t>sale</t>
        </is>
      </c>
      <c r="L979" t="inlineStr">
        <is>
          <t/>
        </is>
      </c>
      <c r="M979" t="inlineStr">
        <is>
          <t/>
        </is>
      </c>
      <c r="N979" t="n">
        <v>0.0</v>
      </c>
      <c r="O979" t="n">
        <v>0.0</v>
      </c>
      <c r="P979" t="n">
        <v>236.53</v>
      </c>
      <c r="Q979" t="n">
        <v>236.5</v>
      </c>
      <c r="R979" t="n">
        <v>37.14</v>
      </c>
      <c r="S979" t="n">
        <v>37.14</v>
      </c>
      <c r="T979" t="n">
        <v>3.0</v>
      </c>
      <c r="U979" t="n">
        <v>3.0</v>
      </c>
      <c r="V979" t="n">
        <v>47.31</v>
      </c>
      <c r="W979" t="n">
        <v>47.31</v>
      </c>
      <c r="X979" t="n">
        <v>3.94</v>
      </c>
      <c r="Y979" t="n">
        <v>3.94</v>
      </c>
      <c r="Z979" t="n">
        <v>9.22</v>
      </c>
      <c r="AA979" t="n">
        <v>9.23</v>
      </c>
      <c r="AB979" t="n">
        <v>15.0</v>
      </c>
      <c r="AC979" t="n">
        <v>15.0</v>
      </c>
      <c r="AD979" t="n">
        <v>15.0</v>
      </c>
      <c r="AE979" t="n">
        <v>0.030000000000001137</v>
      </c>
      <c r="AF979" t="n">
        <v>0.0</v>
      </c>
      <c r="AG979" t="n">
        <v>0.0</v>
      </c>
      <c r="AH979" t="n">
        <v>0.0</v>
      </c>
      <c r="AI979" t="n">
        <v>0.0</v>
      </c>
      <c r="AJ979" t="n">
        <v>-0.009999999999999787</v>
      </c>
      <c r="AK979" t="n">
        <v>0.0</v>
      </c>
      <c r="AL979" t="inlineStr">
        <is>
          <t>unreconciled</t>
        </is>
      </c>
      <c r="AM979" t="inlineStr">
        <is>
          <t>Order Amount Mismatch (POS&gt;3PO)</t>
        </is>
      </c>
      <c r="AN979" t="n">
        <v>15.0</v>
      </c>
      <c r="AO979" t="n">
        <f>ROUND(P979*100/H979,2)</f>
        <v>0.0</v>
      </c>
      <c r="AP979" t="n">
        <f>ROUND(Q979*100/I979,2)</f>
        <v>0.0</v>
      </c>
      <c r="AQ979"/>
      <c r="AR979"/>
      <c r="AS979" t="n">
        <v>0.0</v>
      </c>
    </row>
    <row r="980">
      <c r="A980" s="1" t="n">
        <v>45233.0</v>
      </c>
      <c r="B980" s="2" t="n">
        <v>45233.92188657408</v>
      </c>
      <c r="C980" t="inlineStr">
        <is>
          <t>3140094012085351</t>
        </is>
      </c>
      <c r="D980" t="inlineStr">
        <is>
          <t>POS0012</t>
        </is>
      </c>
      <c r="E980" t="inlineStr">
        <is>
          <t>66</t>
        </is>
      </c>
      <c r="F980" t="inlineStr">
        <is>
          <t>0094</t>
        </is>
      </c>
      <c r="G980" t="inlineStr">
        <is>
          <t>5310307577</t>
        </is>
      </c>
      <c r="H980" t="n">
        <v>454.0</v>
      </c>
      <c r="I980" t="n">
        <v>509.52</v>
      </c>
      <c r="J980" t="n">
        <v>472.38</v>
      </c>
      <c r="K980" t="inlineStr">
        <is>
          <t>sale</t>
        </is>
      </c>
      <c r="L980" t="inlineStr">
        <is>
          <t/>
        </is>
      </c>
      <c r="M980" t="inlineStr">
        <is>
          <t/>
        </is>
      </c>
      <c r="N980" t="n">
        <v>0.0</v>
      </c>
      <c r="O980" t="n">
        <v>0.0</v>
      </c>
      <c r="P980" t="n">
        <v>396.19</v>
      </c>
      <c r="Q980" t="n">
        <v>337.41</v>
      </c>
      <c r="R980" t="n">
        <v>37.14</v>
      </c>
      <c r="S980" t="n">
        <v>37.14</v>
      </c>
      <c r="T980" t="n">
        <v>5.1</v>
      </c>
      <c r="U980" t="n">
        <v>4.32</v>
      </c>
      <c r="V980" t="n">
        <v>85.03</v>
      </c>
      <c r="W980" t="n">
        <v>71.14</v>
      </c>
      <c r="X980" t="n">
        <v>6.69</v>
      </c>
      <c r="Y980" t="n">
        <v>5.68</v>
      </c>
      <c r="Z980" t="n">
        <v>16.51</v>
      </c>
      <c r="AA980" t="n">
        <v>13.83</v>
      </c>
      <c r="AB980" t="n">
        <v>21.62</v>
      </c>
      <c r="AC980" t="n">
        <v>21.62</v>
      </c>
      <c r="AD980" t="n">
        <v>-55.51999999999998</v>
      </c>
      <c r="AE980" t="n">
        <v>58.77999999999997</v>
      </c>
      <c r="AF980" t="n">
        <v>0.0</v>
      </c>
      <c r="AG980" t="n">
        <v>0.7799999999999994</v>
      </c>
      <c r="AH980" t="n">
        <v>13.89</v>
      </c>
      <c r="AI980" t="n">
        <v>1.0100000000000007</v>
      </c>
      <c r="AJ980" t="n">
        <v>2.6800000000000015</v>
      </c>
      <c r="AK980" t="n">
        <v>0.0</v>
      </c>
      <c r="AL980" t="inlineStr">
        <is>
          <t>unreconciled</t>
        </is>
      </c>
      <c r="AM980" t="inlineStr">
        <is>
          <t>Order Amount Mismatch (3PO&gt;POS)</t>
        </is>
      </c>
      <c r="AN980" t="n">
        <v>55.52</v>
      </c>
      <c r="AO980" t="n">
        <f>ROUND(P980*100/H980,2)</f>
        <v>0.0</v>
      </c>
      <c r="AP980" t="n">
        <f>ROUND(Q980*100/I980,2)</f>
        <v>0.0</v>
      </c>
      <c r="AQ980"/>
      <c r="AR980"/>
      <c r="AS980" t="n">
        <v>0.0</v>
      </c>
    </row>
    <row r="981">
      <c r="A981" s="1" t="n">
        <v>45232.0</v>
      </c>
      <c r="B981" s="2" t="n">
        <v>45232.610034722224</v>
      </c>
      <c r="C981" t="inlineStr">
        <is>
          <t>3140023012058967</t>
        </is>
      </c>
      <c r="D981" t="inlineStr">
        <is>
          <t>POS0012</t>
        </is>
      </c>
      <c r="E981" t="inlineStr">
        <is>
          <t>61</t>
        </is>
      </c>
      <c r="F981" t="inlineStr">
        <is>
          <t>0023</t>
        </is>
      </c>
      <c r="G981" t="inlineStr">
        <is>
          <t>5310312603</t>
        </is>
      </c>
      <c r="H981" t="n">
        <v>316.0</v>
      </c>
      <c r="I981" t="n">
        <v>300.95</v>
      </c>
      <c r="J981" t="n">
        <v>263.81</v>
      </c>
      <c r="K981" t="inlineStr">
        <is>
          <t>sale</t>
        </is>
      </c>
      <c r="L981" t="inlineStr">
        <is>
          <t/>
        </is>
      </c>
      <c r="M981" t="inlineStr">
        <is>
          <t/>
        </is>
      </c>
      <c r="N981" t="n">
        <v>0.0</v>
      </c>
      <c r="O981" t="n">
        <v>0.0</v>
      </c>
      <c r="P981" t="n">
        <v>237.24</v>
      </c>
      <c r="Q981" t="n">
        <v>237.23</v>
      </c>
      <c r="R981" t="n">
        <v>37.14</v>
      </c>
      <c r="S981" t="n">
        <v>37.14</v>
      </c>
      <c r="T981" t="n">
        <v>3.01</v>
      </c>
      <c r="U981" t="n">
        <v>3.01</v>
      </c>
      <c r="V981" t="n">
        <v>47.49</v>
      </c>
      <c r="W981" t="n">
        <v>47.49</v>
      </c>
      <c r="X981" t="n">
        <v>3.95</v>
      </c>
      <c r="Y981" t="n">
        <v>3.95</v>
      </c>
      <c r="Z981" t="n">
        <v>9.26</v>
      </c>
      <c r="AA981" t="n">
        <v>9.26</v>
      </c>
      <c r="AB981" t="n">
        <v>15.04</v>
      </c>
      <c r="AC981" t="n">
        <v>15.05</v>
      </c>
      <c r="AD981" t="n">
        <v>15.050000000000011</v>
      </c>
      <c r="AE981" t="n">
        <v>0.010000000000019327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-0.010000000000001563</v>
      </c>
      <c r="AL981" t="inlineStr">
        <is>
          <t>unreconciled</t>
        </is>
      </c>
      <c r="AM981" t="inlineStr">
        <is>
          <t>Order Amount Mismatch (POS&gt;3PO)</t>
        </is>
      </c>
      <c r="AN981" t="n">
        <v>15.05</v>
      </c>
      <c r="AO981" t="n">
        <f>ROUND(P981*100/H981,2)</f>
        <v>0.0</v>
      </c>
      <c r="AP981" t="n">
        <f>ROUND(Q981*100/I981,2)</f>
        <v>0.0</v>
      </c>
      <c r="AQ981"/>
      <c r="AR981"/>
      <c r="AS981" t="n">
        <v>0.0</v>
      </c>
    </row>
    <row r="982">
      <c r="A982" s="1" t="n">
        <v>45232.0</v>
      </c>
      <c r="B982" s="2" t="n">
        <v>45232.59706018519</v>
      </c>
      <c r="C982" t="inlineStr">
        <is>
          <t>3140023012058963</t>
        </is>
      </c>
      <c r="D982" t="inlineStr">
        <is>
          <t>POS0012</t>
        </is>
      </c>
      <c r="E982" t="inlineStr">
        <is>
          <t>57</t>
        </is>
      </c>
      <c r="F982" t="inlineStr">
        <is>
          <t>0023</t>
        </is>
      </c>
      <c r="G982" t="inlineStr">
        <is>
          <t>5310316459</t>
        </is>
      </c>
      <c r="H982" t="n">
        <v>241.0</v>
      </c>
      <c r="I982" t="n">
        <v>229.52</v>
      </c>
      <c r="J982" t="n">
        <v>192.38</v>
      </c>
      <c r="K982" t="inlineStr">
        <is>
          <t>sale</t>
        </is>
      </c>
      <c r="L982" t="inlineStr">
        <is>
          <t/>
        </is>
      </c>
      <c r="M982" t="inlineStr">
        <is>
          <t/>
        </is>
      </c>
      <c r="N982" t="n">
        <v>0.0</v>
      </c>
      <c r="O982" t="n">
        <v>0.0</v>
      </c>
      <c r="P982" t="n">
        <v>182.8</v>
      </c>
      <c r="Q982" t="n">
        <v>182.81</v>
      </c>
      <c r="R982" t="n">
        <v>37.14</v>
      </c>
      <c r="S982" t="n">
        <v>37.14</v>
      </c>
      <c r="T982" t="n">
        <v>2.3</v>
      </c>
      <c r="U982" t="n">
        <v>2.3</v>
      </c>
      <c r="V982" t="n">
        <v>34.63</v>
      </c>
      <c r="W982" t="n">
        <v>34.63</v>
      </c>
      <c r="X982" t="n">
        <v>3.01</v>
      </c>
      <c r="Y982" t="n">
        <v>3.01</v>
      </c>
      <c r="Z982" t="n">
        <v>6.78</v>
      </c>
      <c r="AA982" t="n">
        <v>6.77</v>
      </c>
      <c r="AB982" t="n">
        <v>11.48</v>
      </c>
      <c r="AC982" t="n">
        <v>11.48</v>
      </c>
      <c r="AD982" t="n">
        <v>11.47999999999999</v>
      </c>
      <c r="AE982" t="n">
        <v>-0.009999999999990905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0.010000000000000675</v>
      </c>
      <c r="AK982" t="n">
        <v>0.0</v>
      </c>
      <c r="AL982" t="inlineStr">
        <is>
          <t>unreconciled</t>
        </is>
      </c>
      <c r="AM982" t="inlineStr">
        <is>
          <t>Order Amount Mismatch (POS&gt;3PO)</t>
        </is>
      </c>
      <c r="AN982" t="n">
        <v>11.48</v>
      </c>
      <c r="AO982" t="n">
        <f>ROUND(P982*100/H982,2)</f>
        <v>0.0</v>
      </c>
      <c r="AP982" t="n">
        <f>ROUND(Q982*100/I982,2)</f>
        <v>0.0</v>
      </c>
      <c r="AQ982"/>
      <c r="AR982"/>
      <c r="AS982" t="n">
        <v>0.0</v>
      </c>
    </row>
    <row r="983">
      <c r="A983" s="1" t="n">
        <v>45232.0</v>
      </c>
      <c r="B983" s="2" t="n">
        <v>45232.63762731481</v>
      </c>
      <c r="C983" t="inlineStr">
        <is>
          <t>3140023012058975</t>
        </is>
      </c>
      <c r="D983" t="inlineStr">
        <is>
          <t>POS0012</t>
        </is>
      </c>
      <c r="E983" t="inlineStr">
        <is>
          <t>69</t>
        </is>
      </c>
      <c r="F983" t="inlineStr">
        <is>
          <t>0023</t>
        </is>
      </c>
      <c r="G983" t="inlineStr">
        <is>
          <t>5310316526</t>
        </is>
      </c>
      <c r="H983" t="n">
        <v>288.0</v>
      </c>
      <c r="I983" t="n">
        <v>274.28</v>
      </c>
      <c r="J983" t="n">
        <v>237.14</v>
      </c>
      <c r="K983" t="inlineStr">
        <is>
          <t>sale</t>
        </is>
      </c>
      <c r="L983" t="inlineStr">
        <is>
          <t/>
        </is>
      </c>
      <c r="M983" t="inlineStr">
        <is>
          <t/>
        </is>
      </c>
      <c r="N983" t="n">
        <v>0.0</v>
      </c>
      <c r="O983" t="n">
        <v>0.0</v>
      </c>
      <c r="P983" t="n">
        <v>216.92</v>
      </c>
      <c r="Q983" t="n">
        <v>216.92</v>
      </c>
      <c r="R983" t="n">
        <v>37.14</v>
      </c>
      <c r="S983" t="n">
        <v>37.14</v>
      </c>
      <c r="T983" t="n">
        <v>2.74</v>
      </c>
      <c r="U983" t="n">
        <v>2.74</v>
      </c>
      <c r="V983" t="n">
        <v>42.69</v>
      </c>
      <c r="W983" t="n">
        <v>42.69</v>
      </c>
      <c r="X983" t="n">
        <v>3.6</v>
      </c>
      <c r="Y983" t="n">
        <v>3.6</v>
      </c>
      <c r="Z983" t="n">
        <v>8.33</v>
      </c>
      <c r="AA983" t="n">
        <v>8.33</v>
      </c>
      <c r="AB983" t="n">
        <v>13.72</v>
      </c>
      <c r="AC983" t="n">
        <v>13.72</v>
      </c>
      <c r="AD983" t="n">
        <v>13.720000000000027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inlineStr">
        <is>
          <t>unreconciled</t>
        </is>
      </c>
      <c r="AM983" t="inlineStr">
        <is>
          <t>Order Amount Mismatch (POS&gt;3PO)</t>
        </is>
      </c>
      <c r="AN983" t="n">
        <v>13.72</v>
      </c>
      <c r="AO983" t="n">
        <f>ROUND(P983*100/H983,2)</f>
        <v>0.0</v>
      </c>
      <c r="AP983" t="n">
        <f>ROUND(Q983*100/I983,2)</f>
        <v>0.0</v>
      </c>
      <c r="AQ983"/>
      <c r="AR983"/>
      <c r="AS983" t="n">
        <v>0.0</v>
      </c>
    </row>
    <row r="984">
      <c r="A984" s="1" t="n">
        <v>45234.0</v>
      </c>
      <c r="B984" s="2" t="n">
        <v>45234.96010416667</v>
      </c>
      <c r="C984" t="inlineStr">
        <is>
          <t>3140023012059674</t>
        </is>
      </c>
      <c r="D984" t="inlineStr">
        <is>
          <t>POS0012</t>
        </is>
      </c>
      <c r="E984" t="inlineStr">
        <is>
          <t>66</t>
        </is>
      </c>
      <c r="F984" t="inlineStr">
        <is>
          <t>0023</t>
        </is>
      </c>
      <c r="G984" t="inlineStr">
        <is>
          <t>5310317625</t>
        </is>
      </c>
      <c r="H984" t="n">
        <v>316.0</v>
      </c>
      <c r="I984" t="n">
        <v>300.95</v>
      </c>
      <c r="J984" t="n">
        <v>263.81</v>
      </c>
      <c r="K984" t="inlineStr">
        <is>
          <t>sale</t>
        </is>
      </c>
      <c r="L984" t="inlineStr">
        <is>
          <t/>
        </is>
      </c>
      <c r="M984" t="inlineStr">
        <is>
          <t/>
        </is>
      </c>
      <c r="N984" t="n">
        <v>0.0</v>
      </c>
      <c r="O984" t="n">
        <v>0.0</v>
      </c>
      <c r="P984" t="n">
        <v>237.24</v>
      </c>
      <c r="Q984" t="n">
        <v>237.23</v>
      </c>
      <c r="R984" t="n">
        <v>37.14</v>
      </c>
      <c r="S984" t="n">
        <v>37.14</v>
      </c>
      <c r="T984" t="n">
        <v>3.01</v>
      </c>
      <c r="U984" t="n">
        <v>3.01</v>
      </c>
      <c r="V984" t="n">
        <v>47.49</v>
      </c>
      <c r="W984" t="n">
        <v>47.49</v>
      </c>
      <c r="X984" t="n">
        <v>3.95</v>
      </c>
      <c r="Y984" t="n">
        <v>3.95</v>
      </c>
      <c r="Z984" t="n">
        <v>9.26</v>
      </c>
      <c r="AA984" t="n">
        <v>9.26</v>
      </c>
      <c r="AB984" t="n">
        <v>15.04</v>
      </c>
      <c r="AC984" t="n">
        <v>15.05</v>
      </c>
      <c r="AD984" t="n">
        <v>15.050000000000011</v>
      </c>
      <c r="AE984" t="n">
        <v>0.010000000000019327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-0.010000000000001563</v>
      </c>
      <c r="AL984" t="inlineStr">
        <is>
          <t>unreconciled</t>
        </is>
      </c>
      <c r="AM984" t="inlineStr">
        <is>
          <t>Order Amount Mismatch (POS&gt;3PO)</t>
        </is>
      </c>
      <c r="AN984" t="n">
        <v>15.05</v>
      </c>
      <c r="AO984" t="n">
        <f>ROUND(P984*100/H984,2)</f>
        <v>0.0</v>
      </c>
      <c r="AP984" t="n">
        <f>ROUND(Q984*100/I984,2)</f>
        <v>0.0</v>
      </c>
      <c r="AQ984"/>
      <c r="AR984"/>
      <c r="AS984" t="n">
        <v>0.0</v>
      </c>
    </row>
    <row r="985">
      <c r="A985" s="1" t="n">
        <v>45234.0</v>
      </c>
      <c r="B985" s="2" t="n">
        <v>45234.59751157407</v>
      </c>
      <c r="C985" t="inlineStr">
        <is>
          <t>3140094012085502</t>
        </is>
      </c>
      <c r="D985" t="inlineStr">
        <is>
          <t>POS0012</t>
        </is>
      </c>
      <c r="E985" t="inlineStr">
        <is>
          <t>17</t>
        </is>
      </c>
      <c r="F985" t="inlineStr">
        <is>
          <t>0094</t>
        </is>
      </c>
      <c r="G985" t="inlineStr">
        <is>
          <t>5310320930</t>
        </is>
      </c>
      <c r="H985" t="n">
        <v>888.0</v>
      </c>
      <c r="I985" t="n">
        <v>845.72</v>
      </c>
      <c r="J985" t="n">
        <v>808.58</v>
      </c>
      <c r="K985" t="inlineStr">
        <is>
          <t>sale</t>
        </is>
      </c>
      <c r="L985" t="inlineStr">
        <is>
          <t/>
        </is>
      </c>
      <c r="M985" t="inlineStr">
        <is>
          <t/>
        </is>
      </c>
      <c r="N985" t="n">
        <v>0.0</v>
      </c>
      <c r="O985" t="n">
        <v>0.0</v>
      </c>
      <c r="P985" t="n">
        <v>652.42</v>
      </c>
      <c r="Q985" t="n">
        <v>652.43</v>
      </c>
      <c r="R985" t="n">
        <v>37.14</v>
      </c>
      <c r="S985" t="n">
        <v>37.14</v>
      </c>
      <c r="T985" t="n">
        <v>8.46</v>
      </c>
      <c r="U985" t="n">
        <v>8.46</v>
      </c>
      <c r="V985" t="n">
        <v>145.54</v>
      </c>
      <c r="W985" t="n">
        <v>145.54</v>
      </c>
      <c r="X985" t="n">
        <v>11.1</v>
      </c>
      <c r="Y985" t="n">
        <v>11.1</v>
      </c>
      <c r="Z985" t="n">
        <v>28.2</v>
      </c>
      <c r="AA985" t="n">
        <v>28.2</v>
      </c>
      <c r="AB985" t="n">
        <v>42.28</v>
      </c>
      <c r="AC985" t="n">
        <v>42.29</v>
      </c>
      <c r="AD985" t="n">
        <v>42.27999999999997</v>
      </c>
      <c r="AE985" t="n">
        <v>-0.009999999999990905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-0.00999999999999801</v>
      </c>
      <c r="AL985" t="inlineStr">
        <is>
          <t>unreconciled</t>
        </is>
      </c>
      <c r="AM985" t="inlineStr">
        <is>
          <t>Order Amount Mismatch (POS&gt;3PO)</t>
        </is>
      </c>
      <c r="AN985" t="n">
        <v>42.28</v>
      </c>
      <c r="AO985" t="n">
        <f>ROUND(P985*100/H985,2)</f>
        <v>0.0</v>
      </c>
      <c r="AP985" t="n">
        <f>ROUND(Q985*100/I985,2)</f>
        <v>0.0</v>
      </c>
      <c r="AQ985"/>
      <c r="AR985"/>
      <c r="AS985" t="n">
        <v>0.0</v>
      </c>
    </row>
    <row r="986">
      <c r="A986" s="1" t="n">
        <v>45233.0</v>
      </c>
      <c r="B986" s="2" t="n">
        <v>45233.780856481484</v>
      </c>
      <c r="C986" t="inlineStr">
        <is>
          <t>3140094012085200</t>
        </is>
      </c>
      <c r="D986" t="inlineStr">
        <is>
          <t>POS0012</t>
        </is>
      </c>
      <c r="E986" t="inlineStr">
        <is>
          <t>15</t>
        </is>
      </c>
      <c r="F986" t="inlineStr">
        <is>
          <t>0094</t>
        </is>
      </c>
      <c r="G986" t="inlineStr">
        <is>
          <t>5310336837</t>
        </is>
      </c>
      <c r="H986" t="n">
        <v>366.0</v>
      </c>
      <c r="I986" t="n">
        <v>425.71</v>
      </c>
      <c r="J986" t="n">
        <v>388.57</v>
      </c>
      <c r="K986" t="inlineStr">
        <is>
          <t>sale</t>
        </is>
      </c>
      <c r="L986" t="inlineStr">
        <is>
          <t/>
        </is>
      </c>
      <c r="M986" t="inlineStr">
        <is>
          <t/>
        </is>
      </c>
      <c r="N986" t="n">
        <v>0.0</v>
      </c>
      <c r="O986" t="n">
        <v>0.0</v>
      </c>
      <c r="P986" t="n">
        <v>332.32</v>
      </c>
      <c r="Q986" t="n">
        <v>273.52</v>
      </c>
      <c r="R986" t="n">
        <v>37.14</v>
      </c>
      <c r="S986" t="n">
        <v>37.14</v>
      </c>
      <c r="T986" t="n">
        <v>4.26</v>
      </c>
      <c r="U986" t="n">
        <v>3.49</v>
      </c>
      <c r="V986" t="n">
        <v>69.94</v>
      </c>
      <c r="W986" t="n">
        <v>56.06</v>
      </c>
      <c r="X986" t="n">
        <v>5.59</v>
      </c>
      <c r="Y986" t="n">
        <v>4.58</v>
      </c>
      <c r="Z986" t="n">
        <v>13.6</v>
      </c>
      <c r="AA986" t="n">
        <v>10.91</v>
      </c>
      <c r="AB986" t="n">
        <v>17.42</v>
      </c>
      <c r="AC986" t="n">
        <v>17.43</v>
      </c>
      <c r="AD986" t="n">
        <v>-59.70999999999998</v>
      </c>
      <c r="AE986" t="n">
        <v>58.80000000000001</v>
      </c>
      <c r="AF986" t="n">
        <v>0.0</v>
      </c>
      <c r="AG986" t="n">
        <v>0.7699999999999996</v>
      </c>
      <c r="AH986" t="n">
        <v>13.879999999999995</v>
      </c>
      <c r="AI986" t="n">
        <v>1.0099999999999998</v>
      </c>
      <c r="AJ986" t="n">
        <v>2.6899999999999995</v>
      </c>
      <c r="AK986" t="n">
        <v>-0.00999999999999801</v>
      </c>
      <c r="AL986" t="inlineStr">
        <is>
          <t>unreconciled</t>
        </is>
      </c>
      <c r="AM986" t="inlineStr">
        <is>
          <t>Order Amount Mismatch (3PO&gt;POS)</t>
        </is>
      </c>
      <c r="AN986" t="n">
        <v>59.71</v>
      </c>
      <c r="AO986" t="n">
        <f>ROUND(P986*100/H986,2)</f>
        <v>0.0</v>
      </c>
      <c r="AP986" t="n">
        <f>ROUND(Q986*100/I986,2)</f>
        <v>0.0</v>
      </c>
      <c r="AQ986"/>
      <c r="AR986"/>
      <c r="AS986" t="n">
        <v>0.0</v>
      </c>
    </row>
    <row r="987">
      <c r="A987" s="1" t="n">
        <v>45233.0</v>
      </c>
      <c r="B987" s="2" t="n">
        <v>45233.970625</v>
      </c>
      <c r="C987" t="inlineStr">
        <is>
          <t>3140023012059370</t>
        </is>
      </c>
      <c r="D987" t="inlineStr">
        <is>
          <t>POS0012</t>
        </is>
      </c>
      <c r="E987" t="inlineStr">
        <is>
          <t>63</t>
        </is>
      </c>
      <c r="F987" t="inlineStr">
        <is>
          <t>0023</t>
        </is>
      </c>
      <c r="G987" t="inlineStr">
        <is>
          <t>5310340966</t>
        </is>
      </c>
      <c r="H987" t="n">
        <v>277.0</v>
      </c>
      <c r="I987" t="n">
        <v>340.95</v>
      </c>
      <c r="J987" t="n">
        <v>303.81</v>
      </c>
      <c r="K987" t="inlineStr">
        <is>
          <t>sale</t>
        </is>
      </c>
      <c r="L987" t="inlineStr">
        <is>
          <t/>
        </is>
      </c>
      <c r="M987" t="inlineStr">
        <is>
          <t/>
        </is>
      </c>
      <c r="N987" t="n">
        <v>0.0</v>
      </c>
      <c r="O987" t="n">
        <v>0.0</v>
      </c>
      <c r="P987" t="n">
        <v>267.72</v>
      </c>
      <c r="Q987" t="n">
        <v>208.94</v>
      </c>
      <c r="R987" t="n">
        <v>37.14</v>
      </c>
      <c r="S987" t="n">
        <v>37.14</v>
      </c>
      <c r="T987" t="n">
        <v>3.41</v>
      </c>
      <c r="U987" t="n">
        <v>2.64</v>
      </c>
      <c r="V987" t="n">
        <v>54.69</v>
      </c>
      <c r="W987" t="n">
        <v>40.8</v>
      </c>
      <c r="X987" t="n">
        <v>4.48</v>
      </c>
      <c r="Y987" t="n">
        <v>3.46</v>
      </c>
      <c r="Z987" t="n">
        <v>10.65</v>
      </c>
      <c r="AA987" t="n">
        <v>7.96</v>
      </c>
      <c r="AB987" t="n">
        <v>13.2</v>
      </c>
      <c r="AC987" t="n">
        <v>13.19</v>
      </c>
      <c r="AD987" t="n">
        <v>-63.94999999999999</v>
      </c>
      <c r="AE987" t="n">
        <v>58.78000000000003</v>
      </c>
      <c r="AF987" t="n">
        <v>0.0</v>
      </c>
      <c r="AG987" t="n">
        <v>0.77</v>
      </c>
      <c r="AH987" t="n">
        <v>13.89</v>
      </c>
      <c r="AI987" t="n">
        <v>1.0200000000000005</v>
      </c>
      <c r="AJ987" t="n">
        <v>2.6900000000000004</v>
      </c>
      <c r="AK987" t="n">
        <v>0.009999999999999787</v>
      </c>
      <c r="AL987" t="inlineStr">
        <is>
          <t>unreconciled</t>
        </is>
      </c>
      <c r="AM987" t="inlineStr">
        <is>
          <t>Order Amount Mismatch (3PO&gt;POS)</t>
        </is>
      </c>
      <c r="AN987" t="n">
        <v>63.95</v>
      </c>
      <c r="AO987" t="n">
        <f>ROUND(P987*100/H987,2)</f>
        <v>0.0</v>
      </c>
      <c r="AP987" t="n">
        <f>ROUND(Q987*100/I987,2)</f>
        <v>0.0</v>
      </c>
      <c r="AQ987"/>
      <c r="AR987"/>
      <c r="AS987" t="n">
        <v>0.0</v>
      </c>
    </row>
    <row r="988">
      <c r="A988" s="1" t="n">
        <v>45233.0</v>
      </c>
      <c r="B988" s="2" t="n">
        <v>45233.73515046296</v>
      </c>
      <c r="C988" t="inlineStr">
        <is>
          <t>3140094012085178</t>
        </is>
      </c>
      <c r="D988" t="inlineStr">
        <is>
          <t>POS0012</t>
        </is>
      </c>
      <c r="E988" t="inlineStr">
        <is>
          <t>93</t>
        </is>
      </c>
      <c r="F988" t="inlineStr">
        <is>
          <t>0094</t>
        </is>
      </c>
      <c r="G988" t="inlineStr">
        <is>
          <t>5310359843</t>
        </is>
      </c>
      <c r="H988" t="n">
        <v>223.0</v>
      </c>
      <c r="I988" t="n">
        <v>212.38</v>
      </c>
      <c r="J988" t="n">
        <v>175.24</v>
      </c>
      <c r="K988" t="inlineStr">
        <is>
          <t>sale</t>
        </is>
      </c>
      <c r="L988" t="inlineStr">
        <is>
          <t/>
        </is>
      </c>
      <c r="M988" t="inlineStr">
        <is>
          <t/>
        </is>
      </c>
      <c r="N988" t="n">
        <v>0.0</v>
      </c>
      <c r="O988" t="n">
        <v>0.0</v>
      </c>
      <c r="P988" t="n">
        <v>169.75</v>
      </c>
      <c r="Q988" t="n">
        <v>169.75</v>
      </c>
      <c r="R988" t="n">
        <v>37.14</v>
      </c>
      <c r="S988" t="n">
        <v>37.14</v>
      </c>
      <c r="T988" t="n">
        <v>2.12</v>
      </c>
      <c r="U988" t="n">
        <v>2.12</v>
      </c>
      <c r="V988" t="n">
        <v>31.54</v>
      </c>
      <c r="W988" t="n">
        <v>31.54</v>
      </c>
      <c r="X988" t="n">
        <v>2.79</v>
      </c>
      <c r="Y988" t="n">
        <v>2.79</v>
      </c>
      <c r="Z988" t="n">
        <v>6.18</v>
      </c>
      <c r="AA988" t="n">
        <v>6.18</v>
      </c>
      <c r="AB988" t="n">
        <v>10.62</v>
      </c>
      <c r="AC988" t="n">
        <v>10.62</v>
      </c>
      <c r="AD988" t="n">
        <v>10.620000000000005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inlineStr">
        <is>
          <t>unreconciled</t>
        </is>
      </c>
      <c r="AM988" t="inlineStr">
        <is>
          <t>Order Amount Mismatch (POS&gt;3PO)</t>
        </is>
      </c>
      <c r="AN988" t="n">
        <v>10.62</v>
      </c>
      <c r="AO988" t="n">
        <f>ROUND(P988*100/H988,2)</f>
        <v>0.0</v>
      </c>
      <c r="AP988" t="n">
        <f>ROUND(Q988*100/I988,2)</f>
        <v>0.0</v>
      </c>
      <c r="AQ988"/>
      <c r="AR988"/>
      <c r="AS988" t="n">
        <v>0.0</v>
      </c>
    </row>
    <row r="989">
      <c r="A989" s="1" t="n">
        <v>45234.0</v>
      </c>
      <c r="B989" s="2" t="n">
        <v>45234.98472222222</v>
      </c>
      <c r="C989" t="inlineStr">
        <is>
          <t>3140023012059695</t>
        </is>
      </c>
      <c r="D989" t="inlineStr">
        <is>
          <t>POS0012</t>
        </is>
      </c>
      <c r="E989" t="inlineStr">
        <is>
          <t>87</t>
        </is>
      </c>
      <c r="F989" t="inlineStr">
        <is>
          <t>0023</t>
        </is>
      </c>
      <c r="G989" t="inlineStr">
        <is>
          <t>5310363231</t>
        </is>
      </c>
      <c r="H989" t="n">
        <v>309.0</v>
      </c>
      <c r="I989" t="n">
        <v>294.29</v>
      </c>
      <c r="J989" t="n">
        <v>257.15</v>
      </c>
      <c r="K989" t="inlineStr">
        <is>
          <t>sale</t>
        </is>
      </c>
      <c r="L989" t="inlineStr">
        <is>
          <t/>
        </is>
      </c>
      <c r="M989" t="inlineStr">
        <is>
          <t/>
        </is>
      </c>
      <c r="N989" t="n">
        <v>0.0</v>
      </c>
      <c r="O989" t="n">
        <v>0.0</v>
      </c>
      <c r="P989" t="n">
        <v>232.17</v>
      </c>
      <c r="Q989" t="n">
        <v>232.18</v>
      </c>
      <c r="R989" t="n">
        <v>37.14</v>
      </c>
      <c r="S989" t="n">
        <v>37.14</v>
      </c>
      <c r="T989" t="n">
        <v>2.94</v>
      </c>
      <c r="U989" t="n">
        <v>2.94</v>
      </c>
      <c r="V989" t="n">
        <v>46.29</v>
      </c>
      <c r="W989" t="n">
        <v>46.29</v>
      </c>
      <c r="X989" t="n">
        <v>3.86</v>
      </c>
      <c r="Y989" t="n">
        <v>3.86</v>
      </c>
      <c r="Z989" t="n">
        <v>9.03</v>
      </c>
      <c r="AA989" t="n">
        <v>9.02</v>
      </c>
      <c r="AB989" t="n">
        <v>14.72</v>
      </c>
      <c r="AC989" t="n">
        <v>14.72</v>
      </c>
      <c r="AD989" t="n">
        <v>14.70999999999998</v>
      </c>
      <c r="AE989" t="n">
        <v>-0.010000000000019327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0.009999999999999787</v>
      </c>
      <c r="AK989" t="n">
        <v>0.0</v>
      </c>
      <c r="AL989" t="inlineStr">
        <is>
          <t>unreconciled</t>
        </is>
      </c>
      <c r="AM989" t="inlineStr">
        <is>
          <t>Order Amount Mismatch (POS&gt;3PO)</t>
        </is>
      </c>
      <c r="AN989" t="n">
        <v>14.71</v>
      </c>
      <c r="AO989" t="n">
        <f>ROUND(P989*100/H989,2)</f>
        <v>0.0</v>
      </c>
      <c r="AP989" t="n">
        <f>ROUND(Q989*100/I989,2)</f>
        <v>0.0</v>
      </c>
      <c r="AQ989"/>
      <c r="AR989"/>
      <c r="AS989" t="n">
        <v>0.0</v>
      </c>
    </row>
    <row r="990">
      <c r="A990" s="1" t="n">
        <v>45232.0</v>
      </c>
      <c r="B990" s="2" t="n">
        <v>45232.869791666664</v>
      </c>
      <c r="C990" t="inlineStr">
        <is>
          <t>3140094012084904</t>
        </is>
      </c>
      <c r="D990" t="inlineStr">
        <is>
          <t>POS0012</t>
        </is>
      </c>
      <c r="E990" t="inlineStr">
        <is>
          <t>19</t>
        </is>
      </c>
      <c r="F990" t="inlineStr">
        <is>
          <t>0094</t>
        </is>
      </c>
      <c r="G990" t="inlineStr">
        <is>
          <t>5310368392</t>
        </is>
      </c>
      <c r="H990" t="n">
        <v>437.0</v>
      </c>
      <c r="I990" t="n">
        <v>416.17</v>
      </c>
      <c r="J990" t="n">
        <v>379.03</v>
      </c>
      <c r="K990" t="inlineStr">
        <is>
          <t>sale</t>
        </is>
      </c>
      <c r="L990" t="inlineStr">
        <is>
          <t/>
        </is>
      </c>
      <c r="M990" t="inlineStr">
        <is>
          <t/>
        </is>
      </c>
      <c r="N990" t="n">
        <v>0.0</v>
      </c>
      <c r="O990" t="n">
        <v>0.0</v>
      </c>
      <c r="P990" t="n">
        <v>325.06</v>
      </c>
      <c r="Q990" t="n">
        <v>325.05</v>
      </c>
      <c r="R990" t="n">
        <v>37.14</v>
      </c>
      <c r="S990" t="n">
        <v>37.14</v>
      </c>
      <c r="T990" t="n">
        <v>4.16</v>
      </c>
      <c r="U990" t="n">
        <v>4.16</v>
      </c>
      <c r="V990" t="n">
        <v>68.23</v>
      </c>
      <c r="W990" t="n">
        <v>68.23</v>
      </c>
      <c r="X990" t="n">
        <v>5.46</v>
      </c>
      <c r="Y990" t="n">
        <v>5.46</v>
      </c>
      <c r="Z990" t="n">
        <v>13.26</v>
      </c>
      <c r="AA990" t="n">
        <v>13.26</v>
      </c>
      <c r="AB990" t="n">
        <v>20.82</v>
      </c>
      <c r="AC990" t="n">
        <v>20.81</v>
      </c>
      <c r="AD990" t="n">
        <v>20.829999999999984</v>
      </c>
      <c r="AE990" t="n">
        <v>0.009999999999990905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0.010000000000001563</v>
      </c>
      <c r="AL990" t="inlineStr">
        <is>
          <t>unreconciled</t>
        </is>
      </c>
      <c r="AM990" t="inlineStr">
        <is>
          <t>Order Amount Mismatch (POS&gt;3PO)</t>
        </is>
      </c>
      <c r="AN990" t="n">
        <v>20.83</v>
      </c>
      <c r="AO990" t="n">
        <f>ROUND(P990*100/H990,2)</f>
        <v>0.0</v>
      </c>
      <c r="AP990" t="n">
        <f>ROUND(Q990*100/I990,2)</f>
        <v>0.0</v>
      </c>
      <c r="AQ990"/>
      <c r="AR990"/>
      <c r="AS990" t="n">
        <v>0.0</v>
      </c>
    </row>
    <row r="991">
      <c r="A991" s="1" t="n">
        <v>45234.0</v>
      </c>
      <c r="B991" s="2" t="n">
        <v>45234.98137731481</v>
      </c>
      <c r="C991" t="inlineStr">
        <is>
          <t>3140023012059691</t>
        </is>
      </c>
      <c r="D991" t="inlineStr">
        <is>
          <t>POS0012</t>
        </is>
      </c>
      <c r="E991" t="inlineStr">
        <is>
          <t>83</t>
        </is>
      </c>
      <c r="F991" t="inlineStr">
        <is>
          <t>0023</t>
        </is>
      </c>
      <c r="G991" t="inlineStr">
        <is>
          <t>5310369715</t>
        </is>
      </c>
      <c r="H991" t="n">
        <v>191.0</v>
      </c>
      <c r="I991" t="n">
        <v>181.91</v>
      </c>
      <c r="J991" t="n">
        <v>144.77</v>
      </c>
      <c r="K991" t="inlineStr">
        <is>
          <t>sale</t>
        </is>
      </c>
      <c r="L991" t="inlineStr">
        <is>
          <t/>
        </is>
      </c>
      <c r="M991" t="inlineStr">
        <is>
          <t/>
        </is>
      </c>
      <c r="N991" t="n">
        <v>0.0</v>
      </c>
      <c r="O991" t="n">
        <v>0.0</v>
      </c>
      <c r="P991" t="n">
        <v>146.52</v>
      </c>
      <c r="Q991" t="n">
        <v>146.52</v>
      </c>
      <c r="R991" t="n">
        <v>37.14</v>
      </c>
      <c r="S991" t="n">
        <v>37.14</v>
      </c>
      <c r="T991" t="n">
        <v>1.82</v>
      </c>
      <c r="U991" t="n">
        <v>1.82</v>
      </c>
      <c r="V991" t="n">
        <v>26.06</v>
      </c>
      <c r="W991" t="n">
        <v>26.06</v>
      </c>
      <c r="X991" t="n">
        <v>2.39</v>
      </c>
      <c r="Y991" t="n">
        <v>2.39</v>
      </c>
      <c r="Z991" t="n">
        <v>5.12</v>
      </c>
      <c r="AA991" t="n">
        <v>5.12</v>
      </c>
      <c r="AB991" t="n">
        <v>9.1</v>
      </c>
      <c r="AC991" t="n">
        <v>9.1</v>
      </c>
      <c r="AD991" t="n">
        <v>9.090000000000003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inlineStr">
        <is>
          <t>unreconciled</t>
        </is>
      </c>
      <c r="AM991" t="inlineStr">
        <is>
          <t>Order Amount Mismatch (POS&gt;3PO)</t>
        </is>
      </c>
      <c r="AN991" t="n">
        <v>9.09</v>
      </c>
      <c r="AO991" t="n">
        <f>ROUND(P991*100/H991,2)</f>
        <v>0.0</v>
      </c>
      <c r="AP991" t="n">
        <f>ROUND(Q991*100/I991,2)</f>
        <v>0.0</v>
      </c>
      <c r="AQ991"/>
      <c r="AR991"/>
      <c r="AS991" t="n">
        <v>0.0</v>
      </c>
    </row>
    <row r="992">
      <c r="A992" s="1" t="n">
        <v>45232.0</v>
      </c>
      <c r="B992" s="2" t="n">
        <v>45232.999768518515</v>
      </c>
      <c r="C992" t="inlineStr">
        <is>
          <t>3140094012085012</t>
        </is>
      </c>
      <c r="D992" t="inlineStr">
        <is>
          <t>POS0012</t>
        </is>
      </c>
      <c r="E992" t="inlineStr">
        <is>
          <t>27</t>
        </is>
      </c>
      <c r="F992" t="inlineStr">
        <is>
          <t>0094</t>
        </is>
      </c>
      <c r="G992" t="inlineStr">
        <is>
          <t>5310369940</t>
        </is>
      </c>
      <c r="H992" t="n">
        <v>231.0</v>
      </c>
      <c r="I992" t="n">
        <v>219.99</v>
      </c>
      <c r="J992" t="n">
        <v>182.85</v>
      </c>
      <c r="K992" t="inlineStr">
        <is>
          <t>sale</t>
        </is>
      </c>
      <c r="L992" t="inlineStr">
        <is>
          <t/>
        </is>
      </c>
      <c r="M992" t="inlineStr">
        <is>
          <t/>
        </is>
      </c>
      <c r="N992" t="n">
        <v>0.0</v>
      </c>
      <c r="O992" t="n">
        <v>0.0</v>
      </c>
      <c r="P992" t="n">
        <v>175.55</v>
      </c>
      <c r="Q992" t="n">
        <v>175.55</v>
      </c>
      <c r="R992" t="n">
        <v>37.14</v>
      </c>
      <c r="S992" t="n">
        <v>37.14</v>
      </c>
      <c r="T992" t="n">
        <v>2.2</v>
      </c>
      <c r="U992" t="n">
        <v>2.2</v>
      </c>
      <c r="V992" t="n">
        <v>32.91</v>
      </c>
      <c r="W992" t="n">
        <v>32.91</v>
      </c>
      <c r="X992" t="n">
        <v>2.89</v>
      </c>
      <c r="Y992" t="n">
        <v>2.89</v>
      </c>
      <c r="Z992" t="n">
        <v>6.44</v>
      </c>
      <c r="AA992" t="n">
        <v>6.44</v>
      </c>
      <c r="AB992" t="n">
        <v>11.0</v>
      </c>
      <c r="AC992" t="n">
        <v>11.0</v>
      </c>
      <c r="AD992" t="n">
        <v>11.009999999999991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inlineStr">
        <is>
          <t>unreconciled</t>
        </is>
      </c>
      <c r="AM992" t="inlineStr">
        <is>
          <t>Order Amount Mismatch (POS&gt;3PO)</t>
        </is>
      </c>
      <c r="AN992" t="n">
        <v>11.01</v>
      </c>
      <c r="AO992" t="n">
        <f>ROUND(P992*100/H992,2)</f>
        <v>0.0</v>
      </c>
      <c r="AP992" t="n">
        <f>ROUND(Q992*100/I992,2)</f>
        <v>0.0</v>
      </c>
      <c r="AQ992"/>
      <c r="AR992"/>
      <c r="AS992" t="n">
        <v>0.0</v>
      </c>
    </row>
    <row r="993">
      <c r="A993" s="1" t="n">
        <v>45232.0</v>
      </c>
      <c r="B993" s="2" t="n">
        <v>45232.871354166666</v>
      </c>
      <c r="C993" t="inlineStr">
        <is>
          <t>3140094012084903</t>
        </is>
      </c>
      <c r="D993" t="inlineStr">
        <is>
          <t>POS0012</t>
        </is>
      </c>
      <c r="E993" t="inlineStr">
        <is>
          <t>18</t>
        </is>
      </c>
      <c r="F993" t="inlineStr">
        <is>
          <t>0094</t>
        </is>
      </c>
      <c r="G993" t="inlineStr">
        <is>
          <t>5310377831</t>
        </is>
      </c>
      <c r="H993" t="n">
        <v>399.0</v>
      </c>
      <c r="I993" t="n">
        <v>379.99</v>
      </c>
      <c r="J993" t="n">
        <v>342.85</v>
      </c>
      <c r="K993" t="inlineStr">
        <is>
          <t>sale</t>
        </is>
      </c>
      <c r="L993" t="inlineStr">
        <is>
          <t/>
        </is>
      </c>
      <c r="M993" t="inlineStr">
        <is>
          <t/>
        </is>
      </c>
      <c r="N993" t="n">
        <v>0.0</v>
      </c>
      <c r="O993" t="n">
        <v>0.0</v>
      </c>
      <c r="P993" t="n">
        <v>297.48</v>
      </c>
      <c r="Q993" t="n">
        <v>297.48</v>
      </c>
      <c r="R993" t="n">
        <v>37.14</v>
      </c>
      <c r="S993" t="n">
        <v>37.14</v>
      </c>
      <c r="T993" t="n">
        <v>3.8</v>
      </c>
      <c r="U993" t="n">
        <v>3.8</v>
      </c>
      <c r="V993" t="n">
        <v>61.71</v>
      </c>
      <c r="W993" t="n">
        <v>61.71</v>
      </c>
      <c r="X993" t="n">
        <v>4.99</v>
      </c>
      <c r="Y993" t="n">
        <v>4.99</v>
      </c>
      <c r="Z993" t="n">
        <v>12.01</v>
      </c>
      <c r="AA993" t="n">
        <v>12.01</v>
      </c>
      <c r="AB993" t="n">
        <v>19.0</v>
      </c>
      <c r="AC993" t="n">
        <v>19.0</v>
      </c>
      <c r="AD993" t="n">
        <v>19.00999999999999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inlineStr">
        <is>
          <t>unreconciled</t>
        </is>
      </c>
      <c r="AM993" t="inlineStr">
        <is>
          <t>Order Amount Mismatch (POS&gt;3PO)</t>
        </is>
      </c>
      <c r="AN993" t="n">
        <v>19.01</v>
      </c>
      <c r="AO993" t="n">
        <f>ROUND(P993*100/H993,2)</f>
        <v>0.0</v>
      </c>
      <c r="AP993" t="n">
        <f>ROUND(Q993*100/I993,2)</f>
        <v>0.0</v>
      </c>
      <c r="AQ993"/>
      <c r="AR993"/>
      <c r="AS993" t="n">
        <v>0.0</v>
      </c>
    </row>
    <row r="994">
      <c r="A994" s="1" t="n">
        <v>45233.0</v>
      </c>
      <c r="B994" s="2" t="n">
        <v>45233.71320601852</v>
      </c>
      <c r="C994" t="inlineStr">
        <is>
          <t>3140094012085165</t>
        </is>
      </c>
      <c r="D994" t="inlineStr">
        <is>
          <t>POS0012</t>
        </is>
      </c>
      <c r="E994" t="inlineStr">
        <is>
          <t>80</t>
        </is>
      </c>
      <c r="F994" t="inlineStr">
        <is>
          <t>0094</t>
        </is>
      </c>
      <c r="G994" t="inlineStr">
        <is>
          <t>5310379577</t>
        </is>
      </c>
      <c r="H994" t="n">
        <v>405.0</v>
      </c>
      <c r="I994" t="n">
        <v>385.72</v>
      </c>
      <c r="J994" t="n">
        <v>348.58</v>
      </c>
      <c r="K994" t="inlineStr">
        <is>
          <t>sale</t>
        </is>
      </c>
      <c r="L994" t="inlineStr">
        <is>
          <t/>
        </is>
      </c>
      <c r="M994" t="inlineStr">
        <is>
          <t/>
        </is>
      </c>
      <c r="N994" t="n">
        <v>0.0</v>
      </c>
      <c r="O994" t="n">
        <v>0.0</v>
      </c>
      <c r="P994" t="n">
        <v>301.86</v>
      </c>
      <c r="Q994" t="n">
        <v>301.85</v>
      </c>
      <c r="R994" t="n">
        <v>37.14</v>
      </c>
      <c r="S994" t="n">
        <v>37.14</v>
      </c>
      <c r="T994" t="n">
        <v>3.86</v>
      </c>
      <c r="U994" t="n">
        <v>3.86</v>
      </c>
      <c r="V994" t="n">
        <v>62.74</v>
      </c>
      <c r="W994" t="n">
        <v>62.74</v>
      </c>
      <c r="X994" t="n">
        <v>5.06</v>
      </c>
      <c r="Y994" t="n">
        <v>5.06</v>
      </c>
      <c r="Z994" t="n">
        <v>12.2</v>
      </c>
      <c r="AA994" t="n">
        <v>12.2</v>
      </c>
      <c r="AB994" t="n">
        <v>19.28</v>
      </c>
      <c r="AC994" t="n">
        <v>19.29</v>
      </c>
      <c r="AD994" t="n">
        <v>19.279999999999973</v>
      </c>
      <c r="AE994" t="n">
        <v>0.009999999999990905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-0.00999999999999801</v>
      </c>
      <c r="AL994" t="inlineStr">
        <is>
          <t>unreconciled</t>
        </is>
      </c>
      <c r="AM994" t="inlineStr">
        <is>
          <t>Order Amount Mismatch (POS&gt;3PO)</t>
        </is>
      </c>
      <c r="AN994" t="n">
        <v>19.28</v>
      </c>
      <c r="AO994" t="n">
        <f>ROUND(P994*100/H994,2)</f>
        <v>0.0</v>
      </c>
      <c r="AP994" t="n">
        <f>ROUND(Q994*100/I994,2)</f>
        <v>0.0</v>
      </c>
      <c r="AQ994"/>
      <c r="AR994"/>
      <c r="AS994" t="n">
        <v>0.0</v>
      </c>
    </row>
    <row r="995">
      <c r="A995" s="1" t="n">
        <v>45233.0</v>
      </c>
      <c r="B995" s="2" t="n">
        <v>45233.42259259259</v>
      </c>
      <c r="C995" t="inlineStr">
        <is>
          <t>3140023012059184</t>
        </is>
      </c>
      <c r="D995" t="inlineStr">
        <is>
          <t>POS0012</t>
        </is>
      </c>
      <c r="E995" t="inlineStr">
        <is>
          <t>77</t>
        </is>
      </c>
      <c r="F995" t="inlineStr">
        <is>
          <t>0023</t>
        </is>
      </c>
      <c r="G995" t="inlineStr">
        <is>
          <t>5310412793</t>
        </is>
      </c>
      <c r="H995" t="n">
        <v>441.0</v>
      </c>
      <c r="I995" t="n">
        <v>419.99</v>
      </c>
      <c r="J995" t="n">
        <v>382.85</v>
      </c>
      <c r="K995" t="inlineStr">
        <is>
          <t>sale</t>
        </is>
      </c>
      <c r="L995" t="inlineStr">
        <is>
          <t/>
        </is>
      </c>
      <c r="M995" t="inlineStr">
        <is>
          <t/>
        </is>
      </c>
      <c r="N995" t="n">
        <v>0.0</v>
      </c>
      <c r="O995" t="n">
        <v>0.0</v>
      </c>
      <c r="P995" t="n">
        <v>327.97</v>
      </c>
      <c r="Q995" t="n">
        <v>327.98</v>
      </c>
      <c r="R995" t="n">
        <v>37.14</v>
      </c>
      <c r="S995" t="n">
        <v>37.14</v>
      </c>
      <c r="T995" t="n">
        <v>4.2</v>
      </c>
      <c r="U995" t="n">
        <v>4.2</v>
      </c>
      <c r="V995" t="n">
        <v>68.91</v>
      </c>
      <c r="W995" t="n">
        <v>68.91</v>
      </c>
      <c r="X995" t="n">
        <v>5.51</v>
      </c>
      <c r="Y995" t="n">
        <v>5.51</v>
      </c>
      <c r="Z995" t="n">
        <v>13.4</v>
      </c>
      <c r="AA995" t="n">
        <v>13.39</v>
      </c>
      <c r="AB995" t="n">
        <v>21.0</v>
      </c>
      <c r="AC995" t="n">
        <v>21.0</v>
      </c>
      <c r="AD995" t="n">
        <v>21.00999999999999</v>
      </c>
      <c r="AE995" t="n">
        <v>-0.009999999999990905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0.009999999999999787</v>
      </c>
      <c r="AK995" t="n">
        <v>0.0</v>
      </c>
      <c r="AL995" t="inlineStr">
        <is>
          <t>unreconciled</t>
        </is>
      </c>
      <c r="AM995" t="inlineStr">
        <is>
          <t>Order Amount Mismatch (POS&gt;3PO)</t>
        </is>
      </c>
      <c r="AN995" t="n">
        <v>21.01</v>
      </c>
      <c r="AO995" t="n">
        <f>ROUND(P995*100/H995,2)</f>
        <v>0.0</v>
      </c>
      <c r="AP995" t="n">
        <f>ROUND(Q995*100/I995,2)</f>
        <v>0.0</v>
      </c>
      <c r="AQ995"/>
      <c r="AR995"/>
      <c r="AS995" t="n">
        <v>0.0</v>
      </c>
    </row>
    <row r="996">
      <c r="A996" s="1" t="n">
        <v>45232.0</v>
      </c>
      <c r="B996" s="2" t="n">
        <v>45232.832824074074</v>
      </c>
      <c r="C996" t="inlineStr">
        <is>
          <t>3140023012059035</t>
        </is>
      </c>
      <c r="D996" t="inlineStr">
        <is>
          <t>POS0012</t>
        </is>
      </c>
      <c r="E996" t="inlineStr">
        <is>
          <t>29</t>
        </is>
      </c>
      <c r="F996" t="inlineStr">
        <is>
          <t>0023</t>
        </is>
      </c>
      <c r="G996" t="inlineStr">
        <is>
          <t>5310415126</t>
        </is>
      </c>
      <c r="H996" t="n">
        <v>304.0</v>
      </c>
      <c r="I996" t="n">
        <v>289.52</v>
      </c>
      <c r="J996" t="n">
        <v>252.38</v>
      </c>
      <c r="K996" t="inlineStr">
        <is>
          <t>sale</t>
        </is>
      </c>
      <c r="L996" t="inlineStr">
        <is>
          <t/>
        </is>
      </c>
      <c r="M996" t="inlineStr">
        <is>
          <t/>
        </is>
      </c>
      <c r="N996" t="n">
        <v>0.0</v>
      </c>
      <c r="O996" t="n">
        <v>0.0</v>
      </c>
      <c r="P996" t="n">
        <v>228.53</v>
      </c>
      <c r="Q996" t="n">
        <v>228.53</v>
      </c>
      <c r="R996" t="n">
        <v>37.14</v>
      </c>
      <c r="S996" t="n">
        <v>37.14</v>
      </c>
      <c r="T996" t="n">
        <v>2.9</v>
      </c>
      <c r="U996" t="n">
        <v>2.9</v>
      </c>
      <c r="V996" t="n">
        <v>45.43</v>
      </c>
      <c r="W996" t="n">
        <v>45.43</v>
      </c>
      <c r="X996" t="n">
        <v>3.8</v>
      </c>
      <c r="Y996" t="n">
        <v>3.8</v>
      </c>
      <c r="Z996" t="n">
        <v>8.86</v>
      </c>
      <c r="AA996" t="n">
        <v>8.86</v>
      </c>
      <c r="AB996" t="n">
        <v>14.48</v>
      </c>
      <c r="AC996" t="n">
        <v>14.48</v>
      </c>
      <c r="AD996" t="n">
        <v>14.480000000000018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inlineStr">
        <is>
          <t>unreconciled</t>
        </is>
      </c>
      <c r="AM996" t="inlineStr">
        <is>
          <t>Order Amount Mismatch (POS&gt;3PO)</t>
        </is>
      </c>
      <c r="AN996" t="n">
        <v>14.48</v>
      </c>
      <c r="AO996" t="n">
        <f>ROUND(P996*100/H996,2)</f>
        <v>0.0</v>
      </c>
      <c r="AP996" t="n">
        <f>ROUND(Q996*100/I996,2)</f>
        <v>0.0</v>
      </c>
      <c r="AQ996"/>
      <c r="AR996"/>
      <c r="AS996" t="n">
        <v>0.0</v>
      </c>
    </row>
    <row r="997">
      <c r="A997" s="1" t="n">
        <v>45232.0</v>
      </c>
      <c r="B997" s="2" t="n">
        <v>45232.561527777776</v>
      </c>
      <c r="C997" t="inlineStr">
        <is>
          <t>3140023012058952</t>
        </is>
      </c>
      <c r="D997" t="inlineStr">
        <is>
          <t>POS0012</t>
        </is>
      </c>
      <c r="E997" t="inlineStr">
        <is>
          <t>46</t>
        </is>
      </c>
      <c r="F997" t="inlineStr">
        <is>
          <t>0023</t>
        </is>
      </c>
      <c r="G997" t="inlineStr">
        <is>
          <t>5310419877</t>
        </is>
      </c>
      <c r="H997" t="n">
        <v>130.0</v>
      </c>
      <c r="I997" t="n">
        <v>123.81</v>
      </c>
      <c r="J997" t="n">
        <v>86.67</v>
      </c>
      <c r="K997" t="inlineStr">
        <is>
          <t>sale</t>
        </is>
      </c>
      <c r="L997" t="inlineStr">
        <is>
          <t/>
        </is>
      </c>
      <c r="M997" t="inlineStr">
        <is>
          <t/>
        </is>
      </c>
      <c r="N997" t="n">
        <v>0.0</v>
      </c>
      <c r="O997" t="n">
        <v>0.0</v>
      </c>
      <c r="P997" t="n">
        <v>102.25</v>
      </c>
      <c r="Q997" t="n">
        <v>102.24</v>
      </c>
      <c r="R997" t="n">
        <v>37.14</v>
      </c>
      <c r="S997" t="n">
        <v>37.14</v>
      </c>
      <c r="T997" t="n">
        <v>1.24</v>
      </c>
      <c r="U997" t="n">
        <v>1.24</v>
      </c>
      <c r="V997" t="n">
        <v>15.6</v>
      </c>
      <c r="W997" t="n">
        <v>15.6</v>
      </c>
      <c r="X997" t="n">
        <v>1.62</v>
      </c>
      <c r="Y997" t="n">
        <v>1.62</v>
      </c>
      <c r="Z997" t="n">
        <v>3.1</v>
      </c>
      <c r="AA997" t="n">
        <v>3.1</v>
      </c>
      <c r="AB997" t="n">
        <v>6.2</v>
      </c>
      <c r="AC997" t="n">
        <v>6.19</v>
      </c>
      <c r="AD997" t="n">
        <v>6.189999999999998</v>
      </c>
      <c r="AE997" t="n">
        <v>0.010000000000005116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0.009999999999999787</v>
      </c>
      <c r="AL997" t="inlineStr">
        <is>
          <t>unreconciled</t>
        </is>
      </c>
      <c r="AM997" t="inlineStr">
        <is>
          <t>Order Amount Mismatch (POS&gt;3PO)</t>
        </is>
      </c>
      <c r="AN997" t="n">
        <v>6.19</v>
      </c>
      <c r="AO997" t="n">
        <f>ROUND(P997*100/H997,2)</f>
        <v>0.0</v>
      </c>
      <c r="AP997" t="n">
        <f>ROUND(Q997*100/I997,2)</f>
        <v>0.0</v>
      </c>
      <c r="AQ997"/>
      <c r="AR997"/>
      <c r="AS997" t="n">
        <v>0.0</v>
      </c>
    </row>
    <row r="998">
      <c r="A998" s="1" t="n">
        <v>45232.0</v>
      </c>
      <c r="B998" s="2" t="n">
        <v>45232.78581018518</v>
      </c>
      <c r="C998" t="inlineStr">
        <is>
          <t>3140094012084836</t>
        </is>
      </c>
      <c r="D998" t="inlineStr">
        <is>
          <t>POS0012</t>
        </is>
      </c>
      <c r="E998" t="inlineStr">
        <is>
          <t>51</t>
        </is>
      </c>
      <c r="F998" t="inlineStr">
        <is>
          <t>0094</t>
        </is>
      </c>
      <c r="G998" t="inlineStr">
        <is>
          <t>5310436841</t>
        </is>
      </c>
      <c r="H998" t="n">
        <v>342.0</v>
      </c>
      <c r="I998" t="n">
        <v>325.71</v>
      </c>
      <c r="J998" t="n">
        <v>288.57</v>
      </c>
      <c r="K998" t="inlineStr">
        <is>
          <t>sale</t>
        </is>
      </c>
      <c r="L998" t="inlineStr">
        <is>
          <t/>
        </is>
      </c>
      <c r="M998" t="inlineStr">
        <is>
          <t/>
        </is>
      </c>
      <c r="N998" t="n">
        <v>0.0</v>
      </c>
      <c r="O998" t="n">
        <v>0.0</v>
      </c>
      <c r="P998" t="n">
        <v>256.11</v>
      </c>
      <c r="Q998" t="n">
        <v>256.1</v>
      </c>
      <c r="R998" t="n">
        <v>37.14</v>
      </c>
      <c r="S998" t="n">
        <v>37.14</v>
      </c>
      <c r="T998" t="n">
        <v>3.26</v>
      </c>
      <c r="U998" t="n">
        <v>3.26</v>
      </c>
      <c r="V998" t="n">
        <v>51.94</v>
      </c>
      <c r="W998" t="n">
        <v>51.94</v>
      </c>
      <c r="X998" t="n">
        <v>4.28</v>
      </c>
      <c r="Y998" t="n">
        <v>4.28</v>
      </c>
      <c r="Z998" t="n">
        <v>10.12</v>
      </c>
      <c r="AA998" t="n">
        <v>10.12</v>
      </c>
      <c r="AB998" t="n">
        <v>16.28</v>
      </c>
      <c r="AC998" t="n">
        <v>16.29</v>
      </c>
      <c r="AD998" t="n">
        <v>16.29000000000002</v>
      </c>
      <c r="AE998" t="n">
        <v>0.009999999999990905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-0.00999999999999801</v>
      </c>
      <c r="AL998" t="inlineStr">
        <is>
          <t>unreconciled</t>
        </is>
      </c>
      <c r="AM998" t="inlineStr">
        <is>
          <t>Order Amount Mismatch (POS&gt;3PO)</t>
        </is>
      </c>
      <c r="AN998" t="n">
        <v>16.29</v>
      </c>
      <c r="AO998" t="n">
        <f>ROUND(P998*100/H998,2)</f>
        <v>0.0</v>
      </c>
      <c r="AP998" t="n">
        <f>ROUND(Q998*100/I998,2)</f>
        <v>0.0</v>
      </c>
      <c r="AQ998"/>
      <c r="AR998"/>
      <c r="AS998" t="n">
        <v>0.0</v>
      </c>
    </row>
    <row r="999">
      <c r="A999" s="1" t="n">
        <v>45232.0</v>
      </c>
      <c r="B999" s="2" t="n">
        <v>45232.84538194445</v>
      </c>
      <c r="C999" t="inlineStr">
        <is>
          <t>3140094012084880</t>
        </is>
      </c>
      <c r="D999" t="inlineStr">
        <is>
          <t>POS0012</t>
        </is>
      </c>
      <c r="E999" t="inlineStr">
        <is>
          <t>95</t>
        </is>
      </c>
      <c r="F999" t="inlineStr">
        <is>
          <t>0094</t>
        </is>
      </c>
      <c r="G999" t="inlineStr">
        <is>
          <t>5310449355</t>
        </is>
      </c>
      <c r="H999" t="n">
        <v>513.0</v>
      </c>
      <c r="I999" t="n">
        <v>488.55</v>
      </c>
      <c r="J999" t="n">
        <v>451.41</v>
      </c>
      <c r="K999" t="inlineStr">
        <is>
          <t>sale</t>
        </is>
      </c>
      <c r="L999" t="inlineStr">
        <is>
          <t/>
        </is>
      </c>
      <c r="M999" t="inlineStr">
        <is>
          <t/>
        </is>
      </c>
      <c r="N999" t="n">
        <v>0.0</v>
      </c>
      <c r="O999" t="n">
        <v>0.0</v>
      </c>
      <c r="P999" t="n">
        <v>380.22</v>
      </c>
      <c r="Q999" t="n">
        <v>380.22</v>
      </c>
      <c r="R999" t="n">
        <v>37.14</v>
      </c>
      <c r="S999" t="n">
        <v>37.14</v>
      </c>
      <c r="T999" t="n">
        <v>4.89</v>
      </c>
      <c r="U999" t="n">
        <v>4.89</v>
      </c>
      <c r="V999" t="n">
        <v>81.25</v>
      </c>
      <c r="W999" t="n">
        <v>81.25</v>
      </c>
      <c r="X999" t="n">
        <v>6.41</v>
      </c>
      <c r="Y999" t="n">
        <v>6.41</v>
      </c>
      <c r="Z999" t="n">
        <v>15.78</v>
      </c>
      <c r="AA999" t="n">
        <v>15.77</v>
      </c>
      <c r="AB999" t="n">
        <v>24.42</v>
      </c>
      <c r="AC999" t="n">
        <v>24.43</v>
      </c>
      <c r="AD999" t="n">
        <v>24.44999999999999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0.009999999999999787</v>
      </c>
      <c r="AK999" t="n">
        <v>-0.00999999999999801</v>
      </c>
      <c r="AL999" t="inlineStr">
        <is>
          <t>unreconciled</t>
        </is>
      </c>
      <c r="AM999" t="inlineStr">
        <is>
          <t>Order Amount Mismatch (POS&gt;3PO)</t>
        </is>
      </c>
      <c r="AN999" t="n">
        <v>24.45</v>
      </c>
      <c r="AO999" t="n">
        <f>ROUND(P999*100/H999,2)</f>
        <v>0.0</v>
      </c>
      <c r="AP999" t="n">
        <f>ROUND(Q999*100/I999,2)</f>
        <v>0.0</v>
      </c>
      <c r="AQ999"/>
      <c r="AR999"/>
      <c r="AS999" t="n">
        <v>0.0</v>
      </c>
    </row>
    <row r="1000">
      <c r="A1000" s="1" t="n">
        <v>45233.0</v>
      </c>
      <c r="B1000" s="2" t="n">
        <v>45233.82403935185</v>
      </c>
      <c r="C1000" t="inlineStr">
        <is>
          <t>3140094012085246</t>
        </is>
      </c>
      <c r="D1000" t="inlineStr">
        <is>
          <t>POS0012</t>
        </is>
      </c>
      <c r="E1000" t="inlineStr">
        <is>
          <t>61</t>
        </is>
      </c>
      <c r="F1000" t="inlineStr">
        <is>
          <t>0094</t>
        </is>
      </c>
      <c r="G1000" t="inlineStr">
        <is>
          <t>5310452134</t>
        </is>
      </c>
      <c r="H1000" t="n">
        <v>926.0</v>
      </c>
      <c r="I1000" t="n">
        <v>959.03</v>
      </c>
      <c r="J1000" t="n">
        <v>921.89</v>
      </c>
      <c r="K1000" t="inlineStr">
        <is>
          <t>sale</t>
        </is>
      </c>
      <c r="L1000" t="inlineStr">
        <is>
          <t/>
        </is>
      </c>
      <c r="M1000" t="inlineStr">
        <is>
          <t/>
        </is>
      </c>
      <c r="N1000" t="n">
        <v>0.0</v>
      </c>
      <c r="O1000" t="n">
        <v>0.0</v>
      </c>
      <c r="P1000" t="n">
        <v>738.77</v>
      </c>
      <c r="Q1000" t="n">
        <v>679.99</v>
      </c>
      <c r="R1000" t="n">
        <v>37.14</v>
      </c>
      <c r="S1000" t="n">
        <v>37.14</v>
      </c>
      <c r="T1000" t="n">
        <v>9.59</v>
      </c>
      <c r="U1000" t="n">
        <v>8.82</v>
      </c>
      <c r="V1000" t="n">
        <v>165.94</v>
      </c>
      <c r="W1000" t="n">
        <v>152.06</v>
      </c>
      <c r="X1000" t="n">
        <v>12.59</v>
      </c>
      <c r="Y1000" t="n">
        <v>11.57</v>
      </c>
      <c r="Z1000" t="n">
        <v>32.14</v>
      </c>
      <c r="AA1000" t="n">
        <v>29.45</v>
      </c>
      <c r="AB1000" t="n">
        <v>44.1</v>
      </c>
      <c r="AC1000" t="n">
        <v>44.1</v>
      </c>
      <c r="AD1000" t="n">
        <v>-33.02999999999997</v>
      </c>
      <c r="AE1000" t="n">
        <v>58.77999999999997</v>
      </c>
      <c r="AF1000" t="n">
        <v>0.0</v>
      </c>
      <c r="AG1000" t="n">
        <v>0.7699999999999996</v>
      </c>
      <c r="AH1000" t="n">
        <v>13.879999999999995</v>
      </c>
      <c r="AI1000" t="n">
        <v>1.0199999999999996</v>
      </c>
      <c r="AJ1000" t="n">
        <v>2.6900000000000013</v>
      </c>
      <c r="AK1000" t="n">
        <v>0.0</v>
      </c>
      <c r="AL1000" t="inlineStr">
        <is>
          <t>unreconciled</t>
        </is>
      </c>
      <c r="AM1000" t="inlineStr">
        <is>
          <t>Order Amount Mismatch (3PO&gt;POS)</t>
        </is>
      </c>
      <c r="AN1000" t="n">
        <v>33.03</v>
      </c>
      <c r="AO1000" t="n">
        <f>ROUND(P1000*100/H1000,2)</f>
        <v>0.0</v>
      </c>
      <c r="AP1000" t="n">
        <f>ROUND(Q1000*100/I1000,2)</f>
        <v>0.0</v>
      </c>
      <c r="AQ1000"/>
      <c r="AR1000"/>
      <c r="AS1000" t="n">
        <v>0.0</v>
      </c>
    </row>
    <row r="1001">
      <c r="A1001" s="1" t="n">
        <v>45233.0</v>
      </c>
      <c r="B1001" s="2" t="n">
        <v>45233.61604166667</v>
      </c>
      <c r="C1001" t="inlineStr">
        <is>
          <t>3140023012059225</t>
        </is>
      </c>
      <c r="D1001" t="inlineStr">
        <is>
          <t>POS0012</t>
        </is>
      </c>
      <c r="E1001" t="inlineStr">
        <is>
          <t>18</t>
        </is>
      </c>
      <c r="F1001" t="inlineStr">
        <is>
          <t>0023</t>
        </is>
      </c>
      <c r="G1001" t="inlineStr">
        <is>
          <t>5310458586</t>
        </is>
      </c>
      <c r="H1001" t="n">
        <v>279.0</v>
      </c>
      <c r="I1001" t="n">
        <v>342.84</v>
      </c>
      <c r="J1001" t="n">
        <v>305.7</v>
      </c>
      <c r="K1001" t="inlineStr">
        <is>
          <t>sale</t>
        </is>
      </c>
      <c r="L1001" t="inlineStr">
        <is>
          <t/>
        </is>
      </c>
      <c r="M1001" t="inlineStr">
        <is>
          <t/>
        </is>
      </c>
      <c r="N1001" t="n">
        <v>0.0</v>
      </c>
      <c r="O1001" t="n">
        <v>0.0</v>
      </c>
      <c r="P1001" t="n">
        <v>269.16</v>
      </c>
      <c r="Q1001" t="n">
        <v>210.38</v>
      </c>
      <c r="R1001" t="n">
        <v>37.14</v>
      </c>
      <c r="S1001" t="n">
        <v>37.14</v>
      </c>
      <c r="T1001" t="n">
        <v>3.43</v>
      </c>
      <c r="U1001" t="n">
        <v>2.66</v>
      </c>
      <c r="V1001" t="n">
        <v>55.03</v>
      </c>
      <c r="W1001" t="n">
        <v>41.14</v>
      </c>
      <c r="X1001" t="n">
        <v>4.5</v>
      </c>
      <c r="Y1001" t="n">
        <v>3.49</v>
      </c>
      <c r="Z1001" t="n">
        <v>10.72</v>
      </c>
      <c r="AA1001" t="n">
        <v>8.04</v>
      </c>
      <c r="AB1001" t="n">
        <v>13.28</v>
      </c>
      <c r="AC1001" t="n">
        <v>13.29</v>
      </c>
      <c r="AD1001" t="n">
        <v>-63.839999999999975</v>
      </c>
      <c r="AE1001" t="n">
        <v>58.78000000000003</v>
      </c>
      <c r="AF1001" t="n">
        <v>0.0</v>
      </c>
      <c r="AG1001" t="n">
        <v>0.77</v>
      </c>
      <c r="AH1001" t="n">
        <v>13.89</v>
      </c>
      <c r="AI1001" t="n">
        <v>1.0099999999999998</v>
      </c>
      <c r="AJ1001" t="n">
        <v>2.6800000000000015</v>
      </c>
      <c r="AK1001" t="n">
        <v>-0.009999999999999787</v>
      </c>
      <c r="AL1001" t="inlineStr">
        <is>
          <t>unreconciled</t>
        </is>
      </c>
      <c r="AM1001" t="inlineStr">
        <is>
          <t>Order Amount Mismatch (3PO&gt;POS)</t>
        </is>
      </c>
      <c r="AN1001" t="n">
        <v>63.84</v>
      </c>
      <c r="AO1001" t="n">
        <f>ROUND(P1001*100/H1001,2)</f>
        <v>0.0</v>
      </c>
      <c r="AP1001" t="n">
        <f>ROUND(Q1001*100/I1001,2)</f>
        <v>0.0</v>
      </c>
      <c r="AQ1001"/>
      <c r="AR1001"/>
      <c r="AS1001" t="n">
        <v>0.0</v>
      </c>
    </row>
    <row r="1002">
      <c r="A1002" s="1" t="n">
        <v>45232.0</v>
      </c>
      <c r="B1002" s="2" t="n">
        <v>45232.812106481484</v>
      </c>
      <c r="C1002" t="inlineStr">
        <is>
          <t>3140023012059024</t>
        </is>
      </c>
      <c r="D1002" t="inlineStr">
        <is>
          <t>POS0012</t>
        </is>
      </c>
      <c r="E1002" t="inlineStr">
        <is>
          <t>18</t>
        </is>
      </c>
      <c r="F1002" t="inlineStr">
        <is>
          <t>0023</t>
        </is>
      </c>
      <c r="G1002" t="inlineStr">
        <is>
          <t>5310459768</t>
        </is>
      </c>
      <c r="H1002" t="n">
        <v>260.0</v>
      </c>
      <c r="I1002" t="n">
        <v>247.61</v>
      </c>
      <c r="J1002" t="n">
        <v>210.47</v>
      </c>
      <c r="K1002" t="inlineStr">
        <is>
          <t>sale</t>
        </is>
      </c>
      <c r="L1002" t="inlineStr">
        <is>
          <t/>
        </is>
      </c>
      <c r="M1002" t="inlineStr">
        <is>
          <t/>
        </is>
      </c>
      <c r="N1002" t="n">
        <v>0.0</v>
      </c>
      <c r="O1002" t="n">
        <v>0.0</v>
      </c>
      <c r="P1002" t="n">
        <v>196.6</v>
      </c>
      <c r="Q1002" t="n">
        <v>196.6</v>
      </c>
      <c r="R1002" t="n">
        <v>37.14</v>
      </c>
      <c r="S1002" t="n">
        <v>37.14</v>
      </c>
      <c r="T1002" t="n">
        <v>2.48</v>
      </c>
      <c r="U1002" t="n">
        <v>2.48</v>
      </c>
      <c r="V1002" t="n">
        <v>37.88</v>
      </c>
      <c r="W1002" t="n">
        <v>37.88</v>
      </c>
      <c r="X1002" t="n">
        <v>3.25</v>
      </c>
      <c r="Y1002" t="n">
        <v>3.25</v>
      </c>
      <c r="Z1002" t="n">
        <v>7.4</v>
      </c>
      <c r="AA1002" t="n">
        <v>7.4</v>
      </c>
      <c r="AB1002" t="n">
        <v>12.38</v>
      </c>
      <c r="AC1002" t="n">
        <v>12.38</v>
      </c>
      <c r="AD1002" t="n">
        <v>12.389999999999986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inlineStr">
        <is>
          <t>unreconciled</t>
        </is>
      </c>
      <c r="AM1002" t="inlineStr">
        <is>
          <t>Order Amount Mismatch (POS&gt;3PO)</t>
        </is>
      </c>
      <c r="AN1002" t="n">
        <v>12.39</v>
      </c>
      <c r="AO1002" t="n">
        <f>ROUND(P1002*100/H1002,2)</f>
        <v>0.0</v>
      </c>
      <c r="AP1002" t="n">
        <f>ROUND(Q1002*100/I1002,2)</f>
        <v>0.0</v>
      </c>
      <c r="AQ1002"/>
      <c r="AR1002"/>
      <c r="AS1002" t="n">
        <v>0.0</v>
      </c>
    </row>
    <row r="1003">
      <c r="A1003" s="1" t="n">
        <v>45232.0</v>
      </c>
      <c r="B1003" s="2" t="n">
        <v>45232.90355324074</v>
      </c>
      <c r="C1003" t="inlineStr">
        <is>
          <t>3140094012084938</t>
        </is>
      </c>
      <c r="D1003" t="inlineStr">
        <is>
          <t>POS0012</t>
        </is>
      </c>
      <c r="E1003" t="inlineStr">
        <is>
          <t>53</t>
        </is>
      </c>
      <c r="F1003" t="inlineStr">
        <is>
          <t>0094</t>
        </is>
      </c>
      <c r="G1003" t="inlineStr">
        <is>
          <t>5310472403</t>
        </is>
      </c>
      <c r="H1003" t="n">
        <v>405.0</v>
      </c>
      <c r="I1003" t="n">
        <v>385.7</v>
      </c>
      <c r="J1003" t="n">
        <v>348.56</v>
      </c>
      <c r="K1003" t="inlineStr">
        <is>
          <t>sale</t>
        </is>
      </c>
      <c r="L1003" t="inlineStr">
        <is>
          <t/>
        </is>
      </c>
      <c r="M1003" t="inlineStr">
        <is>
          <t/>
        </is>
      </c>
      <c r="N1003" t="n">
        <v>0.0</v>
      </c>
      <c r="O1003" t="n">
        <v>0.0</v>
      </c>
      <c r="P1003" t="n">
        <v>301.84</v>
      </c>
      <c r="Q1003" t="n">
        <v>301.83</v>
      </c>
      <c r="R1003" t="n">
        <v>37.14</v>
      </c>
      <c r="S1003" t="n">
        <v>37.14</v>
      </c>
      <c r="T1003" t="n">
        <v>3.86</v>
      </c>
      <c r="U1003" t="n">
        <v>3.86</v>
      </c>
      <c r="V1003" t="n">
        <v>62.74</v>
      </c>
      <c r="W1003" t="n">
        <v>62.74</v>
      </c>
      <c r="X1003" t="n">
        <v>5.06</v>
      </c>
      <c r="Y1003" t="n">
        <v>5.06</v>
      </c>
      <c r="Z1003" t="n">
        <v>12.2</v>
      </c>
      <c r="AA1003" t="n">
        <v>12.2</v>
      </c>
      <c r="AB1003" t="n">
        <v>19.28</v>
      </c>
      <c r="AC1003" t="n">
        <v>19.29</v>
      </c>
      <c r="AD1003" t="n">
        <v>19.30000000000001</v>
      </c>
      <c r="AE1003" t="n">
        <v>0.009999999999990905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-0.00999999999999801</v>
      </c>
      <c r="AL1003" t="inlineStr">
        <is>
          <t>unreconciled</t>
        </is>
      </c>
      <c r="AM1003" t="inlineStr">
        <is>
          <t>Order Amount Mismatch (POS&gt;3PO)</t>
        </is>
      </c>
      <c r="AN1003" t="n">
        <v>19.3</v>
      </c>
      <c r="AO1003" t="n">
        <f>ROUND(P1003*100/H1003,2)</f>
        <v>0.0</v>
      </c>
      <c r="AP1003" t="n">
        <f>ROUND(Q1003*100/I1003,2)</f>
        <v>0.0</v>
      </c>
      <c r="AQ1003"/>
      <c r="AR1003"/>
      <c r="AS1003" t="n">
        <v>0.0</v>
      </c>
    </row>
    <row r="1004">
      <c r="A1004" s="1" t="n">
        <v>45233.0</v>
      </c>
      <c r="B1004" s="2" t="n">
        <v>45233.44721064815</v>
      </c>
      <c r="C1004" t="inlineStr">
        <is>
          <t>3140094012085041</t>
        </is>
      </c>
      <c r="D1004" t="inlineStr">
        <is>
          <t>POS0012</t>
        </is>
      </c>
      <c r="E1004" t="inlineStr">
        <is>
          <t>56</t>
        </is>
      </c>
      <c r="F1004" t="inlineStr">
        <is>
          <t>0094</t>
        </is>
      </c>
      <c r="G1004" t="inlineStr">
        <is>
          <t>5310474828</t>
        </is>
      </c>
      <c r="H1004" t="n">
        <v>214.0</v>
      </c>
      <c r="I1004" t="n">
        <v>203.81</v>
      </c>
      <c r="J1004" t="n">
        <v>166.67</v>
      </c>
      <c r="K1004" t="inlineStr">
        <is>
          <t>sale</t>
        </is>
      </c>
      <c r="L1004" t="inlineStr">
        <is>
          <t/>
        </is>
      </c>
      <c r="M1004" t="inlineStr">
        <is>
          <t/>
        </is>
      </c>
      <c r="N1004" t="n">
        <v>0.0</v>
      </c>
      <c r="O1004" t="n">
        <v>0.0</v>
      </c>
      <c r="P1004" t="n">
        <v>163.21</v>
      </c>
      <c r="Q1004" t="n">
        <v>163.2</v>
      </c>
      <c r="R1004" t="n">
        <v>37.14</v>
      </c>
      <c r="S1004" t="n">
        <v>37.14</v>
      </c>
      <c r="T1004" t="n">
        <v>2.04</v>
      </c>
      <c r="U1004" t="n">
        <v>2.04</v>
      </c>
      <c r="V1004" t="n">
        <v>30.0</v>
      </c>
      <c r="W1004" t="n">
        <v>30.0</v>
      </c>
      <c r="X1004" t="n">
        <v>2.68</v>
      </c>
      <c r="Y1004" t="n">
        <v>2.68</v>
      </c>
      <c r="Z1004" t="n">
        <v>5.88</v>
      </c>
      <c r="AA1004" t="n">
        <v>5.88</v>
      </c>
      <c r="AB1004" t="n">
        <v>10.2</v>
      </c>
      <c r="AC1004" t="n">
        <v>10.19</v>
      </c>
      <c r="AD1004" t="n">
        <v>10.189999999999998</v>
      </c>
      <c r="AE1004" t="n">
        <v>0.010000000000019327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0.009999999999999787</v>
      </c>
      <c r="AL1004" t="inlineStr">
        <is>
          <t>unreconciled</t>
        </is>
      </c>
      <c r="AM1004" t="inlineStr">
        <is>
          <t>Order Amount Mismatch (POS&gt;3PO)</t>
        </is>
      </c>
      <c r="AN1004" t="n">
        <v>10.19</v>
      </c>
      <c r="AO1004" t="n">
        <f>ROUND(P1004*100/H1004,2)</f>
        <v>0.0</v>
      </c>
      <c r="AP1004" t="n">
        <f>ROUND(Q1004*100/I1004,2)</f>
        <v>0.0</v>
      </c>
      <c r="AQ1004"/>
      <c r="AR1004"/>
      <c r="AS1004" t="n">
        <v>0.0</v>
      </c>
    </row>
    <row r="1005">
      <c r="A1005" s="1" t="n">
        <v>45234.0</v>
      </c>
      <c r="B1005" s="2" t="n">
        <v>45234.940787037034</v>
      </c>
      <c r="C1005" t="inlineStr">
        <is>
          <t>3140023012059663</t>
        </is>
      </c>
      <c r="D1005" t="inlineStr">
        <is>
          <t>POS0012</t>
        </is>
      </c>
      <c r="E1005" t="inlineStr">
        <is>
          <t>55</t>
        </is>
      </c>
      <c r="F1005" t="inlineStr">
        <is>
          <t>0023</t>
        </is>
      </c>
      <c r="G1005" t="inlineStr">
        <is>
          <t>5310474875</t>
        </is>
      </c>
      <c r="H1005" t="n">
        <v>1238.0</v>
      </c>
      <c r="I1005" t="n">
        <v>1179.05</v>
      </c>
      <c r="J1005" t="n">
        <v>1141.91</v>
      </c>
      <c r="K1005" t="inlineStr">
        <is>
          <t>sale</t>
        </is>
      </c>
      <c r="L1005" t="inlineStr">
        <is>
          <t/>
        </is>
      </c>
      <c r="M1005" t="inlineStr">
        <is>
          <t/>
        </is>
      </c>
      <c r="N1005" t="n">
        <v>0.0</v>
      </c>
      <c r="O1005" t="n">
        <v>0.0</v>
      </c>
      <c r="P1005" t="n">
        <v>906.46</v>
      </c>
      <c r="Q1005" t="n">
        <v>906.46</v>
      </c>
      <c r="R1005" t="n">
        <v>37.14</v>
      </c>
      <c r="S1005" t="n">
        <v>37.14</v>
      </c>
      <c r="T1005" t="n">
        <v>11.79</v>
      </c>
      <c r="U1005" t="n">
        <v>11.79</v>
      </c>
      <c r="V1005" t="n">
        <v>205.54</v>
      </c>
      <c r="W1005" t="n">
        <v>205.54</v>
      </c>
      <c r="X1005" t="n">
        <v>15.48</v>
      </c>
      <c r="Y1005" t="n">
        <v>15.48</v>
      </c>
      <c r="Z1005" t="n">
        <v>39.78</v>
      </c>
      <c r="AA1005" t="n">
        <v>39.79</v>
      </c>
      <c r="AB1005" t="n">
        <v>58.96</v>
      </c>
      <c r="AC1005" t="n">
        <v>58.95</v>
      </c>
      <c r="AD1005" t="n">
        <v>58.950000000000045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-0.00999999999999801</v>
      </c>
      <c r="AK1005" t="n">
        <v>0.00999999999999801</v>
      </c>
      <c r="AL1005" t="inlineStr">
        <is>
          <t>unreconciled</t>
        </is>
      </c>
      <c r="AM1005" t="inlineStr">
        <is>
          <t>Order Amount Mismatch (POS&gt;3PO)</t>
        </is>
      </c>
      <c r="AN1005" t="n">
        <v>58.95</v>
      </c>
      <c r="AO1005" t="n">
        <f>ROUND(P1005*100/H1005,2)</f>
        <v>0.0</v>
      </c>
      <c r="AP1005" t="n">
        <f>ROUND(Q1005*100/I1005,2)</f>
        <v>0.0</v>
      </c>
      <c r="AQ1005"/>
      <c r="AR1005"/>
      <c r="AS1005" t="n">
        <v>0.0</v>
      </c>
    </row>
    <row r="1006">
      <c r="A1006" s="1" t="n">
        <v>45232.0</v>
      </c>
      <c r="B1006" s="2" t="n">
        <v>45232.57144675926</v>
      </c>
      <c r="C1006" t="inlineStr">
        <is>
          <t>3140094012084700</t>
        </is>
      </c>
      <c r="D1006" t="inlineStr">
        <is>
          <t>POS0012</t>
        </is>
      </c>
      <c r="E1006" t="inlineStr">
        <is>
          <t>14</t>
        </is>
      </c>
      <c r="F1006" t="inlineStr">
        <is>
          <t>0094</t>
        </is>
      </c>
      <c r="G1006" t="inlineStr">
        <is>
          <t>5310487305</t>
        </is>
      </c>
      <c r="H1006" t="n">
        <v>282.0</v>
      </c>
      <c r="I1006" t="n">
        <v>268.56</v>
      </c>
      <c r="J1006" t="n">
        <v>231.42</v>
      </c>
      <c r="K1006" t="inlineStr">
        <is>
          <t>sale</t>
        </is>
      </c>
      <c r="L1006" t="inlineStr">
        <is>
          <t/>
        </is>
      </c>
      <c r="M1006" t="inlineStr">
        <is>
          <t/>
        </is>
      </c>
      <c r="N1006" t="n">
        <v>0.0</v>
      </c>
      <c r="O1006" t="n">
        <v>0.0</v>
      </c>
      <c r="P1006" t="n">
        <v>212.56</v>
      </c>
      <c r="Q1006" t="n">
        <v>212.55</v>
      </c>
      <c r="R1006" t="n">
        <v>37.14</v>
      </c>
      <c r="S1006" t="n">
        <v>37.14</v>
      </c>
      <c r="T1006" t="n">
        <v>2.69</v>
      </c>
      <c r="U1006" t="n">
        <v>2.69</v>
      </c>
      <c r="V1006" t="n">
        <v>41.66</v>
      </c>
      <c r="W1006" t="n">
        <v>41.66</v>
      </c>
      <c r="X1006" t="n">
        <v>3.52</v>
      </c>
      <c r="Y1006" t="n">
        <v>3.52</v>
      </c>
      <c r="Z1006" t="n">
        <v>8.13</v>
      </c>
      <c r="AA1006" t="n">
        <v>8.13</v>
      </c>
      <c r="AB1006" t="n">
        <v>13.42</v>
      </c>
      <c r="AC1006" t="n">
        <v>13.43</v>
      </c>
      <c r="AD1006" t="n">
        <v>13.439999999999998</v>
      </c>
      <c r="AE1006" t="n">
        <v>0.009999999999990905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-0.009999999999999787</v>
      </c>
      <c r="AL1006" t="inlineStr">
        <is>
          <t>unreconciled</t>
        </is>
      </c>
      <c r="AM1006" t="inlineStr">
        <is>
          <t>Order Amount Mismatch (POS&gt;3PO)</t>
        </is>
      </c>
      <c r="AN1006" t="n">
        <v>13.44</v>
      </c>
      <c r="AO1006" t="n">
        <f>ROUND(P1006*100/H1006,2)</f>
        <v>0.0</v>
      </c>
      <c r="AP1006" t="n">
        <f>ROUND(Q1006*100/I1006,2)</f>
        <v>0.0</v>
      </c>
      <c r="AQ1006"/>
      <c r="AR1006"/>
      <c r="AS1006" t="n">
        <v>0.0</v>
      </c>
    </row>
    <row r="1007">
      <c r="A1007" s="1" t="n">
        <v>45232.0</v>
      </c>
      <c r="B1007" s="2" t="n">
        <v>45232.84179398148</v>
      </c>
      <c r="C1007" t="inlineStr">
        <is>
          <t>3140094012084876</t>
        </is>
      </c>
      <c r="D1007" t="inlineStr">
        <is>
          <t>POS0012</t>
        </is>
      </c>
      <c r="E1007" t="inlineStr">
        <is>
          <t>91</t>
        </is>
      </c>
      <c r="F1007" t="inlineStr">
        <is>
          <t>0094</t>
        </is>
      </c>
      <c r="G1007" t="inlineStr">
        <is>
          <t>5310491924</t>
        </is>
      </c>
      <c r="H1007" t="n">
        <v>254.00000000000003</v>
      </c>
      <c r="I1007" t="n">
        <v>241.9</v>
      </c>
      <c r="J1007" t="n">
        <v>204.76</v>
      </c>
      <c r="K1007" t="inlineStr">
        <is>
          <t>sale</t>
        </is>
      </c>
      <c r="L1007" t="inlineStr">
        <is>
          <t/>
        </is>
      </c>
      <c r="M1007" t="inlineStr">
        <is>
          <t/>
        </is>
      </c>
      <c r="N1007" t="n">
        <v>0.0</v>
      </c>
      <c r="O1007" t="n">
        <v>0.0</v>
      </c>
      <c r="P1007" t="n">
        <v>192.23</v>
      </c>
      <c r="Q1007" t="n">
        <v>192.24</v>
      </c>
      <c r="R1007" t="n">
        <v>37.14</v>
      </c>
      <c r="S1007" t="n">
        <v>37.14</v>
      </c>
      <c r="T1007" t="n">
        <v>2.42</v>
      </c>
      <c r="U1007" t="n">
        <v>2.42</v>
      </c>
      <c r="V1007" t="n">
        <v>36.86</v>
      </c>
      <c r="W1007" t="n">
        <v>36.86</v>
      </c>
      <c r="X1007" t="n">
        <v>3.18</v>
      </c>
      <c r="Y1007" t="n">
        <v>3.18</v>
      </c>
      <c r="Z1007" t="n">
        <v>7.21</v>
      </c>
      <c r="AA1007" t="n">
        <v>7.2</v>
      </c>
      <c r="AB1007" t="n">
        <v>12.1</v>
      </c>
      <c r="AC1007" t="n">
        <v>12.1</v>
      </c>
      <c r="AD1007" t="n">
        <v>12.100000000000023</v>
      </c>
      <c r="AE1007" t="n">
        <v>-0.010000000000019327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0.009999999999999787</v>
      </c>
      <c r="AK1007" t="n">
        <v>0.0</v>
      </c>
      <c r="AL1007" t="inlineStr">
        <is>
          <t>unreconciled</t>
        </is>
      </c>
      <c r="AM1007" t="inlineStr">
        <is>
          <t>Order Amount Mismatch (POS&gt;3PO)</t>
        </is>
      </c>
      <c r="AN1007" t="n">
        <v>12.1</v>
      </c>
      <c r="AO1007" t="n">
        <f>ROUND(P1007*100/H1007,2)</f>
        <v>0.0</v>
      </c>
      <c r="AP1007" t="n">
        <f>ROUND(Q1007*100/I1007,2)</f>
        <v>0.0</v>
      </c>
      <c r="AQ1007"/>
      <c r="AR1007"/>
      <c r="AS1007" t="n">
        <v>0.0</v>
      </c>
    </row>
    <row r="1008">
      <c r="A1008" s="1" t="n">
        <v>45233.0</v>
      </c>
      <c r="B1008" s="2" t="n">
        <v>45233.47697916667</v>
      </c>
      <c r="C1008" t="inlineStr">
        <is>
          <t>3140094012085049</t>
        </is>
      </c>
      <c r="D1008" t="inlineStr">
        <is>
          <t>POS0012</t>
        </is>
      </c>
      <c r="E1008" t="inlineStr">
        <is>
          <t>64</t>
        </is>
      </c>
      <c r="F1008" t="inlineStr">
        <is>
          <t>0094</t>
        </is>
      </c>
      <c r="G1008" t="inlineStr">
        <is>
          <t>5310495451</t>
        </is>
      </c>
      <c r="H1008" t="n">
        <v>734.0</v>
      </c>
      <c r="I1008" t="n">
        <v>776.19</v>
      </c>
      <c r="J1008" t="n">
        <v>739.05</v>
      </c>
      <c r="K1008" t="inlineStr">
        <is>
          <t>sale</t>
        </is>
      </c>
      <c r="L1008" t="inlineStr">
        <is>
          <t/>
        </is>
      </c>
      <c r="M1008" t="inlineStr">
        <is>
          <t/>
        </is>
      </c>
      <c r="N1008" t="n">
        <v>0.0</v>
      </c>
      <c r="O1008" t="n">
        <v>0.0</v>
      </c>
      <c r="P1008" t="n">
        <v>599.43</v>
      </c>
      <c r="Q1008" t="n">
        <v>540.65</v>
      </c>
      <c r="R1008" t="n">
        <v>37.14</v>
      </c>
      <c r="S1008" t="n">
        <v>37.14</v>
      </c>
      <c r="T1008" t="n">
        <v>7.76</v>
      </c>
      <c r="U1008" t="n">
        <v>6.99</v>
      </c>
      <c r="V1008" t="n">
        <v>133.03</v>
      </c>
      <c r="W1008" t="n">
        <v>119.14</v>
      </c>
      <c r="X1008" t="n">
        <v>10.19</v>
      </c>
      <c r="Y1008" t="n">
        <v>9.18</v>
      </c>
      <c r="Z1008" t="n">
        <v>25.78</v>
      </c>
      <c r="AA1008" t="n">
        <v>23.1</v>
      </c>
      <c r="AB1008" t="n">
        <v>34.96</v>
      </c>
      <c r="AC1008" t="n">
        <v>34.95</v>
      </c>
      <c r="AD1008" t="n">
        <v>-42.190000000000055</v>
      </c>
      <c r="AE1008" t="n">
        <v>58.77999999999997</v>
      </c>
      <c r="AF1008" t="n">
        <v>0.0</v>
      </c>
      <c r="AG1008" t="n">
        <v>0.7699999999999996</v>
      </c>
      <c r="AH1008" t="n">
        <v>13.89</v>
      </c>
      <c r="AI1008" t="n">
        <v>1.0099999999999998</v>
      </c>
      <c r="AJ1008" t="n">
        <v>2.6799999999999997</v>
      </c>
      <c r="AK1008" t="n">
        <v>0.00999999999999801</v>
      </c>
      <c r="AL1008" t="inlineStr">
        <is>
          <t>unreconciled</t>
        </is>
      </c>
      <c r="AM1008" t="inlineStr">
        <is>
          <t>Order Amount Mismatch (3PO&gt;POS)</t>
        </is>
      </c>
      <c r="AN1008" t="n">
        <v>42.19</v>
      </c>
      <c r="AO1008" t="n">
        <f>ROUND(P1008*100/H1008,2)</f>
        <v>0.0</v>
      </c>
      <c r="AP1008" t="n">
        <f>ROUND(Q1008*100/I1008,2)</f>
        <v>0.0</v>
      </c>
      <c r="AQ1008"/>
      <c r="AR1008"/>
      <c r="AS1008" t="n">
        <v>0.0</v>
      </c>
    </row>
    <row r="1009">
      <c r="A1009" s="1" t="n">
        <v>45232.0</v>
      </c>
      <c r="B1009" s="2" t="n">
        <v>45232.695081018515</v>
      </c>
      <c r="C1009" t="inlineStr">
        <is>
          <t>3140094012084790</t>
        </is>
      </c>
      <c r="D1009" t="inlineStr">
        <is>
          <t>POS0012</t>
        </is>
      </c>
      <c r="E1009" t="inlineStr">
        <is>
          <t>05</t>
        </is>
      </c>
      <c r="F1009" t="inlineStr">
        <is>
          <t>0094</t>
        </is>
      </c>
      <c r="G1009" t="inlineStr">
        <is>
          <t>5310495977</t>
        </is>
      </c>
      <c r="H1009" t="n">
        <v>1295.0</v>
      </c>
      <c r="I1009" t="n">
        <v>1233.32</v>
      </c>
      <c r="J1009" t="n">
        <v>1196.18</v>
      </c>
      <c r="K1009" t="inlineStr">
        <is>
          <t>sale</t>
        </is>
      </c>
      <c r="L1009" t="inlineStr">
        <is>
          <t/>
        </is>
      </c>
      <c r="M1009" t="inlineStr">
        <is>
          <t/>
        </is>
      </c>
      <c r="N1009" t="n">
        <v>0.0</v>
      </c>
      <c r="O1009" t="n">
        <v>0.0</v>
      </c>
      <c r="P1009" t="n">
        <v>947.82</v>
      </c>
      <c r="Q1009" t="n">
        <v>947.81</v>
      </c>
      <c r="R1009" t="n">
        <v>37.14</v>
      </c>
      <c r="S1009" t="n">
        <v>37.14</v>
      </c>
      <c r="T1009" t="n">
        <v>12.33</v>
      </c>
      <c r="U1009" t="n">
        <v>12.33</v>
      </c>
      <c r="V1009" t="n">
        <v>215.31</v>
      </c>
      <c r="W1009" t="n">
        <v>215.31</v>
      </c>
      <c r="X1009" t="n">
        <v>16.19</v>
      </c>
      <c r="Y1009" t="n">
        <v>16.19</v>
      </c>
      <c r="Z1009" t="n">
        <v>41.67</v>
      </c>
      <c r="AA1009" t="n">
        <v>41.67</v>
      </c>
      <c r="AB1009" t="n">
        <v>61.66</v>
      </c>
      <c r="AC1009" t="n">
        <v>61.67</v>
      </c>
      <c r="AD1009" t="n">
        <v>61.680000000000064</v>
      </c>
      <c r="AE1009" t="n">
        <v>0.010000000000104592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-0.010000000000005116</v>
      </c>
      <c r="AL1009" t="inlineStr">
        <is>
          <t>unreconciled</t>
        </is>
      </c>
      <c r="AM1009" t="inlineStr">
        <is>
          <t>Order Amount Mismatch (POS&gt;3PO)</t>
        </is>
      </c>
      <c r="AN1009" t="n">
        <v>61.68</v>
      </c>
      <c r="AO1009" t="n">
        <f>ROUND(P1009*100/H1009,2)</f>
        <v>0.0</v>
      </c>
      <c r="AP1009" t="n">
        <f>ROUND(Q1009*100/I1009,2)</f>
        <v>0.0</v>
      </c>
      <c r="AQ1009"/>
      <c r="AR1009"/>
      <c r="AS1009" t="n">
        <v>0.0</v>
      </c>
    </row>
    <row r="1010">
      <c r="A1010" s="1" t="n">
        <v>45233.0</v>
      </c>
      <c r="B1010" s="2" t="n">
        <v>45233.89204861111</v>
      </c>
      <c r="C1010" t="inlineStr">
        <is>
          <t>3140023012059339</t>
        </is>
      </c>
      <c r="D1010" t="inlineStr">
        <is>
          <t>POS0012</t>
        </is>
      </c>
      <c r="E1010" t="inlineStr">
        <is>
          <t>32</t>
        </is>
      </c>
      <c r="F1010" t="inlineStr">
        <is>
          <t>0023</t>
        </is>
      </c>
      <c r="G1010" t="inlineStr">
        <is>
          <t>5310507845</t>
        </is>
      </c>
      <c r="H1010" t="n">
        <v>341.0</v>
      </c>
      <c r="I1010" t="n">
        <v>401.9</v>
      </c>
      <c r="J1010" t="n">
        <v>364.76</v>
      </c>
      <c r="K1010" t="inlineStr">
        <is>
          <t>sale</t>
        </is>
      </c>
      <c r="L1010" t="inlineStr">
        <is>
          <t/>
        </is>
      </c>
      <c r="M1010" t="inlineStr">
        <is>
          <t/>
        </is>
      </c>
      <c r="N1010" t="n">
        <v>0.0</v>
      </c>
      <c r="O1010" t="n">
        <v>0.0</v>
      </c>
      <c r="P1010" t="n">
        <v>314.17</v>
      </c>
      <c r="Q1010" t="n">
        <v>255.39</v>
      </c>
      <c r="R1010" t="n">
        <v>37.14</v>
      </c>
      <c r="S1010" t="n">
        <v>37.14</v>
      </c>
      <c r="T1010" t="n">
        <v>4.02</v>
      </c>
      <c r="U1010" t="n">
        <v>3.25</v>
      </c>
      <c r="V1010" t="n">
        <v>65.66</v>
      </c>
      <c r="W1010" t="n">
        <v>51.77</v>
      </c>
      <c r="X1010" t="n">
        <v>5.28</v>
      </c>
      <c r="Y1010" t="n">
        <v>4.26</v>
      </c>
      <c r="Z1010" t="n">
        <v>12.77</v>
      </c>
      <c r="AA1010" t="n">
        <v>10.09</v>
      </c>
      <c r="AB1010" t="n">
        <v>16.24</v>
      </c>
      <c r="AC1010" t="n">
        <v>16.24</v>
      </c>
      <c r="AD1010" t="n">
        <v>-60.89999999999998</v>
      </c>
      <c r="AE1010" t="n">
        <v>58.78000000000003</v>
      </c>
      <c r="AF1010" t="n">
        <v>0.0</v>
      </c>
      <c r="AG1010" t="n">
        <v>0.7699999999999996</v>
      </c>
      <c r="AH1010" t="n">
        <v>13.889999999999993</v>
      </c>
      <c r="AI1010" t="n">
        <v>1.0200000000000005</v>
      </c>
      <c r="AJ1010" t="n">
        <v>2.6799999999999997</v>
      </c>
      <c r="AK1010" t="n">
        <v>0.0</v>
      </c>
      <c r="AL1010" t="inlineStr">
        <is>
          <t>unreconciled</t>
        </is>
      </c>
      <c r="AM1010" t="inlineStr">
        <is>
          <t>Order Amount Mismatch (3PO&gt;POS)</t>
        </is>
      </c>
      <c r="AN1010" t="n">
        <v>60.9</v>
      </c>
      <c r="AO1010" t="n">
        <f>ROUND(P1010*100/H1010,2)</f>
        <v>0.0</v>
      </c>
      <c r="AP1010" t="n">
        <f>ROUND(Q1010*100/I1010,2)</f>
        <v>0.0</v>
      </c>
      <c r="AQ1010"/>
      <c r="AR1010"/>
      <c r="AS1010" t="n">
        <v>0.0</v>
      </c>
    </row>
    <row r="1011">
      <c r="A1011" s="1" t="n">
        <v>45232.0</v>
      </c>
      <c r="B1011" s="2" t="n">
        <v>45232.792037037034</v>
      </c>
      <c r="C1011" t="inlineStr">
        <is>
          <t>3140094012084843</t>
        </is>
      </c>
      <c r="D1011" t="inlineStr">
        <is>
          <t>POS0012</t>
        </is>
      </c>
      <c r="E1011" t="inlineStr">
        <is>
          <t>58</t>
        </is>
      </c>
      <c r="F1011" t="inlineStr">
        <is>
          <t>0094</t>
        </is>
      </c>
      <c r="G1011" t="inlineStr">
        <is>
          <t>5310513880</t>
        </is>
      </c>
      <c r="H1011" t="n">
        <v>331.0</v>
      </c>
      <c r="I1011" t="n">
        <v>315.22</v>
      </c>
      <c r="J1011" t="n">
        <v>278.08</v>
      </c>
      <c r="K1011" t="inlineStr">
        <is>
          <t>sale</t>
        </is>
      </c>
      <c r="L1011" t="inlineStr">
        <is>
          <t/>
        </is>
      </c>
      <c r="M1011" t="inlineStr">
        <is>
          <t/>
        </is>
      </c>
      <c r="N1011" t="n">
        <v>0.0</v>
      </c>
      <c r="O1011" t="n">
        <v>0.0</v>
      </c>
      <c r="P1011" t="n">
        <v>248.13</v>
      </c>
      <c r="Q1011" t="n">
        <v>248.1</v>
      </c>
      <c r="R1011" t="n">
        <v>37.14</v>
      </c>
      <c r="S1011" t="n">
        <v>37.14</v>
      </c>
      <c r="T1011" t="n">
        <v>3.15</v>
      </c>
      <c r="U1011" t="n">
        <v>3.15</v>
      </c>
      <c r="V1011" t="n">
        <v>50.05</v>
      </c>
      <c r="W1011" t="n">
        <v>50.05</v>
      </c>
      <c r="X1011" t="n">
        <v>4.14</v>
      </c>
      <c r="Y1011" t="n">
        <v>4.14</v>
      </c>
      <c r="Z1011" t="n">
        <v>9.75</v>
      </c>
      <c r="AA1011" t="n">
        <v>9.76</v>
      </c>
      <c r="AB1011" t="n">
        <v>15.76</v>
      </c>
      <c r="AC1011" t="n">
        <v>15.76</v>
      </c>
      <c r="AD1011" t="n">
        <v>15.779999999999973</v>
      </c>
      <c r="AE1011" t="n">
        <v>0.030000000000001137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-0.009999999999999787</v>
      </c>
      <c r="AK1011" t="n">
        <v>0.0</v>
      </c>
      <c r="AL1011" t="inlineStr">
        <is>
          <t>unreconciled</t>
        </is>
      </c>
      <c r="AM1011" t="inlineStr">
        <is>
          <t>Order Amount Mismatch (POS&gt;3PO)</t>
        </is>
      </c>
      <c r="AN1011" t="n">
        <v>15.78</v>
      </c>
      <c r="AO1011" t="n">
        <f>ROUND(P1011*100/H1011,2)</f>
        <v>0.0</v>
      </c>
      <c r="AP1011" t="n">
        <f>ROUND(Q1011*100/I1011,2)</f>
        <v>0.0</v>
      </c>
      <c r="AQ1011"/>
      <c r="AR1011"/>
      <c r="AS1011" t="n">
        <v>0.0</v>
      </c>
    </row>
    <row r="1012">
      <c r="A1012" s="1" t="n">
        <v>45234.0</v>
      </c>
      <c r="B1012" s="2" t="n">
        <v>45234.862291666665</v>
      </c>
      <c r="C1012" t="inlineStr">
        <is>
          <t>3140023012059609</t>
        </is>
      </c>
      <c r="D1012" t="inlineStr">
        <is>
          <t>POS0012</t>
        </is>
      </c>
      <c r="E1012" t="inlineStr">
        <is>
          <t>01</t>
        </is>
      </c>
      <c r="F1012" t="inlineStr">
        <is>
          <t>0023</t>
        </is>
      </c>
      <c r="G1012" t="inlineStr">
        <is>
          <t>5310528001</t>
        </is>
      </c>
      <c r="H1012" t="n">
        <v>403.0</v>
      </c>
      <c r="I1012" t="n">
        <v>383.81</v>
      </c>
      <c r="J1012" t="n">
        <v>346.67</v>
      </c>
      <c r="K1012" t="inlineStr">
        <is>
          <t>sale</t>
        </is>
      </c>
      <c r="L1012" t="inlineStr">
        <is>
          <t/>
        </is>
      </c>
      <c r="M1012" t="inlineStr">
        <is>
          <t/>
        </is>
      </c>
      <c r="N1012" t="n">
        <v>0.0</v>
      </c>
      <c r="O1012" t="n">
        <v>0.0</v>
      </c>
      <c r="P1012" t="n">
        <v>300.39</v>
      </c>
      <c r="Q1012" t="n">
        <v>300.38</v>
      </c>
      <c r="R1012" t="n">
        <v>37.14</v>
      </c>
      <c r="S1012" t="n">
        <v>37.14</v>
      </c>
      <c r="T1012" t="n">
        <v>3.84</v>
      </c>
      <c r="U1012" t="n">
        <v>3.84</v>
      </c>
      <c r="V1012" t="n">
        <v>62.4</v>
      </c>
      <c r="W1012" t="n">
        <v>62.4</v>
      </c>
      <c r="X1012" t="n">
        <v>5.04</v>
      </c>
      <c r="Y1012" t="n">
        <v>5.04</v>
      </c>
      <c r="Z1012" t="n">
        <v>12.14</v>
      </c>
      <c r="AA1012" t="n">
        <v>12.14</v>
      </c>
      <c r="AB1012" t="n">
        <v>19.2</v>
      </c>
      <c r="AC1012" t="n">
        <v>19.19</v>
      </c>
      <c r="AD1012" t="n">
        <v>19.189999999999998</v>
      </c>
      <c r="AE1012" t="n">
        <v>0.009999999999990905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0.00999999999999801</v>
      </c>
      <c r="AL1012" t="inlineStr">
        <is>
          <t>unreconciled</t>
        </is>
      </c>
      <c r="AM1012" t="inlineStr">
        <is>
          <t>Order Amount Mismatch (POS&gt;3PO)</t>
        </is>
      </c>
      <c r="AN1012" t="n">
        <v>19.19</v>
      </c>
      <c r="AO1012" t="n">
        <f>ROUND(P1012*100/H1012,2)</f>
        <v>0.0</v>
      </c>
      <c r="AP1012" t="n">
        <f>ROUND(Q1012*100/I1012,2)</f>
        <v>0.0</v>
      </c>
      <c r="AQ1012"/>
      <c r="AR1012"/>
      <c r="AS1012" t="n">
        <v>0.0</v>
      </c>
    </row>
    <row r="1013">
      <c r="A1013" s="1" t="n">
        <v>45232.0</v>
      </c>
      <c r="B1013" s="2" t="n">
        <v>45232.57270833333</v>
      </c>
      <c r="C1013" t="inlineStr">
        <is>
          <t>3140094012084701</t>
        </is>
      </c>
      <c r="D1013" t="inlineStr">
        <is>
          <t>POS0012</t>
        </is>
      </c>
      <c r="E1013" t="inlineStr">
        <is>
          <t>15</t>
        </is>
      </c>
      <c r="F1013" t="inlineStr">
        <is>
          <t>0094</t>
        </is>
      </c>
      <c r="G1013" t="inlineStr">
        <is>
          <t>5310543524</t>
        </is>
      </c>
      <c r="H1013" t="n">
        <v>896.0</v>
      </c>
      <c r="I1013" t="n">
        <v>853.32</v>
      </c>
      <c r="J1013" t="n">
        <v>816.18</v>
      </c>
      <c r="K1013" t="inlineStr">
        <is>
          <t>sale</t>
        </is>
      </c>
      <c r="L1013" t="inlineStr">
        <is>
          <t/>
        </is>
      </c>
      <c r="M1013" t="inlineStr">
        <is>
          <t/>
        </is>
      </c>
      <c r="N1013" t="n">
        <v>0.0</v>
      </c>
      <c r="O1013" t="n">
        <v>0.0</v>
      </c>
      <c r="P1013" t="n">
        <v>658.22</v>
      </c>
      <c r="Q1013" t="n">
        <v>658.21</v>
      </c>
      <c r="R1013" t="n">
        <v>37.14</v>
      </c>
      <c r="S1013" t="n">
        <v>37.14</v>
      </c>
      <c r="T1013" t="n">
        <v>8.53</v>
      </c>
      <c r="U1013" t="n">
        <v>8.53</v>
      </c>
      <c r="V1013" t="n">
        <v>146.91</v>
      </c>
      <c r="W1013" t="n">
        <v>146.91</v>
      </c>
      <c r="X1013" t="n">
        <v>11.2</v>
      </c>
      <c r="Y1013" t="n">
        <v>11.2</v>
      </c>
      <c r="Z1013" t="n">
        <v>28.46</v>
      </c>
      <c r="AA1013" t="n">
        <v>28.46</v>
      </c>
      <c r="AB1013" t="n">
        <v>42.66</v>
      </c>
      <c r="AC1013" t="n">
        <v>42.67</v>
      </c>
      <c r="AD1013" t="n">
        <v>42.67999999999995</v>
      </c>
      <c r="AE1013" t="n">
        <v>0.009999999999990905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-0.010000000000005116</v>
      </c>
      <c r="AL1013" t="inlineStr">
        <is>
          <t>unreconciled</t>
        </is>
      </c>
      <c r="AM1013" t="inlineStr">
        <is>
          <t>Order Amount Mismatch (POS&gt;3PO)</t>
        </is>
      </c>
      <c r="AN1013" t="n">
        <v>42.68</v>
      </c>
      <c r="AO1013" t="n">
        <f>ROUND(P1013*100/H1013,2)</f>
        <v>0.0</v>
      </c>
      <c r="AP1013" t="n">
        <f>ROUND(Q1013*100/I1013,2)</f>
        <v>0.0</v>
      </c>
      <c r="AQ1013"/>
      <c r="AR1013"/>
      <c r="AS1013" t="n">
        <v>0.0</v>
      </c>
    </row>
    <row r="1014">
      <c r="A1014" s="1" t="n">
        <v>45233.0</v>
      </c>
      <c r="B1014" s="2" t="n">
        <v>45233.81717592593</v>
      </c>
      <c r="C1014" t="inlineStr">
        <is>
          <t>3140094012085228</t>
        </is>
      </c>
      <c r="D1014" t="inlineStr">
        <is>
          <t>POS0012</t>
        </is>
      </c>
      <c r="E1014" t="inlineStr">
        <is>
          <t>43</t>
        </is>
      </c>
      <c r="F1014" t="inlineStr">
        <is>
          <t>0094</t>
        </is>
      </c>
      <c r="G1014" t="inlineStr">
        <is>
          <t>5310551375</t>
        </is>
      </c>
      <c r="H1014" t="n">
        <v>436.0</v>
      </c>
      <c r="I1014" t="n">
        <v>492.38</v>
      </c>
      <c r="J1014" t="n">
        <v>455.24</v>
      </c>
      <c r="K1014" t="inlineStr">
        <is>
          <t>sale</t>
        </is>
      </c>
      <c r="L1014" t="inlineStr">
        <is>
          <t/>
        </is>
      </c>
      <c r="M1014" t="inlineStr">
        <is>
          <t/>
        </is>
      </c>
      <c r="N1014" t="n">
        <v>0.0</v>
      </c>
      <c r="O1014" t="n">
        <v>0.0</v>
      </c>
      <c r="P1014" t="n">
        <v>383.15</v>
      </c>
      <c r="Q1014" t="n">
        <v>324.35</v>
      </c>
      <c r="R1014" t="n">
        <v>37.14</v>
      </c>
      <c r="S1014" t="n">
        <v>37.14</v>
      </c>
      <c r="T1014" t="n">
        <v>4.92</v>
      </c>
      <c r="U1014" t="n">
        <v>4.15</v>
      </c>
      <c r="V1014" t="n">
        <v>81.94</v>
      </c>
      <c r="W1014" t="n">
        <v>68.06</v>
      </c>
      <c r="X1014" t="n">
        <v>6.46</v>
      </c>
      <c r="Y1014" t="n">
        <v>5.45</v>
      </c>
      <c r="Z1014" t="n">
        <v>15.91</v>
      </c>
      <c r="AA1014" t="n">
        <v>13.23</v>
      </c>
      <c r="AB1014" t="n">
        <v>20.76</v>
      </c>
      <c r="AC1014" t="n">
        <v>20.76</v>
      </c>
      <c r="AD1014" t="n">
        <v>-56.379999999999995</v>
      </c>
      <c r="AE1014" t="n">
        <v>58.799999999999955</v>
      </c>
      <c r="AF1014" t="n">
        <v>0.0</v>
      </c>
      <c r="AG1014" t="n">
        <v>0.7699999999999996</v>
      </c>
      <c r="AH1014" t="n">
        <v>13.879999999999995</v>
      </c>
      <c r="AI1014" t="n">
        <v>1.0099999999999998</v>
      </c>
      <c r="AJ1014" t="n">
        <v>2.6799999999999997</v>
      </c>
      <c r="AK1014" t="n">
        <v>0.0</v>
      </c>
      <c r="AL1014" t="inlineStr">
        <is>
          <t>unreconciled</t>
        </is>
      </c>
      <c r="AM1014" t="inlineStr">
        <is>
          <t>Order Amount Mismatch (3PO&gt;POS)</t>
        </is>
      </c>
      <c r="AN1014" t="n">
        <v>56.38</v>
      </c>
      <c r="AO1014" t="n">
        <f>ROUND(P1014*100/H1014,2)</f>
        <v>0.0</v>
      </c>
      <c r="AP1014" t="n">
        <f>ROUND(Q1014*100/I1014,2)</f>
        <v>0.0</v>
      </c>
      <c r="AQ1014"/>
      <c r="AR1014"/>
      <c r="AS1014" t="n">
        <v>0.0</v>
      </c>
    </row>
    <row r="1015">
      <c r="A1015" s="1" t="n">
        <v>45232.0</v>
      </c>
      <c r="B1015" s="2" t="n">
        <v>45232.58060185185</v>
      </c>
      <c r="C1015" t="inlineStr">
        <is>
          <t>3140023012058959</t>
        </is>
      </c>
      <c r="D1015" t="inlineStr">
        <is>
          <t>POS0012</t>
        </is>
      </c>
      <c r="E1015" t="inlineStr">
        <is>
          <t>53</t>
        </is>
      </c>
      <c r="F1015" t="inlineStr">
        <is>
          <t>0023</t>
        </is>
      </c>
      <c r="G1015" t="inlineStr">
        <is>
          <t>5310553663</t>
        </is>
      </c>
      <c r="H1015" t="n">
        <v>476.0</v>
      </c>
      <c r="I1015" t="n">
        <v>453.33</v>
      </c>
      <c r="J1015" t="n">
        <v>416.19</v>
      </c>
      <c r="K1015" t="inlineStr">
        <is>
          <t>sale</t>
        </is>
      </c>
      <c r="L1015" t="inlineStr">
        <is>
          <t/>
        </is>
      </c>
      <c r="M1015" t="inlineStr">
        <is>
          <t/>
        </is>
      </c>
      <c r="N1015" t="n">
        <v>0.0</v>
      </c>
      <c r="O1015" t="n">
        <v>0.0</v>
      </c>
      <c r="P1015" t="n">
        <v>353.39</v>
      </c>
      <c r="Q1015" t="n">
        <v>353.38</v>
      </c>
      <c r="R1015" t="n">
        <v>37.14</v>
      </c>
      <c r="S1015" t="n">
        <v>37.14</v>
      </c>
      <c r="T1015" t="n">
        <v>4.53</v>
      </c>
      <c r="U1015" t="n">
        <v>4.53</v>
      </c>
      <c r="V1015" t="n">
        <v>74.91</v>
      </c>
      <c r="W1015" t="n">
        <v>74.91</v>
      </c>
      <c r="X1015" t="n">
        <v>5.95</v>
      </c>
      <c r="Y1015" t="n">
        <v>5.95</v>
      </c>
      <c r="Z1015" t="n">
        <v>14.55</v>
      </c>
      <c r="AA1015" t="n">
        <v>14.55</v>
      </c>
      <c r="AB1015" t="n">
        <v>22.66</v>
      </c>
      <c r="AC1015" t="n">
        <v>22.67</v>
      </c>
      <c r="AD1015" t="n">
        <v>22.670000000000016</v>
      </c>
      <c r="AE1015" t="n">
        <v>0.009999999999990905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-0.010000000000001563</v>
      </c>
      <c r="AL1015" t="inlineStr">
        <is>
          <t>unreconciled</t>
        </is>
      </c>
      <c r="AM1015" t="inlineStr">
        <is>
          <t>Order Amount Mismatch (POS&gt;3PO)</t>
        </is>
      </c>
      <c r="AN1015" t="n">
        <v>22.67</v>
      </c>
      <c r="AO1015" t="n">
        <f>ROUND(P1015*100/H1015,2)</f>
        <v>0.0</v>
      </c>
      <c r="AP1015" t="n">
        <f>ROUND(Q1015*100/I1015,2)</f>
        <v>0.0</v>
      </c>
      <c r="AQ1015"/>
      <c r="AR1015"/>
      <c r="AS1015" t="n">
        <v>0.0</v>
      </c>
    </row>
    <row r="1016">
      <c r="A1016" s="1" t="n">
        <v>45232.0</v>
      </c>
      <c r="B1016" s="2" t="n">
        <v>45232.86678240741</v>
      </c>
      <c r="C1016" t="inlineStr">
        <is>
          <t>3140094012084902</t>
        </is>
      </c>
      <c r="D1016" t="inlineStr">
        <is>
          <t>POS0012</t>
        </is>
      </c>
      <c r="E1016" t="inlineStr">
        <is>
          <t>17</t>
        </is>
      </c>
      <c r="F1016" t="inlineStr">
        <is>
          <t>0094</t>
        </is>
      </c>
      <c r="G1016" t="inlineStr">
        <is>
          <t>5310563071</t>
        </is>
      </c>
      <c r="H1016" t="n">
        <v>593.0</v>
      </c>
      <c r="I1016" t="n">
        <v>564.76</v>
      </c>
      <c r="J1016" t="n">
        <v>527.62</v>
      </c>
      <c r="K1016" t="inlineStr">
        <is>
          <t>sale</t>
        </is>
      </c>
      <c r="L1016" t="inlineStr">
        <is>
          <t/>
        </is>
      </c>
      <c r="M1016" t="inlineStr">
        <is>
          <t/>
        </is>
      </c>
      <c r="N1016" t="n">
        <v>0.0</v>
      </c>
      <c r="O1016" t="n">
        <v>0.0</v>
      </c>
      <c r="P1016" t="n">
        <v>438.3</v>
      </c>
      <c r="Q1016" t="n">
        <v>438.31</v>
      </c>
      <c r="R1016" t="n">
        <v>37.14</v>
      </c>
      <c r="S1016" t="n">
        <v>37.14</v>
      </c>
      <c r="T1016" t="n">
        <v>5.65</v>
      </c>
      <c r="U1016" t="n">
        <v>5.65</v>
      </c>
      <c r="V1016" t="n">
        <v>94.97</v>
      </c>
      <c r="W1016" t="n">
        <v>94.97</v>
      </c>
      <c r="X1016" t="n">
        <v>7.41</v>
      </c>
      <c r="Y1016" t="n">
        <v>7.41</v>
      </c>
      <c r="Z1016" t="n">
        <v>18.43</v>
      </c>
      <c r="AA1016" t="n">
        <v>18.42</v>
      </c>
      <c r="AB1016" t="n">
        <v>28.24</v>
      </c>
      <c r="AC1016" t="n">
        <v>28.24</v>
      </c>
      <c r="AD1016" t="n">
        <v>28.24000000000001</v>
      </c>
      <c r="AE1016" t="n">
        <v>-0.009999999999990905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0.00999999999999801</v>
      </c>
      <c r="AK1016" t="n">
        <v>0.0</v>
      </c>
      <c r="AL1016" t="inlineStr">
        <is>
          <t>unreconciled</t>
        </is>
      </c>
      <c r="AM1016" t="inlineStr">
        <is>
          <t>Order Amount Mismatch (POS&gt;3PO)</t>
        </is>
      </c>
      <c r="AN1016" t="n">
        <v>28.24</v>
      </c>
      <c r="AO1016" t="n">
        <f>ROUND(P1016*100/H1016,2)</f>
        <v>0.0</v>
      </c>
      <c r="AP1016" t="n">
        <f>ROUND(Q1016*100/I1016,2)</f>
        <v>0.0</v>
      </c>
      <c r="AQ1016"/>
      <c r="AR1016"/>
      <c r="AS1016" t="n">
        <v>0.0</v>
      </c>
    </row>
    <row r="1017">
      <c r="A1017" s="1" t="n">
        <v>45232.0</v>
      </c>
      <c r="B1017" s="2" t="n">
        <v>45232.980150462965</v>
      </c>
      <c r="C1017" t="inlineStr">
        <is>
          <t>3140023012059125</t>
        </is>
      </c>
      <c r="D1017" t="inlineStr">
        <is>
          <t>POS0012</t>
        </is>
      </c>
      <c r="E1017" t="inlineStr">
        <is>
          <t>18</t>
        </is>
      </c>
      <c r="F1017" t="inlineStr">
        <is>
          <t>0023</t>
        </is>
      </c>
      <c r="G1017" t="inlineStr">
        <is>
          <t>5310575100</t>
        </is>
      </c>
      <c r="H1017" t="n">
        <v>162.0</v>
      </c>
      <c r="I1017" t="n">
        <v>154.28</v>
      </c>
      <c r="J1017" t="n">
        <v>117.14</v>
      </c>
      <c r="K1017" t="inlineStr">
        <is>
          <t>sale</t>
        </is>
      </c>
      <c r="L1017" t="inlineStr">
        <is>
          <t/>
        </is>
      </c>
      <c r="M1017" t="inlineStr">
        <is>
          <t/>
        </is>
      </c>
      <c r="N1017" t="n">
        <v>0.0</v>
      </c>
      <c r="O1017" t="n">
        <v>0.0</v>
      </c>
      <c r="P1017" t="n">
        <v>125.47</v>
      </c>
      <c r="Q1017" t="n">
        <v>125.47</v>
      </c>
      <c r="R1017" t="n">
        <v>37.14</v>
      </c>
      <c r="S1017" t="n">
        <v>37.14</v>
      </c>
      <c r="T1017" t="n">
        <v>1.54</v>
      </c>
      <c r="U1017" t="n">
        <v>1.54</v>
      </c>
      <c r="V1017" t="n">
        <v>21.09</v>
      </c>
      <c r="W1017" t="n">
        <v>21.09</v>
      </c>
      <c r="X1017" t="n">
        <v>2.02</v>
      </c>
      <c r="Y1017" t="n">
        <v>2.02</v>
      </c>
      <c r="Z1017" t="n">
        <v>4.16</v>
      </c>
      <c r="AA1017" t="n">
        <v>4.16</v>
      </c>
      <c r="AB1017" t="n">
        <v>7.72</v>
      </c>
      <c r="AC1017" t="n">
        <v>7.72</v>
      </c>
      <c r="AD1017" t="n">
        <v>7.719999999999999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inlineStr">
        <is>
          <t>unreconciled</t>
        </is>
      </c>
      <c r="AM1017" t="inlineStr">
        <is>
          <t>Order Amount Mismatch (POS&gt;3PO)</t>
        </is>
      </c>
      <c r="AN1017" t="n">
        <v>7.72</v>
      </c>
      <c r="AO1017" t="n">
        <f>ROUND(P1017*100/H1017,2)</f>
        <v>0.0</v>
      </c>
      <c r="AP1017" t="n">
        <f>ROUND(Q1017*100/I1017,2)</f>
        <v>0.0</v>
      </c>
      <c r="AQ1017"/>
      <c r="AR1017"/>
      <c r="AS1017" t="n">
        <v>0.0</v>
      </c>
    </row>
    <row r="1018">
      <c r="A1018" s="1" t="n">
        <v>45235.0</v>
      </c>
      <c r="B1018" s="2" t="n">
        <v>45235.92240740741</v>
      </c>
      <c r="C1018" t="inlineStr">
        <is>
          <t>3140094012086341</t>
        </is>
      </c>
      <c r="D1018" t="inlineStr">
        <is>
          <t>POS0012</t>
        </is>
      </c>
      <c r="E1018" t="inlineStr">
        <is>
          <t>56</t>
        </is>
      </c>
      <c r="F1018" t="inlineStr">
        <is>
          <t>0094</t>
        </is>
      </c>
      <c r="G1018" t="inlineStr">
        <is>
          <t>5310579408</t>
        </is>
      </c>
      <c r="H1018" t="n">
        <v>327.0</v>
      </c>
      <c r="I1018" t="n">
        <v>311.44</v>
      </c>
      <c r="J1018" t="n">
        <v>274.3</v>
      </c>
      <c r="K1018" t="inlineStr">
        <is>
          <t>sale</t>
        </is>
      </c>
      <c r="L1018" t="inlineStr">
        <is>
          <t/>
        </is>
      </c>
      <c r="M1018" t="inlineStr">
        <is>
          <t/>
        </is>
      </c>
      <c r="N1018" t="n">
        <v>0.0</v>
      </c>
      <c r="O1018" t="n">
        <v>0.0</v>
      </c>
      <c r="P1018" t="n">
        <v>245.25</v>
      </c>
      <c r="Q1018" t="n">
        <v>245.23</v>
      </c>
      <c r="R1018" t="n">
        <v>37.14</v>
      </c>
      <c r="S1018" t="n">
        <v>37.14</v>
      </c>
      <c r="T1018" t="n">
        <v>3.11</v>
      </c>
      <c r="U1018" t="n">
        <v>3.11</v>
      </c>
      <c r="V1018" t="n">
        <v>49.37</v>
      </c>
      <c r="W1018" t="n">
        <v>49.37</v>
      </c>
      <c r="X1018" t="n">
        <v>4.09</v>
      </c>
      <c r="Y1018" t="n">
        <v>4.09</v>
      </c>
      <c r="Z1018" t="n">
        <v>9.62</v>
      </c>
      <c r="AA1018" t="n">
        <v>9.63</v>
      </c>
      <c r="AB1018" t="n">
        <v>15.58</v>
      </c>
      <c r="AC1018" t="n">
        <v>15.57</v>
      </c>
      <c r="AD1018" t="n">
        <v>15.560000000000002</v>
      </c>
      <c r="AE1018" t="n">
        <v>0.020000000000010232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-0.010000000000001563</v>
      </c>
      <c r="AK1018" t="n">
        <v>0.009999999999999787</v>
      </c>
      <c r="AL1018" t="inlineStr">
        <is>
          <t>unreconciled</t>
        </is>
      </c>
      <c r="AM1018" t="inlineStr">
        <is>
          <t>Order Amount Mismatch (POS&gt;3PO)</t>
        </is>
      </c>
      <c r="AN1018" t="n">
        <v>15.56</v>
      </c>
      <c r="AO1018" t="n">
        <f>ROUND(P1018*100/H1018,2)</f>
        <v>0.0</v>
      </c>
      <c r="AP1018" t="n">
        <f>ROUND(Q1018*100/I1018,2)</f>
        <v>0.0</v>
      </c>
      <c r="AQ1018"/>
      <c r="AR1018"/>
      <c r="AS1018" t="n">
        <v>0.0</v>
      </c>
    </row>
    <row r="1019">
      <c r="A1019" s="1" t="n">
        <v>45232.0</v>
      </c>
      <c r="B1019" s="2" t="n">
        <v>45232.632418981484</v>
      </c>
      <c r="C1019" t="inlineStr">
        <is>
          <t>3140094012084740</t>
        </is>
      </c>
      <c r="D1019" t="inlineStr">
        <is>
          <t>POS0012</t>
        </is>
      </c>
      <c r="E1019" t="inlineStr">
        <is>
          <t>55</t>
        </is>
      </c>
      <c r="F1019" t="inlineStr">
        <is>
          <t>0094</t>
        </is>
      </c>
      <c r="G1019" t="inlineStr">
        <is>
          <t>5310580896</t>
        </is>
      </c>
      <c r="H1019" t="n">
        <v>309.0</v>
      </c>
      <c r="I1019" t="n">
        <v>294.28</v>
      </c>
      <c r="J1019" t="n">
        <v>257.14</v>
      </c>
      <c r="K1019" t="inlineStr">
        <is>
          <t>sale</t>
        </is>
      </c>
      <c r="L1019" t="inlineStr">
        <is>
          <t/>
        </is>
      </c>
      <c r="M1019" t="inlineStr">
        <is>
          <t/>
        </is>
      </c>
      <c r="N1019" t="n">
        <v>0.0</v>
      </c>
      <c r="O1019" t="n">
        <v>0.0</v>
      </c>
      <c r="P1019" t="n">
        <v>232.16</v>
      </c>
      <c r="Q1019" t="n">
        <v>232.15</v>
      </c>
      <c r="R1019" t="n">
        <v>37.14</v>
      </c>
      <c r="S1019" t="n">
        <v>37.14</v>
      </c>
      <c r="T1019" t="n">
        <v>2.94</v>
      </c>
      <c r="U1019" t="n">
        <v>2.94</v>
      </c>
      <c r="V1019" t="n">
        <v>46.29</v>
      </c>
      <c r="W1019" t="n">
        <v>46.29</v>
      </c>
      <c r="X1019" t="n">
        <v>3.86</v>
      </c>
      <c r="Y1019" t="n">
        <v>3.86</v>
      </c>
      <c r="Z1019" t="n">
        <v>9.03</v>
      </c>
      <c r="AA1019" t="n">
        <v>9.02</v>
      </c>
      <c r="AB1019" t="n">
        <v>14.72</v>
      </c>
      <c r="AC1019" t="n">
        <v>14.72</v>
      </c>
      <c r="AD1019" t="n">
        <v>14.720000000000027</v>
      </c>
      <c r="AE1019" t="n">
        <v>0.009999999999990905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0.009999999999999787</v>
      </c>
      <c r="AK1019" t="n">
        <v>0.0</v>
      </c>
      <c r="AL1019" t="inlineStr">
        <is>
          <t>unreconciled</t>
        </is>
      </c>
      <c r="AM1019" t="inlineStr">
        <is>
          <t>Order Amount Mismatch (POS&gt;3PO)</t>
        </is>
      </c>
      <c r="AN1019" t="n">
        <v>14.72</v>
      </c>
      <c r="AO1019" t="n">
        <f>ROUND(P1019*100/H1019,2)</f>
        <v>0.0</v>
      </c>
      <c r="AP1019" t="n">
        <f>ROUND(Q1019*100/I1019,2)</f>
        <v>0.0</v>
      </c>
      <c r="AQ1019"/>
      <c r="AR1019"/>
      <c r="AS1019" t="n">
        <v>0.0</v>
      </c>
    </row>
    <row r="1020">
      <c r="A1020" s="1" t="n">
        <v>45232.0</v>
      </c>
      <c r="B1020" s="2" t="n">
        <v>45232.912465277775</v>
      </c>
      <c r="C1020" t="inlineStr">
        <is>
          <t>3140094012084945</t>
        </is>
      </c>
      <c r="D1020" t="inlineStr">
        <is>
          <t>POS0012</t>
        </is>
      </c>
      <c r="E1020" t="inlineStr">
        <is>
          <t>60</t>
        </is>
      </c>
      <c r="F1020" t="inlineStr">
        <is>
          <t>0094</t>
        </is>
      </c>
      <c r="G1020" t="inlineStr">
        <is>
          <t>5310584532</t>
        </is>
      </c>
      <c r="H1020" t="n">
        <v>312.0</v>
      </c>
      <c r="I1020" t="n">
        <v>297.13</v>
      </c>
      <c r="J1020" t="n">
        <v>259.99</v>
      </c>
      <c r="K1020" t="inlineStr">
        <is>
          <t>sale</t>
        </is>
      </c>
      <c r="L1020" t="inlineStr">
        <is>
          <t/>
        </is>
      </c>
      <c r="M1020" t="inlineStr">
        <is>
          <t/>
        </is>
      </c>
      <c r="N1020" t="n">
        <v>0.0</v>
      </c>
      <c r="O1020" t="n">
        <v>0.0</v>
      </c>
      <c r="P1020" t="n">
        <v>234.33</v>
      </c>
      <c r="Q1020" t="n">
        <v>234.34</v>
      </c>
      <c r="R1020" t="n">
        <v>37.14</v>
      </c>
      <c r="S1020" t="n">
        <v>37.14</v>
      </c>
      <c r="T1020" t="n">
        <v>2.97</v>
      </c>
      <c r="U1020" t="n">
        <v>2.97</v>
      </c>
      <c r="V1020" t="n">
        <v>46.8</v>
      </c>
      <c r="W1020" t="n">
        <v>46.8</v>
      </c>
      <c r="X1020" t="n">
        <v>3.9</v>
      </c>
      <c r="Y1020" t="n">
        <v>3.9</v>
      </c>
      <c r="Z1020" t="n">
        <v>9.13</v>
      </c>
      <c r="AA1020" t="n">
        <v>9.12</v>
      </c>
      <c r="AB1020" t="n">
        <v>14.86</v>
      </c>
      <c r="AC1020" t="n">
        <v>14.86</v>
      </c>
      <c r="AD1020" t="n">
        <v>14.870000000000005</v>
      </c>
      <c r="AE1020" t="n">
        <v>-0.009999999999990905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0.010000000000001563</v>
      </c>
      <c r="AK1020" t="n">
        <v>0.0</v>
      </c>
      <c r="AL1020" t="inlineStr">
        <is>
          <t>unreconciled</t>
        </is>
      </c>
      <c r="AM1020" t="inlineStr">
        <is>
          <t>Order Amount Mismatch (POS&gt;3PO)</t>
        </is>
      </c>
      <c r="AN1020" t="n">
        <v>14.87</v>
      </c>
      <c r="AO1020" t="n">
        <f>ROUND(P1020*100/H1020,2)</f>
        <v>0.0</v>
      </c>
      <c r="AP1020" t="n">
        <f>ROUND(Q1020*100/I1020,2)</f>
        <v>0.0</v>
      </c>
      <c r="AQ1020"/>
      <c r="AR1020"/>
      <c r="AS1020" t="n">
        <v>0.0</v>
      </c>
    </row>
    <row r="1021">
      <c r="A1021" s="1" t="n">
        <v>45233.0</v>
      </c>
      <c r="B1021" s="2" t="n">
        <v>45233.77953703704</v>
      </c>
      <c r="C1021" t="inlineStr">
        <is>
          <t>3140094012085201</t>
        </is>
      </c>
      <c r="D1021" t="inlineStr">
        <is>
          <t>POS0012</t>
        </is>
      </c>
      <c r="E1021" t="inlineStr">
        <is>
          <t>16</t>
        </is>
      </c>
      <c r="F1021" t="inlineStr">
        <is>
          <t>0094</t>
        </is>
      </c>
      <c r="G1021" t="inlineStr">
        <is>
          <t>5310589131</t>
        </is>
      </c>
      <c r="H1021" t="n">
        <v>148.0</v>
      </c>
      <c r="I1021" t="n">
        <v>140.95</v>
      </c>
      <c r="J1021" t="n">
        <v>103.81</v>
      </c>
      <c r="K1021" t="inlineStr">
        <is>
          <t>sale</t>
        </is>
      </c>
      <c r="L1021" t="inlineStr">
        <is>
          <t/>
        </is>
      </c>
      <c r="M1021" t="inlineStr">
        <is>
          <t/>
        </is>
      </c>
      <c r="N1021" t="n">
        <v>0.0</v>
      </c>
      <c r="O1021" t="n">
        <v>0.0</v>
      </c>
      <c r="P1021" t="n">
        <v>115.3</v>
      </c>
      <c r="Q1021" t="n">
        <v>115.3</v>
      </c>
      <c r="R1021" t="n">
        <v>37.14</v>
      </c>
      <c r="S1021" t="n">
        <v>37.14</v>
      </c>
      <c r="T1021" t="n">
        <v>1.41</v>
      </c>
      <c r="U1021" t="n">
        <v>1.41</v>
      </c>
      <c r="V1021" t="n">
        <v>18.69</v>
      </c>
      <c r="W1021" t="n">
        <v>18.69</v>
      </c>
      <c r="X1021" t="n">
        <v>1.85</v>
      </c>
      <c r="Y1021" t="n">
        <v>1.85</v>
      </c>
      <c r="Z1021" t="n">
        <v>3.7</v>
      </c>
      <c r="AA1021" t="n">
        <v>3.69</v>
      </c>
      <c r="AB1021" t="n">
        <v>7.04</v>
      </c>
      <c r="AC1021" t="n">
        <v>7.05</v>
      </c>
      <c r="AD1021" t="n">
        <v>7.050000000000011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0.010000000000000231</v>
      </c>
      <c r="AK1021" t="n">
        <v>-0.009999999999999787</v>
      </c>
      <c r="AL1021" t="inlineStr">
        <is>
          <t>unreconciled</t>
        </is>
      </c>
      <c r="AM1021" t="inlineStr">
        <is>
          <t>Order Amount Mismatch (POS&gt;3PO)</t>
        </is>
      </c>
      <c r="AN1021" t="n">
        <v>7.05</v>
      </c>
      <c r="AO1021" t="n">
        <f>ROUND(P1021*100/H1021,2)</f>
        <v>0.0</v>
      </c>
      <c r="AP1021" t="n">
        <f>ROUND(Q1021*100/I1021,2)</f>
        <v>0.0</v>
      </c>
      <c r="AQ1021"/>
      <c r="AR1021"/>
      <c r="AS1021" t="n">
        <v>0.0</v>
      </c>
    </row>
    <row r="1022">
      <c r="A1022" s="1" t="n">
        <v>45232.0</v>
      </c>
      <c r="B1022" s="2" t="n">
        <v>45232.93640046296</v>
      </c>
      <c r="C1022" t="inlineStr">
        <is>
          <t>3140094012084969</t>
        </is>
      </c>
      <c r="D1022" t="inlineStr">
        <is>
          <t>POS0012</t>
        </is>
      </c>
      <c r="E1022" t="inlineStr">
        <is>
          <t>84</t>
        </is>
      </c>
      <c r="F1022" t="inlineStr">
        <is>
          <t>0094</t>
        </is>
      </c>
      <c r="G1022" t="inlineStr">
        <is>
          <t>5310590392</t>
        </is>
      </c>
      <c r="H1022" t="n">
        <v>259.0</v>
      </c>
      <c r="I1022" t="n">
        <v>246.66</v>
      </c>
      <c r="J1022" t="n">
        <v>209.52</v>
      </c>
      <c r="K1022" t="inlineStr">
        <is>
          <t>sale</t>
        </is>
      </c>
      <c r="L1022" t="inlineStr">
        <is>
          <t/>
        </is>
      </c>
      <c r="M1022" t="inlineStr">
        <is>
          <t/>
        </is>
      </c>
      <c r="N1022" t="n">
        <v>0.0</v>
      </c>
      <c r="O1022" t="n">
        <v>0.0</v>
      </c>
      <c r="P1022" t="n">
        <v>195.87</v>
      </c>
      <c r="Q1022" t="n">
        <v>195.86</v>
      </c>
      <c r="R1022" t="n">
        <v>37.14</v>
      </c>
      <c r="S1022" t="n">
        <v>37.14</v>
      </c>
      <c r="T1022" t="n">
        <v>2.47</v>
      </c>
      <c r="U1022" t="n">
        <v>2.47</v>
      </c>
      <c r="V1022" t="n">
        <v>37.71</v>
      </c>
      <c r="W1022" t="n">
        <v>37.71</v>
      </c>
      <c r="X1022" t="n">
        <v>3.24</v>
      </c>
      <c r="Y1022" t="n">
        <v>3.24</v>
      </c>
      <c r="Z1022" t="n">
        <v>7.37</v>
      </c>
      <c r="AA1022" t="n">
        <v>7.37</v>
      </c>
      <c r="AB1022" t="n">
        <v>12.34</v>
      </c>
      <c r="AC1022" t="n">
        <v>12.33</v>
      </c>
      <c r="AD1022" t="n">
        <v>12.340000000000003</v>
      </c>
      <c r="AE1022" t="n">
        <v>0.009999999999990905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0.009999999999999787</v>
      </c>
      <c r="AL1022" t="inlineStr">
        <is>
          <t>unreconciled</t>
        </is>
      </c>
      <c r="AM1022" t="inlineStr">
        <is>
          <t>Order Amount Mismatch (POS&gt;3PO)</t>
        </is>
      </c>
      <c r="AN1022" t="n">
        <v>12.34</v>
      </c>
      <c r="AO1022" t="n">
        <f>ROUND(P1022*100/H1022,2)</f>
        <v>0.0</v>
      </c>
      <c r="AP1022" t="n">
        <f>ROUND(Q1022*100/I1022,2)</f>
        <v>0.0</v>
      </c>
      <c r="AQ1022"/>
      <c r="AR1022"/>
      <c r="AS1022" t="n">
        <v>0.0</v>
      </c>
    </row>
    <row r="1023">
      <c r="A1023" s="1" t="n">
        <v>45232.0</v>
      </c>
      <c r="B1023" s="2" t="n">
        <v>45232.87222222222</v>
      </c>
      <c r="C1023" t="inlineStr">
        <is>
          <t>3140023012059052</t>
        </is>
      </c>
      <c r="D1023" t="inlineStr">
        <is>
          <t>POS0012</t>
        </is>
      </c>
      <c r="E1023" t="inlineStr">
        <is>
          <t>46</t>
        </is>
      </c>
      <c r="F1023" t="inlineStr">
        <is>
          <t>0023</t>
        </is>
      </c>
      <c r="G1023" t="inlineStr">
        <is>
          <t>5310591064</t>
        </is>
      </c>
      <c r="H1023" t="n">
        <v>361.0</v>
      </c>
      <c r="I1023" t="n">
        <v>343.8</v>
      </c>
      <c r="J1023" t="n">
        <v>306.66</v>
      </c>
      <c r="K1023" t="inlineStr">
        <is>
          <t>sale</t>
        </is>
      </c>
      <c r="L1023" t="inlineStr">
        <is>
          <t/>
        </is>
      </c>
      <c r="M1023" t="inlineStr">
        <is>
          <t/>
        </is>
      </c>
      <c r="N1023" t="n">
        <v>0.0</v>
      </c>
      <c r="O1023" t="n">
        <v>0.0</v>
      </c>
      <c r="P1023" t="n">
        <v>269.9</v>
      </c>
      <c r="Q1023" t="n">
        <v>269.89</v>
      </c>
      <c r="R1023" t="n">
        <v>37.14</v>
      </c>
      <c r="S1023" t="n">
        <v>37.14</v>
      </c>
      <c r="T1023" t="n">
        <v>3.44</v>
      </c>
      <c r="U1023" t="n">
        <v>3.44</v>
      </c>
      <c r="V1023" t="n">
        <v>55.2</v>
      </c>
      <c r="W1023" t="n">
        <v>55.2</v>
      </c>
      <c r="X1023" t="n">
        <v>4.51</v>
      </c>
      <c r="Y1023" t="n">
        <v>4.51</v>
      </c>
      <c r="Z1023" t="n">
        <v>10.75</v>
      </c>
      <c r="AA1023" t="n">
        <v>10.75</v>
      </c>
      <c r="AB1023" t="n">
        <v>17.2</v>
      </c>
      <c r="AC1023" t="n">
        <v>17.19</v>
      </c>
      <c r="AD1023" t="n">
        <v>17.19999999999999</v>
      </c>
      <c r="AE1023" t="n">
        <v>0.009999999999990905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0.00999999999999801</v>
      </c>
      <c r="AL1023" t="inlineStr">
        <is>
          <t>unreconciled</t>
        </is>
      </c>
      <c r="AM1023" t="inlineStr">
        <is>
          <t>Order Amount Mismatch (POS&gt;3PO)</t>
        </is>
      </c>
      <c r="AN1023" t="n">
        <v>17.2</v>
      </c>
      <c r="AO1023" t="n">
        <f>ROUND(P1023*100/H1023,2)</f>
        <v>0.0</v>
      </c>
      <c r="AP1023" t="n">
        <f>ROUND(Q1023*100/I1023,2)</f>
        <v>0.0</v>
      </c>
      <c r="AQ1023"/>
      <c r="AR1023"/>
      <c r="AS1023" t="n">
        <v>0.0</v>
      </c>
    </row>
    <row r="1024">
      <c r="A1024" s="1" t="n">
        <v>45232.0</v>
      </c>
      <c r="B1024" s="2" t="n">
        <v>45232.88267361111</v>
      </c>
      <c r="C1024" t="inlineStr">
        <is>
          <t>3140094012084918</t>
        </is>
      </c>
      <c r="D1024" t="inlineStr">
        <is>
          <t>POS0012</t>
        </is>
      </c>
      <c r="E1024" t="inlineStr">
        <is>
          <t>33</t>
        </is>
      </c>
      <c r="F1024" t="inlineStr">
        <is>
          <t>0094</t>
        </is>
      </c>
      <c r="G1024" t="inlineStr">
        <is>
          <t>5310597907</t>
        </is>
      </c>
      <c r="H1024" t="n">
        <v>242.0</v>
      </c>
      <c r="I1024" t="n">
        <v>230.47</v>
      </c>
      <c r="J1024" t="n">
        <v>193.33</v>
      </c>
      <c r="K1024" t="inlineStr">
        <is>
          <t>sale</t>
        </is>
      </c>
      <c r="L1024" t="inlineStr">
        <is>
          <t/>
        </is>
      </c>
      <c r="M1024" t="inlineStr">
        <is>
          <t/>
        </is>
      </c>
      <c r="N1024" t="n">
        <v>0.0</v>
      </c>
      <c r="O1024" t="n">
        <v>0.0</v>
      </c>
      <c r="P1024" t="n">
        <v>183.54</v>
      </c>
      <c r="Q1024" t="n">
        <v>183.53</v>
      </c>
      <c r="R1024" t="n">
        <v>37.14</v>
      </c>
      <c r="S1024" t="n">
        <v>37.14</v>
      </c>
      <c r="T1024" t="n">
        <v>2.3</v>
      </c>
      <c r="U1024" t="n">
        <v>2.3</v>
      </c>
      <c r="V1024" t="n">
        <v>34.8</v>
      </c>
      <c r="W1024" t="n">
        <v>34.8</v>
      </c>
      <c r="X1024" t="n">
        <v>3.02</v>
      </c>
      <c r="Y1024" t="n">
        <v>3.02</v>
      </c>
      <c r="Z1024" t="n">
        <v>6.81</v>
      </c>
      <c r="AA1024" t="n">
        <v>6.8</v>
      </c>
      <c r="AB1024" t="n">
        <v>11.52</v>
      </c>
      <c r="AC1024" t="n">
        <v>11.52</v>
      </c>
      <c r="AD1024" t="n">
        <v>11.530000000000001</v>
      </c>
      <c r="AE1024" t="n">
        <v>0.009999999999990905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0.009999999999999787</v>
      </c>
      <c r="AK1024" t="n">
        <v>0.0</v>
      </c>
      <c r="AL1024" t="inlineStr">
        <is>
          <t>unreconciled</t>
        </is>
      </c>
      <c r="AM1024" t="inlineStr">
        <is>
          <t>Order Amount Mismatch (POS&gt;3PO)</t>
        </is>
      </c>
      <c r="AN1024" t="n">
        <v>11.53</v>
      </c>
      <c r="AO1024" t="n">
        <f>ROUND(P1024*100/H1024,2)</f>
        <v>0.0</v>
      </c>
      <c r="AP1024" t="n">
        <f>ROUND(Q1024*100/I1024,2)</f>
        <v>0.0</v>
      </c>
      <c r="AQ1024"/>
      <c r="AR1024"/>
      <c r="AS1024" t="n">
        <v>0.0</v>
      </c>
    </row>
    <row r="1025">
      <c r="A1025" s="1" t="n">
        <v>45235.0</v>
      </c>
      <c r="B1025" s="2" t="n">
        <v>45235.59538194445</v>
      </c>
      <c r="C1025" t="inlineStr">
        <is>
          <t>3140023012059788</t>
        </is>
      </c>
      <c r="D1025" t="inlineStr">
        <is>
          <t>POS0012</t>
        </is>
      </c>
      <c r="E1025" t="inlineStr">
        <is>
          <t>80</t>
        </is>
      </c>
      <c r="F1025" t="inlineStr">
        <is>
          <t>0023</t>
        </is>
      </c>
      <c r="G1025" t="inlineStr">
        <is>
          <t>5310604557</t>
        </is>
      </c>
      <c r="H1025" t="n">
        <v>499.0</v>
      </c>
      <c r="I1025" t="n">
        <v>475.23</v>
      </c>
      <c r="J1025" t="n">
        <v>438.09</v>
      </c>
      <c r="K1025" t="inlineStr">
        <is>
          <t>sale</t>
        </is>
      </c>
      <c r="L1025" t="inlineStr">
        <is>
          <t/>
        </is>
      </c>
      <c r="M1025" t="inlineStr">
        <is>
          <t/>
        </is>
      </c>
      <c r="N1025" t="n">
        <v>0.0</v>
      </c>
      <c r="O1025" t="n">
        <v>0.0</v>
      </c>
      <c r="P1025" t="n">
        <v>370.06</v>
      </c>
      <c r="Q1025" t="n">
        <v>370.07</v>
      </c>
      <c r="R1025" t="n">
        <v>37.14</v>
      </c>
      <c r="S1025" t="n">
        <v>37.14</v>
      </c>
      <c r="T1025" t="n">
        <v>4.75</v>
      </c>
      <c r="U1025" t="n">
        <v>4.75</v>
      </c>
      <c r="V1025" t="n">
        <v>78.86</v>
      </c>
      <c r="W1025" t="n">
        <v>78.86</v>
      </c>
      <c r="X1025" t="n">
        <v>6.24</v>
      </c>
      <c r="Y1025" t="n">
        <v>6.24</v>
      </c>
      <c r="Z1025" t="n">
        <v>15.32</v>
      </c>
      <c r="AA1025" t="n">
        <v>15.31</v>
      </c>
      <c r="AB1025" t="n">
        <v>23.76</v>
      </c>
      <c r="AC1025" t="n">
        <v>23.76</v>
      </c>
      <c r="AD1025" t="n">
        <v>23.769999999999982</v>
      </c>
      <c r="AE1025" t="n">
        <v>-0.009999999999990905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0.009999999999999787</v>
      </c>
      <c r="AK1025" t="n">
        <v>0.0</v>
      </c>
      <c r="AL1025" t="inlineStr">
        <is>
          <t>unreconciled</t>
        </is>
      </c>
      <c r="AM1025" t="inlineStr">
        <is>
          <t>Order Amount Mismatch (POS&gt;3PO)</t>
        </is>
      </c>
      <c r="AN1025" t="n">
        <v>23.77</v>
      </c>
      <c r="AO1025" t="n">
        <f>ROUND(P1025*100/H1025,2)</f>
        <v>0.0</v>
      </c>
      <c r="AP1025" t="n">
        <f>ROUND(Q1025*100/I1025,2)</f>
        <v>0.0</v>
      </c>
      <c r="AQ1025"/>
      <c r="AR1025"/>
      <c r="AS1025" t="n">
        <v>0.0</v>
      </c>
    </row>
    <row r="1026">
      <c r="A1026" s="1" t="n">
        <v>45234.0</v>
      </c>
      <c r="B1026" s="2" t="n">
        <v>45234.66775462963</v>
      </c>
      <c r="C1026" t="inlineStr">
        <is>
          <t>3140023012059518</t>
        </is>
      </c>
      <c r="D1026" t="inlineStr">
        <is>
          <t>POS0012</t>
        </is>
      </c>
      <c r="E1026" t="inlineStr">
        <is>
          <t>10</t>
        </is>
      </c>
      <c r="F1026" t="inlineStr">
        <is>
          <t>0023</t>
        </is>
      </c>
      <c r="G1026" t="inlineStr">
        <is>
          <t>5310605555</t>
        </is>
      </c>
      <c r="H1026" t="n">
        <v>279.0</v>
      </c>
      <c r="I1026" t="n">
        <v>265.72</v>
      </c>
      <c r="J1026" t="n">
        <v>228.58</v>
      </c>
      <c r="K1026" t="inlineStr">
        <is>
          <t>sale</t>
        </is>
      </c>
      <c r="L1026" t="inlineStr">
        <is>
          <t/>
        </is>
      </c>
      <c r="M1026" t="inlineStr">
        <is>
          <t/>
        </is>
      </c>
      <c r="N1026" t="n">
        <v>0.0</v>
      </c>
      <c r="O1026" t="n">
        <v>0.0</v>
      </c>
      <c r="P1026" t="n">
        <v>210.4</v>
      </c>
      <c r="Q1026" t="n">
        <v>210.38</v>
      </c>
      <c r="R1026" t="n">
        <v>37.14</v>
      </c>
      <c r="S1026" t="n">
        <v>37.14</v>
      </c>
      <c r="T1026" t="n">
        <v>2.66</v>
      </c>
      <c r="U1026" t="n">
        <v>2.66</v>
      </c>
      <c r="V1026" t="n">
        <v>41.14</v>
      </c>
      <c r="W1026" t="n">
        <v>41.14</v>
      </c>
      <c r="X1026" t="n">
        <v>3.49</v>
      </c>
      <c r="Y1026" t="n">
        <v>3.49</v>
      </c>
      <c r="Z1026" t="n">
        <v>8.03</v>
      </c>
      <c r="AA1026" t="n">
        <v>8.04</v>
      </c>
      <c r="AB1026" t="n">
        <v>13.28</v>
      </c>
      <c r="AC1026" t="n">
        <v>13.29</v>
      </c>
      <c r="AD1026" t="n">
        <v>13.279999999999973</v>
      </c>
      <c r="AE1026" t="n">
        <v>0.020000000000010232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-0.009999999999999787</v>
      </c>
      <c r="AK1026" t="n">
        <v>-0.009999999999999787</v>
      </c>
      <c r="AL1026" t="inlineStr">
        <is>
          <t>unreconciled</t>
        </is>
      </c>
      <c r="AM1026" t="inlineStr">
        <is>
          <t>Order Amount Mismatch (POS&gt;3PO)</t>
        </is>
      </c>
      <c r="AN1026" t="n">
        <v>13.28</v>
      </c>
      <c r="AO1026" t="n">
        <f>ROUND(P1026*100/H1026,2)</f>
        <v>0.0</v>
      </c>
      <c r="AP1026" t="n">
        <f>ROUND(Q1026*100/I1026,2)</f>
        <v>0.0</v>
      </c>
      <c r="AQ1026"/>
      <c r="AR1026"/>
      <c r="AS1026" t="n">
        <v>0.0</v>
      </c>
    </row>
    <row r="1027">
      <c r="A1027" s="1" t="n">
        <v>45232.0</v>
      </c>
      <c r="B1027" s="2" t="n">
        <v>45232.83974537037</v>
      </c>
      <c r="C1027" t="inlineStr">
        <is>
          <t>3140094012084874</t>
        </is>
      </c>
      <c r="D1027" t="inlineStr">
        <is>
          <t>POS0012</t>
        </is>
      </c>
      <c r="E1027" t="inlineStr">
        <is>
          <t>89</t>
        </is>
      </c>
      <c r="F1027" t="inlineStr">
        <is>
          <t>0094</t>
        </is>
      </c>
      <c r="G1027" t="inlineStr">
        <is>
          <t>5310606193</t>
        </is>
      </c>
      <c r="H1027" t="n">
        <v>332.0</v>
      </c>
      <c r="I1027" t="n">
        <v>316.19</v>
      </c>
      <c r="J1027" t="n">
        <v>279.05</v>
      </c>
      <c r="K1027" t="inlineStr">
        <is>
          <t>sale</t>
        </is>
      </c>
      <c r="L1027" t="inlineStr">
        <is>
          <t/>
        </is>
      </c>
      <c r="M1027" t="inlineStr">
        <is>
          <t/>
        </is>
      </c>
      <c r="N1027" t="n">
        <v>0.0</v>
      </c>
      <c r="O1027" t="n">
        <v>0.0</v>
      </c>
      <c r="P1027" t="n">
        <v>248.86</v>
      </c>
      <c r="Q1027" t="n">
        <v>248.85</v>
      </c>
      <c r="R1027" t="n">
        <v>37.14</v>
      </c>
      <c r="S1027" t="n">
        <v>37.14</v>
      </c>
      <c r="T1027" t="n">
        <v>3.16</v>
      </c>
      <c r="U1027" t="n">
        <v>3.16</v>
      </c>
      <c r="V1027" t="n">
        <v>50.23</v>
      </c>
      <c r="W1027" t="n">
        <v>50.23</v>
      </c>
      <c r="X1027" t="n">
        <v>4.15</v>
      </c>
      <c r="Y1027" t="n">
        <v>4.15</v>
      </c>
      <c r="Z1027" t="n">
        <v>9.79</v>
      </c>
      <c r="AA1027" t="n">
        <v>9.79</v>
      </c>
      <c r="AB1027" t="n">
        <v>15.82</v>
      </c>
      <c r="AC1027" t="n">
        <v>15.81</v>
      </c>
      <c r="AD1027" t="n">
        <v>15.810000000000002</v>
      </c>
      <c r="AE1027" t="n">
        <v>0.010000000000019327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0.009999999999999787</v>
      </c>
      <c r="AL1027" t="inlineStr">
        <is>
          <t>unreconciled</t>
        </is>
      </c>
      <c r="AM1027" t="inlineStr">
        <is>
          <t>Order Amount Mismatch (POS&gt;3PO)</t>
        </is>
      </c>
      <c r="AN1027" t="n">
        <v>15.81</v>
      </c>
      <c r="AO1027" t="n">
        <f>ROUND(P1027*100/H1027,2)</f>
        <v>0.0</v>
      </c>
      <c r="AP1027" t="n">
        <f>ROUND(Q1027*100/I1027,2)</f>
        <v>0.0</v>
      </c>
      <c r="AQ1027"/>
      <c r="AR1027"/>
      <c r="AS1027" t="n">
        <v>0.0</v>
      </c>
    </row>
    <row r="1028">
      <c r="A1028" s="1" t="n">
        <v>45234.0</v>
      </c>
      <c r="B1028" s="2" t="n">
        <v>45235.01684027778</v>
      </c>
      <c r="C1028" t="inlineStr">
        <is>
          <t>3140094012085895</t>
        </is>
      </c>
      <c r="D1028" t="inlineStr">
        <is>
          <t>POS0012</t>
        </is>
      </c>
      <c r="E1028" t="inlineStr">
        <is>
          <t>10</t>
        </is>
      </c>
      <c r="F1028" t="inlineStr">
        <is>
          <t>0094</t>
        </is>
      </c>
      <c r="G1028" t="inlineStr">
        <is>
          <t>5310618425</t>
        </is>
      </c>
      <c r="H1028" t="n">
        <v>257.0</v>
      </c>
      <c r="I1028" t="n">
        <v>244.76</v>
      </c>
      <c r="J1028" t="n">
        <v>207.62</v>
      </c>
      <c r="K1028" t="inlineStr">
        <is>
          <t>sale</t>
        </is>
      </c>
      <c r="L1028" t="inlineStr">
        <is>
          <t/>
        </is>
      </c>
      <c r="M1028" t="inlineStr">
        <is>
          <t/>
        </is>
      </c>
      <c r="N1028" t="n">
        <v>0.0</v>
      </c>
      <c r="O1028" t="n">
        <v>0.0</v>
      </c>
      <c r="P1028" t="n">
        <v>194.43</v>
      </c>
      <c r="Q1028" t="n">
        <v>194.42</v>
      </c>
      <c r="R1028" t="n">
        <v>37.14</v>
      </c>
      <c r="S1028" t="n">
        <v>37.14</v>
      </c>
      <c r="T1028" t="n">
        <v>2.45</v>
      </c>
      <c r="U1028" t="n">
        <v>2.45</v>
      </c>
      <c r="V1028" t="n">
        <v>37.37</v>
      </c>
      <c r="W1028" t="n">
        <v>37.37</v>
      </c>
      <c r="X1028" t="n">
        <v>3.21</v>
      </c>
      <c r="Y1028" t="n">
        <v>3.21</v>
      </c>
      <c r="Z1028" t="n">
        <v>7.3</v>
      </c>
      <c r="AA1028" t="n">
        <v>7.31</v>
      </c>
      <c r="AB1028" t="n">
        <v>12.24</v>
      </c>
      <c r="AC1028" t="n">
        <v>12.24</v>
      </c>
      <c r="AD1028" t="n">
        <v>12.240000000000009</v>
      </c>
      <c r="AE1028" t="n">
        <v>0.010000000000019327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-0.009999999999999787</v>
      </c>
      <c r="AK1028" t="n">
        <v>0.0</v>
      </c>
      <c r="AL1028" t="inlineStr">
        <is>
          <t>unreconciled</t>
        </is>
      </c>
      <c r="AM1028" t="inlineStr">
        <is>
          <t>Order Amount Mismatch (POS&gt;3PO)</t>
        </is>
      </c>
      <c r="AN1028" t="n">
        <v>12.24</v>
      </c>
      <c r="AO1028" t="n">
        <f>ROUND(P1028*100/H1028,2)</f>
        <v>0.0</v>
      </c>
      <c r="AP1028" t="n">
        <f>ROUND(Q1028*100/I1028,2)</f>
        <v>0.0</v>
      </c>
      <c r="AQ1028"/>
      <c r="AR1028"/>
      <c r="AS1028" t="n">
        <v>0.0</v>
      </c>
    </row>
    <row r="1029">
      <c r="A1029" s="1" t="n">
        <v>45232.0</v>
      </c>
      <c r="B1029" s="2" t="n">
        <v>45232.979467592595</v>
      </c>
      <c r="C1029" t="inlineStr">
        <is>
          <t>3140023012059123</t>
        </is>
      </c>
      <c r="D1029" t="inlineStr">
        <is>
          <t>POS0012</t>
        </is>
      </c>
      <c r="E1029" t="inlineStr">
        <is>
          <t>16</t>
        </is>
      </c>
      <c r="F1029" t="inlineStr">
        <is>
          <t>0023</t>
        </is>
      </c>
      <c r="G1029" t="inlineStr">
        <is>
          <t>5310619119</t>
        </is>
      </c>
      <c r="H1029" t="n">
        <v>501.0</v>
      </c>
      <c r="I1029" t="n">
        <v>477.14</v>
      </c>
      <c r="J1029" t="n">
        <v>440.0</v>
      </c>
      <c r="K1029" t="inlineStr">
        <is>
          <t>sale</t>
        </is>
      </c>
      <c r="L1029" t="inlineStr">
        <is>
          <t/>
        </is>
      </c>
      <c r="M1029" t="inlineStr">
        <is>
          <t/>
        </is>
      </c>
      <c r="N1029" t="n">
        <v>0.0</v>
      </c>
      <c r="O1029" t="n">
        <v>0.0</v>
      </c>
      <c r="P1029" t="n">
        <v>371.53</v>
      </c>
      <c r="Q1029" t="n">
        <v>371.52</v>
      </c>
      <c r="R1029" t="n">
        <v>37.14</v>
      </c>
      <c r="S1029" t="n">
        <v>37.14</v>
      </c>
      <c r="T1029" t="n">
        <v>4.77</v>
      </c>
      <c r="U1029" t="n">
        <v>4.77</v>
      </c>
      <c r="V1029" t="n">
        <v>79.2</v>
      </c>
      <c r="W1029" t="n">
        <v>79.2</v>
      </c>
      <c r="X1029" t="n">
        <v>6.26</v>
      </c>
      <c r="Y1029" t="n">
        <v>6.26</v>
      </c>
      <c r="Z1029" t="n">
        <v>15.38</v>
      </c>
      <c r="AA1029" t="n">
        <v>15.39</v>
      </c>
      <c r="AB1029" t="n">
        <v>23.86</v>
      </c>
      <c r="AC1029" t="n">
        <v>23.86</v>
      </c>
      <c r="AD1029" t="n">
        <v>23.860000000000014</v>
      </c>
      <c r="AE1029" t="n">
        <v>0.009999999999990905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-0.009999999999999787</v>
      </c>
      <c r="AK1029" t="n">
        <v>0.0</v>
      </c>
      <c r="AL1029" t="inlineStr">
        <is>
          <t>unreconciled</t>
        </is>
      </c>
      <c r="AM1029" t="inlineStr">
        <is>
          <t>Order Amount Mismatch (POS&gt;3PO)</t>
        </is>
      </c>
      <c r="AN1029" t="n">
        <v>23.86</v>
      </c>
      <c r="AO1029" t="n">
        <f>ROUND(P1029*100/H1029,2)</f>
        <v>0.0</v>
      </c>
      <c r="AP1029" t="n">
        <f>ROUND(Q1029*100/I1029,2)</f>
        <v>0.0</v>
      </c>
      <c r="AQ1029"/>
      <c r="AR1029"/>
      <c r="AS1029" t="n">
        <v>0.0</v>
      </c>
    </row>
    <row r="1030">
      <c r="A1030" s="1" t="n">
        <v>45234.0</v>
      </c>
      <c r="B1030" s="2" t="n">
        <v>45235.00210648148</v>
      </c>
      <c r="C1030" t="inlineStr">
        <is>
          <t>3140023012059707</t>
        </is>
      </c>
      <c r="D1030" t="inlineStr">
        <is>
          <t>POS0012</t>
        </is>
      </c>
      <c r="E1030" t="inlineStr">
        <is>
          <t>99</t>
        </is>
      </c>
      <c r="F1030" t="inlineStr">
        <is>
          <t>0023</t>
        </is>
      </c>
      <c r="G1030" t="inlineStr">
        <is>
          <t>5310627262</t>
        </is>
      </c>
      <c r="H1030" t="n">
        <v>285.0</v>
      </c>
      <c r="I1030" t="n">
        <v>271.43</v>
      </c>
      <c r="J1030" t="n">
        <v>234.29</v>
      </c>
      <c r="K1030" t="inlineStr">
        <is>
          <t>sale</t>
        </is>
      </c>
      <c r="L1030" t="inlineStr">
        <is>
          <t/>
        </is>
      </c>
      <c r="M1030" t="inlineStr">
        <is>
          <t/>
        </is>
      </c>
      <c r="N1030" t="n">
        <v>0.0</v>
      </c>
      <c r="O1030" t="n">
        <v>0.0</v>
      </c>
      <c r="P1030" t="n">
        <v>214.76</v>
      </c>
      <c r="Q1030" t="n">
        <v>214.75</v>
      </c>
      <c r="R1030" t="n">
        <v>37.14</v>
      </c>
      <c r="S1030" t="n">
        <v>37.14</v>
      </c>
      <c r="T1030" t="n">
        <v>2.71</v>
      </c>
      <c r="U1030" t="n">
        <v>2.71</v>
      </c>
      <c r="V1030" t="n">
        <v>42.17</v>
      </c>
      <c r="W1030" t="n">
        <v>42.17</v>
      </c>
      <c r="X1030" t="n">
        <v>3.56</v>
      </c>
      <c r="Y1030" t="n">
        <v>3.56</v>
      </c>
      <c r="Z1030" t="n">
        <v>8.23</v>
      </c>
      <c r="AA1030" t="n">
        <v>8.23</v>
      </c>
      <c r="AB1030" t="n">
        <v>13.58</v>
      </c>
      <c r="AC1030" t="n">
        <v>13.57</v>
      </c>
      <c r="AD1030" t="n">
        <v>13.569999999999993</v>
      </c>
      <c r="AE1030" t="n">
        <v>0.009999999999990905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0.009999999999999787</v>
      </c>
      <c r="AL1030" t="inlineStr">
        <is>
          <t>unreconciled</t>
        </is>
      </c>
      <c r="AM1030" t="inlineStr">
        <is>
          <t>Order Amount Mismatch (POS&gt;3PO)</t>
        </is>
      </c>
      <c r="AN1030" t="n">
        <v>13.57</v>
      </c>
      <c r="AO1030" t="n">
        <f>ROUND(P1030*100/H1030,2)</f>
        <v>0.0</v>
      </c>
      <c r="AP1030" t="n">
        <f>ROUND(Q1030*100/I1030,2)</f>
        <v>0.0</v>
      </c>
      <c r="AQ1030"/>
      <c r="AR1030"/>
      <c r="AS1030" t="n">
        <v>0.0</v>
      </c>
    </row>
    <row r="1031">
      <c r="A1031" s="1" t="n">
        <v>45232.0</v>
      </c>
      <c r="B1031" s="2" t="n">
        <v>45232.740439814814</v>
      </c>
      <c r="C1031" t="inlineStr">
        <is>
          <t>3140023012059001</t>
        </is>
      </c>
      <c r="D1031" t="inlineStr">
        <is>
          <t>POS0012</t>
        </is>
      </c>
      <c r="E1031" t="inlineStr">
        <is>
          <t>95</t>
        </is>
      </c>
      <c r="F1031" t="inlineStr">
        <is>
          <t>0023</t>
        </is>
      </c>
      <c r="G1031" t="inlineStr">
        <is>
          <t>5310631415</t>
        </is>
      </c>
      <c r="H1031" t="n">
        <v>267.0</v>
      </c>
      <c r="I1031" t="n">
        <v>254.28</v>
      </c>
      <c r="J1031" t="n">
        <v>217.14</v>
      </c>
      <c r="K1031" t="inlineStr">
        <is>
          <t>sale</t>
        </is>
      </c>
      <c r="L1031" t="inlineStr">
        <is>
          <t/>
        </is>
      </c>
      <c r="M1031" t="inlineStr">
        <is>
          <t/>
        </is>
      </c>
      <c r="N1031" t="n">
        <v>0.0</v>
      </c>
      <c r="O1031" t="n">
        <v>0.0</v>
      </c>
      <c r="P1031" t="n">
        <v>201.67</v>
      </c>
      <c r="Q1031" t="n">
        <v>201.67</v>
      </c>
      <c r="R1031" t="n">
        <v>37.14</v>
      </c>
      <c r="S1031" t="n">
        <v>37.14</v>
      </c>
      <c r="T1031" t="n">
        <v>2.54</v>
      </c>
      <c r="U1031" t="n">
        <v>2.54</v>
      </c>
      <c r="V1031" t="n">
        <v>39.09</v>
      </c>
      <c r="W1031" t="n">
        <v>39.09</v>
      </c>
      <c r="X1031" t="n">
        <v>3.34</v>
      </c>
      <c r="Y1031" t="n">
        <v>3.34</v>
      </c>
      <c r="Z1031" t="n">
        <v>7.64</v>
      </c>
      <c r="AA1031" t="n">
        <v>7.64</v>
      </c>
      <c r="AB1031" t="n">
        <v>12.72</v>
      </c>
      <c r="AC1031" t="n">
        <v>12.72</v>
      </c>
      <c r="AD1031" t="n">
        <v>12.719999999999999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inlineStr">
        <is>
          <t>unreconciled</t>
        </is>
      </c>
      <c r="AM1031" t="inlineStr">
        <is>
          <t>Order Amount Mismatch (POS&gt;3PO)</t>
        </is>
      </c>
      <c r="AN1031" t="n">
        <v>12.72</v>
      </c>
      <c r="AO1031" t="n">
        <f>ROUND(P1031*100/H1031,2)</f>
        <v>0.0</v>
      </c>
      <c r="AP1031" t="n">
        <f>ROUND(Q1031*100/I1031,2)</f>
        <v>0.0</v>
      </c>
      <c r="AQ1031"/>
      <c r="AR1031"/>
      <c r="AS1031" t="n">
        <v>0.0</v>
      </c>
    </row>
    <row r="1032">
      <c r="A1032" s="1" t="n">
        <v>45232.0</v>
      </c>
      <c r="B1032" s="2" t="n">
        <v>45232.69420138889</v>
      </c>
      <c r="C1032" t="inlineStr">
        <is>
          <t>3140094012084786</t>
        </is>
      </c>
      <c r="D1032" t="inlineStr">
        <is>
          <t>POS0012</t>
        </is>
      </c>
      <c r="E1032" t="inlineStr">
        <is>
          <t>01</t>
        </is>
      </c>
      <c r="F1032" t="inlineStr">
        <is>
          <t>0094</t>
        </is>
      </c>
      <c r="G1032" t="inlineStr">
        <is>
          <t>5310644129</t>
        </is>
      </c>
      <c r="H1032" t="n">
        <v>150.0</v>
      </c>
      <c r="I1032" t="n">
        <v>142.85</v>
      </c>
      <c r="J1032" t="n">
        <v>105.71</v>
      </c>
      <c r="K1032" t="inlineStr">
        <is>
          <t>sale</t>
        </is>
      </c>
      <c r="L1032" t="inlineStr">
        <is>
          <t/>
        </is>
      </c>
      <c r="M1032" t="inlineStr">
        <is>
          <t/>
        </is>
      </c>
      <c r="N1032" t="n">
        <v>0.0</v>
      </c>
      <c r="O1032" t="n">
        <v>0.0</v>
      </c>
      <c r="P1032" t="n">
        <v>116.76</v>
      </c>
      <c r="Q1032" t="n">
        <v>116.75</v>
      </c>
      <c r="R1032" t="n">
        <v>37.14</v>
      </c>
      <c r="S1032" t="n">
        <v>37.14</v>
      </c>
      <c r="T1032" t="n">
        <v>1.43</v>
      </c>
      <c r="U1032" t="n">
        <v>1.43</v>
      </c>
      <c r="V1032" t="n">
        <v>19.03</v>
      </c>
      <c r="W1032" t="n">
        <v>19.03</v>
      </c>
      <c r="X1032" t="n">
        <v>1.87</v>
      </c>
      <c r="Y1032" t="n">
        <v>1.87</v>
      </c>
      <c r="Z1032" t="n">
        <v>3.76</v>
      </c>
      <c r="AA1032" t="n">
        <v>3.77</v>
      </c>
      <c r="AB1032" t="n">
        <v>7.14</v>
      </c>
      <c r="AC1032" t="n">
        <v>7.14</v>
      </c>
      <c r="AD1032" t="n">
        <v>7.150000000000006</v>
      </c>
      <c r="AE1032" t="n">
        <v>0.010000000000005116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-0.010000000000000231</v>
      </c>
      <c r="AK1032" t="n">
        <v>0.0</v>
      </c>
      <c r="AL1032" t="inlineStr">
        <is>
          <t>unreconciled</t>
        </is>
      </c>
      <c r="AM1032" t="inlineStr">
        <is>
          <t>Order Amount Mismatch (POS&gt;3PO)</t>
        </is>
      </c>
      <c r="AN1032" t="n">
        <v>7.15</v>
      </c>
      <c r="AO1032" t="n">
        <f>ROUND(P1032*100/H1032,2)</f>
        <v>0.0</v>
      </c>
      <c r="AP1032" t="n">
        <f>ROUND(Q1032*100/I1032,2)</f>
        <v>0.0</v>
      </c>
      <c r="AQ1032"/>
      <c r="AR1032"/>
      <c r="AS1032" t="n">
        <v>0.0</v>
      </c>
    </row>
    <row r="1033">
      <c r="A1033" s="1" t="n">
        <v>45233.0</v>
      </c>
      <c r="B1033" s="2" t="n">
        <v>45233.985127314816</v>
      </c>
      <c r="C1033" t="inlineStr">
        <is>
          <t>3140094012085393</t>
        </is>
      </c>
      <c r="D1033" t="inlineStr">
        <is>
          <t>POS0012</t>
        </is>
      </c>
      <c r="E1033" t="inlineStr">
        <is>
          <t>08</t>
        </is>
      </c>
      <c r="F1033" t="inlineStr">
        <is>
          <t>0094</t>
        </is>
      </c>
      <c r="G1033" t="inlineStr">
        <is>
          <t>5310654571</t>
        </is>
      </c>
      <c r="H1033" t="n">
        <v>316.0</v>
      </c>
      <c r="I1033" t="n">
        <v>300.95</v>
      </c>
      <c r="J1033" t="n">
        <v>263.81</v>
      </c>
      <c r="K1033" t="inlineStr">
        <is>
          <t>sale</t>
        </is>
      </c>
      <c r="L1033" t="inlineStr">
        <is>
          <t/>
        </is>
      </c>
      <c r="M1033" t="inlineStr">
        <is>
          <t/>
        </is>
      </c>
      <c r="N1033" t="n">
        <v>0.0</v>
      </c>
      <c r="O1033" t="n">
        <v>0.0</v>
      </c>
      <c r="P1033" t="n">
        <v>237.24</v>
      </c>
      <c r="Q1033" t="n">
        <v>237.23</v>
      </c>
      <c r="R1033" t="n">
        <v>37.14</v>
      </c>
      <c r="S1033" t="n">
        <v>37.14</v>
      </c>
      <c r="T1033" t="n">
        <v>3.01</v>
      </c>
      <c r="U1033" t="n">
        <v>3.01</v>
      </c>
      <c r="V1033" t="n">
        <v>47.49</v>
      </c>
      <c r="W1033" t="n">
        <v>47.49</v>
      </c>
      <c r="X1033" t="n">
        <v>3.95</v>
      </c>
      <c r="Y1033" t="n">
        <v>3.95</v>
      </c>
      <c r="Z1033" t="n">
        <v>9.26</v>
      </c>
      <c r="AA1033" t="n">
        <v>9.26</v>
      </c>
      <c r="AB1033" t="n">
        <v>15.04</v>
      </c>
      <c r="AC1033" t="n">
        <v>15.05</v>
      </c>
      <c r="AD1033" t="n">
        <v>15.050000000000011</v>
      </c>
      <c r="AE1033" t="n">
        <v>0.010000000000019327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-0.010000000000001563</v>
      </c>
      <c r="AL1033" t="inlineStr">
        <is>
          <t>unreconciled</t>
        </is>
      </c>
      <c r="AM1033" t="inlineStr">
        <is>
          <t>Order Amount Mismatch (POS&gt;3PO)</t>
        </is>
      </c>
      <c r="AN1033" t="n">
        <v>15.05</v>
      </c>
      <c r="AO1033" t="n">
        <f>ROUND(P1033*100/H1033,2)</f>
        <v>0.0</v>
      </c>
      <c r="AP1033" t="n">
        <f>ROUND(Q1033*100/I1033,2)</f>
        <v>0.0</v>
      </c>
      <c r="AQ1033"/>
      <c r="AR1033"/>
      <c r="AS1033" t="n">
        <v>0.0</v>
      </c>
    </row>
    <row r="1034">
      <c r="A1034" s="1" t="n">
        <v>45233.0</v>
      </c>
      <c r="B1034" s="2" t="n">
        <v>45233.587060185186</v>
      </c>
      <c r="C1034" t="inlineStr">
        <is>
          <t>3140094012085095</t>
        </is>
      </c>
      <c r="D1034" t="inlineStr">
        <is>
          <t>POS0012</t>
        </is>
      </c>
      <c r="E1034" t="inlineStr">
        <is>
          <t>10</t>
        </is>
      </c>
      <c r="F1034" t="inlineStr">
        <is>
          <t>0094</t>
        </is>
      </c>
      <c r="G1034" t="inlineStr">
        <is>
          <t>5310656679</t>
        </is>
      </c>
      <c r="H1034" t="n">
        <v>366.0</v>
      </c>
      <c r="I1034" t="n">
        <v>425.71</v>
      </c>
      <c r="J1034" t="n">
        <v>388.57</v>
      </c>
      <c r="K1034" t="inlineStr">
        <is>
          <t>sale</t>
        </is>
      </c>
      <c r="L1034" t="inlineStr">
        <is>
          <t/>
        </is>
      </c>
      <c r="M1034" t="inlineStr">
        <is>
          <t/>
        </is>
      </c>
      <c r="N1034" t="n">
        <v>0.0</v>
      </c>
      <c r="O1034" t="n">
        <v>0.0</v>
      </c>
      <c r="P1034" t="n">
        <v>332.32</v>
      </c>
      <c r="Q1034" t="n">
        <v>273.54</v>
      </c>
      <c r="R1034" t="n">
        <v>37.14</v>
      </c>
      <c r="S1034" t="n">
        <v>37.14</v>
      </c>
      <c r="T1034" t="n">
        <v>4.26</v>
      </c>
      <c r="U1034" t="n">
        <v>3.49</v>
      </c>
      <c r="V1034" t="n">
        <v>69.94</v>
      </c>
      <c r="W1034" t="n">
        <v>56.06</v>
      </c>
      <c r="X1034" t="n">
        <v>5.59</v>
      </c>
      <c r="Y1034" t="n">
        <v>4.58</v>
      </c>
      <c r="Z1034" t="n">
        <v>13.6</v>
      </c>
      <c r="AA1034" t="n">
        <v>10.91</v>
      </c>
      <c r="AB1034" t="n">
        <v>17.42</v>
      </c>
      <c r="AC1034" t="n">
        <v>17.43</v>
      </c>
      <c r="AD1034" t="n">
        <v>-59.70999999999998</v>
      </c>
      <c r="AE1034" t="n">
        <v>58.77999999999997</v>
      </c>
      <c r="AF1034" t="n">
        <v>0.0</v>
      </c>
      <c r="AG1034" t="n">
        <v>0.7699999999999996</v>
      </c>
      <c r="AH1034" t="n">
        <v>13.879999999999995</v>
      </c>
      <c r="AI1034" t="n">
        <v>1.0099999999999998</v>
      </c>
      <c r="AJ1034" t="n">
        <v>2.6899999999999995</v>
      </c>
      <c r="AK1034" t="n">
        <v>-0.00999999999999801</v>
      </c>
      <c r="AL1034" t="inlineStr">
        <is>
          <t>unreconciled</t>
        </is>
      </c>
      <c r="AM1034" t="inlineStr">
        <is>
          <t>Order Amount Mismatch (3PO&gt;POS)</t>
        </is>
      </c>
      <c r="AN1034" t="n">
        <v>59.71</v>
      </c>
      <c r="AO1034" t="n">
        <f>ROUND(P1034*100/H1034,2)</f>
        <v>0.0</v>
      </c>
      <c r="AP1034" t="n">
        <f>ROUND(Q1034*100/I1034,2)</f>
        <v>0.0</v>
      </c>
      <c r="AQ1034"/>
      <c r="AR1034"/>
      <c r="AS1034" t="n">
        <v>0.0</v>
      </c>
    </row>
    <row r="1035">
      <c r="A1035" s="1" t="n">
        <v>45234.0</v>
      </c>
      <c r="B1035" s="2" t="n">
        <v>45234.93717592592</v>
      </c>
      <c r="C1035" t="inlineStr">
        <is>
          <t>3140023012059655</t>
        </is>
      </c>
      <c r="D1035" t="inlineStr">
        <is>
          <t>POS0012</t>
        </is>
      </c>
      <c r="E1035" t="inlineStr">
        <is>
          <t>47</t>
        </is>
      </c>
      <c r="F1035" t="inlineStr">
        <is>
          <t>0023</t>
        </is>
      </c>
      <c r="G1035" t="inlineStr">
        <is>
          <t>5310674388</t>
        </is>
      </c>
      <c r="H1035" t="n">
        <v>410.0</v>
      </c>
      <c r="I1035" t="n">
        <v>353.32</v>
      </c>
      <c r="J1035" t="n">
        <v>353.32</v>
      </c>
      <c r="K1035" t="inlineStr">
        <is>
          <t>addition</t>
        </is>
      </c>
      <c r="L1035" t="inlineStr">
        <is>
          <t/>
        </is>
      </c>
      <c r="M1035" t="inlineStr">
        <is>
          <t/>
        </is>
      </c>
      <c r="N1035" t="n">
        <v>0.0</v>
      </c>
      <c r="O1035" t="n">
        <v>0.0</v>
      </c>
      <c r="P1035" t="n">
        <v>305.93</v>
      </c>
      <c r="Q1035" t="n">
        <v>305.47</v>
      </c>
      <c r="R1035" t="n">
        <v>37.14</v>
      </c>
      <c r="S1035" t="n">
        <v>0.0</v>
      </c>
      <c r="T1035" t="n">
        <v>0.0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0.0</v>
      </c>
      <c r="AB1035" t="n">
        <v>19.52</v>
      </c>
      <c r="AC1035" t="n">
        <v>19.52</v>
      </c>
      <c r="AD1035" t="n">
        <v>56.68000000000001</v>
      </c>
      <c r="AE1035" t="n">
        <v>0.45999999999997954</v>
      </c>
      <c r="AF1035" t="n">
        <v>37.14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inlineStr">
        <is>
          <t>unreconciled</t>
        </is>
      </c>
      <c r="AM1035" t="inlineStr">
        <is>
          <t>Packaging Charge Mismatch</t>
        </is>
      </c>
      <c r="AN1035" t="n">
        <v>37.14</v>
      </c>
      <c r="AO1035" t="n">
        <f>ROUND(P1035*100/H1035,2)</f>
        <v>0.0</v>
      </c>
      <c r="AP1035" t="n">
        <f>ROUND(Q1035*100/I1035,2)</f>
        <v>0.0</v>
      </c>
      <c r="AQ1035"/>
      <c r="AR1035"/>
      <c r="AS1035" t="n">
        <v>0.0</v>
      </c>
    </row>
    <row r="1036">
      <c r="A1036" s="1" t="n">
        <v>45233.0</v>
      </c>
      <c r="B1036" s="2" t="n">
        <v>45233.62216435185</v>
      </c>
      <c r="C1036" t="inlineStr">
        <is>
          <t>3140094012085116</t>
        </is>
      </c>
      <c r="D1036" t="inlineStr">
        <is>
          <t>POS0012</t>
        </is>
      </c>
      <c r="E1036" t="inlineStr">
        <is>
          <t>31</t>
        </is>
      </c>
      <c r="F1036" t="inlineStr">
        <is>
          <t>0094</t>
        </is>
      </c>
      <c r="G1036" t="inlineStr">
        <is>
          <t>5310675093</t>
        </is>
      </c>
      <c r="H1036" t="n">
        <v>301.0</v>
      </c>
      <c r="I1036" t="n">
        <v>363.8</v>
      </c>
      <c r="J1036" t="n">
        <v>326.66</v>
      </c>
      <c r="K1036" t="inlineStr">
        <is>
          <t>sale</t>
        </is>
      </c>
      <c r="L1036" t="inlineStr">
        <is>
          <t/>
        </is>
      </c>
      <c r="M1036" t="inlineStr">
        <is>
          <t/>
        </is>
      </c>
      <c r="N1036" t="n">
        <v>0.0</v>
      </c>
      <c r="O1036" t="n">
        <v>0.0</v>
      </c>
      <c r="P1036" t="n">
        <v>285.15</v>
      </c>
      <c r="Q1036" t="n">
        <v>226.35</v>
      </c>
      <c r="R1036" t="n">
        <v>37.14</v>
      </c>
      <c r="S1036" t="n">
        <v>37.14</v>
      </c>
      <c r="T1036" t="n">
        <v>3.64</v>
      </c>
      <c r="U1036" t="n">
        <v>2.87</v>
      </c>
      <c r="V1036" t="n">
        <v>58.8</v>
      </c>
      <c r="W1036" t="n">
        <v>44.91</v>
      </c>
      <c r="X1036" t="n">
        <v>4.77</v>
      </c>
      <c r="Y1036" t="n">
        <v>3.76</v>
      </c>
      <c r="Z1036" t="n">
        <v>11.44</v>
      </c>
      <c r="AA1036" t="n">
        <v>8.76</v>
      </c>
      <c r="AB1036" t="n">
        <v>14.34</v>
      </c>
      <c r="AC1036" t="n">
        <v>14.33</v>
      </c>
      <c r="AD1036" t="n">
        <v>-62.80000000000001</v>
      </c>
      <c r="AE1036" t="n">
        <v>58.79999999999998</v>
      </c>
      <c r="AF1036" t="n">
        <v>0.0</v>
      </c>
      <c r="AG1036" t="n">
        <v>0.77</v>
      </c>
      <c r="AH1036" t="n">
        <v>13.89</v>
      </c>
      <c r="AI1036" t="n">
        <v>1.0099999999999998</v>
      </c>
      <c r="AJ1036" t="n">
        <v>2.6799999999999997</v>
      </c>
      <c r="AK1036" t="n">
        <v>0.009999999999999787</v>
      </c>
      <c r="AL1036" t="inlineStr">
        <is>
          <t>unreconciled</t>
        </is>
      </c>
      <c r="AM1036" t="inlineStr">
        <is>
          <t>Order Amount Mismatch (3PO&gt;POS)</t>
        </is>
      </c>
      <c r="AN1036" t="n">
        <v>62.8</v>
      </c>
      <c r="AO1036" t="n">
        <f>ROUND(P1036*100/H1036,2)</f>
        <v>0.0</v>
      </c>
      <c r="AP1036" t="n">
        <f>ROUND(Q1036*100/I1036,2)</f>
        <v>0.0</v>
      </c>
      <c r="AQ1036"/>
      <c r="AR1036"/>
      <c r="AS1036" t="n">
        <v>0.0</v>
      </c>
    </row>
    <row r="1037">
      <c r="A1037" s="1" t="n">
        <v>45232.0</v>
      </c>
      <c r="B1037" s="2" t="n">
        <v>45232.64603009259</v>
      </c>
      <c r="C1037" t="inlineStr">
        <is>
          <t>3140094012084755</t>
        </is>
      </c>
      <c r="D1037" t="inlineStr">
        <is>
          <t>POS0012</t>
        </is>
      </c>
      <c r="E1037" t="inlineStr">
        <is>
          <t>70</t>
        </is>
      </c>
      <c r="F1037" t="inlineStr">
        <is>
          <t>0094</t>
        </is>
      </c>
      <c r="G1037" t="inlineStr">
        <is>
          <t>5310687399</t>
        </is>
      </c>
      <c r="H1037" t="n">
        <v>658.0</v>
      </c>
      <c r="I1037" t="n">
        <v>626.65</v>
      </c>
      <c r="J1037" t="n">
        <v>589.51</v>
      </c>
      <c r="K1037" t="inlineStr">
        <is>
          <t>sale</t>
        </is>
      </c>
      <c r="L1037" t="inlineStr">
        <is>
          <t/>
        </is>
      </c>
      <c r="M1037" t="inlineStr">
        <is>
          <t/>
        </is>
      </c>
      <c r="N1037" t="n">
        <v>0.0</v>
      </c>
      <c r="O1037" t="n">
        <v>0.0</v>
      </c>
      <c r="P1037" t="n">
        <v>485.47</v>
      </c>
      <c r="Q1037" t="n">
        <v>485.46</v>
      </c>
      <c r="R1037" t="n">
        <v>37.14</v>
      </c>
      <c r="S1037" t="n">
        <v>37.14</v>
      </c>
      <c r="T1037" t="n">
        <v>6.27</v>
      </c>
      <c r="U1037" t="n">
        <v>6.27</v>
      </c>
      <c r="V1037" t="n">
        <v>106.11</v>
      </c>
      <c r="W1037" t="n">
        <v>106.11</v>
      </c>
      <c r="X1037" t="n">
        <v>8.22</v>
      </c>
      <c r="Y1037" t="n">
        <v>8.22</v>
      </c>
      <c r="Z1037" t="n">
        <v>20.58</v>
      </c>
      <c r="AA1037" t="n">
        <v>20.58</v>
      </c>
      <c r="AB1037" t="n">
        <v>31.34</v>
      </c>
      <c r="AC1037" t="n">
        <v>31.33</v>
      </c>
      <c r="AD1037" t="n">
        <v>31.350000000000023</v>
      </c>
      <c r="AE1037" t="n">
        <v>0.010000000000047748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0.010000000000001563</v>
      </c>
      <c r="AL1037" t="inlineStr">
        <is>
          <t>unreconciled</t>
        </is>
      </c>
      <c r="AM1037" t="inlineStr">
        <is>
          <t>Order Amount Mismatch (POS&gt;3PO)</t>
        </is>
      </c>
      <c r="AN1037" t="n">
        <v>31.35</v>
      </c>
      <c r="AO1037" t="n">
        <f>ROUND(P1037*100/H1037,2)</f>
        <v>0.0</v>
      </c>
      <c r="AP1037" t="n">
        <f>ROUND(Q1037*100/I1037,2)</f>
        <v>0.0</v>
      </c>
      <c r="AQ1037"/>
      <c r="AR1037"/>
      <c r="AS1037" t="n">
        <v>0.0</v>
      </c>
    </row>
    <row r="1038">
      <c r="A1038" s="1" t="n">
        <v>45232.0</v>
      </c>
      <c r="B1038" s="2" t="n">
        <v>45232.92728009259</v>
      </c>
      <c r="C1038" t="inlineStr">
        <is>
          <t>3140023012059084</t>
        </is>
      </c>
      <c r="D1038" t="inlineStr">
        <is>
          <t>POS0012</t>
        </is>
      </c>
      <c r="E1038" t="inlineStr">
        <is>
          <t>78</t>
        </is>
      </c>
      <c r="F1038" t="inlineStr">
        <is>
          <t>0023</t>
        </is>
      </c>
      <c r="G1038" t="inlineStr">
        <is>
          <t>5310689971</t>
        </is>
      </c>
      <c r="H1038" t="n">
        <v>558.0</v>
      </c>
      <c r="I1038" t="n">
        <v>531.43</v>
      </c>
      <c r="J1038" t="n">
        <v>494.29</v>
      </c>
      <c r="K1038" t="inlineStr">
        <is>
          <t>sale</t>
        </is>
      </c>
      <c r="L1038" t="inlineStr">
        <is>
          <t/>
        </is>
      </c>
      <c r="M1038" t="inlineStr">
        <is>
          <t/>
        </is>
      </c>
      <c r="N1038" t="n">
        <v>0.0</v>
      </c>
      <c r="O1038" t="n">
        <v>0.0</v>
      </c>
      <c r="P1038" t="n">
        <v>412.9</v>
      </c>
      <c r="Q1038" t="n">
        <v>412.89</v>
      </c>
      <c r="R1038" t="n">
        <v>37.14</v>
      </c>
      <c r="S1038" t="n">
        <v>37.14</v>
      </c>
      <c r="T1038" t="n">
        <v>5.31</v>
      </c>
      <c r="U1038" t="n">
        <v>5.31</v>
      </c>
      <c r="V1038" t="n">
        <v>88.97</v>
      </c>
      <c r="W1038" t="n">
        <v>88.97</v>
      </c>
      <c r="X1038" t="n">
        <v>6.98</v>
      </c>
      <c r="Y1038" t="n">
        <v>6.98</v>
      </c>
      <c r="Z1038" t="n">
        <v>17.27</v>
      </c>
      <c r="AA1038" t="n">
        <v>17.27</v>
      </c>
      <c r="AB1038" t="n">
        <v>26.58</v>
      </c>
      <c r="AC1038" t="n">
        <v>26.57</v>
      </c>
      <c r="AD1038" t="n">
        <v>26.57000000000005</v>
      </c>
      <c r="AE1038" t="n">
        <v>0.009999999999990905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0.00999999999999801</v>
      </c>
      <c r="AL1038" t="inlineStr">
        <is>
          <t>unreconciled</t>
        </is>
      </c>
      <c r="AM1038" t="inlineStr">
        <is>
          <t>Order Amount Mismatch (POS&gt;3PO)</t>
        </is>
      </c>
      <c r="AN1038" t="n">
        <v>26.57</v>
      </c>
      <c r="AO1038" t="n">
        <f>ROUND(P1038*100/H1038,2)</f>
        <v>0.0</v>
      </c>
      <c r="AP1038" t="n">
        <f>ROUND(Q1038*100/I1038,2)</f>
        <v>0.0</v>
      </c>
      <c r="AQ1038"/>
      <c r="AR1038"/>
      <c r="AS1038" t="n">
        <v>0.0</v>
      </c>
    </row>
    <row r="1039">
      <c r="A1039" s="1" t="n">
        <v>45234.0</v>
      </c>
      <c r="B1039" s="2" t="n">
        <v>45234.69443287037</v>
      </c>
      <c r="C1039" t="inlineStr">
        <is>
          <t>3140094012085583</t>
        </is>
      </c>
      <c r="D1039" t="inlineStr">
        <is>
          <t>POS0012</t>
        </is>
      </c>
      <c r="E1039" t="inlineStr">
        <is>
          <t>98</t>
        </is>
      </c>
      <c r="F1039" t="inlineStr">
        <is>
          <t>0094</t>
        </is>
      </c>
      <c r="G1039" t="inlineStr">
        <is>
          <t>5310702570</t>
        </is>
      </c>
      <c r="H1039" t="n">
        <v>440.0</v>
      </c>
      <c r="I1039" t="n">
        <v>419.04</v>
      </c>
      <c r="J1039" t="n">
        <v>381.9</v>
      </c>
      <c r="K1039" t="inlineStr">
        <is>
          <t>sale</t>
        </is>
      </c>
      <c r="L1039" t="inlineStr">
        <is>
          <t/>
        </is>
      </c>
      <c r="M1039" t="inlineStr">
        <is>
          <t/>
        </is>
      </c>
      <c r="N1039" t="n">
        <v>0.0</v>
      </c>
      <c r="O1039" t="n">
        <v>0.0</v>
      </c>
      <c r="P1039" t="n">
        <v>327.25</v>
      </c>
      <c r="Q1039" t="n">
        <v>327.24</v>
      </c>
      <c r="R1039" t="n">
        <v>37.14</v>
      </c>
      <c r="S1039" t="n">
        <v>37.14</v>
      </c>
      <c r="T1039" t="n">
        <v>4.19</v>
      </c>
      <c r="U1039" t="n">
        <v>4.19</v>
      </c>
      <c r="V1039" t="n">
        <v>68.74</v>
      </c>
      <c r="W1039" t="n">
        <v>68.74</v>
      </c>
      <c r="X1039" t="n">
        <v>5.5</v>
      </c>
      <c r="Y1039" t="n">
        <v>5.5</v>
      </c>
      <c r="Z1039" t="n">
        <v>13.36</v>
      </c>
      <c r="AA1039" t="n">
        <v>13.36</v>
      </c>
      <c r="AB1039" t="n">
        <v>20.96</v>
      </c>
      <c r="AC1039" t="n">
        <v>20.95</v>
      </c>
      <c r="AD1039" t="n">
        <v>20.95999999999998</v>
      </c>
      <c r="AE1039" t="n">
        <v>0.009999999999990905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0.010000000000001563</v>
      </c>
      <c r="AL1039" t="inlineStr">
        <is>
          <t>unreconciled</t>
        </is>
      </c>
      <c r="AM1039" t="inlineStr">
        <is>
          <t>Order Amount Mismatch (POS&gt;3PO)</t>
        </is>
      </c>
      <c r="AN1039" t="n">
        <v>20.96</v>
      </c>
      <c r="AO1039" t="n">
        <f>ROUND(P1039*100/H1039,2)</f>
        <v>0.0</v>
      </c>
      <c r="AP1039" t="n">
        <f>ROUND(Q1039*100/I1039,2)</f>
        <v>0.0</v>
      </c>
      <c r="AQ1039"/>
      <c r="AR1039"/>
      <c r="AS1039" t="n">
        <v>0.0</v>
      </c>
    </row>
    <row r="1040">
      <c r="A1040" s="1" t="n">
        <v>45232.0</v>
      </c>
      <c r="B1040" s="2" t="n">
        <v>45232.737395833334</v>
      </c>
      <c r="C1040" t="inlineStr">
        <is>
          <t>3140023012058999</t>
        </is>
      </c>
      <c r="D1040" t="inlineStr">
        <is>
          <t>POS0012</t>
        </is>
      </c>
      <c r="E1040" t="inlineStr">
        <is>
          <t>93</t>
        </is>
      </c>
      <c r="F1040" t="inlineStr">
        <is>
          <t>0023</t>
        </is>
      </c>
      <c r="G1040" t="inlineStr">
        <is>
          <t>5310712681</t>
        </is>
      </c>
      <c r="H1040" t="n">
        <v>249.99999999999997</v>
      </c>
      <c r="I1040" t="n">
        <v>238.09</v>
      </c>
      <c r="J1040" t="n">
        <v>200.95</v>
      </c>
      <c r="K1040" t="inlineStr">
        <is>
          <t>sale</t>
        </is>
      </c>
      <c r="L1040" t="inlineStr">
        <is>
          <t/>
        </is>
      </c>
      <c r="M1040" t="inlineStr">
        <is>
          <t/>
        </is>
      </c>
      <c r="N1040" t="n">
        <v>0.0</v>
      </c>
      <c r="O1040" t="n">
        <v>0.0</v>
      </c>
      <c r="P1040" t="n">
        <v>189.35</v>
      </c>
      <c r="Q1040" t="n">
        <v>189.34</v>
      </c>
      <c r="R1040" t="n">
        <v>37.14</v>
      </c>
      <c r="S1040" t="n">
        <v>37.14</v>
      </c>
      <c r="T1040" t="n">
        <v>2.38</v>
      </c>
      <c r="U1040" t="n">
        <v>2.38</v>
      </c>
      <c r="V1040" t="n">
        <v>36.17</v>
      </c>
      <c r="W1040" t="n">
        <v>36.17</v>
      </c>
      <c r="X1040" t="n">
        <v>3.12</v>
      </c>
      <c r="Y1040" t="n">
        <v>3.12</v>
      </c>
      <c r="Z1040" t="n">
        <v>7.07</v>
      </c>
      <c r="AA1040" t="n">
        <v>7.07</v>
      </c>
      <c r="AB1040" t="n">
        <v>11.9</v>
      </c>
      <c r="AC1040" t="n">
        <v>11.91</v>
      </c>
      <c r="AD1040" t="n">
        <v>11.909999999999968</v>
      </c>
      <c r="AE1040" t="n">
        <v>0.009999999999990905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-0.009999999999999787</v>
      </c>
      <c r="AL1040" t="inlineStr">
        <is>
          <t>unreconciled</t>
        </is>
      </c>
      <c r="AM1040" t="inlineStr">
        <is>
          <t>Order Amount Mismatch (POS&gt;3PO)</t>
        </is>
      </c>
      <c r="AN1040" t="n">
        <v>11.91</v>
      </c>
      <c r="AO1040" t="n">
        <f>ROUND(P1040*100/H1040,2)</f>
        <v>0.0</v>
      </c>
      <c r="AP1040" t="n">
        <f>ROUND(Q1040*100/I1040,2)</f>
        <v>0.0</v>
      </c>
      <c r="AQ1040"/>
      <c r="AR1040"/>
      <c r="AS1040" t="n">
        <v>0.0</v>
      </c>
    </row>
    <row r="1041">
      <c r="A1041" s="1" t="n">
        <v>45233.0</v>
      </c>
      <c r="B1041" s="2" t="n">
        <v>45233.46041666667</v>
      </c>
      <c r="C1041" t="inlineStr">
        <is>
          <t>3140023012059190</t>
        </is>
      </c>
      <c r="D1041" t="inlineStr">
        <is>
          <t>POS0012</t>
        </is>
      </c>
      <c r="E1041" t="inlineStr">
        <is>
          <t>83</t>
        </is>
      </c>
      <c r="F1041" t="inlineStr">
        <is>
          <t>0023</t>
        </is>
      </c>
      <c r="G1041" t="inlineStr">
        <is>
          <t>5310714431</t>
        </is>
      </c>
      <c r="H1041" t="n">
        <v>496.99999999999994</v>
      </c>
      <c r="I1041" t="n">
        <v>473.34</v>
      </c>
      <c r="J1041" t="n">
        <v>436.2</v>
      </c>
      <c r="K1041" t="inlineStr">
        <is>
          <t>sale</t>
        </is>
      </c>
      <c r="L1041" t="inlineStr">
        <is>
          <t/>
        </is>
      </c>
      <c r="M1041" t="inlineStr">
        <is>
          <t/>
        </is>
      </c>
      <c r="N1041" t="n">
        <v>0.0</v>
      </c>
      <c r="O1041" t="n">
        <v>0.0</v>
      </c>
      <c r="P1041" t="n">
        <v>368.63</v>
      </c>
      <c r="Q1041" t="n">
        <v>368.62</v>
      </c>
      <c r="R1041" t="n">
        <v>37.14</v>
      </c>
      <c r="S1041" t="n">
        <v>37.14</v>
      </c>
      <c r="T1041" t="n">
        <v>4.73</v>
      </c>
      <c r="U1041" t="n">
        <v>4.73</v>
      </c>
      <c r="V1041" t="n">
        <v>78.52</v>
      </c>
      <c r="W1041" t="n">
        <v>78.52</v>
      </c>
      <c r="X1041" t="n">
        <v>6.21</v>
      </c>
      <c r="Y1041" t="n">
        <v>6.21</v>
      </c>
      <c r="Z1041" t="n">
        <v>15.25</v>
      </c>
      <c r="AA1041" t="n">
        <v>15.25</v>
      </c>
      <c r="AB1041" t="n">
        <v>23.66</v>
      </c>
      <c r="AC1041" t="n">
        <v>23.67</v>
      </c>
      <c r="AD1041" t="n">
        <v>23.659999999999968</v>
      </c>
      <c r="AE1041" t="n">
        <v>0.009999999999990905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-0.010000000000001563</v>
      </c>
      <c r="AL1041" t="inlineStr">
        <is>
          <t>unreconciled</t>
        </is>
      </c>
      <c r="AM1041" t="inlineStr">
        <is>
          <t>Order Amount Mismatch (POS&gt;3PO)</t>
        </is>
      </c>
      <c r="AN1041" t="n">
        <v>23.66</v>
      </c>
      <c r="AO1041" t="n">
        <f>ROUND(P1041*100/H1041,2)</f>
        <v>0.0</v>
      </c>
      <c r="AP1041" t="n">
        <f>ROUND(Q1041*100/I1041,2)</f>
        <v>0.0</v>
      </c>
      <c r="AQ1041"/>
      <c r="AR1041"/>
      <c r="AS1041" t="n">
        <v>0.0</v>
      </c>
    </row>
    <row r="1042">
      <c r="A1042" s="1" t="n">
        <v>45233.0</v>
      </c>
      <c r="B1042" s="2" t="n">
        <v>45233.629270833335</v>
      </c>
      <c r="C1042" t="inlineStr">
        <is>
          <t>3140023012059233</t>
        </is>
      </c>
      <c r="D1042" t="inlineStr">
        <is>
          <t>POS0012</t>
        </is>
      </c>
      <c r="E1042" t="inlineStr">
        <is>
          <t>26</t>
        </is>
      </c>
      <c r="F1042" t="inlineStr">
        <is>
          <t>0023</t>
        </is>
      </c>
      <c r="G1042" t="inlineStr">
        <is>
          <t>5310725662</t>
        </is>
      </c>
      <c r="H1042" t="n">
        <v>389.0</v>
      </c>
      <c r="I1042" t="n">
        <v>447.62</v>
      </c>
      <c r="J1042" t="n">
        <v>410.48</v>
      </c>
      <c r="K1042" t="inlineStr">
        <is>
          <t>sale</t>
        </is>
      </c>
      <c r="L1042" t="inlineStr">
        <is>
          <t/>
        </is>
      </c>
      <c r="M1042" t="inlineStr">
        <is>
          <t/>
        </is>
      </c>
      <c r="N1042" t="n">
        <v>0.0</v>
      </c>
      <c r="O1042" t="n">
        <v>0.0</v>
      </c>
      <c r="P1042" t="n">
        <v>349.01</v>
      </c>
      <c r="Q1042" t="n">
        <v>290.26</v>
      </c>
      <c r="R1042" t="n">
        <v>37.14</v>
      </c>
      <c r="S1042" t="n">
        <v>37.14</v>
      </c>
      <c r="T1042" t="n">
        <v>4.48</v>
      </c>
      <c r="U1042" t="n">
        <v>3.7</v>
      </c>
      <c r="V1042" t="n">
        <v>73.89</v>
      </c>
      <c r="W1042" t="n">
        <v>60.0</v>
      </c>
      <c r="X1042" t="n">
        <v>5.88</v>
      </c>
      <c r="Y1042" t="n">
        <v>4.86</v>
      </c>
      <c r="Z1042" t="n">
        <v>14.36</v>
      </c>
      <c r="AA1042" t="n">
        <v>11.67</v>
      </c>
      <c r="AB1042" t="n">
        <v>18.52</v>
      </c>
      <c r="AC1042" t="n">
        <v>18.53</v>
      </c>
      <c r="AD1042" t="n">
        <v>-58.620000000000005</v>
      </c>
      <c r="AE1042" t="n">
        <v>58.75</v>
      </c>
      <c r="AF1042" t="n">
        <v>0.0</v>
      </c>
      <c r="AG1042" t="n">
        <v>0.7800000000000002</v>
      </c>
      <c r="AH1042" t="n">
        <v>13.89</v>
      </c>
      <c r="AI1042" t="n">
        <v>1.0199999999999996</v>
      </c>
      <c r="AJ1042" t="n">
        <v>2.6899999999999995</v>
      </c>
      <c r="AK1042" t="n">
        <v>-0.010000000000001563</v>
      </c>
      <c r="AL1042" t="inlineStr">
        <is>
          <t>unreconciled</t>
        </is>
      </c>
      <c r="AM1042" t="inlineStr">
        <is>
          <t>Order Amount Mismatch (3PO&gt;POS)</t>
        </is>
      </c>
      <c r="AN1042" t="n">
        <v>58.62</v>
      </c>
      <c r="AO1042" t="n">
        <f>ROUND(P1042*100/H1042,2)</f>
        <v>0.0</v>
      </c>
      <c r="AP1042" t="n">
        <f>ROUND(Q1042*100/I1042,2)</f>
        <v>0.0</v>
      </c>
      <c r="AQ1042"/>
      <c r="AR1042"/>
      <c r="AS1042" t="n">
        <v>0.0</v>
      </c>
    </row>
    <row r="1043">
      <c r="A1043" s="1" t="n">
        <v>45236.0</v>
      </c>
      <c r="B1043" s="2" t="n">
        <v>45236.61009259259</v>
      </c>
      <c r="C1043" t="inlineStr">
        <is>
          <t>3140094012086485</t>
        </is>
      </c>
      <c r="D1043" t="inlineStr">
        <is>
          <t>POS0012</t>
        </is>
      </c>
      <c r="E1043" t="inlineStr">
        <is>
          <t>00</t>
        </is>
      </c>
      <c r="F1043" t="inlineStr">
        <is>
          <t>0094</t>
        </is>
      </c>
      <c r="G1043" t="inlineStr">
        <is>
          <t>5310730000</t>
        </is>
      </c>
      <c r="H1043" t="n">
        <v>157.0</v>
      </c>
      <c r="I1043" t="n">
        <v>149.52</v>
      </c>
      <c r="J1043" t="n">
        <v>112.38</v>
      </c>
      <c r="K1043" t="inlineStr">
        <is>
          <t>sale</t>
        </is>
      </c>
      <c r="L1043" t="inlineStr">
        <is>
          <t/>
        </is>
      </c>
      <c r="M1043" t="inlineStr">
        <is>
          <t/>
        </is>
      </c>
      <c r="N1043" t="n">
        <v>0.0</v>
      </c>
      <c r="O1043" t="n">
        <v>0.0</v>
      </c>
      <c r="P1043" t="n">
        <v>121.84</v>
      </c>
      <c r="Q1043" t="n">
        <v>121.84</v>
      </c>
      <c r="R1043" t="n">
        <v>37.14</v>
      </c>
      <c r="S1043" t="n">
        <v>37.14</v>
      </c>
      <c r="T1043" t="n">
        <v>1.5</v>
      </c>
      <c r="U1043" t="n">
        <v>1.5</v>
      </c>
      <c r="V1043" t="n">
        <v>20.23</v>
      </c>
      <c r="W1043" t="n">
        <v>20.23</v>
      </c>
      <c r="X1043" t="n">
        <v>1.96</v>
      </c>
      <c r="Y1043" t="n">
        <v>1.96</v>
      </c>
      <c r="Z1043" t="n">
        <v>3.99</v>
      </c>
      <c r="AA1043" t="n">
        <v>3.99</v>
      </c>
      <c r="AB1043" t="n">
        <v>7.48</v>
      </c>
      <c r="AC1043" t="n">
        <v>7.48</v>
      </c>
      <c r="AD1043" t="n">
        <v>7.47999999999999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inlineStr">
        <is>
          <t>unreconciled</t>
        </is>
      </c>
      <c r="AM1043" t="inlineStr">
        <is>
          <t>Order Amount Mismatch (POS&gt;3PO)</t>
        </is>
      </c>
      <c r="AN1043" t="n">
        <v>7.48</v>
      </c>
      <c r="AO1043" t="n">
        <f>ROUND(P1043*100/H1043,2)</f>
        <v>0.0</v>
      </c>
      <c r="AP1043" t="n">
        <f>ROUND(Q1043*100/I1043,2)</f>
        <v>0.0</v>
      </c>
      <c r="AQ1043"/>
      <c r="AR1043"/>
      <c r="AS1043" t="n">
        <v>0.0</v>
      </c>
    </row>
    <row r="1044">
      <c r="A1044" s="1" t="n">
        <v>45234.0</v>
      </c>
      <c r="B1044" s="2" t="n">
        <v>45234.68409722222</v>
      </c>
      <c r="C1044" t="inlineStr">
        <is>
          <t>3140094012085579</t>
        </is>
      </c>
      <c r="D1044" t="inlineStr">
        <is>
          <t>POS0012</t>
        </is>
      </c>
      <c r="E1044" t="inlineStr">
        <is>
          <t>94</t>
        </is>
      </c>
      <c r="F1044" t="inlineStr">
        <is>
          <t>0094</t>
        </is>
      </c>
      <c r="G1044" t="inlineStr">
        <is>
          <t>5310746795</t>
        </is>
      </c>
      <c r="H1044" t="n">
        <v>307.0</v>
      </c>
      <c r="I1044" t="n">
        <v>292.38</v>
      </c>
      <c r="J1044" t="n">
        <v>255.24</v>
      </c>
      <c r="K1044" t="inlineStr">
        <is>
          <t>sale</t>
        </is>
      </c>
      <c r="L1044" t="inlineStr">
        <is>
          <t/>
        </is>
      </c>
      <c r="M1044" t="inlineStr">
        <is>
          <t/>
        </is>
      </c>
      <c r="N1044" t="n">
        <v>0.0</v>
      </c>
      <c r="O1044" t="n">
        <v>0.0</v>
      </c>
      <c r="P1044" t="n">
        <v>230.72</v>
      </c>
      <c r="Q1044" t="n">
        <v>230.72</v>
      </c>
      <c r="R1044" t="n">
        <v>37.14</v>
      </c>
      <c r="S1044" t="n">
        <v>37.14</v>
      </c>
      <c r="T1044" t="n">
        <v>2.92</v>
      </c>
      <c r="U1044" t="n">
        <v>2.92</v>
      </c>
      <c r="V1044" t="n">
        <v>45.94</v>
      </c>
      <c r="W1044" t="n">
        <v>45.94</v>
      </c>
      <c r="X1044" t="n">
        <v>3.84</v>
      </c>
      <c r="Y1044" t="n">
        <v>3.84</v>
      </c>
      <c r="Z1044" t="n">
        <v>8.96</v>
      </c>
      <c r="AA1044" t="n">
        <v>8.96</v>
      </c>
      <c r="AB1044" t="n">
        <v>14.62</v>
      </c>
      <c r="AC1044" t="n">
        <v>14.62</v>
      </c>
      <c r="AD1044" t="n">
        <v>14.620000000000005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</v>
      </c>
      <c r="AL1044" t="inlineStr">
        <is>
          <t>unreconciled</t>
        </is>
      </c>
      <c r="AM1044" t="inlineStr">
        <is>
          <t>Order Amount Mismatch (POS&gt;3PO)</t>
        </is>
      </c>
      <c r="AN1044" t="n">
        <v>14.62</v>
      </c>
      <c r="AO1044" t="n">
        <f>ROUND(P1044*100/H1044,2)</f>
        <v>0.0</v>
      </c>
      <c r="AP1044" t="n">
        <f>ROUND(Q1044*100/I1044,2)</f>
        <v>0.0</v>
      </c>
      <c r="AQ1044"/>
      <c r="AR1044"/>
      <c r="AS1044" t="n">
        <v>0.0</v>
      </c>
    </row>
    <row r="1045">
      <c r="A1045" s="1" t="n">
        <v>45233.0</v>
      </c>
      <c r="B1045" s="2" t="n">
        <v>45233.732152777775</v>
      </c>
      <c r="C1045" t="inlineStr">
        <is>
          <t>3140094012085172</t>
        </is>
      </c>
      <c r="D1045" t="inlineStr">
        <is>
          <t>POS0012</t>
        </is>
      </c>
      <c r="E1045" t="inlineStr">
        <is>
          <t>87</t>
        </is>
      </c>
      <c r="F1045" t="inlineStr">
        <is>
          <t>0094</t>
        </is>
      </c>
      <c r="G1045" t="inlineStr">
        <is>
          <t>5310746954</t>
        </is>
      </c>
      <c r="H1045" t="n">
        <v>255.0</v>
      </c>
      <c r="I1045" t="n">
        <v>319.99</v>
      </c>
      <c r="J1045" t="n">
        <v>282.85</v>
      </c>
      <c r="K1045" t="inlineStr">
        <is>
          <t>sale</t>
        </is>
      </c>
      <c r="L1045" t="inlineStr">
        <is>
          <t/>
        </is>
      </c>
      <c r="M1045" t="inlineStr">
        <is>
          <t/>
        </is>
      </c>
      <c r="N1045" t="n">
        <v>0.0</v>
      </c>
      <c r="O1045" t="n">
        <v>0.0</v>
      </c>
      <c r="P1045" t="n">
        <v>251.76</v>
      </c>
      <c r="Q1045" t="n">
        <v>192.96</v>
      </c>
      <c r="R1045" t="n">
        <v>37.14</v>
      </c>
      <c r="S1045" t="n">
        <v>37.14</v>
      </c>
      <c r="T1045" t="n">
        <v>3.2</v>
      </c>
      <c r="U1045" t="n">
        <v>2.43</v>
      </c>
      <c r="V1045" t="n">
        <v>50.91</v>
      </c>
      <c r="W1045" t="n">
        <v>37.03</v>
      </c>
      <c r="X1045" t="n">
        <v>4.2</v>
      </c>
      <c r="Y1045" t="n">
        <v>3.19</v>
      </c>
      <c r="Z1045" t="n">
        <v>9.92</v>
      </c>
      <c r="AA1045" t="n">
        <v>7.24</v>
      </c>
      <c r="AB1045" t="n">
        <v>12.14</v>
      </c>
      <c r="AC1045" t="n">
        <v>12.14</v>
      </c>
      <c r="AD1045" t="n">
        <v>-64.99000000000001</v>
      </c>
      <c r="AE1045" t="n">
        <v>58.79999999999998</v>
      </c>
      <c r="AF1045" t="n">
        <v>0.0</v>
      </c>
      <c r="AG1045" t="n">
        <v>0.77</v>
      </c>
      <c r="AH1045" t="n">
        <v>13.879999999999995</v>
      </c>
      <c r="AI1045" t="n">
        <v>1.0100000000000002</v>
      </c>
      <c r="AJ1045" t="n">
        <v>2.6799999999999997</v>
      </c>
      <c r="AK1045" t="n">
        <v>0.0</v>
      </c>
      <c r="AL1045" t="inlineStr">
        <is>
          <t>unreconciled</t>
        </is>
      </c>
      <c r="AM1045" t="inlineStr">
        <is>
          <t>Order Amount Mismatch (3PO&gt;POS)</t>
        </is>
      </c>
      <c r="AN1045" t="n">
        <v>64.99</v>
      </c>
      <c r="AO1045" t="n">
        <f>ROUND(P1045*100/H1045,2)</f>
        <v>0.0</v>
      </c>
      <c r="AP1045" t="n">
        <f>ROUND(Q1045*100/I1045,2)</f>
        <v>0.0</v>
      </c>
      <c r="AQ1045"/>
      <c r="AR1045"/>
      <c r="AS1045" t="n">
        <v>0.0</v>
      </c>
    </row>
    <row r="1046">
      <c r="A1046" s="1" t="n">
        <v>45234.0</v>
      </c>
      <c r="B1046" s="2" t="n">
        <v>45235.02173611111</v>
      </c>
      <c r="C1046" t="inlineStr">
        <is>
          <t>3140094012085903</t>
        </is>
      </c>
      <c r="D1046" t="inlineStr">
        <is>
          <t>POS0012</t>
        </is>
      </c>
      <c r="E1046" t="inlineStr">
        <is>
          <t>18</t>
        </is>
      </c>
      <c r="F1046" t="inlineStr">
        <is>
          <t>0094</t>
        </is>
      </c>
      <c r="G1046" t="inlineStr">
        <is>
          <t>5310764913</t>
        </is>
      </c>
      <c r="H1046" t="n">
        <v>495.00000000000006</v>
      </c>
      <c r="I1046" t="n">
        <v>471.42</v>
      </c>
      <c r="J1046" t="n">
        <v>434.28</v>
      </c>
      <c r="K1046" t="inlineStr">
        <is>
          <t>sale</t>
        </is>
      </c>
      <c r="L1046" t="inlineStr">
        <is>
          <t/>
        </is>
      </c>
      <c r="M1046" t="inlineStr">
        <is>
          <t/>
        </is>
      </c>
      <c r="N1046" t="n">
        <v>0.0</v>
      </c>
      <c r="O1046" t="n">
        <v>0.0</v>
      </c>
      <c r="P1046" t="n">
        <v>367.17</v>
      </c>
      <c r="Q1046" t="n">
        <v>367.16</v>
      </c>
      <c r="R1046" t="n">
        <v>37.14</v>
      </c>
      <c r="S1046" t="n">
        <v>37.14</v>
      </c>
      <c r="T1046" t="n">
        <v>4.71</v>
      </c>
      <c r="U1046" t="n">
        <v>4.71</v>
      </c>
      <c r="V1046" t="n">
        <v>78.17</v>
      </c>
      <c r="W1046" t="n">
        <v>78.17</v>
      </c>
      <c r="X1046" t="n">
        <v>6.19</v>
      </c>
      <c r="Y1046" t="n">
        <v>6.19</v>
      </c>
      <c r="Z1046" t="n">
        <v>15.18</v>
      </c>
      <c r="AA1046" t="n">
        <v>15.18</v>
      </c>
      <c r="AB1046" t="n">
        <v>23.58</v>
      </c>
      <c r="AC1046" t="n">
        <v>23.57</v>
      </c>
      <c r="AD1046" t="n">
        <v>23.58000000000004</v>
      </c>
      <c r="AE1046" t="n">
        <v>0.009999999999990905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0.00999999999999801</v>
      </c>
      <c r="AL1046" t="inlineStr">
        <is>
          <t>unreconciled</t>
        </is>
      </c>
      <c r="AM1046" t="inlineStr">
        <is>
          <t>Order Amount Mismatch (POS&gt;3PO)</t>
        </is>
      </c>
      <c r="AN1046" t="n">
        <v>23.58</v>
      </c>
      <c r="AO1046" t="n">
        <f>ROUND(P1046*100/H1046,2)</f>
        <v>0.0</v>
      </c>
      <c r="AP1046" t="n">
        <f>ROUND(Q1046*100/I1046,2)</f>
        <v>0.0</v>
      </c>
      <c r="AQ1046"/>
      <c r="AR1046"/>
      <c r="AS1046" t="n">
        <v>0.0</v>
      </c>
    </row>
    <row r="1047">
      <c r="A1047" s="1" t="n">
        <v>45232.0</v>
      </c>
      <c r="B1047" s="2" t="n">
        <v>45232.86311342593</v>
      </c>
      <c r="C1047" t="inlineStr">
        <is>
          <t>3140094012084895</t>
        </is>
      </c>
      <c r="D1047" t="inlineStr">
        <is>
          <t>POS0012</t>
        </is>
      </c>
      <c r="E1047" t="inlineStr">
        <is>
          <t>10</t>
        </is>
      </c>
      <c r="F1047" t="inlineStr">
        <is>
          <t>0094</t>
        </is>
      </c>
      <c r="G1047" t="inlineStr">
        <is>
          <t>5310765776</t>
        </is>
      </c>
      <c r="H1047" t="n">
        <v>532.0</v>
      </c>
      <c r="I1047" t="n">
        <v>506.66</v>
      </c>
      <c r="J1047" t="n">
        <v>469.52</v>
      </c>
      <c r="K1047" t="inlineStr">
        <is>
          <t>sale</t>
        </is>
      </c>
      <c r="L1047" t="inlineStr">
        <is>
          <t/>
        </is>
      </c>
      <c r="M1047" t="inlineStr">
        <is>
          <t/>
        </is>
      </c>
      <c r="N1047" t="n">
        <v>0.0</v>
      </c>
      <c r="O1047" t="n">
        <v>0.0</v>
      </c>
      <c r="P1047" t="n">
        <v>394.02</v>
      </c>
      <c r="Q1047" t="n">
        <v>394.01</v>
      </c>
      <c r="R1047" t="n">
        <v>37.14</v>
      </c>
      <c r="S1047" t="n">
        <v>37.14</v>
      </c>
      <c r="T1047" t="n">
        <v>5.07</v>
      </c>
      <c r="U1047" t="n">
        <v>5.07</v>
      </c>
      <c r="V1047" t="n">
        <v>84.51</v>
      </c>
      <c r="W1047" t="n">
        <v>84.51</v>
      </c>
      <c r="X1047" t="n">
        <v>6.65</v>
      </c>
      <c r="Y1047" t="n">
        <v>6.65</v>
      </c>
      <c r="Z1047" t="n">
        <v>16.41</v>
      </c>
      <c r="AA1047" t="n">
        <v>16.41</v>
      </c>
      <c r="AB1047" t="n">
        <v>25.34</v>
      </c>
      <c r="AC1047" t="n">
        <v>25.33</v>
      </c>
      <c r="AD1047" t="n">
        <v>25.339999999999975</v>
      </c>
      <c r="AE1047" t="n">
        <v>0.009999999999990905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0.010000000000001563</v>
      </c>
      <c r="AL1047" t="inlineStr">
        <is>
          <t>unreconciled</t>
        </is>
      </c>
      <c r="AM1047" t="inlineStr">
        <is>
          <t>Order Amount Mismatch (POS&gt;3PO)</t>
        </is>
      </c>
      <c r="AN1047" t="n">
        <v>25.34</v>
      </c>
      <c r="AO1047" t="n">
        <f>ROUND(P1047*100/H1047,2)</f>
        <v>0.0</v>
      </c>
      <c r="AP1047" t="n">
        <f>ROUND(Q1047*100/I1047,2)</f>
        <v>0.0</v>
      </c>
      <c r="AQ1047"/>
      <c r="AR1047"/>
      <c r="AS1047" t="n">
        <v>0.0</v>
      </c>
    </row>
    <row r="1048">
      <c r="A1048" s="1" t="n">
        <v>45232.0</v>
      </c>
      <c r="B1048" s="2" t="n">
        <v>45232.97954861111</v>
      </c>
      <c r="C1048" t="inlineStr">
        <is>
          <t>3140023012059122</t>
        </is>
      </c>
      <c r="D1048" t="inlineStr">
        <is>
          <t>POS0012</t>
        </is>
      </c>
      <c r="E1048" t="inlineStr">
        <is>
          <t>15</t>
        </is>
      </c>
      <c r="F1048" t="inlineStr">
        <is>
          <t>0023</t>
        </is>
      </c>
      <c r="G1048" t="inlineStr">
        <is>
          <t>5310770258</t>
        </is>
      </c>
      <c r="H1048" t="n">
        <v>318.0</v>
      </c>
      <c r="I1048" t="n">
        <v>302.86</v>
      </c>
      <c r="J1048" t="n">
        <v>265.72</v>
      </c>
      <c r="K1048" t="inlineStr">
        <is>
          <t>sale</t>
        </is>
      </c>
      <c r="L1048" t="inlineStr">
        <is>
          <t/>
        </is>
      </c>
      <c r="M1048" t="inlineStr">
        <is>
          <t/>
        </is>
      </c>
      <c r="N1048" t="n">
        <v>0.0</v>
      </c>
      <c r="O1048" t="n">
        <v>0.0</v>
      </c>
      <c r="P1048" t="n">
        <v>238.69</v>
      </c>
      <c r="Q1048" t="n">
        <v>238.67</v>
      </c>
      <c r="R1048" t="n">
        <v>37.14</v>
      </c>
      <c r="S1048" t="n">
        <v>37.14</v>
      </c>
      <c r="T1048" t="n">
        <v>3.03</v>
      </c>
      <c r="U1048" t="n">
        <v>3.03</v>
      </c>
      <c r="V1048" t="n">
        <v>47.83</v>
      </c>
      <c r="W1048" t="n">
        <v>47.83</v>
      </c>
      <c r="X1048" t="n">
        <v>3.98</v>
      </c>
      <c r="Y1048" t="n">
        <v>3.98</v>
      </c>
      <c r="Z1048" t="n">
        <v>9.33</v>
      </c>
      <c r="AA1048" t="n">
        <v>9.33</v>
      </c>
      <c r="AB1048" t="n">
        <v>15.14</v>
      </c>
      <c r="AC1048" t="n">
        <v>15.14</v>
      </c>
      <c r="AD1048" t="n">
        <v>15.139999999999986</v>
      </c>
      <c r="AE1048" t="n">
        <v>0.020000000000010232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0.0</v>
      </c>
      <c r="AL1048" t="inlineStr">
        <is>
          <t>unreconciled</t>
        </is>
      </c>
      <c r="AM1048" t="inlineStr">
        <is>
          <t>Order Amount Mismatch (POS&gt;3PO)</t>
        </is>
      </c>
      <c r="AN1048" t="n">
        <v>15.14</v>
      </c>
      <c r="AO1048" t="n">
        <f>ROUND(P1048*100/H1048,2)</f>
        <v>0.0</v>
      </c>
      <c r="AP1048" t="n">
        <f>ROUND(Q1048*100/I1048,2)</f>
        <v>0.0</v>
      </c>
      <c r="AQ1048"/>
      <c r="AR1048"/>
      <c r="AS1048" t="n">
        <v>0.0</v>
      </c>
    </row>
    <row r="1049">
      <c r="A1049" s="1" t="n">
        <v>45233.0</v>
      </c>
      <c r="B1049" s="2" t="n">
        <v>45234.01494212963</v>
      </c>
      <c r="C1049" t="inlineStr">
        <is>
          <t>3140094012085420</t>
        </is>
      </c>
      <c r="D1049" t="inlineStr">
        <is>
          <t>POS0012</t>
        </is>
      </c>
      <c r="E1049" t="inlineStr">
        <is>
          <t>35</t>
        </is>
      </c>
      <c r="F1049" t="inlineStr">
        <is>
          <t>0094</t>
        </is>
      </c>
      <c r="G1049" t="inlineStr">
        <is>
          <t>5310783128</t>
        </is>
      </c>
      <c r="H1049" t="n">
        <v>484.0</v>
      </c>
      <c r="I1049" t="n">
        <v>460.93</v>
      </c>
      <c r="J1049" t="n">
        <v>423.79</v>
      </c>
      <c r="K1049" t="inlineStr">
        <is>
          <t>sale</t>
        </is>
      </c>
      <c r="L1049" t="inlineStr">
        <is>
          <t/>
        </is>
      </c>
      <c r="M1049" t="inlineStr">
        <is>
          <t/>
        </is>
      </c>
      <c r="N1049" t="n">
        <v>0.0</v>
      </c>
      <c r="O1049" t="n">
        <v>0.0</v>
      </c>
      <c r="P1049" t="n">
        <v>359.17</v>
      </c>
      <c r="Q1049" t="n">
        <v>359.16</v>
      </c>
      <c r="R1049" t="n">
        <v>37.14</v>
      </c>
      <c r="S1049" t="n">
        <v>37.14</v>
      </c>
      <c r="T1049" t="n">
        <v>4.61</v>
      </c>
      <c r="U1049" t="n">
        <v>4.61</v>
      </c>
      <c r="V1049" t="n">
        <v>76.28</v>
      </c>
      <c r="W1049" t="n">
        <v>76.28</v>
      </c>
      <c r="X1049" t="n">
        <v>6.05</v>
      </c>
      <c r="Y1049" t="n">
        <v>6.05</v>
      </c>
      <c r="Z1049" t="n">
        <v>14.82</v>
      </c>
      <c r="AA1049" t="n">
        <v>14.82</v>
      </c>
      <c r="AB1049" t="n">
        <v>23.04</v>
      </c>
      <c r="AC1049" t="n">
        <v>23.05</v>
      </c>
      <c r="AD1049" t="n">
        <v>23.069999999999993</v>
      </c>
      <c r="AE1049" t="n">
        <v>0.009999999999990905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-0.010000000000001563</v>
      </c>
      <c r="AL1049" t="inlineStr">
        <is>
          <t>unreconciled</t>
        </is>
      </c>
      <c r="AM1049" t="inlineStr">
        <is>
          <t>Order Amount Mismatch (POS&gt;3PO)</t>
        </is>
      </c>
      <c r="AN1049" t="n">
        <v>23.07</v>
      </c>
      <c r="AO1049" t="n">
        <f>ROUND(P1049*100/H1049,2)</f>
        <v>0.0</v>
      </c>
      <c r="AP1049" t="n">
        <f>ROUND(Q1049*100/I1049,2)</f>
        <v>0.0</v>
      </c>
      <c r="AQ1049"/>
      <c r="AR1049"/>
      <c r="AS1049" t="n">
        <v>0.0</v>
      </c>
    </row>
    <row r="1050">
      <c r="A1050" s="1" t="n">
        <v>45235.0</v>
      </c>
      <c r="B1050" s="2" t="n">
        <v>45235.74659722222</v>
      </c>
      <c r="C1050" t="inlineStr">
        <is>
          <t>3140094012086137</t>
        </is>
      </c>
      <c r="D1050" t="inlineStr">
        <is>
          <t>POS0012</t>
        </is>
      </c>
      <c r="E1050" t="inlineStr">
        <is>
          <t>52</t>
        </is>
      </c>
      <c r="F1050" t="inlineStr">
        <is>
          <t>0094</t>
        </is>
      </c>
      <c r="G1050" t="inlineStr">
        <is>
          <t>5310791292</t>
        </is>
      </c>
      <c r="H1050" t="n">
        <v>98.0</v>
      </c>
      <c r="I1050" t="n">
        <v>93.33</v>
      </c>
      <c r="J1050" t="n">
        <v>56.19</v>
      </c>
      <c r="K1050" t="inlineStr">
        <is>
          <t>sale</t>
        </is>
      </c>
      <c r="L1050" t="inlineStr">
        <is>
          <t/>
        </is>
      </c>
      <c r="M1050" t="inlineStr">
        <is>
          <t/>
        </is>
      </c>
      <c r="N1050" t="n">
        <v>0.0</v>
      </c>
      <c r="O1050" t="n">
        <v>0.0</v>
      </c>
      <c r="P1050" t="n">
        <v>79.02</v>
      </c>
      <c r="Q1050" t="n">
        <v>79.02</v>
      </c>
      <c r="R1050" t="n">
        <v>37.14</v>
      </c>
      <c r="S1050" t="n">
        <v>37.14</v>
      </c>
      <c r="T1050" t="n">
        <v>0.93</v>
      </c>
      <c r="U1050" t="n">
        <v>0.93</v>
      </c>
      <c r="V1050" t="n">
        <v>10.11</v>
      </c>
      <c r="W1050" t="n">
        <v>10.11</v>
      </c>
      <c r="X1050" t="n">
        <v>1.23</v>
      </c>
      <c r="Y1050" t="n">
        <v>1.22</v>
      </c>
      <c r="Z1050" t="n">
        <v>2.04</v>
      </c>
      <c r="AA1050" t="n">
        <v>2.04</v>
      </c>
      <c r="AB1050" t="n">
        <v>4.66</v>
      </c>
      <c r="AC1050" t="n">
        <v>4.67</v>
      </c>
      <c r="AD1050" t="n">
        <v>4.670000000000002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0.010000000000000009</v>
      </c>
      <c r="AJ1050" t="n">
        <v>0.0</v>
      </c>
      <c r="AK1050" t="n">
        <v>-0.009999999999999787</v>
      </c>
      <c r="AL1050" t="inlineStr">
        <is>
          <t>unreconciled</t>
        </is>
      </c>
      <c r="AM1050" t="inlineStr">
        <is>
          <t>Order Amount Mismatch (POS&gt;3PO)</t>
        </is>
      </c>
      <c r="AN1050" t="n">
        <v>4.67</v>
      </c>
      <c r="AO1050" t="n">
        <f>ROUND(P1050*100/H1050,2)</f>
        <v>0.0</v>
      </c>
      <c r="AP1050" t="n">
        <f>ROUND(Q1050*100/I1050,2)</f>
        <v>0.0</v>
      </c>
      <c r="AQ1050"/>
      <c r="AR1050"/>
      <c r="AS1050" t="n">
        <v>0.0</v>
      </c>
    </row>
    <row r="1051">
      <c r="A1051" s="1" t="n">
        <v>45232.0</v>
      </c>
      <c r="B1051" s="2" t="n">
        <v>45232.65803240741</v>
      </c>
      <c r="C1051" t="inlineStr">
        <is>
          <t>3140094012084764</t>
        </is>
      </c>
      <c r="D1051" t="inlineStr">
        <is>
          <t>POS0012</t>
        </is>
      </c>
      <c r="E1051" t="inlineStr">
        <is>
          <t>79</t>
        </is>
      </c>
      <c r="F1051" t="inlineStr">
        <is>
          <t>0094</t>
        </is>
      </c>
      <c r="G1051" t="inlineStr">
        <is>
          <t>5310794928</t>
        </is>
      </c>
      <c r="H1051" t="n">
        <v>4714.0</v>
      </c>
      <c r="I1051" t="n">
        <v>4489.44</v>
      </c>
      <c r="J1051" t="n">
        <v>4452.3</v>
      </c>
      <c r="K1051" t="inlineStr">
        <is>
          <t>sale</t>
        </is>
      </c>
      <c r="L1051" t="inlineStr">
        <is>
          <t/>
        </is>
      </c>
      <c r="M1051" t="inlineStr">
        <is>
          <t/>
        </is>
      </c>
      <c r="N1051" t="n">
        <v>0.0</v>
      </c>
      <c r="O1051" t="n">
        <v>0.0</v>
      </c>
      <c r="P1051" t="n">
        <v>3429.36</v>
      </c>
      <c r="Q1051" t="n">
        <v>3429.35</v>
      </c>
      <c r="R1051" t="n">
        <v>37.14</v>
      </c>
      <c r="S1051" t="n">
        <v>37.14</v>
      </c>
      <c r="T1051" t="n">
        <v>44.89</v>
      </c>
      <c r="U1051" t="n">
        <v>44.89</v>
      </c>
      <c r="V1051" t="n">
        <v>801.41</v>
      </c>
      <c r="W1051" t="n">
        <v>801.41</v>
      </c>
      <c r="X1051" t="n">
        <v>58.92</v>
      </c>
      <c r="Y1051" t="n">
        <v>58.92</v>
      </c>
      <c r="Z1051" t="n">
        <v>154.86</v>
      </c>
      <c r="AA1051" t="n">
        <v>154.86</v>
      </c>
      <c r="AB1051" t="n">
        <v>224.48</v>
      </c>
      <c r="AC1051" t="n">
        <v>224.47</v>
      </c>
      <c r="AD1051" t="n">
        <v>224.5600000000004</v>
      </c>
      <c r="AE1051" t="n">
        <v>0.010000000000218279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0.009999999999990905</v>
      </c>
      <c r="AL1051" t="inlineStr">
        <is>
          <t>unreconciled</t>
        </is>
      </c>
      <c r="AM1051" t="inlineStr">
        <is>
          <t>Order Amount Mismatch (POS&gt;3PO)</t>
        </is>
      </c>
      <c r="AN1051" t="n">
        <v>224.56</v>
      </c>
      <c r="AO1051" t="n">
        <f>ROUND(P1051*100/H1051,2)</f>
        <v>0.0</v>
      </c>
      <c r="AP1051" t="n">
        <f>ROUND(Q1051*100/I1051,2)</f>
        <v>0.0</v>
      </c>
      <c r="AQ1051"/>
      <c r="AR1051"/>
      <c r="AS1051" t="n">
        <v>0.0</v>
      </c>
    </row>
    <row r="1052">
      <c r="A1052" s="1" t="n">
        <v>45234.0</v>
      </c>
      <c r="B1052" s="2" t="n">
        <v>45234.96244212963</v>
      </c>
      <c r="C1052" t="inlineStr">
        <is>
          <t>3140094012085839</t>
        </is>
      </c>
      <c r="D1052" t="inlineStr">
        <is>
          <t>POS0012</t>
        </is>
      </c>
      <c r="E1052" t="inlineStr">
        <is>
          <t>54</t>
        </is>
      </c>
      <c r="F1052" t="inlineStr">
        <is>
          <t>0094</t>
        </is>
      </c>
      <c r="G1052" t="inlineStr">
        <is>
          <t>5310804463</t>
        </is>
      </c>
      <c r="H1052" t="n">
        <v>274.0</v>
      </c>
      <c r="I1052" t="n">
        <v>260.95</v>
      </c>
      <c r="J1052" t="n">
        <v>223.81</v>
      </c>
      <c r="K1052" t="inlineStr">
        <is>
          <t>sale</t>
        </is>
      </c>
      <c r="L1052" t="inlineStr">
        <is>
          <t/>
        </is>
      </c>
      <c r="M1052" t="inlineStr">
        <is>
          <t/>
        </is>
      </c>
      <c r="N1052" t="n">
        <v>0.0</v>
      </c>
      <c r="O1052" t="n">
        <v>0.0</v>
      </c>
      <c r="P1052" t="n">
        <v>206.76</v>
      </c>
      <c r="Q1052" t="n">
        <v>206.75</v>
      </c>
      <c r="R1052" t="n">
        <v>37.14</v>
      </c>
      <c r="S1052" t="n">
        <v>37.14</v>
      </c>
      <c r="T1052" t="n">
        <v>2.61</v>
      </c>
      <c r="U1052" t="n">
        <v>2.61</v>
      </c>
      <c r="V1052" t="n">
        <v>40.29</v>
      </c>
      <c r="W1052" t="n">
        <v>40.29</v>
      </c>
      <c r="X1052" t="n">
        <v>3.42</v>
      </c>
      <c r="Y1052" t="n">
        <v>3.42</v>
      </c>
      <c r="Z1052" t="n">
        <v>7.87</v>
      </c>
      <c r="AA1052" t="n">
        <v>7.87</v>
      </c>
      <c r="AB1052" t="n">
        <v>13.04</v>
      </c>
      <c r="AC1052" t="n">
        <v>13.05</v>
      </c>
      <c r="AD1052" t="n">
        <v>13.050000000000011</v>
      </c>
      <c r="AE1052" t="n">
        <v>0.009999999999990905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-0.010000000000001563</v>
      </c>
      <c r="AL1052" t="inlineStr">
        <is>
          <t>unreconciled</t>
        </is>
      </c>
      <c r="AM1052" t="inlineStr">
        <is>
          <t>Order Amount Mismatch (POS&gt;3PO)</t>
        </is>
      </c>
      <c r="AN1052" t="n">
        <v>13.05</v>
      </c>
      <c r="AO1052" t="n">
        <f>ROUND(P1052*100/H1052,2)</f>
        <v>0.0</v>
      </c>
      <c r="AP1052" t="n">
        <f>ROUND(Q1052*100/I1052,2)</f>
        <v>0.0</v>
      </c>
      <c r="AQ1052"/>
      <c r="AR1052"/>
      <c r="AS1052" t="n">
        <v>0.0</v>
      </c>
    </row>
    <row r="1053">
      <c r="A1053" s="1" t="n">
        <v>45232.0</v>
      </c>
      <c r="B1053" s="2" t="n">
        <v>45232.991261574076</v>
      </c>
      <c r="C1053" t="inlineStr">
        <is>
          <t>3140094012085004</t>
        </is>
      </c>
      <c r="D1053" t="inlineStr">
        <is>
          <t>POS0012</t>
        </is>
      </c>
      <c r="E1053" t="inlineStr">
        <is>
          <t>19</t>
        </is>
      </c>
      <c r="F1053" t="inlineStr">
        <is>
          <t>0094</t>
        </is>
      </c>
      <c r="G1053" t="inlineStr">
        <is>
          <t>5310819423</t>
        </is>
      </c>
      <c r="H1053" t="n">
        <v>244.0</v>
      </c>
      <c r="I1053" t="n">
        <v>232.38</v>
      </c>
      <c r="J1053" t="n">
        <v>195.24</v>
      </c>
      <c r="K1053" t="inlineStr">
        <is>
          <t>sale</t>
        </is>
      </c>
      <c r="L1053" t="inlineStr">
        <is>
          <t/>
        </is>
      </c>
      <c r="M1053" t="inlineStr">
        <is>
          <t/>
        </is>
      </c>
      <c r="N1053" t="n">
        <v>0.0</v>
      </c>
      <c r="O1053" t="n">
        <v>0.0</v>
      </c>
      <c r="P1053" t="n">
        <v>185.0</v>
      </c>
      <c r="Q1053" t="n">
        <v>184.99</v>
      </c>
      <c r="R1053" t="n">
        <v>37.14</v>
      </c>
      <c r="S1053" t="n">
        <v>37.14</v>
      </c>
      <c r="T1053" t="n">
        <v>2.32</v>
      </c>
      <c r="U1053" t="n">
        <v>2.32</v>
      </c>
      <c r="V1053" t="n">
        <v>35.14</v>
      </c>
      <c r="W1053" t="n">
        <v>35.14</v>
      </c>
      <c r="X1053" t="n">
        <v>3.05</v>
      </c>
      <c r="Y1053" t="n">
        <v>3.05</v>
      </c>
      <c r="Z1053" t="n">
        <v>6.87</v>
      </c>
      <c r="AA1053" t="n">
        <v>6.88</v>
      </c>
      <c r="AB1053" t="n">
        <v>11.62</v>
      </c>
      <c r="AC1053" t="n">
        <v>11.62</v>
      </c>
      <c r="AD1053" t="n">
        <v>11.620000000000005</v>
      </c>
      <c r="AE1053" t="n">
        <v>0.009999999999990905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-0.009999999999999787</v>
      </c>
      <c r="AK1053" t="n">
        <v>0.0</v>
      </c>
      <c r="AL1053" t="inlineStr">
        <is>
          <t>unreconciled</t>
        </is>
      </c>
      <c r="AM1053" t="inlineStr">
        <is>
          <t>Order Amount Mismatch (POS&gt;3PO)</t>
        </is>
      </c>
      <c r="AN1053" t="n">
        <v>11.62</v>
      </c>
      <c r="AO1053" t="n">
        <f>ROUND(P1053*100/H1053,2)</f>
        <v>0.0</v>
      </c>
      <c r="AP1053" t="n">
        <f>ROUND(Q1053*100/I1053,2)</f>
        <v>0.0</v>
      </c>
      <c r="AQ1053"/>
      <c r="AR1053"/>
      <c r="AS1053" t="n">
        <v>0.0</v>
      </c>
    </row>
    <row r="1054">
      <c r="A1054" s="1" t="n">
        <v>45235.0</v>
      </c>
      <c r="B1054" s="2" t="n">
        <v>45235.63554398148</v>
      </c>
      <c r="C1054" t="inlineStr">
        <is>
          <t>3140094012086046</t>
        </is>
      </c>
      <c r="D1054" t="inlineStr">
        <is>
          <t>POS0012</t>
        </is>
      </c>
      <c r="E1054" t="inlineStr">
        <is>
          <t>61</t>
        </is>
      </c>
      <c r="F1054" t="inlineStr">
        <is>
          <t>0094</t>
        </is>
      </c>
      <c r="G1054" t="inlineStr">
        <is>
          <t>5310820593</t>
        </is>
      </c>
      <c r="H1054" t="n">
        <v>314.0</v>
      </c>
      <c r="I1054" t="n">
        <v>299.04</v>
      </c>
      <c r="J1054" t="n">
        <v>261.9</v>
      </c>
      <c r="K1054" t="inlineStr">
        <is>
          <t>sale</t>
        </is>
      </c>
      <c r="L1054" t="inlineStr">
        <is>
          <t/>
        </is>
      </c>
      <c r="M1054" t="inlineStr">
        <is>
          <t/>
        </is>
      </c>
      <c r="N1054" t="n">
        <v>0.0</v>
      </c>
      <c r="O1054" t="n">
        <v>0.0</v>
      </c>
      <c r="P1054" t="n">
        <v>235.8</v>
      </c>
      <c r="Q1054" t="n">
        <v>235.78</v>
      </c>
      <c r="R1054" t="n">
        <v>37.14</v>
      </c>
      <c r="S1054" t="n">
        <v>37.14</v>
      </c>
      <c r="T1054" t="n">
        <v>2.99</v>
      </c>
      <c r="U1054" t="n">
        <v>2.99</v>
      </c>
      <c r="V1054" t="n">
        <v>47.14</v>
      </c>
      <c r="W1054" t="n">
        <v>47.14</v>
      </c>
      <c r="X1054" t="n">
        <v>3.92</v>
      </c>
      <c r="Y1054" t="n">
        <v>3.92</v>
      </c>
      <c r="Z1054" t="n">
        <v>9.19</v>
      </c>
      <c r="AA1054" t="n">
        <v>9.2</v>
      </c>
      <c r="AB1054" t="n">
        <v>14.96</v>
      </c>
      <c r="AC1054" t="n">
        <v>14.95</v>
      </c>
      <c r="AD1054" t="n">
        <v>14.95999999999998</v>
      </c>
      <c r="AE1054" t="n">
        <v>0.020000000000010232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-0.009999999999999787</v>
      </c>
      <c r="AK1054" t="n">
        <v>0.010000000000001563</v>
      </c>
      <c r="AL1054" t="inlineStr">
        <is>
          <t>unreconciled</t>
        </is>
      </c>
      <c r="AM1054" t="inlineStr">
        <is>
          <t>Order Amount Mismatch (POS&gt;3PO)</t>
        </is>
      </c>
      <c r="AN1054" t="n">
        <v>14.96</v>
      </c>
      <c r="AO1054" t="n">
        <f>ROUND(P1054*100/H1054,2)</f>
        <v>0.0</v>
      </c>
      <c r="AP1054" t="n">
        <f>ROUND(Q1054*100/I1054,2)</f>
        <v>0.0</v>
      </c>
      <c r="AQ1054"/>
      <c r="AR1054"/>
      <c r="AS1054" t="n">
        <v>0.0</v>
      </c>
    </row>
    <row r="1055">
      <c r="A1055" s="1" t="n">
        <v>45235.0</v>
      </c>
      <c r="B1055" s="2" t="n">
        <v>45235.76258101852</v>
      </c>
      <c r="C1055" t="inlineStr">
        <is>
          <t>3140094012086143</t>
        </is>
      </c>
      <c r="D1055" t="inlineStr">
        <is>
          <t>POS0012</t>
        </is>
      </c>
      <c r="E1055" t="inlineStr">
        <is>
          <t>58</t>
        </is>
      </c>
      <c r="F1055" t="inlineStr">
        <is>
          <t>0094</t>
        </is>
      </c>
      <c r="G1055" t="inlineStr">
        <is>
          <t>5310821674</t>
        </is>
      </c>
      <c r="H1055" t="n">
        <v>327.0</v>
      </c>
      <c r="I1055" t="n">
        <v>311.42</v>
      </c>
      <c r="J1055" t="n">
        <v>274.28</v>
      </c>
      <c r="K1055" t="inlineStr">
        <is>
          <t>sale</t>
        </is>
      </c>
      <c r="L1055" t="inlineStr">
        <is>
          <t/>
        </is>
      </c>
      <c r="M1055" t="inlineStr">
        <is>
          <t/>
        </is>
      </c>
      <c r="N1055" t="n">
        <v>0.0</v>
      </c>
      <c r="O1055" t="n">
        <v>0.0</v>
      </c>
      <c r="P1055" t="n">
        <v>245.23</v>
      </c>
      <c r="Q1055" t="n">
        <v>245.21</v>
      </c>
      <c r="R1055" t="n">
        <v>37.14</v>
      </c>
      <c r="S1055" t="n">
        <v>37.14</v>
      </c>
      <c r="T1055" t="n">
        <v>3.11</v>
      </c>
      <c r="U1055" t="n">
        <v>3.11</v>
      </c>
      <c r="V1055" t="n">
        <v>49.37</v>
      </c>
      <c r="W1055" t="n">
        <v>49.37</v>
      </c>
      <c r="X1055" t="n">
        <v>4.09</v>
      </c>
      <c r="Y1055" t="n">
        <v>4.09</v>
      </c>
      <c r="Z1055" t="n">
        <v>9.62</v>
      </c>
      <c r="AA1055" t="n">
        <v>9.63</v>
      </c>
      <c r="AB1055" t="n">
        <v>15.58</v>
      </c>
      <c r="AC1055" t="n">
        <v>15.57</v>
      </c>
      <c r="AD1055" t="n">
        <v>15.579999999999984</v>
      </c>
      <c r="AE1055" t="n">
        <v>0.01999999999998181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-0.010000000000001563</v>
      </c>
      <c r="AK1055" t="n">
        <v>0.009999999999999787</v>
      </c>
      <c r="AL1055" t="inlineStr">
        <is>
          <t>unreconciled</t>
        </is>
      </c>
      <c r="AM1055" t="inlineStr">
        <is>
          <t>Order Amount Mismatch (POS&gt;3PO)</t>
        </is>
      </c>
      <c r="AN1055" t="n">
        <v>15.58</v>
      </c>
      <c r="AO1055" t="n">
        <f>ROUND(P1055*100/H1055,2)</f>
        <v>0.0</v>
      </c>
      <c r="AP1055" t="n">
        <f>ROUND(Q1055*100/I1055,2)</f>
        <v>0.0</v>
      </c>
      <c r="AQ1055"/>
      <c r="AR1055"/>
      <c r="AS1055" t="n">
        <v>0.0</v>
      </c>
    </row>
    <row r="1056">
      <c r="A1056" s="1" t="n">
        <v>45232.0</v>
      </c>
      <c r="B1056" s="2" t="n">
        <v>45232.6749537037</v>
      </c>
      <c r="C1056" t="inlineStr">
        <is>
          <t>3140094012084773</t>
        </is>
      </c>
      <c r="D1056" t="inlineStr">
        <is>
          <t>POS0012</t>
        </is>
      </c>
      <c r="E1056" t="inlineStr">
        <is>
          <t>88</t>
        </is>
      </c>
      <c r="F1056" t="inlineStr">
        <is>
          <t>0094</t>
        </is>
      </c>
      <c r="G1056" t="inlineStr">
        <is>
          <t>5310832073</t>
        </is>
      </c>
      <c r="H1056" t="n">
        <v>461.0</v>
      </c>
      <c r="I1056" t="n">
        <v>439.04</v>
      </c>
      <c r="J1056" t="n">
        <v>401.9</v>
      </c>
      <c r="K1056" t="inlineStr">
        <is>
          <t>sale</t>
        </is>
      </c>
      <c r="L1056" t="inlineStr">
        <is>
          <t/>
        </is>
      </c>
      <c r="M1056" t="inlineStr">
        <is>
          <t/>
        </is>
      </c>
      <c r="N1056" t="n">
        <v>0.0</v>
      </c>
      <c r="O1056" t="n">
        <v>0.0</v>
      </c>
      <c r="P1056" t="n">
        <v>342.49</v>
      </c>
      <c r="Q1056" t="n">
        <v>342.48</v>
      </c>
      <c r="R1056" t="n">
        <v>37.14</v>
      </c>
      <c r="S1056" t="n">
        <v>37.14</v>
      </c>
      <c r="T1056" t="n">
        <v>4.39</v>
      </c>
      <c r="U1056" t="n">
        <v>4.39</v>
      </c>
      <c r="V1056" t="n">
        <v>72.34</v>
      </c>
      <c r="W1056" t="n">
        <v>72.34</v>
      </c>
      <c r="X1056" t="n">
        <v>5.76</v>
      </c>
      <c r="Y1056" t="n">
        <v>5.76</v>
      </c>
      <c r="Z1056" t="n">
        <v>14.06</v>
      </c>
      <c r="AA1056" t="n">
        <v>14.06</v>
      </c>
      <c r="AB1056" t="n">
        <v>21.96</v>
      </c>
      <c r="AC1056" t="n">
        <v>21.95</v>
      </c>
      <c r="AD1056" t="n">
        <v>21.95999999999998</v>
      </c>
      <c r="AE1056" t="n">
        <v>0.009999999999990905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0.010000000000001563</v>
      </c>
      <c r="AL1056" t="inlineStr">
        <is>
          <t>unreconciled</t>
        </is>
      </c>
      <c r="AM1056" t="inlineStr">
        <is>
          <t>Order Amount Mismatch (POS&gt;3PO)</t>
        </is>
      </c>
      <c r="AN1056" t="n">
        <v>21.96</v>
      </c>
      <c r="AO1056" t="n">
        <f>ROUND(P1056*100/H1056,2)</f>
        <v>0.0</v>
      </c>
      <c r="AP1056" t="n">
        <f>ROUND(Q1056*100/I1056,2)</f>
        <v>0.0</v>
      </c>
      <c r="AQ1056"/>
      <c r="AR1056"/>
      <c r="AS1056" t="n">
        <v>0.0</v>
      </c>
    </row>
    <row r="1057">
      <c r="A1057" s="1" t="n">
        <v>45232.0</v>
      </c>
      <c r="B1057" s="2" t="n">
        <v>45232.824953703705</v>
      </c>
      <c r="C1057" t="inlineStr">
        <is>
          <t>3140023012059030</t>
        </is>
      </c>
      <c r="D1057" t="inlineStr">
        <is>
          <t>POS0012</t>
        </is>
      </c>
      <c r="E1057" t="inlineStr">
        <is>
          <t>24</t>
        </is>
      </c>
      <c r="F1057" t="inlineStr">
        <is>
          <t>0023</t>
        </is>
      </c>
      <c r="G1057" t="inlineStr">
        <is>
          <t>5310836514</t>
        </is>
      </c>
      <c r="H1057" t="n">
        <v>508.00000000000006</v>
      </c>
      <c r="I1057" t="n">
        <v>483.8</v>
      </c>
      <c r="J1057" t="n">
        <v>446.66</v>
      </c>
      <c r="K1057" t="inlineStr">
        <is>
          <t>sale</t>
        </is>
      </c>
      <c r="L1057" t="inlineStr">
        <is>
          <t/>
        </is>
      </c>
      <c r="M1057" t="inlineStr">
        <is>
          <t/>
        </is>
      </c>
      <c r="N1057" t="n">
        <v>0.0</v>
      </c>
      <c r="O1057" t="n">
        <v>0.0</v>
      </c>
      <c r="P1057" t="n">
        <v>376.59</v>
      </c>
      <c r="Q1057" t="n">
        <v>376.59</v>
      </c>
      <c r="R1057" t="n">
        <v>37.14</v>
      </c>
      <c r="S1057" t="n">
        <v>37.14</v>
      </c>
      <c r="T1057" t="n">
        <v>4.84</v>
      </c>
      <c r="U1057" t="n">
        <v>4.84</v>
      </c>
      <c r="V1057" t="n">
        <v>80.4</v>
      </c>
      <c r="W1057" t="n">
        <v>80.4</v>
      </c>
      <c r="X1057" t="n">
        <v>6.35</v>
      </c>
      <c r="Y1057" t="n">
        <v>6.35</v>
      </c>
      <c r="Z1057" t="n">
        <v>15.62</v>
      </c>
      <c r="AA1057" t="n">
        <v>15.61</v>
      </c>
      <c r="AB1057" t="n">
        <v>24.2</v>
      </c>
      <c r="AC1057" t="n">
        <v>24.19</v>
      </c>
      <c r="AD1057" t="n">
        <v>24.200000000000045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0.009999999999999787</v>
      </c>
      <c r="AK1057" t="n">
        <v>0.00999999999999801</v>
      </c>
      <c r="AL1057" t="inlineStr">
        <is>
          <t>unreconciled</t>
        </is>
      </c>
      <c r="AM1057" t="inlineStr">
        <is>
          <t>Order Amount Mismatch (POS&gt;3PO)</t>
        </is>
      </c>
      <c r="AN1057" t="n">
        <v>24.2</v>
      </c>
      <c r="AO1057" t="n">
        <f>ROUND(P1057*100/H1057,2)</f>
        <v>0.0</v>
      </c>
      <c r="AP1057" t="n">
        <f>ROUND(Q1057*100/I1057,2)</f>
        <v>0.0</v>
      </c>
      <c r="AQ1057"/>
      <c r="AR1057"/>
      <c r="AS1057" t="n">
        <v>0.0</v>
      </c>
    </row>
    <row r="1058">
      <c r="A1058" s="1" t="n">
        <v>45236.0</v>
      </c>
      <c r="B1058" s="2" t="n">
        <v>45236.66446759259</v>
      </c>
      <c r="C1058" t="inlineStr">
        <is>
          <t>3140023012060038</t>
        </is>
      </c>
      <c r="D1058" t="inlineStr">
        <is>
          <t>POS0012</t>
        </is>
      </c>
      <c r="E1058" t="inlineStr">
        <is>
          <t>30</t>
        </is>
      </c>
      <c r="F1058" t="inlineStr">
        <is>
          <t>0023</t>
        </is>
      </c>
      <c r="G1058" t="inlineStr">
        <is>
          <t>5310860664</t>
        </is>
      </c>
      <c r="H1058" t="n">
        <v>393.0</v>
      </c>
      <c r="I1058" t="n">
        <v>374.28</v>
      </c>
      <c r="J1058" t="n">
        <v>337.14</v>
      </c>
      <c r="K1058" t="inlineStr">
        <is>
          <t>sale</t>
        </is>
      </c>
      <c r="L1058" t="inlineStr">
        <is>
          <t/>
        </is>
      </c>
      <c r="M1058" t="inlineStr">
        <is>
          <t/>
        </is>
      </c>
      <c r="N1058" t="n">
        <v>0.0</v>
      </c>
      <c r="O1058" t="n">
        <v>0.0</v>
      </c>
      <c r="P1058" t="n">
        <v>293.13</v>
      </c>
      <c r="Q1058" t="n">
        <v>293.13</v>
      </c>
      <c r="R1058" t="n">
        <v>37.14</v>
      </c>
      <c r="S1058" t="n">
        <v>37.14</v>
      </c>
      <c r="T1058" t="n">
        <v>3.74</v>
      </c>
      <c r="U1058" t="n">
        <v>3.74</v>
      </c>
      <c r="V1058" t="n">
        <v>60.69</v>
      </c>
      <c r="W1058" t="n">
        <v>60.69</v>
      </c>
      <c r="X1058" t="n">
        <v>4.91</v>
      </c>
      <c r="Y1058" t="n">
        <v>4.91</v>
      </c>
      <c r="Z1058" t="n">
        <v>11.81</v>
      </c>
      <c r="AA1058" t="n">
        <v>11.8</v>
      </c>
      <c r="AB1058" t="n">
        <v>18.72</v>
      </c>
      <c r="AC1058" t="n">
        <v>18.71</v>
      </c>
      <c r="AD1058" t="n">
        <v>18.720000000000027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0.009999999999999787</v>
      </c>
      <c r="AK1058" t="n">
        <v>0.00999999999999801</v>
      </c>
      <c r="AL1058" t="inlineStr">
        <is>
          <t>unreconciled</t>
        </is>
      </c>
      <c r="AM1058" t="inlineStr">
        <is>
          <t>Order Amount Mismatch (POS&gt;3PO)</t>
        </is>
      </c>
      <c r="AN1058" t="n">
        <v>18.72</v>
      </c>
      <c r="AO1058" t="n">
        <f>ROUND(P1058*100/H1058,2)</f>
        <v>0.0</v>
      </c>
      <c r="AP1058" t="n">
        <f>ROUND(Q1058*100/I1058,2)</f>
        <v>0.0</v>
      </c>
      <c r="AQ1058"/>
      <c r="AR1058"/>
      <c r="AS1058" t="n">
        <v>0.0</v>
      </c>
    </row>
    <row r="1059">
      <c r="A1059" s="1" t="n">
        <v>45233.0</v>
      </c>
      <c r="B1059" s="2" t="n">
        <v>45233.8446412037</v>
      </c>
      <c r="C1059" t="inlineStr">
        <is>
          <t>3140094012085267</t>
        </is>
      </c>
      <c r="D1059" t="inlineStr">
        <is>
          <t>POS0012</t>
        </is>
      </c>
      <c r="E1059" t="inlineStr">
        <is>
          <t>82</t>
        </is>
      </c>
      <c r="F1059" t="inlineStr">
        <is>
          <t>0094</t>
        </is>
      </c>
      <c r="G1059" t="inlineStr">
        <is>
          <t>5310860712</t>
        </is>
      </c>
      <c r="H1059" t="n">
        <v>339.0</v>
      </c>
      <c r="I1059" t="n">
        <v>322.86</v>
      </c>
      <c r="J1059" t="n">
        <v>285.72</v>
      </c>
      <c r="K1059" t="inlineStr">
        <is>
          <t>sale</t>
        </is>
      </c>
      <c r="L1059" t="inlineStr">
        <is>
          <t/>
        </is>
      </c>
      <c r="M1059" t="inlineStr">
        <is>
          <t/>
        </is>
      </c>
      <c r="N1059" t="n">
        <v>0.0</v>
      </c>
      <c r="O1059" t="n">
        <v>0.0</v>
      </c>
      <c r="P1059" t="n">
        <v>253.94</v>
      </c>
      <c r="Q1059" t="n">
        <v>253.94</v>
      </c>
      <c r="R1059" t="n">
        <v>37.14</v>
      </c>
      <c r="S1059" t="n">
        <v>37.14</v>
      </c>
      <c r="T1059" t="n">
        <v>3.23</v>
      </c>
      <c r="U1059" t="n">
        <v>3.23</v>
      </c>
      <c r="V1059" t="n">
        <v>51.43</v>
      </c>
      <c r="W1059" t="n">
        <v>51.43</v>
      </c>
      <c r="X1059" t="n">
        <v>4.24</v>
      </c>
      <c r="Y1059" t="n">
        <v>4.24</v>
      </c>
      <c r="Z1059" t="n">
        <v>10.02</v>
      </c>
      <c r="AA1059" t="n">
        <v>10.02</v>
      </c>
      <c r="AB1059" t="n">
        <v>16.14</v>
      </c>
      <c r="AC1059" t="n">
        <v>16.14</v>
      </c>
      <c r="AD1059" t="n">
        <v>16.139999999999986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inlineStr">
        <is>
          <t>unreconciled</t>
        </is>
      </c>
      <c r="AM1059" t="inlineStr">
        <is>
          <t>Order Amount Mismatch (POS&gt;3PO)</t>
        </is>
      </c>
      <c r="AN1059" t="n">
        <v>16.14</v>
      </c>
      <c r="AO1059" t="n">
        <f>ROUND(P1059*100/H1059,2)</f>
        <v>0.0</v>
      </c>
      <c r="AP1059" t="n">
        <f>ROUND(Q1059*100/I1059,2)</f>
        <v>0.0</v>
      </c>
      <c r="AQ1059"/>
      <c r="AR1059"/>
      <c r="AS1059" t="n">
        <v>0.0</v>
      </c>
    </row>
    <row r="1060">
      <c r="A1060" s="1" t="n">
        <v>45232.0</v>
      </c>
      <c r="B1060" s="2" t="n">
        <v>45232.79084490741</v>
      </c>
      <c r="C1060" t="inlineStr">
        <is>
          <t>3140023012059016</t>
        </is>
      </c>
      <c r="D1060" t="inlineStr">
        <is>
          <t>POS0012</t>
        </is>
      </c>
      <c r="E1060" t="inlineStr">
        <is>
          <t>10</t>
        </is>
      </c>
      <c r="F1060" t="inlineStr">
        <is>
          <t>0023</t>
        </is>
      </c>
      <c r="G1060" t="inlineStr">
        <is>
          <t>5310874818</t>
        </is>
      </c>
      <c r="H1060" t="n">
        <v>781.0</v>
      </c>
      <c r="I1060" t="n">
        <v>743.81</v>
      </c>
      <c r="J1060" t="n">
        <v>706.67</v>
      </c>
      <c r="K1060" t="inlineStr">
        <is>
          <t>sale</t>
        </is>
      </c>
      <c r="L1060" t="inlineStr">
        <is>
          <t/>
        </is>
      </c>
      <c r="M1060" t="inlineStr">
        <is>
          <t/>
        </is>
      </c>
      <c r="N1060" t="n">
        <v>0.0</v>
      </c>
      <c r="O1060" t="n">
        <v>0.0</v>
      </c>
      <c r="P1060" t="n">
        <v>574.76</v>
      </c>
      <c r="Q1060" t="n">
        <v>574.76</v>
      </c>
      <c r="R1060" t="n">
        <v>37.14</v>
      </c>
      <c r="S1060" t="n">
        <v>37.14</v>
      </c>
      <c r="T1060" t="n">
        <v>7.44</v>
      </c>
      <c r="U1060" t="n">
        <v>7.44</v>
      </c>
      <c r="V1060" t="n">
        <v>127.2</v>
      </c>
      <c r="W1060" t="n">
        <v>127.2</v>
      </c>
      <c r="X1060" t="n">
        <v>9.76</v>
      </c>
      <c r="Y1060" t="n">
        <v>9.76</v>
      </c>
      <c r="Z1060" t="n">
        <v>24.65</v>
      </c>
      <c r="AA1060" t="n">
        <v>24.66</v>
      </c>
      <c r="AB1060" t="n">
        <v>37.2</v>
      </c>
      <c r="AC1060" t="n">
        <v>37.19</v>
      </c>
      <c r="AD1060" t="n">
        <v>37.190000000000055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-0.010000000000001563</v>
      </c>
      <c r="AK1060" t="n">
        <v>0.010000000000005116</v>
      </c>
      <c r="AL1060" t="inlineStr">
        <is>
          <t>unreconciled</t>
        </is>
      </c>
      <c r="AM1060" t="inlineStr">
        <is>
          <t>Order Amount Mismatch (POS&gt;3PO)</t>
        </is>
      </c>
      <c r="AN1060" t="n">
        <v>37.19</v>
      </c>
      <c r="AO1060" t="n">
        <f>ROUND(P1060*100/H1060,2)</f>
        <v>0.0</v>
      </c>
      <c r="AP1060" t="n">
        <f>ROUND(Q1060*100/I1060,2)</f>
        <v>0.0</v>
      </c>
      <c r="AQ1060"/>
      <c r="AR1060"/>
      <c r="AS1060" t="n">
        <v>0.0</v>
      </c>
    </row>
    <row r="1061">
      <c r="A1061" s="1" t="n">
        <v>45233.0</v>
      </c>
      <c r="B1061" s="2" t="n">
        <v>45233.98421296296</v>
      </c>
      <c r="C1061" t="inlineStr">
        <is>
          <t>3140023012059375</t>
        </is>
      </c>
      <c r="D1061" t="inlineStr">
        <is>
          <t>POS0012</t>
        </is>
      </c>
      <c r="E1061" t="inlineStr">
        <is>
          <t>68</t>
        </is>
      </c>
      <c r="F1061" t="inlineStr">
        <is>
          <t>0023</t>
        </is>
      </c>
      <c r="G1061" t="inlineStr">
        <is>
          <t>5310881437</t>
        </is>
      </c>
      <c r="H1061" t="n">
        <v>279.0</v>
      </c>
      <c r="I1061" t="n">
        <v>342.85</v>
      </c>
      <c r="J1061" t="n">
        <v>305.71</v>
      </c>
      <c r="K1061" t="inlineStr">
        <is>
          <t>sale</t>
        </is>
      </c>
      <c r="L1061" t="inlineStr">
        <is>
          <t/>
        </is>
      </c>
      <c r="M1061" t="inlineStr">
        <is>
          <t/>
        </is>
      </c>
      <c r="N1061" t="n">
        <v>0.0</v>
      </c>
      <c r="O1061" t="n">
        <v>0.0</v>
      </c>
      <c r="P1061" t="n">
        <v>269.17</v>
      </c>
      <c r="Q1061" t="n">
        <v>210.37</v>
      </c>
      <c r="R1061" t="n">
        <v>37.14</v>
      </c>
      <c r="S1061" t="n">
        <v>37.14</v>
      </c>
      <c r="T1061" t="n">
        <v>3.43</v>
      </c>
      <c r="U1061" t="n">
        <v>2.66</v>
      </c>
      <c r="V1061" t="n">
        <v>55.03</v>
      </c>
      <c r="W1061" t="n">
        <v>41.14</v>
      </c>
      <c r="X1061" t="n">
        <v>4.5</v>
      </c>
      <c r="Y1061" t="n">
        <v>3.49</v>
      </c>
      <c r="Z1061" t="n">
        <v>10.72</v>
      </c>
      <c r="AA1061" t="n">
        <v>8.04</v>
      </c>
      <c r="AB1061" t="n">
        <v>13.28</v>
      </c>
      <c r="AC1061" t="n">
        <v>13.29</v>
      </c>
      <c r="AD1061" t="n">
        <v>-63.85000000000002</v>
      </c>
      <c r="AE1061" t="n">
        <v>58.80000000000001</v>
      </c>
      <c r="AF1061" t="n">
        <v>0.0</v>
      </c>
      <c r="AG1061" t="n">
        <v>0.77</v>
      </c>
      <c r="AH1061" t="n">
        <v>13.89</v>
      </c>
      <c r="AI1061" t="n">
        <v>1.0099999999999998</v>
      </c>
      <c r="AJ1061" t="n">
        <v>2.6800000000000015</v>
      </c>
      <c r="AK1061" t="n">
        <v>-0.009999999999999787</v>
      </c>
      <c r="AL1061" t="inlineStr">
        <is>
          <t>unreconciled</t>
        </is>
      </c>
      <c r="AM1061" t="inlineStr">
        <is>
          <t>Order Amount Mismatch (3PO&gt;POS)</t>
        </is>
      </c>
      <c r="AN1061" t="n">
        <v>63.85</v>
      </c>
      <c r="AO1061" t="n">
        <f>ROUND(P1061*100/H1061,2)</f>
        <v>0.0</v>
      </c>
      <c r="AP1061" t="n">
        <f>ROUND(Q1061*100/I1061,2)</f>
        <v>0.0</v>
      </c>
      <c r="AQ1061"/>
      <c r="AR1061"/>
      <c r="AS1061" t="n">
        <v>0.0</v>
      </c>
    </row>
    <row r="1062">
      <c r="A1062" s="1" t="n">
        <v>45235.0</v>
      </c>
      <c r="B1062" s="2" t="n">
        <v>45235.561898148146</v>
      </c>
      <c r="C1062" t="inlineStr">
        <is>
          <t>3140023012059766</t>
        </is>
      </c>
      <c r="D1062" t="inlineStr">
        <is>
          <t>POS0012</t>
        </is>
      </c>
      <c r="E1062" t="inlineStr">
        <is>
          <t>58</t>
        </is>
      </c>
      <c r="F1062" t="inlineStr">
        <is>
          <t>0023</t>
        </is>
      </c>
      <c r="G1062" t="inlineStr">
        <is>
          <t>5310889659</t>
        </is>
      </c>
      <c r="H1062" t="n">
        <v>159.0</v>
      </c>
      <c r="I1062" t="n">
        <v>151.43</v>
      </c>
      <c r="J1062" t="n">
        <v>114.29</v>
      </c>
      <c r="K1062" t="inlineStr">
        <is>
          <t>sale</t>
        </is>
      </c>
      <c r="L1062" t="inlineStr">
        <is>
          <t/>
        </is>
      </c>
      <c r="M1062" t="inlineStr">
        <is>
          <t/>
        </is>
      </c>
      <c r="N1062" t="n">
        <v>0.0</v>
      </c>
      <c r="O1062" t="n">
        <v>0.0</v>
      </c>
      <c r="P1062" t="n">
        <v>123.3</v>
      </c>
      <c r="Q1062" t="n">
        <v>123.29</v>
      </c>
      <c r="R1062" t="n">
        <v>37.14</v>
      </c>
      <c r="S1062" t="n">
        <v>37.14</v>
      </c>
      <c r="T1062" t="n">
        <v>1.51</v>
      </c>
      <c r="U1062" t="n">
        <v>1.51</v>
      </c>
      <c r="V1062" t="n">
        <v>20.57</v>
      </c>
      <c r="W1062" t="n">
        <v>20.57</v>
      </c>
      <c r="X1062" t="n">
        <v>1.99</v>
      </c>
      <c r="Y1062" t="n">
        <v>1.99</v>
      </c>
      <c r="Z1062" t="n">
        <v>4.06</v>
      </c>
      <c r="AA1062" t="n">
        <v>4.06</v>
      </c>
      <c r="AB1062" t="n">
        <v>7.58</v>
      </c>
      <c r="AC1062" t="n">
        <v>7.57</v>
      </c>
      <c r="AD1062" t="n">
        <v>7.569999999999993</v>
      </c>
      <c r="AE1062" t="n">
        <v>0.009999999999990905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0.009999999999999787</v>
      </c>
      <c r="AL1062" t="inlineStr">
        <is>
          <t>unreconciled</t>
        </is>
      </c>
      <c r="AM1062" t="inlineStr">
        <is>
          <t>Order Amount Mismatch (POS&gt;3PO)</t>
        </is>
      </c>
      <c r="AN1062" t="n">
        <v>7.57</v>
      </c>
      <c r="AO1062" t="n">
        <f>ROUND(P1062*100/H1062,2)</f>
        <v>0.0</v>
      </c>
      <c r="AP1062" t="n">
        <f>ROUND(Q1062*100/I1062,2)</f>
        <v>0.0</v>
      </c>
      <c r="AQ1062"/>
      <c r="AR1062"/>
      <c r="AS1062" t="n">
        <v>0.0</v>
      </c>
    </row>
    <row r="1063">
      <c r="A1063" s="1" t="n">
        <v>45233.0</v>
      </c>
      <c r="B1063" s="2" t="n">
        <v>45233.850648148145</v>
      </c>
      <c r="C1063" t="inlineStr">
        <is>
          <t>3140094012085269</t>
        </is>
      </c>
      <c r="D1063" t="inlineStr">
        <is>
          <t>POS0012</t>
        </is>
      </c>
      <c r="E1063" t="inlineStr">
        <is>
          <t>84</t>
        </is>
      </c>
      <c r="F1063" t="inlineStr">
        <is>
          <t>0094</t>
        </is>
      </c>
      <c r="G1063" t="inlineStr">
        <is>
          <t>5310897588</t>
        </is>
      </c>
      <c r="H1063" t="n">
        <v>288.0</v>
      </c>
      <c r="I1063" t="n">
        <v>351.42</v>
      </c>
      <c r="J1063" t="n">
        <v>314.28</v>
      </c>
      <c r="K1063" t="inlineStr">
        <is>
          <t>sale</t>
        </is>
      </c>
      <c r="L1063" t="inlineStr">
        <is>
          <t/>
        </is>
      </c>
      <c r="M1063" t="inlineStr">
        <is>
          <t/>
        </is>
      </c>
      <c r="N1063" t="n">
        <v>0.0</v>
      </c>
      <c r="O1063" t="n">
        <v>0.0</v>
      </c>
      <c r="P1063" t="n">
        <v>275.72</v>
      </c>
      <c r="Q1063" t="n">
        <v>216.92</v>
      </c>
      <c r="R1063" t="n">
        <v>37.14</v>
      </c>
      <c r="S1063" t="n">
        <v>37.14</v>
      </c>
      <c r="T1063" t="n">
        <v>3.51</v>
      </c>
      <c r="U1063" t="n">
        <v>2.74</v>
      </c>
      <c r="V1063" t="n">
        <v>56.57</v>
      </c>
      <c r="W1063" t="n">
        <v>42.69</v>
      </c>
      <c r="X1063" t="n">
        <v>4.61</v>
      </c>
      <c r="Y1063" t="n">
        <v>3.6</v>
      </c>
      <c r="Z1063" t="n">
        <v>11.01</v>
      </c>
      <c r="AA1063" t="n">
        <v>8.33</v>
      </c>
      <c r="AB1063" t="n">
        <v>13.72</v>
      </c>
      <c r="AC1063" t="n">
        <v>13.72</v>
      </c>
      <c r="AD1063" t="n">
        <v>-63.420000000000016</v>
      </c>
      <c r="AE1063" t="n">
        <v>58.80000000000004</v>
      </c>
      <c r="AF1063" t="n">
        <v>0.0</v>
      </c>
      <c r="AG1063" t="n">
        <v>0.7699999999999996</v>
      </c>
      <c r="AH1063" t="n">
        <v>13.880000000000003</v>
      </c>
      <c r="AI1063" t="n">
        <v>1.0100000000000002</v>
      </c>
      <c r="AJ1063" t="n">
        <v>2.6799999999999997</v>
      </c>
      <c r="AK1063" t="n">
        <v>0.0</v>
      </c>
      <c r="AL1063" t="inlineStr">
        <is>
          <t>unreconciled</t>
        </is>
      </c>
      <c r="AM1063" t="inlineStr">
        <is>
          <t>Order Amount Mismatch (3PO&gt;POS)</t>
        </is>
      </c>
      <c r="AN1063" t="n">
        <v>63.42</v>
      </c>
      <c r="AO1063" t="n">
        <f>ROUND(P1063*100/H1063,2)</f>
        <v>0.0</v>
      </c>
      <c r="AP1063" t="n">
        <f>ROUND(Q1063*100/I1063,2)</f>
        <v>0.0</v>
      </c>
      <c r="AQ1063"/>
      <c r="AR1063"/>
      <c r="AS1063" t="n">
        <v>0.0</v>
      </c>
    </row>
    <row r="1064">
      <c r="A1064" s="1" t="n">
        <v>45234.0</v>
      </c>
      <c r="B1064" s="2" t="n">
        <v>45234.760416666664</v>
      </c>
      <c r="C1064" t="inlineStr">
        <is>
          <t>3140094012085629</t>
        </is>
      </c>
      <c r="D1064" t="inlineStr">
        <is>
          <t>POS0012</t>
        </is>
      </c>
      <c r="E1064" t="inlineStr">
        <is>
          <t>44</t>
        </is>
      </c>
      <c r="F1064" t="inlineStr">
        <is>
          <t>0094</t>
        </is>
      </c>
      <c r="G1064" t="inlineStr">
        <is>
          <t>5310907738</t>
        </is>
      </c>
      <c r="H1064" t="n">
        <v>196.0</v>
      </c>
      <c r="I1064" t="n">
        <v>149.53</v>
      </c>
      <c r="J1064" t="n">
        <v>149.53</v>
      </c>
      <c r="K1064" t="inlineStr">
        <is>
          <t>addition</t>
        </is>
      </c>
      <c r="L1064" t="inlineStr">
        <is>
          <t/>
        </is>
      </c>
      <c r="M1064" t="inlineStr">
        <is>
          <t/>
        </is>
      </c>
      <c r="N1064" t="n">
        <v>0.0</v>
      </c>
      <c r="O1064" t="n">
        <v>0.0</v>
      </c>
      <c r="P1064" t="n">
        <v>146.26</v>
      </c>
      <c r="Q1064" t="n">
        <v>150.13</v>
      </c>
      <c r="R1064" t="n">
        <v>37.14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9.34</v>
      </c>
      <c r="AC1064" t="n">
        <v>9.33</v>
      </c>
      <c r="AD1064" t="n">
        <v>46.47</v>
      </c>
      <c r="AE1064" t="n">
        <v>-3.8700000000000045</v>
      </c>
      <c r="AF1064" t="n">
        <v>37.14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0.009999999999999787</v>
      </c>
      <c r="AL1064" t="inlineStr">
        <is>
          <t>unreconciled</t>
        </is>
      </c>
      <c r="AM1064" t="inlineStr">
        <is>
          <t>Packaging Charge Mismatch</t>
        </is>
      </c>
      <c r="AN1064" t="n">
        <v>37.14</v>
      </c>
      <c r="AO1064" t="n">
        <f>ROUND(P1064*100/H1064,2)</f>
        <v>0.0</v>
      </c>
      <c r="AP1064" t="n">
        <f>ROUND(Q1064*100/I1064,2)</f>
        <v>0.0</v>
      </c>
      <c r="AQ1064"/>
      <c r="AR1064"/>
      <c r="AS1064" t="n">
        <v>0.0</v>
      </c>
    </row>
    <row r="1065">
      <c r="A1065" s="1" t="n">
        <v>45233.0</v>
      </c>
      <c r="B1065" s="2" t="n">
        <v>45233.85456018519</v>
      </c>
      <c r="C1065" t="inlineStr">
        <is>
          <t>3140094012085273</t>
        </is>
      </c>
      <c r="D1065" t="inlineStr">
        <is>
          <t>POS0012</t>
        </is>
      </c>
      <c r="E1065" t="inlineStr">
        <is>
          <t>88</t>
        </is>
      </c>
      <c r="F1065" t="inlineStr">
        <is>
          <t>0094</t>
        </is>
      </c>
      <c r="G1065" t="inlineStr">
        <is>
          <t>5310908289</t>
        </is>
      </c>
      <c r="H1065" t="n">
        <v>261.0</v>
      </c>
      <c r="I1065" t="n">
        <v>325.71</v>
      </c>
      <c r="J1065" t="n">
        <v>288.57</v>
      </c>
      <c r="K1065" t="inlineStr">
        <is>
          <t>sale</t>
        </is>
      </c>
      <c r="L1065" t="inlineStr">
        <is>
          <t/>
        </is>
      </c>
      <c r="M1065" t="inlineStr">
        <is>
          <t/>
        </is>
      </c>
      <c r="N1065" t="n">
        <v>0.0</v>
      </c>
      <c r="O1065" t="n">
        <v>0.0</v>
      </c>
      <c r="P1065" t="n">
        <v>256.11</v>
      </c>
      <c r="Q1065" t="n">
        <v>197.31</v>
      </c>
      <c r="R1065" t="n">
        <v>37.14</v>
      </c>
      <c r="S1065" t="n">
        <v>37.14</v>
      </c>
      <c r="T1065" t="n">
        <v>3.26</v>
      </c>
      <c r="U1065" t="n">
        <v>2.49</v>
      </c>
      <c r="V1065" t="n">
        <v>51.94</v>
      </c>
      <c r="W1065" t="n">
        <v>38.06</v>
      </c>
      <c r="X1065" t="n">
        <v>4.28</v>
      </c>
      <c r="Y1065" t="n">
        <v>3.26</v>
      </c>
      <c r="Z1065" t="n">
        <v>10.12</v>
      </c>
      <c r="AA1065" t="n">
        <v>7.44</v>
      </c>
      <c r="AB1065" t="n">
        <v>12.42</v>
      </c>
      <c r="AC1065" t="n">
        <v>12.43</v>
      </c>
      <c r="AD1065" t="n">
        <v>-64.70999999999998</v>
      </c>
      <c r="AE1065" t="n">
        <v>58.80000000000001</v>
      </c>
      <c r="AF1065" t="n">
        <v>0.0</v>
      </c>
      <c r="AG1065" t="n">
        <v>0.7699999999999996</v>
      </c>
      <c r="AH1065" t="n">
        <v>13.879999999999995</v>
      </c>
      <c r="AI1065" t="n">
        <v>1.0200000000000005</v>
      </c>
      <c r="AJ1065" t="n">
        <v>2.679999999999999</v>
      </c>
      <c r="AK1065" t="n">
        <v>-0.009999999999999787</v>
      </c>
      <c r="AL1065" t="inlineStr">
        <is>
          <t>unreconciled</t>
        </is>
      </c>
      <c r="AM1065" t="inlineStr">
        <is>
          <t>Order Amount Mismatch (3PO&gt;POS)</t>
        </is>
      </c>
      <c r="AN1065" t="n">
        <v>64.71</v>
      </c>
      <c r="AO1065" t="n">
        <f>ROUND(P1065*100/H1065,2)</f>
        <v>0.0</v>
      </c>
      <c r="AP1065" t="n">
        <f>ROUND(Q1065*100/I1065,2)</f>
        <v>0.0</v>
      </c>
      <c r="AQ1065"/>
      <c r="AR1065"/>
      <c r="AS1065" t="n">
        <v>0.0</v>
      </c>
    </row>
    <row r="1066">
      <c r="A1066" s="1" t="n">
        <v>45234.0</v>
      </c>
      <c r="B1066" s="2" t="n">
        <v>45234.73798611111</v>
      </c>
      <c r="C1066" t="inlineStr">
        <is>
          <t>3140094012085615</t>
        </is>
      </c>
      <c r="D1066" t="inlineStr">
        <is>
          <t>POS0012</t>
        </is>
      </c>
      <c r="E1066" t="inlineStr">
        <is>
          <t>30</t>
        </is>
      </c>
      <c r="F1066" t="inlineStr">
        <is>
          <t>0094</t>
        </is>
      </c>
      <c r="G1066" t="inlineStr">
        <is>
          <t>5310912854</t>
        </is>
      </c>
      <c r="H1066" t="n">
        <v>470.0</v>
      </c>
      <c r="I1066" t="n">
        <v>447.62</v>
      </c>
      <c r="J1066" t="n">
        <v>410.48</v>
      </c>
      <c r="K1066" t="inlineStr">
        <is>
          <t>sale</t>
        </is>
      </c>
      <c r="L1066" t="inlineStr">
        <is>
          <t/>
        </is>
      </c>
      <c r="M1066" t="inlineStr">
        <is>
          <t/>
        </is>
      </c>
      <c r="N1066" t="n">
        <v>0.0</v>
      </c>
      <c r="O1066" t="n">
        <v>0.0</v>
      </c>
      <c r="P1066" t="n">
        <v>349.01</v>
      </c>
      <c r="Q1066" t="n">
        <v>348.99</v>
      </c>
      <c r="R1066" t="n">
        <v>37.14</v>
      </c>
      <c r="S1066" t="n">
        <v>37.14</v>
      </c>
      <c r="T1066" t="n">
        <v>4.48</v>
      </c>
      <c r="U1066" t="n">
        <v>4.48</v>
      </c>
      <c r="V1066" t="n">
        <v>73.89</v>
      </c>
      <c r="W1066" t="n">
        <v>73.89</v>
      </c>
      <c r="X1066" t="n">
        <v>5.88</v>
      </c>
      <c r="Y1066" t="n">
        <v>5.88</v>
      </c>
      <c r="Z1066" t="n">
        <v>14.36</v>
      </c>
      <c r="AA1066" t="n">
        <v>14.36</v>
      </c>
      <c r="AB1066" t="n">
        <v>22.38</v>
      </c>
      <c r="AC1066" t="n">
        <v>22.38</v>
      </c>
      <c r="AD1066" t="n">
        <v>22.379999999999995</v>
      </c>
      <c r="AE1066" t="n">
        <v>0.01999999999998181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inlineStr">
        <is>
          <t>unreconciled</t>
        </is>
      </c>
      <c r="AM1066" t="inlineStr">
        <is>
          <t>Order Amount Mismatch (POS&gt;3PO)</t>
        </is>
      </c>
      <c r="AN1066" t="n">
        <v>22.38</v>
      </c>
      <c r="AO1066" t="n">
        <f>ROUND(P1066*100/H1066,2)</f>
        <v>0.0</v>
      </c>
      <c r="AP1066" t="n">
        <f>ROUND(Q1066*100/I1066,2)</f>
        <v>0.0</v>
      </c>
      <c r="AQ1066"/>
      <c r="AR1066"/>
      <c r="AS1066" t="n">
        <v>0.0</v>
      </c>
    </row>
    <row r="1067">
      <c r="A1067" s="1" t="n">
        <v>45234.0</v>
      </c>
      <c r="B1067" s="2" t="n">
        <v>45234.68451388889</v>
      </c>
      <c r="C1067" t="inlineStr">
        <is>
          <t>3140094012085580</t>
        </is>
      </c>
      <c r="D1067" t="inlineStr">
        <is>
          <t>POS0012</t>
        </is>
      </c>
      <c r="E1067" t="inlineStr">
        <is>
          <t>95</t>
        </is>
      </c>
      <c r="F1067" t="inlineStr">
        <is>
          <t>0094</t>
        </is>
      </c>
      <c r="G1067" t="inlineStr">
        <is>
          <t>5310921674</t>
        </is>
      </c>
      <c r="H1067" t="n">
        <v>339.0</v>
      </c>
      <c r="I1067" t="n">
        <v>322.86</v>
      </c>
      <c r="J1067" t="n">
        <v>285.72</v>
      </c>
      <c r="K1067" t="inlineStr">
        <is>
          <t>sale</t>
        </is>
      </c>
      <c r="L1067" t="inlineStr">
        <is>
          <t/>
        </is>
      </c>
      <c r="M1067" t="inlineStr">
        <is>
          <t/>
        </is>
      </c>
      <c r="N1067" t="n">
        <v>0.0</v>
      </c>
      <c r="O1067" t="n">
        <v>0.0</v>
      </c>
      <c r="P1067" t="n">
        <v>253.94</v>
      </c>
      <c r="Q1067" t="n">
        <v>253.92</v>
      </c>
      <c r="R1067" t="n">
        <v>37.14</v>
      </c>
      <c r="S1067" t="n">
        <v>37.14</v>
      </c>
      <c r="T1067" t="n">
        <v>3.23</v>
      </c>
      <c r="U1067" t="n">
        <v>3.23</v>
      </c>
      <c r="V1067" t="n">
        <v>51.43</v>
      </c>
      <c r="W1067" t="n">
        <v>51.43</v>
      </c>
      <c r="X1067" t="n">
        <v>4.24</v>
      </c>
      <c r="Y1067" t="n">
        <v>4.24</v>
      </c>
      <c r="Z1067" t="n">
        <v>10.02</v>
      </c>
      <c r="AA1067" t="n">
        <v>10.02</v>
      </c>
      <c r="AB1067" t="n">
        <v>16.14</v>
      </c>
      <c r="AC1067" t="n">
        <v>16.14</v>
      </c>
      <c r="AD1067" t="n">
        <v>16.139999999999986</v>
      </c>
      <c r="AE1067" t="n">
        <v>0.020000000000010232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inlineStr">
        <is>
          <t>unreconciled</t>
        </is>
      </c>
      <c r="AM1067" t="inlineStr">
        <is>
          <t>Order Amount Mismatch (POS&gt;3PO)</t>
        </is>
      </c>
      <c r="AN1067" t="n">
        <v>16.14</v>
      </c>
      <c r="AO1067" t="n">
        <f>ROUND(P1067*100/H1067,2)</f>
        <v>0.0</v>
      </c>
      <c r="AP1067" t="n">
        <f>ROUND(Q1067*100/I1067,2)</f>
        <v>0.0</v>
      </c>
      <c r="AQ1067"/>
      <c r="AR1067"/>
      <c r="AS1067" t="n">
        <v>0.0</v>
      </c>
    </row>
    <row r="1068">
      <c r="A1068" s="1" t="n">
        <v>45233.0</v>
      </c>
      <c r="B1068" s="2" t="n">
        <v>45233.66594907407</v>
      </c>
      <c r="C1068" t="inlineStr">
        <is>
          <t>3140094012085145</t>
        </is>
      </c>
      <c r="D1068" t="inlineStr">
        <is>
          <t>POS0012</t>
        </is>
      </c>
      <c r="E1068" t="inlineStr">
        <is>
          <t>60</t>
        </is>
      </c>
      <c r="F1068" t="inlineStr">
        <is>
          <t>0094</t>
        </is>
      </c>
      <c r="G1068" t="inlineStr">
        <is>
          <t>5310923935</t>
        </is>
      </c>
      <c r="H1068" t="n">
        <v>314.0</v>
      </c>
      <c r="I1068" t="n">
        <v>376.18</v>
      </c>
      <c r="J1068" t="n">
        <v>339.04</v>
      </c>
      <c r="K1068" t="inlineStr">
        <is>
          <t>sale</t>
        </is>
      </c>
      <c r="L1068" t="inlineStr">
        <is>
          <t/>
        </is>
      </c>
      <c r="M1068" t="inlineStr">
        <is>
          <t/>
        </is>
      </c>
      <c r="N1068" t="n">
        <v>0.0</v>
      </c>
      <c r="O1068" t="n">
        <v>0.0</v>
      </c>
      <c r="P1068" t="n">
        <v>294.58</v>
      </c>
      <c r="Q1068" t="n">
        <v>235.78</v>
      </c>
      <c r="R1068" t="n">
        <v>37.14</v>
      </c>
      <c r="S1068" t="n">
        <v>37.14</v>
      </c>
      <c r="T1068" t="n">
        <v>3.76</v>
      </c>
      <c r="U1068" t="n">
        <v>2.99</v>
      </c>
      <c r="V1068" t="n">
        <v>61.03</v>
      </c>
      <c r="W1068" t="n">
        <v>47.14</v>
      </c>
      <c r="X1068" t="n">
        <v>4.94</v>
      </c>
      <c r="Y1068" t="n">
        <v>3.92</v>
      </c>
      <c r="Z1068" t="n">
        <v>11.87</v>
      </c>
      <c r="AA1068" t="n">
        <v>9.2</v>
      </c>
      <c r="AB1068" t="n">
        <v>14.96</v>
      </c>
      <c r="AC1068" t="n">
        <v>14.95</v>
      </c>
      <c r="AD1068" t="n">
        <v>-62.18000000000001</v>
      </c>
      <c r="AE1068" t="n">
        <v>58.79999999999998</v>
      </c>
      <c r="AF1068" t="n">
        <v>0.0</v>
      </c>
      <c r="AG1068" t="n">
        <v>0.7699999999999996</v>
      </c>
      <c r="AH1068" t="n">
        <v>13.89</v>
      </c>
      <c r="AI1068" t="n">
        <v>1.0200000000000005</v>
      </c>
      <c r="AJ1068" t="n">
        <v>2.67</v>
      </c>
      <c r="AK1068" t="n">
        <v>0.010000000000001563</v>
      </c>
      <c r="AL1068" t="inlineStr">
        <is>
          <t>unreconciled</t>
        </is>
      </c>
      <c r="AM1068" t="inlineStr">
        <is>
          <t>Order Amount Mismatch (3PO&gt;POS)</t>
        </is>
      </c>
      <c r="AN1068" t="n">
        <v>62.18</v>
      </c>
      <c r="AO1068" t="n">
        <f>ROUND(P1068*100/H1068,2)</f>
        <v>0.0</v>
      </c>
      <c r="AP1068" t="n">
        <f>ROUND(Q1068*100/I1068,2)</f>
        <v>0.0</v>
      </c>
      <c r="AQ1068"/>
      <c r="AR1068"/>
      <c r="AS1068" t="n">
        <v>0.0</v>
      </c>
    </row>
    <row r="1069">
      <c r="A1069" s="1" t="n">
        <v>45233.0</v>
      </c>
      <c r="B1069" s="2" t="n">
        <v>45233.74501157407</v>
      </c>
      <c r="C1069" t="inlineStr">
        <is>
          <t>3140094012085185</t>
        </is>
      </c>
      <c r="D1069" t="inlineStr">
        <is>
          <t>POS0012</t>
        </is>
      </c>
      <c r="E1069" t="inlineStr">
        <is>
          <t>00</t>
        </is>
      </c>
      <c r="F1069" t="inlineStr">
        <is>
          <t>0094</t>
        </is>
      </c>
      <c r="G1069" t="inlineStr">
        <is>
          <t>5310949738</t>
        </is>
      </c>
      <c r="H1069" t="n">
        <v>247.0</v>
      </c>
      <c r="I1069" t="n">
        <v>235.24</v>
      </c>
      <c r="J1069" t="n">
        <v>198.1</v>
      </c>
      <c r="K1069" t="inlineStr">
        <is>
          <t>sale</t>
        </is>
      </c>
      <c r="L1069" t="inlineStr">
        <is>
          <t/>
        </is>
      </c>
      <c r="M1069" t="inlineStr">
        <is>
          <t/>
        </is>
      </c>
      <c r="N1069" t="n">
        <v>0.0</v>
      </c>
      <c r="O1069" t="n">
        <v>0.0</v>
      </c>
      <c r="P1069" t="n">
        <v>187.16</v>
      </c>
      <c r="Q1069" t="n">
        <v>187.14</v>
      </c>
      <c r="R1069" t="n">
        <v>37.14</v>
      </c>
      <c r="S1069" t="n">
        <v>37.14</v>
      </c>
      <c r="T1069" t="n">
        <v>2.35</v>
      </c>
      <c r="U1069" t="n">
        <v>2.35</v>
      </c>
      <c r="V1069" t="n">
        <v>35.66</v>
      </c>
      <c r="W1069" t="n">
        <v>35.66</v>
      </c>
      <c r="X1069" t="n">
        <v>3.09</v>
      </c>
      <c r="Y1069" t="n">
        <v>3.09</v>
      </c>
      <c r="Z1069" t="n">
        <v>6.98</v>
      </c>
      <c r="AA1069" t="n">
        <v>6.98</v>
      </c>
      <c r="AB1069" t="n">
        <v>11.76</v>
      </c>
      <c r="AC1069" t="n">
        <v>11.76</v>
      </c>
      <c r="AD1069" t="n">
        <v>11.759999999999991</v>
      </c>
      <c r="AE1069" t="n">
        <v>0.020000000000010232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inlineStr">
        <is>
          <t>unreconciled</t>
        </is>
      </c>
      <c r="AM1069" t="inlineStr">
        <is>
          <t>Order Amount Mismatch (POS&gt;3PO)</t>
        </is>
      </c>
      <c r="AN1069" t="n">
        <v>11.76</v>
      </c>
      <c r="AO1069" t="n">
        <f>ROUND(P1069*100/H1069,2)</f>
        <v>0.0</v>
      </c>
      <c r="AP1069" t="n">
        <f>ROUND(Q1069*100/I1069,2)</f>
        <v>0.0</v>
      </c>
      <c r="AQ1069"/>
      <c r="AR1069"/>
      <c r="AS1069" t="n">
        <v>0.0</v>
      </c>
    </row>
    <row r="1070">
      <c r="A1070" s="1" t="n">
        <v>45234.0</v>
      </c>
      <c r="B1070" s="2" t="n">
        <v>45234.5206712963</v>
      </c>
      <c r="C1070" t="inlineStr">
        <is>
          <t>3140023012059450</t>
        </is>
      </c>
      <c r="D1070" t="inlineStr">
        <is>
          <t>POS0012</t>
        </is>
      </c>
      <c r="E1070" t="inlineStr">
        <is>
          <t>42</t>
        </is>
      </c>
      <c r="F1070" t="inlineStr">
        <is>
          <t>0023</t>
        </is>
      </c>
      <c r="G1070" t="inlineStr">
        <is>
          <t>5310950268</t>
        </is>
      </c>
      <c r="H1070" t="n">
        <v>484.0</v>
      </c>
      <c r="I1070" t="n">
        <v>423.81</v>
      </c>
      <c r="J1070" t="n">
        <v>423.81</v>
      </c>
      <c r="K1070" t="inlineStr">
        <is>
          <t>addition</t>
        </is>
      </c>
      <c r="L1070" t="inlineStr">
        <is>
          <t/>
        </is>
      </c>
      <c r="M1070" t="inlineStr">
        <is>
          <t/>
        </is>
      </c>
      <c r="N1070" t="n">
        <v>0.0</v>
      </c>
      <c r="O1070" t="n">
        <v>0.0</v>
      </c>
      <c r="P1070" t="n">
        <v>361.15</v>
      </c>
      <c r="Q1070" t="n">
        <v>359.17</v>
      </c>
      <c r="R1070" t="n">
        <v>37.14</v>
      </c>
      <c r="S1070" t="n">
        <v>0.0</v>
      </c>
      <c r="T1070" t="n">
        <v>0.0</v>
      </c>
      <c r="U1070" t="n">
        <v>0.0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23.04</v>
      </c>
      <c r="AC1070" t="n">
        <v>23.05</v>
      </c>
      <c r="AD1070" t="n">
        <v>60.19</v>
      </c>
      <c r="AE1070" t="n">
        <v>1.9799999999999613</v>
      </c>
      <c r="AF1070" t="n">
        <v>37.14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-0.010000000000001563</v>
      </c>
      <c r="AL1070" t="inlineStr">
        <is>
          <t>unreconciled</t>
        </is>
      </c>
      <c r="AM1070" t="inlineStr">
        <is>
          <t>Packaging Charge Mismatch</t>
        </is>
      </c>
      <c r="AN1070" t="n">
        <v>37.14</v>
      </c>
      <c r="AO1070" t="n">
        <f>ROUND(P1070*100/H1070,2)</f>
        <v>0.0</v>
      </c>
      <c r="AP1070" t="n">
        <f>ROUND(Q1070*100/I1070,2)</f>
        <v>0.0</v>
      </c>
      <c r="AQ1070"/>
      <c r="AR1070"/>
      <c r="AS1070" t="n">
        <v>0.0</v>
      </c>
    </row>
    <row r="1071">
      <c r="A1071" s="1" t="n">
        <v>45234.0</v>
      </c>
      <c r="B1071" s="2" t="n">
        <v>45234.88631944444</v>
      </c>
      <c r="C1071" t="inlineStr">
        <is>
          <t>3140023012059625</t>
        </is>
      </c>
      <c r="D1071" t="inlineStr">
        <is>
          <t>POS0012</t>
        </is>
      </c>
      <c r="E1071" t="inlineStr">
        <is>
          <t>17</t>
        </is>
      </c>
      <c r="F1071" t="inlineStr">
        <is>
          <t>0023</t>
        </is>
      </c>
      <c r="G1071" t="inlineStr">
        <is>
          <t>5310959415</t>
        </is>
      </c>
      <c r="H1071" t="n">
        <v>475.0</v>
      </c>
      <c r="I1071" t="n">
        <v>452.38</v>
      </c>
      <c r="J1071" t="n">
        <v>415.24</v>
      </c>
      <c r="K1071" t="inlineStr">
        <is>
          <t>sale</t>
        </is>
      </c>
      <c r="L1071" t="inlineStr">
        <is>
          <t/>
        </is>
      </c>
      <c r="M1071" t="inlineStr">
        <is>
          <t/>
        </is>
      </c>
      <c r="N1071" t="n">
        <v>0.0</v>
      </c>
      <c r="O1071" t="n">
        <v>0.0</v>
      </c>
      <c r="P1071" t="n">
        <v>352.66</v>
      </c>
      <c r="Q1071" t="n">
        <v>352.64</v>
      </c>
      <c r="R1071" t="n">
        <v>37.14</v>
      </c>
      <c r="S1071" t="n">
        <v>37.14</v>
      </c>
      <c r="T1071" t="n">
        <v>4.52</v>
      </c>
      <c r="U1071" t="n">
        <v>4.52</v>
      </c>
      <c r="V1071" t="n">
        <v>74.74</v>
      </c>
      <c r="W1071" t="n">
        <v>74.74</v>
      </c>
      <c r="X1071" t="n">
        <v>5.94</v>
      </c>
      <c r="Y1071" t="n">
        <v>5.94</v>
      </c>
      <c r="Z1071" t="n">
        <v>14.52</v>
      </c>
      <c r="AA1071" t="n">
        <v>14.52</v>
      </c>
      <c r="AB1071" t="n">
        <v>22.62</v>
      </c>
      <c r="AC1071" t="n">
        <v>22.62</v>
      </c>
      <c r="AD1071" t="n">
        <v>22.620000000000005</v>
      </c>
      <c r="AE1071" t="n">
        <v>0.020000000000038654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inlineStr">
        <is>
          <t>unreconciled</t>
        </is>
      </c>
      <c r="AM1071" t="inlineStr">
        <is>
          <t>Order Amount Mismatch (POS&gt;3PO)</t>
        </is>
      </c>
      <c r="AN1071" t="n">
        <v>22.62</v>
      </c>
      <c r="AO1071" t="n">
        <f>ROUND(P1071*100/H1071,2)</f>
        <v>0.0</v>
      </c>
      <c r="AP1071" t="n">
        <f>ROUND(Q1071*100/I1071,2)</f>
        <v>0.0</v>
      </c>
      <c r="AQ1071"/>
      <c r="AR1071"/>
      <c r="AS1071" t="n">
        <v>0.0</v>
      </c>
    </row>
    <row r="1072">
      <c r="A1072" s="1" t="n">
        <v>45233.0</v>
      </c>
      <c r="B1072" s="2" t="n">
        <v>45233.451145833336</v>
      </c>
      <c r="C1072" t="inlineStr">
        <is>
          <t>3140094012085042</t>
        </is>
      </c>
      <c r="D1072" t="inlineStr">
        <is>
          <t>POS0012</t>
        </is>
      </c>
      <c r="E1072" t="inlineStr">
        <is>
          <t>57</t>
        </is>
      </c>
      <c r="F1072" t="inlineStr">
        <is>
          <t>0094</t>
        </is>
      </c>
      <c r="G1072" t="inlineStr">
        <is>
          <t>5310973157</t>
        </is>
      </c>
      <c r="H1072" t="n">
        <v>1184.0</v>
      </c>
      <c r="I1072" t="n">
        <v>1127.61</v>
      </c>
      <c r="J1072" t="n">
        <v>1090.47</v>
      </c>
      <c r="K1072" t="inlineStr">
        <is>
          <t>sale</t>
        </is>
      </c>
      <c r="L1072" t="inlineStr">
        <is>
          <t/>
        </is>
      </c>
      <c r="M1072" t="inlineStr">
        <is>
          <t/>
        </is>
      </c>
      <c r="N1072" t="n">
        <v>0.0</v>
      </c>
      <c r="O1072" t="n">
        <v>0.0</v>
      </c>
      <c r="P1072" t="n">
        <v>867.26</v>
      </c>
      <c r="Q1072" t="n">
        <v>867.22</v>
      </c>
      <c r="R1072" t="n">
        <v>37.14</v>
      </c>
      <c r="S1072" t="n">
        <v>37.14</v>
      </c>
      <c r="T1072" t="n">
        <v>11.28</v>
      </c>
      <c r="U1072" t="n">
        <v>11.28</v>
      </c>
      <c r="V1072" t="n">
        <v>196.28</v>
      </c>
      <c r="W1072" t="n">
        <v>196.28</v>
      </c>
      <c r="X1072" t="n">
        <v>14.8</v>
      </c>
      <c r="Y1072" t="n">
        <v>14.8</v>
      </c>
      <c r="Z1072" t="n">
        <v>37.99</v>
      </c>
      <c r="AA1072" t="n">
        <v>37.99</v>
      </c>
      <c r="AB1072" t="n">
        <v>56.38</v>
      </c>
      <c r="AC1072" t="n">
        <v>56.38</v>
      </c>
      <c r="AD1072" t="n">
        <v>56.3900000000001</v>
      </c>
      <c r="AE1072" t="n">
        <v>0.03999999999996362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0.0</v>
      </c>
      <c r="AL1072" t="inlineStr">
        <is>
          <t>unreconciled</t>
        </is>
      </c>
      <c r="AM1072" t="inlineStr">
        <is>
          <t>Order Amount Mismatch (POS&gt;3PO)</t>
        </is>
      </c>
      <c r="AN1072" t="n">
        <v>56.39</v>
      </c>
      <c r="AO1072" t="n">
        <f>ROUND(P1072*100/H1072,2)</f>
        <v>0.0</v>
      </c>
      <c r="AP1072" t="n">
        <f>ROUND(Q1072*100/I1072,2)</f>
        <v>0.0</v>
      </c>
      <c r="AQ1072"/>
      <c r="AR1072"/>
      <c r="AS1072" t="n">
        <v>0.0</v>
      </c>
    </row>
    <row r="1073">
      <c r="A1073" s="1" t="n">
        <v>45232.0</v>
      </c>
      <c r="B1073" s="2" t="n">
        <v>45232.98082175926</v>
      </c>
      <c r="C1073" t="inlineStr">
        <is>
          <t>3140094012084996</t>
        </is>
      </c>
      <c r="D1073" t="inlineStr">
        <is>
          <t>POS0012</t>
        </is>
      </c>
      <c r="E1073" t="inlineStr">
        <is>
          <t>11</t>
        </is>
      </c>
      <c r="F1073" t="inlineStr">
        <is>
          <t>0094</t>
        </is>
      </c>
      <c r="G1073" t="inlineStr">
        <is>
          <t>5311002673</t>
        </is>
      </c>
      <c r="H1073" t="n">
        <v>208.0</v>
      </c>
      <c r="I1073" t="n">
        <v>198.09</v>
      </c>
      <c r="J1073" t="n">
        <v>160.95</v>
      </c>
      <c r="K1073" t="inlineStr">
        <is>
          <t>sale</t>
        </is>
      </c>
      <c r="L1073" t="inlineStr">
        <is>
          <t/>
        </is>
      </c>
      <c r="M1073" t="inlineStr">
        <is>
          <t/>
        </is>
      </c>
      <c r="N1073" t="n">
        <v>0.0</v>
      </c>
      <c r="O1073" t="n">
        <v>0.0</v>
      </c>
      <c r="P1073" t="n">
        <v>158.86</v>
      </c>
      <c r="Q1073" t="n">
        <v>158.87</v>
      </c>
      <c r="R1073" t="n">
        <v>37.14</v>
      </c>
      <c r="S1073" t="n">
        <v>37.14</v>
      </c>
      <c r="T1073" t="n">
        <v>1.98</v>
      </c>
      <c r="U1073" t="n">
        <v>1.98</v>
      </c>
      <c r="V1073" t="n">
        <v>28.97</v>
      </c>
      <c r="W1073" t="n">
        <v>28.97</v>
      </c>
      <c r="X1073" t="n">
        <v>2.6</v>
      </c>
      <c r="Y1073" t="n">
        <v>2.6</v>
      </c>
      <c r="Z1073" t="n">
        <v>5.68</v>
      </c>
      <c r="AA1073" t="n">
        <v>5.68</v>
      </c>
      <c r="AB1073" t="n">
        <v>9.9</v>
      </c>
      <c r="AC1073" t="n">
        <v>9.91</v>
      </c>
      <c r="AD1073" t="n">
        <v>9.909999999999997</v>
      </c>
      <c r="AE1073" t="n">
        <v>-0.009999999999990905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-0.009999999999999787</v>
      </c>
      <c r="AL1073" t="inlineStr">
        <is>
          <t>unreconciled</t>
        </is>
      </c>
      <c r="AM1073" t="inlineStr">
        <is>
          <t>Order Amount Mismatch (POS&gt;3PO)</t>
        </is>
      </c>
      <c r="AN1073" t="n">
        <v>9.91</v>
      </c>
      <c r="AO1073" t="n">
        <f>ROUND(P1073*100/H1073,2)</f>
        <v>0.0</v>
      </c>
      <c r="AP1073" t="n">
        <f>ROUND(Q1073*100/I1073,2)</f>
        <v>0.0</v>
      </c>
      <c r="AQ1073"/>
      <c r="AR1073"/>
      <c r="AS1073" t="n">
        <v>0.0</v>
      </c>
    </row>
    <row r="1074">
      <c r="A1074" s="1" t="n">
        <v>45234.0</v>
      </c>
      <c r="B1074" s="2" t="n">
        <v>45234.50579861111</v>
      </c>
      <c r="C1074" t="inlineStr">
        <is>
          <t>3140094012085445</t>
        </is>
      </c>
      <c r="D1074" t="inlineStr">
        <is>
          <t>POS0012</t>
        </is>
      </c>
      <c r="E1074" t="inlineStr">
        <is>
          <t>60</t>
        </is>
      </c>
      <c r="F1074" t="inlineStr">
        <is>
          <t>0094</t>
        </is>
      </c>
      <c r="G1074" t="inlineStr">
        <is>
          <t>5311004044</t>
        </is>
      </c>
      <c r="H1074" t="n">
        <v>677.0</v>
      </c>
      <c r="I1074" t="n">
        <v>644.77</v>
      </c>
      <c r="J1074" t="n">
        <v>607.63</v>
      </c>
      <c r="K1074" t="inlineStr">
        <is>
          <t>sale</t>
        </is>
      </c>
      <c r="L1074" t="inlineStr">
        <is>
          <t/>
        </is>
      </c>
      <c r="M1074" t="inlineStr">
        <is>
          <t/>
        </is>
      </c>
      <c r="N1074" t="n">
        <v>0.0</v>
      </c>
      <c r="O1074" t="n">
        <v>0.0</v>
      </c>
      <c r="P1074" t="n">
        <v>499.28</v>
      </c>
      <c r="Q1074" t="n">
        <v>499.28</v>
      </c>
      <c r="R1074" t="n">
        <v>37.14</v>
      </c>
      <c r="S1074" t="n">
        <v>37.14</v>
      </c>
      <c r="T1074" t="n">
        <v>6.45</v>
      </c>
      <c r="U1074" t="n">
        <v>6.45</v>
      </c>
      <c r="V1074" t="n">
        <v>109.37</v>
      </c>
      <c r="W1074" t="n">
        <v>109.37</v>
      </c>
      <c r="X1074" t="n">
        <v>8.46</v>
      </c>
      <c r="Y1074" t="n">
        <v>8.46</v>
      </c>
      <c r="Z1074" t="n">
        <v>21.21</v>
      </c>
      <c r="AA1074" t="n">
        <v>21.21</v>
      </c>
      <c r="AB1074" t="n">
        <v>32.24</v>
      </c>
      <c r="AC1074" t="n">
        <v>32.24</v>
      </c>
      <c r="AD1074" t="n">
        <v>32.23000000000002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</v>
      </c>
      <c r="AL1074" t="inlineStr">
        <is>
          <t>unreconciled</t>
        </is>
      </c>
      <c r="AM1074" t="inlineStr">
        <is>
          <t>Order Amount Mismatch (POS&gt;3PO)</t>
        </is>
      </c>
      <c r="AN1074" t="n">
        <v>32.23</v>
      </c>
      <c r="AO1074" t="n">
        <f>ROUND(P1074*100/H1074,2)</f>
        <v>0.0</v>
      </c>
      <c r="AP1074" t="n">
        <f>ROUND(Q1074*100/I1074,2)</f>
        <v>0.0</v>
      </c>
      <c r="AQ1074"/>
      <c r="AR1074"/>
      <c r="AS1074" t="n">
        <v>0.0</v>
      </c>
    </row>
    <row r="1075">
      <c r="A1075" s="1" t="n">
        <v>45232.0</v>
      </c>
      <c r="B1075" s="2" t="n">
        <v>45232.776400462964</v>
      </c>
      <c r="C1075" t="inlineStr">
        <is>
          <t>3140023012059010</t>
        </is>
      </c>
      <c r="D1075" t="inlineStr">
        <is>
          <t>POS0012</t>
        </is>
      </c>
      <c r="E1075" t="inlineStr">
        <is>
          <t>04</t>
        </is>
      </c>
      <c r="F1075" t="inlineStr">
        <is>
          <t>0023</t>
        </is>
      </c>
      <c r="G1075" t="inlineStr">
        <is>
          <t>5311006357</t>
        </is>
      </c>
      <c r="H1075" t="n">
        <v>911.0</v>
      </c>
      <c r="I1075" t="n">
        <v>867.61</v>
      </c>
      <c r="J1075" t="n">
        <v>830.47</v>
      </c>
      <c r="K1075" t="inlineStr">
        <is>
          <t>sale</t>
        </is>
      </c>
      <c r="L1075" t="inlineStr">
        <is>
          <t/>
        </is>
      </c>
      <c r="M1075" t="inlineStr">
        <is>
          <t/>
        </is>
      </c>
      <c r="N1075" t="n">
        <v>0.0</v>
      </c>
      <c r="O1075" t="n">
        <v>0.0</v>
      </c>
      <c r="P1075" t="n">
        <v>669.1</v>
      </c>
      <c r="Q1075" t="n">
        <v>669.1</v>
      </c>
      <c r="R1075" t="n">
        <v>37.14</v>
      </c>
      <c r="S1075" t="n">
        <v>37.14</v>
      </c>
      <c r="T1075" t="n">
        <v>8.68</v>
      </c>
      <c r="U1075" t="n">
        <v>8.68</v>
      </c>
      <c r="V1075" t="n">
        <v>149.48</v>
      </c>
      <c r="W1075" t="n">
        <v>149.48</v>
      </c>
      <c r="X1075" t="n">
        <v>11.39</v>
      </c>
      <c r="Y1075" t="n">
        <v>11.39</v>
      </c>
      <c r="Z1075" t="n">
        <v>28.96</v>
      </c>
      <c r="AA1075" t="n">
        <v>28.96</v>
      </c>
      <c r="AB1075" t="n">
        <v>43.38</v>
      </c>
      <c r="AC1075" t="n">
        <v>43.38</v>
      </c>
      <c r="AD1075" t="n">
        <v>43.389999999999986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inlineStr">
        <is>
          <t>unreconciled</t>
        </is>
      </c>
      <c r="AM1075" t="inlineStr">
        <is>
          <t>Order Amount Mismatch (POS&gt;3PO)</t>
        </is>
      </c>
      <c r="AN1075" t="n">
        <v>43.39</v>
      </c>
      <c r="AO1075" t="n">
        <f>ROUND(P1075*100/H1075,2)</f>
        <v>0.0</v>
      </c>
      <c r="AP1075" t="n">
        <f>ROUND(Q1075*100/I1075,2)</f>
        <v>0.0</v>
      </c>
      <c r="AQ1075"/>
      <c r="AR1075"/>
      <c r="AS1075" t="n">
        <v>0.0</v>
      </c>
    </row>
    <row r="1076">
      <c r="A1076" s="1" t="n">
        <v>45232.0</v>
      </c>
      <c r="B1076" s="2" t="n">
        <v>45232.96368055556</v>
      </c>
      <c r="C1076" t="inlineStr">
        <is>
          <t>3140023012059113</t>
        </is>
      </c>
      <c r="D1076" t="inlineStr">
        <is>
          <t>POS0012</t>
        </is>
      </c>
      <c r="E1076" t="inlineStr">
        <is>
          <t>06</t>
        </is>
      </c>
      <c r="F1076" t="inlineStr">
        <is>
          <t>0023</t>
        </is>
      </c>
      <c r="G1076" t="inlineStr">
        <is>
          <t>5311009605</t>
        </is>
      </c>
      <c r="H1076" t="n">
        <v>423.0</v>
      </c>
      <c r="I1076" t="n">
        <v>402.85</v>
      </c>
      <c r="J1076" t="n">
        <v>365.71</v>
      </c>
      <c r="K1076" t="inlineStr">
        <is>
          <t>sale</t>
        </is>
      </c>
      <c r="L1076" t="inlineStr">
        <is>
          <t/>
        </is>
      </c>
      <c r="M1076" t="inlineStr">
        <is>
          <t/>
        </is>
      </c>
      <c r="N1076" t="n">
        <v>0.0</v>
      </c>
      <c r="O1076" t="n">
        <v>0.0</v>
      </c>
      <c r="P1076" t="n">
        <v>314.9</v>
      </c>
      <c r="Q1076" t="n">
        <v>314.9</v>
      </c>
      <c r="R1076" t="n">
        <v>37.14</v>
      </c>
      <c r="S1076" t="n">
        <v>37.14</v>
      </c>
      <c r="T1076" t="n">
        <v>4.03</v>
      </c>
      <c r="U1076" t="n">
        <v>4.03</v>
      </c>
      <c r="V1076" t="n">
        <v>65.83</v>
      </c>
      <c r="W1076" t="n">
        <v>65.83</v>
      </c>
      <c r="X1076" t="n">
        <v>5.29</v>
      </c>
      <c r="Y1076" t="n">
        <v>5.29</v>
      </c>
      <c r="Z1076" t="n">
        <v>12.8</v>
      </c>
      <c r="AA1076" t="n">
        <v>12.8</v>
      </c>
      <c r="AB1076" t="n">
        <v>20.14</v>
      </c>
      <c r="AC1076" t="n">
        <v>20.14</v>
      </c>
      <c r="AD1076" t="n">
        <v>20.149999999999977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inlineStr">
        <is>
          <t>unreconciled</t>
        </is>
      </c>
      <c r="AM1076" t="inlineStr">
        <is>
          <t>Order Amount Mismatch (POS&gt;3PO)</t>
        </is>
      </c>
      <c r="AN1076" t="n">
        <v>20.15</v>
      </c>
      <c r="AO1076" t="n">
        <f>ROUND(P1076*100/H1076,2)</f>
        <v>0.0</v>
      </c>
      <c r="AP1076" t="n">
        <f>ROUND(Q1076*100/I1076,2)</f>
        <v>0.0</v>
      </c>
      <c r="AQ1076"/>
      <c r="AR1076"/>
      <c r="AS1076" t="n">
        <v>0.0</v>
      </c>
    </row>
    <row r="1077">
      <c r="A1077" s="1" t="n">
        <v>45232.0</v>
      </c>
      <c r="B1077" s="2" t="n">
        <v>45232.8878125</v>
      </c>
      <c r="C1077" t="inlineStr">
        <is>
          <t>3140094012084921</t>
        </is>
      </c>
      <c r="D1077" t="inlineStr">
        <is>
          <t>POS0012</t>
        </is>
      </c>
      <c r="E1077" t="inlineStr">
        <is>
          <t>36</t>
        </is>
      </c>
      <c r="F1077" t="inlineStr">
        <is>
          <t>0094</t>
        </is>
      </c>
      <c r="G1077" t="inlineStr">
        <is>
          <t>5311018433</t>
        </is>
      </c>
      <c r="H1077" t="n">
        <v>297.0</v>
      </c>
      <c r="I1077" t="n">
        <v>282.85</v>
      </c>
      <c r="J1077" t="n">
        <v>245.71</v>
      </c>
      <c r="K1077" t="inlineStr">
        <is>
          <t>sale</t>
        </is>
      </c>
      <c r="L1077" t="inlineStr">
        <is>
          <t/>
        </is>
      </c>
      <c r="M1077" t="inlineStr">
        <is>
          <t/>
        </is>
      </c>
      <c r="N1077" t="n">
        <v>0.0</v>
      </c>
      <c r="O1077" t="n">
        <v>0.0</v>
      </c>
      <c r="P1077" t="n">
        <v>223.45</v>
      </c>
      <c r="Q1077" t="n">
        <v>223.45</v>
      </c>
      <c r="R1077" t="n">
        <v>37.14</v>
      </c>
      <c r="S1077" t="n">
        <v>37.14</v>
      </c>
      <c r="T1077" t="n">
        <v>2.83</v>
      </c>
      <c r="U1077" t="n">
        <v>2.83</v>
      </c>
      <c r="V1077" t="n">
        <v>44.23</v>
      </c>
      <c r="W1077" t="n">
        <v>44.23</v>
      </c>
      <c r="X1077" t="n">
        <v>3.71</v>
      </c>
      <c r="Y1077" t="n">
        <v>3.71</v>
      </c>
      <c r="Z1077" t="n">
        <v>8.63</v>
      </c>
      <c r="AA1077" t="n">
        <v>8.63</v>
      </c>
      <c r="AB1077" t="n">
        <v>14.14</v>
      </c>
      <c r="AC1077" t="n">
        <v>14.14</v>
      </c>
      <c r="AD1077" t="n">
        <v>14.149999999999977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inlineStr">
        <is>
          <t>unreconciled</t>
        </is>
      </c>
      <c r="AM1077" t="inlineStr">
        <is>
          <t>Order Amount Mismatch (POS&gt;3PO)</t>
        </is>
      </c>
      <c r="AN1077" t="n">
        <v>14.15</v>
      </c>
      <c r="AO1077" t="n">
        <f>ROUND(P1077*100/H1077,2)</f>
        <v>0.0</v>
      </c>
      <c r="AP1077" t="n">
        <f>ROUND(Q1077*100/I1077,2)</f>
        <v>0.0</v>
      </c>
      <c r="AQ1077"/>
      <c r="AR1077"/>
      <c r="AS1077" t="n">
        <v>0.0</v>
      </c>
    </row>
    <row r="1078">
      <c r="A1078" s="1" t="n">
        <v>45232.0</v>
      </c>
      <c r="B1078" s="2" t="n">
        <v>45232.789502314816</v>
      </c>
      <c r="C1078" t="inlineStr">
        <is>
          <t>3140023012059014</t>
        </is>
      </c>
      <c r="D1078" t="inlineStr">
        <is>
          <t>POS0012</t>
        </is>
      </c>
      <c r="E1078" t="inlineStr">
        <is>
          <t>08</t>
        </is>
      </c>
      <c r="F1078" t="inlineStr">
        <is>
          <t>0023</t>
        </is>
      </c>
      <c r="G1078" t="inlineStr">
        <is>
          <t>5311036925</t>
        </is>
      </c>
      <c r="H1078" t="n">
        <v>460.0</v>
      </c>
      <c r="I1078" t="n">
        <v>438.09</v>
      </c>
      <c r="J1078" t="n">
        <v>400.95</v>
      </c>
      <c r="K1078" t="inlineStr">
        <is>
          <t>sale</t>
        </is>
      </c>
      <c r="L1078" t="inlineStr">
        <is>
          <t/>
        </is>
      </c>
      <c r="M1078" t="inlineStr">
        <is>
          <t/>
        </is>
      </c>
      <c r="N1078" t="n">
        <v>0.0</v>
      </c>
      <c r="O1078" t="n">
        <v>0.0</v>
      </c>
      <c r="P1078" t="n">
        <v>341.76</v>
      </c>
      <c r="Q1078" t="n">
        <v>341.75</v>
      </c>
      <c r="R1078" t="n">
        <v>37.14</v>
      </c>
      <c r="S1078" t="n">
        <v>37.14</v>
      </c>
      <c r="T1078" t="n">
        <v>4.38</v>
      </c>
      <c r="U1078" t="n">
        <v>4.38</v>
      </c>
      <c r="V1078" t="n">
        <v>72.17</v>
      </c>
      <c r="W1078" t="n">
        <v>72.17</v>
      </c>
      <c r="X1078" t="n">
        <v>5.75</v>
      </c>
      <c r="Y1078" t="n">
        <v>5.75</v>
      </c>
      <c r="Z1078" t="n">
        <v>14.03</v>
      </c>
      <c r="AA1078" t="n">
        <v>14.03</v>
      </c>
      <c r="AB1078" t="n">
        <v>21.9</v>
      </c>
      <c r="AC1078" t="n">
        <v>21.91</v>
      </c>
      <c r="AD1078" t="n">
        <v>21.910000000000025</v>
      </c>
      <c r="AE1078" t="n">
        <v>0.009999999999990905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-0.010000000000001563</v>
      </c>
      <c r="AL1078" t="inlineStr">
        <is>
          <t>unreconciled</t>
        </is>
      </c>
      <c r="AM1078" t="inlineStr">
        <is>
          <t>Order Amount Mismatch (POS&gt;3PO)</t>
        </is>
      </c>
      <c r="AN1078" t="n">
        <v>21.91</v>
      </c>
      <c r="AO1078" t="n">
        <f>ROUND(P1078*100/H1078,2)</f>
        <v>0.0</v>
      </c>
      <c r="AP1078" t="n">
        <f>ROUND(Q1078*100/I1078,2)</f>
        <v>0.0</v>
      </c>
      <c r="AQ1078"/>
      <c r="AR1078"/>
      <c r="AS1078" t="n">
        <v>0.0</v>
      </c>
    </row>
    <row r="1079">
      <c r="A1079" s="1" t="n">
        <v>45232.0</v>
      </c>
      <c r="B1079" s="2" t="n">
        <v>45232.96210648148</v>
      </c>
      <c r="C1079" t="inlineStr">
        <is>
          <t>3140094012084985</t>
        </is>
      </c>
      <c r="D1079" t="inlineStr">
        <is>
          <t>POS0012</t>
        </is>
      </c>
      <c r="E1079" t="inlineStr">
        <is>
          <t>00</t>
        </is>
      </c>
      <c r="F1079" t="inlineStr">
        <is>
          <t>0094</t>
        </is>
      </c>
      <c r="G1079" t="inlineStr">
        <is>
          <t>5311036953</t>
        </is>
      </c>
      <c r="H1079" t="n">
        <v>2884.0</v>
      </c>
      <c r="I1079" t="n">
        <v>2746.66</v>
      </c>
      <c r="J1079" t="n">
        <v>2709.52</v>
      </c>
      <c r="K1079" t="inlineStr">
        <is>
          <t>sale</t>
        </is>
      </c>
      <c r="L1079" t="inlineStr">
        <is>
          <t/>
        </is>
      </c>
      <c r="M1079" t="inlineStr">
        <is>
          <t/>
        </is>
      </c>
      <c r="N1079" t="n">
        <v>0.0</v>
      </c>
      <c r="O1079" t="n">
        <v>0.0</v>
      </c>
      <c r="P1079" t="n">
        <v>2101.15</v>
      </c>
      <c r="Q1079" t="n">
        <v>2101.1</v>
      </c>
      <c r="R1079" t="n">
        <v>37.14</v>
      </c>
      <c r="S1079" t="n">
        <v>37.14</v>
      </c>
      <c r="T1079" t="n">
        <v>27.47</v>
      </c>
      <c r="U1079" t="n">
        <v>27.47</v>
      </c>
      <c r="V1079" t="n">
        <v>487.71</v>
      </c>
      <c r="W1079" t="n">
        <v>487.71</v>
      </c>
      <c r="X1079" t="n">
        <v>36.05</v>
      </c>
      <c r="Y1079" t="n">
        <v>36.05</v>
      </c>
      <c r="Z1079" t="n">
        <v>94.28</v>
      </c>
      <c r="AA1079" t="n">
        <v>94.28</v>
      </c>
      <c r="AB1079" t="n">
        <v>137.34</v>
      </c>
      <c r="AC1079" t="n">
        <v>137.33</v>
      </c>
      <c r="AD1079" t="n">
        <v>137.34000000000015</v>
      </c>
      <c r="AE1079" t="n">
        <v>0.0500000000001819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0.009999999999990905</v>
      </c>
      <c r="AL1079" t="inlineStr">
        <is>
          <t>unreconciled</t>
        </is>
      </c>
      <c r="AM1079" t="inlineStr">
        <is>
          <t>Order Amount Mismatch (POS&gt;3PO)</t>
        </is>
      </c>
      <c r="AN1079" t="n">
        <v>137.34</v>
      </c>
      <c r="AO1079" t="n">
        <f>ROUND(P1079*100/H1079,2)</f>
        <v>0.0</v>
      </c>
      <c r="AP1079" t="n">
        <f>ROUND(Q1079*100/I1079,2)</f>
        <v>0.0</v>
      </c>
      <c r="AQ1079"/>
      <c r="AR1079"/>
      <c r="AS1079" t="n">
        <v>0.0</v>
      </c>
    </row>
    <row r="1080">
      <c r="A1080" s="1" t="n">
        <v>45233.0</v>
      </c>
      <c r="B1080" s="2" t="n">
        <v>45233.792349537034</v>
      </c>
      <c r="C1080" t="inlineStr">
        <is>
          <t>3140023012059291</t>
        </is>
      </c>
      <c r="D1080" t="inlineStr">
        <is>
          <t>POS0012</t>
        </is>
      </c>
      <c r="E1080" t="inlineStr">
        <is>
          <t>84</t>
        </is>
      </c>
      <c r="F1080" t="inlineStr">
        <is>
          <t>0023</t>
        </is>
      </c>
      <c r="G1080" t="inlineStr">
        <is>
          <t>5311041784</t>
        </is>
      </c>
      <c r="H1080" t="n">
        <v>164.0</v>
      </c>
      <c r="I1080" t="n">
        <v>156.19</v>
      </c>
      <c r="J1080" t="n">
        <v>119.05</v>
      </c>
      <c r="K1080" t="inlineStr">
        <is>
          <t>sale</t>
        </is>
      </c>
      <c r="L1080" t="inlineStr">
        <is>
          <t/>
        </is>
      </c>
      <c r="M1080" t="inlineStr">
        <is>
          <t/>
        </is>
      </c>
      <c r="N1080" t="n">
        <v>0.0</v>
      </c>
      <c r="O1080" t="n">
        <v>0.0</v>
      </c>
      <c r="P1080" t="n">
        <v>126.92</v>
      </c>
      <c r="Q1080" t="n">
        <v>126.91</v>
      </c>
      <c r="R1080" t="n">
        <v>37.14</v>
      </c>
      <c r="S1080" t="n">
        <v>37.14</v>
      </c>
      <c r="T1080" t="n">
        <v>1.56</v>
      </c>
      <c r="U1080" t="n">
        <v>1.56</v>
      </c>
      <c r="V1080" t="n">
        <v>21.43</v>
      </c>
      <c r="W1080" t="n">
        <v>21.43</v>
      </c>
      <c r="X1080" t="n">
        <v>2.05</v>
      </c>
      <c r="Y1080" t="n">
        <v>2.05</v>
      </c>
      <c r="Z1080" t="n">
        <v>4.23</v>
      </c>
      <c r="AA1080" t="n">
        <v>4.23</v>
      </c>
      <c r="AB1080" t="n">
        <v>7.82</v>
      </c>
      <c r="AC1080" t="n">
        <v>7.81</v>
      </c>
      <c r="AD1080" t="n">
        <v>7.810000000000002</v>
      </c>
      <c r="AE1080" t="n">
        <v>0.010000000000005116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0.010000000000000675</v>
      </c>
      <c r="AL1080" t="inlineStr">
        <is>
          <t>unreconciled</t>
        </is>
      </c>
      <c r="AM1080" t="inlineStr">
        <is>
          <t>Order Amount Mismatch (POS&gt;3PO)</t>
        </is>
      </c>
      <c r="AN1080" t="n">
        <v>7.81</v>
      </c>
      <c r="AO1080" t="n">
        <f>ROUND(P1080*100/H1080,2)</f>
        <v>0.0</v>
      </c>
      <c r="AP1080" t="n">
        <f>ROUND(Q1080*100/I1080,2)</f>
        <v>0.0</v>
      </c>
      <c r="AQ1080"/>
      <c r="AR1080"/>
      <c r="AS1080" t="n">
        <v>0.0</v>
      </c>
    </row>
    <row r="1081">
      <c r="A1081" s="1" t="n">
        <v>45232.0</v>
      </c>
      <c r="B1081" s="2" t="n">
        <v>45232.867476851854</v>
      </c>
      <c r="C1081" t="inlineStr">
        <is>
          <t>3140094012084907</t>
        </is>
      </c>
      <c r="D1081" t="inlineStr">
        <is>
          <t>POS0012</t>
        </is>
      </c>
      <c r="E1081" t="inlineStr">
        <is>
          <t>22</t>
        </is>
      </c>
      <c r="F1081" t="inlineStr">
        <is>
          <t>0094</t>
        </is>
      </c>
      <c r="G1081" t="inlineStr">
        <is>
          <t>5311063763</t>
        </is>
      </c>
      <c r="H1081" t="n">
        <v>692.0</v>
      </c>
      <c r="I1081" t="n">
        <v>659.04</v>
      </c>
      <c r="J1081" t="n">
        <v>621.9</v>
      </c>
      <c r="K1081" t="inlineStr">
        <is>
          <t>sale</t>
        </is>
      </c>
      <c r="L1081" t="inlineStr">
        <is>
          <t/>
        </is>
      </c>
      <c r="M1081" t="inlineStr">
        <is>
          <t/>
        </is>
      </c>
      <c r="N1081" t="n">
        <v>0.0</v>
      </c>
      <c r="O1081" t="n">
        <v>0.0</v>
      </c>
      <c r="P1081" t="n">
        <v>510.15</v>
      </c>
      <c r="Q1081" t="n">
        <v>510.14</v>
      </c>
      <c r="R1081" t="n">
        <v>37.14</v>
      </c>
      <c r="S1081" t="n">
        <v>37.14</v>
      </c>
      <c r="T1081" t="n">
        <v>6.59</v>
      </c>
      <c r="U1081" t="n">
        <v>6.59</v>
      </c>
      <c r="V1081" t="n">
        <v>111.94</v>
      </c>
      <c r="W1081" t="n">
        <v>111.94</v>
      </c>
      <c r="X1081" t="n">
        <v>8.65</v>
      </c>
      <c r="Y1081" t="n">
        <v>8.65</v>
      </c>
      <c r="Z1081" t="n">
        <v>21.71</v>
      </c>
      <c r="AA1081" t="n">
        <v>21.71</v>
      </c>
      <c r="AB1081" t="n">
        <v>32.96</v>
      </c>
      <c r="AC1081" t="n">
        <v>32.95</v>
      </c>
      <c r="AD1081" t="n">
        <v>32.960000000000036</v>
      </c>
      <c r="AE1081" t="n">
        <v>0.009999999999990905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0.00999999999999801</v>
      </c>
      <c r="AL1081" t="inlineStr">
        <is>
          <t>unreconciled</t>
        </is>
      </c>
      <c r="AM1081" t="inlineStr">
        <is>
          <t>Order Amount Mismatch (POS&gt;3PO)</t>
        </is>
      </c>
      <c r="AN1081" t="n">
        <v>32.96</v>
      </c>
      <c r="AO1081" t="n">
        <f>ROUND(P1081*100/H1081,2)</f>
        <v>0.0</v>
      </c>
      <c r="AP1081" t="n">
        <f>ROUND(Q1081*100/I1081,2)</f>
        <v>0.0</v>
      </c>
      <c r="AQ1081"/>
      <c r="AR1081"/>
      <c r="AS1081" t="n">
        <v>0.0</v>
      </c>
    </row>
    <row r="1082">
      <c r="A1082" s="1" t="n">
        <v>45232.0</v>
      </c>
      <c r="B1082" s="2" t="n">
        <v>45233.03226851852</v>
      </c>
      <c r="C1082" t="inlineStr">
        <is>
          <t>3140094012085031</t>
        </is>
      </c>
      <c r="D1082" t="inlineStr">
        <is>
          <t>POS0012</t>
        </is>
      </c>
      <c r="E1082" t="inlineStr">
        <is>
          <t>46</t>
        </is>
      </c>
      <c r="F1082" t="inlineStr">
        <is>
          <t>0094</t>
        </is>
      </c>
      <c r="G1082" t="inlineStr">
        <is>
          <t>5311092043</t>
        </is>
      </c>
      <c r="H1082" t="n">
        <v>461.0</v>
      </c>
      <c r="I1082" t="n">
        <v>439.04</v>
      </c>
      <c r="J1082" t="n">
        <v>401.9</v>
      </c>
      <c r="K1082" t="inlineStr">
        <is>
          <t>sale</t>
        </is>
      </c>
      <c r="L1082" t="inlineStr">
        <is>
          <t/>
        </is>
      </c>
      <c r="M1082" t="inlineStr">
        <is>
          <t/>
        </is>
      </c>
      <c r="N1082" t="n">
        <v>0.0</v>
      </c>
      <c r="O1082" t="n">
        <v>0.0</v>
      </c>
      <c r="P1082" t="n">
        <v>342.49</v>
      </c>
      <c r="Q1082" t="n">
        <v>342.48</v>
      </c>
      <c r="R1082" t="n">
        <v>37.14</v>
      </c>
      <c r="S1082" t="n">
        <v>37.14</v>
      </c>
      <c r="T1082" t="n">
        <v>4.39</v>
      </c>
      <c r="U1082" t="n">
        <v>4.39</v>
      </c>
      <c r="V1082" t="n">
        <v>72.34</v>
      </c>
      <c r="W1082" t="n">
        <v>72.34</v>
      </c>
      <c r="X1082" t="n">
        <v>5.76</v>
      </c>
      <c r="Y1082" t="n">
        <v>5.76</v>
      </c>
      <c r="Z1082" t="n">
        <v>14.06</v>
      </c>
      <c r="AA1082" t="n">
        <v>14.06</v>
      </c>
      <c r="AB1082" t="n">
        <v>21.96</v>
      </c>
      <c r="AC1082" t="n">
        <v>21.95</v>
      </c>
      <c r="AD1082" t="n">
        <v>21.95999999999998</v>
      </c>
      <c r="AE1082" t="n">
        <v>0.009999999999990905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0.010000000000001563</v>
      </c>
      <c r="AL1082" t="inlineStr">
        <is>
          <t>unreconciled</t>
        </is>
      </c>
      <c r="AM1082" t="inlineStr">
        <is>
          <t>Order Amount Mismatch (POS&gt;3PO)</t>
        </is>
      </c>
      <c r="AN1082" t="n">
        <v>21.96</v>
      </c>
      <c r="AO1082" t="n">
        <f>ROUND(P1082*100/H1082,2)</f>
        <v>0.0</v>
      </c>
      <c r="AP1082" t="n">
        <f>ROUND(Q1082*100/I1082,2)</f>
        <v>0.0</v>
      </c>
      <c r="AQ1082"/>
      <c r="AR1082"/>
      <c r="AS1082" t="n">
        <v>0.0</v>
      </c>
    </row>
    <row r="1083">
      <c r="A1083" s="1" t="n">
        <v>45232.0</v>
      </c>
      <c r="B1083" s="2" t="n">
        <v>45232.87935185185</v>
      </c>
      <c r="C1083" t="inlineStr">
        <is>
          <t>3140023012059058</t>
        </is>
      </c>
      <c r="D1083" t="inlineStr">
        <is>
          <t>POS0012</t>
        </is>
      </c>
      <c r="E1083" t="inlineStr">
        <is>
          <t>52</t>
        </is>
      </c>
      <c r="F1083" t="inlineStr">
        <is>
          <t>0023</t>
        </is>
      </c>
      <c r="G1083" t="inlineStr">
        <is>
          <t>5311098551</t>
        </is>
      </c>
      <c r="H1083" t="n">
        <v>459.0</v>
      </c>
      <c r="I1083" t="n">
        <v>437.14</v>
      </c>
      <c r="J1083" t="n">
        <v>400.0</v>
      </c>
      <c r="K1083" t="inlineStr">
        <is>
          <t>sale</t>
        </is>
      </c>
      <c r="L1083" t="inlineStr">
        <is>
          <t/>
        </is>
      </c>
      <c r="M1083" t="inlineStr">
        <is>
          <t/>
        </is>
      </c>
      <c r="N1083" t="n">
        <v>0.0</v>
      </c>
      <c r="O1083" t="n">
        <v>0.0</v>
      </c>
      <c r="P1083" t="n">
        <v>341.04</v>
      </c>
      <c r="Q1083" t="n">
        <v>341.04</v>
      </c>
      <c r="R1083" t="n">
        <v>37.14</v>
      </c>
      <c r="S1083" t="n">
        <v>37.14</v>
      </c>
      <c r="T1083" t="n">
        <v>4.37</v>
      </c>
      <c r="U1083" t="n">
        <v>4.37</v>
      </c>
      <c r="V1083" t="n">
        <v>72.0</v>
      </c>
      <c r="W1083" t="n">
        <v>72.0</v>
      </c>
      <c r="X1083" t="n">
        <v>5.74</v>
      </c>
      <c r="Y1083" t="n">
        <v>5.74</v>
      </c>
      <c r="Z1083" t="n">
        <v>13.99</v>
      </c>
      <c r="AA1083" t="n">
        <v>13.99</v>
      </c>
      <c r="AB1083" t="n">
        <v>21.86</v>
      </c>
      <c r="AC1083" t="n">
        <v>21.86</v>
      </c>
      <c r="AD1083" t="n">
        <v>21.860000000000014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inlineStr">
        <is>
          <t>unreconciled</t>
        </is>
      </c>
      <c r="AM1083" t="inlineStr">
        <is>
          <t>Order Amount Mismatch (POS&gt;3PO)</t>
        </is>
      </c>
      <c r="AN1083" t="n">
        <v>21.86</v>
      </c>
      <c r="AO1083" t="n">
        <f>ROUND(P1083*100/H1083,2)</f>
        <v>0.0</v>
      </c>
      <c r="AP1083" t="n">
        <f>ROUND(Q1083*100/I1083,2)</f>
        <v>0.0</v>
      </c>
      <c r="AQ1083"/>
      <c r="AR1083"/>
      <c r="AS1083" t="n">
        <v>0.0</v>
      </c>
    </row>
    <row r="1084">
      <c r="A1084" s="1" t="n">
        <v>45232.0</v>
      </c>
      <c r="B1084" s="2" t="n">
        <v>45232.878020833334</v>
      </c>
      <c r="C1084" t="inlineStr">
        <is>
          <t>3140094012084912</t>
        </is>
      </c>
      <c r="D1084" t="inlineStr">
        <is>
          <t>POS0012</t>
        </is>
      </c>
      <c r="E1084" t="inlineStr">
        <is>
          <t>27</t>
        </is>
      </c>
      <c r="F1084" t="inlineStr">
        <is>
          <t>0094</t>
        </is>
      </c>
      <c r="G1084" t="inlineStr">
        <is>
          <t>5311102436</t>
        </is>
      </c>
      <c r="H1084" t="n">
        <v>545.0</v>
      </c>
      <c r="I1084" t="n">
        <v>519.04</v>
      </c>
      <c r="J1084" t="n">
        <v>481.9</v>
      </c>
      <c r="K1084" t="inlineStr">
        <is>
          <t>sale</t>
        </is>
      </c>
      <c r="L1084" t="inlineStr">
        <is>
          <t/>
        </is>
      </c>
      <c r="M1084" t="inlineStr">
        <is>
          <t/>
        </is>
      </c>
      <c r="N1084" t="n">
        <v>0.0</v>
      </c>
      <c r="O1084" t="n">
        <v>0.0</v>
      </c>
      <c r="P1084" t="n">
        <v>403.46</v>
      </c>
      <c r="Q1084" t="n">
        <v>403.45</v>
      </c>
      <c r="R1084" t="n">
        <v>37.14</v>
      </c>
      <c r="S1084" t="n">
        <v>37.14</v>
      </c>
      <c r="T1084" t="n">
        <v>5.19</v>
      </c>
      <c r="U1084" t="n">
        <v>5.19</v>
      </c>
      <c r="V1084" t="n">
        <v>86.74</v>
      </c>
      <c r="W1084" t="n">
        <v>86.74</v>
      </c>
      <c r="X1084" t="n">
        <v>6.81</v>
      </c>
      <c r="Y1084" t="n">
        <v>6.81</v>
      </c>
      <c r="Z1084" t="n">
        <v>16.84</v>
      </c>
      <c r="AA1084" t="n">
        <v>16.84</v>
      </c>
      <c r="AB1084" t="n">
        <v>25.96</v>
      </c>
      <c r="AC1084" t="n">
        <v>25.95</v>
      </c>
      <c r="AD1084" t="n">
        <v>25.960000000000036</v>
      </c>
      <c r="AE1084" t="n">
        <v>0.009999999999990905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0.010000000000001563</v>
      </c>
      <c r="AL1084" t="inlineStr">
        <is>
          <t>unreconciled</t>
        </is>
      </c>
      <c r="AM1084" t="inlineStr">
        <is>
          <t>Order Amount Mismatch (POS&gt;3PO)</t>
        </is>
      </c>
      <c r="AN1084" t="n">
        <v>25.96</v>
      </c>
      <c r="AO1084" t="n">
        <f>ROUND(P1084*100/H1084,2)</f>
        <v>0.0</v>
      </c>
      <c r="AP1084" t="n">
        <f>ROUND(Q1084*100/I1084,2)</f>
        <v>0.0</v>
      </c>
      <c r="AQ1084"/>
      <c r="AR1084"/>
      <c r="AS1084" t="n">
        <v>0.0</v>
      </c>
    </row>
    <row r="1085">
      <c r="A1085" s="1" t="n">
        <v>45232.0</v>
      </c>
      <c r="B1085" s="2" t="n">
        <v>45232.78252314815</v>
      </c>
      <c r="C1085" t="inlineStr">
        <is>
          <t>3140094012084834</t>
        </is>
      </c>
      <c r="D1085" t="inlineStr">
        <is>
          <t>POS0012</t>
        </is>
      </c>
      <c r="E1085" t="inlineStr">
        <is>
          <t>49</t>
        </is>
      </c>
      <c r="F1085" t="inlineStr">
        <is>
          <t>0094</t>
        </is>
      </c>
      <c r="G1085" t="inlineStr">
        <is>
          <t>5311110991</t>
        </is>
      </c>
      <c r="H1085" t="n">
        <v>347.0</v>
      </c>
      <c r="I1085" t="n">
        <v>330.47</v>
      </c>
      <c r="J1085" t="n">
        <v>293.33</v>
      </c>
      <c r="K1085" t="inlineStr">
        <is>
          <t>sale</t>
        </is>
      </c>
      <c r="L1085" t="inlineStr">
        <is>
          <t/>
        </is>
      </c>
      <c r="M1085" t="inlineStr">
        <is>
          <t/>
        </is>
      </c>
      <c r="N1085" t="n">
        <v>0.0</v>
      </c>
      <c r="O1085" t="n">
        <v>0.0</v>
      </c>
      <c r="P1085" t="n">
        <v>259.74</v>
      </c>
      <c r="Q1085" t="n">
        <v>259.76</v>
      </c>
      <c r="R1085" t="n">
        <v>37.14</v>
      </c>
      <c r="S1085" t="n">
        <v>37.14</v>
      </c>
      <c r="T1085" t="n">
        <v>3.3</v>
      </c>
      <c r="U1085" t="n">
        <v>3.3</v>
      </c>
      <c r="V1085" t="n">
        <v>52.8</v>
      </c>
      <c r="W1085" t="n">
        <v>52.8</v>
      </c>
      <c r="X1085" t="n">
        <v>4.34</v>
      </c>
      <c r="Y1085" t="n">
        <v>4.34</v>
      </c>
      <c r="Z1085" t="n">
        <v>10.29</v>
      </c>
      <c r="AA1085" t="n">
        <v>10.28</v>
      </c>
      <c r="AB1085" t="n">
        <v>16.52</v>
      </c>
      <c r="AC1085" t="n">
        <v>16.53</v>
      </c>
      <c r="AD1085" t="n">
        <v>16.529999999999973</v>
      </c>
      <c r="AE1085" t="n">
        <v>-0.01999999999998181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0.009999999999999787</v>
      </c>
      <c r="AK1085" t="n">
        <v>-0.010000000000001563</v>
      </c>
      <c r="AL1085" t="inlineStr">
        <is>
          <t>unreconciled</t>
        </is>
      </c>
      <c r="AM1085" t="inlineStr">
        <is>
          <t>Order Amount Mismatch (POS&gt;3PO)</t>
        </is>
      </c>
      <c r="AN1085" t="n">
        <v>16.53</v>
      </c>
      <c r="AO1085" t="n">
        <f>ROUND(P1085*100/H1085,2)</f>
        <v>0.0</v>
      </c>
      <c r="AP1085" t="n">
        <f>ROUND(Q1085*100/I1085,2)</f>
        <v>0.0</v>
      </c>
      <c r="AQ1085"/>
      <c r="AR1085"/>
      <c r="AS1085" t="n">
        <v>0.0</v>
      </c>
    </row>
    <row r="1086">
      <c r="A1086" s="1" t="n">
        <v>45233.0</v>
      </c>
      <c r="B1086" s="2" t="n">
        <v>45233.83840277778</v>
      </c>
      <c r="C1086" t="inlineStr">
        <is>
          <t>3140094012085255</t>
        </is>
      </c>
      <c r="D1086" t="inlineStr">
        <is>
          <t>POS0012</t>
        </is>
      </c>
      <c r="E1086" t="inlineStr">
        <is>
          <t>70</t>
        </is>
      </c>
      <c r="F1086" t="inlineStr">
        <is>
          <t>0094</t>
        </is>
      </c>
      <c r="G1086" t="inlineStr">
        <is>
          <t>5311125877</t>
        </is>
      </c>
      <c r="H1086" t="n">
        <v>249.99999999999997</v>
      </c>
      <c r="I1086" t="n">
        <v>315.23</v>
      </c>
      <c r="J1086" t="n">
        <v>278.09</v>
      </c>
      <c r="K1086" t="inlineStr">
        <is>
          <t>sale</t>
        </is>
      </c>
      <c r="L1086" t="inlineStr">
        <is>
          <t/>
        </is>
      </c>
      <c r="M1086" t="inlineStr">
        <is>
          <t/>
        </is>
      </c>
      <c r="N1086" t="n">
        <v>0.0</v>
      </c>
      <c r="O1086" t="n">
        <v>0.0</v>
      </c>
      <c r="P1086" t="n">
        <v>248.12</v>
      </c>
      <c r="Q1086" t="n">
        <v>189.34</v>
      </c>
      <c r="R1086" t="n">
        <v>37.14</v>
      </c>
      <c r="S1086" t="n">
        <v>37.14</v>
      </c>
      <c r="T1086" t="n">
        <v>3.15</v>
      </c>
      <c r="U1086" t="n">
        <v>2.38</v>
      </c>
      <c r="V1086" t="n">
        <v>50.06</v>
      </c>
      <c r="W1086" t="n">
        <v>36.17</v>
      </c>
      <c r="X1086" t="n">
        <v>4.14</v>
      </c>
      <c r="Y1086" t="n">
        <v>3.12</v>
      </c>
      <c r="Z1086" t="n">
        <v>9.76</v>
      </c>
      <c r="AA1086" t="n">
        <v>7.07</v>
      </c>
      <c r="AB1086" t="n">
        <v>11.9</v>
      </c>
      <c r="AC1086" t="n">
        <v>11.91</v>
      </c>
      <c r="AD1086" t="n">
        <v>-65.23000000000005</v>
      </c>
      <c r="AE1086" t="n">
        <v>58.78</v>
      </c>
      <c r="AF1086" t="n">
        <v>0.0</v>
      </c>
      <c r="AG1086" t="n">
        <v>0.77</v>
      </c>
      <c r="AH1086" t="n">
        <v>13.89</v>
      </c>
      <c r="AI1086" t="n">
        <v>1.0199999999999996</v>
      </c>
      <c r="AJ1086" t="n">
        <v>2.6899999999999995</v>
      </c>
      <c r="AK1086" t="n">
        <v>-0.009999999999999787</v>
      </c>
      <c r="AL1086" t="inlineStr">
        <is>
          <t>unreconciled</t>
        </is>
      </c>
      <c r="AM1086" t="inlineStr">
        <is>
          <t>Order Amount Mismatch (3PO&gt;POS)</t>
        </is>
      </c>
      <c r="AN1086" t="n">
        <v>65.23</v>
      </c>
      <c r="AO1086" t="n">
        <f>ROUND(P1086*100/H1086,2)</f>
        <v>0.0</v>
      </c>
      <c r="AP1086" t="n">
        <f>ROUND(Q1086*100/I1086,2)</f>
        <v>0.0</v>
      </c>
      <c r="AQ1086"/>
      <c r="AR1086"/>
      <c r="AS1086" t="n">
        <v>0.0</v>
      </c>
    </row>
    <row r="1087">
      <c r="A1087" s="1" t="n">
        <v>45233.0</v>
      </c>
      <c r="B1087" s="2" t="n">
        <v>45233.67821759259</v>
      </c>
      <c r="C1087" t="inlineStr">
        <is>
          <t>3140094012085147</t>
        </is>
      </c>
      <c r="D1087" t="inlineStr">
        <is>
          <t>POS0012</t>
        </is>
      </c>
      <c r="E1087" t="inlineStr">
        <is>
          <t>62</t>
        </is>
      </c>
      <c r="F1087" t="inlineStr">
        <is>
          <t>0094</t>
        </is>
      </c>
      <c r="G1087" t="inlineStr">
        <is>
          <t>5311129456</t>
        </is>
      </c>
      <c r="H1087" t="n">
        <v>586.0</v>
      </c>
      <c r="I1087" t="n">
        <v>635.24</v>
      </c>
      <c r="J1087" t="n">
        <v>598.1</v>
      </c>
      <c r="K1087" t="inlineStr">
        <is>
          <t>sale</t>
        </is>
      </c>
      <c r="L1087" t="inlineStr">
        <is>
          <t/>
        </is>
      </c>
      <c r="M1087" t="inlineStr">
        <is>
          <t/>
        </is>
      </c>
      <c r="N1087" t="n">
        <v>0.0</v>
      </c>
      <c r="O1087" t="n">
        <v>0.0</v>
      </c>
      <c r="P1087" t="n">
        <v>492.01</v>
      </c>
      <c r="Q1087" t="n">
        <v>433.21</v>
      </c>
      <c r="R1087" t="n">
        <v>37.14</v>
      </c>
      <c r="S1087" t="n">
        <v>37.14</v>
      </c>
      <c r="T1087" t="n">
        <v>6.35</v>
      </c>
      <c r="U1087" t="n">
        <v>5.58</v>
      </c>
      <c r="V1087" t="n">
        <v>107.66</v>
      </c>
      <c r="W1087" t="n">
        <v>93.77</v>
      </c>
      <c r="X1087" t="n">
        <v>8.34</v>
      </c>
      <c r="Y1087" t="n">
        <v>7.33</v>
      </c>
      <c r="Z1087" t="n">
        <v>20.88</v>
      </c>
      <c r="AA1087" t="n">
        <v>18.2</v>
      </c>
      <c r="AB1087" t="n">
        <v>27.9</v>
      </c>
      <c r="AC1087" t="n">
        <v>27.91</v>
      </c>
      <c r="AD1087" t="n">
        <v>-49.24000000000001</v>
      </c>
      <c r="AE1087" t="n">
        <v>58.80000000000001</v>
      </c>
      <c r="AF1087" t="n">
        <v>0.0</v>
      </c>
      <c r="AG1087" t="n">
        <v>0.7699999999999996</v>
      </c>
      <c r="AH1087" t="n">
        <v>13.89</v>
      </c>
      <c r="AI1087" t="n">
        <v>1.0099999999999998</v>
      </c>
      <c r="AJ1087" t="n">
        <v>2.6799999999999997</v>
      </c>
      <c r="AK1087" t="n">
        <v>-0.010000000000001563</v>
      </c>
      <c r="AL1087" t="inlineStr">
        <is>
          <t>unreconciled</t>
        </is>
      </c>
      <c r="AM1087" t="inlineStr">
        <is>
          <t>Order Amount Mismatch (3PO&gt;POS)</t>
        </is>
      </c>
      <c r="AN1087" t="n">
        <v>49.24</v>
      </c>
      <c r="AO1087" t="n">
        <f>ROUND(P1087*100/H1087,2)</f>
        <v>0.0</v>
      </c>
      <c r="AP1087" t="n">
        <f>ROUND(Q1087*100/I1087,2)</f>
        <v>0.0</v>
      </c>
      <c r="AQ1087"/>
      <c r="AR1087"/>
      <c r="AS1087" t="n">
        <v>0.0</v>
      </c>
    </row>
    <row r="1088">
      <c r="A1088" s="1" t="n">
        <v>45232.0</v>
      </c>
      <c r="B1088" s="2" t="n">
        <v>45232.87068287037</v>
      </c>
      <c r="C1088" t="inlineStr">
        <is>
          <t>3140023012059053</t>
        </is>
      </c>
      <c r="D1088" t="inlineStr">
        <is>
          <t>POS0012</t>
        </is>
      </c>
      <c r="E1088" t="inlineStr">
        <is>
          <t>47</t>
        </is>
      </c>
      <c r="F1088" t="inlineStr">
        <is>
          <t>0023</t>
        </is>
      </c>
      <c r="G1088" t="inlineStr">
        <is>
          <t>5311130954</t>
        </is>
      </c>
      <c r="H1088" t="n">
        <v>1436.0</v>
      </c>
      <c r="I1088" t="n">
        <v>1367.6</v>
      </c>
      <c r="J1088" t="n">
        <v>1330.46</v>
      </c>
      <c r="K1088" t="inlineStr">
        <is>
          <t>sale</t>
        </is>
      </c>
      <c r="L1088" t="inlineStr">
        <is>
          <t/>
        </is>
      </c>
      <c r="M1088" t="inlineStr">
        <is>
          <t/>
        </is>
      </c>
      <c r="N1088" t="n">
        <v>0.0</v>
      </c>
      <c r="O1088" t="n">
        <v>0.0</v>
      </c>
      <c r="P1088" t="n">
        <v>1050.15</v>
      </c>
      <c r="Q1088" t="n">
        <v>1050.15</v>
      </c>
      <c r="R1088" t="n">
        <v>37.14</v>
      </c>
      <c r="S1088" t="n">
        <v>37.14</v>
      </c>
      <c r="T1088" t="n">
        <v>13.68</v>
      </c>
      <c r="U1088" t="n">
        <v>13.68</v>
      </c>
      <c r="V1088" t="n">
        <v>239.48</v>
      </c>
      <c r="W1088" t="n">
        <v>239.48</v>
      </c>
      <c r="X1088" t="n">
        <v>17.95</v>
      </c>
      <c r="Y1088" t="n">
        <v>17.95</v>
      </c>
      <c r="Z1088" t="n">
        <v>46.34</v>
      </c>
      <c r="AA1088" t="n">
        <v>46.34</v>
      </c>
      <c r="AB1088" t="n">
        <v>68.38</v>
      </c>
      <c r="AC1088" t="n">
        <v>68.38</v>
      </c>
      <c r="AD1088" t="n">
        <v>68.40000000000009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</v>
      </c>
      <c r="AL1088" t="inlineStr">
        <is>
          <t>unreconciled</t>
        </is>
      </c>
      <c r="AM1088" t="inlineStr">
        <is>
          <t>Order Amount Mismatch (POS&gt;3PO)</t>
        </is>
      </c>
      <c r="AN1088" t="n">
        <v>68.4</v>
      </c>
      <c r="AO1088" t="n">
        <f>ROUND(P1088*100/H1088,2)</f>
        <v>0.0</v>
      </c>
      <c r="AP1088" t="n">
        <f>ROUND(Q1088*100/I1088,2)</f>
        <v>0.0</v>
      </c>
      <c r="AQ1088"/>
      <c r="AR1088"/>
      <c r="AS1088" t="n">
        <v>0.0</v>
      </c>
    </row>
    <row r="1089">
      <c r="A1089" s="1" t="n">
        <v>45233.0</v>
      </c>
      <c r="B1089" s="2" t="n">
        <v>45233.77872685185</v>
      </c>
      <c r="C1089" t="inlineStr">
        <is>
          <t>3140023012059284</t>
        </is>
      </c>
      <c r="D1089" t="inlineStr">
        <is>
          <t>POS0012</t>
        </is>
      </c>
      <c r="E1089" t="inlineStr">
        <is>
          <t>77</t>
        </is>
      </c>
      <c r="F1089" t="inlineStr">
        <is>
          <t>0023</t>
        </is>
      </c>
      <c r="G1089" t="inlineStr">
        <is>
          <t>5311149379</t>
        </is>
      </c>
      <c r="H1089" t="n">
        <v>275.0</v>
      </c>
      <c r="I1089" t="n">
        <v>339.04</v>
      </c>
      <c r="J1089" t="n">
        <v>301.9</v>
      </c>
      <c r="K1089" t="inlineStr">
        <is>
          <t>sale</t>
        </is>
      </c>
      <c r="L1089" t="inlineStr">
        <is>
          <t/>
        </is>
      </c>
      <c r="M1089" t="inlineStr">
        <is>
          <t/>
        </is>
      </c>
      <c r="N1089" t="n">
        <v>0.0</v>
      </c>
      <c r="O1089" t="n">
        <v>0.0</v>
      </c>
      <c r="P1089" t="n">
        <v>266.28</v>
      </c>
      <c r="Q1089" t="n">
        <v>207.48</v>
      </c>
      <c r="R1089" t="n">
        <v>37.14</v>
      </c>
      <c r="S1089" t="n">
        <v>37.14</v>
      </c>
      <c r="T1089" t="n">
        <v>3.39</v>
      </c>
      <c r="U1089" t="n">
        <v>2.62</v>
      </c>
      <c r="V1089" t="n">
        <v>54.34</v>
      </c>
      <c r="W1089" t="n">
        <v>40.46</v>
      </c>
      <c r="X1089" t="n">
        <v>4.45</v>
      </c>
      <c r="Y1089" t="n">
        <v>3.44</v>
      </c>
      <c r="Z1089" t="n">
        <v>10.58</v>
      </c>
      <c r="AA1089" t="n">
        <v>7.9</v>
      </c>
      <c r="AB1089" t="n">
        <v>13.1</v>
      </c>
      <c r="AC1089" t="n">
        <v>13.1</v>
      </c>
      <c r="AD1089" t="n">
        <v>-64.04000000000002</v>
      </c>
      <c r="AE1089" t="n">
        <v>58.79999999999998</v>
      </c>
      <c r="AF1089" t="n">
        <v>0.0</v>
      </c>
      <c r="AG1089" t="n">
        <v>0.77</v>
      </c>
      <c r="AH1089" t="n">
        <v>13.880000000000003</v>
      </c>
      <c r="AI1089" t="n">
        <v>1.0100000000000002</v>
      </c>
      <c r="AJ1089" t="n">
        <v>2.6799999999999997</v>
      </c>
      <c r="AK1089" t="n">
        <v>0.0</v>
      </c>
      <c r="AL1089" t="inlineStr">
        <is>
          <t>unreconciled</t>
        </is>
      </c>
      <c r="AM1089" t="inlineStr">
        <is>
          <t>Order Amount Mismatch (3PO&gt;POS)</t>
        </is>
      </c>
      <c r="AN1089" t="n">
        <v>64.04</v>
      </c>
      <c r="AO1089" t="n">
        <f>ROUND(P1089*100/H1089,2)</f>
        <v>0.0</v>
      </c>
      <c r="AP1089" t="n">
        <f>ROUND(Q1089*100/I1089,2)</f>
        <v>0.0</v>
      </c>
      <c r="AQ1089"/>
      <c r="AR1089"/>
      <c r="AS1089" t="n">
        <v>0.0</v>
      </c>
    </row>
    <row r="1090">
      <c r="A1090" s="1" t="n">
        <v>45234.0</v>
      </c>
      <c r="B1090" s="2" t="n">
        <v>45234.57</v>
      </c>
      <c r="C1090" t="inlineStr">
        <is>
          <t>3140023012059472</t>
        </is>
      </c>
      <c r="D1090" t="inlineStr">
        <is>
          <t>POS0012</t>
        </is>
      </c>
      <c r="E1090" t="inlineStr">
        <is>
          <t>64</t>
        </is>
      </c>
      <c r="F1090" t="inlineStr">
        <is>
          <t>0023</t>
        </is>
      </c>
      <c r="G1090" t="inlineStr">
        <is>
          <t>5311156875</t>
        </is>
      </c>
      <c r="H1090" t="n">
        <v>863.0</v>
      </c>
      <c r="I1090" t="n">
        <v>784.78</v>
      </c>
      <c r="J1090" t="n">
        <v>784.78</v>
      </c>
      <c r="K1090" t="inlineStr">
        <is>
          <t>addition</t>
        </is>
      </c>
      <c r="L1090" t="inlineStr">
        <is>
          <t/>
        </is>
      </c>
      <c r="M1090" t="inlineStr">
        <is>
          <t/>
        </is>
      </c>
      <c r="N1090" t="n">
        <v>0.0</v>
      </c>
      <c r="O1090" t="n">
        <v>0.0</v>
      </c>
      <c r="P1090" t="n">
        <v>643.97</v>
      </c>
      <c r="Q1090" t="n">
        <v>634.28</v>
      </c>
      <c r="R1090" t="n">
        <v>37.14</v>
      </c>
      <c r="S1090" t="n">
        <v>0.0</v>
      </c>
      <c r="T1090" t="n">
        <v>0.0</v>
      </c>
      <c r="U1090" t="n">
        <v>0.0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41.1</v>
      </c>
      <c r="AC1090" t="n">
        <v>41.1</v>
      </c>
      <c r="AD1090" t="n">
        <v>78.22000000000003</v>
      </c>
      <c r="AE1090" t="n">
        <v>9.690000000000055</v>
      </c>
      <c r="AF1090" t="n">
        <v>37.14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inlineStr">
        <is>
          <t>unreconciled</t>
        </is>
      </c>
      <c r="AM1090" t="inlineStr">
        <is>
          <t>Packaging Charge Mismatch</t>
        </is>
      </c>
      <c r="AN1090" t="n">
        <v>37.14</v>
      </c>
      <c r="AO1090" t="n">
        <f>ROUND(P1090*100/H1090,2)</f>
        <v>0.0</v>
      </c>
      <c r="AP1090" t="n">
        <f>ROUND(Q1090*100/I1090,2)</f>
        <v>0.0</v>
      </c>
      <c r="AQ1090"/>
      <c r="AR1090"/>
      <c r="AS1090" t="n">
        <v>0.0</v>
      </c>
    </row>
    <row r="1091">
      <c r="A1091" s="1" t="n">
        <v>45233.0</v>
      </c>
      <c r="B1091" s="2" t="n">
        <v>45233.67501157407</v>
      </c>
      <c r="C1091" t="inlineStr">
        <is>
          <t>3140023012059252</t>
        </is>
      </c>
      <c r="D1091" t="inlineStr">
        <is>
          <t>POS0012</t>
        </is>
      </c>
      <c r="E1091" t="inlineStr">
        <is>
          <t>45</t>
        </is>
      </c>
      <c r="F1091" t="inlineStr">
        <is>
          <t>0023</t>
        </is>
      </c>
      <c r="G1091" t="inlineStr">
        <is>
          <t>5311159238</t>
        </is>
      </c>
      <c r="H1091" t="n">
        <v>271.0</v>
      </c>
      <c r="I1091" t="n">
        <v>335.23</v>
      </c>
      <c r="J1091" t="n">
        <v>298.09</v>
      </c>
      <c r="K1091" t="inlineStr">
        <is>
          <t>sale</t>
        </is>
      </c>
      <c r="L1091" t="inlineStr">
        <is>
          <t/>
        </is>
      </c>
      <c r="M1091" t="inlineStr">
        <is>
          <t/>
        </is>
      </c>
      <c r="N1091" t="n">
        <v>0.0</v>
      </c>
      <c r="O1091" t="n">
        <v>0.0</v>
      </c>
      <c r="P1091" t="n">
        <v>263.37</v>
      </c>
      <c r="Q1091" t="n">
        <v>204.59</v>
      </c>
      <c r="R1091" t="n">
        <v>37.14</v>
      </c>
      <c r="S1091" t="n">
        <v>37.14</v>
      </c>
      <c r="T1091" t="n">
        <v>3.35</v>
      </c>
      <c r="U1091" t="n">
        <v>2.58</v>
      </c>
      <c r="V1091" t="n">
        <v>53.66</v>
      </c>
      <c r="W1091" t="n">
        <v>39.77</v>
      </c>
      <c r="X1091" t="n">
        <v>4.4</v>
      </c>
      <c r="Y1091" t="n">
        <v>3.39</v>
      </c>
      <c r="Z1091" t="n">
        <v>10.45</v>
      </c>
      <c r="AA1091" t="n">
        <v>7.77</v>
      </c>
      <c r="AB1091" t="n">
        <v>12.9</v>
      </c>
      <c r="AC1091" t="n">
        <v>12.91</v>
      </c>
      <c r="AD1091" t="n">
        <v>-64.23000000000002</v>
      </c>
      <c r="AE1091" t="n">
        <v>58.78</v>
      </c>
      <c r="AF1091" t="n">
        <v>0.0</v>
      </c>
      <c r="AG1091" t="n">
        <v>0.77</v>
      </c>
      <c r="AH1091" t="n">
        <v>13.889999999999993</v>
      </c>
      <c r="AI1091" t="n">
        <v>1.0100000000000002</v>
      </c>
      <c r="AJ1091" t="n">
        <v>2.6799999999999997</v>
      </c>
      <c r="AK1091" t="n">
        <v>-0.009999999999999787</v>
      </c>
      <c r="AL1091" t="inlineStr">
        <is>
          <t>unreconciled</t>
        </is>
      </c>
      <c r="AM1091" t="inlineStr">
        <is>
          <t>Order Amount Mismatch (3PO&gt;POS)</t>
        </is>
      </c>
      <c r="AN1091" t="n">
        <v>64.23</v>
      </c>
      <c r="AO1091" t="n">
        <f>ROUND(P1091*100/H1091,2)</f>
        <v>0.0</v>
      </c>
      <c r="AP1091" t="n">
        <f>ROUND(Q1091*100/I1091,2)</f>
        <v>0.0</v>
      </c>
      <c r="AQ1091"/>
      <c r="AR1091"/>
      <c r="AS1091" t="n">
        <v>0.0</v>
      </c>
    </row>
    <row r="1092">
      <c r="A1092" s="1" t="n">
        <v>45236.0</v>
      </c>
      <c r="B1092" s="2" t="n">
        <v>45236.79041666666</v>
      </c>
      <c r="C1092" t="inlineStr">
        <is>
          <t>3140023012060074</t>
        </is>
      </c>
      <c r="D1092" t="inlineStr">
        <is>
          <t>POS0012</t>
        </is>
      </c>
      <c r="E1092" t="inlineStr">
        <is>
          <t>65</t>
        </is>
      </c>
      <c r="F1092" t="inlineStr">
        <is>
          <t>0023</t>
        </is>
      </c>
      <c r="G1092" t="inlineStr">
        <is>
          <t>5311167421</t>
        </is>
      </c>
      <c r="H1092" t="n">
        <v>465.0</v>
      </c>
      <c r="I1092" t="n">
        <v>442.85</v>
      </c>
      <c r="J1092" t="n">
        <v>405.71</v>
      </c>
      <c r="K1092" t="inlineStr">
        <is>
          <t>sale</t>
        </is>
      </c>
      <c r="L1092" t="inlineStr">
        <is>
          <t/>
        </is>
      </c>
      <c r="M1092" t="inlineStr">
        <is>
          <t/>
        </is>
      </c>
      <c r="N1092" t="n">
        <v>0.0</v>
      </c>
      <c r="O1092" t="n">
        <v>0.0</v>
      </c>
      <c r="P1092" t="n">
        <v>345.39</v>
      </c>
      <c r="Q1092" t="n">
        <v>345.38</v>
      </c>
      <c r="R1092" t="n">
        <v>37.14</v>
      </c>
      <c r="S1092" t="n">
        <v>37.14</v>
      </c>
      <c r="T1092" t="n">
        <v>4.43</v>
      </c>
      <c r="U1092" t="n">
        <v>4.43</v>
      </c>
      <c r="V1092" t="n">
        <v>73.03</v>
      </c>
      <c r="W1092" t="n">
        <v>73.03</v>
      </c>
      <c r="X1092" t="n">
        <v>5.81</v>
      </c>
      <c r="Y1092" t="n">
        <v>5.81</v>
      </c>
      <c r="Z1092" t="n">
        <v>14.19</v>
      </c>
      <c r="AA1092" t="n">
        <v>14.2</v>
      </c>
      <c r="AB1092" t="n">
        <v>22.14</v>
      </c>
      <c r="AC1092" t="n">
        <v>22.14</v>
      </c>
      <c r="AD1092" t="n">
        <v>22.149999999999977</v>
      </c>
      <c r="AE1092" t="n">
        <v>0.009999999999990905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-0.009999999999999787</v>
      </c>
      <c r="AK1092" t="n">
        <v>0.0</v>
      </c>
      <c r="AL1092" t="inlineStr">
        <is>
          <t>unreconciled</t>
        </is>
      </c>
      <c r="AM1092" t="inlineStr">
        <is>
          <t>Order Amount Mismatch (POS&gt;3PO)</t>
        </is>
      </c>
      <c r="AN1092" t="n">
        <v>22.15</v>
      </c>
      <c r="AO1092" t="n">
        <f>ROUND(P1092*100/H1092,2)</f>
        <v>0.0</v>
      </c>
      <c r="AP1092" t="n">
        <f>ROUND(Q1092*100/I1092,2)</f>
        <v>0.0</v>
      </c>
      <c r="AQ1092"/>
      <c r="AR1092"/>
      <c r="AS1092" t="n">
        <v>0.0</v>
      </c>
    </row>
    <row r="1093">
      <c r="A1093" s="1" t="n">
        <v>45234.0</v>
      </c>
      <c r="B1093" s="2" t="n">
        <v>45234.612222222226</v>
      </c>
      <c r="C1093" t="inlineStr">
        <is>
          <t>3140023012059499</t>
        </is>
      </c>
      <c r="D1093" t="inlineStr">
        <is>
          <t>POS0012</t>
        </is>
      </c>
      <c r="E1093" t="inlineStr">
        <is>
          <t>91</t>
        </is>
      </c>
      <c r="F1093" t="inlineStr">
        <is>
          <t>0023</t>
        </is>
      </c>
      <c r="G1093" t="inlineStr">
        <is>
          <t>5311168876</t>
        </is>
      </c>
      <c r="H1093" t="n">
        <v>487.0</v>
      </c>
      <c r="I1093" t="n">
        <v>463.8</v>
      </c>
      <c r="J1093" t="n">
        <v>426.66</v>
      </c>
      <c r="K1093" t="inlineStr">
        <is>
          <t>sale</t>
        </is>
      </c>
      <c r="L1093" t="inlineStr">
        <is>
          <t/>
        </is>
      </c>
      <c r="M1093" t="inlineStr">
        <is>
          <t/>
        </is>
      </c>
      <c r="N1093" t="n">
        <v>0.0</v>
      </c>
      <c r="O1093" t="n">
        <v>0.0</v>
      </c>
      <c r="P1093" t="n">
        <v>361.35</v>
      </c>
      <c r="Q1093" t="n">
        <v>361.36</v>
      </c>
      <c r="R1093" t="n">
        <v>37.14</v>
      </c>
      <c r="S1093" t="n">
        <v>37.14</v>
      </c>
      <c r="T1093" t="n">
        <v>4.64</v>
      </c>
      <c r="U1093" t="n">
        <v>4.64</v>
      </c>
      <c r="V1093" t="n">
        <v>76.8</v>
      </c>
      <c r="W1093" t="n">
        <v>76.8</v>
      </c>
      <c r="X1093" t="n">
        <v>6.09</v>
      </c>
      <c r="Y1093" t="n">
        <v>6.09</v>
      </c>
      <c r="Z1093" t="n">
        <v>14.92</v>
      </c>
      <c r="AA1093" t="n">
        <v>14.92</v>
      </c>
      <c r="AB1093" t="n">
        <v>23.2</v>
      </c>
      <c r="AC1093" t="n">
        <v>23.19</v>
      </c>
      <c r="AD1093" t="n">
        <v>23.19999999999999</v>
      </c>
      <c r="AE1093" t="n">
        <v>-0.009999999999990905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0.00999999999999801</v>
      </c>
      <c r="AL1093" t="inlineStr">
        <is>
          <t>unreconciled</t>
        </is>
      </c>
      <c r="AM1093" t="inlineStr">
        <is>
          <t>Order Amount Mismatch (POS&gt;3PO)</t>
        </is>
      </c>
      <c r="AN1093" t="n">
        <v>23.2</v>
      </c>
      <c r="AO1093" t="n">
        <f>ROUND(P1093*100/H1093,2)</f>
        <v>0.0</v>
      </c>
      <c r="AP1093" t="n">
        <f>ROUND(Q1093*100/I1093,2)</f>
        <v>0.0</v>
      </c>
      <c r="AQ1093"/>
      <c r="AR1093"/>
      <c r="AS1093" t="n">
        <v>0.0</v>
      </c>
    </row>
    <row r="1094">
      <c r="A1094" s="1" t="n">
        <v>45232.0</v>
      </c>
      <c r="B1094" s="2" t="n">
        <v>45232.96362268519</v>
      </c>
      <c r="C1094" t="inlineStr">
        <is>
          <t>3140094012084984</t>
        </is>
      </c>
      <c r="D1094" t="inlineStr">
        <is>
          <t>POS0012</t>
        </is>
      </c>
      <c r="E1094" t="inlineStr">
        <is>
          <t>99</t>
        </is>
      </c>
      <c r="F1094" t="inlineStr">
        <is>
          <t>0094</t>
        </is>
      </c>
      <c r="G1094" t="inlineStr">
        <is>
          <t>5311202023</t>
        </is>
      </c>
      <c r="H1094" t="n">
        <v>279.0</v>
      </c>
      <c r="I1094" t="n">
        <v>265.72</v>
      </c>
      <c r="J1094" t="n">
        <v>228.58</v>
      </c>
      <c r="K1094" t="inlineStr">
        <is>
          <t>sale</t>
        </is>
      </c>
      <c r="L1094" t="inlineStr">
        <is>
          <t/>
        </is>
      </c>
      <c r="M1094" t="inlineStr">
        <is>
          <t/>
        </is>
      </c>
      <c r="N1094" t="n">
        <v>0.0</v>
      </c>
      <c r="O1094" t="n">
        <v>0.0</v>
      </c>
      <c r="P1094" t="n">
        <v>210.4</v>
      </c>
      <c r="Q1094" t="n">
        <v>210.4</v>
      </c>
      <c r="R1094" t="n">
        <v>37.14</v>
      </c>
      <c r="S1094" t="n">
        <v>37.14</v>
      </c>
      <c r="T1094" t="n">
        <v>2.66</v>
      </c>
      <c r="U1094" t="n">
        <v>2.66</v>
      </c>
      <c r="V1094" t="n">
        <v>41.14</v>
      </c>
      <c r="W1094" t="n">
        <v>41.14</v>
      </c>
      <c r="X1094" t="n">
        <v>3.49</v>
      </c>
      <c r="Y1094" t="n">
        <v>3.49</v>
      </c>
      <c r="Z1094" t="n">
        <v>8.03</v>
      </c>
      <c r="AA1094" t="n">
        <v>8.04</v>
      </c>
      <c r="AB1094" t="n">
        <v>13.28</v>
      </c>
      <c r="AC1094" t="n">
        <v>13.29</v>
      </c>
      <c r="AD1094" t="n">
        <v>13.279999999999973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-0.009999999999999787</v>
      </c>
      <c r="AK1094" t="n">
        <v>-0.009999999999999787</v>
      </c>
      <c r="AL1094" t="inlineStr">
        <is>
          <t>unreconciled</t>
        </is>
      </c>
      <c r="AM1094" t="inlineStr">
        <is>
          <t>Order Amount Mismatch (POS&gt;3PO)</t>
        </is>
      </c>
      <c r="AN1094" t="n">
        <v>13.28</v>
      </c>
      <c r="AO1094" t="n">
        <f>ROUND(P1094*100/H1094,2)</f>
        <v>0.0</v>
      </c>
      <c r="AP1094" t="n">
        <f>ROUND(Q1094*100/I1094,2)</f>
        <v>0.0</v>
      </c>
      <c r="AQ1094"/>
      <c r="AR1094"/>
      <c r="AS1094" t="n">
        <v>0.0</v>
      </c>
    </row>
    <row r="1095">
      <c r="A1095" s="1" t="n">
        <v>45232.0</v>
      </c>
      <c r="B1095" s="2" t="n">
        <v>45232.80783564815</v>
      </c>
      <c r="C1095" t="inlineStr">
        <is>
          <t>3140094012084851</t>
        </is>
      </c>
      <c r="D1095" t="inlineStr">
        <is>
          <t>POS0012</t>
        </is>
      </c>
      <c r="E1095" t="inlineStr">
        <is>
          <t>66</t>
        </is>
      </c>
      <c r="F1095" t="inlineStr">
        <is>
          <t>0094</t>
        </is>
      </c>
      <c r="G1095" t="inlineStr">
        <is>
          <t>5311216207</t>
        </is>
      </c>
      <c r="H1095" t="n">
        <v>246.00000000000003</v>
      </c>
      <c r="I1095" t="n">
        <v>234.28</v>
      </c>
      <c r="J1095" t="n">
        <v>197.14</v>
      </c>
      <c r="K1095" t="inlineStr">
        <is>
          <t>sale</t>
        </is>
      </c>
      <c r="L1095" t="inlineStr">
        <is>
          <t/>
        </is>
      </c>
      <c r="M1095" t="inlineStr">
        <is>
          <t/>
        </is>
      </c>
      <c r="N1095" t="n">
        <v>0.0</v>
      </c>
      <c r="O1095" t="n">
        <v>0.0</v>
      </c>
      <c r="P1095" t="n">
        <v>186.44</v>
      </c>
      <c r="Q1095" t="n">
        <v>186.43</v>
      </c>
      <c r="R1095" t="n">
        <v>37.14</v>
      </c>
      <c r="S1095" t="n">
        <v>37.14</v>
      </c>
      <c r="T1095" t="n">
        <v>2.34</v>
      </c>
      <c r="U1095" t="n">
        <v>2.34</v>
      </c>
      <c r="V1095" t="n">
        <v>35.49</v>
      </c>
      <c r="W1095" t="n">
        <v>35.49</v>
      </c>
      <c r="X1095" t="n">
        <v>3.07</v>
      </c>
      <c r="Y1095" t="n">
        <v>3.08</v>
      </c>
      <c r="Z1095" t="n">
        <v>6.94</v>
      </c>
      <c r="AA1095" t="n">
        <v>6.94</v>
      </c>
      <c r="AB1095" t="n">
        <v>11.72</v>
      </c>
      <c r="AC1095" t="n">
        <v>11.72</v>
      </c>
      <c r="AD1095" t="n">
        <v>11.720000000000027</v>
      </c>
      <c r="AE1095" t="n">
        <v>0.009999999999990905</v>
      </c>
      <c r="AF1095" t="n">
        <v>0.0</v>
      </c>
      <c r="AG1095" t="n">
        <v>0.0</v>
      </c>
      <c r="AH1095" t="n">
        <v>0.0</v>
      </c>
      <c r="AI1095" t="n">
        <v>-0.010000000000000231</v>
      </c>
      <c r="AJ1095" t="n">
        <v>0.0</v>
      </c>
      <c r="AK1095" t="n">
        <v>0.0</v>
      </c>
      <c r="AL1095" t="inlineStr">
        <is>
          <t>unreconciled</t>
        </is>
      </c>
      <c r="AM1095" t="inlineStr">
        <is>
          <t>Order Amount Mismatch (POS&gt;3PO)</t>
        </is>
      </c>
      <c r="AN1095" t="n">
        <v>11.72</v>
      </c>
      <c r="AO1095" t="n">
        <f>ROUND(P1095*100/H1095,2)</f>
        <v>0.0</v>
      </c>
      <c r="AP1095" t="n">
        <f>ROUND(Q1095*100/I1095,2)</f>
        <v>0.0</v>
      </c>
      <c r="AQ1095"/>
      <c r="AR1095"/>
      <c r="AS1095" t="n">
        <v>0.0</v>
      </c>
    </row>
    <row r="1096">
      <c r="A1096" s="1" t="n">
        <v>45233.0</v>
      </c>
      <c r="B1096" s="2" t="n">
        <v>45233.43440972222</v>
      </c>
      <c r="C1096" t="inlineStr">
        <is>
          <t>3140094012085038</t>
        </is>
      </c>
      <c r="D1096" t="inlineStr">
        <is>
          <t>POS0012</t>
        </is>
      </c>
      <c r="E1096" t="inlineStr">
        <is>
          <t>53</t>
        </is>
      </c>
      <c r="F1096" t="inlineStr">
        <is>
          <t>0094</t>
        </is>
      </c>
      <c r="G1096" t="inlineStr">
        <is>
          <t>5311216358</t>
        </is>
      </c>
      <c r="H1096" t="n">
        <v>440.0</v>
      </c>
      <c r="I1096" t="n">
        <v>419.04</v>
      </c>
      <c r="J1096" t="n">
        <v>381.9</v>
      </c>
      <c r="K1096" t="inlineStr">
        <is>
          <t>sale</t>
        </is>
      </c>
      <c r="L1096" t="inlineStr">
        <is>
          <t/>
        </is>
      </c>
      <c r="M1096" t="inlineStr">
        <is>
          <t/>
        </is>
      </c>
      <c r="N1096" t="n">
        <v>0.0</v>
      </c>
      <c r="O1096" t="n">
        <v>0.0</v>
      </c>
      <c r="P1096" t="n">
        <v>327.25</v>
      </c>
      <c r="Q1096" t="n">
        <v>327.24</v>
      </c>
      <c r="R1096" t="n">
        <v>37.14</v>
      </c>
      <c r="S1096" t="n">
        <v>37.14</v>
      </c>
      <c r="T1096" t="n">
        <v>4.19</v>
      </c>
      <c r="U1096" t="n">
        <v>4.19</v>
      </c>
      <c r="V1096" t="n">
        <v>68.74</v>
      </c>
      <c r="W1096" t="n">
        <v>68.74</v>
      </c>
      <c r="X1096" t="n">
        <v>5.5</v>
      </c>
      <c r="Y1096" t="n">
        <v>5.5</v>
      </c>
      <c r="Z1096" t="n">
        <v>13.36</v>
      </c>
      <c r="AA1096" t="n">
        <v>13.36</v>
      </c>
      <c r="AB1096" t="n">
        <v>20.96</v>
      </c>
      <c r="AC1096" t="n">
        <v>20.95</v>
      </c>
      <c r="AD1096" t="n">
        <v>20.95999999999998</v>
      </c>
      <c r="AE1096" t="n">
        <v>0.009999999999990905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0.010000000000001563</v>
      </c>
      <c r="AL1096" t="inlineStr">
        <is>
          <t>unreconciled</t>
        </is>
      </c>
      <c r="AM1096" t="inlineStr">
        <is>
          <t>Order Amount Mismatch (POS&gt;3PO)</t>
        </is>
      </c>
      <c r="AN1096" t="n">
        <v>20.96</v>
      </c>
      <c r="AO1096" t="n">
        <f>ROUND(P1096*100/H1096,2)</f>
        <v>0.0</v>
      </c>
      <c r="AP1096" t="n">
        <f>ROUND(Q1096*100/I1096,2)</f>
        <v>0.0</v>
      </c>
      <c r="AQ1096"/>
      <c r="AR1096"/>
      <c r="AS1096" t="n">
        <v>0.0</v>
      </c>
    </row>
    <row r="1097">
      <c r="A1097" s="1" t="n">
        <v>45235.0</v>
      </c>
      <c r="B1097" s="2" t="n">
        <v>45235.68200231482</v>
      </c>
      <c r="C1097" t="inlineStr">
        <is>
          <t>3140094012086084</t>
        </is>
      </c>
      <c r="D1097" t="inlineStr">
        <is>
          <t>POS0012</t>
        </is>
      </c>
      <c r="E1097" t="inlineStr">
        <is>
          <t>99</t>
        </is>
      </c>
      <c r="F1097" t="inlineStr">
        <is>
          <t>0094</t>
        </is>
      </c>
      <c r="G1097" t="inlineStr">
        <is>
          <t>5311225578</t>
        </is>
      </c>
      <c r="H1097" t="n">
        <v>471.0</v>
      </c>
      <c r="I1097" t="n">
        <v>448.56</v>
      </c>
      <c r="J1097" t="n">
        <v>411.42</v>
      </c>
      <c r="K1097" t="inlineStr">
        <is>
          <t>sale</t>
        </is>
      </c>
      <c r="L1097" t="inlineStr">
        <is>
          <t/>
        </is>
      </c>
      <c r="M1097" t="inlineStr">
        <is>
          <t/>
        </is>
      </c>
      <c r="N1097" t="n">
        <v>0.0</v>
      </c>
      <c r="O1097" t="n">
        <v>0.0</v>
      </c>
      <c r="P1097" t="n">
        <v>349.73</v>
      </c>
      <c r="Q1097" t="n">
        <v>349.72</v>
      </c>
      <c r="R1097" t="n">
        <v>37.14</v>
      </c>
      <c r="S1097" t="n">
        <v>37.14</v>
      </c>
      <c r="T1097" t="n">
        <v>4.49</v>
      </c>
      <c r="U1097" t="n">
        <v>4.49</v>
      </c>
      <c r="V1097" t="n">
        <v>74.06</v>
      </c>
      <c r="W1097" t="n">
        <v>74.06</v>
      </c>
      <c r="X1097" t="n">
        <v>5.89</v>
      </c>
      <c r="Y1097" t="n">
        <v>5.89</v>
      </c>
      <c r="Z1097" t="n">
        <v>14.39</v>
      </c>
      <c r="AA1097" t="n">
        <v>14.39</v>
      </c>
      <c r="AB1097" t="n">
        <v>22.42</v>
      </c>
      <c r="AC1097" t="n">
        <v>22.43</v>
      </c>
      <c r="AD1097" t="n">
        <v>22.439999999999998</v>
      </c>
      <c r="AE1097" t="n">
        <v>0.009999999999990905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-0.00999999999999801</v>
      </c>
      <c r="AL1097" t="inlineStr">
        <is>
          <t>unreconciled</t>
        </is>
      </c>
      <c r="AM1097" t="inlineStr">
        <is>
          <t>Order Amount Mismatch (POS&gt;3PO)</t>
        </is>
      </c>
      <c r="AN1097" t="n">
        <v>22.44</v>
      </c>
      <c r="AO1097" t="n">
        <f>ROUND(P1097*100/H1097,2)</f>
        <v>0.0</v>
      </c>
      <c r="AP1097" t="n">
        <f>ROUND(Q1097*100/I1097,2)</f>
        <v>0.0</v>
      </c>
      <c r="AQ1097"/>
      <c r="AR1097"/>
      <c r="AS1097" t="n">
        <v>0.0</v>
      </c>
    </row>
    <row r="1098">
      <c r="A1098" s="1" t="n">
        <v>45236.0</v>
      </c>
      <c r="B1098" s="2" t="n">
        <v>45236.60978009259</v>
      </c>
      <c r="C1098" t="inlineStr">
        <is>
          <t>3140094012086486</t>
        </is>
      </c>
      <c r="D1098" t="inlineStr">
        <is>
          <t>POS0012</t>
        </is>
      </c>
      <c r="E1098" t="inlineStr">
        <is>
          <t>01</t>
        </is>
      </c>
      <c r="F1098" t="inlineStr">
        <is>
          <t>0094</t>
        </is>
      </c>
      <c r="G1098" t="inlineStr">
        <is>
          <t>5311227586</t>
        </is>
      </c>
      <c r="H1098" t="n">
        <v>550.0</v>
      </c>
      <c r="I1098" t="n">
        <v>523.81</v>
      </c>
      <c r="J1098" t="n">
        <v>486.67</v>
      </c>
      <c r="K1098" t="inlineStr">
        <is>
          <t>sale</t>
        </is>
      </c>
      <c r="L1098" t="inlineStr">
        <is>
          <t/>
        </is>
      </c>
      <c r="M1098" t="inlineStr">
        <is>
          <t/>
        </is>
      </c>
      <c r="N1098" t="n">
        <v>0.0</v>
      </c>
      <c r="O1098" t="n">
        <v>0.0</v>
      </c>
      <c r="P1098" t="n">
        <v>407.08</v>
      </c>
      <c r="Q1098" t="n">
        <v>407.07</v>
      </c>
      <c r="R1098" t="n">
        <v>37.14</v>
      </c>
      <c r="S1098" t="n">
        <v>37.14</v>
      </c>
      <c r="T1098" t="n">
        <v>5.24</v>
      </c>
      <c r="U1098" t="n">
        <v>5.24</v>
      </c>
      <c r="V1098" t="n">
        <v>87.6</v>
      </c>
      <c r="W1098" t="n">
        <v>87.6</v>
      </c>
      <c r="X1098" t="n">
        <v>6.88</v>
      </c>
      <c r="Y1098" t="n">
        <v>6.88</v>
      </c>
      <c r="Z1098" t="n">
        <v>17.01</v>
      </c>
      <c r="AA1098" t="n">
        <v>17.01</v>
      </c>
      <c r="AB1098" t="n">
        <v>26.2</v>
      </c>
      <c r="AC1098" t="n">
        <v>26.19</v>
      </c>
      <c r="AD1098" t="n">
        <v>26.190000000000055</v>
      </c>
      <c r="AE1098" t="n">
        <v>0.009999999999990905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0.00999999999999801</v>
      </c>
      <c r="AL1098" t="inlineStr">
        <is>
          <t>unreconciled</t>
        </is>
      </c>
      <c r="AM1098" t="inlineStr">
        <is>
          <t>Order Amount Mismatch (POS&gt;3PO)</t>
        </is>
      </c>
      <c r="AN1098" t="n">
        <v>26.19</v>
      </c>
      <c r="AO1098" t="n">
        <f>ROUND(P1098*100/H1098,2)</f>
        <v>0.0</v>
      </c>
      <c r="AP1098" t="n">
        <f>ROUND(Q1098*100/I1098,2)</f>
        <v>0.0</v>
      </c>
      <c r="AQ1098"/>
      <c r="AR1098"/>
      <c r="AS1098" t="n">
        <v>0.0</v>
      </c>
    </row>
    <row r="1099">
      <c r="A1099" s="1" t="n">
        <v>45234.0</v>
      </c>
      <c r="B1099" s="2" t="n">
        <v>45234.97925925926</v>
      </c>
      <c r="C1099" t="inlineStr">
        <is>
          <t>3140023012059688</t>
        </is>
      </c>
      <c r="D1099" t="inlineStr">
        <is>
          <t>POS0012</t>
        </is>
      </c>
      <c r="E1099" t="inlineStr">
        <is>
          <t>80</t>
        </is>
      </c>
      <c r="F1099" t="inlineStr">
        <is>
          <t>0023</t>
        </is>
      </c>
      <c r="G1099" t="inlineStr">
        <is>
          <t>5311236343</t>
        </is>
      </c>
      <c r="H1099" t="n">
        <v>399.0</v>
      </c>
      <c r="I1099" t="n">
        <v>342.87</v>
      </c>
      <c r="J1099" t="n">
        <v>342.87</v>
      </c>
      <c r="K1099" t="inlineStr">
        <is>
          <t>addition</t>
        </is>
      </c>
      <c r="L1099" t="inlineStr">
        <is>
          <t/>
        </is>
      </c>
      <c r="M1099" t="inlineStr">
        <is>
          <t/>
        </is>
      </c>
      <c r="N1099" t="n">
        <v>0.0</v>
      </c>
      <c r="O1099" t="n">
        <v>0.0</v>
      </c>
      <c r="P1099" t="n">
        <v>297.74</v>
      </c>
      <c r="Q1099" t="n">
        <v>297.49</v>
      </c>
      <c r="R1099" t="n">
        <v>37.14</v>
      </c>
      <c r="S1099" t="n">
        <v>0.0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0.0</v>
      </c>
      <c r="AB1099" t="n">
        <v>19.0</v>
      </c>
      <c r="AC1099" t="n">
        <v>19.0</v>
      </c>
      <c r="AD1099" t="n">
        <v>56.129999999999995</v>
      </c>
      <c r="AE1099" t="n">
        <v>0.25</v>
      </c>
      <c r="AF1099" t="n">
        <v>37.14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0.0</v>
      </c>
      <c r="AL1099" t="inlineStr">
        <is>
          <t>unreconciled</t>
        </is>
      </c>
      <c r="AM1099" t="inlineStr">
        <is>
          <t>Packaging Charge Mismatch</t>
        </is>
      </c>
      <c r="AN1099" t="n">
        <v>37.14</v>
      </c>
      <c r="AO1099" t="n">
        <f>ROUND(P1099*100/H1099,2)</f>
        <v>0.0</v>
      </c>
      <c r="AP1099" t="n">
        <f>ROUND(Q1099*100/I1099,2)</f>
        <v>0.0</v>
      </c>
      <c r="AQ1099"/>
      <c r="AR1099"/>
      <c r="AS1099" t="n">
        <v>0.0</v>
      </c>
    </row>
    <row r="1100">
      <c r="A1100" s="1" t="n">
        <v>45234.0</v>
      </c>
      <c r="B1100" s="2" t="n">
        <v>45234.53134259259</v>
      </c>
      <c r="C1100" t="inlineStr">
        <is>
          <t>3140023012059453</t>
        </is>
      </c>
      <c r="D1100" t="inlineStr">
        <is>
          <t>POS0012</t>
        </is>
      </c>
      <c r="E1100" t="inlineStr">
        <is>
          <t>45</t>
        </is>
      </c>
      <c r="F1100" t="inlineStr">
        <is>
          <t>0023</t>
        </is>
      </c>
      <c r="G1100" t="inlineStr">
        <is>
          <t>5311244786</t>
        </is>
      </c>
      <c r="H1100" t="n">
        <v>1249.0</v>
      </c>
      <c r="I1100" t="n">
        <v>1189.54</v>
      </c>
      <c r="J1100" t="n">
        <v>1152.4</v>
      </c>
      <c r="K1100" t="inlineStr">
        <is>
          <t>sale</t>
        </is>
      </c>
      <c r="L1100" t="inlineStr">
        <is>
          <t/>
        </is>
      </c>
      <c r="M1100" t="inlineStr">
        <is>
          <t/>
        </is>
      </c>
      <c r="N1100" t="n">
        <v>0.0</v>
      </c>
      <c r="O1100" t="n">
        <v>0.0</v>
      </c>
      <c r="P1100" t="n">
        <v>914.45</v>
      </c>
      <c r="Q1100" t="n">
        <v>914.43</v>
      </c>
      <c r="R1100" t="n">
        <v>37.14</v>
      </c>
      <c r="S1100" t="n">
        <v>37.14</v>
      </c>
      <c r="T1100" t="n">
        <v>11.9</v>
      </c>
      <c r="U1100" t="n">
        <v>11.9</v>
      </c>
      <c r="V1100" t="n">
        <v>207.43</v>
      </c>
      <c r="W1100" t="n">
        <v>207.43</v>
      </c>
      <c r="X1100" t="n">
        <v>15.61</v>
      </c>
      <c r="Y1100" t="n">
        <v>15.61</v>
      </c>
      <c r="Z1100" t="n">
        <v>40.15</v>
      </c>
      <c r="AA1100" t="n">
        <v>40.15</v>
      </c>
      <c r="AB1100" t="n">
        <v>59.48</v>
      </c>
      <c r="AC1100" t="n">
        <v>59.48</v>
      </c>
      <c r="AD1100" t="n">
        <v>59.460000000000036</v>
      </c>
      <c r="AE1100" t="n">
        <v>0.020000000000095497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0.0</v>
      </c>
      <c r="AL1100" t="inlineStr">
        <is>
          <t>unreconciled</t>
        </is>
      </c>
      <c r="AM1100" t="inlineStr">
        <is>
          <t>Order Amount Mismatch (POS&gt;3PO)</t>
        </is>
      </c>
      <c r="AN1100" t="n">
        <v>59.46</v>
      </c>
      <c r="AO1100" t="n">
        <f>ROUND(P1100*100/H1100,2)</f>
        <v>0.0</v>
      </c>
      <c r="AP1100" t="n">
        <f>ROUND(Q1100*100/I1100,2)</f>
        <v>0.0</v>
      </c>
      <c r="AQ1100"/>
      <c r="AR1100"/>
      <c r="AS1100" t="n">
        <v>0.0</v>
      </c>
    </row>
    <row r="1101">
      <c r="A1101" s="1" t="n">
        <v>45234.0</v>
      </c>
      <c r="B1101" s="2" t="n">
        <v>45234.66082175926</v>
      </c>
      <c r="C1101" t="inlineStr">
        <is>
          <t>3140094012085557</t>
        </is>
      </c>
      <c r="D1101" t="inlineStr">
        <is>
          <t>POS0012</t>
        </is>
      </c>
      <c r="E1101" t="inlineStr">
        <is>
          <t>72</t>
        </is>
      </c>
      <c r="F1101" t="inlineStr">
        <is>
          <t>0094</t>
        </is>
      </c>
      <c r="G1101" t="inlineStr">
        <is>
          <t>5311277319</t>
        </is>
      </c>
      <c r="H1101" t="n">
        <v>639.0</v>
      </c>
      <c r="I1101" t="n">
        <v>608.58</v>
      </c>
      <c r="J1101" t="n">
        <v>571.44</v>
      </c>
      <c r="K1101" t="inlineStr">
        <is>
          <t>sale</t>
        </is>
      </c>
      <c r="L1101" t="inlineStr">
        <is>
          <t/>
        </is>
      </c>
      <c r="M1101" t="inlineStr">
        <is>
          <t/>
        </is>
      </c>
      <c r="N1101" t="n">
        <v>0.0</v>
      </c>
      <c r="O1101" t="n">
        <v>0.0</v>
      </c>
      <c r="P1101" t="n">
        <v>471.69</v>
      </c>
      <c r="Q1101" t="n">
        <v>471.68</v>
      </c>
      <c r="R1101" t="n">
        <v>37.14</v>
      </c>
      <c r="S1101" t="n">
        <v>37.14</v>
      </c>
      <c r="T1101" t="n">
        <v>6.09</v>
      </c>
      <c r="U1101" t="n">
        <v>6.09</v>
      </c>
      <c r="V1101" t="n">
        <v>102.86</v>
      </c>
      <c r="W1101" t="n">
        <v>102.86</v>
      </c>
      <c r="X1101" t="n">
        <v>7.99</v>
      </c>
      <c r="Y1101" t="n">
        <v>7.99</v>
      </c>
      <c r="Z1101" t="n">
        <v>19.95</v>
      </c>
      <c r="AA1101" t="n">
        <v>19.95</v>
      </c>
      <c r="AB1101" t="n">
        <v>30.42</v>
      </c>
      <c r="AC1101" t="n">
        <v>30.43</v>
      </c>
      <c r="AD1101" t="n">
        <v>30.41999999999996</v>
      </c>
      <c r="AE1101" t="n">
        <v>0.009999999999990905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-0.00999999999999801</v>
      </c>
      <c r="AL1101" t="inlineStr">
        <is>
          <t>unreconciled</t>
        </is>
      </c>
      <c r="AM1101" t="inlineStr">
        <is>
          <t>Order Amount Mismatch (POS&gt;3PO)</t>
        </is>
      </c>
      <c r="AN1101" t="n">
        <v>30.42</v>
      </c>
      <c r="AO1101" t="n">
        <f>ROUND(P1101*100/H1101,2)</f>
        <v>0.0</v>
      </c>
      <c r="AP1101" t="n">
        <f>ROUND(Q1101*100/I1101,2)</f>
        <v>0.0</v>
      </c>
      <c r="AQ1101"/>
      <c r="AR1101"/>
      <c r="AS1101" t="n">
        <v>0.0</v>
      </c>
    </row>
    <row r="1102">
      <c r="A1102" s="1" t="n">
        <v>45232.0</v>
      </c>
      <c r="B1102" s="2" t="n">
        <v>45232.88392361111</v>
      </c>
      <c r="C1102" t="inlineStr">
        <is>
          <t>3140094012084917</t>
        </is>
      </c>
      <c r="D1102" t="inlineStr">
        <is>
          <t>POS0012</t>
        </is>
      </c>
      <c r="E1102" t="inlineStr">
        <is>
          <t>32</t>
        </is>
      </c>
      <c r="F1102" t="inlineStr">
        <is>
          <t>0094</t>
        </is>
      </c>
      <c r="G1102" t="inlineStr">
        <is>
          <t>5311277761</t>
        </is>
      </c>
      <c r="H1102" t="n">
        <v>633.0</v>
      </c>
      <c r="I1102" t="n">
        <v>602.88</v>
      </c>
      <c r="J1102" t="n">
        <v>565.74</v>
      </c>
      <c r="K1102" t="inlineStr">
        <is>
          <t>sale</t>
        </is>
      </c>
      <c r="L1102" t="inlineStr">
        <is>
          <t/>
        </is>
      </c>
      <c r="M1102" t="inlineStr">
        <is>
          <t/>
        </is>
      </c>
      <c r="N1102" t="n">
        <v>0.0</v>
      </c>
      <c r="O1102" t="n">
        <v>0.0</v>
      </c>
      <c r="P1102" t="n">
        <v>467.36</v>
      </c>
      <c r="Q1102" t="n">
        <v>467.37</v>
      </c>
      <c r="R1102" t="n">
        <v>37.14</v>
      </c>
      <c r="S1102" t="n">
        <v>37.14</v>
      </c>
      <c r="T1102" t="n">
        <v>6.03</v>
      </c>
      <c r="U1102" t="n">
        <v>6.03</v>
      </c>
      <c r="V1102" t="n">
        <v>101.83</v>
      </c>
      <c r="W1102" t="n">
        <v>101.83</v>
      </c>
      <c r="X1102" t="n">
        <v>7.91</v>
      </c>
      <c r="Y1102" t="n">
        <v>7.91</v>
      </c>
      <c r="Z1102" t="n">
        <v>19.75</v>
      </c>
      <c r="AA1102" t="n">
        <v>19.75</v>
      </c>
      <c r="AB1102" t="n">
        <v>30.14</v>
      </c>
      <c r="AC1102" t="n">
        <v>30.15</v>
      </c>
      <c r="AD1102" t="n">
        <v>30.120000000000005</v>
      </c>
      <c r="AE1102" t="n">
        <v>-0.009999999999990905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-0.00999999999999801</v>
      </c>
      <c r="AL1102" t="inlineStr">
        <is>
          <t>unreconciled</t>
        </is>
      </c>
      <c r="AM1102" t="inlineStr">
        <is>
          <t>Order Amount Mismatch (POS&gt;3PO)</t>
        </is>
      </c>
      <c r="AN1102" t="n">
        <v>30.12</v>
      </c>
      <c r="AO1102" t="n">
        <f>ROUND(P1102*100/H1102,2)</f>
        <v>0.0</v>
      </c>
      <c r="AP1102" t="n">
        <f>ROUND(Q1102*100/I1102,2)</f>
        <v>0.0</v>
      </c>
      <c r="AQ1102"/>
      <c r="AR1102"/>
      <c r="AS1102" t="n">
        <v>0.0</v>
      </c>
    </row>
    <row r="1103">
      <c r="A1103" s="1" t="n">
        <v>45234.0</v>
      </c>
      <c r="B1103" s="2" t="n">
        <v>45234.820543981485</v>
      </c>
      <c r="C1103" t="inlineStr">
        <is>
          <t>3140094012085694</t>
        </is>
      </c>
      <c r="D1103" t="inlineStr">
        <is>
          <t>POS0012</t>
        </is>
      </c>
      <c r="E1103" t="inlineStr">
        <is>
          <t>09</t>
        </is>
      </c>
      <c r="F1103" t="inlineStr">
        <is>
          <t>0094</t>
        </is>
      </c>
      <c r="G1103" t="inlineStr">
        <is>
          <t>5311295971</t>
        </is>
      </c>
      <c r="H1103" t="n">
        <v>698.0</v>
      </c>
      <c r="I1103" t="n">
        <v>664.76</v>
      </c>
      <c r="J1103" t="n">
        <v>627.62</v>
      </c>
      <c r="K1103" t="inlineStr">
        <is>
          <t>sale</t>
        </is>
      </c>
      <c r="L1103" t="inlineStr">
        <is>
          <t/>
        </is>
      </c>
      <c r="M1103" t="inlineStr">
        <is>
          <t/>
        </is>
      </c>
      <c r="N1103" t="n">
        <v>0.0</v>
      </c>
      <c r="O1103" t="n">
        <v>0.0</v>
      </c>
      <c r="P1103" t="n">
        <v>514.52</v>
      </c>
      <c r="Q1103" t="n">
        <v>514.52</v>
      </c>
      <c r="R1103" t="n">
        <v>37.14</v>
      </c>
      <c r="S1103" t="n">
        <v>37.14</v>
      </c>
      <c r="T1103" t="n">
        <v>6.65</v>
      </c>
      <c r="U1103" t="n">
        <v>6.65</v>
      </c>
      <c r="V1103" t="n">
        <v>112.97</v>
      </c>
      <c r="W1103" t="n">
        <v>112.97</v>
      </c>
      <c r="X1103" t="n">
        <v>8.72</v>
      </c>
      <c r="Y1103" t="n">
        <v>8.72</v>
      </c>
      <c r="Z1103" t="n">
        <v>21.9</v>
      </c>
      <c r="AA1103" t="n">
        <v>21.9</v>
      </c>
      <c r="AB1103" t="n">
        <v>33.24</v>
      </c>
      <c r="AC1103" t="n">
        <v>33.24</v>
      </c>
      <c r="AD1103" t="n">
        <v>33.24000000000001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inlineStr">
        <is>
          <t>unreconciled</t>
        </is>
      </c>
      <c r="AM1103" t="inlineStr">
        <is>
          <t>Order Amount Mismatch (POS&gt;3PO)</t>
        </is>
      </c>
      <c r="AN1103" t="n">
        <v>33.24</v>
      </c>
      <c r="AO1103" t="n">
        <f>ROUND(P1103*100/H1103,2)</f>
        <v>0.0</v>
      </c>
      <c r="AP1103" t="n">
        <f>ROUND(Q1103*100/I1103,2)</f>
        <v>0.0</v>
      </c>
      <c r="AQ1103"/>
      <c r="AR1103"/>
      <c r="AS1103" t="n">
        <v>0.0</v>
      </c>
    </row>
    <row r="1104">
      <c r="A1104" s="1" t="n">
        <v>45233.0</v>
      </c>
      <c r="B1104" s="2" t="n">
        <v>45233.9746875</v>
      </c>
      <c r="C1104" t="inlineStr">
        <is>
          <t>3140094012085386</t>
        </is>
      </c>
      <c r="D1104" t="inlineStr">
        <is>
          <t>POS0012</t>
        </is>
      </c>
      <c r="E1104" t="inlineStr">
        <is>
          <t>01</t>
        </is>
      </c>
      <c r="F1104" t="inlineStr">
        <is>
          <t>0094</t>
        </is>
      </c>
      <c r="G1104" t="inlineStr">
        <is>
          <t>5311297932</t>
        </is>
      </c>
      <c r="H1104" t="n">
        <v>1052.0</v>
      </c>
      <c r="I1104" t="n">
        <v>1079.05</v>
      </c>
      <c r="J1104" t="n">
        <v>1041.91</v>
      </c>
      <c r="K1104" t="inlineStr">
        <is>
          <t>sale</t>
        </is>
      </c>
      <c r="L1104" t="inlineStr">
        <is>
          <t/>
        </is>
      </c>
      <c r="M1104" t="inlineStr">
        <is>
          <t/>
        </is>
      </c>
      <c r="N1104" t="n">
        <v>0.0</v>
      </c>
      <c r="O1104" t="n">
        <v>0.0</v>
      </c>
      <c r="P1104" t="n">
        <v>830.25</v>
      </c>
      <c r="Q1104" t="n">
        <v>771.43</v>
      </c>
      <c r="R1104" t="n">
        <v>37.14</v>
      </c>
      <c r="S1104" t="n">
        <v>37.14</v>
      </c>
      <c r="T1104" t="n">
        <v>10.79</v>
      </c>
      <c r="U1104" t="n">
        <v>10.02</v>
      </c>
      <c r="V1104" t="n">
        <v>187.54</v>
      </c>
      <c r="W1104" t="n">
        <v>173.66</v>
      </c>
      <c r="X1104" t="n">
        <v>14.16</v>
      </c>
      <c r="Y1104" t="n">
        <v>13.15</v>
      </c>
      <c r="Z1104" t="n">
        <v>36.31</v>
      </c>
      <c r="AA1104" t="n">
        <v>33.63</v>
      </c>
      <c r="AB1104" t="n">
        <v>50.1</v>
      </c>
      <c r="AC1104" t="n">
        <v>50.1</v>
      </c>
      <c r="AD1104" t="n">
        <v>-27.049999999999955</v>
      </c>
      <c r="AE1104" t="n">
        <v>58.82000000000005</v>
      </c>
      <c r="AF1104" t="n">
        <v>0.0</v>
      </c>
      <c r="AG1104" t="n">
        <v>0.7699999999999996</v>
      </c>
      <c r="AH1104" t="n">
        <v>13.879999999999995</v>
      </c>
      <c r="AI1104" t="n">
        <v>1.0099999999999998</v>
      </c>
      <c r="AJ1104" t="n">
        <v>2.6799999999999997</v>
      </c>
      <c r="AK1104" t="n">
        <v>0.0</v>
      </c>
      <c r="AL1104" t="inlineStr">
        <is>
          <t>unreconciled</t>
        </is>
      </c>
      <c r="AM1104" t="inlineStr">
        <is>
          <t>Order Amount Mismatch (3PO&gt;POS)</t>
        </is>
      </c>
      <c r="AN1104" t="n">
        <v>27.05</v>
      </c>
      <c r="AO1104" t="n">
        <f>ROUND(P1104*100/H1104,2)</f>
        <v>0.0</v>
      </c>
      <c r="AP1104" t="n">
        <f>ROUND(Q1104*100/I1104,2)</f>
        <v>0.0</v>
      </c>
      <c r="AQ1104"/>
      <c r="AR1104"/>
      <c r="AS1104" t="n">
        <v>0.0</v>
      </c>
    </row>
    <row r="1105">
      <c r="A1105" s="1" t="n">
        <v>45232.0</v>
      </c>
      <c r="B1105" s="2" t="n">
        <v>45232.94980324074</v>
      </c>
      <c r="C1105" t="inlineStr">
        <is>
          <t>3140023012059102</t>
        </is>
      </c>
      <c r="D1105" t="inlineStr">
        <is>
          <t>POS0012</t>
        </is>
      </c>
      <c r="E1105" t="inlineStr">
        <is>
          <t>95</t>
        </is>
      </c>
      <c r="F1105" t="inlineStr">
        <is>
          <t>0023</t>
        </is>
      </c>
      <c r="G1105" t="inlineStr">
        <is>
          <t>5311299363</t>
        </is>
      </c>
      <c r="H1105" t="n">
        <v>424.0</v>
      </c>
      <c r="I1105" t="n">
        <v>366.66</v>
      </c>
      <c r="J1105" t="n">
        <v>366.66</v>
      </c>
      <c r="K1105" t="inlineStr">
        <is>
          <t>addition</t>
        </is>
      </c>
      <c r="L1105" t="inlineStr">
        <is>
          <t/>
        </is>
      </c>
      <c r="M1105" t="inlineStr">
        <is>
          <t/>
        </is>
      </c>
      <c r="N1105" t="n">
        <v>0.0</v>
      </c>
      <c r="O1105" t="n">
        <v>0.0</v>
      </c>
      <c r="P1105" t="n">
        <v>316.38</v>
      </c>
      <c r="Q1105" t="n">
        <v>315.62</v>
      </c>
      <c r="R1105" t="n">
        <v>37.14</v>
      </c>
      <c r="S1105" t="n">
        <v>0.0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20.2</v>
      </c>
      <c r="AC1105" t="n">
        <v>20.19</v>
      </c>
      <c r="AD1105" t="n">
        <v>57.339999999999975</v>
      </c>
      <c r="AE1105" t="n">
        <v>0.7599999999999909</v>
      </c>
      <c r="AF1105" t="n">
        <v>37.14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0.00999999999999801</v>
      </c>
      <c r="AL1105" t="inlineStr">
        <is>
          <t>unreconciled</t>
        </is>
      </c>
      <c r="AM1105" t="inlineStr">
        <is>
          <t>Packaging Charge Mismatch</t>
        </is>
      </c>
      <c r="AN1105" t="n">
        <v>37.14</v>
      </c>
      <c r="AO1105" t="n">
        <f>ROUND(P1105*100/H1105,2)</f>
        <v>0.0</v>
      </c>
      <c r="AP1105" t="n">
        <f>ROUND(Q1105*100/I1105,2)</f>
        <v>0.0</v>
      </c>
      <c r="AQ1105"/>
      <c r="AR1105"/>
      <c r="AS1105" t="n">
        <v>0.0</v>
      </c>
    </row>
    <row r="1106">
      <c r="A1106" s="1" t="n">
        <v>45233.0</v>
      </c>
      <c r="B1106" s="2" t="n">
        <v>45233.796261574076</v>
      </c>
      <c r="C1106" t="inlineStr">
        <is>
          <t>3140094012085212</t>
        </is>
      </c>
      <c r="D1106" t="inlineStr">
        <is>
          <t>POS0012</t>
        </is>
      </c>
      <c r="E1106" t="inlineStr">
        <is>
          <t>27</t>
        </is>
      </c>
      <c r="F1106" t="inlineStr">
        <is>
          <t>0094</t>
        </is>
      </c>
      <c r="G1106" t="inlineStr">
        <is>
          <t>5311301480</t>
        </is>
      </c>
      <c r="H1106" t="n">
        <v>416.0</v>
      </c>
      <c r="I1106" t="n">
        <v>473.33</v>
      </c>
      <c r="J1106" t="n">
        <v>436.19</v>
      </c>
      <c r="K1106" t="inlineStr">
        <is>
          <t>sale</t>
        </is>
      </c>
      <c r="L1106" t="inlineStr">
        <is>
          <t/>
        </is>
      </c>
      <c r="M1106" t="inlineStr">
        <is>
          <t/>
        </is>
      </c>
      <c r="N1106" t="n">
        <v>0.0</v>
      </c>
      <c r="O1106" t="n">
        <v>0.0</v>
      </c>
      <c r="P1106" t="n">
        <v>368.63</v>
      </c>
      <c r="Q1106" t="n">
        <v>309.84</v>
      </c>
      <c r="R1106" t="n">
        <v>37.14</v>
      </c>
      <c r="S1106" t="n">
        <v>37.14</v>
      </c>
      <c r="T1106" t="n">
        <v>4.73</v>
      </c>
      <c r="U1106" t="n">
        <v>3.96</v>
      </c>
      <c r="V1106" t="n">
        <v>78.51</v>
      </c>
      <c r="W1106" t="n">
        <v>64.63</v>
      </c>
      <c r="X1106" t="n">
        <v>6.21</v>
      </c>
      <c r="Y1106" t="n">
        <v>5.2</v>
      </c>
      <c r="Z1106" t="n">
        <v>15.25</v>
      </c>
      <c r="AA1106" t="n">
        <v>12.57</v>
      </c>
      <c r="AB1106" t="n">
        <v>19.82</v>
      </c>
      <c r="AC1106" t="n">
        <v>19.81</v>
      </c>
      <c r="AD1106" t="n">
        <v>-57.329999999999984</v>
      </c>
      <c r="AE1106" t="n">
        <v>58.79000000000002</v>
      </c>
      <c r="AF1106" t="n">
        <v>0.0</v>
      </c>
      <c r="AG1106" t="n">
        <v>0.7700000000000005</v>
      </c>
      <c r="AH1106" t="n">
        <v>13.88000000000001</v>
      </c>
      <c r="AI1106" t="n">
        <v>1.0099999999999998</v>
      </c>
      <c r="AJ1106" t="n">
        <v>2.6799999999999997</v>
      </c>
      <c r="AK1106" t="n">
        <v>0.010000000000001563</v>
      </c>
      <c r="AL1106" t="inlineStr">
        <is>
          <t>unreconciled</t>
        </is>
      </c>
      <c r="AM1106" t="inlineStr">
        <is>
          <t>Order Amount Mismatch (3PO&gt;POS)</t>
        </is>
      </c>
      <c r="AN1106" t="n">
        <v>57.33</v>
      </c>
      <c r="AO1106" t="n">
        <f>ROUND(P1106*100/H1106,2)</f>
        <v>0.0</v>
      </c>
      <c r="AP1106" t="n">
        <f>ROUND(Q1106*100/I1106,2)</f>
        <v>0.0</v>
      </c>
      <c r="AQ1106"/>
      <c r="AR1106"/>
      <c r="AS1106" t="n">
        <v>0.0</v>
      </c>
    </row>
    <row r="1107">
      <c r="A1107" s="1" t="n">
        <v>45234.0</v>
      </c>
      <c r="B1107" s="2" t="n">
        <v>45234.86150462963</v>
      </c>
      <c r="C1107" t="inlineStr">
        <is>
          <t>3140094012085742</t>
        </is>
      </c>
      <c r="D1107" t="inlineStr">
        <is>
          <t>POS0012</t>
        </is>
      </c>
      <c r="E1107" t="inlineStr">
        <is>
          <t>57</t>
        </is>
      </c>
      <c r="F1107" t="inlineStr">
        <is>
          <t>0094</t>
        </is>
      </c>
      <c r="G1107" t="inlineStr">
        <is>
          <t>5311311932</t>
        </is>
      </c>
      <c r="H1107" t="n">
        <v>360.0</v>
      </c>
      <c r="I1107" t="n">
        <v>342.85</v>
      </c>
      <c r="J1107" t="n">
        <v>305.71</v>
      </c>
      <c r="K1107" t="inlineStr">
        <is>
          <t>sale</t>
        </is>
      </c>
      <c r="L1107" t="inlineStr">
        <is>
          <t/>
        </is>
      </c>
      <c r="M1107" t="inlineStr">
        <is>
          <t/>
        </is>
      </c>
      <c r="N1107" t="n">
        <v>0.0</v>
      </c>
      <c r="O1107" t="n">
        <v>0.0</v>
      </c>
      <c r="P1107" t="n">
        <v>269.17</v>
      </c>
      <c r="Q1107" t="n">
        <v>269.15</v>
      </c>
      <c r="R1107" t="n">
        <v>37.14</v>
      </c>
      <c r="S1107" t="n">
        <v>37.14</v>
      </c>
      <c r="T1107" t="n">
        <v>3.43</v>
      </c>
      <c r="U1107" t="n">
        <v>3.43</v>
      </c>
      <c r="V1107" t="n">
        <v>55.03</v>
      </c>
      <c r="W1107" t="n">
        <v>55.03</v>
      </c>
      <c r="X1107" t="n">
        <v>4.5</v>
      </c>
      <c r="Y1107" t="n">
        <v>4.5</v>
      </c>
      <c r="Z1107" t="n">
        <v>10.72</v>
      </c>
      <c r="AA1107" t="n">
        <v>10.72</v>
      </c>
      <c r="AB1107" t="n">
        <v>17.14</v>
      </c>
      <c r="AC1107" t="n">
        <v>17.14</v>
      </c>
      <c r="AD1107" t="n">
        <v>17.149999999999977</v>
      </c>
      <c r="AE1107" t="n">
        <v>0.020000000000038654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</v>
      </c>
      <c r="AL1107" t="inlineStr">
        <is>
          <t>unreconciled</t>
        </is>
      </c>
      <c r="AM1107" t="inlineStr">
        <is>
          <t>Order Amount Mismatch (POS&gt;3PO)</t>
        </is>
      </c>
      <c r="AN1107" t="n">
        <v>17.15</v>
      </c>
      <c r="AO1107" t="n">
        <f>ROUND(P1107*100/H1107,2)</f>
        <v>0.0</v>
      </c>
      <c r="AP1107" t="n">
        <f>ROUND(Q1107*100/I1107,2)</f>
        <v>0.0</v>
      </c>
      <c r="AQ1107"/>
      <c r="AR1107"/>
      <c r="AS1107" t="n">
        <v>0.0</v>
      </c>
    </row>
    <row r="1108">
      <c r="A1108" s="1" t="n">
        <v>45234.0</v>
      </c>
      <c r="B1108" s="2" t="n">
        <v>45234.54320601852</v>
      </c>
      <c r="C1108" t="inlineStr">
        <is>
          <t>3140094012085470</t>
        </is>
      </c>
      <c r="D1108" t="inlineStr">
        <is>
          <t>POS0012</t>
        </is>
      </c>
      <c r="E1108" t="inlineStr">
        <is>
          <t>85</t>
        </is>
      </c>
      <c r="F1108" t="inlineStr">
        <is>
          <t>0094</t>
        </is>
      </c>
      <c r="G1108" t="inlineStr">
        <is>
          <t>5311313696</t>
        </is>
      </c>
      <c r="H1108" t="n">
        <v>403.0</v>
      </c>
      <c r="I1108" t="n">
        <v>383.8</v>
      </c>
      <c r="J1108" t="n">
        <v>346.66</v>
      </c>
      <c r="K1108" t="inlineStr">
        <is>
          <t>sale</t>
        </is>
      </c>
      <c r="L1108" t="inlineStr">
        <is>
          <t/>
        </is>
      </c>
      <c r="M1108" t="inlineStr">
        <is>
          <t/>
        </is>
      </c>
      <c r="N1108" t="n">
        <v>0.0</v>
      </c>
      <c r="O1108" t="n">
        <v>0.0</v>
      </c>
      <c r="P1108" t="n">
        <v>300.38</v>
      </c>
      <c r="Q1108" t="n">
        <v>300.37</v>
      </c>
      <c r="R1108" t="n">
        <v>37.14</v>
      </c>
      <c r="S1108" t="n">
        <v>37.14</v>
      </c>
      <c r="T1108" t="n">
        <v>3.84</v>
      </c>
      <c r="U1108" t="n">
        <v>3.84</v>
      </c>
      <c r="V1108" t="n">
        <v>62.4</v>
      </c>
      <c r="W1108" t="n">
        <v>62.4</v>
      </c>
      <c r="X1108" t="n">
        <v>5.04</v>
      </c>
      <c r="Y1108" t="n">
        <v>5.04</v>
      </c>
      <c r="Z1108" t="n">
        <v>12.14</v>
      </c>
      <c r="AA1108" t="n">
        <v>12.14</v>
      </c>
      <c r="AB1108" t="n">
        <v>19.2</v>
      </c>
      <c r="AC1108" t="n">
        <v>19.19</v>
      </c>
      <c r="AD1108" t="n">
        <v>19.19999999999999</v>
      </c>
      <c r="AE1108" t="n">
        <v>0.009999999999990905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0.00999999999999801</v>
      </c>
      <c r="AL1108" t="inlineStr">
        <is>
          <t>unreconciled</t>
        </is>
      </c>
      <c r="AM1108" t="inlineStr">
        <is>
          <t>Order Amount Mismatch (POS&gt;3PO)</t>
        </is>
      </c>
      <c r="AN1108" t="n">
        <v>19.2</v>
      </c>
      <c r="AO1108" t="n">
        <f>ROUND(P1108*100/H1108,2)</f>
        <v>0.0</v>
      </c>
      <c r="AP1108" t="n">
        <f>ROUND(Q1108*100/I1108,2)</f>
        <v>0.0</v>
      </c>
      <c r="AQ1108"/>
      <c r="AR1108"/>
      <c r="AS1108" t="n">
        <v>0.0</v>
      </c>
    </row>
    <row r="1109">
      <c r="A1109" s="1" t="n">
        <v>45233.0</v>
      </c>
      <c r="B1109" s="2" t="n">
        <v>45233.97761574074</v>
      </c>
      <c r="C1109" t="inlineStr">
        <is>
          <t>3140094012085391</t>
        </is>
      </c>
      <c r="D1109" t="inlineStr">
        <is>
          <t>POS0012</t>
        </is>
      </c>
      <c r="E1109" t="inlineStr">
        <is>
          <t>06</t>
        </is>
      </c>
      <c r="F1109" t="inlineStr">
        <is>
          <t>0094</t>
        </is>
      </c>
      <c r="G1109" t="inlineStr">
        <is>
          <t>5311315464</t>
        </is>
      </c>
      <c r="H1109" t="n">
        <v>588.0</v>
      </c>
      <c r="I1109" t="n">
        <v>637.13</v>
      </c>
      <c r="J1109" t="n">
        <v>599.99</v>
      </c>
      <c r="K1109" t="inlineStr">
        <is>
          <t>sale</t>
        </is>
      </c>
      <c r="L1109" t="inlineStr">
        <is>
          <t/>
        </is>
      </c>
      <c r="M1109" t="inlineStr">
        <is>
          <t/>
        </is>
      </c>
      <c r="N1109" t="n">
        <v>0.0</v>
      </c>
      <c r="O1109" t="n">
        <v>0.0</v>
      </c>
      <c r="P1109" t="n">
        <v>493.46</v>
      </c>
      <c r="Q1109" t="n">
        <v>434.65</v>
      </c>
      <c r="R1109" t="n">
        <v>37.14</v>
      </c>
      <c r="S1109" t="n">
        <v>37.14</v>
      </c>
      <c r="T1109" t="n">
        <v>6.37</v>
      </c>
      <c r="U1109" t="n">
        <v>5.6</v>
      </c>
      <c r="V1109" t="n">
        <v>108.0</v>
      </c>
      <c r="W1109" t="n">
        <v>94.11</v>
      </c>
      <c r="X1109" t="n">
        <v>8.36</v>
      </c>
      <c r="Y1109" t="n">
        <v>7.35</v>
      </c>
      <c r="Z1109" t="n">
        <v>20.94</v>
      </c>
      <c r="AA1109" t="n">
        <v>18.26</v>
      </c>
      <c r="AB1109" t="n">
        <v>28.0</v>
      </c>
      <c r="AC1109" t="n">
        <v>28.0</v>
      </c>
      <c r="AD1109" t="n">
        <v>-49.129999999999995</v>
      </c>
      <c r="AE1109" t="n">
        <v>58.81</v>
      </c>
      <c r="AF1109" t="n">
        <v>0.0</v>
      </c>
      <c r="AG1109" t="n">
        <v>0.7700000000000005</v>
      </c>
      <c r="AH1109" t="n">
        <v>13.89</v>
      </c>
      <c r="AI1109" t="n">
        <v>1.0099999999999998</v>
      </c>
      <c r="AJ1109" t="n">
        <v>2.6799999999999997</v>
      </c>
      <c r="AK1109" t="n">
        <v>0.0</v>
      </c>
      <c r="AL1109" t="inlineStr">
        <is>
          <t>unreconciled</t>
        </is>
      </c>
      <c r="AM1109" t="inlineStr">
        <is>
          <t>Order Amount Mismatch (3PO&gt;POS)</t>
        </is>
      </c>
      <c r="AN1109" t="n">
        <v>49.13</v>
      </c>
      <c r="AO1109" t="n">
        <f>ROUND(P1109*100/H1109,2)</f>
        <v>0.0</v>
      </c>
      <c r="AP1109" t="n">
        <f>ROUND(Q1109*100/I1109,2)</f>
        <v>0.0</v>
      </c>
      <c r="AQ1109"/>
      <c r="AR1109"/>
      <c r="AS1109" t="n">
        <v>0.0</v>
      </c>
    </row>
    <row r="1110">
      <c r="A1110" s="1" t="n">
        <v>45234.0</v>
      </c>
      <c r="B1110" s="2" t="n">
        <v>45234.489386574074</v>
      </c>
      <c r="C1110" t="inlineStr">
        <is>
          <t>3140023012059439</t>
        </is>
      </c>
      <c r="D1110" t="inlineStr">
        <is>
          <t>POS0012</t>
        </is>
      </c>
      <c r="E1110" t="inlineStr">
        <is>
          <t>31</t>
        </is>
      </c>
      <c r="F1110" t="inlineStr">
        <is>
          <t>0023</t>
        </is>
      </c>
      <c r="G1110" t="inlineStr">
        <is>
          <t>5311318178</t>
        </is>
      </c>
      <c r="H1110" t="n">
        <v>882.0</v>
      </c>
      <c r="I1110" t="n">
        <v>840.0</v>
      </c>
      <c r="J1110" t="n">
        <v>802.86</v>
      </c>
      <c r="K1110" t="inlineStr">
        <is>
          <t>sale</t>
        </is>
      </c>
      <c r="L1110" t="inlineStr">
        <is>
          <t/>
        </is>
      </c>
      <c r="M1110" t="inlineStr">
        <is>
          <t/>
        </is>
      </c>
      <c r="N1110" t="n">
        <v>0.0</v>
      </c>
      <c r="O1110" t="n">
        <v>0.0</v>
      </c>
      <c r="P1110" t="n">
        <v>648.07</v>
      </c>
      <c r="Q1110" t="n">
        <v>648.08</v>
      </c>
      <c r="R1110" t="n">
        <v>37.14</v>
      </c>
      <c r="S1110" t="n">
        <v>37.14</v>
      </c>
      <c r="T1110" t="n">
        <v>8.4</v>
      </c>
      <c r="U1110" t="n">
        <v>8.4</v>
      </c>
      <c r="V1110" t="n">
        <v>144.51</v>
      </c>
      <c r="W1110" t="n">
        <v>144.51</v>
      </c>
      <c r="X1110" t="n">
        <v>11.02</v>
      </c>
      <c r="Y1110" t="n">
        <v>11.02</v>
      </c>
      <c r="Z1110" t="n">
        <v>28.0</v>
      </c>
      <c r="AA1110" t="n">
        <v>27.99</v>
      </c>
      <c r="AB1110" t="n">
        <v>42.0</v>
      </c>
      <c r="AC1110" t="n">
        <v>42.0</v>
      </c>
      <c r="AD1110" t="n">
        <v>42.0</v>
      </c>
      <c r="AE1110" t="n">
        <v>-0.009999999999990905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0.010000000000001563</v>
      </c>
      <c r="AK1110" t="n">
        <v>0.0</v>
      </c>
      <c r="AL1110" t="inlineStr">
        <is>
          <t>unreconciled</t>
        </is>
      </c>
      <c r="AM1110" t="inlineStr">
        <is>
          <t>Order Amount Mismatch (POS&gt;3PO)</t>
        </is>
      </c>
      <c r="AN1110" t="n">
        <v>42.0</v>
      </c>
      <c r="AO1110" t="n">
        <f>ROUND(P1110*100/H1110,2)</f>
        <v>0.0</v>
      </c>
      <c r="AP1110" t="n">
        <f>ROUND(Q1110*100/I1110,2)</f>
        <v>0.0</v>
      </c>
      <c r="AQ1110"/>
      <c r="AR1110"/>
      <c r="AS1110" t="n">
        <v>0.0</v>
      </c>
    </row>
    <row r="1111">
      <c r="A1111" s="1" t="n">
        <v>45233.0</v>
      </c>
      <c r="B1111" s="2" t="n">
        <v>45233.65646990741</v>
      </c>
      <c r="C1111" t="inlineStr">
        <is>
          <t>3140094012085138</t>
        </is>
      </c>
      <c r="D1111" t="inlineStr">
        <is>
          <t>POS0012</t>
        </is>
      </c>
      <c r="E1111" t="inlineStr">
        <is>
          <t>53</t>
        </is>
      </c>
      <c r="F1111" t="inlineStr">
        <is>
          <t>0094</t>
        </is>
      </c>
      <c r="G1111" t="inlineStr">
        <is>
          <t>5311319001</t>
        </is>
      </c>
      <c r="H1111" t="n">
        <v>1168.0</v>
      </c>
      <c r="I1111" t="n">
        <v>1189.52</v>
      </c>
      <c r="J1111" t="n">
        <v>1152.38</v>
      </c>
      <c r="K1111" t="inlineStr">
        <is>
          <t>sale</t>
        </is>
      </c>
      <c r="L1111" t="inlineStr">
        <is>
          <t/>
        </is>
      </c>
      <c r="M1111" t="inlineStr">
        <is>
          <t/>
        </is>
      </c>
      <c r="N1111" t="n">
        <v>0.0</v>
      </c>
      <c r="O1111" t="n">
        <v>0.0</v>
      </c>
      <c r="P1111" t="n">
        <v>914.43</v>
      </c>
      <c r="Q1111" t="n">
        <v>855.63</v>
      </c>
      <c r="R1111" t="n">
        <v>37.14</v>
      </c>
      <c r="S1111" t="n">
        <v>37.14</v>
      </c>
      <c r="T1111" t="n">
        <v>11.9</v>
      </c>
      <c r="U1111" t="n">
        <v>11.12</v>
      </c>
      <c r="V1111" t="n">
        <v>207.43</v>
      </c>
      <c r="W1111" t="n">
        <v>193.54</v>
      </c>
      <c r="X1111" t="n">
        <v>15.61</v>
      </c>
      <c r="Y1111" t="n">
        <v>14.6</v>
      </c>
      <c r="Z1111" t="n">
        <v>40.15</v>
      </c>
      <c r="AA1111" t="n">
        <v>37.47</v>
      </c>
      <c r="AB1111" t="n">
        <v>55.62</v>
      </c>
      <c r="AC1111" t="n">
        <v>55.62</v>
      </c>
      <c r="AD1111" t="n">
        <v>-21.519999999999982</v>
      </c>
      <c r="AE1111" t="n">
        <v>58.799999999999955</v>
      </c>
      <c r="AF1111" t="n">
        <v>0.0</v>
      </c>
      <c r="AG1111" t="n">
        <v>0.7800000000000011</v>
      </c>
      <c r="AH1111" t="n">
        <v>13.890000000000015</v>
      </c>
      <c r="AI1111" t="n">
        <v>1.0099999999999998</v>
      </c>
      <c r="AJ1111" t="n">
        <v>2.6799999999999997</v>
      </c>
      <c r="AK1111" t="n">
        <v>0.0</v>
      </c>
      <c r="AL1111" t="inlineStr">
        <is>
          <t>unreconciled</t>
        </is>
      </c>
      <c r="AM1111" t="inlineStr">
        <is>
          <t>Order Amount Mismatch (3PO&gt;POS)</t>
        </is>
      </c>
      <c r="AN1111" t="n">
        <v>21.52</v>
      </c>
      <c r="AO1111" t="n">
        <f>ROUND(P1111*100/H1111,2)</f>
        <v>0.0</v>
      </c>
      <c r="AP1111" t="n">
        <f>ROUND(Q1111*100/I1111,2)</f>
        <v>0.0</v>
      </c>
      <c r="AQ1111"/>
      <c r="AR1111"/>
      <c r="AS1111" t="n">
        <v>0.0</v>
      </c>
    </row>
    <row r="1112">
      <c r="A1112" s="1" t="n">
        <v>45234.0</v>
      </c>
      <c r="B1112" s="2" t="n">
        <v>45234.93356481481</v>
      </c>
      <c r="C1112" t="inlineStr">
        <is>
          <t>3140094012085817</t>
        </is>
      </c>
      <c r="D1112" t="inlineStr">
        <is>
          <t>POS0012</t>
        </is>
      </c>
      <c r="E1112" t="inlineStr">
        <is>
          <t>32</t>
        </is>
      </c>
      <c r="F1112" t="inlineStr">
        <is>
          <t>0094</t>
        </is>
      </c>
      <c r="G1112" t="inlineStr">
        <is>
          <t>5311338346</t>
        </is>
      </c>
      <c r="H1112" t="n">
        <v>534.0</v>
      </c>
      <c r="I1112" t="n">
        <v>508.57</v>
      </c>
      <c r="J1112" t="n">
        <v>471.43</v>
      </c>
      <c r="K1112" t="inlineStr">
        <is>
          <t>sale</t>
        </is>
      </c>
      <c r="L1112" t="inlineStr">
        <is>
          <t/>
        </is>
      </c>
      <c r="M1112" t="inlineStr">
        <is>
          <t/>
        </is>
      </c>
      <c r="N1112" t="n">
        <v>0.0</v>
      </c>
      <c r="O1112" t="n">
        <v>0.0</v>
      </c>
      <c r="P1112" t="n">
        <v>395.46</v>
      </c>
      <c r="Q1112" t="n">
        <v>395.48</v>
      </c>
      <c r="R1112" t="n">
        <v>37.14</v>
      </c>
      <c r="S1112" t="n">
        <v>37.14</v>
      </c>
      <c r="T1112" t="n">
        <v>5.09</v>
      </c>
      <c r="U1112" t="n">
        <v>5.09</v>
      </c>
      <c r="V1112" t="n">
        <v>84.86</v>
      </c>
      <c r="W1112" t="n">
        <v>84.86</v>
      </c>
      <c r="X1112" t="n">
        <v>6.68</v>
      </c>
      <c r="Y1112" t="n">
        <v>6.68</v>
      </c>
      <c r="Z1112" t="n">
        <v>16.48</v>
      </c>
      <c r="AA1112" t="n">
        <v>16.47</v>
      </c>
      <c r="AB1112" t="n">
        <v>25.42</v>
      </c>
      <c r="AC1112" t="n">
        <v>25.43</v>
      </c>
      <c r="AD1112" t="n">
        <v>25.430000000000007</v>
      </c>
      <c r="AE1112" t="n">
        <v>-0.020000000000038654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0.010000000000001563</v>
      </c>
      <c r="AK1112" t="n">
        <v>-0.00999999999999801</v>
      </c>
      <c r="AL1112" t="inlineStr">
        <is>
          <t>unreconciled</t>
        </is>
      </c>
      <c r="AM1112" t="inlineStr">
        <is>
          <t>Order Amount Mismatch (POS&gt;3PO)</t>
        </is>
      </c>
      <c r="AN1112" t="n">
        <v>25.43</v>
      </c>
      <c r="AO1112" t="n">
        <f>ROUND(P1112*100/H1112,2)</f>
        <v>0.0</v>
      </c>
      <c r="AP1112" t="n">
        <f>ROUND(Q1112*100/I1112,2)</f>
        <v>0.0</v>
      </c>
      <c r="AQ1112"/>
      <c r="AR1112"/>
      <c r="AS1112" t="n">
        <v>0.0</v>
      </c>
    </row>
    <row r="1113">
      <c r="A1113" s="1" t="n">
        <v>45233.0</v>
      </c>
      <c r="B1113" s="2" t="n">
        <v>45233.77142361111</v>
      </c>
      <c r="C1113" t="inlineStr">
        <is>
          <t>3140094012085196</t>
        </is>
      </c>
      <c r="D1113" t="inlineStr">
        <is>
          <t>POS0012</t>
        </is>
      </c>
      <c r="E1113" t="inlineStr">
        <is>
          <t>11</t>
        </is>
      </c>
      <c r="F1113" t="inlineStr">
        <is>
          <t>0094</t>
        </is>
      </c>
      <c r="G1113" t="inlineStr">
        <is>
          <t>5311342361</t>
        </is>
      </c>
      <c r="H1113" t="n">
        <v>674.0</v>
      </c>
      <c r="I1113" t="n">
        <v>719.04</v>
      </c>
      <c r="J1113" t="n">
        <v>681.9</v>
      </c>
      <c r="K1113" t="inlineStr">
        <is>
          <t>sale</t>
        </is>
      </c>
      <c r="L1113" t="inlineStr">
        <is>
          <t/>
        </is>
      </c>
      <c r="M1113" t="inlineStr">
        <is>
          <t/>
        </is>
      </c>
      <c r="N1113" t="n">
        <v>0.0</v>
      </c>
      <c r="O1113" t="n">
        <v>0.0</v>
      </c>
      <c r="P1113" t="n">
        <v>555.88</v>
      </c>
      <c r="Q1113" t="n">
        <v>497.09</v>
      </c>
      <c r="R1113" t="n">
        <v>37.14</v>
      </c>
      <c r="S1113" t="n">
        <v>37.14</v>
      </c>
      <c r="T1113" t="n">
        <v>7.19</v>
      </c>
      <c r="U1113" t="n">
        <v>6.42</v>
      </c>
      <c r="V1113" t="n">
        <v>122.74</v>
      </c>
      <c r="W1113" t="n">
        <v>108.86</v>
      </c>
      <c r="X1113" t="n">
        <v>9.44</v>
      </c>
      <c r="Y1113" t="n">
        <v>8.42</v>
      </c>
      <c r="Z1113" t="n">
        <v>23.79</v>
      </c>
      <c r="AA1113" t="n">
        <v>21.11</v>
      </c>
      <c r="AB1113" t="n">
        <v>32.1</v>
      </c>
      <c r="AC1113" t="n">
        <v>32.1</v>
      </c>
      <c r="AD1113" t="n">
        <v>-45.039999999999964</v>
      </c>
      <c r="AE1113" t="n">
        <v>58.79000000000002</v>
      </c>
      <c r="AF1113" t="n">
        <v>0.0</v>
      </c>
      <c r="AG1113" t="n">
        <v>0.7700000000000005</v>
      </c>
      <c r="AH1113" t="n">
        <v>13.879999999999995</v>
      </c>
      <c r="AI1113" t="n">
        <v>1.0199999999999996</v>
      </c>
      <c r="AJ1113" t="n">
        <v>2.6799999999999997</v>
      </c>
      <c r="AK1113" t="n">
        <v>0.0</v>
      </c>
      <c r="AL1113" t="inlineStr">
        <is>
          <t>unreconciled</t>
        </is>
      </c>
      <c r="AM1113" t="inlineStr">
        <is>
          <t>Order Amount Mismatch (3PO&gt;POS)</t>
        </is>
      </c>
      <c r="AN1113" t="n">
        <v>45.04</v>
      </c>
      <c r="AO1113" t="n">
        <f>ROUND(P1113*100/H1113,2)</f>
        <v>0.0</v>
      </c>
      <c r="AP1113" t="n">
        <f>ROUND(Q1113*100/I1113,2)</f>
        <v>0.0</v>
      </c>
      <c r="AQ1113"/>
      <c r="AR1113"/>
      <c r="AS1113" t="n">
        <v>0.0</v>
      </c>
    </row>
    <row r="1114">
      <c r="A1114" s="1" t="n">
        <v>45235.0</v>
      </c>
      <c r="B1114" s="2" t="n">
        <v>45235.68887731482</v>
      </c>
      <c r="C1114" t="inlineStr">
        <is>
          <t>3140094012086091</t>
        </is>
      </c>
      <c r="D1114" t="inlineStr">
        <is>
          <t>POS0012</t>
        </is>
      </c>
      <c r="E1114" t="inlineStr">
        <is>
          <t>06</t>
        </is>
      </c>
      <c r="F1114" t="inlineStr">
        <is>
          <t>0094</t>
        </is>
      </c>
      <c r="G1114" t="inlineStr">
        <is>
          <t>5311344623</t>
        </is>
      </c>
      <c r="H1114" t="n">
        <v>326.0</v>
      </c>
      <c r="I1114" t="n">
        <v>310.47</v>
      </c>
      <c r="J1114" t="n">
        <v>273.33</v>
      </c>
      <c r="K1114" t="inlineStr">
        <is>
          <t>sale</t>
        </is>
      </c>
      <c r="L1114" t="inlineStr">
        <is>
          <t/>
        </is>
      </c>
      <c r="M1114" t="inlineStr">
        <is>
          <t/>
        </is>
      </c>
      <c r="N1114" t="n">
        <v>0.0</v>
      </c>
      <c r="O1114" t="n">
        <v>0.0</v>
      </c>
      <c r="P1114" t="n">
        <v>244.51</v>
      </c>
      <c r="Q1114" t="n">
        <v>244.49</v>
      </c>
      <c r="R1114" t="n">
        <v>37.14</v>
      </c>
      <c r="S1114" t="n">
        <v>37.14</v>
      </c>
      <c r="T1114" t="n">
        <v>3.1</v>
      </c>
      <c r="U1114" t="n">
        <v>3.1</v>
      </c>
      <c r="V1114" t="n">
        <v>49.2</v>
      </c>
      <c r="W1114" t="n">
        <v>49.2</v>
      </c>
      <c r="X1114" t="n">
        <v>4.07</v>
      </c>
      <c r="Y1114" t="n">
        <v>4.07</v>
      </c>
      <c r="Z1114" t="n">
        <v>9.59</v>
      </c>
      <c r="AA1114" t="n">
        <v>9.59</v>
      </c>
      <c r="AB1114" t="n">
        <v>15.52</v>
      </c>
      <c r="AC1114" t="n">
        <v>15.52</v>
      </c>
      <c r="AD1114" t="n">
        <v>15.529999999999973</v>
      </c>
      <c r="AE1114" t="n">
        <v>0.01999999999998181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inlineStr">
        <is>
          <t>unreconciled</t>
        </is>
      </c>
      <c r="AM1114" t="inlineStr">
        <is>
          <t>Order Amount Mismatch (POS&gt;3PO)</t>
        </is>
      </c>
      <c r="AN1114" t="n">
        <v>15.53</v>
      </c>
      <c r="AO1114" t="n">
        <f>ROUND(P1114*100/H1114,2)</f>
        <v>0.0</v>
      </c>
      <c r="AP1114" t="n">
        <f>ROUND(Q1114*100/I1114,2)</f>
        <v>0.0</v>
      </c>
      <c r="AQ1114"/>
      <c r="AR1114"/>
      <c r="AS1114" t="n">
        <v>0.0</v>
      </c>
    </row>
    <row r="1115">
      <c r="A1115" s="1" t="n">
        <v>45232.0</v>
      </c>
      <c r="B1115" s="2" t="n">
        <v>45232.975625</v>
      </c>
      <c r="C1115" t="inlineStr">
        <is>
          <t>3140023012059124</t>
        </is>
      </c>
      <c r="D1115" t="inlineStr">
        <is>
          <t>POS0012</t>
        </is>
      </c>
      <c r="E1115" t="inlineStr">
        <is>
          <t>17</t>
        </is>
      </c>
      <c r="F1115" t="inlineStr">
        <is>
          <t>0023</t>
        </is>
      </c>
      <c r="G1115" t="inlineStr">
        <is>
          <t>5311349795</t>
        </is>
      </c>
      <c r="H1115" t="n">
        <v>657.0</v>
      </c>
      <c r="I1115" t="n">
        <v>588.57</v>
      </c>
      <c r="J1115" t="n">
        <v>588.57</v>
      </c>
      <c r="K1115" t="inlineStr">
        <is>
          <t>addition</t>
        </is>
      </c>
      <c r="L1115" t="inlineStr">
        <is>
          <t/>
        </is>
      </c>
      <c r="M1115" t="inlineStr">
        <is>
          <t/>
        </is>
      </c>
      <c r="N1115" t="n">
        <v>0.0</v>
      </c>
      <c r="O1115" t="n">
        <v>0.0</v>
      </c>
      <c r="P1115" t="n">
        <v>490.24</v>
      </c>
      <c r="Q1115" t="n">
        <v>484.76</v>
      </c>
      <c r="R1115" t="n">
        <v>37.14</v>
      </c>
      <c r="S1115" t="n">
        <v>0.0</v>
      </c>
      <c r="T1115" t="n">
        <v>0.0</v>
      </c>
      <c r="U1115" t="n">
        <v>0.0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0.0</v>
      </c>
      <c r="AB1115" t="n">
        <v>31.28</v>
      </c>
      <c r="AC1115" t="n">
        <v>31.29</v>
      </c>
      <c r="AD1115" t="n">
        <v>68.42999999999995</v>
      </c>
      <c r="AE1115" t="n">
        <v>5.480000000000018</v>
      </c>
      <c r="AF1115" t="n">
        <v>37.14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-0.00999999999999801</v>
      </c>
      <c r="AL1115" t="inlineStr">
        <is>
          <t>unreconciled</t>
        </is>
      </c>
      <c r="AM1115" t="inlineStr">
        <is>
          <t>Packaging Charge Mismatch</t>
        </is>
      </c>
      <c r="AN1115" t="n">
        <v>37.14</v>
      </c>
      <c r="AO1115" t="n">
        <f>ROUND(P1115*100/H1115,2)</f>
        <v>0.0</v>
      </c>
      <c r="AP1115" t="n">
        <f>ROUND(Q1115*100/I1115,2)</f>
        <v>0.0</v>
      </c>
      <c r="AQ1115"/>
      <c r="AR1115"/>
      <c r="AS1115" t="n">
        <v>0.0</v>
      </c>
    </row>
    <row r="1116">
      <c r="A1116" s="1" t="n">
        <v>45233.0</v>
      </c>
      <c r="B1116" s="2" t="n">
        <v>45233.3449537037</v>
      </c>
      <c r="C1116" t="inlineStr">
        <is>
          <t>3140023012059171</t>
        </is>
      </c>
      <c r="D1116" t="inlineStr">
        <is>
          <t>POS0012</t>
        </is>
      </c>
      <c r="E1116" t="inlineStr">
        <is>
          <t>64</t>
        </is>
      </c>
      <c r="F1116" t="inlineStr">
        <is>
          <t>0023</t>
        </is>
      </c>
      <c r="G1116" t="inlineStr">
        <is>
          <t>5311355604</t>
        </is>
      </c>
      <c r="H1116" t="n">
        <v>301.0</v>
      </c>
      <c r="I1116" t="n">
        <v>286.66</v>
      </c>
      <c r="J1116" t="n">
        <v>249.52</v>
      </c>
      <c r="K1116" t="inlineStr">
        <is>
          <t>sale</t>
        </is>
      </c>
      <c r="L1116" t="inlineStr">
        <is>
          <t/>
        </is>
      </c>
      <c r="M1116" t="inlineStr">
        <is>
          <t/>
        </is>
      </c>
      <c r="N1116" t="n">
        <v>0.0</v>
      </c>
      <c r="O1116" t="n">
        <v>0.0</v>
      </c>
      <c r="P1116" t="n">
        <v>226.36</v>
      </c>
      <c r="Q1116" t="n">
        <v>226.35</v>
      </c>
      <c r="R1116" t="n">
        <v>37.14</v>
      </c>
      <c r="S1116" t="n">
        <v>37.14</v>
      </c>
      <c r="T1116" t="n">
        <v>2.87</v>
      </c>
      <c r="U1116" t="n">
        <v>2.87</v>
      </c>
      <c r="V1116" t="n">
        <v>44.91</v>
      </c>
      <c r="W1116" t="n">
        <v>44.91</v>
      </c>
      <c r="X1116" t="n">
        <v>3.76</v>
      </c>
      <c r="Y1116" t="n">
        <v>3.76</v>
      </c>
      <c r="Z1116" t="n">
        <v>8.76</v>
      </c>
      <c r="AA1116" t="n">
        <v>8.76</v>
      </c>
      <c r="AB1116" t="n">
        <v>14.34</v>
      </c>
      <c r="AC1116" t="n">
        <v>14.33</v>
      </c>
      <c r="AD1116" t="n">
        <v>14.339999999999975</v>
      </c>
      <c r="AE1116" t="n">
        <v>0.010000000000019327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0.009999999999999787</v>
      </c>
      <c r="AL1116" t="inlineStr">
        <is>
          <t>unreconciled</t>
        </is>
      </c>
      <c r="AM1116" t="inlineStr">
        <is>
          <t>Order Amount Mismatch (POS&gt;3PO)</t>
        </is>
      </c>
      <c r="AN1116" t="n">
        <v>14.34</v>
      </c>
      <c r="AO1116" t="n">
        <f>ROUND(P1116*100/H1116,2)</f>
        <v>0.0</v>
      </c>
      <c r="AP1116" t="n">
        <f>ROUND(Q1116*100/I1116,2)</f>
        <v>0.0</v>
      </c>
      <c r="AQ1116"/>
      <c r="AR1116"/>
      <c r="AS1116" t="n">
        <v>0.0</v>
      </c>
    </row>
    <row r="1117">
      <c r="A1117" s="1" t="n">
        <v>45232.0</v>
      </c>
      <c r="B1117" s="2" t="n">
        <v>45232.93733796296</v>
      </c>
      <c r="C1117" t="inlineStr">
        <is>
          <t>3140023012059093</t>
        </is>
      </c>
      <c r="D1117" t="inlineStr">
        <is>
          <t>POS0012</t>
        </is>
      </c>
      <c r="E1117" t="inlineStr">
        <is>
          <t>86</t>
        </is>
      </c>
      <c r="F1117" t="inlineStr">
        <is>
          <t>0023</t>
        </is>
      </c>
      <c r="G1117" t="inlineStr">
        <is>
          <t>5311356716</t>
        </is>
      </c>
      <c r="H1117" t="n">
        <v>398.0</v>
      </c>
      <c r="I1117" t="n">
        <v>379.05</v>
      </c>
      <c r="J1117" t="n">
        <v>341.91</v>
      </c>
      <c r="K1117" t="inlineStr">
        <is>
          <t>sale</t>
        </is>
      </c>
      <c r="L1117" t="inlineStr">
        <is>
          <t/>
        </is>
      </c>
      <c r="M1117" t="inlineStr">
        <is>
          <t/>
        </is>
      </c>
      <c r="N1117" t="n">
        <v>0.0</v>
      </c>
      <c r="O1117" t="n">
        <v>0.0</v>
      </c>
      <c r="P1117" t="n">
        <v>296.77</v>
      </c>
      <c r="Q1117" t="n">
        <v>296.75</v>
      </c>
      <c r="R1117" t="n">
        <v>37.14</v>
      </c>
      <c r="S1117" t="n">
        <v>37.14</v>
      </c>
      <c r="T1117" t="n">
        <v>3.79</v>
      </c>
      <c r="U1117" t="n">
        <v>3.79</v>
      </c>
      <c r="V1117" t="n">
        <v>61.54</v>
      </c>
      <c r="W1117" t="n">
        <v>61.54</v>
      </c>
      <c r="X1117" t="n">
        <v>4.98</v>
      </c>
      <c r="Y1117" t="n">
        <v>4.98</v>
      </c>
      <c r="Z1117" t="n">
        <v>11.97</v>
      </c>
      <c r="AA1117" t="n">
        <v>11.98</v>
      </c>
      <c r="AB1117" t="n">
        <v>18.96</v>
      </c>
      <c r="AC1117" t="n">
        <v>18.95</v>
      </c>
      <c r="AD1117" t="n">
        <v>18.94999999999999</v>
      </c>
      <c r="AE1117" t="n">
        <v>0.01999999999998181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-0.009999999999999787</v>
      </c>
      <c r="AK1117" t="n">
        <v>0.010000000000001563</v>
      </c>
      <c r="AL1117" t="inlineStr">
        <is>
          <t>unreconciled</t>
        </is>
      </c>
      <c r="AM1117" t="inlineStr">
        <is>
          <t>Order Amount Mismatch (POS&gt;3PO)</t>
        </is>
      </c>
      <c r="AN1117" t="n">
        <v>18.95</v>
      </c>
      <c r="AO1117" t="n">
        <f>ROUND(P1117*100/H1117,2)</f>
        <v>0.0</v>
      </c>
      <c r="AP1117" t="n">
        <f>ROUND(Q1117*100/I1117,2)</f>
        <v>0.0</v>
      </c>
      <c r="AQ1117"/>
      <c r="AR1117"/>
      <c r="AS1117" t="n">
        <v>0.0</v>
      </c>
    </row>
    <row r="1118">
      <c r="A1118" s="1" t="n">
        <v>45232.0</v>
      </c>
      <c r="B1118" s="2" t="n">
        <v>45232.98241898148</v>
      </c>
      <c r="C1118" t="inlineStr">
        <is>
          <t>3140023012059132</t>
        </is>
      </c>
      <c r="D1118" t="inlineStr">
        <is>
          <t>POS0012</t>
        </is>
      </c>
      <c r="E1118" t="inlineStr">
        <is>
          <t>25</t>
        </is>
      </c>
      <c r="F1118" t="inlineStr">
        <is>
          <t>0023</t>
        </is>
      </c>
      <c r="G1118" t="inlineStr">
        <is>
          <t>5311361129</t>
        </is>
      </c>
      <c r="H1118" t="n">
        <v>428.0</v>
      </c>
      <c r="I1118" t="n">
        <v>407.61</v>
      </c>
      <c r="J1118" t="n">
        <v>370.47</v>
      </c>
      <c r="K1118" t="inlineStr">
        <is>
          <t>sale</t>
        </is>
      </c>
      <c r="L1118" t="inlineStr">
        <is>
          <t/>
        </is>
      </c>
      <c r="M1118" t="inlineStr">
        <is>
          <t/>
        </is>
      </c>
      <c r="N1118" t="n">
        <v>0.0</v>
      </c>
      <c r="O1118" t="n">
        <v>0.0</v>
      </c>
      <c r="P1118" t="n">
        <v>318.53</v>
      </c>
      <c r="Q1118" t="n">
        <v>318.52</v>
      </c>
      <c r="R1118" t="n">
        <v>37.14</v>
      </c>
      <c r="S1118" t="n">
        <v>37.14</v>
      </c>
      <c r="T1118" t="n">
        <v>4.08</v>
      </c>
      <c r="U1118" t="n">
        <v>4.08</v>
      </c>
      <c r="V1118" t="n">
        <v>66.68</v>
      </c>
      <c r="W1118" t="n">
        <v>66.68</v>
      </c>
      <c r="X1118" t="n">
        <v>5.35</v>
      </c>
      <c r="Y1118" t="n">
        <v>5.35</v>
      </c>
      <c r="Z1118" t="n">
        <v>12.97</v>
      </c>
      <c r="AA1118" t="n">
        <v>12.96</v>
      </c>
      <c r="AB1118" t="n">
        <v>20.38</v>
      </c>
      <c r="AC1118" t="n">
        <v>20.38</v>
      </c>
      <c r="AD1118" t="n">
        <v>20.389999999999986</v>
      </c>
      <c r="AE1118" t="n">
        <v>0.009999999999990905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0.009999999999999787</v>
      </c>
      <c r="AK1118" t="n">
        <v>0.0</v>
      </c>
      <c r="AL1118" t="inlineStr">
        <is>
          <t>unreconciled</t>
        </is>
      </c>
      <c r="AM1118" t="inlineStr">
        <is>
          <t>Order Amount Mismatch (POS&gt;3PO)</t>
        </is>
      </c>
      <c r="AN1118" t="n">
        <v>20.39</v>
      </c>
      <c r="AO1118" t="n">
        <f>ROUND(P1118*100/H1118,2)</f>
        <v>0.0</v>
      </c>
      <c r="AP1118" t="n">
        <f>ROUND(Q1118*100/I1118,2)</f>
        <v>0.0</v>
      </c>
      <c r="AQ1118"/>
      <c r="AR1118"/>
      <c r="AS1118" t="n">
        <v>0.0</v>
      </c>
    </row>
    <row r="1119">
      <c r="A1119" s="1" t="n">
        <v>45235.0</v>
      </c>
      <c r="B1119" s="2" t="n">
        <v>45235.72972222222</v>
      </c>
      <c r="C1119" t="inlineStr">
        <is>
          <t>3140094012086130</t>
        </is>
      </c>
      <c r="D1119" t="inlineStr">
        <is>
          <t>POS0012</t>
        </is>
      </c>
      <c r="E1119" t="inlineStr">
        <is>
          <t>45</t>
        </is>
      </c>
      <c r="F1119" t="inlineStr">
        <is>
          <t>0094</t>
        </is>
      </c>
      <c r="G1119" t="inlineStr">
        <is>
          <t>5311363159</t>
        </is>
      </c>
      <c r="H1119" t="n">
        <v>281.0</v>
      </c>
      <c r="I1119" t="n">
        <v>267.62</v>
      </c>
      <c r="J1119" t="n">
        <v>230.48</v>
      </c>
      <c r="K1119" t="inlineStr">
        <is>
          <t>sale</t>
        </is>
      </c>
      <c r="L1119" t="inlineStr">
        <is>
          <t/>
        </is>
      </c>
      <c r="M1119" t="inlineStr">
        <is>
          <t/>
        </is>
      </c>
      <c r="N1119" t="n">
        <v>0.0</v>
      </c>
      <c r="O1119" t="n">
        <v>0.0</v>
      </c>
      <c r="P1119" t="n">
        <v>211.84</v>
      </c>
      <c r="Q1119" t="n">
        <v>211.84</v>
      </c>
      <c r="R1119" t="n">
        <v>37.14</v>
      </c>
      <c r="S1119" t="n">
        <v>37.14</v>
      </c>
      <c r="T1119" t="n">
        <v>2.68</v>
      </c>
      <c r="U1119" t="n">
        <v>2.68</v>
      </c>
      <c r="V1119" t="n">
        <v>41.49</v>
      </c>
      <c r="W1119" t="n">
        <v>41.49</v>
      </c>
      <c r="X1119" t="n">
        <v>3.51</v>
      </c>
      <c r="Y1119" t="n">
        <v>3.51</v>
      </c>
      <c r="Z1119" t="n">
        <v>8.1</v>
      </c>
      <c r="AA1119" t="n">
        <v>8.1</v>
      </c>
      <c r="AB1119" t="n">
        <v>13.38</v>
      </c>
      <c r="AC1119" t="n">
        <v>13.38</v>
      </c>
      <c r="AD1119" t="n">
        <v>13.379999999999995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0.0</v>
      </c>
      <c r="AL1119" t="inlineStr">
        <is>
          <t>unreconciled</t>
        </is>
      </c>
      <c r="AM1119" t="inlineStr">
        <is>
          <t>Order Amount Mismatch (POS&gt;3PO)</t>
        </is>
      </c>
      <c r="AN1119" t="n">
        <v>13.38</v>
      </c>
      <c r="AO1119" t="n">
        <f>ROUND(P1119*100/H1119,2)</f>
        <v>0.0</v>
      </c>
      <c r="AP1119" t="n">
        <f>ROUND(Q1119*100/I1119,2)</f>
        <v>0.0</v>
      </c>
      <c r="AQ1119"/>
      <c r="AR1119"/>
      <c r="AS1119" t="n">
        <v>0.0</v>
      </c>
    </row>
    <row r="1120">
      <c r="A1120" s="1" t="n">
        <v>45232.0</v>
      </c>
      <c r="B1120" s="2" t="n">
        <v>45232.87516203704</v>
      </c>
      <c r="C1120" t="inlineStr">
        <is>
          <t>3140094012084910</t>
        </is>
      </c>
      <c r="D1120" t="inlineStr">
        <is>
          <t>POS0012</t>
        </is>
      </c>
      <c r="E1120" t="inlineStr">
        <is>
          <t>25</t>
        </is>
      </c>
      <c r="F1120" t="inlineStr">
        <is>
          <t>0094</t>
        </is>
      </c>
      <c r="G1120" t="inlineStr">
        <is>
          <t>5311363669</t>
        </is>
      </c>
      <c r="H1120" t="n">
        <v>670.0</v>
      </c>
      <c r="I1120" t="n">
        <v>638.09</v>
      </c>
      <c r="J1120" t="n">
        <v>600.95</v>
      </c>
      <c r="K1120" t="inlineStr">
        <is>
          <t>sale</t>
        </is>
      </c>
      <c r="L1120" t="inlineStr">
        <is>
          <t/>
        </is>
      </c>
      <c r="M1120" t="inlineStr">
        <is>
          <t/>
        </is>
      </c>
      <c r="N1120" t="n">
        <v>0.0</v>
      </c>
      <c r="O1120" t="n">
        <v>0.0</v>
      </c>
      <c r="P1120" t="n">
        <v>494.19</v>
      </c>
      <c r="Q1120" t="n">
        <v>494.19</v>
      </c>
      <c r="R1120" t="n">
        <v>37.14</v>
      </c>
      <c r="S1120" t="n">
        <v>37.14</v>
      </c>
      <c r="T1120" t="n">
        <v>6.38</v>
      </c>
      <c r="U1120" t="n">
        <v>6.38</v>
      </c>
      <c r="V1120" t="n">
        <v>108.17</v>
      </c>
      <c r="W1120" t="n">
        <v>108.17</v>
      </c>
      <c r="X1120" t="n">
        <v>8.37</v>
      </c>
      <c r="Y1120" t="n">
        <v>8.38</v>
      </c>
      <c r="Z1120" t="n">
        <v>20.98</v>
      </c>
      <c r="AA1120" t="n">
        <v>20.98</v>
      </c>
      <c r="AB1120" t="n">
        <v>31.9</v>
      </c>
      <c r="AC1120" t="n">
        <v>31.91</v>
      </c>
      <c r="AD1120" t="n">
        <v>31.909999999999968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-0.010000000000001563</v>
      </c>
      <c r="AJ1120" t="n">
        <v>0.0</v>
      </c>
      <c r="AK1120" t="n">
        <v>-0.010000000000001563</v>
      </c>
      <c r="AL1120" t="inlineStr">
        <is>
          <t>unreconciled</t>
        </is>
      </c>
      <c r="AM1120" t="inlineStr">
        <is>
          <t>Order Amount Mismatch (POS&gt;3PO)</t>
        </is>
      </c>
      <c r="AN1120" t="n">
        <v>31.91</v>
      </c>
      <c r="AO1120" t="n">
        <f>ROUND(P1120*100/H1120,2)</f>
        <v>0.0</v>
      </c>
      <c r="AP1120" t="n">
        <f>ROUND(Q1120*100/I1120,2)</f>
        <v>0.0</v>
      </c>
      <c r="AQ1120"/>
      <c r="AR1120"/>
      <c r="AS1120" t="n">
        <v>0.0</v>
      </c>
    </row>
    <row r="1121">
      <c r="A1121" s="1" t="n">
        <v>45235.0</v>
      </c>
      <c r="B1121" s="2" t="n">
        <v>45235.786458333336</v>
      </c>
      <c r="C1121" t="inlineStr">
        <is>
          <t>3140094012086173</t>
        </is>
      </c>
      <c r="D1121" t="inlineStr">
        <is>
          <t>POS0012</t>
        </is>
      </c>
      <c r="E1121" t="inlineStr">
        <is>
          <t>88</t>
        </is>
      </c>
      <c r="F1121" t="inlineStr">
        <is>
          <t>0094</t>
        </is>
      </c>
      <c r="G1121" t="inlineStr">
        <is>
          <t>5311375109</t>
        </is>
      </c>
      <c r="H1121" t="n">
        <v>422.0</v>
      </c>
      <c r="I1121" t="n">
        <v>364.75</v>
      </c>
      <c r="J1121" t="n">
        <v>364.75</v>
      </c>
      <c r="K1121" t="inlineStr">
        <is>
          <t>addition</t>
        </is>
      </c>
      <c r="L1121" t="inlineStr">
        <is>
          <t/>
        </is>
      </c>
      <c r="M1121" t="inlineStr">
        <is>
          <t/>
        </is>
      </c>
      <c r="N1121" t="n">
        <v>0.0</v>
      </c>
      <c r="O1121" t="n">
        <v>0.0</v>
      </c>
      <c r="P1121" t="n">
        <v>314.88</v>
      </c>
      <c r="Q1121" t="n">
        <v>314.17</v>
      </c>
      <c r="R1121" t="n">
        <v>37.14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20.1</v>
      </c>
      <c r="AC1121" t="n">
        <v>20.1</v>
      </c>
      <c r="AD1121" t="n">
        <v>57.25</v>
      </c>
      <c r="AE1121" t="n">
        <v>0.7099999999999795</v>
      </c>
      <c r="AF1121" t="n">
        <v>37.14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inlineStr">
        <is>
          <t>unreconciled</t>
        </is>
      </c>
      <c r="AM1121" t="inlineStr">
        <is>
          <t>Packaging Charge Mismatch</t>
        </is>
      </c>
      <c r="AN1121" t="n">
        <v>37.14</v>
      </c>
      <c r="AO1121" t="n">
        <f>ROUND(P1121*100/H1121,2)</f>
        <v>0.0</v>
      </c>
      <c r="AP1121" t="n">
        <f>ROUND(Q1121*100/I1121,2)</f>
        <v>0.0</v>
      </c>
      <c r="AQ1121"/>
      <c r="AR1121"/>
      <c r="AS1121" t="n">
        <v>0.0</v>
      </c>
    </row>
    <row r="1122">
      <c r="A1122" s="1" t="n">
        <v>45233.0</v>
      </c>
      <c r="B1122" s="2" t="n">
        <v>45233.98637731482</v>
      </c>
      <c r="C1122" t="inlineStr">
        <is>
          <t>3140094012085397</t>
        </is>
      </c>
      <c r="D1122" t="inlineStr">
        <is>
          <t>POS0012</t>
        </is>
      </c>
      <c r="E1122" t="inlineStr">
        <is>
          <t>12</t>
        </is>
      </c>
      <c r="F1122" t="inlineStr">
        <is>
          <t>0094</t>
        </is>
      </c>
      <c r="G1122" t="inlineStr">
        <is>
          <t>5311397043</t>
        </is>
      </c>
      <c r="H1122" t="n">
        <v>485.0</v>
      </c>
      <c r="I1122" t="n">
        <v>539.04</v>
      </c>
      <c r="J1122" t="n">
        <v>501.9</v>
      </c>
      <c r="K1122" t="inlineStr">
        <is>
          <t>sale</t>
        </is>
      </c>
      <c r="L1122" t="inlineStr">
        <is>
          <t/>
        </is>
      </c>
      <c r="M1122" t="inlineStr">
        <is>
          <t/>
        </is>
      </c>
      <c r="N1122" t="n">
        <v>0.0</v>
      </c>
      <c r="O1122" t="n">
        <v>0.0</v>
      </c>
      <c r="P1122" t="n">
        <v>418.71</v>
      </c>
      <c r="Q1122" t="n">
        <v>359.91</v>
      </c>
      <c r="R1122" t="n">
        <v>37.14</v>
      </c>
      <c r="S1122" t="n">
        <v>37.14</v>
      </c>
      <c r="T1122" t="n">
        <v>5.39</v>
      </c>
      <c r="U1122" t="n">
        <v>4.62</v>
      </c>
      <c r="V1122" t="n">
        <v>90.34</v>
      </c>
      <c r="W1122" t="n">
        <v>76.46</v>
      </c>
      <c r="X1122" t="n">
        <v>7.07</v>
      </c>
      <c r="Y1122" t="n">
        <v>6.06</v>
      </c>
      <c r="Z1122" t="n">
        <v>17.53</v>
      </c>
      <c r="AA1122" t="n">
        <v>14.85</v>
      </c>
      <c r="AB1122" t="n">
        <v>23.1</v>
      </c>
      <c r="AC1122" t="n">
        <v>23.1</v>
      </c>
      <c r="AD1122" t="n">
        <v>-54.039999999999964</v>
      </c>
      <c r="AE1122" t="n">
        <v>58.799999999999955</v>
      </c>
      <c r="AF1122" t="n">
        <v>0.0</v>
      </c>
      <c r="AG1122" t="n">
        <v>0.7699999999999996</v>
      </c>
      <c r="AH1122" t="n">
        <v>13.88000000000001</v>
      </c>
      <c r="AI1122" t="n">
        <v>1.0100000000000007</v>
      </c>
      <c r="AJ1122" t="n">
        <v>2.6800000000000015</v>
      </c>
      <c r="AK1122" t="n">
        <v>0.0</v>
      </c>
      <c r="AL1122" t="inlineStr">
        <is>
          <t>unreconciled</t>
        </is>
      </c>
      <c r="AM1122" t="inlineStr">
        <is>
          <t>Order Amount Mismatch (3PO&gt;POS)</t>
        </is>
      </c>
      <c r="AN1122" t="n">
        <v>54.04</v>
      </c>
      <c r="AO1122" t="n">
        <f>ROUND(P1122*100/H1122,2)</f>
        <v>0.0</v>
      </c>
      <c r="AP1122" t="n">
        <f>ROUND(Q1122*100/I1122,2)</f>
        <v>0.0</v>
      </c>
      <c r="AQ1122"/>
      <c r="AR1122"/>
      <c r="AS1122" t="n">
        <v>0.0</v>
      </c>
    </row>
    <row r="1123">
      <c r="A1123" s="1" t="n">
        <v>45233.0</v>
      </c>
      <c r="B1123" s="2" t="n">
        <v>45233.64829861111</v>
      </c>
      <c r="C1123" t="inlineStr">
        <is>
          <t>3140094012085129</t>
        </is>
      </c>
      <c r="D1123" t="inlineStr">
        <is>
          <t>POS0012</t>
        </is>
      </c>
      <c r="E1123" t="inlineStr">
        <is>
          <t>44</t>
        </is>
      </c>
      <c r="F1123" t="inlineStr">
        <is>
          <t>0094</t>
        </is>
      </c>
      <c r="G1123" t="inlineStr">
        <is>
          <t>5311399094</t>
        </is>
      </c>
      <c r="H1123" t="n">
        <v>302.0</v>
      </c>
      <c r="I1123" t="n">
        <v>364.76</v>
      </c>
      <c r="J1123" t="n">
        <v>327.62</v>
      </c>
      <c r="K1123" t="inlineStr">
        <is>
          <t>sale</t>
        </is>
      </c>
      <c r="L1123" t="inlineStr">
        <is>
          <t/>
        </is>
      </c>
      <c r="M1123" t="inlineStr">
        <is>
          <t/>
        </is>
      </c>
      <c r="N1123" t="n">
        <v>0.0</v>
      </c>
      <c r="O1123" t="n">
        <v>0.0</v>
      </c>
      <c r="P1123" t="n">
        <v>285.87</v>
      </c>
      <c r="Q1123" t="n">
        <v>227.05</v>
      </c>
      <c r="R1123" t="n">
        <v>37.14</v>
      </c>
      <c r="S1123" t="n">
        <v>37.14</v>
      </c>
      <c r="T1123" t="n">
        <v>3.65</v>
      </c>
      <c r="U1123" t="n">
        <v>2.88</v>
      </c>
      <c r="V1123" t="n">
        <v>58.97</v>
      </c>
      <c r="W1123" t="n">
        <v>45.09</v>
      </c>
      <c r="X1123" t="n">
        <v>4.79</v>
      </c>
      <c r="Y1123" t="n">
        <v>3.78</v>
      </c>
      <c r="Z1123" t="n">
        <v>11.48</v>
      </c>
      <c r="AA1123" t="n">
        <v>8.8</v>
      </c>
      <c r="AB1123" t="n">
        <v>14.38</v>
      </c>
      <c r="AC1123" t="n">
        <v>14.38</v>
      </c>
      <c r="AD1123" t="n">
        <v>-62.75999999999999</v>
      </c>
      <c r="AE1123" t="n">
        <v>58.81999999999999</v>
      </c>
      <c r="AF1123" t="n">
        <v>0.0</v>
      </c>
      <c r="AG1123" t="n">
        <v>0.77</v>
      </c>
      <c r="AH1123" t="n">
        <v>13.879999999999995</v>
      </c>
      <c r="AI1123" t="n">
        <v>1.0100000000000002</v>
      </c>
      <c r="AJ1123" t="n">
        <v>2.6799999999999997</v>
      </c>
      <c r="AK1123" t="n">
        <v>0.0</v>
      </c>
      <c r="AL1123" t="inlineStr">
        <is>
          <t>unreconciled</t>
        </is>
      </c>
      <c r="AM1123" t="inlineStr">
        <is>
          <t>Order Amount Mismatch (3PO&gt;POS)</t>
        </is>
      </c>
      <c r="AN1123" t="n">
        <v>62.76</v>
      </c>
      <c r="AO1123" t="n">
        <f>ROUND(P1123*100/H1123,2)</f>
        <v>0.0</v>
      </c>
      <c r="AP1123" t="n">
        <f>ROUND(Q1123*100/I1123,2)</f>
        <v>0.0</v>
      </c>
      <c r="AQ1123"/>
      <c r="AR1123"/>
      <c r="AS1123" t="n">
        <v>0.0</v>
      </c>
    </row>
    <row r="1124">
      <c r="A1124" s="1" t="n">
        <v>45234.0</v>
      </c>
      <c r="B1124" s="2" t="n">
        <v>45234.551030092596</v>
      </c>
      <c r="C1124" t="inlineStr">
        <is>
          <t>3140023012059461</t>
        </is>
      </c>
      <c r="D1124" t="inlineStr">
        <is>
          <t>POS0012</t>
        </is>
      </c>
      <c r="E1124" t="inlineStr">
        <is>
          <t>53</t>
        </is>
      </c>
      <c r="F1124" t="inlineStr">
        <is>
          <t>0023</t>
        </is>
      </c>
      <c r="G1124" t="inlineStr">
        <is>
          <t>5311399611</t>
        </is>
      </c>
      <c r="H1124" t="n">
        <v>287.0</v>
      </c>
      <c r="I1124" t="n">
        <v>273.33</v>
      </c>
      <c r="J1124" t="n">
        <v>236.19</v>
      </c>
      <c r="K1124" t="inlineStr">
        <is>
          <t>sale</t>
        </is>
      </c>
      <c r="L1124" t="inlineStr">
        <is>
          <t/>
        </is>
      </c>
      <c r="M1124" t="inlineStr">
        <is>
          <t/>
        </is>
      </c>
      <c r="N1124" t="n">
        <v>0.0</v>
      </c>
      <c r="O1124" t="n">
        <v>0.0</v>
      </c>
      <c r="P1124" t="n">
        <v>216.2</v>
      </c>
      <c r="Q1124" t="n">
        <v>216.19</v>
      </c>
      <c r="R1124" t="n">
        <v>37.14</v>
      </c>
      <c r="S1124" t="n">
        <v>37.14</v>
      </c>
      <c r="T1124" t="n">
        <v>2.73</v>
      </c>
      <c r="U1124" t="n">
        <v>2.73</v>
      </c>
      <c r="V1124" t="n">
        <v>42.51</v>
      </c>
      <c r="W1124" t="n">
        <v>42.51</v>
      </c>
      <c r="X1124" t="n">
        <v>3.59</v>
      </c>
      <c r="Y1124" t="n">
        <v>3.59</v>
      </c>
      <c r="Z1124" t="n">
        <v>8.3</v>
      </c>
      <c r="AA1124" t="n">
        <v>8.3</v>
      </c>
      <c r="AB1124" t="n">
        <v>13.66</v>
      </c>
      <c r="AC1124" t="n">
        <v>13.67</v>
      </c>
      <c r="AD1124" t="n">
        <v>13.670000000000016</v>
      </c>
      <c r="AE1124" t="n">
        <v>0.009999999999990905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-0.009999999999999787</v>
      </c>
      <c r="AL1124" t="inlineStr">
        <is>
          <t>unreconciled</t>
        </is>
      </c>
      <c r="AM1124" t="inlineStr">
        <is>
          <t>Order Amount Mismatch (POS&gt;3PO)</t>
        </is>
      </c>
      <c r="AN1124" t="n">
        <v>13.67</v>
      </c>
      <c r="AO1124" t="n">
        <f>ROUND(P1124*100/H1124,2)</f>
        <v>0.0</v>
      </c>
      <c r="AP1124" t="n">
        <f>ROUND(Q1124*100/I1124,2)</f>
        <v>0.0</v>
      </c>
      <c r="AQ1124"/>
      <c r="AR1124"/>
      <c r="AS1124" t="n">
        <v>0.0</v>
      </c>
    </row>
    <row r="1125">
      <c r="A1125" s="1" t="n">
        <v>45233.0</v>
      </c>
      <c r="B1125" s="2" t="n">
        <v>45233.44314814815</v>
      </c>
      <c r="C1125" t="inlineStr">
        <is>
          <t>3140094012085039</t>
        </is>
      </c>
      <c r="D1125" t="inlineStr">
        <is>
          <t>POS0012</t>
        </is>
      </c>
      <c r="E1125" t="inlineStr">
        <is>
          <t>54</t>
        </is>
      </c>
      <c r="F1125" t="inlineStr">
        <is>
          <t>0094</t>
        </is>
      </c>
      <c r="G1125" t="inlineStr">
        <is>
          <t>5311400298</t>
        </is>
      </c>
      <c r="H1125" t="n">
        <v>293.0</v>
      </c>
      <c r="I1125" t="n">
        <v>279.05</v>
      </c>
      <c r="J1125" t="n">
        <v>241.91</v>
      </c>
      <c r="K1125" t="inlineStr">
        <is>
          <t>sale</t>
        </is>
      </c>
      <c r="L1125" t="inlineStr">
        <is>
          <t/>
        </is>
      </c>
      <c r="M1125" t="inlineStr">
        <is>
          <t/>
        </is>
      </c>
      <c r="N1125" t="n">
        <v>0.0</v>
      </c>
      <c r="O1125" t="n">
        <v>0.0</v>
      </c>
      <c r="P1125" t="n">
        <v>220.56</v>
      </c>
      <c r="Q1125" t="n">
        <v>220.55</v>
      </c>
      <c r="R1125" t="n">
        <v>37.14</v>
      </c>
      <c r="S1125" t="n">
        <v>37.14</v>
      </c>
      <c r="T1125" t="n">
        <v>2.79</v>
      </c>
      <c r="U1125" t="n">
        <v>2.79</v>
      </c>
      <c r="V1125" t="n">
        <v>43.54</v>
      </c>
      <c r="W1125" t="n">
        <v>43.54</v>
      </c>
      <c r="X1125" t="n">
        <v>3.66</v>
      </c>
      <c r="Y1125" t="n">
        <v>3.66</v>
      </c>
      <c r="Z1125" t="n">
        <v>8.5</v>
      </c>
      <c r="AA1125" t="n">
        <v>8.5</v>
      </c>
      <c r="AB1125" t="n">
        <v>13.96</v>
      </c>
      <c r="AC1125" t="n">
        <v>13.95</v>
      </c>
      <c r="AD1125" t="n">
        <v>13.949999999999989</v>
      </c>
      <c r="AE1125" t="n">
        <v>0.009999999999990905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0.010000000000001563</v>
      </c>
      <c r="AL1125" t="inlineStr">
        <is>
          <t>unreconciled</t>
        </is>
      </c>
      <c r="AM1125" t="inlineStr">
        <is>
          <t>Order Amount Mismatch (POS&gt;3PO)</t>
        </is>
      </c>
      <c r="AN1125" t="n">
        <v>13.95</v>
      </c>
      <c r="AO1125" t="n">
        <f>ROUND(P1125*100/H1125,2)</f>
        <v>0.0</v>
      </c>
      <c r="AP1125" t="n">
        <f>ROUND(Q1125*100/I1125,2)</f>
        <v>0.0</v>
      </c>
      <c r="AQ1125"/>
      <c r="AR1125"/>
      <c r="AS1125" t="n">
        <v>0.0</v>
      </c>
    </row>
    <row r="1126">
      <c r="A1126" s="1" t="n">
        <v>45234.0</v>
      </c>
      <c r="B1126" s="2" t="n">
        <v>45234.84818287037</v>
      </c>
      <c r="C1126" t="inlineStr">
        <is>
          <t>3140094012085720</t>
        </is>
      </c>
      <c r="D1126" t="inlineStr">
        <is>
          <t>POS0012</t>
        </is>
      </c>
      <c r="E1126" t="inlineStr">
        <is>
          <t>35</t>
        </is>
      </c>
      <c r="F1126" t="inlineStr">
        <is>
          <t>0094</t>
        </is>
      </c>
      <c r="G1126" t="inlineStr">
        <is>
          <t>5311420493</t>
        </is>
      </c>
      <c r="H1126" t="n">
        <v>788.0</v>
      </c>
      <c r="I1126" t="n">
        <v>750.47</v>
      </c>
      <c r="J1126" t="n">
        <v>713.33</v>
      </c>
      <c r="K1126" t="inlineStr">
        <is>
          <t>sale</t>
        </is>
      </c>
      <c r="L1126" t="inlineStr">
        <is>
          <t/>
        </is>
      </c>
      <c r="M1126" t="inlineStr">
        <is>
          <t/>
        </is>
      </c>
      <c r="N1126" t="n">
        <v>0.0</v>
      </c>
      <c r="O1126" t="n">
        <v>0.0</v>
      </c>
      <c r="P1126" t="n">
        <v>579.84</v>
      </c>
      <c r="Q1126" t="n">
        <v>579.85</v>
      </c>
      <c r="R1126" t="n">
        <v>37.14</v>
      </c>
      <c r="S1126" t="n">
        <v>37.14</v>
      </c>
      <c r="T1126" t="n">
        <v>7.5</v>
      </c>
      <c r="U1126" t="n">
        <v>7.5</v>
      </c>
      <c r="V1126" t="n">
        <v>128.4</v>
      </c>
      <c r="W1126" t="n">
        <v>128.4</v>
      </c>
      <c r="X1126" t="n">
        <v>9.85</v>
      </c>
      <c r="Y1126" t="n">
        <v>9.85</v>
      </c>
      <c r="Z1126" t="n">
        <v>24.88</v>
      </c>
      <c r="AA1126" t="n">
        <v>24.88</v>
      </c>
      <c r="AB1126" t="n">
        <v>37.52</v>
      </c>
      <c r="AC1126" t="n">
        <v>37.53</v>
      </c>
      <c r="AD1126" t="n">
        <v>37.52999999999997</v>
      </c>
      <c r="AE1126" t="n">
        <v>-0.009999999999990905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-0.00999999999999801</v>
      </c>
      <c r="AL1126" t="inlineStr">
        <is>
          <t>unreconciled</t>
        </is>
      </c>
      <c r="AM1126" t="inlineStr">
        <is>
          <t>Order Amount Mismatch (POS&gt;3PO)</t>
        </is>
      </c>
      <c r="AN1126" t="n">
        <v>37.53</v>
      </c>
      <c r="AO1126" t="n">
        <f>ROUND(P1126*100/H1126,2)</f>
        <v>0.0</v>
      </c>
      <c r="AP1126" t="n">
        <f>ROUND(Q1126*100/I1126,2)</f>
        <v>0.0</v>
      </c>
      <c r="AQ1126"/>
      <c r="AR1126"/>
      <c r="AS1126" t="n">
        <v>0.0</v>
      </c>
    </row>
    <row r="1127">
      <c r="A1127" s="1" t="n">
        <v>45232.0</v>
      </c>
      <c r="B1127" s="2" t="n">
        <v>45232.881585648145</v>
      </c>
      <c r="C1127" t="inlineStr">
        <is>
          <t>3140094012084919</t>
        </is>
      </c>
      <c r="D1127" t="inlineStr">
        <is>
          <t>POS0012</t>
        </is>
      </c>
      <c r="E1127" t="inlineStr">
        <is>
          <t>34</t>
        </is>
      </c>
      <c r="F1127" t="inlineStr">
        <is>
          <t>0094</t>
        </is>
      </c>
      <c r="G1127" t="inlineStr">
        <is>
          <t>5311424066</t>
        </is>
      </c>
      <c r="H1127" t="n">
        <v>424.0</v>
      </c>
      <c r="I1127" t="n">
        <v>403.8</v>
      </c>
      <c r="J1127" t="n">
        <v>366.66</v>
      </c>
      <c r="K1127" t="inlineStr">
        <is>
          <t>sale</t>
        </is>
      </c>
      <c r="L1127" t="inlineStr">
        <is>
          <t/>
        </is>
      </c>
      <c r="M1127" t="inlineStr">
        <is>
          <t/>
        </is>
      </c>
      <c r="N1127" t="n">
        <v>0.0</v>
      </c>
      <c r="O1127" t="n">
        <v>0.0</v>
      </c>
      <c r="P1127" t="n">
        <v>315.63</v>
      </c>
      <c r="Q1127" t="n">
        <v>315.62</v>
      </c>
      <c r="R1127" t="n">
        <v>37.14</v>
      </c>
      <c r="S1127" t="n">
        <v>37.14</v>
      </c>
      <c r="T1127" t="n">
        <v>4.04</v>
      </c>
      <c r="U1127" t="n">
        <v>4.04</v>
      </c>
      <c r="V1127" t="n">
        <v>66.0</v>
      </c>
      <c r="W1127" t="n">
        <v>66.0</v>
      </c>
      <c r="X1127" t="n">
        <v>5.3</v>
      </c>
      <c r="Y1127" t="n">
        <v>5.3</v>
      </c>
      <c r="Z1127" t="n">
        <v>12.83</v>
      </c>
      <c r="AA1127" t="n">
        <v>12.83</v>
      </c>
      <c r="AB1127" t="n">
        <v>20.2</v>
      </c>
      <c r="AC1127" t="n">
        <v>20.19</v>
      </c>
      <c r="AD1127" t="n">
        <v>20.19999999999999</v>
      </c>
      <c r="AE1127" t="n">
        <v>0.009999999999990905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0.00999999999999801</v>
      </c>
      <c r="AL1127" t="inlineStr">
        <is>
          <t>unreconciled</t>
        </is>
      </c>
      <c r="AM1127" t="inlineStr">
        <is>
          <t>Order Amount Mismatch (POS&gt;3PO)</t>
        </is>
      </c>
      <c r="AN1127" t="n">
        <v>20.2</v>
      </c>
      <c r="AO1127" t="n">
        <f>ROUND(P1127*100/H1127,2)</f>
        <v>0.0</v>
      </c>
      <c r="AP1127" t="n">
        <f>ROUND(Q1127*100/I1127,2)</f>
        <v>0.0</v>
      </c>
      <c r="AQ1127"/>
      <c r="AR1127"/>
      <c r="AS1127" t="n">
        <v>0.0</v>
      </c>
    </row>
    <row r="1128">
      <c r="A1128" s="1" t="n">
        <v>45235.0</v>
      </c>
      <c r="B1128" s="2" t="n">
        <v>45235.7881712963</v>
      </c>
      <c r="C1128" t="inlineStr">
        <is>
          <t>3140094012086174</t>
        </is>
      </c>
      <c r="D1128" t="inlineStr">
        <is>
          <t>POS0012</t>
        </is>
      </c>
      <c r="E1128" t="inlineStr">
        <is>
          <t>89</t>
        </is>
      </c>
      <c r="F1128" t="inlineStr">
        <is>
          <t>0094</t>
        </is>
      </c>
      <c r="G1128" t="inlineStr">
        <is>
          <t>5311428279</t>
        </is>
      </c>
      <c r="H1128" t="n">
        <v>268.0</v>
      </c>
      <c r="I1128" t="n">
        <v>255.23</v>
      </c>
      <c r="J1128" t="n">
        <v>218.09</v>
      </c>
      <c r="K1128" t="inlineStr">
        <is>
          <t>sale</t>
        </is>
      </c>
      <c r="L1128" t="inlineStr">
        <is>
          <t/>
        </is>
      </c>
      <c r="M1128" t="inlineStr">
        <is>
          <t/>
        </is>
      </c>
      <c r="N1128" t="n">
        <v>0.0</v>
      </c>
      <c r="O1128" t="n">
        <v>0.0</v>
      </c>
      <c r="P1128" t="n">
        <v>202.4</v>
      </c>
      <c r="Q1128" t="n">
        <v>202.38</v>
      </c>
      <c r="R1128" t="n">
        <v>37.14</v>
      </c>
      <c r="S1128" t="n">
        <v>37.14</v>
      </c>
      <c r="T1128" t="n">
        <v>2.55</v>
      </c>
      <c r="U1128" t="n">
        <v>2.55</v>
      </c>
      <c r="V1128" t="n">
        <v>39.26</v>
      </c>
      <c r="W1128" t="n">
        <v>39.26</v>
      </c>
      <c r="X1128" t="n">
        <v>3.35</v>
      </c>
      <c r="Y1128" t="n">
        <v>3.35</v>
      </c>
      <c r="Z1128" t="n">
        <v>7.67</v>
      </c>
      <c r="AA1128" t="n">
        <v>7.67</v>
      </c>
      <c r="AB1128" t="n">
        <v>12.76</v>
      </c>
      <c r="AC1128" t="n">
        <v>12.76</v>
      </c>
      <c r="AD1128" t="n">
        <v>12.77000000000001</v>
      </c>
      <c r="AE1128" t="n">
        <v>0.020000000000010232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inlineStr">
        <is>
          <t>unreconciled</t>
        </is>
      </c>
      <c r="AM1128" t="inlineStr">
        <is>
          <t>Order Amount Mismatch (POS&gt;3PO)</t>
        </is>
      </c>
      <c r="AN1128" t="n">
        <v>12.77</v>
      </c>
      <c r="AO1128" t="n">
        <f>ROUND(P1128*100/H1128,2)</f>
        <v>0.0</v>
      </c>
      <c r="AP1128" t="n">
        <f>ROUND(Q1128*100/I1128,2)</f>
        <v>0.0</v>
      </c>
      <c r="AQ1128"/>
      <c r="AR1128"/>
      <c r="AS1128" t="n">
        <v>0.0</v>
      </c>
    </row>
    <row r="1129">
      <c r="A1129" s="1" t="n">
        <v>45234.0</v>
      </c>
      <c r="B1129" s="2" t="n">
        <v>45235.02038194444</v>
      </c>
      <c r="C1129" t="inlineStr">
        <is>
          <t>3140094012085900</t>
        </is>
      </c>
      <c r="D1129" t="inlineStr">
        <is>
          <t>POS0012</t>
        </is>
      </c>
      <c r="E1129" t="inlineStr">
        <is>
          <t>15</t>
        </is>
      </c>
      <c r="F1129" t="inlineStr">
        <is>
          <t>0094</t>
        </is>
      </c>
      <c r="G1129" t="inlineStr">
        <is>
          <t>5311439230</t>
        </is>
      </c>
      <c r="H1129" t="n">
        <v>877.0</v>
      </c>
      <c r="I1129" t="n">
        <v>835.24</v>
      </c>
      <c r="J1129" t="n">
        <v>798.1</v>
      </c>
      <c r="K1129" t="inlineStr">
        <is>
          <t>sale</t>
        </is>
      </c>
      <c r="L1129" t="inlineStr">
        <is>
          <t/>
        </is>
      </c>
      <c r="M1129" t="inlineStr">
        <is>
          <t/>
        </is>
      </c>
      <c r="N1129" t="n">
        <v>0.0</v>
      </c>
      <c r="O1129" t="n">
        <v>0.0</v>
      </c>
      <c r="P1129" t="n">
        <v>644.44</v>
      </c>
      <c r="Q1129" t="n">
        <v>644.4</v>
      </c>
      <c r="R1129" t="n">
        <v>37.14</v>
      </c>
      <c r="S1129" t="n">
        <v>37.14</v>
      </c>
      <c r="T1129" t="n">
        <v>8.35</v>
      </c>
      <c r="U1129" t="n">
        <v>8.35</v>
      </c>
      <c r="V1129" t="n">
        <v>143.66</v>
      </c>
      <c r="W1129" t="n">
        <v>143.66</v>
      </c>
      <c r="X1129" t="n">
        <v>10.96</v>
      </c>
      <c r="Y1129" t="n">
        <v>10.96</v>
      </c>
      <c r="Z1129" t="n">
        <v>27.83</v>
      </c>
      <c r="AA1129" t="n">
        <v>27.83</v>
      </c>
      <c r="AB1129" t="n">
        <v>41.76</v>
      </c>
      <c r="AC1129" t="n">
        <v>41.76</v>
      </c>
      <c r="AD1129" t="n">
        <v>41.75999999999999</v>
      </c>
      <c r="AE1129" t="n">
        <v>0.04000000000007731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inlineStr">
        <is>
          <t>unreconciled</t>
        </is>
      </c>
      <c r="AM1129" t="inlineStr">
        <is>
          <t>Order Amount Mismatch (POS&gt;3PO)</t>
        </is>
      </c>
      <c r="AN1129" t="n">
        <v>41.76</v>
      </c>
      <c r="AO1129" t="n">
        <f>ROUND(P1129*100/H1129,2)</f>
        <v>0.0</v>
      </c>
      <c r="AP1129" t="n">
        <f>ROUND(Q1129*100/I1129,2)</f>
        <v>0.0</v>
      </c>
      <c r="AQ1129"/>
      <c r="AR1129"/>
      <c r="AS1129" t="n">
        <v>0.0</v>
      </c>
    </row>
    <row r="1130">
      <c r="A1130" s="1" t="n">
        <v>45233.0</v>
      </c>
      <c r="B1130" s="2" t="n">
        <v>45233.60664351852</v>
      </c>
      <c r="C1130" t="inlineStr">
        <is>
          <t>3140023012059224</t>
        </is>
      </c>
      <c r="D1130" t="inlineStr">
        <is>
          <t>POS0012</t>
        </is>
      </c>
      <c r="E1130" t="inlineStr">
        <is>
          <t>17</t>
        </is>
      </c>
      <c r="F1130" t="inlineStr">
        <is>
          <t>0023</t>
        </is>
      </c>
      <c r="G1130" t="inlineStr">
        <is>
          <t>5311439425</t>
        </is>
      </c>
      <c r="H1130" t="n">
        <v>366.0</v>
      </c>
      <c r="I1130" t="n">
        <v>425.71</v>
      </c>
      <c r="J1130" t="n">
        <v>388.57</v>
      </c>
      <c r="K1130" t="inlineStr">
        <is>
          <t>sale</t>
        </is>
      </c>
      <c r="L1130" t="inlineStr">
        <is>
          <t/>
        </is>
      </c>
      <c r="M1130" t="inlineStr">
        <is>
          <t/>
        </is>
      </c>
      <c r="N1130" t="n">
        <v>0.0</v>
      </c>
      <c r="O1130" t="n">
        <v>0.0</v>
      </c>
      <c r="P1130" t="n">
        <v>332.32</v>
      </c>
      <c r="Q1130" t="n">
        <v>273.52</v>
      </c>
      <c r="R1130" t="n">
        <v>37.14</v>
      </c>
      <c r="S1130" t="n">
        <v>37.14</v>
      </c>
      <c r="T1130" t="n">
        <v>4.26</v>
      </c>
      <c r="U1130" t="n">
        <v>3.49</v>
      </c>
      <c r="V1130" t="n">
        <v>69.94</v>
      </c>
      <c r="W1130" t="n">
        <v>56.06</v>
      </c>
      <c r="X1130" t="n">
        <v>5.59</v>
      </c>
      <c r="Y1130" t="n">
        <v>4.58</v>
      </c>
      <c r="Z1130" t="n">
        <v>13.6</v>
      </c>
      <c r="AA1130" t="n">
        <v>10.91</v>
      </c>
      <c r="AB1130" t="n">
        <v>17.42</v>
      </c>
      <c r="AC1130" t="n">
        <v>17.43</v>
      </c>
      <c r="AD1130" t="n">
        <v>-59.70999999999998</v>
      </c>
      <c r="AE1130" t="n">
        <v>58.80000000000001</v>
      </c>
      <c r="AF1130" t="n">
        <v>0.0</v>
      </c>
      <c r="AG1130" t="n">
        <v>0.7699999999999996</v>
      </c>
      <c r="AH1130" t="n">
        <v>13.879999999999995</v>
      </c>
      <c r="AI1130" t="n">
        <v>1.0099999999999998</v>
      </c>
      <c r="AJ1130" t="n">
        <v>2.6899999999999995</v>
      </c>
      <c r="AK1130" t="n">
        <v>-0.00999999999999801</v>
      </c>
      <c r="AL1130" t="inlineStr">
        <is>
          <t>unreconciled</t>
        </is>
      </c>
      <c r="AM1130" t="inlineStr">
        <is>
          <t>Order Amount Mismatch (3PO&gt;POS)</t>
        </is>
      </c>
      <c r="AN1130" t="n">
        <v>59.71</v>
      </c>
      <c r="AO1130" t="n">
        <f>ROUND(P1130*100/H1130,2)</f>
        <v>0.0</v>
      </c>
      <c r="AP1130" t="n">
        <f>ROUND(Q1130*100/I1130,2)</f>
        <v>0.0</v>
      </c>
      <c r="AQ1130"/>
      <c r="AR1130"/>
      <c r="AS1130" t="n">
        <v>0.0</v>
      </c>
    </row>
    <row r="1131">
      <c r="A1131" s="1" t="n">
        <v>45233.0</v>
      </c>
      <c r="B1131" s="2" t="n">
        <v>45233.804131944446</v>
      </c>
      <c r="C1131" t="inlineStr">
        <is>
          <t>3140023012059296</t>
        </is>
      </c>
      <c r="D1131" t="inlineStr">
        <is>
          <t>POS0012</t>
        </is>
      </c>
      <c r="E1131" t="inlineStr">
        <is>
          <t>89</t>
        </is>
      </c>
      <c r="F1131" t="inlineStr">
        <is>
          <t>0023</t>
        </is>
      </c>
      <c r="G1131" t="inlineStr">
        <is>
          <t>5311445402</t>
        </is>
      </c>
      <c r="H1131" t="n">
        <v>525.0</v>
      </c>
      <c r="I1131" t="n">
        <v>577.14</v>
      </c>
      <c r="J1131" t="n">
        <v>540.0</v>
      </c>
      <c r="K1131" t="inlineStr">
        <is>
          <t>sale</t>
        </is>
      </c>
      <c r="L1131" t="inlineStr">
        <is>
          <t/>
        </is>
      </c>
      <c r="M1131" t="inlineStr">
        <is>
          <t/>
        </is>
      </c>
      <c r="N1131" t="n">
        <v>0.0</v>
      </c>
      <c r="O1131" t="n">
        <v>0.0</v>
      </c>
      <c r="P1131" t="n">
        <v>447.73</v>
      </c>
      <c r="Q1131" t="n">
        <v>388.95</v>
      </c>
      <c r="R1131" t="n">
        <v>37.14</v>
      </c>
      <c r="S1131" t="n">
        <v>37.14</v>
      </c>
      <c r="T1131" t="n">
        <v>5.77</v>
      </c>
      <c r="U1131" t="n">
        <v>5.0</v>
      </c>
      <c r="V1131" t="n">
        <v>97.2</v>
      </c>
      <c r="W1131" t="n">
        <v>83.31</v>
      </c>
      <c r="X1131" t="n">
        <v>7.58</v>
      </c>
      <c r="Y1131" t="n">
        <v>6.56</v>
      </c>
      <c r="Z1131" t="n">
        <v>18.86</v>
      </c>
      <c r="AA1131" t="n">
        <v>16.18</v>
      </c>
      <c r="AB1131" t="n">
        <v>25.0</v>
      </c>
      <c r="AC1131" t="n">
        <v>25.0</v>
      </c>
      <c r="AD1131" t="n">
        <v>-52.139999999999986</v>
      </c>
      <c r="AE1131" t="n">
        <v>58.78000000000003</v>
      </c>
      <c r="AF1131" t="n">
        <v>0.0</v>
      </c>
      <c r="AG1131" t="n">
        <v>0.7699999999999996</v>
      </c>
      <c r="AH1131" t="n">
        <v>13.89</v>
      </c>
      <c r="AI1131" t="n">
        <v>1.0200000000000005</v>
      </c>
      <c r="AJ1131" t="n">
        <v>2.6799999999999997</v>
      </c>
      <c r="AK1131" t="n">
        <v>0.0</v>
      </c>
      <c r="AL1131" t="inlineStr">
        <is>
          <t>unreconciled</t>
        </is>
      </c>
      <c r="AM1131" t="inlineStr">
        <is>
          <t>Order Amount Mismatch (3PO&gt;POS)</t>
        </is>
      </c>
      <c r="AN1131" t="n">
        <v>52.14</v>
      </c>
      <c r="AO1131" t="n">
        <f>ROUND(P1131*100/H1131,2)</f>
        <v>0.0</v>
      </c>
      <c r="AP1131" t="n">
        <f>ROUND(Q1131*100/I1131,2)</f>
        <v>0.0</v>
      </c>
      <c r="AQ1131"/>
      <c r="AR1131"/>
      <c r="AS1131" t="n">
        <v>0.0</v>
      </c>
    </row>
    <row r="1132">
      <c r="A1132" s="1" t="n">
        <v>45232.0</v>
      </c>
      <c r="B1132" s="2" t="n">
        <v>45233.018587962964</v>
      </c>
      <c r="C1132" t="inlineStr">
        <is>
          <t>3140023012059160</t>
        </is>
      </c>
      <c r="D1132" t="inlineStr">
        <is>
          <t>POS0012</t>
        </is>
      </c>
      <c r="E1132" t="inlineStr">
        <is>
          <t>53</t>
        </is>
      </c>
      <c r="F1132" t="inlineStr">
        <is>
          <t>0023</t>
        </is>
      </c>
      <c r="G1132" t="inlineStr">
        <is>
          <t>5311468848</t>
        </is>
      </c>
      <c r="H1132" t="n">
        <v>576.0</v>
      </c>
      <c r="I1132" t="n">
        <v>511.43</v>
      </c>
      <c r="J1132" t="n">
        <v>511.43</v>
      </c>
      <c r="K1132" t="inlineStr">
        <is>
          <t>addition</t>
        </is>
      </c>
      <c r="L1132" t="inlineStr">
        <is>
          <t/>
        </is>
      </c>
      <c r="M1132" t="inlineStr">
        <is>
          <t/>
        </is>
      </c>
      <c r="N1132" t="n">
        <v>0.0</v>
      </c>
      <c r="O1132" t="n">
        <v>0.0</v>
      </c>
      <c r="P1132" t="n">
        <v>429.8</v>
      </c>
      <c r="Q1132" t="n">
        <v>425.96</v>
      </c>
      <c r="R1132" t="n">
        <v>37.14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27.42</v>
      </c>
      <c r="AC1132" t="n">
        <v>27.43</v>
      </c>
      <c r="AD1132" t="n">
        <v>64.57</v>
      </c>
      <c r="AE1132" t="n">
        <v>3.840000000000032</v>
      </c>
      <c r="AF1132" t="n">
        <v>37.14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-0.00999999999999801</v>
      </c>
      <c r="AL1132" t="inlineStr">
        <is>
          <t>unreconciled</t>
        </is>
      </c>
      <c r="AM1132" t="inlineStr">
        <is>
          <t>Packaging Charge Mismatch</t>
        </is>
      </c>
      <c r="AN1132" t="n">
        <v>37.14</v>
      </c>
      <c r="AO1132" t="n">
        <f>ROUND(P1132*100/H1132,2)</f>
        <v>0.0</v>
      </c>
      <c r="AP1132" t="n">
        <f>ROUND(Q1132*100/I1132,2)</f>
        <v>0.0</v>
      </c>
      <c r="AQ1132"/>
      <c r="AR1132"/>
      <c r="AS1132" t="n">
        <v>0.0</v>
      </c>
    </row>
    <row r="1133">
      <c r="A1133" s="1" t="n">
        <v>45234.0</v>
      </c>
      <c r="B1133" s="2" t="n">
        <v>45234.69826388889</v>
      </c>
      <c r="C1133" t="inlineStr">
        <is>
          <t>3140094012085586</t>
        </is>
      </c>
      <c r="D1133" t="inlineStr">
        <is>
          <t>POS0012</t>
        </is>
      </c>
      <c r="E1133" t="inlineStr">
        <is>
          <t>01</t>
        </is>
      </c>
      <c r="F1133" t="inlineStr">
        <is>
          <t>0094</t>
        </is>
      </c>
      <c r="G1133" t="inlineStr">
        <is>
          <t>5311495571</t>
        </is>
      </c>
      <c r="H1133" t="n">
        <v>216.0</v>
      </c>
      <c r="I1133" t="n">
        <v>205.71</v>
      </c>
      <c r="J1133" t="n">
        <v>168.57</v>
      </c>
      <c r="K1133" t="inlineStr">
        <is>
          <t>sale</t>
        </is>
      </c>
      <c r="L1133" t="inlineStr">
        <is>
          <t/>
        </is>
      </c>
      <c r="M1133" t="inlineStr">
        <is>
          <t/>
        </is>
      </c>
      <c r="N1133" t="n">
        <v>0.0</v>
      </c>
      <c r="O1133" t="n">
        <v>0.0</v>
      </c>
      <c r="P1133" t="n">
        <v>164.66</v>
      </c>
      <c r="Q1133" t="n">
        <v>164.67</v>
      </c>
      <c r="R1133" t="n">
        <v>37.14</v>
      </c>
      <c r="S1133" t="n">
        <v>37.14</v>
      </c>
      <c r="T1133" t="n">
        <v>2.06</v>
      </c>
      <c r="U1133" t="n">
        <v>2.06</v>
      </c>
      <c r="V1133" t="n">
        <v>30.34</v>
      </c>
      <c r="W1133" t="n">
        <v>30.34</v>
      </c>
      <c r="X1133" t="n">
        <v>2.7</v>
      </c>
      <c r="Y1133" t="n">
        <v>2.7</v>
      </c>
      <c r="Z1133" t="n">
        <v>5.95</v>
      </c>
      <c r="AA1133" t="n">
        <v>5.95</v>
      </c>
      <c r="AB1133" t="n">
        <v>10.28</v>
      </c>
      <c r="AC1133" t="n">
        <v>10.29</v>
      </c>
      <c r="AD1133" t="n">
        <v>10.289999999999992</v>
      </c>
      <c r="AE1133" t="n">
        <v>-0.009999999999990905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-0.009999999999999787</v>
      </c>
      <c r="AL1133" t="inlineStr">
        <is>
          <t>unreconciled</t>
        </is>
      </c>
      <c r="AM1133" t="inlineStr">
        <is>
          <t>Order Amount Mismatch (POS&gt;3PO)</t>
        </is>
      </c>
      <c r="AN1133" t="n">
        <v>10.29</v>
      </c>
      <c r="AO1133" t="n">
        <f>ROUND(P1133*100/H1133,2)</f>
        <v>0.0</v>
      </c>
      <c r="AP1133" t="n">
        <f>ROUND(Q1133*100/I1133,2)</f>
        <v>0.0</v>
      </c>
      <c r="AQ1133"/>
      <c r="AR1133"/>
      <c r="AS1133" t="n">
        <v>0.0</v>
      </c>
    </row>
    <row r="1134">
      <c r="A1134" s="1" t="n">
        <v>45234.0</v>
      </c>
      <c r="B1134" s="2" t="n">
        <v>45234.91724537037</v>
      </c>
      <c r="C1134" t="inlineStr">
        <is>
          <t>3140023012059646</t>
        </is>
      </c>
      <c r="D1134" t="inlineStr">
        <is>
          <t>POS0012</t>
        </is>
      </c>
      <c r="E1134" t="inlineStr">
        <is>
          <t>38</t>
        </is>
      </c>
      <c r="F1134" t="inlineStr">
        <is>
          <t>0023</t>
        </is>
      </c>
      <c r="G1134" t="inlineStr">
        <is>
          <t>5311497744</t>
        </is>
      </c>
      <c r="H1134" t="n">
        <v>269.0</v>
      </c>
      <c r="I1134" t="n">
        <v>256.19</v>
      </c>
      <c r="J1134" t="n">
        <v>219.05</v>
      </c>
      <c r="K1134" t="inlineStr">
        <is>
          <t>sale</t>
        </is>
      </c>
      <c r="L1134" t="inlineStr">
        <is>
          <t/>
        </is>
      </c>
      <c r="M1134" t="inlineStr">
        <is>
          <t/>
        </is>
      </c>
      <c r="N1134" t="n">
        <v>0.0</v>
      </c>
      <c r="O1134" t="n">
        <v>0.0</v>
      </c>
      <c r="P1134" t="n">
        <v>203.14</v>
      </c>
      <c r="Q1134" t="n">
        <v>203.13</v>
      </c>
      <c r="R1134" t="n">
        <v>37.14</v>
      </c>
      <c r="S1134" t="n">
        <v>37.14</v>
      </c>
      <c r="T1134" t="n">
        <v>2.56</v>
      </c>
      <c r="U1134" t="n">
        <v>2.56</v>
      </c>
      <c r="V1134" t="n">
        <v>39.43</v>
      </c>
      <c r="W1134" t="n">
        <v>39.43</v>
      </c>
      <c r="X1134" t="n">
        <v>3.36</v>
      </c>
      <c r="Y1134" t="n">
        <v>3.36</v>
      </c>
      <c r="Z1134" t="n">
        <v>7.7</v>
      </c>
      <c r="AA1134" t="n">
        <v>7.7</v>
      </c>
      <c r="AB1134" t="n">
        <v>12.82</v>
      </c>
      <c r="AC1134" t="n">
        <v>12.81</v>
      </c>
      <c r="AD1134" t="n">
        <v>12.810000000000002</v>
      </c>
      <c r="AE1134" t="n">
        <v>0.009999999999990905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0.009999999999999787</v>
      </c>
      <c r="AL1134" t="inlineStr">
        <is>
          <t>unreconciled</t>
        </is>
      </c>
      <c r="AM1134" t="inlineStr">
        <is>
          <t>Order Amount Mismatch (POS&gt;3PO)</t>
        </is>
      </c>
      <c r="AN1134" t="n">
        <v>12.81</v>
      </c>
      <c r="AO1134" t="n">
        <f>ROUND(P1134*100/H1134,2)</f>
        <v>0.0</v>
      </c>
      <c r="AP1134" t="n">
        <f>ROUND(Q1134*100/I1134,2)</f>
        <v>0.0</v>
      </c>
      <c r="AQ1134"/>
      <c r="AR1134"/>
      <c r="AS1134" t="n">
        <v>0.0</v>
      </c>
    </row>
    <row r="1135">
      <c r="A1135" s="1" t="n">
        <v>45233.0</v>
      </c>
      <c r="B1135" s="2" t="n">
        <v>45233.80321759259</v>
      </c>
      <c r="C1135" t="inlineStr">
        <is>
          <t>3140094012085219</t>
        </is>
      </c>
      <c r="D1135" t="inlineStr">
        <is>
          <t>POS0012</t>
        </is>
      </c>
      <c r="E1135" t="inlineStr">
        <is>
          <t>34</t>
        </is>
      </c>
      <c r="F1135" t="inlineStr">
        <is>
          <t>0094</t>
        </is>
      </c>
      <c r="G1135" t="inlineStr">
        <is>
          <t>5311498815</t>
        </is>
      </c>
      <c r="H1135" t="n">
        <v>406.0</v>
      </c>
      <c r="I1135" t="n">
        <v>386.66</v>
      </c>
      <c r="J1135" t="n">
        <v>349.52</v>
      </c>
      <c r="K1135" t="inlineStr">
        <is>
          <t>sale</t>
        </is>
      </c>
      <c r="L1135" t="inlineStr">
        <is>
          <t/>
        </is>
      </c>
      <c r="M1135" t="inlineStr">
        <is>
          <t/>
        </is>
      </c>
      <c r="N1135" t="n">
        <v>0.0</v>
      </c>
      <c r="O1135" t="n">
        <v>0.0</v>
      </c>
      <c r="P1135" t="n">
        <v>302.57</v>
      </c>
      <c r="Q1135" t="n">
        <v>302.57</v>
      </c>
      <c r="R1135" t="n">
        <v>37.14</v>
      </c>
      <c r="S1135" t="n">
        <v>37.14</v>
      </c>
      <c r="T1135" t="n">
        <v>3.87</v>
      </c>
      <c r="U1135" t="n">
        <v>3.87</v>
      </c>
      <c r="V1135" t="n">
        <v>62.91</v>
      </c>
      <c r="W1135" t="n">
        <v>62.91</v>
      </c>
      <c r="X1135" t="n">
        <v>5.07</v>
      </c>
      <c r="Y1135" t="n">
        <v>5.07</v>
      </c>
      <c r="Z1135" t="n">
        <v>12.24</v>
      </c>
      <c r="AA1135" t="n">
        <v>12.23</v>
      </c>
      <c r="AB1135" t="n">
        <v>19.34</v>
      </c>
      <c r="AC1135" t="n">
        <v>19.33</v>
      </c>
      <c r="AD1135" t="n">
        <v>19.339999999999975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0.009999999999999787</v>
      </c>
      <c r="AK1135" t="n">
        <v>0.010000000000001563</v>
      </c>
      <c r="AL1135" t="inlineStr">
        <is>
          <t>unreconciled</t>
        </is>
      </c>
      <c r="AM1135" t="inlineStr">
        <is>
          <t>Order Amount Mismatch (POS&gt;3PO)</t>
        </is>
      </c>
      <c r="AN1135" t="n">
        <v>19.34</v>
      </c>
      <c r="AO1135" t="n">
        <f>ROUND(P1135*100/H1135,2)</f>
        <v>0.0</v>
      </c>
      <c r="AP1135" t="n">
        <f>ROUND(Q1135*100/I1135,2)</f>
        <v>0.0</v>
      </c>
      <c r="AQ1135"/>
      <c r="AR1135"/>
      <c r="AS1135" t="n">
        <v>0.0</v>
      </c>
    </row>
    <row r="1136">
      <c r="A1136" s="1" t="n">
        <v>45232.0</v>
      </c>
      <c r="B1136" s="2" t="n">
        <v>45232.942141203705</v>
      </c>
      <c r="C1136" t="inlineStr">
        <is>
          <t>3140023012059096</t>
        </is>
      </c>
      <c r="D1136" t="inlineStr">
        <is>
          <t>POS0012</t>
        </is>
      </c>
      <c r="E1136" t="inlineStr">
        <is>
          <t>89</t>
        </is>
      </c>
      <c r="F1136" t="inlineStr">
        <is>
          <t>0023</t>
        </is>
      </c>
      <c r="G1136" t="inlineStr">
        <is>
          <t>5311517171</t>
        </is>
      </c>
      <c r="H1136" t="n">
        <v>276.0</v>
      </c>
      <c r="I1136" t="n">
        <v>262.85</v>
      </c>
      <c r="J1136" t="n">
        <v>225.71</v>
      </c>
      <c r="K1136" t="inlineStr">
        <is>
          <t>sale</t>
        </is>
      </c>
      <c r="L1136" t="inlineStr">
        <is>
          <t/>
        </is>
      </c>
      <c r="M1136" t="inlineStr">
        <is>
          <t/>
        </is>
      </c>
      <c r="N1136" t="n">
        <v>0.0</v>
      </c>
      <c r="O1136" t="n">
        <v>0.0</v>
      </c>
      <c r="P1136" t="n">
        <v>208.21</v>
      </c>
      <c r="Q1136" t="n">
        <v>208.19</v>
      </c>
      <c r="R1136" t="n">
        <v>37.14</v>
      </c>
      <c r="S1136" t="n">
        <v>37.14</v>
      </c>
      <c r="T1136" t="n">
        <v>2.63</v>
      </c>
      <c r="U1136" t="n">
        <v>2.63</v>
      </c>
      <c r="V1136" t="n">
        <v>40.63</v>
      </c>
      <c r="W1136" t="n">
        <v>40.63</v>
      </c>
      <c r="X1136" t="n">
        <v>3.45</v>
      </c>
      <c r="Y1136" t="n">
        <v>3.45</v>
      </c>
      <c r="Z1136" t="n">
        <v>7.93</v>
      </c>
      <c r="AA1136" t="n">
        <v>7.93</v>
      </c>
      <c r="AB1136" t="n">
        <v>13.14</v>
      </c>
      <c r="AC1136" t="n">
        <v>13.14</v>
      </c>
      <c r="AD1136" t="n">
        <v>13.149999999999977</v>
      </c>
      <c r="AE1136" t="n">
        <v>0.020000000000010232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0.0</v>
      </c>
      <c r="AL1136" t="inlineStr">
        <is>
          <t>unreconciled</t>
        </is>
      </c>
      <c r="AM1136" t="inlineStr">
        <is>
          <t>Order Amount Mismatch (POS&gt;3PO)</t>
        </is>
      </c>
      <c r="AN1136" t="n">
        <v>13.15</v>
      </c>
      <c r="AO1136" t="n">
        <f>ROUND(P1136*100/H1136,2)</f>
        <v>0.0</v>
      </c>
      <c r="AP1136" t="n">
        <f>ROUND(Q1136*100/I1136,2)</f>
        <v>0.0</v>
      </c>
      <c r="AQ1136"/>
      <c r="AR1136"/>
      <c r="AS1136" t="n">
        <v>0.0</v>
      </c>
    </row>
    <row r="1137">
      <c r="A1137" s="1" t="n">
        <v>45233.0</v>
      </c>
      <c r="B1137" s="2" t="n">
        <v>45233.61383101852</v>
      </c>
      <c r="C1137" t="inlineStr">
        <is>
          <t>3140094012085114</t>
        </is>
      </c>
      <c r="D1137" t="inlineStr">
        <is>
          <t>POS0012</t>
        </is>
      </c>
      <c r="E1137" t="inlineStr">
        <is>
          <t>29</t>
        </is>
      </c>
      <c r="F1137" t="inlineStr">
        <is>
          <t>0094</t>
        </is>
      </c>
      <c r="G1137" t="inlineStr">
        <is>
          <t>5311522208</t>
        </is>
      </c>
      <c r="H1137" t="n">
        <v>520.0</v>
      </c>
      <c r="I1137" t="n">
        <v>572.38</v>
      </c>
      <c r="J1137" t="n">
        <v>535.24</v>
      </c>
      <c r="K1137" t="inlineStr">
        <is>
          <t>sale</t>
        </is>
      </c>
      <c r="L1137" t="inlineStr">
        <is>
          <t/>
        </is>
      </c>
      <c r="M1137" t="inlineStr">
        <is>
          <t/>
        </is>
      </c>
      <c r="N1137" t="n">
        <v>0.0</v>
      </c>
      <c r="O1137" t="n">
        <v>0.0</v>
      </c>
      <c r="P1137" t="n">
        <v>444.12</v>
      </c>
      <c r="Q1137" t="n">
        <v>385.32</v>
      </c>
      <c r="R1137" t="n">
        <v>37.14</v>
      </c>
      <c r="S1137" t="n">
        <v>37.14</v>
      </c>
      <c r="T1137" t="n">
        <v>5.72</v>
      </c>
      <c r="U1137" t="n">
        <v>4.95</v>
      </c>
      <c r="V1137" t="n">
        <v>96.34</v>
      </c>
      <c r="W1137" t="n">
        <v>82.46</v>
      </c>
      <c r="X1137" t="n">
        <v>7.51</v>
      </c>
      <c r="Y1137" t="n">
        <v>6.5</v>
      </c>
      <c r="Z1137" t="n">
        <v>18.69</v>
      </c>
      <c r="AA1137" t="n">
        <v>16.01</v>
      </c>
      <c r="AB1137" t="n">
        <v>24.76</v>
      </c>
      <c r="AC1137" t="n">
        <v>24.76</v>
      </c>
      <c r="AD1137" t="n">
        <v>-52.379999999999995</v>
      </c>
      <c r="AE1137" t="n">
        <v>58.80000000000001</v>
      </c>
      <c r="AF1137" t="n">
        <v>0.0</v>
      </c>
      <c r="AG1137" t="n">
        <v>0.7699999999999996</v>
      </c>
      <c r="AH1137" t="n">
        <v>13.88000000000001</v>
      </c>
      <c r="AI1137" t="n">
        <v>1.0099999999999998</v>
      </c>
      <c r="AJ1137" t="n">
        <v>2.6799999999999997</v>
      </c>
      <c r="AK1137" t="n">
        <v>0.0</v>
      </c>
      <c r="AL1137" t="inlineStr">
        <is>
          <t>unreconciled</t>
        </is>
      </c>
      <c r="AM1137" t="inlineStr">
        <is>
          <t>Order Amount Mismatch (3PO&gt;POS)</t>
        </is>
      </c>
      <c r="AN1137" t="n">
        <v>52.38</v>
      </c>
      <c r="AO1137" t="n">
        <f>ROUND(P1137*100/H1137,2)</f>
        <v>0.0</v>
      </c>
      <c r="AP1137" t="n">
        <f>ROUND(Q1137*100/I1137,2)</f>
        <v>0.0</v>
      </c>
      <c r="AQ1137"/>
      <c r="AR1137"/>
      <c r="AS1137" t="n">
        <v>0.0</v>
      </c>
    </row>
    <row r="1138">
      <c r="A1138" s="1" t="n">
        <v>45232.0</v>
      </c>
      <c r="B1138" s="2" t="n">
        <v>45233.0000462963</v>
      </c>
      <c r="C1138" t="inlineStr">
        <is>
          <t>3140094012085011</t>
        </is>
      </c>
      <c r="D1138" t="inlineStr">
        <is>
          <t>POS0012</t>
        </is>
      </c>
      <c r="E1138" t="inlineStr">
        <is>
          <t>26</t>
        </is>
      </c>
      <c r="F1138" t="inlineStr">
        <is>
          <t>0094</t>
        </is>
      </c>
      <c r="G1138" t="inlineStr">
        <is>
          <t>5311541349</t>
        </is>
      </c>
      <c r="H1138" t="n">
        <v>549.0</v>
      </c>
      <c r="I1138" t="n">
        <v>522.86</v>
      </c>
      <c r="J1138" t="n">
        <v>485.72</v>
      </c>
      <c r="K1138" t="inlineStr">
        <is>
          <t>sale</t>
        </is>
      </c>
      <c r="L1138" t="inlineStr">
        <is>
          <t/>
        </is>
      </c>
      <c r="M1138" t="inlineStr">
        <is>
          <t/>
        </is>
      </c>
      <c r="N1138" t="n">
        <v>0.0</v>
      </c>
      <c r="O1138" t="n">
        <v>0.0</v>
      </c>
      <c r="P1138" t="n">
        <v>406.37</v>
      </c>
      <c r="Q1138" t="n">
        <v>406.35</v>
      </c>
      <c r="R1138" t="n">
        <v>37.14</v>
      </c>
      <c r="S1138" t="n">
        <v>37.14</v>
      </c>
      <c r="T1138" t="n">
        <v>5.23</v>
      </c>
      <c r="U1138" t="n">
        <v>5.23</v>
      </c>
      <c r="V1138" t="n">
        <v>87.43</v>
      </c>
      <c r="W1138" t="n">
        <v>87.43</v>
      </c>
      <c r="X1138" t="n">
        <v>6.86</v>
      </c>
      <c r="Y1138" t="n">
        <v>6.86</v>
      </c>
      <c r="Z1138" t="n">
        <v>16.97</v>
      </c>
      <c r="AA1138" t="n">
        <v>16.97</v>
      </c>
      <c r="AB1138" t="n">
        <v>26.14</v>
      </c>
      <c r="AC1138" t="n">
        <v>26.14</v>
      </c>
      <c r="AD1138" t="n">
        <v>26.139999999999986</v>
      </c>
      <c r="AE1138" t="n">
        <v>0.01999999999998181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inlineStr">
        <is>
          <t>unreconciled</t>
        </is>
      </c>
      <c r="AM1138" t="inlineStr">
        <is>
          <t>Order Amount Mismatch (POS&gt;3PO)</t>
        </is>
      </c>
      <c r="AN1138" t="n">
        <v>26.14</v>
      </c>
      <c r="AO1138" t="n">
        <f>ROUND(P1138*100/H1138,2)</f>
        <v>0.0</v>
      </c>
      <c r="AP1138" t="n">
        <f>ROUND(Q1138*100/I1138,2)</f>
        <v>0.0</v>
      </c>
      <c r="AQ1138"/>
      <c r="AR1138"/>
      <c r="AS1138" t="n">
        <v>0.0</v>
      </c>
    </row>
    <row r="1139">
      <c r="A1139" s="1" t="n">
        <v>45232.0</v>
      </c>
      <c r="B1139" s="2" t="n">
        <v>45232.917719907404</v>
      </c>
      <c r="C1139" t="inlineStr">
        <is>
          <t>3140094012084952</t>
        </is>
      </c>
      <c r="D1139" t="inlineStr">
        <is>
          <t>POS0012</t>
        </is>
      </c>
      <c r="E1139" t="inlineStr">
        <is>
          <t>67</t>
        </is>
      </c>
      <c r="F1139" t="inlineStr">
        <is>
          <t>0094</t>
        </is>
      </c>
      <c r="G1139" t="inlineStr">
        <is>
          <t>5311560196</t>
        </is>
      </c>
      <c r="H1139" t="n">
        <v>657.0</v>
      </c>
      <c r="I1139" t="n">
        <v>625.72</v>
      </c>
      <c r="J1139" t="n">
        <v>588.58</v>
      </c>
      <c r="K1139" t="inlineStr">
        <is>
          <t>sale</t>
        </is>
      </c>
      <c r="L1139" t="inlineStr">
        <is>
          <t/>
        </is>
      </c>
      <c r="M1139" t="inlineStr">
        <is>
          <t/>
        </is>
      </c>
      <c r="N1139" t="n">
        <v>0.0</v>
      </c>
      <c r="O1139" t="n">
        <v>0.0</v>
      </c>
      <c r="P1139" t="n">
        <v>484.76</v>
      </c>
      <c r="Q1139" t="n">
        <v>484.75</v>
      </c>
      <c r="R1139" t="n">
        <v>37.14</v>
      </c>
      <c r="S1139" t="n">
        <v>37.14</v>
      </c>
      <c r="T1139" t="n">
        <v>6.26</v>
      </c>
      <c r="U1139" t="n">
        <v>6.26</v>
      </c>
      <c r="V1139" t="n">
        <v>105.94</v>
      </c>
      <c r="W1139" t="n">
        <v>105.94</v>
      </c>
      <c r="X1139" t="n">
        <v>8.21</v>
      </c>
      <c r="Y1139" t="n">
        <v>8.21</v>
      </c>
      <c r="Z1139" t="n">
        <v>20.55</v>
      </c>
      <c r="AA1139" t="n">
        <v>20.55</v>
      </c>
      <c r="AB1139" t="n">
        <v>31.28</v>
      </c>
      <c r="AC1139" t="n">
        <v>31.29</v>
      </c>
      <c r="AD1139" t="n">
        <v>31.279999999999973</v>
      </c>
      <c r="AE1139" t="n">
        <v>0.009999999999990905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-0.00999999999999801</v>
      </c>
      <c r="AL1139" t="inlineStr">
        <is>
          <t>unreconciled</t>
        </is>
      </c>
      <c r="AM1139" t="inlineStr">
        <is>
          <t>Order Amount Mismatch (POS&gt;3PO)</t>
        </is>
      </c>
      <c r="AN1139" t="n">
        <v>31.28</v>
      </c>
      <c r="AO1139" t="n">
        <f>ROUND(P1139*100/H1139,2)</f>
        <v>0.0</v>
      </c>
      <c r="AP1139" t="n">
        <f>ROUND(Q1139*100/I1139,2)</f>
        <v>0.0</v>
      </c>
      <c r="AQ1139"/>
      <c r="AR1139"/>
      <c r="AS1139" t="n">
        <v>0.0</v>
      </c>
    </row>
    <row r="1140">
      <c r="A1140" s="1" t="n">
        <v>45232.0</v>
      </c>
      <c r="B1140" s="2" t="n">
        <v>45233.000601851854</v>
      </c>
      <c r="C1140" t="inlineStr">
        <is>
          <t>3140023012059151</t>
        </is>
      </c>
      <c r="D1140" t="inlineStr">
        <is>
          <t>POS0012</t>
        </is>
      </c>
      <c r="E1140" t="inlineStr">
        <is>
          <t>44</t>
        </is>
      </c>
      <c r="F1140" t="inlineStr">
        <is>
          <t>0023</t>
        </is>
      </c>
      <c r="G1140" t="inlineStr">
        <is>
          <t>5311566993</t>
        </is>
      </c>
      <c r="H1140" t="n">
        <v>365.0</v>
      </c>
      <c r="I1140" t="n">
        <v>347.62</v>
      </c>
      <c r="J1140" t="n">
        <v>310.48</v>
      </c>
      <c r="K1140" t="inlineStr">
        <is>
          <t>sale</t>
        </is>
      </c>
      <c r="L1140" t="inlineStr">
        <is>
          <t/>
        </is>
      </c>
      <c r="M1140" t="inlineStr">
        <is>
          <t/>
        </is>
      </c>
      <c r="N1140" t="n">
        <v>0.0</v>
      </c>
      <c r="O1140" t="n">
        <v>0.0</v>
      </c>
      <c r="P1140" t="n">
        <v>272.81</v>
      </c>
      <c r="Q1140" t="n">
        <v>272.79</v>
      </c>
      <c r="R1140" t="n">
        <v>37.14</v>
      </c>
      <c r="S1140" t="n">
        <v>37.14</v>
      </c>
      <c r="T1140" t="n">
        <v>3.48</v>
      </c>
      <c r="U1140" t="n">
        <v>3.48</v>
      </c>
      <c r="V1140" t="n">
        <v>55.89</v>
      </c>
      <c r="W1140" t="n">
        <v>55.89</v>
      </c>
      <c r="X1140" t="n">
        <v>4.56</v>
      </c>
      <c r="Y1140" t="n">
        <v>4.56</v>
      </c>
      <c r="Z1140" t="n">
        <v>10.88</v>
      </c>
      <c r="AA1140" t="n">
        <v>10.88</v>
      </c>
      <c r="AB1140" t="n">
        <v>17.38</v>
      </c>
      <c r="AC1140" t="n">
        <v>17.38</v>
      </c>
      <c r="AD1140" t="n">
        <v>17.379999999999995</v>
      </c>
      <c r="AE1140" t="n">
        <v>0.01999999999998181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inlineStr">
        <is>
          <t>unreconciled</t>
        </is>
      </c>
      <c r="AM1140" t="inlineStr">
        <is>
          <t>Order Amount Mismatch (POS&gt;3PO)</t>
        </is>
      </c>
      <c r="AN1140" t="n">
        <v>17.38</v>
      </c>
      <c r="AO1140" t="n">
        <f>ROUND(P1140*100/H1140,2)</f>
        <v>0.0</v>
      </c>
      <c r="AP1140" t="n">
        <f>ROUND(Q1140*100/I1140,2)</f>
        <v>0.0</v>
      </c>
      <c r="AQ1140"/>
      <c r="AR1140"/>
      <c r="AS1140" t="n">
        <v>0.0</v>
      </c>
    </row>
    <row r="1141">
      <c r="A1141" s="1" t="n">
        <v>45233.0</v>
      </c>
      <c r="B1141" s="2" t="n">
        <v>45233.61236111111</v>
      </c>
      <c r="C1141" t="inlineStr">
        <is>
          <t>3140094012085110</t>
        </is>
      </c>
      <c r="D1141" t="inlineStr">
        <is>
          <t>POS0012</t>
        </is>
      </c>
      <c r="E1141" t="inlineStr">
        <is>
          <t>25</t>
        </is>
      </c>
      <c r="F1141" t="inlineStr">
        <is>
          <t>0094</t>
        </is>
      </c>
      <c r="G1141" t="inlineStr">
        <is>
          <t>5311581723</t>
        </is>
      </c>
      <c r="H1141" t="n">
        <v>424.0</v>
      </c>
      <c r="I1141" t="n">
        <v>480.95</v>
      </c>
      <c r="J1141" t="n">
        <v>443.81</v>
      </c>
      <c r="K1141" t="inlineStr">
        <is>
          <t>sale</t>
        </is>
      </c>
      <c r="L1141" t="inlineStr">
        <is>
          <t/>
        </is>
      </c>
      <c r="M1141" t="inlineStr">
        <is>
          <t/>
        </is>
      </c>
      <c r="N1141" t="n">
        <v>0.0</v>
      </c>
      <c r="O1141" t="n">
        <v>0.0</v>
      </c>
      <c r="P1141" t="n">
        <v>374.42</v>
      </c>
      <c r="Q1141" t="n">
        <v>315.63</v>
      </c>
      <c r="R1141" t="n">
        <v>37.14</v>
      </c>
      <c r="S1141" t="n">
        <v>37.14</v>
      </c>
      <c r="T1141" t="n">
        <v>4.81</v>
      </c>
      <c r="U1141" t="n">
        <v>4.04</v>
      </c>
      <c r="V1141" t="n">
        <v>79.89</v>
      </c>
      <c r="W1141" t="n">
        <v>66.0</v>
      </c>
      <c r="X1141" t="n">
        <v>6.31</v>
      </c>
      <c r="Y1141" t="n">
        <v>5.3</v>
      </c>
      <c r="Z1141" t="n">
        <v>15.52</v>
      </c>
      <c r="AA1141" t="n">
        <v>12.83</v>
      </c>
      <c r="AB1141" t="n">
        <v>20.2</v>
      </c>
      <c r="AC1141" t="n">
        <v>20.19</v>
      </c>
      <c r="AD1141" t="n">
        <v>-56.94999999999999</v>
      </c>
      <c r="AE1141" t="n">
        <v>58.79000000000002</v>
      </c>
      <c r="AF1141" t="n">
        <v>0.0</v>
      </c>
      <c r="AG1141" t="n">
        <v>0.7699999999999996</v>
      </c>
      <c r="AH1141" t="n">
        <v>13.89</v>
      </c>
      <c r="AI1141" t="n">
        <v>1.0099999999999998</v>
      </c>
      <c r="AJ1141" t="n">
        <v>2.6899999999999995</v>
      </c>
      <c r="AK1141" t="n">
        <v>0.00999999999999801</v>
      </c>
      <c r="AL1141" t="inlineStr">
        <is>
          <t>unreconciled</t>
        </is>
      </c>
      <c r="AM1141" t="inlineStr">
        <is>
          <t>Order Amount Mismatch (3PO&gt;POS)</t>
        </is>
      </c>
      <c r="AN1141" t="n">
        <v>56.95</v>
      </c>
      <c r="AO1141" t="n">
        <f>ROUND(P1141*100/H1141,2)</f>
        <v>0.0</v>
      </c>
      <c r="AP1141" t="n">
        <f>ROUND(Q1141*100/I1141,2)</f>
        <v>0.0</v>
      </c>
      <c r="AQ1141"/>
      <c r="AR1141"/>
      <c r="AS1141" t="n">
        <v>0.0</v>
      </c>
    </row>
    <row r="1142">
      <c r="A1142" s="1" t="n">
        <v>45235.0</v>
      </c>
      <c r="B1142" s="2" t="n">
        <v>45235.41162037037</v>
      </c>
      <c r="C1142" t="inlineStr">
        <is>
          <t>3140023012059729</t>
        </is>
      </c>
      <c r="D1142" t="inlineStr">
        <is>
          <t>POS0012</t>
        </is>
      </c>
      <c r="E1142" t="inlineStr">
        <is>
          <t>21</t>
        </is>
      </c>
      <c r="F1142" t="inlineStr">
        <is>
          <t>0023</t>
        </is>
      </c>
      <c r="G1142" t="inlineStr">
        <is>
          <t>5311584004</t>
        </is>
      </c>
      <c r="H1142" t="n">
        <v>314.0</v>
      </c>
      <c r="I1142" t="n">
        <v>299.05</v>
      </c>
      <c r="J1142" t="n">
        <v>261.91</v>
      </c>
      <c r="K1142" t="inlineStr">
        <is>
          <t>sale</t>
        </is>
      </c>
      <c r="L1142" t="inlineStr">
        <is>
          <t/>
        </is>
      </c>
      <c r="M1142" t="inlineStr">
        <is>
          <t/>
        </is>
      </c>
      <c r="N1142" t="n">
        <v>0.0</v>
      </c>
      <c r="O1142" t="n">
        <v>0.0</v>
      </c>
      <c r="P1142" t="n">
        <v>235.81</v>
      </c>
      <c r="Q1142" t="n">
        <v>235.77</v>
      </c>
      <c r="R1142" t="n">
        <v>37.14</v>
      </c>
      <c r="S1142" t="n">
        <v>37.14</v>
      </c>
      <c r="T1142" t="n">
        <v>2.99</v>
      </c>
      <c r="U1142" t="n">
        <v>2.99</v>
      </c>
      <c r="V1142" t="n">
        <v>47.14</v>
      </c>
      <c r="W1142" t="n">
        <v>47.14</v>
      </c>
      <c r="X1142" t="n">
        <v>3.92</v>
      </c>
      <c r="Y1142" t="n">
        <v>3.92</v>
      </c>
      <c r="Z1142" t="n">
        <v>9.19</v>
      </c>
      <c r="AA1142" t="n">
        <v>9.2</v>
      </c>
      <c r="AB1142" t="n">
        <v>14.96</v>
      </c>
      <c r="AC1142" t="n">
        <v>14.95</v>
      </c>
      <c r="AD1142" t="n">
        <v>14.949999999999989</v>
      </c>
      <c r="AE1142" t="n">
        <v>0.03999999999999204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-0.009999999999999787</v>
      </c>
      <c r="AK1142" t="n">
        <v>0.010000000000001563</v>
      </c>
      <c r="AL1142" t="inlineStr">
        <is>
          <t>unreconciled</t>
        </is>
      </c>
      <c r="AM1142" t="inlineStr">
        <is>
          <t>Order Amount Mismatch (POS&gt;3PO)</t>
        </is>
      </c>
      <c r="AN1142" t="n">
        <v>14.95</v>
      </c>
      <c r="AO1142" t="n">
        <f>ROUND(P1142*100/H1142,2)</f>
        <v>0.0</v>
      </c>
      <c r="AP1142" t="n">
        <f>ROUND(Q1142*100/I1142,2)</f>
        <v>0.0</v>
      </c>
      <c r="AQ1142"/>
      <c r="AR1142"/>
      <c r="AS1142" t="n">
        <v>0.0</v>
      </c>
    </row>
    <row r="1143">
      <c r="A1143" s="1" t="n">
        <v>45233.0</v>
      </c>
      <c r="B1143" s="2" t="n">
        <v>45233.459502314814</v>
      </c>
      <c r="C1143" t="inlineStr">
        <is>
          <t>3140094012085046</t>
        </is>
      </c>
      <c r="D1143" t="inlineStr">
        <is>
          <t>POS0012</t>
        </is>
      </c>
      <c r="E1143" t="inlineStr">
        <is>
          <t>61</t>
        </is>
      </c>
      <c r="F1143" t="inlineStr">
        <is>
          <t>0094</t>
        </is>
      </c>
      <c r="G1143" t="inlineStr">
        <is>
          <t>5311585875</t>
        </is>
      </c>
      <c r="H1143" t="n">
        <v>276.0</v>
      </c>
      <c r="I1143" t="n">
        <v>262.85</v>
      </c>
      <c r="J1143" t="n">
        <v>225.71</v>
      </c>
      <c r="K1143" t="inlineStr">
        <is>
          <t>sale</t>
        </is>
      </c>
      <c r="L1143" t="inlineStr">
        <is>
          <t/>
        </is>
      </c>
      <c r="M1143" t="inlineStr">
        <is>
          <t/>
        </is>
      </c>
      <c r="N1143" t="n">
        <v>0.0</v>
      </c>
      <c r="O1143" t="n">
        <v>0.0</v>
      </c>
      <c r="P1143" t="n">
        <v>208.21</v>
      </c>
      <c r="Q1143" t="n">
        <v>208.21</v>
      </c>
      <c r="R1143" t="n">
        <v>37.14</v>
      </c>
      <c r="S1143" t="n">
        <v>37.14</v>
      </c>
      <c r="T1143" t="n">
        <v>2.63</v>
      </c>
      <c r="U1143" t="n">
        <v>2.63</v>
      </c>
      <c r="V1143" t="n">
        <v>40.63</v>
      </c>
      <c r="W1143" t="n">
        <v>40.63</v>
      </c>
      <c r="X1143" t="n">
        <v>3.45</v>
      </c>
      <c r="Y1143" t="n">
        <v>3.45</v>
      </c>
      <c r="Z1143" t="n">
        <v>7.93</v>
      </c>
      <c r="AA1143" t="n">
        <v>7.93</v>
      </c>
      <c r="AB1143" t="n">
        <v>13.14</v>
      </c>
      <c r="AC1143" t="n">
        <v>13.14</v>
      </c>
      <c r="AD1143" t="n">
        <v>13.149999999999977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inlineStr">
        <is>
          <t>unreconciled</t>
        </is>
      </c>
      <c r="AM1143" t="inlineStr">
        <is>
          <t>Order Amount Mismatch (POS&gt;3PO)</t>
        </is>
      </c>
      <c r="AN1143" t="n">
        <v>13.15</v>
      </c>
      <c r="AO1143" t="n">
        <f>ROUND(P1143*100/H1143,2)</f>
        <v>0.0</v>
      </c>
      <c r="AP1143" t="n">
        <f>ROUND(Q1143*100/I1143,2)</f>
        <v>0.0</v>
      </c>
      <c r="AQ1143"/>
      <c r="AR1143"/>
      <c r="AS1143" t="n">
        <v>0.0</v>
      </c>
    </row>
    <row r="1144">
      <c r="A1144" s="1" t="n">
        <v>45233.0</v>
      </c>
      <c r="B1144" s="2" t="n">
        <v>45234.026087962964</v>
      </c>
      <c r="C1144" t="inlineStr">
        <is>
          <t>3140023012059407</t>
        </is>
      </c>
      <c r="D1144" t="inlineStr">
        <is>
          <t>POS0012</t>
        </is>
      </c>
      <c r="E1144" t="inlineStr">
        <is>
          <t>00</t>
        </is>
      </c>
      <c r="F1144" t="inlineStr">
        <is>
          <t>0023</t>
        </is>
      </c>
      <c r="G1144" t="inlineStr">
        <is>
          <t>5311588365</t>
        </is>
      </c>
      <c r="H1144" t="n">
        <v>257.0</v>
      </c>
      <c r="I1144" t="n">
        <v>244.76</v>
      </c>
      <c r="J1144" t="n">
        <v>207.62</v>
      </c>
      <c r="K1144" t="inlineStr">
        <is>
          <t>sale</t>
        </is>
      </c>
      <c r="L1144" t="inlineStr">
        <is>
          <t/>
        </is>
      </c>
      <c r="M1144" t="inlineStr">
        <is>
          <t/>
        </is>
      </c>
      <c r="N1144" t="n">
        <v>0.0</v>
      </c>
      <c r="O1144" t="n">
        <v>0.0</v>
      </c>
      <c r="P1144" t="n">
        <v>194.43</v>
      </c>
      <c r="Q1144" t="n">
        <v>194.42</v>
      </c>
      <c r="R1144" t="n">
        <v>37.14</v>
      </c>
      <c r="S1144" t="n">
        <v>37.14</v>
      </c>
      <c r="T1144" t="n">
        <v>2.45</v>
      </c>
      <c r="U1144" t="n">
        <v>2.45</v>
      </c>
      <c r="V1144" t="n">
        <v>37.37</v>
      </c>
      <c r="W1144" t="n">
        <v>37.37</v>
      </c>
      <c r="X1144" t="n">
        <v>3.21</v>
      </c>
      <c r="Y1144" t="n">
        <v>3.21</v>
      </c>
      <c r="Z1144" t="n">
        <v>7.3</v>
      </c>
      <c r="AA1144" t="n">
        <v>7.31</v>
      </c>
      <c r="AB1144" t="n">
        <v>12.24</v>
      </c>
      <c r="AC1144" t="n">
        <v>12.24</v>
      </c>
      <c r="AD1144" t="n">
        <v>12.240000000000009</v>
      </c>
      <c r="AE1144" t="n">
        <v>0.010000000000019327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-0.009999999999999787</v>
      </c>
      <c r="AK1144" t="n">
        <v>0.0</v>
      </c>
      <c r="AL1144" t="inlineStr">
        <is>
          <t>unreconciled</t>
        </is>
      </c>
      <c r="AM1144" t="inlineStr">
        <is>
          <t>Order Amount Mismatch (POS&gt;3PO)</t>
        </is>
      </c>
      <c r="AN1144" t="n">
        <v>12.24</v>
      </c>
      <c r="AO1144" t="n">
        <f>ROUND(P1144*100/H1144,2)</f>
        <v>0.0</v>
      </c>
      <c r="AP1144" t="n">
        <f>ROUND(Q1144*100/I1144,2)</f>
        <v>0.0</v>
      </c>
      <c r="AQ1144"/>
      <c r="AR1144"/>
      <c r="AS1144" t="n">
        <v>0.0</v>
      </c>
    </row>
    <row r="1145">
      <c r="A1145" s="1" t="n">
        <v>45233.0</v>
      </c>
      <c r="B1145" s="2" t="n">
        <v>45233.33773148148</v>
      </c>
      <c r="C1145" t="inlineStr">
        <is>
          <t>3140023012059172</t>
        </is>
      </c>
      <c r="D1145" t="inlineStr">
        <is>
          <t>POS0012</t>
        </is>
      </c>
      <c r="E1145" t="inlineStr">
        <is>
          <t>65</t>
        </is>
      </c>
      <c r="F1145" t="inlineStr">
        <is>
          <t>0023</t>
        </is>
      </c>
      <c r="G1145" t="inlineStr">
        <is>
          <t>5311628641</t>
        </is>
      </c>
      <c r="H1145" t="n">
        <v>253.00000000000003</v>
      </c>
      <c r="I1145" t="n">
        <v>240.95</v>
      </c>
      <c r="J1145" t="n">
        <v>203.81</v>
      </c>
      <c r="K1145" t="inlineStr">
        <is>
          <t>sale</t>
        </is>
      </c>
      <c r="L1145" t="inlineStr">
        <is>
          <t/>
        </is>
      </c>
      <c r="M1145" t="inlineStr">
        <is>
          <t/>
        </is>
      </c>
      <c r="N1145" t="n">
        <v>0.0</v>
      </c>
      <c r="O1145" t="n">
        <v>0.0</v>
      </c>
      <c r="P1145" t="n">
        <v>191.52</v>
      </c>
      <c r="Q1145" t="n">
        <v>191.51</v>
      </c>
      <c r="R1145" t="n">
        <v>37.14</v>
      </c>
      <c r="S1145" t="n">
        <v>37.14</v>
      </c>
      <c r="T1145" t="n">
        <v>2.41</v>
      </c>
      <c r="U1145" t="n">
        <v>2.41</v>
      </c>
      <c r="V1145" t="n">
        <v>36.69</v>
      </c>
      <c r="W1145" t="n">
        <v>36.69</v>
      </c>
      <c r="X1145" t="n">
        <v>3.16</v>
      </c>
      <c r="Y1145" t="n">
        <v>3.16</v>
      </c>
      <c r="Z1145" t="n">
        <v>7.17</v>
      </c>
      <c r="AA1145" t="n">
        <v>7.17</v>
      </c>
      <c r="AB1145" t="n">
        <v>12.04</v>
      </c>
      <c r="AC1145" t="n">
        <v>12.05</v>
      </c>
      <c r="AD1145" t="n">
        <v>12.05000000000004</v>
      </c>
      <c r="AE1145" t="n">
        <v>0.010000000000019327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-0.010000000000001563</v>
      </c>
      <c r="AL1145" t="inlineStr">
        <is>
          <t>unreconciled</t>
        </is>
      </c>
      <c r="AM1145" t="inlineStr">
        <is>
          <t>Order Amount Mismatch (POS&gt;3PO)</t>
        </is>
      </c>
      <c r="AN1145" t="n">
        <v>12.05</v>
      </c>
      <c r="AO1145" t="n">
        <f>ROUND(P1145*100/H1145,2)</f>
        <v>0.0</v>
      </c>
      <c r="AP1145" t="n">
        <f>ROUND(Q1145*100/I1145,2)</f>
        <v>0.0</v>
      </c>
      <c r="AQ1145"/>
      <c r="AR1145"/>
      <c r="AS1145" t="n">
        <v>0.0</v>
      </c>
    </row>
    <row r="1146">
      <c r="A1146" s="1" t="n">
        <v>45235.0</v>
      </c>
      <c r="B1146" s="2" t="n">
        <v>45236.00246527778</v>
      </c>
      <c r="C1146" t="inlineStr">
        <is>
          <t>3140023012059938</t>
        </is>
      </c>
      <c r="D1146" t="inlineStr">
        <is>
          <t>POS0012</t>
        </is>
      </c>
      <c r="E1146" t="inlineStr">
        <is>
          <t>30</t>
        </is>
      </c>
      <c r="F1146" t="inlineStr">
        <is>
          <t>0023</t>
        </is>
      </c>
      <c r="G1146" t="inlineStr">
        <is>
          <t>5311631603</t>
        </is>
      </c>
      <c r="H1146" t="n">
        <v>170.0</v>
      </c>
      <c r="I1146" t="n">
        <v>161.9</v>
      </c>
      <c r="J1146" t="n">
        <v>124.76</v>
      </c>
      <c r="K1146" t="inlineStr">
        <is>
          <t>sale</t>
        </is>
      </c>
      <c r="L1146" t="inlineStr">
        <is>
          <t/>
        </is>
      </c>
      <c r="M1146" t="inlineStr">
        <is>
          <t/>
        </is>
      </c>
      <c r="N1146" t="n">
        <v>0.0</v>
      </c>
      <c r="O1146" t="n">
        <v>0.0</v>
      </c>
      <c r="P1146" t="n">
        <v>131.28</v>
      </c>
      <c r="Q1146" t="n">
        <v>131.28</v>
      </c>
      <c r="R1146" t="n">
        <v>37.14</v>
      </c>
      <c r="S1146" t="n">
        <v>37.14</v>
      </c>
      <c r="T1146" t="n">
        <v>1.62</v>
      </c>
      <c r="U1146" t="n">
        <v>1.62</v>
      </c>
      <c r="V1146" t="n">
        <v>22.46</v>
      </c>
      <c r="W1146" t="n">
        <v>22.46</v>
      </c>
      <c r="X1146" t="n">
        <v>2.12</v>
      </c>
      <c r="Y1146" t="n">
        <v>2.12</v>
      </c>
      <c r="Z1146" t="n">
        <v>4.42</v>
      </c>
      <c r="AA1146" t="n">
        <v>4.42</v>
      </c>
      <c r="AB1146" t="n">
        <v>8.1</v>
      </c>
      <c r="AC1146" t="n">
        <v>8.1</v>
      </c>
      <c r="AD1146" t="n">
        <v>8.099999999999994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0.0</v>
      </c>
      <c r="AL1146" t="inlineStr">
        <is>
          <t>unreconciled</t>
        </is>
      </c>
      <c r="AM1146" t="inlineStr">
        <is>
          <t>Order Amount Mismatch (POS&gt;3PO)</t>
        </is>
      </c>
      <c r="AN1146" t="n">
        <v>8.1</v>
      </c>
      <c r="AO1146" t="n">
        <f>ROUND(P1146*100/H1146,2)</f>
        <v>0.0</v>
      </c>
      <c r="AP1146" t="n">
        <f>ROUND(Q1146*100/I1146,2)</f>
        <v>0.0</v>
      </c>
      <c r="AQ1146"/>
      <c r="AR1146"/>
      <c r="AS1146" t="n">
        <v>0.0</v>
      </c>
    </row>
    <row r="1147">
      <c r="A1147" s="1" t="n">
        <v>45233.0</v>
      </c>
      <c r="B1147" s="2" t="n">
        <v>45233.86256944444</v>
      </c>
      <c r="C1147" t="inlineStr">
        <is>
          <t>3140094012085283</t>
        </is>
      </c>
      <c r="D1147" t="inlineStr">
        <is>
          <t>POS0012</t>
        </is>
      </c>
      <c r="E1147" t="inlineStr">
        <is>
          <t>98</t>
        </is>
      </c>
      <c r="F1147" t="inlineStr">
        <is>
          <t>0094</t>
        </is>
      </c>
      <c r="G1147" t="inlineStr">
        <is>
          <t>5311635351</t>
        </is>
      </c>
      <c r="H1147" t="n">
        <v>565.0</v>
      </c>
      <c r="I1147" t="n">
        <v>615.24</v>
      </c>
      <c r="J1147" t="n">
        <v>578.1</v>
      </c>
      <c r="K1147" t="inlineStr">
        <is>
          <t>sale</t>
        </is>
      </c>
      <c r="L1147" t="inlineStr">
        <is>
          <t/>
        </is>
      </c>
      <c r="M1147" t="inlineStr">
        <is>
          <t/>
        </is>
      </c>
      <c r="N1147" t="n">
        <v>0.0</v>
      </c>
      <c r="O1147" t="n">
        <v>0.0</v>
      </c>
      <c r="P1147" t="n">
        <v>476.76</v>
      </c>
      <c r="Q1147" t="n">
        <v>417.98</v>
      </c>
      <c r="R1147" t="n">
        <v>37.14</v>
      </c>
      <c r="S1147" t="n">
        <v>37.14</v>
      </c>
      <c r="T1147" t="n">
        <v>6.15</v>
      </c>
      <c r="U1147" t="n">
        <v>5.38</v>
      </c>
      <c r="V1147" t="n">
        <v>104.06</v>
      </c>
      <c r="W1147" t="n">
        <v>90.17</v>
      </c>
      <c r="X1147" t="n">
        <v>8.08</v>
      </c>
      <c r="Y1147" t="n">
        <v>7.06</v>
      </c>
      <c r="Z1147" t="n">
        <v>20.19</v>
      </c>
      <c r="AA1147" t="n">
        <v>17.5</v>
      </c>
      <c r="AB1147" t="n">
        <v>26.9</v>
      </c>
      <c r="AC1147" t="n">
        <v>26.91</v>
      </c>
      <c r="AD1147" t="n">
        <v>-50.24000000000001</v>
      </c>
      <c r="AE1147" t="n">
        <v>58.77999999999997</v>
      </c>
      <c r="AF1147" t="n">
        <v>0.0</v>
      </c>
      <c r="AG1147" t="n">
        <v>0.7700000000000005</v>
      </c>
      <c r="AH1147" t="n">
        <v>13.89</v>
      </c>
      <c r="AI1147" t="n">
        <v>1.0200000000000005</v>
      </c>
      <c r="AJ1147" t="n">
        <v>2.6900000000000013</v>
      </c>
      <c r="AK1147" t="n">
        <v>-0.010000000000001563</v>
      </c>
      <c r="AL1147" t="inlineStr">
        <is>
          <t>unreconciled</t>
        </is>
      </c>
      <c r="AM1147" t="inlineStr">
        <is>
          <t>Order Amount Mismatch (3PO&gt;POS)</t>
        </is>
      </c>
      <c r="AN1147" t="n">
        <v>50.24</v>
      </c>
      <c r="AO1147" t="n">
        <f>ROUND(P1147*100/H1147,2)</f>
        <v>0.0</v>
      </c>
      <c r="AP1147" t="n">
        <f>ROUND(Q1147*100/I1147,2)</f>
        <v>0.0</v>
      </c>
      <c r="AQ1147"/>
      <c r="AR1147"/>
      <c r="AS1147" t="n">
        <v>0.0</v>
      </c>
    </row>
    <row r="1148">
      <c r="A1148" s="1" t="n">
        <v>45234.0</v>
      </c>
      <c r="B1148" s="2" t="n">
        <v>45235.0284837963</v>
      </c>
      <c r="C1148" t="inlineStr">
        <is>
          <t>3140094012085911</t>
        </is>
      </c>
      <c r="D1148" t="inlineStr">
        <is>
          <t>POS0012</t>
        </is>
      </c>
      <c r="E1148" t="inlineStr">
        <is>
          <t>26</t>
        </is>
      </c>
      <c r="F1148" t="inlineStr">
        <is>
          <t>0094</t>
        </is>
      </c>
      <c r="G1148" t="inlineStr">
        <is>
          <t>5311647393</t>
        </is>
      </c>
      <c r="H1148" t="n">
        <v>1412.0</v>
      </c>
      <c r="I1148" t="n">
        <v>1344.76</v>
      </c>
      <c r="J1148" t="n">
        <v>1307.62</v>
      </c>
      <c r="K1148" t="inlineStr">
        <is>
          <t>sale</t>
        </is>
      </c>
      <c r="L1148" t="inlineStr">
        <is>
          <t/>
        </is>
      </c>
      <c r="M1148" t="inlineStr">
        <is>
          <t/>
        </is>
      </c>
      <c r="N1148" t="n">
        <v>0.0</v>
      </c>
      <c r="O1148" t="n">
        <v>0.0</v>
      </c>
      <c r="P1148" t="n">
        <v>1032.75</v>
      </c>
      <c r="Q1148" t="n">
        <v>1032.74</v>
      </c>
      <c r="R1148" t="n">
        <v>37.14</v>
      </c>
      <c r="S1148" t="n">
        <v>37.14</v>
      </c>
      <c r="T1148" t="n">
        <v>13.45</v>
      </c>
      <c r="U1148" t="n">
        <v>13.45</v>
      </c>
      <c r="V1148" t="n">
        <v>235.37</v>
      </c>
      <c r="W1148" t="n">
        <v>235.37</v>
      </c>
      <c r="X1148" t="n">
        <v>17.65</v>
      </c>
      <c r="Y1148" t="n">
        <v>17.65</v>
      </c>
      <c r="Z1148" t="n">
        <v>45.54</v>
      </c>
      <c r="AA1148" t="n">
        <v>45.55</v>
      </c>
      <c r="AB1148" t="n">
        <v>67.24</v>
      </c>
      <c r="AC1148" t="n">
        <v>67.24</v>
      </c>
      <c r="AD1148" t="n">
        <v>67.24000000000001</v>
      </c>
      <c r="AE1148" t="n">
        <v>0.009999999999990905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-0.00999999999999801</v>
      </c>
      <c r="AK1148" t="n">
        <v>0.0</v>
      </c>
      <c r="AL1148" t="inlineStr">
        <is>
          <t>unreconciled</t>
        </is>
      </c>
      <c r="AM1148" t="inlineStr">
        <is>
          <t>Order Amount Mismatch (POS&gt;3PO)</t>
        </is>
      </c>
      <c r="AN1148" t="n">
        <v>67.24</v>
      </c>
      <c r="AO1148" t="n">
        <f>ROUND(P1148*100/H1148,2)</f>
        <v>0.0</v>
      </c>
      <c r="AP1148" t="n">
        <f>ROUND(Q1148*100/I1148,2)</f>
        <v>0.0</v>
      </c>
      <c r="AQ1148"/>
      <c r="AR1148"/>
      <c r="AS1148" t="n">
        <v>0.0</v>
      </c>
    </row>
    <row r="1149">
      <c r="A1149" s="1" t="n">
        <v>45235.0</v>
      </c>
      <c r="B1149" s="2" t="n">
        <v>45235.547789351855</v>
      </c>
      <c r="C1149" t="inlineStr">
        <is>
          <t>3140023012059761</t>
        </is>
      </c>
      <c r="D1149" t="inlineStr">
        <is>
          <t>POS0012</t>
        </is>
      </c>
      <c r="E1149" t="inlineStr">
        <is>
          <t>53</t>
        </is>
      </c>
      <c r="F1149" t="inlineStr">
        <is>
          <t>0023</t>
        </is>
      </c>
      <c r="G1149" t="inlineStr">
        <is>
          <t>5311647458</t>
        </is>
      </c>
      <c r="H1149" t="n">
        <v>249.0</v>
      </c>
      <c r="I1149" t="n">
        <v>237.14</v>
      </c>
      <c r="J1149" t="n">
        <v>200.0</v>
      </c>
      <c r="K1149" t="inlineStr">
        <is>
          <t>sale</t>
        </is>
      </c>
      <c r="L1149" t="inlineStr">
        <is>
          <t/>
        </is>
      </c>
      <c r="M1149" t="inlineStr">
        <is>
          <t/>
        </is>
      </c>
      <c r="N1149" t="n">
        <v>0.0</v>
      </c>
      <c r="O1149" t="n">
        <v>0.0</v>
      </c>
      <c r="P1149" t="n">
        <v>188.62</v>
      </c>
      <c r="Q1149" t="n">
        <v>188.6</v>
      </c>
      <c r="R1149" t="n">
        <v>37.14</v>
      </c>
      <c r="S1149" t="n">
        <v>37.14</v>
      </c>
      <c r="T1149" t="n">
        <v>2.37</v>
      </c>
      <c r="U1149" t="n">
        <v>2.37</v>
      </c>
      <c r="V1149" t="n">
        <v>36.0</v>
      </c>
      <c r="W1149" t="n">
        <v>36.0</v>
      </c>
      <c r="X1149" t="n">
        <v>3.11</v>
      </c>
      <c r="Y1149" t="n">
        <v>3.11</v>
      </c>
      <c r="Z1149" t="n">
        <v>7.04</v>
      </c>
      <c r="AA1149" t="n">
        <v>7.04</v>
      </c>
      <c r="AB1149" t="n">
        <v>11.86</v>
      </c>
      <c r="AC1149" t="n">
        <v>11.86</v>
      </c>
      <c r="AD1149" t="n">
        <v>11.860000000000014</v>
      </c>
      <c r="AE1149" t="n">
        <v>0.020000000000010232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0.0</v>
      </c>
      <c r="AL1149" t="inlineStr">
        <is>
          <t>unreconciled</t>
        </is>
      </c>
      <c r="AM1149" t="inlineStr">
        <is>
          <t>Order Amount Mismatch (POS&gt;3PO)</t>
        </is>
      </c>
      <c r="AN1149" t="n">
        <v>11.86</v>
      </c>
      <c r="AO1149" t="n">
        <f>ROUND(P1149*100/H1149,2)</f>
        <v>0.0</v>
      </c>
      <c r="AP1149" t="n">
        <f>ROUND(Q1149*100/I1149,2)</f>
        <v>0.0</v>
      </c>
      <c r="AQ1149"/>
      <c r="AR1149"/>
      <c r="AS1149" t="n">
        <v>0.0</v>
      </c>
    </row>
    <row r="1150">
      <c r="A1150" s="1" t="n">
        <v>45235.0</v>
      </c>
      <c r="B1150" s="2" t="n">
        <v>45235.60548611111</v>
      </c>
      <c r="C1150" t="inlineStr">
        <is>
          <t>3140023012059793</t>
        </is>
      </c>
      <c r="D1150" t="inlineStr">
        <is>
          <t>POS0012</t>
        </is>
      </c>
      <c r="E1150" t="inlineStr">
        <is>
          <t>85</t>
        </is>
      </c>
      <c r="F1150" t="inlineStr">
        <is>
          <t>0023</t>
        </is>
      </c>
      <c r="G1150" t="inlineStr">
        <is>
          <t>5311676604</t>
        </is>
      </c>
      <c r="H1150" t="n">
        <v>423.0</v>
      </c>
      <c r="I1150" t="n">
        <v>402.86</v>
      </c>
      <c r="J1150" t="n">
        <v>365.72</v>
      </c>
      <c r="K1150" t="inlineStr">
        <is>
          <t>sale</t>
        </is>
      </c>
      <c r="L1150" t="inlineStr">
        <is>
          <t/>
        </is>
      </c>
      <c r="M1150" t="inlineStr">
        <is>
          <t/>
        </is>
      </c>
      <c r="N1150" t="n">
        <v>0.0</v>
      </c>
      <c r="O1150" t="n">
        <v>0.0</v>
      </c>
      <c r="P1150" t="n">
        <v>314.91</v>
      </c>
      <c r="Q1150" t="n">
        <v>314.89</v>
      </c>
      <c r="R1150" t="n">
        <v>37.14</v>
      </c>
      <c r="S1150" t="n">
        <v>37.14</v>
      </c>
      <c r="T1150" t="n">
        <v>4.03</v>
      </c>
      <c r="U1150" t="n">
        <v>4.03</v>
      </c>
      <c r="V1150" t="n">
        <v>65.83</v>
      </c>
      <c r="W1150" t="n">
        <v>65.83</v>
      </c>
      <c r="X1150" t="n">
        <v>5.29</v>
      </c>
      <c r="Y1150" t="n">
        <v>5.29</v>
      </c>
      <c r="Z1150" t="n">
        <v>12.8</v>
      </c>
      <c r="AA1150" t="n">
        <v>12.8</v>
      </c>
      <c r="AB1150" t="n">
        <v>20.14</v>
      </c>
      <c r="AC1150" t="n">
        <v>20.14</v>
      </c>
      <c r="AD1150" t="n">
        <v>20.139999999999986</v>
      </c>
      <c r="AE1150" t="n">
        <v>0.020000000000038654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inlineStr">
        <is>
          <t>unreconciled</t>
        </is>
      </c>
      <c r="AM1150" t="inlineStr">
        <is>
          <t>Order Amount Mismatch (POS&gt;3PO)</t>
        </is>
      </c>
      <c r="AN1150" t="n">
        <v>20.14</v>
      </c>
      <c r="AO1150" t="n">
        <f>ROUND(P1150*100/H1150,2)</f>
        <v>0.0</v>
      </c>
      <c r="AP1150" t="n">
        <f>ROUND(Q1150*100/I1150,2)</f>
        <v>0.0</v>
      </c>
      <c r="AQ1150"/>
      <c r="AR1150"/>
      <c r="AS1150" t="n">
        <v>0.0</v>
      </c>
    </row>
    <row r="1151">
      <c r="A1151" s="1" t="n">
        <v>45232.0</v>
      </c>
      <c r="B1151" s="2" t="n">
        <v>45232.999814814815</v>
      </c>
      <c r="C1151" t="inlineStr">
        <is>
          <t>3140023012059147</t>
        </is>
      </c>
      <c r="D1151" t="inlineStr">
        <is>
          <t>POS0012</t>
        </is>
      </c>
      <c r="E1151" t="inlineStr">
        <is>
          <t>40</t>
        </is>
      </c>
      <c r="F1151" t="inlineStr">
        <is>
          <t>0023</t>
        </is>
      </c>
      <c r="G1151" t="inlineStr">
        <is>
          <t>5311690482</t>
        </is>
      </c>
      <c r="H1151" t="n">
        <v>259.0</v>
      </c>
      <c r="I1151" t="n">
        <v>246.66</v>
      </c>
      <c r="J1151" t="n">
        <v>209.52</v>
      </c>
      <c r="K1151" t="inlineStr">
        <is>
          <t>sale</t>
        </is>
      </c>
      <c r="L1151" t="inlineStr">
        <is>
          <t/>
        </is>
      </c>
      <c r="M1151" t="inlineStr">
        <is>
          <t/>
        </is>
      </c>
      <c r="N1151" t="n">
        <v>0.0</v>
      </c>
      <c r="O1151" t="n">
        <v>0.0</v>
      </c>
      <c r="P1151" t="n">
        <v>195.87</v>
      </c>
      <c r="Q1151" t="n">
        <v>195.86</v>
      </c>
      <c r="R1151" t="n">
        <v>37.14</v>
      </c>
      <c r="S1151" t="n">
        <v>37.14</v>
      </c>
      <c r="T1151" t="n">
        <v>2.47</v>
      </c>
      <c r="U1151" t="n">
        <v>2.47</v>
      </c>
      <c r="V1151" t="n">
        <v>37.71</v>
      </c>
      <c r="W1151" t="n">
        <v>37.71</v>
      </c>
      <c r="X1151" t="n">
        <v>3.24</v>
      </c>
      <c r="Y1151" t="n">
        <v>3.24</v>
      </c>
      <c r="Z1151" t="n">
        <v>7.37</v>
      </c>
      <c r="AA1151" t="n">
        <v>7.37</v>
      </c>
      <c r="AB1151" t="n">
        <v>12.34</v>
      </c>
      <c r="AC1151" t="n">
        <v>12.33</v>
      </c>
      <c r="AD1151" t="n">
        <v>12.340000000000003</v>
      </c>
      <c r="AE1151" t="n">
        <v>0.009999999999990905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0.009999999999999787</v>
      </c>
      <c r="AL1151" t="inlineStr">
        <is>
          <t>unreconciled</t>
        </is>
      </c>
      <c r="AM1151" t="inlineStr">
        <is>
          <t>Order Amount Mismatch (POS&gt;3PO)</t>
        </is>
      </c>
      <c r="AN1151" t="n">
        <v>12.34</v>
      </c>
      <c r="AO1151" t="n">
        <f>ROUND(P1151*100/H1151,2)</f>
        <v>0.0</v>
      </c>
      <c r="AP1151" t="n">
        <f>ROUND(Q1151*100/I1151,2)</f>
        <v>0.0</v>
      </c>
      <c r="AQ1151"/>
      <c r="AR1151"/>
      <c r="AS1151" t="n">
        <v>0.0</v>
      </c>
    </row>
    <row r="1152">
      <c r="A1152" s="1" t="n">
        <v>45232.0</v>
      </c>
      <c r="B1152" s="2" t="n">
        <v>45232.93582175926</v>
      </c>
      <c r="C1152" t="inlineStr">
        <is>
          <t>3140094012084968</t>
        </is>
      </c>
      <c r="D1152" t="inlineStr">
        <is>
          <t>POS0012</t>
        </is>
      </c>
      <c r="E1152" t="inlineStr">
        <is>
          <t>83</t>
        </is>
      </c>
      <c r="F1152" t="inlineStr">
        <is>
          <t>0094</t>
        </is>
      </c>
      <c r="G1152" t="inlineStr">
        <is>
          <t>5311692700</t>
        </is>
      </c>
      <c r="H1152" t="n">
        <v>816.0</v>
      </c>
      <c r="I1152" t="n">
        <v>777.11</v>
      </c>
      <c r="J1152" t="n">
        <v>739.97</v>
      </c>
      <c r="K1152" t="inlineStr">
        <is>
          <t>sale</t>
        </is>
      </c>
      <c r="L1152" t="inlineStr">
        <is>
          <t/>
        </is>
      </c>
      <c r="M1152" t="inlineStr">
        <is>
          <t/>
        </is>
      </c>
      <c r="N1152" t="n">
        <v>0.0</v>
      </c>
      <c r="O1152" t="n">
        <v>0.0</v>
      </c>
      <c r="P1152" t="n">
        <v>600.14</v>
      </c>
      <c r="Q1152" t="n">
        <v>600.14</v>
      </c>
      <c r="R1152" t="n">
        <v>37.14</v>
      </c>
      <c r="S1152" t="n">
        <v>37.14</v>
      </c>
      <c r="T1152" t="n">
        <v>7.77</v>
      </c>
      <c r="U1152" t="n">
        <v>7.77</v>
      </c>
      <c r="V1152" t="n">
        <v>133.19</v>
      </c>
      <c r="W1152" t="n">
        <v>133.19</v>
      </c>
      <c r="X1152" t="n">
        <v>10.2</v>
      </c>
      <c r="Y1152" t="n">
        <v>10.2</v>
      </c>
      <c r="Z1152" t="n">
        <v>25.81</v>
      </c>
      <c r="AA1152" t="n">
        <v>25.81</v>
      </c>
      <c r="AB1152" t="n">
        <v>38.86</v>
      </c>
      <c r="AC1152" t="n">
        <v>38.86</v>
      </c>
      <c r="AD1152" t="n">
        <v>38.889999999999986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inlineStr">
        <is>
          <t>unreconciled</t>
        </is>
      </c>
      <c r="AM1152" t="inlineStr">
        <is>
          <t>Order Amount Mismatch (POS&gt;3PO)</t>
        </is>
      </c>
      <c r="AN1152" t="n">
        <v>38.89</v>
      </c>
      <c r="AO1152" t="n">
        <f>ROUND(P1152*100/H1152,2)</f>
        <v>0.0</v>
      </c>
      <c r="AP1152" t="n">
        <f>ROUND(Q1152*100/I1152,2)</f>
        <v>0.0</v>
      </c>
      <c r="AQ1152"/>
      <c r="AR1152"/>
      <c r="AS1152" t="n">
        <v>0.0</v>
      </c>
    </row>
    <row r="1153">
      <c r="A1153" s="1" t="n">
        <v>45233.0</v>
      </c>
      <c r="B1153" s="2" t="n">
        <v>45233.62199074074</v>
      </c>
      <c r="C1153" t="inlineStr">
        <is>
          <t>3140023012059231</t>
        </is>
      </c>
      <c r="D1153" t="inlineStr">
        <is>
          <t>POS0012</t>
        </is>
      </c>
      <c r="E1153" t="inlineStr">
        <is>
          <t>24</t>
        </is>
      </c>
      <c r="F1153" t="inlineStr">
        <is>
          <t>0023</t>
        </is>
      </c>
      <c r="G1153" t="inlineStr">
        <is>
          <t>5311698733</t>
        </is>
      </c>
      <c r="H1153" t="n">
        <v>428.0</v>
      </c>
      <c r="I1153" t="n">
        <v>484.76</v>
      </c>
      <c r="J1153" t="n">
        <v>447.62</v>
      </c>
      <c r="K1153" t="inlineStr">
        <is>
          <t>sale</t>
        </is>
      </c>
      <c r="L1153" t="inlineStr">
        <is>
          <t/>
        </is>
      </c>
      <c r="M1153" t="inlineStr">
        <is>
          <t/>
        </is>
      </c>
      <c r="N1153" t="n">
        <v>0.0</v>
      </c>
      <c r="O1153" t="n">
        <v>0.0</v>
      </c>
      <c r="P1153" t="n">
        <v>377.33</v>
      </c>
      <c r="Q1153" t="n">
        <v>318.54</v>
      </c>
      <c r="R1153" t="n">
        <v>37.14</v>
      </c>
      <c r="S1153" t="n">
        <v>37.14</v>
      </c>
      <c r="T1153" t="n">
        <v>4.85</v>
      </c>
      <c r="U1153" t="n">
        <v>4.08</v>
      </c>
      <c r="V1153" t="n">
        <v>80.57</v>
      </c>
      <c r="W1153" t="n">
        <v>66.69</v>
      </c>
      <c r="X1153" t="n">
        <v>6.36</v>
      </c>
      <c r="Y1153" t="n">
        <v>5.35</v>
      </c>
      <c r="Z1153" t="n">
        <v>15.65</v>
      </c>
      <c r="AA1153" t="n">
        <v>12.96</v>
      </c>
      <c r="AB1153" t="n">
        <v>20.38</v>
      </c>
      <c r="AC1153" t="n">
        <v>20.38</v>
      </c>
      <c r="AD1153" t="n">
        <v>-56.75999999999999</v>
      </c>
      <c r="AE1153" t="n">
        <v>58.789999999999964</v>
      </c>
      <c r="AF1153" t="n">
        <v>0.0</v>
      </c>
      <c r="AG1153" t="n">
        <v>0.7699999999999996</v>
      </c>
      <c r="AH1153" t="n">
        <v>13.879999999999995</v>
      </c>
      <c r="AI1153" t="n">
        <v>1.0100000000000007</v>
      </c>
      <c r="AJ1153" t="n">
        <v>2.6899999999999995</v>
      </c>
      <c r="AK1153" t="n">
        <v>0.0</v>
      </c>
      <c r="AL1153" t="inlineStr">
        <is>
          <t>unreconciled</t>
        </is>
      </c>
      <c r="AM1153" t="inlineStr">
        <is>
          <t>Order Amount Mismatch (3PO&gt;POS)</t>
        </is>
      </c>
      <c r="AN1153" t="n">
        <v>56.76</v>
      </c>
      <c r="AO1153" t="n">
        <f>ROUND(P1153*100/H1153,2)</f>
        <v>0.0</v>
      </c>
      <c r="AP1153" t="n">
        <f>ROUND(Q1153*100/I1153,2)</f>
        <v>0.0</v>
      </c>
      <c r="AQ1153"/>
      <c r="AR1153"/>
      <c r="AS1153" t="n">
        <v>0.0</v>
      </c>
    </row>
    <row r="1154">
      <c r="A1154" s="1" t="n">
        <v>45234.0</v>
      </c>
      <c r="B1154" s="2" t="n">
        <v>45234.643541666665</v>
      </c>
      <c r="C1154" t="inlineStr">
        <is>
          <t>3140094012085549</t>
        </is>
      </c>
      <c r="D1154" t="inlineStr">
        <is>
          <t>POS0012</t>
        </is>
      </c>
      <c r="E1154" t="inlineStr">
        <is>
          <t>64</t>
        </is>
      </c>
      <c r="F1154" t="inlineStr">
        <is>
          <t>0094</t>
        </is>
      </c>
      <c r="G1154" t="inlineStr">
        <is>
          <t>5311702324</t>
        </is>
      </c>
      <c r="H1154" t="n">
        <v>334.0</v>
      </c>
      <c r="I1154" t="n">
        <v>318.09</v>
      </c>
      <c r="J1154" t="n">
        <v>280.95</v>
      </c>
      <c r="K1154" t="inlineStr">
        <is>
          <t>sale</t>
        </is>
      </c>
      <c r="L1154" t="inlineStr">
        <is>
          <t/>
        </is>
      </c>
      <c r="M1154" t="inlineStr">
        <is>
          <t/>
        </is>
      </c>
      <c r="N1154" t="n">
        <v>0.0</v>
      </c>
      <c r="O1154" t="n">
        <v>0.0</v>
      </c>
      <c r="P1154" t="n">
        <v>250.32</v>
      </c>
      <c r="Q1154" t="n">
        <v>250.32</v>
      </c>
      <c r="R1154" t="n">
        <v>37.14</v>
      </c>
      <c r="S1154" t="n">
        <v>37.14</v>
      </c>
      <c r="T1154" t="n">
        <v>3.18</v>
      </c>
      <c r="U1154" t="n">
        <v>3.18</v>
      </c>
      <c r="V1154" t="n">
        <v>50.57</v>
      </c>
      <c r="W1154" t="n">
        <v>50.57</v>
      </c>
      <c r="X1154" t="n">
        <v>4.17</v>
      </c>
      <c r="Y1154" t="n">
        <v>4.18</v>
      </c>
      <c r="Z1154" t="n">
        <v>9.85</v>
      </c>
      <c r="AA1154" t="n">
        <v>9.85</v>
      </c>
      <c r="AB1154" t="n">
        <v>15.9</v>
      </c>
      <c r="AC1154" t="n">
        <v>15.91</v>
      </c>
      <c r="AD1154" t="n">
        <v>15.910000000000025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-0.009999999999999787</v>
      </c>
      <c r="AJ1154" t="n">
        <v>0.0</v>
      </c>
      <c r="AK1154" t="n">
        <v>-0.009999999999999787</v>
      </c>
      <c r="AL1154" t="inlineStr">
        <is>
          <t>unreconciled</t>
        </is>
      </c>
      <c r="AM1154" t="inlineStr">
        <is>
          <t>Order Amount Mismatch (POS&gt;3PO)</t>
        </is>
      </c>
      <c r="AN1154" t="n">
        <v>15.91</v>
      </c>
      <c r="AO1154" t="n">
        <f>ROUND(P1154*100/H1154,2)</f>
        <v>0.0</v>
      </c>
      <c r="AP1154" t="n">
        <f>ROUND(Q1154*100/I1154,2)</f>
        <v>0.0</v>
      </c>
      <c r="AQ1154"/>
      <c r="AR1154"/>
      <c r="AS1154" t="n">
        <v>0.0</v>
      </c>
    </row>
    <row r="1155">
      <c r="A1155" s="1" t="n">
        <v>45233.0</v>
      </c>
      <c r="B1155" s="2" t="n">
        <v>45233.478101851855</v>
      </c>
      <c r="C1155" t="inlineStr">
        <is>
          <t>3140023012059194</t>
        </is>
      </c>
      <c r="D1155" t="inlineStr">
        <is>
          <t>POS0012</t>
        </is>
      </c>
      <c r="E1155" t="inlineStr">
        <is>
          <t>87</t>
        </is>
      </c>
      <c r="F1155" t="inlineStr">
        <is>
          <t>0023</t>
        </is>
      </c>
      <c r="G1155" t="inlineStr">
        <is>
          <t>5311702592</t>
        </is>
      </c>
      <c r="H1155" t="n">
        <v>366.0</v>
      </c>
      <c r="I1155" t="n">
        <v>425.71</v>
      </c>
      <c r="J1155" t="n">
        <v>388.57</v>
      </c>
      <c r="K1155" t="inlineStr">
        <is>
          <t>sale</t>
        </is>
      </c>
      <c r="L1155" t="inlineStr">
        <is>
          <t/>
        </is>
      </c>
      <c r="M1155" t="inlineStr">
        <is>
          <t/>
        </is>
      </c>
      <c r="N1155" t="n">
        <v>0.0</v>
      </c>
      <c r="O1155" t="n">
        <v>0.0</v>
      </c>
      <c r="P1155" t="n">
        <v>332.32</v>
      </c>
      <c r="Q1155" t="n">
        <v>273.52</v>
      </c>
      <c r="R1155" t="n">
        <v>37.14</v>
      </c>
      <c r="S1155" t="n">
        <v>37.14</v>
      </c>
      <c r="T1155" t="n">
        <v>4.26</v>
      </c>
      <c r="U1155" t="n">
        <v>3.49</v>
      </c>
      <c r="V1155" t="n">
        <v>69.94</v>
      </c>
      <c r="W1155" t="n">
        <v>56.06</v>
      </c>
      <c r="X1155" t="n">
        <v>5.59</v>
      </c>
      <c r="Y1155" t="n">
        <v>4.58</v>
      </c>
      <c r="Z1155" t="n">
        <v>13.6</v>
      </c>
      <c r="AA1155" t="n">
        <v>10.91</v>
      </c>
      <c r="AB1155" t="n">
        <v>17.42</v>
      </c>
      <c r="AC1155" t="n">
        <v>17.43</v>
      </c>
      <c r="AD1155" t="n">
        <v>-59.70999999999998</v>
      </c>
      <c r="AE1155" t="n">
        <v>58.80000000000001</v>
      </c>
      <c r="AF1155" t="n">
        <v>0.0</v>
      </c>
      <c r="AG1155" t="n">
        <v>0.7699999999999996</v>
      </c>
      <c r="AH1155" t="n">
        <v>13.879999999999995</v>
      </c>
      <c r="AI1155" t="n">
        <v>1.0099999999999998</v>
      </c>
      <c r="AJ1155" t="n">
        <v>2.6899999999999995</v>
      </c>
      <c r="AK1155" t="n">
        <v>-0.00999999999999801</v>
      </c>
      <c r="AL1155" t="inlineStr">
        <is>
          <t>unreconciled</t>
        </is>
      </c>
      <c r="AM1155" t="inlineStr">
        <is>
          <t>Order Amount Mismatch (3PO&gt;POS)</t>
        </is>
      </c>
      <c r="AN1155" t="n">
        <v>59.71</v>
      </c>
      <c r="AO1155" t="n">
        <f>ROUND(P1155*100/H1155,2)</f>
        <v>0.0</v>
      </c>
      <c r="AP1155" t="n">
        <f>ROUND(Q1155*100/I1155,2)</f>
        <v>0.0</v>
      </c>
      <c r="AQ1155"/>
      <c r="AR1155"/>
      <c r="AS1155" t="n">
        <v>0.0</v>
      </c>
    </row>
    <row r="1156">
      <c r="A1156" s="1" t="n">
        <v>45232.0</v>
      </c>
      <c r="B1156" s="2" t="n">
        <v>45232.905335648145</v>
      </c>
      <c r="C1156" t="inlineStr">
        <is>
          <t>3140094012084940</t>
        </is>
      </c>
      <c r="D1156" t="inlineStr">
        <is>
          <t>POS0012</t>
        </is>
      </c>
      <c r="E1156" t="inlineStr">
        <is>
          <t>55</t>
        </is>
      </c>
      <c r="F1156" t="inlineStr">
        <is>
          <t>0094</t>
        </is>
      </c>
      <c r="G1156" t="inlineStr">
        <is>
          <t>5311714834</t>
        </is>
      </c>
      <c r="H1156" t="n">
        <v>1731.0</v>
      </c>
      <c r="I1156" t="n">
        <v>1611.41</v>
      </c>
      <c r="J1156" t="n">
        <v>1611.41</v>
      </c>
      <c r="K1156" t="inlineStr">
        <is>
          <t>addition</t>
        </is>
      </c>
      <c r="L1156" t="inlineStr">
        <is>
          <t/>
        </is>
      </c>
      <c r="M1156" t="inlineStr">
        <is>
          <t/>
        </is>
      </c>
      <c r="N1156" t="n">
        <v>0.0</v>
      </c>
      <c r="O1156" t="n">
        <v>0.0</v>
      </c>
      <c r="P1156" t="n">
        <v>1291.64</v>
      </c>
      <c r="Q1156" t="n">
        <v>1264.25</v>
      </c>
      <c r="R1156" t="n">
        <v>37.14</v>
      </c>
      <c r="S1156" t="n">
        <v>0.0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0.0</v>
      </c>
      <c r="AB1156" t="n">
        <v>82.42</v>
      </c>
      <c r="AC1156" t="n">
        <v>82.43</v>
      </c>
      <c r="AD1156" t="n">
        <v>119.58999999999992</v>
      </c>
      <c r="AE1156" t="n">
        <v>27.3900000000001</v>
      </c>
      <c r="AF1156" t="n">
        <v>37.14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-0.010000000000005116</v>
      </c>
      <c r="AL1156" t="inlineStr">
        <is>
          <t>unreconciled</t>
        </is>
      </c>
      <c r="AM1156" t="inlineStr">
        <is>
          <t>Packaging Charge Mismatch</t>
        </is>
      </c>
      <c r="AN1156" t="n">
        <v>37.14</v>
      </c>
      <c r="AO1156" t="n">
        <f>ROUND(P1156*100/H1156,2)</f>
        <v>0.0</v>
      </c>
      <c r="AP1156" t="n">
        <f>ROUND(Q1156*100/I1156,2)</f>
        <v>0.0</v>
      </c>
      <c r="AQ1156"/>
      <c r="AR1156"/>
      <c r="AS1156" t="n">
        <v>0.0</v>
      </c>
    </row>
    <row r="1157">
      <c r="A1157" s="1" t="n">
        <v>45234.0</v>
      </c>
      <c r="B1157" s="2" t="n">
        <v>45234.848125</v>
      </c>
      <c r="C1157" t="inlineStr">
        <is>
          <t>3140094012085719</t>
        </is>
      </c>
      <c r="D1157" t="inlineStr">
        <is>
          <t>POS0012</t>
        </is>
      </c>
      <c r="E1157" t="inlineStr">
        <is>
          <t>34</t>
        </is>
      </c>
      <c r="F1157" t="inlineStr">
        <is>
          <t>0094</t>
        </is>
      </c>
      <c r="G1157" t="inlineStr">
        <is>
          <t>5311718499</t>
        </is>
      </c>
      <c r="H1157" t="n">
        <v>311.0</v>
      </c>
      <c r="I1157" t="n">
        <v>296.19</v>
      </c>
      <c r="J1157" t="n">
        <v>259.05</v>
      </c>
      <c r="K1157" t="inlineStr">
        <is>
          <t>sale</t>
        </is>
      </c>
      <c r="L1157" t="inlineStr">
        <is>
          <t/>
        </is>
      </c>
      <c r="M1157" t="inlineStr">
        <is>
          <t/>
        </is>
      </c>
      <c r="N1157" t="n">
        <v>0.0</v>
      </c>
      <c r="O1157" t="n">
        <v>0.0</v>
      </c>
      <c r="P1157" t="n">
        <v>233.62</v>
      </c>
      <c r="Q1157" t="n">
        <v>233.61</v>
      </c>
      <c r="R1157" t="n">
        <v>37.14</v>
      </c>
      <c r="S1157" t="n">
        <v>37.14</v>
      </c>
      <c r="T1157" t="n">
        <v>2.96</v>
      </c>
      <c r="U1157" t="n">
        <v>2.96</v>
      </c>
      <c r="V1157" t="n">
        <v>46.63</v>
      </c>
      <c r="W1157" t="n">
        <v>46.63</v>
      </c>
      <c r="X1157" t="n">
        <v>3.89</v>
      </c>
      <c r="Y1157" t="n">
        <v>3.89</v>
      </c>
      <c r="Z1157" t="n">
        <v>9.09</v>
      </c>
      <c r="AA1157" t="n">
        <v>9.09</v>
      </c>
      <c r="AB1157" t="n">
        <v>14.82</v>
      </c>
      <c r="AC1157" t="n">
        <v>14.81</v>
      </c>
      <c r="AD1157" t="n">
        <v>14.810000000000002</v>
      </c>
      <c r="AE1157" t="n">
        <v>0.009999999999990905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0.009999999999999787</v>
      </c>
      <c r="AL1157" t="inlineStr">
        <is>
          <t>unreconciled</t>
        </is>
      </c>
      <c r="AM1157" t="inlineStr">
        <is>
          <t>Order Amount Mismatch (POS&gt;3PO)</t>
        </is>
      </c>
      <c r="AN1157" t="n">
        <v>14.81</v>
      </c>
      <c r="AO1157" t="n">
        <f>ROUND(P1157*100/H1157,2)</f>
        <v>0.0</v>
      </c>
      <c r="AP1157" t="n">
        <f>ROUND(Q1157*100/I1157,2)</f>
        <v>0.0</v>
      </c>
      <c r="AQ1157"/>
      <c r="AR1157"/>
      <c r="AS1157" t="n">
        <v>0.0</v>
      </c>
    </row>
    <row r="1158">
      <c r="A1158" s="1" t="n">
        <v>45233.0</v>
      </c>
      <c r="B1158" s="2" t="n">
        <v>45234.0168287037</v>
      </c>
      <c r="C1158" t="inlineStr">
        <is>
          <t>3140094012085421</t>
        </is>
      </c>
      <c r="D1158" t="inlineStr">
        <is>
          <t>POS0012</t>
        </is>
      </c>
      <c r="E1158" t="inlineStr">
        <is>
          <t>36</t>
        </is>
      </c>
      <c r="F1158" t="inlineStr">
        <is>
          <t>0094</t>
        </is>
      </c>
      <c r="G1158" t="inlineStr">
        <is>
          <t>5311724656</t>
        </is>
      </c>
      <c r="H1158" t="n">
        <v>148.0</v>
      </c>
      <c r="I1158" t="n">
        <v>140.95</v>
      </c>
      <c r="J1158" t="n">
        <v>103.81</v>
      </c>
      <c r="K1158" t="inlineStr">
        <is>
          <t>sale</t>
        </is>
      </c>
      <c r="L1158" t="inlineStr">
        <is>
          <t/>
        </is>
      </c>
      <c r="M1158" t="inlineStr">
        <is>
          <t/>
        </is>
      </c>
      <c r="N1158" t="n">
        <v>0.0</v>
      </c>
      <c r="O1158" t="n">
        <v>0.0</v>
      </c>
      <c r="P1158" t="n">
        <v>115.3</v>
      </c>
      <c r="Q1158" t="n">
        <v>115.3</v>
      </c>
      <c r="R1158" t="n">
        <v>37.14</v>
      </c>
      <c r="S1158" t="n">
        <v>37.14</v>
      </c>
      <c r="T1158" t="n">
        <v>1.41</v>
      </c>
      <c r="U1158" t="n">
        <v>1.41</v>
      </c>
      <c r="V1158" t="n">
        <v>18.69</v>
      </c>
      <c r="W1158" t="n">
        <v>18.69</v>
      </c>
      <c r="X1158" t="n">
        <v>1.85</v>
      </c>
      <c r="Y1158" t="n">
        <v>1.85</v>
      </c>
      <c r="Z1158" t="n">
        <v>3.7</v>
      </c>
      <c r="AA1158" t="n">
        <v>3.69</v>
      </c>
      <c r="AB1158" t="n">
        <v>7.04</v>
      </c>
      <c r="AC1158" t="n">
        <v>7.05</v>
      </c>
      <c r="AD1158" t="n">
        <v>7.050000000000011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0.010000000000000231</v>
      </c>
      <c r="AK1158" t="n">
        <v>-0.009999999999999787</v>
      </c>
      <c r="AL1158" t="inlineStr">
        <is>
          <t>unreconciled</t>
        </is>
      </c>
      <c r="AM1158" t="inlineStr">
        <is>
          <t>Order Amount Mismatch (POS&gt;3PO)</t>
        </is>
      </c>
      <c r="AN1158" t="n">
        <v>7.05</v>
      </c>
      <c r="AO1158" t="n">
        <f>ROUND(P1158*100/H1158,2)</f>
        <v>0.0</v>
      </c>
      <c r="AP1158" t="n">
        <f>ROUND(Q1158*100/I1158,2)</f>
        <v>0.0</v>
      </c>
      <c r="AQ1158"/>
      <c r="AR1158"/>
      <c r="AS1158" t="n">
        <v>0.0</v>
      </c>
    </row>
    <row r="1159">
      <c r="A1159" s="1" t="n">
        <v>45233.0</v>
      </c>
      <c r="B1159" s="2" t="n">
        <v>45233.861284722225</v>
      </c>
      <c r="C1159" t="inlineStr">
        <is>
          <t>3140094012085284</t>
        </is>
      </c>
      <c r="D1159" t="inlineStr">
        <is>
          <t>POS0012</t>
        </is>
      </c>
      <c r="E1159" t="inlineStr">
        <is>
          <t>99</t>
        </is>
      </c>
      <c r="F1159" t="inlineStr">
        <is>
          <t>0094</t>
        </is>
      </c>
      <c r="G1159" t="inlineStr">
        <is>
          <t>5311735360</t>
        </is>
      </c>
      <c r="H1159" t="n">
        <v>575.0</v>
      </c>
      <c r="I1159" t="n">
        <v>624.76</v>
      </c>
      <c r="J1159" t="n">
        <v>587.62</v>
      </c>
      <c r="K1159" t="inlineStr">
        <is>
          <t>sale</t>
        </is>
      </c>
      <c r="L1159" t="inlineStr">
        <is>
          <t/>
        </is>
      </c>
      <c r="M1159" t="inlineStr">
        <is>
          <t/>
        </is>
      </c>
      <c r="N1159" t="n">
        <v>0.0</v>
      </c>
      <c r="O1159" t="n">
        <v>0.0</v>
      </c>
      <c r="P1159" t="n">
        <v>484.03</v>
      </c>
      <c r="Q1159" t="n">
        <v>425.23</v>
      </c>
      <c r="R1159" t="n">
        <v>37.14</v>
      </c>
      <c r="S1159" t="n">
        <v>37.14</v>
      </c>
      <c r="T1159" t="n">
        <v>6.25</v>
      </c>
      <c r="U1159" t="n">
        <v>5.48</v>
      </c>
      <c r="V1159" t="n">
        <v>105.77</v>
      </c>
      <c r="W1159" t="n">
        <v>91.89</v>
      </c>
      <c r="X1159" t="n">
        <v>8.2</v>
      </c>
      <c r="Y1159" t="n">
        <v>7.19</v>
      </c>
      <c r="Z1159" t="n">
        <v>20.51</v>
      </c>
      <c r="AA1159" t="n">
        <v>17.83</v>
      </c>
      <c r="AB1159" t="n">
        <v>27.38</v>
      </c>
      <c r="AC1159" t="n">
        <v>27.38</v>
      </c>
      <c r="AD1159" t="n">
        <v>-49.75999999999999</v>
      </c>
      <c r="AE1159" t="n">
        <v>58.799999999999955</v>
      </c>
      <c r="AF1159" t="n">
        <v>0.0</v>
      </c>
      <c r="AG1159" t="n">
        <v>0.7699999999999996</v>
      </c>
      <c r="AH1159" t="n">
        <v>13.879999999999995</v>
      </c>
      <c r="AI1159" t="n">
        <v>1.009999999999999</v>
      </c>
      <c r="AJ1159" t="n">
        <v>2.6800000000000033</v>
      </c>
      <c r="AK1159" t="n">
        <v>0.0</v>
      </c>
      <c r="AL1159" t="inlineStr">
        <is>
          <t>unreconciled</t>
        </is>
      </c>
      <c r="AM1159" t="inlineStr">
        <is>
          <t>Order Amount Mismatch (3PO&gt;POS)</t>
        </is>
      </c>
      <c r="AN1159" t="n">
        <v>49.76</v>
      </c>
      <c r="AO1159" t="n">
        <f>ROUND(P1159*100/H1159,2)</f>
        <v>0.0</v>
      </c>
      <c r="AP1159" t="n">
        <f>ROUND(Q1159*100/I1159,2)</f>
        <v>0.0</v>
      </c>
      <c r="AQ1159"/>
      <c r="AR1159"/>
      <c r="AS1159" t="n">
        <v>0.0</v>
      </c>
    </row>
    <row r="1160">
      <c r="A1160" s="1" t="n">
        <v>45232.0</v>
      </c>
      <c r="B1160" s="2" t="n">
        <v>45232.93020833333</v>
      </c>
      <c r="C1160" t="inlineStr">
        <is>
          <t>3140023012059086</t>
        </is>
      </c>
      <c r="D1160" t="inlineStr">
        <is>
          <t>POS0012</t>
        </is>
      </c>
      <c r="E1160" t="inlineStr">
        <is>
          <t>80</t>
        </is>
      </c>
      <c r="F1160" t="inlineStr">
        <is>
          <t>0023</t>
        </is>
      </c>
      <c r="G1160" t="inlineStr">
        <is>
          <t>5311737647</t>
        </is>
      </c>
      <c r="H1160" t="n">
        <v>232.0</v>
      </c>
      <c r="I1160" t="n">
        <v>220.95</v>
      </c>
      <c r="J1160" t="n">
        <v>183.81</v>
      </c>
      <c r="K1160" t="inlineStr">
        <is>
          <t>sale</t>
        </is>
      </c>
      <c r="L1160" t="inlineStr">
        <is>
          <t/>
        </is>
      </c>
      <c r="M1160" t="inlineStr">
        <is>
          <t/>
        </is>
      </c>
      <c r="N1160" t="n">
        <v>0.0</v>
      </c>
      <c r="O1160" t="n">
        <v>0.0</v>
      </c>
      <c r="P1160" t="n">
        <v>176.27</v>
      </c>
      <c r="Q1160" t="n">
        <v>176.26</v>
      </c>
      <c r="R1160" t="n">
        <v>37.14</v>
      </c>
      <c r="S1160" t="n">
        <v>37.14</v>
      </c>
      <c r="T1160" t="n">
        <v>2.21</v>
      </c>
      <c r="U1160" t="n">
        <v>2.21</v>
      </c>
      <c r="V1160" t="n">
        <v>33.09</v>
      </c>
      <c r="W1160" t="n">
        <v>33.09</v>
      </c>
      <c r="X1160" t="n">
        <v>2.9</v>
      </c>
      <c r="Y1160" t="n">
        <v>2.9</v>
      </c>
      <c r="Z1160" t="n">
        <v>6.48</v>
      </c>
      <c r="AA1160" t="n">
        <v>6.48</v>
      </c>
      <c r="AB1160" t="n">
        <v>11.04</v>
      </c>
      <c r="AC1160" t="n">
        <v>11.05</v>
      </c>
      <c r="AD1160" t="n">
        <v>11.050000000000011</v>
      </c>
      <c r="AE1160" t="n">
        <v>0.010000000000019327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-0.010000000000001563</v>
      </c>
      <c r="AL1160" t="inlineStr">
        <is>
          <t>unreconciled</t>
        </is>
      </c>
      <c r="AM1160" t="inlineStr">
        <is>
          <t>Order Amount Mismatch (POS&gt;3PO)</t>
        </is>
      </c>
      <c r="AN1160" t="n">
        <v>11.05</v>
      </c>
      <c r="AO1160" t="n">
        <f>ROUND(P1160*100/H1160,2)</f>
        <v>0.0</v>
      </c>
      <c r="AP1160" t="n">
        <f>ROUND(Q1160*100/I1160,2)</f>
        <v>0.0</v>
      </c>
      <c r="AQ1160"/>
      <c r="AR1160"/>
      <c r="AS1160" t="n">
        <v>0.0</v>
      </c>
    </row>
    <row r="1161">
      <c r="A1161" s="1" t="n">
        <v>45232.0</v>
      </c>
      <c r="B1161" s="2" t="n">
        <v>45232.91966435185</v>
      </c>
      <c r="C1161" t="inlineStr">
        <is>
          <t>3140094012084950</t>
        </is>
      </c>
      <c r="D1161" t="inlineStr">
        <is>
          <t>POS0012</t>
        </is>
      </c>
      <c r="E1161" t="inlineStr">
        <is>
          <t>65</t>
        </is>
      </c>
      <c r="F1161" t="inlineStr">
        <is>
          <t>0094</t>
        </is>
      </c>
      <c r="G1161" t="inlineStr">
        <is>
          <t>5311741909</t>
        </is>
      </c>
      <c r="H1161" t="n">
        <v>453.0</v>
      </c>
      <c r="I1161" t="n">
        <v>431.42</v>
      </c>
      <c r="J1161" t="n">
        <v>394.28</v>
      </c>
      <c r="K1161" t="inlineStr">
        <is>
          <t>sale</t>
        </is>
      </c>
      <c r="L1161" t="inlineStr">
        <is>
          <t/>
        </is>
      </c>
      <c r="M1161" t="inlineStr">
        <is>
          <t/>
        </is>
      </c>
      <c r="N1161" t="n">
        <v>0.0</v>
      </c>
      <c r="O1161" t="n">
        <v>0.0</v>
      </c>
      <c r="P1161" t="n">
        <v>336.69</v>
      </c>
      <c r="Q1161" t="n">
        <v>336.68</v>
      </c>
      <c r="R1161" t="n">
        <v>37.14</v>
      </c>
      <c r="S1161" t="n">
        <v>37.14</v>
      </c>
      <c r="T1161" t="n">
        <v>4.31</v>
      </c>
      <c r="U1161" t="n">
        <v>4.31</v>
      </c>
      <c r="V1161" t="n">
        <v>70.97</v>
      </c>
      <c r="W1161" t="n">
        <v>70.97</v>
      </c>
      <c r="X1161" t="n">
        <v>5.66</v>
      </c>
      <c r="Y1161" t="n">
        <v>5.66</v>
      </c>
      <c r="Z1161" t="n">
        <v>13.79</v>
      </c>
      <c r="AA1161" t="n">
        <v>13.79</v>
      </c>
      <c r="AB1161" t="n">
        <v>21.58</v>
      </c>
      <c r="AC1161" t="n">
        <v>21.57</v>
      </c>
      <c r="AD1161" t="n">
        <v>21.579999999999984</v>
      </c>
      <c r="AE1161" t="n">
        <v>0.009999999999990905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0.00999999999999801</v>
      </c>
      <c r="AL1161" t="inlineStr">
        <is>
          <t>unreconciled</t>
        </is>
      </c>
      <c r="AM1161" t="inlineStr">
        <is>
          <t>Order Amount Mismatch (POS&gt;3PO)</t>
        </is>
      </c>
      <c r="AN1161" t="n">
        <v>21.58</v>
      </c>
      <c r="AO1161" t="n">
        <f>ROUND(P1161*100/H1161,2)</f>
        <v>0.0</v>
      </c>
      <c r="AP1161" t="n">
        <f>ROUND(Q1161*100/I1161,2)</f>
        <v>0.0</v>
      </c>
      <c r="AQ1161"/>
      <c r="AR1161"/>
      <c r="AS1161" t="n">
        <v>0.0</v>
      </c>
    </row>
    <row r="1162">
      <c r="A1162" s="1" t="n">
        <v>45233.0</v>
      </c>
      <c r="B1162" s="2" t="n">
        <v>45233.84087962963</v>
      </c>
      <c r="C1162" t="inlineStr">
        <is>
          <t>3140023012059315</t>
        </is>
      </c>
      <c r="D1162" t="inlineStr">
        <is>
          <t>POS0012</t>
        </is>
      </c>
      <c r="E1162" t="inlineStr">
        <is>
          <t>08</t>
        </is>
      </c>
      <c r="F1162" t="inlineStr">
        <is>
          <t>0023</t>
        </is>
      </c>
      <c r="G1162" t="inlineStr">
        <is>
          <t>5311742886</t>
        </is>
      </c>
      <c r="H1162" t="n">
        <v>419.0</v>
      </c>
      <c r="I1162" t="n">
        <v>476.18</v>
      </c>
      <c r="J1162" t="n">
        <v>439.04</v>
      </c>
      <c r="K1162" t="inlineStr">
        <is>
          <t>sale</t>
        </is>
      </c>
      <c r="L1162" t="inlineStr">
        <is>
          <t/>
        </is>
      </c>
      <c r="M1162" t="inlineStr">
        <is>
          <t/>
        </is>
      </c>
      <c r="N1162" t="n">
        <v>0.0</v>
      </c>
      <c r="O1162" t="n">
        <v>0.0</v>
      </c>
      <c r="P1162" t="n">
        <v>370.79</v>
      </c>
      <c r="Q1162" t="n">
        <v>311.99</v>
      </c>
      <c r="R1162" t="n">
        <v>37.14</v>
      </c>
      <c r="S1162" t="n">
        <v>37.14</v>
      </c>
      <c r="T1162" t="n">
        <v>4.76</v>
      </c>
      <c r="U1162" t="n">
        <v>3.99</v>
      </c>
      <c r="V1162" t="n">
        <v>79.03</v>
      </c>
      <c r="W1162" t="n">
        <v>65.14</v>
      </c>
      <c r="X1162" t="n">
        <v>6.25</v>
      </c>
      <c r="Y1162" t="n">
        <v>5.24</v>
      </c>
      <c r="Z1162" t="n">
        <v>15.35</v>
      </c>
      <c r="AA1162" t="n">
        <v>12.67</v>
      </c>
      <c r="AB1162" t="n">
        <v>19.96</v>
      </c>
      <c r="AC1162" t="n">
        <v>19.95</v>
      </c>
      <c r="AD1162" t="n">
        <v>-57.18000000000001</v>
      </c>
      <c r="AE1162" t="n">
        <v>58.80000000000001</v>
      </c>
      <c r="AF1162" t="n">
        <v>0.0</v>
      </c>
      <c r="AG1162" t="n">
        <v>0.7699999999999996</v>
      </c>
      <c r="AH1162" t="n">
        <v>13.89</v>
      </c>
      <c r="AI1162" t="n">
        <v>1.0099999999999998</v>
      </c>
      <c r="AJ1162" t="n">
        <v>2.6799999999999997</v>
      </c>
      <c r="AK1162" t="n">
        <v>0.010000000000001563</v>
      </c>
      <c r="AL1162" t="inlineStr">
        <is>
          <t>unreconciled</t>
        </is>
      </c>
      <c r="AM1162" t="inlineStr">
        <is>
          <t>Order Amount Mismatch (3PO&gt;POS)</t>
        </is>
      </c>
      <c r="AN1162" t="n">
        <v>57.18</v>
      </c>
      <c r="AO1162" t="n">
        <f>ROUND(P1162*100/H1162,2)</f>
        <v>0.0</v>
      </c>
      <c r="AP1162" t="n">
        <f>ROUND(Q1162*100/I1162,2)</f>
        <v>0.0</v>
      </c>
      <c r="AQ1162"/>
      <c r="AR1162"/>
      <c r="AS1162" t="n">
        <v>0.0</v>
      </c>
    </row>
    <row r="1163">
      <c r="A1163" s="1" t="n">
        <v>45233.0</v>
      </c>
      <c r="B1163" s="2" t="n">
        <v>45233.61283564815</v>
      </c>
      <c r="C1163" t="inlineStr">
        <is>
          <t>3140023012059223</t>
        </is>
      </c>
      <c r="D1163" t="inlineStr">
        <is>
          <t>POS0012</t>
        </is>
      </c>
      <c r="E1163" t="inlineStr">
        <is>
          <t>16</t>
        </is>
      </c>
      <c r="F1163" t="inlineStr">
        <is>
          <t>0023</t>
        </is>
      </c>
      <c r="G1163" t="inlineStr">
        <is>
          <t>5311747331</t>
        </is>
      </c>
      <c r="H1163" t="n">
        <v>352.0</v>
      </c>
      <c r="I1163" t="n">
        <v>412.37</v>
      </c>
      <c r="J1163" t="n">
        <v>375.23</v>
      </c>
      <c r="K1163" t="inlineStr">
        <is>
          <t>sale</t>
        </is>
      </c>
      <c r="L1163" t="inlineStr">
        <is>
          <t/>
        </is>
      </c>
      <c r="M1163" t="inlineStr">
        <is>
          <t/>
        </is>
      </c>
      <c r="N1163" t="n">
        <v>0.0</v>
      </c>
      <c r="O1163" t="n">
        <v>0.0</v>
      </c>
      <c r="P1163" t="n">
        <v>322.17</v>
      </c>
      <c r="Q1163" t="n">
        <v>263.37</v>
      </c>
      <c r="R1163" t="n">
        <v>37.14</v>
      </c>
      <c r="S1163" t="n">
        <v>37.14</v>
      </c>
      <c r="T1163" t="n">
        <v>4.12</v>
      </c>
      <c r="U1163" t="n">
        <v>3.35</v>
      </c>
      <c r="V1163" t="n">
        <v>67.54</v>
      </c>
      <c r="W1163" t="n">
        <v>53.66</v>
      </c>
      <c r="X1163" t="n">
        <v>5.41</v>
      </c>
      <c r="Y1163" t="n">
        <v>4.4</v>
      </c>
      <c r="Z1163" t="n">
        <v>13.13</v>
      </c>
      <c r="AA1163" t="n">
        <v>10.45</v>
      </c>
      <c r="AB1163" t="n">
        <v>16.76</v>
      </c>
      <c r="AC1163" t="n">
        <v>16.76</v>
      </c>
      <c r="AD1163" t="n">
        <v>-60.370000000000005</v>
      </c>
      <c r="AE1163" t="n">
        <v>58.80000000000001</v>
      </c>
      <c r="AF1163" t="n">
        <v>0.0</v>
      </c>
      <c r="AG1163" t="n">
        <v>0.77</v>
      </c>
      <c r="AH1163" t="n">
        <v>13.88000000000001</v>
      </c>
      <c r="AI1163" t="n">
        <v>1.0099999999999998</v>
      </c>
      <c r="AJ1163" t="n">
        <v>2.6800000000000015</v>
      </c>
      <c r="AK1163" t="n">
        <v>0.0</v>
      </c>
      <c r="AL1163" t="inlineStr">
        <is>
          <t>unreconciled</t>
        </is>
      </c>
      <c r="AM1163" t="inlineStr">
        <is>
          <t>Order Amount Mismatch (3PO&gt;POS)</t>
        </is>
      </c>
      <c r="AN1163" t="n">
        <v>60.37</v>
      </c>
      <c r="AO1163" t="n">
        <f>ROUND(P1163*100/H1163,2)</f>
        <v>0.0</v>
      </c>
      <c r="AP1163" t="n">
        <f>ROUND(Q1163*100/I1163,2)</f>
        <v>0.0</v>
      </c>
      <c r="AQ1163"/>
      <c r="AR1163"/>
      <c r="AS1163" t="n">
        <v>0.0</v>
      </c>
    </row>
    <row r="1164">
      <c r="A1164" s="1" t="n">
        <v>45233.0</v>
      </c>
      <c r="B1164" s="2" t="n">
        <v>45233.903229166666</v>
      </c>
      <c r="C1164" t="inlineStr">
        <is>
          <t>3140094012085334</t>
        </is>
      </c>
      <c r="D1164" t="inlineStr">
        <is>
          <t>POS0012</t>
        </is>
      </c>
      <c r="E1164" t="inlineStr">
        <is>
          <t>49</t>
        </is>
      </c>
      <c r="F1164" t="inlineStr">
        <is>
          <t>0094</t>
        </is>
      </c>
      <c r="G1164" t="inlineStr">
        <is>
          <t>5311755734</t>
        </is>
      </c>
      <c r="H1164" t="n">
        <v>416.0</v>
      </c>
      <c r="I1164" t="n">
        <v>473.33</v>
      </c>
      <c r="J1164" t="n">
        <v>436.19</v>
      </c>
      <c r="K1164" t="inlineStr">
        <is>
          <t>sale</t>
        </is>
      </c>
      <c r="L1164" t="inlineStr">
        <is>
          <t/>
        </is>
      </c>
      <c r="M1164" t="inlineStr">
        <is>
          <t/>
        </is>
      </c>
      <c r="N1164" t="n">
        <v>0.0</v>
      </c>
      <c r="O1164" t="n">
        <v>0.0</v>
      </c>
      <c r="P1164" t="n">
        <v>368.63</v>
      </c>
      <c r="Q1164" t="n">
        <v>309.82</v>
      </c>
      <c r="R1164" t="n">
        <v>37.14</v>
      </c>
      <c r="S1164" t="n">
        <v>37.14</v>
      </c>
      <c r="T1164" t="n">
        <v>4.73</v>
      </c>
      <c r="U1164" t="n">
        <v>3.96</v>
      </c>
      <c r="V1164" t="n">
        <v>78.51</v>
      </c>
      <c r="W1164" t="n">
        <v>64.63</v>
      </c>
      <c r="X1164" t="n">
        <v>6.21</v>
      </c>
      <c r="Y1164" t="n">
        <v>5.2</v>
      </c>
      <c r="Z1164" t="n">
        <v>15.25</v>
      </c>
      <c r="AA1164" t="n">
        <v>12.57</v>
      </c>
      <c r="AB1164" t="n">
        <v>19.82</v>
      </c>
      <c r="AC1164" t="n">
        <v>19.81</v>
      </c>
      <c r="AD1164" t="n">
        <v>-57.329999999999984</v>
      </c>
      <c r="AE1164" t="n">
        <v>58.81</v>
      </c>
      <c r="AF1164" t="n">
        <v>0.0</v>
      </c>
      <c r="AG1164" t="n">
        <v>0.7700000000000005</v>
      </c>
      <c r="AH1164" t="n">
        <v>13.88000000000001</v>
      </c>
      <c r="AI1164" t="n">
        <v>1.0099999999999998</v>
      </c>
      <c r="AJ1164" t="n">
        <v>2.6799999999999997</v>
      </c>
      <c r="AK1164" t="n">
        <v>0.010000000000001563</v>
      </c>
      <c r="AL1164" t="inlineStr">
        <is>
          <t>unreconciled</t>
        </is>
      </c>
      <c r="AM1164" t="inlineStr">
        <is>
          <t>Order Amount Mismatch (3PO&gt;POS)</t>
        </is>
      </c>
      <c r="AN1164" t="n">
        <v>57.33</v>
      </c>
      <c r="AO1164" t="n">
        <f>ROUND(P1164*100/H1164,2)</f>
        <v>0.0</v>
      </c>
      <c r="AP1164" t="n">
        <f>ROUND(Q1164*100/I1164,2)</f>
        <v>0.0</v>
      </c>
      <c r="AQ1164"/>
      <c r="AR1164"/>
      <c r="AS1164" t="n">
        <v>0.0</v>
      </c>
    </row>
    <row r="1165">
      <c r="A1165" s="1" t="n">
        <v>45233.0</v>
      </c>
      <c r="B1165" s="2" t="n">
        <v>45233.73625</v>
      </c>
      <c r="C1165" t="inlineStr">
        <is>
          <t>3140094012085179</t>
        </is>
      </c>
      <c r="D1165" t="inlineStr">
        <is>
          <t>POS0012</t>
        </is>
      </c>
      <c r="E1165" t="inlineStr">
        <is>
          <t>94</t>
        </is>
      </c>
      <c r="F1165" t="inlineStr">
        <is>
          <t>0094</t>
        </is>
      </c>
      <c r="G1165" t="inlineStr">
        <is>
          <t>5311756266</t>
        </is>
      </c>
      <c r="H1165" t="n">
        <v>552.0</v>
      </c>
      <c r="I1165" t="n">
        <v>525.72</v>
      </c>
      <c r="J1165" t="n">
        <v>488.58</v>
      </c>
      <c r="K1165" t="inlineStr">
        <is>
          <t>sale</t>
        </is>
      </c>
      <c r="L1165" t="inlineStr">
        <is>
          <t/>
        </is>
      </c>
      <c r="M1165" t="inlineStr">
        <is>
          <t/>
        </is>
      </c>
      <c r="N1165" t="n">
        <v>0.0</v>
      </c>
      <c r="O1165" t="n">
        <v>0.0</v>
      </c>
      <c r="P1165" t="n">
        <v>408.55</v>
      </c>
      <c r="Q1165" t="n">
        <v>408.54</v>
      </c>
      <c r="R1165" t="n">
        <v>37.14</v>
      </c>
      <c r="S1165" t="n">
        <v>37.14</v>
      </c>
      <c r="T1165" t="n">
        <v>5.26</v>
      </c>
      <c r="U1165" t="n">
        <v>5.26</v>
      </c>
      <c r="V1165" t="n">
        <v>87.94</v>
      </c>
      <c r="W1165" t="n">
        <v>87.94</v>
      </c>
      <c r="X1165" t="n">
        <v>6.9</v>
      </c>
      <c r="Y1165" t="n">
        <v>6.9</v>
      </c>
      <c r="Z1165" t="n">
        <v>17.07</v>
      </c>
      <c r="AA1165" t="n">
        <v>17.07</v>
      </c>
      <c r="AB1165" t="n">
        <v>26.28</v>
      </c>
      <c r="AC1165" t="n">
        <v>26.29</v>
      </c>
      <c r="AD1165" t="n">
        <v>26.279999999999973</v>
      </c>
      <c r="AE1165" t="n">
        <v>0.009999999999990905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-0.00999999999999801</v>
      </c>
      <c r="AL1165" t="inlineStr">
        <is>
          <t>unreconciled</t>
        </is>
      </c>
      <c r="AM1165" t="inlineStr">
        <is>
          <t>Order Amount Mismatch (POS&gt;3PO)</t>
        </is>
      </c>
      <c r="AN1165" t="n">
        <v>26.28</v>
      </c>
      <c r="AO1165" t="n">
        <f>ROUND(P1165*100/H1165,2)</f>
        <v>0.0</v>
      </c>
      <c r="AP1165" t="n">
        <f>ROUND(Q1165*100/I1165,2)</f>
        <v>0.0</v>
      </c>
      <c r="AQ1165"/>
      <c r="AR1165"/>
      <c r="AS1165" t="n">
        <v>0.0</v>
      </c>
    </row>
    <row r="1166">
      <c r="A1166" s="1" t="n">
        <v>45235.0</v>
      </c>
      <c r="B1166" s="2" t="n">
        <v>45235.619166666664</v>
      </c>
      <c r="C1166" t="inlineStr">
        <is>
          <t>3140094012086039</t>
        </is>
      </c>
      <c r="D1166" t="inlineStr">
        <is>
          <t>POS0012</t>
        </is>
      </c>
      <c r="E1166" t="inlineStr">
        <is>
          <t>54</t>
        </is>
      </c>
      <c r="F1166" t="inlineStr">
        <is>
          <t>0094</t>
        </is>
      </c>
      <c r="G1166" t="inlineStr">
        <is>
          <t>5311757352</t>
        </is>
      </c>
      <c r="H1166" t="n">
        <v>279.0</v>
      </c>
      <c r="I1166" t="n">
        <v>265.72</v>
      </c>
      <c r="J1166" t="n">
        <v>228.58</v>
      </c>
      <c r="K1166" t="inlineStr">
        <is>
          <t>sale</t>
        </is>
      </c>
      <c r="L1166" t="inlineStr">
        <is>
          <t/>
        </is>
      </c>
      <c r="M1166" t="inlineStr">
        <is>
          <t/>
        </is>
      </c>
      <c r="N1166" t="n">
        <v>0.0</v>
      </c>
      <c r="O1166" t="n">
        <v>0.0</v>
      </c>
      <c r="P1166" t="n">
        <v>210.4</v>
      </c>
      <c r="Q1166" t="n">
        <v>210.38</v>
      </c>
      <c r="R1166" t="n">
        <v>37.14</v>
      </c>
      <c r="S1166" t="n">
        <v>37.14</v>
      </c>
      <c r="T1166" t="n">
        <v>2.66</v>
      </c>
      <c r="U1166" t="n">
        <v>2.66</v>
      </c>
      <c r="V1166" t="n">
        <v>41.14</v>
      </c>
      <c r="W1166" t="n">
        <v>41.14</v>
      </c>
      <c r="X1166" t="n">
        <v>3.49</v>
      </c>
      <c r="Y1166" t="n">
        <v>3.49</v>
      </c>
      <c r="Z1166" t="n">
        <v>8.03</v>
      </c>
      <c r="AA1166" t="n">
        <v>8.04</v>
      </c>
      <c r="AB1166" t="n">
        <v>13.28</v>
      </c>
      <c r="AC1166" t="n">
        <v>13.29</v>
      </c>
      <c r="AD1166" t="n">
        <v>13.279999999999973</v>
      </c>
      <c r="AE1166" t="n">
        <v>0.020000000000010232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-0.009999999999999787</v>
      </c>
      <c r="AK1166" t="n">
        <v>-0.009999999999999787</v>
      </c>
      <c r="AL1166" t="inlineStr">
        <is>
          <t>unreconciled</t>
        </is>
      </c>
      <c r="AM1166" t="inlineStr">
        <is>
          <t>Order Amount Mismatch (POS&gt;3PO)</t>
        </is>
      </c>
      <c r="AN1166" t="n">
        <v>13.28</v>
      </c>
      <c r="AO1166" t="n">
        <f>ROUND(P1166*100/H1166,2)</f>
        <v>0.0</v>
      </c>
      <c r="AP1166" t="n">
        <f>ROUND(Q1166*100/I1166,2)</f>
        <v>0.0</v>
      </c>
      <c r="AQ1166"/>
      <c r="AR1166"/>
      <c r="AS1166" t="n">
        <v>0.0</v>
      </c>
    </row>
    <row r="1167">
      <c r="A1167" s="1" t="n">
        <v>45235.0</v>
      </c>
      <c r="B1167" s="2" t="n">
        <v>45235.84982638889</v>
      </c>
      <c r="C1167" t="inlineStr">
        <is>
          <t>3140094012086259</t>
        </is>
      </c>
      <c r="D1167" t="inlineStr">
        <is>
          <t>POS0012</t>
        </is>
      </c>
      <c r="E1167" t="inlineStr">
        <is>
          <t>74</t>
        </is>
      </c>
      <c r="F1167" t="inlineStr">
        <is>
          <t>0094</t>
        </is>
      </c>
      <c r="G1167" t="inlineStr">
        <is>
          <t>5311761121</t>
        </is>
      </c>
      <c r="H1167" t="n">
        <v>288.0</v>
      </c>
      <c r="I1167" t="n">
        <v>274.28</v>
      </c>
      <c r="J1167" t="n">
        <v>237.14</v>
      </c>
      <c r="K1167" t="inlineStr">
        <is>
          <t>sale</t>
        </is>
      </c>
      <c r="L1167" t="inlineStr">
        <is>
          <t/>
        </is>
      </c>
      <c r="M1167" t="inlineStr">
        <is>
          <t/>
        </is>
      </c>
      <c r="N1167" t="n">
        <v>0.0</v>
      </c>
      <c r="O1167" t="n">
        <v>0.0</v>
      </c>
      <c r="P1167" t="n">
        <v>216.92</v>
      </c>
      <c r="Q1167" t="n">
        <v>216.92</v>
      </c>
      <c r="R1167" t="n">
        <v>37.14</v>
      </c>
      <c r="S1167" t="n">
        <v>37.14</v>
      </c>
      <c r="T1167" t="n">
        <v>2.74</v>
      </c>
      <c r="U1167" t="n">
        <v>2.74</v>
      </c>
      <c r="V1167" t="n">
        <v>42.69</v>
      </c>
      <c r="W1167" t="n">
        <v>42.69</v>
      </c>
      <c r="X1167" t="n">
        <v>3.6</v>
      </c>
      <c r="Y1167" t="n">
        <v>3.6</v>
      </c>
      <c r="Z1167" t="n">
        <v>8.33</v>
      </c>
      <c r="AA1167" t="n">
        <v>8.33</v>
      </c>
      <c r="AB1167" t="n">
        <v>13.72</v>
      </c>
      <c r="AC1167" t="n">
        <v>13.72</v>
      </c>
      <c r="AD1167" t="n">
        <v>13.720000000000027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inlineStr">
        <is>
          <t>unreconciled</t>
        </is>
      </c>
      <c r="AM1167" t="inlineStr">
        <is>
          <t>Order Amount Mismatch (POS&gt;3PO)</t>
        </is>
      </c>
      <c r="AN1167" t="n">
        <v>13.72</v>
      </c>
      <c r="AO1167" t="n">
        <f>ROUND(P1167*100/H1167,2)</f>
        <v>0.0</v>
      </c>
      <c r="AP1167" t="n">
        <f>ROUND(Q1167*100/I1167,2)</f>
        <v>0.0</v>
      </c>
      <c r="AQ1167"/>
      <c r="AR1167"/>
      <c r="AS1167" t="n">
        <v>0.0</v>
      </c>
    </row>
    <row r="1168">
      <c r="A1168" s="1" t="n">
        <v>45234.0</v>
      </c>
      <c r="B1168" s="2" t="n">
        <v>45234.599016203705</v>
      </c>
      <c r="C1168" t="inlineStr">
        <is>
          <t>3140094012085505</t>
        </is>
      </c>
      <c r="D1168" t="inlineStr">
        <is>
          <t>POS0012</t>
        </is>
      </c>
      <c r="E1168" t="inlineStr">
        <is>
          <t>20</t>
        </is>
      </c>
      <c r="F1168" t="inlineStr">
        <is>
          <t>0094</t>
        </is>
      </c>
      <c r="G1168" t="inlineStr">
        <is>
          <t>5311764811</t>
        </is>
      </c>
      <c r="H1168" t="n">
        <v>504.0</v>
      </c>
      <c r="I1168" t="n">
        <v>480.0</v>
      </c>
      <c r="J1168" t="n">
        <v>442.86</v>
      </c>
      <c r="K1168" t="inlineStr">
        <is>
          <t>sale</t>
        </is>
      </c>
      <c r="L1168" t="inlineStr">
        <is>
          <t/>
        </is>
      </c>
      <c r="M1168" t="inlineStr">
        <is>
          <t/>
        </is>
      </c>
      <c r="N1168" t="n">
        <v>0.0</v>
      </c>
      <c r="O1168" t="n">
        <v>0.0</v>
      </c>
      <c r="P1168" t="n">
        <v>373.71</v>
      </c>
      <c r="Q1168" t="n">
        <v>373.71</v>
      </c>
      <c r="R1168" t="n">
        <v>37.14</v>
      </c>
      <c r="S1168" t="n">
        <v>37.14</v>
      </c>
      <c r="T1168" t="n">
        <v>4.8</v>
      </c>
      <c r="U1168" t="n">
        <v>4.8</v>
      </c>
      <c r="V1168" t="n">
        <v>79.71</v>
      </c>
      <c r="W1168" t="n">
        <v>79.71</v>
      </c>
      <c r="X1168" t="n">
        <v>6.3</v>
      </c>
      <c r="Y1168" t="n">
        <v>6.3</v>
      </c>
      <c r="Z1168" t="n">
        <v>15.48</v>
      </c>
      <c r="AA1168" t="n">
        <v>15.48</v>
      </c>
      <c r="AB1168" t="n">
        <v>24.0</v>
      </c>
      <c r="AC1168" t="n">
        <v>24.0</v>
      </c>
      <c r="AD1168" t="n">
        <v>24.0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inlineStr">
        <is>
          <t>unreconciled</t>
        </is>
      </c>
      <c r="AM1168" t="inlineStr">
        <is>
          <t>Order Amount Mismatch (POS&gt;3PO)</t>
        </is>
      </c>
      <c r="AN1168" t="n">
        <v>24.0</v>
      </c>
      <c r="AO1168" t="n">
        <f>ROUND(P1168*100/H1168,2)</f>
        <v>0.0</v>
      </c>
      <c r="AP1168" t="n">
        <f>ROUND(Q1168*100/I1168,2)</f>
        <v>0.0</v>
      </c>
      <c r="AQ1168"/>
      <c r="AR1168"/>
      <c r="AS1168" t="n">
        <v>0.0</v>
      </c>
    </row>
    <row r="1169">
      <c r="A1169" s="1" t="n">
        <v>45234.0</v>
      </c>
      <c r="B1169" s="2" t="n">
        <v>45234.81136574074</v>
      </c>
      <c r="C1169" t="inlineStr">
        <is>
          <t>3140094012085683</t>
        </is>
      </c>
      <c r="D1169" t="inlineStr">
        <is>
          <t>POS0012</t>
        </is>
      </c>
      <c r="E1169" t="inlineStr">
        <is>
          <t>98</t>
        </is>
      </c>
      <c r="F1169" t="inlineStr">
        <is>
          <t>0094</t>
        </is>
      </c>
      <c r="G1169" t="inlineStr">
        <is>
          <t>5311772169</t>
        </is>
      </c>
      <c r="H1169" t="n">
        <v>341.0</v>
      </c>
      <c r="I1169" t="n">
        <v>324.76</v>
      </c>
      <c r="J1169" t="n">
        <v>287.62</v>
      </c>
      <c r="K1169" t="inlineStr">
        <is>
          <t>sale</t>
        </is>
      </c>
      <c r="L1169" t="inlineStr">
        <is>
          <t/>
        </is>
      </c>
      <c r="M1169" t="inlineStr">
        <is>
          <t/>
        </is>
      </c>
      <c r="N1169" t="n">
        <v>0.0</v>
      </c>
      <c r="O1169" t="n">
        <v>0.0</v>
      </c>
      <c r="P1169" t="n">
        <v>255.39</v>
      </c>
      <c r="Q1169" t="n">
        <v>255.39</v>
      </c>
      <c r="R1169" t="n">
        <v>37.14</v>
      </c>
      <c r="S1169" t="n">
        <v>37.14</v>
      </c>
      <c r="T1169" t="n">
        <v>3.25</v>
      </c>
      <c r="U1169" t="n">
        <v>3.25</v>
      </c>
      <c r="V1169" t="n">
        <v>51.77</v>
      </c>
      <c r="W1169" t="n">
        <v>51.77</v>
      </c>
      <c r="X1169" t="n">
        <v>4.26</v>
      </c>
      <c r="Y1169" t="n">
        <v>4.26</v>
      </c>
      <c r="Z1169" t="n">
        <v>10.09</v>
      </c>
      <c r="AA1169" t="n">
        <v>10.09</v>
      </c>
      <c r="AB1169" t="n">
        <v>16.24</v>
      </c>
      <c r="AC1169" t="n">
        <v>16.24</v>
      </c>
      <c r="AD1169" t="n">
        <v>16.24000000000001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0.0</v>
      </c>
      <c r="AL1169" t="inlineStr">
        <is>
          <t>unreconciled</t>
        </is>
      </c>
      <c r="AM1169" t="inlineStr">
        <is>
          <t>Order Amount Mismatch (POS&gt;3PO)</t>
        </is>
      </c>
      <c r="AN1169" t="n">
        <v>16.24</v>
      </c>
      <c r="AO1169" t="n">
        <f>ROUND(P1169*100/H1169,2)</f>
        <v>0.0</v>
      </c>
      <c r="AP1169" t="n">
        <f>ROUND(Q1169*100/I1169,2)</f>
        <v>0.0</v>
      </c>
      <c r="AQ1169"/>
      <c r="AR1169"/>
      <c r="AS1169" t="n">
        <v>0.0</v>
      </c>
    </row>
    <row r="1170">
      <c r="A1170" s="1" t="n">
        <v>45233.0</v>
      </c>
      <c r="B1170" s="2" t="n">
        <v>45233.99123842592</v>
      </c>
      <c r="C1170" t="inlineStr">
        <is>
          <t>3140094012085399</t>
        </is>
      </c>
      <c r="D1170" t="inlineStr">
        <is>
          <t>POS0012</t>
        </is>
      </c>
      <c r="E1170" t="inlineStr">
        <is>
          <t>14</t>
        </is>
      </c>
      <c r="F1170" t="inlineStr">
        <is>
          <t>0094</t>
        </is>
      </c>
      <c r="G1170" t="inlineStr">
        <is>
          <t>5311779628</t>
        </is>
      </c>
      <c r="H1170" t="n">
        <v>253.00000000000003</v>
      </c>
      <c r="I1170" t="n">
        <v>318.09</v>
      </c>
      <c r="J1170" t="n">
        <v>280.95</v>
      </c>
      <c r="K1170" t="inlineStr">
        <is>
          <t>sale</t>
        </is>
      </c>
      <c r="L1170" t="inlineStr">
        <is>
          <t/>
        </is>
      </c>
      <c r="M1170" t="inlineStr">
        <is>
          <t/>
        </is>
      </c>
      <c r="N1170" t="n">
        <v>0.0</v>
      </c>
      <c r="O1170" t="n">
        <v>0.0</v>
      </c>
      <c r="P1170" t="n">
        <v>250.32</v>
      </c>
      <c r="Q1170" t="n">
        <v>191.51</v>
      </c>
      <c r="R1170" t="n">
        <v>37.14</v>
      </c>
      <c r="S1170" t="n">
        <v>37.14</v>
      </c>
      <c r="T1170" t="n">
        <v>3.18</v>
      </c>
      <c r="U1170" t="n">
        <v>2.41</v>
      </c>
      <c r="V1170" t="n">
        <v>50.57</v>
      </c>
      <c r="W1170" t="n">
        <v>36.69</v>
      </c>
      <c r="X1170" t="n">
        <v>4.17</v>
      </c>
      <c r="Y1170" t="n">
        <v>3.16</v>
      </c>
      <c r="Z1170" t="n">
        <v>9.85</v>
      </c>
      <c r="AA1170" t="n">
        <v>7.17</v>
      </c>
      <c r="AB1170" t="n">
        <v>12.04</v>
      </c>
      <c r="AC1170" t="n">
        <v>12.05</v>
      </c>
      <c r="AD1170" t="n">
        <v>-65.08999999999995</v>
      </c>
      <c r="AE1170" t="n">
        <v>58.81</v>
      </c>
      <c r="AF1170" t="n">
        <v>0.0</v>
      </c>
      <c r="AG1170" t="n">
        <v>0.77</v>
      </c>
      <c r="AH1170" t="n">
        <v>13.880000000000003</v>
      </c>
      <c r="AI1170" t="n">
        <v>1.0099999999999998</v>
      </c>
      <c r="AJ1170" t="n">
        <v>2.6799999999999997</v>
      </c>
      <c r="AK1170" t="n">
        <v>-0.010000000000001563</v>
      </c>
      <c r="AL1170" t="inlineStr">
        <is>
          <t>unreconciled</t>
        </is>
      </c>
      <c r="AM1170" t="inlineStr">
        <is>
          <t>Order Amount Mismatch (3PO&gt;POS)</t>
        </is>
      </c>
      <c r="AN1170" t="n">
        <v>65.09</v>
      </c>
      <c r="AO1170" t="n">
        <f>ROUND(P1170*100/H1170,2)</f>
        <v>0.0</v>
      </c>
      <c r="AP1170" t="n">
        <f>ROUND(Q1170*100/I1170,2)</f>
        <v>0.0</v>
      </c>
      <c r="AQ1170"/>
      <c r="AR1170"/>
      <c r="AS1170" t="n">
        <v>0.0</v>
      </c>
    </row>
    <row r="1171">
      <c r="A1171" s="1" t="n">
        <v>45232.0</v>
      </c>
      <c r="B1171" s="2" t="n">
        <v>45233.0318287037</v>
      </c>
      <c r="C1171" t="inlineStr">
        <is>
          <t>3140094012085030</t>
        </is>
      </c>
      <c r="D1171" t="inlineStr">
        <is>
          <t>POS0012</t>
        </is>
      </c>
      <c r="E1171" t="inlineStr">
        <is>
          <t>45</t>
        </is>
      </c>
      <c r="F1171" t="inlineStr">
        <is>
          <t>0094</t>
        </is>
      </c>
      <c r="G1171" t="inlineStr">
        <is>
          <t>5311781034</t>
        </is>
      </c>
      <c r="H1171" t="n">
        <v>445.0</v>
      </c>
      <c r="I1171" t="n">
        <v>423.81</v>
      </c>
      <c r="J1171" t="n">
        <v>386.67</v>
      </c>
      <c r="K1171" t="inlineStr">
        <is>
          <t>sale</t>
        </is>
      </c>
      <c r="L1171" t="inlineStr">
        <is>
          <t/>
        </is>
      </c>
      <c r="M1171" t="inlineStr">
        <is>
          <t/>
        </is>
      </c>
      <c r="N1171" t="n">
        <v>0.0</v>
      </c>
      <c r="O1171" t="n">
        <v>0.0</v>
      </c>
      <c r="P1171" t="n">
        <v>330.88</v>
      </c>
      <c r="Q1171" t="n">
        <v>330.87</v>
      </c>
      <c r="R1171" t="n">
        <v>37.14</v>
      </c>
      <c r="S1171" t="n">
        <v>37.14</v>
      </c>
      <c r="T1171" t="n">
        <v>4.24</v>
      </c>
      <c r="U1171" t="n">
        <v>4.24</v>
      </c>
      <c r="V1171" t="n">
        <v>69.6</v>
      </c>
      <c r="W1171" t="n">
        <v>69.6</v>
      </c>
      <c r="X1171" t="n">
        <v>5.56</v>
      </c>
      <c r="Y1171" t="n">
        <v>5.56</v>
      </c>
      <c r="Z1171" t="n">
        <v>13.53</v>
      </c>
      <c r="AA1171" t="n">
        <v>13.53</v>
      </c>
      <c r="AB1171" t="n">
        <v>21.2</v>
      </c>
      <c r="AC1171" t="n">
        <v>21.19</v>
      </c>
      <c r="AD1171" t="n">
        <v>21.189999999999998</v>
      </c>
      <c r="AE1171" t="n">
        <v>0.009999999999990905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0.00999999999999801</v>
      </c>
      <c r="AL1171" t="inlineStr">
        <is>
          <t>unreconciled</t>
        </is>
      </c>
      <c r="AM1171" t="inlineStr">
        <is>
          <t>Order Amount Mismatch (POS&gt;3PO)</t>
        </is>
      </c>
      <c r="AN1171" t="n">
        <v>21.19</v>
      </c>
      <c r="AO1171" t="n">
        <f>ROUND(P1171*100/H1171,2)</f>
        <v>0.0</v>
      </c>
      <c r="AP1171" t="n">
        <f>ROUND(Q1171*100/I1171,2)</f>
        <v>0.0</v>
      </c>
      <c r="AQ1171"/>
      <c r="AR1171"/>
      <c r="AS1171" t="n">
        <v>0.0</v>
      </c>
    </row>
    <row r="1172">
      <c r="A1172" s="1" t="n">
        <v>45236.0</v>
      </c>
      <c r="B1172" s="2" t="n">
        <v>45236.99548611111</v>
      </c>
      <c r="C1172" t="inlineStr">
        <is>
          <t>3140023012060160</t>
        </is>
      </c>
      <c r="D1172" t="inlineStr">
        <is>
          <t>POS0012</t>
        </is>
      </c>
      <c r="E1172" t="inlineStr">
        <is>
          <t>51</t>
        </is>
      </c>
      <c r="F1172" t="inlineStr">
        <is>
          <t>0023</t>
        </is>
      </c>
      <c r="G1172" t="inlineStr">
        <is>
          <t>5311783484</t>
        </is>
      </c>
      <c r="H1172" t="n">
        <v>339.0</v>
      </c>
      <c r="I1172" t="n">
        <v>322.86</v>
      </c>
      <c r="J1172" t="n">
        <v>285.72</v>
      </c>
      <c r="K1172" t="inlineStr">
        <is>
          <t>sale</t>
        </is>
      </c>
      <c r="L1172" t="inlineStr">
        <is>
          <t/>
        </is>
      </c>
      <c r="M1172" t="inlineStr">
        <is>
          <t/>
        </is>
      </c>
      <c r="N1172" t="n">
        <v>0.0</v>
      </c>
      <c r="O1172" t="n">
        <v>0.0</v>
      </c>
      <c r="P1172" t="n">
        <v>253.94</v>
      </c>
      <c r="Q1172" t="n">
        <v>253.94</v>
      </c>
      <c r="R1172" t="n">
        <v>37.14</v>
      </c>
      <c r="S1172" t="n">
        <v>37.14</v>
      </c>
      <c r="T1172" t="n">
        <v>3.23</v>
      </c>
      <c r="U1172" t="n">
        <v>3.23</v>
      </c>
      <c r="V1172" t="n">
        <v>51.43</v>
      </c>
      <c r="W1172" t="n">
        <v>51.43</v>
      </c>
      <c r="X1172" t="n">
        <v>4.24</v>
      </c>
      <c r="Y1172" t="n">
        <v>4.24</v>
      </c>
      <c r="Z1172" t="n">
        <v>10.02</v>
      </c>
      <c r="AA1172" t="n">
        <v>10.02</v>
      </c>
      <c r="AB1172" t="n">
        <v>16.14</v>
      </c>
      <c r="AC1172" t="n">
        <v>16.14</v>
      </c>
      <c r="AD1172" t="n">
        <v>16.139999999999986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0.0</v>
      </c>
      <c r="AL1172" t="inlineStr">
        <is>
          <t>unreconciled</t>
        </is>
      </c>
      <c r="AM1172" t="inlineStr">
        <is>
          <t>Order Amount Mismatch (POS&gt;3PO)</t>
        </is>
      </c>
      <c r="AN1172" t="n">
        <v>16.14</v>
      </c>
      <c r="AO1172" t="n">
        <f>ROUND(P1172*100/H1172,2)</f>
        <v>0.0</v>
      </c>
      <c r="AP1172" t="n">
        <f>ROUND(Q1172*100/I1172,2)</f>
        <v>0.0</v>
      </c>
      <c r="AQ1172"/>
      <c r="AR1172"/>
      <c r="AS1172" t="n">
        <v>0.0</v>
      </c>
    </row>
    <row r="1173">
      <c r="A1173" s="1" t="n">
        <v>45233.0</v>
      </c>
      <c r="B1173" s="2" t="n">
        <v>45233.82653935185</v>
      </c>
      <c r="C1173" t="inlineStr">
        <is>
          <t>3140023012059308</t>
        </is>
      </c>
      <c r="D1173" t="inlineStr">
        <is>
          <t>POS0012</t>
        </is>
      </c>
      <c r="E1173" t="inlineStr">
        <is>
          <t>01</t>
        </is>
      </c>
      <c r="F1173" t="inlineStr">
        <is>
          <t>0023</t>
        </is>
      </c>
      <c r="G1173" t="inlineStr">
        <is>
          <t>5311792329</t>
        </is>
      </c>
      <c r="H1173" t="n">
        <v>262.0</v>
      </c>
      <c r="I1173" t="n">
        <v>249.52</v>
      </c>
      <c r="J1173" t="n">
        <v>212.38</v>
      </c>
      <c r="K1173" t="inlineStr">
        <is>
          <t>sale</t>
        </is>
      </c>
      <c r="L1173" t="inlineStr">
        <is>
          <t/>
        </is>
      </c>
      <c r="M1173" t="inlineStr">
        <is>
          <t/>
        </is>
      </c>
      <c r="N1173" t="n">
        <v>0.0</v>
      </c>
      <c r="O1173" t="n">
        <v>0.0</v>
      </c>
      <c r="P1173" t="n">
        <v>198.04</v>
      </c>
      <c r="Q1173" t="n">
        <v>198.04</v>
      </c>
      <c r="R1173" t="n">
        <v>37.14</v>
      </c>
      <c r="S1173" t="n">
        <v>37.14</v>
      </c>
      <c r="T1173" t="n">
        <v>2.5</v>
      </c>
      <c r="U1173" t="n">
        <v>2.5</v>
      </c>
      <c r="V1173" t="n">
        <v>38.23</v>
      </c>
      <c r="W1173" t="n">
        <v>38.23</v>
      </c>
      <c r="X1173" t="n">
        <v>3.28</v>
      </c>
      <c r="Y1173" t="n">
        <v>3.28</v>
      </c>
      <c r="Z1173" t="n">
        <v>7.47</v>
      </c>
      <c r="AA1173" t="n">
        <v>7.47</v>
      </c>
      <c r="AB1173" t="n">
        <v>12.48</v>
      </c>
      <c r="AC1173" t="n">
        <v>12.48</v>
      </c>
      <c r="AD1173" t="n">
        <v>12.47999999999999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inlineStr">
        <is>
          <t>unreconciled</t>
        </is>
      </c>
      <c r="AM1173" t="inlineStr">
        <is>
          <t>Order Amount Mismatch (POS&gt;3PO)</t>
        </is>
      </c>
      <c r="AN1173" t="n">
        <v>12.48</v>
      </c>
      <c r="AO1173" t="n">
        <f>ROUND(P1173*100/H1173,2)</f>
        <v>0.0</v>
      </c>
      <c r="AP1173" t="n">
        <f>ROUND(Q1173*100/I1173,2)</f>
        <v>0.0</v>
      </c>
      <c r="AQ1173"/>
      <c r="AR1173"/>
      <c r="AS1173" t="n">
        <v>0.0</v>
      </c>
    </row>
    <row r="1174">
      <c r="A1174" s="1" t="n">
        <v>45234.0</v>
      </c>
      <c r="B1174" s="2" t="n">
        <v>45234.9009375</v>
      </c>
      <c r="C1174" t="inlineStr">
        <is>
          <t>3140094012085780</t>
        </is>
      </c>
      <c r="D1174" t="inlineStr">
        <is>
          <t>POS0012</t>
        </is>
      </c>
      <c r="E1174" t="inlineStr">
        <is>
          <t>95</t>
        </is>
      </c>
      <c r="F1174" t="inlineStr">
        <is>
          <t>0094</t>
        </is>
      </c>
      <c r="G1174" t="inlineStr">
        <is>
          <t>5311795585</t>
        </is>
      </c>
      <c r="H1174" t="n">
        <v>332.0</v>
      </c>
      <c r="I1174" t="n">
        <v>316.19</v>
      </c>
      <c r="J1174" t="n">
        <v>279.05</v>
      </c>
      <c r="K1174" t="inlineStr">
        <is>
          <t>sale</t>
        </is>
      </c>
      <c r="L1174" t="inlineStr">
        <is>
          <t/>
        </is>
      </c>
      <c r="M1174" t="inlineStr">
        <is>
          <t/>
        </is>
      </c>
      <c r="N1174" t="n">
        <v>0.0</v>
      </c>
      <c r="O1174" t="n">
        <v>0.0</v>
      </c>
      <c r="P1174" t="n">
        <v>248.86</v>
      </c>
      <c r="Q1174" t="n">
        <v>248.85</v>
      </c>
      <c r="R1174" t="n">
        <v>37.14</v>
      </c>
      <c r="S1174" t="n">
        <v>37.14</v>
      </c>
      <c r="T1174" t="n">
        <v>3.16</v>
      </c>
      <c r="U1174" t="n">
        <v>3.16</v>
      </c>
      <c r="V1174" t="n">
        <v>50.23</v>
      </c>
      <c r="W1174" t="n">
        <v>50.23</v>
      </c>
      <c r="X1174" t="n">
        <v>4.15</v>
      </c>
      <c r="Y1174" t="n">
        <v>4.15</v>
      </c>
      <c r="Z1174" t="n">
        <v>9.79</v>
      </c>
      <c r="AA1174" t="n">
        <v>9.79</v>
      </c>
      <c r="AB1174" t="n">
        <v>15.82</v>
      </c>
      <c r="AC1174" t="n">
        <v>15.81</v>
      </c>
      <c r="AD1174" t="n">
        <v>15.810000000000002</v>
      </c>
      <c r="AE1174" t="n">
        <v>0.010000000000019327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0.009999999999999787</v>
      </c>
      <c r="AL1174" t="inlineStr">
        <is>
          <t>unreconciled</t>
        </is>
      </c>
      <c r="AM1174" t="inlineStr">
        <is>
          <t>Order Amount Mismatch (POS&gt;3PO)</t>
        </is>
      </c>
      <c r="AN1174" t="n">
        <v>15.81</v>
      </c>
      <c r="AO1174" t="n">
        <f>ROUND(P1174*100/H1174,2)</f>
        <v>0.0</v>
      </c>
      <c r="AP1174" t="n">
        <f>ROUND(Q1174*100/I1174,2)</f>
        <v>0.0</v>
      </c>
      <c r="AQ1174"/>
      <c r="AR1174"/>
      <c r="AS1174" t="n">
        <v>0.0</v>
      </c>
    </row>
    <row r="1175">
      <c r="A1175" s="1" t="n">
        <v>45236.0</v>
      </c>
      <c r="B1175" s="2" t="n">
        <v>45236.54394675926</v>
      </c>
      <c r="C1175" t="inlineStr">
        <is>
          <t>3140094012086449</t>
        </is>
      </c>
      <c r="D1175" t="inlineStr">
        <is>
          <t>POS0012</t>
        </is>
      </c>
      <c r="E1175" t="inlineStr">
        <is>
          <t>64</t>
        </is>
      </c>
      <c r="F1175" t="inlineStr">
        <is>
          <t>0094</t>
        </is>
      </c>
      <c r="G1175" t="inlineStr">
        <is>
          <t>5311812834</t>
        </is>
      </c>
      <c r="H1175" t="n">
        <v>255.0</v>
      </c>
      <c r="I1175" t="n">
        <v>242.85</v>
      </c>
      <c r="J1175" t="n">
        <v>205.71</v>
      </c>
      <c r="K1175" t="inlineStr">
        <is>
          <t>sale</t>
        </is>
      </c>
      <c r="L1175" t="inlineStr">
        <is>
          <t/>
        </is>
      </c>
      <c r="M1175" t="inlineStr">
        <is>
          <t/>
        </is>
      </c>
      <c r="N1175" t="n">
        <v>0.0</v>
      </c>
      <c r="O1175" t="n">
        <v>0.0</v>
      </c>
      <c r="P1175" t="n">
        <v>192.96</v>
      </c>
      <c r="Q1175" t="n">
        <v>192.96</v>
      </c>
      <c r="R1175" t="n">
        <v>37.14</v>
      </c>
      <c r="S1175" t="n">
        <v>37.14</v>
      </c>
      <c r="T1175" t="n">
        <v>2.43</v>
      </c>
      <c r="U1175" t="n">
        <v>2.43</v>
      </c>
      <c r="V1175" t="n">
        <v>37.03</v>
      </c>
      <c r="W1175" t="n">
        <v>37.03</v>
      </c>
      <c r="X1175" t="n">
        <v>3.19</v>
      </c>
      <c r="Y1175" t="n">
        <v>3.19</v>
      </c>
      <c r="Z1175" t="n">
        <v>7.24</v>
      </c>
      <c r="AA1175" t="n">
        <v>7.24</v>
      </c>
      <c r="AB1175" t="n">
        <v>12.14</v>
      </c>
      <c r="AC1175" t="n">
        <v>12.14</v>
      </c>
      <c r="AD1175" t="n">
        <v>12.150000000000006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inlineStr">
        <is>
          <t>unreconciled</t>
        </is>
      </c>
      <c r="AM1175" t="inlineStr">
        <is>
          <t>Order Amount Mismatch (POS&gt;3PO)</t>
        </is>
      </c>
      <c r="AN1175" t="n">
        <v>12.15</v>
      </c>
      <c r="AO1175" t="n">
        <f>ROUND(P1175*100/H1175,2)</f>
        <v>0.0</v>
      </c>
      <c r="AP1175" t="n">
        <f>ROUND(Q1175*100/I1175,2)</f>
        <v>0.0</v>
      </c>
      <c r="AQ1175"/>
      <c r="AR1175"/>
      <c r="AS1175" t="n">
        <v>0.0</v>
      </c>
    </row>
    <row r="1176">
      <c r="A1176" s="1" t="n">
        <v>45233.0</v>
      </c>
      <c r="B1176" s="2" t="n">
        <v>45233.52538194445</v>
      </c>
      <c r="C1176" t="inlineStr">
        <is>
          <t>3140094012085065</t>
        </is>
      </c>
      <c r="D1176" t="inlineStr">
        <is>
          <t>POS0012</t>
        </is>
      </c>
      <c r="E1176" t="inlineStr">
        <is>
          <t>80</t>
        </is>
      </c>
      <c r="F1176" t="inlineStr">
        <is>
          <t>0094</t>
        </is>
      </c>
      <c r="G1176" t="inlineStr">
        <is>
          <t>5311814655</t>
        </is>
      </c>
      <c r="H1176" t="n">
        <v>288.0</v>
      </c>
      <c r="I1176" t="n">
        <v>351.43</v>
      </c>
      <c r="J1176" t="n">
        <v>314.29</v>
      </c>
      <c r="K1176" t="inlineStr">
        <is>
          <t>sale</t>
        </is>
      </c>
      <c r="L1176" t="inlineStr">
        <is>
          <t/>
        </is>
      </c>
      <c r="M1176" t="inlineStr">
        <is>
          <t/>
        </is>
      </c>
      <c r="N1176" t="n">
        <v>0.0</v>
      </c>
      <c r="O1176" t="n">
        <v>0.0</v>
      </c>
      <c r="P1176" t="n">
        <v>275.73</v>
      </c>
      <c r="Q1176" t="n">
        <v>216.93</v>
      </c>
      <c r="R1176" t="n">
        <v>37.14</v>
      </c>
      <c r="S1176" t="n">
        <v>37.14</v>
      </c>
      <c r="T1176" t="n">
        <v>3.51</v>
      </c>
      <c r="U1176" t="n">
        <v>2.74</v>
      </c>
      <c r="V1176" t="n">
        <v>56.57</v>
      </c>
      <c r="W1176" t="n">
        <v>42.69</v>
      </c>
      <c r="X1176" t="n">
        <v>4.61</v>
      </c>
      <c r="Y1176" t="n">
        <v>3.6</v>
      </c>
      <c r="Z1176" t="n">
        <v>11.01</v>
      </c>
      <c r="AA1176" t="n">
        <v>8.33</v>
      </c>
      <c r="AB1176" t="n">
        <v>13.72</v>
      </c>
      <c r="AC1176" t="n">
        <v>13.72</v>
      </c>
      <c r="AD1176" t="n">
        <v>-63.43000000000001</v>
      </c>
      <c r="AE1176" t="n">
        <v>58.80000000000001</v>
      </c>
      <c r="AF1176" t="n">
        <v>0.0</v>
      </c>
      <c r="AG1176" t="n">
        <v>0.7699999999999996</v>
      </c>
      <c r="AH1176" t="n">
        <v>13.880000000000003</v>
      </c>
      <c r="AI1176" t="n">
        <v>1.0100000000000002</v>
      </c>
      <c r="AJ1176" t="n">
        <v>2.6799999999999997</v>
      </c>
      <c r="AK1176" t="n">
        <v>0.0</v>
      </c>
      <c r="AL1176" t="inlineStr">
        <is>
          <t>unreconciled</t>
        </is>
      </c>
      <c r="AM1176" t="inlineStr">
        <is>
          <t>Order Amount Mismatch (3PO&gt;POS)</t>
        </is>
      </c>
      <c r="AN1176" t="n">
        <v>63.43</v>
      </c>
      <c r="AO1176" t="n">
        <f>ROUND(P1176*100/H1176,2)</f>
        <v>0.0</v>
      </c>
      <c r="AP1176" t="n">
        <f>ROUND(Q1176*100/I1176,2)</f>
        <v>0.0</v>
      </c>
      <c r="AQ1176"/>
      <c r="AR1176"/>
      <c r="AS1176" t="n">
        <v>0.0</v>
      </c>
    </row>
    <row r="1177">
      <c r="A1177" s="1" t="n">
        <v>45232.0</v>
      </c>
      <c r="B1177" s="2" t="n">
        <v>45232.97070601852</v>
      </c>
      <c r="C1177" t="inlineStr">
        <is>
          <t>3140094012084993</t>
        </is>
      </c>
      <c r="D1177" t="inlineStr">
        <is>
          <t>POS0012</t>
        </is>
      </c>
      <c r="E1177" t="inlineStr">
        <is>
          <t>08</t>
        </is>
      </c>
      <c r="F1177" t="inlineStr">
        <is>
          <t>0094</t>
        </is>
      </c>
      <c r="G1177" t="inlineStr">
        <is>
          <t>5311816483</t>
        </is>
      </c>
      <c r="H1177" t="n">
        <v>199.0</v>
      </c>
      <c r="I1177" t="n">
        <v>189.52</v>
      </c>
      <c r="J1177" t="n">
        <v>152.38</v>
      </c>
      <c r="K1177" t="inlineStr">
        <is>
          <t>sale</t>
        </is>
      </c>
      <c r="L1177" t="inlineStr">
        <is>
          <t/>
        </is>
      </c>
      <c r="M1177" t="inlineStr">
        <is>
          <t/>
        </is>
      </c>
      <c r="N1177" t="n">
        <v>0.0</v>
      </c>
      <c r="O1177" t="n">
        <v>0.0</v>
      </c>
      <c r="P1177" t="n">
        <v>152.31</v>
      </c>
      <c r="Q1177" t="n">
        <v>152.31</v>
      </c>
      <c r="R1177" t="n">
        <v>37.14</v>
      </c>
      <c r="S1177" t="n">
        <v>37.14</v>
      </c>
      <c r="T1177" t="n">
        <v>1.9</v>
      </c>
      <c r="U1177" t="n">
        <v>1.9</v>
      </c>
      <c r="V1177" t="n">
        <v>27.43</v>
      </c>
      <c r="W1177" t="n">
        <v>27.43</v>
      </c>
      <c r="X1177" t="n">
        <v>2.49</v>
      </c>
      <c r="Y1177" t="n">
        <v>2.49</v>
      </c>
      <c r="Z1177" t="n">
        <v>5.39</v>
      </c>
      <c r="AA1177" t="n">
        <v>5.39</v>
      </c>
      <c r="AB1177" t="n">
        <v>9.48</v>
      </c>
      <c r="AC1177" t="n">
        <v>9.48</v>
      </c>
      <c r="AD1177" t="n">
        <v>9.47999999999999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0.0</v>
      </c>
      <c r="AL1177" t="inlineStr">
        <is>
          <t>unreconciled</t>
        </is>
      </c>
      <c r="AM1177" t="inlineStr">
        <is>
          <t>Order Amount Mismatch (POS&gt;3PO)</t>
        </is>
      </c>
      <c r="AN1177" t="n">
        <v>9.48</v>
      </c>
      <c r="AO1177" t="n">
        <f>ROUND(P1177*100/H1177,2)</f>
        <v>0.0</v>
      </c>
      <c r="AP1177" t="n">
        <f>ROUND(Q1177*100/I1177,2)</f>
        <v>0.0</v>
      </c>
      <c r="AQ1177"/>
      <c r="AR1177"/>
      <c r="AS1177" t="n">
        <v>0.0</v>
      </c>
    </row>
    <row r="1178">
      <c r="A1178" s="1" t="n">
        <v>45233.0</v>
      </c>
      <c r="B1178" s="2" t="n">
        <v>45233.81459490741</v>
      </c>
      <c r="C1178" t="inlineStr">
        <is>
          <t>3140094012085226</t>
        </is>
      </c>
      <c r="D1178" t="inlineStr">
        <is>
          <t>POS0012</t>
        </is>
      </c>
      <c r="E1178" t="inlineStr">
        <is>
          <t>41</t>
        </is>
      </c>
      <c r="F1178" t="inlineStr">
        <is>
          <t>0094</t>
        </is>
      </c>
      <c r="G1178" t="inlineStr">
        <is>
          <t>5311818896</t>
        </is>
      </c>
      <c r="H1178" t="n">
        <v>159.0</v>
      </c>
      <c r="I1178" t="n">
        <v>151.43</v>
      </c>
      <c r="J1178" t="n">
        <v>114.29</v>
      </c>
      <c r="K1178" t="inlineStr">
        <is>
          <t>sale</t>
        </is>
      </c>
      <c r="L1178" t="inlineStr">
        <is>
          <t/>
        </is>
      </c>
      <c r="M1178" t="inlineStr">
        <is>
          <t/>
        </is>
      </c>
      <c r="N1178" t="n">
        <v>0.0</v>
      </c>
      <c r="O1178" t="n">
        <v>0.0</v>
      </c>
      <c r="P1178" t="n">
        <v>123.3</v>
      </c>
      <c r="Q1178" t="n">
        <v>123.29</v>
      </c>
      <c r="R1178" t="n">
        <v>37.14</v>
      </c>
      <c r="S1178" t="n">
        <v>37.14</v>
      </c>
      <c r="T1178" t="n">
        <v>1.51</v>
      </c>
      <c r="U1178" t="n">
        <v>1.51</v>
      </c>
      <c r="V1178" t="n">
        <v>20.57</v>
      </c>
      <c r="W1178" t="n">
        <v>20.57</v>
      </c>
      <c r="X1178" t="n">
        <v>1.99</v>
      </c>
      <c r="Y1178" t="n">
        <v>1.99</v>
      </c>
      <c r="Z1178" t="n">
        <v>4.06</v>
      </c>
      <c r="AA1178" t="n">
        <v>4.06</v>
      </c>
      <c r="AB1178" t="n">
        <v>7.58</v>
      </c>
      <c r="AC1178" t="n">
        <v>7.57</v>
      </c>
      <c r="AD1178" t="n">
        <v>7.569999999999993</v>
      </c>
      <c r="AE1178" t="n">
        <v>0.009999999999990905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0.009999999999999787</v>
      </c>
      <c r="AL1178" t="inlineStr">
        <is>
          <t>unreconciled</t>
        </is>
      </c>
      <c r="AM1178" t="inlineStr">
        <is>
          <t>Order Amount Mismatch (POS&gt;3PO)</t>
        </is>
      </c>
      <c r="AN1178" t="n">
        <v>7.57</v>
      </c>
      <c r="AO1178" t="n">
        <f>ROUND(P1178*100/H1178,2)</f>
        <v>0.0</v>
      </c>
      <c r="AP1178" t="n">
        <f>ROUND(Q1178*100/I1178,2)</f>
        <v>0.0</v>
      </c>
      <c r="AQ1178"/>
      <c r="AR1178"/>
      <c r="AS1178" t="n">
        <v>0.0</v>
      </c>
    </row>
    <row r="1179">
      <c r="A1179" s="1" t="n">
        <v>45234.0</v>
      </c>
      <c r="B1179" s="2" t="n">
        <v>45234.700370370374</v>
      </c>
      <c r="C1179" t="inlineStr">
        <is>
          <t>3140023012059526</t>
        </is>
      </c>
      <c r="D1179" t="inlineStr">
        <is>
          <t>POS0012</t>
        </is>
      </c>
      <c r="E1179" t="inlineStr">
        <is>
          <t>18</t>
        </is>
      </c>
      <c r="F1179" t="inlineStr">
        <is>
          <t>0023</t>
        </is>
      </c>
      <c r="G1179" t="inlineStr">
        <is>
          <t>5311821048</t>
        </is>
      </c>
      <c r="H1179" t="n">
        <v>329.0</v>
      </c>
      <c r="I1179" t="n">
        <v>313.33</v>
      </c>
      <c r="J1179" t="n">
        <v>276.19</v>
      </c>
      <c r="K1179" t="inlineStr">
        <is>
          <t>sale</t>
        </is>
      </c>
      <c r="L1179" t="inlineStr">
        <is>
          <t/>
        </is>
      </c>
      <c r="M1179" t="inlineStr">
        <is>
          <t/>
        </is>
      </c>
      <c r="N1179" t="n">
        <v>0.0</v>
      </c>
      <c r="O1179" t="n">
        <v>0.0</v>
      </c>
      <c r="P1179" t="n">
        <v>246.69</v>
      </c>
      <c r="Q1179" t="n">
        <v>246.68</v>
      </c>
      <c r="R1179" t="n">
        <v>37.14</v>
      </c>
      <c r="S1179" t="n">
        <v>37.14</v>
      </c>
      <c r="T1179" t="n">
        <v>3.13</v>
      </c>
      <c r="U1179" t="n">
        <v>3.13</v>
      </c>
      <c r="V1179" t="n">
        <v>49.71</v>
      </c>
      <c r="W1179" t="n">
        <v>49.71</v>
      </c>
      <c r="X1179" t="n">
        <v>4.11</v>
      </c>
      <c r="Y1179" t="n">
        <v>4.11</v>
      </c>
      <c r="Z1179" t="n">
        <v>9.69</v>
      </c>
      <c r="AA1179" t="n">
        <v>9.69</v>
      </c>
      <c r="AB1179" t="n">
        <v>15.66</v>
      </c>
      <c r="AC1179" t="n">
        <v>15.67</v>
      </c>
      <c r="AD1179" t="n">
        <v>15.670000000000016</v>
      </c>
      <c r="AE1179" t="n">
        <v>0.009999999999990905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-0.009999999999999787</v>
      </c>
      <c r="AL1179" t="inlineStr">
        <is>
          <t>unreconciled</t>
        </is>
      </c>
      <c r="AM1179" t="inlineStr">
        <is>
          <t>Order Amount Mismatch (POS&gt;3PO)</t>
        </is>
      </c>
      <c r="AN1179" t="n">
        <v>15.67</v>
      </c>
      <c r="AO1179" t="n">
        <f>ROUND(P1179*100/H1179,2)</f>
        <v>0.0</v>
      </c>
      <c r="AP1179" t="n">
        <f>ROUND(Q1179*100/I1179,2)</f>
        <v>0.0</v>
      </c>
      <c r="AQ1179"/>
      <c r="AR1179"/>
      <c r="AS1179" t="n">
        <v>0.0</v>
      </c>
    </row>
    <row r="1180">
      <c r="A1180" s="1" t="n">
        <v>45235.0</v>
      </c>
      <c r="B1180" s="2" t="n">
        <v>45235.762395833335</v>
      </c>
      <c r="C1180" t="inlineStr">
        <is>
          <t>3140094012086144</t>
        </is>
      </c>
      <c r="D1180" t="inlineStr">
        <is>
          <t>POS0012</t>
        </is>
      </c>
      <c r="E1180" t="inlineStr">
        <is>
          <t>59</t>
        </is>
      </c>
      <c r="F1180" t="inlineStr">
        <is>
          <t>0094</t>
        </is>
      </c>
      <c r="G1180" t="inlineStr">
        <is>
          <t>5311827781</t>
        </is>
      </c>
      <c r="H1180" t="n">
        <v>334.0</v>
      </c>
      <c r="I1180" t="n">
        <v>318.09</v>
      </c>
      <c r="J1180" t="n">
        <v>280.95</v>
      </c>
      <c r="K1180" t="inlineStr">
        <is>
          <t>sale</t>
        </is>
      </c>
      <c r="L1180" t="inlineStr">
        <is>
          <t/>
        </is>
      </c>
      <c r="M1180" t="inlineStr">
        <is>
          <t/>
        </is>
      </c>
      <c r="N1180" t="n">
        <v>0.0</v>
      </c>
      <c r="O1180" t="n">
        <v>0.0</v>
      </c>
      <c r="P1180" t="n">
        <v>250.32</v>
      </c>
      <c r="Q1180" t="n">
        <v>250.32</v>
      </c>
      <c r="R1180" t="n">
        <v>37.14</v>
      </c>
      <c r="S1180" t="n">
        <v>37.14</v>
      </c>
      <c r="T1180" t="n">
        <v>3.18</v>
      </c>
      <c r="U1180" t="n">
        <v>3.18</v>
      </c>
      <c r="V1180" t="n">
        <v>50.57</v>
      </c>
      <c r="W1180" t="n">
        <v>50.57</v>
      </c>
      <c r="X1180" t="n">
        <v>4.17</v>
      </c>
      <c r="Y1180" t="n">
        <v>4.18</v>
      </c>
      <c r="Z1180" t="n">
        <v>9.85</v>
      </c>
      <c r="AA1180" t="n">
        <v>9.85</v>
      </c>
      <c r="AB1180" t="n">
        <v>15.9</v>
      </c>
      <c r="AC1180" t="n">
        <v>15.91</v>
      </c>
      <c r="AD1180" t="n">
        <v>15.910000000000025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-0.009999999999999787</v>
      </c>
      <c r="AJ1180" t="n">
        <v>0.0</v>
      </c>
      <c r="AK1180" t="n">
        <v>-0.009999999999999787</v>
      </c>
      <c r="AL1180" t="inlineStr">
        <is>
          <t>unreconciled</t>
        </is>
      </c>
      <c r="AM1180" t="inlineStr">
        <is>
          <t>Order Amount Mismatch (POS&gt;3PO)</t>
        </is>
      </c>
      <c r="AN1180" t="n">
        <v>15.91</v>
      </c>
      <c r="AO1180" t="n">
        <f>ROUND(P1180*100/H1180,2)</f>
        <v>0.0</v>
      </c>
      <c r="AP1180" t="n">
        <f>ROUND(Q1180*100/I1180,2)</f>
        <v>0.0</v>
      </c>
      <c r="AQ1180"/>
      <c r="AR1180"/>
      <c r="AS1180" t="n">
        <v>0.0</v>
      </c>
    </row>
    <row r="1181">
      <c r="A1181" s="1" t="n">
        <v>45234.0</v>
      </c>
      <c r="B1181" s="2" t="n">
        <v>45234.63894675926</v>
      </c>
      <c r="C1181" t="inlineStr">
        <is>
          <t>3140094012085550</t>
        </is>
      </c>
      <c r="D1181" t="inlineStr">
        <is>
          <t>POS0012</t>
        </is>
      </c>
      <c r="E1181" t="inlineStr">
        <is>
          <t>65</t>
        </is>
      </c>
      <c r="F1181" t="inlineStr">
        <is>
          <t>0094</t>
        </is>
      </c>
      <c r="G1181" t="inlineStr">
        <is>
          <t>5311838767</t>
        </is>
      </c>
      <c r="H1181" t="n">
        <v>393.0</v>
      </c>
      <c r="I1181" t="n">
        <v>374.28</v>
      </c>
      <c r="J1181" t="n">
        <v>337.14</v>
      </c>
      <c r="K1181" t="inlineStr">
        <is>
          <t>sale</t>
        </is>
      </c>
      <c r="L1181" t="inlineStr">
        <is>
          <t/>
        </is>
      </c>
      <c r="M1181" t="inlineStr">
        <is>
          <t/>
        </is>
      </c>
      <c r="N1181" t="n">
        <v>0.0</v>
      </c>
      <c r="O1181" t="n">
        <v>0.0</v>
      </c>
      <c r="P1181" t="n">
        <v>293.13</v>
      </c>
      <c r="Q1181" t="n">
        <v>293.14</v>
      </c>
      <c r="R1181" t="n">
        <v>37.14</v>
      </c>
      <c r="S1181" t="n">
        <v>37.14</v>
      </c>
      <c r="T1181" t="n">
        <v>3.74</v>
      </c>
      <c r="U1181" t="n">
        <v>3.74</v>
      </c>
      <c r="V1181" t="n">
        <v>60.69</v>
      </c>
      <c r="W1181" t="n">
        <v>60.69</v>
      </c>
      <c r="X1181" t="n">
        <v>4.91</v>
      </c>
      <c r="Y1181" t="n">
        <v>4.91</v>
      </c>
      <c r="Z1181" t="n">
        <v>11.81</v>
      </c>
      <c r="AA1181" t="n">
        <v>11.8</v>
      </c>
      <c r="AB1181" t="n">
        <v>18.72</v>
      </c>
      <c r="AC1181" t="n">
        <v>18.72</v>
      </c>
      <c r="AD1181" t="n">
        <v>18.720000000000027</v>
      </c>
      <c r="AE1181" t="n">
        <v>-0.009999999999990905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0.009999999999999787</v>
      </c>
      <c r="AK1181" t="n">
        <v>0.0</v>
      </c>
      <c r="AL1181" t="inlineStr">
        <is>
          <t>unreconciled</t>
        </is>
      </c>
      <c r="AM1181" t="inlineStr">
        <is>
          <t>Order Amount Mismatch (POS&gt;3PO)</t>
        </is>
      </c>
      <c r="AN1181" t="n">
        <v>18.72</v>
      </c>
      <c r="AO1181" t="n">
        <f>ROUND(P1181*100/H1181,2)</f>
        <v>0.0</v>
      </c>
      <c r="AP1181" t="n">
        <f>ROUND(Q1181*100/I1181,2)</f>
        <v>0.0</v>
      </c>
      <c r="AQ1181"/>
      <c r="AR1181"/>
      <c r="AS1181" t="n">
        <v>0.0</v>
      </c>
    </row>
    <row r="1182">
      <c r="A1182" s="1" t="n">
        <v>45233.0</v>
      </c>
      <c r="B1182" s="2" t="n">
        <v>45233.593148148146</v>
      </c>
      <c r="C1182" t="inlineStr">
        <is>
          <t>3140023012059215</t>
        </is>
      </c>
      <c r="D1182" t="inlineStr">
        <is>
          <t>POS0012</t>
        </is>
      </c>
      <c r="E1182" t="inlineStr">
        <is>
          <t>08</t>
        </is>
      </c>
      <c r="F1182" t="inlineStr">
        <is>
          <t>0023</t>
        </is>
      </c>
      <c r="G1182" t="inlineStr">
        <is>
          <t>5311844260</t>
        </is>
      </c>
      <c r="H1182" t="n">
        <v>489.0</v>
      </c>
      <c r="I1182" t="n">
        <v>542.86</v>
      </c>
      <c r="J1182" t="n">
        <v>505.72</v>
      </c>
      <c r="K1182" t="inlineStr">
        <is>
          <t>sale</t>
        </is>
      </c>
      <c r="L1182" t="inlineStr">
        <is>
          <t/>
        </is>
      </c>
      <c r="M1182" t="inlineStr">
        <is>
          <t/>
        </is>
      </c>
      <c r="N1182" t="n">
        <v>0.0</v>
      </c>
      <c r="O1182" t="n">
        <v>0.0</v>
      </c>
      <c r="P1182" t="n">
        <v>421.61</v>
      </c>
      <c r="Q1182" t="n">
        <v>362.81</v>
      </c>
      <c r="R1182" t="n">
        <v>37.14</v>
      </c>
      <c r="S1182" t="n">
        <v>37.14</v>
      </c>
      <c r="T1182" t="n">
        <v>5.43</v>
      </c>
      <c r="U1182" t="n">
        <v>4.66</v>
      </c>
      <c r="V1182" t="n">
        <v>91.03</v>
      </c>
      <c r="W1182" t="n">
        <v>77.14</v>
      </c>
      <c r="X1182" t="n">
        <v>7.12</v>
      </c>
      <c r="Y1182" t="n">
        <v>6.11</v>
      </c>
      <c r="Z1182" t="n">
        <v>17.67</v>
      </c>
      <c r="AA1182" t="n">
        <v>14.99</v>
      </c>
      <c r="AB1182" t="n">
        <v>23.28</v>
      </c>
      <c r="AC1182" t="n">
        <v>23.29</v>
      </c>
      <c r="AD1182" t="n">
        <v>-53.860000000000014</v>
      </c>
      <c r="AE1182" t="n">
        <v>58.80000000000001</v>
      </c>
      <c r="AF1182" t="n">
        <v>0.0</v>
      </c>
      <c r="AG1182" t="n">
        <v>0.7699999999999996</v>
      </c>
      <c r="AH1182" t="n">
        <v>13.89</v>
      </c>
      <c r="AI1182" t="n">
        <v>1.0099999999999998</v>
      </c>
      <c r="AJ1182" t="n">
        <v>2.6800000000000015</v>
      </c>
      <c r="AK1182" t="n">
        <v>-0.00999999999999801</v>
      </c>
      <c r="AL1182" t="inlineStr">
        <is>
          <t>unreconciled</t>
        </is>
      </c>
      <c r="AM1182" t="inlineStr">
        <is>
          <t>Order Amount Mismatch (3PO&gt;POS)</t>
        </is>
      </c>
      <c r="AN1182" t="n">
        <v>53.86</v>
      </c>
      <c r="AO1182" t="n">
        <f>ROUND(P1182*100/H1182,2)</f>
        <v>0.0</v>
      </c>
      <c r="AP1182" t="n">
        <f>ROUND(Q1182*100/I1182,2)</f>
        <v>0.0</v>
      </c>
      <c r="AQ1182"/>
      <c r="AR1182"/>
      <c r="AS1182" t="n">
        <v>0.0</v>
      </c>
    </row>
    <row r="1183">
      <c r="A1183" s="1" t="n">
        <v>45235.0</v>
      </c>
      <c r="B1183" s="2" t="n">
        <v>45235.578564814816</v>
      </c>
      <c r="C1183" t="inlineStr">
        <is>
          <t>3140023012059777</t>
        </is>
      </c>
      <c r="D1183" t="inlineStr">
        <is>
          <t>POS0012</t>
        </is>
      </c>
      <c r="E1183" t="inlineStr">
        <is>
          <t>69</t>
        </is>
      </c>
      <c r="F1183" t="inlineStr">
        <is>
          <t>0023</t>
        </is>
      </c>
      <c r="G1183" t="inlineStr">
        <is>
          <t>5311865223</t>
        </is>
      </c>
      <c r="H1183" t="n">
        <v>428.0</v>
      </c>
      <c r="I1183" t="n">
        <v>407.62</v>
      </c>
      <c r="J1183" t="n">
        <v>370.48</v>
      </c>
      <c r="K1183" t="inlineStr">
        <is>
          <t>sale</t>
        </is>
      </c>
      <c r="L1183" t="inlineStr">
        <is>
          <t/>
        </is>
      </c>
      <c r="M1183" t="inlineStr">
        <is>
          <t/>
        </is>
      </c>
      <c r="N1183" t="n">
        <v>0.0</v>
      </c>
      <c r="O1183" t="n">
        <v>0.0</v>
      </c>
      <c r="P1183" t="n">
        <v>318.53</v>
      </c>
      <c r="Q1183" t="n">
        <v>318.54</v>
      </c>
      <c r="R1183" t="n">
        <v>37.14</v>
      </c>
      <c r="S1183" t="n">
        <v>37.14</v>
      </c>
      <c r="T1183" t="n">
        <v>4.08</v>
      </c>
      <c r="U1183" t="n">
        <v>4.08</v>
      </c>
      <c r="V1183" t="n">
        <v>66.69</v>
      </c>
      <c r="W1183" t="n">
        <v>66.69</v>
      </c>
      <c r="X1183" t="n">
        <v>5.35</v>
      </c>
      <c r="Y1183" t="n">
        <v>5.35</v>
      </c>
      <c r="Z1183" t="n">
        <v>12.97</v>
      </c>
      <c r="AA1183" t="n">
        <v>12.96</v>
      </c>
      <c r="AB1183" t="n">
        <v>20.38</v>
      </c>
      <c r="AC1183" t="n">
        <v>20.38</v>
      </c>
      <c r="AD1183" t="n">
        <v>20.379999999999995</v>
      </c>
      <c r="AE1183" t="n">
        <v>-0.010000000000047748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0.009999999999999787</v>
      </c>
      <c r="AK1183" t="n">
        <v>0.0</v>
      </c>
      <c r="AL1183" t="inlineStr">
        <is>
          <t>unreconciled</t>
        </is>
      </c>
      <c r="AM1183" t="inlineStr">
        <is>
          <t>Order Amount Mismatch (POS&gt;3PO)</t>
        </is>
      </c>
      <c r="AN1183" t="n">
        <v>20.38</v>
      </c>
      <c r="AO1183" t="n">
        <f>ROUND(P1183*100/H1183,2)</f>
        <v>0.0</v>
      </c>
      <c r="AP1183" t="n">
        <f>ROUND(Q1183*100/I1183,2)</f>
        <v>0.0</v>
      </c>
      <c r="AQ1183"/>
      <c r="AR1183"/>
      <c r="AS1183" t="n">
        <v>0.0</v>
      </c>
    </row>
    <row r="1184">
      <c r="A1184" s="1" t="n">
        <v>45233.0</v>
      </c>
      <c r="B1184" s="2" t="n">
        <v>45233.67149305555</v>
      </c>
      <c r="C1184" t="inlineStr">
        <is>
          <t>3140023012059251</t>
        </is>
      </c>
      <c r="D1184" t="inlineStr">
        <is>
          <t>POS0012</t>
        </is>
      </c>
      <c r="E1184" t="inlineStr">
        <is>
          <t>44</t>
        </is>
      </c>
      <c r="F1184" t="inlineStr">
        <is>
          <t>0023</t>
        </is>
      </c>
      <c r="G1184" t="inlineStr">
        <is>
          <t>5311868159</t>
        </is>
      </c>
      <c r="H1184" t="n">
        <v>529.0</v>
      </c>
      <c r="I1184" t="n">
        <v>580.94</v>
      </c>
      <c r="J1184" t="n">
        <v>543.8</v>
      </c>
      <c r="K1184" t="inlineStr">
        <is>
          <t>sale</t>
        </is>
      </c>
      <c r="L1184" t="inlineStr">
        <is>
          <t/>
        </is>
      </c>
      <c r="M1184" t="inlineStr">
        <is>
          <t/>
        </is>
      </c>
      <c r="N1184" t="n">
        <v>0.0</v>
      </c>
      <c r="O1184" t="n">
        <v>0.0</v>
      </c>
      <c r="P1184" t="n">
        <v>450.64</v>
      </c>
      <c r="Q1184" t="n">
        <v>391.83</v>
      </c>
      <c r="R1184" t="n">
        <v>37.14</v>
      </c>
      <c r="S1184" t="n">
        <v>37.14</v>
      </c>
      <c r="T1184" t="n">
        <v>5.81</v>
      </c>
      <c r="U1184" t="n">
        <v>5.04</v>
      </c>
      <c r="V1184" t="n">
        <v>97.88</v>
      </c>
      <c r="W1184" t="n">
        <v>84.0</v>
      </c>
      <c r="X1184" t="n">
        <v>7.62</v>
      </c>
      <c r="Y1184" t="n">
        <v>6.61</v>
      </c>
      <c r="Z1184" t="n">
        <v>18.99</v>
      </c>
      <c r="AA1184" t="n">
        <v>16.31</v>
      </c>
      <c r="AB1184" t="n">
        <v>25.2</v>
      </c>
      <c r="AC1184" t="n">
        <v>25.19</v>
      </c>
      <c r="AD1184" t="n">
        <v>-51.940000000000055</v>
      </c>
      <c r="AE1184" t="n">
        <v>58.81</v>
      </c>
      <c r="AF1184" t="n">
        <v>0.0</v>
      </c>
      <c r="AG1184" t="n">
        <v>0.7699999999999996</v>
      </c>
      <c r="AH1184" t="n">
        <v>13.879999999999995</v>
      </c>
      <c r="AI1184" t="n">
        <v>1.0099999999999998</v>
      </c>
      <c r="AJ1184" t="n">
        <v>2.6799999999999997</v>
      </c>
      <c r="AK1184" t="n">
        <v>0.00999999999999801</v>
      </c>
      <c r="AL1184" t="inlineStr">
        <is>
          <t>unreconciled</t>
        </is>
      </c>
      <c r="AM1184" t="inlineStr">
        <is>
          <t>Order Amount Mismatch (3PO&gt;POS)</t>
        </is>
      </c>
      <c r="AN1184" t="n">
        <v>51.94</v>
      </c>
      <c r="AO1184" t="n">
        <f>ROUND(P1184*100/H1184,2)</f>
        <v>0.0</v>
      </c>
      <c r="AP1184" t="n">
        <f>ROUND(Q1184*100/I1184,2)</f>
        <v>0.0</v>
      </c>
      <c r="AQ1184"/>
      <c r="AR1184"/>
      <c r="AS1184" t="n">
        <v>0.0</v>
      </c>
    </row>
    <row r="1185">
      <c r="A1185" s="1" t="n">
        <v>45232.0</v>
      </c>
      <c r="B1185" s="2" t="n">
        <v>45232.9705787037</v>
      </c>
      <c r="C1185" t="inlineStr">
        <is>
          <t>3140094012084994</t>
        </is>
      </c>
      <c r="D1185" t="inlineStr">
        <is>
          <t>POS0012</t>
        </is>
      </c>
      <c r="E1185" t="inlineStr">
        <is>
          <t>09</t>
        </is>
      </c>
      <c r="F1185" t="inlineStr">
        <is>
          <t>0094</t>
        </is>
      </c>
      <c r="G1185" t="inlineStr">
        <is>
          <t>5311872691</t>
        </is>
      </c>
      <c r="H1185" t="n">
        <v>385.0</v>
      </c>
      <c r="I1185" t="n">
        <v>366.66</v>
      </c>
      <c r="J1185" t="n">
        <v>329.52</v>
      </c>
      <c r="K1185" t="inlineStr">
        <is>
          <t>sale</t>
        </is>
      </c>
      <c r="L1185" t="inlineStr">
        <is>
          <t/>
        </is>
      </c>
      <c r="M1185" t="inlineStr">
        <is>
          <t/>
        </is>
      </c>
      <c r="N1185" t="n">
        <v>0.0</v>
      </c>
      <c r="O1185" t="n">
        <v>0.0</v>
      </c>
      <c r="P1185" t="n">
        <v>287.33</v>
      </c>
      <c r="Q1185" t="n">
        <v>287.31</v>
      </c>
      <c r="R1185" t="n">
        <v>37.14</v>
      </c>
      <c r="S1185" t="n">
        <v>37.14</v>
      </c>
      <c r="T1185" t="n">
        <v>3.67</v>
      </c>
      <c r="U1185" t="n">
        <v>3.67</v>
      </c>
      <c r="V1185" t="n">
        <v>59.31</v>
      </c>
      <c r="W1185" t="n">
        <v>59.31</v>
      </c>
      <c r="X1185" t="n">
        <v>4.81</v>
      </c>
      <c r="Y1185" t="n">
        <v>4.81</v>
      </c>
      <c r="Z1185" t="n">
        <v>11.54</v>
      </c>
      <c r="AA1185" t="n">
        <v>11.55</v>
      </c>
      <c r="AB1185" t="n">
        <v>18.34</v>
      </c>
      <c r="AC1185" t="n">
        <v>18.33</v>
      </c>
      <c r="AD1185" t="n">
        <v>18.339999999999975</v>
      </c>
      <c r="AE1185" t="n">
        <v>0.01999999999998181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-0.010000000000001563</v>
      </c>
      <c r="AK1185" t="n">
        <v>0.010000000000001563</v>
      </c>
      <c r="AL1185" t="inlineStr">
        <is>
          <t>unreconciled</t>
        </is>
      </c>
      <c r="AM1185" t="inlineStr">
        <is>
          <t>Order Amount Mismatch (POS&gt;3PO)</t>
        </is>
      </c>
      <c r="AN1185" t="n">
        <v>18.34</v>
      </c>
      <c r="AO1185" t="n">
        <f>ROUND(P1185*100/H1185,2)</f>
        <v>0.0</v>
      </c>
      <c r="AP1185" t="n">
        <f>ROUND(Q1185*100/I1185,2)</f>
        <v>0.0</v>
      </c>
      <c r="AQ1185"/>
      <c r="AR1185"/>
      <c r="AS1185" t="n">
        <v>0.0</v>
      </c>
    </row>
    <row r="1186">
      <c r="A1186" s="1" t="n">
        <v>45233.0</v>
      </c>
      <c r="B1186" s="2" t="n">
        <v>45233.92511574074</v>
      </c>
      <c r="C1186" t="inlineStr">
        <is>
          <t>3140023012059351</t>
        </is>
      </c>
      <c r="D1186" t="inlineStr">
        <is>
          <t>POS0012</t>
        </is>
      </c>
      <c r="E1186" t="inlineStr">
        <is>
          <t>44</t>
        </is>
      </c>
      <c r="F1186" t="inlineStr">
        <is>
          <t>0023</t>
        </is>
      </c>
      <c r="G1186" t="inlineStr">
        <is>
          <t>5311877683</t>
        </is>
      </c>
      <c r="H1186" t="n">
        <v>458.0</v>
      </c>
      <c r="I1186" t="n">
        <v>513.33</v>
      </c>
      <c r="J1186" t="n">
        <v>476.19</v>
      </c>
      <c r="K1186" t="inlineStr">
        <is>
          <t>sale</t>
        </is>
      </c>
      <c r="L1186" t="inlineStr">
        <is>
          <t/>
        </is>
      </c>
      <c r="M1186" t="inlineStr">
        <is>
          <t/>
        </is>
      </c>
      <c r="N1186" t="n">
        <v>0.0</v>
      </c>
      <c r="O1186" t="n">
        <v>0.0</v>
      </c>
      <c r="P1186" t="n">
        <v>399.11</v>
      </c>
      <c r="Q1186" t="n">
        <v>340.31</v>
      </c>
      <c r="R1186" t="n">
        <v>37.14</v>
      </c>
      <c r="S1186" t="n">
        <v>37.14</v>
      </c>
      <c r="T1186" t="n">
        <v>5.13</v>
      </c>
      <c r="U1186" t="n">
        <v>4.36</v>
      </c>
      <c r="V1186" t="n">
        <v>85.71</v>
      </c>
      <c r="W1186" t="n">
        <v>71.83</v>
      </c>
      <c r="X1186" t="n">
        <v>6.74</v>
      </c>
      <c r="Y1186" t="n">
        <v>5.72</v>
      </c>
      <c r="Z1186" t="n">
        <v>16.64</v>
      </c>
      <c r="AA1186" t="n">
        <v>13.96</v>
      </c>
      <c r="AB1186" t="n">
        <v>21.82</v>
      </c>
      <c r="AC1186" t="n">
        <v>21.81</v>
      </c>
      <c r="AD1186" t="n">
        <v>-55.33000000000004</v>
      </c>
      <c r="AE1186" t="n">
        <v>58.80000000000001</v>
      </c>
      <c r="AF1186" t="n">
        <v>0.0</v>
      </c>
      <c r="AG1186" t="n">
        <v>0.7699999999999996</v>
      </c>
      <c r="AH1186" t="n">
        <v>13.879999999999995</v>
      </c>
      <c r="AI1186" t="n">
        <v>1.0200000000000005</v>
      </c>
      <c r="AJ1186" t="n">
        <v>2.6799999999999997</v>
      </c>
      <c r="AK1186" t="n">
        <v>0.010000000000001563</v>
      </c>
      <c r="AL1186" t="inlineStr">
        <is>
          <t>unreconciled</t>
        </is>
      </c>
      <c r="AM1186" t="inlineStr">
        <is>
          <t>Order Amount Mismatch (3PO&gt;POS)</t>
        </is>
      </c>
      <c r="AN1186" t="n">
        <v>55.33</v>
      </c>
      <c r="AO1186" t="n">
        <f>ROUND(P1186*100/H1186,2)</f>
        <v>0.0</v>
      </c>
      <c r="AP1186" t="n">
        <f>ROUND(Q1186*100/I1186,2)</f>
        <v>0.0</v>
      </c>
      <c r="AQ1186"/>
      <c r="AR1186"/>
      <c r="AS1186" t="n">
        <v>0.0</v>
      </c>
    </row>
    <row r="1187">
      <c r="A1187" s="1" t="n">
        <v>45236.0</v>
      </c>
      <c r="B1187" s="2" t="n">
        <v>45236.80024305556</v>
      </c>
      <c r="C1187" t="inlineStr">
        <is>
          <t>3140094012086592</t>
        </is>
      </c>
      <c r="D1187" t="inlineStr">
        <is>
          <t>POS0012</t>
        </is>
      </c>
      <c r="E1187" t="inlineStr">
        <is>
          <t>07</t>
        </is>
      </c>
      <c r="F1187" t="inlineStr">
        <is>
          <t>0094</t>
        </is>
      </c>
      <c r="G1187" t="inlineStr">
        <is>
          <t>5311882003</t>
        </is>
      </c>
      <c r="H1187" t="n">
        <v>409.0</v>
      </c>
      <c r="I1187" t="n">
        <v>389.52</v>
      </c>
      <c r="J1187" t="n">
        <v>352.38</v>
      </c>
      <c r="K1187" t="inlineStr">
        <is>
          <t>sale</t>
        </is>
      </c>
      <c r="L1187" t="inlineStr">
        <is>
          <t/>
        </is>
      </c>
      <c r="M1187" t="inlineStr">
        <is>
          <t/>
        </is>
      </c>
      <c r="N1187" t="n">
        <v>0.0</v>
      </c>
      <c r="O1187" t="n">
        <v>0.0</v>
      </c>
      <c r="P1187" t="n">
        <v>304.74</v>
      </c>
      <c r="Q1187" t="n">
        <v>304.74</v>
      </c>
      <c r="R1187" t="n">
        <v>37.14</v>
      </c>
      <c r="S1187" t="n">
        <v>37.14</v>
      </c>
      <c r="T1187" t="n">
        <v>3.9</v>
      </c>
      <c r="U1187" t="n">
        <v>3.9</v>
      </c>
      <c r="V1187" t="n">
        <v>63.43</v>
      </c>
      <c r="W1187" t="n">
        <v>63.43</v>
      </c>
      <c r="X1187" t="n">
        <v>5.11</v>
      </c>
      <c r="Y1187" t="n">
        <v>5.11</v>
      </c>
      <c r="Z1187" t="n">
        <v>12.34</v>
      </c>
      <c r="AA1187" t="n">
        <v>12.34</v>
      </c>
      <c r="AB1187" t="n">
        <v>19.48</v>
      </c>
      <c r="AC1187" t="n">
        <v>19.48</v>
      </c>
      <c r="AD1187" t="n">
        <v>19.480000000000018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inlineStr">
        <is>
          <t>unreconciled</t>
        </is>
      </c>
      <c r="AM1187" t="inlineStr">
        <is>
          <t>Order Amount Mismatch (POS&gt;3PO)</t>
        </is>
      </c>
      <c r="AN1187" t="n">
        <v>19.48</v>
      </c>
      <c r="AO1187" t="n">
        <f>ROUND(P1187*100/H1187,2)</f>
        <v>0.0</v>
      </c>
      <c r="AP1187" t="n">
        <f>ROUND(Q1187*100/I1187,2)</f>
        <v>0.0</v>
      </c>
      <c r="AQ1187"/>
      <c r="AR1187"/>
      <c r="AS1187" t="n">
        <v>0.0</v>
      </c>
    </row>
    <row r="1188">
      <c r="A1188" s="1" t="n">
        <v>45234.0</v>
      </c>
      <c r="B1188" s="2" t="n">
        <v>45234.735810185186</v>
      </c>
      <c r="C1188" t="inlineStr">
        <is>
          <t>3140094012085613</t>
        </is>
      </c>
      <c r="D1188" t="inlineStr">
        <is>
          <t>POS0012</t>
        </is>
      </c>
      <c r="E1188" t="inlineStr">
        <is>
          <t>28</t>
        </is>
      </c>
      <c r="F1188" t="inlineStr">
        <is>
          <t>0094</t>
        </is>
      </c>
      <c r="G1188" t="inlineStr">
        <is>
          <t>5311886871</t>
        </is>
      </c>
      <c r="H1188" t="n">
        <v>316.0</v>
      </c>
      <c r="I1188" t="n">
        <v>300.95</v>
      </c>
      <c r="J1188" t="n">
        <v>263.81</v>
      </c>
      <c r="K1188" t="inlineStr">
        <is>
          <t>sale</t>
        </is>
      </c>
      <c r="L1188" t="inlineStr">
        <is>
          <t/>
        </is>
      </c>
      <c r="M1188" t="inlineStr">
        <is>
          <t/>
        </is>
      </c>
      <c r="N1188" t="n">
        <v>0.0</v>
      </c>
      <c r="O1188" t="n">
        <v>0.0</v>
      </c>
      <c r="P1188" t="n">
        <v>237.24</v>
      </c>
      <c r="Q1188" t="n">
        <v>237.23</v>
      </c>
      <c r="R1188" t="n">
        <v>37.14</v>
      </c>
      <c r="S1188" t="n">
        <v>37.14</v>
      </c>
      <c r="T1188" t="n">
        <v>3.01</v>
      </c>
      <c r="U1188" t="n">
        <v>3.01</v>
      </c>
      <c r="V1188" t="n">
        <v>47.49</v>
      </c>
      <c r="W1188" t="n">
        <v>47.49</v>
      </c>
      <c r="X1188" t="n">
        <v>3.95</v>
      </c>
      <c r="Y1188" t="n">
        <v>3.95</v>
      </c>
      <c r="Z1188" t="n">
        <v>9.26</v>
      </c>
      <c r="AA1188" t="n">
        <v>9.26</v>
      </c>
      <c r="AB1188" t="n">
        <v>15.04</v>
      </c>
      <c r="AC1188" t="n">
        <v>15.05</v>
      </c>
      <c r="AD1188" t="n">
        <v>15.050000000000011</v>
      </c>
      <c r="AE1188" t="n">
        <v>0.010000000000019327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-0.010000000000001563</v>
      </c>
      <c r="AL1188" t="inlineStr">
        <is>
          <t>unreconciled</t>
        </is>
      </c>
      <c r="AM1188" t="inlineStr">
        <is>
          <t>Order Amount Mismatch (POS&gt;3PO)</t>
        </is>
      </c>
      <c r="AN1188" t="n">
        <v>15.05</v>
      </c>
      <c r="AO1188" t="n">
        <f>ROUND(P1188*100/H1188,2)</f>
        <v>0.0</v>
      </c>
      <c r="AP1188" t="n">
        <f>ROUND(Q1188*100/I1188,2)</f>
        <v>0.0</v>
      </c>
      <c r="AQ1188"/>
      <c r="AR1188"/>
      <c r="AS1188" t="n">
        <v>0.0</v>
      </c>
    </row>
    <row r="1189">
      <c r="A1189" s="1" t="n">
        <v>45234.0</v>
      </c>
      <c r="B1189" s="2" t="n">
        <v>45234.79150462963</v>
      </c>
      <c r="C1189" t="inlineStr">
        <is>
          <t>3140094012085663</t>
        </is>
      </c>
      <c r="D1189" t="inlineStr">
        <is>
          <t>POS0012</t>
        </is>
      </c>
      <c r="E1189" t="inlineStr">
        <is>
          <t>78</t>
        </is>
      </c>
      <c r="F1189" t="inlineStr">
        <is>
          <t>0094</t>
        </is>
      </c>
      <c r="G1189" t="inlineStr">
        <is>
          <t>5311910757</t>
        </is>
      </c>
      <c r="H1189" t="n">
        <v>308.0</v>
      </c>
      <c r="I1189" t="n">
        <v>293.33</v>
      </c>
      <c r="J1189" t="n">
        <v>256.19</v>
      </c>
      <c r="K1189" t="inlineStr">
        <is>
          <t>sale</t>
        </is>
      </c>
      <c r="L1189" t="inlineStr">
        <is>
          <t/>
        </is>
      </c>
      <c r="M1189" t="inlineStr">
        <is>
          <t/>
        </is>
      </c>
      <c r="N1189" t="n">
        <v>0.0</v>
      </c>
      <c r="O1189" t="n">
        <v>0.0</v>
      </c>
      <c r="P1189" t="n">
        <v>231.45</v>
      </c>
      <c r="Q1189" t="n">
        <v>231.46</v>
      </c>
      <c r="R1189" t="n">
        <v>37.14</v>
      </c>
      <c r="S1189" t="n">
        <v>37.14</v>
      </c>
      <c r="T1189" t="n">
        <v>2.93</v>
      </c>
      <c r="U1189" t="n">
        <v>2.93</v>
      </c>
      <c r="V1189" t="n">
        <v>46.11</v>
      </c>
      <c r="W1189" t="n">
        <v>46.11</v>
      </c>
      <c r="X1189" t="n">
        <v>3.85</v>
      </c>
      <c r="Y1189" t="n">
        <v>3.85</v>
      </c>
      <c r="Z1189" t="n">
        <v>8.99</v>
      </c>
      <c r="AA1189" t="n">
        <v>8.99</v>
      </c>
      <c r="AB1189" t="n">
        <v>14.66</v>
      </c>
      <c r="AC1189" t="n">
        <v>14.67</v>
      </c>
      <c r="AD1189" t="n">
        <v>14.670000000000016</v>
      </c>
      <c r="AE1189" t="n">
        <v>-0.010000000000019327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-0.009999999999999787</v>
      </c>
      <c r="AL1189" t="inlineStr">
        <is>
          <t>unreconciled</t>
        </is>
      </c>
      <c r="AM1189" t="inlineStr">
        <is>
          <t>Order Amount Mismatch (POS&gt;3PO)</t>
        </is>
      </c>
      <c r="AN1189" t="n">
        <v>14.67</v>
      </c>
      <c r="AO1189" t="n">
        <f>ROUND(P1189*100/H1189,2)</f>
        <v>0.0</v>
      </c>
      <c r="AP1189" t="n">
        <f>ROUND(Q1189*100/I1189,2)</f>
        <v>0.0</v>
      </c>
      <c r="AQ1189"/>
      <c r="AR1189"/>
      <c r="AS1189" t="n">
        <v>0.0</v>
      </c>
    </row>
    <row r="1190">
      <c r="A1190" s="1" t="n">
        <v>45232.0</v>
      </c>
      <c r="B1190" s="2" t="n">
        <v>45232.96925925926</v>
      </c>
      <c r="C1190" t="inlineStr">
        <is>
          <t>3140094012084987</t>
        </is>
      </c>
      <c r="D1190" t="inlineStr">
        <is>
          <t>POS0012</t>
        </is>
      </c>
      <c r="E1190" t="inlineStr">
        <is>
          <t>02</t>
        </is>
      </c>
      <c r="F1190" t="inlineStr">
        <is>
          <t>0094</t>
        </is>
      </c>
      <c r="G1190" t="inlineStr">
        <is>
          <t>5311912273</t>
        </is>
      </c>
      <c r="H1190" t="n">
        <v>237.0</v>
      </c>
      <c r="I1190" t="n">
        <v>225.7</v>
      </c>
      <c r="J1190" t="n">
        <v>188.56</v>
      </c>
      <c r="K1190" t="inlineStr">
        <is>
          <t>sale</t>
        </is>
      </c>
      <c r="L1190" t="inlineStr">
        <is>
          <t/>
        </is>
      </c>
      <c r="M1190" t="inlineStr">
        <is>
          <t/>
        </is>
      </c>
      <c r="N1190" t="n">
        <v>0.0</v>
      </c>
      <c r="O1190" t="n">
        <v>0.0</v>
      </c>
      <c r="P1190" t="n">
        <v>179.9</v>
      </c>
      <c r="Q1190" t="n">
        <v>179.89</v>
      </c>
      <c r="R1190" t="n">
        <v>37.14</v>
      </c>
      <c r="S1190" t="n">
        <v>37.14</v>
      </c>
      <c r="T1190" t="n">
        <v>2.26</v>
      </c>
      <c r="U1190" t="n">
        <v>2.26</v>
      </c>
      <c r="V1190" t="n">
        <v>33.94</v>
      </c>
      <c r="W1190" t="n">
        <v>33.94</v>
      </c>
      <c r="X1190" t="n">
        <v>2.96</v>
      </c>
      <c r="Y1190" t="n">
        <v>2.96</v>
      </c>
      <c r="Z1190" t="n">
        <v>6.64</v>
      </c>
      <c r="AA1190" t="n">
        <v>6.64</v>
      </c>
      <c r="AB1190" t="n">
        <v>11.28</v>
      </c>
      <c r="AC1190" t="n">
        <v>11.29</v>
      </c>
      <c r="AD1190" t="n">
        <v>11.300000000000011</v>
      </c>
      <c r="AE1190" t="n">
        <v>0.010000000000019327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-0.009999999999999787</v>
      </c>
      <c r="AL1190" t="inlineStr">
        <is>
          <t>unreconciled</t>
        </is>
      </c>
      <c r="AM1190" t="inlineStr">
        <is>
          <t>Order Amount Mismatch (POS&gt;3PO)</t>
        </is>
      </c>
      <c r="AN1190" t="n">
        <v>11.3</v>
      </c>
      <c r="AO1190" t="n">
        <f>ROUND(P1190*100/H1190,2)</f>
        <v>0.0</v>
      </c>
      <c r="AP1190" t="n">
        <f>ROUND(Q1190*100/I1190,2)</f>
        <v>0.0</v>
      </c>
      <c r="AQ1190"/>
      <c r="AR1190"/>
      <c r="AS1190" t="n">
        <v>0.0</v>
      </c>
    </row>
    <row r="1191">
      <c r="A1191" s="1" t="n">
        <v>45234.0</v>
      </c>
      <c r="B1191" s="2" t="n">
        <v>45234.8905787037</v>
      </c>
      <c r="C1191" t="inlineStr">
        <is>
          <t>3140094012085777</t>
        </is>
      </c>
      <c r="D1191" t="inlineStr">
        <is>
          <t>POS0012</t>
        </is>
      </c>
      <c r="E1191" t="inlineStr">
        <is>
          <t>92</t>
        </is>
      </c>
      <c r="F1191" t="inlineStr">
        <is>
          <t>0094</t>
        </is>
      </c>
      <c r="G1191" t="inlineStr">
        <is>
          <t>5311915749</t>
        </is>
      </c>
      <c r="H1191" t="n">
        <v>252.0</v>
      </c>
      <c r="I1191" t="n">
        <v>240.0</v>
      </c>
      <c r="J1191" t="n">
        <v>202.86</v>
      </c>
      <c r="K1191" t="inlineStr">
        <is>
          <t>sale</t>
        </is>
      </c>
      <c r="L1191" t="inlineStr">
        <is>
          <t/>
        </is>
      </c>
      <c r="M1191" t="inlineStr">
        <is>
          <t/>
        </is>
      </c>
      <c r="N1191" t="n">
        <v>0.0</v>
      </c>
      <c r="O1191" t="n">
        <v>0.0</v>
      </c>
      <c r="P1191" t="n">
        <v>190.8</v>
      </c>
      <c r="Q1191" t="n">
        <v>190.8</v>
      </c>
      <c r="R1191" t="n">
        <v>37.14</v>
      </c>
      <c r="S1191" t="n">
        <v>37.14</v>
      </c>
      <c r="T1191" t="n">
        <v>2.4</v>
      </c>
      <c r="U1191" t="n">
        <v>2.4</v>
      </c>
      <c r="V1191" t="n">
        <v>36.51</v>
      </c>
      <c r="W1191" t="n">
        <v>36.51</v>
      </c>
      <c r="X1191" t="n">
        <v>3.15</v>
      </c>
      <c r="Y1191" t="n">
        <v>3.15</v>
      </c>
      <c r="Z1191" t="n">
        <v>7.14</v>
      </c>
      <c r="AA1191" t="n">
        <v>7.14</v>
      </c>
      <c r="AB1191" t="n">
        <v>12.0</v>
      </c>
      <c r="AC1191" t="n">
        <v>12.0</v>
      </c>
      <c r="AD1191" t="n">
        <v>12.0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inlineStr">
        <is>
          <t>unreconciled</t>
        </is>
      </c>
      <c r="AM1191" t="inlineStr">
        <is>
          <t>Order Amount Mismatch (POS&gt;3PO)</t>
        </is>
      </c>
      <c r="AN1191" t="n">
        <v>12.0</v>
      </c>
      <c r="AO1191" t="n">
        <f>ROUND(P1191*100/H1191,2)</f>
        <v>0.0</v>
      </c>
      <c r="AP1191" t="n">
        <f>ROUND(Q1191*100/I1191,2)</f>
        <v>0.0</v>
      </c>
      <c r="AQ1191"/>
      <c r="AR1191"/>
      <c r="AS1191" t="n">
        <v>0.0</v>
      </c>
    </row>
    <row r="1192">
      <c r="A1192" s="1" t="n">
        <v>45235.0</v>
      </c>
      <c r="B1192" s="2" t="n">
        <v>45235.670949074076</v>
      </c>
      <c r="C1192" t="inlineStr">
        <is>
          <t>3140094012086077</t>
        </is>
      </c>
      <c r="D1192" t="inlineStr">
        <is>
          <t>POS0012</t>
        </is>
      </c>
      <c r="E1192" t="inlineStr">
        <is>
          <t>92</t>
        </is>
      </c>
      <c r="F1192" t="inlineStr">
        <is>
          <t>0094</t>
        </is>
      </c>
      <c r="G1192" t="inlineStr">
        <is>
          <t>5311949556</t>
        </is>
      </c>
      <c r="H1192" t="n">
        <v>378.0</v>
      </c>
      <c r="I1192" t="n">
        <v>360.0</v>
      </c>
      <c r="J1192" t="n">
        <v>322.86</v>
      </c>
      <c r="K1192" t="inlineStr">
        <is>
          <t>sale</t>
        </is>
      </c>
      <c r="L1192" t="inlineStr">
        <is>
          <t/>
        </is>
      </c>
      <c r="M1192" t="inlineStr">
        <is>
          <t/>
        </is>
      </c>
      <c r="N1192" t="n">
        <v>0.0</v>
      </c>
      <c r="O1192" t="n">
        <v>0.0</v>
      </c>
      <c r="P1192" t="n">
        <v>282.25</v>
      </c>
      <c r="Q1192" t="n">
        <v>282.26</v>
      </c>
      <c r="R1192" t="n">
        <v>37.14</v>
      </c>
      <c r="S1192" t="n">
        <v>37.14</v>
      </c>
      <c r="T1192" t="n">
        <v>3.6</v>
      </c>
      <c r="U1192" t="n">
        <v>3.6</v>
      </c>
      <c r="V1192" t="n">
        <v>58.11</v>
      </c>
      <c r="W1192" t="n">
        <v>58.11</v>
      </c>
      <c r="X1192" t="n">
        <v>4.73</v>
      </c>
      <c r="Y1192" t="n">
        <v>4.72</v>
      </c>
      <c r="Z1192" t="n">
        <v>11.31</v>
      </c>
      <c r="AA1192" t="n">
        <v>11.31</v>
      </c>
      <c r="AB1192" t="n">
        <v>18.0</v>
      </c>
      <c r="AC1192" t="n">
        <v>18.0</v>
      </c>
      <c r="AD1192" t="n">
        <v>18.0</v>
      </c>
      <c r="AE1192" t="n">
        <v>-0.009999999999990905</v>
      </c>
      <c r="AF1192" t="n">
        <v>0.0</v>
      </c>
      <c r="AG1192" t="n">
        <v>0.0</v>
      </c>
      <c r="AH1192" t="n">
        <v>0.0</v>
      </c>
      <c r="AI1192" t="n">
        <v>0.010000000000000675</v>
      </c>
      <c r="AJ1192" t="n">
        <v>0.0</v>
      </c>
      <c r="AK1192" t="n">
        <v>0.0</v>
      </c>
      <c r="AL1192" t="inlineStr">
        <is>
          <t>unreconciled</t>
        </is>
      </c>
      <c r="AM1192" t="inlineStr">
        <is>
          <t>Order Amount Mismatch (POS&gt;3PO)</t>
        </is>
      </c>
      <c r="AN1192" t="n">
        <v>18.0</v>
      </c>
      <c r="AO1192" t="n">
        <f>ROUND(P1192*100/H1192,2)</f>
        <v>0.0</v>
      </c>
      <c r="AP1192" t="n">
        <f>ROUND(Q1192*100/I1192,2)</f>
        <v>0.0</v>
      </c>
      <c r="AQ1192"/>
      <c r="AR1192"/>
      <c r="AS1192" t="n">
        <v>0.0</v>
      </c>
    </row>
    <row r="1193">
      <c r="A1193" s="1" t="n">
        <v>45233.0</v>
      </c>
      <c r="B1193" s="2" t="n">
        <v>45233.769733796296</v>
      </c>
      <c r="C1193" t="inlineStr">
        <is>
          <t>3140023012059278</t>
        </is>
      </c>
      <c r="D1193" t="inlineStr">
        <is>
          <t>POS0012</t>
        </is>
      </c>
      <c r="E1193" t="inlineStr">
        <is>
          <t>71</t>
        </is>
      </c>
      <c r="F1193" t="inlineStr">
        <is>
          <t>0023</t>
        </is>
      </c>
      <c r="G1193" t="inlineStr">
        <is>
          <t>5311951449</t>
        </is>
      </c>
      <c r="H1193" t="n">
        <v>255.0</v>
      </c>
      <c r="I1193" t="n">
        <v>319.99</v>
      </c>
      <c r="J1193" t="n">
        <v>282.85</v>
      </c>
      <c r="K1193" t="inlineStr">
        <is>
          <t>sale</t>
        </is>
      </c>
      <c r="L1193" t="inlineStr">
        <is>
          <t/>
        </is>
      </c>
      <c r="M1193" t="inlineStr">
        <is>
          <t/>
        </is>
      </c>
      <c r="N1193" t="n">
        <v>0.0</v>
      </c>
      <c r="O1193" t="n">
        <v>0.0</v>
      </c>
      <c r="P1193" t="n">
        <v>251.76</v>
      </c>
      <c r="Q1193" t="n">
        <v>192.96</v>
      </c>
      <c r="R1193" t="n">
        <v>37.14</v>
      </c>
      <c r="S1193" t="n">
        <v>37.14</v>
      </c>
      <c r="T1193" t="n">
        <v>3.2</v>
      </c>
      <c r="U1193" t="n">
        <v>2.43</v>
      </c>
      <c r="V1193" t="n">
        <v>50.91</v>
      </c>
      <c r="W1193" t="n">
        <v>37.03</v>
      </c>
      <c r="X1193" t="n">
        <v>4.2</v>
      </c>
      <c r="Y1193" t="n">
        <v>3.19</v>
      </c>
      <c r="Z1193" t="n">
        <v>9.92</v>
      </c>
      <c r="AA1193" t="n">
        <v>7.24</v>
      </c>
      <c r="AB1193" t="n">
        <v>12.14</v>
      </c>
      <c r="AC1193" t="n">
        <v>12.14</v>
      </c>
      <c r="AD1193" t="n">
        <v>-64.99000000000001</v>
      </c>
      <c r="AE1193" t="n">
        <v>58.79999999999998</v>
      </c>
      <c r="AF1193" t="n">
        <v>0.0</v>
      </c>
      <c r="AG1193" t="n">
        <v>0.77</v>
      </c>
      <c r="AH1193" t="n">
        <v>13.879999999999995</v>
      </c>
      <c r="AI1193" t="n">
        <v>1.0100000000000002</v>
      </c>
      <c r="AJ1193" t="n">
        <v>2.6799999999999997</v>
      </c>
      <c r="AK1193" t="n">
        <v>0.0</v>
      </c>
      <c r="AL1193" t="inlineStr">
        <is>
          <t>unreconciled</t>
        </is>
      </c>
      <c r="AM1193" t="inlineStr">
        <is>
          <t>Order Amount Mismatch (3PO&gt;POS)</t>
        </is>
      </c>
      <c r="AN1193" t="n">
        <v>64.99</v>
      </c>
      <c r="AO1193" t="n">
        <f>ROUND(P1193*100/H1193,2)</f>
        <v>0.0</v>
      </c>
      <c r="AP1193" t="n">
        <f>ROUND(Q1193*100/I1193,2)</f>
        <v>0.0</v>
      </c>
      <c r="AQ1193"/>
      <c r="AR1193"/>
      <c r="AS1193" t="n">
        <v>0.0</v>
      </c>
    </row>
    <row r="1194">
      <c r="A1194" s="1" t="n">
        <v>45234.0</v>
      </c>
      <c r="B1194" s="2" t="n">
        <v>45234.58966435185</v>
      </c>
      <c r="C1194" t="inlineStr">
        <is>
          <t>3140023012059486</t>
        </is>
      </c>
      <c r="D1194" t="inlineStr">
        <is>
          <t>POS0012</t>
        </is>
      </c>
      <c r="E1194" t="inlineStr">
        <is>
          <t>78</t>
        </is>
      </c>
      <c r="F1194" t="inlineStr">
        <is>
          <t>0023</t>
        </is>
      </c>
      <c r="G1194" t="inlineStr">
        <is>
          <t>5311951641</t>
        </is>
      </c>
      <c r="H1194" t="n">
        <v>256.0</v>
      </c>
      <c r="I1194" t="n">
        <v>243.81</v>
      </c>
      <c r="J1194" t="n">
        <v>206.67</v>
      </c>
      <c r="K1194" t="inlineStr">
        <is>
          <t>sale</t>
        </is>
      </c>
      <c r="L1194" t="inlineStr">
        <is>
          <t/>
        </is>
      </c>
      <c r="M1194" t="inlineStr">
        <is>
          <t/>
        </is>
      </c>
      <c r="N1194" t="n">
        <v>0.0</v>
      </c>
      <c r="O1194" t="n">
        <v>0.0</v>
      </c>
      <c r="P1194" t="n">
        <v>193.7</v>
      </c>
      <c r="Q1194" t="n">
        <v>193.68</v>
      </c>
      <c r="R1194" t="n">
        <v>37.14</v>
      </c>
      <c r="S1194" t="n">
        <v>37.14</v>
      </c>
      <c r="T1194" t="n">
        <v>2.44</v>
      </c>
      <c r="U1194" t="n">
        <v>2.44</v>
      </c>
      <c r="V1194" t="n">
        <v>37.2</v>
      </c>
      <c r="W1194" t="n">
        <v>37.2</v>
      </c>
      <c r="X1194" t="n">
        <v>3.2</v>
      </c>
      <c r="Y1194" t="n">
        <v>3.2</v>
      </c>
      <c r="Z1194" t="n">
        <v>7.27</v>
      </c>
      <c r="AA1194" t="n">
        <v>7.28</v>
      </c>
      <c r="AB1194" t="n">
        <v>12.2</v>
      </c>
      <c r="AC1194" t="n">
        <v>12.19</v>
      </c>
      <c r="AD1194" t="n">
        <v>12.189999999999998</v>
      </c>
      <c r="AE1194" t="n">
        <v>0.01999999999998181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-0.010000000000000675</v>
      </c>
      <c r="AK1194" t="n">
        <v>0.009999999999999787</v>
      </c>
      <c r="AL1194" t="inlineStr">
        <is>
          <t>unreconciled</t>
        </is>
      </c>
      <c r="AM1194" t="inlineStr">
        <is>
          <t>Order Amount Mismatch (POS&gt;3PO)</t>
        </is>
      </c>
      <c r="AN1194" t="n">
        <v>12.19</v>
      </c>
      <c r="AO1194" t="n">
        <f>ROUND(P1194*100/H1194,2)</f>
        <v>0.0</v>
      </c>
      <c r="AP1194" t="n">
        <f>ROUND(Q1194*100/I1194,2)</f>
        <v>0.0</v>
      </c>
      <c r="AQ1194"/>
      <c r="AR1194"/>
      <c r="AS1194" t="n">
        <v>0.0</v>
      </c>
    </row>
    <row r="1195">
      <c r="A1195" s="1" t="n">
        <v>45235.0</v>
      </c>
      <c r="B1195" s="2" t="n">
        <v>45236.040659722225</v>
      </c>
      <c r="C1195" t="inlineStr">
        <is>
          <t>3140094012086426</t>
        </is>
      </c>
      <c r="D1195" t="inlineStr">
        <is>
          <t>POS0012</t>
        </is>
      </c>
      <c r="E1195" t="inlineStr">
        <is>
          <t>41</t>
        </is>
      </c>
      <c r="F1195" t="inlineStr">
        <is>
          <t>0094</t>
        </is>
      </c>
      <c r="G1195" t="inlineStr">
        <is>
          <t>5311954099</t>
        </is>
      </c>
      <c r="H1195" t="n">
        <v>336.0</v>
      </c>
      <c r="I1195" t="n">
        <v>320.0</v>
      </c>
      <c r="J1195" t="n">
        <v>282.86</v>
      </c>
      <c r="K1195" t="inlineStr">
        <is>
          <t>sale</t>
        </is>
      </c>
      <c r="L1195" t="inlineStr">
        <is>
          <t/>
        </is>
      </c>
      <c r="M1195" t="inlineStr">
        <is>
          <t/>
        </is>
      </c>
      <c r="N1195" t="n">
        <v>0.0</v>
      </c>
      <c r="O1195" t="n">
        <v>0.0</v>
      </c>
      <c r="P1195" t="n">
        <v>251.77</v>
      </c>
      <c r="Q1195" t="n">
        <v>251.77</v>
      </c>
      <c r="R1195" t="n">
        <v>37.14</v>
      </c>
      <c r="S1195" t="n">
        <v>37.14</v>
      </c>
      <c r="T1195" t="n">
        <v>3.2</v>
      </c>
      <c r="U1195" t="n">
        <v>3.2</v>
      </c>
      <c r="V1195" t="n">
        <v>50.91</v>
      </c>
      <c r="W1195" t="n">
        <v>50.91</v>
      </c>
      <c r="X1195" t="n">
        <v>4.2</v>
      </c>
      <c r="Y1195" t="n">
        <v>4.2</v>
      </c>
      <c r="Z1195" t="n">
        <v>9.92</v>
      </c>
      <c r="AA1195" t="n">
        <v>9.92</v>
      </c>
      <c r="AB1195" t="n">
        <v>16.0</v>
      </c>
      <c r="AC1195" t="n">
        <v>16.0</v>
      </c>
      <c r="AD1195" t="n">
        <v>16.0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0.0</v>
      </c>
      <c r="AL1195" t="inlineStr">
        <is>
          <t>unreconciled</t>
        </is>
      </c>
      <c r="AM1195" t="inlineStr">
        <is>
          <t>Order Amount Mismatch (POS&gt;3PO)</t>
        </is>
      </c>
      <c r="AN1195" t="n">
        <v>16.0</v>
      </c>
      <c r="AO1195" t="n">
        <f>ROUND(P1195*100/H1195,2)</f>
        <v>0.0</v>
      </c>
      <c r="AP1195" t="n">
        <f>ROUND(Q1195*100/I1195,2)</f>
        <v>0.0</v>
      </c>
      <c r="AQ1195"/>
      <c r="AR1195"/>
      <c r="AS1195" t="n">
        <v>0.0</v>
      </c>
    </row>
    <row r="1196">
      <c r="A1196" s="1" t="n">
        <v>45233.0</v>
      </c>
      <c r="B1196" s="2" t="n">
        <v>45233.809016203704</v>
      </c>
      <c r="C1196" t="inlineStr">
        <is>
          <t>3140023012059297</t>
        </is>
      </c>
      <c r="D1196" t="inlineStr">
        <is>
          <t>POS0012</t>
        </is>
      </c>
      <c r="E1196" t="inlineStr">
        <is>
          <t>90</t>
        </is>
      </c>
      <c r="F1196" t="inlineStr">
        <is>
          <t>0023</t>
        </is>
      </c>
      <c r="G1196" t="inlineStr">
        <is>
          <t>5311955394</t>
        </is>
      </c>
      <c r="H1196" t="n">
        <v>817.0</v>
      </c>
      <c r="I1196" t="n">
        <v>855.24</v>
      </c>
      <c r="J1196" t="n">
        <v>818.1</v>
      </c>
      <c r="K1196" t="inlineStr">
        <is>
          <t>sale</t>
        </is>
      </c>
      <c r="L1196" t="inlineStr">
        <is>
          <t/>
        </is>
      </c>
      <c r="M1196" t="inlineStr">
        <is>
          <t/>
        </is>
      </c>
      <c r="N1196" t="n">
        <v>0.0</v>
      </c>
      <c r="O1196" t="n">
        <v>0.0</v>
      </c>
      <c r="P1196" t="n">
        <v>659.67</v>
      </c>
      <c r="Q1196" t="n">
        <v>600.9</v>
      </c>
      <c r="R1196" t="n">
        <v>37.14</v>
      </c>
      <c r="S1196" t="n">
        <v>37.14</v>
      </c>
      <c r="T1196" t="n">
        <v>8.55</v>
      </c>
      <c r="U1196" t="n">
        <v>7.78</v>
      </c>
      <c r="V1196" t="n">
        <v>147.26</v>
      </c>
      <c r="W1196" t="n">
        <v>133.37</v>
      </c>
      <c r="X1196" t="n">
        <v>11.23</v>
      </c>
      <c r="Y1196" t="n">
        <v>10.21</v>
      </c>
      <c r="Z1196" t="n">
        <v>28.53</v>
      </c>
      <c r="AA1196" t="n">
        <v>25.85</v>
      </c>
      <c r="AB1196" t="n">
        <v>38.9</v>
      </c>
      <c r="AC1196" t="n">
        <v>38.91</v>
      </c>
      <c r="AD1196" t="n">
        <v>-38.24000000000001</v>
      </c>
      <c r="AE1196" t="n">
        <v>58.76999999999998</v>
      </c>
      <c r="AF1196" t="n">
        <v>0.0</v>
      </c>
      <c r="AG1196" t="n">
        <v>0.7700000000000005</v>
      </c>
      <c r="AH1196" t="n">
        <v>13.889999999999986</v>
      </c>
      <c r="AI1196" t="n">
        <v>1.0199999999999996</v>
      </c>
      <c r="AJ1196" t="n">
        <v>2.6799999999999997</v>
      </c>
      <c r="AK1196" t="n">
        <v>-0.00999999999999801</v>
      </c>
      <c r="AL1196" t="inlineStr">
        <is>
          <t>unreconciled</t>
        </is>
      </c>
      <c r="AM1196" t="inlineStr">
        <is>
          <t>Order Amount Mismatch (3PO&gt;POS)</t>
        </is>
      </c>
      <c r="AN1196" t="n">
        <v>38.24</v>
      </c>
      <c r="AO1196" t="n">
        <f>ROUND(P1196*100/H1196,2)</f>
        <v>0.0</v>
      </c>
      <c r="AP1196" t="n">
        <f>ROUND(Q1196*100/I1196,2)</f>
        <v>0.0</v>
      </c>
      <c r="AQ1196"/>
      <c r="AR1196"/>
      <c r="AS1196" t="n">
        <v>0.0</v>
      </c>
    </row>
    <row r="1197">
      <c r="A1197" s="1" t="n">
        <v>45234.0</v>
      </c>
      <c r="B1197" s="2" t="n">
        <v>45234.62436342592</v>
      </c>
      <c r="C1197" t="inlineStr">
        <is>
          <t>3140094012085525</t>
        </is>
      </c>
      <c r="D1197" t="inlineStr">
        <is>
          <t>POS0012</t>
        </is>
      </c>
      <c r="E1197" t="inlineStr">
        <is>
          <t>40</t>
        </is>
      </c>
      <c r="F1197" t="inlineStr">
        <is>
          <t>0094</t>
        </is>
      </c>
      <c r="G1197" t="inlineStr">
        <is>
          <t>5311968559</t>
        </is>
      </c>
      <c r="H1197" t="n">
        <v>243.0</v>
      </c>
      <c r="I1197" t="n">
        <v>231.43</v>
      </c>
      <c r="J1197" t="n">
        <v>194.29</v>
      </c>
      <c r="K1197" t="inlineStr">
        <is>
          <t>sale</t>
        </is>
      </c>
      <c r="L1197" t="inlineStr">
        <is>
          <t/>
        </is>
      </c>
      <c r="M1197" t="inlineStr">
        <is>
          <t/>
        </is>
      </c>
      <c r="N1197" t="n">
        <v>0.0</v>
      </c>
      <c r="O1197" t="n">
        <v>0.0</v>
      </c>
      <c r="P1197" t="n">
        <v>184.27</v>
      </c>
      <c r="Q1197" t="n">
        <v>184.26</v>
      </c>
      <c r="R1197" t="n">
        <v>37.14</v>
      </c>
      <c r="S1197" t="n">
        <v>37.14</v>
      </c>
      <c r="T1197" t="n">
        <v>2.31</v>
      </c>
      <c r="U1197" t="n">
        <v>2.31</v>
      </c>
      <c r="V1197" t="n">
        <v>34.97</v>
      </c>
      <c r="W1197" t="n">
        <v>34.97</v>
      </c>
      <c r="X1197" t="n">
        <v>3.04</v>
      </c>
      <c r="Y1197" t="n">
        <v>3.04</v>
      </c>
      <c r="Z1197" t="n">
        <v>6.84</v>
      </c>
      <c r="AA1197" t="n">
        <v>6.84</v>
      </c>
      <c r="AB1197" t="n">
        <v>11.58</v>
      </c>
      <c r="AC1197" t="n">
        <v>11.57</v>
      </c>
      <c r="AD1197" t="n">
        <v>11.569999999999993</v>
      </c>
      <c r="AE1197" t="n">
        <v>0.010000000000019327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0.009999999999999787</v>
      </c>
      <c r="AL1197" t="inlineStr">
        <is>
          <t>unreconciled</t>
        </is>
      </c>
      <c r="AM1197" t="inlineStr">
        <is>
          <t>Order Amount Mismatch (POS&gt;3PO)</t>
        </is>
      </c>
      <c r="AN1197" t="n">
        <v>11.57</v>
      </c>
      <c r="AO1197" t="n">
        <f>ROUND(P1197*100/H1197,2)</f>
        <v>0.0</v>
      </c>
      <c r="AP1197" t="n">
        <f>ROUND(Q1197*100/I1197,2)</f>
        <v>0.0</v>
      </c>
      <c r="AQ1197"/>
      <c r="AR1197"/>
      <c r="AS1197" t="n">
        <v>0.0</v>
      </c>
    </row>
    <row r="1198">
      <c r="A1198" s="1" t="n">
        <v>45234.0</v>
      </c>
      <c r="B1198" s="2" t="n">
        <v>45234.71333333333</v>
      </c>
      <c r="C1198" t="inlineStr">
        <is>
          <t>3140023012059538</t>
        </is>
      </c>
      <c r="D1198" t="inlineStr">
        <is>
          <t>POS0012</t>
        </is>
      </c>
      <c r="E1198" t="inlineStr">
        <is>
          <t>30</t>
        </is>
      </c>
      <c r="F1198" t="inlineStr">
        <is>
          <t>0023</t>
        </is>
      </c>
      <c r="G1198" t="inlineStr">
        <is>
          <t>5311980373</t>
        </is>
      </c>
      <c r="H1198" t="n">
        <v>338.0</v>
      </c>
      <c r="I1198" t="n">
        <v>321.91</v>
      </c>
      <c r="J1198" t="n">
        <v>284.77</v>
      </c>
      <c r="K1198" t="inlineStr">
        <is>
          <t>sale</t>
        </is>
      </c>
      <c r="L1198" t="inlineStr">
        <is>
          <t/>
        </is>
      </c>
      <c r="M1198" t="inlineStr">
        <is>
          <t/>
        </is>
      </c>
      <c r="N1198" t="n">
        <v>0.0</v>
      </c>
      <c r="O1198" t="n">
        <v>0.0</v>
      </c>
      <c r="P1198" t="n">
        <v>253.21</v>
      </c>
      <c r="Q1198" t="n">
        <v>253.19</v>
      </c>
      <c r="R1198" t="n">
        <v>37.14</v>
      </c>
      <c r="S1198" t="n">
        <v>37.14</v>
      </c>
      <c r="T1198" t="n">
        <v>3.22</v>
      </c>
      <c r="U1198" t="n">
        <v>3.22</v>
      </c>
      <c r="V1198" t="n">
        <v>51.26</v>
      </c>
      <c r="W1198" t="n">
        <v>51.26</v>
      </c>
      <c r="X1198" t="n">
        <v>4.23</v>
      </c>
      <c r="Y1198" t="n">
        <v>4.23</v>
      </c>
      <c r="Z1198" t="n">
        <v>9.99</v>
      </c>
      <c r="AA1198" t="n">
        <v>9.99</v>
      </c>
      <c r="AB1198" t="n">
        <v>16.1</v>
      </c>
      <c r="AC1198" t="n">
        <v>16.1</v>
      </c>
      <c r="AD1198" t="n">
        <v>16.089999999999975</v>
      </c>
      <c r="AE1198" t="n">
        <v>0.020000000000010232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inlineStr">
        <is>
          <t>unreconciled</t>
        </is>
      </c>
      <c r="AM1198" t="inlineStr">
        <is>
          <t>Order Amount Mismatch (POS&gt;3PO)</t>
        </is>
      </c>
      <c r="AN1198" t="n">
        <v>16.09</v>
      </c>
      <c r="AO1198" t="n">
        <f>ROUND(P1198*100/H1198,2)</f>
        <v>0.0</v>
      </c>
      <c r="AP1198" t="n">
        <f>ROUND(Q1198*100/I1198,2)</f>
        <v>0.0</v>
      </c>
      <c r="AQ1198"/>
      <c r="AR1198"/>
      <c r="AS1198" t="n">
        <v>0.0</v>
      </c>
    </row>
    <row r="1199">
      <c r="A1199" s="1" t="n">
        <v>45234.0</v>
      </c>
      <c r="B1199" s="2" t="n">
        <v>45234.88416666666</v>
      </c>
      <c r="C1199" t="inlineStr">
        <is>
          <t>3140023012059624</t>
        </is>
      </c>
      <c r="D1199" t="inlineStr">
        <is>
          <t>POS0012</t>
        </is>
      </c>
      <c r="E1199" t="inlineStr">
        <is>
          <t>16</t>
        </is>
      </c>
      <c r="F1199" t="inlineStr">
        <is>
          <t>0023</t>
        </is>
      </c>
      <c r="G1199" t="inlineStr">
        <is>
          <t>5312012652</t>
        </is>
      </c>
      <c r="H1199" t="n">
        <v>203.0</v>
      </c>
      <c r="I1199" t="n">
        <v>193.33</v>
      </c>
      <c r="J1199" t="n">
        <v>156.19</v>
      </c>
      <c r="K1199" t="inlineStr">
        <is>
          <t>sale</t>
        </is>
      </c>
      <c r="L1199" t="inlineStr">
        <is>
          <t/>
        </is>
      </c>
      <c r="M1199" t="inlineStr">
        <is>
          <t/>
        </is>
      </c>
      <c r="N1199" t="n">
        <v>0.0</v>
      </c>
      <c r="O1199" t="n">
        <v>0.0</v>
      </c>
      <c r="P1199" t="n">
        <v>155.23</v>
      </c>
      <c r="Q1199" t="n">
        <v>155.24</v>
      </c>
      <c r="R1199" t="n">
        <v>37.14</v>
      </c>
      <c r="S1199" t="n">
        <v>37.14</v>
      </c>
      <c r="T1199" t="n">
        <v>1.93</v>
      </c>
      <c r="U1199" t="n">
        <v>1.93</v>
      </c>
      <c r="V1199" t="n">
        <v>28.11</v>
      </c>
      <c r="W1199" t="n">
        <v>28.11</v>
      </c>
      <c r="X1199" t="n">
        <v>2.54</v>
      </c>
      <c r="Y1199" t="n">
        <v>2.54</v>
      </c>
      <c r="Z1199" t="n">
        <v>5.52</v>
      </c>
      <c r="AA1199" t="n">
        <v>5.52</v>
      </c>
      <c r="AB1199" t="n">
        <v>9.66</v>
      </c>
      <c r="AC1199" t="n">
        <v>9.67</v>
      </c>
      <c r="AD1199" t="n">
        <v>9.669999999999987</v>
      </c>
      <c r="AE1199" t="n">
        <v>-0.010000000000019327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-0.009999999999999787</v>
      </c>
      <c r="AL1199" t="inlineStr">
        <is>
          <t>unreconciled</t>
        </is>
      </c>
      <c r="AM1199" t="inlineStr">
        <is>
          <t>Order Amount Mismatch (POS&gt;3PO)</t>
        </is>
      </c>
      <c r="AN1199" t="n">
        <v>9.67</v>
      </c>
      <c r="AO1199" t="n">
        <f>ROUND(P1199*100/H1199,2)</f>
        <v>0.0</v>
      </c>
      <c r="AP1199" t="n">
        <f>ROUND(Q1199*100/I1199,2)</f>
        <v>0.0</v>
      </c>
      <c r="AQ1199"/>
      <c r="AR1199"/>
      <c r="AS1199" t="n">
        <v>0.0</v>
      </c>
    </row>
    <row r="1200">
      <c r="A1200" s="1" t="n">
        <v>45232.0</v>
      </c>
      <c r="B1200" s="2" t="n">
        <v>45233.02568287037</v>
      </c>
      <c r="C1200" t="inlineStr">
        <is>
          <t>3140094012085029</t>
        </is>
      </c>
      <c r="D1200" t="inlineStr">
        <is>
          <t>POS0012</t>
        </is>
      </c>
      <c r="E1200" t="inlineStr">
        <is>
          <t>44</t>
        </is>
      </c>
      <c r="F1200" t="inlineStr">
        <is>
          <t>0094</t>
        </is>
      </c>
      <c r="G1200" t="inlineStr">
        <is>
          <t>5312013192</t>
        </is>
      </c>
      <c r="H1200" t="n">
        <v>310.0</v>
      </c>
      <c r="I1200" t="n">
        <v>295.23</v>
      </c>
      <c r="J1200" t="n">
        <v>258.09</v>
      </c>
      <c r="K1200" t="inlineStr">
        <is>
          <t>sale</t>
        </is>
      </c>
      <c r="L1200" t="inlineStr">
        <is>
          <t/>
        </is>
      </c>
      <c r="M1200" t="inlineStr">
        <is>
          <t/>
        </is>
      </c>
      <c r="N1200" t="n">
        <v>0.0</v>
      </c>
      <c r="O1200" t="n">
        <v>0.0</v>
      </c>
      <c r="P1200" t="n">
        <v>232.89</v>
      </c>
      <c r="Q1200" t="n">
        <v>232.87</v>
      </c>
      <c r="R1200" t="n">
        <v>37.14</v>
      </c>
      <c r="S1200" t="n">
        <v>37.14</v>
      </c>
      <c r="T1200" t="n">
        <v>2.95</v>
      </c>
      <c r="U1200" t="n">
        <v>2.95</v>
      </c>
      <c r="V1200" t="n">
        <v>46.46</v>
      </c>
      <c r="W1200" t="n">
        <v>46.46</v>
      </c>
      <c r="X1200" t="n">
        <v>3.87</v>
      </c>
      <c r="Y1200" t="n">
        <v>3.87</v>
      </c>
      <c r="Z1200" t="n">
        <v>9.06</v>
      </c>
      <c r="AA1200" t="n">
        <v>9.06</v>
      </c>
      <c r="AB1200" t="n">
        <v>14.76</v>
      </c>
      <c r="AC1200" t="n">
        <v>14.76</v>
      </c>
      <c r="AD1200" t="n">
        <v>14.769999999999982</v>
      </c>
      <c r="AE1200" t="n">
        <v>0.01999999999998181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</v>
      </c>
      <c r="AL1200" t="inlineStr">
        <is>
          <t>unreconciled</t>
        </is>
      </c>
      <c r="AM1200" t="inlineStr">
        <is>
          <t>Order Amount Mismatch (POS&gt;3PO)</t>
        </is>
      </c>
      <c r="AN1200" t="n">
        <v>14.77</v>
      </c>
      <c r="AO1200" t="n">
        <f>ROUND(P1200*100/H1200,2)</f>
        <v>0.0</v>
      </c>
      <c r="AP1200" t="n">
        <f>ROUND(Q1200*100/I1200,2)</f>
        <v>0.0</v>
      </c>
      <c r="AQ1200"/>
      <c r="AR1200"/>
      <c r="AS1200" t="n">
        <v>0.0</v>
      </c>
    </row>
    <row r="1201">
      <c r="A1201" s="1" t="n">
        <v>45236.0</v>
      </c>
      <c r="B1201" s="2" t="n">
        <v>45236.743101851855</v>
      </c>
      <c r="C1201" t="inlineStr">
        <is>
          <t>3140023012060063</t>
        </is>
      </c>
      <c r="D1201" t="inlineStr">
        <is>
          <t>POS0012</t>
        </is>
      </c>
      <c r="E1201" t="inlineStr">
        <is>
          <t>54</t>
        </is>
      </c>
      <c r="F1201" t="inlineStr">
        <is>
          <t>0023</t>
        </is>
      </c>
      <c r="G1201" t="inlineStr">
        <is>
          <t>5312017143</t>
        </is>
      </c>
      <c r="H1201" t="n">
        <v>1258.0</v>
      </c>
      <c r="I1201" t="n">
        <v>1198.09</v>
      </c>
      <c r="J1201" t="n">
        <v>1160.95</v>
      </c>
      <c r="K1201" t="inlineStr">
        <is>
          <t>sale</t>
        </is>
      </c>
      <c r="L1201" t="inlineStr">
        <is>
          <t/>
        </is>
      </c>
      <c r="M1201" t="inlineStr">
        <is>
          <t/>
        </is>
      </c>
      <c r="N1201" t="n">
        <v>0.0</v>
      </c>
      <c r="O1201" t="n">
        <v>0.0</v>
      </c>
      <c r="P1201" t="n">
        <v>920.98</v>
      </c>
      <c r="Q1201" t="n">
        <v>920.99</v>
      </c>
      <c r="R1201" t="n">
        <v>37.14</v>
      </c>
      <c r="S1201" t="n">
        <v>37.14</v>
      </c>
      <c r="T1201" t="n">
        <v>11.98</v>
      </c>
      <c r="U1201" t="n">
        <v>11.98</v>
      </c>
      <c r="V1201" t="n">
        <v>208.97</v>
      </c>
      <c r="W1201" t="n">
        <v>208.97</v>
      </c>
      <c r="X1201" t="n">
        <v>15.72</v>
      </c>
      <c r="Y1201" t="n">
        <v>15.72</v>
      </c>
      <c r="Z1201" t="n">
        <v>40.44</v>
      </c>
      <c r="AA1201" t="n">
        <v>40.44</v>
      </c>
      <c r="AB1201" t="n">
        <v>59.9</v>
      </c>
      <c r="AC1201" t="n">
        <v>59.91</v>
      </c>
      <c r="AD1201" t="n">
        <v>59.91000000000008</v>
      </c>
      <c r="AE1201" t="n">
        <v>-0.009999999999990905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-0.00999999999999801</v>
      </c>
      <c r="AL1201" t="inlineStr">
        <is>
          <t>unreconciled</t>
        </is>
      </c>
      <c r="AM1201" t="inlineStr">
        <is>
          <t>Order Amount Mismatch (POS&gt;3PO)</t>
        </is>
      </c>
      <c r="AN1201" t="n">
        <v>59.91</v>
      </c>
      <c r="AO1201" t="n">
        <f>ROUND(P1201*100/H1201,2)</f>
        <v>0.0</v>
      </c>
      <c r="AP1201" t="n">
        <f>ROUND(Q1201*100/I1201,2)</f>
        <v>0.0</v>
      </c>
      <c r="AQ1201"/>
      <c r="AR1201"/>
      <c r="AS1201" t="n">
        <v>0.0</v>
      </c>
    </row>
    <row r="1202">
      <c r="A1202" s="1" t="n">
        <v>45233.0</v>
      </c>
      <c r="B1202" s="2" t="n">
        <v>45233.9587962963</v>
      </c>
      <c r="C1202" t="inlineStr">
        <is>
          <t>3140094012085369</t>
        </is>
      </c>
      <c r="D1202" t="inlineStr">
        <is>
          <t>POS0012</t>
        </is>
      </c>
      <c r="E1202" t="inlineStr">
        <is>
          <t>84</t>
        </is>
      </c>
      <c r="F1202" t="inlineStr">
        <is>
          <t>0094</t>
        </is>
      </c>
      <c r="G1202" t="inlineStr">
        <is>
          <t>5312020395</t>
        </is>
      </c>
      <c r="H1202" t="n">
        <v>847.0</v>
      </c>
      <c r="I1202" t="n">
        <v>883.81</v>
      </c>
      <c r="J1202" t="n">
        <v>846.67</v>
      </c>
      <c r="K1202" t="inlineStr">
        <is>
          <t>sale</t>
        </is>
      </c>
      <c r="L1202" t="inlineStr">
        <is>
          <t/>
        </is>
      </c>
      <c r="M1202" t="inlineStr">
        <is>
          <t/>
        </is>
      </c>
      <c r="N1202" t="n">
        <v>0.0</v>
      </c>
      <c r="O1202" t="n">
        <v>0.0</v>
      </c>
      <c r="P1202" t="n">
        <v>681.45</v>
      </c>
      <c r="Q1202" t="n">
        <v>622.65</v>
      </c>
      <c r="R1202" t="n">
        <v>37.14</v>
      </c>
      <c r="S1202" t="n">
        <v>37.14</v>
      </c>
      <c r="T1202" t="n">
        <v>8.84</v>
      </c>
      <c r="U1202" t="n">
        <v>8.07</v>
      </c>
      <c r="V1202" t="n">
        <v>152.4</v>
      </c>
      <c r="W1202" t="n">
        <v>138.52</v>
      </c>
      <c r="X1202" t="n">
        <v>11.6</v>
      </c>
      <c r="Y1202" t="n">
        <v>10.59</v>
      </c>
      <c r="Z1202" t="n">
        <v>29.52</v>
      </c>
      <c r="AA1202" t="n">
        <v>26.84</v>
      </c>
      <c r="AB1202" t="n">
        <v>40.34</v>
      </c>
      <c r="AC1202" t="n">
        <v>40.34</v>
      </c>
      <c r="AD1202" t="n">
        <v>-36.809999999999945</v>
      </c>
      <c r="AE1202" t="n">
        <v>58.80000000000007</v>
      </c>
      <c r="AF1202" t="n">
        <v>0.0</v>
      </c>
      <c r="AG1202" t="n">
        <v>0.7699999999999996</v>
      </c>
      <c r="AH1202" t="n">
        <v>13.879999999999995</v>
      </c>
      <c r="AI1202" t="n">
        <v>1.0099999999999998</v>
      </c>
      <c r="AJ1202" t="n">
        <v>2.6799999999999997</v>
      </c>
      <c r="AK1202" t="n">
        <v>0.0</v>
      </c>
      <c r="AL1202" t="inlineStr">
        <is>
          <t>unreconciled</t>
        </is>
      </c>
      <c r="AM1202" t="inlineStr">
        <is>
          <t>Order Amount Mismatch (3PO&gt;POS)</t>
        </is>
      </c>
      <c r="AN1202" t="n">
        <v>36.81</v>
      </c>
      <c r="AO1202" t="n">
        <f>ROUND(P1202*100/H1202,2)</f>
        <v>0.0</v>
      </c>
      <c r="AP1202" t="n">
        <f>ROUND(Q1202*100/I1202,2)</f>
        <v>0.0</v>
      </c>
      <c r="AQ1202"/>
      <c r="AR1202"/>
      <c r="AS1202" t="n">
        <v>0.0</v>
      </c>
    </row>
    <row r="1203">
      <c r="A1203" s="1" t="n">
        <v>45232.0</v>
      </c>
      <c r="B1203" s="2" t="n">
        <v>45232.98179398148</v>
      </c>
      <c r="C1203" t="inlineStr">
        <is>
          <t>3140023012059133</t>
        </is>
      </c>
      <c r="D1203" t="inlineStr">
        <is>
          <t>POS0012</t>
        </is>
      </c>
      <c r="E1203" t="inlineStr">
        <is>
          <t>26</t>
        </is>
      </c>
      <c r="F1203" t="inlineStr">
        <is>
          <t>0023</t>
        </is>
      </c>
      <c r="G1203" t="inlineStr">
        <is>
          <t>5312022591</t>
        </is>
      </c>
      <c r="H1203" t="n">
        <v>248.0</v>
      </c>
      <c r="I1203" t="n">
        <v>236.18</v>
      </c>
      <c r="J1203" t="n">
        <v>199.04</v>
      </c>
      <c r="K1203" t="inlineStr">
        <is>
          <t>sale</t>
        </is>
      </c>
      <c r="L1203" t="inlineStr">
        <is>
          <t/>
        </is>
      </c>
      <c r="M1203" t="inlineStr">
        <is>
          <t/>
        </is>
      </c>
      <c r="N1203" t="n">
        <v>0.0</v>
      </c>
      <c r="O1203" t="n">
        <v>0.0</v>
      </c>
      <c r="P1203" t="n">
        <v>187.88</v>
      </c>
      <c r="Q1203" t="n">
        <v>187.87</v>
      </c>
      <c r="R1203" t="n">
        <v>37.14</v>
      </c>
      <c r="S1203" t="n">
        <v>37.14</v>
      </c>
      <c r="T1203" t="n">
        <v>2.36</v>
      </c>
      <c r="U1203" t="n">
        <v>2.36</v>
      </c>
      <c r="V1203" t="n">
        <v>35.83</v>
      </c>
      <c r="W1203" t="n">
        <v>35.83</v>
      </c>
      <c r="X1203" t="n">
        <v>3.1</v>
      </c>
      <c r="Y1203" t="n">
        <v>3.1</v>
      </c>
      <c r="Z1203" t="n">
        <v>7.01</v>
      </c>
      <c r="AA1203" t="n">
        <v>7.01</v>
      </c>
      <c r="AB1203" t="n">
        <v>11.82</v>
      </c>
      <c r="AC1203" t="n">
        <v>11.81</v>
      </c>
      <c r="AD1203" t="n">
        <v>11.819999999999993</v>
      </c>
      <c r="AE1203" t="n">
        <v>0.009999999999990905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0.009999999999999787</v>
      </c>
      <c r="AL1203" t="inlineStr">
        <is>
          <t>unreconciled</t>
        </is>
      </c>
      <c r="AM1203" t="inlineStr">
        <is>
          <t>Order Amount Mismatch (POS&gt;3PO)</t>
        </is>
      </c>
      <c r="AN1203" t="n">
        <v>11.82</v>
      </c>
      <c r="AO1203" t="n">
        <f>ROUND(P1203*100/H1203,2)</f>
        <v>0.0</v>
      </c>
      <c r="AP1203" t="n">
        <f>ROUND(Q1203*100/I1203,2)</f>
        <v>0.0</v>
      </c>
      <c r="AQ1203"/>
      <c r="AR1203"/>
      <c r="AS1203" t="n">
        <v>0.0</v>
      </c>
    </row>
    <row r="1204">
      <c r="A1204" s="1" t="n">
        <v>45234.0</v>
      </c>
      <c r="B1204" s="2" t="n">
        <v>45234.61761574074</v>
      </c>
      <c r="C1204" t="inlineStr">
        <is>
          <t>3140094012085527</t>
        </is>
      </c>
      <c r="D1204" t="inlineStr">
        <is>
          <t>POS0012</t>
        </is>
      </c>
      <c r="E1204" t="inlineStr">
        <is>
          <t>42</t>
        </is>
      </c>
      <c r="F1204" t="inlineStr">
        <is>
          <t>0094</t>
        </is>
      </c>
      <c r="G1204" t="inlineStr">
        <is>
          <t>5312033814</t>
        </is>
      </c>
      <c r="H1204" t="n">
        <v>433.0</v>
      </c>
      <c r="I1204" t="n">
        <v>412.38</v>
      </c>
      <c r="J1204" t="n">
        <v>375.24</v>
      </c>
      <c r="K1204" t="inlineStr">
        <is>
          <t>sale</t>
        </is>
      </c>
      <c r="L1204" t="inlineStr">
        <is>
          <t/>
        </is>
      </c>
      <c r="M1204" t="inlineStr">
        <is>
          <t/>
        </is>
      </c>
      <c r="N1204" t="n">
        <v>0.0</v>
      </c>
      <c r="O1204" t="n">
        <v>0.0</v>
      </c>
      <c r="P1204" t="n">
        <v>322.18</v>
      </c>
      <c r="Q1204" t="n">
        <v>322.18</v>
      </c>
      <c r="R1204" t="n">
        <v>37.14</v>
      </c>
      <c r="S1204" t="n">
        <v>37.14</v>
      </c>
      <c r="T1204" t="n">
        <v>4.12</v>
      </c>
      <c r="U1204" t="n">
        <v>4.12</v>
      </c>
      <c r="V1204" t="n">
        <v>67.54</v>
      </c>
      <c r="W1204" t="n">
        <v>67.54</v>
      </c>
      <c r="X1204" t="n">
        <v>5.41</v>
      </c>
      <c r="Y1204" t="n">
        <v>5.41</v>
      </c>
      <c r="Z1204" t="n">
        <v>13.13</v>
      </c>
      <c r="AA1204" t="n">
        <v>13.13</v>
      </c>
      <c r="AB1204" t="n">
        <v>20.62</v>
      </c>
      <c r="AC1204" t="n">
        <v>20.62</v>
      </c>
      <c r="AD1204" t="n">
        <v>20.620000000000005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0.0</v>
      </c>
      <c r="AL1204" t="inlineStr">
        <is>
          <t>unreconciled</t>
        </is>
      </c>
      <c r="AM1204" t="inlineStr">
        <is>
          <t>Order Amount Mismatch (POS&gt;3PO)</t>
        </is>
      </c>
      <c r="AN1204" t="n">
        <v>20.62</v>
      </c>
      <c r="AO1204" t="n">
        <f>ROUND(P1204*100/H1204,2)</f>
        <v>0.0</v>
      </c>
      <c r="AP1204" t="n">
        <f>ROUND(Q1204*100/I1204,2)</f>
        <v>0.0</v>
      </c>
      <c r="AQ1204"/>
      <c r="AR1204"/>
      <c r="AS1204" t="n">
        <v>0.0</v>
      </c>
    </row>
    <row r="1205">
      <c r="A1205" s="1" t="n">
        <v>45234.0</v>
      </c>
      <c r="B1205" s="2" t="n">
        <v>45234.681180555555</v>
      </c>
      <c r="C1205" t="inlineStr">
        <is>
          <t>3140094012085575</t>
        </is>
      </c>
      <c r="D1205" t="inlineStr">
        <is>
          <t>POS0012</t>
        </is>
      </c>
      <c r="E1205" t="inlineStr">
        <is>
          <t>90</t>
        </is>
      </c>
      <c r="F1205" t="inlineStr">
        <is>
          <t>0094</t>
        </is>
      </c>
      <c r="G1205" t="inlineStr">
        <is>
          <t>5312044540</t>
        </is>
      </c>
      <c r="H1205" t="n">
        <v>354.0</v>
      </c>
      <c r="I1205" t="n">
        <v>337.14</v>
      </c>
      <c r="J1205" t="n">
        <v>300.0</v>
      </c>
      <c r="K1205" t="inlineStr">
        <is>
          <t>sale</t>
        </is>
      </c>
      <c r="L1205" t="inlineStr">
        <is>
          <t/>
        </is>
      </c>
      <c r="M1205" t="inlineStr">
        <is>
          <t/>
        </is>
      </c>
      <c r="N1205" t="n">
        <v>0.0</v>
      </c>
      <c r="O1205" t="n">
        <v>0.0</v>
      </c>
      <c r="P1205" t="n">
        <v>264.83</v>
      </c>
      <c r="Q1205" t="n">
        <v>264.83</v>
      </c>
      <c r="R1205" t="n">
        <v>37.14</v>
      </c>
      <c r="S1205" t="n">
        <v>37.14</v>
      </c>
      <c r="T1205" t="n">
        <v>3.37</v>
      </c>
      <c r="U1205" t="n">
        <v>3.37</v>
      </c>
      <c r="V1205" t="n">
        <v>54.0</v>
      </c>
      <c r="W1205" t="n">
        <v>54.0</v>
      </c>
      <c r="X1205" t="n">
        <v>4.42</v>
      </c>
      <c r="Y1205" t="n">
        <v>4.42</v>
      </c>
      <c r="Z1205" t="n">
        <v>10.52</v>
      </c>
      <c r="AA1205" t="n">
        <v>10.52</v>
      </c>
      <c r="AB1205" t="n">
        <v>16.86</v>
      </c>
      <c r="AC1205" t="n">
        <v>16.86</v>
      </c>
      <c r="AD1205" t="n">
        <v>16.860000000000014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0.0</v>
      </c>
      <c r="AL1205" t="inlineStr">
        <is>
          <t>unreconciled</t>
        </is>
      </c>
      <c r="AM1205" t="inlineStr">
        <is>
          <t>Order Amount Mismatch (POS&gt;3PO)</t>
        </is>
      </c>
      <c r="AN1205" t="n">
        <v>16.86</v>
      </c>
      <c r="AO1205" t="n">
        <f>ROUND(P1205*100/H1205,2)</f>
        <v>0.0</v>
      </c>
      <c r="AP1205" t="n">
        <f>ROUND(Q1205*100/I1205,2)</f>
        <v>0.0</v>
      </c>
      <c r="AQ1205"/>
      <c r="AR1205"/>
      <c r="AS1205" t="n">
        <v>0.0</v>
      </c>
    </row>
    <row r="1206">
      <c r="A1206" s="1" t="n">
        <v>45234.0</v>
      </c>
      <c r="B1206" s="2" t="n">
        <v>45234.54383101852</v>
      </c>
      <c r="C1206" t="inlineStr">
        <is>
          <t>3140094012085471</t>
        </is>
      </c>
      <c r="D1206" t="inlineStr">
        <is>
          <t>POS0012</t>
        </is>
      </c>
      <c r="E1206" t="inlineStr">
        <is>
          <t>86</t>
        </is>
      </c>
      <c r="F1206" t="inlineStr">
        <is>
          <t>0094</t>
        </is>
      </c>
      <c r="G1206" t="inlineStr">
        <is>
          <t>5312045136</t>
        </is>
      </c>
      <c r="H1206" t="n">
        <v>291.0</v>
      </c>
      <c r="I1206" t="n">
        <v>277.14</v>
      </c>
      <c r="J1206" t="n">
        <v>240.0</v>
      </c>
      <c r="K1206" t="inlineStr">
        <is>
          <t>sale</t>
        </is>
      </c>
      <c r="L1206" t="inlineStr">
        <is>
          <t/>
        </is>
      </c>
      <c r="M1206" t="inlineStr">
        <is>
          <t/>
        </is>
      </c>
      <c r="N1206" t="n">
        <v>0.0</v>
      </c>
      <c r="O1206" t="n">
        <v>0.0</v>
      </c>
      <c r="P1206" t="n">
        <v>219.1</v>
      </c>
      <c r="Q1206" t="n">
        <v>219.09</v>
      </c>
      <c r="R1206" t="n">
        <v>37.14</v>
      </c>
      <c r="S1206" t="n">
        <v>37.14</v>
      </c>
      <c r="T1206" t="n">
        <v>2.77</v>
      </c>
      <c r="U1206" t="n">
        <v>2.77</v>
      </c>
      <c r="V1206" t="n">
        <v>43.2</v>
      </c>
      <c r="W1206" t="n">
        <v>43.2</v>
      </c>
      <c r="X1206" t="n">
        <v>3.64</v>
      </c>
      <c r="Y1206" t="n">
        <v>3.64</v>
      </c>
      <c r="Z1206" t="n">
        <v>8.43</v>
      </c>
      <c r="AA1206" t="n">
        <v>8.44</v>
      </c>
      <c r="AB1206" t="n">
        <v>13.86</v>
      </c>
      <c r="AC1206" t="n">
        <v>13.86</v>
      </c>
      <c r="AD1206" t="n">
        <v>13.860000000000014</v>
      </c>
      <c r="AE1206" t="n">
        <v>0.009999999999990905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-0.009999999999999787</v>
      </c>
      <c r="AK1206" t="n">
        <v>0.0</v>
      </c>
      <c r="AL1206" t="inlineStr">
        <is>
          <t>unreconciled</t>
        </is>
      </c>
      <c r="AM1206" t="inlineStr">
        <is>
          <t>Order Amount Mismatch (POS&gt;3PO)</t>
        </is>
      </c>
      <c r="AN1206" t="n">
        <v>13.86</v>
      </c>
      <c r="AO1206" t="n">
        <f>ROUND(P1206*100/H1206,2)</f>
        <v>0.0</v>
      </c>
      <c r="AP1206" t="n">
        <f>ROUND(Q1206*100/I1206,2)</f>
        <v>0.0</v>
      </c>
      <c r="AQ1206"/>
      <c r="AR1206"/>
      <c r="AS1206" t="n">
        <v>0.0</v>
      </c>
    </row>
    <row r="1207">
      <c r="A1207" s="1" t="n">
        <v>45234.0</v>
      </c>
      <c r="B1207" s="2" t="n">
        <v>45234.60760416667</v>
      </c>
      <c r="C1207" t="inlineStr">
        <is>
          <t>3140094012085515</t>
        </is>
      </c>
      <c r="D1207" t="inlineStr">
        <is>
          <t>POS0012</t>
        </is>
      </c>
      <c r="E1207" t="inlineStr">
        <is>
          <t>30</t>
        </is>
      </c>
      <c r="F1207" t="inlineStr">
        <is>
          <t>0094</t>
        </is>
      </c>
      <c r="G1207" t="inlineStr">
        <is>
          <t>5312064992</t>
        </is>
      </c>
      <c r="H1207" t="n">
        <v>646.0</v>
      </c>
      <c r="I1207" t="n">
        <v>615.24</v>
      </c>
      <c r="J1207" t="n">
        <v>578.1</v>
      </c>
      <c r="K1207" t="inlineStr">
        <is>
          <t>sale</t>
        </is>
      </c>
      <c r="L1207" t="inlineStr">
        <is>
          <t/>
        </is>
      </c>
      <c r="M1207" t="inlineStr">
        <is>
          <t/>
        </is>
      </c>
      <c r="N1207" t="n">
        <v>0.0</v>
      </c>
      <c r="O1207" t="n">
        <v>0.0</v>
      </c>
      <c r="P1207" t="n">
        <v>476.76</v>
      </c>
      <c r="Q1207" t="n">
        <v>476.77</v>
      </c>
      <c r="R1207" t="n">
        <v>37.14</v>
      </c>
      <c r="S1207" t="n">
        <v>37.14</v>
      </c>
      <c r="T1207" t="n">
        <v>6.15</v>
      </c>
      <c r="U1207" t="n">
        <v>6.15</v>
      </c>
      <c r="V1207" t="n">
        <v>104.06</v>
      </c>
      <c r="W1207" t="n">
        <v>104.06</v>
      </c>
      <c r="X1207" t="n">
        <v>8.08</v>
      </c>
      <c r="Y1207" t="n">
        <v>8.08</v>
      </c>
      <c r="Z1207" t="n">
        <v>20.19</v>
      </c>
      <c r="AA1207" t="n">
        <v>20.18</v>
      </c>
      <c r="AB1207" t="n">
        <v>30.76</v>
      </c>
      <c r="AC1207" t="n">
        <v>30.76</v>
      </c>
      <c r="AD1207" t="n">
        <v>30.75999999999999</v>
      </c>
      <c r="AE1207" t="n">
        <v>-0.009999999999990905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0.010000000000001563</v>
      </c>
      <c r="AK1207" t="n">
        <v>0.0</v>
      </c>
      <c r="AL1207" t="inlineStr">
        <is>
          <t>unreconciled</t>
        </is>
      </c>
      <c r="AM1207" t="inlineStr">
        <is>
          <t>Order Amount Mismatch (POS&gt;3PO)</t>
        </is>
      </c>
      <c r="AN1207" t="n">
        <v>30.76</v>
      </c>
      <c r="AO1207" t="n">
        <f>ROUND(P1207*100/H1207,2)</f>
        <v>0.0</v>
      </c>
      <c r="AP1207" t="n">
        <f>ROUND(Q1207*100/I1207,2)</f>
        <v>0.0</v>
      </c>
      <c r="AQ1207"/>
      <c r="AR1207"/>
      <c r="AS1207" t="n">
        <v>0.0</v>
      </c>
    </row>
    <row r="1208">
      <c r="A1208" s="1" t="n">
        <v>45233.0</v>
      </c>
      <c r="B1208" s="2" t="n">
        <v>45233.70178240741</v>
      </c>
      <c r="C1208" t="inlineStr">
        <is>
          <t>3140023012059255</t>
        </is>
      </c>
      <c r="D1208" t="inlineStr">
        <is>
          <t>POS0012</t>
        </is>
      </c>
      <c r="E1208" t="inlineStr">
        <is>
          <t>48</t>
        </is>
      </c>
      <c r="F1208" t="inlineStr">
        <is>
          <t>0023</t>
        </is>
      </c>
      <c r="G1208" t="inlineStr">
        <is>
          <t>5312065794</t>
        </is>
      </c>
      <c r="H1208" t="n">
        <v>229.0</v>
      </c>
      <c r="I1208" t="n">
        <v>218.09</v>
      </c>
      <c r="J1208" t="n">
        <v>180.95</v>
      </c>
      <c r="K1208" t="inlineStr">
        <is>
          <t>sale</t>
        </is>
      </c>
      <c r="L1208" t="inlineStr">
        <is>
          <t/>
        </is>
      </c>
      <c r="M1208" t="inlineStr">
        <is>
          <t/>
        </is>
      </c>
      <c r="N1208" t="n">
        <v>0.0</v>
      </c>
      <c r="O1208" t="n">
        <v>0.0</v>
      </c>
      <c r="P1208" t="n">
        <v>174.1</v>
      </c>
      <c r="Q1208" t="n">
        <v>174.1</v>
      </c>
      <c r="R1208" t="n">
        <v>37.14</v>
      </c>
      <c r="S1208" t="n">
        <v>37.14</v>
      </c>
      <c r="T1208" t="n">
        <v>2.18</v>
      </c>
      <c r="U1208" t="n">
        <v>2.18</v>
      </c>
      <c r="V1208" t="n">
        <v>32.57</v>
      </c>
      <c r="W1208" t="n">
        <v>32.57</v>
      </c>
      <c r="X1208" t="n">
        <v>2.86</v>
      </c>
      <c r="Y1208" t="n">
        <v>2.86</v>
      </c>
      <c r="Z1208" t="n">
        <v>6.38</v>
      </c>
      <c r="AA1208" t="n">
        <v>6.37</v>
      </c>
      <c r="AB1208" t="n">
        <v>10.9</v>
      </c>
      <c r="AC1208" t="n">
        <v>10.91</v>
      </c>
      <c r="AD1208" t="n">
        <v>10.909999999999997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0.009999999999999787</v>
      </c>
      <c r="AK1208" t="n">
        <v>-0.009999999999999787</v>
      </c>
      <c r="AL1208" t="inlineStr">
        <is>
          <t>unreconciled</t>
        </is>
      </c>
      <c r="AM1208" t="inlineStr">
        <is>
          <t>Order Amount Mismatch (POS&gt;3PO)</t>
        </is>
      </c>
      <c r="AN1208" t="n">
        <v>10.91</v>
      </c>
      <c r="AO1208" t="n">
        <f>ROUND(P1208*100/H1208,2)</f>
        <v>0.0</v>
      </c>
      <c r="AP1208" t="n">
        <f>ROUND(Q1208*100/I1208,2)</f>
        <v>0.0</v>
      </c>
      <c r="AQ1208"/>
      <c r="AR1208"/>
      <c r="AS1208" t="n">
        <v>0.0</v>
      </c>
    </row>
    <row r="1209">
      <c r="A1209" s="1" t="n">
        <v>45236.0</v>
      </c>
      <c r="B1209" s="2" t="n">
        <v>45236.57921296296</v>
      </c>
      <c r="C1209" t="inlineStr">
        <is>
          <t>3140094012086466</t>
        </is>
      </c>
      <c r="D1209" t="inlineStr">
        <is>
          <t>POS0012</t>
        </is>
      </c>
      <c r="E1209" t="inlineStr">
        <is>
          <t>81</t>
        </is>
      </c>
      <c r="F1209" t="inlineStr">
        <is>
          <t>0094</t>
        </is>
      </c>
      <c r="G1209" t="inlineStr">
        <is>
          <t>5312067344</t>
        </is>
      </c>
      <c r="H1209" t="n">
        <v>870.0</v>
      </c>
      <c r="I1209" t="n">
        <v>828.57</v>
      </c>
      <c r="J1209" t="n">
        <v>791.43</v>
      </c>
      <c r="K1209" t="inlineStr">
        <is>
          <t>sale</t>
        </is>
      </c>
      <c r="L1209" t="inlineStr">
        <is>
          <t/>
        </is>
      </c>
      <c r="M1209" t="inlineStr">
        <is>
          <t/>
        </is>
      </c>
      <c r="N1209" t="n">
        <v>0.0</v>
      </c>
      <c r="O1209" t="n">
        <v>0.0</v>
      </c>
      <c r="P1209" t="n">
        <v>639.34</v>
      </c>
      <c r="Q1209" t="n">
        <v>639.35</v>
      </c>
      <c r="R1209" t="n">
        <v>37.14</v>
      </c>
      <c r="S1209" t="n">
        <v>37.14</v>
      </c>
      <c r="T1209" t="n">
        <v>8.29</v>
      </c>
      <c r="U1209" t="n">
        <v>8.29</v>
      </c>
      <c r="V1209" t="n">
        <v>142.46</v>
      </c>
      <c r="W1209" t="n">
        <v>142.46</v>
      </c>
      <c r="X1209" t="n">
        <v>10.88</v>
      </c>
      <c r="Y1209" t="n">
        <v>10.88</v>
      </c>
      <c r="Z1209" t="n">
        <v>27.6</v>
      </c>
      <c r="AA1209" t="n">
        <v>27.6</v>
      </c>
      <c r="AB1209" t="n">
        <v>41.42</v>
      </c>
      <c r="AC1209" t="n">
        <v>41.43</v>
      </c>
      <c r="AD1209" t="n">
        <v>41.42999999999995</v>
      </c>
      <c r="AE1209" t="n">
        <v>-0.009999999999990905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-0.00999999999999801</v>
      </c>
      <c r="AL1209" t="inlineStr">
        <is>
          <t>unreconciled</t>
        </is>
      </c>
      <c r="AM1209" t="inlineStr">
        <is>
          <t>Order Amount Mismatch (POS&gt;3PO)</t>
        </is>
      </c>
      <c r="AN1209" t="n">
        <v>41.43</v>
      </c>
      <c r="AO1209" t="n">
        <f>ROUND(P1209*100/H1209,2)</f>
        <v>0.0</v>
      </c>
      <c r="AP1209" t="n">
        <f>ROUND(Q1209*100/I1209,2)</f>
        <v>0.0</v>
      </c>
      <c r="AQ1209"/>
      <c r="AR1209"/>
      <c r="AS1209" t="n">
        <v>0.0</v>
      </c>
    </row>
    <row r="1210">
      <c r="A1210" s="1" t="n">
        <v>45233.0</v>
      </c>
      <c r="B1210" s="2" t="n">
        <v>45234.02402777778</v>
      </c>
      <c r="C1210" t="inlineStr">
        <is>
          <t>3140094012085423</t>
        </is>
      </c>
      <c r="D1210" t="inlineStr">
        <is>
          <t>POS0012</t>
        </is>
      </c>
      <c r="E1210" t="inlineStr">
        <is>
          <t>38</t>
        </is>
      </c>
      <c r="F1210" t="inlineStr">
        <is>
          <t>0094</t>
        </is>
      </c>
      <c r="G1210" t="inlineStr">
        <is>
          <t>5312084597</t>
        </is>
      </c>
      <c r="H1210" t="n">
        <v>399.0</v>
      </c>
      <c r="I1210" t="n">
        <v>380.0</v>
      </c>
      <c r="J1210" t="n">
        <v>342.86</v>
      </c>
      <c r="K1210" t="inlineStr">
        <is>
          <t>sale</t>
        </is>
      </c>
      <c r="L1210" t="inlineStr">
        <is>
          <t/>
        </is>
      </c>
      <c r="M1210" t="inlineStr">
        <is>
          <t/>
        </is>
      </c>
      <c r="N1210" t="n">
        <v>0.0</v>
      </c>
      <c r="O1210" t="n">
        <v>0.0</v>
      </c>
      <c r="P1210" t="n">
        <v>297.49</v>
      </c>
      <c r="Q1210" t="n">
        <v>297.49</v>
      </c>
      <c r="R1210" t="n">
        <v>37.14</v>
      </c>
      <c r="S1210" t="n">
        <v>37.14</v>
      </c>
      <c r="T1210" t="n">
        <v>3.8</v>
      </c>
      <c r="U1210" t="n">
        <v>3.8</v>
      </c>
      <c r="V1210" t="n">
        <v>61.71</v>
      </c>
      <c r="W1210" t="n">
        <v>61.71</v>
      </c>
      <c r="X1210" t="n">
        <v>4.99</v>
      </c>
      <c r="Y1210" t="n">
        <v>4.99</v>
      </c>
      <c r="Z1210" t="n">
        <v>12.01</v>
      </c>
      <c r="AA1210" t="n">
        <v>12.01</v>
      </c>
      <c r="AB1210" t="n">
        <v>19.0</v>
      </c>
      <c r="AC1210" t="n">
        <v>19.0</v>
      </c>
      <c r="AD1210" t="n">
        <v>19.0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0.0</v>
      </c>
      <c r="AL1210" t="inlineStr">
        <is>
          <t>unreconciled</t>
        </is>
      </c>
      <c r="AM1210" t="inlineStr">
        <is>
          <t>Order Amount Mismatch (POS&gt;3PO)</t>
        </is>
      </c>
      <c r="AN1210" t="n">
        <v>19.0</v>
      </c>
      <c r="AO1210" t="n">
        <f>ROUND(P1210*100/H1210,2)</f>
        <v>0.0</v>
      </c>
      <c r="AP1210" t="n">
        <f>ROUND(Q1210*100/I1210,2)</f>
        <v>0.0</v>
      </c>
      <c r="AQ1210"/>
      <c r="AR1210"/>
      <c r="AS1210" t="n">
        <v>0.0</v>
      </c>
    </row>
    <row r="1211">
      <c r="A1211" s="1" t="n">
        <v>45234.0</v>
      </c>
      <c r="B1211" s="2" t="n">
        <v>45234.554143518515</v>
      </c>
      <c r="C1211" t="inlineStr">
        <is>
          <t>3140023012059462</t>
        </is>
      </c>
      <c r="D1211" t="inlineStr">
        <is>
          <t>POS0012</t>
        </is>
      </c>
      <c r="E1211" t="inlineStr">
        <is>
          <t>54</t>
        </is>
      </c>
      <c r="F1211" t="inlineStr">
        <is>
          <t>0023</t>
        </is>
      </c>
      <c r="G1211" t="inlineStr">
        <is>
          <t>5312091861</t>
        </is>
      </c>
      <c r="H1211" t="n">
        <v>288.0</v>
      </c>
      <c r="I1211" t="n">
        <v>274.28</v>
      </c>
      <c r="J1211" t="n">
        <v>237.14</v>
      </c>
      <c r="K1211" t="inlineStr">
        <is>
          <t>sale</t>
        </is>
      </c>
      <c r="L1211" t="inlineStr">
        <is>
          <t/>
        </is>
      </c>
      <c r="M1211" t="inlineStr">
        <is>
          <t/>
        </is>
      </c>
      <c r="N1211" t="n">
        <v>0.0</v>
      </c>
      <c r="O1211" t="n">
        <v>0.0</v>
      </c>
      <c r="P1211" t="n">
        <v>216.92</v>
      </c>
      <c r="Q1211" t="n">
        <v>216.92</v>
      </c>
      <c r="R1211" t="n">
        <v>37.14</v>
      </c>
      <c r="S1211" t="n">
        <v>37.14</v>
      </c>
      <c r="T1211" t="n">
        <v>2.74</v>
      </c>
      <c r="U1211" t="n">
        <v>2.74</v>
      </c>
      <c r="V1211" t="n">
        <v>42.69</v>
      </c>
      <c r="W1211" t="n">
        <v>42.69</v>
      </c>
      <c r="X1211" t="n">
        <v>3.6</v>
      </c>
      <c r="Y1211" t="n">
        <v>3.6</v>
      </c>
      <c r="Z1211" t="n">
        <v>8.33</v>
      </c>
      <c r="AA1211" t="n">
        <v>8.33</v>
      </c>
      <c r="AB1211" t="n">
        <v>13.72</v>
      </c>
      <c r="AC1211" t="n">
        <v>13.72</v>
      </c>
      <c r="AD1211" t="n">
        <v>13.720000000000027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inlineStr">
        <is>
          <t>unreconciled</t>
        </is>
      </c>
      <c r="AM1211" t="inlineStr">
        <is>
          <t>Order Amount Mismatch (POS&gt;3PO)</t>
        </is>
      </c>
      <c r="AN1211" t="n">
        <v>13.72</v>
      </c>
      <c r="AO1211" t="n">
        <f>ROUND(P1211*100/H1211,2)</f>
        <v>0.0</v>
      </c>
      <c r="AP1211" t="n">
        <f>ROUND(Q1211*100/I1211,2)</f>
        <v>0.0</v>
      </c>
      <c r="AQ1211"/>
      <c r="AR1211"/>
      <c r="AS1211" t="n">
        <v>0.0</v>
      </c>
    </row>
    <row r="1212">
      <c r="A1212" s="1" t="n">
        <v>45234.0</v>
      </c>
      <c r="B1212" s="2" t="n">
        <v>45234.74261574074</v>
      </c>
      <c r="C1212" t="inlineStr">
        <is>
          <t>3140023012059553</t>
        </is>
      </c>
      <c r="D1212" t="inlineStr">
        <is>
          <t>POS0012</t>
        </is>
      </c>
      <c r="E1212" t="inlineStr">
        <is>
          <t>45</t>
        </is>
      </c>
      <c r="F1212" t="inlineStr">
        <is>
          <t>0023</t>
        </is>
      </c>
      <c r="G1212" t="inlineStr">
        <is>
          <t>5312097311</t>
        </is>
      </c>
      <c r="H1212" t="n">
        <v>196.0</v>
      </c>
      <c r="I1212" t="n">
        <v>186.67</v>
      </c>
      <c r="J1212" t="n">
        <v>149.53</v>
      </c>
      <c r="K1212" t="inlineStr">
        <is>
          <t>sale</t>
        </is>
      </c>
      <c r="L1212" t="inlineStr">
        <is>
          <t/>
        </is>
      </c>
      <c r="M1212" t="inlineStr">
        <is>
          <t/>
        </is>
      </c>
      <c r="N1212" t="n">
        <v>0.0</v>
      </c>
      <c r="O1212" t="n">
        <v>0.0</v>
      </c>
      <c r="P1212" t="n">
        <v>150.14</v>
      </c>
      <c r="Q1212" t="n">
        <v>150.13</v>
      </c>
      <c r="R1212" t="n">
        <v>37.14</v>
      </c>
      <c r="S1212" t="n">
        <v>37.14</v>
      </c>
      <c r="T1212" t="n">
        <v>1.87</v>
      </c>
      <c r="U1212" t="n">
        <v>1.87</v>
      </c>
      <c r="V1212" t="n">
        <v>26.92</v>
      </c>
      <c r="W1212" t="n">
        <v>26.92</v>
      </c>
      <c r="X1212" t="n">
        <v>2.45</v>
      </c>
      <c r="Y1212" t="n">
        <v>2.45</v>
      </c>
      <c r="Z1212" t="n">
        <v>5.29</v>
      </c>
      <c r="AA1212" t="n">
        <v>5.29</v>
      </c>
      <c r="AB1212" t="n">
        <v>9.34</v>
      </c>
      <c r="AC1212" t="n">
        <v>9.33</v>
      </c>
      <c r="AD1212" t="n">
        <v>9.330000000000013</v>
      </c>
      <c r="AE1212" t="n">
        <v>0.009999999999990905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0.009999999999999787</v>
      </c>
      <c r="AL1212" t="inlineStr">
        <is>
          <t>unreconciled</t>
        </is>
      </c>
      <c r="AM1212" t="inlineStr">
        <is>
          <t>Order Amount Mismatch (POS&gt;3PO)</t>
        </is>
      </c>
      <c r="AN1212" t="n">
        <v>9.33</v>
      </c>
      <c r="AO1212" t="n">
        <f>ROUND(P1212*100/H1212,2)</f>
        <v>0.0</v>
      </c>
      <c r="AP1212" t="n">
        <f>ROUND(Q1212*100/I1212,2)</f>
        <v>0.0</v>
      </c>
      <c r="AQ1212"/>
      <c r="AR1212"/>
      <c r="AS1212" t="n">
        <v>0.0</v>
      </c>
    </row>
    <row r="1213">
      <c r="A1213" s="1" t="n">
        <v>45235.0</v>
      </c>
      <c r="B1213" s="2" t="n">
        <v>45235.611226851855</v>
      </c>
      <c r="C1213" t="inlineStr">
        <is>
          <t>3140023012059796</t>
        </is>
      </c>
      <c r="D1213" t="inlineStr">
        <is>
          <t>POS0012</t>
        </is>
      </c>
      <c r="E1213" t="inlineStr">
        <is>
          <t>88</t>
        </is>
      </c>
      <c r="F1213" t="inlineStr">
        <is>
          <t>0023</t>
        </is>
      </c>
      <c r="G1213" t="inlineStr">
        <is>
          <t>5312104890</t>
        </is>
      </c>
      <c r="H1213" t="n">
        <v>523.0</v>
      </c>
      <c r="I1213" t="n">
        <v>498.09</v>
      </c>
      <c r="J1213" t="n">
        <v>460.95</v>
      </c>
      <c r="K1213" t="inlineStr">
        <is>
          <t>sale</t>
        </is>
      </c>
      <c r="L1213" t="inlineStr">
        <is>
          <t/>
        </is>
      </c>
      <c r="M1213" t="inlineStr">
        <is>
          <t/>
        </is>
      </c>
      <c r="N1213" t="n">
        <v>0.0</v>
      </c>
      <c r="O1213" t="n">
        <v>0.0</v>
      </c>
      <c r="P1213" t="n">
        <v>387.49</v>
      </c>
      <c r="Q1213" t="n">
        <v>387.48</v>
      </c>
      <c r="R1213" t="n">
        <v>37.14</v>
      </c>
      <c r="S1213" t="n">
        <v>37.14</v>
      </c>
      <c r="T1213" t="n">
        <v>4.98</v>
      </c>
      <c r="U1213" t="n">
        <v>4.98</v>
      </c>
      <c r="V1213" t="n">
        <v>82.97</v>
      </c>
      <c r="W1213" t="n">
        <v>82.97</v>
      </c>
      <c r="X1213" t="n">
        <v>6.54</v>
      </c>
      <c r="Y1213" t="n">
        <v>6.54</v>
      </c>
      <c r="Z1213" t="n">
        <v>16.11</v>
      </c>
      <c r="AA1213" t="n">
        <v>16.11</v>
      </c>
      <c r="AB1213" t="n">
        <v>24.9</v>
      </c>
      <c r="AC1213" t="n">
        <v>24.91</v>
      </c>
      <c r="AD1213" t="n">
        <v>24.910000000000025</v>
      </c>
      <c r="AE1213" t="n">
        <v>0.009999999999990905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-0.010000000000001563</v>
      </c>
      <c r="AL1213" t="inlineStr">
        <is>
          <t>unreconciled</t>
        </is>
      </c>
      <c r="AM1213" t="inlineStr">
        <is>
          <t>Order Amount Mismatch (POS&gt;3PO)</t>
        </is>
      </c>
      <c r="AN1213" t="n">
        <v>24.91</v>
      </c>
      <c r="AO1213" t="n">
        <f>ROUND(P1213*100/H1213,2)</f>
        <v>0.0</v>
      </c>
      <c r="AP1213" t="n">
        <f>ROUND(Q1213*100/I1213,2)</f>
        <v>0.0</v>
      </c>
      <c r="AQ1213"/>
      <c r="AR1213"/>
      <c r="AS1213" t="n">
        <v>0.0</v>
      </c>
    </row>
    <row r="1214">
      <c r="A1214" s="1" t="n">
        <v>45234.0</v>
      </c>
      <c r="B1214" s="2" t="n">
        <v>45234.979895833334</v>
      </c>
      <c r="C1214" t="inlineStr">
        <is>
          <t>3140094012085855</t>
        </is>
      </c>
      <c r="D1214" t="inlineStr">
        <is>
          <t>POS0012</t>
        </is>
      </c>
      <c r="E1214" t="inlineStr">
        <is>
          <t>70</t>
        </is>
      </c>
      <c r="F1214" t="inlineStr">
        <is>
          <t>0094</t>
        </is>
      </c>
      <c r="G1214" t="inlineStr">
        <is>
          <t>5312114391</t>
        </is>
      </c>
      <c r="H1214" t="n">
        <v>221.0</v>
      </c>
      <c r="I1214" t="n">
        <v>210.47</v>
      </c>
      <c r="J1214" t="n">
        <v>173.33</v>
      </c>
      <c r="K1214" t="inlineStr">
        <is>
          <t>sale</t>
        </is>
      </c>
      <c r="L1214" t="inlineStr">
        <is>
          <t/>
        </is>
      </c>
      <c r="M1214" t="inlineStr">
        <is>
          <t/>
        </is>
      </c>
      <c r="N1214" t="n">
        <v>0.0</v>
      </c>
      <c r="O1214" t="n">
        <v>0.0</v>
      </c>
      <c r="P1214" t="n">
        <v>168.3</v>
      </c>
      <c r="Q1214" t="n">
        <v>168.29</v>
      </c>
      <c r="R1214" t="n">
        <v>37.14</v>
      </c>
      <c r="S1214" t="n">
        <v>37.14</v>
      </c>
      <c r="T1214" t="n">
        <v>2.1</v>
      </c>
      <c r="U1214" t="n">
        <v>2.1</v>
      </c>
      <c r="V1214" t="n">
        <v>31.2</v>
      </c>
      <c r="W1214" t="n">
        <v>31.2</v>
      </c>
      <c r="X1214" t="n">
        <v>2.76</v>
      </c>
      <c r="Y1214" t="n">
        <v>2.76</v>
      </c>
      <c r="Z1214" t="n">
        <v>6.11</v>
      </c>
      <c r="AA1214" t="n">
        <v>6.12</v>
      </c>
      <c r="AB1214" t="n">
        <v>10.52</v>
      </c>
      <c r="AC1214" t="n">
        <v>10.52</v>
      </c>
      <c r="AD1214" t="n">
        <v>10.530000000000001</v>
      </c>
      <c r="AE1214" t="n">
        <v>0.010000000000019327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-0.009999999999999787</v>
      </c>
      <c r="AK1214" t="n">
        <v>0.0</v>
      </c>
      <c r="AL1214" t="inlineStr">
        <is>
          <t>unreconciled</t>
        </is>
      </c>
      <c r="AM1214" t="inlineStr">
        <is>
          <t>Order Amount Mismatch (POS&gt;3PO)</t>
        </is>
      </c>
      <c r="AN1214" t="n">
        <v>10.53</v>
      </c>
      <c r="AO1214" t="n">
        <f>ROUND(P1214*100/H1214,2)</f>
        <v>0.0</v>
      </c>
      <c r="AP1214" t="n">
        <f>ROUND(Q1214*100/I1214,2)</f>
        <v>0.0</v>
      </c>
      <c r="AQ1214"/>
      <c r="AR1214"/>
      <c r="AS1214" t="n">
        <v>0.0</v>
      </c>
    </row>
    <row r="1215">
      <c r="A1215" s="1" t="n">
        <v>45233.0</v>
      </c>
      <c r="B1215" s="2" t="n">
        <v>45233.68366898148</v>
      </c>
      <c r="C1215" t="inlineStr">
        <is>
          <t>3140094012085151</t>
        </is>
      </c>
      <c r="D1215" t="inlineStr">
        <is>
          <t>POS0012</t>
        </is>
      </c>
      <c r="E1215" t="inlineStr">
        <is>
          <t>66</t>
        </is>
      </c>
      <c r="F1215" t="inlineStr">
        <is>
          <t>0094</t>
        </is>
      </c>
      <c r="G1215" t="inlineStr">
        <is>
          <t>5312122607</t>
        </is>
      </c>
      <c r="H1215" t="n">
        <v>327.0</v>
      </c>
      <c r="I1215" t="n">
        <v>388.57</v>
      </c>
      <c r="J1215" t="n">
        <v>351.43</v>
      </c>
      <c r="K1215" t="inlineStr">
        <is>
          <t>sale</t>
        </is>
      </c>
      <c r="L1215" t="inlineStr">
        <is>
          <t/>
        </is>
      </c>
      <c r="M1215" t="inlineStr">
        <is>
          <t/>
        </is>
      </c>
      <c r="N1215" t="n">
        <v>0.0</v>
      </c>
      <c r="O1215" t="n">
        <v>0.0</v>
      </c>
      <c r="P1215" t="n">
        <v>304.02</v>
      </c>
      <c r="Q1215" t="n">
        <v>245.22</v>
      </c>
      <c r="R1215" t="n">
        <v>37.14</v>
      </c>
      <c r="S1215" t="n">
        <v>37.14</v>
      </c>
      <c r="T1215" t="n">
        <v>3.89</v>
      </c>
      <c r="U1215" t="n">
        <v>3.11</v>
      </c>
      <c r="V1215" t="n">
        <v>63.26</v>
      </c>
      <c r="W1215" t="n">
        <v>49.37</v>
      </c>
      <c r="X1215" t="n">
        <v>5.1</v>
      </c>
      <c r="Y1215" t="n">
        <v>4.09</v>
      </c>
      <c r="Z1215" t="n">
        <v>12.3</v>
      </c>
      <c r="AA1215" t="n">
        <v>9.63</v>
      </c>
      <c r="AB1215" t="n">
        <v>15.58</v>
      </c>
      <c r="AC1215" t="n">
        <v>15.57</v>
      </c>
      <c r="AD1215" t="n">
        <v>-61.56999999999999</v>
      </c>
      <c r="AE1215" t="n">
        <v>58.79999999999998</v>
      </c>
      <c r="AF1215" t="n">
        <v>0.0</v>
      </c>
      <c r="AG1215" t="n">
        <v>0.7800000000000002</v>
      </c>
      <c r="AH1215" t="n">
        <v>13.89</v>
      </c>
      <c r="AI1215" t="n">
        <v>1.0099999999999998</v>
      </c>
      <c r="AJ1215" t="n">
        <v>2.67</v>
      </c>
      <c r="AK1215" t="n">
        <v>0.009999999999999787</v>
      </c>
      <c r="AL1215" t="inlineStr">
        <is>
          <t>unreconciled</t>
        </is>
      </c>
      <c r="AM1215" t="inlineStr">
        <is>
          <t>Order Amount Mismatch (3PO&gt;POS)</t>
        </is>
      </c>
      <c r="AN1215" t="n">
        <v>61.57</v>
      </c>
      <c r="AO1215" t="n">
        <f>ROUND(P1215*100/H1215,2)</f>
        <v>0.0</v>
      </c>
      <c r="AP1215" t="n">
        <f>ROUND(Q1215*100/I1215,2)</f>
        <v>0.0</v>
      </c>
      <c r="AQ1215"/>
      <c r="AR1215"/>
      <c r="AS1215" t="n">
        <v>0.0</v>
      </c>
    </row>
    <row r="1216">
      <c r="A1216" s="1" t="n">
        <v>45235.0</v>
      </c>
      <c r="B1216" s="2" t="n">
        <v>45235.95290509259</v>
      </c>
      <c r="C1216" t="inlineStr">
        <is>
          <t>3140094012086370</t>
        </is>
      </c>
      <c r="D1216" t="inlineStr">
        <is>
          <t>POS0012</t>
        </is>
      </c>
      <c r="E1216" t="inlineStr">
        <is>
          <t>85</t>
        </is>
      </c>
      <c r="F1216" t="inlineStr">
        <is>
          <t>0094</t>
        </is>
      </c>
      <c r="G1216" t="inlineStr">
        <is>
          <t>5312129397</t>
        </is>
      </c>
      <c r="H1216" t="n">
        <v>986.0</v>
      </c>
      <c r="I1216" t="n">
        <v>939.06</v>
      </c>
      <c r="J1216" t="n">
        <v>901.92</v>
      </c>
      <c r="K1216" t="inlineStr">
        <is>
          <t>sale</t>
        </is>
      </c>
      <c r="L1216" t="inlineStr">
        <is>
          <t/>
        </is>
      </c>
      <c r="M1216" t="inlineStr">
        <is>
          <t/>
        </is>
      </c>
      <c r="N1216" t="n">
        <v>0.0</v>
      </c>
      <c r="O1216" t="n">
        <v>0.0</v>
      </c>
      <c r="P1216" t="n">
        <v>723.55</v>
      </c>
      <c r="Q1216" t="n">
        <v>723.54</v>
      </c>
      <c r="R1216" t="n">
        <v>37.14</v>
      </c>
      <c r="S1216" t="n">
        <v>37.14</v>
      </c>
      <c r="T1216" t="n">
        <v>9.39</v>
      </c>
      <c r="U1216" t="n">
        <v>9.39</v>
      </c>
      <c r="V1216" t="n">
        <v>162.35</v>
      </c>
      <c r="W1216" t="n">
        <v>162.35</v>
      </c>
      <c r="X1216" t="n">
        <v>12.33</v>
      </c>
      <c r="Y1216" t="n">
        <v>12.33</v>
      </c>
      <c r="Z1216" t="n">
        <v>31.44</v>
      </c>
      <c r="AA1216" t="n">
        <v>31.44</v>
      </c>
      <c r="AB1216" t="n">
        <v>46.96</v>
      </c>
      <c r="AC1216" t="n">
        <v>46.95</v>
      </c>
      <c r="AD1216" t="n">
        <v>46.940000000000055</v>
      </c>
      <c r="AE1216" t="n">
        <v>0.009999999999990905</v>
      </c>
      <c r="AF1216" t="n">
        <v>0.0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0.00999999999999801</v>
      </c>
      <c r="AL1216" t="inlineStr">
        <is>
          <t>unreconciled</t>
        </is>
      </c>
      <c r="AM1216" t="inlineStr">
        <is>
          <t>Order Amount Mismatch (POS&gt;3PO)</t>
        </is>
      </c>
      <c r="AN1216" t="n">
        <v>46.94</v>
      </c>
      <c r="AO1216" t="n">
        <f>ROUND(P1216*100/H1216,2)</f>
        <v>0.0</v>
      </c>
      <c r="AP1216" t="n">
        <f>ROUND(Q1216*100/I1216,2)</f>
        <v>0.0</v>
      </c>
      <c r="AQ1216"/>
      <c r="AR1216"/>
      <c r="AS1216" t="n">
        <v>0.0</v>
      </c>
    </row>
    <row r="1217">
      <c r="A1217" s="1" t="n">
        <v>45234.0</v>
      </c>
      <c r="B1217" s="2" t="n">
        <v>45234.61715277778</v>
      </c>
      <c r="C1217" t="inlineStr">
        <is>
          <t>3140094012085523</t>
        </is>
      </c>
      <c r="D1217" t="inlineStr">
        <is>
          <t>POS0012</t>
        </is>
      </c>
      <c r="E1217" t="inlineStr">
        <is>
          <t>38</t>
        </is>
      </c>
      <c r="F1217" t="inlineStr">
        <is>
          <t>0094</t>
        </is>
      </c>
      <c r="G1217" t="inlineStr">
        <is>
          <t>5312130722</t>
        </is>
      </c>
      <c r="H1217" t="n">
        <v>554.0</v>
      </c>
      <c r="I1217" t="n">
        <v>527.62</v>
      </c>
      <c r="J1217" t="n">
        <v>490.48</v>
      </c>
      <c r="K1217" t="inlineStr">
        <is>
          <t>sale</t>
        </is>
      </c>
      <c r="L1217" t="inlineStr">
        <is>
          <t/>
        </is>
      </c>
      <c r="M1217" t="inlineStr">
        <is>
          <t/>
        </is>
      </c>
      <c r="N1217" t="n">
        <v>0.0</v>
      </c>
      <c r="O1217" t="n">
        <v>0.0</v>
      </c>
      <c r="P1217" t="n">
        <v>409.98</v>
      </c>
      <c r="Q1217" t="n">
        <v>409.99</v>
      </c>
      <c r="R1217" t="n">
        <v>37.14</v>
      </c>
      <c r="S1217" t="n">
        <v>37.14</v>
      </c>
      <c r="T1217" t="n">
        <v>5.28</v>
      </c>
      <c r="U1217" t="n">
        <v>5.28</v>
      </c>
      <c r="V1217" t="n">
        <v>88.29</v>
      </c>
      <c r="W1217" t="n">
        <v>88.29</v>
      </c>
      <c r="X1217" t="n">
        <v>6.93</v>
      </c>
      <c r="Y1217" t="n">
        <v>6.92</v>
      </c>
      <c r="Z1217" t="n">
        <v>17.14</v>
      </c>
      <c r="AA1217" t="n">
        <v>17.14</v>
      </c>
      <c r="AB1217" t="n">
        <v>26.38</v>
      </c>
      <c r="AC1217" t="n">
        <v>26.38</v>
      </c>
      <c r="AD1217" t="n">
        <v>26.379999999999995</v>
      </c>
      <c r="AE1217" t="n">
        <v>-0.009999999999990905</v>
      </c>
      <c r="AF1217" t="n">
        <v>0.0</v>
      </c>
      <c r="AG1217" t="n">
        <v>0.0</v>
      </c>
      <c r="AH1217" t="n">
        <v>0.0</v>
      </c>
      <c r="AI1217" t="n">
        <v>0.009999999999999787</v>
      </c>
      <c r="AJ1217" t="n">
        <v>0.0</v>
      </c>
      <c r="AK1217" t="n">
        <v>0.0</v>
      </c>
      <c r="AL1217" t="inlineStr">
        <is>
          <t>unreconciled</t>
        </is>
      </c>
      <c r="AM1217" t="inlineStr">
        <is>
          <t>Order Amount Mismatch (POS&gt;3PO)</t>
        </is>
      </c>
      <c r="AN1217" t="n">
        <v>26.38</v>
      </c>
      <c r="AO1217" t="n">
        <f>ROUND(P1217*100/H1217,2)</f>
        <v>0.0</v>
      </c>
      <c r="AP1217" t="n">
        <f>ROUND(Q1217*100/I1217,2)</f>
        <v>0.0</v>
      </c>
      <c r="AQ1217"/>
      <c r="AR1217"/>
      <c r="AS1217" t="n">
        <v>0.0</v>
      </c>
    </row>
    <row r="1218">
      <c r="A1218" s="1" t="n">
        <v>45233.0</v>
      </c>
      <c r="B1218" s="2" t="n">
        <v>45233.85476851852</v>
      </c>
      <c r="C1218" t="inlineStr">
        <is>
          <t>3140023012059319</t>
        </is>
      </c>
      <c r="D1218" t="inlineStr">
        <is>
          <t>POS0012</t>
        </is>
      </c>
      <c r="E1218" t="inlineStr">
        <is>
          <t>12</t>
        </is>
      </c>
      <c r="F1218" t="inlineStr">
        <is>
          <t>0023</t>
        </is>
      </c>
      <c r="G1218" t="inlineStr">
        <is>
          <t>5312133639</t>
        </is>
      </c>
      <c r="H1218" t="n">
        <v>338.0</v>
      </c>
      <c r="I1218" t="n">
        <v>399.04</v>
      </c>
      <c r="J1218" t="n">
        <v>361.9</v>
      </c>
      <c r="K1218" t="inlineStr">
        <is>
          <t>sale</t>
        </is>
      </c>
      <c r="L1218" t="inlineStr">
        <is>
          <t/>
        </is>
      </c>
      <c r="M1218" t="inlineStr">
        <is>
          <t/>
        </is>
      </c>
      <c r="N1218" t="n">
        <v>0.0</v>
      </c>
      <c r="O1218" t="n">
        <v>0.0</v>
      </c>
      <c r="P1218" t="n">
        <v>312.0</v>
      </c>
      <c r="Q1218" t="n">
        <v>253.21</v>
      </c>
      <c r="R1218" t="n">
        <v>37.14</v>
      </c>
      <c r="S1218" t="n">
        <v>37.14</v>
      </c>
      <c r="T1218" t="n">
        <v>3.99</v>
      </c>
      <c r="U1218" t="n">
        <v>3.22</v>
      </c>
      <c r="V1218" t="n">
        <v>65.14</v>
      </c>
      <c r="W1218" t="n">
        <v>51.26</v>
      </c>
      <c r="X1218" t="n">
        <v>5.24</v>
      </c>
      <c r="Y1218" t="n">
        <v>4.22</v>
      </c>
      <c r="Z1218" t="n">
        <v>12.67</v>
      </c>
      <c r="AA1218" t="n">
        <v>9.99</v>
      </c>
      <c r="AB1218" t="n">
        <v>16.1</v>
      </c>
      <c r="AC1218" t="n">
        <v>16.1</v>
      </c>
      <c r="AD1218" t="n">
        <v>-61.04000000000002</v>
      </c>
      <c r="AE1218" t="n">
        <v>58.78999999999999</v>
      </c>
      <c r="AF1218" t="n">
        <v>0.0</v>
      </c>
      <c r="AG1218" t="n">
        <v>0.77</v>
      </c>
      <c r="AH1218" t="n">
        <v>13.880000000000003</v>
      </c>
      <c r="AI1218" t="n">
        <v>1.0200000000000005</v>
      </c>
      <c r="AJ1218" t="n">
        <v>2.6799999999999997</v>
      </c>
      <c r="AK1218" t="n">
        <v>0.0</v>
      </c>
      <c r="AL1218" t="inlineStr">
        <is>
          <t>unreconciled</t>
        </is>
      </c>
      <c r="AM1218" t="inlineStr">
        <is>
          <t>Order Amount Mismatch (3PO&gt;POS)</t>
        </is>
      </c>
      <c r="AN1218" t="n">
        <v>61.04</v>
      </c>
      <c r="AO1218" t="n">
        <f>ROUND(P1218*100/H1218,2)</f>
        <v>0.0</v>
      </c>
      <c r="AP1218" t="n">
        <f>ROUND(Q1218*100/I1218,2)</f>
        <v>0.0</v>
      </c>
      <c r="AQ1218"/>
      <c r="AR1218"/>
      <c r="AS1218" t="n">
        <v>0.0</v>
      </c>
    </row>
    <row r="1219">
      <c r="A1219" s="1" t="n">
        <v>45233.0</v>
      </c>
      <c r="B1219" s="2" t="n">
        <v>45233.86876157407</v>
      </c>
      <c r="C1219" t="inlineStr">
        <is>
          <t>3140023012059323</t>
        </is>
      </c>
      <c r="D1219" t="inlineStr">
        <is>
          <t>POS0012</t>
        </is>
      </c>
      <c r="E1219" t="inlineStr">
        <is>
          <t>16</t>
        </is>
      </c>
      <c r="F1219" t="inlineStr">
        <is>
          <t>0023</t>
        </is>
      </c>
      <c r="G1219" t="inlineStr">
        <is>
          <t>5312134758</t>
        </is>
      </c>
      <c r="H1219" t="n">
        <v>341.0</v>
      </c>
      <c r="I1219" t="n">
        <v>401.9</v>
      </c>
      <c r="J1219" t="n">
        <v>364.76</v>
      </c>
      <c r="K1219" t="inlineStr">
        <is>
          <t>sale</t>
        </is>
      </c>
      <c r="L1219" t="inlineStr">
        <is>
          <t/>
        </is>
      </c>
      <c r="M1219" t="inlineStr">
        <is>
          <t/>
        </is>
      </c>
      <c r="N1219" t="n">
        <v>0.0</v>
      </c>
      <c r="O1219" t="n">
        <v>0.0</v>
      </c>
      <c r="P1219" t="n">
        <v>314.17</v>
      </c>
      <c r="Q1219" t="n">
        <v>255.39</v>
      </c>
      <c r="R1219" t="n">
        <v>37.14</v>
      </c>
      <c r="S1219" t="n">
        <v>37.14</v>
      </c>
      <c r="T1219" t="n">
        <v>4.02</v>
      </c>
      <c r="U1219" t="n">
        <v>3.25</v>
      </c>
      <c r="V1219" t="n">
        <v>65.66</v>
      </c>
      <c r="W1219" t="n">
        <v>51.77</v>
      </c>
      <c r="X1219" t="n">
        <v>5.28</v>
      </c>
      <c r="Y1219" t="n">
        <v>4.26</v>
      </c>
      <c r="Z1219" t="n">
        <v>12.77</v>
      </c>
      <c r="AA1219" t="n">
        <v>10.09</v>
      </c>
      <c r="AB1219" t="n">
        <v>16.24</v>
      </c>
      <c r="AC1219" t="n">
        <v>16.24</v>
      </c>
      <c r="AD1219" t="n">
        <v>-60.89999999999998</v>
      </c>
      <c r="AE1219" t="n">
        <v>58.78000000000003</v>
      </c>
      <c r="AF1219" t="n">
        <v>0.0</v>
      </c>
      <c r="AG1219" t="n">
        <v>0.7699999999999996</v>
      </c>
      <c r="AH1219" t="n">
        <v>13.889999999999993</v>
      </c>
      <c r="AI1219" t="n">
        <v>1.0200000000000005</v>
      </c>
      <c r="AJ1219" t="n">
        <v>2.6799999999999997</v>
      </c>
      <c r="AK1219" t="n">
        <v>0.0</v>
      </c>
      <c r="AL1219" t="inlineStr">
        <is>
          <t>unreconciled</t>
        </is>
      </c>
      <c r="AM1219" t="inlineStr">
        <is>
          <t>Order Amount Mismatch (3PO&gt;POS)</t>
        </is>
      </c>
      <c r="AN1219" t="n">
        <v>60.9</v>
      </c>
      <c r="AO1219" t="n">
        <f>ROUND(P1219*100/H1219,2)</f>
        <v>0.0</v>
      </c>
      <c r="AP1219" t="n">
        <f>ROUND(Q1219*100/I1219,2)</f>
        <v>0.0</v>
      </c>
      <c r="AQ1219"/>
      <c r="AR1219"/>
      <c r="AS1219" t="n">
        <v>0.0</v>
      </c>
    </row>
    <row r="1220">
      <c r="A1220" s="1" t="n">
        <v>45233.0</v>
      </c>
      <c r="B1220" s="2" t="n">
        <v>45234.02295138889</v>
      </c>
      <c r="C1220" t="inlineStr">
        <is>
          <t>3140023012059403</t>
        </is>
      </c>
      <c r="D1220" t="inlineStr">
        <is>
          <t>POS0012</t>
        </is>
      </c>
      <c r="E1220" t="inlineStr">
        <is>
          <t>96</t>
        </is>
      </c>
      <c r="F1220" t="inlineStr">
        <is>
          <t>0023</t>
        </is>
      </c>
      <c r="G1220" t="inlineStr">
        <is>
          <t>5312165541</t>
        </is>
      </c>
      <c r="H1220" t="n">
        <v>340.0</v>
      </c>
      <c r="I1220" t="n">
        <v>323.81</v>
      </c>
      <c r="J1220" t="n">
        <v>286.67</v>
      </c>
      <c r="K1220" t="inlineStr">
        <is>
          <t>sale</t>
        </is>
      </c>
      <c r="L1220" t="inlineStr">
        <is>
          <t/>
        </is>
      </c>
      <c r="M1220" t="inlineStr">
        <is>
          <t/>
        </is>
      </c>
      <c r="N1220" t="n">
        <v>0.0</v>
      </c>
      <c r="O1220" t="n">
        <v>0.0</v>
      </c>
      <c r="P1220" t="n">
        <v>254.67</v>
      </c>
      <c r="Q1220" t="n">
        <v>254.66</v>
      </c>
      <c r="R1220" t="n">
        <v>37.14</v>
      </c>
      <c r="S1220" t="n">
        <v>37.14</v>
      </c>
      <c r="T1220" t="n">
        <v>3.24</v>
      </c>
      <c r="U1220" t="n">
        <v>3.24</v>
      </c>
      <c r="V1220" t="n">
        <v>51.6</v>
      </c>
      <c r="W1220" t="n">
        <v>51.6</v>
      </c>
      <c r="X1220" t="n">
        <v>4.25</v>
      </c>
      <c r="Y1220" t="n">
        <v>4.25</v>
      </c>
      <c r="Z1220" t="n">
        <v>10.05</v>
      </c>
      <c r="AA1220" t="n">
        <v>10.05</v>
      </c>
      <c r="AB1220" t="n">
        <v>16.2</v>
      </c>
      <c r="AC1220" t="n">
        <v>16.19</v>
      </c>
      <c r="AD1220" t="n">
        <v>16.189999999999998</v>
      </c>
      <c r="AE1220" t="n">
        <v>0.009999999999990905</v>
      </c>
      <c r="AF1220" t="n">
        <v>0.0</v>
      </c>
      <c r="AG1220" t="n">
        <v>0.0</v>
      </c>
      <c r="AH1220" t="n">
        <v>0.0</v>
      </c>
      <c r="AI1220" t="n">
        <v>0.0</v>
      </c>
      <c r="AJ1220" t="n">
        <v>0.0</v>
      </c>
      <c r="AK1220" t="n">
        <v>0.00999999999999801</v>
      </c>
      <c r="AL1220" t="inlineStr">
        <is>
          <t>unreconciled</t>
        </is>
      </c>
      <c r="AM1220" t="inlineStr">
        <is>
          <t>Order Amount Mismatch (POS&gt;3PO)</t>
        </is>
      </c>
      <c r="AN1220" t="n">
        <v>16.19</v>
      </c>
      <c r="AO1220" t="n">
        <f>ROUND(P1220*100/H1220,2)</f>
        <v>0.0</v>
      </c>
      <c r="AP1220" t="n">
        <f>ROUND(Q1220*100/I1220,2)</f>
        <v>0.0</v>
      </c>
      <c r="AQ1220"/>
      <c r="AR1220"/>
      <c r="AS1220" t="n">
        <v>0.0</v>
      </c>
    </row>
    <row r="1221">
      <c r="A1221" s="1" t="n">
        <v>45233.0</v>
      </c>
      <c r="B1221" s="2" t="n">
        <v>45233.85334490741</v>
      </c>
      <c r="C1221" t="inlineStr">
        <is>
          <t>3140094012085277</t>
        </is>
      </c>
      <c r="D1221" t="inlineStr">
        <is>
          <t>POS0012</t>
        </is>
      </c>
      <c r="E1221" t="inlineStr">
        <is>
          <t>92</t>
        </is>
      </c>
      <c r="F1221" t="inlineStr">
        <is>
          <t>0094</t>
        </is>
      </c>
      <c r="G1221" t="inlineStr">
        <is>
          <t>5312174120</t>
        </is>
      </c>
      <c r="H1221" t="n">
        <v>941.0</v>
      </c>
      <c r="I1221" t="n">
        <v>973.32</v>
      </c>
      <c r="J1221" t="n">
        <v>936.18</v>
      </c>
      <c r="K1221" t="inlineStr">
        <is>
          <t>sale</t>
        </is>
      </c>
      <c r="L1221" t="inlineStr">
        <is>
          <t/>
        </is>
      </c>
      <c r="M1221" t="inlineStr">
        <is>
          <t/>
        </is>
      </c>
      <c r="N1221" t="n">
        <v>0.0</v>
      </c>
      <c r="O1221" t="n">
        <v>0.0</v>
      </c>
      <c r="P1221" t="n">
        <v>749.68</v>
      </c>
      <c r="Q1221" t="n">
        <v>690.87</v>
      </c>
      <c r="R1221" t="n">
        <v>37.14</v>
      </c>
      <c r="S1221" t="n">
        <v>37.14</v>
      </c>
      <c r="T1221" t="n">
        <v>9.73</v>
      </c>
      <c r="U1221" t="n">
        <v>8.96</v>
      </c>
      <c r="V1221" t="n">
        <v>168.51</v>
      </c>
      <c r="W1221" t="n">
        <v>154.63</v>
      </c>
      <c r="X1221" t="n">
        <v>12.77</v>
      </c>
      <c r="Y1221" t="n">
        <v>11.76</v>
      </c>
      <c r="Z1221" t="n">
        <v>32.63</v>
      </c>
      <c r="AA1221" t="n">
        <v>29.95</v>
      </c>
      <c r="AB1221" t="n">
        <v>44.82</v>
      </c>
      <c r="AC1221" t="n">
        <v>44.81</v>
      </c>
      <c r="AD1221" t="n">
        <v>-32.32000000000005</v>
      </c>
      <c r="AE1221" t="n">
        <v>58.809999999999945</v>
      </c>
      <c r="AF1221" t="n">
        <v>0.0</v>
      </c>
      <c r="AG1221" t="n">
        <v>0.7699999999999996</v>
      </c>
      <c r="AH1221" t="n">
        <v>13.879999999999995</v>
      </c>
      <c r="AI1221" t="n">
        <v>1.0099999999999998</v>
      </c>
      <c r="AJ1221" t="n">
        <v>2.6800000000000033</v>
      </c>
      <c r="AK1221" t="n">
        <v>0.00999999999999801</v>
      </c>
      <c r="AL1221" t="inlineStr">
        <is>
          <t>unreconciled</t>
        </is>
      </c>
      <c r="AM1221" t="inlineStr">
        <is>
          <t>Order Amount Mismatch (3PO&gt;POS)</t>
        </is>
      </c>
      <c r="AN1221" t="n">
        <v>32.32</v>
      </c>
      <c r="AO1221" t="n">
        <f>ROUND(P1221*100/H1221,2)</f>
        <v>0.0</v>
      </c>
      <c r="AP1221" t="n">
        <f>ROUND(Q1221*100/I1221,2)</f>
        <v>0.0</v>
      </c>
      <c r="AQ1221"/>
      <c r="AR1221"/>
      <c r="AS1221" t="n">
        <v>0.0</v>
      </c>
    </row>
    <row r="1222">
      <c r="A1222" s="1" t="n">
        <v>45232.0</v>
      </c>
      <c r="B1222" s="2" t="n">
        <v>45232.98023148148</v>
      </c>
      <c r="C1222" t="inlineStr">
        <is>
          <t>3140023012059126</t>
        </is>
      </c>
      <c r="D1222" t="inlineStr">
        <is>
          <t>POS0012</t>
        </is>
      </c>
      <c r="E1222" t="inlineStr">
        <is>
          <t>19</t>
        </is>
      </c>
      <c r="F1222" t="inlineStr">
        <is>
          <t>0023</t>
        </is>
      </c>
      <c r="G1222" t="inlineStr">
        <is>
          <t>5312175555</t>
        </is>
      </c>
      <c r="H1222" t="n">
        <v>261.0</v>
      </c>
      <c r="I1222" t="n">
        <v>248.56</v>
      </c>
      <c r="J1222" t="n">
        <v>211.42</v>
      </c>
      <c r="K1222" t="inlineStr">
        <is>
          <t>sale</t>
        </is>
      </c>
      <c r="L1222" t="inlineStr">
        <is>
          <t/>
        </is>
      </c>
      <c r="M1222" t="inlineStr">
        <is>
          <t/>
        </is>
      </c>
      <c r="N1222" t="n">
        <v>0.0</v>
      </c>
      <c r="O1222" t="n">
        <v>0.0</v>
      </c>
      <c r="P1222" t="n">
        <v>197.31</v>
      </c>
      <c r="Q1222" t="n">
        <v>197.3</v>
      </c>
      <c r="R1222" t="n">
        <v>37.14</v>
      </c>
      <c r="S1222" t="n">
        <v>37.14</v>
      </c>
      <c r="T1222" t="n">
        <v>2.49</v>
      </c>
      <c r="U1222" t="n">
        <v>2.49</v>
      </c>
      <c r="V1222" t="n">
        <v>38.06</v>
      </c>
      <c r="W1222" t="n">
        <v>38.06</v>
      </c>
      <c r="X1222" t="n">
        <v>3.26</v>
      </c>
      <c r="Y1222" t="n">
        <v>3.26</v>
      </c>
      <c r="Z1222" t="n">
        <v>7.44</v>
      </c>
      <c r="AA1222" t="n">
        <v>7.44</v>
      </c>
      <c r="AB1222" t="n">
        <v>12.42</v>
      </c>
      <c r="AC1222" t="n">
        <v>12.43</v>
      </c>
      <c r="AD1222" t="n">
        <v>12.439999999999998</v>
      </c>
      <c r="AE1222" t="n">
        <v>0.009999999999990905</v>
      </c>
      <c r="AF1222" t="n">
        <v>0.0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-0.009999999999999787</v>
      </c>
      <c r="AL1222" t="inlineStr">
        <is>
          <t>unreconciled</t>
        </is>
      </c>
      <c r="AM1222" t="inlineStr">
        <is>
          <t>Order Amount Mismatch (POS&gt;3PO)</t>
        </is>
      </c>
      <c r="AN1222" t="n">
        <v>12.44</v>
      </c>
      <c r="AO1222" t="n">
        <f>ROUND(P1222*100/H1222,2)</f>
        <v>0.0</v>
      </c>
      <c r="AP1222" t="n">
        <f>ROUND(Q1222*100/I1222,2)</f>
        <v>0.0</v>
      </c>
      <c r="AQ1222"/>
      <c r="AR1222"/>
      <c r="AS1222" t="n">
        <v>0.0</v>
      </c>
    </row>
    <row r="1223">
      <c r="A1223" s="1" t="n">
        <v>45233.0</v>
      </c>
      <c r="B1223" s="2" t="n">
        <v>45233.47930555556</v>
      </c>
      <c r="C1223" t="inlineStr">
        <is>
          <t>3140023012059193</t>
        </is>
      </c>
      <c r="D1223" t="inlineStr">
        <is>
          <t>POS0012</t>
        </is>
      </c>
      <c r="E1223" t="inlineStr">
        <is>
          <t>86</t>
        </is>
      </c>
      <c r="F1223" t="inlineStr">
        <is>
          <t>0023</t>
        </is>
      </c>
      <c r="G1223" t="inlineStr">
        <is>
          <t>5312189208</t>
        </is>
      </c>
      <c r="H1223" t="n">
        <v>359.0</v>
      </c>
      <c r="I1223" t="n">
        <v>419.04</v>
      </c>
      <c r="J1223" t="n">
        <v>381.9</v>
      </c>
      <c r="K1223" t="inlineStr">
        <is>
          <t>sale</t>
        </is>
      </c>
      <c r="L1223" t="inlineStr">
        <is>
          <t/>
        </is>
      </c>
      <c r="M1223" t="inlineStr">
        <is>
          <t/>
        </is>
      </c>
      <c r="N1223" t="n">
        <v>0.0</v>
      </c>
      <c r="O1223" t="n">
        <v>0.0</v>
      </c>
      <c r="P1223" t="n">
        <v>327.25</v>
      </c>
      <c r="Q1223" t="n">
        <v>268.45</v>
      </c>
      <c r="R1223" t="n">
        <v>37.14</v>
      </c>
      <c r="S1223" t="n">
        <v>37.14</v>
      </c>
      <c r="T1223" t="n">
        <v>4.19</v>
      </c>
      <c r="U1223" t="n">
        <v>3.42</v>
      </c>
      <c r="V1223" t="n">
        <v>68.74</v>
      </c>
      <c r="W1223" t="n">
        <v>54.86</v>
      </c>
      <c r="X1223" t="n">
        <v>5.5</v>
      </c>
      <c r="Y1223" t="n">
        <v>4.49</v>
      </c>
      <c r="Z1223" t="n">
        <v>13.36</v>
      </c>
      <c r="AA1223" t="n">
        <v>10.68</v>
      </c>
      <c r="AB1223" t="n">
        <v>17.1</v>
      </c>
      <c r="AC1223" t="n">
        <v>17.1</v>
      </c>
      <c r="AD1223" t="n">
        <v>-60.04000000000002</v>
      </c>
      <c r="AE1223" t="n">
        <v>58.80000000000001</v>
      </c>
      <c r="AF1223" t="n">
        <v>0.0</v>
      </c>
      <c r="AG1223" t="n">
        <v>0.7700000000000005</v>
      </c>
      <c r="AH1223" t="n">
        <v>13.879999999999995</v>
      </c>
      <c r="AI1223" t="n">
        <v>1.0099999999999998</v>
      </c>
      <c r="AJ1223" t="n">
        <v>2.6799999999999997</v>
      </c>
      <c r="AK1223" t="n">
        <v>0.0</v>
      </c>
      <c r="AL1223" t="inlineStr">
        <is>
          <t>unreconciled</t>
        </is>
      </c>
      <c r="AM1223" t="inlineStr">
        <is>
          <t>Order Amount Mismatch (3PO&gt;POS)</t>
        </is>
      </c>
      <c r="AN1223" t="n">
        <v>60.04</v>
      </c>
      <c r="AO1223" t="n">
        <f>ROUND(P1223*100/H1223,2)</f>
        <v>0.0</v>
      </c>
      <c r="AP1223" t="n">
        <f>ROUND(Q1223*100/I1223,2)</f>
        <v>0.0</v>
      </c>
      <c r="AQ1223"/>
      <c r="AR1223"/>
      <c r="AS1223" t="n">
        <v>0.0</v>
      </c>
    </row>
    <row r="1224">
      <c r="A1224" s="1" t="n">
        <v>45236.0</v>
      </c>
      <c r="B1224" s="2" t="n">
        <v>45236.79378472222</v>
      </c>
      <c r="C1224" t="inlineStr">
        <is>
          <t>3140094012086588</t>
        </is>
      </c>
      <c r="D1224" t="inlineStr">
        <is>
          <t>POS0012</t>
        </is>
      </c>
      <c r="E1224" t="inlineStr">
        <is>
          <t>03</t>
        </is>
      </c>
      <c r="F1224" t="inlineStr">
        <is>
          <t>0094</t>
        </is>
      </c>
      <c r="G1224" t="inlineStr">
        <is>
          <t>5312193834</t>
        </is>
      </c>
      <c r="H1224" t="n">
        <v>324.0</v>
      </c>
      <c r="I1224" t="n">
        <v>308.58</v>
      </c>
      <c r="J1224" t="n">
        <v>271.44</v>
      </c>
      <c r="K1224" t="inlineStr">
        <is>
          <t>sale</t>
        </is>
      </c>
      <c r="L1224" t="inlineStr">
        <is>
          <t/>
        </is>
      </c>
      <c r="M1224" t="inlineStr">
        <is>
          <t/>
        </is>
      </c>
      <c r="N1224" t="n">
        <v>0.0</v>
      </c>
      <c r="O1224" t="n">
        <v>0.0</v>
      </c>
      <c r="P1224" t="n">
        <v>243.06</v>
      </c>
      <c r="Q1224" t="n">
        <v>243.05</v>
      </c>
      <c r="R1224" t="n">
        <v>37.14</v>
      </c>
      <c r="S1224" t="n">
        <v>37.14</v>
      </c>
      <c r="T1224" t="n">
        <v>3.09</v>
      </c>
      <c r="U1224" t="n">
        <v>3.09</v>
      </c>
      <c r="V1224" t="n">
        <v>48.86</v>
      </c>
      <c r="W1224" t="n">
        <v>48.86</v>
      </c>
      <c r="X1224" t="n">
        <v>4.05</v>
      </c>
      <c r="Y1224" t="n">
        <v>4.05</v>
      </c>
      <c r="Z1224" t="n">
        <v>9.52</v>
      </c>
      <c r="AA1224" t="n">
        <v>9.52</v>
      </c>
      <c r="AB1224" t="n">
        <v>15.42</v>
      </c>
      <c r="AC1224" t="n">
        <v>15.43</v>
      </c>
      <c r="AD1224" t="n">
        <v>15.420000000000016</v>
      </c>
      <c r="AE1224" t="n">
        <v>0.009999999999990905</v>
      </c>
      <c r="AF1224" t="n">
        <v>0.0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-0.009999999999999787</v>
      </c>
      <c r="AL1224" t="inlineStr">
        <is>
          <t>unreconciled</t>
        </is>
      </c>
      <c r="AM1224" t="inlineStr">
        <is>
          <t>Order Amount Mismatch (POS&gt;3PO)</t>
        </is>
      </c>
      <c r="AN1224" t="n">
        <v>15.42</v>
      </c>
      <c r="AO1224" t="n">
        <f>ROUND(P1224*100/H1224,2)</f>
        <v>0.0</v>
      </c>
      <c r="AP1224" t="n">
        <f>ROUND(Q1224*100/I1224,2)</f>
        <v>0.0</v>
      </c>
      <c r="AQ1224"/>
      <c r="AR1224"/>
      <c r="AS1224" t="n">
        <v>0.0</v>
      </c>
    </row>
    <row r="1225">
      <c r="A1225" s="1" t="n">
        <v>45233.0</v>
      </c>
      <c r="B1225" s="2" t="n">
        <v>45233.53275462963</v>
      </c>
      <c r="C1225" t="inlineStr">
        <is>
          <t>3140094012085069</t>
        </is>
      </c>
      <c r="D1225" t="inlineStr">
        <is>
          <t>POS0012</t>
        </is>
      </c>
      <c r="E1225" t="inlineStr">
        <is>
          <t>84</t>
        </is>
      </c>
      <c r="F1225" t="inlineStr">
        <is>
          <t>0094</t>
        </is>
      </c>
      <c r="G1225" t="inlineStr">
        <is>
          <t>5312204517</t>
        </is>
      </c>
      <c r="H1225" t="n">
        <v>366.0</v>
      </c>
      <c r="I1225" t="n">
        <v>425.71</v>
      </c>
      <c r="J1225" t="n">
        <v>388.57</v>
      </c>
      <c r="K1225" t="inlineStr">
        <is>
          <t>sale</t>
        </is>
      </c>
      <c r="L1225" t="inlineStr">
        <is>
          <t/>
        </is>
      </c>
      <c r="M1225" t="inlineStr">
        <is>
          <t/>
        </is>
      </c>
      <c r="N1225" t="n">
        <v>0.0</v>
      </c>
      <c r="O1225" t="n">
        <v>0.0</v>
      </c>
      <c r="P1225" t="n">
        <v>332.32</v>
      </c>
      <c r="Q1225" t="n">
        <v>273.52</v>
      </c>
      <c r="R1225" t="n">
        <v>37.14</v>
      </c>
      <c r="S1225" t="n">
        <v>37.14</v>
      </c>
      <c r="T1225" t="n">
        <v>4.26</v>
      </c>
      <c r="U1225" t="n">
        <v>3.49</v>
      </c>
      <c r="V1225" t="n">
        <v>69.94</v>
      </c>
      <c r="W1225" t="n">
        <v>56.06</v>
      </c>
      <c r="X1225" t="n">
        <v>5.59</v>
      </c>
      <c r="Y1225" t="n">
        <v>4.58</v>
      </c>
      <c r="Z1225" t="n">
        <v>13.6</v>
      </c>
      <c r="AA1225" t="n">
        <v>10.91</v>
      </c>
      <c r="AB1225" t="n">
        <v>17.42</v>
      </c>
      <c r="AC1225" t="n">
        <v>17.43</v>
      </c>
      <c r="AD1225" t="n">
        <v>-59.70999999999998</v>
      </c>
      <c r="AE1225" t="n">
        <v>58.80000000000001</v>
      </c>
      <c r="AF1225" t="n">
        <v>0.0</v>
      </c>
      <c r="AG1225" t="n">
        <v>0.7699999999999996</v>
      </c>
      <c r="AH1225" t="n">
        <v>13.879999999999995</v>
      </c>
      <c r="AI1225" t="n">
        <v>1.0099999999999998</v>
      </c>
      <c r="AJ1225" t="n">
        <v>2.6899999999999995</v>
      </c>
      <c r="AK1225" t="n">
        <v>-0.00999999999999801</v>
      </c>
      <c r="AL1225" t="inlineStr">
        <is>
          <t>unreconciled</t>
        </is>
      </c>
      <c r="AM1225" t="inlineStr">
        <is>
          <t>Order Amount Mismatch (3PO&gt;POS)</t>
        </is>
      </c>
      <c r="AN1225" t="n">
        <v>59.71</v>
      </c>
      <c r="AO1225" t="n">
        <f>ROUND(P1225*100/H1225,2)</f>
        <v>0.0</v>
      </c>
      <c r="AP1225" t="n">
        <f>ROUND(Q1225*100/I1225,2)</f>
        <v>0.0</v>
      </c>
      <c r="AQ1225"/>
      <c r="AR1225"/>
      <c r="AS1225" t="n">
        <v>0.0</v>
      </c>
    </row>
    <row r="1226">
      <c r="A1226" s="1" t="n">
        <v>45233.0</v>
      </c>
      <c r="B1226" s="2" t="n">
        <v>45233.995729166665</v>
      </c>
      <c r="C1226" t="inlineStr">
        <is>
          <t>3140023012059383</t>
        </is>
      </c>
      <c r="D1226" t="inlineStr">
        <is>
          <t>POS0012</t>
        </is>
      </c>
      <c r="E1226" t="inlineStr">
        <is>
          <t>76</t>
        </is>
      </c>
      <c r="F1226" t="inlineStr">
        <is>
          <t>0023</t>
        </is>
      </c>
      <c r="G1226" t="inlineStr">
        <is>
          <t>5312207181</t>
        </is>
      </c>
      <c r="H1226" t="n">
        <v>216.0</v>
      </c>
      <c r="I1226" t="n">
        <v>205.71</v>
      </c>
      <c r="J1226" t="n">
        <v>168.57</v>
      </c>
      <c r="K1226" t="inlineStr">
        <is>
          <t>sale</t>
        </is>
      </c>
      <c r="L1226" t="inlineStr">
        <is>
          <t/>
        </is>
      </c>
      <c r="M1226" t="inlineStr">
        <is>
          <t/>
        </is>
      </c>
      <c r="N1226" t="n">
        <v>0.0</v>
      </c>
      <c r="O1226" t="n">
        <v>0.0</v>
      </c>
      <c r="P1226" t="n">
        <v>164.66</v>
      </c>
      <c r="Q1226" t="n">
        <v>164.67</v>
      </c>
      <c r="R1226" t="n">
        <v>37.14</v>
      </c>
      <c r="S1226" t="n">
        <v>37.14</v>
      </c>
      <c r="T1226" t="n">
        <v>2.06</v>
      </c>
      <c r="U1226" t="n">
        <v>2.06</v>
      </c>
      <c r="V1226" t="n">
        <v>30.34</v>
      </c>
      <c r="W1226" t="n">
        <v>30.34</v>
      </c>
      <c r="X1226" t="n">
        <v>2.7</v>
      </c>
      <c r="Y1226" t="n">
        <v>2.7</v>
      </c>
      <c r="Z1226" t="n">
        <v>5.95</v>
      </c>
      <c r="AA1226" t="n">
        <v>5.95</v>
      </c>
      <c r="AB1226" t="n">
        <v>10.28</v>
      </c>
      <c r="AC1226" t="n">
        <v>10.29</v>
      </c>
      <c r="AD1226" t="n">
        <v>10.289999999999992</v>
      </c>
      <c r="AE1226" t="n">
        <v>-0.009999999999990905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-0.009999999999999787</v>
      </c>
      <c r="AL1226" t="inlineStr">
        <is>
          <t>unreconciled</t>
        </is>
      </c>
      <c r="AM1226" t="inlineStr">
        <is>
          <t>Order Amount Mismatch (POS&gt;3PO)</t>
        </is>
      </c>
      <c r="AN1226" t="n">
        <v>10.29</v>
      </c>
      <c r="AO1226" t="n">
        <f>ROUND(P1226*100/H1226,2)</f>
        <v>0.0</v>
      </c>
      <c r="AP1226" t="n">
        <f>ROUND(Q1226*100/I1226,2)</f>
        <v>0.0</v>
      </c>
      <c r="AQ1226"/>
      <c r="AR1226"/>
      <c r="AS1226" t="n">
        <v>0.0</v>
      </c>
    </row>
    <row r="1227">
      <c r="A1227" s="1" t="n">
        <v>45233.0</v>
      </c>
      <c r="B1227" s="2" t="n">
        <v>45233.664513888885</v>
      </c>
      <c r="C1227" t="inlineStr">
        <is>
          <t>3140094012085143</t>
        </is>
      </c>
      <c r="D1227" t="inlineStr">
        <is>
          <t>POS0012</t>
        </is>
      </c>
      <c r="E1227" t="inlineStr">
        <is>
          <t>58</t>
        </is>
      </c>
      <c r="F1227" t="inlineStr">
        <is>
          <t>0094</t>
        </is>
      </c>
      <c r="G1227" t="inlineStr">
        <is>
          <t>5312211986</t>
        </is>
      </c>
      <c r="H1227" t="n">
        <v>384.0</v>
      </c>
      <c r="I1227" t="n">
        <v>405.71</v>
      </c>
      <c r="J1227" t="n">
        <v>405.71</v>
      </c>
      <c r="K1227" t="inlineStr">
        <is>
          <t>addition</t>
        </is>
      </c>
      <c r="L1227" t="inlineStr">
        <is>
          <t/>
        </is>
      </c>
      <c r="M1227" t="inlineStr">
        <is>
          <t/>
        </is>
      </c>
      <c r="N1227" t="n">
        <v>0.0</v>
      </c>
      <c r="O1227" t="n">
        <v>0.0</v>
      </c>
      <c r="P1227" t="n">
        <v>346.97</v>
      </c>
      <c r="Q1227" t="n">
        <v>219.43</v>
      </c>
      <c r="R1227" t="n">
        <v>37.14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0.0</v>
      </c>
      <c r="AB1227" t="n">
        <v>18.28</v>
      </c>
      <c r="AC1227" t="n">
        <v>18.29</v>
      </c>
      <c r="AD1227" t="n">
        <v>-21.70999999999998</v>
      </c>
      <c r="AE1227" t="n">
        <v>127.54000000000002</v>
      </c>
      <c r="AF1227" t="n">
        <v>37.14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-0.00999999999999801</v>
      </c>
      <c r="AL1227" t="inlineStr">
        <is>
          <t>unreconciled</t>
        </is>
      </c>
      <c r="AM1227" t="inlineStr">
        <is>
          <t>Packaging Charge Mismatch</t>
        </is>
      </c>
      <c r="AN1227" t="n">
        <v>37.14</v>
      </c>
      <c r="AO1227" t="n">
        <f>ROUND(P1227*100/H1227,2)</f>
        <v>0.0</v>
      </c>
      <c r="AP1227" t="n">
        <f>ROUND(Q1227*100/I1227,2)</f>
        <v>0.0</v>
      </c>
      <c r="AQ1227"/>
      <c r="AR1227"/>
      <c r="AS1227" t="n">
        <v>0.0</v>
      </c>
    </row>
    <row r="1228">
      <c r="A1228" s="1" t="n">
        <v>45235.0</v>
      </c>
      <c r="B1228" s="2" t="n">
        <v>45235.8331712963</v>
      </c>
      <c r="C1228" t="inlineStr">
        <is>
          <t>3140094012086241</t>
        </is>
      </c>
      <c r="D1228" t="inlineStr">
        <is>
          <t>POS0012</t>
        </is>
      </c>
      <c r="E1228" t="inlineStr">
        <is>
          <t>56</t>
        </is>
      </c>
      <c r="F1228" t="inlineStr">
        <is>
          <t>0094</t>
        </is>
      </c>
      <c r="G1228" t="inlineStr">
        <is>
          <t>5312215137</t>
        </is>
      </c>
      <c r="H1228" t="n">
        <v>290.0</v>
      </c>
      <c r="I1228" t="n">
        <v>276.19</v>
      </c>
      <c r="J1228" t="n">
        <v>239.05</v>
      </c>
      <c r="K1228" t="inlineStr">
        <is>
          <t>sale</t>
        </is>
      </c>
      <c r="L1228" t="inlineStr">
        <is>
          <t/>
        </is>
      </c>
      <c r="M1228" t="inlineStr">
        <is>
          <t/>
        </is>
      </c>
      <c r="N1228" t="n">
        <v>0.0</v>
      </c>
      <c r="O1228" t="n">
        <v>0.0</v>
      </c>
      <c r="P1228" t="n">
        <v>218.38</v>
      </c>
      <c r="Q1228" t="n">
        <v>218.37</v>
      </c>
      <c r="R1228" t="n">
        <v>37.14</v>
      </c>
      <c r="S1228" t="n">
        <v>37.14</v>
      </c>
      <c r="T1228" t="n">
        <v>2.76</v>
      </c>
      <c r="U1228" t="n">
        <v>2.76</v>
      </c>
      <c r="V1228" t="n">
        <v>43.03</v>
      </c>
      <c r="W1228" t="n">
        <v>43.03</v>
      </c>
      <c r="X1228" t="n">
        <v>3.62</v>
      </c>
      <c r="Y1228" t="n">
        <v>3.62</v>
      </c>
      <c r="Z1228" t="n">
        <v>8.4</v>
      </c>
      <c r="AA1228" t="n">
        <v>8.4</v>
      </c>
      <c r="AB1228" t="n">
        <v>13.82</v>
      </c>
      <c r="AC1228" t="n">
        <v>13.81</v>
      </c>
      <c r="AD1228" t="n">
        <v>13.810000000000002</v>
      </c>
      <c r="AE1228" t="n">
        <v>0.009999999999990905</v>
      </c>
      <c r="AF1228" t="n">
        <v>0.0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0.009999999999999787</v>
      </c>
      <c r="AL1228" t="inlineStr">
        <is>
          <t>unreconciled</t>
        </is>
      </c>
      <c r="AM1228" t="inlineStr">
        <is>
          <t>Order Amount Mismatch (POS&gt;3PO)</t>
        </is>
      </c>
      <c r="AN1228" t="n">
        <v>13.81</v>
      </c>
      <c r="AO1228" t="n">
        <f>ROUND(P1228*100/H1228,2)</f>
        <v>0.0</v>
      </c>
      <c r="AP1228" t="n">
        <f>ROUND(Q1228*100/I1228,2)</f>
        <v>0.0</v>
      </c>
      <c r="AQ1228"/>
      <c r="AR1228"/>
      <c r="AS1228" t="n">
        <v>0.0</v>
      </c>
    </row>
    <row r="1229">
      <c r="A1229" s="1" t="n">
        <v>45233.0</v>
      </c>
      <c r="B1229" s="2" t="n">
        <v>45233.92023148148</v>
      </c>
      <c r="C1229" t="inlineStr">
        <is>
          <t>3140023012059348</t>
        </is>
      </c>
      <c r="D1229" t="inlineStr">
        <is>
          <t>POS0012</t>
        </is>
      </c>
      <c r="E1229" t="inlineStr">
        <is>
          <t>41</t>
        </is>
      </c>
      <c r="F1229" t="inlineStr">
        <is>
          <t>0023</t>
        </is>
      </c>
      <c r="G1229" t="inlineStr">
        <is>
          <t>5312222306</t>
        </is>
      </c>
      <c r="H1229" t="n">
        <v>502.0</v>
      </c>
      <c r="I1229" t="n">
        <v>555.24</v>
      </c>
      <c r="J1229" t="n">
        <v>518.1</v>
      </c>
      <c r="K1229" t="inlineStr">
        <is>
          <t>sale</t>
        </is>
      </c>
      <c r="L1229" t="inlineStr">
        <is>
          <t/>
        </is>
      </c>
      <c r="M1229" t="inlineStr">
        <is>
          <t/>
        </is>
      </c>
      <c r="N1229" t="n">
        <v>0.0</v>
      </c>
      <c r="O1229" t="n">
        <v>0.0</v>
      </c>
      <c r="P1229" t="n">
        <v>431.04</v>
      </c>
      <c r="Q1229" t="n">
        <v>372.24</v>
      </c>
      <c r="R1229" t="n">
        <v>37.14</v>
      </c>
      <c r="S1229" t="n">
        <v>37.14</v>
      </c>
      <c r="T1229" t="n">
        <v>5.55</v>
      </c>
      <c r="U1229" t="n">
        <v>4.78</v>
      </c>
      <c r="V1229" t="n">
        <v>93.26</v>
      </c>
      <c r="W1229" t="n">
        <v>79.37</v>
      </c>
      <c r="X1229" t="n">
        <v>7.29</v>
      </c>
      <c r="Y1229" t="n">
        <v>6.28</v>
      </c>
      <c r="Z1229" t="n">
        <v>18.1</v>
      </c>
      <c r="AA1229" t="n">
        <v>15.42</v>
      </c>
      <c r="AB1229" t="n">
        <v>23.9</v>
      </c>
      <c r="AC1229" t="n">
        <v>23.91</v>
      </c>
      <c r="AD1229" t="n">
        <v>-53.24000000000001</v>
      </c>
      <c r="AE1229" t="n">
        <v>58.80000000000001</v>
      </c>
      <c r="AF1229" t="n">
        <v>0.0</v>
      </c>
      <c r="AG1229" t="n">
        <v>0.7699999999999996</v>
      </c>
      <c r="AH1229" t="n">
        <v>13.89</v>
      </c>
      <c r="AI1229" t="n">
        <v>1.0099999999999998</v>
      </c>
      <c r="AJ1229" t="n">
        <v>2.6800000000000015</v>
      </c>
      <c r="AK1229" t="n">
        <v>-0.010000000000001563</v>
      </c>
      <c r="AL1229" t="inlineStr">
        <is>
          <t>unreconciled</t>
        </is>
      </c>
      <c r="AM1229" t="inlineStr">
        <is>
          <t>Order Amount Mismatch (3PO&gt;POS)</t>
        </is>
      </c>
      <c r="AN1229" t="n">
        <v>53.24</v>
      </c>
      <c r="AO1229" t="n">
        <f>ROUND(P1229*100/H1229,2)</f>
        <v>0.0</v>
      </c>
      <c r="AP1229" t="n">
        <f>ROUND(Q1229*100/I1229,2)</f>
        <v>0.0</v>
      </c>
      <c r="AQ1229"/>
      <c r="AR1229"/>
      <c r="AS1229" t="n">
        <v>0.0</v>
      </c>
    </row>
    <row r="1230">
      <c r="A1230" s="1" t="n">
        <v>45236.0</v>
      </c>
      <c r="B1230" s="2" t="n">
        <v>45236.86678240741</v>
      </c>
      <c r="C1230" t="inlineStr">
        <is>
          <t>3140023012060098</t>
        </is>
      </c>
      <c r="D1230" t="inlineStr">
        <is>
          <t>POS0012</t>
        </is>
      </c>
      <c r="E1230" t="inlineStr">
        <is>
          <t>89</t>
        </is>
      </c>
      <c r="F1230" t="inlineStr">
        <is>
          <t>0023</t>
        </is>
      </c>
      <c r="G1230" t="inlineStr">
        <is>
          <t>5312239601</t>
        </is>
      </c>
      <c r="H1230" t="n">
        <v>822.0</v>
      </c>
      <c r="I1230" t="n">
        <v>782.85</v>
      </c>
      <c r="J1230" t="n">
        <v>745.71</v>
      </c>
      <c r="K1230" t="inlineStr">
        <is>
          <t>sale</t>
        </is>
      </c>
      <c r="L1230" t="inlineStr">
        <is>
          <t/>
        </is>
      </c>
      <c r="M1230" t="inlineStr">
        <is>
          <t/>
        </is>
      </c>
      <c r="N1230" t="n">
        <v>0.0</v>
      </c>
      <c r="O1230" t="n">
        <v>0.0</v>
      </c>
      <c r="P1230" t="n">
        <v>604.51</v>
      </c>
      <c r="Q1230" t="n">
        <v>604.51</v>
      </c>
      <c r="R1230" t="n">
        <v>37.14</v>
      </c>
      <c r="S1230" t="n">
        <v>37.14</v>
      </c>
      <c r="T1230" t="n">
        <v>7.83</v>
      </c>
      <c r="U1230" t="n">
        <v>7.83</v>
      </c>
      <c r="V1230" t="n">
        <v>134.23</v>
      </c>
      <c r="W1230" t="n">
        <v>134.23</v>
      </c>
      <c r="X1230" t="n">
        <v>10.27</v>
      </c>
      <c r="Y1230" t="n">
        <v>10.27</v>
      </c>
      <c r="Z1230" t="n">
        <v>26.01</v>
      </c>
      <c r="AA1230" t="n">
        <v>26.01</v>
      </c>
      <c r="AB1230" t="n">
        <v>39.14</v>
      </c>
      <c r="AC1230" t="n">
        <v>39.14</v>
      </c>
      <c r="AD1230" t="n">
        <v>39.14999999999998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inlineStr">
        <is>
          <t>unreconciled</t>
        </is>
      </c>
      <c r="AM1230" t="inlineStr">
        <is>
          <t>Order Amount Mismatch (POS&gt;3PO)</t>
        </is>
      </c>
      <c r="AN1230" t="n">
        <v>39.15</v>
      </c>
      <c r="AO1230" t="n">
        <f>ROUND(P1230*100/H1230,2)</f>
        <v>0.0</v>
      </c>
      <c r="AP1230" t="n">
        <f>ROUND(Q1230*100/I1230,2)</f>
        <v>0.0</v>
      </c>
      <c r="AQ1230"/>
      <c r="AR1230"/>
      <c r="AS1230" t="n">
        <v>0.0</v>
      </c>
    </row>
    <row r="1231">
      <c r="A1231" s="1" t="n">
        <v>45234.0</v>
      </c>
      <c r="B1231" s="2" t="n">
        <v>45235.003020833334</v>
      </c>
      <c r="C1231" t="inlineStr">
        <is>
          <t>3140094012085876</t>
        </is>
      </c>
      <c r="D1231" t="inlineStr">
        <is>
          <t>POS0012</t>
        </is>
      </c>
      <c r="E1231" t="inlineStr">
        <is>
          <t>91</t>
        </is>
      </c>
      <c r="F1231" t="inlineStr">
        <is>
          <t>0094</t>
        </is>
      </c>
      <c r="G1231" t="inlineStr">
        <is>
          <t>5312248161</t>
        </is>
      </c>
      <c r="H1231" t="n">
        <v>304.0</v>
      </c>
      <c r="I1231" t="n">
        <v>289.53</v>
      </c>
      <c r="J1231" t="n">
        <v>252.39</v>
      </c>
      <c r="K1231" t="inlineStr">
        <is>
          <t>sale</t>
        </is>
      </c>
      <c r="L1231" t="inlineStr">
        <is>
          <t/>
        </is>
      </c>
      <c r="M1231" t="inlineStr">
        <is>
          <t/>
        </is>
      </c>
      <c r="N1231" t="n">
        <v>0.0</v>
      </c>
      <c r="O1231" t="n">
        <v>0.0</v>
      </c>
      <c r="P1231" t="n">
        <v>228.54</v>
      </c>
      <c r="Q1231" t="n">
        <v>228.54</v>
      </c>
      <c r="R1231" t="n">
        <v>37.14</v>
      </c>
      <c r="S1231" t="n">
        <v>37.14</v>
      </c>
      <c r="T1231" t="n">
        <v>2.9</v>
      </c>
      <c r="U1231" t="n">
        <v>2.9</v>
      </c>
      <c r="V1231" t="n">
        <v>45.43</v>
      </c>
      <c r="W1231" t="n">
        <v>45.43</v>
      </c>
      <c r="X1231" t="n">
        <v>3.8</v>
      </c>
      <c r="Y1231" t="n">
        <v>3.8</v>
      </c>
      <c r="Z1231" t="n">
        <v>8.86</v>
      </c>
      <c r="AA1231" t="n">
        <v>8.86</v>
      </c>
      <c r="AB1231" t="n">
        <v>14.48</v>
      </c>
      <c r="AC1231" t="n">
        <v>14.48</v>
      </c>
      <c r="AD1231" t="n">
        <v>14.470000000000027</v>
      </c>
      <c r="AE1231" t="n">
        <v>0.0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0.0</v>
      </c>
      <c r="AL1231" t="inlineStr">
        <is>
          <t>unreconciled</t>
        </is>
      </c>
      <c r="AM1231" t="inlineStr">
        <is>
          <t>Order Amount Mismatch (POS&gt;3PO)</t>
        </is>
      </c>
      <c r="AN1231" t="n">
        <v>14.47</v>
      </c>
      <c r="AO1231" t="n">
        <f>ROUND(P1231*100/H1231,2)</f>
        <v>0.0</v>
      </c>
      <c r="AP1231" t="n">
        <f>ROUND(Q1231*100/I1231,2)</f>
        <v>0.0</v>
      </c>
      <c r="AQ1231"/>
      <c r="AR1231"/>
      <c r="AS1231" t="n">
        <v>0.0</v>
      </c>
    </row>
    <row r="1232">
      <c r="A1232" s="1" t="n">
        <v>45233.0</v>
      </c>
      <c r="B1232" s="2" t="n">
        <v>45233.53815972222</v>
      </c>
      <c r="C1232" t="inlineStr">
        <is>
          <t>3140023012059205</t>
        </is>
      </c>
      <c r="D1232" t="inlineStr">
        <is>
          <t>POS0012</t>
        </is>
      </c>
      <c r="E1232" t="inlineStr">
        <is>
          <t>98</t>
        </is>
      </c>
      <c r="F1232" t="inlineStr">
        <is>
          <t>0023</t>
        </is>
      </c>
      <c r="G1232" t="inlineStr">
        <is>
          <t>5312255799</t>
        </is>
      </c>
      <c r="H1232" t="n">
        <v>336.0</v>
      </c>
      <c r="I1232" t="n">
        <v>397.14</v>
      </c>
      <c r="J1232" t="n">
        <v>360.0</v>
      </c>
      <c r="K1232" t="inlineStr">
        <is>
          <t>sale</t>
        </is>
      </c>
      <c r="L1232" t="inlineStr">
        <is>
          <t/>
        </is>
      </c>
      <c r="M1232" t="inlineStr">
        <is>
          <t/>
        </is>
      </c>
      <c r="N1232" t="n">
        <v>0.0</v>
      </c>
      <c r="O1232" t="n">
        <v>0.0</v>
      </c>
      <c r="P1232" t="n">
        <v>310.56</v>
      </c>
      <c r="Q1232" t="n">
        <v>251.77</v>
      </c>
      <c r="R1232" t="n">
        <v>37.14</v>
      </c>
      <c r="S1232" t="n">
        <v>37.14</v>
      </c>
      <c r="T1232" t="n">
        <v>3.97</v>
      </c>
      <c r="U1232" t="n">
        <v>3.2</v>
      </c>
      <c r="V1232" t="n">
        <v>64.8</v>
      </c>
      <c r="W1232" t="n">
        <v>50.91</v>
      </c>
      <c r="X1232" t="n">
        <v>5.21</v>
      </c>
      <c r="Y1232" t="n">
        <v>4.2</v>
      </c>
      <c r="Z1232" t="n">
        <v>12.6</v>
      </c>
      <c r="AA1232" t="n">
        <v>9.92</v>
      </c>
      <c r="AB1232" t="n">
        <v>16.0</v>
      </c>
      <c r="AC1232" t="n">
        <v>16.0</v>
      </c>
      <c r="AD1232" t="n">
        <v>-61.139999999999986</v>
      </c>
      <c r="AE1232" t="n">
        <v>58.78999999999999</v>
      </c>
      <c r="AF1232" t="n">
        <v>0.0</v>
      </c>
      <c r="AG1232" t="n">
        <v>0.77</v>
      </c>
      <c r="AH1232" t="n">
        <v>13.89</v>
      </c>
      <c r="AI1232" t="n">
        <v>1.0099999999999998</v>
      </c>
      <c r="AJ1232" t="n">
        <v>2.6799999999999997</v>
      </c>
      <c r="AK1232" t="n">
        <v>0.0</v>
      </c>
      <c r="AL1232" t="inlineStr">
        <is>
          <t>unreconciled</t>
        </is>
      </c>
      <c r="AM1232" t="inlineStr">
        <is>
          <t>Order Amount Mismatch (3PO&gt;POS)</t>
        </is>
      </c>
      <c r="AN1232" t="n">
        <v>61.14</v>
      </c>
      <c r="AO1232" t="n">
        <f>ROUND(P1232*100/H1232,2)</f>
        <v>0.0</v>
      </c>
      <c r="AP1232" t="n">
        <f>ROUND(Q1232*100/I1232,2)</f>
        <v>0.0</v>
      </c>
      <c r="AQ1232"/>
      <c r="AR1232"/>
      <c r="AS1232" t="n">
        <v>0.0</v>
      </c>
    </row>
    <row r="1233">
      <c r="A1233" s="1" t="n">
        <v>45233.0</v>
      </c>
      <c r="B1233" s="2" t="n">
        <v>45233.81159722222</v>
      </c>
      <c r="C1233" t="inlineStr">
        <is>
          <t>3140023012059299</t>
        </is>
      </c>
      <c r="D1233" t="inlineStr">
        <is>
          <t>POS0012</t>
        </is>
      </c>
      <c r="E1233" t="inlineStr">
        <is>
          <t>92</t>
        </is>
      </c>
      <c r="F1233" t="inlineStr">
        <is>
          <t>0023</t>
        </is>
      </c>
      <c r="G1233" t="inlineStr">
        <is>
          <t>5312257687</t>
        </is>
      </c>
      <c r="H1233" t="n">
        <v>139.0</v>
      </c>
      <c r="I1233" t="n">
        <v>132.38</v>
      </c>
      <c r="J1233" t="n">
        <v>95.24</v>
      </c>
      <c r="K1233" t="inlineStr">
        <is>
          <t>sale</t>
        </is>
      </c>
      <c r="L1233" t="inlineStr">
        <is>
          <t/>
        </is>
      </c>
      <c r="M1233" t="inlineStr">
        <is>
          <t/>
        </is>
      </c>
      <c r="N1233" t="n">
        <v>0.0</v>
      </c>
      <c r="O1233" t="n">
        <v>0.0</v>
      </c>
      <c r="P1233" t="n">
        <v>108.78</v>
      </c>
      <c r="Q1233" t="n">
        <v>108.78</v>
      </c>
      <c r="R1233" t="n">
        <v>37.14</v>
      </c>
      <c r="S1233" t="n">
        <v>37.14</v>
      </c>
      <c r="T1233" t="n">
        <v>1.32</v>
      </c>
      <c r="U1233" t="n">
        <v>1.32</v>
      </c>
      <c r="V1233" t="n">
        <v>17.14</v>
      </c>
      <c r="W1233" t="n">
        <v>17.14</v>
      </c>
      <c r="X1233" t="n">
        <v>1.74</v>
      </c>
      <c r="Y1233" t="n">
        <v>1.74</v>
      </c>
      <c r="Z1233" t="n">
        <v>3.4</v>
      </c>
      <c r="AA1233" t="n">
        <v>3.4</v>
      </c>
      <c r="AB1233" t="n">
        <v>6.62</v>
      </c>
      <c r="AC1233" t="n">
        <v>6.62</v>
      </c>
      <c r="AD1233" t="n">
        <v>6.6200000000000045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inlineStr">
        <is>
          <t>unreconciled</t>
        </is>
      </c>
      <c r="AM1233" t="inlineStr">
        <is>
          <t>Order Amount Mismatch (POS&gt;3PO)</t>
        </is>
      </c>
      <c r="AN1233" t="n">
        <v>6.62</v>
      </c>
      <c r="AO1233" t="n">
        <f>ROUND(P1233*100/H1233,2)</f>
        <v>0.0</v>
      </c>
      <c r="AP1233" t="n">
        <f>ROUND(Q1233*100/I1233,2)</f>
        <v>0.0</v>
      </c>
      <c r="AQ1233"/>
      <c r="AR1233"/>
      <c r="AS1233" t="n">
        <v>0.0</v>
      </c>
    </row>
    <row r="1234">
      <c r="A1234" s="1" t="n">
        <v>45233.0</v>
      </c>
      <c r="B1234" s="2" t="n">
        <v>45233.967152777775</v>
      </c>
      <c r="C1234" t="inlineStr">
        <is>
          <t>3140023012059365</t>
        </is>
      </c>
      <c r="D1234" t="inlineStr">
        <is>
          <t>POS0012</t>
        </is>
      </c>
      <c r="E1234" t="inlineStr">
        <is>
          <t>58</t>
        </is>
      </c>
      <c r="F1234" t="inlineStr">
        <is>
          <t>0023</t>
        </is>
      </c>
      <c r="G1234" t="inlineStr">
        <is>
          <t>5312267291</t>
        </is>
      </c>
      <c r="H1234" t="n">
        <v>311.0</v>
      </c>
      <c r="I1234" t="n">
        <v>373.32</v>
      </c>
      <c r="J1234" t="n">
        <v>336.18</v>
      </c>
      <c r="K1234" t="inlineStr">
        <is>
          <t>sale</t>
        </is>
      </c>
      <c r="L1234" t="inlineStr">
        <is>
          <t/>
        </is>
      </c>
      <c r="M1234" t="inlineStr">
        <is>
          <t/>
        </is>
      </c>
      <c r="N1234" t="n">
        <v>0.0</v>
      </c>
      <c r="O1234" t="n">
        <v>0.0</v>
      </c>
      <c r="P1234" t="n">
        <v>292.41</v>
      </c>
      <c r="Q1234" t="n">
        <v>233.6</v>
      </c>
      <c r="R1234" t="n">
        <v>37.14</v>
      </c>
      <c r="S1234" t="n">
        <v>37.14</v>
      </c>
      <c r="T1234" t="n">
        <v>3.73</v>
      </c>
      <c r="U1234" t="n">
        <v>2.96</v>
      </c>
      <c r="V1234" t="n">
        <v>60.51</v>
      </c>
      <c r="W1234" t="n">
        <v>46.63</v>
      </c>
      <c r="X1234" t="n">
        <v>4.9</v>
      </c>
      <c r="Y1234" t="n">
        <v>3.89</v>
      </c>
      <c r="Z1234" t="n">
        <v>11.77</v>
      </c>
      <c r="AA1234" t="n">
        <v>9.09</v>
      </c>
      <c r="AB1234" t="n">
        <v>14.82</v>
      </c>
      <c r="AC1234" t="n">
        <v>14.81</v>
      </c>
      <c r="AD1234" t="n">
        <v>-62.31999999999999</v>
      </c>
      <c r="AE1234" t="n">
        <v>58.81000000000003</v>
      </c>
      <c r="AF1234" t="n">
        <v>0.0</v>
      </c>
      <c r="AG1234" t="n">
        <v>0.77</v>
      </c>
      <c r="AH1234" t="n">
        <v>13.879999999999995</v>
      </c>
      <c r="AI1234" t="n">
        <v>1.0100000000000002</v>
      </c>
      <c r="AJ1234" t="n">
        <v>2.6799999999999997</v>
      </c>
      <c r="AK1234" t="n">
        <v>0.009999999999999787</v>
      </c>
      <c r="AL1234" t="inlineStr">
        <is>
          <t>unreconciled</t>
        </is>
      </c>
      <c r="AM1234" t="inlineStr">
        <is>
          <t>Order Amount Mismatch (3PO&gt;POS)</t>
        </is>
      </c>
      <c r="AN1234" t="n">
        <v>62.32</v>
      </c>
      <c r="AO1234" t="n">
        <f>ROUND(P1234*100/H1234,2)</f>
        <v>0.0</v>
      </c>
      <c r="AP1234" t="n">
        <f>ROUND(Q1234*100/I1234,2)</f>
        <v>0.0</v>
      </c>
      <c r="AQ1234"/>
      <c r="AR1234"/>
      <c r="AS1234" t="n">
        <v>0.0</v>
      </c>
    </row>
    <row r="1235">
      <c r="A1235" s="1" t="n">
        <v>45233.0</v>
      </c>
      <c r="B1235" s="2" t="n">
        <v>45233.89219907407</v>
      </c>
      <c r="C1235" t="inlineStr">
        <is>
          <t>3140094012085320</t>
        </is>
      </c>
      <c r="D1235" t="inlineStr">
        <is>
          <t>POS0012</t>
        </is>
      </c>
      <c r="E1235" t="inlineStr">
        <is>
          <t>35</t>
        </is>
      </c>
      <c r="F1235" t="inlineStr">
        <is>
          <t>0094</t>
        </is>
      </c>
      <c r="G1235" t="inlineStr">
        <is>
          <t>5312272321</t>
        </is>
      </c>
      <c r="H1235" t="n">
        <v>480.0</v>
      </c>
      <c r="I1235" t="n">
        <v>534.28</v>
      </c>
      <c r="J1235" t="n">
        <v>497.14</v>
      </c>
      <c r="K1235" t="inlineStr">
        <is>
          <t>sale</t>
        </is>
      </c>
      <c r="L1235" t="inlineStr">
        <is>
          <t/>
        </is>
      </c>
      <c r="M1235" t="inlineStr">
        <is>
          <t/>
        </is>
      </c>
      <c r="N1235" t="n">
        <v>0.0</v>
      </c>
      <c r="O1235" t="n">
        <v>0.0</v>
      </c>
      <c r="P1235" t="n">
        <v>415.07</v>
      </c>
      <c r="Q1235" t="n">
        <v>356.28</v>
      </c>
      <c r="R1235" t="n">
        <v>37.14</v>
      </c>
      <c r="S1235" t="n">
        <v>37.14</v>
      </c>
      <c r="T1235" t="n">
        <v>5.34</v>
      </c>
      <c r="U1235" t="n">
        <v>4.57</v>
      </c>
      <c r="V1235" t="n">
        <v>89.49</v>
      </c>
      <c r="W1235" t="n">
        <v>75.6</v>
      </c>
      <c r="X1235" t="n">
        <v>7.01</v>
      </c>
      <c r="Y1235" t="n">
        <v>6.0</v>
      </c>
      <c r="Z1235" t="n">
        <v>17.37</v>
      </c>
      <c r="AA1235" t="n">
        <v>14.69</v>
      </c>
      <c r="AB1235" t="n">
        <v>22.86</v>
      </c>
      <c r="AC1235" t="n">
        <v>22.86</v>
      </c>
      <c r="AD1235" t="n">
        <v>-54.27999999999997</v>
      </c>
      <c r="AE1235" t="n">
        <v>58.79000000000002</v>
      </c>
      <c r="AF1235" t="n">
        <v>0.0</v>
      </c>
      <c r="AG1235" t="n">
        <v>0.7699999999999996</v>
      </c>
      <c r="AH1235" t="n">
        <v>13.89</v>
      </c>
      <c r="AI1235" t="n">
        <v>1.0099999999999998</v>
      </c>
      <c r="AJ1235" t="n">
        <v>2.6800000000000015</v>
      </c>
      <c r="AK1235" t="n">
        <v>0.0</v>
      </c>
      <c r="AL1235" t="inlineStr">
        <is>
          <t>unreconciled</t>
        </is>
      </c>
      <c r="AM1235" t="inlineStr">
        <is>
          <t>Order Amount Mismatch (3PO&gt;POS)</t>
        </is>
      </c>
      <c r="AN1235" t="n">
        <v>54.28</v>
      </c>
      <c r="AO1235" t="n">
        <f>ROUND(P1235*100/H1235,2)</f>
        <v>0.0</v>
      </c>
      <c r="AP1235" t="n">
        <f>ROUND(Q1235*100/I1235,2)</f>
        <v>0.0</v>
      </c>
      <c r="AQ1235"/>
      <c r="AR1235"/>
      <c r="AS1235" t="n">
        <v>0.0</v>
      </c>
    </row>
    <row r="1236">
      <c r="A1236" s="1" t="n">
        <v>45233.0</v>
      </c>
      <c r="B1236" s="2" t="n">
        <v>45233.64362268519</v>
      </c>
      <c r="C1236" t="inlineStr">
        <is>
          <t>3140094012085128</t>
        </is>
      </c>
      <c r="D1236" t="inlineStr">
        <is>
          <t>POS0012</t>
        </is>
      </c>
      <c r="E1236" t="inlineStr">
        <is>
          <t>43</t>
        </is>
      </c>
      <c r="F1236" t="inlineStr">
        <is>
          <t>0094</t>
        </is>
      </c>
      <c r="G1236" t="inlineStr">
        <is>
          <t>5312276753</t>
        </is>
      </c>
      <c r="H1236" t="n">
        <v>264.0</v>
      </c>
      <c r="I1236" t="n">
        <v>328.56</v>
      </c>
      <c r="J1236" t="n">
        <v>291.42</v>
      </c>
      <c r="K1236" t="inlineStr">
        <is>
          <t>sale</t>
        </is>
      </c>
      <c r="L1236" t="inlineStr">
        <is>
          <t/>
        </is>
      </c>
      <c r="M1236" t="inlineStr">
        <is>
          <t/>
        </is>
      </c>
      <c r="N1236" t="n">
        <v>0.0</v>
      </c>
      <c r="O1236" t="n">
        <v>0.0</v>
      </c>
      <c r="P1236" t="n">
        <v>258.28</v>
      </c>
      <c r="Q1236" t="n">
        <v>199.5</v>
      </c>
      <c r="R1236" t="n">
        <v>37.14</v>
      </c>
      <c r="S1236" t="n">
        <v>37.14</v>
      </c>
      <c r="T1236" t="n">
        <v>3.29</v>
      </c>
      <c r="U1236" t="n">
        <v>2.51</v>
      </c>
      <c r="V1236" t="n">
        <v>52.46</v>
      </c>
      <c r="W1236" t="n">
        <v>38.57</v>
      </c>
      <c r="X1236" t="n">
        <v>4.31</v>
      </c>
      <c r="Y1236" t="n">
        <v>3.3</v>
      </c>
      <c r="Z1236" t="n">
        <v>10.22</v>
      </c>
      <c r="AA1236" t="n">
        <v>7.53</v>
      </c>
      <c r="AB1236" t="n">
        <v>12.58</v>
      </c>
      <c r="AC1236" t="n">
        <v>12.57</v>
      </c>
      <c r="AD1236" t="n">
        <v>-64.56</v>
      </c>
      <c r="AE1236" t="n">
        <v>58.77999999999997</v>
      </c>
      <c r="AF1236" t="n">
        <v>0.0</v>
      </c>
      <c r="AG1236" t="n">
        <v>0.7800000000000002</v>
      </c>
      <c r="AH1236" t="n">
        <v>13.89</v>
      </c>
      <c r="AI1236" t="n">
        <v>1.0099999999999998</v>
      </c>
      <c r="AJ1236" t="n">
        <v>2.6900000000000004</v>
      </c>
      <c r="AK1236" t="n">
        <v>0.009999999999999787</v>
      </c>
      <c r="AL1236" t="inlineStr">
        <is>
          <t>unreconciled</t>
        </is>
      </c>
      <c r="AM1236" t="inlineStr">
        <is>
          <t>Order Amount Mismatch (3PO&gt;POS)</t>
        </is>
      </c>
      <c r="AN1236" t="n">
        <v>64.56</v>
      </c>
      <c r="AO1236" t="n">
        <f>ROUND(P1236*100/H1236,2)</f>
        <v>0.0</v>
      </c>
      <c r="AP1236" t="n">
        <f>ROUND(Q1236*100/I1236,2)</f>
        <v>0.0</v>
      </c>
      <c r="AQ1236"/>
      <c r="AR1236"/>
      <c r="AS1236" t="n">
        <v>0.0</v>
      </c>
    </row>
    <row r="1237">
      <c r="A1237" s="1" t="n">
        <v>45233.0</v>
      </c>
      <c r="B1237" s="2" t="n">
        <v>45233.64027777778</v>
      </c>
      <c r="C1237" t="inlineStr">
        <is>
          <t>3140094012085126</t>
        </is>
      </c>
      <c r="D1237" t="inlineStr">
        <is>
          <t>POS0012</t>
        </is>
      </c>
      <c r="E1237" t="inlineStr">
        <is>
          <t>41</t>
        </is>
      </c>
      <c r="F1237" t="inlineStr">
        <is>
          <t>0094</t>
        </is>
      </c>
      <c r="G1237" t="inlineStr">
        <is>
          <t>5312290357</t>
        </is>
      </c>
      <c r="H1237" t="n">
        <v>329.0</v>
      </c>
      <c r="I1237" t="n">
        <v>390.47</v>
      </c>
      <c r="J1237" t="n">
        <v>353.33</v>
      </c>
      <c r="K1237" t="inlineStr">
        <is>
          <t>sale</t>
        </is>
      </c>
      <c r="L1237" t="inlineStr">
        <is>
          <t/>
        </is>
      </c>
      <c r="M1237" t="inlineStr">
        <is>
          <t/>
        </is>
      </c>
      <c r="N1237" t="n">
        <v>0.0</v>
      </c>
      <c r="O1237" t="n">
        <v>0.0</v>
      </c>
      <c r="P1237" t="n">
        <v>305.48</v>
      </c>
      <c r="Q1237" t="n">
        <v>246.7</v>
      </c>
      <c r="R1237" t="n">
        <v>37.14</v>
      </c>
      <c r="S1237" t="n">
        <v>37.14</v>
      </c>
      <c r="T1237" t="n">
        <v>3.9</v>
      </c>
      <c r="U1237" t="n">
        <v>3.13</v>
      </c>
      <c r="V1237" t="n">
        <v>63.6</v>
      </c>
      <c r="W1237" t="n">
        <v>49.71</v>
      </c>
      <c r="X1237" t="n">
        <v>5.12</v>
      </c>
      <c r="Y1237" t="n">
        <v>4.11</v>
      </c>
      <c r="Z1237" t="n">
        <v>12.37</v>
      </c>
      <c r="AA1237" t="n">
        <v>9.69</v>
      </c>
      <c r="AB1237" t="n">
        <v>15.66</v>
      </c>
      <c r="AC1237" t="n">
        <v>15.67</v>
      </c>
      <c r="AD1237" t="n">
        <v>-61.47000000000003</v>
      </c>
      <c r="AE1237" t="n">
        <v>58.78000000000003</v>
      </c>
      <c r="AF1237" t="n">
        <v>0.0</v>
      </c>
      <c r="AG1237" t="n">
        <v>0.77</v>
      </c>
      <c r="AH1237" t="n">
        <v>13.89</v>
      </c>
      <c r="AI1237" t="n">
        <v>1.0099999999999998</v>
      </c>
      <c r="AJ1237" t="n">
        <v>2.6799999999999997</v>
      </c>
      <c r="AK1237" t="n">
        <v>-0.009999999999999787</v>
      </c>
      <c r="AL1237" t="inlineStr">
        <is>
          <t>unreconciled</t>
        </is>
      </c>
      <c r="AM1237" t="inlineStr">
        <is>
          <t>Order Amount Mismatch (3PO&gt;POS)</t>
        </is>
      </c>
      <c r="AN1237" t="n">
        <v>61.47</v>
      </c>
      <c r="AO1237" t="n">
        <f>ROUND(P1237*100/H1237,2)</f>
        <v>0.0</v>
      </c>
      <c r="AP1237" t="n">
        <f>ROUND(Q1237*100/I1237,2)</f>
        <v>0.0</v>
      </c>
      <c r="AQ1237"/>
      <c r="AR1237"/>
      <c r="AS1237" t="n">
        <v>0.0</v>
      </c>
    </row>
    <row r="1238">
      <c r="A1238" s="1" t="n">
        <v>45234.0</v>
      </c>
      <c r="B1238" s="2" t="n">
        <v>45234.98775462963</v>
      </c>
      <c r="C1238" t="inlineStr">
        <is>
          <t>3140094012085860</t>
        </is>
      </c>
      <c r="D1238" t="inlineStr">
        <is>
          <t>POS0012</t>
        </is>
      </c>
      <c r="E1238" t="inlineStr">
        <is>
          <t>75</t>
        </is>
      </c>
      <c r="F1238" t="inlineStr">
        <is>
          <t>0094</t>
        </is>
      </c>
      <c r="G1238" t="inlineStr">
        <is>
          <t>5312292654</t>
        </is>
      </c>
      <c r="H1238" t="n">
        <v>911.0</v>
      </c>
      <c r="I1238" t="n">
        <v>867.61</v>
      </c>
      <c r="J1238" t="n">
        <v>830.47</v>
      </c>
      <c r="K1238" t="inlineStr">
        <is>
          <t>sale</t>
        </is>
      </c>
      <c r="L1238" t="inlineStr">
        <is>
          <t/>
        </is>
      </c>
      <c r="M1238" t="inlineStr">
        <is>
          <t/>
        </is>
      </c>
      <c r="N1238" t="n">
        <v>0.0</v>
      </c>
      <c r="O1238" t="n">
        <v>0.0</v>
      </c>
      <c r="P1238" t="n">
        <v>669.1</v>
      </c>
      <c r="Q1238" t="n">
        <v>669.08</v>
      </c>
      <c r="R1238" t="n">
        <v>37.14</v>
      </c>
      <c r="S1238" t="n">
        <v>37.14</v>
      </c>
      <c r="T1238" t="n">
        <v>8.68</v>
      </c>
      <c r="U1238" t="n">
        <v>8.68</v>
      </c>
      <c r="V1238" t="n">
        <v>149.48</v>
      </c>
      <c r="W1238" t="n">
        <v>149.48</v>
      </c>
      <c r="X1238" t="n">
        <v>11.39</v>
      </c>
      <c r="Y1238" t="n">
        <v>11.39</v>
      </c>
      <c r="Z1238" t="n">
        <v>28.96</v>
      </c>
      <c r="AA1238" t="n">
        <v>28.96</v>
      </c>
      <c r="AB1238" t="n">
        <v>43.38</v>
      </c>
      <c r="AC1238" t="n">
        <v>43.38</v>
      </c>
      <c r="AD1238" t="n">
        <v>43.389999999999986</v>
      </c>
      <c r="AE1238" t="n">
        <v>0.01999999999998181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0.0</v>
      </c>
      <c r="AL1238" t="inlineStr">
        <is>
          <t>unreconciled</t>
        </is>
      </c>
      <c r="AM1238" t="inlineStr">
        <is>
          <t>Order Amount Mismatch (POS&gt;3PO)</t>
        </is>
      </c>
      <c r="AN1238" t="n">
        <v>43.39</v>
      </c>
      <c r="AO1238" t="n">
        <f>ROUND(P1238*100/H1238,2)</f>
        <v>0.0</v>
      </c>
      <c r="AP1238" t="n">
        <f>ROUND(Q1238*100/I1238,2)</f>
        <v>0.0</v>
      </c>
      <c r="AQ1238"/>
      <c r="AR1238"/>
      <c r="AS1238" t="n">
        <v>0.0</v>
      </c>
    </row>
    <row r="1239">
      <c r="A1239" s="1" t="n">
        <v>45232.0</v>
      </c>
      <c r="B1239" s="2" t="n">
        <v>45233.01054398148</v>
      </c>
      <c r="C1239" t="inlineStr">
        <is>
          <t>3140023012059157</t>
        </is>
      </c>
      <c r="D1239" t="inlineStr">
        <is>
          <t>POS0012</t>
        </is>
      </c>
      <c r="E1239" t="inlineStr">
        <is>
          <t>50</t>
        </is>
      </c>
      <c r="F1239" t="inlineStr">
        <is>
          <t>0023</t>
        </is>
      </c>
      <c r="G1239" t="inlineStr">
        <is>
          <t>5312302603</t>
        </is>
      </c>
      <c r="H1239" t="n">
        <v>293.0</v>
      </c>
      <c r="I1239" t="n">
        <v>279.04</v>
      </c>
      <c r="J1239" t="n">
        <v>241.9</v>
      </c>
      <c r="K1239" t="inlineStr">
        <is>
          <t>sale</t>
        </is>
      </c>
      <c r="L1239" t="inlineStr">
        <is>
          <t/>
        </is>
      </c>
      <c r="M1239" t="inlineStr">
        <is>
          <t/>
        </is>
      </c>
      <c r="N1239" t="n">
        <v>0.0</v>
      </c>
      <c r="O1239" t="n">
        <v>0.0</v>
      </c>
      <c r="P1239" t="n">
        <v>220.55</v>
      </c>
      <c r="Q1239" t="n">
        <v>220.54</v>
      </c>
      <c r="R1239" t="n">
        <v>37.14</v>
      </c>
      <c r="S1239" t="n">
        <v>37.14</v>
      </c>
      <c r="T1239" t="n">
        <v>2.79</v>
      </c>
      <c r="U1239" t="n">
        <v>2.79</v>
      </c>
      <c r="V1239" t="n">
        <v>43.54</v>
      </c>
      <c r="W1239" t="n">
        <v>43.54</v>
      </c>
      <c r="X1239" t="n">
        <v>3.66</v>
      </c>
      <c r="Y1239" t="n">
        <v>3.66</v>
      </c>
      <c r="Z1239" t="n">
        <v>8.5</v>
      </c>
      <c r="AA1239" t="n">
        <v>8.5</v>
      </c>
      <c r="AB1239" t="n">
        <v>13.96</v>
      </c>
      <c r="AC1239" t="n">
        <v>13.95</v>
      </c>
      <c r="AD1239" t="n">
        <v>13.95999999999998</v>
      </c>
      <c r="AE1239" t="n">
        <v>0.010000000000019327</v>
      </c>
      <c r="AF1239" t="n">
        <v>0.0</v>
      </c>
      <c r="AG1239" t="n">
        <v>0.0</v>
      </c>
      <c r="AH1239" t="n">
        <v>0.0</v>
      </c>
      <c r="AI1239" t="n">
        <v>0.0</v>
      </c>
      <c r="AJ1239" t="n">
        <v>0.0</v>
      </c>
      <c r="AK1239" t="n">
        <v>0.010000000000001563</v>
      </c>
      <c r="AL1239" t="inlineStr">
        <is>
          <t>unreconciled</t>
        </is>
      </c>
      <c r="AM1239" t="inlineStr">
        <is>
          <t>Order Amount Mismatch (POS&gt;3PO)</t>
        </is>
      </c>
      <c r="AN1239" t="n">
        <v>13.96</v>
      </c>
      <c r="AO1239" t="n">
        <f>ROUND(P1239*100/H1239,2)</f>
        <v>0.0</v>
      </c>
      <c r="AP1239" t="n">
        <f>ROUND(Q1239*100/I1239,2)</f>
        <v>0.0</v>
      </c>
      <c r="AQ1239"/>
      <c r="AR1239"/>
      <c r="AS1239" t="n">
        <v>0.0</v>
      </c>
    </row>
    <row r="1240">
      <c r="A1240" s="1" t="n">
        <v>45233.0</v>
      </c>
      <c r="B1240" s="2" t="n">
        <v>45233.71487268519</v>
      </c>
      <c r="C1240" t="inlineStr">
        <is>
          <t>3140094012085167</t>
        </is>
      </c>
      <c r="D1240" t="inlineStr">
        <is>
          <t>POS0012</t>
        </is>
      </c>
      <c r="E1240" t="inlineStr">
        <is>
          <t>82</t>
        </is>
      </c>
      <c r="F1240" t="inlineStr">
        <is>
          <t>0094</t>
        </is>
      </c>
      <c r="G1240" t="inlineStr">
        <is>
          <t>5312312400</t>
        </is>
      </c>
      <c r="H1240" t="n">
        <v>259.0</v>
      </c>
      <c r="I1240" t="n">
        <v>323.81</v>
      </c>
      <c r="J1240" t="n">
        <v>286.67</v>
      </c>
      <c r="K1240" t="inlineStr">
        <is>
          <t>sale</t>
        </is>
      </c>
      <c r="L1240" t="inlineStr">
        <is>
          <t/>
        </is>
      </c>
      <c r="M1240" t="inlineStr">
        <is>
          <t/>
        </is>
      </c>
      <c r="N1240" t="n">
        <v>0.0</v>
      </c>
      <c r="O1240" t="n">
        <v>0.0</v>
      </c>
      <c r="P1240" t="n">
        <v>254.67</v>
      </c>
      <c r="Q1240" t="n">
        <v>195.87</v>
      </c>
      <c r="R1240" t="n">
        <v>37.14</v>
      </c>
      <c r="S1240" t="n">
        <v>37.14</v>
      </c>
      <c r="T1240" t="n">
        <v>3.24</v>
      </c>
      <c r="U1240" t="n">
        <v>2.47</v>
      </c>
      <c r="V1240" t="n">
        <v>51.6</v>
      </c>
      <c r="W1240" t="n">
        <v>37.72</v>
      </c>
      <c r="X1240" t="n">
        <v>4.25</v>
      </c>
      <c r="Y1240" t="n">
        <v>3.24</v>
      </c>
      <c r="Z1240" t="n">
        <v>10.05</v>
      </c>
      <c r="AA1240" t="n">
        <v>7.37</v>
      </c>
      <c r="AB1240" t="n">
        <v>12.34</v>
      </c>
      <c r="AC1240" t="n">
        <v>12.34</v>
      </c>
      <c r="AD1240" t="n">
        <v>-64.81</v>
      </c>
      <c r="AE1240" t="n">
        <v>58.79999999999998</v>
      </c>
      <c r="AF1240" t="n">
        <v>0.0</v>
      </c>
      <c r="AG1240" t="n">
        <v>0.77</v>
      </c>
      <c r="AH1240" t="n">
        <v>13.880000000000003</v>
      </c>
      <c r="AI1240" t="n">
        <v>1.0099999999999998</v>
      </c>
      <c r="AJ1240" t="n">
        <v>2.6800000000000006</v>
      </c>
      <c r="AK1240" t="n">
        <v>0.0</v>
      </c>
      <c r="AL1240" t="inlineStr">
        <is>
          <t>unreconciled</t>
        </is>
      </c>
      <c r="AM1240" t="inlineStr">
        <is>
          <t>Order Amount Mismatch (3PO&gt;POS)</t>
        </is>
      </c>
      <c r="AN1240" t="n">
        <v>64.81</v>
      </c>
      <c r="AO1240" t="n">
        <f>ROUND(P1240*100/H1240,2)</f>
        <v>0.0</v>
      </c>
      <c r="AP1240" t="n">
        <f>ROUND(Q1240*100/I1240,2)</f>
        <v>0.0</v>
      </c>
      <c r="AQ1240"/>
      <c r="AR1240"/>
      <c r="AS1240" t="n">
        <v>0.0</v>
      </c>
    </row>
    <row r="1241">
      <c r="A1241" s="1" t="n">
        <v>45234.0</v>
      </c>
      <c r="B1241" s="2" t="n">
        <v>45234.4734837963</v>
      </c>
      <c r="C1241" t="inlineStr">
        <is>
          <t>3140023012059435</t>
        </is>
      </c>
      <c r="D1241" t="inlineStr">
        <is>
          <t>POS0012</t>
        </is>
      </c>
      <c r="E1241" t="inlineStr">
        <is>
          <t>27</t>
        </is>
      </c>
      <c r="F1241" t="inlineStr">
        <is>
          <t>0023</t>
        </is>
      </c>
      <c r="G1241" t="inlineStr">
        <is>
          <t>5312338469</t>
        </is>
      </c>
      <c r="H1241" t="n">
        <v>817.0</v>
      </c>
      <c r="I1241" t="n">
        <v>778.1</v>
      </c>
      <c r="J1241" t="n">
        <v>740.96</v>
      </c>
      <c r="K1241" t="inlineStr">
        <is>
          <t>sale</t>
        </is>
      </c>
      <c r="L1241" t="inlineStr">
        <is>
          <t/>
        </is>
      </c>
      <c r="M1241" t="inlineStr">
        <is>
          <t/>
        </is>
      </c>
      <c r="N1241" t="n">
        <v>0.0</v>
      </c>
      <c r="O1241" t="n">
        <v>0.0</v>
      </c>
      <c r="P1241" t="n">
        <v>600.9</v>
      </c>
      <c r="Q1241" t="n">
        <v>600.9</v>
      </c>
      <c r="R1241" t="n">
        <v>37.14</v>
      </c>
      <c r="S1241" t="n">
        <v>37.14</v>
      </c>
      <c r="T1241" t="n">
        <v>7.78</v>
      </c>
      <c r="U1241" t="n">
        <v>7.78</v>
      </c>
      <c r="V1241" t="n">
        <v>133.37</v>
      </c>
      <c r="W1241" t="n">
        <v>133.37</v>
      </c>
      <c r="X1241" t="n">
        <v>10.21</v>
      </c>
      <c r="Y1241" t="n">
        <v>10.21</v>
      </c>
      <c r="Z1241" t="n">
        <v>25.84</v>
      </c>
      <c r="AA1241" t="n">
        <v>25.85</v>
      </c>
      <c r="AB1241" t="n">
        <v>38.9</v>
      </c>
      <c r="AC1241" t="n">
        <v>38.91</v>
      </c>
      <c r="AD1241" t="n">
        <v>38.89999999999998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-0.010000000000001563</v>
      </c>
      <c r="AK1241" t="n">
        <v>-0.00999999999999801</v>
      </c>
      <c r="AL1241" t="inlineStr">
        <is>
          <t>unreconciled</t>
        </is>
      </c>
      <c r="AM1241" t="inlineStr">
        <is>
          <t>Order Amount Mismatch (POS&gt;3PO)</t>
        </is>
      </c>
      <c r="AN1241" t="n">
        <v>38.9</v>
      </c>
      <c r="AO1241" t="n">
        <f>ROUND(P1241*100/H1241,2)</f>
        <v>0.0</v>
      </c>
      <c r="AP1241" t="n">
        <f>ROUND(Q1241*100/I1241,2)</f>
        <v>0.0</v>
      </c>
      <c r="AQ1241"/>
      <c r="AR1241"/>
      <c r="AS1241" t="n">
        <v>0.0</v>
      </c>
    </row>
    <row r="1242">
      <c r="A1242" s="1" t="n">
        <v>45233.0</v>
      </c>
      <c r="B1242" s="2" t="n">
        <v>45233.892592592594</v>
      </c>
      <c r="C1242" t="inlineStr">
        <is>
          <t>3140094012085325</t>
        </is>
      </c>
      <c r="D1242" t="inlineStr">
        <is>
          <t>POS0012</t>
        </is>
      </c>
      <c r="E1242" t="inlineStr">
        <is>
          <t>40</t>
        </is>
      </c>
      <c r="F1242" t="inlineStr">
        <is>
          <t>0094</t>
        </is>
      </c>
      <c r="G1242" t="inlineStr">
        <is>
          <t>5312344681</t>
        </is>
      </c>
      <c r="H1242" t="n">
        <v>287.0</v>
      </c>
      <c r="I1242" t="n">
        <v>350.47</v>
      </c>
      <c r="J1242" t="n">
        <v>313.33</v>
      </c>
      <c r="K1242" t="inlineStr">
        <is>
          <t>sale</t>
        </is>
      </c>
      <c r="L1242" t="inlineStr">
        <is>
          <t/>
        </is>
      </c>
      <c r="M1242" t="inlineStr">
        <is>
          <t/>
        </is>
      </c>
      <c r="N1242" t="n">
        <v>0.0</v>
      </c>
      <c r="O1242" t="n">
        <v>0.0</v>
      </c>
      <c r="P1242" t="n">
        <v>274.99</v>
      </c>
      <c r="Q1242" t="n">
        <v>216.21</v>
      </c>
      <c r="R1242" t="n">
        <v>37.14</v>
      </c>
      <c r="S1242" t="n">
        <v>37.14</v>
      </c>
      <c r="T1242" t="n">
        <v>3.5</v>
      </c>
      <c r="U1242" t="n">
        <v>2.73</v>
      </c>
      <c r="V1242" t="n">
        <v>56.4</v>
      </c>
      <c r="W1242" t="n">
        <v>42.51</v>
      </c>
      <c r="X1242" t="n">
        <v>4.6</v>
      </c>
      <c r="Y1242" t="n">
        <v>3.59</v>
      </c>
      <c r="Z1242" t="n">
        <v>10.98</v>
      </c>
      <c r="AA1242" t="n">
        <v>8.3</v>
      </c>
      <c r="AB1242" t="n">
        <v>13.66</v>
      </c>
      <c r="AC1242" t="n">
        <v>13.67</v>
      </c>
      <c r="AD1242" t="n">
        <v>-63.47000000000003</v>
      </c>
      <c r="AE1242" t="n">
        <v>58.78</v>
      </c>
      <c r="AF1242" t="n">
        <v>0.0</v>
      </c>
      <c r="AG1242" t="n">
        <v>0.77</v>
      </c>
      <c r="AH1242" t="n">
        <v>13.89</v>
      </c>
      <c r="AI1242" t="n">
        <v>1.0099999999999998</v>
      </c>
      <c r="AJ1242" t="n">
        <v>2.6799999999999997</v>
      </c>
      <c r="AK1242" t="n">
        <v>-0.009999999999999787</v>
      </c>
      <c r="AL1242" t="inlineStr">
        <is>
          <t>unreconciled</t>
        </is>
      </c>
      <c r="AM1242" t="inlineStr">
        <is>
          <t>Order Amount Mismatch (3PO&gt;POS)</t>
        </is>
      </c>
      <c r="AN1242" t="n">
        <v>63.47</v>
      </c>
      <c r="AO1242" t="n">
        <f>ROUND(P1242*100/H1242,2)</f>
        <v>0.0</v>
      </c>
      <c r="AP1242" t="n">
        <f>ROUND(Q1242*100/I1242,2)</f>
        <v>0.0</v>
      </c>
      <c r="AQ1242"/>
      <c r="AR1242"/>
      <c r="AS1242" t="n">
        <v>0.0</v>
      </c>
    </row>
    <row r="1243">
      <c r="A1243" s="1" t="n">
        <v>45233.0</v>
      </c>
      <c r="B1243" s="2" t="n">
        <v>45233.98700231482</v>
      </c>
      <c r="C1243" t="inlineStr">
        <is>
          <t>3140023012059379</t>
        </is>
      </c>
      <c r="D1243" t="inlineStr">
        <is>
          <t>POS0012</t>
        </is>
      </c>
      <c r="E1243" t="inlineStr">
        <is>
          <t>72</t>
        </is>
      </c>
      <c r="F1243" t="inlineStr">
        <is>
          <t>0023</t>
        </is>
      </c>
      <c r="G1243" t="inlineStr">
        <is>
          <t>5312350355</t>
        </is>
      </c>
      <c r="H1243" t="n">
        <v>759.0</v>
      </c>
      <c r="I1243" t="n">
        <v>722.85</v>
      </c>
      <c r="J1243" t="n">
        <v>685.71</v>
      </c>
      <c r="K1243" t="inlineStr">
        <is>
          <t>sale</t>
        </is>
      </c>
      <c r="L1243" t="inlineStr">
        <is>
          <t/>
        </is>
      </c>
      <c r="M1243" t="inlineStr">
        <is>
          <t/>
        </is>
      </c>
      <c r="N1243" t="n">
        <v>0.0</v>
      </c>
      <c r="O1243" t="n">
        <v>0.0</v>
      </c>
      <c r="P1243" t="n">
        <v>558.77</v>
      </c>
      <c r="Q1243" t="n">
        <v>558.77</v>
      </c>
      <c r="R1243" t="n">
        <v>37.14</v>
      </c>
      <c r="S1243" t="n">
        <v>37.14</v>
      </c>
      <c r="T1243" t="n">
        <v>7.23</v>
      </c>
      <c r="U1243" t="n">
        <v>7.23</v>
      </c>
      <c r="V1243" t="n">
        <v>123.43</v>
      </c>
      <c r="W1243" t="n">
        <v>123.43</v>
      </c>
      <c r="X1243" t="n">
        <v>9.49</v>
      </c>
      <c r="Y1243" t="n">
        <v>9.49</v>
      </c>
      <c r="Z1243" t="n">
        <v>23.93</v>
      </c>
      <c r="AA1243" t="n">
        <v>23.93</v>
      </c>
      <c r="AB1243" t="n">
        <v>36.14</v>
      </c>
      <c r="AC1243" t="n">
        <v>36.14</v>
      </c>
      <c r="AD1243" t="n">
        <v>36.14999999999998</v>
      </c>
      <c r="AE1243" t="n">
        <v>0.0</v>
      </c>
      <c r="AF1243" t="n">
        <v>0.0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0.0</v>
      </c>
      <c r="AL1243" t="inlineStr">
        <is>
          <t>unreconciled</t>
        </is>
      </c>
      <c r="AM1243" t="inlineStr">
        <is>
          <t>Order Amount Mismatch (POS&gt;3PO)</t>
        </is>
      </c>
      <c r="AN1243" t="n">
        <v>36.15</v>
      </c>
      <c r="AO1243" t="n">
        <f>ROUND(P1243*100/H1243,2)</f>
        <v>0.0</v>
      </c>
      <c r="AP1243" t="n">
        <f>ROUND(Q1243*100/I1243,2)</f>
        <v>0.0</v>
      </c>
      <c r="AQ1243"/>
      <c r="AR1243"/>
      <c r="AS1243" t="n">
        <v>0.0</v>
      </c>
    </row>
    <row r="1244">
      <c r="A1244" s="1" t="n">
        <v>45233.0</v>
      </c>
      <c r="B1244" s="2" t="n">
        <v>45233.5440625</v>
      </c>
      <c r="C1244" t="inlineStr">
        <is>
          <t>3140094012085075</t>
        </is>
      </c>
      <c r="D1244" t="inlineStr">
        <is>
          <t>POS0012</t>
        </is>
      </c>
      <c r="E1244" t="inlineStr">
        <is>
          <t>90</t>
        </is>
      </c>
      <c r="F1244" t="inlineStr">
        <is>
          <t>0094</t>
        </is>
      </c>
      <c r="G1244" t="inlineStr">
        <is>
          <t>5312390271</t>
        </is>
      </c>
      <c r="H1244" t="n">
        <v>554.0</v>
      </c>
      <c r="I1244" t="n">
        <v>527.63</v>
      </c>
      <c r="J1244" t="n">
        <v>490.49</v>
      </c>
      <c r="K1244" t="inlineStr">
        <is>
          <t>sale</t>
        </is>
      </c>
      <c r="L1244" t="inlineStr">
        <is>
          <t/>
        </is>
      </c>
      <c r="M1244" t="inlineStr">
        <is>
          <t/>
        </is>
      </c>
      <c r="N1244" t="n">
        <v>0.0</v>
      </c>
      <c r="O1244" t="n">
        <v>0.0</v>
      </c>
      <c r="P1244" t="n">
        <v>409.99</v>
      </c>
      <c r="Q1244" t="n">
        <v>409.97</v>
      </c>
      <c r="R1244" t="n">
        <v>37.14</v>
      </c>
      <c r="S1244" t="n">
        <v>37.14</v>
      </c>
      <c r="T1244" t="n">
        <v>5.28</v>
      </c>
      <c r="U1244" t="n">
        <v>5.28</v>
      </c>
      <c r="V1244" t="n">
        <v>88.29</v>
      </c>
      <c r="W1244" t="n">
        <v>88.29</v>
      </c>
      <c r="X1244" t="n">
        <v>6.93</v>
      </c>
      <c r="Y1244" t="n">
        <v>6.93</v>
      </c>
      <c r="Z1244" t="n">
        <v>17.14</v>
      </c>
      <c r="AA1244" t="n">
        <v>17.14</v>
      </c>
      <c r="AB1244" t="n">
        <v>26.38</v>
      </c>
      <c r="AC1244" t="n">
        <v>26.38</v>
      </c>
      <c r="AD1244" t="n">
        <v>26.370000000000005</v>
      </c>
      <c r="AE1244" t="n">
        <v>0.01999999999998181</v>
      </c>
      <c r="AF1244" t="n">
        <v>0.0</v>
      </c>
      <c r="AG1244" t="n">
        <v>0.0</v>
      </c>
      <c r="AH1244" t="n">
        <v>0.0</v>
      </c>
      <c r="AI1244" t="n">
        <v>0.0</v>
      </c>
      <c r="AJ1244" t="n">
        <v>0.0</v>
      </c>
      <c r="AK1244" t="n">
        <v>0.0</v>
      </c>
      <c r="AL1244" t="inlineStr">
        <is>
          <t>unreconciled</t>
        </is>
      </c>
      <c r="AM1244" t="inlineStr">
        <is>
          <t>Order Amount Mismatch (POS&gt;3PO)</t>
        </is>
      </c>
      <c r="AN1244" t="n">
        <v>26.37</v>
      </c>
      <c r="AO1244" t="n">
        <f>ROUND(P1244*100/H1244,2)</f>
        <v>0.0</v>
      </c>
      <c r="AP1244" t="n">
        <f>ROUND(Q1244*100/I1244,2)</f>
        <v>0.0</v>
      </c>
      <c r="AQ1244"/>
      <c r="AR1244"/>
      <c r="AS1244" t="n">
        <v>0.0</v>
      </c>
    </row>
    <row r="1245">
      <c r="A1245" s="1" t="n">
        <v>45236.0</v>
      </c>
      <c r="B1245" s="2" t="n">
        <v>45236.81875</v>
      </c>
      <c r="C1245" t="inlineStr">
        <is>
          <t>3140094012086605</t>
        </is>
      </c>
      <c r="D1245" t="inlineStr">
        <is>
          <t>POS0012</t>
        </is>
      </c>
      <c r="E1245" t="inlineStr">
        <is>
          <t>20</t>
        </is>
      </c>
      <c r="F1245" t="inlineStr">
        <is>
          <t>0094</t>
        </is>
      </c>
      <c r="G1245" t="inlineStr">
        <is>
          <t>5312414390</t>
        </is>
      </c>
      <c r="H1245" t="n">
        <v>491.0</v>
      </c>
      <c r="I1245" t="n">
        <v>467.62</v>
      </c>
      <c r="J1245" t="n">
        <v>430.48</v>
      </c>
      <c r="K1245" t="inlineStr">
        <is>
          <t>sale</t>
        </is>
      </c>
      <c r="L1245" t="inlineStr">
        <is>
          <t/>
        </is>
      </c>
      <c r="M1245" t="inlineStr">
        <is>
          <t/>
        </is>
      </c>
      <c r="N1245" t="n">
        <v>0.0</v>
      </c>
      <c r="O1245" t="n">
        <v>0.0</v>
      </c>
      <c r="P1245" t="n">
        <v>364.26</v>
      </c>
      <c r="Q1245" t="n">
        <v>364.23</v>
      </c>
      <c r="R1245" t="n">
        <v>37.14</v>
      </c>
      <c r="S1245" t="n">
        <v>37.14</v>
      </c>
      <c r="T1245" t="n">
        <v>4.68</v>
      </c>
      <c r="U1245" t="n">
        <v>4.68</v>
      </c>
      <c r="V1245" t="n">
        <v>77.49</v>
      </c>
      <c r="W1245" t="n">
        <v>77.49</v>
      </c>
      <c r="X1245" t="n">
        <v>6.14</v>
      </c>
      <c r="Y1245" t="n">
        <v>6.14</v>
      </c>
      <c r="Z1245" t="n">
        <v>15.05</v>
      </c>
      <c r="AA1245" t="n">
        <v>15.06</v>
      </c>
      <c r="AB1245" t="n">
        <v>23.38</v>
      </c>
      <c r="AC1245" t="n">
        <v>23.38</v>
      </c>
      <c r="AD1245" t="n">
        <v>23.379999999999995</v>
      </c>
      <c r="AE1245" t="n">
        <v>0.029999999999972715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-0.009999999999999787</v>
      </c>
      <c r="AK1245" t="n">
        <v>0.0</v>
      </c>
      <c r="AL1245" t="inlineStr">
        <is>
          <t>unreconciled</t>
        </is>
      </c>
      <c r="AM1245" t="inlineStr">
        <is>
          <t>Order Amount Mismatch (POS&gt;3PO)</t>
        </is>
      </c>
      <c r="AN1245" t="n">
        <v>23.38</v>
      </c>
      <c r="AO1245" t="n">
        <f>ROUND(P1245*100/H1245,2)</f>
        <v>0.0</v>
      </c>
      <c r="AP1245" t="n">
        <f>ROUND(Q1245*100/I1245,2)</f>
        <v>0.0</v>
      </c>
      <c r="AQ1245"/>
      <c r="AR1245"/>
      <c r="AS1245" t="n">
        <v>0.0</v>
      </c>
    </row>
    <row r="1246">
      <c r="A1246" s="1" t="n">
        <v>45234.0</v>
      </c>
      <c r="B1246" s="2" t="n">
        <v>45235.007881944446</v>
      </c>
      <c r="C1246" t="inlineStr">
        <is>
          <t>3140023012059710</t>
        </is>
      </c>
      <c r="D1246" t="inlineStr">
        <is>
          <t>POS0012</t>
        </is>
      </c>
      <c r="E1246" t="inlineStr">
        <is>
          <t>02</t>
        </is>
      </c>
      <c r="F1246" t="inlineStr">
        <is>
          <t>0023</t>
        </is>
      </c>
      <c r="G1246" t="inlineStr">
        <is>
          <t>5312423146</t>
        </is>
      </c>
      <c r="H1246" t="n">
        <v>343.0</v>
      </c>
      <c r="I1246" t="n">
        <v>326.66</v>
      </c>
      <c r="J1246" t="n">
        <v>289.52</v>
      </c>
      <c r="K1246" t="inlineStr">
        <is>
          <t>sale</t>
        </is>
      </c>
      <c r="L1246" t="inlineStr">
        <is>
          <t/>
        </is>
      </c>
      <c r="M1246" t="inlineStr">
        <is>
          <t/>
        </is>
      </c>
      <c r="N1246" t="n">
        <v>0.0</v>
      </c>
      <c r="O1246" t="n">
        <v>0.0</v>
      </c>
      <c r="P1246" t="n">
        <v>256.84</v>
      </c>
      <c r="Q1246" t="n">
        <v>256.83</v>
      </c>
      <c r="R1246" t="n">
        <v>37.14</v>
      </c>
      <c r="S1246" t="n">
        <v>37.14</v>
      </c>
      <c r="T1246" t="n">
        <v>3.27</v>
      </c>
      <c r="U1246" t="n">
        <v>3.27</v>
      </c>
      <c r="V1246" t="n">
        <v>52.11</v>
      </c>
      <c r="W1246" t="n">
        <v>52.11</v>
      </c>
      <c r="X1246" t="n">
        <v>4.29</v>
      </c>
      <c r="Y1246" t="n">
        <v>4.29</v>
      </c>
      <c r="Z1246" t="n">
        <v>10.15</v>
      </c>
      <c r="AA1246" t="n">
        <v>10.15</v>
      </c>
      <c r="AB1246" t="n">
        <v>16.34</v>
      </c>
      <c r="AC1246" t="n">
        <v>16.33</v>
      </c>
      <c r="AD1246" t="n">
        <v>16.339999999999975</v>
      </c>
      <c r="AE1246" t="n">
        <v>0.009999999999990905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0.010000000000001563</v>
      </c>
      <c r="AL1246" t="inlineStr">
        <is>
          <t>unreconciled</t>
        </is>
      </c>
      <c r="AM1246" t="inlineStr">
        <is>
          <t>Order Amount Mismatch (POS&gt;3PO)</t>
        </is>
      </c>
      <c r="AN1246" t="n">
        <v>16.34</v>
      </c>
      <c r="AO1246" t="n">
        <f>ROUND(P1246*100/H1246,2)</f>
        <v>0.0</v>
      </c>
      <c r="AP1246" t="n">
        <f>ROUND(Q1246*100/I1246,2)</f>
        <v>0.0</v>
      </c>
      <c r="AQ1246"/>
      <c r="AR1246"/>
      <c r="AS1246" t="n">
        <v>0.0</v>
      </c>
    </row>
    <row r="1247">
      <c r="A1247" s="1" t="n">
        <v>45234.0</v>
      </c>
      <c r="B1247" s="2" t="n">
        <v>45234.56135416667</v>
      </c>
      <c r="C1247" t="inlineStr">
        <is>
          <t>3140023012059466</t>
        </is>
      </c>
      <c r="D1247" t="inlineStr">
        <is>
          <t>POS0012</t>
        </is>
      </c>
      <c r="E1247" t="inlineStr">
        <is>
          <t>58</t>
        </is>
      </c>
      <c r="F1247" t="inlineStr">
        <is>
          <t>0023</t>
        </is>
      </c>
      <c r="G1247" t="inlineStr">
        <is>
          <t>5312423233</t>
        </is>
      </c>
      <c r="H1247" t="n">
        <v>260.0</v>
      </c>
      <c r="I1247" t="n">
        <v>247.61</v>
      </c>
      <c r="J1247" t="n">
        <v>210.47</v>
      </c>
      <c r="K1247" t="inlineStr">
        <is>
          <t>sale</t>
        </is>
      </c>
      <c r="L1247" t="inlineStr">
        <is>
          <t/>
        </is>
      </c>
      <c r="M1247" t="inlineStr">
        <is>
          <t/>
        </is>
      </c>
      <c r="N1247" t="n">
        <v>0.0</v>
      </c>
      <c r="O1247" t="n">
        <v>0.0</v>
      </c>
      <c r="P1247" t="n">
        <v>196.6</v>
      </c>
      <c r="Q1247" t="n">
        <v>196.6</v>
      </c>
      <c r="R1247" t="n">
        <v>37.14</v>
      </c>
      <c r="S1247" t="n">
        <v>37.14</v>
      </c>
      <c r="T1247" t="n">
        <v>2.48</v>
      </c>
      <c r="U1247" t="n">
        <v>2.48</v>
      </c>
      <c r="V1247" t="n">
        <v>37.88</v>
      </c>
      <c r="W1247" t="n">
        <v>37.88</v>
      </c>
      <c r="X1247" t="n">
        <v>3.25</v>
      </c>
      <c r="Y1247" t="n">
        <v>3.25</v>
      </c>
      <c r="Z1247" t="n">
        <v>7.4</v>
      </c>
      <c r="AA1247" t="n">
        <v>7.4</v>
      </c>
      <c r="AB1247" t="n">
        <v>12.38</v>
      </c>
      <c r="AC1247" t="n">
        <v>12.38</v>
      </c>
      <c r="AD1247" t="n">
        <v>12.389999999999986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0.0</v>
      </c>
      <c r="AL1247" t="inlineStr">
        <is>
          <t>unreconciled</t>
        </is>
      </c>
      <c r="AM1247" t="inlineStr">
        <is>
          <t>Order Amount Mismatch (POS&gt;3PO)</t>
        </is>
      </c>
      <c r="AN1247" t="n">
        <v>12.39</v>
      </c>
      <c r="AO1247" t="n">
        <f>ROUND(P1247*100/H1247,2)</f>
        <v>0.0</v>
      </c>
      <c r="AP1247" t="n">
        <f>ROUND(Q1247*100/I1247,2)</f>
        <v>0.0</v>
      </c>
      <c r="AQ1247"/>
      <c r="AR1247"/>
      <c r="AS1247" t="n">
        <v>0.0</v>
      </c>
    </row>
    <row r="1248">
      <c r="A1248" s="1" t="n">
        <v>45233.0</v>
      </c>
      <c r="B1248" s="2" t="n">
        <v>45233.90918981482</v>
      </c>
      <c r="C1248" t="inlineStr">
        <is>
          <t>3140094012085342</t>
        </is>
      </c>
      <c r="D1248" t="inlineStr">
        <is>
          <t>POS0012</t>
        </is>
      </c>
      <c r="E1248" t="inlineStr">
        <is>
          <t>57</t>
        </is>
      </c>
      <c r="F1248" t="inlineStr">
        <is>
          <t>0094</t>
        </is>
      </c>
      <c r="G1248" t="inlineStr">
        <is>
          <t>5312432999</t>
        </is>
      </c>
      <c r="H1248" t="n">
        <v>279.0</v>
      </c>
      <c r="I1248" t="n">
        <v>342.86</v>
      </c>
      <c r="J1248" t="n">
        <v>305.72</v>
      </c>
      <c r="K1248" t="inlineStr">
        <is>
          <t>sale</t>
        </is>
      </c>
      <c r="L1248" t="inlineStr">
        <is>
          <t/>
        </is>
      </c>
      <c r="M1248" t="inlineStr">
        <is>
          <t/>
        </is>
      </c>
      <c r="N1248" t="n">
        <v>0.0</v>
      </c>
      <c r="O1248" t="n">
        <v>0.0</v>
      </c>
      <c r="P1248" t="n">
        <v>269.18</v>
      </c>
      <c r="Q1248" t="n">
        <v>210.38</v>
      </c>
      <c r="R1248" t="n">
        <v>37.14</v>
      </c>
      <c r="S1248" t="n">
        <v>37.14</v>
      </c>
      <c r="T1248" t="n">
        <v>3.43</v>
      </c>
      <c r="U1248" t="n">
        <v>2.66</v>
      </c>
      <c r="V1248" t="n">
        <v>55.03</v>
      </c>
      <c r="W1248" t="n">
        <v>41.14</v>
      </c>
      <c r="X1248" t="n">
        <v>4.5</v>
      </c>
      <c r="Y1248" t="n">
        <v>3.49</v>
      </c>
      <c r="Z1248" t="n">
        <v>10.72</v>
      </c>
      <c r="AA1248" t="n">
        <v>8.04</v>
      </c>
      <c r="AB1248" t="n">
        <v>13.28</v>
      </c>
      <c r="AC1248" t="n">
        <v>13.29</v>
      </c>
      <c r="AD1248" t="n">
        <v>-63.860000000000014</v>
      </c>
      <c r="AE1248" t="n">
        <v>58.80000000000001</v>
      </c>
      <c r="AF1248" t="n">
        <v>0.0</v>
      </c>
      <c r="AG1248" t="n">
        <v>0.77</v>
      </c>
      <c r="AH1248" t="n">
        <v>13.89</v>
      </c>
      <c r="AI1248" t="n">
        <v>1.0099999999999998</v>
      </c>
      <c r="AJ1248" t="n">
        <v>2.6800000000000015</v>
      </c>
      <c r="AK1248" t="n">
        <v>-0.009999999999999787</v>
      </c>
      <c r="AL1248" t="inlineStr">
        <is>
          <t>unreconciled</t>
        </is>
      </c>
      <c r="AM1248" t="inlineStr">
        <is>
          <t>Order Amount Mismatch (3PO&gt;POS)</t>
        </is>
      </c>
      <c r="AN1248" t="n">
        <v>63.86</v>
      </c>
      <c r="AO1248" t="n">
        <f>ROUND(P1248*100/H1248,2)</f>
        <v>0.0</v>
      </c>
      <c r="AP1248" t="n">
        <f>ROUND(Q1248*100/I1248,2)</f>
        <v>0.0</v>
      </c>
      <c r="AQ1248"/>
      <c r="AR1248"/>
      <c r="AS1248" t="n">
        <v>0.0</v>
      </c>
    </row>
    <row r="1249">
      <c r="A1249" s="1" t="n">
        <v>45234.0</v>
      </c>
      <c r="B1249" s="2" t="n">
        <v>45234.426458333335</v>
      </c>
      <c r="C1249" t="inlineStr">
        <is>
          <t>3140094012085438</t>
        </is>
      </c>
      <c r="D1249" t="inlineStr">
        <is>
          <t>POS0012</t>
        </is>
      </c>
      <c r="E1249" t="inlineStr">
        <is>
          <t>53</t>
        </is>
      </c>
      <c r="F1249" t="inlineStr">
        <is>
          <t>0094</t>
        </is>
      </c>
      <c r="G1249" t="inlineStr">
        <is>
          <t>5312436523</t>
        </is>
      </c>
      <c r="H1249" t="n">
        <v>209.0</v>
      </c>
      <c r="I1249" t="n">
        <v>199.05</v>
      </c>
      <c r="J1249" t="n">
        <v>161.91</v>
      </c>
      <c r="K1249" t="inlineStr">
        <is>
          <t>sale</t>
        </is>
      </c>
      <c r="L1249" t="inlineStr">
        <is>
          <t/>
        </is>
      </c>
      <c r="M1249" t="inlineStr">
        <is>
          <t/>
        </is>
      </c>
      <c r="N1249" t="n">
        <v>0.0</v>
      </c>
      <c r="O1249" t="n">
        <v>0.0</v>
      </c>
      <c r="P1249" t="n">
        <v>159.59</v>
      </c>
      <c r="Q1249" t="n">
        <v>159.58</v>
      </c>
      <c r="R1249" t="n">
        <v>37.14</v>
      </c>
      <c r="S1249" t="n">
        <v>37.14</v>
      </c>
      <c r="T1249" t="n">
        <v>1.99</v>
      </c>
      <c r="U1249" t="n">
        <v>1.99</v>
      </c>
      <c r="V1249" t="n">
        <v>29.14</v>
      </c>
      <c r="W1249" t="n">
        <v>29.14</v>
      </c>
      <c r="X1249" t="n">
        <v>2.61</v>
      </c>
      <c r="Y1249" t="n">
        <v>2.61</v>
      </c>
      <c r="Z1249" t="n">
        <v>5.72</v>
      </c>
      <c r="AA1249" t="n">
        <v>5.72</v>
      </c>
      <c r="AB1249" t="n">
        <v>9.96</v>
      </c>
      <c r="AC1249" t="n">
        <v>9.95</v>
      </c>
      <c r="AD1249" t="n">
        <v>9.949999999999989</v>
      </c>
      <c r="AE1249" t="n">
        <v>0.009999999999990905</v>
      </c>
      <c r="AF1249" t="n">
        <v>0.0</v>
      </c>
      <c r="AG1249" t="n">
        <v>0.0</v>
      </c>
      <c r="AH1249" t="n">
        <v>0.0</v>
      </c>
      <c r="AI1249" t="n">
        <v>0.0</v>
      </c>
      <c r="AJ1249" t="n">
        <v>0.0</v>
      </c>
      <c r="AK1249" t="n">
        <v>0.010000000000001563</v>
      </c>
      <c r="AL1249" t="inlineStr">
        <is>
          <t>unreconciled</t>
        </is>
      </c>
      <c r="AM1249" t="inlineStr">
        <is>
          <t>Order Amount Mismatch (POS&gt;3PO)</t>
        </is>
      </c>
      <c r="AN1249" t="n">
        <v>9.95</v>
      </c>
      <c r="AO1249" t="n">
        <f>ROUND(P1249*100/H1249,2)</f>
        <v>0.0</v>
      </c>
      <c r="AP1249" t="n">
        <f>ROUND(Q1249*100/I1249,2)</f>
        <v>0.0</v>
      </c>
      <c r="AQ1249"/>
      <c r="AR1249"/>
      <c r="AS1249" t="n">
        <v>0.0</v>
      </c>
    </row>
    <row r="1250">
      <c r="A1250" s="1" t="n">
        <v>45234.0</v>
      </c>
      <c r="B1250" s="2" t="n">
        <v>45234.60724537037</v>
      </c>
      <c r="C1250" t="inlineStr">
        <is>
          <t>3140023012059496</t>
        </is>
      </c>
      <c r="D1250" t="inlineStr">
        <is>
          <t>POS0012</t>
        </is>
      </c>
      <c r="E1250" t="inlineStr">
        <is>
          <t>88</t>
        </is>
      </c>
      <c r="F1250" t="inlineStr">
        <is>
          <t>0023</t>
        </is>
      </c>
      <c r="G1250" t="inlineStr">
        <is>
          <t>5312455235</t>
        </is>
      </c>
      <c r="H1250" t="n">
        <v>288.0</v>
      </c>
      <c r="I1250" t="n">
        <v>274.28</v>
      </c>
      <c r="J1250" t="n">
        <v>237.14</v>
      </c>
      <c r="K1250" t="inlineStr">
        <is>
          <t>sale</t>
        </is>
      </c>
      <c r="L1250" t="inlineStr">
        <is>
          <t/>
        </is>
      </c>
      <c r="M1250" t="inlineStr">
        <is>
          <t/>
        </is>
      </c>
      <c r="N1250" t="n">
        <v>0.0</v>
      </c>
      <c r="O1250" t="n">
        <v>0.0</v>
      </c>
      <c r="P1250" t="n">
        <v>216.92</v>
      </c>
      <c r="Q1250" t="n">
        <v>216.92</v>
      </c>
      <c r="R1250" t="n">
        <v>37.14</v>
      </c>
      <c r="S1250" t="n">
        <v>37.14</v>
      </c>
      <c r="T1250" t="n">
        <v>2.74</v>
      </c>
      <c r="U1250" t="n">
        <v>2.74</v>
      </c>
      <c r="V1250" t="n">
        <v>42.69</v>
      </c>
      <c r="W1250" t="n">
        <v>42.69</v>
      </c>
      <c r="X1250" t="n">
        <v>3.6</v>
      </c>
      <c r="Y1250" t="n">
        <v>3.6</v>
      </c>
      <c r="Z1250" t="n">
        <v>8.33</v>
      </c>
      <c r="AA1250" t="n">
        <v>8.33</v>
      </c>
      <c r="AB1250" t="n">
        <v>13.72</v>
      </c>
      <c r="AC1250" t="n">
        <v>13.72</v>
      </c>
      <c r="AD1250" t="n">
        <v>13.720000000000027</v>
      </c>
      <c r="AE1250" t="n">
        <v>0.0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0.0</v>
      </c>
      <c r="AL1250" t="inlineStr">
        <is>
          <t>unreconciled</t>
        </is>
      </c>
      <c r="AM1250" t="inlineStr">
        <is>
          <t>Order Amount Mismatch (POS&gt;3PO)</t>
        </is>
      </c>
      <c r="AN1250" t="n">
        <v>13.72</v>
      </c>
      <c r="AO1250" t="n">
        <f>ROUND(P1250*100/H1250,2)</f>
        <v>0.0</v>
      </c>
      <c r="AP1250" t="n">
        <f>ROUND(Q1250*100/I1250,2)</f>
        <v>0.0</v>
      </c>
      <c r="AQ1250"/>
      <c r="AR1250"/>
      <c r="AS1250" t="n">
        <v>0.0</v>
      </c>
    </row>
    <row r="1251">
      <c r="A1251" s="1" t="n">
        <v>45234.0</v>
      </c>
      <c r="B1251" s="2" t="n">
        <v>45234.66800925926</v>
      </c>
      <c r="C1251" t="inlineStr">
        <is>
          <t>3140094012085564</t>
        </is>
      </c>
      <c r="D1251" t="inlineStr">
        <is>
          <t>POS0012</t>
        </is>
      </c>
      <c r="E1251" t="inlineStr">
        <is>
          <t>79</t>
        </is>
      </c>
      <c r="F1251" t="inlineStr">
        <is>
          <t>0094</t>
        </is>
      </c>
      <c r="G1251" t="inlineStr">
        <is>
          <t>5312456153</t>
        </is>
      </c>
      <c r="H1251" t="n">
        <v>949.0</v>
      </c>
      <c r="I1251" t="n">
        <v>903.81</v>
      </c>
      <c r="J1251" t="n">
        <v>866.67</v>
      </c>
      <c r="K1251" t="inlineStr">
        <is>
          <t>sale</t>
        </is>
      </c>
      <c r="L1251" t="inlineStr">
        <is>
          <t/>
        </is>
      </c>
      <c r="M1251" t="inlineStr">
        <is>
          <t/>
        </is>
      </c>
      <c r="N1251" t="n">
        <v>0.0</v>
      </c>
      <c r="O1251" t="n">
        <v>0.0</v>
      </c>
      <c r="P1251" t="n">
        <v>696.7</v>
      </c>
      <c r="Q1251" t="n">
        <v>696.69</v>
      </c>
      <c r="R1251" t="n">
        <v>37.14</v>
      </c>
      <c r="S1251" t="n">
        <v>37.14</v>
      </c>
      <c r="T1251" t="n">
        <v>9.04</v>
      </c>
      <c r="U1251" t="n">
        <v>9.04</v>
      </c>
      <c r="V1251" t="n">
        <v>156.0</v>
      </c>
      <c r="W1251" t="n">
        <v>156.0</v>
      </c>
      <c r="X1251" t="n">
        <v>11.86</v>
      </c>
      <c r="Y1251" t="n">
        <v>11.86</v>
      </c>
      <c r="Z1251" t="n">
        <v>30.21</v>
      </c>
      <c r="AA1251" t="n">
        <v>30.21</v>
      </c>
      <c r="AB1251" t="n">
        <v>45.2</v>
      </c>
      <c r="AC1251" t="n">
        <v>45.19</v>
      </c>
      <c r="AD1251" t="n">
        <v>45.190000000000055</v>
      </c>
      <c r="AE1251" t="n">
        <v>0.009999999999990905</v>
      </c>
      <c r="AF1251" t="n">
        <v>0.0</v>
      </c>
      <c r="AG1251" t="n">
        <v>0.0</v>
      </c>
      <c r="AH1251" t="n">
        <v>0.0</v>
      </c>
      <c r="AI1251" t="n">
        <v>0.0</v>
      </c>
      <c r="AJ1251" t="n">
        <v>0.0</v>
      </c>
      <c r="AK1251" t="n">
        <v>0.010000000000005116</v>
      </c>
      <c r="AL1251" t="inlineStr">
        <is>
          <t>unreconciled</t>
        </is>
      </c>
      <c r="AM1251" t="inlineStr">
        <is>
          <t>Order Amount Mismatch (POS&gt;3PO)</t>
        </is>
      </c>
      <c r="AN1251" t="n">
        <v>45.19</v>
      </c>
      <c r="AO1251" t="n">
        <f>ROUND(P1251*100/H1251,2)</f>
        <v>0.0</v>
      </c>
      <c r="AP1251" t="n">
        <f>ROUND(Q1251*100/I1251,2)</f>
        <v>0.0</v>
      </c>
      <c r="AQ1251"/>
      <c r="AR1251"/>
      <c r="AS1251" t="n">
        <v>0.0</v>
      </c>
    </row>
    <row r="1252">
      <c r="A1252" s="1" t="n">
        <v>45234.0</v>
      </c>
      <c r="B1252" s="2" t="n">
        <v>45234.76688657407</v>
      </c>
      <c r="C1252" t="inlineStr">
        <is>
          <t>3140094012085631</t>
        </is>
      </c>
      <c r="D1252" t="inlineStr">
        <is>
          <t>POS0012</t>
        </is>
      </c>
      <c r="E1252" t="inlineStr">
        <is>
          <t>46</t>
        </is>
      </c>
      <c r="F1252" t="inlineStr">
        <is>
          <t>0094</t>
        </is>
      </c>
      <c r="G1252" t="inlineStr">
        <is>
          <t>5312472084</t>
        </is>
      </c>
      <c r="H1252" t="n">
        <v>635.0</v>
      </c>
      <c r="I1252" t="n">
        <v>567.61</v>
      </c>
      <c r="J1252" t="n">
        <v>567.61</v>
      </c>
      <c r="K1252" t="inlineStr">
        <is>
          <t>addition</t>
        </is>
      </c>
      <c r="L1252" t="inlineStr">
        <is>
          <t/>
        </is>
      </c>
      <c r="M1252" t="inlineStr">
        <is>
          <t/>
        </is>
      </c>
      <c r="N1252" t="n">
        <v>0.0</v>
      </c>
      <c r="O1252" t="n">
        <v>0.0</v>
      </c>
      <c r="P1252" t="n">
        <v>473.82</v>
      </c>
      <c r="Q1252" t="n">
        <v>468.77</v>
      </c>
      <c r="R1252" t="n">
        <v>37.14</v>
      </c>
      <c r="S1252" t="n">
        <v>0.0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0.0</v>
      </c>
      <c r="AB1252" t="n">
        <v>30.24</v>
      </c>
      <c r="AC1252" t="n">
        <v>30.24</v>
      </c>
      <c r="AD1252" t="n">
        <v>67.38999999999999</v>
      </c>
      <c r="AE1252" t="n">
        <v>5.050000000000011</v>
      </c>
      <c r="AF1252" t="n">
        <v>37.14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0.0</v>
      </c>
      <c r="AL1252" t="inlineStr">
        <is>
          <t>unreconciled</t>
        </is>
      </c>
      <c r="AM1252" t="inlineStr">
        <is>
          <t>Packaging Charge Mismatch</t>
        </is>
      </c>
      <c r="AN1252" t="n">
        <v>37.14</v>
      </c>
      <c r="AO1252" t="n">
        <f>ROUND(P1252*100/H1252,2)</f>
        <v>0.0</v>
      </c>
      <c r="AP1252" t="n">
        <f>ROUND(Q1252*100/I1252,2)</f>
        <v>0.0</v>
      </c>
      <c r="AQ1252"/>
      <c r="AR1252"/>
      <c r="AS1252" t="n">
        <v>0.0</v>
      </c>
    </row>
    <row r="1253">
      <c r="A1253" s="1" t="n">
        <v>45236.0</v>
      </c>
      <c r="B1253" s="2" t="n">
        <v>45236.79638888889</v>
      </c>
      <c r="C1253" t="inlineStr">
        <is>
          <t>3140094012086589</t>
        </is>
      </c>
      <c r="D1253" t="inlineStr">
        <is>
          <t>POS0012</t>
        </is>
      </c>
      <c r="E1253" t="inlineStr">
        <is>
          <t>04</t>
        </is>
      </c>
      <c r="F1253" t="inlineStr">
        <is>
          <t>0094</t>
        </is>
      </c>
      <c r="G1253" t="inlineStr">
        <is>
          <t>5312481700</t>
        </is>
      </c>
      <c r="H1253" t="n">
        <v>240.0</v>
      </c>
      <c r="I1253" t="n">
        <v>228.57</v>
      </c>
      <c r="J1253" t="n">
        <v>191.43</v>
      </c>
      <c r="K1253" t="inlineStr">
        <is>
          <t>sale</t>
        </is>
      </c>
      <c r="L1253" t="inlineStr">
        <is>
          <t/>
        </is>
      </c>
      <c r="M1253" t="inlineStr">
        <is>
          <t/>
        </is>
      </c>
      <c r="N1253" t="n">
        <v>0.0</v>
      </c>
      <c r="O1253" t="n">
        <v>0.0</v>
      </c>
      <c r="P1253" t="n">
        <v>182.08</v>
      </c>
      <c r="Q1253" t="n">
        <v>182.07</v>
      </c>
      <c r="R1253" t="n">
        <v>37.14</v>
      </c>
      <c r="S1253" t="n">
        <v>37.14</v>
      </c>
      <c r="T1253" t="n">
        <v>2.29</v>
      </c>
      <c r="U1253" t="n">
        <v>2.29</v>
      </c>
      <c r="V1253" t="n">
        <v>34.46</v>
      </c>
      <c r="W1253" t="n">
        <v>34.46</v>
      </c>
      <c r="X1253" t="n">
        <v>3.0</v>
      </c>
      <c r="Y1253" t="n">
        <v>3.0</v>
      </c>
      <c r="Z1253" t="n">
        <v>6.74</v>
      </c>
      <c r="AA1253" t="n">
        <v>6.74</v>
      </c>
      <c r="AB1253" t="n">
        <v>11.42</v>
      </c>
      <c r="AC1253" t="n">
        <v>11.43</v>
      </c>
      <c r="AD1253" t="n">
        <v>11.430000000000007</v>
      </c>
      <c r="AE1253" t="n">
        <v>0.010000000000019327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-0.009999999999999787</v>
      </c>
      <c r="AL1253" t="inlineStr">
        <is>
          <t>unreconciled</t>
        </is>
      </c>
      <c r="AM1253" t="inlineStr">
        <is>
          <t>Order Amount Mismatch (POS&gt;3PO)</t>
        </is>
      </c>
      <c r="AN1253" t="n">
        <v>11.43</v>
      </c>
      <c r="AO1253" t="n">
        <f>ROUND(P1253*100/H1253,2)</f>
        <v>0.0</v>
      </c>
      <c r="AP1253" t="n">
        <f>ROUND(Q1253*100/I1253,2)</f>
        <v>0.0</v>
      </c>
      <c r="AQ1253"/>
      <c r="AR1253"/>
      <c r="AS1253" t="n">
        <v>0.0</v>
      </c>
    </row>
    <row r="1254">
      <c r="A1254" s="1" t="n">
        <v>45234.0</v>
      </c>
      <c r="B1254" s="2" t="n">
        <v>45234.90069444444</v>
      </c>
      <c r="C1254" t="inlineStr">
        <is>
          <t>3140023012059637</t>
        </is>
      </c>
      <c r="D1254" t="inlineStr">
        <is>
          <t>POS0012</t>
        </is>
      </c>
      <c r="E1254" t="inlineStr">
        <is>
          <t>29</t>
        </is>
      </c>
      <c r="F1254" t="inlineStr">
        <is>
          <t>0023</t>
        </is>
      </c>
      <c r="G1254" t="inlineStr">
        <is>
          <t>5312485518</t>
        </is>
      </c>
      <c r="H1254" t="n">
        <v>272.0</v>
      </c>
      <c r="I1254" t="n">
        <v>259.05</v>
      </c>
      <c r="J1254" t="n">
        <v>221.91</v>
      </c>
      <c r="K1254" t="inlineStr">
        <is>
          <t>sale</t>
        </is>
      </c>
      <c r="L1254" t="inlineStr">
        <is>
          <t/>
        </is>
      </c>
      <c r="M1254" t="inlineStr">
        <is>
          <t/>
        </is>
      </c>
      <c r="N1254" t="n">
        <v>0.0</v>
      </c>
      <c r="O1254" t="n">
        <v>0.0</v>
      </c>
      <c r="P1254" t="n">
        <v>205.32</v>
      </c>
      <c r="Q1254" t="n">
        <v>205.31</v>
      </c>
      <c r="R1254" t="n">
        <v>37.14</v>
      </c>
      <c r="S1254" t="n">
        <v>37.14</v>
      </c>
      <c r="T1254" t="n">
        <v>2.59</v>
      </c>
      <c r="U1254" t="n">
        <v>2.59</v>
      </c>
      <c r="V1254" t="n">
        <v>39.94</v>
      </c>
      <c r="W1254" t="n">
        <v>39.94</v>
      </c>
      <c r="X1254" t="n">
        <v>3.4</v>
      </c>
      <c r="Y1254" t="n">
        <v>3.4</v>
      </c>
      <c r="Z1254" t="n">
        <v>7.8</v>
      </c>
      <c r="AA1254" t="n">
        <v>7.8</v>
      </c>
      <c r="AB1254" t="n">
        <v>12.96</v>
      </c>
      <c r="AC1254" t="n">
        <v>12.95</v>
      </c>
      <c r="AD1254" t="n">
        <v>12.949999999999989</v>
      </c>
      <c r="AE1254" t="n">
        <v>0.009999999999990905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0.010000000000001563</v>
      </c>
      <c r="AL1254" t="inlineStr">
        <is>
          <t>unreconciled</t>
        </is>
      </c>
      <c r="AM1254" t="inlineStr">
        <is>
          <t>Order Amount Mismatch (POS&gt;3PO)</t>
        </is>
      </c>
      <c r="AN1254" t="n">
        <v>12.95</v>
      </c>
      <c r="AO1254" t="n">
        <f>ROUND(P1254*100/H1254,2)</f>
        <v>0.0</v>
      </c>
      <c r="AP1254" t="n">
        <f>ROUND(Q1254*100/I1254,2)</f>
        <v>0.0</v>
      </c>
      <c r="AQ1254"/>
      <c r="AR1254"/>
      <c r="AS1254" t="n">
        <v>0.0</v>
      </c>
    </row>
    <row r="1255">
      <c r="A1255" s="1" t="n">
        <v>45234.0</v>
      </c>
      <c r="B1255" s="2" t="n">
        <v>45234.84898148148</v>
      </c>
      <c r="C1255" t="inlineStr">
        <is>
          <t>3140094012085722</t>
        </is>
      </c>
      <c r="D1255" t="inlineStr">
        <is>
          <t>POS0012</t>
        </is>
      </c>
      <c r="E1255" t="inlineStr">
        <is>
          <t>37</t>
        </is>
      </c>
      <c r="F1255" t="inlineStr">
        <is>
          <t>0094</t>
        </is>
      </c>
      <c r="G1255" t="inlineStr">
        <is>
          <t>5312487155</t>
        </is>
      </c>
      <c r="H1255" t="n">
        <v>216.0</v>
      </c>
      <c r="I1255" t="n">
        <v>205.71</v>
      </c>
      <c r="J1255" t="n">
        <v>168.57</v>
      </c>
      <c r="K1255" t="inlineStr">
        <is>
          <t>sale</t>
        </is>
      </c>
      <c r="L1255" t="inlineStr">
        <is>
          <t/>
        </is>
      </c>
      <c r="M1255" t="inlineStr">
        <is>
          <t/>
        </is>
      </c>
      <c r="N1255" t="n">
        <v>0.0</v>
      </c>
      <c r="O1255" t="n">
        <v>0.0</v>
      </c>
      <c r="P1255" t="n">
        <v>164.66</v>
      </c>
      <c r="Q1255" t="n">
        <v>164.67</v>
      </c>
      <c r="R1255" t="n">
        <v>37.14</v>
      </c>
      <c r="S1255" t="n">
        <v>37.14</v>
      </c>
      <c r="T1255" t="n">
        <v>2.06</v>
      </c>
      <c r="U1255" t="n">
        <v>2.06</v>
      </c>
      <c r="V1255" t="n">
        <v>30.34</v>
      </c>
      <c r="W1255" t="n">
        <v>30.34</v>
      </c>
      <c r="X1255" t="n">
        <v>2.7</v>
      </c>
      <c r="Y1255" t="n">
        <v>2.7</v>
      </c>
      <c r="Z1255" t="n">
        <v>5.95</v>
      </c>
      <c r="AA1255" t="n">
        <v>5.95</v>
      </c>
      <c r="AB1255" t="n">
        <v>10.28</v>
      </c>
      <c r="AC1255" t="n">
        <v>10.29</v>
      </c>
      <c r="AD1255" t="n">
        <v>10.289999999999992</v>
      </c>
      <c r="AE1255" t="n">
        <v>-0.009999999999990905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-0.009999999999999787</v>
      </c>
      <c r="AL1255" t="inlineStr">
        <is>
          <t>unreconciled</t>
        </is>
      </c>
      <c r="AM1255" t="inlineStr">
        <is>
          <t>Order Amount Mismatch (POS&gt;3PO)</t>
        </is>
      </c>
      <c r="AN1255" t="n">
        <v>10.29</v>
      </c>
      <c r="AO1255" t="n">
        <f>ROUND(P1255*100/H1255,2)</f>
        <v>0.0</v>
      </c>
      <c r="AP1255" t="n">
        <f>ROUND(Q1255*100/I1255,2)</f>
        <v>0.0</v>
      </c>
      <c r="AQ1255"/>
      <c r="AR1255"/>
      <c r="AS1255" t="n">
        <v>0.0</v>
      </c>
    </row>
    <row r="1256">
      <c r="A1256" s="1" t="n">
        <v>45233.0</v>
      </c>
      <c r="B1256" s="2" t="n">
        <v>45233.87658564815</v>
      </c>
      <c r="C1256" t="inlineStr">
        <is>
          <t>3140094012085303</t>
        </is>
      </c>
      <c r="D1256" t="inlineStr">
        <is>
          <t>POS0012</t>
        </is>
      </c>
      <c r="E1256" t="inlineStr">
        <is>
          <t>18</t>
        </is>
      </c>
      <c r="F1256" t="inlineStr">
        <is>
          <t>0094</t>
        </is>
      </c>
      <c r="G1256" t="inlineStr">
        <is>
          <t>5312493011</t>
        </is>
      </c>
      <c r="H1256" t="n">
        <v>250.99999999999997</v>
      </c>
      <c r="I1256" t="n">
        <v>316.18</v>
      </c>
      <c r="J1256" t="n">
        <v>279.04</v>
      </c>
      <c r="K1256" t="inlineStr">
        <is>
          <t>sale</t>
        </is>
      </c>
      <c r="L1256" t="inlineStr">
        <is>
          <t/>
        </is>
      </c>
      <c r="M1256" t="inlineStr">
        <is>
          <t/>
        </is>
      </c>
      <c r="N1256" t="n">
        <v>0.0</v>
      </c>
      <c r="O1256" t="n">
        <v>0.0</v>
      </c>
      <c r="P1256" t="n">
        <v>248.85</v>
      </c>
      <c r="Q1256" t="n">
        <v>190.05</v>
      </c>
      <c r="R1256" t="n">
        <v>37.14</v>
      </c>
      <c r="S1256" t="n">
        <v>37.14</v>
      </c>
      <c r="T1256" t="n">
        <v>3.16</v>
      </c>
      <c r="U1256" t="n">
        <v>2.39</v>
      </c>
      <c r="V1256" t="n">
        <v>50.23</v>
      </c>
      <c r="W1256" t="n">
        <v>36.34</v>
      </c>
      <c r="X1256" t="n">
        <v>4.15</v>
      </c>
      <c r="Y1256" t="n">
        <v>3.14</v>
      </c>
      <c r="Z1256" t="n">
        <v>9.79</v>
      </c>
      <c r="AA1256" t="n">
        <v>7.11</v>
      </c>
      <c r="AB1256" t="n">
        <v>11.96</v>
      </c>
      <c r="AC1256" t="n">
        <v>11.95</v>
      </c>
      <c r="AD1256" t="n">
        <v>-65.18000000000004</v>
      </c>
      <c r="AE1256" t="n">
        <v>58.79999999999998</v>
      </c>
      <c r="AF1256" t="n">
        <v>0.0</v>
      </c>
      <c r="AG1256" t="n">
        <v>0.77</v>
      </c>
      <c r="AH1256" t="n">
        <v>13.889999999999993</v>
      </c>
      <c r="AI1256" t="n">
        <v>1.0100000000000002</v>
      </c>
      <c r="AJ1256" t="n">
        <v>2.679999999999999</v>
      </c>
      <c r="AK1256" t="n">
        <v>0.010000000000001563</v>
      </c>
      <c r="AL1256" t="inlineStr">
        <is>
          <t>unreconciled</t>
        </is>
      </c>
      <c r="AM1256" t="inlineStr">
        <is>
          <t>Order Amount Mismatch (3PO&gt;POS)</t>
        </is>
      </c>
      <c r="AN1256" t="n">
        <v>65.18</v>
      </c>
      <c r="AO1256" t="n">
        <f>ROUND(P1256*100/H1256,2)</f>
        <v>0.0</v>
      </c>
      <c r="AP1256" t="n">
        <f>ROUND(Q1256*100/I1256,2)</f>
        <v>0.0</v>
      </c>
      <c r="AQ1256"/>
      <c r="AR1256"/>
      <c r="AS1256" t="n">
        <v>0.0</v>
      </c>
    </row>
    <row r="1257">
      <c r="A1257" s="1" t="n">
        <v>45234.0</v>
      </c>
      <c r="B1257" s="2" t="n">
        <v>45234.81480324074</v>
      </c>
      <c r="C1257" t="inlineStr">
        <is>
          <t>3140094012085689</t>
        </is>
      </c>
      <c r="D1257" t="inlineStr">
        <is>
          <t>POS0012</t>
        </is>
      </c>
      <c r="E1257" t="inlineStr">
        <is>
          <t>04</t>
        </is>
      </c>
      <c r="F1257" t="inlineStr">
        <is>
          <t>0094</t>
        </is>
      </c>
      <c r="G1257" t="inlineStr">
        <is>
          <t>5312512690</t>
        </is>
      </c>
      <c r="H1257" t="n">
        <v>762.0</v>
      </c>
      <c r="I1257" t="n">
        <v>725.72</v>
      </c>
      <c r="J1257" t="n">
        <v>688.58</v>
      </c>
      <c r="K1257" t="inlineStr">
        <is>
          <t>sale</t>
        </is>
      </c>
      <c r="L1257" t="inlineStr">
        <is>
          <t/>
        </is>
      </c>
      <c r="M1257" t="inlineStr">
        <is>
          <t/>
        </is>
      </c>
      <c r="N1257" t="n">
        <v>0.0</v>
      </c>
      <c r="O1257" t="n">
        <v>0.0</v>
      </c>
      <c r="P1257" t="n">
        <v>560.97</v>
      </c>
      <c r="Q1257" t="n">
        <v>560.97</v>
      </c>
      <c r="R1257" t="n">
        <v>37.14</v>
      </c>
      <c r="S1257" t="n">
        <v>37.14</v>
      </c>
      <c r="T1257" t="n">
        <v>7.26</v>
      </c>
      <c r="U1257" t="n">
        <v>7.26</v>
      </c>
      <c r="V1257" t="n">
        <v>123.94</v>
      </c>
      <c r="W1257" t="n">
        <v>123.94</v>
      </c>
      <c r="X1257" t="n">
        <v>9.53</v>
      </c>
      <c r="Y1257" t="n">
        <v>9.53</v>
      </c>
      <c r="Z1257" t="n">
        <v>24.02</v>
      </c>
      <c r="AA1257" t="n">
        <v>24.03</v>
      </c>
      <c r="AB1257" t="n">
        <v>36.28</v>
      </c>
      <c r="AC1257" t="n">
        <v>36.29</v>
      </c>
      <c r="AD1257" t="n">
        <v>36.27999999999997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-0.010000000000001563</v>
      </c>
      <c r="AK1257" t="n">
        <v>-0.00999999999999801</v>
      </c>
      <c r="AL1257" t="inlineStr">
        <is>
          <t>unreconciled</t>
        </is>
      </c>
      <c r="AM1257" t="inlineStr">
        <is>
          <t>Order Amount Mismatch (POS&gt;3PO)</t>
        </is>
      </c>
      <c r="AN1257" t="n">
        <v>36.28</v>
      </c>
      <c r="AO1257" t="n">
        <f>ROUND(P1257*100/H1257,2)</f>
        <v>0.0</v>
      </c>
      <c r="AP1257" t="n">
        <f>ROUND(Q1257*100/I1257,2)</f>
        <v>0.0</v>
      </c>
      <c r="AQ1257"/>
      <c r="AR1257"/>
      <c r="AS1257" t="n">
        <v>0.0</v>
      </c>
    </row>
    <row r="1258">
      <c r="A1258" s="1" t="n">
        <v>45233.0</v>
      </c>
      <c r="B1258" s="2" t="n">
        <v>45233.83327546297</v>
      </c>
      <c r="C1258" t="inlineStr">
        <is>
          <t>3140094012085254</t>
        </is>
      </c>
      <c r="D1258" t="inlineStr">
        <is>
          <t>POS0012</t>
        </is>
      </c>
      <c r="E1258" t="inlineStr">
        <is>
          <t>69</t>
        </is>
      </c>
      <c r="F1258" t="inlineStr">
        <is>
          <t>0094</t>
        </is>
      </c>
      <c r="G1258" t="inlineStr">
        <is>
          <t>5312527738</t>
        </is>
      </c>
      <c r="H1258" t="n">
        <v>495.00000000000006</v>
      </c>
      <c r="I1258" t="n">
        <v>471.42</v>
      </c>
      <c r="J1258" t="n">
        <v>434.28</v>
      </c>
      <c r="K1258" t="inlineStr">
        <is>
          <t>sale</t>
        </is>
      </c>
      <c r="L1258" t="inlineStr">
        <is>
          <t/>
        </is>
      </c>
      <c r="M1258" t="inlineStr">
        <is>
          <t/>
        </is>
      </c>
      <c r="N1258" t="n">
        <v>0.0</v>
      </c>
      <c r="O1258" t="n">
        <v>0.0</v>
      </c>
      <c r="P1258" t="n">
        <v>367.17</v>
      </c>
      <c r="Q1258" t="n">
        <v>367.16</v>
      </c>
      <c r="R1258" t="n">
        <v>37.14</v>
      </c>
      <c r="S1258" t="n">
        <v>37.14</v>
      </c>
      <c r="T1258" t="n">
        <v>4.71</v>
      </c>
      <c r="U1258" t="n">
        <v>4.71</v>
      </c>
      <c r="V1258" t="n">
        <v>78.17</v>
      </c>
      <c r="W1258" t="n">
        <v>78.17</v>
      </c>
      <c r="X1258" t="n">
        <v>6.19</v>
      </c>
      <c r="Y1258" t="n">
        <v>6.19</v>
      </c>
      <c r="Z1258" t="n">
        <v>15.18</v>
      </c>
      <c r="AA1258" t="n">
        <v>15.18</v>
      </c>
      <c r="AB1258" t="n">
        <v>23.58</v>
      </c>
      <c r="AC1258" t="n">
        <v>23.57</v>
      </c>
      <c r="AD1258" t="n">
        <v>23.58000000000004</v>
      </c>
      <c r="AE1258" t="n">
        <v>0.009999999999990905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0.00999999999999801</v>
      </c>
      <c r="AL1258" t="inlineStr">
        <is>
          <t>unreconciled</t>
        </is>
      </c>
      <c r="AM1258" t="inlineStr">
        <is>
          <t>Order Amount Mismatch (POS&gt;3PO)</t>
        </is>
      </c>
      <c r="AN1258" t="n">
        <v>23.58</v>
      </c>
      <c r="AO1258" t="n">
        <f>ROUND(P1258*100/H1258,2)</f>
        <v>0.0</v>
      </c>
      <c r="AP1258" t="n">
        <f>ROUND(Q1258*100/I1258,2)</f>
        <v>0.0</v>
      </c>
      <c r="AQ1258"/>
      <c r="AR1258"/>
      <c r="AS1258" t="n">
        <v>0.0</v>
      </c>
    </row>
    <row r="1259">
      <c r="A1259" s="1" t="n">
        <v>45233.0</v>
      </c>
      <c r="B1259" s="2" t="n">
        <v>45233.89324074074</v>
      </c>
      <c r="C1259" t="inlineStr">
        <is>
          <t>3140023012059338</t>
        </is>
      </c>
      <c r="D1259" t="inlineStr">
        <is>
          <t>POS0012</t>
        </is>
      </c>
      <c r="E1259" t="inlineStr">
        <is>
          <t>31</t>
        </is>
      </c>
      <c r="F1259" t="inlineStr">
        <is>
          <t>0023</t>
        </is>
      </c>
      <c r="G1259" t="inlineStr">
        <is>
          <t>5312545894</t>
        </is>
      </c>
      <c r="H1259" t="n">
        <v>524.0</v>
      </c>
      <c r="I1259" t="n">
        <v>576.19</v>
      </c>
      <c r="J1259" t="n">
        <v>539.05</v>
      </c>
      <c r="K1259" t="inlineStr">
        <is>
          <t>sale</t>
        </is>
      </c>
      <c r="L1259" t="inlineStr">
        <is>
          <t/>
        </is>
      </c>
      <c r="M1259" t="inlineStr">
        <is>
          <t/>
        </is>
      </c>
      <c r="N1259" t="n">
        <v>0.0</v>
      </c>
      <c r="O1259" t="n">
        <v>0.0</v>
      </c>
      <c r="P1259" t="n">
        <v>447.01</v>
      </c>
      <c r="Q1259" t="n">
        <v>388.21</v>
      </c>
      <c r="R1259" t="n">
        <v>37.14</v>
      </c>
      <c r="S1259" t="n">
        <v>37.14</v>
      </c>
      <c r="T1259" t="n">
        <v>5.76</v>
      </c>
      <c r="U1259" t="n">
        <v>4.99</v>
      </c>
      <c r="V1259" t="n">
        <v>97.03</v>
      </c>
      <c r="W1259" t="n">
        <v>83.14</v>
      </c>
      <c r="X1259" t="n">
        <v>7.56</v>
      </c>
      <c r="Y1259" t="n">
        <v>6.55</v>
      </c>
      <c r="Z1259" t="n">
        <v>18.83</v>
      </c>
      <c r="AA1259" t="n">
        <v>16.15</v>
      </c>
      <c r="AB1259" t="n">
        <v>24.96</v>
      </c>
      <c r="AC1259" t="n">
        <v>24.95</v>
      </c>
      <c r="AD1259" t="n">
        <v>-52.190000000000055</v>
      </c>
      <c r="AE1259" t="n">
        <v>58.80000000000001</v>
      </c>
      <c r="AF1259" t="n">
        <v>0.0</v>
      </c>
      <c r="AG1259" t="n">
        <v>0.7699999999999996</v>
      </c>
      <c r="AH1259" t="n">
        <v>13.89</v>
      </c>
      <c r="AI1259" t="n">
        <v>1.0099999999999998</v>
      </c>
      <c r="AJ1259" t="n">
        <v>2.6799999999999997</v>
      </c>
      <c r="AK1259" t="n">
        <v>0.010000000000001563</v>
      </c>
      <c r="AL1259" t="inlineStr">
        <is>
          <t>unreconciled</t>
        </is>
      </c>
      <c r="AM1259" t="inlineStr">
        <is>
          <t>Order Amount Mismatch (3PO&gt;POS)</t>
        </is>
      </c>
      <c r="AN1259" t="n">
        <v>52.19</v>
      </c>
      <c r="AO1259" t="n">
        <f>ROUND(P1259*100/H1259,2)</f>
        <v>0.0</v>
      </c>
      <c r="AP1259" t="n">
        <f>ROUND(Q1259*100/I1259,2)</f>
        <v>0.0</v>
      </c>
      <c r="AQ1259"/>
      <c r="AR1259"/>
      <c r="AS1259" t="n">
        <v>0.0</v>
      </c>
    </row>
    <row r="1260">
      <c r="A1260" s="1" t="n">
        <v>45233.0</v>
      </c>
      <c r="B1260" s="2" t="n">
        <v>45233.98564814815</v>
      </c>
      <c r="C1260" t="inlineStr">
        <is>
          <t>3140094012085395</t>
        </is>
      </c>
      <c r="D1260" t="inlineStr">
        <is>
          <t>POS0012</t>
        </is>
      </c>
      <c r="E1260" t="inlineStr">
        <is>
          <t>10</t>
        </is>
      </c>
      <c r="F1260" t="inlineStr">
        <is>
          <t>0094</t>
        </is>
      </c>
      <c r="G1260" t="inlineStr">
        <is>
          <t>5312550811</t>
        </is>
      </c>
      <c r="H1260" t="n">
        <v>392.0</v>
      </c>
      <c r="I1260" t="n">
        <v>450.47</v>
      </c>
      <c r="J1260" t="n">
        <v>413.33</v>
      </c>
      <c r="K1260" t="inlineStr">
        <is>
          <t>sale</t>
        </is>
      </c>
      <c r="L1260" t="inlineStr">
        <is>
          <t/>
        </is>
      </c>
      <c r="M1260" t="inlineStr">
        <is>
          <t/>
        </is>
      </c>
      <c r="N1260" t="n">
        <v>0.0</v>
      </c>
      <c r="O1260" t="n">
        <v>0.0</v>
      </c>
      <c r="P1260" t="n">
        <v>351.2</v>
      </c>
      <c r="Q1260" t="n">
        <v>292.41</v>
      </c>
      <c r="R1260" t="n">
        <v>37.14</v>
      </c>
      <c r="S1260" t="n">
        <v>37.14</v>
      </c>
      <c r="T1260" t="n">
        <v>4.5</v>
      </c>
      <c r="U1260" t="n">
        <v>3.73</v>
      </c>
      <c r="V1260" t="n">
        <v>74.4</v>
      </c>
      <c r="W1260" t="n">
        <v>60.51</v>
      </c>
      <c r="X1260" t="n">
        <v>5.91</v>
      </c>
      <c r="Y1260" t="n">
        <v>4.9</v>
      </c>
      <c r="Z1260" t="n">
        <v>14.46</v>
      </c>
      <c r="AA1260" t="n">
        <v>11.77</v>
      </c>
      <c r="AB1260" t="n">
        <v>18.66</v>
      </c>
      <c r="AC1260" t="n">
        <v>18.67</v>
      </c>
      <c r="AD1260" t="n">
        <v>-58.47000000000003</v>
      </c>
      <c r="AE1260" t="n">
        <v>58.789999999999964</v>
      </c>
      <c r="AF1260" t="n">
        <v>0.0</v>
      </c>
      <c r="AG1260" t="n">
        <v>0.77</v>
      </c>
      <c r="AH1260" t="n">
        <v>13.890000000000008</v>
      </c>
      <c r="AI1260" t="n">
        <v>1.0099999999999998</v>
      </c>
      <c r="AJ1260" t="n">
        <v>2.6900000000000013</v>
      </c>
      <c r="AK1260" t="n">
        <v>-0.010000000000001563</v>
      </c>
      <c r="AL1260" t="inlineStr">
        <is>
          <t>unreconciled</t>
        </is>
      </c>
      <c r="AM1260" t="inlineStr">
        <is>
          <t>Order Amount Mismatch (3PO&gt;POS)</t>
        </is>
      </c>
      <c r="AN1260" t="n">
        <v>58.47</v>
      </c>
      <c r="AO1260" t="n">
        <f>ROUND(P1260*100/H1260,2)</f>
        <v>0.0</v>
      </c>
      <c r="AP1260" t="n">
        <f>ROUND(Q1260*100/I1260,2)</f>
        <v>0.0</v>
      </c>
      <c r="AQ1260"/>
      <c r="AR1260"/>
      <c r="AS1260" t="n">
        <v>0.0</v>
      </c>
    </row>
    <row r="1261">
      <c r="A1261" s="1" t="n">
        <v>45233.0</v>
      </c>
      <c r="B1261" s="2" t="n">
        <v>45233.99952546296</v>
      </c>
      <c r="C1261" t="inlineStr">
        <is>
          <t>3140094012085406</t>
        </is>
      </c>
      <c r="D1261" t="inlineStr">
        <is>
          <t>POS0012</t>
        </is>
      </c>
      <c r="E1261" t="inlineStr">
        <is>
          <t>21</t>
        </is>
      </c>
      <c r="F1261" t="inlineStr">
        <is>
          <t>0094</t>
        </is>
      </c>
      <c r="G1261" t="inlineStr">
        <is>
          <t>5312558111</t>
        </is>
      </c>
      <c r="H1261" t="n">
        <v>873.0</v>
      </c>
      <c r="I1261" t="n">
        <v>908.57</v>
      </c>
      <c r="J1261" t="n">
        <v>871.43</v>
      </c>
      <c r="K1261" t="inlineStr">
        <is>
          <t>sale</t>
        </is>
      </c>
      <c r="L1261" t="inlineStr">
        <is>
          <t/>
        </is>
      </c>
      <c r="M1261" t="inlineStr">
        <is>
          <t/>
        </is>
      </c>
      <c r="N1261" t="n">
        <v>0.0</v>
      </c>
      <c r="O1261" t="n">
        <v>0.0</v>
      </c>
      <c r="P1261" t="n">
        <v>700.32</v>
      </c>
      <c r="Q1261" t="n">
        <v>641.54</v>
      </c>
      <c r="R1261" t="n">
        <v>37.14</v>
      </c>
      <c r="S1261" t="n">
        <v>37.14</v>
      </c>
      <c r="T1261" t="n">
        <v>9.09</v>
      </c>
      <c r="U1261" t="n">
        <v>8.31</v>
      </c>
      <c r="V1261" t="n">
        <v>156.86</v>
      </c>
      <c r="W1261" t="n">
        <v>142.97</v>
      </c>
      <c r="X1261" t="n">
        <v>11.92</v>
      </c>
      <c r="Y1261" t="n">
        <v>10.91</v>
      </c>
      <c r="Z1261" t="n">
        <v>30.38</v>
      </c>
      <c r="AA1261" t="n">
        <v>27.69</v>
      </c>
      <c r="AB1261" t="n">
        <v>41.58</v>
      </c>
      <c r="AC1261" t="n">
        <v>41.57</v>
      </c>
      <c r="AD1261" t="n">
        <v>-35.57000000000005</v>
      </c>
      <c r="AE1261" t="n">
        <v>58.780000000000086</v>
      </c>
      <c r="AF1261" t="n">
        <v>0.0</v>
      </c>
      <c r="AG1261" t="n">
        <v>0.7799999999999994</v>
      </c>
      <c r="AH1261" t="n">
        <v>13.890000000000015</v>
      </c>
      <c r="AI1261" t="n">
        <v>1.0099999999999998</v>
      </c>
      <c r="AJ1261" t="n">
        <v>2.6899999999999977</v>
      </c>
      <c r="AK1261" t="n">
        <v>0.00999999999999801</v>
      </c>
      <c r="AL1261" t="inlineStr">
        <is>
          <t>unreconciled</t>
        </is>
      </c>
      <c r="AM1261" t="inlineStr">
        <is>
          <t>Order Amount Mismatch (3PO&gt;POS)</t>
        </is>
      </c>
      <c r="AN1261" t="n">
        <v>35.57</v>
      </c>
      <c r="AO1261" t="n">
        <f>ROUND(P1261*100/H1261,2)</f>
        <v>0.0</v>
      </c>
      <c r="AP1261" t="n">
        <f>ROUND(Q1261*100/I1261,2)</f>
        <v>0.0</v>
      </c>
      <c r="AQ1261"/>
      <c r="AR1261"/>
      <c r="AS1261" t="n">
        <v>0.0</v>
      </c>
    </row>
    <row r="1262">
      <c r="A1262" s="1" t="n">
        <v>45234.0</v>
      </c>
      <c r="B1262" s="2" t="n">
        <v>45234.44148148148</v>
      </c>
      <c r="C1262" t="inlineStr">
        <is>
          <t>3140094012085440</t>
        </is>
      </c>
      <c r="D1262" t="inlineStr">
        <is>
          <t>POS0012</t>
        </is>
      </c>
      <c r="E1262" t="inlineStr">
        <is>
          <t>55</t>
        </is>
      </c>
      <c r="F1262" t="inlineStr">
        <is>
          <t>0094</t>
        </is>
      </c>
      <c r="G1262" t="inlineStr">
        <is>
          <t>5312571677</t>
        </is>
      </c>
      <c r="H1262" t="n">
        <v>428.0</v>
      </c>
      <c r="I1262" t="n">
        <v>407.62</v>
      </c>
      <c r="J1262" t="n">
        <v>370.48</v>
      </c>
      <c r="K1262" t="inlineStr">
        <is>
          <t>sale</t>
        </is>
      </c>
      <c r="L1262" t="inlineStr">
        <is>
          <t/>
        </is>
      </c>
      <c r="M1262" t="inlineStr">
        <is>
          <t/>
        </is>
      </c>
      <c r="N1262" t="n">
        <v>0.0</v>
      </c>
      <c r="O1262" t="n">
        <v>0.0</v>
      </c>
      <c r="P1262" t="n">
        <v>318.53</v>
      </c>
      <c r="Q1262" t="n">
        <v>318.54</v>
      </c>
      <c r="R1262" t="n">
        <v>37.14</v>
      </c>
      <c r="S1262" t="n">
        <v>37.14</v>
      </c>
      <c r="T1262" t="n">
        <v>4.08</v>
      </c>
      <c r="U1262" t="n">
        <v>4.08</v>
      </c>
      <c r="V1262" t="n">
        <v>66.69</v>
      </c>
      <c r="W1262" t="n">
        <v>66.69</v>
      </c>
      <c r="X1262" t="n">
        <v>5.35</v>
      </c>
      <c r="Y1262" t="n">
        <v>5.35</v>
      </c>
      <c r="Z1262" t="n">
        <v>12.97</v>
      </c>
      <c r="AA1262" t="n">
        <v>12.96</v>
      </c>
      <c r="AB1262" t="n">
        <v>20.38</v>
      </c>
      <c r="AC1262" t="n">
        <v>20.38</v>
      </c>
      <c r="AD1262" t="n">
        <v>20.379999999999995</v>
      </c>
      <c r="AE1262" t="n">
        <v>-0.010000000000047748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0.009999999999999787</v>
      </c>
      <c r="AK1262" t="n">
        <v>0.0</v>
      </c>
      <c r="AL1262" t="inlineStr">
        <is>
          <t>unreconciled</t>
        </is>
      </c>
      <c r="AM1262" t="inlineStr">
        <is>
          <t>Order Amount Mismatch (POS&gt;3PO)</t>
        </is>
      </c>
      <c r="AN1262" t="n">
        <v>20.38</v>
      </c>
      <c r="AO1262" t="n">
        <f>ROUND(P1262*100/H1262,2)</f>
        <v>0.0</v>
      </c>
      <c r="AP1262" t="n">
        <f>ROUND(Q1262*100/I1262,2)</f>
        <v>0.0</v>
      </c>
      <c r="AQ1262"/>
      <c r="AR1262"/>
      <c r="AS1262" t="n">
        <v>0.0</v>
      </c>
    </row>
    <row r="1263">
      <c r="A1263" s="1" t="n">
        <v>45233.0</v>
      </c>
      <c r="B1263" s="2" t="n">
        <v>45233.54309027778</v>
      </c>
      <c r="C1263" t="inlineStr">
        <is>
          <t>3140023012059209</t>
        </is>
      </c>
      <c r="D1263" t="inlineStr">
        <is>
          <t>POS0012</t>
        </is>
      </c>
      <c r="E1263" t="inlineStr">
        <is>
          <t>02</t>
        </is>
      </c>
      <c r="F1263" t="inlineStr">
        <is>
          <t>0023</t>
        </is>
      </c>
      <c r="G1263" t="inlineStr">
        <is>
          <t>5312575404</t>
        </is>
      </c>
      <c r="H1263" t="n">
        <v>285.0</v>
      </c>
      <c r="I1263" t="n">
        <v>348.57</v>
      </c>
      <c r="J1263" t="n">
        <v>311.43</v>
      </c>
      <c r="K1263" t="inlineStr">
        <is>
          <t>sale</t>
        </is>
      </c>
      <c r="L1263" t="inlineStr">
        <is>
          <t/>
        </is>
      </c>
      <c r="M1263" t="inlineStr">
        <is>
          <t/>
        </is>
      </c>
      <c r="N1263" t="n">
        <v>0.0</v>
      </c>
      <c r="O1263" t="n">
        <v>0.0</v>
      </c>
      <c r="P1263" t="n">
        <v>273.52</v>
      </c>
      <c r="Q1263" t="n">
        <v>214.75</v>
      </c>
      <c r="R1263" t="n">
        <v>37.14</v>
      </c>
      <c r="S1263" t="n">
        <v>37.14</v>
      </c>
      <c r="T1263" t="n">
        <v>3.49</v>
      </c>
      <c r="U1263" t="n">
        <v>2.71</v>
      </c>
      <c r="V1263" t="n">
        <v>56.06</v>
      </c>
      <c r="W1263" t="n">
        <v>42.17</v>
      </c>
      <c r="X1263" t="n">
        <v>4.58</v>
      </c>
      <c r="Y1263" t="n">
        <v>3.56</v>
      </c>
      <c r="Z1263" t="n">
        <v>10.92</v>
      </c>
      <c r="AA1263" t="n">
        <v>8.23</v>
      </c>
      <c r="AB1263" t="n">
        <v>13.58</v>
      </c>
      <c r="AC1263" t="n">
        <v>13.57</v>
      </c>
      <c r="AD1263" t="n">
        <v>-63.56999999999999</v>
      </c>
      <c r="AE1263" t="n">
        <v>58.76999999999998</v>
      </c>
      <c r="AF1263" t="n">
        <v>0.0</v>
      </c>
      <c r="AG1263" t="n">
        <v>0.7800000000000002</v>
      </c>
      <c r="AH1263" t="n">
        <v>13.89</v>
      </c>
      <c r="AI1263" t="n">
        <v>1.02</v>
      </c>
      <c r="AJ1263" t="n">
        <v>2.6899999999999995</v>
      </c>
      <c r="AK1263" t="n">
        <v>0.009999999999999787</v>
      </c>
      <c r="AL1263" t="inlineStr">
        <is>
          <t>unreconciled</t>
        </is>
      </c>
      <c r="AM1263" t="inlineStr">
        <is>
          <t>Order Amount Mismatch (3PO&gt;POS)</t>
        </is>
      </c>
      <c r="AN1263" t="n">
        <v>63.57</v>
      </c>
      <c r="AO1263" t="n">
        <f>ROUND(P1263*100/H1263,2)</f>
        <v>0.0</v>
      </c>
      <c r="AP1263" t="n">
        <f>ROUND(Q1263*100/I1263,2)</f>
        <v>0.0</v>
      </c>
      <c r="AQ1263"/>
      <c r="AR1263"/>
      <c r="AS1263" t="n">
        <v>0.0</v>
      </c>
    </row>
    <row r="1264">
      <c r="A1264" s="1" t="n">
        <v>45233.0</v>
      </c>
      <c r="B1264" s="2" t="n">
        <v>45233.64805555555</v>
      </c>
      <c r="C1264" t="inlineStr">
        <is>
          <t>3140023012059241</t>
        </is>
      </c>
      <c r="D1264" t="inlineStr">
        <is>
          <t>POS0012</t>
        </is>
      </c>
      <c r="E1264" t="inlineStr">
        <is>
          <t>34</t>
        </is>
      </c>
      <c r="F1264" t="inlineStr">
        <is>
          <t>0023</t>
        </is>
      </c>
      <c r="G1264" t="inlineStr">
        <is>
          <t>5312582018</t>
        </is>
      </c>
      <c r="H1264" t="n">
        <v>773.0</v>
      </c>
      <c r="I1264" t="n">
        <v>813.33</v>
      </c>
      <c r="J1264" t="n">
        <v>776.19</v>
      </c>
      <c r="K1264" t="inlineStr">
        <is>
          <t>sale</t>
        </is>
      </c>
      <c r="L1264" t="inlineStr">
        <is>
          <t/>
        </is>
      </c>
      <c r="M1264" t="inlineStr">
        <is>
          <t/>
        </is>
      </c>
      <c r="N1264" t="n">
        <v>0.0</v>
      </c>
      <c r="O1264" t="n">
        <v>0.0</v>
      </c>
      <c r="P1264" t="n">
        <v>627.74</v>
      </c>
      <c r="Q1264" t="n">
        <v>568.94</v>
      </c>
      <c r="R1264" t="n">
        <v>37.14</v>
      </c>
      <c r="S1264" t="n">
        <v>37.14</v>
      </c>
      <c r="T1264" t="n">
        <v>8.13</v>
      </c>
      <c r="U1264" t="n">
        <v>7.36</v>
      </c>
      <c r="V1264" t="n">
        <v>139.71</v>
      </c>
      <c r="W1264" t="n">
        <v>125.83</v>
      </c>
      <c r="X1264" t="n">
        <v>10.68</v>
      </c>
      <c r="Y1264" t="n">
        <v>9.66</v>
      </c>
      <c r="Z1264" t="n">
        <v>27.07</v>
      </c>
      <c r="AA1264" t="n">
        <v>24.39</v>
      </c>
      <c r="AB1264" t="n">
        <v>36.82</v>
      </c>
      <c r="AC1264" t="n">
        <v>36.81</v>
      </c>
      <c r="AD1264" t="n">
        <v>-40.33000000000004</v>
      </c>
      <c r="AE1264" t="n">
        <v>58.799999999999955</v>
      </c>
      <c r="AF1264" t="n">
        <v>0.0</v>
      </c>
      <c r="AG1264" t="n">
        <v>0.7700000000000005</v>
      </c>
      <c r="AH1264" t="n">
        <v>13.88000000000001</v>
      </c>
      <c r="AI1264" t="n">
        <v>1.0199999999999996</v>
      </c>
      <c r="AJ1264" t="n">
        <v>2.6799999999999997</v>
      </c>
      <c r="AK1264" t="n">
        <v>0.00999999999999801</v>
      </c>
      <c r="AL1264" t="inlineStr">
        <is>
          <t>unreconciled</t>
        </is>
      </c>
      <c r="AM1264" t="inlineStr">
        <is>
          <t>Order Amount Mismatch (3PO&gt;POS)</t>
        </is>
      </c>
      <c r="AN1264" t="n">
        <v>40.33</v>
      </c>
      <c r="AO1264" t="n">
        <f>ROUND(P1264*100/H1264,2)</f>
        <v>0.0</v>
      </c>
      <c r="AP1264" t="n">
        <f>ROUND(Q1264*100/I1264,2)</f>
        <v>0.0</v>
      </c>
      <c r="AQ1264"/>
      <c r="AR1264"/>
      <c r="AS1264" t="n">
        <v>0.0</v>
      </c>
    </row>
    <row r="1265">
      <c r="A1265" s="1" t="n">
        <v>45233.0</v>
      </c>
      <c r="B1265" s="2" t="n">
        <v>45233.976111111115</v>
      </c>
      <c r="C1265" t="inlineStr">
        <is>
          <t>3140023012059372</t>
        </is>
      </c>
      <c r="D1265" t="inlineStr">
        <is>
          <t>POS0012</t>
        </is>
      </c>
      <c r="E1265" t="inlineStr">
        <is>
          <t>65</t>
        </is>
      </c>
      <c r="F1265" t="inlineStr">
        <is>
          <t>0023</t>
        </is>
      </c>
      <c r="G1265" t="inlineStr">
        <is>
          <t>5312598301</t>
        </is>
      </c>
      <c r="H1265" t="n">
        <v>334.0</v>
      </c>
      <c r="I1265" t="n">
        <v>358.09</v>
      </c>
      <c r="J1265" t="n">
        <v>358.09</v>
      </c>
      <c r="K1265" t="inlineStr">
        <is>
          <t>addition</t>
        </is>
      </c>
      <c r="L1265" t="inlineStr">
        <is>
          <t/>
        </is>
      </c>
      <c r="M1265" t="inlineStr">
        <is>
          <t/>
        </is>
      </c>
      <c r="N1265" t="n">
        <v>0.0</v>
      </c>
      <c r="O1265" t="n">
        <v>0.0</v>
      </c>
      <c r="P1265" t="n">
        <v>309.66</v>
      </c>
      <c r="Q1265" t="n">
        <v>250.32</v>
      </c>
      <c r="R1265" t="n">
        <v>37.14</v>
      </c>
      <c r="S1265" t="n">
        <v>0.0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15.9</v>
      </c>
      <c r="AC1265" t="n">
        <v>15.91</v>
      </c>
      <c r="AD1265" t="n">
        <v>-24.089999999999975</v>
      </c>
      <c r="AE1265" t="n">
        <v>59.34000000000003</v>
      </c>
      <c r="AF1265" t="n">
        <v>37.14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-0.009999999999999787</v>
      </c>
      <c r="AL1265" t="inlineStr">
        <is>
          <t>unreconciled</t>
        </is>
      </c>
      <c r="AM1265" t="inlineStr">
        <is>
          <t>Packaging Charge Mismatch</t>
        </is>
      </c>
      <c r="AN1265" t="n">
        <v>37.14</v>
      </c>
      <c r="AO1265" t="n">
        <f>ROUND(P1265*100/H1265,2)</f>
        <v>0.0</v>
      </c>
      <c r="AP1265" t="n">
        <f>ROUND(Q1265*100/I1265,2)</f>
        <v>0.0</v>
      </c>
      <c r="AQ1265"/>
      <c r="AR1265"/>
      <c r="AS1265" t="n">
        <v>0.0</v>
      </c>
    </row>
    <row r="1266">
      <c r="A1266" s="1" t="n">
        <v>45233.0</v>
      </c>
      <c r="B1266" s="2" t="n">
        <v>45233.63594907407</v>
      </c>
      <c r="C1266" t="inlineStr">
        <is>
          <t>3140094012085122</t>
        </is>
      </c>
      <c r="D1266" t="inlineStr">
        <is>
          <t>POS0012</t>
        </is>
      </c>
      <c r="E1266" t="inlineStr">
        <is>
          <t>37</t>
        </is>
      </c>
      <c r="F1266" t="inlineStr">
        <is>
          <t>0094</t>
        </is>
      </c>
      <c r="G1266" t="inlineStr">
        <is>
          <t>5312615925</t>
        </is>
      </c>
      <c r="H1266" t="n">
        <v>531.0</v>
      </c>
      <c r="I1266" t="n">
        <v>582.85</v>
      </c>
      <c r="J1266" t="n">
        <v>545.71</v>
      </c>
      <c r="K1266" t="inlineStr">
        <is>
          <t>sale</t>
        </is>
      </c>
      <c r="L1266" t="inlineStr">
        <is>
          <t/>
        </is>
      </c>
      <c r="M1266" t="inlineStr">
        <is>
          <t/>
        </is>
      </c>
      <c r="N1266" t="n">
        <v>0.0</v>
      </c>
      <c r="O1266" t="n">
        <v>0.0</v>
      </c>
      <c r="P1266" t="n">
        <v>452.08</v>
      </c>
      <c r="Q1266" t="n">
        <v>393.3</v>
      </c>
      <c r="R1266" t="n">
        <v>37.14</v>
      </c>
      <c r="S1266" t="n">
        <v>37.14</v>
      </c>
      <c r="T1266" t="n">
        <v>5.83</v>
      </c>
      <c r="U1266" t="n">
        <v>5.06</v>
      </c>
      <c r="V1266" t="n">
        <v>98.23</v>
      </c>
      <c r="W1266" t="n">
        <v>84.34</v>
      </c>
      <c r="X1266" t="n">
        <v>7.65</v>
      </c>
      <c r="Y1266" t="n">
        <v>6.64</v>
      </c>
      <c r="Z1266" t="n">
        <v>19.06</v>
      </c>
      <c r="AA1266" t="n">
        <v>16.38</v>
      </c>
      <c r="AB1266" t="n">
        <v>25.28</v>
      </c>
      <c r="AC1266" t="n">
        <v>25.29</v>
      </c>
      <c r="AD1266" t="n">
        <v>-51.85000000000002</v>
      </c>
      <c r="AE1266" t="n">
        <v>58.77999999999997</v>
      </c>
      <c r="AF1266" t="n">
        <v>0.0</v>
      </c>
      <c r="AG1266" t="n">
        <v>0.7700000000000005</v>
      </c>
      <c r="AH1266" t="n">
        <v>13.89</v>
      </c>
      <c r="AI1266" t="n">
        <v>1.0100000000000007</v>
      </c>
      <c r="AJ1266" t="n">
        <v>2.6799999999999997</v>
      </c>
      <c r="AK1266" t="n">
        <v>-0.00999999999999801</v>
      </c>
      <c r="AL1266" t="inlineStr">
        <is>
          <t>unreconciled</t>
        </is>
      </c>
      <c r="AM1266" t="inlineStr">
        <is>
          <t>Order Amount Mismatch (3PO&gt;POS)</t>
        </is>
      </c>
      <c r="AN1266" t="n">
        <v>51.85</v>
      </c>
      <c r="AO1266" t="n">
        <f>ROUND(P1266*100/H1266,2)</f>
        <v>0.0</v>
      </c>
      <c r="AP1266" t="n">
        <f>ROUND(Q1266*100/I1266,2)</f>
        <v>0.0</v>
      </c>
      <c r="AQ1266"/>
      <c r="AR1266"/>
      <c r="AS1266" t="n">
        <v>0.0</v>
      </c>
    </row>
    <row r="1267">
      <c r="A1267" s="1" t="n">
        <v>45233.0</v>
      </c>
      <c r="B1267" s="2" t="n">
        <v>45233.629895833335</v>
      </c>
      <c r="C1267" t="inlineStr">
        <is>
          <t>3140023012059234</t>
        </is>
      </c>
      <c r="D1267" t="inlineStr">
        <is>
          <t>POS0012</t>
        </is>
      </c>
      <c r="E1267" t="inlineStr">
        <is>
          <t>27</t>
        </is>
      </c>
      <c r="F1267" t="inlineStr">
        <is>
          <t>0023</t>
        </is>
      </c>
      <c r="G1267" t="inlineStr">
        <is>
          <t>5312618998</t>
        </is>
      </c>
      <c r="H1267" t="n">
        <v>377.0</v>
      </c>
      <c r="I1267" t="n">
        <v>436.19</v>
      </c>
      <c r="J1267" t="n">
        <v>399.05</v>
      </c>
      <c r="K1267" t="inlineStr">
        <is>
          <t>sale</t>
        </is>
      </c>
      <c r="L1267" t="inlineStr">
        <is>
          <t/>
        </is>
      </c>
      <c r="M1267" t="inlineStr">
        <is>
          <t/>
        </is>
      </c>
      <c r="N1267" t="n">
        <v>0.0</v>
      </c>
      <c r="O1267" t="n">
        <v>0.0</v>
      </c>
      <c r="P1267" t="n">
        <v>340.32</v>
      </c>
      <c r="Q1267" t="n">
        <v>281.52</v>
      </c>
      <c r="R1267" t="n">
        <v>37.14</v>
      </c>
      <c r="S1267" t="n">
        <v>37.14</v>
      </c>
      <c r="T1267" t="n">
        <v>4.36</v>
      </c>
      <c r="U1267" t="n">
        <v>3.59</v>
      </c>
      <c r="V1267" t="n">
        <v>71.83</v>
      </c>
      <c r="W1267" t="n">
        <v>57.94</v>
      </c>
      <c r="X1267" t="n">
        <v>5.72</v>
      </c>
      <c r="Y1267" t="n">
        <v>4.71</v>
      </c>
      <c r="Z1267" t="n">
        <v>13.96</v>
      </c>
      <c r="AA1267" t="n">
        <v>11.28</v>
      </c>
      <c r="AB1267" t="n">
        <v>17.96</v>
      </c>
      <c r="AC1267" t="n">
        <v>17.95</v>
      </c>
      <c r="AD1267" t="n">
        <v>-59.19</v>
      </c>
      <c r="AE1267" t="n">
        <v>58.80000000000001</v>
      </c>
      <c r="AF1267" t="n">
        <v>0.0</v>
      </c>
      <c r="AG1267" t="n">
        <v>0.7700000000000005</v>
      </c>
      <c r="AH1267" t="n">
        <v>13.89</v>
      </c>
      <c r="AI1267" t="n">
        <v>1.0099999999999998</v>
      </c>
      <c r="AJ1267" t="n">
        <v>2.6800000000000015</v>
      </c>
      <c r="AK1267" t="n">
        <v>0.010000000000001563</v>
      </c>
      <c r="AL1267" t="inlineStr">
        <is>
          <t>unreconciled</t>
        </is>
      </c>
      <c r="AM1267" t="inlineStr">
        <is>
          <t>Order Amount Mismatch (3PO&gt;POS)</t>
        </is>
      </c>
      <c r="AN1267" t="n">
        <v>59.19</v>
      </c>
      <c r="AO1267" t="n">
        <f>ROUND(P1267*100/H1267,2)</f>
        <v>0.0</v>
      </c>
      <c r="AP1267" t="n">
        <f>ROUND(Q1267*100/I1267,2)</f>
        <v>0.0</v>
      </c>
      <c r="AQ1267"/>
      <c r="AR1267"/>
      <c r="AS1267" t="n">
        <v>0.0</v>
      </c>
    </row>
    <row r="1268">
      <c r="A1268" s="1" t="n">
        <v>45233.0</v>
      </c>
      <c r="B1268" s="2" t="n">
        <v>45233.75880787037</v>
      </c>
      <c r="C1268" t="inlineStr">
        <is>
          <t>3140094012085186</t>
        </is>
      </c>
      <c r="D1268" t="inlineStr">
        <is>
          <t>POS0012</t>
        </is>
      </c>
      <c r="E1268" t="inlineStr">
        <is>
          <t>01</t>
        </is>
      </c>
      <c r="F1268" t="inlineStr">
        <is>
          <t>0094</t>
        </is>
      </c>
      <c r="G1268" t="inlineStr">
        <is>
          <t>5312647897</t>
        </is>
      </c>
      <c r="H1268" t="n">
        <v>829.0</v>
      </c>
      <c r="I1268" t="n">
        <v>866.66</v>
      </c>
      <c r="J1268" t="n">
        <v>829.52</v>
      </c>
      <c r="K1268" t="inlineStr">
        <is>
          <t>sale</t>
        </is>
      </c>
      <c r="L1268" t="inlineStr">
        <is>
          <t/>
        </is>
      </c>
      <c r="M1268" t="inlineStr">
        <is>
          <t/>
        </is>
      </c>
      <c r="N1268" t="n">
        <v>0.0</v>
      </c>
      <c r="O1268" t="n">
        <v>0.0</v>
      </c>
      <c r="P1268" t="n">
        <v>668.39</v>
      </c>
      <c r="Q1268" t="n">
        <v>609.59</v>
      </c>
      <c r="R1268" t="n">
        <v>37.14</v>
      </c>
      <c r="S1268" t="n">
        <v>37.14</v>
      </c>
      <c r="T1268" t="n">
        <v>8.67</v>
      </c>
      <c r="U1268" t="n">
        <v>7.9</v>
      </c>
      <c r="V1268" t="n">
        <v>149.31</v>
      </c>
      <c r="W1268" t="n">
        <v>135.43</v>
      </c>
      <c r="X1268" t="n">
        <v>11.37</v>
      </c>
      <c r="Y1268" t="n">
        <v>10.36</v>
      </c>
      <c r="Z1268" t="n">
        <v>28.92</v>
      </c>
      <c r="AA1268" t="n">
        <v>26.24</v>
      </c>
      <c r="AB1268" t="n">
        <v>39.48</v>
      </c>
      <c r="AC1268" t="n">
        <v>39.48</v>
      </c>
      <c r="AD1268" t="n">
        <v>-37.65999999999997</v>
      </c>
      <c r="AE1268" t="n">
        <v>58.799999999999955</v>
      </c>
      <c r="AF1268" t="n">
        <v>0.0</v>
      </c>
      <c r="AG1268" t="n">
        <v>0.7699999999999996</v>
      </c>
      <c r="AH1268" t="n">
        <v>13.879999999999995</v>
      </c>
      <c r="AI1268" t="n">
        <v>1.0099999999999998</v>
      </c>
      <c r="AJ1268" t="n">
        <v>2.6800000000000033</v>
      </c>
      <c r="AK1268" t="n">
        <v>0.0</v>
      </c>
      <c r="AL1268" t="inlineStr">
        <is>
          <t>unreconciled</t>
        </is>
      </c>
      <c r="AM1268" t="inlineStr">
        <is>
          <t>Order Amount Mismatch (3PO&gt;POS)</t>
        </is>
      </c>
      <c r="AN1268" t="n">
        <v>37.66</v>
      </c>
      <c r="AO1268" t="n">
        <f>ROUND(P1268*100/H1268,2)</f>
        <v>0.0</v>
      </c>
      <c r="AP1268" t="n">
        <f>ROUND(Q1268*100/I1268,2)</f>
        <v>0.0</v>
      </c>
      <c r="AQ1268"/>
      <c r="AR1268"/>
      <c r="AS1268" t="n">
        <v>0.0</v>
      </c>
    </row>
    <row r="1269">
      <c r="A1269" s="1" t="n">
        <v>45234.0</v>
      </c>
      <c r="B1269" s="2" t="n">
        <v>45234.54329861111</v>
      </c>
      <c r="C1269" t="inlineStr">
        <is>
          <t>3140094012085469</t>
        </is>
      </c>
      <c r="D1269" t="inlineStr">
        <is>
          <t>POS0012</t>
        </is>
      </c>
      <c r="E1269" t="inlineStr">
        <is>
          <t>84</t>
        </is>
      </c>
      <c r="F1269" t="inlineStr">
        <is>
          <t>0094</t>
        </is>
      </c>
      <c r="G1269" t="inlineStr">
        <is>
          <t>5312660298</t>
        </is>
      </c>
      <c r="H1269" t="n">
        <v>479.0</v>
      </c>
      <c r="I1269" t="n">
        <v>456.2</v>
      </c>
      <c r="J1269" t="n">
        <v>419.06</v>
      </c>
      <c r="K1269" t="inlineStr">
        <is>
          <t>sale</t>
        </is>
      </c>
      <c r="L1269" t="inlineStr">
        <is>
          <t/>
        </is>
      </c>
      <c r="M1269" t="inlineStr">
        <is>
          <t/>
        </is>
      </c>
      <c r="N1269" t="n">
        <v>0.0</v>
      </c>
      <c r="O1269" t="n">
        <v>0.0</v>
      </c>
      <c r="P1269" t="n">
        <v>355.56</v>
      </c>
      <c r="Q1269" t="n">
        <v>355.57</v>
      </c>
      <c r="R1269" t="n">
        <v>37.14</v>
      </c>
      <c r="S1269" t="n">
        <v>37.14</v>
      </c>
      <c r="T1269" t="n">
        <v>4.56</v>
      </c>
      <c r="U1269" t="n">
        <v>4.56</v>
      </c>
      <c r="V1269" t="n">
        <v>75.43</v>
      </c>
      <c r="W1269" t="n">
        <v>75.43</v>
      </c>
      <c r="X1269" t="n">
        <v>5.99</v>
      </c>
      <c r="Y1269" t="n">
        <v>5.99</v>
      </c>
      <c r="Z1269" t="n">
        <v>14.66</v>
      </c>
      <c r="AA1269" t="n">
        <v>14.66</v>
      </c>
      <c r="AB1269" t="n">
        <v>22.82</v>
      </c>
      <c r="AC1269" t="n">
        <v>22.81</v>
      </c>
      <c r="AD1269" t="n">
        <v>22.80000000000001</v>
      </c>
      <c r="AE1269" t="n">
        <v>-0.009999999999990905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0.010000000000001563</v>
      </c>
      <c r="AL1269" t="inlineStr">
        <is>
          <t>unreconciled</t>
        </is>
      </c>
      <c r="AM1269" t="inlineStr">
        <is>
          <t>Order Amount Mismatch (POS&gt;3PO)</t>
        </is>
      </c>
      <c r="AN1269" t="n">
        <v>22.8</v>
      </c>
      <c r="AO1269" t="n">
        <f>ROUND(P1269*100/H1269,2)</f>
        <v>0.0</v>
      </c>
      <c r="AP1269" t="n">
        <f>ROUND(Q1269*100/I1269,2)</f>
        <v>0.0</v>
      </c>
      <c r="AQ1269"/>
      <c r="AR1269"/>
      <c r="AS1269" t="n">
        <v>0.0</v>
      </c>
    </row>
    <row r="1270">
      <c r="A1270" s="1" t="n">
        <v>45233.0</v>
      </c>
      <c r="B1270" s="2" t="n">
        <v>45233.773668981485</v>
      </c>
      <c r="C1270" t="inlineStr">
        <is>
          <t>3140094012085194</t>
        </is>
      </c>
      <c r="D1270" t="inlineStr">
        <is>
          <t>POS0012</t>
        </is>
      </c>
      <c r="E1270" t="inlineStr">
        <is>
          <t>09</t>
        </is>
      </c>
      <c r="F1270" t="inlineStr">
        <is>
          <t>0094</t>
        </is>
      </c>
      <c r="G1270" t="inlineStr">
        <is>
          <t>5312677307</t>
        </is>
      </c>
      <c r="H1270" t="n">
        <v>214.0</v>
      </c>
      <c r="I1270" t="n">
        <v>203.81</v>
      </c>
      <c r="J1270" t="n">
        <v>166.67</v>
      </c>
      <c r="K1270" t="inlineStr">
        <is>
          <t>sale</t>
        </is>
      </c>
      <c r="L1270" t="inlineStr">
        <is>
          <t/>
        </is>
      </c>
      <c r="M1270" t="inlineStr">
        <is>
          <t/>
        </is>
      </c>
      <c r="N1270" t="n">
        <v>0.0</v>
      </c>
      <c r="O1270" t="n">
        <v>0.0</v>
      </c>
      <c r="P1270" t="n">
        <v>163.21</v>
      </c>
      <c r="Q1270" t="n">
        <v>163.2</v>
      </c>
      <c r="R1270" t="n">
        <v>37.14</v>
      </c>
      <c r="S1270" t="n">
        <v>37.14</v>
      </c>
      <c r="T1270" t="n">
        <v>2.04</v>
      </c>
      <c r="U1270" t="n">
        <v>2.04</v>
      </c>
      <c r="V1270" t="n">
        <v>30.0</v>
      </c>
      <c r="W1270" t="n">
        <v>30.0</v>
      </c>
      <c r="X1270" t="n">
        <v>2.68</v>
      </c>
      <c r="Y1270" t="n">
        <v>2.68</v>
      </c>
      <c r="Z1270" t="n">
        <v>5.88</v>
      </c>
      <c r="AA1270" t="n">
        <v>5.88</v>
      </c>
      <c r="AB1270" t="n">
        <v>10.2</v>
      </c>
      <c r="AC1270" t="n">
        <v>10.19</v>
      </c>
      <c r="AD1270" t="n">
        <v>10.189999999999998</v>
      </c>
      <c r="AE1270" t="n">
        <v>0.010000000000019327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0.0</v>
      </c>
      <c r="AK1270" t="n">
        <v>0.009999999999999787</v>
      </c>
      <c r="AL1270" t="inlineStr">
        <is>
          <t>unreconciled</t>
        </is>
      </c>
      <c r="AM1270" t="inlineStr">
        <is>
          <t>Order Amount Mismatch (POS&gt;3PO)</t>
        </is>
      </c>
      <c r="AN1270" t="n">
        <v>10.19</v>
      </c>
      <c r="AO1270" t="n">
        <f>ROUND(P1270*100/H1270,2)</f>
        <v>0.0</v>
      </c>
      <c r="AP1270" t="n">
        <f>ROUND(Q1270*100/I1270,2)</f>
        <v>0.0</v>
      </c>
      <c r="AQ1270"/>
      <c r="AR1270"/>
      <c r="AS1270" t="n">
        <v>0.0</v>
      </c>
    </row>
    <row r="1271">
      <c r="A1271" s="1" t="n">
        <v>45233.0</v>
      </c>
      <c r="B1271" s="2" t="n">
        <v>45233.49685185185</v>
      </c>
      <c r="C1271" t="inlineStr">
        <is>
          <t>3140094012085054</t>
        </is>
      </c>
      <c r="D1271" t="inlineStr">
        <is>
          <t>POS0012</t>
        </is>
      </c>
      <c r="E1271" t="inlineStr">
        <is>
          <t>69</t>
        </is>
      </c>
      <c r="F1271" t="inlineStr">
        <is>
          <t>0094</t>
        </is>
      </c>
      <c r="G1271" t="inlineStr">
        <is>
          <t>5312684987</t>
        </is>
      </c>
      <c r="H1271" t="n">
        <v>268.0</v>
      </c>
      <c r="I1271" t="n">
        <v>332.38</v>
      </c>
      <c r="J1271" t="n">
        <v>295.24</v>
      </c>
      <c r="K1271" t="inlineStr">
        <is>
          <t>sale</t>
        </is>
      </c>
      <c r="L1271" t="inlineStr">
        <is>
          <t/>
        </is>
      </c>
      <c r="M1271" t="inlineStr">
        <is>
          <t/>
        </is>
      </c>
      <c r="N1271" t="n">
        <v>0.0</v>
      </c>
      <c r="O1271" t="n">
        <v>0.0</v>
      </c>
      <c r="P1271" t="n">
        <v>261.21</v>
      </c>
      <c r="Q1271" t="n">
        <v>202.39</v>
      </c>
      <c r="R1271" t="n">
        <v>37.14</v>
      </c>
      <c r="S1271" t="n">
        <v>37.14</v>
      </c>
      <c r="T1271" t="n">
        <v>3.32</v>
      </c>
      <c r="U1271" t="n">
        <v>2.55</v>
      </c>
      <c r="V1271" t="n">
        <v>53.14</v>
      </c>
      <c r="W1271" t="n">
        <v>39.26</v>
      </c>
      <c r="X1271" t="n">
        <v>4.36</v>
      </c>
      <c r="Y1271" t="n">
        <v>3.35</v>
      </c>
      <c r="Z1271" t="n">
        <v>10.35</v>
      </c>
      <c r="AA1271" t="n">
        <v>7.67</v>
      </c>
      <c r="AB1271" t="n">
        <v>12.76</v>
      </c>
      <c r="AC1271" t="n">
        <v>12.76</v>
      </c>
      <c r="AD1271" t="n">
        <v>-64.38</v>
      </c>
      <c r="AE1271" t="n">
        <v>58.81999999999999</v>
      </c>
      <c r="AF1271" t="n">
        <v>0.0</v>
      </c>
      <c r="AG1271" t="n">
        <v>0.77</v>
      </c>
      <c r="AH1271" t="n">
        <v>13.880000000000003</v>
      </c>
      <c r="AI1271" t="n">
        <v>1.0100000000000002</v>
      </c>
      <c r="AJ1271" t="n">
        <v>2.6799999999999997</v>
      </c>
      <c r="AK1271" t="n">
        <v>0.0</v>
      </c>
      <c r="AL1271" t="inlineStr">
        <is>
          <t>unreconciled</t>
        </is>
      </c>
      <c r="AM1271" t="inlineStr">
        <is>
          <t>Order Amount Mismatch (3PO&gt;POS)</t>
        </is>
      </c>
      <c r="AN1271" t="n">
        <v>64.38</v>
      </c>
      <c r="AO1271" t="n">
        <f>ROUND(P1271*100/H1271,2)</f>
        <v>0.0</v>
      </c>
      <c r="AP1271" t="n">
        <f>ROUND(Q1271*100/I1271,2)</f>
        <v>0.0</v>
      </c>
      <c r="AQ1271"/>
      <c r="AR1271"/>
      <c r="AS1271" t="n">
        <v>0.0</v>
      </c>
    </row>
    <row r="1272">
      <c r="A1272" s="1" t="n">
        <v>45236.0</v>
      </c>
      <c r="B1272" s="2" t="n">
        <v>45236.85449074074</v>
      </c>
      <c r="C1272" t="inlineStr">
        <is>
          <t>3140023012060091</t>
        </is>
      </c>
      <c r="D1272" t="inlineStr">
        <is>
          <t>POS0012</t>
        </is>
      </c>
      <c r="E1272" t="inlineStr">
        <is>
          <t>82</t>
        </is>
      </c>
      <c r="F1272" t="inlineStr">
        <is>
          <t>0023</t>
        </is>
      </c>
      <c r="G1272" t="inlineStr">
        <is>
          <t>5312689428</t>
        </is>
      </c>
      <c r="H1272" t="n">
        <v>325.0</v>
      </c>
      <c r="I1272" t="n">
        <v>309.52</v>
      </c>
      <c r="J1272" t="n">
        <v>272.38</v>
      </c>
      <c r="K1272" t="inlineStr">
        <is>
          <t>sale</t>
        </is>
      </c>
      <c r="L1272" t="inlineStr">
        <is>
          <t/>
        </is>
      </c>
      <c r="M1272" t="inlineStr">
        <is>
          <t/>
        </is>
      </c>
      <c r="N1272" t="n">
        <v>0.0</v>
      </c>
      <c r="O1272" t="n">
        <v>0.0</v>
      </c>
      <c r="P1272" t="n">
        <v>243.77</v>
      </c>
      <c r="Q1272" t="n">
        <v>243.77</v>
      </c>
      <c r="R1272" t="n">
        <v>37.14</v>
      </c>
      <c r="S1272" t="n">
        <v>37.14</v>
      </c>
      <c r="T1272" t="n">
        <v>3.1</v>
      </c>
      <c r="U1272" t="n">
        <v>3.1</v>
      </c>
      <c r="V1272" t="n">
        <v>49.03</v>
      </c>
      <c r="W1272" t="n">
        <v>49.03</v>
      </c>
      <c r="X1272" t="n">
        <v>4.06</v>
      </c>
      <c r="Y1272" t="n">
        <v>4.06</v>
      </c>
      <c r="Z1272" t="n">
        <v>9.56</v>
      </c>
      <c r="AA1272" t="n">
        <v>9.56</v>
      </c>
      <c r="AB1272" t="n">
        <v>15.48</v>
      </c>
      <c r="AC1272" t="n">
        <v>15.48</v>
      </c>
      <c r="AD1272" t="n">
        <v>15.480000000000018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inlineStr">
        <is>
          <t>unreconciled</t>
        </is>
      </c>
      <c r="AM1272" t="inlineStr">
        <is>
          <t>Order Amount Mismatch (POS&gt;3PO)</t>
        </is>
      </c>
      <c r="AN1272" t="n">
        <v>15.48</v>
      </c>
      <c r="AO1272" t="n">
        <f>ROUND(P1272*100/H1272,2)</f>
        <v>0.0</v>
      </c>
      <c r="AP1272" t="n">
        <f>ROUND(Q1272*100/I1272,2)</f>
        <v>0.0</v>
      </c>
      <c r="AQ1272"/>
      <c r="AR1272"/>
      <c r="AS1272" t="n">
        <v>0.0</v>
      </c>
    </row>
    <row r="1273">
      <c r="A1273" s="1" t="n">
        <v>45233.0</v>
      </c>
      <c r="B1273" s="2" t="n">
        <v>45233.85854166667</v>
      </c>
      <c r="C1273" t="inlineStr">
        <is>
          <t>3140094012085282</t>
        </is>
      </c>
      <c r="D1273" t="inlineStr">
        <is>
          <t>POS0012</t>
        </is>
      </c>
      <c r="E1273" t="inlineStr">
        <is>
          <t>97</t>
        </is>
      </c>
      <c r="F1273" t="inlineStr">
        <is>
          <t>0094</t>
        </is>
      </c>
      <c r="G1273" t="inlineStr">
        <is>
          <t>5312711184</t>
        </is>
      </c>
      <c r="H1273" t="n">
        <v>277.0</v>
      </c>
      <c r="I1273" t="n">
        <v>340.95</v>
      </c>
      <c r="J1273" t="n">
        <v>303.81</v>
      </c>
      <c r="K1273" t="inlineStr">
        <is>
          <t>sale</t>
        </is>
      </c>
      <c r="L1273" t="inlineStr">
        <is>
          <t/>
        </is>
      </c>
      <c r="M1273" t="inlineStr">
        <is>
          <t/>
        </is>
      </c>
      <c r="N1273" t="n">
        <v>0.0</v>
      </c>
      <c r="O1273" t="n">
        <v>0.0</v>
      </c>
      <c r="P1273" t="n">
        <v>267.72</v>
      </c>
      <c r="Q1273" t="n">
        <v>208.94</v>
      </c>
      <c r="R1273" t="n">
        <v>37.14</v>
      </c>
      <c r="S1273" t="n">
        <v>37.14</v>
      </c>
      <c r="T1273" t="n">
        <v>3.41</v>
      </c>
      <c r="U1273" t="n">
        <v>2.64</v>
      </c>
      <c r="V1273" t="n">
        <v>54.69</v>
      </c>
      <c r="W1273" t="n">
        <v>40.8</v>
      </c>
      <c r="X1273" t="n">
        <v>4.48</v>
      </c>
      <c r="Y1273" t="n">
        <v>3.46</v>
      </c>
      <c r="Z1273" t="n">
        <v>10.65</v>
      </c>
      <c r="AA1273" t="n">
        <v>7.96</v>
      </c>
      <c r="AB1273" t="n">
        <v>13.2</v>
      </c>
      <c r="AC1273" t="n">
        <v>13.19</v>
      </c>
      <c r="AD1273" t="n">
        <v>-63.94999999999999</v>
      </c>
      <c r="AE1273" t="n">
        <v>58.78000000000003</v>
      </c>
      <c r="AF1273" t="n">
        <v>0.0</v>
      </c>
      <c r="AG1273" t="n">
        <v>0.77</v>
      </c>
      <c r="AH1273" t="n">
        <v>13.89</v>
      </c>
      <c r="AI1273" t="n">
        <v>1.0200000000000005</v>
      </c>
      <c r="AJ1273" t="n">
        <v>2.6900000000000004</v>
      </c>
      <c r="AK1273" t="n">
        <v>0.009999999999999787</v>
      </c>
      <c r="AL1273" t="inlineStr">
        <is>
          <t>unreconciled</t>
        </is>
      </c>
      <c r="AM1273" t="inlineStr">
        <is>
          <t>Order Amount Mismatch (3PO&gt;POS)</t>
        </is>
      </c>
      <c r="AN1273" t="n">
        <v>63.95</v>
      </c>
      <c r="AO1273" t="n">
        <f>ROUND(P1273*100/H1273,2)</f>
        <v>0.0</v>
      </c>
      <c r="AP1273" t="n">
        <f>ROUND(Q1273*100/I1273,2)</f>
        <v>0.0</v>
      </c>
      <c r="AQ1273"/>
      <c r="AR1273"/>
      <c r="AS1273" t="n">
        <v>0.0</v>
      </c>
    </row>
    <row r="1274">
      <c r="A1274" s="1" t="n">
        <v>45233.0</v>
      </c>
      <c r="B1274" s="2" t="n">
        <v>45233.795115740744</v>
      </c>
      <c r="C1274" t="inlineStr">
        <is>
          <t>3140094012085213</t>
        </is>
      </c>
      <c r="D1274" t="inlineStr">
        <is>
          <t>POS0012</t>
        </is>
      </c>
      <c r="E1274" t="inlineStr">
        <is>
          <t>28</t>
        </is>
      </c>
      <c r="F1274" t="inlineStr">
        <is>
          <t>0094</t>
        </is>
      </c>
      <c r="G1274" t="inlineStr">
        <is>
          <t>5312711788</t>
        </is>
      </c>
      <c r="H1274" t="n">
        <v>304.0</v>
      </c>
      <c r="I1274" t="n">
        <v>366.66</v>
      </c>
      <c r="J1274" t="n">
        <v>329.52</v>
      </c>
      <c r="K1274" t="inlineStr">
        <is>
          <t>sale</t>
        </is>
      </c>
      <c r="L1274" t="inlineStr">
        <is>
          <t/>
        </is>
      </c>
      <c r="M1274" t="inlineStr">
        <is>
          <t/>
        </is>
      </c>
      <c r="N1274" t="n">
        <v>0.0</v>
      </c>
      <c r="O1274" t="n">
        <v>0.0</v>
      </c>
      <c r="P1274" t="n">
        <v>287.33</v>
      </c>
      <c r="Q1274" t="n">
        <v>228.53</v>
      </c>
      <c r="R1274" t="n">
        <v>37.14</v>
      </c>
      <c r="S1274" t="n">
        <v>37.14</v>
      </c>
      <c r="T1274" t="n">
        <v>3.67</v>
      </c>
      <c r="U1274" t="n">
        <v>2.9</v>
      </c>
      <c r="V1274" t="n">
        <v>59.31</v>
      </c>
      <c r="W1274" t="n">
        <v>45.43</v>
      </c>
      <c r="X1274" t="n">
        <v>4.81</v>
      </c>
      <c r="Y1274" t="n">
        <v>3.8</v>
      </c>
      <c r="Z1274" t="n">
        <v>11.54</v>
      </c>
      <c r="AA1274" t="n">
        <v>8.86</v>
      </c>
      <c r="AB1274" t="n">
        <v>14.48</v>
      </c>
      <c r="AC1274" t="n">
        <v>14.48</v>
      </c>
      <c r="AD1274" t="n">
        <v>-62.660000000000025</v>
      </c>
      <c r="AE1274" t="n">
        <v>58.79999999999998</v>
      </c>
      <c r="AF1274" t="n">
        <v>0.0</v>
      </c>
      <c r="AG1274" t="n">
        <v>0.77</v>
      </c>
      <c r="AH1274" t="n">
        <v>13.880000000000003</v>
      </c>
      <c r="AI1274" t="n">
        <v>1.0099999999999998</v>
      </c>
      <c r="AJ1274" t="n">
        <v>2.6799999999999997</v>
      </c>
      <c r="AK1274" t="n">
        <v>0.0</v>
      </c>
      <c r="AL1274" t="inlineStr">
        <is>
          <t>unreconciled</t>
        </is>
      </c>
      <c r="AM1274" t="inlineStr">
        <is>
          <t>Order Amount Mismatch (3PO&gt;POS)</t>
        </is>
      </c>
      <c r="AN1274" t="n">
        <v>62.66</v>
      </c>
      <c r="AO1274" t="n">
        <f>ROUND(P1274*100/H1274,2)</f>
        <v>0.0</v>
      </c>
      <c r="AP1274" t="n">
        <f>ROUND(Q1274*100/I1274,2)</f>
        <v>0.0</v>
      </c>
      <c r="AQ1274"/>
      <c r="AR1274"/>
      <c r="AS1274" t="n">
        <v>0.0</v>
      </c>
    </row>
    <row r="1275">
      <c r="A1275" s="1" t="n">
        <v>45233.0</v>
      </c>
      <c r="B1275" s="2" t="n">
        <v>45233.55681712963</v>
      </c>
      <c r="C1275" t="inlineStr">
        <is>
          <t>3140094012085082</t>
        </is>
      </c>
      <c r="D1275" t="inlineStr">
        <is>
          <t>POS0012</t>
        </is>
      </c>
      <c r="E1275" t="inlineStr">
        <is>
          <t>97</t>
        </is>
      </c>
      <c r="F1275" t="inlineStr">
        <is>
          <t>0094</t>
        </is>
      </c>
      <c r="G1275" t="inlineStr">
        <is>
          <t>5312713121</t>
        </is>
      </c>
      <c r="H1275" t="n">
        <v>399.0</v>
      </c>
      <c r="I1275" t="n">
        <v>380.01</v>
      </c>
      <c r="J1275" t="n">
        <v>342.87</v>
      </c>
      <c r="K1275" t="inlineStr">
        <is>
          <t>sale</t>
        </is>
      </c>
      <c r="L1275" t="inlineStr">
        <is>
          <t/>
        </is>
      </c>
      <c r="M1275" t="inlineStr">
        <is>
          <t/>
        </is>
      </c>
      <c r="N1275" t="n">
        <v>0.0</v>
      </c>
      <c r="O1275" t="n">
        <v>0.0</v>
      </c>
      <c r="P1275" t="n">
        <v>297.49</v>
      </c>
      <c r="Q1275" t="n">
        <v>297.49</v>
      </c>
      <c r="R1275" t="n">
        <v>37.14</v>
      </c>
      <c r="S1275" t="n">
        <v>37.14</v>
      </c>
      <c r="T1275" t="n">
        <v>3.8</v>
      </c>
      <c r="U1275" t="n">
        <v>3.8</v>
      </c>
      <c r="V1275" t="n">
        <v>61.72</v>
      </c>
      <c r="W1275" t="n">
        <v>61.72</v>
      </c>
      <c r="X1275" t="n">
        <v>4.99</v>
      </c>
      <c r="Y1275" t="n">
        <v>4.99</v>
      </c>
      <c r="Z1275" t="n">
        <v>12.01</v>
      </c>
      <c r="AA1275" t="n">
        <v>12.01</v>
      </c>
      <c r="AB1275" t="n">
        <v>19.0</v>
      </c>
      <c r="AC1275" t="n">
        <v>19.0</v>
      </c>
      <c r="AD1275" t="n">
        <v>18.99000000000001</v>
      </c>
      <c r="AE1275" t="n">
        <v>0.0</v>
      </c>
      <c r="AF1275" t="n">
        <v>0.0</v>
      </c>
      <c r="AG1275" t="n">
        <v>0.0</v>
      </c>
      <c r="AH1275" t="n">
        <v>0.0</v>
      </c>
      <c r="AI1275" t="n">
        <v>0.0</v>
      </c>
      <c r="AJ1275" t="n">
        <v>0.0</v>
      </c>
      <c r="AK1275" t="n">
        <v>0.0</v>
      </c>
      <c r="AL1275" t="inlineStr">
        <is>
          <t>unreconciled</t>
        </is>
      </c>
      <c r="AM1275" t="inlineStr">
        <is>
          <t>Order Amount Mismatch (POS&gt;3PO)</t>
        </is>
      </c>
      <c r="AN1275" t="n">
        <v>18.99</v>
      </c>
      <c r="AO1275" t="n">
        <f>ROUND(P1275*100/H1275,2)</f>
        <v>0.0</v>
      </c>
      <c r="AP1275" t="n">
        <f>ROUND(Q1275*100/I1275,2)</f>
        <v>0.0</v>
      </c>
      <c r="AQ1275"/>
      <c r="AR1275"/>
      <c r="AS1275" t="n">
        <v>0.0</v>
      </c>
    </row>
    <row r="1276">
      <c r="A1276" s="1" t="n">
        <v>45233.0</v>
      </c>
      <c r="B1276" s="2" t="n">
        <v>45233.97074074074</v>
      </c>
      <c r="C1276" t="inlineStr">
        <is>
          <t>3140094012085380</t>
        </is>
      </c>
      <c r="D1276" t="inlineStr">
        <is>
          <t>POS0012</t>
        </is>
      </c>
      <c r="E1276" t="inlineStr">
        <is>
          <t>95</t>
        </is>
      </c>
      <c r="F1276" t="inlineStr">
        <is>
          <t>0094</t>
        </is>
      </c>
      <c r="G1276" t="inlineStr">
        <is>
          <t>5312723491</t>
        </is>
      </c>
      <c r="H1276" t="n">
        <v>303.0</v>
      </c>
      <c r="I1276" t="n">
        <v>365.71</v>
      </c>
      <c r="J1276" t="n">
        <v>328.57</v>
      </c>
      <c r="K1276" t="inlineStr">
        <is>
          <t>sale</t>
        </is>
      </c>
      <c r="L1276" t="inlineStr">
        <is>
          <t/>
        </is>
      </c>
      <c r="M1276" t="inlineStr">
        <is>
          <t/>
        </is>
      </c>
      <c r="N1276" t="n">
        <v>0.0</v>
      </c>
      <c r="O1276" t="n">
        <v>0.0</v>
      </c>
      <c r="P1276" t="n">
        <v>286.6</v>
      </c>
      <c r="Q1276" t="n">
        <v>227.79</v>
      </c>
      <c r="R1276" t="n">
        <v>37.14</v>
      </c>
      <c r="S1276" t="n">
        <v>37.14</v>
      </c>
      <c r="T1276" t="n">
        <v>3.66</v>
      </c>
      <c r="U1276" t="n">
        <v>2.89</v>
      </c>
      <c r="V1276" t="n">
        <v>59.14</v>
      </c>
      <c r="W1276" t="n">
        <v>45.26</v>
      </c>
      <c r="X1276" t="n">
        <v>4.8</v>
      </c>
      <c r="Y1276" t="n">
        <v>3.79</v>
      </c>
      <c r="Z1276" t="n">
        <v>11.51</v>
      </c>
      <c r="AA1276" t="n">
        <v>8.83</v>
      </c>
      <c r="AB1276" t="n">
        <v>14.42</v>
      </c>
      <c r="AC1276" t="n">
        <v>14.43</v>
      </c>
      <c r="AD1276" t="n">
        <v>-62.70999999999998</v>
      </c>
      <c r="AE1276" t="n">
        <v>58.81000000000003</v>
      </c>
      <c r="AF1276" t="n">
        <v>0.0</v>
      </c>
      <c r="AG1276" t="n">
        <v>0.77</v>
      </c>
      <c r="AH1276" t="n">
        <v>13.880000000000003</v>
      </c>
      <c r="AI1276" t="n">
        <v>1.0099999999999998</v>
      </c>
      <c r="AJ1276" t="n">
        <v>2.6799999999999997</v>
      </c>
      <c r="AK1276" t="n">
        <v>-0.009999999999999787</v>
      </c>
      <c r="AL1276" t="inlineStr">
        <is>
          <t>unreconciled</t>
        </is>
      </c>
      <c r="AM1276" t="inlineStr">
        <is>
          <t>Order Amount Mismatch (3PO&gt;POS)</t>
        </is>
      </c>
      <c r="AN1276" t="n">
        <v>62.71</v>
      </c>
      <c r="AO1276" t="n">
        <f>ROUND(P1276*100/H1276,2)</f>
        <v>0.0</v>
      </c>
      <c r="AP1276" t="n">
        <f>ROUND(Q1276*100/I1276,2)</f>
        <v>0.0</v>
      </c>
      <c r="AQ1276"/>
      <c r="AR1276"/>
      <c r="AS1276" t="n">
        <v>0.0</v>
      </c>
    </row>
    <row r="1277">
      <c r="A1277" s="1" t="n">
        <v>45233.0</v>
      </c>
      <c r="B1277" s="2" t="n">
        <v>45234.033009259256</v>
      </c>
      <c r="C1277" t="inlineStr">
        <is>
          <t>3140094012085431</t>
        </is>
      </c>
      <c r="D1277" t="inlineStr">
        <is>
          <t>POS0012</t>
        </is>
      </c>
      <c r="E1277" t="inlineStr">
        <is>
          <t>46</t>
        </is>
      </c>
      <c r="F1277" t="inlineStr">
        <is>
          <t>0094</t>
        </is>
      </c>
      <c r="G1277" t="inlineStr">
        <is>
          <t>5312730930</t>
        </is>
      </c>
      <c r="H1277" t="n">
        <v>323.0</v>
      </c>
      <c r="I1277" t="n">
        <v>307.62</v>
      </c>
      <c r="J1277" t="n">
        <v>270.48</v>
      </c>
      <c r="K1277" t="inlineStr">
        <is>
          <t>sale</t>
        </is>
      </c>
      <c r="L1277" t="inlineStr">
        <is>
          <t/>
        </is>
      </c>
      <c r="M1277" t="inlineStr">
        <is>
          <t/>
        </is>
      </c>
      <c r="N1277" t="n">
        <v>0.0</v>
      </c>
      <c r="O1277" t="n">
        <v>0.0</v>
      </c>
      <c r="P1277" t="n">
        <v>242.32</v>
      </c>
      <c r="Q1277" t="n">
        <v>242.32</v>
      </c>
      <c r="R1277" t="n">
        <v>37.14</v>
      </c>
      <c r="S1277" t="n">
        <v>37.14</v>
      </c>
      <c r="T1277" t="n">
        <v>3.08</v>
      </c>
      <c r="U1277" t="n">
        <v>3.08</v>
      </c>
      <c r="V1277" t="n">
        <v>48.69</v>
      </c>
      <c r="W1277" t="n">
        <v>48.69</v>
      </c>
      <c r="X1277" t="n">
        <v>4.04</v>
      </c>
      <c r="Y1277" t="n">
        <v>4.04</v>
      </c>
      <c r="Z1277" t="n">
        <v>9.49</v>
      </c>
      <c r="AA1277" t="n">
        <v>9.49</v>
      </c>
      <c r="AB1277" t="n">
        <v>15.38</v>
      </c>
      <c r="AC1277" t="n">
        <v>15.38</v>
      </c>
      <c r="AD1277" t="n">
        <v>15.379999999999995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0.0</v>
      </c>
      <c r="AL1277" t="inlineStr">
        <is>
          <t>unreconciled</t>
        </is>
      </c>
      <c r="AM1277" t="inlineStr">
        <is>
          <t>Order Amount Mismatch (POS&gt;3PO)</t>
        </is>
      </c>
      <c r="AN1277" t="n">
        <v>15.38</v>
      </c>
      <c r="AO1277" t="n">
        <f>ROUND(P1277*100/H1277,2)</f>
        <v>0.0</v>
      </c>
      <c r="AP1277" t="n">
        <f>ROUND(Q1277*100/I1277,2)</f>
        <v>0.0</v>
      </c>
      <c r="AQ1277"/>
      <c r="AR1277"/>
      <c r="AS1277" t="n">
        <v>0.0</v>
      </c>
    </row>
    <row r="1278">
      <c r="A1278" s="1" t="n">
        <v>45234.0</v>
      </c>
      <c r="B1278" s="2" t="n">
        <v>45234.79216435185</v>
      </c>
      <c r="C1278" t="inlineStr">
        <is>
          <t>3140094012085666</t>
        </is>
      </c>
      <c r="D1278" t="inlineStr">
        <is>
          <t>POS0012</t>
        </is>
      </c>
      <c r="E1278" t="inlineStr">
        <is>
          <t>81</t>
        </is>
      </c>
      <c r="F1278" t="inlineStr">
        <is>
          <t>0094</t>
        </is>
      </c>
      <c r="G1278" t="inlineStr">
        <is>
          <t>5312734086</t>
        </is>
      </c>
      <c r="H1278" t="n">
        <v>221.0</v>
      </c>
      <c r="I1278" t="n">
        <v>210.48</v>
      </c>
      <c r="J1278" t="n">
        <v>173.34</v>
      </c>
      <c r="K1278" t="inlineStr">
        <is>
          <t>sale</t>
        </is>
      </c>
      <c r="L1278" t="inlineStr">
        <is>
          <t/>
        </is>
      </c>
      <c r="M1278" t="inlineStr">
        <is>
          <t/>
        </is>
      </c>
      <c r="N1278" t="n">
        <v>0.0</v>
      </c>
      <c r="O1278" t="n">
        <v>0.0</v>
      </c>
      <c r="P1278" t="n">
        <v>168.31</v>
      </c>
      <c r="Q1278" t="n">
        <v>168.3</v>
      </c>
      <c r="R1278" t="n">
        <v>37.14</v>
      </c>
      <c r="S1278" t="n">
        <v>37.14</v>
      </c>
      <c r="T1278" t="n">
        <v>2.1</v>
      </c>
      <c r="U1278" t="n">
        <v>2.1</v>
      </c>
      <c r="V1278" t="n">
        <v>31.2</v>
      </c>
      <c r="W1278" t="n">
        <v>31.2</v>
      </c>
      <c r="X1278" t="n">
        <v>2.76</v>
      </c>
      <c r="Y1278" t="n">
        <v>2.76</v>
      </c>
      <c r="Z1278" t="n">
        <v>6.11</v>
      </c>
      <c r="AA1278" t="n">
        <v>6.12</v>
      </c>
      <c r="AB1278" t="n">
        <v>10.52</v>
      </c>
      <c r="AC1278" t="n">
        <v>10.52</v>
      </c>
      <c r="AD1278" t="n">
        <v>10.52000000000001</v>
      </c>
      <c r="AE1278" t="n">
        <v>0.009999999999990905</v>
      </c>
      <c r="AF1278" t="n">
        <v>0.0</v>
      </c>
      <c r="AG1278" t="n">
        <v>0.0</v>
      </c>
      <c r="AH1278" t="n">
        <v>0.0</v>
      </c>
      <c r="AI1278" t="n">
        <v>0.0</v>
      </c>
      <c r="AJ1278" t="n">
        <v>-0.009999999999999787</v>
      </c>
      <c r="AK1278" t="n">
        <v>0.0</v>
      </c>
      <c r="AL1278" t="inlineStr">
        <is>
          <t>unreconciled</t>
        </is>
      </c>
      <c r="AM1278" t="inlineStr">
        <is>
          <t>Order Amount Mismatch (POS&gt;3PO)</t>
        </is>
      </c>
      <c r="AN1278" t="n">
        <v>10.52</v>
      </c>
      <c r="AO1278" t="n">
        <f>ROUND(P1278*100/H1278,2)</f>
        <v>0.0</v>
      </c>
      <c r="AP1278" t="n">
        <f>ROUND(Q1278*100/I1278,2)</f>
        <v>0.0</v>
      </c>
      <c r="AQ1278"/>
      <c r="AR1278"/>
      <c r="AS1278" t="n">
        <v>0.0</v>
      </c>
    </row>
    <row r="1279">
      <c r="A1279" s="1" t="n">
        <v>45233.0</v>
      </c>
      <c r="B1279" s="2" t="n">
        <v>45233.80302083334</v>
      </c>
      <c r="C1279" t="inlineStr">
        <is>
          <t>3140094012085217</t>
        </is>
      </c>
      <c r="D1279" t="inlineStr">
        <is>
          <t>POS0012</t>
        </is>
      </c>
      <c r="E1279" t="inlineStr">
        <is>
          <t>32</t>
        </is>
      </c>
      <c r="F1279" t="inlineStr">
        <is>
          <t>0094</t>
        </is>
      </c>
      <c r="G1279" t="inlineStr">
        <is>
          <t>5312746735</t>
        </is>
      </c>
      <c r="H1279" t="n">
        <v>243.0</v>
      </c>
      <c r="I1279" t="n">
        <v>231.43</v>
      </c>
      <c r="J1279" t="n">
        <v>194.29</v>
      </c>
      <c r="K1279" t="inlineStr">
        <is>
          <t>sale</t>
        </is>
      </c>
      <c r="L1279" t="inlineStr">
        <is>
          <t/>
        </is>
      </c>
      <c r="M1279" t="inlineStr">
        <is>
          <t/>
        </is>
      </c>
      <c r="N1279" t="n">
        <v>0.0</v>
      </c>
      <c r="O1279" t="n">
        <v>0.0</v>
      </c>
      <c r="P1279" t="n">
        <v>184.27</v>
      </c>
      <c r="Q1279" t="n">
        <v>184.26</v>
      </c>
      <c r="R1279" t="n">
        <v>37.14</v>
      </c>
      <c r="S1279" t="n">
        <v>37.14</v>
      </c>
      <c r="T1279" t="n">
        <v>2.31</v>
      </c>
      <c r="U1279" t="n">
        <v>2.31</v>
      </c>
      <c r="V1279" t="n">
        <v>34.97</v>
      </c>
      <c r="W1279" t="n">
        <v>34.97</v>
      </c>
      <c r="X1279" t="n">
        <v>3.04</v>
      </c>
      <c r="Y1279" t="n">
        <v>3.04</v>
      </c>
      <c r="Z1279" t="n">
        <v>6.84</v>
      </c>
      <c r="AA1279" t="n">
        <v>6.84</v>
      </c>
      <c r="AB1279" t="n">
        <v>11.58</v>
      </c>
      <c r="AC1279" t="n">
        <v>11.57</v>
      </c>
      <c r="AD1279" t="n">
        <v>11.569999999999993</v>
      </c>
      <c r="AE1279" t="n">
        <v>0.010000000000019327</v>
      </c>
      <c r="AF1279" t="n">
        <v>0.0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0.009999999999999787</v>
      </c>
      <c r="AL1279" t="inlineStr">
        <is>
          <t>unreconciled</t>
        </is>
      </c>
      <c r="AM1279" t="inlineStr">
        <is>
          <t>Order Amount Mismatch (POS&gt;3PO)</t>
        </is>
      </c>
      <c r="AN1279" t="n">
        <v>11.57</v>
      </c>
      <c r="AO1279" t="n">
        <f>ROUND(P1279*100/H1279,2)</f>
        <v>0.0</v>
      </c>
      <c r="AP1279" t="n">
        <f>ROUND(Q1279*100/I1279,2)</f>
        <v>0.0</v>
      </c>
      <c r="AQ1279"/>
      <c r="AR1279"/>
      <c r="AS1279" t="n">
        <v>0.0</v>
      </c>
    </row>
    <row r="1280">
      <c r="A1280" s="1" t="n">
        <v>45233.0</v>
      </c>
      <c r="B1280" s="2" t="n">
        <v>45233.77240740741</v>
      </c>
      <c r="C1280" t="inlineStr">
        <is>
          <t>3140094012085193</t>
        </is>
      </c>
      <c r="D1280" t="inlineStr">
        <is>
          <t>POS0012</t>
        </is>
      </c>
      <c r="E1280" t="inlineStr">
        <is>
          <t>08</t>
        </is>
      </c>
      <c r="F1280" t="inlineStr">
        <is>
          <t>0094</t>
        </is>
      </c>
      <c r="G1280" t="inlineStr">
        <is>
          <t>5312772293</t>
        </is>
      </c>
      <c r="H1280" t="n">
        <v>499.0</v>
      </c>
      <c r="I1280" t="n">
        <v>552.38</v>
      </c>
      <c r="J1280" t="n">
        <v>515.24</v>
      </c>
      <c r="K1280" t="inlineStr">
        <is>
          <t>sale</t>
        </is>
      </c>
      <c r="L1280" t="inlineStr">
        <is>
          <t/>
        </is>
      </c>
      <c r="M1280" t="inlineStr">
        <is>
          <t/>
        </is>
      </c>
      <c r="N1280" t="n">
        <v>0.0</v>
      </c>
      <c r="O1280" t="n">
        <v>0.0</v>
      </c>
      <c r="P1280" t="n">
        <v>428.87</v>
      </c>
      <c r="Q1280" t="n">
        <v>370.08</v>
      </c>
      <c r="R1280" t="n">
        <v>37.14</v>
      </c>
      <c r="S1280" t="n">
        <v>37.14</v>
      </c>
      <c r="T1280" t="n">
        <v>5.52</v>
      </c>
      <c r="U1280" t="n">
        <v>4.75</v>
      </c>
      <c r="V1280" t="n">
        <v>92.74</v>
      </c>
      <c r="W1280" t="n">
        <v>78.86</v>
      </c>
      <c r="X1280" t="n">
        <v>7.25</v>
      </c>
      <c r="Y1280" t="n">
        <v>6.24</v>
      </c>
      <c r="Z1280" t="n">
        <v>18.0</v>
      </c>
      <c r="AA1280" t="n">
        <v>15.31</v>
      </c>
      <c r="AB1280" t="n">
        <v>23.76</v>
      </c>
      <c r="AC1280" t="n">
        <v>23.76</v>
      </c>
      <c r="AD1280" t="n">
        <v>-53.379999999999995</v>
      </c>
      <c r="AE1280" t="n">
        <v>58.79000000000002</v>
      </c>
      <c r="AF1280" t="n">
        <v>0.0</v>
      </c>
      <c r="AG1280" t="n">
        <v>0.7699999999999996</v>
      </c>
      <c r="AH1280" t="n">
        <v>13.879999999999995</v>
      </c>
      <c r="AI1280" t="n">
        <v>1.0099999999999998</v>
      </c>
      <c r="AJ1280" t="n">
        <v>2.6899999999999995</v>
      </c>
      <c r="AK1280" t="n">
        <v>0.0</v>
      </c>
      <c r="AL1280" t="inlineStr">
        <is>
          <t>unreconciled</t>
        </is>
      </c>
      <c r="AM1280" t="inlineStr">
        <is>
          <t>Order Amount Mismatch (3PO&gt;POS)</t>
        </is>
      </c>
      <c r="AN1280" t="n">
        <v>53.38</v>
      </c>
      <c r="AO1280" t="n">
        <f>ROUND(P1280*100/H1280,2)</f>
        <v>0.0</v>
      </c>
      <c r="AP1280" t="n">
        <f>ROUND(Q1280*100/I1280,2)</f>
        <v>0.0</v>
      </c>
      <c r="AQ1280"/>
      <c r="AR1280"/>
      <c r="AS1280" t="n">
        <v>0.0</v>
      </c>
    </row>
    <row r="1281">
      <c r="A1281" s="1" t="n">
        <v>45235.0</v>
      </c>
      <c r="B1281" s="2" t="n">
        <v>45235.55375</v>
      </c>
      <c r="C1281" t="inlineStr">
        <is>
          <t>3140094012085983</t>
        </is>
      </c>
      <c r="D1281" t="inlineStr">
        <is>
          <t>POS0012</t>
        </is>
      </c>
      <c r="E1281" t="inlineStr">
        <is>
          <t>98</t>
        </is>
      </c>
      <c r="F1281" t="inlineStr">
        <is>
          <t>0094</t>
        </is>
      </c>
      <c r="G1281" t="inlineStr">
        <is>
          <t>5312784617</t>
        </is>
      </c>
      <c r="H1281" t="n">
        <v>255.0</v>
      </c>
      <c r="I1281" t="n">
        <v>242.85</v>
      </c>
      <c r="J1281" t="n">
        <v>205.71</v>
      </c>
      <c r="K1281" t="inlineStr">
        <is>
          <t>sale</t>
        </is>
      </c>
      <c r="L1281" t="inlineStr">
        <is>
          <t/>
        </is>
      </c>
      <c r="M1281" t="inlineStr">
        <is>
          <t/>
        </is>
      </c>
      <c r="N1281" t="n">
        <v>0.0</v>
      </c>
      <c r="O1281" t="n">
        <v>0.0</v>
      </c>
      <c r="P1281" t="n">
        <v>192.96</v>
      </c>
      <c r="Q1281" t="n">
        <v>192.96</v>
      </c>
      <c r="R1281" t="n">
        <v>37.14</v>
      </c>
      <c r="S1281" t="n">
        <v>37.14</v>
      </c>
      <c r="T1281" t="n">
        <v>2.43</v>
      </c>
      <c r="U1281" t="n">
        <v>2.43</v>
      </c>
      <c r="V1281" t="n">
        <v>37.03</v>
      </c>
      <c r="W1281" t="n">
        <v>37.03</v>
      </c>
      <c r="X1281" t="n">
        <v>3.19</v>
      </c>
      <c r="Y1281" t="n">
        <v>3.19</v>
      </c>
      <c r="Z1281" t="n">
        <v>7.24</v>
      </c>
      <c r="AA1281" t="n">
        <v>7.24</v>
      </c>
      <c r="AB1281" t="n">
        <v>12.14</v>
      </c>
      <c r="AC1281" t="n">
        <v>12.14</v>
      </c>
      <c r="AD1281" t="n">
        <v>12.150000000000006</v>
      </c>
      <c r="AE1281" t="n">
        <v>0.0</v>
      </c>
      <c r="AF1281" t="n">
        <v>0.0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0.0</v>
      </c>
      <c r="AL1281" t="inlineStr">
        <is>
          <t>unreconciled</t>
        </is>
      </c>
      <c r="AM1281" t="inlineStr">
        <is>
          <t>Order Amount Mismatch (POS&gt;3PO)</t>
        </is>
      </c>
      <c r="AN1281" t="n">
        <v>12.15</v>
      </c>
      <c r="AO1281" t="n">
        <f>ROUND(P1281*100/H1281,2)</f>
        <v>0.0</v>
      </c>
      <c r="AP1281" t="n">
        <f>ROUND(Q1281*100/I1281,2)</f>
        <v>0.0</v>
      </c>
      <c r="AQ1281"/>
      <c r="AR1281"/>
      <c r="AS1281" t="n">
        <v>0.0</v>
      </c>
    </row>
    <row r="1282">
      <c r="A1282" s="1" t="n">
        <v>45234.0</v>
      </c>
      <c r="B1282" s="2" t="n">
        <v>45234.57445601852</v>
      </c>
      <c r="C1282" t="inlineStr">
        <is>
          <t>3140094012085483</t>
        </is>
      </c>
      <c r="D1282" t="inlineStr">
        <is>
          <t>POS0012</t>
        </is>
      </c>
      <c r="E1282" t="inlineStr">
        <is>
          <t>98</t>
        </is>
      </c>
      <c r="F1282" t="inlineStr">
        <is>
          <t>0094</t>
        </is>
      </c>
      <c r="G1282" t="inlineStr">
        <is>
          <t>5312785601</t>
        </is>
      </c>
      <c r="H1282" t="n">
        <v>670.0</v>
      </c>
      <c r="I1282" t="n">
        <v>638.09</v>
      </c>
      <c r="J1282" t="n">
        <v>600.95</v>
      </c>
      <c r="K1282" t="inlineStr">
        <is>
          <t>sale</t>
        </is>
      </c>
      <c r="L1282" t="inlineStr">
        <is>
          <t/>
        </is>
      </c>
      <c r="M1282" t="inlineStr">
        <is>
          <t/>
        </is>
      </c>
      <c r="N1282" t="n">
        <v>0.0</v>
      </c>
      <c r="O1282" t="n">
        <v>0.0</v>
      </c>
      <c r="P1282" t="n">
        <v>494.19</v>
      </c>
      <c r="Q1282" t="n">
        <v>494.15</v>
      </c>
      <c r="R1282" t="n">
        <v>37.14</v>
      </c>
      <c r="S1282" t="n">
        <v>37.14</v>
      </c>
      <c r="T1282" t="n">
        <v>6.38</v>
      </c>
      <c r="U1282" t="n">
        <v>6.38</v>
      </c>
      <c r="V1282" t="n">
        <v>108.17</v>
      </c>
      <c r="W1282" t="n">
        <v>108.17</v>
      </c>
      <c r="X1282" t="n">
        <v>8.37</v>
      </c>
      <c r="Y1282" t="n">
        <v>8.38</v>
      </c>
      <c r="Z1282" t="n">
        <v>20.98</v>
      </c>
      <c r="AA1282" t="n">
        <v>20.98</v>
      </c>
      <c r="AB1282" t="n">
        <v>31.9</v>
      </c>
      <c r="AC1282" t="n">
        <v>31.91</v>
      </c>
      <c r="AD1282" t="n">
        <v>31.909999999999968</v>
      </c>
      <c r="AE1282" t="n">
        <v>0.040000000000020464</v>
      </c>
      <c r="AF1282" t="n">
        <v>0.0</v>
      </c>
      <c r="AG1282" t="n">
        <v>0.0</v>
      </c>
      <c r="AH1282" t="n">
        <v>0.0</v>
      </c>
      <c r="AI1282" t="n">
        <v>-0.010000000000001563</v>
      </c>
      <c r="AJ1282" t="n">
        <v>0.0</v>
      </c>
      <c r="AK1282" t="n">
        <v>-0.010000000000001563</v>
      </c>
      <c r="AL1282" t="inlineStr">
        <is>
          <t>unreconciled</t>
        </is>
      </c>
      <c r="AM1282" t="inlineStr">
        <is>
          <t>Order Amount Mismatch (POS&gt;3PO)</t>
        </is>
      </c>
      <c r="AN1282" t="n">
        <v>31.91</v>
      </c>
      <c r="AO1282" t="n">
        <f>ROUND(P1282*100/H1282,2)</f>
        <v>0.0</v>
      </c>
      <c r="AP1282" t="n">
        <f>ROUND(Q1282*100/I1282,2)</f>
        <v>0.0</v>
      </c>
      <c r="AQ1282"/>
      <c r="AR1282"/>
      <c r="AS1282" t="n">
        <v>0.0</v>
      </c>
    </row>
    <row r="1283">
      <c r="A1283" s="1" t="n">
        <v>45234.0</v>
      </c>
      <c r="B1283" s="2" t="n">
        <v>45234.780706018515</v>
      </c>
      <c r="C1283" t="inlineStr">
        <is>
          <t>3140094012085655</t>
        </is>
      </c>
      <c r="D1283" t="inlineStr">
        <is>
          <t>POS0012</t>
        </is>
      </c>
      <c r="E1283" t="inlineStr">
        <is>
          <t>70</t>
        </is>
      </c>
      <c r="F1283" t="inlineStr">
        <is>
          <t>0094</t>
        </is>
      </c>
      <c r="G1283" t="inlineStr">
        <is>
          <t>5312797191</t>
        </is>
      </c>
      <c r="H1283" t="n">
        <v>783.0</v>
      </c>
      <c r="I1283" t="n">
        <v>745.72</v>
      </c>
      <c r="J1283" t="n">
        <v>708.58</v>
      </c>
      <c r="K1283" t="inlineStr">
        <is>
          <t>sale</t>
        </is>
      </c>
      <c r="L1283" t="inlineStr">
        <is>
          <t/>
        </is>
      </c>
      <c r="M1283" t="inlineStr">
        <is>
          <t/>
        </is>
      </c>
      <c r="N1283" t="n">
        <v>0.0</v>
      </c>
      <c r="O1283" t="n">
        <v>0.0</v>
      </c>
      <c r="P1283" t="n">
        <v>576.21</v>
      </c>
      <c r="Q1283" t="n">
        <v>576.22</v>
      </c>
      <c r="R1283" t="n">
        <v>37.14</v>
      </c>
      <c r="S1283" t="n">
        <v>37.14</v>
      </c>
      <c r="T1283" t="n">
        <v>7.46</v>
      </c>
      <c r="U1283" t="n">
        <v>7.46</v>
      </c>
      <c r="V1283" t="n">
        <v>127.54</v>
      </c>
      <c r="W1283" t="n">
        <v>127.54</v>
      </c>
      <c r="X1283" t="n">
        <v>9.79</v>
      </c>
      <c r="Y1283" t="n">
        <v>9.79</v>
      </c>
      <c r="Z1283" t="n">
        <v>24.72</v>
      </c>
      <c r="AA1283" t="n">
        <v>24.72</v>
      </c>
      <c r="AB1283" t="n">
        <v>37.28</v>
      </c>
      <c r="AC1283" t="n">
        <v>37.29</v>
      </c>
      <c r="AD1283" t="n">
        <v>37.27999999999997</v>
      </c>
      <c r="AE1283" t="n">
        <v>-0.009999999999990905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-0.00999999999999801</v>
      </c>
      <c r="AL1283" t="inlineStr">
        <is>
          <t>unreconciled</t>
        </is>
      </c>
      <c r="AM1283" t="inlineStr">
        <is>
          <t>Order Amount Mismatch (POS&gt;3PO)</t>
        </is>
      </c>
      <c r="AN1283" t="n">
        <v>37.28</v>
      </c>
      <c r="AO1283" t="n">
        <f>ROUND(P1283*100/H1283,2)</f>
        <v>0.0</v>
      </c>
      <c r="AP1283" t="n">
        <f>ROUND(Q1283*100/I1283,2)</f>
        <v>0.0</v>
      </c>
      <c r="AQ1283"/>
      <c r="AR1283"/>
      <c r="AS1283" t="n">
        <v>0.0</v>
      </c>
    </row>
    <row r="1284">
      <c r="A1284" s="1" t="n">
        <v>45236.0</v>
      </c>
      <c r="B1284" s="2" t="n">
        <v>45236.47017361111</v>
      </c>
      <c r="C1284" t="inlineStr">
        <is>
          <t>3140094012086435</t>
        </is>
      </c>
      <c r="D1284" t="inlineStr">
        <is>
          <t>POS0012</t>
        </is>
      </c>
      <c r="E1284" t="inlineStr">
        <is>
          <t>50</t>
        </is>
      </c>
      <c r="F1284" t="inlineStr">
        <is>
          <t>0094</t>
        </is>
      </c>
      <c r="G1284" t="inlineStr">
        <is>
          <t>5312811501</t>
        </is>
      </c>
      <c r="H1284" t="n">
        <v>891.0</v>
      </c>
      <c r="I1284" t="n">
        <v>848.57</v>
      </c>
      <c r="J1284" t="n">
        <v>811.43</v>
      </c>
      <c r="K1284" t="inlineStr">
        <is>
          <t>sale</t>
        </is>
      </c>
      <c r="L1284" t="inlineStr">
        <is>
          <t/>
        </is>
      </c>
      <c r="M1284" t="inlineStr">
        <is>
          <t/>
        </is>
      </c>
      <c r="N1284" t="n">
        <v>0.0</v>
      </c>
      <c r="O1284" t="n">
        <v>0.0</v>
      </c>
      <c r="P1284" t="n">
        <v>654.58</v>
      </c>
      <c r="Q1284" t="n">
        <v>654.57</v>
      </c>
      <c r="R1284" t="n">
        <v>37.14</v>
      </c>
      <c r="S1284" t="n">
        <v>37.14</v>
      </c>
      <c r="T1284" t="n">
        <v>8.49</v>
      </c>
      <c r="U1284" t="n">
        <v>8.49</v>
      </c>
      <c r="V1284" t="n">
        <v>146.06</v>
      </c>
      <c r="W1284" t="n">
        <v>146.06</v>
      </c>
      <c r="X1284" t="n">
        <v>11.14</v>
      </c>
      <c r="Y1284" t="n">
        <v>11.14</v>
      </c>
      <c r="Z1284" t="n">
        <v>28.3</v>
      </c>
      <c r="AA1284" t="n">
        <v>28.3</v>
      </c>
      <c r="AB1284" t="n">
        <v>42.42</v>
      </c>
      <c r="AC1284" t="n">
        <v>42.43</v>
      </c>
      <c r="AD1284" t="n">
        <v>42.42999999999995</v>
      </c>
      <c r="AE1284" t="n">
        <v>0.009999999999990905</v>
      </c>
      <c r="AF1284" t="n">
        <v>0.0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-0.00999999999999801</v>
      </c>
      <c r="AL1284" t="inlineStr">
        <is>
          <t>unreconciled</t>
        </is>
      </c>
      <c r="AM1284" t="inlineStr">
        <is>
          <t>Order Amount Mismatch (POS&gt;3PO)</t>
        </is>
      </c>
      <c r="AN1284" t="n">
        <v>42.43</v>
      </c>
      <c r="AO1284" t="n">
        <f>ROUND(P1284*100/H1284,2)</f>
        <v>0.0</v>
      </c>
      <c r="AP1284" t="n">
        <f>ROUND(Q1284*100/I1284,2)</f>
        <v>0.0</v>
      </c>
      <c r="AQ1284"/>
      <c r="AR1284"/>
      <c r="AS1284" t="n">
        <v>0.0</v>
      </c>
    </row>
    <row r="1285">
      <c r="A1285" s="1" t="n">
        <v>45233.0</v>
      </c>
      <c r="B1285" s="2" t="n">
        <v>45233.96412037037</v>
      </c>
      <c r="C1285" t="inlineStr">
        <is>
          <t>3140023012059364</t>
        </is>
      </c>
      <c r="D1285" t="inlineStr">
        <is>
          <t>POS0012</t>
        </is>
      </c>
      <c r="E1285" t="inlineStr">
        <is>
          <t>57</t>
        </is>
      </c>
      <c r="F1285" t="inlineStr">
        <is>
          <t>0023</t>
        </is>
      </c>
      <c r="G1285" t="inlineStr">
        <is>
          <t>5312813765</t>
        </is>
      </c>
      <c r="H1285" t="n">
        <v>157.0</v>
      </c>
      <c r="I1285" t="n">
        <v>149.52</v>
      </c>
      <c r="J1285" t="n">
        <v>112.38</v>
      </c>
      <c r="K1285" t="inlineStr">
        <is>
          <t>sale</t>
        </is>
      </c>
      <c r="L1285" t="inlineStr">
        <is>
          <t/>
        </is>
      </c>
      <c r="M1285" t="inlineStr">
        <is>
          <t/>
        </is>
      </c>
      <c r="N1285" t="n">
        <v>0.0</v>
      </c>
      <c r="O1285" t="n">
        <v>0.0</v>
      </c>
      <c r="P1285" t="n">
        <v>121.84</v>
      </c>
      <c r="Q1285" t="n">
        <v>121.84</v>
      </c>
      <c r="R1285" t="n">
        <v>37.14</v>
      </c>
      <c r="S1285" t="n">
        <v>37.14</v>
      </c>
      <c r="T1285" t="n">
        <v>1.5</v>
      </c>
      <c r="U1285" t="n">
        <v>1.5</v>
      </c>
      <c r="V1285" t="n">
        <v>20.23</v>
      </c>
      <c r="W1285" t="n">
        <v>20.23</v>
      </c>
      <c r="X1285" t="n">
        <v>1.96</v>
      </c>
      <c r="Y1285" t="n">
        <v>1.96</v>
      </c>
      <c r="Z1285" t="n">
        <v>3.99</v>
      </c>
      <c r="AA1285" t="n">
        <v>3.99</v>
      </c>
      <c r="AB1285" t="n">
        <v>7.48</v>
      </c>
      <c r="AC1285" t="n">
        <v>7.48</v>
      </c>
      <c r="AD1285" t="n">
        <v>7.47999999999999</v>
      </c>
      <c r="AE1285" t="n">
        <v>0.0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</v>
      </c>
      <c r="AL1285" t="inlineStr">
        <is>
          <t>unreconciled</t>
        </is>
      </c>
      <c r="AM1285" t="inlineStr">
        <is>
          <t>Order Amount Mismatch (POS&gt;3PO)</t>
        </is>
      </c>
      <c r="AN1285" t="n">
        <v>7.48</v>
      </c>
      <c r="AO1285" t="n">
        <f>ROUND(P1285*100/H1285,2)</f>
        <v>0.0</v>
      </c>
      <c r="AP1285" t="n">
        <f>ROUND(Q1285*100/I1285,2)</f>
        <v>0.0</v>
      </c>
      <c r="AQ1285"/>
      <c r="AR1285"/>
      <c r="AS1285" t="n">
        <v>0.0</v>
      </c>
    </row>
    <row r="1286">
      <c r="A1286" s="1" t="n">
        <v>45235.0</v>
      </c>
      <c r="B1286" s="2" t="n">
        <v>45235.812951388885</v>
      </c>
      <c r="C1286" t="inlineStr">
        <is>
          <t>3140094012086222</t>
        </is>
      </c>
      <c r="D1286" t="inlineStr">
        <is>
          <t>POS0012</t>
        </is>
      </c>
      <c r="E1286" t="inlineStr">
        <is>
          <t>37</t>
        </is>
      </c>
      <c r="F1286" t="inlineStr">
        <is>
          <t>0094</t>
        </is>
      </c>
      <c r="G1286" t="inlineStr">
        <is>
          <t>5312816949</t>
        </is>
      </c>
      <c r="H1286" t="n">
        <v>340.0</v>
      </c>
      <c r="I1286" t="n">
        <v>323.81</v>
      </c>
      <c r="J1286" t="n">
        <v>286.67</v>
      </c>
      <c r="K1286" t="inlineStr">
        <is>
          <t>sale</t>
        </is>
      </c>
      <c r="L1286" t="inlineStr">
        <is>
          <t/>
        </is>
      </c>
      <c r="M1286" t="inlineStr">
        <is>
          <t/>
        </is>
      </c>
      <c r="N1286" t="n">
        <v>0.0</v>
      </c>
      <c r="O1286" t="n">
        <v>0.0</v>
      </c>
      <c r="P1286" t="n">
        <v>254.67</v>
      </c>
      <c r="Q1286" t="n">
        <v>254.66</v>
      </c>
      <c r="R1286" t="n">
        <v>37.14</v>
      </c>
      <c r="S1286" t="n">
        <v>37.14</v>
      </c>
      <c r="T1286" t="n">
        <v>3.24</v>
      </c>
      <c r="U1286" t="n">
        <v>3.24</v>
      </c>
      <c r="V1286" t="n">
        <v>51.6</v>
      </c>
      <c r="W1286" t="n">
        <v>51.6</v>
      </c>
      <c r="X1286" t="n">
        <v>4.25</v>
      </c>
      <c r="Y1286" t="n">
        <v>4.25</v>
      </c>
      <c r="Z1286" t="n">
        <v>10.05</v>
      </c>
      <c r="AA1286" t="n">
        <v>10.05</v>
      </c>
      <c r="AB1286" t="n">
        <v>16.2</v>
      </c>
      <c r="AC1286" t="n">
        <v>16.19</v>
      </c>
      <c r="AD1286" t="n">
        <v>16.189999999999998</v>
      </c>
      <c r="AE1286" t="n">
        <v>0.009999999999990905</v>
      </c>
      <c r="AF1286" t="n">
        <v>0.0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0.00999999999999801</v>
      </c>
      <c r="AL1286" t="inlineStr">
        <is>
          <t>unreconciled</t>
        </is>
      </c>
      <c r="AM1286" t="inlineStr">
        <is>
          <t>Order Amount Mismatch (POS&gt;3PO)</t>
        </is>
      </c>
      <c r="AN1286" t="n">
        <v>16.19</v>
      </c>
      <c r="AO1286" t="n">
        <f>ROUND(P1286*100/H1286,2)</f>
        <v>0.0</v>
      </c>
      <c r="AP1286" t="n">
        <f>ROUND(Q1286*100/I1286,2)</f>
        <v>0.0</v>
      </c>
      <c r="AQ1286"/>
      <c r="AR1286"/>
      <c r="AS1286" t="n">
        <v>0.0</v>
      </c>
    </row>
    <row r="1287">
      <c r="A1287" s="1" t="n">
        <v>45233.0</v>
      </c>
      <c r="B1287" s="2" t="n">
        <v>45233.90175925926</v>
      </c>
      <c r="C1287" t="inlineStr">
        <is>
          <t>3140023012059342</t>
        </is>
      </c>
      <c r="D1287" t="inlineStr">
        <is>
          <t>POS0012</t>
        </is>
      </c>
      <c r="E1287" t="inlineStr">
        <is>
          <t>35</t>
        </is>
      </c>
      <c r="F1287" t="inlineStr">
        <is>
          <t>0023</t>
        </is>
      </c>
      <c r="G1287" t="inlineStr">
        <is>
          <t>5312819395</t>
        </is>
      </c>
      <c r="H1287" t="n">
        <v>536.0</v>
      </c>
      <c r="I1287" t="n">
        <v>587.62</v>
      </c>
      <c r="J1287" t="n">
        <v>550.48</v>
      </c>
      <c r="K1287" t="inlineStr">
        <is>
          <t>sale</t>
        </is>
      </c>
      <c r="L1287" t="inlineStr">
        <is>
          <t/>
        </is>
      </c>
      <c r="M1287" t="inlineStr">
        <is>
          <t/>
        </is>
      </c>
      <c r="N1287" t="n">
        <v>0.0</v>
      </c>
      <c r="O1287" t="n">
        <v>0.0</v>
      </c>
      <c r="P1287" t="n">
        <v>455.72</v>
      </c>
      <c r="Q1287" t="n">
        <v>396.92</v>
      </c>
      <c r="R1287" t="n">
        <v>37.14</v>
      </c>
      <c r="S1287" t="n">
        <v>37.14</v>
      </c>
      <c r="T1287" t="n">
        <v>5.88</v>
      </c>
      <c r="U1287" t="n">
        <v>5.1</v>
      </c>
      <c r="V1287" t="n">
        <v>99.09</v>
      </c>
      <c r="W1287" t="n">
        <v>85.2</v>
      </c>
      <c r="X1287" t="n">
        <v>7.71</v>
      </c>
      <c r="Y1287" t="n">
        <v>6.7</v>
      </c>
      <c r="Z1287" t="n">
        <v>19.22</v>
      </c>
      <c r="AA1287" t="n">
        <v>16.55</v>
      </c>
      <c r="AB1287" t="n">
        <v>25.52</v>
      </c>
      <c r="AC1287" t="n">
        <v>25.53</v>
      </c>
      <c r="AD1287" t="n">
        <v>-51.620000000000005</v>
      </c>
      <c r="AE1287" t="n">
        <v>58.80000000000001</v>
      </c>
      <c r="AF1287" t="n">
        <v>0.0</v>
      </c>
      <c r="AG1287" t="n">
        <v>0.7800000000000002</v>
      </c>
      <c r="AH1287" t="n">
        <v>13.89</v>
      </c>
      <c r="AI1287" t="n">
        <v>1.0099999999999998</v>
      </c>
      <c r="AJ1287" t="n">
        <v>2.669999999999998</v>
      </c>
      <c r="AK1287" t="n">
        <v>-0.010000000000001563</v>
      </c>
      <c r="AL1287" t="inlineStr">
        <is>
          <t>unreconciled</t>
        </is>
      </c>
      <c r="AM1287" t="inlineStr">
        <is>
          <t>Order Amount Mismatch (3PO&gt;POS)</t>
        </is>
      </c>
      <c r="AN1287" t="n">
        <v>51.62</v>
      </c>
      <c r="AO1287" t="n">
        <f>ROUND(P1287*100/H1287,2)</f>
        <v>0.0</v>
      </c>
      <c r="AP1287" t="n">
        <f>ROUND(Q1287*100/I1287,2)</f>
        <v>0.0</v>
      </c>
      <c r="AQ1287"/>
      <c r="AR1287"/>
      <c r="AS1287" t="n">
        <v>0.0</v>
      </c>
    </row>
    <row r="1288">
      <c r="A1288" s="1" t="n">
        <v>45234.0</v>
      </c>
      <c r="B1288" s="2" t="n">
        <v>45234.518854166665</v>
      </c>
      <c r="C1288" t="inlineStr">
        <is>
          <t>3140094012085449</t>
        </is>
      </c>
      <c r="D1288" t="inlineStr">
        <is>
          <t>POS0012</t>
        </is>
      </c>
      <c r="E1288" t="inlineStr">
        <is>
          <t>64</t>
        </is>
      </c>
      <c r="F1288" t="inlineStr">
        <is>
          <t>0094</t>
        </is>
      </c>
      <c r="G1288" t="inlineStr">
        <is>
          <t>5312826747</t>
        </is>
      </c>
      <c r="H1288" t="n">
        <v>198.0</v>
      </c>
      <c r="I1288" t="n">
        <v>188.57</v>
      </c>
      <c r="J1288" t="n">
        <v>151.43</v>
      </c>
      <c r="K1288" t="inlineStr">
        <is>
          <t>sale</t>
        </is>
      </c>
      <c r="L1288" t="inlineStr">
        <is>
          <t/>
        </is>
      </c>
      <c r="M1288" t="inlineStr">
        <is>
          <t/>
        </is>
      </c>
      <c r="N1288" t="n">
        <v>0.0</v>
      </c>
      <c r="O1288" t="n">
        <v>0.0</v>
      </c>
      <c r="P1288" t="n">
        <v>151.59</v>
      </c>
      <c r="Q1288" t="n">
        <v>151.57</v>
      </c>
      <c r="R1288" t="n">
        <v>37.14</v>
      </c>
      <c r="S1288" t="n">
        <v>37.14</v>
      </c>
      <c r="T1288" t="n">
        <v>1.89</v>
      </c>
      <c r="U1288" t="n">
        <v>1.89</v>
      </c>
      <c r="V1288" t="n">
        <v>27.26</v>
      </c>
      <c r="W1288" t="n">
        <v>27.26</v>
      </c>
      <c r="X1288" t="n">
        <v>2.48</v>
      </c>
      <c r="Y1288" t="n">
        <v>2.48</v>
      </c>
      <c r="Z1288" t="n">
        <v>5.35</v>
      </c>
      <c r="AA1288" t="n">
        <v>5.36</v>
      </c>
      <c r="AB1288" t="n">
        <v>9.42</v>
      </c>
      <c r="AC1288" t="n">
        <v>9.43</v>
      </c>
      <c r="AD1288" t="n">
        <v>9.430000000000007</v>
      </c>
      <c r="AE1288" t="n">
        <v>0.020000000000010232</v>
      </c>
      <c r="AF1288" t="n">
        <v>0.0</v>
      </c>
      <c r="AG1288" t="n">
        <v>0.0</v>
      </c>
      <c r="AH1288" t="n">
        <v>0.0</v>
      </c>
      <c r="AI1288" t="n">
        <v>0.0</v>
      </c>
      <c r="AJ1288" t="n">
        <v>-0.010000000000000675</v>
      </c>
      <c r="AK1288" t="n">
        <v>-0.009999999999999787</v>
      </c>
      <c r="AL1288" t="inlineStr">
        <is>
          <t>unreconciled</t>
        </is>
      </c>
      <c r="AM1288" t="inlineStr">
        <is>
          <t>Order Amount Mismatch (POS&gt;3PO)</t>
        </is>
      </c>
      <c r="AN1288" t="n">
        <v>9.43</v>
      </c>
      <c r="AO1288" t="n">
        <f>ROUND(P1288*100/H1288,2)</f>
        <v>0.0</v>
      </c>
      <c r="AP1288" t="n">
        <f>ROUND(Q1288*100/I1288,2)</f>
        <v>0.0</v>
      </c>
      <c r="AQ1288"/>
      <c r="AR1288"/>
      <c r="AS1288" t="n">
        <v>0.0</v>
      </c>
    </row>
    <row r="1289">
      <c r="A1289" s="1" t="n">
        <v>45234.0</v>
      </c>
      <c r="B1289" s="2" t="n">
        <v>45234.8465162037</v>
      </c>
      <c r="C1289" t="inlineStr">
        <is>
          <t>3140023012059596</t>
        </is>
      </c>
      <c r="D1289" t="inlineStr">
        <is>
          <t>POS0012</t>
        </is>
      </c>
      <c r="E1289" t="inlineStr">
        <is>
          <t>88</t>
        </is>
      </c>
      <c r="F1289" t="inlineStr">
        <is>
          <t>0023</t>
        </is>
      </c>
      <c r="G1289" t="inlineStr">
        <is>
          <t>5312846448</t>
        </is>
      </c>
      <c r="H1289" t="n">
        <v>570.0</v>
      </c>
      <c r="I1289" t="n">
        <v>542.86</v>
      </c>
      <c r="J1289" t="n">
        <v>505.72</v>
      </c>
      <c r="K1289" t="inlineStr">
        <is>
          <t>sale</t>
        </is>
      </c>
      <c r="L1289" t="inlineStr">
        <is>
          <t/>
        </is>
      </c>
      <c r="M1289" t="inlineStr">
        <is>
          <t/>
        </is>
      </c>
      <c r="N1289" t="n">
        <v>0.0</v>
      </c>
      <c r="O1289" t="n">
        <v>0.0</v>
      </c>
      <c r="P1289" t="n">
        <v>421.61</v>
      </c>
      <c r="Q1289" t="n">
        <v>421.61</v>
      </c>
      <c r="R1289" t="n">
        <v>37.14</v>
      </c>
      <c r="S1289" t="n">
        <v>37.14</v>
      </c>
      <c r="T1289" t="n">
        <v>5.43</v>
      </c>
      <c r="U1289" t="n">
        <v>5.43</v>
      </c>
      <c r="V1289" t="n">
        <v>91.03</v>
      </c>
      <c r="W1289" t="n">
        <v>91.03</v>
      </c>
      <c r="X1289" t="n">
        <v>7.12</v>
      </c>
      <c r="Y1289" t="n">
        <v>7.12</v>
      </c>
      <c r="Z1289" t="n">
        <v>17.67</v>
      </c>
      <c r="AA1289" t="n">
        <v>17.67</v>
      </c>
      <c r="AB1289" t="n">
        <v>27.14</v>
      </c>
      <c r="AC1289" t="n">
        <v>27.14</v>
      </c>
      <c r="AD1289" t="n">
        <v>27.139999999999986</v>
      </c>
      <c r="AE1289" t="n">
        <v>0.0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0.0</v>
      </c>
      <c r="AL1289" t="inlineStr">
        <is>
          <t>unreconciled</t>
        </is>
      </c>
      <c r="AM1289" t="inlineStr">
        <is>
          <t>Order Amount Mismatch (POS&gt;3PO)</t>
        </is>
      </c>
      <c r="AN1289" t="n">
        <v>27.14</v>
      </c>
      <c r="AO1289" t="n">
        <f>ROUND(P1289*100/H1289,2)</f>
        <v>0.0</v>
      </c>
      <c r="AP1289" t="n">
        <f>ROUND(Q1289*100/I1289,2)</f>
        <v>0.0</v>
      </c>
      <c r="AQ1289"/>
      <c r="AR1289"/>
      <c r="AS1289" t="n">
        <v>0.0</v>
      </c>
    </row>
    <row r="1290">
      <c r="A1290" s="1" t="n">
        <v>45233.0</v>
      </c>
      <c r="B1290" s="2" t="n">
        <v>45233.96640046296</v>
      </c>
      <c r="C1290" t="inlineStr">
        <is>
          <t>3140094012085379</t>
        </is>
      </c>
      <c r="D1290" t="inlineStr">
        <is>
          <t>POS0012</t>
        </is>
      </c>
      <c r="E1290" t="inlineStr">
        <is>
          <t>94</t>
        </is>
      </c>
      <c r="F1290" t="inlineStr">
        <is>
          <t>0094</t>
        </is>
      </c>
      <c r="G1290" t="inlineStr">
        <is>
          <t>5312901186</t>
        </is>
      </c>
      <c r="H1290" t="n">
        <v>346.0</v>
      </c>
      <c r="I1290" t="n">
        <v>406.66</v>
      </c>
      <c r="J1290" t="n">
        <v>369.52</v>
      </c>
      <c r="K1290" t="inlineStr">
        <is>
          <t>sale</t>
        </is>
      </c>
      <c r="L1290" t="inlineStr">
        <is>
          <t/>
        </is>
      </c>
      <c r="M1290" t="inlineStr">
        <is>
          <t/>
        </is>
      </c>
      <c r="N1290" t="n">
        <v>0.0</v>
      </c>
      <c r="O1290" t="n">
        <v>0.0</v>
      </c>
      <c r="P1290" t="n">
        <v>317.81</v>
      </c>
      <c r="Q1290" t="n">
        <v>259.02</v>
      </c>
      <c r="R1290" t="n">
        <v>37.14</v>
      </c>
      <c r="S1290" t="n">
        <v>37.14</v>
      </c>
      <c r="T1290" t="n">
        <v>4.07</v>
      </c>
      <c r="U1290" t="n">
        <v>3.3</v>
      </c>
      <c r="V1290" t="n">
        <v>66.51</v>
      </c>
      <c r="W1290" t="n">
        <v>52.63</v>
      </c>
      <c r="X1290" t="n">
        <v>5.34</v>
      </c>
      <c r="Y1290" t="n">
        <v>4.32</v>
      </c>
      <c r="Z1290" t="n">
        <v>12.93</v>
      </c>
      <c r="AA1290" t="n">
        <v>10.25</v>
      </c>
      <c r="AB1290" t="n">
        <v>16.48</v>
      </c>
      <c r="AC1290" t="n">
        <v>16.48</v>
      </c>
      <c r="AD1290" t="n">
        <v>-60.660000000000025</v>
      </c>
      <c r="AE1290" t="n">
        <v>58.79000000000002</v>
      </c>
      <c r="AF1290" t="n">
        <v>0.0</v>
      </c>
      <c r="AG1290" t="n">
        <v>0.7700000000000005</v>
      </c>
      <c r="AH1290" t="n">
        <v>13.880000000000003</v>
      </c>
      <c r="AI1290" t="n">
        <v>1.0199999999999996</v>
      </c>
      <c r="AJ1290" t="n">
        <v>2.6799999999999997</v>
      </c>
      <c r="AK1290" t="n">
        <v>0.0</v>
      </c>
      <c r="AL1290" t="inlineStr">
        <is>
          <t>unreconciled</t>
        </is>
      </c>
      <c r="AM1290" t="inlineStr">
        <is>
          <t>Order Amount Mismatch (3PO&gt;POS)</t>
        </is>
      </c>
      <c r="AN1290" t="n">
        <v>60.66</v>
      </c>
      <c r="AO1290" t="n">
        <f>ROUND(P1290*100/H1290,2)</f>
        <v>0.0</v>
      </c>
      <c r="AP1290" t="n">
        <f>ROUND(Q1290*100/I1290,2)</f>
        <v>0.0</v>
      </c>
      <c r="AQ1290"/>
      <c r="AR1290"/>
      <c r="AS1290" t="n">
        <v>0.0</v>
      </c>
    </row>
    <row r="1291">
      <c r="A1291" s="1" t="n">
        <v>45236.0</v>
      </c>
      <c r="B1291" s="2" t="n">
        <v>45236.636666666665</v>
      </c>
      <c r="C1291" t="inlineStr">
        <is>
          <t>3140023012060027</t>
        </is>
      </c>
      <c r="D1291" t="inlineStr">
        <is>
          <t>POS0012</t>
        </is>
      </c>
      <c r="E1291" t="inlineStr">
        <is>
          <t>19</t>
        </is>
      </c>
      <c r="F1291" t="inlineStr">
        <is>
          <t>0023</t>
        </is>
      </c>
      <c r="G1291" t="inlineStr">
        <is>
          <t>5312909627</t>
        </is>
      </c>
      <c r="H1291" t="n">
        <v>357.0</v>
      </c>
      <c r="I1291" t="n">
        <v>340.0</v>
      </c>
      <c r="J1291" t="n">
        <v>302.86</v>
      </c>
      <c r="K1291" t="inlineStr">
        <is>
          <t>sale</t>
        </is>
      </c>
      <c r="L1291" t="inlineStr">
        <is>
          <t/>
        </is>
      </c>
      <c r="M1291" t="inlineStr">
        <is>
          <t/>
        </is>
      </c>
      <c r="N1291" t="n">
        <v>0.0</v>
      </c>
      <c r="O1291" t="n">
        <v>0.0</v>
      </c>
      <c r="P1291" t="n">
        <v>267.02</v>
      </c>
      <c r="Q1291" t="n">
        <v>267.02</v>
      </c>
      <c r="R1291" t="n">
        <v>37.14</v>
      </c>
      <c r="S1291" t="n">
        <v>37.14</v>
      </c>
      <c r="T1291" t="n">
        <v>3.4</v>
      </c>
      <c r="U1291" t="n">
        <v>3.4</v>
      </c>
      <c r="V1291" t="n">
        <v>54.51</v>
      </c>
      <c r="W1291" t="n">
        <v>54.51</v>
      </c>
      <c r="X1291" t="n">
        <v>4.46</v>
      </c>
      <c r="Y1291" t="n">
        <v>4.46</v>
      </c>
      <c r="Z1291" t="n">
        <v>10.61</v>
      </c>
      <c r="AA1291" t="n">
        <v>10.61</v>
      </c>
      <c r="AB1291" t="n">
        <v>17.0</v>
      </c>
      <c r="AC1291" t="n">
        <v>17.0</v>
      </c>
      <c r="AD1291" t="n">
        <v>17.0</v>
      </c>
      <c r="AE1291" t="n">
        <v>0.0</v>
      </c>
      <c r="AF1291" t="n">
        <v>0.0</v>
      </c>
      <c r="AG1291" t="n">
        <v>0.0</v>
      </c>
      <c r="AH1291" t="n">
        <v>0.0</v>
      </c>
      <c r="AI1291" t="n">
        <v>0.0</v>
      </c>
      <c r="AJ1291" t="n">
        <v>0.0</v>
      </c>
      <c r="AK1291" t="n">
        <v>0.0</v>
      </c>
      <c r="AL1291" t="inlineStr">
        <is>
          <t>unreconciled</t>
        </is>
      </c>
      <c r="AM1291" t="inlineStr">
        <is>
          <t>Order Amount Mismatch (POS&gt;3PO)</t>
        </is>
      </c>
      <c r="AN1291" t="n">
        <v>17.0</v>
      </c>
      <c r="AO1291" t="n">
        <f>ROUND(P1291*100/H1291,2)</f>
        <v>0.0</v>
      </c>
      <c r="AP1291" t="n">
        <f>ROUND(Q1291*100/I1291,2)</f>
        <v>0.0</v>
      </c>
      <c r="AQ1291"/>
      <c r="AR1291"/>
      <c r="AS1291" t="n">
        <v>0.0</v>
      </c>
    </row>
    <row r="1292">
      <c r="A1292" s="1" t="n">
        <v>45233.0</v>
      </c>
      <c r="B1292" s="2" t="n">
        <v>45233.67438657407</v>
      </c>
      <c r="C1292" t="inlineStr">
        <is>
          <t>3140094012085146</t>
        </is>
      </c>
      <c r="D1292" t="inlineStr">
        <is>
          <t>POS0012</t>
        </is>
      </c>
      <c r="E1292" t="inlineStr">
        <is>
          <t>61</t>
        </is>
      </c>
      <c r="F1292" t="inlineStr">
        <is>
          <t>0094</t>
        </is>
      </c>
      <c r="G1292" t="inlineStr">
        <is>
          <t>5312911270</t>
        </is>
      </c>
      <c r="H1292" t="n">
        <v>255.0</v>
      </c>
      <c r="I1292" t="n">
        <v>319.99</v>
      </c>
      <c r="J1292" t="n">
        <v>282.85</v>
      </c>
      <c r="K1292" t="inlineStr">
        <is>
          <t>sale</t>
        </is>
      </c>
      <c r="L1292" t="inlineStr">
        <is>
          <t/>
        </is>
      </c>
      <c r="M1292" t="inlineStr">
        <is>
          <t/>
        </is>
      </c>
      <c r="N1292" t="n">
        <v>0.0</v>
      </c>
      <c r="O1292" t="n">
        <v>0.0</v>
      </c>
      <c r="P1292" t="n">
        <v>251.76</v>
      </c>
      <c r="Q1292" t="n">
        <v>192.96</v>
      </c>
      <c r="R1292" t="n">
        <v>37.14</v>
      </c>
      <c r="S1292" t="n">
        <v>37.14</v>
      </c>
      <c r="T1292" t="n">
        <v>3.2</v>
      </c>
      <c r="U1292" t="n">
        <v>2.43</v>
      </c>
      <c r="V1292" t="n">
        <v>50.91</v>
      </c>
      <c r="W1292" t="n">
        <v>37.03</v>
      </c>
      <c r="X1292" t="n">
        <v>4.2</v>
      </c>
      <c r="Y1292" t="n">
        <v>3.19</v>
      </c>
      <c r="Z1292" t="n">
        <v>9.92</v>
      </c>
      <c r="AA1292" t="n">
        <v>7.24</v>
      </c>
      <c r="AB1292" t="n">
        <v>12.14</v>
      </c>
      <c r="AC1292" t="n">
        <v>12.14</v>
      </c>
      <c r="AD1292" t="n">
        <v>-64.99000000000001</v>
      </c>
      <c r="AE1292" t="n">
        <v>58.79999999999998</v>
      </c>
      <c r="AF1292" t="n">
        <v>0.0</v>
      </c>
      <c r="AG1292" t="n">
        <v>0.77</v>
      </c>
      <c r="AH1292" t="n">
        <v>13.879999999999995</v>
      </c>
      <c r="AI1292" t="n">
        <v>1.0100000000000002</v>
      </c>
      <c r="AJ1292" t="n">
        <v>2.6799999999999997</v>
      </c>
      <c r="AK1292" t="n">
        <v>0.0</v>
      </c>
      <c r="AL1292" t="inlineStr">
        <is>
          <t>unreconciled</t>
        </is>
      </c>
      <c r="AM1292" t="inlineStr">
        <is>
          <t>Order Amount Mismatch (3PO&gt;POS)</t>
        </is>
      </c>
      <c r="AN1292" t="n">
        <v>64.99</v>
      </c>
      <c r="AO1292" t="n">
        <f>ROUND(P1292*100/H1292,2)</f>
        <v>0.0</v>
      </c>
      <c r="AP1292" t="n">
        <f>ROUND(Q1292*100/I1292,2)</f>
        <v>0.0</v>
      </c>
      <c r="AQ1292"/>
      <c r="AR1292"/>
      <c r="AS1292" t="n">
        <v>0.0</v>
      </c>
    </row>
    <row r="1293">
      <c r="A1293" s="1" t="n">
        <v>45236.0</v>
      </c>
      <c r="B1293" s="2" t="n">
        <v>45236.65405092593</v>
      </c>
      <c r="C1293" t="inlineStr">
        <is>
          <t>3140023012060033</t>
        </is>
      </c>
      <c r="D1293" t="inlineStr">
        <is>
          <t>POS0012</t>
        </is>
      </c>
      <c r="E1293" t="inlineStr">
        <is>
          <t>25</t>
        </is>
      </c>
      <c r="F1293" t="inlineStr">
        <is>
          <t>0023</t>
        </is>
      </c>
      <c r="G1293" t="inlineStr">
        <is>
          <t>5312936418</t>
        </is>
      </c>
      <c r="H1293" t="n">
        <v>301.0</v>
      </c>
      <c r="I1293" t="n">
        <v>286.66</v>
      </c>
      <c r="J1293" t="n">
        <v>249.52</v>
      </c>
      <c r="K1293" t="inlineStr">
        <is>
          <t>sale</t>
        </is>
      </c>
      <c r="L1293" t="inlineStr">
        <is>
          <t/>
        </is>
      </c>
      <c r="M1293" t="inlineStr">
        <is>
          <t/>
        </is>
      </c>
      <c r="N1293" t="n">
        <v>0.0</v>
      </c>
      <c r="O1293" t="n">
        <v>0.0</v>
      </c>
      <c r="P1293" t="n">
        <v>226.36</v>
      </c>
      <c r="Q1293" t="n">
        <v>226.35</v>
      </c>
      <c r="R1293" t="n">
        <v>37.14</v>
      </c>
      <c r="S1293" t="n">
        <v>37.14</v>
      </c>
      <c r="T1293" t="n">
        <v>2.87</v>
      </c>
      <c r="U1293" t="n">
        <v>2.87</v>
      </c>
      <c r="V1293" t="n">
        <v>44.91</v>
      </c>
      <c r="W1293" t="n">
        <v>44.91</v>
      </c>
      <c r="X1293" t="n">
        <v>3.76</v>
      </c>
      <c r="Y1293" t="n">
        <v>3.76</v>
      </c>
      <c r="Z1293" t="n">
        <v>8.76</v>
      </c>
      <c r="AA1293" t="n">
        <v>8.76</v>
      </c>
      <c r="AB1293" t="n">
        <v>14.34</v>
      </c>
      <c r="AC1293" t="n">
        <v>14.33</v>
      </c>
      <c r="AD1293" t="n">
        <v>14.339999999999975</v>
      </c>
      <c r="AE1293" t="n">
        <v>0.010000000000019327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0.009999999999999787</v>
      </c>
      <c r="AL1293" t="inlineStr">
        <is>
          <t>unreconciled</t>
        </is>
      </c>
      <c r="AM1293" t="inlineStr">
        <is>
          <t>Order Amount Mismatch (POS&gt;3PO)</t>
        </is>
      </c>
      <c r="AN1293" t="n">
        <v>14.34</v>
      </c>
      <c r="AO1293" t="n">
        <f>ROUND(P1293*100/H1293,2)</f>
        <v>0.0</v>
      </c>
      <c r="AP1293" t="n">
        <f>ROUND(Q1293*100/I1293,2)</f>
        <v>0.0</v>
      </c>
      <c r="AQ1293"/>
      <c r="AR1293"/>
      <c r="AS1293" t="n">
        <v>0.0</v>
      </c>
    </row>
    <row r="1294">
      <c r="A1294" s="1" t="n">
        <v>45235.0</v>
      </c>
      <c r="B1294" s="2" t="n">
        <v>45235.57344907407</v>
      </c>
      <c r="C1294" t="inlineStr">
        <is>
          <t>3140094012086004</t>
        </is>
      </c>
      <c r="D1294" t="inlineStr">
        <is>
          <t>POS0012</t>
        </is>
      </c>
      <c r="E1294" t="inlineStr">
        <is>
          <t>19</t>
        </is>
      </c>
      <c r="F1294" t="inlineStr">
        <is>
          <t>0094</t>
        </is>
      </c>
      <c r="G1294" t="inlineStr">
        <is>
          <t>5312939362</t>
        </is>
      </c>
      <c r="H1294" t="n">
        <v>388.0</v>
      </c>
      <c r="I1294" t="n">
        <v>369.52</v>
      </c>
      <c r="J1294" t="n">
        <v>332.38</v>
      </c>
      <c r="K1294" t="inlineStr">
        <is>
          <t>sale</t>
        </is>
      </c>
      <c r="L1294" t="inlineStr">
        <is>
          <t/>
        </is>
      </c>
      <c r="M1294" t="inlineStr">
        <is>
          <t/>
        </is>
      </c>
      <c r="N1294" t="n">
        <v>0.0</v>
      </c>
      <c r="O1294" t="n">
        <v>0.0</v>
      </c>
      <c r="P1294" t="n">
        <v>289.5</v>
      </c>
      <c r="Q1294" t="n">
        <v>289.5</v>
      </c>
      <c r="R1294" t="n">
        <v>37.14</v>
      </c>
      <c r="S1294" t="n">
        <v>37.14</v>
      </c>
      <c r="T1294" t="n">
        <v>3.7</v>
      </c>
      <c r="U1294" t="n">
        <v>3.7</v>
      </c>
      <c r="V1294" t="n">
        <v>59.83</v>
      </c>
      <c r="W1294" t="n">
        <v>59.83</v>
      </c>
      <c r="X1294" t="n">
        <v>4.85</v>
      </c>
      <c r="Y1294" t="n">
        <v>4.85</v>
      </c>
      <c r="Z1294" t="n">
        <v>11.64</v>
      </c>
      <c r="AA1294" t="n">
        <v>11.64</v>
      </c>
      <c r="AB1294" t="n">
        <v>18.48</v>
      </c>
      <c r="AC1294" t="n">
        <v>18.48</v>
      </c>
      <c r="AD1294" t="n">
        <v>18.480000000000018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inlineStr">
        <is>
          <t>unreconciled</t>
        </is>
      </c>
      <c r="AM1294" t="inlineStr">
        <is>
          <t>Order Amount Mismatch (POS&gt;3PO)</t>
        </is>
      </c>
      <c r="AN1294" t="n">
        <v>18.48</v>
      </c>
      <c r="AO1294" t="n">
        <f>ROUND(P1294*100/H1294,2)</f>
        <v>0.0</v>
      </c>
      <c r="AP1294" t="n">
        <f>ROUND(Q1294*100/I1294,2)</f>
        <v>0.0</v>
      </c>
      <c r="AQ1294"/>
      <c r="AR1294"/>
      <c r="AS1294" t="n">
        <v>0.0</v>
      </c>
    </row>
    <row r="1295">
      <c r="A1295" s="1" t="n">
        <v>45235.0</v>
      </c>
      <c r="B1295" s="2" t="n">
        <v>45235.82877314815</v>
      </c>
      <c r="C1295" t="inlineStr">
        <is>
          <t>3140023012059839</t>
        </is>
      </c>
      <c r="D1295" t="inlineStr">
        <is>
          <t>POS0012</t>
        </is>
      </c>
      <c r="E1295" t="inlineStr">
        <is>
          <t>31</t>
        </is>
      </c>
      <c r="F1295" t="inlineStr">
        <is>
          <t>0023</t>
        </is>
      </c>
      <c r="G1295" t="inlineStr">
        <is>
          <t>5312956773</t>
        </is>
      </c>
      <c r="H1295" t="n">
        <v>335.0</v>
      </c>
      <c r="I1295" t="n">
        <v>319.04</v>
      </c>
      <c r="J1295" t="n">
        <v>281.9</v>
      </c>
      <c r="K1295" t="inlineStr">
        <is>
          <t>sale</t>
        </is>
      </c>
      <c r="L1295" t="inlineStr">
        <is>
          <t/>
        </is>
      </c>
      <c r="M1295" t="inlineStr">
        <is>
          <t/>
        </is>
      </c>
      <c r="N1295" t="n">
        <v>0.0</v>
      </c>
      <c r="O1295" t="n">
        <v>0.0</v>
      </c>
      <c r="P1295" t="n">
        <v>251.03</v>
      </c>
      <c r="Q1295" t="n">
        <v>251.03</v>
      </c>
      <c r="R1295" t="n">
        <v>37.14</v>
      </c>
      <c r="S1295" t="n">
        <v>37.14</v>
      </c>
      <c r="T1295" t="n">
        <v>3.19</v>
      </c>
      <c r="U1295" t="n">
        <v>3.19</v>
      </c>
      <c r="V1295" t="n">
        <v>50.74</v>
      </c>
      <c r="W1295" t="n">
        <v>50.74</v>
      </c>
      <c r="X1295" t="n">
        <v>4.19</v>
      </c>
      <c r="Y1295" t="n">
        <v>4.19</v>
      </c>
      <c r="Z1295" t="n">
        <v>9.89</v>
      </c>
      <c r="AA1295" t="n">
        <v>9.88</v>
      </c>
      <c r="AB1295" t="n">
        <v>15.96</v>
      </c>
      <c r="AC1295" t="n">
        <v>15.95</v>
      </c>
      <c r="AD1295" t="n">
        <v>15.95999999999998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</v>
      </c>
      <c r="AJ1295" t="n">
        <v>0.009999999999999787</v>
      </c>
      <c r="AK1295" t="n">
        <v>0.010000000000001563</v>
      </c>
      <c r="AL1295" t="inlineStr">
        <is>
          <t>unreconciled</t>
        </is>
      </c>
      <c r="AM1295" t="inlineStr">
        <is>
          <t>Order Amount Mismatch (POS&gt;3PO)</t>
        </is>
      </c>
      <c r="AN1295" t="n">
        <v>15.96</v>
      </c>
      <c r="AO1295" t="n">
        <f>ROUND(P1295*100/H1295,2)</f>
        <v>0.0</v>
      </c>
      <c r="AP1295" t="n">
        <f>ROUND(Q1295*100/I1295,2)</f>
        <v>0.0</v>
      </c>
      <c r="AQ1295"/>
      <c r="AR1295"/>
      <c r="AS1295" t="n">
        <v>0.0</v>
      </c>
    </row>
    <row r="1296">
      <c r="A1296" s="1" t="n">
        <v>45234.0</v>
      </c>
      <c r="B1296" s="2" t="n">
        <v>45235.01472222222</v>
      </c>
      <c r="C1296" t="inlineStr">
        <is>
          <t>3140094012085893</t>
        </is>
      </c>
      <c r="D1296" t="inlineStr">
        <is>
          <t>POS0012</t>
        </is>
      </c>
      <c r="E1296" t="inlineStr">
        <is>
          <t>08</t>
        </is>
      </c>
      <c r="F1296" t="inlineStr">
        <is>
          <t>0094</t>
        </is>
      </c>
      <c r="G1296" t="inlineStr">
        <is>
          <t>5312967705</t>
        </is>
      </c>
      <c r="H1296" t="n">
        <v>277.0</v>
      </c>
      <c r="I1296" t="n">
        <v>263.81</v>
      </c>
      <c r="J1296" t="n">
        <v>226.67</v>
      </c>
      <c r="K1296" t="inlineStr">
        <is>
          <t>sale</t>
        </is>
      </c>
      <c r="L1296" t="inlineStr">
        <is>
          <t/>
        </is>
      </c>
      <c r="M1296" t="inlineStr">
        <is>
          <t/>
        </is>
      </c>
      <c r="N1296" t="n">
        <v>0.0</v>
      </c>
      <c r="O1296" t="n">
        <v>0.0</v>
      </c>
      <c r="P1296" t="n">
        <v>208.94</v>
      </c>
      <c r="Q1296" t="n">
        <v>208.94</v>
      </c>
      <c r="R1296" t="n">
        <v>37.14</v>
      </c>
      <c r="S1296" t="n">
        <v>37.14</v>
      </c>
      <c r="T1296" t="n">
        <v>2.64</v>
      </c>
      <c r="U1296" t="n">
        <v>2.64</v>
      </c>
      <c r="V1296" t="n">
        <v>40.8</v>
      </c>
      <c r="W1296" t="n">
        <v>40.8</v>
      </c>
      <c r="X1296" t="n">
        <v>3.46</v>
      </c>
      <c r="Y1296" t="n">
        <v>3.46</v>
      </c>
      <c r="Z1296" t="n">
        <v>7.97</v>
      </c>
      <c r="AA1296" t="n">
        <v>7.96</v>
      </c>
      <c r="AB1296" t="n">
        <v>13.2</v>
      </c>
      <c r="AC1296" t="n">
        <v>13.19</v>
      </c>
      <c r="AD1296" t="n">
        <v>13.189999999999998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0.009999999999999787</v>
      </c>
      <c r="AK1296" t="n">
        <v>0.009999999999999787</v>
      </c>
      <c r="AL1296" t="inlineStr">
        <is>
          <t>unreconciled</t>
        </is>
      </c>
      <c r="AM1296" t="inlineStr">
        <is>
          <t>Order Amount Mismatch (POS&gt;3PO)</t>
        </is>
      </c>
      <c r="AN1296" t="n">
        <v>13.19</v>
      </c>
      <c r="AO1296" t="n">
        <f>ROUND(P1296*100/H1296,2)</f>
        <v>0.0</v>
      </c>
      <c r="AP1296" t="n">
        <f>ROUND(Q1296*100/I1296,2)</f>
        <v>0.0</v>
      </c>
      <c r="AQ1296"/>
      <c r="AR1296"/>
      <c r="AS1296" t="n">
        <v>0.0</v>
      </c>
    </row>
    <row r="1297">
      <c r="A1297" s="1" t="n">
        <v>45233.0</v>
      </c>
      <c r="B1297" s="2" t="n">
        <v>45233.706145833334</v>
      </c>
      <c r="C1297" t="inlineStr">
        <is>
          <t>3140023012059256</t>
        </is>
      </c>
      <c r="D1297" t="inlineStr">
        <is>
          <t>POS0012</t>
        </is>
      </c>
      <c r="E1297" t="inlineStr">
        <is>
          <t>49</t>
        </is>
      </c>
      <c r="F1297" t="inlineStr">
        <is>
          <t>0023</t>
        </is>
      </c>
      <c r="G1297" t="inlineStr">
        <is>
          <t>5312969489</t>
        </is>
      </c>
      <c r="H1297" t="n">
        <v>317.0</v>
      </c>
      <c r="I1297" t="n">
        <v>379.04</v>
      </c>
      <c r="J1297" t="n">
        <v>341.9</v>
      </c>
      <c r="K1297" t="inlineStr">
        <is>
          <t>sale</t>
        </is>
      </c>
      <c r="L1297" t="inlineStr">
        <is>
          <t/>
        </is>
      </c>
      <c r="M1297" t="inlineStr">
        <is>
          <t/>
        </is>
      </c>
      <c r="N1297" t="n">
        <v>0.0</v>
      </c>
      <c r="O1297" t="n">
        <v>0.0</v>
      </c>
      <c r="P1297" t="n">
        <v>296.77</v>
      </c>
      <c r="Q1297" t="n">
        <v>237.97</v>
      </c>
      <c r="R1297" t="n">
        <v>37.14</v>
      </c>
      <c r="S1297" t="n">
        <v>37.14</v>
      </c>
      <c r="T1297" t="n">
        <v>3.79</v>
      </c>
      <c r="U1297" t="n">
        <v>3.02</v>
      </c>
      <c r="V1297" t="n">
        <v>61.54</v>
      </c>
      <c r="W1297" t="n">
        <v>47.66</v>
      </c>
      <c r="X1297" t="n">
        <v>4.97</v>
      </c>
      <c r="Y1297" t="n">
        <v>3.96</v>
      </c>
      <c r="Z1297" t="n">
        <v>11.97</v>
      </c>
      <c r="AA1297" t="n">
        <v>9.29</v>
      </c>
      <c r="AB1297" t="n">
        <v>15.1</v>
      </c>
      <c r="AC1297" t="n">
        <v>15.1</v>
      </c>
      <c r="AD1297" t="n">
        <v>-62.04000000000002</v>
      </c>
      <c r="AE1297" t="n">
        <v>58.79999999999998</v>
      </c>
      <c r="AF1297" t="n">
        <v>0.0</v>
      </c>
      <c r="AG1297" t="n">
        <v>0.77</v>
      </c>
      <c r="AH1297" t="n">
        <v>13.880000000000003</v>
      </c>
      <c r="AI1297" t="n">
        <v>1.0099999999999998</v>
      </c>
      <c r="AJ1297" t="n">
        <v>2.6800000000000015</v>
      </c>
      <c r="AK1297" t="n">
        <v>0.0</v>
      </c>
      <c r="AL1297" t="inlineStr">
        <is>
          <t>unreconciled</t>
        </is>
      </c>
      <c r="AM1297" t="inlineStr">
        <is>
          <t>Order Amount Mismatch (3PO&gt;POS)</t>
        </is>
      </c>
      <c r="AN1297" t="n">
        <v>62.04</v>
      </c>
      <c r="AO1297" t="n">
        <f>ROUND(P1297*100/H1297,2)</f>
        <v>0.0</v>
      </c>
      <c r="AP1297" t="n">
        <f>ROUND(Q1297*100/I1297,2)</f>
        <v>0.0</v>
      </c>
      <c r="AQ1297"/>
      <c r="AR1297"/>
      <c r="AS1297" t="n">
        <v>0.0</v>
      </c>
    </row>
    <row r="1298">
      <c r="A1298" s="1" t="n">
        <v>45233.0</v>
      </c>
      <c r="B1298" s="2" t="n">
        <v>45233.80399305555</v>
      </c>
      <c r="C1298" t="inlineStr">
        <is>
          <t>3140094012085216</t>
        </is>
      </c>
      <c r="D1298" t="inlineStr">
        <is>
          <t>POS0012</t>
        </is>
      </c>
      <c r="E1298" t="inlineStr">
        <is>
          <t>31</t>
        </is>
      </c>
      <c r="F1298" t="inlineStr">
        <is>
          <t>0094</t>
        </is>
      </c>
      <c r="G1298" t="inlineStr">
        <is>
          <t>5312973016</t>
        </is>
      </c>
      <c r="H1298" t="n">
        <v>218.0</v>
      </c>
      <c r="I1298" t="n">
        <v>207.62</v>
      </c>
      <c r="J1298" t="n">
        <v>170.48</v>
      </c>
      <c r="K1298" t="inlineStr">
        <is>
          <t>sale</t>
        </is>
      </c>
      <c r="L1298" t="inlineStr">
        <is>
          <t/>
        </is>
      </c>
      <c r="M1298" t="inlineStr">
        <is>
          <t/>
        </is>
      </c>
      <c r="N1298" t="n">
        <v>0.0</v>
      </c>
      <c r="O1298" t="n">
        <v>0.0</v>
      </c>
      <c r="P1298" t="n">
        <v>166.12</v>
      </c>
      <c r="Q1298" t="n">
        <v>166.1</v>
      </c>
      <c r="R1298" t="n">
        <v>37.14</v>
      </c>
      <c r="S1298" t="n">
        <v>37.14</v>
      </c>
      <c r="T1298" t="n">
        <v>2.08</v>
      </c>
      <c r="U1298" t="n">
        <v>2.08</v>
      </c>
      <c r="V1298" t="n">
        <v>30.69</v>
      </c>
      <c r="W1298" t="n">
        <v>30.69</v>
      </c>
      <c r="X1298" t="n">
        <v>2.72</v>
      </c>
      <c r="Y1298" t="n">
        <v>2.72</v>
      </c>
      <c r="Z1298" t="n">
        <v>6.01</v>
      </c>
      <c r="AA1298" t="n">
        <v>6.01</v>
      </c>
      <c r="AB1298" t="n">
        <v>10.38</v>
      </c>
      <c r="AC1298" t="n">
        <v>10.38</v>
      </c>
      <c r="AD1298" t="n">
        <v>10.379999999999995</v>
      </c>
      <c r="AE1298" t="n">
        <v>0.020000000000010232</v>
      </c>
      <c r="AF1298" t="n">
        <v>0.0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0.0</v>
      </c>
      <c r="AL1298" t="inlineStr">
        <is>
          <t>unreconciled</t>
        </is>
      </c>
      <c r="AM1298" t="inlineStr">
        <is>
          <t>Order Amount Mismatch (POS&gt;3PO)</t>
        </is>
      </c>
      <c r="AN1298" t="n">
        <v>10.38</v>
      </c>
      <c r="AO1298" t="n">
        <f>ROUND(P1298*100/H1298,2)</f>
        <v>0.0</v>
      </c>
      <c r="AP1298" t="n">
        <f>ROUND(Q1298*100/I1298,2)</f>
        <v>0.0</v>
      </c>
      <c r="AQ1298"/>
      <c r="AR1298"/>
      <c r="AS1298" t="n">
        <v>0.0</v>
      </c>
    </row>
    <row r="1299">
      <c r="A1299" s="1" t="n">
        <v>45234.0</v>
      </c>
      <c r="B1299" s="2" t="n">
        <v>45234.84951388889</v>
      </c>
      <c r="C1299" t="inlineStr">
        <is>
          <t>3140094012085724</t>
        </is>
      </c>
      <c r="D1299" t="inlineStr">
        <is>
          <t>POS0012</t>
        </is>
      </c>
      <c r="E1299" t="inlineStr">
        <is>
          <t>39</t>
        </is>
      </c>
      <c r="F1299" t="inlineStr">
        <is>
          <t>0094</t>
        </is>
      </c>
      <c r="G1299" t="inlineStr">
        <is>
          <t>5312989701</t>
        </is>
      </c>
      <c r="H1299" t="n">
        <v>548.0</v>
      </c>
      <c r="I1299" t="n">
        <v>521.9</v>
      </c>
      <c r="J1299" t="n">
        <v>484.76</v>
      </c>
      <c r="K1299" t="inlineStr">
        <is>
          <t>sale</t>
        </is>
      </c>
      <c r="L1299" t="inlineStr">
        <is>
          <t/>
        </is>
      </c>
      <c r="M1299" t="inlineStr">
        <is>
          <t/>
        </is>
      </c>
      <c r="N1299" t="n">
        <v>0.0</v>
      </c>
      <c r="O1299" t="n">
        <v>0.0</v>
      </c>
      <c r="P1299" t="n">
        <v>405.63</v>
      </c>
      <c r="Q1299" t="n">
        <v>405.63</v>
      </c>
      <c r="R1299" t="n">
        <v>37.14</v>
      </c>
      <c r="S1299" t="n">
        <v>37.14</v>
      </c>
      <c r="T1299" t="n">
        <v>5.22</v>
      </c>
      <c r="U1299" t="n">
        <v>5.22</v>
      </c>
      <c r="V1299" t="n">
        <v>87.26</v>
      </c>
      <c r="W1299" t="n">
        <v>87.26</v>
      </c>
      <c r="X1299" t="n">
        <v>6.85</v>
      </c>
      <c r="Y1299" t="n">
        <v>6.85</v>
      </c>
      <c r="Z1299" t="n">
        <v>16.94</v>
      </c>
      <c r="AA1299" t="n">
        <v>16.94</v>
      </c>
      <c r="AB1299" t="n">
        <v>26.1</v>
      </c>
      <c r="AC1299" t="n">
        <v>26.1</v>
      </c>
      <c r="AD1299" t="n">
        <v>26.100000000000023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inlineStr">
        <is>
          <t>unreconciled</t>
        </is>
      </c>
      <c r="AM1299" t="inlineStr">
        <is>
          <t>Order Amount Mismatch (POS&gt;3PO)</t>
        </is>
      </c>
      <c r="AN1299" t="n">
        <v>26.1</v>
      </c>
      <c r="AO1299" t="n">
        <f>ROUND(P1299*100/H1299,2)</f>
        <v>0.0</v>
      </c>
      <c r="AP1299" t="n">
        <f>ROUND(Q1299*100/I1299,2)</f>
        <v>0.0</v>
      </c>
      <c r="AQ1299"/>
      <c r="AR1299"/>
      <c r="AS1299" t="n">
        <v>0.0</v>
      </c>
    </row>
    <row r="1300">
      <c r="A1300" s="1" t="n">
        <v>45233.0</v>
      </c>
      <c r="B1300" s="2" t="n">
        <v>45233.92255787037</v>
      </c>
      <c r="C1300" t="inlineStr">
        <is>
          <t>3140094012085352</t>
        </is>
      </c>
      <c r="D1300" t="inlineStr">
        <is>
          <t>POS0012</t>
        </is>
      </c>
      <c r="E1300" t="inlineStr">
        <is>
          <t>67</t>
        </is>
      </c>
      <c r="F1300" t="inlineStr">
        <is>
          <t>0094</t>
        </is>
      </c>
      <c r="G1300" t="inlineStr">
        <is>
          <t>5312993758</t>
        </is>
      </c>
      <c r="H1300" t="n">
        <v>366.0</v>
      </c>
      <c r="I1300" t="n">
        <v>425.71</v>
      </c>
      <c r="J1300" t="n">
        <v>388.57</v>
      </c>
      <c r="K1300" t="inlineStr">
        <is>
          <t>sale</t>
        </is>
      </c>
      <c r="L1300" t="inlineStr">
        <is>
          <t/>
        </is>
      </c>
      <c r="M1300" t="inlineStr">
        <is>
          <t/>
        </is>
      </c>
      <c r="N1300" t="n">
        <v>0.0</v>
      </c>
      <c r="O1300" t="n">
        <v>0.0</v>
      </c>
      <c r="P1300" t="n">
        <v>332.32</v>
      </c>
      <c r="Q1300" t="n">
        <v>273.54</v>
      </c>
      <c r="R1300" t="n">
        <v>37.14</v>
      </c>
      <c r="S1300" t="n">
        <v>37.14</v>
      </c>
      <c r="T1300" t="n">
        <v>4.26</v>
      </c>
      <c r="U1300" t="n">
        <v>3.49</v>
      </c>
      <c r="V1300" t="n">
        <v>69.94</v>
      </c>
      <c r="W1300" t="n">
        <v>56.06</v>
      </c>
      <c r="X1300" t="n">
        <v>5.59</v>
      </c>
      <c r="Y1300" t="n">
        <v>4.58</v>
      </c>
      <c r="Z1300" t="n">
        <v>13.6</v>
      </c>
      <c r="AA1300" t="n">
        <v>10.91</v>
      </c>
      <c r="AB1300" t="n">
        <v>17.42</v>
      </c>
      <c r="AC1300" t="n">
        <v>17.43</v>
      </c>
      <c r="AD1300" t="n">
        <v>-59.70999999999998</v>
      </c>
      <c r="AE1300" t="n">
        <v>58.77999999999997</v>
      </c>
      <c r="AF1300" t="n">
        <v>0.0</v>
      </c>
      <c r="AG1300" t="n">
        <v>0.7699999999999996</v>
      </c>
      <c r="AH1300" t="n">
        <v>13.879999999999995</v>
      </c>
      <c r="AI1300" t="n">
        <v>1.0099999999999998</v>
      </c>
      <c r="AJ1300" t="n">
        <v>2.6899999999999995</v>
      </c>
      <c r="AK1300" t="n">
        <v>-0.00999999999999801</v>
      </c>
      <c r="AL1300" t="inlineStr">
        <is>
          <t>unreconciled</t>
        </is>
      </c>
      <c r="AM1300" t="inlineStr">
        <is>
          <t>Order Amount Mismatch (3PO&gt;POS)</t>
        </is>
      </c>
      <c r="AN1300" t="n">
        <v>59.71</v>
      </c>
      <c r="AO1300" t="n">
        <f>ROUND(P1300*100/H1300,2)</f>
        <v>0.0</v>
      </c>
      <c r="AP1300" t="n">
        <f>ROUND(Q1300*100/I1300,2)</f>
        <v>0.0</v>
      </c>
      <c r="AQ1300"/>
      <c r="AR1300"/>
      <c r="AS1300" t="n">
        <v>0.0</v>
      </c>
    </row>
    <row r="1301">
      <c r="A1301" s="1" t="n">
        <v>45235.0</v>
      </c>
      <c r="B1301" s="2" t="n">
        <v>45235.80287037037</v>
      </c>
      <c r="C1301" t="inlineStr">
        <is>
          <t>3140023012059825</t>
        </is>
      </c>
      <c r="D1301" t="inlineStr">
        <is>
          <t>POS0012</t>
        </is>
      </c>
      <c r="E1301" t="inlineStr">
        <is>
          <t>17</t>
        </is>
      </c>
      <c r="F1301" t="inlineStr">
        <is>
          <t>0023</t>
        </is>
      </c>
      <c r="G1301" t="inlineStr">
        <is>
          <t>5312996382</t>
        </is>
      </c>
      <c r="H1301" t="n">
        <v>949.0</v>
      </c>
      <c r="I1301" t="n">
        <v>903.81</v>
      </c>
      <c r="J1301" t="n">
        <v>866.67</v>
      </c>
      <c r="K1301" t="inlineStr">
        <is>
          <t>sale</t>
        </is>
      </c>
      <c r="L1301" t="inlineStr">
        <is>
          <t/>
        </is>
      </c>
      <c r="M1301" t="inlineStr">
        <is>
          <t/>
        </is>
      </c>
      <c r="N1301" t="n">
        <v>0.0</v>
      </c>
      <c r="O1301" t="n">
        <v>0.0</v>
      </c>
      <c r="P1301" t="n">
        <v>696.7</v>
      </c>
      <c r="Q1301" t="n">
        <v>696.69</v>
      </c>
      <c r="R1301" t="n">
        <v>37.14</v>
      </c>
      <c r="S1301" t="n">
        <v>37.14</v>
      </c>
      <c r="T1301" t="n">
        <v>9.04</v>
      </c>
      <c r="U1301" t="n">
        <v>9.04</v>
      </c>
      <c r="V1301" t="n">
        <v>156.0</v>
      </c>
      <c r="W1301" t="n">
        <v>156.0</v>
      </c>
      <c r="X1301" t="n">
        <v>11.86</v>
      </c>
      <c r="Y1301" t="n">
        <v>11.86</v>
      </c>
      <c r="Z1301" t="n">
        <v>30.21</v>
      </c>
      <c r="AA1301" t="n">
        <v>30.21</v>
      </c>
      <c r="AB1301" t="n">
        <v>45.2</v>
      </c>
      <c r="AC1301" t="n">
        <v>45.19</v>
      </c>
      <c r="AD1301" t="n">
        <v>45.190000000000055</v>
      </c>
      <c r="AE1301" t="n">
        <v>0.009999999999990905</v>
      </c>
      <c r="AF1301" t="n">
        <v>0.0</v>
      </c>
      <c r="AG1301" t="n">
        <v>0.0</v>
      </c>
      <c r="AH1301" t="n">
        <v>0.0</v>
      </c>
      <c r="AI1301" t="n">
        <v>0.0</v>
      </c>
      <c r="AJ1301" t="n">
        <v>0.0</v>
      </c>
      <c r="AK1301" t="n">
        <v>0.010000000000005116</v>
      </c>
      <c r="AL1301" t="inlineStr">
        <is>
          <t>unreconciled</t>
        </is>
      </c>
      <c r="AM1301" t="inlineStr">
        <is>
          <t>Order Amount Mismatch (POS&gt;3PO)</t>
        </is>
      </c>
      <c r="AN1301" t="n">
        <v>45.19</v>
      </c>
      <c r="AO1301" t="n">
        <f>ROUND(P1301*100/H1301,2)</f>
        <v>0.0</v>
      </c>
      <c r="AP1301" t="n">
        <f>ROUND(Q1301*100/I1301,2)</f>
        <v>0.0</v>
      </c>
      <c r="AQ1301"/>
      <c r="AR1301"/>
      <c r="AS1301" t="n">
        <v>0.0</v>
      </c>
    </row>
    <row r="1302">
      <c r="A1302" s="1" t="n">
        <v>45233.0</v>
      </c>
      <c r="B1302" s="2" t="n">
        <v>45233.8822337963</v>
      </c>
      <c r="C1302" t="inlineStr">
        <is>
          <t>3140094012085329</t>
        </is>
      </c>
      <c r="D1302" t="inlineStr">
        <is>
          <t>POS0012</t>
        </is>
      </c>
      <c r="E1302" t="inlineStr">
        <is>
          <t>44</t>
        </is>
      </c>
      <c r="F1302" t="inlineStr">
        <is>
          <t>0094</t>
        </is>
      </c>
      <c r="G1302" t="inlineStr">
        <is>
          <t>5312997536</t>
        </is>
      </c>
      <c r="H1302" t="n">
        <v>401.0</v>
      </c>
      <c r="I1302" t="n">
        <v>459.04</v>
      </c>
      <c r="J1302" t="n">
        <v>421.9</v>
      </c>
      <c r="K1302" t="inlineStr">
        <is>
          <t>sale</t>
        </is>
      </c>
      <c r="L1302" t="inlineStr">
        <is>
          <t/>
        </is>
      </c>
      <c r="M1302" t="inlineStr">
        <is>
          <t/>
        </is>
      </c>
      <c r="N1302" t="n">
        <v>0.0</v>
      </c>
      <c r="O1302" t="n">
        <v>0.0</v>
      </c>
      <c r="P1302" t="n">
        <v>357.74</v>
      </c>
      <c r="Q1302" t="n">
        <v>298.94</v>
      </c>
      <c r="R1302" t="n">
        <v>37.14</v>
      </c>
      <c r="S1302" t="n">
        <v>37.14</v>
      </c>
      <c r="T1302" t="n">
        <v>4.59</v>
      </c>
      <c r="U1302" t="n">
        <v>3.82</v>
      </c>
      <c r="V1302" t="n">
        <v>75.94</v>
      </c>
      <c r="W1302" t="n">
        <v>62.06</v>
      </c>
      <c r="X1302" t="n">
        <v>6.02</v>
      </c>
      <c r="Y1302" t="n">
        <v>5.01</v>
      </c>
      <c r="Z1302" t="n">
        <v>14.75</v>
      </c>
      <c r="AA1302" t="n">
        <v>12.07</v>
      </c>
      <c r="AB1302" t="n">
        <v>19.1</v>
      </c>
      <c r="AC1302" t="n">
        <v>19.1</v>
      </c>
      <c r="AD1302" t="n">
        <v>-58.04000000000002</v>
      </c>
      <c r="AE1302" t="n">
        <v>58.80000000000001</v>
      </c>
      <c r="AF1302" t="n">
        <v>0.0</v>
      </c>
      <c r="AG1302" t="n">
        <v>0.77</v>
      </c>
      <c r="AH1302" t="n">
        <v>13.879999999999995</v>
      </c>
      <c r="AI1302" t="n">
        <v>1.0099999999999998</v>
      </c>
      <c r="AJ1302" t="n">
        <v>2.6799999999999997</v>
      </c>
      <c r="AK1302" t="n">
        <v>0.0</v>
      </c>
      <c r="AL1302" t="inlineStr">
        <is>
          <t>unreconciled</t>
        </is>
      </c>
      <c r="AM1302" t="inlineStr">
        <is>
          <t>Order Amount Mismatch (3PO&gt;POS)</t>
        </is>
      </c>
      <c r="AN1302" t="n">
        <v>58.04</v>
      </c>
      <c r="AO1302" t="n">
        <f>ROUND(P1302*100/H1302,2)</f>
        <v>0.0</v>
      </c>
      <c r="AP1302" t="n">
        <f>ROUND(Q1302*100/I1302,2)</f>
        <v>0.0</v>
      </c>
      <c r="AQ1302"/>
      <c r="AR1302"/>
      <c r="AS1302" t="n">
        <v>0.0</v>
      </c>
    </row>
    <row r="1303">
      <c r="A1303" s="1" t="n">
        <v>45234.0</v>
      </c>
      <c r="B1303" s="2" t="n">
        <v>45234.790555555555</v>
      </c>
      <c r="C1303" t="inlineStr">
        <is>
          <t>3140094012085662</t>
        </is>
      </c>
      <c r="D1303" t="inlineStr">
        <is>
          <t>POS0012</t>
        </is>
      </c>
      <c r="E1303" t="inlineStr">
        <is>
          <t>77</t>
        </is>
      </c>
      <c r="F1303" t="inlineStr">
        <is>
          <t>0094</t>
        </is>
      </c>
      <c r="G1303" t="inlineStr">
        <is>
          <t>5313006102</t>
        </is>
      </c>
      <c r="H1303" t="n">
        <v>281.0</v>
      </c>
      <c r="I1303" t="n">
        <v>267.62</v>
      </c>
      <c r="J1303" t="n">
        <v>230.48</v>
      </c>
      <c r="K1303" t="inlineStr">
        <is>
          <t>sale</t>
        </is>
      </c>
      <c r="L1303" t="inlineStr">
        <is>
          <t/>
        </is>
      </c>
      <c r="M1303" t="inlineStr">
        <is>
          <t/>
        </is>
      </c>
      <c r="N1303" t="n">
        <v>0.0</v>
      </c>
      <c r="O1303" t="n">
        <v>0.0</v>
      </c>
      <c r="P1303" t="n">
        <v>211.84</v>
      </c>
      <c r="Q1303" t="n">
        <v>211.84</v>
      </c>
      <c r="R1303" t="n">
        <v>37.14</v>
      </c>
      <c r="S1303" t="n">
        <v>37.14</v>
      </c>
      <c r="T1303" t="n">
        <v>2.68</v>
      </c>
      <c r="U1303" t="n">
        <v>2.68</v>
      </c>
      <c r="V1303" t="n">
        <v>41.49</v>
      </c>
      <c r="W1303" t="n">
        <v>41.49</v>
      </c>
      <c r="X1303" t="n">
        <v>3.51</v>
      </c>
      <c r="Y1303" t="n">
        <v>3.51</v>
      </c>
      <c r="Z1303" t="n">
        <v>8.1</v>
      </c>
      <c r="AA1303" t="n">
        <v>8.1</v>
      </c>
      <c r="AB1303" t="n">
        <v>13.38</v>
      </c>
      <c r="AC1303" t="n">
        <v>13.38</v>
      </c>
      <c r="AD1303" t="n">
        <v>13.379999999999995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0.0</v>
      </c>
      <c r="AL1303" t="inlineStr">
        <is>
          <t>unreconciled</t>
        </is>
      </c>
      <c r="AM1303" t="inlineStr">
        <is>
          <t>Order Amount Mismatch (POS&gt;3PO)</t>
        </is>
      </c>
      <c r="AN1303" t="n">
        <v>13.38</v>
      </c>
      <c r="AO1303" t="n">
        <f>ROUND(P1303*100/H1303,2)</f>
        <v>0.0</v>
      </c>
      <c r="AP1303" t="n">
        <f>ROUND(Q1303*100/I1303,2)</f>
        <v>0.0</v>
      </c>
      <c r="AQ1303"/>
      <c r="AR1303"/>
      <c r="AS1303" t="n">
        <v>0.0</v>
      </c>
    </row>
    <row r="1304">
      <c r="A1304" s="1" t="n">
        <v>45233.0</v>
      </c>
      <c r="B1304" s="2" t="n">
        <v>45233.65247685185</v>
      </c>
      <c r="C1304" t="inlineStr">
        <is>
          <t>3140094012085131</t>
        </is>
      </c>
      <c r="D1304" t="inlineStr">
        <is>
          <t>POS0012</t>
        </is>
      </c>
      <c r="E1304" t="inlineStr">
        <is>
          <t>46</t>
        </is>
      </c>
      <c r="F1304" t="inlineStr">
        <is>
          <t>0094</t>
        </is>
      </c>
      <c r="G1304" t="inlineStr">
        <is>
          <t>5313014091</t>
        </is>
      </c>
      <c r="H1304" t="n">
        <v>338.0</v>
      </c>
      <c r="I1304" t="n">
        <v>361.9</v>
      </c>
      <c r="J1304" t="n">
        <v>361.9</v>
      </c>
      <c r="K1304" t="inlineStr">
        <is>
          <t>addition</t>
        </is>
      </c>
      <c r="L1304" t="inlineStr">
        <is>
          <t/>
        </is>
      </c>
      <c r="M1304" t="inlineStr">
        <is>
          <t/>
        </is>
      </c>
      <c r="N1304" t="n">
        <v>0.0</v>
      </c>
      <c r="O1304" t="n">
        <v>0.0</v>
      </c>
      <c r="P1304" t="n">
        <v>312.65</v>
      </c>
      <c r="Q1304" t="n">
        <v>253.21</v>
      </c>
      <c r="R1304" t="n">
        <v>37.14</v>
      </c>
      <c r="S1304" t="n">
        <v>0.0</v>
      </c>
      <c r="T1304" t="n">
        <v>0.0</v>
      </c>
      <c r="U1304" t="n">
        <v>0.0</v>
      </c>
      <c r="V1304" t="n">
        <v>0.0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0.0</v>
      </c>
      <c r="AB1304" t="n">
        <v>16.1</v>
      </c>
      <c r="AC1304" t="n">
        <v>16.1</v>
      </c>
      <c r="AD1304" t="n">
        <v>-23.899999999999977</v>
      </c>
      <c r="AE1304" t="n">
        <v>59.43999999999997</v>
      </c>
      <c r="AF1304" t="n">
        <v>37.14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0.0</v>
      </c>
      <c r="AL1304" t="inlineStr">
        <is>
          <t>unreconciled</t>
        </is>
      </c>
      <c r="AM1304" t="inlineStr">
        <is>
          <t>Packaging Charge Mismatch</t>
        </is>
      </c>
      <c r="AN1304" t="n">
        <v>37.14</v>
      </c>
      <c r="AO1304" t="n">
        <f>ROUND(P1304*100/H1304,2)</f>
        <v>0.0</v>
      </c>
      <c r="AP1304" t="n">
        <f>ROUND(Q1304*100/I1304,2)</f>
        <v>0.0</v>
      </c>
      <c r="AQ1304"/>
      <c r="AR1304"/>
      <c r="AS1304" t="n">
        <v>0.0</v>
      </c>
    </row>
    <row r="1305">
      <c r="A1305" s="1" t="n">
        <v>45235.0</v>
      </c>
      <c r="B1305" s="2" t="n">
        <v>45235.65008101852</v>
      </c>
      <c r="C1305" t="inlineStr">
        <is>
          <t>3140094012086057</t>
        </is>
      </c>
      <c r="D1305" t="inlineStr">
        <is>
          <t>POS0012</t>
        </is>
      </c>
      <c r="E1305" t="inlineStr">
        <is>
          <t>72</t>
        </is>
      </c>
      <c r="F1305" t="inlineStr">
        <is>
          <t>0094</t>
        </is>
      </c>
      <c r="G1305" t="inlineStr">
        <is>
          <t>5313024335</t>
        </is>
      </c>
      <c r="H1305" t="n">
        <v>159.0</v>
      </c>
      <c r="I1305" t="n">
        <v>151.43</v>
      </c>
      <c r="J1305" t="n">
        <v>114.29</v>
      </c>
      <c r="K1305" t="inlineStr">
        <is>
          <t>sale</t>
        </is>
      </c>
      <c r="L1305" t="inlineStr">
        <is>
          <t/>
        </is>
      </c>
      <c r="M1305" t="inlineStr">
        <is>
          <t/>
        </is>
      </c>
      <c r="N1305" t="n">
        <v>0.0</v>
      </c>
      <c r="O1305" t="n">
        <v>0.0</v>
      </c>
      <c r="P1305" t="n">
        <v>123.3</v>
      </c>
      <c r="Q1305" t="n">
        <v>123.29</v>
      </c>
      <c r="R1305" t="n">
        <v>37.14</v>
      </c>
      <c r="S1305" t="n">
        <v>37.14</v>
      </c>
      <c r="T1305" t="n">
        <v>1.51</v>
      </c>
      <c r="U1305" t="n">
        <v>1.51</v>
      </c>
      <c r="V1305" t="n">
        <v>20.57</v>
      </c>
      <c r="W1305" t="n">
        <v>20.57</v>
      </c>
      <c r="X1305" t="n">
        <v>1.99</v>
      </c>
      <c r="Y1305" t="n">
        <v>1.99</v>
      </c>
      <c r="Z1305" t="n">
        <v>4.06</v>
      </c>
      <c r="AA1305" t="n">
        <v>4.06</v>
      </c>
      <c r="AB1305" t="n">
        <v>7.58</v>
      </c>
      <c r="AC1305" t="n">
        <v>7.57</v>
      </c>
      <c r="AD1305" t="n">
        <v>7.569999999999993</v>
      </c>
      <c r="AE1305" t="n">
        <v>0.009999999999990905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0.009999999999999787</v>
      </c>
      <c r="AL1305" t="inlineStr">
        <is>
          <t>unreconciled</t>
        </is>
      </c>
      <c r="AM1305" t="inlineStr">
        <is>
          <t>Order Amount Mismatch (POS&gt;3PO)</t>
        </is>
      </c>
      <c r="AN1305" t="n">
        <v>7.57</v>
      </c>
      <c r="AO1305" t="n">
        <f>ROUND(P1305*100/H1305,2)</f>
        <v>0.0</v>
      </c>
      <c r="AP1305" t="n">
        <f>ROUND(Q1305*100/I1305,2)</f>
        <v>0.0</v>
      </c>
      <c r="AQ1305"/>
      <c r="AR1305"/>
      <c r="AS1305" t="n">
        <v>0.0</v>
      </c>
    </row>
    <row r="1306">
      <c r="A1306" s="1" t="n">
        <v>45233.0</v>
      </c>
      <c r="B1306" s="2" t="n">
        <v>45234.004641203705</v>
      </c>
      <c r="C1306" t="inlineStr">
        <is>
          <t>3140023012059389</t>
        </is>
      </c>
      <c r="D1306" t="inlineStr">
        <is>
          <t>POS0012</t>
        </is>
      </c>
      <c r="E1306" t="inlineStr">
        <is>
          <t>82</t>
        </is>
      </c>
      <c r="F1306" t="inlineStr">
        <is>
          <t>0023</t>
        </is>
      </c>
      <c r="G1306" t="inlineStr">
        <is>
          <t>5313037718</t>
        </is>
      </c>
      <c r="H1306" t="n">
        <v>207.0</v>
      </c>
      <c r="I1306" t="n">
        <v>197.14</v>
      </c>
      <c r="J1306" t="n">
        <v>160.0</v>
      </c>
      <c r="K1306" t="inlineStr">
        <is>
          <t>sale</t>
        </is>
      </c>
      <c r="L1306" t="inlineStr">
        <is>
          <t/>
        </is>
      </c>
      <c r="M1306" t="inlineStr">
        <is>
          <t/>
        </is>
      </c>
      <c r="N1306" t="n">
        <v>0.0</v>
      </c>
      <c r="O1306" t="n">
        <v>0.0</v>
      </c>
      <c r="P1306" t="n">
        <v>158.13</v>
      </c>
      <c r="Q1306" t="n">
        <v>158.13</v>
      </c>
      <c r="R1306" t="n">
        <v>37.14</v>
      </c>
      <c r="S1306" t="n">
        <v>37.14</v>
      </c>
      <c r="T1306" t="n">
        <v>1.97</v>
      </c>
      <c r="U1306" t="n">
        <v>1.97</v>
      </c>
      <c r="V1306" t="n">
        <v>28.8</v>
      </c>
      <c r="W1306" t="n">
        <v>28.8</v>
      </c>
      <c r="X1306" t="n">
        <v>2.59</v>
      </c>
      <c r="Y1306" t="n">
        <v>2.59</v>
      </c>
      <c r="Z1306" t="n">
        <v>5.65</v>
      </c>
      <c r="AA1306" t="n">
        <v>5.65</v>
      </c>
      <c r="AB1306" t="n">
        <v>9.86</v>
      </c>
      <c r="AC1306" t="n">
        <v>9.86</v>
      </c>
      <c r="AD1306" t="n">
        <v>9.860000000000014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0.0</v>
      </c>
      <c r="AL1306" t="inlineStr">
        <is>
          <t>unreconciled</t>
        </is>
      </c>
      <c r="AM1306" t="inlineStr">
        <is>
          <t>Order Amount Mismatch (POS&gt;3PO)</t>
        </is>
      </c>
      <c r="AN1306" t="n">
        <v>9.86</v>
      </c>
      <c r="AO1306" t="n">
        <f>ROUND(P1306*100/H1306,2)</f>
        <v>0.0</v>
      </c>
      <c r="AP1306" t="n">
        <f>ROUND(Q1306*100/I1306,2)</f>
        <v>0.0</v>
      </c>
      <c r="AQ1306"/>
      <c r="AR1306"/>
      <c r="AS1306" t="n">
        <v>0.0</v>
      </c>
    </row>
    <row r="1307">
      <c r="A1307" s="1" t="n">
        <v>45235.0</v>
      </c>
      <c r="B1307" s="2" t="n">
        <v>45235.810208333336</v>
      </c>
      <c r="C1307" t="inlineStr">
        <is>
          <t>3140094012086208</t>
        </is>
      </c>
      <c r="D1307" t="inlineStr">
        <is>
          <t>POS0012</t>
        </is>
      </c>
      <c r="E1307" t="inlineStr">
        <is>
          <t>23</t>
        </is>
      </c>
      <c r="F1307" t="inlineStr">
        <is>
          <t>0094</t>
        </is>
      </c>
      <c r="G1307" t="inlineStr">
        <is>
          <t>5313061438</t>
        </is>
      </c>
      <c r="H1307" t="n">
        <v>758.0</v>
      </c>
      <c r="I1307" t="n">
        <v>721.9</v>
      </c>
      <c r="J1307" t="n">
        <v>684.76</v>
      </c>
      <c r="K1307" t="inlineStr">
        <is>
          <t>sale</t>
        </is>
      </c>
      <c r="L1307" t="inlineStr">
        <is>
          <t/>
        </is>
      </c>
      <c r="M1307" t="inlineStr">
        <is>
          <t/>
        </is>
      </c>
      <c r="N1307" t="n">
        <v>0.0</v>
      </c>
      <c r="O1307" t="n">
        <v>0.0</v>
      </c>
      <c r="P1307" t="n">
        <v>558.05</v>
      </c>
      <c r="Q1307" t="n">
        <v>558.04</v>
      </c>
      <c r="R1307" t="n">
        <v>37.14</v>
      </c>
      <c r="S1307" t="n">
        <v>37.14</v>
      </c>
      <c r="T1307" t="n">
        <v>7.22</v>
      </c>
      <c r="U1307" t="n">
        <v>7.22</v>
      </c>
      <c r="V1307" t="n">
        <v>123.26</v>
      </c>
      <c r="W1307" t="n">
        <v>123.26</v>
      </c>
      <c r="X1307" t="n">
        <v>9.48</v>
      </c>
      <c r="Y1307" t="n">
        <v>9.48</v>
      </c>
      <c r="Z1307" t="n">
        <v>23.89</v>
      </c>
      <c r="AA1307" t="n">
        <v>23.9</v>
      </c>
      <c r="AB1307" t="n">
        <v>36.1</v>
      </c>
      <c r="AC1307" t="n">
        <v>36.1</v>
      </c>
      <c r="AD1307" t="n">
        <v>36.10000000000002</v>
      </c>
      <c r="AE1307" t="n">
        <v>0.009999999999990905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-0.00999999999999801</v>
      </c>
      <c r="AK1307" t="n">
        <v>0.0</v>
      </c>
      <c r="AL1307" t="inlineStr">
        <is>
          <t>unreconciled</t>
        </is>
      </c>
      <c r="AM1307" t="inlineStr">
        <is>
          <t>Order Amount Mismatch (POS&gt;3PO)</t>
        </is>
      </c>
      <c r="AN1307" t="n">
        <v>36.1</v>
      </c>
      <c r="AO1307" t="n">
        <f>ROUND(P1307*100/H1307,2)</f>
        <v>0.0</v>
      </c>
      <c r="AP1307" t="n">
        <f>ROUND(Q1307*100/I1307,2)</f>
        <v>0.0</v>
      </c>
      <c r="AQ1307"/>
      <c r="AR1307"/>
      <c r="AS1307" t="n">
        <v>0.0</v>
      </c>
    </row>
    <row r="1308">
      <c r="A1308" s="1" t="n">
        <v>45236.0</v>
      </c>
      <c r="B1308" s="2" t="n">
        <v>45236.44863425926</v>
      </c>
      <c r="C1308" t="inlineStr">
        <is>
          <t>3140094012086430</t>
        </is>
      </c>
      <c r="D1308" t="inlineStr">
        <is>
          <t>POS0012</t>
        </is>
      </c>
      <c r="E1308" t="inlineStr">
        <is>
          <t>45</t>
        </is>
      </c>
      <c r="F1308" t="inlineStr">
        <is>
          <t>0094</t>
        </is>
      </c>
      <c r="G1308" t="inlineStr">
        <is>
          <t>5313089257</t>
        </is>
      </c>
      <c r="H1308" t="n">
        <v>289.0</v>
      </c>
      <c r="I1308" t="n">
        <v>275.24</v>
      </c>
      <c r="J1308" t="n">
        <v>238.1</v>
      </c>
      <c r="K1308" t="inlineStr">
        <is>
          <t>sale</t>
        </is>
      </c>
      <c r="L1308" t="inlineStr">
        <is>
          <t/>
        </is>
      </c>
      <c r="M1308" t="inlineStr">
        <is>
          <t/>
        </is>
      </c>
      <c r="N1308" t="n">
        <v>0.0</v>
      </c>
      <c r="O1308" t="n">
        <v>0.0</v>
      </c>
      <c r="P1308" t="n">
        <v>217.66</v>
      </c>
      <c r="Q1308" t="n">
        <v>217.66</v>
      </c>
      <c r="R1308" t="n">
        <v>37.14</v>
      </c>
      <c r="S1308" t="n">
        <v>37.14</v>
      </c>
      <c r="T1308" t="n">
        <v>2.75</v>
      </c>
      <c r="U1308" t="n">
        <v>2.75</v>
      </c>
      <c r="V1308" t="n">
        <v>42.86</v>
      </c>
      <c r="W1308" t="n">
        <v>42.86</v>
      </c>
      <c r="X1308" t="n">
        <v>3.61</v>
      </c>
      <c r="Y1308" t="n">
        <v>3.61</v>
      </c>
      <c r="Z1308" t="n">
        <v>8.36</v>
      </c>
      <c r="AA1308" t="n">
        <v>8.36</v>
      </c>
      <c r="AB1308" t="n">
        <v>13.76</v>
      </c>
      <c r="AC1308" t="n">
        <v>13.76</v>
      </c>
      <c r="AD1308" t="n">
        <v>13.759999999999991</v>
      </c>
      <c r="AE1308" t="n">
        <v>0.0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0.0</v>
      </c>
      <c r="AL1308" t="inlineStr">
        <is>
          <t>unreconciled</t>
        </is>
      </c>
      <c r="AM1308" t="inlineStr">
        <is>
          <t>Order Amount Mismatch (POS&gt;3PO)</t>
        </is>
      </c>
      <c r="AN1308" t="n">
        <v>13.76</v>
      </c>
      <c r="AO1308" t="n">
        <f>ROUND(P1308*100/H1308,2)</f>
        <v>0.0</v>
      </c>
      <c r="AP1308" t="n">
        <f>ROUND(Q1308*100/I1308,2)</f>
        <v>0.0</v>
      </c>
      <c r="AQ1308"/>
      <c r="AR1308"/>
      <c r="AS1308" t="n">
        <v>0.0</v>
      </c>
    </row>
    <row r="1309">
      <c r="A1309" s="1" t="n">
        <v>45234.0</v>
      </c>
      <c r="B1309" s="2" t="n">
        <v>45235.00181712963</v>
      </c>
      <c r="C1309" t="inlineStr">
        <is>
          <t>3140094012085872</t>
        </is>
      </c>
      <c r="D1309" t="inlineStr">
        <is>
          <t>POS0012</t>
        </is>
      </c>
      <c r="E1309" t="inlineStr">
        <is>
          <t>87</t>
        </is>
      </c>
      <c r="F1309" t="inlineStr">
        <is>
          <t>0094</t>
        </is>
      </c>
      <c r="G1309" t="inlineStr">
        <is>
          <t>5313101937</t>
        </is>
      </c>
      <c r="H1309" t="n">
        <v>594.0</v>
      </c>
      <c r="I1309" t="n">
        <v>565.72</v>
      </c>
      <c r="J1309" t="n">
        <v>528.58</v>
      </c>
      <c r="K1309" t="inlineStr">
        <is>
          <t>sale</t>
        </is>
      </c>
      <c r="L1309" t="inlineStr">
        <is>
          <t/>
        </is>
      </c>
      <c r="M1309" t="inlineStr">
        <is>
          <t/>
        </is>
      </c>
      <c r="N1309" t="n">
        <v>0.0</v>
      </c>
      <c r="O1309" t="n">
        <v>0.0</v>
      </c>
      <c r="P1309" t="n">
        <v>439.03</v>
      </c>
      <c r="Q1309" t="n">
        <v>439.01</v>
      </c>
      <c r="R1309" t="n">
        <v>37.14</v>
      </c>
      <c r="S1309" t="n">
        <v>37.14</v>
      </c>
      <c r="T1309" t="n">
        <v>5.66</v>
      </c>
      <c r="U1309" t="n">
        <v>5.66</v>
      </c>
      <c r="V1309" t="n">
        <v>95.14</v>
      </c>
      <c r="W1309" t="n">
        <v>95.14</v>
      </c>
      <c r="X1309" t="n">
        <v>7.43</v>
      </c>
      <c r="Y1309" t="n">
        <v>7.43</v>
      </c>
      <c r="Z1309" t="n">
        <v>18.46</v>
      </c>
      <c r="AA1309" t="n">
        <v>18.47</v>
      </c>
      <c r="AB1309" t="n">
        <v>28.28</v>
      </c>
      <c r="AC1309" t="n">
        <v>28.29</v>
      </c>
      <c r="AD1309" t="n">
        <v>28.279999999999973</v>
      </c>
      <c r="AE1309" t="n">
        <v>0.01999999999998181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-0.00999999999999801</v>
      </c>
      <c r="AK1309" t="n">
        <v>-0.00999999999999801</v>
      </c>
      <c r="AL1309" t="inlineStr">
        <is>
          <t>unreconciled</t>
        </is>
      </c>
      <c r="AM1309" t="inlineStr">
        <is>
          <t>Order Amount Mismatch (POS&gt;3PO)</t>
        </is>
      </c>
      <c r="AN1309" t="n">
        <v>28.28</v>
      </c>
      <c r="AO1309" t="n">
        <f>ROUND(P1309*100/H1309,2)</f>
        <v>0.0</v>
      </c>
      <c r="AP1309" t="n">
        <f>ROUND(Q1309*100/I1309,2)</f>
        <v>0.0</v>
      </c>
      <c r="AQ1309"/>
      <c r="AR1309"/>
      <c r="AS1309" t="n">
        <v>0.0</v>
      </c>
    </row>
    <row r="1310">
      <c r="A1310" s="1" t="n">
        <v>45233.0</v>
      </c>
      <c r="B1310" s="2" t="n">
        <v>45233.742256944446</v>
      </c>
      <c r="C1310" t="inlineStr">
        <is>
          <t>3140094012085183</t>
        </is>
      </c>
      <c r="D1310" t="inlineStr">
        <is>
          <t>POS0012</t>
        </is>
      </c>
      <c r="E1310" t="inlineStr">
        <is>
          <t>98</t>
        </is>
      </c>
      <c r="F1310" t="inlineStr">
        <is>
          <t>0094</t>
        </is>
      </c>
      <c r="G1310" t="inlineStr">
        <is>
          <t>5313103139</t>
        </is>
      </c>
      <c r="H1310" t="n">
        <v>879.0</v>
      </c>
      <c r="I1310" t="n">
        <v>914.31</v>
      </c>
      <c r="J1310" t="n">
        <v>877.17</v>
      </c>
      <c r="K1310" t="inlineStr">
        <is>
          <t>sale</t>
        </is>
      </c>
      <c r="L1310" t="inlineStr">
        <is>
          <t/>
        </is>
      </c>
      <c r="M1310" t="inlineStr">
        <is>
          <t/>
        </is>
      </c>
      <c r="N1310" t="n">
        <v>0.0</v>
      </c>
      <c r="O1310" t="n">
        <v>0.0</v>
      </c>
      <c r="P1310" t="n">
        <v>704.7</v>
      </c>
      <c r="Q1310" t="n">
        <v>645.9</v>
      </c>
      <c r="R1310" t="n">
        <v>37.14</v>
      </c>
      <c r="S1310" t="n">
        <v>37.14</v>
      </c>
      <c r="T1310" t="n">
        <v>9.14</v>
      </c>
      <c r="U1310" t="n">
        <v>8.37</v>
      </c>
      <c r="V1310" t="n">
        <v>157.89</v>
      </c>
      <c r="W1310" t="n">
        <v>144.01</v>
      </c>
      <c r="X1310" t="n">
        <v>12.0</v>
      </c>
      <c r="Y1310" t="n">
        <v>10.99</v>
      </c>
      <c r="Z1310" t="n">
        <v>30.58</v>
      </c>
      <c r="AA1310" t="n">
        <v>27.9</v>
      </c>
      <c r="AB1310" t="n">
        <v>41.86</v>
      </c>
      <c r="AC1310" t="n">
        <v>41.86</v>
      </c>
      <c r="AD1310" t="n">
        <v>-35.309999999999945</v>
      </c>
      <c r="AE1310" t="n">
        <v>58.80000000000007</v>
      </c>
      <c r="AF1310" t="n">
        <v>0.0</v>
      </c>
      <c r="AG1310" t="n">
        <v>0.7700000000000014</v>
      </c>
      <c r="AH1310" t="n">
        <v>13.879999999999995</v>
      </c>
      <c r="AI1310" t="n">
        <v>1.0099999999999998</v>
      </c>
      <c r="AJ1310" t="n">
        <v>2.6799999999999997</v>
      </c>
      <c r="AK1310" t="n">
        <v>0.0</v>
      </c>
      <c r="AL1310" t="inlineStr">
        <is>
          <t>unreconciled</t>
        </is>
      </c>
      <c r="AM1310" t="inlineStr">
        <is>
          <t>Order Amount Mismatch (3PO&gt;POS)</t>
        </is>
      </c>
      <c r="AN1310" t="n">
        <v>35.31</v>
      </c>
      <c r="AO1310" t="n">
        <f>ROUND(P1310*100/H1310,2)</f>
        <v>0.0</v>
      </c>
      <c r="AP1310" t="n">
        <f>ROUND(Q1310*100/I1310,2)</f>
        <v>0.0</v>
      </c>
      <c r="AQ1310"/>
      <c r="AR1310"/>
      <c r="AS1310" t="n">
        <v>0.0</v>
      </c>
    </row>
    <row r="1311">
      <c r="A1311" s="1" t="n">
        <v>45233.0</v>
      </c>
      <c r="B1311" s="2" t="n">
        <v>45234.03394675926</v>
      </c>
      <c r="C1311" t="inlineStr">
        <is>
          <t>3140094012085432</t>
        </is>
      </c>
      <c r="D1311" t="inlineStr">
        <is>
          <t>POS0012</t>
        </is>
      </c>
      <c r="E1311" t="inlineStr">
        <is>
          <t>47</t>
        </is>
      </c>
      <c r="F1311" t="inlineStr">
        <is>
          <t>0094</t>
        </is>
      </c>
      <c r="G1311" t="inlineStr">
        <is>
          <t>5313105788</t>
        </is>
      </c>
      <c r="H1311" t="n">
        <v>682.0</v>
      </c>
      <c r="I1311" t="n">
        <v>649.53</v>
      </c>
      <c r="J1311" t="n">
        <v>612.39</v>
      </c>
      <c r="K1311" t="inlineStr">
        <is>
          <t>sale</t>
        </is>
      </c>
      <c r="L1311" t="inlineStr">
        <is>
          <t/>
        </is>
      </c>
      <c r="M1311" t="inlineStr">
        <is>
          <t/>
        </is>
      </c>
      <c r="N1311" t="n">
        <v>0.0</v>
      </c>
      <c r="O1311" t="n">
        <v>0.0</v>
      </c>
      <c r="P1311" t="n">
        <v>502.89</v>
      </c>
      <c r="Q1311" t="n">
        <v>502.89</v>
      </c>
      <c r="R1311" t="n">
        <v>37.14</v>
      </c>
      <c r="S1311" t="n">
        <v>37.14</v>
      </c>
      <c r="T1311" t="n">
        <v>6.5</v>
      </c>
      <c r="U1311" t="n">
        <v>6.5</v>
      </c>
      <c r="V1311" t="n">
        <v>110.23</v>
      </c>
      <c r="W1311" t="n">
        <v>110.23</v>
      </c>
      <c r="X1311" t="n">
        <v>8.53</v>
      </c>
      <c r="Y1311" t="n">
        <v>8.53</v>
      </c>
      <c r="Z1311" t="n">
        <v>21.38</v>
      </c>
      <c r="AA1311" t="n">
        <v>21.38</v>
      </c>
      <c r="AB1311" t="n">
        <v>32.48</v>
      </c>
      <c r="AC1311" t="n">
        <v>32.48</v>
      </c>
      <c r="AD1311" t="n">
        <v>32.47000000000003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0.0</v>
      </c>
      <c r="AL1311" t="inlineStr">
        <is>
          <t>unreconciled</t>
        </is>
      </c>
      <c r="AM1311" t="inlineStr">
        <is>
          <t>Order Amount Mismatch (POS&gt;3PO)</t>
        </is>
      </c>
      <c r="AN1311" t="n">
        <v>32.47</v>
      </c>
      <c r="AO1311" t="n">
        <f>ROUND(P1311*100/H1311,2)</f>
        <v>0.0</v>
      </c>
      <c r="AP1311" t="n">
        <f>ROUND(Q1311*100/I1311,2)</f>
        <v>0.0</v>
      </c>
      <c r="AQ1311"/>
      <c r="AR1311"/>
      <c r="AS1311" t="n">
        <v>0.0</v>
      </c>
    </row>
    <row r="1312">
      <c r="A1312" s="1" t="n">
        <v>45233.0</v>
      </c>
      <c r="B1312" s="2" t="n">
        <v>45233.67648148148</v>
      </c>
      <c r="C1312" t="inlineStr">
        <is>
          <t>3140094012085149</t>
        </is>
      </c>
      <c r="D1312" t="inlineStr">
        <is>
          <t>POS0012</t>
        </is>
      </c>
      <c r="E1312" t="inlineStr">
        <is>
          <t>64</t>
        </is>
      </c>
      <c r="F1312" t="inlineStr">
        <is>
          <t>0094</t>
        </is>
      </c>
      <c r="G1312" t="inlineStr">
        <is>
          <t>5313113433</t>
        </is>
      </c>
      <c r="H1312" t="n">
        <v>525.0</v>
      </c>
      <c r="I1312" t="n">
        <v>577.14</v>
      </c>
      <c r="J1312" t="n">
        <v>540.0</v>
      </c>
      <c r="K1312" t="inlineStr">
        <is>
          <t>sale</t>
        </is>
      </c>
      <c r="L1312" t="inlineStr">
        <is>
          <t/>
        </is>
      </c>
      <c r="M1312" t="inlineStr">
        <is>
          <t/>
        </is>
      </c>
      <c r="N1312" t="n">
        <v>0.0</v>
      </c>
      <c r="O1312" t="n">
        <v>0.0</v>
      </c>
      <c r="P1312" t="n">
        <v>447.73</v>
      </c>
      <c r="Q1312" t="n">
        <v>388.95</v>
      </c>
      <c r="R1312" t="n">
        <v>37.14</v>
      </c>
      <c r="S1312" t="n">
        <v>37.14</v>
      </c>
      <c r="T1312" t="n">
        <v>5.77</v>
      </c>
      <c r="U1312" t="n">
        <v>5.0</v>
      </c>
      <c r="V1312" t="n">
        <v>97.2</v>
      </c>
      <c r="W1312" t="n">
        <v>83.31</v>
      </c>
      <c r="X1312" t="n">
        <v>7.58</v>
      </c>
      <c r="Y1312" t="n">
        <v>6.56</v>
      </c>
      <c r="Z1312" t="n">
        <v>18.86</v>
      </c>
      <c r="AA1312" t="n">
        <v>16.18</v>
      </c>
      <c r="AB1312" t="n">
        <v>25.0</v>
      </c>
      <c r="AC1312" t="n">
        <v>25.0</v>
      </c>
      <c r="AD1312" t="n">
        <v>-52.139999999999986</v>
      </c>
      <c r="AE1312" t="n">
        <v>58.78000000000003</v>
      </c>
      <c r="AF1312" t="n">
        <v>0.0</v>
      </c>
      <c r="AG1312" t="n">
        <v>0.7699999999999996</v>
      </c>
      <c r="AH1312" t="n">
        <v>13.89</v>
      </c>
      <c r="AI1312" t="n">
        <v>1.0200000000000005</v>
      </c>
      <c r="AJ1312" t="n">
        <v>2.6799999999999997</v>
      </c>
      <c r="AK1312" t="n">
        <v>0.0</v>
      </c>
      <c r="AL1312" t="inlineStr">
        <is>
          <t>unreconciled</t>
        </is>
      </c>
      <c r="AM1312" t="inlineStr">
        <is>
          <t>Order Amount Mismatch (3PO&gt;POS)</t>
        </is>
      </c>
      <c r="AN1312" t="n">
        <v>52.14</v>
      </c>
      <c r="AO1312" t="n">
        <f>ROUND(P1312*100/H1312,2)</f>
        <v>0.0</v>
      </c>
      <c r="AP1312" t="n">
        <f>ROUND(Q1312*100/I1312,2)</f>
        <v>0.0</v>
      </c>
      <c r="AQ1312"/>
      <c r="AR1312"/>
      <c r="AS1312" t="n">
        <v>0.0</v>
      </c>
    </row>
    <row r="1313">
      <c r="A1313" s="1" t="n">
        <v>45233.0</v>
      </c>
      <c r="B1313" s="2" t="n">
        <v>45233.869780092595</v>
      </c>
      <c r="C1313" t="inlineStr">
        <is>
          <t>3140094012085296</t>
        </is>
      </c>
      <c r="D1313" t="inlineStr">
        <is>
          <t>POS0012</t>
        </is>
      </c>
      <c r="E1313" t="inlineStr">
        <is>
          <t>11</t>
        </is>
      </c>
      <c r="F1313" t="inlineStr">
        <is>
          <t>0094</t>
        </is>
      </c>
      <c r="G1313" t="inlineStr">
        <is>
          <t>5313114129</t>
        </is>
      </c>
      <c r="H1313" t="n">
        <v>207.0</v>
      </c>
      <c r="I1313" t="n">
        <v>197.14</v>
      </c>
      <c r="J1313" t="n">
        <v>160.0</v>
      </c>
      <c r="K1313" t="inlineStr">
        <is>
          <t>sale</t>
        </is>
      </c>
      <c r="L1313" t="inlineStr">
        <is>
          <t/>
        </is>
      </c>
      <c r="M1313" t="inlineStr">
        <is>
          <t/>
        </is>
      </c>
      <c r="N1313" t="n">
        <v>0.0</v>
      </c>
      <c r="O1313" t="n">
        <v>0.0</v>
      </c>
      <c r="P1313" t="n">
        <v>158.13</v>
      </c>
      <c r="Q1313" t="n">
        <v>158.13</v>
      </c>
      <c r="R1313" t="n">
        <v>37.14</v>
      </c>
      <c r="S1313" t="n">
        <v>37.14</v>
      </c>
      <c r="T1313" t="n">
        <v>1.97</v>
      </c>
      <c r="U1313" t="n">
        <v>1.97</v>
      </c>
      <c r="V1313" t="n">
        <v>28.8</v>
      </c>
      <c r="W1313" t="n">
        <v>28.8</v>
      </c>
      <c r="X1313" t="n">
        <v>2.59</v>
      </c>
      <c r="Y1313" t="n">
        <v>2.59</v>
      </c>
      <c r="Z1313" t="n">
        <v>5.65</v>
      </c>
      <c r="AA1313" t="n">
        <v>5.65</v>
      </c>
      <c r="AB1313" t="n">
        <v>9.86</v>
      </c>
      <c r="AC1313" t="n">
        <v>9.86</v>
      </c>
      <c r="AD1313" t="n">
        <v>9.860000000000014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inlineStr">
        <is>
          <t>unreconciled</t>
        </is>
      </c>
      <c r="AM1313" t="inlineStr">
        <is>
          <t>Order Amount Mismatch (POS&gt;3PO)</t>
        </is>
      </c>
      <c r="AN1313" t="n">
        <v>9.86</v>
      </c>
      <c r="AO1313" t="n">
        <f>ROUND(P1313*100/H1313,2)</f>
        <v>0.0</v>
      </c>
      <c r="AP1313" t="n">
        <f>ROUND(Q1313*100/I1313,2)</f>
        <v>0.0</v>
      </c>
      <c r="AQ1313"/>
      <c r="AR1313"/>
      <c r="AS1313" t="n">
        <v>0.0</v>
      </c>
    </row>
    <row r="1314">
      <c r="A1314" s="1" t="n">
        <v>45233.0</v>
      </c>
      <c r="B1314" s="2" t="n">
        <v>45233.673055555555</v>
      </c>
      <c r="C1314" t="inlineStr">
        <is>
          <t>3140094012085148</t>
        </is>
      </c>
      <c r="D1314" t="inlineStr">
        <is>
          <t>POS0012</t>
        </is>
      </c>
      <c r="E1314" t="inlineStr">
        <is>
          <t>63</t>
        </is>
      </c>
      <c r="F1314" t="inlineStr">
        <is>
          <t>0094</t>
        </is>
      </c>
      <c r="G1314" t="inlineStr">
        <is>
          <t>5313114476</t>
        </is>
      </c>
      <c r="H1314" t="n">
        <v>159.0</v>
      </c>
      <c r="I1314" t="n">
        <v>151.43</v>
      </c>
      <c r="J1314" t="n">
        <v>114.29</v>
      </c>
      <c r="K1314" t="inlineStr">
        <is>
          <t>sale</t>
        </is>
      </c>
      <c r="L1314" t="inlineStr">
        <is>
          <t/>
        </is>
      </c>
      <c r="M1314" t="inlineStr">
        <is>
          <t/>
        </is>
      </c>
      <c r="N1314" t="n">
        <v>0.0</v>
      </c>
      <c r="O1314" t="n">
        <v>0.0</v>
      </c>
      <c r="P1314" t="n">
        <v>123.3</v>
      </c>
      <c r="Q1314" t="n">
        <v>123.29</v>
      </c>
      <c r="R1314" t="n">
        <v>37.14</v>
      </c>
      <c r="S1314" t="n">
        <v>37.14</v>
      </c>
      <c r="T1314" t="n">
        <v>1.51</v>
      </c>
      <c r="U1314" t="n">
        <v>1.51</v>
      </c>
      <c r="V1314" t="n">
        <v>20.57</v>
      </c>
      <c r="W1314" t="n">
        <v>20.57</v>
      </c>
      <c r="X1314" t="n">
        <v>1.99</v>
      </c>
      <c r="Y1314" t="n">
        <v>1.99</v>
      </c>
      <c r="Z1314" t="n">
        <v>4.06</v>
      </c>
      <c r="AA1314" t="n">
        <v>4.06</v>
      </c>
      <c r="AB1314" t="n">
        <v>7.58</v>
      </c>
      <c r="AC1314" t="n">
        <v>7.57</v>
      </c>
      <c r="AD1314" t="n">
        <v>7.569999999999993</v>
      </c>
      <c r="AE1314" t="n">
        <v>0.009999999999990905</v>
      </c>
      <c r="AF1314" t="n">
        <v>0.0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0.009999999999999787</v>
      </c>
      <c r="AL1314" t="inlineStr">
        <is>
          <t>unreconciled</t>
        </is>
      </c>
      <c r="AM1314" t="inlineStr">
        <is>
          <t>Order Amount Mismatch (POS&gt;3PO)</t>
        </is>
      </c>
      <c r="AN1314" t="n">
        <v>7.57</v>
      </c>
      <c r="AO1314" t="n">
        <f>ROUND(P1314*100/H1314,2)</f>
        <v>0.0</v>
      </c>
      <c r="AP1314" t="n">
        <f>ROUND(Q1314*100/I1314,2)</f>
        <v>0.0</v>
      </c>
      <c r="AQ1314"/>
      <c r="AR1314"/>
      <c r="AS1314" t="n">
        <v>0.0</v>
      </c>
    </row>
    <row r="1315">
      <c r="A1315" s="1" t="n">
        <v>45233.0</v>
      </c>
      <c r="B1315" s="2" t="n">
        <v>45233.657638888886</v>
      </c>
      <c r="C1315" t="inlineStr">
        <is>
          <t>3140023012059249</t>
        </is>
      </c>
      <c r="D1315" t="inlineStr">
        <is>
          <t>POS0012</t>
        </is>
      </c>
      <c r="E1315" t="inlineStr">
        <is>
          <t>42</t>
        </is>
      </c>
      <c r="F1315" t="inlineStr">
        <is>
          <t>0023</t>
        </is>
      </c>
      <c r="G1315" t="inlineStr">
        <is>
          <t>5313117989</t>
        </is>
      </c>
      <c r="H1315" t="n">
        <v>295.0</v>
      </c>
      <c r="I1315" t="n">
        <v>358.1</v>
      </c>
      <c r="J1315" t="n">
        <v>320.96</v>
      </c>
      <c r="K1315" t="inlineStr">
        <is>
          <t>sale</t>
        </is>
      </c>
      <c r="L1315" t="inlineStr">
        <is>
          <t/>
        </is>
      </c>
      <c r="M1315" t="inlineStr">
        <is>
          <t/>
        </is>
      </c>
      <c r="N1315" t="n">
        <v>0.0</v>
      </c>
      <c r="O1315" t="n">
        <v>0.0</v>
      </c>
      <c r="P1315" t="n">
        <v>280.81</v>
      </c>
      <c r="Q1315" t="n">
        <v>222.0</v>
      </c>
      <c r="R1315" t="n">
        <v>37.14</v>
      </c>
      <c r="S1315" t="n">
        <v>37.14</v>
      </c>
      <c r="T1315" t="n">
        <v>3.58</v>
      </c>
      <c r="U1315" t="n">
        <v>2.81</v>
      </c>
      <c r="V1315" t="n">
        <v>57.77</v>
      </c>
      <c r="W1315" t="n">
        <v>43.89</v>
      </c>
      <c r="X1315" t="n">
        <v>4.7</v>
      </c>
      <c r="Y1315" t="n">
        <v>3.69</v>
      </c>
      <c r="Z1315" t="n">
        <v>11.24</v>
      </c>
      <c r="AA1315" t="n">
        <v>8.56</v>
      </c>
      <c r="AB1315" t="n">
        <v>14.04</v>
      </c>
      <c r="AC1315" t="n">
        <v>14.05</v>
      </c>
      <c r="AD1315" t="n">
        <v>-63.10000000000002</v>
      </c>
      <c r="AE1315" t="n">
        <v>58.81</v>
      </c>
      <c r="AF1315" t="n">
        <v>0.0</v>
      </c>
      <c r="AG1315" t="n">
        <v>0.77</v>
      </c>
      <c r="AH1315" t="n">
        <v>13.880000000000003</v>
      </c>
      <c r="AI1315" t="n">
        <v>1.0100000000000002</v>
      </c>
      <c r="AJ1315" t="n">
        <v>2.6799999999999997</v>
      </c>
      <c r="AK1315" t="n">
        <v>-0.010000000000001563</v>
      </c>
      <c r="AL1315" t="inlineStr">
        <is>
          <t>unreconciled</t>
        </is>
      </c>
      <c r="AM1315" t="inlineStr">
        <is>
          <t>Order Amount Mismatch (3PO&gt;POS)</t>
        </is>
      </c>
      <c r="AN1315" t="n">
        <v>63.1</v>
      </c>
      <c r="AO1315" t="n">
        <f>ROUND(P1315*100/H1315,2)</f>
        <v>0.0</v>
      </c>
      <c r="AP1315" t="n">
        <f>ROUND(Q1315*100/I1315,2)</f>
        <v>0.0</v>
      </c>
      <c r="AQ1315"/>
      <c r="AR1315"/>
      <c r="AS1315" t="n">
        <v>0.0</v>
      </c>
    </row>
    <row r="1316">
      <c r="A1316" s="1" t="n">
        <v>45233.0</v>
      </c>
      <c r="B1316" s="2" t="n">
        <v>45233.65337962963</v>
      </c>
      <c r="C1316" t="inlineStr">
        <is>
          <t>3140023012059244</t>
        </is>
      </c>
      <c r="D1316" t="inlineStr">
        <is>
          <t>POS0012</t>
        </is>
      </c>
      <c r="E1316" t="inlineStr">
        <is>
          <t>37</t>
        </is>
      </c>
      <c r="F1316" t="inlineStr">
        <is>
          <t>0023</t>
        </is>
      </c>
      <c r="G1316" t="inlineStr">
        <is>
          <t>5313126471</t>
        </is>
      </c>
      <c r="H1316" t="n">
        <v>244.0</v>
      </c>
      <c r="I1316" t="n">
        <v>232.38</v>
      </c>
      <c r="J1316" t="n">
        <v>195.24</v>
      </c>
      <c r="K1316" t="inlineStr">
        <is>
          <t>sale</t>
        </is>
      </c>
      <c r="L1316" t="inlineStr">
        <is>
          <t/>
        </is>
      </c>
      <c r="M1316" t="inlineStr">
        <is>
          <t/>
        </is>
      </c>
      <c r="N1316" t="n">
        <v>0.0</v>
      </c>
      <c r="O1316" t="n">
        <v>0.0</v>
      </c>
      <c r="P1316" t="n">
        <v>185.0</v>
      </c>
      <c r="Q1316" t="n">
        <v>184.97</v>
      </c>
      <c r="R1316" t="n">
        <v>37.14</v>
      </c>
      <c r="S1316" t="n">
        <v>37.14</v>
      </c>
      <c r="T1316" t="n">
        <v>2.32</v>
      </c>
      <c r="U1316" t="n">
        <v>2.32</v>
      </c>
      <c r="V1316" t="n">
        <v>35.14</v>
      </c>
      <c r="W1316" t="n">
        <v>35.14</v>
      </c>
      <c r="X1316" t="n">
        <v>3.05</v>
      </c>
      <c r="Y1316" t="n">
        <v>3.05</v>
      </c>
      <c r="Z1316" t="n">
        <v>6.87</v>
      </c>
      <c r="AA1316" t="n">
        <v>6.88</v>
      </c>
      <c r="AB1316" t="n">
        <v>11.62</v>
      </c>
      <c r="AC1316" t="n">
        <v>11.62</v>
      </c>
      <c r="AD1316" t="n">
        <v>11.620000000000005</v>
      </c>
      <c r="AE1316" t="n">
        <v>0.030000000000001137</v>
      </c>
      <c r="AF1316" t="n">
        <v>0.0</v>
      </c>
      <c r="AG1316" t="n">
        <v>0.0</v>
      </c>
      <c r="AH1316" t="n">
        <v>0.0</v>
      </c>
      <c r="AI1316" t="n">
        <v>0.0</v>
      </c>
      <c r="AJ1316" t="n">
        <v>-0.009999999999999787</v>
      </c>
      <c r="AK1316" t="n">
        <v>0.0</v>
      </c>
      <c r="AL1316" t="inlineStr">
        <is>
          <t>unreconciled</t>
        </is>
      </c>
      <c r="AM1316" t="inlineStr">
        <is>
          <t>Order Amount Mismatch (POS&gt;3PO)</t>
        </is>
      </c>
      <c r="AN1316" t="n">
        <v>11.62</v>
      </c>
      <c r="AO1316" t="n">
        <f>ROUND(P1316*100/H1316,2)</f>
        <v>0.0</v>
      </c>
      <c r="AP1316" t="n">
        <f>ROUND(Q1316*100/I1316,2)</f>
        <v>0.0</v>
      </c>
      <c r="AQ1316"/>
      <c r="AR1316"/>
      <c r="AS1316" t="n">
        <v>0.0</v>
      </c>
    </row>
    <row r="1317">
      <c r="A1317" s="1" t="n">
        <v>45233.0</v>
      </c>
      <c r="B1317" s="2" t="n">
        <v>45233.74030092593</v>
      </c>
      <c r="C1317" t="inlineStr">
        <is>
          <t>3140023012059265</t>
        </is>
      </c>
      <c r="D1317" t="inlineStr">
        <is>
          <t>POS0012</t>
        </is>
      </c>
      <c r="E1317" t="inlineStr">
        <is>
          <t>58</t>
        </is>
      </c>
      <c r="F1317" t="inlineStr">
        <is>
          <t>0023</t>
        </is>
      </c>
      <c r="G1317" t="inlineStr">
        <is>
          <t>5313129019</t>
        </is>
      </c>
      <c r="H1317" t="n">
        <v>426.0</v>
      </c>
      <c r="I1317" t="n">
        <v>482.85</v>
      </c>
      <c r="J1317" t="n">
        <v>445.71</v>
      </c>
      <c r="K1317" t="inlineStr">
        <is>
          <t>sale</t>
        </is>
      </c>
      <c r="L1317" t="inlineStr">
        <is>
          <t/>
        </is>
      </c>
      <c r="M1317" t="inlineStr">
        <is>
          <t/>
        </is>
      </c>
      <c r="N1317" t="n">
        <v>0.0</v>
      </c>
      <c r="O1317" t="n">
        <v>0.0</v>
      </c>
      <c r="P1317" t="n">
        <v>375.87</v>
      </c>
      <c r="Q1317" t="n">
        <v>317.1</v>
      </c>
      <c r="R1317" t="n">
        <v>37.14</v>
      </c>
      <c r="S1317" t="n">
        <v>37.14</v>
      </c>
      <c r="T1317" t="n">
        <v>4.83</v>
      </c>
      <c r="U1317" t="n">
        <v>4.06</v>
      </c>
      <c r="V1317" t="n">
        <v>80.23</v>
      </c>
      <c r="W1317" t="n">
        <v>66.34</v>
      </c>
      <c r="X1317" t="n">
        <v>6.34</v>
      </c>
      <c r="Y1317" t="n">
        <v>5.32</v>
      </c>
      <c r="Z1317" t="n">
        <v>15.58</v>
      </c>
      <c r="AA1317" t="n">
        <v>12.9</v>
      </c>
      <c r="AB1317" t="n">
        <v>20.28</v>
      </c>
      <c r="AC1317" t="n">
        <v>20.29</v>
      </c>
      <c r="AD1317" t="n">
        <v>-56.85000000000002</v>
      </c>
      <c r="AE1317" t="n">
        <v>58.76999999999998</v>
      </c>
      <c r="AF1317" t="n">
        <v>0.0</v>
      </c>
      <c r="AG1317" t="n">
        <v>0.7700000000000005</v>
      </c>
      <c r="AH1317" t="n">
        <v>13.89</v>
      </c>
      <c r="AI1317" t="n">
        <v>1.0199999999999996</v>
      </c>
      <c r="AJ1317" t="n">
        <v>2.6799999999999997</v>
      </c>
      <c r="AK1317" t="n">
        <v>-0.00999999999999801</v>
      </c>
      <c r="AL1317" t="inlineStr">
        <is>
          <t>unreconciled</t>
        </is>
      </c>
      <c r="AM1317" t="inlineStr">
        <is>
          <t>Order Amount Mismatch (3PO&gt;POS)</t>
        </is>
      </c>
      <c r="AN1317" t="n">
        <v>56.85</v>
      </c>
      <c r="AO1317" t="n">
        <f>ROUND(P1317*100/H1317,2)</f>
        <v>0.0</v>
      </c>
      <c r="AP1317" t="n">
        <f>ROUND(Q1317*100/I1317,2)</f>
        <v>0.0</v>
      </c>
      <c r="AQ1317"/>
      <c r="AR1317"/>
      <c r="AS1317" t="n">
        <v>0.0</v>
      </c>
    </row>
    <row r="1318">
      <c r="A1318" s="1" t="n">
        <v>45233.0</v>
      </c>
      <c r="B1318" s="2" t="n">
        <v>45233.83002314815</v>
      </c>
      <c r="C1318" t="inlineStr">
        <is>
          <t>3140094012085249</t>
        </is>
      </c>
      <c r="D1318" t="inlineStr">
        <is>
          <t>POS0012</t>
        </is>
      </c>
      <c r="E1318" t="inlineStr">
        <is>
          <t>64</t>
        </is>
      </c>
      <c r="F1318" t="inlineStr">
        <is>
          <t>0094</t>
        </is>
      </c>
      <c r="G1318" t="inlineStr">
        <is>
          <t>5313130928</t>
        </is>
      </c>
      <c r="H1318" t="n">
        <v>845.0</v>
      </c>
      <c r="I1318" t="n">
        <v>881.91</v>
      </c>
      <c r="J1318" t="n">
        <v>844.77</v>
      </c>
      <c r="K1318" t="inlineStr">
        <is>
          <t>sale</t>
        </is>
      </c>
      <c r="L1318" t="inlineStr">
        <is>
          <t/>
        </is>
      </c>
      <c r="M1318" t="inlineStr">
        <is>
          <t/>
        </is>
      </c>
      <c r="N1318" t="n">
        <v>0.0</v>
      </c>
      <c r="O1318" t="n">
        <v>0.0</v>
      </c>
      <c r="P1318" t="n">
        <v>679.99</v>
      </c>
      <c r="Q1318" t="n">
        <v>621.2</v>
      </c>
      <c r="R1318" t="n">
        <v>37.14</v>
      </c>
      <c r="S1318" t="n">
        <v>37.14</v>
      </c>
      <c r="T1318" t="n">
        <v>8.82</v>
      </c>
      <c r="U1318" t="n">
        <v>8.05</v>
      </c>
      <c r="V1318" t="n">
        <v>152.06</v>
      </c>
      <c r="W1318" t="n">
        <v>138.17</v>
      </c>
      <c r="X1318" t="n">
        <v>11.58</v>
      </c>
      <c r="Y1318" t="n">
        <v>10.56</v>
      </c>
      <c r="Z1318" t="n">
        <v>29.46</v>
      </c>
      <c r="AA1318" t="n">
        <v>26.77</v>
      </c>
      <c r="AB1318" t="n">
        <v>40.24</v>
      </c>
      <c r="AC1318" t="n">
        <v>40.24</v>
      </c>
      <c r="AD1318" t="n">
        <v>-36.90999999999997</v>
      </c>
      <c r="AE1318" t="n">
        <v>58.789999999999964</v>
      </c>
      <c r="AF1318" t="n">
        <v>0.0</v>
      </c>
      <c r="AG1318" t="n">
        <v>0.7699999999999996</v>
      </c>
      <c r="AH1318" t="n">
        <v>13.890000000000015</v>
      </c>
      <c r="AI1318" t="n">
        <v>1.0199999999999996</v>
      </c>
      <c r="AJ1318" t="n">
        <v>2.6900000000000013</v>
      </c>
      <c r="AK1318" t="n">
        <v>0.0</v>
      </c>
      <c r="AL1318" t="inlineStr">
        <is>
          <t>unreconciled</t>
        </is>
      </c>
      <c r="AM1318" t="inlineStr">
        <is>
          <t>Order Amount Mismatch (3PO&gt;POS)</t>
        </is>
      </c>
      <c r="AN1318" t="n">
        <v>36.91</v>
      </c>
      <c r="AO1318" t="n">
        <f>ROUND(P1318*100/H1318,2)</f>
        <v>0.0</v>
      </c>
      <c r="AP1318" t="n">
        <f>ROUND(Q1318*100/I1318,2)</f>
        <v>0.0</v>
      </c>
      <c r="AQ1318"/>
      <c r="AR1318"/>
      <c r="AS1318" t="n">
        <v>0.0</v>
      </c>
    </row>
    <row r="1319">
      <c r="A1319" s="1" t="n">
        <v>45235.0</v>
      </c>
      <c r="B1319" s="2" t="n">
        <v>45235.93949074074</v>
      </c>
      <c r="C1319" t="inlineStr">
        <is>
          <t>3140023012059898</t>
        </is>
      </c>
      <c r="D1319" t="inlineStr">
        <is>
          <t>POS0012</t>
        </is>
      </c>
      <c r="E1319" t="inlineStr">
        <is>
          <t>90</t>
        </is>
      </c>
      <c r="F1319" t="inlineStr">
        <is>
          <t>0023</t>
        </is>
      </c>
      <c r="G1319" t="inlineStr">
        <is>
          <t>5313139543</t>
        </is>
      </c>
      <c r="H1319" t="n">
        <v>463.0</v>
      </c>
      <c r="I1319" t="n">
        <v>440.96</v>
      </c>
      <c r="J1319" t="n">
        <v>403.82</v>
      </c>
      <c r="K1319" t="inlineStr">
        <is>
          <t>sale</t>
        </is>
      </c>
      <c r="L1319" t="inlineStr">
        <is>
          <t/>
        </is>
      </c>
      <c r="M1319" t="inlineStr">
        <is>
          <t/>
        </is>
      </c>
      <c r="N1319" t="n">
        <v>0.0</v>
      </c>
      <c r="O1319" t="n">
        <v>0.0</v>
      </c>
      <c r="P1319" t="n">
        <v>343.94</v>
      </c>
      <c r="Q1319" t="n">
        <v>343.94</v>
      </c>
      <c r="R1319" t="n">
        <v>37.14</v>
      </c>
      <c r="S1319" t="n">
        <v>37.14</v>
      </c>
      <c r="T1319" t="n">
        <v>4.41</v>
      </c>
      <c r="U1319" t="n">
        <v>4.41</v>
      </c>
      <c r="V1319" t="n">
        <v>72.69</v>
      </c>
      <c r="W1319" t="n">
        <v>72.69</v>
      </c>
      <c r="X1319" t="n">
        <v>5.79</v>
      </c>
      <c r="Y1319" t="n">
        <v>5.79</v>
      </c>
      <c r="Z1319" t="n">
        <v>14.13</v>
      </c>
      <c r="AA1319" t="n">
        <v>14.12</v>
      </c>
      <c r="AB1319" t="n">
        <v>22.04</v>
      </c>
      <c r="AC1319" t="n">
        <v>22.05</v>
      </c>
      <c r="AD1319" t="n">
        <v>22.04000000000002</v>
      </c>
      <c r="AE1319" t="n">
        <v>0.0</v>
      </c>
      <c r="AF1319" t="n">
        <v>0.0</v>
      </c>
      <c r="AG1319" t="n">
        <v>0.0</v>
      </c>
      <c r="AH1319" t="n">
        <v>0.0</v>
      </c>
      <c r="AI1319" t="n">
        <v>0.0</v>
      </c>
      <c r="AJ1319" t="n">
        <v>0.010000000000001563</v>
      </c>
      <c r="AK1319" t="n">
        <v>-0.010000000000001563</v>
      </c>
      <c r="AL1319" t="inlineStr">
        <is>
          <t>unreconciled</t>
        </is>
      </c>
      <c r="AM1319" t="inlineStr">
        <is>
          <t>Order Amount Mismatch (POS&gt;3PO)</t>
        </is>
      </c>
      <c r="AN1319" t="n">
        <v>22.04</v>
      </c>
      <c r="AO1319" t="n">
        <f>ROUND(P1319*100/H1319,2)</f>
        <v>0.0</v>
      </c>
      <c r="AP1319" t="n">
        <f>ROUND(Q1319*100/I1319,2)</f>
        <v>0.0</v>
      </c>
      <c r="AQ1319"/>
      <c r="AR1319"/>
      <c r="AS1319" t="n">
        <v>0.0</v>
      </c>
    </row>
    <row r="1320">
      <c r="A1320" s="1" t="n">
        <v>45234.0</v>
      </c>
      <c r="B1320" s="2" t="n">
        <v>45234.59543981482</v>
      </c>
      <c r="C1320" t="inlineStr">
        <is>
          <t>3140023012059490</t>
        </is>
      </c>
      <c r="D1320" t="inlineStr">
        <is>
          <t>POS0012</t>
        </is>
      </c>
      <c r="E1320" t="inlineStr">
        <is>
          <t>82</t>
        </is>
      </c>
      <c r="F1320" t="inlineStr">
        <is>
          <t>0023</t>
        </is>
      </c>
      <c r="G1320" t="inlineStr">
        <is>
          <t>5313143311</t>
        </is>
      </c>
      <c r="H1320" t="n">
        <v>241.0</v>
      </c>
      <c r="I1320" t="n">
        <v>229.52</v>
      </c>
      <c r="J1320" t="n">
        <v>192.38</v>
      </c>
      <c r="K1320" t="inlineStr">
        <is>
          <t>sale</t>
        </is>
      </c>
      <c r="L1320" t="inlineStr">
        <is>
          <t/>
        </is>
      </c>
      <c r="M1320" t="inlineStr">
        <is>
          <t/>
        </is>
      </c>
      <c r="N1320" t="n">
        <v>0.0</v>
      </c>
      <c r="O1320" t="n">
        <v>0.0</v>
      </c>
      <c r="P1320" t="n">
        <v>182.8</v>
      </c>
      <c r="Q1320" t="n">
        <v>182.81</v>
      </c>
      <c r="R1320" t="n">
        <v>37.14</v>
      </c>
      <c r="S1320" t="n">
        <v>37.14</v>
      </c>
      <c r="T1320" t="n">
        <v>2.3</v>
      </c>
      <c r="U1320" t="n">
        <v>2.3</v>
      </c>
      <c r="V1320" t="n">
        <v>34.63</v>
      </c>
      <c r="W1320" t="n">
        <v>34.63</v>
      </c>
      <c r="X1320" t="n">
        <v>3.01</v>
      </c>
      <c r="Y1320" t="n">
        <v>3.01</v>
      </c>
      <c r="Z1320" t="n">
        <v>6.78</v>
      </c>
      <c r="AA1320" t="n">
        <v>6.77</v>
      </c>
      <c r="AB1320" t="n">
        <v>11.48</v>
      </c>
      <c r="AC1320" t="n">
        <v>11.48</v>
      </c>
      <c r="AD1320" t="n">
        <v>11.47999999999999</v>
      </c>
      <c r="AE1320" t="n">
        <v>-0.009999999999990905</v>
      </c>
      <c r="AF1320" t="n">
        <v>0.0</v>
      </c>
      <c r="AG1320" t="n">
        <v>0.0</v>
      </c>
      <c r="AH1320" t="n">
        <v>0.0</v>
      </c>
      <c r="AI1320" t="n">
        <v>0.0</v>
      </c>
      <c r="AJ1320" t="n">
        <v>0.010000000000000675</v>
      </c>
      <c r="AK1320" t="n">
        <v>0.0</v>
      </c>
      <c r="AL1320" t="inlineStr">
        <is>
          <t>unreconciled</t>
        </is>
      </c>
      <c r="AM1320" t="inlineStr">
        <is>
          <t>Order Amount Mismatch (POS&gt;3PO)</t>
        </is>
      </c>
      <c r="AN1320" t="n">
        <v>11.48</v>
      </c>
      <c r="AO1320" t="n">
        <f>ROUND(P1320*100/H1320,2)</f>
        <v>0.0</v>
      </c>
      <c r="AP1320" t="n">
        <f>ROUND(Q1320*100/I1320,2)</f>
        <v>0.0</v>
      </c>
      <c r="AQ1320"/>
      <c r="AR1320"/>
      <c r="AS1320" t="n">
        <v>0.0</v>
      </c>
    </row>
    <row r="1321">
      <c r="A1321" s="1" t="n">
        <v>45234.0</v>
      </c>
      <c r="B1321" s="2" t="n">
        <v>45234.63921296296</v>
      </c>
      <c r="C1321" t="inlineStr">
        <is>
          <t>3140023012059507</t>
        </is>
      </c>
      <c r="D1321" t="inlineStr">
        <is>
          <t>POS0012</t>
        </is>
      </c>
      <c r="E1321" t="inlineStr">
        <is>
          <t>99</t>
        </is>
      </c>
      <c r="F1321" t="inlineStr">
        <is>
          <t>0023</t>
        </is>
      </c>
      <c r="G1321" t="inlineStr">
        <is>
          <t>5313155821</t>
        </is>
      </c>
      <c r="H1321" t="n">
        <v>534.0</v>
      </c>
      <c r="I1321" t="n">
        <v>508.57</v>
      </c>
      <c r="J1321" t="n">
        <v>471.43</v>
      </c>
      <c r="K1321" t="inlineStr">
        <is>
          <t>sale</t>
        </is>
      </c>
      <c r="L1321" t="inlineStr">
        <is>
          <t/>
        </is>
      </c>
      <c r="M1321" t="inlineStr">
        <is>
          <t/>
        </is>
      </c>
      <c r="N1321" t="n">
        <v>0.0</v>
      </c>
      <c r="O1321" t="n">
        <v>0.0</v>
      </c>
      <c r="P1321" t="n">
        <v>395.46</v>
      </c>
      <c r="Q1321" t="n">
        <v>395.46</v>
      </c>
      <c r="R1321" t="n">
        <v>37.14</v>
      </c>
      <c r="S1321" t="n">
        <v>37.14</v>
      </c>
      <c r="T1321" t="n">
        <v>5.09</v>
      </c>
      <c r="U1321" t="n">
        <v>5.09</v>
      </c>
      <c r="V1321" t="n">
        <v>84.86</v>
      </c>
      <c r="W1321" t="n">
        <v>84.86</v>
      </c>
      <c r="X1321" t="n">
        <v>6.68</v>
      </c>
      <c r="Y1321" t="n">
        <v>6.68</v>
      </c>
      <c r="Z1321" t="n">
        <v>16.48</v>
      </c>
      <c r="AA1321" t="n">
        <v>16.47</v>
      </c>
      <c r="AB1321" t="n">
        <v>25.42</v>
      </c>
      <c r="AC1321" t="n">
        <v>25.43</v>
      </c>
      <c r="AD1321" t="n">
        <v>25.430000000000007</v>
      </c>
      <c r="AE1321" t="n">
        <v>0.0</v>
      </c>
      <c r="AF1321" t="n">
        <v>0.0</v>
      </c>
      <c r="AG1321" t="n">
        <v>0.0</v>
      </c>
      <c r="AH1321" t="n">
        <v>0.0</v>
      </c>
      <c r="AI1321" t="n">
        <v>0.0</v>
      </c>
      <c r="AJ1321" t="n">
        <v>0.010000000000001563</v>
      </c>
      <c r="AK1321" t="n">
        <v>-0.00999999999999801</v>
      </c>
      <c r="AL1321" t="inlineStr">
        <is>
          <t>unreconciled</t>
        </is>
      </c>
      <c r="AM1321" t="inlineStr">
        <is>
          <t>Order Amount Mismatch (POS&gt;3PO)</t>
        </is>
      </c>
      <c r="AN1321" t="n">
        <v>25.43</v>
      </c>
      <c r="AO1321" t="n">
        <f>ROUND(P1321*100/H1321,2)</f>
        <v>0.0</v>
      </c>
      <c r="AP1321" t="n">
        <f>ROUND(Q1321*100/I1321,2)</f>
        <v>0.0</v>
      </c>
      <c r="AQ1321"/>
      <c r="AR1321"/>
      <c r="AS1321" t="n">
        <v>0.0</v>
      </c>
    </row>
    <row r="1322">
      <c r="A1322" s="1" t="n">
        <v>45235.0</v>
      </c>
      <c r="B1322" s="2" t="n">
        <v>45235.47760416667</v>
      </c>
      <c r="C1322" t="inlineStr">
        <is>
          <t>3140094012085948</t>
        </is>
      </c>
      <c r="D1322" t="inlineStr">
        <is>
          <t>POS0012</t>
        </is>
      </c>
      <c r="E1322" t="inlineStr">
        <is>
          <t>63</t>
        </is>
      </c>
      <c r="F1322" t="inlineStr">
        <is>
          <t>0094</t>
        </is>
      </c>
      <c r="G1322" t="inlineStr">
        <is>
          <t>5313161397</t>
        </is>
      </c>
      <c r="H1322" t="n">
        <v>424.0</v>
      </c>
      <c r="I1322" t="n">
        <v>403.81</v>
      </c>
      <c r="J1322" t="n">
        <v>366.67</v>
      </c>
      <c r="K1322" t="inlineStr">
        <is>
          <t>sale</t>
        </is>
      </c>
      <c r="L1322" t="inlineStr">
        <is>
          <t/>
        </is>
      </c>
      <c r="M1322" t="inlineStr">
        <is>
          <t/>
        </is>
      </c>
      <c r="N1322" t="n">
        <v>0.0</v>
      </c>
      <c r="O1322" t="n">
        <v>0.0</v>
      </c>
      <c r="P1322" t="n">
        <v>315.64</v>
      </c>
      <c r="Q1322" t="n">
        <v>315.63</v>
      </c>
      <c r="R1322" t="n">
        <v>37.14</v>
      </c>
      <c r="S1322" t="n">
        <v>37.14</v>
      </c>
      <c r="T1322" t="n">
        <v>4.04</v>
      </c>
      <c r="U1322" t="n">
        <v>4.04</v>
      </c>
      <c r="V1322" t="n">
        <v>66.0</v>
      </c>
      <c r="W1322" t="n">
        <v>66.0</v>
      </c>
      <c r="X1322" t="n">
        <v>5.3</v>
      </c>
      <c r="Y1322" t="n">
        <v>5.3</v>
      </c>
      <c r="Z1322" t="n">
        <v>12.83</v>
      </c>
      <c r="AA1322" t="n">
        <v>12.83</v>
      </c>
      <c r="AB1322" t="n">
        <v>20.2</v>
      </c>
      <c r="AC1322" t="n">
        <v>20.19</v>
      </c>
      <c r="AD1322" t="n">
        <v>20.189999999999998</v>
      </c>
      <c r="AE1322" t="n">
        <v>0.009999999999990905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0.00999999999999801</v>
      </c>
      <c r="AL1322" t="inlineStr">
        <is>
          <t>unreconciled</t>
        </is>
      </c>
      <c r="AM1322" t="inlineStr">
        <is>
          <t>Order Amount Mismatch (POS&gt;3PO)</t>
        </is>
      </c>
      <c r="AN1322" t="n">
        <v>20.19</v>
      </c>
      <c r="AO1322" t="n">
        <f>ROUND(P1322*100/H1322,2)</f>
        <v>0.0</v>
      </c>
      <c r="AP1322" t="n">
        <f>ROUND(Q1322*100/I1322,2)</f>
        <v>0.0</v>
      </c>
      <c r="AQ1322"/>
      <c r="AR1322"/>
      <c r="AS1322" t="n">
        <v>0.0</v>
      </c>
    </row>
    <row r="1323">
      <c r="A1323" s="1" t="n">
        <v>45234.0</v>
      </c>
      <c r="B1323" s="2" t="n">
        <v>45234.73039351852</v>
      </c>
      <c r="C1323" t="inlineStr">
        <is>
          <t>3140023012059545</t>
        </is>
      </c>
      <c r="D1323" t="inlineStr">
        <is>
          <t>POS0012</t>
        </is>
      </c>
      <c r="E1323" t="inlineStr">
        <is>
          <t>37</t>
        </is>
      </c>
      <c r="F1323" t="inlineStr">
        <is>
          <t>0023</t>
        </is>
      </c>
      <c r="G1323" t="inlineStr">
        <is>
          <t>5313176320</t>
        </is>
      </c>
      <c r="H1323" t="n">
        <v>257.0</v>
      </c>
      <c r="I1323" t="n">
        <v>244.76</v>
      </c>
      <c r="J1323" t="n">
        <v>207.62</v>
      </c>
      <c r="K1323" t="inlineStr">
        <is>
          <t>sale</t>
        </is>
      </c>
      <c r="L1323" t="inlineStr">
        <is>
          <t/>
        </is>
      </c>
      <c r="M1323" t="inlineStr">
        <is>
          <t/>
        </is>
      </c>
      <c r="N1323" t="n">
        <v>0.0</v>
      </c>
      <c r="O1323" t="n">
        <v>0.0</v>
      </c>
      <c r="P1323" t="n">
        <v>194.43</v>
      </c>
      <c r="Q1323" t="n">
        <v>194.42</v>
      </c>
      <c r="R1323" t="n">
        <v>37.14</v>
      </c>
      <c r="S1323" t="n">
        <v>37.14</v>
      </c>
      <c r="T1323" t="n">
        <v>2.45</v>
      </c>
      <c r="U1323" t="n">
        <v>2.45</v>
      </c>
      <c r="V1323" t="n">
        <v>37.37</v>
      </c>
      <c r="W1323" t="n">
        <v>37.37</v>
      </c>
      <c r="X1323" t="n">
        <v>3.21</v>
      </c>
      <c r="Y1323" t="n">
        <v>3.21</v>
      </c>
      <c r="Z1323" t="n">
        <v>7.3</v>
      </c>
      <c r="AA1323" t="n">
        <v>7.31</v>
      </c>
      <c r="AB1323" t="n">
        <v>12.24</v>
      </c>
      <c r="AC1323" t="n">
        <v>12.24</v>
      </c>
      <c r="AD1323" t="n">
        <v>12.240000000000009</v>
      </c>
      <c r="AE1323" t="n">
        <v>0.010000000000019327</v>
      </c>
      <c r="AF1323" t="n">
        <v>0.0</v>
      </c>
      <c r="AG1323" t="n">
        <v>0.0</v>
      </c>
      <c r="AH1323" t="n">
        <v>0.0</v>
      </c>
      <c r="AI1323" t="n">
        <v>0.0</v>
      </c>
      <c r="AJ1323" t="n">
        <v>-0.009999999999999787</v>
      </c>
      <c r="AK1323" t="n">
        <v>0.0</v>
      </c>
      <c r="AL1323" t="inlineStr">
        <is>
          <t>unreconciled</t>
        </is>
      </c>
      <c r="AM1323" t="inlineStr">
        <is>
          <t>Order Amount Mismatch (POS&gt;3PO)</t>
        </is>
      </c>
      <c r="AN1323" t="n">
        <v>12.24</v>
      </c>
      <c r="AO1323" t="n">
        <f>ROUND(P1323*100/H1323,2)</f>
        <v>0.0</v>
      </c>
      <c r="AP1323" t="n">
        <f>ROUND(Q1323*100/I1323,2)</f>
        <v>0.0</v>
      </c>
      <c r="AQ1323"/>
      <c r="AR1323"/>
      <c r="AS1323" t="n">
        <v>0.0</v>
      </c>
    </row>
    <row r="1324">
      <c r="A1324" s="1" t="n">
        <v>45234.0</v>
      </c>
      <c r="B1324" s="2" t="n">
        <v>45234.76059027778</v>
      </c>
      <c r="C1324" t="inlineStr">
        <is>
          <t>3140094012085628</t>
        </is>
      </c>
      <c r="D1324" t="inlineStr">
        <is>
          <t>POS0012</t>
        </is>
      </c>
      <c r="E1324" t="inlineStr">
        <is>
          <t>43</t>
        </is>
      </c>
      <c r="F1324" t="inlineStr">
        <is>
          <t>0094</t>
        </is>
      </c>
      <c r="G1324" t="inlineStr">
        <is>
          <t>5313181547</t>
        </is>
      </c>
      <c r="H1324" t="n">
        <v>194.0</v>
      </c>
      <c r="I1324" t="n">
        <v>184.76</v>
      </c>
      <c r="J1324" t="n">
        <v>147.62</v>
      </c>
      <c r="K1324" t="inlineStr">
        <is>
          <t>sale</t>
        </is>
      </c>
      <c r="L1324" t="inlineStr">
        <is>
          <t/>
        </is>
      </c>
      <c r="M1324" t="inlineStr">
        <is>
          <t/>
        </is>
      </c>
      <c r="N1324" t="n">
        <v>0.0</v>
      </c>
      <c r="O1324" t="n">
        <v>0.0</v>
      </c>
      <c r="P1324" t="n">
        <v>148.69</v>
      </c>
      <c r="Q1324" t="n">
        <v>148.68</v>
      </c>
      <c r="R1324" t="n">
        <v>37.14</v>
      </c>
      <c r="S1324" t="n">
        <v>37.14</v>
      </c>
      <c r="T1324" t="n">
        <v>1.85</v>
      </c>
      <c r="U1324" t="n">
        <v>1.85</v>
      </c>
      <c r="V1324" t="n">
        <v>26.57</v>
      </c>
      <c r="W1324" t="n">
        <v>26.57</v>
      </c>
      <c r="X1324" t="n">
        <v>2.43</v>
      </c>
      <c r="Y1324" t="n">
        <v>2.42</v>
      </c>
      <c r="Z1324" t="n">
        <v>5.22</v>
      </c>
      <c r="AA1324" t="n">
        <v>5.22</v>
      </c>
      <c r="AB1324" t="n">
        <v>9.24</v>
      </c>
      <c r="AC1324" t="n">
        <v>9.24</v>
      </c>
      <c r="AD1324" t="n">
        <v>9.240000000000009</v>
      </c>
      <c r="AE1324" t="n">
        <v>0.009999999999990905</v>
      </c>
      <c r="AF1324" t="n">
        <v>0.0</v>
      </c>
      <c r="AG1324" t="n">
        <v>0.0</v>
      </c>
      <c r="AH1324" t="n">
        <v>0.0</v>
      </c>
      <c r="AI1324" t="n">
        <v>0.010000000000000231</v>
      </c>
      <c r="AJ1324" t="n">
        <v>0.0</v>
      </c>
      <c r="AK1324" t="n">
        <v>0.0</v>
      </c>
      <c r="AL1324" t="inlineStr">
        <is>
          <t>unreconciled</t>
        </is>
      </c>
      <c r="AM1324" t="inlineStr">
        <is>
          <t>Order Amount Mismatch (POS&gt;3PO)</t>
        </is>
      </c>
      <c r="AN1324" t="n">
        <v>9.24</v>
      </c>
      <c r="AO1324" t="n">
        <f>ROUND(P1324*100/H1324,2)</f>
        <v>0.0</v>
      </c>
      <c r="AP1324" t="n">
        <f>ROUND(Q1324*100/I1324,2)</f>
        <v>0.0</v>
      </c>
      <c r="AQ1324"/>
      <c r="AR1324"/>
      <c r="AS1324" t="n">
        <v>0.0</v>
      </c>
    </row>
    <row r="1325">
      <c r="A1325" s="1" t="n">
        <v>45233.0</v>
      </c>
      <c r="B1325" s="2" t="n">
        <v>45233.70425925926</v>
      </c>
      <c r="C1325" t="inlineStr">
        <is>
          <t>3140094012085162</t>
        </is>
      </c>
      <c r="D1325" t="inlineStr">
        <is>
          <t>POS0012</t>
        </is>
      </c>
      <c r="E1325" t="inlineStr">
        <is>
          <t>77</t>
        </is>
      </c>
      <c r="F1325" t="inlineStr">
        <is>
          <t>0094</t>
        </is>
      </c>
      <c r="G1325" t="inlineStr">
        <is>
          <t>5313191353</t>
        </is>
      </c>
      <c r="H1325" t="n">
        <v>302.0</v>
      </c>
      <c r="I1325" t="n">
        <v>364.76</v>
      </c>
      <c r="J1325" t="n">
        <v>327.62</v>
      </c>
      <c r="K1325" t="inlineStr">
        <is>
          <t>sale</t>
        </is>
      </c>
      <c r="L1325" t="inlineStr">
        <is>
          <t/>
        </is>
      </c>
      <c r="M1325" t="inlineStr">
        <is>
          <t/>
        </is>
      </c>
      <c r="N1325" t="n">
        <v>0.0</v>
      </c>
      <c r="O1325" t="n">
        <v>0.0</v>
      </c>
      <c r="P1325" t="n">
        <v>285.87</v>
      </c>
      <c r="Q1325" t="n">
        <v>227.07</v>
      </c>
      <c r="R1325" t="n">
        <v>37.14</v>
      </c>
      <c r="S1325" t="n">
        <v>37.14</v>
      </c>
      <c r="T1325" t="n">
        <v>3.65</v>
      </c>
      <c r="U1325" t="n">
        <v>2.88</v>
      </c>
      <c r="V1325" t="n">
        <v>58.97</v>
      </c>
      <c r="W1325" t="n">
        <v>45.09</v>
      </c>
      <c r="X1325" t="n">
        <v>4.79</v>
      </c>
      <c r="Y1325" t="n">
        <v>3.78</v>
      </c>
      <c r="Z1325" t="n">
        <v>11.48</v>
      </c>
      <c r="AA1325" t="n">
        <v>8.8</v>
      </c>
      <c r="AB1325" t="n">
        <v>14.38</v>
      </c>
      <c r="AC1325" t="n">
        <v>14.38</v>
      </c>
      <c r="AD1325" t="n">
        <v>-62.75999999999999</v>
      </c>
      <c r="AE1325" t="n">
        <v>58.80000000000001</v>
      </c>
      <c r="AF1325" t="n">
        <v>0.0</v>
      </c>
      <c r="AG1325" t="n">
        <v>0.77</v>
      </c>
      <c r="AH1325" t="n">
        <v>13.879999999999995</v>
      </c>
      <c r="AI1325" t="n">
        <v>1.0100000000000002</v>
      </c>
      <c r="AJ1325" t="n">
        <v>2.6799999999999997</v>
      </c>
      <c r="AK1325" t="n">
        <v>0.0</v>
      </c>
      <c r="AL1325" t="inlineStr">
        <is>
          <t>unreconciled</t>
        </is>
      </c>
      <c r="AM1325" t="inlineStr">
        <is>
          <t>Order Amount Mismatch (3PO&gt;POS)</t>
        </is>
      </c>
      <c r="AN1325" t="n">
        <v>62.76</v>
      </c>
      <c r="AO1325" t="n">
        <f>ROUND(P1325*100/H1325,2)</f>
        <v>0.0</v>
      </c>
      <c r="AP1325" t="n">
        <f>ROUND(Q1325*100/I1325,2)</f>
        <v>0.0</v>
      </c>
      <c r="AQ1325"/>
      <c r="AR1325"/>
      <c r="AS1325" t="n">
        <v>0.0</v>
      </c>
    </row>
    <row r="1326">
      <c r="A1326" s="1" t="n">
        <v>45234.0</v>
      </c>
      <c r="B1326" s="2" t="n">
        <v>45234.54497685185</v>
      </c>
      <c r="C1326" t="inlineStr">
        <is>
          <t>3140094012085472</t>
        </is>
      </c>
      <c r="D1326" t="inlineStr">
        <is>
          <t>POS0012</t>
        </is>
      </c>
      <c r="E1326" t="inlineStr">
        <is>
          <t>87</t>
        </is>
      </c>
      <c r="F1326" t="inlineStr">
        <is>
          <t>0094</t>
        </is>
      </c>
      <c r="G1326" t="inlineStr">
        <is>
          <t>5313205295</t>
        </is>
      </c>
      <c r="H1326" t="n">
        <v>831.0</v>
      </c>
      <c r="I1326" t="n">
        <v>791.42</v>
      </c>
      <c r="J1326" t="n">
        <v>754.28</v>
      </c>
      <c r="K1326" t="inlineStr">
        <is>
          <t>sale</t>
        </is>
      </c>
      <c r="L1326" t="inlineStr">
        <is>
          <t/>
        </is>
      </c>
      <c r="M1326" t="inlineStr">
        <is>
          <t/>
        </is>
      </c>
      <c r="N1326" t="n">
        <v>0.0</v>
      </c>
      <c r="O1326" t="n">
        <v>0.0</v>
      </c>
      <c r="P1326" t="n">
        <v>611.04</v>
      </c>
      <c r="Q1326" t="n">
        <v>611.03</v>
      </c>
      <c r="R1326" t="n">
        <v>37.14</v>
      </c>
      <c r="S1326" t="n">
        <v>37.14</v>
      </c>
      <c r="T1326" t="n">
        <v>7.91</v>
      </c>
      <c r="U1326" t="n">
        <v>7.91</v>
      </c>
      <c r="V1326" t="n">
        <v>135.77</v>
      </c>
      <c r="W1326" t="n">
        <v>135.77</v>
      </c>
      <c r="X1326" t="n">
        <v>10.39</v>
      </c>
      <c r="Y1326" t="n">
        <v>10.39</v>
      </c>
      <c r="Z1326" t="n">
        <v>26.31</v>
      </c>
      <c r="AA1326" t="n">
        <v>26.31</v>
      </c>
      <c r="AB1326" t="n">
        <v>39.58</v>
      </c>
      <c r="AC1326" t="n">
        <v>39.57</v>
      </c>
      <c r="AD1326" t="n">
        <v>39.58000000000004</v>
      </c>
      <c r="AE1326" t="n">
        <v>0.009999999999990905</v>
      </c>
      <c r="AF1326" t="n">
        <v>0.0</v>
      </c>
      <c r="AG1326" t="n">
        <v>0.0</v>
      </c>
      <c r="AH1326" t="n">
        <v>0.0</v>
      </c>
      <c r="AI1326" t="n">
        <v>0.0</v>
      </c>
      <c r="AJ1326" t="n">
        <v>0.0</v>
      </c>
      <c r="AK1326" t="n">
        <v>0.00999999999999801</v>
      </c>
      <c r="AL1326" t="inlineStr">
        <is>
          <t>unreconciled</t>
        </is>
      </c>
      <c r="AM1326" t="inlineStr">
        <is>
          <t>Order Amount Mismatch (POS&gt;3PO)</t>
        </is>
      </c>
      <c r="AN1326" t="n">
        <v>39.58</v>
      </c>
      <c r="AO1326" t="n">
        <f>ROUND(P1326*100/H1326,2)</f>
        <v>0.0</v>
      </c>
      <c r="AP1326" t="n">
        <f>ROUND(Q1326*100/I1326,2)</f>
        <v>0.0</v>
      </c>
      <c r="AQ1326"/>
      <c r="AR1326"/>
      <c r="AS1326" t="n">
        <v>0.0</v>
      </c>
    </row>
    <row r="1327">
      <c r="A1327" s="1" t="n">
        <v>45233.0</v>
      </c>
      <c r="B1327" s="2" t="n">
        <v>45233.65230324074</v>
      </c>
      <c r="C1327" t="inlineStr">
        <is>
          <t>3140094012085132</t>
        </is>
      </c>
      <c r="D1327" t="inlineStr">
        <is>
          <t>POS0012</t>
        </is>
      </c>
      <c r="E1327" t="inlineStr">
        <is>
          <t>47</t>
        </is>
      </c>
      <c r="F1327" t="inlineStr">
        <is>
          <t>0094</t>
        </is>
      </c>
      <c r="G1327" t="inlineStr">
        <is>
          <t>5313228080</t>
        </is>
      </c>
      <c r="H1327" t="n">
        <v>252.0</v>
      </c>
      <c r="I1327" t="n">
        <v>317.14</v>
      </c>
      <c r="J1327" t="n">
        <v>280.0</v>
      </c>
      <c r="K1327" t="inlineStr">
        <is>
          <t>sale</t>
        </is>
      </c>
      <c r="L1327" t="inlineStr">
        <is>
          <t/>
        </is>
      </c>
      <c r="M1327" t="inlineStr">
        <is>
          <t/>
        </is>
      </c>
      <c r="N1327" t="n">
        <v>0.0</v>
      </c>
      <c r="O1327" t="n">
        <v>0.0</v>
      </c>
      <c r="P1327" t="n">
        <v>249.59</v>
      </c>
      <c r="Q1327" t="n">
        <v>190.8</v>
      </c>
      <c r="R1327" t="n">
        <v>37.14</v>
      </c>
      <c r="S1327" t="n">
        <v>37.14</v>
      </c>
      <c r="T1327" t="n">
        <v>3.17</v>
      </c>
      <c r="U1327" t="n">
        <v>2.4</v>
      </c>
      <c r="V1327" t="n">
        <v>50.4</v>
      </c>
      <c r="W1327" t="n">
        <v>36.51</v>
      </c>
      <c r="X1327" t="n">
        <v>4.16</v>
      </c>
      <c r="Y1327" t="n">
        <v>3.15</v>
      </c>
      <c r="Z1327" t="n">
        <v>9.82</v>
      </c>
      <c r="AA1327" t="n">
        <v>7.14</v>
      </c>
      <c r="AB1327" t="n">
        <v>12.0</v>
      </c>
      <c r="AC1327" t="n">
        <v>12.0</v>
      </c>
      <c r="AD1327" t="n">
        <v>-65.13999999999999</v>
      </c>
      <c r="AE1327" t="n">
        <v>58.78999999999999</v>
      </c>
      <c r="AF1327" t="n">
        <v>0.0</v>
      </c>
      <c r="AG1327" t="n">
        <v>0.77</v>
      </c>
      <c r="AH1327" t="n">
        <v>13.89</v>
      </c>
      <c r="AI1327" t="n">
        <v>1.0100000000000002</v>
      </c>
      <c r="AJ1327" t="n">
        <v>2.6800000000000006</v>
      </c>
      <c r="AK1327" t="n">
        <v>0.0</v>
      </c>
      <c r="AL1327" t="inlineStr">
        <is>
          <t>unreconciled</t>
        </is>
      </c>
      <c r="AM1327" t="inlineStr">
        <is>
          <t>Order Amount Mismatch (3PO&gt;POS)</t>
        </is>
      </c>
      <c r="AN1327" t="n">
        <v>65.14</v>
      </c>
      <c r="AO1327" t="n">
        <f>ROUND(P1327*100/H1327,2)</f>
        <v>0.0</v>
      </c>
      <c r="AP1327" t="n">
        <f>ROUND(Q1327*100/I1327,2)</f>
        <v>0.0</v>
      </c>
      <c r="AQ1327"/>
      <c r="AR1327"/>
      <c r="AS1327" t="n">
        <v>0.0</v>
      </c>
    </row>
    <row r="1328">
      <c r="A1328" s="1" t="n">
        <v>45233.0</v>
      </c>
      <c r="B1328" s="2" t="n">
        <v>45233.87483796296</v>
      </c>
      <c r="C1328" t="inlineStr">
        <is>
          <t>3140023012059327</t>
        </is>
      </c>
      <c r="D1328" t="inlineStr">
        <is>
          <t>POS0012</t>
        </is>
      </c>
      <c r="E1328" t="inlineStr">
        <is>
          <t>20</t>
        </is>
      </c>
      <c r="F1328" t="inlineStr">
        <is>
          <t>0023</t>
        </is>
      </c>
      <c r="G1328" t="inlineStr">
        <is>
          <t>5313232682</t>
        </is>
      </c>
      <c r="H1328" t="n">
        <v>553.0</v>
      </c>
      <c r="I1328" t="n">
        <v>603.8</v>
      </c>
      <c r="J1328" t="n">
        <v>566.66</v>
      </c>
      <c r="K1328" t="inlineStr">
        <is>
          <t>sale</t>
        </is>
      </c>
      <c r="L1328" t="inlineStr">
        <is>
          <t/>
        </is>
      </c>
      <c r="M1328" t="inlineStr">
        <is>
          <t/>
        </is>
      </c>
      <c r="N1328" t="n">
        <v>0.0</v>
      </c>
      <c r="O1328" t="n">
        <v>0.0</v>
      </c>
      <c r="P1328" t="n">
        <v>468.05</v>
      </c>
      <c r="Q1328" t="n">
        <v>409.26</v>
      </c>
      <c r="R1328" t="n">
        <v>37.14</v>
      </c>
      <c r="S1328" t="n">
        <v>37.14</v>
      </c>
      <c r="T1328" t="n">
        <v>6.04</v>
      </c>
      <c r="U1328" t="n">
        <v>5.27</v>
      </c>
      <c r="V1328" t="n">
        <v>102.0</v>
      </c>
      <c r="W1328" t="n">
        <v>88.11</v>
      </c>
      <c r="X1328" t="n">
        <v>7.92</v>
      </c>
      <c r="Y1328" t="n">
        <v>6.91</v>
      </c>
      <c r="Z1328" t="n">
        <v>19.79</v>
      </c>
      <c r="AA1328" t="n">
        <v>17.1</v>
      </c>
      <c r="AB1328" t="n">
        <v>26.34</v>
      </c>
      <c r="AC1328" t="n">
        <v>26.33</v>
      </c>
      <c r="AD1328" t="n">
        <v>-50.799999999999955</v>
      </c>
      <c r="AE1328" t="n">
        <v>58.79000000000002</v>
      </c>
      <c r="AF1328" t="n">
        <v>0.0</v>
      </c>
      <c r="AG1328" t="n">
        <v>0.7700000000000005</v>
      </c>
      <c r="AH1328" t="n">
        <v>13.89</v>
      </c>
      <c r="AI1328" t="n">
        <v>1.0099999999999998</v>
      </c>
      <c r="AJ1328" t="n">
        <v>2.6899999999999977</v>
      </c>
      <c r="AK1328" t="n">
        <v>0.010000000000001563</v>
      </c>
      <c r="AL1328" t="inlineStr">
        <is>
          <t>unreconciled</t>
        </is>
      </c>
      <c r="AM1328" t="inlineStr">
        <is>
          <t>Order Amount Mismatch (3PO&gt;POS)</t>
        </is>
      </c>
      <c r="AN1328" t="n">
        <v>50.8</v>
      </c>
      <c r="AO1328" t="n">
        <f>ROUND(P1328*100/H1328,2)</f>
        <v>0.0</v>
      </c>
      <c r="AP1328" t="n">
        <f>ROUND(Q1328*100/I1328,2)</f>
        <v>0.0</v>
      </c>
      <c r="AQ1328"/>
      <c r="AR1328"/>
      <c r="AS1328" t="n">
        <v>0.0</v>
      </c>
    </row>
    <row r="1329">
      <c r="A1329" s="1" t="n">
        <v>45234.0</v>
      </c>
      <c r="B1329" s="2" t="n">
        <v>45234.84961805555</v>
      </c>
      <c r="C1329" t="inlineStr">
        <is>
          <t>3140094012085725</t>
        </is>
      </c>
      <c r="D1329" t="inlineStr">
        <is>
          <t>POS0012</t>
        </is>
      </c>
      <c r="E1329" t="inlineStr">
        <is>
          <t>40</t>
        </is>
      </c>
      <c r="F1329" t="inlineStr">
        <is>
          <t>0094</t>
        </is>
      </c>
      <c r="G1329" t="inlineStr">
        <is>
          <t>5313236675</t>
        </is>
      </c>
      <c r="H1329" t="n">
        <v>132.0</v>
      </c>
      <c r="I1329" t="n">
        <v>125.71</v>
      </c>
      <c r="J1329" t="n">
        <v>88.57</v>
      </c>
      <c r="K1329" t="inlineStr">
        <is>
          <t>sale</t>
        </is>
      </c>
      <c r="L1329" t="inlineStr">
        <is>
          <t/>
        </is>
      </c>
      <c r="M1329" t="inlineStr">
        <is>
          <t/>
        </is>
      </c>
      <c r="N1329" t="n">
        <v>0.0</v>
      </c>
      <c r="O1329" t="n">
        <v>0.0</v>
      </c>
      <c r="P1329" t="n">
        <v>103.69</v>
      </c>
      <c r="Q1329" t="n">
        <v>103.7</v>
      </c>
      <c r="R1329" t="n">
        <v>37.14</v>
      </c>
      <c r="S1329" t="n">
        <v>37.14</v>
      </c>
      <c r="T1329" t="n">
        <v>1.26</v>
      </c>
      <c r="U1329" t="n">
        <v>1.26</v>
      </c>
      <c r="V1329" t="n">
        <v>15.94</v>
      </c>
      <c r="W1329" t="n">
        <v>15.94</v>
      </c>
      <c r="X1329" t="n">
        <v>1.65</v>
      </c>
      <c r="Y1329" t="n">
        <v>1.65</v>
      </c>
      <c r="Z1329" t="n">
        <v>3.17</v>
      </c>
      <c r="AA1329" t="n">
        <v>3.17</v>
      </c>
      <c r="AB1329" t="n">
        <v>6.28</v>
      </c>
      <c r="AC1329" t="n">
        <v>6.29</v>
      </c>
      <c r="AD1329" t="n">
        <v>6.290000000000006</v>
      </c>
      <c r="AE1329" t="n">
        <v>-0.010000000000005116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0.0</v>
      </c>
      <c r="AK1329" t="n">
        <v>-0.009999999999999787</v>
      </c>
      <c r="AL1329" t="inlineStr">
        <is>
          <t>unreconciled</t>
        </is>
      </c>
      <c r="AM1329" t="inlineStr">
        <is>
          <t>Order Amount Mismatch (POS&gt;3PO)</t>
        </is>
      </c>
      <c r="AN1329" t="n">
        <v>6.29</v>
      </c>
      <c r="AO1329" t="n">
        <f>ROUND(P1329*100/H1329,2)</f>
        <v>0.0</v>
      </c>
      <c r="AP1329" t="n">
        <f>ROUND(Q1329*100/I1329,2)</f>
        <v>0.0</v>
      </c>
      <c r="AQ1329"/>
      <c r="AR1329"/>
      <c r="AS1329" t="n">
        <v>0.0</v>
      </c>
    </row>
    <row r="1330">
      <c r="A1330" s="1" t="n">
        <v>45234.0</v>
      </c>
      <c r="B1330" s="2" t="n">
        <v>45234.42017361111</v>
      </c>
      <c r="C1330" t="inlineStr">
        <is>
          <t>3140094012085436</t>
        </is>
      </c>
      <c r="D1330" t="inlineStr">
        <is>
          <t>POS0012</t>
        </is>
      </c>
      <c r="E1330" t="inlineStr">
        <is>
          <t>51</t>
        </is>
      </c>
      <c r="F1330" t="inlineStr">
        <is>
          <t>0094</t>
        </is>
      </c>
      <c r="G1330" t="inlineStr">
        <is>
          <t>5313238633</t>
        </is>
      </c>
      <c r="H1330" t="n">
        <v>248.0</v>
      </c>
      <c r="I1330" t="n">
        <v>236.19</v>
      </c>
      <c r="J1330" t="n">
        <v>199.05</v>
      </c>
      <c r="K1330" t="inlineStr">
        <is>
          <t>sale</t>
        </is>
      </c>
      <c r="L1330" t="inlineStr">
        <is>
          <t/>
        </is>
      </c>
      <c r="M1330" t="inlineStr">
        <is>
          <t/>
        </is>
      </c>
      <c r="N1330" t="n">
        <v>0.0</v>
      </c>
      <c r="O1330" t="n">
        <v>0.0</v>
      </c>
      <c r="P1330" t="n">
        <v>187.89</v>
      </c>
      <c r="Q1330" t="n">
        <v>187.88</v>
      </c>
      <c r="R1330" t="n">
        <v>37.14</v>
      </c>
      <c r="S1330" t="n">
        <v>37.14</v>
      </c>
      <c r="T1330" t="n">
        <v>2.36</v>
      </c>
      <c r="U1330" t="n">
        <v>2.36</v>
      </c>
      <c r="V1330" t="n">
        <v>35.83</v>
      </c>
      <c r="W1330" t="n">
        <v>35.83</v>
      </c>
      <c r="X1330" t="n">
        <v>3.1</v>
      </c>
      <c r="Y1330" t="n">
        <v>3.1</v>
      </c>
      <c r="Z1330" t="n">
        <v>7.01</v>
      </c>
      <c r="AA1330" t="n">
        <v>7.01</v>
      </c>
      <c r="AB1330" t="n">
        <v>11.82</v>
      </c>
      <c r="AC1330" t="n">
        <v>11.81</v>
      </c>
      <c r="AD1330" t="n">
        <v>11.810000000000002</v>
      </c>
      <c r="AE1330" t="n">
        <v>0.009999999999990905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0.009999999999999787</v>
      </c>
      <c r="AL1330" t="inlineStr">
        <is>
          <t>unreconciled</t>
        </is>
      </c>
      <c r="AM1330" t="inlineStr">
        <is>
          <t>Order Amount Mismatch (POS&gt;3PO)</t>
        </is>
      </c>
      <c r="AN1330" t="n">
        <v>11.81</v>
      </c>
      <c r="AO1330" t="n">
        <f>ROUND(P1330*100/H1330,2)</f>
        <v>0.0</v>
      </c>
      <c r="AP1330" t="n">
        <f>ROUND(Q1330*100/I1330,2)</f>
        <v>0.0</v>
      </c>
      <c r="AQ1330"/>
      <c r="AR1330"/>
      <c r="AS1330" t="n">
        <v>0.0</v>
      </c>
    </row>
    <row r="1331">
      <c r="A1331" s="1" t="n">
        <v>45233.0</v>
      </c>
      <c r="B1331" s="2" t="n">
        <v>45233.96428240741</v>
      </c>
      <c r="C1331" t="inlineStr">
        <is>
          <t>3140023012059366</t>
        </is>
      </c>
      <c r="D1331" t="inlineStr">
        <is>
          <t>POS0012</t>
        </is>
      </c>
      <c r="E1331" t="inlineStr">
        <is>
          <t>59</t>
        </is>
      </c>
      <c r="F1331" t="inlineStr">
        <is>
          <t>0023</t>
        </is>
      </c>
      <c r="G1331" t="inlineStr">
        <is>
          <t>5313242973</t>
        </is>
      </c>
      <c r="H1331" t="n">
        <v>313.0</v>
      </c>
      <c r="I1331" t="n">
        <v>375.23</v>
      </c>
      <c r="J1331" t="n">
        <v>338.09</v>
      </c>
      <c r="K1331" t="inlineStr">
        <is>
          <t>sale</t>
        </is>
      </c>
      <c r="L1331" t="inlineStr">
        <is>
          <t/>
        </is>
      </c>
      <c r="M1331" t="inlineStr">
        <is>
          <t/>
        </is>
      </c>
      <c r="N1331" t="n">
        <v>0.0</v>
      </c>
      <c r="O1331" t="n">
        <v>0.0</v>
      </c>
      <c r="P1331" t="n">
        <v>293.86</v>
      </c>
      <c r="Q1331" t="n">
        <v>235.09</v>
      </c>
      <c r="R1331" t="n">
        <v>37.14</v>
      </c>
      <c r="S1331" t="n">
        <v>37.14</v>
      </c>
      <c r="T1331" t="n">
        <v>3.75</v>
      </c>
      <c r="U1331" t="n">
        <v>2.98</v>
      </c>
      <c r="V1331" t="n">
        <v>60.86</v>
      </c>
      <c r="W1331" t="n">
        <v>46.97</v>
      </c>
      <c r="X1331" t="n">
        <v>4.92</v>
      </c>
      <c r="Y1331" t="n">
        <v>3.91</v>
      </c>
      <c r="Z1331" t="n">
        <v>11.84</v>
      </c>
      <c r="AA1331" t="n">
        <v>9.15</v>
      </c>
      <c r="AB1331" t="n">
        <v>14.9</v>
      </c>
      <c r="AC1331" t="n">
        <v>14.91</v>
      </c>
      <c r="AD1331" t="n">
        <v>-62.23000000000002</v>
      </c>
      <c r="AE1331" t="n">
        <v>58.77000000000001</v>
      </c>
      <c r="AF1331" t="n">
        <v>0.0</v>
      </c>
      <c r="AG1331" t="n">
        <v>0.77</v>
      </c>
      <c r="AH1331" t="n">
        <v>13.89</v>
      </c>
      <c r="AI1331" t="n">
        <v>1.0099999999999998</v>
      </c>
      <c r="AJ1331" t="n">
        <v>2.6899999999999995</v>
      </c>
      <c r="AK1331" t="n">
        <v>-0.009999999999999787</v>
      </c>
      <c r="AL1331" t="inlineStr">
        <is>
          <t>unreconciled</t>
        </is>
      </c>
      <c r="AM1331" t="inlineStr">
        <is>
          <t>Order Amount Mismatch (3PO&gt;POS)</t>
        </is>
      </c>
      <c r="AN1331" t="n">
        <v>62.23</v>
      </c>
      <c r="AO1331" t="n">
        <f>ROUND(P1331*100/H1331,2)</f>
        <v>0.0</v>
      </c>
      <c r="AP1331" t="n">
        <f>ROUND(Q1331*100/I1331,2)</f>
        <v>0.0</v>
      </c>
      <c r="AQ1331"/>
      <c r="AR1331"/>
      <c r="AS1331" t="n">
        <v>0.0</v>
      </c>
    </row>
    <row r="1332">
      <c r="A1332" s="1" t="n">
        <v>45233.0</v>
      </c>
      <c r="B1332" s="2" t="n">
        <v>45233.687476851854</v>
      </c>
      <c r="C1332" t="inlineStr">
        <is>
          <t>3140094012085154</t>
        </is>
      </c>
      <c r="D1332" t="inlineStr">
        <is>
          <t>POS0012</t>
        </is>
      </c>
      <c r="E1332" t="inlineStr">
        <is>
          <t>69</t>
        </is>
      </c>
      <c r="F1332" t="inlineStr">
        <is>
          <t>0094</t>
        </is>
      </c>
      <c r="G1332" t="inlineStr">
        <is>
          <t>5313243295</t>
        </is>
      </c>
      <c r="H1332" t="n">
        <v>450.0</v>
      </c>
      <c r="I1332" t="n">
        <v>505.71</v>
      </c>
      <c r="J1332" t="n">
        <v>468.57</v>
      </c>
      <c r="K1332" t="inlineStr">
        <is>
          <t>sale</t>
        </is>
      </c>
      <c r="L1332" t="inlineStr">
        <is>
          <t/>
        </is>
      </c>
      <c r="M1332" t="inlineStr">
        <is>
          <t/>
        </is>
      </c>
      <c r="N1332" t="n">
        <v>0.0</v>
      </c>
      <c r="O1332" t="n">
        <v>0.0</v>
      </c>
      <c r="P1332" t="n">
        <v>393.29</v>
      </c>
      <c r="Q1332" t="n">
        <v>334.5</v>
      </c>
      <c r="R1332" t="n">
        <v>37.14</v>
      </c>
      <c r="S1332" t="n">
        <v>37.14</v>
      </c>
      <c r="T1332" t="n">
        <v>5.06</v>
      </c>
      <c r="U1332" t="n">
        <v>4.29</v>
      </c>
      <c r="V1332" t="n">
        <v>84.34</v>
      </c>
      <c r="W1332" t="n">
        <v>70.46</v>
      </c>
      <c r="X1332" t="n">
        <v>6.64</v>
      </c>
      <c r="Y1332" t="n">
        <v>5.62</v>
      </c>
      <c r="Z1332" t="n">
        <v>16.38</v>
      </c>
      <c r="AA1332" t="n">
        <v>13.69</v>
      </c>
      <c r="AB1332" t="n">
        <v>21.42</v>
      </c>
      <c r="AC1332" t="n">
        <v>21.43</v>
      </c>
      <c r="AD1332" t="n">
        <v>-55.70999999999998</v>
      </c>
      <c r="AE1332" t="n">
        <v>58.79000000000002</v>
      </c>
      <c r="AF1332" t="n">
        <v>0.0</v>
      </c>
      <c r="AG1332" t="n">
        <v>0.7699999999999996</v>
      </c>
      <c r="AH1332" t="n">
        <v>13.88000000000001</v>
      </c>
      <c r="AI1332" t="n">
        <v>1.0199999999999996</v>
      </c>
      <c r="AJ1332" t="n">
        <v>2.6899999999999995</v>
      </c>
      <c r="AK1332" t="n">
        <v>-0.00999999999999801</v>
      </c>
      <c r="AL1332" t="inlineStr">
        <is>
          <t>unreconciled</t>
        </is>
      </c>
      <c r="AM1332" t="inlineStr">
        <is>
          <t>Order Amount Mismatch (3PO&gt;POS)</t>
        </is>
      </c>
      <c r="AN1332" t="n">
        <v>55.71</v>
      </c>
      <c r="AO1332" t="n">
        <f>ROUND(P1332*100/H1332,2)</f>
        <v>0.0</v>
      </c>
      <c r="AP1332" t="n">
        <f>ROUND(Q1332*100/I1332,2)</f>
        <v>0.0</v>
      </c>
      <c r="AQ1332"/>
      <c r="AR1332"/>
      <c r="AS1332" t="n">
        <v>0.0</v>
      </c>
    </row>
    <row r="1333">
      <c r="A1333" s="1" t="n">
        <v>45233.0</v>
      </c>
      <c r="B1333" s="2" t="n">
        <v>45233.84778935185</v>
      </c>
      <c r="C1333" t="inlineStr">
        <is>
          <t>3140023012059317</t>
        </is>
      </c>
      <c r="D1333" t="inlineStr">
        <is>
          <t>POS0012</t>
        </is>
      </c>
      <c r="E1333" t="inlineStr">
        <is>
          <t>10</t>
        </is>
      </c>
      <c r="F1333" t="inlineStr">
        <is>
          <t>0023</t>
        </is>
      </c>
      <c r="G1333" t="inlineStr">
        <is>
          <t>5313243461</t>
        </is>
      </c>
      <c r="H1333" t="n">
        <v>266.0</v>
      </c>
      <c r="I1333" t="n">
        <v>330.47</v>
      </c>
      <c r="J1333" t="n">
        <v>293.33</v>
      </c>
      <c r="K1333" t="inlineStr">
        <is>
          <t>sale</t>
        </is>
      </c>
      <c r="L1333" t="inlineStr">
        <is>
          <t/>
        </is>
      </c>
      <c r="M1333" t="inlineStr">
        <is>
          <t/>
        </is>
      </c>
      <c r="N1333" t="n">
        <v>0.0</v>
      </c>
      <c r="O1333" t="n">
        <v>0.0</v>
      </c>
      <c r="P1333" t="n">
        <v>259.74</v>
      </c>
      <c r="Q1333" t="n">
        <v>200.98</v>
      </c>
      <c r="R1333" t="n">
        <v>37.14</v>
      </c>
      <c r="S1333" t="n">
        <v>37.14</v>
      </c>
      <c r="T1333" t="n">
        <v>3.3</v>
      </c>
      <c r="U1333" t="n">
        <v>2.53</v>
      </c>
      <c r="V1333" t="n">
        <v>52.8</v>
      </c>
      <c r="W1333" t="n">
        <v>38.91</v>
      </c>
      <c r="X1333" t="n">
        <v>4.34</v>
      </c>
      <c r="Y1333" t="n">
        <v>3.32</v>
      </c>
      <c r="Z1333" t="n">
        <v>10.29</v>
      </c>
      <c r="AA1333" t="n">
        <v>7.6</v>
      </c>
      <c r="AB1333" t="n">
        <v>12.66</v>
      </c>
      <c r="AC1333" t="n">
        <v>12.67</v>
      </c>
      <c r="AD1333" t="n">
        <v>-64.47000000000003</v>
      </c>
      <c r="AE1333" t="n">
        <v>58.76000000000002</v>
      </c>
      <c r="AF1333" t="n">
        <v>0.0</v>
      </c>
      <c r="AG1333" t="n">
        <v>0.77</v>
      </c>
      <c r="AH1333" t="n">
        <v>13.89</v>
      </c>
      <c r="AI1333" t="n">
        <v>1.02</v>
      </c>
      <c r="AJ1333" t="n">
        <v>2.6899999999999995</v>
      </c>
      <c r="AK1333" t="n">
        <v>-0.009999999999999787</v>
      </c>
      <c r="AL1333" t="inlineStr">
        <is>
          <t>unreconciled</t>
        </is>
      </c>
      <c r="AM1333" t="inlineStr">
        <is>
          <t>Order Amount Mismatch (3PO&gt;POS)</t>
        </is>
      </c>
      <c r="AN1333" t="n">
        <v>64.47</v>
      </c>
      <c r="AO1333" t="n">
        <f>ROUND(P1333*100/H1333,2)</f>
        <v>0.0</v>
      </c>
      <c r="AP1333" t="n">
        <f>ROUND(Q1333*100/I1333,2)</f>
        <v>0.0</v>
      </c>
      <c r="AQ1333"/>
      <c r="AR1333"/>
      <c r="AS1333" t="n">
        <v>0.0</v>
      </c>
    </row>
    <row r="1334">
      <c r="A1334" s="1" t="n">
        <v>45234.0</v>
      </c>
      <c r="B1334" s="2" t="n">
        <v>45234.982766203706</v>
      </c>
      <c r="C1334" t="inlineStr">
        <is>
          <t>3140094012085861</t>
        </is>
      </c>
      <c r="D1334" t="inlineStr">
        <is>
          <t>POS0012</t>
        </is>
      </c>
      <c r="E1334" t="inlineStr">
        <is>
          <t>76</t>
        </is>
      </c>
      <c r="F1334" t="inlineStr">
        <is>
          <t>0094</t>
        </is>
      </c>
      <c r="G1334" t="inlineStr">
        <is>
          <t>5313244745</t>
        </is>
      </c>
      <c r="H1334" t="n">
        <v>653.0</v>
      </c>
      <c r="I1334" t="n">
        <v>621.9</v>
      </c>
      <c r="J1334" t="n">
        <v>584.76</v>
      </c>
      <c r="K1334" t="inlineStr">
        <is>
          <t>sale</t>
        </is>
      </c>
      <c r="L1334" t="inlineStr">
        <is>
          <t/>
        </is>
      </c>
      <c r="M1334" t="inlineStr">
        <is>
          <t/>
        </is>
      </c>
      <c r="N1334" t="n">
        <v>0.0</v>
      </c>
      <c r="O1334" t="n">
        <v>0.0</v>
      </c>
      <c r="P1334" t="n">
        <v>481.84</v>
      </c>
      <c r="Q1334" t="n">
        <v>481.82</v>
      </c>
      <c r="R1334" t="n">
        <v>37.14</v>
      </c>
      <c r="S1334" t="n">
        <v>37.14</v>
      </c>
      <c r="T1334" t="n">
        <v>6.22</v>
      </c>
      <c r="U1334" t="n">
        <v>6.22</v>
      </c>
      <c r="V1334" t="n">
        <v>105.26</v>
      </c>
      <c r="W1334" t="n">
        <v>105.26</v>
      </c>
      <c r="X1334" t="n">
        <v>8.16</v>
      </c>
      <c r="Y1334" t="n">
        <v>8.16</v>
      </c>
      <c r="Z1334" t="n">
        <v>20.42</v>
      </c>
      <c r="AA1334" t="n">
        <v>20.42</v>
      </c>
      <c r="AB1334" t="n">
        <v>31.1</v>
      </c>
      <c r="AC1334" t="n">
        <v>31.1</v>
      </c>
      <c r="AD1334" t="n">
        <v>31.100000000000023</v>
      </c>
      <c r="AE1334" t="n">
        <v>0.01999999999998181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0.0</v>
      </c>
      <c r="AL1334" t="inlineStr">
        <is>
          <t>unreconciled</t>
        </is>
      </c>
      <c r="AM1334" t="inlineStr">
        <is>
          <t>Order Amount Mismatch (POS&gt;3PO)</t>
        </is>
      </c>
      <c r="AN1334" t="n">
        <v>31.1</v>
      </c>
      <c r="AO1334" t="n">
        <f>ROUND(P1334*100/H1334,2)</f>
        <v>0.0</v>
      </c>
      <c r="AP1334" t="n">
        <f>ROUND(Q1334*100/I1334,2)</f>
        <v>0.0</v>
      </c>
      <c r="AQ1334"/>
      <c r="AR1334"/>
      <c r="AS1334" t="n">
        <v>0.0</v>
      </c>
    </row>
    <row r="1335">
      <c r="A1335" s="1" t="n">
        <v>45234.0</v>
      </c>
      <c r="B1335" s="2" t="n">
        <v>45234.996041666665</v>
      </c>
      <c r="C1335" t="inlineStr">
        <is>
          <t>3140094012085868</t>
        </is>
      </c>
      <c r="D1335" t="inlineStr">
        <is>
          <t>POS0012</t>
        </is>
      </c>
      <c r="E1335" t="inlineStr">
        <is>
          <t>83</t>
        </is>
      </c>
      <c r="F1335" t="inlineStr">
        <is>
          <t>0094</t>
        </is>
      </c>
      <c r="G1335" t="inlineStr">
        <is>
          <t>5313251640</t>
        </is>
      </c>
      <c r="H1335" t="n">
        <v>216.0</v>
      </c>
      <c r="I1335" t="n">
        <v>205.71</v>
      </c>
      <c r="J1335" t="n">
        <v>168.57</v>
      </c>
      <c r="K1335" t="inlineStr">
        <is>
          <t>sale</t>
        </is>
      </c>
      <c r="L1335" t="inlineStr">
        <is>
          <t/>
        </is>
      </c>
      <c r="M1335" t="inlineStr">
        <is>
          <t/>
        </is>
      </c>
      <c r="N1335" t="n">
        <v>0.0</v>
      </c>
      <c r="O1335" t="n">
        <v>0.0</v>
      </c>
      <c r="P1335" t="n">
        <v>164.66</v>
      </c>
      <c r="Q1335" t="n">
        <v>164.67</v>
      </c>
      <c r="R1335" t="n">
        <v>37.14</v>
      </c>
      <c r="S1335" t="n">
        <v>37.14</v>
      </c>
      <c r="T1335" t="n">
        <v>2.06</v>
      </c>
      <c r="U1335" t="n">
        <v>2.06</v>
      </c>
      <c r="V1335" t="n">
        <v>30.34</v>
      </c>
      <c r="W1335" t="n">
        <v>30.34</v>
      </c>
      <c r="X1335" t="n">
        <v>2.7</v>
      </c>
      <c r="Y1335" t="n">
        <v>2.7</v>
      </c>
      <c r="Z1335" t="n">
        <v>5.95</v>
      </c>
      <c r="AA1335" t="n">
        <v>5.95</v>
      </c>
      <c r="AB1335" t="n">
        <v>10.28</v>
      </c>
      <c r="AC1335" t="n">
        <v>10.29</v>
      </c>
      <c r="AD1335" t="n">
        <v>10.289999999999992</v>
      </c>
      <c r="AE1335" t="n">
        <v>-0.009999999999990905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-0.009999999999999787</v>
      </c>
      <c r="AL1335" t="inlineStr">
        <is>
          <t>unreconciled</t>
        </is>
      </c>
      <c r="AM1335" t="inlineStr">
        <is>
          <t>Order Amount Mismatch (POS&gt;3PO)</t>
        </is>
      </c>
      <c r="AN1335" t="n">
        <v>10.29</v>
      </c>
      <c r="AO1335" t="n">
        <f>ROUND(P1335*100/H1335,2)</f>
        <v>0.0</v>
      </c>
      <c r="AP1335" t="n">
        <f>ROUND(Q1335*100/I1335,2)</f>
        <v>0.0</v>
      </c>
      <c r="AQ1335"/>
      <c r="AR1335"/>
      <c r="AS1335" t="n">
        <v>0.0</v>
      </c>
    </row>
    <row r="1336">
      <c r="A1336" s="1" t="n">
        <v>45234.0</v>
      </c>
      <c r="B1336" s="2" t="n">
        <v>45234.63569444444</v>
      </c>
      <c r="C1336" t="inlineStr">
        <is>
          <t>3140094012085539</t>
        </is>
      </c>
      <c r="D1336" t="inlineStr">
        <is>
          <t>POS0012</t>
        </is>
      </c>
      <c r="E1336" t="inlineStr">
        <is>
          <t>54</t>
        </is>
      </c>
      <c r="F1336" t="inlineStr">
        <is>
          <t>0094</t>
        </is>
      </c>
      <c r="G1336" t="inlineStr">
        <is>
          <t>5313256232</t>
        </is>
      </c>
      <c r="H1336" t="n">
        <v>377.0</v>
      </c>
      <c r="I1336" t="n">
        <v>359.05</v>
      </c>
      <c r="J1336" t="n">
        <v>321.91</v>
      </c>
      <c r="K1336" t="inlineStr">
        <is>
          <t>sale</t>
        </is>
      </c>
      <c r="L1336" t="inlineStr">
        <is>
          <t/>
        </is>
      </c>
      <c r="M1336" t="inlineStr">
        <is>
          <t/>
        </is>
      </c>
      <c r="N1336" t="n">
        <v>0.0</v>
      </c>
      <c r="O1336" t="n">
        <v>0.0</v>
      </c>
      <c r="P1336" t="n">
        <v>281.53</v>
      </c>
      <c r="Q1336" t="n">
        <v>281.52</v>
      </c>
      <c r="R1336" t="n">
        <v>37.14</v>
      </c>
      <c r="S1336" t="n">
        <v>37.14</v>
      </c>
      <c r="T1336" t="n">
        <v>3.59</v>
      </c>
      <c r="U1336" t="n">
        <v>3.59</v>
      </c>
      <c r="V1336" t="n">
        <v>57.94</v>
      </c>
      <c r="W1336" t="n">
        <v>57.94</v>
      </c>
      <c r="X1336" t="n">
        <v>4.71</v>
      </c>
      <c r="Y1336" t="n">
        <v>4.71</v>
      </c>
      <c r="Z1336" t="n">
        <v>11.28</v>
      </c>
      <c r="AA1336" t="n">
        <v>11.28</v>
      </c>
      <c r="AB1336" t="n">
        <v>17.96</v>
      </c>
      <c r="AC1336" t="n">
        <v>17.95</v>
      </c>
      <c r="AD1336" t="n">
        <v>17.94999999999999</v>
      </c>
      <c r="AE1336" t="n">
        <v>0.009999999999990905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0.010000000000001563</v>
      </c>
      <c r="AL1336" t="inlineStr">
        <is>
          <t>unreconciled</t>
        </is>
      </c>
      <c r="AM1336" t="inlineStr">
        <is>
          <t>Order Amount Mismatch (POS&gt;3PO)</t>
        </is>
      </c>
      <c r="AN1336" t="n">
        <v>17.95</v>
      </c>
      <c r="AO1336" t="n">
        <f>ROUND(P1336*100/H1336,2)</f>
        <v>0.0</v>
      </c>
      <c r="AP1336" t="n">
        <f>ROUND(Q1336*100/I1336,2)</f>
        <v>0.0</v>
      </c>
      <c r="AQ1336"/>
      <c r="AR1336"/>
      <c r="AS1336" t="n">
        <v>0.0</v>
      </c>
    </row>
    <row r="1337">
      <c r="A1337" s="1" t="n">
        <v>45234.0</v>
      </c>
      <c r="B1337" s="2" t="n">
        <v>45235.0215625</v>
      </c>
      <c r="C1337" t="inlineStr">
        <is>
          <t>3140094012085905</t>
        </is>
      </c>
      <c r="D1337" t="inlineStr">
        <is>
          <t>POS0012</t>
        </is>
      </c>
      <c r="E1337" t="inlineStr">
        <is>
          <t>20</t>
        </is>
      </c>
      <c r="F1337" t="inlineStr">
        <is>
          <t>0094</t>
        </is>
      </c>
      <c r="G1337" t="inlineStr">
        <is>
          <t>5313273342</t>
        </is>
      </c>
      <c r="H1337" t="n">
        <v>257.0</v>
      </c>
      <c r="I1337" t="n">
        <v>244.76</v>
      </c>
      <c r="J1337" t="n">
        <v>207.62</v>
      </c>
      <c r="K1337" t="inlineStr">
        <is>
          <t>sale</t>
        </is>
      </c>
      <c r="L1337" t="inlineStr">
        <is>
          <t/>
        </is>
      </c>
      <c r="M1337" t="inlineStr">
        <is>
          <t/>
        </is>
      </c>
      <c r="N1337" t="n">
        <v>0.0</v>
      </c>
      <c r="O1337" t="n">
        <v>0.0</v>
      </c>
      <c r="P1337" t="n">
        <v>194.43</v>
      </c>
      <c r="Q1337" t="n">
        <v>194.42</v>
      </c>
      <c r="R1337" t="n">
        <v>37.14</v>
      </c>
      <c r="S1337" t="n">
        <v>37.14</v>
      </c>
      <c r="T1337" t="n">
        <v>2.45</v>
      </c>
      <c r="U1337" t="n">
        <v>2.45</v>
      </c>
      <c r="V1337" t="n">
        <v>37.37</v>
      </c>
      <c r="W1337" t="n">
        <v>37.37</v>
      </c>
      <c r="X1337" t="n">
        <v>3.21</v>
      </c>
      <c r="Y1337" t="n">
        <v>3.21</v>
      </c>
      <c r="Z1337" t="n">
        <v>7.3</v>
      </c>
      <c r="AA1337" t="n">
        <v>7.31</v>
      </c>
      <c r="AB1337" t="n">
        <v>12.24</v>
      </c>
      <c r="AC1337" t="n">
        <v>12.24</v>
      </c>
      <c r="AD1337" t="n">
        <v>12.240000000000009</v>
      </c>
      <c r="AE1337" t="n">
        <v>0.010000000000019327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-0.009999999999999787</v>
      </c>
      <c r="AK1337" t="n">
        <v>0.0</v>
      </c>
      <c r="AL1337" t="inlineStr">
        <is>
          <t>unreconciled</t>
        </is>
      </c>
      <c r="AM1337" t="inlineStr">
        <is>
          <t>Order Amount Mismatch (POS&gt;3PO)</t>
        </is>
      </c>
      <c r="AN1337" t="n">
        <v>12.24</v>
      </c>
      <c r="AO1337" t="n">
        <f>ROUND(P1337*100/H1337,2)</f>
        <v>0.0</v>
      </c>
      <c r="AP1337" t="n">
        <f>ROUND(Q1337*100/I1337,2)</f>
        <v>0.0</v>
      </c>
      <c r="AQ1337"/>
      <c r="AR1337"/>
      <c r="AS1337" t="n">
        <v>0.0</v>
      </c>
    </row>
    <row r="1338">
      <c r="A1338" s="1" t="n">
        <v>45234.0</v>
      </c>
      <c r="B1338" s="2" t="n">
        <v>45234.62054398148</v>
      </c>
      <c r="C1338" t="inlineStr">
        <is>
          <t>3140094012085522</t>
        </is>
      </c>
      <c r="D1338" t="inlineStr">
        <is>
          <t>POS0012</t>
        </is>
      </c>
      <c r="E1338" t="inlineStr">
        <is>
          <t>37</t>
        </is>
      </c>
      <c r="F1338" t="inlineStr">
        <is>
          <t>0094</t>
        </is>
      </c>
      <c r="G1338" t="inlineStr">
        <is>
          <t>5313275090</t>
        </is>
      </c>
      <c r="H1338" t="n">
        <v>428.0</v>
      </c>
      <c r="I1338" t="n">
        <v>407.62</v>
      </c>
      <c r="J1338" t="n">
        <v>370.48</v>
      </c>
      <c r="K1338" t="inlineStr">
        <is>
          <t>sale</t>
        </is>
      </c>
      <c r="L1338" t="inlineStr">
        <is>
          <t/>
        </is>
      </c>
      <c r="M1338" t="inlineStr">
        <is>
          <t/>
        </is>
      </c>
      <c r="N1338" t="n">
        <v>0.0</v>
      </c>
      <c r="O1338" t="n">
        <v>0.0</v>
      </c>
      <c r="P1338" t="n">
        <v>318.53</v>
      </c>
      <c r="Q1338" t="n">
        <v>318.54</v>
      </c>
      <c r="R1338" t="n">
        <v>37.14</v>
      </c>
      <c r="S1338" t="n">
        <v>37.14</v>
      </c>
      <c r="T1338" t="n">
        <v>4.08</v>
      </c>
      <c r="U1338" t="n">
        <v>4.08</v>
      </c>
      <c r="V1338" t="n">
        <v>66.69</v>
      </c>
      <c r="W1338" t="n">
        <v>66.69</v>
      </c>
      <c r="X1338" t="n">
        <v>5.35</v>
      </c>
      <c r="Y1338" t="n">
        <v>5.35</v>
      </c>
      <c r="Z1338" t="n">
        <v>12.97</v>
      </c>
      <c r="AA1338" t="n">
        <v>12.96</v>
      </c>
      <c r="AB1338" t="n">
        <v>20.38</v>
      </c>
      <c r="AC1338" t="n">
        <v>20.38</v>
      </c>
      <c r="AD1338" t="n">
        <v>20.379999999999995</v>
      </c>
      <c r="AE1338" t="n">
        <v>-0.010000000000047748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0.009999999999999787</v>
      </c>
      <c r="AK1338" t="n">
        <v>0.0</v>
      </c>
      <c r="AL1338" t="inlineStr">
        <is>
          <t>unreconciled</t>
        </is>
      </c>
      <c r="AM1338" t="inlineStr">
        <is>
          <t>Order Amount Mismatch (POS&gt;3PO)</t>
        </is>
      </c>
      <c r="AN1338" t="n">
        <v>20.38</v>
      </c>
      <c r="AO1338" t="n">
        <f>ROUND(P1338*100/H1338,2)</f>
        <v>0.0</v>
      </c>
      <c r="AP1338" t="n">
        <f>ROUND(Q1338*100/I1338,2)</f>
        <v>0.0</v>
      </c>
      <c r="AQ1338"/>
      <c r="AR1338"/>
      <c r="AS1338" t="n">
        <v>0.0</v>
      </c>
    </row>
    <row r="1339">
      <c r="A1339" s="1" t="n">
        <v>45234.0</v>
      </c>
      <c r="B1339" s="2" t="n">
        <v>45234.92787037037</v>
      </c>
      <c r="C1339" t="inlineStr">
        <is>
          <t>3140094012085811</t>
        </is>
      </c>
      <c r="D1339" t="inlineStr">
        <is>
          <t>POS0012</t>
        </is>
      </c>
      <c r="E1339" t="inlineStr">
        <is>
          <t>26</t>
        </is>
      </c>
      <c r="F1339" t="inlineStr">
        <is>
          <t>0094</t>
        </is>
      </c>
      <c r="G1339" t="inlineStr">
        <is>
          <t>5313300937</t>
        </is>
      </c>
      <c r="H1339" t="n">
        <v>157.0</v>
      </c>
      <c r="I1339" t="n">
        <v>149.52</v>
      </c>
      <c r="J1339" t="n">
        <v>112.38</v>
      </c>
      <c r="K1339" t="inlineStr">
        <is>
          <t>sale</t>
        </is>
      </c>
      <c r="L1339" t="inlineStr">
        <is>
          <t/>
        </is>
      </c>
      <c r="M1339" t="inlineStr">
        <is>
          <t/>
        </is>
      </c>
      <c r="N1339" t="n">
        <v>0.0</v>
      </c>
      <c r="O1339" t="n">
        <v>0.0</v>
      </c>
      <c r="P1339" t="n">
        <v>121.84</v>
      </c>
      <c r="Q1339" t="n">
        <v>121.84</v>
      </c>
      <c r="R1339" t="n">
        <v>37.14</v>
      </c>
      <c r="S1339" t="n">
        <v>37.14</v>
      </c>
      <c r="T1339" t="n">
        <v>1.5</v>
      </c>
      <c r="U1339" t="n">
        <v>1.5</v>
      </c>
      <c r="V1339" t="n">
        <v>20.23</v>
      </c>
      <c r="W1339" t="n">
        <v>20.23</v>
      </c>
      <c r="X1339" t="n">
        <v>1.96</v>
      </c>
      <c r="Y1339" t="n">
        <v>1.96</v>
      </c>
      <c r="Z1339" t="n">
        <v>3.99</v>
      </c>
      <c r="AA1339" t="n">
        <v>3.99</v>
      </c>
      <c r="AB1339" t="n">
        <v>7.48</v>
      </c>
      <c r="AC1339" t="n">
        <v>7.48</v>
      </c>
      <c r="AD1339" t="n">
        <v>7.47999999999999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inlineStr">
        <is>
          <t>unreconciled</t>
        </is>
      </c>
      <c r="AM1339" t="inlineStr">
        <is>
          <t>Order Amount Mismatch (POS&gt;3PO)</t>
        </is>
      </c>
      <c r="AN1339" t="n">
        <v>7.48</v>
      </c>
      <c r="AO1339" t="n">
        <f>ROUND(P1339*100/H1339,2)</f>
        <v>0.0</v>
      </c>
      <c r="AP1339" t="n">
        <f>ROUND(Q1339*100/I1339,2)</f>
        <v>0.0</v>
      </c>
      <c r="AQ1339"/>
      <c r="AR1339"/>
      <c r="AS1339" t="n">
        <v>0.0</v>
      </c>
    </row>
    <row r="1340">
      <c r="A1340" s="1" t="n">
        <v>45233.0</v>
      </c>
      <c r="B1340" s="2" t="n">
        <v>45233.748090277775</v>
      </c>
      <c r="C1340" t="inlineStr">
        <is>
          <t>3140023012059266</t>
        </is>
      </c>
      <c r="D1340" t="inlineStr">
        <is>
          <t>POS0012</t>
        </is>
      </c>
      <c r="E1340" t="inlineStr">
        <is>
          <t>59</t>
        </is>
      </c>
      <c r="F1340" t="inlineStr">
        <is>
          <t>0023</t>
        </is>
      </c>
      <c r="G1340" t="inlineStr">
        <is>
          <t>5313316752</t>
        </is>
      </c>
      <c r="H1340" t="n">
        <v>428.0</v>
      </c>
      <c r="I1340" t="n">
        <v>484.76</v>
      </c>
      <c r="J1340" t="n">
        <v>447.62</v>
      </c>
      <c r="K1340" t="inlineStr">
        <is>
          <t>sale</t>
        </is>
      </c>
      <c r="L1340" t="inlineStr">
        <is>
          <t/>
        </is>
      </c>
      <c r="M1340" t="inlineStr">
        <is>
          <t/>
        </is>
      </c>
      <c r="N1340" t="n">
        <v>0.0</v>
      </c>
      <c r="O1340" t="n">
        <v>0.0</v>
      </c>
      <c r="P1340" t="n">
        <v>377.33</v>
      </c>
      <c r="Q1340" t="n">
        <v>318.54</v>
      </c>
      <c r="R1340" t="n">
        <v>37.14</v>
      </c>
      <c r="S1340" t="n">
        <v>37.14</v>
      </c>
      <c r="T1340" t="n">
        <v>4.85</v>
      </c>
      <c r="U1340" t="n">
        <v>4.08</v>
      </c>
      <c r="V1340" t="n">
        <v>80.57</v>
      </c>
      <c r="W1340" t="n">
        <v>66.69</v>
      </c>
      <c r="X1340" t="n">
        <v>6.36</v>
      </c>
      <c r="Y1340" t="n">
        <v>5.35</v>
      </c>
      <c r="Z1340" t="n">
        <v>15.65</v>
      </c>
      <c r="AA1340" t="n">
        <v>12.96</v>
      </c>
      <c r="AB1340" t="n">
        <v>20.38</v>
      </c>
      <c r="AC1340" t="n">
        <v>20.38</v>
      </c>
      <c r="AD1340" t="n">
        <v>-56.75999999999999</v>
      </c>
      <c r="AE1340" t="n">
        <v>58.789999999999964</v>
      </c>
      <c r="AF1340" t="n">
        <v>0.0</v>
      </c>
      <c r="AG1340" t="n">
        <v>0.7699999999999996</v>
      </c>
      <c r="AH1340" t="n">
        <v>13.879999999999995</v>
      </c>
      <c r="AI1340" t="n">
        <v>1.0100000000000007</v>
      </c>
      <c r="AJ1340" t="n">
        <v>2.6899999999999995</v>
      </c>
      <c r="AK1340" t="n">
        <v>0.0</v>
      </c>
      <c r="AL1340" t="inlineStr">
        <is>
          <t>unreconciled</t>
        </is>
      </c>
      <c r="AM1340" t="inlineStr">
        <is>
          <t>Order Amount Mismatch (3PO&gt;POS)</t>
        </is>
      </c>
      <c r="AN1340" t="n">
        <v>56.76</v>
      </c>
      <c r="AO1340" t="n">
        <f>ROUND(P1340*100/H1340,2)</f>
        <v>0.0</v>
      </c>
      <c r="AP1340" t="n">
        <f>ROUND(Q1340*100/I1340,2)</f>
        <v>0.0</v>
      </c>
      <c r="AQ1340"/>
      <c r="AR1340"/>
      <c r="AS1340" t="n">
        <v>0.0</v>
      </c>
    </row>
    <row r="1341">
      <c r="A1341" s="1" t="n">
        <v>45234.0</v>
      </c>
      <c r="B1341" s="2" t="n">
        <v>45234.992060185185</v>
      </c>
      <c r="C1341" t="inlineStr">
        <is>
          <t>3140094012085866</t>
        </is>
      </c>
      <c r="D1341" t="inlineStr">
        <is>
          <t>POS0012</t>
        </is>
      </c>
      <c r="E1341" t="inlineStr">
        <is>
          <t>81</t>
        </is>
      </c>
      <c r="F1341" t="inlineStr">
        <is>
          <t>0094</t>
        </is>
      </c>
      <c r="G1341" t="inlineStr">
        <is>
          <t>5313336005</t>
        </is>
      </c>
      <c r="H1341" t="n">
        <v>887.0</v>
      </c>
      <c r="I1341" t="n">
        <v>844.78</v>
      </c>
      <c r="J1341" t="n">
        <v>807.64</v>
      </c>
      <c r="K1341" t="inlineStr">
        <is>
          <t>sale</t>
        </is>
      </c>
      <c r="L1341" t="inlineStr">
        <is>
          <t/>
        </is>
      </c>
      <c r="M1341" t="inlineStr">
        <is>
          <t/>
        </is>
      </c>
      <c r="N1341" t="n">
        <v>0.0</v>
      </c>
      <c r="O1341" t="n">
        <v>0.0</v>
      </c>
      <c r="P1341" t="n">
        <v>651.7</v>
      </c>
      <c r="Q1341" t="n">
        <v>651.69</v>
      </c>
      <c r="R1341" t="n">
        <v>37.14</v>
      </c>
      <c r="S1341" t="n">
        <v>37.14</v>
      </c>
      <c r="T1341" t="n">
        <v>8.45</v>
      </c>
      <c r="U1341" t="n">
        <v>8.45</v>
      </c>
      <c r="V1341" t="n">
        <v>145.38</v>
      </c>
      <c r="W1341" t="n">
        <v>145.38</v>
      </c>
      <c r="X1341" t="n">
        <v>11.09</v>
      </c>
      <c r="Y1341" t="n">
        <v>11.09</v>
      </c>
      <c r="Z1341" t="n">
        <v>28.16</v>
      </c>
      <c r="AA1341" t="n">
        <v>28.17</v>
      </c>
      <c r="AB1341" t="n">
        <v>42.24</v>
      </c>
      <c r="AC1341" t="n">
        <v>42.24</v>
      </c>
      <c r="AD1341" t="n">
        <v>42.22000000000003</v>
      </c>
      <c r="AE1341" t="n">
        <v>0.009999999999990905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-0.010000000000001563</v>
      </c>
      <c r="AK1341" t="n">
        <v>0.0</v>
      </c>
      <c r="AL1341" t="inlineStr">
        <is>
          <t>unreconciled</t>
        </is>
      </c>
      <c r="AM1341" t="inlineStr">
        <is>
          <t>Order Amount Mismatch (POS&gt;3PO)</t>
        </is>
      </c>
      <c r="AN1341" t="n">
        <v>42.22</v>
      </c>
      <c r="AO1341" t="n">
        <f>ROUND(P1341*100/H1341,2)</f>
        <v>0.0</v>
      </c>
      <c r="AP1341" t="n">
        <f>ROUND(Q1341*100/I1341,2)</f>
        <v>0.0</v>
      </c>
      <c r="AQ1341"/>
      <c r="AR1341"/>
      <c r="AS1341" t="n">
        <v>0.0</v>
      </c>
    </row>
    <row r="1342">
      <c r="A1342" s="1" t="n">
        <v>45234.0</v>
      </c>
      <c r="B1342" s="2" t="n">
        <v>45234.66055555556</v>
      </c>
      <c r="C1342" t="inlineStr">
        <is>
          <t>3140023012059515</t>
        </is>
      </c>
      <c r="D1342" t="inlineStr">
        <is>
          <t>POS0012</t>
        </is>
      </c>
      <c r="E1342" t="inlineStr">
        <is>
          <t>07</t>
        </is>
      </c>
      <c r="F1342" t="inlineStr">
        <is>
          <t>0023</t>
        </is>
      </c>
      <c r="G1342" t="inlineStr">
        <is>
          <t>5313349483</t>
        </is>
      </c>
      <c r="H1342" t="n">
        <v>511.00000000000006</v>
      </c>
      <c r="I1342" t="n">
        <v>486.66</v>
      </c>
      <c r="J1342" t="n">
        <v>449.52</v>
      </c>
      <c r="K1342" t="inlineStr">
        <is>
          <t>sale</t>
        </is>
      </c>
      <c r="L1342" t="inlineStr">
        <is>
          <t/>
        </is>
      </c>
      <c r="M1342" t="inlineStr">
        <is>
          <t/>
        </is>
      </c>
      <c r="N1342" t="n">
        <v>0.0</v>
      </c>
      <c r="O1342" t="n">
        <v>0.0</v>
      </c>
      <c r="P1342" t="n">
        <v>378.78</v>
      </c>
      <c r="Q1342" t="n">
        <v>378.77</v>
      </c>
      <c r="R1342" t="n">
        <v>37.14</v>
      </c>
      <c r="S1342" t="n">
        <v>37.14</v>
      </c>
      <c r="T1342" t="n">
        <v>4.87</v>
      </c>
      <c r="U1342" t="n">
        <v>4.87</v>
      </c>
      <c r="V1342" t="n">
        <v>80.91</v>
      </c>
      <c r="W1342" t="n">
        <v>80.91</v>
      </c>
      <c r="X1342" t="n">
        <v>6.39</v>
      </c>
      <c r="Y1342" t="n">
        <v>6.39</v>
      </c>
      <c r="Z1342" t="n">
        <v>15.71</v>
      </c>
      <c r="AA1342" t="n">
        <v>15.71</v>
      </c>
      <c r="AB1342" t="n">
        <v>24.34</v>
      </c>
      <c r="AC1342" t="n">
        <v>24.33</v>
      </c>
      <c r="AD1342" t="n">
        <v>24.340000000000032</v>
      </c>
      <c r="AE1342" t="n">
        <v>0.009999999999990905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0.010000000000001563</v>
      </c>
      <c r="AL1342" t="inlineStr">
        <is>
          <t>unreconciled</t>
        </is>
      </c>
      <c r="AM1342" t="inlineStr">
        <is>
          <t>Order Amount Mismatch (POS&gt;3PO)</t>
        </is>
      </c>
      <c r="AN1342" t="n">
        <v>24.34</v>
      </c>
      <c r="AO1342" t="n">
        <f>ROUND(P1342*100/H1342,2)</f>
        <v>0.0</v>
      </c>
      <c r="AP1342" t="n">
        <f>ROUND(Q1342*100/I1342,2)</f>
        <v>0.0</v>
      </c>
      <c r="AQ1342"/>
      <c r="AR1342"/>
      <c r="AS1342" t="n">
        <v>0.0</v>
      </c>
    </row>
    <row r="1343">
      <c r="A1343" s="1" t="n">
        <v>45236.0</v>
      </c>
      <c r="B1343" s="2" t="n">
        <v>45236.82913194445</v>
      </c>
      <c r="C1343" t="inlineStr">
        <is>
          <t>3140094012086610</t>
        </is>
      </c>
      <c r="D1343" t="inlineStr">
        <is>
          <t>POS0012</t>
        </is>
      </c>
      <c r="E1343" t="inlineStr">
        <is>
          <t>25</t>
        </is>
      </c>
      <c r="F1343" t="inlineStr">
        <is>
          <t>0094</t>
        </is>
      </c>
      <c r="G1343" t="inlineStr">
        <is>
          <t>5313365837</t>
        </is>
      </c>
      <c r="H1343" t="n">
        <v>275.0</v>
      </c>
      <c r="I1343" t="n">
        <v>261.9</v>
      </c>
      <c r="J1343" t="n">
        <v>224.76</v>
      </c>
      <c r="K1343" t="inlineStr">
        <is>
          <t>sale</t>
        </is>
      </c>
      <c r="L1343" t="inlineStr">
        <is>
          <t/>
        </is>
      </c>
      <c r="M1343" t="inlineStr">
        <is>
          <t/>
        </is>
      </c>
      <c r="N1343" t="n">
        <v>0.0</v>
      </c>
      <c r="O1343" t="n">
        <v>0.0</v>
      </c>
      <c r="P1343" t="n">
        <v>207.48</v>
      </c>
      <c r="Q1343" t="n">
        <v>207.48</v>
      </c>
      <c r="R1343" t="n">
        <v>37.14</v>
      </c>
      <c r="S1343" t="n">
        <v>37.14</v>
      </c>
      <c r="T1343" t="n">
        <v>2.62</v>
      </c>
      <c r="U1343" t="n">
        <v>2.62</v>
      </c>
      <c r="V1343" t="n">
        <v>40.46</v>
      </c>
      <c r="W1343" t="n">
        <v>40.46</v>
      </c>
      <c r="X1343" t="n">
        <v>3.44</v>
      </c>
      <c r="Y1343" t="n">
        <v>3.44</v>
      </c>
      <c r="Z1343" t="n">
        <v>7.9</v>
      </c>
      <c r="AA1343" t="n">
        <v>7.9</v>
      </c>
      <c r="AB1343" t="n">
        <v>13.1</v>
      </c>
      <c r="AC1343" t="n">
        <v>13.1</v>
      </c>
      <c r="AD1343" t="n">
        <v>13.100000000000023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inlineStr">
        <is>
          <t>unreconciled</t>
        </is>
      </c>
      <c r="AM1343" t="inlineStr">
        <is>
          <t>Order Amount Mismatch (POS&gt;3PO)</t>
        </is>
      </c>
      <c r="AN1343" t="n">
        <v>13.1</v>
      </c>
      <c r="AO1343" t="n">
        <f>ROUND(P1343*100/H1343,2)</f>
        <v>0.0</v>
      </c>
      <c r="AP1343" t="n">
        <f>ROUND(Q1343*100/I1343,2)</f>
        <v>0.0</v>
      </c>
      <c r="AQ1343"/>
      <c r="AR1343"/>
      <c r="AS1343" t="n">
        <v>0.0</v>
      </c>
    </row>
    <row r="1344">
      <c r="A1344" s="1" t="n">
        <v>45234.0</v>
      </c>
      <c r="B1344" s="2" t="n">
        <v>45234.87241898148</v>
      </c>
      <c r="C1344" t="inlineStr">
        <is>
          <t>3140023012059617</t>
        </is>
      </c>
      <c r="D1344" t="inlineStr">
        <is>
          <t>POS0012</t>
        </is>
      </c>
      <c r="E1344" t="inlineStr">
        <is>
          <t>09</t>
        </is>
      </c>
      <c r="F1344" t="inlineStr">
        <is>
          <t>0023</t>
        </is>
      </c>
      <c r="G1344" t="inlineStr">
        <is>
          <t>5313366522</t>
        </is>
      </c>
      <c r="H1344" t="n">
        <v>396.0</v>
      </c>
      <c r="I1344" t="n">
        <v>377.14</v>
      </c>
      <c r="J1344" t="n">
        <v>340.0</v>
      </c>
      <c r="K1344" t="inlineStr">
        <is>
          <t>sale</t>
        </is>
      </c>
      <c r="L1344" t="inlineStr">
        <is>
          <t/>
        </is>
      </c>
      <c r="M1344" t="inlineStr">
        <is>
          <t/>
        </is>
      </c>
      <c r="N1344" t="n">
        <v>0.0</v>
      </c>
      <c r="O1344" t="n">
        <v>0.0</v>
      </c>
      <c r="P1344" t="n">
        <v>295.31</v>
      </c>
      <c r="Q1344" t="n">
        <v>295.31</v>
      </c>
      <c r="R1344" t="n">
        <v>37.14</v>
      </c>
      <c r="S1344" t="n">
        <v>37.14</v>
      </c>
      <c r="T1344" t="n">
        <v>3.77</v>
      </c>
      <c r="U1344" t="n">
        <v>3.77</v>
      </c>
      <c r="V1344" t="n">
        <v>61.2</v>
      </c>
      <c r="W1344" t="n">
        <v>61.2</v>
      </c>
      <c r="X1344" t="n">
        <v>4.95</v>
      </c>
      <c r="Y1344" t="n">
        <v>4.95</v>
      </c>
      <c r="Z1344" t="n">
        <v>11.91</v>
      </c>
      <c r="AA1344" t="n">
        <v>11.91</v>
      </c>
      <c r="AB1344" t="n">
        <v>18.86</v>
      </c>
      <c r="AC1344" t="n">
        <v>18.86</v>
      </c>
      <c r="AD1344" t="n">
        <v>18.860000000000014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0.0</v>
      </c>
      <c r="AL1344" t="inlineStr">
        <is>
          <t>unreconciled</t>
        </is>
      </c>
      <c r="AM1344" t="inlineStr">
        <is>
          <t>Order Amount Mismatch (POS&gt;3PO)</t>
        </is>
      </c>
      <c r="AN1344" t="n">
        <v>18.86</v>
      </c>
      <c r="AO1344" t="n">
        <f>ROUND(P1344*100/H1344,2)</f>
        <v>0.0</v>
      </c>
      <c r="AP1344" t="n">
        <f>ROUND(Q1344*100/I1344,2)</f>
        <v>0.0</v>
      </c>
      <c r="AQ1344"/>
      <c r="AR1344"/>
      <c r="AS1344" t="n">
        <v>0.0</v>
      </c>
    </row>
    <row r="1345">
      <c r="A1345" s="1" t="n">
        <v>45233.0</v>
      </c>
      <c r="B1345" s="2" t="n">
        <v>45233.865960648145</v>
      </c>
      <c r="C1345" t="inlineStr">
        <is>
          <t>3140094012085299</t>
        </is>
      </c>
      <c r="D1345" t="inlineStr">
        <is>
          <t>POS0012</t>
        </is>
      </c>
      <c r="E1345" t="inlineStr">
        <is>
          <t>14</t>
        </is>
      </c>
      <c r="F1345" t="inlineStr">
        <is>
          <t>0094</t>
        </is>
      </c>
      <c r="G1345" t="inlineStr">
        <is>
          <t>5313380686</t>
        </is>
      </c>
      <c r="H1345" t="n">
        <v>1329.0</v>
      </c>
      <c r="I1345" t="n">
        <v>1305.73</v>
      </c>
      <c r="J1345" t="n">
        <v>1305.73</v>
      </c>
      <c r="K1345" t="inlineStr">
        <is>
          <t>addition</t>
        </is>
      </c>
      <c r="L1345" t="inlineStr">
        <is>
          <t/>
        </is>
      </c>
      <c r="M1345" t="inlineStr">
        <is>
          <t/>
        </is>
      </c>
      <c r="N1345" t="n">
        <v>0.0</v>
      </c>
      <c r="O1345" t="n">
        <v>0.0</v>
      </c>
      <c r="P1345" t="n">
        <v>1052.14</v>
      </c>
      <c r="Q1345" t="n">
        <v>972.5</v>
      </c>
      <c r="R1345" t="n">
        <v>37.14</v>
      </c>
      <c r="S1345" t="n">
        <v>0.0</v>
      </c>
      <c r="T1345" t="n">
        <v>0.0</v>
      </c>
      <c r="U1345" t="n">
        <v>0.0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0.0</v>
      </c>
      <c r="AB1345" t="n">
        <v>63.28</v>
      </c>
      <c r="AC1345" t="n">
        <v>63.29</v>
      </c>
      <c r="AD1345" t="n">
        <v>23.269999999999982</v>
      </c>
      <c r="AE1345" t="n">
        <v>79.6400000000001</v>
      </c>
      <c r="AF1345" t="n">
        <v>37.14</v>
      </c>
      <c r="AG1345" t="n">
        <v>0.0</v>
      </c>
      <c r="AH1345" t="n">
        <v>0.0</v>
      </c>
      <c r="AI1345" t="n">
        <v>0.0</v>
      </c>
      <c r="AJ1345" t="n">
        <v>0.0</v>
      </c>
      <c r="AK1345" t="n">
        <v>-0.00999999999999801</v>
      </c>
      <c r="AL1345" t="inlineStr">
        <is>
          <t>unreconciled</t>
        </is>
      </c>
      <c r="AM1345" t="inlineStr">
        <is>
          <t>Packaging Charge Mismatch</t>
        </is>
      </c>
      <c r="AN1345" t="n">
        <v>37.14</v>
      </c>
      <c r="AO1345" t="n">
        <f>ROUND(P1345*100/H1345,2)</f>
        <v>0.0</v>
      </c>
      <c r="AP1345" t="n">
        <f>ROUND(Q1345*100/I1345,2)</f>
        <v>0.0</v>
      </c>
      <c r="AQ1345"/>
      <c r="AR1345"/>
      <c r="AS1345" t="n">
        <v>0.0</v>
      </c>
    </row>
    <row r="1346">
      <c r="A1346" s="1" t="n">
        <v>45234.0</v>
      </c>
      <c r="B1346" s="2" t="n">
        <v>45234.84291666667</v>
      </c>
      <c r="C1346" t="inlineStr">
        <is>
          <t>3140094012085714</t>
        </is>
      </c>
      <c r="D1346" t="inlineStr">
        <is>
          <t>POS0012</t>
        </is>
      </c>
      <c r="E1346" t="inlineStr">
        <is>
          <t>29</t>
        </is>
      </c>
      <c r="F1346" t="inlineStr">
        <is>
          <t>0094</t>
        </is>
      </c>
      <c r="G1346" t="inlineStr">
        <is>
          <t>5313389907</t>
        </is>
      </c>
      <c r="H1346" t="n">
        <v>422.0</v>
      </c>
      <c r="I1346" t="n">
        <v>401.9</v>
      </c>
      <c r="J1346" t="n">
        <v>364.76</v>
      </c>
      <c r="K1346" t="inlineStr">
        <is>
          <t>sale</t>
        </is>
      </c>
      <c r="L1346" t="inlineStr">
        <is>
          <t/>
        </is>
      </c>
      <c r="M1346" t="inlineStr">
        <is>
          <t/>
        </is>
      </c>
      <c r="N1346" t="n">
        <v>0.0</v>
      </c>
      <c r="O1346" t="n">
        <v>0.0</v>
      </c>
      <c r="P1346" t="n">
        <v>314.17</v>
      </c>
      <c r="Q1346" t="n">
        <v>314.17</v>
      </c>
      <c r="R1346" t="n">
        <v>37.14</v>
      </c>
      <c r="S1346" t="n">
        <v>37.14</v>
      </c>
      <c r="T1346" t="n">
        <v>4.02</v>
      </c>
      <c r="U1346" t="n">
        <v>4.02</v>
      </c>
      <c r="V1346" t="n">
        <v>65.66</v>
      </c>
      <c r="W1346" t="n">
        <v>65.66</v>
      </c>
      <c r="X1346" t="n">
        <v>5.28</v>
      </c>
      <c r="Y1346" t="n">
        <v>5.28</v>
      </c>
      <c r="Z1346" t="n">
        <v>12.77</v>
      </c>
      <c r="AA1346" t="n">
        <v>12.77</v>
      </c>
      <c r="AB1346" t="n">
        <v>20.1</v>
      </c>
      <c r="AC1346" t="n">
        <v>20.1</v>
      </c>
      <c r="AD1346" t="n">
        <v>20.100000000000023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inlineStr">
        <is>
          <t>unreconciled</t>
        </is>
      </c>
      <c r="AM1346" t="inlineStr">
        <is>
          <t>Order Amount Mismatch (POS&gt;3PO)</t>
        </is>
      </c>
      <c r="AN1346" t="n">
        <v>20.1</v>
      </c>
      <c r="AO1346" t="n">
        <f>ROUND(P1346*100/H1346,2)</f>
        <v>0.0</v>
      </c>
      <c r="AP1346" t="n">
        <f>ROUND(Q1346*100/I1346,2)</f>
        <v>0.0</v>
      </c>
      <c r="AQ1346"/>
      <c r="AR1346"/>
      <c r="AS1346" t="n">
        <v>0.0</v>
      </c>
    </row>
    <row r="1347">
      <c r="A1347" s="1" t="n">
        <v>45234.0</v>
      </c>
      <c r="B1347" s="2" t="n">
        <v>45234.74228009259</v>
      </c>
      <c r="C1347" t="inlineStr">
        <is>
          <t>3140023012059551</t>
        </is>
      </c>
      <c r="D1347" t="inlineStr">
        <is>
          <t>POS0012</t>
        </is>
      </c>
      <c r="E1347" t="inlineStr">
        <is>
          <t>43</t>
        </is>
      </c>
      <c r="F1347" t="inlineStr">
        <is>
          <t>0023</t>
        </is>
      </c>
      <c r="G1347" t="inlineStr">
        <is>
          <t>5313396879</t>
        </is>
      </c>
      <c r="H1347" t="n">
        <v>445.0</v>
      </c>
      <c r="I1347" t="n">
        <v>423.81</v>
      </c>
      <c r="J1347" t="n">
        <v>386.67</v>
      </c>
      <c r="K1347" t="inlineStr">
        <is>
          <t>sale</t>
        </is>
      </c>
      <c r="L1347" t="inlineStr">
        <is>
          <t/>
        </is>
      </c>
      <c r="M1347" t="inlineStr">
        <is>
          <t/>
        </is>
      </c>
      <c r="N1347" t="n">
        <v>0.0</v>
      </c>
      <c r="O1347" t="n">
        <v>0.0</v>
      </c>
      <c r="P1347" t="n">
        <v>330.88</v>
      </c>
      <c r="Q1347" t="n">
        <v>330.87</v>
      </c>
      <c r="R1347" t="n">
        <v>37.14</v>
      </c>
      <c r="S1347" t="n">
        <v>37.14</v>
      </c>
      <c r="T1347" t="n">
        <v>4.24</v>
      </c>
      <c r="U1347" t="n">
        <v>4.24</v>
      </c>
      <c r="V1347" t="n">
        <v>69.6</v>
      </c>
      <c r="W1347" t="n">
        <v>69.6</v>
      </c>
      <c r="X1347" t="n">
        <v>5.56</v>
      </c>
      <c r="Y1347" t="n">
        <v>5.56</v>
      </c>
      <c r="Z1347" t="n">
        <v>13.53</v>
      </c>
      <c r="AA1347" t="n">
        <v>13.53</v>
      </c>
      <c r="AB1347" t="n">
        <v>21.2</v>
      </c>
      <c r="AC1347" t="n">
        <v>21.19</v>
      </c>
      <c r="AD1347" t="n">
        <v>21.189999999999998</v>
      </c>
      <c r="AE1347" t="n">
        <v>0.009999999999990905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0.00999999999999801</v>
      </c>
      <c r="AL1347" t="inlineStr">
        <is>
          <t>unreconciled</t>
        </is>
      </c>
      <c r="AM1347" t="inlineStr">
        <is>
          <t>Order Amount Mismatch (POS&gt;3PO)</t>
        </is>
      </c>
      <c r="AN1347" t="n">
        <v>21.19</v>
      </c>
      <c r="AO1347" t="n">
        <f>ROUND(P1347*100/H1347,2)</f>
        <v>0.0</v>
      </c>
      <c r="AP1347" t="n">
        <f>ROUND(Q1347*100/I1347,2)</f>
        <v>0.0</v>
      </c>
      <c r="AQ1347"/>
      <c r="AR1347"/>
      <c r="AS1347" t="n">
        <v>0.0</v>
      </c>
    </row>
    <row r="1348">
      <c r="A1348" s="1" t="n">
        <v>45233.0</v>
      </c>
      <c r="B1348" s="2" t="n">
        <v>45233.82712962963</v>
      </c>
      <c r="C1348" t="inlineStr">
        <is>
          <t>3140094012085247</t>
        </is>
      </c>
      <c r="D1348" t="inlineStr">
        <is>
          <t>POS0012</t>
        </is>
      </c>
      <c r="E1348" t="inlineStr">
        <is>
          <t>62</t>
        </is>
      </c>
      <c r="F1348" t="inlineStr">
        <is>
          <t>0094</t>
        </is>
      </c>
      <c r="G1348" t="inlineStr">
        <is>
          <t>5313419036</t>
        </is>
      </c>
      <c r="H1348" t="n">
        <v>524.0</v>
      </c>
      <c r="I1348" t="n">
        <v>576.18</v>
      </c>
      <c r="J1348" t="n">
        <v>539.04</v>
      </c>
      <c r="K1348" t="inlineStr">
        <is>
          <t>sale</t>
        </is>
      </c>
      <c r="L1348" t="inlineStr">
        <is>
          <t/>
        </is>
      </c>
      <c r="M1348" t="inlineStr">
        <is>
          <t/>
        </is>
      </c>
      <c r="N1348" t="n">
        <v>0.0</v>
      </c>
      <c r="O1348" t="n">
        <v>0.0</v>
      </c>
      <c r="P1348" t="n">
        <v>447.0</v>
      </c>
      <c r="Q1348" t="n">
        <v>388.22</v>
      </c>
      <c r="R1348" t="n">
        <v>37.14</v>
      </c>
      <c r="S1348" t="n">
        <v>37.14</v>
      </c>
      <c r="T1348" t="n">
        <v>5.76</v>
      </c>
      <c r="U1348" t="n">
        <v>4.99</v>
      </c>
      <c r="V1348" t="n">
        <v>97.03</v>
      </c>
      <c r="W1348" t="n">
        <v>83.14</v>
      </c>
      <c r="X1348" t="n">
        <v>7.56</v>
      </c>
      <c r="Y1348" t="n">
        <v>6.55</v>
      </c>
      <c r="Z1348" t="n">
        <v>18.83</v>
      </c>
      <c r="AA1348" t="n">
        <v>16.15</v>
      </c>
      <c r="AB1348" t="n">
        <v>24.96</v>
      </c>
      <c r="AC1348" t="n">
        <v>24.95</v>
      </c>
      <c r="AD1348" t="n">
        <v>-52.17999999999995</v>
      </c>
      <c r="AE1348" t="n">
        <v>58.77999999999997</v>
      </c>
      <c r="AF1348" t="n">
        <v>0.0</v>
      </c>
      <c r="AG1348" t="n">
        <v>0.7699999999999996</v>
      </c>
      <c r="AH1348" t="n">
        <v>13.89</v>
      </c>
      <c r="AI1348" t="n">
        <v>1.0099999999999998</v>
      </c>
      <c r="AJ1348" t="n">
        <v>2.6799999999999997</v>
      </c>
      <c r="AK1348" t="n">
        <v>0.010000000000001563</v>
      </c>
      <c r="AL1348" t="inlineStr">
        <is>
          <t>unreconciled</t>
        </is>
      </c>
      <c r="AM1348" t="inlineStr">
        <is>
          <t>Order Amount Mismatch (3PO&gt;POS)</t>
        </is>
      </c>
      <c r="AN1348" t="n">
        <v>52.18</v>
      </c>
      <c r="AO1348" t="n">
        <f>ROUND(P1348*100/H1348,2)</f>
        <v>0.0</v>
      </c>
      <c r="AP1348" t="n">
        <f>ROUND(Q1348*100/I1348,2)</f>
        <v>0.0</v>
      </c>
      <c r="AQ1348"/>
      <c r="AR1348"/>
      <c r="AS1348" t="n">
        <v>0.0</v>
      </c>
    </row>
    <row r="1349">
      <c r="A1349" s="1" t="n">
        <v>45233.0</v>
      </c>
      <c r="B1349" s="2" t="n">
        <v>45233.8859375</v>
      </c>
      <c r="C1349" t="inlineStr">
        <is>
          <t>3140023012059333</t>
        </is>
      </c>
      <c r="D1349" t="inlineStr">
        <is>
          <t>POS0012</t>
        </is>
      </c>
      <c r="E1349" t="inlineStr">
        <is>
          <t>26</t>
        </is>
      </c>
      <c r="F1349" t="inlineStr">
        <is>
          <t>0023</t>
        </is>
      </c>
      <c r="G1349" t="inlineStr">
        <is>
          <t>5313446577</t>
        </is>
      </c>
      <c r="H1349" t="n">
        <v>279.0</v>
      </c>
      <c r="I1349" t="n">
        <v>342.85</v>
      </c>
      <c r="J1349" t="n">
        <v>305.71</v>
      </c>
      <c r="K1349" t="inlineStr">
        <is>
          <t>sale</t>
        </is>
      </c>
      <c r="L1349" t="inlineStr">
        <is>
          <t/>
        </is>
      </c>
      <c r="M1349" t="inlineStr">
        <is>
          <t/>
        </is>
      </c>
      <c r="N1349" t="n">
        <v>0.0</v>
      </c>
      <c r="O1349" t="n">
        <v>0.0</v>
      </c>
      <c r="P1349" t="n">
        <v>269.17</v>
      </c>
      <c r="Q1349" t="n">
        <v>210.39</v>
      </c>
      <c r="R1349" t="n">
        <v>37.14</v>
      </c>
      <c r="S1349" t="n">
        <v>37.14</v>
      </c>
      <c r="T1349" t="n">
        <v>3.43</v>
      </c>
      <c r="U1349" t="n">
        <v>2.66</v>
      </c>
      <c r="V1349" t="n">
        <v>55.03</v>
      </c>
      <c r="W1349" t="n">
        <v>41.14</v>
      </c>
      <c r="X1349" t="n">
        <v>4.5</v>
      </c>
      <c r="Y1349" t="n">
        <v>3.49</v>
      </c>
      <c r="Z1349" t="n">
        <v>10.72</v>
      </c>
      <c r="AA1349" t="n">
        <v>8.04</v>
      </c>
      <c r="AB1349" t="n">
        <v>13.28</v>
      </c>
      <c r="AC1349" t="n">
        <v>13.29</v>
      </c>
      <c r="AD1349" t="n">
        <v>-63.85000000000002</v>
      </c>
      <c r="AE1349" t="n">
        <v>58.78000000000003</v>
      </c>
      <c r="AF1349" t="n">
        <v>0.0</v>
      </c>
      <c r="AG1349" t="n">
        <v>0.77</v>
      </c>
      <c r="AH1349" t="n">
        <v>13.89</v>
      </c>
      <c r="AI1349" t="n">
        <v>1.0099999999999998</v>
      </c>
      <c r="AJ1349" t="n">
        <v>2.6800000000000015</v>
      </c>
      <c r="AK1349" t="n">
        <v>-0.009999999999999787</v>
      </c>
      <c r="AL1349" t="inlineStr">
        <is>
          <t>unreconciled</t>
        </is>
      </c>
      <c r="AM1349" t="inlineStr">
        <is>
          <t>Order Amount Mismatch (3PO&gt;POS)</t>
        </is>
      </c>
      <c r="AN1349" t="n">
        <v>63.85</v>
      </c>
      <c r="AO1349" t="n">
        <f>ROUND(P1349*100/H1349,2)</f>
        <v>0.0</v>
      </c>
      <c r="AP1349" t="n">
        <f>ROUND(Q1349*100/I1349,2)</f>
        <v>0.0</v>
      </c>
      <c r="AQ1349"/>
      <c r="AR1349"/>
      <c r="AS1349" t="n">
        <v>0.0</v>
      </c>
    </row>
    <row r="1350">
      <c r="A1350" s="1" t="n">
        <v>45233.0</v>
      </c>
      <c r="B1350" s="2" t="n">
        <v>45233.843194444446</v>
      </c>
      <c r="C1350" t="inlineStr">
        <is>
          <t>3140094012085265</t>
        </is>
      </c>
      <c r="D1350" t="inlineStr">
        <is>
          <t>POS0012</t>
        </is>
      </c>
      <c r="E1350" t="inlineStr">
        <is>
          <t>80</t>
        </is>
      </c>
      <c r="F1350" t="inlineStr">
        <is>
          <t>0094</t>
        </is>
      </c>
      <c r="G1350" t="inlineStr">
        <is>
          <t>5313456950</t>
        </is>
      </c>
      <c r="H1350" t="n">
        <v>248.0</v>
      </c>
      <c r="I1350" t="n">
        <v>236.19</v>
      </c>
      <c r="J1350" t="n">
        <v>199.05</v>
      </c>
      <c r="K1350" t="inlineStr">
        <is>
          <t>sale</t>
        </is>
      </c>
      <c r="L1350" t="inlineStr">
        <is>
          <t/>
        </is>
      </c>
      <c r="M1350" t="inlineStr">
        <is>
          <t/>
        </is>
      </c>
      <c r="N1350" t="n">
        <v>0.0</v>
      </c>
      <c r="O1350" t="n">
        <v>0.0</v>
      </c>
      <c r="P1350" t="n">
        <v>187.89</v>
      </c>
      <c r="Q1350" t="n">
        <v>187.88</v>
      </c>
      <c r="R1350" t="n">
        <v>37.14</v>
      </c>
      <c r="S1350" t="n">
        <v>37.14</v>
      </c>
      <c r="T1350" t="n">
        <v>2.36</v>
      </c>
      <c r="U1350" t="n">
        <v>2.36</v>
      </c>
      <c r="V1350" t="n">
        <v>35.83</v>
      </c>
      <c r="W1350" t="n">
        <v>35.83</v>
      </c>
      <c r="X1350" t="n">
        <v>3.1</v>
      </c>
      <c r="Y1350" t="n">
        <v>3.1</v>
      </c>
      <c r="Z1350" t="n">
        <v>7.01</v>
      </c>
      <c r="AA1350" t="n">
        <v>7.01</v>
      </c>
      <c r="AB1350" t="n">
        <v>11.82</v>
      </c>
      <c r="AC1350" t="n">
        <v>11.81</v>
      </c>
      <c r="AD1350" t="n">
        <v>11.810000000000002</v>
      </c>
      <c r="AE1350" t="n">
        <v>0.009999999999990905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0.009999999999999787</v>
      </c>
      <c r="AL1350" t="inlineStr">
        <is>
          <t>unreconciled</t>
        </is>
      </c>
      <c r="AM1350" t="inlineStr">
        <is>
          <t>Order Amount Mismatch (POS&gt;3PO)</t>
        </is>
      </c>
      <c r="AN1350" t="n">
        <v>11.81</v>
      </c>
      <c r="AO1350" t="n">
        <f>ROUND(P1350*100/H1350,2)</f>
        <v>0.0</v>
      </c>
      <c r="AP1350" t="n">
        <f>ROUND(Q1350*100/I1350,2)</f>
        <v>0.0</v>
      </c>
      <c r="AQ1350"/>
      <c r="AR1350"/>
      <c r="AS1350" t="n">
        <v>0.0</v>
      </c>
    </row>
    <row r="1351">
      <c r="A1351" s="1" t="n">
        <v>45233.0</v>
      </c>
      <c r="B1351" s="2" t="n">
        <v>45233.91260416667</v>
      </c>
      <c r="C1351" t="inlineStr">
        <is>
          <t>3140094012085345</t>
        </is>
      </c>
      <c r="D1351" t="inlineStr">
        <is>
          <t>POS0012</t>
        </is>
      </c>
      <c r="E1351" t="inlineStr">
        <is>
          <t>60</t>
        </is>
      </c>
      <c r="F1351" t="inlineStr">
        <is>
          <t>0094</t>
        </is>
      </c>
      <c r="G1351" t="inlineStr">
        <is>
          <t>5313461549</t>
        </is>
      </c>
      <c r="H1351" t="n">
        <v>283.0</v>
      </c>
      <c r="I1351" t="n">
        <v>346.66</v>
      </c>
      <c r="J1351" t="n">
        <v>309.52</v>
      </c>
      <c r="K1351" t="inlineStr">
        <is>
          <t>sale</t>
        </is>
      </c>
      <c r="L1351" t="inlineStr">
        <is>
          <t/>
        </is>
      </c>
      <c r="M1351" t="inlineStr">
        <is>
          <t/>
        </is>
      </c>
      <c r="N1351" t="n">
        <v>0.0</v>
      </c>
      <c r="O1351" t="n">
        <v>0.0</v>
      </c>
      <c r="P1351" t="n">
        <v>272.08</v>
      </c>
      <c r="Q1351" t="n">
        <v>213.28</v>
      </c>
      <c r="R1351" t="n">
        <v>37.14</v>
      </c>
      <c r="S1351" t="n">
        <v>37.14</v>
      </c>
      <c r="T1351" t="n">
        <v>3.47</v>
      </c>
      <c r="U1351" t="n">
        <v>2.7</v>
      </c>
      <c r="V1351" t="n">
        <v>55.71</v>
      </c>
      <c r="W1351" t="n">
        <v>41.83</v>
      </c>
      <c r="X1351" t="n">
        <v>4.55</v>
      </c>
      <c r="Y1351" t="n">
        <v>3.54</v>
      </c>
      <c r="Z1351" t="n">
        <v>10.85</v>
      </c>
      <c r="AA1351" t="n">
        <v>8.17</v>
      </c>
      <c r="AB1351" t="n">
        <v>13.48</v>
      </c>
      <c r="AC1351" t="n">
        <v>13.48</v>
      </c>
      <c r="AD1351" t="n">
        <v>-63.660000000000025</v>
      </c>
      <c r="AE1351" t="n">
        <v>58.79999999999998</v>
      </c>
      <c r="AF1351" t="n">
        <v>0.0</v>
      </c>
      <c r="AG1351" t="n">
        <v>0.77</v>
      </c>
      <c r="AH1351" t="n">
        <v>13.880000000000003</v>
      </c>
      <c r="AI1351" t="n">
        <v>1.0099999999999998</v>
      </c>
      <c r="AJ1351" t="n">
        <v>2.6799999999999997</v>
      </c>
      <c r="AK1351" t="n">
        <v>0.0</v>
      </c>
      <c r="AL1351" t="inlineStr">
        <is>
          <t>unreconciled</t>
        </is>
      </c>
      <c r="AM1351" t="inlineStr">
        <is>
          <t>Order Amount Mismatch (3PO&gt;POS)</t>
        </is>
      </c>
      <c r="AN1351" t="n">
        <v>63.66</v>
      </c>
      <c r="AO1351" t="n">
        <f>ROUND(P1351*100/H1351,2)</f>
        <v>0.0</v>
      </c>
      <c r="AP1351" t="n">
        <f>ROUND(Q1351*100/I1351,2)</f>
        <v>0.0</v>
      </c>
      <c r="AQ1351"/>
      <c r="AR1351"/>
      <c r="AS1351" t="n">
        <v>0.0</v>
      </c>
    </row>
    <row r="1352">
      <c r="A1352" s="1" t="n">
        <v>45235.0</v>
      </c>
      <c r="B1352" s="2" t="n">
        <v>45235.77736111111</v>
      </c>
      <c r="C1352" t="inlineStr">
        <is>
          <t>3140023012059813</t>
        </is>
      </c>
      <c r="D1352" t="inlineStr">
        <is>
          <t>POS0012</t>
        </is>
      </c>
      <c r="E1352" t="inlineStr">
        <is>
          <t>05</t>
        </is>
      </c>
      <c r="F1352" t="inlineStr">
        <is>
          <t>0023</t>
        </is>
      </c>
      <c r="G1352" t="inlineStr">
        <is>
          <t>5313467403</t>
        </is>
      </c>
      <c r="H1352" t="n">
        <v>523.0</v>
      </c>
      <c r="I1352" t="n">
        <v>498.09</v>
      </c>
      <c r="J1352" t="n">
        <v>460.95</v>
      </c>
      <c r="K1352" t="inlineStr">
        <is>
          <t>sale</t>
        </is>
      </c>
      <c r="L1352" t="inlineStr">
        <is>
          <t/>
        </is>
      </c>
      <c r="M1352" t="inlineStr">
        <is>
          <t/>
        </is>
      </c>
      <c r="N1352" t="n">
        <v>0.0</v>
      </c>
      <c r="O1352" t="n">
        <v>0.0</v>
      </c>
      <c r="P1352" t="n">
        <v>387.49</v>
      </c>
      <c r="Q1352" t="n">
        <v>387.5</v>
      </c>
      <c r="R1352" t="n">
        <v>37.14</v>
      </c>
      <c r="S1352" t="n">
        <v>37.14</v>
      </c>
      <c r="T1352" t="n">
        <v>4.98</v>
      </c>
      <c r="U1352" t="n">
        <v>4.98</v>
      </c>
      <c r="V1352" t="n">
        <v>82.97</v>
      </c>
      <c r="W1352" t="n">
        <v>82.97</v>
      </c>
      <c r="X1352" t="n">
        <v>6.54</v>
      </c>
      <c r="Y1352" t="n">
        <v>6.54</v>
      </c>
      <c r="Z1352" t="n">
        <v>16.11</v>
      </c>
      <c r="AA1352" t="n">
        <v>16.11</v>
      </c>
      <c r="AB1352" t="n">
        <v>24.9</v>
      </c>
      <c r="AC1352" t="n">
        <v>24.91</v>
      </c>
      <c r="AD1352" t="n">
        <v>24.910000000000025</v>
      </c>
      <c r="AE1352" t="n">
        <v>-0.009999999999990905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0.0</v>
      </c>
      <c r="AK1352" t="n">
        <v>-0.010000000000001563</v>
      </c>
      <c r="AL1352" t="inlineStr">
        <is>
          <t>unreconciled</t>
        </is>
      </c>
      <c r="AM1352" t="inlineStr">
        <is>
          <t>Order Amount Mismatch (POS&gt;3PO)</t>
        </is>
      </c>
      <c r="AN1352" t="n">
        <v>24.91</v>
      </c>
      <c r="AO1352" t="n">
        <f>ROUND(P1352*100/H1352,2)</f>
        <v>0.0</v>
      </c>
      <c r="AP1352" t="n">
        <f>ROUND(Q1352*100/I1352,2)</f>
        <v>0.0</v>
      </c>
      <c r="AQ1352"/>
      <c r="AR1352"/>
      <c r="AS1352" t="n">
        <v>0.0</v>
      </c>
    </row>
    <row r="1353">
      <c r="A1353" s="1" t="n">
        <v>45233.0</v>
      </c>
      <c r="B1353" s="2" t="n">
        <v>45233.92767361111</v>
      </c>
      <c r="C1353" t="inlineStr">
        <is>
          <t>3140023012059352</t>
        </is>
      </c>
      <c r="D1353" t="inlineStr">
        <is>
          <t>POS0012</t>
        </is>
      </c>
      <c r="E1353" t="inlineStr">
        <is>
          <t>45</t>
        </is>
      </c>
      <c r="F1353" t="inlineStr">
        <is>
          <t>0023</t>
        </is>
      </c>
      <c r="G1353" t="inlineStr">
        <is>
          <t>5313474487</t>
        </is>
      </c>
      <c r="H1353" t="n">
        <v>399.0</v>
      </c>
      <c r="I1353" t="n">
        <v>457.14</v>
      </c>
      <c r="J1353" t="n">
        <v>420.0</v>
      </c>
      <c r="K1353" t="inlineStr">
        <is>
          <t>sale</t>
        </is>
      </c>
      <c r="L1353" t="inlineStr">
        <is>
          <t/>
        </is>
      </c>
      <c r="M1353" t="inlineStr">
        <is>
          <t/>
        </is>
      </c>
      <c r="N1353" t="n">
        <v>0.0</v>
      </c>
      <c r="O1353" t="n">
        <v>0.0</v>
      </c>
      <c r="P1353" t="n">
        <v>356.28</v>
      </c>
      <c r="Q1353" t="n">
        <v>297.49</v>
      </c>
      <c r="R1353" t="n">
        <v>37.14</v>
      </c>
      <c r="S1353" t="n">
        <v>37.14</v>
      </c>
      <c r="T1353" t="n">
        <v>4.57</v>
      </c>
      <c r="U1353" t="n">
        <v>3.8</v>
      </c>
      <c r="V1353" t="n">
        <v>75.6</v>
      </c>
      <c r="W1353" t="n">
        <v>61.71</v>
      </c>
      <c r="X1353" t="n">
        <v>6.0</v>
      </c>
      <c r="Y1353" t="n">
        <v>4.99</v>
      </c>
      <c r="Z1353" t="n">
        <v>14.69</v>
      </c>
      <c r="AA1353" t="n">
        <v>12.01</v>
      </c>
      <c r="AB1353" t="n">
        <v>19.0</v>
      </c>
      <c r="AC1353" t="n">
        <v>19.0</v>
      </c>
      <c r="AD1353" t="n">
        <v>-58.139999999999986</v>
      </c>
      <c r="AE1353" t="n">
        <v>58.789999999999964</v>
      </c>
      <c r="AF1353" t="n">
        <v>0.0</v>
      </c>
      <c r="AG1353" t="n">
        <v>0.7700000000000005</v>
      </c>
      <c r="AH1353" t="n">
        <v>13.889999999999993</v>
      </c>
      <c r="AI1353" t="n">
        <v>1.0099999999999998</v>
      </c>
      <c r="AJ1353" t="n">
        <v>2.6799999999999997</v>
      </c>
      <c r="AK1353" t="n">
        <v>0.0</v>
      </c>
      <c r="AL1353" t="inlineStr">
        <is>
          <t>unreconciled</t>
        </is>
      </c>
      <c r="AM1353" t="inlineStr">
        <is>
          <t>Order Amount Mismatch (3PO&gt;POS)</t>
        </is>
      </c>
      <c r="AN1353" t="n">
        <v>58.14</v>
      </c>
      <c r="AO1353" t="n">
        <f>ROUND(P1353*100/H1353,2)</f>
        <v>0.0</v>
      </c>
      <c r="AP1353" t="n">
        <f>ROUND(Q1353*100/I1353,2)</f>
        <v>0.0</v>
      </c>
      <c r="AQ1353"/>
      <c r="AR1353"/>
      <c r="AS1353" t="n">
        <v>0.0</v>
      </c>
    </row>
    <row r="1354">
      <c r="A1354" s="1" t="n">
        <v>45233.0</v>
      </c>
      <c r="B1354" s="2" t="n">
        <v>45233.76163194444</v>
      </c>
      <c r="C1354" t="inlineStr">
        <is>
          <t>3140094012085188</t>
        </is>
      </c>
      <c r="D1354" t="inlineStr">
        <is>
          <t>POS0012</t>
        </is>
      </c>
      <c r="E1354" t="inlineStr">
        <is>
          <t>03</t>
        </is>
      </c>
      <c r="F1354" t="inlineStr">
        <is>
          <t>0094</t>
        </is>
      </c>
      <c r="G1354" t="inlineStr">
        <is>
          <t>5313483572</t>
        </is>
      </c>
      <c r="H1354" t="n">
        <v>198.0</v>
      </c>
      <c r="I1354" t="n">
        <v>188.57</v>
      </c>
      <c r="J1354" t="n">
        <v>151.43</v>
      </c>
      <c r="K1354" t="inlineStr">
        <is>
          <t>sale</t>
        </is>
      </c>
      <c r="L1354" t="inlineStr">
        <is>
          <t/>
        </is>
      </c>
      <c r="M1354" t="inlineStr">
        <is>
          <t/>
        </is>
      </c>
      <c r="N1354" t="n">
        <v>0.0</v>
      </c>
      <c r="O1354" t="n">
        <v>0.0</v>
      </c>
      <c r="P1354" t="n">
        <v>151.59</v>
      </c>
      <c r="Q1354" t="n">
        <v>151.57</v>
      </c>
      <c r="R1354" t="n">
        <v>37.14</v>
      </c>
      <c r="S1354" t="n">
        <v>37.14</v>
      </c>
      <c r="T1354" t="n">
        <v>1.89</v>
      </c>
      <c r="U1354" t="n">
        <v>1.89</v>
      </c>
      <c r="V1354" t="n">
        <v>27.26</v>
      </c>
      <c r="W1354" t="n">
        <v>27.26</v>
      </c>
      <c r="X1354" t="n">
        <v>2.48</v>
      </c>
      <c r="Y1354" t="n">
        <v>2.48</v>
      </c>
      <c r="Z1354" t="n">
        <v>5.35</v>
      </c>
      <c r="AA1354" t="n">
        <v>5.36</v>
      </c>
      <c r="AB1354" t="n">
        <v>9.42</v>
      </c>
      <c r="AC1354" t="n">
        <v>9.43</v>
      </c>
      <c r="AD1354" t="n">
        <v>9.430000000000007</v>
      </c>
      <c r="AE1354" t="n">
        <v>0.020000000000010232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-0.010000000000000675</v>
      </c>
      <c r="AK1354" t="n">
        <v>-0.009999999999999787</v>
      </c>
      <c r="AL1354" t="inlineStr">
        <is>
          <t>unreconciled</t>
        </is>
      </c>
      <c r="AM1354" t="inlineStr">
        <is>
          <t>Order Amount Mismatch (POS&gt;3PO)</t>
        </is>
      </c>
      <c r="AN1354" t="n">
        <v>9.43</v>
      </c>
      <c r="AO1354" t="n">
        <f>ROUND(P1354*100/H1354,2)</f>
        <v>0.0</v>
      </c>
      <c r="AP1354" t="n">
        <f>ROUND(Q1354*100/I1354,2)</f>
        <v>0.0</v>
      </c>
      <c r="AQ1354"/>
      <c r="AR1354"/>
      <c r="AS1354" t="n">
        <v>0.0</v>
      </c>
    </row>
    <row r="1355">
      <c r="A1355" s="1" t="n">
        <v>45234.0</v>
      </c>
      <c r="B1355" s="2" t="n">
        <v>45234.93508101852</v>
      </c>
      <c r="C1355" t="inlineStr">
        <is>
          <t>3140094012085818</t>
        </is>
      </c>
      <c r="D1355" t="inlineStr">
        <is>
          <t>POS0012</t>
        </is>
      </c>
      <c r="E1355" t="inlineStr">
        <is>
          <t>33</t>
        </is>
      </c>
      <c r="F1355" t="inlineStr">
        <is>
          <t>0094</t>
        </is>
      </c>
      <c r="G1355" t="inlineStr">
        <is>
          <t>5313484247</t>
        </is>
      </c>
      <c r="H1355" t="n">
        <v>625.0</v>
      </c>
      <c r="I1355" t="n">
        <v>595.24</v>
      </c>
      <c r="J1355" t="n">
        <v>558.1</v>
      </c>
      <c r="K1355" t="inlineStr">
        <is>
          <t>sale</t>
        </is>
      </c>
      <c r="L1355" t="inlineStr">
        <is>
          <t/>
        </is>
      </c>
      <c r="M1355" t="inlineStr">
        <is>
          <t/>
        </is>
      </c>
      <c r="N1355" t="n">
        <v>0.0</v>
      </c>
      <c r="O1355" t="n">
        <v>0.0</v>
      </c>
      <c r="P1355" t="n">
        <v>461.53</v>
      </c>
      <c r="Q1355" t="n">
        <v>461.53</v>
      </c>
      <c r="R1355" t="n">
        <v>37.14</v>
      </c>
      <c r="S1355" t="n">
        <v>37.14</v>
      </c>
      <c r="T1355" t="n">
        <v>5.95</v>
      </c>
      <c r="U1355" t="n">
        <v>5.95</v>
      </c>
      <c r="V1355" t="n">
        <v>100.46</v>
      </c>
      <c r="W1355" t="n">
        <v>100.46</v>
      </c>
      <c r="X1355" t="n">
        <v>7.81</v>
      </c>
      <c r="Y1355" t="n">
        <v>7.81</v>
      </c>
      <c r="Z1355" t="n">
        <v>19.49</v>
      </c>
      <c r="AA1355" t="n">
        <v>19.49</v>
      </c>
      <c r="AB1355" t="n">
        <v>29.76</v>
      </c>
      <c r="AC1355" t="n">
        <v>29.76</v>
      </c>
      <c r="AD1355" t="n">
        <v>29.75999999999999</v>
      </c>
      <c r="AE1355" t="n">
        <v>0.0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</v>
      </c>
      <c r="AL1355" t="inlineStr">
        <is>
          <t>unreconciled</t>
        </is>
      </c>
      <c r="AM1355" t="inlineStr">
        <is>
          <t>Order Amount Mismatch (POS&gt;3PO)</t>
        </is>
      </c>
      <c r="AN1355" t="n">
        <v>29.76</v>
      </c>
      <c r="AO1355" t="n">
        <f>ROUND(P1355*100/H1355,2)</f>
        <v>0.0</v>
      </c>
      <c r="AP1355" t="n">
        <f>ROUND(Q1355*100/I1355,2)</f>
        <v>0.0</v>
      </c>
      <c r="AQ1355"/>
      <c r="AR1355"/>
      <c r="AS1355" t="n">
        <v>0.0</v>
      </c>
    </row>
    <row r="1356">
      <c r="A1356" s="1" t="n">
        <v>45233.0</v>
      </c>
      <c r="B1356" s="2" t="n">
        <v>45233.934525462966</v>
      </c>
      <c r="C1356" t="inlineStr">
        <is>
          <t>3140094012085355</t>
        </is>
      </c>
      <c r="D1356" t="inlineStr">
        <is>
          <t>POS0012</t>
        </is>
      </c>
      <c r="E1356" t="inlineStr">
        <is>
          <t>70</t>
        </is>
      </c>
      <c r="F1356" t="inlineStr">
        <is>
          <t>0094</t>
        </is>
      </c>
      <c r="G1356" t="inlineStr">
        <is>
          <t>5313496243</t>
        </is>
      </c>
      <c r="H1356" t="n">
        <v>491.0</v>
      </c>
      <c r="I1356" t="n">
        <v>544.76</v>
      </c>
      <c r="J1356" t="n">
        <v>507.62</v>
      </c>
      <c r="K1356" t="inlineStr">
        <is>
          <t>sale</t>
        </is>
      </c>
      <c r="L1356" t="inlineStr">
        <is>
          <t/>
        </is>
      </c>
      <c r="M1356" t="inlineStr">
        <is>
          <t/>
        </is>
      </c>
      <c r="N1356" t="n">
        <v>0.0</v>
      </c>
      <c r="O1356" t="n">
        <v>0.0</v>
      </c>
      <c r="P1356" t="n">
        <v>423.06</v>
      </c>
      <c r="Q1356" t="n">
        <v>364.25</v>
      </c>
      <c r="R1356" t="n">
        <v>37.14</v>
      </c>
      <c r="S1356" t="n">
        <v>37.14</v>
      </c>
      <c r="T1356" t="n">
        <v>5.45</v>
      </c>
      <c r="U1356" t="n">
        <v>4.68</v>
      </c>
      <c r="V1356" t="n">
        <v>91.37</v>
      </c>
      <c r="W1356" t="n">
        <v>77.49</v>
      </c>
      <c r="X1356" t="n">
        <v>7.15</v>
      </c>
      <c r="Y1356" t="n">
        <v>6.14</v>
      </c>
      <c r="Z1356" t="n">
        <v>17.73</v>
      </c>
      <c r="AA1356" t="n">
        <v>15.06</v>
      </c>
      <c r="AB1356" t="n">
        <v>23.38</v>
      </c>
      <c r="AC1356" t="n">
        <v>23.38</v>
      </c>
      <c r="AD1356" t="n">
        <v>-53.75999999999999</v>
      </c>
      <c r="AE1356" t="n">
        <v>58.81</v>
      </c>
      <c r="AF1356" t="n">
        <v>0.0</v>
      </c>
      <c r="AG1356" t="n">
        <v>0.7700000000000005</v>
      </c>
      <c r="AH1356" t="n">
        <v>13.88000000000001</v>
      </c>
      <c r="AI1356" t="n">
        <v>1.0100000000000007</v>
      </c>
      <c r="AJ1356" t="n">
        <v>2.67</v>
      </c>
      <c r="AK1356" t="n">
        <v>0.0</v>
      </c>
      <c r="AL1356" t="inlineStr">
        <is>
          <t>unreconciled</t>
        </is>
      </c>
      <c r="AM1356" t="inlineStr">
        <is>
          <t>Order Amount Mismatch (3PO&gt;POS)</t>
        </is>
      </c>
      <c r="AN1356" t="n">
        <v>53.76</v>
      </c>
      <c r="AO1356" t="n">
        <f>ROUND(P1356*100/H1356,2)</f>
        <v>0.0</v>
      </c>
      <c r="AP1356" t="n">
        <f>ROUND(Q1356*100/I1356,2)</f>
        <v>0.0</v>
      </c>
      <c r="AQ1356"/>
      <c r="AR1356"/>
      <c r="AS1356" t="n">
        <v>0.0</v>
      </c>
    </row>
    <row r="1357">
      <c r="A1357" s="1" t="n">
        <v>45233.0</v>
      </c>
      <c r="B1357" s="2" t="n">
        <v>45233.985243055555</v>
      </c>
      <c r="C1357" t="inlineStr">
        <is>
          <t>3140094012085396</t>
        </is>
      </c>
      <c r="D1357" t="inlineStr">
        <is>
          <t>POS0012</t>
        </is>
      </c>
      <c r="E1357" t="inlineStr">
        <is>
          <t>11</t>
        </is>
      </c>
      <c r="F1357" t="inlineStr">
        <is>
          <t>0094</t>
        </is>
      </c>
      <c r="G1357" t="inlineStr">
        <is>
          <t>5313496648</t>
        </is>
      </c>
      <c r="H1357" t="n">
        <v>269.0</v>
      </c>
      <c r="I1357" t="n">
        <v>333.33</v>
      </c>
      <c r="J1357" t="n">
        <v>296.19</v>
      </c>
      <c r="K1357" t="inlineStr">
        <is>
          <t>sale</t>
        </is>
      </c>
      <c r="L1357" t="inlineStr">
        <is>
          <t/>
        </is>
      </c>
      <c r="M1357" t="inlineStr">
        <is>
          <t/>
        </is>
      </c>
      <c r="N1357" t="n">
        <v>0.0</v>
      </c>
      <c r="O1357" t="n">
        <v>0.0</v>
      </c>
      <c r="P1357" t="n">
        <v>261.93</v>
      </c>
      <c r="Q1357" t="n">
        <v>203.13</v>
      </c>
      <c r="R1357" t="n">
        <v>37.14</v>
      </c>
      <c r="S1357" t="n">
        <v>37.14</v>
      </c>
      <c r="T1357" t="n">
        <v>3.33</v>
      </c>
      <c r="U1357" t="n">
        <v>2.56</v>
      </c>
      <c r="V1357" t="n">
        <v>53.31</v>
      </c>
      <c r="W1357" t="n">
        <v>39.43</v>
      </c>
      <c r="X1357" t="n">
        <v>4.38</v>
      </c>
      <c r="Y1357" t="n">
        <v>3.36</v>
      </c>
      <c r="Z1357" t="n">
        <v>10.38</v>
      </c>
      <c r="AA1357" t="n">
        <v>7.7</v>
      </c>
      <c r="AB1357" t="n">
        <v>12.82</v>
      </c>
      <c r="AC1357" t="n">
        <v>12.81</v>
      </c>
      <c r="AD1357" t="n">
        <v>-64.32999999999998</v>
      </c>
      <c r="AE1357" t="n">
        <v>58.80000000000001</v>
      </c>
      <c r="AF1357" t="n">
        <v>0.0</v>
      </c>
      <c r="AG1357" t="n">
        <v>0.77</v>
      </c>
      <c r="AH1357" t="n">
        <v>13.880000000000003</v>
      </c>
      <c r="AI1357" t="n">
        <v>1.02</v>
      </c>
      <c r="AJ1357" t="n">
        <v>2.6800000000000006</v>
      </c>
      <c r="AK1357" t="n">
        <v>0.009999999999999787</v>
      </c>
      <c r="AL1357" t="inlineStr">
        <is>
          <t>unreconciled</t>
        </is>
      </c>
      <c r="AM1357" t="inlineStr">
        <is>
          <t>Order Amount Mismatch (3PO&gt;POS)</t>
        </is>
      </c>
      <c r="AN1357" t="n">
        <v>64.33</v>
      </c>
      <c r="AO1357" t="n">
        <f>ROUND(P1357*100/H1357,2)</f>
        <v>0.0</v>
      </c>
      <c r="AP1357" t="n">
        <f>ROUND(Q1357*100/I1357,2)</f>
        <v>0.0</v>
      </c>
      <c r="AQ1357"/>
      <c r="AR1357"/>
      <c r="AS1357" t="n">
        <v>0.0</v>
      </c>
    </row>
    <row r="1358">
      <c r="A1358" s="1" t="n">
        <v>45233.0</v>
      </c>
      <c r="B1358" s="2" t="n">
        <v>45233.97565972222</v>
      </c>
      <c r="C1358" t="inlineStr">
        <is>
          <t>3140023012059373</t>
        </is>
      </c>
      <c r="D1358" t="inlineStr">
        <is>
          <t>POS0012</t>
        </is>
      </c>
      <c r="E1358" t="inlineStr">
        <is>
          <t>66</t>
        </is>
      </c>
      <c r="F1358" t="inlineStr">
        <is>
          <t>0023</t>
        </is>
      </c>
      <c r="G1358" t="inlineStr">
        <is>
          <t>5313503530</t>
        </is>
      </c>
      <c r="H1358" t="n">
        <v>291.0</v>
      </c>
      <c r="I1358" t="n">
        <v>354.28</v>
      </c>
      <c r="J1358" t="n">
        <v>317.14</v>
      </c>
      <c r="K1358" t="inlineStr">
        <is>
          <t>sale</t>
        </is>
      </c>
      <c r="L1358" t="inlineStr">
        <is>
          <t/>
        </is>
      </c>
      <c r="M1358" t="inlineStr">
        <is>
          <t/>
        </is>
      </c>
      <c r="N1358" t="n">
        <v>0.0</v>
      </c>
      <c r="O1358" t="n">
        <v>0.0</v>
      </c>
      <c r="P1358" t="n">
        <v>277.89</v>
      </c>
      <c r="Q1358" t="n">
        <v>219.09</v>
      </c>
      <c r="R1358" t="n">
        <v>37.14</v>
      </c>
      <c r="S1358" t="n">
        <v>37.14</v>
      </c>
      <c r="T1358" t="n">
        <v>3.54</v>
      </c>
      <c r="U1358" t="n">
        <v>2.77</v>
      </c>
      <c r="V1358" t="n">
        <v>57.09</v>
      </c>
      <c r="W1358" t="n">
        <v>43.2</v>
      </c>
      <c r="X1358" t="n">
        <v>4.65</v>
      </c>
      <c r="Y1358" t="n">
        <v>3.64</v>
      </c>
      <c r="Z1358" t="n">
        <v>11.11</v>
      </c>
      <c r="AA1358" t="n">
        <v>8.44</v>
      </c>
      <c r="AB1358" t="n">
        <v>13.86</v>
      </c>
      <c r="AC1358" t="n">
        <v>13.86</v>
      </c>
      <c r="AD1358" t="n">
        <v>-63.27999999999997</v>
      </c>
      <c r="AE1358" t="n">
        <v>58.79999999999998</v>
      </c>
      <c r="AF1358" t="n">
        <v>0.0</v>
      </c>
      <c r="AG1358" t="n">
        <v>0.77</v>
      </c>
      <c r="AH1358" t="n">
        <v>13.89</v>
      </c>
      <c r="AI1358" t="n">
        <v>1.0100000000000002</v>
      </c>
      <c r="AJ1358" t="n">
        <v>2.67</v>
      </c>
      <c r="AK1358" t="n">
        <v>0.0</v>
      </c>
      <c r="AL1358" t="inlineStr">
        <is>
          <t>unreconciled</t>
        </is>
      </c>
      <c r="AM1358" t="inlineStr">
        <is>
          <t>Order Amount Mismatch (3PO&gt;POS)</t>
        </is>
      </c>
      <c r="AN1358" t="n">
        <v>63.28</v>
      </c>
      <c r="AO1358" t="n">
        <f>ROUND(P1358*100/H1358,2)</f>
        <v>0.0</v>
      </c>
      <c r="AP1358" t="n">
        <f>ROUND(Q1358*100/I1358,2)</f>
        <v>0.0</v>
      </c>
      <c r="AQ1358"/>
      <c r="AR1358"/>
      <c r="AS1358" t="n">
        <v>0.0</v>
      </c>
    </row>
    <row r="1359">
      <c r="A1359" s="1" t="n">
        <v>45236.0</v>
      </c>
      <c r="B1359" s="2" t="n">
        <v>45236.5753587963</v>
      </c>
      <c r="C1359" t="inlineStr">
        <is>
          <t>3140094012086461</t>
        </is>
      </c>
      <c r="D1359" t="inlineStr">
        <is>
          <t>POS0012</t>
        </is>
      </c>
      <c r="E1359" t="inlineStr">
        <is>
          <t>76</t>
        </is>
      </c>
      <c r="F1359" t="inlineStr">
        <is>
          <t>0094</t>
        </is>
      </c>
      <c r="G1359" t="inlineStr">
        <is>
          <t>5313517153</t>
        </is>
      </c>
      <c r="H1359" t="n">
        <v>218.0</v>
      </c>
      <c r="I1359" t="n">
        <v>207.62</v>
      </c>
      <c r="J1359" t="n">
        <v>170.48</v>
      </c>
      <c r="K1359" t="inlineStr">
        <is>
          <t>sale</t>
        </is>
      </c>
      <c r="L1359" t="inlineStr">
        <is>
          <t/>
        </is>
      </c>
      <c r="M1359" t="inlineStr">
        <is>
          <t/>
        </is>
      </c>
      <c r="N1359" t="n">
        <v>0.0</v>
      </c>
      <c r="O1359" t="n">
        <v>0.0</v>
      </c>
      <c r="P1359" t="n">
        <v>166.12</v>
      </c>
      <c r="Q1359" t="n">
        <v>166.1</v>
      </c>
      <c r="R1359" t="n">
        <v>37.14</v>
      </c>
      <c r="S1359" t="n">
        <v>37.14</v>
      </c>
      <c r="T1359" t="n">
        <v>2.08</v>
      </c>
      <c r="U1359" t="n">
        <v>2.08</v>
      </c>
      <c r="V1359" t="n">
        <v>30.69</v>
      </c>
      <c r="W1359" t="n">
        <v>30.69</v>
      </c>
      <c r="X1359" t="n">
        <v>2.72</v>
      </c>
      <c r="Y1359" t="n">
        <v>2.72</v>
      </c>
      <c r="Z1359" t="n">
        <v>6.01</v>
      </c>
      <c r="AA1359" t="n">
        <v>6.01</v>
      </c>
      <c r="AB1359" t="n">
        <v>10.38</v>
      </c>
      <c r="AC1359" t="n">
        <v>10.38</v>
      </c>
      <c r="AD1359" t="n">
        <v>10.379999999999995</v>
      </c>
      <c r="AE1359" t="n">
        <v>0.020000000000010232</v>
      </c>
      <c r="AF1359" t="n">
        <v>0.0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0.0</v>
      </c>
      <c r="AL1359" t="inlineStr">
        <is>
          <t>unreconciled</t>
        </is>
      </c>
      <c r="AM1359" t="inlineStr">
        <is>
          <t>Order Amount Mismatch (POS&gt;3PO)</t>
        </is>
      </c>
      <c r="AN1359" t="n">
        <v>10.38</v>
      </c>
      <c r="AO1359" t="n">
        <f>ROUND(P1359*100/H1359,2)</f>
        <v>0.0</v>
      </c>
      <c r="AP1359" t="n">
        <f>ROUND(Q1359*100/I1359,2)</f>
        <v>0.0</v>
      </c>
      <c r="AQ1359"/>
      <c r="AR1359"/>
      <c r="AS1359" t="n">
        <v>0.0</v>
      </c>
    </row>
    <row r="1360">
      <c r="A1360" s="1" t="n">
        <v>45234.0</v>
      </c>
      <c r="B1360" s="2" t="n">
        <v>45234.549791666665</v>
      </c>
      <c r="C1360" t="inlineStr">
        <is>
          <t>3140023012059459</t>
        </is>
      </c>
      <c r="D1360" t="inlineStr">
        <is>
          <t>POS0012</t>
        </is>
      </c>
      <c r="E1360" t="inlineStr">
        <is>
          <t>51</t>
        </is>
      </c>
      <c r="F1360" t="inlineStr">
        <is>
          <t>0023</t>
        </is>
      </c>
      <c r="G1360" t="inlineStr">
        <is>
          <t>5313517519</t>
        </is>
      </c>
      <c r="H1360" t="n">
        <v>606.0</v>
      </c>
      <c r="I1360" t="n">
        <v>577.14</v>
      </c>
      <c r="J1360" t="n">
        <v>540.0</v>
      </c>
      <c r="K1360" t="inlineStr">
        <is>
          <t>sale</t>
        </is>
      </c>
      <c r="L1360" t="inlineStr">
        <is>
          <t/>
        </is>
      </c>
      <c r="M1360" t="inlineStr">
        <is>
          <t/>
        </is>
      </c>
      <c r="N1360" t="n">
        <v>0.0</v>
      </c>
      <c r="O1360" t="n">
        <v>0.0</v>
      </c>
      <c r="P1360" t="n">
        <v>447.73</v>
      </c>
      <c r="Q1360" t="n">
        <v>447.73</v>
      </c>
      <c r="R1360" t="n">
        <v>37.14</v>
      </c>
      <c r="S1360" t="n">
        <v>37.14</v>
      </c>
      <c r="T1360" t="n">
        <v>5.77</v>
      </c>
      <c r="U1360" t="n">
        <v>5.77</v>
      </c>
      <c r="V1360" t="n">
        <v>97.2</v>
      </c>
      <c r="W1360" t="n">
        <v>97.2</v>
      </c>
      <c r="X1360" t="n">
        <v>7.58</v>
      </c>
      <c r="Y1360" t="n">
        <v>7.58</v>
      </c>
      <c r="Z1360" t="n">
        <v>18.86</v>
      </c>
      <c r="AA1360" t="n">
        <v>18.86</v>
      </c>
      <c r="AB1360" t="n">
        <v>28.86</v>
      </c>
      <c r="AC1360" t="n">
        <v>28.86</v>
      </c>
      <c r="AD1360" t="n">
        <v>28.860000000000014</v>
      </c>
      <c r="AE1360" t="n">
        <v>0.0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</v>
      </c>
      <c r="AL1360" t="inlineStr">
        <is>
          <t>unreconciled</t>
        </is>
      </c>
      <c r="AM1360" t="inlineStr">
        <is>
          <t>Order Amount Mismatch (POS&gt;3PO)</t>
        </is>
      </c>
      <c r="AN1360" t="n">
        <v>28.86</v>
      </c>
      <c r="AO1360" t="n">
        <f>ROUND(P1360*100/H1360,2)</f>
        <v>0.0</v>
      </c>
      <c r="AP1360" t="n">
        <f>ROUND(Q1360*100/I1360,2)</f>
        <v>0.0</v>
      </c>
      <c r="AQ1360"/>
      <c r="AR1360"/>
      <c r="AS1360" t="n">
        <v>0.0</v>
      </c>
    </row>
    <row r="1361">
      <c r="A1361" s="1" t="n">
        <v>45233.0</v>
      </c>
      <c r="B1361" s="2" t="n">
        <v>45233.817349537036</v>
      </c>
      <c r="C1361" t="inlineStr">
        <is>
          <t>3140023012059304</t>
        </is>
      </c>
      <c r="D1361" t="inlineStr">
        <is>
          <t>POS0012</t>
        </is>
      </c>
      <c r="E1361" t="inlineStr">
        <is>
          <t>97</t>
        </is>
      </c>
      <c r="F1361" t="inlineStr">
        <is>
          <t>0023</t>
        </is>
      </c>
      <c r="G1361" t="inlineStr">
        <is>
          <t>5313520058</t>
        </is>
      </c>
      <c r="H1361" t="n">
        <v>405.0</v>
      </c>
      <c r="I1361" t="n">
        <v>462.85</v>
      </c>
      <c r="J1361" t="n">
        <v>425.71</v>
      </c>
      <c r="K1361" t="inlineStr">
        <is>
          <t>sale</t>
        </is>
      </c>
      <c r="L1361" t="inlineStr">
        <is>
          <t/>
        </is>
      </c>
      <c r="M1361" t="inlineStr">
        <is>
          <t/>
        </is>
      </c>
      <c r="N1361" t="n">
        <v>0.0</v>
      </c>
      <c r="O1361" t="n">
        <v>0.0</v>
      </c>
      <c r="P1361" t="n">
        <v>360.63</v>
      </c>
      <c r="Q1361" t="n">
        <v>301.86</v>
      </c>
      <c r="R1361" t="n">
        <v>37.14</v>
      </c>
      <c r="S1361" t="n">
        <v>37.14</v>
      </c>
      <c r="T1361" t="n">
        <v>4.63</v>
      </c>
      <c r="U1361" t="n">
        <v>3.86</v>
      </c>
      <c r="V1361" t="n">
        <v>76.63</v>
      </c>
      <c r="W1361" t="n">
        <v>62.74</v>
      </c>
      <c r="X1361" t="n">
        <v>6.07</v>
      </c>
      <c r="Y1361" t="n">
        <v>5.06</v>
      </c>
      <c r="Z1361" t="n">
        <v>14.89</v>
      </c>
      <c r="AA1361" t="n">
        <v>12.2</v>
      </c>
      <c r="AB1361" t="n">
        <v>19.28</v>
      </c>
      <c r="AC1361" t="n">
        <v>19.29</v>
      </c>
      <c r="AD1361" t="n">
        <v>-57.85000000000002</v>
      </c>
      <c r="AE1361" t="n">
        <v>58.76999999999998</v>
      </c>
      <c r="AF1361" t="n">
        <v>0.0</v>
      </c>
      <c r="AG1361" t="n">
        <v>0.77</v>
      </c>
      <c r="AH1361" t="n">
        <v>13.889999999999993</v>
      </c>
      <c r="AI1361" t="n">
        <v>1.0100000000000007</v>
      </c>
      <c r="AJ1361" t="n">
        <v>2.6900000000000013</v>
      </c>
      <c r="AK1361" t="n">
        <v>-0.00999999999999801</v>
      </c>
      <c r="AL1361" t="inlineStr">
        <is>
          <t>unreconciled</t>
        </is>
      </c>
      <c r="AM1361" t="inlineStr">
        <is>
          <t>Order Amount Mismatch (3PO&gt;POS)</t>
        </is>
      </c>
      <c r="AN1361" t="n">
        <v>57.85</v>
      </c>
      <c r="AO1361" t="n">
        <f>ROUND(P1361*100/H1361,2)</f>
        <v>0.0</v>
      </c>
      <c r="AP1361" t="n">
        <f>ROUND(Q1361*100/I1361,2)</f>
        <v>0.0</v>
      </c>
      <c r="AQ1361"/>
      <c r="AR1361"/>
      <c r="AS1361" t="n">
        <v>0.0</v>
      </c>
    </row>
    <row r="1362">
      <c r="A1362" s="1" t="n">
        <v>45233.0</v>
      </c>
      <c r="B1362" s="2" t="n">
        <v>45233.76613425926</v>
      </c>
      <c r="C1362" t="inlineStr">
        <is>
          <t>3140094012085187</t>
        </is>
      </c>
      <c r="D1362" t="inlineStr">
        <is>
          <t>POS0012</t>
        </is>
      </c>
      <c r="E1362" t="inlineStr">
        <is>
          <t>02</t>
        </is>
      </c>
      <c r="F1362" t="inlineStr">
        <is>
          <t>0094</t>
        </is>
      </c>
      <c r="G1362" t="inlineStr">
        <is>
          <t>5313559062</t>
        </is>
      </c>
      <c r="H1362" t="n">
        <v>357.0</v>
      </c>
      <c r="I1362" t="n">
        <v>340.0</v>
      </c>
      <c r="J1362" t="n">
        <v>302.86</v>
      </c>
      <c r="K1362" t="inlineStr">
        <is>
          <t>sale</t>
        </is>
      </c>
      <c r="L1362" t="inlineStr">
        <is>
          <t/>
        </is>
      </c>
      <c r="M1362" t="inlineStr">
        <is>
          <t/>
        </is>
      </c>
      <c r="N1362" t="n">
        <v>0.0</v>
      </c>
      <c r="O1362" t="n">
        <v>0.0</v>
      </c>
      <c r="P1362" t="n">
        <v>267.02</v>
      </c>
      <c r="Q1362" t="n">
        <v>267.02</v>
      </c>
      <c r="R1362" t="n">
        <v>37.14</v>
      </c>
      <c r="S1362" t="n">
        <v>37.14</v>
      </c>
      <c r="T1362" t="n">
        <v>3.4</v>
      </c>
      <c r="U1362" t="n">
        <v>3.4</v>
      </c>
      <c r="V1362" t="n">
        <v>54.51</v>
      </c>
      <c r="W1362" t="n">
        <v>54.51</v>
      </c>
      <c r="X1362" t="n">
        <v>4.46</v>
      </c>
      <c r="Y1362" t="n">
        <v>4.46</v>
      </c>
      <c r="Z1362" t="n">
        <v>10.61</v>
      </c>
      <c r="AA1362" t="n">
        <v>10.61</v>
      </c>
      <c r="AB1362" t="n">
        <v>17.0</v>
      </c>
      <c r="AC1362" t="n">
        <v>17.0</v>
      </c>
      <c r="AD1362" t="n">
        <v>17.0</v>
      </c>
      <c r="AE1362" t="n">
        <v>0.0</v>
      </c>
      <c r="AF1362" t="n">
        <v>0.0</v>
      </c>
      <c r="AG1362" t="n">
        <v>0.0</v>
      </c>
      <c r="AH1362" t="n">
        <v>0.0</v>
      </c>
      <c r="AI1362" t="n">
        <v>0.0</v>
      </c>
      <c r="AJ1362" t="n">
        <v>0.0</v>
      </c>
      <c r="AK1362" t="n">
        <v>0.0</v>
      </c>
      <c r="AL1362" t="inlineStr">
        <is>
          <t>unreconciled</t>
        </is>
      </c>
      <c r="AM1362" t="inlineStr">
        <is>
          <t>Order Amount Mismatch (POS&gt;3PO)</t>
        </is>
      </c>
      <c r="AN1362" t="n">
        <v>17.0</v>
      </c>
      <c r="AO1362" t="n">
        <f>ROUND(P1362*100/H1362,2)</f>
        <v>0.0</v>
      </c>
      <c r="AP1362" t="n">
        <f>ROUND(Q1362*100/I1362,2)</f>
        <v>0.0</v>
      </c>
      <c r="AQ1362"/>
      <c r="AR1362"/>
      <c r="AS1362" t="n">
        <v>0.0</v>
      </c>
    </row>
    <row r="1363">
      <c r="A1363" s="1" t="n">
        <v>45235.0</v>
      </c>
      <c r="B1363" s="2" t="n">
        <v>45236.00645833334</v>
      </c>
      <c r="C1363" t="inlineStr">
        <is>
          <t>3140094012086410</t>
        </is>
      </c>
      <c r="D1363" t="inlineStr">
        <is>
          <t>POS0012</t>
        </is>
      </c>
      <c r="E1363" t="inlineStr">
        <is>
          <t>25</t>
        </is>
      </c>
      <c r="F1363" t="inlineStr">
        <is>
          <t>0094</t>
        </is>
      </c>
      <c r="G1363" t="inlineStr">
        <is>
          <t>5313559332</t>
        </is>
      </c>
      <c r="H1363" t="n">
        <v>480.0</v>
      </c>
      <c r="I1363" t="n">
        <v>457.14</v>
      </c>
      <c r="J1363" t="n">
        <v>420.0</v>
      </c>
      <c r="K1363" t="inlineStr">
        <is>
          <t>sale</t>
        </is>
      </c>
      <c r="L1363" t="inlineStr">
        <is>
          <t/>
        </is>
      </c>
      <c r="M1363" t="inlineStr">
        <is>
          <t/>
        </is>
      </c>
      <c r="N1363" t="n">
        <v>0.0</v>
      </c>
      <c r="O1363" t="n">
        <v>0.0</v>
      </c>
      <c r="P1363" t="n">
        <v>356.28</v>
      </c>
      <c r="Q1363" t="n">
        <v>356.28</v>
      </c>
      <c r="R1363" t="n">
        <v>37.14</v>
      </c>
      <c r="S1363" t="n">
        <v>37.14</v>
      </c>
      <c r="T1363" t="n">
        <v>4.57</v>
      </c>
      <c r="U1363" t="n">
        <v>4.57</v>
      </c>
      <c r="V1363" t="n">
        <v>75.6</v>
      </c>
      <c r="W1363" t="n">
        <v>75.6</v>
      </c>
      <c r="X1363" t="n">
        <v>6.0</v>
      </c>
      <c r="Y1363" t="n">
        <v>6.0</v>
      </c>
      <c r="Z1363" t="n">
        <v>14.69</v>
      </c>
      <c r="AA1363" t="n">
        <v>14.69</v>
      </c>
      <c r="AB1363" t="n">
        <v>22.86</v>
      </c>
      <c r="AC1363" t="n">
        <v>22.86</v>
      </c>
      <c r="AD1363" t="n">
        <v>22.860000000000014</v>
      </c>
      <c r="AE1363" t="n">
        <v>0.0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0.0</v>
      </c>
      <c r="AL1363" t="inlineStr">
        <is>
          <t>unreconciled</t>
        </is>
      </c>
      <c r="AM1363" t="inlineStr">
        <is>
          <t>Order Amount Mismatch (POS&gt;3PO)</t>
        </is>
      </c>
      <c r="AN1363" t="n">
        <v>22.86</v>
      </c>
      <c r="AO1363" t="n">
        <f>ROUND(P1363*100/H1363,2)</f>
        <v>0.0</v>
      </c>
      <c r="AP1363" t="n">
        <f>ROUND(Q1363*100/I1363,2)</f>
        <v>0.0</v>
      </c>
      <c r="AQ1363"/>
      <c r="AR1363"/>
      <c r="AS1363" t="n">
        <v>0.0</v>
      </c>
    </row>
    <row r="1364">
      <c r="A1364" s="1" t="n">
        <v>45233.0</v>
      </c>
      <c r="B1364" s="2" t="n">
        <v>45233.989166666666</v>
      </c>
      <c r="C1364" t="inlineStr">
        <is>
          <t>3140094012085402</t>
        </is>
      </c>
      <c r="D1364" t="inlineStr">
        <is>
          <t>POS0012</t>
        </is>
      </c>
      <c r="E1364" t="inlineStr">
        <is>
          <t>17</t>
        </is>
      </c>
      <c r="F1364" t="inlineStr">
        <is>
          <t>0094</t>
        </is>
      </c>
      <c r="G1364" t="inlineStr">
        <is>
          <t>5313560081</t>
        </is>
      </c>
      <c r="H1364" t="n">
        <v>291.0</v>
      </c>
      <c r="I1364" t="n">
        <v>354.28</v>
      </c>
      <c r="J1364" t="n">
        <v>317.14</v>
      </c>
      <c r="K1364" t="inlineStr">
        <is>
          <t>sale</t>
        </is>
      </c>
      <c r="L1364" t="inlineStr">
        <is>
          <t/>
        </is>
      </c>
      <c r="M1364" t="inlineStr">
        <is>
          <t/>
        </is>
      </c>
      <c r="N1364" t="n">
        <v>0.0</v>
      </c>
      <c r="O1364" t="n">
        <v>0.0</v>
      </c>
      <c r="P1364" t="n">
        <v>277.89</v>
      </c>
      <c r="Q1364" t="n">
        <v>219.09</v>
      </c>
      <c r="R1364" t="n">
        <v>37.14</v>
      </c>
      <c r="S1364" t="n">
        <v>37.14</v>
      </c>
      <c r="T1364" t="n">
        <v>3.54</v>
      </c>
      <c r="U1364" t="n">
        <v>2.77</v>
      </c>
      <c r="V1364" t="n">
        <v>57.09</v>
      </c>
      <c r="W1364" t="n">
        <v>43.2</v>
      </c>
      <c r="X1364" t="n">
        <v>4.65</v>
      </c>
      <c r="Y1364" t="n">
        <v>3.64</v>
      </c>
      <c r="Z1364" t="n">
        <v>11.11</v>
      </c>
      <c r="AA1364" t="n">
        <v>8.44</v>
      </c>
      <c r="AB1364" t="n">
        <v>13.86</v>
      </c>
      <c r="AC1364" t="n">
        <v>13.86</v>
      </c>
      <c r="AD1364" t="n">
        <v>-63.27999999999997</v>
      </c>
      <c r="AE1364" t="n">
        <v>58.79999999999998</v>
      </c>
      <c r="AF1364" t="n">
        <v>0.0</v>
      </c>
      <c r="AG1364" t="n">
        <v>0.77</v>
      </c>
      <c r="AH1364" t="n">
        <v>13.89</v>
      </c>
      <c r="AI1364" t="n">
        <v>1.0100000000000002</v>
      </c>
      <c r="AJ1364" t="n">
        <v>2.67</v>
      </c>
      <c r="AK1364" t="n">
        <v>0.0</v>
      </c>
      <c r="AL1364" t="inlineStr">
        <is>
          <t>unreconciled</t>
        </is>
      </c>
      <c r="AM1364" t="inlineStr">
        <is>
          <t>Order Amount Mismatch (3PO&gt;POS)</t>
        </is>
      </c>
      <c r="AN1364" t="n">
        <v>63.28</v>
      </c>
      <c r="AO1364" t="n">
        <f>ROUND(P1364*100/H1364,2)</f>
        <v>0.0</v>
      </c>
      <c r="AP1364" t="n">
        <f>ROUND(Q1364*100/I1364,2)</f>
        <v>0.0</v>
      </c>
      <c r="AQ1364"/>
      <c r="AR1364"/>
      <c r="AS1364" t="n">
        <v>0.0</v>
      </c>
    </row>
    <row r="1365">
      <c r="A1365" s="1" t="n">
        <v>45233.0</v>
      </c>
      <c r="B1365" s="2" t="n">
        <v>45233.86817129629</v>
      </c>
      <c r="C1365" t="inlineStr">
        <is>
          <t>3140094012085305</t>
        </is>
      </c>
      <c r="D1365" t="inlineStr">
        <is>
          <t>POS0012</t>
        </is>
      </c>
      <c r="E1365" t="inlineStr">
        <is>
          <t>20</t>
        </is>
      </c>
      <c r="F1365" t="inlineStr">
        <is>
          <t>0094</t>
        </is>
      </c>
      <c r="G1365" t="inlineStr">
        <is>
          <t>5313564351</t>
        </is>
      </c>
      <c r="H1365" t="n">
        <v>454.0</v>
      </c>
      <c r="I1365" t="n">
        <v>509.51</v>
      </c>
      <c r="J1365" t="n">
        <v>472.37</v>
      </c>
      <c r="K1365" t="inlineStr">
        <is>
          <t>sale</t>
        </is>
      </c>
      <c r="L1365" t="inlineStr">
        <is>
          <t/>
        </is>
      </c>
      <c r="M1365" t="inlineStr">
        <is>
          <t/>
        </is>
      </c>
      <c r="N1365" t="n">
        <v>0.0</v>
      </c>
      <c r="O1365" t="n">
        <v>0.0</v>
      </c>
      <c r="P1365" t="n">
        <v>396.18</v>
      </c>
      <c r="Q1365" t="n">
        <v>337.39</v>
      </c>
      <c r="R1365" t="n">
        <v>37.14</v>
      </c>
      <c r="S1365" t="n">
        <v>37.14</v>
      </c>
      <c r="T1365" t="n">
        <v>5.1</v>
      </c>
      <c r="U1365" t="n">
        <v>4.32</v>
      </c>
      <c r="V1365" t="n">
        <v>85.03</v>
      </c>
      <c r="W1365" t="n">
        <v>71.14</v>
      </c>
      <c r="X1365" t="n">
        <v>6.69</v>
      </c>
      <c r="Y1365" t="n">
        <v>5.67</v>
      </c>
      <c r="Z1365" t="n">
        <v>16.51</v>
      </c>
      <c r="AA1365" t="n">
        <v>13.83</v>
      </c>
      <c r="AB1365" t="n">
        <v>21.62</v>
      </c>
      <c r="AC1365" t="n">
        <v>21.62</v>
      </c>
      <c r="AD1365" t="n">
        <v>-55.50999999999999</v>
      </c>
      <c r="AE1365" t="n">
        <v>58.79000000000002</v>
      </c>
      <c r="AF1365" t="n">
        <v>0.0</v>
      </c>
      <c r="AG1365" t="n">
        <v>0.7799999999999994</v>
      </c>
      <c r="AH1365" t="n">
        <v>13.89</v>
      </c>
      <c r="AI1365" t="n">
        <v>1.0200000000000005</v>
      </c>
      <c r="AJ1365" t="n">
        <v>2.6800000000000015</v>
      </c>
      <c r="AK1365" t="n">
        <v>0.0</v>
      </c>
      <c r="AL1365" t="inlineStr">
        <is>
          <t>unreconciled</t>
        </is>
      </c>
      <c r="AM1365" t="inlineStr">
        <is>
          <t>Order Amount Mismatch (3PO&gt;POS)</t>
        </is>
      </c>
      <c r="AN1365" t="n">
        <v>55.51</v>
      </c>
      <c r="AO1365" t="n">
        <f>ROUND(P1365*100/H1365,2)</f>
        <v>0.0</v>
      </c>
      <c r="AP1365" t="n">
        <f>ROUND(Q1365*100/I1365,2)</f>
        <v>0.0</v>
      </c>
      <c r="AQ1365"/>
      <c r="AR1365"/>
      <c r="AS1365" t="n">
        <v>0.0</v>
      </c>
    </row>
    <row r="1366">
      <c r="A1366" s="1" t="n">
        <v>45233.0</v>
      </c>
      <c r="B1366" s="2" t="n">
        <v>45233.7590162037</v>
      </c>
      <c r="C1366" t="inlineStr">
        <is>
          <t>3140023012059272</t>
        </is>
      </c>
      <c r="D1366" t="inlineStr">
        <is>
          <t>POS0012</t>
        </is>
      </c>
      <c r="E1366" t="inlineStr">
        <is>
          <t>65</t>
        </is>
      </c>
      <c r="F1366" t="inlineStr">
        <is>
          <t>0023</t>
        </is>
      </c>
      <c r="G1366" t="inlineStr">
        <is>
          <t>5313571058</t>
        </is>
      </c>
      <c r="H1366" t="n">
        <v>341.0</v>
      </c>
      <c r="I1366" t="n">
        <v>401.9</v>
      </c>
      <c r="J1366" t="n">
        <v>364.76</v>
      </c>
      <c r="K1366" t="inlineStr">
        <is>
          <t>sale</t>
        </is>
      </c>
      <c r="L1366" t="inlineStr">
        <is>
          <t/>
        </is>
      </c>
      <c r="M1366" t="inlineStr">
        <is>
          <t/>
        </is>
      </c>
      <c r="N1366" t="n">
        <v>0.0</v>
      </c>
      <c r="O1366" t="n">
        <v>0.0</v>
      </c>
      <c r="P1366" t="n">
        <v>314.17</v>
      </c>
      <c r="Q1366" t="n">
        <v>255.39</v>
      </c>
      <c r="R1366" t="n">
        <v>37.14</v>
      </c>
      <c r="S1366" t="n">
        <v>37.14</v>
      </c>
      <c r="T1366" t="n">
        <v>4.02</v>
      </c>
      <c r="U1366" t="n">
        <v>3.25</v>
      </c>
      <c r="V1366" t="n">
        <v>65.66</v>
      </c>
      <c r="W1366" t="n">
        <v>51.77</v>
      </c>
      <c r="X1366" t="n">
        <v>5.28</v>
      </c>
      <c r="Y1366" t="n">
        <v>4.26</v>
      </c>
      <c r="Z1366" t="n">
        <v>12.77</v>
      </c>
      <c r="AA1366" t="n">
        <v>10.09</v>
      </c>
      <c r="AB1366" t="n">
        <v>16.24</v>
      </c>
      <c r="AC1366" t="n">
        <v>16.24</v>
      </c>
      <c r="AD1366" t="n">
        <v>-60.89999999999998</v>
      </c>
      <c r="AE1366" t="n">
        <v>58.78000000000003</v>
      </c>
      <c r="AF1366" t="n">
        <v>0.0</v>
      </c>
      <c r="AG1366" t="n">
        <v>0.7699999999999996</v>
      </c>
      <c r="AH1366" t="n">
        <v>13.889999999999993</v>
      </c>
      <c r="AI1366" t="n">
        <v>1.0200000000000005</v>
      </c>
      <c r="AJ1366" t="n">
        <v>2.6799999999999997</v>
      </c>
      <c r="AK1366" t="n">
        <v>0.0</v>
      </c>
      <c r="AL1366" t="inlineStr">
        <is>
          <t>unreconciled</t>
        </is>
      </c>
      <c r="AM1366" t="inlineStr">
        <is>
          <t>Order Amount Mismatch (3PO&gt;POS)</t>
        </is>
      </c>
      <c r="AN1366" t="n">
        <v>60.9</v>
      </c>
      <c r="AO1366" t="n">
        <f>ROUND(P1366*100/H1366,2)</f>
        <v>0.0</v>
      </c>
      <c r="AP1366" t="n">
        <f>ROUND(Q1366*100/I1366,2)</f>
        <v>0.0</v>
      </c>
      <c r="AQ1366"/>
      <c r="AR1366"/>
      <c r="AS1366" t="n">
        <v>0.0</v>
      </c>
    </row>
    <row r="1367">
      <c r="A1367" s="1" t="n">
        <v>45234.0</v>
      </c>
      <c r="B1367" s="2" t="n">
        <v>45234.64172453704</v>
      </c>
      <c r="C1367" t="inlineStr">
        <is>
          <t>3140094012085547</t>
        </is>
      </c>
      <c r="D1367" t="inlineStr">
        <is>
          <t>POS0012</t>
        </is>
      </c>
      <c r="E1367" t="inlineStr">
        <is>
          <t>62</t>
        </is>
      </c>
      <c r="F1367" t="inlineStr">
        <is>
          <t>0094</t>
        </is>
      </c>
      <c r="G1367" t="inlineStr">
        <is>
          <t>5313571192</t>
        </is>
      </c>
      <c r="H1367" t="n">
        <v>537.0</v>
      </c>
      <c r="I1367" t="n">
        <v>511.44</v>
      </c>
      <c r="J1367" t="n">
        <v>474.3</v>
      </c>
      <c r="K1367" t="inlineStr">
        <is>
          <t>sale</t>
        </is>
      </c>
      <c r="L1367" t="inlineStr">
        <is>
          <t/>
        </is>
      </c>
      <c r="M1367" t="inlineStr">
        <is>
          <t/>
        </is>
      </c>
      <c r="N1367" t="n">
        <v>0.0</v>
      </c>
      <c r="O1367" t="n">
        <v>0.0</v>
      </c>
      <c r="P1367" t="n">
        <v>397.68</v>
      </c>
      <c r="Q1367" t="n">
        <v>397.64</v>
      </c>
      <c r="R1367" t="n">
        <v>37.14</v>
      </c>
      <c r="S1367" t="n">
        <v>37.14</v>
      </c>
      <c r="T1367" t="n">
        <v>5.11</v>
      </c>
      <c r="U1367" t="n">
        <v>5.11</v>
      </c>
      <c r="V1367" t="n">
        <v>85.37</v>
      </c>
      <c r="W1367" t="n">
        <v>85.37</v>
      </c>
      <c r="X1367" t="n">
        <v>6.71</v>
      </c>
      <c r="Y1367" t="n">
        <v>6.71</v>
      </c>
      <c r="Z1367" t="n">
        <v>16.57</v>
      </c>
      <c r="AA1367" t="n">
        <v>16.58</v>
      </c>
      <c r="AB1367" t="n">
        <v>25.58</v>
      </c>
      <c r="AC1367" t="n">
        <v>25.57</v>
      </c>
      <c r="AD1367" t="n">
        <v>25.560000000000002</v>
      </c>
      <c r="AE1367" t="n">
        <v>0.040000000000020464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-0.00999999999999801</v>
      </c>
      <c r="AK1367" t="n">
        <v>0.00999999999999801</v>
      </c>
      <c r="AL1367" t="inlineStr">
        <is>
          <t>unreconciled</t>
        </is>
      </c>
      <c r="AM1367" t="inlineStr">
        <is>
          <t>Order Amount Mismatch (POS&gt;3PO)</t>
        </is>
      </c>
      <c r="AN1367" t="n">
        <v>25.56</v>
      </c>
      <c r="AO1367" t="n">
        <f>ROUND(P1367*100/H1367,2)</f>
        <v>0.0</v>
      </c>
      <c r="AP1367" t="n">
        <f>ROUND(Q1367*100/I1367,2)</f>
        <v>0.0</v>
      </c>
      <c r="AQ1367"/>
      <c r="AR1367"/>
      <c r="AS1367" t="n">
        <v>0.0</v>
      </c>
    </row>
    <row r="1368">
      <c r="A1368" s="1" t="n">
        <v>45234.0</v>
      </c>
      <c r="B1368" s="2" t="n">
        <v>45234.55920138889</v>
      </c>
      <c r="C1368" t="inlineStr">
        <is>
          <t>3140023012059465</t>
        </is>
      </c>
      <c r="D1368" t="inlineStr">
        <is>
          <t>POS0012</t>
        </is>
      </c>
      <c r="E1368" t="inlineStr">
        <is>
          <t>57</t>
        </is>
      </c>
      <c r="F1368" t="inlineStr">
        <is>
          <t>0023</t>
        </is>
      </c>
      <c r="G1368" t="inlineStr">
        <is>
          <t>5313578602</t>
        </is>
      </c>
      <c r="H1368" t="n">
        <v>1617.0</v>
      </c>
      <c r="I1368" t="n">
        <v>1540.01</v>
      </c>
      <c r="J1368" t="n">
        <v>1502.87</v>
      </c>
      <c r="K1368" t="inlineStr">
        <is>
          <t>sale</t>
        </is>
      </c>
      <c r="L1368" t="inlineStr">
        <is>
          <t/>
        </is>
      </c>
      <c r="M1368" t="inlineStr">
        <is>
          <t/>
        </is>
      </c>
      <c r="N1368" t="n">
        <v>0.0</v>
      </c>
      <c r="O1368" t="n">
        <v>0.0</v>
      </c>
      <c r="P1368" t="n">
        <v>1181.55</v>
      </c>
      <c r="Q1368" t="n">
        <v>1181.53</v>
      </c>
      <c r="R1368" t="n">
        <v>37.14</v>
      </c>
      <c r="S1368" t="n">
        <v>37.14</v>
      </c>
      <c r="T1368" t="n">
        <v>15.4</v>
      </c>
      <c r="U1368" t="n">
        <v>15.4</v>
      </c>
      <c r="V1368" t="n">
        <v>270.52</v>
      </c>
      <c r="W1368" t="n">
        <v>270.52</v>
      </c>
      <c r="X1368" t="n">
        <v>20.21</v>
      </c>
      <c r="Y1368" t="n">
        <v>20.21</v>
      </c>
      <c r="Z1368" t="n">
        <v>52.33</v>
      </c>
      <c r="AA1368" t="n">
        <v>52.33</v>
      </c>
      <c r="AB1368" t="n">
        <v>77.0</v>
      </c>
      <c r="AC1368" t="n">
        <v>77.0</v>
      </c>
      <c r="AD1368" t="n">
        <v>76.99000000000001</v>
      </c>
      <c r="AE1368" t="n">
        <v>0.01999999999998181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  <c r="AK1368" t="n">
        <v>0.0</v>
      </c>
      <c r="AL1368" t="inlineStr">
        <is>
          <t>unreconciled</t>
        </is>
      </c>
      <c r="AM1368" t="inlineStr">
        <is>
          <t>Order Amount Mismatch (POS&gt;3PO)</t>
        </is>
      </c>
      <c r="AN1368" t="n">
        <v>76.99</v>
      </c>
      <c r="AO1368" t="n">
        <f>ROUND(P1368*100/H1368,2)</f>
        <v>0.0</v>
      </c>
      <c r="AP1368" t="n">
        <f>ROUND(Q1368*100/I1368,2)</f>
        <v>0.0</v>
      </c>
      <c r="AQ1368"/>
      <c r="AR1368"/>
      <c r="AS1368" t="n">
        <v>0.0</v>
      </c>
    </row>
    <row r="1369">
      <c r="A1369" s="1" t="n">
        <v>45234.0</v>
      </c>
      <c r="B1369" s="2" t="n">
        <v>45234.82546296297</v>
      </c>
      <c r="C1369" t="inlineStr">
        <is>
          <t>3140094012085696</t>
        </is>
      </c>
      <c r="D1369" t="inlineStr">
        <is>
          <t>POS0012</t>
        </is>
      </c>
      <c r="E1369" t="inlineStr">
        <is>
          <t>11</t>
        </is>
      </c>
      <c r="F1369" t="inlineStr">
        <is>
          <t>0094</t>
        </is>
      </c>
      <c r="G1369" t="inlineStr">
        <is>
          <t>5313587109</t>
        </is>
      </c>
      <c r="H1369" t="n">
        <v>362.0</v>
      </c>
      <c r="I1369" t="n">
        <v>344.76</v>
      </c>
      <c r="J1369" t="n">
        <v>307.62</v>
      </c>
      <c r="K1369" t="inlineStr">
        <is>
          <t>sale</t>
        </is>
      </c>
      <c r="L1369" t="inlineStr">
        <is>
          <t/>
        </is>
      </c>
      <c r="M1369" t="inlineStr">
        <is>
          <t/>
        </is>
      </c>
      <c r="N1369" t="n">
        <v>0.0</v>
      </c>
      <c r="O1369" t="n">
        <v>0.0</v>
      </c>
      <c r="P1369" t="n">
        <v>270.63</v>
      </c>
      <c r="Q1369" t="n">
        <v>270.62</v>
      </c>
      <c r="R1369" t="n">
        <v>37.14</v>
      </c>
      <c r="S1369" t="n">
        <v>37.14</v>
      </c>
      <c r="T1369" t="n">
        <v>3.45</v>
      </c>
      <c r="U1369" t="n">
        <v>3.45</v>
      </c>
      <c r="V1369" t="n">
        <v>55.37</v>
      </c>
      <c r="W1369" t="n">
        <v>55.37</v>
      </c>
      <c r="X1369" t="n">
        <v>4.53</v>
      </c>
      <c r="Y1369" t="n">
        <v>4.52</v>
      </c>
      <c r="Z1369" t="n">
        <v>10.78</v>
      </c>
      <c r="AA1369" t="n">
        <v>10.78</v>
      </c>
      <c r="AB1369" t="n">
        <v>17.24</v>
      </c>
      <c r="AC1369" t="n">
        <v>17.24</v>
      </c>
      <c r="AD1369" t="n">
        <v>17.24000000000001</v>
      </c>
      <c r="AE1369" t="n">
        <v>0.009999999999990905</v>
      </c>
      <c r="AF1369" t="n">
        <v>0.0</v>
      </c>
      <c r="AG1369" t="n">
        <v>0.0</v>
      </c>
      <c r="AH1369" t="n">
        <v>0.0</v>
      </c>
      <c r="AI1369" t="n">
        <v>0.010000000000000675</v>
      </c>
      <c r="AJ1369" t="n">
        <v>0.0</v>
      </c>
      <c r="AK1369" t="n">
        <v>0.0</v>
      </c>
      <c r="AL1369" t="inlineStr">
        <is>
          <t>unreconciled</t>
        </is>
      </c>
      <c r="AM1369" t="inlineStr">
        <is>
          <t>Order Amount Mismatch (POS&gt;3PO)</t>
        </is>
      </c>
      <c r="AN1369" t="n">
        <v>17.24</v>
      </c>
      <c r="AO1369" t="n">
        <f>ROUND(P1369*100/H1369,2)</f>
        <v>0.0</v>
      </c>
      <c r="AP1369" t="n">
        <f>ROUND(Q1369*100/I1369,2)</f>
        <v>0.0</v>
      </c>
      <c r="AQ1369"/>
      <c r="AR1369"/>
      <c r="AS1369" t="n">
        <v>0.0</v>
      </c>
    </row>
    <row r="1370">
      <c r="A1370" s="1" t="n">
        <v>45233.0</v>
      </c>
      <c r="B1370" s="2" t="n">
        <v>45233.98700231482</v>
      </c>
      <c r="C1370" t="inlineStr">
        <is>
          <t>3140094012085394</t>
        </is>
      </c>
      <c r="D1370" t="inlineStr">
        <is>
          <t>POS0012</t>
        </is>
      </c>
      <c r="E1370" t="inlineStr">
        <is>
          <t>09</t>
        </is>
      </c>
      <c r="F1370" t="inlineStr">
        <is>
          <t>0094</t>
        </is>
      </c>
      <c r="G1370" t="inlineStr">
        <is>
          <t>5313603367</t>
        </is>
      </c>
      <c r="H1370" t="n">
        <v>284.0</v>
      </c>
      <c r="I1370" t="n">
        <v>347.61</v>
      </c>
      <c r="J1370" t="n">
        <v>310.47</v>
      </c>
      <c r="K1370" t="inlineStr">
        <is>
          <t>sale</t>
        </is>
      </c>
      <c r="L1370" t="inlineStr">
        <is>
          <t/>
        </is>
      </c>
      <c r="M1370" t="inlineStr">
        <is>
          <t/>
        </is>
      </c>
      <c r="N1370" t="n">
        <v>0.0</v>
      </c>
      <c r="O1370" t="n">
        <v>0.0</v>
      </c>
      <c r="P1370" t="n">
        <v>272.81</v>
      </c>
      <c r="Q1370" t="n">
        <v>214.02</v>
      </c>
      <c r="R1370" t="n">
        <v>37.14</v>
      </c>
      <c r="S1370" t="n">
        <v>37.14</v>
      </c>
      <c r="T1370" t="n">
        <v>3.48</v>
      </c>
      <c r="U1370" t="n">
        <v>2.7</v>
      </c>
      <c r="V1370" t="n">
        <v>55.88</v>
      </c>
      <c r="W1370" t="n">
        <v>42.0</v>
      </c>
      <c r="X1370" t="n">
        <v>4.56</v>
      </c>
      <c r="Y1370" t="n">
        <v>3.55</v>
      </c>
      <c r="Z1370" t="n">
        <v>10.88</v>
      </c>
      <c r="AA1370" t="n">
        <v>8.2</v>
      </c>
      <c r="AB1370" t="n">
        <v>13.52</v>
      </c>
      <c r="AC1370" t="n">
        <v>13.52</v>
      </c>
      <c r="AD1370" t="n">
        <v>-63.610000000000014</v>
      </c>
      <c r="AE1370" t="n">
        <v>58.78999999999999</v>
      </c>
      <c r="AF1370" t="n">
        <v>0.0</v>
      </c>
      <c r="AG1370" t="n">
        <v>0.7799999999999998</v>
      </c>
      <c r="AH1370" t="n">
        <v>13.880000000000003</v>
      </c>
      <c r="AI1370" t="n">
        <v>1.0099999999999998</v>
      </c>
      <c r="AJ1370" t="n">
        <v>2.6800000000000015</v>
      </c>
      <c r="AK1370" t="n">
        <v>0.0</v>
      </c>
      <c r="AL1370" t="inlineStr">
        <is>
          <t>unreconciled</t>
        </is>
      </c>
      <c r="AM1370" t="inlineStr">
        <is>
          <t>Order Amount Mismatch (3PO&gt;POS)</t>
        </is>
      </c>
      <c r="AN1370" t="n">
        <v>63.61</v>
      </c>
      <c r="AO1370" t="n">
        <f>ROUND(P1370*100/H1370,2)</f>
        <v>0.0</v>
      </c>
      <c r="AP1370" t="n">
        <f>ROUND(Q1370*100/I1370,2)</f>
        <v>0.0</v>
      </c>
      <c r="AQ1370"/>
      <c r="AR1370"/>
      <c r="AS1370" t="n">
        <v>0.0</v>
      </c>
    </row>
    <row r="1371">
      <c r="A1371" s="1" t="n">
        <v>45235.0</v>
      </c>
      <c r="B1371" s="2" t="n">
        <v>45235.69579861111</v>
      </c>
      <c r="C1371" t="inlineStr">
        <is>
          <t>3140094012086097</t>
        </is>
      </c>
      <c r="D1371" t="inlineStr">
        <is>
          <t>POS0012</t>
        </is>
      </c>
      <c r="E1371" t="inlineStr">
        <is>
          <t>12</t>
        </is>
      </c>
      <c r="F1371" t="inlineStr">
        <is>
          <t>0094</t>
        </is>
      </c>
      <c r="G1371" t="inlineStr">
        <is>
          <t>5313604969</t>
        </is>
      </c>
      <c r="H1371" t="n">
        <v>559.0</v>
      </c>
      <c r="I1371" t="n">
        <v>532.38</v>
      </c>
      <c r="J1371" t="n">
        <v>495.24</v>
      </c>
      <c r="K1371" t="inlineStr">
        <is>
          <t>sale</t>
        </is>
      </c>
      <c r="L1371" t="inlineStr">
        <is>
          <t/>
        </is>
      </c>
      <c r="M1371" t="inlineStr">
        <is>
          <t/>
        </is>
      </c>
      <c r="N1371" t="n">
        <v>0.0</v>
      </c>
      <c r="O1371" t="n">
        <v>0.0</v>
      </c>
      <c r="P1371" t="n">
        <v>413.63</v>
      </c>
      <c r="Q1371" t="n">
        <v>413.62</v>
      </c>
      <c r="R1371" t="n">
        <v>37.14</v>
      </c>
      <c r="S1371" t="n">
        <v>37.14</v>
      </c>
      <c r="T1371" t="n">
        <v>5.32</v>
      </c>
      <c r="U1371" t="n">
        <v>5.32</v>
      </c>
      <c r="V1371" t="n">
        <v>89.14</v>
      </c>
      <c r="W1371" t="n">
        <v>89.14</v>
      </c>
      <c r="X1371" t="n">
        <v>6.99</v>
      </c>
      <c r="Y1371" t="n">
        <v>6.99</v>
      </c>
      <c r="Z1371" t="n">
        <v>17.3</v>
      </c>
      <c r="AA1371" t="n">
        <v>17.31</v>
      </c>
      <c r="AB1371" t="n">
        <v>26.62</v>
      </c>
      <c r="AC1371" t="n">
        <v>26.62</v>
      </c>
      <c r="AD1371" t="n">
        <v>26.620000000000005</v>
      </c>
      <c r="AE1371" t="n">
        <v>0.009999999999990905</v>
      </c>
      <c r="AF1371" t="n">
        <v>0.0</v>
      </c>
      <c r="AG1371" t="n">
        <v>0.0</v>
      </c>
      <c r="AH1371" t="n">
        <v>0.0</v>
      </c>
      <c r="AI1371" t="n">
        <v>0.0</v>
      </c>
      <c r="AJ1371" t="n">
        <v>-0.00999999999999801</v>
      </c>
      <c r="AK1371" t="n">
        <v>0.0</v>
      </c>
      <c r="AL1371" t="inlineStr">
        <is>
          <t>unreconciled</t>
        </is>
      </c>
      <c r="AM1371" t="inlineStr">
        <is>
          <t>Order Amount Mismatch (POS&gt;3PO)</t>
        </is>
      </c>
      <c r="AN1371" t="n">
        <v>26.62</v>
      </c>
      <c r="AO1371" t="n">
        <f>ROUND(P1371*100/H1371,2)</f>
        <v>0.0</v>
      </c>
      <c r="AP1371" t="n">
        <f>ROUND(Q1371*100/I1371,2)</f>
        <v>0.0</v>
      </c>
      <c r="AQ1371"/>
      <c r="AR1371"/>
      <c r="AS1371" t="n">
        <v>0.0</v>
      </c>
    </row>
    <row r="1372">
      <c r="A1372" s="1" t="n">
        <v>45235.0</v>
      </c>
      <c r="B1372" s="2" t="n">
        <v>45235.617002314815</v>
      </c>
      <c r="C1372" t="inlineStr">
        <is>
          <t>3140094012086034</t>
        </is>
      </c>
      <c r="D1372" t="inlineStr">
        <is>
          <t>POS0012</t>
        </is>
      </c>
      <c r="E1372" t="inlineStr">
        <is>
          <t>49</t>
        </is>
      </c>
      <c r="F1372" t="inlineStr">
        <is>
          <t>0094</t>
        </is>
      </c>
      <c r="G1372" t="inlineStr">
        <is>
          <t>5313612340</t>
        </is>
      </c>
      <c r="H1372" t="n">
        <v>208.0</v>
      </c>
      <c r="I1372" t="n">
        <v>198.09</v>
      </c>
      <c r="J1372" t="n">
        <v>160.95</v>
      </c>
      <c r="K1372" t="inlineStr">
        <is>
          <t>sale</t>
        </is>
      </c>
      <c r="L1372" t="inlineStr">
        <is>
          <t/>
        </is>
      </c>
      <c r="M1372" t="inlineStr">
        <is>
          <t/>
        </is>
      </c>
      <c r="N1372" t="n">
        <v>0.0</v>
      </c>
      <c r="O1372" t="n">
        <v>0.0</v>
      </c>
      <c r="P1372" t="n">
        <v>158.86</v>
      </c>
      <c r="Q1372" t="n">
        <v>158.87</v>
      </c>
      <c r="R1372" t="n">
        <v>37.14</v>
      </c>
      <c r="S1372" t="n">
        <v>37.14</v>
      </c>
      <c r="T1372" t="n">
        <v>1.98</v>
      </c>
      <c r="U1372" t="n">
        <v>1.98</v>
      </c>
      <c r="V1372" t="n">
        <v>28.97</v>
      </c>
      <c r="W1372" t="n">
        <v>28.97</v>
      </c>
      <c r="X1372" t="n">
        <v>2.6</v>
      </c>
      <c r="Y1372" t="n">
        <v>2.6</v>
      </c>
      <c r="Z1372" t="n">
        <v>5.68</v>
      </c>
      <c r="AA1372" t="n">
        <v>5.68</v>
      </c>
      <c r="AB1372" t="n">
        <v>9.9</v>
      </c>
      <c r="AC1372" t="n">
        <v>9.91</v>
      </c>
      <c r="AD1372" t="n">
        <v>9.909999999999997</v>
      </c>
      <c r="AE1372" t="n">
        <v>-0.009999999999990905</v>
      </c>
      <c r="AF1372" t="n">
        <v>0.0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-0.009999999999999787</v>
      </c>
      <c r="AL1372" t="inlineStr">
        <is>
          <t>unreconciled</t>
        </is>
      </c>
      <c r="AM1372" t="inlineStr">
        <is>
          <t>Order Amount Mismatch (POS&gt;3PO)</t>
        </is>
      </c>
      <c r="AN1372" t="n">
        <v>9.91</v>
      </c>
      <c r="AO1372" t="n">
        <f>ROUND(P1372*100/H1372,2)</f>
        <v>0.0</v>
      </c>
      <c r="AP1372" t="n">
        <f>ROUND(Q1372*100/I1372,2)</f>
        <v>0.0</v>
      </c>
      <c r="AQ1372"/>
      <c r="AR1372"/>
      <c r="AS1372" t="n">
        <v>0.0</v>
      </c>
    </row>
    <row r="1373">
      <c r="A1373" s="1" t="n">
        <v>45233.0</v>
      </c>
      <c r="B1373" s="2" t="n">
        <v>45234.00299768519</v>
      </c>
      <c r="C1373" t="inlineStr">
        <is>
          <t>3140094012085412</t>
        </is>
      </c>
      <c r="D1373" t="inlineStr">
        <is>
          <t>POS0012</t>
        </is>
      </c>
      <c r="E1373" t="inlineStr">
        <is>
          <t>27</t>
        </is>
      </c>
      <c r="F1373" t="inlineStr">
        <is>
          <t>0094</t>
        </is>
      </c>
      <c r="G1373" t="inlineStr">
        <is>
          <t>5313617361</t>
        </is>
      </c>
      <c r="H1373" t="n">
        <v>334.0</v>
      </c>
      <c r="I1373" t="n">
        <v>318.09</v>
      </c>
      <c r="J1373" t="n">
        <v>280.95</v>
      </c>
      <c r="K1373" t="inlineStr">
        <is>
          <t>sale</t>
        </is>
      </c>
      <c r="L1373" t="inlineStr">
        <is>
          <t/>
        </is>
      </c>
      <c r="M1373" t="inlineStr">
        <is>
          <t/>
        </is>
      </c>
      <c r="N1373" t="n">
        <v>0.0</v>
      </c>
      <c r="O1373" t="n">
        <v>0.0</v>
      </c>
      <c r="P1373" t="n">
        <v>250.32</v>
      </c>
      <c r="Q1373" t="n">
        <v>250.32</v>
      </c>
      <c r="R1373" t="n">
        <v>37.14</v>
      </c>
      <c r="S1373" t="n">
        <v>37.14</v>
      </c>
      <c r="T1373" t="n">
        <v>3.18</v>
      </c>
      <c r="U1373" t="n">
        <v>3.18</v>
      </c>
      <c r="V1373" t="n">
        <v>50.57</v>
      </c>
      <c r="W1373" t="n">
        <v>50.57</v>
      </c>
      <c r="X1373" t="n">
        <v>4.17</v>
      </c>
      <c r="Y1373" t="n">
        <v>4.18</v>
      </c>
      <c r="Z1373" t="n">
        <v>9.85</v>
      </c>
      <c r="AA1373" t="n">
        <v>9.85</v>
      </c>
      <c r="AB1373" t="n">
        <v>15.9</v>
      </c>
      <c r="AC1373" t="n">
        <v>15.91</v>
      </c>
      <c r="AD1373" t="n">
        <v>15.910000000000025</v>
      </c>
      <c r="AE1373" t="n">
        <v>0.0</v>
      </c>
      <c r="AF1373" t="n">
        <v>0.0</v>
      </c>
      <c r="AG1373" t="n">
        <v>0.0</v>
      </c>
      <c r="AH1373" t="n">
        <v>0.0</v>
      </c>
      <c r="AI1373" t="n">
        <v>-0.009999999999999787</v>
      </c>
      <c r="AJ1373" t="n">
        <v>0.0</v>
      </c>
      <c r="AK1373" t="n">
        <v>-0.009999999999999787</v>
      </c>
      <c r="AL1373" t="inlineStr">
        <is>
          <t>unreconciled</t>
        </is>
      </c>
      <c r="AM1373" t="inlineStr">
        <is>
          <t>Order Amount Mismatch (POS&gt;3PO)</t>
        </is>
      </c>
      <c r="AN1373" t="n">
        <v>15.91</v>
      </c>
      <c r="AO1373" t="n">
        <f>ROUND(P1373*100/H1373,2)</f>
        <v>0.0</v>
      </c>
      <c r="AP1373" t="n">
        <f>ROUND(Q1373*100/I1373,2)</f>
        <v>0.0</v>
      </c>
      <c r="AQ1373"/>
      <c r="AR1373"/>
      <c r="AS1373" t="n">
        <v>0.0</v>
      </c>
    </row>
    <row r="1374">
      <c r="A1374" s="1" t="n">
        <v>45234.0</v>
      </c>
      <c r="B1374" s="2" t="n">
        <v>45234.710011574076</v>
      </c>
      <c r="C1374" t="inlineStr">
        <is>
          <t>3140023012059534</t>
        </is>
      </c>
      <c r="D1374" t="inlineStr">
        <is>
          <t>POS0012</t>
        </is>
      </c>
      <c r="E1374" t="inlineStr">
        <is>
          <t>26</t>
        </is>
      </c>
      <c r="F1374" t="inlineStr">
        <is>
          <t>0023</t>
        </is>
      </c>
      <c r="G1374" t="inlineStr">
        <is>
          <t>5313620660</t>
        </is>
      </c>
      <c r="H1374" t="n">
        <v>1947.0</v>
      </c>
      <c r="I1374" t="n">
        <v>1854.29</v>
      </c>
      <c r="J1374" t="n">
        <v>1817.15</v>
      </c>
      <c r="K1374" t="inlineStr">
        <is>
          <t>sale</t>
        </is>
      </c>
      <c r="L1374" t="inlineStr">
        <is>
          <t/>
        </is>
      </c>
      <c r="M1374" t="inlineStr">
        <is>
          <t/>
        </is>
      </c>
      <c r="N1374" t="n">
        <v>0.0</v>
      </c>
      <c r="O1374" t="n">
        <v>0.0</v>
      </c>
      <c r="P1374" t="n">
        <v>1421.06</v>
      </c>
      <c r="Q1374" t="n">
        <v>1421.08</v>
      </c>
      <c r="R1374" t="n">
        <v>37.14</v>
      </c>
      <c r="S1374" t="n">
        <v>37.14</v>
      </c>
      <c r="T1374" t="n">
        <v>18.54</v>
      </c>
      <c r="U1374" t="n">
        <v>18.54</v>
      </c>
      <c r="V1374" t="n">
        <v>327.09</v>
      </c>
      <c r="W1374" t="n">
        <v>327.09</v>
      </c>
      <c r="X1374" t="n">
        <v>24.34</v>
      </c>
      <c r="Y1374" t="n">
        <v>24.34</v>
      </c>
      <c r="Z1374" t="n">
        <v>63.26</v>
      </c>
      <c r="AA1374" t="n">
        <v>63.26</v>
      </c>
      <c r="AB1374" t="n">
        <v>92.72</v>
      </c>
      <c r="AC1374" t="n">
        <v>92.72</v>
      </c>
      <c r="AD1374" t="n">
        <v>92.71000000000004</v>
      </c>
      <c r="AE1374" t="n">
        <v>-0.01999999999998181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0.0</v>
      </c>
      <c r="AK1374" t="n">
        <v>0.0</v>
      </c>
      <c r="AL1374" t="inlineStr">
        <is>
          <t>unreconciled</t>
        </is>
      </c>
      <c r="AM1374" t="inlineStr">
        <is>
          <t>Order Amount Mismatch (POS&gt;3PO)</t>
        </is>
      </c>
      <c r="AN1374" t="n">
        <v>92.71</v>
      </c>
      <c r="AO1374" t="n">
        <f>ROUND(P1374*100/H1374,2)</f>
        <v>0.0</v>
      </c>
      <c r="AP1374" t="n">
        <f>ROUND(Q1374*100/I1374,2)</f>
        <v>0.0</v>
      </c>
      <c r="AQ1374"/>
      <c r="AR1374"/>
      <c r="AS1374" t="n">
        <v>0.0</v>
      </c>
    </row>
    <row r="1375">
      <c r="A1375" s="1" t="n">
        <v>45233.0</v>
      </c>
      <c r="B1375" s="2" t="n">
        <v>45233.86099537037</v>
      </c>
      <c r="C1375" t="inlineStr">
        <is>
          <t>3140094012085286</t>
        </is>
      </c>
      <c r="D1375" t="inlineStr">
        <is>
          <t>POS0012</t>
        </is>
      </c>
      <c r="E1375" t="inlineStr">
        <is>
          <t>01</t>
        </is>
      </c>
      <c r="F1375" t="inlineStr">
        <is>
          <t>0094</t>
        </is>
      </c>
      <c r="G1375" t="inlineStr">
        <is>
          <t>5313621873</t>
        </is>
      </c>
      <c r="H1375" t="n">
        <v>255.0</v>
      </c>
      <c r="I1375" t="n">
        <v>320.0</v>
      </c>
      <c r="J1375" t="n">
        <v>282.86</v>
      </c>
      <c r="K1375" t="inlineStr">
        <is>
          <t>sale</t>
        </is>
      </c>
      <c r="L1375" t="inlineStr">
        <is>
          <t/>
        </is>
      </c>
      <c r="M1375" t="inlineStr">
        <is>
          <t/>
        </is>
      </c>
      <c r="N1375" t="n">
        <v>0.0</v>
      </c>
      <c r="O1375" t="n">
        <v>0.0</v>
      </c>
      <c r="P1375" t="n">
        <v>251.77</v>
      </c>
      <c r="Q1375" t="n">
        <v>192.95</v>
      </c>
      <c r="R1375" t="n">
        <v>37.14</v>
      </c>
      <c r="S1375" t="n">
        <v>37.14</v>
      </c>
      <c r="T1375" t="n">
        <v>3.2</v>
      </c>
      <c r="U1375" t="n">
        <v>2.43</v>
      </c>
      <c r="V1375" t="n">
        <v>50.91</v>
      </c>
      <c r="W1375" t="n">
        <v>37.03</v>
      </c>
      <c r="X1375" t="n">
        <v>4.2</v>
      </c>
      <c r="Y1375" t="n">
        <v>3.19</v>
      </c>
      <c r="Z1375" t="n">
        <v>9.92</v>
      </c>
      <c r="AA1375" t="n">
        <v>7.24</v>
      </c>
      <c r="AB1375" t="n">
        <v>12.14</v>
      </c>
      <c r="AC1375" t="n">
        <v>12.14</v>
      </c>
      <c r="AD1375" t="n">
        <v>-65.0</v>
      </c>
      <c r="AE1375" t="n">
        <v>58.82000000000002</v>
      </c>
      <c r="AF1375" t="n">
        <v>0.0</v>
      </c>
      <c r="AG1375" t="n">
        <v>0.77</v>
      </c>
      <c r="AH1375" t="n">
        <v>13.879999999999995</v>
      </c>
      <c r="AI1375" t="n">
        <v>1.0100000000000002</v>
      </c>
      <c r="AJ1375" t="n">
        <v>2.6799999999999997</v>
      </c>
      <c r="AK1375" t="n">
        <v>0.0</v>
      </c>
      <c r="AL1375" t="inlineStr">
        <is>
          <t>unreconciled</t>
        </is>
      </c>
      <c r="AM1375" t="inlineStr">
        <is>
          <t>Order Amount Mismatch (3PO&gt;POS)</t>
        </is>
      </c>
      <c r="AN1375" t="n">
        <v>65.0</v>
      </c>
      <c r="AO1375" t="n">
        <f>ROUND(P1375*100/H1375,2)</f>
        <v>0.0</v>
      </c>
      <c r="AP1375" t="n">
        <f>ROUND(Q1375*100/I1375,2)</f>
        <v>0.0</v>
      </c>
      <c r="AQ1375"/>
      <c r="AR1375"/>
      <c r="AS1375" t="n">
        <v>0.0</v>
      </c>
    </row>
    <row r="1376">
      <c r="A1376" s="1" t="n">
        <v>45234.0</v>
      </c>
      <c r="B1376" s="2" t="n">
        <v>45234.56275462963</v>
      </c>
      <c r="C1376" t="inlineStr">
        <is>
          <t>3140094012085476</t>
        </is>
      </c>
      <c r="D1376" t="inlineStr">
        <is>
          <t>POS0012</t>
        </is>
      </c>
      <c r="E1376" t="inlineStr">
        <is>
          <t>91</t>
        </is>
      </c>
      <c r="F1376" t="inlineStr">
        <is>
          <t>0094</t>
        </is>
      </c>
      <c r="G1376" t="inlineStr">
        <is>
          <t>5313624319</t>
        </is>
      </c>
      <c r="H1376" t="n">
        <v>213.0</v>
      </c>
      <c r="I1376" t="n">
        <v>202.86</v>
      </c>
      <c r="J1376" t="n">
        <v>165.72</v>
      </c>
      <c r="K1376" t="inlineStr">
        <is>
          <t>sale</t>
        </is>
      </c>
      <c r="L1376" t="inlineStr">
        <is>
          <t/>
        </is>
      </c>
      <c r="M1376" t="inlineStr">
        <is>
          <t/>
        </is>
      </c>
      <c r="N1376" t="n">
        <v>0.0</v>
      </c>
      <c r="O1376" t="n">
        <v>0.0</v>
      </c>
      <c r="P1376" t="n">
        <v>162.49</v>
      </c>
      <c r="Q1376" t="n">
        <v>162.49</v>
      </c>
      <c r="R1376" t="n">
        <v>37.14</v>
      </c>
      <c r="S1376" t="n">
        <v>37.14</v>
      </c>
      <c r="T1376" t="n">
        <v>2.03</v>
      </c>
      <c r="U1376" t="n">
        <v>2.03</v>
      </c>
      <c r="V1376" t="n">
        <v>29.83</v>
      </c>
      <c r="W1376" t="n">
        <v>29.83</v>
      </c>
      <c r="X1376" t="n">
        <v>2.66</v>
      </c>
      <c r="Y1376" t="n">
        <v>2.66</v>
      </c>
      <c r="Z1376" t="n">
        <v>5.85</v>
      </c>
      <c r="AA1376" t="n">
        <v>5.85</v>
      </c>
      <c r="AB1376" t="n">
        <v>10.14</v>
      </c>
      <c r="AC1376" t="n">
        <v>10.14</v>
      </c>
      <c r="AD1376" t="n">
        <v>10.139999999999986</v>
      </c>
      <c r="AE1376" t="n">
        <v>0.0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0.0</v>
      </c>
      <c r="AL1376" t="inlineStr">
        <is>
          <t>unreconciled</t>
        </is>
      </c>
      <c r="AM1376" t="inlineStr">
        <is>
          <t>Order Amount Mismatch (POS&gt;3PO)</t>
        </is>
      </c>
      <c r="AN1376" t="n">
        <v>10.14</v>
      </c>
      <c r="AO1376" t="n">
        <f>ROUND(P1376*100/H1376,2)</f>
        <v>0.0</v>
      </c>
      <c r="AP1376" t="n">
        <f>ROUND(Q1376*100/I1376,2)</f>
        <v>0.0</v>
      </c>
      <c r="AQ1376"/>
      <c r="AR1376"/>
      <c r="AS1376" t="n">
        <v>0.0</v>
      </c>
    </row>
    <row r="1377">
      <c r="A1377" s="1" t="n">
        <v>45235.0</v>
      </c>
      <c r="B1377" s="2" t="n">
        <v>45235.722708333335</v>
      </c>
      <c r="C1377" t="inlineStr">
        <is>
          <t>3140094012086126</t>
        </is>
      </c>
      <c r="D1377" t="inlineStr">
        <is>
          <t>POS0012</t>
        </is>
      </c>
      <c r="E1377" t="inlineStr">
        <is>
          <t>41</t>
        </is>
      </c>
      <c r="F1377" t="inlineStr">
        <is>
          <t>0094</t>
        </is>
      </c>
      <c r="G1377" t="inlineStr">
        <is>
          <t>5313626860</t>
        </is>
      </c>
      <c r="H1377" t="n">
        <v>252.0</v>
      </c>
      <c r="I1377" t="n">
        <v>240.0</v>
      </c>
      <c r="J1377" t="n">
        <v>202.86</v>
      </c>
      <c r="K1377" t="inlineStr">
        <is>
          <t>sale</t>
        </is>
      </c>
      <c r="L1377" t="inlineStr">
        <is>
          <t/>
        </is>
      </c>
      <c r="M1377" t="inlineStr">
        <is>
          <t/>
        </is>
      </c>
      <c r="N1377" t="n">
        <v>0.0</v>
      </c>
      <c r="O1377" t="n">
        <v>0.0</v>
      </c>
      <c r="P1377" t="n">
        <v>190.8</v>
      </c>
      <c r="Q1377" t="n">
        <v>190.8</v>
      </c>
      <c r="R1377" t="n">
        <v>37.14</v>
      </c>
      <c r="S1377" t="n">
        <v>37.14</v>
      </c>
      <c r="T1377" t="n">
        <v>2.4</v>
      </c>
      <c r="U1377" t="n">
        <v>2.4</v>
      </c>
      <c r="V1377" t="n">
        <v>36.51</v>
      </c>
      <c r="W1377" t="n">
        <v>36.51</v>
      </c>
      <c r="X1377" t="n">
        <v>3.15</v>
      </c>
      <c r="Y1377" t="n">
        <v>3.15</v>
      </c>
      <c r="Z1377" t="n">
        <v>7.14</v>
      </c>
      <c r="AA1377" t="n">
        <v>7.14</v>
      </c>
      <c r="AB1377" t="n">
        <v>12.0</v>
      </c>
      <c r="AC1377" t="n">
        <v>12.0</v>
      </c>
      <c r="AD1377" t="n">
        <v>12.0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</v>
      </c>
      <c r="AL1377" t="inlineStr">
        <is>
          <t>unreconciled</t>
        </is>
      </c>
      <c r="AM1377" t="inlineStr">
        <is>
          <t>Order Amount Mismatch (POS&gt;3PO)</t>
        </is>
      </c>
      <c r="AN1377" t="n">
        <v>12.0</v>
      </c>
      <c r="AO1377" t="n">
        <f>ROUND(P1377*100/H1377,2)</f>
        <v>0.0</v>
      </c>
      <c r="AP1377" t="n">
        <f>ROUND(Q1377*100/I1377,2)</f>
        <v>0.0</v>
      </c>
      <c r="AQ1377"/>
      <c r="AR1377"/>
      <c r="AS1377" t="n">
        <v>0.0</v>
      </c>
    </row>
    <row r="1378">
      <c r="A1378" s="1" t="n">
        <v>45233.0</v>
      </c>
      <c r="B1378" s="2" t="n">
        <v>45233.98693287037</v>
      </c>
      <c r="C1378" t="inlineStr">
        <is>
          <t>3140023012059376</t>
        </is>
      </c>
      <c r="D1378" t="inlineStr">
        <is>
          <t>POS0012</t>
        </is>
      </c>
      <c r="E1378" t="inlineStr">
        <is>
          <t>69</t>
        </is>
      </c>
      <c r="F1378" t="inlineStr">
        <is>
          <t>0023</t>
        </is>
      </c>
      <c r="G1378" t="inlineStr">
        <is>
          <t>5313629229</t>
        </is>
      </c>
      <c r="H1378" t="n">
        <v>279.0</v>
      </c>
      <c r="I1378" t="n">
        <v>342.85</v>
      </c>
      <c r="J1378" t="n">
        <v>305.71</v>
      </c>
      <c r="K1378" t="inlineStr">
        <is>
          <t>sale</t>
        </is>
      </c>
      <c r="L1378" t="inlineStr">
        <is>
          <t/>
        </is>
      </c>
      <c r="M1378" t="inlineStr">
        <is>
          <t/>
        </is>
      </c>
      <c r="N1378" t="n">
        <v>0.0</v>
      </c>
      <c r="O1378" t="n">
        <v>0.0</v>
      </c>
      <c r="P1378" t="n">
        <v>269.17</v>
      </c>
      <c r="Q1378" t="n">
        <v>210.39</v>
      </c>
      <c r="R1378" t="n">
        <v>37.14</v>
      </c>
      <c r="S1378" t="n">
        <v>37.14</v>
      </c>
      <c r="T1378" t="n">
        <v>3.43</v>
      </c>
      <c r="U1378" t="n">
        <v>2.66</v>
      </c>
      <c r="V1378" t="n">
        <v>55.03</v>
      </c>
      <c r="W1378" t="n">
        <v>41.14</v>
      </c>
      <c r="X1378" t="n">
        <v>4.5</v>
      </c>
      <c r="Y1378" t="n">
        <v>3.49</v>
      </c>
      <c r="Z1378" t="n">
        <v>10.72</v>
      </c>
      <c r="AA1378" t="n">
        <v>8.04</v>
      </c>
      <c r="AB1378" t="n">
        <v>13.28</v>
      </c>
      <c r="AC1378" t="n">
        <v>13.29</v>
      </c>
      <c r="AD1378" t="n">
        <v>-63.85000000000002</v>
      </c>
      <c r="AE1378" t="n">
        <v>58.78000000000003</v>
      </c>
      <c r="AF1378" t="n">
        <v>0.0</v>
      </c>
      <c r="AG1378" t="n">
        <v>0.77</v>
      </c>
      <c r="AH1378" t="n">
        <v>13.89</v>
      </c>
      <c r="AI1378" t="n">
        <v>1.0099999999999998</v>
      </c>
      <c r="AJ1378" t="n">
        <v>2.6800000000000015</v>
      </c>
      <c r="AK1378" t="n">
        <v>-0.009999999999999787</v>
      </c>
      <c r="AL1378" t="inlineStr">
        <is>
          <t>unreconciled</t>
        </is>
      </c>
      <c r="AM1378" t="inlineStr">
        <is>
          <t>Order Amount Mismatch (3PO&gt;POS)</t>
        </is>
      </c>
      <c r="AN1378" t="n">
        <v>63.85</v>
      </c>
      <c r="AO1378" t="n">
        <f>ROUND(P1378*100/H1378,2)</f>
        <v>0.0</v>
      </c>
      <c r="AP1378" t="n">
        <f>ROUND(Q1378*100/I1378,2)</f>
        <v>0.0</v>
      </c>
      <c r="AQ1378"/>
      <c r="AR1378"/>
      <c r="AS1378" t="n">
        <v>0.0</v>
      </c>
    </row>
    <row r="1379">
      <c r="A1379" s="1" t="n">
        <v>45236.0</v>
      </c>
      <c r="B1379" s="2" t="n">
        <v>45236.80967592593</v>
      </c>
      <c r="C1379" t="inlineStr">
        <is>
          <t>3140023012060082</t>
        </is>
      </c>
      <c r="D1379" t="inlineStr">
        <is>
          <t>POS0012</t>
        </is>
      </c>
      <c r="E1379" t="inlineStr">
        <is>
          <t>73</t>
        </is>
      </c>
      <c r="F1379" t="inlineStr">
        <is>
          <t>0023</t>
        </is>
      </c>
      <c r="G1379" t="inlineStr">
        <is>
          <t>5313638286</t>
        </is>
      </c>
      <c r="H1379" t="n">
        <v>279.0</v>
      </c>
      <c r="I1379" t="n">
        <v>228.58</v>
      </c>
      <c r="J1379" t="n">
        <v>228.58</v>
      </c>
      <c r="K1379" t="inlineStr">
        <is>
          <t>addition</t>
        </is>
      </c>
      <c r="L1379" t="inlineStr">
        <is>
          <t/>
        </is>
      </c>
      <c r="M1379" t="inlineStr">
        <is>
          <t/>
        </is>
      </c>
      <c r="N1379" t="n">
        <v>0.0</v>
      </c>
      <c r="O1379" t="n">
        <v>0.0</v>
      </c>
      <c r="P1379" t="n">
        <v>208.19</v>
      </c>
      <c r="Q1379" t="n">
        <v>210.38</v>
      </c>
      <c r="R1379" t="n">
        <v>37.14</v>
      </c>
      <c r="S1379" t="n">
        <v>0.0</v>
      </c>
      <c r="T1379" t="n">
        <v>0.0</v>
      </c>
      <c r="U1379" t="n">
        <v>0.0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0.0</v>
      </c>
      <c r="AB1379" t="n">
        <v>13.28</v>
      </c>
      <c r="AC1379" t="n">
        <v>13.29</v>
      </c>
      <c r="AD1379" t="n">
        <v>50.41999999999999</v>
      </c>
      <c r="AE1379" t="n">
        <v>-2.1899999999999977</v>
      </c>
      <c r="AF1379" t="n">
        <v>37.14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-0.009999999999999787</v>
      </c>
      <c r="AL1379" t="inlineStr">
        <is>
          <t>unreconciled</t>
        </is>
      </c>
      <c r="AM1379" t="inlineStr">
        <is>
          <t>Packaging Charge Mismatch</t>
        </is>
      </c>
      <c r="AN1379" t="n">
        <v>37.14</v>
      </c>
      <c r="AO1379" t="n">
        <f>ROUND(P1379*100/H1379,2)</f>
        <v>0.0</v>
      </c>
      <c r="AP1379" t="n">
        <f>ROUND(Q1379*100/I1379,2)</f>
        <v>0.0</v>
      </c>
      <c r="AQ1379"/>
      <c r="AR1379"/>
      <c r="AS1379" t="n">
        <v>0.0</v>
      </c>
    </row>
    <row r="1380">
      <c r="A1380" s="1" t="n">
        <v>45233.0</v>
      </c>
      <c r="B1380" s="2" t="n">
        <v>45233.992002314815</v>
      </c>
      <c r="C1380" t="inlineStr">
        <is>
          <t>3140094012085401</t>
        </is>
      </c>
      <c r="D1380" t="inlineStr">
        <is>
          <t>POS0012</t>
        </is>
      </c>
      <c r="E1380" t="inlineStr">
        <is>
          <t>16</t>
        </is>
      </c>
      <c r="F1380" t="inlineStr">
        <is>
          <t>0094</t>
        </is>
      </c>
      <c r="G1380" t="inlineStr">
        <is>
          <t>5313639569</t>
        </is>
      </c>
      <c r="H1380" t="n">
        <v>1101.0</v>
      </c>
      <c r="I1380" t="n">
        <v>1125.72</v>
      </c>
      <c r="J1380" t="n">
        <v>1088.58</v>
      </c>
      <c r="K1380" t="inlineStr">
        <is>
          <t>sale</t>
        </is>
      </c>
      <c r="L1380" t="inlineStr">
        <is>
          <t/>
        </is>
      </c>
      <c r="M1380" t="inlineStr">
        <is>
          <t/>
        </is>
      </c>
      <c r="N1380" t="n">
        <v>0.0</v>
      </c>
      <c r="O1380" t="n">
        <v>0.0</v>
      </c>
      <c r="P1380" t="n">
        <v>865.81</v>
      </c>
      <c r="Q1380" t="n">
        <v>807.01</v>
      </c>
      <c r="R1380" t="n">
        <v>37.14</v>
      </c>
      <c r="S1380" t="n">
        <v>37.14</v>
      </c>
      <c r="T1380" t="n">
        <v>11.26</v>
      </c>
      <c r="U1380" t="n">
        <v>10.49</v>
      </c>
      <c r="V1380" t="n">
        <v>195.94</v>
      </c>
      <c r="W1380" t="n">
        <v>182.06</v>
      </c>
      <c r="X1380" t="n">
        <v>14.78</v>
      </c>
      <c r="Y1380" t="n">
        <v>13.76</v>
      </c>
      <c r="Z1380" t="n">
        <v>37.93</v>
      </c>
      <c r="AA1380" t="n">
        <v>35.25</v>
      </c>
      <c r="AB1380" t="n">
        <v>52.42</v>
      </c>
      <c r="AC1380" t="n">
        <v>52.43</v>
      </c>
      <c r="AD1380" t="n">
        <v>-24.720000000000027</v>
      </c>
      <c r="AE1380" t="n">
        <v>58.799999999999955</v>
      </c>
      <c r="AF1380" t="n">
        <v>0.0</v>
      </c>
      <c r="AG1380" t="n">
        <v>0.7699999999999996</v>
      </c>
      <c r="AH1380" t="n">
        <v>13.879999999999995</v>
      </c>
      <c r="AI1380" t="n">
        <v>1.0199999999999996</v>
      </c>
      <c r="AJ1380" t="n">
        <v>2.6799999999999997</v>
      </c>
      <c r="AK1380" t="n">
        <v>-0.00999999999999801</v>
      </c>
      <c r="AL1380" t="inlineStr">
        <is>
          <t>unreconciled</t>
        </is>
      </c>
      <c r="AM1380" t="inlineStr">
        <is>
          <t>Order Amount Mismatch (3PO&gt;POS)</t>
        </is>
      </c>
      <c r="AN1380" t="n">
        <v>24.72</v>
      </c>
      <c r="AO1380" t="n">
        <f>ROUND(P1380*100/H1380,2)</f>
        <v>0.0</v>
      </c>
      <c r="AP1380" t="n">
        <f>ROUND(Q1380*100/I1380,2)</f>
        <v>0.0</v>
      </c>
      <c r="AQ1380"/>
      <c r="AR1380"/>
      <c r="AS1380" t="n">
        <v>0.0</v>
      </c>
    </row>
    <row r="1381">
      <c r="A1381" s="1" t="n">
        <v>45234.0</v>
      </c>
      <c r="B1381" s="2" t="n">
        <v>45234.490266203706</v>
      </c>
      <c r="C1381" t="inlineStr">
        <is>
          <t>3140094012085442</t>
        </is>
      </c>
      <c r="D1381" t="inlineStr">
        <is>
          <t>POS0012</t>
        </is>
      </c>
      <c r="E1381" t="inlineStr">
        <is>
          <t>57</t>
        </is>
      </c>
      <c r="F1381" t="inlineStr">
        <is>
          <t>0094</t>
        </is>
      </c>
      <c r="G1381" t="inlineStr">
        <is>
          <t>5313686976</t>
        </is>
      </c>
      <c r="H1381" t="n">
        <v>439.0</v>
      </c>
      <c r="I1381" t="n">
        <v>418.1</v>
      </c>
      <c r="J1381" t="n">
        <v>380.96</v>
      </c>
      <c r="K1381" t="inlineStr">
        <is>
          <t>sale</t>
        </is>
      </c>
      <c r="L1381" t="inlineStr">
        <is>
          <t/>
        </is>
      </c>
      <c r="M1381" t="inlineStr">
        <is>
          <t/>
        </is>
      </c>
      <c r="N1381" t="n">
        <v>0.0</v>
      </c>
      <c r="O1381" t="n">
        <v>0.0</v>
      </c>
      <c r="P1381" t="n">
        <v>326.53</v>
      </c>
      <c r="Q1381" t="n">
        <v>326.54</v>
      </c>
      <c r="R1381" t="n">
        <v>37.14</v>
      </c>
      <c r="S1381" t="n">
        <v>37.14</v>
      </c>
      <c r="T1381" t="n">
        <v>4.18</v>
      </c>
      <c r="U1381" t="n">
        <v>4.18</v>
      </c>
      <c r="V1381" t="n">
        <v>68.57</v>
      </c>
      <c r="W1381" t="n">
        <v>68.57</v>
      </c>
      <c r="X1381" t="n">
        <v>5.49</v>
      </c>
      <c r="Y1381" t="n">
        <v>5.49</v>
      </c>
      <c r="Z1381" t="n">
        <v>13.33</v>
      </c>
      <c r="AA1381" t="n">
        <v>13.33</v>
      </c>
      <c r="AB1381" t="n">
        <v>20.9</v>
      </c>
      <c r="AC1381" t="n">
        <v>20.91</v>
      </c>
      <c r="AD1381" t="n">
        <v>20.899999999999977</v>
      </c>
      <c r="AE1381" t="n">
        <v>-0.010000000000047748</v>
      </c>
      <c r="AF1381" t="n">
        <v>0.0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-0.010000000000001563</v>
      </c>
      <c r="AL1381" t="inlineStr">
        <is>
          <t>unreconciled</t>
        </is>
      </c>
      <c r="AM1381" t="inlineStr">
        <is>
          <t>Order Amount Mismatch (POS&gt;3PO)</t>
        </is>
      </c>
      <c r="AN1381" t="n">
        <v>20.9</v>
      </c>
      <c r="AO1381" t="n">
        <f>ROUND(P1381*100/H1381,2)</f>
        <v>0.0</v>
      </c>
      <c r="AP1381" t="n">
        <f>ROUND(Q1381*100/I1381,2)</f>
        <v>0.0</v>
      </c>
      <c r="AQ1381"/>
      <c r="AR1381"/>
      <c r="AS1381" t="n">
        <v>0.0</v>
      </c>
    </row>
    <row r="1382">
      <c r="A1382" s="1" t="n">
        <v>45234.0</v>
      </c>
      <c r="B1382" s="2" t="n">
        <v>45234.97828703704</v>
      </c>
      <c r="C1382" t="inlineStr">
        <is>
          <t>3140094012085853</t>
        </is>
      </c>
      <c r="D1382" t="inlineStr">
        <is>
          <t>POS0012</t>
        </is>
      </c>
      <c r="E1382" t="inlineStr">
        <is>
          <t>68</t>
        </is>
      </c>
      <c r="F1382" t="inlineStr">
        <is>
          <t>0094</t>
        </is>
      </c>
      <c r="G1382" t="inlineStr">
        <is>
          <t>5313690846</t>
        </is>
      </c>
      <c r="H1382" t="n">
        <v>216.0</v>
      </c>
      <c r="I1382" t="n">
        <v>205.71</v>
      </c>
      <c r="J1382" t="n">
        <v>168.57</v>
      </c>
      <c r="K1382" t="inlineStr">
        <is>
          <t>sale</t>
        </is>
      </c>
      <c r="L1382" t="inlineStr">
        <is>
          <t/>
        </is>
      </c>
      <c r="M1382" t="inlineStr">
        <is>
          <t/>
        </is>
      </c>
      <c r="N1382" t="n">
        <v>0.0</v>
      </c>
      <c r="O1382" t="n">
        <v>0.0</v>
      </c>
      <c r="P1382" t="n">
        <v>164.66</v>
      </c>
      <c r="Q1382" t="n">
        <v>164.67</v>
      </c>
      <c r="R1382" t="n">
        <v>37.14</v>
      </c>
      <c r="S1382" t="n">
        <v>37.14</v>
      </c>
      <c r="T1382" t="n">
        <v>2.06</v>
      </c>
      <c r="U1382" t="n">
        <v>2.06</v>
      </c>
      <c r="V1382" t="n">
        <v>30.34</v>
      </c>
      <c r="W1382" t="n">
        <v>30.34</v>
      </c>
      <c r="X1382" t="n">
        <v>2.7</v>
      </c>
      <c r="Y1382" t="n">
        <v>2.7</v>
      </c>
      <c r="Z1382" t="n">
        <v>5.95</v>
      </c>
      <c r="AA1382" t="n">
        <v>5.95</v>
      </c>
      <c r="AB1382" t="n">
        <v>10.28</v>
      </c>
      <c r="AC1382" t="n">
        <v>10.29</v>
      </c>
      <c r="AD1382" t="n">
        <v>10.289999999999992</v>
      </c>
      <c r="AE1382" t="n">
        <v>-0.009999999999990905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-0.009999999999999787</v>
      </c>
      <c r="AL1382" t="inlineStr">
        <is>
          <t>unreconciled</t>
        </is>
      </c>
      <c r="AM1382" t="inlineStr">
        <is>
          <t>Order Amount Mismatch (POS&gt;3PO)</t>
        </is>
      </c>
      <c r="AN1382" t="n">
        <v>10.29</v>
      </c>
      <c r="AO1382" t="n">
        <f>ROUND(P1382*100/H1382,2)</f>
        <v>0.0</v>
      </c>
      <c r="AP1382" t="n">
        <f>ROUND(Q1382*100/I1382,2)</f>
        <v>0.0</v>
      </c>
      <c r="AQ1382"/>
      <c r="AR1382"/>
      <c r="AS1382" t="n">
        <v>0.0</v>
      </c>
    </row>
    <row r="1383">
      <c r="A1383" s="1" t="n">
        <v>45233.0</v>
      </c>
      <c r="B1383" s="2" t="n">
        <v>45233.85188657408</v>
      </c>
      <c r="C1383" t="inlineStr">
        <is>
          <t>3140094012085274</t>
        </is>
      </c>
      <c r="D1383" t="inlineStr">
        <is>
          <t>POS0012</t>
        </is>
      </c>
      <c r="E1383" t="inlineStr">
        <is>
          <t>89</t>
        </is>
      </c>
      <c r="F1383" t="inlineStr">
        <is>
          <t>0094</t>
        </is>
      </c>
      <c r="G1383" t="inlineStr">
        <is>
          <t>5313694057</t>
        </is>
      </c>
      <c r="H1383" t="n">
        <v>255.0</v>
      </c>
      <c r="I1383" t="n">
        <v>319.99</v>
      </c>
      <c r="J1383" t="n">
        <v>282.85</v>
      </c>
      <c r="K1383" t="inlineStr">
        <is>
          <t>sale</t>
        </is>
      </c>
      <c r="L1383" t="inlineStr">
        <is>
          <t/>
        </is>
      </c>
      <c r="M1383" t="inlineStr">
        <is>
          <t/>
        </is>
      </c>
      <c r="N1383" t="n">
        <v>0.0</v>
      </c>
      <c r="O1383" t="n">
        <v>0.0</v>
      </c>
      <c r="P1383" t="n">
        <v>251.76</v>
      </c>
      <c r="Q1383" t="n">
        <v>192.96</v>
      </c>
      <c r="R1383" t="n">
        <v>37.14</v>
      </c>
      <c r="S1383" t="n">
        <v>37.14</v>
      </c>
      <c r="T1383" t="n">
        <v>3.2</v>
      </c>
      <c r="U1383" t="n">
        <v>2.43</v>
      </c>
      <c r="V1383" t="n">
        <v>50.91</v>
      </c>
      <c r="W1383" t="n">
        <v>37.03</v>
      </c>
      <c r="X1383" t="n">
        <v>4.2</v>
      </c>
      <c r="Y1383" t="n">
        <v>3.19</v>
      </c>
      <c r="Z1383" t="n">
        <v>9.92</v>
      </c>
      <c r="AA1383" t="n">
        <v>7.24</v>
      </c>
      <c r="AB1383" t="n">
        <v>12.14</v>
      </c>
      <c r="AC1383" t="n">
        <v>12.14</v>
      </c>
      <c r="AD1383" t="n">
        <v>-64.99000000000001</v>
      </c>
      <c r="AE1383" t="n">
        <v>58.79999999999998</v>
      </c>
      <c r="AF1383" t="n">
        <v>0.0</v>
      </c>
      <c r="AG1383" t="n">
        <v>0.77</v>
      </c>
      <c r="AH1383" t="n">
        <v>13.879999999999995</v>
      </c>
      <c r="AI1383" t="n">
        <v>1.0100000000000002</v>
      </c>
      <c r="AJ1383" t="n">
        <v>2.6799999999999997</v>
      </c>
      <c r="AK1383" t="n">
        <v>0.0</v>
      </c>
      <c r="AL1383" t="inlineStr">
        <is>
          <t>unreconciled</t>
        </is>
      </c>
      <c r="AM1383" t="inlineStr">
        <is>
          <t>Order Amount Mismatch (3PO&gt;POS)</t>
        </is>
      </c>
      <c r="AN1383" t="n">
        <v>64.99</v>
      </c>
      <c r="AO1383" t="n">
        <f>ROUND(P1383*100/H1383,2)</f>
        <v>0.0</v>
      </c>
      <c r="AP1383" t="n">
        <f>ROUND(Q1383*100/I1383,2)</f>
        <v>0.0</v>
      </c>
      <c r="AQ1383"/>
      <c r="AR1383"/>
      <c r="AS1383" t="n">
        <v>0.0</v>
      </c>
    </row>
    <row r="1384">
      <c r="A1384" s="1" t="n">
        <v>45236.0</v>
      </c>
      <c r="B1384" s="2" t="n">
        <v>45236.56476851852</v>
      </c>
      <c r="C1384" t="inlineStr">
        <is>
          <t>3140023012059998</t>
        </is>
      </c>
      <c r="D1384" t="inlineStr">
        <is>
          <t>POS0012</t>
        </is>
      </c>
      <c r="E1384" t="inlineStr">
        <is>
          <t>90</t>
        </is>
      </c>
      <c r="F1384" t="inlineStr">
        <is>
          <t>0023</t>
        </is>
      </c>
      <c r="G1384" t="inlineStr">
        <is>
          <t>5313706291</t>
        </is>
      </c>
      <c r="H1384" t="n">
        <v>179.0</v>
      </c>
      <c r="I1384" t="n">
        <v>170.47</v>
      </c>
      <c r="J1384" t="n">
        <v>133.33</v>
      </c>
      <c r="K1384" t="inlineStr">
        <is>
          <t>sale</t>
        </is>
      </c>
      <c r="L1384" t="inlineStr">
        <is>
          <t/>
        </is>
      </c>
      <c r="M1384" t="inlineStr">
        <is>
          <t/>
        </is>
      </c>
      <c r="N1384" t="n">
        <v>0.0</v>
      </c>
      <c r="O1384" t="n">
        <v>0.0</v>
      </c>
      <c r="P1384" t="n">
        <v>137.81</v>
      </c>
      <c r="Q1384" t="n">
        <v>137.79</v>
      </c>
      <c r="R1384" t="n">
        <v>37.14</v>
      </c>
      <c r="S1384" t="n">
        <v>37.14</v>
      </c>
      <c r="T1384" t="n">
        <v>1.7</v>
      </c>
      <c r="U1384" t="n">
        <v>1.7</v>
      </c>
      <c r="V1384" t="n">
        <v>24.0</v>
      </c>
      <c r="W1384" t="n">
        <v>24.0</v>
      </c>
      <c r="X1384" t="n">
        <v>2.24</v>
      </c>
      <c r="Y1384" t="n">
        <v>2.24</v>
      </c>
      <c r="Z1384" t="n">
        <v>4.72</v>
      </c>
      <c r="AA1384" t="n">
        <v>4.72</v>
      </c>
      <c r="AB1384" t="n">
        <v>8.52</v>
      </c>
      <c r="AC1384" t="n">
        <v>8.52</v>
      </c>
      <c r="AD1384" t="n">
        <v>8.530000000000001</v>
      </c>
      <c r="AE1384" t="n">
        <v>0.020000000000010232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inlineStr">
        <is>
          <t>unreconciled</t>
        </is>
      </c>
      <c r="AM1384" t="inlineStr">
        <is>
          <t>Order Amount Mismatch (POS&gt;3PO)</t>
        </is>
      </c>
      <c r="AN1384" t="n">
        <v>8.53</v>
      </c>
      <c r="AO1384" t="n">
        <f>ROUND(P1384*100/H1384,2)</f>
        <v>0.0</v>
      </c>
      <c r="AP1384" t="n">
        <f>ROUND(Q1384*100/I1384,2)</f>
        <v>0.0</v>
      </c>
      <c r="AQ1384"/>
      <c r="AR1384"/>
      <c r="AS1384" t="n">
        <v>0.0</v>
      </c>
    </row>
    <row r="1385">
      <c r="A1385" s="1" t="n">
        <v>45233.0</v>
      </c>
      <c r="B1385" s="2" t="n">
        <v>45233.899722222224</v>
      </c>
      <c r="C1385" t="inlineStr">
        <is>
          <t>3140023012059341</t>
        </is>
      </c>
      <c r="D1385" t="inlineStr">
        <is>
          <t>POS0012</t>
        </is>
      </c>
      <c r="E1385" t="inlineStr">
        <is>
          <t>34</t>
        </is>
      </c>
      <c r="F1385" t="inlineStr">
        <is>
          <t>0023</t>
        </is>
      </c>
      <c r="G1385" t="inlineStr">
        <is>
          <t>5313706704</t>
        </is>
      </c>
      <c r="H1385" t="n">
        <v>464.0</v>
      </c>
      <c r="I1385" t="n">
        <v>519.05</v>
      </c>
      <c r="J1385" t="n">
        <v>481.91</v>
      </c>
      <c r="K1385" t="inlineStr">
        <is>
          <t>sale</t>
        </is>
      </c>
      <c r="L1385" t="inlineStr">
        <is>
          <t/>
        </is>
      </c>
      <c r="M1385" t="inlineStr">
        <is>
          <t/>
        </is>
      </c>
      <c r="N1385" t="n">
        <v>0.0</v>
      </c>
      <c r="O1385" t="n">
        <v>0.0</v>
      </c>
      <c r="P1385" t="n">
        <v>403.47</v>
      </c>
      <c r="Q1385" t="n">
        <v>344.66</v>
      </c>
      <c r="R1385" t="n">
        <v>37.14</v>
      </c>
      <c r="S1385" t="n">
        <v>37.14</v>
      </c>
      <c r="T1385" t="n">
        <v>5.19</v>
      </c>
      <c r="U1385" t="n">
        <v>4.42</v>
      </c>
      <c r="V1385" t="n">
        <v>86.74</v>
      </c>
      <c r="W1385" t="n">
        <v>72.86</v>
      </c>
      <c r="X1385" t="n">
        <v>6.81</v>
      </c>
      <c r="Y1385" t="n">
        <v>5.8</v>
      </c>
      <c r="Z1385" t="n">
        <v>16.84</v>
      </c>
      <c r="AA1385" t="n">
        <v>14.15</v>
      </c>
      <c r="AB1385" t="n">
        <v>22.1</v>
      </c>
      <c r="AC1385" t="n">
        <v>22.1</v>
      </c>
      <c r="AD1385" t="n">
        <v>-55.049999999999955</v>
      </c>
      <c r="AE1385" t="n">
        <v>58.81</v>
      </c>
      <c r="AF1385" t="n">
        <v>0.0</v>
      </c>
      <c r="AG1385" t="n">
        <v>0.7700000000000005</v>
      </c>
      <c r="AH1385" t="n">
        <v>13.879999999999995</v>
      </c>
      <c r="AI1385" t="n">
        <v>1.0099999999999998</v>
      </c>
      <c r="AJ1385" t="n">
        <v>2.6899999999999995</v>
      </c>
      <c r="AK1385" t="n">
        <v>0.0</v>
      </c>
      <c r="AL1385" t="inlineStr">
        <is>
          <t>unreconciled</t>
        </is>
      </c>
      <c r="AM1385" t="inlineStr">
        <is>
          <t>Order Amount Mismatch (3PO&gt;POS)</t>
        </is>
      </c>
      <c r="AN1385" t="n">
        <v>55.05</v>
      </c>
      <c r="AO1385" t="n">
        <f>ROUND(P1385*100/H1385,2)</f>
        <v>0.0</v>
      </c>
      <c r="AP1385" t="n">
        <f>ROUND(Q1385*100/I1385,2)</f>
        <v>0.0</v>
      </c>
      <c r="AQ1385"/>
      <c r="AR1385"/>
      <c r="AS1385" t="n">
        <v>0.0</v>
      </c>
    </row>
    <row r="1386">
      <c r="A1386" s="1" t="n">
        <v>45234.0</v>
      </c>
      <c r="B1386" s="2" t="n">
        <v>45234.71097222222</v>
      </c>
      <c r="C1386" t="inlineStr">
        <is>
          <t>3140023012059535</t>
        </is>
      </c>
      <c r="D1386" t="inlineStr">
        <is>
          <t>POS0012</t>
        </is>
      </c>
      <c r="E1386" t="inlineStr">
        <is>
          <t>27</t>
        </is>
      </c>
      <c r="F1386" t="inlineStr">
        <is>
          <t>0023</t>
        </is>
      </c>
      <c r="G1386" t="inlineStr">
        <is>
          <t>5313707086</t>
        </is>
      </c>
      <c r="H1386" t="n">
        <v>393.0</v>
      </c>
      <c r="I1386" t="n">
        <v>337.14</v>
      </c>
      <c r="J1386" t="n">
        <v>337.14</v>
      </c>
      <c r="K1386" t="inlineStr">
        <is>
          <t>addition</t>
        </is>
      </c>
      <c r="L1386" t="inlineStr">
        <is>
          <t/>
        </is>
      </c>
      <c r="M1386" t="inlineStr">
        <is>
          <t/>
        </is>
      </c>
      <c r="N1386" t="n">
        <v>0.0</v>
      </c>
      <c r="O1386" t="n">
        <v>0.0</v>
      </c>
      <c r="P1386" t="n">
        <v>293.25</v>
      </c>
      <c r="Q1386" t="n">
        <v>293.14</v>
      </c>
      <c r="R1386" t="n">
        <v>37.14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18.72</v>
      </c>
      <c r="AC1386" t="n">
        <v>18.72</v>
      </c>
      <c r="AD1386" t="n">
        <v>55.860000000000014</v>
      </c>
      <c r="AE1386" t="n">
        <v>0.11000000000001364</v>
      </c>
      <c r="AF1386" t="n">
        <v>37.14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inlineStr">
        <is>
          <t>unreconciled</t>
        </is>
      </c>
      <c r="AM1386" t="inlineStr">
        <is>
          <t>Packaging Charge Mismatch</t>
        </is>
      </c>
      <c r="AN1386" t="n">
        <v>37.14</v>
      </c>
      <c r="AO1386" t="n">
        <f>ROUND(P1386*100/H1386,2)</f>
        <v>0.0</v>
      </c>
      <c r="AP1386" t="n">
        <f>ROUND(Q1386*100/I1386,2)</f>
        <v>0.0</v>
      </c>
      <c r="AQ1386"/>
      <c r="AR1386"/>
      <c r="AS1386" t="n">
        <v>0.0</v>
      </c>
    </row>
    <row r="1387">
      <c r="A1387" s="1" t="n">
        <v>45234.0</v>
      </c>
      <c r="B1387" s="2" t="n">
        <v>45234.565625</v>
      </c>
      <c r="C1387" t="inlineStr">
        <is>
          <t>3140023012059468</t>
        </is>
      </c>
      <c r="D1387" t="inlineStr">
        <is>
          <t>POS0012</t>
        </is>
      </c>
      <c r="E1387" t="inlineStr">
        <is>
          <t>60</t>
        </is>
      </c>
      <c r="F1387" t="inlineStr">
        <is>
          <t>0023</t>
        </is>
      </c>
      <c r="G1387" t="inlineStr">
        <is>
          <t>5313715595</t>
        </is>
      </c>
      <c r="H1387" t="n">
        <v>368.0</v>
      </c>
      <c r="I1387" t="n">
        <v>350.48</v>
      </c>
      <c r="J1387" t="n">
        <v>313.34</v>
      </c>
      <c r="K1387" t="inlineStr">
        <is>
          <t>sale</t>
        </is>
      </c>
      <c r="L1387" t="inlineStr">
        <is>
          <t/>
        </is>
      </c>
      <c r="M1387" t="inlineStr">
        <is>
          <t/>
        </is>
      </c>
      <c r="N1387" t="n">
        <v>0.0</v>
      </c>
      <c r="O1387" t="n">
        <v>0.0</v>
      </c>
      <c r="P1387" t="n">
        <v>275.0</v>
      </c>
      <c r="Q1387" t="n">
        <v>274.99</v>
      </c>
      <c r="R1387" t="n">
        <v>37.14</v>
      </c>
      <c r="S1387" t="n">
        <v>37.14</v>
      </c>
      <c r="T1387" t="n">
        <v>3.5</v>
      </c>
      <c r="U1387" t="n">
        <v>3.5</v>
      </c>
      <c r="V1387" t="n">
        <v>56.4</v>
      </c>
      <c r="W1387" t="n">
        <v>56.4</v>
      </c>
      <c r="X1387" t="n">
        <v>4.6</v>
      </c>
      <c r="Y1387" t="n">
        <v>4.6</v>
      </c>
      <c r="Z1387" t="n">
        <v>10.98</v>
      </c>
      <c r="AA1387" t="n">
        <v>10.98</v>
      </c>
      <c r="AB1387" t="n">
        <v>17.52</v>
      </c>
      <c r="AC1387" t="n">
        <v>17.53</v>
      </c>
      <c r="AD1387" t="n">
        <v>17.519999999999982</v>
      </c>
      <c r="AE1387" t="n">
        <v>0.009999999999990905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0.0</v>
      </c>
      <c r="AK1387" t="n">
        <v>-0.010000000000001563</v>
      </c>
      <c r="AL1387" t="inlineStr">
        <is>
          <t>unreconciled</t>
        </is>
      </c>
      <c r="AM1387" t="inlineStr">
        <is>
          <t>Order Amount Mismatch (POS&gt;3PO)</t>
        </is>
      </c>
      <c r="AN1387" t="n">
        <v>17.52</v>
      </c>
      <c r="AO1387" t="n">
        <f>ROUND(P1387*100/H1387,2)</f>
        <v>0.0</v>
      </c>
      <c r="AP1387" t="n">
        <f>ROUND(Q1387*100/I1387,2)</f>
        <v>0.0</v>
      </c>
      <c r="AQ1387"/>
      <c r="AR1387"/>
      <c r="AS1387" t="n">
        <v>0.0</v>
      </c>
    </row>
    <row r="1388">
      <c r="A1388" s="1" t="n">
        <v>45235.0</v>
      </c>
      <c r="B1388" s="2" t="n">
        <v>45235.635416666664</v>
      </c>
      <c r="C1388" t="inlineStr">
        <is>
          <t>3140094012086047</t>
        </is>
      </c>
      <c r="D1388" t="inlineStr">
        <is>
          <t>POS0012</t>
        </is>
      </c>
      <c r="E1388" t="inlineStr">
        <is>
          <t>62</t>
        </is>
      </c>
      <c r="F1388" t="inlineStr">
        <is>
          <t>0094</t>
        </is>
      </c>
      <c r="G1388" t="inlineStr">
        <is>
          <t>5313716150</t>
        </is>
      </c>
      <c r="H1388" t="n">
        <v>941.0</v>
      </c>
      <c r="I1388" t="n">
        <v>896.21</v>
      </c>
      <c r="J1388" t="n">
        <v>859.07</v>
      </c>
      <c r="K1388" t="inlineStr">
        <is>
          <t>sale</t>
        </is>
      </c>
      <c r="L1388" t="inlineStr">
        <is>
          <t/>
        </is>
      </c>
      <c r="M1388" t="inlineStr">
        <is>
          <t/>
        </is>
      </c>
      <c r="N1388" t="n">
        <v>0.0</v>
      </c>
      <c r="O1388" t="n">
        <v>0.0</v>
      </c>
      <c r="P1388" t="n">
        <v>690.91</v>
      </c>
      <c r="Q1388" t="n">
        <v>690.9</v>
      </c>
      <c r="R1388" t="n">
        <v>37.14</v>
      </c>
      <c r="S1388" t="n">
        <v>37.14</v>
      </c>
      <c r="T1388" t="n">
        <v>8.96</v>
      </c>
      <c r="U1388" t="n">
        <v>8.96</v>
      </c>
      <c r="V1388" t="n">
        <v>154.63</v>
      </c>
      <c r="W1388" t="n">
        <v>154.63</v>
      </c>
      <c r="X1388" t="n">
        <v>11.76</v>
      </c>
      <c r="Y1388" t="n">
        <v>11.76</v>
      </c>
      <c r="Z1388" t="n">
        <v>29.95</v>
      </c>
      <c r="AA1388" t="n">
        <v>29.95</v>
      </c>
      <c r="AB1388" t="n">
        <v>44.82</v>
      </c>
      <c r="AC1388" t="n">
        <v>44.81</v>
      </c>
      <c r="AD1388" t="n">
        <v>44.789999999999964</v>
      </c>
      <c r="AE1388" t="n">
        <v>0.009999999999990905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0.00999999999999801</v>
      </c>
      <c r="AL1388" t="inlineStr">
        <is>
          <t>unreconciled</t>
        </is>
      </c>
      <c r="AM1388" t="inlineStr">
        <is>
          <t>Order Amount Mismatch (POS&gt;3PO)</t>
        </is>
      </c>
      <c r="AN1388" t="n">
        <v>44.79</v>
      </c>
      <c r="AO1388" t="n">
        <f>ROUND(P1388*100/H1388,2)</f>
        <v>0.0</v>
      </c>
      <c r="AP1388" t="n">
        <f>ROUND(Q1388*100/I1388,2)</f>
        <v>0.0</v>
      </c>
      <c r="AQ1388"/>
      <c r="AR1388"/>
      <c r="AS1388" t="n">
        <v>0.0</v>
      </c>
    </row>
    <row r="1389">
      <c r="A1389" s="1" t="n">
        <v>45233.0</v>
      </c>
      <c r="B1389" s="2" t="n">
        <v>45233.8840162037</v>
      </c>
      <c r="C1389" t="inlineStr">
        <is>
          <t>3140094012085328</t>
        </is>
      </c>
      <c r="D1389" t="inlineStr">
        <is>
          <t>POS0012</t>
        </is>
      </c>
      <c r="E1389" t="inlineStr">
        <is>
          <t>43</t>
        </is>
      </c>
      <c r="F1389" t="inlineStr">
        <is>
          <t>0094</t>
        </is>
      </c>
      <c r="G1389" t="inlineStr">
        <is>
          <t>5313727811</t>
        </is>
      </c>
      <c r="H1389" t="n">
        <v>268.0</v>
      </c>
      <c r="I1389" t="n">
        <v>332.38</v>
      </c>
      <c r="J1389" t="n">
        <v>295.24</v>
      </c>
      <c r="K1389" t="inlineStr">
        <is>
          <t>sale</t>
        </is>
      </c>
      <c r="L1389" t="inlineStr">
        <is>
          <t/>
        </is>
      </c>
      <c r="M1389" t="inlineStr">
        <is>
          <t/>
        </is>
      </c>
      <c r="N1389" t="n">
        <v>0.0</v>
      </c>
      <c r="O1389" t="n">
        <v>0.0</v>
      </c>
      <c r="P1389" t="n">
        <v>261.21</v>
      </c>
      <c r="Q1389" t="n">
        <v>202.39</v>
      </c>
      <c r="R1389" t="n">
        <v>37.14</v>
      </c>
      <c r="S1389" t="n">
        <v>37.14</v>
      </c>
      <c r="T1389" t="n">
        <v>3.32</v>
      </c>
      <c r="U1389" t="n">
        <v>2.55</v>
      </c>
      <c r="V1389" t="n">
        <v>53.14</v>
      </c>
      <c r="W1389" t="n">
        <v>39.26</v>
      </c>
      <c r="X1389" t="n">
        <v>4.36</v>
      </c>
      <c r="Y1389" t="n">
        <v>3.35</v>
      </c>
      <c r="Z1389" t="n">
        <v>10.35</v>
      </c>
      <c r="AA1389" t="n">
        <v>7.67</v>
      </c>
      <c r="AB1389" t="n">
        <v>12.76</v>
      </c>
      <c r="AC1389" t="n">
        <v>12.76</v>
      </c>
      <c r="AD1389" t="n">
        <v>-64.38</v>
      </c>
      <c r="AE1389" t="n">
        <v>58.81999999999999</v>
      </c>
      <c r="AF1389" t="n">
        <v>0.0</v>
      </c>
      <c r="AG1389" t="n">
        <v>0.77</v>
      </c>
      <c r="AH1389" t="n">
        <v>13.880000000000003</v>
      </c>
      <c r="AI1389" t="n">
        <v>1.0100000000000002</v>
      </c>
      <c r="AJ1389" t="n">
        <v>2.6799999999999997</v>
      </c>
      <c r="AK1389" t="n">
        <v>0.0</v>
      </c>
      <c r="AL1389" t="inlineStr">
        <is>
          <t>unreconciled</t>
        </is>
      </c>
      <c r="AM1389" t="inlineStr">
        <is>
          <t>Order Amount Mismatch (3PO&gt;POS)</t>
        </is>
      </c>
      <c r="AN1389" t="n">
        <v>64.38</v>
      </c>
      <c r="AO1389" t="n">
        <f>ROUND(P1389*100/H1389,2)</f>
        <v>0.0</v>
      </c>
      <c r="AP1389" t="n">
        <f>ROUND(Q1389*100/I1389,2)</f>
        <v>0.0</v>
      </c>
      <c r="AQ1389"/>
      <c r="AR1389"/>
      <c r="AS1389" t="n">
        <v>0.0</v>
      </c>
    </row>
    <row r="1390">
      <c r="A1390" s="1" t="n">
        <v>45234.0</v>
      </c>
      <c r="B1390" s="2" t="n">
        <v>45234.429189814815</v>
      </c>
      <c r="C1390" t="inlineStr">
        <is>
          <t>3140023012059429</t>
        </is>
      </c>
      <c r="D1390" t="inlineStr">
        <is>
          <t>POS0012</t>
        </is>
      </c>
      <c r="E1390" t="inlineStr">
        <is>
          <t>21</t>
        </is>
      </c>
      <c r="F1390" t="inlineStr">
        <is>
          <t>0023</t>
        </is>
      </c>
      <c r="G1390" t="inlineStr">
        <is>
          <t>5313741987</t>
        </is>
      </c>
      <c r="H1390" t="n">
        <v>351.0</v>
      </c>
      <c r="I1390" t="n">
        <v>334.28</v>
      </c>
      <c r="J1390" t="n">
        <v>297.14</v>
      </c>
      <c r="K1390" t="inlineStr">
        <is>
          <t>sale</t>
        </is>
      </c>
      <c r="L1390" t="inlineStr">
        <is>
          <t/>
        </is>
      </c>
      <c r="M1390" t="inlineStr">
        <is>
          <t/>
        </is>
      </c>
      <c r="N1390" t="n">
        <v>0.0</v>
      </c>
      <c r="O1390" t="n">
        <v>0.0</v>
      </c>
      <c r="P1390" t="n">
        <v>262.64</v>
      </c>
      <c r="Q1390" t="n">
        <v>262.64</v>
      </c>
      <c r="R1390" t="n">
        <v>37.14</v>
      </c>
      <c r="S1390" t="n">
        <v>37.14</v>
      </c>
      <c r="T1390" t="n">
        <v>3.34</v>
      </c>
      <c r="U1390" t="n">
        <v>3.34</v>
      </c>
      <c r="V1390" t="n">
        <v>53.49</v>
      </c>
      <c r="W1390" t="n">
        <v>53.49</v>
      </c>
      <c r="X1390" t="n">
        <v>4.39</v>
      </c>
      <c r="Y1390" t="n">
        <v>4.39</v>
      </c>
      <c r="Z1390" t="n">
        <v>10.42</v>
      </c>
      <c r="AA1390" t="n">
        <v>10.42</v>
      </c>
      <c r="AB1390" t="n">
        <v>16.72</v>
      </c>
      <c r="AC1390" t="n">
        <v>16.72</v>
      </c>
      <c r="AD1390" t="n">
        <v>16.720000000000027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</v>
      </c>
      <c r="AL1390" t="inlineStr">
        <is>
          <t>unreconciled</t>
        </is>
      </c>
      <c r="AM1390" t="inlineStr">
        <is>
          <t>Order Amount Mismatch (POS&gt;3PO)</t>
        </is>
      </c>
      <c r="AN1390" t="n">
        <v>16.72</v>
      </c>
      <c r="AO1390" t="n">
        <f>ROUND(P1390*100/H1390,2)</f>
        <v>0.0</v>
      </c>
      <c r="AP1390" t="n">
        <f>ROUND(Q1390*100/I1390,2)</f>
        <v>0.0</v>
      </c>
      <c r="AQ1390"/>
      <c r="AR1390"/>
      <c r="AS1390" t="n">
        <v>0.0</v>
      </c>
    </row>
    <row r="1391">
      <c r="A1391" s="1" t="n">
        <v>45233.0</v>
      </c>
      <c r="B1391" s="2" t="n">
        <v>45233.86806712963</v>
      </c>
      <c r="C1391" t="inlineStr">
        <is>
          <t>3140094012085307</t>
        </is>
      </c>
      <c r="D1391" t="inlineStr">
        <is>
          <t>POS0012</t>
        </is>
      </c>
      <c r="E1391" t="inlineStr">
        <is>
          <t>22</t>
        </is>
      </c>
      <c r="F1391" t="inlineStr">
        <is>
          <t>0094</t>
        </is>
      </c>
      <c r="G1391" t="inlineStr">
        <is>
          <t>5313757569</t>
        </is>
      </c>
      <c r="H1391" t="n">
        <v>275.0</v>
      </c>
      <c r="I1391" t="n">
        <v>339.05</v>
      </c>
      <c r="J1391" t="n">
        <v>301.91</v>
      </c>
      <c r="K1391" t="inlineStr">
        <is>
          <t>sale</t>
        </is>
      </c>
      <c r="L1391" t="inlineStr">
        <is>
          <t/>
        </is>
      </c>
      <c r="M1391" t="inlineStr">
        <is>
          <t/>
        </is>
      </c>
      <c r="N1391" t="n">
        <v>0.0</v>
      </c>
      <c r="O1391" t="n">
        <v>0.0</v>
      </c>
      <c r="P1391" t="n">
        <v>266.29</v>
      </c>
      <c r="Q1391" t="n">
        <v>207.49</v>
      </c>
      <c r="R1391" t="n">
        <v>37.14</v>
      </c>
      <c r="S1391" t="n">
        <v>37.14</v>
      </c>
      <c r="T1391" t="n">
        <v>3.39</v>
      </c>
      <c r="U1391" t="n">
        <v>2.62</v>
      </c>
      <c r="V1391" t="n">
        <v>54.34</v>
      </c>
      <c r="W1391" t="n">
        <v>40.46</v>
      </c>
      <c r="X1391" t="n">
        <v>4.45</v>
      </c>
      <c r="Y1391" t="n">
        <v>3.44</v>
      </c>
      <c r="Z1391" t="n">
        <v>10.58</v>
      </c>
      <c r="AA1391" t="n">
        <v>7.9</v>
      </c>
      <c r="AB1391" t="n">
        <v>13.1</v>
      </c>
      <c r="AC1391" t="n">
        <v>13.1</v>
      </c>
      <c r="AD1391" t="n">
        <v>-64.05000000000001</v>
      </c>
      <c r="AE1391" t="n">
        <v>58.80000000000001</v>
      </c>
      <c r="AF1391" t="n">
        <v>0.0</v>
      </c>
      <c r="AG1391" t="n">
        <v>0.77</v>
      </c>
      <c r="AH1391" t="n">
        <v>13.880000000000003</v>
      </c>
      <c r="AI1391" t="n">
        <v>1.0100000000000002</v>
      </c>
      <c r="AJ1391" t="n">
        <v>2.6799999999999997</v>
      </c>
      <c r="AK1391" t="n">
        <v>0.0</v>
      </c>
      <c r="AL1391" t="inlineStr">
        <is>
          <t>unreconciled</t>
        </is>
      </c>
      <c r="AM1391" t="inlineStr">
        <is>
          <t>Order Amount Mismatch (3PO&gt;POS)</t>
        </is>
      </c>
      <c r="AN1391" t="n">
        <v>64.05</v>
      </c>
      <c r="AO1391" t="n">
        <f>ROUND(P1391*100/H1391,2)</f>
        <v>0.0</v>
      </c>
      <c r="AP1391" t="n">
        <f>ROUND(Q1391*100/I1391,2)</f>
        <v>0.0</v>
      </c>
      <c r="AQ1391"/>
      <c r="AR1391"/>
      <c r="AS1391" t="n">
        <v>0.0</v>
      </c>
    </row>
    <row r="1392">
      <c r="A1392" s="1" t="n">
        <v>45234.0</v>
      </c>
      <c r="B1392" s="2" t="n">
        <v>45234.570127314815</v>
      </c>
      <c r="C1392" t="inlineStr">
        <is>
          <t>3140023012059473</t>
        </is>
      </c>
      <c r="D1392" t="inlineStr">
        <is>
          <t>POS0012</t>
        </is>
      </c>
      <c r="E1392" t="inlineStr">
        <is>
          <t>65</t>
        </is>
      </c>
      <c r="F1392" t="inlineStr">
        <is>
          <t>0023</t>
        </is>
      </c>
      <c r="G1392" t="inlineStr">
        <is>
          <t>5313758284</t>
        </is>
      </c>
      <c r="H1392" t="n">
        <v>583.0</v>
      </c>
      <c r="I1392" t="n">
        <v>555.23</v>
      </c>
      <c r="J1392" t="n">
        <v>518.09</v>
      </c>
      <c r="K1392" t="inlineStr">
        <is>
          <t>sale</t>
        </is>
      </c>
      <c r="L1392" t="inlineStr">
        <is>
          <t/>
        </is>
      </c>
      <c r="M1392" t="inlineStr">
        <is>
          <t/>
        </is>
      </c>
      <c r="N1392" t="n">
        <v>0.0</v>
      </c>
      <c r="O1392" t="n">
        <v>0.0</v>
      </c>
      <c r="P1392" t="n">
        <v>431.03</v>
      </c>
      <c r="Q1392" t="n">
        <v>431.03</v>
      </c>
      <c r="R1392" t="n">
        <v>37.14</v>
      </c>
      <c r="S1392" t="n">
        <v>37.14</v>
      </c>
      <c r="T1392" t="n">
        <v>5.55</v>
      </c>
      <c r="U1392" t="n">
        <v>5.55</v>
      </c>
      <c r="V1392" t="n">
        <v>93.26</v>
      </c>
      <c r="W1392" t="n">
        <v>93.26</v>
      </c>
      <c r="X1392" t="n">
        <v>7.29</v>
      </c>
      <c r="Y1392" t="n">
        <v>7.29</v>
      </c>
      <c r="Z1392" t="n">
        <v>18.1</v>
      </c>
      <c r="AA1392" t="n">
        <v>18.1</v>
      </c>
      <c r="AB1392" t="n">
        <v>27.76</v>
      </c>
      <c r="AC1392" t="n">
        <v>27.76</v>
      </c>
      <c r="AD1392" t="n">
        <v>27.769999999999982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  <c r="AK1392" t="n">
        <v>0.0</v>
      </c>
      <c r="AL1392" t="inlineStr">
        <is>
          <t>unreconciled</t>
        </is>
      </c>
      <c r="AM1392" t="inlineStr">
        <is>
          <t>Order Amount Mismatch (POS&gt;3PO)</t>
        </is>
      </c>
      <c r="AN1392" t="n">
        <v>27.77</v>
      </c>
      <c r="AO1392" t="n">
        <f>ROUND(P1392*100/H1392,2)</f>
        <v>0.0</v>
      </c>
      <c r="AP1392" t="n">
        <f>ROUND(Q1392*100/I1392,2)</f>
        <v>0.0</v>
      </c>
      <c r="AQ1392"/>
      <c r="AR1392"/>
      <c r="AS1392" t="n">
        <v>0.0</v>
      </c>
    </row>
    <row r="1393">
      <c r="A1393" s="1" t="n">
        <v>45236.0</v>
      </c>
      <c r="B1393" s="2" t="n">
        <v>45236.67982638889</v>
      </c>
      <c r="C1393" t="inlineStr">
        <is>
          <t>3140094012086524</t>
        </is>
      </c>
      <c r="D1393" t="inlineStr">
        <is>
          <t>POS0012</t>
        </is>
      </c>
      <c r="E1393" t="inlineStr">
        <is>
          <t>39</t>
        </is>
      </c>
      <c r="F1393" t="inlineStr">
        <is>
          <t>0094</t>
        </is>
      </c>
      <c r="G1393" t="inlineStr">
        <is>
          <t>5313770816</t>
        </is>
      </c>
      <c r="H1393" t="n">
        <v>415.0</v>
      </c>
      <c r="I1393" t="n">
        <v>395.24</v>
      </c>
      <c r="J1393" t="n">
        <v>358.1</v>
      </c>
      <c r="K1393" t="inlineStr">
        <is>
          <t>sale</t>
        </is>
      </c>
      <c r="L1393" t="inlineStr">
        <is>
          <t/>
        </is>
      </c>
      <c r="M1393" t="inlineStr">
        <is>
          <t/>
        </is>
      </c>
      <c r="N1393" t="n">
        <v>0.0</v>
      </c>
      <c r="O1393" t="n">
        <v>0.0</v>
      </c>
      <c r="P1393" t="n">
        <v>309.1</v>
      </c>
      <c r="Q1393" t="n">
        <v>309.11</v>
      </c>
      <c r="R1393" t="n">
        <v>37.14</v>
      </c>
      <c r="S1393" t="n">
        <v>37.14</v>
      </c>
      <c r="T1393" t="n">
        <v>3.95</v>
      </c>
      <c r="U1393" t="n">
        <v>3.95</v>
      </c>
      <c r="V1393" t="n">
        <v>64.46</v>
      </c>
      <c r="W1393" t="n">
        <v>64.46</v>
      </c>
      <c r="X1393" t="n">
        <v>5.19</v>
      </c>
      <c r="Y1393" t="n">
        <v>5.19</v>
      </c>
      <c r="Z1393" t="n">
        <v>12.54</v>
      </c>
      <c r="AA1393" t="n">
        <v>12.53</v>
      </c>
      <c r="AB1393" t="n">
        <v>19.76</v>
      </c>
      <c r="AC1393" t="n">
        <v>19.76</v>
      </c>
      <c r="AD1393" t="n">
        <v>19.75999999999999</v>
      </c>
      <c r="AE1393" t="n">
        <v>-0.009999999999990905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0.009999999999999787</v>
      </c>
      <c r="AK1393" t="n">
        <v>0.0</v>
      </c>
      <c r="AL1393" t="inlineStr">
        <is>
          <t>unreconciled</t>
        </is>
      </c>
      <c r="AM1393" t="inlineStr">
        <is>
          <t>Order Amount Mismatch (POS&gt;3PO)</t>
        </is>
      </c>
      <c r="AN1393" t="n">
        <v>19.76</v>
      </c>
      <c r="AO1393" t="n">
        <f>ROUND(P1393*100/H1393,2)</f>
        <v>0.0</v>
      </c>
      <c r="AP1393" t="n">
        <f>ROUND(Q1393*100/I1393,2)</f>
        <v>0.0</v>
      </c>
      <c r="AQ1393"/>
      <c r="AR1393"/>
      <c r="AS1393" t="n">
        <v>0.0</v>
      </c>
    </row>
    <row r="1394">
      <c r="A1394" s="1" t="n">
        <v>45233.0</v>
      </c>
      <c r="B1394" s="2" t="n">
        <v>45233.87415509259</v>
      </c>
      <c r="C1394" t="inlineStr">
        <is>
          <t>3140023012059326</t>
        </is>
      </c>
      <c r="D1394" t="inlineStr">
        <is>
          <t>POS0012</t>
        </is>
      </c>
      <c r="E1394" t="inlineStr">
        <is>
          <t>19</t>
        </is>
      </c>
      <c r="F1394" t="inlineStr">
        <is>
          <t>0023</t>
        </is>
      </c>
      <c r="G1394" t="inlineStr">
        <is>
          <t>5313773090</t>
        </is>
      </c>
      <c r="H1394" t="n">
        <v>1389.0</v>
      </c>
      <c r="I1394" t="n">
        <v>1400.0</v>
      </c>
      <c r="J1394" t="n">
        <v>1362.86</v>
      </c>
      <c r="K1394" t="inlineStr">
        <is>
          <t>sale</t>
        </is>
      </c>
      <c r="L1394" t="inlineStr">
        <is>
          <t/>
        </is>
      </c>
      <c r="M1394" t="inlineStr">
        <is>
          <t/>
        </is>
      </c>
      <c r="N1394" t="n">
        <v>0.0</v>
      </c>
      <c r="O1394" t="n">
        <v>0.0</v>
      </c>
      <c r="P1394" t="n">
        <v>1074.85</v>
      </c>
      <c r="Q1394" t="n">
        <v>1016.06</v>
      </c>
      <c r="R1394" t="n">
        <v>37.14</v>
      </c>
      <c r="S1394" t="n">
        <v>37.14</v>
      </c>
      <c r="T1394" t="n">
        <v>14.0</v>
      </c>
      <c r="U1394" t="n">
        <v>13.23</v>
      </c>
      <c r="V1394" t="n">
        <v>245.31</v>
      </c>
      <c r="W1394" t="n">
        <v>231.43</v>
      </c>
      <c r="X1394" t="n">
        <v>18.38</v>
      </c>
      <c r="Y1394" t="n">
        <v>17.36</v>
      </c>
      <c r="Z1394" t="n">
        <v>47.46</v>
      </c>
      <c r="AA1394" t="n">
        <v>44.78</v>
      </c>
      <c r="AB1394" t="n">
        <v>66.14</v>
      </c>
      <c r="AC1394" t="n">
        <v>66.14</v>
      </c>
      <c r="AD1394" t="n">
        <v>-11.0</v>
      </c>
      <c r="AE1394" t="n">
        <v>58.789999999999964</v>
      </c>
      <c r="AF1394" t="n">
        <v>0.0</v>
      </c>
      <c r="AG1394" t="n">
        <v>0.7699999999999996</v>
      </c>
      <c r="AH1394" t="n">
        <v>13.879999999999995</v>
      </c>
      <c r="AI1394" t="n">
        <v>1.0199999999999996</v>
      </c>
      <c r="AJ1394" t="n">
        <v>2.6799999999999997</v>
      </c>
      <c r="AK1394" t="n">
        <v>0.0</v>
      </c>
      <c r="AL1394" t="inlineStr">
        <is>
          <t>unreconciled</t>
        </is>
      </c>
      <c r="AM1394" t="inlineStr">
        <is>
          <t>Order Amount Mismatch (3PO&gt;POS)</t>
        </is>
      </c>
      <c r="AN1394" t="n">
        <v>11.0</v>
      </c>
      <c r="AO1394" t="n">
        <f>ROUND(P1394*100/H1394,2)</f>
        <v>0.0</v>
      </c>
      <c r="AP1394" t="n">
        <f>ROUND(Q1394*100/I1394,2)</f>
        <v>0.0</v>
      </c>
      <c r="AQ1394"/>
      <c r="AR1394"/>
      <c r="AS1394" t="n">
        <v>0.0</v>
      </c>
    </row>
    <row r="1395">
      <c r="A1395" s="1" t="n">
        <v>45234.0</v>
      </c>
      <c r="B1395" s="2" t="n">
        <v>45234.82435185185</v>
      </c>
      <c r="C1395" t="inlineStr">
        <is>
          <t>3140023012059582</t>
        </is>
      </c>
      <c r="D1395" t="inlineStr">
        <is>
          <t>POS0012</t>
        </is>
      </c>
      <c r="E1395" t="inlineStr">
        <is>
          <t>74</t>
        </is>
      </c>
      <c r="F1395" t="inlineStr">
        <is>
          <t>0023</t>
        </is>
      </c>
      <c r="G1395" t="inlineStr">
        <is>
          <t>5313776803</t>
        </is>
      </c>
      <c r="H1395" t="n">
        <v>255.0</v>
      </c>
      <c r="I1395" t="n">
        <v>242.86</v>
      </c>
      <c r="J1395" t="n">
        <v>205.72</v>
      </c>
      <c r="K1395" t="inlineStr">
        <is>
          <t>sale</t>
        </is>
      </c>
      <c r="L1395" t="inlineStr">
        <is>
          <t/>
        </is>
      </c>
      <c r="M1395" t="inlineStr">
        <is>
          <t/>
        </is>
      </c>
      <c r="N1395" t="n">
        <v>0.0</v>
      </c>
      <c r="O1395" t="n">
        <v>0.0</v>
      </c>
      <c r="P1395" t="n">
        <v>192.97</v>
      </c>
      <c r="Q1395" t="n">
        <v>192.95</v>
      </c>
      <c r="R1395" t="n">
        <v>37.14</v>
      </c>
      <c r="S1395" t="n">
        <v>37.14</v>
      </c>
      <c r="T1395" t="n">
        <v>2.43</v>
      </c>
      <c r="U1395" t="n">
        <v>2.43</v>
      </c>
      <c r="V1395" t="n">
        <v>37.03</v>
      </c>
      <c r="W1395" t="n">
        <v>37.03</v>
      </c>
      <c r="X1395" t="n">
        <v>3.19</v>
      </c>
      <c r="Y1395" t="n">
        <v>3.19</v>
      </c>
      <c r="Z1395" t="n">
        <v>7.24</v>
      </c>
      <c r="AA1395" t="n">
        <v>7.24</v>
      </c>
      <c r="AB1395" t="n">
        <v>12.14</v>
      </c>
      <c r="AC1395" t="n">
        <v>12.14</v>
      </c>
      <c r="AD1395" t="n">
        <v>12.139999999999986</v>
      </c>
      <c r="AE1395" t="n">
        <v>0.020000000000010232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0.0</v>
      </c>
      <c r="AL1395" t="inlineStr">
        <is>
          <t>unreconciled</t>
        </is>
      </c>
      <c r="AM1395" t="inlineStr">
        <is>
          <t>Order Amount Mismatch (POS&gt;3PO)</t>
        </is>
      </c>
      <c r="AN1395" t="n">
        <v>12.14</v>
      </c>
      <c r="AO1395" t="n">
        <f>ROUND(P1395*100/H1395,2)</f>
        <v>0.0</v>
      </c>
      <c r="AP1395" t="n">
        <f>ROUND(Q1395*100/I1395,2)</f>
        <v>0.0</v>
      </c>
      <c r="AQ1395"/>
      <c r="AR1395"/>
      <c r="AS1395" t="n">
        <v>0.0</v>
      </c>
    </row>
    <row r="1396">
      <c r="A1396" s="1" t="n">
        <v>45235.0</v>
      </c>
      <c r="B1396" s="2" t="n">
        <v>45235.83634259259</v>
      </c>
      <c r="C1396" t="inlineStr">
        <is>
          <t>3140094012086242</t>
        </is>
      </c>
      <c r="D1396" t="inlineStr">
        <is>
          <t>POS0012</t>
        </is>
      </c>
      <c r="E1396" t="inlineStr">
        <is>
          <t>57</t>
        </is>
      </c>
      <c r="F1396" t="inlineStr">
        <is>
          <t>0094</t>
        </is>
      </c>
      <c r="G1396" t="inlineStr">
        <is>
          <t>5313789006</t>
        </is>
      </c>
      <c r="H1396" t="n">
        <v>327.0</v>
      </c>
      <c r="I1396" t="n">
        <v>311.43</v>
      </c>
      <c r="J1396" t="n">
        <v>274.29</v>
      </c>
      <c r="K1396" t="inlineStr">
        <is>
          <t>sale</t>
        </is>
      </c>
      <c r="L1396" t="inlineStr">
        <is>
          <t/>
        </is>
      </c>
      <c r="M1396" t="inlineStr">
        <is>
          <t/>
        </is>
      </c>
      <c r="N1396" t="n">
        <v>0.0</v>
      </c>
      <c r="O1396" t="n">
        <v>0.0</v>
      </c>
      <c r="P1396" t="n">
        <v>245.24</v>
      </c>
      <c r="Q1396" t="n">
        <v>245.22</v>
      </c>
      <c r="R1396" t="n">
        <v>37.14</v>
      </c>
      <c r="S1396" t="n">
        <v>37.14</v>
      </c>
      <c r="T1396" t="n">
        <v>3.11</v>
      </c>
      <c r="U1396" t="n">
        <v>3.11</v>
      </c>
      <c r="V1396" t="n">
        <v>49.37</v>
      </c>
      <c r="W1396" t="n">
        <v>49.37</v>
      </c>
      <c r="X1396" t="n">
        <v>4.09</v>
      </c>
      <c r="Y1396" t="n">
        <v>4.09</v>
      </c>
      <c r="Z1396" t="n">
        <v>9.62</v>
      </c>
      <c r="AA1396" t="n">
        <v>9.63</v>
      </c>
      <c r="AB1396" t="n">
        <v>15.58</v>
      </c>
      <c r="AC1396" t="n">
        <v>15.57</v>
      </c>
      <c r="AD1396" t="n">
        <v>15.569999999999993</v>
      </c>
      <c r="AE1396" t="n">
        <v>0.020000000000010232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-0.010000000000001563</v>
      </c>
      <c r="AK1396" t="n">
        <v>0.009999999999999787</v>
      </c>
      <c r="AL1396" t="inlineStr">
        <is>
          <t>unreconciled</t>
        </is>
      </c>
      <c r="AM1396" t="inlineStr">
        <is>
          <t>Order Amount Mismatch (POS&gt;3PO)</t>
        </is>
      </c>
      <c r="AN1396" t="n">
        <v>15.57</v>
      </c>
      <c r="AO1396" t="n">
        <f>ROUND(P1396*100/H1396,2)</f>
        <v>0.0</v>
      </c>
      <c r="AP1396" t="n">
        <f>ROUND(Q1396*100/I1396,2)</f>
        <v>0.0</v>
      </c>
      <c r="AQ1396"/>
      <c r="AR1396"/>
      <c r="AS1396" t="n">
        <v>0.0</v>
      </c>
    </row>
    <row r="1397">
      <c r="A1397" s="1" t="n">
        <v>45234.0</v>
      </c>
      <c r="B1397" s="2" t="n">
        <v>45234.48842592593</v>
      </c>
      <c r="C1397" t="inlineStr">
        <is>
          <t>3140023012059440</t>
        </is>
      </c>
      <c r="D1397" t="inlineStr">
        <is>
          <t>POS0012</t>
        </is>
      </c>
      <c r="E1397" t="inlineStr">
        <is>
          <t>32</t>
        </is>
      </c>
      <c r="F1397" t="inlineStr">
        <is>
          <t>0023</t>
        </is>
      </c>
      <c r="G1397" t="inlineStr">
        <is>
          <t>5313799139</t>
        </is>
      </c>
      <c r="H1397" t="n">
        <v>309.0</v>
      </c>
      <c r="I1397" t="n">
        <v>294.29</v>
      </c>
      <c r="J1397" t="n">
        <v>257.15</v>
      </c>
      <c r="K1397" t="inlineStr">
        <is>
          <t>sale</t>
        </is>
      </c>
      <c r="L1397" t="inlineStr">
        <is>
          <t/>
        </is>
      </c>
      <c r="M1397" t="inlineStr">
        <is>
          <t/>
        </is>
      </c>
      <c r="N1397" t="n">
        <v>0.0</v>
      </c>
      <c r="O1397" t="n">
        <v>0.0</v>
      </c>
      <c r="P1397" t="n">
        <v>232.17</v>
      </c>
      <c r="Q1397" t="n">
        <v>232.18</v>
      </c>
      <c r="R1397" t="n">
        <v>37.14</v>
      </c>
      <c r="S1397" t="n">
        <v>37.14</v>
      </c>
      <c r="T1397" t="n">
        <v>2.94</v>
      </c>
      <c r="U1397" t="n">
        <v>2.94</v>
      </c>
      <c r="V1397" t="n">
        <v>46.29</v>
      </c>
      <c r="W1397" t="n">
        <v>46.29</v>
      </c>
      <c r="X1397" t="n">
        <v>3.86</v>
      </c>
      <c r="Y1397" t="n">
        <v>3.86</v>
      </c>
      <c r="Z1397" t="n">
        <v>9.03</v>
      </c>
      <c r="AA1397" t="n">
        <v>9.02</v>
      </c>
      <c r="AB1397" t="n">
        <v>14.72</v>
      </c>
      <c r="AC1397" t="n">
        <v>14.72</v>
      </c>
      <c r="AD1397" t="n">
        <v>14.70999999999998</v>
      </c>
      <c r="AE1397" t="n">
        <v>-0.010000000000019327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0.009999999999999787</v>
      </c>
      <c r="AK1397" t="n">
        <v>0.0</v>
      </c>
      <c r="AL1397" t="inlineStr">
        <is>
          <t>unreconciled</t>
        </is>
      </c>
      <c r="AM1397" t="inlineStr">
        <is>
          <t>Order Amount Mismatch (POS&gt;3PO)</t>
        </is>
      </c>
      <c r="AN1397" t="n">
        <v>14.71</v>
      </c>
      <c r="AO1397" t="n">
        <f>ROUND(P1397*100/H1397,2)</f>
        <v>0.0</v>
      </c>
      <c r="AP1397" t="n">
        <f>ROUND(Q1397*100/I1397,2)</f>
        <v>0.0</v>
      </c>
      <c r="AQ1397"/>
      <c r="AR1397"/>
      <c r="AS1397" t="n">
        <v>0.0</v>
      </c>
    </row>
    <row r="1398">
      <c r="A1398" s="1" t="n">
        <v>45233.0</v>
      </c>
      <c r="B1398" s="2" t="n">
        <v>45233.9759375</v>
      </c>
      <c r="C1398" t="inlineStr">
        <is>
          <t>3140023012059371</t>
        </is>
      </c>
      <c r="D1398" t="inlineStr">
        <is>
          <t>POS0012</t>
        </is>
      </c>
      <c r="E1398" t="inlineStr">
        <is>
          <t>64</t>
        </is>
      </c>
      <c r="F1398" t="inlineStr">
        <is>
          <t>0023</t>
        </is>
      </c>
      <c r="G1398" t="inlineStr">
        <is>
          <t>5313799561</t>
        </is>
      </c>
      <c r="H1398" t="n">
        <v>250.99999999999997</v>
      </c>
      <c r="I1398" t="n">
        <v>316.18</v>
      </c>
      <c r="J1398" t="n">
        <v>279.04</v>
      </c>
      <c r="K1398" t="inlineStr">
        <is>
          <t>sale</t>
        </is>
      </c>
      <c r="L1398" t="inlineStr">
        <is>
          <t/>
        </is>
      </c>
      <c r="M1398" t="inlineStr">
        <is>
          <t/>
        </is>
      </c>
      <c r="N1398" t="n">
        <v>0.0</v>
      </c>
      <c r="O1398" t="n">
        <v>0.0</v>
      </c>
      <c r="P1398" t="n">
        <v>248.85</v>
      </c>
      <c r="Q1398" t="n">
        <v>190.05</v>
      </c>
      <c r="R1398" t="n">
        <v>37.14</v>
      </c>
      <c r="S1398" t="n">
        <v>37.14</v>
      </c>
      <c r="T1398" t="n">
        <v>3.16</v>
      </c>
      <c r="U1398" t="n">
        <v>2.39</v>
      </c>
      <c r="V1398" t="n">
        <v>50.23</v>
      </c>
      <c r="W1398" t="n">
        <v>36.34</v>
      </c>
      <c r="X1398" t="n">
        <v>4.15</v>
      </c>
      <c r="Y1398" t="n">
        <v>3.14</v>
      </c>
      <c r="Z1398" t="n">
        <v>9.79</v>
      </c>
      <c r="AA1398" t="n">
        <v>7.11</v>
      </c>
      <c r="AB1398" t="n">
        <v>11.96</v>
      </c>
      <c r="AC1398" t="n">
        <v>11.95</v>
      </c>
      <c r="AD1398" t="n">
        <v>-65.18000000000004</v>
      </c>
      <c r="AE1398" t="n">
        <v>58.79999999999998</v>
      </c>
      <c r="AF1398" t="n">
        <v>0.0</v>
      </c>
      <c r="AG1398" t="n">
        <v>0.77</v>
      </c>
      <c r="AH1398" t="n">
        <v>13.889999999999993</v>
      </c>
      <c r="AI1398" t="n">
        <v>1.0100000000000002</v>
      </c>
      <c r="AJ1398" t="n">
        <v>2.679999999999999</v>
      </c>
      <c r="AK1398" t="n">
        <v>0.010000000000001563</v>
      </c>
      <c r="AL1398" t="inlineStr">
        <is>
          <t>unreconciled</t>
        </is>
      </c>
      <c r="AM1398" t="inlineStr">
        <is>
          <t>Order Amount Mismatch (3PO&gt;POS)</t>
        </is>
      </c>
      <c r="AN1398" t="n">
        <v>65.18</v>
      </c>
      <c r="AO1398" t="n">
        <f>ROUND(P1398*100/H1398,2)</f>
        <v>0.0</v>
      </c>
      <c r="AP1398" t="n">
        <f>ROUND(Q1398*100/I1398,2)</f>
        <v>0.0</v>
      </c>
      <c r="AQ1398"/>
      <c r="AR1398"/>
      <c r="AS1398" t="n">
        <v>0.0</v>
      </c>
    </row>
    <row r="1399">
      <c r="A1399" s="1" t="n">
        <v>45233.0</v>
      </c>
      <c r="B1399" s="2" t="n">
        <v>45233.818333333336</v>
      </c>
      <c r="C1399" t="inlineStr">
        <is>
          <t>3140094012085227</t>
        </is>
      </c>
      <c r="D1399" t="inlineStr">
        <is>
          <t>POS0012</t>
        </is>
      </c>
      <c r="E1399" t="inlineStr">
        <is>
          <t>42</t>
        </is>
      </c>
      <c r="F1399" t="inlineStr">
        <is>
          <t>0094</t>
        </is>
      </c>
      <c r="G1399" t="inlineStr">
        <is>
          <t>5313815495</t>
        </is>
      </c>
      <c r="H1399" t="n">
        <v>496.99999999999994</v>
      </c>
      <c r="I1399" t="n">
        <v>550.48</v>
      </c>
      <c r="J1399" t="n">
        <v>513.34</v>
      </c>
      <c r="K1399" t="inlineStr">
        <is>
          <t>sale</t>
        </is>
      </c>
      <c r="L1399" t="inlineStr">
        <is>
          <t/>
        </is>
      </c>
      <c r="M1399" t="inlineStr">
        <is>
          <t/>
        </is>
      </c>
      <c r="N1399" t="n">
        <v>0.0</v>
      </c>
      <c r="O1399" t="n">
        <v>0.0</v>
      </c>
      <c r="P1399" t="n">
        <v>427.43</v>
      </c>
      <c r="Q1399" t="n">
        <v>368.62</v>
      </c>
      <c r="R1399" t="n">
        <v>37.14</v>
      </c>
      <c r="S1399" t="n">
        <v>37.14</v>
      </c>
      <c r="T1399" t="n">
        <v>5.5</v>
      </c>
      <c r="U1399" t="n">
        <v>4.73</v>
      </c>
      <c r="V1399" t="n">
        <v>92.4</v>
      </c>
      <c r="W1399" t="n">
        <v>78.52</v>
      </c>
      <c r="X1399" t="n">
        <v>7.22</v>
      </c>
      <c r="Y1399" t="n">
        <v>6.21</v>
      </c>
      <c r="Z1399" t="n">
        <v>17.93</v>
      </c>
      <c r="AA1399" t="n">
        <v>15.25</v>
      </c>
      <c r="AB1399" t="n">
        <v>23.66</v>
      </c>
      <c r="AC1399" t="n">
        <v>23.67</v>
      </c>
      <c r="AD1399" t="n">
        <v>-53.480000000000075</v>
      </c>
      <c r="AE1399" t="n">
        <v>58.81</v>
      </c>
      <c r="AF1399" t="n">
        <v>0.0</v>
      </c>
      <c r="AG1399" t="n">
        <v>0.7699999999999996</v>
      </c>
      <c r="AH1399" t="n">
        <v>13.88000000000001</v>
      </c>
      <c r="AI1399" t="n">
        <v>1.0099999999999998</v>
      </c>
      <c r="AJ1399" t="n">
        <v>2.6799999999999997</v>
      </c>
      <c r="AK1399" t="n">
        <v>-0.010000000000001563</v>
      </c>
      <c r="AL1399" t="inlineStr">
        <is>
          <t>unreconciled</t>
        </is>
      </c>
      <c r="AM1399" t="inlineStr">
        <is>
          <t>Order Amount Mismatch (3PO&gt;POS)</t>
        </is>
      </c>
      <c r="AN1399" t="n">
        <v>53.48</v>
      </c>
      <c r="AO1399" t="n">
        <f>ROUND(P1399*100/H1399,2)</f>
        <v>0.0</v>
      </c>
      <c r="AP1399" t="n">
        <f>ROUND(Q1399*100/I1399,2)</f>
        <v>0.0</v>
      </c>
      <c r="AQ1399"/>
      <c r="AR1399"/>
      <c r="AS1399" t="n">
        <v>0.0</v>
      </c>
    </row>
    <row r="1400">
      <c r="A1400" s="1" t="n">
        <v>45234.0</v>
      </c>
      <c r="B1400" s="2" t="n">
        <v>45234.48962962963</v>
      </c>
      <c r="C1400" t="inlineStr">
        <is>
          <t>3140094012085441</t>
        </is>
      </c>
      <c r="D1400" t="inlineStr">
        <is>
          <t>POS0012</t>
        </is>
      </c>
      <c r="E1400" t="inlineStr">
        <is>
          <t>56</t>
        </is>
      </c>
      <c r="F1400" t="inlineStr">
        <is>
          <t>0094</t>
        </is>
      </c>
      <c r="G1400" t="inlineStr">
        <is>
          <t>5313837546</t>
        </is>
      </c>
      <c r="H1400" t="n">
        <v>688.0</v>
      </c>
      <c r="I1400" t="n">
        <v>655.23</v>
      </c>
      <c r="J1400" t="n">
        <v>618.09</v>
      </c>
      <c r="K1400" t="inlineStr">
        <is>
          <t>sale</t>
        </is>
      </c>
      <c r="L1400" t="inlineStr">
        <is>
          <t/>
        </is>
      </c>
      <c r="M1400" t="inlineStr">
        <is>
          <t/>
        </is>
      </c>
      <c r="N1400" t="n">
        <v>0.0</v>
      </c>
      <c r="O1400" t="n">
        <v>0.0</v>
      </c>
      <c r="P1400" t="n">
        <v>507.25</v>
      </c>
      <c r="Q1400" t="n">
        <v>507.24</v>
      </c>
      <c r="R1400" t="n">
        <v>37.14</v>
      </c>
      <c r="S1400" t="n">
        <v>37.14</v>
      </c>
      <c r="T1400" t="n">
        <v>6.55</v>
      </c>
      <c r="U1400" t="n">
        <v>6.55</v>
      </c>
      <c r="V1400" t="n">
        <v>111.26</v>
      </c>
      <c r="W1400" t="n">
        <v>111.26</v>
      </c>
      <c r="X1400" t="n">
        <v>8.6</v>
      </c>
      <c r="Y1400" t="n">
        <v>8.6</v>
      </c>
      <c r="Z1400" t="n">
        <v>21.57</v>
      </c>
      <c r="AA1400" t="n">
        <v>21.58</v>
      </c>
      <c r="AB1400" t="n">
        <v>32.76</v>
      </c>
      <c r="AC1400" t="n">
        <v>32.76</v>
      </c>
      <c r="AD1400" t="n">
        <v>32.76999999999998</v>
      </c>
      <c r="AE1400" t="n">
        <v>0.009999999999990905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-0.00999999999999801</v>
      </c>
      <c r="AK1400" t="n">
        <v>0.0</v>
      </c>
      <c r="AL1400" t="inlineStr">
        <is>
          <t>unreconciled</t>
        </is>
      </c>
      <c r="AM1400" t="inlineStr">
        <is>
          <t>Order Amount Mismatch (POS&gt;3PO)</t>
        </is>
      </c>
      <c r="AN1400" t="n">
        <v>32.77</v>
      </c>
      <c r="AO1400" t="n">
        <f>ROUND(P1400*100/H1400,2)</f>
        <v>0.0</v>
      </c>
      <c r="AP1400" t="n">
        <f>ROUND(Q1400*100/I1400,2)</f>
        <v>0.0</v>
      </c>
      <c r="AQ1400"/>
      <c r="AR1400"/>
      <c r="AS1400" t="n">
        <v>0.0</v>
      </c>
    </row>
    <row r="1401">
      <c r="A1401" s="1" t="n">
        <v>45234.0</v>
      </c>
      <c r="B1401" s="2" t="n">
        <v>45234.66090277778</v>
      </c>
      <c r="C1401" t="inlineStr">
        <is>
          <t>3140094012085559</t>
        </is>
      </c>
      <c r="D1401" t="inlineStr">
        <is>
          <t>POS0012</t>
        </is>
      </c>
      <c r="E1401" t="inlineStr">
        <is>
          <t>74</t>
        </is>
      </c>
      <c r="F1401" t="inlineStr">
        <is>
          <t>0094</t>
        </is>
      </c>
      <c r="G1401" t="inlineStr">
        <is>
          <t>5313867542</t>
        </is>
      </c>
      <c r="H1401" t="n">
        <v>1217.0</v>
      </c>
      <c r="I1401" t="n">
        <v>1159.06</v>
      </c>
      <c r="J1401" t="n">
        <v>1121.92</v>
      </c>
      <c r="K1401" t="inlineStr">
        <is>
          <t>sale</t>
        </is>
      </c>
      <c r="L1401" t="inlineStr">
        <is>
          <t/>
        </is>
      </c>
      <c r="M1401" t="inlineStr">
        <is>
          <t/>
        </is>
      </c>
      <c r="N1401" t="n">
        <v>0.0</v>
      </c>
      <c r="O1401" t="n">
        <v>0.0</v>
      </c>
      <c r="P1401" t="n">
        <v>891.22</v>
      </c>
      <c r="Q1401" t="n">
        <v>891.21</v>
      </c>
      <c r="R1401" t="n">
        <v>37.14</v>
      </c>
      <c r="S1401" t="n">
        <v>37.14</v>
      </c>
      <c r="T1401" t="n">
        <v>11.59</v>
      </c>
      <c r="U1401" t="n">
        <v>11.59</v>
      </c>
      <c r="V1401" t="n">
        <v>201.95</v>
      </c>
      <c r="W1401" t="n">
        <v>201.95</v>
      </c>
      <c r="X1401" t="n">
        <v>15.21</v>
      </c>
      <c r="Y1401" t="n">
        <v>15.21</v>
      </c>
      <c r="Z1401" t="n">
        <v>39.09</v>
      </c>
      <c r="AA1401" t="n">
        <v>39.09</v>
      </c>
      <c r="AB1401" t="n">
        <v>57.96</v>
      </c>
      <c r="AC1401" t="n">
        <v>57.95</v>
      </c>
      <c r="AD1401" t="n">
        <v>57.940000000000055</v>
      </c>
      <c r="AE1401" t="n">
        <v>0.009999999999990905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0.00999999999999801</v>
      </c>
      <c r="AL1401" t="inlineStr">
        <is>
          <t>unreconciled</t>
        </is>
      </c>
      <c r="AM1401" t="inlineStr">
        <is>
          <t>Order Amount Mismatch (POS&gt;3PO)</t>
        </is>
      </c>
      <c r="AN1401" t="n">
        <v>57.94</v>
      </c>
      <c r="AO1401" t="n">
        <f>ROUND(P1401*100/H1401,2)</f>
        <v>0.0</v>
      </c>
      <c r="AP1401" t="n">
        <f>ROUND(Q1401*100/I1401,2)</f>
        <v>0.0</v>
      </c>
      <c r="AQ1401"/>
      <c r="AR1401"/>
      <c r="AS1401" t="n">
        <v>0.0</v>
      </c>
    </row>
    <row r="1402">
      <c r="A1402" s="1" t="n">
        <v>45235.0</v>
      </c>
      <c r="B1402" s="2" t="n">
        <v>45235.58384259259</v>
      </c>
      <c r="C1402" t="inlineStr">
        <is>
          <t>3140023012059781</t>
        </is>
      </c>
      <c r="D1402" t="inlineStr">
        <is>
          <t>POS0012</t>
        </is>
      </c>
      <c r="E1402" t="inlineStr">
        <is>
          <t>73</t>
        </is>
      </c>
      <c r="F1402" t="inlineStr">
        <is>
          <t>0023</t>
        </is>
      </c>
      <c r="G1402" t="inlineStr">
        <is>
          <t>5313892812</t>
        </is>
      </c>
      <c r="H1402" t="n">
        <v>558.0</v>
      </c>
      <c r="I1402" t="n">
        <v>531.43</v>
      </c>
      <c r="J1402" t="n">
        <v>494.29</v>
      </c>
      <c r="K1402" t="inlineStr">
        <is>
          <t>sale</t>
        </is>
      </c>
      <c r="L1402" t="inlineStr">
        <is>
          <t/>
        </is>
      </c>
      <c r="M1402" t="inlineStr">
        <is>
          <t/>
        </is>
      </c>
      <c r="N1402" t="n">
        <v>0.0</v>
      </c>
      <c r="O1402" t="n">
        <v>0.0</v>
      </c>
      <c r="P1402" t="n">
        <v>412.9</v>
      </c>
      <c r="Q1402" t="n">
        <v>412.91</v>
      </c>
      <c r="R1402" t="n">
        <v>37.14</v>
      </c>
      <c r="S1402" t="n">
        <v>37.14</v>
      </c>
      <c r="T1402" t="n">
        <v>5.31</v>
      </c>
      <c r="U1402" t="n">
        <v>5.31</v>
      </c>
      <c r="V1402" t="n">
        <v>88.97</v>
      </c>
      <c r="W1402" t="n">
        <v>88.97</v>
      </c>
      <c r="X1402" t="n">
        <v>6.98</v>
      </c>
      <c r="Y1402" t="n">
        <v>6.98</v>
      </c>
      <c r="Z1402" t="n">
        <v>17.27</v>
      </c>
      <c r="AA1402" t="n">
        <v>17.27</v>
      </c>
      <c r="AB1402" t="n">
        <v>26.58</v>
      </c>
      <c r="AC1402" t="n">
        <v>26.57</v>
      </c>
      <c r="AD1402" t="n">
        <v>26.57000000000005</v>
      </c>
      <c r="AE1402" t="n">
        <v>-0.010000000000047748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0.00999999999999801</v>
      </c>
      <c r="AL1402" t="inlineStr">
        <is>
          <t>unreconciled</t>
        </is>
      </c>
      <c r="AM1402" t="inlineStr">
        <is>
          <t>Order Amount Mismatch (POS&gt;3PO)</t>
        </is>
      </c>
      <c r="AN1402" t="n">
        <v>26.57</v>
      </c>
      <c r="AO1402" t="n">
        <f>ROUND(P1402*100/H1402,2)</f>
        <v>0.0</v>
      </c>
      <c r="AP1402" t="n">
        <f>ROUND(Q1402*100/I1402,2)</f>
        <v>0.0</v>
      </c>
      <c r="AQ1402"/>
      <c r="AR1402"/>
      <c r="AS1402" t="n">
        <v>0.0</v>
      </c>
    </row>
    <row r="1403">
      <c r="A1403" s="1" t="n">
        <v>45235.0</v>
      </c>
      <c r="B1403" s="2" t="n">
        <v>45235.69421296296</v>
      </c>
      <c r="C1403" t="inlineStr">
        <is>
          <t>3140094012086100</t>
        </is>
      </c>
      <c r="D1403" t="inlineStr">
        <is>
          <t>POS0012</t>
        </is>
      </c>
      <c r="E1403" t="inlineStr">
        <is>
          <t>15</t>
        </is>
      </c>
      <c r="F1403" t="inlineStr">
        <is>
          <t>0094</t>
        </is>
      </c>
      <c r="G1403" t="inlineStr">
        <is>
          <t>5313897108</t>
        </is>
      </c>
      <c r="H1403" t="n">
        <v>299.0</v>
      </c>
      <c r="I1403" t="n">
        <v>284.76</v>
      </c>
      <c r="J1403" t="n">
        <v>247.62</v>
      </c>
      <c r="K1403" t="inlineStr">
        <is>
          <t>sale</t>
        </is>
      </c>
      <c r="L1403" t="inlineStr">
        <is>
          <t/>
        </is>
      </c>
      <c r="M1403" t="inlineStr">
        <is>
          <t/>
        </is>
      </c>
      <c r="N1403" t="n">
        <v>0.0</v>
      </c>
      <c r="O1403" t="n">
        <v>0.0</v>
      </c>
      <c r="P1403" t="n">
        <v>224.9</v>
      </c>
      <c r="Q1403" t="n">
        <v>224.89</v>
      </c>
      <c r="R1403" t="n">
        <v>37.14</v>
      </c>
      <c r="S1403" t="n">
        <v>37.14</v>
      </c>
      <c r="T1403" t="n">
        <v>2.85</v>
      </c>
      <c r="U1403" t="n">
        <v>2.85</v>
      </c>
      <c r="V1403" t="n">
        <v>44.57</v>
      </c>
      <c r="W1403" t="n">
        <v>44.57</v>
      </c>
      <c r="X1403" t="n">
        <v>3.74</v>
      </c>
      <c r="Y1403" t="n">
        <v>3.74</v>
      </c>
      <c r="Z1403" t="n">
        <v>8.7</v>
      </c>
      <c r="AA1403" t="n">
        <v>8.69</v>
      </c>
      <c r="AB1403" t="n">
        <v>14.24</v>
      </c>
      <c r="AC1403" t="n">
        <v>14.24</v>
      </c>
      <c r="AD1403" t="n">
        <v>14.240000000000009</v>
      </c>
      <c r="AE1403" t="n">
        <v>0.010000000000019327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0.009999999999999787</v>
      </c>
      <c r="AK1403" t="n">
        <v>0.0</v>
      </c>
      <c r="AL1403" t="inlineStr">
        <is>
          <t>unreconciled</t>
        </is>
      </c>
      <c r="AM1403" t="inlineStr">
        <is>
          <t>Order Amount Mismatch (POS&gt;3PO)</t>
        </is>
      </c>
      <c r="AN1403" t="n">
        <v>14.24</v>
      </c>
      <c r="AO1403" t="n">
        <f>ROUND(P1403*100/H1403,2)</f>
        <v>0.0</v>
      </c>
      <c r="AP1403" t="n">
        <f>ROUND(Q1403*100/I1403,2)</f>
        <v>0.0</v>
      </c>
      <c r="AQ1403"/>
      <c r="AR1403"/>
      <c r="AS1403" t="n">
        <v>0.0</v>
      </c>
    </row>
    <row r="1404">
      <c r="A1404" s="1" t="n">
        <v>45234.0</v>
      </c>
      <c r="B1404" s="2" t="n">
        <v>45234.59569444445</v>
      </c>
      <c r="C1404" t="inlineStr">
        <is>
          <t>3140094012085503</t>
        </is>
      </c>
      <c r="D1404" t="inlineStr">
        <is>
          <t>POS0012</t>
        </is>
      </c>
      <c r="E1404" t="inlineStr">
        <is>
          <t>18</t>
        </is>
      </c>
      <c r="F1404" t="inlineStr">
        <is>
          <t>0094</t>
        </is>
      </c>
      <c r="G1404" t="inlineStr">
        <is>
          <t>5313922800</t>
        </is>
      </c>
      <c r="H1404" t="n">
        <v>159.0</v>
      </c>
      <c r="I1404" t="n">
        <v>151.43</v>
      </c>
      <c r="J1404" t="n">
        <v>114.29</v>
      </c>
      <c r="K1404" t="inlineStr">
        <is>
          <t>sale</t>
        </is>
      </c>
      <c r="L1404" t="inlineStr">
        <is>
          <t/>
        </is>
      </c>
      <c r="M1404" t="inlineStr">
        <is>
          <t/>
        </is>
      </c>
      <c r="N1404" t="n">
        <v>0.0</v>
      </c>
      <c r="O1404" t="n">
        <v>0.0</v>
      </c>
      <c r="P1404" t="n">
        <v>123.3</v>
      </c>
      <c r="Q1404" t="n">
        <v>123.29</v>
      </c>
      <c r="R1404" t="n">
        <v>37.14</v>
      </c>
      <c r="S1404" t="n">
        <v>37.14</v>
      </c>
      <c r="T1404" t="n">
        <v>1.51</v>
      </c>
      <c r="U1404" t="n">
        <v>1.51</v>
      </c>
      <c r="V1404" t="n">
        <v>20.57</v>
      </c>
      <c r="W1404" t="n">
        <v>20.57</v>
      </c>
      <c r="X1404" t="n">
        <v>1.99</v>
      </c>
      <c r="Y1404" t="n">
        <v>1.99</v>
      </c>
      <c r="Z1404" t="n">
        <v>4.06</v>
      </c>
      <c r="AA1404" t="n">
        <v>4.06</v>
      </c>
      <c r="AB1404" t="n">
        <v>7.58</v>
      </c>
      <c r="AC1404" t="n">
        <v>7.57</v>
      </c>
      <c r="AD1404" t="n">
        <v>7.569999999999993</v>
      </c>
      <c r="AE1404" t="n">
        <v>0.009999999999990905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0.009999999999999787</v>
      </c>
      <c r="AL1404" t="inlineStr">
        <is>
          <t>unreconciled</t>
        </is>
      </c>
      <c r="AM1404" t="inlineStr">
        <is>
          <t>Order Amount Mismatch (POS&gt;3PO)</t>
        </is>
      </c>
      <c r="AN1404" t="n">
        <v>7.57</v>
      </c>
      <c r="AO1404" t="n">
        <f>ROUND(P1404*100/H1404,2)</f>
        <v>0.0</v>
      </c>
      <c r="AP1404" t="n">
        <f>ROUND(Q1404*100/I1404,2)</f>
        <v>0.0</v>
      </c>
      <c r="AQ1404"/>
      <c r="AR1404"/>
      <c r="AS1404" t="n">
        <v>0.0</v>
      </c>
    </row>
    <row r="1405">
      <c r="A1405" s="1" t="n">
        <v>45233.0</v>
      </c>
      <c r="B1405" s="2" t="n">
        <v>45233.95449074074</v>
      </c>
      <c r="C1405" t="inlineStr">
        <is>
          <t>3140023012059359</t>
        </is>
      </c>
      <c r="D1405" t="inlineStr">
        <is>
          <t>POS0012</t>
        </is>
      </c>
      <c r="E1405" t="inlineStr">
        <is>
          <t>52</t>
        </is>
      </c>
      <c r="F1405" t="inlineStr">
        <is>
          <t>0023</t>
        </is>
      </c>
      <c r="G1405" t="inlineStr">
        <is>
          <t>5313926638</t>
        </is>
      </c>
      <c r="H1405" t="n">
        <v>1235.0</v>
      </c>
      <c r="I1405" t="n">
        <v>1253.33</v>
      </c>
      <c r="J1405" t="n">
        <v>1216.19</v>
      </c>
      <c r="K1405" t="inlineStr">
        <is>
          <t>sale</t>
        </is>
      </c>
      <c r="L1405" t="inlineStr">
        <is>
          <t/>
        </is>
      </c>
      <c r="M1405" t="inlineStr">
        <is>
          <t/>
        </is>
      </c>
      <c r="N1405" t="n">
        <v>0.0</v>
      </c>
      <c r="O1405" t="n">
        <v>0.0</v>
      </c>
      <c r="P1405" t="n">
        <v>963.08</v>
      </c>
      <c r="Q1405" t="n">
        <v>904.26</v>
      </c>
      <c r="R1405" t="n">
        <v>37.14</v>
      </c>
      <c r="S1405" t="n">
        <v>37.14</v>
      </c>
      <c r="T1405" t="n">
        <v>12.53</v>
      </c>
      <c r="U1405" t="n">
        <v>11.76</v>
      </c>
      <c r="V1405" t="n">
        <v>218.91</v>
      </c>
      <c r="W1405" t="n">
        <v>205.03</v>
      </c>
      <c r="X1405" t="n">
        <v>16.45</v>
      </c>
      <c r="Y1405" t="n">
        <v>15.44</v>
      </c>
      <c r="Z1405" t="n">
        <v>42.36</v>
      </c>
      <c r="AA1405" t="n">
        <v>39.69</v>
      </c>
      <c r="AB1405" t="n">
        <v>58.82</v>
      </c>
      <c r="AC1405" t="n">
        <v>58.81</v>
      </c>
      <c r="AD1405" t="n">
        <v>-18.329999999999927</v>
      </c>
      <c r="AE1405" t="n">
        <v>58.82000000000005</v>
      </c>
      <c r="AF1405" t="n">
        <v>0.0</v>
      </c>
      <c r="AG1405" t="n">
        <v>0.7699999999999996</v>
      </c>
      <c r="AH1405" t="n">
        <v>13.879999999999995</v>
      </c>
      <c r="AI1405" t="n">
        <v>1.0099999999999998</v>
      </c>
      <c r="AJ1405" t="n">
        <v>2.6700000000000017</v>
      </c>
      <c r="AK1405" t="n">
        <v>0.00999999999999801</v>
      </c>
      <c r="AL1405" t="inlineStr">
        <is>
          <t>unreconciled</t>
        </is>
      </c>
      <c r="AM1405" t="inlineStr">
        <is>
          <t>Order Amount Mismatch (3PO&gt;POS)</t>
        </is>
      </c>
      <c r="AN1405" t="n">
        <v>18.33</v>
      </c>
      <c r="AO1405" t="n">
        <f>ROUND(P1405*100/H1405,2)</f>
        <v>0.0</v>
      </c>
      <c r="AP1405" t="n">
        <f>ROUND(Q1405*100/I1405,2)</f>
        <v>0.0</v>
      </c>
      <c r="AQ1405"/>
      <c r="AR1405"/>
      <c r="AS1405" t="n">
        <v>0.0</v>
      </c>
    </row>
    <row r="1406">
      <c r="A1406" s="1" t="n">
        <v>45233.0</v>
      </c>
      <c r="B1406" s="2" t="n">
        <v>45233.86376157407</v>
      </c>
      <c r="C1406" t="inlineStr">
        <is>
          <t>3140094012085285</t>
        </is>
      </c>
      <c r="D1406" t="inlineStr">
        <is>
          <t>POS0012</t>
        </is>
      </c>
      <c r="E1406" t="inlineStr">
        <is>
          <t>00</t>
        </is>
      </c>
      <c r="F1406" t="inlineStr">
        <is>
          <t>0094</t>
        </is>
      </c>
      <c r="G1406" t="inlineStr">
        <is>
          <t>5313936399</t>
        </is>
      </c>
      <c r="H1406" t="n">
        <v>654.0</v>
      </c>
      <c r="I1406" t="n">
        <v>699.99</v>
      </c>
      <c r="J1406" t="n">
        <v>662.85</v>
      </c>
      <c r="K1406" t="inlineStr">
        <is>
          <t>sale</t>
        </is>
      </c>
      <c r="L1406" t="inlineStr">
        <is>
          <t/>
        </is>
      </c>
      <c r="M1406" t="inlineStr">
        <is>
          <t/>
        </is>
      </c>
      <c r="N1406" t="n">
        <v>0.0</v>
      </c>
      <c r="O1406" t="n">
        <v>0.0</v>
      </c>
      <c r="P1406" t="n">
        <v>541.36</v>
      </c>
      <c r="Q1406" t="n">
        <v>482.57</v>
      </c>
      <c r="R1406" t="n">
        <v>37.14</v>
      </c>
      <c r="S1406" t="n">
        <v>37.14</v>
      </c>
      <c r="T1406" t="n">
        <v>7.0</v>
      </c>
      <c r="U1406" t="n">
        <v>6.23</v>
      </c>
      <c r="V1406" t="n">
        <v>119.31</v>
      </c>
      <c r="W1406" t="n">
        <v>105.43</v>
      </c>
      <c r="X1406" t="n">
        <v>9.19</v>
      </c>
      <c r="Y1406" t="n">
        <v>8.17</v>
      </c>
      <c r="Z1406" t="n">
        <v>23.13</v>
      </c>
      <c r="AA1406" t="n">
        <v>20.45</v>
      </c>
      <c r="AB1406" t="n">
        <v>31.14</v>
      </c>
      <c r="AC1406" t="n">
        <v>31.14</v>
      </c>
      <c r="AD1406" t="n">
        <v>-45.99000000000001</v>
      </c>
      <c r="AE1406" t="n">
        <v>58.79000000000002</v>
      </c>
      <c r="AF1406" t="n">
        <v>0.0</v>
      </c>
      <c r="AG1406" t="n">
        <v>0.7699999999999996</v>
      </c>
      <c r="AH1406" t="n">
        <v>13.879999999999995</v>
      </c>
      <c r="AI1406" t="n">
        <v>1.0199999999999996</v>
      </c>
      <c r="AJ1406" t="n">
        <v>2.6799999999999997</v>
      </c>
      <c r="AK1406" t="n">
        <v>0.0</v>
      </c>
      <c r="AL1406" t="inlineStr">
        <is>
          <t>unreconciled</t>
        </is>
      </c>
      <c r="AM1406" t="inlineStr">
        <is>
          <t>Order Amount Mismatch (3PO&gt;POS)</t>
        </is>
      </c>
      <c r="AN1406" t="n">
        <v>45.99</v>
      </c>
      <c r="AO1406" t="n">
        <f>ROUND(P1406*100/H1406,2)</f>
        <v>0.0</v>
      </c>
      <c r="AP1406" t="n">
        <f>ROUND(Q1406*100/I1406,2)</f>
        <v>0.0</v>
      </c>
      <c r="AQ1406"/>
      <c r="AR1406"/>
      <c r="AS1406" t="n">
        <v>0.0</v>
      </c>
    </row>
    <row r="1407">
      <c r="A1407" s="1" t="n">
        <v>45233.0</v>
      </c>
      <c r="B1407" s="2" t="n">
        <v>45233.92710648148</v>
      </c>
      <c r="C1407" t="inlineStr">
        <is>
          <t>3140023012059350</t>
        </is>
      </c>
      <c r="D1407" t="inlineStr">
        <is>
          <t>POS0012</t>
        </is>
      </c>
      <c r="E1407" t="inlineStr">
        <is>
          <t>43</t>
        </is>
      </c>
      <c r="F1407" t="inlineStr">
        <is>
          <t>0023</t>
        </is>
      </c>
      <c r="G1407" t="inlineStr">
        <is>
          <t>5313940440</t>
        </is>
      </c>
      <c r="H1407" t="n">
        <v>399.0</v>
      </c>
      <c r="I1407" t="n">
        <v>380.01</v>
      </c>
      <c r="J1407" t="n">
        <v>342.87</v>
      </c>
      <c r="K1407" t="inlineStr">
        <is>
          <t>sale</t>
        </is>
      </c>
      <c r="L1407" t="inlineStr">
        <is>
          <t/>
        </is>
      </c>
      <c r="M1407" t="inlineStr">
        <is>
          <t/>
        </is>
      </c>
      <c r="N1407" t="n">
        <v>0.0</v>
      </c>
      <c r="O1407" t="n">
        <v>0.0</v>
      </c>
      <c r="P1407" t="n">
        <v>297.49</v>
      </c>
      <c r="Q1407" t="n">
        <v>297.49</v>
      </c>
      <c r="R1407" t="n">
        <v>37.14</v>
      </c>
      <c r="S1407" t="n">
        <v>37.14</v>
      </c>
      <c r="T1407" t="n">
        <v>3.8</v>
      </c>
      <c r="U1407" t="n">
        <v>3.8</v>
      </c>
      <c r="V1407" t="n">
        <v>61.72</v>
      </c>
      <c r="W1407" t="n">
        <v>61.72</v>
      </c>
      <c r="X1407" t="n">
        <v>4.99</v>
      </c>
      <c r="Y1407" t="n">
        <v>4.99</v>
      </c>
      <c r="Z1407" t="n">
        <v>12.01</v>
      </c>
      <c r="AA1407" t="n">
        <v>12.01</v>
      </c>
      <c r="AB1407" t="n">
        <v>19.0</v>
      </c>
      <c r="AC1407" t="n">
        <v>19.0</v>
      </c>
      <c r="AD1407" t="n">
        <v>18.99000000000001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0.0</v>
      </c>
      <c r="AL1407" t="inlineStr">
        <is>
          <t>unreconciled</t>
        </is>
      </c>
      <c r="AM1407" t="inlineStr">
        <is>
          <t>Order Amount Mismatch (POS&gt;3PO)</t>
        </is>
      </c>
      <c r="AN1407" t="n">
        <v>18.99</v>
      </c>
      <c r="AO1407" t="n">
        <f>ROUND(P1407*100/H1407,2)</f>
        <v>0.0</v>
      </c>
      <c r="AP1407" t="n">
        <f>ROUND(Q1407*100/I1407,2)</f>
        <v>0.0</v>
      </c>
      <c r="AQ1407"/>
      <c r="AR1407"/>
      <c r="AS1407" t="n">
        <v>0.0</v>
      </c>
    </row>
    <row r="1408">
      <c r="A1408" s="1" t="n">
        <v>45235.0</v>
      </c>
      <c r="B1408" s="2" t="n">
        <v>45235.951145833336</v>
      </c>
      <c r="C1408" t="inlineStr">
        <is>
          <t>3140023012059905</t>
        </is>
      </c>
      <c r="D1408" t="inlineStr">
        <is>
          <t>POS0012</t>
        </is>
      </c>
      <c r="E1408" t="inlineStr">
        <is>
          <t>97</t>
        </is>
      </c>
      <c r="F1408" t="inlineStr">
        <is>
          <t>0023</t>
        </is>
      </c>
      <c r="G1408" t="inlineStr">
        <is>
          <t>5313949106</t>
        </is>
      </c>
      <c r="H1408" t="n">
        <v>519.0</v>
      </c>
      <c r="I1408" t="n">
        <v>457.16</v>
      </c>
      <c r="J1408" t="n">
        <v>457.16</v>
      </c>
      <c r="K1408" t="inlineStr">
        <is>
          <t>addition</t>
        </is>
      </c>
      <c r="L1408" t="inlineStr">
        <is>
          <t/>
        </is>
      </c>
      <c r="M1408" t="inlineStr">
        <is>
          <t/>
        </is>
      </c>
      <c r="N1408" t="n">
        <v>0.0</v>
      </c>
      <c r="O1408" t="n">
        <v>0.0</v>
      </c>
      <c r="P1408" t="n">
        <v>387.28</v>
      </c>
      <c r="Q1408" t="n">
        <v>384.6</v>
      </c>
      <c r="R1408" t="n">
        <v>37.14</v>
      </c>
      <c r="S1408" t="n">
        <v>0.0</v>
      </c>
      <c r="T1408" t="n">
        <v>0.0</v>
      </c>
      <c r="U1408" t="n">
        <v>0.0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0.0</v>
      </c>
      <c r="AB1408" t="n">
        <v>24.72</v>
      </c>
      <c r="AC1408" t="n">
        <v>24.72</v>
      </c>
      <c r="AD1408" t="n">
        <v>61.839999999999975</v>
      </c>
      <c r="AE1408" t="n">
        <v>2.67999999999995</v>
      </c>
      <c r="AF1408" t="n">
        <v>37.14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</v>
      </c>
      <c r="AL1408" t="inlineStr">
        <is>
          <t>unreconciled</t>
        </is>
      </c>
      <c r="AM1408" t="inlineStr">
        <is>
          <t>Packaging Charge Mismatch</t>
        </is>
      </c>
      <c r="AN1408" t="n">
        <v>37.14</v>
      </c>
      <c r="AO1408" t="n">
        <f>ROUND(P1408*100/H1408,2)</f>
        <v>0.0</v>
      </c>
      <c r="AP1408" t="n">
        <f>ROUND(Q1408*100/I1408,2)</f>
        <v>0.0</v>
      </c>
      <c r="AQ1408"/>
      <c r="AR1408"/>
      <c r="AS1408" t="n">
        <v>0.0</v>
      </c>
    </row>
    <row r="1409">
      <c r="A1409" s="1" t="n">
        <v>45235.0</v>
      </c>
      <c r="B1409" s="2" t="n">
        <v>45235.60424768519</v>
      </c>
      <c r="C1409" t="inlineStr">
        <is>
          <t>3140094012086028</t>
        </is>
      </c>
      <c r="D1409" t="inlineStr">
        <is>
          <t>POS0012</t>
        </is>
      </c>
      <c r="E1409" t="inlineStr">
        <is>
          <t>43</t>
        </is>
      </c>
      <c r="F1409" t="inlineStr">
        <is>
          <t>0094</t>
        </is>
      </c>
      <c r="G1409" t="inlineStr">
        <is>
          <t>5313950415</t>
        </is>
      </c>
      <c r="H1409" t="n">
        <v>159.0</v>
      </c>
      <c r="I1409" t="n">
        <v>151.43</v>
      </c>
      <c r="J1409" t="n">
        <v>114.29</v>
      </c>
      <c r="K1409" t="inlineStr">
        <is>
          <t>sale</t>
        </is>
      </c>
      <c r="L1409" t="inlineStr">
        <is>
          <t/>
        </is>
      </c>
      <c r="M1409" t="inlineStr">
        <is>
          <t/>
        </is>
      </c>
      <c r="N1409" t="n">
        <v>0.0</v>
      </c>
      <c r="O1409" t="n">
        <v>0.0</v>
      </c>
      <c r="P1409" t="n">
        <v>123.3</v>
      </c>
      <c r="Q1409" t="n">
        <v>123.29</v>
      </c>
      <c r="R1409" t="n">
        <v>37.14</v>
      </c>
      <c r="S1409" t="n">
        <v>37.14</v>
      </c>
      <c r="T1409" t="n">
        <v>1.51</v>
      </c>
      <c r="U1409" t="n">
        <v>1.51</v>
      </c>
      <c r="V1409" t="n">
        <v>20.57</v>
      </c>
      <c r="W1409" t="n">
        <v>20.57</v>
      </c>
      <c r="X1409" t="n">
        <v>1.99</v>
      </c>
      <c r="Y1409" t="n">
        <v>1.99</v>
      </c>
      <c r="Z1409" t="n">
        <v>4.06</v>
      </c>
      <c r="AA1409" t="n">
        <v>4.06</v>
      </c>
      <c r="AB1409" t="n">
        <v>7.58</v>
      </c>
      <c r="AC1409" t="n">
        <v>7.57</v>
      </c>
      <c r="AD1409" t="n">
        <v>7.569999999999993</v>
      </c>
      <c r="AE1409" t="n">
        <v>0.009999999999990905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0.009999999999999787</v>
      </c>
      <c r="AL1409" t="inlineStr">
        <is>
          <t>unreconciled</t>
        </is>
      </c>
      <c r="AM1409" t="inlineStr">
        <is>
          <t>Order Amount Mismatch (POS&gt;3PO)</t>
        </is>
      </c>
      <c r="AN1409" t="n">
        <v>7.57</v>
      </c>
      <c r="AO1409" t="n">
        <f>ROUND(P1409*100/H1409,2)</f>
        <v>0.0</v>
      </c>
      <c r="AP1409" t="n">
        <f>ROUND(Q1409*100/I1409,2)</f>
        <v>0.0</v>
      </c>
      <c r="AQ1409"/>
      <c r="AR1409"/>
      <c r="AS1409" t="n">
        <v>0.0</v>
      </c>
    </row>
    <row r="1410">
      <c r="A1410" s="1" t="n">
        <v>45234.0</v>
      </c>
      <c r="B1410" s="2" t="n">
        <v>45234.51545138889</v>
      </c>
      <c r="C1410" t="inlineStr">
        <is>
          <t>3140094012085448</t>
        </is>
      </c>
      <c r="D1410" t="inlineStr">
        <is>
          <t>POS0012</t>
        </is>
      </c>
      <c r="E1410" t="inlineStr">
        <is>
          <t>63</t>
        </is>
      </c>
      <c r="F1410" t="inlineStr">
        <is>
          <t>0094</t>
        </is>
      </c>
      <c r="G1410" t="inlineStr">
        <is>
          <t>5313954159</t>
        </is>
      </c>
      <c r="H1410" t="n">
        <v>439.0</v>
      </c>
      <c r="I1410" t="n">
        <v>418.1</v>
      </c>
      <c r="J1410" t="n">
        <v>380.96</v>
      </c>
      <c r="K1410" t="inlineStr">
        <is>
          <t>sale</t>
        </is>
      </c>
      <c r="L1410" t="inlineStr">
        <is>
          <t/>
        </is>
      </c>
      <c r="M1410" t="inlineStr">
        <is>
          <t/>
        </is>
      </c>
      <c r="N1410" t="n">
        <v>0.0</v>
      </c>
      <c r="O1410" t="n">
        <v>0.0</v>
      </c>
      <c r="P1410" t="n">
        <v>326.53</v>
      </c>
      <c r="Q1410" t="n">
        <v>326.54</v>
      </c>
      <c r="R1410" t="n">
        <v>37.14</v>
      </c>
      <c r="S1410" t="n">
        <v>37.14</v>
      </c>
      <c r="T1410" t="n">
        <v>4.18</v>
      </c>
      <c r="U1410" t="n">
        <v>4.18</v>
      </c>
      <c r="V1410" t="n">
        <v>68.57</v>
      </c>
      <c r="W1410" t="n">
        <v>68.57</v>
      </c>
      <c r="X1410" t="n">
        <v>5.49</v>
      </c>
      <c r="Y1410" t="n">
        <v>5.49</v>
      </c>
      <c r="Z1410" t="n">
        <v>13.33</v>
      </c>
      <c r="AA1410" t="n">
        <v>13.33</v>
      </c>
      <c r="AB1410" t="n">
        <v>20.9</v>
      </c>
      <c r="AC1410" t="n">
        <v>20.91</v>
      </c>
      <c r="AD1410" t="n">
        <v>20.899999999999977</v>
      </c>
      <c r="AE1410" t="n">
        <v>-0.010000000000047748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-0.010000000000001563</v>
      </c>
      <c r="AL1410" t="inlineStr">
        <is>
          <t>unreconciled</t>
        </is>
      </c>
      <c r="AM1410" t="inlineStr">
        <is>
          <t>Order Amount Mismatch (POS&gt;3PO)</t>
        </is>
      </c>
      <c r="AN1410" t="n">
        <v>20.9</v>
      </c>
      <c r="AO1410" t="n">
        <f>ROUND(P1410*100/H1410,2)</f>
        <v>0.0</v>
      </c>
      <c r="AP1410" t="n">
        <f>ROUND(Q1410*100/I1410,2)</f>
        <v>0.0</v>
      </c>
      <c r="AQ1410"/>
      <c r="AR1410"/>
      <c r="AS1410" t="n">
        <v>0.0</v>
      </c>
    </row>
    <row r="1411">
      <c r="A1411" s="1" t="n">
        <v>45235.0</v>
      </c>
      <c r="B1411" s="2" t="n">
        <v>45235.795011574075</v>
      </c>
      <c r="C1411" t="inlineStr">
        <is>
          <t>3140094012086189</t>
        </is>
      </c>
      <c r="D1411" t="inlineStr">
        <is>
          <t>POS0012</t>
        </is>
      </c>
      <c r="E1411" t="inlineStr">
        <is>
          <t>04</t>
        </is>
      </c>
      <c r="F1411" t="inlineStr">
        <is>
          <t>0094</t>
        </is>
      </c>
      <c r="G1411" t="inlineStr">
        <is>
          <t>5313960158</t>
        </is>
      </c>
      <c r="H1411" t="n">
        <v>464.0</v>
      </c>
      <c r="I1411" t="n">
        <v>441.9</v>
      </c>
      <c r="J1411" t="n">
        <v>404.76</v>
      </c>
      <c r="K1411" t="inlineStr">
        <is>
          <t>sale</t>
        </is>
      </c>
      <c r="L1411" t="inlineStr">
        <is>
          <t/>
        </is>
      </c>
      <c r="M1411" t="inlineStr">
        <is>
          <t/>
        </is>
      </c>
      <c r="N1411" t="n">
        <v>0.0</v>
      </c>
      <c r="O1411" t="n">
        <v>0.0</v>
      </c>
      <c r="P1411" t="n">
        <v>344.66</v>
      </c>
      <c r="Q1411" t="n">
        <v>344.67</v>
      </c>
      <c r="R1411" t="n">
        <v>37.14</v>
      </c>
      <c r="S1411" t="n">
        <v>37.14</v>
      </c>
      <c r="T1411" t="n">
        <v>4.42</v>
      </c>
      <c r="U1411" t="n">
        <v>4.42</v>
      </c>
      <c r="V1411" t="n">
        <v>72.86</v>
      </c>
      <c r="W1411" t="n">
        <v>72.86</v>
      </c>
      <c r="X1411" t="n">
        <v>5.8</v>
      </c>
      <c r="Y1411" t="n">
        <v>5.8</v>
      </c>
      <c r="Z1411" t="n">
        <v>14.16</v>
      </c>
      <c r="AA1411" t="n">
        <v>14.15</v>
      </c>
      <c r="AB1411" t="n">
        <v>22.1</v>
      </c>
      <c r="AC1411" t="n">
        <v>22.1</v>
      </c>
      <c r="AD1411" t="n">
        <v>22.100000000000023</v>
      </c>
      <c r="AE1411" t="n">
        <v>-0.009999999999990905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0.009999999999999787</v>
      </c>
      <c r="AK1411" t="n">
        <v>0.0</v>
      </c>
      <c r="AL1411" t="inlineStr">
        <is>
          <t>unreconciled</t>
        </is>
      </c>
      <c r="AM1411" t="inlineStr">
        <is>
          <t>Order Amount Mismatch (POS&gt;3PO)</t>
        </is>
      </c>
      <c r="AN1411" t="n">
        <v>22.1</v>
      </c>
      <c r="AO1411" t="n">
        <f>ROUND(P1411*100/H1411,2)</f>
        <v>0.0</v>
      </c>
      <c r="AP1411" t="n">
        <f>ROUND(Q1411*100/I1411,2)</f>
        <v>0.0</v>
      </c>
      <c r="AQ1411"/>
      <c r="AR1411"/>
      <c r="AS1411" t="n">
        <v>0.0</v>
      </c>
    </row>
    <row r="1412">
      <c r="A1412" s="1" t="n">
        <v>45234.0</v>
      </c>
      <c r="B1412" s="2" t="n">
        <v>45234.65005787037</v>
      </c>
      <c r="C1412" t="inlineStr">
        <is>
          <t>3140023012059510</t>
        </is>
      </c>
      <c r="D1412" t="inlineStr">
        <is>
          <t>POS0012</t>
        </is>
      </c>
      <c r="E1412" t="inlineStr">
        <is>
          <t>02</t>
        </is>
      </c>
      <c r="F1412" t="inlineStr">
        <is>
          <t>0023</t>
        </is>
      </c>
      <c r="G1412" t="inlineStr">
        <is>
          <t>5313960675</t>
        </is>
      </c>
      <c r="H1412" t="n">
        <v>430.0</v>
      </c>
      <c r="I1412" t="n">
        <v>409.52</v>
      </c>
      <c r="J1412" t="n">
        <v>372.38</v>
      </c>
      <c r="K1412" t="inlineStr">
        <is>
          <t>sale</t>
        </is>
      </c>
      <c r="L1412" t="inlineStr">
        <is>
          <t/>
        </is>
      </c>
      <c r="M1412" t="inlineStr">
        <is>
          <t/>
        </is>
      </c>
      <c r="N1412" t="n">
        <v>0.0</v>
      </c>
      <c r="O1412" t="n">
        <v>0.0</v>
      </c>
      <c r="P1412" t="n">
        <v>319.98</v>
      </c>
      <c r="Q1412" t="n">
        <v>319.97</v>
      </c>
      <c r="R1412" t="n">
        <v>37.14</v>
      </c>
      <c r="S1412" t="n">
        <v>37.14</v>
      </c>
      <c r="T1412" t="n">
        <v>4.1</v>
      </c>
      <c r="U1412" t="n">
        <v>4.1</v>
      </c>
      <c r="V1412" t="n">
        <v>67.03</v>
      </c>
      <c r="W1412" t="n">
        <v>67.03</v>
      </c>
      <c r="X1412" t="n">
        <v>5.38</v>
      </c>
      <c r="Y1412" t="n">
        <v>5.38</v>
      </c>
      <c r="Z1412" t="n">
        <v>13.03</v>
      </c>
      <c r="AA1412" t="n">
        <v>13.04</v>
      </c>
      <c r="AB1412" t="n">
        <v>20.48</v>
      </c>
      <c r="AC1412" t="n">
        <v>20.48</v>
      </c>
      <c r="AD1412" t="n">
        <v>20.480000000000018</v>
      </c>
      <c r="AE1412" t="n">
        <v>0.009999999999990905</v>
      </c>
      <c r="AF1412" t="n">
        <v>0.0</v>
      </c>
      <c r="AG1412" t="n">
        <v>0.0</v>
      </c>
      <c r="AH1412" t="n">
        <v>0.0</v>
      </c>
      <c r="AI1412" t="n">
        <v>0.0</v>
      </c>
      <c r="AJ1412" t="n">
        <v>-0.009999999999999787</v>
      </c>
      <c r="AK1412" t="n">
        <v>0.0</v>
      </c>
      <c r="AL1412" t="inlineStr">
        <is>
          <t>unreconciled</t>
        </is>
      </c>
      <c r="AM1412" t="inlineStr">
        <is>
          <t>Order Amount Mismatch (POS&gt;3PO)</t>
        </is>
      </c>
      <c r="AN1412" t="n">
        <v>20.48</v>
      </c>
      <c r="AO1412" t="n">
        <f>ROUND(P1412*100/H1412,2)</f>
        <v>0.0</v>
      </c>
      <c r="AP1412" t="n">
        <f>ROUND(Q1412*100/I1412,2)</f>
        <v>0.0</v>
      </c>
      <c r="AQ1412"/>
      <c r="AR1412"/>
      <c r="AS1412" t="n">
        <v>0.0</v>
      </c>
    </row>
    <row r="1413">
      <c r="A1413" s="1" t="n">
        <v>45234.0</v>
      </c>
      <c r="B1413" s="2" t="n">
        <v>45234.83875</v>
      </c>
      <c r="C1413" t="inlineStr">
        <is>
          <t>3140023012059592</t>
        </is>
      </c>
      <c r="D1413" t="inlineStr">
        <is>
          <t>POS0012</t>
        </is>
      </c>
      <c r="E1413" t="inlineStr">
        <is>
          <t>84</t>
        </is>
      </c>
      <c r="F1413" t="inlineStr">
        <is>
          <t>0023</t>
        </is>
      </c>
      <c r="G1413" t="inlineStr">
        <is>
          <t>5313969321</t>
        </is>
      </c>
      <c r="H1413" t="n">
        <v>533.0</v>
      </c>
      <c r="I1413" t="n">
        <v>507.62</v>
      </c>
      <c r="J1413" t="n">
        <v>470.48</v>
      </c>
      <c r="K1413" t="inlineStr">
        <is>
          <t>sale</t>
        </is>
      </c>
      <c r="L1413" t="inlineStr">
        <is>
          <t/>
        </is>
      </c>
      <c r="M1413" t="inlineStr">
        <is>
          <t/>
        </is>
      </c>
      <c r="N1413" t="n">
        <v>0.0</v>
      </c>
      <c r="O1413" t="n">
        <v>0.0</v>
      </c>
      <c r="P1413" t="n">
        <v>394.75</v>
      </c>
      <c r="Q1413" t="n">
        <v>394.75</v>
      </c>
      <c r="R1413" t="n">
        <v>37.14</v>
      </c>
      <c r="S1413" t="n">
        <v>37.14</v>
      </c>
      <c r="T1413" t="n">
        <v>5.08</v>
      </c>
      <c r="U1413" t="n">
        <v>5.08</v>
      </c>
      <c r="V1413" t="n">
        <v>84.69</v>
      </c>
      <c r="W1413" t="n">
        <v>84.69</v>
      </c>
      <c r="X1413" t="n">
        <v>6.66</v>
      </c>
      <c r="Y1413" t="n">
        <v>6.66</v>
      </c>
      <c r="Z1413" t="n">
        <v>16.44</v>
      </c>
      <c r="AA1413" t="n">
        <v>16.44</v>
      </c>
      <c r="AB1413" t="n">
        <v>25.38</v>
      </c>
      <c r="AC1413" t="n">
        <v>25.38</v>
      </c>
      <c r="AD1413" t="n">
        <v>25.379999999999995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inlineStr">
        <is>
          <t>unreconciled</t>
        </is>
      </c>
      <c r="AM1413" t="inlineStr">
        <is>
          <t>Order Amount Mismatch (POS&gt;3PO)</t>
        </is>
      </c>
      <c r="AN1413" t="n">
        <v>25.38</v>
      </c>
      <c r="AO1413" t="n">
        <f>ROUND(P1413*100/H1413,2)</f>
        <v>0.0</v>
      </c>
      <c r="AP1413" t="n">
        <f>ROUND(Q1413*100/I1413,2)</f>
        <v>0.0</v>
      </c>
      <c r="AQ1413"/>
      <c r="AR1413"/>
      <c r="AS1413" t="n">
        <v>0.0</v>
      </c>
    </row>
    <row r="1414">
      <c r="A1414" s="1" t="n">
        <v>45234.0</v>
      </c>
      <c r="B1414" s="2" t="n">
        <v>45234.52261574074</v>
      </c>
      <c r="C1414" t="inlineStr">
        <is>
          <t>3140094012085452</t>
        </is>
      </c>
      <c r="D1414" t="inlineStr">
        <is>
          <t>POS0012</t>
        </is>
      </c>
      <c r="E1414" t="inlineStr">
        <is>
          <t>67</t>
        </is>
      </c>
      <c r="F1414" t="inlineStr">
        <is>
          <t>0094</t>
        </is>
      </c>
      <c r="G1414" t="inlineStr">
        <is>
          <t>5313972227</t>
        </is>
      </c>
      <c r="H1414" t="n">
        <v>500.00000000000006</v>
      </c>
      <c r="I1414" t="n">
        <v>476.18</v>
      </c>
      <c r="J1414" t="n">
        <v>439.04</v>
      </c>
      <c r="K1414" t="inlineStr">
        <is>
          <t>sale</t>
        </is>
      </c>
      <c r="L1414" t="inlineStr">
        <is>
          <t/>
        </is>
      </c>
      <c r="M1414" t="inlineStr">
        <is>
          <t/>
        </is>
      </c>
      <c r="N1414" t="n">
        <v>0.0</v>
      </c>
      <c r="O1414" t="n">
        <v>0.0</v>
      </c>
      <c r="P1414" t="n">
        <v>370.79</v>
      </c>
      <c r="Q1414" t="n">
        <v>370.78</v>
      </c>
      <c r="R1414" t="n">
        <v>37.14</v>
      </c>
      <c r="S1414" t="n">
        <v>37.14</v>
      </c>
      <c r="T1414" t="n">
        <v>4.76</v>
      </c>
      <c r="U1414" t="n">
        <v>4.76</v>
      </c>
      <c r="V1414" t="n">
        <v>79.03</v>
      </c>
      <c r="W1414" t="n">
        <v>79.03</v>
      </c>
      <c r="X1414" t="n">
        <v>6.25</v>
      </c>
      <c r="Y1414" t="n">
        <v>6.25</v>
      </c>
      <c r="Z1414" t="n">
        <v>15.35</v>
      </c>
      <c r="AA1414" t="n">
        <v>15.35</v>
      </c>
      <c r="AB1414" t="n">
        <v>23.82</v>
      </c>
      <c r="AC1414" t="n">
        <v>23.81</v>
      </c>
      <c r="AD1414" t="n">
        <v>23.82000000000005</v>
      </c>
      <c r="AE1414" t="n">
        <v>0.010000000000047748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0.010000000000001563</v>
      </c>
      <c r="AL1414" t="inlineStr">
        <is>
          <t>unreconciled</t>
        </is>
      </c>
      <c r="AM1414" t="inlineStr">
        <is>
          <t>Order Amount Mismatch (POS&gt;3PO)</t>
        </is>
      </c>
      <c r="AN1414" t="n">
        <v>23.82</v>
      </c>
      <c r="AO1414" t="n">
        <f>ROUND(P1414*100/H1414,2)</f>
        <v>0.0</v>
      </c>
      <c r="AP1414" t="n">
        <f>ROUND(Q1414*100/I1414,2)</f>
        <v>0.0</v>
      </c>
      <c r="AQ1414"/>
      <c r="AR1414"/>
      <c r="AS1414" t="n">
        <v>0.0</v>
      </c>
    </row>
    <row r="1415">
      <c r="A1415" s="1" t="n">
        <v>45234.0</v>
      </c>
      <c r="B1415" s="2" t="n">
        <v>45234.89229166666</v>
      </c>
      <c r="C1415" t="inlineStr">
        <is>
          <t>3140094012085774</t>
        </is>
      </c>
      <c r="D1415" t="inlineStr">
        <is>
          <t>POS0012</t>
        </is>
      </c>
      <c r="E1415" t="inlineStr">
        <is>
          <t>89</t>
        </is>
      </c>
      <c r="F1415" t="inlineStr">
        <is>
          <t>0094</t>
        </is>
      </c>
      <c r="G1415" t="inlineStr">
        <is>
          <t>5314007258</t>
        </is>
      </c>
      <c r="H1415" t="n">
        <v>402.0</v>
      </c>
      <c r="I1415" t="n">
        <v>382.86</v>
      </c>
      <c r="J1415" t="n">
        <v>345.72</v>
      </c>
      <c r="K1415" t="inlineStr">
        <is>
          <t>sale</t>
        </is>
      </c>
      <c r="L1415" t="inlineStr">
        <is>
          <t/>
        </is>
      </c>
      <c r="M1415" t="inlineStr">
        <is>
          <t/>
        </is>
      </c>
      <c r="N1415" t="n">
        <v>0.0</v>
      </c>
      <c r="O1415" t="n">
        <v>0.0</v>
      </c>
      <c r="P1415" t="n">
        <v>299.66</v>
      </c>
      <c r="Q1415" t="n">
        <v>299.68</v>
      </c>
      <c r="R1415" t="n">
        <v>37.14</v>
      </c>
      <c r="S1415" t="n">
        <v>37.14</v>
      </c>
      <c r="T1415" t="n">
        <v>3.83</v>
      </c>
      <c r="U1415" t="n">
        <v>3.83</v>
      </c>
      <c r="V1415" t="n">
        <v>62.23</v>
      </c>
      <c r="W1415" t="n">
        <v>62.23</v>
      </c>
      <c r="X1415" t="n">
        <v>5.03</v>
      </c>
      <c r="Y1415" t="n">
        <v>5.02</v>
      </c>
      <c r="Z1415" t="n">
        <v>12.11</v>
      </c>
      <c r="AA1415" t="n">
        <v>12.1</v>
      </c>
      <c r="AB1415" t="n">
        <v>19.14</v>
      </c>
      <c r="AC1415" t="n">
        <v>19.14</v>
      </c>
      <c r="AD1415" t="n">
        <v>19.139999999999986</v>
      </c>
      <c r="AE1415" t="n">
        <v>-0.01999999999998181</v>
      </c>
      <c r="AF1415" t="n">
        <v>0.0</v>
      </c>
      <c r="AG1415" t="n">
        <v>0.0</v>
      </c>
      <c r="AH1415" t="n">
        <v>0.0</v>
      </c>
      <c r="AI1415" t="n">
        <v>0.010000000000000675</v>
      </c>
      <c r="AJ1415" t="n">
        <v>0.009999999999999787</v>
      </c>
      <c r="AK1415" t="n">
        <v>0.0</v>
      </c>
      <c r="AL1415" t="inlineStr">
        <is>
          <t>unreconciled</t>
        </is>
      </c>
      <c r="AM1415" t="inlineStr">
        <is>
          <t>Order Amount Mismatch (POS&gt;3PO)</t>
        </is>
      </c>
      <c r="AN1415" t="n">
        <v>19.14</v>
      </c>
      <c r="AO1415" t="n">
        <f>ROUND(P1415*100/H1415,2)</f>
        <v>0.0</v>
      </c>
      <c r="AP1415" t="n">
        <f>ROUND(Q1415*100/I1415,2)</f>
        <v>0.0</v>
      </c>
      <c r="AQ1415"/>
      <c r="AR1415"/>
      <c r="AS1415" t="n">
        <v>0.0</v>
      </c>
    </row>
    <row r="1416">
      <c r="A1416" s="1" t="n">
        <v>45233.0</v>
      </c>
      <c r="B1416" s="2" t="n">
        <v>45233.894907407404</v>
      </c>
      <c r="C1416" t="inlineStr">
        <is>
          <t>3140094012085333</t>
        </is>
      </c>
      <c r="D1416" t="inlineStr">
        <is>
          <t>POS0012</t>
        </is>
      </c>
      <c r="E1416" t="inlineStr">
        <is>
          <t>48</t>
        </is>
      </c>
      <c r="F1416" t="inlineStr">
        <is>
          <t>0094</t>
        </is>
      </c>
      <c r="G1416" t="inlineStr">
        <is>
          <t>5314014005</t>
        </is>
      </c>
      <c r="H1416" t="n">
        <v>2463.0</v>
      </c>
      <c r="I1416" t="n">
        <v>2422.84</v>
      </c>
      <c r="J1416" t="n">
        <v>2385.7</v>
      </c>
      <c r="K1416" t="inlineStr">
        <is>
          <t>sale</t>
        </is>
      </c>
      <c r="L1416" t="inlineStr">
        <is>
          <t/>
        </is>
      </c>
      <c r="M1416" t="inlineStr">
        <is>
          <t/>
        </is>
      </c>
      <c r="N1416" t="n">
        <v>0.0</v>
      </c>
      <c r="O1416" t="n">
        <v>0.0</v>
      </c>
      <c r="P1416" t="n">
        <v>1854.36</v>
      </c>
      <c r="Q1416" t="n">
        <v>1795.58</v>
      </c>
      <c r="R1416" t="n">
        <v>37.14</v>
      </c>
      <c r="S1416" t="n">
        <v>37.14</v>
      </c>
      <c r="T1416" t="n">
        <v>24.23</v>
      </c>
      <c r="U1416" t="n">
        <v>23.46</v>
      </c>
      <c r="V1416" t="n">
        <v>429.43</v>
      </c>
      <c r="W1416" t="n">
        <v>415.54</v>
      </c>
      <c r="X1416" t="n">
        <v>31.8</v>
      </c>
      <c r="Y1416" t="n">
        <v>30.79</v>
      </c>
      <c r="Z1416" t="n">
        <v>83.02</v>
      </c>
      <c r="AA1416" t="n">
        <v>80.34</v>
      </c>
      <c r="AB1416" t="n">
        <v>117.28</v>
      </c>
      <c r="AC1416" t="n">
        <v>117.29</v>
      </c>
      <c r="AD1416" t="n">
        <v>40.159999999999854</v>
      </c>
      <c r="AE1416" t="n">
        <v>58.77999999999997</v>
      </c>
      <c r="AF1416" t="n">
        <v>0.0</v>
      </c>
      <c r="AG1416" t="n">
        <v>0.7699999999999996</v>
      </c>
      <c r="AH1416" t="n">
        <v>13.889999999999986</v>
      </c>
      <c r="AI1416" t="n">
        <v>1.0100000000000016</v>
      </c>
      <c r="AJ1416" t="n">
        <v>2.6799999999999926</v>
      </c>
      <c r="AK1416" t="n">
        <v>-0.010000000000005116</v>
      </c>
      <c r="AL1416" t="inlineStr">
        <is>
          <t>unreconciled</t>
        </is>
      </c>
      <c r="AM1416" t="inlineStr">
        <is>
          <t>Order Amount Mismatch (POS&gt;3PO)</t>
        </is>
      </c>
      <c r="AN1416" t="n">
        <v>40.16</v>
      </c>
      <c r="AO1416" t="n">
        <f>ROUND(P1416*100/H1416,2)</f>
        <v>0.0</v>
      </c>
      <c r="AP1416" t="n">
        <f>ROUND(Q1416*100/I1416,2)</f>
        <v>0.0</v>
      </c>
      <c r="AQ1416"/>
      <c r="AR1416"/>
      <c r="AS1416" t="n">
        <v>0.0</v>
      </c>
    </row>
    <row r="1417">
      <c r="A1417" s="1" t="n">
        <v>45234.0</v>
      </c>
      <c r="B1417" s="2" t="n">
        <v>45234.64805555555</v>
      </c>
      <c r="C1417" t="inlineStr">
        <is>
          <t>3140023012059508</t>
        </is>
      </c>
      <c r="D1417" t="inlineStr">
        <is>
          <t>POS0012</t>
        </is>
      </c>
      <c r="E1417" t="inlineStr">
        <is>
          <t>00</t>
        </is>
      </c>
      <c r="F1417" t="inlineStr">
        <is>
          <t>0023</t>
        </is>
      </c>
      <c r="G1417" t="inlineStr">
        <is>
          <t>5314014755</t>
        </is>
      </c>
      <c r="H1417" t="n">
        <v>839.0</v>
      </c>
      <c r="I1417" t="n">
        <v>799.06</v>
      </c>
      <c r="J1417" t="n">
        <v>761.92</v>
      </c>
      <c r="K1417" t="inlineStr">
        <is>
          <t>sale</t>
        </is>
      </c>
      <c r="L1417" t="inlineStr">
        <is>
          <t/>
        </is>
      </c>
      <c r="M1417" t="inlineStr">
        <is>
          <t/>
        </is>
      </c>
      <c r="N1417" t="n">
        <v>0.0</v>
      </c>
      <c r="O1417" t="n">
        <v>0.0</v>
      </c>
      <c r="P1417" t="n">
        <v>616.85</v>
      </c>
      <c r="Q1417" t="n">
        <v>616.84</v>
      </c>
      <c r="R1417" t="n">
        <v>37.14</v>
      </c>
      <c r="S1417" t="n">
        <v>37.14</v>
      </c>
      <c r="T1417" t="n">
        <v>7.99</v>
      </c>
      <c r="U1417" t="n">
        <v>7.99</v>
      </c>
      <c r="V1417" t="n">
        <v>137.15</v>
      </c>
      <c r="W1417" t="n">
        <v>137.15</v>
      </c>
      <c r="X1417" t="n">
        <v>10.49</v>
      </c>
      <c r="Y1417" t="n">
        <v>10.49</v>
      </c>
      <c r="Z1417" t="n">
        <v>26.58</v>
      </c>
      <c r="AA1417" t="n">
        <v>26.58</v>
      </c>
      <c r="AB1417" t="n">
        <v>39.96</v>
      </c>
      <c r="AC1417" t="n">
        <v>39.95</v>
      </c>
      <c r="AD1417" t="n">
        <v>39.940000000000055</v>
      </c>
      <c r="AE1417" t="n">
        <v>0.009999999999990905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0.00999999999999801</v>
      </c>
      <c r="AL1417" t="inlineStr">
        <is>
          <t>unreconciled</t>
        </is>
      </c>
      <c r="AM1417" t="inlineStr">
        <is>
          <t>Order Amount Mismatch (POS&gt;3PO)</t>
        </is>
      </c>
      <c r="AN1417" t="n">
        <v>39.94</v>
      </c>
      <c r="AO1417" t="n">
        <f>ROUND(P1417*100/H1417,2)</f>
        <v>0.0</v>
      </c>
      <c r="AP1417" t="n">
        <f>ROUND(Q1417*100/I1417,2)</f>
        <v>0.0</v>
      </c>
      <c r="AQ1417"/>
      <c r="AR1417"/>
      <c r="AS1417" t="n">
        <v>0.0</v>
      </c>
    </row>
    <row r="1418">
      <c r="A1418" s="1" t="n">
        <v>45234.0</v>
      </c>
      <c r="B1418" s="2" t="n">
        <v>45234.63552083333</v>
      </c>
      <c r="C1418" t="inlineStr">
        <is>
          <t>3140023012059506</t>
        </is>
      </c>
      <c r="D1418" t="inlineStr">
        <is>
          <t>POS0012</t>
        </is>
      </c>
      <c r="E1418" t="inlineStr">
        <is>
          <t>98</t>
        </is>
      </c>
      <c r="F1418" t="inlineStr">
        <is>
          <t>0023</t>
        </is>
      </c>
      <c r="G1418" t="inlineStr">
        <is>
          <t>5314025699</t>
        </is>
      </c>
      <c r="H1418" t="n">
        <v>415.0</v>
      </c>
      <c r="I1418" t="n">
        <v>395.24</v>
      </c>
      <c r="J1418" t="n">
        <v>358.1</v>
      </c>
      <c r="K1418" t="inlineStr">
        <is>
          <t>sale</t>
        </is>
      </c>
      <c r="L1418" t="inlineStr">
        <is>
          <t/>
        </is>
      </c>
      <c r="M1418" t="inlineStr">
        <is>
          <t/>
        </is>
      </c>
      <c r="N1418" t="n">
        <v>0.0</v>
      </c>
      <c r="O1418" t="n">
        <v>0.0</v>
      </c>
      <c r="P1418" t="n">
        <v>309.1</v>
      </c>
      <c r="Q1418" t="n">
        <v>309.11</v>
      </c>
      <c r="R1418" t="n">
        <v>37.14</v>
      </c>
      <c r="S1418" t="n">
        <v>37.14</v>
      </c>
      <c r="T1418" t="n">
        <v>3.95</v>
      </c>
      <c r="U1418" t="n">
        <v>3.95</v>
      </c>
      <c r="V1418" t="n">
        <v>64.46</v>
      </c>
      <c r="W1418" t="n">
        <v>64.46</v>
      </c>
      <c r="X1418" t="n">
        <v>5.19</v>
      </c>
      <c r="Y1418" t="n">
        <v>5.19</v>
      </c>
      <c r="Z1418" t="n">
        <v>12.54</v>
      </c>
      <c r="AA1418" t="n">
        <v>12.53</v>
      </c>
      <c r="AB1418" t="n">
        <v>19.76</v>
      </c>
      <c r="AC1418" t="n">
        <v>19.76</v>
      </c>
      <c r="AD1418" t="n">
        <v>19.75999999999999</v>
      </c>
      <c r="AE1418" t="n">
        <v>-0.009999999999990905</v>
      </c>
      <c r="AF1418" t="n">
        <v>0.0</v>
      </c>
      <c r="AG1418" t="n">
        <v>0.0</v>
      </c>
      <c r="AH1418" t="n">
        <v>0.0</v>
      </c>
      <c r="AI1418" t="n">
        <v>0.0</v>
      </c>
      <c r="AJ1418" t="n">
        <v>0.009999999999999787</v>
      </c>
      <c r="AK1418" t="n">
        <v>0.0</v>
      </c>
      <c r="AL1418" t="inlineStr">
        <is>
          <t>unreconciled</t>
        </is>
      </c>
      <c r="AM1418" t="inlineStr">
        <is>
          <t>Order Amount Mismatch (POS&gt;3PO)</t>
        </is>
      </c>
      <c r="AN1418" t="n">
        <v>19.76</v>
      </c>
      <c r="AO1418" t="n">
        <f>ROUND(P1418*100/H1418,2)</f>
        <v>0.0</v>
      </c>
      <c r="AP1418" t="n">
        <f>ROUND(Q1418*100/I1418,2)</f>
        <v>0.0</v>
      </c>
      <c r="AQ1418"/>
      <c r="AR1418"/>
      <c r="AS1418" t="n">
        <v>0.0</v>
      </c>
    </row>
    <row r="1419">
      <c r="A1419" s="1" t="n">
        <v>45236.0</v>
      </c>
      <c r="B1419" s="2" t="n">
        <v>45236.56618055556</v>
      </c>
      <c r="C1419" t="inlineStr">
        <is>
          <t>3140094012086457</t>
        </is>
      </c>
      <c r="D1419" t="inlineStr">
        <is>
          <t>POS0012</t>
        </is>
      </c>
      <c r="E1419" t="inlineStr">
        <is>
          <t>72</t>
        </is>
      </c>
      <c r="F1419" t="inlineStr">
        <is>
          <t>0094</t>
        </is>
      </c>
      <c r="G1419" t="inlineStr">
        <is>
          <t>5314036716</t>
        </is>
      </c>
      <c r="H1419" t="n">
        <v>613.0</v>
      </c>
      <c r="I1419" t="n">
        <v>583.81</v>
      </c>
      <c r="J1419" t="n">
        <v>546.67</v>
      </c>
      <c r="K1419" t="inlineStr">
        <is>
          <t>sale</t>
        </is>
      </c>
      <c r="L1419" t="inlineStr">
        <is>
          <t/>
        </is>
      </c>
      <c r="M1419" t="inlineStr">
        <is>
          <t/>
        </is>
      </c>
      <c r="N1419" t="n">
        <v>0.0</v>
      </c>
      <c r="O1419" t="n">
        <v>0.0</v>
      </c>
      <c r="P1419" t="n">
        <v>452.82</v>
      </c>
      <c r="Q1419" t="n">
        <v>452.79</v>
      </c>
      <c r="R1419" t="n">
        <v>37.14</v>
      </c>
      <c r="S1419" t="n">
        <v>37.14</v>
      </c>
      <c r="T1419" t="n">
        <v>5.84</v>
      </c>
      <c r="U1419" t="n">
        <v>5.84</v>
      </c>
      <c r="V1419" t="n">
        <v>98.4</v>
      </c>
      <c r="W1419" t="n">
        <v>98.4</v>
      </c>
      <c r="X1419" t="n">
        <v>7.66</v>
      </c>
      <c r="Y1419" t="n">
        <v>7.66</v>
      </c>
      <c r="Z1419" t="n">
        <v>19.09</v>
      </c>
      <c r="AA1419" t="n">
        <v>19.09</v>
      </c>
      <c r="AB1419" t="n">
        <v>29.2</v>
      </c>
      <c r="AC1419" t="n">
        <v>29.19</v>
      </c>
      <c r="AD1419" t="n">
        <v>29.190000000000055</v>
      </c>
      <c r="AE1419" t="n">
        <v>0.029999999999972715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0.00999999999999801</v>
      </c>
      <c r="AL1419" t="inlineStr">
        <is>
          <t>unreconciled</t>
        </is>
      </c>
      <c r="AM1419" t="inlineStr">
        <is>
          <t>Order Amount Mismatch (POS&gt;3PO)</t>
        </is>
      </c>
      <c r="AN1419" t="n">
        <v>29.19</v>
      </c>
      <c r="AO1419" t="n">
        <f>ROUND(P1419*100/H1419,2)</f>
        <v>0.0</v>
      </c>
      <c r="AP1419" t="n">
        <f>ROUND(Q1419*100/I1419,2)</f>
        <v>0.0</v>
      </c>
      <c r="AQ1419"/>
      <c r="AR1419"/>
      <c r="AS1419" t="n">
        <v>0.0</v>
      </c>
    </row>
    <row r="1420">
      <c r="A1420" s="1" t="n">
        <v>45233.0</v>
      </c>
      <c r="B1420" s="2" t="n">
        <v>45233.89207175926</v>
      </c>
      <c r="C1420" t="inlineStr">
        <is>
          <t>3140094012085317</t>
        </is>
      </c>
      <c r="D1420" t="inlineStr">
        <is>
          <t>POS0012</t>
        </is>
      </c>
      <c r="E1420" t="inlineStr">
        <is>
          <t>32</t>
        </is>
      </c>
      <c r="F1420" t="inlineStr">
        <is>
          <t>0094</t>
        </is>
      </c>
      <c r="G1420" t="inlineStr">
        <is>
          <t>5314039727</t>
        </is>
      </c>
      <c r="H1420" t="n">
        <v>315.0</v>
      </c>
      <c r="I1420" t="n">
        <v>377.13</v>
      </c>
      <c r="J1420" t="n">
        <v>339.99</v>
      </c>
      <c r="K1420" t="inlineStr">
        <is>
          <t>sale</t>
        </is>
      </c>
      <c r="L1420" t="inlineStr">
        <is>
          <t/>
        </is>
      </c>
      <c r="M1420" t="inlineStr">
        <is>
          <t/>
        </is>
      </c>
      <c r="N1420" t="n">
        <v>0.0</v>
      </c>
      <c r="O1420" t="n">
        <v>0.0</v>
      </c>
      <c r="P1420" t="n">
        <v>295.3</v>
      </c>
      <c r="Q1420" t="n">
        <v>236.51</v>
      </c>
      <c r="R1420" t="n">
        <v>37.14</v>
      </c>
      <c r="S1420" t="n">
        <v>37.14</v>
      </c>
      <c r="T1420" t="n">
        <v>3.77</v>
      </c>
      <c r="U1420" t="n">
        <v>3.0</v>
      </c>
      <c r="V1420" t="n">
        <v>61.2</v>
      </c>
      <c r="W1420" t="n">
        <v>47.31</v>
      </c>
      <c r="X1420" t="n">
        <v>4.95</v>
      </c>
      <c r="Y1420" t="n">
        <v>3.94</v>
      </c>
      <c r="Z1420" t="n">
        <v>11.91</v>
      </c>
      <c r="AA1420" t="n">
        <v>9.23</v>
      </c>
      <c r="AB1420" t="n">
        <v>15.0</v>
      </c>
      <c r="AC1420" t="n">
        <v>15.0</v>
      </c>
      <c r="AD1420" t="n">
        <v>-62.129999999999995</v>
      </c>
      <c r="AE1420" t="n">
        <v>58.79000000000002</v>
      </c>
      <c r="AF1420" t="n">
        <v>0.0</v>
      </c>
      <c r="AG1420" t="n">
        <v>0.77</v>
      </c>
      <c r="AH1420" t="n">
        <v>13.89</v>
      </c>
      <c r="AI1420" t="n">
        <v>1.0100000000000002</v>
      </c>
      <c r="AJ1420" t="n">
        <v>2.6799999999999997</v>
      </c>
      <c r="AK1420" t="n">
        <v>0.0</v>
      </c>
      <c r="AL1420" t="inlineStr">
        <is>
          <t>unreconciled</t>
        </is>
      </c>
      <c r="AM1420" t="inlineStr">
        <is>
          <t>Order Amount Mismatch (3PO&gt;POS)</t>
        </is>
      </c>
      <c r="AN1420" t="n">
        <v>62.13</v>
      </c>
      <c r="AO1420" t="n">
        <f>ROUND(P1420*100/H1420,2)</f>
        <v>0.0</v>
      </c>
      <c r="AP1420" t="n">
        <f>ROUND(Q1420*100/I1420,2)</f>
        <v>0.0</v>
      </c>
      <c r="AQ1420"/>
      <c r="AR1420"/>
      <c r="AS1420" t="n">
        <v>0.0</v>
      </c>
    </row>
    <row r="1421">
      <c r="A1421" s="1" t="n">
        <v>45235.0</v>
      </c>
      <c r="B1421" s="2" t="n">
        <v>45235.844375</v>
      </c>
      <c r="C1421" t="inlineStr">
        <is>
          <t>3140094012086256</t>
        </is>
      </c>
      <c r="D1421" t="inlineStr">
        <is>
          <t>POS0012</t>
        </is>
      </c>
      <c r="E1421" t="inlineStr">
        <is>
          <t>71</t>
        </is>
      </c>
      <c r="F1421" t="inlineStr">
        <is>
          <t>0094</t>
        </is>
      </c>
      <c r="G1421" t="inlineStr">
        <is>
          <t>5314041511</t>
        </is>
      </c>
      <c r="H1421" t="n">
        <v>318.0</v>
      </c>
      <c r="I1421" t="n">
        <v>302.86</v>
      </c>
      <c r="J1421" t="n">
        <v>265.72</v>
      </c>
      <c r="K1421" t="inlineStr">
        <is>
          <t>sale</t>
        </is>
      </c>
      <c r="L1421" t="inlineStr">
        <is>
          <t/>
        </is>
      </c>
      <c r="M1421" t="inlineStr">
        <is>
          <t/>
        </is>
      </c>
      <c r="N1421" t="n">
        <v>0.0</v>
      </c>
      <c r="O1421" t="n">
        <v>0.0</v>
      </c>
      <c r="P1421" t="n">
        <v>238.69</v>
      </c>
      <c r="Q1421" t="n">
        <v>238.67</v>
      </c>
      <c r="R1421" t="n">
        <v>37.14</v>
      </c>
      <c r="S1421" t="n">
        <v>37.14</v>
      </c>
      <c r="T1421" t="n">
        <v>3.03</v>
      </c>
      <c r="U1421" t="n">
        <v>3.03</v>
      </c>
      <c r="V1421" t="n">
        <v>47.83</v>
      </c>
      <c r="W1421" t="n">
        <v>47.83</v>
      </c>
      <c r="X1421" t="n">
        <v>3.98</v>
      </c>
      <c r="Y1421" t="n">
        <v>3.98</v>
      </c>
      <c r="Z1421" t="n">
        <v>9.33</v>
      </c>
      <c r="AA1421" t="n">
        <v>9.33</v>
      </c>
      <c r="AB1421" t="n">
        <v>15.14</v>
      </c>
      <c r="AC1421" t="n">
        <v>15.14</v>
      </c>
      <c r="AD1421" t="n">
        <v>15.139999999999986</v>
      </c>
      <c r="AE1421" t="n">
        <v>0.020000000000010232</v>
      </c>
      <c r="AF1421" t="n">
        <v>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0.0</v>
      </c>
      <c r="AL1421" t="inlineStr">
        <is>
          <t>unreconciled</t>
        </is>
      </c>
      <c r="AM1421" t="inlineStr">
        <is>
          <t>Order Amount Mismatch (POS&gt;3PO)</t>
        </is>
      </c>
      <c r="AN1421" t="n">
        <v>15.14</v>
      </c>
      <c r="AO1421" t="n">
        <f>ROUND(P1421*100/H1421,2)</f>
        <v>0.0</v>
      </c>
      <c r="AP1421" t="n">
        <f>ROUND(Q1421*100/I1421,2)</f>
        <v>0.0</v>
      </c>
      <c r="AQ1421"/>
      <c r="AR1421"/>
      <c r="AS1421" t="n">
        <v>0.0</v>
      </c>
    </row>
    <row r="1422">
      <c r="A1422" s="1" t="n">
        <v>45233.0</v>
      </c>
      <c r="B1422" s="2" t="n">
        <v>45233.866319444445</v>
      </c>
      <c r="C1422" t="inlineStr">
        <is>
          <t>3140094012085295</t>
        </is>
      </c>
      <c r="D1422" t="inlineStr">
        <is>
          <t>POS0012</t>
        </is>
      </c>
      <c r="E1422" t="inlineStr">
        <is>
          <t>10</t>
        </is>
      </c>
      <c r="F1422" t="inlineStr">
        <is>
          <t>0094</t>
        </is>
      </c>
      <c r="G1422" t="inlineStr">
        <is>
          <t>5314080091</t>
        </is>
      </c>
      <c r="H1422" t="n">
        <v>550.0</v>
      </c>
      <c r="I1422" t="n">
        <v>600.96</v>
      </c>
      <c r="J1422" t="n">
        <v>563.82</v>
      </c>
      <c r="K1422" t="inlineStr">
        <is>
          <t>sale</t>
        </is>
      </c>
      <c r="L1422" t="inlineStr">
        <is>
          <t/>
        </is>
      </c>
      <c r="M1422" t="inlineStr">
        <is>
          <t/>
        </is>
      </c>
      <c r="N1422" t="n">
        <v>0.0</v>
      </c>
      <c r="O1422" t="n">
        <v>0.0</v>
      </c>
      <c r="P1422" t="n">
        <v>465.88</v>
      </c>
      <c r="Q1422" t="n">
        <v>407.06</v>
      </c>
      <c r="R1422" t="n">
        <v>37.14</v>
      </c>
      <c r="S1422" t="n">
        <v>37.14</v>
      </c>
      <c r="T1422" t="n">
        <v>6.01</v>
      </c>
      <c r="U1422" t="n">
        <v>5.24</v>
      </c>
      <c r="V1422" t="n">
        <v>101.49</v>
      </c>
      <c r="W1422" t="n">
        <v>87.6</v>
      </c>
      <c r="X1422" t="n">
        <v>7.89</v>
      </c>
      <c r="Y1422" t="n">
        <v>6.88</v>
      </c>
      <c r="Z1422" t="n">
        <v>19.69</v>
      </c>
      <c r="AA1422" t="n">
        <v>17.01</v>
      </c>
      <c r="AB1422" t="n">
        <v>26.2</v>
      </c>
      <c r="AC1422" t="n">
        <v>26.19</v>
      </c>
      <c r="AD1422" t="n">
        <v>-50.960000000000036</v>
      </c>
      <c r="AE1422" t="n">
        <v>58.81999999999999</v>
      </c>
      <c r="AF1422" t="n">
        <v>0.0</v>
      </c>
      <c r="AG1422" t="n">
        <v>0.7699999999999996</v>
      </c>
      <c r="AH1422" t="n">
        <v>13.89</v>
      </c>
      <c r="AI1422" t="n">
        <v>1.0099999999999998</v>
      </c>
      <c r="AJ1422" t="n">
        <v>2.6799999999999997</v>
      </c>
      <c r="AK1422" t="n">
        <v>0.00999999999999801</v>
      </c>
      <c r="AL1422" t="inlineStr">
        <is>
          <t>unreconciled</t>
        </is>
      </c>
      <c r="AM1422" t="inlineStr">
        <is>
          <t>Order Amount Mismatch (3PO&gt;POS)</t>
        </is>
      </c>
      <c r="AN1422" t="n">
        <v>50.96</v>
      </c>
      <c r="AO1422" t="n">
        <f>ROUND(P1422*100/H1422,2)</f>
        <v>0.0</v>
      </c>
      <c r="AP1422" t="n">
        <f>ROUND(Q1422*100/I1422,2)</f>
        <v>0.0</v>
      </c>
      <c r="AQ1422"/>
      <c r="AR1422"/>
      <c r="AS1422" t="n">
        <v>0.0</v>
      </c>
    </row>
    <row r="1423">
      <c r="A1423" s="1" t="n">
        <v>45235.0</v>
      </c>
      <c r="B1423" s="2" t="n">
        <v>45235.60616898148</v>
      </c>
      <c r="C1423" t="inlineStr">
        <is>
          <t>3140094012086026</t>
        </is>
      </c>
      <c r="D1423" t="inlineStr">
        <is>
          <t>POS0012</t>
        </is>
      </c>
      <c r="E1423" t="inlineStr">
        <is>
          <t>41</t>
        </is>
      </c>
      <c r="F1423" t="inlineStr">
        <is>
          <t>0094</t>
        </is>
      </c>
      <c r="G1423" t="inlineStr">
        <is>
          <t>5314088199</t>
        </is>
      </c>
      <c r="H1423" t="n">
        <v>255.0</v>
      </c>
      <c r="I1423" t="n">
        <v>242.85</v>
      </c>
      <c r="J1423" t="n">
        <v>205.71</v>
      </c>
      <c r="K1423" t="inlineStr">
        <is>
          <t>sale</t>
        </is>
      </c>
      <c r="L1423" t="inlineStr">
        <is>
          <t/>
        </is>
      </c>
      <c r="M1423" t="inlineStr">
        <is>
          <t/>
        </is>
      </c>
      <c r="N1423" t="n">
        <v>0.0</v>
      </c>
      <c r="O1423" t="n">
        <v>0.0</v>
      </c>
      <c r="P1423" t="n">
        <v>192.96</v>
      </c>
      <c r="Q1423" t="n">
        <v>192.96</v>
      </c>
      <c r="R1423" t="n">
        <v>37.14</v>
      </c>
      <c r="S1423" t="n">
        <v>37.14</v>
      </c>
      <c r="T1423" t="n">
        <v>2.43</v>
      </c>
      <c r="U1423" t="n">
        <v>2.43</v>
      </c>
      <c r="V1423" t="n">
        <v>37.03</v>
      </c>
      <c r="W1423" t="n">
        <v>37.03</v>
      </c>
      <c r="X1423" t="n">
        <v>3.19</v>
      </c>
      <c r="Y1423" t="n">
        <v>3.19</v>
      </c>
      <c r="Z1423" t="n">
        <v>7.24</v>
      </c>
      <c r="AA1423" t="n">
        <v>7.24</v>
      </c>
      <c r="AB1423" t="n">
        <v>12.14</v>
      </c>
      <c r="AC1423" t="n">
        <v>12.14</v>
      </c>
      <c r="AD1423" t="n">
        <v>12.150000000000006</v>
      </c>
      <c r="AE1423" t="n">
        <v>0.0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0.0</v>
      </c>
      <c r="AL1423" t="inlineStr">
        <is>
          <t>unreconciled</t>
        </is>
      </c>
      <c r="AM1423" t="inlineStr">
        <is>
          <t>Order Amount Mismatch (POS&gt;3PO)</t>
        </is>
      </c>
      <c r="AN1423" t="n">
        <v>12.15</v>
      </c>
      <c r="AO1423" t="n">
        <f>ROUND(P1423*100/H1423,2)</f>
        <v>0.0</v>
      </c>
      <c r="AP1423" t="n">
        <f>ROUND(Q1423*100/I1423,2)</f>
        <v>0.0</v>
      </c>
      <c r="AQ1423"/>
      <c r="AR1423"/>
      <c r="AS1423" t="n">
        <v>0.0</v>
      </c>
    </row>
    <row r="1424">
      <c r="A1424" s="1" t="n">
        <v>45234.0</v>
      </c>
      <c r="B1424" s="2" t="n">
        <v>45234.99321759259</v>
      </c>
      <c r="C1424" t="inlineStr">
        <is>
          <t>3140023012059699</t>
        </is>
      </c>
      <c r="D1424" t="inlineStr">
        <is>
          <t>POS0012</t>
        </is>
      </c>
      <c r="E1424" t="inlineStr">
        <is>
          <t>91</t>
        </is>
      </c>
      <c r="F1424" t="inlineStr">
        <is>
          <t>0023</t>
        </is>
      </c>
      <c r="G1424" t="inlineStr">
        <is>
          <t>5314110558</t>
        </is>
      </c>
      <c r="H1424" t="n">
        <v>501.0</v>
      </c>
      <c r="I1424" t="n">
        <v>477.15</v>
      </c>
      <c r="J1424" t="n">
        <v>440.01</v>
      </c>
      <c r="K1424" t="inlineStr">
        <is>
          <t>sale</t>
        </is>
      </c>
      <c r="L1424" t="inlineStr">
        <is>
          <t/>
        </is>
      </c>
      <c r="M1424" t="inlineStr">
        <is>
          <t/>
        </is>
      </c>
      <c r="N1424" t="n">
        <v>0.0</v>
      </c>
      <c r="O1424" t="n">
        <v>0.0</v>
      </c>
      <c r="P1424" t="n">
        <v>371.54</v>
      </c>
      <c r="Q1424" t="n">
        <v>371.51</v>
      </c>
      <c r="R1424" t="n">
        <v>37.14</v>
      </c>
      <c r="S1424" t="n">
        <v>37.14</v>
      </c>
      <c r="T1424" t="n">
        <v>4.77</v>
      </c>
      <c r="U1424" t="n">
        <v>4.77</v>
      </c>
      <c r="V1424" t="n">
        <v>79.2</v>
      </c>
      <c r="W1424" t="n">
        <v>79.2</v>
      </c>
      <c r="X1424" t="n">
        <v>6.26</v>
      </c>
      <c r="Y1424" t="n">
        <v>6.26</v>
      </c>
      <c r="Z1424" t="n">
        <v>15.38</v>
      </c>
      <c r="AA1424" t="n">
        <v>15.39</v>
      </c>
      <c r="AB1424" t="n">
        <v>23.86</v>
      </c>
      <c r="AC1424" t="n">
        <v>23.86</v>
      </c>
      <c r="AD1424" t="n">
        <v>23.850000000000023</v>
      </c>
      <c r="AE1424" t="n">
        <v>0.03000000000002956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-0.009999999999999787</v>
      </c>
      <c r="AK1424" t="n">
        <v>0.0</v>
      </c>
      <c r="AL1424" t="inlineStr">
        <is>
          <t>unreconciled</t>
        </is>
      </c>
      <c r="AM1424" t="inlineStr">
        <is>
          <t>Order Amount Mismatch (POS&gt;3PO)</t>
        </is>
      </c>
      <c r="AN1424" t="n">
        <v>23.85</v>
      </c>
      <c r="AO1424" t="n">
        <f>ROUND(P1424*100/H1424,2)</f>
        <v>0.0</v>
      </c>
      <c r="AP1424" t="n">
        <f>ROUND(Q1424*100/I1424,2)</f>
        <v>0.0</v>
      </c>
      <c r="AQ1424"/>
      <c r="AR1424"/>
      <c r="AS1424" t="n">
        <v>0.0</v>
      </c>
    </row>
    <row r="1425">
      <c r="A1425" s="1" t="n">
        <v>45233.0</v>
      </c>
      <c r="B1425" s="2" t="n">
        <v>45233.98944444444</v>
      </c>
      <c r="C1425" t="inlineStr">
        <is>
          <t>3140094012085403</t>
        </is>
      </c>
      <c r="D1425" t="inlineStr">
        <is>
          <t>POS0012</t>
        </is>
      </c>
      <c r="E1425" t="inlineStr">
        <is>
          <t>18</t>
        </is>
      </c>
      <c r="F1425" t="inlineStr">
        <is>
          <t>0094</t>
        </is>
      </c>
      <c r="G1425" t="inlineStr">
        <is>
          <t>5314113885</t>
        </is>
      </c>
      <c r="H1425" t="n">
        <v>185.0</v>
      </c>
      <c r="I1425" t="n">
        <v>176.19</v>
      </c>
      <c r="J1425" t="n">
        <v>139.05</v>
      </c>
      <c r="K1425" t="inlineStr">
        <is>
          <t>sale</t>
        </is>
      </c>
      <c r="L1425" t="inlineStr">
        <is>
          <t/>
        </is>
      </c>
      <c r="M1425" t="inlineStr">
        <is>
          <t/>
        </is>
      </c>
      <c r="N1425" t="n">
        <v>0.0</v>
      </c>
      <c r="O1425" t="n">
        <v>0.0</v>
      </c>
      <c r="P1425" t="n">
        <v>142.17</v>
      </c>
      <c r="Q1425" t="n">
        <v>142.15</v>
      </c>
      <c r="R1425" t="n">
        <v>37.14</v>
      </c>
      <c r="S1425" t="n">
        <v>37.14</v>
      </c>
      <c r="T1425" t="n">
        <v>1.76</v>
      </c>
      <c r="U1425" t="n">
        <v>1.76</v>
      </c>
      <c r="V1425" t="n">
        <v>25.03</v>
      </c>
      <c r="W1425" t="n">
        <v>25.03</v>
      </c>
      <c r="X1425" t="n">
        <v>2.31</v>
      </c>
      <c r="Y1425" t="n">
        <v>2.31</v>
      </c>
      <c r="Z1425" t="n">
        <v>4.92</v>
      </c>
      <c r="AA1425" t="n">
        <v>4.93</v>
      </c>
      <c r="AB1425" t="n">
        <v>8.82</v>
      </c>
      <c r="AC1425" t="n">
        <v>8.81</v>
      </c>
      <c r="AD1425" t="n">
        <v>8.810000000000002</v>
      </c>
      <c r="AE1425" t="n">
        <v>0.01999999999998181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-0.009999999999999787</v>
      </c>
      <c r="AK1425" t="n">
        <v>0.009999999999999787</v>
      </c>
      <c r="AL1425" t="inlineStr">
        <is>
          <t>unreconciled</t>
        </is>
      </c>
      <c r="AM1425" t="inlineStr">
        <is>
          <t>Order Amount Mismatch (POS&gt;3PO)</t>
        </is>
      </c>
      <c r="AN1425" t="n">
        <v>8.81</v>
      </c>
      <c r="AO1425" t="n">
        <f>ROUND(P1425*100/H1425,2)</f>
        <v>0.0</v>
      </c>
      <c r="AP1425" t="n">
        <f>ROUND(Q1425*100/I1425,2)</f>
        <v>0.0</v>
      </c>
      <c r="AQ1425"/>
      <c r="AR1425"/>
      <c r="AS1425" t="n">
        <v>0.0</v>
      </c>
    </row>
    <row r="1426">
      <c r="A1426" s="1" t="n">
        <v>45233.0</v>
      </c>
      <c r="B1426" s="2" t="n">
        <v>45233.878541666665</v>
      </c>
      <c r="C1426" t="inlineStr">
        <is>
          <t>3140023012059329</t>
        </is>
      </c>
      <c r="D1426" t="inlineStr">
        <is>
          <t>POS0012</t>
        </is>
      </c>
      <c r="E1426" t="inlineStr">
        <is>
          <t>22</t>
        </is>
      </c>
      <c r="F1426" t="inlineStr">
        <is>
          <t>0023</t>
        </is>
      </c>
      <c r="G1426" t="inlineStr">
        <is>
          <t>5314121855</t>
        </is>
      </c>
      <c r="H1426" t="n">
        <v>310.0</v>
      </c>
      <c r="I1426" t="n">
        <v>372.37</v>
      </c>
      <c r="J1426" t="n">
        <v>335.23</v>
      </c>
      <c r="K1426" t="inlineStr">
        <is>
          <t>sale</t>
        </is>
      </c>
      <c r="L1426" t="inlineStr">
        <is>
          <t/>
        </is>
      </c>
      <c r="M1426" t="inlineStr">
        <is>
          <t/>
        </is>
      </c>
      <c r="N1426" t="n">
        <v>0.0</v>
      </c>
      <c r="O1426" t="n">
        <v>0.0</v>
      </c>
      <c r="P1426" t="n">
        <v>291.68</v>
      </c>
      <c r="Q1426" t="n">
        <v>232.87</v>
      </c>
      <c r="R1426" t="n">
        <v>37.14</v>
      </c>
      <c r="S1426" t="n">
        <v>37.14</v>
      </c>
      <c r="T1426" t="n">
        <v>3.72</v>
      </c>
      <c r="U1426" t="n">
        <v>2.95</v>
      </c>
      <c r="V1426" t="n">
        <v>60.34</v>
      </c>
      <c r="W1426" t="n">
        <v>46.46</v>
      </c>
      <c r="X1426" t="n">
        <v>4.89</v>
      </c>
      <c r="Y1426" t="n">
        <v>3.87</v>
      </c>
      <c r="Z1426" t="n">
        <v>11.74</v>
      </c>
      <c r="AA1426" t="n">
        <v>9.06</v>
      </c>
      <c r="AB1426" t="n">
        <v>14.76</v>
      </c>
      <c r="AC1426" t="n">
        <v>14.76</v>
      </c>
      <c r="AD1426" t="n">
        <v>-62.370000000000005</v>
      </c>
      <c r="AE1426" t="n">
        <v>58.81</v>
      </c>
      <c r="AF1426" t="n">
        <v>0.0</v>
      </c>
      <c r="AG1426" t="n">
        <v>0.77</v>
      </c>
      <c r="AH1426" t="n">
        <v>13.880000000000003</v>
      </c>
      <c r="AI1426" t="n">
        <v>1.0199999999999996</v>
      </c>
      <c r="AJ1426" t="n">
        <v>2.6799999999999997</v>
      </c>
      <c r="AK1426" t="n">
        <v>0.0</v>
      </c>
      <c r="AL1426" t="inlineStr">
        <is>
          <t>unreconciled</t>
        </is>
      </c>
      <c r="AM1426" t="inlineStr">
        <is>
          <t>Order Amount Mismatch (3PO&gt;POS)</t>
        </is>
      </c>
      <c r="AN1426" t="n">
        <v>62.37</v>
      </c>
      <c r="AO1426" t="n">
        <f>ROUND(P1426*100/H1426,2)</f>
        <v>0.0</v>
      </c>
      <c r="AP1426" t="n">
        <f>ROUND(Q1426*100/I1426,2)</f>
        <v>0.0</v>
      </c>
      <c r="AQ1426"/>
      <c r="AR1426"/>
      <c r="AS1426" t="n">
        <v>0.0</v>
      </c>
    </row>
    <row r="1427">
      <c r="A1427" s="1" t="n">
        <v>45234.0</v>
      </c>
      <c r="B1427" s="2" t="n">
        <v>45234.777083333334</v>
      </c>
      <c r="C1427" t="inlineStr">
        <is>
          <t>3140094012085643</t>
        </is>
      </c>
      <c r="D1427" t="inlineStr">
        <is>
          <t>POS0012</t>
        </is>
      </c>
      <c r="E1427" t="inlineStr">
        <is>
          <t>58</t>
        </is>
      </c>
      <c r="F1427" t="inlineStr">
        <is>
          <t>0094</t>
        </is>
      </c>
      <c r="G1427" t="inlineStr">
        <is>
          <t>5314131764</t>
        </is>
      </c>
      <c r="H1427" t="n">
        <v>269.0</v>
      </c>
      <c r="I1427" t="n">
        <v>256.19</v>
      </c>
      <c r="J1427" t="n">
        <v>219.05</v>
      </c>
      <c r="K1427" t="inlineStr">
        <is>
          <t>sale</t>
        </is>
      </c>
      <c r="L1427" t="inlineStr">
        <is>
          <t/>
        </is>
      </c>
      <c r="M1427" t="inlineStr">
        <is>
          <t/>
        </is>
      </c>
      <c r="N1427" t="n">
        <v>0.0</v>
      </c>
      <c r="O1427" t="n">
        <v>0.0</v>
      </c>
      <c r="P1427" t="n">
        <v>203.14</v>
      </c>
      <c r="Q1427" t="n">
        <v>203.13</v>
      </c>
      <c r="R1427" t="n">
        <v>37.14</v>
      </c>
      <c r="S1427" t="n">
        <v>37.14</v>
      </c>
      <c r="T1427" t="n">
        <v>2.56</v>
      </c>
      <c r="U1427" t="n">
        <v>2.56</v>
      </c>
      <c r="V1427" t="n">
        <v>39.43</v>
      </c>
      <c r="W1427" t="n">
        <v>39.43</v>
      </c>
      <c r="X1427" t="n">
        <v>3.36</v>
      </c>
      <c r="Y1427" t="n">
        <v>3.36</v>
      </c>
      <c r="Z1427" t="n">
        <v>7.7</v>
      </c>
      <c r="AA1427" t="n">
        <v>7.7</v>
      </c>
      <c r="AB1427" t="n">
        <v>12.82</v>
      </c>
      <c r="AC1427" t="n">
        <v>12.81</v>
      </c>
      <c r="AD1427" t="n">
        <v>12.810000000000002</v>
      </c>
      <c r="AE1427" t="n">
        <v>0.009999999999990905</v>
      </c>
      <c r="AF1427" t="n">
        <v>0.0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0.009999999999999787</v>
      </c>
      <c r="AL1427" t="inlineStr">
        <is>
          <t>unreconciled</t>
        </is>
      </c>
      <c r="AM1427" t="inlineStr">
        <is>
          <t>Order Amount Mismatch (POS&gt;3PO)</t>
        </is>
      </c>
      <c r="AN1427" t="n">
        <v>12.81</v>
      </c>
      <c r="AO1427" t="n">
        <f>ROUND(P1427*100/H1427,2)</f>
        <v>0.0</v>
      </c>
      <c r="AP1427" t="n">
        <f>ROUND(Q1427*100/I1427,2)</f>
        <v>0.0</v>
      </c>
      <c r="AQ1427"/>
      <c r="AR1427"/>
      <c r="AS1427" t="n">
        <v>0.0</v>
      </c>
    </row>
    <row r="1428">
      <c r="A1428" s="1" t="n">
        <v>45235.0</v>
      </c>
      <c r="B1428" s="2" t="n">
        <v>45235.80613425926</v>
      </c>
      <c r="C1428" t="inlineStr">
        <is>
          <t>3140094012086204</t>
        </is>
      </c>
      <c r="D1428" t="inlineStr">
        <is>
          <t>POS0012</t>
        </is>
      </c>
      <c r="E1428" t="inlineStr">
        <is>
          <t>19</t>
        </is>
      </c>
      <c r="F1428" t="inlineStr">
        <is>
          <t>0094</t>
        </is>
      </c>
      <c r="G1428" t="inlineStr">
        <is>
          <t>5314143688</t>
        </is>
      </c>
      <c r="H1428" t="n">
        <v>328.0</v>
      </c>
      <c r="I1428" t="n">
        <v>312.38</v>
      </c>
      <c r="J1428" t="n">
        <v>275.24</v>
      </c>
      <c r="K1428" t="inlineStr">
        <is>
          <t>sale</t>
        </is>
      </c>
      <c r="L1428" t="inlineStr">
        <is>
          <t/>
        </is>
      </c>
      <c r="M1428" t="inlineStr">
        <is>
          <t/>
        </is>
      </c>
      <c r="N1428" t="n">
        <v>0.0</v>
      </c>
      <c r="O1428" t="n">
        <v>0.0</v>
      </c>
      <c r="P1428" t="n">
        <v>245.96</v>
      </c>
      <c r="Q1428" t="n">
        <v>245.96</v>
      </c>
      <c r="R1428" t="n">
        <v>37.14</v>
      </c>
      <c r="S1428" t="n">
        <v>37.14</v>
      </c>
      <c r="T1428" t="n">
        <v>3.12</v>
      </c>
      <c r="U1428" t="n">
        <v>3.12</v>
      </c>
      <c r="V1428" t="n">
        <v>49.54</v>
      </c>
      <c r="W1428" t="n">
        <v>49.54</v>
      </c>
      <c r="X1428" t="n">
        <v>4.1</v>
      </c>
      <c r="Y1428" t="n">
        <v>4.1</v>
      </c>
      <c r="Z1428" t="n">
        <v>9.66</v>
      </c>
      <c r="AA1428" t="n">
        <v>9.66</v>
      </c>
      <c r="AB1428" t="n">
        <v>15.62</v>
      </c>
      <c r="AC1428" t="n">
        <v>15.62</v>
      </c>
      <c r="AD1428" t="n">
        <v>15.620000000000005</v>
      </c>
      <c r="AE1428" t="n">
        <v>0.0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0.0</v>
      </c>
      <c r="AL1428" t="inlineStr">
        <is>
          <t>unreconciled</t>
        </is>
      </c>
      <c r="AM1428" t="inlineStr">
        <is>
          <t>Order Amount Mismatch (POS&gt;3PO)</t>
        </is>
      </c>
      <c r="AN1428" t="n">
        <v>15.62</v>
      </c>
      <c r="AO1428" t="n">
        <f>ROUND(P1428*100/H1428,2)</f>
        <v>0.0</v>
      </c>
      <c r="AP1428" t="n">
        <f>ROUND(Q1428*100/I1428,2)</f>
        <v>0.0</v>
      </c>
      <c r="AQ1428"/>
      <c r="AR1428"/>
      <c r="AS1428" t="n">
        <v>0.0</v>
      </c>
    </row>
    <row r="1429">
      <c r="A1429" s="1" t="n">
        <v>45234.0</v>
      </c>
      <c r="B1429" s="2" t="n">
        <v>45234.9753125</v>
      </c>
      <c r="C1429" t="inlineStr">
        <is>
          <t>3140023012059686</t>
        </is>
      </c>
      <c r="D1429" t="inlineStr">
        <is>
          <t>POS0012</t>
        </is>
      </c>
      <c r="E1429" t="inlineStr">
        <is>
          <t>78</t>
        </is>
      </c>
      <c r="F1429" t="inlineStr">
        <is>
          <t>0023</t>
        </is>
      </c>
      <c r="G1429" t="inlineStr">
        <is>
          <t>5314170631</t>
        </is>
      </c>
      <c r="H1429" t="n">
        <v>713.0</v>
      </c>
      <c r="I1429" t="n">
        <v>679.04</v>
      </c>
      <c r="J1429" t="n">
        <v>641.9</v>
      </c>
      <c r="K1429" t="inlineStr">
        <is>
          <t>sale</t>
        </is>
      </c>
      <c r="L1429" t="inlineStr">
        <is>
          <t/>
        </is>
      </c>
      <c r="M1429" t="inlineStr">
        <is>
          <t/>
        </is>
      </c>
      <c r="N1429" t="n">
        <v>0.0</v>
      </c>
      <c r="O1429" t="n">
        <v>0.0</v>
      </c>
      <c r="P1429" t="n">
        <v>525.4</v>
      </c>
      <c r="Q1429" t="n">
        <v>525.41</v>
      </c>
      <c r="R1429" t="n">
        <v>37.14</v>
      </c>
      <c r="S1429" t="n">
        <v>37.14</v>
      </c>
      <c r="T1429" t="n">
        <v>6.79</v>
      </c>
      <c r="U1429" t="n">
        <v>6.79</v>
      </c>
      <c r="V1429" t="n">
        <v>115.54</v>
      </c>
      <c r="W1429" t="n">
        <v>115.54</v>
      </c>
      <c r="X1429" t="n">
        <v>8.91</v>
      </c>
      <c r="Y1429" t="n">
        <v>8.91</v>
      </c>
      <c r="Z1429" t="n">
        <v>22.4</v>
      </c>
      <c r="AA1429" t="n">
        <v>22.4</v>
      </c>
      <c r="AB1429" t="n">
        <v>33.96</v>
      </c>
      <c r="AC1429" t="n">
        <v>33.95</v>
      </c>
      <c r="AD1429" t="n">
        <v>33.960000000000036</v>
      </c>
      <c r="AE1429" t="n">
        <v>-0.009999999999990905</v>
      </c>
      <c r="AF1429" t="n">
        <v>0.0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0.00999999999999801</v>
      </c>
      <c r="AL1429" t="inlineStr">
        <is>
          <t>unreconciled</t>
        </is>
      </c>
      <c r="AM1429" t="inlineStr">
        <is>
          <t>Order Amount Mismatch (POS&gt;3PO)</t>
        </is>
      </c>
      <c r="AN1429" t="n">
        <v>33.96</v>
      </c>
      <c r="AO1429" t="n">
        <f>ROUND(P1429*100/H1429,2)</f>
        <v>0.0</v>
      </c>
      <c r="AP1429" t="n">
        <f>ROUND(Q1429*100/I1429,2)</f>
        <v>0.0</v>
      </c>
      <c r="AQ1429"/>
      <c r="AR1429"/>
      <c r="AS1429" t="n">
        <v>0.0</v>
      </c>
    </row>
    <row r="1430">
      <c r="A1430" s="1" t="n">
        <v>45234.0</v>
      </c>
      <c r="B1430" s="2" t="n">
        <v>45234.83880787037</v>
      </c>
      <c r="C1430" t="inlineStr">
        <is>
          <t>3140023012059593</t>
        </is>
      </c>
      <c r="D1430" t="inlineStr">
        <is>
          <t>POS0012</t>
        </is>
      </c>
      <c r="E1430" t="inlineStr">
        <is>
          <t>85</t>
        </is>
      </c>
      <c r="F1430" t="inlineStr">
        <is>
          <t>0023</t>
        </is>
      </c>
      <c r="G1430" t="inlineStr">
        <is>
          <t>5314199640</t>
        </is>
      </c>
      <c r="H1430" t="n">
        <v>835.0</v>
      </c>
      <c r="I1430" t="n">
        <v>795.24</v>
      </c>
      <c r="J1430" t="n">
        <v>758.1</v>
      </c>
      <c r="K1430" t="inlineStr">
        <is>
          <t>sale</t>
        </is>
      </c>
      <c r="L1430" t="inlineStr">
        <is>
          <t/>
        </is>
      </c>
      <c r="M1430" t="inlineStr">
        <is>
          <t/>
        </is>
      </c>
      <c r="N1430" t="n">
        <v>0.0</v>
      </c>
      <c r="O1430" t="n">
        <v>0.0</v>
      </c>
      <c r="P1430" t="n">
        <v>613.95</v>
      </c>
      <c r="Q1430" t="n">
        <v>613.95</v>
      </c>
      <c r="R1430" t="n">
        <v>37.14</v>
      </c>
      <c r="S1430" t="n">
        <v>37.14</v>
      </c>
      <c r="T1430" t="n">
        <v>7.95</v>
      </c>
      <c r="U1430" t="n">
        <v>7.95</v>
      </c>
      <c r="V1430" t="n">
        <v>136.46</v>
      </c>
      <c r="W1430" t="n">
        <v>136.46</v>
      </c>
      <c r="X1430" t="n">
        <v>10.44</v>
      </c>
      <c r="Y1430" t="n">
        <v>10.44</v>
      </c>
      <c r="Z1430" t="n">
        <v>26.44</v>
      </c>
      <c r="AA1430" t="n">
        <v>26.44</v>
      </c>
      <c r="AB1430" t="n">
        <v>39.76</v>
      </c>
      <c r="AC1430" t="n">
        <v>39.76</v>
      </c>
      <c r="AD1430" t="n">
        <v>39.75999999999999</v>
      </c>
      <c r="AE1430" t="n">
        <v>0.0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0.0</v>
      </c>
      <c r="AL1430" t="inlineStr">
        <is>
          <t>unreconciled</t>
        </is>
      </c>
      <c r="AM1430" t="inlineStr">
        <is>
          <t>Order Amount Mismatch (POS&gt;3PO)</t>
        </is>
      </c>
      <c r="AN1430" t="n">
        <v>39.76</v>
      </c>
      <c r="AO1430" t="n">
        <f>ROUND(P1430*100/H1430,2)</f>
        <v>0.0</v>
      </c>
      <c r="AP1430" t="n">
        <f>ROUND(Q1430*100/I1430,2)</f>
        <v>0.0</v>
      </c>
      <c r="AQ1430"/>
      <c r="AR1430"/>
      <c r="AS1430" t="n">
        <v>0.0</v>
      </c>
    </row>
    <row r="1431">
      <c r="A1431" s="1" t="n">
        <v>45235.0</v>
      </c>
      <c r="B1431" s="2" t="n">
        <v>45235.77112268518</v>
      </c>
      <c r="C1431" t="inlineStr">
        <is>
          <t>3140094012086149</t>
        </is>
      </c>
      <c r="D1431" t="inlineStr">
        <is>
          <t>POS0012</t>
        </is>
      </c>
      <c r="E1431" t="inlineStr">
        <is>
          <t>64</t>
        </is>
      </c>
      <c r="F1431" t="inlineStr">
        <is>
          <t>0094</t>
        </is>
      </c>
      <c r="G1431" t="inlineStr">
        <is>
          <t>5314200900</t>
        </is>
      </c>
      <c r="H1431" t="n">
        <v>316.0</v>
      </c>
      <c r="I1431" t="n">
        <v>300.95</v>
      </c>
      <c r="J1431" t="n">
        <v>263.81</v>
      </c>
      <c r="K1431" t="inlineStr">
        <is>
          <t>sale</t>
        </is>
      </c>
      <c r="L1431" t="inlineStr">
        <is>
          <t/>
        </is>
      </c>
      <c r="M1431" t="inlineStr">
        <is>
          <t/>
        </is>
      </c>
      <c r="N1431" t="n">
        <v>0.0</v>
      </c>
      <c r="O1431" t="n">
        <v>0.0</v>
      </c>
      <c r="P1431" t="n">
        <v>237.24</v>
      </c>
      <c r="Q1431" t="n">
        <v>237.23</v>
      </c>
      <c r="R1431" t="n">
        <v>37.14</v>
      </c>
      <c r="S1431" t="n">
        <v>37.14</v>
      </c>
      <c r="T1431" t="n">
        <v>3.01</v>
      </c>
      <c r="U1431" t="n">
        <v>3.01</v>
      </c>
      <c r="V1431" t="n">
        <v>47.49</v>
      </c>
      <c r="W1431" t="n">
        <v>47.49</v>
      </c>
      <c r="X1431" t="n">
        <v>3.95</v>
      </c>
      <c r="Y1431" t="n">
        <v>3.95</v>
      </c>
      <c r="Z1431" t="n">
        <v>9.26</v>
      </c>
      <c r="AA1431" t="n">
        <v>9.26</v>
      </c>
      <c r="AB1431" t="n">
        <v>15.04</v>
      </c>
      <c r="AC1431" t="n">
        <v>15.05</v>
      </c>
      <c r="AD1431" t="n">
        <v>15.050000000000011</v>
      </c>
      <c r="AE1431" t="n">
        <v>0.010000000000019327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-0.010000000000001563</v>
      </c>
      <c r="AL1431" t="inlineStr">
        <is>
          <t>unreconciled</t>
        </is>
      </c>
      <c r="AM1431" t="inlineStr">
        <is>
          <t>Order Amount Mismatch (POS&gt;3PO)</t>
        </is>
      </c>
      <c r="AN1431" t="n">
        <v>15.05</v>
      </c>
      <c r="AO1431" t="n">
        <f>ROUND(P1431*100/H1431,2)</f>
        <v>0.0</v>
      </c>
      <c r="AP1431" t="n">
        <f>ROUND(Q1431*100/I1431,2)</f>
        <v>0.0</v>
      </c>
      <c r="AQ1431"/>
      <c r="AR1431"/>
      <c r="AS1431" t="n">
        <v>0.0</v>
      </c>
    </row>
    <row r="1432">
      <c r="A1432" s="1" t="n">
        <v>45234.0</v>
      </c>
      <c r="B1432" s="2" t="n">
        <v>45234.77681712963</v>
      </c>
      <c r="C1432" t="inlineStr">
        <is>
          <t>3140094012085642</t>
        </is>
      </c>
      <c r="D1432" t="inlineStr">
        <is>
          <t>POS0012</t>
        </is>
      </c>
      <c r="E1432" t="inlineStr">
        <is>
          <t>57</t>
        </is>
      </c>
      <c r="F1432" t="inlineStr">
        <is>
          <t>0094</t>
        </is>
      </c>
      <c r="G1432" t="inlineStr">
        <is>
          <t>5314204247</t>
        </is>
      </c>
      <c r="H1432" t="n">
        <v>392.0</v>
      </c>
      <c r="I1432" t="n">
        <v>373.33</v>
      </c>
      <c r="J1432" t="n">
        <v>336.19</v>
      </c>
      <c r="K1432" t="inlineStr">
        <is>
          <t>sale</t>
        </is>
      </c>
      <c r="L1432" t="inlineStr">
        <is>
          <t/>
        </is>
      </c>
      <c r="M1432" t="inlineStr">
        <is>
          <t/>
        </is>
      </c>
      <c r="N1432" t="n">
        <v>0.0</v>
      </c>
      <c r="O1432" t="n">
        <v>0.0</v>
      </c>
      <c r="P1432" t="n">
        <v>292.42</v>
      </c>
      <c r="Q1432" t="n">
        <v>292.41</v>
      </c>
      <c r="R1432" t="n">
        <v>37.14</v>
      </c>
      <c r="S1432" t="n">
        <v>37.14</v>
      </c>
      <c r="T1432" t="n">
        <v>3.73</v>
      </c>
      <c r="U1432" t="n">
        <v>3.73</v>
      </c>
      <c r="V1432" t="n">
        <v>60.51</v>
      </c>
      <c r="W1432" t="n">
        <v>60.51</v>
      </c>
      <c r="X1432" t="n">
        <v>4.9</v>
      </c>
      <c r="Y1432" t="n">
        <v>4.9</v>
      </c>
      <c r="Z1432" t="n">
        <v>11.77</v>
      </c>
      <c r="AA1432" t="n">
        <v>11.77</v>
      </c>
      <c r="AB1432" t="n">
        <v>18.66</v>
      </c>
      <c r="AC1432" t="n">
        <v>18.67</v>
      </c>
      <c r="AD1432" t="n">
        <v>18.670000000000016</v>
      </c>
      <c r="AE1432" t="n">
        <v>0.009999999999990905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-0.010000000000001563</v>
      </c>
      <c r="AL1432" t="inlineStr">
        <is>
          <t>unreconciled</t>
        </is>
      </c>
      <c r="AM1432" t="inlineStr">
        <is>
          <t>Order Amount Mismatch (POS&gt;3PO)</t>
        </is>
      </c>
      <c r="AN1432" t="n">
        <v>18.67</v>
      </c>
      <c r="AO1432" t="n">
        <f>ROUND(P1432*100/H1432,2)</f>
        <v>0.0</v>
      </c>
      <c r="AP1432" t="n">
        <f>ROUND(Q1432*100/I1432,2)</f>
        <v>0.0</v>
      </c>
      <c r="AQ1432"/>
      <c r="AR1432"/>
      <c r="AS1432" t="n">
        <v>0.0</v>
      </c>
    </row>
    <row r="1433">
      <c r="A1433" s="1" t="n">
        <v>45234.0</v>
      </c>
      <c r="B1433" s="2" t="n">
        <v>45234.883368055554</v>
      </c>
      <c r="C1433" t="inlineStr">
        <is>
          <t>3140094012085764</t>
        </is>
      </c>
      <c r="D1433" t="inlineStr">
        <is>
          <t>POS0012</t>
        </is>
      </c>
      <c r="E1433" t="inlineStr">
        <is>
          <t>79</t>
        </is>
      </c>
      <c r="F1433" t="inlineStr">
        <is>
          <t>0094</t>
        </is>
      </c>
      <c r="G1433" t="inlineStr">
        <is>
          <t>5314207222</t>
        </is>
      </c>
      <c r="H1433" t="n">
        <v>253.00000000000003</v>
      </c>
      <c r="I1433" t="n">
        <v>240.95</v>
      </c>
      <c r="J1433" t="n">
        <v>203.81</v>
      </c>
      <c r="K1433" t="inlineStr">
        <is>
          <t>sale</t>
        </is>
      </c>
      <c r="L1433" t="inlineStr">
        <is>
          <t/>
        </is>
      </c>
      <c r="M1433" t="inlineStr">
        <is>
          <t/>
        </is>
      </c>
      <c r="N1433" t="n">
        <v>0.0</v>
      </c>
      <c r="O1433" t="n">
        <v>0.0</v>
      </c>
      <c r="P1433" t="n">
        <v>191.52</v>
      </c>
      <c r="Q1433" t="n">
        <v>191.51</v>
      </c>
      <c r="R1433" t="n">
        <v>37.14</v>
      </c>
      <c r="S1433" t="n">
        <v>37.14</v>
      </c>
      <c r="T1433" t="n">
        <v>2.41</v>
      </c>
      <c r="U1433" t="n">
        <v>2.41</v>
      </c>
      <c r="V1433" t="n">
        <v>36.69</v>
      </c>
      <c r="W1433" t="n">
        <v>36.69</v>
      </c>
      <c r="X1433" t="n">
        <v>3.16</v>
      </c>
      <c r="Y1433" t="n">
        <v>3.16</v>
      </c>
      <c r="Z1433" t="n">
        <v>7.17</v>
      </c>
      <c r="AA1433" t="n">
        <v>7.17</v>
      </c>
      <c r="AB1433" t="n">
        <v>12.04</v>
      </c>
      <c r="AC1433" t="n">
        <v>12.05</v>
      </c>
      <c r="AD1433" t="n">
        <v>12.05000000000004</v>
      </c>
      <c r="AE1433" t="n">
        <v>0.010000000000019327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-0.010000000000001563</v>
      </c>
      <c r="AL1433" t="inlineStr">
        <is>
          <t>unreconciled</t>
        </is>
      </c>
      <c r="AM1433" t="inlineStr">
        <is>
          <t>Order Amount Mismatch (POS&gt;3PO)</t>
        </is>
      </c>
      <c r="AN1433" t="n">
        <v>12.05</v>
      </c>
      <c r="AO1433" t="n">
        <f>ROUND(P1433*100/H1433,2)</f>
        <v>0.0</v>
      </c>
      <c r="AP1433" t="n">
        <f>ROUND(Q1433*100/I1433,2)</f>
        <v>0.0</v>
      </c>
      <c r="AQ1433"/>
      <c r="AR1433"/>
      <c r="AS1433" t="n">
        <v>0.0</v>
      </c>
    </row>
    <row r="1434">
      <c r="A1434" s="1" t="n">
        <v>45235.0</v>
      </c>
      <c r="B1434" s="2" t="n">
        <v>45235.55972222222</v>
      </c>
      <c r="C1434" t="inlineStr">
        <is>
          <t>3140023012059765</t>
        </is>
      </c>
      <c r="D1434" t="inlineStr">
        <is>
          <t>POS0012</t>
        </is>
      </c>
      <c r="E1434" t="inlineStr">
        <is>
          <t>57</t>
        </is>
      </c>
      <c r="F1434" t="inlineStr">
        <is>
          <t>0023</t>
        </is>
      </c>
      <c r="G1434" t="inlineStr">
        <is>
          <t>5314212423</t>
        </is>
      </c>
      <c r="H1434" t="n">
        <v>649.0</v>
      </c>
      <c r="I1434" t="n">
        <v>618.11</v>
      </c>
      <c r="J1434" t="n">
        <v>580.97</v>
      </c>
      <c r="K1434" t="inlineStr">
        <is>
          <t>sale</t>
        </is>
      </c>
      <c r="L1434" t="inlineStr">
        <is>
          <t/>
        </is>
      </c>
      <c r="M1434" t="inlineStr">
        <is>
          <t/>
        </is>
      </c>
      <c r="N1434" t="n">
        <v>0.0</v>
      </c>
      <c r="O1434" t="n">
        <v>0.0</v>
      </c>
      <c r="P1434" t="n">
        <v>478.97</v>
      </c>
      <c r="Q1434" t="n">
        <v>478.98</v>
      </c>
      <c r="R1434" t="n">
        <v>37.14</v>
      </c>
      <c r="S1434" t="n">
        <v>37.14</v>
      </c>
      <c r="T1434" t="n">
        <v>6.18</v>
      </c>
      <c r="U1434" t="n">
        <v>6.18</v>
      </c>
      <c r="V1434" t="n">
        <v>104.57</v>
      </c>
      <c r="W1434" t="n">
        <v>104.57</v>
      </c>
      <c r="X1434" t="n">
        <v>8.11</v>
      </c>
      <c r="Y1434" t="n">
        <v>8.11</v>
      </c>
      <c r="Z1434" t="n">
        <v>20.28</v>
      </c>
      <c r="AA1434" t="n">
        <v>20.28</v>
      </c>
      <c r="AB1434" t="n">
        <v>30.9</v>
      </c>
      <c r="AC1434" t="n">
        <v>30.91</v>
      </c>
      <c r="AD1434" t="n">
        <v>30.889999999999986</v>
      </c>
      <c r="AE1434" t="n">
        <v>-0.009999999999990905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-0.010000000000001563</v>
      </c>
      <c r="AL1434" t="inlineStr">
        <is>
          <t>unreconciled</t>
        </is>
      </c>
      <c r="AM1434" t="inlineStr">
        <is>
          <t>Order Amount Mismatch (POS&gt;3PO)</t>
        </is>
      </c>
      <c r="AN1434" t="n">
        <v>30.89</v>
      </c>
      <c r="AO1434" t="n">
        <f>ROUND(P1434*100/H1434,2)</f>
        <v>0.0</v>
      </c>
      <c r="AP1434" t="n">
        <f>ROUND(Q1434*100/I1434,2)</f>
        <v>0.0</v>
      </c>
      <c r="AQ1434"/>
      <c r="AR1434"/>
      <c r="AS1434" t="n">
        <v>0.0</v>
      </c>
    </row>
    <row r="1435">
      <c r="A1435" s="1" t="n">
        <v>45236.0</v>
      </c>
      <c r="B1435" s="2" t="n">
        <v>45236.55888888889</v>
      </c>
      <c r="C1435" t="inlineStr">
        <is>
          <t>3140023012059996</t>
        </is>
      </c>
      <c r="D1435" t="inlineStr">
        <is>
          <t>POS0012</t>
        </is>
      </c>
      <c r="E1435" t="inlineStr">
        <is>
          <t>88</t>
        </is>
      </c>
      <c r="F1435" t="inlineStr">
        <is>
          <t>0023</t>
        </is>
      </c>
      <c r="G1435" t="inlineStr">
        <is>
          <t>5314218972</t>
        </is>
      </c>
      <c r="H1435" t="n">
        <v>563.0</v>
      </c>
      <c r="I1435" t="n">
        <v>536.19</v>
      </c>
      <c r="J1435" t="n">
        <v>499.05</v>
      </c>
      <c r="K1435" t="inlineStr">
        <is>
          <t>sale</t>
        </is>
      </c>
      <c r="L1435" t="inlineStr">
        <is>
          <t/>
        </is>
      </c>
      <c r="M1435" t="inlineStr">
        <is>
          <t/>
        </is>
      </c>
      <c r="N1435" t="n">
        <v>0.0</v>
      </c>
      <c r="O1435" t="n">
        <v>0.0</v>
      </c>
      <c r="P1435" t="n">
        <v>416.52</v>
      </c>
      <c r="Q1435" t="n">
        <v>416.51</v>
      </c>
      <c r="R1435" t="n">
        <v>37.14</v>
      </c>
      <c r="S1435" t="n">
        <v>37.14</v>
      </c>
      <c r="T1435" t="n">
        <v>5.36</v>
      </c>
      <c r="U1435" t="n">
        <v>5.36</v>
      </c>
      <c r="V1435" t="n">
        <v>89.83</v>
      </c>
      <c r="W1435" t="n">
        <v>89.83</v>
      </c>
      <c r="X1435" t="n">
        <v>7.04</v>
      </c>
      <c r="Y1435" t="n">
        <v>7.04</v>
      </c>
      <c r="Z1435" t="n">
        <v>17.44</v>
      </c>
      <c r="AA1435" t="n">
        <v>17.44</v>
      </c>
      <c r="AB1435" t="n">
        <v>26.82</v>
      </c>
      <c r="AC1435" t="n">
        <v>26.81</v>
      </c>
      <c r="AD1435" t="n">
        <v>26.809999999999945</v>
      </c>
      <c r="AE1435" t="n">
        <v>0.009999999999990905</v>
      </c>
      <c r="AF1435" t="n">
        <v>0.0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0.010000000000001563</v>
      </c>
      <c r="AL1435" t="inlineStr">
        <is>
          <t>unreconciled</t>
        </is>
      </c>
      <c r="AM1435" t="inlineStr">
        <is>
          <t>Order Amount Mismatch (POS&gt;3PO)</t>
        </is>
      </c>
      <c r="AN1435" t="n">
        <v>26.81</v>
      </c>
      <c r="AO1435" t="n">
        <f>ROUND(P1435*100/H1435,2)</f>
        <v>0.0</v>
      </c>
      <c r="AP1435" t="n">
        <f>ROUND(Q1435*100/I1435,2)</f>
        <v>0.0</v>
      </c>
      <c r="AQ1435"/>
      <c r="AR1435"/>
      <c r="AS1435" t="n">
        <v>0.0</v>
      </c>
    </row>
    <row r="1436">
      <c r="A1436" s="1" t="n">
        <v>45233.0</v>
      </c>
      <c r="B1436" s="2" t="n">
        <v>45233.92045138889</v>
      </c>
      <c r="C1436" t="inlineStr">
        <is>
          <t>3140023012059349</t>
        </is>
      </c>
      <c r="D1436" t="inlineStr">
        <is>
          <t>POS0012</t>
        </is>
      </c>
      <c r="E1436" t="inlineStr">
        <is>
          <t>42</t>
        </is>
      </c>
      <c r="F1436" t="inlineStr">
        <is>
          <t>0023</t>
        </is>
      </c>
      <c r="G1436" t="inlineStr">
        <is>
          <t>5314230254</t>
        </is>
      </c>
      <c r="H1436" t="n">
        <v>670.0</v>
      </c>
      <c r="I1436" t="n">
        <v>715.23</v>
      </c>
      <c r="J1436" t="n">
        <v>678.09</v>
      </c>
      <c r="K1436" t="inlineStr">
        <is>
          <t>sale</t>
        </is>
      </c>
      <c r="L1436" t="inlineStr">
        <is>
          <t/>
        </is>
      </c>
      <c r="M1436" t="inlineStr">
        <is>
          <t/>
        </is>
      </c>
      <c r="N1436" t="n">
        <v>0.0</v>
      </c>
      <c r="O1436" t="n">
        <v>0.0</v>
      </c>
      <c r="P1436" t="n">
        <v>552.97</v>
      </c>
      <c r="Q1436" t="n">
        <v>494.19</v>
      </c>
      <c r="R1436" t="n">
        <v>37.14</v>
      </c>
      <c r="S1436" t="n">
        <v>37.14</v>
      </c>
      <c r="T1436" t="n">
        <v>7.15</v>
      </c>
      <c r="U1436" t="n">
        <v>6.38</v>
      </c>
      <c r="V1436" t="n">
        <v>122.06</v>
      </c>
      <c r="W1436" t="n">
        <v>108.17</v>
      </c>
      <c r="X1436" t="n">
        <v>9.39</v>
      </c>
      <c r="Y1436" t="n">
        <v>8.38</v>
      </c>
      <c r="Z1436" t="n">
        <v>23.66</v>
      </c>
      <c r="AA1436" t="n">
        <v>20.98</v>
      </c>
      <c r="AB1436" t="n">
        <v>31.9</v>
      </c>
      <c r="AC1436" t="n">
        <v>31.91</v>
      </c>
      <c r="AD1436" t="n">
        <v>-45.23000000000002</v>
      </c>
      <c r="AE1436" t="n">
        <v>58.78000000000003</v>
      </c>
      <c r="AF1436" t="n">
        <v>0.0</v>
      </c>
      <c r="AG1436" t="n">
        <v>0.7700000000000005</v>
      </c>
      <c r="AH1436" t="n">
        <v>13.89</v>
      </c>
      <c r="AI1436" t="n">
        <v>1.0099999999999998</v>
      </c>
      <c r="AJ1436" t="n">
        <v>2.6799999999999997</v>
      </c>
      <c r="AK1436" t="n">
        <v>-0.010000000000001563</v>
      </c>
      <c r="AL1436" t="inlineStr">
        <is>
          <t>unreconciled</t>
        </is>
      </c>
      <c r="AM1436" t="inlineStr">
        <is>
          <t>Order Amount Mismatch (3PO&gt;POS)</t>
        </is>
      </c>
      <c r="AN1436" t="n">
        <v>45.23</v>
      </c>
      <c r="AO1436" t="n">
        <f>ROUND(P1436*100/H1436,2)</f>
        <v>0.0</v>
      </c>
      <c r="AP1436" t="n">
        <f>ROUND(Q1436*100/I1436,2)</f>
        <v>0.0</v>
      </c>
      <c r="AQ1436"/>
      <c r="AR1436"/>
      <c r="AS1436" t="n">
        <v>0.0</v>
      </c>
    </row>
    <row r="1437">
      <c r="A1437" s="1" t="n">
        <v>45233.0</v>
      </c>
      <c r="B1437" s="2" t="n">
        <v>45234.00158564815</v>
      </c>
      <c r="C1437" t="inlineStr">
        <is>
          <t>3140023012059386</t>
        </is>
      </c>
      <c r="D1437" t="inlineStr">
        <is>
          <t>POS0012</t>
        </is>
      </c>
      <c r="E1437" t="inlineStr">
        <is>
          <t>79</t>
        </is>
      </c>
      <c r="F1437" t="inlineStr">
        <is>
          <t>0023</t>
        </is>
      </c>
      <c r="G1437" t="inlineStr">
        <is>
          <t>5314230935</t>
        </is>
      </c>
      <c r="H1437" t="n">
        <v>477.0</v>
      </c>
      <c r="I1437" t="n">
        <v>454.28</v>
      </c>
      <c r="J1437" t="n">
        <v>417.14</v>
      </c>
      <c r="K1437" t="inlineStr">
        <is>
          <t>sale</t>
        </is>
      </c>
      <c r="L1437" t="inlineStr">
        <is>
          <t/>
        </is>
      </c>
      <c r="M1437" t="inlineStr">
        <is>
          <t/>
        </is>
      </c>
      <c r="N1437" t="n">
        <v>0.0</v>
      </c>
      <c r="O1437" t="n">
        <v>0.0</v>
      </c>
      <c r="P1437" t="n">
        <v>354.1</v>
      </c>
      <c r="Q1437" t="n">
        <v>354.12</v>
      </c>
      <c r="R1437" t="n">
        <v>37.14</v>
      </c>
      <c r="S1437" t="n">
        <v>37.14</v>
      </c>
      <c r="T1437" t="n">
        <v>4.54</v>
      </c>
      <c r="U1437" t="n">
        <v>4.54</v>
      </c>
      <c r="V1437" t="n">
        <v>75.09</v>
      </c>
      <c r="W1437" t="n">
        <v>75.09</v>
      </c>
      <c r="X1437" t="n">
        <v>5.96</v>
      </c>
      <c r="Y1437" t="n">
        <v>5.96</v>
      </c>
      <c r="Z1437" t="n">
        <v>14.59</v>
      </c>
      <c r="AA1437" t="n">
        <v>14.59</v>
      </c>
      <c r="AB1437" t="n">
        <v>22.72</v>
      </c>
      <c r="AC1437" t="n">
        <v>22.72</v>
      </c>
      <c r="AD1437" t="n">
        <v>22.720000000000027</v>
      </c>
      <c r="AE1437" t="n">
        <v>-0.01999999999998181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inlineStr">
        <is>
          <t>unreconciled</t>
        </is>
      </c>
      <c r="AM1437" t="inlineStr">
        <is>
          <t>Order Amount Mismatch (POS&gt;3PO)</t>
        </is>
      </c>
      <c r="AN1437" t="n">
        <v>22.72</v>
      </c>
      <c r="AO1437" t="n">
        <f>ROUND(P1437*100/H1437,2)</f>
        <v>0.0</v>
      </c>
      <c r="AP1437" t="n">
        <f>ROUND(Q1437*100/I1437,2)</f>
        <v>0.0</v>
      </c>
      <c r="AQ1437"/>
      <c r="AR1437"/>
      <c r="AS1437" t="n">
        <v>0.0</v>
      </c>
    </row>
    <row r="1438">
      <c r="A1438" s="1" t="n">
        <v>45234.0</v>
      </c>
      <c r="B1438" s="2" t="n">
        <v>45234.75730324074</v>
      </c>
      <c r="C1438" t="inlineStr">
        <is>
          <t>3140023012059559</t>
        </is>
      </c>
      <c r="D1438" t="inlineStr">
        <is>
          <t>POS0012</t>
        </is>
      </c>
      <c r="E1438" t="inlineStr">
        <is>
          <t>51</t>
        </is>
      </c>
      <c r="F1438" t="inlineStr">
        <is>
          <t>0023</t>
        </is>
      </c>
      <c r="G1438" t="inlineStr">
        <is>
          <t>5314233567</t>
        </is>
      </c>
      <c r="H1438" t="n">
        <v>244.0</v>
      </c>
      <c r="I1438" t="n">
        <v>232.38</v>
      </c>
      <c r="J1438" t="n">
        <v>195.24</v>
      </c>
      <c r="K1438" t="inlineStr">
        <is>
          <t>sale</t>
        </is>
      </c>
      <c r="L1438" t="inlineStr">
        <is>
          <t/>
        </is>
      </c>
      <c r="M1438" t="inlineStr">
        <is>
          <t/>
        </is>
      </c>
      <c r="N1438" t="n">
        <v>0.0</v>
      </c>
      <c r="O1438" t="n">
        <v>0.0</v>
      </c>
      <c r="P1438" t="n">
        <v>185.0</v>
      </c>
      <c r="Q1438" t="n">
        <v>184.97</v>
      </c>
      <c r="R1438" t="n">
        <v>37.14</v>
      </c>
      <c r="S1438" t="n">
        <v>37.14</v>
      </c>
      <c r="T1438" t="n">
        <v>2.32</v>
      </c>
      <c r="U1438" t="n">
        <v>2.32</v>
      </c>
      <c r="V1438" t="n">
        <v>35.14</v>
      </c>
      <c r="W1438" t="n">
        <v>35.14</v>
      </c>
      <c r="X1438" t="n">
        <v>3.05</v>
      </c>
      <c r="Y1438" t="n">
        <v>3.05</v>
      </c>
      <c r="Z1438" t="n">
        <v>6.87</v>
      </c>
      <c r="AA1438" t="n">
        <v>6.88</v>
      </c>
      <c r="AB1438" t="n">
        <v>11.62</v>
      </c>
      <c r="AC1438" t="n">
        <v>11.62</v>
      </c>
      <c r="AD1438" t="n">
        <v>11.620000000000005</v>
      </c>
      <c r="AE1438" t="n">
        <v>0.030000000000001137</v>
      </c>
      <c r="AF1438" t="n">
        <v>0.0</v>
      </c>
      <c r="AG1438" t="n">
        <v>0.0</v>
      </c>
      <c r="AH1438" t="n">
        <v>0.0</v>
      </c>
      <c r="AI1438" t="n">
        <v>0.0</v>
      </c>
      <c r="AJ1438" t="n">
        <v>-0.009999999999999787</v>
      </c>
      <c r="AK1438" t="n">
        <v>0.0</v>
      </c>
      <c r="AL1438" t="inlineStr">
        <is>
          <t>unreconciled</t>
        </is>
      </c>
      <c r="AM1438" t="inlineStr">
        <is>
          <t>Order Amount Mismatch (POS&gt;3PO)</t>
        </is>
      </c>
      <c r="AN1438" t="n">
        <v>11.62</v>
      </c>
      <c r="AO1438" t="n">
        <f>ROUND(P1438*100/H1438,2)</f>
        <v>0.0</v>
      </c>
      <c r="AP1438" t="n">
        <f>ROUND(Q1438*100/I1438,2)</f>
        <v>0.0</v>
      </c>
      <c r="AQ1438"/>
      <c r="AR1438"/>
      <c r="AS1438" t="n">
        <v>0.0</v>
      </c>
    </row>
    <row r="1439">
      <c r="A1439" s="1" t="n">
        <v>45233.0</v>
      </c>
      <c r="B1439" s="2" t="n">
        <v>45233.96210648148</v>
      </c>
      <c r="C1439" t="inlineStr">
        <is>
          <t>3140023012059361</t>
        </is>
      </c>
      <c r="D1439" t="inlineStr">
        <is>
          <t>POS0012</t>
        </is>
      </c>
      <c r="E1439" t="inlineStr">
        <is>
          <t>54</t>
        </is>
      </c>
      <c r="F1439" t="inlineStr">
        <is>
          <t>0023</t>
        </is>
      </c>
      <c r="G1439" t="inlineStr">
        <is>
          <t>5314246643</t>
        </is>
      </c>
      <c r="H1439" t="n">
        <v>410.0</v>
      </c>
      <c r="I1439" t="n">
        <v>467.62</v>
      </c>
      <c r="J1439" t="n">
        <v>430.48</v>
      </c>
      <c r="K1439" t="inlineStr">
        <is>
          <t>sale</t>
        </is>
      </c>
      <c r="L1439" t="inlineStr">
        <is>
          <t/>
        </is>
      </c>
      <c r="M1439" t="inlineStr">
        <is>
          <t/>
        </is>
      </c>
      <c r="N1439" t="n">
        <v>0.0</v>
      </c>
      <c r="O1439" t="n">
        <v>0.0</v>
      </c>
      <c r="P1439" t="n">
        <v>364.26</v>
      </c>
      <c r="Q1439" t="n">
        <v>305.47</v>
      </c>
      <c r="R1439" t="n">
        <v>37.14</v>
      </c>
      <c r="S1439" t="n">
        <v>37.14</v>
      </c>
      <c r="T1439" t="n">
        <v>4.68</v>
      </c>
      <c r="U1439" t="n">
        <v>3.9</v>
      </c>
      <c r="V1439" t="n">
        <v>77.49</v>
      </c>
      <c r="W1439" t="n">
        <v>63.6</v>
      </c>
      <c r="X1439" t="n">
        <v>6.14</v>
      </c>
      <c r="Y1439" t="n">
        <v>5.13</v>
      </c>
      <c r="Z1439" t="n">
        <v>15.05</v>
      </c>
      <c r="AA1439" t="n">
        <v>12.37</v>
      </c>
      <c r="AB1439" t="n">
        <v>19.52</v>
      </c>
      <c r="AC1439" t="n">
        <v>19.53</v>
      </c>
      <c r="AD1439" t="n">
        <v>-57.620000000000005</v>
      </c>
      <c r="AE1439" t="n">
        <v>58.789999999999964</v>
      </c>
      <c r="AF1439" t="n">
        <v>0.0</v>
      </c>
      <c r="AG1439" t="n">
        <v>0.7799999999999998</v>
      </c>
      <c r="AH1439" t="n">
        <v>13.889999999999993</v>
      </c>
      <c r="AI1439" t="n">
        <v>1.0099999999999998</v>
      </c>
      <c r="AJ1439" t="n">
        <v>2.6800000000000015</v>
      </c>
      <c r="AK1439" t="n">
        <v>-0.010000000000001563</v>
      </c>
      <c r="AL1439" t="inlineStr">
        <is>
          <t>unreconciled</t>
        </is>
      </c>
      <c r="AM1439" t="inlineStr">
        <is>
          <t>Order Amount Mismatch (3PO&gt;POS)</t>
        </is>
      </c>
      <c r="AN1439" t="n">
        <v>57.62</v>
      </c>
      <c r="AO1439" t="n">
        <f>ROUND(P1439*100/H1439,2)</f>
        <v>0.0</v>
      </c>
      <c r="AP1439" t="n">
        <f>ROUND(Q1439*100/I1439,2)</f>
        <v>0.0</v>
      </c>
      <c r="AQ1439"/>
      <c r="AR1439"/>
      <c r="AS1439" t="n">
        <v>0.0</v>
      </c>
    </row>
    <row r="1440">
      <c r="A1440" s="1" t="n">
        <v>45234.0</v>
      </c>
      <c r="B1440" s="2" t="n">
        <v>45234.52342592592</v>
      </c>
      <c r="C1440" t="inlineStr">
        <is>
          <t>3140094012085453</t>
        </is>
      </c>
      <c r="D1440" t="inlineStr">
        <is>
          <t>POS0012</t>
        </is>
      </c>
      <c r="E1440" t="inlineStr">
        <is>
          <t>68</t>
        </is>
      </c>
      <c r="F1440" t="inlineStr">
        <is>
          <t>0094</t>
        </is>
      </c>
      <c r="G1440" t="inlineStr">
        <is>
          <t>5314248391</t>
        </is>
      </c>
      <c r="H1440" t="n">
        <v>238.0</v>
      </c>
      <c r="I1440" t="n">
        <v>226.67</v>
      </c>
      <c r="J1440" t="n">
        <v>189.53</v>
      </c>
      <c r="K1440" t="inlineStr">
        <is>
          <t>sale</t>
        </is>
      </c>
      <c r="L1440" t="inlineStr">
        <is>
          <t/>
        </is>
      </c>
      <c r="M1440" t="inlineStr">
        <is>
          <t/>
        </is>
      </c>
      <c r="N1440" t="n">
        <v>0.0</v>
      </c>
      <c r="O1440" t="n">
        <v>0.0</v>
      </c>
      <c r="P1440" t="n">
        <v>180.62</v>
      </c>
      <c r="Q1440" t="n">
        <v>180.62</v>
      </c>
      <c r="R1440" t="n">
        <v>37.14</v>
      </c>
      <c r="S1440" t="n">
        <v>37.14</v>
      </c>
      <c r="T1440" t="n">
        <v>2.27</v>
      </c>
      <c r="U1440" t="n">
        <v>2.27</v>
      </c>
      <c r="V1440" t="n">
        <v>34.12</v>
      </c>
      <c r="W1440" t="n">
        <v>34.12</v>
      </c>
      <c r="X1440" t="n">
        <v>2.98</v>
      </c>
      <c r="Y1440" t="n">
        <v>2.98</v>
      </c>
      <c r="Z1440" t="n">
        <v>6.68</v>
      </c>
      <c r="AA1440" t="n">
        <v>6.68</v>
      </c>
      <c r="AB1440" t="n">
        <v>11.34</v>
      </c>
      <c r="AC1440" t="n">
        <v>11.34</v>
      </c>
      <c r="AD1440" t="n">
        <v>11.330000000000013</v>
      </c>
      <c r="AE1440" t="n">
        <v>0.0</v>
      </c>
      <c r="AF1440" t="n">
        <v>0.0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0.0</v>
      </c>
      <c r="AL1440" t="inlineStr">
        <is>
          <t>unreconciled</t>
        </is>
      </c>
      <c r="AM1440" t="inlineStr">
        <is>
          <t>Order Amount Mismatch (POS&gt;3PO)</t>
        </is>
      </c>
      <c r="AN1440" t="n">
        <v>11.33</v>
      </c>
      <c r="AO1440" t="n">
        <f>ROUND(P1440*100/H1440,2)</f>
        <v>0.0</v>
      </c>
      <c r="AP1440" t="n">
        <f>ROUND(Q1440*100/I1440,2)</f>
        <v>0.0</v>
      </c>
      <c r="AQ1440"/>
      <c r="AR1440"/>
      <c r="AS1440" t="n">
        <v>0.0</v>
      </c>
    </row>
    <row r="1441">
      <c r="A1441" s="1" t="n">
        <v>45234.0</v>
      </c>
      <c r="B1441" s="2" t="n">
        <v>45234.88935185185</v>
      </c>
      <c r="C1441" t="inlineStr">
        <is>
          <t>3140094012085772</t>
        </is>
      </c>
      <c r="D1441" t="inlineStr">
        <is>
          <t>POS0012</t>
        </is>
      </c>
      <c r="E1441" t="inlineStr">
        <is>
          <t>87</t>
        </is>
      </c>
      <c r="F1441" t="inlineStr">
        <is>
          <t>0094</t>
        </is>
      </c>
      <c r="G1441" t="inlineStr">
        <is>
          <t>5314248804</t>
        </is>
      </c>
      <c r="H1441" t="n">
        <v>401.0</v>
      </c>
      <c r="I1441" t="n">
        <v>381.9</v>
      </c>
      <c r="J1441" t="n">
        <v>344.76</v>
      </c>
      <c r="K1441" t="inlineStr">
        <is>
          <t>sale</t>
        </is>
      </c>
      <c r="L1441" t="inlineStr">
        <is>
          <t/>
        </is>
      </c>
      <c r="M1441" t="inlineStr">
        <is>
          <t/>
        </is>
      </c>
      <c r="N1441" t="n">
        <v>0.0</v>
      </c>
      <c r="O1441" t="n">
        <v>0.0</v>
      </c>
      <c r="P1441" t="n">
        <v>298.94</v>
      </c>
      <c r="Q1441" t="n">
        <v>298.94</v>
      </c>
      <c r="R1441" t="n">
        <v>37.14</v>
      </c>
      <c r="S1441" t="n">
        <v>37.14</v>
      </c>
      <c r="T1441" t="n">
        <v>3.82</v>
      </c>
      <c r="U1441" t="n">
        <v>3.82</v>
      </c>
      <c r="V1441" t="n">
        <v>62.06</v>
      </c>
      <c r="W1441" t="n">
        <v>62.06</v>
      </c>
      <c r="X1441" t="n">
        <v>5.01</v>
      </c>
      <c r="Y1441" t="n">
        <v>5.01</v>
      </c>
      <c r="Z1441" t="n">
        <v>12.07</v>
      </c>
      <c r="AA1441" t="n">
        <v>12.07</v>
      </c>
      <c r="AB1441" t="n">
        <v>19.1</v>
      </c>
      <c r="AC1441" t="n">
        <v>19.1</v>
      </c>
      <c r="AD1441" t="n">
        <v>19.100000000000023</v>
      </c>
      <c r="AE1441" t="n">
        <v>0.0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0.0</v>
      </c>
      <c r="AK1441" t="n">
        <v>0.0</v>
      </c>
      <c r="AL1441" t="inlineStr">
        <is>
          <t>unreconciled</t>
        </is>
      </c>
      <c r="AM1441" t="inlineStr">
        <is>
          <t>Order Amount Mismatch (POS&gt;3PO)</t>
        </is>
      </c>
      <c r="AN1441" t="n">
        <v>19.1</v>
      </c>
      <c r="AO1441" t="n">
        <f>ROUND(P1441*100/H1441,2)</f>
        <v>0.0</v>
      </c>
      <c r="AP1441" t="n">
        <f>ROUND(Q1441*100/I1441,2)</f>
        <v>0.0</v>
      </c>
      <c r="AQ1441"/>
      <c r="AR1441"/>
      <c r="AS1441" t="n">
        <v>0.0</v>
      </c>
    </row>
    <row r="1442">
      <c r="A1442" s="1" t="n">
        <v>45234.0</v>
      </c>
      <c r="B1442" s="2" t="n">
        <v>45234.92934027778</v>
      </c>
      <c r="C1442" t="inlineStr">
        <is>
          <t>3140023012059651</t>
        </is>
      </c>
      <c r="D1442" t="inlineStr">
        <is>
          <t>POS0012</t>
        </is>
      </c>
      <c r="E1442" t="inlineStr">
        <is>
          <t>43</t>
        </is>
      </c>
      <c r="F1442" t="inlineStr">
        <is>
          <t>0023</t>
        </is>
      </c>
      <c r="G1442" t="inlineStr">
        <is>
          <t>5314253268</t>
        </is>
      </c>
      <c r="H1442" t="n">
        <v>358.0</v>
      </c>
      <c r="I1442" t="n">
        <v>340.95</v>
      </c>
      <c r="J1442" t="n">
        <v>303.81</v>
      </c>
      <c r="K1442" t="inlineStr">
        <is>
          <t>sale</t>
        </is>
      </c>
      <c r="L1442" t="inlineStr">
        <is>
          <t/>
        </is>
      </c>
      <c r="M1442" t="inlineStr">
        <is>
          <t/>
        </is>
      </c>
      <c r="N1442" t="n">
        <v>0.0</v>
      </c>
      <c r="O1442" t="n">
        <v>0.0</v>
      </c>
      <c r="P1442" t="n">
        <v>267.72</v>
      </c>
      <c r="Q1442" t="n">
        <v>267.73</v>
      </c>
      <c r="R1442" t="n">
        <v>37.14</v>
      </c>
      <c r="S1442" t="n">
        <v>37.14</v>
      </c>
      <c r="T1442" t="n">
        <v>3.41</v>
      </c>
      <c r="U1442" t="n">
        <v>3.41</v>
      </c>
      <c r="V1442" t="n">
        <v>54.69</v>
      </c>
      <c r="W1442" t="n">
        <v>54.69</v>
      </c>
      <c r="X1442" t="n">
        <v>4.48</v>
      </c>
      <c r="Y1442" t="n">
        <v>4.48</v>
      </c>
      <c r="Z1442" t="n">
        <v>10.65</v>
      </c>
      <c r="AA1442" t="n">
        <v>10.65</v>
      </c>
      <c r="AB1442" t="n">
        <v>17.04</v>
      </c>
      <c r="AC1442" t="n">
        <v>17.05</v>
      </c>
      <c r="AD1442" t="n">
        <v>17.05000000000001</v>
      </c>
      <c r="AE1442" t="n">
        <v>-0.009999999999990905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-0.010000000000001563</v>
      </c>
      <c r="AL1442" t="inlineStr">
        <is>
          <t>unreconciled</t>
        </is>
      </c>
      <c r="AM1442" t="inlineStr">
        <is>
          <t>Order Amount Mismatch (POS&gt;3PO)</t>
        </is>
      </c>
      <c r="AN1442" t="n">
        <v>17.05</v>
      </c>
      <c r="AO1442" t="n">
        <f>ROUND(P1442*100/H1442,2)</f>
        <v>0.0</v>
      </c>
      <c r="AP1442" t="n">
        <f>ROUND(Q1442*100/I1442,2)</f>
        <v>0.0</v>
      </c>
      <c r="AQ1442"/>
      <c r="AR1442"/>
      <c r="AS1442" t="n">
        <v>0.0</v>
      </c>
    </row>
    <row r="1443">
      <c r="A1443" s="1" t="n">
        <v>45234.0</v>
      </c>
      <c r="B1443" s="2" t="n">
        <v>45234.9672337963</v>
      </c>
      <c r="C1443" t="inlineStr">
        <is>
          <t>3140023012059682</t>
        </is>
      </c>
      <c r="D1443" t="inlineStr">
        <is>
          <t>POS0012</t>
        </is>
      </c>
      <c r="E1443" t="inlineStr">
        <is>
          <t>74</t>
        </is>
      </c>
      <c r="F1443" t="inlineStr">
        <is>
          <t>0023</t>
        </is>
      </c>
      <c r="G1443" t="inlineStr">
        <is>
          <t>5314260055</t>
        </is>
      </c>
      <c r="H1443" t="n">
        <v>279.0</v>
      </c>
      <c r="I1443" t="n">
        <v>265.71</v>
      </c>
      <c r="J1443" t="n">
        <v>228.57</v>
      </c>
      <c r="K1443" t="inlineStr">
        <is>
          <t>sale</t>
        </is>
      </c>
      <c r="L1443" t="inlineStr">
        <is>
          <t/>
        </is>
      </c>
      <c r="M1443" t="inlineStr">
        <is>
          <t/>
        </is>
      </c>
      <c r="N1443" t="n">
        <v>0.0</v>
      </c>
      <c r="O1443" t="n">
        <v>0.0</v>
      </c>
      <c r="P1443" t="n">
        <v>210.39</v>
      </c>
      <c r="Q1443" t="n">
        <v>210.39</v>
      </c>
      <c r="R1443" t="n">
        <v>37.14</v>
      </c>
      <c r="S1443" t="n">
        <v>37.14</v>
      </c>
      <c r="T1443" t="n">
        <v>2.66</v>
      </c>
      <c r="U1443" t="n">
        <v>2.66</v>
      </c>
      <c r="V1443" t="n">
        <v>41.14</v>
      </c>
      <c r="W1443" t="n">
        <v>41.14</v>
      </c>
      <c r="X1443" t="n">
        <v>3.49</v>
      </c>
      <c r="Y1443" t="n">
        <v>3.49</v>
      </c>
      <c r="Z1443" t="n">
        <v>8.03</v>
      </c>
      <c r="AA1443" t="n">
        <v>8.04</v>
      </c>
      <c r="AB1443" t="n">
        <v>13.28</v>
      </c>
      <c r="AC1443" t="n">
        <v>13.29</v>
      </c>
      <c r="AD1443" t="n">
        <v>13.29000000000002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-0.009999999999999787</v>
      </c>
      <c r="AK1443" t="n">
        <v>-0.009999999999999787</v>
      </c>
      <c r="AL1443" t="inlineStr">
        <is>
          <t>unreconciled</t>
        </is>
      </c>
      <c r="AM1443" t="inlineStr">
        <is>
          <t>Order Amount Mismatch (POS&gt;3PO)</t>
        </is>
      </c>
      <c r="AN1443" t="n">
        <v>13.29</v>
      </c>
      <c r="AO1443" t="n">
        <f>ROUND(P1443*100/H1443,2)</f>
        <v>0.0</v>
      </c>
      <c r="AP1443" t="n">
        <f>ROUND(Q1443*100/I1443,2)</f>
        <v>0.0</v>
      </c>
      <c r="AQ1443"/>
      <c r="AR1443"/>
      <c r="AS1443" t="n">
        <v>0.0</v>
      </c>
    </row>
    <row r="1444">
      <c r="A1444" s="1" t="n">
        <v>45235.0</v>
      </c>
      <c r="B1444" s="2" t="n">
        <v>45235.72269675926</v>
      </c>
      <c r="C1444" t="inlineStr">
        <is>
          <t>3140094012086122</t>
        </is>
      </c>
      <c r="D1444" t="inlineStr">
        <is>
          <t>POS0012</t>
        </is>
      </c>
      <c r="E1444" t="inlineStr">
        <is>
          <t>37</t>
        </is>
      </c>
      <c r="F1444" t="inlineStr">
        <is>
          <t>0094</t>
        </is>
      </c>
      <c r="G1444" t="inlineStr">
        <is>
          <t>5314265219</t>
        </is>
      </c>
      <c r="H1444" t="n">
        <v>740.0</v>
      </c>
      <c r="I1444" t="n">
        <v>704.76</v>
      </c>
      <c r="J1444" t="n">
        <v>667.62</v>
      </c>
      <c r="K1444" t="inlineStr">
        <is>
          <t>sale</t>
        </is>
      </c>
      <c r="L1444" t="inlineStr">
        <is>
          <t/>
        </is>
      </c>
      <c r="M1444" t="inlineStr">
        <is>
          <t/>
        </is>
      </c>
      <c r="N1444" t="n">
        <v>0.0</v>
      </c>
      <c r="O1444" t="n">
        <v>0.0</v>
      </c>
      <c r="P1444" t="n">
        <v>544.99</v>
      </c>
      <c r="Q1444" t="n">
        <v>545.0</v>
      </c>
      <c r="R1444" t="n">
        <v>37.14</v>
      </c>
      <c r="S1444" t="n">
        <v>37.14</v>
      </c>
      <c r="T1444" t="n">
        <v>7.05</v>
      </c>
      <c r="U1444" t="n">
        <v>7.05</v>
      </c>
      <c r="V1444" t="n">
        <v>120.17</v>
      </c>
      <c r="W1444" t="n">
        <v>120.17</v>
      </c>
      <c r="X1444" t="n">
        <v>9.25</v>
      </c>
      <c r="Y1444" t="n">
        <v>9.25</v>
      </c>
      <c r="Z1444" t="n">
        <v>23.3</v>
      </c>
      <c r="AA1444" t="n">
        <v>23.29</v>
      </c>
      <c r="AB1444" t="n">
        <v>35.24</v>
      </c>
      <c r="AC1444" t="n">
        <v>35.24</v>
      </c>
      <c r="AD1444" t="n">
        <v>35.24000000000001</v>
      </c>
      <c r="AE1444" t="n">
        <v>-0.009999999999990905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0.010000000000001563</v>
      </c>
      <c r="AK1444" t="n">
        <v>0.0</v>
      </c>
      <c r="AL1444" t="inlineStr">
        <is>
          <t>unreconciled</t>
        </is>
      </c>
      <c r="AM1444" t="inlineStr">
        <is>
          <t>Order Amount Mismatch (POS&gt;3PO)</t>
        </is>
      </c>
      <c r="AN1444" t="n">
        <v>35.24</v>
      </c>
      <c r="AO1444" t="n">
        <f>ROUND(P1444*100/H1444,2)</f>
        <v>0.0</v>
      </c>
      <c r="AP1444" t="n">
        <f>ROUND(Q1444*100/I1444,2)</f>
        <v>0.0</v>
      </c>
      <c r="AQ1444"/>
      <c r="AR1444"/>
      <c r="AS1444" t="n">
        <v>0.0</v>
      </c>
    </row>
    <row r="1445">
      <c r="A1445" s="1" t="n">
        <v>45234.0</v>
      </c>
      <c r="B1445" s="2" t="n">
        <v>45234.595972222225</v>
      </c>
      <c r="C1445" t="inlineStr">
        <is>
          <t>3140023012059491</t>
        </is>
      </c>
      <c r="D1445" t="inlineStr">
        <is>
          <t>POS0012</t>
        </is>
      </c>
      <c r="E1445" t="inlineStr">
        <is>
          <t>83</t>
        </is>
      </c>
      <c r="F1445" t="inlineStr">
        <is>
          <t>0023</t>
        </is>
      </c>
      <c r="G1445" t="inlineStr">
        <is>
          <t>5314283476</t>
        </is>
      </c>
      <c r="H1445" t="n">
        <v>263.0</v>
      </c>
      <c r="I1445" t="n">
        <v>250.48</v>
      </c>
      <c r="J1445" t="n">
        <v>213.34</v>
      </c>
      <c r="K1445" t="inlineStr">
        <is>
          <t>sale</t>
        </is>
      </c>
      <c r="L1445" t="inlineStr">
        <is>
          <t/>
        </is>
      </c>
      <c r="M1445" t="inlineStr">
        <is>
          <t/>
        </is>
      </c>
      <c r="N1445" t="n">
        <v>0.0</v>
      </c>
      <c r="O1445" t="n">
        <v>0.0</v>
      </c>
      <c r="P1445" t="n">
        <v>198.79</v>
      </c>
      <c r="Q1445" t="n">
        <v>198.79</v>
      </c>
      <c r="R1445" t="n">
        <v>37.14</v>
      </c>
      <c r="S1445" t="n">
        <v>37.14</v>
      </c>
      <c r="T1445" t="n">
        <v>2.5</v>
      </c>
      <c r="U1445" t="n">
        <v>2.5</v>
      </c>
      <c r="V1445" t="n">
        <v>38.4</v>
      </c>
      <c r="W1445" t="n">
        <v>38.4</v>
      </c>
      <c r="X1445" t="n">
        <v>3.29</v>
      </c>
      <c r="Y1445" t="n">
        <v>3.29</v>
      </c>
      <c r="Z1445" t="n">
        <v>7.5</v>
      </c>
      <c r="AA1445" t="n">
        <v>7.5</v>
      </c>
      <c r="AB1445" t="n">
        <v>12.52</v>
      </c>
      <c r="AC1445" t="n">
        <v>12.52</v>
      </c>
      <c r="AD1445" t="n">
        <v>12.52000000000001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0.0</v>
      </c>
      <c r="AL1445" t="inlineStr">
        <is>
          <t>unreconciled</t>
        </is>
      </c>
      <c r="AM1445" t="inlineStr">
        <is>
          <t>Order Amount Mismatch (POS&gt;3PO)</t>
        </is>
      </c>
      <c r="AN1445" t="n">
        <v>12.52</v>
      </c>
      <c r="AO1445" t="n">
        <f>ROUND(P1445*100/H1445,2)</f>
        <v>0.0</v>
      </c>
      <c r="AP1445" t="n">
        <f>ROUND(Q1445*100/I1445,2)</f>
        <v>0.0</v>
      </c>
      <c r="AQ1445"/>
      <c r="AR1445"/>
      <c r="AS1445" t="n">
        <v>0.0</v>
      </c>
    </row>
    <row r="1446">
      <c r="A1446" s="1" t="n">
        <v>45233.0</v>
      </c>
      <c r="B1446" s="2" t="n">
        <v>45234.03193287037</v>
      </c>
      <c r="C1446" t="inlineStr">
        <is>
          <t>3140023012059415</t>
        </is>
      </c>
      <c r="D1446" t="inlineStr">
        <is>
          <t>POS0012</t>
        </is>
      </c>
      <c r="E1446" t="inlineStr">
        <is>
          <t>08</t>
        </is>
      </c>
      <c r="F1446" t="inlineStr">
        <is>
          <t>0023</t>
        </is>
      </c>
      <c r="G1446" t="inlineStr">
        <is>
          <t>5314286803</t>
        </is>
      </c>
      <c r="H1446" t="n">
        <v>304.0</v>
      </c>
      <c r="I1446" t="n">
        <v>289.52</v>
      </c>
      <c r="J1446" t="n">
        <v>252.38</v>
      </c>
      <c r="K1446" t="inlineStr">
        <is>
          <t>sale</t>
        </is>
      </c>
      <c r="L1446" t="inlineStr">
        <is>
          <t/>
        </is>
      </c>
      <c r="M1446" t="inlineStr">
        <is>
          <t/>
        </is>
      </c>
      <c r="N1446" t="n">
        <v>0.0</v>
      </c>
      <c r="O1446" t="n">
        <v>0.0</v>
      </c>
      <c r="P1446" t="n">
        <v>228.53</v>
      </c>
      <c r="Q1446" t="n">
        <v>228.51</v>
      </c>
      <c r="R1446" t="n">
        <v>37.14</v>
      </c>
      <c r="S1446" t="n">
        <v>37.14</v>
      </c>
      <c r="T1446" t="n">
        <v>2.9</v>
      </c>
      <c r="U1446" t="n">
        <v>2.9</v>
      </c>
      <c r="V1446" t="n">
        <v>45.43</v>
      </c>
      <c r="W1446" t="n">
        <v>45.43</v>
      </c>
      <c r="X1446" t="n">
        <v>3.8</v>
      </c>
      <c r="Y1446" t="n">
        <v>3.8</v>
      </c>
      <c r="Z1446" t="n">
        <v>8.86</v>
      </c>
      <c r="AA1446" t="n">
        <v>8.86</v>
      </c>
      <c r="AB1446" t="n">
        <v>14.48</v>
      </c>
      <c r="AC1446" t="n">
        <v>14.48</v>
      </c>
      <c r="AD1446" t="n">
        <v>14.480000000000018</v>
      </c>
      <c r="AE1446" t="n">
        <v>0.020000000000010232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inlineStr">
        <is>
          <t>unreconciled</t>
        </is>
      </c>
      <c r="AM1446" t="inlineStr">
        <is>
          <t>Order Amount Mismatch (POS&gt;3PO)</t>
        </is>
      </c>
      <c r="AN1446" t="n">
        <v>14.48</v>
      </c>
      <c r="AO1446" t="n">
        <f>ROUND(P1446*100/H1446,2)</f>
        <v>0.0</v>
      </c>
      <c r="AP1446" t="n">
        <f>ROUND(Q1446*100/I1446,2)</f>
        <v>0.0</v>
      </c>
      <c r="AQ1446"/>
      <c r="AR1446"/>
      <c r="AS1446" t="n">
        <v>0.0</v>
      </c>
    </row>
    <row r="1447">
      <c r="A1447" s="1" t="n">
        <v>45235.0</v>
      </c>
      <c r="B1447" s="2" t="n">
        <v>45235.88017361111</v>
      </c>
      <c r="C1447" t="inlineStr">
        <is>
          <t>3140023012059874</t>
        </is>
      </c>
      <c r="D1447" t="inlineStr">
        <is>
          <t>POS0012</t>
        </is>
      </c>
      <c r="E1447" t="inlineStr">
        <is>
          <t>66</t>
        </is>
      </c>
      <c r="F1447" t="inlineStr">
        <is>
          <t>0023</t>
        </is>
      </c>
      <c r="G1447" t="inlineStr">
        <is>
          <t>5314299329</t>
        </is>
      </c>
      <c r="H1447" t="n">
        <v>727.0</v>
      </c>
      <c r="I1447" t="n">
        <v>692.38</v>
      </c>
      <c r="J1447" t="n">
        <v>655.24</v>
      </c>
      <c r="K1447" t="inlineStr">
        <is>
          <t>sale</t>
        </is>
      </c>
      <c r="L1447" t="inlineStr">
        <is>
          <t/>
        </is>
      </c>
      <c r="M1447" t="inlineStr">
        <is>
          <t/>
        </is>
      </c>
      <c r="N1447" t="n">
        <v>0.0</v>
      </c>
      <c r="O1447" t="n">
        <v>0.0</v>
      </c>
      <c r="P1447" t="n">
        <v>535.56</v>
      </c>
      <c r="Q1447" t="n">
        <v>535.54</v>
      </c>
      <c r="R1447" t="n">
        <v>37.14</v>
      </c>
      <c r="S1447" t="n">
        <v>37.14</v>
      </c>
      <c r="T1447" t="n">
        <v>6.92</v>
      </c>
      <c r="U1447" t="n">
        <v>6.92</v>
      </c>
      <c r="V1447" t="n">
        <v>117.94</v>
      </c>
      <c r="W1447" t="n">
        <v>117.94</v>
      </c>
      <c r="X1447" t="n">
        <v>9.09</v>
      </c>
      <c r="Y1447" t="n">
        <v>9.09</v>
      </c>
      <c r="Z1447" t="n">
        <v>22.87</v>
      </c>
      <c r="AA1447" t="n">
        <v>22.87</v>
      </c>
      <c r="AB1447" t="n">
        <v>34.62</v>
      </c>
      <c r="AC1447" t="n">
        <v>34.62</v>
      </c>
      <c r="AD1447" t="n">
        <v>34.620000000000005</v>
      </c>
      <c r="AE1447" t="n">
        <v>0.01999999999998181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0.0</v>
      </c>
      <c r="AL1447" t="inlineStr">
        <is>
          <t>unreconciled</t>
        </is>
      </c>
      <c r="AM1447" t="inlineStr">
        <is>
          <t>Order Amount Mismatch (POS&gt;3PO)</t>
        </is>
      </c>
      <c r="AN1447" t="n">
        <v>34.62</v>
      </c>
      <c r="AO1447" t="n">
        <f>ROUND(P1447*100/H1447,2)</f>
        <v>0.0</v>
      </c>
      <c r="AP1447" t="n">
        <f>ROUND(Q1447*100/I1447,2)</f>
        <v>0.0</v>
      </c>
      <c r="AQ1447"/>
      <c r="AR1447"/>
      <c r="AS1447" t="n">
        <v>0.0</v>
      </c>
    </row>
    <row r="1448">
      <c r="A1448" s="1" t="n">
        <v>45234.0</v>
      </c>
      <c r="B1448" s="2" t="n">
        <v>45234.78954861111</v>
      </c>
      <c r="C1448" t="inlineStr">
        <is>
          <t>3140094012085659</t>
        </is>
      </c>
      <c r="D1448" t="inlineStr">
        <is>
          <t>POS0012</t>
        </is>
      </c>
      <c r="E1448" t="inlineStr">
        <is>
          <t>74</t>
        </is>
      </c>
      <c r="F1448" t="inlineStr">
        <is>
          <t>0094</t>
        </is>
      </c>
      <c r="G1448" t="inlineStr">
        <is>
          <t>5314304597</t>
        </is>
      </c>
      <c r="H1448" t="n">
        <v>2065.0</v>
      </c>
      <c r="I1448" t="n">
        <v>1966.66</v>
      </c>
      <c r="J1448" t="n">
        <v>1929.52</v>
      </c>
      <c r="K1448" t="inlineStr">
        <is>
          <t>sale</t>
        </is>
      </c>
      <c r="L1448" t="inlineStr">
        <is>
          <t/>
        </is>
      </c>
      <c r="M1448" t="inlineStr">
        <is>
          <t/>
        </is>
      </c>
      <c r="N1448" t="n">
        <v>0.0</v>
      </c>
      <c r="O1448" t="n">
        <v>0.0</v>
      </c>
      <c r="P1448" t="n">
        <v>1506.71</v>
      </c>
      <c r="Q1448" t="n">
        <v>1506.69</v>
      </c>
      <c r="R1448" t="n">
        <v>37.14</v>
      </c>
      <c r="S1448" t="n">
        <v>37.14</v>
      </c>
      <c r="T1448" t="n">
        <v>19.67</v>
      </c>
      <c r="U1448" t="n">
        <v>19.67</v>
      </c>
      <c r="V1448" t="n">
        <v>347.31</v>
      </c>
      <c r="W1448" t="n">
        <v>347.31</v>
      </c>
      <c r="X1448" t="n">
        <v>25.81</v>
      </c>
      <c r="Y1448" t="n">
        <v>25.81</v>
      </c>
      <c r="Z1448" t="n">
        <v>67.16</v>
      </c>
      <c r="AA1448" t="n">
        <v>67.17</v>
      </c>
      <c r="AB1448" t="n">
        <v>98.34</v>
      </c>
      <c r="AC1448" t="n">
        <v>98.33</v>
      </c>
      <c r="AD1448" t="n">
        <v>98.33999999999992</v>
      </c>
      <c r="AE1448" t="n">
        <v>0.01999999999998181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-0.010000000000005116</v>
      </c>
      <c r="AK1448" t="n">
        <v>0.010000000000005116</v>
      </c>
      <c r="AL1448" t="inlineStr">
        <is>
          <t>unreconciled</t>
        </is>
      </c>
      <c r="AM1448" t="inlineStr">
        <is>
          <t>Order Amount Mismatch (POS&gt;3PO)</t>
        </is>
      </c>
      <c r="AN1448" t="n">
        <v>98.34</v>
      </c>
      <c r="AO1448" t="n">
        <f>ROUND(P1448*100/H1448,2)</f>
        <v>0.0</v>
      </c>
      <c r="AP1448" t="n">
        <f>ROUND(Q1448*100/I1448,2)</f>
        <v>0.0</v>
      </c>
      <c r="AQ1448"/>
      <c r="AR1448"/>
      <c r="AS1448" t="n">
        <v>0.0</v>
      </c>
    </row>
    <row r="1449">
      <c r="A1449" s="1" t="n">
        <v>45233.0</v>
      </c>
      <c r="B1449" s="2" t="n">
        <v>45233.90788194445</v>
      </c>
      <c r="C1449" t="inlineStr">
        <is>
          <t>3140094012085340</t>
        </is>
      </c>
      <c r="D1449" t="inlineStr">
        <is>
          <t>POS0012</t>
        </is>
      </c>
      <c r="E1449" t="inlineStr">
        <is>
          <t>55</t>
        </is>
      </c>
      <c r="F1449" t="inlineStr">
        <is>
          <t>0094</t>
        </is>
      </c>
      <c r="G1449" t="inlineStr">
        <is>
          <t>5314308666</t>
        </is>
      </c>
      <c r="H1449" t="n">
        <v>194.0</v>
      </c>
      <c r="I1449" t="n">
        <v>184.76</v>
      </c>
      <c r="J1449" t="n">
        <v>147.62</v>
      </c>
      <c r="K1449" t="inlineStr">
        <is>
          <t>sale</t>
        </is>
      </c>
      <c r="L1449" t="inlineStr">
        <is>
          <t/>
        </is>
      </c>
      <c r="M1449" t="inlineStr">
        <is>
          <t/>
        </is>
      </c>
      <c r="N1449" t="n">
        <v>0.0</v>
      </c>
      <c r="O1449" t="n">
        <v>0.0</v>
      </c>
      <c r="P1449" t="n">
        <v>148.69</v>
      </c>
      <c r="Q1449" t="n">
        <v>148.7</v>
      </c>
      <c r="R1449" t="n">
        <v>37.14</v>
      </c>
      <c r="S1449" t="n">
        <v>37.14</v>
      </c>
      <c r="T1449" t="n">
        <v>1.85</v>
      </c>
      <c r="U1449" t="n">
        <v>1.85</v>
      </c>
      <c r="V1449" t="n">
        <v>26.57</v>
      </c>
      <c r="W1449" t="n">
        <v>26.57</v>
      </c>
      <c r="X1449" t="n">
        <v>2.43</v>
      </c>
      <c r="Y1449" t="n">
        <v>2.42</v>
      </c>
      <c r="Z1449" t="n">
        <v>5.22</v>
      </c>
      <c r="AA1449" t="n">
        <v>5.22</v>
      </c>
      <c r="AB1449" t="n">
        <v>9.24</v>
      </c>
      <c r="AC1449" t="n">
        <v>9.24</v>
      </c>
      <c r="AD1449" t="n">
        <v>9.240000000000009</v>
      </c>
      <c r="AE1449" t="n">
        <v>-0.009999999999990905</v>
      </c>
      <c r="AF1449" t="n">
        <v>0.0</v>
      </c>
      <c r="AG1449" t="n">
        <v>0.0</v>
      </c>
      <c r="AH1449" t="n">
        <v>0.0</v>
      </c>
      <c r="AI1449" t="n">
        <v>0.010000000000000231</v>
      </c>
      <c r="AJ1449" t="n">
        <v>0.0</v>
      </c>
      <c r="AK1449" t="n">
        <v>0.0</v>
      </c>
      <c r="AL1449" t="inlineStr">
        <is>
          <t>unreconciled</t>
        </is>
      </c>
      <c r="AM1449" t="inlineStr">
        <is>
          <t>Order Amount Mismatch (POS&gt;3PO)</t>
        </is>
      </c>
      <c r="AN1449" t="n">
        <v>9.24</v>
      </c>
      <c r="AO1449" t="n">
        <f>ROUND(P1449*100/H1449,2)</f>
        <v>0.0</v>
      </c>
      <c r="AP1449" t="n">
        <f>ROUND(Q1449*100/I1449,2)</f>
        <v>0.0</v>
      </c>
      <c r="AQ1449"/>
      <c r="AR1449"/>
      <c r="AS1449" t="n">
        <v>0.0</v>
      </c>
    </row>
    <row r="1450">
      <c r="A1450" s="1" t="n">
        <v>45235.0</v>
      </c>
      <c r="B1450" s="2" t="n">
        <v>45235.47090277778</v>
      </c>
      <c r="C1450" t="inlineStr">
        <is>
          <t>3140023012059743</t>
        </is>
      </c>
      <c r="D1450" t="inlineStr">
        <is>
          <t>POS0012</t>
        </is>
      </c>
      <c r="E1450" t="inlineStr">
        <is>
          <t>35</t>
        </is>
      </c>
      <c r="F1450" t="inlineStr">
        <is>
          <t>0023</t>
        </is>
      </c>
      <c r="G1450" t="inlineStr">
        <is>
          <t>5314324034</t>
        </is>
      </c>
      <c r="H1450" t="n">
        <v>338.0</v>
      </c>
      <c r="I1450" t="n">
        <v>321.9</v>
      </c>
      <c r="J1450" t="n">
        <v>284.76</v>
      </c>
      <c r="K1450" t="inlineStr">
        <is>
          <t>sale</t>
        </is>
      </c>
      <c r="L1450" t="inlineStr">
        <is>
          <t/>
        </is>
      </c>
      <c r="M1450" t="inlineStr">
        <is>
          <t/>
        </is>
      </c>
      <c r="N1450" t="n">
        <v>0.0</v>
      </c>
      <c r="O1450" t="n">
        <v>0.0</v>
      </c>
      <c r="P1450" t="n">
        <v>253.2</v>
      </c>
      <c r="Q1450" t="n">
        <v>253.21</v>
      </c>
      <c r="R1450" t="n">
        <v>37.14</v>
      </c>
      <c r="S1450" t="n">
        <v>37.14</v>
      </c>
      <c r="T1450" t="n">
        <v>3.22</v>
      </c>
      <c r="U1450" t="n">
        <v>3.22</v>
      </c>
      <c r="V1450" t="n">
        <v>51.26</v>
      </c>
      <c r="W1450" t="n">
        <v>51.26</v>
      </c>
      <c r="X1450" t="n">
        <v>4.23</v>
      </c>
      <c r="Y1450" t="n">
        <v>4.22</v>
      </c>
      <c r="Z1450" t="n">
        <v>9.99</v>
      </c>
      <c r="AA1450" t="n">
        <v>9.99</v>
      </c>
      <c r="AB1450" t="n">
        <v>16.1</v>
      </c>
      <c r="AC1450" t="n">
        <v>16.1</v>
      </c>
      <c r="AD1450" t="n">
        <v>16.100000000000023</v>
      </c>
      <c r="AE1450" t="n">
        <v>-0.010000000000019327</v>
      </c>
      <c r="AF1450" t="n">
        <v>0.0</v>
      </c>
      <c r="AG1450" t="n">
        <v>0.0</v>
      </c>
      <c r="AH1450" t="n">
        <v>0.0</v>
      </c>
      <c r="AI1450" t="n">
        <v>0.010000000000000675</v>
      </c>
      <c r="AJ1450" t="n">
        <v>0.0</v>
      </c>
      <c r="AK1450" t="n">
        <v>0.0</v>
      </c>
      <c r="AL1450" t="inlineStr">
        <is>
          <t>unreconciled</t>
        </is>
      </c>
      <c r="AM1450" t="inlineStr">
        <is>
          <t>Order Amount Mismatch (POS&gt;3PO)</t>
        </is>
      </c>
      <c r="AN1450" t="n">
        <v>16.1</v>
      </c>
      <c r="AO1450" t="n">
        <f>ROUND(P1450*100/H1450,2)</f>
        <v>0.0</v>
      </c>
      <c r="AP1450" t="n">
        <f>ROUND(Q1450*100/I1450,2)</f>
        <v>0.0</v>
      </c>
      <c r="AQ1450"/>
      <c r="AR1450"/>
      <c r="AS1450" t="n">
        <v>0.0</v>
      </c>
    </row>
    <row r="1451">
      <c r="A1451" s="1" t="n">
        <v>45233.0</v>
      </c>
      <c r="B1451" s="2" t="n">
        <v>45234.01908564815</v>
      </c>
      <c r="C1451" t="inlineStr">
        <is>
          <t>3140023012059397</t>
        </is>
      </c>
      <c r="D1451" t="inlineStr">
        <is>
          <t>POS0012</t>
        </is>
      </c>
      <c r="E1451" t="inlineStr">
        <is>
          <t>90</t>
        </is>
      </c>
      <c r="F1451" t="inlineStr">
        <is>
          <t>0023</t>
        </is>
      </c>
      <c r="G1451" t="inlineStr">
        <is>
          <t>5314324911</t>
        </is>
      </c>
      <c r="H1451" t="n">
        <v>714.0</v>
      </c>
      <c r="I1451" t="n">
        <v>680.0</v>
      </c>
      <c r="J1451" t="n">
        <v>642.86</v>
      </c>
      <c r="K1451" t="inlineStr">
        <is>
          <t>sale</t>
        </is>
      </c>
      <c r="L1451" t="inlineStr">
        <is>
          <t/>
        </is>
      </c>
      <c r="M1451" t="inlineStr">
        <is>
          <t/>
        </is>
      </c>
      <c r="N1451" t="n">
        <v>0.0</v>
      </c>
      <c r="O1451" t="n">
        <v>0.0</v>
      </c>
      <c r="P1451" t="n">
        <v>526.12</v>
      </c>
      <c r="Q1451" t="n">
        <v>526.13</v>
      </c>
      <c r="R1451" t="n">
        <v>37.14</v>
      </c>
      <c r="S1451" t="n">
        <v>37.14</v>
      </c>
      <c r="T1451" t="n">
        <v>6.8</v>
      </c>
      <c r="U1451" t="n">
        <v>6.8</v>
      </c>
      <c r="V1451" t="n">
        <v>115.71</v>
      </c>
      <c r="W1451" t="n">
        <v>115.71</v>
      </c>
      <c r="X1451" t="n">
        <v>8.93</v>
      </c>
      <c r="Y1451" t="n">
        <v>8.92</v>
      </c>
      <c r="Z1451" t="n">
        <v>22.44</v>
      </c>
      <c r="AA1451" t="n">
        <v>22.44</v>
      </c>
      <c r="AB1451" t="n">
        <v>34.0</v>
      </c>
      <c r="AC1451" t="n">
        <v>34.0</v>
      </c>
      <c r="AD1451" t="n">
        <v>34.0</v>
      </c>
      <c r="AE1451" t="n">
        <v>-0.009999999999990905</v>
      </c>
      <c r="AF1451" t="n">
        <v>0.0</v>
      </c>
      <c r="AG1451" t="n">
        <v>0.0</v>
      </c>
      <c r="AH1451" t="n">
        <v>0.0</v>
      </c>
      <c r="AI1451" t="n">
        <v>0.009999999999999787</v>
      </c>
      <c r="AJ1451" t="n">
        <v>0.0</v>
      </c>
      <c r="AK1451" t="n">
        <v>0.0</v>
      </c>
      <c r="AL1451" t="inlineStr">
        <is>
          <t>unreconciled</t>
        </is>
      </c>
      <c r="AM1451" t="inlineStr">
        <is>
          <t>Order Amount Mismatch (POS&gt;3PO)</t>
        </is>
      </c>
      <c r="AN1451" t="n">
        <v>34.0</v>
      </c>
      <c r="AO1451" t="n">
        <f>ROUND(P1451*100/H1451,2)</f>
        <v>0.0</v>
      </c>
      <c r="AP1451" t="n">
        <f>ROUND(Q1451*100/I1451,2)</f>
        <v>0.0</v>
      </c>
      <c r="AQ1451"/>
      <c r="AR1451"/>
      <c r="AS1451" t="n">
        <v>0.0</v>
      </c>
    </row>
    <row r="1452">
      <c r="A1452" s="1" t="n">
        <v>45235.0</v>
      </c>
      <c r="B1452" s="2" t="n">
        <v>45235.89842592592</v>
      </c>
      <c r="C1452" t="inlineStr">
        <is>
          <t>3140094012086318</t>
        </is>
      </c>
      <c r="D1452" t="inlineStr">
        <is>
          <t>POS0012</t>
        </is>
      </c>
      <c r="E1452" t="inlineStr">
        <is>
          <t>33</t>
        </is>
      </c>
      <c r="F1452" t="inlineStr">
        <is>
          <t>0094</t>
        </is>
      </c>
      <c r="G1452" t="inlineStr">
        <is>
          <t>5314334732</t>
        </is>
      </c>
      <c r="H1452" t="n">
        <v>616.0</v>
      </c>
      <c r="I1452" t="n">
        <v>586.67</v>
      </c>
      <c r="J1452" t="n">
        <v>549.53</v>
      </c>
      <c r="K1452" t="inlineStr">
        <is>
          <t>sale</t>
        </is>
      </c>
      <c r="L1452" t="inlineStr">
        <is>
          <t/>
        </is>
      </c>
      <c r="M1452" t="inlineStr">
        <is>
          <t/>
        </is>
      </c>
      <c r="N1452" t="n">
        <v>0.0</v>
      </c>
      <c r="O1452" t="n">
        <v>0.0</v>
      </c>
      <c r="P1452" t="n">
        <v>454.99</v>
      </c>
      <c r="Q1452" t="n">
        <v>454.98</v>
      </c>
      <c r="R1452" t="n">
        <v>37.14</v>
      </c>
      <c r="S1452" t="n">
        <v>37.14</v>
      </c>
      <c r="T1452" t="n">
        <v>5.87</v>
      </c>
      <c r="U1452" t="n">
        <v>5.87</v>
      </c>
      <c r="V1452" t="n">
        <v>98.92</v>
      </c>
      <c r="W1452" t="n">
        <v>98.92</v>
      </c>
      <c r="X1452" t="n">
        <v>7.7</v>
      </c>
      <c r="Y1452" t="n">
        <v>7.7</v>
      </c>
      <c r="Z1452" t="n">
        <v>19.19</v>
      </c>
      <c r="AA1452" t="n">
        <v>19.2</v>
      </c>
      <c r="AB1452" t="n">
        <v>29.34</v>
      </c>
      <c r="AC1452" t="n">
        <v>29.34</v>
      </c>
      <c r="AD1452" t="n">
        <v>29.33000000000004</v>
      </c>
      <c r="AE1452" t="n">
        <v>0.009999999999990905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-0.00999999999999801</v>
      </c>
      <c r="AK1452" t="n">
        <v>0.0</v>
      </c>
      <c r="AL1452" t="inlineStr">
        <is>
          <t>unreconciled</t>
        </is>
      </c>
      <c r="AM1452" t="inlineStr">
        <is>
          <t>Order Amount Mismatch (POS&gt;3PO)</t>
        </is>
      </c>
      <c r="AN1452" t="n">
        <v>29.33</v>
      </c>
      <c r="AO1452" t="n">
        <f>ROUND(P1452*100/H1452,2)</f>
        <v>0.0</v>
      </c>
      <c r="AP1452" t="n">
        <f>ROUND(Q1452*100/I1452,2)</f>
        <v>0.0</v>
      </c>
      <c r="AQ1452"/>
      <c r="AR1452"/>
      <c r="AS1452" t="n">
        <v>0.0</v>
      </c>
    </row>
    <row r="1453">
      <c r="A1453" s="1" t="n">
        <v>45234.0</v>
      </c>
      <c r="B1453" s="2" t="n">
        <v>45234.89113425926</v>
      </c>
      <c r="C1453" t="inlineStr">
        <is>
          <t>3140094012085775</t>
        </is>
      </c>
      <c r="D1453" t="inlineStr">
        <is>
          <t>POS0012</t>
        </is>
      </c>
      <c r="E1453" t="inlineStr">
        <is>
          <t>90</t>
        </is>
      </c>
      <c r="F1453" t="inlineStr">
        <is>
          <t>0094</t>
        </is>
      </c>
      <c r="G1453" t="inlineStr">
        <is>
          <t>5314340568</t>
        </is>
      </c>
      <c r="H1453" t="n">
        <v>198.0</v>
      </c>
      <c r="I1453" t="n">
        <v>188.57</v>
      </c>
      <c r="J1453" t="n">
        <v>151.43</v>
      </c>
      <c r="K1453" t="inlineStr">
        <is>
          <t>sale</t>
        </is>
      </c>
      <c r="L1453" t="inlineStr">
        <is>
          <t/>
        </is>
      </c>
      <c r="M1453" t="inlineStr">
        <is>
          <t/>
        </is>
      </c>
      <c r="N1453" t="n">
        <v>0.0</v>
      </c>
      <c r="O1453" t="n">
        <v>0.0</v>
      </c>
      <c r="P1453" t="n">
        <v>151.59</v>
      </c>
      <c r="Q1453" t="n">
        <v>151.57</v>
      </c>
      <c r="R1453" t="n">
        <v>37.14</v>
      </c>
      <c r="S1453" t="n">
        <v>37.14</v>
      </c>
      <c r="T1453" t="n">
        <v>1.89</v>
      </c>
      <c r="U1453" t="n">
        <v>1.89</v>
      </c>
      <c r="V1453" t="n">
        <v>27.26</v>
      </c>
      <c r="W1453" t="n">
        <v>27.26</v>
      </c>
      <c r="X1453" t="n">
        <v>2.48</v>
      </c>
      <c r="Y1453" t="n">
        <v>2.48</v>
      </c>
      <c r="Z1453" t="n">
        <v>5.35</v>
      </c>
      <c r="AA1453" t="n">
        <v>5.36</v>
      </c>
      <c r="AB1453" t="n">
        <v>9.42</v>
      </c>
      <c r="AC1453" t="n">
        <v>9.43</v>
      </c>
      <c r="AD1453" t="n">
        <v>9.430000000000007</v>
      </c>
      <c r="AE1453" t="n">
        <v>0.020000000000010232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-0.010000000000000675</v>
      </c>
      <c r="AK1453" t="n">
        <v>-0.009999999999999787</v>
      </c>
      <c r="AL1453" t="inlineStr">
        <is>
          <t>unreconciled</t>
        </is>
      </c>
      <c r="AM1453" t="inlineStr">
        <is>
          <t>Order Amount Mismatch (POS&gt;3PO)</t>
        </is>
      </c>
      <c r="AN1453" t="n">
        <v>9.43</v>
      </c>
      <c r="AO1453" t="n">
        <f>ROUND(P1453*100/H1453,2)</f>
        <v>0.0</v>
      </c>
      <c r="AP1453" t="n">
        <f>ROUND(Q1453*100/I1453,2)</f>
        <v>0.0</v>
      </c>
      <c r="AQ1453"/>
      <c r="AR1453"/>
      <c r="AS1453" t="n">
        <v>0.0</v>
      </c>
    </row>
    <row r="1454">
      <c r="A1454" s="1" t="n">
        <v>45234.0</v>
      </c>
      <c r="B1454" s="2" t="n">
        <v>45234.81964120371</v>
      </c>
      <c r="C1454" t="inlineStr">
        <is>
          <t>3140094012085693</t>
        </is>
      </c>
      <c r="D1454" t="inlineStr">
        <is>
          <t>POS0012</t>
        </is>
      </c>
      <c r="E1454" t="inlineStr">
        <is>
          <t>08</t>
        </is>
      </c>
      <c r="F1454" t="inlineStr">
        <is>
          <t>0094</t>
        </is>
      </c>
      <c r="G1454" t="inlineStr">
        <is>
          <t>5314350764</t>
        </is>
      </c>
      <c r="H1454" t="n">
        <v>1353.0</v>
      </c>
      <c r="I1454" t="n">
        <v>1288.57</v>
      </c>
      <c r="J1454" t="n">
        <v>1251.43</v>
      </c>
      <c r="K1454" t="inlineStr">
        <is>
          <t>sale</t>
        </is>
      </c>
      <c r="L1454" t="inlineStr">
        <is>
          <t/>
        </is>
      </c>
      <c r="M1454" t="inlineStr">
        <is>
          <t/>
        </is>
      </c>
      <c r="N1454" t="n">
        <v>0.0</v>
      </c>
      <c r="O1454" t="n">
        <v>0.0</v>
      </c>
      <c r="P1454" t="n">
        <v>989.92</v>
      </c>
      <c r="Q1454" t="n">
        <v>989.89</v>
      </c>
      <c r="R1454" t="n">
        <v>37.14</v>
      </c>
      <c r="S1454" t="n">
        <v>37.14</v>
      </c>
      <c r="T1454" t="n">
        <v>12.89</v>
      </c>
      <c r="U1454" t="n">
        <v>12.89</v>
      </c>
      <c r="V1454" t="n">
        <v>225.26</v>
      </c>
      <c r="W1454" t="n">
        <v>225.26</v>
      </c>
      <c r="X1454" t="n">
        <v>16.91</v>
      </c>
      <c r="Y1454" t="n">
        <v>16.91</v>
      </c>
      <c r="Z1454" t="n">
        <v>43.59</v>
      </c>
      <c r="AA1454" t="n">
        <v>43.59</v>
      </c>
      <c r="AB1454" t="n">
        <v>64.42</v>
      </c>
      <c r="AC1454" t="n">
        <v>64.43</v>
      </c>
      <c r="AD1454" t="n">
        <v>64.43000000000006</v>
      </c>
      <c r="AE1454" t="n">
        <v>0.029999999999972715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-0.010000000000005116</v>
      </c>
      <c r="AL1454" t="inlineStr">
        <is>
          <t>unreconciled</t>
        </is>
      </c>
      <c r="AM1454" t="inlineStr">
        <is>
          <t>Order Amount Mismatch (POS&gt;3PO)</t>
        </is>
      </c>
      <c r="AN1454" t="n">
        <v>64.43</v>
      </c>
      <c r="AO1454" t="n">
        <f>ROUND(P1454*100/H1454,2)</f>
        <v>0.0</v>
      </c>
      <c r="AP1454" t="n">
        <f>ROUND(Q1454*100/I1454,2)</f>
        <v>0.0</v>
      </c>
      <c r="AQ1454"/>
      <c r="AR1454"/>
      <c r="AS1454" t="n">
        <v>0.0</v>
      </c>
    </row>
    <row r="1455">
      <c r="A1455" s="1" t="n">
        <v>45233.0</v>
      </c>
      <c r="B1455" s="2" t="n">
        <v>45233.96061342592</v>
      </c>
      <c r="C1455" t="inlineStr">
        <is>
          <t>3140094012085375</t>
        </is>
      </c>
      <c r="D1455" t="inlineStr">
        <is>
          <t>POS0012</t>
        </is>
      </c>
      <c r="E1455" t="inlineStr">
        <is>
          <t>90</t>
        </is>
      </c>
      <c r="F1455" t="inlineStr">
        <is>
          <t>0094</t>
        </is>
      </c>
      <c r="G1455" t="inlineStr">
        <is>
          <t>5314354094</t>
        </is>
      </c>
      <c r="H1455" t="n">
        <v>797.0</v>
      </c>
      <c r="I1455" t="n">
        <v>836.19</v>
      </c>
      <c r="J1455" t="n">
        <v>799.05</v>
      </c>
      <c r="K1455" t="inlineStr">
        <is>
          <t>sale</t>
        </is>
      </c>
      <c r="L1455" t="inlineStr">
        <is>
          <t/>
        </is>
      </c>
      <c r="M1455" t="inlineStr">
        <is>
          <t/>
        </is>
      </c>
      <c r="N1455" t="n">
        <v>0.0</v>
      </c>
      <c r="O1455" t="n">
        <v>0.0</v>
      </c>
      <c r="P1455" t="n">
        <v>645.15</v>
      </c>
      <c r="Q1455" t="n">
        <v>586.37</v>
      </c>
      <c r="R1455" t="n">
        <v>37.14</v>
      </c>
      <c r="S1455" t="n">
        <v>37.14</v>
      </c>
      <c r="T1455" t="n">
        <v>8.36</v>
      </c>
      <c r="U1455" t="n">
        <v>7.59</v>
      </c>
      <c r="V1455" t="n">
        <v>143.83</v>
      </c>
      <c r="W1455" t="n">
        <v>129.94</v>
      </c>
      <c r="X1455" t="n">
        <v>10.98</v>
      </c>
      <c r="Y1455" t="n">
        <v>9.96</v>
      </c>
      <c r="Z1455" t="n">
        <v>27.87</v>
      </c>
      <c r="AA1455" t="n">
        <v>25.18</v>
      </c>
      <c r="AB1455" t="n">
        <v>37.96</v>
      </c>
      <c r="AC1455" t="n">
        <v>37.95</v>
      </c>
      <c r="AD1455" t="n">
        <v>-39.190000000000055</v>
      </c>
      <c r="AE1455" t="n">
        <v>58.77999999999997</v>
      </c>
      <c r="AF1455" t="n">
        <v>0.0</v>
      </c>
      <c r="AG1455" t="n">
        <v>0.7699999999999996</v>
      </c>
      <c r="AH1455" t="n">
        <v>13.890000000000015</v>
      </c>
      <c r="AI1455" t="n">
        <v>1.0199999999999996</v>
      </c>
      <c r="AJ1455" t="n">
        <v>2.6900000000000013</v>
      </c>
      <c r="AK1455" t="n">
        <v>0.00999999999999801</v>
      </c>
      <c r="AL1455" t="inlineStr">
        <is>
          <t>unreconciled</t>
        </is>
      </c>
      <c r="AM1455" t="inlineStr">
        <is>
          <t>Order Amount Mismatch (3PO&gt;POS)</t>
        </is>
      </c>
      <c r="AN1455" t="n">
        <v>39.19</v>
      </c>
      <c r="AO1455" t="n">
        <f>ROUND(P1455*100/H1455,2)</f>
        <v>0.0</v>
      </c>
      <c r="AP1455" t="n">
        <f>ROUND(Q1455*100/I1455,2)</f>
        <v>0.0</v>
      </c>
      <c r="AQ1455"/>
      <c r="AR1455"/>
      <c r="AS1455" t="n">
        <v>0.0</v>
      </c>
    </row>
    <row r="1456">
      <c r="A1456" s="1" t="n">
        <v>45234.0</v>
      </c>
      <c r="B1456" s="2" t="n">
        <v>45234.728310185186</v>
      </c>
      <c r="C1456" t="inlineStr">
        <is>
          <t>3140023012059544</t>
        </is>
      </c>
      <c r="D1456" t="inlineStr">
        <is>
          <t>POS0012</t>
        </is>
      </c>
      <c r="E1456" t="inlineStr">
        <is>
          <t>36</t>
        </is>
      </c>
      <c r="F1456" t="inlineStr">
        <is>
          <t>0023</t>
        </is>
      </c>
      <c r="G1456" t="inlineStr">
        <is>
          <t>5314362688</t>
        </is>
      </c>
      <c r="H1456" t="n">
        <v>257.0</v>
      </c>
      <c r="I1456" t="n">
        <v>244.76</v>
      </c>
      <c r="J1456" t="n">
        <v>207.62</v>
      </c>
      <c r="K1456" t="inlineStr">
        <is>
          <t>sale</t>
        </is>
      </c>
      <c r="L1456" t="inlineStr">
        <is>
          <t/>
        </is>
      </c>
      <c r="M1456" t="inlineStr">
        <is>
          <t/>
        </is>
      </c>
      <c r="N1456" t="n">
        <v>0.0</v>
      </c>
      <c r="O1456" t="n">
        <v>0.0</v>
      </c>
      <c r="P1456" t="n">
        <v>194.43</v>
      </c>
      <c r="Q1456" t="n">
        <v>194.42</v>
      </c>
      <c r="R1456" t="n">
        <v>37.14</v>
      </c>
      <c r="S1456" t="n">
        <v>37.14</v>
      </c>
      <c r="T1456" t="n">
        <v>2.45</v>
      </c>
      <c r="U1456" t="n">
        <v>2.45</v>
      </c>
      <c r="V1456" t="n">
        <v>37.37</v>
      </c>
      <c r="W1456" t="n">
        <v>37.37</v>
      </c>
      <c r="X1456" t="n">
        <v>3.21</v>
      </c>
      <c r="Y1456" t="n">
        <v>3.21</v>
      </c>
      <c r="Z1456" t="n">
        <v>7.3</v>
      </c>
      <c r="AA1456" t="n">
        <v>7.31</v>
      </c>
      <c r="AB1456" t="n">
        <v>12.24</v>
      </c>
      <c r="AC1456" t="n">
        <v>12.24</v>
      </c>
      <c r="AD1456" t="n">
        <v>12.240000000000009</v>
      </c>
      <c r="AE1456" t="n">
        <v>0.010000000000019327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-0.009999999999999787</v>
      </c>
      <c r="AK1456" t="n">
        <v>0.0</v>
      </c>
      <c r="AL1456" t="inlineStr">
        <is>
          <t>unreconciled</t>
        </is>
      </c>
      <c r="AM1456" t="inlineStr">
        <is>
          <t>Order Amount Mismatch (POS&gt;3PO)</t>
        </is>
      </c>
      <c r="AN1456" t="n">
        <v>12.24</v>
      </c>
      <c r="AO1456" t="n">
        <f>ROUND(P1456*100/H1456,2)</f>
        <v>0.0</v>
      </c>
      <c r="AP1456" t="n">
        <f>ROUND(Q1456*100/I1456,2)</f>
        <v>0.0</v>
      </c>
      <c r="AQ1456"/>
      <c r="AR1456"/>
      <c r="AS1456" t="n">
        <v>0.0</v>
      </c>
    </row>
    <row r="1457">
      <c r="A1457" s="1" t="n">
        <v>45235.0</v>
      </c>
      <c r="B1457" s="2" t="n">
        <v>45235.76190972222</v>
      </c>
      <c r="C1457" t="inlineStr">
        <is>
          <t>3140094012086142</t>
        </is>
      </c>
      <c r="D1457" t="inlineStr">
        <is>
          <t>POS0012</t>
        </is>
      </c>
      <c r="E1457" t="inlineStr">
        <is>
          <t>57</t>
        </is>
      </c>
      <c r="F1457" t="inlineStr">
        <is>
          <t>0094</t>
        </is>
      </c>
      <c r="G1457" t="inlineStr">
        <is>
          <t>5314378261</t>
        </is>
      </c>
      <c r="H1457" t="n">
        <v>532.0</v>
      </c>
      <c r="I1457" t="n">
        <v>506.66</v>
      </c>
      <c r="J1457" t="n">
        <v>469.52</v>
      </c>
      <c r="K1457" t="inlineStr">
        <is>
          <t>sale</t>
        </is>
      </c>
      <c r="L1457" t="inlineStr">
        <is>
          <t/>
        </is>
      </c>
      <c r="M1457" t="inlineStr">
        <is>
          <t/>
        </is>
      </c>
      <c r="N1457" t="n">
        <v>0.0</v>
      </c>
      <c r="O1457" t="n">
        <v>0.0</v>
      </c>
      <c r="P1457" t="n">
        <v>394.02</v>
      </c>
      <c r="Q1457" t="n">
        <v>394.03</v>
      </c>
      <c r="R1457" t="n">
        <v>37.14</v>
      </c>
      <c r="S1457" t="n">
        <v>37.14</v>
      </c>
      <c r="T1457" t="n">
        <v>5.07</v>
      </c>
      <c r="U1457" t="n">
        <v>5.07</v>
      </c>
      <c r="V1457" t="n">
        <v>84.51</v>
      </c>
      <c r="W1457" t="n">
        <v>84.51</v>
      </c>
      <c r="X1457" t="n">
        <v>6.65</v>
      </c>
      <c r="Y1457" t="n">
        <v>6.65</v>
      </c>
      <c r="Z1457" t="n">
        <v>16.41</v>
      </c>
      <c r="AA1457" t="n">
        <v>16.41</v>
      </c>
      <c r="AB1457" t="n">
        <v>25.34</v>
      </c>
      <c r="AC1457" t="n">
        <v>25.33</v>
      </c>
      <c r="AD1457" t="n">
        <v>25.339999999999975</v>
      </c>
      <c r="AE1457" t="n">
        <v>-0.009999999999990905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0.010000000000001563</v>
      </c>
      <c r="AL1457" t="inlineStr">
        <is>
          <t>unreconciled</t>
        </is>
      </c>
      <c r="AM1457" t="inlineStr">
        <is>
          <t>Order Amount Mismatch (POS&gt;3PO)</t>
        </is>
      </c>
      <c r="AN1457" t="n">
        <v>25.34</v>
      </c>
      <c r="AO1457" t="n">
        <f>ROUND(P1457*100/H1457,2)</f>
        <v>0.0</v>
      </c>
      <c r="AP1457" t="n">
        <f>ROUND(Q1457*100/I1457,2)</f>
        <v>0.0</v>
      </c>
      <c r="AQ1457"/>
      <c r="AR1457"/>
      <c r="AS1457" t="n">
        <v>0.0</v>
      </c>
    </row>
    <row r="1458">
      <c r="A1458" s="1" t="n">
        <v>45233.0</v>
      </c>
      <c r="B1458" s="2" t="n">
        <v>45234.031006944446</v>
      </c>
      <c r="C1458" t="inlineStr">
        <is>
          <t>3140023012059414</t>
        </is>
      </c>
      <c r="D1458" t="inlineStr">
        <is>
          <t>POS0012</t>
        </is>
      </c>
      <c r="E1458" t="inlineStr">
        <is>
          <t>07</t>
        </is>
      </c>
      <c r="F1458" t="inlineStr">
        <is>
          <t>0023</t>
        </is>
      </c>
      <c r="G1458" t="inlineStr">
        <is>
          <t>5314385320</t>
        </is>
      </c>
      <c r="H1458" t="n">
        <v>226.0</v>
      </c>
      <c r="I1458" t="n">
        <v>215.24</v>
      </c>
      <c r="J1458" t="n">
        <v>178.1</v>
      </c>
      <c r="K1458" t="inlineStr">
        <is>
          <t>sale</t>
        </is>
      </c>
      <c r="L1458" t="inlineStr">
        <is>
          <t/>
        </is>
      </c>
      <c r="M1458" t="inlineStr">
        <is>
          <t/>
        </is>
      </c>
      <c r="N1458" t="n">
        <v>0.0</v>
      </c>
      <c r="O1458" t="n">
        <v>0.0</v>
      </c>
      <c r="P1458" t="n">
        <v>171.93</v>
      </c>
      <c r="Q1458" t="n">
        <v>171.93</v>
      </c>
      <c r="R1458" t="n">
        <v>37.14</v>
      </c>
      <c r="S1458" t="n">
        <v>37.14</v>
      </c>
      <c r="T1458" t="n">
        <v>2.15</v>
      </c>
      <c r="U1458" t="n">
        <v>2.15</v>
      </c>
      <c r="V1458" t="n">
        <v>32.06</v>
      </c>
      <c r="W1458" t="n">
        <v>32.06</v>
      </c>
      <c r="X1458" t="n">
        <v>2.82</v>
      </c>
      <c r="Y1458" t="n">
        <v>2.82</v>
      </c>
      <c r="Z1458" t="n">
        <v>6.28</v>
      </c>
      <c r="AA1458" t="n">
        <v>6.28</v>
      </c>
      <c r="AB1458" t="n">
        <v>10.76</v>
      </c>
      <c r="AC1458" t="n">
        <v>10.76</v>
      </c>
      <c r="AD1458" t="n">
        <v>10.759999999999991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inlineStr">
        <is>
          <t>unreconciled</t>
        </is>
      </c>
      <c r="AM1458" t="inlineStr">
        <is>
          <t>Order Amount Mismatch (POS&gt;3PO)</t>
        </is>
      </c>
      <c r="AN1458" t="n">
        <v>10.76</v>
      </c>
      <c r="AO1458" t="n">
        <f>ROUND(P1458*100/H1458,2)</f>
        <v>0.0</v>
      </c>
      <c r="AP1458" t="n">
        <f>ROUND(Q1458*100/I1458,2)</f>
        <v>0.0</v>
      </c>
      <c r="AQ1458"/>
      <c r="AR1458"/>
      <c r="AS1458" t="n">
        <v>0.0</v>
      </c>
    </row>
    <row r="1459">
      <c r="A1459" s="1" t="n">
        <v>45236.0</v>
      </c>
      <c r="B1459" s="2" t="n">
        <v>45236.80611111111</v>
      </c>
      <c r="C1459" t="inlineStr">
        <is>
          <t>3140023012060078</t>
        </is>
      </c>
      <c r="D1459" t="inlineStr">
        <is>
          <t>POS0012</t>
        </is>
      </c>
      <c r="E1459" t="inlineStr">
        <is>
          <t>69</t>
        </is>
      </c>
      <c r="F1459" t="inlineStr">
        <is>
          <t>0023</t>
        </is>
      </c>
      <c r="G1459" t="inlineStr">
        <is>
          <t>5314389930</t>
        </is>
      </c>
      <c r="H1459" t="n">
        <v>244.0</v>
      </c>
      <c r="I1459" t="n">
        <v>232.38</v>
      </c>
      <c r="J1459" t="n">
        <v>195.24</v>
      </c>
      <c r="K1459" t="inlineStr">
        <is>
          <t>sale</t>
        </is>
      </c>
      <c r="L1459" t="inlineStr">
        <is>
          <t/>
        </is>
      </c>
      <c r="M1459" t="inlineStr">
        <is>
          <t/>
        </is>
      </c>
      <c r="N1459" t="n">
        <v>0.0</v>
      </c>
      <c r="O1459" t="n">
        <v>0.0</v>
      </c>
      <c r="P1459" t="n">
        <v>185.0</v>
      </c>
      <c r="Q1459" t="n">
        <v>184.97</v>
      </c>
      <c r="R1459" t="n">
        <v>37.14</v>
      </c>
      <c r="S1459" t="n">
        <v>37.14</v>
      </c>
      <c r="T1459" t="n">
        <v>2.32</v>
      </c>
      <c r="U1459" t="n">
        <v>2.32</v>
      </c>
      <c r="V1459" t="n">
        <v>35.14</v>
      </c>
      <c r="W1459" t="n">
        <v>35.14</v>
      </c>
      <c r="X1459" t="n">
        <v>3.05</v>
      </c>
      <c r="Y1459" t="n">
        <v>3.05</v>
      </c>
      <c r="Z1459" t="n">
        <v>6.87</v>
      </c>
      <c r="AA1459" t="n">
        <v>6.88</v>
      </c>
      <c r="AB1459" t="n">
        <v>11.62</v>
      </c>
      <c r="AC1459" t="n">
        <v>11.62</v>
      </c>
      <c r="AD1459" t="n">
        <v>11.620000000000005</v>
      </c>
      <c r="AE1459" t="n">
        <v>0.030000000000001137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-0.009999999999999787</v>
      </c>
      <c r="AK1459" t="n">
        <v>0.0</v>
      </c>
      <c r="AL1459" t="inlineStr">
        <is>
          <t>unreconciled</t>
        </is>
      </c>
      <c r="AM1459" t="inlineStr">
        <is>
          <t>Order Amount Mismatch (POS&gt;3PO)</t>
        </is>
      </c>
      <c r="AN1459" t="n">
        <v>11.62</v>
      </c>
      <c r="AO1459" t="n">
        <f>ROUND(P1459*100/H1459,2)</f>
        <v>0.0</v>
      </c>
      <c r="AP1459" t="n">
        <f>ROUND(Q1459*100/I1459,2)</f>
        <v>0.0</v>
      </c>
      <c r="AQ1459"/>
      <c r="AR1459"/>
      <c r="AS1459" t="n">
        <v>0.0</v>
      </c>
    </row>
    <row r="1460">
      <c r="A1460" s="1" t="n">
        <v>45234.0</v>
      </c>
      <c r="B1460" s="2" t="n">
        <v>45234.661215277774</v>
      </c>
      <c r="C1460" t="inlineStr">
        <is>
          <t>3140094012085558</t>
        </is>
      </c>
      <c r="D1460" t="inlineStr">
        <is>
          <t>POS0012</t>
        </is>
      </c>
      <c r="E1460" t="inlineStr">
        <is>
          <t>73</t>
        </is>
      </c>
      <c r="F1460" t="inlineStr">
        <is>
          <t>0094</t>
        </is>
      </c>
      <c r="G1460" t="inlineStr">
        <is>
          <t>5314403075</t>
        </is>
      </c>
      <c r="H1460" t="n">
        <v>258.0</v>
      </c>
      <c r="I1460" t="n">
        <v>245.71</v>
      </c>
      <c r="J1460" t="n">
        <v>208.57</v>
      </c>
      <c r="K1460" t="inlineStr">
        <is>
          <t>sale</t>
        </is>
      </c>
      <c r="L1460" t="inlineStr">
        <is>
          <t/>
        </is>
      </c>
      <c r="M1460" t="inlineStr">
        <is>
          <t/>
        </is>
      </c>
      <c r="N1460" t="n">
        <v>0.0</v>
      </c>
      <c r="O1460" t="n">
        <v>0.0</v>
      </c>
      <c r="P1460" t="n">
        <v>195.15</v>
      </c>
      <c r="Q1460" t="n">
        <v>195.14</v>
      </c>
      <c r="R1460" t="n">
        <v>37.14</v>
      </c>
      <c r="S1460" t="n">
        <v>37.14</v>
      </c>
      <c r="T1460" t="n">
        <v>2.46</v>
      </c>
      <c r="U1460" t="n">
        <v>2.46</v>
      </c>
      <c r="V1460" t="n">
        <v>37.54</v>
      </c>
      <c r="W1460" t="n">
        <v>37.54</v>
      </c>
      <c r="X1460" t="n">
        <v>3.22</v>
      </c>
      <c r="Y1460" t="n">
        <v>3.22</v>
      </c>
      <c r="Z1460" t="n">
        <v>7.34</v>
      </c>
      <c r="AA1460" t="n">
        <v>7.34</v>
      </c>
      <c r="AB1460" t="n">
        <v>12.28</v>
      </c>
      <c r="AC1460" t="n">
        <v>12.29</v>
      </c>
      <c r="AD1460" t="n">
        <v>12.289999999999992</v>
      </c>
      <c r="AE1460" t="n">
        <v>0.010000000000019327</v>
      </c>
      <c r="AF1460" t="n">
        <v>0.0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-0.009999999999999787</v>
      </c>
      <c r="AL1460" t="inlineStr">
        <is>
          <t>unreconciled</t>
        </is>
      </c>
      <c r="AM1460" t="inlineStr">
        <is>
          <t>Order Amount Mismatch (POS&gt;3PO)</t>
        </is>
      </c>
      <c r="AN1460" t="n">
        <v>12.29</v>
      </c>
      <c r="AO1460" t="n">
        <f>ROUND(P1460*100/H1460,2)</f>
        <v>0.0</v>
      </c>
      <c r="AP1460" t="n">
        <f>ROUND(Q1460*100/I1460,2)</f>
        <v>0.0</v>
      </c>
      <c r="AQ1460"/>
      <c r="AR1460"/>
      <c r="AS1460" t="n">
        <v>0.0</v>
      </c>
    </row>
    <row r="1461">
      <c r="A1461" s="1" t="n">
        <v>45235.0</v>
      </c>
      <c r="B1461" s="2" t="n">
        <v>45235.564988425926</v>
      </c>
      <c r="C1461" t="inlineStr">
        <is>
          <t>3140094012085994</t>
        </is>
      </c>
      <c r="D1461" t="inlineStr">
        <is>
          <t>POS0012</t>
        </is>
      </c>
      <c r="E1461" t="inlineStr">
        <is>
          <t>09</t>
        </is>
      </c>
      <c r="F1461" t="inlineStr">
        <is>
          <t>0094</t>
        </is>
      </c>
      <c r="G1461" t="inlineStr">
        <is>
          <t>5314439043</t>
        </is>
      </c>
      <c r="H1461" t="n">
        <v>889.0</v>
      </c>
      <c r="I1461" t="n">
        <v>846.66</v>
      </c>
      <c r="J1461" t="n">
        <v>809.52</v>
      </c>
      <c r="K1461" t="inlineStr">
        <is>
          <t>sale</t>
        </is>
      </c>
      <c r="L1461" t="inlineStr">
        <is>
          <t/>
        </is>
      </c>
      <c r="M1461" t="inlineStr">
        <is>
          <t/>
        </is>
      </c>
      <c r="N1461" t="n">
        <v>0.0</v>
      </c>
      <c r="O1461" t="n">
        <v>0.0</v>
      </c>
      <c r="P1461" t="n">
        <v>653.14</v>
      </c>
      <c r="Q1461" t="n">
        <v>653.13</v>
      </c>
      <c r="R1461" t="n">
        <v>37.14</v>
      </c>
      <c r="S1461" t="n">
        <v>37.14</v>
      </c>
      <c r="T1461" t="n">
        <v>8.47</v>
      </c>
      <c r="U1461" t="n">
        <v>8.47</v>
      </c>
      <c r="V1461" t="n">
        <v>145.71</v>
      </c>
      <c r="W1461" t="n">
        <v>145.71</v>
      </c>
      <c r="X1461" t="n">
        <v>11.11</v>
      </c>
      <c r="Y1461" t="n">
        <v>11.11</v>
      </c>
      <c r="Z1461" t="n">
        <v>28.23</v>
      </c>
      <c r="AA1461" t="n">
        <v>28.23</v>
      </c>
      <c r="AB1461" t="n">
        <v>42.34</v>
      </c>
      <c r="AC1461" t="n">
        <v>42.33</v>
      </c>
      <c r="AD1461" t="n">
        <v>42.34000000000003</v>
      </c>
      <c r="AE1461" t="n">
        <v>0.009999999999990905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0.010000000000005116</v>
      </c>
      <c r="AL1461" t="inlineStr">
        <is>
          <t>unreconciled</t>
        </is>
      </c>
      <c r="AM1461" t="inlineStr">
        <is>
          <t>Order Amount Mismatch (POS&gt;3PO)</t>
        </is>
      </c>
      <c r="AN1461" t="n">
        <v>42.34</v>
      </c>
      <c r="AO1461" t="n">
        <f>ROUND(P1461*100/H1461,2)</f>
        <v>0.0</v>
      </c>
      <c r="AP1461" t="n">
        <f>ROUND(Q1461*100/I1461,2)</f>
        <v>0.0</v>
      </c>
      <c r="AQ1461"/>
      <c r="AR1461"/>
      <c r="AS1461" t="n">
        <v>0.0</v>
      </c>
    </row>
    <row r="1462">
      <c r="A1462" s="1" t="n">
        <v>45234.0</v>
      </c>
      <c r="B1462" s="2" t="n">
        <v>45234.891851851855</v>
      </c>
      <c r="C1462" t="inlineStr">
        <is>
          <t>3140094012085776</t>
        </is>
      </c>
      <c r="D1462" t="inlineStr">
        <is>
          <t>POS0012</t>
        </is>
      </c>
      <c r="E1462" t="inlineStr">
        <is>
          <t>91</t>
        </is>
      </c>
      <c r="F1462" t="inlineStr">
        <is>
          <t>0094</t>
        </is>
      </c>
      <c r="G1462" t="inlineStr">
        <is>
          <t>5314464311</t>
        </is>
      </c>
      <c r="H1462" t="n">
        <v>363.0</v>
      </c>
      <c r="I1462" t="n">
        <v>345.71</v>
      </c>
      <c r="J1462" t="n">
        <v>308.57</v>
      </c>
      <c r="K1462" t="inlineStr">
        <is>
          <t>sale</t>
        </is>
      </c>
      <c r="L1462" t="inlineStr">
        <is>
          <t/>
        </is>
      </c>
      <c r="M1462" t="inlineStr">
        <is>
          <t/>
        </is>
      </c>
      <c r="N1462" t="n">
        <v>0.0</v>
      </c>
      <c r="O1462" t="n">
        <v>0.0</v>
      </c>
      <c r="P1462" t="n">
        <v>271.36</v>
      </c>
      <c r="Q1462" t="n">
        <v>271.34</v>
      </c>
      <c r="R1462" t="n">
        <v>37.14</v>
      </c>
      <c r="S1462" t="n">
        <v>37.14</v>
      </c>
      <c r="T1462" t="n">
        <v>3.46</v>
      </c>
      <c r="U1462" t="n">
        <v>3.46</v>
      </c>
      <c r="V1462" t="n">
        <v>55.54</v>
      </c>
      <c r="W1462" t="n">
        <v>55.54</v>
      </c>
      <c r="X1462" t="n">
        <v>4.54</v>
      </c>
      <c r="Y1462" t="n">
        <v>4.54</v>
      </c>
      <c r="Z1462" t="n">
        <v>10.81</v>
      </c>
      <c r="AA1462" t="n">
        <v>10.82</v>
      </c>
      <c r="AB1462" t="n">
        <v>17.28</v>
      </c>
      <c r="AC1462" t="n">
        <v>17.29</v>
      </c>
      <c r="AD1462" t="n">
        <v>17.29000000000002</v>
      </c>
      <c r="AE1462" t="n">
        <v>0.020000000000038654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-0.009999999999999787</v>
      </c>
      <c r="AK1462" t="n">
        <v>-0.00999999999999801</v>
      </c>
      <c r="AL1462" t="inlineStr">
        <is>
          <t>unreconciled</t>
        </is>
      </c>
      <c r="AM1462" t="inlineStr">
        <is>
          <t>Order Amount Mismatch (POS&gt;3PO)</t>
        </is>
      </c>
      <c r="AN1462" t="n">
        <v>17.29</v>
      </c>
      <c r="AO1462" t="n">
        <f>ROUND(P1462*100/H1462,2)</f>
        <v>0.0</v>
      </c>
      <c r="AP1462" t="n">
        <f>ROUND(Q1462*100/I1462,2)</f>
        <v>0.0</v>
      </c>
      <c r="AQ1462"/>
      <c r="AR1462"/>
      <c r="AS1462" t="n">
        <v>0.0</v>
      </c>
    </row>
    <row r="1463">
      <c r="A1463" s="1" t="n">
        <v>45233.0</v>
      </c>
      <c r="B1463" s="2" t="n">
        <v>45233.97666666667</v>
      </c>
      <c r="C1463" t="inlineStr">
        <is>
          <t>3140094012085385</t>
        </is>
      </c>
      <c r="D1463" t="inlineStr">
        <is>
          <t>POS0012</t>
        </is>
      </c>
      <c r="E1463" t="inlineStr">
        <is>
          <t>00</t>
        </is>
      </c>
      <c r="F1463" t="inlineStr">
        <is>
          <t>0094</t>
        </is>
      </c>
      <c r="G1463" t="inlineStr">
        <is>
          <t>5314465945</t>
        </is>
      </c>
      <c r="H1463" t="n">
        <v>277.0</v>
      </c>
      <c r="I1463" t="n">
        <v>340.95</v>
      </c>
      <c r="J1463" t="n">
        <v>303.81</v>
      </c>
      <c r="K1463" t="inlineStr">
        <is>
          <t>sale</t>
        </is>
      </c>
      <c r="L1463" t="inlineStr">
        <is>
          <t/>
        </is>
      </c>
      <c r="M1463" t="inlineStr">
        <is>
          <t/>
        </is>
      </c>
      <c r="N1463" t="n">
        <v>0.0</v>
      </c>
      <c r="O1463" t="n">
        <v>0.0</v>
      </c>
      <c r="P1463" t="n">
        <v>267.72</v>
      </c>
      <c r="Q1463" t="n">
        <v>208.94</v>
      </c>
      <c r="R1463" t="n">
        <v>37.14</v>
      </c>
      <c r="S1463" t="n">
        <v>37.14</v>
      </c>
      <c r="T1463" t="n">
        <v>3.41</v>
      </c>
      <c r="U1463" t="n">
        <v>2.64</v>
      </c>
      <c r="V1463" t="n">
        <v>54.69</v>
      </c>
      <c r="W1463" t="n">
        <v>40.8</v>
      </c>
      <c r="X1463" t="n">
        <v>4.48</v>
      </c>
      <c r="Y1463" t="n">
        <v>3.46</v>
      </c>
      <c r="Z1463" t="n">
        <v>10.65</v>
      </c>
      <c r="AA1463" t="n">
        <v>7.96</v>
      </c>
      <c r="AB1463" t="n">
        <v>13.2</v>
      </c>
      <c r="AC1463" t="n">
        <v>13.19</v>
      </c>
      <c r="AD1463" t="n">
        <v>-63.94999999999999</v>
      </c>
      <c r="AE1463" t="n">
        <v>58.78000000000003</v>
      </c>
      <c r="AF1463" t="n">
        <v>0.0</v>
      </c>
      <c r="AG1463" t="n">
        <v>0.77</v>
      </c>
      <c r="AH1463" t="n">
        <v>13.89</v>
      </c>
      <c r="AI1463" t="n">
        <v>1.0200000000000005</v>
      </c>
      <c r="AJ1463" t="n">
        <v>2.6900000000000004</v>
      </c>
      <c r="AK1463" t="n">
        <v>0.009999999999999787</v>
      </c>
      <c r="AL1463" t="inlineStr">
        <is>
          <t>unreconciled</t>
        </is>
      </c>
      <c r="AM1463" t="inlineStr">
        <is>
          <t>Order Amount Mismatch (3PO&gt;POS)</t>
        </is>
      </c>
      <c r="AN1463" t="n">
        <v>63.95</v>
      </c>
      <c r="AO1463" t="n">
        <f>ROUND(P1463*100/H1463,2)</f>
        <v>0.0</v>
      </c>
      <c r="AP1463" t="n">
        <f>ROUND(Q1463*100/I1463,2)</f>
        <v>0.0</v>
      </c>
      <c r="AQ1463"/>
      <c r="AR1463"/>
      <c r="AS1463" t="n">
        <v>0.0</v>
      </c>
    </row>
    <row r="1464">
      <c r="A1464" s="1" t="n">
        <v>45234.0</v>
      </c>
      <c r="B1464" s="2" t="n">
        <v>45234.7553587963</v>
      </c>
      <c r="C1464" t="inlineStr">
        <is>
          <t>3140094012085626</t>
        </is>
      </c>
      <c r="D1464" t="inlineStr">
        <is>
          <t>POS0012</t>
        </is>
      </c>
      <c r="E1464" t="inlineStr">
        <is>
          <t>41</t>
        </is>
      </c>
      <c r="F1464" t="inlineStr">
        <is>
          <t>0094</t>
        </is>
      </c>
      <c r="G1464" t="inlineStr">
        <is>
          <t>5314470711</t>
        </is>
      </c>
      <c r="H1464" t="n">
        <v>305.0</v>
      </c>
      <c r="I1464" t="n">
        <v>290.47</v>
      </c>
      <c r="J1464" t="n">
        <v>253.33</v>
      </c>
      <c r="K1464" t="inlineStr">
        <is>
          <t>sale</t>
        </is>
      </c>
      <c r="L1464" t="inlineStr">
        <is>
          <t/>
        </is>
      </c>
      <c r="M1464" t="inlineStr">
        <is>
          <t/>
        </is>
      </c>
      <c r="N1464" t="n">
        <v>0.0</v>
      </c>
      <c r="O1464" t="n">
        <v>0.0</v>
      </c>
      <c r="P1464" t="n">
        <v>229.27</v>
      </c>
      <c r="Q1464" t="n">
        <v>229.26</v>
      </c>
      <c r="R1464" t="n">
        <v>37.14</v>
      </c>
      <c r="S1464" t="n">
        <v>37.14</v>
      </c>
      <c r="T1464" t="n">
        <v>2.9</v>
      </c>
      <c r="U1464" t="n">
        <v>2.9</v>
      </c>
      <c r="V1464" t="n">
        <v>45.6</v>
      </c>
      <c r="W1464" t="n">
        <v>45.6</v>
      </c>
      <c r="X1464" t="n">
        <v>3.81</v>
      </c>
      <c r="Y1464" t="n">
        <v>3.81</v>
      </c>
      <c r="Z1464" t="n">
        <v>8.89</v>
      </c>
      <c r="AA1464" t="n">
        <v>8.9</v>
      </c>
      <c r="AB1464" t="n">
        <v>14.52</v>
      </c>
      <c r="AC1464" t="n">
        <v>14.52</v>
      </c>
      <c r="AD1464" t="n">
        <v>14.529999999999973</v>
      </c>
      <c r="AE1464" t="n">
        <v>0.010000000000019327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-0.009999999999999787</v>
      </c>
      <c r="AK1464" t="n">
        <v>0.0</v>
      </c>
      <c r="AL1464" t="inlineStr">
        <is>
          <t>unreconciled</t>
        </is>
      </c>
      <c r="AM1464" t="inlineStr">
        <is>
          <t>Order Amount Mismatch (POS&gt;3PO)</t>
        </is>
      </c>
      <c r="AN1464" t="n">
        <v>14.53</v>
      </c>
      <c r="AO1464" t="n">
        <f>ROUND(P1464*100/H1464,2)</f>
        <v>0.0</v>
      </c>
      <c r="AP1464" t="n">
        <f>ROUND(Q1464*100/I1464,2)</f>
        <v>0.0</v>
      </c>
      <c r="AQ1464"/>
      <c r="AR1464"/>
      <c r="AS1464" t="n">
        <v>0.0</v>
      </c>
    </row>
    <row r="1465">
      <c r="A1465" s="1" t="n">
        <v>45234.0</v>
      </c>
      <c r="B1465" s="2" t="n">
        <v>45235.02579861111</v>
      </c>
      <c r="C1465" t="inlineStr">
        <is>
          <t>3140094012085908</t>
        </is>
      </c>
      <c r="D1465" t="inlineStr">
        <is>
          <t>POS0012</t>
        </is>
      </c>
      <c r="E1465" t="inlineStr">
        <is>
          <t>23</t>
        </is>
      </c>
      <c r="F1465" t="inlineStr">
        <is>
          <t>0094</t>
        </is>
      </c>
      <c r="G1465" t="inlineStr">
        <is>
          <t>5314483924</t>
        </is>
      </c>
      <c r="H1465" t="n">
        <v>345.0</v>
      </c>
      <c r="I1465" t="n">
        <v>328.57</v>
      </c>
      <c r="J1465" t="n">
        <v>291.43</v>
      </c>
      <c r="K1465" t="inlineStr">
        <is>
          <t>sale</t>
        </is>
      </c>
      <c r="L1465" t="inlineStr">
        <is>
          <t/>
        </is>
      </c>
      <c r="M1465" t="inlineStr">
        <is>
          <t/>
        </is>
      </c>
      <c r="N1465" t="n">
        <v>0.0</v>
      </c>
      <c r="O1465" t="n">
        <v>0.0</v>
      </c>
      <c r="P1465" t="n">
        <v>258.29</v>
      </c>
      <c r="Q1465" t="n">
        <v>258.28</v>
      </c>
      <c r="R1465" t="n">
        <v>37.14</v>
      </c>
      <c r="S1465" t="n">
        <v>37.14</v>
      </c>
      <c r="T1465" t="n">
        <v>3.29</v>
      </c>
      <c r="U1465" t="n">
        <v>3.29</v>
      </c>
      <c r="V1465" t="n">
        <v>52.46</v>
      </c>
      <c r="W1465" t="n">
        <v>52.46</v>
      </c>
      <c r="X1465" t="n">
        <v>4.31</v>
      </c>
      <c r="Y1465" t="n">
        <v>4.31</v>
      </c>
      <c r="Z1465" t="n">
        <v>10.22</v>
      </c>
      <c r="AA1465" t="n">
        <v>10.22</v>
      </c>
      <c r="AB1465" t="n">
        <v>16.42</v>
      </c>
      <c r="AC1465" t="n">
        <v>16.43</v>
      </c>
      <c r="AD1465" t="n">
        <v>16.430000000000007</v>
      </c>
      <c r="AE1465" t="n">
        <v>0.010000000000047748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-0.00999999999999801</v>
      </c>
      <c r="AL1465" t="inlineStr">
        <is>
          <t>unreconciled</t>
        </is>
      </c>
      <c r="AM1465" t="inlineStr">
        <is>
          <t>Order Amount Mismatch (POS&gt;3PO)</t>
        </is>
      </c>
      <c r="AN1465" t="n">
        <v>16.43</v>
      </c>
      <c r="AO1465" t="n">
        <f>ROUND(P1465*100/H1465,2)</f>
        <v>0.0</v>
      </c>
      <c r="AP1465" t="n">
        <f>ROUND(Q1465*100/I1465,2)</f>
        <v>0.0</v>
      </c>
      <c r="AQ1465"/>
      <c r="AR1465"/>
      <c r="AS1465" t="n">
        <v>0.0</v>
      </c>
    </row>
    <row r="1466">
      <c r="A1466" s="1" t="n">
        <v>45234.0</v>
      </c>
      <c r="B1466" s="2" t="n">
        <v>45234.82898148148</v>
      </c>
      <c r="C1466" t="inlineStr">
        <is>
          <t>3140094012085705</t>
        </is>
      </c>
      <c r="D1466" t="inlineStr">
        <is>
          <t>POS0012</t>
        </is>
      </c>
      <c r="E1466" t="inlineStr">
        <is>
          <t>20</t>
        </is>
      </c>
      <c r="F1466" t="inlineStr">
        <is>
          <t>0094</t>
        </is>
      </c>
      <c r="G1466" t="inlineStr">
        <is>
          <t>5314490803</t>
        </is>
      </c>
      <c r="H1466" t="n">
        <v>392.0</v>
      </c>
      <c r="I1466" t="n">
        <v>336.19</v>
      </c>
      <c r="J1466" t="n">
        <v>336.19</v>
      </c>
      <c r="K1466" t="inlineStr">
        <is>
          <t>addition</t>
        </is>
      </c>
      <c r="L1466" t="inlineStr">
        <is>
          <t/>
        </is>
      </c>
      <c r="M1466" t="inlineStr">
        <is>
          <t/>
        </is>
      </c>
      <c r="N1466" t="n">
        <v>0.0</v>
      </c>
      <c r="O1466" t="n">
        <v>0.0</v>
      </c>
      <c r="P1466" t="n">
        <v>292.5</v>
      </c>
      <c r="Q1466" t="n">
        <v>292.41</v>
      </c>
      <c r="R1466" t="n">
        <v>37.14</v>
      </c>
      <c r="S1466" t="n">
        <v>0.0</v>
      </c>
      <c r="T1466" t="n">
        <v>0.0</v>
      </c>
      <c r="U1466" t="n">
        <v>0.0</v>
      </c>
      <c r="V1466" t="n">
        <v>0.0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18.66</v>
      </c>
      <c r="AC1466" t="n">
        <v>18.67</v>
      </c>
      <c r="AD1466" t="n">
        <v>55.81</v>
      </c>
      <c r="AE1466" t="n">
        <v>0.08999999999997499</v>
      </c>
      <c r="AF1466" t="n">
        <v>37.14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-0.010000000000001563</v>
      </c>
      <c r="AL1466" t="inlineStr">
        <is>
          <t>unreconciled</t>
        </is>
      </c>
      <c r="AM1466" t="inlineStr">
        <is>
          <t>Packaging Charge Mismatch</t>
        </is>
      </c>
      <c r="AN1466" t="n">
        <v>37.14</v>
      </c>
      <c r="AO1466" t="n">
        <f>ROUND(P1466*100/H1466,2)</f>
        <v>0.0</v>
      </c>
      <c r="AP1466" t="n">
        <f>ROUND(Q1466*100/I1466,2)</f>
        <v>0.0</v>
      </c>
      <c r="AQ1466"/>
      <c r="AR1466"/>
      <c r="AS1466" t="n">
        <v>0.0</v>
      </c>
    </row>
    <row r="1467">
      <c r="A1467" s="1" t="n">
        <v>45235.0</v>
      </c>
      <c r="B1467" s="2" t="n">
        <v>45235.82015046296</v>
      </c>
      <c r="C1467" t="inlineStr">
        <is>
          <t>3140023012059834</t>
        </is>
      </c>
      <c r="D1467" t="inlineStr">
        <is>
          <t>POS0012</t>
        </is>
      </c>
      <c r="E1467" t="inlineStr">
        <is>
          <t>26</t>
        </is>
      </c>
      <c r="F1467" t="inlineStr">
        <is>
          <t>0023</t>
        </is>
      </c>
      <c r="G1467" t="inlineStr">
        <is>
          <t>5314496575</t>
        </is>
      </c>
      <c r="H1467" t="n">
        <v>238.0</v>
      </c>
      <c r="I1467" t="n">
        <v>226.67</v>
      </c>
      <c r="J1467" t="n">
        <v>189.53</v>
      </c>
      <c r="K1467" t="inlineStr">
        <is>
          <t>sale</t>
        </is>
      </c>
      <c r="L1467" t="inlineStr">
        <is>
          <t/>
        </is>
      </c>
      <c r="M1467" t="inlineStr">
        <is>
          <t/>
        </is>
      </c>
      <c r="N1467" t="n">
        <v>0.0</v>
      </c>
      <c r="O1467" t="n">
        <v>0.0</v>
      </c>
      <c r="P1467" t="n">
        <v>180.62</v>
      </c>
      <c r="Q1467" t="n">
        <v>180.62</v>
      </c>
      <c r="R1467" t="n">
        <v>37.14</v>
      </c>
      <c r="S1467" t="n">
        <v>37.14</v>
      </c>
      <c r="T1467" t="n">
        <v>2.27</v>
      </c>
      <c r="U1467" t="n">
        <v>2.27</v>
      </c>
      <c r="V1467" t="n">
        <v>34.12</v>
      </c>
      <c r="W1467" t="n">
        <v>34.12</v>
      </c>
      <c r="X1467" t="n">
        <v>2.98</v>
      </c>
      <c r="Y1467" t="n">
        <v>2.98</v>
      </c>
      <c r="Z1467" t="n">
        <v>6.68</v>
      </c>
      <c r="AA1467" t="n">
        <v>6.68</v>
      </c>
      <c r="AB1467" t="n">
        <v>11.34</v>
      </c>
      <c r="AC1467" t="n">
        <v>11.34</v>
      </c>
      <c r="AD1467" t="n">
        <v>11.330000000000013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0.0</v>
      </c>
      <c r="AL1467" t="inlineStr">
        <is>
          <t>unreconciled</t>
        </is>
      </c>
      <c r="AM1467" t="inlineStr">
        <is>
          <t>Order Amount Mismatch (POS&gt;3PO)</t>
        </is>
      </c>
      <c r="AN1467" t="n">
        <v>11.33</v>
      </c>
      <c r="AO1467" t="n">
        <f>ROUND(P1467*100/H1467,2)</f>
        <v>0.0</v>
      </c>
      <c r="AP1467" t="n">
        <f>ROUND(Q1467*100/I1467,2)</f>
        <v>0.0</v>
      </c>
      <c r="AQ1467"/>
      <c r="AR1467"/>
      <c r="AS1467" t="n">
        <v>0.0</v>
      </c>
    </row>
    <row r="1468">
      <c r="A1468" s="1" t="n">
        <v>45233.0</v>
      </c>
      <c r="B1468" s="2" t="n">
        <v>45233.94667824074</v>
      </c>
      <c r="C1468" t="inlineStr">
        <is>
          <t>3140094012085359</t>
        </is>
      </c>
      <c r="D1468" t="inlineStr">
        <is>
          <t>POS0012</t>
        </is>
      </c>
      <c r="E1468" t="inlineStr">
        <is>
          <t>74</t>
        </is>
      </c>
      <c r="F1468" t="inlineStr">
        <is>
          <t>0094</t>
        </is>
      </c>
      <c r="G1468" t="inlineStr">
        <is>
          <t>5314498211</t>
        </is>
      </c>
      <c r="H1468" t="n">
        <v>221.0</v>
      </c>
      <c r="I1468" t="n">
        <v>210.47</v>
      </c>
      <c r="J1468" t="n">
        <v>173.33</v>
      </c>
      <c r="K1468" t="inlineStr">
        <is>
          <t>sale</t>
        </is>
      </c>
      <c r="L1468" t="inlineStr">
        <is>
          <t/>
        </is>
      </c>
      <c r="M1468" t="inlineStr">
        <is>
          <t/>
        </is>
      </c>
      <c r="N1468" t="n">
        <v>0.0</v>
      </c>
      <c r="O1468" t="n">
        <v>0.0</v>
      </c>
      <c r="P1468" t="n">
        <v>168.3</v>
      </c>
      <c r="Q1468" t="n">
        <v>168.29</v>
      </c>
      <c r="R1468" t="n">
        <v>37.14</v>
      </c>
      <c r="S1468" t="n">
        <v>37.14</v>
      </c>
      <c r="T1468" t="n">
        <v>2.1</v>
      </c>
      <c r="U1468" t="n">
        <v>2.1</v>
      </c>
      <c r="V1468" t="n">
        <v>31.2</v>
      </c>
      <c r="W1468" t="n">
        <v>31.2</v>
      </c>
      <c r="X1468" t="n">
        <v>2.76</v>
      </c>
      <c r="Y1468" t="n">
        <v>2.76</v>
      </c>
      <c r="Z1468" t="n">
        <v>6.11</v>
      </c>
      <c r="AA1468" t="n">
        <v>6.12</v>
      </c>
      <c r="AB1468" t="n">
        <v>10.52</v>
      </c>
      <c r="AC1468" t="n">
        <v>10.52</v>
      </c>
      <c r="AD1468" t="n">
        <v>10.530000000000001</v>
      </c>
      <c r="AE1468" t="n">
        <v>0.010000000000019327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-0.009999999999999787</v>
      </c>
      <c r="AK1468" t="n">
        <v>0.0</v>
      </c>
      <c r="AL1468" t="inlineStr">
        <is>
          <t>unreconciled</t>
        </is>
      </c>
      <c r="AM1468" t="inlineStr">
        <is>
          <t>Order Amount Mismatch (POS&gt;3PO)</t>
        </is>
      </c>
      <c r="AN1468" t="n">
        <v>10.53</v>
      </c>
      <c r="AO1468" t="n">
        <f>ROUND(P1468*100/H1468,2)</f>
        <v>0.0</v>
      </c>
      <c r="AP1468" t="n">
        <f>ROUND(Q1468*100/I1468,2)</f>
        <v>0.0</v>
      </c>
      <c r="AQ1468"/>
      <c r="AR1468"/>
      <c r="AS1468" t="n">
        <v>0.0</v>
      </c>
    </row>
    <row r="1469">
      <c r="A1469" s="1" t="n">
        <v>45234.0</v>
      </c>
      <c r="B1469" s="2" t="n">
        <v>45234.62598379629</v>
      </c>
      <c r="C1469" t="inlineStr">
        <is>
          <t>3140094012085529</t>
        </is>
      </c>
      <c r="D1469" t="inlineStr">
        <is>
          <t>POS0012</t>
        </is>
      </c>
      <c r="E1469" t="inlineStr">
        <is>
          <t>44</t>
        </is>
      </c>
      <c r="F1469" t="inlineStr">
        <is>
          <t>0094</t>
        </is>
      </c>
      <c r="G1469" t="inlineStr">
        <is>
          <t>5314502885</t>
        </is>
      </c>
      <c r="H1469" t="n">
        <v>504.0</v>
      </c>
      <c r="I1469" t="n">
        <v>480.0</v>
      </c>
      <c r="J1469" t="n">
        <v>442.86</v>
      </c>
      <c r="K1469" t="inlineStr">
        <is>
          <t>sale</t>
        </is>
      </c>
      <c r="L1469" t="inlineStr">
        <is>
          <t/>
        </is>
      </c>
      <c r="M1469" t="inlineStr">
        <is>
          <t/>
        </is>
      </c>
      <c r="N1469" t="n">
        <v>0.0</v>
      </c>
      <c r="O1469" t="n">
        <v>0.0</v>
      </c>
      <c r="P1469" t="n">
        <v>373.71</v>
      </c>
      <c r="Q1469" t="n">
        <v>373.71</v>
      </c>
      <c r="R1469" t="n">
        <v>37.14</v>
      </c>
      <c r="S1469" t="n">
        <v>37.14</v>
      </c>
      <c r="T1469" t="n">
        <v>4.8</v>
      </c>
      <c r="U1469" t="n">
        <v>4.8</v>
      </c>
      <c r="V1469" t="n">
        <v>79.71</v>
      </c>
      <c r="W1469" t="n">
        <v>79.71</v>
      </c>
      <c r="X1469" t="n">
        <v>6.3</v>
      </c>
      <c r="Y1469" t="n">
        <v>6.3</v>
      </c>
      <c r="Z1469" t="n">
        <v>15.48</v>
      </c>
      <c r="AA1469" t="n">
        <v>15.48</v>
      </c>
      <c r="AB1469" t="n">
        <v>24.0</v>
      </c>
      <c r="AC1469" t="n">
        <v>24.0</v>
      </c>
      <c r="AD1469" t="n">
        <v>24.0</v>
      </c>
      <c r="AE1469" t="n">
        <v>0.0</v>
      </c>
      <c r="AF1469" t="n">
        <v>0.0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0.0</v>
      </c>
      <c r="AL1469" t="inlineStr">
        <is>
          <t>unreconciled</t>
        </is>
      </c>
      <c r="AM1469" t="inlineStr">
        <is>
          <t>Order Amount Mismatch (POS&gt;3PO)</t>
        </is>
      </c>
      <c r="AN1469" t="n">
        <v>24.0</v>
      </c>
      <c r="AO1469" t="n">
        <f>ROUND(P1469*100/H1469,2)</f>
        <v>0.0</v>
      </c>
      <c r="AP1469" t="n">
        <f>ROUND(Q1469*100/I1469,2)</f>
        <v>0.0</v>
      </c>
      <c r="AQ1469"/>
      <c r="AR1469"/>
      <c r="AS1469" t="n">
        <v>0.0</v>
      </c>
    </row>
    <row r="1470">
      <c r="A1470" s="1" t="n">
        <v>45235.0</v>
      </c>
      <c r="B1470" s="2" t="n">
        <v>45235.673993055556</v>
      </c>
      <c r="C1470" t="inlineStr">
        <is>
          <t>3140094012086082</t>
        </is>
      </c>
      <c r="D1470" t="inlineStr">
        <is>
          <t>POS0012</t>
        </is>
      </c>
      <c r="E1470" t="inlineStr">
        <is>
          <t>97</t>
        </is>
      </c>
      <c r="F1470" t="inlineStr">
        <is>
          <t>0094</t>
        </is>
      </c>
      <c r="G1470" t="inlineStr">
        <is>
          <t>5314510776</t>
        </is>
      </c>
      <c r="H1470" t="n">
        <v>575.0</v>
      </c>
      <c r="I1470" t="n">
        <v>547.62</v>
      </c>
      <c r="J1470" t="n">
        <v>510.48</v>
      </c>
      <c r="K1470" t="inlineStr">
        <is>
          <t>sale</t>
        </is>
      </c>
      <c r="L1470" t="inlineStr">
        <is>
          <t/>
        </is>
      </c>
      <c r="M1470" t="inlineStr">
        <is>
          <t/>
        </is>
      </c>
      <c r="N1470" t="n">
        <v>0.0</v>
      </c>
      <c r="O1470" t="n">
        <v>0.0</v>
      </c>
      <c r="P1470" t="n">
        <v>425.23</v>
      </c>
      <c r="Q1470" t="n">
        <v>425.23</v>
      </c>
      <c r="R1470" t="n">
        <v>37.14</v>
      </c>
      <c r="S1470" t="n">
        <v>37.14</v>
      </c>
      <c r="T1470" t="n">
        <v>5.48</v>
      </c>
      <c r="U1470" t="n">
        <v>5.48</v>
      </c>
      <c r="V1470" t="n">
        <v>91.89</v>
      </c>
      <c r="W1470" t="n">
        <v>91.89</v>
      </c>
      <c r="X1470" t="n">
        <v>7.19</v>
      </c>
      <c r="Y1470" t="n">
        <v>7.19</v>
      </c>
      <c r="Z1470" t="n">
        <v>17.83</v>
      </c>
      <c r="AA1470" t="n">
        <v>17.83</v>
      </c>
      <c r="AB1470" t="n">
        <v>27.38</v>
      </c>
      <c r="AC1470" t="n">
        <v>27.38</v>
      </c>
      <c r="AD1470" t="n">
        <v>27.379999999999995</v>
      </c>
      <c r="AE1470" t="n">
        <v>0.0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0.0</v>
      </c>
      <c r="AL1470" t="inlineStr">
        <is>
          <t>unreconciled</t>
        </is>
      </c>
      <c r="AM1470" t="inlineStr">
        <is>
          <t>Order Amount Mismatch (POS&gt;3PO)</t>
        </is>
      </c>
      <c r="AN1470" t="n">
        <v>27.38</v>
      </c>
      <c r="AO1470" t="n">
        <f>ROUND(P1470*100/H1470,2)</f>
        <v>0.0</v>
      </c>
      <c r="AP1470" t="n">
        <f>ROUND(Q1470*100/I1470,2)</f>
        <v>0.0</v>
      </c>
      <c r="AQ1470"/>
      <c r="AR1470"/>
      <c r="AS1470" t="n">
        <v>0.0</v>
      </c>
    </row>
    <row r="1471">
      <c r="A1471" s="1" t="n">
        <v>45234.0</v>
      </c>
      <c r="B1471" s="2" t="n">
        <v>45234.59181712963</v>
      </c>
      <c r="C1471" t="inlineStr">
        <is>
          <t>3140023012059487</t>
        </is>
      </c>
      <c r="D1471" t="inlineStr">
        <is>
          <t>POS0012</t>
        </is>
      </c>
      <c r="E1471" t="inlineStr">
        <is>
          <t>79</t>
        </is>
      </c>
      <c r="F1471" t="inlineStr">
        <is>
          <t>0023</t>
        </is>
      </c>
      <c r="G1471" t="inlineStr">
        <is>
          <t>5314523598</t>
        </is>
      </c>
      <c r="H1471" t="n">
        <v>183.0</v>
      </c>
      <c r="I1471" t="n">
        <v>174.29</v>
      </c>
      <c r="J1471" t="n">
        <v>137.15</v>
      </c>
      <c r="K1471" t="inlineStr">
        <is>
          <t>sale</t>
        </is>
      </c>
      <c r="L1471" t="inlineStr">
        <is>
          <t/>
        </is>
      </c>
      <c r="M1471" t="inlineStr">
        <is>
          <t/>
        </is>
      </c>
      <c r="N1471" t="n">
        <v>0.0</v>
      </c>
      <c r="O1471" t="n">
        <v>0.0</v>
      </c>
      <c r="P1471" t="n">
        <v>140.71</v>
      </c>
      <c r="Q1471" t="n">
        <v>140.72</v>
      </c>
      <c r="R1471" t="n">
        <v>37.14</v>
      </c>
      <c r="S1471" t="n">
        <v>37.14</v>
      </c>
      <c r="T1471" t="n">
        <v>1.74</v>
      </c>
      <c r="U1471" t="n">
        <v>1.74</v>
      </c>
      <c r="V1471" t="n">
        <v>24.69</v>
      </c>
      <c r="W1471" t="n">
        <v>24.69</v>
      </c>
      <c r="X1471" t="n">
        <v>2.29</v>
      </c>
      <c r="Y1471" t="n">
        <v>2.29</v>
      </c>
      <c r="Z1471" t="n">
        <v>4.86</v>
      </c>
      <c r="AA1471" t="n">
        <v>4.85</v>
      </c>
      <c r="AB1471" t="n">
        <v>8.72</v>
      </c>
      <c r="AC1471" t="n">
        <v>8.72</v>
      </c>
      <c r="AD1471" t="n">
        <v>8.710000000000008</v>
      </c>
      <c r="AE1471" t="n">
        <v>-0.009999999999990905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0.010000000000000675</v>
      </c>
      <c r="AK1471" t="n">
        <v>0.0</v>
      </c>
      <c r="AL1471" t="inlineStr">
        <is>
          <t>unreconciled</t>
        </is>
      </c>
      <c r="AM1471" t="inlineStr">
        <is>
          <t>Order Amount Mismatch (POS&gt;3PO)</t>
        </is>
      </c>
      <c r="AN1471" t="n">
        <v>8.71</v>
      </c>
      <c r="AO1471" t="n">
        <f>ROUND(P1471*100/H1471,2)</f>
        <v>0.0</v>
      </c>
      <c r="AP1471" t="n">
        <f>ROUND(Q1471*100/I1471,2)</f>
        <v>0.0</v>
      </c>
      <c r="AQ1471"/>
      <c r="AR1471"/>
      <c r="AS1471" t="n">
        <v>0.0</v>
      </c>
    </row>
    <row r="1472">
      <c r="A1472" s="1" t="n">
        <v>45233.0</v>
      </c>
      <c r="B1472" s="2" t="n">
        <v>45233.95028935185</v>
      </c>
      <c r="C1472" t="inlineStr">
        <is>
          <t>3140023012059358</t>
        </is>
      </c>
      <c r="D1472" t="inlineStr">
        <is>
          <t>POS0012</t>
        </is>
      </c>
      <c r="E1472" t="inlineStr">
        <is>
          <t>51</t>
        </is>
      </c>
      <c r="F1472" t="inlineStr">
        <is>
          <t>0023</t>
        </is>
      </c>
      <c r="G1472" t="inlineStr">
        <is>
          <t>5314530425</t>
        </is>
      </c>
      <c r="H1472" t="n">
        <v>159.0</v>
      </c>
      <c r="I1472" t="n">
        <v>151.43</v>
      </c>
      <c r="J1472" t="n">
        <v>114.29</v>
      </c>
      <c r="K1472" t="inlineStr">
        <is>
          <t>sale</t>
        </is>
      </c>
      <c r="L1472" t="inlineStr">
        <is>
          <t/>
        </is>
      </c>
      <c r="M1472" t="inlineStr">
        <is>
          <t/>
        </is>
      </c>
      <c r="N1472" t="n">
        <v>0.0</v>
      </c>
      <c r="O1472" t="n">
        <v>0.0</v>
      </c>
      <c r="P1472" t="n">
        <v>123.3</v>
      </c>
      <c r="Q1472" t="n">
        <v>123.29</v>
      </c>
      <c r="R1472" t="n">
        <v>37.14</v>
      </c>
      <c r="S1472" t="n">
        <v>37.14</v>
      </c>
      <c r="T1472" t="n">
        <v>1.51</v>
      </c>
      <c r="U1472" t="n">
        <v>1.51</v>
      </c>
      <c r="V1472" t="n">
        <v>20.57</v>
      </c>
      <c r="W1472" t="n">
        <v>20.57</v>
      </c>
      <c r="X1472" t="n">
        <v>1.99</v>
      </c>
      <c r="Y1472" t="n">
        <v>1.99</v>
      </c>
      <c r="Z1472" t="n">
        <v>4.06</v>
      </c>
      <c r="AA1472" t="n">
        <v>4.06</v>
      </c>
      <c r="AB1472" t="n">
        <v>7.58</v>
      </c>
      <c r="AC1472" t="n">
        <v>7.57</v>
      </c>
      <c r="AD1472" t="n">
        <v>7.569999999999993</v>
      </c>
      <c r="AE1472" t="n">
        <v>0.009999999999990905</v>
      </c>
      <c r="AF1472" t="n">
        <v>0.0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0.009999999999999787</v>
      </c>
      <c r="AL1472" t="inlineStr">
        <is>
          <t>unreconciled</t>
        </is>
      </c>
      <c r="AM1472" t="inlineStr">
        <is>
          <t>Order Amount Mismatch (POS&gt;3PO)</t>
        </is>
      </c>
      <c r="AN1472" t="n">
        <v>7.57</v>
      </c>
      <c r="AO1472" t="n">
        <f>ROUND(P1472*100/H1472,2)</f>
        <v>0.0</v>
      </c>
      <c r="AP1472" t="n">
        <f>ROUND(Q1472*100/I1472,2)</f>
        <v>0.0</v>
      </c>
      <c r="AQ1472"/>
      <c r="AR1472"/>
      <c r="AS1472" t="n">
        <v>0.0</v>
      </c>
    </row>
    <row r="1473">
      <c r="A1473" s="1" t="n">
        <v>45235.0</v>
      </c>
      <c r="B1473" s="2" t="n">
        <v>45235.71532407407</v>
      </c>
      <c r="C1473" t="inlineStr">
        <is>
          <t>3140094012086117</t>
        </is>
      </c>
      <c r="D1473" t="inlineStr">
        <is>
          <t>POS0012</t>
        </is>
      </c>
      <c r="E1473" t="inlineStr">
        <is>
          <t>32</t>
        </is>
      </c>
      <c r="F1473" t="inlineStr">
        <is>
          <t>0094</t>
        </is>
      </c>
      <c r="G1473" t="inlineStr">
        <is>
          <t>5314532338</t>
        </is>
      </c>
      <c r="H1473" t="n">
        <v>196.0</v>
      </c>
      <c r="I1473" t="n">
        <v>186.67</v>
      </c>
      <c r="J1473" t="n">
        <v>149.53</v>
      </c>
      <c r="K1473" t="inlineStr">
        <is>
          <t>sale</t>
        </is>
      </c>
      <c r="L1473" t="inlineStr">
        <is>
          <t/>
        </is>
      </c>
      <c r="M1473" t="inlineStr">
        <is>
          <t/>
        </is>
      </c>
      <c r="N1473" t="n">
        <v>0.0</v>
      </c>
      <c r="O1473" t="n">
        <v>0.0</v>
      </c>
      <c r="P1473" t="n">
        <v>150.14</v>
      </c>
      <c r="Q1473" t="n">
        <v>150.13</v>
      </c>
      <c r="R1473" t="n">
        <v>37.14</v>
      </c>
      <c r="S1473" t="n">
        <v>37.14</v>
      </c>
      <c r="T1473" t="n">
        <v>1.87</v>
      </c>
      <c r="U1473" t="n">
        <v>1.87</v>
      </c>
      <c r="V1473" t="n">
        <v>26.92</v>
      </c>
      <c r="W1473" t="n">
        <v>26.92</v>
      </c>
      <c r="X1473" t="n">
        <v>2.45</v>
      </c>
      <c r="Y1473" t="n">
        <v>2.45</v>
      </c>
      <c r="Z1473" t="n">
        <v>5.29</v>
      </c>
      <c r="AA1473" t="n">
        <v>5.29</v>
      </c>
      <c r="AB1473" t="n">
        <v>9.34</v>
      </c>
      <c r="AC1473" t="n">
        <v>9.33</v>
      </c>
      <c r="AD1473" t="n">
        <v>9.330000000000013</v>
      </c>
      <c r="AE1473" t="n">
        <v>0.009999999999990905</v>
      </c>
      <c r="AF1473" t="n">
        <v>0.0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0.009999999999999787</v>
      </c>
      <c r="AL1473" t="inlineStr">
        <is>
          <t>unreconciled</t>
        </is>
      </c>
      <c r="AM1473" t="inlineStr">
        <is>
          <t>Order Amount Mismatch (POS&gt;3PO)</t>
        </is>
      </c>
      <c r="AN1473" t="n">
        <v>9.33</v>
      </c>
      <c r="AO1473" t="n">
        <f>ROUND(P1473*100/H1473,2)</f>
        <v>0.0</v>
      </c>
      <c r="AP1473" t="n">
        <f>ROUND(Q1473*100/I1473,2)</f>
        <v>0.0</v>
      </c>
      <c r="AQ1473"/>
      <c r="AR1473"/>
      <c r="AS1473" t="n">
        <v>0.0</v>
      </c>
    </row>
    <row r="1474">
      <c r="A1474" s="1" t="n">
        <v>45234.0</v>
      </c>
      <c r="B1474" s="2" t="n">
        <v>45234.77349537037</v>
      </c>
      <c r="C1474" t="inlineStr">
        <is>
          <t>3140094012085636</t>
        </is>
      </c>
      <c r="D1474" t="inlineStr">
        <is>
          <t>POS0012</t>
        </is>
      </c>
      <c r="E1474" t="inlineStr">
        <is>
          <t>51</t>
        </is>
      </c>
      <c r="F1474" t="inlineStr">
        <is>
          <t>0094</t>
        </is>
      </c>
      <c r="G1474" t="inlineStr">
        <is>
          <t>5314534851</t>
        </is>
      </c>
      <c r="H1474" t="n">
        <v>352.0</v>
      </c>
      <c r="I1474" t="n">
        <v>335.24</v>
      </c>
      <c r="J1474" t="n">
        <v>298.1</v>
      </c>
      <c r="K1474" t="inlineStr">
        <is>
          <t>sale</t>
        </is>
      </c>
      <c r="L1474" t="inlineStr">
        <is>
          <t/>
        </is>
      </c>
      <c r="M1474" t="inlineStr">
        <is>
          <t/>
        </is>
      </c>
      <c r="N1474" t="n">
        <v>0.0</v>
      </c>
      <c r="O1474" t="n">
        <v>0.0</v>
      </c>
      <c r="P1474" t="n">
        <v>263.38</v>
      </c>
      <c r="Q1474" t="n">
        <v>263.36</v>
      </c>
      <c r="R1474" t="n">
        <v>37.14</v>
      </c>
      <c r="S1474" t="n">
        <v>37.14</v>
      </c>
      <c r="T1474" t="n">
        <v>3.35</v>
      </c>
      <c r="U1474" t="n">
        <v>3.35</v>
      </c>
      <c r="V1474" t="n">
        <v>53.66</v>
      </c>
      <c r="W1474" t="n">
        <v>53.66</v>
      </c>
      <c r="X1474" t="n">
        <v>4.4</v>
      </c>
      <c r="Y1474" t="n">
        <v>4.4</v>
      </c>
      <c r="Z1474" t="n">
        <v>10.45</v>
      </c>
      <c r="AA1474" t="n">
        <v>10.45</v>
      </c>
      <c r="AB1474" t="n">
        <v>16.76</v>
      </c>
      <c r="AC1474" t="n">
        <v>16.76</v>
      </c>
      <c r="AD1474" t="n">
        <v>16.75999999999999</v>
      </c>
      <c r="AE1474" t="n">
        <v>0.01999999999998181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0.0</v>
      </c>
      <c r="AL1474" t="inlineStr">
        <is>
          <t>unreconciled</t>
        </is>
      </c>
      <c r="AM1474" t="inlineStr">
        <is>
          <t>Order Amount Mismatch (POS&gt;3PO)</t>
        </is>
      </c>
      <c r="AN1474" t="n">
        <v>16.76</v>
      </c>
      <c r="AO1474" t="n">
        <f>ROUND(P1474*100/H1474,2)</f>
        <v>0.0</v>
      </c>
      <c r="AP1474" t="n">
        <f>ROUND(Q1474*100/I1474,2)</f>
        <v>0.0</v>
      </c>
      <c r="AQ1474"/>
      <c r="AR1474"/>
      <c r="AS1474" t="n">
        <v>0.0</v>
      </c>
    </row>
    <row r="1475">
      <c r="A1475" s="1" t="n">
        <v>45234.0</v>
      </c>
      <c r="B1475" s="2" t="n">
        <v>45234.812569444446</v>
      </c>
      <c r="C1475" t="inlineStr">
        <is>
          <t>3140094012085682</t>
        </is>
      </c>
      <c r="D1475" t="inlineStr">
        <is>
          <t>POS0012</t>
        </is>
      </c>
      <c r="E1475" t="inlineStr">
        <is>
          <t>97</t>
        </is>
      </c>
      <c r="F1475" t="inlineStr">
        <is>
          <t>0094</t>
        </is>
      </c>
      <c r="G1475" t="inlineStr">
        <is>
          <t>5314537339</t>
        </is>
      </c>
      <c r="H1475" t="n">
        <v>303.0</v>
      </c>
      <c r="I1475" t="n">
        <v>288.57</v>
      </c>
      <c r="J1475" t="n">
        <v>251.43</v>
      </c>
      <c r="K1475" t="inlineStr">
        <is>
          <t>sale</t>
        </is>
      </c>
      <c r="L1475" t="inlineStr">
        <is>
          <t/>
        </is>
      </c>
      <c r="M1475" t="inlineStr">
        <is>
          <t/>
        </is>
      </c>
      <c r="N1475" t="n">
        <v>0.0</v>
      </c>
      <c r="O1475" t="n">
        <v>0.0</v>
      </c>
      <c r="P1475" t="n">
        <v>227.8</v>
      </c>
      <c r="Q1475" t="n">
        <v>227.79</v>
      </c>
      <c r="R1475" t="n">
        <v>37.14</v>
      </c>
      <c r="S1475" t="n">
        <v>37.14</v>
      </c>
      <c r="T1475" t="n">
        <v>2.89</v>
      </c>
      <c r="U1475" t="n">
        <v>2.89</v>
      </c>
      <c r="V1475" t="n">
        <v>45.26</v>
      </c>
      <c r="W1475" t="n">
        <v>45.26</v>
      </c>
      <c r="X1475" t="n">
        <v>3.79</v>
      </c>
      <c r="Y1475" t="n">
        <v>3.79</v>
      </c>
      <c r="Z1475" t="n">
        <v>8.83</v>
      </c>
      <c r="AA1475" t="n">
        <v>8.83</v>
      </c>
      <c r="AB1475" t="n">
        <v>14.42</v>
      </c>
      <c r="AC1475" t="n">
        <v>14.43</v>
      </c>
      <c r="AD1475" t="n">
        <v>14.430000000000007</v>
      </c>
      <c r="AE1475" t="n">
        <v>0.010000000000019327</v>
      </c>
      <c r="AF1475" t="n">
        <v>0.0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-0.009999999999999787</v>
      </c>
      <c r="AL1475" t="inlineStr">
        <is>
          <t>unreconciled</t>
        </is>
      </c>
      <c r="AM1475" t="inlineStr">
        <is>
          <t>Order Amount Mismatch (POS&gt;3PO)</t>
        </is>
      </c>
      <c r="AN1475" t="n">
        <v>14.43</v>
      </c>
      <c r="AO1475" t="n">
        <f>ROUND(P1475*100/H1475,2)</f>
        <v>0.0</v>
      </c>
      <c r="AP1475" t="n">
        <f>ROUND(Q1475*100/I1475,2)</f>
        <v>0.0</v>
      </c>
      <c r="AQ1475"/>
      <c r="AR1475"/>
      <c r="AS1475" t="n">
        <v>0.0</v>
      </c>
    </row>
    <row r="1476">
      <c r="A1476" s="1" t="n">
        <v>45234.0</v>
      </c>
      <c r="B1476" s="2" t="n">
        <v>45234.85072916667</v>
      </c>
      <c r="C1476" t="inlineStr">
        <is>
          <t>3140023012059598</t>
        </is>
      </c>
      <c r="D1476" t="inlineStr">
        <is>
          <t>POS0012</t>
        </is>
      </c>
      <c r="E1476" t="inlineStr">
        <is>
          <t>90</t>
        </is>
      </c>
      <c r="F1476" t="inlineStr">
        <is>
          <t>0023</t>
        </is>
      </c>
      <c r="G1476" t="inlineStr">
        <is>
          <t>5314547543</t>
        </is>
      </c>
      <c r="H1476" t="n">
        <v>255.0</v>
      </c>
      <c r="I1476" t="n">
        <v>242.85</v>
      </c>
      <c r="J1476" t="n">
        <v>205.71</v>
      </c>
      <c r="K1476" t="inlineStr">
        <is>
          <t>sale</t>
        </is>
      </c>
      <c r="L1476" t="inlineStr">
        <is>
          <t/>
        </is>
      </c>
      <c r="M1476" t="inlineStr">
        <is>
          <t/>
        </is>
      </c>
      <c r="N1476" t="n">
        <v>0.0</v>
      </c>
      <c r="O1476" t="n">
        <v>0.0</v>
      </c>
      <c r="P1476" t="n">
        <v>192.96</v>
      </c>
      <c r="Q1476" t="n">
        <v>192.96</v>
      </c>
      <c r="R1476" t="n">
        <v>37.14</v>
      </c>
      <c r="S1476" t="n">
        <v>37.14</v>
      </c>
      <c r="T1476" t="n">
        <v>2.43</v>
      </c>
      <c r="U1476" t="n">
        <v>2.43</v>
      </c>
      <c r="V1476" t="n">
        <v>37.03</v>
      </c>
      <c r="W1476" t="n">
        <v>37.03</v>
      </c>
      <c r="X1476" t="n">
        <v>3.19</v>
      </c>
      <c r="Y1476" t="n">
        <v>3.19</v>
      </c>
      <c r="Z1476" t="n">
        <v>7.24</v>
      </c>
      <c r="AA1476" t="n">
        <v>7.24</v>
      </c>
      <c r="AB1476" t="n">
        <v>12.14</v>
      </c>
      <c r="AC1476" t="n">
        <v>12.14</v>
      </c>
      <c r="AD1476" t="n">
        <v>12.150000000000006</v>
      </c>
      <c r="AE1476" t="n">
        <v>0.0</v>
      </c>
      <c r="AF1476" t="n">
        <v>0.0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0.0</v>
      </c>
      <c r="AL1476" t="inlineStr">
        <is>
          <t>unreconciled</t>
        </is>
      </c>
      <c r="AM1476" t="inlineStr">
        <is>
          <t>Order Amount Mismatch (POS&gt;3PO)</t>
        </is>
      </c>
      <c r="AN1476" t="n">
        <v>12.15</v>
      </c>
      <c r="AO1476" t="n">
        <f>ROUND(P1476*100/H1476,2)</f>
        <v>0.0</v>
      </c>
      <c r="AP1476" t="n">
        <f>ROUND(Q1476*100/I1476,2)</f>
        <v>0.0</v>
      </c>
      <c r="AQ1476"/>
      <c r="AR1476"/>
      <c r="AS1476" t="n">
        <v>0.0</v>
      </c>
    </row>
    <row r="1477">
      <c r="A1477" s="1" t="n">
        <v>45234.0</v>
      </c>
      <c r="B1477" s="2" t="n">
        <v>45234.79347222222</v>
      </c>
      <c r="C1477" t="inlineStr">
        <is>
          <t>3140094012085665</t>
        </is>
      </c>
      <c r="D1477" t="inlineStr">
        <is>
          <t>POS0012</t>
        </is>
      </c>
      <c r="E1477" t="inlineStr">
        <is>
          <t>80</t>
        </is>
      </c>
      <c r="F1477" t="inlineStr">
        <is>
          <t>0094</t>
        </is>
      </c>
      <c r="G1477" t="inlineStr">
        <is>
          <t>5314551329</t>
        </is>
      </c>
      <c r="H1477" t="n">
        <v>190.0</v>
      </c>
      <c r="I1477" t="n">
        <v>180.95</v>
      </c>
      <c r="J1477" t="n">
        <v>143.81</v>
      </c>
      <c r="K1477" t="inlineStr">
        <is>
          <t>sale</t>
        </is>
      </c>
      <c r="L1477" t="inlineStr">
        <is>
          <t/>
        </is>
      </c>
      <c r="M1477" t="inlineStr">
        <is>
          <t/>
        </is>
      </c>
      <c r="N1477" t="n">
        <v>0.0</v>
      </c>
      <c r="O1477" t="n">
        <v>0.0</v>
      </c>
      <c r="P1477" t="n">
        <v>145.78</v>
      </c>
      <c r="Q1477" t="n">
        <v>145.77</v>
      </c>
      <c r="R1477" t="n">
        <v>37.14</v>
      </c>
      <c r="S1477" t="n">
        <v>37.14</v>
      </c>
      <c r="T1477" t="n">
        <v>1.81</v>
      </c>
      <c r="U1477" t="n">
        <v>1.81</v>
      </c>
      <c r="V1477" t="n">
        <v>25.89</v>
      </c>
      <c r="W1477" t="n">
        <v>25.89</v>
      </c>
      <c r="X1477" t="n">
        <v>2.38</v>
      </c>
      <c r="Y1477" t="n">
        <v>2.38</v>
      </c>
      <c r="Z1477" t="n">
        <v>5.09</v>
      </c>
      <c r="AA1477" t="n">
        <v>5.09</v>
      </c>
      <c r="AB1477" t="n">
        <v>9.04</v>
      </c>
      <c r="AC1477" t="n">
        <v>9.05</v>
      </c>
      <c r="AD1477" t="n">
        <v>9.050000000000011</v>
      </c>
      <c r="AE1477" t="n">
        <v>0.009999999999990905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-0.010000000000001563</v>
      </c>
      <c r="AL1477" t="inlineStr">
        <is>
          <t>unreconciled</t>
        </is>
      </c>
      <c r="AM1477" t="inlineStr">
        <is>
          <t>Order Amount Mismatch (POS&gt;3PO)</t>
        </is>
      </c>
      <c r="AN1477" t="n">
        <v>9.05</v>
      </c>
      <c r="AO1477" t="n">
        <f>ROUND(P1477*100/H1477,2)</f>
        <v>0.0</v>
      </c>
      <c r="AP1477" t="n">
        <f>ROUND(Q1477*100/I1477,2)</f>
        <v>0.0</v>
      </c>
      <c r="AQ1477"/>
      <c r="AR1477"/>
      <c r="AS1477" t="n">
        <v>0.0</v>
      </c>
    </row>
    <row r="1478">
      <c r="A1478" s="1" t="n">
        <v>45234.0</v>
      </c>
      <c r="B1478" s="2" t="n">
        <v>45234.82945601852</v>
      </c>
      <c r="C1478" t="inlineStr">
        <is>
          <t>3140023012059587</t>
        </is>
      </c>
      <c r="D1478" t="inlineStr">
        <is>
          <t>POS0012</t>
        </is>
      </c>
      <c r="E1478" t="inlineStr">
        <is>
          <t>79</t>
        </is>
      </c>
      <c r="F1478" t="inlineStr">
        <is>
          <t>0023</t>
        </is>
      </c>
      <c r="G1478" t="inlineStr">
        <is>
          <t>5314552973</t>
        </is>
      </c>
      <c r="H1478" t="n">
        <v>264.0</v>
      </c>
      <c r="I1478" t="n">
        <v>251.43</v>
      </c>
      <c r="J1478" t="n">
        <v>214.29</v>
      </c>
      <c r="K1478" t="inlineStr">
        <is>
          <t>sale</t>
        </is>
      </c>
      <c r="L1478" t="inlineStr">
        <is>
          <t/>
        </is>
      </c>
      <c r="M1478" t="inlineStr">
        <is>
          <t/>
        </is>
      </c>
      <c r="N1478" t="n">
        <v>0.0</v>
      </c>
      <c r="O1478" t="n">
        <v>0.0</v>
      </c>
      <c r="P1478" t="n">
        <v>199.51</v>
      </c>
      <c r="Q1478" t="n">
        <v>199.51</v>
      </c>
      <c r="R1478" t="n">
        <v>37.14</v>
      </c>
      <c r="S1478" t="n">
        <v>37.14</v>
      </c>
      <c r="T1478" t="n">
        <v>2.51</v>
      </c>
      <c r="U1478" t="n">
        <v>2.51</v>
      </c>
      <c r="V1478" t="n">
        <v>38.57</v>
      </c>
      <c r="W1478" t="n">
        <v>38.57</v>
      </c>
      <c r="X1478" t="n">
        <v>3.3</v>
      </c>
      <c r="Y1478" t="n">
        <v>3.3</v>
      </c>
      <c r="Z1478" t="n">
        <v>7.54</v>
      </c>
      <c r="AA1478" t="n">
        <v>7.53</v>
      </c>
      <c r="AB1478" t="n">
        <v>12.58</v>
      </c>
      <c r="AC1478" t="n">
        <v>12.57</v>
      </c>
      <c r="AD1478" t="n">
        <v>12.569999999999993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0.009999999999999787</v>
      </c>
      <c r="AK1478" t="n">
        <v>0.009999999999999787</v>
      </c>
      <c r="AL1478" t="inlineStr">
        <is>
          <t>unreconciled</t>
        </is>
      </c>
      <c r="AM1478" t="inlineStr">
        <is>
          <t>Order Amount Mismatch (POS&gt;3PO)</t>
        </is>
      </c>
      <c r="AN1478" t="n">
        <v>12.57</v>
      </c>
      <c r="AO1478" t="n">
        <f>ROUND(P1478*100/H1478,2)</f>
        <v>0.0</v>
      </c>
      <c r="AP1478" t="n">
        <f>ROUND(Q1478*100/I1478,2)</f>
        <v>0.0</v>
      </c>
      <c r="AQ1478"/>
      <c r="AR1478"/>
      <c r="AS1478" t="n">
        <v>0.0</v>
      </c>
    </row>
    <row r="1479">
      <c r="A1479" s="1" t="n">
        <v>45233.0</v>
      </c>
      <c r="B1479" s="2" t="n">
        <v>45233.93100694445</v>
      </c>
      <c r="C1479" t="inlineStr">
        <is>
          <t>3140023012059353</t>
        </is>
      </c>
      <c r="D1479" t="inlineStr">
        <is>
          <t>POS0012</t>
        </is>
      </c>
      <c r="E1479" t="inlineStr">
        <is>
          <t>46</t>
        </is>
      </c>
      <c r="F1479" t="inlineStr">
        <is>
          <t>0023</t>
        </is>
      </c>
      <c r="G1479" t="inlineStr">
        <is>
          <t>5314590942</t>
        </is>
      </c>
      <c r="H1479" t="n">
        <v>455.0</v>
      </c>
      <c r="I1479" t="n">
        <v>433.34</v>
      </c>
      <c r="J1479" t="n">
        <v>396.2</v>
      </c>
      <c r="K1479" t="inlineStr">
        <is>
          <t>sale</t>
        </is>
      </c>
      <c r="L1479" t="inlineStr">
        <is>
          <t/>
        </is>
      </c>
      <c r="M1479" t="inlineStr">
        <is>
          <t/>
        </is>
      </c>
      <c r="N1479" t="n">
        <v>0.0</v>
      </c>
      <c r="O1479" t="n">
        <v>0.0</v>
      </c>
      <c r="P1479" t="n">
        <v>338.14</v>
      </c>
      <c r="Q1479" t="n">
        <v>338.13</v>
      </c>
      <c r="R1479" t="n">
        <v>37.14</v>
      </c>
      <c r="S1479" t="n">
        <v>37.14</v>
      </c>
      <c r="T1479" t="n">
        <v>4.33</v>
      </c>
      <c r="U1479" t="n">
        <v>4.33</v>
      </c>
      <c r="V1479" t="n">
        <v>71.32</v>
      </c>
      <c r="W1479" t="n">
        <v>71.32</v>
      </c>
      <c r="X1479" t="n">
        <v>5.69</v>
      </c>
      <c r="Y1479" t="n">
        <v>5.69</v>
      </c>
      <c r="Z1479" t="n">
        <v>13.86</v>
      </c>
      <c r="AA1479" t="n">
        <v>13.86</v>
      </c>
      <c r="AB1479" t="n">
        <v>21.66</v>
      </c>
      <c r="AC1479" t="n">
        <v>21.67</v>
      </c>
      <c r="AD1479" t="n">
        <v>21.660000000000025</v>
      </c>
      <c r="AE1479" t="n">
        <v>0.009999999999990905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-0.010000000000001563</v>
      </c>
      <c r="AL1479" t="inlineStr">
        <is>
          <t>unreconciled</t>
        </is>
      </c>
      <c r="AM1479" t="inlineStr">
        <is>
          <t>Order Amount Mismatch (POS&gt;3PO)</t>
        </is>
      </c>
      <c r="AN1479" t="n">
        <v>21.66</v>
      </c>
      <c r="AO1479" t="n">
        <f>ROUND(P1479*100/H1479,2)</f>
        <v>0.0</v>
      </c>
      <c r="AP1479" t="n">
        <f>ROUND(Q1479*100/I1479,2)</f>
        <v>0.0</v>
      </c>
      <c r="AQ1479"/>
      <c r="AR1479"/>
      <c r="AS1479" t="n">
        <v>0.0</v>
      </c>
    </row>
    <row r="1480">
      <c r="A1480" s="1" t="n">
        <v>45236.0</v>
      </c>
      <c r="B1480" s="2" t="n">
        <v>45236.94289351852</v>
      </c>
      <c r="C1480" t="inlineStr">
        <is>
          <t>3140094012086697</t>
        </is>
      </c>
      <c r="D1480" t="inlineStr">
        <is>
          <t>POS0012</t>
        </is>
      </c>
      <c r="E1480" t="inlineStr">
        <is>
          <t>12</t>
        </is>
      </c>
      <c r="F1480" t="inlineStr">
        <is>
          <t>0094</t>
        </is>
      </c>
      <c r="G1480" t="inlineStr">
        <is>
          <t>5314594641</t>
        </is>
      </c>
      <c r="H1480" t="n">
        <v>508.00000000000006</v>
      </c>
      <c r="I1480" t="n">
        <v>483.8</v>
      </c>
      <c r="J1480" t="n">
        <v>446.66</v>
      </c>
      <c r="K1480" t="inlineStr">
        <is>
          <t>sale</t>
        </is>
      </c>
      <c r="L1480" t="inlineStr">
        <is>
          <t/>
        </is>
      </c>
      <c r="M1480" t="inlineStr">
        <is>
          <t/>
        </is>
      </c>
      <c r="N1480" t="n">
        <v>0.0</v>
      </c>
      <c r="O1480" t="n">
        <v>0.0</v>
      </c>
      <c r="P1480" t="n">
        <v>376.59</v>
      </c>
      <c r="Q1480" t="n">
        <v>376.57</v>
      </c>
      <c r="R1480" t="n">
        <v>37.14</v>
      </c>
      <c r="S1480" t="n">
        <v>37.14</v>
      </c>
      <c r="T1480" t="n">
        <v>4.84</v>
      </c>
      <c r="U1480" t="n">
        <v>4.84</v>
      </c>
      <c r="V1480" t="n">
        <v>80.4</v>
      </c>
      <c r="W1480" t="n">
        <v>80.4</v>
      </c>
      <c r="X1480" t="n">
        <v>6.35</v>
      </c>
      <c r="Y1480" t="n">
        <v>6.35</v>
      </c>
      <c r="Z1480" t="n">
        <v>15.62</v>
      </c>
      <c r="AA1480" t="n">
        <v>15.61</v>
      </c>
      <c r="AB1480" t="n">
        <v>24.2</v>
      </c>
      <c r="AC1480" t="n">
        <v>24.19</v>
      </c>
      <c r="AD1480" t="n">
        <v>24.200000000000045</v>
      </c>
      <c r="AE1480" t="n">
        <v>0.01999999999998181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0.009999999999999787</v>
      </c>
      <c r="AK1480" t="n">
        <v>0.00999999999999801</v>
      </c>
      <c r="AL1480" t="inlineStr">
        <is>
          <t>unreconciled</t>
        </is>
      </c>
      <c r="AM1480" t="inlineStr">
        <is>
          <t>Order Amount Mismatch (POS&gt;3PO)</t>
        </is>
      </c>
      <c r="AN1480" t="n">
        <v>24.2</v>
      </c>
      <c r="AO1480" t="n">
        <f>ROUND(P1480*100/H1480,2)</f>
        <v>0.0</v>
      </c>
      <c r="AP1480" t="n">
        <f>ROUND(Q1480*100/I1480,2)</f>
        <v>0.0</v>
      </c>
      <c r="AQ1480"/>
      <c r="AR1480"/>
      <c r="AS1480" t="n">
        <v>0.0</v>
      </c>
    </row>
    <row r="1481">
      <c r="A1481" s="1" t="n">
        <v>45233.0</v>
      </c>
      <c r="B1481" s="2" t="n">
        <v>45233.95340277778</v>
      </c>
      <c r="C1481" t="inlineStr">
        <is>
          <t>3140094012085368</t>
        </is>
      </c>
      <c r="D1481" t="inlineStr">
        <is>
          <t>POS0012</t>
        </is>
      </c>
      <c r="E1481" t="inlineStr">
        <is>
          <t>83</t>
        </is>
      </c>
      <c r="F1481" t="inlineStr">
        <is>
          <t>0094</t>
        </is>
      </c>
      <c r="G1481" t="inlineStr">
        <is>
          <t>5314596222</t>
        </is>
      </c>
      <c r="H1481" t="n">
        <v>446.0</v>
      </c>
      <c r="I1481" t="n">
        <v>501.89</v>
      </c>
      <c r="J1481" t="n">
        <v>464.75</v>
      </c>
      <c r="K1481" t="inlineStr">
        <is>
          <t>sale</t>
        </is>
      </c>
      <c r="L1481" t="inlineStr">
        <is>
          <t/>
        </is>
      </c>
      <c r="M1481" t="inlineStr">
        <is>
          <t/>
        </is>
      </c>
      <c r="N1481" t="n">
        <v>0.0</v>
      </c>
      <c r="O1481" t="n">
        <v>0.0</v>
      </c>
      <c r="P1481" t="n">
        <v>390.38</v>
      </c>
      <c r="Q1481" t="n">
        <v>331.6</v>
      </c>
      <c r="R1481" t="n">
        <v>37.14</v>
      </c>
      <c r="S1481" t="n">
        <v>37.14</v>
      </c>
      <c r="T1481" t="n">
        <v>5.02</v>
      </c>
      <c r="U1481" t="n">
        <v>4.25</v>
      </c>
      <c r="V1481" t="n">
        <v>83.66</v>
      </c>
      <c r="W1481" t="n">
        <v>69.77</v>
      </c>
      <c r="X1481" t="n">
        <v>6.59</v>
      </c>
      <c r="Y1481" t="n">
        <v>5.57</v>
      </c>
      <c r="Z1481" t="n">
        <v>16.24</v>
      </c>
      <c r="AA1481" t="n">
        <v>13.56</v>
      </c>
      <c r="AB1481" t="n">
        <v>21.24</v>
      </c>
      <c r="AC1481" t="n">
        <v>21.24</v>
      </c>
      <c r="AD1481" t="n">
        <v>-55.889999999999986</v>
      </c>
      <c r="AE1481" t="n">
        <v>58.77999999999997</v>
      </c>
      <c r="AF1481" t="n">
        <v>0.0</v>
      </c>
      <c r="AG1481" t="n">
        <v>0.7699999999999996</v>
      </c>
      <c r="AH1481" t="n">
        <v>13.89</v>
      </c>
      <c r="AI1481" t="n">
        <v>1.0199999999999996</v>
      </c>
      <c r="AJ1481" t="n">
        <v>2.679999999999998</v>
      </c>
      <c r="AK1481" t="n">
        <v>0.0</v>
      </c>
      <c r="AL1481" t="inlineStr">
        <is>
          <t>unreconciled</t>
        </is>
      </c>
      <c r="AM1481" t="inlineStr">
        <is>
          <t>Order Amount Mismatch (3PO&gt;POS)</t>
        </is>
      </c>
      <c r="AN1481" t="n">
        <v>55.89</v>
      </c>
      <c r="AO1481" t="n">
        <f>ROUND(P1481*100/H1481,2)</f>
        <v>0.0</v>
      </c>
      <c r="AP1481" t="n">
        <f>ROUND(Q1481*100/I1481,2)</f>
        <v>0.0</v>
      </c>
      <c r="AQ1481"/>
      <c r="AR1481"/>
      <c r="AS1481" t="n">
        <v>0.0</v>
      </c>
    </row>
    <row r="1482">
      <c r="A1482" s="1" t="n">
        <v>45234.0</v>
      </c>
      <c r="B1482" s="2" t="n">
        <v>45234.88298611111</v>
      </c>
      <c r="C1482" t="inlineStr">
        <is>
          <t>3140094012085763</t>
        </is>
      </c>
      <c r="D1482" t="inlineStr">
        <is>
          <t>POS0012</t>
        </is>
      </c>
      <c r="E1482" t="inlineStr">
        <is>
          <t>78</t>
        </is>
      </c>
      <c r="F1482" t="inlineStr">
        <is>
          <t>0094</t>
        </is>
      </c>
      <c r="G1482" t="inlineStr">
        <is>
          <t>5314599029</t>
        </is>
      </c>
      <c r="H1482" t="n">
        <v>298.0</v>
      </c>
      <c r="I1482" t="n">
        <v>283.8</v>
      </c>
      <c r="J1482" t="n">
        <v>246.66</v>
      </c>
      <c r="K1482" t="inlineStr">
        <is>
          <t>sale</t>
        </is>
      </c>
      <c r="L1482" t="inlineStr">
        <is>
          <t/>
        </is>
      </c>
      <c r="M1482" t="inlineStr">
        <is>
          <t/>
        </is>
      </c>
      <c r="N1482" t="n">
        <v>0.0</v>
      </c>
      <c r="O1482" t="n">
        <v>0.0</v>
      </c>
      <c r="P1482" t="n">
        <v>224.18</v>
      </c>
      <c r="Q1482" t="n">
        <v>224.17</v>
      </c>
      <c r="R1482" t="n">
        <v>37.14</v>
      </c>
      <c r="S1482" t="n">
        <v>37.14</v>
      </c>
      <c r="T1482" t="n">
        <v>2.84</v>
      </c>
      <c r="U1482" t="n">
        <v>2.84</v>
      </c>
      <c r="V1482" t="n">
        <v>44.4</v>
      </c>
      <c r="W1482" t="n">
        <v>44.4</v>
      </c>
      <c r="X1482" t="n">
        <v>3.72</v>
      </c>
      <c r="Y1482" t="n">
        <v>3.72</v>
      </c>
      <c r="Z1482" t="n">
        <v>8.66</v>
      </c>
      <c r="AA1482" t="n">
        <v>8.66</v>
      </c>
      <c r="AB1482" t="n">
        <v>14.2</v>
      </c>
      <c r="AC1482" t="n">
        <v>14.19</v>
      </c>
      <c r="AD1482" t="n">
        <v>14.199999999999989</v>
      </c>
      <c r="AE1482" t="n">
        <v>0.010000000000019327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0.009999999999999787</v>
      </c>
      <c r="AL1482" t="inlineStr">
        <is>
          <t>unreconciled</t>
        </is>
      </c>
      <c r="AM1482" t="inlineStr">
        <is>
          <t>Order Amount Mismatch (POS&gt;3PO)</t>
        </is>
      </c>
      <c r="AN1482" t="n">
        <v>14.2</v>
      </c>
      <c r="AO1482" t="n">
        <f>ROUND(P1482*100/H1482,2)</f>
        <v>0.0</v>
      </c>
      <c r="AP1482" t="n">
        <f>ROUND(Q1482*100/I1482,2)</f>
        <v>0.0</v>
      </c>
      <c r="AQ1482"/>
      <c r="AR1482"/>
      <c r="AS1482" t="n">
        <v>0.0</v>
      </c>
    </row>
    <row r="1483">
      <c r="A1483" s="1" t="n">
        <v>45234.0</v>
      </c>
      <c r="B1483" s="2" t="n">
        <v>45234.88693287037</v>
      </c>
      <c r="C1483" t="inlineStr">
        <is>
          <t>3140094012085771</t>
        </is>
      </c>
      <c r="D1483" t="inlineStr">
        <is>
          <t>POS0012</t>
        </is>
      </c>
      <c r="E1483" t="inlineStr">
        <is>
          <t>86</t>
        </is>
      </c>
      <c r="F1483" t="inlineStr">
        <is>
          <t>0094</t>
        </is>
      </c>
      <c r="G1483" t="inlineStr">
        <is>
          <t>5314625439</t>
        </is>
      </c>
      <c r="H1483" t="n">
        <v>273.0</v>
      </c>
      <c r="I1483" t="n">
        <v>260.01</v>
      </c>
      <c r="J1483" t="n">
        <v>222.87</v>
      </c>
      <c r="K1483" t="inlineStr">
        <is>
          <t>sale</t>
        </is>
      </c>
      <c r="L1483" t="inlineStr">
        <is>
          <t/>
        </is>
      </c>
      <c r="M1483" t="inlineStr">
        <is>
          <t/>
        </is>
      </c>
      <c r="N1483" t="n">
        <v>0.0</v>
      </c>
      <c r="O1483" t="n">
        <v>0.0</v>
      </c>
      <c r="P1483" t="n">
        <v>206.04</v>
      </c>
      <c r="Q1483" t="n">
        <v>206.05</v>
      </c>
      <c r="R1483" t="n">
        <v>37.14</v>
      </c>
      <c r="S1483" t="n">
        <v>37.14</v>
      </c>
      <c r="T1483" t="n">
        <v>2.6</v>
      </c>
      <c r="U1483" t="n">
        <v>2.6</v>
      </c>
      <c r="V1483" t="n">
        <v>40.12</v>
      </c>
      <c r="W1483" t="n">
        <v>40.12</v>
      </c>
      <c r="X1483" t="n">
        <v>3.41</v>
      </c>
      <c r="Y1483" t="n">
        <v>3.41</v>
      </c>
      <c r="Z1483" t="n">
        <v>7.84</v>
      </c>
      <c r="AA1483" t="n">
        <v>7.83</v>
      </c>
      <c r="AB1483" t="n">
        <v>13.0</v>
      </c>
      <c r="AC1483" t="n">
        <v>13.0</v>
      </c>
      <c r="AD1483" t="n">
        <v>12.990000000000009</v>
      </c>
      <c r="AE1483" t="n">
        <v>-0.010000000000019327</v>
      </c>
      <c r="AF1483" t="n">
        <v>0.0</v>
      </c>
      <c r="AG1483" t="n">
        <v>0.0</v>
      </c>
      <c r="AH1483" t="n">
        <v>0.0</v>
      </c>
      <c r="AI1483" t="n">
        <v>0.0</v>
      </c>
      <c r="AJ1483" t="n">
        <v>0.009999999999999787</v>
      </c>
      <c r="AK1483" t="n">
        <v>0.0</v>
      </c>
      <c r="AL1483" t="inlineStr">
        <is>
          <t>unreconciled</t>
        </is>
      </c>
      <c r="AM1483" t="inlineStr">
        <is>
          <t>Order Amount Mismatch (POS&gt;3PO)</t>
        </is>
      </c>
      <c r="AN1483" t="n">
        <v>12.99</v>
      </c>
      <c r="AO1483" t="n">
        <f>ROUND(P1483*100/H1483,2)</f>
        <v>0.0</v>
      </c>
      <c r="AP1483" t="n">
        <f>ROUND(Q1483*100/I1483,2)</f>
        <v>0.0</v>
      </c>
      <c r="AQ1483"/>
      <c r="AR1483"/>
      <c r="AS1483" t="n">
        <v>0.0</v>
      </c>
    </row>
    <row r="1484">
      <c r="A1484" s="1" t="n">
        <v>45234.0</v>
      </c>
      <c r="B1484" s="2" t="n">
        <v>45234.650729166664</v>
      </c>
      <c r="C1484" t="inlineStr">
        <is>
          <t>3140023012059513</t>
        </is>
      </c>
      <c r="D1484" t="inlineStr">
        <is>
          <t>POS0012</t>
        </is>
      </c>
      <c r="E1484" t="inlineStr">
        <is>
          <t>05</t>
        </is>
      </c>
      <c r="F1484" t="inlineStr">
        <is>
          <t>0023</t>
        </is>
      </c>
      <c r="G1484" t="inlineStr">
        <is>
          <t>5314629954</t>
        </is>
      </c>
      <c r="H1484" t="n">
        <v>255.0</v>
      </c>
      <c r="I1484" t="n">
        <v>242.85</v>
      </c>
      <c r="J1484" t="n">
        <v>205.71</v>
      </c>
      <c r="K1484" t="inlineStr">
        <is>
          <t>sale</t>
        </is>
      </c>
      <c r="L1484" t="inlineStr">
        <is>
          <t/>
        </is>
      </c>
      <c r="M1484" t="inlineStr">
        <is>
          <t/>
        </is>
      </c>
      <c r="N1484" t="n">
        <v>0.0</v>
      </c>
      <c r="O1484" t="n">
        <v>0.0</v>
      </c>
      <c r="P1484" t="n">
        <v>192.96</v>
      </c>
      <c r="Q1484" t="n">
        <v>192.96</v>
      </c>
      <c r="R1484" t="n">
        <v>37.14</v>
      </c>
      <c r="S1484" t="n">
        <v>37.14</v>
      </c>
      <c r="T1484" t="n">
        <v>2.43</v>
      </c>
      <c r="U1484" t="n">
        <v>2.43</v>
      </c>
      <c r="V1484" t="n">
        <v>37.03</v>
      </c>
      <c r="W1484" t="n">
        <v>37.03</v>
      </c>
      <c r="X1484" t="n">
        <v>3.19</v>
      </c>
      <c r="Y1484" t="n">
        <v>3.19</v>
      </c>
      <c r="Z1484" t="n">
        <v>7.24</v>
      </c>
      <c r="AA1484" t="n">
        <v>7.24</v>
      </c>
      <c r="AB1484" t="n">
        <v>12.14</v>
      </c>
      <c r="AC1484" t="n">
        <v>12.14</v>
      </c>
      <c r="AD1484" t="n">
        <v>12.150000000000006</v>
      </c>
      <c r="AE1484" t="n">
        <v>0.0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0.0</v>
      </c>
      <c r="AK1484" t="n">
        <v>0.0</v>
      </c>
      <c r="AL1484" t="inlineStr">
        <is>
          <t>unreconciled</t>
        </is>
      </c>
      <c r="AM1484" t="inlineStr">
        <is>
          <t>Order Amount Mismatch (POS&gt;3PO)</t>
        </is>
      </c>
      <c r="AN1484" t="n">
        <v>12.15</v>
      </c>
      <c r="AO1484" t="n">
        <f>ROUND(P1484*100/H1484,2)</f>
        <v>0.0</v>
      </c>
      <c r="AP1484" t="n">
        <f>ROUND(Q1484*100/I1484,2)</f>
        <v>0.0</v>
      </c>
      <c r="AQ1484"/>
      <c r="AR1484"/>
      <c r="AS1484" t="n">
        <v>0.0</v>
      </c>
    </row>
    <row r="1485">
      <c r="A1485" s="1" t="n">
        <v>45236.0</v>
      </c>
      <c r="B1485" s="2" t="n">
        <v>45236.71024305555</v>
      </c>
      <c r="C1485" t="inlineStr">
        <is>
          <t>3140023012060054</t>
        </is>
      </c>
      <c r="D1485" t="inlineStr">
        <is>
          <t>POS0012</t>
        </is>
      </c>
      <c r="E1485" t="inlineStr">
        <is>
          <t>46</t>
        </is>
      </c>
      <c r="F1485" t="inlineStr">
        <is>
          <t>0023</t>
        </is>
      </c>
      <c r="G1485" t="inlineStr">
        <is>
          <t>5314633641</t>
        </is>
      </c>
      <c r="H1485" t="n">
        <v>343.0</v>
      </c>
      <c r="I1485" t="n">
        <v>326.66</v>
      </c>
      <c r="J1485" t="n">
        <v>289.52</v>
      </c>
      <c r="K1485" t="inlineStr">
        <is>
          <t>sale</t>
        </is>
      </c>
      <c r="L1485" t="inlineStr">
        <is>
          <t/>
        </is>
      </c>
      <c r="M1485" t="inlineStr">
        <is>
          <t/>
        </is>
      </c>
      <c r="N1485" t="n">
        <v>0.0</v>
      </c>
      <c r="O1485" t="n">
        <v>0.0</v>
      </c>
      <c r="P1485" t="n">
        <v>256.84</v>
      </c>
      <c r="Q1485" t="n">
        <v>256.83</v>
      </c>
      <c r="R1485" t="n">
        <v>37.14</v>
      </c>
      <c r="S1485" t="n">
        <v>37.14</v>
      </c>
      <c r="T1485" t="n">
        <v>3.27</v>
      </c>
      <c r="U1485" t="n">
        <v>3.27</v>
      </c>
      <c r="V1485" t="n">
        <v>52.11</v>
      </c>
      <c r="W1485" t="n">
        <v>52.11</v>
      </c>
      <c r="X1485" t="n">
        <v>4.29</v>
      </c>
      <c r="Y1485" t="n">
        <v>4.29</v>
      </c>
      <c r="Z1485" t="n">
        <v>10.15</v>
      </c>
      <c r="AA1485" t="n">
        <v>10.15</v>
      </c>
      <c r="AB1485" t="n">
        <v>16.34</v>
      </c>
      <c r="AC1485" t="n">
        <v>16.33</v>
      </c>
      <c r="AD1485" t="n">
        <v>16.339999999999975</v>
      </c>
      <c r="AE1485" t="n">
        <v>0.009999999999990905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0.010000000000001563</v>
      </c>
      <c r="AL1485" t="inlineStr">
        <is>
          <t>unreconciled</t>
        </is>
      </c>
      <c r="AM1485" t="inlineStr">
        <is>
          <t>Order Amount Mismatch (POS&gt;3PO)</t>
        </is>
      </c>
      <c r="AN1485" t="n">
        <v>16.34</v>
      </c>
      <c r="AO1485" t="n">
        <f>ROUND(P1485*100/H1485,2)</f>
        <v>0.0</v>
      </c>
      <c r="AP1485" t="n">
        <f>ROUND(Q1485*100/I1485,2)</f>
        <v>0.0</v>
      </c>
      <c r="AQ1485"/>
      <c r="AR1485"/>
      <c r="AS1485" t="n">
        <v>0.0</v>
      </c>
    </row>
    <row r="1486">
      <c r="A1486" s="1" t="n">
        <v>45234.0</v>
      </c>
      <c r="B1486" s="2" t="n">
        <v>45234.59012731481</v>
      </c>
      <c r="C1486" t="inlineStr">
        <is>
          <t>3140094012085493</t>
        </is>
      </c>
      <c r="D1486" t="inlineStr">
        <is>
          <t>POS0012</t>
        </is>
      </c>
      <c r="E1486" t="inlineStr">
        <is>
          <t>08</t>
        </is>
      </c>
      <c r="F1486" t="inlineStr">
        <is>
          <t>0094</t>
        </is>
      </c>
      <c r="G1486" t="inlineStr">
        <is>
          <t>5314636779</t>
        </is>
      </c>
      <c r="H1486" t="n">
        <v>351.0</v>
      </c>
      <c r="I1486" t="n">
        <v>334.28</v>
      </c>
      <c r="J1486" t="n">
        <v>297.14</v>
      </c>
      <c r="K1486" t="inlineStr">
        <is>
          <t>sale</t>
        </is>
      </c>
      <c r="L1486" t="inlineStr">
        <is>
          <t/>
        </is>
      </c>
      <c r="M1486" t="inlineStr">
        <is>
          <t/>
        </is>
      </c>
      <c r="N1486" t="n">
        <v>0.0</v>
      </c>
      <c r="O1486" t="n">
        <v>0.0</v>
      </c>
      <c r="P1486" t="n">
        <v>262.64</v>
      </c>
      <c r="Q1486" t="n">
        <v>262.64</v>
      </c>
      <c r="R1486" t="n">
        <v>37.14</v>
      </c>
      <c r="S1486" t="n">
        <v>37.14</v>
      </c>
      <c r="T1486" t="n">
        <v>3.34</v>
      </c>
      <c r="U1486" t="n">
        <v>3.34</v>
      </c>
      <c r="V1486" t="n">
        <v>53.49</v>
      </c>
      <c r="W1486" t="n">
        <v>53.49</v>
      </c>
      <c r="X1486" t="n">
        <v>4.39</v>
      </c>
      <c r="Y1486" t="n">
        <v>4.39</v>
      </c>
      <c r="Z1486" t="n">
        <v>10.42</v>
      </c>
      <c r="AA1486" t="n">
        <v>10.42</v>
      </c>
      <c r="AB1486" t="n">
        <v>16.72</v>
      </c>
      <c r="AC1486" t="n">
        <v>16.72</v>
      </c>
      <c r="AD1486" t="n">
        <v>16.720000000000027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0.0</v>
      </c>
      <c r="AL1486" t="inlineStr">
        <is>
          <t>unreconciled</t>
        </is>
      </c>
      <c r="AM1486" t="inlineStr">
        <is>
          <t>Order Amount Mismatch (POS&gt;3PO)</t>
        </is>
      </c>
      <c r="AN1486" t="n">
        <v>16.72</v>
      </c>
      <c r="AO1486" t="n">
        <f>ROUND(P1486*100/H1486,2)</f>
        <v>0.0</v>
      </c>
      <c r="AP1486" t="n">
        <f>ROUND(Q1486*100/I1486,2)</f>
        <v>0.0</v>
      </c>
      <c r="AQ1486"/>
      <c r="AR1486"/>
      <c r="AS1486" t="n">
        <v>0.0</v>
      </c>
    </row>
    <row r="1487">
      <c r="A1487" s="1" t="n">
        <v>45235.0</v>
      </c>
      <c r="B1487" s="2" t="n">
        <v>45235.47524305555</v>
      </c>
      <c r="C1487" t="inlineStr">
        <is>
          <t>3140094012085944</t>
        </is>
      </c>
      <c r="D1487" t="inlineStr">
        <is>
          <t>POS0012</t>
        </is>
      </c>
      <c r="E1487" t="inlineStr">
        <is>
          <t>59</t>
        </is>
      </c>
      <c r="F1487" t="inlineStr">
        <is>
          <t>0094</t>
        </is>
      </c>
      <c r="G1487" t="inlineStr">
        <is>
          <t>5314639856</t>
        </is>
      </c>
      <c r="H1487" t="n">
        <v>532.0</v>
      </c>
      <c r="I1487" t="n">
        <v>506.68</v>
      </c>
      <c r="J1487" t="n">
        <v>469.54</v>
      </c>
      <c r="K1487" t="inlineStr">
        <is>
          <t>sale</t>
        </is>
      </c>
      <c r="L1487" t="inlineStr">
        <is>
          <t/>
        </is>
      </c>
      <c r="M1487" t="inlineStr">
        <is>
          <t/>
        </is>
      </c>
      <c r="N1487" t="n">
        <v>0.0</v>
      </c>
      <c r="O1487" t="n">
        <v>0.0</v>
      </c>
      <c r="P1487" t="n">
        <v>394.03</v>
      </c>
      <c r="Q1487" t="n">
        <v>394.03</v>
      </c>
      <c r="R1487" t="n">
        <v>37.14</v>
      </c>
      <c r="S1487" t="n">
        <v>37.14</v>
      </c>
      <c r="T1487" t="n">
        <v>5.07</v>
      </c>
      <c r="U1487" t="n">
        <v>5.07</v>
      </c>
      <c r="V1487" t="n">
        <v>84.52</v>
      </c>
      <c r="W1487" t="n">
        <v>84.52</v>
      </c>
      <c r="X1487" t="n">
        <v>6.65</v>
      </c>
      <c r="Y1487" t="n">
        <v>6.65</v>
      </c>
      <c r="Z1487" t="n">
        <v>16.41</v>
      </c>
      <c r="AA1487" t="n">
        <v>16.41</v>
      </c>
      <c r="AB1487" t="n">
        <v>25.34</v>
      </c>
      <c r="AC1487" t="n">
        <v>25.34</v>
      </c>
      <c r="AD1487" t="n">
        <v>25.319999999999993</v>
      </c>
      <c r="AE1487" t="n">
        <v>0.0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0.0</v>
      </c>
      <c r="AL1487" t="inlineStr">
        <is>
          <t>unreconciled</t>
        </is>
      </c>
      <c r="AM1487" t="inlineStr">
        <is>
          <t>Order Amount Mismatch (POS&gt;3PO)</t>
        </is>
      </c>
      <c r="AN1487" t="n">
        <v>25.32</v>
      </c>
      <c r="AO1487" t="n">
        <f>ROUND(P1487*100/H1487,2)</f>
        <v>0.0</v>
      </c>
      <c r="AP1487" t="n">
        <f>ROUND(Q1487*100/I1487,2)</f>
        <v>0.0</v>
      </c>
      <c r="AQ1487"/>
      <c r="AR1487"/>
      <c r="AS1487" t="n">
        <v>0.0</v>
      </c>
    </row>
    <row r="1488">
      <c r="A1488" s="1" t="n">
        <v>45235.0</v>
      </c>
      <c r="B1488" s="2" t="n">
        <v>45235.4809375</v>
      </c>
      <c r="C1488" t="inlineStr">
        <is>
          <t>3140023012059745</t>
        </is>
      </c>
      <c r="D1488" t="inlineStr">
        <is>
          <t>POS0012</t>
        </is>
      </c>
      <c r="E1488" t="inlineStr">
        <is>
          <t>37</t>
        </is>
      </c>
      <c r="F1488" t="inlineStr">
        <is>
          <t>0023</t>
        </is>
      </c>
      <c r="G1488" t="inlineStr">
        <is>
          <t>5314648035</t>
        </is>
      </c>
      <c r="H1488" t="n">
        <v>1019.9999999999999</v>
      </c>
      <c r="I1488" t="n">
        <v>971.43</v>
      </c>
      <c r="J1488" t="n">
        <v>934.29</v>
      </c>
      <c r="K1488" t="inlineStr">
        <is>
          <t>sale</t>
        </is>
      </c>
      <c r="L1488" t="inlineStr">
        <is>
          <t/>
        </is>
      </c>
      <c r="M1488" t="inlineStr">
        <is>
          <t/>
        </is>
      </c>
      <c r="N1488" t="n">
        <v>0.0</v>
      </c>
      <c r="O1488" t="n">
        <v>0.0</v>
      </c>
      <c r="P1488" t="n">
        <v>748.23</v>
      </c>
      <c r="Q1488" t="n">
        <v>748.2</v>
      </c>
      <c r="R1488" t="n">
        <v>37.14</v>
      </c>
      <c r="S1488" t="n">
        <v>37.14</v>
      </c>
      <c r="T1488" t="n">
        <v>9.71</v>
      </c>
      <c r="U1488" t="n">
        <v>9.71</v>
      </c>
      <c r="V1488" t="n">
        <v>168.17</v>
      </c>
      <c r="W1488" t="n">
        <v>168.17</v>
      </c>
      <c r="X1488" t="n">
        <v>12.75</v>
      </c>
      <c r="Y1488" t="n">
        <v>12.75</v>
      </c>
      <c r="Z1488" t="n">
        <v>32.57</v>
      </c>
      <c r="AA1488" t="n">
        <v>32.57</v>
      </c>
      <c r="AB1488" t="n">
        <v>48.58</v>
      </c>
      <c r="AC1488" t="n">
        <v>48.57</v>
      </c>
      <c r="AD1488" t="n">
        <v>48.569999999999936</v>
      </c>
      <c r="AE1488" t="n">
        <v>0.029999999999972715</v>
      </c>
      <c r="AF1488" t="n">
        <v>0.0</v>
      </c>
      <c r="AG1488" t="n">
        <v>0.0</v>
      </c>
      <c r="AH1488" t="n">
        <v>0.0</v>
      </c>
      <c r="AI1488" t="n">
        <v>0.0</v>
      </c>
      <c r="AJ1488" t="n">
        <v>0.0</v>
      </c>
      <c r="AK1488" t="n">
        <v>0.00999999999999801</v>
      </c>
      <c r="AL1488" t="inlineStr">
        <is>
          <t>unreconciled</t>
        </is>
      </c>
      <c r="AM1488" t="inlineStr">
        <is>
          <t>Order Amount Mismatch (POS&gt;3PO)</t>
        </is>
      </c>
      <c r="AN1488" t="n">
        <v>48.57</v>
      </c>
      <c r="AO1488" t="n">
        <f>ROUND(P1488*100/H1488,2)</f>
        <v>0.0</v>
      </c>
      <c r="AP1488" t="n">
        <f>ROUND(Q1488*100/I1488,2)</f>
        <v>0.0</v>
      </c>
      <c r="AQ1488"/>
      <c r="AR1488"/>
      <c r="AS1488" t="n">
        <v>0.0</v>
      </c>
    </row>
    <row r="1489">
      <c r="A1489" s="1" t="n">
        <v>45236.0</v>
      </c>
      <c r="B1489" s="2" t="n">
        <v>45236.55606481482</v>
      </c>
      <c r="C1489" t="inlineStr">
        <is>
          <t>3140094012086453</t>
        </is>
      </c>
      <c r="D1489" t="inlineStr">
        <is>
          <t>POS0012</t>
        </is>
      </c>
      <c r="E1489" t="inlineStr">
        <is>
          <t>68</t>
        </is>
      </c>
      <c r="F1489" t="inlineStr">
        <is>
          <t>0094</t>
        </is>
      </c>
      <c r="G1489" t="inlineStr">
        <is>
          <t>5314654367</t>
        </is>
      </c>
      <c r="H1489" t="n">
        <v>275.0</v>
      </c>
      <c r="I1489" t="n">
        <v>261.9</v>
      </c>
      <c r="J1489" t="n">
        <v>224.76</v>
      </c>
      <c r="K1489" t="inlineStr">
        <is>
          <t>sale</t>
        </is>
      </c>
      <c r="L1489" t="inlineStr">
        <is>
          <t/>
        </is>
      </c>
      <c r="M1489" t="inlineStr">
        <is>
          <t/>
        </is>
      </c>
      <c r="N1489" t="n">
        <v>0.0</v>
      </c>
      <c r="O1489" t="n">
        <v>0.0</v>
      </c>
      <c r="P1489" t="n">
        <v>207.48</v>
      </c>
      <c r="Q1489" t="n">
        <v>207.48</v>
      </c>
      <c r="R1489" t="n">
        <v>37.14</v>
      </c>
      <c r="S1489" t="n">
        <v>37.14</v>
      </c>
      <c r="T1489" t="n">
        <v>2.62</v>
      </c>
      <c r="U1489" t="n">
        <v>2.62</v>
      </c>
      <c r="V1489" t="n">
        <v>40.46</v>
      </c>
      <c r="W1489" t="n">
        <v>40.46</v>
      </c>
      <c r="X1489" t="n">
        <v>3.44</v>
      </c>
      <c r="Y1489" t="n">
        <v>3.44</v>
      </c>
      <c r="Z1489" t="n">
        <v>7.9</v>
      </c>
      <c r="AA1489" t="n">
        <v>7.9</v>
      </c>
      <c r="AB1489" t="n">
        <v>13.1</v>
      </c>
      <c r="AC1489" t="n">
        <v>13.1</v>
      </c>
      <c r="AD1489" t="n">
        <v>13.100000000000023</v>
      </c>
      <c r="AE1489" t="n">
        <v>0.0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</v>
      </c>
      <c r="AK1489" t="n">
        <v>0.0</v>
      </c>
      <c r="AL1489" t="inlineStr">
        <is>
          <t>unreconciled</t>
        </is>
      </c>
      <c r="AM1489" t="inlineStr">
        <is>
          <t>Order Amount Mismatch (POS&gt;3PO)</t>
        </is>
      </c>
      <c r="AN1489" t="n">
        <v>13.1</v>
      </c>
      <c r="AO1489" t="n">
        <f>ROUND(P1489*100/H1489,2)</f>
        <v>0.0</v>
      </c>
      <c r="AP1489" t="n">
        <f>ROUND(Q1489*100/I1489,2)</f>
        <v>0.0</v>
      </c>
      <c r="AQ1489"/>
      <c r="AR1489"/>
      <c r="AS1489" t="n">
        <v>0.0</v>
      </c>
    </row>
    <row r="1490">
      <c r="A1490" s="1" t="n">
        <v>45235.0</v>
      </c>
      <c r="B1490" s="2" t="n">
        <v>45235.94616898148</v>
      </c>
      <c r="C1490" t="inlineStr">
        <is>
          <t>3140023012059901</t>
        </is>
      </c>
      <c r="D1490" t="inlineStr">
        <is>
          <t>POS0012</t>
        </is>
      </c>
      <c r="E1490" t="inlineStr">
        <is>
          <t>93</t>
        </is>
      </c>
      <c r="F1490" t="inlineStr">
        <is>
          <t>0023</t>
        </is>
      </c>
      <c r="G1490" t="inlineStr">
        <is>
          <t>5314655242</t>
        </is>
      </c>
      <c r="H1490" t="n">
        <v>581.0</v>
      </c>
      <c r="I1490" t="n">
        <v>553.33</v>
      </c>
      <c r="J1490" t="n">
        <v>516.19</v>
      </c>
      <c r="K1490" t="inlineStr">
        <is>
          <t>sale</t>
        </is>
      </c>
      <c r="L1490" t="inlineStr">
        <is>
          <t/>
        </is>
      </c>
      <c r="M1490" t="inlineStr">
        <is>
          <t/>
        </is>
      </c>
      <c r="N1490" t="n">
        <v>0.0</v>
      </c>
      <c r="O1490" t="n">
        <v>0.0</v>
      </c>
      <c r="P1490" t="n">
        <v>429.6</v>
      </c>
      <c r="Q1490" t="n">
        <v>429.61</v>
      </c>
      <c r="R1490" t="n">
        <v>37.14</v>
      </c>
      <c r="S1490" t="n">
        <v>37.14</v>
      </c>
      <c r="T1490" t="n">
        <v>5.53</v>
      </c>
      <c r="U1490" t="n">
        <v>5.53</v>
      </c>
      <c r="V1490" t="n">
        <v>92.91</v>
      </c>
      <c r="W1490" t="n">
        <v>92.91</v>
      </c>
      <c r="X1490" t="n">
        <v>7.26</v>
      </c>
      <c r="Y1490" t="n">
        <v>7.26</v>
      </c>
      <c r="Z1490" t="n">
        <v>18.03</v>
      </c>
      <c r="AA1490" t="n">
        <v>18.03</v>
      </c>
      <c r="AB1490" t="n">
        <v>27.66</v>
      </c>
      <c r="AC1490" t="n">
        <v>27.67</v>
      </c>
      <c r="AD1490" t="n">
        <v>27.66999999999996</v>
      </c>
      <c r="AE1490" t="n">
        <v>-0.009999999999990905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-0.010000000000001563</v>
      </c>
      <c r="AL1490" t="inlineStr">
        <is>
          <t>unreconciled</t>
        </is>
      </c>
      <c r="AM1490" t="inlineStr">
        <is>
          <t>Order Amount Mismatch (POS&gt;3PO)</t>
        </is>
      </c>
      <c r="AN1490" t="n">
        <v>27.67</v>
      </c>
      <c r="AO1490" t="n">
        <f>ROUND(P1490*100/H1490,2)</f>
        <v>0.0</v>
      </c>
      <c r="AP1490" t="n">
        <f>ROUND(Q1490*100/I1490,2)</f>
        <v>0.0</v>
      </c>
      <c r="AQ1490"/>
      <c r="AR1490"/>
      <c r="AS1490" t="n">
        <v>0.0</v>
      </c>
    </row>
    <row r="1491">
      <c r="A1491" s="1" t="n">
        <v>45234.0</v>
      </c>
      <c r="B1491" s="2" t="n">
        <v>45234.64460648148</v>
      </c>
      <c r="C1491" t="inlineStr">
        <is>
          <t>3140094012085548</t>
        </is>
      </c>
      <c r="D1491" t="inlineStr">
        <is>
          <t>POS0012</t>
        </is>
      </c>
      <c r="E1491" t="inlineStr">
        <is>
          <t>63</t>
        </is>
      </c>
      <c r="F1491" t="inlineStr">
        <is>
          <t>0094</t>
        </is>
      </c>
      <c r="G1491" t="inlineStr">
        <is>
          <t>5314666241</t>
        </is>
      </c>
      <c r="H1491" t="n">
        <v>209.0</v>
      </c>
      <c r="I1491" t="n">
        <v>199.05</v>
      </c>
      <c r="J1491" t="n">
        <v>161.91</v>
      </c>
      <c r="K1491" t="inlineStr">
        <is>
          <t>sale</t>
        </is>
      </c>
      <c r="L1491" t="inlineStr">
        <is>
          <t/>
        </is>
      </c>
      <c r="M1491" t="inlineStr">
        <is>
          <t/>
        </is>
      </c>
      <c r="N1491" t="n">
        <v>0.0</v>
      </c>
      <c r="O1491" t="n">
        <v>0.0</v>
      </c>
      <c r="P1491" t="n">
        <v>159.59</v>
      </c>
      <c r="Q1491" t="n">
        <v>159.58</v>
      </c>
      <c r="R1491" t="n">
        <v>37.14</v>
      </c>
      <c r="S1491" t="n">
        <v>37.14</v>
      </c>
      <c r="T1491" t="n">
        <v>1.99</v>
      </c>
      <c r="U1491" t="n">
        <v>1.99</v>
      </c>
      <c r="V1491" t="n">
        <v>29.14</v>
      </c>
      <c r="W1491" t="n">
        <v>29.14</v>
      </c>
      <c r="X1491" t="n">
        <v>2.61</v>
      </c>
      <c r="Y1491" t="n">
        <v>2.61</v>
      </c>
      <c r="Z1491" t="n">
        <v>5.72</v>
      </c>
      <c r="AA1491" t="n">
        <v>5.72</v>
      </c>
      <c r="AB1491" t="n">
        <v>9.96</v>
      </c>
      <c r="AC1491" t="n">
        <v>9.95</v>
      </c>
      <c r="AD1491" t="n">
        <v>9.949999999999989</v>
      </c>
      <c r="AE1491" t="n">
        <v>0.009999999999990905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0.010000000000001563</v>
      </c>
      <c r="AL1491" t="inlineStr">
        <is>
          <t>unreconciled</t>
        </is>
      </c>
      <c r="AM1491" t="inlineStr">
        <is>
          <t>Order Amount Mismatch (POS&gt;3PO)</t>
        </is>
      </c>
      <c r="AN1491" t="n">
        <v>9.95</v>
      </c>
      <c r="AO1491" t="n">
        <f>ROUND(P1491*100/H1491,2)</f>
        <v>0.0</v>
      </c>
      <c r="AP1491" t="n">
        <f>ROUND(Q1491*100/I1491,2)</f>
        <v>0.0</v>
      </c>
      <c r="AQ1491"/>
      <c r="AR1491"/>
      <c r="AS1491" t="n">
        <v>0.0</v>
      </c>
    </row>
    <row r="1492">
      <c r="A1492" s="1" t="n">
        <v>45235.0</v>
      </c>
      <c r="B1492" s="2" t="n">
        <v>45235.57377314815</v>
      </c>
      <c r="C1492" t="inlineStr">
        <is>
          <t>3140094012086002</t>
        </is>
      </c>
      <c r="D1492" t="inlineStr">
        <is>
          <t>POS0012</t>
        </is>
      </c>
      <c r="E1492" t="inlineStr">
        <is>
          <t>17</t>
        </is>
      </c>
      <c r="F1492" t="inlineStr">
        <is>
          <t>0094</t>
        </is>
      </c>
      <c r="G1492" t="inlineStr">
        <is>
          <t>5314668043</t>
        </is>
      </c>
      <c r="H1492" t="n">
        <v>515.0</v>
      </c>
      <c r="I1492" t="n">
        <v>490.48</v>
      </c>
      <c r="J1492" t="n">
        <v>453.34</v>
      </c>
      <c r="K1492" t="inlineStr">
        <is>
          <t>sale</t>
        </is>
      </c>
      <c r="L1492" t="inlineStr">
        <is>
          <t/>
        </is>
      </c>
      <c r="M1492" t="inlineStr">
        <is>
          <t/>
        </is>
      </c>
      <c r="N1492" t="n">
        <v>0.0</v>
      </c>
      <c r="O1492" t="n">
        <v>0.0</v>
      </c>
      <c r="P1492" t="n">
        <v>381.69</v>
      </c>
      <c r="Q1492" t="n">
        <v>381.68</v>
      </c>
      <c r="R1492" t="n">
        <v>37.14</v>
      </c>
      <c r="S1492" t="n">
        <v>37.14</v>
      </c>
      <c r="T1492" t="n">
        <v>4.9</v>
      </c>
      <c r="U1492" t="n">
        <v>4.9</v>
      </c>
      <c r="V1492" t="n">
        <v>81.6</v>
      </c>
      <c r="W1492" t="n">
        <v>81.6</v>
      </c>
      <c r="X1492" t="n">
        <v>6.44</v>
      </c>
      <c r="Y1492" t="n">
        <v>6.44</v>
      </c>
      <c r="Z1492" t="n">
        <v>15.85</v>
      </c>
      <c r="AA1492" t="n">
        <v>15.85</v>
      </c>
      <c r="AB1492" t="n">
        <v>24.52</v>
      </c>
      <c r="AC1492" t="n">
        <v>24.53</v>
      </c>
      <c r="AD1492" t="n">
        <v>24.519999999999982</v>
      </c>
      <c r="AE1492" t="n">
        <v>0.009999999999990905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-0.010000000000001563</v>
      </c>
      <c r="AL1492" t="inlineStr">
        <is>
          <t>unreconciled</t>
        </is>
      </c>
      <c r="AM1492" t="inlineStr">
        <is>
          <t>Order Amount Mismatch (POS&gt;3PO)</t>
        </is>
      </c>
      <c r="AN1492" t="n">
        <v>24.52</v>
      </c>
      <c r="AO1492" t="n">
        <f>ROUND(P1492*100/H1492,2)</f>
        <v>0.0</v>
      </c>
      <c r="AP1492" t="n">
        <f>ROUND(Q1492*100/I1492,2)</f>
        <v>0.0</v>
      </c>
      <c r="AQ1492"/>
      <c r="AR1492"/>
      <c r="AS1492" t="n">
        <v>0.0</v>
      </c>
    </row>
    <row r="1493">
      <c r="A1493" s="1" t="n">
        <v>45234.0</v>
      </c>
      <c r="B1493" s="2" t="n">
        <v>45234.71288194445</v>
      </c>
      <c r="C1493" t="inlineStr">
        <is>
          <t>3140094012085598</t>
        </is>
      </c>
      <c r="D1493" t="inlineStr">
        <is>
          <t>POS0012</t>
        </is>
      </c>
      <c r="E1493" t="inlineStr">
        <is>
          <t>13</t>
        </is>
      </c>
      <c r="F1493" t="inlineStr">
        <is>
          <t>0094</t>
        </is>
      </c>
      <c r="G1493" t="inlineStr">
        <is>
          <t>5314696521</t>
        </is>
      </c>
      <c r="H1493" t="n">
        <v>392.0</v>
      </c>
      <c r="I1493" t="n">
        <v>373.33</v>
      </c>
      <c r="J1493" t="n">
        <v>336.19</v>
      </c>
      <c r="K1493" t="inlineStr">
        <is>
          <t>sale</t>
        </is>
      </c>
      <c r="L1493" t="inlineStr">
        <is>
          <t/>
        </is>
      </c>
      <c r="M1493" t="inlineStr">
        <is>
          <t/>
        </is>
      </c>
      <c r="N1493" t="n">
        <v>0.0</v>
      </c>
      <c r="O1493" t="n">
        <v>0.0</v>
      </c>
      <c r="P1493" t="n">
        <v>292.42</v>
      </c>
      <c r="Q1493" t="n">
        <v>292.41</v>
      </c>
      <c r="R1493" t="n">
        <v>37.14</v>
      </c>
      <c r="S1493" t="n">
        <v>37.14</v>
      </c>
      <c r="T1493" t="n">
        <v>3.73</v>
      </c>
      <c r="U1493" t="n">
        <v>3.73</v>
      </c>
      <c r="V1493" t="n">
        <v>60.51</v>
      </c>
      <c r="W1493" t="n">
        <v>60.51</v>
      </c>
      <c r="X1493" t="n">
        <v>4.9</v>
      </c>
      <c r="Y1493" t="n">
        <v>4.9</v>
      </c>
      <c r="Z1493" t="n">
        <v>11.77</v>
      </c>
      <c r="AA1493" t="n">
        <v>11.77</v>
      </c>
      <c r="AB1493" t="n">
        <v>18.66</v>
      </c>
      <c r="AC1493" t="n">
        <v>18.67</v>
      </c>
      <c r="AD1493" t="n">
        <v>18.670000000000016</v>
      </c>
      <c r="AE1493" t="n">
        <v>0.009999999999990905</v>
      </c>
      <c r="AF1493" t="n">
        <v>0.0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-0.010000000000001563</v>
      </c>
      <c r="AL1493" t="inlineStr">
        <is>
          <t>unreconciled</t>
        </is>
      </c>
      <c r="AM1493" t="inlineStr">
        <is>
          <t>Order Amount Mismatch (POS&gt;3PO)</t>
        </is>
      </c>
      <c r="AN1493" t="n">
        <v>18.67</v>
      </c>
      <c r="AO1493" t="n">
        <f>ROUND(P1493*100/H1493,2)</f>
        <v>0.0</v>
      </c>
      <c r="AP1493" t="n">
        <f>ROUND(Q1493*100/I1493,2)</f>
        <v>0.0</v>
      </c>
      <c r="AQ1493"/>
      <c r="AR1493"/>
      <c r="AS1493" t="n">
        <v>0.0</v>
      </c>
    </row>
    <row r="1494">
      <c r="A1494" s="1" t="n">
        <v>45233.0</v>
      </c>
      <c r="B1494" s="2" t="n">
        <v>45233.97168981482</v>
      </c>
      <c r="C1494" t="inlineStr">
        <is>
          <t>3140094012085383</t>
        </is>
      </c>
      <c r="D1494" t="inlineStr">
        <is>
          <t>POS0012</t>
        </is>
      </c>
      <c r="E1494" t="inlineStr">
        <is>
          <t>98</t>
        </is>
      </c>
      <c r="F1494" t="inlineStr">
        <is>
          <t>0094</t>
        </is>
      </c>
      <c r="G1494" t="inlineStr">
        <is>
          <t>5314705758</t>
        </is>
      </c>
      <c r="H1494" t="n">
        <v>495.00000000000006</v>
      </c>
      <c r="I1494" t="n">
        <v>548.57</v>
      </c>
      <c r="J1494" t="n">
        <v>511.43</v>
      </c>
      <c r="K1494" t="inlineStr">
        <is>
          <t>sale</t>
        </is>
      </c>
      <c r="L1494" t="inlineStr">
        <is>
          <t/>
        </is>
      </c>
      <c r="M1494" t="inlineStr">
        <is>
          <t/>
        </is>
      </c>
      <c r="N1494" t="n">
        <v>0.0</v>
      </c>
      <c r="O1494" t="n">
        <v>0.0</v>
      </c>
      <c r="P1494" t="n">
        <v>425.95</v>
      </c>
      <c r="Q1494" t="n">
        <v>367.17</v>
      </c>
      <c r="R1494" t="n">
        <v>37.14</v>
      </c>
      <c r="S1494" t="n">
        <v>37.14</v>
      </c>
      <c r="T1494" t="n">
        <v>5.49</v>
      </c>
      <c r="U1494" t="n">
        <v>4.71</v>
      </c>
      <c r="V1494" t="n">
        <v>92.06</v>
      </c>
      <c r="W1494" t="n">
        <v>78.17</v>
      </c>
      <c r="X1494" t="n">
        <v>7.2</v>
      </c>
      <c r="Y1494" t="n">
        <v>6.19</v>
      </c>
      <c r="Z1494" t="n">
        <v>17.87</v>
      </c>
      <c r="AA1494" t="n">
        <v>15.18</v>
      </c>
      <c r="AB1494" t="n">
        <v>23.58</v>
      </c>
      <c r="AC1494" t="n">
        <v>23.57</v>
      </c>
      <c r="AD1494" t="n">
        <v>-53.56999999999999</v>
      </c>
      <c r="AE1494" t="n">
        <v>58.77999999999997</v>
      </c>
      <c r="AF1494" t="n">
        <v>0.0</v>
      </c>
      <c r="AG1494" t="n">
        <v>0.7800000000000002</v>
      </c>
      <c r="AH1494" t="n">
        <v>13.89</v>
      </c>
      <c r="AI1494" t="n">
        <v>1.0099999999999998</v>
      </c>
      <c r="AJ1494" t="n">
        <v>2.6900000000000013</v>
      </c>
      <c r="AK1494" t="n">
        <v>0.00999999999999801</v>
      </c>
      <c r="AL1494" t="inlineStr">
        <is>
          <t>unreconciled</t>
        </is>
      </c>
      <c r="AM1494" t="inlineStr">
        <is>
          <t>Order Amount Mismatch (3PO&gt;POS)</t>
        </is>
      </c>
      <c r="AN1494" t="n">
        <v>53.57</v>
      </c>
      <c r="AO1494" t="n">
        <f>ROUND(P1494*100/H1494,2)</f>
        <v>0.0</v>
      </c>
      <c r="AP1494" t="n">
        <f>ROUND(Q1494*100/I1494,2)</f>
        <v>0.0</v>
      </c>
      <c r="AQ1494"/>
      <c r="AR1494"/>
      <c r="AS1494" t="n">
        <v>0.0</v>
      </c>
    </row>
    <row r="1495">
      <c r="A1495" s="1" t="n">
        <v>45233.0</v>
      </c>
      <c r="B1495" s="2" t="n">
        <v>45234.02979166667</v>
      </c>
      <c r="C1495" t="inlineStr">
        <is>
          <t>3140094012085429</t>
        </is>
      </c>
      <c r="D1495" t="inlineStr">
        <is>
          <t>POS0012</t>
        </is>
      </c>
      <c r="E1495" t="inlineStr">
        <is>
          <t>44</t>
        </is>
      </c>
      <c r="F1495" t="inlineStr">
        <is>
          <t>0094</t>
        </is>
      </c>
      <c r="G1495" t="inlineStr">
        <is>
          <t>5314710482</t>
        </is>
      </c>
      <c r="H1495" t="n">
        <v>882.0</v>
      </c>
      <c r="I1495" t="n">
        <v>839.98</v>
      </c>
      <c r="J1495" t="n">
        <v>802.84</v>
      </c>
      <c r="K1495" t="inlineStr">
        <is>
          <t>sale</t>
        </is>
      </c>
      <c r="L1495" t="inlineStr">
        <is>
          <t/>
        </is>
      </c>
      <c r="M1495" t="inlineStr">
        <is>
          <t/>
        </is>
      </c>
      <c r="N1495" t="n">
        <v>0.0</v>
      </c>
      <c r="O1495" t="n">
        <v>0.0</v>
      </c>
      <c r="P1495" t="n">
        <v>648.05</v>
      </c>
      <c r="Q1495" t="n">
        <v>648.02</v>
      </c>
      <c r="R1495" t="n">
        <v>37.14</v>
      </c>
      <c r="S1495" t="n">
        <v>37.14</v>
      </c>
      <c r="T1495" t="n">
        <v>8.4</v>
      </c>
      <c r="U1495" t="n">
        <v>8.4</v>
      </c>
      <c r="V1495" t="n">
        <v>144.51</v>
      </c>
      <c r="W1495" t="n">
        <v>144.51</v>
      </c>
      <c r="X1495" t="n">
        <v>11.02</v>
      </c>
      <c r="Y1495" t="n">
        <v>11.02</v>
      </c>
      <c r="Z1495" t="n">
        <v>28.0</v>
      </c>
      <c r="AA1495" t="n">
        <v>27.99</v>
      </c>
      <c r="AB1495" t="n">
        <v>42.0</v>
      </c>
      <c r="AC1495" t="n">
        <v>42.0</v>
      </c>
      <c r="AD1495" t="n">
        <v>42.01999999999998</v>
      </c>
      <c r="AE1495" t="n">
        <v>0.029999999999972715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0.010000000000001563</v>
      </c>
      <c r="AK1495" t="n">
        <v>0.0</v>
      </c>
      <c r="AL1495" t="inlineStr">
        <is>
          <t>unreconciled</t>
        </is>
      </c>
      <c r="AM1495" t="inlineStr">
        <is>
          <t>Order Amount Mismatch (POS&gt;3PO)</t>
        </is>
      </c>
      <c r="AN1495" t="n">
        <v>42.02</v>
      </c>
      <c r="AO1495" t="n">
        <f>ROUND(P1495*100/H1495,2)</f>
        <v>0.0</v>
      </c>
      <c r="AP1495" t="n">
        <f>ROUND(Q1495*100/I1495,2)</f>
        <v>0.0</v>
      </c>
      <c r="AQ1495"/>
      <c r="AR1495"/>
      <c r="AS1495" t="n">
        <v>0.0</v>
      </c>
    </row>
    <row r="1496">
      <c r="A1496" s="1" t="n">
        <v>45234.0</v>
      </c>
      <c r="B1496" s="2" t="n">
        <v>45234.77127314815</v>
      </c>
      <c r="C1496" t="inlineStr">
        <is>
          <t>3140094012085638</t>
        </is>
      </c>
      <c r="D1496" t="inlineStr">
        <is>
          <t>POS0012</t>
        </is>
      </c>
      <c r="E1496" t="inlineStr">
        <is>
          <t>53</t>
        </is>
      </c>
      <c r="F1496" t="inlineStr">
        <is>
          <t>0094</t>
        </is>
      </c>
      <c r="G1496" t="inlineStr">
        <is>
          <t>5314710703</t>
        </is>
      </c>
      <c r="H1496" t="n">
        <v>257.0</v>
      </c>
      <c r="I1496" t="n">
        <v>244.76</v>
      </c>
      <c r="J1496" t="n">
        <v>207.62</v>
      </c>
      <c r="K1496" t="inlineStr">
        <is>
          <t>sale</t>
        </is>
      </c>
      <c r="L1496" t="inlineStr">
        <is>
          <t/>
        </is>
      </c>
      <c r="M1496" t="inlineStr">
        <is>
          <t/>
        </is>
      </c>
      <c r="N1496" t="n">
        <v>0.0</v>
      </c>
      <c r="O1496" t="n">
        <v>0.0</v>
      </c>
      <c r="P1496" t="n">
        <v>194.43</v>
      </c>
      <c r="Q1496" t="n">
        <v>194.42</v>
      </c>
      <c r="R1496" t="n">
        <v>37.14</v>
      </c>
      <c r="S1496" t="n">
        <v>37.14</v>
      </c>
      <c r="T1496" t="n">
        <v>2.45</v>
      </c>
      <c r="U1496" t="n">
        <v>2.45</v>
      </c>
      <c r="V1496" t="n">
        <v>37.37</v>
      </c>
      <c r="W1496" t="n">
        <v>37.37</v>
      </c>
      <c r="X1496" t="n">
        <v>3.21</v>
      </c>
      <c r="Y1496" t="n">
        <v>3.21</v>
      </c>
      <c r="Z1496" t="n">
        <v>7.3</v>
      </c>
      <c r="AA1496" t="n">
        <v>7.31</v>
      </c>
      <c r="AB1496" t="n">
        <v>12.24</v>
      </c>
      <c r="AC1496" t="n">
        <v>12.24</v>
      </c>
      <c r="AD1496" t="n">
        <v>12.240000000000009</v>
      </c>
      <c r="AE1496" t="n">
        <v>0.010000000000019327</v>
      </c>
      <c r="AF1496" t="n">
        <v>0.0</v>
      </c>
      <c r="AG1496" t="n">
        <v>0.0</v>
      </c>
      <c r="AH1496" t="n">
        <v>0.0</v>
      </c>
      <c r="AI1496" t="n">
        <v>0.0</v>
      </c>
      <c r="AJ1496" t="n">
        <v>-0.009999999999999787</v>
      </c>
      <c r="AK1496" t="n">
        <v>0.0</v>
      </c>
      <c r="AL1496" t="inlineStr">
        <is>
          <t>unreconciled</t>
        </is>
      </c>
      <c r="AM1496" t="inlineStr">
        <is>
          <t>Order Amount Mismatch (POS&gt;3PO)</t>
        </is>
      </c>
      <c r="AN1496" t="n">
        <v>12.24</v>
      </c>
      <c r="AO1496" t="n">
        <f>ROUND(P1496*100/H1496,2)</f>
        <v>0.0</v>
      </c>
      <c r="AP1496" t="n">
        <f>ROUND(Q1496*100/I1496,2)</f>
        <v>0.0</v>
      </c>
      <c r="AQ1496"/>
      <c r="AR1496"/>
      <c r="AS1496" t="n">
        <v>0.0</v>
      </c>
    </row>
    <row r="1497">
      <c r="A1497" s="1" t="n">
        <v>45233.0</v>
      </c>
      <c r="B1497" s="2" t="n">
        <v>45234.03293981482</v>
      </c>
      <c r="C1497" t="inlineStr">
        <is>
          <t>3140023012059418</t>
        </is>
      </c>
      <c r="D1497" t="inlineStr">
        <is>
          <t>POS0012</t>
        </is>
      </c>
      <c r="E1497" t="inlineStr">
        <is>
          <t>11</t>
        </is>
      </c>
      <c r="F1497" t="inlineStr">
        <is>
          <t>0023</t>
        </is>
      </c>
      <c r="G1497" t="inlineStr">
        <is>
          <t>5314722178</t>
        </is>
      </c>
      <c r="H1497" t="n">
        <v>954.0</v>
      </c>
      <c r="I1497" t="n">
        <v>908.59</v>
      </c>
      <c r="J1497" t="n">
        <v>871.45</v>
      </c>
      <c r="K1497" t="inlineStr">
        <is>
          <t>sale</t>
        </is>
      </c>
      <c r="L1497" t="inlineStr">
        <is>
          <t/>
        </is>
      </c>
      <c r="M1497" t="inlineStr">
        <is>
          <t/>
        </is>
      </c>
      <c r="N1497" t="n">
        <v>0.0</v>
      </c>
      <c r="O1497" t="n">
        <v>0.0</v>
      </c>
      <c r="P1497" t="n">
        <v>700.33</v>
      </c>
      <c r="Q1497" t="n">
        <v>700.34</v>
      </c>
      <c r="R1497" t="n">
        <v>37.14</v>
      </c>
      <c r="S1497" t="n">
        <v>37.14</v>
      </c>
      <c r="T1497" t="n">
        <v>9.09</v>
      </c>
      <c r="U1497" t="n">
        <v>9.09</v>
      </c>
      <c r="V1497" t="n">
        <v>156.86</v>
      </c>
      <c r="W1497" t="n">
        <v>156.86</v>
      </c>
      <c r="X1497" t="n">
        <v>11.93</v>
      </c>
      <c r="Y1497" t="n">
        <v>11.93</v>
      </c>
      <c r="Z1497" t="n">
        <v>30.38</v>
      </c>
      <c r="AA1497" t="n">
        <v>30.38</v>
      </c>
      <c r="AB1497" t="n">
        <v>45.42</v>
      </c>
      <c r="AC1497" t="n">
        <v>45.43</v>
      </c>
      <c r="AD1497" t="n">
        <v>45.40999999999997</v>
      </c>
      <c r="AE1497" t="n">
        <v>-0.009999999999990905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-0.00999999999999801</v>
      </c>
      <c r="AL1497" t="inlineStr">
        <is>
          <t>unreconciled</t>
        </is>
      </c>
      <c r="AM1497" t="inlineStr">
        <is>
          <t>Order Amount Mismatch (POS&gt;3PO)</t>
        </is>
      </c>
      <c r="AN1497" t="n">
        <v>45.41</v>
      </c>
      <c r="AO1497" t="n">
        <f>ROUND(P1497*100/H1497,2)</f>
        <v>0.0</v>
      </c>
      <c r="AP1497" t="n">
        <f>ROUND(Q1497*100/I1497,2)</f>
        <v>0.0</v>
      </c>
      <c r="AQ1497"/>
      <c r="AR1497"/>
      <c r="AS1497" t="n">
        <v>0.0</v>
      </c>
    </row>
    <row r="1498">
      <c r="A1498" s="1" t="n">
        <v>45236.0</v>
      </c>
      <c r="B1498" s="2" t="n">
        <v>45236.92652777778</v>
      </c>
      <c r="C1498" t="inlineStr">
        <is>
          <t>3140094012086685</t>
        </is>
      </c>
      <c r="D1498" t="inlineStr">
        <is>
          <t>POS0012</t>
        </is>
      </c>
      <c r="E1498" t="inlineStr">
        <is>
          <t>00</t>
        </is>
      </c>
      <c r="F1498" t="inlineStr">
        <is>
          <t>0094</t>
        </is>
      </c>
      <c r="G1498" t="inlineStr">
        <is>
          <t>5314722708</t>
        </is>
      </c>
      <c r="H1498" t="n">
        <v>504.99999999999994</v>
      </c>
      <c r="I1498" t="n">
        <v>480.94</v>
      </c>
      <c r="J1498" t="n">
        <v>443.8</v>
      </c>
      <c r="K1498" t="inlineStr">
        <is>
          <t>sale</t>
        </is>
      </c>
      <c r="L1498" t="inlineStr">
        <is>
          <t/>
        </is>
      </c>
      <c r="M1498" t="inlineStr">
        <is>
          <t/>
        </is>
      </c>
      <c r="N1498" t="n">
        <v>0.0</v>
      </c>
      <c r="O1498" t="n">
        <v>0.0</v>
      </c>
      <c r="P1498" t="n">
        <v>374.43</v>
      </c>
      <c r="Q1498" t="n">
        <v>374.43</v>
      </c>
      <c r="R1498" t="n">
        <v>37.14</v>
      </c>
      <c r="S1498" t="n">
        <v>37.14</v>
      </c>
      <c r="T1498" t="n">
        <v>4.81</v>
      </c>
      <c r="U1498" t="n">
        <v>4.81</v>
      </c>
      <c r="V1498" t="n">
        <v>79.88</v>
      </c>
      <c r="W1498" t="n">
        <v>79.88</v>
      </c>
      <c r="X1498" t="n">
        <v>6.31</v>
      </c>
      <c r="Y1498" t="n">
        <v>6.31</v>
      </c>
      <c r="Z1498" t="n">
        <v>15.51</v>
      </c>
      <c r="AA1498" t="n">
        <v>15.52</v>
      </c>
      <c r="AB1498" t="n">
        <v>24.04</v>
      </c>
      <c r="AC1498" t="n">
        <v>24.05</v>
      </c>
      <c r="AD1498" t="n">
        <v>24.059999999999945</v>
      </c>
      <c r="AE1498" t="n">
        <v>0.0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-0.009999999999999787</v>
      </c>
      <c r="AK1498" t="n">
        <v>-0.010000000000001563</v>
      </c>
      <c r="AL1498" t="inlineStr">
        <is>
          <t>unreconciled</t>
        </is>
      </c>
      <c r="AM1498" t="inlineStr">
        <is>
          <t>Order Amount Mismatch (POS&gt;3PO)</t>
        </is>
      </c>
      <c r="AN1498" t="n">
        <v>24.06</v>
      </c>
      <c r="AO1498" t="n">
        <f>ROUND(P1498*100/H1498,2)</f>
        <v>0.0</v>
      </c>
      <c r="AP1498" t="n">
        <f>ROUND(Q1498*100/I1498,2)</f>
        <v>0.0</v>
      </c>
      <c r="AQ1498"/>
      <c r="AR1498"/>
      <c r="AS1498" t="n">
        <v>0.0</v>
      </c>
    </row>
    <row r="1499">
      <c r="A1499" s="1" t="n">
        <v>45235.0</v>
      </c>
      <c r="B1499" s="2" t="n">
        <v>45235.58712962963</v>
      </c>
      <c r="C1499" t="inlineStr">
        <is>
          <t>3140023012059783</t>
        </is>
      </c>
      <c r="D1499" t="inlineStr">
        <is>
          <t>POS0012</t>
        </is>
      </c>
      <c r="E1499" t="inlineStr">
        <is>
          <t>75</t>
        </is>
      </c>
      <c r="F1499" t="inlineStr">
        <is>
          <t>0023</t>
        </is>
      </c>
      <c r="G1499" t="inlineStr">
        <is>
          <t>5314725174</t>
        </is>
      </c>
      <c r="H1499" t="n">
        <v>329.0</v>
      </c>
      <c r="I1499" t="n">
        <v>313.33</v>
      </c>
      <c r="J1499" t="n">
        <v>276.19</v>
      </c>
      <c r="K1499" t="inlineStr">
        <is>
          <t>sale</t>
        </is>
      </c>
      <c r="L1499" t="inlineStr">
        <is>
          <t/>
        </is>
      </c>
      <c r="M1499" t="inlineStr">
        <is>
          <t/>
        </is>
      </c>
      <c r="N1499" t="n">
        <v>0.0</v>
      </c>
      <c r="O1499" t="n">
        <v>0.0</v>
      </c>
      <c r="P1499" t="n">
        <v>246.69</v>
      </c>
      <c r="Q1499" t="n">
        <v>246.7</v>
      </c>
      <c r="R1499" t="n">
        <v>37.14</v>
      </c>
      <c r="S1499" t="n">
        <v>37.14</v>
      </c>
      <c r="T1499" t="n">
        <v>3.13</v>
      </c>
      <c r="U1499" t="n">
        <v>3.13</v>
      </c>
      <c r="V1499" t="n">
        <v>49.71</v>
      </c>
      <c r="W1499" t="n">
        <v>49.71</v>
      </c>
      <c r="X1499" t="n">
        <v>4.11</v>
      </c>
      <c r="Y1499" t="n">
        <v>4.11</v>
      </c>
      <c r="Z1499" t="n">
        <v>9.69</v>
      </c>
      <c r="AA1499" t="n">
        <v>9.69</v>
      </c>
      <c r="AB1499" t="n">
        <v>15.66</v>
      </c>
      <c r="AC1499" t="n">
        <v>15.67</v>
      </c>
      <c r="AD1499" t="n">
        <v>15.670000000000016</v>
      </c>
      <c r="AE1499" t="n">
        <v>-0.009999999999990905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-0.009999999999999787</v>
      </c>
      <c r="AL1499" t="inlineStr">
        <is>
          <t>unreconciled</t>
        </is>
      </c>
      <c r="AM1499" t="inlineStr">
        <is>
          <t>Order Amount Mismatch (POS&gt;3PO)</t>
        </is>
      </c>
      <c r="AN1499" t="n">
        <v>15.67</v>
      </c>
      <c r="AO1499" t="n">
        <f>ROUND(P1499*100/H1499,2)</f>
        <v>0.0</v>
      </c>
      <c r="AP1499" t="n">
        <f>ROUND(Q1499*100/I1499,2)</f>
        <v>0.0</v>
      </c>
      <c r="AQ1499"/>
      <c r="AR1499"/>
      <c r="AS1499" t="n">
        <v>0.0</v>
      </c>
    </row>
    <row r="1500">
      <c r="A1500" s="1" t="n">
        <v>45234.0</v>
      </c>
      <c r="B1500" s="2" t="n">
        <v>45234.56238425926</v>
      </c>
      <c r="C1500" t="inlineStr">
        <is>
          <t>3140094012085477</t>
        </is>
      </c>
      <c r="D1500" t="inlineStr">
        <is>
          <t>POS0012</t>
        </is>
      </c>
      <c r="E1500" t="inlineStr">
        <is>
          <t>92</t>
        </is>
      </c>
      <c r="F1500" t="inlineStr">
        <is>
          <t>0094</t>
        </is>
      </c>
      <c r="G1500" t="inlineStr">
        <is>
          <t>5314726247</t>
        </is>
      </c>
      <c r="H1500" t="n">
        <v>303.0</v>
      </c>
      <c r="I1500" t="n">
        <v>288.57</v>
      </c>
      <c r="J1500" t="n">
        <v>251.43</v>
      </c>
      <c r="K1500" t="inlineStr">
        <is>
          <t>sale</t>
        </is>
      </c>
      <c r="L1500" t="inlineStr">
        <is>
          <t/>
        </is>
      </c>
      <c r="M1500" t="inlineStr">
        <is>
          <t/>
        </is>
      </c>
      <c r="N1500" t="n">
        <v>0.0</v>
      </c>
      <c r="O1500" t="n">
        <v>0.0</v>
      </c>
      <c r="P1500" t="n">
        <v>227.8</v>
      </c>
      <c r="Q1500" t="n">
        <v>227.79</v>
      </c>
      <c r="R1500" t="n">
        <v>37.14</v>
      </c>
      <c r="S1500" t="n">
        <v>37.14</v>
      </c>
      <c r="T1500" t="n">
        <v>2.89</v>
      </c>
      <c r="U1500" t="n">
        <v>2.89</v>
      </c>
      <c r="V1500" t="n">
        <v>45.26</v>
      </c>
      <c r="W1500" t="n">
        <v>45.26</v>
      </c>
      <c r="X1500" t="n">
        <v>3.79</v>
      </c>
      <c r="Y1500" t="n">
        <v>3.79</v>
      </c>
      <c r="Z1500" t="n">
        <v>8.83</v>
      </c>
      <c r="AA1500" t="n">
        <v>8.83</v>
      </c>
      <c r="AB1500" t="n">
        <v>14.42</v>
      </c>
      <c r="AC1500" t="n">
        <v>14.43</v>
      </c>
      <c r="AD1500" t="n">
        <v>14.430000000000007</v>
      </c>
      <c r="AE1500" t="n">
        <v>0.010000000000019327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-0.009999999999999787</v>
      </c>
      <c r="AL1500" t="inlineStr">
        <is>
          <t>unreconciled</t>
        </is>
      </c>
      <c r="AM1500" t="inlineStr">
        <is>
          <t>Order Amount Mismatch (POS&gt;3PO)</t>
        </is>
      </c>
      <c r="AN1500" t="n">
        <v>14.43</v>
      </c>
      <c r="AO1500" t="n">
        <f>ROUND(P1500*100/H1500,2)</f>
        <v>0.0</v>
      </c>
      <c r="AP1500" t="n">
        <f>ROUND(Q1500*100/I1500,2)</f>
        <v>0.0</v>
      </c>
      <c r="AQ1500"/>
      <c r="AR1500"/>
      <c r="AS1500" t="n">
        <v>0.0</v>
      </c>
    </row>
    <row r="1501">
      <c r="A1501" s="1" t="n">
        <v>45234.0</v>
      </c>
      <c r="B1501" s="2" t="n">
        <v>45234.5859837963</v>
      </c>
      <c r="C1501" t="inlineStr">
        <is>
          <t>3140023012059484</t>
        </is>
      </c>
      <c r="D1501" t="inlineStr">
        <is>
          <t>POS0012</t>
        </is>
      </c>
      <c r="E1501" t="inlineStr">
        <is>
          <t>76</t>
        </is>
      </c>
      <c r="F1501" t="inlineStr">
        <is>
          <t>0023</t>
        </is>
      </c>
      <c r="G1501" t="inlineStr">
        <is>
          <t>5314742231</t>
        </is>
      </c>
      <c r="H1501" t="n">
        <v>701.0</v>
      </c>
      <c r="I1501" t="n">
        <v>667.62</v>
      </c>
      <c r="J1501" t="n">
        <v>630.48</v>
      </c>
      <c r="K1501" t="inlineStr">
        <is>
          <t>sale</t>
        </is>
      </c>
      <c r="L1501" t="inlineStr">
        <is>
          <t/>
        </is>
      </c>
      <c r="M1501" t="inlineStr">
        <is>
          <t/>
        </is>
      </c>
      <c r="N1501" t="n">
        <v>0.0</v>
      </c>
      <c r="O1501" t="n">
        <v>0.0</v>
      </c>
      <c r="P1501" t="n">
        <v>516.69</v>
      </c>
      <c r="Q1501" t="n">
        <v>516.68</v>
      </c>
      <c r="R1501" t="n">
        <v>37.14</v>
      </c>
      <c r="S1501" t="n">
        <v>37.14</v>
      </c>
      <c r="T1501" t="n">
        <v>6.68</v>
      </c>
      <c r="U1501" t="n">
        <v>6.68</v>
      </c>
      <c r="V1501" t="n">
        <v>113.49</v>
      </c>
      <c r="W1501" t="n">
        <v>113.49</v>
      </c>
      <c r="X1501" t="n">
        <v>8.76</v>
      </c>
      <c r="Y1501" t="n">
        <v>8.76</v>
      </c>
      <c r="Z1501" t="n">
        <v>22.0</v>
      </c>
      <c r="AA1501" t="n">
        <v>22.01</v>
      </c>
      <c r="AB1501" t="n">
        <v>33.38</v>
      </c>
      <c r="AC1501" t="n">
        <v>33.38</v>
      </c>
      <c r="AD1501" t="n">
        <v>33.379999999999995</v>
      </c>
      <c r="AE1501" t="n">
        <v>0.010000000000104592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-0.010000000000001563</v>
      </c>
      <c r="AK1501" t="n">
        <v>0.0</v>
      </c>
      <c r="AL1501" t="inlineStr">
        <is>
          <t>unreconciled</t>
        </is>
      </c>
      <c r="AM1501" t="inlineStr">
        <is>
          <t>Order Amount Mismatch (POS&gt;3PO)</t>
        </is>
      </c>
      <c r="AN1501" t="n">
        <v>33.38</v>
      </c>
      <c r="AO1501" t="n">
        <f>ROUND(P1501*100/H1501,2)</f>
        <v>0.0</v>
      </c>
      <c r="AP1501" t="n">
        <f>ROUND(Q1501*100/I1501,2)</f>
        <v>0.0</v>
      </c>
      <c r="AQ1501"/>
      <c r="AR1501"/>
      <c r="AS1501" t="n">
        <v>0.0</v>
      </c>
    </row>
    <row r="1502">
      <c r="A1502" s="1" t="n">
        <v>45233.0</v>
      </c>
      <c r="B1502" s="2" t="n">
        <v>45233.93655092592</v>
      </c>
      <c r="C1502" t="inlineStr">
        <is>
          <t>3140094012085357</t>
        </is>
      </c>
      <c r="D1502" t="inlineStr">
        <is>
          <t>POS0012</t>
        </is>
      </c>
      <c r="E1502" t="inlineStr">
        <is>
          <t>72</t>
        </is>
      </c>
      <c r="F1502" t="inlineStr">
        <is>
          <t>0094</t>
        </is>
      </c>
      <c r="G1502" t="inlineStr">
        <is>
          <t>5314757981</t>
        </is>
      </c>
      <c r="H1502" t="n">
        <v>302.0</v>
      </c>
      <c r="I1502" t="n">
        <v>364.76</v>
      </c>
      <c r="J1502" t="n">
        <v>327.62</v>
      </c>
      <c r="K1502" t="inlineStr">
        <is>
          <t>sale</t>
        </is>
      </c>
      <c r="L1502" t="inlineStr">
        <is>
          <t/>
        </is>
      </c>
      <c r="M1502" t="inlineStr">
        <is>
          <t/>
        </is>
      </c>
      <c r="N1502" t="n">
        <v>0.0</v>
      </c>
      <c r="O1502" t="n">
        <v>0.0</v>
      </c>
      <c r="P1502" t="n">
        <v>285.87</v>
      </c>
      <c r="Q1502" t="n">
        <v>227.05</v>
      </c>
      <c r="R1502" t="n">
        <v>37.14</v>
      </c>
      <c r="S1502" t="n">
        <v>37.14</v>
      </c>
      <c r="T1502" t="n">
        <v>3.65</v>
      </c>
      <c r="U1502" t="n">
        <v>2.88</v>
      </c>
      <c r="V1502" t="n">
        <v>58.97</v>
      </c>
      <c r="W1502" t="n">
        <v>45.09</v>
      </c>
      <c r="X1502" t="n">
        <v>4.79</v>
      </c>
      <c r="Y1502" t="n">
        <v>3.78</v>
      </c>
      <c r="Z1502" t="n">
        <v>11.48</v>
      </c>
      <c r="AA1502" t="n">
        <v>8.8</v>
      </c>
      <c r="AB1502" t="n">
        <v>14.38</v>
      </c>
      <c r="AC1502" t="n">
        <v>14.38</v>
      </c>
      <c r="AD1502" t="n">
        <v>-62.75999999999999</v>
      </c>
      <c r="AE1502" t="n">
        <v>58.81999999999999</v>
      </c>
      <c r="AF1502" t="n">
        <v>0.0</v>
      </c>
      <c r="AG1502" t="n">
        <v>0.77</v>
      </c>
      <c r="AH1502" t="n">
        <v>13.879999999999995</v>
      </c>
      <c r="AI1502" t="n">
        <v>1.0100000000000002</v>
      </c>
      <c r="AJ1502" t="n">
        <v>2.6799999999999997</v>
      </c>
      <c r="AK1502" t="n">
        <v>0.0</v>
      </c>
      <c r="AL1502" t="inlineStr">
        <is>
          <t>unreconciled</t>
        </is>
      </c>
      <c r="AM1502" t="inlineStr">
        <is>
          <t>Order Amount Mismatch (3PO&gt;POS)</t>
        </is>
      </c>
      <c r="AN1502" t="n">
        <v>62.76</v>
      </c>
      <c r="AO1502" t="n">
        <f>ROUND(P1502*100/H1502,2)</f>
        <v>0.0</v>
      </c>
      <c r="AP1502" t="n">
        <f>ROUND(Q1502*100/I1502,2)</f>
        <v>0.0</v>
      </c>
      <c r="AQ1502"/>
      <c r="AR1502"/>
      <c r="AS1502" t="n">
        <v>0.0</v>
      </c>
    </row>
    <row r="1503">
      <c r="A1503" s="1" t="n">
        <v>45234.0</v>
      </c>
      <c r="B1503" s="2" t="n">
        <v>45234.5547337963</v>
      </c>
      <c r="C1503" t="inlineStr">
        <is>
          <t>3140023012059464</t>
        </is>
      </c>
      <c r="D1503" t="inlineStr">
        <is>
          <t>POS0012</t>
        </is>
      </c>
      <c r="E1503" t="inlineStr">
        <is>
          <t>56</t>
        </is>
      </c>
      <c r="F1503" t="inlineStr">
        <is>
          <t>0023</t>
        </is>
      </c>
      <c r="G1503" t="inlineStr">
        <is>
          <t>5314763229</t>
        </is>
      </c>
      <c r="H1503" t="n">
        <v>255.0</v>
      </c>
      <c r="I1503" t="n">
        <v>242.85</v>
      </c>
      <c r="J1503" t="n">
        <v>205.71</v>
      </c>
      <c r="K1503" t="inlineStr">
        <is>
          <t>sale</t>
        </is>
      </c>
      <c r="L1503" t="inlineStr">
        <is>
          <t/>
        </is>
      </c>
      <c r="M1503" t="inlineStr">
        <is>
          <t/>
        </is>
      </c>
      <c r="N1503" t="n">
        <v>0.0</v>
      </c>
      <c r="O1503" t="n">
        <v>0.0</v>
      </c>
      <c r="P1503" t="n">
        <v>192.96</v>
      </c>
      <c r="Q1503" t="n">
        <v>192.96</v>
      </c>
      <c r="R1503" t="n">
        <v>37.14</v>
      </c>
      <c r="S1503" t="n">
        <v>37.14</v>
      </c>
      <c r="T1503" t="n">
        <v>2.43</v>
      </c>
      <c r="U1503" t="n">
        <v>2.43</v>
      </c>
      <c r="V1503" t="n">
        <v>37.03</v>
      </c>
      <c r="W1503" t="n">
        <v>37.03</v>
      </c>
      <c r="X1503" t="n">
        <v>3.19</v>
      </c>
      <c r="Y1503" t="n">
        <v>3.19</v>
      </c>
      <c r="Z1503" t="n">
        <v>7.24</v>
      </c>
      <c r="AA1503" t="n">
        <v>7.24</v>
      </c>
      <c r="AB1503" t="n">
        <v>12.14</v>
      </c>
      <c r="AC1503" t="n">
        <v>12.14</v>
      </c>
      <c r="AD1503" t="n">
        <v>12.150000000000006</v>
      </c>
      <c r="AE1503" t="n">
        <v>0.0</v>
      </c>
      <c r="AF1503" t="n">
        <v>0.0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0.0</v>
      </c>
      <c r="AL1503" t="inlineStr">
        <is>
          <t>unreconciled</t>
        </is>
      </c>
      <c r="AM1503" t="inlineStr">
        <is>
          <t>Order Amount Mismatch (POS&gt;3PO)</t>
        </is>
      </c>
      <c r="AN1503" t="n">
        <v>12.15</v>
      </c>
      <c r="AO1503" t="n">
        <f>ROUND(P1503*100/H1503,2)</f>
        <v>0.0</v>
      </c>
      <c r="AP1503" t="n">
        <f>ROUND(Q1503*100/I1503,2)</f>
        <v>0.0</v>
      </c>
      <c r="AQ1503"/>
      <c r="AR1503"/>
      <c r="AS1503" t="n">
        <v>0.0</v>
      </c>
    </row>
    <row r="1504">
      <c r="A1504" s="1" t="n">
        <v>45235.0</v>
      </c>
      <c r="B1504" s="2" t="n">
        <v>45235.89894675926</v>
      </c>
      <c r="C1504" t="inlineStr">
        <is>
          <t>3140094012086319</t>
        </is>
      </c>
      <c r="D1504" t="inlineStr">
        <is>
          <t>POS0012</t>
        </is>
      </c>
      <c r="E1504" t="inlineStr">
        <is>
          <t>34</t>
        </is>
      </c>
      <c r="F1504" t="inlineStr">
        <is>
          <t>0094</t>
        </is>
      </c>
      <c r="G1504" t="inlineStr">
        <is>
          <t>5314768850</t>
        </is>
      </c>
      <c r="H1504" t="n">
        <v>737.0</v>
      </c>
      <c r="I1504" t="n">
        <v>701.9</v>
      </c>
      <c r="J1504" t="n">
        <v>664.76</v>
      </c>
      <c r="K1504" t="inlineStr">
        <is>
          <t>sale</t>
        </is>
      </c>
      <c r="L1504" t="inlineStr">
        <is>
          <t/>
        </is>
      </c>
      <c r="M1504" t="inlineStr">
        <is>
          <t/>
        </is>
      </c>
      <c r="N1504" t="n">
        <v>0.0</v>
      </c>
      <c r="O1504" t="n">
        <v>0.0</v>
      </c>
      <c r="P1504" t="n">
        <v>542.81</v>
      </c>
      <c r="Q1504" t="n">
        <v>542.79</v>
      </c>
      <c r="R1504" t="n">
        <v>37.14</v>
      </c>
      <c r="S1504" t="n">
        <v>37.14</v>
      </c>
      <c r="T1504" t="n">
        <v>7.02</v>
      </c>
      <c r="U1504" t="n">
        <v>7.02</v>
      </c>
      <c r="V1504" t="n">
        <v>119.66</v>
      </c>
      <c r="W1504" t="n">
        <v>119.66</v>
      </c>
      <c r="X1504" t="n">
        <v>9.21</v>
      </c>
      <c r="Y1504" t="n">
        <v>9.21</v>
      </c>
      <c r="Z1504" t="n">
        <v>23.2</v>
      </c>
      <c r="AA1504" t="n">
        <v>23.2</v>
      </c>
      <c r="AB1504" t="n">
        <v>35.1</v>
      </c>
      <c r="AC1504" t="n">
        <v>35.1</v>
      </c>
      <c r="AD1504" t="n">
        <v>35.10000000000002</v>
      </c>
      <c r="AE1504" t="n">
        <v>0.01999999999998181</v>
      </c>
      <c r="AF1504" t="n">
        <v>0.0</v>
      </c>
      <c r="AG1504" t="n">
        <v>0.0</v>
      </c>
      <c r="AH1504" t="n">
        <v>0.0</v>
      </c>
      <c r="AI1504" t="n">
        <v>0.0</v>
      </c>
      <c r="AJ1504" t="n">
        <v>0.0</v>
      </c>
      <c r="AK1504" t="n">
        <v>0.0</v>
      </c>
      <c r="AL1504" t="inlineStr">
        <is>
          <t>unreconciled</t>
        </is>
      </c>
      <c r="AM1504" t="inlineStr">
        <is>
          <t>Order Amount Mismatch (POS&gt;3PO)</t>
        </is>
      </c>
      <c r="AN1504" t="n">
        <v>35.1</v>
      </c>
      <c r="AO1504" t="n">
        <f>ROUND(P1504*100/H1504,2)</f>
        <v>0.0</v>
      </c>
      <c r="AP1504" t="n">
        <f>ROUND(Q1504*100/I1504,2)</f>
        <v>0.0</v>
      </c>
      <c r="AQ1504"/>
      <c r="AR1504"/>
      <c r="AS1504" t="n">
        <v>0.0</v>
      </c>
    </row>
    <row r="1505">
      <c r="A1505" s="1" t="n">
        <v>45234.0</v>
      </c>
      <c r="B1505" s="2" t="n">
        <v>45234.61261574074</v>
      </c>
      <c r="C1505" t="inlineStr">
        <is>
          <t>3140094012085516</t>
        </is>
      </c>
      <c r="D1505" t="inlineStr">
        <is>
          <t>POS0012</t>
        </is>
      </c>
      <c r="E1505" t="inlineStr">
        <is>
          <t>31</t>
        </is>
      </c>
      <c r="F1505" t="inlineStr">
        <is>
          <t>0094</t>
        </is>
      </c>
      <c r="G1505" t="inlineStr">
        <is>
          <t>5314781670</t>
        </is>
      </c>
      <c r="H1505" t="n">
        <v>325.0</v>
      </c>
      <c r="I1505" t="n">
        <v>309.52</v>
      </c>
      <c r="J1505" t="n">
        <v>272.38</v>
      </c>
      <c r="K1505" t="inlineStr">
        <is>
          <t>sale</t>
        </is>
      </c>
      <c r="L1505" t="inlineStr">
        <is>
          <t/>
        </is>
      </c>
      <c r="M1505" t="inlineStr">
        <is>
          <t/>
        </is>
      </c>
      <c r="N1505" t="n">
        <v>0.0</v>
      </c>
      <c r="O1505" t="n">
        <v>0.0</v>
      </c>
      <c r="P1505" t="n">
        <v>243.77</v>
      </c>
      <c r="Q1505" t="n">
        <v>243.75</v>
      </c>
      <c r="R1505" t="n">
        <v>37.14</v>
      </c>
      <c r="S1505" t="n">
        <v>37.14</v>
      </c>
      <c r="T1505" t="n">
        <v>3.1</v>
      </c>
      <c r="U1505" t="n">
        <v>3.1</v>
      </c>
      <c r="V1505" t="n">
        <v>49.03</v>
      </c>
      <c r="W1505" t="n">
        <v>49.03</v>
      </c>
      <c r="X1505" t="n">
        <v>4.06</v>
      </c>
      <c r="Y1505" t="n">
        <v>4.06</v>
      </c>
      <c r="Z1505" t="n">
        <v>9.56</v>
      </c>
      <c r="AA1505" t="n">
        <v>9.56</v>
      </c>
      <c r="AB1505" t="n">
        <v>15.48</v>
      </c>
      <c r="AC1505" t="n">
        <v>15.48</v>
      </c>
      <c r="AD1505" t="n">
        <v>15.480000000000018</v>
      </c>
      <c r="AE1505" t="n">
        <v>0.020000000000010232</v>
      </c>
      <c r="AF1505" t="n">
        <v>0.0</v>
      </c>
      <c r="AG1505" t="n">
        <v>0.0</v>
      </c>
      <c r="AH1505" t="n">
        <v>0.0</v>
      </c>
      <c r="AI1505" t="n">
        <v>0.0</v>
      </c>
      <c r="AJ1505" t="n">
        <v>0.0</v>
      </c>
      <c r="AK1505" t="n">
        <v>0.0</v>
      </c>
      <c r="AL1505" t="inlineStr">
        <is>
          <t>unreconciled</t>
        </is>
      </c>
      <c r="AM1505" t="inlineStr">
        <is>
          <t>Order Amount Mismatch (POS&gt;3PO)</t>
        </is>
      </c>
      <c r="AN1505" t="n">
        <v>15.48</v>
      </c>
      <c r="AO1505" t="n">
        <f>ROUND(P1505*100/H1505,2)</f>
        <v>0.0</v>
      </c>
      <c r="AP1505" t="n">
        <f>ROUND(Q1505*100/I1505,2)</f>
        <v>0.0</v>
      </c>
      <c r="AQ1505"/>
      <c r="AR1505"/>
      <c r="AS1505" t="n">
        <v>0.0</v>
      </c>
    </row>
    <row r="1506">
      <c r="A1506" s="1" t="n">
        <v>45235.0</v>
      </c>
      <c r="B1506" s="2" t="n">
        <v>45235.52967592593</v>
      </c>
      <c r="C1506" t="inlineStr">
        <is>
          <t>3140023012059756</t>
        </is>
      </c>
      <c r="D1506" t="inlineStr">
        <is>
          <t>POS0012</t>
        </is>
      </c>
      <c r="E1506" t="inlineStr">
        <is>
          <t>48</t>
        </is>
      </c>
      <c r="F1506" t="inlineStr">
        <is>
          <t>0023</t>
        </is>
      </c>
      <c r="G1506" t="inlineStr">
        <is>
          <t>5314788990</t>
        </is>
      </c>
      <c r="H1506" t="n">
        <v>416.0</v>
      </c>
      <c r="I1506" t="n">
        <v>396.19</v>
      </c>
      <c r="J1506" t="n">
        <v>359.05</v>
      </c>
      <c r="K1506" t="inlineStr">
        <is>
          <t>sale</t>
        </is>
      </c>
      <c r="L1506" t="inlineStr">
        <is>
          <t/>
        </is>
      </c>
      <c r="M1506" t="inlineStr">
        <is>
          <t/>
        </is>
      </c>
      <c r="N1506" t="n">
        <v>0.0</v>
      </c>
      <c r="O1506" t="n">
        <v>0.0</v>
      </c>
      <c r="P1506" t="n">
        <v>309.83</v>
      </c>
      <c r="Q1506" t="n">
        <v>309.82</v>
      </c>
      <c r="R1506" t="n">
        <v>37.14</v>
      </c>
      <c r="S1506" t="n">
        <v>37.14</v>
      </c>
      <c r="T1506" t="n">
        <v>3.96</v>
      </c>
      <c r="U1506" t="n">
        <v>3.96</v>
      </c>
      <c r="V1506" t="n">
        <v>64.63</v>
      </c>
      <c r="W1506" t="n">
        <v>64.63</v>
      </c>
      <c r="X1506" t="n">
        <v>5.2</v>
      </c>
      <c r="Y1506" t="n">
        <v>5.2</v>
      </c>
      <c r="Z1506" t="n">
        <v>12.57</v>
      </c>
      <c r="AA1506" t="n">
        <v>12.57</v>
      </c>
      <c r="AB1506" t="n">
        <v>19.82</v>
      </c>
      <c r="AC1506" t="n">
        <v>19.81</v>
      </c>
      <c r="AD1506" t="n">
        <v>19.810000000000002</v>
      </c>
      <c r="AE1506" t="n">
        <v>0.009999999999990905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0.010000000000001563</v>
      </c>
      <c r="AL1506" t="inlineStr">
        <is>
          <t>unreconciled</t>
        </is>
      </c>
      <c r="AM1506" t="inlineStr">
        <is>
          <t>Order Amount Mismatch (POS&gt;3PO)</t>
        </is>
      </c>
      <c r="AN1506" t="n">
        <v>19.81</v>
      </c>
      <c r="AO1506" t="n">
        <f>ROUND(P1506*100/H1506,2)</f>
        <v>0.0</v>
      </c>
      <c r="AP1506" t="n">
        <f>ROUND(Q1506*100/I1506,2)</f>
        <v>0.0</v>
      </c>
      <c r="AQ1506"/>
      <c r="AR1506"/>
      <c r="AS1506" t="n">
        <v>0.0</v>
      </c>
    </row>
    <row r="1507">
      <c r="A1507" s="1" t="n">
        <v>45235.0</v>
      </c>
      <c r="B1507" s="2" t="n">
        <v>45235.84322916667</v>
      </c>
      <c r="C1507" t="inlineStr">
        <is>
          <t>3140023012059846</t>
        </is>
      </c>
      <c r="D1507" t="inlineStr">
        <is>
          <t>POS0012</t>
        </is>
      </c>
      <c r="E1507" t="inlineStr">
        <is>
          <t>38</t>
        </is>
      </c>
      <c r="F1507" t="inlineStr">
        <is>
          <t>0023</t>
        </is>
      </c>
      <c r="G1507" t="inlineStr">
        <is>
          <t>5314789543</t>
        </is>
      </c>
      <c r="H1507" t="n">
        <v>386.0</v>
      </c>
      <c r="I1507" t="n">
        <v>367.62</v>
      </c>
      <c r="J1507" t="n">
        <v>330.48</v>
      </c>
      <c r="K1507" t="inlineStr">
        <is>
          <t>sale</t>
        </is>
      </c>
      <c r="L1507" t="inlineStr">
        <is>
          <t/>
        </is>
      </c>
      <c r="M1507" t="inlineStr">
        <is>
          <t/>
        </is>
      </c>
      <c r="N1507" t="n">
        <v>0.0</v>
      </c>
      <c r="O1507" t="n">
        <v>0.0</v>
      </c>
      <c r="P1507" t="n">
        <v>288.05</v>
      </c>
      <c r="Q1507" t="n">
        <v>288.03</v>
      </c>
      <c r="R1507" t="n">
        <v>37.14</v>
      </c>
      <c r="S1507" t="n">
        <v>37.14</v>
      </c>
      <c r="T1507" t="n">
        <v>3.68</v>
      </c>
      <c r="U1507" t="n">
        <v>3.68</v>
      </c>
      <c r="V1507" t="n">
        <v>59.49</v>
      </c>
      <c r="W1507" t="n">
        <v>59.49</v>
      </c>
      <c r="X1507" t="n">
        <v>4.82</v>
      </c>
      <c r="Y1507" t="n">
        <v>4.82</v>
      </c>
      <c r="Z1507" t="n">
        <v>11.58</v>
      </c>
      <c r="AA1507" t="n">
        <v>11.58</v>
      </c>
      <c r="AB1507" t="n">
        <v>18.38</v>
      </c>
      <c r="AC1507" t="n">
        <v>18.38</v>
      </c>
      <c r="AD1507" t="n">
        <v>18.379999999999995</v>
      </c>
      <c r="AE1507" t="n">
        <v>0.020000000000038654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0.0</v>
      </c>
      <c r="AL1507" t="inlineStr">
        <is>
          <t>unreconciled</t>
        </is>
      </c>
      <c r="AM1507" t="inlineStr">
        <is>
          <t>Order Amount Mismatch (POS&gt;3PO)</t>
        </is>
      </c>
      <c r="AN1507" t="n">
        <v>18.38</v>
      </c>
      <c r="AO1507" t="n">
        <f>ROUND(P1507*100/H1507,2)</f>
        <v>0.0</v>
      </c>
      <c r="AP1507" t="n">
        <f>ROUND(Q1507*100/I1507,2)</f>
        <v>0.0</v>
      </c>
      <c r="AQ1507"/>
      <c r="AR1507"/>
      <c r="AS1507" t="n">
        <v>0.0</v>
      </c>
    </row>
    <row r="1508">
      <c r="A1508" s="1" t="n">
        <v>45235.0</v>
      </c>
      <c r="B1508" s="2" t="n">
        <v>45235.552453703705</v>
      </c>
      <c r="C1508" t="inlineStr">
        <is>
          <t>3140023012059763</t>
        </is>
      </c>
      <c r="D1508" t="inlineStr">
        <is>
          <t>POS0012</t>
        </is>
      </c>
      <c r="E1508" t="inlineStr">
        <is>
          <t>55</t>
        </is>
      </c>
      <c r="F1508" t="inlineStr">
        <is>
          <t>0023</t>
        </is>
      </c>
      <c r="G1508" t="inlineStr">
        <is>
          <t>5314793098</t>
        </is>
      </c>
      <c r="H1508" t="n">
        <v>504.0</v>
      </c>
      <c r="I1508" t="n">
        <v>480.0</v>
      </c>
      <c r="J1508" t="n">
        <v>442.86</v>
      </c>
      <c r="K1508" t="inlineStr">
        <is>
          <t>sale</t>
        </is>
      </c>
      <c r="L1508" t="inlineStr">
        <is>
          <t/>
        </is>
      </c>
      <c r="M1508" t="inlineStr">
        <is>
          <t/>
        </is>
      </c>
      <c r="N1508" t="n">
        <v>0.0</v>
      </c>
      <c r="O1508" t="n">
        <v>0.0</v>
      </c>
      <c r="P1508" t="n">
        <v>373.71</v>
      </c>
      <c r="Q1508" t="n">
        <v>373.71</v>
      </c>
      <c r="R1508" t="n">
        <v>37.14</v>
      </c>
      <c r="S1508" t="n">
        <v>37.14</v>
      </c>
      <c r="T1508" t="n">
        <v>4.8</v>
      </c>
      <c r="U1508" t="n">
        <v>4.8</v>
      </c>
      <c r="V1508" t="n">
        <v>79.71</v>
      </c>
      <c r="W1508" t="n">
        <v>79.71</v>
      </c>
      <c r="X1508" t="n">
        <v>6.3</v>
      </c>
      <c r="Y1508" t="n">
        <v>6.3</v>
      </c>
      <c r="Z1508" t="n">
        <v>15.48</v>
      </c>
      <c r="AA1508" t="n">
        <v>15.48</v>
      </c>
      <c r="AB1508" t="n">
        <v>24.0</v>
      </c>
      <c r="AC1508" t="n">
        <v>24.0</v>
      </c>
      <c r="AD1508" t="n">
        <v>24.0</v>
      </c>
      <c r="AE1508" t="n">
        <v>0.0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0.0</v>
      </c>
      <c r="AL1508" t="inlineStr">
        <is>
          <t>unreconciled</t>
        </is>
      </c>
      <c r="AM1508" t="inlineStr">
        <is>
          <t>Order Amount Mismatch (POS&gt;3PO)</t>
        </is>
      </c>
      <c r="AN1508" t="n">
        <v>24.0</v>
      </c>
      <c r="AO1508" t="n">
        <f>ROUND(P1508*100/H1508,2)</f>
        <v>0.0</v>
      </c>
      <c r="AP1508" t="n">
        <f>ROUND(Q1508*100/I1508,2)</f>
        <v>0.0</v>
      </c>
      <c r="AQ1508"/>
      <c r="AR1508"/>
      <c r="AS1508" t="n">
        <v>0.0</v>
      </c>
    </row>
    <row r="1509">
      <c r="A1509" s="1" t="n">
        <v>45236.0</v>
      </c>
      <c r="B1509" s="2" t="n">
        <v>45236.928564814814</v>
      </c>
      <c r="C1509" t="inlineStr">
        <is>
          <t>3140094012086688</t>
        </is>
      </c>
      <c r="D1509" t="inlineStr">
        <is>
          <t>POS0012</t>
        </is>
      </c>
      <c r="E1509" t="inlineStr">
        <is>
          <t>03</t>
        </is>
      </c>
      <c r="F1509" t="inlineStr">
        <is>
          <t>0094</t>
        </is>
      </c>
      <c r="G1509" t="inlineStr">
        <is>
          <t>5314794554</t>
        </is>
      </c>
      <c r="H1509" t="n">
        <v>386.0</v>
      </c>
      <c r="I1509" t="n">
        <v>367.63</v>
      </c>
      <c r="J1509" t="n">
        <v>330.49</v>
      </c>
      <c r="K1509" t="inlineStr">
        <is>
          <t>sale</t>
        </is>
      </c>
      <c r="L1509" t="inlineStr">
        <is>
          <t/>
        </is>
      </c>
      <c r="M1509" t="inlineStr">
        <is>
          <t/>
        </is>
      </c>
      <c r="N1509" t="n">
        <v>0.0</v>
      </c>
      <c r="O1509" t="n">
        <v>0.0</v>
      </c>
      <c r="P1509" t="n">
        <v>288.05</v>
      </c>
      <c r="Q1509" t="n">
        <v>288.03</v>
      </c>
      <c r="R1509" t="n">
        <v>37.14</v>
      </c>
      <c r="S1509" t="n">
        <v>37.14</v>
      </c>
      <c r="T1509" t="n">
        <v>3.68</v>
      </c>
      <c r="U1509" t="n">
        <v>3.68</v>
      </c>
      <c r="V1509" t="n">
        <v>59.49</v>
      </c>
      <c r="W1509" t="n">
        <v>59.49</v>
      </c>
      <c r="X1509" t="n">
        <v>4.83</v>
      </c>
      <c r="Y1509" t="n">
        <v>4.83</v>
      </c>
      <c r="Z1509" t="n">
        <v>11.58</v>
      </c>
      <c r="AA1509" t="n">
        <v>11.58</v>
      </c>
      <c r="AB1509" t="n">
        <v>18.38</v>
      </c>
      <c r="AC1509" t="n">
        <v>18.38</v>
      </c>
      <c r="AD1509" t="n">
        <v>18.370000000000005</v>
      </c>
      <c r="AE1509" t="n">
        <v>0.020000000000038654</v>
      </c>
      <c r="AF1509" t="n">
        <v>0.0</v>
      </c>
      <c r="AG1509" t="n">
        <v>0.0</v>
      </c>
      <c r="AH1509" t="n">
        <v>0.0</v>
      </c>
      <c r="AI1509" t="n">
        <v>0.0</v>
      </c>
      <c r="AJ1509" t="n">
        <v>0.0</v>
      </c>
      <c r="AK1509" t="n">
        <v>0.0</v>
      </c>
      <c r="AL1509" t="inlineStr">
        <is>
          <t>unreconciled</t>
        </is>
      </c>
      <c r="AM1509" t="inlineStr">
        <is>
          <t>Order Amount Mismatch (POS&gt;3PO)</t>
        </is>
      </c>
      <c r="AN1509" t="n">
        <v>18.37</v>
      </c>
      <c r="AO1509" t="n">
        <f>ROUND(P1509*100/H1509,2)</f>
        <v>0.0</v>
      </c>
      <c r="AP1509" t="n">
        <f>ROUND(Q1509*100/I1509,2)</f>
        <v>0.0</v>
      </c>
      <c r="AQ1509"/>
      <c r="AR1509"/>
      <c r="AS1509" t="n">
        <v>0.0</v>
      </c>
    </row>
    <row r="1510">
      <c r="A1510" s="1" t="n">
        <v>45234.0</v>
      </c>
      <c r="B1510" s="2" t="n">
        <v>45234.927615740744</v>
      </c>
      <c r="C1510" t="inlineStr">
        <is>
          <t>3140094012085808</t>
        </is>
      </c>
      <c r="D1510" t="inlineStr">
        <is>
          <t>POS0012</t>
        </is>
      </c>
      <c r="E1510" t="inlineStr">
        <is>
          <t>23</t>
        </is>
      </c>
      <c r="F1510" t="inlineStr">
        <is>
          <t>0094</t>
        </is>
      </c>
      <c r="G1510" t="inlineStr">
        <is>
          <t>5314806815</t>
        </is>
      </c>
      <c r="H1510" t="n">
        <v>250.99999999999997</v>
      </c>
      <c r="I1510" t="n">
        <v>239.04</v>
      </c>
      <c r="J1510" t="n">
        <v>201.9</v>
      </c>
      <c r="K1510" t="inlineStr">
        <is>
          <t>sale</t>
        </is>
      </c>
      <c r="L1510" t="inlineStr">
        <is>
          <t/>
        </is>
      </c>
      <c r="M1510" t="inlineStr">
        <is>
          <t/>
        </is>
      </c>
      <c r="N1510" t="n">
        <v>0.0</v>
      </c>
      <c r="O1510" t="n">
        <v>0.0</v>
      </c>
      <c r="P1510" t="n">
        <v>190.06</v>
      </c>
      <c r="Q1510" t="n">
        <v>190.05</v>
      </c>
      <c r="R1510" t="n">
        <v>37.14</v>
      </c>
      <c r="S1510" t="n">
        <v>37.14</v>
      </c>
      <c r="T1510" t="n">
        <v>2.39</v>
      </c>
      <c r="U1510" t="n">
        <v>2.39</v>
      </c>
      <c r="V1510" t="n">
        <v>36.34</v>
      </c>
      <c r="W1510" t="n">
        <v>36.34</v>
      </c>
      <c r="X1510" t="n">
        <v>3.14</v>
      </c>
      <c r="Y1510" t="n">
        <v>3.14</v>
      </c>
      <c r="Z1510" t="n">
        <v>7.11</v>
      </c>
      <c r="AA1510" t="n">
        <v>7.11</v>
      </c>
      <c r="AB1510" t="n">
        <v>11.96</v>
      </c>
      <c r="AC1510" t="n">
        <v>11.95</v>
      </c>
      <c r="AD1510" t="n">
        <v>11.95999999999998</v>
      </c>
      <c r="AE1510" t="n">
        <v>0.009999999999990905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0.010000000000001563</v>
      </c>
      <c r="AL1510" t="inlineStr">
        <is>
          <t>unreconciled</t>
        </is>
      </c>
      <c r="AM1510" t="inlineStr">
        <is>
          <t>Order Amount Mismatch (POS&gt;3PO)</t>
        </is>
      </c>
      <c r="AN1510" t="n">
        <v>11.96</v>
      </c>
      <c r="AO1510" t="n">
        <f>ROUND(P1510*100/H1510,2)</f>
        <v>0.0</v>
      </c>
      <c r="AP1510" t="n">
        <f>ROUND(Q1510*100/I1510,2)</f>
        <v>0.0</v>
      </c>
      <c r="AQ1510"/>
      <c r="AR1510"/>
      <c r="AS1510" t="n">
        <v>0.0</v>
      </c>
    </row>
    <row r="1511">
      <c r="A1511" s="1" t="n">
        <v>45233.0</v>
      </c>
      <c r="B1511" s="2" t="n">
        <v>45234.010092592594</v>
      </c>
      <c r="C1511" t="inlineStr">
        <is>
          <t>3140094012085415</t>
        </is>
      </c>
      <c r="D1511" t="inlineStr">
        <is>
          <t>POS0012</t>
        </is>
      </c>
      <c r="E1511" t="inlineStr">
        <is>
          <t>30</t>
        </is>
      </c>
      <c r="F1511" t="inlineStr">
        <is>
          <t>0094</t>
        </is>
      </c>
      <c r="G1511" t="inlineStr">
        <is>
          <t>5314807961</t>
        </is>
      </c>
      <c r="H1511" t="n">
        <v>308.0</v>
      </c>
      <c r="I1511" t="n">
        <v>293.33</v>
      </c>
      <c r="J1511" t="n">
        <v>256.19</v>
      </c>
      <c r="K1511" t="inlineStr">
        <is>
          <t>sale</t>
        </is>
      </c>
      <c r="L1511" t="inlineStr">
        <is>
          <t/>
        </is>
      </c>
      <c r="M1511" t="inlineStr">
        <is>
          <t/>
        </is>
      </c>
      <c r="N1511" t="n">
        <v>0.0</v>
      </c>
      <c r="O1511" t="n">
        <v>0.0</v>
      </c>
      <c r="P1511" t="n">
        <v>231.45</v>
      </c>
      <c r="Q1511" t="n">
        <v>231.44</v>
      </c>
      <c r="R1511" t="n">
        <v>37.14</v>
      </c>
      <c r="S1511" t="n">
        <v>37.14</v>
      </c>
      <c r="T1511" t="n">
        <v>2.93</v>
      </c>
      <c r="U1511" t="n">
        <v>2.93</v>
      </c>
      <c r="V1511" t="n">
        <v>46.11</v>
      </c>
      <c r="W1511" t="n">
        <v>46.11</v>
      </c>
      <c r="X1511" t="n">
        <v>3.85</v>
      </c>
      <c r="Y1511" t="n">
        <v>3.85</v>
      </c>
      <c r="Z1511" t="n">
        <v>8.99</v>
      </c>
      <c r="AA1511" t="n">
        <v>8.99</v>
      </c>
      <c r="AB1511" t="n">
        <v>14.66</v>
      </c>
      <c r="AC1511" t="n">
        <v>14.67</v>
      </c>
      <c r="AD1511" t="n">
        <v>14.670000000000016</v>
      </c>
      <c r="AE1511" t="n">
        <v>0.009999999999990905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-0.009999999999999787</v>
      </c>
      <c r="AL1511" t="inlineStr">
        <is>
          <t>unreconciled</t>
        </is>
      </c>
      <c r="AM1511" t="inlineStr">
        <is>
          <t>Order Amount Mismatch (POS&gt;3PO)</t>
        </is>
      </c>
      <c r="AN1511" t="n">
        <v>14.67</v>
      </c>
      <c r="AO1511" t="n">
        <f>ROUND(P1511*100/H1511,2)</f>
        <v>0.0</v>
      </c>
      <c r="AP1511" t="n">
        <f>ROUND(Q1511*100/I1511,2)</f>
        <v>0.0</v>
      </c>
      <c r="AQ1511"/>
      <c r="AR1511"/>
      <c r="AS1511" t="n">
        <v>0.0</v>
      </c>
    </row>
    <row r="1512">
      <c r="A1512" s="1" t="n">
        <v>45236.0</v>
      </c>
      <c r="B1512" s="2" t="n">
        <v>45236.594826388886</v>
      </c>
      <c r="C1512" t="inlineStr">
        <is>
          <t>3140094012086477</t>
        </is>
      </c>
      <c r="D1512" t="inlineStr">
        <is>
          <t>POS0012</t>
        </is>
      </c>
      <c r="E1512" t="inlineStr">
        <is>
          <t>92</t>
        </is>
      </c>
      <c r="F1512" t="inlineStr">
        <is>
          <t>0094</t>
        </is>
      </c>
      <c r="G1512" t="inlineStr">
        <is>
          <t>5314813549</t>
        </is>
      </c>
      <c r="H1512" t="n">
        <v>334.0</v>
      </c>
      <c r="I1512" t="n">
        <v>318.09</v>
      </c>
      <c r="J1512" t="n">
        <v>280.95</v>
      </c>
      <c r="K1512" t="inlineStr">
        <is>
          <t>sale</t>
        </is>
      </c>
      <c r="L1512" t="inlineStr">
        <is>
          <t/>
        </is>
      </c>
      <c r="M1512" t="inlineStr">
        <is>
          <t/>
        </is>
      </c>
      <c r="N1512" t="n">
        <v>0.0</v>
      </c>
      <c r="O1512" t="n">
        <v>0.0</v>
      </c>
      <c r="P1512" t="n">
        <v>250.32</v>
      </c>
      <c r="Q1512" t="n">
        <v>250.32</v>
      </c>
      <c r="R1512" t="n">
        <v>37.14</v>
      </c>
      <c r="S1512" t="n">
        <v>37.14</v>
      </c>
      <c r="T1512" t="n">
        <v>3.18</v>
      </c>
      <c r="U1512" t="n">
        <v>3.18</v>
      </c>
      <c r="V1512" t="n">
        <v>50.57</v>
      </c>
      <c r="W1512" t="n">
        <v>50.57</v>
      </c>
      <c r="X1512" t="n">
        <v>4.17</v>
      </c>
      <c r="Y1512" t="n">
        <v>4.18</v>
      </c>
      <c r="Z1512" t="n">
        <v>9.85</v>
      </c>
      <c r="AA1512" t="n">
        <v>9.85</v>
      </c>
      <c r="AB1512" t="n">
        <v>15.9</v>
      </c>
      <c r="AC1512" t="n">
        <v>15.91</v>
      </c>
      <c r="AD1512" t="n">
        <v>15.910000000000025</v>
      </c>
      <c r="AE1512" t="n">
        <v>0.0</v>
      </c>
      <c r="AF1512" t="n">
        <v>0.0</v>
      </c>
      <c r="AG1512" t="n">
        <v>0.0</v>
      </c>
      <c r="AH1512" t="n">
        <v>0.0</v>
      </c>
      <c r="AI1512" t="n">
        <v>-0.009999999999999787</v>
      </c>
      <c r="AJ1512" t="n">
        <v>0.0</v>
      </c>
      <c r="AK1512" t="n">
        <v>-0.009999999999999787</v>
      </c>
      <c r="AL1512" t="inlineStr">
        <is>
          <t>unreconciled</t>
        </is>
      </c>
      <c r="AM1512" t="inlineStr">
        <is>
          <t>Order Amount Mismatch (POS&gt;3PO)</t>
        </is>
      </c>
      <c r="AN1512" t="n">
        <v>15.91</v>
      </c>
      <c r="AO1512" t="n">
        <f>ROUND(P1512*100/H1512,2)</f>
        <v>0.0</v>
      </c>
      <c r="AP1512" t="n">
        <f>ROUND(Q1512*100/I1512,2)</f>
        <v>0.0</v>
      </c>
      <c r="AQ1512"/>
      <c r="AR1512"/>
      <c r="AS1512" t="n">
        <v>0.0</v>
      </c>
    </row>
    <row r="1513">
      <c r="A1513" s="1" t="n">
        <v>45235.0</v>
      </c>
      <c r="B1513" s="2" t="n">
        <v>45235.874375</v>
      </c>
      <c r="C1513" t="inlineStr">
        <is>
          <t>3140094012086293</t>
        </is>
      </c>
      <c r="D1513" t="inlineStr">
        <is>
          <t>POS0012</t>
        </is>
      </c>
      <c r="E1513" t="inlineStr">
        <is>
          <t>08</t>
        </is>
      </c>
      <c r="F1513" t="inlineStr">
        <is>
          <t>0094</t>
        </is>
      </c>
      <c r="G1513" t="inlineStr">
        <is>
          <t>5314823521</t>
        </is>
      </c>
      <c r="H1513" t="n">
        <v>218.0</v>
      </c>
      <c r="I1513" t="n">
        <v>207.62</v>
      </c>
      <c r="J1513" t="n">
        <v>170.48</v>
      </c>
      <c r="K1513" t="inlineStr">
        <is>
          <t>sale</t>
        </is>
      </c>
      <c r="L1513" t="inlineStr">
        <is>
          <t/>
        </is>
      </c>
      <c r="M1513" t="inlineStr">
        <is>
          <t/>
        </is>
      </c>
      <c r="N1513" t="n">
        <v>0.0</v>
      </c>
      <c r="O1513" t="n">
        <v>0.0</v>
      </c>
      <c r="P1513" t="n">
        <v>166.12</v>
      </c>
      <c r="Q1513" t="n">
        <v>166.1</v>
      </c>
      <c r="R1513" t="n">
        <v>37.14</v>
      </c>
      <c r="S1513" t="n">
        <v>37.14</v>
      </c>
      <c r="T1513" t="n">
        <v>2.08</v>
      </c>
      <c r="U1513" t="n">
        <v>2.08</v>
      </c>
      <c r="V1513" t="n">
        <v>30.69</v>
      </c>
      <c r="W1513" t="n">
        <v>30.69</v>
      </c>
      <c r="X1513" t="n">
        <v>2.72</v>
      </c>
      <c r="Y1513" t="n">
        <v>2.72</v>
      </c>
      <c r="Z1513" t="n">
        <v>6.01</v>
      </c>
      <c r="AA1513" t="n">
        <v>6.01</v>
      </c>
      <c r="AB1513" t="n">
        <v>10.38</v>
      </c>
      <c r="AC1513" t="n">
        <v>10.38</v>
      </c>
      <c r="AD1513" t="n">
        <v>10.379999999999995</v>
      </c>
      <c r="AE1513" t="n">
        <v>0.020000000000010232</v>
      </c>
      <c r="AF1513" t="n">
        <v>0.0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0.0</v>
      </c>
      <c r="AL1513" t="inlineStr">
        <is>
          <t>unreconciled</t>
        </is>
      </c>
      <c r="AM1513" t="inlineStr">
        <is>
          <t>Order Amount Mismatch (POS&gt;3PO)</t>
        </is>
      </c>
      <c r="AN1513" t="n">
        <v>10.38</v>
      </c>
      <c r="AO1513" t="n">
        <f>ROUND(P1513*100/H1513,2)</f>
        <v>0.0</v>
      </c>
      <c r="AP1513" t="n">
        <f>ROUND(Q1513*100/I1513,2)</f>
        <v>0.0</v>
      </c>
      <c r="AQ1513"/>
      <c r="AR1513"/>
      <c r="AS1513" t="n">
        <v>0.0</v>
      </c>
    </row>
    <row r="1514">
      <c r="A1514" s="1" t="n">
        <v>45234.0</v>
      </c>
      <c r="B1514" s="2" t="n">
        <v>45234.71686342593</v>
      </c>
      <c r="C1514" t="inlineStr">
        <is>
          <t>3140094012085603</t>
        </is>
      </c>
      <c r="D1514" t="inlineStr">
        <is>
          <t>POS0012</t>
        </is>
      </c>
      <c r="E1514" t="inlineStr">
        <is>
          <t>18</t>
        </is>
      </c>
      <c r="F1514" t="inlineStr">
        <is>
          <t>0094</t>
        </is>
      </c>
      <c r="G1514" t="inlineStr">
        <is>
          <t>5314824095</t>
        </is>
      </c>
      <c r="H1514" t="n">
        <v>292.0</v>
      </c>
      <c r="I1514" t="n">
        <v>278.09</v>
      </c>
      <c r="J1514" t="n">
        <v>240.95</v>
      </c>
      <c r="K1514" t="inlineStr">
        <is>
          <t>sale</t>
        </is>
      </c>
      <c r="L1514" t="inlineStr">
        <is>
          <t/>
        </is>
      </c>
      <c r="M1514" t="inlineStr">
        <is>
          <t/>
        </is>
      </c>
      <c r="N1514" t="n">
        <v>0.0</v>
      </c>
      <c r="O1514" t="n">
        <v>0.0</v>
      </c>
      <c r="P1514" t="n">
        <v>219.83</v>
      </c>
      <c r="Q1514" t="n">
        <v>219.83</v>
      </c>
      <c r="R1514" t="n">
        <v>37.14</v>
      </c>
      <c r="S1514" t="n">
        <v>37.14</v>
      </c>
      <c r="T1514" t="n">
        <v>2.78</v>
      </c>
      <c r="U1514" t="n">
        <v>2.78</v>
      </c>
      <c r="V1514" t="n">
        <v>43.37</v>
      </c>
      <c r="W1514" t="n">
        <v>43.37</v>
      </c>
      <c r="X1514" t="n">
        <v>3.65</v>
      </c>
      <c r="Y1514" t="n">
        <v>3.65</v>
      </c>
      <c r="Z1514" t="n">
        <v>8.46</v>
      </c>
      <c r="AA1514" t="n">
        <v>8.47</v>
      </c>
      <c r="AB1514" t="n">
        <v>13.9</v>
      </c>
      <c r="AC1514" t="n">
        <v>13.91</v>
      </c>
      <c r="AD1514" t="n">
        <v>13.910000000000025</v>
      </c>
      <c r="AE1514" t="n">
        <v>0.0</v>
      </c>
      <c r="AF1514" t="n">
        <v>0.0</v>
      </c>
      <c r="AG1514" t="n">
        <v>0.0</v>
      </c>
      <c r="AH1514" t="n">
        <v>0.0</v>
      </c>
      <c r="AI1514" t="n">
        <v>0.0</v>
      </c>
      <c r="AJ1514" t="n">
        <v>-0.009999999999999787</v>
      </c>
      <c r="AK1514" t="n">
        <v>-0.009999999999999787</v>
      </c>
      <c r="AL1514" t="inlineStr">
        <is>
          <t>unreconciled</t>
        </is>
      </c>
      <c r="AM1514" t="inlineStr">
        <is>
          <t>Order Amount Mismatch (POS&gt;3PO)</t>
        </is>
      </c>
      <c r="AN1514" t="n">
        <v>13.91</v>
      </c>
      <c r="AO1514" t="n">
        <f>ROUND(P1514*100/H1514,2)</f>
        <v>0.0</v>
      </c>
      <c r="AP1514" t="n">
        <f>ROUND(Q1514*100/I1514,2)</f>
        <v>0.0</v>
      </c>
      <c r="AQ1514"/>
      <c r="AR1514"/>
      <c r="AS1514" t="n">
        <v>0.0</v>
      </c>
    </row>
    <row r="1515">
      <c r="A1515" s="1" t="n">
        <v>45235.0</v>
      </c>
      <c r="B1515" s="2" t="n">
        <v>45235.76189814815</v>
      </c>
      <c r="C1515" t="inlineStr">
        <is>
          <t>3140094012086147</t>
        </is>
      </c>
      <c r="D1515" t="inlineStr">
        <is>
          <t>POS0012</t>
        </is>
      </c>
      <c r="E1515" t="inlineStr">
        <is>
          <t>62</t>
        </is>
      </c>
      <c r="F1515" t="inlineStr">
        <is>
          <t>0094</t>
        </is>
      </c>
      <c r="G1515" t="inlineStr">
        <is>
          <t>5314828792</t>
        </is>
      </c>
      <c r="H1515" t="n">
        <v>1717.0</v>
      </c>
      <c r="I1515" t="n">
        <v>1635.24</v>
      </c>
      <c r="J1515" t="n">
        <v>1598.1</v>
      </c>
      <c r="K1515" t="inlineStr">
        <is>
          <t>sale</t>
        </is>
      </c>
      <c r="L1515" t="inlineStr">
        <is>
          <t/>
        </is>
      </c>
      <c r="M1515" t="inlineStr">
        <is>
          <t/>
        </is>
      </c>
      <c r="N1515" t="n">
        <v>0.0</v>
      </c>
      <c r="O1515" t="n">
        <v>0.0</v>
      </c>
      <c r="P1515" t="n">
        <v>1254.13</v>
      </c>
      <c r="Q1515" t="n">
        <v>1254.13</v>
      </c>
      <c r="R1515" t="n">
        <v>37.14</v>
      </c>
      <c r="S1515" t="n">
        <v>37.14</v>
      </c>
      <c r="T1515" t="n">
        <v>16.35</v>
      </c>
      <c r="U1515" t="n">
        <v>16.35</v>
      </c>
      <c r="V1515" t="n">
        <v>287.66</v>
      </c>
      <c r="W1515" t="n">
        <v>287.66</v>
      </c>
      <c r="X1515" t="n">
        <v>21.46</v>
      </c>
      <c r="Y1515" t="n">
        <v>21.46</v>
      </c>
      <c r="Z1515" t="n">
        <v>55.64</v>
      </c>
      <c r="AA1515" t="n">
        <v>55.64</v>
      </c>
      <c r="AB1515" t="n">
        <v>81.76</v>
      </c>
      <c r="AC1515" t="n">
        <v>81.76</v>
      </c>
      <c r="AD1515" t="n">
        <v>81.75999999999999</v>
      </c>
      <c r="AE1515" t="n">
        <v>0.0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0.0</v>
      </c>
      <c r="AL1515" t="inlineStr">
        <is>
          <t>unreconciled</t>
        </is>
      </c>
      <c r="AM1515" t="inlineStr">
        <is>
          <t>Order Amount Mismatch (POS&gt;3PO)</t>
        </is>
      </c>
      <c r="AN1515" t="n">
        <v>81.76</v>
      </c>
      <c r="AO1515" t="n">
        <f>ROUND(P1515*100/H1515,2)</f>
        <v>0.0</v>
      </c>
      <c r="AP1515" t="n">
        <f>ROUND(Q1515*100/I1515,2)</f>
        <v>0.0</v>
      </c>
      <c r="AQ1515"/>
      <c r="AR1515"/>
      <c r="AS1515" t="n">
        <v>0.0</v>
      </c>
    </row>
    <row r="1516">
      <c r="A1516" s="1" t="n">
        <v>45235.0</v>
      </c>
      <c r="B1516" s="2" t="n">
        <v>45235.90589120371</v>
      </c>
      <c r="C1516" t="inlineStr">
        <is>
          <t>3140023012059882</t>
        </is>
      </c>
      <c r="D1516" t="inlineStr">
        <is>
          <t>POS0012</t>
        </is>
      </c>
      <c r="E1516" t="inlineStr">
        <is>
          <t>74</t>
        </is>
      </c>
      <c r="F1516" t="inlineStr">
        <is>
          <t>0023</t>
        </is>
      </c>
      <c r="G1516" t="inlineStr">
        <is>
          <t>5314832944</t>
        </is>
      </c>
      <c r="H1516" t="n">
        <v>287.0</v>
      </c>
      <c r="I1516" t="n">
        <v>273.33</v>
      </c>
      <c r="J1516" t="n">
        <v>236.19</v>
      </c>
      <c r="K1516" t="inlineStr">
        <is>
          <t>sale</t>
        </is>
      </c>
      <c r="L1516" t="inlineStr">
        <is>
          <t/>
        </is>
      </c>
      <c r="M1516" t="inlineStr">
        <is>
          <t/>
        </is>
      </c>
      <c r="N1516" t="n">
        <v>0.0</v>
      </c>
      <c r="O1516" t="n">
        <v>0.0</v>
      </c>
      <c r="P1516" t="n">
        <v>216.2</v>
      </c>
      <c r="Q1516" t="n">
        <v>216.19</v>
      </c>
      <c r="R1516" t="n">
        <v>37.14</v>
      </c>
      <c r="S1516" t="n">
        <v>37.14</v>
      </c>
      <c r="T1516" t="n">
        <v>2.73</v>
      </c>
      <c r="U1516" t="n">
        <v>2.73</v>
      </c>
      <c r="V1516" t="n">
        <v>42.51</v>
      </c>
      <c r="W1516" t="n">
        <v>42.51</v>
      </c>
      <c r="X1516" t="n">
        <v>3.59</v>
      </c>
      <c r="Y1516" t="n">
        <v>3.59</v>
      </c>
      <c r="Z1516" t="n">
        <v>8.3</v>
      </c>
      <c r="AA1516" t="n">
        <v>8.3</v>
      </c>
      <c r="AB1516" t="n">
        <v>13.66</v>
      </c>
      <c r="AC1516" t="n">
        <v>13.67</v>
      </c>
      <c r="AD1516" t="n">
        <v>13.670000000000016</v>
      </c>
      <c r="AE1516" t="n">
        <v>0.009999999999990905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</v>
      </c>
      <c r="AK1516" t="n">
        <v>-0.009999999999999787</v>
      </c>
      <c r="AL1516" t="inlineStr">
        <is>
          <t>unreconciled</t>
        </is>
      </c>
      <c r="AM1516" t="inlineStr">
        <is>
          <t>Order Amount Mismatch (POS&gt;3PO)</t>
        </is>
      </c>
      <c r="AN1516" t="n">
        <v>13.67</v>
      </c>
      <c r="AO1516" t="n">
        <f>ROUND(P1516*100/H1516,2)</f>
        <v>0.0</v>
      </c>
      <c r="AP1516" t="n">
        <f>ROUND(Q1516*100/I1516,2)</f>
        <v>0.0</v>
      </c>
      <c r="AQ1516"/>
      <c r="AR1516"/>
      <c r="AS1516" t="n">
        <v>0.0</v>
      </c>
    </row>
    <row r="1517">
      <c r="A1517" s="1" t="n">
        <v>45234.0</v>
      </c>
      <c r="B1517" s="2" t="n">
        <v>45234.74065972222</v>
      </c>
      <c r="C1517" t="inlineStr">
        <is>
          <t>3140023012059550</t>
        </is>
      </c>
      <c r="D1517" t="inlineStr">
        <is>
          <t>POS0012</t>
        </is>
      </c>
      <c r="E1517" t="inlineStr">
        <is>
          <t>42</t>
        </is>
      </c>
      <c r="F1517" t="inlineStr">
        <is>
          <t>0023</t>
        </is>
      </c>
      <c r="G1517" t="inlineStr">
        <is>
          <t>5314834052</t>
        </is>
      </c>
      <c r="H1517" t="n">
        <v>2219.0</v>
      </c>
      <c r="I1517" t="n">
        <v>2113.34</v>
      </c>
      <c r="J1517" t="n">
        <v>2076.2</v>
      </c>
      <c r="K1517" t="inlineStr">
        <is>
          <t>sale</t>
        </is>
      </c>
      <c r="L1517" t="inlineStr">
        <is>
          <t/>
        </is>
      </c>
      <c r="M1517" t="inlineStr">
        <is>
          <t/>
        </is>
      </c>
      <c r="N1517" t="n">
        <v>0.0</v>
      </c>
      <c r="O1517" t="n">
        <v>0.0</v>
      </c>
      <c r="P1517" t="n">
        <v>1618.49</v>
      </c>
      <c r="Q1517" t="n">
        <v>1618.48</v>
      </c>
      <c r="R1517" t="n">
        <v>37.14</v>
      </c>
      <c r="S1517" t="n">
        <v>37.14</v>
      </c>
      <c r="T1517" t="n">
        <v>21.13</v>
      </c>
      <c r="U1517" t="n">
        <v>21.13</v>
      </c>
      <c r="V1517" t="n">
        <v>373.72</v>
      </c>
      <c r="W1517" t="n">
        <v>373.72</v>
      </c>
      <c r="X1517" t="n">
        <v>27.74</v>
      </c>
      <c r="Y1517" t="n">
        <v>27.74</v>
      </c>
      <c r="Z1517" t="n">
        <v>72.26</v>
      </c>
      <c r="AA1517" t="n">
        <v>72.26</v>
      </c>
      <c r="AB1517" t="n">
        <v>105.66</v>
      </c>
      <c r="AC1517" t="n">
        <v>105.67</v>
      </c>
      <c r="AD1517" t="n">
        <v>105.65999999999985</v>
      </c>
      <c r="AE1517" t="n">
        <v>0.009999999999990905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-0.010000000000005116</v>
      </c>
      <c r="AL1517" t="inlineStr">
        <is>
          <t>unreconciled</t>
        </is>
      </c>
      <c r="AM1517" t="inlineStr">
        <is>
          <t>Order Amount Mismatch (POS&gt;3PO)</t>
        </is>
      </c>
      <c r="AN1517" t="n">
        <v>105.66</v>
      </c>
      <c r="AO1517" t="n">
        <f>ROUND(P1517*100/H1517,2)</f>
        <v>0.0</v>
      </c>
      <c r="AP1517" t="n">
        <f>ROUND(Q1517*100/I1517,2)</f>
        <v>0.0</v>
      </c>
      <c r="AQ1517"/>
      <c r="AR1517"/>
      <c r="AS1517" t="n">
        <v>0.0</v>
      </c>
    </row>
    <row r="1518">
      <c r="A1518" s="1" t="n">
        <v>45234.0</v>
      </c>
      <c r="B1518" s="2" t="n">
        <v>45234.59744212963</v>
      </c>
      <c r="C1518" t="inlineStr">
        <is>
          <t>3140094012085501</t>
        </is>
      </c>
      <c r="D1518" t="inlineStr">
        <is>
          <t>POS0012</t>
        </is>
      </c>
      <c r="E1518" t="inlineStr">
        <is>
          <t>16</t>
        </is>
      </c>
      <c r="F1518" t="inlineStr">
        <is>
          <t>0094</t>
        </is>
      </c>
      <c r="G1518" t="inlineStr">
        <is>
          <t>5314840596</t>
        </is>
      </c>
      <c r="H1518" t="n">
        <v>159.0</v>
      </c>
      <c r="I1518" t="n">
        <v>151.43</v>
      </c>
      <c r="J1518" t="n">
        <v>114.29</v>
      </c>
      <c r="K1518" t="inlineStr">
        <is>
          <t>sale</t>
        </is>
      </c>
      <c r="L1518" t="inlineStr">
        <is>
          <t/>
        </is>
      </c>
      <c r="M1518" t="inlineStr">
        <is>
          <t/>
        </is>
      </c>
      <c r="N1518" t="n">
        <v>0.0</v>
      </c>
      <c r="O1518" t="n">
        <v>0.0</v>
      </c>
      <c r="P1518" t="n">
        <v>123.3</v>
      </c>
      <c r="Q1518" t="n">
        <v>123.29</v>
      </c>
      <c r="R1518" t="n">
        <v>37.14</v>
      </c>
      <c r="S1518" t="n">
        <v>37.14</v>
      </c>
      <c r="T1518" t="n">
        <v>1.51</v>
      </c>
      <c r="U1518" t="n">
        <v>1.51</v>
      </c>
      <c r="V1518" t="n">
        <v>20.57</v>
      </c>
      <c r="W1518" t="n">
        <v>20.57</v>
      </c>
      <c r="X1518" t="n">
        <v>1.99</v>
      </c>
      <c r="Y1518" t="n">
        <v>1.99</v>
      </c>
      <c r="Z1518" t="n">
        <v>4.06</v>
      </c>
      <c r="AA1518" t="n">
        <v>4.06</v>
      </c>
      <c r="AB1518" t="n">
        <v>7.58</v>
      </c>
      <c r="AC1518" t="n">
        <v>7.57</v>
      </c>
      <c r="AD1518" t="n">
        <v>7.569999999999993</v>
      </c>
      <c r="AE1518" t="n">
        <v>0.009999999999990905</v>
      </c>
      <c r="AF1518" t="n">
        <v>0.0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0.009999999999999787</v>
      </c>
      <c r="AL1518" t="inlineStr">
        <is>
          <t>unreconciled</t>
        </is>
      </c>
      <c r="AM1518" t="inlineStr">
        <is>
          <t>Order Amount Mismatch (POS&gt;3PO)</t>
        </is>
      </c>
      <c r="AN1518" t="n">
        <v>7.57</v>
      </c>
      <c r="AO1518" t="n">
        <f>ROUND(P1518*100/H1518,2)</f>
        <v>0.0</v>
      </c>
      <c r="AP1518" t="n">
        <f>ROUND(Q1518*100/I1518,2)</f>
        <v>0.0</v>
      </c>
      <c r="AQ1518"/>
      <c r="AR1518"/>
      <c r="AS1518" t="n">
        <v>0.0</v>
      </c>
    </row>
    <row r="1519">
      <c r="A1519" s="1" t="n">
        <v>45233.0</v>
      </c>
      <c r="B1519" s="2" t="n">
        <v>45234.02974537037</v>
      </c>
      <c r="C1519" t="inlineStr">
        <is>
          <t>3140094012085428</t>
        </is>
      </c>
      <c r="D1519" t="inlineStr">
        <is>
          <t>POS0012</t>
        </is>
      </c>
      <c r="E1519" t="inlineStr">
        <is>
          <t>43</t>
        </is>
      </c>
      <c r="F1519" t="inlineStr">
        <is>
          <t>0094</t>
        </is>
      </c>
      <c r="G1519" t="inlineStr">
        <is>
          <t>5314846650</t>
        </is>
      </c>
      <c r="H1519" t="n">
        <v>475.0</v>
      </c>
      <c r="I1519" t="n">
        <v>452.39</v>
      </c>
      <c r="J1519" t="n">
        <v>415.25</v>
      </c>
      <c r="K1519" t="inlineStr">
        <is>
          <t>sale</t>
        </is>
      </c>
      <c r="L1519" t="inlineStr">
        <is>
          <t/>
        </is>
      </c>
      <c r="M1519" t="inlineStr">
        <is>
          <t/>
        </is>
      </c>
      <c r="N1519" t="n">
        <v>0.0</v>
      </c>
      <c r="O1519" t="n">
        <v>0.0</v>
      </c>
      <c r="P1519" t="n">
        <v>352.67</v>
      </c>
      <c r="Q1519" t="n">
        <v>352.67</v>
      </c>
      <c r="R1519" t="n">
        <v>37.14</v>
      </c>
      <c r="S1519" t="n">
        <v>37.14</v>
      </c>
      <c r="T1519" t="n">
        <v>4.52</v>
      </c>
      <c r="U1519" t="n">
        <v>4.52</v>
      </c>
      <c r="V1519" t="n">
        <v>74.74</v>
      </c>
      <c r="W1519" t="n">
        <v>74.74</v>
      </c>
      <c r="X1519" t="n">
        <v>5.94</v>
      </c>
      <c r="Y1519" t="n">
        <v>5.94</v>
      </c>
      <c r="Z1519" t="n">
        <v>14.52</v>
      </c>
      <c r="AA1519" t="n">
        <v>14.52</v>
      </c>
      <c r="AB1519" t="n">
        <v>22.62</v>
      </c>
      <c r="AC1519" t="n">
        <v>22.62</v>
      </c>
      <c r="AD1519" t="n">
        <v>22.610000000000014</v>
      </c>
      <c r="AE1519" t="n">
        <v>0.0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0.0</v>
      </c>
      <c r="AL1519" t="inlineStr">
        <is>
          <t>unreconciled</t>
        </is>
      </c>
      <c r="AM1519" t="inlineStr">
        <is>
          <t>Order Amount Mismatch (POS&gt;3PO)</t>
        </is>
      </c>
      <c r="AN1519" t="n">
        <v>22.61</v>
      </c>
      <c r="AO1519" t="n">
        <f>ROUND(P1519*100/H1519,2)</f>
        <v>0.0</v>
      </c>
      <c r="AP1519" t="n">
        <f>ROUND(Q1519*100/I1519,2)</f>
        <v>0.0</v>
      </c>
      <c r="AQ1519"/>
      <c r="AR1519"/>
      <c r="AS1519" t="n">
        <v>0.0</v>
      </c>
    </row>
    <row r="1520">
      <c r="A1520" s="1" t="n">
        <v>45236.0</v>
      </c>
      <c r="B1520" s="2" t="n">
        <v>45236.649664351855</v>
      </c>
      <c r="C1520" t="inlineStr">
        <is>
          <t>3140094012086513</t>
        </is>
      </c>
      <c r="D1520" t="inlineStr">
        <is>
          <t>POS0012</t>
        </is>
      </c>
      <c r="E1520" t="inlineStr">
        <is>
          <t>28</t>
        </is>
      </c>
      <c r="F1520" t="inlineStr">
        <is>
          <t>0094</t>
        </is>
      </c>
      <c r="G1520" t="inlineStr">
        <is>
          <t>5314867257</t>
        </is>
      </c>
      <c r="H1520" t="n">
        <v>292.0</v>
      </c>
      <c r="I1520" t="n">
        <v>278.09</v>
      </c>
      <c r="J1520" t="n">
        <v>240.95</v>
      </c>
      <c r="K1520" t="inlineStr">
        <is>
          <t>sale</t>
        </is>
      </c>
      <c r="L1520" t="inlineStr">
        <is>
          <t/>
        </is>
      </c>
      <c r="M1520" t="inlineStr">
        <is>
          <t/>
        </is>
      </c>
      <c r="N1520" t="n">
        <v>0.0</v>
      </c>
      <c r="O1520" t="n">
        <v>0.0</v>
      </c>
      <c r="P1520" t="n">
        <v>219.83</v>
      </c>
      <c r="Q1520" t="n">
        <v>219.83</v>
      </c>
      <c r="R1520" t="n">
        <v>37.14</v>
      </c>
      <c r="S1520" t="n">
        <v>37.14</v>
      </c>
      <c r="T1520" t="n">
        <v>2.78</v>
      </c>
      <c r="U1520" t="n">
        <v>2.78</v>
      </c>
      <c r="V1520" t="n">
        <v>43.37</v>
      </c>
      <c r="W1520" t="n">
        <v>43.37</v>
      </c>
      <c r="X1520" t="n">
        <v>3.65</v>
      </c>
      <c r="Y1520" t="n">
        <v>3.65</v>
      </c>
      <c r="Z1520" t="n">
        <v>8.46</v>
      </c>
      <c r="AA1520" t="n">
        <v>8.47</v>
      </c>
      <c r="AB1520" t="n">
        <v>13.9</v>
      </c>
      <c r="AC1520" t="n">
        <v>13.91</v>
      </c>
      <c r="AD1520" t="n">
        <v>13.910000000000025</v>
      </c>
      <c r="AE1520" t="n">
        <v>0.0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-0.009999999999999787</v>
      </c>
      <c r="AK1520" t="n">
        <v>-0.009999999999999787</v>
      </c>
      <c r="AL1520" t="inlineStr">
        <is>
          <t>unreconciled</t>
        </is>
      </c>
      <c r="AM1520" t="inlineStr">
        <is>
          <t>Order Amount Mismatch (POS&gt;3PO)</t>
        </is>
      </c>
      <c r="AN1520" t="n">
        <v>13.91</v>
      </c>
      <c r="AO1520" t="n">
        <f>ROUND(P1520*100/H1520,2)</f>
        <v>0.0</v>
      </c>
      <c r="AP1520" t="n">
        <f>ROUND(Q1520*100/I1520,2)</f>
        <v>0.0</v>
      </c>
      <c r="AQ1520"/>
      <c r="AR1520"/>
      <c r="AS1520" t="n">
        <v>0.0</v>
      </c>
    </row>
    <row r="1521">
      <c r="A1521" s="1" t="n">
        <v>45236.0</v>
      </c>
      <c r="B1521" s="2" t="n">
        <v>45236.936064814814</v>
      </c>
      <c r="C1521" t="inlineStr">
        <is>
          <t>3140094012086693</t>
        </is>
      </c>
      <c r="D1521" t="inlineStr">
        <is>
          <t>POS0012</t>
        </is>
      </c>
      <c r="E1521" t="inlineStr">
        <is>
          <t>08</t>
        </is>
      </c>
      <c r="F1521" t="inlineStr">
        <is>
          <t>0094</t>
        </is>
      </c>
      <c r="G1521" t="inlineStr">
        <is>
          <t>5314867522</t>
        </is>
      </c>
      <c r="H1521" t="n">
        <v>445.0</v>
      </c>
      <c r="I1521" t="n">
        <v>423.81</v>
      </c>
      <c r="J1521" t="n">
        <v>386.67</v>
      </c>
      <c r="K1521" t="inlineStr">
        <is>
          <t>sale</t>
        </is>
      </c>
      <c r="L1521" t="inlineStr">
        <is>
          <t/>
        </is>
      </c>
      <c r="M1521" t="inlineStr">
        <is>
          <t/>
        </is>
      </c>
      <c r="N1521" t="n">
        <v>0.0</v>
      </c>
      <c r="O1521" t="n">
        <v>0.0</v>
      </c>
      <c r="P1521" t="n">
        <v>330.88</v>
      </c>
      <c r="Q1521" t="n">
        <v>330.87</v>
      </c>
      <c r="R1521" t="n">
        <v>37.14</v>
      </c>
      <c r="S1521" t="n">
        <v>37.14</v>
      </c>
      <c r="T1521" t="n">
        <v>4.24</v>
      </c>
      <c r="U1521" t="n">
        <v>4.24</v>
      </c>
      <c r="V1521" t="n">
        <v>69.6</v>
      </c>
      <c r="W1521" t="n">
        <v>69.6</v>
      </c>
      <c r="X1521" t="n">
        <v>5.56</v>
      </c>
      <c r="Y1521" t="n">
        <v>5.56</v>
      </c>
      <c r="Z1521" t="n">
        <v>13.53</v>
      </c>
      <c r="AA1521" t="n">
        <v>13.53</v>
      </c>
      <c r="AB1521" t="n">
        <v>21.2</v>
      </c>
      <c r="AC1521" t="n">
        <v>21.19</v>
      </c>
      <c r="AD1521" t="n">
        <v>21.189999999999998</v>
      </c>
      <c r="AE1521" t="n">
        <v>0.009999999999990905</v>
      </c>
      <c r="AF1521" t="n">
        <v>0.0</v>
      </c>
      <c r="AG1521" t="n">
        <v>0.0</v>
      </c>
      <c r="AH1521" t="n">
        <v>0.0</v>
      </c>
      <c r="AI1521" t="n">
        <v>0.0</v>
      </c>
      <c r="AJ1521" t="n">
        <v>0.0</v>
      </c>
      <c r="AK1521" t="n">
        <v>0.00999999999999801</v>
      </c>
      <c r="AL1521" t="inlineStr">
        <is>
          <t>unreconciled</t>
        </is>
      </c>
      <c r="AM1521" t="inlineStr">
        <is>
          <t>Order Amount Mismatch (POS&gt;3PO)</t>
        </is>
      </c>
      <c r="AN1521" t="n">
        <v>21.19</v>
      </c>
      <c r="AO1521" t="n">
        <f>ROUND(P1521*100/H1521,2)</f>
        <v>0.0</v>
      </c>
      <c r="AP1521" t="n">
        <f>ROUND(Q1521*100/I1521,2)</f>
        <v>0.0</v>
      </c>
      <c r="AQ1521"/>
      <c r="AR1521"/>
      <c r="AS1521" t="n">
        <v>0.0</v>
      </c>
    </row>
    <row r="1522">
      <c r="A1522" s="1" t="n">
        <v>45234.0</v>
      </c>
      <c r="B1522" s="2" t="n">
        <v>45234.77552083333</v>
      </c>
      <c r="C1522" t="inlineStr">
        <is>
          <t>3140094012085639</t>
        </is>
      </c>
      <c r="D1522" t="inlineStr">
        <is>
          <t>POS0012</t>
        </is>
      </c>
      <c r="E1522" t="inlineStr">
        <is>
          <t>54</t>
        </is>
      </c>
      <c r="F1522" t="inlineStr">
        <is>
          <t>0094</t>
        </is>
      </c>
      <c r="G1522" t="inlineStr">
        <is>
          <t>5314874662</t>
        </is>
      </c>
      <c r="H1522" t="n">
        <v>645.0</v>
      </c>
      <c r="I1522" t="n">
        <v>614.28</v>
      </c>
      <c r="J1522" t="n">
        <v>577.14</v>
      </c>
      <c r="K1522" t="inlineStr">
        <is>
          <t>sale</t>
        </is>
      </c>
      <c r="L1522" t="inlineStr">
        <is>
          <t/>
        </is>
      </c>
      <c r="M1522" t="inlineStr">
        <is>
          <t/>
        </is>
      </c>
      <c r="N1522" t="n">
        <v>0.0</v>
      </c>
      <c r="O1522" t="n">
        <v>0.0</v>
      </c>
      <c r="P1522" t="n">
        <v>476.04</v>
      </c>
      <c r="Q1522" t="n">
        <v>476.04</v>
      </c>
      <c r="R1522" t="n">
        <v>37.14</v>
      </c>
      <c r="S1522" t="n">
        <v>37.14</v>
      </c>
      <c r="T1522" t="n">
        <v>6.14</v>
      </c>
      <c r="U1522" t="n">
        <v>6.14</v>
      </c>
      <c r="V1522" t="n">
        <v>103.89</v>
      </c>
      <c r="W1522" t="n">
        <v>103.89</v>
      </c>
      <c r="X1522" t="n">
        <v>8.06</v>
      </c>
      <c r="Y1522" t="n">
        <v>8.06</v>
      </c>
      <c r="Z1522" t="n">
        <v>20.15</v>
      </c>
      <c r="AA1522" t="n">
        <v>20.15</v>
      </c>
      <c r="AB1522" t="n">
        <v>30.72</v>
      </c>
      <c r="AC1522" t="n">
        <v>30.72</v>
      </c>
      <c r="AD1522" t="n">
        <v>30.720000000000027</v>
      </c>
      <c r="AE1522" t="n">
        <v>0.0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  <c r="AK1522" t="n">
        <v>0.0</v>
      </c>
      <c r="AL1522" t="inlineStr">
        <is>
          <t>unreconciled</t>
        </is>
      </c>
      <c r="AM1522" t="inlineStr">
        <is>
          <t>Order Amount Mismatch (POS&gt;3PO)</t>
        </is>
      </c>
      <c r="AN1522" t="n">
        <v>30.72</v>
      </c>
      <c r="AO1522" t="n">
        <f>ROUND(P1522*100/H1522,2)</f>
        <v>0.0</v>
      </c>
      <c r="AP1522" t="n">
        <f>ROUND(Q1522*100/I1522,2)</f>
        <v>0.0</v>
      </c>
      <c r="AQ1522"/>
      <c r="AR1522"/>
      <c r="AS1522" t="n">
        <v>0.0</v>
      </c>
    </row>
    <row r="1523">
      <c r="A1523" s="1" t="n">
        <v>45236.0</v>
      </c>
      <c r="B1523" s="2" t="n">
        <v>45236.44495370371</v>
      </c>
      <c r="C1523" t="inlineStr">
        <is>
          <t>3140023012059979</t>
        </is>
      </c>
      <c r="D1523" t="inlineStr">
        <is>
          <t>POS0012</t>
        </is>
      </c>
      <c r="E1523" t="inlineStr">
        <is>
          <t>71</t>
        </is>
      </c>
      <c r="F1523" t="inlineStr">
        <is>
          <t>0023</t>
        </is>
      </c>
      <c r="G1523" t="inlineStr">
        <is>
          <t>5314883611</t>
        </is>
      </c>
      <c r="H1523" t="n">
        <v>207.0</v>
      </c>
      <c r="I1523" t="n">
        <v>197.14</v>
      </c>
      <c r="J1523" t="n">
        <v>160.0</v>
      </c>
      <c r="K1523" t="inlineStr">
        <is>
          <t>sale</t>
        </is>
      </c>
      <c r="L1523" t="inlineStr">
        <is>
          <t/>
        </is>
      </c>
      <c r="M1523" t="inlineStr">
        <is>
          <t/>
        </is>
      </c>
      <c r="N1523" t="n">
        <v>0.0</v>
      </c>
      <c r="O1523" t="n">
        <v>0.0</v>
      </c>
      <c r="P1523" t="n">
        <v>158.13</v>
      </c>
      <c r="Q1523" t="n">
        <v>158.13</v>
      </c>
      <c r="R1523" t="n">
        <v>37.14</v>
      </c>
      <c r="S1523" t="n">
        <v>37.14</v>
      </c>
      <c r="T1523" t="n">
        <v>1.97</v>
      </c>
      <c r="U1523" t="n">
        <v>1.97</v>
      </c>
      <c r="V1523" t="n">
        <v>28.8</v>
      </c>
      <c r="W1523" t="n">
        <v>28.8</v>
      </c>
      <c r="X1523" t="n">
        <v>2.59</v>
      </c>
      <c r="Y1523" t="n">
        <v>2.59</v>
      </c>
      <c r="Z1523" t="n">
        <v>5.65</v>
      </c>
      <c r="AA1523" t="n">
        <v>5.65</v>
      </c>
      <c r="AB1523" t="n">
        <v>9.86</v>
      </c>
      <c r="AC1523" t="n">
        <v>9.86</v>
      </c>
      <c r="AD1523" t="n">
        <v>9.860000000000014</v>
      </c>
      <c r="AE1523" t="n">
        <v>0.0</v>
      </c>
      <c r="AF1523" t="n">
        <v>0.0</v>
      </c>
      <c r="AG1523" t="n">
        <v>0.0</v>
      </c>
      <c r="AH1523" t="n">
        <v>0.0</v>
      </c>
      <c r="AI1523" t="n">
        <v>0.0</v>
      </c>
      <c r="AJ1523" t="n">
        <v>0.0</v>
      </c>
      <c r="AK1523" t="n">
        <v>0.0</v>
      </c>
      <c r="AL1523" t="inlineStr">
        <is>
          <t>unreconciled</t>
        </is>
      </c>
      <c r="AM1523" t="inlineStr">
        <is>
          <t>Order Amount Mismatch (POS&gt;3PO)</t>
        </is>
      </c>
      <c r="AN1523" t="n">
        <v>9.86</v>
      </c>
      <c r="AO1523" t="n">
        <f>ROUND(P1523*100/H1523,2)</f>
        <v>0.0</v>
      </c>
      <c r="AP1523" t="n">
        <f>ROUND(Q1523*100/I1523,2)</f>
        <v>0.0</v>
      </c>
      <c r="AQ1523"/>
      <c r="AR1523"/>
      <c r="AS1523" t="n">
        <v>0.0</v>
      </c>
    </row>
    <row r="1524">
      <c r="A1524" s="1" t="n">
        <v>45234.0</v>
      </c>
      <c r="B1524" s="2" t="n">
        <v>45234.52141203704</v>
      </c>
      <c r="C1524" t="inlineStr">
        <is>
          <t>3140023012059449</t>
        </is>
      </c>
      <c r="D1524" t="inlineStr">
        <is>
          <t>POS0012</t>
        </is>
      </c>
      <c r="E1524" t="inlineStr">
        <is>
          <t>41</t>
        </is>
      </c>
      <c r="F1524" t="inlineStr">
        <is>
          <t>0023</t>
        </is>
      </c>
      <c r="G1524" t="inlineStr">
        <is>
          <t>5314884974</t>
        </is>
      </c>
      <c r="H1524" t="n">
        <v>444.0</v>
      </c>
      <c r="I1524" t="n">
        <v>422.85</v>
      </c>
      <c r="J1524" t="n">
        <v>385.71</v>
      </c>
      <c r="K1524" t="inlineStr">
        <is>
          <t>sale</t>
        </is>
      </c>
      <c r="L1524" t="inlineStr">
        <is>
          <t/>
        </is>
      </c>
      <c r="M1524" t="inlineStr">
        <is>
          <t/>
        </is>
      </c>
      <c r="N1524" t="n">
        <v>0.0</v>
      </c>
      <c r="O1524" t="n">
        <v>0.0</v>
      </c>
      <c r="P1524" t="n">
        <v>330.14</v>
      </c>
      <c r="Q1524" t="n">
        <v>330.14</v>
      </c>
      <c r="R1524" t="n">
        <v>37.14</v>
      </c>
      <c r="S1524" t="n">
        <v>37.14</v>
      </c>
      <c r="T1524" t="n">
        <v>4.23</v>
      </c>
      <c r="U1524" t="n">
        <v>4.23</v>
      </c>
      <c r="V1524" t="n">
        <v>69.43</v>
      </c>
      <c r="W1524" t="n">
        <v>69.43</v>
      </c>
      <c r="X1524" t="n">
        <v>5.55</v>
      </c>
      <c r="Y1524" t="n">
        <v>5.55</v>
      </c>
      <c r="Z1524" t="n">
        <v>13.5</v>
      </c>
      <c r="AA1524" t="n">
        <v>13.5</v>
      </c>
      <c r="AB1524" t="n">
        <v>21.14</v>
      </c>
      <c r="AC1524" t="n">
        <v>21.14</v>
      </c>
      <c r="AD1524" t="n">
        <v>21.149999999999977</v>
      </c>
      <c r="AE1524" t="n">
        <v>0.0</v>
      </c>
      <c r="AF1524" t="n">
        <v>0.0</v>
      </c>
      <c r="AG1524" t="n">
        <v>0.0</v>
      </c>
      <c r="AH1524" t="n">
        <v>0.0</v>
      </c>
      <c r="AI1524" t="n">
        <v>0.0</v>
      </c>
      <c r="AJ1524" t="n">
        <v>0.0</v>
      </c>
      <c r="AK1524" t="n">
        <v>0.0</v>
      </c>
      <c r="AL1524" t="inlineStr">
        <is>
          <t>unreconciled</t>
        </is>
      </c>
      <c r="AM1524" t="inlineStr">
        <is>
          <t>Order Amount Mismatch (POS&gt;3PO)</t>
        </is>
      </c>
      <c r="AN1524" t="n">
        <v>21.15</v>
      </c>
      <c r="AO1524" t="n">
        <f>ROUND(P1524*100/H1524,2)</f>
        <v>0.0</v>
      </c>
      <c r="AP1524" t="n">
        <f>ROUND(Q1524*100/I1524,2)</f>
        <v>0.0</v>
      </c>
      <c r="AQ1524"/>
      <c r="AR1524"/>
      <c r="AS1524" t="n">
        <v>0.0</v>
      </c>
    </row>
    <row r="1525">
      <c r="A1525" s="1" t="n">
        <v>45234.0</v>
      </c>
      <c r="B1525" s="2" t="n">
        <v>45234.87608796296</v>
      </c>
      <c r="C1525" t="inlineStr">
        <is>
          <t>3140094012085758</t>
        </is>
      </c>
      <c r="D1525" t="inlineStr">
        <is>
          <t>POS0012</t>
        </is>
      </c>
      <c r="E1525" t="inlineStr">
        <is>
          <t>73</t>
        </is>
      </c>
      <c r="F1525" t="inlineStr">
        <is>
          <t>0094</t>
        </is>
      </c>
      <c r="G1525" t="inlineStr">
        <is>
          <t>5314885055</t>
        </is>
      </c>
      <c r="H1525" t="n">
        <v>305.0</v>
      </c>
      <c r="I1525" t="n">
        <v>290.47</v>
      </c>
      <c r="J1525" t="n">
        <v>253.33</v>
      </c>
      <c r="K1525" t="inlineStr">
        <is>
          <t>sale</t>
        </is>
      </c>
      <c r="L1525" t="inlineStr">
        <is>
          <t/>
        </is>
      </c>
      <c r="M1525" t="inlineStr">
        <is>
          <t/>
        </is>
      </c>
      <c r="N1525" t="n">
        <v>0.0</v>
      </c>
      <c r="O1525" t="n">
        <v>0.0</v>
      </c>
      <c r="P1525" t="n">
        <v>229.27</v>
      </c>
      <c r="Q1525" t="n">
        <v>229.26</v>
      </c>
      <c r="R1525" t="n">
        <v>37.14</v>
      </c>
      <c r="S1525" t="n">
        <v>37.14</v>
      </c>
      <c r="T1525" t="n">
        <v>2.9</v>
      </c>
      <c r="U1525" t="n">
        <v>2.9</v>
      </c>
      <c r="V1525" t="n">
        <v>45.6</v>
      </c>
      <c r="W1525" t="n">
        <v>45.6</v>
      </c>
      <c r="X1525" t="n">
        <v>3.81</v>
      </c>
      <c r="Y1525" t="n">
        <v>3.81</v>
      </c>
      <c r="Z1525" t="n">
        <v>8.89</v>
      </c>
      <c r="AA1525" t="n">
        <v>8.9</v>
      </c>
      <c r="AB1525" t="n">
        <v>14.52</v>
      </c>
      <c r="AC1525" t="n">
        <v>14.52</v>
      </c>
      <c r="AD1525" t="n">
        <v>14.529999999999973</v>
      </c>
      <c r="AE1525" t="n">
        <v>0.010000000000019327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-0.009999999999999787</v>
      </c>
      <c r="AK1525" t="n">
        <v>0.0</v>
      </c>
      <c r="AL1525" t="inlineStr">
        <is>
          <t>unreconciled</t>
        </is>
      </c>
      <c r="AM1525" t="inlineStr">
        <is>
          <t>Order Amount Mismatch (POS&gt;3PO)</t>
        </is>
      </c>
      <c r="AN1525" t="n">
        <v>14.53</v>
      </c>
      <c r="AO1525" t="n">
        <f>ROUND(P1525*100/H1525,2)</f>
        <v>0.0</v>
      </c>
      <c r="AP1525" t="n">
        <f>ROUND(Q1525*100/I1525,2)</f>
        <v>0.0</v>
      </c>
      <c r="AQ1525"/>
      <c r="AR1525"/>
      <c r="AS1525" t="n">
        <v>0.0</v>
      </c>
    </row>
    <row r="1526">
      <c r="A1526" s="1" t="n">
        <v>45233.0</v>
      </c>
      <c r="B1526" s="2" t="n">
        <v>45234.002175925925</v>
      </c>
      <c r="C1526" t="inlineStr">
        <is>
          <t>3140023012059387</t>
        </is>
      </c>
      <c r="D1526" t="inlineStr">
        <is>
          <t>POS0012</t>
        </is>
      </c>
      <c r="E1526" t="inlineStr">
        <is>
          <t>80</t>
        </is>
      </c>
      <c r="F1526" t="inlineStr">
        <is>
          <t>0023</t>
        </is>
      </c>
      <c r="G1526" t="inlineStr">
        <is>
          <t>5314899843</t>
        </is>
      </c>
      <c r="H1526" t="n">
        <v>248.0</v>
      </c>
      <c r="I1526" t="n">
        <v>236.19</v>
      </c>
      <c r="J1526" t="n">
        <v>199.05</v>
      </c>
      <c r="K1526" t="inlineStr">
        <is>
          <t>sale</t>
        </is>
      </c>
      <c r="L1526" t="inlineStr">
        <is>
          <t/>
        </is>
      </c>
      <c r="M1526" t="inlineStr">
        <is>
          <t/>
        </is>
      </c>
      <c r="N1526" t="n">
        <v>0.0</v>
      </c>
      <c r="O1526" t="n">
        <v>0.0</v>
      </c>
      <c r="P1526" t="n">
        <v>187.89</v>
      </c>
      <c r="Q1526" t="n">
        <v>187.88</v>
      </c>
      <c r="R1526" t="n">
        <v>37.14</v>
      </c>
      <c r="S1526" t="n">
        <v>37.14</v>
      </c>
      <c r="T1526" t="n">
        <v>2.36</v>
      </c>
      <c r="U1526" t="n">
        <v>2.36</v>
      </c>
      <c r="V1526" t="n">
        <v>35.83</v>
      </c>
      <c r="W1526" t="n">
        <v>35.83</v>
      </c>
      <c r="X1526" t="n">
        <v>3.1</v>
      </c>
      <c r="Y1526" t="n">
        <v>3.1</v>
      </c>
      <c r="Z1526" t="n">
        <v>7.01</v>
      </c>
      <c r="AA1526" t="n">
        <v>7.01</v>
      </c>
      <c r="AB1526" t="n">
        <v>11.82</v>
      </c>
      <c r="AC1526" t="n">
        <v>11.81</v>
      </c>
      <c r="AD1526" t="n">
        <v>11.810000000000002</v>
      </c>
      <c r="AE1526" t="n">
        <v>0.009999999999990905</v>
      </c>
      <c r="AF1526" t="n">
        <v>0.0</v>
      </c>
      <c r="AG1526" t="n">
        <v>0.0</v>
      </c>
      <c r="AH1526" t="n">
        <v>0.0</v>
      </c>
      <c r="AI1526" t="n">
        <v>0.0</v>
      </c>
      <c r="AJ1526" t="n">
        <v>0.0</v>
      </c>
      <c r="AK1526" t="n">
        <v>0.009999999999999787</v>
      </c>
      <c r="AL1526" t="inlineStr">
        <is>
          <t>unreconciled</t>
        </is>
      </c>
      <c r="AM1526" t="inlineStr">
        <is>
          <t>Order Amount Mismatch (POS&gt;3PO)</t>
        </is>
      </c>
      <c r="AN1526" t="n">
        <v>11.81</v>
      </c>
      <c r="AO1526" t="n">
        <f>ROUND(P1526*100/H1526,2)</f>
        <v>0.0</v>
      </c>
      <c r="AP1526" t="n">
        <f>ROUND(Q1526*100/I1526,2)</f>
        <v>0.0</v>
      </c>
      <c r="AQ1526"/>
      <c r="AR1526"/>
      <c r="AS1526" t="n">
        <v>0.0</v>
      </c>
    </row>
    <row r="1527">
      <c r="A1527" s="1" t="n">
        <v>45234.0</v>
      </c>
      <c r="B1527" s="2" t="n">
        <v>45234.519895833335</v>
      </c>
      <c r="C1527" t="inlineStr">
        <is>
          <t>3140094012085450</t>
        </is>
      </c>
      <c r="D1527" t="inlineStr">
        <is>
          <t>POS0012</t>
        </is>
      </c>
      <c r="E1527" t="inlineStr">
        <is>
          <t>65</t>
        </is>
      </c>
      <c r="F1527" t="inlineStr">
        <is>
          <t>0094</t>
        </is>
      </c>
      <c r="G1527" t="inlineStr">
        <is>
          <t>5314909172</t>
        </is>
      </c>
      <c r="H1527" t="n">
        <v>282.0</v>
      </c>
      <c r="I1527" t="n">
        <v>268.56</v>
      </c>
      <c r="J1527" t="n">
        <v>231.42</v>
      </c>
      <c r="K1527" t="inlineStr">
        <is>
          <t>sale</t>
        </is>
      </c>
      <c r="L1527" t="inlineStr">
        <is>
          <t/>
        </is>
      </c>
      <c r="M1527" t="inlineStr">
        <is>
          <t/>
        </is>
      </c>
      <c r="N1527" t="n">
        <v>0.0</v>
      </c>
      <c r="O1527" t="n">
        <v>0.0</v>
      </c>
      <c r="P1527" t="n">
        <v>212.56</v>
      </c>
      <c r="Q1527" t="n">
        <v>212.55</v>
      </c>
      <c r="R1527" t="n">
        <v>37.14</v>
      </c>
      <c r="S1527" t="n">
        <v>37.14</v>
      </c>
      <c r="T1527" t="n">
        <v>2.69</v>
      </c>
      <c r="U1527" t="n">
        <v>2.69</v>
      </c>
      <c r="V1527" t="n">
        <v>41.66</v>
      </c>
      <c r="W1527" t="n">
        <v>41.66</v>
      </c>
      <c r="X1527" t="n">
        <v>3.52</v>
      </c>
      <c r="Y1527" t="n">
        <v>3.52</v>
      </c>
      <c r="Z1527" t="n">
        <v>8.13</v>
      </c>
      <c r="AA1527" t="n">
        <v>8.13</v>
      </c>
      <c r="AB1527" t="n">
        <v>13.42</v>
      </c>
      <c r="AC1527" t="n">
        <v>13.43</v>
      </c>
      <c r="AD1527" t="n">
        <v>13.439999999999998</v>
      </c>
      <c r="AE1527" t="n">
        <v>0.009999999999990905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-0.009999999999999787</v>
      </c>
      <c r="AL1527" t="inlineStr">
        <is>
          <t>unreconciled</t>
        </is>
      </c>
      <c r="AM1527" t="inlineStr">
        <is>
          <t>Order Amount Mismatch (POS&gt;3PO)</t>
        </is>
      </c>
      <c r="AN1527" t="n">
        <v>13.44</v>
      </c>
      <c r="AO1527" t="n">
        <f>ROUND(P1527*100/H1527,2)</f>
        <v>0.0</v>
      </c>
      <c r="AP1527" t="n">
        <f>ROUND(Q1527*100/I1527,2)</f>
        <v>0.0</v>
      </c>
      <c r="AQ1527"/>
      <c r="AR1527"/>
      <c r="AS1527" t="n">
        <v>0.0</v>
      </c>
    </row>
    <row r="1528">
      <c r="A1528" s="1" t="n">
        <v>45236.0</v>
      </c>
      <c r="B1528" s="2" t="n">
        <v>45236.48780092593</v>
      </c>
      <c r="C1528" t="inlineStr">
        <is>
          <t>3140023012059985</t>
        </is>
      </c>
      <c r="D1528" t="inlineStr">
        <is>
          <t>POS0012</t>
        </is>
      </c>
      <c r="E1528" t="inlineStr">
        <is>
          <t>77</t>
        </is>
      </c>
      <c r="F1528" t="inlineStr">
        <is>
          <t>0023</t>
        </is>
      </c>
      <c r="G1528" t="inlineStr">
        <is>
          <t>5314943595</t>
        </is>
      </c>
      <c r="H1528" t="n">
        <v>226.0</v>
      </c>
      <c r="I1528" t="n">
        <v>215.24</v>
      </c>
      <c r="J1528" t="n">
        <v>178.1</v>
      </c>
      <c r="K1528" t="inlineStr">
        <is>
          <t>sale</t>
        </is>
      </c>
      <c r="L1528" t="inlineStr">
        <is>
          <t/>
        </is>
      </c>
      <c r="M1528" t="inlineStr">
        <is>
          <t/>
        </is>
      </c>
      <c r="N1528" t="n">
        <v>0.0</v>
      </c>
      <c r="O1528" t="n">
        <v>0.0</v>
      </c>
      <c r="P1528" t="n">
        <v>171.93</v>
      </c>
      <c r="Q1528" t="n">
        <v>171.93</v>
      </c>
      <c r="R1528" t="n">
        <v>37.14</v>
      </c>
      <c r="S1528" t="n">
        <v>37.14</v>
      </c>
      <c r="T1528" t="n">
        <v>2.15</v>
      </c>
      <c r="U1528" t="n">
        <v>2.15</v>
      </c>
      <c r="V1528" t="n">
        <v>32.06</v>
      </c>
      <c r="W1528" t="n">
        <v>32.06</v>
      </c>
      <c r="X1528" t="n">
        <v>2.82</v>
      </c>
      <c r="Y1528" t="n">
        <v>2.82</v>
      </c>
      <c r="Z1528" t="n">
        <v>6.28</v>
      </c>
      <c r="AA1528" t="n">
        <v>6.28</v>
      </c>
      <c r="AB1528" t="n">
        <v>10.76</v>
      </c>
      <c r="AC1528" t="n">
        <v>10.76</v>
      </c>
      <c r="AD1528" t="n">
        <v>10.759999999999991</v>
      </c>
      <c r="AE1528" t="n">
        <v>0.0</v>
      </c>
      <c r="AF1528" t="n">
        <v>0.0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0.0</v>
      </c>
      <c r="AL1528" t="inlineStr">
        <is>
          <t>unreconciled</t>
        </is>
      </c>
      <c r="AM1528" t="inlineStr">
        <is>
          <t>Order Amount Mismatch (POS&gt;3PO)</t>
        </is>
      </c>
      <c r="AN1528" t="n">
        <v>10.76</v>
      </c>
      <c r="AO1528" t="n">
        <f>ROUND(P1528*100/H1528,2)</f>
        <v>0.0</v>
      </c>
      <c r="AP1528" t="n">
        <f>ROUND(Q1528*100/I1528,2)</f>
        <v>0.0</v>
      </c>
      <c r="AQ1528"/>
      <c r="AR1528"/>
      <c r="AS1528" t="n">
        <v>0.0</v>
      </c>
    </row>
    <row r="1529">
      <c r="A1529" s="1" t="n">
        <v>45235.0</v>
      </c>
      <c r="B1529" s="2" t="n">
        <v>45235.97084490741</v>
      </c>
      <c r="C1529" t="inlineStr">
        <is>
          <t>3140094012086380</t>
        </is>
      </c>
      <c r="D1529" t="inlineStr">
        <is>
          <t>POS0012</t>
        </is>
      </c>
      <c r="E1529" t="inlineStr">
        <is>
          <t>95</t>
        </is>
      </c>
      <c r="F1529" t="inlineStr">
        <is>
          <t>0094</t>
        </is>
      </c>
      <c r="G1529" t="inlineStr">
        <is>
          <t>5314948303</t>
        </is>
      </c>
      <c r="H1529" t="n">
        <v>357.0</v>
      </c>
      <c r="I1529" t="n">
        <v>340.01</v>
      </c>
      <c r="J1529" t="n">
        <v>302.87</v>
      </c>
      <c r="K1529" t="inlineStr">
        <is>
          <t>sale</t>
        </is>
      </c>
      <c r="L1529" t="inlineStr">
        <is>
          <t/>
        </is>
      </c>
      <c r="M1529" t="inlineStr">
        <is>
          <t/>
        </is>
      </c>
      <c r="N1529" t="n">
        <v>0.0</v>
      </c>
      <c r="O1529" t="n">
        <v>0.0</v>
      </c>
      <c r="P1529" t="n">
        <v>267.01</v>
      </c>
      <c r="Q1529" t="n">
        <v>267.0</v>
      </c>
      <c r="R1529" t="n">
        <v>37.14</v>
      </c>
      <c r="S1529" t="n">
        <v>37.14</v>
      </c>
      <c r="T1529" t="n">
        <v>3.4</v>
      </c>
      <c r="U1529" t="n">
        <v>3.4</v>
      </c>
      <c r="V1529" t="n">
        <v>54.52</v>
      </c>
      <c r="W1529" t="n">
        <v>54.52</v>
      </c>
      <c r="X1529" t="n">
        <v>4.46</v>
      </c>
      <c r="Y1529" t="n">
        <v>4.46</v>
      </c>
      <c r="Z1529" t="n">
        <v>10.62</v>
      </c>
      <c r="AA1529" t="n">
        <v>10.61</v>
      </c>
      <c r="AB1529" t="n">
        <v>17.0</v>
      </c>
      <c r="AC1529" t="n">
        <v>17.0</v>
      </c>
      <c r="AD1529" t="n">
        <v>16.99000000000001</v>
      </c>
      <c r="AE1529" t="n">
        <v>0.009999999999990905</v>
      </c>
      <c r="AF1529" t="n">
        <v>0.0</v>
      </c>
      <c r="AG1529" t="n">
        <v>0.0</v>
      </c>
      <c r="AH1529" t="n">
        <v>0.0</v>
      </c>
      <c r="AI1529" t="n">
        <v>0.0</v>
      </c>
      <c r="AJ1529" t="n">
        <v>0.009999999999999787</v>
      </c>
      <c r="AK1529" t="n">
        <v>0.0</v>
      </c>
      <c r="AL1529" t="inlineStr">
        <is>
          <t>unreconciled</t>
        </is>
      </c>
      <c r="AM1529" t="inlineStr">
        <is>
          <t>Order Amount Mismatch (POS&gt;3PO)</t>
        </is>
      </c>
      <c r="AN1529" t="n">
        <v>16.99</v>
      </c>
      <c r="AO1529" t="n">
        <f>ROUND(P1529*100/H1529,2)</f>
        <v>0.0</v>
      </c>
      <c r="AP1529" t="n">
        <f>ROUND(Q1529*100/I1529,2)</f>
        <v>0.0</v>
      </c>
      <c r="AQ1529"/>
      <c r="AR1529"/>
      <c r="AS1529" t="n">
        <v>0.0</v>
      </c>
    </row>
    <row r="1530">
      <c r="A1530" s="1" t="n">
        <v>45234.0</v>
      </c>
      <c r="B1530" s="2" t="n">
        <v>45234.752962962964</v>
      </c>
      <c r="C1530" t="inlineStr">
        <is>
          <t>3140094012085624</t>
        </is>
      </c>
      <c r="D1530" t="inlineStr">
        <is>
          <t>POS0012</t>
        </is>
      </c>
      <c r="E1530" t="inlineStr">
        <is>
          <t>39</t>
        </is>
      </c>
      <c r="F1530" t="inlineStr">
        <is>
          <t>0094</t>
        </is>
      </c>
      <c r="G1530" t="inlineStr">
        <is>
          <t>5314968379</t>
        </is>
      </c>
      <c r="H1530" t="n">
        <v>397.0</v>
      </c>
      <c r="I1530" t="n">
        <v>378.09</v>
      </c>
      <c r="J1530" t="n">
        <v>340.95</v>
      </c>
      <c r="K1530" t="inlineStr">
        <is>
          <t>sale</t>
        </is>
      </c>
      <c r="L1530" t="inlineStr">
        <is>
          <t/>
        </is>
      </c>
      <c r="M1530" t="inlineStr">
        <is>
          <t/>
        </is>
      </c>
      <c r="N1530" t="n">
        <v>0.0</v>
      </c>
      <c r="O1530" t="n">
        <v>0.0</v>
      </c>
      <c r="P1530" t="n">
        <v>296.04</v>
      </c>
      <c r="Q1530" t="n">
        <v>296.05</v>
      </c>
      <c r="R1530" t="n">
        <v>37.14</v>
      </c>
      <c r="S1530" t="n">
        <v>37.14</v>
      </c>
      <c r="T1530" t="n">
        <v>3.78</v>
      </c>
      <c r="U1530" t="n">
        <v>3.78</v>
      </c>
      <c r="V1530" t="n">
        <v>61.37</v>
      </c>
      <c r="W1530" t="n">
        <v>61.37</v>
      </c>
      <c r="X1530" t="n">
        <v>4.96</v>
      </c>
      <c r="Y1530" t="n">
        <v>4.96</v>
      </c>
      <c r="Z1530" t="n">
        <v>11.94</v>
      </c>
      <c r="AA1530" t="n">
        <v>11.94</v>
      </c>
      <c r="AB1530" t="n">
        <v>18.9</v>
      </c>
      <c r="AC1530" t="n">
        <v>18.91</v>
      </c>
      <c r="AD1530" t="n">
        <v>18.910000000000025</v>
      </c>
      <c r="AE1530" t="n">
        <v>-0.009999999999990905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-0.010000000000001563</v>
      </c>
      <c r="AL1530" t="inlineStr">
        <is>
          <t>unreconciled</t>
        </is>
      </c>
      <c r="AM1530" t="inlineStr">
        <is>
          <t>Order Amount Mismatch (POS&gt;3PO)</t>
        </is>
      </c>
      <c r="AN1530" t="n">
        <v>18.91</v>
      </c>
      <c r="AO1530" t="n">
        <f>ROUND(P1530*100/H1530,2)</f>
        <v>0.0</v>
      </c>
      <c r="AP1530" t="n">
        <f>ROUND(Q1530*100/I1530,2)</f>
        <v>0.0</v>
      </c>
      <c r="AQ1530"/>
      <c r="AR1530"/>
      <c r="AS1530" t="n">
        <v>0.0</v>
      </c>
    </row>
    <row r="1531">
      <c r="A1531" s="1" t="n">
        <v>45234.0</v>
      </c>
      <c r="B1531" s="2" t="n">
        <v>45234.640023148146</v>
      </c>
      <c r="C1531" t="inlineStr">
        <is>
          <t>3140094012085551</t>
        </is>
      </c>
      <c r="D1531" t="inlineStr">
        <is>
          <t>POS0012</t>
        </is>
      </c>
      <c r="E1531" t="inlineStr">
        <is>
          <t>66</t>
        </is>
      </c>
      <c r="F1531" t="inlineStr">
        <is>
          <t>0094</t>
        </is>
      </c>
      <c r="G1531" t="inlineStr">
        <is>
          <t>5314974859</t>
        </is>
      </c>
      <c r="H1531" t="n">
        <v>452.0</v>
      </c>
      <c r="I1531" t="n">
        <v>430.47</v>
      </c>
      <c r="J1531" t="n">
        <v>393.33</v>
      </c>
      <c r="K1531" t="inlineStr">
        <is>
          <t>sale</t>
        </is>
      </c>
      <c r="L1531" t="inlineStr">
        <is>
          <t/>
        </is>
      </c>
      <c r="M1531" t="inlineStr">
        <is>
          <t/>
        </is>
      </c>
      <c r="N1531" t="n">
        <v>0.0</v>
      </c>
      <c r="O1531" t="n">
        <v>0.0</v>
      </c>
      <c r="P1531" t="n">
        <v>335.96</v>
      </c>
      <c r="Q1531" t="n">
        <v>335.95</v>
      </c>
      <c r="R1531" t="n">
        <v>37.14</v>
      </c>
      <c r="S1531" t="n">
        <v>37.14</v>
      </c>
      <c r="T1531" t="n">
        <v>4.3</v>
      </c>
      <c r="U1531" t="n">
        <v>4.3</v>
      </c>
      <c r="V1531" t="n">
        <v>70.8</v>
      </c>
      <c r="W1531" t="n">
        <v>70.8</v>
      </c>
      <c r="X1531" t="n">
        <v>5.65</v>
      </c>
      <c r="Y1531" t="n">
        <v>5.65</v>
      </c>
      <c r="Z1531" t="n">
        <v>13.76</v>
      </c>
      <c r="AA1531" t="n">
        <v>13.76</v>
      </c>
      <c r="AB1531" t="n">
        <v>21.52</v>
      </c>
      <c r="AC1531" t="n">
        <v>21.53</v>
      </c>
      <c r="AD1531" t="n">
        <v>21.529999999999973</v>
      </c>
      <c r="AE1531" t="n">
        <v>0.009999999999990905</v>
      </c>
      <c r="AF1531" t="n">
        <v>0.0</v>
      </c>
      <c r="AG1531" t="n">
        <v>0.0</v>
      </c>
      <c r="AH1531" t="n">
        <v>0.0</v>
      </c>
      <c r="AI1531" t="n">
        <v>0.0</v>
      </c>
      <c r="AJ1531" t="n">
        <v>0.0</v>
      </c>
      <c r="AK1531" t="n">
        <v>-0.010000000000001563</v>
      </c>
      <c r="AL1531" t="inlineStr">
        <is>
          <t>unreconciled</t>
        </is>
      </c>
      <c r="AM1531" t="inlineStr">
        <is>
          <t>Order Amount Mismatch (POS&gt;3PO)</t>
        </is>
      </c>
      <c r="AN1531" t="n">
        <v>21.53</v>
      </c>
      <c r="AO1531" t="n">
        <f>ROUND(P1531*100/H1531,2)</f>
        <v>0.0</v>
      </c>
      <c r="AP1531" t="n">
        <f>ROUND(Q1531*100/I1531,2)</f>
        <v>0.0</v>
      </c>
      <c r="AQ1531"/>
      <c r="AR1531"/>
      <c r="AS1531" t="n">
        <v>0.0</v>
      </c>
    </row>
    <row r="1532">
      <c r="A1532" s="1" t="n">
        <v>45234.0</v>
      </c>
      <c r="B1532" s="2" t="n">
        <v>45234.63528935185</v>
      </c>
      <c r="C1532" t="inlineStr">
        <is>
          <t>3140094012085541</t>
        </is>
      </c>
      <c r="D1532" t="inlineStr">
        <is>
          <t>POS0012</t>
        </is>
      </c>
      <c r="E1532" t="inlineStr">
        <is>
          <t>56</t>
        </is>
      </c>
      <c r="F1532" t="inlineStr">
        <is>
          <t>0094</t>
        </is>
      </c>
      <c r="G1532" t="inlineStr">
        <is>
          <t>5314977788</t>
        </is>
      </c>
      <c r="H1532" t="n">
        <v>436.0</v>
      </c>
      <c r="I1532" t="n">
        <v>415.24</v>
      </c>
      <c r="J1532" t="n">
        <v>378.1</v>
      </c>
      <c r="K1532" t="inlineStr">
        <is>
          <t>sale</t>
        </is>
      </c>
      <c r="L1532" t="inlineStr">
        <is>
          <t/>
        </is>
      </c>
      <c r="M1532" t="inlineStr">
        <is>
          <t/>
        </is>
      </c>
      <c r="N1532" t="n">
        <v>0.0</v>
      </c>
      <c r="O1532" t="n">
        <v>0.0</v>
      </c>
      <c r="P1532" t="n">
        <v>324.35</v>
      </c>
      <c r="Q1532" t="n">
        <v>324.35</v>
      </c>
      <c r="R1532" t="n">
        <v>37.14</v>
      </c>
      <c r="S1532" t="n">
        <v>37.14</v>
      </c>
      <c r="T1532" t="n">
        <v>4.15</v>
      </c>
      <c r="U1532" t="n">
        <v>4.15</v>
      </c>
      <c r="V1532" t="n">
        <v>68.06</v>
      </c>
      <c r="W1532" t="n">
        <v>68.06</v>
      </c>
      <c r="X1532" t="n">
        <v>5.45</v>
      </c>
      <c r="Y1532" t="n">
        <v>5.45</v>
      </c>
      <c r="Z1532" t="n">
        <v>13.23</v>
      </c>
      <c r="AA1532" t="n">
        <v>13.23</v>
      </c>
      <c r="AB1532" t="n">
        <v>20.76</v>
      </c>
      <c r="AC1532" t="n">
        <v>20.76</v>
      </c>
      <c r="AD1532" t="n">
        <v>20.75999999999999</v>
      </c>
      <c r="AE1532" t="n">
        <v>0.0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0.0</v>
      </c>
      <c r="AL1532" t="inlineStr">
        <is>
          <t>unreconciled</t>
        </is>
      </c>
      <c r="AM1532" t="inlineStr">
        <is>
          <t>Order Amount Mismatch (POS&gt;3PO)</t>
        </is>
      </c>
      <c r="AN1532" t="n">
        <v>20.76</v>
      </c>
      <c r="AO1532" t="n">
        <f>ROUND(P1532*100/H1532,2)</f>
        <v>0.0</v>
      </c>
      <c r="AP1532" t="n">
        <f>ROUND(Q1532*100/I1532,2)</f>
        <v>0.0</v>
      </c>
      <c r="AQ1532"/>
      <c r="AR1532"/>
      <c r="AS1532" t="n">
        <v>0.0</v>
      </c>
    </row>
    <row r="1533">
      <c r="A1533" s="1" t="n">
        <v>45233.0</v>
      </c>
      <c r="B1533" s="2" t="n">
        <v>45234.024363425924</v>
      </c>
      <c r="C1533" t="inlineStr">
        <is>
          <t>3140094012085424</t>
        </is>
      </c>
      <c r="D1533" t="inlineStr">
        <is>
          <t>POS0012</t>
        </is>
      </c>
      <c r="E1533" t="inlineStr">
        <is>
          <t>39</t>
        </is>
      </c>
      <c r="F1533" t="inlineStr">
        <is>
          <t>0094</t>
        </is>
      </c>
      <c r="G1533" t="inlineStr">
        <is>
          <t>5314995076</t>
        </is>
      </c>
      <c r="H1533" t="n">
        <v>575.0</v>
      </c>
      <c r="I1533" t="n">
        <v>547.62</v>
      </c>
      <c r="J1533" t="n">
        <v>510.48</v>
      </c>
      <c r="K1533" t="inlineStr">
        <is>
          <t>sale</t>
        </is>
      </c>
      <c r="L1533" t="inlineStr">
        <is>
          <t/>
        </is>
      </c>
      <c r="M1533" t="inlineStr">
        <is>
          <t/>
        </is>
      </c>
      <c r="N1533" t="n">
        <v>0.0</v>
      </c>
      <c r="O1533" t="n">
        <v>0.0</v>
      </c>
      <c r="P1533" t="n">
        <v>425.23</v>
      </c>
      <c r="Q1533" t="n">
        <v>425.21</v>
      </c>
      <c r="R1533" t="n">
        <v>37.14</v>
      </c>
      <c r="S1533" t="n">
        <v>37.14</v>
      </c>
      <c r="T1533" t="n">
        <v>5.48</v>
      </c>
      <c r="U1533" t="n">
        <v>5.48</v>
      </c>
      <c r="V1533" t="n">
        <v>91.89</v>
      </c>
      <c r="W1533" t="n">
        <v>91.89</v>
      </c>
      <c r="X1533" t="n">
        <v>7.19</v>
      </c>
      <c r="Y1533" t="n">
        <v>7.19</v>
      </c>
      <c r="Z1533" t="n">
        <v>17.83</v>
      </c>
      <c r="AA1533" t="n">
        <v>17.83</v>
      </c>
      <c r="AB1533" t="n">
        <v>27.38</v>
      </c>
      <c r="AC1533" t="n">
        <v>27.38</v>
      </c>
      <c r="AD1533" t="n">
        <v>27.379999999999995</v>
      </c>
      <c r="AE1533" t="n">
        <v>0.020000000000038654</v>
      </c>
      <c r="AF1533" t="n">
        <v>0.0</v>
      </c>
      <c r="AG1533" t="n">
        <v>0.0</v>
      </c>
      <c r="AH1533" t="n">
        <v>0.0</v>
      </c>
      <c r="AI1533" t="n">
        <v>0.0</v>
      </c>
      <c r="AJ1533" t="n">
        <v>0.0</v>
      </c>
      <c r="AK1533" t="n">
        <v>0.0</v>
      </c>
      <c r="AL1533" t="inlineStr">
        <is>
          <t>unreconciled</t>
        </is>
      </c>
      <c r="AM1533" t="inlineStr">
        <is>
          <t>Order Amount Mismatch (POS&gt;3PO)</t>
        </is>
      </c>
      <c r="AN1533" t="n">
        <v>27.38</v>
      </c>
      <c r="AO1533" t="n">
        <f>ROUND(P1533*100/H1533,2)</f>
        <v>0.0</v>
      </c>
      <c r="AP1533" t="n">
        <f>ROUND(Q1533*100/I1533,2)</f>
        <v>0.0</v>
      </c>
      <c r="AQ1533"/>
      <c r="AR1533"/>
      <c r="AS1533" t="n">
        <v>0.0</v>
      </c>
    </row>
    <row r="1534">
      <c r="A1534" s="1" t="n">
        <v>45234.0</v>
      </c>
      <c r="B1534" s="2" t="n">
        <v>45234.86678240741</v>
      </c>
      <c r="C1534" t="inlineStr">
        <is>
          <t>3140094012085749</t>
        </is>
      </c>
      <c r="D1534" t="inlineStr">
        <is>
          <t>POS0012</t>
        </is>
      </c>
      <c r="E1534" t="inlineStr">
        <is>
          <t>64</t>
        </is>
      </c>
      <c r="F1534" t="inlineStr">
        <is>
          <t>0094</t>
        </is>
      </c>
      <c r="G1534" t="inlineStr">
        <is>
          <t>5315001474</t>
        </is>
      </c>
      <c r="H1534" t="n">
        <v>808.0</v>
      </c>
      <c r="I1534" t="n">
        <v>769.52</v>
      </c>
      <c r="J1534" t="n">
        <v>732.38</v>
      </c>
      <c r="K1534" t="inlineStr">
        <is>
          <t>sale</t>
        </is>
      </c>
      <c r="L1534" t="inlineStr">
        <is>
          <t/>
        </is>
      </c>
      <c r="M1534" t="inlineStr">
        <is>
          <t/>
        </is>
      </c>
      <c r="N1534" t="n">
        <v>0.0</v>
      </c>
      <c r="O1534" t="n">
        <v>0.0</v>
      </c>
      <c r="P1534" t="n">
        <v>594.34</v>
      </c>
      <c r="Q1534" t="n">
        <v>594.32</v>
      </c>
      <c r="R1534" t="n">
        <v>37.14</v>
      </c>
      <c r="S1534" t="n">
        <v>37.14</v>
      </c>
      <c r="T1534" t="n">
        <v>7.7</v>
      </c>
      <c r="U1534" t="n">
        <v>7.7</v>
      </c>
      <c r="V1534" t="n">
        <v>131.83</v>
      </c>
      <c r="W1534" t="n">
        <v>131.83</v>
      </c>
      <c r="X1534" t="n">
        <v>10.1</v>
      </c>
      <c r="Y1534" t="n">
        <v>10.1</v>
      </c>
      <c r="Z1534" t="n">
        <v>25.55</v>
      </c>
      <c r="AA1534" t="n">
        <v>25.55</v>
      </c>
      <c r="AB1534" t="n">
        <v>38.48</v>
      </c>
      <c r="AC1534" t="n">
        <v>38.48</v>
      </c>
      <c r="AD1534" t="n">
        <v>38.48000000000002</v>
      </c>
      <c r="AE1534" t="n">
        <v>0.01999999999998181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0.0</v>
      </c>
      <c r="AL1534" t="inlineStr">
        <is>
          <t>unreconciled</t>
        </is>
      </c>
      <c r="AM1534" t="inlineStr">
        <is>
          <t>Order Amount Mismatch (POS&gt;3PO)</t>
        </is>
      </c>
      <c r="AN1534" t="n">
        <v>38.48</v>
      </c>
      <c r="AO1534" t="n">
        <f>ROUND(P1534*100/H1534,2)</f>
        <v>0.0</v>
      </c>
      <c r="AP1534" t="n">
        <f>ROUND(Q1534*100/I1534,2)</f>
        <v>0.0</v>
      </c>
      <c r="AQ1534"/>
      <c r="AR1534"/>
      <c r="AS1534" t="n">
        <v>0.0</v>
      </c>
    </row>
    <row r="1535">
      <c r="A1535" s="1" t="n">
        <v>45235.0</v>
      </c>
      <c r="B1535" s="2" t="n">
        <v>45235.446493055555</v>
      </c>
      <c r="C1535" t="inlineStr">
        <is>
          <t>3140023012059740</t>
        </is>
      </c>
      <c r="D1535" t="inlineStr">
        <is>
          <t>POS0012</t>
        </is>
      </c>
      <c r="E1535" t="inlineStr">
        <is>
          <t>32</t>
        </is>
      </c>
      <c r="F1535" t="inlineStr">
        <is>
          <t>0023</t>
        </is>
      </c>
      <c r="G1535" t="inlineStr">
        <is>
          <t>5315010681</t>
        </is>
      </c>
      <c r="H1535" t="n">
        <v>157.0</v>
      </c>
      <c r="I1535" t="n">
        <v>149.52</v>
      </c>
      <c r="J1535" t="n">
        <v>112.38</v>
      </c>
      <c r="K1535" t="inlineStr">
        <is>
          <t>sale</t>
        </is>
      </c>
      <c r="L1535" t="inlineStr">
        <is>
          <t/>
        </is>
      </c>
      <c r="M1535" t="inlineStr">
        <is>
          <t/>
        </is>
      </c>
      <c r="N1535" t="n">
        <v>0.0</v>
      </c>
      <c r="O1535" t="n">
        <v>0.0</v>
      </c>
      <c r="P1535" t="n">
        <v>121.84</v>
      </c>
      <c r="Q1535" t="n">
        <v>121.84</v>
      </c>
      <c r="R1535" t="n">
        <v>37.14</v>
      </c>
      <c r="S1535" t="n">
        <v>37.14</v>
      </c>
      <c r="T1535" t="n">
        <v>1.5</v>
      </c>
      <c r="U1535" t="n">
        <v>1.5</v>
      </c>
      <c r="V1535" t="n">
        <v>20.23</v>
      </c>
      <c r="W1535" t="n">
        <v>20.23</v>
      </c>
      <c r="X1535" t="n">
        <v>1.96</v>
      </c>
      <c r="Y1535" t="n">
        <v>1.96</v>
      </c>
      <c r="Z1535" t="n">
        <v>3.99</v>
      </c>
      <c r="AA1535" t="n">
        <v>3.99</v>
      </c>
      <c r="AB1535" t="n">
        <v>7.48</v>
      </c>
      <c r="AC1535" t="n">
        <v>7.48</v>
      </c>
      <c r="AD1535" t="n">
        <v>7.47999999999999</v>
      </c>
      <c r="AE1535" t="n">
        <v>0.0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0.0</v>
      </c>
      <c r="AL1535" t="inlineStr">
        <is>
          <t>unreconciled</t>
        </is>
      </c>
      <c r="AM1535" t="inlineStr">
        <is>
          <t>Order Amount Mismatch (POS&gt;3PO)</t>
        </is>
      </c>
      <c r="AN1535" t="n">
        <v>7.48</v>
      </c>
      <c r="AO1535" t="n">
        <f>ROUND(P1535*100/H1535,2)</f>
        <v>0.0</v>
      </c>
      <c r="AP1535" t="n">
        <f>ROUND(Q1535*100/I1535,2)</f>
        <v>0.0</v>
      </c>
      <c r="AQ1535"/>
      <c r="AR1535"/>
      <c r="AS1535" t="n">
        <v>0.0</v>
      </c>
    </row>
    <row r="1536">
      <c r="A1536" s="1" t="n">
        <v>45235.0</v>
      </c>
      <c r="B1536" s="2" t="n">
        <v>45235.891377314816</v>
      </c>
      <c r="C1536" t="inlineStr">
        <is>
          <t>3140094012086314</t>
        </is>
      </c>
      <c r="D1536" t="inlineStr">
        <is>
          <t>POS0012</t>
        </is>
      </c>
      <c r="E1536" t="inlineStr">
        <is>
          <t>29</t>
        </is>
      </c>
      <c r="F1536" t="inlineStr">
        <is>
          <t>0094</t>
        </is>
      </c>
      <c r="G1536" t="inlineStr">
        <is>
          <t>5315014311</t>
        </is>
      </c>
      <c r="H1536" t="n">
        <v>221.0</v>
      </c>
      <c r="I1536" t="n">
        <v>210.47</v>
      </c>
      <c r="J1536" t="n">
        <v>173.33</v>
      </c>
      <c r="K1536" t="inlineStr">
        <is>
          <t>sale</t>
        </is>
      </c>
      <c r="L1536" t="inlineStr">
        <is>
          <t/>
        </is>
      </c>
      <c r="M1536" t="inlineStr">
        <is>
          <t/>
        </is>
      </c>
      <c r="N1536" t="n">
        <v>0.0</v>
      </c>
      <c r="O1536" t="n">
        <v>0.0</v>
      </c>
      <c r="P1536" t="n">
        <v>168.3</v>
      </c>
      <c r="Q1536" t="n">
        <v>168.29</v>
      </c>
      <c r="R1536" t="n">
        <v>37.14</v>
      </c>
      <c r="S1536" t="n">
        <v>37.14</v>
      </c>
      <c r="T1536" t="n">
        <v>2.1</v>
      </c>
      <c r="U1536" t="n">
        <v>2.1</v>
      </c>
      <c r="V1536" t="n">
        <v>31.2</v>
      </c>
      <c r="W1536" t="n">
        <v>31.2</v>
      </c>
      <c r="X1536" t="n">
        <v>2.76</v>
      </c>
      <c r="Y1536" t="n">
        <v>2.76</v>
      </c>
      <c r="Z1536" t="n">
        <v>6.11</v>
      </c>
      <c r="AA1536" t="n">
        <v>6.12</v>
      </c>
      <c r="AB1536" t="n">
        <v>10.52</v>
      </c>
      <c r="AC1536" t="n">
        <v>10.52</v>
      </c>
      <c r="AD1536" t="n">
        <v>10.530000000000001</v>
      </c>
      <c r="AE1536" t="n">
        <v>0.010000000000019327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-0.009999999999999787</v>
      </c>
      <c r="AK1536" t="n">
        <v>0.0</v>
      </c>
      <c r="AL1536" t="inlineStr">
        <is>
          <t>unreconciled</t>
        </is>
      </c>
      <c r="AM1536" t="inlineStr">
        <is>
          <t>Order Amount Mismatch (POS&gt;3PO)</t>
        </is>
      </c>
      <c r="AN1536" t="n">
        <v>10.53</v>
      </c>
      <c r="AO1536" t="n">
        <f>ROUND(P1536*100/H1536,2)</f>
        <v>0.0</v>
      </c>
      <c r="AP1536" t="n">
        <f>ROUND(Q1536*100/I1536,2)</f>
        <v>0.0</v>
      </c>
      <c r="AQ1536"/>
      <c r="AR1536"/>
      <c r="AS1536" t="n">
        <v>0.0</v>
      </c>
    </row>
    <row r="1537">
      <c r="A1537" s="1" t="n">
        <v>45234.0</v>
      </c>
      <c r="B1537" s="2" t="n">
        <v>45234.54418981481</v>
      </c>
      <c r="C1537" t="inlineStr">
        <is>
          <t>3140023012059456</t>
        </is>
      </c>
      <c r="D1537" t="inlineStr">
        <is>
          <t>POS0012</t>
        </is>
      </c>
      <c r="E1537" t="inlineStr">
        <is>
          <t>48</t>
        </is>
      </c>
      <c r="F1537" t="inlineStr">
        <is>
          <t>0023</t>
        </is>
      </c>
      <c r="G1537" t="inlineStr">
        <is>
          <t>5315015273</t>
        </is>
      </c>
      <c r="H1537" t="n">
        <v>266.0</v>
      </c>
      <c r="I1537" t="n">
        <v>253.33</v>
      </c>
      <c r="J1537" t="n">
        <v>216.19</v>
      </c>
      <c r="K1537" t="inlineStr">
        <is>
          <t>sale</t>
        </is>
      </c>
      <c r="L1537" t="inlineStr">
        <is>
          <t/>
        </is>
      </c>
      <c r="M1537" t="inlineStr">
        <is>
          <t/>
        </is>
      </c>
      <c r="N1537" t="n">
        <v>0.0</v>
      </c>
      <c r="O1537" t="n">
        <v>0.0</v>
      </c>
      <c r="P1537" t="n">
        <v>200.97</v>
      </c>
      <c r="Q1537" t="n">
        <v>200.98</v>
      </c>
      <c r="R1537" t="n">
        <v>37.14</v>
      </c>
      <c r="S1537" t="n">
        <v>37.14</v>
      </c>
      <c r="T1537" t="n">
        <v>2.53</v>
      </c>
      <c r="U1537" t="n">
        <v>2.53</v>
      </c>
      <c r="V1537" t="n">
        <v>38.91</v>
      </c>
      <c r="W1537" t="n">
        <v>38.91</v>
      </c>
      <c r="X1537" t="n">
        <v>3.32</v>
      </c>
      <c r="Y1537" t="n">
        <v>3.32</v>
      </c>
      <c r="Z1537" t="n">
        <v>7.6</v>
      </c>
      <c r="AA1537" t="n">
        <v>7.6</v>
      </c>
      <c r="AB1537" t="n">
        <v>12.66</v>
      </c>
      <c r="AC1537" t="n">
        <v>12.67</v>
      </c>
      <c r="AD1537" t="n">
        <v>12.669999999999987</v>
      </c>
      <c r="AE1537" t="n">
        <v>-0.009999999999990905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-0.009999999999999787</v>
      </c>
      <c r="AL1537" t="inlineStr">
        <is>
          <t>unreconciled</t>
        </is>
      </c>
      <c r="AM1537" t="inlineStr">
        <is>
          <t>Order Amount Mismatch (POS&gt;3PO)</t>
        </is>
      </c>
      <c r="AN1537" t="n">
        <v>12.67</v>
      </c>
      <c r="AO1537" t="n">
        <f>ROUND(P1537*100/H1537,2)</f>
        <v>0.0</v>
      </c>
      <c r="AP1537" t="n">
        <f>ROUND(Q1537*100/I1537,2)</f>
        <v>0.0</v>
      </c>
      <c r="AQ1537"/>
      <c r="AR1537"/>
      <c r="AS1537" t="n">
        <v>0.0</v>
      </c>
    </row>
    <row r="1538">
      <c r="A1538" s="1" t="n">
        <v>45235.0</v>
      </c>
      <c r="B1538" s="2" t="n">
        <v>45235.963009259256</v>
      </c>
      <c r="C1538" t="inlineStr">
        <is>
          <t>3140023012059914</t>
        </is>
      </c>
      <c r="D1538" t="inlineStr">
        <is>
          <t>POS0012</t>
        </is>
      </c>
      <c r="E1538" t="inlineStr">
        <is>
          <t>06</t>
        </is>
      </c>
      <c r="F1538" t="inlineStr">
        <is>
          <t>0023</t>
        </is>
      </c>
      <c r="G1538" t="inlineStr">
        <is>
          <t>5315026734</t>
        </is>
      </c>
      <c r="H1538" t="n">
        <v>339.0</v>
      </c>
      <c r="I1538" t="n">
        <v>322.86</v>
      </c>
      <c r="J1538" t="n">
        <v>285.72</v>
      </c>
      <c r="K1538" t="inlineStr">
        <is>
          <t>sale</t>
        </is>
      </c>
      <c r="L1538" t="inlineStr">
        <is>
          <t/>
        </is>
      </c>
      <c r="M1538" t="inlineStr">
        <is>
          <t/>
        </is>
      </c>
      <c r="N1538" t="n">
        <v>0.0</v>
      </c>
      <c r="O1538" t="n">
        <v>0.0</v>
      </c>
      <c r="P1538" t="n">
        <v>253.94</v>
      </c>
      <c r="Q1538" t="n">
        <v>253.92</v>
      </c>
      <c r="R1538" t="n">
        <v>37.14</v>
      </c>
      <c r="S1538" t="n">
        <v>37.14</v>
      </c>
      <c r="T1538" t="n">
        <v>3.23</v>
      </c>
      <c r="U1538" t="n">
        <v>3.23</v>
      </c>
      <c r="V1538" t="n">
        <v>51.43</v>
      </c>
      <c r="W1538" t="n">
        <v>51.43</v>
      </c>
      <c r="X1538" t="n">
        <v>4.24</v>
      </c>
      <c r="Y1538" t="n">
        <v>4.24</v>
      </c>
      <c r="Z1538" t="n">
        <v>10.02</v>
      </c>
      <c r="AA1538" t="n">
        <v>10.02</v>
      </c>
      <c r="AB1538" t="n">
        <v>16.14</v>
      </c>
      <c r="AC1538" t="n">
        <v>16.14</v>
      </c>
      <c r="AD1538" t="n">
        <v>16.139999999999986</v>
      </c>
      <c r="AE1538" t="n">
        <v>0.020000000000010232</v>
      </c>
      <c r="AF1538" t="n">
        <v>0.0</v>
      </c>
      <c r="AG1538" t="n">
        <v>0.0</v>
      </c>
      <c r="AH1538" t="n">
        <v>0.0</v>
      </c>
      <c r="AI1538" t="n">
        <v>0.0</v>
      </c>
      <c r="AJ1538" t="n">
        <v>0.0</v>
      </c>
      <c r="AK1538" t="n">
        <v>0.0</v>
      </c>
      <c r="AL1538" t="inlineStr">
        <is>
          <t>unreconciled</t>
        </is>
      </c>
      <c r="AM1538" t="inlineStr">
        <is>
          <t>Order Amount Mismatch (POS&gt;3PO)</t>
        </is>
      </c>
      <c r="AN1538" t="n">
        <v>16.14</v>
      </c>
      <c r="AO1538" t="n">
        <f>ROUND(P1538*100/H1538,2)</f>
        <v>0.0</v>
      </c>
      <c r="AP1538" t="n">
        <f>ROUND(Q1538*100/I1538,2)</f>
        <v>0.0</v>
      </c>
      <c r="AQ1538"/>
      <c r="AR1538"/>
      <c r="AS1538" t="n">
        <v>0.0</v>
      </c>
    </row>
    <row r="1539">
      <c r="A1539" s="1" t="n">
        <v>45234.0</v>
      </c>
      <c r="B1539" s="2" t="n">
        <v>45234.959375</v>
      </c>
      <c r="C1539" t="inlineStr">
        <is>
          <t>3140094012085838</t>
        </is>
      </c>
      <c r="D1539" t="inlineStr">
        <is>
          <t>POS0012</t>
        </is>
      </c>
      <c r="E1539" t="inlineStr">
        <is>
          <t>53</t>
        </is>
      </c>
      <c r="F1539" t="inlineStr">
        <is>
          <t>0094</t>
        </is>
      </c>
      <c r="G1539" t="inlineStr">
        <is>
          <t>5315044823</t>
        </is>
      </c>
      <c r="H1539" t="n">
        <v>654.0</v>
      </c>
      <c r="I1539" t="n">
        <v>622.84</v>
      </c>
      <c r="J1539" t="n">
        <v>585.7</v>
      </c>
      <c r="K1539" t="inlineStr">
        <is>
          <t>sale</t>
        </is>
      </c>
      <c r="L1539" t="inlineStr">
        <is>
          <t/>
        </is>
      </c>
      <c r="M1539" t="inlineStr">
        <is>
          <t/>
        </is>
      </c>
      <c r="N1539" t="n">
        <v>0.0</v>
      </c>
      <c r="O1539" t="n">
        <v>0.0</v>
      </c>
      <c r="P1539" t="n">
        <v>482.56</v>
      </c>
      <c r="Q1539" t="n">
        <v>482.54</v>
      </c>
      <c r="R1539" t="n">
        <v>37.14</v>
      </c>
      <c r="S1539" t="n">
        <v>37.14</v>
      </c>
      <c r="T1539" t="n">
        <v>6.23</v>
      </c>
      <c r="U1539" t="n">
        <v>6.23</v>
      </c>
      <c r="V1539" t="n">
        <v>105.43</v>
      </c>
      <c r="W1539" t="n">
        <v>105.43</v>
      </c>
      <c r="X1539" t="n">
        <v>8.17</v>
      </c>
      <c r="Y1539" t="n">
        <v>8.17</v>
      </c>
      <c r="Z1539" t="n">
        <v>20.45</v>
      </c>
      <c r="AA1539" t="n">
        <v>20.45</v>
      </c>
      <c r="AB1539" t="n">
        <v>31.14</v>
      </c>
      <c r="AC1539" t="n">
        <v>31.14</v>
      </c>
      <c r="AD1539" t="n">
        <v>31.159999999999968</v>
      </c>
      <c r="AE1539" t="n">
        <v>0.01999999999998181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0.0</v>
      </c>
      <c r="AL1539" t="inlineStr">
        <is>
          <t>unreconciled</t>
        </is>
      </c>
      <c r="AM1539" t="inlineStr">
        <is>
          <t>Order Amount Mismatch (POS&gt;3PO)</t>
        </is>
      </c>
      <c r="AN1539" t="n">
        <v>31.16</v>
      </c>
      <c r="AO1539" t="n">
        <f>ROUND(P1539*100/H1539,2)</f>
        <v>0.0</v>
      </c>
      <c r="AP1539" t="n">
        <f>ROUND(Q1539*100/I1539,2)</f>
        <v>0.0</v>
      </c>
      <c r="AQ1539"/>
      <c r="AR1539"/>
      <c r="AS1539" t="n">
        <v>0.0</v>
      </c>
    </row>
    <row r="1540">
      <c r="A1540" s="1" t="n">
        <v>45236.0</v>
      </c>
      <c r="B1540" s="2" t="n">
        <v>45236.69673611111</v>
      </c>
      <c r="C1540" t="inlineStr">
        <is>
          <t>3140023012060046</t>
        </is>
      </c>
      <c r="D1540" t="inlineStr">
        <is>
          <t>POS0012</t>
        </is>
      </c>
      <c r="E1540" t="inlineStr">
        <is>
          <t>38</t>
        </is>
      </c>
      <c r="F1540" t="inlineStr">
        <is>
          <t>0023</t>
        </is>
      </c>
      <c r="G1540" t="inlineStr">
        <is>
          <t>5315046170</t>
        </is>
      </c>
      <c r="H1540" t="n">
        <v>189.0</v>
      </c>
      <c r="I1540" t="n">
        <v>180.0</v>
      </c>
      <c r="J1540" t="n">
        <v>142.86</v>
      </c>
      <c r="K1540" t="inlineStr">
        <is>
          <t>sale</t>
        </is>
      </c>
      <c r="L1540" t="inlineStr">
        <is>
          <t/>
        </is>
      </c>
      <c r="M1540" t="inlineStr">
        <is>
          <t/>
        </is>
      </c>
      <c r="N1540" t="n">
        <v>0.0</v>
      </c>
      <c r="O1540" t="n">
        <v>0.0</v>
      </c>
      <c r="P1540" t="n">
        <v>145.08</v>
      </c>
      <c r="Q1540" t="n">
        <v>145.08</v>
      </c>
      <c r="R1540" t="n">
        <v>37.14</v>
      </c>
      <c r="S1540" t="n">
        <v>37.14</v>
      </c>
      <c r="T1540" t="n">
        <v>1.8</v>
      </c>
      <c r="U1540" t="n">
        <v>1.8</v>
      </c>
      <c r="V1540" t="n">
        <v>25.71</v>
      </c>
      <c r="W1540" t="n">
        <v>25.71</v>
      </c>
      <c r="X1540" t="n">
        <v>2.36</v>
      </c>
      <c r="Y1540" t="n">
        <v>2.36</v>
      </c>
      <c r="Z1540" t="n">
        <v>5.05</v>
      </c>
      <c r="AA1540" t="n">
        <v>5.05</v>
      </c>
      <c r="AB1540" t="n">
        <v>9.0</v>
      </c>
      <c r="AC1540" t="n">
        <v>9.0</v>
      </c>
      <c r="AD1540" t="n">
        <v>9.0</v>
      </c>
      <c r="AE1540" t="n">
        <v>0.0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0.0</v>
      </c>
      <c r="AL1540" t="inlineStr">
        <is>
          <t>unreconciled</t>
        </is>
      </c>
      <c r="AM1540" t="inlineStr">
        <is>
          <t>Order Amount Mismatch (POS&gt;3PO)</t>
        </is>
      </c>
      <c r="AN1540" t="n">
        <v>9.0</v>
      </c>
      <c r="AO1540" t="n">
        <f>ROUND(P1540*100/H1540,2)</f>
        <v>0.0</v>
      </c>
      <c r="AP1540" t="n">
        <f>ROUND(Q1540*100/I1540,2)</f>
        <v>0.0</v>
      </c>
      <c r="AQ1540"/>
      <c r="AR1540"/>
      <c r="AS1540" t="n">
        <v>0.0</v>
      </c>
    </row>
    <row r="1541">
      <c r="A1541" s="1" t="n">
        <v>45234.0</v>
      </c>
      <c r="B1541" s="2" t="n">
        <v>45234.96724537037</v>
      </c>
      <c r="C1541" t="inlineStr">
        <is>
          <t>3140094012085842</t>
        </is>
      </c>
      <c r="D1541" t="inlineStr">
        <is>
          <t>POS0012</t>
        </is>
      </c>
      <c r="E1541" t="inlineStr">
        <is>
          <t>57</t>
        </is>
      </c>
      <c r="F1541" t="inlineStr">
        <is>
          <t>0094</t>
        </is>
      </c>
      <c r="G1541" t="inlineStr">
        <is>
          <t>5315049439</t>
        </is>
      </c>
      <c r="H1541" t="n">
        <v>98.0</v>
      </c>
      <c r="I1541" t="n">
        <v>93.33</v>
      </c>
      <c r="J1541" t="n">
        <v>56.19</v>
      </c>
      <c r="K1541" t="inlineStr">
        <is>
          <t>sale</t>
        </is>
      </c>
      <c r="L1541" t="inlineStr">
        <is>
          <t/>
        </is>
      </c>
      <c r="M1541" t="inlineStr">
        <is>
          <t/>
        </is>
      </c>
      <c r="N1541" t="n">
        <v>0.0</v>
      </c>
      <c r="O1541" t="n">
        <v>0.0</v>
      </c>
      <c r="P1541" t="n">
        <v>79.02</v>
      </c>
      <c r="Q1541" t="n">
        <v>79.02</v>
      </c>
      <c r="R1541" t="n">
        <v>37.14</v>
      </c>
      <c r="S1541" t="n">
        <v>37.14</v>
      </c>
      <c r="T1541" t="n">
        <v>0.93</v>
      </c>
      <c r="U1541" t="n">
        <v>0.93</v>
      </c>
      <c r="V1541" t="n">
        <v>10.11</v>
      </c>
      <c r="W1541" t="n">
        <v>10.11</v>
      </c>
      <c r="X1541" t="n">
        <v>1.23</v>
      </c>
      <c r="Y1541" t="n">
        <v>1.22</v>
      </c>
      <c r="Z1541" t="n">
        <v>2.04</v>
      </c>
      <c r="AA1541" t="n">
        <v>2.04</v>
      </c>
      <c r="AB1541" t="n">
        <v>4.66</v>
      </c>
      <c r="AC1541" t="n">
        <v>4.67</v>
      </c>
      <c r="AD1541" t="n">
        <v>4.670000000000002</v>
      </c>
      <c r="AE1541" t="n">
        <v>0.0</v>
      </c>
      <c r="AF1541" t="n">
        <v>0.0</v>
      </c>
      <c r="AG1541" t="n">
        <v>0.0</v>
      </c>
      <c r="AH1541" t="n">
        <v>0.0</v>
      </c>
      <c r="AI1541" t="n">
        <v>0.010000000000000009</v>
      </c>
      <c r="AJ1541" t="n">
        <v>0.0</v>
      </c>
      <c r="AK1541" t="n">
        <v>-0.009999999999999787</v>
      </c>
      <c r="AL1541" t="inlineStr">
        <is>
          <t>unreconciled</t>
        </is>
      </c>
      <c r="AM1541" t="inlineStr">
        <is>
          <t>Order Amount Mismatch (POS&gt;3PO)</t>
        </is>
      </c>
      <c r="AN1541" t="n">
        <v>4.67</v>
      </c>
      <c r="AO1541" t="n">
        <f>ROUND(P1541*100/H1541,2)</f>
        <v>0.0</v>
      </c>
      <c r="AP1541" t="n">
        <f>ROUND(Q1541*100/I1541,2)</f>
        <v>0.0</v>
      </c>
      <c r="AQ1541"/>
      <c r="AR1541"/>
      <c r="AS1541" t="n">
        <v>0.0</v>
      </c>
    </row>
    <row r="1542">
      <c r="A1542" s="1" t="n">
        <v>45234.0</v>
      </c>
      <c r="B1542" s="2" t="n">
        <v>45234.62238425926</v>
      </c>
      <c r="C1542" t="inlineStr">
        <is>
          <t>3140094012085524</t>
        </is>
      </c>
      <c r="D1542" t="inlineStr">
        <is>
          <t>POS0012</t>
        </is>
      </c>
      <c r="E1542" t="inlineStr">
        <is>
          <t>39</t>
        </is>
      </c>
      <c r="F1542" t="inlineStr">
        <is>
          <t>0094</t>
        </is>
      </c>
      <c r="G1542" t="inlineStr">
        <is>
          <t>5315055950</t>
        </is>
      </c>
      <c r="H1542" t="n">
        <v>388.0</v>
      </c>
      <c r="I1542" t="n">
        <v>369.52</v>
      </c>
      <c r="J1542" t="n">
        <v>332.38</v>
      </c>
      <c r="K1542" t="inlineStr">
        <is>
          <t>sale</t>
        </is>
      </c>
      <c r="L1542" t="inlineStr">
        <is>
          <t/>
        </is>
      </c>
      <c r="M1542" t="inlineStr">
        <is>
          <t/>
        </is>
      </c>
      <c r="N1542" t="n">
        <v>0.0</v>
      </c>
      <c r="O1542" t="n">
        <v>0.0</v>
      </c>
      <c r="P1542" t="n">
        <v>289.5</v>
      </c>
      <c r="Q1542" t="n">
        <v>289.5</v>
      </c>
      <c r="R1542" t="n">
        <v>37.14</v>
      </c>
      <c r="S1542" t="n">
        <v>37.14</v>
      </c>
      <c r="T1542" t="n">
        <v>3.7</v>
      </c>
      <c r="U1542" t="n">
        <v>3.7</v>
      </c>
      <c r="V1542" t="n">
        <v>59.83</v>
      </c>
      <c r="W1542" t="n">
        <v>59.83</v>
      </c>
      <c r="X1542" t="n">
        <v>4.85</v>
      </c>
      <c r="Y1542" t="n">
        <v>4.85</v>
      </c>
      <c r="Z1542" t="n">
        <v>11.64</v>
      </c>
      <c r="AA1542" t="n">
        <v>11.64</v>
      </c>
      <c r="AB1542" t="n">
        <v>18.48</v>
      </c>
      <c r="AC1542" t="n">
        <v>18.48</v>
      </c>
      <c r="AD1542" t="n">
        <v>18.480000000000018</v>
      </c>
      <c r="AE1542" t="n">
        <v>0.0</v>
      </c>
      <c r="AF1542" t="n">
        <v>0.0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0.0</v>
      </c>
      <c r="AL1542" t="inlineStr">
        <is>
          <t>unreconciled</t>
        </is>
      </c>
      <c r="AM1542" t="inlineStr">
        <is>
          <t>Order Amount Mismatch (POS&gt;3PO)</t>
        </is>
      </c>
      <c r="AN1542" t="n">
        <v>18.48</v>
      </c>
      <c r="AO1542" t="n">
        <f>ROUND(P1542*100/H1542,2)</f>
        <v>0.0</v>
      </c>
      <c r="AP1542" t="n">
        <f>ROUND(Q1542*100/I1542,2)</f>
        <v>0.0</v>
      </c>
      <c r="AQ1542"/>
      <c r="AR1542"/>
      <c r="AS1542" t="n">
        <v>0.0</v>
      </c>
    </row>
    <row r="1543">
      <c r="A1543" s="1" t="n">
        <v>45234.0</v>
      </c>
      <c r="B1543" s="2" t="n">
        <v>45234.570023148146</v>
      </c>
      <c r="C1543" t="inlineStr">
        <is>
          <t>3140094012085481</t>
        </is>
      </c>
      <c r="D1543" t="inlineStr">
        <is>
          <t>POS0012</t>
        </is>
      </c>
      <c r="E1543" t="inlineStr">
        <is>
          <t>96</t>
        </is>
      </c>
      <c r="F1543" t="inlineStr">
        <is>
          <t>0094</t>
        </is>
      </c>
      <c r="G1543" t="inlineStr">
        <is>
          <t>5315069847</t>
        </is>
      </c>
      <c r="H1543" t="n">
        <v>261.0</v>
      </c>
      <c r="I1543" t="n">
        <v>248.57</v>
      </c>
      <c r="J1543" t="n">
        <v>211.43</v>
      </c>
      <c r="K1543" t="inlineStr">
        <is>
          <t>sale</t>
        </is>
      </c>
      <c r="L1543" t="inlineStr">
        <is>
          <t/>
        </is>
      </c>
      <c r="M1543" t="inlineStr">
        <is>
          <t/>
        </is>
      </c>
      <c r="N1543" t="n">
        <v>0.0</v>
      </c>
      <c r="O1543" t="n">
        <v>0.0</v>
      </c>
      <c r="P1543" t="n">
        <v>197.32</v>
      </c>
      <c r="Q1543" t="n">
        <v>197.31</v>
      </c>
      <c r="R1543" t="n">
        <v>37.14</v>
      </c>
      <c r="S1543" t="n">
        <v>37.14</v>
      </c>
      <c r="T1543" t="n">
        <v>2.49</v>
      </c>
      <c r="U1543" t="n">
        <v>2.49</v>
      </c>
      <c r="V1543" t="n">
        <v>38.06</v>
      </c>
      <c r="W1543" t="n">
        <v>38.06</v>
      </c>
      <c r="X1543" t="n">
        <v>3.26</v>
      </c>
      <c r="Y1543" t="n">
        <v>3.26</v>
      </c>
      <c r="Z1543" t="n">
        <v>7.44</v>
      </c>
      <c r="AA1543" t="n">
        <v>7.44</v>
      </c>
      <c r="AB1543" t="n">
        <v>12.42</v>
      </c>
      <c r="AC1543" t="n">
        <v>12.43</v>
      </c>
      <c r="AD1543" t="n">
        <v>12.430000000000007</v>
      </c>
      <c r="AE1543" t="n">
        <v>0.009999999999990905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-0.009999999999999787</v>
      </c>
      <c r="AL1543" t="inlineStr">
        <is>
          <t>unreconciled</t>
        </is>
      </c>
      <c r="AM1543" t="inlineStr">
        <is>
          <t>Order Amount Mismatch (POS&gt;3PO)</t>
        </is>
      </c>
      <c r="AN1543" t="n">
        <v>12.43</v>
      </c>
      <c r="AO1543" t="n">
        <f>ROUND(P1543*100/H1543,2)</f>
        <v>0.0</v>
      </c>
      <c r="AP1543" t="n">
        <f>ROUND(Q1543*100/I1543,2)</f>
        <v>0.0</v>
      </c>
      <c r="AQ1543"/>
      <c r="AR1543"/>
      <c r="AS1543" t="n">
        <v>0.0</v>
      </c>
    </row>
    <row r="1544">
      <c r="A1544" s="1" t="n">
        <v>45234.0</v>
      </c>
      <c r="B1544" s="2" t="n">
        <v>45234.994675925926</v>
      </c>
      <c r="C1544" t="inlineStr">
        <is>
          <t>3140094012085870</t>
        </is>
      </c>
      <c r="D1544" t="inlineStr">
        <is>
          <t>POS0012</t>
        </is>
      </c>
      <c r="E1544" t="inlineStr">
        <is>
          <t>85</t>
        </is>
      </c>
      <c r="F1544" t="inlineStr">
        <is>
          <t>0094</t>
        </is>
      </c>
      <c r="G1544" t="inlineStr">
        <is>
          <t>5315069894</t>
        </is>
      </c>
      <c r="H1544" t="n">
        <v>303.0</v>
      </c>
      <c r="I1544" t="n">
        <v>288.58</v>
      </c>
      <c r="J1544" t="n">
        <v>251.44</v>
      </c>
      <c r="K1544" t="inlineStr">
        <is>
          <t>sale</t>
        </is>
      </c>
      <c r="L1544" t="inlineStr">
        <is>
          <t/>
        </is>
      </c>
      <c r="M1544" t="inlineStr">
        <is>
          <t/>
        </is>
      </c>
      <c r="N1544" t="n">
        <v>0.0</v>
      </c>
      <c r="O1544" t="n">
        <v>0.0</v>
      </c>
      <c r="P1544" t="n">
        <v>227.81</v>
      </c>
      <c r="Q1544" t="n">
        <v>227.8</v>
      </c>
      <c r="R1544" t="n">
        <v>37.14</v>
      </c>
      <c r="S1544" t="n">
        <v>37.14</v>
      </c>
      <c r="T1544" t="n">
        <v>2.89</v>
      </c>
      <c r="U1544" t="n">
        <v>2.89</v>
      </c>
      <c r="V1544" t="n">
        <v>45.26</v>
      </c>
      <c r="W1544" t="n">
        <v>45.26</v>
      </c>
      <c r="X1544" t="n">
        <v>3.79</v>
      </c>
      <c r="Y1544" t="n">
        <v>3.79</v>
      </c>
      <c r="Z1544" t="n">
        <v>8.83</v>
      </c>
      <c r="AA1544" t="n">
        <v>8.83</v>
      </c>
      <c r="AB1544" t="n">
        <v>14.42</v>
      </c>
      <c r="AC1544" t="n">
        <v>14.43</v>
      </c>
      <c r="AD1544" t="n">
        <v>14.420000000000016</v>
      </c>
      <c r="AE1544" t="n">
        <v>0.009999999999990905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-0.009999999999999787</v>
      </c>
      <c r="AL1544" t="inlineStr">
        <is>
          <t>unreconciled</t>
        </is>
      </c>
      <c r="AM1544" t="inlineStr">
        <is>
          <t>Order Amount Mismatch (POS&gt;3PO)</t>
        </is>
      </c>
      <c r="AN1544" t="n">
        <v>14.42</v>
      </c>
      <c r="AO1544" t="n">
        <f>ROUND(P1544*100/H1544,2)</f>
        <v>0.0</v>
      </c>
      <c r="AP1544" t="n">
        <f>ROUND(Q1544*100/I1544,2)</f>
        <v>0.0</v>
      </c>
      <c r="AQ1544"/>
      <c r="AR1544"/>
      <c r="AS1544" t="n">
        <v>0.0</v>
      </c>
    </row>
    <row r="1545">
      <c r="A1545" s="1" t="n">
        <v>45234.0</v>
      </c>
      <c r="B1545" s="2" t="n">
        <v>45234.702048611114</v>
      </c>
      <c r="C1545" t="inlineStr">
        <is>
          <t>3140094012085592</t>
        </is>
      </c>
      <c r="D1545" t="inlineStr">
        <is>
          <t>POS0012</t>
        </is>
      </c>
      <c r="E1545" t="inlineStr">
        <is>
          <t>07</t>
        </is>
      </c>
      <c r="F1545" t="inlineStr">
        <is>
          <t>0094</t>
        </is>
      </c>
      <c r="G1545" t="inlineStr">
        <is>
          <t>5315089392</t>
        </is>
      </c>
      <c r="H1545" t="n">
        <v>324.0</v>
      </c>
      <c r="I1545" t="n">
        <v>308.57</v>
      </c>
      <c r="J1545" t="n">
        <v>271.43</v>
      </c>
      <c r="K1545" t="inlineStr">
        <is>
          <t>sale</t>
        </is>
      </c>
      <c r="L1545" t="inlineStr">
        <is>
          <t/>
        </is>
      </c>
      <c r="M1545" t="inlineStr">
        <is>
          <t/>
        </is>
      </c>
      <c r="N1545" t="n">
        <v>0.0</v>
      </c>
      <c r="O1545" t="n">
        <v>0.0</v>
      </c>
      <c r="P1545" t="n">
        <v>243.05</v>
      </c>
      <c r="Q1545" t="n">
        <v>243.04</v>
      </c>
      <c r="R1545" t="n">
        <v>37.14</v>
      </c>
      <c r="S1545" t="n">
        <v>37.14</v>
      </c>
      <c r="T1545" t="n">
        <v>3.09</v>
      </c>
      <c r="U1545" t="n">
        <v>3.09</v>
      </c>
      <c r="V1545" t="n">
        <v>48.86</v>
      </c>
      <c r="W1545" t="n">
        <v>48.86</v>
      </c>
      <c r="X1545" t="n">
        <v>4.05</v>
      </c>
      <c r="Y1545" t="n">
        <v>4.05</v>
      </c>
      <c r="Z1545" t="n">
        <v>9.52</v>
      </c>
      <c r="AA1545" t="n">
        <v>9.52</v>
      </c>
      <c r="AB1545" t="n">
        <v>15.42</v>
      </c>
      <c r="AC1545" t="n">
        <v>15.43</v>
      </c>
      <c r="AD1545" t="n">
        <v>15.430000000000007</v>
      </c>
      <c r="AE1545" t="n">
        <v>0.010000000000019327</v>
      </c>
      <c r="AF1545" t="n">
        <v>0.0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-0.009999999999999787</v>
      </c>
      <c r="AL1545" t="inlineStr">
        <is>
          <t>unreconciled</t>
        </is>
      </c>
      <c r="AM1545" t="inlineStr">
        <is>
          <t>Order Amount Mismatch (POS&gt;3PO)</t>
        </is>
      </c>
      <c r="AN1545" t="n">
        <v>15.43</v>
      </c>
      <c r="AO1545" t="n">
        <f>ROUND(P1545*100/H1545,2)</f>
        <v>0.0</v>
      </c>
      <c r="AP1545" t="n">
        <f>ROUND(Q1545*100/I1545,2)</f>
        <v>0.0</v>
      </c>
      <c r="AQ1545"/>
      <c r="AR1545"/>
      <c r="AS1545" t="n">
        <v>0.0</v>
      </c>
    </row>
    <row r="1546">
      <c r="A1546" s="1" t="n">
        <v>45234.0</v>
      </c>
      <c r="B1546" s="2" t="n">
        <v>45235.036631944444</v>
      </c>
      <c r="C1546" t="inlineStr">
        <is>
          <t>3140094012085925</t>
        </is>
      </c>
      <c r="D1546" t="inlineStr">
        <is>
          <t>POS0012</t>
        </is>
      </c>
      <c r="E1546" t="inlineStr">
        <is>
          <t>40</t>
        </is>
      </c>
      <c r="F1546" t="inlineStr">
        <is>
          <t>0094</t>
        </is>
      </c>
      <c r="G1546" t="inlineStr">
        <is>
          <t>5315097438</t>
        </is>
      </c>
      <c r="H1546" t="n">
        <v>225.0</v>
      </c>
      <c r="I1546" t="n">
        <v>214.28</v>
      </c>
      <c r="J1546" t="n">
        <v>177.14</v>
      </c>
      <c r="K1546" t="inlineStr">
        <is>
          <t>sale</t>
        </is>
      </c>
      <c r="L1546" t="inlineStr">
        <is>
          <t/>
        </is>
      </c>
      <c r="M1546" t="inlineStr">
        <is>
          <t/>
        </is>
      </c>
      <c r="N1546" t="n">
        <v>0.0</v>
      </c>
      <c r="O1546" t="n">
        <v>0.0</v>
      </c>
      <c r="P1546" t="n">
        <v>171.19</v>
      </c>
      <c r="Q1546" t="n">
        <v>171.21</v>
      </c>
      <c r="R1546" t="n">
        <v>37.14</v>
      </c>
      <c r="S1546" t="n">
        <v>37.14</v>
      </c>
      <c r="T1546" t="n">
        <v>2.14</v>
      </c>
      <c r="U1546" t="n">
        <v>2.14</v>
      </c>
      <c r="V1546" t="n">
        <v>31.89</v>
      </c>
      <c r="W1546" t="n">
        <v>31.89</v>
      </c>
      <c r="X1546" t="n">
        <v>2.81</v>
      </c>
      <c r="Y1546" t="n">
        <v>2.81</v>
      </c>
      <c r="Z1546" t="n">
        <v>6.25</v>
      </c>
      <c r="AA1546" t="n">
        <v>6.25</v>
      </c>
      <c r="AB1546" t="n">
        <v>10.72</v>
      </c>
      <c r="AC1546" t="n">
        <v>10.72</v>
      </c>
      <c r="AD1546" t="n">
        <v>10.719999999999999</v>
      </c>
      <c r="AE1546" t="n">
        <v>-0.020000000000010232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0.0</v>
      </c>
      <c r="AL1546" t="inlineStr">
        <is>
          <t>unreconciled</t>
        </is>
      </c>
      <c r="AM1546" t="inlineStr">
        <is>
          <t>Order Amount Mismatch (POS&gt;3PO)</t>
        </is>
      </c>
      <c r="AN1546" t="n">
        <v>10.72</v>
      </c>
      <c r="AO1546" t="n">
        <f>ROUND(P1546*100/H1546,2)</f>
        <v>0.0</v>
      </c>
      <c r="AP1546" t="n">
        <f>ROUND(Q1546*100/I1546,2)</f>
        <v>0.0</v>
      </c>
      <c r="AQ1546"/>
      <c r="AR1546"/>
      <c r="AS1546" t="n">
        <v>0.0</v>
      </c>
    </row>
    <row r="1547">
      <c r="A1547" s="1" t="n">
        <v>45234.0</v>
      </c>
      <c r="B1547" s="2" t="n">
        <v>45234.49144675926</v>
      </c>
      <c r="C1547" t="inlineStr">
        <is>
          <t>3140023012059441</t>
        </is>
      </c>
      <c r="D1547" t="inlineStr">
        <is>
          <t>POS0012</t>
        </is>
      </c>
      <c r="E1547" t="inlineStr">
        <is>
          <t>33</t>
        </is>
      </c>
      <c r="F1547" t="inlineStr">
        <is>
          <t>0023</t>
        </is>
      </c>
      <c r="G1547" t="inlineStr">
        <is>
          <t>5315100061</t>
        </is>
      </c>
      <c r="H1547" t="n">
        <v>301.0</v>
      </c>
      <c r="I1547" t="n">
        <v>286.67</v>
      </c>
      <c r="J1547" t="n">
        <v>249.53</v>
      </c>
      <c r="K1547" t="inlineStr">
        <is>
          <t>sale</t>
        </is>
      </c>
      <c r="L1547" t="inlineStr">
        <is>
          <t/>
        </is>
      </c>
      <c r="M1547" t="inlineStr">
        <is>
          <t/>
        </is>
      </c>
      <c r="N1547" t="n">
        <v>0.0</v>
      </c>
      <c r="O1547" t="n">
        <v>0.0</v>
      </c>
      <c r="P1547" t="n">
        <v>226.36</v>
      </c>
      <c r="Q1547" t="n">
        <v>226.35</v>
      </c>
      <c r="R1547" t="n">
        <v>37.14</v>
      </c>
      <c r="S1547" t="n">
        <v>37.14</v>
      </c>
      <c r="T1547" t="n">
        <v>2.87</v>
      </c>
      <c r="U1547" t="n">
        <v>2.87</v>
      </c>
      <c r="V1547" t="n">
        <v>44.92</v>
      </c>
      <c r="W1547" t="n">
        <v>44.92</v>
      </c>
      <c r="X1547" t="n">
        <v>3.76</v>
      </c>
      <c r="Y1547" t="n">
        <v>3.76</v>
      </c>
      <c r="Z1547" t="n">
        <v>8.76</v>
      </c>
      <c r="AA1547" t="n">
        <v>8.77</v>
      </c>
      <c r="AB1547" t="n">
        <v>14.34</v>
      </c>
      <c r="AC1547" t="n">
        <v>14.34</v>
      </c>
      <c r="AD1547" t="n">
        <v>14.329999999999984</v>
      </c>
      <c r="AE1547" t="n">
        <v>0.010000000000019327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-0.009999999999999787</v>
      </c>
      <c r="AK1547" t="n">
        <v>0.0</v>
      </c>
      <c r="AL1547" t="inlineStr">
        <is>
          <t>unreconciled</t>
        </is>
      </c>
      <c r="AM1547" t="inlineStr">
        <is>
          <t>Order Amount Mismatch (POS&gt;3PO)</t>
        </is>
      </c>
      <c r="AN1547" t="n">
        <v>14.33</v>
      </c>
      <c r="AO1547" t="n">
        <f>ROUND(P1547*100/H1547,2)</f>
        <v>0.0</v>
      </c>
      <c r="AP1547" t="n">
        <f>ROUND(Q1547*100/I1547,2)</f>
        <v>0.0</v>
      </c>
      <c r="AQ1547"/>
      <c r="AR1547"/>
      <c r="AS1547" t="n">
        <v>0.0</v>
      </c>
    </row>
    <row r="1548">
      <c r="A1548" s="1" t="n">
        <v>45235.0</v>
      </c>
      <c r="B1548" s="2" t="n">
        <v>45235.539872685185</v>
      </c>
      <c r="C1548" t="inlineStr">
        <is>
          <t>3140094012085975</t>
        </is>
      </c>
      <c r="D1548" t="inlineStr">
        <is>
          <t>POS0012</t>
        </is>
      </c>
      <c r="E1548" t="inlineStr">
        <is>
          <t>90</t>
        </is>
      </c>
      <c r="F1548" t="inlineStr">
        <is>
          <t>0094</t>
        </is>
      </c>
      <c r="G1548" t="inlineStr">
        <is>
          <t>5315105468</t>
        </is>
      </c>
      <c r="H1548" t="n">
        <v>275.0</v>
      </c>
      <c r="I1548" t="n">
        <v>261.9</v>
      </c>
      <c r="J1548" t="n">
        <v>224.76</v>
      </c>
      <c r="K1548" t="inlineStr">
        <is>
          <t>sale</t>
        </is>
      </c>
      <c r="L1548" t="inlineStr">
        <is>
          <t/>
        </is>
      </c>
      <c r="M1548" t="inlineStr">
        <is>
          <t/>
        </is>
      </c>
      <c r="N1548" t="n">
        <v>0.0</v>
      </c>
      <c r="O1548" t="n">
        <v>0.0</v>
      </c>
      <c r="P1548" t="n">
        <v>207.48</v>
      </c>
      <c r="Q1548" t="n">
        <v>207.48</v>
      </c>
      <c r="R1548" t="n">
        <v>37.14</v>
      </c>
      <c r="S1548" t="n">
        <v>37.14</v>
      </c>
      <c r="T1548" t="n">
        <v>2.62</v>
      </c>
      <c r="U1548" t="n">
        <v>2.62</v>
      </c>
      <c r="V1548" t="n">
        <v>40.46</v>
      </c>
      <c r="W1548" t="n">
        <v>40.46</v>
      </c>
      <c r="X1548" t="n">
        <v>3.44</v>
      </c>
      <c r="Y1548" t="n">
        <v>3.44</v>
      </c>
      <c r="Z1548" t="n">
        <v>7.9</v>
      </c>
      <c r="AA1548" t="n">
        <v>7.9</v>
      </c>
      <c r="AB1548" t="n">
        <v>13.1</v>
      </c>
      <c r="AC1548" t="n">
        <v>13.1</v>
      </c>
      <c r="AD1548" t="n">
        <v>13.100000000000023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0.0</v>
      </c>
      <c r="AJ1548" t="n">
        <v>0.0</v>
      </c>
      <c r="AK1548" t="n">
        <v>0.0</v>
      </c>
      <c r="AL1548" t="inlineStr">
        <is>
          <t>unreconciled</t>
        </is>
      </c>
      <c r="AM1548" t="inlineStr">
        <is>
          <t>Order Amount Mismatch (POS&gt;3PO)</t>
        </is>
      </c>
      <c r="AN1548" t="n">
        <v>13.1</v>
      </c>
      <c r="AO1548" t="n">
        <f>ROUND(P1548*100/H1548,2)</f>
        <v>0.0</v>
      </c>
      <c r="AP1548" t="n">
        <f>ROUND(Q1548*100/I1548,2)</f>
        <v>0.0</v>
      </c>
      <c r="AQ1548"/>
      <c r="AR1548"/>
      <c r="AS1548" t="n">
        <v>0.0</v>
      </c>
    </row>
    <row r="1549">
      <c r="A1549" s="1" t="n">
        <v>45234.0</v>
      </c>
      <c r="B1549" s="2" t="n">
        <v>45234.67344907407</v>
      </c>
      <c r="C1549" t="inlineStr">
        <is>
          <t>3140094012085570</t>
        </is>
      </c>
      <c r="D1549" t="inlineStr">
        <is>
          <t>POS0012</t>
        </is>
      </c>
      <c r="E1549" t="inlineStr">
        <is>
          <t>85</t>
        </is>
      </c>
      <c r="F1549" t="inlineStr">
        <is>
          <t>0094</t>
        </is>
      </c>
      <c r="G1549" t="inlineStr">
        <is>
          <t>5315105538</t>
        </is>
      </c>
      <c r="H1549" t="n">
        <v>308.0</v>
      </c>
      <c r="I1549" t="n">
        <v>293.33</v>
      </c>
      <c r="J1549" t="n">
        <v>256.19</v>
      </c>
      <c r="K1549" t="inlineStr">
        <is>
          <t>sale</t>
        </is>
      </c>
      <c r="L1549" t="inlineStr">
        <is>
          <t/>
        </is>
      </c>
      <c r="M1549" t="inlineStr">
        <is>
          <t/>
        </is>
      </c>
      <c r="N1549" t="n">
        <v>0.0</v>
      </c>
      <c r="O1549" t="n">
        <v>0.0</v>
      </c>
      <c r="P1549" t="n">
        <v>231.45</v>
      </c>
      <c r="Q1549" t="n">
        <v>231.44</v>
      </c>
      <c r="R1549" t="n">
        <v>37.14</v>
      </c>
      <c r="S1549" t="n">
        <v>37.14</v>
      </c>
      <c r="T1549" t="n">
        <v>2.93</v>
      </c>
      <c r="U1549" t="n">
        <v>2.93</v>
      </c>
      <c r="V1549" t="n">
        <v>46.11</v>
      </c>
      <c r="W1549" t="n">
        <v>46.11</v>
      </c>
      <c r="X1549" t="n">
        <v>3.85</v>
      </c>
      <c r="Y1549" t="n">
        <v>3.85</v>
      </c>
      <c r="Z1549" t="n">
        <v>8.99</v>
      </c>
      <c r="AA1549" t="n">
        <v>8.99</v>
      </c>
      <c r="AB1549" t="n">
        <v>14.66</v>
      </c>
      <c r="AC1549" t="n">
        <v>14.67</v>
      </c>
      <c r="AD1549" t="n">
        <v>14.670000000000016</v>
      </c>
      <c r="AE1549" t="n">
        <v>0.009999999999990905</v>
      </c>
      <c r="AF1549" t="n">
        <v>0.0</v>
      </c>
      <c r="AG1549" t="n">
        <v>0.0</v>
      </c>
      <c r="AH1549" t="n">
        <v>0.0</v>
      </c>
      <c r="AI1549" t="n">
        <v>0.0</v>
      </c>
      <c r="AJ1549" t="n">
        <v>0.0</v>
      </c>
      <c r="AK1549" t="n">
        <v>-0.009999999999999787</v>
      </c>
      <c r="AL1549" t="inlineStr">
        <is>
          <t>unreconciled</t>
        </is>
      </c>
      <c r="AM1549" t="inlineStr">
        <is>
          <t>Order Amount Mismatch (POS&gt;3PO)</t>
        </is>
      </c>
      <c r="AN1549" t="n">
        <v>14.67</v>
      </c>
      <c r="AO1549" t="n">
        <f>ROUND(P1549*100/H1549,2)</f>
        <v>0.0</v>
      </c>
      <c r="AP1549" t="n">
        <f>ROUND(Q1549*100/I1549,2)</f>
        <v>0.0</v>
      </c>
      <c r="AQ1549"/>
      <c r="AR1549"/>
      <c r="AS1549" t="n">
        <v>0.0</v>
      </c>
    </row>
    <row r="1550">
      <c r="A1550" s="1" t="n">
        <v>45235.0</v>
      </c>
      <c r="B1550" s="2" t="n">
        <v>45235.92851851852</v>
      </c>
      <c r="C1550" t="inlineStr">
        <is>
          <t>3140094012086347</t>
        </is>
      </c>
      <c r="D1550" t="inlineStr">
        <is>
          <t>POS0012</t>
        </is>
      </c>
      <c r="E1550" t="inlineStr">
        <is>
          <t>62</t>
        </is>
      </c>
      <c r="F1550" t="inlineStr">
        <is>
          <t>0094</t>
        </is>
      </c>
      <c r="G1550" t="inlineStr">
        <is>
          <t>5315109003</t>
        </is>
      </c>
      <c r="H1550" t="n">
        <v>366.0</v>
      </c>
      <c r="I1550" t="n">
        <v>348.57</v>
      </c>
      <c r="J1550" t="n">
        <v>311.43</v>
      </c>
      <c r="K1550" t="inlineStr">
        <is>
          <t>sale</t>
        </is>
      </c>
      <c r="L1550" t="inlineStr">
        <is>
          <t/>
        </is>
      </c>
      <c r="M1550" t="inlineStr">
        <is>
          <t/>
        </is>
      </c>
      <c r="N1550" t="n">
        <v>0.0</v>
      </c>
      <c r="O1550" t="n">
        <v>0.0</v>
      </c>
      <c r="P1550" t="n">
        <v>273.52</v>
      </c>
      <c r="Q1550" t="n">
        <v>273.54</v>
      </c>
      <c r="R1550" t="n">
        <v>37.14</v>
      </c>
      <c r="S1550" t="n">
        <v>37.14</v>
      </c>
      <c r="T1550" t="n">
        <v>3.49</v>
      </c>
      <c r="U1550" t="n">
        <v>3.49</v>
      </c>
      <c r="V1550" t="n">
        <v>56.06</v>
      </c>
      <c r="W1550" t="n">
        <v>56.06</v>
      </c>
      <c r="X1550" t="n">
        <v>4.58</v>
      </c>
      <c r="Y1550" t="n">
        <v>4.58</v>
      </c>
      <c r="Z1550" t="n">
        <v>10.92</v>
      </c>
      <c r="AA1550" t="n">
        <v>10.91</v>
      </c>
      <c r="AB1550" t="n">
        <v>17.42</v>
      </c>
      <c r="AC1550" t="n">
        <v>17.43</v>
      </c>
      <c r="AD1550" t="n">
        <v>17.430000000000007</v>
      </c>
      <c r="AE1550" t="n">
        <v>-0.020000000000038654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0.009999999999999787</v>
      </c>
      <c r="AK1550" t="n">
        <v>-0.00999999999999801</v>
      </c>
      <c r="AL1550" t="inlineStr">
        <is>
          <t>unreconciled</t>
        </is>
      </c>
      <c r="AM1550" t="inlineStr">
        <is>
          <t>Order Amount Mismatch (POS&gt;3PO)</t>
        </is>
      </c>
      <c r="AN1550" t="n">
        <v>17.43</v>
      </c>
      <c r="AO1550" t="n">
        <f>ROUND(P1550*100/H1550,2)</f>
        <v>0.0</v>
      </c>
      <c r="AP1550" t="n">
        <f>ROUND(Q1550*100/I1550,2)</f>
        <v>0.0</v>
      </c>
      <c r="AQ1550"/>
      <c r="AR1550"/>
      <c r="AS1550" t="n">
        <v>0.0</v>
      </c>
    </row>
    <row r="1551">
      <c r="A1551" s="1" t="n">
        <v>45236.0</v>
      </c>
      <c r="B1551" s="2" t="n">
        <v>45236.64053240741</v>
      </c>
      <c r="C1551" t="inlineStr">
        <is>
          <t>3140023012060031</t>
        </is>
      </c>
      <c r="D1551" t="inlineStr">
        <is>
          <t>POS0012</t>
        </is>
      </c>
      <c r="E1551" t="inlineStr">
        <is>
          <t>23</t>
        </is>
      </c>
      <c r="F1551" t="inlineStr">
        <is>
          <t>0023</t>
        </is>
      </c>
      <c r="G1551" t="inlineStr">
        <is>
          <t>5315109629</t>
        </is>
      </c>
      <c r="H1551" t="n">
        <v>139.0</v>
      </c>
      <c r="I1551" t="n">
        <v>132.38</v>
      </c>
      <c r="J1551" t="n">
        <v>95.24</v>
      </c>
      <c r="K1551" t="inlineStr">
        <is>
          <t>sale</t>
        </is>
      </c>
      <c r="L1551" t="inlineStr">
        <is>
          <t/>
        </is>
      </c>
      <c r="M1551" t="inlineStr">
        <is>
          <t/>
        </is>
      </c>
      <c r="N1551" t="n">
        <v>0.0</v>
      </c>
      <c r="O1551" t="n">
        <v>0.0</v>
      </c>
      <c r="P1551" t="n">
        <v>108.78</v>
      </c>
      <c r="Q1551" t="n">
        <v>108.78</v>
      </c>
      <c r="R1551" t="n">
        <v>37.14</v>
      </c>
      <c r="S1551" t="n">
        <v>37.14</v>
      </c>
      <c r="T1551" t="n">
        <v>1.32</v>
      </c>
      <c r="U1551" t="n">
        <v>1.32</v>
      </c>
      <c r="V1551" t="n">
        <v>17.14</v>
      </c>
      <c r="W1551" t="n">
        <v>17.14</v>
      </c>
      <c r="X1551" t="n">
        <v>1.74</v>
      </c>
      <c r="Y1551" t="n">
        <v>1.74</v>
      </c>
      <c r="Z1551" t="n">
        <v>3.4</v>
      </c>
      <c r="AA1551" t="n">
        <v>3.4</v>
      </c>
      <c r="AB1551" t="n">
        <v>6.62</v>
      </c>
      <c r="AC1551" t="n">
        <v>6.62</v>
      </c>
      <c r="AD1551" t="n">
        <v>6.6200000000000045</v>
      </c>
      <c r="AE1551" t="n">
        <v>0.0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0.0</v>
      </c>
      <c r="AL1551" t="inlineStr">
        <is>
          <t>unreconciled</t>
        </is>
      </c>
      <c r="AM1551" t="inlineStr">
        <is>
          <t>Order Amount Mismatch (POS&gt;3PO)</t>
        </is>
      </c>
      <c r="AN1551" t="n">
        <v>6.62</v>
      </c>
      <c r="AO1551" t="n">
        <f>ROUND(P1551*100/H1551,2)</f>
        <v>0.0</v>
      </c>
      <c r="AP1551" t="n">
        <f>ROUND(Q1551*100/I1551,2)</f>
        <v>0.0</v>
      </c>
      <c r="AQ1551"/>
      <c r="AR1551"/>
      <c r="AS1551" t="n">
        <v>0.0</v>
      </c>
    </row>
    <row r="1552">
      <c r="A1552" s="1" t="n">
        <v>45235.0</v>
      </c>
      <c r="B1552" s="2" t="n">
        <v>45235.91392361111</v>
      </c>
      <c r="C1552" t="inlineStr">
        <is>
          <t>3140094012086329</t>
        </is>
      </c>
      <c r="D1552" t="inlineStr">
        <is>
          <t>POS0012</t>
        </is>
      </c>
      <c r="E1552" t="inlineStr">
        <is>
          <t>44</t>
        </is>
      </c>
      <c r="F1552" t="inlineStr">
        <is>
          <t>0094</t>
        </is>
      </c>
      <c r="G1552" t="inlineStr">
        <is>
          <t>5315114561</t>
        </is>
      </c>
      <c r="H1552" t="n">
        <v>913.0</v>
      </c>
      <c r="I1552" t="n">
        <v>869.53</v>
      </c>
      <c r="J1552" t="n">
        <v>832.39</v>
      </c>
      <c r="K1552" t="inlineStr">
        <is>
          <t>sale</t>
        </is>
      </c>
      <c r="L1552" t="inlineStr">
        <is>
          <t/>
        </is>
      </c>
      <c r="M1552" t="inlineStr">
        <is>
          <t/>
        </is>
      </c>
      <c r="N1552" t="n">
        <v>0.0</v>
      </c>
      <c r="O1552" t="n">
        <v>0.0</v>
      </c>
      <c r="P1552" t="n">
        <v>670.57</v>
      </c>
      <c r="Q1552" t="n">
        <v>670.57</v>
      </c>
      <c r="R1552" t="n">
        <v>37.14</v>
      </c>
      <c r="S1552" t="n">
        <v>37.14</v>
      </c>
      <c r="T1552" t="n">
        <v>8.7</v>
      </c>
      <c r="U1552" t="n">
        <v>8.7</v>
      </c>
      <c r="V1552" t="n">
        <v>149.83</v>
      </c>
      <c r="W1552" t="n">
        <v>149.83</v>
      </c>
      <c r="X1552" t="n">
        <v>11.41</v>
      </c>
      <c r="Y1552" t="n">
        <v>11.41</v>
      </c>
      <c r="Z1552" t="n">
        <v>29.02</v>
      </c>
      <c r="AA1552" t="n">
        <v>29.02</v>
      </c>
      <c r="AB1552" t="n">
        <v>43.48</v>
      </c>
      <c r="AC1552" t="n">
        <v>43.48</v>
      </c>
      <c r="AD1552" t="n">
        <v>43.47000000000003</v>
      </c>
      <c r="AE1552" t="n">
        <v>0.0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0.0</v>
      </c>
      <c r="AL1552" t="inlineStr">
        <is>
          <t>unreconciled</t>
        </is>
      </c>
      <c r="AM1552" t="inlineStr">
        <is>
          <t>Order Amount Mismatch (POS&gt;3PO)</t>
        </is>
      </c>
      <c r="AN1552" t="n">
        <v>43.47</v>
      </c>
      <c r="AO1552" t="n">
        <f>ROUND(P1552*100/H1552,2)</f>
        <v>0.0</v>
      </c>
      <c r="AP1552" t="n">
        <f>ROUND(Q1552*100/I1552,2)</f>
        <v>0.0</v>
      </c>
      <c r="AQ1552"/>
      <c r="AR1552"/>
      <c r="AS1552" t="n">
        <v>0.0</v>
      </c>
    </row>
    <row r="1553">
      <c r="A1553" s="1" t="n">
        <v>45235.0</v>
      </c>
      <c r="B1553" s="2" t="n">
        <v>45235.60302083333</v>
      </c>
      <c r="C1553" t="inlineStr">
        <is>
          <t>3140094012086022</t>
        </is>
      </c>
      <c r="D1553" t="inlineStr">
        <is>
          <t>POS0012</t>
        </is>
      </c>
      <c r="E1553" t="inlineStr">
        <is>
          <t>37</t>
        </is>
      </c>
      <c r="F1553" t="inlineStr">
        <is>
          <t>0094</t>
        </is>
      </c>
      <c r="G1553" t="inlineStr">
        <is>
          <t>5315116669</t>
        </is>
      </c>
      <c r="H1553" t="n">
        <v>335.0</v>
      </c>
      <c r="I1553" t="n">
        <v>319.04</v>
      </c>
      <c r="J1553" t="n">
        <v>281.9</v>
      </c>
      <c r="K1553" t="inlineStr">
        <is>
          <t>sale</t>
        </is>
      </c>
      <c r="L1553" t="inlineStr">
        <is>
          <t/>
        </is>
      </c>
      <c r="M1553" t="inlineStr">
        <is>
          <t/>
        </is>
      </c>
      <c r="N1553" t="n">
        <v>0.0</v>
      </c>
      <c r="O1553" t="n">
        <v>0.0</v>
      </c>
      <c r="P1553" t="n">
        <v>251.03</v>
      </c>
      <c r="Q1553" t="n">
        <v>251.03</v>
      </c>
      <c r="R1553" t="n">
        <v>37.14</v>
      </c>
      <c r="S1553" t="n">
        <v>37.14</v>
      </c>
      <c r="T1553" t="n">
        <v>3.19</v>
      </c>
      <c r="U1553" t="n">
        <v>3.19</v>
      </c>
      <c r="V1553" t="n">
        <v>50.74</v>
      </c>
      <c r="W1553" t="n">
        <v>50.74</v>
      </c>
      <c r="X1553" t="n">
        <v>4.19</v>
      </c>
      <c r="Y1553" t="n">
        <v>4.19</v>
      </c>
      <c r="Z1553" t="n">
        <v>9.89</v>
      </c>
      <c r="AA1553" t="n">
        <v>9.88</v>
      </c>
      <c r="AB1553" t="n">
        <v>15.96</v>
      </c>
      <c r="AC1553" t="n">
        <v>15.95</v>
      </c>
      <c r="AD1553" t="n">
        <v>15.95999999999998</v>
      </c>
      <c r="AE1553" t="n">
        <v>0.0</v>
      </c>
      <c r="AF1553" t="n">
        <v>0.0</v>
      </c>
      <c r="AG1553" t="n">
        <v>0.0</v>
      </c>
      <c r="AH1553" t="n">
        <v>0.0</v>
      </c>
      <c r="AI1553" t="n">
        <v>0.0</v>
      </c>
      <c r="AJ1553" t="n">
        <v>0.009999999999999787</v>
      </c>
      <c r="AK1553" t="n">
        <v>0.010000000000001563</v>
      </c>
      <c r="AL1553" t="inlineStr">
        <is>
          <t>unreconciled</t>
        </is>
      </c>
      <c r="AM1553" t="inlineStr">
        <is>
          <t>Order Amount Mismatch (POS&gt;3PO)</t>
        </is>
      </c>
      <c r="AN1553" t="n">
        <v>15.96</v>
      </c>
      <c r="AO1553" t="n">
        <f>ROUND(P1553*100/H1553,2)</f>
        <v>0.0</v>
      </c>
      <c r="AP1553" t="n">
        <f>ROUND(Q1553*100/I1553,2)</f>
        <v>0.0</v>
      </c>
      <c r="AQ1553"/>
      <c r="AR1553"/>
      <c r="AS1553" t="n">
        <v>0.0</v>
      </c>
    </row>
    <row r="1554">
      <c r="A1554" s="1" t="n">
        <v>45235.0</v>
      </c>
      <c r="B1554" s="2" t="n">
        <v>45235.42482638889</v>
      </c>
      <c r="C1554" t="inlineStr">
        <is>
          <t>3140023012059737</t>
        </is>
      </c>
      <c r="D1554" t="inlineStr">
        <is>
          <t>POS0012</t>
        </is>
      </c>
      <c r="E1554" t="inlineStr">
        <is>
          <t>29</t>
        </is>
      </c>
      <c r="F1554" t="inlineStr">
        <is>
          <t>0023</t>
        </is>
      </c>
      <c r="G1554" t="inlineStr">
        <is>
          <t>5315128495</t>
        </is>
      </c>
      <c r="H1554" t="n">
        <v>438.0</v>
      </c>
      <c r="I1554" t="n">
        <v>417.15</v>
      </c>
      <c r="J1554" t="n">
        <v>380.01</v>
      </c>
      <c r="K1554" t="inlineStr">
        <is>
          <t>sale</t>
        </is>
      </c>
      <c r="L1554" t="inlineStr">
        <is>
          <t/>
        </is>
      </c>
      <c r="M1554" t="inlineStr">
        <is>
          <t/>
        </is>
      </c>
      <c r="N1554" t="n">
        <v>0.0</v>
      </c>
      <c r="O1554" t="n">
        <v>0.0</v>
      </c>
      <c r="P1554" t="n">
        <v>325.8</v>
      </c>
      <c r="Q1554" t="n">
        <v>325.8</v>
      </c>
      <c r="R1554" t="n">
        <v>37.14</v>
      </c>
      <c r="S1554" t="n">
        <v>37.14</v>
      </c>
      <c r="T1554" t="n">
        <v>4.17</v>
      </c>
      <c r="U1554" t="n">
        <v>4.17</v>
      </c>
      <c r="V1554" t="n">
        <v>68.4</v>
      </c>
      <c r="W1554" t="n">
        <v>68.4</v>
      </c>
      <c r="X1554" t="n">
        <v>5.48</v>
      </c>
      <c r="Y1554" t="n">
        <v>5.48</v>
      </c>
      <c r="Z1554" t="n">
        <v>13.3</v>
      </c>
      <c r="AA1554" t="n">
        <v>13.3</v>
      </c>
      <c r="AB1554" t="n">
        <v>20.86</v>
      </c>
      <c r="AC1554" t="n">
        <v>20.86</v>
      </c>
      <c r="AD1554" t="n">
        <v>20.850000000000023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0.0</v>
      </c>
      <c r="AL1554" t="inlineStr">
        <is>
          <t>unreconciled</t>
        </is>
      </c>
      <c r="AM1554" t="inlineStr">
        <is>
          <t>Order Amount Mismatch (POS&gt;3PO)</t>
        </is>
      </c>
      <c r="AN1554" t="n">
        <v>20.85</v>
      </c>
      <c r="AO1554" t="n">
        <f>ROUND(P1554*100/H1554,2)</f>
        <v>0.0</v>
      </c>
      <c r="AP1554" t="n">
        <f>ROUND(Q1554*100/I1554,2)</f>
        <v>0.0</v>
      </c>
      <c r="AQ1554"/>
      <c r="AR1554"/>
      <c r="AS1554" t="n">
        <v>0.0</v>
      </c>
    </row>
    <row r="1555">
      <c r="A1555" s="1" t="n">
        <v>45234.0</v>
      </c>
      <c r="B1555" s="2" t="n">
        <v>45234.69721064815</v>
      </c>
      <c r="C1555" t="inlineStr">
        <is>
          <t>3140023012059525</t>
        </is>
      </c>
      <c r="D1555" t="inlineStr">
        <is>
          <t>POS0012</t>
        </is>
      </c>
      <c r="E1555" t="inlineStr">
        <is>
          <t>17</t>
        </is>
      </c>
      <c r="F1555" t="inlineStr">
        <is>
          <t>0023</t>
        </is>
      </c>
      <c r="G1555" t="inlineStr">
        <is>
          <t>5315130516</t>
        </is>
      </c>
      <c r="H1555" t="n">
        <v>255.0</v>
      </c>
      <c r="I1555" t="n">
        <v>242.86</v>
      </c>
      <c r="J1555" t="n">
        <v>205.72</v>
      </c>
      <c r="K1555" t="inlineStr">
        <is>
          <t>sale</t>
        </is>
      </c>
      <c r="L1555" t="inlineStr">
        <is>
          <t/>
        </is>
      </c>
      <c r="M1555" t="inlineStr">
        <is>
          <t/>
        </is>
      </c>
      <c r="N1555" t="n">
        <v>0.0</v>
      </c>
      <c r="O1555" t="n">
        <v>0.0</v>
      </c>
      <c r="P1555" t="n">
        <v>192.97</v>
      </c>
      <c r="Q1555" t="n">
        <v>192.95</v>
      </c>
      <c r="R1555" t="n">
        <v>37.14</v>
      </c>
      <c r="S1555" t="n">
        <v>37.14</v>
      </c>
      <c r="T1555" t="n">
        <v>2.43</v>
      </c>
      <c r="U1555" t="n">
        <v>2.43</v>
      </c>
      <c r="V1555" t="n">
        <v>37.03</v>
      </c>
      <c r="W1555" t="n">
        <v>37.03</v>
      </c>
      <c r="X1555" t="n">
        <v>3.19</v>
      </c>
      <c r="Y1555" t="n">
        <v>3.19</v>
      </c>
      <c r="Z1555" t="n">
        <v>7.24</v>
      </c>
      <c r="AA1555" t="n">
        <v>7.24</v>
      </c>
      <c r="AB1555" t="n">
        <v>12.14</v>
      </c>
      <c r="AC1555" t="n">
        <v>12.14</v>
      </c>
      <c r="AD1555" t="n">
        <v>12.139999999999986</v>
      </c>
      <c r="AE1555" t="n">
        <v>0.020000000000010232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</v>
      </c>
      <c r="AL1555" t="inlineStr">
        <is>
          <t>unreconciled</t>
        </is>
      </c>
      <c r="AM1555" t="inlineStr">
        <is>
          <t>Order Amount Mismatch (POS&gt;3PO)</t>
        </is>
      </c>
      <c r="AN1555" t="n">
        <v>12.14</v>
      </c>
      <c r="AO1555" t="n">
        <f>ROUND(P1555*100/H1555,2)</f>
        <v>0.0</v>
      </c>
      <c r="AP1555" t="n">
        <f>ROUND(Q1555*100/I1555,2)</f>
        <v>0.0</v>
      </c>
      <c r="AQ1555"/>
      <c r="AR1555"/>
      <c r="AS1555" t="n">
        <v>0.0</v>
      </c>
    </row>
    <row r="1556">
      <c r="A1556" s="1" t="n">
        <v>45235.0</v>
      </c>
      <c r="B1556" s="2" t="n">
        <v>45235.85114583333</v>
      </c>
      <c r="C1556" t="inlineStr">
        <is>
          <t>3140094012086265</t>
        </is>
      </c>
      <c r="D1556" t="inlineStr">
        <is>
          <t>POS0012</t>
        </is>
      </c>
      <c r="E1556" t="inlineStr">
        <is>
          <t>80</t>
        </is>
      </c>
      <c r="F1556" t="inlineStr">
        <is>
          <t>0094</t>
        </is>
      </c>
      <c r="G1556" t="inlineStr">
        <is>
          <t>5315139039</t>
        </is>
      </c>
      <c r="H1556" t="n">
        <v>301.0</v>
      </c>
      <c r="I1556" t="n">
        <v>286.66</v>
      </c>
      <c r="J1556" t="n">
        <v>249.52</v>
      </c>
      <c r="K1556" t="inlineStr">
        <is>
          <t>sale</t>
        </is>
      </c>
      <c r="L1556" t="inlineStr">
        <is>
          <t/>
        </is>
      </c>
      <c r="M1556" t="inlineStr">
        <is>
          <t/>
        </is>
      </c>
      <c r="N1556" t="n">
        <v>0.0</v>
      </c>
      <c r="O1556" t="n">
        <v>0.0</v>
      </c>
      <c r="P1556" t="n">
        <v>226.36</v>
      </c>
      <c r="Q1556" t="n">
        <v>226.35</v>
      </c>
      <c r="R1556" t="n">
        <v>37.14</v>
      </c>
      <c r="S1556" t="n">
        <v>37.14</v>
      </c>
      <c r="T1556" t="n">
        <v>2.87</v>
      </c>
      <c r="U1556" t="n">
        <v>2.87</v>
      </c>
      <c r="V1556" t="n">
        <v>44.91</v>
      </c>
      <c r="W1556" t="n">
        <v>44.91</v>
      </c>
      <c r="X1556" t="n">
        <v>3.76</v>
      </c>
      <c r="Y1556" t="n">
        <v>3.76</v>
      </c>
      <c r="Z1556" t="n">
        <v>8.76</v>
      </c>
      <c r="AA1556" t="n">
        <v>8.76</v>
      </c>
      <c r="AB1556" t="n">
        <v>14.34</v>
      </c>
      <c r="AC1556" t="n">
        <v>14.33</v>
      </c>
      <c r="AD1556" t="n">
        <v>14.339999999999975</v>
      </c>
      <c r="AE1556" t="n">
        <v>0.010000000000019327</v>
      </c>
      <c r="AF1556" t="n">
        <v>0.0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0.009999999999999787</v>
      </c>
      <c r="AL1556" t="inlineStr">
        <is>
          <t>unreconciled</t>
        </is>
      </c>
      <c r="AM1556" t="inlineStr">
        <is>
          <t>Order Amount Mismatch (POS&gt;3PO)</t>
        </is>
      </c>
      <c r="AN1556" t="n">
        <v>14.34</v>
      </c>
      <c r="AO1556" t="n">
        <f>ROUND(P1556*100/H1556,2)</f>
        <v>0.0</v>
      </c>
      <c r="AP1556" t="n">
        <f>ROUND(Q1556*100/I1556,2)</f>
        <v>0.0</v>
      </c>
      <c r="AQ1556"/>
      <c r="AR1556"/>
      <c r="AS1556" t="n">
        <v>0.0</v>
      </c>
    </row>
    <row r="1557">
      <c r="A1557" s="1" t="n">
        <v>45234.0</v>
      </c>
      <c r="B1557" s="2" t="n">
        <v>45234.626493055555</v>
      </c>
      <c r="C1557" t="inlineStr">
        <is>
          <t>3140094012085528</t>
        </is>
      </c>
      <c r="D1557" t="inlineStr">
        <is>
          <t>POS0012</t>
        </is>
      </c>
      <c r="E1557" t="inlineStr">
        <is>
          <t>43</t>
        </is>
      </c>
      <c r="F1557" t="inlineStr">
        <is>
          <t>0094</t>
        </is>
      </c>
      <c r="G1557" t="inlineStr">
        <is>
          <t>5315144557</t>
        </is>
      </c>
      <c r="H1557" t="n">
        <v>215.0</v>
      </c>
      <c r="I1557" t="n">
        <v>204.76</v>
      </c>
      <c r="J1557" t="n">
        <v>167.62</v>
      </c>
      <c r="K1557" t="inlineStr">
        <is>
          <t>sale</t>
        </is>
      </c>
      <c r="L1557" t="inlineStr">
        <is>
          <t/>
        </is>
      </c>
      <c r="M1557" t="inlineStr">
        <is>
          <t/>
        </is>
      </c>
      <c r="N1557" t="n">
        <v>0.0</v>
      </c>
      <c r="O1557" t="n">
        <v>0.0</v>
      </c>
      <c r="P1557" t="n">
        <v>163.94</v>
      </c>
      <c r="Q1557" t="n">
        <v>163.94</v>
      </c>
      <c r="R1557" t="n">
        <v>37.14</v>
      </c>
      <c r="S1557" t="n">
        <v>37.14</v>
      </c>
      <c r="T1557" t="n">
        <v>2.05</v>
      </c>
      <c r="U1557" t="n">
        <v>2.05</v>
      </c>
      <c r="V1557" t="n">
        <v>30.17</v>
      </c>
      <c r="W1557" t="n">
        <v>30.17</v>
      </c>
      <c r="X1557" t="n">
        <v>2.69</v>
      </c>
      <c r="Y1557" t="n">
        <v>2.69</v>
      </c>
      <c r="Z1557" t="n">
        <v>5.91</v>
      </c>
      <c r="AA1557" t="n">
        <v>5.91</v>
      </c>
      <c r="AB1557" t="n">
        <v>10.24</v>
      </c>
      <c r="AC1557" t="n">
        <v>10.24</v>
      </c>
      <c r="AD1557" t="n">
        <v>10.240000000000009</v>
      </c>
      <c r="AE1557" t="n">
        <v>0.0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0.0</v>
      </c>
      <c r="AL1557" t="inlineStr">
        <is>
          <t>unreconciled</t>
        </is>
      </c>
      <c r="AM1557" t="inlineStr">
        <is>
          <t>Order Amount Mismatch (POS&gt;3PO)</t>
        </is>
      </c>
      <c r="AN1557" t="n">
        <v>10.24</v>
      </c>
      <c r="AO1557" t="n">
        <f>ROUND(P1557*100/H1557,2)</f>
        <v>0.0</v>
      </c>
      <c r="AP1557" t="n">
        <f>ROUND(Q1557*100/I1557,2)</f>
        <v>0.0</v>
      </c>
      <c r="AQ1557"/>
      <c r="AR1557"/>
      <c r="AS1557" t="n">
        <v>0.0</v>
      </c>
    </row>
    <row r="1558">
      <c r="A1558" s="1" t="n">
        <v>45235.0</v>
      </c>
      <c r="B1558" s="2" t="n">
        <v>45235.80832175926</v>
      </c>
      <c r="C1558" t="inlineStr">
        <is>
          <t>3140094012086210</t>
        </is>
      </c>
      <c r="D1558" t="inlineStr">
        <is>
          <t>POS0012</t>
        </is>
      </c>
      <c r="E1558" t="inlineStr">
        <is>
          <t>25</t>
        </is>
      </c>
      <c r="F1558" t="inlineStr">
        <is>
          <t>0094</t>
        </is>
      </c>
      <c r="G1558" t="inlineStr">
        <is>
          <t>5315157893</t>
        </is>
      </c>
      <c r="H1558" t="n">
        <v>254.00000000000003</v>
      </c>
      <c r="I1558" t="n">
        <v>241.9</v>
      </c>
      <c r="J1558" t="n">
        <v>204.76</v>
      </c>
      <c r="K1558" t="inlineStr">
        <is>
          <t>sale</t>
        </is>
      </c>
      <c r="L1558" t="inlineStr">
        <is>
          <t/>
        </is>
      </c>
      <c r="M1558" t="inlineStr">
        <is>
          <t/>
        </is>
      </c>
      <c r="N1558" t="n">
        <v>0.0</v>
      </c>
      <c r="O1558" t="n">
        <v>0.0</v>
      </c>
      <c r="P1558" t="n">
        <v>192.23</v>
      </c>
      <c r="Q1558" t="n">
        <v>192.24</v>
      </c>
      <c r="R1558" t="n">
        <v>37.14</v>
      </c>
      <c r="S1558" t="n">
        <v>37.14</v>
      </c>
      <c r="T1558" t="n">
        <v>2.42</v>
      </c>
      <c r="U1558" t="n">
        <v>2.42</v>
      </c>
      <c r="V1558" t="n">
        <v>36.86</v>
      </c>
      <c r="W1558" t="n">
        <v>36.86</v>
      </c>
      <c r="X1558" t="n">
        <v>3.18</v>
      </c>
      <c r="Y1558" t="n">
        <v>3.18</v>
      </c>
      <c r="Z1558" t="n">
        <v>7.21</v>
      </c>
      <c r="AA1558" t="n">
        <v>7.2</v>
      </c>
      <c r="AB1558" t="n">
        <v>12.1</v>
      </c>
      <c r="AC1558" t="n">
        <v>12.1</v>
      </c>
      <c r="AD1558" t="n">
        <v>12.100000000000023</v>
      </c>
      <c r="AE1558" t="n">
        <v>-0.010000000000019327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0.009999999999999787</v>
      </c>
      <c r="AK1558" t="n">
        <v>0.0</v>
      </c>
      <c r="AL1558" t="inlineStr">
        <is>
          <t>unreconciled</t>
        </is>
      </c>
      <c r="AM1558" t="inlineStr">
        <is>
          <t>Order Amount Mismatch (POS&gt;3PO)</t>
        </is>
      </c>
      <c r="AN1558" t="n">
        <v>12.1</v>
      </c>
      <c r="AO1558" t="n">
        <f>ROUND(P1558*100/H1558,2)</f>
        <v>0.0</v>
      </c>
      <c r="AP1558" t="n">
        <f>ROUND(Q1558*100/I1558,2)</f>
        <v>0.0</v>
      </c>
      <c r="AQ1558"/>
      <c r="AR1558"/>
      <c r="AS1558" t="n">
        <v>0.0</v>
      </c>
    </row>
    <row r="1559">
      <c r="A1559" s="1" t="n">
        <v>45234.0</v>
      </c>
      <c r="B1559" s="2" t="n">
        <v>45235.009780092594</v>
      </c>
      <c r="C1559" t="inlineStr">
        <is>
          <t>3140094012085887</t>
        </is>
      </c>
      <c r="D1559" t="inlineStr">
        <is>
          <t>POS0012</t>
        </is>
      </c>
      <c r="E1559" t="inlineStr">
        <is>
          <t>02</t>
        </is>
      </c>
      <c r="F1559" t="inlineStr">
        <is>
          <t>0094</t>
        </is>
      </c>
      <c r="G1559" t="inlineStr">
        <is>
          <t>5315166729</t>
        </is>
      </c>
      <c r="H1559" t="n">
        <v>428.0</v>
      </c>
      <c r="I1559" t="n">
        <v>407.62</v>
      </c>
      <c r="J1559" t="n">
        <v>370.48</v>
      </c>
      <c r="K1559" t="inlineStr">
        <is>
          <t>sale</t>
        </is>
      </c>
      <c r="L1559" t="inlineStr">
        <is>
          <t/>
        </is>
      </c>
      <c r="M1559" t="inlineStr">
        <is>
          <t/>
        </is>
      </c>
      <c r="N1559" t="n">
        <v>0.0</v>
      </c>
      <c r="O1559" t="n">
        <v>0.0</v>
      </c>
      <c r="P1559" t="n">
        <v>318.53</v>
      </c>
      <c r="Q1559" t="n">
        <v>318.54</v>
      </c>
      <c r="R1559" t="n">
        <v>37.14</v>
      </c>
      <c r="S1559" t="n">
        <v>37.14</v>
      </c>
      <c r="T1559" t="n">
        <v>4.08</v>
      </c>
      <c r="U1559" t="n">
        <v>4.08</v>
      </c>
      <c r="V1559" t="n">
        <v>66.69</v>
      </c>
      <c r="W1559" t="n">
        <v>66.69</v>
      </c>
      <c r="X1559" t="n">
        <v>5.35</v>
      </c>
      <c r="Y1559" t="n">
        <v>5.35</v>
      </c>
      <c r="Z1559" t="n">
        <v>12.97</v>
      </c>
      <c r="AA1559" t="n">
        <v>12.96</v>
      </c>
      <c r="AB1559" t="n">
        <v>20.38</v>
      </c>
      <c r="AC1559" t="n">
        <v>20.38</v>
      </c>
      <c r="AD1559" t="n">
        <v>20.379999999999995</v>
      </c>
      <c r="AE1559" t="n">
        <v>-0.010000000000047748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0.009999999999999787</v>
      </c>
      <c r="AK1559" t="n">
        <v>0.0</v>
      </c>
      <c r="AL1559" t="inlineStr">
        <is>
          <t>unreconciled</t>
        </is>
      </c>
      <c r="AM1559" t="inlineStr">
        <is>
          <t>Order Amount Mismatch (POS&gt;3PO)</t>
        </is>
      </c>
      <c r="AN1559" t="n">
        <v>20.38</v>
      </c>
      <c r="AO1559" t="n">
        <f>ROUND(P1559*100/H1559,2)</f>
        <v>0.0</v>
      </c>
      <c r="AP1559" t="n">
        <f>ROUND(Q1559*100/I1559,2)</f>
        <v>0.0</v>
      </c>
      <c r="AQ1559"/>
      <c r="AR1559"/>
      <c r="AS1559" t="n">
        <v>0.0</v>
      </c>
    </row>
    <row r="1560">
      <c r="A1560" s="1" t="n">
        <v>45234.0</v>
      </c>
      <c r="B1560" s="2" t="n">
        <v>45234.710324074076</v>
      </c>
      <c r="C1560" t="inlineStr">
        <is>
          <t>3140094012085596</t>
        </is>
      </c>
      <c r="D1560" t="inlineStr">
        <is>
          <t>POS0012</t>
        </is>
      </c>
      <c r="E1560" t="inlineStr">
        <is>
          <t>11</t>
        </is>
      </c>
      <c r="F1560" t="inlineStr">
        <is>
          <t>0094</t>
        </is>
      </c>
      <c r="G1560" t="inlineStr">
        <is>
          <t>5315201076</t>
        </is>
      </c>
      <c r="H1560" t="n">
        <v>275.0</v>
      </c>
      <c r="I1560" t="n">
        <v>261.9</v>
      </c>
      <c r="J1560" t="n">
        <v>224.76</v>
      </c>
      <c r="K1560" t="inlineStr">
        <is>
          <t>sale</t>
        </is>
      </c>
      <c r="L1560" t="inlineStr">
        <is>
          <t/>
        </is>
      </c>
      <c r="M1560" t="inlineStr">
        <is>
          <t/>
        </is>
      </c>
      <c r="N1560" t="n">
        <v>0.0</v>
      </c>
      <c r="O1560" t="n">
        <v>0.0</v>
      </c>
      <c r="P1560" t="n">
        <v>207.48</v>
      </c>
      <c r="Q1560" t="n">
        <v>207.48</v>
      </c>
      <c r="R1560" t="n">
        <v>37.14</v>
      </c>
      <c r="S1560" t="n">
        <v>37.14</v>
      </c>
      <c r="T1560" t="n">
        <v>2.62</v>
      </c>
      <c r="U1560" t="n">
        <v>2.62</v>
      </c>
      <c r="V1560" t="n">
        <v>40.46</v>
      </c>
      <c r="W1560" t="n">
        <v>40.46</v>
      </c>
      <c r="X1560" t="n">
        <v>3.44</v>
      </c>
      <c r="Y1560" t="n">
        <v>3.44</v>
      </c>
      <c r="Z1560" t="n">
        <v>7.9</v>
      </c>
      <c r="AA1560" t="n">
        <v>7.9</v>
      </c>
      <c r="AB1560" t="n">
        <v>13.1</v>
      </c>
      <c r="AC1560" t="n">
        <v>13.1</v>
      </c>
      <c r="AD1560" t="n">
        <v>13.100000000000023</v>
      </c>
      <c r="AE1560" t="n">
        <v>0.0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0.0</v>
      </c>
      <c r="AL1560" t="inlineStr">
        <is>
          <t>unreconciled</t>
        </is>
      </c>
      <c r="AM1560" t="inlineStr">
        <is>
          <t>Order Amount Mismatch (POS&gt;3PO)</t>
        </is>
      </c>
      <c r="AN1560" t="n">
        <v>13.1</v>
      </c>
      <c r="AO1560" t="n">
        <f>ROUND(P1560*100/H1560,2)</f>
        <v>0.0</v>
      </c>
      <c r="AP1560" t="n">
        <f>ROUND(Q1560*100/I1560,2)</f>
        <v>0.0</v>
      </c>
      <c r="AQ1560"/>
      <c r="AR1560"/>
      <c r="AS1560" t="n">
        <v>0.0</v>
      </c>
    </row>
    <row r="1561">
      <c r="A1561" s="1" t="n">
        <v>45234.0</v>
      </c>
      <c r="B1561" s="2" t="n">
        <v>45234.8524537037</v>
      </c>
      <c r="C1561" t="inlineStr">
        <is>
          <t>3140094012085728</t>
        </is>
      </c>
      <c r="D1561" t="inlineStr">
        <is>
          <t>POS0012</t>
        </is>
      </c>
      <c r="E1561" t="inlineStr">
        <is>
          <t>43</t>
        </is>
      </c>
      <c r="F1561" t="inlineStr">
        <is>
          <t>0094</t>
        </is>
      </c>
      <c r="G1561" t="inlineStr">
        <is>
          <t>5315210596</t>
        </is>
      </c>
      <c r="H1561" t="n">
        <v>431.0</v>
      </c>
      <c r="I1561" t="n">
        <v>410.48</v>
      </c>
      <c r="J1561" t="n">
        <v>373.34</v>
      </c>
      <c r="K1561" t="inlineStr">
        <is>
          <t>sale</t>
        </is>
      </c>
      <c r="L1561" t="inlineStr">
        <is>
          <t/>
        </is>
      </c>
      <c r="M1561" t="inlineStr">
        <is>
          <t/>
        </is>
      </c>
      <c r="N1561" t="n">
        <v>0.0</v>
      </c>
      <c r="O1561" t="n">
        <v>0.0</v>
      </c>
      <c r="P1561" t="n">
        <v>320.72</v>
      </c>
      <c r="Q1561" t="n">
        <v>320.71</v>
      </c>
      <c r="R1561" t="n">
        <v>37.14</v>
      </c>
      <c r="S1561" t="n">
        <v>37.14</v>
      </c>
      <c r="T1561" t="n">
        <v>4.1</v>
      </c>
      <c r="U1561" t="n">
        <v>4.1</v>
      </c>
      <c r="V1561" t="n">
        <v>67.2</v>
      </c>
      <c r="W1561" t="n">
        <v>67.2</v>
      </c>
      <c r="X1561" t="n">
        <v>5.39</v>
      </c>
      <c r="Y1561" t="n">
        <v>5.39</v>
      </c>
      <c r="Z1561" t="n">
        <v>13.07</v>
      </c>
      <c r="AA1561" t="n">
        <v>13.07</v>
      </c>
      <c r="AB1561" t="n">
        <v>20.52</v>
      </c>
      <c r="AC1561" t="n">
        <v>20.53</v>
      </c>
      <c r="AD1561" t="n">
        <v>20.519999999999982</v>
      </c>
      <c r="AE1561" t="n">
        <v>0.010000000000047748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-0.010000000000001563</v>
      </c>
      <c r="AL1561" t="inlineStr">
        <is>
          <t>unreconciled</t>
        </is>
      </c>
      <c r="AM1561" t="inlineStr">
        <is>
          <t>Order Amount Mismatch (POS&gt;3PO)</t>
        </is>
      </c>
      <c r="AN1561" t="n">
        <v>20.52</v>
      </c>
      <c r="AO1561" t="n">
        <f>ROUND(P1561*100/H1561,2)</f>
        <v>0.0</v>
      </c>
      <c r="AP1561" t="n">
        <f>ROUND(Q1561*100/I1561,2)</f>
        <v>0.0</v>
      </c>
      <c r="AQ1561"/>
      <c r="AR1561"/>
      <c r="AS1561" t="n">
        <v>0.0</v>
      </c>
    </row>
    <row r="1562">
      <c r="A1562" s="1" t="n">
        <v>45235.0</v>
      </c>
      <c r="B1562" s="2" t="n">
        <v>45235.53571759259</v>
      </c>
      <c r="C1562" t="inlineStr">
        <is>
          <t>3140094012085974</t>
        </is>
      </c>
      <c r="D1562" t="inlineStr">
        <is>
          <t>POS0012</t>
        </is>
      </c>
      <c r="E1562" t="inlineStr">
        <is>
          <t>89</t>
        </is>
      </c>
      <c r="F1562" t="inlineStr">
        <is>
          <t>0094</t>
        </is>
      </c>
      <c r="G1562" t="inlineStr">
        <is>
          <t>5315222377</t>
        </is>
      </c>
      <c r="H1562" t="n">
        <v>249.99999999999997</v>
      </c>
      <c r="I1562" t="n">
        <v>238.1</v>
      </c>
      <c r="J1562" t="n">
        <v>200.96</v>
      </c>
      <c r="K1562" t="inlineStr">
        <is>
          <t>sale</t>
        </is>
      </c>
      <c r="L1562" t="inlineStr">
        <is>
          <t/>
        </is>
      </c>
      <c r="M1562" t="inlineStr">
        <is>
          <t/>
        </is>
      </c>
      <c r="N1562" t="n">
        <v>0.0</v>
      </c>
      <c r="O1562" t="n">
        <v>0.0</v>
      </c>
      <c r="P1562" t="n">
        <v>189.35</v>
      </c>
      <c r="Q1562" t="n">
        <v>189.36</v>
      </c>
      <c r="R1562" t="n">
        <v>37.14</v>
      </c>
      <c r="S1562" t="n">
        <v>37.14</v>
      </c>
      <c r="T1562" t="n">
        <v>2.38</v>
      </c>
      <c r="U1562" t="n">
        <v>2.38</v>
      </c>
      <c r="V1562" t="n">
        <v>36.17</v>
      </c>
      <c r="W1562" t="n">
        <v>36.17</v>
      </c>
      <c r="X1562" t="n">
        <v>3.13</v>
      </c>
      <c r="Y1562" t="n">
        <v>3.13</v>
      </c>
      <c r="Z1562" t="n">
        <v>7.07</v>
      </c>
      <c r="AA1562" t="n">
        <v>7.07</v>
      </c>
      <c r="AB1562" t="n">
        <v>11.9</v>
      </c>
      <c r="AC1562" t="n">
        <v>11.91</v>
      </c>
      <c r="AD1562" t="n">
        <v>11.899999999999977</v>
      </c>
      <c r="AE1562" t="n">
        <v>-0.010000000000019327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-0.009999999999999787</v>
      </c>
      <c r="AL1562" t="inlineStr">
        <is>
          <t>unreconciled</t>
        </is>
      </c>
      <c r="AM1562" t="inlineStr">
        <is>
          <t>Order Amount Mismatch (POS&gt;3PO)</t>
        </is>
      </c>
      <c r="AN1562" t="n">
        <v>11.9</v>
      </c>
      <c r="AO1562" t="n">
        <f>ROUND(P1562*100/H1562,2)</f>
        <v>0.0</v>
      </c>
      <c r="AP1562" t="n">
        <f>ROUND(Q1562*100/I1562,2)</f>
        <v>0.0</v>
      </c>
      <c r="AQ1562"/>
      <c r="AR1562"/>
      <c r="AS1562" t="n">
        <v>0.0</v>
      </c>
    </row>
    <row r="1563">
      <c r="A1563" s="1" t="n">
        <v>45236.0</v>
      </c>
      <c r="B1563" s="2" t="n">
        <v>45236.91320601852</v>
      </c>
      <c r="C1563" t="inlineStr">
        <is>
          <t>3140094012086679</t>
        </is>
      </c>
      <c r="D1563" t="inlineStr">
        <is>
          <t>POS0012</t>
        </is>
      </c>
      <c r="E1563" t="inlineStr">
        <is>
          <t>94</t>
        </is>
      </c>
      <c r="F1563" t="inlineStr">
        <is>
          <t>0094</t>
        </is>
      </c>
      <c r="G1563" t="inlineStr">
        <is>
          <t>5315224466</t>
        </is>
      </c>
      <c r="H1563" t="n">
        <v>185.0</v>
      </c>
      <c r="I1563" t="n">
        <v>176.19</v>
      </c>
      <c r="J1563" t="n">
        <v>139.05</v>
      </c>
      <c r="K1563" t="inlineStr">
        <is>
          <t>sale</t>
        </is>
      </c>
      <c r="L1563" t="inlineStr">
        <is>
          <t/>
        </is>
      </c>
      <c r="M1563" t="inlineStr">
        <is>
          <t/>
        </is>
      </c>
      <c r="N1563" t="n">
        <v>0.0</v>
      </c>
      <c r="O1563" t="n">
        <v>0.0</v>
      </c>
      <c r="P1563" t="n">
        <v>142.17</v>
      </c>
      <c r="Q1563" t="n">
        <v>142.15</v>
      </c>
      <c r="R1563" t="n">
        <v>37.14</v>
      </c>
      <c r="S1563" t="n">
        <v>37.14</v>
      </c>
      <c r="T1563" t="n">
        <v>1.76</v>
      </c>
      <c r="U1563" t="n">
        <v>1.76</v>
      </c>
      <c r="V1563" t="n">
        <v>25.03</v>
      </c>
      <c r="W1563" t="n">
        <v>25.03</v>
      </c>
      <c r="X1563" t="n">
        <v>2.31</v>
      </c>
      <c r="Y1563" t="n">
        <v>2.31</v>
      </c>
      <c r="Z1563" t="n">
        <v>4.92</v>
      </c>
      <c r="AA1563" t="n">
        <v>4.93</v>
      </c>
      <c r="AB1563" t="n">
        <v>8.82</v>
      </c>
      <c r="AC1563" t="n">
        <v>8.81</v>
      </c>
      <c r="AD1563" t="n">
        <v>8.810000000000002</v>
      </c>
      <c r="AE1563" t="n">
        <v>0.01999999999998181</v>
      </c>
      <c r="AF1563" t="n">
        <v>0.0</v>
      </c>
      <c r="AG1563" t="n">
        <v>0.0</v>
      </c>
      <c r="AH1563" t="n">
        <v>0.0</v>
      </c>
      <c r="AI1563" t="n">
        <v>0.0</v>
      </c>
      <c r="AJ1563" t="n">
        <v>-0.009999999999999787</v>
      </c>
      <c r="AK1563" t="n">
        <v>0.009999999999999787</v>
      </c>
      <c r="AL1563" t="inlineStr">
        <is>
          <t>unreconciled</t>
        </is>
      </c>
      <c r="AM1563" t="inlineStr">
        <is>
          <t>Order Amount Mismatch (POS&gt;3PO)</t>
        </is>
      </c>
      <c r="AN1563" t="n">
        <v>8.81</v>
      </c>
      <c r="AO1563" t="n">
        <f>ROUND(P1563*100/H1563,2)</f>
        <v>0.0</v>
      </c>
      <c r="AP1563" t="n">
        <f>ROUND(Q1563*100/I1563,2)</f>
        <v>0.0</v>
      </c>
      <c r="AQ1563"/>
      <c r="AR1563"/>
      <c r="AS1563" t="n">
        <v>0.0</v>
      </c>
    </row>
    <row r="1564">
      <c r="A1564" s="1" t="n">
        <v>45234.0</v>
      </c>
      <c r="B1564" s="2" t="n">
        <v>45234.66478009259</v>
      </c>
      <c r="C1564" t="inlineStr">
        <is>
          <t>3140094012085565</t>
        </is>
      </c>
      <c r="D1564" t="inlineStr">
        <is>
          <t>POS0012</t>
        </is>
      </c>
      <c r="E1564" t="inlineStr">
        <is>
          <t>80</t>
        </is>
      </c>
      <c r="F1564" t="inlineStr">
        <is>
          <t>0094</t>
        </is>
      </c>
      <c r="G1564" t="inlineStr">
        <is>
          <t>5315225384</t>
        </is>
      </c>
      <c r="H1564" t="n">
        <v>242.0</v>
      </c>
      <c r="I1564" t="n">
        <v>230.47</v>
      </c>
      <c r="J1564" t="n">
        <v>193.33</v>
      </c>
      <c r="K1564" t="inlineStr">
        <is>
          <t>sale</t>
        </is>
      </c>
      <c r="L1564" t="inlineStr">
        <is>
          <t/>
        </is>
      </c>
      <c r="M1564" t="inlineStr">
        <is>
          <t/>
        </is>
      </c>
      <c r="N1564" t="n">
        <v>0.0</v>
      </c>
      <c r="O1564" t="n">
        <v>0.0</v>
      </c>
      <c r="P1564" t="n">
        <v>183.54</v>
      </c>
      <c r="Q1564" t="n">
        <v>183.53</v>
      </c>
      <c r="R1564" t="n">
        <v>37.14</v>
      </c>
      <c r="S1564" t="n">
        <v>37.14</v>
      </c>
      <c r="T1564" t="n">
        <v>2.3</v>
      </c>
      <c r="U1564" t="n">
        <v>2.3</v>
      </c>
      <c r="V1564" t="n">
        <v>34.8</v>
      </c>
      <c r="W1564" t="n">
        <v>34.8</v>
      </c>
      <c r="X1564" t="n">
        <v>3.02</v>
      </c>
      <c r="Y1564" t="n">
        <v>3.02</v>
      </c>
      <c r="Z1564" t="n">
        <v>6.81</v>
      </c>
      <c r="AA1564" t="n">
        <v>6.8</v>
      </c>
      <c r="AB1564" t="n">
        <v>11.52</v>
      </c>
      <c r="AC1564" t="n">
        <v>11.52</v>
      </c>
      <c r="AD1564" t="n">
        <v>11.530000000000001</v>
      </c>
      <c r="AE1564" t="n">
        <v>0.009999999999990905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0.009999999999999787</v>
      </c>
      <c r="AK1564" t="n">
        <v>0.0</v>
      </c>
      <c r="AL1564" t="inlineStr">
        <is>
          <t>unreconciled</t>
        </is>
      </c>
      <c r="AM1564" t="inlineStr">
        <is>
          <t>Order Amount Mismatch (POS&gt;3PO)</t>
        </is>
      </c>
      <c r="AN1564" t="n">
        <v>11.53</v>
      </c>
      <c r="AO1564" t="n">
        <f>ROUND(P1564*100/H1564,2)</f>
        <v>0.0</v>
      </c>
      <c r="AP1564" t="n">
        <f>ROUND(Q1564*100/I1564,2)</f>
        <v>0.0</v>
      </c>
      <c r="AQ1564"/>
      <c r="AR1564"/>
      <c r="AS1564" t="n">
        <v>0.0</v>
      </c>
    </row>
    <row r="1565">
      <c r="A1565" s="1" t="n">
        <v>45235.0</v>
      </c>
      <c r="B1565" s="2" t="n">
        <v>45235.51966435185</v>
      </c>
      <c r="C1565" t="inlineStr">
        <is>
          <t>3140094012085966</t>
        </is>
      </c>
      <c r="D1565" t="inlineStr">
        <is>
          <t>POS0012</t>
        </is>
      </c>
      <c r="E1565" t="inlineStr">
        <is>
          <t>81</t>
        </is>
      </c>
      <c r="F1565" t="inlineStr">
        <is>
          <t>0094</t>
        </is>
      </c>
      <c r="G1565" t="inlineStr">
        <is>
          <t>5315229628</t>
        </is>
      </c>
      <c r="H1565" t="n">
        <v>466.0</v>
      </c>
      <c r="I1565" t="n">
        <v>443.81</v>
      </c>
      <c r="J1565" t="n">
        <v>406.67</v>
      </c>
      <c r="K1565" t="inlineStr">
        <is>
          <t>sale</t>
        </is>
      </c>
      <c r="L1565" t="inlineStr">
        <is>
          <t/>
        </is>
      </c>
      <c r="M1565" t="inlineStr">
        <is>
          <t/>
        </is>
      </c>
      <c r="N1565" t="n">
        <v>0.0</v>
      </c>
      <c r="O1565" t="n">
        <v>0.0</v>
      </c>
      <c r="P1565" t="n">
        <v>346.13</v>
      </c>
      <c r="Q1565" t="n">
        <v>346.11</v>
      </c>
      <c r="R1565" t="n">
        <v>37.14</v>
      </c>
      <c r="S1565" t="n">
        <v>37.14</v>
      </c>
      <c r="T1565" t="n">
        <v>4.44</v>
      </c>
      <c r="U1565" t="n">
        <v>4.44</v>
      </c>
      <c r="V1565" t="n">
        <v>73.2</v>
      </c>
      <c r="W1565" t="n">
        <v>73.2</v>
      </c>
      <c r="X1565" t="n">
        <v>5.82</v>
      </c>
      <c r="Y1565" t="n">
        <v>5.82</v>
      </c>
      <c r="Z1565" t="n">
        <v>14.22</v>
      </c>
      <c r="AA1565" t="n">
        <v>14.23</v>
      </c>
      <c r="AB1565" t="n">
        <v>22.2</v>
      </c>
      <c r="AC1565" t="n">
        <v>22.19</v>
      </c>
      <c r="AD1565" t="n">
        <v>22.189999999999998</v>
      </c>
      <c r="AE1565" t="n">
        <v>0.01999999999998181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-0.009999999999999787</v>
      </c>
      <c r="AK1565" t="n">
        <v>0.00999999999999801</v>
      </c>
      <c r="AL1565" t="inlineStr">
        <is>
          <t>unreconciled</t>
        </is>
      </c>
      <c r="AM1565" t="inlineStr">
        <is>
          <t>Order Amount Mismatch (POS&gt;3PO)</t>
        </is>
      </c>
      <c r="AN1565" t="n">
        <v>22.19</v>
      </c>
      <c r="AO1565" t="n">
        <f>ROUND(P1565*100/H1565,2)</f>
        <v>0.0</v>
      </c>
      <c r="AP1565" t="n">
        <f>ROUND(Q1565*100/I1565,2)</f>
        <v>0.0</v>
      </c>
      <c r="AQ1565"/>
      <c r="AR1565"/>
      <c r="AS1565" t="n">
        <v>0.0</v>
      </c>
    </row>
    <row r="1566">
      <c r="A1566" s="1" t="n">
        <v>45234.0</v>
      </c>
      <c r="B1566" s="2" t="n">
        <v>45234.71241898148</v>
      </c>
      <c r="C1566" t="inlineStr">
        <is>
          <t>3140094012085597</t>
        </is>
      </c>
      <c r="D1566" t="inlineStr">
        <is>
          <t>POS0012</t>
        </is>
      </c>
      <c r="E1566" t="inlineStr">
        <is>
          <t>12</t>
        </is>
      </c>
      <c r="F1566" t="inlineStr">
        <is>
          <t>0094</t>
        </is>
      </c>
      <c r="G1566" t="inlineStr">
        <is>
          <t>5315231080</t>
        </is>
      </c>
      <c r="H1566" t="n">
        <v>462.0</v>
      </c>
      <c r="I1566" t="n">
        <v>440.0</v>
      </c>
      <c r="J1566" t="n">
        <v>402.86</v>
      </c>
      <c r="K1566" t="inlineStr">
        <is>
          <t>sale</t>
        </is>
      </c>
      <c r="L1566" t="inlineStr">
        <is>
          <t/>
        </is>
      </c>
      <c r="M1566" t="inlineStr">
        <is>
          <t/>
        </is>
      </c>
      <c r="N1566" t="n">
        <v>0.0</v>
      </c>
      <c r="O1566" t="n">
        <v>0.0</v>
      </c>
      <c r="P1566" t="n">
        <v>343.22</v>
      </c>
      <c r="Q1566" t="n">
        <v>343.22</v>
      </c>
      <c r="R1566" t="n">
        <v>37.14</v>
      </c>
      <c r="S1566" t="n">
        <v>37.14</v>
      </c>
      <c r="T1566" t="n">
        <v>4.4</v>
      </c>
      <c r="U1566" t="n">
        <v>4.4</v>
      </c>
      <c r="V1566" t="n">
        <v>72.51</v>
      </c>
      <c r="W1566" t="n">
        <v>72.51</v>
      </c>
      <c r="X1566" t="n">
        <v>5.78</v>
      </c>
      <c r="Y1566" t="n">
        <v>5.78</v>
      </c>
      <c r="Z1566" t="n">
        <v>14.09</v>
      </c>
      <c r="AA1566" t="n">
        <v>14.09</v>
      </c>
      <c r="AB1566" t="n">
        <v>22.0</v>
      </c>
      <c r="AC1566" t="n">
        <v>22.0</v>
      </c>
      <c r="AD1566" t="n">
        <v>22.0</v>
      </c>
      <c r="AE1566" t="n">
        <v>0.0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0.0</v>
      </c>
      <c r="AL1566" t="inlineStr">
        <is>
          <t>unreconciled</t>
        </is>
      </c>
      <c r="AM1566" t="inlineStr">
        <is>
          <t>Order Amount Mismatch (POS&gt;3PO)</t>
        </is>
      </c>
      <c r="AN1566" t="n">
        <v>22.0</v>
      </c>
      <c r="AO1566" t="n">
        <f>ROUND(P1566*100/H1566,2)</f>
        <v>0.0</v>
      </c>
      <c r="AP1566" t="n">
        <f>ROUND(Q1566*100/I1566,2)</f>
        <v>0.0</v>
      </c>
      <c r="AQ1566"/>
      <c r="AR1566"/>
      <c r="AS1566" t="n">
        <v>0.0</v>
      </c>
    </row>
    <row r="1567">
      <c r="A1567" s="1" t="n">
        <v>45235.0</v>
      </c>
      <c r="B1567" s="2" t="n">
        <v>45236.012407407405</v>
      </c>
      <c r="C1567" t="inlineStr">
        <is>
          <t>3140094012086413</t>
        </is>
      </c>
      <c r="D1567" t="inlineStr">
        <is>
          <t>POS0012</t>
        </is>
      </c>
      <c r="E1567" t="inlineStr">
        <is>
          <t>28</t>
        </is>
      </c>
      <c r="F1567" t="inlineStr">
        <is>
          <t>0094</t>
        </is>
      </c>
      <c r="G1567" t="inlineStr">
        <is>
          <t>5315234142</t>
        </is>
      </c>
      <c r="H1567" t="n">
        <v>252.0</v>
      </c>
      <c r="I1567" t="n">
        <v>240.0</v>
      </c>
      <c r="J1567" t="n">
        <v>202.86</v>
      </c>
      <c r="K1567" t="inlineStr">
        <is>
          <t>sale</t>
        </is>
      </c>
      <c r="L1567" t="inlineStr">
        <is>
          <t/>
        </is>
      </c>
      <c r="M1567" t="inlineStr">
        <is>
          <t/>
        </is>
      </c>
      <c r="N1567" t="n">
        <v>0.0</v>
      </c>
      <c r="O1567" t="n">
        <v>0.0</v>
      </c>
      <c r="P1567" t="n">
        <v>190.8</v>
      </c>
      <c r="Q1567" t="n">
        <v>190.8</v>
      </c>
      <c r="R1567" t="n">
        <v>37.14</v>
      </c>
      <c r="S1567" t="n">
        <v>37.14</v>
      </c>
      <c r="T1567" t="n">
        <v>2.4</v>
      </c>
      <c r="U1567" t="n">
        <v>2.4</v>
      </c>
      <c r="V1567" t="n">
        <v>36.51</v>
      </c>
      <c r="W1567" t="n">
        <v>36.51</v>
      </c>
      <c r="X1567" t="n">
        <v>3.15</v>
      </c>
      <c r="Y1567" t="n">
        <v>3.15</v>
      </c>
      <c r="Z1567" t="n">
        <v>7.14</v>
      </c>
      <c r="AA1567" t="n">
        <v>7.14</v>
      </c>
      <c r="AB1567" t="n">
        <v>12.0</v>
      </c>
      <c r="AC1567" t="n">
        <v>12.0</v>
      </c>
      <c r="AD1567" t="n">
        <v>12.0</v>
      </c>
      <c r="AE1567" t="n">
        <v>0.0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0.0</v>
      </c>
      <c r="AK1567" t="n">
        <v>0.0</v>
      </c>
      <c r="AL1567" t="inlineStr">
        <is>
          <t>unreconciled</t>
        </is>
      </c>
      <c r="AM1567" t="inlineStr">
        <is>
          <t>Order Amount Mismatch (POS&gt;3PO)</t>
        </is>
      </c>
      <c r="AN1567" t="n">
        <v>12.0</v>
      </c>
      <c r="AO1567" t="n">
        <f>ROUND(P1567*100/H1567,2)</f>
        <v>0.0</v>
      </c>
      <c r="AP1567" t="n">
        <f>ROUND(Q1567*100/I1567,2)</f>
        <v>0.0</v>
      </c>
      <c r="AQ1567"/>
      <c r="AR1567"/>
      <c r="AS1567" t="n">
        <v>0.0</v>
      </c>
    </row>
    <row r="1568">
      <c r="A1568" s="1" t="n">
        <v>45234.0</v>
      </c>
      <c r="B1568" s="2" t="n">
        <v>45234.93787037037</v>
      </c>
      <c r="C1568" t="inlineStr">
        <is>
          <t>3140023012059657</t>
        </is>
      </c>
      <c r="D1568" t="inlineStr">
        <is>
          <t>POS0012</t>
        </is>
      </c>
      <c r="E1568" t="inlineStr">
        <is>
          <t>49</t>
        </is>
      </c>
      <c r="F1568" t="inlineStr">
        <is>
          <t>0023</t>
        </is>
      </c>
      <c r="G1568" t="inlineStr">
        <is>
          <t>5315247426</t>
        </is>
      </c>
      <c r="H1568" t="n">
        <v>856.0</v>
      </c>
      <c r="I1568" t="n">
        <v>815.24</v>
      </c>
      <c r="J1568" t="n">
        <v>778.1</v>
      </c>
      <c r="K1568" t="inlineStr">
        <is>
          <t>sale</t>
        </is>
      </c>
      <c r="L1568" t="inlineStr">
        <is>
          <t/>
        </is>
      </c>
      <c r="M1568" t="inlineStr">
        <is>
          <t/>
        </is>
      </c>
      <c r="N1568" t="n">
        <v>0.0</v>
      </c>
      <c r="O1568" t="n">
        <v>0.0</v>
      </c>
      <c r="P1568" t="n">
        <v>629.19</v>
      </c>
      <c r="Q1568" t="n">
        <v>629.17</v>
      </c>
      <c r="R1568" t="n">
        <v>37.14</v>
      </c>
      <c r="S1568" t="n">
        <v>37.14</v>
      </c>
      <c r="T1568" t="n">
        <v>8.15</v>
      </c>
      <c r="U1568" t="n">
        <v>8.15</v>
      </c>
      <c r="V1568" t="n">
        <v>140.06</v>
      </c>
      <c r="W1568" t="n">
        <v>140.06</v>
      </c>
      <c r="X1568" t="n">
        <v>10.7</v>
      </c>
      <c r="Y1568" t="n">
        <v>10.7</v>
      </c>
      <c r="Z1568" t="n">
        <v>27.14</v>
      </c>
      <c r="AA1568" t="n">
        <v>27.14</v>
      </c>
      <c r="AB1568" t="n">
        <v>40.76</v>
      </c>
      <c r="AC1568" t="n">
        <v>40.76</v>
      </c>
      <c r="AD1568" t="n">
        <v>40.75999999999999</v>
      </c>
      <c r="AE1568" t="n">
        <v>0.020000000000095497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0.0</v>
      </c>
      <c r="AL1568" t="inlineStr">
        <is>
          <t>unreconciled</t>
        </is>
      </c>
      <c r="AM1568" t="inlineStr">
        <is>
          <t>Order Amount Mismatch (POS&gt;3PO)</t>
        </is>
      </c>
      <c r="AN1568" t="n">
        <v>40.76</v>
      </c>
      <c r="AO1568" t="n">
        <f>ROUND(P1568*100/H1568,2)</f>
        <v>0.0</v>
      </c>
      <c r="AP1568" t="n">
        <f>ROUND(Q1568*100/I1568,2)</f>
        <v>0.0</v>
      </c>
      <c r="AQ1568"/>
      <c r="AR1568"/>
      <c r="AS1568" t="n">
        <v>0.0</v>
      </c>
    </row>
    <row r="1569">
      <c r="A1569" s="1" t="n">
        <v>45234.0</v>
      </c>
      <c r="B1569" s="2" t="n">
        <v>45234.812789351854</v>
      </c>
      <c r="C1569" t="inlineStr">
        <is>
          <t>3140094012085685</t>
        </is>
      </c>
      <c r="D1569" t="inlineStr">
        <is>
          <t>POS0012</t>
        </is>
      </c>
      <c r="E1569" t="inlineStr">
        <is>
          <t>00</t>
        </is>
      </c>
      <c r="F1569" t="inlineStr">
        <is>
          <t>0094</t>
        </is>
      </c>
      <c r="G1569" t="inlineStr">
        <is>
          <t>5315252290</t>
        </is>
      </c>
      <c r="H1569" t="n">
        <v>586.0</v>
      </c>
      <c r="I1569" t="n">
        <v>558.09</v>
      </c>
      <c r="J1569" t="n">
        <v>520.95</v>
      </c>
      <c r="K1569" t="inlineStr">
        <is>
          <t>sale</t>
        </is>
      </c>
      <c r="L1569" t="inlineStr">
        <is>
          <t/>
        </is>
      </c>
      <c r="M1569" t="inlineStr">
        <is>
          <t/>
        </is>
      </c>
      <c r="N1569" t="n">
        <v>0.0</v>
      </c>
      <c r="O1569" t="n">
        <v>0.0</v>
      </c>
      <c r="P1569" t="n">
        <v>433.22</v>
      </c>
      <c r="Q1569" t="n">
        <v>433.23</v>
      </c>
      <c r="R1569" t="n">
        <v>37.14</v>
      </c>
      <c r="S1569" t="n">
        <v>37.14</v>
      </c>
      <c r="T1569" t="n">
        <v>5.58</v>
      </c>
      <c r="U1569" t="n">
        <v>5.58</v>
      </c>
      <c r="V1569" t="n">
        <v>93.77</v>
      </c>
      <c r="W1569" t="n">
        <v>93.77</v>
      </c>
      <c r="X1569" t="n">
        <v>7.32</v>
      </c>
      <c r="Y1569" t="n">
        <v>7.32</v>
      </c>
      <c r="Z1569" t="n">
        <v>18.2</v>
      </c>
      <c r="AA1569" t="n">
        <v>18.2</v>
      </c>
      <c r="AB1569" t="n">
        <v>27.9</v>
      </c>
      <c r="AC1569" t="n">
        <v>27.91</v>
      </c>
      <c r="AD1569" t="n">
        <v>27.909999999999968</v>
      </c>
      <c r="AE1569" t="n">
        <v>-0.009999999999990905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-0.010000000000001563</v>
      </c>
      <c r="AL1569" t="inlineStr">
        <is>
          <t>unreconciled</t>
        </is>
      </c>
      <c r="AM1569" t="inlineStr">
        <is>
          <t>Order Amount Mismatch (POS&gt;3PO)</t>
        </is>
      </c>
      <c r="AN1569" t="n">
        <v>27.91</v>
      </c>
      <c r="AO1569" t="n">
        <f>ROUND(P1569*100/H1569,2)</f>
        <v>0.0</v>
      </c>
      <c r="AP1569" t="n">
        <f>ROUND(Q1569*100/I1569,2)</f>
        <v>0.0</v>
      </c>
      <c r="AQ1569"/>
      <c r="AR1569"/>
      <c r="AS1569" t="n">
        <v>0.0</v>
      </c>
    </row>
    <row r="1570">
      <c r="A1570" s="1" t="n">
        <v>45234.0</v>
      </c>
      <c r="B1570" s="2" t="n">
        <v>45234.63994212963</v>
      </c>
      <c r="C1570" t="inlineStr">
        <is>
          <t>3140094012085546</t>
        </is>
      </c>
      <c r="D1570" t="inlineStr">
        <is>
          <t>POS0012</t>
        </is>
      </c>
      <c r="E1570" t="inlineStr">
        <is>
          <t>61</t>
        </is>
      </c>
      <c r="F1570" t="inlineStr">
        <is>
          <t>0094</t>
        </is>
      </c>
      <c r="G1570" t="inlineStr">
        <is>
          <t>5315254698</t>
        </is>
      </c>
      <c r="H1570" t="n">
        <v>429.0</v>
      </c>
      <c r="I1570" t="n">
        <v>408.57</v>
      </c>
      <c r="J1570" t="n">
        <v>371.43</v>
      </c>
      <c r="K1570" t="inlineStr">
        <is>
          <t>sale</t>
        </is>
      </c>
      <c r="L1570" t="inlineStr">
        <is>
          <t/>
        </is>
      </c>
      <c r="M1570" t="inlineStr">
        <is>
          <t/>
        </is>
      </c>
      <c r="N1570" t="n">
        <v>0.0</v>
      </c>
      <c r="O1570" t="n">
        <v>0.0</v>
      </c>
      <c r="P1570" t="n">
        <v>319.26</v>
      </c>
      <c r="Q1570" t="n">
        <v>319.26</v>
      </c>
      <c r="R1570" t="n">
        <v>37.14</v>
      </c>
      <c r="S1570" t="n">
        <v>37.14</v>
      </c>
      <c r="T1570" t="n">
        <v>4.09</v>
      </c>
      <c r="U1570" t="n">
        <v>4.09</v>
      </c>
      <c r="V1570" t="n">
        <v>66.86</v>
      </c>
      <c r="W1570" t="n">
        <v>66.86</v>
      </c>
      <c r="X1570" t="n">
        <v>5.36</v>
      </c>
      <c r="Y1570" t="n">
        <v>5.36</v>
      </c>
      <c r="Z1570" t="n">
        <v>13.0</v>
      </c>
      <c r="AA1570" t="n">
        <v>12.99</v>
      </c>
      <c r="AB1570" t="n">
        <v>20.42</v>
      </c>
      <c r="AC1570" t="n">
        <v>20.43</v>
      </c>
      <c r="AD1570" t="n">
        <v>20.430000000000007</v>
      </c>
      <c r="AE1570" t="n">
        <v>0.0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0.009999999999999787</v>
      </c>
      <c r="AK1570" t="n">
        <v>-0.00999999999999801</v>
      </c>
      <c r="AL1570" t="inlineStr">
        <is>
          <t>unreconciled</t>
        </is>
      </c>
      <c r="AM1570" t="inlineStr">
        <is>
          <t>Order Amount Mismatch (POS&gt;3PO)</t>
        </is>
      </c>
      <c r="AN1570" t="n">
        <v>20.43</v>
      </c>
      <c r="AO1570" t="n">
        <f>ROUND(P1570*100/H1570,2)</f>
        <v>0.0</v>
      </c>
      <c r="AP1570" t="n">
        <f>ROUND(Q1570*100/I1570,2)</f>
        <v>0.0</v>
      </c>
      <c r="AQ1570"/>
      <c r="AR1570"/>
      <c r="AS1570" t="n">
        <v>0.0</v>
      </c>
    </row>
    <row r="1571">
      <c r="A1571" s="1" t="n">
        <v>45235.0</v>
      </c>
      <c r="B1571" s="2" t="n">
        <v>45235.495034722226</v>
      </c>
      <c r="C1571" t="inlineStr">
        <is>
          <t>3140094012085955</t>
        </is>
      </c>
      <c r="D1571" t="inlineStr">
        <is>
          <t>POS0012</t>
        </is>
      </c>
      <c r="E1571" t="inlineStr">
        <is>
          <t>70</t>
        </is>
      </c>
      <c r="F1571" t="inlineStr">
        <is>
          <t>0094</t>
        </is>
      </c>
      <c r="G1571" t="inlineStr">
        <is>
          <t>5315282836</t>
        </is>
      </c>
      <c r="H1571" t="n">
        <v>275.0</v>
      </c>
      <c r="I1571" t="n">
        <v>261.9</v>
      </c>
      <c r="J1571" t="n">
        <v>224.76</v>
      </c>
      <c r="K1571" t="inlineStr">
        <is>
          <t>sale</t>
        </is>
      </c>
      <c r="L1571" t="inlineStr">
        <is>
          <t/>
        </is>
      </c>
      <c r="M1571" t="inlineStr">
        <is>
          <t/>
        </is>
      </c>
      <c r="N1571" t="n">
        <v>0.0</v>
      </c>
      <c r="O1571" t="n">
        <v>0.0</v>
      </c>
      <c r="P1571" t="n">
        <v>207.48</v>
      </c>
      <c r="Q1571" t="n">
        <v>207.48</v>
      </c>
      <c r="R1571" t="n">
        <v>37.14</v>
      </c>
      <c r="S1571" t="n">
        <v>37.14</v>
      </c>
      <c r="T1571" t="n">
        <v>2.62</v>
      </c>
      <c r="U1571" t="n">
        <v>2.62</v>
      </c>
      <c r="V1571" t="n">
        <v>40.46</v>
      </c>
      <c r="W1571" t="n">
        <v>40.46</v>
      </c>
      <c r="X1571" t="n">
        <v>3.44</v>
      </c>
      <c r="Y1571" t="n">
        <v>3.44</v>
      </c>
      <c r="Z1571" t="n">
        <v>7.9</v>
      </c>
      <c r="AA1571" t="n">
        <v>7.9</v>
      </c>
      <c r="AB1571" t="n">
        <v>13.1</v>
      </c>
      <c r="AC1571" t="n">
        <v>13.1</v>
      </c>
      <c r="AD1571" t="n">
        <v>13.100000000000023</v>
      </c>
      <c r="AE1571" t="n">
        <v>0.0</v>
      </c>
      <c r="AF1571" t="n">
        <v>0.0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0.0</v>
      </c>
      <c r="AL1571" t="inlineStr">
        <is>
          <t>unreconciled</t>
        </is>
      </c>
      <c r="AM1571" t="inlineStr">
        <is>
          <t>Order Amount Mismatch (POS&gt;3PO)</t>
        </is>
      </c>
      <c r="AN1571" t="n">
        <v>13.1</v>
      </c>
      <c r="AO1571" t="n">
        <f>ROUND(P1571*100/H1571,2)</f>
        <v>0.0</v>
      </c>
      <c r="AP1571" t="n">
        <f>ROUND(Q1571*100/I1571,2)</f>
        <v>0.0</v>
      </c>
      <c r="AQ1571"/>
      <c r="AR1571"/>
      <c r="AS1571" t="n">
        <v>0.0</v>
      </c>
    </row>
    <row r="1572">
      <c r="A1572" s="1" t="n">
        <v>45236.0</v>
      </c>
      <c r="B1572" s="2" t="n">
        <v>45236.84717592593</v>
      </c>
      <c r="C1572" t="inlineStr">
        <is>
          <t>3140094012086625</t>
        </is>
      </c>
      <c r="D1572" t="inlineStr">
        <is>
          <t>POS0012</t>
        </is>
      </c>
      <c r="E1572" t="inlineStr">
        <is>
          <t>40</t>
        </is>
      </c>
      <c r="F1572" t="inlineStr">
        <is>
          <t>0094</t>
        </is>
      </c>
      <c r="G1572" t="inlineStr">
        <is>
          <t>5315305988</t>
        </is>
      </c>
      <c r="H1572" t="n">
        <v>255.0</v>
      </c>
      <c r="I1572" t="n">
        <v>242.86</v>
      </c>
      <c r="J1572" t="n">
        <v>205.72</v>
      </c>
      <c r="K1572" t="inlineStr">
        <is>
          <t>sale</t>
        </is>
      </c>
      <c r="L1572" t="inlineStr">
        <is>
          <t/>
        </is>
      </c>
      <c r="M1572" t="inlineStr">
        <is>
          <t/>
        </is>
      </c>
      <c r="N1572" t="n">
        <v>0.0</v>
      </c>
      <c r="O1572" t="n">
        <v>0.0</v>
      </c>
      <c r="P1572" t="n">
        <v>192.97</v>
      </c>
      <c r="Q1572" t="n">
        <v>192.95</v>
      </c>
      <c r="R1572" t="n">
        <v>37.14</v>
      </c>
      <c r="S1572" t="n">
        <v>37.14</v>
      </c>
      <c r="T1572" t="n">
        <v>2.43</v>
      </c>
      <c r="U1572" t="n">
        <v>2.43</v>
      </c>
      <c r="V1572" t="n">
        <v>37.03</v>
      </c>
      <c r="W1572" t="n">
        <v>37.03</v>
      </c>
      <c r="X1572" t="n">
        <v>3.19</v>
      </c>
      <c r="Y1572" t="n">
        <v>3.19</v>
      </c>
      <c r="Z1572" t="n">
        <v>7.24</v>
      </c>
      <c r="AA1572" t="n">
        <v>7.24</v>
      </c>
      <c r="AB1572" t="n">
        <v>12.14</v>
      </c>
      <c r="AC1572" t="n">
        <v>12.14</v>
      </c>
      <c r="AD1572" t="n">
        <v>12.139999999999986</v>
      </c>
      <c r="AE1572" t="n">
        <v>0.020000000000010232</v>
      </c>
      <c r="AF1572" t="n">
        <v>0.0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0.0</v>
      </c>
      <c r="AL1572" t="inlineStr">
        <is>
          <t>unreconciled</t>
        </is>
      </c>
      <c r="AM1572" t="inlineStr">
        <is>
          <t>Order Amount Mismatch (POS&gt;3PO)</t>
        </is>
      </c>
      <c r="AN1572" t="n">
        <v>12.14</v>
      </c>
      <c r="AO1572" t="n">
        <f>ROUND(P1572*100/H1572,2)</f>
        <v>0.0</v>
      </c>
      <c r="AP1572" t="n">
        <f>ROUND(Q1572*100/I1572,2)</f>
        <v>0.0</v>
      </c>
      <c r="AQ1572"/>
      <c r="AR1572"/>
      <c r="AS1572" t="n">
        <v>0.0</v>
      </c>
    </row>
    <row r="1573">
      <c r="A1573" s="1" t="n">
        <v>45235.0</v>
      </c>
      <c r="B1573" s="2" t="n">
        <v>45235.80101851852</v>
      </c>
      <c r="C1573" t="inlineStr">
        <is>
          <t>3140023012059824</t>
        </is>
      </c>
      <c r="D1573" t="inlineStr">
        <is>
          <t>POS0012</t>
        </is>
      </c>
      <c r="E1573" t="inlineStr">
        <is>
          <t>16</t>
        </is>
      </c>
      <c r="F1573" t="inlineStr">
        <is>
          <t>0023</t>
        </is>
      </c>
      <c r="G1573" t="inlineStr">
        <is>
          <t>5315319735</t>
        </is>
      </c>
      <c r="H1573" t="n">
        <v>279.0</v>
      </c>
      <c r="I1573" t="n">
        <v>265.72</v>
      </c>
      <c r="J1573" t="n">
        <v>228.58</v>
      </c>
      <c r="K1573" t="inlineStr">
        <is>
          <t>sale</t>
        </is>
      </c>
      <c r="L1573" t="inlineStr">
        <is>
          <t/>
        </is>
      </c>
      <c r="M1573" t="inlineStr">
        <is>
          <t/>
        </is>
      </c>
      <c r="N1573" t="n">
        <v>0.0</v>
      </c>
      <c r="O1573" t="n">
        <v>0.0</v>
      </c>
      <c r="P1573" t="n">
        <v>210.4</v>
      </c>
      <c r="Q1573" t="n">
        <v>210.38</v>
      </c>
      <c r="R1573" t="n">
        <v>37.14</v>
      </c>
      <c r="S1573" t="n">
        <v>37.14</v>
      </c>
      <c r="T1573" t="n">
        <v>2.66</v>
      </c>
      <c r="U1573" t="n">
        <v>2.66</v>
      </c>
      <c r="V1573" t="n">
        <v>41.14</v>
      </c>
      <c r="W1573" t="n">
        <v>41.14</v>
      </c>
      <c r="X1573" t="n">
        <v>3.49</v>
      </c>
      <c r="Y1573" t="n">
        <v>3.49</v>
      </c>
      <c r="Z1573" t="n">
        <v>8.03</v>
      </c>
      <c r="AA1573" t="n">
        <v>8.04</v>
      </c>
      <c r="AB1573" t="n">
        <v>13.28</v>
      </c>
      <c r="AC1573" t="n">
        <v>13.29</v>
      </c>
      <c r="AD1573" t="n">
        <v>13.279999999999973</v>
      </c>
      <c r="AE1573" t="n">
        <v>0.020000000000010232</v>
      </c>
      <c r="AF1573" t="n">
        <v>0.0</v>
      </c>
      <c r="AG1573" t="n">
        <v>0.0</v>
      </c>
      <c r="AH1573" t="n">
        <v>0.0</v>
      </c>
      <c r="AI1573" t="n">
        <v>0.0</v>
      </c>
      <c r="AJ1573" t="n">
        <v>-0.009999999999999787</v>
      </c>
      <c r="AK1573" t="n">
        <v>-0.009999999999999787</v>
      </c>
      <c r="AL1573" t="inlineStr">
        <is>
          <t>unreconciled</t>
        </is>
      </c>
      <c r="AM1573" t="inlineStr">
        <is>
          <t>Order Amount Mismatch (POS&gt;3PO)</t>
        </is>
      </c>
      <c r="AN1573" t="n">
        <v>13.28</v>
      </c>
      <c r="AO1573" t="n">
        <f>ROUND(P1573*100/H1573,2)</f>
        <v>0.0</v>
      </c>
      <c r="AP1573" t="n">
        <f>ROUND(Q1573*100/I1573,2)</f>
        <v>0.0</v>
      </c>
      <c r="AQ1573"/>
      <c r="AR1573"/>
      <c r="AS1573" t="n">
        <v>0.0</v>
      </c>
    </row>
    <row r="1574">
      <c r="A1574" s="1" t="n">
        <v>45234.0</v>
      </c>
      <c r="B1574" s="2" t="n">
        <v>45234.80428240741</v>
      </c>
      <c r="C1574" t="inlineStr">
        <is>
          <t>3140094012085677</t>
        </is>
      </c>
      <c r="D1574" t="inlineStr">
        <is>
          <t>POS0012</t>
        </is>
      </c>
      <c r="E1574" t="inlineStr">
        <is>
          <t>92</t>
        </is>
      </c>
      <c r="F1574" t="inlineStr">
        <is>
          <t>0094</t>
        </is>
      </c>
      <c r="G1574" t="inlineStr">
        <is>
          <t>5315325008</t>
        </is>
      </c>
      <c r="H1574" t="n">
        <v>450.0</v>
      </c>
      <c r="I1574" t="n">
        <v>428.57</v>
      </c>
      <c r="J1574" t="n">
        <v>391.43</v>
      </c>
      <c r="K1574" t="inlineStr">
        <is>
          <t>sale</t>
        </is>
      </c>
      <c r="L1574" t="inlineStr">
        <is>
          <t/>
        </is>
      </c>
      <c r="M1574" t="inlineStr">
        <is>
          <t/>
        </is>
      </c>
      <c r="N1574" t="n">
        <v>0.0</v>
      </c>
      <c r="O1574" t="n">
        <v>0.0</v>
      </c>
      <c r="P1574" t="n">
        <v>334.51</v>
      </c>
      <c r="Q1574" t="n">
        <v>334.5</v>
      </c>
      <c r="R1574" t="n">
        <v>37.14</v>
      </c>
      <c r="S1574" t="n">
        <v>37.14</v>
      </c>
      <c r="T1574" t="n">
        <v>4.29</v>
      </c>
      <c r="U1574" t="n">
        <v>4.29</v>
      </c>
      <c r="V1574" t="n">
        <v>70.46</v>
      </c>
      <c r="W1574" t="n">
        <v>70.46</v>
      </c>
      <c r="X1574" t="n">
        <v>5.62</v>
      </c>
      <c r="Y1574" t="n">
        <v>5.62</v>
      </c>
      <c r="Z1574" t="n">
        <v>13.69</v>
      </c>
      <c r="AA1574" t="n">
        <v>13.69</v>
      </c>
      <c r="AB1574" t="n">
        <v>21.42</v>
      </c>
      <c r="AC1574" t="n">
        <v>21.43</v>
      </c>
      <c r="AD1574" t="n">
        <v>21.430000000000007</v>
      </c>
      <c r="AE1574" t="n">
        <v>0.009999999999990905</v>
      </c>
      <c r="AF1574" t="n">
        <v>0.0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-0.00999999999999801</v>
      </c>
      <c r="AL1574" t="inlineStr">
        <is>
          <t>unreconciled</t>
        </is>
      </c>
      <c r="AM1574" t="inlineStr">
        <is>
          <t>Order Amount Mismatch (POS&gt;3PO)</t>
        </is>
      </c>
      <c r="AN1574" t="n">
        <v>21.43</v>
      </c>
      <c r="AO1574" t="n">
        <f>ROUND(P1574*100/H1574,2)</f>
        <v>0.0</v>
      </c>
      <c r="AP1574" t="n">
        <f>ROUND(Q1574*100/I1574,2)</f>
        <v>0.0</v>
      </c>
      <c r="AQ1574"/>
      <c r="AR1574"/>
      <c r="AS1574" t="n">
        <v>0.0</v>
      </c>
    </row>
    <row r="1575">
      <c r="A1575" s="1" t="n">
        <v>45234.0</v>
      </c>
      <c r="B1575" s="2" t="n">
        <v>45234.912199074075</v>
      </c>
      <c r="C1575" t="inlineStr">
        <is>
          <t>3140094012085795</t>
        </is>
      </c>
      <c r="D1575" t="inlineStr">
        <is>
          <t>POS0012</t>
        </is>
      </c>
      <c r="E1575" t="inlineStr">
        <is>
          <t>10</t>
        </is>
      </c>
      <c r="F1575" t="inlineStr">
        <is>
          <t>0094</t>
        </is>
      </c>
      <c r="G1575" t="inlineStr">
        <is>
          <t>5315336417</t>
        </is>
      </c>
      <c r="H1575" t="n">
        <v>404.0</v>
      </c>
      <c r="I1575" t="n">
        <v>384.75</v>
      </c>
      <c r="J1575" t="n">
        <v>347.61</v>
      </c>
      <c r="K1575" t="inlineStr">
        <is>
          <t>sale</t>
        </is>
      </c>
      <c r="L1575" t="inlineStr">
        <is>
          <t/>
        </is>
      </c>
      <c r="M1575" t="inlineStr">
        <is>
          <t/>
        </is>
      </c>
      <c r="N1575" t="n">
        <v>0.0</v>
      </c>
      <c r="O1575" t="n">
        <v>0.0</v>
      </c>
      <c r="P1575" t="n">
        <v>301.11</v>
      </c>
      <c r="Q1575" t="n">
        <v>301.11</v>
      </c>
      <c r="R1575" t="n">
        <v>37.14</v>
      </c>
      <c r="S1575" t="n">
        <v>37.14</v>
      </c>
      <c r="T1575" t="n">
        <v>3.85</v>
      </c>
      <c r="U1575" t="n">
        <v>3.85</v>
      </c>
      <c r="V1575" t="n">
        <v>62.57</v>
      </c>
      <c r="W1575" t="n">
        <v>62.57</v>
      </c>
      <c r="X1575" t="n">
        <v>5.05</v>
      </c>
      <c r="Y1575" t="n">
        <v>5.05</v>
      </c>
      <c r="Z1575" t="n">
        <v>12.17</v>
      </c>
      <c r="AA1575" t="n">
        <v>12.17</v>
      </c>
      <c r="AB1575" t="n">
        <v>19.24</v>
      </c>
      <c r="AC1575" t="n">
        <v>19.24</v>
      </c>
      <c r="AD1575" t="n">
        <v>19.25</v>
      </c>
      <c r="AE1575" t="n">
        <v>0.0</v>
      </c>
      <c r="AF1575" t="n">
        <v>0.0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0.0</v>
      </c>
      <c r="AL1575" t="inlineStr">
        <is>
          <t>unreconciled</t>
        </is>
      </c>
      <c r="AM1575" t="inlineStr">
        <is>
          <t>Order Amount Mismatch (POS&gt;3PO)</t>
        </is>
      </c>
      <c r="AN1575" t="n">
        <v>19.25</v>
      </c>
      <c r="AO1575" t="n">
        <f>ROUND(P1575*100/H1575,2)</f>
        <v>0.0</v>
      </c>
      <c r="AP1575" t="n">
        <f>ROUND(Q1575*100/I1575,2)</f>
        <v>0.0</v>
      </c>
      <c r="AQ1575"/>
      <c r="AR1575"/>
      <c r="AS1575" t="n">
        <v>0.0</v>
      </c>
    </row>
    <row r="1576">
      <c r="A1576" s="1" t="n">
        <v>45235.0</v>
      </c>
      <c r="B1576" s="2" t="n">
        <v>45235.85774305555</v>
      </c>
      <c r="C1576" t="inlineStr">
        <is>
          <t>3140094012086267</t>
        </is>
      </c>
      <c r="D1576" t="inlineStr">
        <is>
          <t>POS0012</t>
        </is>
      </c>
      <c r="E1576" t="inlineStr">
        <is>
          <t>82</t>
        </is>
      </c>
      <c r="F1576" t="inlineStr">
        <is>
          <t>0094</t>
        </is>
      </c>
      <c r="G1576" t="inlineStr">
        <is>
          <t>5315341687</t>
        </is>
      </c>
      <c r="H1576" t="n">
        <v>415.0</v>
      </c>
      <c r="I1576" t="n">
        <v>395.24</v>
      </c>
      <c r="J1576" t="n">
        <v>358.1</v>
      </c>
      <c r="K1576" t="inlineStr">
        <is>
          <t>sale</t>
        </is>
      </c>
      <c r="L1576" t="inlineStr">
        <is>
          <t/>
        </is>
      </c>
      <c r="M1576" t="inlineStr">
        <is>
          <t/>
        </is>
      </c>
      <c r="N1576" t="n">
        <v>0.0</v>
      </c>
      <c r="O1576" t="n">
        <v>0.0</v>
      </c>
      <c r="P1576" t="n">
        <v>309.1</v>
      </c>
      <c r="Q1576" t="n">
        <v>309.11</v>
      </c>
      <c r="R1576" t="n">
        <v>37.14</v>
      </c>
      <c r="S1576" t="n">
        <v>37.14</v>
      </c>
      <c r="T1576" t="n">
        <v>3.95</v>
      </c>
      <c r="U1576" t="n">
        <v>3.95</v>
      </c>
      <c r="V1576" t="n">
        <v>64.46</v>
      </c>
      <c r="W1576" t="n">
        <v>64.46</v>
      </c>
      <c r="X1576" t="n">
        <v>5.19</v>
      </c>
      <c r="Y1576" t="n">
        <v>5.19</v>
      </c>
      <c r="Z1576" t="n">
        <v>12.54</v>
      </c>
      <c r="AA1576" t="n">
        <v>12.53</v>
      </c>
      <c r="AB1576" t="n">
        <v>19.76</v>
      </c>
      <c r="AC1576" t="n">
        <v>19.76</v>
      </c>
      <c r="AD1576" t="n">
        <v>19.75999999999999</v>
      </c>
      <c r="AE1576" t="n">
        <v>-0.009999999999990905</v>
      </c>
      <c r="AF1576" t="n">
        <v>0.0</v>
      </c>
      <c r="AG1576" t="n">
        <v>0.0</v>
      </c>
      <c r="AH1576" t="n">
        <v>0.0</v>
      </c>
      <c r="AI1576" t="n">
        <v>0.0</v>
      </c>
      <c r="AJ1576" t="n">
        <v>0.009999999999999787</v>
      </c>
      <c r="AK1576" t="n">
        <v>0.0</v>
      </c>
      <c r="AL1576" t="inlineStr">
        <is>
          <t>unreconciled</t>
        </is>
      </c>
      <c r="AM1576" t="inlineStr">
        <is>
          <t>Order Amount Mismatch (POS&gt;3PO)</t>
        </is>
      </c>
      <c r="AN1576" t="n">
        <v>19.76</v>
      </c>
      <c r="AO1576" t="n">
        <f>ROUND(P1576*100/H1576,2)</f>
        <v>0.0</v>
      </c>
      <c r="AP1576" t="n">
        <f>ROUND(Q1576*100/I1576,2)</f>
        <v>0.0</v>
      </c>
      <c r="AQ1576"/>
      <c r="AR1576"/>
      <c r="AS1576" t="n">
        <v>0.0</v>
      </c>
    </row>
    <row r="1577">
      <c r="A1577" s="1" t="n">
        <v>45234.0</v>
      </c>
      <c r="B1577" s="2" t="n">
        <v>45234.5675</v>
      </c>
      <c r="C1577" t="inlineStr">
        <is>
          <t>3140023012059470</t>
        </is>
      </c>
      <c r="D1577" t="inlineStr">
        <is>
          <t>POS0012</t>
        </is>
      </c>
      <c r="E1577" t="inlineStr">
        <is>
          <t>62</t>
        </is>
      </c>
      <c r="F1577" t="inlineStr">
        <is>
          <t>0023</t>
        </is>
      </c>
      <c r="G1577" t="inlineStr">
        <is>
          <t>5315343542</t>
        </is>
      </c>
      <c r="H1577" t="n">
        <v>194.0</v>
      </c>
      <c r="I1577" t="n">
        <v>184.76</v>
      </c>
      <c r="J1577" t="n">
        <v>147.62</v>
      </c>
      <c r="K1577" t="inlineStr">
        <is>
          <t>sale</t>
        </is>
      </c>
      <c r="L1577" t="inlineStr">
        <is>
          <t/>
        </is>
      </c>
      <c r="M1577" t="inlineStr">
        <is>
          <t/>
        </is>
      </c>
      <c r="N1577" t="n">
        <v>0.0</v>
      </c>
      <c r="O1577" t="n">
        <v>0.0</v>
      </c>
      <c r="P1577" t="n">
        <v>148.69</v>
      </c>
      <c r="Q1577" t="n">
        <v>148.7</v>
      </c>
      <c r="R1577" t="n">
        <v>37.14</v>
      </c>
      <c r="S1577" t="n">
        <v>37.14</v>
      </c>
      <c r="T1577" t="n">
        <v>1.85</v>
      </c>
      <c r="U1577" t="n">
        <v>1.85</v>
      </c>
      <c r="V1577" t="n">
        <v>26.57</v>
      </c>
      <c r="W1577" t="n">
        <v>26.57</v>
      </c>
      <c r="X1577" t="n">
        <v>2.43</v>
      </c>
      <c r="Y1577" t="n">
        <v>2.42</v>
      </c>
      <c r="Z1577" t="n">
        <v>5.22</v>
      </c>
      <c r="AA1577" t="n">
        <v>5.22</v>
      </c>
      <c r="AB1577" t="n">
        <v>9.24</v>
      </c>
      <c r="AC1577" t="n">
        <v>9.24</v>
      </c>
      <c r="AD1577" t="n">
        <v>9.240000000000009</v>
      </c>
      <c r="AE1577" t="n">
        <v>-0.009999999999990905</v>
      </c>
      <c r="AF1577" t="n">
        <v>0.0</v>
      </c>
      <c r="AG1577" t="n">
        <v>0.0</v>
      </c>
      <c r="AH1577" t="n">
        <v>0.0</v>
      </c>
      <c r="AI1577" t="n">
        <v>0.010000000000000231</v>
      </c>
      <c r="AJ1577" t="n">
        <v>0.0</v>
      </c>
      <c r="AK1577" t="n">
        <v>0.0</v>
      </c>
      <c r="AL1577" t="inlineStr">
        <is>
          <t>unreconciled</t>
        </is>
      </c>
      <c r="AM1577" t="inlineStr">
        <is>
          <t>Order Amount Mismatch (POS&gt;3PO)</t>
        </is>
      </c>
      <c r="AN1577" t="n">
        <v>9.24</v>
      </c>
      <c r="AO1577" t="n">
        <f>ROUND(P1577*100/H1577,2)</f>
        <v>0.0</v>
      </c>
      <c r="AP1577" t="n">
        <f>ROUND(Q1577*100/I1577,2)</f>
        <v>0.0</v>
      </c>
      <c r="AQ1577"/>
      <c r="AR1577"/>
      <c r="AS1577" t="n">
        <v>0.0</v>
      </c>
    </row>
    <row r="1578">
      <c r="A1578" s="1" t="n">
        <v>45234.0</v>
      </c>
      <c r="B1578" s="2" t="n">
        <v>45234.59155092593</v>
      </c>
      <c r="C1578" t="inlineStr">
        <is>
          <t>3140094012085495</t>
        </is>
      </c>
      <c r="D1578" t="inlineStr">
        <is>
          <t>POS0012</t>
        </is>
      </c>
      <c r="E1578" t="inlineStr">
        <is>
          <t>10</t>
        </is>
      </c>
      <c r="F1578" t="inlineStr">
        <is>
          <t>0094</t>
        </is>
      </c>
      <c r="G1578" t="inlineStr">
        <is>
          <t>5315355230</t>
        </is>
      </c>
      <c r="H1578" t="n">
        <v>674.0</v>
      </c>
      <c r="I1578" t="n">
        <v>641.91</v>
      </c>
      <c r="J1578" t="n">
        <v>604.77</v>
      </c>
      <c r="K1578" t="inlineStr">
        <is>
          <t>sale</t>
        </is>
      </c>
      <c r="L1578" t="inlineStr">
        <is>
          <t/>
        </is>
      </c>
      <c r="M1578" t="inlineStr">
        <is>
          <t/>
        </is>
      </c>
      <c r="N1578" t="n">
        <v>0.0</v>
      </c>
      <c r="O1578" t="n">
        <v>0.0</v>
      </c>
      <c r="P1578" t="n">
        <v>497.09</v>
      </c>
      <c r="Q1578" t="n">
        <v>497.07</v>
      </c>
      <c r="R1578" t="n">
        <v>37.14</v>
      </c>
      <c r="S1578" t="n">
        <v>37.14</v>
      </c>
      <c r="T1578" t="n">
        <v>6.42</v>
      </c>
      <c r="U1578" t="n">
        <v>6.42</v>
      </c>
      <c r="V1578" t="n">
        <v>108.86</v>
      </c>
      <c r="W1578" t="n">
        <v>108.86</v>
      </c>
      <c r="X1578" t="n">
        <v>8.43</v>
      </c>
      <c r="Y1578" t="n">
        <v>8.43</v>
      </c>
      <c r="Z1578" t="n">
        <v>21.11</v>
      </c>
      <c r="AA1578" t="n">
        <v>21.11</v>
      </c>
      <c r="AB1578" t="n">
        <v>32.1</v>
      </c>
      <c r="AC1578" t="n">
        <v>32.1</v>
      </c>
      <c r="AD1578" t="n">
        <v>32.09000000000003</v>
      </c>
      <c r="AE1578" t="n">
        <v>0.01999999999998181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0.0</v>
      </c>
      <c r="AL1578" t="inlineStr">
        <is>
          <t>unreconciled</t>
        </is>
      </c>
      <c r="AM1578" t="inlineStr">
        <is>
          <t>Order Amount Mismatch (POS&gt;3PO)</t>
        </is>
      </c>
      <c r="AN1578" t="n">
        <v>32.09</v>
      </c>
      <c r="AO1578" t="n">
        <f>ROUND(P1578*100/H1578,2)</f>
        <v>0.0</v>
      </c>
      <c r="AP1578" t="n">
        <f>ROUND(Q1578*100/I1578,2)</f>
        <v>0.0</v>
      </c>
      <c r="AQ1578"/>
      <c r="AR1578"/>
      <c r="AS1578" t="n">
        <v>0.0</v>
      </c>
    </row>
    <row r="1579">
      <c r="A1579" s="1" t="n">
        <v>45235.0</v>
      </c>
      <c r="B1579" s="2" t="n">
        <v>45235.425474537034</v>
      </c>
      <c r="C1579" t="inlineStr">
        <is>
          <t>3140094012085930</t>
        </is>
      </c>
      <c r="D1579" t="inlineStr">
        <is>
          <t>POS0012</t>
        </is>
      </c>
      <c r="E1579" t="inlineStr">
        <is>
          <t>45</t>
        </is>
      </c>
      <c r="F1579" t="inlineStr">
        <is>
          <t>0094</t>
        </is>
      </c>
      <c r="G1579" t="inlineStr">
        <is>
          <t>5315365742</t>
        </is>
      </c>
      <c r="H1579" t="n">
        <v>350.0</v>
      </c>
      <c r="I1579" t="n">
        <v>333.34</v>
      </c>
      <c r="J1579" t="n">
        <v>296.2</v>
      </c>
      <c r="K1579" t="inlineStr">
        <is>
          <t>sale</t>
        </is>
      </c>
      <c r="L1579" t="inlineStr">
        <is>
          <t/>
        </is>
      </c>
      <c r="M1579" t="inlineStr">
        <is>
          <t/>
        </is>
      </c>
      <c r="N1579" t="n">
        <v>0.0</v>
      </c>
      <c r="O1579" t="n">
        <v>0.0</v>
      </c>
      <c r="P1579" t="n">
        <v>261.92</v>
      </c>
      <c r="Q1579" t="n">
        <v>261.91</v>
      </c>
      <c r="R1579" t="n">
        <v>37.14</v>
      </c>
      <c r="S1579" t="n">
        <v>37.14</v>
      </c>
      <c r="T1579" t="n">
        <v>3.33</v>
      </c>
      <c r="U1579" t="n">
        <v>3.33</v>
      </c>
      <c r="V1579" t="n">
        <v>53.32</v>
      </c>
      <c r="W1579" t="n">
        <v>53.32</v>
      </c>
      <c r="X1579" t="n">
        <v>4.38</v>
      </c>
      <c r="Y1579" t="n">
        <v>4.38</v>
      </c>
      <c r="Z1579" t="n">
        <v>10.39</v>
      </c>
      <c r="AA1579" t="n">
        <v>10.39</v>
      </c>
      <c r="AB1579" t="n">
        <v>16.66</v>
      </c>
      <c r="AC1579" t="n">
        <v>16.67</v>
      </c>
      <c r="AD1579" t="n">
        <v>16.660000000000025</v>
      </c>
      <c r="AE1579" t="n">
        <v>0.009999999999990905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-0.010000000000001563</v>
      </c>
      <c r="AL1579" t="inlineStr">
        <is>
          <t>unreconciled</t>
        </is>
      </c>
      <c r="AM1579" t="inlineStr">
        <is>
          <t>Order Amount Mismatch (POS&gt;3PO)</t>
        </is>
      </c>
      <c r="AN1579" t="n">
        <v>16.66</v>
      </c>
      <c r="AO1579" t="n">
        <f>ROUND(P1579*100/H1579,2)</f>
        <v>0.0</v>
      </c>
      <c r="AP1579" t="n">
        <f>ROUND(Q1579*100/I1579,2)</f>
        <v>0.0</v>
      </c>
      <c r="AQ1579"/>
      <c r="AR1579"/>
      <c r="AS1579" t="n">
        <v>0.0</v>
      </c>
    </row>
    <row r="1580">
      <c r="A1580" s="1" t="n">
        <v>45234.0</v>
      </c>
      <c r="B1580" s="2" t="n">
        <v>45234.574166666665</v>
      </c>
      <c r="C1580" t="inlineStr">
        <is>
          <t>3140023012059477</t>
        </is>
      </c>
      <c r="D1580" t="inlineStr">
        <is>
          <t>POS0012</t>
        </is>
      </c>
      <c r="E1580" t="inlineStr">
        <is>
          <t>69</t>
        </is>
      </c>
      <c r="F1580" t="inlineStr">
        <is>
          <t>0023</t>
        </is>
      </c>
      <c r="G1580" t="inlineStr">
        <is>
          <t>5315398539</t>
        </is>
      </c>
      <c r="H1580" t="n">
        <v>214.0</v>
      </c>
      <c r="I1580" t="n">
        <v>203.81</v>
      </c>
      <c r="J1580" t="n">
        <v>166.67</v>
      </c>
      <c r="K1580" t="inlineStr">
        <is>
          <t>sale</t>
        </is>
      </c>
      <c r="L1580" t="inlineStr">
        <is>
          <t/>
        </is>
      </c>
      <c r="M1580" t="inlineStr">
        <is>
          <t/>
        </is>
      </c>
      <c r="N1580" t="n">
        <v>0.0</v>
      </c>
      <c r="O1580" t="n">
        <v>0.0</v>
      </c>
      <c r="P1580" t="n">
        <v>163.21</v>
      </c>
      <c r="Q1580" t="n">
        <v>163.2</v>
      </c>
      <c r="R1580" t="n">
        <v>37.14</v>
      </c>
      <c r="S1580" t="n">
        <v>37.14</v>
      </c>
      <c r="T1580" t="n">
        <v>2.04</v>
      </c>
      <c r="U1580" t="n">
        <v>2.04</v>
      </c>
      <c r="V1580" t="n">
        <v>30.0</v>
      </c>
      <c r="W1580" t="n">
        <v>30.0</v>
      </c>
      <c r="X1580" t="n">
        <v>2.68</v>
      </c>
      <c r="Y1580" t="n">
        <v>2.68</v>
      </c>
      <c r="Z1580" t="n">
        <v>5.88</v>
      </c>
      <c r="AA1580" t="n">
        <v>5.88</v>
      </c>
      <c r="AB1580" t="n">
        <v>10.2</v>
      </c>
      <c r="AC1580" t="n">
        <v>10.19</v>
      </c>
      <c r="AD1580" t="n">
        <v>10.189999999999998</v>
      </c>
      <c r="AE1580" t="n">
        <v>0.010000000000019327</v>
      </c>
      <c r="AF1580" t="n">
        <v>0.0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0.009999999999999787</v>
      </c>
      <c r="AL1580" t="inlineStr">
        <is>
          <t>unreconciled</t>
        </is>
      </c>
      <c r="AM1580" t="inlineStr">
        <is>
          <t>Order Amount Mismatch (POS&gt;3PO)</t>
        </is>
      </c>
      <c r="AN1580" t="n">
        <v>10.19</v>
      </c>
      <c r="AO1580" t="n">
        <f>ROUND(P1580*100/H1580,2)</f>
        <v>0.0</v>
      </c>
      <c r="AP1580" t="n">
        <f>ROUND(Q1580*100/I1580,2)</f>
        <v>0.0</v>
      </c>
      <c r="AQ1580"/>
      <c r="AR1580"/>
      <c r="AS1580" t="n">
        <v>0.0</v>
      </c>
    </row>
    <row r="1581">
      <c r="A1581" s="1" t="n">
        <v>45235.0</v>
      </c>
      <c r="B1581" s="2" t="n">
        <v>45235.60065972222</v>
      </c>
      <c r="C1581" t="inlineStr">
        <is>
          <t>3140094012086020</t>
        </is>
      </c>
      <c r="D1581" t="inlineStr">
        <is>
          <t>POS0012</t>
        </is>
      </c>
      <c r="E1581" t="inlineStr">
        <is>
          <t>35</t>
        </is>
      </c>
      <c r="F1581" t="inlineStr">
        <is>
          <t>0094</t>
        </is>
      </c>
      <c r="G1581" t="inlineStr">
        <is>
          <t>5315403263</t>
        </is>
      </c>
      <c r="H1581" t="n">
        <v>387.0</v>
      </c>
      <c r="I1581" t="n">
        <v>368.57</v>
      </c>
      <c r="J1581" t="n">
        <v>331.43</v>
      </c>
      <c r="K1581" t="inlineStr">
        <is>
          <t>sale</t>
        </is>
      </c>
      <c r="L1581" t="inlineStr">
        <is>
          <t/>
        </is>
      </c>
      <c r="M1581" t="inlineStr">
        <is>
          <t/>
        </is>
      </c>
      <c r="N1581" t="n">
        <v>0.0</v>
      </c>
      <c r="O1581" t="n">
        <v>0.0</v>
      </c>
      <c r="P1581" t="n">
        <v>288.77</v>
      </c>
      <c r="Q1581" t="n">
        <v>288.76</v>
      </c>
      <c r="R1581" t="n">
        <v>37.14</v>
      </c>
      <c r="S1581" t="n">
        <v>37.14</v>
      </c>
      <c r="T1581" t="n">
        <v>3.69</v>
      </c>
      <c r="U1581" t="n">
        <v>3.69</v>
      </c>
      <c r="V1581" t="n">
        <v>59.66</v>
      </c>
      <c r="W1581" t="n">
        <v>59.66</v>
      </c>
      <c r="X1581" t="n">
        <v>4.84</v>
      </c>
      <c r="Y1581" t="n">
        <v>4.84</v>
      </c>
      <c r="Z1581" t="n">
        <v>11.61</v>
      </c>
      <c r="AA1581" t="n">
        <v>11.61</v>
      </c>
      <c r="AB1581" t="n">
        <v>18.42</v>
      </c>
      <c r="AC1581" t="n">
        <v>18.43</v>
      </c>
      <c r="AD1581" t="n">
        <v>18.430000000000007</v>
      </c>
      <c r="AE1581" t="n">
        <v>0.009999999999990905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-0.00999999999999801</v>
      </c>
      <c r="AL1581" t="inlineStr">
        <is>
          <t>unreconciled</t>
        </is>
      </c>
      <c r="AM1581" t="inlineStr">
        <is>
          <t>Order Amount Mismatch (POS&gt;3PO)</t>
        </is>
      </c>
      <c r="AN1581" t="n">
        <v>18.43</v>
      </c>
      <c r="AO1581" t="n">
        <f>ROUND(P1581*100/H1581,2)</f>
        <v>0.0</v>
      </c>
      <c r="AP1581" t="n">
        <f>ROUND(Q1581*100/I1581,2)</f>
        <v>0.0</v>
      </c>
      <c r="AQ1581"/>
      <c r="AR1581"/>
      <c r="AS1581" t="n">
        <v>0.0</v>
      </c>
    </row>
    <row r="1582">
      <c r="A1582" s="1" t="n">
        <v>45234.0</v>
      </c>
      <c r="B1582" s="2" t="n">
        <v>45234.77590277778</v>
      </c>
      <c r="C1582" t="inlineStr">
        <is>
          <t>3140023012059565</t>
        </is>
      </c>
      <c r="D1582" t="inlineStr">
        <is>
          <t>POS0012</t>
        </is>
      </c>
      <c r="E1582" t="inlineStr">
        <is>
          <t>57</t>
        </is>
      </c>
      <c r="F1582" t="inlineStr">
        <is>
          <t>0023</t>
        </is>
      </c>
      <c r="G1582" t="inlineStr">
        <is>
          <t>5315404040</t>
        </is>
      </c>
      <c r="H1582" t="n">
        <v>1019.9999999999999</v>
      </c>
      <c r="I1582" t="n">
        <v>971.43</v>
      </c>
      <c r="J1582" t="n">
        <v>934.29</v>
      </c>
      <c r="K1582" t="inlineStr">
        <is>
          <t>sale</t>
        </is>
      </c>
      <c r="L1582" t="inlineStr">
        <is>
          <t/>
        </is>
      </c>
      <c r="M1582" t="inlineStr">
        <is>
          <t/>
        </is>
      </c>
      <c r="N1582" t="n">
        <v>0.0</v>
      </c>
      <c r="O1582" t="n">
        <v>0.0</v>
      </c>
      <c r="P1582" t="n">
        <v>748.23</v>
      </c>
      <c r="Q1582" t="n">
        <v>748.22</v>
      </c>
      <c r="R1582" t="n">
        <v>37.14</v>
      </c>
      <c r="S1582" t="n">
        <v>37.14</v>
      </c>
      <c r="T1582" t="n">
        <v>9.71</v>
      </c>
      <c r="U1582" t="n">
        <v>9.71</v>
      </c>
      <c r="V1582" t="n">
        <v>168.17</v>
      </c>
      <c r="W1582" t="n">
        <v>168.17</v>
      </c>
      <c r="X1582" t="n">
        <v>12.75</v>
      </c>
      <c r="Y1582" t="n">
        <v>12.75</v>
      </c>
      <c r="Z1582" t="n">
        <v>32.57</v>
      </c>
      <c r="AA1582" t="n">
        <v>32.57</v>
      </c>
      <c r="AB1582" t="n">
        <v>48.58</v>
      </c>
      <c r="AC1582" t="n">
        <v>48.57</v>
      </c>
      <c r="AD1582" t="n">
        <v>48.569999999999936</v>
      </c>
      <c r="AE1582" t="n">
        <v>0.009999999999990905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0.00999999999999801</v>
      </c>
      <c r="AL1582" t="inlineStr">
        <is>
          <t>unreconciled</t>
        </is>
      </c>
      <c r="AM1582" t="inlineStr">
        <is>
          <t>Order Amount Mismatch (POS&gt;3PO)</t>
        </is>
      </c>
      <c r="AN1582" t="n">
        <v>48.57</v>
      </c>
      <c r="AO1582" t="n">
        <f>ROUND(P1582*100/H1582,2)</f>
        <v>0.0</v>
      </c>
      <c r="AP1582" t="n">
        <f>ROUND(Q1582*100/I1582,2)</f>
        <v>0.0</v>
      </c>
      <c r="AQ1582"/>
      <c r="AR1582"/>
      <c r="AS1582" t="n">
        <v>0.0</v>
      </c>
    </row>
    <row r="1583">
      <c r="A1583" s="1" t="n">
        <v>45234.0</v>
      </c>
      <c r="B1583" s="2" t="n">
        <v>45234.87042824074</v>
      </c>
      <c r="C1583" t="inlineStr">
        <is>
          <t>3140023012059618</t>
        </is>
      </c>
      <c r="D1583" t="inlineStr">
        <is>
          <t>POS0012</t>
        </is>
      </c>
      <c r="E1583" t="inlineStr">
        <is>
          <t>10</t>
        </is>
      </c>
      <c r="F1583" t="inlineStr">
        <is>
          <t>0023</t>
        </is>
      </c>
      <c r="G1583" t="inlineStr">
        <is>
          <t>5315406946</t>
        </is>
      </c>
      <c r="H1583" t="n">
        <v>324.0</v>
      </c>
      <c r="I1583" t="n">
        <v>308.58</v>
      </c>
      <c r="J1583" t="n">
        <v>271.44</v>
      </c>
      <c r="K1583" t="inlineStr">
        <is>
          <t>sale</t>
        </is>
      </c>
      <c r="L1583" t="inlineStr">
        <is>
          <t/>
        </is>
      </c>
      <c r="M1583" t="inlineStr">
        <is>
          <t/>
        </is>
      </c>
      <c r="N1583" t="n">
        <v>0.0</v>
      </c>
      <c r="O1583" t="n">
        <v>0.0</v>
      </c>
      <c r="P1583" t="n">
        <v>243.06</v>
      </c>
      <c r="Q1583" t="n">
        <v>243.05</v>
      </c>
      <c r="R1583" t="n">
        <v>37.14</v>
      </c>
      <c r="S1583" t="n">
        <v>37.14</v>
      </c>
      <c r="T1583" t="n">
        <v>3.09</v>
      </c>
      <c r="U1583" t="n">
        <v>3.09</v>
      </c>
      <c r="V1583" t="n">
        <v>48.86</v>
      </c>
      <c r="W1583" t="n">
        <v>48.86</v>
      </c>
      <c r="X1583" t="n">
        <v>4.05</v>
      </c>
      <c r="Y1583" t="n">
        <v>4.05</v>
      </c>
      <c r="Z1583" t="n">
        <v>9.52</v>
      </c>
      <c r="AA1583" t="n">
        <v>9.52</v>
      </c>
      <c r="AB1583" t="n">
        <v>15.42</v>
      </c>
      <c r="AC1583" t="n">
        <v>15.43</v>
      </c>
      <c r="AD1583" t="n">
        <v>15.420000000000016</v>
      </c>
      <c r="AE1583" t="n">
        <v>0.009999999999990905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-0.009999999999999787</v>
      </c>
      <c r="AL1583" t="inlineStr">
        <is>
          <t>unreconciled</t>
        </is>
      </c>
      <c r="AM1583" t="inlineStr">
        <is>
          <t>Order Amount Mismatch (POS&gt;3PO)</t>
        </is>
      </c>
      <c r="AN1583" t="n">
        <v>15.42</v>
      </c>
      <c r="AO1583" t="n">
        <f>ROUND(P1583*100/H1583,2)</f>
        <v>0.0</v>
      </c>
      <c r="AP1583" t="n">
        <f>ROUND(Q1583*100/I1583,2)</f>
        <v>0.0</v>
      </c>
      <c r="AQ1583"/>
      <c r="AR1583"/>
      <c r="AS1583" t="n">
        <v>0.0</v>
      </c>
    </row>
    <row r="1584">
      <c r="A1584" s="1" t="n">
        <v>45234.0</v>
      </c>
      <c r="B1584" s="2" t="n">
        <v>45235.03282407407</v>
      </c>
      <c r="C1584" t="inlineStr">
        <is>
          <t>3140094012085920</t>
        </is>
      </c>
      <c r="D1584" t="inlineStr">
        <is>
          <t>POS0012</t>
        </is>
      </c>
      <c r="E1584" t="inlineStr">
        <is>
          <t>35</t>
        </is>
      </c>
      <c r="F1584" t="inlineStr">
        <is>
          <t>0094</t>
        </is>
      </c>
      <c r="G1584" t="inlineStr">
        <is>
          <t>5315409027</t>
        </is>
      </c>
      <c r="H1584" t="n">
        <v>1544.0</v>
      </c>
      <c r="I1584" t="n">
        <v>1470.48</v>
      </c>
      <c r="J1584" t="n">
        <v>1433.34</v>
      </c>
      <c r="K1584" t="inlineStr">
        <is>
          <t>sale</t>
        </is>
      </c>
      <c r="L1584" t="inlineStr">
        <is>
          <t/>
        </is>
      </c>
      <c r="M1584" t="inlineStr">
        <is>
          <t/>
        </is>
      </c>
      <c r="N1584" t="n">
        <v>0.0</v>
      </c>
      <c r="O1584" t="n">
        <v>0.0</v>
      </c>
      <c r="P1584" t="n">
        <v>1128.57</v>
      </c>
      <c r="Q1584" t="n">
        <v>1128.56</v>
      </c>
      <c r="R1584" t="n">
        <v>37.14</v>
      </c>
      <c r="S1584" t="n">
        <v>37.14</v>
      </c>
      <c r="T1584" t="n">
        <v>14.7</v>
      </c>
      <c r="U1584" t="n">
        <v>14.7</v>
      </c>
      <c r="V1584" t="n">
        <v>258.0</v>
      </c>
      <c r="W1584" t="n">
        <v>258.0</v>
      </c>
      <c r="X1584" t="n">
        <v>19.3</v>
      </c>
      <c r="Y1584" t="n">
        <v>19.3</v>
      </c>
      <c r="Z1584" t="n">
        <v>49.91</v>
      </c>
      <c r="AA1584" t="n">
        <v>49.91</v>
      </c>
      <c r="AB1584" t="n">
        <v>73.52</v>
      </c>
      <c r="AC1584" t="n">
        <v>73.53</v>
      </c>
      <c r="AD1584" t="n">
        <v>73.51999999999998</v>
      </c>
      <c r="AE1584" t="n">
        <v>0.009999999999990905</v>
      </c>
      <c r="AF1584" t="n">
        <v>0.0</v>
      </c>
      <c r="AG1584" t="n">
        <v>0.0</v>
      </c>
      <c r="AH1584" t="n">
        <v>0.0</v>
      </c>
      <c r="AI1584" t="n">
        <v>0.0</v>
      </c>
      <c r="AJ1584" t="n">
        <v>0.0</v>
      </c>
      <c r="AK1584" t="n">
        <v>-0.010000000000005116</v>
      </c>
      <c r="AL1584" t="inlineStr">
        <is>
          <t>unreconciled</t>
        </is>
      </c>
      <c r="AM1584" t="inlineStr">
        <is>
          <t>Order Amount Mismatch (POS&gt;3PO)</t>
        </is>
      </c>
      <c r="AN1584" t="n">
        <v>73.52</v>
      </c>
      <c r="AO1584" t="n">
        <f>ROUND(P1584*100/H1584,2)</f>
        <v>0.0</v>
      </c>
      <c r="AP1584" t="n">
        <f>ROUND(Q1584*100/I1584,2)</f>
        <v>0.0</v>
      </c>
      <c r="AQ1584"/>
      <c r="AR1584"/>
      <c r="AS1584" t="n">
        <v>0.0</v>
      </c>
    </row>
    <row r="1585">
      <c r="A1585" s="1" t="n">
        <v>45235.0</v>
      </c>
      <c r="B1585" s="2" t="n">
        <v>45236.00881944445</v>
      </c>
      <c r="C1585" t="inlineStr">
        <is>
          <t>3140023012059941</t>
        </is>
      </c>
      <c r="D1585" t="inlineStr">
        <is>
          <t>POS0012</t>
        </is>
      </c>
      <c r="E1585" t="inlineStr">
        <is>
          <t>33</t>
        </is>
      </c>
      <c r="F1585" t="inlineStr">
        <is>
          <t>0023</t>
        </is>
      </c>
      <c r="G1585" t="inlineStr">
        <is>
          <t>5315418181</t>
        </is>
      </c>
      <c r="H1585" t="n">
        <v>98.0</v>
      </c>
      <c r="I1585" t="n">
        <v>93.33</v>
      </c>
      <c r="J1585" t="n">
        <v>56.19</v>
      </c>
      <c r="K1585" t="inlineStr">
        <is>
          <t>sale</t>
        </is>
      </c>
      <c r="L1585" t="inlineStr">
        <is>
          <t/>
        </is>
      </c>
      <c r="M1585" t="inlineStr">
        <is>
          <t/>
        </is>
      </c>
      <c r="N1585" t="n">
        <v>0.0</v>
      </c>
      <c r="O1585" t="n">
        <v>0.0</v>
      </c>
      <c r="P1585" t="n">
        <v>79.02</v>
      </c>
      <c r="Q1585" t="n">
        <v>79.02</v>
      </c>
      <c r="R1585" t="n">
        <v>37.14</v>
      </c>
      <c r="S1585" t="n">
        <v>37.14</v>
      </c>
      <c r="T1585" t="n">
        <v>0.93</v>
      </c>
      <c r="U1585" t="n">
        <v>0.93</v>
      </c>
      <c r="V1585" t="n">
        <v>10.11</v>
      </c>
      <c r="W1585" t="n">
        <v>10.11</v>
      </c>
      <c r="X1585" t="n">
        <v>1.23</v>
      </c>
      <c r="Y1585" t="n">
        <v>1.22</v>
      </c>
      <c r="Z1585" t="n">
        <v>2.04</v>
      </c>
      <c r="AA1585" t="n">
        <v>2.04</v>
      </c>
      <c r="AB1585" t="n">
        <v>4.66</v>
      </c>
      <c r="AC1585" t="n">
        <v>4.67</v>
      </c>
      <c r="AD1585" t="n">
        <v>4.670000000000002</v>
      </c>
      <c r="AE1585" t="n">
        <v>0.0</v>
      </c>
      <c r="AF1585" t="n">
        <v>0.0</v>
      </c>
      <c r="AG1585" t="n">
        <v>0.0</v>
      </c>
      <c r="AH1585" t="n">
        <v>0.0</v>
      </c>
      <c r="AI1585" t="n">
        <v>0.010000000000000009</v>
      </c>
      <c r="AJ1585" t="n">
        <v>0.0</v>
      </c>
      <c r="AK1585" t="n">
        <v>-0.009999999999999787</v>
      </c>
      <c r="AL1585" t="inlineStr">
        <is>
          <t>unreconciled</t>
        </is>
      </c>
      <c r="AM1585" t="inlineStr">
        <is>
          <t>Order Amount Mismatch (POS&gt;3PO)</t>
        </is>
      </c>
      <c r="AN1585" t="n">
        <v>4.67</v>
      </c>
      <c r="AO1585" t="n">
        <f>ROUND(P1585*100/H1585,2)</f>
        <v>0.0</v>
      </c>
      <c r="AP1585" t="n">
        <f>ROUND(Q1585*100/I1585,2)</f>
        <v>0.0</v>
      </c>
      <c r="AQ1585"/>
      <c r="AR1585"/>
      <c r="AS1585" t="n">
        <v>0.0</v>
      </c>
    </row>
    <row r="1586">
      <c r="A1586" s="1" t="n">
        <v>45234.0</v>
      </c>
      <c r="B1586" s="2" t="n">
        <v>45234.54148148148</v>
      </c>
      <c r="C1586" t="inlineStr">
        <is>
          <t>3140094012085467</t>
        </is>
      </c>
      <c r="D1586" t="inlineStr">
        <is>
          <t>POS0012</t>
        </is>
      </c>
      <c r="E1586" t="inlineStr">
        <is>
          <t>82</t>
        </is>
      </c>
      <c r="F1586" t="inlineStr">
        <is>
          <t>0094</t>
        </is>
      </c>
      <c r="G1586" t="inlineStr">
        <is>
          <t>5315448964</t>
        </is>
      </c>
      <c r="H1586" t="n">
        <v>373.0</v>
      </c>
      <c r="I1586" t="n">
        <v>355.23</v>
      </c>
      <c r="J1586" t="n">
        <v>318.09</v>
      </c>
      <c r="K1586" t="inlineStr">
        <is>
          <t>sale</t>
        </is>
      </c>
      <c r="L1586" t="inlineStr">
        <is>
          <t/>
        </is>
      </c>
      <c r="M1586" t="inlineStr">
        <is>
          <t/>
        </is>
      </c>
      <c r="N1586" t="n">
        <v>0.0</v>
      </c>
      <c r="O1586" t="n">
        <v>0.0</v>
      </c>
      <c r="P1586" t="n">
        <v>278.61</v>
      </c>
      <c r="Q1586" t="n">
        <v>278.59</v>
      </c>
      <c r="R1586" t="n">
        <v>37.14</v>
      </c>
      <c r="S1586" t="n">
        <v>37.14</v>
      </c>
      <c r="T1586" t="n">
        <v>3.55</v>
      </c>
      <c r="U1586" t="n">
        <v>3.55</v>
      </c>
      <c r="V1586" t="n">
        <v>57.26</v>
      </c>
      <c r="W1586" t="n">
        <v>57.26</v>
      </c>
      <c r="X1586" t="n">
        <v>4.66</v>
      </c>
      <c r="Y1586" t="n">
        <v>4.66</v>
      </c>
      <c r="Z1586" t="n">
        <v>11.15</v>
      </c>
      <c r="AA1586" t="n">
        <v>11.15</v>
      </c>
      <c r="AB1586" t="n">
        <v>17.76</v>
      </c>
      <c r="AC1586" t="n">
        <v>17.76</v>
      </c>
      <c r="AD1586" t="n">
        <v>17.769999999999982</v>
      </c>
      <c r="AE1586" t="n">
        <v>0.020000000000038654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0.0</v>
      </c>
      <c r="AL1586" t="inlineStr">
        <is>
          <t>unreconciled</t>
        </is>
      </c>
      <c r="AM1586" t="inlineStr">
        <is>
          <t>Order Amount Mismatch (POS&gt;3PO)</t>
        </is>
      </c>
      <c r="AN1586" t="n">
        <v>17.77</v>
      </c>
      <c r="AO1586" t="n">
        <f>ROUND(P1586*100/H1586,2)</f>
        <v>0.0</v>
      </c>
      <c r="AP1586" t="n">
        <f>ROUND(Q1586*100/I1586,2)</f>
        <v>0.0</v>
      </c>
      <c r="AQ1586"/>
      <c r="AR1586"/>
      <c r="AS1586" t="n">
        <v>0.0</v>
      </c>
    </row>
    <row r="1587">
      <c r="A1587" s="1" t="n">
        <v>45235.0</v>
      </c>
      <c r="B1587" s="2" t="n">
        <v>45235.833125</v>
      </c>
      <c r="C1587" t="inlineStr">
        <is>
          <t>3140094012086240</t>
        </is>
      </c>
      <c r="D1587" t="inlineStr">
        <is>
          <t>POS0012</t>
        </is>
      </c>
      <c r="E1587" t="inlineStr">
        <is>
          <t>55</t>
        </is>
      </c>
      <c r="F1587" t="inlineStr">
        <is>
          <t>0094</t>
        </is>
      </c>
      <c r="G1587" t="inlineStr">
        <is>
          <t>5315477100</t>
        </is>
      </c>
      <c r="H1587" t="n">
        <v>584.0</v>
      </c>
      <c r="I1587" t="n">
        <v>556.19</v>
      </c>
      <c r="J1587" t="n">
        <v>519.05</v>
      </c>
      <c r="K1587" t="inlineStr">
        <is>
          <t>sale</t>
        </is>
      </c>
      <c r="L1587" t="inlineStr">
        <is>
          <t/>
        </is>
      </c>
      <c r="M1587" t="inlineStr">
        <is>
          <t/>
        </is>
      </c>
      <c r="N1587" t="n">
        <v>0.0</v>
      </c>
      <c r="O1587" t="n">
        <v>0.0</v>
      </c>
      <c r="P1587" t="n">
        <v>431.77</v>
      </c>
      <c r="Q1587" t="n">
        <v>431.76</v>
      </c>
      <c r="R1587" t="n">
        <v>37.14</v>
      </c>
      <c r="S1587" t="n">
        <v>37.14</v>
      </c>
      <c r="T1587" t="n">
        <v>5.56</v>
      </c>
      <c r="U1587" t="n">
        <v>5.56</v>
      </c>
      <c r="V1587" t="n">
        <v>93.43</v>
      </c>
      <c r="W1587" t="n">
        <v>93.43</v>
      </c>
      <c r="X1587" t="n">
        <v>7.3</v>
      </c>
      <c r="Y1587" t="n">
        <v>7.3</v>
      </c>
      <c r="Z1587" t="n">
        <v>18.13</v>
      </c>
      <c r="AA1587" t="n">
        <v>18.13</v>
      </c>
      <c r="AB1587" t="n">
        <v>27.82</v>
      </c>
      <c r="AC1587" t="n">
        <v>27.81</v>
      </c>
      <c r="AD1587" t="n">
        <v>27.809999999999945</v>
      </c>
      <c r="AE1587" t="n">
        <v>0.009999999999990905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0.010000000000001563</v>
      </c>
      <c r="AL1587" t="inlineStr">
        <is>
          <t>unreconciled</t>
        </is>
      </c>
      <c r="AM1587" t="inlineStr">
        <is>
          <t>Order Amount Mismatch (POS&gt;3PO)</t>
        </is>
      </c>
      <c r="AN1587" t="n">
        <v>27.81</v>
      </c>
      <c r="AO1587" t="n">
        <f>ROUND(P1587*100/H1587,2)</f>
        <v>0.0</v>
      </c>
      <c r="AP1587" t="n">
        <f>ROUND(Q1587*100/I1587,2)</f>
        <v>0.0</v>
      </c>
      <c r="AQ1587"/>
      <c r="AR1587"/>
      <c r="AS1587" t="n">
        <v>0.0</v>
      </c>
    </row>
    <row r="1588">
      <c r="A1588" s="1" t="n">
        <v>45235.0</v>
      </c>
      <c r="B1588" s="2" t="n">
        <v>45235.57493055556</v>
      </c>
      <c r="C1588" t="inlineStr">
        <is>
          <t>3140094012086000</t>
        </is>
      </c>
      <c r="D1588" t="inlineStr">
        <is>
          <t>POS0012</t>
        </is>
      </c>
      <c r="E1588" t="inlineStr">
        <is>
          <t>15</t>
        </is>
      </c>
      <c r="F1588" t="inlineStr">
        <is>
          <t>0094</t>
        </is>
      </c>
      <c r="G1588" t="inlineStr">
        <is>
          <t>5315497589</t>
        </is>
      </c>
      <c r="H1588" t="n">
        <v>253.00000000000003</v>
      </c>
      <c r="I1588" t="n">
        <v>240.95</v>
      </c>
      <c r="J1588" t="n">
        <v>203.81</v>
      </c>
      <c r="K1588" t="inlineStr">
        <is>
          <t>sale</t>
        </is>
      </c>
      <c r="L1588" t="inlineStr">
        <is>
          <t/>
        </is>
      </c>
      <c r="M1588" t="inlineStr">
        <is>
          <t/>
        </is>
      </c>
      <c r="N1588" t="n">
        <v>0.0</v>
      </c>
      <c r="O1588" t="n">
        <v>0.0</v>
      </c>
      <c r="P1588" t="n">
        <v>191.52</v>
      </c>
      <c r="Q1588" t="n">
        <v>191.49</v>
      </c>
      <c r="R1588" t="n">
        <v>37.14</v>
      </c>
      <c r="S1588" t="n">
        <v>37.14</v>
      </c>
      <c r="T1588" t="n">
        <v>2.41</v>
      </c>
      <c r="U1588" t="n">
        <v>2.41</v>
      </c>
      <c r="V1588" t="n">
        <v>36.69</v>
      </c>
      <c r="W1588" t="n">
        <v>36.69</v>
      </c>
      <c r="X1588" t="n">
        <v>3.16</v>
      </c>
      <c r="Y1588" t="n">
        <v>3.16</v>
      </c>
      <c r="Z1588" t="n">
        <v>7.17</v>
      </c>
      <c r="AA1588" t="n">
        <v>7.17</v>
      </c>
      <c r="AB1588" t="n">
        <v>12.04</v>
      </c>
      <c r="AC1588" t="n">
        <v>12.05</v>
      </c>
      <c r="AD1588" t="n">
        <v>12.05000000000004</v>
      </c>
      <c r="AE1588" t="n">
        <v>0.030000000000001137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0.0</v>
      </c>
      <c r="AK1588" t="n">
        <v>-0.010000000000001563</v>
      </c>
      <c r="AL1588" t="inlineStr">
        <is>
          <t>unreconciled</t>
        </is>
      </c>
      <c r="AM1588" t="inlineStr">
        <is>
          <t>Order Amount Mismatch (POS&gt;3PO)</t>
        </is>
      </c>
      <c r="AN1588" t="n">
        <v>12.05</v>
      </c>
      <c r="AO1588" t="n">
        <f>ROUND(P1588*100/H1588,2)</f>
        <v>0.0</v>
      </c>
      <c r="AP1588" t="n">
        <f>ROUND(Q1588*100/I1588,2)</f>
        <v>0.0</v>
      </c>
      <c r="AQ1588"/>
      <c r="AR1588"/>
      <c r="AS1588" t="n">
        <v>0.0</v>
      </c>
    </row>
    <row r="1589">
      <c r="A1589" s="1" t="n">
        <v>45234.0</v>
      </c>
      <c r="B1589" s="2" t="n">
        <v>45234.72619212963</v>
      </c>
      <c r="C1589" t="inlineStr">
        <is>
          <t>3140094012085607</t>
        </is>
      </c>
      <c r="D1589" t="inlineStr">
        <is>
          <t>POS0012</t>
        </is>
      </c>
      <c r="E1589" t="inlineStr">
        <is>
          <t>22</t>
        </is>
      </c>
      <c r="F1589" t="inlineStr">
        <is>
          <t>0094</t>
        </is>
      </c>
      <c r="G1589" t="inlineStr">
        <is>
          <t>5315498755</t>
        </is>
      </c>
      <c r="H1589" t="n">
        <v>153.0</v>
      </c>
      <c r="I1589" t="n">
        <v>145.71</v>
      </c>
      <c r="J1589" t="n">
        <v>108.57</v>
      </c>
      <c r="K1589" t="inlineStr">
        <is>
          <t>sale</t>
        </is>
      </c>
      <c r="L1589" t="inlineStr">
        <is>
          <t/>
        </is>
      </c>
      <c r="M1589" t="inlineStr">
        <is>
          <t/>
        </is>
      </c>
      <c r="N1589" t="n">
        <v>0.0</v>
      </c>
      <c r="O1589" t="n">
        <v>0.0</v>
      </c>
      <c r="P1589" t="n">
        <v>118.94</v>
      </c>
      <c r="Q1589" t="n">
        <v>118.95</v>
      </c>
      <c r="R1589" t="n">
        <v>37.14</v>
      </c>
      <c r="S1589" t="n">
        <v>37.14</v>
      </c>
      <c r="T1589" t="n">
        <v>1.46</v>
      </c>
      <c r="U1589" t="n">
        <v>1.46</v>
      </c>
      <c r="V1589" t="n">
        <v>19.54</v>
      </c>
      <c r="W1589" t="n">
        <v>19.54</v>
      </c>
      <c r="X1589" t="n">
        <v>1.91</v>
      </c>
      <c r="Y1589" t="n">
        <v>1.91</v>
      </c>
      <c r="Z1589" t="n">
        <v>3.86</v>
      </c>
      <c r="AA1589" t="n">
        <v>3.86</v>
      </c>
      <c r="AB1589" t="n">
        <v>7.28</v>
      </c>
      <c r="AC1589" t="n">
        <v>7.29</v>
      </c>
      <c r="AD1589" t="n">
        <v>7.289999999999992</v>
      </c>
      <c r="AE1589" t="n">
        <v>-0.010000000000005116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-0.009999999999999787</v>
      </c>
      <c r="AL1589" t="inlineStr">
        <is>
          <t>unreconciled</t>
        </is>
      </c>
      <c r="AM1589" t="inlineStr">
        <is>
          <t>Order Amount Mismatch (POS&gt;3PO)</t>
        </is>
      </c>
      <c r="AN1589" t="n">
        <v>7.29</v>
      </c>
      <c r="AO1589" t="n">
        <f>ROUND(P1589*100/H1589,2)</f>
        <v>0.0</v>
      </c>
      <c r="AP1589" t="n">
        <f>ROUND(Q1589*100/I1589,2)</f>
        <v>0.0</v>
      </c>
      <c r="AQ1589"/>
      <c r="AR1589"/>
      <c r="AS1589" t="n">
        <v>0.0</v>
      </c>
    </row>
    <row r="1590">
      <c r="A1590" s="1" t="n">
        <v>45234.0</v>
      </c>
      <c r="B1590" s="2" t="n">
        <v>45234.983611111114</v>
      </c>
      <c r="C1590" t="inlineStr">
        <is>
          <t>3140023012059693</t>
        </is>
      </c>
      <c r="D1590" t="inlineStr">
        <is>
          <t>POS0012</t>
        </is>
      </c>
      <c r="E1590" t="inlineStr">
        <is>
          <t>85</t>
        </is>
      </c>
      <c r="F1590" t="inlineStr">
        <is>
          <t>0023</t>
        </is>
      </c>
      <c r="G1590" t="inlineStr">
        <is>
          <t>5315501869</t>
        </is>
      </c>
      <c r="H1590" t="n">
        <v>459.0</v>
      </c>
      <c r="I1590" t="n">
        <v>437.13</v>
      </c>
      <c r="J1590" t="n">
        <v>399.99</v>
      </c>
      <c r="K1590" t="inlineStr">
        <is>
          <t>sale</t>
        </is>
      </c>
      <c r="L1590" t="inlineStr">
        <is>
          <t/>
        </is>
      </c>
      <c r="M1590" t="inlineStr">
        <is>
          <t/>
        </is>
      </c>
      <c r="N1590" t="n">
        <v>0.0</v>
      </c>
      <c r="O1590" t="n">
        <v>0.0</v>
      </c>
      <c r="P1590" t="n">
        <v>341.03</v>
      </c>
      <c r="Q1590" t="n">
        <v>341.03</v>
      </c>
      <c r="R1590" t="n">
        <v>37.14</v>
      </c>
      <c r="S1590" t="n">
        <v>37.14</v>
      </c>
      <c r="T1590" t="n">
        <v>4.37</v>
      </c>
      <c r="U1590" t="n">
        <v>4.37</v>
      </c>
      <c r="V1590" t="n">
        <v>72.0</v>
      </c>
      <c r="W1590" t="n">
        <v>72.0</v>
      </c>
      <c r="X1590" t="n">
        <v>5.74</v>
      </c>
      <c r="Y1590" t="n">
        <v>5.74</v>
      </c>
      <c r="Z1590" t="n">
        <v>13.99</v>
      </c>
      <c r="AA1590" t="n">
        <v>13.99</v>
      </c>
      <c r="AB1590" t="n">
        <v>21.86</v>
      </c>
      <c r="AC1590" t="n">
        <v>21.86</v>
      </c>
      <c r="AD1590" t="n">
        <v>21.870000000000005</v>
      </c>
      <c r="AE1590" t="n">
        <v>0.0</v>
      </c>
      <c r="AF1590" t="n">
        <v>0.0</v>
      </c>
      <c r="AG1590" t="n">
        <v>0.0</v>
      </c>
      <c r="AH1590" t="n">
        <v>0.0</v>
      </c>
      <c r="AI1590" t="n">
        <v>0.0</v>
      </c>
      <c r="AJ1590" t="n">
        <v>0.0</v>
      </c>
      <c r="AK1590" t="n">
        <v>0.0</v>
      </c>
      <c r="AL1590" t="inlineStr">
        <is>
          <t>unreconciled</t>
        </is>
      </c>
      <c r="AM1590" t="inlineStr">
        <is>
          <t>Order Amount Mismatch (POS&gt;3PO)</t>
        </is>
      </c>
      <c r="AN1590" t="n">
        <v>21.87</v>
      </c>
      <c r="AO1590" t="n">
        <f>ROUND(P1590*100/H1590,2)</f>
        <v>0.0</v>
      </c>
      <c r="AP1590" t="n">
        <f>ROUND(Q1590*100/I1590,2)</f>
        <v>0.0</v>
      </c>
      <c r="AQ1590"/>
      <c r="AR1590"/>
      <c r="AS1590" t="n">
        <v>0.0</v>
      </c>
    </row>
    <row r="1591">
      <c r="A1591" s="1" t="n">
        <v>45234.0</v>
      </c>
      <c r="B1591" s="2" t="n">
        <v>45234.597962962966</v>
      </c>
      <c r="C1591" t="inlineStr">
        <is>
          <t>3140094012085504</t>
        </is>
      </c>
      <c r="D1591" t="inlineStr">
        <is>
          <t>POS0012</t>
        </is>
      </c>
      <c r="E1591" t="inlineStr">
        <is>
          <t>19</t>
        </is>
      </c>
      <c r="F1591" t="inlineStr">
        <is>
          <t>0094</t>
        </is>
      </c>
      <c r="G1591" t="inlineStr">
        <is>
          <t>5315515188</t>
        </is>
      </c>
      <c r="H1591" t="n">
        <v>448.0</v>
      </c>
      <c r="I1591" t="n">
        <v>426.67</v>
      </c>
      <c r="J1591" t="n">
        <v>389.53</v>
      </c>
      <c r="K1591" t="inlineStr">
        <is>
          <t>sale</t>
        </is>
      </c>
      <c r="L1591" t="inlineStr">
        <is>
          <t/>
        </is>
      </c>
      <c r="M1591" t="inlineStr">
        <is>
          <t/>
        </is>
      </c>
      <c r="N1591" t="n">
        <v>0.0</v>
      </c>
      <c r="O1591" t="n">
        <v>0.0</v>
      </c>
      <c r="P1591" t="n">
        <v>333.05</v>
      </c>
      <c r="Q1591" t="n">
        <v>333.05</v>
      </c>
      <c r="R1591" t="n">
        <v>37.14</v>
      </c>
      <c r="S1591" t="n">
        <v>37.14</v>
      </c>
      <c r="T1591" t="n">
        <v>4.27</v>
      </c>
      <c r="U1591" t="n">
        <v>4.27</v>
      </c>
      <c r="V1591" t="n">
        <v>70.12</v>
      </c>
      <c r="W1591" t="n">
        <v>70.12</v>
      </c>
      <c r="X1591" t="n">
        <v>5.6</v>
      </c>
      <c r="Y1591" t="n">
        <v>5.6</v>
      </c>
      <c r="Z1591" t="n">
        <v>13.63</v>
      </c>
      <c r="AA1591" t="n">
        <v>13.63</v>
      </c>
      <c r="AB1591" t="n">
        <v>21.34</v>
      </c>
      <c r="AC1591" t="n">
        <v>21.34</v>
      </c>
      <c r="AD1591" t="n">
        <v>21.329999999999984</v>
      </c>
      <c r="AE1591" t="n">
        <v>0.0</v>
      </c>
      <c r="AF1591" t="n">
        <v>0.0</v>
      </c>
      <c r="AG1591" t="n">
        <v>0.0</v>
      </c>
      <c r="AH1591" t="n">
        <v>0.0</v>
      </c>
      <c r="AI1591" t="n">
        <v>0.0</v>
      </c>
      <c r="AJ1591" t="n">
        <v>0.0</v>
      </c>
      <c r="AK1591" t="n">
        <v>0.0</v>
      </c>
      <c r="AL1591" t="inlineStr">
        <is>
          <t>unreconciled</t>
        </is>
      </c>
      <c r="AM1591" t="inlineStr">
        <is>
          <t>Order Amount Mismatch (POS&gt;3PO)</t>
        </is>
      </c>
      <c r="AN1591" t="n">
        <v>21.33</v>
      </c>
      <c r="AO1591" t="n">
        <f>ROUND(P1591*100/H1591,2)</f>
        <v>0.0</v>
      </c>
      <c r="AP1591" t="n">
        <f>ROUND(Q1591*100/I1591,2)</f>
        <v>0.0</v>
      </c>
      <c r="AQ1591"/>
      <c r="AR1591"/>
      <c r="AS1591" t="n">
        <v>0.0</v>
      </c>
    </row>
    <row r="1592">
      <c r="A1592" s="1" t="n">
        <v>45234.0</v>
      </c>
      <c r="B1592" s="2" t="n">
        <v>45234.804664351854</v>
      </c>
      <c r="C1592" t="inlineStr">
        <is>
          <t>3140094012085678</t>
        </is>
      </c>
      <c r="D1592" t="inlineStr">
        <is>
          <t>POS0012</t>
        </is>
      </c>
      <c r="E1592" t="inlineStr">
        <is>
          <t>93</t>
        </is>
      </c>
      <c r="F1592" t="inlineStr">
        <is>
          <t>0094</t>
        </is>
      </c>
      <c r="G1592" t="inlineStr">
        <is>
          <t>5315524241</t>
        </is>
      </c>
      <c r="H1592" t="n">
        <v>409.0</v>
      </c>
      <c r="I1592" t="n">
        <v>389.52</v>
      </c>
      <c r="J1592" t="n">
        <v>352.38</v>
      </c>
      <c r="K1592" t="inlineStr">
        <is>
          <t>sale</t>
        </is>
      </c>
      <c r="L1592" t="inlineStr">
        <is>
          <t/>
        </is>
      </c>
      <c r="M1592" t="inlineStr">
        <is>
          <t/>
        </is>
      </c>
      <c r="N1592" t="n">
        <v>0.0</v>
      </c>
      <c r="O1592" t="n">
        <v>0.0</v>
      </c>
      <c r="P1592" t="n">
        <v>304.74</v>
      </c>
      <c r="Q1592" t="n">
        <v>304.74</v>
      </c>
      <c r="R1592" t="n">
        <v>37.14</v>
      </c>
      <c r="S1592" t="n">
        <v>37.14</v>
      </c>
      <c r="T1592" t="n">
        <v>3.9</v>
      </c>
      <c r="U1592" t="n">
        <v>3.9</v>
      </c>
      <c r="V1592" t="n">
        <v>63.43</v>
      </c>
      <c r="W1592" t="n">
        <v>63.43</v>
      </c>
      <c r="X1592" t="n">
        <v>5.11</v>
      </c>
      <c r="Y1592" t="n">
        <v>5.11</v>
      </c>
      <c r="Z1592" t="n">
        <v>12.34</v>
      </c>
      <c r="AA1592" t="n">
        <v>12.34</v>
      </c>
      <c r="AB1592" t="n">
        <v>19.48</v>
      </c>
      <c r="AC1592" t="n">
        <v>19.48</v>
      </c>
      <c r="AD1592" t="n">
        <v>19.480000000000018</v>
      </c>
      <c r="AE1592" t="n">
        <v>0.0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0.0</v>
      </c>
      <c r="AL1592" t="inlineStr">
        <is>
          <t>unreconciled</t>
        </is>
      </c>
      <c r="AM1592" t="inlineStr">
        <is>
          <t>Order Amount Mismatch (POS&gt;3PO)</t>
        </is>
      </c>
      <c r="AN1592" t="n">
        <v>19.48</v>
      </c>
      <c r="AO1592" t="n">
        <f>ROUND(P1592*100/H1592,2)</f>
        <v>0.0</v>
      </c>
      <c r="AP1592" t="n">
        <f>ROUND(Q1592*100/I1592,2)</f>
        <v>0.0</v>
      </c>
      <c r="AQ1592"/>
      <c r="AR1592"/>
      <c r="AS1592" t="n">
        <v>0.0</v>
      </c>
    </row>
    <row r="1593">
      <c r="A1593" s="1" t="n">
        <v>45234.0</v>
      </c>
      <c r="B1593" s="2" t="n">
        <v>45234.81694444444</v>
      </c>
      <c r="C1593" t="inlineStr">
        <is>
          <t>3140094012085692</t>
        </is>
      </c>
      <c r="D1593" t="inlineStr">
        <is>
          <t>POS0012</t>
        </is>
      </c>
      <c r="E1593" t="inlineStr">
        <is>
          <t>07</t>
        </is>
      </c>
      <c r="F1593" t="inlineStr">
        <is>
          <t>0094</t>
        </is>
      </c>
      <c r="G1593" t="inlineStr">
        <is>
          <t>5315538275</t>
        </is>
      </c>
      <c r="H1593" t="n">
        <v>274.0</v>
      </c>
      <c r="I1593" t="n">
        <v>260.95</v>
      </c>
      <c r="J1593" t="n">
        <v>223.81</v>
      </c>
      <c r="K1593" t="inlineStr">
        <is>
          <t>sale</t>
        </is>
      </c>
      <c r="L1593" t="inlineStr">
        <is>
          <t/>
        </is>
      </c>
      <c r="M1593" t="inlineStr">
        <is>
          <t/>
        </is>
      </c>
      <c r="N1593" t="n">
        <v>0.0</v>
      </c>
      <c r="O1593" t="n">
        <v>0.0</v>
      </c>
      <c r="P1593" t="n">
        <v>206.76</v>
      </c>
      <c r="Q1593" t="n">
        <v>206.77</v>
      </c>
      <c r="R1593" t="n">
        <v>37.14</v>
      </c>
      <c r="S1593" t="n">
        <v>37.14</v>
      </c>
      <c r="T1593" t="n">
        <v>2.61</v>
      </c>
      <c r="U1593" t="n">
        <v>2.61</v>
      </c>
      <c r="V1593" t="n">
        <v>40.29</v>
      </c>
      <c r="W1593" t="n">
        <v>40.29</v>
      </c>
      <c r="X1593" t="n">
        <v>3.42</v>
      </c>
      <c r="Y1593" t="n">
        <v>3.42</v>
      </c>
      <c r="Z1593" t="n">
        <v>7.87</v>
      </c>
      <c r="AA1593" t="n">
        <v>7.87</v>
      </c>
      <c r="AB1593" t="n">
        <v>13.04</v>
      </c>
      <c r="AC1593" t="n">
        <v>13.05</v>
      </c>
      <c r="AD1593" t="n">
        <v>13.050000000000011</v>
      </c>
      <c r="AE1593" t="n">
        <v>-0.010000000000019327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0.0</v>
      </c>
      <c r="AK1593" t="n">
        <v>-0.010000000000001563</v>
      </c>
      <c r="AL1593" t="inlineStr">
        <is>
          <t>unreconciled</t>
        </is>
      </c>
      <c r="AM1593" t="inlineStr">
        <is>
          <t>Order Amount Mismatch (POS&gt;3PO)</t>
        </is>
      </c>
      <c r="AN1593" t="n">
        <v>13.05</v>
      </c>
      <c r="AO1593" t="n">
        <f>ROUND(P1593*100/H1593,2)</f>
        <v>0.0</v>
      </c>
      <c r="AP1593" t="n">
        <f>ROUND(Q1593*100/I1593,2)</f>
        <v>0.0</v>
      </c>
      <c r="AQ1593"/>
      <c r="AR1593"/>
      <c r="AS1593" t="n">
        <v>0.0</v>
      </c>
    </row>
    <row r="1594">
      <c r="A1594" s="1" t="n">
        <v>45235.0</v>
      </c>
      <c r="B1594" s="2" t="n">
        <v>45235.462743055556</v>
      </c>
      <c r="C1594" t="inlineStr">
        <is>
          <t>3140094012085939</t>
        </is>
      </c>
      <c r="D1594" t="inlineStr">
        <is>
          <t>POS0012</t>
        </is>
      </c>
      <c r="E1594" t="inlineStr">
        <is>
          <t>54</t>
        </is>
      </c>
      <c r="F1594" t="inlineStr">
        <is>
          <t>0094</t>
        </is>
      </c>
      <c r="G1594" t="inlineStr">
        <is>
          <t>5315542700</t>
        </is>
      </c>
      <c r="H1594" t="n">
        <v>279.0</v>
      </c>
      <c r="I1594" t="n">
        <v>265.72</v>
      </c>
      <c r="J1594" t="n">
        <v>228.58</v>
      </c>
      <c r="K1594" t="inlineStr">
        <is>
          <t>sale</t>
        </is>
      </c>
      <c r="L1594" t="inlineStr">
        <is>
          <t/>
        </is>
      </c>
      <c r="M1594" t="inlineStr">
        <is>
          <t/>
        </is>
      </c>
      <c r="N1594" t="n">
        <v>0.0</v>
      </c>
      <c r="O1594" t="n">
        <v>0.0</v>
      </c>
      <c r="P1594" t="n">
        <v>210.4</v>
      </c>
      <c r="Q1594" t="n">
        <v>210.38</v>
      </c>
      <c r="R1594" t="n">
        <v>37.14</v>
      </c>
      <c r="S1594" t="n">
        <v>37.14</v>
      </c>
      <c r="T1594" t="n">
        <v>2.66</v>
      </c>
      <c r="U1594" t="n">
        <v>2.66</v>
      </c>
      <c r="V1594" t="n">
        <v>41.14</v>
      </c>
      <c r="W1594" t="n">
        <v>41.14</v>
      </c>
      <c r="X1594" t="n">
        <v>3.49</v>
      </c>
      <c r="Y1594" t="n">
        <v>3.49</v>
      </c>
      <c r="Z1594" t="n">
        <v>8.03</v>
      </c>
      <c r="AA1594" t="n">
        <v>8.04</v>
      </c>
      <c r="AB1594" t="n">
        <v>13.28</v>
      </c>
      <c r="AC1594" t="n">
        <v>13.29</v>
      </c>
      <c r="AD1594" t="n">
        <v>13.279999999999973</v>
      </c>
      <c r="AE1594" t="n">
        <v>0.020000000000010232</v>
      </c>
      <c r="AF1594" t="n">
        <v>0.0</v>
      </c>
      <c r="AG1594" t="n">
        <v>0.0</v>
      </c>
      <c r="AH1594" t="n">
        <v>0.0</v>
      </c>
      <c r="AI1594" t="n">
        <v>0.0</v>
      </c>
      <c r="AJ1594" t="n">
        <v>-0.009999999999999787</v>
      </c>
      <c r="AK1594" t="n">
        <v>-0.009999999999999787</v>
      </c>
      <c r="AL1594" t="inlineStr">
        <is>
          <t>unreconciled</t>
        </is>
      </c>
      <c r="AM1594" t="inlineStr">
        <is>
          <t>Order Amount Mismatch (POS&gt;3PO)</t>
        </is>
      </c>
      <c r="AN1594" t="n">
        <v>13.28</v>
      </c>
      <c r="AO1594" t="n">
        <f>ROUND(P1594*100/H1594,2)</f>
        <v>0.0</v>
      </c>
      <c r="AP1594" t="n">
        <f>ROUND(Q1594*100/I1594,2)</f>
        <v>0.0</v>
      </c>
      <c r="AQ1594"/>
      <c r="AR1594"/>
      <c r="AS1594" t="n">
        <v>0.0</v>
      </c>
    </row>
    <row r="1595">
      <c r="A1595" s="1" t="n">
        <v>45236.0</v>
      </c>
      <c r="B1595" s="2" t="n">
        <v>45236.94362268518</v>
      </c>
      <c r="C1595" t="inlineStr">
        <is>
          <t>3140094012086699</t>
        </is>
      </c>
      <c r="D1595" t="inlineStr">
        <is>
          <t>POS0012</t>
        </is>
      </c>
      <c r="E1595" t="inlineStr">
        <is>
          <t>14</t>
        </is>
      </c>
      <c r="F1595" t="inlineStr">
        <is>
          <t>0094</t>
        </is>
      </c>
      <c r="G1595" t="inlineStr">
        <is>
          <t>5315545382</t>
        </is>
      </c>
      <c r="H1595" t="n">
        <v>638.0</v>
      </c>
      <c r="I1595" t="n">
        <v>607.62</v>
      </c>
      <c r="J1595" t="n">
        <v>570.48</v>
      </c>
      <c r="K1595" t="inlineStr">
        <is>
          <t>sale</t>
        </is>
      </c>
      <c r="L1595" t="inlineStr">
        <is>
          <t/>
        </is>
      </c>
      <c r="M1595" t="inlineStr">
        <is>
          <t/>
        </is>
      </c>
      <c r="N1595" t="n">
        <v>0.0</v>
      </c>
      <c r="O1595" t="n">
        <v>0.0</v>
      </c>
      <c r="P1595" t="n">
        <v>470.95</v>
      </c>
      <c r="Q1595" t="n">
        <v>470.93</v>
      </c>
      <c r="R1595" t="n">
        <v>37.14</v>
      </c>
      <c r="S1595" t="n">
        <v>37.14</v>
      </c>
      <c r="T1595" t="n">
        <v>6.08</v>
      </c>
      <c r="U1595" t="n">
        <v>6.08</v>
      </c>
      <c r="V1595" t="n">
        <v>102.69</v>
      </c>
      <c r="W1595" t="n">
        <v>102.69</v>
      </c>
      <c r="X1595" t="n">
        <v>7.98</v>
      </c>
      <c r="Y1595" t="n">
        <v>7.98</v>
      </c>
      <c r="Z1595" t="n">
        <v>19.92</v>
      </c>
      <c r="AA1595" t="n">
        <v>19.92</v>
      </c>
      <c r="AB1595" t="n">
        <v>30.38</v>
      </c>
      <c r="AC1595" t="n">
        <v>30.38</v>
      </c>
      <c r="AD1595" t="n">
        <v>30.379999999999995</v>
      </c>
      <c r="AE1595" t="n">
        <v>0.01999999999998181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0.0</v>
      </c>
      <c r="AL1595" t="inlineStr">
        <is>
          <t>unreconciled</t>
        </is>
      </c>
      <c r="AM1595" t="inlineStr">
        <is>
          <t>Order Amount Mismatch (POS&gt;3PO)</t>
        </is>
      </c>
      <c r="AN1595" t="n">
        <v>30.38</v>
      </c>
      <c r="AO1595" t="n">
        <f>ROUND(P1595*100/H1595,2)</f>
        <v>0.0</v>
      </c>
      <c r="AP1595" t="n">
        <f>ROUND(Q1595*100/I1595,2)</f>
        <v>0.0</v>
      </c>
      <c r="AQ1595"/>
      <c r="AR1595"/>
      <c r="AS1595" t="n">
        <v>0.0</v>
      </c>
    </row>
    <row r="1596">
      <c r="A1596" s="1" t="n">
        <v>45234.0</v>
      </c>
      <c r="B1596" s="2" t="n">
        <v>45234.95625</v>
      </c>
      <c r="C1596" t="inlineStr">
        <is>
          <t>3140094012085834</t>
        </is>
      </c>
      <c r="D1596" t="inlineStr">
        <is>
          <t>POS0012</t>
        </is>
      </c>
      <c r="E1596" t="inlineStr">
        <is>
          <t>49</t>
        </is>
      </c>
      <c r="F1596" t="inlineStr">
        <is>
          <t>0094</t>
        </is>
      </c>
      <c r="G1596" t="inlineStr">
        <is>
          <t>5315554664</t>
        </is>
      </c>
      <c r="H1596" t="n">
        <v>417.0</v>
      </c>
      <c r="I1596" t="n">
        <v>397.14</v>
      </c>
      <c r="J1596" t="n">
        <v>360.0</v>
      </c>
      <c r="K1596" t="inlineStr">
        <is>
          <t>sale</t>
        </is>
      </c>
      <c r="L1596" t="inlineStr">
        <is>
          <t/>
        </is>
      </c>
      <c r="M1596" t="inlineStr">
        <is>
          <t/>
        </is>
      </c>
      <c r="N1596" t="n">
        <v>0.0</v>
      </c>
      <c r="O1596" t="n">
        <v>0.0</v>
      </c>
      <c r="P1596" t="n">
        <v>310.56</v>
      </c>
      <c r="Q1596" t="n">
        <v>310.56</v>
      </c>
      <c r="R1596" t="n">
        <v>37.14</v>
      </c>
      <c r="S1596" t="n">
        <v>37.14</v>
      </c>
      <c r="T1596" t="n">
        <v>3.97</v>
      </c>
      <c r="U1596" t="n">
        <v>3.97</v>
      </c>
      <c r="V1596" t="n">
        <v>64.8</v>
      </c>
      <c r="W1596" t="n">
        <v>64.8</v>
      </c>
      <c r="X1596" t="n">
        <v>5.21</v>
      </c>
      <c r="Y1596" t="n">
        <v>5.21</v>
      </c>
      <c r="Z1596" t="n">
        <v>12.6</v>
      </c>
      <c r="AA1596" t="n">
        <v>12.6</v>
      </c>
      <c r="AB1596" t="n">
        <v>19.86</v>
      </c>
      <c r="AC1596" t="n">
        <v>19.86</v>
      </c>
      <c r="AD1596" t="n">
        <v>19.860000000000014</v>
      </c>
      <c r="AE1596" t="n">
        <v>0.0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0.0</v>
      </c>
      <c r="AL1596" t="inlineStr">
        <is>
          <t>unreconciled</t>
        </is>
      </c>
      <c r="AM1596" t="inlineStr">
        <is>
          <t>Order Amount Mismatch (POS&gt;3PO)</t>
        </is>
      </c>
      <c r="AN1596" t="n">
        <v>19.86</v>
      </c>
      <c r="AO1596" t="n">
        <f>ROUND(P1596*100/H1596,2)</f>
        <v>0.0</v>
      </c>
      <c r="AP1596" t="n">
        <f>ROUND(Q1596*100/I1596,2)</f>
        <v>0.0</v>
      </c>
      <c r="AQ1596"/>
      <c r="AR1596"/>
      <c r="AS1596" t="n">
        <v>0.0</v>
      </c>
    </row>
    <row r="1597">
      <c r="A1597" s="1" t="n">
        <v>45234.0</v>
      </c>
      <c r="B1597" s="2" t="n">
        <v>45234.679814814815</v>
      </c>
      <c r="C1597" t="inlineStr">
        <is>
          <t>3140094012085574</t>
        </is>
      </c>
      <c r="D1597" t="inlineStr">
        <is>
          <t>POS0012</t>
        </is>
      </c>
      <c r="E1597" t="inlineStr">
        <is>
          <t>89</t>
        </is>
      </c>
      <c r="F1597" t="inlineStr">
        <is>
          <t>0094</t>
        </is>
      </c>
      <c r="G1597" t="inlineStr">
        <is>
          <t>5315566495</t>
        </is>
      </c>
      <c r="H1597" t="n">
        <v>2399.0</v>
      </c>
      <c r="I1597" t="n">
        <v>2284.74</v>
      </c>
      <c r="J1597" t="n">
        <v>2247.6</v>
      </c>
      <c r="K1597" t="inlineStr">
        <is>
          <t>sale</t>
        </is>
      </c>
      <c r="L1597" t="inlineStr">
        <is>
          <t/>
        </is>
      </c>
      <c r="M1597" t="inlineStr">
        <is>
          <t/>
        </is>
      </c>
      <c r="N1597" t="n">
        <v>0.0</v>
      </c>
      <c r="O1597" t="n">
        <v>0.0</v>
      </c>
      <c r="P1597" t="n">
        <v>1749.11</v>
      </c>
      <c r="Q1597" t="n">
        <v>1749.11</v>
      </c>
      <c r="R1597" t="n">
        <v>37.14</v>
      </c>
      <c r="S1597" t="n">
        <v>37.14</v>
      </c>
      <c r="T1597" t="n">
        <v>22.85</v>
      </c>
      <c r="U1597" t="n">
        <v>22.85</v>
      </c>
      <c r="V1597" t="n">
        <v>404.57</v>
      </c>
      <c r="W1597" t="n">
        <v>404.57</v>
      </c>
      <c r="X1597" t="n">
        <v>29.99</v>
      </c>
      <c r="Y1597" t="n">
        <v>29.99</v>
      </c>
      <c r="Z1597" t="n">
        <v>78.22</v>
      </c>
      <c r="AA1597" t="n">
        <v>78.22</v>
      </c>
      <c r="AB1597" t="n">
        <v>114.24</v>
      </c>
      <c r="AC1597" t="n">
        <v>114.24</v>
      </c>
      <c r="AD1597" t="n">
        <v>114.26000000000022</v>
      </c>
      <c r="AE1597" t="n">
        <v>0.0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0.0</v>
      </c>
      <c r="AL1597" t="inlineStr">
        <is>
          <t>unreconciled</t>
        </is>
      </c>
      <c r="AM1597" t="inlineStr">
        <is>
          <t>Order Amount Mismatch (POS&gt;3PO)</t>
        </is>
      </c>
      <c r="AN1597" t="n">
        <v>114.26</v>
      </c>
      <c r="AO1597" t="n">
        <f>ROUND(P1597*100/H1597,2)</f>
        <v>0.0</v>
      </c>
      <c r="AP1597" t="n">
        <f>ROUND(Q1597*100/I1597,2)</f>
        <v>0.0</v>
      </c>
      <c r="AQ1597"/>
      <c r="AR1597"/>
      <c r="AS1597" t="n">
        <v>0.0</v>
      </c>
    </row>
    <row r="1598">
      <c r="A1598" s="1" t="n">
        <v>45234.0</v>
      </c>
      <c r="B1598" s="2" t="n">
        <v>45234.904375</v>
      </c>
      <c r="C1598" t="inlineStr">
        <is>
          <t>3140094012085786</t>
        </is>
      </c>
      <c r="D1598" t="inlineStr">
        <is>
          <t>POS0012</t>
        </is>
      </c>
      <c r="E1598" t="inlineStr">
        <is>
          <t>01</t>
        </is>
      </c>
      <c r="F1598" t="inlineStr">
        <is>
          <t>0094</t>
        </is>
      </c>
      <c r="G1598" t="inlineStr">
        <is>
          <t>5315577001</t>
        </is>
      </c>
      <c r="H1598" t="n">
        <v>366.0</v>
      </c>
      <c r="I1598" t="n">
        <v>348.57</v>
      </c>
      <c r="J1598" t="n">
        <v>311.43</v>
      </c>
      <c r="K1598" t="inlineStr">
        <is>
          <t>sale</t>
        </is>
      </c>
      <c r="L1598" t="inlineStr">
        <is>
          <t/>
        </is>
      </c>
      <c r="M1598" t="inlineStr">
        <is>
          <t/>
        </is>
      </c>
      <c r="N1598" t="n">
        <v>0.0</v>
      </c>
      <c r="O1598" t="n">
        <v>0.0</v>
      </c>
      <c r="P1598" t="n">
        <v>273.52</v>
      </c>
      <c r="Q1598" t="n">
        <v>273.54</v>
      </c>
      <c r="R1598" t="n">
        <v>37.14</v>
      </c>
      <c r="S1598" t="n">
        <v>37.14</v>
      </c>
      <c r="T1598" t="n">
        <v>3.49</v>
      </c>
      <c r="U1598" t="n">
        <v>3.49</v>
      </c>
      <c r="V1598" t="n">
        <v>56.06</v>
      </c>
      <c r="W1598" t="n">
        <v>56.06</v>
      </c>
      <c r="X1598" t="n">
        <v>4.58</v>
      </c>
      <c r="Y1598" t="n">
        <v>4.58</v>
      </c>
      <c r="Z1598" t="n">
        <v>10.92</v>
      </c>
      <c r="AA1598" t="n">
        <v>10.91</v>
      </c>
      <c r="AB1598" t="n">
        <v>17.42</v>
      </c>
      <c r="AC1598" t="n">
        <v>17.43</v>
      </c>
      <c r="AD1598" t="n">
        <v>17.430000000000007</v>
      </c>
      <c r="AE1598" t="n">
        <v>-0.020000000000038654</v>
      </c>
      <c r="AF1598" t="n">
        <v>0.0</v>
      </c>
      <c r="AG1598" t="n">
        <v>0.0</v>
      </c>
      <c r="AH1598" t="n">
        <v>0.0</v>
      </c>
      <c r="AI1598" t="n">
        <v>0.0</v>
      </c>
      <c r="AJ1598" t="n">
        <v>0.009999999999999787</v>
      </c>
      <c r="AK1598" t="n">
        <v>-0.00999999999999801</v>
      </c>
      <c r="AL1598" t="inlineStr">
        <is>
          <t>unreconciled</t>
        </is>
      </c>
      <c r="AM1598" t="inlineStr">
        <is>
          <t>Order Amount Mismatch (POS&gt;3PO)</t>
        </is>
      </c>
      <c r="AN1598" t="n">
        <v>17.43</v>
      </c>
      <c r="AO1598" t="n">
        <f>ROUND(P1598*100/H1598,2)</f>
        <v>0.0</v>
      </c>
      <c r="AP1598" t="n">
        <f>ROUND(Q1598*100/I1598,2)</f>
        <v>0.0</v>
      </c>
      <c r="AQ1598"/>
      <c r="AR1598"/>
      <c r="AS1598" t="n">
        <v>0.0</v>
      </c>
    </row>
    <row r="1599">
      <c r="A1599" s="1" t="n">
        <v>45234.0</v>
      </c>
      <c r="B1599" s="2" t="n">
        <v>45234.89743055555</v>
      </c>
      <c r="C1599" t="inlineStr">
        <is>
          <t>3140094012085779</t>
        </is>
      </c>
      <c r="D1599" t="inlineStr">
        <is>
          <t>POS0012</t>
        </is>
      </c>
      <c r="E1599" t="inlineStr">
        <is>
          <t>94</t>
        </is>
      </c>
      <c r="F1599" t="inlineStr">
        <is>
          <t>0094</t>
        </is>
      </c>
      <c r="G1599" t="inlineStr">
        <is>
          <t>5315601801</t>
        </is>
      </c>
      <c r="H1599" t="n">
        <v>296.0</v>
      </c>
      <c r="I1599" t="n">
        <v>281.91</v>
      </c>
      <c r="J1599" t="n">
        <v>244.77</v>
      </c>
      <c r="K1599" t="inlineStr">
        <is>
          <t>sale</t>
        </is>
      </c>
      <c r="L1599" t="inlineStr">
        <is>
          <t/>
        </is>
      </c>
      <c r="M1599" t="inlineStr">
        <is>
          <t/>
        </is>
      </c>
      <c r="N1599" t="n">
        <v>0.0</v>
      </c>
      <c r="O1599" t="n">
        <v>0.0</v>
      </c>
      <c r="P1599" t="n">
        <v>222.73</v>
      </c>
      <c r="Q1599" t="n">
        <v>222.71</v>
      </c>
      <c r="R1599" t="n">
        <v>37.14</v>
      </c>
      <c r="S1599" t="n">
        <v>37.14</v>
      </c>
      <c r="T1599" t="n">
        <v>2.82</v>
      </c>
      <c r="U1599" t="n">
        <v>2.82</v>
      </c>
      <c r="V1599" t="n">
        <v>44.06</v>
      </c>
      <c r="W1599" t="n">
        <v>44.06</v>
      </c>
      <c r="X1599" t="n">
        <v>3.7</v>
      </c>
      <c r="Y1599" t="n">
        <v>3.7</v>
      </c>
      <c r="Z1599" t="n">
        <v>8.6</v>
      </c>
      <c r="AA1599" t="n">
        <v>8.6</v>
      </c>
      <c r="AB1599" t="n">
        <v>14.1</v>
      </c>
      <c r="AC1599" t="n">
        <v>14.1</v>
      </c>
      <c r="AD1599" t="n">
        <v>14.089999999999975</v>
      </c>
      <c r="AE1599" t="n">
        <v>0.01999999999998181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0.0</v>
      </c>
      <c r="AL1599" t="inlineStr">
        <is>
          <t>unreconciled</t>
        </is>
      </c>
      <c r="AM1599" t="inlineStr">
        <is>
          <t>Order Amount Mismatch (POS&gt;3PO)</t>
        </is>
      </c>
      <c r="AN1599" t="n">
        <v>14.09</v>
      </c>
      <c r="AO1599" t="n">
        <f>ROUND(P1599*100/H1599,2)</f>
        <v>0.0</v>
      </c>
      <c r="AP1599" t="n">
        <f>ROUND(Q1599*100/I1599,2)</f>
        <v>0.0</v>
      </c>
      <c r="AQ1599"/>
      <c r="AR1599"/>
      <c r="AS1599" t="n">
        <v>0.0</v>
      </c>
    </row>
    <row r="1600">
      <c r="A1600" s="1" t="n">
        <v>45234.0</v>
      </c>
      <c r="B1600" s="2" t="n">
        <v>45234.84355324074</v>
      </c>
      <c r="C1600" t="inlineStr">
        <is>
          <t>3140023012059595</t>
        </is>
      </c>
      <c r="D1600" t="inlineStr">
        <is>
          <t>POS0012</t>
        </is>
      </c>
      <c r="E1600" t="inlineStr">
        <is>
          <t>87</t>
        </is>
      </c>
      <c r="F1600" t="inlineStr">
        <is>
          <t>0023</t>
        </is>
      </c>
      <c r="G1600" t="inlineStr">
        <is>
          <t>5315603373</t>
        </is>
      </c>
      <c r="H1600" t="n">
        <v>763.0</v>
      </c>
      <c r="I1600" t="n">
        <v>726.67</v>
      </c>
      <c r="J1600" t="n">
        <v>689.53</v>
      </c>
      <c r="K1600" t="inlineStr">
        <is>
          <t>sale</t>
        </is>
      </c>
      <c r="L1600" t="inlineStr">
        <is>
          <t/>
        </is>
      </c>
      <c r="M1600" t="inlineStr">
        <is>
          <t/>
        </is>
      </c>
      <c r="N1600" t="n">
        <v>0.0</v>
      </c>
      <c r="O1600" t="n">
        <v>0.0</v>
      </c>
      <c r="P1600" t="n">
        <v>561.68</v>
      </c>
      <c r="Q1600" t="n">
        <v>561.68</v>
      </c>
      <c r="R1600" t="n">
        <v>37.14</v>
      </c>
      <c r="S1600" t="n">
        <v>37.14</v>
      </c>
      <c r="T1600" t="n">
        <v>7.27</v>
      </c>
      <c r="U1600" t="n">
        <v>7.27</v>
      </c>
      <c r="V1600" t="n">
        <v>124.12</v>
      </c>
      <c r="W1600" t="n">
        <v>124.12</v>
      </c>
      <c r="X1600" t="n">
        <v>9.54</v>
      </c>
      <c r="Y1600" t="n">
        <v>9.54</v>
      </c>
      <c r="Z1600" t="n">
        <v>24.06</v>
      </c>
      <c r="AA1600" t="n">
        <v>24.06</v>
      </c>
      <c r="AB1600" t="n">
        <v>36.34</v>
      </c>
      <c r="AC1600" t="n">
        <v>36.34</v>
      </c>
      <c r="AD1600" t="n">
        <v>36.33000000000004</v>
      </c>
      <c r="AE1600" t="n">
        <v>0.0</v>
      </c>
      <c r="AF1600" t="n">
        <v>0.0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0.0</v>
      </c>
      <c r="AL1600" t="inlineStr">
        <is>
          <t>unreconciled</t>
        </is>
      </c>
      <c r="AM1600" t="inlineStr">
        <is>
          <t>Order Amount Mismatch (POS&gt;3PO)</t>
        </is>
      </c>
      <c r="AN1600" t="n">
        <v>36.33</v>
      </c>
      <c r="AO1600" t="n">
        <f>ROUND(P1600*100/H1600,2)</f>
        <v>0.0</v>
      </c>
      <c r="AP1600" t="n">
        <f>ROUND(Q1600*100/I1600,2)</f>
        <v>0.0</v>
      </c>
      <c r="AQ1600"/>
      <c r="AR1600"/>
      <c r="AS1600" t="n">
        <v>0.0</v>
      </c>
    </row>
    <row r="1601">
      <c r="A1601" s="1" t="n">
        <v>45234.0</v>
      </c>
      <c r="B1601" s="2" t="n">
        <v>45234.63795138889</v>
      </c>
      <c r="C1601" t="inlineStr">
        <is>
          <t>3140094012085540</t>
        </is>
      </c>
      <c r="D1601" t="inlineStr">
        <is>
          <t>POS0012</t>
        </is>
      </c>
      <c r="E1601" t="inlineStr">
        <is>
          <t>55</t>
        </is>
      </c>
      <c r="F1601" t="inlineStr">
        <is>
          <t>0094</t>
        </is>
      </c>
      <c r="G1601" t="inlineStr">
        <is>
          <t>5315603499</t>
        </is>
      </c>
      <c r="H1601" t="n">
        <v>216.0</v>
      </c>
      <c r="I1601" t="n">
        <v>168.57</v>
      </c>
      <c r="J1601" t="n">
        <v>168.57</v>
      </c>
      <c r="K1601" t="inlineStr">
        <is>
          <t>addition</t>
        </is>
      </c>
      <c r="L1601" t="inlineStr">
        <is>
          <t/>
        </is>
      </c>
      <c r="M1601" t="inlineStr">
        <is>
          <t/>
        </is>
      </c>
      <c r="N1601" t="n">
        <v>0.0</v>
      </c>
      <c r="O1601" t="n">
        <v>0.0</v>
      </c>
      <c r="P1601" t="n">
        <v>161.17</v>
      </c>
      <c r="Q1601" t="n">
        <v>164.67</v>
      </c>
      <c r="R1601" t="n">
        <v>37.14</v>
      </c>
      <c r="S1601" t="n">
        <v>0.0</v>
      </c>
      <c r="T1601" t="n">
        <v>0.0</v>
      </c>
      <c r="U1601" t="n">
        <v>0.0</v>
      </c>
      <c r="V1601" t="n">
        <v>0.0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0.0</v>
      </c>
      <c r="AB1601" t="n">
        <v>10.28</v>
      </c>
      <c r="AC1601" t="n">
        <v>10.29</v>
      </c>
      <c r="AD1601" t="n">
        <v>47.43000000000001</v>
      </c>
      <c r="AE1601" t="n">
        <v>-3.5</v>
      </c>
      <c r="AF1601" t="n">
        <v>37.14</v>
      </c>
      <c r="AG1601" t="n">
        <v>0.0</v>
      </c>
      <c r="AH1601" t="n">
        <v>0.0</v>
      </c>
      <c r="AI1601" t="n">
        <v>0.0</v>
      </c>
      <c r="AJ1601" t="n">
        <v>0.0</v>
      </c>
      <c r="AK1601" t="n">
        <v>-0.009999999999999787</v>
      </c>
      <c r="AL1601" t="inlineStr">
        <is>
          <t>unreconciled</t>
        </is>
      </c>
      <c r="AM1601" t="inlineStr">
        <is>
          <t>Packaging Charge Mismatch</t>
        </is>
      </c>
      <c r="AN1601" t="n">
        <v>37.14</v>
      </c>
      <c r="AO1601" t="n">
        <f>ROUND(P1601*100/H1601,2)</f>
        <v>0.0</v>
      </c>
      <c r="AP1601" t="n">
        <f>ROUND(Q1601*100/I1601,2)</f>
        <v>0.0</v>
      </c>
      <c r="AQ1601"/>
      <c r="AR1601"/>
      <c r="AS1601" t="n">
        <v>0.0</v>
      </c>
    </row>
    <row r="1602">
      <c r="A1602" s="1" t="n">
        <v>45234.0</v>
      </c>
      <c r="B1602" s="2" t="n">
        <v>45234.964166666665</v>
      </c>
      <c r="C1602" t="inlineStr">
        <is>
          <t>3140023012059680</t>
        </is>
      </c>
      <c r="D1602" t="inlineStr">
        <is>
          <t>POS0012</t>
        </is>
      </c>
      <c r="E1602" t="inlineStr">
        <is>
          <t>72</t>
        </is>
      </c>
      <c r="F1602" t="inlineStr">
        <is>
          <t>0023</t>
        </is>
      </c>
      <c r="G1602" t="inlineStr">
        <is>
          <t>5315615085</t>
        </is>
      </c>
      <c r="H1602" t="n">
        <v>347.0</v>
      </c>
      <c r="I1602" t="n">
        <v>330.47</v>
      </c>
      <c r="J1602" t="n">
        <v>293.33</v>
      </c>
      <c r="K1602" t="inlineStr">
        <is>
          <t>sale</t>
        </is>
      </c>
      <c r="L1602" t="inlineStr">
        <is>
          <t/>
        </is>
      </c>
      <c r="M1602" t="inlineStr">
        <is>
          <t/>
        </is>
      </c>
      <c r="N1602" t="n">
        <v>0.0</v>
      </c>
      <c r="O1602" t="n">
        <v>0.0</v>
      </c>
      <c r="P1602" t="n">
        <v>259.74</v>
      </c>
      <c r="Q1602" t="n">
        <v>259.74</v>
      </c>
      <c r="R1602" t="n">
        <v>37.14</v>
      </c>
      <c r="S1602" t="n">
        <v>37.14</v>
      </c>
      <c r="T1602" t="n">
        <v>3.3</v>
      </c>
      <c r="U1602" t="n">
        <v>3.3</v>
      </c>
      <c r="V1602" t="n">
        <v>52.8</v>
      </c>
      <c r="W1602" t="n">
        <v>52.8</v>
      </c>
      <c r="X1602" t="n">
        <v>4.34</v>
      </c>
      <c r="Y1602" t="n">
        <v>4.34</v>
      </c>
      <c r="Z1602" t="n">
        <v>10.29</v>
      </c>
      <c r="AA1602" t="n">
        <v>10.28</v>
      </c>
      <c r="AB1602" t="n">
        <v>16.52</v>
      </c>
      <c r="AC1602" t="n">
        <v>16.53</v>
      </c>
      <c r="AD1602" t="n">
        <v>16.529999999999973</v>
      </c>
      <c r="AE1602" t="n">
        <v>0.0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0.009999999999999787</v>
      </c>
      <c r="AK1602" t="n">
        <v>-0.010000000000001563</v>
      </c>
      <c r="AL1602" t="inlineStr">
        <is>
          <t>unreconciled</t>
        </is>
      </c>
      <c r="AM1602" t="inlineStr">
        <is>
          <t>Order Amount Mismatch (POS&gt;3PO)</t>
        </is>
      </c>
      <c r="AN1602" t="n">
        <v>16.53</v>
      </c>
      <c r="AO1602" t="n">
        <f>ROUND(P1602*100/H1602,2)</f>
        <v>0.0</v>
      </c>
      <c r="AP1602" t="n">
        <f>ROUND(Q1602*100/I1602,2)</f>
        <v>0.0</v>
      </c>
      <c r="AQ1602"/>
      <c r="AR1602"/>
      <c r="AS1602" t="n">
        <v>0.0</v>
      </c>
    </row>
    <row r="1603">
      <c r="A1603" s="1" t="n">
        <v>45235.0</v>
      </c>
      <c r="B1603" s="2" t="n">
        <v>45236.024375</v>
      </c>
      <c r="C1603" t="inlineStr">
        <is>
          <t>3140094012086420</t>
        </is>
      </c>
      <c r="D1603" t="inlineStr">
        <is>
          <t>POS0012</t>
        </is>
      </c>
      <c r="E1603" t="inlineStr">
        <is>
          <t>35</t>
        </is>
      </c>
      <c r="F1603" t="inlineStr">
        <is>
          <t>0094</t>
        </is>
      </c>
      <c r="G1603" t="inlineStr">
        <is>
          <t>5315622745</t>
        </is>
      </c>
      <c r="H1603" t="n">
        <v>299.0</v>
      </c>
      <c r="I1603" t="n">
        <v>284.76</v>
      </c>
      <c r="J1603" t="n">
        <v>247.62</v>
      </c>
      <c r="K1603" t="inlineStr">
        <is>
          <t>sale</t>
        </is>
      </c>
      <c r="L1603" t="inlineStr">
        <is>
          <t/>
        </is>
      </c>
      <c r="M1603" t="inlineStr">
        <is>
          <t/>
        </is>
      </c>
      <c r="N1603" t="n">
        <v>0.0</v>
      </c>
      <c r="O1603" t="n">
        <v>0.0</v>
      </c>
      <c r="P1603" t="n">
        <v>224.9</v>
      </c>
      <c r="Q1603" t="n">
        <v>224.89</v>
      </c>
      <c r="R1603" t="n">
        <v>37.14</v>
      </c>
      <c r="S1603" t="n">
        <v>37.14</v>
      </c>
      <c r="T1603" t="n">
        <v>2.85</v>
      </c>
      <c r="U1603" t="n">
        <v>2.85</v>
      </c>
      <c r="V1603" t="n">
        <v>44.57</v>
      </c>
      <c r="W1603" t="n">
        <v>44.57</v>
      </c>
      <c r="X1603" t="n">
        <v>3.74</v>
      </c>
      <c r="Y1603" t="n">
        <v>3.74</v>
      </c>
      <c r="Z1603" t="n">
        <v>8.7</v>
      </c>
      <c r="AA1603" t="n">
        <v>8.69</v>
      </c>
      <c r="AB1603" t="n">
        <v>14.24</v>
      </c>
      <c r="AC1603" t="n">
        <v>14.24</v>
      </c>
      <c r="AD1603" t="n">
        <v>14.240000000000009</v>
      </c>
      <c r="AE1603" t="n">
        <v>0.010000000000019327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0.009999999999999787</v>
      </c>
      <c r="AK1603" t="n">
        <v>0.0</v>
      </c>
      <c r="AL1603" t="inlineStr">
        <is>
          <t>unreconciled</t>
        </is>
      </c>
      <c r="AM1603" t="inlineStr">
        <is>
          <t>Order Amount Mismatch (POS&gt;3PO)</t>
        </is>
      </c>
      <c r="AN1603" t="n">
        <v>14.24</v>
      </c>
      <c r="AO1603" t="n">
        <f>ROUND(P1603*100/H1603,2)</f>
        <v>0.0</v>
      </c>
      <c r="AP1603" t="n">
        <f>ROUND(Q1603*100/I1603,2)</f>
        <v>0.0</v>
      </c>
      <c r="AQ1603"/>
      <c r="AR1603"/>
      <c r="AS1603" t="n">
        <v>0.0</v>
      </c>
    </row>
    <row r="1604">
      <c r="A1604" s="1" t="n">
        <v>45234.0</v>
      </c>
      <c r="B1604" s="2" t="n">
        <v>45234.96270833333</v>
      </c>
      <c r="C1604" t="inlineStr">
        <is>
          <t>3140023012059681</t>
        </is>
      </c>
      <c r="D1604" t="inlineStr">
        <is>
          <t>POS0012</t>
        </is>
      </c>
      <c r="E1604" t="inlineStr">
        <is>
          <t>73</t>
        </is>
      </c>
      <c r="F1604" t="inlineStr">
        <is>
          <t>0023</t>
        </is>
      </c>
      <c r="G1604" t="inlineStr">
        <is>
          <t>5315627447</t>
        </is>
      </c>
      <c r="H1604" t="n">
        <v>279.0</v>
      </c>
      <c r="I1604" t="n">
        <v>265.71</v>
      </c>
      <c r="J1604" t="n">
        <v>228.57</v>
      </c>
      <c r="K1604" t="inlineStr">
        <is>
          <t>sale</t>
        </is>
      </c>
      <c r="L1604" t="inlineStr">
        <is>
          <t/>
        </is>
      </c>
      <c r="M1604" t="inlineStr">
        <is>
          <t/>
        </is>
      </c>
      <c r="N1604" t="n">
        <v>0.0</v>
      </c>
      <c r="O1604" t="n">
        <v>0.0</v>
      </c>
      <c r="P1604" t="n">
        <v>210.39</v>
      </c>
      <c r="Q1604" t="n">
        <v>210.39</v>
      </c>
      <c r="R1604" t="n">
        <v>37.14</v>
      </c>
      <c r="S1604" t="n">
        <v>37.14</v>
      </c>
      <c r="T1604" t="n">
        <v>2.66</v>
      </c>
      <c r="U1604" t="n">
        <v>2.66</v>
      </c>
      <c r="V1604" t="n">
        <v>41.14</v>
      </c>
      <c r="W1604" t="n">
        <v>41.14</v>
      </c>
      <c r="X1604" t="n">
        <v>3.49</v>
      </c>
      <c r="Y1604" t="n">
        <v>3.49</v>
      </c>
      <c r="Z1604" t="n">
        <v>8.03</v>
      </c>
      <c r="AA1604" t="n">
        <v>8.04</v>
      </c>
      <c r="AB1604" t="n">
        <v>13.28</v>
      </c>
      <c r="AC1604" t="n">
        <v>13.29</v>
      </c>
      <c r="AD1604" t="n">
        <v>13.29000000000002</v>
      </c>
      <c r="AE1604" t="n">
        <v>0.0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-0.009999999999999787</v>
      </c>
      <c r="AK1604" t="n">
        <v>-0.009999999999999787</v>
      </c>
      <c r="AL1604" t="inlineStr">
        <is>
          <t>unreconciled</t>
        </is>
      </c>
      <c r="AM1604" t="inlineStr">
        <is>
          <t>Order Amount Mismatch (POS&gt;3PO)</t>
        </is>
      </c>
      <c r="AN1604" t="n">
        <v>13.29</v>
      </c>
      <c r="AO1604" t="n">
        <f>ROUND(P1604*100/H1604,2)</f>
        <v>0.0</v>
      </c>
      <c r="AP1604" t="n">
        <f>ROUND(Q1604*100/I1604,2)</f>
        <v>0.0</v>
      </c>
      <c r="AQ1604"/>
      <c r="AR1604"/>
      <c r="AS1604" t="n">
        <v>0.0</v>
      </c>
    </row>
    <row r="1605">
      <c r="A1605" s="1" t="n">
        <v>45235.0</v>
      </c>
      <c r="B1605" s="2" t="n">
        <v>45235.95135416667</v>
      </c>
      <c r="C1605" t="inlineStr">
        <is>
          <t>3140023012059904</t>
        </is>
      </c>
      <c r="D1605" t="inlineStr">
        <is>
          <t>POS0012</t>
        </is>
      </c>
      <c r="E1605" t="inlineStr">
        <is>
          <t>96</t>
        </is>
      </c>
      <c r="F1605" t="inlineStr">
        <is>
          <t>0023</t>
        </is>
      </c>
      <c r="G1605" t="inlineStr">
        <is>
          <t>5315634955</t>
        </is>
      </c>
      <c r="H1605" t="n">
        <v>519.0</v>
      </c>
      <c r="I1605" t="n">
        <v>457.16</v>
      </c>
      <c r="J1605" t="n">
        <v>457.16</v>
      </c>
      <c r="K1605" t="inlineStr">
        <is>
          <t>addition</t>
        </is>
      </c>
      <c r="L1605" t="inlineStr">
        <is>
          <t/>
        </is>
      </c>
      <c r="M1605" t="inlineStr">
        <is>
          <t/>
        </is>
      </c>
      <c r="N1605" t="n">
        <v>0.0</v>
      </c>
      <c r="O1605" t="n">
        <v>0.0</v>
      </c>
      <c r="P1605" t="n">
        <v>387.28</v>
      </c>
      <c r="Q1605" t="n">
        <v>384.6</v>
      </c>
      <c r="R1605" t="n">
        <v>37.14</v>
      </c>
      <c r="S1605" t="n">
        <v>0.0</v>
      </c>
      <c r="T1605" t="n">
        <v>0.0</v>
      </c>
      <c r="U1605" t="n">
        <v>0.0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0.0</v>
      </c>
      <c r="AB1605" t="n">
        <v>24.72</v>
      </c>
      <c r="AC1605" t="n">
        <v>24.72</v>
      </c>
      <c r="AD1605" t="n">
        <v>61.839999999999975</v>
      </c>
      <c r="AE1605" t="n">
        <v>2.67999999999995</v>
      </c>
      <c r="AF1605" t="n">
        <v>37.14</v>
      </c>
      <c r="AG1605" t="n">
        <v>0.0</v>
      </c>
      <c r="AH1605" t="n">
        <v>0.0</v>
      </c>
      <c r="AI1605" t="n">
        <v>0.0</v>
      </c>
      <c r="AJ1605" t="n">
        <v>0.0</v>
      </c>
      <c r="AK1605" t="n">
        <v>0.0</v>
      </c>
      <c r="AL1605" t="inlineStr">
        <is>
          <t>unreconciled</t>
        </is>
      </c>
      <c r="AM1605" t="inlineStr">
        <is>
          <t>Packaging Charge Mismatch</t>
        </is>
      </c>
      <c r="AN1605" t="n">
        <v>37.14</v>
      </c>
      <c r="AO1605" t="n">
        <f>ROUND(P1605*100/H1605,2)</f>
        <v>0.0</v>
      </c>
      <c r="AP1605" t="n">
        <f>ROUND(Q1605*100/I1605,2)</f>
        <v>0.0</v>
      </c>
      <c r="AQ1605"/>
      <c r="AR1605"/>
      <c r="AS1605" t="n">
        <v>0.0</v>
      </c>
    </row>
    <row r="1606">
      <c r="A1606" s="1" t="n">
        <v>45234.0</v>
      </c>
      <c r="B1606" s="2" t="n">
        <v>45234.741527777776</v>
      </c>
      <c r="C1606" t="inlineStr">
        <is>
          <t>3140023012059554</t>
        </is>
      </c>
      <c r="D1606" t="inlineStr">
        <is>
          <t>POS0012</t>
        </is>
      </c>
      <c r="E1606" t="inlineStr">
        <is>
          <t>46</t>
        </is>
      </c>
      <c r="F1606" t="inlineStr">
        <is>
          <t>0023</t>
        </is>
      </c>
      <c r="G1606" t="inlineStr">
        <is>
          <t>5315681277</t>
        </is>
      </c>
      <c r="H1606" t="n">
        <v>488.0</v>
      </c>
      <c r="I1606" t="n">
        <v>464.76</v>
      </c>
      <c r="J1606" t="n">
        <v>427.62</v>
      </c>
      <c r="K1606" t="inlineStr">
        <is>
          <t>sale</t>
        </is>
      </c>
      <c r="L1606" t="inlineStr">
        <is>
          <t/>
        </is>
      </c>
      <c r="M1606" t="inlineStr">
        <is>
          <t/>
        </is>
      </c>
      <c r="N1606" t="n">
        <v>0.0</v>
      </c>
      <c r="O1606" t="n">
        <v>0.0</v>
      </c>
      <c r="P1606" t="n">
        <v>362.09</v>
      </c>
      <c r="Q1606" t="n">
        <v>362.07</v>
      </c>
      <c r="R1606" t="n">
        <v>37.14</v>
      </c>
      <c r="S1606" t="n">
        <v>37.14</v>
      </c>
      <c r="T1606" t="n">
        <v>4.65</v>
      </c>
      <c r="U1606" t="n">
        <v>4.65</v>
      </c>
      <c r="V1606" t="n">
        <v>76.97</v>
      </c>
      <c r="W1606" t="n">
        <v>76.97</v>
      </c>
      <c r="X1606" t="n">
        <v>6.1</v>
      </c>
      <c r="Y1606" t="n">
        <v>6.1</v>
      </c>
      <c r="Z1606" t="n">
        <v>14.95</v>
      </c>
      <c r="AA1606" t="n">
        <v>14.95</v>
      </c>
      <c r="AB1606" t="n">
        <v>23.24</v>
      </c>
      <c r="AC1606" t="n">
        <v>23.24</v>
      </c>
      <c r="AD1606" t="n">
        <v>23.24000000000001</v>
      </c>
      <c r="AE1606" t="n">
        <v>0.01999999999998181</v>
      </c>
      <c r="AF1606" t="n">
        <v>0.0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0.0</v>
      </c>
      <c r="AL1606" t="inlineStr">
        <is>
          <t>unreconciled</t>
        </is>
      </c>
      <c r="AM1606" t="inlineStr">
        <is>
          <t>Order Amount Mismatch (POS&gt;3PO)</t>
        </is>
      </c>
      <c r="AN1606" t="n">
        <v>23.24</v>
      </c>
      <c r="AO1606" t="n">
        <f>ROUND(P1606*100/H1606,2)</f>
        <v>0.0</v>
      </c>
      <c r="AP1606" t="n">
        <f>ROUND(Q1606*100/I1606,2)</f>
        <v>0.0</v>
      </c>
      <c r="AQ1606"/>
      <c r="AR1606"/>
      <c r="AS1606" t="n">
        <v>0.0</v>
      </c>
    </row>
    <row r="1607">
      <c r="A1607" s="1" t="n">
        <v>45236.0</v>
      </c>
      <c r="B1607" s="2" t="n">
        <v>45236.505590277775</v>
      </c>
      <c r="C1607" t="inlineStr">
        <is>
          <t>3140023012059986</t>
        </is>
      </c>
      <c r="D1607" t="inlineStr">
        <is>
          <t>POS0012</t>
        </is>
      </c>
      <c r="E1607" t="inlineStr">
        <is>
          <t>78</t>
        </is>
      </c>
      <c r="F1607" t="inlineStr">
        <is>
          <t>0023</t>
        </is>
      </c>
      <c r="G1607" t="inlineStr">
        <is>
          <t>5315693669</t>
        </is>
      </c>
      <c r="H1607" t="n">
        <v>288.0</v>
      </c>
      <c r="I1607" t="n">
        <v>274.28</v>
      </c>
      <c r="J1607" t="n">
        <v>237.14</v>
      </c>
      <c r="K1607" t="inlineStr">
        <is>
          <t>sale</t>
        </is>
      </c>
      <c r="L1607" t="inlineStr">
        <is>
          <t/>
        </is>
      </c>
      <c r="M1607" t="inlineStr">
        <is>
          <t/>
        </is>
      </c>
      <c r="N1607" t="n">
        <v>0.0</v>
      </c>
      <c r="O1607" t="n">
        <v>0.0</v>
      </c>
      <c r="P1607" t="n">
        <v>216.92</v>
      </c>
      <c r="Q1607" t="n">
        <v>216.92</v>
      </c>
      <c r="R1607" t="n">
        <v>37.14</v>
      </c>
      <c r="S1607" t="n">
        <v>37.14</v>
      </c>
      <c r="T1607" t="n">
        <v>2.74</v>
      </c>
      <c r="U1607" t="n">
        <v>2.74</v>
      </c>
      <c r="V1607" t="n">
        <v>42.69</v>
      </c>
      <c r="W1607" t="n">
        <v>42.69</v>
      </c>
      <c r="X1607" t="n">
        <v>3.6</v>
      </c>
      <c r="Y1607" t="n">
        <v>3.6</v>
      </c>
      <c r="Z1607" t="n">
        <v>8.33</v>
      </c>
      <c r="AA1607" t="n">
        <v>8.33</v>
      </c>
      <c r="AB1607" t="n">
        <v>13.72</v>
      </c>
      <c r="AC1607" t="n">
        <v>13.72</v>
      </c>
      <c r="AD1607" t="n">
        <v>13.720000000000027</v>
      </c>
      <c r="AE1607" t="n">
        <v>0.0</v>
      </c>
      <c r="AF1607" t="n">
        <v>0.0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0.0</v>
      </c>
      <c r="AL1607" t="inlineStr">
        <is>
          <t>unreconciled</t>
        </is>
      </c>
      <c r="AM1607" t="inlineStr">
        <is>
          <t>Order Amount Mismatch (POS&gt;3PO)</t>
        </is>
      </c>
      <c r="AN1607" t="n">
        <v>13.72</v>
      </c>
      <c r="AO1607" t="n">
        <f>ROUND(P1607*100/H1607,2)</f>
        <v>0.0</v>
      </c>
      <c r="AP1607" t="n">
        <f>ROUND(Q1607*100/I1607,2)</f>
        <v>0.0</v>
      </c>
      <c r="AQ1607"/>
      <c r="AR1607"/>
      <c r="AS1607" t="n">
        <v>0.0</v>
      </c>
    </row>
    <row r="1608">
      <c r="A1608" s="1" t="n">
        <v>45235.0</v>
      </c>
      <c r="B1608" s="2" t="n">
        <v>45235.84710648148</v>
      </c>
      <c r="C1608" t="inlineStr">
        <is>
          <t>3140094012086261</t>
        </is>
      </c>
      <c r="D1608" t="inlineStr">
        <is>
          <t>POS0012</t>
        </is>
      </c>
      <c r="E1608" t="inlineStr">
        <is>
          <t>76</t>
        </is>
      </c>
      <c r="F1608" t="inlineStr">
        <is>
          <t>0094</t>
        </is>
      </c>
      <c r="G1608" t="inlineStr">
        <is>
          <t>5315702766</t>
        </is>
      </c>
      <c r="H1608" t="n">
        <v>279.0</v>
      </c>
      <c r="I1608" t="n">
        <v>265.72</v>
      </c>
      <c r="J1608" t="n">
        <v>228.58</v>
      </c>
      <c r="K1608" t="inlineStr">
        <is>
          <t>sale</t>
        </is>
      </c>
      <c r="L1608" t="inlineStr">
        <is>
          <t/>
        </is>
      </c>
      <c r="M1608" t="inlineStr">
        <is>
          <t/>
        </is>
      </c>
      <c r="N1608" t="n">
        <v>0.0</v>
      </c>
      <c r="O1608" t="n">
        <v>0.0</v>
      </c>
      <c r="P1608" t="n">
        <v>210.4</v>
      </c>
      <c r="Q1608" t="n">
        <v>210.38</v>
      </c>
      <c r="R1608" t="n">
        <v>37.14</v>
      </c>
      <c r="S1608" t="n">
        <v>37.14</v>
      </c>
      <c r="T1608" t="n">
        <v>2.66</v>
      </c>
      <c r="U1608" t="n">
        <v>2.66</v>
      </c>
      <c r="V1608" t="n">
        <v>41.14</v>
      </c>
      <c r="W1608" t="n">
        <v>41.14</v>
      </c>
      <c r="X1608" t="n">
        <v>3.49</v>
      </c>
      <c r="Y1608" t="n">
        <v>3.49</v>
      </c>
      <c r="Z1608" t="n">
        <v>8.03</v>
      </c>
      <c r="AA1608" t="n">
        <v>8.04</v>
      </c>
      <c r="AB1608" t="n">
        <v>13.28</v>
      </c>
      <c r="AC1608" t="n">
        <v>13.29</v>
      </c>
      <c r="AD1608" t="n">
        <v>13.279999999999973</v>
      </c>
      <c r="AE1608" t="n">
        <v>0.020000000000010232</v>
      </c>
      <c r="AF1608" t="n">
        <v>0.0</v>
      </c>
      <c r="AG1608" t="n">
        <v>0.0</v>
      </c>
      <c r="AH1608" t="n">
        <v>0.0</v>
      </c>
      <c r="AI1608" t="n">
        <v>0.0</v>
      </c>
      <c r="AJ1608" t="n">
        <v>-0.009999999999999787</v>
      </c>
      <c r="AK1608" t="n">
        <v>-0.009999999999999787</v>
      </c>
      <c r="AL1608" t="inlineStr">
        <is>
          <t>unreconciled</t>
        </is>
      </c>
      <c r="AM1608" t="inlineStr">
        <is>
          <t>Order Amount Mismatch (POS&gt;3PO)</t>
        </is>
      </c>
      <c r="AN1608" t="n">
        <v>13.28</v>
      </c>
      <c r="AO1608" t="n">
        <f>ROUND(P1608*100/H1608,2)</f>
        <v>0.0</v>
      </c>
      <c r="AP1608" t="n">
        <f>ROUND(Q1608*100/I1608,2)</f>
        <v>0.0</v>
      </c>
      <c r="AQ1608"/>
      <c r="AR1608"/>
      <c r="AS1608" t="n">
        <v>0.0</v>
      </c>
    </row>
    <row r="1609">
      <c r="A1609" s="1" t="n">
        <v>45234.0</v>
      </c>
      <c r="B1609" s="2" t="n">
        <v>45234.919340277775</v>
      </c>
      <c r="C1609" t="inlineStr">
        <is>
          <t>3140023012059647</t>
        </is>
      </c>
      <c r="D1609" t="inlineStr">
        <is>
          <t>POS0012</t>
        </is>
      </c>
      <c r="E1609" t="inlineStr">
        <is>
          <t>39</t>
        </is>
      </c>
      <c r="F1609" t="inlineStr">
        <is>
          <t>0023</t>
        </is>
      </c>
      <c r="G1609" t="inlineStr">
        <is>
          <t>5315704162</t>
        </is>
      </c>
      <c r="H1609" t="n">
        <v>479.0</v>
      </c>
      <c r="I1609" t="n">
        <v>456.19</v>
      </c>
      <c r="J1609" t="n">
        <v>419.05</v>
      </c>
      <c r="K1609" t="inlineStr">
        <is>
          <t>sale</t>
        </is>
      </c>
      <c r="L1609" t="inlineStr">
        <is>
          <t/>
        </is>
      </c>
      <c r="M1609" t="inlineStr">
        <is>
          <t/>
        </is>
      </c>
      <c r="N1609" t="n">
        <v>0.0</v>
      </c>
      <c r="O1609" t="n">
        <v>0.0</v>
      </c>
      <c r="P1609" t="n">
        <v>355.55</v>
      </c>
      <c r="Q1609" t="n">
        <v>355.54</v>
      </c>
      <c r="R1609" t="n">
        <v>37.14</v>
      </c>
      <c r="S1609" t="n">
        <v>37.14</v>
      </c>
      <c r="T1609" t="n">
        <v>4.56</v>
      </c>
      <c r="U1609" t="n">
        <v>4.56</v>
      </c>
      <c r="V1609" t="n">
        <v>75.43</v>
      </c>
      <c r="W1609" t="n">
        <v>75.43</v>
      </c>
      <c r="X1609" t="n">
        <v>5.99</v>
      </c>
      <c r="Y1609" t="n">
        <v>5.99</v>
      </c>
      <c r="Z1609" t="n">
        <v>14.66</v>
      </c>
      <c r="AA1609" t="n">
        <v>14.66</v>
      </c>
      <c r="AB1609" t="n">
        <v>22.82</v>
      </c>
      <c r="AC1609" t="n">
        <v>22.81</v>
      </c>
      <c r="AD1609" t="n">
        <v>22.810000000000002</v>
      </c>
      <c r="AE1609" t="n">
        <v>0.009999999999990905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0.010000000000001563</v>
      </c>
      <c r="AL1609" t="inlineStr">
        <is>
          <t>unreconciled</t>
        </is>
      </c>
      <c r="AM1609" t="inlineStr">
        <is>
          <t>Order Amount Mismatch (POS&gt;3PO)</t>
        </is>
      </c>
      <c r="AN1609" t="n">
        <v>22.81</v>
      </c>
      <c r="AO1609" t="n">
        <f>ROUND(P1609*100/H1609,2)</f>
        <v>0.0</v>
      </c>
      <c r="AP1609" t="n">
        <f>ROUND(Q1609*100/I1609,2)</f>
        <v>0.0</v>
      </c>
      <c r="AQ1609"/>
      <c r="AR1609"/>
      <c r="AS1609" t="n">
        <v>0.0</v>
      </c>
    </row>
    <row r="1610">
      <c r="A1610" s="1" t="n">
        <v>45234.0</v>
      </c>
      <c r="B1610" s="2" t="n">
        <v>45234.826377314814</v>
      </c>
      <c r="C1610" t="inlineStr">
        <is>
          <t>3140094012085698</t>
        </is>
      </c>
      <c r="D1610" t="inlineStr">
        <is>
          <t>POS0012</t>
        </is>
      </c>
      <c r="E1610" t="inlineStr">
        <is>
          <t>13</t>
        </is>
      </c>
      <c r="F1610" t="inlineStr">
        <is>
          <t>0094</t>
        </is>
      </c>
      <c r="G1610" t="inlineStr">
        <is>
          <t>5315722124</t>
        </is>
      </c>
      <c r="H1610" t="n">
        <v>307.0</v>
      </c>
      <c r="I1610" t="n">
        <v>255.24</v>
      </c>
      <c r="J1610" t="n">
        <v>255.24</v>
      </c>
      <c r="K1610" t="inlineStr">
        <is>
          <t>addition</t>
        </is>
      </c>
      <c r="L1610" t="inlineStr">
        <is>
          <t/>
        </is>
      </c>
      <c r="M1610" t="inlineStr">
        <is>
          <t/>
        </is>
      </c>
      <c r="N1610" t="n">
        <v>0.0</v>
      </c>
      <c r="O1610" t="n">
        <v>0.0</v>
      </c>
      <c r="P1610" t="n">
        <v>229.08</v>
      </c>
      <c r="Q1610" t="n">
        <v>230.72</v>
      </c>
      <c r="R1610" t="n">
        <v>37.14</v>
      </c>
      <c r="S1610" t="n">
        <v>0.0</v>
      </c>
      <c r="T1610" t="n">
        <v>0.0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  <c r="AB1610" t="n">
        <v>14.62</v>
      </c>
      <c r="AC1610" t="n">
        <v>14.62</v>
      </c>
      <c r="AD1610" t="n">
        <v>51.75999999999999</v>
      </c>
      <c r="AE1610" t="n">
        <v>-1.6399999999999864</v>
      </c>
      <c r="AF1610" t="n">
        <v>37.14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0.0</v>
      </c>
      <c r="AL1610" t="inlineStr">
        <is>
          <t>unreconciled</t>
        </is>
      </c>
      <c r="AM1610" t="inlineStr">
        <is>
          <t>Packaging Charge Mismatch</t>
        </is>
      </c>
      <c r="AN1610" t="n">
        <v>37.14</v>
      </c>
      <c r="AO1610" t="n">
        <f>ROUND(P1610*100/H1610,2)</f>
        <v>0.0</v>
      </c>
      <c r="AP1610" t="n">
        <f>ROUND(Q1610*100/I1610,2)</f>
        <v>0.0</v>
      </c>
      <c r="AQ1610"/>
      <c r="AR1610"/>
      <c r="AS1610" t="n">
        <v>0.0</v>
      </c>
    </row>
    <row r="1611">
      <c r="A1611" s="1" t="n">
        <v>45234.0</v>
      </c>
      <c r="B1611" s="2" t="n">
        <v>45234.95568287037</v>
      </c>
      <c r="C1611" t="inlineStr">
        <is>
          <t>3140094012085832</t>
        </is>
      </c>
      <c r="D1611" t="inlineStr">
        <is>
          <t>POS0012</t>
        </is>
      </c>
      <c r="E1611" t="inlineStr">
        <is>
          <t>47</t>
        </is>
      </c>
      <c r="F1611" t="inlineStr">
        <is>
          <t>0094</t>
        </is>
      </c>
      <c r="G1611" t="inlineStr">
        <is>
          <t>5315727917</t>
        </is>
      </c>
      <c r="H1611" t="n">
        <v>233.0</v>
      </c>
      <c r="I1611" t="n">
        <v>221.91</v>
      </c>
      <c r="J1611" t="n">
        <v>184.77</v>
      </c>
      <c r="K1611" t="inlineStr">
        <is>
          <t>sale</t>
        </is>
      </c>
      <c r="L1611" t="inlineStr">
        <is>
          <t/>
        </is>
      </c>
      <c r="M1611" t="inlineStr">
        <is>
          <t/>
        </is>
      </c>
      <c r="N1611" t="n">
        <v>0.0</v>
      </c>
      <c r="O1611" t="n">
        <v>0.0</v>
      </c>
      <c r="P1611" t="n">
        <v>177.01</v>
      </c>
      <c r="Q1611" t="n">
        <v>177.01</v>
      </c>
      <c r="R1611" t="n">
        <v>37.14</v>
      </c>
      <c r="S1611" t="n">
        <v>37.14</v>
      </c>
      <c r="T1611" t="n">
        <v>2.22</v>
      </c>
      <c r="U1611" t="n">
        <v>2.22</v>
      </c>
      <c r="V1611" t="n">
        <v>33.26</v>
      </c>
      <c r="W1611" t="n">
        <v>33.26</v>
      </c>
      <c r="X1611" t="n">
        <v>2.91</v>
      </c>
      <c r="Y1611" t="n">
        <v>2.91</v>
      </c>
      <c r="Z1611" t="n">
        <v>6.51</v>
      </c>
      <c r="AA1611" t="n">
        <v>6.51</v>
      </c>
      <c r="AB1611" t="n">
        <v>11.1</v>
      </c>
      <c r="AC1611" t="n">
        <v>11.1</v>
      </c>
      <c r="AD1611" t="n">
        <v>11.090000000000003</v>
      </c>
      <c r="AE1611" t="n">
        <v>0.0</v>
      </c>
      <c r="AF1611" t="n">
        <v>0.0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0.0</v>
      </c>
      <c r="AL1611" t="inlineStr">
        <is>
          <t>unreconciled</t>
        </is>
      </c>
      <c r="AM1611" t="inlineStr">
        <is>
          <t>Order Amount Mismatch (POS&gt;3PO)</t>
        </is>
      </c>
      <c r="AN1611" t="n">
        <v>11.09</v>
      </c>
      <c r="AO1611" t="n">
        <f>ROUND(P1611*100/H1611,2)</f>
        <v>0.0</v>
      </c>
      <c r="AP1611" t="n">
        <f>ROUND(Q1611*100/I1611,2)</f>
        <v>0.0</v>
      </c>
      <c r="AQ1611"/>
      <c r="AR1611"/>
      <c r="AS1611" t="n">
        <v>0.0</v>
      </c>
    </row>
    <row r="1612">
      <c r="A1612" s="1" t="n">
        <v>45234.0</v>
      </c>
      <c r="B1612" s="2" t="n">
        <v>45234.77908564815</v>
      </c>
      <c r="C1612" t="inlineStr">
        <is>
          <t>3140094012085654</t>
        </is>
      </c>
      <c r="D1612" t="inlineStr">
        <is>
          <t>POS0012</t>
        </is>
      </c>
      <c r="E1612" t="inlineStr">
        <is>
          <t>69</t>
        </is>
      </c>
      <c r="F1612" t="inlineStr">
        <is>
          <t>0094</t>
        </is>
      </c>
      <c r="G1612" t="inlineStr">
        <is>
          <t>5315728369</t>
        </is>
      </c>
      <c r="H1612" t="n">
        <v>301.0</v>
      </c>
      <c r="I1612" t="n">
        <v>286.66</v>
      </c>
      <c r="J1612" t="n">
        <v>249.52</v>
      </c>
      <c r="K1612" t="inlineStr">
        <is>
          <t>sale</t>
        </is>
      </c>
      <c r="L1612" t="inlineStr">
        <is>
          <t/>
        </is>
      </c>
      <c r="M1612" t="inlineStr">
        <is>
          <t/>
        </is>
      </c>
      <c r="N1612" t="n">
        <v>0.0</v>
      </c>
      <c r="O1612" t="n">
        <v>0.0</v>
      </c>
      <c r="P1612" t="n">
        <v>226.36</v>
      </c>
      <c r="Q1612" t="n">
        <v>226.35</v>
      </c>
      <c r="R1612" t="n">
        <v>37.14</v>
      </c>
      <c r="S1612" t="n">
        <v>37.14</v>
      </c>
      <c r="T1612" t="n">
        <v>2.87</v>
      </c>
      <c r="U1612" t="n">
        <v>2.87</v>
      </c>
      <c r="V1612" t="n">
        <v>44.91</v>
      </c>
      <c r="W1612" t="n">
        <v>44.91</v>
      </c>
      <c r="X1612" t="n">
        <v>3.76</v>
      </c>
      <c r="Y1612" t="n">
        <v>3.76</v>
      </c>
      <c r="Z1612" t="n">
        <v>8.76</v>
      </c>
      <c r="AA1612" t="n">
        <v>8.76</v>
      </c>
      <c r="AB1612" t="n">
        <v>14.34</v>
      </c>
      <c r="AC1612" t="n">
        <v>14.33</v>
      </c>
      <c r="AD1612" t="n">
        <v>14.339999999999975</v>
      </c>
      <c r="AE1612" t="n">
        <v>0.010000000000019327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0.009999999999999787</v>
      </c>
      <c r="AL1612" t="inlineStr">
        <is>
          <t>unreconciled</t>
        </is>
      </c>
      <c r="AM1612" t="inlineStr">
        <is>
          <t>Order Amount Mismatch (POS&gt;3PO)</t>
        </is>
      </c>
      <c r="AN1612" t="n">
        <v>14.34</v>
      </c>
      <c r="AO1612" t="n">
        <f>ROUND(P1612*100/H1612,2)</f>
        <v>0.0</v>
      </c>
      <c r="AP1612" t="n">
        <f>ROUND(Q1612*100/I1612,2)</f>
        <v>0.0</v>
      </c>
      <c r="AQ1612"/>
      <c r="AR1612"/>
      <c r="AS1612" t="n">
        <v>0.0</v>
      </c>
    </row>
    <row r="1613">
      <c r="A1613" s="1" t="n">
        <v>45235.0</v>
      </c>
      <c r="B1613" s="2" t="n">
        <v>45235.38929398148</v>
      </c>
      <c r="C1613" t="inlineStr">
        <is>
          <t>3140023012059725</t>
        </is>
      </c>
      <c r="D1613" t="inlineStr">
        <is>
          <t>POS0012</t>
        </is>
      </c>
      <c r="E1613" t="inlineStr">
        <is>
          <t>17</t>
        </is>
      </c>
      <c r="F1613" t="inlineStr">
        <is>
          <t>0023</t>
        </is>
      </c>
      <c r="G1613" t="inlineStr">
        <is>
          <t>5315730312</t>
        </is>
      </c>
      <c r="H1613" t="n">
        <v>230.0</v>
      </c>
      <c r="I1613" t="n">
        <v>219.05</v>
      </c>
      <c r="J1613" t="n">
        <v>181.91</v>
      </c>
      <c r="K1613" t="inlineStr">
        <is>
          <t>sale</t>
        </is>
      </c>
      <c r="L1613" t="inlineStr">
        <is>
          <t/>
        </is>
      </c>
      <c r="M1613" t="inlineStr">
        <is>
          <t/>
        </is>
      </c>
      <c r="N1613" t="n">
        <v>0.0</v>
      </c>
      <c r="O1613" t="n">
        <v>0.0</v>
      </c>
      <c r="P1613" t="n">
        <v>174.83</v>
      </c>
      <c r="Q1613" t="n">
        <v>174.82</v>
      </c>
      <c r="R1613" t="n">
        <v>37.14</v>
      </c>
      <c r="S1613" t="n">
        <v>37.14</v>
      </c>
      <c r="T1613" t="n">
        <v>2.19</v>
      </c>
      <c r="U1613" t="n">
        <v>2.19</v>
      </c>
      <c r="V1613" t="n">
        <v>32.74</v>
      </c>
      <c r="W1613" t="n">
        <v>32.74</v>
      </c>
      <c r="X1613" t="n">
        <v>2.88</v>
      </c>
      <c r="Y1613" t="n">
        <v>2.88</v>
      </c>
      <c r="Z1613" t="n">
        <v>6.41</v>
      </c>
      <c r="AA1613" t="n">
        <v>6.41</v>
      </c>
      <c r="AB1613" t="n">
        <v>10.96</v>
      </c>
      <c r="AC1613" t="n">
        <v>10.95</v>
      </c>
      <c r="AD1613" t="n">
        <v>10.949999999999989</v>
      </c>
      <c r="AE1613" t="n">
        <v>0.010000000000019327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0.010000000000001563</v>
      </c>
      <c r="AL1613" t="inlineStr">
        <is>
          <t>unreconciled</t>
        </is>
      </c>
      <c r="AM1613" t="inlineStr">
        <is>
          <t>Order Amount Mismatch (POS&gt;3PO)</t>
        </is>
      </c>
      <c r="AN1613" t="n">
        <v>10.95</v>
      </c>
      <c r="AO1613" t="n">
        <f>ROUND(P1613*100/H1613,2)</f>
        <v>0.0</v>
      </c>
      <c r="AP1613" t="n">
        <f>ROUND(Q1613*100/I1613,2)</f>
        <v>0.0</v>
      </c>
      <c r="AQ1613"/>
      <c r="AR1613"/>
      <c r="AS1613" t="n">
        <v>0.0</v>
      </c>
    </row>
    <row r="1614">
      <c r="A1614" s="1" t="n">
        <v>45234.0</v>
      </c>
      <c r="B1614" s="2" t="n">
        <v>45234.92512731482</v>
      </c>
      <c r="C1614" t="inlineStr">
        <is>
          <t>3140094012085805</t>
        </is>
      </c>
      <c r="D1614" t="inlineStr">
        <is>
          <t>POS0012</t>
        </is>
      </c>
      <c r="E1614" t="inlineStr">
        <is>
          <t>20</t>
        </is>
      </c>
      <c r="F1614" t="inlineStr">
        <is>
          <t>0094</t>
        </is>
      </c>
      <c r="G1614" t="inlineStr">
        <is>
          <t>5315737192</t>
        </is>
      </c>
      <c r="H1614" t="n">
        <v>471.0</v>
      </c>
      <c r="I1614" t="n">
        <v>448.56</v>
      </c>
      <c r="J1614" t="n">
        <v>411.42</v>
      </c>
      <c r="K1614" t="inlineStr">
        <is>
          <t>sale</t>
        </is>
      </c>
      <c r="L1614" t="inlineStr">
        <is>
          <t/>
        </is>
      </c>
      <c r="M1614" t="inlineStr">
        <is>
          <t/>
        </is>
      </c>
      <c r="N1614" t="n">
        <v>0.0</v>
      </c>
      <c r="O1614" t="n">
        <v>0.0</v>
      </c>
      <c r="P1614" t="n">
        <v>349.73</v>
      </c>
      <c r="Q1614" t="n">
        <v>349.74</v>
      </c>
      <c r="R1614" t="n">
        <v>37.14</v>
      </c>
      <c r="S1614" t="n">
        <v>37.14</v>
      </c>
      <c r="T1614" t="n">
        <v>4.49</v>
      </c>
      <c r="U1614" t="n">
        <v>4.49</v>
      </c>
      <c r="V1614" t="n">
        <v>74.06</v>
      </c>
      <c r="W1614" t="n">
        <v>74.06</v>
      </c>
      <c r="X1614" t="n">
        <v>5.89</v>
      </c>
      <c r="Y1614" t="n">
        <v>5.89</v>
      </c>
      <c r="Z1614" t="n">
        <v>14.39</v>
      </c>
      <c r="AA1614" t="n">
        <v>14.39</v>
      </c>
      <c r="AB1614" t="n">
        <v>22.42</v>
      </c>
      <c r="AC1614" t="n">
        <v>22.43</v>
      </c>
      <c r="AD1614" t="n">
        <v>22.439999999999998</v>
      </c>
      <c r="AE1614" t="n">
        <v>-0.009999999999990905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-0.00999999999999801</v>
      </c>
      <c r="AL1614" t="inlineStr">
        <is>
          <t>unreconciled</t>
        </is>
      </c>
      <c r="AM1614" t="inlineStr">
        <is>
          <t>Order Amount Mismatch (POS&gt;3PO)</t>
        </is>
      </c>
      <c r="AN1614" t="n">
        <v>22.44</v>
      </c>
      <c r="AO1614" t="n">
        <f>ROUND(P1614*100/H1614,2)</f>
        <v>0.0</v>
      </c>
      <c r="AP1614" t="n">
        <f>ROUND(Q1614*100/I1614,2)</f>
        <v>0.0</v>
      </c>
      <c r="AQ1614"/>
      <c r="AR1614"/>
      <c r="AS1614" t="n">
        <v>0.0</v>
      </c>
    </row>
    <row r="1615">
      <c r="A1615" s="1" t="n">
        <v>45235.0</v>
      </c>
      <c r="B1615" s="2" t="n">
        <v>45235.707407407404</v>
      </c>
      <c r="C1615" t="inlineStr">
        <is>
          <t>3140094012086106</t>
        </is>
      </c>
      <c r="D1615" t="inlineStr">
        <is>
          <t>POS0012</t>
        </is>
      </c>
      <c r="E1615" t="inlineStr">
        <is>
          <t>21</t>
        </is>
      </c>
      <c r="F1615" t="inlineStr">
        <is>
          <t>0094</t>
        </is>
      </c>
      <c r="G1615" t="inlineStr">
        <is>
          <t>5315761753</t>
        </is>
      </c>
      <c r="H1615" t="n">
        <v>157.0</v>
      </c>
      <c r="I1615" t="n">
        <v>149.52</v>
      </c>
      <c r="J1615" t="n">
        <v>112.38</v>
      </c>
      <c r="K1615" t="inlineStr">
        <is>
          <t>sale</t>
        </is>
      </c>
      <c r="L1615" t="inlineStr">
        <is>
          <t/>
        </is>
      </c>
      <c r="M1615" t="inlineStr">
        <is>
          <t/>
        </is>
      </c>
      <c r="N1615" t="n">
        <v>0.0</v>
      </c>
      <c r="O1615" t="n">
        <v>0.0</v>
      </c>
      <c r="P1615" t="n">
        <v>121.84</v>
      </c>
      <c r="Q1615" t="n">
        <v>121.84</v>
      </c>
      <c r="R1615" t="n">
        <v>37.14</v>
      </c>
      <c r="S1615" t="n">
        <v>37.14</v>
      </c>
      <c r="T1615" t="n">
        <v>1.5</v>
      </c>
      <c r="U1615" t="n">
        <v>1.5</v>
      </c>
      <c r="V1615" t="n">
        <v>20.23</v>
      </c>
      <c r="W1615" t="n">
        <v>20.23</v>
      </c>
      <c r="X1615" t="n">
        <v>1.96</v>
      </c>
      <c r="Y1615" t="n">
        <v>1.96</v>
      </c>
      <c r="Z1615" t="n">
        <v>3.99</v>
      </c>
      <c r="AA1615" t="n">
        <v>3.99</v>
      </c>
      <c r="AB1615" t="n">
        <v>7.48</v>
      </c>
      <c r="AC1615" t="n">
        <v>7.48</v>
      </c>
      <c r="AD1615" t="n">
        <v>7.47999999999999</v>
      </c>
      <c r="AE1615" t="n">
        <v>0.0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0.0</v>
      </c>
      <c r="AL1615" t="inlineStr">
        <is>
          <t>unreconciled</t>
        </is>
      </c>
      <c r="AM1615" t="inlineStr">
        <is>
          <t>Order Amount Mismatch (POS&gt;3PO)</t>
        </is>
      </c>
      <c r="AN1615" t="n">
        <v>7.48</v>
      </c>
      <c r="AO1615" t="n">
        <f>ROUND(P1615*100/H1615,2)</f>
        <v>0.0</v>
      </c>
      <c r="AP1615" t="n">
        <f>ROUND(Q1615*100/I1615,2)</f>
        <v>0.0</v>
      </c>
      <c r="AQ1615"/>
      <c r="AR1615"/>
      <c r="AS1615" t="n">
        <v>0.0</v>
      </c>
    </row>
    <row r="1616">
      <c r="A1616" s="1" t="n">
        <v>45235.0</v>
      </c>
      <c r="B1616" s="2" t="n">
        <v>45235.56628472222</v>
      </c>
      <c r="C1616" t="inlineStr">
        <is>
          <t>3140023012059770</t>
        </is>
      </c>
      <c r="D1616" t="inlineStr">
        <is>
          <t>POS0012</t>
        </is>
      </c>
      <c r="E1616" t="inlineStr">
        <is>
          <t>62</t>
        </is>
      </c>
      <c r="F1616" t="inlineStr">
        <is>
          <t>0023</t>
        </is>
      </c>
      <c r="G1616" t="inlineStr">
        <is>
          <t>5315764652</t>
        </is>
      </c>
      <c r="H1616" t="n">
        <v>245.00000000000003</v>
      </c>
      <c r="I1616" t="n">
        <v>233.33</v>
      </c>
      <c r="J1616" t="n">
        <v>196.19</v>
      </c>
      <c r="K1616" t="inlineStr">
        <is>
          <t>sale</t>
        </is>
      </c>
      <c r="L1616" t="inlineStr">
        <is>
          <t/>
        </is>
      </c>
      <c r="M1616" t="inlineStr">
        <is>
          <t/>
        </is>
      </c>
      <c r="N1616" t="n">
        <v>0.0</v>
      </c>
      <c r="O1616" t="n">
        <v>0.0</v>
      </c>
      <c r="P1616" t="n">
        <v>185.72</v>
      </c>
      <c r="Q1616" t="n">
        <v>185.71</v>
      </c>
      <c r="R1616" t="n">
        <v>37.14</v>
      </c>
      <c r="S1616" t="n">
        <v>37.14</v>
      </c>
      <c r="T1616" t="n">
        <v>2.33</v>
      </c>
      <c r="U1616" t="n">
        <v>2.33</v>
      </c>
      <c r="V1616" t="n">
        <v>35.31</v>
      </c>
      <c r="W1616" t="n">
        <v>35.31</v>
      </c>
      <c r="X1616" t="n">
        <v>3.06</v>
      </c>
      <c r="Y1616" t="n">
        <v>3.06</v>
      </c>
      <c r="Z1616" t="n">
        <v>6.91</v>
      </c>
      <c r="AA1616" t="n">
        <v>6.91</v>
      </c>
      <c r="AB1616" t="n">
        <v>11.66</v>
      </c>
      <c r="AC1616" t="n">
        <v>11.67</v>
      </c>
      <c r="AD1616" t="n">
        <v>11.670000000000016</v>
      </c>
      <c r="AE1616" t="n">
        <v>0.009999999999990905</v>
      </c>
      <c r="AF1616" t="n">
        <v>0.0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-0.009999999999999787</v>
      </c>
      <c r="AL1616" t="inlineStr">
        <is>
          <t>unreconciled</t>
        </is>
      </c>
      <c r="AM1616" t="inlineStr">
        <is>
          <t>Order Amount Mismatch (POS&gt;3PO)</t>
        </is>
      </c>
      <c r="AN1616" t="n">
        <v>11.67</v>
      </c>
      <c r="AO1616" t="n">
        <f>ROUND(P1616*100/H1616,2)</f>
        <v>0.0</v>
      </c>
      <c r="AP1616" t="n">
        <f>ROUND(Q1616*100/I1616,2)</f>
        <v>0.0</v>
      </c>
      <c r="AQ1616"/>
      <c r="AR1616"/>
      <c r="AS1616" t="n">
        <v>0.0</v>
      </c>
    </row>
    <row r="1617">
      <c r="A1617" s="1" t="n">
        <v>45234.0</v>
      </c>
      <c r="B1617" s="2" t="n">
        <v>45234.71991898148</v>
      </c>
      <c r="C1617" t="inlineStr">
        <is>
          <t>3140094012085605</t>
        </is>
      </c>
      <c r="D1617" t="inlineStr">
        <is>
          <t>POS0012</t>
        </is>
      </c>
      <c r="E1617" t="inlineStr">
        <is>
          <t>20</t>
        </is>
      </c>
      <c r="F1617" t="inlineStr">
        <is>
          <t>0094</t>
        </is>
      </c>
      <c r="G1617" t="inlineStr">
        <is>
          <t>5315771460</t>
        </is>
      </c>
      <c r="H1617" t="n">
        <v>307.0</v>
      </c>
      <c r="I1617" t="n">
        <v>292.38</v>
      </c>
      <c r="J1617" t="n">
        <v>255.24</v>
      </c>
      <c r="K1617" t="inlineStr">
        <is>
          <t>sale</t>
        </is>
      </c>
      <c r="L1617" t="inlineStr">
        <is>
          <t/>
        </is>
      </c>
      <c r="M1617" t="inlineStr">
        <is>
          <t/>
        </is>
      </c>
      <c r="N1617" t="n">
        <v>0.0</v>
      </c>
      <c r="O1617" t="n">
        <v>0.0</v>
      </c>
      <c r="P1617" t="n">
        <v>230.72</v>
      </c>
      <c r="Q1617" t="n">
        <v>230.72</v>
      </c>
      <c r="R1617" t="n">
        <v>37.14</v>
      </c>
      <c r="S1617" t="n">
        <v>37.14</v>
      </c>
      <c r="T1617" t="n">
        <v>2.92</v>
      </c>
      <c r="U1617" t="n">
        <v>2.92</v>
      </c>
      <c r="V1617" t="n">
        <v>45.94</v>
      </c>
      <c r="W1617" t="n">
        <v>45.94</v>
      </c>
      <c r="X1617" t="n">
        <v>3.84</v>
      </c>
      <c r="Y1617" t="n">
        <v>3.84</v>
      </c>
      <c r="Z1617" t="n">
        <v>8.96</v>
      </c>
      <c r="AA1617" t="n">
        <v>8.96</v>
      </c>
      <c r="AB1617" t="n">
        <v>14.62</v>
      </c>
      <c r="AC1617" t="n">
        <v>14.62</v>
      </c>
      <c r="AD1617" t="n">
        <v>14.620000000000005</v>
      </c>
      <c r="AE1617" t="n">
        <v>0.0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0.0</v>
      </c>
      <c r="AL1617" t="inlineStr">
        <is>
          <t>unreconciled</t>
        </is>
      </c>
      <c r="AM1617" t="inlineStr">
        <is>
          <t>Order Amount Mismatch (POS&gt;3PO)</t>
        </is>
      </c>
      <c r="AN1617" t="n">
        <v>14.62</v>
      </c>
      <c r="AO1617" t="n">
        <f>ROUND(P1617*100/H1617,2)</f>
        <v>0.0</v>
      </c>
      <c r="AP1617" t="n">
        <f>ROUND(Q1617*100/I1617,2)</f>
        <v>0.0</v>
      </c>
      <c r="AQ1617"/>
      <c r="AR1617"/>
      <c r="AS1617" t="n">
        <v>0.0</v>
      </c>
    </row>
    <row r="1618">
      <c r="A1618" s="1" t="n">
        <v>45235.0</v>
      </c>
      <c r="B1618" s="2" t="n">
        <v>45235.511608796296</v>
      </c>
      <c r="C1618" t="inlineStr">
        <is>
          <t>3140094012085963</t>
        </is>
      </c>
      <c r="D1618" t="inlineStr">
        <is>
          <t>POS0012</t>
        </is>
      </c>
      <c r="E1618" t="inlineStr">
        <is>
          <t>78</t>
        </is>
      </c>
      <c r="F1618" t="inlineStr">
        <is>
          <t>0094</t>
        </is>
      </c>
      <c r="G1618" t="inlineStr">
        <is>
          <t>5315777962</t>
        </is>
      </c>
      <c r="H1618" t="n">
        <v>277.0</v>
      </c>
      <c r="I1618" t="n">
        <v>263.81</v>
      </c>
      <c r="J1618" t="n">
        <v>226.67</v>
      </c>
      <c r="K1618" t="inlineStr">
        <is>
          <t>sale</t>
        </is>
      </c>
      <c r="L1618" t="inlineStr">
        <is>
          <t/>
        </is>
      </c>
      <c r="M1618" t="inlineStr">
        <is>
          <t/>
        </is>
      </c>
      <c r="N1618" t="n">
        <v>0.0</v>
      </c>
      <c r="O1618" t="n">
        <v>0.0</v>
      </c>
      <c r="P1618" t="n">
        <v>208.94</v>
      </c>
      <c r="Q1618" t="n">
        <v>208.94</v>
      </c>
      <c r="R1618" t="n">
        <v>37.14</v>
      </c>
      <c r="S1618" t="n">
        <v>37.14</v>
      </c>
      <c r="T1618" t="n">
        <v>2.64</v>
      </c>
      <c r="U1618" t="n">
        <v>2.64</v>
      </c>
      <c r="V1618" t="n">
        <v>40.8</v>
      </c>
      <c r="W1618" t="n">
        <v>40.8</v>
      </c>
      <c r="X1618" t="n">
        <v>3.46</v>
      </c>
      <c r="Y1618" t="n">
        <v>3.46</v>
      </c>
      <c r="Z1618" t="n">
        <v>7.97</v>
      </c>
      <c r="AA1618" t="n">
        <v>7.96</v>
      </c>
      <c r="AB1618" t="n">
        <v>13.2</v>
      </c>
      <c r="AC1618" t="n">
        <v>13.19</v>
      </c>
      <c r="AD1618" t="n">
        <v>13.189999999999998</v>
      </c>
      <c r="AE1618" t="n">
        <v>0.0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0.009999999999999787</v>
      </c>
      <c r="AK1618" t="n">
        <v>0.009999999999999787</v>
      </c>
      <c r="AL1618" t="inlineStr">
        <is>
          <t>unreconciled</t>
        </is>
      </c>
      <c r="AM1618" t="inlineStr">
        <is>
          <t>Order Amount Mismatch (POS&gt;3PO)</t>
        </is>
      </c>
      <c r="AN1618" t="n">
        <v>13.19</v>
      </c>
      <c r="AO1618" t="n">
        <f>ROUND(P1618*100/H1618,2)</f>
        <v>0.0</v>
      </c>
      <c r="AP1618" t="n">
        <f>ROUND(Q1618*100/I1618,2)</f>
        <v>0.0</v>
      </c>
      <c r="AQ1618"/>
      <c r="AR1618"/>
      <c r="AS1618" t="n">
        <v>0.0</v>
      </c>
    </row>
    <row r="1619">
      <c r="A1619" s="1" t="n">
        <v>45234.0</v>
      </c>
      <c r="B1619" s="2" t="n">
        <v>45234.706875</v>
      </c>
      <c r="C1619" t="inlineStr">
        <is>
          <t>3140023012059529</t>
        </is>
      </c>
      <c r="D1619" t="inlineStr">
        <is>
          <t>POS0012</t>
        </is>
      </c>
      <c r="E1619" t="inlineStr">
        <is>
          <t>21</t>
        </is>
      </c>
      <c r="F1619" t="inlineStr">
        <is>
          <t>0023</t>
        </is>
      </c>
      <c r="G1619" t="inlineStr">
        <is>
          <t>5315781623</t>
        </is>
      </c>
      <c r="H1619" t="n">
        <v>545.0</v>
      </c>
      <c r="I1619" t="n">
        <v>519.05</v>
      </c>
      <c r="J1619" t="n">
        <v>481.91</v>
      </c>
      <c r="K1619" t="inlineStr">
        <is>
          <t>sale</t>
        </is>
      </c>
      <c r="L1619" t="inlineStr">
        <is>
          <t/>
        </is>
      </c>
      <c r="M1619" t="inlineStr">
        <is>
          <t/>
        </is>
      </c>
      <c r="N1619" t="n">
        <v>0.0</v>
      </c>
      <c r="O1619" t="n">
        <v>0.0</v>
      </c>
      <c r="P1619" t="n">
        <v>403.47</v>
      </c>
      <c r="Q1619" t="n">
        <v>403.46</v>
      </c>
      <c r="R1619" t="n">
        <v>37.14</v>
      </c>
      <c r="S1619" t="n">
        <v>37.14</v>
      </c>
      <c r="T1619" t="n">
        <v>5.19</v>
      </c>
      <c r="U1619" t="n">
        <v>5.19</v>
      </c>
      <c r="V1619" t="n">
        <v>86.74</v>
      </c>
      <c r="W1619" t="n">
        <v>86.74</v>
      </c>
      <c r="X1619" t="n">
        <v>6.81</v>
      </c>
      <c r="Y1619" t="n">
        <v>6.81</v>
      </c>
      <c r="Z1619" t="n">
        <v>16.84</v>
      </c>
      <c r="AA1619" t="n">
        <v>16.84</v>
      </c>
      <c r="AB1619" t="n">
        <v>25.96</v>
      </c>
      <c r="AC1619" t="n">
        <v>25.95</v>
      </c>
      <c r="AD1619" t="n">
        <v>25.950000000000045</v>
      </c>
      <c r="AE1619" t="n">
        <v>0.010000000000047748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0.0</v>
      </c>
      <c r="AK1619" t="n">
        <v>0.010000000000001563</v>
      </c>
      <c r="AL1619" t="inlineStr">
        <is>
          <t>unreconciled</t>
        </is>
      </c>
      <c r="AM1619" t="inlineStr">
        <is>
          <t>Order Amount Mismatch (POS&gt;3PO)</t>
        </is>
      </c>
      <c r="AN1619" t="n">
        <v>25.95</v>
      </c>
      <c r="AO1619" t="n">
        <f>ROUND(P1619*100/H1619,2)</f>
        <v>0.0</v>
      </c>
      <c r="AP1619" t="n">
        <f>ROUND(Q1619*100/I1619,2)</f>
        <v>0.0</v>
      </c>
      <c r="AQ1619"/>
      <c r="AR1619"/>
      <c r="AS1619" t="n">
        <v>0.0</v>
      </c>
    </row>
    <row r="1620">
      <c r="A1620" s="1" t="n">
        <v>45236.0</v>
      </c>
      <c r="B1620" s="2" t="n">
        <v>45236.90112268519</v>
      </c>
      <c r="C1620" t="inlineStr">
        <is>
          <t>3140094012086668</t>
        </is>
      </c>
      <c r="D1620" t="inlineStr">
        <is>
          <t>POS0012</t>
        </is>
      </c>
      <c r="E1620" t="inlineStr">
        <is>
          <t>83</t>
        </is>
      </c>
      <c r="F1620" t="inlineStr">
        <is>
          <t>0094</t>
        </is>
      </c>
      <c r="G1620" t="inlineStr">
        <is>
          <t>5315789460</t>
        </is>
      </c>
      <c r="H1620" t="n">
        <v>458.0</v>
      </c>
      <c r="I1620" t="n">
        <v>436.19</v>
      </c>
      <c r="J1620" t="n">
        <v>399.05</v>
      </c>
      <c r="K1620" t="inlineStr">
        <is>
          <t>sale</t>
        </is>
      </c>
      <c r="L1620" t="inlineStr">
        <is>
          <t/>
        </is>
      </c>
      <c r="M1620" t="inlineStr">
        <is>
          <t/>
        </is>
      </c>
      <c r="N1620" t="n">
        <v>0.0</v>
      </c>
      <c r="O1620" t="n">
        <v>0.0</v>
      </c>
      <c r="P1620" t="n">
        <v>340.32</v>
      </c>
      <c r="Q1620" t="n">
        <v>340.31</v>
      </c>
      <c r="R1620" t="n">
        <v>37.14</v>
      </c>
      <c r="S1620" t="n">
        <v>37.14</v>
      </c>
      <c r="T1620" t="n">
        <v>4.36</v>
      </c>
      <c r="U1620" t="n">
        <v>4.36</v>
      </c>
      <c r="V1620" t="n">
        <v>71.83</v>
      </c>
      <c r="W1620" t="n">
        <v>71.83</v>
      </c>
      <c r="X1620" t="n">
        <v>5.72</v>
      </c>
      <c r="Y1620" t="n">
        <v>5.72</v>
      </c>
      <c r="Z1620" t="n">
        <v>13.96</v>
      </c>
      <c r="AA1620" t="n">
        <v>13.96</v>
      </c>
      <c r="AB1620" t="n">
        <v>21.82</v>
      </c>
      <c r="AC1620" t="n">
        <v>21.81</v>
      </c>
      <c r="AD1620" t="n">
        <v>21.810000000000002</v>
      </c>
      <c r="AE1620" t="n">
        <v>0.009999999999990905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0.010000000000001563</v>
      </c>
      <c r="AL1620" t="inlineStr">
        <is>
          <t>unreconciled</t>
        </is>
      </c>
      <c r="AM1620" t="inlineStr">
        <is>
          <t>Order Amount Mismatch (POS&gt;3PO)</t>
        </is>
      </c>
      <c r="AN1620" t="n">
        <v>21.81</v>
      </c>
      <c r="AO1620" t="n">
        <f>ROUND(P1620*100/H1620,2)</f>
        <v>0.0</v>
      </c>
      <c r="AP1620" t="n">
        <f>ROUND(Q1620*100/I1620,2)</f>
        <v>0.0</v>
      </c>
      <c r="AQ1620"/>
      <c r="AR1620"/>
      <c r="AS1620" t="n">
        <v>0.0</v>
      </c>
    </row>
    <row r="1621">
      <c r="A1621" s="1" t="n">
        <v>45234.0</v>
      </c>
      <c r="B1621" s="2" t="n">
        <v>45234.81319444445</v>
      </c>
      <c r="C1621" t="inlineStr">
        <is>
          <t>3140094012085684</t>
        </is>
      </c>
      <c r="D1621" t="inlineStr">
        <is>
          <t>POS0012</t>
        </is>
      </c>
      <c r="E1621" t="inlineStr">
        <is>
          <t>99</t>
        </is>
      </c>
      <c r="F1621" t="inlineStr">
        <is>
          <t>0094</t>
        </is>
      </c>
      <c r="G1621" t="inlineStr">
        <is>
          <t>5315790854</t>
        </is>
      </c>
      <c r="H1621" t="n">
        <v>189.0</v>
      </c>
      <c r="I1621" t="n">
        <v>180.0</v>
      </c>
      <c r="J1621" t="n">
        <v>142.86</v>
      </c>
      <c r="K1621" t="inlineStr">
        <is>
          <t>sale</t>
        </is>
      </c>
      <c r="L1621" t="inlineStr">
        <is>
          <t/>
        </is>
      </c>
      <c r="M1621" t="inlineStr">
        <is>
          <t/>
        </is>
      </c>
      <c r="N1621" t="n">
        <v>0.0</v>
      </c>
      <c r="O1621" t="n">
        <v>0.0</v>
      </c>
      <c r="P1621" t="n">
        <v>145.08</v>
      </c>
      <c r="Q1621" t="n">
        <v>145.08</v>
      </c>
      <c r="R1621" t="n">
        <v>37.14</v>
      </c>
      <c r="S1621" t="n">
        <v>37.14</v>
      </c>
      <c r="T1621" t="n">
        <v>1.8</v>
      </c>
      <c r="U1621" t="n">
        <v>1.8</v>
      </c>
      <c r="V1621" t="n">
        <v>25.71</v>
      </c>
      <c r="W1621" t="n">
        <v>25.71</v>
      </c>
      <c r="X1621" t="n">
        <v>2.36</v>
      </c>
      <c r="Y1621" t="n">
        <v>2.36</v>
      </c>
      <c r="Z1621" t="n">
        <v>5.05</v>
      </c>
      <c r="AA1621" t="n">
        <v>5.05</v>
      </c>
      <c r="AB1621" t="n">
        <v>9.0</v>
      </c>
      <c r="AC1621" t="n">
        <v>9.0</v>
      </c>
      <c r="AD1621" t="n">
        <v>9.0</v>
      </c>
      <c r="AE1621" t="n">
        <v>0.0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0.0</v>
      </c>
      <c r="AL1621" t="inlineStr">
        <is>
          <t>unreconciled</t>
        </is>
      </c>
      <c r="AM1621" t="inlineStr">
        <is>
          <t>Order Amount Mismatch (POS&gt;3PO)</t>
        </is>
      </c>
      <c r="AN1621" t="n">
        <v>9.0</v>
      </c>
      <c r="AO1621" t="n">
        <f>ROUND(P1621*100/H1621,2)</f>
        <v>0.0</v>
      </c>
      <c r="AP1621" t="n">
        <f>ROUND(Q1621*100/I1621,2)</f>
        <v>0.0</v>
      </c>
      <c r="AQ1621"/>
      <c r="AR1621"/>
      <c r="AS1621" t="n">
        <v>0.0</v>
      </c>
    </row>
    <row r="1622">
      <c r="A1622" s="1" t="n">
        <v>45234.0</v>
      </c>
      <c r="B1622" s="2" t="n">
        <v>45234.86262731482</v>
      </c>
      <c r="C1622" t="inlineStr">
        <is>
          <t>3140023012059610</t>
        </is>
      </c>
      <c r="D1622" t="inlineStr">
        <is>
          <t>POS0012</t>
        </is>
      </c>
      <c r="E1622" t="inlineStr">
        <is>
          <t>02</t>
        </is>
      </c>
      <c r="F1622" t="inlineStr">
        <is>
          <t>0023</t>
        </is>
      </c>
      <c r="G1622" t="inlineStr">
        <is>
          <t>5315794722</t>
        </is>
      </c>
      <c r="H1622" t="n">
        <v>532.0</v>
      </c>
      <c r="I1622" t="n">
        <v>506.67</v>
      </c>
      <c r="J1622" t="n">
        <v>469.53</v>
      </c>
      <c r="K1622" t="inlineStr">
        <is>
          <t>sale</t>
        </is>
      </c>
      <c r="L1622" t="inlineStr">
        <is>
          <t/>
        </is>
      </c>
      <c r="M1622" t="inlineStr">
        <is>
          <t/>
        </is>
      </c>
      <c r="N1622" t="n">
        <v>0.0</v>
      </c>
      <c r="O1622" t="n">
        <v>0.0</v>
      </c>
      <c r="P1622" t="n">
        <v>394.02</v>
      </c>
      <c r="Q1622" t="n">
        <v>394.02</v>
      </c>
      <c r="R1622" t="n">
        <v>37.14</v>
      </c>
      <c r="S1622" t="n">
        <v>37.14</v>
      </c>
      <c r="T1622" t="n">
        <v>5.07</v>
      </c>
      <c r="U1622" t="n">
        <v>5.07</v>
      </c>
      <c r="V1622" t="n">
        <v>84.52</v>
      </c>
      <c r="W1622" t="n">
        <v>84.52</v>
      </c>
      <c r="X1622" t="n">
        <v>6.65</v>
      </c>
      <c r="Y1622" t="n">
        <v>6.65</v>
      </c>
      <c r="Z1622" t="n">
        <v>16.41</v>
      </c>
      <c r="AA1622" t="n">
        <v>16.41</v>
      </c>
      <c r="AB1622" t="n">
        <v>25.34</v>
      </c>
      <c r="AC1622" t="n">
        <v>25.34</v>
      </c>
      <c r="AD1622" t="n">
        <v>25.329999999999984</v>
      </c>
      <c r="AE1622" t="n">
        <v>0.0</v>
      </c>
      <c r="AF1622" t="n">
        <v>0.0</v>
      </c>
      <c r="AG1622" t="n">
        <v>0.0</v>
      </c>
      <c r="AH1622" t="n">
        <v>0.0</v>
      </c>
      <c r="AI1622" t="n">
        <v>0.0</v>
      </c>
      <c r="AJ1622" t="n">
        <v>0.0</v>
      </c>
      <c r="AK1622" t="n">
        <v>0.0</v>
      </c>
      <c r="AL1622" t="inlineStr">
        <is>
          <t>unreconciled</t>
        </is>
      </c>
      <c r="AM1622" t="inlineStr">
        <is>
          <t>Order Amount Mismatch (POS&gt;3PO)</t>
        </is>
      </c>
      <c r="AN1622" t="n">
        <v>25.33</v>
      </c>
      <c r="AO1622" t="n">
        <f>ROUND(P1622*100/H1622,2)</f>
        <v>0.0</v>
      </c>
      <c r="AP1622" t="n">
        <f>ROUND(Q1622*100/I1622,2)</f>
        <v>0.0</v>
      </c>
      <c r="AQ1622"/>
      <c r="AR1622"/>
      <c r="AS1622" t="n">
        <v>0.0</v>
      </c>
    </row>
    <row r="1623">
      <c r="A1623" s="1" t="n">
        <v>45234.0</v>
      </c>
      <c r="B1623" s="2" t="n">
        <v>45234.7078125</v>
      </c>
      <c r="C1623" t="inlineStr">
        <is>
          <t>3140023012059533</t>
        </is>
      </c>
      <c r="D1623" t="inlineStr">
        <is>
          <t>POS0012</t>
        </is>
      </c>
      <c r="E1623" t="inlineStr">
        <is>
          <t>25</t>
        </is>
      </c>
      <c r="F1623" t="inlineStr">
        <is>
          <t>0023</t>
        </is>
      </c>
      <c r="G1623" t="inlineStr">
        <is>
          <t>5315819479</t>
        </is>
      </c>
      <c r="H1623" t="n">
        <v>239.0</v>
      </c>
      <c r="I1623" t="n">
        <v>227.62</v>
      </c>
      <c r="J1623" t="n">
        <v>190.48</v>
      </c>
      <c r="K1623" t="inlineStr">
        <is>
          <t>sale</t>
        </is>
      </c>
      <c r="L1623" t="inlineStr">
        <is>
          <t/>
        </is>
      </c>
      <c r="M1623" t="inlineStr">
        <is>
          <t/>
        </is>
      </c>
      <c r="N1623" t="n">
        <v>0.0</v>
      </c>
      <c r="O1623" t="n">
        <v>0.0</v>
      </c>
      <c r="P1623" t="n">
        <v>181.35</v>
      </c>
      <c r="Q1623" t="n">
        <v>181.35</v>
      </c>
      <c r="R1623" t="n">
        <v>37.14</v>
      </c>
      <c r="S1623" t="n">
        <v>37.14</v>
      </c>
      <c r="T1623" t="n">
        <v>2.28</v>
      </c>
      <c r="U1623" t="n">
        <v>2.28</v>
      </c>
      <c r="V1623" t="n">
        <v>34.29</v>
      </c>
      <c r="W1623" t="n">
        <v>34.29</v>
      </c>
      <c r="X1623" t="n">
        <v>2.99</v>
      </c>
      <c r="Y1623" t="n">
        <v>2.99</v>
      </c>
      <c r="Z1623" t="n">
        <v>6.71</v>
      </c>
      <c r="AA1623" t="n">
        <v>6.71</v>
      </c>
      <c r="AB1623" t="n">
        <v>11.38</v>
      </c>
      <c r="AC1623" t="n">
        <v>11.38</v>
      </c>
      <c r="AD1623" t="n">
        <v>11.379999999999995</v>
      </c>
      <c r="AE1623" t="n">
        <v>0.0</v>
      </c>
      <c r="AF1623" t="n">
        <v>0.0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0.0</v>
      </c>
      <c r="AL1623" t="inlineStr">
        <is>
          <t>unreconciled</t>
        </is>
      </c>
      <c r="AM1623" t="inlineStr">
        <is>
          <t>Order Amount Mismatch (POS&gt;3PO)</t>
        </is>
      </c>
      <c r="AN1623" t="n">
        <v>11.38</v>
      </c>
      <c r="AO1623" t="n">
        <f>ROUND(P1623*100/H1623,2)</f>
        <v>0.0</v>
      </c>
      <c r="AP1623" t="n">
        <f>ROUND(Q1623*100/I1623,2)</f>
        <v>0.0</v>
      </c>
      <c r="AQ1623"/>
      <c r="AR1623"/>
      <c r="AS1623" t="n">
        <v>0.0</v>
      </c>
    </row>
    <row r="1624">
      <c r="A1624" s="1" t="n">
        <v>45234.0</v>
      </c>
      <c r="B1624" s="2" t="n">
        <v>45234.60297453704</v>
      </c>
      <c r="C1624" t="inlineStr">
        <is>
          <t>3140094012085508</t>
        </is>
      </c>
      <c r="D1624" t="inlineStr">
        <is>
          <t>POS0012</t>
        </is>
      </c>
      <c r="E1624" t="inlineStr">
        <is>
          <t>23</t>
        </is>
      </c>
      <c r="F1624" t="inlineStr">
        <is>
          <t>0094</t>
        </is>
      </c>
      <c r="G1624" t="inlineStr">
        <is>
          <t>5315835044</t>
        </is>
      </c>
      <c r="H1624" t="n">
        <v>407.0</v>
      </c>
      <c r="I1624" t="n">
        <v>387.62</v>
      </c>
      <c r="J1624" t="n">
        <v>350.48</v>
      </c>
      <c r="K1624" t="inlineStr">
        <is>
          <t>sale</t>
        </is>
      </c>
      <c r="L1624" t="inlineStr">
        <is>
          <t/>
        </is>
      </c>
      <c r="M1624" t="inlineStr">
        <is>
          <t/>
        </is>
      </c>
      <c r="N1624" t="n">
        <v>0.0</v>
      </c>
      <c r="O1624" t="n">
        <v>0.0</v>
      </c>
      <c r="P1624" t="n">
        <v>303.29</v>
      </c>
      <c r="Q1624" t="n">
        <v>303.28</v>
      </c>
      <c r="R1624" t="n">
        <v>37.14</v>
      </c>
      <c r="S1624" t="n">
        <v>37.14</v>
      </c>
      <c r="T1624" t="n">
        <v>3.88</v>
      </c>
      <c r="U1624" t="n">
        <v>3.88</v>
      </c>
      <c r="V1624" t="n">
        <v>63.09</v>
      </c>
      <c r="W1624" t="n">
        <v>63.09</v>
      </c>
      <c r="X1624" t="n">
        <v>5.09</v>
      </c>
      <c r="Y1624" t="n">
        <v>5.09</v>
      </c>
      <c r="Z1624" t="n">
        <v>12.27</v>
      </c>
      <c r="AA1624" t="n">
        <v>12.28</v>
      </c>
      <c r="AB1624" t="n">
        <v>19.38</v>
      </c>
      <c r="AC1624" t="n">
        <v>19.38</v>
      </c>
      <c r="AD1624" t="n">
        <v>19.379999999999995</v>
      </c>
      <c r="AE1624" t="n">
        <v>0.010000000000047748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-0.009999999999999787</v>
      </c>
      <c r="AK1624" t="n">
        <v>0.0</v>
      </c>
      <c r="AL1624" t="inlineStr">
        <is>
          <t>unreconciled</t>
        </is>
      </c>
      <c r="AM1624" t="inlineStr">
        <is>
          <t>Order Amount Mismatch (POS&gt;3PO)</t>
        </is>
      </c>
      <c r="AN1624" t="n">
        <v>19.38</v>
      </c>
      <c r="AO1624" t="n">
        <f>ROUND(P1624*100/H1624,2)</f>
        <v>0.0</v>
      </c>
      <c r="AP1624" t="n">
        <f>ROUND(Q1624*100/I1624,2)</f>
        <v>0.0</v>
      </c>
      <c r="AQ1624"/>
      <c r="AR1624"/>
      <c r="AS1624" t="n">
        <v>0.0</v>
      </c>
    </row>
    <row r="1625">
      <c r="A1625" s="1" t="n">
        <v>45234.0</v>
      </c>
      <c r="B1625" s="2" t="n">
        <v>45234.61513888889</v>
      </c>
      <c r="C1625" t="inlineStr">
        <is>
          <t>3140023012059500</t>
        </is>
      </c>
      <c r="D1625" t="inlineStr">
        <is>
          <t>POS0012</t>
        </is>
      </c>
      <c r="E1625" t="inlineStr">
        <is>
          <t>92</t>
        </is>
      </c>
      <c r="F1625" t="inlineStr">
        <is>
          <t>0023</t>
        </is>
      </c>
      <c r="G1625" t="inlineStr">
        <is>
          <t>5315844523</t>
        </is>
      </c>
      <c r="H1625" t="n">
        <v>288.0</v>
      </c>
      <c r="I1625" t="n">
        <v>274.28</v>
      </c>
      <c r="J1625" t="n">
        <v>237.14</v>
      </c>
      <c r="K1625" t="inlineStr">
        <is>
          <t>sale</t>
        </is>
      </c>
      <c r="L1625" t="inlineStr">
        <is>
          <t/>
        </is>
      </c>
      <c r="M1625" t="inlineStr">
        <is>
          <t/>
        </is>
      </c>
      <c r="N1625" t="n">
        <v>0.0</v>
      </c>
      <c r="O1625" t="n">
        <v>0.0</v>
      </c>
      <c r="P1625" t="n">
        <v>216.92</v>
      </c>
      <c r="Q1625" t="n">
        <v>216.92</v>
      </c>
      <c r="R1625" t="n">
        <v>37.14</v>
      </c>
      <c r="S1625" t="n">
        <v>37.14</v>
      </c>
      <c r="T1625" t="n">
        <v>2.74</v>
      </c>
      <c r="U1625" t="n">
        <v>2.74</v>
      </c>
      <c r="V1625" t="n">
        <v>42.69</v>
      </c>
      <c r="W1625" t="n">
        <v>42.69</v>
      </c>
      <c r="X1625" t="n">
        <v>3.6</v>
      </c>
      <c r="Y1625" t="n">
        <v>3.6</v>
      </c>
      <c r="Z1625" t="n">
        <v>8.33</v>
      </c>
      <c r="AA1625" t="n">
        <v>8.33</v>
      </c>
      <c r="AB1625" t="n">
        <v>13.72</v>
      </c>
      <c r="AC1625" t="n">
        <v>13.72</v>
      </c>
      <c r="AD1625" t="n">
        <v>13.720000000000027</v>
      </c>
      <c r="AE1625" t="n">
        <v>0.0</v>
      </c>
      <c r="AF1625" t="n">
        <v>0.0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0.0</v>
      </c>
      <c r="AL1625" t="inlineStr">
        <is>
          <t>unreconciled</t>
        </is>
      </c>
      <c r="AM1625" t="inlineStr">
        <is>
          <t>Order Amount Mismatch (POS&gt;3PO)</t>
        </is>
      </c>
      <c r="AN1625" t="n">
        <v>13.72</v>
      </c>
      <c r="AO1625" t="n">
        <f>ROUND(P1625*100/H1625,2)</f>
        <v>0.0</v>
      </c>
      <c r="AP1625" t="n">
        <f>ROUND(Q1625*100/I1625,2)</f>
        <v>0.0</v>
      </c>
      <c r="AQ1625"/>
      <c r="AR1625"/>
      <c r="AS1625" t="n">
        <v>0.0</v>
      </c>
    </row>
    <row r="1626">
      <c r="A1626" s="1" t="n">
        <v>45236.0</v>
      </c>
      <c r="B1626" s="2" t="n">
        <v>45236.68717592592</v>
      </c>
      <c r="C1626" t="inlineStr">
        <is>
          <t>3140094012086529</t>
        </is>
      </c>
      <c r="D1626" t="inlineStr">
        <is>
          <t>POS0012</t>
        </is>
      </c>
      <c r="E1626" t="inlineStr">
        <is>
          <t>44</t>
        </is>
      </c>
      <c r="F1626" t="inlineStr">
        <is>
          <t>0094</t>
        </is>
      </c>
      <c r="G1626" t="inlineStr">
        <is>
          <t>5315883397</t>
        </is>
      </c>
      <c r="H1626" t="n">
        <v>417.0</v>
      </c>
      <c r="I1626" t="n">
        <v>397.15</v>
      </c>
      <c r="J1626" t="n">
        <v>360.01</v>
      </c>
      <c r="K1626" t="inlineStr">
        <is>
          <t>sale</t>
        </is>
      </c>
      <c r="L1626" t="inlineStr">
        <is>
          <t/>
        </is>
      </c>
      <c r="M1626" t="inlineStr">
        <is>
          <t/>
        </is>
      </c>
      <c r="N1626" t="n">
        <v>0.0</v>
      </c>
      <c r="O1626" t="n">
        <v>0.0</v>
      </c>
      <c r="P1626" t="n">
        <v>310.57</v>
      </c>
      <c r="Q1626" t="n">
        <v>310.57</v>
      </c>
      <c r="R1626" t="n">
        <v>37.14</v>
      </c>
      <c r="S1626" t="n">
        <v>37.14</v>
      </c>
      <c r="T1626" t="n">
        <v>3.97</v>
      </c>
      <c r="U1626" t="n">
        <v>3.97</v>
      </c>
      <c r="V1626" t="n">
        <v>64.8</v>
      </c>
      <c r="W1626" t="n">
        <v>64.8</v>
      </c>
      <c r="X1626" t="n">
        <v>5.21</v>
      </c>
      <c r="Y1626" t="n">
        <v>5.21</v>
      </c>
      <c r="Z1626" t="n">
        <v>12.6</v>
      </c>
      <c r="AA1626" t="n">
        <v>12.6</v>
      </c>
      <c r="AB1626" t="n">
        <v>19.86</v>
      </c>
      <c r="AC1626" t="n">
        <v>19.86</v>
      </c>
      <c r="AD1626" t="n">
        <v>19.850000000000023</v>
      </c>
      <c r="AE1626" t="n">
        <v>0.0</v>
      </c>
      <c r="AF1626" t="n">
        <v>0.0</v>
      </c>
      <c r="AG1626" t="n">
        <v>0.0</v>
      </c>
      <c r="AH1626" t="n">
        <v>0.0</v>
      </c>
      <c r="AI1626" t="n">
        <v>0.0</v>
      </c>
      <c r="AJ1626" t="n">
        <v>0.0</v>
      </c>
      <c r="AK1626" t="n">
        <v>0.0</v>
      </c>
      <c r="AL1626" t="inlineStr">
        <is>
          <t>unreconciled</t>
        </is>
      </c>
      <c r="AM1626" t="inlineStr">
        <is>
          <t>Order Amount Mismatch (POS&gt;3PO)</t>
        </is>
      </c>
      <c r="AN1626" t="n">
        <v>19.85</v>
      </c>
      <c r="AO1626" t="n">
        <f>ROUND(P1626*100/H1626,2)</f>
        <v>0.0</v>
      </c>
      <c r="AP1626" t="n">
        <f>ROUND(Q1626*100/I1626,2)</f>
        <v>0.0</v>
      </c>
      <c r="AQ1626"/>
      <c r="AR1626"/>
      <c r="AS1626" t="n">
        <v>0.0</v>
      </c>
    </row>
    <row r="1627">
      <c r="A1627" s="1" t="n">
        <v>45236.0</v>
      </c>
      <c r="B1627" s="2" t="n">
        <v>45236.4615625</v>
      </c>
      <c r="C1627" t="inlineStr">
        <is>
          <t>3140023012059981</t>
        </is>
      </c>
      <c r="D1627" t="inlineStr">
        <is>
          <t>POS0012</t>
        </is>
      </c>
      <c r="E1627" t="inlineStr">
        <is>
          <t>73</t>
        </is>
      </c>
      <c r="F1627" t="inlineStr">
        <is>
          <t>0023</t>
        </is>
      </c>
      <c r="G1627" t="inlineStr">
        <is>
          <t>5315884986</t>
        </is>
      </c>
      <c r="H1627" t="n">
        <v>415.0</v>
      </c>
      <c r="I1627" t="n">
        <v>395.23</v>
      </c>
      <c r="J1627" t="n">
        <v>358.09</v>
      </c>
      <c r="K1627" t="inlineStr">
        <is>
          <t>sale</t>
        </is>
      </c>
      <c r="L1627" t="inlineStr">
        <is>
          <t/>
        </is>
      </c>
      <c r="M1627" t="inlineStr">
        <is>
          <t/>
        </is>
      </c>
      <c r="N1627" t="n">
        <v>0.0</v>
      </c>
      <c r="O1627" t="n">
        <v>0.0</v>
      </c>
      <c r="P1627" t="n">
        <v>309.09</v>
      </c>
      <c r="Q1627" t="n">
        <v>309.08</v>
      </c>
      <c r="R1627" t="n">
        <v>37.14</v>
      </c>
      <c r="S1627" t="n">
        <v>37.14</v>
      </c>
      <c r="T1627" t="n">
        <v>3.95</v>
      </c>
      <c r="U1627" t="n">
        <v>3.95</v>
      </c>
      <c r="V1627" t="n">
        <v>64.46</v>
      </c>
      <c r="W1627" t="n">
        <v>64.46</v>
      </c>
      <c r="X1627" t="n">
        <v>5.19</v>
      </c>
      <c r="Y1627" t="n">
        <v>5.19</v>
      </c>
      <c r="Z1627" t="n">
        <v>12.54</v>
      </c>
      <c r="AA1627" t="n">
        <v>12.53</v>
      </c>
      <c r="AB1627" t="n">
        <v>19.76</v>
      </c>
      <c r="AC1627" t="n">
        <v>19.76</v>
      </c>
      <c r="AD1627" t="n">
        <v>19.769999999999982</v>
      </c>
      <c r="AE1627" t="n">
        <v>0.009999999999990905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0.009999999999999787</v>
      </c>
      <c r="AK1627" t="n">
        <v>0.0</v>
      </c>
      <c r="AL1627" t="inlineStr">
        <is>
          <t>unreconciled</t>
        </is>
      </c>
      <c r="AM1627" t="inlineStr">
        <is>
          <t>Order Amount Mismatch (POS&gt;3PO)</t>
        </is>
      </c>
      <c r="AN1627" t="n">
        <v>19.77</v>
      </c>
      <c r="AO1627" t="n">
        <f>ROUND(P1627*100/H1627,2)</f>
        <v>0.0</v>
      </c>
      <c r="AP1627" t="n">
        <f>ROUND(Q1627*100/I1627,2)</f>
        <v>0.0</v>
      </c>
      <c r="AQ1627"/>
      <c r="AR1627"/>
      <c r="AS1627" t="n">
        <v>0.0</v>
      </c>
    </row>
    <row r="1628">
      <c r="A1628" s="1" t="n">
        <v>45235.0</v>
      </c>
      <c r="B1628" s="2" t="n">
        <v>45235.57356481482</v>
      </c>
      <c r="C1628" t="inlineStr">
        <is>
          <t>3140094012086003</t>
        </is>
      </c>
      <c r="D1628" t="inlineStr">
        <is>
          <t>POS0012</t>
        </is>
      </c>
      <c r="E1628" t="inlineStr">
        <is>
          <t>18</t>
        </is>
      </c>
      <c r="F1628" t="inlineStr">
        <is>
          <t>0094</t>
        </is>
      </c>
      <c r="G1628" t="inlineStr">
        <is>
          <t>5315885443</t>
        </is>
      </c>
      <c r="H1628" t="n">
        <v>1109.0</v>
      </c>
      <c r="I1628" t="n">
        <v>1056.2</v>
      </c>
      <c r="J1628" t="n">
        <v>1019.06</v>
      </c>
      <c r="K1628" t="inlineStr">
        <is>
          <t>sale</t>
        </is>
      </c>
      <c r="L1628" t="inlineStr">
        <is>
          <t/>
        </is>
      </c>
      <c r="M1628" t="inlineStr">
        <is>
          <t/>
        </is>
      </c>
      <c r="N1628" t="n">
        <v>0.0</v>
      </c>
      <c r="O1628" t="n">
        <v>0.0</v>
      </c>
      <c r="P1628" t="n">
        <v>812.84</v>
      </c>
      <c r="Q1628" t="n">
        <v>812.85</v>
      </c>
      <c r="R1628" t="n">
        <v>37.14</v>
      </c>
      <c r="S1628" t="n">
        <v>37.14</v>
      </c>
      <c r="T1628" t="n">
        <v>10.56</v>
      </c>
      <c r="U1628" t="n">
        <v>10.56</v>
      </c>
      <c r="V1628" t="n">
        <v>183.43</v>
      </c>
      <c r="W1628" t="n">
        <v>183.43</v>
      </c>
      <c r="X1628" t="n">
        <v>13.86</v>
      </c>
      <c r="Y1628" t="n">
        <v>13.86</v>
      </c>
      <c r="Z1628" t="n">
        <v>35.51</v>
      </c>
      <c r="AA1628" t="n">
        <v>35.51</v>
      </c>
      <c r="AB1628" t="n">
        <v>52.82</v>
      </c>
      <c r="AC1628" t="n">
        <v>52.81</v>
      </c>
      <c r="AD1628" t="n">
        <v>52.799999999999955</v>
      </c>
      <c r="AE1628" t="n">
        <v>-0.009999999999990905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0.00999999999999801</v>
      </c>
      <c r="AL1628" t="inlineStr">
        <is>
          <t>unreconciled</t>
        </is>
      </c>
      <c r="AM1628" t="inlineStr">
        <is>
          <t>Order Amount Mismatch (POS&gt;3PO)</t>
        </is>
      </c>
      <c r="AN1628" t="n">
        <v>52.8</v>
      </c>
      <c r="AO1628" t="n">
        <f>ROUND(P1628*100/H1628,2)</f>
        <v>0.0</v>
      </c>
      <c r="AP1628" t="n">
        <f>ROUND(Q1628*100/I1628,2)</f>
        <v>0.0</v>
      </c>
      <c r="AQ1628"/>
      <c r="AR1628"/>
      <c r="AS1628" t="n">
        <v>0.0</v>
      </c>
    </row>
    <row r="1629">
      <c r="A1629" s="1" t="n">
        <v>45234.0</v>
      </c>
      <c r="B1629" s="2" t="n">
        <v>45234.94721064815</v>
      </c>
      <c r="C1629" t="inlineStr">
        <is>
          <t>3140023012059670</t>
        </is>
      </c>
      <c r="D1629" t="inlineStr">
        <is>
          <t>POS0012</t>
        </is>
      </c>
      <c r="E1629" t="inlineStr">
        <is>
          <t>62</t>
        </is>
      </c>
      <c r="F1629" t="inlineStr">
        <is>
          <t>0023</t>
        </is>
      </c>
      <c r="G1629" t="inlineStr">
        <is>
          <t>5315895886</t>
        </is>
      </c>
      <c r="H1629" t="n">
        <v>278.0</v>
      </c>
      <c r="I1629" t="n">
        <v>264.76</v>
      </c>
      <c r="J1629" t="n">
        <v>227.62</v>
      </c>
      <c r="K1629" t="inlineStr">
        <is>
          <t>sale</t>
        </is>
      </c>
      <c r="L1629" t="inlineStr">
        <is>
          <t/>
        </is>
      </c>
      <c r="M1629" t="inlineStr">
        <is>
          <t/>
        </is>
      </c>
      <c r="N1629" t="n">
        <v>0.0</v>
      </c>
      <c r="O1629" t="n">
        <v>0.0</v>
      </c>
      <c r="P1629" t="n">
        <v>209.66</v>
      </c>
      <c r="Q1629" t="n">
        <v>209.64</v>
      </c>
      <c r="R1629" t="n">
        <v>37.14</v>
      </c>
      <c r="S1629" t="n">
        <v>37.14</v>
      </c>
      <c r="T1629" t="n">
        <v>2.65</v>
      </c>
      <c r="U1629" t="n">
        <v>2.65</v>
      </c>
      <c r="V1629" t="n">
        <v>40.97</v>
      </c>
      <c r="W1629" t="n">
        <v>40.97</v>
      </c>
      <c r="X1629" t="n">
        <v>3.48</v>
      </c>
      <c r="Y1629" t="n">
        <v>3.48</v>
      </c>
      <c r="Z1629" t="n">
        <v>8.0</v>
      </c>
      <c r="AA1629" t="n">
        <v>8.0</v>
      </c>
      <c r="AB1629" t="n">
        <v>13.24</v>
      </c>
      <c r="AC1629" t="n">
        <v>13.24</v>
      </c>
      <c r="AD1629" t="n">
        <v>13.240000000000009</v>
      </c>
      <c r="AE1629" t="n">
        <v>0.020000000000010232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0.0</v>
      </c>
      <c r="AL1629" t="inlineStr">
        <is>
          <t>unreconciled</t>
        </is>
      </c>
      <c r="AM1629" t="inlineStr">
        <is>
          <t>Order Amount Mismatch (POS&gt;3PO)</t>
        </is>
      </c>
      <c r="AN1629" t="n">
        <v>13.24</v>
      </c>
      <c r="AO1629" t="n">
        <f>ROUND(P1629*100/H1629,2)</f>
        <v>0.0</v>
      </c>
      <c r="AP1629" t="n">
        <f>ROUND(Q1629*100/I1629,2)</f>
        <v>0.0</v>
      </c>
      <c r="AQ1629"/>
      <c r="AR1629"/>
      <c r="AS1629" t="n">
        <v>0.0</v>
      </c>
    </row>
    <row r="1630">
      <c r="A1630" s="1" t="n">
        <v>45236.0</v>
      </c>
      <c r="B1630" s="2" t="n">
        <v>45236.752800925926</v>
      </c>
      <c r="C1630" t="inlineStr">
        <is>
          <t>3140094012086560</t>
        </is>
      </c>
      <c r="D1630" t="inlineStr">
        <is>
          <t>POS0012</t>
        </is>
      </c>
      <c r="E1630" t="inlineStr">
        <is>
          <t>75</t>
        </is>
      </c>
      <c r="F1630" t="inlineStr">
        <is>
          <t>0094</t>
        </is>
      </c>
      <c r="G1630" t="inlineStr">
        <is>
          <t>5315901878</t>
        </is>
      </c>
      <c r="H1630" t="n">
        <v>252.0</v>
      </c>
      <c r="I1630" t="n">
        <v>240.0</v>
      </c>
      <c r="J1630" t="n">
        <v>202.86</v>
      </c>
      <c r="K1630" t="inlineStr">
        <is>
          <t>sale</t>
        </is>
      </c>
      <c r="L1630" t="inlineStr">
        <is>
          <t/>
        </is>
      </c>
      <c r="M1630" t="inlineStr">
        <is>
          <t/>
        </is>
      </c>
      <c r="N1630" t="n">
        <v>0.0</v>
      </c>
      <c r="O1630" t="n">
        <v>0.0</v>
      </c>
      <c r="P1630" t="n">
        <v>190.8</v>
      </c>
      <c r="Q1630" t="n">
        <v>190.8</v>
      </c>
      <c r="R1630" t="n">
        <v>37.14</v>
      </c>
      <c r="S1630" t="n">
        <v>37.14</v>
      </c>
      <c r="T1630" t="n">
        <v>2.4</v>
      </c>
      <c r="U1630" t="n">
        <v>2.4</v>
      </c>
      <c r="V1630" t="n">
        <v>36.51</v>
      </c>
      <c r="W1630" t="n">
        <v>36.51</v>
      </c>
      <c r="X1630" t="n">
        <v>3.15</v>
      </c>
      <c r="Y1630" t="n">
        <v>3.15</v>
      </c>
      <c r="Z1630" t="n">
        <v>7.14</v>
      </c>
      <c r="AA1630" t="n">
        <v>7.14</v>
      </c>
      <c r="AB1630" t="n">
        <v>12.0</v>
      </c>
      <c r="AC1630" t="n">
        <v>12.0</v>
      </c>
      <c r="AD1630" t="n">
        <v>12.0</v>
      </c>
      <c r="AE1630" t="n">
        <v>0.0</v>
      </c>
      <c r="AF1630" t="n">
        <v>0.0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0.0</v>
      </c>
      <c r="AL1630" t="inlineStr">
        <is>
          <t>unreconciled</t>
        </is>
      </c>
      <c r="AM1630" t="inlineStr">
        <is>
          <t>Order Amount Mismatch (POS&gt;3PO)</t>
        </is>
      </c>
      <c r="AN1630" t="n">
        <v>12.0</v>
      </c>
      <c r="AO1630" t="n">
        <f>ROUND(P1630*100/H1630,2)</f>
        <v>0.0</v>
      </c>
      <c r="AP1630" t="n">
        <f>ROUND(Q1630*100/I1630,2)</f>
        <v>0.0</v>
      </c>
      <c r="AQ1630"/>
      <c r="AR1630"/>
      <c r="AS1630" t="n">
        <v>0.0</v>
      </c>
    </row>
    <row r="1631">
      <c r="A1631" s="1" t="n">
        <v>45234.0</v>
      </c>
      <c r="B1631" s="2" t="n">
        <v>45234.62216435185</v>
      </c>
      <c r="C1631" t="inlineStr">
        <is>
          <t>3140094012085520</t>
        </is>
      </c>
      <c r="D1631" t="inlineStr">
        <is>
          <t>POS0012</t>
        </is>
      </c>
      <c r="E1631" t="inlineStr">
        <is>
          <t>35</t>
        </is>
      </c>
      <c r="F1631" t="inlineStr">
        <is>
          <t>0094</t>
        </is>
      </c>
      <c r="G1631" t="inlineStr">
        <is>
          <t>5315904583</t>
        </is>
      </c>
      <c r="H1631" t="n">
        <v>277.0</v>
      </c>
      <c r="I1631" t="n">
        <v>263.81</v>
      </c>
      <c r="J1631" t="n">
        <v>226.67</v>
      </c>
      <c r="K1631" t="inlineStr">
        <is>
          <t>sale</t>
        </is>
      </c>
      <c r="L1631" t="inlineStr">
        <is>
          <t/>
        </is>
      </c>
      <c r="M1631" t="inlineStr">
        <is>
          <t/>
        </is>
      </c>
      <c r="N1631" t="n">
        <v>0.0</v>
      </c>
      <c r="O1631" t="n">
        <v>0.0</v>
      </c>
      <c r="P1631" t="n">
        <v>208.94</v>
      </c>
      <c r="Q1631" t="n">
        <v>208.94</v>
      </c>
      <c r="R1631" t="n">
        <v>37.14</v>
      </c>
      <c r="S1631" t="n">
        <v>37.14</v>
      </c>
      <c r="T1631" t="n">
        <v>2.64</v>
      </c>
      <c r="U1631" t="n">
        <v>2.64</v>
      </c>
      <c r="V1631" t="n">
        <v>40.8</v>
      </c>
      <c r="W1631" t="n">
        <v>40.8</v>
      </c>
      <c r="X1631" t="n">
        <v>3.46</v>
      </c>
      <c r="Y1631" t="n">
        <v>3.46</v>
      </c>
      <c r="Z1631" t="n">
        <v>7.97</v>
      </c>
      <c r="AA1631" t="n">
        <v>7.96</v>
      </c>
      <c r="AB1631" t="n">
        <v>13.2</v>
      </c>
      <c r="AC1631" t="n">
        <v>13.19</v>
      </c>
      <c r="AD1631" t="n">
        <v>13.189999999999998</v>
      </c>
      <c r="AE1631" t="n">
        <v>0.0</v>
      </c>
      <c r="AF1631" t="n">
        <v>0.0</v>
      </c>
      <c r="AG1631" t="n">
        <v>0.0</v>
      </c>
      <c r="AH1631" t="n">
        <v>0.0</v>
      </c>
      <c r="AI1631" t="n">
        <v>0.0</v>
      </c>
      <c r="AJ1631" t="n">
        <v>0.009999999999999787</v>
      </c>
      <c r="AK1631" t="n">
        <v>0.009999999999999787</v>
      </c>
      <c r="AL1631" t="inlineStr">
        <is>
          <t>unreconciled</t>
        </is>
      </c>
      <c r="AM1631" t="inlineStr">
        <is>
          <t>Order Amount Mismatch (POS&gt;3PO)</t>
        </is>
      </c>
      <c r="AN1631" t="n">
        <v>13.19</v>
      </c>
      <c r="AO1631" t="n">
        <f>ROUND(P1631*100/H1631,2)</f>
        <v>0.0</v>
      </c>
      <c r="AP1631" t="n">
        <f>ROUND(Q1631*100/I1631,2)</f>
        <v>0.0</v>
      </c>
      <c r="AQ1631"/>
      <c r="AR1631"/>
      <c r="AS1631" t="n">
        <v>0.0</v>
      </c>
    </row>
    <row r="1632">
      <c r="A1632" s="1" t="n">
        <v>45235.0</v>
      </c>
      <c r="B1632" s="2" t="n">
        <v>45235.964421296296</v>
      </c>
      <c r="C1632" t="inlineStr">
        <is>
          <t>3140094012086376</t>
        </is>
      </c>
      <c r="D1632" t="inlineStr">
        <is>
          <t>POS0012</t>
        </is>
      </c>
      <c r="E1632" t="inlineStr">
        <is>
          <t>91</t>
        </is>
      </c>
      <c r="F1632" t="inlineStr">
        <is>
          <t>0094</t>
        </is>
      </c>
      <c r="G1632" t="inlineStr">
        <is>
          <t>5315907738</t>
        </is>
      </c>
      <c r="H1632" t="n">
        <v>399.0</v>
      </c>
      <c r="I1632" t="n">
        <v>380.01</v>
      </c>
      <c r="J1632" t="n">
        <v>342.87</v>
      </c>
      <c r="K1632" t="inlineStr">
        <is>
          <t>sale</t>
        </is>
      </c>
      <c r="L1632" t="inlineStr">
        <is>
          <t/>
        </is>
      </c>
      <c r="M1632" t="inlineStr">
        <is>
          <t/>
        </is>
      </c>
      <c r="N1632" t="n">
        <v>0.0</v>
      </c>
      <c r="O1632" t="n">
        <v>0.0</v>
      </c>
      <c r="P1632" t="n">
        <v>297.49</v>
      </c>
      <c r="Q1632" t="n">
        <v>297.49</v>
      </c>
      <c r="R1632" t="n">
        <v>37.14</v>
      </c>
      <c r="S1632" t="n">
        <v>37.14</v>
      </c>
      <c r="T1632" t="n">
        <v>3.8</v>
      </c>
      <c r="U1632" t="n">
        <v>3.8</v>
      </c>
      <c r="V1632" t="n">
        <v>61.72</v>
      </c>
      <c r="W1632" t="n">
        <v>61.72</v>
      </c>
      <c r="X1632" t="n">
        <v>4.99</v>
      </c>
      <c r="Y1632" t="n">
        <v>4.99</v>
      </c>
      <c r="Z1632" t="n">
        <v>12.01</v>
      </c>
      <c r="AA1632" t="n">
        <v>12.01</v>
      </c>
      <c r="AB1632" t="n">
        <v>19.0</v>
      </c>
      <c r="AC1632" t="n">
        <v>19.0</v>
      </c>
      <c r="AD1632" t="n">
        <v>18.99000000000001</v>
      </c>
      <c r="AE1632" t="n">
        <v>0.0</v>
      </c>
      <c r="AF1632" t="n">
        <v>0.0</v>
      </c>
      <c r="AG1632" t="n">
        <v>0.0</v>
      </c>
      <c r="AH1632" t="n">
        <v>0.0</v>
      </c>
      <c r="AI1632" t="n">
        <v>0.0</v>
      </c>
      <c r="AJ1632" t="n">
        <v>0.0</v>
      </c>
      <c r="AK1632" t="n">
        <v>0.0</v>
      </c>
      <c r="AL1632" t="inlineStr">
        <is>
          <t>unreconciled</t>
        </is>
      </c>
      <c r="AM1632" t="inlineStr">
        <is>
          <t>Order Amount Mismatch (POS&gt;3PO)</t>
        </is>
      </c>
      <c r="AN1632" t="n">
        <v>18.99</v>
      </c>
      <c r="AO1632" t="n">
        <f>ROUND(P1632*100/H1632,2)</f>
        <v>0.0</v>
      </c>
      <c r="AP1632" t="n">
        <f>ROUND(Q1632*100/I1632,2)</f>
        <v>0.0</v>
      </c>
      <c r="AQ1632"/>
      <c r="AR1632"/>
      <c r="AS1632" t="n">
        <v>0.0</v>
      </c>
    </row>
    <row r="1633">
      <c r="A1633" s="1" t="n">
        <v>45235.0</v>
      </c>
      <c r="B1633" s="2" t="n">
        <v>45235.935162037036</v>
      </c>
      <c r="C1633" t="inlineStr">
        <is>
          <t>3140094012086355</t>
        </is>
      </c>
      <c r="D1633" t="inlineStr">
        <is>
          <t>POS0012</t>
        </is>
      </c>
      <c r="E1633" t="inlineStr">
        <is>
          <t>70</t>
        </is>
      </c>
      <c r="F1633" t="inlineStr">
        <is>
          <t>0094</t>
        </is>
      </c>
      <c r="G1633" t="inlineStr">
        <is>
          <t>5315917742</t>
        </is>
      </c>
      <c r="H1633" t="n">
        <v>469.0</v>
      </c>
      <c r="I1633" t="n">
        <v>446.67</v>
      </c>
      <c r="J1633" t="n">
        <v>409.53</v>
      </c>
      <c r="K1633" t="inlineStr">
        <is>
          <t>sale</t>
        </is>
      </c>
      <c r="L1633" t="inlineStr">
        <is>
          <t/>
        </is>
      </c>
      <c r="M1633" t="inlineStr">
        <is>
          <t/>
        </is>
      </c>
      <c r="N1633" t="n">
        <v>0.0</v>
      </c>
      <c r="O1633" t="n">
        <v>0.0</v>
      </c>
      <c r="P1633" t="n">
        <v>348.3</v>
      </c>
      <c r="Q1633" t="n">
        <v>348.3</v>
      </c>
      <c r="R1633" t="n">
        <v>37.14</v>
      </c>
      <c r="S1633" t="n">
        <v>37.14</v>
      </c>
      <c r="T1633" t="n">
        <v>4.47</v>
      </c>
      <c r="U1633" t="n">
        <v>4.47</v>
      </c>
      <c r="V1633" t="n">
        <v>73.72</v>
      </c>
      <c r="W1633" t="n">
        <v>73.72</v>
      </c>
      <c r="X1633" t="n">
        <v>5.86</v>
      </c>
      <c r="Y1633" t="n">
        <v>5.86</v>
      </c>
      <c r="Z1633" t="n">
        <v>14.32</v>
      </c>
      <c r="AA1633" t="n">
        <v>14.32</v>
      </c>
      <c r="AB1633" t="n">
        <v>22.34</v>
      </c>
      <c r="AC1633" t="n">
        <v>22.34</v>
      </c>
      <c r="AD1633" t="n">
        <v>22.329999999999984</v>
      </c>
      <c r="AE1633" t="n">
        <v>0.0</v>
      </c>
      <c r="AF1633" t="n">
        <v>0.0</v>
      </c>
      <c r="AG1633" t="n">
        <v>0.0</v>
      </c>
      <c r="AH1633" t="n">
        <v>0.0</v>
      </c>
      <c r="AI1633" t="n">
        <v>0.0</v>
      </c>
      <c r="AJ1633" t="n">
        <v>0.0</v>
      </c>
      <c r="AK1633" t="n">
        <v>0.0</v>
      </c>
      <c r="AL1633" t="inlineStr">
        <is>
          <t>unreconciled</t>
        </is>
      </c>
      <c r="AM1633" t="inlineStr">
        <is>
          <t>Order Amount Mismatch (POS&gt;3PO)</t>
        </is>
      </c>
      <c r="AN1633" t="n">
        <v>22.33</v>
      </c>
      <c r="AO1633" t="n">
        <f>ROUND(P1633*100/H1633,2)</f>
        <v>0.0</v>
      </c>
      <c r="AP1633" t="n">
        <f>ROUND(Q1633*100/I1633,2)</f>
        <v>0.0</v>
      </c>
      <c r="AQ1633"/>
      <c r="AR1633"/>
      <c r="AS1633" t="n">
        <v>0.0</v>
      </c>
    </row>
    <row r="1634">
      <c r="A1634" s="1" t="n">
        <v>45234.0</v>
      </c>
      <c r="B1634" s="2" t="n">
        <v>45235.02244212963</v>
      </c>
      <c r="C1634" t="inlineStr">
        <is>
          <t>3140094012085902</t>
        </is>
      </c>
      <c r="D1634" t="inlineStr">
        <is>
          <t>POS0012</t>
        </is>
      </c>
      <c r="E1634" t="inlineStr">
        <is>
          <t>17</t>
        </is>
      </c>
      <c r="F1634" t="inlineStr">
        <is>
          <t>0094</t>
        </is>
      </c>
      <c r="G1634" t="inlineStr">
        <is>
          <t>5315921664</t>
        </is>
      </c>
      <c r="H1634" t="n">
        <v>649.0</v>
      </c>
      <c r="I1634" t="n">
        <v>618.1</v>
      </c>
      <c r="J1634" t="n">
        <v>580.96</v>
      </c>
      <c r="K1634" t="inlineStr">
        <is>
          <t>sale</t>
        </is>
      </c>
      <c r="L1634" t="inlineStr">
        <is>
          <t/>
        </is>
      </c>
      <c r="M1634" t="inlineStr">
        <is>
          <t/>
        </is>
      </c>
      <c r="N1634" t="n">
        <v>0.0</v>
      </c>
      <c r="O1634" t="n">
        <v>0.0</v>
      </c>
      <c r="P1634" t="n">
        <v>478.96</v>
      </c>
      <c r="Q1634" t="n">
        <v>478.97</v>
      </c>
      <c r="R1634" t="n">
        <v>37.14</v>
      </c>
      <c r="S1634" t="n">
        <v>37.14</v>
      </c>
      <c r="T1634" t="n">
        <v>6.18</v>
      </c>
      <c r="U1634" t="n">
        <v>6.18</v>
      </c>
      <c r="V1634" t="n">
        <v>104.57</v>
      </c>
      <c r="W1634" t="n">
        <v>104.57</v>
      </c>
      <c r="X1634" t="n">
        <v>8.11</v>
      </c>
      <c r="Y1634" t="n">
        <v>8.11</v>
      </c>
      <c r="Z1634" t="n">
        <v>20.28</v>
      </c>
      <c r="AA1634" t="n">
        <v>20.28</v>
      </c>
      <c r="AB1634" t="n">
        <v>30.9</v>
      </c>
      <c r="AC1634" t="n">
        <v>30.91</v>
      </c>
      <c r="AD1634" t="n">
        <v>30.899999999999977</v>
      </c>
      <c r="AE1634" t="n">
        <v>-0.010000000000047748</v>
      </c>
      <c r="AF1634" t="n">
        <v>0.0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-0.010000000000001563</v>
      </c>
      <c r="AL1634" t="inlineStr">
        <is>
          <t>unreconciled</t>
        </is>
      </c>
      <c r="AM1634" t="inlineStr">
        <is>
          <t>Order Amount Mismatch (POS&gt;3PO)</t>
        </is>
      </c>
      <c r="AN1634" t="n">
        <v>30.9</v>
      </c>
      <c r="AO1634" t="n">
        <f>ROUND(P1634*100/H1634,2)</f>
        <v>0.0</v>
      </c>
      <c r="AP1634" t="n">
        <f>ROUND(Q1634*100/I1634,2)</f>
        <v>0.0</v>
      </c>
      <c r="AQ1634"/>
      <c r="AR1634"/>
      <c r="AS1634" t="n">
        <v>0.0</v>
      </c>
    </row>
    <row r="1635">
      <c r="A1635" s="1" t="n">
        <v>45236.0</v>
      </c>
      <c r="B1635" s="2" t="n">
        <v>45236.577314814815</v>
      </c>
      <c r="C1635" t="inlineStr">
        <is>
          <t>3140094012086464</t>
        </is>
      </c>
      <c r="D1635" t="inlineStr">
        <is>
          <t>POS0012</t>
        </is>
      </c>
      <c r="E1635" t="inlineStr">
        <is>
          <t>79</t>
        </is>
      </c>
      <c r="F1635" t="inlineStr">
        <is>
          <t>0094</t>
        </is>
      </c>
      <c r="G1635" t="inlineStr">
        <is>
          <t>5315924846</t>
        </is>
      </c>
      <c r="H1635" t="n">
        <v>291.0</v>
      </c>
      <c r="I1635" t="n">
        <v>277.14</v>
      </c>
      <c r="J1635" t="n">
        <v>240.0</v>
      </c>
      <c r="K1635" t="inlineStr">
        <is>
          <t>sale</t>
        </is>
      </c>
      <c r="L1635" t="inlineStr">
        <is>
          <t/>
        </is>
      </c>
      <c r="M1635" t="inlineStr">
        <is>
          <t/>
        </is>
      </c>
      <c r="N1635" t="n">
        <v>0.0</v>
      </c>
      <c r="O1635" t="n">
        <v>0.0</v>
      </c>
      <c r="P1635" t="n">
        <v>219.1</v>
      </c>
      <c r="Q1635" t="n">
        <v>219.09</v>
      </c>
      <c r="R1635" t="n">
        <v>37.14</v>
      </c>
      <c r="S1635" t="n">
        <v>37.14</v>
      </c>
      <c r="T1635" t="n">
        <v>2.77</v>
      </c>
      <c r="U1635" t="n">
        <v>2.77</v>
      </c>
      <c r="V1635" t="n">
        <v>43.2</v>
      </c>
      <c r="W1635" t="n">
        <v>43.2</v>
      </c>
      <c r="X1635" t="n">
        <v>3.64</v>
      </c>
      <c r="Y1635" t="n">
        <v>3.64</v>
      </c>
      <c r="Z1635" t="n">
        <v>8.43</v>
      </c>
      <c r="AA1635" t="n">
        <v>8.44</v>
      </c>
      <c r="AB1635" t="n">
        <v>13.86</v>
      </c>
      <c r="AC1635" t="n">
        <v>13.86</v>
      </c>
      <c r="AD1635" t="n">
        <v>13.860000000000014</v>
      </c>
      <c r="AE1635" t="n">
        <v>0.009999999999990905</v>
      </c>
      <c r="AF1635" t="n">
        <v>0.0</v>
      </c>
      <c r="AG1635" t="n">
        <v>0.0</v>
      </c>
      <c r="AH1635" t="n">
        <v>0.0</v>
      </c>
      <c r="AI1635" t="n">
        <v>0.0</v>
      </c>
      <c r="AJ1635" t="n">
        <v>-0.009999999999999787</v>
      </c>
      <c r="AK1635" t="n">
        <v>0.0</v>
      </c>
      <c r="AL1635" t="inlineStr">
        <is>
          <t>unreconciled</t>
        </is>
      </c>
      <c r="AM1635" t="inlineStr">
        <is>
          <t>Order Amount Mismatch (POS&gt;3PO)</t>
        </is>
      </c>
      <c r="AN1635" t="n">
        <v>13.86</v>
      </c>
      <c r="AO1635" t="n">
        <f>ROUND(P1635*100/H1635,2)</f>
        <v>0.0</v>
      </c>
      <c r="AP1635" t="n">
        <f>ROUND(Q1635*100/I1635,2)</f>
        <v>0.0</v>
      </c>
      <c r="AQ1635"/>
      <c r="AR1635"/>
      <c r="AS1635" t="n">
        <v>0.0</v>
      </c>
    </row>
    <row r="1636">
      <c r="A1636" s="1" t="n">
        <v>45235.0</v>
      </c>
      <c r="B1636" s="2" t="n">
        <v>45236.03130787037</v>
      </c>
      <c r="C1636" t="inlineStr">
        <is>
          <t>3140023012059954</t>
        </is>
      </c>
      <c r="D1636" t="inlineStr">
        <is>
          <t>POS0012</t>
        </is>
      </c>
      <c r="E1636" t="inlineStr">
        <is>
          <t>46</t>
        </is>
      </c>
      <c r="F1636" t="inlineStr">
        <is>
          <t>0023</t>
        </is>
      </c>
      <c r="G1636" t="inlineStr">
        <is>
          <t>5315938636</t>
        </is>
      </c>
      <c r="H1636" t="n">
        <v>371.0</v>
      </c>
      <c r="I1636" t="n">
        <v>353.33</v>
      </c>
      <c r="J1636" t="n">
        <v>316.19</v>
      </c>
      <c r="K1636" t="inlineStr">
        <is>
          <t>sale</t>
        </is>
      </c>
      <c r="L1636" t="inlineStr">
        <is>
          <t/>
        </is>
      </c>
      <c r="M1636" t="inlineStr">
        <is>
          <t/>
        </is>
      </c>
      <c r="N1636" t="n">
        <v>0.0</v>
      </c>
      <c r="O1636" t="n">
        <v>0.0</v>
      </c>
      <c r="P1636" t="n">
        <v>277.17</v>
      </c>
      <c r="Q1636" t="n">
        <v>277.18</v>
      </c>
      <c r="R1636" t="n">
        <v>37.14</v>
      </c>
      <c r="S1636" t="n">
        <v>37.14</v>
      </c>
      <c r="T1636" t="n">
        <v>3.53</v>
      </c>
      <c r="U1636" t="n">
        <v>3.53</v>
      </c>
      <c r="V1636" t="n">
        <v>56.91</v>
      </c>
      <c r="W1636" t="n">
        <v>56.91</v>
      </c>
      <c r="X1636" t="n">
        <v>4.64</v>
      </c>
      <c r="Y1636" t="n">
        <v>4.64</v>
      </c>
      <c r="Z1636" t="n">
        <v>11.08</v>
      </c>
      <c r="AA1636" t="n">
        <v>11.08</v>
      </c>
      <c r="AB1636" t="n">
        <v>17.66</v>
      </c>
      <c r="AC1636" t="n">
        <v>17.67</v>
      </c>
      <c r="AD1636" t="n">
        <v>17.670000000000016</v>
      </c>
      <c r="AE1636" t="n">
        <v>-0.009999999999990905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-0.010000000000001563</v>
      </c>
      <c r="AL1636" t="inlineStr">
        <is>
          <t>unreconciled</t>
        </is>
      </c>
      <c r="AM1636" t="inlineStr">
        <is>
          <t>Order Amount Mismatch (POS&gt;3PO)</t>
        </is>
      </c>
      <c r="AN1636" t="n">
        <v>17.67</v>
      </c>
      <c r="AO1636" t="n">
        <f>ROUND(P1636*100/H1636,2)</f>
        <v>0.0</v>
      </c>
      <c r="AP1636" t="n">
        <f>ROUND(Q1636*100/I1636,2)</f>
        <v>0.0</v>
      </c>
      <c r="AQ1636"/>
      <c r="AR1636"/>
      <c r="AS1636" t="n">
        <v>0.0</v>
      </c>
    </row>
    <row r="1637">
      <c r="A1637" s="1" t="n">
        <v>45236.0</v>
      </c>
      <c r="B1637" s="2" t="n">
        <v>45236.94409722222</v>
      </c>
      <c r="C1637" t="inlineStr">
        <is>
          <t>3140094012086698</t>
        </is>
      </c>
      <c r="D1637" t="inlineStr">
        <is>
          <t>POS0012</t>
        </is>
      </c>
      <c r="E1637" t="inlineStr">
        <is>
          <t>13</t>
        </is>
      </c>
      <c r="F1637" t="inlineStr">
        <is>
          <t>0094</t>
        </is>
      </c>
      <c r="G1637" t="inlineStr">
        <is>
          <t>5315939166</t>
        </is>
      </c>
      <c r="H1637" t="n">
        <v>351.0</v>
      </c>
      <c r="I1637" t="n">
        <v>334.29</v>
      </c>
      <c r="J1637" t="n">
        <v>297.15</v>
      </c>
      <c r="K1637" t="inlineStr">
        <is>
          <t>sale</t>
        </is>
      </c>
      <c r="L1637" t="inlineStr">
        <is>
          <t/>
        </is>
      </c>
      <c r="M1637" t="inlineStr">
        <is>
          <t/>
        </is>
      </c>
      <c r="N1637" t="n">
        <v>0.0</v>
      </c>
      <c r="O1637" t="n">
        <v>0.0</v>
      </c>
      <c r="P1637" t="n">
        <v>262.65</v>
      </c>
      <c r="Q1637" t="n">
        <v>262.65</v>
      </c>
      <c r="R1637" t="n">
        <v>37.14</v>
      </c>
      <c r="S1637" t="n">
        <v>37.14</v>
      </c>
      <c r="T1637" t="n">
        <v>3.34</v>
      </c>
      <c r="U1637" t="n">
        <v>3.34</v>
      </c>
      <c r="V1637" t="n">
        <v>53.49</v>
      </c>
      <c r="W1637" t="n">
        <v>53.49</v>
      </c>
      <c r="X1637" t="n">
        <v>4.39</v>
      </c>
      <c r="Y1637" t="n">
        <v>4.39</v>
      </c>
      <c r="Z1637" t="n">
        <v>10.42</v>
      </c>
      <c r="AA1637" t="n">
        <v>10.42</v>
      </c>
      <c r="AB1637" t="n">
        <v>16.72</v>
      </c>
      <c r="AC1637" t="n">
        <v>16.72</v>
      </c>
      <c r="AD1637" t="n">
        <v>16.70999999999998</v>
      </c>
      <c r="AE1637" t="n">
        <v>0.0</v>
      </c>
      <c r="AF1637" t="n">
        <v>0.0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0.0</v>
      </c>
      <c r="AL1637" t="inlineStr">
        <is>
          <t>unreconciled</t>
        </is>
      </c>
      <c r="AM1637" t="inlineStr">
        <is>
          <t>Order Amount Mismatch (POS&gt;3PO)</t>
        </is>
      </c>
      <c r="AN1637" t="n">
        <v>16.71</v>
      </c>
      <c r="AO1637" t="n">
        <f>ROUND(P1637*100/H1637,2)</f>
        <v>0.0</v>
      </c>
      <c r="AP1637" t="n">
        <f>ROUND(Q1637*100/I1637,2)</f>
        <v>0.0</v>
      </c>
      <c r="AQ1637"/>
      <c r="AR1637"/>
      <c r="AS1637" t="n">
        <v>0.0</v>
      </c>
    </row>
    <row r="1638">
      <c r="A1638" s="1" t="n">
        <v>45235.0</v>
      </c>
      <c r="B1638" s="2" t="n">
        <v>45235.786782407406</v>
      </c>
      <c r="C1638" t="inlineStr">
        <is>
          <t>3140094012086176</t>
        </is>
      </c>
      <c r="D1638" t="inlineStr">
        <is>
          <t>POS0012</t>
        </is>
      </c>
      <c r="E1638" t="inlineStr">
        <is>
          <t>91</t>
        </is>
      </c>
      <c r="F1638" t="inlineStr">
        <is>
          <t>0094</t>
        </is>
      </c>
      <c r="G1638" t="inlineStr">
        <is>
          <t>5315950826</t>
        </is>
      </c>
      <c r="H1638" t="n">
        <v>275.0</v>
      </c>
      <c r="I1638" t="n">
        <v>261.9</v>
      </c>
      <c r="J1638" t="n">
        <v>224.76</v>
      </c>
      <c r="K1638" t="inlineStr">
        <is>
          <t>sale</t>
        </is>
      </c>
      <c r="L1638" t="inlineStr">
        <is>
          <t/>
        </is>
      </c>
      <c r="M1638" t="inlineStr">
        <is>
          <t/>
        </is>
      </c>
      <c r="N1638" t="n">
        <v>0.0</v>
      </c>
      <c r="O1638" t="n">
        <v>0.0</v>
      </c>
      <c r="P1638" t="n">
        <v>207.48</v>
      </c>
      <c r="Q1638" t="n">
        <v>207.48</v>
      </c>
      <c r="R1638" t="n">
        <v>37.14</v>
      </c>
      <c r="S1638" t="n">
        <v>37.14</v>
      </c>
      <c r="T1638" t="n">
        <v>2.62</v>
      </c>
      <c r="U1638" t="n">
        <v>2.62</v>
      </c>
      <c r="V1638" t="n">
        <v>40.46</v>
      </c>
      <c r="W1638" t="n">
        <v>40.46</v>
      </c>
      <c r="X1638" t="n">
        <v>3.44</v>
      </c>
      <c r="Y1638" t="n">
        <v>3.44</v>
      </c>
      <c r="Z1638" t="n">
        <v>7.9</v>
      </c>
      <c r="AA1638" t="n">
        <v>7.9</v>
      </c>
      <c r="AB1638" t="n">
        <v>13.1</v>
      </c>
      <c r="AC1638" t="n">
        <v>13.1</v>
      </c>
      <c r="AD1638" t="n">
        <v>13.100000000000023</v>
      </c>
      <c r="AE1638" t="n">
        <v>0.0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0.0</v>
      </c>
      <c r="AL1638" t="inlineStr">
        <is>
          <t>unreconciled</t>
        </is>
      </c>
      <c r="AM1638" t="inlineStr">
        <is>
          <t>Order Amount Mismatch (POS&gt;3PO)</t>
        </is>
      </c>
      <c r="AN1638" t="n">
        <v>13.1</v>
      </c>
      <c r="AO1638" t="n">
        <f>ROUND(P1638*100/H1638,2)</f>
        <v>0.0</v>
      </c>
      <c r="AP1638" t="n">
        <f>ROUND(Q1638*100/I1638,2)</f>
        <v>0.0</v>
      </c>
      <c r="AQ1638"/>
      <c r="AR1638"/>
      <c r="AS1638" t="n">
        <v>0.0</v>
      </c>
    </row>
    <row r="1639">
      <c r="A1639" s="1" t="n">
        <v>45234.0</v>
      </c>
      <c r="B1639" s="2" t="n">
        <v>45234.944027777776</v>
      </c>
      <c r="C1639" t="inlineStr">
        <is>
          <t>3140023012059664</t>
        </is>
      </c>
      <c r="D1639" t="inlineStr">
        <is>
          <t>POS0012</t>
        </is>
      </c>
      <c r="E1639" t="inlineStr">
        <is>
          <t>56</t>
        </is>
      </c>
      <c r="F1639" t="inlineStr">
        <is>
          <t>0023</t>
        </is>
      </c>
      <c r="G1639" t="inlineStr">
        <is>
          <t>5315965084</t>
        </is>
      </c>
      <c r="H1639" t="n">
        <v>254.00000000000003</v>
      </c>
      <c r="I1639" t="n">
        <v>241.9</v>
      </c>
      <c r="J1639" t="n">
        <v>204.76</v>
      </c>
      <c r="K1639" t="inlineStr">
        <is>
          <t>sale</t>
        </is>
      </c>
      <c r="L1639" t="inlineStr">
        <is>
          <t/>
        </is>
      </c>
      <c r="M1639" t="inlineStr">
        <is>
          <t/>
        </is>
      </c>
      <c r="N1639" t="n">
        <v>0.0</v>
      </c>
      <c r="O1639" t="n">
        <v>0.0</v>
      </c>
      <c r="P1639" t="n">
        <v>192.23</v>
      </c>
      <c r="Q1639" t="n">
        <v>192.24</v>
      </c>
      <c r="R1639" t="n">
        <v>37.14</v>
      </c>
      <c r="S1639" t="n">
        <v>37.14</v>
      </c>
      <c r="T1639" t="n">
        <v>2.42</v>
      </c>
      <c r="U1639" t="n">
        <v>2.42</v>
      </c>
      <c r="V1639" t="n">
        <v>36.86</v>
      </c>
      <c r="W1639" t="n">
        <v>36.86</v>
      </c>
      <c r="X1639" t="n">
        <v>3.18</v>
      </c>
      <c r="Y1639" t="n">
        <v>3.18</v>
      </c>
      <c r="Z1639" t="n">
        <v>7.21</v>
      </c>
      <c r="AA1639" t="n">
        <v>7.2</v>
      </c>
      <c r="AB1639" t="n">
        <v>12.1</v>
      </c>
      <c r="AC1639" t="n">
        <v>12.1</v>
      </c>
      <c r="AD1639" t="n">
        <v>12.100000000000023</v>
      </c>
      <c r="AE1639" t="n">
        <v>-0.010000000000019327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0.009999999999999787</v>
      </c>
      <c r="AK1639" t="n">
        <v>0.0</v>
      </c>
      <c r="AL1639" t="inlineStr">
        <is>
          <t>unreconciled</t>
        </is>
      </c>
      <c r="AM1639" t="inlineStr">
        <is>
          <t>Order Amount Mismatch (POS&gt;3PO)</t>
        </is>
      </c>
      <c r="AN1639" t="n">
        <v>12.1</v>
      </c>
      <c r="AO1639" t="n">
        <f>ROUND(P1639*100/H1639,2)</f>
        <v>0.0</v>
      </c>
      <c r="AP1639" t="n">
        <f>ROUND(Q1639*100/I1639,2)</f>
        <v>0.0</v>
      </c>
      <c r="AQ1639"/>
      <c r="AR1639"/>
      <c r="AS1639" t="n">
        <v>0.0</v>
      </c>
    </row>
    <row r="1640">
      <c r="A1640" s="1" t="n">
        <v>45234.0</v>
      </c>
      <c r="B1640" s="2" t="n">
        <v>45235.040127314816</v>
      </c>
      <c r="C1640" t="inlineStr">
        <is>
          <t>3140094012085926</t>
        </is>
      </c>
      <c r="D1640" t="inlineStr">
        <is>
          <t>POS0012</t>
        </is>
      </c>
      <c r="E1640" t="inlineStr">
        <is>
          <t>41</t>
        </is>
      </c>
      <c r="F1640" t="inlineStr">
        <is>
          <t>0094</t>
        </is>
      </c>
      <c r="G1640" t="inlineStr">
        <is>
          <t>5315965662</t>
        </is>
      </c>
      <c r="H1640" t="n">
        <v>207.0</v>
      </c>
      <c r="I1640" t="n">
        <v>197.14</v>
      </c>
      <c r="J1640" t="n">
        <v>160.0</v>
      </c>
      <c r="K1640" t="inlineStr">
        <is>
          <t>sale</t>
        </is>
      </c>
      <c r="L1640" t="inlineStr">
        <is>
          <t/>
        </is>
      </c>
      <c r="M1640" t="inlineStr">
        <is>
          <t/>
        </is>
      </c>
      <c r="N1640" t="n">
        <v>0.0</v>
      </c>
      <c r="O1640" t="n">
        <v>0.0</v>
      </c>
      <c r="P1640" t="n">
        <v>158.13</v>
      </c>
      <c r="Q1640" t="n">
        <v>158.13</v>
      </c>
      <c r="R1640" t="n">
        <v>37.14</v>
      </c>
      <c r="S1640" t="n">
        <v>37.14</v>
      </c>
      <c r="T1640" t="n">
        <v>1.97</v>
      </c>
      <c r="U1640" t="n">
        <v>1.97</v>
      </c>
      <c r="V1640" t="n">
        <v>28.8</v>
      </c>
      <c r="W1640" t="n">
        <v>28.8</v>
      </c>
      <c r="X1640" t="n">
        <v>2.59</v>
      </c>
      <c r="Y1640" t="n">
        <v>2.59</v>
      </c>
      <c r="Z1640" t="n">
        <v>5.65</v>
      </c>
      <c r="AA1640" t="n">
        <v>5.65</v>
      </c>
      <c r="AB1640" t="n">
        <v>9.86</v>
      </c>
      <c r="AC1640" t="n">
        <v>9.86</v>
      </c>
      <c r="AD1640" t="n">
        <v>9.860000000000014</v>
      </c>
      <c r="AE1640" t="n">
        <v>0.0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0.0</v>
      </c>
      <c r="AL1640" t="inlineStr">
        <is>
          <t>unreconciled</t>
        </is>
      </c>
      <c r="AM1640" t="inlineStr">
        <is>
          <t>Order Amount Mismatch (POS&gt;3PO)</t>
        </is>
      </c>
      <c r="AN1640" t="n">
        <v>9.86</v>
      </c>
      <c r="AO1640" t="n">
        <f>ROUND(P1640*100/H1640,2)</f>
        <v>0.0</v>
      </c>
      <c r="AP1640" t="n">
        <f>ROUND(Q1640*100/I1640,2)</f>
        <v>0.0</v>
      </c>
      <c r="AQ1640"/>
      <c r="AR1640"/>
      <c r="AS1640" t="n">
        <v>0.0</v>
      </c>
    </row>
    <row r="1641">
      <c r="A1641" s="1" t="n">
        <v>45235.0</v>
      </c>
      <c r="B1641" s="2" t="n">
        <v>45236.01667824074</v>
      </c>
      <c r="C1641" t="inlineStr">
        <is>
          <t>3140023012059946</t>
        </is>
      </c>
      <c r="D1641" t="inlineStr">
        <is>
          <t>POS0012</t>
        </is>
      </c>
      <c r="E1641" t="inlineStr">
        <is>
          <t>38</t>
        </is>
      </c>
      <c r="F1641" t="inlineStr">
        <is>
          <t>0023</t>
        </is>
      </c>
      <c r="G1641" t="inlineStr">
        <is>
          <t>5315977231</t>
        </is>
      </c>
      <c r="H1641" t="n">
        <v>451.0</v>
      </c>
      <c r="I1641" t="n">
        <v>429.52</v>
      </c>
      <c r="J1641" t="n">
        <v>392.38</v>
      </c>
      <c r="K1641" t="inlineStr">
        <is>
          <t>sale</t>
        </is>
      </c>
      <c r="L1641" t="inlineStr">
        <is>
          <t/>
        </is>
      </c>
      <c r="M1641" t="inlineStr">
        <is>
          <t/>
        </is>
      </c>
      <c r="N1641" t="n">
        <v>0.0</v>
      </c>
      <c r="O1641" t="n">
        <v>0.0</v>
      </c>
      <c r="P1641" t="n">
        <v>335.22</v>
      </c>
      <c r="Q1641" t="n">
        <v>335.22</v>
      </c>
      <c r="R1641" t="n">
        <v>37.14</v>
      </c>
      <c r="S1641" t="n">
        <v>37.14</v>
      </c>
      <c r="T1641" t="n">
        <v>4.3</v>
      </c>
      <c r="U1641" t="n">
        <v>4.3</v>
      </c>
      <c r="V1641" t="n">
        <v>70.63</v>
      </c>
      <c r="W1641" t="n">
        <v>70.63</v>
      </c>
      <c r="X1641" t="n">
        <v>5.64</v>
      </c>
      <c r="Y1641" t="n">
        <v>5.64</v>
      </c>
      <c r="Z1641" t="n">
        <v>13.73</v>
      </c>
      <c r="AA1641" t="n">
        <v>13.73</v>
      </c>
      <c r="AB1641" t="n">
        <v>21.48</v>
      </c>
      <c r="AC1641" t="n">
        <v>21.48</v>
      </c>
      <c r="AD1641" t="n">
        <v>21.480000000000018</v>
      </c>
      <c r="AE1641" t="n">
        <v>0.0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0.0</v>
      </c>
      <c r="AK1641" t="n">
        <v>0.0</v>
      </c>
      <c r="AL1641" t="inlineStr">
        <is>
          <t>unreconciled</t>
        </is>
      </c>
      <c r="AM1641" t="inlineStr">
        <is>
          <t>Order Amount Mismatch (POS&gt;3PO)</t>
        </is>
      </c>
      <c r="AN1641" t="n">
        <v>21.48</v>
      </c>
      <c r="AO1641" t="n">
        <f>ROUND(P1641*100/H1641,2)</f>
        <v>0.0</v>
      </c>
      <c r="AP1641" t="n">
        <f>ROUND(Q1641*100/I1641,2)</f>
        <v>0.0</v>
      </c>
      <c r="AQ1641"/>
      <c r="AR1641"/>
      <c r="AS1641" t="n">
        <v>0.0</v>
      </c>
    </row>
    <row r="1642">
      <c r="A1642" s="1" t="n">
        <v>45235.0</v>
      </c>
      <c r="B1642" s="2" t="n">
        <v>45235.63619212963</v>
      </c>
      <c r="C1642" t="inlineStr">
        <is>
          <t>3140094012086054</t>
        </is>
      </c>
      <c r="D1642" t="inlineStr">
        <is>
          <t>POS0012</t>
        </is>
      </c>
      <c r="E1642" t="inlineStr">
        <is>
          <t>69</t>
        </is>
      </c>
      <c r="F1642" t="inlineStr">
        <is>
          <t>0094</t>
        </is>
      </c>
      <c r="G1642" t="inlineStr">
        <is>
          <t>5315986264</t>
        </is>
      </c>
      <c r="H1642" t="n">
        <v>452.0</v>
      </c>
      <c r="I1642" t="n">
        <v>430.48</v>
      </c>
      <c r="J1642" t="n">
        <v>393.34</v>
      </c>
      <c r="K1642" t="inlineStr">
        <is>
          <t>sale</t>
        </is>
      </c>
      <c r="L1642" t="inlineStr">
        <is>
          <t/>
        </is>
      </c>
      <c r="M1642" t="inlineStr">
        <is>
          <t/>
        </is>
      </c>
      <c r="N1642" t="n">
        <v>0.0</v>
      </c>
      <c r="O1642" t="n">
        <v>0.0</v>
      </c>
      <c r="P1642" t="n">
        <v>335.97</v>
      </c>
      <c r="Q1642" t="n">
        <v>335.98</v>
      </c>
      <c r="R1642" t="n">
        <v>37.14</v>
      </c>
      <c r="S1642" t="n">
        <v>37.14</v>
      </c>
      <c r="T1642" t="n">
        <v>4.3</v>
      </c>
      <c r="U1642" t="n">
        <v>4.3</v>
      </c>
      <c r="V1642" t="n">
        <v>70.8</v>
      </c>
      <c r="W1642" t="n">
        <v>70.8</v>
      </c>
      <c r="X1642" t="n">
        <v>5.65</v>
      </c>
      <c r="Y1642" t="n">
        <v>5.65</v>
      </c>
      <c r="Z1642" t="n">
        <v>13.76</v>
      </c>
      <c r="AA1642" t="n">
        <v>13.76</v>
      </c>
      <c r="AB1642" t="n">
        <v>21.52</v>
      </c>
      <c r="AC1642" t="n">
        <v>21.53</v>
      </c>
      <c r="AD1642" t="n">
        <v>21.519999999999982</v>
      </c>
      <c r="AE1642" t="n">
        <v>-0.009999999999990905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-0.010000000000001563</v>
      </c>
      <c r="AL1642" t="inlineStr">
        <is>
          <t>unreconciled</t>
        </is>
      </c>
      <c r="AM1642" t="inlineStr">
        <is>
          <t>Order Amount Mismatch (POS&gt;3PO)</t>
        </is>
      </c>
      <c r="AN1642" t="n">
        <v>21.52</v>
      </c>
      <c r="AO1642" t="n">
        <f>ROUND(P1642*100/H1642,2)</f>
        <v>0.0</v>
      </c>
      <c r="AP1642" t="n">
        <f>ROUND(Q1642*100/I1642,2)</f>
        <v>0.0</v>
      </c>
      <c r="AQ1642"/>
      <c r="AR1642"/>
      <c r="AS1642" t="n">
        <v>0.0</v>
      </c>
    </row>
    <row r="1643">
      <c r="A1643" s="1" t="n">
        <v>45234.0</v>
      </c>
      <c r="B1643" s="2" t="n">
        <v>45234.74024305555</v>
      </c>
      <c r="C1643" t="inlineStr">
        <is>
          <t>3140094012085617</t>
        </is>
      </c>
      <c r="D1643" t="inlineStr">
        <is>
          <t>POS0012</t>
        </is>
      </c>
      <c r="E1643" t="inlineStr">
        <is>
          <t>32</t>
        </is>
      </c>
      <c r="F1643" t="inlineStr">
        <is>
          <t>0094</t>
        </is>
      </c>
      <c r="G1643" t="inlineStr">
        <is>
          <t>5315987153</t>
        </is>
      </c>
      <c r="H1643" t="n">
        <v>207.0</v>
      </c>
      <c r="I1643" t="n">
        <v>197.14</v>
      </c>
      <c r="J1643" t="n">
        <v>160.0</v>
      </c>
      <c r="K1643" t="inlineStr">
        <is>
          <t>sale</t>
        </is>
      </c>
      <c r="L1643" t="inlineStr">
        <is>
          <t/>
        </is>
      </c>
      <c r="M1643" t="inlineStr">
        <is>
          <t/>
        </is>
      </c>
      <c r="N1643" t="n">
        <v>0.0</v>
      </c>
      <c r="O1643" t="n">
        <v>0.0</v>
      </c>
      <c r="P1643" t="n">
        <v>158.13</v>
      </c>
      <c r="Q1643" t="n">
        <v>158.13</v>
      </c>
      <c r="R1643" t="n">
        <v>37.14</v>
      </c>
      <c r="S1643" t="n">
        <v>37.14</v>
      </c>
      <c r="T1643" t="n">
        <v>1.97</v>
      </c>
      <c r="U1643" t="n">
        <v>1.97</v>
      </c>
      <c r="V1643" t="n">
        <v>28.8</v>
      </c>
      <c r="W1643" t="n">
        <v>28.8</v>
      </c>
      <c r="X1643" t="n">
        <v>2.59</v>
      </c>
      <c r="Y1643" t="n">
        <v>2.59</v>
      </c>
      <c r="Z1643" t="n">
        <v>5.65</v>
      </c>
      <c r="AA1643" t="n">
        <v>5.65</v>
      </c>
      <c r="AB1643" t="n">
        <v>9.86</v>
      </c>
      <c r="AC1643" t="n">
        <v>9.86</v>
      </c>
      <c r="AD1643" t="n">
        <v>9.860000000000014</v>
      </c>
      <c r="AE1643" t="n">
        <v>0.0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0.0</v>
      </c>
      <c r="AL1643" t="inlineStr">
        <is>
          <t>unreconciled</t>
        </is>
      </c>
      <c r="AM1643" t="inlineStr">
        <is>
          <t>Order Amount Mismatch (POS&gt;3PO)</t>
        </is>
      </c>
      <c r="AN1643" t="n">
        <v>9.86</v>
      </c>
      <c r="AO1643" t="n">
        <f>ROUND(P1643*100/H1643,2)</f>
        <v>0.0</v>
      </c>
      <c r="AP1643" t="n">
        <f>ROUND(Q1643*100/I1643,2)</f>
        <v>0.0</v>
      </c>
      <c r="AQ1643"/>
      <c r="AR1643"/>
      <c r="AS1643" t="n">
        <v>0.0</v>
      </c>
    </row>
    <row r="1644">
      <c r="A1644" s="1" t="n">
        <v>45234.0</v>
      </c>
      <c r="B1644" s="2" t="n">
        <v>45234.95552083333</v>
      </c>
      <c r="C1644" t="inlineStr">
        <is>
          <t>3140023012059672</t>
        </is>
      </c>
      <c r="D1644" t="inlineStr">
        <is>
          <t>POS0012</t>
        </is>
      </c>
      <c r="E1644" t="inlineStr">
        <is>
          <t>64</t>
        </is>
      </c>
      <c r="F1644" t="inlineStr">
        <is>
          <t>0023</t>
        </is>
      </c>
      <c r="G1644" t="inlineStr">
        <is>
          <t>5315997066</t>
        </is>
      </c>
      <c r="H1644" t="n">
        <v>351.0</v>
      </c>
      <c r="I1644" t="n">
        <v>334.29</v>
      </c>
      <c r="J1644" t="n">
        <v>297.15</v>
      </c>
      <c r="K1644" t="inlineStr">
        <is>
          <t>sale</t>
        </is>
      </c>
      <c r="L1644" t="inlineStr">
        <is>
          <t/>
        </is>
      </c>
      <c r="M1644" t="inlineStr">
        <is>
          <t/>
        </is>
      </c>
      <c r="N1644" t="n">
        <v>0.0</v>
      </c>
      <c r="O1644" t="n">
        <v>0.0</v>
      </c>
      <c r="P1644" t="n">
        <v>262.65</v>
      </c>
      <c r="Q1644" t="n">
        <v>262.65</v>
      </c>
      <c r="R1644" t="n">
        <v>37.14</v>
      </c>
      <c r="S1644" t="n">
        <v>37.14</v>
      </c>
      <c r="T1644" t="n">
        <v>3.34</v>
      </c>
      <c r="U1644" t="n">
        <v>3.34</v>
      </c>
      <c r="V1644" t="n">
        <v>53.49</v>
      </c>
      <c r="W1644" t="n">
        <v>53.49</v>
      </c>
      <c r="X1644" t="n">
        <v>4.39</v>
      </c>
      <c r="Y1644" t="n">
        <v>4.39</v>
      </c>
      <c r="Z1644" t="n">
        <v>10.42</v>
      </c>
      <c r="AA1644" t="n">
        <v>10.42</v>
      </c>
      <c r="AB1644" t="n">
        <v>16.72</v>
      </c>
      <c r="AC1644" t="n">
        <v>16.72</v>
      </c>
      <c r="AD1644" t="n">
        <v>16.70999999999998</v>
      </c>
      <c r="AE1644" t="n">
        <v>0.0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0.0</v>
      </c>
      <c r="AL1644" t="inlineStr">
        <is>
          <t>unreconciled</t>
        </is>
      </c>
      <c r="AM1644" t="inlineStr">
        <is>
          <t>Order Amount Mismatch (POS&gt;3PO)</t>
        </is>
      </c>
      <c r="AN1644" t="n">
        <v>16.71</v>
      </c>
      <c r="AO1644" t="n">
        <f>ROUND(P1644*100/H1644,2)</f>
        <v>0.0</v>
      </c>
      <c r="AP1644" t="n">
        <f>ROUND(Q1644*100/I1644,2)</f>
        <v>0.0</v>
      </c>
      <c r="AQ1644"/>
      <c r="AR1644"/>
      <c r="AS1644" t="n">
        <v>0.0</v>
      </c>
    </row>
    <row r="1645">
      <c r="A1645" s="1" t="n">
        <v>45234.0</v>
      </c>
      <c r="B1645" s="2" t="n">
        <v>45234.774664351855</v>
      </c>
      <c r="C1645" t="inlineStr">
        <is>
          <t>3140094012085644</t>
        </is>
      </c>
      <c r="D1645" t="inlineStr">
        <is>
          <t>POS0012</t>
        </is>
      </c>
      <c r="E1645" t="inlineStr">
        <is>
          <t>59</t>
        </is>
      </c>
      <c r="F1645" t="inlineStr">
        <is>
          <t>0094</t>
        </is>
      </c>
      <c r="G1645" t="inlineStr">
        <is>
          <t>5316003282</t>
        </is>
      </c>
      <c r="H1645" t="n">
        <v>411.0</v>
      </c>
      <c r="I1645" t="n">
        <v>391.43</v>
      </c>
      <c r="J1645" t="n">
        <v>354.29</v>
      </c>
      <c r="K1645" t="inlineStr">
        <is>
          <t>sale</t>
        </is>
      </c>
      <c r="L1645" t="inlineStr">
        <is>
          <t/>
        </is>
      </c>
      <c r="M1645" t="inlineStr">
        <is>
          <t/>
        </is>
      </c>
      <c r="N1645" t="n">
        <v>0.0</v>
      </c>
      <c r="O1645" t="n">
        <v>0.0</v>
      </c>
      <c r="P1645" t="n">
        <v>306.21</v>
      </c>
      <c r="Q1645" t="n">
        <v>306.19</v>
      </c>
      <c r="R1645" t="n">
        <v>37.14</v>
      </c>
      <c r="S1645" t="n">
        <v>37.14</v>
      </c>
      <c r="T1645" t="n">
        <v>3.91</v>
      </c>
      <c r="U1645" t="n">
        <v>3.91</v>
      </c>
      <c r="V1645" t="n">
        <v>63.77</v>
      </c>
      <c r="W1645" t="n">
        <v>63.77</v>
      </c>
      <c r="X1645" t="n">
        <v>5.14</v>
      </c>
      <c r="Y1645" t="n">
        <v>5.14</v>
      </c>
      <c r="Z1645" t="n">
        <v>12.4</v>
      </c>
      <c r="AA1645" t="n">
        <v>12.41</v>
      </c>
      <c r="AB1645" t="n">
        <v>19.58</v>
      </c>
      <c r="AC1645" t="n">
        <v>19.57</v>
      </c>
      <c r="AD1645" t="n">
        <v>19.569999999999993</v>
      </c>
      <c r="AE1645" t="n">
        <v>0.01999999999998181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-0.009999999999999787</v>
      </c>
      <c r="AK1645" t="n">
        <v>0.00999999999999801</v>
      </c>
      <c r="AL1645" t="inlineStr">
        <is>
          <t>unreconciled</t>
        </is>
      </c>
      <c r="AM1645" t="inlineStr">
        <is>
          <t>Order Amount Mismatch (POS&gt;3PO)</t>
        </is>
      </c>
      <c r="AN1645" t="n">
        <v>19.57</v>
      </c>
      <c r="AO1645" t="n">
        <f>ROUND(P1645*100/H1645,2)</f>
        <v>0.0</v>
      </c>
      <c r="AP1645" t="n">
        <f>ROUND(Q1645*100/I1645,2)</f>
        <v>0.0</v>
      </c>
      <c r="AQ1645"/>
      <c r="AR1645"/>
      <c r="AS1645" t="n">
        <v>0.0</v>
      </c>
    </row>
    <row r="1646">
      <c r="A1646" s="1" t="n">
        <v>45234.0</v>
      </c>
      <c r="B1646" s="2" t="n">
        <v>45234.758414351854</v>
      </c>
      <c r="C1646" t="inlineStr">
        <is>
          <t>3140023012059560</t>
        </is>
      </c>
      <c r="D1646" t="inlineStr">
        <is>
          <t>POS0012</t>
        </is>
      </c>
      <c r="E1646" t="inlineStr">
        <is>
          <t>52</t>
        </is>
      </c>
      <c r="F1646" t="inlineStr">
        <is>
          <t>0023</t>
        </is>
      </c>
      <c r="G1646" t="inlineStr">
        <is>
          <t>5316004006</t>
        </is>
      </c>
      <c r="H1646" t="n">
        <v>250.99999999999997</v>
      </c>
      <c r="I1646" t="n">
        <v>239.04</v>
      </c>
      <c r="J1646" t="n">
        <v>201.9</v>
      </c>
      <c r="K1646" t="inlineStr">
        <is>
          <t>sale</t>
        </is>
      </c>
      <c r="L1646" t="inlineStr">
        <is>
          <t/>
        </is>
      </c>
      <c r="M1646" t="inlineStr">
        <is>
          <t/>
        </is>
      </c>
      <c r="N1646" t="n">
        <v>0.0</v>
      </c>
      <c r="O1646" t="n">
        <v>0.0</v>
      </c>
      <c r="P1646" t="n">
        <v>190.06</v>
      </c>
      <c r="Q1646" t="n">
        <v>190.05</v>
      </c>
      <c r="R1646" t="n">
        <v>37.14</v>
      </c>
      <c r="S1646" t="n">
        <v>37.14</v>
      </c>
      <c r="T1646" t="n">
        <v>2.39</v>
      </c>
      <c r="U1646" t="n">
        <v>2.39</v>
      </c>
      <c r="V1646" t="n">
        <v>36.34</v>
      </c>
      <c r="W1646" t="n">
        <v>36.34</v>
      </c>
      <c r="X1646" t="n">
        <v>3.14</v>
      </c>
      <c r="Y1646" t="n">
        <v>3.14</v>
      </c>
      <c r="Z1646" t="n">
        <v>7.11</v>
      </c>
      <c r="AA1646" t="n">
        <v>7.11</v>
      </c>
      <c r="AB1646" t="n">
        <v>11.96</v>
      </c>
      <c r="AC1646" t="n">
        <v>11.95</v>
      </c>
      <c r="AD1646" t="n">
        <v>11.95999999999998</v>
      </c>
      <c r="AE1646" t="n">
        <v>0.009999999999990905</v>
      </c>
      <c r="AF1646" t="n">
        <v>0.0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0.010000000000001563</v>
      </c>
      <c r="AL1646" t="inlineStr">
        <is>
          <t>unreconciled</t>
        </is>
      </c>
      <c r="AM1646" t="inlineStr">
        <is>
          <t>Order Amount Mismatch (POS&gt;3PO)</t>
        </is>
      </c>
      <c r="AN1646" t="n">
        <v>11.96</v>
      </c>
      <c r="AO1646" t="n">
        <f>ROUND(P1646*100/H1646,2)</f>
        <v>0.0</v>
      </c>
      <c r="AP1646" t="n">
        <f>ROUND(Q1646*100/I1646,2)</f>
        <v>0.0</v>
      </c>
      <c r="AQ1646"/>
      <c r="AR1646"/>
      <c r="AS1646" t="n">
        <v>0.0</v>
      </c>
    </row>
    <row r="1647">
      <c r="A1647" s="1" t="n">
        <v>45235.0</v>
      </c>
      <c r="B1647" s="2" t="n">
        <v>45235.695127314815</v>
      </c>
      <c r="C1647" t="inlineStr">
        <is>
          <t>3140094012086096</t>
        </is>
      </c>
      <c r="D1647" t="inlineStr">
        <is>
          <t>POS0012</t>
        </is>
      </c>
      <c r="E1647" t="inlineStr">
        <is>
          <t>11</t>
        </is>
      </c>
      <c r="F1647" t="inlineStr">
        <is>
          <t>0094</t>
        </is>
      </c>
      <c r="G1647" t="inlineStr">
        <is>
          <t>5316008019</t>
        </is>
      </c>
      <c r="H1647" t="n">
        <v>902.0</v>
      </c>
      <c r="I1647" t="n">
        <v>859.05</v>
      </c>
      <c r="J1647" t="n">
        <v>821.91</v>
      </c>
      <c r="K1647" t="inlineStr">
        <is>
          <t>sale</t>
        </is>
      </c>
      <c r="L1647" t="inlineStr">
        <is>
          <t/>
        </is>
      </c>
      <c r="M1647" t="inlineStr">
        <is>
          <t/>
        </is>
      </c>
      <c r="N1647" t="n">
        <v>0.0</v>
      </c>
      <c r="O1647" t="n">
        <v>0.0</v>
      </c>
      <c r="P1647" t="n">
        <v>662.58</v>
      </c>
      <c r="Q1647" t="n">
        <v>662.57</v>
      </c>
      <c r="R1647" t="n">
        <v>37.14</v>
      </c>
      <c r="S1647" t="n">
        <v>37.14</v>
      </c>
      <c r="T1647" t="n">
        <v>8.59</v>
      </c>
      <c r="U1647" t="n">
        <v>8.59</v>
      </c>
      <c r="V1647" t="n">
        <v>147.94</v>
      </c>
      <c r="W1647" t="n">
        <v>147.94</v>
      </c>
      <c r="X1647" t="n">
        <v>11.28</v>
      </c>
      <c r="Y1647" t="n">
        <v>11.28</v>
      </c>
      <c r="Z1647" t="n">
        <v>28.66</v>
      </c>
      <c r="AA1647" t="n">
        <v>28.66</v>
      </c>
      <c r="AB1647" t="n">
        <v>42.96</v>
      </c>
      <c r="AC1647" t="n">
        <v>42.95</v>
      </c>
      <c r="AD1647" t="n">
        <v>42.950000000000045</v>
      </c>
      <c r="AE1647" t="n">
        <v>0.009999999999990905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0.00999999999999801</v>
      </c>
      <c r="AL1647" t="inlineStr">
        <is>
          <t>unreconciled</t>
        </is>
      </c>
      <c r="AM1647" t="inlineStr">
        <is>
          <t>Order Amount Mismatch (POS&gt;3PO)</t>
        </is>
      </c>
      <c r="AN1647" t="n">
        <v>42.95</v>
      </c>
      <c r="AO1647" t="n">
        <f>ROUND(P1647*100/H1647,2)</f>
        <v>0.0</v>
      </c>
      <c r="AP1647" t="n">
        <f>ROUND(Q1647*100/I1647,2)</f>
        <v>0.0</v>
      </c>
      <c r="AQ1647"/>
      <c r="AR1647"/>
      <c r="AS1647" t="n">
        <v>0.0</v>
      </c>
    </row>
    <row r="1648">
      <c r="A1648" s="1" t="n">
        <v>45235.0</v>
      </c>
      <c r="B1648" s="2" t="n">
        <v>45235.77025462963</v>
      </c>
      <c r="C1648" t="inlineStr">
        <is>
          <t>3140023012059807</t>
        </is>
      </c>
      <c r="D1648" t="inlineStr">
        <is>
          <t>POS0012</t>
        </is>
      </c>
      <c r="E1648" t="inlineStr">
        <is>
          <t>99</t>
        </is>
      </c>
      <c r="F1648" t="inlineStr">
        <is>
          <t>0023</t>
        </is>
      </c>
      <c r="G1648" t="inlineStr">
        <is>
          <t>5316040357</t>
        </is>
      </c>
      <c r="H1648" t="n">
        <v>245.00000000000003</v>
      </c>
      <c r="I1648" t="n">
        <v>233.33</v>
      </c>
      <c r="J1648" t="n">
        <v>196.19</v>
      </c>
      <c r="K1648" t="inlineStr">
        <is>
          <t>sale</t>
        </is>
      </c>
      <c r="L1648" t="inlineStr">
        <is>
          <t/>
        </is>
      </c>
      <c r="M1648" t="inlineStr">
        <is>
          <t/>
        </is>
      </c>
      <c r="N1648" t="n">
        <v>0.0</v>
      </c>
      <c r="O1648" t="n">
        <v>0.0</v>
      </c>
      <c r="P1648" t="n">
        <v>185.72</v>
      </c>
      <c r="Q1648" t="n">
        <v>185.71</v>
      </c>
      <c r="R1648" t="n">
        <v>37.14</v>
      </c>
      <c r="S1648" t="n">
        <v>37.14</v>
      </c>
      <c r="T1648" t="n">
        <v>2.33</v>
      </c>
      <c r="U1648" t="n">
        <v>2.33</v>
      </c>
      <c r="V1648" t="n">
        <v>35.31</v>
      </c>
      <c r="W1648" t="n">
        <v>35.31</v>
      </c>
      <c r="X1648" t="n">
        <v>3.06</v>
      </c>
      <c r="Y1648" t="n">
        <v>3.06</v>
      </c>
      <c r="Z1648" t="n">
        <v>6.91</v>
      </c>
      <c r="AA1648" t="n">
        <v>6.91</v>
      </c>
      <c r="AB1648" t="n">
        <v>11.66</v>
      </c>
      <c r="AC1648" t="n">
        <v>11.67</v>
      </c>
      <c r="AD1648" t="n">
        <v>11.670000000000016</v>
      </c>
      <c r="AE1648" t="n">
        <v>0.009999999999990905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-0.009999999999999787</v>
      </c>
      <c r="AL1648" t="inlineStr">
        <is>
          <t>unreconciled</t>
        </is>
      </c>
      <c r="AM1648" t="inlineStr">
        <is>
          <t>Order Amount Mismatch (POS&gt;3PO)</t>
        </is>
      </c>
      <c r="AN1648" t="n">
        <v>11.67</v>
      </c>
      <c r="AO1648" t="n">
        <f>ROUND(P1648*100/H1648,2)</f>
        <v>0.0</v>
      </c>
      <c r="AP1648" t="n">
        <f>ROUND(Q1648*100/I1648,2)</f>
        <v>0.0</v>
      </c>
      <c r="AQ1648"/>
      <c r="AR1648"/>
      <c r="AS1648" t="n">
        <v>0.0</v>
      </c>
    </row>
    <row r="1649">
      <c r="A1649" s="1" t="n">
        <v>45234.0</v>
      </c>
      <c r="B1649" s="2" t="n">
        <v>45234.94300925926</v>
      </c>
      <c r="C1649" t="inlineStr">
        <is>
          <t>3140094012085825</t>
        </is>
      </c>
      <c r="D1649" t="inlineStr">
        <is>
          <t>POS0012</t>
        </is>
      </c>
      <c r="E1649" t="inlineStr">
        <is>
          <t>40</t>
        </is>
      </c>
      <c r="F1649" t="inlineStr">
        <is>
          <t>0094</t>
        </is>
      </c>
      <c r="G1649" t="inlineStr">
        <is>
          <t>5316040905</t>
        </is>
      </c>
      <c r="H1649" t="n">
        <v>328.0</v>
      </c>
      <c r="I1649" t="n">
        <v>312.37</v>
      </c>
      <c r="J1649" t="n">
        <v>275.23</v>
      </c>
      <c r="K1649" t="inlineStr">
        <is>
          <t>sale</t>
        </is>
      </c>
      <c r="L1649" t="inlineStr">
        <is>
          <t/>
        </is>
      </c>
      <c r="M1649" t="inlineStr">
        <is>
          <t/>
        </is>
      </c>
      <c r="N1649" t="n">
        <v>0.0</v>
      </c>
      <c r="O1649" t="n">
        <v>0.0</v>
      </c>
      <c r="P1649" t="n">
        <v>245.95</v>
      </c>
      <c r="Q1649" t="n">
        <v>245.93</v>
      </c>
      <c r="R1649" t="n">
        <v>37.14</v>
      </c>
      <c r="S1649" t="n">
        <v>37.14</v>
      </c>
      <c r="T1649" t="n">
        <v>3.12</v>
      </c>
      <c r="U1649" t="n">
        <v>3.12</v>
      </c>
      <c r="V1649" t="n">
        <v>49.54</v>
      </c>
      <c r="W1649" t="n">
        <v>49.54</v>
      </c>
      <c r="X1649" t="n">
        <v>4.1</v>
      </c>
      <c r="Y1649" t="n">
        <v>4.1</v>
      </c>
      <c r="Z1649" t="n">
        <v>9.66</v>
      </c>
      <c r="AA1649" t="n">
        <v>9.66</v>
      </c>
      <c r="AB1649" t="n">
        <v>15.62</v>
      </c>
      <c r="AC1649" t="n">
        <v>15.62</v>
      </c>
      <c r="AD1649" t="n">
        <v>15.629999999999995</v>
      </c>
      <c r="AE1649" t="n">
        <v>0.01999999999998181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inlineStr">
        <is>
          <t>unreconciled</t>
        </is>
      </c>
      <c r="AM1649" t="inlineStr">
        <is>
          <t>Order Amount Mismatch (POS&gt;3PO)</t>
        </is>
      </c>
      <c r="AN1649" t="n">
        <v>15.63</v>
      </c>
      <c r="AO1649" t="n">
        <f>ROUND(P1649*100/H1649,2)</f>
        <v>0.0</v>
      </c>
      <c r="AP1649" t="n">
        <f>ROUND(Q1649*100/I1649,2)</f>
        <v>0.0</v>
      </c>
      <c r="AQ1649"/>
      <c r="AR1649"/>
      <c r="AS1649" t="n">
        <v>0.0</v>
      </c>
    </row>
    <row r="1650">
      <c r="A1650" s="1" t="n">
        <v>45234.0</v>
      </c>
      <c r="B1650" s="2" t="n">
        <v>45234.97045138889</v>
      </c>
      <c r="C1650" t="inlineStr">
        <is>
          <t>3140023012059684</t>
        </is>
      </c>
      <c r="D1650" t="inlineStr">
        <is>
          <t>POS0012</t>
        </is>
      </c>
      <c r="E1650" t="inlineStr">
        <is>
          <t>76</t>
        </is>
      </c>
      <c r="F1650" t="inlineStr">
        <is>
          <t>0023</t>
        </is>
      </c>
      <c r="G1650" t="inlineStr">
        <is>
          <t>5316047358</t>
        </is>
      </c>
      <c r="H1650" t="n">
        <v>183.0</v>
      </c>
      <c r="I1650" t="n">
        <v>174.29</v>
      </c>
      <c r="J1650" t="n">
        <v>137.15</v>
      </c>
      <c r="K1650" t="inlineStr">
        <is>
          <t>sale</t>
        </is>
      </c>
      <c r="L1650" t="inlineStr">
        <is>
          <t/>
        </is>
      </c>
      <c r="M1650" t="inlineStr">
        <is>
          <t/>
        </is>
      </c>
      <c r="N1650" t="n">
        <v>0.0</v>
      </c>
      <c r="O1650" t="n">
        <v>0.0</v>
      </c>
      <c r="P1650" t="n">
        <v>140.71</v>
      </c>
      <c r="Q1650" t="n">
        <v>140.72</v>
      </c>
      <c r="R1650" t="n">
        <v>37.14</v>
      </c>
      <c r="S1650" t="n">
        <v>37.14</v>
      </c>
      <c r="T1650" t="n">
        <v>1.74</v>
      </c>
      <c r="U1650" t="n">
        <v>1.74</v>
      </c>
      <c r="V1650" t="n">
        <v>24.69</v>
      </c>
      <c r="W1650" t="n">
        <v>24.69</v>
      </c>
      <c r="X1650" t="n">
        <v>2.29</v>
      </c>
      <c r="Y1650" t="n">
        <v>2.29</v>
      </c>
      <c r="Z1650" t="n">
        <v>4.86</v>
      </c>
      <c r="AA1650" t="n">
        <v>4.85</v>
      </c>
      <c r="AB1650" t="n">
        <v>8.72</v>
      </c>
      <c r="AC1650" t="n">
        <v>8.72</v>
      </c>
      <c r="AD1650" t="n">
        <v>8.710000000000008</v>
      </c>
      <c r="AE1650" t="n">
        <v>-0.009999999999990905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0.010000000000000675</v>
      </c>
      <c r="AK1650" t="n">
        <v>0.0</v>
      </c>
      <c r="AL1650" t="inlineStr">
        <is>
          <t>unreconciled</t>
        </is>
      </c>
      <c r="AM1650" t="inlineStr">
        <is>
          <t>Order Amount Mismatch (POS&gt;3PO)</t>
        </is>
      </c>
      <c r="AN1650" t="n">
        <v>8.71</v>
      </c>
      <c r="AO1650" t="n">
        <f>ROUND(P1650*100/H1650,2)</f>
        <v>0.0</v>
      </c>
      <c r="AP1650" t="n">
        <f>ROUND(Q1650*100/I1650,2)</f>
        <v>0.0</v>
      </c>
      <c r="AQ1650"/>
      <c r="AR1650"/>
      <c r="AS1650" t="n">
        <v>0.0</v>
      </c>
    </row>
    <row r="1651">
      <c r="A1651" s="1" t="n">
        <v>45234.0</v>
      </c>
      <c r="B1651" s="2" t="n">
        <v>45234.87546296296</v>
      </c>
      <c r="C1651" t="inlineStr">
        <is>
          <t>3140023012059620</t>
        </is>
      </c>
      <c r="D1651" t="inlineStr">
        <is>
          <t>POS0012</t>
        </is>
      </c>
      <c r="E1651" t="inlineStr">
        <is>
          <t>12</t>
        </is>
      </c>
      <c r="F1651" t="inlineStr">
        <is>
          <t>0023</t>
        </is>
      </c>
      <c r="G1651" t="inlineStr">
        <is>
          <t>5316052993</t>
        </is>
      </c>
      <c r="H1651" t="n">
        <v>413.0</v>
      </c>
      <c r="I1651" t="n">
        <v>393.33</v>
      </c>
      <c r="J1651" t="n">
        <v>356.19</v>
      </c>
      <c r="K1651" t="inlineStr">
        <is>
          <t>sale</t>
        </is>
      </c>
      <c r="L1651" t="inlineStr">
        <is>
          <t/>
        </is>
      </c>
      <c r="M1651" t="inlineStr">
        <is>
          <t/>
        </is>
      </c>
      <c r="N1651" t="n">
        <v>0.0</v>
      </c>
      <c r="O1651" t="n">
        <v>0.0</v>
      </c>
      <c r="P1651" t="n">
        <v>307.66</v>
      </c>
      <c r="Q1651" t="n">
        <v>307.65</v>
      </c>
      <c r="R1651" t="n">
        <v>37.14</v>
      </c>
      <c r="S1651" t="n">
        <v>37.14</v>
      </c>
      <c r="T1651" t="n">
        <v>3.93</v>
      </c>
      <c r="U1651" t="n">
        <v>3.93</v>
      </c>
      <c r="V1651" t="n">
        <v>64.11</v>
      </c>
      <c r="W1651" t="n">
        <v>64.11</v>
      </c>
      <c r="X1651" t="n">
        <v>5.16</v>
      </c>
      <c r="Y1651" t="n">
        <v>5.16</v>
      </c>
      <c r="Z1651" t="n">
        <v>12.47</v>
      </c>
      <c r="AA1651" t="n">
        <v>12.47</v>
      </c>
      <c r="AB1651" t="n">
        <v>19.66</v>
      </c>
      <c r="AC1651" t="n">
        <v>19.67</v>
      </c>
      <c r="AD1651" t="n">
        <v>19.670000000000016</v>
      </c>
      <c r="AE1651" t="n">
        <v>0.010000000000047748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-0.010000000000001563</v>
      </c>
      <c r="AL1651" t="inlineStr">
        <is>
          <t>unreconciled</t>
        </is>
      </c>
      <c r="AM1651" t="inlineStr">
        <is>
          <t>Order Amount Mismatch (POS&gt;3PO)</t>
        </is>
      </c>
      <c r="AN1651" t="n">
        <v>19.67</v>
      </c>
      <c r="AO1651" t="n">
        <f>ROUND(P1651*100/H1651,2)</f>
        <v>0.0</v>
      </c>
      <c r="AP1651" t="n">
        <f>ROUND(Q1651*100/I1651,2)</f>
        <v>0.0</v>
      </c>
      <c r="AQ1651"/>
      <c r="AR1651"/>
      <c r="AS1651" t="n">
        <v>0.0</v>
      </c>
    </row>
    <row r="1652">
      <c r="A1652" s="1" t="n">
        <v>45234.0</v>
      </c>
      <c r="B1652" s="2" t="n">
        <v>45234.643125</v>
      </c>
      <c r="C1652" t="inlineStr">
        <is>
          <t>3140094012085545</t>
        </is>
      </c>
      <c r="D1652" t="inlineStr">
        <is>
          <t>POS0012</t>
        </is>
      </c>
      <c r="E1652" t="inlineStr">
        <is>
          <t>60</t>
        </is>
      </c>
      <c r="F1652" t="inlineStr">
        <is>
          <t>0094</t>
        </is>
      </c>
      <c r="G1652" t="inlineStr">
        <is>
          <t>5316057070</t>
        </is>
      </c>
      <c r="H1652" t="n">
        <v>430.0</v>
      </c>
      <c r="I1652" t="n">
        <v>409.52</v>
      </c>
      <c r="J1652" t="n">
        <v>372.38</v>
      </c>
      <c r="K1652" t="inlineStr">
        <is>
          <t>sale</t>
        </is>
      </c>
      <c r="L1652" t="inlineStr">
        <is>
          <t/>
        </is>
      </c>
      <c r="M1652" t="inlineStr">
        <is>
          <t/>
        </is>
      </c>
      <c r="N1652" t="n">
        <v>0.0</v>
      </c>
      <c r="O1652" t="n">
        <v>0.0</v>
      </c>
      <c r="P1652" t="n">
        <v>319.98</v>
      </c>
      <c r="Q1652" t="n">
        <v>319.97</v>
      </c>
      <c r="R1652" t="n">
        <v>37.14</v>
      </c>
      <c r="S1652" t="n">
        <v>37.14</v>
      </c>
      <c r="T1652" t="n">
        <v>4.1</v>
      </c>
      <c r="U1652" t="n">
        <v>4.1</v>
      </c>
      <c r="V1652" t="n">
        <v>67.03</v>
      </c>
      <c r="W1652" t="n">
        <v>67.03</v>
      </c>
      <c r="X1652" t="n">
        <v>5.38</v>
      </c>
      <c r="Y1652" t="n">
        <v>5.38</v>
      </c>
      <c r="Z1652" t="n">
        <v>13.03</v>
      </c>
      <c r="AA1652" t="n">
        <v>13.04</v>
      </c>
      <c r="AB1652" t="n">
        <v>20.48</v>
      </c>
      <c r="AC1652" t="n">
        <v>20.48</v>
      </c>
      <c r="AD1652" t="n">
        <v>20.480000000000018</v>
      </c>
      <c r="AE1652" t="n">
        <v>0.009999999999990905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-0.009999999999999787</v>
      </c>
      <c r="AK1652" t="n">
        <v>0.0</v>
      </c>
      <c r="AL1652" t="inlineStr">
        <is>
          <t>unreconciled</t>
        </is>
      </c>
      <c r="AM1652" t="inlineStr">
        <is>
          <t>Order Amount Mismatch (POS&gt;3PO)</t>
        </is>
      </c>
      <c r="AN1652" t="n">
        <v>20.48</v>
      </c>
      <c r="AO1652" t="n">
        <f>ROUND(P1652*100/H1652,2)</f>
        <v>0.0</v>
      </c>
      <c r="AP1652" t="n">
        <f>ROUND(Q1652*100/I1652,2)</f>
        <v>0.0</v>
      </c>
      <c r="AQ1652"/>
      <c r="AR1652"/>
      <c r="AS1652" t="n">
        <v>0.0</v>
      </c>
    </row>
    <row r="1653">
      <c r="A1653" s="1" t="n">
        <v>45234.0</v>
      </c>
      <c r="B1653" s="2" t="n">
        <v>45235.02712962963</v>
      </c>
      <c r="C1653" t="inlineStr">
        <is>
          <t>3140094012085909</t>
        </is>
      </c>
      <c r="D1653" t="inlineStr">
        <is>
          <t>POS0012</t>
        </is>
      </c>
      <c r="E1653" t="inlineStr">
        <is>
          <t>24</t>
        </is>
      </c>
      <c r="F1653" t="inlineStr">
        <is>
          <t>0094</t>
        </is>
      </c>
      <c r="G1653" t="inlineStr">
        <is>
          <t>5316059152</t>
        </is>
      </c>
      <c r="H1653" t="n">
        <v>985.0000000000001</v>
      </c>
      <c r="I1653" t="n">
        <v>938.1</v>
      </c>
      <c r="J1653" t="n">
        <v>900.96</v>
      </c>
      <c r="K1653" t="inlineStr">
        <is>
          <t>sale</t>
        </is>
      </c>
      <c r="L1653" t="inlineStr">
        <is>
          <t/>
        </is>
      </c>
      <c r="M1653" t="inlineStr">
        <is>
          <t/>
        </is>
      </c>
      <c r="N1653" t="n">
        <v>0.0</v>
      </c>
      <c r="O1653" t="n">
        <v>0.0</v>
      </c>
      <c r="P1653" t="n">
        <v>722.83</v>
      </c>
      <c r="Q1653" t="n">
        <v>722.84</v>
      </c>
      <c r="R1653" t="n">
        <v>37.14</v>
      </c>
      <c r="S1653" t="n">
        <v>37.14</v>
      </c>
      <c r="T1653" t="n">
        <v>9.38</v>
      </c>
      <c r="U1653" t="n">
        <v>9.38</v>
      </c>
      <c r="V1653" t="n">
        <v>162.17</v>
      </c>
      <c r="W1653" t="n">
        <v>162.17</v>
      </c>
      <c r="X1653" t="n">
        <v>12.31</v>
      </c>
      <c r="Y1653" t="n">
        <v>12.31</v>
      </c>
      <c r="Z1653" t="n">
        <v>31.41</v>
      </c>
      <c r="AA1653" t="n">
        <v>31.41</v>
      </c>
      <c r="AB1653" t="n">
        <v>46.9</v>
      </c>
      <c r="AC1653" t="n">
        <v>46.91</v>
      </c>
      <c r="AD1653" t="n">
        <v>46.90000000000009</v>
      </c>
      <c r="AE1653" t="n">
        <v>-0.009999999999990905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-0.00999999999999801</v>
      </c>
      <c r="AL1653" t="inlineStr">
        <is>
          <t>unreconciled</t>
        </is>
      </c>
      <c r="AM1653" t="inlineStr">
        <is>
          <t>Order Amount Mismatch (POS&gt;3PO)</t>
        </is>
      </c>
      <c r="AN1653" t="n">
        <v>46.9</v>
      </c>
      <c r="AO1653" t="n">
        <f>ROUND(P1653*100/H1653,2)</f>
        <v>0.0</v>
      </c>
      <c r="AP1653" t="n">
        <f>ROUND(Q1653*100/I1653,2)</f>
        <v>0.0</v>
      </c>
      <c r="AQ1653"/>
      <c r="AR1653"/>
      <c r="AS1653" t="n">
        <v>0.0</v>
      </c>
    </row>
    <row r="1654">
      <c r="A1654" s="1" t="n">
        <v>45235.0</v>
      </c>
      <c r="B1654" s="2" t="n">
        <v>45235.89344907407</v>
      </c>
      <c r="C1654" t="inlineStr">
        <is>
          <t>3140023012059878</t>
        </is>
      </c>
      <c r="D1654" t="inlineStr">
        <is>
          <t>POS0012</t>
        </is>
      </c>
      <c r="E1654" t="inlineStr">
        <is>
          <t>70</t>
        </is>
      </c>
      <c r="F1654" t="inlineStr">
        <is>
          <t>0023</t>
        </is>
      </c>
      <c r="G1654" t="inlineStr">
        <is>
          <t>5316070325</t>
        </is>
      </c>
      <c r="H1654" t="n">
        <v>181.0</v>
      </c>
      <c r="I1654" t="n">
        <v>172.38</v>
      </c>
      <c r="J1654" t="n">
        <v>135.24</v>
      </c>
      <c r="K1654" t="inlineStr">
        <is>
          <t>sale</t>
        </is>
      </c>
      <c r="L1654" t="inlineStr">
        <is>
          <t/>
        </is>
      </c>
      <c r="M1654" t="inlineStr">
        <is>
          <t/>
        </is>
      </c>
      <c r="N1654" t="n">
        <v>0.0</v>
      </c>
      <c r="O1654" t="n">
        <v>0.0</v>
      </c>
      <c r="P1654" t="n">
        <v>139.27</v>
      </c>
      <c r="Q1654" t="n">
        <v>139.27</v>
      </c>
      <c r="R1654" t="n">
        <v>37.14</v>
      </c>
      <c r="S1654" t="n">
        <v>37.14</v>
      </c>
      <c r="T1654" t="n">
        <v>1.72</v>
      </c>
      <c r="U1654" t="n">
        <v>1.72</v>
      </c>
      <c r="V1654" t="n">
        <v>24.34</v>
      </c>
      <c r="W1654" t="n">
        <v>24.34</v>
      </c>
      <c r="X1654" t="n">
        <v>2.26</v>
      </c>
      <c r="Y1654" t="n">
        <v>2.26</v>
      </c>
      <c r="Z1654" t="n">
        <v>4.79</v>
      </c>
      <c r="AA1654" t="n">
        <v>4.79</v>
      </c>
      <c r="AB1654" t="n">
        <v>8.62</v>
      </c>
      <c r="AC1654" t="n">
        <v>8.62</v>
      </c>
      <c r="AD1654" t="n">
        <v>8.620000000000005</v>
      </c>
      <c r="AE1654" t="n">
        <v>0.0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0.0</v>
      </c>
      <c r="AK1654" t="n">
        <v>0.0</v>
      </c>
      <c r="AL1654" t="inlineStr">
        <is>
          <t>unreconciled</t>
        </is>
      </c>
      <c r="AM1654" t="inlineStr">
        <is>
          <t>Order Amount Mismatch (POS&gt;3PO)</t>
        </is>
      </c>
      <c r="AN1654" t="n">
        <v>8.62</v>
      </c>
      <c r="AO1654" t="n">
        <f>ROUND(P1654*100/H1654,2)</f>
        <v>0.0</v>
      </c>
      <c r="AP1654" t="n">
        <f>ROUND(Q1654*100/I1654,2)</f>
        <v>0.0</v>
      </c>
      <c r="AQ1654"/>
      <c r="AR1654"/>
      <c r="AS1654" t="n">
        <v>0.0</v>
      </c>
    </row>
    <row r="1655">
      <c r="A1655" s="1" t="n">
        <v>45236.0</v>
      </c>
      <c r="B1655" s="2" t="n">
        <v>45236.615219907406</v>
      </c>
      <c r="C1655" t="inlineStr">
        <is>
          <t>3140094012086491</t>
        </is>
      </c>
      <c r="D1655" t="inlineStr">
        <is>
          <t>POS0012</t>
        </is>
      </c>
      <c r="E1655" t="inlineStr">
        <is>
          <t>06</t>
        </is>
      </c>
      <c r="F1655" t="inlineStr">
        <is>
          <t>0094</t>
        </is>
      </c>
      <c r="G1655" t="inlineStr">
        <is>
          <t>5316070475</t>
        </is>
      </c>
      <c r="H1655" t="n">
        <v>248.0</v>
      </c>
      <c r="I1655" t="n">
        <v>236.19</v>
      </c>
      <c r="J1655" t="n">
        <v>199.05</v>
      </c>
      <c r="K1655" t="inlineStr">
        <is>
          <t>sale</t>
        </is>
      </c>
      <c r="L1655" t="inlineStr">
        <is>
          <t/>
        </is>
      </c>
      <c r="M1655" t="inlineStr">
        <is>
          <t/>
        </is>
      </c>
      <c r="N1655" t="n">
        <v>0.0</v>
      </c>
      <c r="O1655" t="n">
        <v>0.0</v>
      </c>
      <c r="P1655" t="n">
        <v>187.89</v>
      </c>
      <c r="Q1655" t="n">
        <v>187.88</v>
      </c>
      <c r="R1655" t="n">
        <v>37.14</v>
      </c>
      <c r="S1655" t="n">
        <v>37.14</v>
      </c>
      <c r="T1655" t="n">
        <v>2.36</v>
      </c>
      <c r="U1655" t="n">
        <v>2.36</v>
      </c>
      <c r="V1655" t="n">
        <v>35.83</v>
      </c>
      <c r="W1655" t="n">
        <v>35.83</v>
      </c>
      <c r="X1655" t="n">
        <v>3.1</v>
      </c>
      <c r="Y1655" t="n">
        <v>3.1</v>
      </c>
      <c r="Z1655" t="n">
        <v>7.01</v>
      </c>
      <c r="AA1655" t="n">
        <v>7.01</v>
      </c>
      <c r="AB1655" t="n">
        <v>11.82</v>
      </c>
      <c r="AC1655" t="n">
        <v>11.81</v>
      </c>
      <c r="AD1655" t="n">
        <v>11.810000000000002</v>
      </c>
      <c r="AE1655" t="n">
        <v>0.009999999999990905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0.009999999999999787</v>
      </c>
      <c r="AL1655" t="inlineStr">
        <is>
          <t>unreconciled</t>
        </is>
      </c>
      <c r="AM1655" t="inlineStr">
        <is>
          <t>Order Amount Mismatch (POS&gt;3PO)</t>
        </is>
      </c>
      <c r="AN1655" t="n">
        <v>11.81</v>
      </c>
      <c r="AO1655" t="n">
        <f>ROUND(P1655*100/H1655,2)</f>
        <v>0.0</v>
      </c>
      <c r="AP1655" t="n">
        <f>ROUND(Q1655*100/I1655,2)</f>
        <v>0.0</v>
      </c>
      <c r="AQ1655"/>
      <c r="AR1655"/>
      <c r="AS1655" t="n">
        <v>0.0</v>
      </c>
    </row>
    <row r="1656">
      <c r="A1656" s="1" t="n">
        <v>45235.0</v>
      </c>
      <c r="B1656" s="2" t="n">
        <v>45235.61555555555</v>
      </c>
      <c r="C1656" t="inlineStr">
        <is>
          <t>3140023012059798</t>
        </is>
      </c>
      <c r="D1656" t="inlineStr">
        <is>
          <t>POS0012</t>
        </is>
      </c>
      <c r="E1656" t="inlineStr">
        <is>
          <t>90</t>
        </is>
      </c>
      <c r="F1656" t="inlineStr">
        <is>
          <t>0023</t>
        </is>
      </c>
      <c r="G1656" t="inlineStr">
        <is>
          <t>5316070880</t>
        </is>
      </c>
      <c r="H1656" t="n">
        <v>198.0</v>
      </c>
      <c r="I1656" t="n">
        <v>188.57</v>
      </c>
      <c r="J1656" t="n">
        <v>151.43</v>
      </c>
      <c r="K1656" t="inlineStr">
        <is>
          <t>sale</t>
        </is>
      </c>
      <c r="L1656" t="inlineStr">
        <is>
          <t/>
        </is>
      </c>
      <c r="M1656" t="inlineStr">
        <is>
          <t/>
        </is>
      </c>
      <c r="N1656" t="n">
        <v>0.0</v>
      </c>
      <c r="O1656" t="n">
        <v>0.0</v>
      </c>
      <c r="P1656" t="n">
        <v>151.59</v>
      </c>
      <c r="Q1656" t="n">
        <v>151.57</v>
      </c>
      <c r="R1656" t="n">
        <v>37.14</v>
      </c>
      <c r="S1656" t="n">
        <v>37.14</v>
      </c>
      <c r="T1656" t="n">
        <v>1.89</v>
      </c>
      <c r="U1656" t="n">
        <v>1.89</v>
      </c>
      <c r="V1656" t="n">
        <v>27.26</v>
      </c>
      <c r="W1656" t="n">
        <v>27.26</v>
      </c>
      <c r="X1656" t="n">
        <v>2.48</v>
      </c>
      <c r="Y1656" t="n">
        <v>2.48</v>
      </c>
      <c r="Z1656" t="n">
        <v>5.35</v>
      </c>
      <c r="AA1656" t="n">
        <v>5.36</v>
      </c>
      <c r="AB1656" t="n">
        <v>9.42</v>
      </c>
      <c r="AC1656" t="n">
        <v>9.43</v>
      </c>
      <c r="AD1656" t="n">
        <v>9.430000000000007</v>
      </c>
      <c r="AE1656" t="n">
        <v>0.020000000000010232</v>
      </c>
      <c r="AF1656" t="n">
        <v>0.0</v>
      </c>
      <c r="AG1656" t="n">
        <v>0.0</v>
      </c>
      <c r="AH1656" t="n">
        <v>0.0</v>
      </c>
      <c r="AI1656" t="n">
        <v>0.0</v>
      </c>
      <c r="AJ1656" t="n">
        <v>-0.010000000000000675</v>
      </c>
      <c r="AK1656" t="n">
        <v>-0.009999999999999787</v>
      </c>
      <c r="AL1656" t="inlineStr">
        <is>
          <t>unreconciled</t>
        </is>
      </c>
      <c r="AM1656" t="inlineStr">
        <is>
          <t>Order Amount Mismatch (POS&gt;3PO)</t>
        </is>
      </c>
      <c r="AN1656" t="n">
        <v>9.43</v>
      </c>
      <c r="AO1656" t="n">
        <f>ROUND(P1656*100/H1656,2)</f>
        <v>0.0</v>
      </c>
      <c r="AP1656" t="n">
        <f>ROUND(Q1656*100/I1656,2)</f>
        <v>0.0</v>
      </c>
      <c r="AQ1656"/>
      <c r="AR1656"/>
      <c r="AS1656" t="n">
        <v>0.0</v>
      </c>
    </row>
    <row r="1657">
      <c r="A1657" s="1" t="n">
        <v>45234.0</v>
      </c>
      <c r="B1657" s="2" t="n">
        <v>45235.027708333335</v>
      </c>
      <c r="C1657" t="inlineStr">
        <is>
          <t>3140094012085912</t>
        </is>
      </c>
      <c r="D1657" t="inlineStr">
        <is>
          <t>POS0012</t>
        </is>
      </c>
      <c r="E1657" t="inlineStr">
        <is>
          <t>27</t>
        </is>
      </c>
      <c r="F1657" t="inlineStr">
        <is>
          <t>0094</t>
        </is>
      </c>
      <c r="G1657" t="inlineStr">
        <is>
          <t>5316071629</t>
        </is>
      </c>
      <c r="H1657" t="n">
        <v>519.0</v>
      </c>
      <c r="I1657" t="n">
        <v>494.28</v>
      </c>
      <c r="J1657" t="n">
        <v>457.14</v>
      </c>
      <c r="K1657" t="inlineStr">
        <is>
          <t>sale</t>
        </is>
      </c>
      <c r="L1657" t="inlineStr">
        <is>
          <t/>
        </is>
      </c>
      <c r="M1657" t="inlineStr">
        <is>
          <t/>
        </is>
      </c>
      <c r="N1657" t="n">
        <v>0.0</v>
      </c>
      <c r="O1657" t="n">
        <v>0.0</v>
      </c>
      <c r="P1657" t="n">
        <v>384.58</v>
      </c>
      <c r="Q1657" t="n">
        <v>384.58</v>
      </c>
      <c r="R1657" t="n">
        <v>37.14</v>
      </c>
      <c r="S1657" t="n">
        <v>37.14</v>
      </c>
      <c r="T1657" t="n">
        <v>4.94</v>
      </c>
      <c r="U1657" t="n">
        <v>4.94</v>
      </c>
      <c r="V1657" t="n">
        <v>82.29</v>
      </c>
      <c r="W1657" t="n">
        <v>82.29</v>
      </c>
      <c r="X1657" t="n">
        <v>6.49</v>
      </c>
      <c r="Y1657" t="n">
        <v>6.49</v>
      </c>
      <c r="Z1657" t="n">
        <v>15.98</v>
      </c>
      <c r="AA1657" t="n">
        <v>15.98</v>
      </c>
      <c r="AB1657" t="n">
        <v>24.72</v>
      </c>
      <c r="AC1657" t="n">
        <v>24.72</v>
      </c>
      <c r="AD1657" t="n">
        <v>24.720000000000027</v>
      </c>
      <c r="AE1657" t="n">
        <v>0.0</v>
      </c>
      <c r="AF1657" t="n">
        <v>0.0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0.0</v>
      </c>
      <c r="AL1657" t="inlineStr">
        <is>
          <t>unreconciled</t>
        </is>
      </c>
      <c r="AM1657" t="inlineStr">
        <is>
          <t>Order Amount Mismatch (POS&gt;3PO)</t>
        </is>
      </c>
      <c r="AN1657" t="n">
        <v>24.72</v>
      </c>
      <c r="AO1657" t="n">
        <f>ROUND(P1657*100/H1657,2)</f>
        <v>0.0</v>
      </c>
      <c r="AP1657" t="n">
        <f>ROUND(Q1657*100/I1657,2)</f>
        <v>0.0</v>
      </c>
      <c r="AQ1657"/>
      <c r="AR1657"/>
      <c r="AS1657" t="n">
        <v>0.0</v>
      </c>
    </row>
    <row r="1658">
      <c r="A1658" s="1" t="n">
        <v>45235.0</v>
      </c>
      <c r="B1658" s="2" t="n">
        <v>45235.48394675926</v>
      </c>
      <c r="C1658" t="inlineStr">
        <is>
          <t>3140094012085951</t>
        </is>
      </c>
      <c r="D1658" t="inlineStr">
        <is>
          <t>POS0012</t>
        </is>
      </c>
      <c r="E1658" t="inlineStr">
        <is>
          <t>66</t>
        </is>
      </c>
      <c r="F1658" t="inlineStr">
        <is>
          <t>0094</t>
        </is>
      </c>
      <c r="G1658" t="inlineStr">
        <is>
          <t>5316076779</t>
        </is>
      </c>
      <c r="H1658" t="n">
        <v>371.0</v>
      </c>
      <c r="I1658" t="n">
        <v>353.33</v>
      </c>
      <c r="J1658" t="n">
        <v>316.19</v>
      </c>
      <c r="K1658" t="inlineStr">
        <is>
          <t>sale</t>
        </is>
      </c>
      <c r="L1658" t="inlineStr">
        <is>
          <t/>
        </is>
      </c>
      <c r="M1658" t="inlineStr">
        <is>
          <t/>
        </is>
      </c>
      <c r="N1658" t="n">
        <v>0.0</v>
      </c>
      <c r="O1658" t="n">
        <v>0.0</v>
      </c>
      <c r="P1658" t="n">
        <v>277.17</v>
      </c>
      <c r="Q1658" t="n">
        <v>277.16</v>
      </c>
      <c r="R1658" t="n">
        <v>37.14</v>
      </c>
      <c r="S1658" t="n">
        <v>37.14</v>
      </c>
      <c r="T1658" t="n">
        <v>3.53</v>
      </c>
      <c r="U1658" t="n">
        <v>3.53</v>
      </c>
      <c r="V1658" t="n">
        <v>56.91</v>
      </c>
      <c r="W1658" t="n">
        <v>56.91</v>
      </c>
      <c r="X1658" t="n">
        <v>4.64</v>
      </c>
      <c r="Y1658" t="n">
        <v>4.64</v>
      </c>
      <c r="Z1658" t="n">
        <v>11.08</v>
      </c>
      <c r="AA1658" t="n">
        <v>11.08</v>
      </c>
      <c r="AB1658" t="n">
        <v>17.66</v>
      </c>
      <c r="AC1658" t="n">
        <v>17.67</v>
      </c>
      <c r="AD1658" t="n">
        <v>17.670000000000016</v>
      </c>
      <c r="AE1658" t="n">
        <v>0.009999999999990905</v>
      </c>
      <c r="AF1658" t="n">
        <v>0.0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-0.010000000000001563</v>
      </c>
      <c r="AL1658" t="inlineStr">
        <is>
          <t>unreconciled</t>
        </is>
      </c>
      <c r="AM1658" t="inlineStr">
        <is>
          <t>Order Amount Mismatch (POS&gt;3PO)</t>
        </is>
      </c>
      <c r="AN1658" t="n">
        <v>17.67</v>
      </c>
      <c r="AO1658" t="n">
        <f>ROUND(P1658*100/H1658,2)</f>
        <v>0.0</v>
      </c>
      <c r="AP1658" t="n">
        <f>ROUND(Q1658*100/I1658,2)</f>
        <v>0.0</v>
      </c>
      <c r="AQ1658"/>
      <c r="AR1658"/>
      <c r="AS1658" t="n">
        <v>0.0</v>
      </c>
    </row>
    <row r="1659">
      <c r="A1659" s="1" t="n">
        <v>45235.0</v>
      </c>
      <c r="B1659" s="2" t="n">
        <v>45235.53298611111</v>
      </c>
      <c r="C1659" t="inlineStr">
        <is>
          <t>3140094012085972</t>
        </is>
      </c>
      <c r="D1659" t="inlineStr">
        <is>
          <t>POS0012</t>
        </is>
      </c>
      <c r="E1659" t="inlineStr">
        <is>
          <t>87</t>
        </is>
      </c>
      <c r="F1659" t="inlineStr">
        <is>
          <t>0094</t>
        </is>
      </c>
      <c r="G1659" t="inlineStr">
        <is>
          <t>5316080405</t>
        </is>
      </c>
      <c r="H1659" t="n">
        <v>255.0</v>
      </c>
      <c r="I1659" t="n">
        <v>242.86</v>
      </c>
      <c r="J1659" t="n">
        <v>205.72</v>
      </c>
      <c r="K1659" t="inlineStr">
        <is>
          <t>sale</t>
        </is>
      </c>
      <c r="L1659" t="inlineStr">
        <is>
          <t/>
        </is>
      </c>
      <c r="M1659" t="inlineStr">
        <is>
          <t/>
        </is>
      </c>
      <c r="N1659" t="n">
        <v>0.0</v>
      </c>
      <c r="O1659" t="n">
        <v>0.0</v>
      </c>
      <c r="P1659" t="n">
        <v>192.97</v>
      </c>
      <c r="Q1659" t="n">
        <v>192.95</v>
      </c>
      <c r="R1659" t="n">
        <v>37.14</v>
      </c>
      <c r="S1659" t="n">
        <v>37.14</v>
      </c>
      <c r="T1659" t="n">
        <v>2.43</v>
      </c>
      <c r="U1659" t="n">
        <v>2.43</v>
      </c>
      <c r="V1659" t="n">
        <v>37.03</v>
      </c>
      <c r="W1659" t="n">
        <v>37.03</v>
      </c>
      <c r="X1659" t="n">
        <v>3.19</v>
      </c>
      <c r="Y1659" t="n">
        <v>3.19</v>
      </c>
      <c r="Z1659" t="n">
        <v>7.24</v>
      </c>
      <c r="AA1659" t="n">
        <v>7.24</v>
      </c>
      <c r="AB1659" t="n">
        <v>12.14</v>
      </c>
      <c r="AC1659" t="n">
        <v>12.14</v>
      </c>
      <c r="AD1659" t="n">
        <v>12.139999999999986</v>
      </c>
      <c r="AE1659" t="n">
        <v>0.020000000000010232</v>
      </c>
      <c r="AF1659" t="n">
        <v>0.0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0.0</v>
      </c>
      <c r="AL1659" t="inlineStr">
        <is>
          <t>unreconciled</t>
        </is>
      </c>
      <c r="AM1659" t="inlineStr">
        <is>
          <t>Order Amount Mismatch (POS&gt;3PO)</t>
        </is>
      </c>
      <c r="AN1659" t="n">
        <v>12.14</v>
      </c>
      <c r="AO1659" t="n">
        <f>ROUND(P1659*100/H1659,2)</f>
        <v>0.0</v>
      </c>
      <c r="AP1659" t="n">
        <f>ROUND(Q1659*100/I1659,2)</f>
        <v>0.0</v>
      </c>
      <c r="AQ1659"/>
      <c r="AR1659"/>
      <c r="AS1659" t="n">
        <v>0.0</v>
      </c>
    </row>
    <row r="1660">
      <c r="A1660" s="1" t="n">
        <v>45234.0</v>
      </c>
      <c r="B1660" s="2" t="n">
        <v>45234.86568287037</v>
      </c>
      <c r="C1660" t="inlineStr">
        <is>
          <t>3140023012059614</t>
        </is>
      </c>
      <c r="D1660" t="inlineStr">
        <is>
          <t>POS0012</t>
        </is>
      </c>
      <c r="E1660" t="inlineStr">
        <is>
          <t>06</t>
        </is>
      </c>
      <c r="F1660" t="inlineStr">
        <is>
          <t>0023</t>
        </is>
      </c>
      <c r="G1660" t="inlineStr">
        <is>
          <t>5316080652</t>
        </is>
      </c>
      <c r="H1660" t="n">
        <v>361.0</v>
      </c>
      <c r="I1660" t="n">
        <v>343.8</v>
      </c>
      <c r="J1660" t="n">
        <v>306.66</v>
      </c>
      <c r="K1660" t="inlineStr">
        <is>
          <t>sale</t>
        </is>
      </c>
      <c r="L1660" t="inlineStr">
        <is>
          <t/>
        </is>
      </c>
      <c r="M1660" t="inlineStr">
        <is>
          <t/>
        </is>
      </c>
      <c r="N1660" t="n">
        <v>0.0</v>
      </c>
      <c r="O1660" t="n">
        <v>0.0</v>
      </c>
      <c r="P1660" t="n">
        <v>269.9</v>
      </c>
      <c r="Q1660" t="n">
        <v>269.89</v>
      </c>
      <c r="R1660" t="n">
        <v>37.14</v>
      </c>
      <c r="S1660" t="n">
        <v>37.14</v>
      </c>
      <c r="T1660" t="n">
        <v>3.44</v>
      </c>
      <c r="U1660" t="n">
        <v>3.44</v>
      </c>
      <c r="V1660" t="n">
        <v>55.2</v>
      </c>
      <c r="W1660" t="n">
        <v>55.2</v>
      </c>
      <c r="X1660" t="n">
        <v>4.51</v>
      </c>
      <c r="Y1660" t="n">
        <v>4.51</v>
      </c>
      <c r="Z1660" t="n">
        <v>10.75</v>
      </c>
      <c r="AA1660" t="n">
        <v>10.75</v>
      </c>
      <c r="AB1660" t="n">
        <v>17.2</v>
      </c>
      <c r="AC1660" t="n">
        <v>17.19</v>
      </c>
      <c r="AD1660" t="n">
        <v>17.19999999999999</v>
      </c>
      <c r="AE1660" t="n">
        <v>0.009999999999990905</v>
      </c>
      <c r="AF1660" t="n">
        <v>0.0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0.00999999999999801</v>
      </c>
      <c r="AL1660" t="inlineStr">
        <is>
          <t>unreconciled</t>
        </is>
      </c>
      <c r="AM1660" t="inlineStr">
        <is>
          <t>Order Amount Mismatch (POS&gt;3PO)</t>
        </is>
      </c>
      <c r="AN1660" t="n">
        <v>17.2</v>
      </c>
      <c r="AO1660" t="n">
        <f>ROUND(P1660*100/H1660,2)</f>
        <v>0.0</v>
      </c>
      <c r="AP1660" t="n">
        <f>ROUND(Q1660*100/I1660,2)</f>
        <v>0.0</v>
      </c>
      <c r="AQ1660"/>
      <c r="AR1660"/>
      <c r="AS1660" t="n">
        <v>0.0</v>
      </c>
    </row>
    <row r="1661">
      <c r="A1661" s="1" t="n">
        <v>45235.0</v>
      </c>
      <c r="B1661" s="2" t="n">
        <v>45235.70292824074</v>
      </c>
      <c r="C1661" t="inlineStr">
        <is>
          <t>3140094012086102</t>
        </is>
      </c>
      <c r="D1661" t="inlineStr">
        <is>
          <t>POS0012</t>
        </is>
      </c>
      <c r="E1661" t="inlineStr">
        <is>
          <t>17</t>
        </is>
      </c>
      <c r="F1661" t="inlineStr">
        <is>
          <t>0094</t>
        </is>
      </c>
      <c r="G1661" t="inlineStr">
        <is>
          <t>5316083527</t>
        </is>
      </c>
      <c r="H1661" t="n">
        <v>500.00000000000006</v>
      </c>
      <c r="I1661" t="n">
        <v>476.2</v>
      </c>
      <c r="J1661" t="n">
        <v>439.06</v>
      </c>
      <c r="K1661" t="inlineStr">
        <is>
          <t>sale</t>
        </is>
      </c>
      <c r="L1661" t="inlineStr">
        <is>
          <t/>
        </is>
      </c>
      <c r="M1661" t="inlineStr">
        <is>
          <t/>
        </is>
      </c>
      <c r="N1661" t="n">
        <v>0.0</v>
      </c>
      <c r="O1661" t="n">
        <v>0.0</v>
      </c>
      <c r="P1661" t="n">
        <v>370.81</v>
      </c>
      <c r="Q1661" t="n">
        <v>370.8</v>
      </c>
      <c r="R1661" t="n">
        <v>37.14</v>
      </c>
      <c r="S1661" t="n">
        <v>37.14</v>
      </c>
      <c r="T1661" t="n">
        <v>4.76</v>
      </c>
      <c r="U1661" t="n">
        <v>4.76</v>
      </c>
      <c r="V1661" t="n">
        <v>79.03</v>
      </c>
      <c r="W1661" t="n">
        <v>79.03</v>
      </c>
      <c r="X1661" t="n">
        <v>6.25</v>
      </c>
      <c r="Y1661" t="n">
        <v>6.25</v>
      </c>
      <c r="Z1661" t="n">
        <v>15.35</v>
      </c>
      <c r="AA1661" t="n">
        <v>15.35</v>
      </c>
      <c r="AB1661" t="n">
        <v>23.82</v>
      </c>
      <c r="AC1661" t="n">
        <v>23.81</v>
      </c>
      <c r="AD1661" t="n">
        <v>23.800000000000068</v>
      </c>
      <c r="AE1661" t="n">
        <v>0.009999999999990905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0.010000000000001563</v>
      </c>
      <c r="AL1661" t="inlineStr">
        <is>
          <t>unreconciled</t>
        </is>
      </c>
      <c r="AM1661" t="inlineStr">
        <is>
          <t>Order Amount Mismatch (POS&gt;3PO)</t>
        </is>
      </c>
      <c r="AN1661" t="n">
        <v>23.8</v>
      </c>
      <c r="AO1661" t="n">
        <f>ROUND(P1661*100/H1661,2)</f>
        <v>0.0</v>
      </c>
      <c r="AP1661" t="n">
        <f>ROUND(Q1661*100/I1661,2)</f>
        <v>0.0</v>
      </c>
      <c r="AQ1661"/>
      <c r="AR1661"/>
      <c r="AS1661" t="n">
        <v>0.0</v>
      </c>
    </row>
    <row r="1662">
      <c r="A1662" s="1" t="n">
        <v>45235.0</v>
      </c>
      <c r="B1662" s="2" t="n">
        <v>45235.97482638889</v>
      </c>
      <c r="C1662" t="inlineStr">
        <is>
          <t>3140094012086384</t>
        </is>
      </c>
      <c r="D1662" t="inlineStr">
        <is>
          <t>POS0012</t>
        </is>
      </c>
      <c r="E1662" t="inlineStr">
        <is>
          <t>99</t>
        </is>
      </c>
      <c r="F1662" t="inlineStr">
        <is>
          <t>0094</t>
        </is>
      </c>
      <c r="G1662" t="inlineStr">
        <is>
          <t>5316087870</t>
        </is>
      </c>
      <c r="H1662" t="n">
        <v>705.0</v>
      </c>
      <c r="I1662" t="n">
        <v>671.44</v>
      </c>
      <c r="J1662" t="n">
        <v>634.3</v>
      </c>
      <c r="K1662" t="inlineStr">
        <is>
          <t>sale</t>
        </is>
      </c>
      <c r="L1662" t="inlineStr">
        <is>
          <t/>
        </is>
      </c>
      <c r="M1662" t="inlineStr">
        <is>
          <t/>
        </is>
      </c>
      <c r="N1662" t="n">
        <v>0.0</v>
      </c>
      <c r="O1662" t="n">
        <v>0.0</v>
      </c>
      <c r="P1662" t="n">
        <v>519.61</v>
      </c>
      <c r="Q1662" t="n">
        <v>519.6</v>
      </c>
      <c r="R1662" t="n">
        <v>37.14</v>
      </c>
      <c r="S1662" t="n">
        <v>37.14</v>
      </c>
      <c r="T1662" t="n">
        <v>6.71</v>
      </c>
      <c r="U1662" t="n">
        <v>6.71</v>
      </c>
      <c r="V1662" t="n">
        <v>114.17</v>
      </c>
      <c r="W1662" t="n">
        <v>114.17</v>
      </c>
      <c r="X1662" t="n">
        <v>8.81</v>
      </c>
      <c r="Y1662" t="n">
        <v>8.81</v>
      </c>
      <c r="Z1662" t="n">
        <v>22.14</v>
      </c>
      <c r="AA1662" t="n">
        <v>22.14</v>
      </c>
      <c r="AB1662" t="n">
        <v>33.58</v>
      </c>
      <c r="AC1662" t="n">
        <v>33.57</v>
      </c>
      <c r="AD1662" t="n">
        <v>33.559999999999945</v>
      </c>
      <c r="AE1662" t="n">
        <v>0.009999999999990905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0.00999999999999801</v>
      </c>
      <c r="AL1662" t="inlineStr">
        <is>
          <t>unreconciled</t>
        </is>
      </c>
      <c r="AM1662" t="inlineStr">
        <is>
          <t>Order Amount Mismatch (POS&gt;3PO)</t>
        </is>
      </c>
      <c r="AN1662" t="n">
        <v>33.56</v>
      </c>
      <c r="AO1662" t="n">
        <f>ROUND(P1662*100/H1662,2)</f>
        <v>0.0</v>
      </c>
      <c r="AP1662" t="n">
        <f>ROUND(Q1662*100/I1662,2)</f>
        <v>0.0</v>
      </c>
      <c r="AQ1662"/>
      <c r="AR1662"/>
      <c r="AS1662" t="n">
        <v>0.0</v>
      </c>
    </row>
    <row r="1663">
      <c r="A1663" s="1" t="n">
        <v>45235.0</v>
      </c>
      <c r="B1663" s="2" t="n">
        <v>45235.83988425926</v>
      </c>
      <c r="C1663" t="inlineStr">
        <is>
          <t>3140094012086249</t>
        </is>
      </c>
      <c r="D1663" t="inlineStr">
        <is>
          <t>POS0012</t>
        </is>
      </c>
      <c r="E1663" t="inlineStr">
        <is>
          <t>64</t>
        </is>
      </c>
      <c r="F1663" t="inlineStr">
        <is>
          <t>0094</t>
        </is>
      </c>
      <c r="G1663" t="inlineStr">
        <is>
          <t>5316088800</t>
        </is>
      </c>
      <c r="H1663" t="n">
        <v>554.0</v>
      </c>
      <c r="I1663" t="n">
        <v>527.62</v>
      </c>
      <c r="J1663" t="n">
        <v>490.48</v>
      </c>
      <c r="K1663" t="inlineStr">
        <is>
          <t>sale</t>
        </is>
      </c>
      <c r="L1663" t="inlineStr">
        <is>
          <t/>
        </is>
      </c>
      <c r="M1663" t="inlineStr">
        <is>
          <t/>
        </is>
      </c>
      <c r="N1663" t="n">
        <v>0.0</v>
      </c>
      <c r="O1663" t="n">
        <v>0.0</v>
      </c>
      <c r="P1663" t="n">
        <v>409.98</v>
      </c>
      <c r="Q1663" t="n">
        <v>409.97</v>
      </c>
      <c r="R1663" t="n">
        <v>37.14</v>
      </c>
      <c r="S1663" t="n">
        <v>37.14</v>
      </c>
      <c r="T1663" t="n">
        <v>5.28</v>
      </c>
      <c r="U1663" t="n">
        <v>5.28</v>
      </c>
      <c r="V1663" t="n">
        <v>88.29</v>
      </c>
      <c r="W1663" t="n">
        <v>88.29</v>
      </c>
      <c r="X1663" t="n">
        <v>6.93</v>
      </c>
      <c r="Y1663" t="n">
        <v>6.92</v>
      </c>
      <c r="Z1663" t="n">
        <v>17.14</v>
      </c>
      <c r="AA1663" t="n">
        <v>17.14</v>
      </c>
      <c r="AB1663" t="n">
        <v>26.38</v>
      </c>
      <c r="AC1663" t="n">
        <v>26.38</v>
      </c>
      <c r="AD1663" t="n">
        <v>26.379999999999995</v>
      </c>
      <c r="AE1663" t="n">
        <v>0.009999999999990905</v>
      </c>
      <c r="AF1663" t="n">
        <v>0.0</v>
      </c>
      <c r="AG1663" t="n">
        <v>0.0</v>
      </c>
      <c r="AH1663" t="n">
        <v>0.0</v>
      </c>
      <c r="AI1663" t="n">
        <v>0.009999999999999787</v>
      </c>
      <c r="AJ1663" t="n">
        <v>0.0</v>
      </c>
      <c r="AK1663" t="n">
        <v>0.0</v>
      </c>
      <c r="AL1663" t="inlineStr">
        <is>
          <t>unreconciled</t>
        </is>
      </c>
      <c r="AM1663" t="inlineStr">
        <is>
          <t>Order Amount Mismatch (POS&gt;3PO)</t>
        </is>
      </c>
      <c r="AN1663" t="n">
        <v>26.38</v>
      </c>
      <c r="AO1663" t="n">
        <f>ROUND(P1663*100/H1663,2)</f>
        <v>0.0</v>
      </c>
      <c r="AP1663" t="n">
        <f>ROUND(Q1663*100/I1663,2)</f>
        <v>0.0</v>
      </c>
      <c r="AQ1663"/>
      <c r="AR1663"/>
      <c r="AS1663" t="n">
        <v>0.0</v>
      </c>
    </row>
    <row r="1664">
      <c r="A1664" s="1" t="n">
        <v>45234.0</v>
      </c>
      <c r="B1664" s="2" t="n">
        <v>45234.85563657407</v>
      </c>
      <c r="C1664" t="inlineStr">
        <is>
          <t>3140094012085734</t>
        </is>
      </c>
      <c r="D1664" t="inlineStr">
        <is>
          <t>POS0012</t>
        </is>
      </c>
      <c r="E1664" t="inlineStr">
        <is>
          <t>49</t>
        </is>
      </c>
      <c r="F1664" t="inlineStr">
        <is>
          <t>0094</t>
        </is>
      </c>
      <c r="G1664" t="inlineStr">
        <is>
          <t>5316092715</t>
        </is>
      </c>
      <c r="H1664" t="n">
        <v>718.0</v>
      </c>
      <c r="I1664" t="n">
        <v>683.81</v>
      </c>
      <c r="J1664" t="n">
        <v>646.67</v>
      </c>
      <c r="K1664" t="inlineStr">
        <is>
          <t>sale</t>
        </is>
      </c>
      <c r="L1664" t="inlineStr">
        <is>
          <t/>
        </is>
      </c>
      <c r="M1664" t="inlineStr">
        <is>
          <t/>
        </is>
      </c>
      <c r="N1664" t="n">
        <v>0.0</v>
      </c>
      <c r="O1664" t="n">
        <v>0.0</v>
      </c>
      <c r="P1664" t="n">
        <v>529.02</v>
      </c>
      <c r="Q1664" t="n">
        <v>529.01</v>
      </c>
      <c r="R1664" t="n">
        <v>37.14</v>
      </c>
      <c r="S1664" t="n">
        <v>37.14</v>
      </c>
      <c r="T1664" t="n">
        <v>6.84</v>
      </c>
      <c r="U1664" t="n">
        <v>6.84</v>
      </c>
      <c r="V1664" t="n">
        <v>116.4</v>
      </c>
      <c r="W1664" t="n">
        <v>116.4</v>
      </c>
      <c r="X1664" t="n">
        <v>8.98</v>
      </c>
      <c r="Y1664" t="n">
        <v>8.98</v>
      </c>
      <c r="Z1664" t="n">
        <v>22.57</v>
      </c>
      <c r="AA1664" t="n">
        <v>22.57</v>
      </c>
      <c r="AB1664" t="n">
        <v>34.2</v>
      </c>
      <c r="AC1664" t="n">
        <v>34.19</v>
      </c>
      <c r="AD1664" t="n">
        <v>34.190000000000055</v>
      </c>
      <c r="AE1664" t="n">
        <v>0.009999999999990905</v>
      </c>
      <c r="AF1664" t="n">
        <v>0.0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0.010000000000005116</v>
      </c>
      <c r="AL1664" t="inlineStr">
        <is>
          <t>unreconciled</t>
        </is>
      </c>
      <c r="AM1664" t="inlineStr">
        <is>
          <t>Order Amount Mismatch (POS&gt;3PO)</t>
        </is>
      </c>
      <c r="AN1664" t="n">
        <v>34.19</v>
      </c>
      <c r="AO1664" t="n">
        <f>ROUND(P1664*100/H1664,2)</f>
        <v>0.0</v>
      </c>
      <c r="AP1664" t="n">
        <f>ROUND(Q1664*100/I1664,2)</f>
        <v>0.0</v>
      </c>
      <c r="AQ1664"/>
      <c r="AR1664"/>
      <c r="AS1664" t="n">
        <v>0.0</v>
      </c>
    </row>
    <row r="1665">
      <c r="A1665" s="1" t="n">
        <v>45234.0</v>
      </c>
      <c r="B1665" s="2" t="n">
        <v>45234.71538194444</v>
      </c>
      <c r="C1665" t="inlineStr">
        <is>
          <t>3140023012059539</t>
        </is>
      </c>
      <c r="D1665" t="inlineStr">
        <is>
          <t>POS0012</t>
        </is>
      </c>
      <c r="E1665" t="inlineStr">
        <is>
          <t>31</t>
        </is>
      </c>
      <c r="F1665" t="inlineStr">
        <is>
          <t>0023</t>
        </is>
      </c>
      <c r="G1665" t="inlineStr">
        <is>
          <t>5316094043</t>
        </is>
      </c>
      <c r="H1665" t="n">
        <v>292.0</v>
      </c>
      <c r="I1665" t="n">
        <v>278.1</v>
      </c>
      <c r="J1665" t="n">
        <v>240.96</v>
      </c>
      <c r="K1665" t="inlineStr">
        <is>
          <t>sale</t>
        </is>
      </c>
      <c r="L1665" t="inlineStr">
        <is>
          <t/>
        </is>
      </c>
      <c r="M1665" t="inlineStr">
        <is>
          <t/>
        </is>
      </c>
      <c r="N1665" t="n">
        <v>0.0</v>
      </c>
      <c r="O1665" t="n">
        <v>0.0</v>
      </c>
      <c r="P1665" t="n">
        <v>219.84</v>
      </c>
      <c r="Q1665" t="n">
        <v>219.82</v>
      </c>
      <c r="R1665" t="n">
        <v>37.14</v>
      </c>
      <c r="S1665" t="n">
        <v>37.14</v>
      </c>
      <c r="T1665" t="n">
        <v>2.78</v>
      </c>
      <c r="U1665" t="n">
        <v>2.78</v>
      </c>
      <c r="V1665" t="n">
        <v>43.37</v>
      </c>
      <c r="W1665" t="n">
        <v>43.37</v>
      </c>
      <c r="X1665" t="n">
        <v>3.65</v>
      </c>
      <c r="Y1665" t="n">
        <v>3.65</v>
      </c>
      <c r="Z1665" t="n">
        <v>8.46</v>
      </c>
      <c r="AA1665" t="n">
        <v>8.47</v>
      </c>
      <c r="AB1665" t="n">
        <v>13.9</v>
      </c>
      <c r="AC1665" t="n">
        <v>13.91</v>
      </c>
      <c r="AD1665" t="n">
        <v>13.899999999999977</v>
      </c>
      <c r="AE1665" t="n">
        <v>0.020000000000010232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-0.009999999999999787</v>
      </c>
      <c r="AK1665" t="n">
        <v>-0.009999999999999787</v>
      </c>
      <c r="AL1665" t="inlineStr">
        <is>
          <t>unreconciled</t>
        </is>
      </c>
      <c r="AM1665" t="inlineStr">
        <is>
          <t>Order Amount Mismatch (POS&gt;3PO)</t>
        </is>
      </c>
      <c r="AN1665" t="n">
        <v>13.9</v>
      </c>
      <c r="AO1665" t="n">
        <f>ROUND(P1665*100/H1665,2)</f>
        <v>0.0</v>
      </c>
      <c r="AP1665" t="n">
        <f>ROUND(Q1665*100/I1665,2)</f>
        <v>0.0</v>
      </c>
      <c r="AQ1665"/>
      <c r="AR1665"/>
      <c r="AS1665" t="n">
        <v>0.0</v>
      </c>
    </row>
    <row r="1666">
      <c r="A1666" s="1" t="n">
        <v>45235.0</v>
      </c>
      <c r="B1666" s="2" t="n">
        <v>45235.84663194444</v>
      </c>
      <c r="C1666" t="inlineStr">
        <is>
          <t>3140023012059847</t>
        </is>
      </c>
      <c r="D1666" t="inlineStr">
        <is>
          <t>POS0012</t>
        </is>
      </c>
      <c r="E1666" t="inlineStr">
        <is>
          <t>39</t>
        </is>
      </c>
      <c r="F1666" t="inlineStr">
        <is>
          <t>0023</t>
        </is>
      </c>
      <c r="G1666" t="inlineStr">
        <is>
          <t>5316099241</t>
        </is>
      </c>
      <c r="H1666" t="n">
        <v>219.0</v>
      </c>
      <c r="I1666" t="n">
        <v>208.56</v>
      </c>
      <c r="J1666" t="n">
        <v>171.42</v>
      </c>
      <c r="K1666" t="inlineStr">
        <is>
          <t>sale</t>
        </is>
      </c>
      <c r="L1666" t="inlineStr">
        <is>
          <t/>
        </is>
      </c>
      <c r="M1666" t="inlineStr">
        <is>
          <t/>
        </is>
      </c>
      <c r="N1666" t="n">
        <v>0.0</v>
      </c>
      <c r="O1666" t="n">
        <v>0.0</v>
      </c>
      <c r="P1666" t="n">
        <v>166.82</v>
      </c>
      <c r="Q1666" t="n">
        <v>166.82</v>
      </c>
      <c r="R1666" t="n">
        <v>37.14</v>
      </c>
      <c r="S1666" t="n">
        <v>37.14</v>
      </c>
      <c r="T1666" t="n">
        <v>2.09</v>
      </c>
      <c r="U1666" t="n">
        <v>2.09</v>
      </c>
      <c r="V1666" t="n">
        <v>30.86</v>
      </c>
      <c r="W1666" t="n">
        <v>30.86</v>
      </c>
      <c r="X1666" t="n">
        <v>2.74</v>
      </c>
      <c r="Y1666" t="n">
        <v>2.74</v>
      </c>
      <c r="Z1666" t="n">
        <v>6.05</v>
      </c>
      <c r="AA1666" t="n">
        <v>6.04</v>
      </c>
      <c r="AB1666" t="n">
        <v>10.42</v>
      </c>
      <c r="AC1666" t="n">
        <v>10.43</v>
      </c>
      <c r="AD1666" t="n">
        <v>10.439999999999998</v>
      </c>
      <c r="AE1666" t="n">
        <v>0.0</v>
      </c>
      <c r="AF1666" t="n">
        <v>0.0</v>
      </c>
      <c r="AG1666" t="n">
        <v>0.0</v>
      </c>
      <c r="AH1666" t="n">
        <v>0.0</v>
      </c>
      <c r="AI1666" t="n">
        <v>0.0</v>
      </c>
      <c r="AJ1666" t="n">
        <v>0.009999999999999787</v>
      </c>
      <c r="AK1666" t="n">
        <v>-0.009999999999999787</v>
      </c>
      <c r="AL1666" t="inlineStr">
        <is>
          <t>unreconciled</t>
        </is>
      </c>
      <c r="AM1666" t="inlineStr">
        <is>
          <t>Order Amount Mismatch (POS&gt;3PO)</t>
        </is>
      </c>
      <c r="AN1666" t="n">
        <v>10.44</v>
      </c>
      <c r="AO1666" t="n">
        <f>ROUND(P1666*100/H1666,2)</f>
        <v>0.0</v>
      </c>
      <c r="AP1666" t="n">
        <f>ROUND(Q1666*100/I1666,2)</f>
        <v>0.0</v>
      </c>
      <c r="AQ1666"/>
      <c r="AR1666"/>
      <c r="AS1666" t="n">
        <v>0.0</v>
      </c>
    </row>
    <row r="1667">
      <c r="A1667" s="1" t="n">
        <v>45235.0</v>
      </c>
      <c r="B1667" s="2" t="n">
        <v>45235.9452662037</v>
      </c>
      <c r="C1667" t="inlineStr">
        <is>
          <t>3140094012086363</t>
        </is>
      </c>
      <c r="D1667" t="inlineStr">
        <is>
          <t>POS0012</t>
        </is>
      </c>
      <c r="E1667" t="inlineStr">
        <is>
          <t>78</t>
        </is>
      </c>
      <c r="F1667" t="inlineStr">
        <is>
          <t>0094</t>
        </is>
      </c>
      <c r="G1667" t="inlineStr">
        <is>
          <t>5316113563</t>
        </is>
      </c>
      <c r="H1667" t="n">
        <v>493.0</v>
      </c>
      <c r="I1667" t="n">
        <v>469.52</v>
      </c>
      <c r="J1667" t="n">
        <v>432.38</v>
      </c>
      <c r="K1667" t="inlineStr">
        <is>
          <t>sale</t>
        </is>
      </c>
      <c r="L1667" t="inlineStr">
        <is>
          <t/>
        </is>
      </c>
      <c r="M1667" t="inlineStr">
        <is>
          <t/>
        </is>
      </c>
      <c r="N1667" t="n">
        <v>0.0</v>
      </c>
      <c r="O1667" t="n">
        <v>0.0</v>
      </c>
      <c r="P1667" t="n">
        <v>365.71</v>
      </c>
      <c r="Q1667" t="n">
        <v>365.71</v>
      </c>
      <c r="R1667" t="n">
        <v>37.14</v>
      </c>
      <c r="S1667" t="n">
        <v>37.14</v>
      </c>
      <c r="T1667" t="n">
        <v>4.7</v>
      </c>
      <c r="U1667" t="n">
        <v>4.7</v>
      </c>
      <c r="V1667" t="n">
        <v>77.83</v>
      </c>
      <c r="W1667" t="n">
        <v>77.83</v>
      </c>
      <c r="X1667" t="n">
        <v>6.16</v>
      </c>
      <c r="Y1667" t="n">
        <v>6.16</v>
      </c>
      <c r="Z1667" t="n">
        <v>15.12</v>
      </c>
      <c r="AA1667" t="n">
        <v>15.12</v>
      </c>
      <c r="AB1667" t="n">
        <v>23.48</v>
      </c>
      <c r="AC1667" t="n">
        <v>23.48</v>
      </c>
      <c r="AD1667" t="n">
        <v>23.480000000000018</v>
      </c>
      <c r="AE1667" t="n">
        <v>0.0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0.0</v>
      </c>
      <c r="AL1667" t="inlineStr">
        <is>
          <t>unreconciled</t>
        </is>
      </c>
      <c r="AM1667" t="inlineStr">
        <is>
          <t>Order Amount Mismatch (POS&gt;3PO)</t>
        </is>
      </c>
      <c r="AN1667" t="n">
        <v>23.48</v>
      </c>
      <c r="AO1667" t="n">
        <f>ROUND(P1667*100/H1667,2)</f>
        <v>0.0</v>
      </c>
      <c r="AP1667" t="n">
        <f>ROUND(Q1667*100/I1667,2)</f>
        <v>0.0</v>
      </c>
      <c r="AQ1667"/>
      <c r="AR1667"/>
      <c r="AS1667" t="n">
        <v>0.0</v>
      </c>
    </row>
    <row r="1668">
      <c r="A1668" s="1" t="n">
        <v>45235.0</v>
      </c>
      <c r="B1668" s="2" t="n">
        <v>45235.577893518515</v>
      </c>
      <c r="C1668" t="inlineStr">
        <is>
          <t>3140023012059775</t>
        </is>
      </c>
      <c r="D1668" t="inlineStr">
        <is>
          <t>POS0012</t>
        </is>
      </c>
      <c r="E1668" t="inlineStr">
        <is>
          <t>67</t>
        </is>
      </c>
      <c r="F1668" t="inlineStr">
        <is>
          <t>0023</t>
        </is>
      </c>
      <c r="G1668" t="inlineStr">
        <is>
          <t>5316116096</t>
        </is>
      </c>
      <c r="H1668" t="n">
        <v>274.0</v>
      </c>
      <c r="I1668" t="n">
        <v>260.95</v>
      </c>
      <c r="J1668" t="n">
        <v>223.81</v>
      </c>
      <c r="K1668" t="inlineStr">
        <is>
          <t>sale</t>
        </is>
      </c>
      <c r="L1668" t="inlineStr">
        <is>
          <t/>
        </is>
      </c>
      <c r="M1668" t="inlineStr">
        <is>
          <t/>
        </is>
      </c>
      <c r="N1668" t="n">
        <v>0.0</v>
      </c>
      <c r="O1668" t="n">
        <v>0.0</v>
      </c>
      <c r="P1668" t="n">
        <v>206.76</v>
      </c>
      <c r="Q1668" t="n">
        <v>206.75</v>
      </c>
      <c r="R1668" t="n">
        <v>37.14</v>
      </c>
      <c r="S1668" t="n">
        <v>37.14</v>
      </c>
      <c r="T1668" t="n">
        <v>2.61</v>
      </c>
      <c r="U1668" t="n">
        <v>2.61</v>
      </c>
      <c r="V1668" t="n">
        <v>40.29</v>
      </c>
      <c r="W1668" t="n">
        <v>40.29</v>
      </c>
      <c r="X1668" t="n">
        <v>3.42</v>
      </c>
      <c r="Y1668" t="n">
        <v>3.42</v>
      </c>
      <c r="Z1668" t="n">
        <v>7.87</v>
      </c>
      <c r="AA1668" t="n">
        <v>7.87</v>
      </c>
      <c r="AB1668" t="n">
        <v>13.04</v>
      </c>
      <c r="AC1668" t="n">
        <v>13.05</v>
      </c>
      <c r="AD1668" t="n">
        <v>13.050000000000011</v>
      </c>
      <c r="AE1668" t="n">
        <v>0.009999999999990905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-0.010000000000001563</v>
      </c>
      <c r="AL1668" t="inlineStr">
        <is>
          <t>unreconciled</t>
        </is>
      </c>
      <c r="AM1668" t="inlineStr">
        <is>
          <t>Order Amount Mismatch (POS&gt;3PO)</t>
        </is>
      </c>
      <c r="AN1668" t="n">
        <v>13.05</v>
      </c>
      <c r="AO1668" t="n">
        <f>ROUND(P1668*100/H1668,2)</f>
        <v>0.0</v>
      </c>
      <c r="AP1668" t="n">
        <f>ROUND(Q1668*100/I1668,2)</f>
        <v>0.0</v>
      </c>
      <c r="AQ1668"/>
      <c r="AR1668"/>
      <c r="AS1668" t="n">
        <v>0.0</v>
      </c>
    </row>
    <row r="1669">
      <c r="A1669" s="1" t="n">
        <v>45234.0</v>
      </c>
      <c r="B1669" s="2" t="n">
        <v>45234.975590277776</v>
      </c>
      <c r="C1669" t="inlineStr">
        <is>
          <t>3140023012059687</t>
        </is>
      </c>
      <c r="D1669" t="inlineStr">
        <is>
          <t>POS0012</t>
        </is>
      </c>
      <c r="E1669" t="inlineStr">
        <is>
          <t>79</t>
        </is>
      </c>
      <c r="F1669" t="inlineStr">
        <is>
          <t>0023</t>
        </is>
      </c>
      <c r="G1669" t="inlineStr">
        <is>
          <t>5316123374</t>
        </is>
      </c>
      <c r="H1669" t="n">
        <v>307.0</v>
      </c>
      <c r="I1669" t="n">
        <v>292.38</v>
      </c>
      <c r="J1669" t="n">
        <v>255.24</v>
      </c>
      <c r="K1669" t="inlineStr">
        <is>
          <t>sale</t>
        </is>
      </c>
      <c r="L1669" t="inlineStr">
        <is>
          <t/>
        </is>
      </c>
      <c r="M1669" t="inlineStr">
        <is>
          <t/>
        </is>
      </c>
      <c r="N1669" t="n">
        <v>0.0</v>
      </c>
      <c r="O1669" t="n">
        <v>0.0</v>
      </c>
      <c r="P1669" t="n">
        <v>230.72</v>
      </c>
      <c r="Q1669" t="n">
        <v>230.72</v>
      </c>
      <c r="R1669" t="n">
        <v>37.14</v>
      </c>
      <c r="S1669" t="n">
        <v>37.14</v>
      </c>
      <c r="T1669" t="n">
        <v>2.92</v>
      </c>
      <c r="U1669" t="n">
        <v>2.92</v>
      </c>
      <c r="V1669" t="n">
        <v>45.94</v>
      </c>
      <c r="W1669" t="n">
        <v>45.94</v>
      </c>
      <c r="X1669" t="n">
        <v>3.84</v>
      </c>
      <c r="Y1669" t="n">
        <v>3.84</v>
      </c>
      <c r="Z1669" t="n">
        <v>8.96</v>
      </c>
      <c r="AA1669" t="n">
        <v>8.96</v>
      </c>
      <c r="AB1669" t="n">
        <v>14.62</v>
      </c>
      <c r="AC1669" t="n">
        <v>14.62</v>
      </c>
      <c r="AD1669" t="n">
        <v>14.620000000000005</v>
      </c>
      <c r="AE1669" t="n">
        <v>0.0</v>
      </c>
      <c r="AF1669" t="n">
        <v>0.0</v>
      </c>
      <c r="AG1669" t="n">
        <v>0.0</v>
      </c>
      <c r="AH1669" t="n">
        <v>0.0</v>
      </c>
      <c r="AI1669" t="n">
        <v>0.0</v>
      </c>
      <c r="AJ1669" t="n">
        <v>0.0</v>
      </c>
      <c r="AK1669" t="n">
        <v>0.0</v>
      </c>
      <c r="AL1669" t="inlineStr">
        <is>
          <t>unreconciled</t>
        </is>
      </c>
      <c r="AM1669" t="inlineStr">
        <is>
          <t>Order Amount Mismatch (POS&gt;3PO)</t>
        </is>
      </c>
      <c r="AN1669" t="n">
        <v>14.62</v>
      </c>
      <c r="AO1669" t="n">
        <f>ROUND(P1669*100/H1669,2)</f>
        <v>0.0</v>
      </c>
      <c r="AP1669" t="n">
        <f>ROUND(Q1669*100/I1669,2)</f>
        <v>0.0</v>
      </c>
      <c r="AQ1669"/>
      <c r="AR1669"/>
      <c r="AS1669" t="n">
        <v>0.0</v>
      </c>
    </row>
    <row r="1670">
      <c r="A1670" s="1" t="n">
        <v>45236.0</v>
      </c>
      <c r="B1670" s="2" t="n">
        <v>45236.56994212963</v>
      </c>
      <c r="C1670" t="inlineStr">
        <is>
          <t>3140094012086460</t>
        </is>
      </c>
      <c r="D1670" t="inlineStr">
        <is>
          <t>POS0012</t>
        </is>
      </c>
      <c r="E1670" t="inlineStr">
        <is>
          <t>75</t>
        </is>
      </c>
      <c r="F1670" t="inlineStr">
        <is>
          <t>0094</t>
        </is>
      </c>
      <c r="G1670" t="inlineStr">
        <is>
          <t>5316128854</t>
        </is>
      </c>
      <c r="H1670" t="n">
        <v>291.0</v>
      </c>
      <c r="I1670" t="n">
        <v>277.14</v>
      </c>
      <c r="J1670" t="n">
        <v>240.0</v>
      </c>
      <c r="K1670" t="inlineStr">
        <is>
          <t>sale</t>
        </is>
      </c>
      <c r="L1670" t="inlineStr">
        <is>
          <t/>
        </is>
      </c>
      <c r="M1670" t="inlineStr">
        <is>
          <t/>
        </is>
      </c>
      <c r="N1670" t="n">
        <v>0.0</v>
      </c>
      <c r="O1670" t="n">
        <v>0.0</v>
      </c>
      <c r="P1670" t="n">
        <v>219.1</v>
      </c>
      <c r="Q1670" t="n">
        <v>219.09</v>
      </c>
      <c r="R1670" t="n">
        <v>37.14</v>
      </c>
      <c r="S1670" t="n">
        <v>37.14</v>
      </c>
      <c r="T1670" t="n">
        <v>2.77</v>
      </c>
      <c r="U1670" t="n">
        <v>2.77</v>
      </c>
      <c r="V1670" t="n">
        <v>43.2</v>
      </c>
      <c r="W1670" t="n">
        <v>43.2</v>
      </c>
      <c r="X1670" t="n">
        <v>3.64</v>
      </c>
      <c r="Y1670" t="n">
        <v>3.64</v>
      </c>
      <c r="Z1670" t="n">
        <v>8.43</v>
      </c>
      <c r="AA1670" t="n">
        <v>8.44</v>
      </c>
      <c r="AB1670" t="n">
        <v>13.86</v>
      </c>
      <c r="AC1670" t="n">
        <v>13.86</v>
      </c>
      <c r="AD1670" t="n">
        <v>13.860000000000014</v>
      </c>
      <c r="AE1670" t="n">
        <v>0.009999999999990905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-0.009999999999999787</v>
      </c>
      <c r="AK1670" t="n">
        <v>0.0</v>
      </c>
      <c r="AL1670" t="inlineStr">
        <is>
          <t>unreconciled</t>
        </is>
      </c>
      <c r="AM1670" t="inlineStr">
        <is>
          <t>Order Amount Mismatch (POS&gt;3PO)</t>
        </is>
      </c>
      <c r="AN1670" t="n">
        <v>13.86</v>
      </c>
      <c r="AO1670" t="n">
        <f>ROUND(P1670*100/H1670,2)</f>
        <v>0.0</v>
      </c>
      <c r="AP1670" t="n">
        <f>ROUND(Q1670*100/I1670,2)</f>
        <v>0.0</v>
      </c>
      <c r="AQ1670"/>
      <c r="AR1670"/>
      <c r="AS1670" t="n">
        <v>0.0</v>
      </c>
    </row>
    <row r="1671">
      <c r="A1671" s="1" t="n">
        <v>45234.0</v>
      </c>
      <c r="B1671" s="2" t="n">
        <v>45235.02462962963</v>
      </c>
      <c r="C1671" t="inlineStr">
        <is>
          <t>3140094012085906</t>
        </is>
      </c>
      <c r="D1671" t="inlineStr">
        <is>
          <t>POS0012</t>
        </is>
      </c>
      <c r="E1671" t="inlineStr">
        <is>
          <t>21</t>
        </is>
      </c>
      <c r="F1671" t="inlineStr">
        <is>
          <t>0094</t>
        </is>
      </c>
      <c r="G1671" t="inlineStr">
        <is>
          <t>5316158163</t>
        </is>
      </c>
      <c r="H1671" t="n">
        <v>260.0</v>
      </c>
      <c r="I1671" t="n">
        <v>247.61</v>
      </c>
      <c r="J1671" t="n">
        <v>210.47</v>
      </c>
      <c r="K1671" t="inlineStr">
        <is>
          <t>sale</t>
        </is>
      </c>
      <c r="L1671" t="inlineStr">
        <is>
          <t/>
        </is>
      </c>
      <c r="M1671" t="inlineStr">
        <is>
          <t/>
        </is>
      </c>
      <c r="N1671" t="n">
        <v>0.0</v>
      </c>
      <c r="O1671" t="n">
        <v>0.0</v>
      </c>
      <c r="P1671" t="n">
        <v>196.6</v>
      </c>
      <c r="Q1671" t="n">
        <v>196.6</v>
      </c>
      <c r="R1671" t="n">
        <v>37.14</v>
      </c>
      <c r="S1671" t="n">
        <v>37.14</v>
      </c>
      <c r="T1671" t="n">
        <v>2.48</v>
      </c>
      <c r="U1671" t="n">
        <v>2.48</v>
      </c>
      <c r="V1671" t="n">
        <v>37.88</v>
      </c>
      <c r="W1671" t="n">
        <v>37.88</v>
      </c>
      <c r="X1671" t="n">
        <v>3.25</v>
      </c>
      <c r="Y1671" t="n">
        <v>3.25</v>
      </c>
      <c r="Z1671" t="n">
        <v>7.4</v>
      </c>
      <c r="AA1671" t="n">
        <v>7.4</v>
      </c>
      <c r="AB1671" t="n">
        <v>12.38</v>
      </c>
      <c r="AC1671" t="n">
        <v>12.38</v>
      </c>
      <c r="AD1671" t="n">
        <v>12.389999999999986</v>
      </c>
      <c r="AE1671" t="n">
        <v>0.0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0.0</v>
      </c>
      <c r="AL1671" t="inlineStr">
        <is>
          <t>unreconciled</t>
        </is>
      </c>
      <c r="AM1671" t="inlineStr">
        <is>
          <t>Order Amount Mismatch (POS&gt;3PO)</t>
        </is>
      </c>
      <c r="AN1671" t="n">
        <v>12.39</v>
      </c>
      <c r="AO1671" t="n">
        <f>ROUND(P1671*100/H1671,2)</f>
        <v>0.0</v>
      </c>
      <c r="AP1671" t="n">
        <f>ROUND(Q1671*100/I1671,2)</f>
        <v>0.0</v>
      </c>
      <c r="AQ1671"/>
      <c r="AR1671"/>
      <c r="AS1671" t="n">
        <v>0.0</v>
      </c>
    </row>
    <row r="1672">
      <c r="A1672" s="1" t="n">
        <v>45235.0</v>
      </c>
      <c r="B1672" s="2" t="n">
        <v>45235.5221875</v>
      </c>
      <c r="C1672" t="inlineStr">
        <is>
          <t>3140094012085968</t>
        </is>
      </c>
      <c r="D1672" t="inlineStr">
        <is>
          <t>POS0012</t>
        </is>
      </c>
      <c r="E1672" t="inlineStr">
        <is>
          <t>83</t>
        </is>
      </c>
      <c r="F1672" t="inlineStr">
        <is>
          <t>0094</t>
        </is>
      </c>
      <c r="G1672" t="inlineStr">
        <is>
          <t>5316163538</t>
        </is>
      </c>
      <c r="H1672" t="n">
        <v>574.0</v>
      </c>
      <c r="I1672" t="n">
        <v>509.52</v>
      </c>
      <c r="J1672" t="n">
        <v>509.52</v>
      </c>
      <c r="K1672" t="inlineStr">
        <is>
          <t>addition</t>
        </is>
      </c>
      <c r="L1672" t="inlineStr">
        <is>
          <t/>
        </is>
      </c>
      <c r="M1672" t="inlineStr">
        <is>
          <t/>
        </is>
      </c>
      <c r="N1672" t="n">
        <v>0.0</v>
      </c>
      <c r="O1672" t="n">
        <v>0.0</v>
      </c>
      <c r="P1672" t="n">
        <v>428.31</v>
      </c>
      <c r="Q1672" t="n">
        <v>328.0</v>
      </c>
      <c r="R1672" t="n">
        <v>37.14</v>
      </c>
      <c r="S1672" t="n">
        <v>0.0</v>
      </c>
      <c r="T1672" t="n">
        <v>0.0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0.0</v>
      </c>
      <c r="AB1672" t="n">
        <v>27.34</v>
      </c>
      <c r="AC1672" t="n">
        <v>27.33</v>
      </c>
      <c r="AD1672" t="n">
        <v>64.48000000000002</v>
      </c>
      <c r="AE1672" t="n">
        <v>100.31</v>
      </c>
      <c r="AF1672" t="n">
        <v>37.14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0.010000000000001563</v>
      </c>
      <c r="AL1672" t="inlineStr">
        <is>
          <t>unreconciled</t>
        </is>
      </c>
      <c r="AM1672" t="inlineStr">
        <is>
          <t>Packaging Charge Mismatch</t>
        </is>
      </c>
      <c r="AN1672" t="n">
        <v>37.14</v>
      </c>
      <c r="AO1672" t="n">
        <f>ROUND(P1672*100/H1672,2)</f>
        <v>0.0</v>
      </c>
      <c r="AP1672" t="n">
        <f>ROUND(Q1672*100/I1672,2)</f>
        <v>0.0</v>
      </c>
      <c r="AQ1672"/>
      <c r="AR1672"/>
      <c r="AS1672" t="n">
        <v>0.0</v>
      </c>
    </row>
    <row r="1673">
      <c r="A1673" s="1" t="n">
        <v>45234.0</v>
      </c>
      <c r="B1673" s="2" t="n">
        <v>45235.01252314815</v>
      </c>
      <c r="C1673" t="inlineStr">
        <is>
          <t>3140094012085888</t>
        </is>
      </c>
      <c r="D1673" t="inlineStr">
        <is>
          <t>POS0012</t>
        </is>
      </c>
      <c r="E1673" t="inlineStr">
        <is>
          <t>03</t>
        </is>
      </c>
      <c r="F1673" t="inlineStr">
        <is>
          <t>0094</t>
        </is>
      </c>
      <c r="G1673" t="inlineStr">
        <is>
          <t>5316165170</t>
        </is>
      </c>
      <c r="H1673" t="n">
        <v>827.0</v>
      </c>
      <c r="I1673" t="n">
        <v>787.61</v>
      </c>
      <c r="J1673" t="n">
        <v>750.47</v>
      </c>
      <c r="K1673" t="inlineStr">
        <is>
          <t>sale</t>
        </is>
      </c>
      <c r="L1673" t="inlineStr">
        <is>
          <t/>
        </is>
      </c>
      <c r="M1673" t="inlineStr">
        <is>
          <t/>
        </is>
      </c>
      <c r="N1673" t="n">
        <v>0.0</v>
      </c>
      <c r="O1673" t="n">
        <v>0.0</v>
      </c>
      <c r="P1673" t="n">
        <v>608.13</v>
      </c>
      <c r="Q1673" t="n">
        <v>608.14</v>
      </c>
      <c r="R1673" t="n">
        <v>37.14</v>
      </c>
      <c r="S1673" t="n">
        <v>37.14</v>
      </c>
      <c r="T1673" t="n">
        <v>7.88</v>
      </c>
      <c r="U1673" t="n">
        <v>7.88</v>
      </c>
      <c r="V1673" t="n">
        <v>135.08</v>
      </c>
      <c r="W1673" t="n">
        <v>135.08</v>
      </c>
      <c r="X1673" t="n">
        <v>10.34</v>
      </c>
      <c r="Y1673" t="n">
        <v>10.34</v>
      </c>
      <c r="Z1673" t="n">
        <v>26.18</v>
      </c>
      <c r="AA1673" t="n">
        <v>26.17</v>
      </c>
      <c r="AB1673" t="n">
        <v>39.38</v>
      </c>
      <c r="AC1673" t="n">
        <v>39.38</v>
      </c>
      <c r="AD1673" t="n">
        <v>39.389999999999986</v>
      </c>
      <c r="AE1673" t="n">
        <v>-0.009999999999990905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0.00999999999999801</v>
      </c>
      <c r="AK1673" t="n">
        <v>0.0</v>
      </c>
      <c r="AL1673" t="inlineStr">
        <is>
          <t>unreconciled</t>
        </is>
      </c>
      <c r="AM1673" t="inlineStr">
        <is>
          <t>Order Amount Mismatch (POS&gt;3PO)</t>
        </is>
      </c>
      <c r="AN1673" t="n">
        <v>39.39</v>
      </c>
      <c r="AO1673" t="n">
        <f>ROUND(P1673*100/H1673,2)</f>
        <v>0.0</v>
      </c>
      <c r="AP1673" t="n">
        <f>ROUND(Q1673*100/I1673,2)</f>
        <v>0.0</v>
      </c>
      <c r="AQ1673"/>
      <c r="AR1673"/>
      <c r="AS1673" t="n">
        <v>0.0</v>
      </c>
    </row>
    <row r="1674">
      <c r="A1674" s="1" t="n">
        <v>45234.0</v>
      </c>
      <c r="B1674" s="2" t="n">
        <v>45234.78128472222</v>
      </c>
      <c r="C1674" t="inlineStr">
        <is>
          <t>3140094012085652</t>
        </is>
      </c>
      <c r="D1674" t="inlineStr">
        <is>
          <t>POS0012</t>
        </is>
      </c>
      <c r="E1674" t="inlineStr">
        <is>
          <t>67</t>
        </is>
      </c>
      <c r="F1674" t="inlineStr">
        <is>
          <t>0094</t>
        </is>
      </c>
      <c r="G1674" t="inlineStr">
        <is>
          <t>5316170617</t>
        </is>
      </c>
      <c r="H1674" t="n">
        <v>275.0</v>
      </c>
      <c r="I1674" t="n">
        <v>261.9</v>
      </c>
      <c r="J1674" t="n">
        <v>224.76</v>
      </c>
      <c r="K1674" t="inlineStr">
        <is>
          <t>sale</t>
        </is>
      </c>
      <c r="L1674" t="inlineStr">
        <is>
          <t/>
        </is>
      </c>
      <c r="M1674" t="inlineStr">
        <is>
          <t/>
        </is>
      </c>
      <c r="N1674" t="n">
        <v>0.0</v>
      </c>
      <c r="O1674" t="n">
        <v>0.0</v>
      </c>
      <c r="P1674" t="n">
        <v>207.48</v>
      </c>
      <c r="Q1674" t="n">
        <v>207.48</v>
      </c>
      <c r="R1674" t="n">
        <v>37.14</v>
      </c>
      <c r="S1674" t="n">
        <v>37.14</v>
      </c>
      <c r="T1674" t="n">
        <v>2.62</v>
      </c>
      <c r="U1674" t="n">
        <v>2.62</v>
      </c>
      <c r="V1674" t="n">
        <v>40.46</v>
      </c>
      <c r="W1674" t="n">
        <v>40.46</v>
      </c>
      <c r="X1674" t="n">
        <v>3.44</v>
      </c>
      <c r="Y1674" t="n">
        <v>3.44</v>
      </c>
      <c r="Z1674" t="n">
        <v>7.9</v>
      </c>
      <c r="AA1674" t="n">
        <v>7.9</v>
      </c>
      <c r="AB1674" t="n">
        <v>13.1</v>
      </c>
      <c r="AC1674" t="n">
        <v>13.1</v>
      </c>
      <c r="AD1674" t="n">
        <v>13.100000000000023</v>
      </c>
      <c r="AE1674" t="n">
        <v>0.0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0.0</v>
      </c>
      <c r="AL1674" t="inlineStr">
        <is>
          <t>unreconciled</t>
        </is>
      </c>
      <c r="AM1674" t="inlineStr">
        <is>
          <t>Order Amount Mismatch (POS&gt;3PO)</t>
        </is>
      </c>
      <c r="AN1674" t="n">
        <v>13.1</v>
      </c>
      <c r="AO1674" t="n">
        <f>ROUND(P1674*100/H1674,2)</f>
        <v>0.0</v>
      </c>
      <c r="AP1674" t="n">
        <f>ROUND(Q1674*100/I1674,2)</f>
        <v>0.0</v>
      </c>
      <c r="AQ1674"/>
      <c r="AR1674"/>
      <c r="AS1674" t="n">
        <v>0.0</v>
      </c>
    </row>
    <row r="1675">
      <c r="A1675" s="1" t="n">
        <v>45236.0</v>
      </c>
      <c r="B1675" s="2" t="n">
        <v>45236.43819444445</v>
      </c>
      <c r="C1675" t="inlineStr">
        <is>
          <t>3140023012059978</t>
        </is>
      </c>
      <c r="D1675" t="inlineStr">
        <is>
          <t>POS0012</t>
        </is>
      </c>
      <c r="E1675" t="inlineStr">
        <is>
          <t>70</t>
        </is>
      </c>
      <c r="F1675" t="inlineStr">
        <is>
          <t>0023</t>
        </is>
      </c>
      <c r="G1675" t="inlineStr">
        <is>
          <t>5316181409</t>
        </is>
      </c>
      <c r="H1675" t="n">
        <v>453.0</v>
      </c>
      <c r="I1675" t="n">
        <v>431.42</v>
      </c>
      <c r="J1675" t="n">
        <v>394.28</v>
      </c>
      <c r="K1675" t="inlineStr">
        <is>
          <t>sale</t>
        </is>
      </c>
      <c r="L1675" t="inlineStr">
        <is>
          <t/>
        </is>
      </c>
      <c r="M1675" t="inlineStr">
        <is>
          <t/>
        </is>
      </c>
      <c r="N1675" t="n">
        <v>0.0</v>
      </c>
      <c r="O1675" t="n">
        <v>0.0</v>
      </c>
      <c r="P1675" t="n">
        <v>336.69</v>
      </c>
      <c r="Q1675" t="n">
        <v>336.68</v>
      </c>
      <c r="R1675" t="n">
        <v>37.14</v>
      </c>
      <c r="S1675" t="n">
        <v>37.14</v>
      </c>
      <c r="T1675" t="n">
        <v>4.31</v>
      </c>
      <c r="U1675" t="n">
        <v>4.31</v>
      </c>
      <c r="V1675" t="n">
        <v>70.97</v>
      </c>
      <c r="W1675" t="n">
        <v>70.97</v>
      </c>
      <c r="X1675" t="n">
        <v>5.66</v>
      </c>
      <c r="Y1675" t="n">
        <v>5.66</v>
      </c>
      <c r="Z1675" t="n">
        <v>13.79</v>
      </c>
      <c r="AA1675" t="n">
        <v>13.79</v>
      </c>
      <c r="AB1675" t="n">
        <v>21.58</v>
      </c>
      <c r="AC1675" t="n">
        <v>21.57</v>
      </c>
      <c r="AD1675" t="n">
        <v>21.579999999999984</v>
      </c>
      <c r="AE1675" t="n">
        <v>0.009999999999990905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0.00999999999999801</v>
      </c>
      <c r="AL1675" t="inlineStr">
        <is>
          <t>unreconciled</t>
        </is>
      </c>
      <c r="AM1675" t="inlineStr">
        <is>
          <t>Order Amount Mismatch (POS&gt;3PO)</t>
        </is>
      </c>
      <c r="AN1675" t="n">
        <v>21.58</v>
      </c>
      <c r="AO1675" t="n">
        <f>ROUND(P1675*100/H1675,2)</f>
        <v>0.0</v>
      </c>
      <c r="AP1675" t="n">
        <f>ROUND(Q1675*100/I1675,2)</f>
        <v>0.0</v>
      </c>
      <c r="AQ1675"/>
      <c r="AR1675"/>
      <c r="AS1675" t="n">
        <v>0.0</v>
      </c>
    </row>
    <row r="1676">
      <c r="A1676" s="1" t="n">
        <v>45236.0</v>
      </c>
      <c r="B1676" s="2" t="n">
        <v>45236.63400462963</v>
      </c>
      <c r="C1676" t="inlineStr">
        <is>
          <t>3140023012060025</t>
        </is>
      </c>
      <c r="D1676" t="inlineStr">
        <is>
          <t>POS0012</t>
        </is>
      </c>
      <c r="E1676" t="inlineStr">
        <is>
          <t>17</t>
        </is>
      </c>
      <c r="F1676" t="inlineStr">
        <is>
          <t>0023</t>
        </is>
      </c>
      <c r="G1676" t="inlineStr">
        <is>
          <t>5316182855</t>
        </is>
      </c>
      <c r="H1676" t="n">
        <v>786.0</v>
      </c>
      <c r="I1676" t="n">
        <v>748.57</v>
      </c>
      <c r="J1676" t="n">
        <v>711.43</v>
      </c>
      <c r="K1676" t="inlineStr">
        <is>
          <t>sale</t>
        </is>
      </c>
      <c r="L1676" t="inlineStr">
        <is>
          <t/>
        </is>
      </c>
      <c r="M1676" t="inlineStr">
        <is>
          <t/>
        </is>
      </c>
      <c r="N1676" t="n">
        <v>0.0</v>
      </c>
      <c r="O1676" t="n">
        <v>0.0</v>
      </c>
      <c r="P1676" t="n">
        <v>578.38</v>
      </c>
      <c r="Q1676" t="n">
        <v>578.35</v>
      </c>
      <c r="R1676" t="n">
        <v>37.14</v>
      </c>
      <c r="S1676" t="n">
        <v>37.14</v>
      </c>
      <c r="T1676" t="n">
        <v>7.49</v>
      </c>
      <c r="U1676" t="n">
        <v>7.49</v>
      </c>
      <c r="V1676" t="n">
        <v>128.06</v>
      </c>
      <c r="W1676" t="n">
        <v>128.06</v>
      </c>
      <c r="X1676" t="n">
        <v>9.82</v>
      </c>
      <c r="Y1676" t="n">
        <v>9.82</v>
      </c>
      <c r="Z1676" t="n">
        <v>24.82</v>
      </c>
      <c r="AA1676" t="n">
        <v>24.82</v>
      </c>
      <c r="AB1676" t="n">
        <v>37.42</v>
      </c>
      <c r="AC1676" t="n">
        <v>37.43</v>
      </c>
      <c r="AD1676" t="n">
        <v>37.42999999999995</v>
      </c>
      <c r="AE1676" t="n">
        <v>0.029999999999972715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-0.00999999999999801</v>
      </c>
      <c r="AL1676" t="inlineStr">
        <is>
          <t>unreconciled</t>
        </is>
      </c>
      <c r="AM1676" t="inlineStr">
        <is>
          <t>Order Amount Mismatch (POS&gt;3PO)</t>
        </is>
      </c>
      <c r="AN1676" t="n">
        <v>37.43</v>
      </c>
      <c r="AO1676" t="n">
        <f>ROUND(P1676*100/H1676,2)</f>
        <v>0.0</v>
      </c>
      <c r="AP1676" t="n">
        <f>ROUND(Q1676*100/I1676,2)</f>
        <v>0.0</v>
      </c>
      <c r="AQ1676"/>
      <c r="AR1676"/>
      <c r="AS1676" t="n">
        <v>0.0</v>
      </c>
    </row>
    <row r="1677">
      <c r="A1677" s="1" t="n">
        <v>45234.0</v>
      </c>
      <c r="B1677" s="2" t="n">
        <v>45235.03392361111</v>
      </c>
      <c r="C1677" t="inlineStr">
        <is>
          <t>3140094012085921</t>
        </is>
      </c>
      <c r="D1677" t="inlineStr">
        <is>
          <t>POS0012</t>
        </is>
      </c>
      <c r="E1677" t="inlineStr">
        <is>
          <t>36</t>
        </is>
      </c>
      <c r="F1677" t="inlineStr">
        <is>
          <t>0094</t>
        </is>
      </c>
      <c r="G1677" t="inlineStr">
        <is>
          <t>5316194656</t>
        </is>
      </c>
      <c r="H1677" t="n">
        <v>249.0</v>
      </c>
      <c r="I1677" t="n">
        <v>237.14</v>
      </c>
      <c r="J1677" t="n">
        <v>200.0</v>
      </c>
      <c r="K1677" t="inlineStr">
        <is>
          <t>sale</t>
        </is>
      </c>
      <c r="L1677" t="inlineStr">
        <is>
          <t/>
        </is>
      </c>
      <c r="M1677" t="inlineStr">
        <is>
          <t/>
        </is>
      </c>
      <c r="N1677" t="n">
        <v>0.0</v>
      </c>
      <c r="O1677" t="n">
        <v>0.0</v>
      </c>
      <c r="P1677" t="n">
        <v>188.62</v>
      </c>
      <c r="Q1677" t="n">
        <v>188.62</v>
      </c>
      <c r="R1677" t="n">
        <v>37.14</v>
      </c>
      <c r="S1677" t="n">
        <v>37.14</v>
      </c>
      <c r="T1677" t="n">
        <v>2.37</v>
      </c>
      <c r="U1677" t="n">
        <v>2.37</v>
      </c>
      <c r="V1677" t="n">
        <v>36.0</v>
      </c>
      <c r="W1677" t="n">
        <v>36.0</v>
      </c>
      <c r="X1677" t="n">
        <v>3.11</v>
      </c>
      <c r="Y1677" t="n">
        <v>3.11</v>
      </c>
      <c r="Z1677" t="n">
        <v>7.04</v>
      </c>
      <c r="AA1677" t="n">
        <v>7.04</v>
      </c>
      <c r="AB1677" t="n">
        <v>11.86</v>
      </c>
      <c r="AC1677" t="n">
        <v>11.86</v>
      </c>
      <c r="AD1677" t="n">
        <v>11.860000000000014</v>
      </c>
      <c r="AE1677" t="n">
        <v>0.0</v>
      </c>
      <c r="AF1677" t="n">
        <v>0.0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0.0</v>
      </c>
      <c r="AL1677" t="inlineStr">
        <is>
          <t>unreconciled</t>
        </is>
      </c>
      <c r="AM1677" t="inlineStr">
        <is>
          <t>Order Amount Mismatch (POS&gt;3PO)</t>
        </is>
      </c>
      <c r="AN1677" t="n">
        <v>11.86</v>
      </c>
      <c r="AO1677" t="n">
        <f>ROUND(P1677*100/H1677,2)</f>
        <v>0.0</v>
      </c>
      <c r="AP1677" t="n">
        <f>ROUND(Q1677*100/I1677,2)</f>
        <v>0.0</v>
      </c>
      <c r="AQ1677"/>
      <c r="AR1677"/>
      <c r="AS1677" t="n">
        <v>0.0</v>
      </c>
    </row>
    <row r="1678">
      <c r="A1678" s="1" t="n">
        <v>45234.0</v>
      </c>
      <c r="B1678" s="2" t="n">
        <v>45234.82487268518</v>
      </c>
      <c r="C1678" t="inlineStr">
        <is>
          <t>3140023012059585</t>
        </is>
      </c>
      <c r="D1678" t="inlineStr">
        <is>
          <t>POS0012</t>
        </is>
      </c>
      <c r="E1678" t="inlineStr">
        <is>
          <t>77</t>
        </is>
      </c>
      <c r="F1678" t="inlineStr">
        <is>
          <t>0023</t>
        </is>
      </c>
      <c r="G1678" t="inlineStr">
        <is>
          <t>5316196971</t>
        </is>
      </c>
      <c r="H1678" t="n">
        <v>148.0</v>
      </c>
      <c r="I1678" t="n">
        <v>140.95</v>
      </c>
      <c r="J1678" t="n">
        <v>103.81</v>
      </c>
      <c r="K1678" t="inlineStr">
        <is>
          <t>sale</t>
        </is>
      </c>
      <c r="L1678" t="inlineStr">
        <is>
          <t/>
        </is>
      </c>
      <c r="M1678" t="inlineStr">
        <is>
          <t/>
        </is>
      </c>
      <c r="N1678" t="n">
        <v>0.0</v>
      </c>
      <c r="O1678" t="n">
        <v>0.0</v>
      </c>
      <c r="P1678" t="n">
        <v>115.3</v>
      </c>
      <c r="Q1678" t="n">
        <v>115.3</v>
      </c>
      <c r="R1678" t="n">
        <v>37.14</v>
      </c>
      <c r="S1678" t="n">
        <v>37.14</v>
      </c>
      <c r="T1678" t="n">
        <v>1.41</v>
      </c>
      <c r="U1678" t="n">
        <v>1.41</v>
      </c>
      <c r="V1678" t="n">
        <v>18.69</v>
      </c>
      <c r="W1678" t="n">
        <v>18.69</v>
      </c>
      <c r="X1678" t="n">
        <v>1.85</v>
      </c>
      <c r="Y1678" t="n">
        <v>1.85</v>
      </c>
      <c r="Z1678" t="n">
        <v>3.7</v>
      </c>
      <c r="AA1678" t="n">
        <v>3.69</v>
      </c>
      <c r="AB1678" t="n">
        <v>7.04</v>
      </c>
      <c r="AC1678" t="n">
        <v>7.05</v>
      </c>
      <c r="AD1678" t="n">
        <v>7.050000000000011</v>
      </c>
      <c r="AE1678" t="n">
        <v>0.0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0.010000000000000231</v>
      </c>
      <c r="AK1678" t="n">
        <v>-0.009999999999999787</v>
      </c>
      <c r="AL1678" t="inlineStr">
        <is>
          <t>unreconciled</t>
        </is>
      </c>
      <c r="AM1678" t="inlineStr">
        <is>
          <t>Order Amount Mismatch (POS&gt;3PO)</t>
        </is>
      </c>
      <c r="AN1678" t="n">
        <v>7.05</v>
      </c>
      <c r="AO1678" t="n">
        <f>ROUND(P1678*100/H1678,2)</f>
        <v>0.0</v>
      </c>
      <c r="AP1678" t="n">
        <f>ROUND(Q1678*100/I1678,2)</f>
        <v>0.0</v>
      </c>
      <c r="AQ1678"/>
      <c r="AR1678"/>
      <c r="AS1678" t="n">
        <v>0.0</v>
      </c>
    </row>
    <row r="1679">
      <c r="A1679" s="1" t="n">
        <v>45235.0</v>
      </c>
      <c r="B1679" s="2" t="n">
        <v>45235.537199074075</v>
      </c>
      <c r="C1679" t="inlineStr">
        <is>
          <t>3140023012059757</t>
        </is>
      </c>
      <c r="D1679" t="inlineStr">
        <is>
          <t>POS0012</t>
        </is>
      </c>
      <c r="E1679" t="inlineStr">
        <is>
          <t>49</t>
        </is>
      </c>
      <c r="F1679" t="inlineStr">
        <is>
          <t>0023</t>
        </is>
      </c>
      <c r="G1679" t="inlineStr">
        <is>
          <t>5316197381</t>
        </is>
      </c>
      <c r="H1679" t="n">
        <v>327.0</v>
      </c>
      <c r="I1679" t="n">
        <v>311.43</v>
      </c>
      <c r="J1679" t="n">
        <v>274.29</v>
      </c>
      <c r="K1679" t="inlineStr">
        <is>
          <t>sale</t>
        </is>
      </c>
      <c r="L1679" t="inlineStr">
        <is>
          <t/>
        </is>
      </c>
      <c r="M1679" t="inlineStr">
        <is>
          <t/>
        </is>
      </c>
      <c r="N1679" t="n">
        <v>0.0</v>
      </c>
      <c r="O1679" t="n">
        <v>0.0</v>
      </c>
      <c r="P1679" t="n">
        <v>245.24</v>
      </c>
      <c r="Q1679" t="n">
        <v>245.22</v>
      </c>
      <c r="R1679" t="n">
        <v>37.14</v>
      </c>
      <c r="S1679" t="n">
        <v>37.14</v>
      </c>
      <c r="T1679" t="n">
        <v>3.11</v>
      </c>
      <c r="U1679" t="n">
        <v>3.11</v>
      </c>
      <c r="V1679" t="n">
        <v>49.37</v>
      </c>
      <c r="W1679" t="n">
        <v>49.37</v>
      </c>
      <c r="X1679" t="n">
        <v>4.09</v>
      </c>
      <c r="Y1679" t="n">
        <v>4.09</v>
      </c>
      <c r="Z1679" t="n">
        <v>9.62</v>
      </c>
      <c r="AA1679" t="n">
        <v>9.63</v>
      </c>
      <c r="AB1679" t="n">
        <v>15.58</v>
      </c>
      <c r="AC1679" t="n">
        <v>15.57</v>
      </c>
      <c r="AD1679" t="n">
        <v>15.569999999999993</v>
      </c>
      <c r="AE1679" t="n">
        <v>0.020000000000010232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-0.010000000000001563</v>
      </c>
      <c r="AK1679" t="n">
        <v>0.009999999999999787</v>
      </c>
      <c r="AL1679" t="inlineStr">
        <is>
          <t>unreconciled</t>
        </is>
      </c>
      <c r="AM1679" t="inlineStr">
        <is>
          <t>Order Amount Mismatch (POS&gt;3PO)</t>
        </is>
      </c>
      <c r="AN1679" t="n">
        <v>15.57</v>
      </c>
      <c r="AO1679" t="n">
        <f>ROUND(P1679*100/H1679,2)</f>
        <v>0.0</v>
      </c>
      <c r="AP1679" t="n">
        <f>ROUND(Q1679*100/I1679,2)</f>
        <v>0.0</v>
      </c>
      <c r="AQ1679"/>
      <c r="AR1679"/>
      <c r="AS1679" t="n">
        <v>0.0</v>
      </c>
    </row>
    <row r="1680">
      <c r="A1680" s="1" t="n">
        <v>45234.0</v>
      </c>
      <c r="B1680" s="2" t="n">
        <v>45234.957291666666</v>
      </c>
      <c r="C1680" t="inlineStr">
        <is>
          <t>3140094012085835</t>
        </is>
      </c>
      <c r="D1680" t="inlineStr">
        <is>
          <t>POS0012</t>
        </is>
      </c>
      <c r="E1680" t="inlineStr">
        <is>
          <t>50</t>
        </is>
      </c>
      <c r="F1680" t="inlineStr">
        <is>
          <t>0094</t>
        </is>
      </c>
      <c r="G1680" t="inlineStr">
        <is>
          <t>5316212326</t>
        </is>
      </c>
      <c r="H1680" t="n">
        <v>221.0</v>
      </c>
      <c r="I1680" t="n">
        <v>210.47</v>
      </c>
      <c r="J1680" t="n">
        <v>173.33</v>
      </c>
      <c r="K1680" t="inlineStr">
        <is>
          <t>sale</t>
        </is>
      </c>
      <c r="L1680" t="inlineStr">
        <is>
          <t/>
        </is>
      </c>
      <c r="M1680" t="inlineStr">
        <is>
          <t/>
        </is>
      </c>
      <c r="N1680" t="n">
        <v>0.0</v>
      </c>
      <c r="O1680" t="n">
        <v>0.0</v>
      </c>
      <c r="P1680" t="n">
        <v>168.3</v>
      </c>
      <c r="Q1680" t="n">
        <v>168.29</v>
      </c>
      <c r="R1680" t="n">
        <v>37.14</v>
      </c>
      <c r="S1680" t="n">
        <v>37.14</v>
      </c>
      <c r="T1680" t="n">
        <v>2.1</v>
      </c>
      <c r="U1680" t="n">
        <v>2.1</v>
      </c>
      <c r="V1680" t="n">
        <v>31.2</v>
      </c>
      <c r="W1680" t="n">
        <v>31.2</v>
      </c>
      <c r="X1680" t="n">
        <v>2.76</v>
      </c>
      <c r="Y1680" t="n">
        <v>2.76</v>
      </c>
      <c r="Z1680" t="n">
        <v>6.11</v>
      </c>
      <c r="AA1680" t="n">
        <v>6.12</v>
      </c>
      <c r="AB1680" t="n">
        <v>10.52</v>
      </c>
      <c r="AC1680" t="n">
        <v>10.52</v>
      </c>
      <c r="AD1680" t="n">
        <v>10.530000000000001</v>
      </c>
      <c r="AE1680" t="n">
        <v>0.010000000000019327</v>
      </c>
      <c r="AF1680" t="n">
        <v>0.0</v>
      </c>
      <c r="AG1680" t="n">
        <v>0.0</v>
      </c>
      <c r="AH1680" t="n">
        <v>0.0</v>
      </c>
      <c r="AI1680" t="n">
        <v>0.0</v>
      </c>
      <c r="AJ1680" t="n">
        <v>-0.009999999999999787</v>
      </c>
      <c r="AK1680" t="n">
        <v>0.0</v>
      </c>
      <c r="AL1680" t="inlineStr">
        <is>
          <t>unreconciled</t>
        </is>
      </c>
      <c r="AM1680" t="inlineStr">
        <is>
          <t>Order Amount Mismatch (POS&gt;3PO)</t>
        </is>
      </c>
      <c r="AN1680" t="n">
        <v>10.53</v>
      </c>
      <c r="AO1680" t="n">
        <f>ROUND(P1680*100/H1680,2)</f>
        <v>0.0</v>
      </c>
      <c r="AP1680" t="n">
        <f>ROUND(Q1680*100/I1680,2)</f>
        <v>0.0</v>
      </c>
      <c r="AQ1680"/>
      <c r="AR1680"/>
      <c r="AS1680" t="n">
        <v>0.0</v>
      </c>
    </row>
    <row r="1681">
      <c r="A1681" s="1" t="n">
        <v>45234.0</v>
      </c>
      <c r="B1681" s="2" t="n">
        <v>45234.74569444444</v>
      </c>
      <c r="C1681" t="inlineStr">
        <is>
          <t>3140023012059555</t>
        </is>
      </c>
      <c r="D1681" t="inlineStr">
        <is>
          <t>POS0012</t>
        </is>
      </c>
      <c r="E1681" t="inlineStr">
        <is>
          <t>47</t>
        </is>
      </c>
      <c r="F1681" t="inlineStr">
        <is>
          <t>0023</t>
        </is>
      </c>
      <c r="G1681" t="inlineStr">
        <is>
          <t>5316222443</t>
        </is>
      </c>
      <c r="H1681" t="n">
        <v>415.0</v>
      </c>
      <c r="I1681" t="n">
        <v>395.23</v>
      </c>
      <c r="J1681" t="n">
        <v>358.09</v>
      </c>
      <c r="K1681" t="inlineStr">
        <is>
          <t>sale</t>
        </is>
      </c>
      <c r="L1681" t="inlineStr">
        <is>
          <t/>
        </is>
      </c>
      <c r="M1681" t="inlineStr">
        <is>
          <t/>
        </is>
      </c>
      <c r="N1681" t="n">
        <v>0.0</v>
      </c>
      <c r="O1681" t="n">
        <v>0.0</v>
      </c>
      <c r="P1681" t="n">
        <v>309.09</v>
      </c>
      <c r="Q1681" t="n">
        <v>309.08</v>
      </c>
      <c r="R1681" t="n">
        <v>37.14</v>
      </c>
      <c r="S1681" t="n">
        <v>37.14</v>
      </c>
      <c r="T1681" t="n">
        <v>3.95</v>
      </c>
      <c r="U1681" t="n">
        <v>3.95</v>
      </c>
      <c r="V1681" t="n">
        <v>64.46</v>
      </c>
      <c r="W1681" t="n">
        <v>64.46</v>
      </c>
      <c r="X1681" t="n">
        <v>5.19</v>
      </c>
      <c r="Y1681" t="n">
        <v>5.19</v>
      </c>
      <c r="Z1681" t="n">
        <v>12.54</v>
      </c>
      <c r="AA1681" t="n">
        <v>12.53</v>
      </c>
      <c r="AB1681" t="n">
        <v>19.76</v>
      </c>
      <c r="AC1681" t="n">
        <v>19.76</v>
      </c>
      <c r="AD1681" t="n">
        <v>19.769999999999982</v>
      </c>
      <c r="AE1681" t="n">
        <v>0.009999999999990905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0.009999999999999787</v>
      </c>
      <c r="AK1681" t="n">
        <v>0.0</v>
      </c>
      <c r="AL1681" t="inlineStr">
        <is>
          <t>unreconciled</t>
        </is>
      </c>
      <c r="AM1681" t="inlineStr">
        <is>
          <t>Order Amount Mismatch (POS&gt;3PO)</t>
        </is>
      </c>
      <c r="AN1681" t="n">
        <v>19.77</v>
      </c>
      <c r="AO1681" t="n">
        <f>ROUND(P1681*100/H1681,2)</f>
        <v>0.0</v>
      </c>
      <c r="AP1681" t="n">
        <f>ROUND(Q1681*100/I1681,2)</f>
        <v>0.0</v>
      </c>
      <c r="AQ1681"/>
      <c r="AR1681"/>
      <c r="AS1681" t="n">
        <v>0.0</v>
      </c>
    </row>
    <row r="1682">
      <c r="A1682" s="1" t="n">
        <v>45236.0</v>
      </c>
      <c r="B1682" s="2" t="n">
        <v>45236.578935185185</v>
      </c>
      <c r="C1682" t="inlineStr">
        <is>
          <t>3140094012086467</t>
        </is>
      </c>
      <c r="D1682" t="inlineStr">
        <is>
          <t>POS0012</t>
        </is>
      </c>
      <c r="E1682" t="inlineStr">
        <is>
          <t>82</t>
        </is>
      </c>
      <c r="F1682" t="inlineStr">
        <is>
          <t>0094</t>
        </is>
      </c>
      <c r="G1682" t="inlineStr">
        <is>
          <t>5316236922</t>
        </is>
      </c>
      <c r="H1682" t="n">
        <v>683.0</v>
      </c>
      <c r="I1682" t="n">
        <v>650.47</v>
      </c>
      <c r="J1682" t="n">
        <v>613.33</v>
      </c>
      <c r="K1682" t="inlineStr">
        <is>
          <t>sale</t>
        </is>
      </c>
      <c r="L1682" t="inlineStr">
        <is>
          <t/>
        </is>
      </c>
      <c r="M1682" t="inlineStr">
        <is>
          <t/>
        </is>
      </c>
      <c r="N1682" t="n">
        <v>0.0</v>
      </c>
      <c r="O1682" t="n">
        <v>0.0</v>
      </c>
      <c r="P1682" t="n">
        <v>503.62</v>
      </c>
      <c r="Q1682" t="n">
        <v>503.63</v>
      </c>
      <c r="R1682" t="n">
        <v>37.14</v>
      </c>
      <c r="S1682" t="n">
        <v>37.14</v>
      </c>
      <c r="T1682" t="n">
        <v>6.5</v>
      </c>
      <c r="U1682" t="n">
        <v>6.5</v>
      </c>
      <c r="V1682" t="n">
        <v>110.4</v>
      </c>
      <c r="W1682" t="n">
        <v>110.4</v>
      </c>
      <c r="X1682" t="n">
        <v>8.54</v>
      </c>
      <c r="Y1682" t="n">
        <v>8.54</v>
      </c>
      <c r="Z1682" t="n">
        <v>21.41</v>
      </c>
      <c r="AA1682" t="n">
        <v>21.41</v>
      </c>
      <c r="AB1682" t="n">
        <v>32.52</v>
      </c>
      <c r="AC1682" t="n">
        <v>32.53</v>
      </c>
      <c r="AD1682" t="n">
        <v>32.52999999999997</v>
      </c>
      <c r="AE1682" t="n">
        <v>-0.009999999999990905</v>
      </c>
      <c r="AF1682" t="n">
        <v>0.0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-0.00999999999999801</v>
      </c>
      <c r="AL1682" t="inlineStr">
        <is>
          <t>unreconciled</t>
        </is>
      </c>
      <c r="AM1682" t="inlineStr">
        <is>
          <t>Order Amount Mismatch (POS&gt;3PO)</t>
        </is>
      </c>
      <c r="AN1682" t="n">
        <v>32.53</v>
      </c>
      <c r="AO1682" t="n">
        <f>ROUND(P1682*100/H1682,2)</f>
        <v>0.0</v>
      </c>
      <c r="AP1682" t="n">
        <f>ROUND(Q1682*100/I1682,2)</f>
        <v>0.0</v>
      </c>
      <c r="AQ1682"/>
      <c r="AR1682"/>
      <c r="AS1682" t="n">
        <v>0.0</v>
      </c>
    </row>
    <row r="1683">
      <c r="A1683" s="1" t="n">
        <v>45235.0</v>
      </c>
      <c r="B1683" s="2" t="n">
        <v>45235.76206018519</v>
      </c>
      <c r="C1683" t="inlineStr">
        <is>
          <t>3140023012059804</t>
        </is>
      </c>
      <c r="D1683" t="inlineStr">
        <is>
          <t>POS0012</t>
        </is>
      </c>
      <c r="E1683" t="inlineStr">
        <is>
          <t>96</t>
        </is>
      </c>
      <c r="F1683" t="inlineStr">
        <is>
          <t>0023</t>
        </is>
      </c>
      <c r="G1683" t="inlineStr">
        <is>
          <t>5316253720</t>
        </is>
      </c>
      <c r="H1683" t="n">
        <v>159.0</v>
      </c>
      <c r="I1683" t="n">
        <v>151.43</v>
      </c>
      <c r="J1683" t="n">
        <v>114.29</v>
      </c>
      <c r="K1683" t="inlineStr">
        <is>
          <t>sale</t>
        </is>
      </c>
      <c r="L1683" t="inlineStr">
        <is>
          <t/>
        </is>
      </c>
      <c r="M1683" t="inlineStr">
        <is>
          <t/>
        </is>
      </c>
      <c r="N1683" t="n">
        <v>0.0</v>
      </c>
      <c r="O1683" t="n">
        <v>0.0</v>
      </c>
      <c r="P1683" t="n">
        <v>123.3</v>
      </c>
      <c r="Q1683" t="n">
        <v>123.29</v>
      </c>
      <c r="R1683" t="n">
        <v>37.14</v>
      </c>
      <c r="S1683" t="n">
        <v>37.14</v>
      </c>
      <c r="T1683" t="n">
        <v>1.51</v>
      </c>
      <c r="U1683" t="n">
        <v>1.51</v>
      </c>
      <c r="V1683" t="n">
        <v>20.57</v>
      </c>
      <c r="W1683" t="n">
        <v>20.57</v>
      </c>
      <c r="X1683" t="n">
        <v>1.99</v>
      </c>
      <c r="Y1683" t="n">
        <v>1.99</v>
      </c>
      <c r="Z1683" t="n">
        <v>4.06</v>
      </c>
      <c r="AA1683" t="n">
        <v>4.06</v>
      </c>
      <c r="AB1683" t="n">
        <v>7.58</v>
      </c>
      <c r="AC1683" t="n">
        <v>7.57</v>
      </c>
      <c r="AD1683" t="n">
        <v>7.569999999999993</v>
      </c>
      <c r="AE1683" t="n">
        <v>0.009999999999990905</v>
      </c>
      <c r="AF1683" t="n">
        <v>0.0</v>
      </c>
      <c r="AG1683" t="n">
        <v>0.0</v>
      </c>
      <c r="AH1683" t="n">
        <v>0.0</v>
      </c>
      <c r="AI1683" t="n">
        <v>0.0</v>
      </c>
      <c r="AJ1683" t="n">
        <v>0.0</v>
      </c>
      <c r="AK1683" t="n">
        <v>0.009999999999999787</v>
      </c>
      <c r="AL1683" t="inlineStr">
        <is>
          <t>unreconciled</t>
        </is>
      </c>
      <c r="AM1683" t="inlineStr">
        <is>
          <t>Order Amount Mismatch (POS&gt;3PO)</t>
        </is>
      </c>
      <c r="AN1683" t="n">
        <v>7.57</v>
      </c>
      <c r="AO1683" t="n">
        <f>ROUND(P1683*100/H1683,2)</f>
        <v>0.0</v>
      </c>
      <c r="AP1683" t="n">
        <f>ROUND(Q1683*100/I1683,2)</f>
        <v>0.0</v>
      </c>
      <c r="AQ1683"/>
      <c r="AR1683"/>
      <c r="AS1683" t="n">
        <v>0.0</v>
      </c>
    </row>
    <row r="1684">
      <c r="A1684" s="1" t="n">
        <v>45236.0</v>
      </c>
      <c r="B1684" s="2" t="n">
        <v>45236.34409722222</v>
      </c>
      <c r="C1684" t="inlineStr">
        <is>
          <t>3140023012059964</t>
        </is>
      </c>
      <c r="D1684" t="inlineStr">
        <is>
          <t>POS0012</t>
        </is>
      </c>
      <c r="E1684" t="inlineStr">
        <is>
          <t>56</t>
        </is>
      </c>
      <c r="F1684" t="inlineStr">
        <is>
          <t>0023</t>
        </is>
      </c>
      <c r="G1684" t="inlineStr">
        <is>
          <t>5316254954</t>
        </is>
      </c>
      <c r="H1684" t="n">
        <v>289.0</v>
      </c>
      <c r="I1684" t="n">
        <v>275.23</v>
      </c>
      <c r="J1684" t="n">
        <v>238.09</v>
      </c>
      <c r="K1684" t="inlineStr">
        <is>
          <t>sale</t>
        </is>
      </c>
      <c r="L1684" t="inlineStr">
        <is>
          <t/>
        </is>
      </c>
      <c r="M1684" t="inlineStr">
        <is>
          <t/>
        </is>
      </c>
      <c r="N1684" t="n">
        <v>0.0</v>
      </c>
      <c r="O1684" t="n">
        <v>0.0</v>
      </c>
      <c r="P1684" t="n">
        <v>217.65</v>
      </c>
      <c r="Q1684" t="n">
        <v>217.63</v>
      </c>
      <c r="R1684" t="n">
        <v>37.14</v>
      </c>
      <c r="S1684" t="n">
        <v>37.14</v>
      </c>
      <c r="T1684" t="n">
        <v>2.75</v>
      </c>
      <c r="U1684" t="n">
        <v>2.75</v>
      </c>
      <c r="V1684" t="n">
        <v>42.86</v>
      </c>
      <c r="W1684" t="n">
        <v>42.86</v>
      </c>
      <c r="X1684" t="n">
        <v>3.61</v>
      </c>
      <c r="Y1684" t="n">
        <v>3.61</v>
      </c>
      <c r="Z1684" t="n">
        <v>8.36</v>
      </c>
      <c r="AA1684" t="n">
        <v>8.36</v>
      </c>
      <c r="AB1684" t="n">
        <v>13.76</v>
      </c>
      <c r="AC1684" t="n">
        <v>13.76</v>
      </c>
      <c r="AD1684" t="n">
        <v>13.769999999999982</v>
      </c>
      <c r="AE1684" t="n">
        <v>0.020000000000010232</v>
      </c>
      <c r="AF1684" t="n">
        <v>0.0</v>
      </c>
      <c r="AG1684" t="n">
        <v>0.0</v>
      </c>
      <c r="AH1684" t="n">
        <v>0.0</v>
      </c>
      <c r="AI1684" t="n">
        <v>0.0</v>
      </c>
      <c r="AJ1684" t="n">
        <v>0.0</v>
      </c>
      <c r="AK1684" t="n">
        <v>0.0</v>
      </c>
      <c r="AL1684" t="inlineStr">
        <is>
          <t>unreconciled</t>
        </is>
      </c>
      <c r="AM1684" t="inlineStr">
        <is>
          <t>Order Amount Mismatch (POS&gt;3PO)</t>
        </is>
      </c>
      <c r="AN1684" t="n">
        <v>13.77</v>
      </c>
      <c r="AO1684" t="n">
        <f>ROUND(P1684*100/H1684,2)</f>
        <v>0.0</v>
      </c>
      <c r="AP1684" t="n">
        <f>ROUND(Q1684*100/I1684,2)</f>
        <v>0.0</v>
      </c>
      <c r="AQ1684"/>
      <c r="AR1684"/>
      <c r="AS1684" t="n">
        <v>0.0</v>
      </c>
    </row>
    <row r="1685">
      <c r="A1685" s="1" t="n">
        <v>45234.0</v>
      </c>
      <c r="B1685" s="2" t="n">
        <v>45234.85770833334</v>
      </c>
      <c r="C1685" t="inlineStr">
        <is>
          <t>3140094012085739</t>
        </is>
      </c>
      <c r="D1685" t="inlineStr">
        <is>
          <t>POS0012</t>
        </is>
      </c>
      <c r="E1685" t="inlineStr">
        <is>
          <t>54</t>
        </is>
      </c>
      <c r="F1685" t="inlineStr">
        <is>
          <t>0094</t>
        </is>
      </c>
      <c r="G1685" t="inlineStr">
        <is>
          <t>5316262710</t>
        </is>
      </c>
      <c r="H1685" t="n">
        <v>217.0</v>
      </c>
      <c r="I1685" t="n">
        <v>206.65</v>
      </c>
      <c r="J1685" t="n">
        <v>169.51</v>
      </c>
      <c r="K1685" t="inlineStr">
        <is>
          <t>sale</t>
        </is>
      </c>
      <c r="L1685" t="inlineStr">
        <is>
          <t/>
        </is>
      </c>
      <c r="M1685" t="inlineStr">
        <is>
          <t/>
        </is>
      </c>
      <c r="N1685" t="n">
        <v>0.0</v>
      </c>
      <c r="O1685" t="n">
        <v>0.0</v>
      </c>
      <c r="P1685" t="n">
        <v>165.38</v>
      </c>
      <c r="Q1685" t="n">
        <v>165.35</v>
      </c>
      <c r="R1685" t="n">
        <v>37.14</v>
      </c>
      <c r="S1685" t="n">
        <v>37.14</v>
      </c>
      <c r="T1685" t="n">
        <v>2.07</v>
      </c>
      <c r="U1685" t="n">
        <v>2.07</v>
      </c>
      <c r="V1685" t="n">
        <v>30.51</v>
      </c>
      <c r="W1685" t="n">
        <v>30.51</v>
      </c>
      <c r="X1685" t="n">
        <v>2.71</v>
      </c>
      <c r="Y1685" t="n">
        <v>2.71</v>
      </c>
      <c r="Z1685" t="n">
        <v>5.98</v>
      </c>
      <c r="AA1685" t="n">
        <v>5.98</v>
      </c>
      <c r="AB1685" t="n">
        <v>10.34</v>
      </c>
      <c r="AC1685" t="n">
        <v>10.33</v>
      </c>
      <c r="AD1685" t="n">
        <v>10.349999999999994</v>
      </c>
      <c r="AE1685" t="n">
        <v>0.030000000000001137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0.009999999999999787</v>
      </c>
      <c r="AL1685" t="inlineStr">
        <is>
          <t>unreconciled</t>
        </is>
      </c>
      <c r="AM1685" t="inlineStr">
        <is>
          <t>Order Amount Mismatch (POS&gt;3PO)</t>
        </is>
      </c>
      <c r="AN1685" t="n">
        <v>10.35</v>
      </c>
      <c r="AO1685" t="n">
        <f>ROUND(P1685*100/H1685,2)</f>
        <v>0.0</v>
      </c>
      <c r="AP1685" t="n">
        <f>ROUND(Q1685*100/I1685,2)</f>
        <v>0.0</v>
      </c>
      <c r="AQ1685"/>
      <c r="AR1685"/>
      <c r="AS1685" t="n">
        <v>0.0</v>
      </c>
    </row>
    <row r="1686">
      <c r="A1686" s="1" t="n">
        <v>45235.0</v>
      </c>
      <c r="B1686" s="2" t="n">
        <v>45235.87212962963</v>
      </c>
      <c r="C1686" t="inlineStr">
        <is>
          <t>3140023012059866</t>
        </is>
      </c>
      <c r="D1686" t="inlineStr">
        <is>
          <t>POS0012</t>
        </is>
      </c>
      <c r="E1686" t="inlineStr">
        <is>
          <t>58</t>
        </is>
      </c>
      <c r="F1686" t="inlineStr">
        <is>
          <t>0023</t>
        </is>
      </c>
      <c r="G1686" t="inlineStr">
        <is>
          <t>5316266427</t>
        </is>
      </c>
      <c r="H1686" t="n">
        <v>268.0</v>
      </c>
      <c r="I1686" t="n">
        <v>255.24</v>
      </c>
      <c r="J1686" t="n">
        <v>218.1</v>
      </c>
      <c r="K1686" t="inlineStr">
        <is>
          <t>sale</t>
        </is>
      </c>
      <c r="L1686" t="inlineStr">
        <is>
          <t/>
        </is>
      </c>
      <c r="M1686" t="inlineStr">
        <is>
          <t/>
        </is>
      </c>
      <c r="N1686" t="n">
        <v>0.0</v>
      </c>
      <c r="O1686" t="n">
        <v>0.0</v>
      </c>
      <c r="P1686" t="n">
        <v>202.41</v>
      </c>
      <c r="Q1686" t="n">
        <v>202.39</v>
      </c>
      <c r="R1686" t="n">
        <v>37.14</v>
      </c>
      <c r="S1686" t="n">
        <v>37.14</v>
      </c>
      <c r="T1686" t="n">
        <v>2.55</v>
      </c>
      <c r="U1686" t="n">
        <v>2.55</v>
      </c>
      <c r="V1686" t="n">
        <v>39.26</v>
      </c>
      <c r="W1686" t="n">
        <v>39.26</v>
      </c>
      <c r="X1686" t="n">
        <v>3.35</v>
      </c>
      <c r="Y1686" t="n">
        <v>3.35</v>
      </c>
      <c r="Z1686" t="n">
        <v>7.67</v>
      </c>
      <c r="AA1686" t="n">
        <v>7.67</v>
      </c>
      <c r="AB1686" t="n">
        <v>12.76</v>
      </c>
      <c r="AC1686" t="n">
        <v>12.76</v>
      </c>
      <c r="AD1686" t="n">
        <v>12.759999999999991</v>
      </c>
      <c r="AE1686" t="n">
        <v>0.020000000000010232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0.0</v>
      </c>
      <c r="AK1686" t="n">
        <v>0.0</v>
      </c>
      <c r="AL1686" t="inlineStr">
        <is>
          <t>unreconciled</t>
        </is>
      </c>
      <c r="AM1686" t="inlineStr">
        <is>
          <t>Order Amount Mismatch (POS&gt;3PO)</t>
        </is>
      </c>
      <c r="AN1686" t="n">
        <v>12.76</v>
      </c>
      <c r="AO1686" t="n">
        <f>ROUND(P1686*100/H1686,2)</f>
        <v>0.0</v>
      </c>
      <c r="AP1686" t="n">
        <f>ROUND(Q1686*100/I1686,2)</f>
        <v>0.0</v>
      </c>
      <c r="AQ1686"/>
      <c r="AR1686"/>
      <c r="AS1686" t="n">
        <v>0.0</v>
      </c>
    </row>
    <row r="1687">
      <c r="A1687" s="1" t="n">
        <v>45234.0</v>
      </c>
      <c r="B1687" s="2" t="n">
        <v>45234.74475694444</v>
      </c>
      <c r="C1687" t="inlineStr">
        <is>
          <t>3140094012085618</t>
        </is>
      </c>
      <c r="D1687" t="inlineStr">
        <is>
          <t>POS0012</t>
        </is>
      </c>
      <c r="E1687" t="inlineStr">
        <is>
          <t>33</t>
        </is>
      </c>
      <c r="F1687" t="inlineStr">
        <is>
          <t>0094</t>
        </is>
      </c>
      <c r="G1687" t="inlineStr">
        <is>
          <t>5316267028</t>
        </is>
      </c>
      <c r="H1687" t="n">
        <v>266.0</v>
      </c>
      <c r="I1687" t="n">
        <v>253.33</v>
      </c>
      <c r="J1687" t="n">
        <v>216.19</v>
      </c>
      <c r="K1687" t="inlineStr">
        <is>
          <t>sale</t>
        </is>
      </c>
      <c r="L1687" t="inlineStr">
        <is>
          <t/>
        </is>
      </c>
      <c r="M1687" t="inlineStr">
        <is>
          <t/>
        </is>
      </c>
      <c r="N1687" t="n">
        <v>0.0</v>
      </c>
      <c r="O1687" t="n">
        <v>0.0</v>
      </c>
      <c r="P1687" t="n">
        <v>200.97</v>
      </c>
      <c r="Q1687" t="n">
        <v>200.96</v>
      </c>
      <c r="R1687" t="n">
        <v>37.14</v>
      </c>
      <c r="S1687" t="n">
        <v>37.14</v>
      </c>
      <c r="T1687" t="n">
        <v>2.53</v>
      </c>
      <c r="U1687" t="n">
        <v>2.53</v>
      </c>
      <c r="V1687" t="n">
        <v>38.91</v>
      </c>
      <c r="W1687" t="n">
        <v>38.91</v>
      </c>
      <c r="X1687" t="n">
        <v>3.32</v>
      </c>
      <c r="Y1687" t="n">
        <v>3.32</v>
      </c>
      <c r="Z1687" t="n">
        <v>7.6</v>
      </c>
      <c r="AA1687" t="n">
        <v>7.6</v>
      </c>
      <c r="AB1687" t="n">
        <v>12.66</v>
      </c>
      <c r="AC1687" t="n">
        <v>12.67</v>
      </c>
      <c r="AD1687" t="n">
        <v>12.669999999999987</v>
      </c>
      <c r="AE1687" t="n">
        <v>0.009999999999990905</v>
      </c>
      <c r="AF1687" t="n">
        <v>0.0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-0.009999999999999787</v>
      </c>
      <c r="AL1687" t="inlineStr">
        <is>
          <t>unreconciled</t>
        </is>
      </c>
      <c r="AM1687" t="inlineStr">
        <is>
          <t>Order Amount Mismatch (POS&gt;3PO)</t>
        </is>
      </c>
      <c r="AN1687" t="n">
        <v>12.67</v>
      </c>
      <c r="AO1687" t="n">
        <f>ROUND(P1687*100/H1687,2)</f>
        <v>0.0</v>
      </c>
      <c r="AP1687" t="n">
        <f>ROUND(Q1687*100/I1687,2)</f>
        <v>0.0</v>
      </c>
      <c r="AQ1687"/>
      <c r="AR1687"/>
      <c r="AS1687" t="n">
        <v>0.0</v>
      </c>
    </row>
    <row r="1688">
      <c r="A1688" s="1" t="n">
        <v>45236.0</v>
      </c>
      <c r="B1688" s="2" t="n">
        <v>45236.88384259259</v>
      </c>
      <c r="C1688" t="inlineStr">
        <is>
          <t>3140094012086656</t>
        </is>
      </c>
      <c r="D1688" t="inlineStr">
        <is>
          <t>POS0012</t>
        </is>
      </c>
      <c r="E1688" t="inlineStr">
        <is>
          <t>71</t>
        </is>
      </c>
      <c r="F1688" t="inlineStr">
        <is>
          <t>0094</t>
        </is>
      </c>
      <c r="G1688" t="inlineStr">
        <is>
          <t>5316269917</t>
        </is>
      </c>
      <c r="H1688" t="n">
        <v>684.0</v>
      </c>
      <c r="I1688" t="n">
        <v>651.44</v>
      </c>
      <c r="J1688" t="n">
        <v>614.3</v>
      </c>
      <c r="K1688" t="inlineStr">
        <is>
          <t>sale</t>
        </is>
      </c>
      <c r="L1688" t="inlineStr">
        <is>
          <t/>
        </is>
      </c>
      <c r="M1688" t="inlineStr">
        <is>
          <t/>
        </is>
      </c>
      <c r="N1688" t="n">
        <v>0.0</v>
      </c>
      <c r="O1688" t="n">
        <v>0.0</v>
      </c>
      <c r="P1688" t="n">
        <v>504.37</v>
      </c>
      <c r="Q1688" t="n">
        <v>504.36</v>
      </c>
      <c r="R1688" t="n">
        <v>37.14</v>
      </c>
      <c r="S1688" t="n">
        <v>37.14</v>
      </c>
      <c r="T1688" t="n">
        <v>6.51</v>
      </c>
      <c r="U1688" t="n">
        <v>6.51</v>
      </c>
      <c r="V1688" t="n">
        <v>110.57</v>
      </c>
      <c r="W1688" t="n">
        <v>110.57</v>
      </c>
      <c r="X1688" t="n">
        <v>8.55</v>
      </c>
      <c r="Y1688" t="n">
        <v>8.55</v>
      </c>
      <c r="Z1688" t="n">
        <v>21.44</v>
      </c>
      <c r="AA1688" t="n">
        <v>21.44</v>
      </c>
      <c r="AB1688" t="n">
        <v>32.58</v>
      </c>
      <c r="AC1688" t="n">
        <v>32.57</v>
      </c>
      <c r="AD1688" t="n">
        <v>32.559999999999945</v>
      </c>
      <c r="AE1688" t="n">
        <v>0.009999999999990905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0.00999999999999801</v>
      </c>
      <c r="AL1688" t="inlineStr">
        <is>
          <t>unreconciled</t>
        </is>
      </c>
      <c r="AM1688" t="inlineStr">
        <is>
          <t>Order Amount Mismatch (POS&gt;3PO)</t>
        </is>
      </c>
      <c r="AN1688" t="n">
        <v>32.56</v>
      </c>
      <c r="AO1688" t="n">
        <f>ROUND(P1688*100/H1688,2)</f>
        <v>0.0</v>
      </c>
      <c r="AP1688" t="n">
        <f>ROUND(Q1688*100/I1688,2)</f>
        <v>0.0</v>
      </c>
      <c r="AQ1688"/>
      <c r="AR1688"/>
      <c r="AS1688" t="n">
        <v>0.0</v>
      </c>
    </row>
    <row r="1689">
      <c r="A1689" s="1" t="n">
        <v>45234.0</v>
      </c>
      <c r="B1689" s="2" t="n">
        <v>45234.783217592594</v>
      </c>
      <c r="C1689" t="inlineStr">
        <is>
          <t>3140094012085653</t>
        </is>
      </c>
      <c r="D1689" t="inlineStr">
        <is>
          <t>POS0012</t>
        </is>
      </c>
      <c r="E1689" t="inlineStr">
        <is>
          <t>68</t>
        </is>
      </c>
      <c r="F1689" t="inlineStr">
        <is>
          <t>0094</t>
        </is>
      </c>
      <c r="G1689" t="inlineStr">
        <is>
          <t>5316280497</t>
        </is>
      </c>
      <c r="H1689" t="n">
        <v>329.0</v>
      </c>
      <c r="I1689" t="n">
        <v>313.34</v>
      </c>
      <c r="J1689" t="n">
        <v>276.2</v>
      </c>
      <c r="K1689" t="inlineStr">
        <is>
          <t>sale</t>
        </is>
      </c>
      <c r="L1689" t="inlineStr">
        <is>
          <t/>
        </is>
      </c>
      <c r="M1689" t="inlineStr">
        <is>
          <t/>
        </is>
      </c>
      <c r="N1689" t="n">
        <v>0.0</v>
      </c>
      <c r="O1689" t="n">
        <v>0.0</v>
      </c>
      <c r="P1689" t="n">
        <v>246.69</v>
      </c>
      <c r="Q1689" t="n">
        <v>246.68</v>
      </c>
      <c r="R1689" t="n">
        <v>37.14</v>
      </c>
      <c r="S1689" t="n">
        <v>37.14</v>
      </c>
      <c r="T1689" t="n">
        <v>3.13</v>
      </c>
      <c r="U1689" t="n">
        <v>3.13</v>
      </c>
      <c r="V1689" t="n">
        <v>49.72</v>
      </c>
      <c r="W1689" t="n">
        <v>49.72</v>
      </c>
      <c r="X1689" t="n">
        <v>4.11</v>
      </c>
      <c r="Y1689" t="n">
        <v>4.11</v>
      </c>
      <c r="Z1689" t="n">
        <v>9.69</v>
      </c>
      <c r="AA1689" t="n">
        <v>9.69</v>
      </c>
      <c r="AB1689" t="n">
        <v>15.66</v>
      </c>
      <c r="AC1689" t="n">
        <v>15.67</v>
      </c>
      <c r="AD1689" t="n">
        <v>15.660000000000025</v>
      </c>
      <c r="AE1689" t="n">
        <v>0.009999999999990905</v>
      </c>
      <c r="AF1689" t="n">
        <v>0.0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-0.009999999999999787</v>
      </c>
      <c r="AL1689" t="inlineStr">
        <is>
          <t>unreconciled</t>
        </is>
      </c>
      <c r="AM1689" t="inlineStr">
        <is>
          <t>Order Amount Mismatch (POS&gt;3PO)</t>
        </is>
      </c>
      <c r="AN1689" t="n">
        <v>15.66</v>
      </c>
      <c r="AO1689" t="n">
        <f>ROUND(P1689*100/H1689,2)</f>
        <v>0.0</v>
      </c>
      <c r="AP1689" t="n">
        <f>ROUND(Q1689*100/I1689,2)</f>
        <v>0.0</v>
      </c>
      <c r="AQ1689"/>
      <c r="AR1689"/>
      <c r="AS1689" t="n">
        <v>0.0</v>
      </c>
    </row>
    <row r="1690">
      <c r="A1690" s="1" t="n">
        <v>45234.0</v>
      </c>
      <c r="B1690" s="2" t="n">
        <v>45234.860138888886</v>
      </c>
      <c r="C1690" t="inlineStr">
        <is>
          <t>3140023012059607</t>
        </is>
      </c>
      <c r="D1690" t="inlineStr">
        <is>
          <t>POS0012</t>
        </is>
      </c>
      <c r="E1690" t="inlineStr">
        <is>
          <t>99</t>
        </is>
      </c>
      <c r="F1690" t="inlineStr">
        <is>
          <t>0023</t>
        </is>
      </c>
      <c r="G1690" t="inlineStr">
        <is>
          <t>5316286306</t>
        </is>
      </c>
      <c r="H1690" t="n">
        <v>581.0</v>
      </c>
      <c r="I1690" t="n">
        <v>553.34</v>
      </c>
      <c r="J1690" t="n">
        <v>516.2</v>
      </c>
      <c r="K1690" t="inlineStr">
        <is>
          <t>sale</t>
        </is>
      </c>
      <c r="L1690" t="inlineStr">
        <is>
          <t/>
        </is>
      </c>
      <c r="M1690" t="inlineStr">
        <is>
          <t/>
        </is>
      </c>
      <c r="N1690" t="n">
        <v>0.0</v>
      </c>
      <c r="O1690" t="n">
        <v>0.0</v>
      </c>
      <c r="P1690" t="n">
        <v>429.6</v>
      </c>
      <c r="Q1690" t="n">
        <v>429.58</v>
      </c>
      <c r="R1690" t="n">
        <v>37.14</v>
      </c>
      <c r="S1690" t="n">
        <v>37.14</v>
      </c>
      <c r="T1690" t="n">
        <v>5.53</v>
      </c>
      <c r="U1690" t="n">
        <v>5.53</v>
      </c>
      <c r="V1690" t="n">
        <v>92.92</v>
      </c>
      <c r="W1690" t="n">
        <v>92.92</v>
      </c>
      <c r="X1690" t="n">
        <v>7.26</v>
      </c>
      <c r="Y1690" t="n">
        <v>7.26</v>
      </c>
      <c r="Z1690" t="n">
        <v>18.03</v>
      </c>
      <c r="AA1690" t="n">
        <v>18.04</v>
      </c>
      <c r="AB1690" t="n">
        <v>27.66</v>
      </c>
      <c r="AC1690" t="n">
        <v>27.67</v>
      </c>
      <c r="AD1690" t="n">
        <v>27.659999999999968</v>
      </c>
      <c r="AE1690" t="n">
        <v>0.020000000000038654</v>
      </c>
      <c r="AF1690" t="n">
        <v>0.0</v>
      </c>
      <c r="AG1690" t="n">
        <v>0.0</v>
      </c>
      <c r="AH1690" t="n">
        <v>0.0</v>
      </c>
      <c r="AI1690" t="n">
        <v>0.0</v>
      </c>
      <c r="AJ1690" t="n">
        <v>-0.00999999999999801</v>
      </c>
      <c r="AK1690" t="n">
        <v>-0.010000000000001563</v>
      </c>
      <c r="AL1690" t="inlineStr">
        <is>
          <t>unreconciled</t>
        </is>
      </c>
      <c r="AM1690" t="inlineStr">
        <is>
          <t>Order Amount Mismatch (POS&gt;3PO)</t>
        </is>
      </c>
      <c r="AN1690" t="n">
        <v>27.66</v>
      </c>
      <c r="AO1690" t="n">
        <f>ROUND(P1690*100/H1690,2)</f>
        <v>0.0</v>
      </c>
      <c r="AP1690" t="n">
        <f>ROUND(Q1690*100/I1690,2)</f>
        <v>0.0</v>
      </c>
      <c r="AQ1690"/>
      <c r="AR1690"/>
      <c r="AS1690" t="n">
        <v>0.0</v>
      </c>
    </row>
    <row r="1691">
      <c r="A1691" s="1" t="n">
        <v>45234.0</v>
      </c>
      <c r="B1691" s="2" t="n">
        <v>45234.85450231482</v>
      </c>
      <c r="C1691" t="inlineStr">
        <is>
          <t>3140094012085732</t>
        </is>
      </c>
      <c r="D1691" t="inlineStr">
        <is>
          <t>POS0012</t>
        </is>
      </c>
      <c r="E1691" t="inlineStr">
        <is>
          <t>47</t>
        </is>
      </c>
      <c r="F1691" t="inlineStr">
        <is>
          <t>0094</t>
        </is>
      </c>
      <c r="G1691" t="inlineStr">
        <is>
          <t>5316293855</t>
        </is>
      </c>
      <c r="H1691" t="n">
        <v>257.0</v>
      </c>
      <c r="I1691" t="n">
        <v>244.76</v>
      </c>
      <c r="J1691" t="n">
        <v>207.62</v>
      </c>
      <c r="K1691" t="inlineStr">
        <is>
          <t>sale</t>
        </is>
      </c>
      <c r="L1691" t="inlineStr">
        <is>
          <t/>
        </is>
      </c>
      <c r="M1691" t="inlineStr">
        <is>
          <t/>
        </is>
      </c>
      <c r="N1691" t="n">
        <v>0.0</v>
      </c>
      <c r="O1691" t="n">
        <v>0.0</v>
      </c>
      <c r="P1691" t="n">
        <v>194.43</v>
      </c>
      <c r="Q1691" t="n">
        <v>194.42</v>
      </c>
      <c r="R1691" t="n">
        <v>37.14</v>
      </c>
      <c r="S1691" t="n">
        <v>37.14</v>
      </c>
      <c r="T1691" t="n">
        <v>2.45</v>
      </c>
      <c r="U1691" t="n">
        <v>2.45</v>
      </c>
      <c r="V1691" t="n">
        <v>37.37</v>
      </c>
      <c r="W1691" t="n">
        <v>37.37</v>
      </c>
      <c r="X1691" t="n">
        <v>3.21</v>
      </c>
      <c r="Y1691" t="n">
        <v>3.21</v>
      </c>
      <c r="Z1691" t="n">
        <v>7.3</v>
      </c>
      <c r="AA1691" t="n">
        <v>7.31</v>
      </c>
      <c r="AB1691" t="n">
        <v>12.24</v>
      </c>
      <c r="AC1691" t="n">
        <v>12.24</v>
      </c>
      <c r="AD1691" t="n">
        <v>12.240000000000009</v>
      </c>
      <c r="AE1691" t="n">
        <v>0.010000000000019327</v>
      </c>
      <c r="AF1691" t="n">
        <v>0.0</v>
      </c>
      <c r="AG1691" t="n">
        <v>0.0</v>
      </c>
      <c r="AH1691" t="n">
        <v>0.0</v>
      </c>
      <c r="AI1691" t="n">
        <v>0.0</v>
      </c>
      <c r="AJ1691" t="n">
        <v>-0.009999999999999787</v>
      </c>
      <c r="AK1691" t="n">
        <v>0.0</v>
      </c>
      <c r="AL1691" t="inlineStr">
        <is>
          <t>unreconciled</t>
        </is>
      </c>
      <c r="AM1691" t="inlineStr">
        <is>
          <t>Order Amount Mismatch (POS&gt;3PO)</t>
        </is>
      </c>
      <c r="AN1691" t="n">
        <v>12.24</v>
      </c>
      <c r="AO1691" t="n">
        <f>ROUND(P1691*100/H1691,2)</f>
        <v>0.0</v>
      </c>
      <c r="AP1691" t="n">
        <f>ROUND(Q1691*100/I1691,2)</f>
        <v>0.0</v>
      </c>
      <c r="AQ1691"/>
      <c r="AR1691"/>
      <c r="AS1691" t="n">
        <v>0.0</v>
      </c>
    </row>
    <row r="1692">
      <c r="A1692" s="1" t="n">
        <v>45235.0</v>
      </c>
      <c r="B1692" s="2" t="n">
        <v>45235.9774537037</v>
      </c>
      <c r="C1692" t="inlineStr">
        <is>
          <t>3140094012086386</t>
        </is>
      </c>
      <c r="D1692" t="inlineStr">
        <is>
          <t>POS0012</t>
        </is>
      </c>
      <c r="E1692" t="inlineStr">
        <is>
          <t>01</t>
        </is>
      </c>
      <c r="F1692" t="inlineStr">
        <is>
          <t>0094</t>
        </is>
      </c>
      <c r="G1692" t="inlineStr">
        <is>
          <t>5316303435</t>
        </is>
      </c>
      <c r="H1692" t="n">
        <v>316.0</v>
      </c>
      <c r="I1692" t="n">
        <v>300.95</v>
      </c>
      <c r="J1692" t="n">
        <v>263.81</v>
      </c>
      <c r="K1692" t="inlineStr">
        <is>
          <t>sale</t>
        </is>
      </c>
      <c r="L1692" t="inlineStr">
        <is>
          <t/>
        </is>
      </c>
      <c r="M1692" t="inlineStr">
        <is>
          <t/>
        </is>
      </c>
      <c r="N1692" t="n">
        <v>0.0</v>
      </c>
      <c r="O1692" t="n">
        <v>0.0</v>
      </c>
      <c r="P1692" t="n">
        <v>237.24</v>
      </c>
      <c r="Q1692" t="n">
        <v>237.23</v>
      </c>
      <c r="R1692" t="n">
        <v>37.14</v>
      </c>
      <c r="S1692" t="n">
        <v>37.14</v>
      </c>
      <c r="T1692" t="n">
        <v>3.01</v>
      </c>
      <c r="U1692" t="n">
        <v>3.01</v>
      </c>
      <c r="V1692" t="n">
        <v>47.49</v>
      </c>
      <c r="W1692" t="n">
        <v>47.49</v>
      </c>
      <c r="X1692" t="n">
        <v>3.95</v>
      </c>
      <c r="Y1692" t="n">
        <v>3.95</v>
      </c>
      <c r="Z1692" t="n">
        <v>9.26</v>
      </c>
      <c r="AA1692" t="n">
        <v>9.26</v>
      </c>
      <c r="AB1692" t="n">
        <v>15.04</v>
      </c>
      <c r="AC1692" t="n">
        <v>15.05</v>
      </c>
      <c r="AD1692" t="n">
        <v>15.050000000000011</v>
      </c>
      <c r="AE1692" t="n">
        <v>0.010000000000019327</v>
      </c>
      <c r="AF1692" t="n">
        <v>0.0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-0.010000000000001563</v>
      </c>
      <c r="AL1692" t="inlineStr">
        <is>
          <t>unreconciled</t>
        </is>
      </c>
      <c r="AM1692" t="inlineStr">
        <is>
          <t>Order Amount Mismatch (POS&gt;3PO)</t>
        </is>
      </c>
      <c r="AN1692" t="n">
        <v>15.05</v>
      </c>
      <c r="AO1692" t="n">
        <f>ROUND(P1692*100/H1692,2)</f>
        <v>0.0</v>
      </c>
      <c r="AP1692" t="n">
        <f>ROUND(Q1692*100/I1692,2)</f>
        <v>0.0</v>
      </c>
      <c r="AQ1692"/>
      <c r="AR1692"/>
      <c r="AS1692" t="n">
        <v>0.0</v>
      </c>
    </row>
    <row r="1693">
      <c r="A1693" s="1" t="n">
        <v>45234.0</v>
      </c>
      <c r="B1693" s="2" t="n">
        <v>45234.829664351855</v>
      </c>
      <c r="C1693" t="inlineStr">
        <is>
          <t>3140023012059588</t>
        </is>
      </c>
      <c r="D1693" t="inlineStr">
        <is>
          <t>POS0012</t>
        </is>
      </c>
      <c r="E1693" t="inlineStr">
        <is>
          <t>80</t>
        </is>
      </c>
      <c r="F1693" t="inlineStr">
        <is>
          <t>0023</t>
        </is>
      </c>
      <c r="G1693" t="inlineStr">
        <is>
          <t>5316306024</t>
        </is>
      </c>
      <c r="H1693" t="n">
        <v>179.0</v>
      </c>
      <c r="I1693" t="n">
        <v>170.48</v>
      </c>
      <c r="J1693" t="n">
        <v>133.34</v>
      </c>
      <c r="K1693" t="inlineStr">
        <is>
          <t>sale</t>
        </is>
      </c>
      <c r="L1693" t="inlineStr">
        <is>
          <t/>
        </is>
      </c>
      <c r="M1693" t="inlineStr">
        <is>
          <t/>
        </is>
      </c>
      <c r="N1693" t="n">
        <v>0.0</v>
      </c>
      <c r="O1693" t="n">
        <v>0.0</v>
      </c>
      <c r="P1693" t="n">
        <v>137.82</v>
      </c>
      <c r="Q1693" t="n">
        <v>137.82</v>
      </c>
      <c r="R1693" t="n">
        <v>37.14</v>
      </c>
      <c r="S1693" t="n">
        <v>37.14</v>
      </c>
      <c r="T1693" t="n">
        <v>1.7</v>
      </c>
      <c r="U1693" t="n">
        <v>1.7</v>
      </c>
      <c r="V1693" t="n">
        <v>24.0</v>
      </c>
      <c r="W1693" t="n">
        <v>24.0</v>
      </c>
      <c r="X1693" t="n">
        <v>2.24</v>
      </c>
      <c r="Y1693" t="n">
        <v>2.24</v>
      </c>
      <c r="Z1693" t="n">
        <v>4.72</v>
      </c>
      <c r="AA1693" t="n">
        <v>4.72</v>
      </c>
      <c r="AB1693" t="n">
        <v>8.52</v>
      </c>
      <c r="AC1693" t="n">
        <v>8.52</v>
      </c>
      <c r="AD1693" t="n">
        <v>8.52000000000001</v>
      </c>
      <c r="AE1693" t="n">
        <v>0.0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0.0</v>
      </c>
      <c r="AL1693" t="inlineStr">
        <is>
          <t>unreconciled</t>
        </is>
      </c>
      <c r="AM1693" t="inlineStr">
        <is>
          <t>Order Amount Mismatch (POS&gt;3PO)</t>
        </is>
      </c>
      <c r="AN1693" t="n">
        <v>8.52</v>
      </c>
      <c r="AO1693" t="n">
        <f>ROUND(P1693*100/H1693,2)</f>
        <v>0.0</v>
      </c>
      <c r="AP1693" t="n">
        <f>ROUND(Q1693*100/I1693,2)</f>
        <v>0.0</v>
      </c>
      <c r="AQ1693"/>
      <c r="AR1693"/>
      <c r="AS1693" t="n">
        <v>0.0</v>
      </c>
    </row>
    <row r="1694">
      <c r="A1694" s="1" t="n">
        <v>45235.0</v>
      </c>
      <c r="B1694" s="2" t="n">
        <v>45235.647569444445</v>
      </c>
      <c r="C1694" t="inlineStr">
        <is>
          <t>3140094012086058</t>
        </is>
      </c>
      <c r="D1694" t="inlineStr">
        <is>
          <t>POS0012</t>
        </is>
      </c>
      <c r="E1694" t="inlineStr">
        <is>
          <t>73</t>
        </is>
      </c>
      <c r="F1694" t="inlineStr">
        <is>
          <t>0094</t>
        </is>
      </c>
      <c r="G1694" t="inlineStr">
        <is>
          <t>5316307996</t>
        </is>
      </c>
      <c r="H1694" t="n">
        <v>258.0</v>
      </c>
      <c r="I1694" t="n">
        <v>245.71</v>
      </c>
      <c r="J1694" t="n">
        <v>208.57</v>
      </c>
      <c r="K1694" t="inlineStr">
        <is>
          <t>sale</t>
        </is>
      </c>
      <c r="L1694" t="inlineStr">
        <is>
          <t/>
        </is>
      </c>
      <c r="M1694" t="inlineStr">
        <is>
          <t/>
        </is>
      </c>
      <c r="N1694" t="n">
        <v>0.0</v>
      </c>
      <c r="O1694" t="n">
        <v>0.0</v>
      </c>
      <c r="P1694" t="n">
        <v>195.15</v>
      </c>
      <c r="Q1694" t="n">
        <v>195.16</v>
      </c>
      <c r="R1694" t="n">
        <v>37.14</v>
      </c>
      <c r="S1694" t="n">
        <v>37.14</v>
      </c>
      <c r="T1694" t="n">
        <v>2.46</v>
      </c>
      <c r="U1694" t="n">
        <v>2.46</v>
      </c>
      <c r="V1694" t="n">
        <v>37.54</v>
      </c>
      <c r="W1694" t="n">
        <v>37.54</v>
      </c>
      <c r="X1694" t="n">
        <v>3.22</v>
      </c>
      <c r="Y1694" t="n">
        <v>3.22</v>
      </c>
      <c r="Z1694" t="n">
        <v>7.34</v>
      </c>
      <c r="AA1694" t="n">
        <v>7.34</v>
      </c>
      <c r="AB1694" t="n">
        <v>12.28</v>
      </c>
      <c r="AC1694" t="n">
        <v>12.29</v>
      </c>
      <c r="AD1694" t="n">
        <v>12.289999999999992</v>
      </c>
      <c r="AE1694" t="n">
        <v>-0.009999999999990905</v>
      </c>
      <c r="AF1694" t="n">
        <v>0.0</v>
      </c>
      <c r="AG1694" t="n">
        <v>0.0</v>
      </c>
      <c r="AH1694" t="n">
        <v>0.0</v>
      </c>
      <c r="AI1694" t="n">
        <v>0.0</v>
      </c>
      <c r="AJ1694" t="n">
        <v>0.0</v>
      </c>
      <c r="AK1694" t="n">
        <v>-0.009999999999999787</v>
      </c>
      <c r="AL1694" t="inlineStr">
        <is>
          <t>unreconciled</t>
        </is>
      </c>
      <c r="AM1694" t="inlineStr">
        <is>
          <t>Order Amount Mismatch (POS&gt;3PO)</t>
        </is>
      </c>
      <c r="AN1694" t="n">
        <v>12.29</v>
      </c>
      <c r="AO1694" t="n">
        <f>ROUND(P1694*100/H1694,2)</f>
        <v>0.0</v>
      </c>
      <c r="AP1694" t="n">
        <f>ROUND(Q1694*100/I1694,2)</f>
        <v>0.0</v>
      </c>
      <c r="AQ1694"/>
      <c r="AR1694"/>
      <c r="AS1694" t="n">
        <v>0.0</v>
      </c>
    </row>
    <row r="1695">
      <c r="A1695" s="1" t="n">
        <v>45234.0</v>
      </c>
      <c r="B1695" s="2" t="n">
        <v>45234.945289351854</v>
      </c>
      <c r="C1695" t="inlineStr">
        <is>
          <t>3140094012085828</t>
        </is>
      </c>
      <c r="D1695" t="inlineStr">
        <is>
          <t>POS0012</t>
        </is>
      </c>
      <c r="E1695" t="inlineStr">
        <is>
          <t>43</t>
        </is>
      </c>
      <c r="F1695" t="inlineStr">
        <is>
          <t>0094</t>
        </is>
      </c>
      <c r="G1695" t="inlineStr">
        <is>
          <t>5316320280</t>
        </is>
      </c>
      <c r="H1695" t="n">
        <v>288.0</v>
      </c>
      <c r="I1695" t="n">
        <v>274.28</v>
      </c>
      <c r="J1695" t="n">
        <v>237.14</v>
      </c>
      <c r="K1695" t="inlineStr">
        <is>
          <t>sale</t>
        </is>
      </c>
      <c r="L1695" t="inlineStr">
        <is>
          <t/>
        </is>
      </c>
      <c r="M1695" t="inlineStr">
        <is>
          <t/>
        </is>
      </c>
      <c r="N1695" t="n">
        <v>0.0</v>
      </c>
      <c r="O1695" t="n">
        <v>0.0</v>
      </c>
      <c r="P1695" t="n">
        <v>216.92</v>
      </c>
      <c r="Q1695" t="n">
        <v>216.92</v>
      </c>
      <c r="R1695" t="n">
        <v>37.14</v>
      </c>
      <c r="S1695" t="n">
        <v>37.14</v>
      </c>
      <c r="T1695" t="n">
        <v>2.74</v>
      </c>
      <c r="U1695" t="n">
        <v>2.74</v>
      </c>
      <c r="V1695" t="n">
        <v>42.69</v>
      </c>
      <c r="W1695" t="n">
        <v>42.69</v>
      </c>
      <c r="X1695" t="n">
        <v>3.6</v>
      </c>
      <c r="Y1695" t="n">
        <v>3.6</v>
      </c>
      <c r="Z1695" t="n">
        <v>8.33</v>
      </c>
      <c r="AA1695" t="n">
        <v>8.33</v>
      </c>
      <c r="AB1695" t="n">
        <v>13.72</v>
      </c>
      <c r="AC1695" t="n">
        <v>13.72</v>
      </c>
      <c r="AD1695" t="n">
        <v>13.720000000000027</v>
      </c>
      <c r="AE1695" t="n">
        <v>0.0</v>
      </c>
      <c r="AF1695" t="n">
        <v>0.0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0.0</v>
      </c>
      <c r="AL1695" t="inlineStr">
        <is>
          <t>unreconciled</t>
        </is>
      </c>
      <c r="AM1695" t="inlineStr">
        <is>
          <t>Order Amount Mismatch (POS&gt;3PO)</t>
        </is>
      </c>
      <c r="AN1695" t="n">
        <v>13.72</v>
      </c>
      <c r="AO1695" t="n">
        <f>ROUND(P1695*100/H1695,2)</f>
        <v>0.0</v>
      </c>
      <c r="AP1695" t="n">
        <f>ROUND(Q1695*100/I1695,2)</f>
        <v>0.0</v>
      </c>
      <c r="AQ1695"/>
      <c r="AR1695"/>
      <c r="AS1695" t="n">
        <v>0.0</v>
      </c>
    </row>
    <row r="1696">
      <c r="A1696" s="1" t="n">
        <v>45234.0</v>
      </c>
      <c r="B1696" s="2" t="n">
        <v>45234.891377314816</v>
      </c>
      <c r="C1696" t="inlineStr">
        <is>
          <t>3140023012059629</t>
        </is>
      </c>
      <c r="D1696" t="inlineStr">
        <is>
          <t>POS0012</t>
        </is>
      </c>
      <c r="E1696" t="inlineStr">
        <is>
          <t>21</t>
        </is>
      </c>
      <c r="F1696" t="inlineStr">
        <is>
          <t>0023</t>
        </is>
      </c>
      <c r="G1696" t="inlineStr">
        <is>
          <t>5316335287</t>
        </is>
      </c>
      <c r="H1696" t="n">
        <v>574.0</v>
      </c>
      <c r="I1696" t="n">
        <v>546.66</v>
      </c>
      <c r="J1696" t="n">
        <v>509.52</v>
      </c>
      <c r="K1696" t="inlineStr">
        <is>
          <t>sale</t>
        </is>
      </c>
      <c r="L1696" t="inlineStr">
        <is>
          <t/>
        </is>
      </c>
      <c r="M1696" t="inlineStr">
        <is>
          <t/>
        </is>
      </c>
      <c r="N1696" t="n">
        <v>0.0</v>
      </c>
      <c r="O1696" t="n">
        <v>0.0</v>
      </c>
      <c r="P1696" t="n">
        <v>424.51</v>
      </c>
      <c r="Q1696" t="n">
        <v>424.5</v>
      </c>
      <c r="R1696" t="n">
        <v>37.14</v>
      </c>
      <c r="S1696" t="n">
        <v>37.14</v>
      </c>
      <c r="T1696" t="n">
        <v>5.47</v>
      </c>
      <c r="U1696" t="n">
        <v>5.47</v>
      </c>
      <c r="V1696" t="n">
        <v>91.71</v>
      </c>
      <c r="W1696" t="n">
        <v>91.71</v>
      </c>
      <c r="X1696" t="n">
        <v>7.17</v>
      </c>
      <c r="Y1696" t="n">
        <v>7.17</v>
      </c>
      <c r="Z1696" t="n">
        <v>17.8</v>
      </c>
      <c r="AA1696" t="n">
        <v>17.8</v>
      </c>
      <c r="AB1696" t="n">
        <v>27.34</v>
      </c>
      <c r="AC1696" t="n">
        <v>27.33</v>
      </c>
      <c r="AD1696" t="n">
        <v>27.340000000000032</v>
      </c>
      <c r="AE1696" t="n">
        <v>0.009999999999990905</v>
      </c>
      <c r="AF1696" t="n">
        <v>0.0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0.010000000000001563</v>
      </c>
      <c r="AL1696" t="inlineStr">
        <is>
          <t>unreconciled</t>
        </is>
      </c>
      <c r="AM1696" t="inlineStr">
        <is>
          <t>Order Amount Mismatch (POS&gt;3PO)</t>
        </is>
      </c>
      <c r="AN1696" t="n">
        <v>27.34</v>
      </c>
      <c r="AO1696" t="n">
        <f>ROUND(P1696*100/H1696,2)</f>
        <v>0.0</v>
      </c>
      <c r="AP1696" t="n">
        <f>ROUND(Q1696*100/I1696,2)</f>
        <v>0.0</v>
      </c>
      <c r="AQ1696"/>
      <c r="AR1696"/>
      <c r="AS1696" t="n">
        <v>0.0</v>
      </c>
    </row>
    <row r="1697">
      <c r="A1697" s="1" t="n">
        <v>45235.0</v>
      </c>
      <c r="B1697" s="2" t="n">
        <v>45235.91664351852</v>
      </c>
      <c r="C1697" t="inlineStr">
        <is>
          <t>3140094012086332</t>
        </is>
      </c>
      <c r="D1697" t="inlineStr">
        <is>
          <t>POS0012</t>
        </is>
      </c>
      <c r="E1697" t="inlineStr">
        <is>
          <t>47</t>
        </is>
      </c>
      <c r="F1697" t="inlineStr">
        <is>
          <t>0094</t>
        </is>
      </c>
      <c r="G1697" t="inlineStr">
        <is>
          <t>5316345751</t>
        </is>
      </c>
      <c r="H1697" t="n">
        <v>351.0</v>
      </c>
      <c r="I1697" t="n">
        <v>334.29</v>
      </c>
      <c r="J1697" t="n">
        <v>297.15</v>
      </c>
      <c r="K1697" t="inlineStr">
        <is>
          <t>sale</t>
        </is>
      </c>
      <c r="L1697" t="inlineStr">
        <is>
          <t/>
        </is>
      </c>
      <c r="M1697" t="inlineStr">
        <is>
          <t/>
        </is>
      </c>
      <c r="N1697" t="n">
        <v>0.0</v>
      </c>
      <c r="O1697" t="n">
        <v>0.0</v>
      </c>
      <c r="P1697" t="n">
        <v>262.65</v>
      </c>
      <c r="Q1697" t="n">
        <v>262.65</v>
      </c>
      <c r="R1697" t="n">
        <v>37.14</v>
      </c>
      <c r="S1697" t="n">
        <v>37.14</v>
      </c>
      <c r="T1697" t="n">
        <v>3.34</v>
      </c>
      <c r="U1697" t="n">
        <v>3.34</v>
      </c>
      <c r="V1697" t="n">
        <v>53.49</v>
      </c>
      <c r="W1697" t="n">
        <v>53.49</v>
      </c>
      <c r="X1697" t="n">
        <v>4.39</v>
      </c>
      <c r="Y1697" t="n">
        <v>4.39</v>
      </c>
      <c r="Z1697" t="n">
        <v>10.42</v>
      </c>
      <c r="AA1697" t="n">
        <v>10.42</v>
      </c>
      <c r="AB1697" t="n">
        <v>16.72</v>
      </c>
      <c r="AC1697" t="n">
        <v>16.72</v>
      </c>
      <c r="AD1697" t="n">
        <v>16.70999999999998</v>
      </c>
      <c r="AE1697" t="n">
        <v>0.0</v>
      </c>
      <c r="AF1697" t="n">
        <v>0.0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0.0</v>
      </c>
      <c r="AL1697" t="inlineStr">
        <is>
          <t>unreconciled</t>
        </is>
      </c>
      <c r="AM1697" t="inlineStr">
        <is>
          <t>Order Amount Mismatch (POS&gt;3PO)</t>
        </is>
      </c>
      <c r="AN1697" t="n">
        <v>16.71</v>
      </c>
      <c r="AO1697" t="n">
        <f>ROUND(P1697*100/H1697,2)</f>
        <v>0.0</v>
      </c>
      <c r="AP1697" t="n">
        <f>ROUND(Q1697*100/I1697,2)</f>
        <v>0.0</v>
      </c>
      <c r="AQ1697"/>
      <c r="AR1697"/>
      <c r="AS1697" t="n">
        <v>0.0</v>
      </c>
    </row>
    <row r="1698">
      <c r="A1698" s="1" t="n">
        <v>45235.0</v>
      </c>
      <c r="B1698" s="2" t="n">
        <v>45236.01920138889</v>
      </c>
      <c r="C1698" t="inlineStr">
        <is>
          <t>3140094012086416</t>
        </is>
      </c>
      <c r="D1698" t="inlineStr">
        <is>
          <t>POS0012</t>
        </is>
      </c>
      <c r="E1698" t="inlineStr">
        <is>
          <t>31</t>
        </is>
      </c>
      <c r="F1698" t="inlineStr">
        <is>
          <t>0094</t>
        </is>
      </c>
      <c r="G1698" t="inlineStr">
        <is>
          <t>5316353332</t>
        </is>
      </c>
      <c r="H1698" t="n">
        <v>504.99999999999994</v>
      </c>
      <c r="I1698" t="n">
        <v>480.95</v>
      </c>
      <c r="J1698" t="n">
        <v>443.81</v>
      </c>
      <c r="K1698" t="inlineStr">
        <is>
          <t>sale</t>
        </is>
      </c>
      <c r="L1698" t="inlineStr">
        <is>
          <t/>
        </is>
      </c>
      <c r="M1698" t="inlineStr">
        <is>
          <t/>
        </is>
      </c>
      <c r="N1698" t="n">
        <v>0.0</v>
      </c>
      <c r="O1698" t="n">
        <v>0.0</v>
      </c>
      <c r="P1698" t="n">
        <v>374.42</v>
      </c>
      <c r="Q1698" t="n">
        <v>374.41</v>
      </c>
      <c r="R1698" t="n">
        <v>37.14</v>
      </c>
      <c r="S1698" t="n">
        <v>37.14</v>
      </c>
      <c r="T1698" t="n">
        <v>4.81</v>
      </c>
      <c r="U1698" t="n">
        <v>4.81</v>
      </c>
      <c r="V1698" t="n">
        <v>79.89</v>
      </c>
      <c r="W1698" t="n">
        <v>79.89</v>
      </c>
      <c r="X1698" t="n">
        <v>6.31</v>
      </c>
      <c r="Y1698" t="n">
        <v>6.31</v>
      </c>
      <c r="Z1698" t="n">
        <v>15.52</v>
      </c>
      <c r="AA1698" t="n">
        <v>15.52</v>
      </c>
      <c r="AB1698" t="n">
        <v>24.04</v>
      </c>
      <c r="AC1698" t="n">
        <v>24.05</v>
      </c>
      <c r="AD1698" t="n">
        <v>24.049999999999955</v>
      </c>
      <c r="AE1698" t="n">
        <v>0.009999999999990905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-0.010000000000001563</v>
      </c>
      <c r="AL1698" t="inlineStr">
        <is>
          <t>unreconciled</t>
        </is>
      </c>
      <c r="AM1698" t="inlineStr">
        <is>
          <t>Order Amount Mismatch (POS&gt;3PO)</t>
        </is>
      </c>
      <c r="AN1698" t="n">
        <v>24.05</v>
      </c>
      <c r="AO1698" t="n">
        <f>ROUND(P1698*100/H1698,2)</f>
        <v>0.0</v>
      </c>
      <c r="AP1698" t="n">
        <f>ROUND(Q1698*100/I1698,2)</f>
        <v>0.0</v>
      </c>
      <c r="AQ1698"/>
      <c r="AR1698"/>
      <c r="AS1698" t="n">
        <v>0.0</v>
      </c>
    </row>
    <row r="1699">
      <c r="A1699" s="1" t="n">
        <v>45235.0</v>
      </c>
      <c r="B1699" s="2" t="n">
        <v>45235.82166666666</v>
      </c>
      <c r="C1699" t="inlineStr">
        <is>
          <t>3140023012059836</t>
        </is>
      </c>
      <c r="D1699" t="inlineStr">
        <is>
          <t>POS0012</t>
        </is>
      </c>
      <c r="E1699" t="inlineStr">
        <is>
          <t>28</t>
        </is>
      </c>
      <c r="F1699" t="inlineStr">
        <is>
          <t>0023</t>
        </is>
      </c>
      <c r="G1699" t="inlineStr">
        <is>
          <t>5316354031</t>
        </is>
      </c>
      <c r="H1699" t="n">
        <v>430.0</v>
      </c>
      <c r="I1699" t="n">
        <v>409.52</v>
      </c>
      <c r="J1699" t="n">
        <v>372.38</v>
      </c>
      <c r="K1699" t="inlineStr">
        <is>
          <t>sale</t>
        </is>
      </c>
      <c r="L1699" t="inlineStr">
        <is>
          <t/>
        </is>
      </c>
      <c r="M1699" t="inlineStr">
        <is>
          <t/>
        </is>
      </c>
      <c r="N1699" t="n">
        <v>0.0</v>
      </c>
      <c r="O1699" t="n">
        <v>0.0</v>
      </c>
      <c r="P1699" t="n">
        <v>319.98</v>
      </c>
      <c r="Q1699" t="n">
        <v>319.97</v>
      </c>
      <c r="R1699" t="n">
        <v>37.14</v>
      </c>
      <c r="S1699" t="n">
        <v>37.14</v>
      </c>
      <c r="T1699" t="n">
        <v>4.1</v>
      </c>
      <c r="U1699" t="n">
        <v>4.1</v>
      </c>
      <c r="V1699" t="n">
        <v>67.03</v>
      </c>
      <c r="W1699" t="n">
        <v>67.03</v>
      </c>
      <c r="X1699" t="n">
        <v>5.38</v>
      </c>
      <c r="Y1699" t="n">
        <v>5.38</v>
      </c>
      <c r="Z1699" t="n">
        <v>13.03</v>
      </c>
      <c r="AA1699" t="n">
        <v>13.04</v>
      </c>
      <c r="AB1699" t="n">
        <v>20.48</v>
      </c>
      <c r="AC1699" t="n">
        <v>20.48</v>
      </c>
      <c r="AD1699" t="n">
        <v>20.480000000000018</v>
      </c>
      <c r="AE1699" t="n">
        <v>0.009999999999990905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-0.009999999999999787</v>
      </c>
      <c r="AK1699" t="n">
        <v>0.0</v>
      </c>
      <c r="AL1699" t="inlineStr">
        <is>
          <t>unreconciled</t>
        </is>
      </c>
      <c r="AM1699" t="inlineStr">
        <is>
          <t>Order Amount Mismatch (POS&gt;3PO)</t>
        </is>
      </c>
      <c r="AN1699" t="n">
        <v>20.48</v>
      </c>
      <c r="AO1699" t="n">
        <f>ROUND(P1699*100/H1699,2)</f>
        <v>0.0</v>
      </c>
      <c r="AP1699" t="n">
        <f>ROUND(Q1699*100/I1699,2)</f>
        <v>0.0</v>
      </c>
      <c r="AQ1699"/>
      <c r="AR1699"/>
      <c r="AS1699" t="n">
        <v>0.0</v>
      </c>
    </row>
    <row r="1700">
      <c r="A1700" s="1" t="n">
        <v>45234.0</v>
      </c>
      <c r="B1700" s="2" t="n">
        <v>45234.836597222224</v>
      </c>
      <c r="C1700" t="inlineStr">
        <is>
          <t>3140023012059589</t>
        </is>
      </c>
      <c r="D1700" t="inlineStr">
        <is>
          <t>POS0012</t>
        </is>
      </c>
      <c r="E1700" t="inlineStr">
        <is>
          <t>81</t>
        </is>
      </c>
      <c r="F1700" t="inlineStr">
        <is>
          <t>0023</t>
        </is>
      </c>
      <c r="G1700" t="inlineStr">
        <is>
          <t>5316375019</t>
        </is>
      </c>
      <c r="H1700" t="n">
        <v>237.0</v>
      </c>
      <c r="I1700" t="n">
        <v>225.72</v>
      </c>
      <c r="J1700" t="n">
        <v>188.58</v>
      </c>
      <c r="K1700" t="inlineStr">
        <is>
          <t>sale</t>
        </is>
      </c>
      <c r="L1700" t="inlineStr">
        <is>
          <t/>
        </is>
      </c>
      <c r="M1700" t="inlineStr">
        <is>
          <t/>
        </is>
      </c>
      <c r="N1700" t="n">
        <v>0.0</v>
      </c>
      <c r="O1700" t="n">
        <v>0.0</v>
      </c>
      <c r="P1700" t="n">
        <v>179.92</v>
      </c>
      <c r="Q1700" t="n">
        <v>179.91</v>
      </c>
      <c r="R1700" t="n">
        <v>37.14</v>
      </c>
      <c r="S1700" t="n">
        <v>37.14</v>
      </c>
      <c r="T1700" t="n">
        <v>2.26</v>
      </c>
      <c r="U1700" t="n">
        <v>2.26</v>
      </c>
      <c r="V1700" t="n">
        <v>33.94</v>
      </c>
      <c r="W1700" t="n">
        <v>33.94</v>
      </c>
      <c r="X1700" t="n">
        <v>2.96</v>
      </c>
      <c r="Y1700" t="n">
        <v>2.96</v>
      </c>
      <c r="Z1700" t="n">
        <v>6.64</v>
      </c>
      <c r="AA1700" t="n">
        <v>6.64</v>
      </c>
      <c r="AB1700" t="n">
        <v>11.28</v>
      </c>
      <c r="AC1700" t="n">
        <v>11.29</v>
      </c>
      <c r="AD1700" t="n">
        <v>11.280000000000001</v>
      </c>
      <c r="AE1700" t="n">
        <v>0.009999999999990905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-0.009999999999999787</v>
      </c>
      <c r="AL1700" t="inlineStr">
        <is>
          <t>unreconciled</t>
        </is>
      </c>
      <c r="AM1700" t="inlineStr">
        <is>
          <t>Order Amount Mismatch (POS&gt;3PO)</t>
        </is>
      </c>
      <c r="AN1700" t="n">
        <v>11.28</v>
      </c>
      <c r="AO1700" t="n">
        <f>ROUND(P1700*100/H1700,2)</f>
        <v>0.0</v>
      </c>
      <c r="AP1700" t="n">
        <f>ROUND(Q1700*100/I1700,2)</f>
        <v>0.0</v>
      </c>
      <c r="AQ1700"/>
      <c r="AR1700"/>
      <c r="AS1700" t="n">
        <v>0.0</v>
      </c>
    </row>
    <row r="1701">
      <c r="A1701" s="1" t="n">
        <v>45234.0</v>
      </c>
      <c r="B1701" s="2" t="n">
        <v>45235.033125</v>
      </c>
      <c r="C1701" t="inlineStr">
        <is>
          <t>3140094012085919</t>
        </is>
      </c>
      <c r="D1701" t="inlineStr">
        <is>
          <t>POS0012</t>
        </is>
      </c>
      <c r="E1701" t="inlineStr">
        <is>
          <t>34</t>
        </is>
      </c>
      <c r="F1701" t="inlineStr">
        <is>
          <t>0094</t>
        </is>
      </c>
      <c r="G1701" t="inlineStr">
        <is>
          <t>5316420627</t>
        </is>
      </c>
      <c r="H1701" t="n">
        <v>412.0</v>
      </c>
      <c r="I1701" t="n">
        <v>392.37</v>
      </c>
      <c r="J1701" t="n">
        <v>355.23</v>
      </c>
      <c r="K1701" t="inlineStr">
        <is>
          <t>sale</t>
        </is>
      </c>
      <c r="L1701" t="inlineStr">
        <is>
          <t/>
        </is>
      </c>
      <c r="M1701" t="inlineStr">
        <is>
          <t/>
        </is>
      </c>
      <c r="N1701" t="n">
        <v>0.0</v>
      </c>
      <c r="O1701" t="n">
        <v>0.0</v>
      </c>
      <c r="P1701" t="n">
        <v>306.92</v>
      </c>
      <c r="Q1701" t="n">
        <v>306.92</v>
      </c>
      <c r="R1701" t="n">
        <v>37.14</v>
      </c>
      <c r="S1701" t="n">
        <v>37.14</v>
      </c>
      <c r="T1701" t="n">
        <v>3.92</v>
      </c>
      <c r="U1701" t="n">
        <v>3.92</v>
      </c>
      <c r="V1701" t="n">
        <v>63.94</v>
      </c>
      <c r="W1701" t="n">
        <v>63.94</v>
      </c>
      <c r="X1701" t="n">
        <v>5.15</v>
      </c>
      <c r="Y1701" t="n">
        <v>5.15</v>
      </c>
      <c r="Z1701" t="n">
        <v>12.44</v>
      </c>
      <c r="AA1701" t="n">
        <v>12.44</v>
      </c>
      <c r="AB1701" t="n">
        <v>19.62</v>
      </c>
      <c r="AC1701" t="n">
        <v>19.62</v>
      </c>
      <c r="AD1701" t="n">
        <v>19.629999999999995</v>
      </c>
      <c r="AE1701" t="n">
        <v>0.0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0.0</v>
      </c>
      <c r="AL1701" t="inlineStr">
        <is>
          <t>unreconciled</t>
        </is>
      </c>
      <c r="AM1701" t="inlineStr">
        <is>
          <t>Order Amount Mismatch (POS&gt;3PO)</t>
        </is>
      </c>
      <c r="AN1701" t="n">
        <v>19.63</v>
      </c>
      <c r="AO1701" t="n">
        <f>ROUND(P1701*100/H1701,2)</f>
        <v>0.0</v>
      </c>
      <c r="AP1701" t="n">
        <f>ROUND(Q1701*100/I1701,2)</f>
        <v>0.0</v>
      </c>
      <c r="AQ1701"/>
      <c r="AR1701"/>
      <c r="AS1701" t="n">
        <v>0.0</v>
      </c>
    </row>
    <row r="1702">
      <c r="A1702" s="1" t="n">
        <v>45235.0</v>
      </c>
      <c r="B1702" s="2" t="n">
        <v>45235.78350694444</v>
      </c>
      <c r="C1702" t="inlineStr">
        <is>
          <t>3140094012086162</t>
        </is>
      </c>
      <c r="D1702" t="inlineStr">
        <is>
          <t>POS0012</t>
        </is>
      </c>
      <c r="E1702" t="inlineStr">
        <is>
          <t>77</t>
        </is>
      </c>
      <c r="F1702" t="inlineStr">
        <is>
          <t>0094</t>
        </is>
      </c>
      <c r="G1702" t="inlineStr">
        <is>
          <t>5316455212</t>
        </is>
      </c>
      <c r="H1702" t="n">
        <v>314.0</v>
      </c>
      <c r="I1702" t="n">
        <v>299.04</v>
      </c>
      <c r="J1702" t="n">
        <v>261.9</v>
      </c>
      <c r="K1702" t="inlineStr">
        <is>
          <t>sale</t>
        </is>
      </c>
      <c r="L1702" t="inlineStr">
        <is>
          <t/>
        </is>
      </c>
      <c r="M1702" t="inlineStr">
        <is>
          <t/>
        </is>
      </c>
      <c r="N1702" t="n">
        <v>0.0</v>
      </c>
      <c r="O1702" t="n">
        <v>0.0</v>
      </c>
      <c r="P1702" t="n">
        <v>235.8</v>
      </c>
      <c r="Q1702" t="n">
        <v>235.78</v>
      </c>
      <c r="R1702" t="n">
        <v>37.14</v>
      </c>
      <c r="S1702" t="n">
        <v>37.14</v>
      </c>
      <c r="T1702" t="n">
        <v>2.99</v>
      </c>
      <c r="U1702" t="n">
        <v>2.99</v>
      </c>
      <c r="V1702" t="n">
        <v>47.14</v>
      </c>
      <c r="W1702" t="n">
        <v>47.14</v>
      </c>
      <c r="X1702" t="n">
        <v>3.92</v>
      </c>
      <c r="Y1702" t="n">
        <v>3.92</v>
      </c>
      <c r="Z1702" t="n">
        <v>9.19</v>
      </c>
      <c r="AA1702" t="n">
        <v>9.2</v>
      </c>
      <c r="AB1702" t="n">
        <v>14.96</v>
      </c>
      <c r="AC1702" t="n">
        <v>14.95</v>
      </c>
      <c r="AD1702" t="n">
        <v>14.95999999999998</v>
      </c>
      <c r="AE1702" t="n">
        <v>0.020000000000010232</v>
      </c>
      <c r="AF1702" t="n">
        <v>0.0</v>
      </c>
      <c r="AG1702" t="n">
        <v>0.0</v>
      </c>
      <c r="AH1702" t="n">
        <v>0.0</v>
      </c>
      <c r="AI1702" t="n">
        <v>0.0</v>
      </c>
      <c r="AJ1702" t="n">
        <v>-0.009999999999999787</v>
      </c>
      <c r="AK1702" t="n">
        <v>0.010000000000001563</v>
      </c>
      <c r="AL1702" t="inlineStr">
        <is>
          <t>unreconciled</t>
        </is>
      </c>
      <c r="AM1702" t="inlineStr">
        <is>
          <t>Order Amount Mismatch (POS&gt;3PO)</t>
        </is>
      </c>
      <c r="AN1702" t="n">
        <v>14.96</v>
      </c>
      <c r="AO1702" t="n">
        <f>ROUND(P1702*100/H1702,2)</f>
        <v>0.0</v>
      </c>
      <c r="AP1702" t="n">
        <f>ROUND(Q1702*100/I1702,2)</f>
        <v>0.0</v>
      </c>
      <c r="AQ1702"/>
      <c r="AR1702"/>
      <c r="AS1702" t="n">
        <v>0.0</v>
      </c>
    </row>
    <row r="1703">
      <c r="A1703" s="1" t="n">
        <v>45235.0</v>
      </c>
      <c r="B1703" s="2" t="n">
        <v>45235.47412037037</v>
      </c>
      <c r="C1703" t="inlineStr">
        <is>
          <t>3140094012085943</t>
        </is>
      </c>
      <c r="D1703" t="inlineStr">
        <is>
          <t>POS0012</t>
        </is>
      </c>
      <c r="E1703" t="inlineStr">
        <is>
          <t>58</t>
        </is>
      </c>
      <c r="F1703" t="inlineStr">
        <is>
          <t>0094</t>
        </is>
      </c>
      <c r="G1703" t="inlineStr">
        <is>
          <t>5316471329</t>
        </is>
      </c>
      <c r="H1703" t="n">
        <v>428.0</v>
      </c>
      <c r="I1703" t="n">
        <v>407.62</v>
      </c>
      <c r="J1703" t="n">
        <v>370.48</v>
      </c>
      <c r="K1703" t="inlineStr">
        <is>
          <t>sale</t>
        </is>
      </c>
      <c r="L1703" t="inlineStr">
        <is>
          <t/>
        </is>
      </c>
      <c r="M1703" t="inlineStr">
        <is>
          <t/>
        </is>
      </c>
      <c r="N1703" t="n">
        <v>0.0</v>
      </c>
      <c r="O1703" t="n">
        <v>0.0</v>
      </c>
      <c r="P1703" t="n">
        <v>318.53</v>
      </c>
      <c r="Q1703" t="n">
        <v>318.54</v>
      </c>
      <c r="R1703" t="n">
        <v>37.14</v>
      </c>
      <c r="S1703" t="n">
        <v>37.14</v>
      </c>
      <c r="T1703" t="n">
        <v>4.08</v>
      </c>
      <c r="U1703" t="n">
        <v>4.08</v>
      </c>
      <c r="V1703" t="n">
        <v>66.69</v>
      </c>
      <c r="W1703" t="n">
        <v>66.69</v>
      </c>
      <c r="X1703" t="n">
        <v>5.35</v>
      </c>
      <c r="Y1703" t="n">
        <v>5.35</v>
      </c>
      <c r="Z1703" t="n">
        <v>12.97</v>
      </c>
      <c r="AA1703" t="n">
        <v>12.96</v>
      </c>
      <c r="AB1703" t="n">
        <v>20.38</v>
      </c>
      <c r="AC1703" t="n">
        <v>20.38</v>
      </c>
      <c r="AD1703" t="n">
        <v>20.379999999999995</v>
      </c>
      <c r="AE1703" t="n">
        <v>-0.010000000000047748</v>
      </c>
      <c r="AF1703" t="n">
        <v>0.0</v>
      </c>
      <c r="AG1703" t="n">
        <v>0.0</v>
      </c>
      <c r="AH1703" t="n">
        <v>0.0</v>
      </c>
      <c r="AI1703" t="n">
        <v>0.0</v>
      </c>
      <c r="AJ1703" t="n">
        <v>0.009999999999999787</v>
      </c>
      <c r="AK1703" t="n">
        <v>0.0</v>
      </c>
      <c r="AL1703" t="inlineStr">
        <is>
          <t>unreconciled</t>
        </is>
      </c>
      <c r="AM1703" t="inlineStr">
        <is>
          <t>Order Amount Mismatch (POS&gt;3PO)</t>
        </is>
      </c>
      <c r="AN1703" t="n">
        <v>20.38</v>
      </c>
      <c r="AO1703" t="n">
        <f>ROUND(P1703*100/H1703,2)</f>
        <v>0.0</v>
      </c>
      <c r="AP1703" t="n">
        <f>ROUND(Q1703*100/I1703,2)</f>
        <v>0.0</v>
      </c>
      <c r="AQ1703"/>
      <c r="AR1703"/>
      <c r="AS1703" t="n">
        <v>0.0</v>
      </c>
    </row>
    <row r="1704">
      <c r="A1704" s="1" t="n">
        <v>45234.0</v>
      </c>
      <c r="B1704" s="2" t="n">
        <v>45234.79864583333</v>
      </c>
      <c r="C1704" t="inlineStr">
        <is>
          <t>3140094012085674</t>
        </is>
      </c>
      <c r="D1704" t="inlineStr">
        <is>
          <t>POS0012</t>
        </is>
      </c>
      <c r="E1704" t="inlineStr">
        <is>
          <t>89</t>
        </is>
      </c>
      <c r="F1704" t="inlineStr">
        <is>
          <t>0094</t>
        </is>
      </c>
      <c r="G1704" t="inlineStr">
        <is>
          <t>5316480947</t>
        </is>
      </c>
      <c r="H1704" t="n">
        <v>334.0</v>
      </c>
      <c r="I1704" t="n">
        <v>318.09</v>
      </c>
      <c r="J1704" t="n">
        <v>280.95</v>
      </c>
      <c r="K1704" t="inlineStr">
        <is>
          <t>sale</t>
        </is>
      </c>
      <c r="L1704" t="inlineStr">
        <is>
          <t/>
        </is>
      </c>
      <c r="M1704" t="inlineStr">
        <is>
          <t/>
        </is>
      </c>
      <c r="N1704" t="n">
        <v>0.0</v>
      </c>
      <c r="O1704" t="n">
        <v>0.0</v>
      </c>
      <c r="P1704" t="n">
        <v>250.32</v>
      </c>
      <c r="Q1704" t="n">
        <v>250.32</v>
      </c>
      <c r="R1704" t="n">
        <v>37.14</v>
      </c>
      <c r="S1704" t="n">
        <v>37.14</v>
      </c>
      <c r="T1704" t="n">
        <v>3.18</v>
      </c>
      <c r="U1704" t="n">
        <v>3.18</v>
      </c>
      <c r="V1704" t="n">
        <v>50.57</v>
      </c>
      <c r="W1704" t="n">
        <v>50.57</v>
      </c>
      <c r="X1704" t="n">
        <v>4.17</v>
      </c>
      <c r="Y1704" t="n">
        <v>4.18</v>
      </c>
      <c r="Z1704" t="n">
        <v>9.85</v>
      </c>
      <c r="AA1704" t="n">
        <v>9.85</v>
      </c>
      <c r="AB1704" t="n">
        <v>15.9</v>
      </c>
      <c r="AC1704" t="n">
        <v>15.91</v>
      </c>
      <c r="AD1704" t="n">
        <v>15.910000000000025</v>
      </c>
      <c r="AE1704" t="n">
        <v>0.0</v>
      </c>
      <c r="AF1704" t="n">
        <v>0.0</v>
      </c>
      <c r="AG1704" t="n">
        <v>0.0</v>
      </c>
      <c r="AH1704" t="n">
        <v>0.0</v>
      </c>
      <c r="AI1704" t="n">
        <v>-0.009999999999999787</v>
      </c>
      <c r="AJ1704" t="n">
        <v>0.0</v>
      </c>
      <c r="AK1704" t="n">
        <v>-0.009999999999999787</v>
      </c>
      <c r="AL1704" t="inlineStr">
        <is>
          <t>unreconciled</t>
        </is>
      </c>
      <c r="AM1704" t="inlineStr">
        <is>
          <t>Order Amount Mismatch (POS&gt;3PO)</t>
        </is>
      </c>
      <c r="AN1704" t="n">
        <v>15.91</v>
      </c>
      <c r="AO1704" t="n">
        <f>ROUND(P1704*100/H1704,2)</f>
        <v>0.0</v>
      </c>
      <c r="AP1704" t="n">
        <f>ROUND(Q1704*100/I1704,2)</f>
        <v>0.0</v>
      </c>
      <c r="AQ1704"/>
      <c r="AR1704"/>
      <c r="AS1704" t="n">
        <v>0.0</v>
      </c>
    </row>
    <row r="1705">
      <c r="A1705" s="1" t="n">
        <v>45235.0</v>
      </c>
      <c r="B1705" s="2" t="n">
        <v>45235.80966435185</v>
      </c>
      <c r="C1705" t="inlineStr">
        <is>
          <t>3140094012086212</t>
        </is>
      </c>
      <c r="D1705" t="inlineStr">
        <is>
          <t>POS0012</t>
        </is>
      </c>
      <c r="E1705" t="inlineStr">
        <is>
          <t>27</t>
        </is>
      </c>
      <c r="F1705" t="inlineStr">
        <is>
          <t>0094</t>
        </is>
      </c>
      <c r="G1705" t="inlineStr">
        <is>
          <t>5316493479</t>
        </is>
      </c>
      <c r="H1705" t="n">
        <v>262.0</v>
      </c>
      <c r="I1705" t="n">
        <v>249.52</v>
      </c>
      <c r="J1705" t="n">
        <v>212.38</v>
      </c>
      <c r="K1705" t="inlineStr">
        <is>
          <t>sale</t>
        </is>
      </c>
      <c r="L1705" t="inlineStr">
        <is>
          <t/>
        </is>
      </c>
      <c r="M1705" t="inlineStr">
        <is>
          <t/>
        </is>
      </c>
      <c r="N1705" t="n">
        <v>0.0</v>
      </c>
      <c r="O1705" t="n">
        <v>0.0</v>
      </c>
      <c r="P1705" t="n">
        <v>198.04</v>
      </c>
      <c r="Q1705" t="n">
        <v>198.04</v>
      </c>
      <c r="R1705" t="n">
        <v>37.14</v>
      </c>
      <c r="S1705" t="n">
        <v>37.14</v>
      </c>
      <c r="T1705" t="n">
        <v>2.5</v>
      </c>
      <c r="U1705" t="n">
        <v>2.5</v>
      </c>
      <c r="V1705" t="n">
        <v>38.23</v>
      </c>
      <c r="W1705" t="n">
        <v>38.23</v>
      </c>
      <c r="X1705" t="n">
        <v>3.28</v>
      </c>
      <c r="Y1705" t="n">
        <v>3.28</v>
      </c>
      <c r="Z1705" t="n">
        <v>7.47</v>
      </c>
      <c r="AA1705" t="n">
        <v>7.47</v>
      </c>
      <c r="AB1705" t="n">
        <v>12.48</v>
      </c>
      <c r="AC1705" t="n">
        <v>12.48</v>
      </c>
      <c r="AD1705" t="n">
        <v>12.47999999999999</v>
      </c>
      <c r="AE1705" t="n">
        <v>0.0</v>
      </c>
      <c r="AF1705" t="n">
        <v>0.0</v>
      </c>
      <c r="AG1705" t="n">
        <v>0.0</v>
      </c>
      <c r="AH1705" t="n">
        <v>0.0</v>
      </c>
      <c r="AI1705" t="n">
        <v>0.0</v>
      </c>
      <c r="AJ1705" t="n">
        <v>0.0</v>
      </c>
      <c r="AK1705" t="n">
        <v>0.0</v>
      </c>
      <c r="AL1705" t="inlineStr">
        <is>
          <t>unreconciled</t>
        </is>
      </c>
      <c r="AM1705" t="inlineStr">
        <is>
          <t>Order Amount Mismatch (POS&gt;3PO)</t>
        </is>
      </c>
      <c r="AN1705" t="n">
        <v>12.48</v>
      </c>
      <c r="AO1705" t="n">
        <f>ROUND(P1705*100/H1705,2)</f>
        <v>0.0</v>
      </c>
      <c r="AP1705" t="n">
        <f>ROUND(Q1705*100/I1705,2)</f>
        <v>0.0</v>
      </c>
      <c r="AQ1705"/>
      <c r="AR1705"/>
      <c r="AS1705" t="n">
        <v>0.0</v>
      </c>
    </row>
    <row r="1706">
      <c r="A1706" s="1" t="n">
        <v>45234.0</v>
      </c>
      <c r="B1706" s="2" t="n">
        <v>45234.8453125</v>
      </c>
      <c r="C1706" t="inlineStr">
        <is>
          <t>3140094012085715</t>
        </is>
      </c>
      <c r="D1706" t="inlineStr">
        <is>
          <t>POS0012</t>
        </is>
      </c>
      <c r="E1706" t="inlineStr">
        <is>
          <t>30</t>
        </is>
      </c>
      <c r="F1706" t="inlineStr">
        <is>
          <t>0094</t>
        </is>
      </c>
      <c r="G1706" t="inlineStr">
        <is>
          <t>5316494856</t>
        </is>
      </c>
      <c r="H1706" t="n">
        <v>267.0</v>
      </c>
      <c r="I1706" t="n">
        <v>254.28</v>
      </c>
      <c r="J1706" t="n">
        <v>217.14</v>
      </c>
      <c r="K1706" t="inlineStr">
        <is>
          <t>sale</t>
        </is>
      </c>
      <c r="L1706" t="inlineStr">
        <is>
          <t/>
        </is>
      </c>
      <c r="M1706" t="inlineStr">
        <is>
          <t/>
        </is>
      </c>
      <c r="N1706" t="n">
        <v>0.0</v>
      </c>
      <c r="O1706" t="n">
        <v>0.0</v>
      </c>
      <c r="P1706" t="n">
        <v>201.67</v>
      </c>
      <c r="Q1706" t="n">
        <v>201.66</v>
      </c>
      <c r="R1706" t="n">
        <v>37.14</v>
      </c>
      <c r="S1706" t="n">
        <v>37.14</v>
      </c>
      <c r="T1706" t="n">
        <v>2.54</v>
      </c>
      <c r="U1706" t="n">
        <v>2.54</v>
      </c>
      <c r="V1706" t="n">
        <v>39.09</v>
      </c>
      <c r="W1706" t="n">
        <v>39.09</v>
      </c>
      <c r="X1706" t="n">
        <v>3.34</v>
      </c>
      <c r="Y1706" t="n">
        <v>3.34</v>
      </c>
      <c r="Z1706" t="n">
        <v>7.64</v>
      </c>
      <c r="AA1706" t="n">
        <v>7.64</v>
      </c>
      <c r="AB1706" t="n">
        <v>12.72</v>
      </c>
      <c r="AC1706" t="n">
        <v>12.71</v>
      </c>
      <c r="AD1706" t="n">
        <v>12.719999999999999</v>
      </c>
      <c r="AE1706" t="n">
        <v>0.009999999999990905</v>
      </c>
      <c r="AF1706" t="n">
        <v>0.0</v>
      </c>
      <c r="AG1706" t="n">
        <v>0.0</v>
      </c>
      <c r="AH1706" t="n">
        <v>0.0</v>
      </c>
      <c r="AI1706" t="n">
        <v>0.0</v>
      </c>
      <c r="AJ1706" t="n">
        <v>0.0</v>
      </c>
      <c r="AK1706" t="n">
        <v>0.009999999999999787</v>
      </c>
      <c r="AL1706" t="inlineStr">
        <is>
          <t>unreconciled</t>
        </is>
      </c>
      <c r="AM1706" t="inlineStr">
        <is>
          <t>Order Amount Mismatch (POS&gt;3PO)</t>
        </is>
      </c>
      <c r="AN1706" t="n">
        <v>12.72</v>
      </c>
      <c r="AO1706" t="n">
        <f>ROUND(P1706*100/H1706,2)</f>
        <v>0.0</v>
      </c>
      <c r="AP1706" t="n">
        <f>ROUND(Q1706*100/I1706,2)</f>
        <v>0.0</v>
      </c>
      <c r="AQ1706"/>
      <c r="AR1706"/>
      <c r="AS1706" t="n">
        <v>0.0</v>
      </c>
    </row>
    <row r="1707">
      <c r="A1707" s="1" t="n">
        <v>45235.0</v>
      </c>
      <c r="B1707" s="2" t="n">
        <v>45235.61748842592</v>
      </c>
      <c r="C1707" t="inlineStr">
        <is>
          <t>3140094012086033</t>
        </is>
      </c>
      <c r="D1707" t="inlineStr">
        <is>
          <t>POS0012</t>
        </is>
      </c>
      <c r="E1707" t="inlineStr">
        <is>
          <t>48</t>
        </is>
      </c>
      <c r="F1707" t="inlineStr">
        <is>
          <t>0094</t>
        </is>
      </c>
      <c r="G1707" t="inlineStr">
        <is>
          <t>5316512912</t>
        </is>
      </c>
      <c r="H1707" t="n">
        <v>618.0</v>
      </c>
      <c r="I1707" t="n">
        <v>588.56</v>
      </c>
      <c r="J1707" t="n">
        <v>551.42</v>
      </c>
      <c r="K1707" t="inlineStr">
        <is>
          <t>sale</t>
        </is>
      </c>
      <c r="L1707" t="inlineStr">
        <is>
          <t/>
        </is>
      </c>
      <c r="M1707" t="inlineStr">
        <is>
          <t/>
        </is>
      </c>
      <c r="N1707" t="n">
        <v>0.0</v>
      </c>
      <c r="O1707" t="n">
        <v>0.0</v>
      </c>
      <c r="P1707" t="n">
        <v>456.43</v>
      </c>
      <c r="Q1707" t="n">
        <v>456.42</v>
      </c>
      <c r="R1707" t="n">
        <v>37.14</v>
      </c>
      <c r="S1707" t="n">
        <v>37.14</v>
      </c>
      <c r="T1707" t="n">
        <v>5.89</v>
      </c>
      <c r="U1707" t="n">
        <v>5.89</v>
      </c>
      <c r="V1707" t="n">
        <v>99.26</v>
      </c>
      <c r="W1707" t="n">
        <v>99.26</v>
      </c>
      <c r="X1707" t="n">
        <v>7.72</v>
      </c>
      <c r="Y1707" t="n">
        <v>7.72</v>
      </c>
      <c r="Z1707" t="n">
        <v>19.26</v>
      </c>
      <c r="AA1707" t="n">
        <v>19.26</v>
      </c>
      <c r="AB1707" t="n">
        <v>29.42</v>
      </c>
      <c r="AC1707" t="n">
        <v>29.43</v>
      </c>
      <c r="AD1707" t="n">
        <v>29.440000000000055</v>
      </c>
      <c r="AE1707" t="n">
        <v>0.009999999999990905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-0.00999999999999801</v>
      </c>
      <c r="AL1707" t="inlineStr">
        <is>
          <t>unreconciled</t>
        </is>
      </c>
      <c r="AM1707" t="inlineStr">
        <is>
          <t>Order Amount Mismatch (POS&gt;3PO)</t>
        </is>
      </c>
      <c r="AN1707" t="n">
        <v>29.44</v>
      </c>
      <c r="AO1707" t="n">
        <f>ROUND(P1707*100/H1707,2)</f>
        <v>0.0</v>
      </c>
      <c r="AP1707" t="n">
        <f>ROUND(Q1707*100/I1707,2)</f>
        <v>0.0</v>
      </c>
      <c r="AQ1707"/>
      <c r="AR1707"/>
      <c r="AS1707" t="n">
        <v>0.0</v>
      </c>
    </row>
    <row r="1708">
      <c r="A1708" s="1" t="n">
        <v>45235.0</v>
      </c>
      <c r="B1708" s="2" t="n">
        <v>45235.93150462963</v>
      </c>
      <c r="C1708" t="inlineStr">
        <is>
          <t>3140094012086351</t>
        </is>
      </c>
      <c r="D1708" t="inlineStr">
        <is>
          <t>POS0012</t>
        </is>
      </c>
      <c r="E1708" t="inlineStr">
        <is>
          <t>66</t>
        </is>
      </c>
      <c r="F1708" t="inlineStr">
        <is>
          <t>0094</t>
        </is>
      </c>
      <c r="G1708" t="inlineStr">
        <is>
          <t>5316521930</t>
        </is>
      </c>
      <c r="H1708" t="n">
        <v>312.0</v>
      </c>
      <c r="I1708" t="n">
        <v>297.14</v>
      </c>
      <c r="J1708" t="n">
        <v>260.0</v>
      </c>
      <c r="K1708" t="inlineStr">
        <is>
          <t>sale</t>
        </is>
      </c>
      <c r="L1708" t="inlineStr">
        <is>
          <t/>
        </is>
      </c>
      <c r="M1708" t="inlineStr">
        <is>
          <t/>
        </is>
      </c>
      <c r="N1708" t="n">
        <v>0.0</v>
      </c>
      <c r="O1708" t="n">
        <v>0.0</v>
      </c>
      <c r="P1708" t="n">
        <v>234.34</v>
      </c>
      <c r="Q1708" t="n">
        <v>234.35</v>
      </c>
      <c r="R1708" t="n">
        <v>37.14</v>
      </c>
      <c r="S1708" t="n">
        <v>37.14</v>
      </c>
      <c r="T1708" t="n">
        <v>2.97</v>
      </c>
      <c r="U1708" t="n">
        <v>2.97</v>
      </c>
      <c r="V1708" t="n">
        <v>46.8</v>
      </c>
      <c r="W1708" t="n">
        <v>46.8</v>
      </c>
      <c r="X1708" t="n">
        <v>3.9</v>
      </c>
      <c r="Y1708" t="n">
        <v>3.9</v>
      </c>
      <c r="Z1708" t="n">
        <v>9.13</v>
      </c>
      <c r="AA1708" t="n">
        <v>9.12</v>
      </c>
      <c r="AB1708" t="n">
        <v>14.86</v>
      </c>
      <c r="AC1708" t="n">
        <v>14.86</v>
      </c>
      <c r="AD1708" t="n">
        <v>14.860000000000014</v>
      </c>
      <c r="AE1708" t="n">
        <v>-0.009999999999990905</v>
      </c>
      <c r="AF1708" t="n">
        <v>0.0</v>
      </c>
      <c r="AG1708" t="n">
        <v>0.0</v>
      </c>
      <c r="AH1708" t="n">
        <v>0.0</v>
      </c>
      <c r="AI1708" t="n">
        <v>0.0</v>
      </c>
      <c r="AJ1708" t="n">
        <v>0.010000000000001563</v>
      </c>
      <c r="AK1708" t="n">
        <v>0.0</v>
      </c>
      <c r="AL1708" t="inlineStr">
        <is>
          <t>unreconciled</t>
        </is>
      </c>
      <c r="AM1708" t="inlineStr">
        <is>
          <t>Order Amount Mismatch (POS&gt;3PO)</t>
        </is>
      </c>
      <c r="AN1708" t="n">
        <v>14.86</v>
      </c>
      <c r="AO1708" t="n">
        <f>ROUND(P1708*100/H1708,2)</f>
        <v>0.0</v>
      </c>
      <c r="AP1708" t="n">
        <f>ROUND(Q1708*100/I1708,2)</f>
        <v>0.0</v>
      </c>
      <c r="AQ1708"/>
      <c r="AR1708"/>
      <c r="AS1708" t="n">
        <v>0.0</v>
      </c>
    </row>
    <row r="1709">
      <c r="A1709" s="1" t="n">
        <v>45234.0</v>
      </c>
      <c r="B1709" s="2" t="n">
        <v>45234.87063657407</v>
      </c>
      <c r="C1709" t="inlineStr">
        <is>
          <t>3140023012059619</t>
        </is>
      </c>
      <c r="D1709" t="inlineStr">
        <is>
          <t>POS0012</t>
        </is>
      </c>
      <c r="E1709" t="inlineStr">
        <is>
          <t>11</t>
        </is>
      </c>
      <c r="F1709" t="inlineStr">
        <is>
          <t>0023</t>
        </is>
      </c>
      <c r="G1709" t="inlineStr">
        <is>
          <t>5316522028</t>
        </is>
      </c>
      <c r="H1709" t="n">
        <v>1675.0</v>
      </c>
      <c r="I1709" t="n">
        <v>1595.24</v>
      </c>
      <c r="J1709" t="n">
        <v>1558.1</v>
      </c>
      <c r="K1709" t="inlineStr">
        <is>
          <t>sale</t>
        </is>
      </c>
      <c r="L1709" t="inlineStr">
        <is>
          <t/>
        </is>
      </c>
      <c r="M1709" t="inlineStr">
        <is>
          <t/>
        </is>
      </c>
      <c r="N1709" t="n">
        <v>0.0</v>
      </c>
      <c r="O1709" t="n">
        <v>0.0</v>
      </c>
      <c r="P1709" t="n">
        <v>1223.64</v>
      </c>
      <c r="Q1709" t="n">
        <v>1223.64</v>
      </c>
      <c r="R1709" t="n">
        <v>37.14</v>
      </c>
      <c r="S1709" t="n">
        <v>37.14</v>
      </c>
      <c r="T1709" t="n">
        <v>15.95</v>
      </c>
      <c r="U1709" t="n">
        <v>15.95</v>
      </c>
      <c r="V1709" t="n">
        <v>280.46</v>
      </c>
      <c r="W1709" t="n">
        <v>280.46</v>
      </c>
      <c r="X1709" t="n">
        <v>20.94</v>
      </c>
      <c r="Y1709" t="n">
        <v>20.94</v>
      </c>
      <c r="Z1709" t="n">
        <v>54.25</v>
      </c>
      <c r="AA1709" t="n">
        <v>54.25</v>
      </c>
      <c r="AB1709" t="n">
        <v>79.76</v>
      </c>
      <c r="AC1709" t="n">
        <v>79.76</v>
      </c>
      <c r="AD1709" t="n">
        <v>79.75999999999999</v>
      </c>
      <c r="AE1709" t="n">
        <v>0.0</v>
      </c>
      <c r="AF1709" t="n">
        <v>0.0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0.0</v>
      </c>
      <c r="AL1709" t="inlineStr">
        <is>
          <t>unreconciled</t>
        </is>
      </c>
      <c r="AM1709" t="inlineStr">
        <is>
          <t>Order Amount Mismatch (POS&gt;3PO)</t>
        </is>
      </c>
      <c r="AN1709" t="n">
        <v>79.76</v>
      </c>
      <c r="AO1709" t="n">
        <f>ROUND(P1709*100/H1709,2)</f>
        <v>0.0</v>
      </c>
      <c r="AP1709" t="n">
        <f>ROUND(Q1709*100/I1709,2)</f>
        <v>0.0</v>
      </c>
      <c r="AQ1709"/>
      <c r="AR1709"/>
      <c r="AS1709" t="n">
        <v>0.0</v>
      </c>
    </row>
    <row r="1710">
      <c r="A1710" s="1" t="n">
        <v>45235.0</v>
      </c>
      <c r="B1710" s="2" t="n">
        <v>45235.515914351854</v>
      </c>
      <c r="C1710" t="inlineStr">
        <is>
          <t>3140094012085964</t>
        </is>
      </c>
      <c r="D1710" t="inlineStr">
        <is>
          <t>POS0012</t>
        </is>
      </c>
      <c r="E1710" t="inlineStr">
        <is>
          <t>79</t>
        </is>
      </c>
      <c r="F1710" t="inlineStr">
        <is>
          <t>0094</t>
        </is>
      </c>
      <c r="G1710" t="inlineStr">
        <is>
          <t>5316524532</t>
        </is>
      </c>
      <c r="H1710" t="n">
        <v>266.0</v>
      </c>
      <c r="I1710" t="n">
        <v>253.33</v>
      </c>
      <c r="J1710" t="n">
        <v>216.19</v>
      </c>
      <c r="K1710" t="inlineStr">
        <is>
          <t>sale</t>
        </is>
      </c>
      <c r="L1710" t="inlineStr">
        <is>
          <t/>
        </is>
      </c>
      <c r="M1710" t="inlineStr">
        <is>
          <t/>
        </is>
      </c>
      <c r="N1710" t="n">
        <v>0.0</v>
      </c>
      <c r="O1710" t="n">
        <v>0.0</v>
      </c>
      <c r="P1710" t="n">
        <v>200.97</v>
      </c>
      <c r="Q1710" t="n">
        <v>200.98</v>
      </c>
      <c r="R1710" t="n">
        <v>37.14</v>
      </c>
      <c r="S1710" t="n">
        <v>37.14</v>
      </c>
      <c r="T1710" t="n">
        <v>2.53</v>
      </c>
      <c r="U1710" t="n">
        <v>2.53</v>
      </c>
      <c r="V1710" t="n">
        <v>38.91</v>
      </c>
      <c r="W1710" t="n">
        <v>38.91</v>
      </c>
      <c r="X1710" t="n">
        <v>3.32</v>
      </c>
      <c r="Y1710" t="n">
        <v>3.32</v>
      </c>
      <c r="Z1710" t="n">
        <v>7.6</v>
      </c>
      <c r="AA1710" t="n">
        <v>7.6</v>
      </c>
      <c r="AB1710" t="n">
        <v>12.66</v>
      </c>
      <c r="AC1710" t="n">
        <v>12.67</v>
      </c>
      <c r="AD1710" t="n">
        <v>12.669999999999987</v>
      </c>
      <c r="AE1710" t="n">
        <v>-0.009999999999990905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-0.009999999999999787</v>
      </c>
      <c r="AL1710" t="inlineStr">
        <is>
          <t>unreconciled</t>
        </is>
      </c>
      <c r="AM1710" t="inlineStr">
        <is>
          <t>Order Amount Mismatch (POS&gt;3PO)</t>
        </is>
      </c>
      <c r="AN1710" t="n">
        <v>12.67</v>
      </c>
      <c r="AO1710" t="n">
        <f>ROUND(P1710*100/H1710,2)</f>
        <v>0.0</v>
      </c>
      <c r="AP1710" t="n">
        <f>ROUND(Q1710*100/I1710,2)</f>
        <v>0.0</v>
      </c>
      <c r="AQ1710"/>
      <c r="AR1710"/>
      <c r="AS1710" t="n">
        <v>0.0</v>
      </c>
    </row>
    <row r="1711">
      <c r="A1711" s="1" t="n">
        <v>45234.0</v>
      </c>
      <c r="B1711" s="2" t="n">
        <v>45235.003796296296</v>
      </c>
      <c r="C1711" t="inlineStr">
        <is>
          <t>3140094012085874</t>
        </is>
      </c>
      <c r="D1711" t="inlineStr">
        <is>
          <t>POS0012</t>
        </is>
      </c>
      <c r="E1711" t="inlineStr">
        <is>
          <t>89</t>
        </is>
      </c>
      <c r="F1711" t="inlineStr">
        <is>
          <t>0094</t>
        </is>
      </c>
      <c r="G1711" t="inlineStr">
        <is>
          <t>5316525600</t>
        </is>
      </c>
      <c r="H1711" t="n">
        <v>529.0</v>
      </c>
      <c r="I1711" t="n">
        <v>503.81</v>
      </c>
      <c r="J1711" t="n">
        <v>466.67</v>
      </c>
      <c r="K1711" t="inlineStr">
        <is>
          <t>sale</t>
        </is>
      </c>
      <c r="L1711" t="inlineStr">
        <is>
          <t/>
        </is>
      </c>
      <c r="M1711" t="inlineStr">
        <is>
          <t/>
        </is>
      </c>
      <c r="N1711" t="n">
        <v>0.0</v>
      </c>
      <c r="O1711" t="n">
        <v>0.0</v>
      </c>
      <c r="P1711" t="n">
        <v>391.85</v>
      </c>
      <c r="Q1711" t="n">
        <v>391.84</v>
      </c>
      <c r="R1711" t="n">
        <v>37.14</v>
      </c>
      <c r="S1711" t="n">
        <v>37.14</v>
      </c>
      <c r="T1711" t="n">
        <v>5.04</v>
      </c>
      <c r="U1711" t="n">
        <v>5.04</v>
      </c>
      <c r="V1711" t="n">
        <v>84.0</v>
      </c>
      <c r="W1711" t="n">
        <v>84.0</v>
      </c>
      <c r="X1711" t="n">
        <v>6.61</v>
      </c>
      <c r="Y1711" t="n">
        <v>6.61</v>
      </c>
      <c r="Z1711" t="n">
        <v>16.31</v>
      </c>
      <c r="AA1711" t="n">
        <v>16.31</v>
      </c>
      <c r="AB1711" t="n">
        <v>25.2</v>
      </c>
      <c r="AC1711" t="n">
        <v>25.19</v>
      </c>
      <c r="AD1711" t="n">
        <v>25.189999999999998</v>
      </c>
      <c r="AE1711" t="n">
        <v>0.010000000000047748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0.00999999999999801</v>
      </c>
      <c r="AL1711" t="inlineStr">
        <is>
          <t>unreconciled</t>
        </is>
      </c>
      <c r="AM1711" t="inlineStr">
        <is>
          <t>Order Amount Mismatch (POS&gt;3PO)</t>
        </is>
      </c>
      <c r="AN1711" t="n">
        <v>25.19</v>
      </c>
      <c r="AO1711" t="n">
        <f>ROUND(P1711*100/H1711,2)</f>
        <v>0.0</v>
      </c>
      <c r="AP1711" t="n">
        <f>ROUND(Q1711*100/I1711,2)</f>
        <v>0.0</v>
      </c>
      <c r="AQ1711"/>
      <c r="AR1711"/>
      <c r="AS1711" t="n">
        <v>0.0</v>
      </c>
    </row>
    <row r="1712">
      <c r="A1712" s="1" t="n">
        <v>45236.0</v>
      </c>
      <c r="B1712" s="2" t="n">
        <v>45236.69704861111</v>
      </c>
      <c r="C1712" t="inlineStr">
        <is>
          <t>3140023012060047</t>
        </is>
      </c>
      <c r="D1712" t="inlineStr">
        <is>
          <t>POS0012</t>
        </is>
      </c>
      <c r="E1712" t="inlineStr">
        <is>
          <t>39</t>
        </is>
      </c>
      <c r="F1712" t="inlineStr">
        <is>
          <t>0023</t>
        </is>
      </c>
      <c r="G1712" t="inlineStr">
        <is>
          <t>5316532155</t>
        </is>
      </c>
      <c r="H1712" t="n">
        <v>239.0</v>
      </c>
      <c r="I1712" t="n">
        <v>227.62</v>
      </c>
      <c r="J1712" t="n">
        <v>190.48</v>
      </c>
      <c r="K1712" t="inlineStr">
        <is>
          <t>sale</t>
        </is>
      </c>
      <c r="L1712" t="inlineStr">
        <is>
          <t/>
        </is>
      </c>
      <c r="M1712" t="inlineStr">
        <is>
          <t/>
        </is>
      </c>
      <c r="N1712" t="n">
        <v>0.0</v>
      </c>
      <c r="O1712" t="n">
        <v>0.0</v>
      </c>
      <c r="P1712" t="n">
        <v>181.35</v>
      </c>
      <c r="Q1712" t="n">
        <v>181.35</v>
      </c>
      <c r="R1712" t="n">
        <v>37.14</v>
      </c>
      <c r="S1712" t="n">
        <v>37.14</v>
      </c>
      <c r="T1712" t="n">
        <v>2.28</v>
      </c>
      <c r="U1712" t="n">
        <v>2.28</v>
      </c>
      <c r="V1712" t="n">
        <v>34.29</v>
      </c>
      <c r="W1712" t="n">
        <v>34.29</v>
      </c>
      <c r="X1712" t="n">
        <v>2.99</v>
      </c>
      <c r="Y1712" t="n">
        <v>2.99</v>
      </c>
      <c r="Z1712" t="n">
        <v>6.71</v>
      </c>
      <c r="AA1712" t="n">
        <v>6.71</v>
      </c>
      <c r="AB1712" t="n">
        <v>11.38</v>
      </c>
      <c r="AC1712" t="n">
        <v>11.38</v>
      </c>
      <c r="AD1712" t="n">
        <v>11.379999999999995</v>
      </c>
      <c r="AE1712" t="n">
        <v>0.0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0.0</v>
      </c>
      <c r="AL1712" t="inlineStr">
        <is>
          <t>unreconciled</t>
        </is>
      </c>
      <c r="AM1712" t="inlineStr">
        <is>
          <t>Order Amount Mismatch (POS&gt;3PO)</t>
        </is>
      </c>
      <c r="AN1712" t="n">
        <v>11.38</v>
      </c>
      <c r="AO1712" t="n">
        <f>ROUND(P1712*100/H1712,2)</f>
        <v>0.0</v>
      </c>
      <c r="AP1712" t="n">
        <f>ROUND(Q1712*100/I1712,2)</f>
        <v>0.0</v>
      </c>
      <c r="AQ1712"/>
      <c r="AR1712"/>
      <c r="AS1712" t="n">
        <v>0.0</v>
      </c>
    </row>
    <row r="1713">
      <c r="A1713" s="1" t="n">
        <v>45235.0</v>
      </c>
      <c r="B1713" s="2" t="n">
        <v>45235.522523148145</v>
      </c>
      <c r="C1713" t="inlineStr">
        <is>
          <t>3140094012085969</t>
        </is>
      </c>
      <c r="D1713" t="inlineStr">
        <is>
          <t>POS0012</t>
        </is>
      </c>
      <c r="E1713" t="inlineStr">
        <is>
          <t>84</t>
        </is>
      </c>
      <c r="F1713" t="inlineStr">
        <is>
          <t>0094</t>
        </is>
      </c>
      <c r="G1713" t="inlineStr">
        <is>
          <t>5316564032</t>
        </is>
      </c>
      <c r="H1713" t="n">
        <v>268.0</v>
      </c>
      <c r="I1713" t="n">
        <v>255.24</v>
      </c>
      <c r="J1713" t="n">
        <v>218.1</v>
      </c>
      <c r="K1713" t="inlineStr">
        <is>
          <t>sale</t>
        </is>
      </c>
      <c r="L1713" t="inlineStr">
        <is>
          <t/>
        </is>
      </c>
      <c r="M1713" t="inlineStr">
        <is>
          <t/>
        </is>
      </c>
      <c r="N1713" t="n">
        <v>0.0</v>
      </c>
      <c r="O1713" t="n">
        <v>0.0</v>
      </c>
      <c r="P1713" t="n">
        <v>202.41</v>
      </c>
      <c r="Q1713" t="n">
        <v>202.39</v>
      </c>
      <c r="R1713" t="n">
        <v>37.14</v>
      </c>
      <c r="S1713" t="n">
        <v>37.14</v>
      </c>
      <c r="T1713" t="n">
        <v>2.55</v>
      </c>
      <c r="U1713" t="n">
        <v>2.55</v>
      </c>
      <c r="V1713" t="n">
        <v>39.26</v>
      </c>
      <c r="W1713" t="n">
        <v>39.26</v>
      </c>
      <c r="X1713" t="n">
        <v>3.35</v>
      </c>
      <c r="Y1713" t="n">
        <v>3.35</v>
      </c>
      <c r="Z1713" t="n">
        <v>7.67</v>
      </c>
      <c r="AA1713" t="n">
        <v>7.67</v>
      </c>
      <c r="AB1713" t="n">
        <v>12.76</v>
      </c>
      <c r="AC1713" t="n">
        <v>12.76</v>
      </c>
      <c r="AD1713" t="n">
        <v>12.759999999999991</v>
      </c>
      <c r="AE1713" t="n">
        <v>0.020000000000010232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0.0</v>
      </c>
      <c r="AL1713" t="inlineStr">
        <is>
          <t>unreconciled</t>
        </is>
      </c>
      <c r="AM1713" t="inlineStr">
        <is>
          <t>Order Amount Mismatch (POS&gt;3PO)</t>
        </is>
      </c>
      <c r="AN1713" t="n">
        <v>12.76</v>
      </c>
      <c r="AO1713" t="n">
        <f>ROUND(P1713*100/H1713,2)</f>
        <v>0.0</v>
      </c>
      <c r="AP1713" t="n">
        <f>ROUND(Q1713*100/I1713,2)</f>
        <v>0.0</v>
      </c>
      <c r="AQ1713"/>
      <c r="AR1713"/>
      <c r="AS1713" t="n">
        <v>0.0</v>
      </c>
    </row>
    <row r="1714">
      <c r="A1714" s="1" t="n">
        <v>45236.0</v>
      </c>
      <c r="B1714" s="2" t="n">
        <v>45236.96618055556</v>
      </c>
      <c r="C1714" t="inlineStr">
        <is>
          <t>3140023012060142</t>
        </is>
      </c>
      <c r="D1714" t="inlineStr">
        <is>
          <t>POS0012</t>
        </is>
      </c>
      <c r="E1714" t="inlineStr">
        <is>
          <t>33</t>
        </is>
      </c>
      <c r="F1714" t="inlineStr">
        <is>
          <t>0023</t>
        </is>
      </c>
      <c r="G1714" t="inlineStr">
        <is>
          <t>5316568025</t>
        </is>
      </c>
      <c r="H1714" t="n">
        <v>273.0</v>
      </c>
      <c r="I1714" t="n">
        <v>260.0</v>
      </c>
      <c r="J1714" t="n">
        <v>222.86</v>
      </c>
      <c r="K1714" t="inlineStr">
        <is>
          <t>sale</t>
        </is>
      </c>
      <c r="L1714" t="inlineStr">
        <is>
          <t/>
        </is>
      </c>
      <c r="M1714" t="inlineStr">
        <is>
          <t/>
        </is>
      </c>
      <c r="N1714" t="n">
        <v>0.0</v>
      </c>
      <c r="O1714" t="n">
        <v>0.0</v>
      </c>
      <c r="P1714" t="n">
        <v>206.05</v>
      </c>
      <c r="Q1714" t="n">
        <v>206.05</v>
      </c>
      <c r="R1714" t="n">
        <v>37.14</v>
      </c>
      <c r="S1714" t="n">
        <v>37.14</v>
      </c>
      <c r="T1714" t="n">
        <v>2.6</v>
      </c>
      <c r="U1714" t="n">
        <v>2.6</v>
      </c>
      <c r="V1714" t="n">
        <v>40.11</v>
      </c>
      <c r="W1714" t="n">
        <v>40.11</v>
      </c>
      <c r="X1714" t="n">
        <v>3.41</v>
      </c>
      <c r="Y1714" t="n">
        <v>3.41</v>
      </c>
      <c r="Z1714" t="n">
        <v>7.83</v>
      </c>
      <c r="AA1714" t="n">
        <v>7.83</v>
      </c>
      <c r="AB1714" t="n">
        <v>13.0</v>
      </c>
      <c r="AC1714" t="n">
        <v>13.0</v>
      </c>
      <c r="AD1714" t="n">
        <v>13.0</v>
      </c>
      <c r="AE1714" t="n">
        <v>0.0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0.0</v>
      </c>
      <c r="AL1714" t="inlineStr">
        <is>
          <t>unreconciled</t>
        </is>
      </c>
      <c r="AM1714" t="inlineStr">
        <is>
          <t>Order Amount Mismatch (POS&gt;3PO)</t>
        </is>
      </c>
      <c r="AN1714" t="n">
        <v>13.0</v>
      </c>
      <c r="AO1714" t="n">
        <f>ROUND(P1714*100/H1714,2)</f>
        <v>0.0</v>
      </c>
      <c r="AP1714" t="n">
        <f>ROUND(Q1714*100/I1714,2)</f>
        <v>0.0</v>
      </c>
      <c r="AQ1714"/>
      <c r="AR1714"/>
      <c r="AS1714" t="n">
        <v>0.0</v>
      </c>
    </row>
    <row r="1715">
      <c r="A1715" s="1" t="n">
        <v>45235.0</v>
      </c>
      <c r="B1715" s="2" t="n">
        <v>45235.985243055555</v>
      </c>
      <c r="C1715" t="inlineStr">
        <is>
          <t>3140094012086392</t>
        </is>
      </c>
      <c r="D1715" t="inlineStr">
        <is>
          <t>POS0012</t>
        </is>
      </c>
      <c r="E1715" t="inlineStr">
        <is>
          <t>07</t>
        </is>
      </c>
      <c r="F1715" t="inlineStr">
        <is>
          <t>0094</t>
        </is>
      </c>
      <c r="G1715" t="inlineStr">
        <is>
          <t>5316573888</t>
        </is>
      </c>
      <c r="H1715" t="n">
        <v>257.0</v>
      </c>
      <c r="I1715" t="n">
        <v>244.76</v>
      </c>
      <c r="J1715" t="n">
        <v>207.62</v>
      </c>
      <c r="K1715" t="inlineStr">
        <is>
          <t>sale</t>
        </is>
      </c>
      <c r="L1715" t="inlineStr">
        <is>
          <t/>
        </is>
      </c>
      <c r="M1715" t="inlineStr">
        <is>
          <t/>
        </is>
      </c>
      <c r="N1715" t="n">
        <v>0.0</v>
      </c>
      <c r="O1715" t="n">
        <v>0.0</v>
      </c>
      <c r="P1715" t="n">
        <v>194.43</v>
      </c>
      <c r="Q1715" t="n">
        <v>194.42</v>
      </c>
      <c r="R1715" t="n">
        <v>37.14</v>
      </c>
      <c r="S1715" t="n">
        <v>37.14</v>
      </c>
      <c r="T1715" t="n">
        <v>2.45</v>
      </c>
      <c r="U1715" t="n">
        <v>2.45</v>
      </c>
      <c r="V1715" t="n">
        <v>37.37</v>
      </c>
      <c r="W1715" t="n">
        <v>37.37</v>
      </c>
      <c r="X1715" t="n">
        <v>3.21</v>
      </c>
      <c r="Y1715" t="n">
        <v>3.21</v>
      </c>
      <c r="Z1715" t="n">
        <v>7.3</v>
      </c>
      <c r="AA1715" t="n">
        <v>7.31</v>
      </c>
      <c r="AB1715" t="n">
        <v>12.24</v>
      </c>
      <c r="AC1715" t="n">
        <v>12.24</v>
      </c>
      <c r="AD1715" t="n">
        <v>12.240000000000009</v>
      </c>
      <c r="AE1715" t="n">
        <v>0.010000000000019327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-0.009999999999999787</v>
      </c>
      <c r="AK1715" t="n">
        <v>0.0</v>
      </c>
      <c r="AL1715" t="inlineStr">
        <is>
          <t>unreconciled</t>
        </is>
      </c>
      <c r="AM1715" t="inlineStr">
        <is>
          <t>Order Amount Mismatch (POS&gt;3PO)</t>
        </is>
      </c>
      <c r="AN1715" t="n">
        <v>12.24</v>
      </c>
      <c r="AO1715" t="n">
        <f>ROUND(P1715*100/H1715,2)</f>
        <v>0.0</v>
      </c>
      <c r="AP1715" t="n">
        <f>ROUND(Q1715*100/I1715,2)</f>
        <v>0.0</v>
      </c>
      <c r="AQ1715"/>
      <c r="AR1715"/>
      <c r="AS1715" t="n">
        <v>0.0</v>
      </c>
    </row>
    <row r="1716">
      <c r="A1716" s="1" t="n">
        <v>45236.0</v>
      </c>
      <c r="B1716" s="2" t="n">
        <v>45236.67085648148</v>
      </c>
      <c r="C1716" t="inlineStr">
        <is>
          <t>3140023012060039</t>
        </is>
      </c>
      <c r="D1716" t="inlineStr">
        <is>
          <t>POS0012</t>
        </is>
      </c>
      <c r="E1716" t="inlineStr">
        <is>
          <t>31</t>
        </is>
      </c>
      <c r="F1716" t="inlineStr">
        <is>
          <t>0023</t>
        </is>
      </c>
      <c r="G1716" t="inlineStr">
        <is>
          <t>5316587550</t>
        </is>
      </c>
      <c r="H1716" t="n">
        <v>574.0</v>
      </c>
      <c r="I1716" t="n">
        <v>546.67</v>
      </c>
      <c r="J1716" t="n">
        <v>509.53</v>
      </c>
      <c r="K1716" t="inlineStr">
        <is>
          <t>sale</t>
        </is>
      </c>
      <c r="L1716" t="inlineStr">
        <is>
          <t/>
        </is>
      </c>
      <c r="M1716" t="inlineStr">
        <is>
          <t/>
        </is>
      </c>
      <c r="N1716" t="n">
        <v>0.0</v>
      </c>
      <c r="O1716" t="n">
        <v>0.0</v>
      </c>
      <c r="P1716" t="n">
        <v>424.5</v>
      </c>
      <c r="Q1716" t="n">
        <v>424.5</v>
      </c>
      <c r="R1716" t="n">
        <v>37.14</v>
      </c>
      <c r="S1716" t="n">
        <v>37.14</v>
      </c>
      <c r="T1716" t="n">
        <v>5.47</v>
      </c>
      <c r="U1716" t="n">
        <v>5.47</v>
      </c>
      <c r="V1716" t="n">
        <v>91.72</v>
      </c>
      <c r="W1716" t="n">
        <v>91.72</v>
      </c>
      <c r="X1716" t="n">
        <v>7.18</v>
      </c>
      <c r="Y1716" t="n">
        <v>7.18</v>
      </c>
      <c r="Z1716" t="n">
        <v>17.8</v>
      </c>
      <c r="AA1716" t="n">
        <v>17.8</v>
      </c>
      <c r="AB1716" t="n">
        <v>27.34</v>
      </c>
      <c r="AC1716" t="n">
        <v>27.34</v>
      </c>
      <c r="AD1716" t="n">
        <v>27.33000000000004</v>
      </c>
      <c r="AE1716" t="n">
        <v>0.0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0.0</v>
      </c>
      <c r="AK1716" t="n">
        <v>0.0</v>
      </c>
      <c r="AL1716" t="inlineStr">
        <is>
          <t>unreconciled</t>
        </is>
      </c>
      <c r="AM1716" t="inlineStr">
        <is>
          <t>Order Amount Mismatch (POS&gt;3PO)</t>
        </is>
      </c>
      <c r="AN1716" t="n">
        <v>27.33</v>
      </c>
      <c r="AO1716" t="n">
        <f>ROUND(P1716*100/H1716,2)</f>
        <v>0.0</v>
      </c>
      <c r="AP1716" t="n">
        <f>ROUND(Q1716*100/I1716,2)</f>
        <v>0.0</v>
      </c>
      <c r="AQ1716"/>
      <c r="AR1716"/>
      <c r="AS1716" t="n">
        <v>0.0</v>
      </c>
    </row>
    <row r="1717">
      <c r="A1717" s="1" t="n">
        <v>45235.0</v>
      </c>
      <c r="B1717" s="2" t="n">
        <v>45235.72241898148</v>
      </c>
      <c r="C1717" t="inlineStr">
        <is>
          <t>3140094012086119</t>
        </is>
      </c>
      <c r="D1717" t="inlineStr">
        <is>
          <t>POS0012</t>
        </is>
      </c>
      <c r="E1717" t="inlineStr">
        <is>
          <t>34</t>
        </is>
      </c>
      <c r="F1717" t="inlineStr">
        <is>
          <t>0094</t>
        </is>
      </c>
      <c r="G1717" t="inlineStr">
        <is>
          <t>5316591035</t>
        </is>
      </c>
      <c r="H1717" t="n">
        <v>353.0</v>
      </c>
      <c r="I1717" t="n">
        <v>336.19</v>
      </c>
      <c r="J1717" t="n">
        <v>299.05</v>
      </c>
      <c r="K1717" t="inlineStr">
        <is>
          <t>sale</t>
        </is>
      </c>
      <c r="L1717" t="inlineStr">
        <is>
          <t/>
        </is>
      </c>
      <c r="M1717" t="inlineStr">
        <is>
          <t/>
        </is>
      </c>
      <c r="N1717" t="n">
        <v>0.0</v>
      </c>
      <c r="O1717" t="n">
        <v>0.0</v>
      </c>
      <c r="P1717" t="n">
        <v>264.11</v>
      </c>
      <c r="Q1717" t="n">
        <v>264.1</v>
      </c>
      <c r="R1717" t="n">
        <v>37.14</v>
      </c>
      <c r="S1717" t="n">
        <v>37.14</v>
      </c>
      <c r="T1717" t="n">
        <v>3.36</v>
      </c>
      <c r="U1717" t="n">
        <v>3.36</v>
      </c>
      <c r="V1717" t="n">
        <v>53.83</v>
      </c>
      <c r="W1717" t="n">
        <v>53.83</v>
      </c>
      <c r="X1717" t="n">
        <v>4.41</v>
      </c>
      <c r="Y1717" t="n">
        <v>4.41</v>
      </c>
      <c r="Z1717" t="n">
        <v>10.48</v>
      </c>
      <c r="AA1717" t="n">
        <v>10.48</v>
      </c>
      <c r="AB1717" t="n">
        <v>16.82</v>
      </c>
      <c r="AC1717" t="n">
        <v>16.81</v>
      </c>
      <c r="AD1717" t="n">
        <v>16.810000000000002</v>
      </c>
      <c r="AE1717" t="n">
        <v>0.009999999999990905</v>
      </c>
      <c r="AF1717" t="n">
        <v>0.0</v>
      </c>
      <c r="AG1717" t="n">
        <v>0.0</v>
      </c>
      <c r="AH1717" t="n">
        <v>0.0</v>
      </c>
      <c r="AI1717" t="n">
        <v>0.0</v>
      </c>
      <c r="AJ1717" t="n">
        <v>0.0</v>
      </c>
      <c r="AK1717" t="n">
        <v>0.010000000000001563</v>
      </c>
      <c r="AL1717" t="inlineStr">
        <is>
          <t>unreconciled</t>
        </is>
      </c>
      <c r="AM1717" t="inlineStr">
        <is>
          <t>Order Amount Mismatch (POS&gt;3PO)</t>
        </is>
      </c>
      <c r="AN1717" t="n">
        <v>16.81</v>
      </c>
      <c r="AO1717" t="n">
        <f>ROUND(P1717*100/H1717,2)</f>
        <v>0.0</v>
      </c>
      <c r="AP1717" t="n">
        <f>ROUND(Q1717*100/I1717,2)</f>
        <v>0.0</v>
      </c>
      <c r="AQ1717"/>
      <c r="AR1717"/>
      <c r="AS1717" t="n">
        <v>0.0</v>
      </c>
    </row>
    <row r="1718">
      <c r="A1718" s="1" t="n">
        <v>45235.0</v>
      </c>
      <c r="B1718" s="2" t="n">
        <v>45235.77689814815</v>
      </c>
      <c r="C1718" t="inlineStr">
        <is>
          <t>3140023012059812</t>
        </is>
      </c>
      <c r="D1718" t="inlineStr">
        <is>
          <t>POS0012</t>
        </is>
      </c>
      <c r="E1718" t="inlineStr">
        <is>
          <t>04</t>
        </is>
      </c>
      <c r="F1718" t="inlineStr">
        <is>
          <t>0023</t>
        </is>
      </c>
      <c r="G1718" t="inlineStr">
        <is>
          <t>5316635894</t>
        </is>
      </c>
      <c r="H1718" t="n">
        <v>563.0</v>
      </c>
      <c r="I1718" t="n">
        <v>536.19</v>
      </c>
      <c r="J1718" t="n">
        <v>499.05</v>
      </c>
      <c r="K1718" t="inlineStr">
        <is>
          <t>sale</t>
        </is>
      </c>
      <c r="L1718" t="inlineStr">
        <is>
          <t/>
        </is>
      </c>
      <c r="M1718" t="inlineStr">
        <is>
          <t/>
        </is>
      </c>
      <c r="N1718" t="n">
        <v>0.0</v>
      </c>
      <c r="O1718" t="n">
        <v>0.0</v>
      </c>
      <c r="P1718" t="n">
        <v>416.52</v>
      </c>
      <c r="Q1718" t="n">
        <v>416.51</v>
      </c>
      <c r="R1718" t="n">
        <v>37.14</v>
      </c>
      <c r="S1718" t="n">
        <v>37.14</v>
      </c>
      <c r="T1718" t="n">
        <v>5.36</v>
      </c>
      <c r="U1718" t="n">
        <v>5.36</v>
      </c>
      <c r="V1718" t="n">
        <v>89.83</v>
      </c>
      <c r="W1718" t="n">
        <v>89.83</v>
      </c>
      <c r="X1718" t="n">
        <v>7.04</v>
      </c>
      <c r="Y1718" t="n">
        <v>7.04</v>
      </c>
      <c r="Z1718" t="n">
        <v>17.44</v>
      </c>
      <c r="AA1718" t="n">
        <v>17.44</v>
      </c>
      <c r="AB1718" t="n">
        <v>26.82</v>
      </c>
      <c r="AC1718" t="n">
        <v>26.81</v>
      </c>
      <c r="AD1718" t="n">
        <v>26.809999999999945</v>
      </c>
      <c r="AE1718" t="n">
        <v>0.009999999999990905</v>
      </c>
      <c r="AF1718" t="n">
        <v>0.0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0.010000000000001563</v>
      </c>
      <c r="AL1718" t="inlineStr">
        <is>
          <t>unreconciled</t>
        </is>
      </c>
      <c r="AM1718" t="inlineStr">
        <is>
          <t>Order Amount Mismatch (POS&gt;3PO)</t>
        </is>
      </c>
      <c r="AN1718" t="n">
        <v>26.81</v>
      </c>
      <c r="AO1718" t="n">
        <f>ROUND(P1718*100/H1718,2)</f>
        <v>0.0</v>
      </c>
      <c r="AP1718" t="n">
        <f>ROUND(Q1718*100/I1718,2)</f>
        <v>0.0</v>
      </c>
      <c r="AQ1718"/>
      <c r="AR1718"/>
      <c r="AS1718" t="n">
        <v>0.0</v>
      </c>
    </row>
    <row r="1719">
      <c r="A1719" s="1" t="n">
        <v>45234.0</v>
      </c>
      <c r="B1719" s="2" t="n">
        <v>45234.878842592596</v>
      </c>
      <c r="C1719" t="inlineStr">
        <is>
          <t>3140023012059622</t>
        </is>
      </c>
      <c r="D1719" t="inlineStr">
        <is>
          <t>POS0012</t>
        </is>
      </c>
      <c r="E1719" t="inlineStr">
        <is>
          <t>14</t>
        </is>
      </c>
      <c r="F1719" t="inlineStr">
        <is>
          <t>0023</t>
        </is>
      </c>
      <c r="G1719" t="inlineStr">
        <is>
          <t>5316650214</t>
        </is>
      </c>
      <c r="H1719" t="n">
        <v>288.0</v>
      </c>
      <c r="I1719" t="n">
        <v>274.28</v>
      </c>
      <c r="J1719" t="n">
        <v>237.14</v>
      </c>
      <c r="K1719" t="inlineStr">
        <is>
          <t>sale</t>
        </is>
      </c>
      <c r="L1719" t="inlineStr">
        <is>
          <t/>
        </is>
      </c>
      <c r="M1719" t="inlineStr">
        <is>
          <t/>
        </is>
      </c>
      <c r="N1719" t="n">
        <v>0.0</v>
      </c>
      <c r="O1719" t="n">
        <v>0.0</v>
      </c>
      <c r="P1719" t="n">
        <v>216.92</v>
      </c>
      <c r="Q1719" t="n">
        <v>216.92</v>
      </c>
      <c r="R1719" t="n">
        <v>37.14</v>
      </c>
      <c r="S1719" t="n">
        <v>37.14</v>
      </c>
      <c r="T1719" t="n">
        <v>2.74</v>
      </c>
      <c r="U1719" t="n">
        <v>2.74</v>
      </c>
      <c r="V1719" t="n">
        <v>42.69</v>
      </c>
      <c r="W1719" t="n">
        <v>42.69</v>
      </c>
      <c r="X1719" t="n">
        <v>3.6</v>
      </c>
      <c r="Y1719" t="n">
        <v>3.6</v>
      </c>
      <c r="Z1719" t="n">
        <v>8.33</v>
      </c>
      <c r="AA1719" t="n">
        <v>8.33</v>
      </c>
      <c r="AB1719" t="n">
        <v>13.72</v>
      </c>
      <c r="AC1719" t="n">
        <v>13.72</v>
      </c>
      <c r="AD1719" t="n">
        <v>13.720000000000027</v>
      </c>
      <c r="AE1719" t="n">
        <v>0.0</v>
      </c>
      <c r="AF1719" t="n">
        <v>0.0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0.0</v>
      </c>
      <c r="AL1719" t="inlineStr">
        <is>
          <t>unreconciled</t>
        </is>
      </c>
      <c r="AM1719" t="inlineStr">
        <is>
          <t>Order Amount Mismatch (POS&gt;3PO)</t>
        </is>
      </c>
      <c r="AN1719" t="n">
        <v>13.72</v>
      </c>
      <c r="AO1719" t="n">
        <f>ROUND(P1719*100/H1719,2)</f>
        <v>0.0</v>
      </c>
      <c r="AP1719" t="n">
        <f>ROUND(Q1719*100/I1719,2)</f>
        <v>0.0</v>
      </c>
      <c r="AQ1719"/>
      <c r="AR1719"/>
      <c r="AS1719" t="n">
        <v>0.0</v>
      </c>
    </row>
    <row r="1720">
      <c r="A1720" s="1" t="n">
        <v>45234.0</v>
      </c>
      <c r="B1720" s="2" t="n">
        <v>45234.81710648148</v>
      </c>
      <c r="C1720" t="inlineStr">
        <is>
          <t>3140094012085691</t>
        </is>
      </c>
      <c r="D1720" t="inlineStr">
        <is>
          <t>POS0012</t>
        </is>
      </c>
      <c r="E1720" t="inlineStr">
        <is>
          <t>06</t>
        </is>
      </c>
      <c r="F1720" t="inlineStr">
        <is>
          <t>0094</t>
        </is>
      </c>
      <c r="G1720" t="inlineStr">
        <is>
          <t>5316669427</t>
        </is>
      </c>
      <c r="H1720" t="n">
        <v>275.0</v>
      </c>
      <c r="I1720" t="n">
        <v>261.9</v>
      </c>
      <c r="J1720" t="n">
        <v>224.76</v>
      </c>
      <c r="K1720" t="inlineStr">
        <is>
          <t>sale</t>
        </is>
      </c>
      <c r="L1720" t="inlineStr">
        <is>
          <t/>
        </is>
      </c>
      <c r="M1720" t="inlineStr">
        <is>
          <t/>
        </is>
      </c>
      <c r="N1720" t="n">
        <v>0.0</v>
      </c>
      <c r="O1720" t="n">
        <v>0.0</v>
      </c>
      <c r="P1720" t="n">
        <v>207.48</v>
      </c>
      <c r="Q1720" t="n">
        <v>207.48</v>
      </c>
      <c r="R1720" t="n">
        <v>37.14</v>
      </c>
      <c r="S1720" t="n">
        <v>37.14</v>
      </c>
      <c r="T1720" t="n">
        <v>2.62</v>
      </c>
      <c r="U1720" t="n">
        <v>2.62</v>
      </c>
      <c r="V1720" t="n">
        <v>40.46</v>
      </c>
      <c r="W1720" t="n">
        <v>40.46</v>
      </c>
      <c r="X1720" t="n">
        <v>3.44</v>
      </c>
      <c r="Y1720" t="n">
        <v>3.44</v>
      </c>
      <c r="Z1720" t="n">
        <v>7.9</v>
      </c>
      <c r="AA1720" t="n">
        <v>7.9</v>
      </c>
      <c r="AB1720" t="n">
        <v>13.1</v>
      </c>
      <c r="AC1720" t="n">
        <v>13.1</v>
      </c>
      <c r="AD1720" t="n">
        <v>13.100000000000023</v>
      </c>
      <c r="AE1720" t="n">
        <v>0.0</v>
      </c>
      <c r="AF1720" t="n">
        <v>0.0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0.0</v>
      </c>
      <c r="AL1720" t="inlineStr">
        <is>
          <t>unreconciled</t>
        </is>
      </c>
      <c r="AM1720" t="inlineStr">
        <is>
          <t>Order Amount Mismatch (POS&gt;3PO)</t>
        </is>
      </c>
      <c r="AN1720" t="n">
        <v>13.1</v>
      </c>
      <c r="AO1720" t="n">
        <f>ROUND(P1720*100/H1720,2)</f>
        <v>0.0</v>
      </c>
      <c r="AP1720" t="n">
        <f>ROUND(Q1720*100/I1720,2)</f>
        <v>0.0</v>
      </c>
      <c r="AQ1720"/>
      <c r="AR1720"/>
      <c r="AS1720" t="n">
        <v>0.0</v>
      </c>
    </row>
    <row r="1721">
      <c r="A1721" s="1" t="n">
        <v>45235.0</v>
      </c>
      <c r="B1721" s="2" t="n">
        <v>45235.69744212963</v>
      </c>
      <c r="C1721" t="inlineStr">
        <is>
          <t>3140094012086098</t>
        </is>
      </c>
      <c r="D1721" t="inlineStr">
        <is>
          <t>POS0012</t>
        </is>
      </c>
      <c r="E1721" t="inlineStr">
        <is>
          <t>13</t>
        </is>
      </c>
      <c r="F1721" t="inlineStr">
        <is>
          <t>0094</t>
        </is>
      </c>
      <c r="G1721" t="inlineStr">
        <is>
          <t>5316688871</t>
        </is>
      </c>
      <c r="H1721" t="n">
        <v>336.0</v>
      </c>
      <c r="I1721" t="n">
        <v>319.99</v>
      </c>
      <c r="J1721" t="n">
        <v>282.85</v>
      </c>
      <c r="K1721" t="inlineStr">
        <is>
          <t>sale</t>
        </is>
      </c>
      <c r="L1721" t="inlineStr">
        <is>
          <t/>
        </is>
      </c>
      <c r="M1721" t="inlineStr">
        <is>
          <t/>
        </is>
      </c>
      <c r="N1721" t="n">
        <v>0.0</v>
      </c>
      <c r="O1721" t="n">
        <v>0.0</v>
      </c>
      <c r="P1721" t="n">
        <v>251.76</v>
      </c>
      <c r="Q1721" t="n">
        <v>251.76</v>
      </c>
      <c r="R1721" t="n">
        <v>37.14</v>
      </c>
      <c r="S1721" t="n">
        <v>37.14</v>
      </c>
      <c r="T1721" t="n">
        <v>3.2</v>
      </c>
      <c r="U1721" t="n">
        <v>3.2</v>
      </c>
      <c r="V1721" t="n">
        <v>50.91</v>
      </c>
      <c r="W1721" t="n">
        <v>50.91</v>
      </c>
      <c r="X1721" t="n">
        <v>4.2</v>
      </c>
      <c r="Y1721" t="n">
        <v>4.2</v>
      </c>
      <c r="Z1721" t="n">
        <v>9.92</v>
      </c>
      <c r="AA1721" t="n">
        <v>9.92</v>
      </c>
      <c r="AB1721" t="n">
        <v>16.0</v>
      </c>
      <c r="AC1721" t="n">
        <v>16.0</v>
      </c>
      <c r="AD1721" t="n">
        <v>16.00999999999999</v>
      </c>
      <c r="AE1721" t="n">
        <v>0.0</v>
      </c>
      <c r="AF1721" t="n">
        <v>0.0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0.0</v>
      </c>
      <c r="AL1721" t="inlineStr">
        <is>
          <t>unreconciled</t>
        </is>
      </c>
      <c r="AM1721" t="inlineStr">
        <is>
          <t>Order Amount Mismatch (POS&gt;3PO)</t>
        </is>
      </c>
      <c r="AN1721" t="n">
        <v>16.01</v>
      </c>
      <c r="AO1721" t="n">
        <f>ROUND(P1721*100/H1721,2)</f>
        <v>0.0</v>
      </c>
      <c r="AP1721" t="n">
        <f>ROUND(Q1721*100/I1721,2)</f>
        <v>0.0</v>
      </c>
      <c r="AQ1721"/>
      <c r="AR1721"/>
      <c r="AS1721" t="n">
        <v>0.0</v>
      </c>
    </row>
    <row r="1722">
      <c r="A1722" s="1" t="n">
        <v>45235.0</v>
      </c>
      <c r="B1722" s="2" t="n">
        <v>45235.886469907404</v>
      </c>
      <c r="C1722" t="inlineStr">
        <is>
          <t>3140094012086304</t>
        </is>
      </c>
      <c r="D1722" t="inlineStr">
        <is>
          <t>POS0012</t>
        </is>
      </c>
      <c r="E1722" t="inlineStr">
        <is>
          <t>19</t>
        </is>
      </c>
      <c r="F1722" t="inlineStr">
        <is>
          <t>0094</t>
        </is>
      </c>
      <c r="G1722" t="inlineStr">
        <is>
          <t>5316692403</t>
        </is>
      </c>
      <c r="H1722" t="n">
        <v>583.0</v>
      </c>
      <c r="I1722" t="n">
        <v>555.24</v>
      </c>
      <c r="J1722" t="n">
        <v>518.1</v>
      </c>
      <c r="K1722" t="inlineStr">
        <is>
          <t>sale</t>
        </is>
      </c>
      <c r="L1722" t="inlineStr">
        <is>
          <t/>
        </is>
      </c>
      <c r="M1722" t="inlineStr">
        <is>
          <t/>
        </is>
      </c>
      <c r="N1722" t="n">
        <v>0.0</v>
      </c>
      <c r="O1722" t="n">
        <v>0.0</v>
      </c>
      <c r="P1722" t="n">
        <v>431.04</v>
      </c>
      <c r="Q1722" t="n">
        <v>431.02</v>
      </c>
      <c r="R1722" t="n">
        <v>37.14</v>
      </c>
      <c r="S1722" t="n">
        <v>37.14</v>
      </c>
      <c r="T1722" t="n">
        <v>5.55</v>
      </c>
      <c r="U1722" t="n">
        <v>5.55</v>
      </c>
      <c r="V1722" t="n">
        <v>93.26</v>
      </c>
      <c r="W1722" t="n">
        <v>93.26</v>
      </c>
      <c r="X1722" t="n">
        <v>7.29</v>
      </c>
      <c r="Y1722" t="n">
        <v>7.29</v>
      </c>
      <c r="Z1722" t="n">
        <v>18.1</v>
      </c>
      <c r="AA1722" t="n">
        <v>18.1</v>
      </c>
      <c r="AB1722" t="n">
        <v>27.76</v>
      </c>
      <c r="AC1722" t="n">
        <v>27.76</v>
      </c>
      <c r="AD1722" t="n">
        <v>27.75999999999999</v>
      </c>
      <c r="AE1722" t="n">
        <v>0.020000000000038654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0.0</v>
      </c>
      <c r="AL1722" t="inlineStr">
        <is>
          <t>unreconciled</t>
        </is>
      </c>
      <c r="AM1722" t="inlineStr">
        <is>
          <t>Order Amount Mismatch (POS&gt;3PO)</t>
        </is>
      </c>
      <c r="AN1722" t="n">
        <v>27.76</v>
      </c>
      <c r="AO1722" t="n">
        <f>ROUND(P1722*100/H1722,2)</f>
        <v>0.0</v>
      </c>
      <c r="AP1722" t="n">
        <f>ROUND(Q1722*100/I1722,2)</f>
        <v>0.0</v>
      </c>
      <c r="AQ1722"/>
      <c r="AR1722"/>
      <c r="AS1722" t="n">
        <v>0.0</v>
      </c>
    </row>
    <row r="1723">
      <c r="A1723" s="1" t="n">
        <v>45234.0</v>
      </c>
      <c r="B1723" s="2" t="n">
        <v>45234.85804398148</v>
      </c>
      <c r="C1723" t="inlineStr">
        <is>
          <t>3140023012059605</t>
        </is>
      </c>
      <c r="D1723" t="inlineStr">
        <is>
          <t>POS0012</t>
        </is>
      </c>
      <c r="E1723" t="inlineStr">
        <is>
          <t>97</t>
        </is>
      </c>
      <c r="F1723" t="inlineStr">
        <is>
          <t>0023</t>
        </is>
      </c>
      <c r="G1723" t="inlineStr">
        <is>
          <t>5316704218</t>
        </is>
      </c>
      <c r="H1723" t="n">
        <v>442.0</v>
      </c>
      <c r="I1723" t="n">
        <v>383.81</v>
      </c>
      <c r="J1723" t="n">
        <v>383.81</v>
      </c>
      <c r="K1723" t="inlineStr">
        <is>
          <t>addition</t>
        </is>
      </c>
      <c r="L1723" t="inlineStr">
        <is>
          <t/>
        </is>
      </c>
      <c r="M1723" t="inlineStr">
        <is>
          <t/>
        </is>
      </c>
      <c r="N1723" t="n">
        <v>0.0</v>
      </c>
      <c r="O1723" t="n">
        <v>0.0</v>
      </c>
      <c r="P1723" t="n">
        <v>329.81</v>
      </c>
      <c r="Q1723" t="n">
        <v>328.71</v>
      </c>
      <c r="R1723" t="n">
        <v>37.14</v>
      </c>
      <c r="S1723" t="n">
        <v>0.0</v>
      </c>
      <c r="T1723" t="n">
        <v>0.0</v>
      </c>
      <c r="U1723" t="n">
        <v>0.0</v>
      </c>
      <c r="V1723" t="n">
        <v>0.0</v>
      </c>
      <c r="W1723" t="n">
        <v>0.0</v>
      </c>
      <c r="X1723" t="n">
        <v>0.0</v>
      </c>
      <c r="Y1723" t="n">
        <v>0.0</v>
      </c>
      <c r="Z1723" t="n">
        <v>0.0</v>
      </c>
      <c r="AA1723" t="n">
        <v>0.0</v>
      </c>
      <c r="AB1723" t="n">
        <v>21.04</v>
      </c>
      <c r="AC1723" t="n">
        <v>21.05</v>
      </c>
      <c r="AD1723" t="n">
        <v>58.19</v>
      </c>
      <c r="AE1723" t="n">
        <v>1.1000000000000227</v>
      </c>
      <c r="AF1723" t="n">
        <v>37.14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-0.010000000000001563</v>
      </c>
      <c r="AL1723" t="inlineStr">
        <is>
          <t>unreconciled</t>
        </is>
      </c>
      <c r="AM1723" t="inlineStr">
        <is>
          <t>Packaging Charge Mismatch</t>
        </is>
      </c>
      <c r="AN1723" t="n">
        <v>37.14</v>
      </c>
      <c r="AO1723" t="n">
        <f>ROUND(P1723*100/H1723,2)</f>
        <v>0.0</v>
      </c>
      <c r="AP1723" t="n">
        <f>ROUND(Q1723*100/I1723,2)</f>
        <v>0.0</v>
      </c>
      <c r="AQ1723"/>
      <c r="AR1723"/>
      <c r="AS1723" t="n">
        <v>0.0</v>
      </c>
    </row>
    <row r="1724">
      <c r="A1724" s="1" t="n">
        <v>45235.0</v>
      </c>
      <c r="B1724" s="2" t="n">
        <v>45235.489212962966</v>
      </c>
      <c r="C1724" t="inlineStr">
        <is>
          <t>3140094012085952</t>
        </is>
      </c>
      <c r="D1724" t="inlineStr">
        <is>
          <t>POS0012</t>
        </is>
      </c>
      <c r="E1724" t="inlineStr">
        <is>
          <t>67</t>
        </is>
      </c>
      <c r="F1724" t="inlineStr">
        <is>
          <t>0094</t>
        </is>
      </c>
      <c r="G1724" t="inlineStr">
        <is>
          <t>5316706002</t>
        </is>
      </c>
      <c r="H1724" t="n">
        <v>504.0</v>
      </c>
      <c r="I1724" t="n">
        <v>480.0</v>
      </c>
      <c r="J1724" t="n">
        <v>442.86</v>
      </c>
      <c r="K1724" t="inlineStr">
        <is>
          <t>sale</t>
        </is>
      </c>
      <c r="L1724" t="inlineStr">
        <is>
          <t/>
        </is>
      </c>
      <c r="M1724" t="inlineStr">
        <is>
          <t/>
        </is>
      </c>
      <c r="N1724" t="n">
        <v>0.0</v>
      </c>
      <c r="O1724" t="n">
        <v>0.0</v>
      </c>
      <c r="P1724" t="n">
        <v>373.71</v>
      </c>
      <c r="Q1724" t="n">
        <v>373.71</v>
      </c>
      <c r="R1724" t="n">
        <v>37.14</v>
      </c>
      <c r="S1724" t="n">
        <v>37.14</v>
      </c>
      <c r="T1724" t="n">
        <v>4.8</v>
      </c>
      <c r="U1724" t="n">
        <v>4.8</v>
      </c>
      <c r="V1724" t="n">
        <v>79.71</v>
      </c>
      <c r="W1724" t="n">
        <v>79.71</v>
      </c>
      <c r="X1724" t="n">
        <v>6.3</v>
      </c>
      <c r="Y1724" t="n">
        <v>6.3</v>
      </c>
      <c r="Z1724" t="n">
        <v>15.48</v>
      </c>
      <c r="AA1724" t="n">
        <v>15.48</v>
      </c>
      <c r="AB1724" t="n">
        <v>24.0</v>
      </c>
      <c r="AC1724" t="n">
        <v>24.0</v>
      </c>
      <c r="AD1724" t="n">
        <v>24.0</v>
      </c>
      <c r="AE1724" t="n">
        <v>0.0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0.0</v>
      </c>
      <c r="AL1724" t="inlineStr">
        <is>
          <t>unreconciled</t>
        </is>
      </c>
      <c r="AM1724" t="inlineStr">
        <is>
          <t>Order Amount Mismatch (POS&gt;3PO)</t>
        </is>
      </c>
      <c r="AN1724" t="n">
        <v>24.0</v>
      </c>
      <c r="AO1724" t="n">
        <f>ROUND(P1724*100/H1724,2)</f>
        <v>0.0</v>
      </c>
      <c r="AP1724" t="n">
        <f>ROUND(Q1724*100/I1724,2)</f>
        <v>0.0</v>
      </c>
      <c r="AQ1724"/>
      <c r="AR1724"/>
      <c r="AS1724" t="n">
        <v>0.0</v>
      </c>
    </row>
    <row r="1725">
      <c r="A1725" s="1" t="n">
        <v>45235.0</v>
      </c>
      <c r="B1725" s="2" t="n">
        <v>45235.611967592595</v>
      </c>
      <c r="C1725" t="inlineStr">
        <is>
          <t>3140094012086035</t>
        </is>
      </c>
      <c r="D1725" t="inlineStr">
        <is>
          <t>POS0012</t>
        </is>
      </c>
      <c r="E1725" t="inlineStr">
        <is>
          <t>50</t>
        </is>
      </c>
      <c r="F1725" t="inlineStr">
        <is>
          <t>0094</t>
        </is>
      </c>
      <c r="G1725" t="inlineStr">
        <is>
          <t>5316714493</t>
        </is>
      </c>
      <c r="H1725" t="n">
        <v>377.0</v>
      </c>
      <c r="I1725" t="n">
        <v>359.05</v>
      </c>
      <c r="J1725" t="n">
        <v>321.91</v>
      </c>
      <c r="K1725" t="inlineStr">
        <is>
          <t>sale</t>
        </is>
      </c>
      <c r="L1725" t="inlineStr">
        <is>
          <t/>
        </is>
      </c>
      <c r="M1725" t="inlineStr">
        <is>
          <t/>
        </is>
      </c>
      <c r="N1725" t="n">
        <v>0.0</v>
      </c>
      <c r="O1725" t="n">
        <v>0.0</v>
      </c>
      <c r="P1725" t="n">
        <v>281.53</v>
      </c>
      <c r="Q1725" t="n">
        <v>281.52</v>
      </c>
      <c r="R1725" t="n">
        <v>37.14</v>
      </c>
      <c r="S1725" t="n">
        <v>37.14</v>
      </c>
      <c r="T1725" t="n">
        <v>3.59</v>
      </c>
      <c r="U1725" t="n">
        <v>3.59</v>
      </c>
      <c r="V1725" t="n">
        <v>57.94</v>
      </c>
      <c r="W1725" t="n">
        <v>57.94</v>
      </c>
      <c r="X1725" t="n">
        <v>4.71</v>
      </c>
      <c r="Y1725" t="n">
        <v>4.71</v>
      </c>
      <c r="Z1725" t="n">
        <v>11.28</v>
      </c>
      <c r="AA1725" t="n">
        <v>11.28</v>
      </c>
      <c r="AB1725" t="n">
        <v>17.96</v>
      </c>
      <c r="AC1725" t="n">
        <v>17.95</v>
      </c>
      <c r="AD1725" t="n">
        <v>17.94999999999999</v>
      </c>
      <c r="AE1725" t="n">
        <v>0.009999999999990905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0.010000000000001563</v>
      </c>
      <c r="AL1725" t="inlineStr">
        <is>
          <t>unreconciled</t>
        </is>
      </c>
      <c r="AM1725" t="inlineStr">
        <is>
          <t>Order Amount Mismatch (POS&gt;3PO)</t>
        </is>
      </c>
      <c r="AN1725" t="n">
        <v>17.95</v>
      </c>
      <c r="AO1725" t="n">
        <f>ROUND(P1725*100/H1725,2)</f>
        <v>0.0</v>
      </c>
      <c r="AP1725" t="n">
        <f>ROUND(Q1725*100/I1725,2)</f>
        <v>0.0</v>
      </c>
      <c r="AQ1725"/>
      <c r="AR1725"/>
      <c r="AS1725" t="n">
        <v>0.0</v>
      </c>
    </row>
    <row r="1726">
      <c r="A1726" s="1" t="n">
        <v>45234.0</v>
      </c>
      <c r="B1726" s="2" t="n">
        <v>45234.93289351852</v>
      </c>
      <c r="C1726" t="inlineStr">
        <is>
          <t>3140094012085816</t>
        </is>
      </c>
      <c r="D1726" t="inlineStr">
        <is>
          <t>POS0012</t>
        </is>
      </c>
      <c r="E1726" t="inlineStr">
        <is>
          <t>31</t>
        </is>
      </c>
      <c r="F1726" t="inlineStr">
        <is>
          <t>0094</t>
        </is>
      </c>
      <c r="G1726" t="inlineStr">
        <is>
          <t>5316722571</t>
        </is>
      </c>
      <c r="H1726" t="n">
        <v>194.0</v>
      </c>
      <c r="I1726" t="n">
        <v>184.76</v>
      </c>
      <c r="J1726" t="n">
        <v>147.62</v>
      </c>
      <c r="K1726" t="inlineStr">
        <is>
          <t>sale</t>
        </is>
      </c>
      <c r="L1726" t="inlineStr">
        <is>
          <t/>
        </is>
      </c>
      <c r="M1726" t="inlineStr">
        <is>
          <t/>
        </is>
      </c>
      <c r="N1726" t="n">
        <v>0.0</v>
      </c>
      <c r="O1726" t="n">
        <v>0.0</v>
      </c>
      <c r="P1726" t="n">
        <v>148.69</v>
      </c>
      <c r="Q1726" t="n">
        <v>148.7</v>
      </c>
      <c r="R1726" t="n">
        <v>37.14</v>
      </c>
      <c r="S1726" t="n">
        <v>37.14</v>
      </c>
      <c r="T1726" t="n">
        <v>1.85</v>
      </c>
      <c r="U1726" t="n">
        <v>1.85</v>
      </c>
      <c r="V1726" t="n">
        <v>26.57</v>
      </c>
      <c r="W1726" t="n">
        <v>26.57</v>
      </c>
      <c r="X1726" t="n">
        <v>2.43</v>
      </c>
      <c r="Y1726" t="n">
        <v>2.42</v>
      </c>
      <c r="Z1726" t="n">
        <v>5.22</v>
      </c>
      <c r="AA1726" t="n">
        <v>5.22</v>
      </c>
      <c r="AB1726" t="n">
        <v>9.24</v>
      </c>
      <c r="AC1726" t="n">
        <v>9.24</v>
      </c>
      <c r="AD1726" t="n">
        <v>9.240000000000009</v>
      </c>
      <c r="AE1726" t="n">
        <v>-0.009999999999990905</v>
      </c>
      <c r="AF1726" t="n">
        <v>0.0</v>
      </c>
      <c r="AG1726" t="n">
        <v>0.0</v>
      </c>
      <c r="AH1726" t="n">
        <v>0.0</v>
      </c>
      <c r="AI1726" t="n">
        <v>0.010000000000000231</v>
      </c>
      <c r="AJ1726" t="n">
        <v>0.0</v>
      </c>
      <c r="AK1726" t="n">
        <v>0.0</v>
      </c>
      <c r="AL1726" t="inlineStr">
        <is>
          <t>unreconciled</t>
        </is>
      </c>
      <c r="AM1726" t="inlineStr">
        <is>
          <t>Order Amount Mismatch (POS&gt;3PO)</t>
        </is>
      </c>
      <c r="AN1726" t="n">
        <v>9.24</v>
      </c>
      <c r="AO1726" t="n">
        <f>ROUND(P1726*100/H1726,2)</f>
        <v>0.0</v>
      </c>
      <c r="AP1726" t="n">
        <f>ROUND(Q1726*100/I1726,2)</f>
        <v>0.0</v>
      </c>
      <c r="AQ1726"/>
      <c r="AR1726"/>
      <c r="AS1726" t="n">
        <v>0.0</v>
      </c>
    </row>
    <row r="1727">
      <c r="A1727" s="1" t="n">
        <v>45234.0</v>
      </c>
      <c r="B1727" s="2" t="n">
        <v>45235.01866898148</v>
      </c>
      <c r="C1727" t="inlineStr">
        <is>
          <t>3140094012085896</t>
        </is>
      </c>
      <c r="D1727" t="inlineStr">
        <is>
          <t>POS0012</t>
        </is>
      </c>
      <c r="E1727" t="inlineStr">
        <is>
          <t>11</t>
        </is>
      </c>
      <c r="F1727" t="inlineStr">
        <is>
          <t>0094</t>
        </is>
      </c>
      <c r="G1727" t="inlineStr">
        <is>
          <t>5316724669</t>
        </is>
      </c>
      <c r="H1727" t="n">
        <v>608.0</v>
      </c>
      <c r="I1727" t="n">
        <v>579.06</v>
      </c>
      <c r="J1727" t="n">
        <v>541.92</v>
      </c>
      <c r="K1727" t="inlineStr">
        <is>
          <t>sale</t>
        </is>
      </c>
      <c r="L1727" t="inlineStr">
        <is>
          <t/>
        </is>
      </c>
      <c r="M1727" t="inlineStr">
        <is>
          <t/>
        </is>
      </c>
      <c r="N1727" t="n">
        <v>0.0</v>
      </c>
      <c r="O1727" t="n">
        <v>0.0</v>
      </c>
      <c r="P1727" t="n">
        <v>449.19</v>
      </c>
      <c r="Q1727" t="n">
        <v>449.16</v>
      </c>
      <c r="R1727" t="n">
        <v>37.14</v>
      </c>
      <c r="S1727" t="n">
        <v>37.14</v>
      </c>
      <c r="T1727" t="n">
        <v>5.79</v>
      </c>
      <c r="U1727" t="n">
        <v>5.79</v>
      </c>
      <c r="V1727" t="n">
        <v>97.55</v>
      </c>
      <c r="W1727" t="n">
        <v>97.55</v>
      </c>
      <c r="X1727" t="n">
        <v>7.6</v>
      </c>
      <c r="Y1727" t="n">
        <v>7.6</v>
      </c>
      <c r="Z1727" t="n">
        <v>18.93</v>
      </c>
      <c r="AA1727" t="n">
        <v>18.93</v>
      </c>
      <c r="AB1727" t="n">
        <v>28.96</v>
      </c>
      <c r="AC1727" t="n">
        <v>28.95</v>
      </c>
      <c r="AD1727" t="n">
        <v>28.940000000000055</v>
      </c>
      <c r="AE1727" t="n">
        <v>0.029999999999972715</v>
      </c>
      <c r="AF1727" t="n">
        <v>0.0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0.010000000000001563</v>
      </c>
      <c r="AL1727" t="inlineStr">
        <is>
          <t>unreconciled</t>
        </is>
      </c>
      <c r="AM1727" t="inlineStr">
        <is>
          <t>Order Amount Mismatch (POS&gt;3PO)</t>
        </is>
      </c>
      <c r="AN1727" t="n">
        <v>28.94</v>
      </c>
      <c r="AO1727" t="n">
        <f>ROUND(P1727*100/H1727,2)</f>
        <v>0.0</v>
      </c>
      <c r="AP1727" t="n">
        <f>ROUND(Q1727*100/I1727,2)</f>
        <v>0.0</v>
      </c>
      <c r="AQ1727"/>
      <c r="AR1727"/>
      <c r="AS1727" t="n">
        <v>0.0</v>
      </c>
    </row>
    <row r="1728">
      <c r="A1728" s="1" t="n">
        <v>45235.0</v>
      </c>
      <c r="B1728" s="2" t="n">
        <v>45235.97770833333</v>
      </c>
      <c r="C1728" t="inlineStr">
        <is>
          <t>3140023012059919</t>
        </is>
      </c>
      <c r="D1728" t="inlineStr">
        <is>
          <t>POS0012</t>
        </is>
      </c>
      <c r="E1728" t="inlineStr">
        <is>
          <t>11</t>
        </is>
      </c>
      <c r="F1728" t="inlineStr">
        <is>
          <t>0023</t>
        </is>
      </c>
      <c r="G1728" t="inlineStr">
        <is>
          <t>5316742815</t>
        </is>
      </c>
      <c r="H1728" t="n">
        <v>279.0</v>
      </c>
      <c r="I1728" t="n">
        <v>265.72</v>
      </c>
      <c r="J1728" t="n">
        <v>228.58</v>
      </c>
      <c r="K1728" t="inlineStr">
        <is>
          <t>sale</t>
        </is>
      </c>
      <c r="L1728" t="inlineStr">
        <is>
          <t/>
        </is>
      </c>
      <c r="M1728" t="inlineStr">
        <is>
          <t/>
        </is>
      </c>
      <c r="N1728" t="n">
        <v>0.0</v>
      </c>
      <c r="O1728" t="n">
        <v>0.0</v>
      </c>
      <c r="P1728" t="n">
        <v>210.4</v>
      </c>
      <c r="Q1728" t="n">
        <v>210.38</v>
      </c>
      <c r="R1728" t="n">
        <v>37.14</v>
      </c>
      <c r="S1728" t="n">
        <v>37.14</v>
      </c>
      <c r="T1728" t="n">
        <v>2.66</v>
      </c>
      <c r="U1728" t="n">
        <v>2.66</v>
      </c>
      <c r="V1728" t="n">
        <v>41.14</v>
      </c>
      <c r="W1728" t="n">
        <v>41.14</v>
      </c>
      <c r="X1728" t="n">
        <v>3.49</v>
      </c>
      <c r="Y1728" t="n">
        <v>3.49</v>
      </c>
      <c r="Z1728" t="n">
        <v>8.03</v>
      </c>
      <c r="AA1728" t="n">
        <v>8.04</v>
      </c>
      <c r="AB1728" t="n">
        <v>13.28</v>
      </c>
      <c r="AC1728" t="n">
        <v>13.29</v>
      </c>
      <c r="AD1728" t="n">
        <v>13.279999999999973</v>
      </c>
      <c r="AE1728" t="n">
        <v>0.020000000000010232</v>
      </c>
      <c r="AF1728" t="n">
        <v>0.0</v>
      </c>
      <c r="AG1728" t="n">
        <v>0.0</v>
      </c>
      <c r="AH1728" t="n">
        <v>0.0</v>
      </c>
      <c r="AI1728" t="n">
        <v>0.0</v>
      </c>
      <c r="AJ1728" t="n">
        <v>-0.009999999999999787</v>
      </c>
      <c r="AK1728" t="n">
        <v>-0.009999999999999787</v>
      </c>
      <c r="AL1728" t="inlineStr">
        <is>
          <t>unreconciled</t>
        </is>
      </c>
      <c r="AM1728" t="inlineStr">
        <is>
          <t>Order Amount Mismatch (POS&gt;3PO)</t>
        </is>
      </c>
      <c r="AN1728" t="n">
        <v>13.28</v>
      </c>
      <c r="AO1728" t="n">
        <f>ROUND(P1728*100/H1728,2)</f>
        <v>0.0</v>
      </c>
      <c r="AP1728" t="n">
        <f>ROUND(Q1728*100/I1728,2)</f>
        <v>0.0</v>
      </c>
      <c r="AQ1728"/>
      <c r="AR1728"/>
      <c r="AS1728" t="n">
        <v>0.0</v>
      </c>
    </row>
    <row r="1729">
      <c r="A1729" s="1" t="n">
        <v>45234.0</v>
      </c>
      <c r="B1729" s="2" t="n">
        <v>45234.916967592595</v>
      </c>
      <c r="C1729" t="inlineStr">
        <is>
          <t>3140023012059648</t>
        </is>
      </c>
      <c r="D1729" t="inlineStr">
        <is>
          <t>POS0012</t>
        </is>
      </c>
      <c r="E1729" t="inlineStr">
        <is>
          <t>40</t>
        </is>
      </c>
      <c r="F1729" t="inlineStr">
        <is>
          <t>0023</t>
        </is>
      </c>
      <c r="G1729" t="inlineStr">
        <is>
          <t>5316758817</t>
        </is>
      </c>
      <c r="H1729" t="n">
        <v>249.99999999999997</v>
      </c>
      <c r="I1729" t="n">
        <v>238.09</v>
      </c>
      <c r="J1729" t="n">
        <v>200.95</v>
      </c>
      <c r="K1729" t="inlineStr">
        <is>
          <t>sale</t>
        </is>
      </c>
      <c r="L1729" t="inlineStr">
        <is>
          <t/>
        </is>
      </c>
      <c r="M1729" t="inlineStr">
        <is>
          <t/>
        </is>
      </c>
      <c r="N1729" t="n">
        <v>0.0</v>
      </c>
      <c r="O1729" t="n">
        <v>0.0</v>
      </c>
      <c r="P1729" t="n">
        <v>189.35</v>
      </c>
      <c r="Q1729" t="n">
        <v>189.34</v>
      </c>
      <c r="R1729" t="n">
        <v>37.14</v>
      </c>
      <c r="S1729" t="n">
        <v>37.14</v>
      </c>
      <c r="T1729" t="n">
        <v>2.38</v>
      </c>
      <c r="U1729" t="n">
        <v>2.38</v>
      </c>
      <c r="V1729" t="n">
        <v>36.17</v>
      </c>
      <c r="W1729" t="n">
        <v>36.17</v>
      </c>
      <c r="X1729" t="n">
        <v>3.12</v>
      </c>
      <c r="Y1729" t="n">
        <v>3.12</v>
      </c>
      <c r="Z1729" t="n">
        <v>7.07</v>
      </c>
      <c r="AA1729" t="n">
        <v>7.07</v>
      </c>
      <c r="AB1729" t="n">
        <v>11.9</v>
      </c>
      <c r="AC1729" t="n">
        <v>11.91</v>
      </c>
      <c r="AD1729" t="n">
        <v>11.909999999999968</v>
      </c>
      <c r="AE1729" t="n">
        <v>0.009999999999990905</v>
      </c>
      <c r="AF1729" t="n">
        <v>0.0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-0.009999999999999787</v>
      </c>
      <c r="AL1729" t="inlineStr">
        <is>
          <t>unreconciled</t>
        </is>
      </c>
      <c r="AM1729" t="inlineStr">
        <is>
          <t>Order Amount Mismatch (POS&gt;3PO)</t>
        </is>
      </c>
      <c r="AN1729" t="n">
        <v>11.91</v>
      </c>
      <c r="AO1729" t="n">
        <f>ROUND(P1729*100/H1729,2)</f>
        <v>0.0</v>
      </c>
      <c r="AP1729" t="n">
        <f>ROUND(Q1729*100/I1729,2)</f>
        <v>0.0</v>
      </c>
      <c r="AQ1729"/>
      <c r="AR1729"/>
      <c r="AS1729" t="n">
        <v>0.0</v>
      </c>
    </row>
    <row r="1730">
      <c r="A1730" s="1" t="n">
        <v>45235.0</v>
      </c>
      <c r="B1730" s="2" t="n">
        <v>45235.47446759259</v>
      </c>
      <c r="C1730" t="inlineStr">
        <is>
          <t>3140023012059744</t>
        </is>
      </c>
      <c r="D1730" t="inlineStr">
        <is>
          <t>POS0012</t>
        </is>
      </c>
      <c r="E1730" t="inlineStr">
        <is>
          <t>36</t>
        </is>
      </c>
      <c r="F1730" t="inlineStr">
        <is>
          <t>0023</t>
        </is>
      </c>
      <c r="G1730" t="inlineStr">
        <is>
          <t>5316764253</t>
        </is>
      </c>
      <c r="H1730" t="n">
        <v>256.0</v>
      </c>
      <c r="I1730" t="n">
        <v>243.81</v>
      </c>
      <c r="J1730" t="n">
        <v>206.67</v>
      </c>
      <c r="K1730" t="inlineStr">
        <is>
          <t>sale</t>
        </is>
      </c>
      <c r="L1730" t="inlineStr">
        <is>
          <t/>
        </is>
      </c>
      <c r="M1730" t="inlineStr">
        <is>
          <t/>
        </is>
      </c>
      <c r="N1730" t="n">
        <v>0.0</v>
      </c>
      <c r="O1730" t="n">
        <v>0.0</v>
      </c>
      <c r="P1730" t="n">
        <v>193.7</v>
      </c>
      <c r="Q1730" t="n">
        <v>193.68</v>
      </c>
      <c r="R1730" t="n">
        <v>37.14</v>
      </c>
      <c r="S1730" t="n">
        <v>37.14</v>
      </c>
      <c r="T1730" t="n">
        <v>2.44</v>
      </c>
      <c r="U1730" t="n">
        <v>2.44</v>
      </c>
      <c r="V1730" t="n">
        <v>37.2</v>
      </c>
      <c r="W1730" t="n">
        <v>37.2</v>
      </c>
      <c r="X1730" t="n">
        <v>3.2</v>
      </c>
      <c r="Y1730" t="n">
        <v>3.2</v>
      </c>
      <c r="Z1730" t="n">
        <v>7.27</v>
      </c>
      <c r="AA1730" t="n">
        <v>7.28</v>
      </c>
      <c r="AB1730" t="n">
        <v>12.2</v>
      </c>
      <c r="AC1730" t="n">
        <v>12.19</v>
      </c>
      <c r="AD1730" t="n">
        <v>12.189999999999998</v>
      </c>
      <c r="AE1730" t="n">
        <v>0.01999999999998181</v>
      </c>
      <c r="AF1730" t="n">
        <v>0.0</v>
      </c>
      <c r="AG1730" t="n">
        <v>0.0</v>
      </c>
      <c r="AH1730" t="n">
        <v>0.0</v>
      </c>
      <c r="AI1730" t="n">
        <v>0.0</v>
      </c>
      <c r="AJ1730" t="n">
        <v>-0.010000000000000675</v>
      </c>
      <c r="AK1730" t="n">
        <v>0.009999999999999787</v>
      </c>
      <c r="AL1730" t="inlineStr">
        <is>
          <t>unreconciled</t>
        </is>
      </c>
      <c r="AM1730" t="inlineStr">
        <is>
          <t>Order Amount Mismatch (POS&gt;3PO)</t>
        </is>
      </c>
      <c r="AN1730" t="n">
        <v>12.19</v>
      </c>
      <c r="AO1730" t="n">
        <f>ROUND(P1730*100/H1730,2)</f>
        <v>0.0</v>
      </c>
      <c r="AP1730" t="n">
        <f>ROUND(Q1730*100/I1730,2)</f>
        <v>0.0</v>
      </c>
      <c r="AQ1730"/>
      <c r="AR1730"/>
      <c r="AS1730" t="n">
        <v>0.0</v>
      </c>
    </row>
    <row r="1731">
      <c r="A1731" s="1" t="n">
        <v>45234.0</v>
      </c>
      <c r="B1731" s="2" t="n">
        <v>45234.90168981482</v>
      </c>
      <c r="C1731" t="inlineStr">
        <is>
          <t>3140094012085782</t>
        </is>
      </c>
      <c r="D1731" t="inlineStr">
        <is>
          <t>POS0012</t>
        </is>
      </c>
      <c r="E1731" t="inlineStr">
        <is>
          <t>97</t>
        </is>
      </c>
      <c r="F1731" t="inlineStr">
        <is>
          <t>0094</t>
        </is>
      </c>
      <c r="G1731" t="inlineStr">
        <is>
          <t>5316765108</t>
        </is>
      </c>
      <c r="H1731" t="n">
        <v>1269.0</v>
      </c>
      <c r="I1731" t="n">
        <v>1208.59</v>
      </c>
      <c r="J1731" t="n">
        <v>1171.45</v>
      </c>
      <c r="K1731" t="inlineStr">
        <is>
          <t>sale</t>
        </is>
      </c>
      <c r="L1731" t="inlineStr">
        <is>
          <t/>
        </is>
      </c>
      <c r="M1731" t="inlineStr">
        <is>
          <t/>
        </is>
      </c>
      <c r="N1731" t="n">
        <v>0.0</v>
      </c>
      <c r="O1731" t="n">
        <v>0.0</v>
      </c>
      <c r="P1731" t="n">
        <v>928.97</v>
      </c>
      <c r="Q1731" t="n">
        <v>928.97</v>
      </c>
      <c r="R1731" t="n">
        <v>37.14</v>
      </c>
      <c r="S1731" t="n">
        <v>37.14</v>
      </c>
      <c r="T1731" t="n">
        <v>12.09</v>
      </c>
      <c r="U1731" t="n">
        <v>12.09</v>
      </c>
      <c r="V1731" t="n">
        <v>210.86</v>
      </c>
      <c r="W1731" t="n">
        <v>210.86</v>
      </c>
      <c r="X1731" t="n">
        <v>15.86</v>
      </c>
      <c r="Y1731" t="n">
        <v>15.86</v>
      </c>
      <c r="Z1731" t="n">
        <v>40.81</v>
      </c>
      <c r="AA1731" t="n">
        <v>40.8</v>
      </c>
      <c r="AB1731" t="n">
        <v>60.42</v>
      </c>
      <c r="AC1731" t="n">
        <v>60.43</v>
      </c>
      <c r="AD1731" t="n">
        <v>60.41000000000008</v>
      </c>
      <c r="AE1731" t="n">
        <v>0.0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0.010000000000005116</v>
      </c>
      <c r="AK1731" t="n">
        <v>-0.00999999999999801</v>
      </c>
      <c r="AL1731" t="inlineStr">
        <is>
          <t>unreconciled</t>
        </is>
      </c>
      <c r="AM1731" t="inlineStr">
        <is>
          <t>Order Amount Mismatch (POS&gt;3PO)</t>
        </is>
      </c>
      <c r="AN1731" t="n">
        <v>60.41</v>
      </c>
      <c r="AO1731" t="n">
        <f>ROUND(P1731*100/H1731,2)</f>
        <v>0.0</v>
      </c>
      <c r="AP1731" t="n">
        <f>ROUND(Q1731*100/I1731,2)</f>
        <v>0.0</v>
      </c>
      <c r="AQ1731"/>
      <c r="AR1731"/>
      <c r="AS1731" t="n">
        <v>0.0</v>
      </c>
    </row>
    <row r="1732">
      <c r="A1732" s="1" t="n">
        <v>45234.0</v>
      </c>
      <c r="B1732" s="2" t="n">
        <v>45234.90269675926</v>
      </c>
      <c r="C1732" t="inlineStr">
        <is>
          <t>3140023012059638</t>
        </is>
      </c>
      <c r="D1732" t="inlineStr">
        <is>
          <t>POS0012</t>
        </is>
      </c>
      <c r="E1732" t="inlineStr">
        <is>
          <t>30</t>
        </is>
      </c>
      <c r="F1732" t="inlineStr">
        <is>
          <t>0023</t>
        </is>
      </c>
      <c r="G1732" t="inlineStr">
        <is>
          <t>5316800207</t>
        </is>
      </c>
      <c r="H1732" t="n">
        <v>759.0</v>
      </c>
      <c r="I1732" t="n">
        <v>722.86</v>
      </c>
      <c r="J1732" t="n">
        <v>685.72</v>
      </c>
      <c r="K1732" t="inlineStr">
        <is>
          <t>sale</t>
        </is>
      </c>
      <c r="L1732" t="inlineStr">
        <is>
          <t/>
        </is>
      </c>
      <c r="M1732" t="inlineStr">
        <is>
          <t/>
        </is>
      </c>
      <c r="N1732" t="n">
        <v>0.0</v>
      </c>
      <c r="O1732" t="n">
        <v>0.0</v>
      </c>
      <c r="P1732" t="n">
        <v>558.78</v>
      </c>
      <c r="Q1732" t="n">
        <v>558.78</v>
      </c>
      <c r="R1732" t="n">
        <v>37.14</v>
      </c>
      <c r="S1732" t="n">
        <v>37.14</v>
      </c>
      <c r="T1732" t="n">
        <v>7.23</v>
      </c>
      <c r="U1732" t="n">
        <v>7.23</v>
      </c>
      <c r="V1732" t="n">
        <v>123.43</v>
      </c>
      <c r="W1732" t="n">
        <v>123.43</v>
      </c>
      <c r="X1732" t="n">
        <v>9.49</v>
      </c>
      <c r="Y1732" t="n">
        <v>9.49</v>
      </c>
      <c r="Z1732" t="n">
        <v>23.93</v>
      </c>
      <c r="AA1732" t="n">
        <v>23.93</v>
      </c>
      <c r="AB1732" t="n">
        <v>36.14</v>
      </c>
      <c r="AC1732" t="n">
        <v>36.14</v>
      </c>
      <c r="AD1732" t="n">
        <v>36.139999999999986</v>
      </c>
      <c r="AE1732" t="n">
        <v>0.0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0.0</v>
      </c>
      <c r="AL1732" t="inlineStr">
        <is>
          <t>unreconciled</t>
        </is>
      </c>
      <c r="AM1732" t="inlineStr">
        <is>
          <t>Order Amount Mismatch (POS&gt;3PO)</t>
        </is>
      </c>
      <c r="AN1732" t="n">
        <v>36.14</v>
      </c>
      <c r="AO1732" t="n">
        <f>ROUND(P1732*100/H1732,2)</f>
        <v>0.0</v>
      </c>
      <c r="AP1732" t="n">
        <f>ROUND(Q1732*100/I1732,2)</f>
        <v>0.0</v>
      </c>
      <c r="AQ1732"/>
      <c r="AR1732"/>
      <c r="AS1732" t="n">
        <v>0.0</v>
      </c>
    </row>
    <row r="1733">
      <c r="A1733" s="1" t="n">
        <v>45235.0</v>
      </c>
      <c r="B1733" s="2" t="n">
        <v>45235.99612268519</v>
      </c>
      <c r="C1733" t="inlineStr">
        <is>
          <t>3140023012059935</t>
        </is>
      </c>
      <c r="D1733" t="inlineStr">
        <is>
          <t>POS0012</t>
        </is>
      </c>
      <c r="E1733" t="inlineStr">
        <is>
          <t>27</t>
        </is>
      </c>
      <c r="F1733" t="inlineStr">
        <is>
          <t>0023</t>
        </is>
      </c>
      <c r="G1733" t="inlineStr">
        <is>
          <t>5316839078</t>
        </is>
      </c>
      <c r="H1733" t="n">
        <v>226.0</v>
      </c>
      <c r="I1733" t="n">
        <v>215.24</v>
      </c>
      <c r="J1733" t="n">
        <v>178.1</v>
      </c>
      <c r="K1733" t="inlineStr">
        <is>
          <t>sale</t>
        </is>
      </c>
      <c r="L1733" t="inlineStr">
        <is>
          <t/>
        </is>
      </c>
      <c r="M1733" t="inlineStr">
        <is>
          <t/>
        </is>
      </c>
      <c r="N1733" t="n">
        <v>0.0</v>
      </c>
      <c r="O1733" t="n">
        <v>0.0</v>
      </c>
      <c r="P1733" t="n">
        <v>171.93</v>
      </c>
      <c r="Q1733" t="n">
        <v>171.93</v>
      </c>
      <c r="R1733" t="n">
        <v>37.14</v>
      </c>
      <c r="S1733" t="n">
        <v>37.14</v>
      </c>
      <c r="T1733" t="n">
        <v>2.15</v>
      </c>
      <c r="U1733" t="n">
        <v>2.15</v>
      </c>
      <c r="V1733" t="n">
        <v>32.06</v>
      </c>
      <c r="W1733" t="n">
        <v>32.06</v>
      </c>
      <c r="X1733" t="n">
        <v>2.82</v>
      </c>
      <c r="Y1733" t="n">
        <v>2.82</v>
      </c>
      <c r="Z1733" t="n">
        <v>6.28</v>
      </c>
      <c r="AA1733" t="n">
        <v>6.28</v>
      </c>
      <c r="AB1733" t="n">
        <v>10.76</v>
      </c>
      <c r="AC1733" t="n">
        <v>10.76</v>
      </c>
      <c r="AD1733" t="n">
        <v>10.759999999999991</v>
      </c>
      <c r="AE1733" t="n">
        <v>0.0</v>
      </c>
      <c r="AF1733" t="n">
        <v>0.0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0.0</v>
      </c>
      <c r="AL1733" t="inlineStr">
        <is>
          <t>unreconciled</t>
        </is>
      </c>
      <c r="AM1733" t="inlineStr">
        <is>
          <t>Order Amount Mismatch (POS&gt;3PO)</t>
        </is>
      </c>
      <c r="AN1733" t="n">
        <v>10.76</v>
      </c>
      <c r="AO1733" t="n">
        <f>ROUND(P1733*100/H1733,2)</f>
        <v>0.0</v>
      </c>
      <c r="AP1733" t="n">
        <f>ROUND(Q1733*100/I1733,2)</f>
        <v>0.0</v>
      </c>
      <c r="AQ1733"/>
      <c r="AR1733"/>
      <c r="AS1733" t="n">
        <v>0.0</v>
      </c>
    </row>
    <row r="1734">
      <c r="A1734" s="1" t="n">
        <v>45234.0</v>
      </c>
      <c r="B1734" s="2" t="n">
        <v>45234.95931712963</v>
      </c>
      <c r="C1734" t="inlineStr">
        <is>
          <t>3140094012085837</t>
        </is>
      </c>
      <c r="D1734" t="inlineStr">
        <is>
          <t>POS0012</t>
        </is>
      </c>
      <c r="E1734" t="inlineStr">
        <is>
          <t>52</t>
        </is>
      </c>
      <c r="F1734" t="inlineStr">
        <is>
          <t>0094</t>
        </is>
      </c>
      <c r="G1734" t="inlineStr">
        <is>
          <t>5316839313</t>
        </is>
      </c>
      <c r="H1734" t="n">
        <v>821.0</v>
      </c>
      <c r="I1734" t="n">
        <v>781.91</v>
      </c>
      <c r="J1734" t="n">
        <v>744.77</v>
      </c>
      <c r="K1734" t="inlineStr">
        <is>
          <t>sale</t>
        </is>
      </c>
      <c r="L1734" t="inlineStr">
        <is>
          <t/>
        </is>
      </c>
      <c r="M1734" t="inlineStr">
        <is>
          <t/>
        </is>
      </c>
      <c r="N1734" t="n">
        <v>0.0</v>
      </c>
      <c r="O1734" t="n">
        <v>0.0</v>
      </c>
      <c r="P1734" t="n">
        <v>603.79</v>
      </c>
      <c r="Q1734" t="n">
        <v>603.79</v>
      </c>
      <c r="R1734" t="n">
        <v>37.14</v>
      </c>
      <c r="S1734" t="n">
        <v>37.14</v>
      </c>
      <c r="T1734" t="n">
        <v>7.82</v>
      </c>
      <c r="U1734" t="n">
        <v>7.82</v>
      </c>
      <c r="V1734" t="n">
        <v>134.06</v>
      </c>
      <c r="W1734" t="n">
        <v>134.06</v>
      </c>
      <c r="X1734" t="n">
        <v>10.26</v>
      </c>
      <c r="Y1734" t="n">
        <v>10.26</v>
      </c>
      <c r="Z1734" t="n">
        <v>25.98</v>
      </c>
      <c r="AA1734" t="n">
        <v>25.98</v>
      </c>
      <c r="AB1734" t="n">
        <v>39.1</v>
      </c>
      <c r="AC1734" t="n">
        <v>39.1</v>
      </c>
      <c r="AD1734" t="n">
        <v>39.09000000000003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0.0</v>
      </c>
      <c r="AL1734" t="inlineStr">
        <is>
          <t>unreconciled</t>
        </is>
      </c>
      <c r="AM1734" t="inlineStr">
        <is>
          <t>Order Amount Mismatch (POS&gt;3PO)</t>
        </is>
      </c>
      <c r="AN1734" t="n">
        <v>39.09</v>
      </c>
      <c r="AO1734" t="n">
        <f>ROUND(P1734*100/H1734,2)</f>
        <v>0.0</v>
      </c>
      <c r="AP1734" t="n">
        <f>ROUND(Q1734*100/I1734,2)</f>
        <v>0.0</v>
      </c>
      <c r="AQ1734"/>
      <c r="AR1734"/>
      <c r="AS1734" t="n">
        <v>0.0</v>
      </c>
    </row>
    <row r="1735">
      <c r="A1735" s="1" t="n">
        <v>45236.0</v>
      </c>
      <c r="B1735" s="2" t="n">
        <v>45236.432175925926</v>
      </c>
      <c r="C1735" t="inlineStr">
        <is>
          <t>3140094012086427</t>
        </is>
      </c>
      <c r="D1735" t="inlineStr">
        <is>
          <t>POS0012</t>
        </is>
      </c>
      <c r="E1735" t="inlineStr">
        <is>
          <t>42</t>
        </is>
      </c>
      <c r="F1735" t="inlineStr">
        <is>
          <t>0094</t>
        </is>
      </c>
      <c r="G1735" t="inlineStr">
        <is>
          <t>5316842088</t>
        </is>
      </c>
      <c r="H1735" t="n">
        <v>289.0</v>
      </c>
      <c r="I1735" t="n">
        <v>275.24</v>
      </c>
      <c r="J1735" t="n">
        <v>238.1</v>
      </c>
      <c r="K1735" t="inlineStr">
        <is>
          <t>sale</t>
        </is>
      </c>
      <c r="L1735" t="inlineStr">
        <is>
          <t/>
        </is>
      </c>
      <c r="M1735" t="inlineStr">
        <is>
          <t/>
        </is>
      </c>
      <c r="N1735" t="n">
        <v>0.0</v>
      </c>
      <c r="O1735" t="n">
        <v>0.0</v>
      </c>
      <c r="P1735" t="n">
        <v>217.66</v>
      </c>
      <c r="Q1735" t="n">
        <v>217.66</v>
      </c>
      <c r="R1735" t="n">
        <v>37.14</v>
      </c>
      <c r="S1735" t="n">
        <v>37.14</v>
      </c>
      <c r="T1735" t="n">
        <v>2.75</v>
      </c>
      <c r="U1735" t="n">
        <v>2.75</v>
      </c>
      <c r="V1735" t="n">
        <v>42.86</v>
      </c>
      <c r="W1735" t="n">
        <v>42.86</v>
      </c>
      <c r="X1735" t="n">
        <v>3.61</v>
      </c>
      <c r="Y1735" t="n">
        <v>3.61</v>
      </c>
      <c r="Z1735" t="n">
        <v>8.36</v>
      </c>
      <c r="AA1735" t="n">
        <v>8.36</v>
      </c>
      <c r="AB1735" t="n">
        <v>13.76</v>
      </c>
      <c r="AC1735" t="n">
        <v>13.76</v>
      </c>
      <c r="AD1735" t="n">
        <v>13.759999999999991</v>
      </c>
      <c r="AE1735" t="n">
        <v>0.0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0.0</v>
      </c>
      <c r="AL1735" t="inlineStr">
        <is>
          <t>unreconciled</t>
        </is>
      </c>
      <c r="AM1735" t="inlineStr">
        <is>
          <t>Order Amount Mismatch (POS&gt;3PO)</t>
        </is>
      </c>
      <c r="AN1735" t="n">
        <v>13.76</v>
      </c>
      <c r="AO1735" t="n">
        <f>ROUND(P1735*100/H1735,2)</f>
        <v>0.0</v>
      </c>
      <c r="AP1735" t="n">
        <f>ROUND(Q1735*100/I1735,2)</f>
        <v>0.0</v>
      </c>
      <c r="AQ1735"/>
      <c r="AR1735"/>
      <c r="AS1735" t="n">
        <v>0.0</v>
      </c>
    </row>
    <row r="1736">
      <c r="A1736" s="1" t="n">
        <v>45234.0</v>
      </c>
      <c r="B1736" s="2" t="n">
        <v>45234.95997685185</v>
      </c>
      <c r="C1736" t="inlineStr">
        <is>
          <t>3140094012085836</t>
        </is>
      </c>
      <c r="D1736" t="inlineStr">
        <is>
          <t>POS0012</t>
        </is>
      </c>
      <c r="E1736" t="inlineStr">
        <is>
          <t>51</t>
        </is>
      </c>
      <c r="F1736" t="inlineStr">
        <is>
          <t>0094</t>
        </is>
      </c>
      <c r="G1736" t="inlineStr">
        <is>
          <t>5316842252</t>
        </is>
      </c>
      <c r="H1736" t="n">
        <v>218.0</v>
      </c>
      <c r="I1736" t="n">
        <v>207.62</v>
      </c>
      <c r="J1736" t="n">
        <v>170.48</v>
      </c>
      <c r="K1736" t="inlineStr">
        <is>
          <t>sale</t>
        </is>
      </c>
      <c r="L1736" t="inlineStr">
        <is>
          <t/>
        </is>
      </c>
      <c r="M1736" t="inlineStr">
        <is>
          <t/>
        </is>
      </c>
      <c r="N1736" t="n">
        <v>0.0</v>
      </c>
      <c r="O1736" t="n">
        <v>0.0</v>
      </c>
      <c r="P1736" t="n">
        <v>166.12</v>
      </c>
      <c r="Q1736" t="n">
        <v>166.1</v>
      </c>
      <c r="R1736" t="n">
        <v>37.14</v>
      </c>
      <c r="S1736" t="n">
        <v>37.14</v>
      </c>
      <c r="T1736" t="n">
        <v>2.08</v>
      </c>
      <c r="U1736" t="n">
        <v>2.08</v>
      </c>
      <c r="V1736" t="n">
        <v>30.69</v>
      </c>
      <c r="W1736" t="n">
        <v>30.69</v>
      </c>
      <c r="X1736" t="n">
        <v>2.72</v>
      </c>
      <c r="Y1736" t="n">
        <v>2.72</v>
      </c>
      <c r="Z1736" t="n">
        <v>6.01</v>
      </c>
      <c r="AA1736" t="n">
        <v>6.01</v>
      </c>
      <c r="AB1736" t="n">
        <v>10.38</v>
      </c>
      <c r="AC1736" t="n">
        <v>10.38</v>
      </c>
      <c r="AD1736" t="n">
        <v>10.379999999999995</v>
      </c>
      <c r="AE1736" t="n">
        <v>0.020000000000010232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0.0</v>
      </c>
      <c r="AL1736" t="inlineStr">
        <is>
          <t>unreconciled</t>
        </is>
      </c>
      <c r="AM1736" t="inlineStr">
        <is>
          <t>Order Amount Mismatch (POS&gt;3PO)</t>
        </is>
      </c>
      <c r="AN1736" t="n">
        <v>10.38</v>
      </c>
      <c r="AO1736" t="n">
        <f>ROUND(P1736*100/H1736,2)</f>
        <v>0.0</v>
      </c>
      <c r="AP1736" t="n">
        <f>ROUND(Q1736*100/I1736,2)</f>
        <v>0.0</v>
      </c>
      <c r="AQ1736"/>
      <c r="AR1736"/>
      <c r="AS1736" t="n">
        <v>0.0</v>
      </c>
    </row>
    <row r="1737">
      <c r="A1737" s="1" t="n">
        <v>45235.0</v>
      </c>
      <c r="B1737" s="2" t="n">
        <v>45235.81421296296</v>
      </c>
      <c r="C1737" t="inlineStr">
        <is>
          <t>3140094012086223</t>
        </is>
      </c>
      <c r="D1737" t="inlineStr">
        <is>
          <t>POS0012</t>
        </is>
      </c>
      <c r="E1737" t="inlineStr">
        <is>
          <t>38</t>
        </is>
      </c>
      <c r="F1737" t="inlineStr">
        <is>
          <t>0094</t>
        </is>
      </c>
      <c r="G1737" t="inlineStr">
        <is>
          <t>5316845401</t>
        </is>
      </c>
      <c r="H1737" t="n">
        <v>650.0</v>
      </c>
      <c r="I1737" t="n">
        <v>619.04</v>
      </c>
      <c r="J1737" t="n">
        <v>581.9</v>
      </c>
      <c r="K1737" t="inlineStr">
        <is>
          <t>sale</t>
        </is>
      </c>
      <c r="L1737" t="inlineStr">
        <is>
          <t/>
        </is>
      </c>
      <c r="M1737" t="inlineStr">
        <is>
          <t/>
        </is>
      </c>
      <c r="N1737" t="n">
        <v>0.0</v>
      </c>
      <c r="O1737" t="n">
        <v>0.0</v>
      </c>
      <c r="P1737" t="n">
        <v>479.68</v>
      </c>
      <c r="Q1737" t="n">
        <v>479.67</v>
      </c>
      <c r="R1737" t="n">
        <v>37.14</v>
      </c>
      <c r="S1737" t="n">
        <v>37.14</v>
      </c>
      <c r="T1737" t="n">
        <v>6.19</v>
      </c>
      <c r="U1737" t="n">
        <v>6.19</v>
      </c>
      <c r="V1737" t="n">
        <v>104.74</v>
      </c>
      <c r="W1737" t="n">
        <v>104.74</v>
      </c>
      <c r="X1737" t="n">
        <v>8.12</v>
      </c>
      <c r="Y1737" t="n">
        <v>8.12</v>
      </c>
      <c r="Z1737" t="n">
        <v>20.31</v>
      </c>
      <c r="AA1737" t="n">
        <v>20.31</v>
      </c>
      <c r="AB1737" t="n">
        <v>30.96</v>
      </c>
      <c r="AC1737" t="n">
        <v>30.95</v>
      </c>
      <c r="AD1737" t="n">
        <v>30.960000000000036</v>
      </c>
      <c r="AE1737" t="n">
        <v>0.009999999999990905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0.0</v>
      </c>
      <c r="AK1737" t="n">
        <v>0.010000000000001563</v>
      </c>
      <c r="AL1737" t="inlineStr">
        <is>
          <t>unreconciled</t>
        </is>
      </c>
      <c r="AM1737" t="inlineStr">
        <is>
          <t>Order Amount Mismatch (POS&gt;3PO)</t>
        </is>
      </c>
      <c r="AN1737" t="n">
        <v>30.96</v>
      </c>
      <c r="AO1737" t="n">
        <f>ROUND(P1737*100/H1737,2)</f>
        <v>0.0</v>
      </c>
      <c r="AP1737" t="n">
        <f>ROUND(Q1737*100/I1737,2)</f>
        <v>0.0</v>
      </c>
      <c r="AQ1737"/>
      <c r="AR1737"/>
      <c r="AS1737" t="n">
        <v>0.0</v>
      </c>
    </row>
    <row r="1738">
      <c r="A1738" s="1" t="n">
        <v>45235.0</v>
      </c>
      <c r="B1738" s="2" t="n">
        <v>45235.605104166665</v>
      </c>
      <c r="C1738" t="inlineStr">
        <is>
          <t>3140023012059794</t>
        </is>
      </c>
      <c r="D1738" t="inlineStr">
        <is>
          <t>POS0012</t>
        </is>
      </c>
      <c r="E1738" t="inlineStr">
        <is>
          <t>86</t>
        </is>
      </c>
      <c r="F1738" t="inlineStr">
        <is>
          <t>0023</t>
        </is>
      </c>
      <c r="G1738" t="inlineStr">
        <is>
          <t>5316869835</t>
        </is>
      </c>
      <c r="H1738" t="n">
        <v>428.0</v>
      </c>
      <c r="I1738" t="n">
        <v>407.62</v>
      </c>
      <c r="J1738" t="n">
        <v>370.48</v>
      </c>
      <c r="K1738" t="inlineStr">
        <is>
          <t>sale</t>
        </is>
      </c>
      <c r="L1738" t="inlineStr">
        <is>
          <t/>
        </is>
      </c>
      <c r="M1738" t="inlineStr">
        <is>
          <t/>
        </is>
      </c>
      <c r="N1738" t="n">
        <v>0.0</v>
      </c>
      <c r="O1738" t="n">
        <v>0.0</v>
      </c>
      <c r="P1738" t="n">
        <v>318.53</v>
      </c>
      <c r="Q1738" t="n">
        <v>318.54</v>
      </c>
      <c r="R1738" t="n">
        <v>37.14</v>
      </c>
      <c r="S1738" t="n">
        <v>37.14</v>
      </c>
      <c r="T1738" t="n">
        <v>4.08</v>
      </c>
      <c r="U1738" t="n">
        <v>4.08</v>
      </c>
      <c r="V1738" t="n">
        <v>66.69</v>
      </c>
      <c r="W1738" t="n">
        <v>66.69</v>
      </c>
      <c r="X1738" t="n">
        <v>5.35</v>
      </c>
      <c r="Y1738" t="n">
        <v>5.35</v>
      </c>
      <c r="Z1738" t="n">
        <v>12.97</v>
      </c>
      <c r="AA1738" t="n">
        <v>12.96</v>
      </c>
      <c r="AB1738" t="n">
        <v>20.38</v>
      </c>
      <c r="AC1738" t="n">
        <v>20.38</v>
      </c>
      <c r="AD1738" t="n">
        <v>20.379999999999995</v>
      </c>
      <c r="AE1738" t="n">
        <v>-0.010000000000047748</v>
      </c>
      <c r="AF1738" t="n">
        <v>0.0</v>
      </c>
      <c r="AG1738" t="n">
        <v>0.0</v>
      </c>
      <c r="AH1738" t="n">
        <v>0.0</v>
      </c>
      <c r="AI1738" t="n">
        <v>0.0</v>
      </c>
      <c r="AJ1738" t="n">
        <v>0.009999999999999787</v>
      </c>
      <c r="AK1738" t="n">
        <v>0.0</v>
      </c>
      <c r="AL1738" t="inlineStr">
        <is>
          <t>unreconciled</t>
        </is>
      </c>
      <c r="AM1738" t="inlineStr">
        <is>
          <t>Order Amount Mismatch (POS&gt;3PO)</t>
        </is>
      </c>
      <c r="AN1738" t="n">
        <v>20.38</v>
      </c>
      <c r="AO1738" t="n">
        <f>ROUND(P1738*100/H1738,2)</f>
        <v>0.0</v>
      </c>
      <c r="AP1738" t="n">
        <f>ROUND(Q1738*100/I1738,2)</f>
        <v>0.0</v>
      </c>
      <c r="AQ1738"/>
      <c r="AR1738"/>
      <c r="AS1738" t="n">
        <v>0.0</v>
      </c>
    </row>
    <row r="1739">
      <c r="A1739" s="1" t="n">
        <v>45234.0</v>
      </c>
      <c r="B1739" s="2" t="n">
        <v>45234.837546296294</v>
      </c>
      <c r="C1739" t="inlineStr">
        <is>
          <t>3140023012059590</t>
        </is>
      </c>
      <c r="D1739" t="inlineStr">
        <is>
          <t>POS0012</t>
        </is>
      </c>
      <c r="E1739" t="inlineStr">
        <is>
          <t>82</t>
        </is>
      </c>
      <c r="F1739" t="inlineStr">
        <is>
          <t>0023</t>
        </is>
      </c>
      <c r="G1739" t="inlineStr">
        <is>
          <t>5316881538</t>
        </is>
      </c>
      <c r="H1739" t="n">
        <v>589.0</v>
      </c>
      <c r="I1739" t="n">
        <v>560.95</v>
      </c>
      <c r="J1739" t="n">
        <v>523.81</v>
      </c>
      <c r="K1739" t="inlineStr">
        <is>
          <t>sale</t>
        </is>
      </c>
      <c r="L1739" t="inlineStr">
        <is>
          <t/>
        </is>
      </c>
      <c r="M1739" t="inlineStr">
        <is>
          <t/>
        </is>
      </c>
      <c r="N1739" t="n">
        <v>0.0</v>
      </c>
      <c r="O1739" t="n">
        <v>0.0</v>
      </c>
      <c r="P1739" t="n">
        <v>435.39</v>
      </c>
      <c r="Q1739" t="n">
        <v>435.41</v>
      </c>
      <c r="R1739" t="n">
        <v>37.14</v>
      </c>
      <c r="S1739" t="n">
        <v>37.14</v>
      </c>
      <c r="T1739" t="n">
        <v>5.61</v>
      </c>
      <c r="U1739" t="n">
        <v>5.61</v>
      </c>
      <c r="V1739" t="n">
        <v>94.29</v>
      </c>
      <c r="W1739" t="n">
        <v>94.29</v>
      </c>
      <c r="X1739" t="n">
        <v>7.36</v>
      </c>
      <c r="Y1739" t="n">
        <v>7.36</v>
      </c>
      <c r="Z1739" t="n">
        <v>18.3</v>
      </c>
      <c r="AA1739" t="n">
        <v>18.29</v>
      </c>
      <c r="AB1739" t="n">
        <v>28.04</v>
      </c>
      <c r="AC1739" t="n">
        <v>28.05</v>
      </c>
      <c r="AD1739" t="n">
        <v>28.049999999999955</v>
      </c>
      <c r="AE1739" t="n">
        <v>-0.020000000000038654</v>
      </c>
      <c r="AF1739" t="n">
        <v>0.0</v>
      </c>
      <c r="AG1739" t="n">
        <v>0.0</v>
      </c>
      <c r="AH1739" t="n">
        <v>0.0</v>
      </c>
      <c r="AI1739" t="n">
        <v>0.0</v>
      </c>
      <c r="AJ1739" t="n">
        <v>0.010000000000001563</v>
      </c>
      <c r="AK1739" t="n">
        <v>-0.010000000000001563</v>
      </c>
      <c r="AL1739" t="inlineStr">
        <is>
          <t>unreconciled</t>
        </is>
      </c>
      <c r="AM1739" t="inlineStr">
        <is>
          <t>Order Amount Mismatch (POS&gt;3PO)</t>
        </is>
      </c>
      <c r="AN1739" t="n">
        <v>28.05</v>
      </c>
      <c r="AO1739" t="n">
        <f>ROUND(P1739*100/H1739,2)</f>
        <v>0.0</v>
      </c>
      <c r="AP1739" t="n">
        <f>ROUND(Q1739*100/I1739,2)</f>
        <v>0.0</v>
      </c>
      <c r="AQ1739"/>
      <c r="AR1739"/>
      <c r="AS1739" t="n">
        <v>0.0</v>
      </c>
    </row>
    <row r="1740">
      <c r="A1740" s="1" t="n">
        <v>45235.0</v>
      </c>
      <c r="B1740" s="2" t="n">
        <v>45236.030694444446</v>
      </c>
      <c r="C1740" t="inlineStr">
        <is>
          <t>3140023012059953</t>
        </is>
      </c>
      <c r="D1740" t="inlineStr">
        <is>
          <t>POS0012</t>
        </is>
      </c>
      <c r="E1740" t="inlineStr">
        <is>
          <t>45</t>
        </is>
      </c>
      <c r="F1740" t="inlineStr">
        <is>
          <t>0023</t>
        </is>
      </c>
      <c r="G1740" t="inlineStr">
        <is>
          <t>5316883313</t>
        </is>
      </c>
      <c r="H1740" t="n">
        <v>226.0</v>
      </c>
      <c r="I1740" t="n">
        <v>215.24</v>
      </c>
      <c r="J1740" t="n">
        <v>178.1</v>
      </c>
      <c r="K1740" t="inlineStr">
        <is>
          <t>sale</t>
        </is>
      </c>
      <c r="L1740" t="inlineStr">
        <is>
          <t/>
        </is>
      </c>
      <c r="M1740" t="inlineStr">
        <is>
          <t/>
        </is>
      </c>
      <c r="N1740" t="n">
        <v>0.0</v>
      </c>
      <c r="O1740" t="n">
        <v>0.0</v>
      </c>
      <c r="P1740" t="n">
        <v>171.93</v>
      </c>
      <c r="Q1740" t="n">
        <v>171.91</v>
      </c>
      <c r="R1740" t="n">
        <v>37.14</v>
      </c>
      <c r="S1740" t="n">
        <v>37.14</v>
      </c>
      <c r="T1740" t="n">
        <v>2.15</v>
      </c>
      <c r="U1740" t="n">
        <v>2.15</v>
      </c>
      <c r="V1740" t="n">
        <v>32.06</v>
      </c>
      <c r="W1740" t="n">
        <v>32.06</v>
      </c>
      <c r="X1740" t="n">
        <v>2.82</v>
      </c>
      <c r="Y1740" t="n">
        <v>2.82</v>
      </c>
      <c r="Z1740" t="n">
        <v>6.28</v>
      </c>
      <c r="AA1740" t="n">
        <v>6.28</v>
      </c>
      <c r="AB1740" t="n">
        <v>10.76</v>
      </c>
      <c r="AC1740" t="n">
        <v>10.76</v>
      </c>
      <c r="AD1740" t="n">
        <v>10.759999999999991</v>
      </c>
      <c r="AE1740" t="n">
        <v>0.020000000000010232</v>
      </c>
      <c r="AF1740" t="n">
        <v>0.0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0.0</v>
      </c>
      <c r="AL1740" t="inlineStr">
        <is>
          <t>unreconciled</t>
        </is>
      </c>
      <c r="AM1740" t="inlineStr">
        <is>
          <t>Order Amount Mismatch (POS&gt;3PO)</t>
        </is>
      </c>
      <c r="AN1740" t="n">
        <v>10.76</v>
      </c>
      <c r="AO1740" t="n">
        <f>ROUND(P1740*100/H1740,2)</f>
        <v>0.0</v>
      </c>
      <c r="AP1740" t="n">
        <f>ROUND(Q1740*100/I1740,2)</f>
        <v>0.0</v>
      </c>
      <c r="AQ1740"/>
      <c r="AR1740"/>
      <c r="AS1740" t="n">
        <v>0.0</v>
      </c>
    </row>
    <row r="1741">
      <c r="A1741" s="1" t="n">
        <v>45234.0</v>
      </c>
      <c r="B1741" s="2" t="n">
        <v>45234.85621527778</v>
      </c>
      <c r="C1741" t="inlineStr">
        <is>
          <t>3140094012085735</t>
        </is>
      </c>
      <c r="D1741" t="inlineStr">
        <is>
          <t>POS0012</t>
        </is>
      </c>
      <c r="E1741" t="inlineStr">
        <is>
          <t>50</t>
        </is>
      </c>
      <c r="F1741" t="inlineStr">
        <is>
          <t>0094</t>
        </is>
      </c>
      <c r="G1741" t="inlineStr">
        <is>
          <t>5316894068</t>
        </is>
      </c>
      <c r="H1741" t="n">
        <v>491.0</v>
      </c>
      <c r="I1741" t="n">
        <v>467.61</v>
      </c>
      <c r="J1741" t="n">
        <v>430.47</v>
      </c>
      <c r="K1741" t="inlineStr">
        <is>
          <t>sale</t>
        </is>
      </c>
      <c r="L1741" t="inlineStr">
        <is>
          <t/>
        </is>
      </c>
      <c r="M1741" t="inlineStr">
        <is>
          <t/>
        </is>
      </c>
      <c r="N1741" t="n">
        <v>0.0</v>
      </c>
      <c r="O1741" t="n">
        <v>0.0</v>
      </c>
      <c r="P1741" t="n">
        <v>364.26</v>
      </c>
      <c r="Q1741" t="n">
        <v>364.25</v>
      </c>
      <c r="R1741" t="n">
        <v>37.14</v>
      </c>
      <c r="S1741" t="n">
        <v>37.14</v>
      </c>
      <c r="T1741" t="n">
        <v>4.68</v>
      </c>
      <c r="U1741" t="n">
        <v>4.68</v>
      </c>
      <c r="V1741" t="n">
        <v>77.48</v>
      </c>
      <c r="W1741" t="n">
        <v>77.48</v>
      </c>
      <c r="X1741" t="n">
        <v>6.14</v>
      </c>
      <c r="Y1741" t="n">
        <v>6.14</v>
      </c>
      <c r="Z1741" t="n">
        <v>15.05</v>
      </c>
      <c r="AA1741" t="n">
        <v>15.06</v>
      </c>
      <c r="AB1741" t="n">
        <v>23.38</v>
      </c>
      <c r="AC1741" t="n">
        <v>23.38</v>
      </c>
      <c r="AD1741" t="n">
        <v>23.389999999999986</v>
      </c>
      <c r="AE1741" t="n">
        <v>0.009999999999990905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-0.009999999999999787</v>
      </c>
      <c r="AK1741" t="n">
        <v>0.0</v>
      </c>
      <c r="AL1741" t="inlineStr">
        <is>
          <t>unreconciled</t>
        </is>
      </c>
      <c r="AM1741" t="inlineStr">
        <is>
          <t>Order Amount Mismatch (POS&gt;3PO)</t>
        </is>
      </c>
      <c r="AN1741" t="n">
        <v>23.39</v>
      </c>
      <c r="AO1741" t="n">
        <f>ROUND(P1741*100/H1741,2)</f>
        <v>0.0</v>
      </c>
      <c r="AP1741" t="n">
        <f>ROUND(Q1741*100/I1741,2)</f>
        <v>0.0</v>
      </c>
      <c r="AQ1741"/>
      <c r="AR1741"/>
      <c r="AS1741" t="n">
        <v>0.0</v>
      </c>
    </row>
    <row r="1742">
      <c r="A1742" s="1" t="n">
        <v>45235.0</v>
      </c>
      <c r="B1742" s="2" t="n">
        <v>45235.80326388889</v>
      </c>
      <c r="C1742" t="inlineStr">
        <is>
          <t>3140094012086199</t>
        </is>
      </c>
      <c r="D1742" t="inlineStr">
        <is>
          <t>POS0012</t>
        </is>
      </c>
      <c r="E1742" t="inlineStr">
        <is>
          <t>14</t>
        </is>
      </c>
      <c r="F1742" t="inlineStr">
        <is>
          <t>0094</t>
        </is>
      </c>
      <c r="G1742" t="inlineStr">
        <is>
          <t>5316913133</t>
        </is>
      </c>
      <c r="H1742" t="n">
        <v>686.0</v>
      </c>
      <c r="I1742" t="n">
        <v>653.33</v>
      </c>
      <c r="J1742" t="n">
        <v>616.19</v>
      </c>
      <c r="K1742" t="inlineStr">
        <is>
          <t>sale</t>
        </is>
      </c>
      <c r="L1742" t="inlineStr">
        <is>
          <t/>
        </is>
      </c>
      <c r="M1742" t="inlineStr">
        <is>
          <t/>
        </is>
      </c>
      <c r="N1742" t="n">
        <v>0.0</v>
      </c>
      <c r="O1742" t="n">
        <v>0.0</v>
      </c>
      <c r="P1742" t="n">
        <v>505.8</v>
      </c>
      <c r="Q1742" t="n">
        <v>505.8</v>
      </c>
      <c r="R1742" t="n">
        <v>37.14</v>
      </c>
      <c r="S1742" t="n">
        <v>37.14</v>
      </c>
      <c r="T1742" t="n">
        <v>6.53</v>
      </c>
      <c r="U1742" t="n">
        <v>6.53</v>
      </c>
      <c r="V1742" t="n">
        <v>110.91</v>
      </c>
      <c r="W1742" t="n">
        <v>110.91</v>
      </c>
      <c r="X1742" t="n">
        <v>8.58</v>
      </c>
      <c r="Y1742" t="n">
        <v>8.58</v>
      </c>
      <c r="Z1742" t="n">
        <v>21.51</v>
      </c>
      <c r="AA1742" t="n">
        <v>21.5</v>
      </c>
      <c r="AB1742" t="n">
        <v>32.66</v>
      </c>
      <c r="AC1742" t="n">
        <v>32.67</v>
      </c>
      <c r="AD1742" t="n">
        <v>32.66999999999996</v>
      </c>
      <c r="AE1742" t="n">
        <v>0.0</v>
      </c>
      <c r="AF1742" t="n">
        <v>0.0</v>
      </c>
      <c r="AG1742" t="n">
        <v>0.0</v>
      </c>
      <c r="AH1742" t="n">
        <v>0.0</v>
      </c>
      <c r="AI1742" t="n">
        <v>0.0</v>
      </c>
      <c r="AJ1742" t="n">
        <v>0.010000000000001563</v>
      </c>
      <c r="AK1742" t="n">
        <v>-0.010000000000005116</v>
      </c>
      <c r="AL1742" t="inlineStr">
        <is>
          <t>unreconciled</t>
        </is>
      </c>
      <c r="AM1742" t="inlineStr">
        <is>
          <t>Order Amount Mismatch (POS&gt;3PO)</t>
        </is>
      </c>
      <c r="AN1742" t="n">
        <v>32.67</v>
      </c>
      <c r="AO1742" t="n">
        <f>ROUND(P1742*100/H1742,2)</f>
        <v>0.0</v>
      </c>
      <c r="AP1742" t="n">
        <f>ROUND(Q1742*100/I1742,2)</f>
        <v>0.0</v>
      </c>
      <c r="AQ1742"/>
      <c r="AR1742"/>
      <c r="AS1742" t="n">
        <v>0.0</v>
      </c>
    </row>
    <row r="1743">
      <c r="A1743" s="1" t="n">
        <v>45236.0</v>
      </c>
      <c r="B1743" s="2" t="n">
        <v>45236.632256944446</v>
      </c>
      <c r="C1743" t="inlineStr">
        <is>
          <t>3140094012086506</t>
        </is>
      </c>
      <c r="D1743" t="inlineStr">
        <is>
          <t>POS0012</t>
        </is>
      </c>
      <c r="E1743" t="inlineStr">
        <is>
          <t>21</t>
        </is>
      </c>
      <c r="F1743" t="inlineStr">
        <is>
          <t>0094</t>
        </is>
      </c>
      <c r="G1743" t="inlineStr">
        <is>
          <t>5316916589</t>
        </is>
      </c>
      <c r="H1743" t="n">
        <v>829.0</v>
      </c>
      <c r="I1743" t="n">
        <v>789.53</v>
      </c>
      <c r="J1743" t="n">
        <v>752.39</v>
      </c>
      <c r="K1743" t="inlineStr">
        <is>
          <t>sale</t>
        </is>
      </c>
      <c r="L1743" t="inlineStr">
        <is>
          <t/>
        </is>
      </c>
      <c r="M1743" t="inlineStr">
        <is>
          <t/>
        </is>
      </c>
      <c r="N1743" t="n">
        <v>0.0</v>
      </c>
      <c r="O1743" t="n">
        <v>0.0</v>
      </c>
      <c r="P1743" t="n">
        <v>609.6</v>
      </c>
      <c r="Q1743" t="n">
        <v>609.6</v>
      </c>
      <c r="R1743" t="n">
        <v>37.14</v>
      </c>
      <c r="S1743" t="n">
        <v>37.14</v>
      </c>
      <c r="T1743" t="n">
        <v>7.9</v>
      </c>
      <c r="U1743" t="n">
        <v>7.9</v>
      </c>
      <c r="V1743" t="n">
        <v>135.43</v>
      </c>
      <c r="W1743" t="n">
        <v>135.43</v>
      </c>
      <c r="X1743" t="n">
        <v>10.36</v>
      </c>
      <c r="Y1743" t="n">
        <v>10.36</v>
      </c>
      <c r="Z1743" t="n">
        <v>26.24</v>
      </c>
      <c r="AA1743" t="n">
        <v>26.24</v>
      </c>
      <c r="AB1743" t="n">
        <v>39.48</v>
      </c>
      <c r="AC1743" t="n">
        <v>39.48</v>
      </c>
      <c r="AD1743" t="n">
        <v>39.47000000000003</v>
      </c>
      <c r="AE1743" t="n">
        <v>0.0</v>
      </c>
      <c r="AF1743" t="n">
        <v>0.0</v>
      </c>
      <c r="AG1743" t="n">
        <v>0.0</v>
      </c>
      <c r="AH1743" t="n">
        <v>0.0</v>
      </c>
      <c r="AI1743" t="n">
        <v>0.0</v>
      </c>
      <c r="AJ1743" t="n">
        <v>0.0</v>
      </c>
      <c r="AK1743" t="n">
        <v>0.0</v>
      </c>
      <c r="AL1743" t="inlineStr">
        <is>
          <t>unreconciled</t>
        </is>
      </c>
      <c r="AM1743" t="inlineStr">
        <is>
          <t>Order Amount Mismatch (POS&gt;3PO)</t>
        </is>
      </c>
      <c r="AN1743" t="n">
        <v>39.47</v>
      </c>
      <c r="AO1743" t="n">
        <f>ROUND(P1743*100/H1743,2)</f>
        <v>0.0</v>
      </c>
      <c r="AP1743" t="n">
        <f>ROUND(Q1743*100/I1743,2)</f>
        <v>0.0</v>
      </c>
      <c r="AQ1743"/>
      <c r="AR1743"/>
      <c r="AS1743" t="n">
        <v>0.0</v>
      </c>
    </row>
    <row r="1744">
      <c r="A1744" s="1" t="n">
        <v>45234.0</v>
      </c>
      <c r="B1744" s="2" t="n">
        <v>45234.8908912037</v>
      </c>
      <c r="C1744" t="inlineStr">
        <is>
          <t>3140094012085773</t>
        </is>
      </c>
      <c r="D1744" t="inlineStr">
        <is>
          <t>POS0012</t>
        </is>
      </c>
      <c r="E1744" t="inlineStr">
        <is>
          <t>88</t>
        </is>
      </c>
      <c r="F1744" t="inlineStr">
        <is>
          <t>0094</t>
        </is>
      </c>
      <c r="G1744" t="inlineStr">
        <is>
          <t>5316938124</t>
        </is>
      </c>
      <c r="H1744" t="n">
        <v>303.0</v>
      </c>
      <c r="I1744" t="n">
        <v>288.58</v>
      </c>
      <c r="J1744" t="n">
        <v>251.44</v>
      </c>
      <c r="K1744" t="inlineStr">
        <is>
          <t>sale</t>
        </is>
      </c>
      <c r="L1744" t="inlineStr">
        <is>
          <t/>
        </is>
      </c>
      <c r="M1744" t="inlineStr">
        <is>
          <t/>
        </is>
      </c>
      <c r="N1744" t="n">
        <v>0.0</v>
      </c>
      <c r="O1744" t="n">
        <v>0.0</v>
      </c>
      <c r="P1744" t="n">
        <v>227.81</v>
      </c>
      <c r="Q1744" t="n">
        <v>227.8</v>
      </c>
      <c r="R1744" t="n">
        <v>37.14</v>
      </c>
      <c r="S1744" t="n">
        <v>37.14</v>
      </c>
      <c r="T1744" t="n">
        <v>2.89</v>
      </c>
      <c r="U1744" t="n">
        <v>2.89</v>
      </c>
      <c r="V1744" t="n">
        <v>45.26</v>
      </c>
      <c r="W1744" t="n">
        <v>45.26</v>
      </c>
      <c r="X1744" t="n">
        <v>3.79</v>
      </c>
      <c r="Y1744" t="n">
        <v>3.79</v>
      </c>
      <c r="Z1744" t="n">
        <v>8.83</v>
      </c>
      <c r="AA1744" t="n">
        <v>8.83</v>
      </c>
      <c r="AB1744" t="n">
        <v>14.42</v>
      </c>
      <c r="AC1744" t="n">
        <v>14.43</v>
      </c>
      <c r="AD1744" t="n">
        <v>14.420000000000016</v>
      </c>
      <c r="AE1744" t="n">
        <v>0.009999999999990905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-0.009999999999999787</v>
      </c>
      <c r="AL1744" t="inlineStr">
        <is>
          <t>unreconciled</t>
        </is>
      </c>
      <c r="AM1744" t="inlineStr">
        <is>
          <t>Order Amount Mismatch (POS&gt;3PO)</t>
        </is>
      </c>
      <c r="AN1744" t="n">
        <v>14.42</v>
      </c>
      <c r="AO1744" t="n">
        <f>ROUND(P1744*100/H1744,2)</f>
        <v>0.0</v>
      </c>
      <c r="AP1744" t="n">
        <f>ROUND(Q1744*100/I1744,2)</f>
        <v>0.0</v>
      </c>
      <c r="AQ1744"/>
      <c r="AR1744"/>
      <c r="AS1744" t="n">
        <v>0.0</v>
      </c>
    </row>
    <row r="1745">
      <c r="A1745" s="1" t="n">
        <v>45235.0</v>
      </c>
      <c r="B1745" s="2" t="n">
        <v>45235.50146990741</v>
      </c>
      <c r="C1745" t="inlineStr">
        <is>
          <t>3140094012085958</t>
        </is>
      </c>
      <c r="D1745" t="inlineStr">
        <is>
          <t>POS0012</t>
        </is>
      </c>
      <c r="E1745" t="inlineStr">
        <is>
          <t>73</t>
        </is>
      </c>
      <c r="F1745" t="inlineStr">
        <is>
          <t>0094</t>
        </is>
      </c>
      <c r="G1745" t="inlineStr">
        <is>
          <t>5316941918</t>
        </is>
      </c>
      <c r="H1745" t="n">
        <v>308.0</v>
      </c>
      <c r="I1745" t="n">
        <v>293.33</v>
      </c>
      <c r="J1745" t="n">
        <v>256.19</v>
      </c>
      <c r="K1745" t="inlineStr">
        <is>
          <t>sale</t>
        </is>
      </c>
      <c r="L1745" t="inlineStr">
        <is>
          <t/>
        </is>
      </c>
      <c r="M1745" t="inlineStr">
        <is>
          <t/>
        </is>
      </c>
      <c r="N1745" t="n">
        <v>0.0</v>
      </c>
      <c r="O1745" t="n">
        <v>0.0</v>
      </c>
      <c r="P1745" t="n">
        <v>231.45</v>
      </c>
      <c r="Q1745" t="n">
        <v>231.44</v>
      </c>
      <c r="R1745" t="n">
        <v>37.14</v>
      </c>
      <c r="S1745" t="n">
        <v>37.14</v>
      </c>
      <c r="T1745" t="n">
        <v>2.93</v>
      </c>
      <c r="U1745" t="n">
        <v>2.93</v>
      </c>
      <c r="V1745" t="n">
        <v>46.11</v>
      </c>
      <c r="W1745" t="n">
        <v>46.11</v>
      </c>
      <c r="X1745" t="n">
        <v>3.85</v>
      </c>
      <c r="Y1745" t="n">
        <v>3.85</v>
      </c>
      <c r="Z1745" t="n">
        <v>8.99</v>
      </c>
      <c r="AA1745" t="n">
        <v>8.99</v>
      </c>
      <c r="AB1745" t="n">
        <v>14.66</v>
      </c>
      <c r="AC1745" t="n">
        <v>14.67</v>
      </c>
      <c r="AD1745" t="n">
        <v>14.670000000000016</v>
      </c>
      <c r="AE1745" t="n">
        <v>0.009999999999990905</v>
      </c>
      <c r="AF1745" t="n">
        <v>0.0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-0.009999999999999787</v>
      </c>
      <c r="AL1745" t="inlineStr">
        <is>
          <t>unreconciled</t>
        </is>
      </c>
      <c r="AM1745" t="inlineStr">
        <is>
          <t>Order Amount Mismatch (POS&gt;3PO)</t>
        </is>
      </c>
      <c r="AN1745" t="n">
        <v>14.67</v>
      </c>
      <c r="AO1745" t="n">
        <f>ROUND(P1745*100/H1745,2)</f>
        <v>0.0</v>
      </c>
      <c r="AP1745" t="n">
        <f>ROUND(Q1745*100/I1745,2)</f>
        <v>0.0</v>
      </c>
      <c r="AQ1745"/>
      <c r="AR1745"/>
      <c r="AS1745" t="n">
        <v>0.0</v>
      </c>
    </row>
    <row r="1746">
      <c r="A1746" s="1" t="n">
        <v>45234.0</v>
      </c>
      <c r="B1746" s="2" t="n">
        <v>45234.95508101852</v>
      </c>
      <c r="C1746" t="inlineStr">
        <is>
          <t>3140023012059671</t>
        </is>
      </c>
      <c r="D1746" t="inlineStr">
        <is>
          <t>POS0012</t>
        </is>
      </c>
      <c r="E1746" t="inlineStr">
        <is>
          <t>63</t>
        </is>
      </c>
      <c r="F1746" t="inlineStr">
        <is>
          <t>0023</t>
        </is>
      </c>
      <c r="G1746" t="inlineStr">
        <is>
          <t>5316963404</t>
        </is>
      </c>
      <c r="H1746" t="n">
        <v>290.0</v>
      </c>
      <c r="I1746" t="n">
        <v>276.19</v>
      </c>
      <c r="J1746" t="n">
        <v>239.05</v>
      </c>
      <c r="K1746" t="inlineStr">
        <is>
          <t>sale</t>
        </is>
      </c>
      <c r="L1746" t="inlineStr">
        <is>
          <t/>
        </is>
      </c>
      <c r="M1746" t="inlineStr">
        <is>
          <t/>
        </is>
      </c>
      <c r="N1746" t="n">
        <v>0.0</v>
      </c>
      <c r="O1746" t="n">
        <v>0.0</v>
      </c>
      <c r="P1746" t="n">
        <v>218.38</v>
      </c>
      <c r="Q1746" t="n">
        <v>218.37</v>
      </c>
      <c r="R1746" t="n">
        <v>37.14</v>
      </c>
      <c r="S1746" t="n">
        <v>37.14</v>
      </c>
      <c r="T1746" t="n">
        <v>2.76</v>
      </c>
      <c r="U1746" t="n">
        <v>2.76</v>
      </c>
      <c r="V1746" t="n">
        <v>43.03</v>
      </c>
      <c r="W1746" t="n">
        <v>43.03</v>
      </c>
      <c r="X1746" t="n">
        <v>3.62</v>
      </c>
      <c r="Y1746" t="n">
        <v>3.62</v>
      </c>
      <c r="Z1746" t="n">
        <v>8.4</v>
      </c>
      <c r="AA1746" t="n">
        <v>8.4</v>
      </c>
      <c r="AB1746" t="n">
        <v>13.82</v>
      </c>
      <c r="AC1746" t="n">
        <v>13.81</v>
      </c>
      <c r="AD1746" t="n">
        <v>13.810000000000002</v>
      </c>
      <c r="AE1746" t="n">
        <v>0.009999999999990905</v>
      </c>
      <c r="AF1746" t="n">
        <v>0.0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0.009999999999999787</v>
      </c>
      <c r="AL1746" t="inlineStr">
        <is>
          <t>unreconciled</t>
        </is>
      </c>
      <c r="AM1746" t="inlineStr">
        <is>
          <t>Order Amount Mismatch (POS&gt;3PO)</t>
        </is>
      </c>
      <c r="AN1746" t="n">
        <v>13.81</v>
      </c>
      <c r="AO1746" t="n">
        <f>ROUND(P1746*100/H1746,2)</f>
        <v>0.0</v>
      </c>
      <c r="AP1746" t="n">
        <f>ROUND(Q1746*100/I1746,2)</f>
        <v>0.0</v>
      </c>
      <c r="AQ1746"/>
      <c r="AR1746"/>
      <c r="AS1746" t="n">
        <v>0.0</v>
      </c>
    </row>
    <row r="1747">
      <c r="A1747" s="1" t="n">
        <v>45235.0</v>
      </c>
      <c r="B1747" s="2" t="n">
        <v>45235.706145833334</v>
      </c>
      <c r="C1747" t="inlineStr">
        <is>
          <t>3140094012086107</t>
        </is>
      </c>
      <c r="D1747" t="inlineStr">
        <is>
          <t>POS0012</t>
        </is>
      </c>
      <c r="E1747" t="inlineStr">
        <is>
          <t>22</t>
        </is>
      </c>
      <c r="F1747" t="inlineStr">
        <is>
          <t>0094</t>
        </is>
      </c>
      <c r="G1747" t="inlineStr">
        <is>
          <t>5316967731</t>
        </is>
      </c>
      <c r="H1747" t="n">
        <v>291.0</v>
      </c>
      <c r="I1747" t="n">
        <v>277.14</v>
      </c>
      <c r="J1747" t="n">
        <v>240.0</v>
      </c>
      <c r="K1747" t="inlineStr">
        <is>
          <t>sale</t>
        </is>
      </c>
      <c r="L1747" t="inlineStr">
        <is>
          <t/>
        </is>
      </c>
      <c r="M1747" t="inlineStr">
        <is>
          <t/>
        </is>
      </c>
      <c r="N1747" t="n">
        <v>0.0</v>
      </c>
      <c r="O1747" t="n">
        <v>0.0</v>
      </c>
      <c r="P1747" t="n">
        <v>219.1</v>
      </c>
      <c r="Q1747" t="n">
        <v>219.09</v>
      </c>
      <c r="R1747" t="n">
        <v>37.14</v>
      </c>
      <c r="S1747" t="n">
        <v>37.14</v>
      </c>
      <c r="T1747" t="n">
        <v>2.77</v>
      </c>
      <c r="U1747" t="n">
        <v>2.77</v>
      </c>
      <c r="V1747" t="n">
        <v>43.2</v>
      </c>
      <c r="W1747" t="n">
        <v>43.2</v>
      </c>
      <c r="X1747" t="n">
        <v>3.64</v>
      </c>
      <c r="Y1747" t="n">
        <v>3.64</v>
      </c>
      <c r="Z1747" t="n">
        <v>8.43</v>
      </c>
      <c r="AA1747" t="n">
        <v>8.44</v>
      </c>
      <c r="AB1747" t="n">
        <v>13.86</v>
      </c>
      <c r="AC1747" t="n">
        <v>13.86</v>
      </c>
      <c r="AD1747" t="n">
        <v>13.860000000000014</v>
      </c>
      <c r="AE1747" t="n">
        <v>0.009999999999990905</v>
      </c>
      <c r="AF1747" t="n">
        <v>0.0</v>
      </c>
      <c r="AG1747" t="n">
        <v>0.0</v>
      </c>
      <c r="AH1747" t="n">
        <v>0.0</v>
      </c>
      <c r="AI1747" t="n">
        <v>0.0</v>
      </c>
      <c r="AJ1747" t="n">
        <v>-0.009999999999999787</v>
      </c>
      <c r="AK1747" t="n">
        <v>0.0</v>
      </c>
      <c r="AL1747" t="inlineStr">
        <is>
          <t>unreconciled</t>
        </is>
      </c>
      <c r="AM1747" t="inlineStr">
        <is>
          <t>Order Amount Mismatch (POS&gt;3PO)</t>
        </is>
      </c>
      <c r="AN1747" t="n">
        <v>13.86</v>
      </c>
      <c r="AO1747" t="n">
        <f>ROUND(P1747*100/H1747,2)</f>
        <v>0.0</v>
      </c>
      <c r="AP1747" t="n">
        <f>ROUND(Q1747*100/I1747,2)</f>
        <v>0.0</v>
      </c>
      <c r="AQ1747"/>
      <c r="AR1747"/>
      <c r="AS1747" t="n">
        <v>0.0</v>
      </c>
    </row>
    <row r="1748">
      <c r="A1748" s="1" t="n">
        <v>45235.0</v>
      </c>
      <c r="B1748" s="2" t="n">
        <v>45235.78275462963</v>
      </c>
      <c r="C1748" t="inlineStr">
        <is>
          <t>3140094012086166</t>
        </is>
      </c>
      <c r="D1748" t="inlineStr">
        <is>
          <t>POS0012</t>
        </is>
      </c>
      <c r="E1748" t="inlineStr">
        <is>
          <t>81</t>
        </is>
      </c>
      <c r="F1748" t="inlineStr">
        <is>
          <t>0094</t>
        </is>
      </c>
      <c r="G1748" t="inlineStr">
        <is>
          <t>5316981255</t>
        </is>
      </c>
      <c r="H1748" t="n">
        <v>265.0</v>
      </c>
      <c r="I1748" t="n">
        <v>252.38</v>
      </c>
      <c r="J1748" t="n">
        <v>215.24</v>
      </c>
      <c r="K1748" t="inlineStr">
        <is>
          <t>sale</t>
        </is>
      </c>
      <c r="L1748" t="inlineStr">
        <is>
          <t/>
        </is>
      </c>
      <c r="M1748" t="inlineStr">
        <is>
          <t/>
        </is>
      </c>
      <c r="N1748" t="n">
        <v>0.0</v>
      </c>
      <c r="O1748" t="n">
        <v>0.0</v>
      </c>
      <c r="P1748" t="n">
        <v>200.24</v>
      </c>
      <c r="Q1748" t="n">
        <v>200.24</v>
      </c>
      <c r="R1748" t="n">
        <v>37.14</v>
      </c>
      <c r="S1748" t="n">
        <v>37.14</v>
      </c>
      <c r="T1748" t="n">
        <v>2.52</v>
      </c>
      <c r="U1748" t="n">
        <v>2.52</v>
      </c>
      <c r="V1748" t="n">
        <v>38.74</v>
      </c>
      <c r="W1748" t="n">
        <v>38.74</v>
      </c>
      <c r="X1748" t="n">
        <v>3.31</v>
      </c>
      <c r="Y1748" t="n">
        <v>3.31</v>
      </c>
      <c r="Z1748" t="n">
        <v>7.57</v>
      </c>
      <c r="AA1748" t="n">
        <v>7.57</v>
      </c>
      <c r="AB1748" t="n">
        <v>12.62</v>
      </c>
      <c r="AC1748" t="n">
        <v>12.62</v>
      </c>
      <c r="AD1748" t="n">
        <v>12.620000000000005</v>
      </c>
      <c r="AE1748" t="n">
        <v>0.0</v>
      </c>
      <c r="AF1748" t="n">
        <v>0.0</v>
      </c>
      <c r="AG1748" t="n">
        <v>0.0</v>
      </c>
      <c r="AH1748" t="n">
        <v>0.0</v>
      </c>
      <c r="AI1748" t="n">
        <v>0.0</v>
      </c>
      <c r="AJ1748" t="n">
        <v>0.0</v>
      </c>
      <c r="AK1748" t="n">
        <v>0.0</v>
      </c>
      <c r="AL1748" t="inlineStr">
        <is>
          <t>unreconciled</t>
        </is>
      </c>
      <c r="AM1748" t="inlineStr">
        <is>
          <t>Order Amount Mismatch (POS&gt;3PO)</t>
        </is>
      </c>
      <c r="AN1748" t="n">
        <v>12.62</v>
      </c>
      <c r="AO1748" t="n">
        <f>ROUND(P1748*100/H1748,2)</f>
        <v>0.0</v>
      </c>
      <c r="AP1748" t="n">
        <f>ROUND(Q1748*100/I1748,2)</f>
        <v>0.0</v>
      </c>
      <c r="AQ1748"/>
      <c r="AR1748"/>
      <c r="AS1748" t="n">
        <v>0.0</v>
      </c>
    </row>
    <row r="1749">
      <c r="A1749" s="1" t="n">
        <v>45235.0</v>
      </c>
      <c r="B1749" s="2" t="n">
        <v>45235.95072916667</v>
      </c>
      <c r="C1749" t="inlineStr">
        <is>
          <t>3140094012086369</t>
        </is>
      </c>
      <c r="D1749" t="inlineStr">
        <is>
          <t>POS0012</t>
        </is>
      </c>
      <c r="E1749" t="inlineStr">
        <is>
          <t>84</t>
        </is>
      </c>
      <c r="F1749" t="inlineStr">
        <is>
          <t>0094</t>
        </is>
      </c>
      <c r="G1749" t="inlineStr">
        <is>
          <t>5317010828</t>
        </is>
      </c>
      <c r="H1749" t="n">
        <v>800.0</v>
      </c>
      <c r="I1749" t="n">
        <v>761.9</v>
      </c>
      <c r="J1749" t="n">
        <v>724.76</v>
      </c>
      <c r="K1749" t="inlineStr">
        <is>
          <t>sale</t>
        </is>
      </c>
      <c r="L1749" t="inlineStr">
        <is>
          <t/>
        </is>
      </c>
      <c r="M1749" t="inlineStr">
        <is>
          <t/>
        </is>
      </c>
      <c r="N1749" t="n">
        <v>0.0</v>
      </c>
      <c r="O1749" t="n">
        <v>0.0</v>
      </c>
      <c r="P1749" t="n">
        <v>588.54</v>
      </c>
      <c r="Q1749" t="n">
        <v>588.54</v>
      </c>
      <c r="R1749" t="n">
        <v>37.14</v>
      </c>
      <c r="S1749" t="n">
        <v>37.14</v>
      </c>
      <c r="T1749" t="n">
        <v>7.62</v>
      </c>
      <c r="U1749" t="n">
        <v>7.62</v>
      </c>
      <c r="V1749" t="n">
        <v>130.46</v>
      </c>
      <c r="W1749" t="n">
        <v>130.46</v>
      </c>
      <c r="X1749" t="n">
        <v>10.0</v>
      </c>
      <c r="Y1749" t="n">
        <v>10.0</v>
      </c>
      <c r="Z1749" t="n">
        <v>25.28</v>
      </c>
      <c r="AA1749" t="n">
        <v>25.28</v>
      </c>
      <c r="AB1749" t="n">
        <v>38.1</v>
      </c>
      <c r="AC1749" t="n">
        <v>38.1</v>
      </c>
      <c r="AD1749" t="n">
        <v>38.10000000000002</v>
      </c>
      <c r="AE1749" t="n">
        <v>0.0</v>
      </c>
      <c r="AF1749" t="n">
        <v>0.0</v>
      </c>
      <c r="AG1749" t="n">
        <v>0.0</v>
      </c>
      <c r="AH1749" t="n">
        <v>0.0</v>
      </c>
      <c r="AI1749" t="n">
        <v>0.0</v>
      </c>
      <c r="AJ1749" t="n">
        <v>0.0</v>
      </c>
      <c r="AK1749" t="n">
        <v>0.0</v>
      </c>
      <c r="AL1749" t="inlineStr">
        <is>
          <t>unreconciled</t>
        </is>
      </c>
      <c r="AM1749" t="inlineStr">
        <is>
          <t>Order Amount Mismatch (POS&gt;3PO)</t>
        </is>
      </c>
      <c r="AN1749" t="n">
        <v>38.1</v>
      </c>
      <c r="AO1749" t="n">
        <f>ROUND(P1749*100/H1749,2)</f>
        <v>0.0</v>
      </c>
      <c r="AP1749" t="n">
        <f>ROUND(Q1749*100/I1749,2)</f>
        <v>0.0</v>
      </c>
      <c r="AQ1749"/>
      <c r="AR1749"/>
      <c r="AS1749" t="n">
        <v>0.0</v>
      </c>
    </row>
    <row r="1750">
      <c r="A1750" s="1" t="n">
        <v>45236.0</v>
      </c>
      <c r="B1750" s="2" t="n">
        <v>45236.77311342592</v>
      </c>
      <c r="C1750" t="inlineStr">
        <is>
          <t>3140094012086571</t>
        </is>
      </c>
      <c r="D1750" t="inlineStr">
        <is>
          <t>POS0012</t>
        </is>
      </c>
      <c r="E1750" t="inlineStr">
        <is>
          <t>86</t>
        </is>
      </c>
      <c r="F1750" t="inlineStr">
        <is>
          <t>0094</t>
        </is>
      </c>
      <c r="G1750" t="inlineStr">
        <is>
          <t>5317011406</t>
        </is>
      </c>
      <c r="H1750" t="n">
        <v>255.0</v>
      </c>
      <c r="I1750" t="n">
        <v>242.85</v>
      </c>
      <c r="J1750" t="n">
        <v>205.71</v>
      </c>
      <c r="K1750" t="inlineStr">
        <is>
          <t>sale</t>
        </is>
      </c>
      <c r="L1750" t="inlineStr">
        <is>
          <t/>
        </is>
      </c>
      <c r="M1750" t="inlineStr">
        <is>
          <t/>
        </is>
      </c>
      <c r="N1750" t="n">
        <v>0.0</v>
      </c>
      <c r="O1750" t="n">
        <v>0.0</v>
      </c>
      <c r="P1750" t="n">
        <v>192.96</v>
      </c>
      <c r="Q1750" t="n">
        <v>192.96</v>
      </c>
      <c r="R1750" t="n">
        <v>37.14</v>
      </c>
      <c r="S1750" t="n">
        <v>37.14</v>
      </c>
      <c r="T1750" t="n">
        <v>2.43</v>
      </c>
      <c r="U1750" t="n">
        <v>2.43</v>
      </c>
      <c r="V1750" t="n">
        <v>37.03</v>
      </c>
      <c r="W1750" t="n">
        <v>37.03</v>
      </c>
      <c r="X1750" t="n">
        <v>3.19</v>
      </c>
      <c r="Y1750" t="n">
        <v>3.19</v>
      </c>
      <c r="Z1750" t="n">
        <v>7.24</v>
      </c>
      <c r="AA1750" t="n">
        <v>7.24</v>
      </c>
      <c r="AB1750" t="n">
        <v>12.14</v>
      </c>
      <c r="AC1750" t="n">
        <v>12.14</v>
      </c>
      <c r="AD1750" t="n">
        <v>12.150000000000006</v>
      </c>
      <c r="AE1750" t="n">
        <v>0.0</v>
      </c>
      <c r="AF1750" t="n">
        <v>0.0</v>
      </c>
      <c r="AG1750" t="n">
        <v>0.0</v>
      </c>
      <c r="AH1750" t="n">
        <v>0.0</v>
      </c>
      <c r="AI1750" t="n">
        <v>0.0</v>
      </c>
      <c r="AJ1750" t="n">
        <v>0.0</v>
      </c>
      <c r="AK1750" t="n">
        <v>0.0</v>
      </c>
      <c r="AL1750" t="inlineStr">
        <is>
          <t>unreconciled</t>
        </is>
      </c>
      <c r="AM1750" t="inlineStr">
        <is>
          <t>Order Amount Mismatch (POS&gt;3PO)</t>
        </is>
      </c>
      <c r="AN1750" t="n">
        <v>12.15</v>
      </c>
      <c r="AO1750" t="n">
        <f>ROUND(P1750*100/H1750,2)</f>
        <v>0.0</v>
      </c>
      <c r="AP1750" t="n">
        <f>ROUND(Q1750*100/I1750,2)</f>
        <v>0.0</v>
      </c>
      <c r="AQ1750"/>
      <c r="AR1750"/>
      <c r="AS1750" t="n">
        <v>0.0</v>
      </c>
    </row>
    <row r="1751">
      <c r="A1751" s="1" t="n">
        <v>45234.0</v>
      </c>
      <c r="B1751" s="2" t="n">
        <v>45234.9087037037</v>
      </c>
      <c r="C1751" t="inlineStr">
        <is>
          <t>3140094012085792</t>
        </is>
      </c>
      <c r="D1751" t="inlineStr">
        <is>
          <t>POS0012</t>
        </is>
      </c>
      <c r="E1751" t="inlineStr">
        <is>
          <t>07</t>
        </is>
      </c>
      <c r="F1751" t="inlineStr">
        <is>
          <t>0094</t>
        </is>
      </c>
      <c r="G1751" t="inlineStr">
        <is>
          <t>5317013969</t>
        </is>
      </c>
      <c r="H1751" t="n">
        <v>165.0</v>
      </c>
      <c r="I1751" t="n">
        <v>157.14</v>
      </c>
      <c r="J1751" t="n">
        <v>120.0</v>
      </c>
      <c r="K1751" t="inlineStr">
        <is>
          <t>sale</t>
        </is>
      </c>
      <c r="L1751" t="inlineStr">
        <is>
          <t/>
        </is>
      </c>
      <c r="M1751" t="inlineStr">
        <is>
          <t/>
        </is>
      </c>
      <c r="N1751" t="n">
        <v>0.0</v>
      </c>
      <c r="O1751" t="n">
        <v>0.0</v>
      </c>
      <c r="P1751" t="n">
        <v>127.65</v>
      </c>
      <c r="Q1751" t="n">
        <v>127.65</v>
      </c>
      <c r="R1751" t="n">
        <v>37.14</v>
      </c>
      <c r="S1751" t="n">
        <v>37.14</v>
      </c>
      <c r="T1751" t="n">
        <v>1.57</v>
      </c>
      <c r="U1751" t="n">
        <v>1.57</v>
      </c>
      <c r="V1751" t="n">
        <v>21.6</v>
      </c>
      <c r="W1751" t="n">
        <v>21.6</v>
      </c>
      <c r="X1751" t="n">
        <v>2.06</v>
      </c>
      <c r="Y1751" t="n">
        <v>2.06</v>
      </c>
      <c r="Z1751" t="n">
        <v>4.26</v>
      </c>
      <c r="AA1751" t="n">
        <v>4.26</v>
      </c>
      <c r="AB1751" t="n">
        <v>7.86</v>
      </c>
      <c r="AC1751" t="n">
        <v>7.86</v>
      </c>
      <c r="AD1751" t="n">
        <v>7.860000000000014</v>
      </c>
      <c r="AE1751" t="n">
        <v>0.0</v>
      </c>
      <c r="AF1751" t="n">
        <v>0.0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0.0</v>
      </c>
      <c r="AL1751" t="inlineStr">
        <is>
          <t>unreconciled</t>
        </is>
      </c>
      <c r="AM1751" t="inlineStr">
        <is>
          <t>Order Amount Mismatch (POS&gt;3PO)</t>
        </is>
      </c>
      <c r="AN1751" t="n">
        <v>7.86</v>
      </c>
      <c r="AO1751" t="n">
        <f>ROUND(P1751*100/H1751,2)</f>
        <v>0.0</v>
      </c>
      <c r="AP1751" t="n">
        <f>ROUND(Q1751*100/I1751,2)</f>
        <v>0.0</v>
      </c>
      <c r="AQ1751"/>
      <c r="AR1751"/>
      <c r="AS1751" t="n">
        <v>0.0</v>
      </c>
    </row>
    <row r="1752">
      <c r="A1752" s="1" t="n">
        <v>45235.0</v>
      </c>
      <c r="B1752" s="2" t="n">
        <v>45235.77532407407</v>
      </c>
      <c r="C1752" t="inlineStr">
        <is>
          <t>3140094012086156</t>
        </is>
      </c>
      <c r="D1752" t="inlineStr">
        <is>
          <t>POS0012</t>
        </is>
      </c>
      <c r="E1752" t="inlineStr">
        <is>
          <t>71</t>
        </is>
      </c>
      <c r="F1752" t="inlineStr">
        <is>
          <t>0094</t>
        </is>
      </c>
      <c r="G1752" t="inlineStr">
        <is>
          <t>5317022497</t>
        </is>
      </c>
      <c r="H1752" t="n">
        <v>452.0</v>
      </c>
      <c r="I1752" t="n">
        <v>430.47</v>
      </c>
      <c r="J1752" t="n">
        <v>393.33</v>
      </c>
      <c r="K1752" t="inlineStr">
        <is>
          <t>sale</t>
        </is>
      </c>
      <c r="L1752" t="inlineStr">
        <is>
          <t/>
        </is>
      </c>
      <c r="M1752" t="inlineStr">
        <is>
          <t/>
        </is>
      </c>
      <c r="N1752" t="n">
        <v>0.0</v>
      </c>
      <c r="O1752" t="n">
        <v>0.0</v>
      </c>
      <c r="P1752" t="n">
        <v>335.96</v>
      </c>
      <c r="Q1752" t="n">
        <v>335.97</v>
      </c>
      <c r="R1752" t="n">
        <v>37.14</v>
      </c>
      <c r="S1752" t="n">
        <v>37.14</v>
      </c>
      <c r="T1752" t="n">
        <v>4.3</v>
      </c>
      <c r="U1752" t="n">
        <v>4.3</v>
      </c>
      <c r="V1752" t="n">
        <v>70.8</v>
      </c>
      <c r="W1752" t="n">
        <v>70.8</v>
      </c>
      <c r="X1752" t="n">
        <v>5.65</v>
      </c>
      <c r="Y1752" t="n">
        <v>5.65</v>
      </c>
      <c r="Z1752" t="n">
        <v>13.76</v>
      </c>
      <c r="AA1752" t="n">
        <v>13.76</v>
      </c>
      <c r="AB1752" t="n">
        <v>21.52</v>
      </c>
      <c r="AC1752" t="n">
        <v>21.53</v>
      </c>
      <c r="AD1752" t="n">
        <v>21.529999999999973</v>
      </c>
      <c r="AE1752" t="n">
        <v>-0.010000000000047748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-0.010000000000001563</v>
      </c>
      <c r="AL1752" t="inlineStr">
        <is>
          <t>unreconciled</t>
        </is>
      </c>
      <c r="AM1752" t="inlineStr">
        <is>
          <t>Order Amount Mismatch (POS&gt;3PO)</t>
        </is>
      </c>
      <c r="AN1752" t="n">
        <v>21.53</v>
      </c>
      <c r="AO1752" t="n">
        <f>ROUND(P1752*100/H1752,2)</f>
        <v>0.0</v>
      </c>
      <c r="AP1752" t="n">
        <f>ROUND(Q1752*100/I1752,2)</f>
        <v>0.0</v>
      </c>
      <c r="AQ1752"/>
      <c r="AR1752"/>
      <c r="AS1752" t="n">
        <v>0.0</v>
      </c>
    </row>
    <row r="1753">
      <c r="A1753" s="1" t="n">
        <v>45234.0</v>
      </c>
      <c r="B1753" s="2" t="n">
        <v>45234.87567129629</v>
      </c>
      <c r="C1753" t="inlineStr">
        <is>
          <t>3140094012085759</t>
        </is>
      </c>
      <c r="D1753" t="inlineStr">
        <is>
          <t>POS0012</t>
        </is>
      </c>
      <c r="E1753" t="inlineStr">
        <is>
          <t>74</t>
        </is>
      </c>
      <c r="F1753" t="inlineStr">
        <is>
          <t>0094</t>
        </is>
      </c>
      <c r="G1753" t="inlineStr">
        <is>
          <t>5317025362</t>
        </is>
      </c>
      <c r="H1753" t="n">
        <v>428.0</v>
      </c>
      <c r="I1753" t="n">
        <v>407.62</v>
      </c>
      <c r="J1753" t="n">
        <v>370.48</v>
      </c>
      <c r="K1753" t="inlineStr">
        <is>
          <t>sale</t>
        </is>
      </c>
      <c r="L1753" t="inlineStr">
        <is>
          <t/>
        </is>
      </c>
      <c r="M1753" t="inlineStr">
        <is>
          <t/>
        </is>
      </c>
      <c r="N1753" t="n">
        <v>0.0</v>
      </c>
      <c r="O1753" t="n">
        <v>0.0</v>
      </c>
      <c r="P1753" t="n">
        <v>318.53</v>
      </c>
      <c r="Q1753" t="n">
        <v>318.54</v>
      </c>
      <c r="R1753" t="n">
        <v>37.14</v>
      </c>
      <c r="S1753" t="n">
        <v>37.14</v>
      </c>
      <c r="T1753" t="n">
        <v>4.08</v>
      </c>
      <c r="U1753" t="n">
        <v>4.08</v>
      </c>
      <c r="V1753" t="n">
        <v>66.69</v>
      </c>
      <c r="W1753" t="n">
        <v>66.69</v>
      </c>
      <c r="X1753" t="n">
        <v>5.35</v>
      </c>
      <c r="Y1753" t="n">
        <v>5.35</v>
      </c>
      <c r="Z1753" t="n">
        <v>12.97</v>
      </c>
      <c r="AA1753" t="n">
        <v>12.96</v>
      </c>
      <c r="AB1753" t="n">
        <v>20.38</v>
      </c>
      <c r="AC1753" t="n">
        <v>20.38</v>
      </c>
      <c r="AD1753" t="n">
        <v>20.379999999999995</v>
      </c>
      <c r="AE1753" t="n">
        <v>-0.010000000000047748</v>
      </c>
      <c r="AF1753" t="n">
        <v>0.0</v>
      </c>
      <c r="AG1753" t="n">
        <v>0.0</v>
      </c>
      <c r="AH1753" t="n">
        <v>0.0</v>
      </c>
      <c r="AI1753" t="n">
        <v>0.0</v>
      </c>
      <c r="AJ1753" t="n">
        <v>0.009999999999999787</v>
      </c>
      <c r="AK1753" t="n">
        <v>0.0</v>
      </c>
      <c r="AL1753" t="inlineStr">
        <is>
          <t>unreconciled</t>
        </is>
      </c>
      <c r="AM1753" t="inlineStr">
        <is>
          <t>Order Amount Mismatch (POS&gt;3PO)</t>
        </is>
      </c>
      <c r="AN1753" t="n">
        <v>20.38</v>
      </c>
      <c r="AO1753" t="n">
        <f>ROUND(P1753*100/H1753,2)</f>
        <v>0.0</v>
      </c>
      <c r="AP1753" t="n">
        <f>ROUND(Q1753*100/I1753,2)</f>
        <v>0.0</v>
      </c>
      <c r="AQ1753"/>
      <c r="AR1753"/>
      <c r="AS1753" t="n">
        <v>0.0</v>
      </c>
    </row>
    <row r="1754">
      <c r="A1754" s="1" t="n">
        <v>45235.0</v>
      </c>
      <c r="B1754" s="2" t="n">
        <v>45235.94221064815</v>
      </c>
      <c r="C1754" t="inlineStr">
        <is>
          <t>3140094012086360</t>
        </is>
      </c>
      <c r="D1754" t="inlineStr">
        <is>
          <t>POS0012</t>
        </is>
      </c>
      <c r="E1754" t="inlineStr">
        <is>
          <t>75</t>
        </is>
      </c>
      <c r="F1754" t="inlineStr">
        <is>
          <t>0094</t>
        </is>
      </c>
      <c r="G1754" t="inlineStr">
        <is>
          <t>5317028045</t>
        </is>
      </c>
      <c r="H1754" t="n">
        <v>148.0</v>
      </c>
      <c r="I1754" t="n">
        <v>140.95</v>
      </c>
      <c r="J1754" t="n">
        <v>103.81</v>
      </c>
      <c r="K1754" t="inlineStr">
        <is>
          <t>sale</t>
        </is>
      </c>
      <c r="L1754" t="inlineStr">
        <is>
          <t/>
        </is>
      </c>
      <c r="M1754" t="inlineStr">
        <is>
          <t/>
        </is>
      </c>
      <c r="N1754" t="n">
        <v>0.0</v>
      </c>
      <c r="O1754" t="n">
        <v>0.0</v>
      </c>
      <c r="P1754" t="n">
        <v>115.3</v>
      </c>
      <c r="Q1754" t="n">
        <v>115.3</v>
      </c>
      <c r="R1754" t="n">
        <v>37.14</v>
      </c>
      <c r="S1754" t="n">
        <v>37.14</v>
      </c>
      <c r="T1754" t="n">
        <v>1.41</v>
      </c>
      <c r="U1754" t="n">
        <v>1.41</v>
      </c>
      <c r="V1754" t="n">
        <v>18.69</v>
      </c>
      <c r="W1754" t="n">
        <v>18.69</v>
      </c>
      <c r="X1754" t="n">
        <v>1.85</v>
      </c>
      <c r="Y1754" t="n">
        <v>1.85</v>
      </c>
      <c r="Z1754" t="n">
        <v>3.7</v>
      </c>
      <c r="AA1754" t="n">
        <v>3.69</v>
      </c>
      <c r="AB1754" t="n">
        <v>7.04</v>
      </c>
      <c r="AC1754" t="n">
        <v>7.05</v>
      </c>
      <c r="AD1754" t="n">
        <v>7.050000000000011</v>
      </c>
      <c r="AE1754" t="n">
        <v>0.0</v>
      </c>
      <c r="AF1754" t="n">
        <v>0.0</v>
      </c>
      <c r="AG1754" t="n">
        <v>0.0</v>
      </c>
      <c r="AH1754" t="n">
        <v>0.0</v>
      </c>
      <c r="AI1754" t="n">
        <v>0.0</v>
      </c>
      <c r="AJ1754" t="n">
        <v>0.010000000000000231</v>
      </c>
      <c r="AK1754" t="n">
        <v>-0.009999999999999787</v>
      </c>
      <c r="AL1754" t="inlineStr">
        <is>
          <t>unreconciled</t>
        </is>
      </c>
      <c r="AM1754" t="inlineStr">
        <is>
          <t>Order Amount Mismatch (POS&gt;3PO)</t>
        </is>
      </c>
      <c r="AN1754" t="n">
        <v>7.05</v>
      </c>
      <c r="AO1754" t="n">
        <f>ROUND(P1754*100/H1754,2)</f>
        <v>0.0</v>
      </c>
      <c r="AP1754" t="n">
        <f>ROUND(Q1754*100/I1754,2)</f>
        <v>0.0</v>
      </c>
      <c r="AQ1754"/>
      <c r="AR1754"/>
      <c r="AS1754" t="n">
        <v>0.0</v>
      </c>
    </row>
    <row r="1755">
      <c r="A1755" s="1" t="n">
        <v>45234.0</v>
      </c>
      <c r="B1755" s="2" t="n">
        <v>45234.94903935185</v>
      </c>
      <c r="C1755" t="inlineStr">
        <is>
          <t>3140023012059668</t>
        </is>
      </c>
      <c r="D1755" t="inlineStr">
        <is>
          <t>POS0012</t>
        </is>
      </c>
      <c r="E1755" t="inlineStr">
        <is>
          <t>60</t>
        </is>
      </c>
      <c r="F1755" t="inlineStr">
        <is>
          <t>0023</t>
        </is>
      </c>
      <c r="G1755" t="inlineStr">
        <is>
          <t>5317051414</t>
        </is>
      </c>
      <c r="H1755" t="n">
        <v>758.0</v>
      </c>
      <c r="I1755" t="n">
        <v>721.91</v>
      </c>
      <c r="J1755" t="n">
        <v>684.77</v>
      </c>
      <c r="K1755" t="inlineStr">
        <is>
          <t>sale</t>
        </is>
      </c>
      <c r="L1755" t="inlineStr">
        <is>
          <t/>
        </is>
      </c>
      <c r="M1755" t="inlineStr">
        <is>
          <t/>
        </is>
      </c>
      <c r="N1755" t="n">
        <v>0.0</v>
      </c>
      <c r="O1755" t="n">
        <v>0.0</v>
      </c>
      <c r="P1755" t="n">
        <v>558.06</v>
      </c>
      <c r="Q1755" t="n">
        <v>558.03</v>
      </c>
      <c r="R1755" t="n">
        <v>37.14</v>
      </c>
      <c r="S1755" t="n">
        <v>37.14</v>
      </c>
      <c r="T1755" t="n">
        <v>7.22</v>
      </c>
      <c r="U1755" t="n">
        <v>7.22</v>
      </c>
      <c r="V1755" t="n">
        <v>123.26</v>
      </c>
      <c r="W1755" t="n">
        <v>123.26</v>
      </c>
      <c r="X1755" t="n">
        <v>9.48</v>
      </c>
      <c r="Y1755" t="n">
        <v>9.48</v>
      </c>
      <c r="Z1755" t="n">
        <v>23.89</v>
      </c>
      <c r="AA1755" t="n">
        <v>23.9</v>
      </c>
      <c r="AB1755" t="n">
        <v>36.1</v>
      </c>
      <c r="AC1755" t="n">
        <v>36.1</v>
      </c>
      <c r="AD1755" t="n">
        <v>36.09000000000003</v>
      </c>
      <c r="AE1755" t="n">
        <v>0.029999999999972715</v>
      </c>
      <c r="AF1755" t="n">
        <v>0.0</v>
      </c>
      <c r="AG1755" t="n">
        <v>0.0</v>
      </c>
      <c r="AH1755" t="n">
        <v>0.0</v>
      </c>
      <c r="AI1755" t="n">
        <v>0.0</v>
      </c>
      <c r="AJ1755" t="n">
        <v>-0.00999999999999801</v>
      </c>
      <c r="AK1755" t="n">
        <v>0.0</v>
      </c>
      <c r="AL1755" t="inlineStr">
        <is>
          <t>unreconciled</t>
        </is>
      </c>
      <c r="AM1755" t="inlineStr">
        <is>
          <t>Order Amount Mismatch (POS&gt;3PO)</t>
        </is>
      </c>
      <c r="AN1755" t="n">
        <v>36.09</v>
      </c>
      <c r="AO1755" t="n">
        <f>ROUND(P1755*100/H1755,2)</f>
        <v>0.0</v>
      </c>
      <c r="AP1755" t="n">
        <f>ROUND(Q1755*100/I1755,2)</f>
        <v>0.0</v>
      </c>
      <c r="AQ1755"/>
      <c r="AR1755"/>
      <c r="AS1755" t="n">
        <v>0.0</v>
      </c>
    </row>
    <row r="1756">
      <c r="A1756" s="1" t="n">
        <v>45235.0</v>
      </c>
      <c r="B1756" s="2" t="n">
        <v>45235.54175925926</v>
      </c>
      <c r="C1756" t="inlineStr">
        <is>
          <t>3140094012085977</t>
        </is>
      </c>
      <c r="D1756" t="inlineStr">
        <is>
          <t>POS0012</t>
        </is>
      </c>
      <c r="E1756" t="inlineStr">
        <is>
          <t>92</t>
        </is>
      </c>
      <c r="F1756" t="inlineStr">
        <is>
          <t>0094</t>
        </is>
      </c>
      <c r="G1756" t="inlineStr">
        <is>
          <t>5317065139</t>
        </is>
      </c>
      <c r="H1756" t="n">
        <v>416.0</v>
      </c>
      <c r="I1756" t="n">
        <v>396.19</v>
      </c>
      <c r="J1756" t="n">
        <v>359.05</v>
      </c>
      <c r="K1756" t="inlineStr">
        <is>
          <t>sale</t>
        </is>
      </c>
      <c r="L1756" t="inlineStr">
        <is>
          <t/>
        </is>
      </c>
      <c r="M1756" t="inlineStr">
        <is>
          <t/>
        </is>
      </c>
      <c r="N1756" t="n">
        <v>0.0</v>
      </c>
      <c r="O1756" t="n">
        <v>0.0</v>
      </c>
      <c r="P1756" t="n">
        <v>309.83</v>
      </c>
      <c r="Q1756" t="n">
        <v>309.82</v>
      </c>
      <c r="R1756" t="n">
        <v>37.14</v>
      </c>
      <c r="S1756" t="n">
        <v>37.14</v>
      </c>
      <c r="T1756" t="n">
        <v>3.96</v>
      </c>
      <c r="U1756" t="n">
        <v>3.96</v>
      </c>
      <c r="V1756" t="n">
        <v>64.63</v>
      </c>
      <c r="W1756" t="n">
        <v>64.63</v>
      </c>
      <c r="X1756" t="n">
        <v>5.2</v>
      </c>
      <c r="Y1756" t="n">
        <v>5.2</v>
      </c>
      <c r="Z1756" t="n">
        <v>12.57</v>
      </c>
      <c r="AA1756" t="n">
        <v>12.57</v>
      </c>
      <c r="AB1756" t="n">
        <v>19.82</v>
      </c>
      <c r="AC1756" t="n">
        <v>19.81</v>
      </c>
      <c r="AD1756" t="n">
        <v>19.810000000000002</v>
      </c>
      <c r="AE1756" t="n">
        <v>0.009999999999990905</v>
      </c>
      <c r="AF1756" t="n">
        <v>0.0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0.010000000000001563</v>
      </c>
      <c r="AL1756" t="inlineStr">
        <is>
          <t>unreconciled</t>
        </is>
      </c>
      <c r="AM1756" t="inlineStr">
        <is>
          <t>Order Amount Mismatch (POS&gt;3PO)</t>
        </is>
      </c>
      <c r="AN1756" t="n">
        <v>19.81</v>
      </c>
      <c r="AO1756" t="n">
        <f>ROUND(P1756*100/H1756,2)</f>
        <v>0.0</v>
      </c>
      <c r="AP1756" t="n">
        <f>ROUND(Q1756*100/I1756,2)</f>
        <v>0.0</v>
      </c>
      <c r="AQ1756"/>
      <c r="AR1756"/>
      <c r="AS1756" t="n">
        <v>0.0</v>
      </c>
    </row>
    <row r="1757">
      <c r="A1757" s="1" t="n">
        <v>45235.0</v>
      </c>
      <c r="B1757" s="2" t="n">
        <v>45235.824282407404</v>
      </c>
      <c r="C1757" t="inlineStr">
        <is>
          <t>3140094012086228</t>
        </is>
      </c>
      <c r="D1757" t="inlineStr">
        <is>
          <t>POS0012</t>
        </is>
      </c>
      <c r="E1757" t="inlineStr">
        <is>
          <t>43</t>
        </is>
      </c>
      <c r="F1757" t="inlineStr">
        <is>
          <t>0094</t>
        </is>
      </c>
      <c r="G1757" t="inlineStr">
        <is>
          <t>5317082580</t>
        </is>
      </c>
      <c r="H1757" t="n">
        <v>348.0</v>
      </c>
      <c r="I1757" t="n">
        <v>331.43</v>
      </c>
      <c r="J1757" t="n">
        <v>294.29</v>
      </c>
      <c r="K1757" t="inlineStr">
        <is>
          <t>sale</t>
        </is>
      </c>
      <c r="L1757" t="inlineStr">
        <is>
          <t/>
        </is>
      </c>
      <c r="M1757" t="inlineStr">
        <is>
          <t/>
        </is>
      </c>
      <c r="N1757" t="n">
        <v>0.0</v>
      </c>
      <c r="O1757" t="n">
        <v>0.0</v>
      </c>
      <c r="P1757" t="n">
        <v>260.48</v>
      </c>
      <c r="Q1757" t="n">
        <v>260.48</v>
      </c>
      <c r="R1757" t="n">
        <v>37.14</v>
      </c>
      <c r="S1757" t="n">
        <v>37.14</v>
      </c>
      <c r="T1757" t="n">
        <v>3.31</v>
      </c>
      <c r="U1757" t="n">
        <v>3.31</v>
      </c>
      <c r="V1757" t="n">
        <v>52.97</v>
      </c>
      <c r="W1757" t="n">
        <v>52.97</v>
      </c>
      <c r="X1757" t="n">
        <v>4.35</v>
      </c>
      <c r="Y1757" t="n">
        <v>4.35</v>
      </c>
      <c r="Z1757" t="n">
        <v>10.32</v>
      </c>
      <c r="AA1757" t="n">
        <v>10.31</v>
      </c>
      <c r="AB1757" t="n">
        <v>16.58</v>
      </c>
      <c r="AC1757" t="n">
        <v>16.57</v>
      </c>
      <c r="AD1757" t="n">
        <v>16.569999999999993</v>
      </c>
      <c r="AE1757" t="n">
        <v>0.0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0.009999999999999787</v>
      </c>
      <c r="AK1757" t="n">
        <v>0.00999999999999801</v>
      </c>
      <c r="AL1757" t="inlineStr">
        <is>
          <t>unreconciled</t>
        </is>
      </c>
      <c r="AM1757" t="inlineStr">
        <is>
          <t>Order Amount Mismatch (POS&gt;3PO)</t>
        </is>
      </c>
      <c r="AN1757" t="n">
        <v>16.57</v>
      </c>
      <c r="AO1757" t="n">
        <f>ROUND(P1757*100/H1757,2)</f>
        <v>0.0</v>
      </c>
      <c r="AP1757" t="n">
        <f>ROUND(Q1757*100/I1757,2)</f>
        <v>0.0</v>
      </c>
      <c r="AQ1757"/>
      <c r="AR1757"/>
      <c r="AS1757" t="n">
        <v>0.0</v>
      </c>
    </row>
    <row r="1758">
      <c r="A1758" s="1" t="n">
        <v>45234.0</v>
      </c>
      <c r="B1758" s="2" t="n">
        <v>45234.87369212963</v>
      </c>
      <c r="C1758" t="inlineStr">
        <is>
          <t>3140023012059615</t>
        </is>
      </c>
      <c r="D1758" t="inlineStr">
        <is>
          <t>POS0012</t>
        </is>
      </c>
      <c r="E1758" t="inlineStr">
        <is>
          <t>07</t>
        </is>
      </c>
      <c r="F1758" t="inlineStr">
        <is>
          <t>0023</t>
        </is>
      </c>
      <c r="G1758" t="inlineStr">
        <is>
          <t>5317084747</t>
        </is>
      </c>
      <c r="H1758" t="n">
        <v>226.0</v>
      </c>
      <c r="I1758" t="n">
        <v>215.24</v>
      </c>
      <c r="J1758" t="n">
        <v>178.1</v>
      </c>
      <c r="K1758" t="inlineStr">
        <is>
          <t>sale</t>
        </is>
      </c>
      <c r="L1758" t="inlineStr">
        <is>
          <t/>
        </is>
      </c>
      <c r="M1758" t="inlineStr">
        <is>
          <t/>
        </is>
      </c>
      <c r="N1758" t="n">
        <v>0.0</v>
      </c>
      <c r="O1758" t="n">
        <v>0.0</v>
      </c>
      <c r="P1758" t="n">
        <v>171.93</v>
      </c>
      <c r="Q1758" t="n">
        <v>171.91</v>
      </c>
      <c r="R1758" t="n">
        <v>37.14</v>
      </c>
      <c r="S1758" t="n">
        <v>37.14</v>
      </c>
      <c r="T1758" t="n">
        <v>2.15</v>
      </c>
      <c r="U1758" t="n">
        <v>2.15</v>
      </c>
      <c r="V1758" t="n">
        <v>32.06</v>
      </c>
      <c r="W1758" t="n">
        <v>32.06</v>
      </c>
      <c r="X1758" t="n">
        <v>2.82</v>
      </c>
      <c r="Y1758" t="n">
        <v>2.82</v>
      </c>
      <c r="Z1758" t="n">
        <v>6.28</v>
      </c>
      <c r="AA1758" t="n">
        <v>6.28</v>
      </c>
      <c r="AB1758" t="n">
        <v>10.76</v>
      </c>
      <c r="AC1758" t="n">
        <v>10.76</v>
      </c>
      <c r="AD1758" t="n">
        <v>10.759999999999991</v>
      </c>
      <c r="AE1758" t="n">
        <v>0.020000000000010232</v>
      </c>
      <c r="AF1758" t="n">
        <v>0.0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0.0</v>
      </c>
      <c r="AL1758" t="inlineStr">
        <is>
          <t>unreconciled</t>
        </is>
      </c>
      <c r="AM1758" t="inlineStr">
        <is>
          <t>Order Amount Mismatch (POS&gt;3PO)</t>
        </is>
      </c>
      <c r="AN1758" t="n">
        <v>10.76</v>
      </c>
      <c r="AO1758" t="n">
        <f>ROUND(P1758*100/H1758,2)</f>
        <v>0.0</v>
      </c>
      <c r="AP1758" t="n">
        <f>ROUND(Q1758*100/I1758,2)</f>
        <v>0.0</v>
      </c>
      <c r="AQ1758"/>
      <c r="AR1758"/>
      <c r="AS1758" t="n">
        <v>0.0</v>
      </c>
    </row>
    <row r="1759">
      <c r="A1759" s="1" t="n">
        <v>45234.0</v>
      </c>
      <c r="B1759" s="2" t="n">
        <v>45234.99880787037</v>
      </c>
      <c r="C1759" t="inlineStr">
        <is>
          <t>3140023012059704</t>
        </is>
      </c>
      <c r="D1759" t="inlineStr">
        <is>
          <t>POS0012</t>
        </is>
      </c>
      <c r="E1759" t="inlineStr">
        <is>
          <t>96</t>
        </is>
      </c>
      <c r="F1759" t="inlineStr">
        <is>
          <t>0023</t>
        </is>
      </c>
      <c r="G1759" t="inlineStr">
        <is>
          <t>5317098108</t>
        </is>
      </c>
      <c r="H1759" t="n">
        <v>301.0</v>
      </c>
      <c r="I1759" t="n">
        <v>286.66</v>
      </c>
      <c r="J1759" t="n">
        <v>249.52</v>
      </c>
      <c r="K1759" t="inlineStr">
        <is>
          <t>sale</t>
        </is>
      </c>
      <c r="L1759" t="inlineStr">
        <is>
          <t/>
        </is>
      </c>
      <c r="M1759" t="inlineStr">
        <is>
          <t/>
        </is>
      </c>
      <c r="N1759" t="n">
        <v>0.0</v>
      </c>
      <c r="O1759" t="n">
        <v>0.0</v>
      </c>
      <c r="P1759" t="n">
        <v>226.36</v>
      </c>
      <c r="Q1759" t="n">
        <v>226.35</v>
      </c>
      <c r="R1759" t="n">
        <v>37.14</v>
      </c>
      <c r="S1759" t="n">
        <v>37.14</v>
      </c>
      <c r="T1759" t="n">
        <v>2.87</v>
      </c>
      <c r="U1759" t="n">
        <v>2.87</v>
      </c>
      <c r="V1759" t="n">
        <v>44.91</v>
      </c>
      <c r="W1759" t="n">
        <v>44.91</v>
      </c>
      <c r="X1759" t="n">
        <v>3.76</v>
      </c>
      <c r="Y1759" t="n">
        <v>3.76</v>
      </c>
      <c r="Z1759" t="n">
        <v>8.76</v>
      </c>
      <c r="AA1759" t="n">
        <v>8.76</v>
      </c>
      <c r="AB1759" t="n">
        <v>14.34</v>
      </c>
      <c r="AC1759" t="n">
        <v>14.33</v>
      </c>
      <c r="AD1759" t="n">
        <v>14.339999999999975</v>
      </c>
      <c r="AE1759" t="n">
        <v>0.010000000000019327</v>
      </c>
      <c r="AF1759" t="n">
        <v>0.0</v>
      </c>
      <c r="AG1759" t="n">
        <v>0.0</v>
      </c>
      <c r="AH1759" t="n">
        <v>0.0</v>
      </c>
      <c r="AI1759" t="n">
        <v>0.0</v>
      </c>
      <c r="AJ1759" t="n">
        <v>0.0</v>
      </c>
      <c r="AK1759" t="n">
        <v>0.009999999999999787</v>
      </c>
      <c r="AL1759" t="inlineStr">
        <is>
          <t>unreconciled</t>
        </is>
      </c>
      <c r="AM1759" t="inlineStr">
        <is>
          <t>Order Amount Mismatch (POS&gt;3PO)</t>
        </is>
      </c>
      <c r="AN1759" t="n">
        <v>14.34</v>
      </c>
      <c r="AO1759" t="n">
        <f>ROUND(P1759*100/H1759,2)</f>
        <v>0.0</v>
      </c>
      <c r="AP1759" t="n">
        <f>ROUND(Q1759*100/I1759,2)</f>
        <v>0.0</v>
      </c>
      <c r="AQ1759"/>
      <c r="AR1759"/>
      <c r="AS1759" t="n">
        <v>0.0</v>
      </c>
    </row>
    <row r="1760">
      <c r="A1760" s="1" t="n">
        <v>45234.0</v>
      </c>
      <c r="B1760" s="2" t="n">
        <v>45234.95400462963</v>
      </c>
      <c r="C1760" t="inlineStr">
        <is>
          <t>3140094012085831</t>
        </is>
      </c>
      <c r="D1760" t="inlineStr">
        <is>
          <t>POS0012</t>
        </is>
      </c>
      <c r="E1760" t="inlineStr">
        <is>
          <t>46</t>
        </is>
      </c>
      <c r="F1760" t="inlineStr">
        <is>
          <t>0094</t>
        </is>
      </c>
      <c r="G1760" t="inlineStr">
        <is>
          <t>5317102987</t>
        </is>
      </c>
      <c r="H1760" t="n">
        <v>259.0</v>
      </c>
      <c r="I1760" t="n">
        <v>246.67</v>
      </c>
      <c r="J1760" t="n">
        <v>209.53</v>
      </c>
      <c r="K1760" t="inlineStr">
        <is>
          <t>sale</t>
        </is>
      </c>
      <c r="L1760" t="inlineStr">
        <is>
          <t/>
        </is>
      </c>
      <c r="M1760" t="inlineStr">
        <is>
          <t/>
        </is>
      </c>
      <c r="N1760" t="n">
        <v>0.0</v>
      </c>
      <c r="O1760" t="n">
        <v>0.0</v>
      </c>
      <c r="P1760" t="n">
        <v>195.87</v>
      </c>
      <c r="Q1760" t="n">
        <v>195.87</v>
      </c>
      <c r="R1760" t="n">
        <v>37.14</v>
      </c>
      <c r="S1760" t="n">
        <v>37.14</v>
      </c>
      <c r="T1760" t="n">
        <v>2.47</v>
      </c>
      <c r="U1760" t="n">
        <v>2.47</v>
      </c>
      <c r="V1760" t="n">
        <v>37.72</v>
      </c>
      <c r="W1760" t="n">
        <v>37.72</v>
      </c>
      <c r="X1760" t="n">
        <v>3.24</v>
      </c>
      <c r="Y1760" t="n">
        <v>3.24</v>
      </c>
      <c r="Z1760" t="n">
        <v>7.37</v>
      </c>
      <c r="AA1760" t="n">
        <v>7.37</v>
      </c>
      <c r="AB1760" t="n">
        <v>12.34</v>
      </c>
      <c r="AC1760" t="n">
        <v>12.34</v>
      </c>
      <c r="AD1760" t="n">
        <v>12.330000000000013</v>
      </c>
      <c r="AE1760" t="n">
        <v>0.0</v>
      </c>
      <c r="AF1760" t="n">
        <v>0.0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0.0</v>
      </c>
      <c r="AL1760" t="inlineStr">
        <is>
          <t>unreconciled</t>
        </is>
      </c>
      <c r="AM1760" t="inlineStr">
        <is>
          <t>Order Amount Mismatch (POS&gt;3PO)</t>
        </is>
      </c>
      <c r="AN1760" t="n">
        <v>12.33</v>
      </c>
      <c r="AO1760" t="n">
        <f>ROUND(P1760*100/H1760,2)</f>
        <v>0.0</v>
      </c>
      <c r="AP1760" t="n">
        <f>ROUND(Q1760*100/I1760,2)</f>
        <v>0.0</v>
      </c>
      <c r="AQ1760"/>
      <c r="AR1760"/>
      <c r="AS1760" t="n">
        <v>0.0</v>
      </c>
    </row>
    <row r="1761">
      <c r="A1761" s="1" t="n">
        <v>45234.0</v>
      </c>
      <c r="B1761" s="2" t="n">
        <v>45235.04101851852</v>
      </c>
      <c r="C1761" t="inlineStr">
        <is>
          <t>3140094012085928</t>
        </is>
      </c>
      <c r="D1761" t="inlineStr">
        <is>
          <t>POS0012</t>
        </is>
      </c>
      <c r="E1761" t="inlineStr">
        <is>
          <t>43</t>
        </is>
      </c>
      <c r="F1761" t="inlineStr">
        <is>
          <t>0094</t>
        </is>
      </c>
      <c r="G1761" t="inlineStr">
        <is>
          <t>5317114070</t>
        </is>
      </c>
      <c r="H1761" t="n">
        <v>893.0</v>
      </c>
      <c r="I1761" t="n">
        <v>850.47</v>
      </c>
      <c r="J1761" t="n">
        <v>813.33</v>
      </c>
      <c r="K1761" t="inlineStr">
        <is>
          <t>sale</t>
        </is>
      </c>
      <c r="L1761" t="inlineStr">
        <is>
          <t/>
        </is>
      </c>
      <c r="M1761" t="inlineStr">
        <is>
          <t/>
        </is>
      </c>
      <c r="N1761" t="n">
        <v>0.0</v>
      </c>
      <c r="O1761" t="n">
        <v>0.0</v>
      </c>
      <c r="P1761" t="n">
        <v>656.05</v>
      </c>
      <c r="Q1761" t="n">
        <v>656.06</v>
      </c>
      <c r="R1761" t="n">
        <v>37.14</v>
      </c>
      <c r="S1761" t="n">
        <v>37.14</v>
      </c>
      <c r="T1761" t="n">
        <v>8.5</v>
      </c>
      <c r="U1761" t="n">
        <v>8.5</v>
      </c>
      <c r="V1761" t="n">
        <v>146.4</v>
      </c>
      <c r="W1761" t="n">
        <v>146.4</v>
      </c>
      <c r="X1761" t="n">
        <v>11.16</v>
      </c>
      <c r="Y1761" t="n">
        <v>11.16</v>
      </c>
      <c r="Z1761" t="n">
        <v>28.36</v>
      </c>
      <c r="AA1761" t="n">
        <v>28.36</v>
      </c>
      <c r="AB1761" t="n">
        <v>42.52</v>
      </c>
      <c r="AC1761" t="n">
        <v>42.53</v>
      </c>
      <c r="AD1761" t="n">
        <v>42.52999999999997</v>
      </c>
      <c r="AE1761" t="n">
        <v>-0.009999999999990905</v>
      </c>
      <c r="AF1761" t="n">
        <v>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-0.00999999999999801</v>
      </c>
      <c r="AL1761" t="inlineStr">
        <is>
          <t>unreconciled</t>
        </is>
      </c>
      <c r="AM1761" t="inlineStr">
        <is>
          <t>Order Amount Mismatch (POS&gt;3PO)</t>
        </is>
      </c>
      <c r="AN1761" t="n">
        <v>42.53</v>
      </c>
      <c r="AO1761" t="n">
        <f>ROUND(P1761*100/H1761,2)</f>
        <v>0.0</v>
      </c>
      <c r="AP1761" t="n">
        <f>ROUND(Q1761*100/I1761,2)</f>
        <v>0.0</v>
      </c>
      <c r="AQ1761"/>
      <c r="AR1761"/>
      <c r="AS1761" t="n">
        <v>0.0</v>
      </c>
    </row>
    <row r="1762">
      <c r="A1762" s="1" t="n">
        <v>45235.0</v>
      </c>
      <c r="B1762" s="2" t="n">
        <v>45235.80569444445</v>
      </c>
      <c r="C1762" t="inlineStr">
        <is>
          <t>3140023012059828</t>
        </is>
      </c>
      <c r="D1762" t="inlineStr">
        <is>
          <t>POS0012</t>
        </is>
      </c>
      <c r="E1762" t="inlineStr">
        <is>
          <t>20</t>
        </is>
      </c>
      <c r="F1762" t="inlineStr">
        <is>
          <t>0023</t>
        </is>
      </c>
      <c r="G1762" t="inlineStr">
        <is>
          <t>5317114591</t>
        </is>
      </c>
      <c r="H1762" t="n">
        <v>139.0</v>
      </c>
      <c r="I1762" t="n">
        <v>132.38</v>
      </c>
      <c r="J1762" t="n">
        <v>95.24</v>
      </c>
      <c r="K1762" t="inlineStr">
        <is>
          <t>sale</t>
        </is>
      </c>
      <c r="L1762" t="inlineStr">
        <is>
          <t/>
        </is>
      </c>
      <c r="M1762" t="inlineStr">
        <is>
          <t/>
        </is>
      </c>
      <c r="N1762" t="n">
        <v>0.0</v>
      </c>
      <c r="O1762" t="n">
        <v>0.0</v>
      </c>
      <c r="P1762" t="n">
        <v>108.78</v>
      </c>
      <c r="Q1762" t="n">
        <v>108.78</v>
      </c>
      <c r="R1762" t="n">
        <v>37.14</v>
      </c>
      <c r="S1762" t="n">
        <v>37.14</v>
      </c>
      <c r="T1762" t="n">
        <v>1.32</v>
      </c>
      <c r="U1762" t="n">
        <v>1.32</v>
      </c>
      <c r="V1762" t="n">
        <v>17.14</v>
      </c>
      <c r="W1762" t="n">
        <v>17.14</v>
      </c>
      <c r="X1762" t="n">
        <v>1.74</v>
      </c>
      <c r="Y1762" t="n">
        <v>1.74</v>
      </c>
      <c r="Z1762" t="n">
        <v>3.4</v>
      </c>
      <c r="AA1762" t="n">
        <v>3.4</v>
      </c>
      <c r="AB1762" t="n">
        <v>6.62</v>
      </c>
      <c r="AC1762" t="n">
        <v>6.62</v>
      </c>
      <c r="AD1762" t="n">
        <v>6.6200000000000045</v>
      </c>
      <c r="AE1762" t="n">
        <v>0.0</v>
      </c>
      <c r="AF1762" t="n">
        <v>0.0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0.0</v>
      </c>
      <c r="AL1762" t="inlineStr">
        <is>
          <t>unreconciled</t>
        </is>
      </c>
      <c r="AM1762" t="inlineStr">
        <is>
          <t>Order Amount Mismatch (POS&gt;3PO)</t>
        </is>
      </c>
      <c r="AN1762" t="n">
        <v>6.62</v>
      </c>
      <c r="AO1762" t="n">
        <f>ROUND(P1762*100/H1762,2)</f>
        <v>0.0</v>
      </c>
      <c r="AP1762" t="n">
        <f>ROUND(Q1762*100/I1762,2)</f>
        <v>0.0</v>
      </c>
      <c r="AQ1762"/>
      <c r="AR1762"/>
      <c r="AS1762" t="n">
        <v>0.0</v>
      </c>
    </row>
    <row r="1763">
      <c r="A1763" s="1" t="n">
        <v>45236.0</v>
      </c>
      <c r="B1763" s="2" t="n">
        <v>45236.51987268519</v>
      </c>
      <c r="C1763" t="inlineStr">
        <is>
          <t>3140094012086441</t>
        </is>
      </c>
      <c r="D1763" t="inlineStr">
        <is>
          <t>POS0012</t>
        </is>
      </c>
      <c r="E1763" t="inlineStr">
        <is>
          <t>56</t>
        </is>
      </c>
      <c r="F1763" t="inlineStr">
        <is>
          <t>0094</t>
        </is>
      </c>
      <c r="G1763" t="inlineStr">
        <is>
          <t>5317141982</t>
        </is>
      </c>
      <c r="H1763" t="n">
        <v>479.0</v>
      </c>
      <c r="I1763" t="n">
        <v>456.19</v>
      </c>
      <c r="J1763" t="n">
        <v>419.05</v>
      </c>
      <c r="K1763" t="inlineStr">
        <is>
          <t>sale</t>
        </is>
      </c>
      <c r="L1763" t="inlineStr">
        <is>
          <t/>
        </is>
      </c>
      <c r="M1763" t="inlineStr">
        <is>
          <t/>
        </is>
      </c>
      <c r="N1763" t="n">
        <v>0.0</v>
      </c>
      <c r="O1763" t="n">
        <v>0.0</v>
      </c>
      <c r="P1763" t="n">
        <v>355.55</v>
      </c>
      <c r="Q1763" t="n">
        <v>355.54</v>
      </c>
      <c r="R1763" t="n">
        <v>37.14</v>
      </c>
      <c r="S1763" t="n">
        <v>37.14</v>
      </c>
      <c r="T1763" t="n">
        <v>4.56</v>
      </c>
      <c r="U1763" t="n">
        <v>4.56</v>
      </c>
      <c r="V1763" t="n">
        <v>75.43</v>
      </c>
      <c r="W1763" t="n">
        <v>75.43</v>
      </c>
      <c r="X1763" t="n">
        <v>5.99</v>
      </c>
      <c r="Y1763" t="n">
        <v>5.99</v>
      </c>
      <c r="Z1763" t="n">
        <v>14.66</v>
      </c>
      <c r="AA1763" t="n">
        <v>14.66</v>
      </c>
      <c r="AB1763" t="n">
        <v>22.82</v>
      </c>
      <c r="AC1763" t="n">
        <v>22.81</v>
      </c>
      <c r="AD1763" t="n">
        <v>22.810000000000002</v>
      </c>
      <c r="AE1763" t="n">
        <v>0.009999999999990905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0.010000000000001563</v>
      </c>
      <c r="AL1763" t="inlineStr">
        <is>
          <t>unreconciled</t>
        </is>
      </c>
      <c r="AM1763" t="inlineStr">
        <is>
          <t>Order Amount Mismatch (POS&gt;3PO)</t>
        </is>
      </c>
      <c r="AN1763" t="n">
        <v>22.81</v>
      </c>
      <c r="AO1763" t="n">
        <f>ROUND(P1763*100/H1763,2)</f>
        <v>0.0</v>
      </c>
      <c r="AP1763" t="n">
        <f>ROUND(Q1763*100/I1763,2)</f>
        <v>0.0</v>
      </c>
      <c r="AQ1763"/>
      <c r="AR1763"/>
      <c r="AS1763" t="n">
        <v>0.0</v>
      </c>
    </row>
    <row r="1764">
      <c r="A1764" s="1" t="n">
        <v>45235.0</v>
      </c>
      <c r="B1764" s="2" t="n">
        <v>45235.9119212963</v>
      </c>
      <c r="C1764" t="inlineStr">
        <is>
          <t>3140023012059888</t>
        </is>
      </c>
      <c r="D1764" t="inlineStr">
        <is>
          <t>POS0012</t>
        </is>
      </c>
      <c r="E1764" t="inlineStr">
        <is>
          <t>80</t>
        </is>
      </c>
      <c r="F1764" t="inlineStr">
        <is>
          <t>0023</t>
        </is>
      </c>
      <c r="G1764" t="inlineStr">
        <is>
          <t>5317150010</t>
        </is>
      </c>
      <c r="H1764" t="n">
        <v>334.0</v>
      </c>
      <c r="I1764" t="n">
        <v>318.09</v>
      </c>
      <c r="J1764" t="n">
        <v>280.95</v>
      </c>
      <c r="K1764" t="inlineStr">
        <is>
          <t>sale</t>
        </is>
      </c>
      <c r="L1764" t="inlineStr">
        <is>
          <t/>
        </is>
      </c>
      <c r="M1764" t="inlineStr">
        <is>
          <t/>
        </is>
      </c>
      <c r="N1764" t="n">
        <v>0.0</v>
      </c>
      <c r="O1764" t="n">
        <v>0.0</v>
      </c>
      <c r="P1764" t="n">
        <v>250.32</v>
      </c>
      <c r="Q1764" t="n">
        <v>250.32</v>
      </c>
      <c r="R1764" t="n">
        <v>37.14</v>
      </c>
      <c r="S1764" t="n">
        <v>37.14</v>
      </c>
      <c r="T1764" t="n">
        <v>3.18</v>
      </c>
      <c r="U1764" t="n">
        <v>3.18</v>
      </c>
      <c r="V1764" t="n">
        <v>50.57</v>
      </c>
      <c r="W1764" t="n">
        <v>50.57</v>
      </c>
      <c r="X1764" t="n">
        <v>4.17</v>
      </c>
      <c r="Y1764" t="n">
        <v>4.18</v>
      </c>
      <c r="Z1764" t="n">
        <v>9.85</v>
      </c>
      <c r="AA1764" t="n">
        <v>9.85</v>
      </c>
      <c r="AB1764" t="n">
        <v>15.9</v>
      </c>
      <c r="AC1764" t="n">
        <v>15.91</v>
      </c>
      <c r="AD1764" t="n">
        <v>15.910000000000025</v>
      </c>
      <c r="AE1764" t="n">
        <v>0.0</v>
      </c>
      <c r="AF1764" t="n">
        <v>0.0</v>
      </c>
      <c r="AG1764" t="n">
        <v>0.0</v>
      </c>
      <c r="AH1764" t="n">
        <v>0.0</v>
      </c>
      <c r="AI1764" t="n">
        <v>-0.009999999999999787</v>
      </c>
      <c r="AJ1764" t="n">
        <v>0.0</v>
      </c>
      <c r="AK1764" t="n">
        <v>-0.009999999999999787</v>
      </c>
      <c r="AL1764" t="inlineStr">
        <is>
          <t>unreconciled</t>
        </is>
      </c>
      <c r="AM1764" t="inlineStr">
        <is>
          <t>Order Amount Mismatch (POS&gt;3PO)</t>
        </is>
      </c>
      <c r="AN1764" t="n">
        <v>15.91</v>
      </c>
      <c r="AO1764" t="n">
        <f>ROUND(P1764*100/H1764,2)</f>
        <v>0.0</v>
      </c>
      <c r="AP1764" t="n">
        <f>ROUND(Q1764*100/I1764,2)</f>
        <v>0.0</v>
      </c>
      <c r="AQ1764"/>
      <c r="AR1764"/>
      <c r="AS1764" t="n">
        <v>0.0</v>
      </c>
    </row>
    <row r="1765">
      <c r="A1765" s="1" t="n">
        <v>45234.0</v>
      </c>
      <c r="B1765" s="2" t="n">
        <v>45234.94118055556</v>
      </c>
      <c r="C1765" t="inlineStr">
        <is>
          <t>3140094012085824</t>
        </is>
      </c>
      <c r="D1765" t="inlineStr">
        <is>
          <t>POS0012</t>
        </is>
      </c>
      <c r="E1765" t="inlineStr">
        <is>
          <t>39</t>
        </is>
      </c>
      <c r="F1765" t="inlineStr">
        <is>
          <t>0094</t>
        </is>
      </c>
      <c r="G1765" t="inlineStr">
        <is>
          <t>5317154433</t>
        </is>
      </c>
      <c r="H1765" t="n">
        <v>159.0</v>
      </c>
      <c r="I1765" t="n">
        <v>151.43</v>
      </c>
      <c r="J1765" t="n">
        <v>114.29</v>
      </c>
      <c r="K1765" t="inlineStr">
        <is>
          <t>sale</t>
        </is>
      </c>
      <c r="L1765" t="inlineStr">
        <is>
          <t/>
        </is>
      </c>
      <c r="M1765" t="inlineStr">
        <is>
          <t/>
        </is>
      </c>
      <c r="N1765" t="n">
        <v>0.0</v>
      </c>
      <c r="O1765" t="n">
        <v>0.0</v>
      </c>
      <c r="P1765" t="n">
        <v>123.3</v>
      </c>
      <c r="Q1765" t="n">
        <v>123.29</v>
      </c>
      <c r="R1765" t="n">
        <v>37.14</v>
      </c>
      <c r="S1765" t="n">
        <v>37.14</v>
      </c>
      <c r="T1765" t="n">
        <v>1.51</v>
      </c>
      <c r="U1765" t="n">
        <v>1.51</v>
      </c>
      <c r="V1765" t="n">
        <v>20.57</v>
      </c>
      <c r="W1765" t="n">
        <v>20.57</v>
      </c>
      <c r="X1765" t="n">
        <v>1.99</v>
      </c>
      <c r="Y1765" t="n">
        <v>1.99</v>
      </c>
      <c r="Z1765" t="n">
        <v>4.06</v>
      </c>
      <c r="AA1765" t="n">
        <v>4.06</v>
      </c>
      <c r="AB1765" t="n">
        <v>7.58</v>
      </c>
      <c r="AC1765" t="n">
        <v>7.57</v>
      </c>
      <c r="AD1765" t="n">
        <v>7.569999999999993</v>
      </c>
      <c r="AE1765" t="n">
        <v>0.009999999999990905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  <c r="AK1765" t="n">
        <v>0.009999999999999787</v>
      </c>
      <c r="AL1765" t="inlineStr">
        <is>
          <t>unreconciled</t>
        </is>
      </c>
      <c r="AM1765" t="inlineStr">
        <is>
          <t>Order Amount Mismatch (POS&gt;3PO)</t>
        </is>
      </c>
      <c r="AN1765" t="n">
        <v>7.57</v>
      </c>
      <c r="AO1765" t="n">
        <f>ROUND(P1765*100/H1765,2)</f>
        <v>0.0</v>
      </c>
      <c r="AP1765" t="n">
        <f>ROUND(Q1765*100/I1765,2)</f>
        <v>0.0</v>
      </c>
      <c r="AQ1765"/>
      <c r="AR1765"/>
      <c r="AS1765" t="n">
        <v>0.0</v>
      </c>
    </row>
    <row r="1766">
      <c r="A1766" s="1" t="n">
        <v>45234.0</v>
      </c>
      <c r="B1766" s="2" t="n">
        <v>45235.008888888886</v>
      </c>
      <c r="C1766" t="inlineStr">
        <is>
          <t>3140094012085889</t>
        </is>
      </c>
      <c r="D1766" t="inlineStr">
        <is>
          <t>POS0012</t>
        </is>
      </c>
      <c r="E1766" t="inlineStr">
        <is>
          <t>04</t>
        </is>
      </c>
      <c r="F1766" t="inlineStr">
        <is>
          <t>0094</t>
        </is>
      </c>
      <c r="G1766" t="inlineStr">
        <is>
          <t>5317157501</t>
        </is>
      </c>
      <c r="H1766" t="n">
        <v>638.0</v>
      </c>
      <c r="I1766" t="n">
        <v>607.63</v>
      </c>
      <c r="J1766" t="n">
        <v>570.49</v>
      </c>
      <c r="K1766" t="inlineStr">
        <is>
          <t>sale</t>
        </is>
      </c>
      <c r="L1766" t="inlineStr">
        <is>
          <t/>
        </is>
      </c>
      <c r="M1766" t="inlineStr">
        <is>
          <t/>
        </is>
      </c>
      <c r="N1766" t="n">
        <v>0.0</v>
      </c>
      <c r="O1766" t="n">
        <v>0.0</v>
      </c>
      <c r="P1766" t="n">
        <v>470.96</v>
      </c>
      <c r="Q1766" t="n">
        <v>470.94</v>
      </c>
      <c r="R1766" t="n">
        <v>37.14</v>
      </c>
      <c r="S1766" t="n">
        <v>37.14</v>
      </c>
      <c r="T1766" t="n">
        <v>6.08</v>
      </c>
      <c r="U1766" t="n">
        <v>6.08</v>
      </c>
      <c r="V1766" t="n">
        <v>102.69</v>
      </c>
      <c r="W1766" t="n">
        <v>102.69</v>
      </c>
      <c r="X1766" t="n">
        <v>7.98</v>
      </c>
      <c r="Y1766" t="n">
        <v>7.98</v>
      </c>
      <c r="Z1766" t="n">
        <v>19.92</v>
      </c>
      <c r="AA1766" t="n">
        <v>19.92</v>
      </c>
      <c r="AB1766" t="n">
        <v>30.38</v>
      </c>
      <c r="AC1766" t="n">
        <v>30.38</v>
      </c>
      <c r="AD1766" t="n">
        <v>30.370000000000005</v>
      </c>
      <c r="AE1766" t="n">
        <v>0.01999999999998181</v>
      </c>
      <c r="AF1766" t="n">
        <v>0.0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0.0</v>
      </c>
      <c r="AL1766" t="inlineStr">
        <is>
          <t>unreconciled</t>
        </is>
      </c>
      <c r="AM1766" t="inlineStr">
        <is>
          <t>Order Amount Mismatch (POS&gt;3PO)</t>
        </is>
      </c>
      <c r="AN1766" t="n">
        <v>30.37</v>
      </c>
      <c r="AO1766" t="n">
        <f>ROUND(P1766*100/H1766,2)</f>
        <v>0.0</v>
      </c>
      <c r="AP1766" t="n">
        <f>ROUND(Q1766*100/I1766,2)</f>
        <v>0.0</v>
      </c>
      <c r="AQ1766"/>
      <c r="AR1766"/>
      <c r="AS1766" t="n">
        <v>0.0</v>
      </c>
    </row>
    <row r="1767">
      <c r="A1767" s="1" t="n">
        <v>45235.0</v>
      </c>
      <c r="B1767" s="2" t="n">
        <v>45235.82666666667</v>
      </c>
      <c r="C1767" t="inlineStr">
        <is>
          <t>3140094012086229</t>
        </is>
      </c>
      <c r="D1767" t="inlineStr">
        <is>
          <t>POS0012</t>
        </is>
      </c>
      <c r="E1767" t="inlineStr">
        <is>
          <t>44</t>
        </is>
      </c>
      <c r="F1767" t="inlineStr">
        <is>
          <t>0094</t>
        </is>
      </c>
      <c r="G1767" t="inlineStr">
        <is>
          <t>5317168743</t>
        </is>
      </c>
      <c r="H1767" t="n">
        <v>1156.0</v>
      </c>
      <c r="I1767" t="n">
        <v>1100.96</v>
      </c>
      <c r="J1767" t="n">
        <v>1063.82</v>
      </c>
      <c r="K1767" t="inlineStr">
        <is>
          <t>sale</t>
        </is>
      </c>
      <c r="L1767" t="inlineStr">
        <is>
          <t/>
        </is>
      </c>
      <c r="M1767" t="inlineStr">
        <is>
          <t/>
        </is>
      </c>
      <c r="N1767" t="n">
        <v>0.0</v>
      </c>
      <c r="O1767" t="n">
        <v>0.0</v>
      </c>
      <c r="P1767" t="n">
        <v>846.94</v>
      </c>
      <c r="Q1767" t="n">
        <v>846.93</v>
      </c>
      <c r="R1767" t="n">
        <v>37.14</v>
      </c>
      <c r="S1767" t="n">
        <v>37.14</v>
      </c>
      <c r="T1767" t="n">
        <v>11.01</v>
      </c>
      <c r="U1767" t="n">
        <v>11.01</v>
      </c>
      <c r="V1767" t="n">
        <v>191.49</v>
      </c>
      <c r="W1767" t="n">
        <v>191.49</v>
      </c>
      <c r="X1767" t="n">
        <v>14.45</v>
      </c>
      <c r="Y1767" t="n">
        <v>14.45</v>
      </c>
      <c r="Z1767" t="n">
        <v>37.07</v>
      </c>
      <c r="AA1767" t="n">
        <v>37.07</v>
      </c>
      <c r="AB1767" t="n">
        <v>55.04</v>
      </c>
      <c r="AC1767" t="n">
        <v>55.05</v>
      </c>
      <c r="AD1767" t="n">
        <v>55.039999999999964</v>
      </c>
      <c r="AE1767" t="n">
        <v>0.010000000000104592</v>
      </c>
      <c r="AF1767" t="n">
        <v>0.0</v>
      </c>
      <c r="AG1767" t="n">
        <v>0.0</v>
      </c>
      <c r="AH1767" t="n">
        <v>0.0</v>
      </c>
      <c r="AI1767" t="n">
        <v>0.0</v>
      </c>
      <c r="AJ1767" t="n">
        <v>0.0</v>
      </c>
      <c r="AK1767" t="n">
        <v>-0.00999999999999801</v>
      </c>
      <c r="AL1767" t="inlineStr">
        <is>
          <t>unreconciled</t>
        </is>
      </c>
      <c r="AM1767" t="inlineStr">
        <is>
          <t>Order Amount Mismatch (POS&gt;3PO)</t>
        </is>
      </c>
      <c r="AN1767" t="n">
        <v>55.04</v>
      </c>
      <c r="AO1767" t="n">
        <f>ROUND(P1767*100/H1767,2)</f>
        <v>0.0</v>
      </c>
      <c r="AP1767" t="n">
        <f>ROUND(Q1767*100/I1767,2)</f>
        <v>0.0</v>
      </c>
      <c r="AQ1767"/>
      <c r="AR1767"/>
      <c r="AS1767" t="n">
        <v>0.0</v>
      </c>
    </row>
    <row r="1768">
      <c r="A1768" s="1" t="n">
        <v>45235.0</v>
      </c>
      <c r="B1768" s="2" t="n">
        <v>45235.78711805555</v>
      </c>
      <c r="C1768" t="inlineStr">
        <is>
          <t>3140023012059819</t>
        </is>
      </c>
      <c r="D1768" t="inlineStr">
        <is>
          <t>POS0012</t>
        </is>
      </c>
      <c r="E1768" t="inlineStr">
        <is>
          <t>11</t>
        </is>
      </c>
      <c r="F1768" t="inlineStr">
        <is>
          <t>0023</t>
        </is>
      </c>
      <c r="G1768" t="inlineStr">
        <is>
          <t>5317180073</t>
        </is>
      </c>
      <c r="H1768" t="n">
        <v>500.00000000000006</v>
      </c>
      <c r="I1768" t="n">
        <v>476.18</v>
      </c>
      <c r="J1768" t="n">
        <v>439.04</v>
      </c>
      <c r="K1768" t="inlineStr">
        <is>
          <t>sale</t>
        </is>
      </c>
      <c r="L1768" t="inlineStr">
        <is>
          <t/>
        </is>
      </c>
      <c r="M1768" t="inlineStr">
        <is>
          <t/>
        </is>
      </c>
      <c r="N1768" t="n">
        <v>0.0</v>
      </c>
      <c r="O1768" t="n">
        <v>0.0</v>
      </c>
      <c r="P1768" t="n">
        <v>370.79</v>
      </c>
      <c r="Q1768" t="n">
        <v>370.8</v>
      </c>
      <c r="R1768" t="n">
        <v>37.14</v>
      </c>
      <c r="S1768" t="n">
        <v>37.14</v>
      </c>
      <c r="T1768" t="n">
        <v>4.76</v>
      </c>
      <c r="U1768" t="n">
        <v>4.76</v>
      </c>
      <c r="V1768" t="n">
        <v>79.03</v>
      </c>
      <c r="W1768" t="n">
        <v>79.03</v>
      </c>
      <c r="X1768" t="n">
        <v>6.25</v>
      </c>
      <c r="Y1768" t="n">
        <v>6.25</v>
      </c>
      <c r="Z1768" t="n">
        <v>15.35</v>
      </c>
      <c r="AA1768" t="n">
        <v>15.35</v>
      </c>
      <c r="AB1768" t="n">
        <v>23.82</v>
      </c>
      <c r="AC1768" t="n">
        <v>23.81</v>
      </c>
      <c r="AD1768" t="n">
        <v>23.82000000000005</v>
      </c>
      <c r="AE1768" t="n">
        <v>-0.009999999999990905</v>
      </c>
      <c r="AF1768" t="n">
        <v>0.0</v>
      </c>
      <c r="AG1768" t="n">
        <v>0.0</v>
      </c>
      <c r="AH1768" t="n">
        <v>0.0</v>
      </c>
      <c r="AI1768" t="n">
        <v>0.0</v>
      </c>
      <c r="AJ1768" t="n">
        <v>0.0</v>
      </c>
      <c r="AK1768" t="n">
        <v>0.010000000000001563</v>
      </c>
      <c r="AL1768" t="inlineStr">
        <is>
          <t>unreconciled</t>
        </is>
      </c>
      <c r="AM1768" t="inlineStr">
        <is>
          <t>Order Amount Mismatch (POS&gt;3PO)</t>
        </is>
      </c>
      <c r="AN1768" t="n">
        <v>23.82</v>
      </c>
      <c r="AO1768" t="n">
        <f>ROUND(P1768*100/H1768,2)</f>
        <v>0.0</v>
      </c>
      <c r="AP1768" t="n">
        <f>ROUND(Q1768*100/I1768,2)</f>
        <v>0.0</v>
      </c>
      <c r="AQ1768"/>
      <c r="AR1768"/>
      <c r="AS1768" t="n">
        <v>0.0</v>
      </c>
    </row>
    <row r="1769">
      <c r="A1769" s="1" t="n">
        <v>45235.0</v>
      </c>
      <c r="B1769" s="2" t="n">
        <v>45235.526655092595</v>
      </c>
      <c r="C1769" t="inlineStr">
        <is>
          <t>3140094012085973</t>
        </is>
      </c>
      <c r="D1769" t="inlineStr">
        <is>
          <t>POS0012</t>
        </is>
      </c>
      <c r="E1769" t="inlineStr">
        <is>
          <t>88</t>
        </is>
      </c>
      <c r="F1769" t="inlineStr">
        <is>
          <t>0094</t>
        </is>
      </c>
      <c r="G1769" t="inlineStr">
        <is>
          <t>5317204350</t>
        </is>
      </c>
      <c r="H1769" t="n">
        <v>252.0</v>
      </c>
      <c r="I1769" t="n">
        <v>240.0</v>
      </c>
      <c r="J1769" t="n">
        <v>202.86</v>
      </c>
      <c r="K1769" t="inlineStr">
        <is>
          <t>sale</t>
        </is>
      </c>
      <c r="L1769" t="inlineStr">
        <is>
          <t/>
        </is>
      </c>
      <c r="M1769" t="inlineStr">
        <is>
          <t/>
        </is>
      </c>
      <c r="N1769" t="n">
        <v>0.0</v>
      </c>
      <c r="O1769" t="n">
        <v>0.0</v>
      </c>
      <c r="P1769" t="n">
        <v>190.8</v>
      </c>
      <c r="Q1769" t="n">
        <v>190.8</v>
      </c>
      <c r="R1769" t="n">
        <v>37.14</v>
      </c>
      <c r="S1769" t="n">
        <v>37.14</v>
      </c>
      <c r="T1769" t="n">
        <v>2.4</v>
      </c>
      <c r="U1769" t="n">
        <v>2.4</v>
      </c>
      <c r="V1769" t="n">
        <v>36.51</v>
      </c>
      <c r="W1769" t="n">
        <v>36.51</v>
      </c>
      <c r="X1769" t="n">
        <v>3.15</v>
      </c>
      <c r="Y1769" t="n">
        <v>3.15</v>
      </c>
      <c r="Z1769" t="n">
        <v>7.14</v>
      </c>
      <c r="AA1769" t="n">
        <v>7.14</v>
      </c>
      <c r="AB1769" t="n">
        <v>12.0</v>
      </c>
      <c r="AC1769" t="n">
        <v>12.0</v>
      </c>
      <c r="AD1769" t="n">
        <v>12.0</v>
      </c>
      <c r="AE1769" t="n">
        <v>0.0</v>
      </c>
      <c r="AF1769" t="n">
        <v>0.0</v>
      </c>
      <c r="AG1769" t="n">
        <v>0.0</v>
      </c>
      <c r="AH1769" t="n">
        <v>0.0</v>
      </c>
      <c r="AI1769" t="n">
        <v>0.0</v>
      </c>
      <c r="AJ1769" t="n">
        <v>0.0</v>
      </c>
      <c r="AK1769" t="n">
        <v>0.0</v>
      </c>
      <c r="AL1769" t="inlineStr">
        <is>
          <t>unreconciled</t>
        </is>
      </c>
      <c r="AM1769" t="inlineStr">
        <is>
          <t>Order Amount Mismatch (POS&gt;3PO)</t>
        </is>
      </c>
      <c r="AN1769" t="n">
        <v>12.0</v>
      </c>
      <c r="AO1769" t="n">
        <f>ROUND(P1769*100/H1769,2)</f>
        <v>0.0</v>
      </c>
      <c r="AP1769" t="n">
        <f>ROUND(Q1769*100/I1769,2)</f>
        <v>0.0</v>
      </c>
      <c r="AQ1769"/>
      <c r="AR1769"/>
      <c r="AS1769" t="n">
        <v>0.0</v>
      </c>
    </row>
    <row r="1770">
      <c r="A1770" s="1" t="n">
        <v>45234.0</v>
      </c>
      <c r="B1770" s="2" t="n">
        <v>45235.00554398148</v>
      </c>
      <c r="C1770" t="inlineStr">
        <is>
          <t>3140094012085880</t>
        </is>
      </c>
      <c r="D1770" t="inlineStr">
        <is>
          <t>POS0012</t>
        </is>
      </c>
      <c r="E1770" t="inlineStr">
        <is>
          <t>95</t>
        </is>
      </c>
      <c r="F1770" t="inlineStr">
        <is>
          <t>0094</t>
        </is>
      </c>
      <c r="G1770" t="inlineStr">
        <is>
          <t>5317223434</t>
        </is>
      </c>
      <c r="H1770" t="n">
        <v>536.0</v>
      </c>
      <c r="I1770" t="n">
        <v>510.47</v>
      </c>
      <c r="J1770" t="n">
        <v>473.33</v>
      </c>
      <c r="K1770" t="inlineStr">
        <is>
          <t>sale</t>
        </is>
      </c>
      <c r="L1770" t="inlineStr">
        <is>
          <t/>
        </is>
      </c>
      <c r="M1770" t="inlineStr">
        <is>
          <t/>
        </is>
      </c>
      <c r="N1770" t="n">
        <v>0.0</v>
      </c>
      <c r="O1770" t="n">
        <v>0.0</v>
      </c>
      <c r="P1770" t="n">
        <v>396.93</v>
      </c>
      <c r="Q1770" t="n">
        <v>396.91</v>
      </c>
      <c r="R1770" t="n">
        <v>37.14</v>
      </c>
      <c r="S1770" t="n">
        <v>37.14</v>
      </c>
      <c r="T1770" t="n">
        <v>5.1</v>
      </c>
      <c r="U1770" t="n">
        <v>5.1</v>
      </c>
      <c r="V1770" t="n">
        <v>85.2</v>
      </c>
      <c r="W1770" t="n">
        <v>85.2</v>
      </c>
      <c r="X1770" t="n">
        <v>6.7</v>
      </c>
      <c r="Y1770" t="n">
        <v>6.7</v>
      </c>
      <c r="Z1770" t="n">
        <v>16.54</v>
      </c>
      <c r="AA1770" t="n">
        <v>16.55</v>
      </c>
      <c r="AB1770" t="n">
        <v>25.52</v>
      </c>
      <c r="AC1770" t="n">
        <v>25.53</v>
      </c>
      <c r="AD1770" t="n">
        <v>25.529999999999973</v>
      </c>
      <c r="AE1770" t="n">
        <v>0.01999999999998181</v>
      </c>
      <c r="AF1770" t="n">
        <v>0.0</v>
      </c>
      <c r="AG1770" t="n">
        <v>0.0</v>
      </c>
      <c r="AH1770" t="n">
        <v>0.0</v>
      </c>
      <c r="AI1770" t="n">
        <v>0.0</v>
      </c>
      <c r="AJ1770" t="n">
        <v>-0.010000000000001563</v>
      </c>
      <c r="AK1770" t="n">
        <v>-0.010000000000001563</v>
      </c>
      <c r="AL1770" t="inlineStr">
        <is>
          <t>unreconciled</t>
        </is>
      </c>
      <c r="AM1770" t="inlineStr">
        <is>
          <t>Order Amount Mismatch (POS&gt;3PO)</t>
        </is>
      </c>
      <c r="AN1770" t="n">
        <v>25.53</v>
      </c>
      <c r="AO1770" t="n">
        <f>ROUND(P1770*100/H1770,2)</f>
        <v>0.0</v>
      </c>
      <c r="AP1770" t="n">
        <f>ROUND(Q1770*100/I1770,2)</f>
        <v>0.0</v>
      </c>
      <c r="AQ1770"/>
      <c r="AR1770"/>
      <c r="AS1770" t="n">
        <v>0.0</v>
      </c>
    </row>
    <row r="1771">
      <c r="A1771" s="1" t="n">
        <v>45234.0</v>
      </c>
      <c r="B1771" s="2" t="n">
        <v>45234.98569444445</v>
      </c>
      <c r="C1771" t="inlineStr">
        <is>
          <t>3140094012085862</t>
        </is>
      </c>
      <c r="D1771" t="inlineStr">
        <is>
          <t>POS0012</t>
        </is>
      </c>
      <c r="E1771" t="inlineStr">
        <is>
          <t>77</t>
        </is>
      </c>
      <c r="F1771" t="inlineStr">
        <is>
          <t>0094</t>
        </is>
      </c>
      <c r="G1771" t="inlineStr">
        <is>
          <t>5317239865</t>
        </is>
      </c>
      <c r="H1771" t="n">
        <v>401.0</v>
      </c>
      <c r="I1771" t="n">
        <v>381.9</v>
      </c>
      <c r="J1771" t="n">
        <v>344.76</v>
      </c>
      <c r="K1771" t="inlineStr">
        <is>
          <t>sale</t>
        </is>
      </c>
      <c r="L1771" t="inlineStr">
        <is>
          <t/>
        </is>
      </c>
      <c r="M1771" t="inlineStr">
        <is>
          <t/>
        </is>
      </c>
      <c r="N1771" t="n">
        <v>0.0</v>
      </c>
      <c r="O1771" t="n">
        <v>0.0</v>
      </c>
      <c r="P1771" t="n">
        <v>298.94</v>
      </c>
      <c r="Q1771" t="n">
        <v>298.94</v>
      </c>
      <c r="R1771" t="n">
        <v>37.14</v>
      </c>
      <c r="S1771" t="n">
        <v>37.14</v>
      </c>
      <c r="T1771" t="n">
        <v>3.82</v>
      </c>
      <c r="U1771" t="n">
        <v>3.82</v>
      </c>
      <c r="V1771" t="n">
        <v>62.06</v>
      </c>
      <c r="W1771" t="n">
        <v>62.06</v>
      </c>
      <c r="X1771" t="n">
        <v>5.01</v>
      </c>
      <c r="Y1771" t="n">
        <v>5.01</v>
      </c>
      <c r="Z1771" t="n">
        <v>12.07</v>
      </c>
      <c r="AA1771" t="n">
        <v>12.07</v>
      </c>
      <c r="AB1771" t="n">
        <v>19.1</v>
      </c>
      <c r="AC1771" t="n">
        <v>19.1</v>
      </c>
      <c r="AD1771" t="n">
        <v>19.100000000000023</v>
      </c>
      <c r="AE1771" t="n">
        <v>0.0</v>
      </c>
      <c r="AF1771" t="n">
        <v>0.0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0.0</v>
      </c>
      <c r="AL1771" t="inlineStr">
        <is>
          <t>unreconciled</t>
        </is>
      </c>
      <c r="AM1771" t="inlineStr">
        <is>
          <t>Order Amount Mismatch (POS&gt;3PO)</t>
        </is>
      </c>
      <c r="AN1771" t="n">
        <v>19.1</v>
      </c>
      <c r="AO1771" t="n">
        <f>ROUND(P1771*100/H1771,2)</f>
        <v>0.0</v>
      </c>
      <c r="AP1771" t="n">
        <f>ROUND(Q1771*100/I1771,2)</f>
        <v>0.0</v>
      </c>
      <c r="AQ1771"/>
      <c r="AR1771"/>
      <c r="AS1771" t="n">
        <v>0.0</v>
      </c>
    </row>
    <row r="1772">
      <c r="A1772" s="1" t="n">
        <v>45234.0</v>
      </c>
      <c r="B1772" s="2" t="n">
        <v>45234.95851851852</v>
      </c>
      <c r="C1772" t="inlineStr">
        <is>
          <t>3140023012059673</t>
        </is>
      </c>
      <c r="D1772" t="inlineStr">
        <is>
          <t>POS0012</t>
        </is>
      </c>
      <c r="E1772" t="inlineStr">
        <is>
          <t>65</t>
        </is>
      </c>
      <c r="F1772" t="inlineStr">
        <is>
          <t>0023</t>
        </is>
      </c>
      <c r="G1772" t="inlineStr">
        <is>
          <t>5317244442</t>
        </is>
      </c>
      <c r="H1772" t="n">
        <v>316.0</v>
      </c>
      <c r="I1772" t="n">
        <v>300.94</v>
      </c>
      <c r="J1772" t="n">
        <v>263.8</v>
      </c>
      <c r="K1772" t="inlineStr">
        <is>
          <t>sale</t>
        </is>
      </c>
      <c r="L1772" t="inlineStr">
        <is>
          <t/>
        </is>
      </c>
      <c r="M1772" t="inlineStr">
        <is>
          <t/>
        </is>
      </c>
      <c r="N1772" t="n">
        <v>0.0</v>
      </c>
      <c r="O1772" t="n">
        <v>0.0</v>
      </c>
      <c r="P1772" t="n">
        <v>237.24</v>
      </c>
      <c r="Q1772" t="n">
        <v>237.23</v>
      </c>
      <c r="R1772" t="n">
        <v>37.14</v>
      </c>
      <c r="S1772" t="n">
        <v>37.14</v>
      </c>
      <c r="T1772" t="n">
        <v>3.01</v>
      </c>
      <c r="U1772" t="n">
        <v>3.01</v>
      </c>
      <c r="V1772" t="n">
        <v>47.48</v>
      </c>
      <c r="W1772" t="n">
        <v>47.48</v>
      </c>
      <c r="X1772" t="n">
        <v>3.95</v>
      </c>
      <c r="Y1772" t="n">
        <v>3.95</v>
      </c>
      <c r="Z1772" t="n">
        <v>9.26</v>
      </c>
      <c r="AA1772" t="n">
        <v>9.26</v>
      </c>
      <c r="AB1772" t="n">
        <v>15.04</v>
      </c>
      <c r="AC1772" t="n">
        <v>15.05</v>
      </c>
      <c r="AD1772" t="n">
        <v>15.060000000000002</v>
      </c>
      <c r="AE1772" t="n">
        <v>0.010000000000019327</v>
      </c>
      <c r="AF1772" t="n">
        <v>0.0</v>
      </c>
      <c r="AG1772" t="n">
        <v>0.0</v>
      </c>
      <c r="AH1772" t="n">
        <v>0.0</v>
      </c>
      <c r="AI1772" t="n">
        <v>0.0</v>
      </c>
      <c r="AJ1772" t="n">
        <v>0.0</v>
      </c>
      <c r="AK1772" t="n">
        <v>-0.010000000000001563</v>
      </c>
      <c r="AL1772" t="inlineStr">
        <is>
          <t>unreconciled</t>
        </is>
      </c>
      <c r="AM1772" t="inlineStr">
        <is>
          <t>Order Amount Mismatch (POS&gt;3PO)</t>
        </is>
      </c>
      <c r="AN1772" t="n">
        <v>15.06</v>
      </c>
      <c r="AO1772" t="n">
        <f>ROUND(P1772*100/H1772,2)</f>
        <v>0.0</v>
      </c>
      <c r="AP1772" t="n">
        <f>ROUND(Q1772*100/I1772,2)</f>
        <v>0.0</v>
      </c>
      <c r="AQ1772"/>
      <c r="AR1772"/>
      <c r="AS1772" t="n">
        <v>0.0</v>
      </c>
    </row>
    <row r="1773">
      <c r="A1773" s="1" t="n">
        <v>45235.0</v>
      </c>
      <c r="B1773" s="2" t="n">
        <v>45235.880428240744</v>
      </c>
      <c r="C1773" t="inlineStr">
        <is>
          <t>3140094012086298</t>
        </is>
      </c>
      <c r="D1773" t="inlineStr">
        <is>
          <t>POS0012</t>
        </is>
      </c>
      <c r="E1773" t="inlineStr">
        <is>
          <t>13</t>
        </is>
      </c>
      <c r="F1773" t="inlineStr">
        <is>
          <t>0094</t>
        </is>
      </c>
      <c r="G1773" t="inlineStr">
        <is>
          <t>5317258200</t>
        </is>
      </c>
      <c r="H1773" t="n">
        <v>256.0</v>
      </c>
      <c r="I1773" t="n">
        <v>243.81</v>
      </c>
      <c r="J1773" t="n">
        <v>206.67</v>
      </c>
      <c r="K1773" t="inlineStr">
        <is>
          <t>sale</t>
        </is>
      </c>
      <c r="L1773" t="inlineStr">
        <is>
          <t/>
        </is>
      </c>
      <c r="M1773" t="inlineStr">
        <is>
          <t/>
        </is>
      </c>
      <c r="N1773" t="n">
        <v>0.0</v>
      </c>
      <c r="O1773" t="n">
        <v>0.0</v>
      </c>
      <c r="P1773" t="n">
        <v>193.7</v>
      </c>
      <c r="Q1773" t="n">
        <v>193.68</v>
      </c>
      <c r="R1773" t="n">
        <v>37.14</v>
      </c>
      <c r="S1773" t="n">
        <v>37.14</v>
      </c>
      <c r="T1773" t="n">
        <v>2.44</v>
      </c>
      <c r="U1773" t="n">
        <v>2.44</v>
      </c>
      <c r="V1773" t="n">
        <v>37.2</v>
      </c>
      <c r="W1773" t="n">
        <v>37.2</v>
      </c>
      <c r="X1773" t="n">
        <v>3.2</v>
      </c>
      <c r="Y1773" t="n">
        <v>3.2</v>
      </c>
      <c r="Z1773" t="n">
        <v>7.27</v>
      </c>
      <c r="AA1773" t="n">
        <v>7.28</v>
      </c>
      <c r="AB1773" t="n">
        <v>12.2</v>
      </c>
      <c r="AC1773" t="n">
        <v>12.19</v>
      </c>
      <c r="AD1773" t="n">
        <v>12.189999999999998</v>
      </c>
      <c r="AE1773" t="n">
        <v>0.01999999999998181</v>
      </c>
      <c r="AF1773" t="n">
        <v>0.0</v>
      </c>
      <c r="AG1773" t="n">
        <v>0.0</v>
      </c>
      <c r="AH1773" t="n">
        <v>0.0</v>
      </c>
      <c r="AI1773" t="n">
        <v>0.0</v>
      </c>
      <c r="AJ1773" t="n">
        <v>-0.010000000000000675</v>
      </c>
      <c r="AK1773" t="n">
        <v>0.009999999999999787</v>
      </c>
      <c r="AL1773" t="inlineStr">
        <is>
          <t>unreconciled</t>
        </is>
      </c>
      <c r="AM1773" t="inlineStr">
        <is>
          <t>Order Amount Mismatch (POS&gt;3PO)</t>
        </is>
      </c>
      <c r="AN1773" t="n">
        <v>12.19</v>
      </c>
      <c r="AO1773" t="n">
        <f>ROUND(P1773*100/H1773,2)</f>
        <v>0.0</v>
      </c>
      <c r="AP1773" t="n">
        <f>ROUND(Q1773*100/I1773,2)</f>
        <v>0.0</v>
      </c>
      <c r="AQ1773"/>
      <c r="AR1773"/>
      <c r="AS1773" t="n">
        <v>0.0</v>
      </c>
    </row>
    <row r="1774">
      <c r="A1774" s="1" t="n">
        <v>45234.0</v>
      </c>
      <c r="B1774" s="2" t="n">
        <v>45234.905752314815</v>
      </c>
      <c r="C1774" t="inlineStr">
        <is>
          <t>3140023012059642</t>
        </is>
      </c>
      <c r="D1774" t="inlineStr">
        <is>
          <t>POS0012</t>
        </is>
      </c>
      <c r="E1774" t="inlineStr">
        <is>
          <t>34</t>
        </is>
      </c>
      <c r="F1774" t="inlineStr">
        <is>
          <t>0023</t>
        </is>
      </c>
      <c r="G1774" t="inlineStr">
        <is>
          <t>5317264991</t>
        </is>
      </c>
      <c r="H1774" t="n">
        <v>335.0</v>
      </c>
      <c r="I1774" t="n">
        <v>319.04</v>
      </c>
      <c r="J1774" t="n">
        <v>281.9</v>
      </c>
      <c r="K1774" t="inlineStr">
        <is>
          <t>sale</t>
        </is>
      </c>
      <c r="L1774" t="inlineStr">
        <is>
          <t/>
        </is>
      </c>
      <c r="M1774" t="inlineStr">
        <is>
          <t/>
        </is>
      </c>
      <c r="N1774" t="n">
        <v>0.0</v>
      </c>
      <c r="O1774" t="n">
        <v>0.0</v>
      </c>
      <c r="P1774" t="n">
        <v>251.03</v>
      </c>
      <c r="Q1774" t="n">
        <v>251.03</v>
      </c>
      <c r="R1774" t="n">
        <v>37.14</v>
      </c>
      <c r="S1774" t="n">
        <v>37.14</v>
      </c>
      <c r="T1774" t="n">
        <v>3.19</v>
      </c>
      <c r="U1774" t="n">
        <v>3.19</v>
      </c>
      <c r="V1774" t="n">
        <v>50.74</v>
      </c>
      <c r="W1774" t="n">
        <v>50.74</v>
      </c>
      <c r="X1774" t="n">
        <v>4.19</v>
      </c>
      <c r="Y1774" t="n">
        <v>4.19</v>
      </c>
      <c r="Z1774" t="n">
        <v>9.89</v>
      </c>
      <c r="AA1774" t="n">
        <v>9.88</v>
      </c>
      <c r="AB1774" t="n">
        <v>15.96</v>
      </c>
      <c r="AC1774" t="n">
        <v>15.95</v>
      </c>
      <c r="AD1774" t="n">
        <v>15.95999999999998</v>
      </c>
      <c r="AE1774" t="n">
        <v>0.0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0.009999999999999787</v>
      </c>
      <c r="AK1774" t="n">
        <v>0.010000000000001563</v>
      </c>
      <c r="AL1774" t="inlineStr">
        <is>
          <t>unreconciled</t>
        </is>
      </c>
      <c r="AM1774" t="inlineStr">
        <is>
          <t>Order Amount Mismatch (POS&gt;3PO)</t>
        </is>
      </c>
      <c r="AN1774" t="n">
        <v>15.96</v>
      </c>
      <c r="AO1774" t="n">
        <f>ROUND(P1774*100/H1774,2)</f>
        <v>0.0</v>
      </c>
      <c r="AP1774" t="n">
        <f>ROUND(Q1774*100/I1774,2)</f>
        <v>0.0</v>
      </c>
      <c r="AQ1774"/>
      <c r="AR1774"/>
      <c r="AS1774" t="n">
        <v>0.0</v>
      </c>
    </row>
    <row r="1775">
      <c r="A1775" s="1" t="n">
        <v>45235.0</v>
      </c>
      <c r="B1775" s="2" t="n">
        <v>45235.90513888889</v>
      </c>
      <c r="C1775" t="inlineStr">
        <is>
          <t>3140094012086322</t>
        </is>
      </c>
      <c r="D1775" t="inlineStr">
        <is>
          <t>POS0012</t>
        </is>
      </c>
      <c r="E1775" t="inlineStr">
        <is>
          <t>37</t>
        </is>
      </c>
      <c r="F1775" t="inlineStr">
        <is>
          <t>0094</t>
        </is>
      </c>
      <c r="G1775" t="inlineStr">
        <is>
          <t>5317269635</t>
        </is>
      </c>
      <c r="H1775" t="n">
        <v>412.0</v>
      </c>
      <c r="I1775" t="n">
        <v>392.38</v>
      </c>
      <c r="J1775" t="n">
        <v>355.24</v>
      </c>
      <c r="K1775" t="inlineStr">
        <is>
          <t>sale</t>
        </is>
      </c>
      <c r="L1775" t="inlineStr">
        <is>
          <t/>
        </is>
      </c>
      <c r="M1775" t="inlineStr">
        <is>
          <t/>
        </is>
      </c>
      <c r="N1775" t="n">
        <v>0.0</v>
      </c>
      <c r="O1775" t="n">
        <v>0.0</v>
      </c>
      <c r="P1775" t="n">
        <v>306.93</v>
      </c>
      <c r="Q1775" t="n">
        <v>306.93</v>
      </c>
      <c r="R1775" t="n">
        <v>37.14</v>
      </c>
      <c r="S1775" t="n">
        <v>37.14</v>
      </c>
      <c r="T1775" t="n">
        <v>3.92</v>
      </c>
      <c r="U1775" t="n">
        <v>3.92</v>
      </c>
      <c r="V1775" t="n">
        <v>63.94</v>
      </c>
      <c r="W1775" t="n">
        <v>63.94</v>
      </c>
      <c r="X1775" t="n">
        <v>5.15</v>
      </c>
      <c r="Y1775" t="n">
        <v>5.15</v>
      </c>
      <c r="Z1775" t="n">
        <v>12.44</v>
      </c>
      <c r="AA1775" t="n">
        <v>12.44</v>
      </c>
      <c r="AB1775" t="n">
        <v>19.62</v>
      </c>
      <c r="AC1775" t="n">
        <v>19.62</v>
      </c>
      <c r="AD1775" t="n">
        <v>19.620000000000005</v>
      </c>
      <c r="AE1775" t="n">
        <v>0.0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0.0</v>
      </c>
      <c r="AK1775" t="n">
        <v>0.0</v>
      </c>
      <c r="AL1775" t="inlineStr">
        <is>
          <t>unreconciled</t>
        </is>
      </c>
      <c r="AM1775" t="inlineStr">
        <is>
          <t>Order Amount Mismatch (POS&gt;3PO)</t>
        </is>
      </c>
      <c r="AN1775" t="n">
        <v>19.62</v>
      </c>
      <c r="AO1775" t="n">
        <f>ROUND(P1775*100/H1775,2)</f>
        <v>0.0</v>
      </c>
      <c r="AP1775" t="n">
        <f>ROUND(Q1775*100/I1775,2)</f>
        <v>0.0</v>
      </c>
      <c r="AQ1775"/>
      <c r="AR1775"/>
      <c r="AS1775" t="n">
        <v>0.0</v>
      </c>
    </row>
    <row r="1776">
      <c r="A1776" s="1" t="n">
        <v>45235.0</v>
      </c>
      <c r="B1776" s="2" t="n">
        <v>45235.415138888886</v>
      </c>
      <c r="C1776" t="inlineStr">
        <is>
          <t>3140023012059731</t>
        </is>
      </c>
      <c r="D1776" t="inlineStr">
        <is>
          <t>POS0012</t>
        </is>
      </c>
      <c r="E1776" t="inlineStr">
        <is>
          <t>23</t>
        </is>
      </c>
      <c r="F1776" t="inlineStr">
        <is>
          <t>0023</t>
        </is>
      </c>
      <c r="G1776" t="inlineStr">
        <is>
          <t>5317270486</t>
        </is>
      </c>
      <c r="H1776" t="n">
        <v>443.0</v>
      </c>
      <c r="I1776" t="n">
        <v>421.9</v>
      </c>
      <c r="J1776" t="n">
        <v>384.76</v>
      </c>
      <c r="K1776" t="inlineStr">
        <is>
          <t>sale</t>
        </is>
      </c>
      <c r="L1776" t="inlineStr">
        <is>
          <t/>
        </is>
      </c>
      <c r="M1776" t="inlineStr">
        <is>
          <t/>
        </is>
      </c>
      <c r="N1776" t="n">
        <v>0.0</v>
      </c>
      <c r="O1776" t="n">
        <v>0.0</v>
      </c>
      <c r="P1776" t="n">
        <v>329.42</v>
      </c>
      <c r="Q1776" t="n">
        <v>329.41</v>
      </c>
      <c r="R1776" t="n">
        <v>37.14</v>
      </c>
      <c r="S1776" t="n">
        <v>37.14</v>
      </c>
      <c r="T1776" t="n">
        <v>4.22</v>
      </c>
      <c r="U1776" t="n">
        <v>4.22</v>
      </c>
      <c r="V1776" t="n">
        <v>69.26</v>
      </c>
      <c r="W1776" t="n">
        <v>69.26</v>
      </c>
      <c r="X1776" t="n">
        <v>5.54</v>
      </c>
      <c r="Y1776" t="n">
        <v>5.54</v>
      </c>
      <c r="Z1776" t="n">
        <v>13.46</v>
      </c>
      <c r="AA1776" t="n">
        <v>13.47</v>
      </c>
      <c r="AB1776" t="n">
        <v>21.1</v>
      </c>
      <c r="AC1776" t="n">
        <v>21.1</v>
      </c>
      <c r="AD1776" t="n">
        <v>21.100000000000023</v>
      </c>
      <c r="AE1776" t="n">
        <v>0.009999999999990905</v>
      </c>
      <c r="AF1776" t="n">
        <v>0.0</v>
      </c>
      <c r="AG1776" t="n">
        <v>0.0</v>
      </c>
      <c r="AH1776" t="n">
        <v>0.0</v>
      </c>
      <c r="AI1776" t="n">
        <v>0.0</v>
      </c>
      <c r="AJ1776" t="n">
        <v>-0.009999999999999787</v>
      </c>
      <c r="AK1776" t="n">
        <v>0.0</v>
      </c>
      <c r="AL1776" t="inlineStr">
        <is>
          <t>unreconciled</t>
        </is>
      </c>
      <c r="AM1776" t="inlineStr">
        <is>
          <t>Order Amount Mismatch (POS&gt;3PO)</t>
        </is>
      </c>
      <c r="AN1776" t="n">
        <v>21.1</v>
      </c>
      <c r="AO1776" t="n">
        <f>ROUND(P1776*100/H1776,2)</f>
        <v>0.0</v>
      </c>
      <c r="AP1776" t="n">
        <f>ROUND(Q1776*100/I1776,2)</f>
        <v>0.0</v>
      </c>
      <c r="AQ1776"/>
      <c r="AR1776"/>
      <c r="AS1776" t="n">
        <v>0.0</v>
      </c>
    </row>
    <row r="1777">
      <c r="A1777" s="1" t="n">
        <v>45235.0</v>
      </c>
      <c r="B1777" s="2" t="n">
        <v>45235.92429398148</v>
      </c>
      <c r="C1777" t="inlineStr">
        <is>
          <t>3140094012086342</t>
        </is>
      </c>
      <c r="D1777" t="inlineStr">
        <is>
          <t>POS0012</t>
        </is>
      </c>
      <c r="E1777" t="inlineStr">
        <is>
          <t>57</t>
        </is>
      </c>
      <c r="F1777" t="inlineStr">
        <is>
          <t>0094</t>
        </is>
      </c>
      <c r="G1777" t="inlineStr">
        <is>
          <t>5317290810</t>
        </is>
      </c>
      <c r="H1777" t="n">
        <v>449.0</v>
      </c>
      <c r="I1777" t="n">
        <v>427.62</v>
      </c>
      <c r="J1777" t="n">
        <v>390.48</v>
      </c>
      <c r="K1777" t="inlineStr">
        <is>
          <t>sale</t>
        </is>
      </c>
      <c r="L1777" t="inlineStr">
        <is>
          <t/>
        </is>
      </c>
      <c r="M1777" t="inlineStr">
        <is>
          <t/>
        </is>
      </c>
      <c r="N1777" t="n">
        <v>0.0</v>
      </c>
      <c r="O1777" t="n">
        <v>0.0</v>
      </c>
      <c r="P1777" t="n">
        <v>333.78</v>
      </c>
      <c r="Q1777" t="n">
        <v>333.76</v>
      </c>
      <c r="R1777" t="n">
        <v>37.14</v>
      </c>
      <c r="S1777" t="n">
        <v>37.14</v>
      </c>
      <c r="T1777" t="n">
        <v>4.28</v>
      </c>
      <c r="U1777" t="n">
        <v>4.28</v>
      </c>
      <c r="V1777" t="n">
        <v>70.29</v>
      </c>
      <c r="W1777" t="n">
        <v>70.29</v>
      </c>
      <c r="X1777" t="n">
        <v>5.61</v>
      </c>
      <c r="Y1777" t="n">
        <v>5.61</v>
      </c>
      <c r="Z1777" t="n">
        <v>13.66</v>
      </c>
      <c r="AA1777" t="n">
        <v>13.66</v>
      </c>
      <c r="AB1777" t="n">
        <v>21.38</v>
      </c>
      <c r="AC1777" t="n">
        <v>21.38</v>
      </c>
      <c r="AD1777" t="n">
        <v>21.379999999999995</v>
      </c>
      <c r="AE1777" t="n">
        <v>0.01999999999998181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0.0</v>
      </c>
      <c r="AL1777" t="inlineStr">
        <is>
          <t>unreconciled</t>
        </is>
      </c>
      <c r="AM1777" t="inlineStr">
        <is>
          <t>Order Amount Mismatch (POS&gt;3PO)</t>
        </is>
      </c>
      <c r="AN1777" t="n">
        <v>21.38</v>
      </c>
      <c r="AO1777" t="n">
        <f>ROUND(P1777*100/H1777,2)</f>
        <v>0.0</v>
      </c>
      <c r="AP1777" t="n">
        <f>ROUND(Q1777*100/I1777,2)</f>
        <v>0.0</v>
      </c>
      <c r="AQ1777"/>
      <c r="AR1777"/>
      <c r="AS1777" t="n">
        <v>0.0</v>
      </c>
    </row>
    <row r="1778">
      <c r="A1778" s="1" t="n">
        <v>45234.0</v>
      </c>
      <c r="B1778" s="2" t="n">
        <v>45235.00087962963</v>
      </c>
      <c r="C1778" t="inlineStr">
        <is>
          <t>3140023012059706</t>
        </is>
      </c>
      <c r="D1778" t="inlineStr">
        <is>
          <t>POS0012</t>
        </is>
      </c>
      <c r="E1778" t="inlineStr">
        <is>
          <t>98</t>
        </is>
      </c>
      <c r="F1778" t="inlineStr">
        <is>
          <t>0023</t>
        </is>
      </c>
      <c r="G1778" t="inlineStr">
        <is>
          <t>5317318009</t>
        </is>
      </c>
      <c r="H1778" t="n">
        <v>450.0</v>
      </c>
      <c r="I1778" t="n">
        <v>428.57</v>
      </c>
      <c r="J1778" t="n">
        <v>391.43</v>
      </c>
      <c r="K1778" t="inlineStr">
        <is>
          <t>sale</t>
        </is>
      </c>
      <c r="L1778" t="inlineStr">
        <is>
          <t/>
        </is>
      </c>
      <c r="M1778" t="inlineStr">
        <is>
          <t/>
        </is>
      </c>
      <c r="N1778" t="n">
        <v>0.0</v>
      </c>
      <c r="O1778" t="n">
        <v>0.0</v>
      </c>
      <c r="P1778" t="n">
        <v>334.51</v>
      </c>
      <c r="Q1778" t="n">
        <v>334.5</v>
      </c>
      <c r="R1778" t="n">
        <v>37.14</v>
      </c>
      <c r="S1778" t="n">
        <v>37.14</v>
      </c>
      <c r="T1778" t="n">
        <v>4.29</v>
      </c>
      <c r="U1778" t="n">
        <v>4.29</v>
      </c>
      <c r="V1778" t="n">
        <v>70.46</v>
      </c>
      <c r="W1778" t="n">
        <v>70.46</v>
      </c>
      <c r="X1778" t="n">
        <v>5.62</v>
      </c>
      <c r="Y1778" t="n">
        <v>5.62</v>
      </c>
      <c r="Z1778" t="n">
        <v>13.69</v>
      </c>
      <c r="AA1778" t="n">
        <v>13.69</v>
      </c>
      <c r="AB1778" t="n">
        <v>21.42</v>
      </c>
      <c r="AC1778" t="n">
        <v>21.43</v>
      </c>
      <c r="AD1778" t="n">
        <v>21.430000000000007</v>
      </c>
      <c r="AE1778" t="n">
        <v>0.009999999999990905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-0.00999999999999801</v>
      </c>
      <c r="AL1778" t="inlineStr">
        <is>
          <t>unreconciled</t>
        </is>
      </c>
      <c r="AM1778" t="inlineStr">
        <is>
          <t>Order Amount Mismatch (POS&gt;3PO)</t>
        </is>
      </c>
      <c r="AN1778" t="n">
        <v>21.43</v>
      </c>
      <c r="AO1778" t="n">
        <f>ROUND(P1778*100/H1778,2)</f>
        <v>0.0</v>
      </c>
      <c r="AP1778" t="n">
        <f>ROUND(Q1778*100/I1778,2)</f>
        <v>0.0</v>
      </c>
      <c r="AQ1778"/>
      <c r="AR1778"/>
      <c r="AS1778" t="n">
        <v>0.0</v>
      </c>
    </row>
    <row r="1779">
      <c r="A1779" s="1" t="n">
        <v>45235.0</v>
      </c>
      <c r="B1779" s="2" t="n">
        <v>45235.92071759259</v>
      </c>
      <c r="C1779" t="inlineStr">
        <is>
          <t>3140094012086338</t>
        </is>
      </c>
      <c r="D1779" t="inlineStr">
        <is>
          <t>POS0012</t>
        </is>
      </c>
      <c r="E1779" t="inlineStr">
        <is>
          <t>53</t>
        </is>
      </c>
      <c r="F1779" t="inlineStr">
        <is>
          <t>0094</t>
        </is>
      </c>
      <c r="G1779" t="inlineStr">
        <is>
          <t>5317341399</t>
        </is>
      </c>
      <c r="H1779" t="n">
        <v>257.0</v>
      </c>
      <c r="I1779" t="n">
        <v>244.76</v>
      </c>
      <c r="J1779" t="n">
        <v>207.62</v>
      </c>
      <c r="K1779" t="inlineStr">
        <is>
          <t>sale</t>
        </is>
      </c>
      <c r="L1779" t="inlineStr">
        <is>
          <t/>
        </is>
      </c>
      <c r="M1779" t="inlineStr">
        <is>
          <t/>
        </is>
      </c>
      <c r="N1779" t="n">
        <v>0.0</v>
      </c>
      <c r="O1779" t="n">
        <v>0.0</v>
      </c>
      <c r="P1779" t="n">
        <v>194.43</v>
      </c>
      <c r="Q1779" t="n">
        <v>194.42</v>
      </c>
      <c r="R1779" t="n">
        <v>37.14</v>
      </c>
      <c r="S1779" t="n">
        <v>37.14</v>
      </c>
      <c r="T1779" t="n">
        <v>2.45</v>
      </c>
      <c r="U1779" t="n">
        <v>2.45</v>
      </c>
      <c r="V1779" t="n">
        <v>37.37</v>
      </c>
      <c r="W1779" t="n">
        <v>37.37</v>
      </c>
      <c r="X1779" t="n">
        <v>3.21</v>
      </c>
      <c r="Y1779" t="n">
        <v>3.21</v>
      </c>
      <c r="Z1779" t="n">
        <v>7.3</v>
      </c>
      <c r="AA1779" t="n">
        <v>7.31</v>
      </c>
      <c r="AB1779" t="n">
        <v>12.24</v>
      </c>
      <c r="AC1779" t="n">
        <v>12.24</v>
      </c>
      <c r="AD1779" t="n">
        <v>12.240000000000009</v>
      </c>
      <c r="AE1779" t="n">
        <v>0.010000000000019327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-0.009999999999999787</v>
      </c>
      <c r="AK1779" t="n">
        <v>0.0</v>
      </c>
      <c r="AL1779" t="inlineStr">
        <is>
          <t>unreconciled</t>
        </is>
      </c>
      <c r="AM1779" t="inlineStr">
        <is>
          <t>Order Amount Mismatch (POS&gt;3PO)</t>
        </is>
      </c>
      <c r="AN1779" t="n">
        <v>12.24</v>
      </c>
      <c r="AO1779" t="n">
        <f>ROUND(P1779*100/H1779,2)</f>
        <v>0.0</v>
      </c>
      <c r="AP1779" t="n">
        <f>ROUND(Q1779*100/I1779,2)</f>
        <v>0.0</v>
      </c>
      <c r="AQ1779"/>
      <c r="AR1779"/>
      <c r="AS1779" t="n">
        <v>0.0</v>
      </c>
    </row>
    <row r="1780">
      <c r="A1780" s="1" t="n">
        <v>45234.0</v>
      </c>
      <c r="B1780" s="2" t="n">
        <v>45234.98747685185</v>
      </c>
      <c r="C1780" t="inlineStr">
        <is>
          <t>3140094012085859</t>
        </is>
      </c>
      <c r="D1780" t="inlineStr">
        <is>
          <t>POS0012</t>
        </is>
      </c>
      <c r="E1780" t="inlineStr">
        <is>
          <t>74</t>
        </is>
      </c>
      <c r="F1780" t="inlineStr">
        <is>
          <t>0094</t>
        </is>
      </c>
      <c r="G1780" t="inlineStr">
        <is>
          <t>5317343073</t>
        </is>
      </c>
      <c r="H1780" t="n">
        <v>290.0</v>
      </c>
      <c r="I1780" t="n">
        <v>276.19</v>
      </c>
      <c r="J1780" t="n">
        <v>239.05</v>
      </c>
      <c r="K1780" t="inlineStr">
        <is>
          <t>sale</t>
        </is>
      </c>
      <c r="L1780" t="inlineStr">
        <is>
          <t/>
        </is>
      </c>
      <c r="M1780" t="inlineStr">
        <is>
          <t/>
        </is>
      </c>
      <c r="N1780" t="n">
        <v>0.0</v>
      </c>
      <c r="O1780" t="n">
        <v>0.0</v>
      </c>
      <c r="P1780" t="n">
        <v>218.38</v>
      </c>
      <c r="Q1780" t="n">
        <v>218.37</v>
      </c>
      <c r="R1780" t="n">
        <v>37.14</v>
      </c>
      <c r="S1780" t="n">
        <v>37.14</v>
      </c>
      <c r="T1780" t="n">
        <v>2.76</v>
      </c>
      <c r="U1780" t="n">
        <v>2.76</v>
      </c>
      <c r="V1780" t="n">
        <v>43.03</v>
      </c>
      <c r="W1780" t="n">
        <v>43.03</v>
      </c>
      <c r="X1780" t="n">
        <v>3.62</v>
      </c>
      <c r="Y1780" t="n">
        <v>3.62</v>
      </c>
      <c r="Z1780" t="n">
        <v>8.4</v>
      </c>
      <c r="AA1780" t="n">
        <v>8.4</v>
      </c>
      <c r="AB1780" t="n">
        <v>13.82</v>
      </c>
      <c r="AC1780" t="n">
        <v>13.81</v>
      </c>
      <c r="AD1780" t="n">
        <v>13.810000000000002</v>
      </c>
      <c r="AE1780" t="n">
        <v>0.009999999999990905</v>
      </c>
      <c r="AF1780" t="n">
        <v>0.0</v>
      </c>
      <c r="AG1780" t="n">
        <v>0.0</v>
      </c>
      <c r="AH1780" t="n">
        <v>0.0</v>
      </c>
      <c r="AI1780" t="n">
        <v>0.0</v>
      </c>
      <c r="AJ1780" t="n">
        <v>0.0</v>
      </c>
      <c r="AK1780" t="n">
        <v>0.009999999999999787</v>
      </c>
      <c r="AL1780" t="inlineStr">
        <is>
          <t>unreconciled</t>
        </is>
      </c>
      <c r="AM1780" t="inlineStr">
        <is>
          <t>Order Amount Mismatch (POS&gt;3PO)</t>
        </is>
      </c>
      <c r="AN1780" t="n">
        <v>13.81</v>
      </c>
      <c r="AO1780" t="n">
        <f>ROUND(P1780*100/H1780,2)</f>
        <v>0.0</v>
      </c>
      <c r="AP1780" t="n">
        <f>ROUND(Q1780*100/I1780,2)</f>
        <v>0.0</v>
      </c>
      <c r="AQ1780"/>
      <c r="AR1780"/>
      <c r="AS1780" t="n">
        <v>0.0</v>
      </c>
    </row>
    <row r="1781">
      <c r="A1781" s="1" t="n">
        <v>45235.0</v>
      </c>
      <c r="B1781" s="2" t="n">
        <v>45236.012337962966</v>
      </c>
      <c r="C1781" t="inlineStr">
        <is>
          <t>3140094012086412</t>
        </is>
      </c>
      <c r="D1781" t="inlineStr">
        <is>
          <t>POS0012</t>
        </is>
      </c>
      <c r="E1781" t="inlineStr">
        <is>
          <t>27</t>
        </is>
      </c>
      <c r="F1781" t="inlineStr">
        <is>
          <t>0094</t>
        </is>
      </c>
      <c r="G1781" t="inlineStr">
        <is>
          <t>5317352648</t>
        </is>
      </c>
      <c r="H1781" t="n">
        <v>266.0</v>
      </c>
      <c r="I1781" t="n">
        <v>253.33</v>
      </c>
      <c r="J1781" t="n">
        <v>216.19</v>
      </c>
      <c r="K1781" t="inlineStr">
        <is>
          <t>sale</t>
        </is>
      </c>
      <c r="L1781" t="inlineStr">
        <is>
          <t/>
        </is>
      </c>
      <c r="M1781" t="inlineStr">
        <is>
          <t/>
        </is>
      </c>
      <c r="N1781" t="n">
        <v>0.0</v>
      </c>
      <c r="O1781" t="n">
        <v>0.0</v>
      </c>
      <c r="P1781" t="n">
        <v>200.97</v>
      </c>
      <c r="Q1781" t="n">
        <v>200.96</v>
      </c>
      <c r="R1781" t="n">
        <v>37.14</v>
      </c>
      <c r="S1781" t="n">
        <v>37.14</v>
      </c>
      <c r="T1781" t="n">
        <v>2.53</v>
      </c>
      <c r="U1781" t="n">
        <v>2.53</v>
      </c>
      <c r="V1781" t="n">
        <v>38.91</v>
      </c>
      <c r="W1781" t="n">
        <v>38.91</v>
      </c>
      <c r="X1781" t="n">
        <v>3.32</v>
      </c>
      <c r="Y1781" t="n">
        <v>3.32</v>
      </c>
      <c r="Z1781" t="n">
        <v>7.6</v>
      </c>
      <c r="AA1781" t="n">
        <v>7.6</v>
      </c>
      <c r="AB1781" t="n">
        <v>12.66</v>
      </c>
      <c r="AC1781" t="n">
        <v>12.67</v>
      </c>
      <c r="AD1781" t="n">
        <v>12.669999999999987</v>
      </c>
      <c r="AE1781" t="n">
        <v>0.009999999999990905</v>
      </c>
      <c r="AF1781" t="n">
        <v>0.0</v>
      </c>
      <c r="AG1781" t="n">
        <v>0.0</v>
      </c>
      <c r="AH1781" t="n">
        <v>0.0</v>
      </c>
      <c r="AI1781" t="n">
        <v>0.0</v>
      </c>
      <c r="AJ1781" t="n">
        <v>0.0</v>
      </c>
      <c r="AK1781" t="n">
        <v>-0.009999999999999787</v>
      </c>
      <c r="AL1781" t="inlineStr">
        <is>
          <t>unreconciled</t>
        </is>
      </c>
      <c r="AM1781" t="inlineStr">
        <is>
          <t>Order Amount Mismatch (POS&gt;3PO)</t>
        </is>
      </c>
      <c r="AN1781" t="n">
        <v>12.67</v>
      </c>
      <c r="AO1781" t="n">
        <f>ROUND(P1781*100/H1781,2)</f>
        <v>0.0</v>
      </c>
      <c r="AP1781" t="n">
        <f>ROUND(Q1781*100/I1781,2)</f>
        <v>0.0</v>
      </c>
      <c r="AQ1781"/>
      <c r="AR1781"/>
      <c r="AS1781" t="n">
        <v>0.0</v>
      </c>
    </row>
    <row r="1782">
      <c r="A1782" s="1" t="n">
        <v>45234.0</v>
      </c>
      <c r="B1782" s="2" t="n">
        <v>45235.01193287037</v>
      </c>
      <c r="C1782" t="inlineStr">
        <is>
          <t>3140094012085886</t>
        </is>
      </c>
      <c r="D1782" t="inlineStr">
        <is>
          <t>POS0012</t>
        </is>
      </c>
      <c r="E1782" t="inlineStr">
        <is>
          <t>01</t>
        </is>
      </c>
      <c r="F1782" t="inlineStr">
        <is>
          <t>0094</t>
        </is>
      </c>
      <c r="G1782" t="inlineStr">
        <is>
          <t>5317353685</t>
        </is>
      </c>
      <c r="H1782" t="n">
        <v>339.0</v>
      </c>
      <c r="I1782" t="n">
        <v>322.86</v>
      </c>
      <c r="J1782" t="n">
        <v>285.72</v>
      </c>
      <c r="K1782" t="inlineStr">
        <is>
          <t>sale</t>
        </is>
      </c>
      <c r="L1782" t="inlineStr">
        <is>
          <t/>
        </is>
      </c>
      <c r="M1782" t="inlineStr">
        <is>
          <t/>
        </is>
      </c>
      <c r="N1782" t="n">
        <v>0.0</v>
      </c>
      <c r="O1782" t="n">
        <v>0.0</v>
      </c>
      <c r="P1782" t="n">
        <v>253.94</v>
      </c>
      <c r="Q1782" t="n">
        <v>253.94</v>
      </c>
      <c r="R1782" t="n">
        <v>37.14</v>
      </c>
      <c r="S1782" t="n">
        <v>37.14</v>
      </c>
      <c r="T1782" t="n">
        <v>3.23</v>
      </c>
      <c r="U1782" t="n">
        <v>3.23</v>
      </c>
      <c r="V1782" t="n">
        <v>51.43</v>
      </c>
      <c r="W1782" t="n">
        <v>51.43</v>
      </c>
      <c r="X1782" t="n">
        <v>4.24</v>
      </c>
      <c r="Y1782" t="n">
        <v>4.24</v>
      </c>
      <c r="Z1782" t="n">
        <v>10.02</v>
      </c>
      <c r="AA1782" t="n">
        <v>10.02</v>
      </c>
      <c r="AB1782" t="n">
        <v>16.14</v>
      </c>
      <c r="AC1782" t="n">
        <v>16.14</v>
      </c>
      <c r="AD1782" t="n">
        <v>16.139999999999986</v>
      </c>
      <c r="AE1782" t="n">
        <v>0.0</v>
      </c>
      <c r="AF1782" t="n">
        <v>0.0</v>
      </c>
      <c r="AG1782" t="n">
        <v>0.0</v>
      </c>
      <c r="AH1782" t="n">
        <v>0.0</v>
      </c>
      <c r="AI1782" t="n">
        <v>0.0</v>
      </c>
      <c r="AJ1782" t="n">
        <v>0.0</v>
      </c>
      <c r="AK1782" t="n">
        <v>0.0</v>
      </c>
      <c r="AL1782" t="inlineStr">
        <is>
          <t>unreconciled</t>
        </is>
      </c>
      <c r="AM1782" t="inlineStr">
        <is>
          <t>Order Amount Mismatch (POS&gt;3PO)</t>
        </is>
      </c>
      <c r="AN1782" t="n">
        <v>16.14</v>
      </c>
      <c r="AO1782" t="n">
        <f>ROUND(P1782*100/H1782,2)</f>
        <v>0.0</v>
      </c>
      <c r="AP1782" t="n">
        <f>ROUND(Q1782*100/I1782,2)</f>
        <v>0.0</v>
      </c>
      <c r="AQ1782"/>
      <c r="AR1782"/>
      <c r="AS1782" t="n">
        <v>0.0</v>
      </c>
    </row>
    <row r="1783">
      <c r="A1783" s="1" t="n">
        <v>45235.0</v>
      </c>
      <c r="B1783" s="2" t="n">
        <v>45235.79681712963</v>
      </c>
      <c r="C1783" t="inlineStr">
        <is>
          <t>3140094012086183</t>
        </is>
      </c>
      <c r="D1783" t="inlineStr">
        <is>
          <t>POS0012</t>
        </is>
      </c>
      <c r="E1783" t="inlineStr">
        <is>
          <t>98</t>
        </is>
      </c>
      <c r="F1783" t="inlineStr">
        <is>
          <t>0094</t>
        </is>
      </c>
      <c r="G1783" t="inlineStr">
        <is>
          <t>5317356421</t>
        </is>
      </c>
      <c r="H1783" t="n">
        <v>276.0</v>
      </c>
      <c r="I1783" t="n">
        <v>262.85</v>
      </c>
      <c r="J1783" t="n">
        <v>225.71</v>
      </c>
      <c r="K1783" t="inlineStr">
        <is>
          <t>sale</t>
        </is>
      </c>
      <c r="L1783" t="inlineStr">
        <is>
          <t/>
        </is>
      </c>
      <c r="M1783" t="inlineStr">
        <is>
          <t/>
        </is>
      </c>
      <c r="N1783" t="n">
        <v>0.0</v>
      </c>
      <c r="O1783" t="n">
        <v>0.0</v>
      </c>
      <c r="P1783" t="n">
        <v>208.21</v>
      </c>
      <c r="Q1783" t="n">
        <v>208.21</v>
      </c>
      <c r="R1783" t="n">
        <v>37.14</v>
      </c>
      <c r="S1783" t="n">
        <v>37.14</v>
      </c>
      <c r="T1783" t="n">
        <v>2.63</v>
      </c>
      <c r="U1783" t="n">
        <v>2.63</v>
      </c>
      <c r="V1783" t="n">
        <v>40.63</v>
      </c>
      <c r="W1783" t="n">
        <v>40.63</v>
      </c>
      <c r="X1783" t="n">
        <v>3.45</v>
      </c>
      <c r="Y1783" t="n">
        <v>3.45</v>
      </c>
      <c r="Z1783" t="n">
        <v>7.93</v>
      </c>
      <c r="AA1783" t="n">
        <v>7.93</v>
      </c>
      <c r="AB1783" t="n">
        <v>13.14</v>
      </c>
      <c r="AC1783" t="n">
        <v>13.14</v>
      </c>
      <c r="AD1783" t="n">
        <v>13.149999999999977</v>
      </c>
      <c r="AE1783" t="n">
        <v>0.0</v>
      </c>
      <c r="AF1783" t="n">
        <v>0.0</v>
      </c>
      <c r="AG1783" t="n">
        <v>0.0</v>
      </c>
      <c r="AH1783" t="n">
        <v>0.0</v>
      </c>
      <c r="AI1783" t="n">
        <v>0.0</v>
      </c>
      <c r="AJ1783" t="n">
        <v>0.0</v>
      </c>
      <c r="AK1783" t="n">
        <v>0.0</v>
      </c>
      <c r="AL1783" t="inlineStr">
        <is>
          <t>unreconciled</t>
        </is>
      </c>
      <c r="AM1783" t="inlineStr">
        <is>
          <t>Order Amount Mismatch (POS&gt;3PO)</t>
        </is>
      </c>
      <c r="AN1783" t="n">
        <v>13.15</v>
      </c>
      <c r="AO1783" t="n">
        <f>ROUND(P1783*100/H1783,2)</f>
        <v>0.0</v>
      </c>
      <c r="AP1783" t="n">
        <f>ROUND(Q1783*100/I1783,2)</f>
        <v>0.0</v>
      </c>
      <c r="AQ1783"/>
      <c r="AR1783"/>
      <c r="AS1783" t="n">
        <v>0.0</v>
      </c>
    </row>
    <row r="1784">
      <c r="A1784" s="1" t="n">
        <v>45236.0</v>
      </c>
      <c r="B1784" s="2" t="n">
        <v>45236.86283564815</v>
      </c>
      <c r="C1784" t="inlineStr">
        <is>
          <t>3140094012086638</t>
        </is>
      </c>
      <c r="D1784" t="inlineStr">
        <is>
          <t>POS0012</t>
        </is>
      </c>
      <c r="E1784" t="inlineStr">
        <is>
          <t>53</t>
        </is>
      </c>
      <c r="F1784" t="inlineStr">
        <is>
          <t>0094</t>
        </is>
      </c>
      <c r="G1784" t="inlineStr">
        <is>
          <t>5317357147</t>
        </is>
      </c>
      <c r="H1784" t="n">
        <v>460.0</v>
      </c>
      <c r="I1784" t="n">
        <v>438.1</v>
      </c>
      <c r="J1784" t="n">
        <v>400.96</v>
      </c>
      <c r="K1784" t="inlineStr">
        <is>
          <t>sale</t>
        </is>
      </c>
      <c r="L1784" t="inlineStr">
        <is>
          <t/>
        </is>
      </c>
      <c r="M1784" t="inlineStr">
        <is>
          <t/>
        </is>
      </c>
      <c r="N1784" t="n">
        <v>0.0</v>
      </c>
      <c r="O1784" t="n">
        <v>0.0</v>
      </c>
      <c r="P1784" t="n">
        <v>341.77</v>
      </c>
      <c r="Q1784" t="n">
        <v>341.76</v>
      </c>
      <c r="R1784" t="n">
        <v>37.14</v>
      </c>
      <c r="S1784" t="n">
        <v>37.14</v>
      </c>
      <c r="T1784" t="n">
        <v>4.38</v>
      </c>
      <c r="U1784" t="n">
        <v>4.38</v>
      </c>
      <c r="V1784" t="n">
        <v>72.17</v>
      </c>
      <c r="W1784" t="n">
        <v>72.17</v>
      </c>
      <c r="X1784" t="n">
        <v>5.75</v>
      </c>
      <c r="Y1784" t="n">
        <v>5.75</v>
      </c>
      <c r="Z1784" t="n">
        <v>14.03</v>
      </c>
      <c r="AA1784" t="n">
        <v>14.03</v>
      </c>
      <c r="AB1784" t="n">
        <v>21.9</v>
      </c>
      <c r="AC1784" t="n">
        <v>21.91</v>
      </c>
      <c r="AD1784" t="n">
        <v>21.899999999999977</v>
      </c>
      <c r="AE1784" t="n">
        <v>0.009999999999990905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0.0</v>
      </c>
      <c r="AK1784" t="n">
        <v>-0.010000000000001563</v>
      </c>
      <c r="AL1784" t="inlineStr">
        <is>
          <t>unreconciled</t>
        </is>
      </c>
      <c r="AM1784" t="inlineStr">
        <is>
          <t>Order Amount Mismatch (POS&gt;3PO)</t>
        </is>
      </c>
      <c r="AN1784" t="n">
        <v>21.9</v>
      </c>
      <c r="AO1784" t="n">
        <f>ROUND(P1784*100/H1784,2)</f>
        <v>0.0</v>
      </c>
      <c r="AP1784" t="n">
        <f>ROUND(Q1784*100/I1784,2)</f>
        <v>0.0</v>
      </c>
      <c r="AQ1784"/>
      <c r="AR1784"/>
      <c r="AS1784" t="n">
        <v>0.0</v>
      </c>
    </row>
    <row r="1785">
      <c r="A1785" s="1" t="n">
        <v>45234.0</v>
      </c>
      <c r="B1785" s="2" t="n">
        <v>45234.9969212963</v>
      </c>
      <c r="C1785" t="inlineStr">
        <is>
          <t>3140023012059701</t>
        </is>
      </c>
      <c r="D1785" t="inlineStr">
        <is>
          <t>POS0012</t>
        </is>
      </c>
      <c r="E1785" t="inlineStr">
        <is>
          <t>93</t>
        </is>
      </c>
      <c r="F1785" t="inlineStr">
        <is>
          <t>0023</t>
        </is>
      </c>
      <c r="G1785" t="inlineStr">
        <is>
          <t>5317367652</t>
        </is>
      </c>
      <c r="H1785" t="n">
        <v>1225.0</v>
      </c>
      <c r="I1785" t="n">
        <v>1166.65</v>
      </c>
      <c r="J1785" t="n">
        <v>1129.51</v>
      </c>
      <c r="K1785" t="inlineStr">
        <is>
          <t>sale</t>
        </is>
      </c>
      <c r="L1785" t="inlineStr">
        <is>
          <t/>
        </is>
      </c>
      <c r="M1785" t="inlineStr">
        <is>
          <t/>
        </is>
      </c>
      <c r="N1785" t="n">
        <v>0.0</v>
      </c>
      <c r="O1785" t="n">
        <v>0.0</v>
      </c>
      <c r="P1785" t="n">
        <v>897.01</v>
      </c>
      <c r="Q1785" t="n">
        <v>896.99</v>
      </c>
      <c r="R1785" t="n">
        <v>37.14</v>
      </c>
      <c r="S1785" t="n">
        <v>37.14</v>
      </c>
      <c r="T1785" t="n">
        <v>11.67</v>
      </c>
      <c r="U1785" t="n">
        <v>11.67</v>
      </c>
      <c r="V1785" t="n">
        <v>203.31</v>
      </c>
      <c r="W1785" t="n">
        <v>203.31</v>
      </c>
      <c r="X1785" t="n">
        <v>15.31</v>
      </c>
      <c r="Y1785" t="n">
        <v>15.31</v>
      </c>
      <c r="Z1785" t="n">
        <v>39.35</v>
      </c>
      <c r="AA1785" t="n">
        <v>39.36</v>
      </c>
      <c r="AB1785" t="n">
        <v>58.34</v>
      </c>
      <c r="AC1785" t="n">
        <v>58.33</v>
      </c>
      <c r="AD1785" t="n">
        <v>58.34999999999991</v>
      </c>
      <c r="AE1785" t="n">
        <v>0.01999999999998181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-0.00999999999999801</v>
      </c>
      <c r="AK1785" t="n">
        <v>0.010000000000005116</v>
      </c>
      <c r="AL1785" t="inlineStr">
        <is>
          <t>unreconciled</t>
        </is>
      </c>
      <c r="AM1785" t="inlineStr">
        <is>
          <t>Order Amount Mismatch (POS&gt;3PO)</t>
        </is>
      </c>
      <c r="AN1785" t="n">
        <v>58.35</v>
      </c>
      <c r="AO1785" t="n">
        <f>ROUND(P1785*100/H1785,2)</f>
        <v>0.0</v>
      </c>
      <c r="AP1785" t="n">
        <f>ROUND(Q1785*100/I1785,2)</f>
        <v>0.0</v>
      </c>
      <c r="AQ1785"/>
      <c r="AR1785"/>
      <c r="AS1785" t="n">
        <v>0.0</v>
      </c>
    </row>
    <row r="1786">
      <c r="A1786" s="1" t="n">
        <v>45234.0</v>
      </c>
      <c r="B1786" s="2" t="n">
        <v>45235.03613425926</v>
      </c>
      <c r="C1786" t="inlineStr">
        <is>
          <t>3140094012085924</t>
        </is>
      </c>
      <c r="D1786" t="inlineStr">
        <is>
          <t>POS0012</t>
        </is>
      </c>
      <c r="E1786" t="inlineStr">
        <is>
          <t>39</t>
        </is>
      </c>
      <c r="F1786" t="inlineStr">
        <is>
          <t>0094</t>
        </is>
      </c>
      <c r="G1786" t="inlineStr">
        <is>
          <t>5317382222</t>
        </is>
      </c>
      <c r="H1786" t="n">
        <v>198.0</v>
      </c>
      <c r="I1786" t="n">
        <v>188.57</v>
      </c>
      <c r="J1786" t="n">
        <v>151.43</v>
      </c>
      <c r="K1786" t="inlineStr">
        <is>
          <t>sale</t>
        </is>
      </c>
      <c r="L1786" t="inlineStr">
        <is>
          <t/>
        </is>
      </c>
      <c r="M1786" t="inlineStr">
        <is>
          <t/>
        </is>
      </c>
      <c r="N1786" t="n">
        <v>0.0</v>
      </c>
      <c r="O1786" t="n">
        <v>0.0</v>
      </c>
      <c r="P1786" t="n">
        <v>151.59</v>
      </c>
      <c r="Q1786" t="n">
        <v>151.57</v>
      </c>
      <c r="R1786" t="n">
        <v>37.14</v>
      </c>
      <c r="S1786" t="n">
        <v>37.14</v>
      </c>
      <c r="T1786" t="n">
        <v>1.89</v>
      </c>
      <c r="U1786" t="n">
        <v>1.89</v>
      </c>
      <c r="V1786" t="n">
        <v>27.26</v>
      </c>
      <c r="W1786" t="n">
        <v>27.26</v>
      </c>
      <c r="X1786" t="n">
        <v>2.48</v>
      </c>
      <c r="Y1786" t="n">
        <v>2.48</v>
      </c>
      <c r="Z1786" t="n">
        <v>5.35</v>
      </c>
      <c r="AA1786" t="n">
        <v>5.36</v>
      </c>
      <c r="AB1786" t="n">
        <v>9.42</v>
      </c>
      <c r="AC1786" t="n">
        <v>9.43</v>
      </c>
      <c r="AD1786" t="n">
        <v>9.430000000000007</v>
      </c>
      <c r="AE1786" t="n">
        <v>0.020000000000010232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-0.010000000000000675</v>
      </c>
      <c r="AK1786" t="n">
        <v>-0.009999999999999787</v>
      </c>
      <c r="AL1786" t="inlineStr">
        <is>
          <t>unreconciled</t>
        </is>
      </c>
      <c r="AM1786" t="inlineStr">
        <is>
          <t>Order Amount Mismatch (POS&gt;3PO)</t>
        </is>
      </c>
      <c r="AN1786" t="n">
        <v>9.43</v>
      </c>
      <c r="AO1786" t="n">
        <f>ROUND(P1786*100/H1786,2)</f>
        <v>0.0</v>
      </c>
      <c r="AP1786" t="n">
        <f>ROUND(Q1786*100/I1786,2)</f>
        <v>0.0</v>
      </c>
      <c r="AQ1786"/>
      <c r="AR1786"/>
      <c r="AS1786" t="n">
        <v>0.0</v>
      </c>
    </row>
    <row r="1787">
      <c r="A1787" s="1" t="n">
        <v>45236.0</v>
      </c>
      <c r="B1787" s="2" t="n">
        <v>45236.70458333333</v>
      </c>
      <c r="C1787" t="inlineStr">
        <is>
          <t>3140023012060050</t>
        </is>
      </c>
      <c r="D1787" t="inlineStr">
        <is>
          <t>POS0012</t>
        </is>
      </c>
      <c r="E1787" t="inlineStr">
        <is>
          <t>42</t>
        </is>
      </c>
      <c r="F1787" t="inlineStr">
        <is>
          <t>0023</t>
        </is>
      </c>
      <c r="G1787" t="inlineStr">
        <is>
          <t>5317389714</t>
        </is>
      </c>
      <c r="H1787" t="n">
        <v>370.0</v>
      </c>
      <c r="I1787" t="n">
        <v>352.38</v>
      </c>
      <c r="J1787" t="n">
        <v>315.24</v>
      </c>
      <c r="K1787" t="inlineStr">
        <is>
          <t>sale</t>
        </is>
      </c>
      <c r="L1787" t="inlineStr">
        <is>
          <t/>
        </is>
      </c>
      <c r="M1787" t="inlineStr">
        <is>
          <t/>
        </is>
      </c>
      <c r="N1787" t="n">
        <v>0.0</v>
      </c>
      <c r="O1787" t="n">
        <v>0.0</v>
      </c>
      <c r="P1787" t="n">
        <v>276.46</v>
      </c>
      <c r="Q1787" t="n">
        <v>276.46</v>
      </c>
      <c r="R1787" t="n">
        <v>37.14</v>
      </c>
      <c r="S1787" t="n">
        <v>37.14</v>
      </c>
      <c r="T1787" t="n">
        <v>3.52</v>
      </c>
      <c r="U1787" t="n">
        <v>3.52</v>
      </c>
      <c r="V1787" t="n">
        <v>56.74</v>
      </c>
      <c r="W1787" t="n">
        <v>56.74</v>
      </c>
      <c r="X1787" t="n">
        <v>4.62</v>
      </c>
      <c r="Y1787" t="n">
        <v>4.62</v>
      </c>
      <c r="Z1787" t="n">
        <v>11.04</v>
      </c>
      <c r="AA1787" t="n">
        <v>11.04</v>
      </c>
      <c r="AB1787" t="n">
        <v>17.62</v>
      </c>
      <c r="AC1787" t="n">
        <v>17.62</v>
      </c>
      <c r="AD1787" t="n">
        <v>17.620000000000005</v>
      </c>
      <c r="AE1787" t="n">
        <v>0.0</v>
      </c>
      <c r="AF1787" t="n">
        <v>0.0</v>
      </c>
      <c r="AG1787" t="n">
        <v>0.0</v>
      </c>
      <c r="AH1787" t="n">
        <v>0.0</v>
      </c>
      <c r="AI1787" t="n">
        <v>0.0</v>
      </c>
      <c r="AJ1787" t="n">
        <v>0.0</v>
      </c>
      <c r="AK1787" t="n">
        <v>0.0</v>
      </c>
      <c r="AL1787" t="inlineStr">
        <is>
          <t>unreconciled</t>
        </is>
      </c>
      <c r="AM1787" t="inlineStr">
        <is>
          <t>Order Amount Mismatch (POS&gt;3PO)</t>
        </is>
      </c>
      <c r="AN1787" t="n">
        <v>17.62</v>
      </c>
      <c r="AO1787" t="n">
        <f>ROUND(P1787*100/H1787,2)</f>
        <v>0.0</v>
      </c>
      <c r="AP1787" t="n">
        <f>ROUND(Q1787*100/I1787,2)</f>
        <v>0.0</v>
      </c>
      <c r="AQ1787"/>
      <c r="AR1787"/>
      <c r="AS1787" t="n">
        <v>0.0</v>
      </c>
    </row>
    <row r="1788">
      <c r="A1788" s="1" t="n">
        <v>45234.0</v>
      </c>
      <c r="B1788" s="2" t="n">
        <v>45235.01153935185</v>
      </c>
      <c r="C1788" t="inlineStr">
        <is>
          <t>3140094012085885</t>
        </is>
      </c>
      <c r="D1788" t="inlineStr">
        <is>
          <t>POS0012</t>
        </is>
      </c>
      <c r="E1788" t="inlineStr">
        <is>
          <t>00</t>
        </is>
      </c>
      <c r="F1788" t="inlineStr">
        <is>
          <t>0094</t>
        </is>
      </c>
      <c r="G1788" t="inlineStr">
        <is>
          <t>5317396625</t>
        </is>
      </c>
      <c r="H1788" t="n">
        <v>270.0</v>
      </c>
      <c r="I1788" t="n">
        <v>257.14</v>
      </c>
      <c r="J1788" t="n">
        <v>220.0</v>
      </c>
      <c r="K1788" t="inlineStr">
        <is>
          <t>sale</t>
        </is>
      </c>
      <c r="L1788" t="inlineStr">
        <is>
          <t/>
        </is>
      </c>
      <c r="M1788" t="inlineStr">
        <is>
          <t/>
        </is>
      </c>
      <c r="N1788" t="n">
        <v>0.0</v>
      </c>
      <c r="O1788" t="n">
        <v>0.0</v>
      </c>
      <c r="P1788" t="n">
        <v>203.85</v>
      </c>
      <c r="Q1788" t="n">
        <v>203.85</v>
      </c>
      <c r="R1788" t="n">
        <v>37.14</v>
      </c>
      <c r="S1788" t="n">
        <v>37.14</v>
      </c>
      <c r="T1788" t="n">
        <v>2.57</v>
      </c>
      <c r="U1788" t="n">
        <v>2.57</v>
      </c>
      <c r="V1788" t="n">
        <v>39.6</v>
      </c>
      <c r="W1788" t="n">
        <v>39.6</v>
      </c>
      <c r="X1788" t="n">
        <v>3.38</v>
      </c>
      <c r="Y1788" t="n">
        <v>3.38</v>
      </c>
      <c r="Z1788" t="n">
        <v>7.74</v>
      </c>
      <c r="AA1788" t="n">
        <v>7.74</v>
      </c>
      <c r="AB1788" t="n">
        <v>12.86</v>
      </c>
      <c r="AC1788" t="n">
        <v>12.86</v>
      </c>
      <c r="AD1788" t="n">
        <v>12.860000000000014</v>
      </c>
      <c r="AE1788" t="n">
        <v>0.0</v>
      </c>
      <c r="AF1788" t="n">
        <v>0.0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0.0</v>
      </c>
      <c r="AL1788" t="inlineStr">
        <is>
          <t>unreconciled</t>
        </is>
      </c>
      <c r="AM1788" t="inlineStr">
        <is>
          <t>Order Amount Mismatch (POS&gt;3PO)</t>
        </is>
      </c>
      <c r="AN1788" t="n">
        <v>12.86</v>
      </c>
      <c r="AO1788" t="n">
        <f>ROUND(P1788*100/H1788,2)</f>
        <v>0.0</v>
      </c>
      <c r="AP1788" t="n">
        <f>ROUND(Q1788*100/I1788,2)</f>
        <v>0.0</v>
      </c>
      <c r="AQ1788"/>
      <c r="AR1788"/>
      <c r="AS1788" t="n">
        <v>0.0</v>
      </c>
    </row>
    <row r="1789">
      <c r="A1789" s="1" t="n">
        <v>45235.0</v>
      </c>
      <c r="B1789" s="2" t="n">
        <v>45235.814050925925</v>
      </c>
      <c r="C1789" t="inlineStr">
        <is>
          <t>3140094012086220</t>
        </is>
      </c>
      <c r="D1789" t="inlineStr">
        <is>
          <t>POS0012</t>
        </is>
      </c>
      <c r="E1789" t="inlineStr">
        <is>
          <t>35</t>
        </is>
      </c>
      <c r="F1789" t="inlineStr">
        <is>
          <t>0094</t>
        </is>
      </c>
      <c r="G1789" t="inlineStr">
        <is>
          <t>5317403727</t>
        </is>
      </c>
      <c r="H1789" t="n">
        <v>280.0</v>
      </c>
      <c r="I1789" t="n">
        <v>266.66</v>
      </c>
      <c r="J1789" t="n">
        <v>229.52</v>
      </c>
      <c r="K1789" t="inlineStr">
        <is>
          <t>sale</t>
        </is>
      </c>
      <c r="L1789" t="inlineStr">
        <is>
          <t/>
        </is>
      </c>
      <c r="M1789" t="inlineStr">
        <is>
          <t/>
        </is>
      </c>
      <c r="N1789" t="n">
        <v>0.0</v>
      </c>
      <c r="O1789" t="n">
        <v>0.0</v>
      </c>
      <c r="P1789" t="n">
        <v>211.11</v>
      </c>
      <c r="Q1789" t="n">
        <v>211.1</v>
      </c>
      <c r="R1789" t="n">
        <v>37.14</v>
      </c>
      <c r="S1789" t="n">
        <v>37.14</v>
      </c>
      <c r="T1789" t="n">
        <v>2.67</v>
      </c>
      <c r="U1789" t="n">
        <v>2.67</v>
      </c>
      <c r="V1789" t="n">
        <v>41.31</v>
      </c>
      <c r="W1789" t="n">
        <v>41.31</v>
      </c>
      <c r="X1789" t="n">
        <v>3.5</v>
      </c>
      <c r="Y1789" t="n">
        <v>3.5</v>
      </c>
      <c r="Z1789" t="n">
        <v>8.07</v>
      </c>
      <c r="AA1789" t="n">
        <v>8.07</v>
      </c>
      <c r="AB1789" t="n">
        <v>13.34</v>
      </c>
      <c r="AC1789" t="n">
        <v>13.33</v>
      </c>
      <c r="AD1789" t="n">
        <v>13.339999999999975</v>
      </c>
      <c r="AE1789" t="n">
        <v>0.010000000000019327</v>
      </c>
      <c r="AF1789" t="n">
        <v>0.0</v>
      </c>
      <c r="AG1789" t="n">
        <v>0.0</v>
      </c>
      <c r="AH1789" t="n">
        <v>0.0</v>
      </c>
      <c r="AI1789" t="n">
        <v>0.0</v>
      </c>
      <c r="AJ1789" t="n">
        <v>0.0</v>
      </c>
      <c r="AK1789" t="n">
        <v>0.009999999999999787</v>
      </c>
      <c r="AL1789" t="inlineStr">
        <is>
          <t>unreconciled</t>
        </is>
      </c>
      <c r="AM1789" t="inlineStr">
        <is>
          <t>Order Amount Mismatch (POS&gt;3PO)</t>
        </is>
      </c>
      <c r="AN1789" t="n">
        <v>13.34</v>
      </c>
      <c r="AO1789" t="n">
        <f>ROUND(P1789*100/H1789,2)</f>
        <v>0.0</v>
      </c>
      <c r="AP1789" t="n">
        <f>ROUND(Q1789*100/I1789,2)</f>
        <v>0.0</v>
      </c>
      <c r="AQ1789"/>
      <c r="AR1789"/>
      <c r="AS1789" t="n">
        <v>0.0</v>
      </c>
    </row>
    <row r="1790">
      <c r="A1790" s="1" t="n">
        <v>45236.0</v>
      </c>
      <c r="B1790" s="2" t="n">
        <v>45236.394895833335</v>
      </c>
      <c r="C1790" t="inlineStr">
        <is>
          <t>3140023012059968</t>
        </is>
      </c>
      <c r="D1790" t="inlineStr">
        <is>
          <t>POS0012</t>
        </is>
      </c>
      <c r="E1790" t="inlineStr">
        <is>
          <t>60</t>
        </is>
      </c>
      <c r="F1790" t="inlineStr">
        <is>
          <t>0023</t>
        </is>
      </c>
      <c r="G1790" t="inlineStr">
        <is>
          <t>5317413703</t>
        </is>
      </c>
      <c r="H1790" t="n">
        <v>576.0</v>
      </c>
      <c r="I1790" t="n">
        <v>548.56</v>
      </c>
      <c r="J1790" t="n">
        <v>511.42</v>
      </c>
      <c r="K1790" t="inlineStr">
        <is>
          <t>sale</t>
        </is>
      </c>
      <c r="L1790" t="inlineStr">
        <is>
          <t/>
        </is>
      </c>
      <c r="M1790" t="inlineStr">
        <is>
          <t/>
        </is>
      </c>
      <c r="N1790" t="n">
        <v>0.0</v>
      </c>
      <c r="O1790" t="n">
        <v>0.0</v>
      </c>
      <c r="P1790" t="n">
        <v>425.94</v>
      </c>
      <c r="Q1790" t="n">
        <v>425.93</v>
      </c>
      <c r="R1790" t="n">
        <v>37.14</v>
      </c>
      <c r="S1790" t="n">
        <v>37.14</v>
      </c>
      <c r="T1790" t="n">
        <v>5.49</v>
      </c>
      <c r="U1790" t="n">
        <v>5.49</v>
      </c>
      <c r="V1790" t="n">
        <v>92.06</v>
      </c>
      <c r="W1790" t="n">
        <v>92.06</v>
      </c>
      <c r="X1790" t="n">
        <v>7.2</v>
      </c>
      <c r="Y1790" t="n">
        <v>7.2</v>
      </c>
      <c r="Z1790" t="n">
        <v>17.87</v>
      </c>
      <c r="AA1790" t="n">
        <v>17.87</v>
      </c>
      <c r="AB1790" t="n">
        <v>27.42</v>
      </c>
      <c r="AC1790" t="n">
        <v>27.43</v>
      </c>
      <c r="AD1790" t="n">
        <v>27.440000000000055</v>
      </c>
      <c r="AE1790" t="n">
        <v>0.009999999999990905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-0.00999999999999801</v>
      </c>
      <c r="AL1790" t="inlineStr">
        <is>
          <t>unreconciled</t>
        </is>
      </c>
      <c r="AM1790" t="inlineStr">
        <is>
          <t>Order Amount Mismatch (POS&gt;3PO)</t>
        </is>
      </c>
      <c r="AN1790" t="n">
        <v>27.44</v>
      </c>
      <c r="AO1790" t="n">
        <f>ROUND(P1790*100/H1790,2)</f>
        <v>0.0</v>
      </c>
      <c r="AP1790" t="n">
        <f>ROUND(Q1790*100/I1790,2)</f>
        <v>0.0</v>
      </c>
      <c r="AQ1790"/>
      <c r="AR1790"/>
      <c r="AS1790" t="n">
        <v>0.0</v>
      </c>
    </row>
    <row r="1791">
      <c r="A1791" s="1" t="n">
        <v>45235.0</v>
      </c>
      <c r="B1791" s="2" t="n">
        <v>45235.91200231481</v>
      </c>
      <c r="C1791" t="inlineStr">
        <is>
          <t>3140023012059889</t>
        </is>
      </c>
      <c r="D1791" t="inlineStr">
        <is>
          <t>POS0012</t>
        </is>
      </c>
      <c r="E1791" t="inlineStr">
        <is>
          <t>81</t>
        </is>
      </c>
      <c r="F1791" t="inlineStr">
        <is>
          <t>0023</t>
        </is>
      </c>
      <c r="G1791" t="inlineStr">
        <is>
          <t>5317421568</t>
        </is>
      </c>
      <c r="H1791" t="n">
        <v>216.0</v>
      </c>
      <c r="I1791" t="n">
        <v>205.71</v>
      </c>
      <c r="J1791" t="n">
        <v>168.57</v>
      </c>
      <c r="K1791" t="inlineStr">
        <is>
          <t>sale</t>
        </is>
      </c>
      <c r="L1791" t="inlineStr">
        <is>
          <t/>
        </is>
      </c>
      <c r="M1791" t="inlineStr">
        <is>
          <t/>
        </is>
      </c>
      <c r="N1791" t="n">
        <v>0.0</v>
      </c>
      <c r="O1791" t="n">
        <v>0.0</v>
      </c>
      <c r="P1791" t="n">
        <v>164.66</v>
      </c>
      <c r="Q1791" t="n">
        <v>164.65</v>
      </c>
      <c r="R1791" t="n">
        <v>37.14</v>
      </c>
      <c r="S1791" t="n">
        <v>37.14</v>
      </c>
      <c r="T1791" t="n">
        <v>2.06</v>
      </c>
      <c r="U1791" t="n">
        <v>2.06</v>
      </c>
      <c r="V1791" t="n">
        <v>30.34</v>
      </c>
      <c r="W1791" t="n">
        <v>30.34</v>
      </c>
      <c r="X1791" t="n">
        <v>2.7</v>
      </c>
      <c r="Y1791" t="n">
        <v>2.7</v>
      </c>
      <c r="Z1791" t="n">
        <v>5.95</v>
      </c>
      <c r="AA1791" t="n">
        <v>5.95</v>
      </c>
      <c r="AB1791" t="n">
        <v>10.28</v>
      </c>
      <c r="AC1791" t="n">
        <v>10.29</v>
      </c>
      <c r="AD1791" t="n">
        <v>10.289999999999992</v>
      </c>
      <c r="AE1791" t="n">
        <v>0.009999999999990905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-0.009999999999999787</v>
      </c>
      <c r="AL1791" t="inlineStr">
        <is>
          <t>unreconciled</t>
        </is>
      </c>
      <c r="AM1791" t="inlineStr">
        <is>
          <t>Order Amount Mismatch (POS&gt;3PO)</t>
        </is>
      </c>
      <c r="AN1791" t="n">
        <v>10.29</v>
      </c>
      <c r="AO1791" t="n">
        <f>ROUND(P1791*100/H1791,2)</f>
        <v>0.0</v>
      </c>
      <c r="AP1791" t="n">
        <f>ROUND(Q1791*100/I1791,2)</f>
        <v>0.0</v>
      </c>
      <c r="AQ1791"/>
      <c r="AR1791"/>
      <c r="AS1791" t="n">
        <v>0.0</v>
      </c>
    </row>
    <row r="1792">
      <c r="A1792" s="1" t="n">
        <v>45235.0</v>
      </c>
      <c r="B1792" s="2" t="n">
        <v>45236.00952546296</v>
      </c>
      <c r="C1792" t="inlineStr">
        <is>
          <t>3140023012059944</t>
        </is>
      </c>
      <c r="D1792" t="inlineStr">
        <is>
          <t>POS0012</t>
        </is>
      </c>
      <c r="E1792" t="inlineStr">
        <is>
          <t>36</t>
        </is>
      </c>
      <c r="F1792" t="inlineStr">
        <is>
          <t>0023</t>
        </is>
      </c>
      <c r="G1792" t="inlineStr">
        <is>
          <t>5317431293</t>
        </is>
      </c>
      <c r="H1792" t="n">
        <v>258.0</v>
      </c>
      <c r="I1792" t="n">
        <v>245.71</v>
      </c>
      <c r="J1792" t="n">
        <v>208.57</v>
      </c>
      <c r="K1792" t="inlineStr">
        <is>
          <t>sale</t>
        </is>
      </c>
      <c r="L1792" t="inlineStr">
        <is>
          <t/>
        </is>
      </c>
      <c r="M1792" t="inlineStr">
        <is>
          <t/>
        </is>
      </c>
      <c r="N1792" t="n">
        <v>0.0</v>
      </c>
      <c r="O1792" t="n">
        <v>0.0</v>
      </c>
      <c r="P1792" t="n">
        <v>195.15</v>
      </c>
      <c r="Q1792" t="n">
        <v>195.16</v>
      </c>
      <c r="R1792" t="n">
        <v>37.14</v>
      </c>
      <c r="S1792" t="n">
        <v>37.14</v>
      </c>
      <c r="T1792" t="n">
        <v>2.46</v>
      </c>
      <c r="U1792" t="n">
        <v>2.46</v>
      </c>
      <c r="V1792" t="n">
        <v>37.54</v>
      </c>
      <c r="W1792" t="n">
        <v>37.54</v>
      </c>
      <c r="X1792" t="n">
        <v>3.22</v>
      </c>
      <c r="Y1792" t="n">
        <v>3.22</v>
      </c>
      <c r="Z1792" t="n">
        <v>7.34</v>
      </c>
      <c r="AA1792" t="n">
        <v>7.34</v>
      </c>
      <c r="AB1792" t="n">
        <v>12.28</v>
      </c>
      <c r="AC1792" t="n">
        <v>12.29</v>
      </c>
      <c r="AD1792" t="n">
        <v>12.289999999999992</v>
      </c>
      <c r="AE1792" t="n">
        <v>-0.009999999999990905</v>
      </c>
      <c r="AF1792" t="n">
        <v>0.0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-0.009999999999999787</v>
      </c>
      <c r="AL1792" t="inlineStr">
        <is>
          <t>unreconciled</t>
        </is>
      </c>
      <c r="AM1792" t="inlineStr">
        <is>
          <t>Order Amount Mismatch (POS&gt;3PO)</t>
        </is>
      </c>
      <c r="AN1792" t="n">
        <v>12.29</v>
      </c>
      <c r="AO1792" t="n">
        <f>ROUND(P1792*100/H1792,2)</f>
        <v>0.0</v>
      </c>
      <c r="AP1792" t="n">
        <f>ROUND(Q1792*100/I1792,2)</f>
        <v>0.0</v>
      </c>
      <c r="AQ1792"/>
      <c r="AR1792"/>
      <c r="AS1792" t="n">
        <v>0.0</v>
      </c>
    </row>
    <row r="1793">
      <c r="A1793" s="1" t="n">
        <v>45234.0</v>
      </c>
      <c r="B1793" s="2" t="n">
        <v>45234.92969907408</v>
      </c>
      <c r="C1793" t="inlineStr">
        <is>
          <t>3140094012085813</t>
        </is>
      </c>
      <c r="D1793" t="inlineStr">
        <is>
          <t>POS0012</t>
        </is>
      </c>
      <c r="E1793" t="inlineStr">
        <is>
          <t>28</t>
        </is>
      </c>
      <c r="F1793" t="inlineStr">
        <is>
          <t>0094</t>
        </is>
      </c>
      <c r="G1793" t="inlineStr">
        <is>
          <t>5317479123</t>
        </is>
      </c>
      <c r="H1793" t="n">
        <v>233.0</v>
      </c>
      <c r="I1793" t="n">
        <v>221.91</v>
      </c>
      <c r="J1793" t="n">
        <v>184.77</v>
      </c>
      <c r="K1793" t="inlineStr">
        <is>
          <t>sale</t>
        </is>
      </c>
      <c r="L1793" t="inlineStr">
        <is>
          <t/>
        </is>
      </c>
      <c r="M1793" t="inlineStr">
        <is>
          <t/>
        </is>
      </c>
      <c r="N1793" t="n">
        <v>0.0</v>
      </c>
      <c r="O1793" t="n">
        <v>0.0</v>
      </c>
      <c r="P1793" t="n">
        <v>177.01</v>
      </c>
      <c r="Q1793" t="n">
        <v>177.01</v>
      </c>
      <c r="R1793" t="n">
        <v>37.14</v>
      </c>
      <c r="S1793" t="n">
        <v>37.14</v>
      </c>
      <c r="T1793" t="n">
        <v>2.22</v>
      </c>
      <c r="U1793" t="n">
        <v>2.22</v>
      </c>
      <c r="V1793" t="n">
        <v>33.26</v>
      </c>
      <c r="W1793" t="n">
        <v>33.26</v>
      </c>
      <c r="X1793" t="n">
        <v>2.91</v>
      </c>
      <c r="Y1793" t="n">
        <v>2.91</v>
      </c>
      <c r="Z1793" t="n">
        <v>6.51</v>
      </c>
      <c r="AA1793" t="n">
        <v>6.51</v>
      </c>
      <c r="AB1793" t="n">
        <v>11.1</v>
      </c>
      <c r="AC1793" t="n">
        <v>11.1</v>
      </c>
      <c r="AD1793" t="n">
        <v>11.090000000000003</v>
      </c>
      <c r="AE1793" t="n">
        <v>0.0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0.0</v>
      </c>
      <c r="AL1793" t="inlineStr">
        <is>
          <t>unreconciled</t>
        </is>
      </c>
      <c r="AM1793" t="inlineStr">
        <is>
          <t>Order Amount Mismatch (POS&gt;3PO)</t>
        </is>
      </c>
      <c r="AN1793" t="n">
        <v>11.09</v>
      </c>
      <c r="AO1793" t="n">
        <f>ROUND(P1793*100/H1793,2)</f>
        <v>0.0</v>
      </c>
      <c r="AP1793" t="n">
        <f>ROUND(Q1793*100/I1793,2)</f>
        <v>0.0</v>
      </c>
      <c r="AQ1793"/>
      <c r="AR1793"/>
      <c r="AS1793" t="n">
        <v>0.0</v>
      </c>
    </row>
    <row r="1794">
      <c r="A1794" s="1" t="n">
        <v>45235.0</v>
      </c>
      <c r="B1794" s="2" t="n">
        <v>45235.598229166666</v>
      </c>
      <c r="C1794" t="inlineStr">
        <is>
          <t>3140023012059790</t>
        </is>
      </c>
      <c r="D1794" t="inlineStr">
        <is>
          <t>POS0012</t>
        </is>
      </c>
      <c r="E1794" t="inlineStr">
        <is>
          <t>82</t>
        </is>
      </c>
      <c r="F1794" t="inlineStr">
        <is>
          <t>0023</t>
        </is>
      </c>
      <c r="G1794" t="inlineStr">
        <is>
          <t>5317493782</t>
        </is>
      </c>
      <c r="H1794" t="n">
        <v>906.0</v>
      </c>
      <c r="I1794" t="n">
        <v>862.86</v>
      </c>
      <c r="J1794" t="n">
        <v>825.72</v>
      </c>
      <c r="K1794" t="inlineStr">
        <is>
          <t>sale</t>
        </is>
      </c>
      <c r="L1794" t="inlineStr">
        <is>
          <t/>
        </is>
      </c>
      <c r="M1794" t="inlineStr">
        <is>
          <t/>
        </is>
      </c>
      <c r="N1794" t="n">
        <v>0.0</v>
      </c>
      <c r="O1794" t="n">
        <v>0.0</v>
      </c>
      <c r="P1794" t="n">
        <v>665.49</v>
      </c>
      <c r="Q1794" t="n">
        <v>665.49</v>
      </c>
      <c r="R1794" t="n">
        <v>37.14</v>
      </c>
      <c r="S1794" t="n">
        <v>37.14</v>
      </c>
      <c r="T1794" t="n">
        <v>8.63</v>
      </c>
      <c r="U1794" t="n">
        <v>8.63</v>
      </c>
      <c r="V1794" t="n">
        <v>148.63</v>
      </c>
      <c r="W1794" t="n">
        <v>148.63</v>
      </c>
      <c r="X1794" t="n">
        <v>11.32</v>
      </c>
      <c r="Y1794" t="n">
        <v>11.32</v>
      </c>
      <c r="Z1794" t="n">
        <v>28.79</v>
      </c>
      <c r="AA1794" t="n">
        <v>28.79</v>
      </c>
      <c r="AB1794" t="n">
        <v>43.14</v>
      </c>
      <c r="AC1794" t="n">
        <v>43.14</v>
      </c>
      <c r="AD1794" t="n">
        <v>43.139999999999986</v>
      </c>
      <c r="AE1794" t="n">
        <v>0.0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0.0</v>
      </c>
      <c r="AL1794" t="inlineStr">
        <is>
          <t>unreconciled</t>
        </is>
      </c>
      <c r="AM1794" t="inlineStr">
        <is>
          <t>Order Amount Mismatch (POS&gt;3PO)</t>
        </is>
      </c>
      <c r="AN1794" t="n">
        <v>43.14</v>
      </c>
      <c r="AO1794" t="n">
        <f>ROUND(P1794*100/H1794,2)</f>
        <v>0.0</v>
      </c>
      <c r="AP1794" t="n">
        <f>ROUND(Q1794*100/I1794,2)</f>
        <v>0.0</v>
      </c>
      <c r="AQ1794"/>
      <c r="AR1794"/>
      <c r="AS1794" t="n">
        <v>0.0</v>
      </c>
    </row>
    <row r="1795">
      <c r="A1795" s="1" t="n">
        <v>45234.0</v>
      </c>
      <c r="B1795" s="2" t="n">
        <v>45235.021678240744</v>
      </c>
      <c r="C1795" t="inlineStr">
        <is>
          <t>3140094012085904</t>
        </is>
      </c>
      <c r="D1795" t="inlineStr">
        <is>
          <t>POS0012</t>
        </is>
      </c>
      <c r="E1795" t="inlineStr">
        <is>
          <t>19</t>
        </is>
      </c>
      <c r="F1795" t="inlineStr">
        <is>
          <t>0094</t>
        </is>
      </c>
      <c r="G1795" t="inlineStr">
        <is>
          <t>5317497660</t>
        </is>
      </c>
      <c r="H1795" t="n">
        <v>969.0</v>
      </c>
      <c r="I1795" t="n">
        <v>922.88</v>
      </c>
      <c r="J1795" t="n">
        <v>885.74</v>
      </c>
      <c r="K1795" t="inlineStr">
        <is>
          <t>sale</t>
        </is>
      </c>
      <c r="L1795" t="inlineStr">
        <is>
          <t/>
        </is>
      </c>
      <c r="M1795" t="inlineStr">
        <is>
          <t/>
        </is>
      </c>
      <c r="N1795" t="n">
        <v>0.0</v>
      </c>
      <c r="O1795" t="n">
        <v>0.0</v>
      </c>
      <c r="P1795" t="n">
        <v>711.23</v>
      </c>
      <c r="Q1795" t="n">
        <v>711.24</v>
      </c>
      <c r="R1795" t="n">
        <v>37.14</v>
      </c>
      <c r="S1795" t="n">
        <v>37.14</v>
      </c>
      <c r="T1795" t="n">
        <v>9.23</v>
      </c>
      <c r="U1795" t="n">
        <v>9.23</v>
      </c>
      <c r="V1795" t="n">
        <v>159.43</v>
      </c>
      <c r="W1795" t="n">
        <v>159.43</v>
      </c>
      <c r="X1795" t="n">
        <v>12.11</v>
      </c>
      <c r="Y1795" t="n">
        <v>12.11</v>
      </c>
      <c r="Z1795" t="n">
        <v>30.88</v>
      </c>
      <c r="AA1795" t="n">
        <v>30.88</v>
      </c>
      <c r="AB1795" t="n">
        <v>46.14</v>
      </c>
      <c r="AC1795" t="n">
        <v>46.15</v>
      </c>
      <c r="AD1795" t="n">
        <v>46.120000000000005</v>
      </c>
      <c r="AE1795" t="n">
        <v>-0.009999999999990905</v>
      </c>
      <c r="AF1795" t="n">
        <v>0.0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-0.00999999999999801</v>
      </c>
      <c r="AL1795" t="inlineStr">
        <is>
          <t>unreconciled</t>
        </is>
      </c>
      <c r="AM1795" t="inlineStr">
        <is>
          <t>Order Amount Mismatch (POS&gt;3PO)</t>
        </is>
      </c>
      <c r="AN1795" t="n">
        <v>46.12</v>
      </c>
      <c r="AO1795" t="n">
        <f>ROUND(P1795*100/H1795,2)</f>
        <v>0.0</v>
      </c>
      <c r="AP1795" t="n">
        <f>ROUND(Q1795*100/I1795,2)</f>
        <v>0.0</v>
      </c>
      <c r="AQ1795"/>
      <c r="AR1795"/>
      <c r="AS1795" t="n">
        <v>0.0</v>
      </c>
    </row>
    <row r="1796">
      <c r="A1796" s="1" t="n">
        <v>45236.0</v>
      </c>
      <c r="B1796" s="2" t="n">
        <v>45236.65928240741</v>
      </c>
      <c r="C1796" t="inlineStr">
        <is>
          <t>3140094012086517</t>
        </is>
      </c>
      <c r="D1796" t="inlineStr">
        <is>
          <t>POS0012</t>
        </is>
      </c>
      <c r="E1796" t="inlineStr">
        <is>
          <t>32</t>
        </is>
      </c>
      <c r="F1796" t="inlineStr">
        <is>
          <t>0094</t>
        </is>
      </c>
      <c r="G1796" t="inlineStr">
        <is>
          <t>5317497773</t>
        </is>
      </c>
      <c r="H1796" t="n">
        <v>257.0</v>
      </c>
      <c r="I1796" t="n">
        <v>244.76</v>
      </c>
      <c r="J1796" t="n">
        <v>207.62</v>
      </c>
      <c r="K1796" t="inlineStr">
        <is>
          <t>sale</t>
        </is>
      </c>
      <c r="L1796" t="inlineStr">
        <is>
          <t/>
        </is>
      </c>
      <c r="M1796" t="inlineStr">
        <is>
          <t/>
        </is>
      </c>
      <c r="N1796" t="n">
        <v>0.0</v>
      </c>
      <c r="O1796" t="n">
        <v>0.0</v>
      </c>
      <c r="P1796" t="n">
        <v>194.43</v>
      </c>
      <c r="Q1796" t="n">
        <v>194.42</v>
      </c>
      <c r="R1796" t="n">
        <v>37.14</v>
      </c>
      <c r="S1796" t="n">
        <v>37.14</v>
      </c>
      <c r="T1796" t="n">
        <v>2.45</v>
      </c>
      <c r="U1796" t="n">
        <v>2.45</v>
      </c>
      <c r="V1796" t="n">
        <v>37.37</v>
      </c>
      <c r="W1796" t="n">
        <v>37.37</v>
      </c>
      <c r="X1796" t="n">
        <v>3.21</v>
      </c>
      <c r="Y1796" t="n">
        <v>3.21</v>
      </c>
      <c r="Z1796" t="n">
        <v>7.3</v>
      </c>
      <c r="AA1796" t="n">
        <v>7.31</v>
      </c>
      <c r="AB1796" t="n">
        <v>12.24</v>
      </c>
      <c r="AC1796" t="n">
        <v>12.24</v>
      </c>
      <c r="AD1796" t="n">
        <v>12.240000000000009</v>
      </c>
      <c r="AE1796" t="n">
        <v>0.010000000000019327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-0.009999999999999787</v>
      </c>
      <c r="AK1796" t="n">
        <v>0.0</v>
      </c>
      <c r="AL1796" t="inlineStr">
        <is>
          <t>unreconciled</t>
        </is>
      </c>
      <c r="AM1796" t="inlineStr">
        <is>
          <t>Order Amount Mismatch (POS&gt;3PO)</t>
        </is>
      </c>
      <c r="AN1796" t="n">
        <v>12.24</v>
      </c>
      <c r="AO1796" t="n">
        <f>ROUND(P1796*100/H1796,2)</f>
        <v>0.0</v>
      </c>
      <c r="AP1796" t="n">
        <f>ROUND(Q1796*100/I1796,2)</f>
        <v>0.0</v>
      </c>
      <c r="AQ1796"/>
      <c r="AR1796"/>
      <c r="AS1796" t="n">
        <v>0.0</v>
      </c>
    </row>
    <row r="1797">
      <c r="A1797" s="1" t="n">
        <v>45234.0</v>
      </c>
      <c r="B1797" s="2" t="n">
        <v>45235.00697916667</v>
      </c>
      <c r="C1797" t="inlineStr">
        <is>
          <t>3140023012059711</t>
        </is>
      </c>
      <c r="D1797" t="inlineStr">
        <is>
          <t>POS0012</t>
        </is>
      </c>
      <c r="E1797" t="inlineStr">
        <is>
          <t>03</t>
        </is>
      </c>
      <c r="F1797" t="inlineStr">
        <is>
          <t>0023</t>
        </is>
      </c>
      <c r="G1797" t="inlineStr">
        <is>
          <t>5317500966</t>
        </is>
      </c>
      <c r="H1797" t="n">
        <v>663.0</v>
      </c>
      <c r="I1797" t="n">
        <v>631.43</v>
      </c>
      <c r="J1797" t="n">
        <v>594.29</v>
      </c>
      <c r="K1797" t="inlineStr">
        <is>
          <t>sale</t>
        </is>
      </c>
      <c r="L1797" t="inlineStr">
        <is>
          <t/>
        </is>
      </c>
      <c r="M1797" t="inlineStr">
        <is>
          <t/>
        </is>
      </c>
      <c r="N1797" t="n">
        <v>0.0</v>
      </c>
      <c r="O1797" t="n">
        <v>0.0</v>
      </c>
      <c r="P1797" t="n">
        <v>489.11</v>
      </c>
      <c r="Q1797" t="n">
        <v>489.11</v>
      </c>
      <c r="R1797" t="n">
        <v>37.14</v>
      </c>
      <c r="S1797" t="n">
        <v>37.14</v>
      </c>
      <c r="T1797" t="n">
        <v>6.31</v>
      </c>
      <c r="U1797" t="n">
        <v>6.31</v>
      </c>
      <c r="V1797" t="n">
        <v>106.97</v>
      </c>
      <c r="W1797" t="n">
        <v>106.97</v>
      </c>
      <c r="X1797" t="n">
        <v>8.29</v>
      </c>
      <c r="Y1797" t="n">
        <v>8.29</v>
      </c>
      <c r="Z1797" t="n">
        <v>20.75</v>
      </c>
      <c r="AA1797" t="n">
        <v>20.74</v>
      </c>
      <c r="AB1797" t="n">
        <v>31.58</v>
      </c>
      <c r="AC1797" t="n">
        <v>31.57</v>
      </c>
      <c r="AD1797" t="n">
        <v>31.57000000000005</v>
      </c>
      <c r="AE1797" t="n">
        <v>0.0</v>
      </c>
      <c r="AF1797" t="n">
        <v>0.0</v>
      </c>
      <c r="AG1797" t="n">
        <v>0.0</v>
      </c>
      <c r="AH1797" t="n">
        <v>0.0</v>
      </c>
      <c r="AI1797" t="n">
        <v>0.0</v>
      </c>
      <c r="AJ1797" t="n">
        <v>0.010000000000001563</v>
      </c>
      <c r="AK1797" t="n">
        <v>0.00999999999999801</v>
      </c>
      <c r="AL1797" t="inlineStr">
        <is>
          <t>unreconciled</t>
        </is>
      </c>
      <c r="AM1797" t="inlineStr">
        <is>
          <t>Order Amount Mismatch (POS&gt;3PO)</t>
        </is>
      </c>
      <c r="AN1797" t="n">
        <v>31.57</v>
      </c>
      <c r="AO1797" t="n">
        <f>ROUND(P1797*100/H1797,2)</f>
        <v>0.0</v>
      </c>
      <c r="AP1797" t="n">
        <f>ROUND(Q1797*100/I1797,2)</f>
        <v>0.0</v>
      </c>
      <c r="AQ1797"/>
      <c r="AR1797"/>
      <c r="AS1797" t="n">
        <v>0.0</v>
      </c>
    </row>
    <row r="1798">
      <c r="A1798" s="1" t="n">
        <v>45236.0</v>
      </c>
      <c r="B1798" s="2" t="n">
        <v>45236.77310185185</v>
      </c>
      <c r="C1798" t="inlineStr">
        <is>
          <t>3140094012086574</t>
        </is>
      </c>
      <c r="D1798" t="inlineStr">
        <is>
          <t>POS0012</t>
        </is>
      </c>
      <c r="E1798" t="inlineStr">
        <is>
          <t>89</t>
        </is>
      </c>
      <c r="F1798" t="inlineStr">
        <is>
          <t>0094</t>
        </is>
      </c>
      <c r="G1798" t="inlineStr">
        <is>
          <t>5317501698</t>
        </is>
      </c>
      <c r="H1798" t="n">
        <v>308.0</v>
      </c>
      <c r="I1798" t="n">
        <v>293.33</v>
      </c>
      <c r="J1798" t="n">
        <v>256.19</v>
      </c>
      <c r="K1798" t="inlineStr">
        <is>
          <t>sale</t>
        </is>
      </c>
      <c r="L1798" t="inlineStr">
        <is>
          <t/>
        </is>
      </c>
      <c r="M1798" t="inlineStr">
        <is>
          <t/>
        </is>
      </c>
      <c r="N1798" t="n">
        <v>0.0</v>
      </c>
      <c r="O1798" t="n">
        <v>0.0</v>
      </c>
      <c r="P1798" t="n">
        <v>231.45</v>
      </c>
      <c r="Q1798" t="n">
        <v>231.44</v>
      </c>
      <c r="R1798" t="n">
        <v>37.14</v>
      </c>
      <c r="S1798" t="n">
        <v>37.14</v>
      </c>
      <c r="T1798" t="n">
        <v>2.93</v>
      </c>
      <c r="U1798" t="n">
        <v>2.93</v>
      </c>
      <c r="V1798" t="n">
        <v>46.11</v>
      </c>
      <c r="W1798" t="n">
        <v>46.11</v>
      </c>
      <c r="X1798" t="n">
        <v>3.85</v>
      </c>
      <c r="Y1798" t="n">
        <v>3.85</v>
      </c>
      <c r="Z1798" t="n">
        <v>8.99</v>
      </c>
      <c r="AA1798" t="n">
        <v>8.99</v>
      </c>
      <c r="AB1798" t="n">
        <v>14.66</v>
      </c>
      <c r="AC1798" t="n">
        <v>14.67</v>
      </c>
      <c r="AD1798" t="n">
        <v>14.670000000000016</v>
      </c>
      <c r="AE1798" t="n">
        <v>0.009999999999990905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-0.009999999999999787</v>
      </c>
      <c r="AL1798" t="inlineStr">
        <is>
          <t>unreconciled</t>
        </is>
      </c>
      <c r="AM1798" t="inlineStr">
        <is>
          <t>Order Amount Mismatch (POS&gt;3PO)</t>
        </is>
      </c>
      <c r="AN1798" t="n">
        <v>14.67</v>
      </c>
      <c r="AO1798" t="n">
        <f>ROUND(P1798*100/H1798,2)</f>
        <v>0.0</v>
      </c>
      <c r="AP1798" t="n">
        <f>ROUND(Q1798*100/I1798,2)</f>
        <v>0.0</v>
      </c>
      <c r="AQ1798"/>
      <c r="AR1798"/>
      <c r="AS1798" t="n">
        <v>0.0</v>
      </c>
    </row>
    <row r="1799">
      <c r="A1799" s="1" t="n">
        <v>45235.0</v>
      </c>
      <c r="B1799" s="2" t="n">
        <v>45235.653912037036</v>
      </c>
      <c r="C1799" t="inlineStr">
        <is>
          <t>3140094012086061</t>
        </is>
      </c>
      <c r="D1799" t="inlineStr">
        <is>
          <t>POS0012</t>
        </is>
      </c>
      <c r="E1799" t="inlineStr">
        <is>
          <t>76</t>
        </is>
      </c>
      <c r="F1799" t="inlineStr">
        <is>
          <t>0094</t>
        </is>
      </c>
      <c r="G1799" t="inlineStr">
        <is>
          <t>5317505909</t>
        </is>
      </c>
      <c r="H1799" t="n">
        <v>321.0</v>
      </c>
      <c r="I1799" t="n">
        <v>305.72</v>
      </c>
      <c r="J1799" t="n">
        <v>268.58</v>
      </c>
      <c r="K1799" t="inlineStr">
        <is>
          <t>sale</t>
        </is>
      </c>
      <c r="L1799" t="inlineStr">
        <is>
          <t/>
        </is>
      </c>
      <c r="M1799" t="inlineStr">
        <is>
          <t/>
        </is>
      </c>
      <c r="N1799" t="n">
        <v>0.0</v>
      </c>
      <c r="O1799" t="n">
        <v>0.0</v>
      </c>
      <c r="P1799" t="n">
        <v>240.89</v>
      </c>
      <c r="Q1799" t="n">
        <v>240.9</v>
      </c>
      <c r="R1799" t="n">
        <v>37.14</v>
      </c>
      <c r="S1799" t="n">
        <v>37.14</v>
      </c>
      <c r="T1799" t="n">
        <v>3.06</v>
      </c>
      <c r="U1799" t="n">
        <v>3.06</v>
      </c>
      <c r="V1799" t="n">
        <v>48.34</v>
      </c>
      <c r="W1799" t="n">
        <v>48.34</v>
      </c>
      <c r="X1799" t="n">
        <v>4.01</v>
      </c>
      <c r="Y1799" t="n">
        <v>4.01</v>
      </c>
      <c r="Z1799" t="n">
        <v>9.42</v>
      </c>
      <c r="AA1799" t="n">
        <v>9.42</v>
      </c>
      <c r="AB1799" t="n">
        <v>15.28</v>
      </c>
      <c r="AC1799" t="n">
        <v>15.29</v>
      </c>
      <c r="AD1799" t="n">
        <v>15.279999999999973</v>
      </c>
      <c r="AE1799" t="n">
        <v>-0.010000000000019327</v>
      </c>
      <c r="AF1799" t="n">
        <v>0.0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-0.009999999999999787</v>
      </c>
      <c r="AL1799" t="inlineStr">
        <is>
          <t>unreconciled</t>
        </is>
      </c>
      <c r="AM1799" t="inlineStr">
        <is>
          <t>Order Amount Mismatch (POS&gt;3PO)</t>
        </is>
      </c>
      <c r="AN1799" t="n">
        <v>15.28</v>
      </c>
      <c r="AO1799" t="n">
        <f>ROUND(P1799*100/H1799,2)</f>
        <v>0.0</v>
      </c>
      <c r="AP1799" t="n">
        <f>ROUND(Q1799*100/I1799,2)</f>
        <v>0.0</v>
      </c>
      <c r="AQ1799"/>
      <c r="AR1799"/>
      <c r="AS1799" t="n">
        <v>0.0</v>
      </c>
    </row>
    <row r="1800">
      <c r="A1800" s="1" t="n">
        <v>45235.0</v>
      </c>
      <c r="B1800" s="2" t="n">
        <v>45235.58215277778</v>
      </c>
      <c r="C1800" t="inlineStr">
        <is>
          <t>3140094012086005</t>
        </is>
      </c>
      <c r="D1800" t="inlineStr">
        <is>
          <t>POS0012</t>
        </is>
      </c>
      <c r="E1800" t="inlineStr">
        <is>
          <t>20</t>
        </is>
      </c>
      <c r="F1800" t="inlineStr">
        <is>
          <t>0094</t>
        </is>
      </c>
      <c r="G1800" t="inlineStr">
        <is>
          <t>5317520595</t>
        </is>
      </c>
      <c r="H1800" t="n">
        <v>402.0</v>
      </c>
      <c r="I1800" t="n">
        <v>382.85</v>
      </c>
      <c r="J1800" t="n">
        <v>345.71</v>
      </c>
      <c r="K1800" t="inlineStr">
        <is>
          <t>sale</t>
        </is>
      </c>
      <c r="L1800" t="inlineStr">
        <is>
          <t/>
        </is>
      </c>
      <c r="M1800" t="inlineStr">
        <is>
          <t/>
        </is>
      </c>
      <c r="N1800" t="n">
        <v>0.0</v>
      </c>
      <c r="O1800" t="n">
        <v>0.0</v>
      </c>
      <c r="P1800" t="n">
        <v>299.67</v>
      </c>
      <c r="Q1800" t="n">
        <v>299.67</v>
      </c>
      <c r="R1800" t="n">
        <v>37.14</v>
      </c>
      <c r="S1800" t="n">
        <v>37.14</v>
      </c>
      <c r="T1800" t="n">
        <v>3.83</v>
      </c>
      <c r="U1800" t="n">
        <v>3.83</v>
      </c>
      <c r="V1800" t="n">
        <v>62.23</v>
      </c>
      <c r="W1800" t="n">
        <v>62.23</v>
      </c>
      <c r="X1800" t="n">
        <v>5.02</v>
      </c>
      <c r="Y1800" t="n">
        <v>5.02</v>
      </c>
      <c r="Z1800" t="n">
        <v>12.1</v>
      </c>
      <c r="AA1800" t="n">
        <v>12.1</v>
      </c>
      <c r="AB1800" t="n">
        <v>19.14</v>
      </c>
      <c r="AC1800" t="n">
        <v>19.14</v>
      </c>
      <c r="AD1800" t="n">
        <v>19.149999999999977</v>
      </c>
      <c r="AE1800" t="n">
        <v>0.0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0.0</v>
      </c>
      <c r="AL1800" t="inlineStr">
        <is>
          <t>unreconciled</t>
        </is>
      </c>
      <c r="AM1800" t="inlineStr">
        <is>
          <t>Order Amount Mismatch (POS&gt;3PO)</t>
        </is>
      </c>
      <c r="AN1800" t="n">
        <v>19.15</v>
      </c>
      <c r="AO1800" t="n">
        <f>ROUND(P1800*100/H1800,2)</f>
        <v>0.0</v>
      </c>
      <c r="AP1800" t="n">
        <f>ROUND(Q1800*100/I1800,2)</f>
        <v>0.0</v>
      </c>
      <c r="AQ1800"/>
      <c r="AR1800"/>
      <c r="AS1800" t="n">
        <v>0.0</v>
      </c>
    </row>
    <row r="1801">
      <c r="A1801" s="1" t="n">
        <v>45234.0</v>
      </c>
      <c r="B1801" s="2" t="n">
        <v>45234.95019675926</v>
      </c>
      <c r="C1801" t="inlineStr">
        <is>
          <t>3140023012059669</t>
        </is>
      </c>
      <c r="D1801" t="inlineStr">
        <is>
          <t>POS0012</t>
        </is>
      </c>
      <c r="E1801" t="inlineStr">
        <is>
          <t>61</t>
        </is>
      </c>
      <c r="F1801" t="inlineStr">
        <is>
          <t>0023</t>
        </is>
      </c>
      <c r="G1801" t="inlineStr">
        <is>
          <t>5317535540</t>
        </is>
      </c>
      <c r="H1801" t="n">
        <v>159.0</v>
      </c>
      <c r="I1801" t="n">
        <v>151.43</v>
      </c>
      <c r="J1801" t="n">
        <v>114.29</v>
      </c>
      <c r="K1801" t="inlineStr">
        <is>
          <t>sale</t>
        </is>
      </c>
      <c r="L1801" t="inlineStr">
        <is>
          <t/>
        </is>
      </c>
      <c r="M1801" t="inlineStr">
        <is>
          <t/>
        </is>
      </c>
      <c r="N1801" t="n">
        <v>0.0</v>
      </c>
      <c r="O1801" t="n">
        <v>0.0</v>
      </c>
      <c r="P1801" t="n">
        <v>123.3</v>
      </c>
      <c r="Q1801" t="n">
        <v>123.29</v>
      </c>
      <c r="R1801" t="n">
        <v>37.14</v>
      </c>
      <c r="S1801" t="n">
        <v>37.14</v>
      </c>
      <c r="T1801" t="n">
        <v>1.51</v>
      </c>
      <c r="U1801" t="n">
        <v>1.51</v>
      </c>
      <c r="V1801" t="n">
        <v>20.57</v>
      </c>
      <c r="W1801" t="n">
        <v>20.57</v>
      </c>
      <c r="X1801" t="n">
        <v>1.99</v>
      </c>
      <c r="Y1801" t="n">
        <v>1.99</v>
      </c>
      <c r="Z1801" t="n">
        <v>4.06</v>
      </c>
      <c r="AA1801" t="n">
        <v>4.06</v>
      </c>
      <c r="AB1801" t="n">
        <v>7.58</v>
      </c>
      <c r="AC1801" t="n">
        <v>7.57</v>
      </c>
      <c r="AD1801" t="n">
        <v>7.569999999999993</v>
      </c>
      <c r="AE1801" t="n">
        <v>0.009999999999990905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0.009999999999999787</v>
      </c>
      <c r="AL1801" t="inlineStr">
        <is>
          <t>unreconciled</t>
        </is>
      </c>
      <c r="AM1801" t="inlineStr">
        <is>
          <t>Order Amount Mismatch (POS&gt;3PO)</t>
        </is>
      </c>
      <c r="AN1801" t="n">
        <v>7.57</v>
      </c>
      <c r="AO1801" t="n">
        <f>ROUND(P1801*100/H1801,2)</f>
        <v>0.0</v>
      </c>
      <c r="AP1801" t="n">
        <f>ROUND(Q1801*100/I1801,2)</f>
        <v>0.0</v>
      </c>
      <c r="AQ1801"/>
      <c r="AR1801"/>
      <c r="AS1801" t="n">
        <v>0.0</v>
      </c>
    </row>
    <row r="1802">
      <c r="A1802" s="1" t="n">
        <v>45235.0</v>
      </c>
      <c r="B1802" s="2" t="n">
        <v>45235.892384259256</v>
      </c>
      <c r="C1802" t="inlineStr">
        <is>
          <t>3140094012086313</t>
        </is>
      </c>
      <c r="D1802" t="inlineStr">
        <is>
          <t>POS0012</t>
        </is>
      </c>
      <c r="E1802" t="inlineStr">
        <is>
          <t>28</t>
        </is>
      </c>
      <c r="F1802" t="inlineStr">
        <is>
          <t>0094</t>
        </is>
      </c>
      <c r="G1802" t="inlineStr">
        <is>
          <t>5317541957</t>
        </is>
      </c>
      <c r="H1802" t="n">
        <v>343.0</v>
      </c>
      <c r="I1802" t="n">
        <v>326.66</v>
      </c>
      <c r="J1802" t="n">
        <v>289.52</v>
      </c>
      <c r="K1802" t="inlineStr">
        <is>
          <t>sale</t>
        </is>
      </c>
      <c r="L1802" t="inlineStr">
        <is>
          <t/>
        </is>
      </c>
      <c r="M1802" t="inlineStr">
        <is>
          <t/>
        </is>
      </c>
      <c r="N1802" t="n">
        <v>0.0</v>
      </c>
      <c r="O1802" t="n">
        <v>0.0</v>
      </c>
      <c r="P1802" t="n">
        <v>256.84</v>
      </c>
      <c r="Q1802" t="n">
        <v>256.83</v>
      </c>
      <c r="R1802" t="n">
        <v>37.14</v>
      </c>
      <c r="S1802" t="n">
        <v>37.14</v>
      </c>
      <c r="T1802" t="n">
        <v>3.27</v>
      </c>
      <c r="U1802" t="n">
        <v>3.27</v>
      </c>
      <c r="V1802" t="n">
        <v>52.11</v>
      </c>
      <c r="W1802" t="n">
        <v>52.11</v>
      </c>
      <c r="X1802" t="n">
        <v>4.29</v>
      </c>
      <c r="Y1802" t="n">
        <v>4.29</v>
      </c>
      <c r="Z1802" t="n">
        <v>10.15</v>
      </c>
      <c r="AA1802" t="n">
        <v>10.15</v>
      </c>
      <c r="AB1802" t="n">
        <v>16.34</v>
      </c>
      <c r="AC1802" t="n">
        <v>16.33</v>
      </c>
      <c r="AD1802" t="n">
        <v>16.339999999999975</v>
      </c>
      <c r="AE1802" t="n">
        <v>0.009999999999990905</v>
      </c>
      <c r="AF1802" t="n">
        <v>0.0</v>
      </c>
      <c r="AG1802" t="n">
        <v>0.0</v>
      </c>
      <c r="AH1802" t="n">
        <v>0.0</v>
      </c>
      <c r="AI1802" t="n">
        <v>0.0</v>
      </c>
      <c r="AJ1802" t="n">
        <v>0.0</v>
      </c>
      <c r="AK1802" t="n">
        <v>0.010000000000001563</v>
      </c>
      <c r="AL1802" t="inlineStr">
        <is>
          <t>unreconciled</t>
        </is>
      </c>
      <c r="AM1802" t="inlineStr">
        <is>
          <t>Order Amount Mismatch (POS&gt;3PO)</t>
        </is>
      </c>
      <c r="AN1802" t="n">
        <v>16.34</v>
      </c>
      <c r="AO1802" t="n">
        <f>ROUND(P1802*100/H1802,2)</f>
        <v>0.0</v>
      </c>
      <c r="AP1802" t="n">
        <f>ROUND(Q1802*100/I1802,2)</f>
        <v>0.0</v>
      </c>
      <c r="AQ1802"/>
      <c r="AR1802"/>
      <c r="AS1802" t="n">
        <v>0.0</v>
      </c>
    </row>
    <row r="1803">
      <c r="A1803" s="1" t="n">
        <v>45236.0</v>
      </c>
      <c r="B1803" s="2" t="n">
        <v>45236.724907407406</v>
      </c>
      <c r="C1803" t="inlineStr">
        <is>
          <t>3140023012060057</t>
        </is>
      </c>
      <c r="D1803" t="inlineStr">
        <is>
          <t>POS0012</t>
        </is>
      </c>
      <c r="E1803" t="inlineStr">
        <is>
          <t>49</t>
        </is>
      </c>
      <c r="F1803" t="inlineStr">
        <is>
          <t>0023</t>
        </is>
      </c>
      <c r="G1803" t="inlineStr">
        <is>
          <t>5317553182</t>
        </is>
      </c>
      <c r="H1803" t="n">
        <v>475.0</v>
      </c>
      <c r="I1803" t="n">
        <v>452.38</v>
      </c>
      <c r="J1803" t="n">
        <v>415.24</v>
      </c>
      <c r="K1803" t="inlineStr">
        <is>
          <t>sale</t>
        </is>
      </c>
      <c r="L1803" t="inlineStr">
        <is>
          <t/>
        </is>
      </c>
      <c r="M1803" t="inlineStr">
        <is>
          <t/>
        </is>
      </c>
      <c r="N1803" t="n">
        <v>0.0</v>
      </c>
      <c r="O1803" t="n">
        <v>0.0</v>
      </c>
      <c r="P1803" t="n">
        <v>352.66</v>
      </c>
      <c r="Q1803" t="n">
        <v>352.64</v>
      </c>
      <c r="R1803" t="n">
        <v>37.14</v>
      </c>
      <c r="S1803" t="n">
        <v>37.14</v>
      </c>
      <c r="T1803" t="n">
        <v>4.52</v>
      </c>
      <c r="U1803" t="n">
        <v>4.52</v>
      </c>
      <c r="V1803" t="n">
        <v>74.74</v>
      </c>
      <c r="W1803" t="n">
        <v>74.74</v>
      </c>
      <c r="X1803" t="n">
        <v>5.94</v>
      </c>
      <c r="Y1803" t="n">
        <v>5.94</v>
      </c>
      <c r="Z1803" t="n">
        <v>14.52</v>
      </c>
      <c r="AA1803" t="n">
        <v>14.52</v>
      </c>
      <c r="AB1803" t="n">
        <v>22.62</v>
      </c>
      <c r="AC1803" t="n">
        <v>22.62</v>
      </c>
      <c r="AD1803" t="n">
        <v>22.620000000000005</v>
      </c>
      <c r="AE1803" t="n">
        <v>0.020000000000038654</v>
      </c>
      <c r="AF1803" t="n">
        <v>0.0</v>
      </c>
      <c r="AG1803" t="n">
        <v>0.0</v>
      </c>
      <c r="AH1803" t="n">
        <v>0.0</v>
      </c>
      <c r="AI1803" t="n">
        <v>0.0</v>
      </c>
      <c r="AJ1803" t="n">
        <v>0.0</v>
      </c>
      <c r="AK1803" t="n">
        <v>0.0</v>
      </c>
      <c r="AL1803" t="inlineStr">
        <is>
          <t>unreconciled</t>
        </is>
      </c>
      <c r="AM1803" t="inlineStr">
        <is>
          <t>Order Amount Mismatch (POS&gt;3PO)</t>
        </is>
      </c>
      <c r="AN1803" t="n">
        <v>22.62</v>
      </c>
      <c r="AO1803" t="n">
        <f>ROUND(P1803*100/H1803,2)</f>
        <v>0.0</v>
      </c>
      <c r="AP1803" t="n">
        <f>ROUND(Q1803*100/I1803,2)</f>
        <v>0.0</v>
      </c>
      <c r="AQ1803"/>
      <c r="AR1803"/>
      <c r="AS1803" t="n">
        <v>0.0</v>
      </c>
    </row>
    <row r="1804">
      <c r="A1804" s="1" t="n">
        <v>45235.0</v>
      </c>
      <c r="B1804" s="2" t="n">
        <v>45235.619375</v>
      </c>
      <c r="C1804" t="inlineStr">
        <is>
          <t>3140023012059801</t>
        </is>
      </c>
      <c r="D1804" t="inlineStr">
        <is>
          <t>POS0012</t>
        </is>
      </c>
      <c r="E1804" t="inlineStr">
        <is>
          <t>93</t>
        </is>
      </c>
      <c r="F1804" t="inlineStr">
        <is>
          <t>0023</t>
        </is>
      </c>
      <c r="G1804" t="inlineStr">
        <is>
          <t>5317558187</t>
        </is>
      </c>
      <c r="H1804" t="n">
        <v>248.0</v>
      </c>
      <c r="I1804" t="n">
        <v>236.19</v>
      </c>
      <c r="J1804" t="n">
        <v>199.05</v>
      </c>
      <c r="K1804" t="inlineStr">
        <is>
          <t>sale</t>
        </is>
      </c>
      <c r="L1804" t="inlineStr">
        <is>
          <t/>
        </is>
      </c>
      <c r="M1804" t="inlineStr">
        <is>
          <t/>
        </is>
      </c>
      <c r="N1804" t="n">
        <v>0.0</v>
      </c>
      <c r="O1804" t="n">
        <v>0.0</v>
      </c>
      <c r="P1804" t="n">
        <v>187.89</v>
      </c>
      <c r="Q1804" t="n">
        <v>187.88</v>
      </c>
      <c r="R1804" t="n">
        <v>37.14</v>
      </c>
      <c r="S1804" t="n">
        <v>37.14</v>
      </c>
      <c r="T1804" t="n">
        <v>2.36</v>
      </c>
      <c r="U1804" t="n">
        <v>2.36</v>
      </c>
      <c r="V1804" t="n">
        <v>35.83</v>
      </c>
      <c r="W1804" t="n">
        <v>35.83</v>
      </c>
      <c r="X1804" t="n">
        <v>3.1</v>
      </c>
      <c r="Y1804" t="n">
        <v>3.1</v>
      </c>
      <c r="Z1804" t="n">
        <v>7.01</v>
      </c>
      <c r="AA1804" t="n">
        <v>7.01</v>
      </c>
      <c r="AB1804" t="n">
        <v>11.82</v>
      </c>
      <c r="AC1804" t="n">
        <v>11.81</v>
      </c>
      <c r="AD1804" t="n">
        <v>11.810000000000002</v>
      </c>
      <c r="AE1804" t="n">
        <v>0.009999999999990905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0.009999999999999787</v>
      </c>
      <c r="AL1804" t="inlineStr">
        <is>
          <t>unreconciled</t>
        </is>
      </c>
      <c r="AM1804" t="inlineStr">
        <is>
          <t>Order Amount Mismatch (POS&gt;3PO)</t>
        </is>
      </c>
      <c r="AN1804" t="n">
        <v>11.81</v>
      </c>
      <c r="AO1804" t="n">
        <f>ROUND(P1804*100/H1804,2)</f>
        <v>0.0</v>
      </c>
      <c r="AP1804" t="n">
        <f>ROUND(Q1804*100/I1804,2)</f>
        <v>0.0</v>
      </c>
      <c r="AQ1804"/>
      <c r="AR1804"/>
      <c r="AS1804" t="n">
        <v>0.0</v>
      </c>
    </row>
    <row r="1805">
      <c r="A1805" s="1" t="n">
        <v>45234.0</v>
      </c>
      <c r="B1805" s="2" t="n">
        <v>45234.979050925926</v>
      </c>
      <c r="C1805" t="inlineStr">
        <is>
          <t>3140023012059689</t>
        </is>
      </c>
      <c r="D1805" t="inlineStr">
        <is>
          <t>POS0012</t>
        </is>
      </c>
      <c r="E1805" t="inlineStr">
        <is>
          <t>81</t>
        </is>
      </c>
      <c r="F1805" t="inlineStr">
        <is>
          <t>0023</t>
        </is>
      </c>
      <c r="G1805" t="inlineStr">
        <is>
          <t>5317563157</t>
        </is>
      </c>
      <c r="H1805" t="n">
        <v>268.0</v>
      </c>
      <c r="I1805" t="n">
        <v>255.24</v>
      </c>
      <c r="J1805" t="n">
        <v>218.1</v>
      </c>
      <c r="K1805" t="inlineStr">
        <is>
          <t>sale</t>
        </is>
      </c>
      <c r="L1805" t="inlineStr">
        <is>
          <t/>
        </is>
      </c>
      <c r="M1805" t="inlineStr">
        <is>
          <t/>
        </is>
      </c>
      <c r="N1805" t="n">
        <v>0.0</v>
      </c>
      <c r="O1805" t="n">
        <v>0.0</v>
      </c>
      <c r="P1805" t="n">
        <v>202.41</v>
      </c>
      <c r="Q1805" t="n">
        <v>202.41</v>
      </c>
      <c r="R1805" t="n">
        <v>37.14</v>
      </c>
      <c r="S1805" t="n">
        <v>37.14</v>
      </c>
      <c r="T1805" t="n">
        <v>2.55</v>
      </c>
      <c r="U1805" t="n">
        <v>2.55</v>
      </c>
      <c r="V1805" t="n">
        <v>39.26</v>
      </c>
      <c r="W1805" t="n">
        <v>39.26</v>
      </c>
      <c r="X1805" t="n">
        <v>3.35</v>
      </c>
      <c r="Y1805" t="n">
        <v>3.35</v>
      </c>
      <c r="Z1805" t="n">
        <v>7.67</v>
      </c>
      <c r="AA1805" t="n">
        <v>7.67</v>
      </c>
      <c r="AB1805" t="n">
        <v>12.76</v>
      </c>
      <c r="AC1805" t="n">
        <v>12.76</v>
      </c>
      <c r="AD1805" t="n">
        <v>12.759999999999991</v>
      </c>
      <c r="AE1805" t="n">
        <v>0.0</v>
      </c>
      <c r="AF1805" t="n">
        <v>0.0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0.0</v>
      </c>
      <c r="AL1805" t="inlineStr">
        <is>
          <t>unreconciled</t>
        </is>
      </c>
      <c r="AM1805" t="inlineStr">
        <is>
          <t>Order Amount Mismatch (POS&gt;3PO)</t>
        </is>
      </c>
      <c r="AN1805" t="n">
        <v>12.76</v>
      </c>
      <c r="AO1805" t="n">
        <f>ROUND(P1805*100/H1805,2)</f>
        <v>0.0</v>
      </c>
      <c r="AP1805" t="n">
        <f>ROUND(Q1805*100/I1805,2)</f>
        <v>0.0</v>
      </c>
      <c r="AQ1805"/>
      <c r="AR1805"/>
      <c r="AS1805" t="n">
        <v>0.0</v>
      </c>
    </row>
    <row r="1806">
      <c r="A1806" s="1" t="n">
        <v>45235.0</v>
      </c>
      <c r="B1806" s="2" t="n">
        <v>45235.50158564815</v>
      </c>
      <c r="C1806" t="inlineStr">
        <is>
          <t>3140094012085957</t>
        </is>
      </c>
      <c r="D1806" t="inlineStr">
        <is>
          <t>POS0012</t>
        </is>
      </c>
      <c r="E1806" t="inlineStr">
        <is>
          <t>72</t>
        </is>
      </c>
      <c r="F1806" t="inlineStr">
        <is>
          <t>0094</t>
        </is>
      </c>
      <c r="G1806" t="inlineStr">
        <is>
          <t>5317569433</t>
        </is>
      </c>
      <c r="H1806" t="n">
        <v>276.0</v>
      </c>
      <c r="I1806" t="n">
        <v>262.86</v>
      </c>
      <c r="J1806" t="n">
        <v>225.72</v>
      </c>
      <c r="K1806" t="inlineStr">
        <is>
          <t>sale</t>
        </is>
      </c>
      <c r="L1806" t="inlineStr">
        <is>
          <t/>
        </is>
      </c>
      <c r="M1806" t="inlineStr">
        <is>
          <t/>
        </is>
      </c>
      <c r="N1806" t="n">
        <v>0.0</v>
      </c>
      <c r="O1806" t="n">
        <v>0.0</v>
      </c>
      <c r="P1806" t="n">
        <v>208.22</v>
      </c>
      <c r="Q1806" t="n">
        <v>208.2</v>
      </c>
      <c r="R1806" t="n">
        <v>37.14</v>
      </c>
      <c r="S1806" t="n">
        <v>37.14</v>
      </c>
      <c r="T1806" t="n">
        <v>2.63</v>
      </c>
      <c r="U1806" t="n">
        <v>2.63</v>
      </c>
      <c r="V1806" t="n">
        <v>40.63</v>
      </c>
      <c r="W1806" t="n">
        <v>40.63</v>
      </c>
      <c r="X1806" t="n">
        <v>3.45</v>
      </c>
      <c r="Y1806" t="n">
        <v>3.45</v>
      </c>
      <c r="Z1806" t="n">
        <v>7.93</v>
      </c>
      <c r="AA1806" t="n">
        <v>7.93</v>
      </c>
      <c r="AB1806" t="n">
        <v>13.14</v>
      </c>
      <c r="AC1806" t="n">
        <v>13.14</v>
      </c>
      <c r="AD1806" t="n">
        <v>13.139999999999986</v>
      </c>
      <c r="AE1806" t="n">
        <v>0.020000000000010232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0.0</v>
      </c>
      <c r="AL1806" t="inlineStr">
        <is>
          <t>unreconciled</t>
        </is>
      </c>
      <c r="AM1806" t="inlineStr">
        <is>
          <t>Order Amount Mismatch (POS&gt;3PO)</t>
        </is>
      </c>
      <c r="AN1806" t="n">
        <v>13.14</v>
      </c>
      <c r="AO1806" t="n">
        <f>ROUND(P1806*100/H1806,2)</f>
        <v>0.0</v>
      </c>
      <c r="AP1806" t="n">
        <f>ROUND(Q1806*100/I1806,2)</f>
        <v>0.0</v>
      </c>
      <c r="AQ1806"/>
      <c r="AR1806"/>
      <c r="AS1806" t="n">
        <v>0.0</v>
      </c>
    </row>
    <row r="1807">
      <c r="A1807" s="1" t="n">
        <v>45235.0</v>
      </c>
      <c r="B1807" s="2" t="n">
        <v>45235.90373842593</v>
      </c>
      <c r="C1807" t="inlineStr">
        <is>
          <t>3140094012086320</t>
        </is>
      </c>
      <c r="D1807" t="inlineStr">
        <is>
          <t>POS0012</t>
        </is>
      </c>
      <c r="E1807" t="inlineStr">
        <is>
          <t>35</t>
        </is>
      </c>
      <c r="F1807" t="inlineStr">
        <is>
          <t>0094</t>
        </is>
      </c>
      <c r="G1807" t="inlineStr">
        <is>
          <t>5317569532</t>
        </is>
      </c>
      <c r="H1807" t="n">
        <v>253.00000000000003</v>
      </c>
      <c r="I1807" t="n">
        <v>240.94</v>
      </c>
      <c r="J1807" t="n">
        <v>203.8</v>
      </c>
      <c r="K1807" t="inlineStr">
        <is>
          <t>sale</t>
        </is>
      </c>
      <c r="L1807" t="inlineStr">
        <is>
          <t/>
        </is>
      </c>
      <c r="M1807" t="inlineStr">
        <is>
          <t/>
        </is>
      </c>
      <c r="N1807" t="n">
        <v>0.0</v>
      </c>
      <c r="O1807" t="n">
        <v>0.0</v>
      </c>
      <c r="P1807" t="n">
        <v>191.52</v>
      </c>
      <c r="Q1807" t="n">
        <v>191.51</v>
      </c>
      <c r="R1807" t="n">
        <v>37.14</v>
      </c>
      <c r="S1807" t="n">
        <v>37.14</v>
      </c>
      <c r="T1807" t="n">
        <v>2.41</v>
      </c>
      <c r="U1807" t="n">
        <v>2.41</v>
      </c>
      <c r="V1807" t="n">
        <v>36.68</v>
      </c>
      <c r="W1807" t="n">
        <v>36.68</v>
      </c>
      <c r="X1807" t="n">
        <v>3.16</v>
      </c>
      <c r="Y1807" t="n">
        <v>3.16</v>
      </c>
      <c r="Z1807" t="n">
        <v>7.17</v>
      </c>
      <c r="AA1807" t="n">
        <v>7.17</v>
      </c>
      <c r="AB1807" t="n">
        <v>12.04</v>
      </c>
      <c r="AC1807" t="n">
        <v>12.05</v>
      </c>
      <c r="AD1807" t="n">
        <v>12.06000000000003</v>
      </c>
      <c r="AE1807" t="n">
        <v>0.010000000000019327</v>
      </c>
      <c r="AF1807" t="n">
        <v>0.0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-0.010000000000001563</v>
      </c>
      <c r="AL1807" t="inlineStr">
        <is>
          <t>unreconciled</t>
        </is>
      </c>
      <c r="AM1807" t="inlineStr">
        <is>
          <t>Order Amount Mismatch (POS&gt;3PO)</t>
        </is>
      </c>
      <c r="AN1807" t="n">
        <v>12.06</v>
      </c>
      <c r="AO1807" t="n">
        <f>ROUND(P1807*100/H1807,2)</f>
        <v>0.0</v>
      </c>
      <c r="AP1807" t="n">
        <f>ROUND(Q1807*100/I1807,2)</f>
        <v>0.0</v>
      </c>
      <c r="AQ1807"/>
      <c r="AR1807"/>
      <c r="AS1807" t="n">
        <v>0.0</v>
      </c>
    </row>
    <row r="1808">
      <c r="A1808" s="1" t="n">
        <v>45235.0</v>
      </c>
      <c r="B1808" s="2" t="n">
        <v>45235.79349537037</v>
      </c>
      <c r="C1808" t="inlineStr">
        <is>
          <t>3140094012086184</t>
        </is>
      </c>
      <c r="D1808" t="inlineStr">
        <is>
          <t>POS0012</t>
        </is>
      </c>
      <c r="E1808" t="inlineStr">
        <is>
          <t>99</t>
        </is>
      </c>
      <c r="F1808" t="inlineStr">
        <is>
          <t>0094</t>
        </is>
      </c>
      <c r="G1808" t="inlineStr">
        <is>
          <t>5317571475</t>
        </is>
      </c>
      <c r="H1808" t="n">
        <v>255.0</v>
      </c>
      <c r="I1808" t="n">
        <v>242.86</v>
      </c>
      <c r="J1808" t="n">
        <v>205.72</v>
      </c>
      <c r="K1808" t="inlineStr">
        <is>
          <t>sale</t>
        </is>
      </c>
      <c r="L1808" t="inlineStr">
        <is>
          <t/>
        </is>
      </c>
      <c r="M1808" t="inlineStr">
        <is>
          <t/>
        </is>
      </c>
      <c r="N1808" t="n">
        <v>0.0</v>
      </c>
      <c r="O1808" t="n">
        <v>0.0</v>
      </c>
      <c r="P1808" t="n">
        <v>192.97</v>
      </c>
      <c r="Q1808" t="n">
        <v>192.95</v>
      </c>
      <c r="R1808" t="n">
        <v>37.14</v>
      </c>
      <c r="S1808" t="n">
        <v>37.14</v>
      </c>
      <c r="T1808" t="n">
        <v>2.43</v>
      </c>
      <c r="U1808" t="n">
        <v>2.43</v>
      </c>
      <c r="V1808" t="n">
        <v>37.03</v>
      </c>
      <c r="W1808" t="n">
        <v>37.03</v>
      </c>
      <c r="X1808" t="n">
        <v>3.19</v>
      </c>
      <c r="Y1808" t="n">
        <v>3.19</v>
      </c>
      <c r="Z1808" t="n">
        <v>7.24</v>
      </c>
      <c r="AA1808" t="n">
        <v>7.24</v>
      </c>
      <c r="AB1808" t="n">
        <v>12.14</v>
      </c>
      <c r="AC1808" t="n">
        <v>12.14</v>
      </c>
      <c r="AD1808" t="n">
        <v>12.139999999999986</v>
      </c>
      <c r="AE1808" t="n">
        <v>0.020000000000010232</v>
      </c>
      <c r="AF1808" t="n">
        <v>0.0</v>
      </c>
      <c r="AG1808" t="n">
        <v>0.0</v>
      </c>
      <c r="AH1808" t="n">
        <v>0.0</v>
      </c>
      <c r="AI1808" t="n">
        <v>0.0</v>
      </c>
      <c r="AJ1808" t="n">
        <v>0.0</v>
      </c>
      <c r="AK1808" t="n">
        <v>0.0</v>
      </c>
      <c r="AL1808" t="inlineStr">
        <is>
          <t>unreconciled</t>
        </is>
      </c>
      <c r="AM1808" t="inlineStr">
        <is>
          <t>Order Amount Mismatch (POS&gt;3PO)</t>
        </is>
      </c>
      <c r="AN1808" t="n">
        <v>12.14</v>
      </c>
      <c r="AO1808" t="n">
        <f>ROUND(P1808*100/H1808,2)</f>
        <v>0.0</v>
      </c>
      <c r="AP1808" t="n">
        <f>ROUND(Q1808*100/I1808,2)</f>
        <v>0.0</v>
      </c>
      <c r="AQ1808"/>
      <c r="AR1808"/>
      <c r="AS1808" t="n">
        <v>0.0</v>
      </c>
    </row>
    <row r="1809">
      <c r="A1809" s="1" t="n">
        <v>45235.0</v>
      </c>
      <c r="B1809" s="2" t="n">
        <v>45235.868622685186</v>
      </c>
      <c r="C1809" t="inlineStr">
        <is>
          <t>3140094012086283</t>
        </is>
      </c>
      <c r="D1809" t="inlineStr">
        <is>
          <t>POS0012</t>
        </is>
      </c>
      <c r="E1809" t="inlineStr">
        <is>
          <t>98</t>
        </is>
      </c>
      <c r="F1809" t="inlineStr">
        <is>
          <t>0094</t>
        </is>
      </c>
      <c r="G1809" t="inlineStr">
        <is>
          <t>5317572303</t>
        </is>
      </c>
      <c r="H1809" t="n">
        <v>363.0</v>
      </c>
      <c r="I1809" t="n">
        <v>345.71</v>
      </c>
      <c r="J1809" t="n">
        <v>308.57</v>
      </c>
      <c r="K1809" t="inlineStr">
        <is>
          <t>sale</t>
        </is>
      </c>
      <c r="L1809" t="inlineStr">
        <is>
          <t/>
        </is>
      </c>
      <c r="M1809" t="inlineStr">
        <is>
          <t/>
        </is>
      </c>
      <c r="N1809" t="n">
        <v>0.0</v>
      </c>
      <c r="O1809" t="n">
        <v>0.0</v>
      </c>
      <c r="P1809" t="n">
        <v>271.36</v>
      </c>
      <c r="Q1809" t="n">
        <v>271.36</v>
      </c>
      <c r="R1809" t="n">
        <v>37.14</v>
      </c>
      <c r="S1809" t="n">
        <v>37.14</v>
      </c>
      <c r="T1809" t="n">
        <v>3.46</v>
      </c>
      <c r="U1809" t="n">
        <v>3.46</v>
      </c>
      <c r="V1809" t="n">
        <v>55.54</v>
      </c>
      <c r="W1809" t="n">
        <v>55.54</v>
      </c>
      <c r="X1809" t="n">
        <v>4.54</v>
      </c>
      <c r="Y1809" t="n">
        <v>4.54</v>
      </c>
      <c r="Z1809" t="n">
        <v>10.81</v>
      </c>
      <c r="AA1809" t="n">
        <v>10.82</v>
      </c>
      <c r="AB1809" t="n">
        <v>17.28</v>
      </c>
      <c r="AC1809" t="n">
        <v>17.29</v>
      </c>
      <c r="AD1809" t="n">
        <v>17.29000000000002</v>
      </c>
      <c r="AE1809" t="n">
        <v>0.0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-0.009999999999999787</v>
      </c>
      <c r="AK1809" t="n">
        <v>-0.00999999999999801</v>
      </c>
      <c r="AL1809" t="inlineStr">
        <is>
          <t>unreconciled</t>
        </is>
      </c>
      <c r="AM1809" t="inlineStr">
        <is>
          <t>Order Amount Mismatch (POS&gt;3PO)</t>
        </is>
      </c>
      <c r="AN1809" t="n">
        <v>17.29</v>
      </c>
      <c r="AO1809" t="n">
        <f>ROUND(P1809*100/H1809,2)</f>
        <v>0.0</v>
      </c>
      <c r="AP1809" t="n">
        <f>ROUND(Q1809*100/I1809,2)</f>
        <v>0.0</v>
      </c>
      <c r="AQ1809"/>
      <c r="AR1809"/>
      <c r="AS1809" t="n">
        <v>0.0</v>
      </c>
    </row>
    <row r="1810">
      <c r="A1810" s="1" t="n">
        <v>45234.0</v>
      </c>
      <c r="B1810" s="2" t="n">
        <v>45234.960173611114</v>
      </c>
      <c r="C1810" t="inlineStr">
        <is>
          <t>3140023012059675</t>
        </is>
      </c>
      <c r="D1810" t="inlineStr">
        <is>
          <t>POS0012</t>
        </is>
      </c>
      <c r="E1810" t="inlineStr">
        <is>
          <t>67</t>
        </is>
      </c>
      <c r="F1810" t="inlineStr">
        <is>
          <t>0023</t>
        </is>
      </c>
      <c r="G1810" t="inlineStr">
        <is>
          <t>5317579410</t>
        </is>
      </c>
      <c r="H1810" t="n">
        <v>436.0</v>
      </c>
      <c r="I1810" t="n">
        <v>415.24</v>
      </c>
      <c r="J1810" t="n">
        <v>378.1</v>
      </c>
      <c r="K1810" t="inlineStr">
        <is>
          <t>sale</t>
        </is>
      </c>
      <c r="L1810" t="inlineStr">
        <is>
          <t/>
        </is>
      </c>
      <c r="M1810" t="inlineStr">
        <is>
          <t/>
        </is>
      </c>
      <c r="N1810" t="n">
        <v>0.0</v>
      </c>
      <c r="O1810" t="n">
        <v>0.0</v>
      </c>
      <c r="P1810" t="n">
        <v>324.35</v>
      </c>
      <c r="Q1810" t="n">
        <v>324.35</v>
      </c>
      <c r="R1810" t="n">
        <v>37.14</v>
      </c>
      <c r="S1810" t="n">
        <v>37.14</v>
      </c>
      <c r="T1810" t="n">
        <v>4.15</v>
      </c>
      <c r="U1810" t="n">
        <v>4.15</v>
      </c>
      <c r="V1810" t="n">
        <v>68.06</v>
      </c>
      <c r="W1810" t="n">
        <v>68.06</v>
      </c>
      <c r="X1810" t="n">
        <v>5.45</v>
      </c>
      <c r="Y1810" t="n">
        <v>5.45</v>
      </c>
      <c r="Z1810" t="n">
        <v>13.23</v>
      </c>
      <c r="AA1810" t="n">
        <v>13.23</v>
      </c>
      <c r="AB1810" t="n">
        <v>20.76</v>
      </c>
      <c r="AC1810" t="n">
        <v>20.76</v>
      </c>
      <c r="AD1810" t="n">
        <v>20.75999999999999</v>
      </c>
      <c r="AE1810" t="n">
        <v>0.0</v>
      </c>
      <c r="AF1810" t="n">
        <v>0.0</v>
      </c>
      <c r="AG1810" t="n">
        <v>0.0</v>
      </c>
      <c r="AH1810" t="n">
        <v>0.0</v>
      </c>
      <c r="AI1810" t="n">
        <v>0.0</v>
      </c>
      <c r="AJ1810" t="n">
        <v>0.0</v>
      </c>
      <c r="AK1810" t="n">
        <v>0.0</v>
      </c>
      <c r="AL1810" t="inlineStr">
        <is>
          <t>unreconciled</t>
        </is>
      </c>
      <c r="AM1810" t="inlineStr">
        <is>
          <t>Order Amount Mismatch (POS&gt;3PO)</t>
        </is>
      </c>
      <c r="AN1810" t="n">
        <v>20.76</v>
      </c>
      <c r="AO1810" t="n">
        <f>ROUND(P1810*100/H1810,2)</f>
        <v>0.0</v>
      </c>
      <c r="AP1810" t="n">
        <f>ROUND(Q1810*100/I1810,2)</f>
        <v>0.0</v>
      </c>
      <c r="AQ1810"/>
      <c r="AR1810"/>
      <c r="AS1810" t="n">
        <v>0.0</v>
      </c>
    </row>
    <row r="1811">
      <c r="A1811" s="1" t="n">
        <v>45235.0</v>
      </c>
      <c r="B1811" s="2" t="n">
        <v>45235.80447916667</v>
      </c>
      <c r="C1811" t="inlineStr">
        <is>
          <t>3140023012059826</t>
        </is>
      </c>
      <c r="D1811" t="inlineStr">
        <is>
          <t>POS0012</t>
        </is>
      </c>
      <c r="E1811" t="inlineStr">
        <is>
          <t>18</t>
        </is>
      </c>
      <c r="F1811" t="inlineStr">
        <is>
          <t>0023</t>
        </is>
      </c>
      <c r="G1811" t="inlineStr">
        <is>
          <t>5317580347</t>
        </is>
      </c>
      <c r="H1811" t="n">
        <v>485.0</v>
      </c>
      <c r="I1811" t="n">
        <v>461.9</v>
      </c>
      <c r="J1811" t="n">
        <v>424.76</v>
      </c>
      <c r="K1811" t="inlineStr">
        <is>
          <t>sale</t>
        </is>
      </c>
      <c r="L1811" t="inlineStr">
        <is>
          <t/>
        </is>
      </c>
      <c r="M1811" t="inlineStr">
        <is>
          <t/>
        </is>
      </c>
      <c r="N1811" t="n">
        <v>0.0</v>
      </c>
      <c r="O1811" t="n">
        <v>0.0</v>
      </c>
      <c r="P1811" t="n">
        <v>359.91</v>
      </c>
      <c r="Q1811" t="n">
        <v>359.91</v>
      </c>
      <c r="R1811" t="n">
        <v>37.14</v>
      </c>
      <c r="S1811" t="n">
        <v>37.14</v>
      </c>
      <c r="T1811" t="n">
        <v>4.62</v>
      </c>
      <c r="U1811" t="n">
        <v>4.62</v>
      </c>
      <c r="V1811" t="n">
        <v>76.46</v>
      </c>
      <c r="W1811" t="n">
        <v>76.46</v>
      </c>
      <c r="X1811" t="n">
        <v>6.06</v>
      </c>
      <c r="Y1811" t="n">
        <v>6.06</v>
      </c>
      <c r="Z1811" t="n">
        <v>14.85</v>
      </c>
      <c r="AA1811" t="n">
        <v>14.85</v>
      </c>
      <c r="AB1811" t="n">
        <v>23.1</v>
      </c>
      <c r="AC1811" t="n">
        <v>23.1</v>
      </c>
      <c r="AD1811" t="n">
        <v>23.100000000000023</v>
      </c>
      <c r="AE1811" t="n">
        <v>0.0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0.0</v>
      </c>
      <c r="AL1811" t="inlineStr">
        <is>
          <t>unreconciled</t>
        </is>
      </c>
      <c r="AM1811" t="inlineStr">
        <is>
          <t>Order Amount Mismatch (POS&gt;3PO)</t>
        </is>
      </c>
      <c r="AN1811" t="n">
        <v>23.1</v>
      </c>
      <c r="AO1811" t="n">
        <f>ROUND(P1811*100/H1811,2)</f>
        <v>0.0</v>
      </c>
      <c r="AP1811" t="n">
        <f>ROUND(Q1811*100/I1811,2)</f>
        <v>0.0</v>
      </c>
      <c r="AQ1811"/>
      <c r="AR1811"/>
      <c r="AS1811" t="n">
        <v>0.0</v>
      </c>
    </row>
    <row r="1812">
      <c r="A1812" s="1" t="n">
        <v>45236.0</v>
      </c>
      <c r="B1812" s="2" t="n">
        <v>45236.81238425926</v>
      </c>
      <c r="C1812" t="inlineStr">
        <is>
          <t>3140094012086598</t>
        </is>
      </c>
      <c r="D1812" t="inlineStr">
        <is>
          <t>POS0012</t>
        </is>
      </c>
      <c r="E1812" t="inlineStr">
        <is>
          <t>13</t>
        </is>
      </c>
      <c r="F1812" t="inlineStr">
        <is>
          <t>0094</t>
        </is>
      </c>
      <c r="G1812" t="inlineStr">
        <is>
          <t>5317587707</t>
        </is>
      </c>
      <c r="H1812" t="n">
        <v>159.0</v>
      </c>
      <c r="I1812" t="n">
        <v>151.43</v>
      </c>
      <c r="J1812" t="n">
        <v>114.29</v>
      </c>
      <c r="K1812" t="inlineStr">
        <is>
          <t>sale</t>
        </is>
      </c>
      <c r="L1812" t="inlineStr">
        <is>
          <t/>
        </is>
      </c>
      <c r="M1812" t="inlineStr">
        <is>
          <t/>
        </is>
      </c>
      <c r="N1812" t="n">
        <v>0.0</v>
      </c>
      <c r="O1812" t="n">
        <v>0.0</v>
      </c>
      <c r="P1812" t="n">
        <v>123.3</v>
      </c>
      <c r="Q1812" t="n">
        <v>123.29</v>
      </c>
      <c r="R1812" t="n">
        <v>37.14</v>
      </c>
      <c r="S1812" t="n">
        <v>37.14</v>
      </c>
      <c r="T1812" t="n">
        <v>1.51</v>
      </c>
      <c r="U1812" t="n">
        <v>1.51</v>
      </c>
      <c r="V1812" t="n">
        <v>20.57</v>
      </c>
      <c r="W1812" t="n">
        <v>20.57</v>
      </c>
      <c r="X1812" t="n">
        <v>1.99</v>
      </c>
      <c r="Y1812" t="n">
        <v>1.99</v>
      </c>
      <c r="Z1812" t="n">
        <v>4.06</v>
      </c>
      <c r="AA1812" t="n">
        <v>4.06</v>
      </c>
      <c r="AB1812" t="n">
        <v>7.58</v>
      </c>
      <c r="AC1812" t="n">
        <v>7.57</v>
      </c>
      <c r="AD1812" t="n">
        <v>7.569999999999993</v>
      </c>
      <c r="AE1812" t="n">
        <v>0.009999999999990905</v>
      </c>
      <c r="AF1812" t="n">
        <v>0.0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0.009999999999999787</v>
      </c>
      <c r="AL1812" t="inlineStr">
        <is>
          <t>unreconciled</t>
        </is>
      </c>
      <c r="AM1812" t="inlineStr">
        <is>
          <t>Order Amount Mismatch (POS&gt;3PO)</t>
        </is>
      </c>
      <c r="AN1812" t="n">
        <v>7.57</v>
      </c>
      <c r="AO1812" t="n">
        <f>ROUND(P1812*100/H1812,2)</f>
        <v>0.0</v>
      </c>
      <c r="AP1812" t="n">
        <f>ROUND(Q1812*100/I1812,2)</f>
        <v>0.0</v>
      </c>
      <c r="AQ1812"/>
      <c r="AR1812"/>
      <c r="AS1812" t="n">
        <v>0.0</v>
      </c>
    </row>
    <row r="1813">
      <c r="A1813" s="1" t="n">
        <v>45234.0</v>
      </c>
      <c r="B1813" s="2" t="n">
        <v>45234.976956018516</v>
      </c>
      <c r="C1813" t="inlineStr">
        <is>
          <t>3140094012085854</t>
        </is>
      </c>
      <c r="D1813" t="inlineStr">
        <is>
          <t>POS0012</t>
        </is>
      </c>
      <c r="E1813" t="inlineStr">
        <is>
          <t>69</t>
        </is>
      </c>
      <c r="F1813" t="inlineStr">
        <is>
          <t>0094</t>
        </is>
      </c>
      <c r="G1813" t="inlineStr">
        <is>
          <t>5317588341</t>
        </is>
      </c>
      <c r="H1813" t="n">
        <v>255.0</v>
      </c>
      <c r="I1813" t="n">
        <v>242.86</v>
      </c>
      <c r="J1813" t="n">
        <v>205.72</v>
      </c>
      <c r="K1813" t="inlineStr">
        <is>
          <t>sale</t>
        </is>
      </c>
      <c r="L1813" t="inlineStr">
        <is>
          <t/>
        </is>
      </c>
      <c r="M1813" t="inlineStr">
        <is>
          <t/>
        </is>
      </c>
      <c r="N1813" t="n">
        <v>0.0</v>
      </c>
      <c r="O1813" t="n">
        <v>0.0</v>
      </c>
      <c r="P1813" t="n">
        <v>192.97</v>
      </c>
      <c r="Q1813" t="n">
        <v>192.97</v>
      </c>
      <c r="R1813" t="n">
        <v>37.14</v>
      </c>
      <c r="S1813" t="n">
        <v>37.14</v>
      </c>
      <c r="T1813" t="n">
        <v>2.43</v>
      </c>
      <c r="U1813" t="n">
        <v>2.43</v>
      </c>
      <c r="V1813" t="n">
        <v>37.03</v>
      </c>
      <c r="W1813" t="n">
        <v>37.03</v>
      </c>
      <c r="X1813" t="n">
        <v>3.19</v>
      </c>
      <c r="Y1813" t="n">
        <v>3.19</v>
      </c>
      <c r="Z1813" t="n">
        <v>7.24</v>
      </c>
      <c r="AA1813" t="n">
        <v>7.24</v>
      </c>
      <c r="AB1813" t="n">
        <v>12.14</v>
      </c>
      <c r="AC1813" t="n">
        <v>12.14</v>
      </c>
      <c r="AD1813" t="n">
        <v>12.139999999999986</v>
      </c>
      <c r="AE1813" t="n">
        <v>0.0</v>
      </c>
      <c r="AF1813" t="n">
        <v>0.0</v>
      </c>
      <c r="AG1813" t="n">
        <v>0.0</v>
      </c>
      <c r="AH1813" t="n">
        <v>0.0</v>
      </c>
      <c r="AI1813" t="n">
        <v>0.0</v>
      </c>
      <c r="AJ1813" t="n">
        <v>0.0</v>
      </c>
      <c r="AK1813" t="n">
        <v>0.0</v>
      </c>
      <c r="AL1813" t="inlineStr">
        <is>
          <t>unreconciled</t>
        </is>
      </c>
      <c r="AM1813" t="inlineStr">
        <is>
          <t>Order Amount Mismatch (POS&gt;3PO)</t>
        </is>
      </c>
      <c r="AN1813" t="n">
        <v>12.14</v>
      </c>
      <c r="AO1813" t="n">
        <f>ROUND(P1813*100/H1813,2)</f>
        <v>0.0</v>
      </c>
      <c r="AP1813" t="n">
        <f>ROUND(Q1813*100/I1813,2)</f>
        <v>0.0</v>
      </c>
      <c r="AQ1813"/>
      <c r="AR1813"/>
      <c r="AS1813" t="n">
        <v>0.0</v>
      </c>
    </row>
    <row r="1814">
      <c r="A1814" s="1" t="n">
        <v>45236.0</v>
      </c>
      <c r="B1814" s="2" t="n">
        <v>45236.46487268519</v>
      </c>
      <c r="C1814" t="inlineStr">
        <is>
          <t>3140094012086434</t>
        </is>
      </c>
      <c r="D1814" t="inlineStr">
        <is>
          <t>POS0012</t>
        </is>
      </c>
      <c r="E1814" t="inlineStr">
        <is>
          <t>49</t>
        </is>
      </c>
      <c r="F1814" t="inlineStr">
        <is>
          <t>0094</t>
        </is>
      </c>
      <c r="G1814" t="inlineStr">
        <is>
          <t>5317610278</t>
        </is>
      </c>
      <c r="H1814" t="n">
        <v>209.0</v>
      </c>
      <c r="I1814" t="n">
        <v>199.05</v>
      </c>
      <c r="J1814" t="n">
        <v>161.91</v>
      </c>
      <c r="K1814" t="inlineStr">
        <is>
          <t>sale</t>
        </is>
      </c>
      <c r="L1814" t="inlineStr">
        <is>
          <t/>
        </is>
      </c>
      <c r="M1814" t="inlineStr">
        <is>
          <t/>
        </is>
      </c>
      <c r="N1814" t="n">
        <v>0.0</v>
      </c>
      <c r="O1814" t="n">
        <v>0.0</v>
      </c>
      <c r="P1814" t="n">
        <v>159.59</v>
      </c>
      <c r="Q1814" t="n">
        <v>159.58</v>
      </c>
      <c r="R1814" t="n">
        <v>37.14</v>
      </c>
      <c r="S1814" t="n">
        <v>37.14</v>
      </c>
      <c r="T1814" t="n">
        <v>1.99</v>
      </c>
      <c r="U1814" t="n">
        <v>1.99</v>
      </c>
      <c r="V1814" t="n">
        <v>29.14</v>
      </c>
      <c r="W1814" t="n">
        <v>29.14</v>
      </c>
      <c r="X1814" t="n">
        <v>2.61</v>
      </c>
      <c r="Y1814" t="n">
        <v>2.61</v>
      </c>
      <c r="Z1814" t="n">
        <v>5.72</v>
      </c>
      <c r="AA1814" t="n">
        <v>5.72</v>
      </c>
      <c r="AB1814" t="n">
        <v>9.96</v>
      </c>
      <c r="AC1814" t="n">
        <v>9.95</v>
      </c>
      <c r="AD1814" t="n">
        <v>9.949999999999989</v>
      </c>
      <c r="AE1814" t="n">
        <v>0.009999999999990905</v>
      </c>
      <c r="AF1814" t="n">
        <v>0.0</v>
      </c>
      <c r="AG1814" t="n">
        <v>0.0</v>
      </c>
      <c r="AH1814" t="n">
        <v>0.0</v>
      </c>
      <c r="AI1814" t="n">
        <v>0.0</v>
      </c>
      <c r="AJ1814" t="n">
        <v>0.0</v>
      </c>
      <c r="AK1814" t="n">
        <v>0.010000000000001563</v>
      </c>
      <c r="AL1814" t="inlineStr">
        <is>
          <t>unreconciled</t>
        </is>
      </c>
      <c r="AM1814" t="inlineStr">
        <is>
          <t>Order Amount Mismatch (POS&gt;3PO)</t>
        </is>
      </c>
      <c r="AN1814" t="n">
        <v>9.95</v>
      </c>
      <c r="AO1814" t="n">
        <f>ROUND(P1814*100/H1814,2)</f>
        <v>0.0</v>
      </c>
      <c r="AP1814" t="n">
        <f>ROUND(Q1814*100/I1814,2)</f>
        <v>0.0</v>
      </c>
      <c r="AQ1814"/>
      <c r="AR1814"/>
      <c r="AS1814" t="n">
        <v>0.0</v>
      </c>
    </row>
    <row r="1815">
      <c r="A1815" s="1" t="n">
        <v>45235.0</v>
      </c>
      <c r="B1815" s="2" t="n">
        <v>45235.63271990741</v>
      </c>
      <c r="C1815" t="inlineStr">
        <is>
          <t>3140094012086045</t>
        </is>
      </c>
      <c r="D1815" t="inlineStr">
        <is>
          <t>POS0012</t>
        </is>
      </c>
      <c r="E1815" t="inlineStr">
        <is>
          <t>60</t>
        </is>
      </c>
      <c r="F1815" t="inlineStr">
        <is>
          <t>0094</t>
        </is>
      </c>
      <c r="G1815" t="inlineStr">
        <is>
          <t>5317610361</t>
        </is>
      </c>
      <c r="H1815" t="n">
        <v>157.0</v>
      </c>
      <c r="I1815" t="n">
        <v>149.52</v>
      </c>
      <c r="J1815" t="n">
        <v>112.38</v>
      </c>
      <c r="K1815" t="inlineStr">
        <is>
          <t>sale</t>
        </is>
      </c>
      <c r="L1815" t="inlineStr">
        <is>
          <t/>
        </is>
      </c>
      <c r="M1815" t="inlineStr">
        <is>
          <t/>
        </is>
      </c>
      <c r="N1815" t="n">
        <v>0.0</v>
      </c>
      <c r="O1815" t="n">
        <v>0.0</v>
      </c>
      <c r="P1815" t="n">
        <v>121.84</v>
      </c>
      <c r="Q1815" t="n">
        <v>121.84</v>
      </c>
      <c r="R1815" t="n">
        <v>37.14</v>
      </c>
      <c r="S1815" t="n">
        <v>37.14</v>
      </c>
      <c r="T1815" t="n">
        <v>1.5</v>
      </c>
      <c r="U1815" t="n">
        <v>1.5</v>
      </c>
      <c r="V1815" t="n">
        <v>20.23</v>
      </c>
      <c r="W1815" t="n">
        <v>20.23</v>
      </c>
      <c r="X1815" t="n">
        <v>1.96</v>
      </c>
      <c r="Y1815" t="n">
        <v>1.96</v>
      </c>
      <c r="Z1815" t="n">
        <v>3.99</v>
      </c>
      <c r="AA1815" t="n">
        <v>3.99</v>
      </c>
      <c r="AB1815" t="n">
        <v>7.48</v>
      </c>
      <c r="AC1815" t="n">
        <v>7.48</v>
      </c>
      <c r="AD1815" t="n">
        <v>7.47999999999999</v>
      </c>
      <c r="AE1815" t="n">
        <v>0.0</v>
      </c>
      <c r="AF1815" t="n">
        <v>0.0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0.0</v>
      </c>
      <c r="AL1815" t="inlineStr">
        <is>
          <t>unreconciled</t>
        </is>
      </c>
      <c r="AM1815" t="inlineStr">
        <is>
          <t>Order Amount Mismatch (POS&gt;3PO)</t>
        </is>
      </c>
      <c r="AN1815" t="n">
        <v>7.48</v>
      </c>
      <c r="AO1815" t="n">
        <f>ROUND(P1815*100/H1815,2)</f>
        <v>0.0</v>
      </c>
      <c r="AP1815" t="n">
        <f>ROUND(Q1815*100/I1815,2)</f>
        <v>0.0</v>
      </c>
      <c r="AQ1815"/>
      <c r="AR1815"/>
      <c r="AS1815" t="n">
        <v>0.0</v>
      </c>
    </row>
    <row r="1816">
      <c r="A1816" s="1" t="n">
        <v>45235.0</v>
      </c>
      <c r="B1816" s="2" t="n">
        <v>45235.471342592595</v>
      </c>
      <c r="C1816" t="inlineStr">
        <is>
          <t>3140094012085940</t>
        </is>
      </c>
      <c r="D1816" t="inlineStr">
        <is>
          <t>POS0012</t>
        </is>
      </c>
      <c r="E1816" t="inlineStr">
        <is>
          <t>55</t>
        </is>
      </c>
      <c r="F1816" t="inlineStr">
        <is>
          <t>0094</t>
        </is>
      </c>
      <c r="G1816" t="inlineStr">
        <is>
          <t>5317627928</t>
        </is>
      </c>
      <c r="H1816" t="n">
        <v>314.0</v>
      </c>
      <c r="I1816" t="n">
        <v>299.05</v>
      </c>
      <c r="J1816" t="n">
        <v>261.91</v>
      </c>
      <c r="K1816" t="inlineStr">
        <is>
          <t>sale</t>
        </is>
      </c>
      <c r="L1816" t="inlineStr">
        <is>
          <t/>
        </is>
      </c>
      <c r="M1816" t="inlineStr">
        <is>
          <t/>
        </is>
      </c>
      <c r="N1816" t="n">
        <v>0.0</v>
      </c>
      <c r="O1816" t="n">
        <v>0.0</v>
      </c>
      <c r="P1816" t="n">
        <v>235.81</v>
      </c>
      <c r="Q1816" t="n">
        <v>235.77</v>
      </c>
      <c r="R1816" t="n">
        <v>37.14</v>
      </c>
      <c r="S1816" t="n">
        <v>37.14</v>
      </c>
      <c r="T1816" t="n">
        <v>2.99</v>
      </c>
      <c r="U1816" t="n">
        <v>2.99</v>
      </c>
      <c r="V1816" t="n">
        <v>47.14</v>
      </c>
      <c r="W1816" t="n">
        <v>47.14</v>
      </c>
      <c r="X1816" t="n">
        <v>3.92</v>
      </c>
      <c r="Y1816" t="n">
        <v>3.92</v>
      </c>
      <c r="Z1816" t="n">
        <v>9.19</v>
      </c>
      <c r="AA1816" t="n">
        <v>9.2</v>
      </c>
      <c r="AB1816" t="n">
        <v>14.96</v>
      </c>
      <c r="AC1816" t="n">
        <v>14.95</v>
      </c>
      <c r="AD1816" t="n">
        <v>14.949999999999989</v>
      </c>
      <c r="AE1816" t="n">
        <v>0.03999999999999204</v>
      </c>
      <c r="AF1816" t="n">
        <v>0.0</v>
      </c>
      <c r="AG1816" t="n">
        <v>0.0</v>
      </c>
      <c r="AH1816" t="n">
        <v>0.0</v>
      </c>
      <c r="AI1816" t="n">
        <v>0.0</v>
      </c>
      <c r="AJ1816" t="n">
        <v>-0.009999999999999787</v>
      </c>
      <c r="AK1816" t="n">
        <v>0.010000000000001563</v>
      </c>
      <c r="AL1816" t="inlineStr">
        <is>
          <t>unreconciled</t>
        </is>
      </c>
      <c r="AM1816" t="inlineStr">
        <is>
          <t>Order Amount Mismatch (POS&gt;3PO)</t>
        </is>
      </c>
      <c r="AN1816" t="n">
        <v>14.95</v>
      </c>
      <c r="AO1816" t="n">
        <f>ROUND(P1816*100/H1816,2)</f>
        <v>0.0</v>
      </c>
      <c r="AP1816" t="n">
        <f>ROUND(Q1816*100/I1816,2)</f>
        <v>0.0</v>
      </c>
      <c r="AQ1816"/>
      <c r="AR1816"/>
      <c r="AS1816" t="n">
        <v>0.0</v>
      </c>
    </row>
    <row r="1817">
      <c r="A1817" s="1" t="n">
        <v>45236.0</v>
      </c>
      <c r="B1817" s="2" t="n">
        <v>45236.516388888886</v>
      </c>
      <c r="C1817" t="inlineStr">
        <is>
          <t>3140023012059987</t>
        </is>
      </c>
      <c r="D1817" t="inlineStr">
        <is>
          <t>POS0012</t>
        </is>
      </c>
      <c r="E1817" t="inlineStr">
        <is>
          <t>79</t>
        </is>
      </c>
      <c r="F1817" t="inlineStr">
        <is>
          <t>0023</t>
        </is>
      </c>
      <c r="G1817" t="inlineStr">
        <is>
          <t>5317635143</t>
        </is>
      </c>
      <c r="H1817" t="n">
        <v>516.0</v>
      </c>
      <c r="I1817" t="n">
        <v>491.43</v>
      </c>
      <c r="J1817" t="n">
        <v>454.29</v>
      </c>
      <c r="K1817" t="inlineStr">
        <is>
          <t>sale</t>
        </is>
      </c>
      <c r="L1817" t="inlineStr">
        <is>
          <t/>
        </is>
      </c>
      <c r="M1817" t="inlineStr">
        <is>
          <t/>
        </is>
      </c>
      <c r="N1817" t="n">
        <v>0.0</v>
      </c>
      <c r="O1817" t="n">
        <v>0.0</v>
      </c>
      <c r="P1817" t="n">
        <v>382.42</v>
      </c>
      <c r="Q1817" t="n">
        <v>382.41</v>
      </c>
      <c r="R1817" t="n">
        <v>37.14</v>
      </c>
      <c r="S1817" t="n">
        <v>37.14</v>
      </c>
      <c r="T1817" t="n">
        <v>4.91</v>
      </c>
      <c r="U1817" t="n">
        <v>4.91</v>
      </c>
      <c r="V1817" t="n">
        <v>81.77</v>
      </c>
      <c r="W1817" t="n">
        <v>81.77</v>
      </c>
      <c r="X1817" t="n">
        <v>6.45</v>
      </c>
      <c r="Y1817" t="n">
        <v>6.45</v>
      </c>
      <c r="Z1817" t="n">
        <v>15.88</v>
      </c>
      <c r="AA1817" t="n">
        <v>15.88</v>
      </c>
      <c r="AB1817" t="n">
        <v>24.58</v>
      </c>
      <c r="AC1817" t="n">
        <v>24.57</v>
      </c>
      <c r="AD1817" t="n">
        <v>24.569999999999993</v>
      </c>
      <c r="AE1817" t="n">
        <v>0.009999999999990905</v>
      </c>
      <c r="AF1817" t="n">
        <v>0.0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0.00999999999999801</v>
      </c>
      <c r="AL1817" t="inlineStr">
        <is>
          <t>unreconciled</t>
        </is>
      </c>
      <c r="AM1817" t="inlineStr">
        <is>
          <t>Order Amount Mismatch (POS&gt;3PO)</t>
        </is>
      </c>
      <c r="AN1817" t="n">
        <v>24.57</v>
      </c>
      <c r="AO1817" t="n">
        <f>ROUND(P1817*100/H1817,2)</f>
        <v>0.0</v>
      </c>
      <c r="AP1817" t="n">
        <f>ROUND(Q1817*100/I1817,2)</f>
        <v>0.0</v>
      </c>
      <c r="AQ1817"/>
      <c r="AR1817"/>
      <c r="AS1817" t="n">
        <v>0.0</v>
      </c>
    </row>
    <row r="1818">
      <c r="A1818" s="1" t="n">
        <v>45235.0</v>
      </c>
      <c r="B1818" s="2" t="n">
        <v>45236.03325231482</v>
      </c>
      <c r="C1818" t="inlineStr">
        <is>
          <t>3140094012086424</t>
        </is>
      </c>
      <c r="D1818" t="inlineStr">
        <is>
          <t>POS0012</t>
        </is>
      </c>
      <c r="E1818" t="inlineStr">
        <is>
          <t>39</t>
        </is>
      </c>
      <c r="F1818" t="inlineStr">
        <is>
          <t>0094</t>
        </is>
      </c>
      <c r="G1818" t="inlineStr">
        <is>
          <t>5317636007</t>
        </is>
      </c>
      <c r="H1818" t="n">
        <v>348.0</v>
      </c>
      <c r="I1818" t="n">
        <v>331.42</v>
      </c>
      <c r="J1818" t="n">
        <v>294.28</v>
      </c>
      <c r="K1818" t="inlineStr">
        <is>
          <t>sale</t>
        </is>
      </c>
      <c r="L1818" t="inlineStr">
        <is>
          <t/>
        </is>
      </c>
      <c r="M1818" t="inlineStr">
        <is>
          <t/>
        </is>
      </c>
      <c r="N1818" t="n">
        <v>0.0</v>
      </c>
      <c r="O1818" t="n">
        <v>0.0</v>
      </c>
      <c r="P1818" t="n">
        <v>260.47</v>
      </c>
      <c r="Q1818" t="n">
        <v>260.47</v>
      </c>
      <c r="R1818" t="n">
        <v>37.14</v>
      </c>
      <c r="S1818" t="n">
        <v>37.14</v>
      </c>
      <c r="T1818" t="n">
        <v>3.31</v>
      </c>
      <c r="U1818" t="n">
        <v>3.31</v>
      </c>
      <c r="V1818" t="n">
        <v>52.97</v>
      </c>
      <c r="W1818" t="n">
        <v>52.97</v>
      </c>
      <c r="X1818" t="n">
        <v>4.35</v>
      </c>
      <c r="Y1818" t="n">
        <v>4.35</v>
      </c>
      <c r="Z1818" t="n">
        <v>10.32</v>
      </c>
      <c r="AA1818" t="n">
        <v>10.31</v>
      </c>
      <c r="AB1818" t="n">
        <v>16.58</v>
      </c>
      <c r="AC1818" t="n">
        <v>16.57</v>
      </c>
      <c r="AD1818" t="n">
        <v>16.579999999999984</v>
      </c>
      <c r="AE1818" t="n">
        <v>0.0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0.009999999999999787</v>
      </c>
      <c r="AK1818" t="n">
        <v>0.00999999999999801</v>
      </c>
      <c r="AL1818" t="inlineStr">
        <is>
          <t>unreconciled</t>
        </is>
      </c>
      <c r="AM1818" t="inlineStr">
        <is>
          <t>Order Amount Mismatch (POS&gt;3PO)</t>
        </is>
      </c>
      <c r="AN1818" t="n">
        <v>16.58</v>
      </c>
      <c r="AO1818" t="n">
        <f>ROUND(P1818*100/H1818,2)</f>
        <v>0.0</v>
      </c>
      <c r="AP1818" t="n">
        <f>ROUND(Q1818*100/I1818,2)</f>
        <v>0.0</v>
      </c>
      <c r="AQ1818"/>
      <c r="AR1818"/>
      <c r="AS1818" t="n">
        <v>0.0</v>
      </c>
    </row>
    <row r="1819">
      <c r="A1819" s="1" t="n">
        <v>45235.0</v>
      </c>
      <c r="B1819" s="2" t="n">
        <v>45235.51440972222</v>
      </c>
      <c r="C1819" t="inlineStr">
        <is>
          <t>3140023012059749</t>
        </is>
      </c>
      <c r="D1819" t="inlineStr">
        <is>
          <t>POS0012</t>
        </is>
      </c>
      <c r="E1819" t="inlineStr">
        <is>
          <t>41</t>
        </is>
      </c>
      <c r="F1819" t="inlineStr">
        <is>
          <t>0023</t>
        </is>
      </c>
      <c r="G1819" t="inlineStr">
        <is>
          <t>5317637700</t>
        </is>
      </c>
      <c r="H1819" t="n">
        <v>690.0</v>
      </c>
      <c r="I1819" t="n">
        <v>657.14</v>
      </c>
      <c r="J1819" t="n">
        <v>620.0</v>
      </c>
      <c r="K1819" t="inlineStr">
        <is>
          <t>sale</t>
        </is>
      </c>
      <c r="L1819" t="inlineStr">
        <is>
          <t/>
        </is>
      </c>
      <c r="M1819" t="inlineStr">
        <is>
          <t/>
        </is>
      </c>
      <c r="N1819" t="n">
        <v>0.0</v>
      </c>
      <c r="O1819" t="n">
        <v>0.0</v>
      </c>
      <c r="P1819" t="n">
        <v>508.71</v>
      </c>
      <c r="Q1819" t="n">
        <v>508.71</v>
      </c>
      <c r="R1819" t="n">
        <v>37.14</v>
      </c>
      <c r="S1819" t="n">
        <v>37.14</v>
      </c>
      <c r="T1819" t="n">
        <v>6.57</v>
      </c>
      <c r="U1819" t="n">
        <v>6.57</v>
      </c>
      <c r="V1819" t="n">
        <v>111.6</v>
      </c>
      <c r="W1819" t="n">
        <v>111.6</v>
      </c>
      <c r="X1819" t="n">
        <v>8.62</v>
      </c>
      <c r="Y1819" t="n">
        <v>8.62</v>
      </c>
      <c r="Z1819" t="n">
        <v>21.64</v>
      </c>
      <c r="AA1819" t="n">
        <v>21.64</v>
      </c>
      <c r="AB1819" t="n">
        <v>32.86</v>
      </c>
      <c r="AC1819" t="n">
        <v>32.86</v>
      </c>
      <c r="AD1819" t="n">
        <v>32.860000000000014</v>
      </c>
      <c r="AE1819" t="n">
        <v>0.0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0.0</v>
      </c>
      <c r="AL1819" t="inlineStr">
        <is>
          <t>unreconciled</t>
        </is>
      </c>
      <c r="AM1819" t="inlineStr">
        <is>
          <t>Order Amount Mismatch (POS&gt;3PO)</t>
        </is>
      </c>
      <c r="AN1819" t="n">
        <v>32.86</v>
      </c>
      <c r="AO1819" t="n">
        <f>ROUND(P1819*100/H1819,2)</f>
        <v>0.0</v>
      </c>
      <c r="AP1819" t="n">
        <f>ROUND(Q1819*100/I1819,2)</f>
        <v>0.0</v>
      </c>
      <c r="AQ1819"/>
      <c r="AR1819"/>
      <c r="AS1819" t="n">
        <v>0.0</v>
      </c>
    </row>
    <row r="1820">
      <c r="A1820" s="1" t="n">
        <v>45236.0</v>
      </c>
      <c r="B1820" s="2" t="n">
        <v>45236.71797453704</v>
      </c>
      <c r="C1820" t="inlineStr">
        <is>
          <t>3140094012086539</t>
        </is>
      </c>
      <c r="D1820" t="inlineStr">
        <is>
          <t>POS0012</t>
        </is>
      </c>
      <c r="E1820" t="inlineStr">
        <is>
          <t>54</t>
        </is>
      </c>
      <c r="F1820" t="inlineStr">
        <is>
          <t>0094</t>
        </is>
      </c>
      <c r="G1820" t="inlineStr">
        <is>
          <t>5317648662</t>
        </is>
      </c>
      <c r="H1820" t="n">
        <v>341.0</v>
      </c>
      <c r="I1820" t="n">
        <v>324.76</v>
      </c>
      <c r="J1820" t="n">
        <v>287.62</v>
      </c>
      <c r="K1820" t="inlineStr">
        <is>
          <t>sale</t>
        </is>
      </c>
      <c r="L1820" t="inlineStr">
        <is>
          <t/>
        </is>
      </c>
      <c r="M1820" t="inlineStr">
        <is>
          <t/>
        </is>
      </c>
      <c r="N1820" t="n">
        <v>0.0</v>
      </c>
      <c r="O1820" t="n">
        <v>0.0</v>
      </c>
      <c r="P1820" t="n">
        <v>255.39</v>
      </c>
      <c r="Q1820" t="n">
        <v>255.39</v>
      </c>
      <c r="R1820" t="n">
        <v>37.14</v>
      </c>
      <c r="S1820" t="n">
        <v>37.14</v>
      </c>
      <c r="T1820" t="n">
        <v>3.25</v>
      </c>
      <c r="U1820" t="n">
        <v>3.25</v>
      </c>
      <c r="V1820" t="n">
        <v>51.77</v>
      </c>
      <c r="W1820" t="n">
        <v>51.77</v>
      </c>
      <c r="X1820" t="n">
        <v>4.26</v>
      </c>
      <c r="Y1820" t="n">
        <v>4.26</v>
      </c>
      <c r="Z1820" t="n">
        <v>10.09</v>
      </c>
      <c r="AA1820" t="n">
        <v>10.09</v>
      </c>
      <c r="AB1820" t="n">
        <v>16.24</v>
      </c>
      <c r="AC1820" t="n">
        <v>16.24</v>
      </c>
      <c r="AD1820" t="n">
        <v>16.24000000000001</v>
      </c>
      <c r="AE1820" t="n">
        <v>0.0</v>
      </c>
      <c r="AF1820" t="n">
        <v>0.0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0.0</v>
      </c>
      <c r="AL1820" t="inlineStr">
        <is>
          <t>unreconciled</t>
        </is>
      </c>
      <c r="AM1820" t="inlineStr">
        <is>
          <t>Order Amount Mismatch (POS&gt;3PO)</t>
        </is>
      </c>
      <c r="AN1820" t="n">
        <v>16.24</v>
      </c>
      <c r="AO1820" t="n">
        <f>ROUND(P1820*100/H1820,2)</f>
        <v>0.0</v>
      </c>
      <c r="AP1820" t="n">
        <f>ROUND(Q1820*100/I1820,2)</f>
        <v>0.0</v>
      </c>
      <c r="AQ1820"/>
      <c r="AR1820"/>
      <c r="AS1820" t="n">
        <v>0.0</v>
      </c>
    </row>
    <row r="1821">
      <c r="A1821" s="1" t="n">
        <v>45235.0</v>
      </c>
      <c r="B1821" s="2" t="n">
        <v>45235.730625</v>
      </c>
      <c r="C1821" t="inlineStr">
        <is>
          <t>3140094012086131</t>
        </is>
      </c>
      <c r="D1821" t="inlineStr">
        <is>
          <t>POS0012</t>
        </is>
      </c>
      <c r="E1821" t="inlineStr">
        <is>
          <t>46</t>
        </is>
      </c>
      <c r="F1821" t="inlineStr">
        <is>
          <t>0094</t>
        </is>
      </c>
      <c r="G1821" t="inlineStr">
        <is>
          <t>5317652748</t>
        </is>
      </c>
      <c r="H1821" t="n">
        <v>522.0</v>
      </c>
      <c r="I1821" t="n">
        <v>497.13</v>
      </c>
      <c r="J1821" t="n">
        <v>459.99</v>
      </c>
      <c r="K1821" t="inlineStr">
        <is>
          <t>sale</t>
        </is>
      </c>
      <c r="L1821" t="inlineStr">
        <is>
          <t/>
        </is>
      </c>
      <c r="M1821" t="inlineStr">
        <is>
          <t/>
        </is>
      </c>
      <c r="N1821" t="n">
        <v>0.0</v>
      </c>
      <c r="O1821" t="n">
        <v>0.0</v>
      </c>
      <c r="P1821" t="n">
        <v>386.76</v>
      </c>
      <c r="Q1821" t="n">
        <v>386.77</v>
      </c>
      <c r="R1821" t="n">
        <v>37.14</v>
      </c>
      <c r="S1821" t="n">
        <v>37.14</v>
      </c>
      <c r="T1821" t="n">
        <v>4.97</v>
      </c>
      <c r="U1821" t="n">
        <v>4.97</v>
      </c>
      <c r="V1821" t="n">
        <v>82.8</v>
      </c>
      <c r="W1821" t="n">
        <v>82.8</v>
      </c>
      <c r="X1821" t="n">
        <v>6.52</v>
      </c>
      <c r="Y1821" t="n">
        <v>6.52</v>
      </c>
      <c r="Z1821" t="n">
        <v>16.08</v>
      </c>
      <c r="AA1821" t="n">
        <v>16.07</v>
      </c>
      <c r="AB1821" t="n">
        <v>24.86</v>
      </c>
      <c r="AC1821" t="n">
        <v>24.86</v>
      </c>
      <c r="AD1821" t="n">
        <v>24.870000000000005</v>
      </c>
      <c r="AE1821" t="n">
        <v>-0.009999999999990905</v>
      </c>
      <c r="AF1821" t="n">
        <v>0.0</v>
      </c>
      <c r="AG1821" t="n">
        <v>0.0</v>
      </c>
      <c r="AH1821" t="n">
        <v>0.0</v>
      </c>
      <c r="AI1821" t="n">
        <v>0.0</v>
      </c>
      <c r="AJ1821" t="n">
        <v>0.00999999999999801</v>
      </c>
      <c r="AK1821" t="n">
        <v>0.0</v>
      </c>
      <c r="AL1821" t="inlineStr">
        <is>
          <t>unreconciled</t>
        </is>
      </c>
      <c r="AM1821" t="inlineStr">
        <is>
          <t>Order Amount Mismatch (POS&gt;3PO)</t>
        </is>
      </c>
      <c r="AN1821" t="n">
        <v>24.87</v>
      </c>
      <c r="AO1821" t="n">
        <f>ROUND(P1821*100/H1821,2)</f>
        <v>0.0</v>
      </c>
      <c r="AP1821" t="n">
        <f>ROUND(Q1821*100/I1821,2)</f>
        <v>0.0</v>
      </c>
      <c r="AQ1821"/>
      <c r="AR1821"/>
      <c r="AS1821" t="n">
        <v>0.0</v>
      </c>
    </row>
    <row r="1822">
      <c r="A1822" s="1" t="n">
        <v>45234.0</v>
      </c>
      <c r="B1822" s="2" t="n">
        <v>45235.02011574074</v>
      </c>
      <c r="C1822" t="inlineStr">
        <is>
          <t>3140094012085901</t>
        </is>
      </c>
      <c r="D1822" t="inlineStr">
        <is>
          <t>POS0012</t>
        </is>
      </c>
      <c r="E1822" t="inlineStr">
        <is>
          <t>16</t>
        </is>
      </c>
      <c r="F1822" t="inlineStr">
        <is>
          <t>0094</t>
        </is>
      </c>
      <c r="G1822" t="inlineStr">
        <is>
          <t>5317656482</t>
        </is>
      </c>
      <c r="H1822" t="n">
        <v>148.0</v>
      </c>
      <c r="I1822" t="n">
        <v>140.95</v>
      </c>
      <c r="J1822" t="n">
        <v>103.81</v>
      </c>
      <c r="K1822" t="inlineStr">
        <is>
          <t>sale</t>
        </is>
      </c>
      <c r="L1822" t="inlineStr">
        <is>
          <t/>
        </is>
      </c>
      <c r="M1822" t="inlineStr">
        <is>
          <t/>
        </is>
      </c>
      <c r="N1822" t="n">
        <v>0.0</v>
      </c>
      <c r="O1822" t="n">
        <v>0.0</v>
      </c>
      <c r="P1822" t="n">
        <v>115.3</v>
      </c>
      <c r="Q1822" t="n">
        <v>115.3</v>
      </c>
      <c r="R1822" t="n">
        <v>37.14</v>
      </c>
      <c r="S1822" t="n">
        <v>37.14</v>
      </c>
      <c r="T1822" t="n">
        <v>1.41</v>
      </c>
      <c r="U1822" t="n">
        <v>1.41</v>
      </c>
      <c r="V1822" t="n">
        <v>18.69</v>
      </c>
      <c r="W1822" t="n">
        <v>18.69</v>
      </c>
      <c r="X1822" t="n">
        <v>1.85</v>
      </c>
      <c r="Y1822" t="n">
        <v>1.85</v>
      </c>
      <c r="Z1822" t="n">
        <v>3.7</v>
      </c>
      <c r="AA1822" t="n">
        <v>3.69</v>
      </c>
      <c r="AB1822" t="n">
        <v>7.04</v>
      </c>
      <c r="AC1822" t="n">
        <v>7.05</v>
      </c>
      <c r="AD1822" t="n">
        <v>7.050000000000011</v>
      </c>
      <c r="AE1822" t="n">
        <v>0.0</v>
      </c>
      <c r="AF1822" t="n">
        <v>0.0</v>
      </c>
      <c r="AG1822" t="n">
        <v>0.0</v>
      </c>
      <c r="AH1822" t="n">
        <v>0.0</v>
      </c>
      <c r="AI1822" t="n">
        <v>0.0</v>
      </c>
      <c r="AJ1822" t="n">
        <v>0.010000000000000231</v>
      </c>
      <c r="AK1822" t="n">
        <v>-0.009999999999999787</v>
      </c>
      <c r="AL1822" t="inlineStr">
        <is>
          <t>unreconciled</t>
        </is>
      </c>
      <c r="AM1822" t="inlineStr">
        <is>
          <t>Order Amount Mismatch (POS&gt;3PO)</t>
        </is>
      </c>
      <c r="AN1822" t="n">
        <v>7.05</v>
      </c>
      <c r="AO1822" t="n">
        <f>ROUND(P1822*100/H1822,2)</f>
        <v>0.0</v>
      </c>
      <c r="AP1822" t="n">
        <f>ROUND(Q1822*100/I1822,2)</f>
        <v>0.0</v>
      </c>
      <c r="AQ1822"/>
      <c r="AR1822"/>
      <c r="AS1822" t="n">
        <v>0.0</v>
      </c>
    </row>
    <row r="1823">
      <c r="A1823" s="1" t="n">
        <v>45235.0</v>
      </c>
      <c r="B1823" s="2" t="n">
        <v>45235.801412037035</v>
      </c>
      <c r="C1823" t="inlineStr">
        <is>
          <t>3140094012086195</t>
        </is>
      </c>
      <c r="D1823" t="inlineStr">
        <is>
          <t>POS0012</t>
        </is>
      </c>
      <c r="E1823" t="inlineStr">
        <is>
          <t>10</t>
        </is>
      </c>
      <c r="F1823" t="inlineStr">
        <is>
          <t>0094</t>
        </is>
      </c>
      <c r="G1823" t="inlineStr">
        <is>
          <t>5317661304</t>
        </is>
      </c>
      <c r="H1823" t="n">
        <v>389.0</v>
      </c>
      <c r="I1823" t="n">
        <v>370.47</v>
      </c>
      <c r="J1823" t="n">
        <v>333.33</v>
      </c>
      <c r="K1823" t="inlineStr">
        <is>
          <t>sale</t>
        </is>
      </c>
      <c r="L1823" t="inlineStr">
        <is>
          <t/>
        </is>
      </c>
      <c r="M1823" t="inlineStr">
        <is>
          <t/>
        </is>
      </c>
      <c r="N1823" t="n">
        <v>0.0</v>
      </c>
      <c r="O1823" t="n">
        <v>0.0</v>
      </c>
      <c r="P1823" t="n">
        <v>290.24</v>
      </c>
      <c r="Q1823" t="n">
        <v>290.23</v>
      </c>
      <c r="R1823" t="n">
        <v>37.14</v>
      </c>
      <c r="S1823" t="n">
        <v>37.14</v>
      </c>
      <c r="T1823" t="n">
        <v>3.7</v>
      </c>
      <c r="U1823" t="n">
        <v>3.7</v>
      </c>
      <c r="V1823" t="n">
        <v>60.0</v>
      </c>
      <c r="W1823" t="n">
        <v>60.0</v>
      </c>
      <c r="X1823" t="n">
        <v>4.86</v>
      </c>
      <c r="Y1823" t="n">
        <v>4.86</v>
      </c>
      <c r="Z1823" t="n">
        <v>11.67</v>
      </c>
      <c r="AA1823" t="n">
        <v>11.67</v>
      </c>
      <c r="AB1823" t="n">
        <v>18.52</v>
      </c>
      <c r="AC1823" t="n">
        <v>18.53</v>
      </c>
      <c r="AD1823" t="n">
        <v>18.529999999999973</v>
      </c>
      <c r="AE1823" t="n">
        <v>0.009999999999990905</v>
      </c>
      <c r="AF1823" t="n">
        <v>0.0</v>
      </c>
      <c r="AG1823" t="n">
        <v>0.0</v>
      </c>
      <c r="AH1823" t="n">
        <v>0.0</v>
      </c>
      <c r="AI1823" t="n">
        <v>0.0</v>
      </c>
      <c r="AJ1823" t="n">
        <v>0.0</v>
      </c>
      <c r="AK1823" t="n">
        <v>-0.010000000000001563</v>
      </c>
      <c r="AL1823" t="inlineStr">
        <is>
          <t>unreconciled</t>
        </is>
      </c>
      <c r="AM1823" t="inlineStr">
        <is>
          <t>Order Amount Mismatch (POS&gt;3PO)</t>
        </is>
      </c>
      <c r="AN1823" t="n">
        <v>18.53</v>
      </c>
      <c r="AO1823" t="n">
        <f>ROUND(P1823*100/H1823,2)</f>
        <v>0.0</v>
      </c>
      <c r="AP1823" t="n">
        <f>ROUND(Q1823*100/I1823,2)</f>
        <v>0.0</v>
      </c>
      <c r="AQ1823"/>
      <c r="AR1823"/>
      <c r="AS1823" t="n">
        <v>0.0</v>
      </c>
    </row>
    <row r="1824">
      <c r="A1824" s="1" t="n">
        <v>45236.0</v>
      </c>
      <c r="B1824" s="2" t="n">
        <v>45236.61108796296</v>
      </c>
      <c r="C1824" t="inlineStr">
        <is>
          <t>3140023012060014</t>
        </is>
      </c>
      <c r="D1824" t="inlineStr">
        <is>
          <t>POS0012</t>
        </is>
      </c>
      <c r="E1824" t="inlineStr">
        <is>
          <t>06</t>
        </is>
      </c>
      <c r="F1824" t="inlineStr">
        <is>
          <t>0023</t>
        </is>
      </c>
      <c r="G1824" t="inlineStr">
        <is>
          <t>5317675016</t>
        </is>
      </c>
      <c r="H1824" t="n">
        <v>213.0</v>
      </c>
      <c r="I1824" t="n">
        <v>202.86</v>
      </c>
      <c r="J1824" t="n">
        <v>165.72</v>
      </c>
      <c r="K1824" t="inlineStr">
        <is>
          <t>sale</t>
        </is>
      </c>
      <c r="L1824" t="inlineStr">
        <is>
          <t/>
        </is>
      </c>
      <c r="M1824" t="inlineStr">
        <is>
          <t/>
        </is>
      </c>
      <c r="N1824" t="n">
        <v>0.0</v>
      </c>
      <c r="O1824" t="n">
        <v>0.0</v>
      </c>
      <c r="P1824" t="n">
        <v>162.49</v>
      </c>
      <c r="Q1824" t="n">
        <v>162.49</v>
      </c>
      <c r="R1824" t="n">
        <v>37.14</v>
      </c>
      <c r="S1824" t="n">
        <v>37.14</v>
      </c>
      <c r="T1824" t="n">
        <v>2.03</v>
      </c>
      <c r="U1824" t="n">
        <v>2.03</v>
      </c>
      <c r="V1824" t="n">
        <v>29.83</v>
      </c>
      <c r="W1824" t="n">
        <v>29.83</v>
      </c>
      <c r="X1824" t="n">
        <v>2.66</v>
      </c>
      <c r="Y1824" t="n">
        <v>2.66</v>
      </c>
      <c r="Z1824" t="n">
        <v>5.85</v>
      </c>
      <c r="AA1824" t="n">
        <v>5.85</v>
      </c>
      <c r="AB1824" t="n">
        <v>10.14</v>
      </c>
      <c r="AC1824" t="n">
        <v>10.14</v>
      </c>
      <c r="AD1824" t="n">
        <v>10.139999999999986</v>
      </c>
      <c r="AE1824" t="n">
        <v>0.0</v>
      </c>
      <c r="AF1824" t="n">
        <v>0.0</v>
      </c>
      <c r="AG1824" t="n">
        <v>0.0</v>
      </c>
      <c r="AH1824" t="n">
        <v>0.0</v>
      </c>
      <c r="AI1824" t="n">
        <v>0.0</v>
      </c>
      <c r="AJ1824" t="n">
        <v>0.0</v>
      </c>
      <c r="AK1824" t="n">
        <v>0.0</v>
      </c>
      <c r="AL1824" t="inlineStr">
        <is>
          <t>unreconciled</t>
        </is>
      </c>
      <c r="AM1824" t="inlineStr">
        <is>
          <t>Order Amount Mismatch (POS&gt;3PO)</t>
        </is>
      </c>
      <c r="AN1824" t="n">
        <v>10.14</v>
      </c>
      <c r="AO1824" t="n">
        <f>ROUND(P1824*100/H1824,2)</f>
        <v>0.0</v>
      </c>
      <c r="AP1824" t="n">
        <f>ROUND(Q1824*100/I1824,2)</f>
        <v>0.0</v>
      </c>
      <c r="AQ1824"/>
      <c r="AR1824"/>
      <c r="AS1824" t="n">
        <v>0.0</v>
      </c>
    </row>
    <row r="1825">
      <c r="A1825" s="1" t="n">
        <v>45235.0</v>
      </c>
      <c r="B1825" s="2" t="n">
        <v>45235.94665509259</v>
      </c>
      <c r="C1825" t="inlineStr">
        <is>
          <t>3140023012059902</t>
        </is>
      </c>
      <c r="D1825" t="inlineStr">
        <is>
          <t>POS0012</t>
        </is>
      </c>
      <c r="E1825" t="inlineStr">
        <is>
          <t>94</t>
        </is>
      </c>
      <c r="F1825" t="inlineStr">
        <is>
          <t>0023</t>
        </is>
      </c>
      <c r="G1825" t="inlineStr">
        <is>
          <t>5317705556</t>
        </is>
      </c>
      <c r="H1825" t="n">
        <v>394.0</v>
      </c>
      <c r="I1825" t="n">
        <v>375.24</v>
      </c>
      <c r="J1825" t="n">
        <v>338.1</v>
      </c>
      <c r="K1825" t="inlineStr">
        <is>
          <t>sale</t>
        </is>
      </c>
      <c r="L1825" t="inlineStr">
        <is>
          <t/>
        </is>
      </c>
      <c r="M1825" t="inlineStr">
        <is>
          <t/>
        </is>
      </c>
      <c r="N1825" t="n">
        <v>0.0</v>
      </c>
      <c r="O1825" t="n">
        <v>0.0</v>
      </c>
      <c r="P1825" t="n">
        <v>293.86</v>
      </c>
      <c r="Q1825" t="n">
        <v>293.87</v>
      </c>
      <c r="R1825" t="n">
        <v>37.14</v>
      </c>
      <c r="S1825" t="n">
        <v>37.14</v>
      </c>
      <c r="T1825" t="n">
        <v>3.75</v>
      </c>
      <c r="U1825" t="n">
        <v>3.75</v>
      </c>
      <c r="V1825" t="n">
        <v>60.86</v>
      </c>
      <c r="W1825" t="n">
        <v>60.86</v>
      </c>
      <c r="X1825" t="n">
        <v>4.93</v>
      </c>
      <c r="Y1825" t="n">
        <v>4.92</v>
      </c>
      <c r="Z1825" t="n">
        <v>11.84</v>
      </c>
      <c r="AA1825" t="n">
        <v>11.84</v>
      </c>
      <c r="AB1825" t="n">
        <v>18.76</v>
      </c>
      <c r="AC1825" t="n">
        <v>18.76</v>
      </c>
      <c r="AD1825" t="n">
        <v>18.75999999999999</v>
      </c>
      <c r="AE1825" t="n">
        <v>-0.009999999999990905</v>
      </c>
      <c r="AF1825" t="n">
        <v>0.0</v>
      </c>
      <c r="AG1825" t="n">
        <v>0.0</v>
      </c>
      <c r="AH1825" t="n">
        <v>0.0</v>
      </c>
      <c r="AI1825" t="n">
        <v>0.009999999999999787</v>
      </c>
      <c r="AJ1825" t="n">
        <v>0.0</v>
      </c>
      <c r="AK1825" t="n">
        <v>0.0</v>
      </c>
      <c r="AL1825" t="inlineStr">
        <is>
          <t>unreconciled</t>
        </is>
      </c>
      <c r="AM1825" t="inlineStr">
        <is>
          <t>Order Amount Mismatch (POS&gt;3PO)</t>
        </is>
      </c>
      <c r="AN1825" t="n">
        <v>18.76</v>
      </c>
      <c r="AO1825" t="n">
        <f>ROUND(P1825*100/H1825,2)</f>
        <v>0.0</v>
      </c>
      <c r="AP1825" t="n">
        <f>ROUND(Q1825*100/I1825,2)</f>
        <v>0.0</v>
      </c>
      <c r="AQ1825"/>
      <c r="AR1825"/>
      <c r="AS1825" t="n">
        <v>0.0</v>
      </c>
    </row>
    <row r="1826">
      <c r="A1826" s="1" t="n">
        <v>45235.0</v>
      </c>
      <c r="B1826" s="2" t="n">
        <v>45235.588483796295</v>
      </c>
      <c r="C1826" t="inlineStr">
        <is>
          <t>3140094012086013</t>
        </is>
      </c>
      <c r="D1826" t="inlineStr">
        <is>
          <t>POS0012</t>
        </is>
      </c>
      <c r="E1826" t="inlineStr">
        <is>
          <t>28</t>
        </is>
      </c>
      <c r="F1826" t="inlineStr">
        <is>
          <t>0094</t>
        </is>
      </c>
      <c r="G1826" t="inlineStr">
        <is>
          <t>5317719216</t>
        </is>
      </c>
      <c r="H1826" t="n">
        <v>660.0</v>
      </c>
      <c r="I1826" t="n">
        <v>628.56</v>
      </c>
      <c r="J1826" t="n">
        <v>591.42</v>
      </c>
      <c r="K1826" t="inlineStr">
        <is>
          <t>sale</t>
        </is>
      </c>
      <c r="L1826" t="inlineStr">
        <is>
          <t/>
        </is>
      </c>
      <c r="M1826" t="inlineStr">
        <is>
          <t/>
        </is>
      </c>
      <c r="N1826" t="n">
        <v>0.0</v>
      </c>
      <c r="O1826" t="n">
        <v>0.0</v>
      </c>
      <c r="P1826" t="n">
        <v>486.91</v>
      </c>
      <c r="Q1826" t="n">
        <v>486.91</v>
      </c>
      <c r="R1826" t="n">
        <v>37.14</v>
      </c>
      <c r="S1826" t="n">
        <v>37.14</v>
      </c>
      <c r="T1826" t="n">
        <v>6.29</v>
      </c>
      <c r="U1826" t="n">
        <v>6.29</v>
      </c>
      <c r="V1826" t="n">
        <v>106.46</v>
      </c>
      <c r="W1826" t="n">
        <v>106.46</v>
      </c>
      <c r="X1826" t="n">
        <v>8.25</v>
      </c>
      <c r="Y1826" t="n">
        <v>8.25</v>
      </c>
      <c r="Z1826" t="n">
        <v>20.65</v>
      </c>
      <c r="AA1826" t="n">
        <v>20.64</v>
      </c>
      <c r="AB1826" t="n">
        <v>31.42</v>
      </c>
      <c r="AC1826" t="n">
        <v>31.43</v>
      </c>
      <c r="AD1826" t="n">
        <v>31.440000000000055</v>
      </c>
      <c r="AE1826" t="n">
        <v>0.0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0.00999999999999801</v>
      </c>
      <c r="AK1826" t="n">
        <v>-0.00999999999999801</v>
      </c>
      <c r="AL1826" t="inlineStr">
        <is>
          <t>unreconciled</t>
        </is>
      </c>
      <c r="AM1826" t="inlineStr">
        <is>
          <t>Order Amount Mismatch (POS&gt;3PO)</t>
        </is>
      </c>
      <c r="AN1826" t="n">
        <v>31.44</v>
      </c>
      <c r="AO1826" t="n">
        <f>ROUND(P1826*100/H1826,2)</f>
        <v>0.0</v>
      </c>
      <c r="AP1826" t="n">
        <f>ROUND(Q1826*100/I1826,2)</f>
        <v>0.0</v>
      </c>
      <c r="AQ1826"/>
      <c r="AR1826"/>
      <c r="AS1826" t="n">
        <v>0.0</v>
      </c>
    </row>
    <row r="1827">
      <c r="A1827" s="1" t="n">
        <v>45234.0</v>
      </c>
      <c r="B1827" s="2" t="n">
        <v>45235.03135416667</v>
      </c>
      <c r="C1827" t="inlineStr">
        <is>
          <t>3140094012085910</t>
        </is>
      </c>
      <c r="D1827" t="inlineStr">
        <is>
          <t>POS0012</t>
        </is>
      </c>
      <c r="E1827" t="inlineStr">
        <is>
          <t>25</t>
        </is>
      </c>
      <c r="F1827" t="inlineStr">
        <is>
          <t>0094</t>
        </is>
      </c>
      <c r="G1827" t="inlineStr">
        <is>
          <t>5317727732</t>
        </is>
      </c>
      <c r="H1827" t="n">
        <v>159.0</v>
      </c>
      <c r="I1827" t="n">
        <v>151.43</v>
      </c>
      <c r="J1827" t="n">
        <v>114.29</v>
      </c>
      <c r="K1827" t="inlineStr">
        <is>
          <t>sale</t>
        </is>
      </c>
      <c r="L1827" t="inlineStr">
        <is>
          <t/>
        </is>
      </c>
      <c r="M1827" t="inlineStr">
        <is>
          <t/>
        </is>
      </c>
      <c r="N1827" t="n">
        <v>0.0</v>
      </c>
      <c r="O1827" t="n">
        <v>0.0</v>
      </c>
      <c r="P1827" t="n">
        <v>123.3</v>
      </c>
      <c r="Q1827" t="n">
        <v>123.29</v>
      </c>
      <c r="R1827" t="n">
        <v>37.14</v>
      </c>
      <c r="S1827" t="n">
        <v>37.14</v>
      </c>
      <c r="T1827" t="n">
        <v>1.51</v>
      </c>
      <c r="U1827" t="n">
        <v>1.51</v>
      </c>
      <c r="V1827" t="n">
        <v>20.57</v>
      </c>
      <c r="W1827" t="n">
        <v>20.57</v>
      </c>
      <c r="X1827" t="n">
        <v>1.99</v>
      </c>
      <c r="Y1827" t="n">
        <v>1.99</v>
      </c>
      <c r="Z1827" t="n">
        <v>4.06</v>
      </c>
      <c r="AA1827" t="n">
        <v>4.06</v>
      </c>
      <c r="AB1827" t="n">
        <v>7.58</v>
      </c>
      <c r="AC1827" t="n">
        <v>7.57</v>
      </c>
      <c r="AD1827" t="n">
        <v>7.569999999999993</v>
      </c>
      <c r="AE1827" t="n">
        <v>0.009999999999990905</v>
      </c>
      <c r="AF1827" t="n">
        <v>0.0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0.009999999999999787</v>
      </c>
      <c r="AL1827" t="inlineStr">
        <is>
          <t>unreconciled</t>
        </is>
      </c>
      <c r="AM1827" t="inlineStr">
        <is>
          <t>Order Amount Mismatch (POS&gt;3PO)</t>
        </is>
      </c>
      <c r="AN1827" t="n">
        <v>7.57</v>
      </c>
      <c r="AO1827" t="n">
        <f>ROUND(P1827*100/H1827,2)</f>
        <v>0.0</v>
      </c>
      <c r="AP1827" t="n">
        <f>ROUND(Q1827*100/I1827,2)</f>
        <v>0.0</v>
      </c>
      <c r="AQ1827"/>
      <c r="AR1827"/>
      <c r="AS1827" t="n">
        <v>0.0</v>
      </c>
    </row>
    <row r="1828">
      <c r="A1828" s="1" t="n">
        <v>45234.0</v>
      </c>
      <c r="B1828" s="2" t="n">
        <v>45234.9684375</v>
      </c>
      <c r="C1828" t="inlineStr">
        <is>
          <t>3140094012085841</t>
        </is>
      </c>
      <c r="D1828" t="inlineStr">
        <is>
          <t>POS0012</t>
        </is>
      </c>
      <c r="E1828" t="inlineStr">
        <is>
          <t>56</t>
        </is>
      </c>
      <c r="F1828" t="inlineStr">
        <is>
          <t>0094</t>
        </is>
      </c>
      <c r="G1828" t="inlineStr">
        <is>
          <t>5317737489</t>
        </is>
      </c>
      <c r="H1828" t="n">
        <v>325.0</v>
      </c>
      <c r="I1828" t="n">
        <v>309.52</v>
      </c>
      <c r="J1828" t="n">
        <v>272.38</v>
      </c>
      <c r="K1828" t="inlineStr">
        <is>
          <t>sale</t>
        </is>
      </c>
      <c r="L1828" t="inlineStr">
        <is>
          <t/>
        </is>
      </c>
      <c r="M1828" t="inlineStr">
        <is>
          <t/>
        </is>
      </c>
      <c r="N1828" t="n">
        <v>0.0</v>
      </c>
      <c r="O1828" t="n">
        <v>0.0</v>
      </c>
      <c r="P1828" t="n">
        <v>243.77</v>
      </c>
      <c r="Q1828" t="n">
        <v>243.77</v>
      </c>
      <c r="R1828" t="n">
        <v>37.14</v>
      </c>
      <c r="S1828" t="n">
        <v>37.14</v>
      </c>
      <c r="T1828" t="n">
        <v>3.1</v>
      </c>
      <c r="U1828" t="n">
        <v>3.1</v>
      </c>
      <c r="V1828" t="n">
        <v>49.03</v>
      </c>
      <c r="W1828" t="n">
        <v>49.03</v>
      </c>
      <c r="X1828" t="n">
        <v>4.06</v>
      </c>
      <c r="Y1828" t="n">
        <v>4.06</v>
      </c>
      <c r="Z1828" t="n">
        <v>9.56</v>
      </c>
      <c r="AA1828" t="n">
        <v>9.56</v>
      </c>
      <c r="AB1828" t="n">
        <v>15.48</v>
      </c>
      <c r="AC1828" t="n">
        <v>15.48</v>
      </c>
      <c r="AD1828" t="n">
        <v>15.480000000000018</v>
      </c>
      <c r="AE1828" t="n">
        <v>0.0</v>
      </c>
      <c r="AF1828" t="n">
        <v>0.0</v>
      </c>
      <c r="AG1828" t="n">
        <v>0.0</v>
      </c>
      <c r="AH1828" t="n">
        <v>0.0</v>
      </c>
      <c r="AI1828" t="n">
        <v>0.0</v>
      </c>
      <c r="AJ1828" t="n">
        <v>0.0</v>
      </c>
      <c r="AK1828" t="n">
        <v>0.0</v>
      </c>
      <c r="AL1828" t="inlineStr">
        <is>
          <t>unreconciled</t>
        </is>
      </c>
      <c r="AM1828" t="inlineStr">
        <is>
          <t>Order Amount Mismatch (POS&gt;3PO)</t>
        </is>
      </c>
      <c r="AN1828" t="n">
        <v>15.48</v>
      </c>
      <c r="AO1828" t="n">
        <f>ROUND(P1828*100/H1828,2)</f>
        <v>0.0</v>
      </c>
      <c r="AP1828" t="n">
        <f>ROUND(Q1828*100/I1828,2)</f>
        <v>0.0</v>
      </c>
      <c r="AQ1828"/>
      <c r="AR1828"/>
      <c r="AS1828" t="n">
        <v>0.0</v>
      </c>
    </row>
    <row r="1829">
      <c r="A1829" s="1" t="n">
        <v>45234.0</v>
      </c>
      <c r="B1829" s="2" t="n">
        <v>45234.97309027778</v>
      </c>
      <c r="C1829" t="inlineStr">
        <is>
          <t>3140094012085847</t>
        </is>
      </c>
      <c r="D1829" t="inlineStr">
        <is>
          <t>POS0012</t>
        </is>
      </c>
      <c r="E1829" t="inlineStr">
        <is>
          <t>62</t>
        </is>
      </c>
      <c r="F1829" t="inlineStr">
        <is>
          <t>0094</t>
        </is>
      </c>
      <c r="G1829" t="inlineStr">
        <is>
          <t>5317739175</t>
        </is>
      </c>
      <c r="H1829" t="n">
        <v>139.0</v>
      </c>
      <c r="I1829" t="n">
        <v>132.38</v>
      </c>
      <c r="J1829" t="n">
        <v>95.24</v>
      </c>
      <c r="K1829" t="inlineStr">
        <is>
          <t>sale</t>
        </is>
      </c>
      <c r="L1829" t="inlineStr">
        <is>
          <t/>
        </is>
      </c>
      <c r="M1829" t="inlineStr">
        <is>
          <t/>
        </is>
      </c>
      <c r="N1829" t="n">
        <v>0.0</v>
      </c>
      <c r="O1829" t="n">
        <v>0.0</v>
      </c>
      <c r="P1829" t="n">
        <v>108.78</v>
      </c>
      <c r="Q1829" t="n">
        <v>108.78</v>
      </c>
      <c r="R1829" t="n">
        <v>37.14</v>
      </c>
      <c r="S1829" t="n">
        <v>37.14</v>
      </c>
      <c r="T1829" t="n">
        <v>1.32</v>
      </c>
      <c r="U1829" t="n">
        <v>1.32</v>
      </c>
      <c r="V1829" t="n">
        <v>17.14</v>
      </c>
      <c r="W1829" t="n">
        <v>17.14</v>
      </c>
      <c r="X1829" t="n">
        <v>1.74</v>
      </c>
      <c r="Y1829" t="n">
        <v>1.74</v>
      </c>
      <c r="Z1829" t="n">
        <v>3.4</v>
      </c>
      <c r="AA1829" t="n">
        <v>3.4</v>
      </c>
      <c r="AB1829" t="n">
        <v>6.62</v>
      </c>
      <c r="AC1829" t="n">
        <v>6.62</v>
      </c>
      <c r="AD1829" t="n">
        <v>6.6200000000000045</v>
      </c>
      <c r="AE1829" t="n">
        <v>0.0</v>
      </c>
      <c r="AF1829" t="n">
        <v>0.0</v>
      </c>
      <c r="AG1829" t="n">
        <v>0.0</v>
      </c>
      <c r="AH1829" t="n">
        <v>0.0</v>
      </c>
      <c r="AI1829" t="n">
        <v>0.0</v>
      </c>
      <c r="AJ1829" t="n">
        <v>0.0</v>
      </c>
      <c r="AK1829" t="n">
        <v>0.0</v>
      </c>
      <c r="AL1829" t="inlineStr">
        <is>
          <t>unreconciled</t>
        </is>
      </c>
      <c r="AM1829" t="inlineStr">
        <is>
          <t>Order Amount Mismatch (POS&gt;3PO)</t>
        </is>
      </c>
      <c r="AN1829" t="n">
        <v>6.62</v>
      </c>
      <c r="AO1829" t="n">
        <f>ROUND(P1829*100/H1829,2)</f>
        <v>0.0</v>
      </c>
      <c r="AP1829" t="n">
        <f>ROUND(Q1829*100/I1829,2)</f>
        <v>0.0</v>
      </c>
      <c r="AQ1829"/>
      <c r="AR1829"/>
      <c r="AS1829" t="n">
        <v>0.0</v>
      </c>
    </row>
    <row r="1830">
      <c r="A1830" s="1" t="n">
        <v>45235.0</v>
      </c>
      <c r="B1830" s="2" t="n">
        <v>45235.78262731482</v>
      </c>
      <c r="C1830" t="inlineStr">
        <is>
          <t>3140094012086163</t>
        </is>
      </c>
      <c r="D1830" t="inlineStr">
        <is>
          <t>POS0012</t>
        </is>
      </c>
      <c r="E1830" t="inlineStr">
        <is>
          <t>78</t>
        </is>
      </c>
      <c r="F1830" t="inlineStr">
        <is>
          <t>0094</t>
        </is>
      </c>
      <c r="G1830" t="inlineStr">
        <is>
          <t>5317752353</t>
        </is>
      </c>
      <c r="H1830" t="n">
        <v>730.0</v>
      </c>
      <c r="I1830" t="n">
        <v>695.24</v>
      </c>
      <c r="J1830" t="n">
        <v>658.1</v>
      </c>
      <c r="K1830" t="inlineStr">
        <is>
          <t>sale</t>
        </is>
      </c>
      <c r="L1830" t="inlineStr">
        <is>
          <t/>
        </is>
      </c>
      <c r="M1830" t="inlineStr">
        <is>
          <t/>
        </is>
      </c>
      <c r="N1830" t="n">
        <v>0.0</v>
      </c>
      <c r="O1830" t="n">
        <v>0.0</v>
      </c>
      <c r="P1830" t="n">
        <v>537.75</v>
      </c>
      <c r="Q1830" t="n">
        <v>537.75</v>
      </c>
      <c r="R1830" t="n">
        <v>37.14</v>
      </c>
      <c r="S1830" t="n">
        <v>37.14</v>
      </c>
      <c r="T1830" t="n">
        <v>6.95</v>
      </c>
      <c r="U1830" t="n">
        <v>6.95</v>
      </c>
      <c r="V1830" t="n">
        <v>118.46</v>
      </c>
      <c r="W1830" t="n">
        <v>118.46</v>
      </c>
      <c r="X1830" t="n">
        <v>9.12</v>
      </c>
      <c r="Y1830" t="n">
        <v>9.12</v>
      </c>
      <c r="Z1830" t="n">
        <v>22.96</v>
      </c>
      <c r="AA1830" t="n">
        <v>22.96</v>
      </c>
      <c r="AB1830" t="n">
        <v>34.76</v>
      </c>
      <c r="AC1830" t="n">
        <v>34.76</v>
      </c>
      <c r="AD1830" t="n">
        <v>34.75999999999999</v>
      </c>
      <c r="AE1830" t="n">
        <v>0.0</v>
      </c>
      <c r="AF1830" t="n">
        <v>0.0</v>
      </c>
      <c r="AG1830" t="n">
        <v>0.0</v>
      </c>
      <c r="AH1830" t="n">
        <v>0.0</v>
      </c>
      <c r="AI1830" t="n">
        <v>0.0</v>
      </c>
      <c r="AJ1830" t="n">
        <v>0.0</v>
      </c>
      <c r="AK1830" t="n">
        <v>0.0</v>
      </c>
      <c r="AL1830" t="inlineStr">
        <is>
          <t>unreconciled</t>
        </is>
      </c>
      <c r="AM1830" t="inlineStr">
        <is>
          <t>Order Amount Mismatch (POS&gt;3PO)</t>
        </is>
      </c>
      <c r="AN1830" t="n">
        <v>34.76</v>
      </c>
      <c r="AO1830" t="n">
        <f>ROUND(P1830*100/H1830,2)</f>
        <v>0.0</v>
      </c>
      <c r="AP1830" t="n">
        <f>ROUND(Q1830*100/I1830,2)</f>
        <v>0.0</v>
      </c>
      <c r="AQ1830"/>
      <c r="AR1830"/>
      <c r="AS1830" t="n">
        <v>0.0</v>
      </c>
    </row>
    <row r="1831">
      <c r="A1831" s="1" t="n">
        <v>45235.0</v>
      </c>
      <c r="B1831" s="2" t="n">
        <v>45235.80596064815</v>
      </c>
      <c r="C1831" t="inlineStr">
        <is>
          <t>3140094012086205</t>
        </is>
      </c>
      <c r="D1831" t="inlineStr">
        <is>
          <t>POS0012</t>
        </is>
      </c>
      <c r="E1831" t="inlineStr">
        <is>
          <t>20</t>
        </is>
      </c>
      <c r="F1831" t="inlineStr">
        <is>
          <t>0094</t>
        </is>
      </c>
      <c r="G1831" t="inlineStr">
        <is>
          <t>5317752844</t>
        </is>
      </c>
      <c r="H1831" t="n">
        <v>1629.0</v>
      </c>
      <c r="I1831" t="n">
        <v>1551.41</v>
      </c>
      <c r="J1831" t="n">
        <v>1514.27</v>
      </c>
      <c r="K1831" t="inlineStr">
        <is>
          <t>sale</t>
        </is>
      </c>
      <c r="L1831" t="inlineStr">
        <is>
          <t/>
        </is>
      </c>
      <c r="M1831" t="inlineStr">
        <is>
          <t/>
        </is>
      </c>
      <c r="N1831" t="n">
        <v>0.0</v>
      </c>
      <c r="O1831" t="n">
        <v>0.0</v>
      </c>
      <c r="P1831" t="n">
        <v>1190.24</v>
      </c>
      <c r="Q1831" t="n">
        <v>1190.26</v>
      </c>
      <c r="R1831" t="n">
        <v>37.14</v>
      </c>
      <c r="S1831" t="n">
        <v>37.14</v>
      </c>
      <c r="T1831" t="n">
        <v>15.51</v>
      </c>
      <c r="U1831" t="n">
        <v>15.51</v>
      </c>
      <c r="V1831" t="n">
        <v>272.57</v>
      </c>
      <c r="W1831" t="n">
        <v>272.57</v>
      </c>
      <c r="X1831" t="n">
        <v>20.36</v>
      </c>
      <c r="Y1831" t="n">
        <v>20.36</v>
      </c>
      <c r="Z1831" t="n">
        <v>52.73</v>
      </c>
      <c r="AA1831" t="n">
        <v>52.72</v>
      </c>
      <c r="AB1831" t="n">
        <v>77.58</v>
      </c>
      <c r="AC1831" t="n">
        <v>77.57</v>
      </c>
      <c r="AD1831" t="n">
        <v>77.58999999999992</v>
      </c>
      <c r="AE1831" t="n">
        <v>-0.01999999999998181</v>
      </c>
      <c r="AF1831" t="n">
        <v>0.0</v>
      </c>
      <c r="AG1831" t="n">
        <v>0.0</v>
      </c>
      <c r="AH1831" t="n">
        <v>0.0</v>
      </c>
      <c r="AI1831" t="n">
        <v>0.0</v>
      </c>
      <c r="AJ1831" t="n">
        <v>0.00999999999999801</v>
      </c>
      <c r="AK1831" t="n">
        <v>0.010000000000005116</v>
      </c>
      <c r="AL1831" t="inlineStr">
        <is>
          <t>unreconciled</t>
        </is>
      </c>
      <c r="AM1831" t="inlineStr">
        <is>
          <t>Order Amount Mismatch (POS&gt;3PO)</t>
        </is>
      </c>
      <c r="AN1831" t="n">
        <v>77.59</v>
      </c>
      <c r="AO1831" t="n">
        <f>ROUND(P1831*100/H1831,2)</f>
        <v>0.0</v>
      </c>
      <c r="AP1831" t="n">
        <f>ROUND(Q1831*100/I1831,2)</f>
        <v>0.0</v>
      </c>
      <c r="AQ1831"/>
      <c r="AR1831"/>
      <c r="AS1831" t="n">
        <v>0.0</v>
      </c>
    </row>
    <row r="1832">
      <c r="A1832" s="1" t="n">
        <v>45236.0</v>
      </c>
      <c r="B1832" s="2" t="n">
        <v>45236.62699074074</v>
      </c>
      <c r="C1832" t="inlineStr">
        <is>
          <t>3140094012086500</t>
        </is>
      </c>
      <c r="D1832" t="inlineStr">
        <is>
          <t>POS0012</t>
        </is>
      </c>
      <c r="E1832" t="inlineStr">
        <is>
          <t>15</t>
        </is>
      </c>
      <c r="F1832" t="inlineStr">
        <is>
          <t>0094</t>
        </is>
      </c>
      <c r="G1832" t="inlineStr">
        <is>
          <t>5317757935</t>
        </is>
      </c>
      <c r="H1832" t="n">
        <v>669.0</v>
      </c>
      <c r="I1832" t="n">
        <v>637.14</v>
      </c>
      <c r="J1832" t="n">
        <v>600.0</v>
      </c>
      <c r="K1832" t="inlineStr">
        <is>
          <t>sale</t>
        </is>
      </c>
      <c r="L1832" t="inlineStr">
        <is>
          <t/>
        </is>
      </c>
      <c r="M1832" t="inlineStr">
        <is>
          <t/>
        </is>
      </c>
      <c r="N1832" t="n">
        <v>0.0</v>
      </c>
      <c r="O1832" t="n">
        <v>0.0</v>
      </c>
      <c r="P1832" t="n">
        <v>493.47</v>
      </c>
      <c r="Q1832" t="n">
        <v>493.47</v>
      </c>
      <c r="R1832" t="n">
        <v>37.14</v>
      </c>
      <c r="S1832" t="n">
        <v>37.14</v>
      </c>
      <c r="T1832" t="n">
        <v>6.37</v>
      </c>
      <c r="U1832" t="n">
        <v>6.37</v>
      </c>
      <c r="V1832" t="n">
        <v>108.0</v>
      </c>
      <c r="W1832" t="n">
        <v>108.0</v>
      </c>
      <c r="X1832" t="n">
        <v>8.36</v>
      </c>
      <c r="Y1832" t="n">
        <v>8.36</v>
      </c>
      <c r="Z1832" t="n">
        <v>20.94</v>
      </c>
      <c r="AA1832" t="n">
        <v>20.94</v>
      </c>
      <c r="AB1832" t="n">
        <v>31.86</v>
      </c>
      <c r="AC1832" t="n">
        <v>31.86</v>
      </c>
      <c r="AD1832" t="n">
        <v>31.860000000000014</v>
      </c>
      <c r="AE1832" t="n">
        <v>0.0</v>
      </c>
      <c r="AF1832" t="n">
        <v>0.0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0.0</v>
      </c>
      <c r="AL1832" t="inlineStr">
        <is>
          <t>unreconciled</t>
        </is>
      </c>
      <c r="AM1832" t="inlineStr">
        <is>
          <t>Order Amount Mismatch (POS&gt;3PO)</t>
        </is>
      </c>
      <c r="AN1832" t="n">
        <v>31.86</v>
      </c>
      <c r="AO1832" t="n">
        <f>ROUND(P1832*100/H1832,2)</f>
        <v>0.0</v>
      </c>
      <c r="AP1832" t="n">
        <f>ROUND(Q1832*100/I1832,2)</f>
        <v>0.0</v>
      </c>
      <c r="AQ1832"/>
      <c r="AR1832"/>
      <c r="AS1832" t="n">
        <v>0.0</v>
      </c>
    </row>
    <row r="1833">
      <c r="A1833" s="1" t="n">
        <v>45234.0</v>
      </c>
      <c r="B1833" s="2" t="n">
        <v>45235.00585648148</v>
      </c>
      <c r="C1833" t="inlineStr">
        <is>
          <t>3140023012059709</t>
        </is>
      </c>
      <c r="D1833" t="inlineStr">
        <is>
          <t>POS0012</t>
        </is>
      </c>
      <c r="E1833" t="inlineStr">
        <is>
          <t>01</t>
        </is>
      </c>
      <c r="F1833" t="inlineStr">
        <is>
          <t>0023</t>
        </is>
      </c>
      <c r="G1833" t="inlineStr">
        <is>
          <t>5317760827</t>
        </is>
      </c>
      <c r="H1833" t="n">
        <v>394.0</v>
      </c>
      <c r="I1833" t="n">
        <v>375.23</v>
      </c>
      <c r="J1833" t="n">
        <v>338.09</v>
      </c>
      <c r="K1833" t="inlineStr">
        <is>
          <t>sale</t>
        </is>
      </c>
      <c r="L1833" t="inlineStr">
        <is>
          <t/>
        </is>
      </c>
      <c r="M1833" t="inlineStr">
        <is>
          <t/>
        </is>
      </c>
      <c r="N1833" t="n">
        <v>0.0</v>
      </c>
      <c r="O1833" t="n">
        <v>0.0</v>
      </c>
      <c r="P1833" t="n">
        <v>293.86</v>
      </c>
      <c r="Q1833" t="n">
        <v>293.84</v>
      </c>
      <c r="R1833" t="n">
        <v>37.14</v>
      </c>
      <c r="S1833" t="n">
        <v>37.14</v>
      </c>
      <c r="T1833" t="n">
        <v>3.75</v>
      </c>
      <c r="U1833" t="n">
        <v>3.75</v>
      </c>
      <c r="V1833" t="n">
        <v>60.86</v>
      </c>
      <c r="W1833" t="n">
        <v>60.86</v>
      </c>
      <c r="X1833" t="n">
        <v>4.92</v>
      </c>
      <c r="Y1833" t="n">
        <v>4.92</v>
      </c>
      <c r="Z1833" t="n">
        <v>11.84</v>
      </c>
      <c r="AA1833" t="n">
        <v>11.84</v>
      </c>
      <c r="AB1833" t="n">
        <v>18.76</v>
      </c>
      <c r="AC1833" t="n">
        <v>18.76</v>
      </c>
      <c r="AD1833" t="n">
        <v>18.769999999999982</v>
      </c>
      <c r="AE1833" t="n">
        <v>0.020000000000038654</v>
      </c>
      <c r="AF1833" t="n">
        <v>0.0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0.0</v>
      </c>
      <c r="AL1833" t="inlineStr">
        <is>
          <t>unreconciled</t>
        </is>
      </c>
      <c r="AM1833" t="inlineStr">
        <is>
          <t>Order Amount Mismatch (POS&gt;3PO)</t>
        </is>
      </c>
      <c r="AN1833" t="n">
        <v>18.77</v>
      </c>
      <c r="AO1833" t="n">
        <f>ROUND(P1833*100/H1833,2)</f>
        <v>0.0</v>
      </c>
      <c r="AP1833" t="n">
        <f>ROUND(Q1833*100/I1833,2)</f>
        <v>0.0</v>
      </c>
      <c r="AQ1833"/>
      <c r="AR1833"/>
      <c r="AS1833" t="n">
        <v>0.0</v>
      </c>
    </row>
    <row r="1834">
      <c r="A1834" s="1" t="n">
        <v>45234.0</v>
      </c>
      <c r="B1834" s="2" t="n">
        <v>45235.01063657407</v>
      </c>
      <c r="C1834" t="inlineStr">
        <is>
          <t>3140094012085884</t>
        </is>
      </c>
      <c r="D1834" t="inlineStr">
        <is>
          <t>POS0012</t>
        </is>
      </c>
      <c r="E1834" t="inlineStr">
        <is>
          <t>99</t>
        </is>
      </c>
      <c r="F1834" t="inlineStr">
        <is>
          <t>0094</t>
        </is>
      </c>
      <c r="G1834" t="inlineStr">
        <is>
          <t>5317767390</t>
        </is>
      </c>
      <c r="H1834" t="n">
        <v>334.0</v>
      </c>
      <c r="I1834" t="n">
        <v>318.1</v>
      </c>
      <c r="J1834" t="n">
        <v>280.96</v>
      </c>
      <c r="K1834" t="inlineStr">
        <is>
          <t>sale</t>
        </is>
      </c>
      <c r="L1834" t="inlineStr">
        <is>
          <t/>
        </is>
      </c>
      <c r="M1834" t="inlineStr">
        <is>
          <t/>
        </is>
      </c>
      <c r="N1834" t="n">
        <v>0.0</v>
      </c>
      <c r="O1834" t="n">
        <v>0.0</v>
      </c>
      <c r="P1834" t="n">
        <v>250.31</v>
      </c>
      <c r="Q1834" t="n">
        <v>250.31</v>
      </c>
      <c r="R1834" t="n">
        <v>37.14</v>
      </c>
      <c r="S1834" t="n">
        <v>37.14</v>
      </c>
      <c r="T1834" t="n">
        <v>3.18</v>
      </c>
      <c r="U1834" t="n">
        <v>3.18</v>
      </c>
      <c r="V1834" t="n">
        <v>50.57</v>
      </c>
      <c r="W1834" t="n">
        <v>50.57</v>
      </c>
      <c r="X1834" t="n">
        <v>4.18</v>
      </c>
      <c r="Y1834" t="n">
        <v>4.18</v>
      </c>
      <c r="Z1834" t="n">
        <v>9.86</v>
      </c>
      <c r="AA1834" t="n">
        <v>9.85</v>
      </c>
      <c r="AB1834" t="n">
        <v>15.9</v>
      </c>
      <c r="AC1834" t="n">
        <v>15.91</v>
      </c>
      <c r="AD1834" t="n">
        <v>15.899999999999977</v>
      </c>
      <c r="AE1834" t="n">
        <v>0.0</v>
      </c>
      <c r="AF1834" t="n">
        <v>0.0</v>
      </c>
      <c r="AG1834" t="n">
        <v>0.0</v>
      </c>
      <c r="AH1834" t="n">
        <v>0.0</v>
      </c>
      <c r="AI1834" t="n">
        <v>0.0</v>
      </c>
      <c r="AJ1834" t="n">
        <v>0.009999999999999787</v>
      </c>
      <c r="AK1834" t="n">
        <v>-0.009999999999999787</v>
      </c>
      <c r="AL1834" t="inlineStr">
        <is>
          <t>unreconciled</t>
        </is>
      </c>
      <c r="AM1834" t="inlineStr">
        <is>
          <t>Order Amount Mismatch (POS&gt;3PO)</t>
        </is>
      </c>
      <c r="AN1834" t="n">
        <v>15.9</v>
      </c>
      <c r="AO1834" t="n">
        <f>ROUND(P1834*100/H1834,2)</f>
        <v>0.0</v>
      </c>
      <c r="AP1834" t="n">
        <f>ROUND(Q1834*100/I1834,2)</f>
        <v>0.0</v>
      </c>
      <c r="AQ1834"/>
      <c r="AR1834"/>
      <c r="AS1834" t="n">
        <v>0.0</v>
      </c>
    </row>
    <row r="1835">
      <c r="A1835" s="1" t="n">
        <v>45236.0</v>
      </c>
      <c r="B1835" s="2" t="n">
        <v>45236.91063657407</v>
      </c>
      <c r="C1835" t="inlineStr">
        <is>
          <t>3140094012086674</t>
        </is>
      </c>
      <c r="D1835" t="inlineStr">
        <is>
          <t>POS0012</t>
        </is>
      </c>
      <c r="E1835" t="inlineStr">
        <is>
          <t>89</t>
        </is>
      </c>
      <c r="F1835" t="inlineStr">
        <is>
          <t>0094</t>
        </is>
      </c>
      <c r="G1835" t="inlineStr">
        <is>
          <t>5317801399</t>
        </is>
      </c>
      <c r="H1835" t="n">
        <v>653.0</v>
      </c>
      <c r="I1835" t="n">
        <v>621.91</v>
      </c>
      <c r="J1835" t="n">
        <v>584.77</v>
      </c>
      <c r="K1835" t="inlineStr">
        <is>
          <t>sale</t>
        </is>
      </c>
      <c r="L1835" t="inlineStr">
        <is>
          <t/>
        </is>
      </c>
      <c r="M1835" t="inlineStr">
        <is>
          <t/>
        </is>
      </c>
      <c r="N1835" t="n">
        <v>0.0</v>
      </c>
      <c r="O1835" t="n">
        <v>0.0</v>
      </c>
      <c r="P1835" t="n">
        <v>481.85</v>
      </c>
      <c r="Q1835" t="n">
        <v>481.85</v>
      </c>
      <c r="R1835" t="n">
        <v>37.14</v>
      </c>
      <c r="S1835" t="n">
        <v>37.14</v>
      </c>
      <c r="T1835" t="n">
        <v>6.22</v>
      </c>
      <c r="U1835" t="n">
        <v>6.22</v>
      </c>
      <c r="V1835" t="n">
        <v>105.26</v>
      </c>
      <c r="W1835" t="n">
        <v>105.26</v>
      </c>
      <c r="X1835" t="n">
        <v>8.16</v>
      </c>
      <c r="Y1835" t="n">
        <v>8.16</v>
      </c>
      <c r="Z1835" t="n">
        <v>20.42</v>
      </c>
      <c r="AA1835" t="n">
        <v>20.42</v>
      </c>
      <c r="AB1835" t="n">
        <v>31.1</v>
      </c>
      <c r="AC1835" t="n">
        <v>31.1</v>
      </c>
      <c r="AD1835" t="n">
        <v>31.090000000000032</v>
      </c>
      <c r="AE1835" t="n">
        <v>0.0</v>
      </c>
      <c r="AF1835" t="n">
        <v>0.0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0.0</v>
      </c>
      <c r="AL1835" t="inlineStr">
        <is>
          <t>unreconciled</t>
        </is>
      </c>
      <c r="AM1835" t="inlineStr">
        <is>
          <t>Order Amount Mismatch (POS&gt;3PO)</t>
        </is>
      </c>
      <c r="AN1835" t="n">
        <v>31.09</v>
      </c>
      <c r="AO1835" t="n">
        <f>ROUND(P1835*100/H1835,2)</f>
        <v>0.0</v>
      </c>
      <c r="AP1835" t="n">
        <f>ROUND(Q1835*100/I1835,2)</f>
        <v>0.0</v>
      </c>
      <c r="AQ1835"/>
      <c r="AR1835"/>
      <c r="AS1835" t="n">
        <v>0.0</v>
      </c>
    </row>
    <row r="1836">
      <c r="A1836" s="1" t="n">
        <v>45235.0</v>
      </c>
      <c r="B1836" s="2" t="n">
        <v>45235.8250462963</v>
      </c>
      <c r="C1836" t="inlineStr">
        <is>
          <t>3140094012086231</t>
        </is>
      </c>
      <c r="D1836" t="inlineStr">
        <is>
          <t>POS0012</t>
        </is>
      </c>
      <c r="E1836" t="inlineStr">
        <is>
          <t>46</t>
        </is>
      </c>
      <c r="F1836" t="inlineStr">
        <is>
          <t>0094</t>
        </is>
      </c>
      <c r="G1836" t="inlineStr">
        <is>
          <t>5317817592</t>
        </is>
      </c>
      <c r="H1836" t="n">
        <v>1260.0</v>
      </c>
      <c r="I1836" t="n">
        <v>1200.0</v>
      </c>
      <c r="J1836" t="n">
        <v>1162.86</v>
      </c>
      <c r="K1836" t="inlineStr">
        <is>
          <t>sale</t>
        </is>
      </c>
      <c r="L1836" t="inlineStr">
        <is>
          <t/>
        </is>
      </c>
      <c r="M1836" t="inlineStr">
        <is>
          <t/>
        </is>
      </c>
      <c r="N1836" t="n">
        <v>0.0</v>
      </c>
      <c r="O1836" t="n">
        <v>0.0</v>
      </c>
      <c r="P1836" t="n">
        <v>922.43</v>
      </c>
      <c r="Q1836" t="n">
        <v>922.4</v>
      </c>
      <c r="R1836" t="n">
        <v>37.14</v>
      </c>
      <c r="S1836" t="n">
        <v>37.14</v>
      </c>
      <c r="T1836" t="n">
        <v>12.0</v>
      </c>
      <c r="U1836" t="n">
        <v>12.0</v>
      </c>
      <c r="V1836" t="n">
        <v>209.31</v>
      </c>
      <c r="W1836" t="n">
        <v>209.31</v>
      </c>
      <c r="X1836" t="n">
        <v>15.75</v>
      </c>
      <c r="Y1836" t="n">
        <v>15.75</v>
      </c>
      <c r="Z1836" t="n">
        <v>40.51</v>
      </c>
      <c r="AA1836" t="n">
        <v>40.52</v>
      </c>
      <c r="AB1836" t="n">
        <v>60.0</v>
      </c>
      <c r="AC1836" t="n">
        <v>60.0</v>
      </c>
      <c r="AD1836" t="n">
        <v>60.0</v>
      </c>
      <c r="AE1836" t="n">
        <v>0.029999999999972715</v>
      </c>
      <c r="AF1836" t="n">
        <v>0.0</v>
      </c>
      <c r="AG1836" t="n">
        <v>0.0</v>
      </c>
      <c r="AH1836" t="n">
        <v>0.0</v>
      </c>
      <c r="AI1836" t="n">
        <v>0.0</v>
      </c>
      <c r="AJ1836" t="n">
        <v>-0.010000000000005116</v>
      </c>
      <c r="AK1836" t="n">
        <v>0.0</v>
      </c>
      <c r="AL1836" t="inlineStr">
        <is>
          <t>unreconciled</t>
        </is>
      </c>
      <c r="AM1836" t="inlineStr">
        <is>
          <t>Order Amount Mismatch (POS&gt;3PO)</t>
        </is>
      </c>
      <c r="AN1836" t="n">
        <v>60.0</v>
      </c>
      <c r="AO1836" t="n">
        <f>ROUND(P1836*100/H1836,2)</f>
        <v>0.0</v>
      </c>
      <c r="AP1836" t="n">
        <f>ROUND(Q1836*100/I1836,2)</f>
        <v>0.0</v>
      </c>
      <c r="AQ1836"/>
      <c r="AR1836"/>
      <c r="AS1836" t="n">
        <v>0.0</v>
      </c>
    </row>
    <row r="1837">
      <c r="A1837" s="1" t="n">
        <v>45235.0</v>
      </c>
      <c r="B1837" s="2" t="n">
        <v>45235.51715277778</v>
      </c>
      <c r="C1837" t="inlineStr">
        <is>
          <t>3140023012059751</t>
        </is>
      </c>
      <c r="D1837" t="inlineStr">
        <is>
          <t>POS0012</t>
        </is>
      </c>
      <c r="E1837" t="inlineStr">
        <is>
          <t>43</t>
        </is>
      </c>
      <c r="F1837" t="inlineStr">
        <is>
          <t>0023</t>
        </is>
      </c>
      <c r="G1837" t="inlineStr">
        <is>
          <t>5317840066</t>
        </is>
      </c>
      <c r="H1837" t="n">
        <v>409.0</v>
      </c>
      <c r="I1837" t="n">
        <v>389.52</v>
      </c>
      <c r="J1837" t="n">
        <v>352.38</v>
      </c>
      <c r="K1837" t="inlineStr">
        <is>
          <t>sale</t>
        </is>
      </c>
      <c r="L1837" t="inlineStr">
        <is>
          <t/>
        </is>
      </c>
      <c r="M1837" t="inlineStr">
        <is>
          <t/>
        </is>
      </c>
      <c r="N1837" t="n">
        <v>0.0</v>
      </c>
      <c r="O1837" t="n">
        <v>0.0</v>
      </c>
      <c r="P1837" t="n">
        <v>304.74</v>
      </c>
      <c r="Q1837" t="n">
        <v>304.72</v>
      </c>
      <c r="R1837" t="n">
        <v>37.14</v>
      </c>
      <c r="S1837" t="n">
        <v>37.14</v>
      </c>
      <c r="T1837" t="n">
        <v>3.9</v>
      </c>
      <c r="U1837" t="n">
        <v>3.9</v>
      </c>
      <c r="V1837" t="n">
        <v>63.43</v>
      </c>
      <c r="W1837" t="n">
        <v>63.43</v>
      </c>
      <c r="X1837" t="n">
        <v>5.11</v>
      </c>
      <c r="Y1837" t="n">
        <v>5.11</v>
      </c>
      <c r="Z1837" t="n">
        <v>12.34</v>
      </c>
      <c r="AA1837" t="n">
        <v>12.34</v>
      </c>
      <c r="AB1837" t="n">
        <v>19.48</v>
      </c>
      <c r="AC1837" t="n">
        <v>19.48</v>
      </c>
      <c r="AD1837" t="n">
        <v>19.480000000000018</v>
      </c>
      <c r="AE1837" t="n">
        <v>0.01999999999998181</v>
      </c>
      <c r="AF1837" t="n">
        <v>0.0</v>
      </c>
      <c r="AG1837" t="n">
        <v>0.0</v>
      </c>
      <c r="AH1837" t="n">
        <v>0.0</v>
      </c>
      <c r="AI1837" t="n">
        <v>0.0</v>
      </c>
      <c r="AJ1837" t="n">
        <v>0.0</v>
      </c>
      <c r="AK1837" t="n">
        <v>0.0</v>
      </c>
      <c r="AL1837" t="inlineStr">
        <is>
          <t>unreconciled</t>
        </is>
      </c>
      <c r="AM1837" t="inlineStr">
        <is>
          <t>Order Amount Mismatch (POS&gt;3PO)</t>
        </is>
      </c>
      <c r="AN1837" t="n">
        <v>19.48</v>
      </c>
      <c r="AO1837" t="n">
        <f>ROUND(P1837*100/H1837,2)</f>
        <v>0.0</v>
      </c>
      <c r="AP1837" t="n">
        <f>ROUND(Q1837*100/I1837,2)</f>
        <v>0.0</v>
      </c>
      <c r="AQ1837"/>
      <c r="AR1837"/>
      <c r="AS1837" t="n">
        <v>0.0</v>
      </c>
    </row>
    <row r="1838">
      <c r="A1838" s="1" t="n">
        <v>45236.0</v>
      </c>
      <c r="B1838" s="2" t="n">
        <v>45236.89115740741</v>
      </c>
      <c r="C1838" t="inlineStr">
        <is>
          <t>3140094012086659</t>
        </is>
      </c>
      <c r="D1838" t="inlineStr">
        <is>
          <t>POS0012</t>
        </is>
      </c>
      <c r="E1838" t="inlineStr">
        <is>
          <t>74</t>
        </is>
      </c>
      <c r="F1838" t="inlineStr">
        <is>
          <t>0094</t>
        </is>
      </c>
      <c r="G1838" t="inlineStr">
        <is>
          <t>5317840462</t>
        </is>
      </c>
      <c r="H1838" t="n">
        <v>338.0</v>
      </c>
      <c r="I1838" t="n">
        <v>321.91</v>
      </c>
      <c r="J1838" t="n">
        <v>284.77</v>
      </c>
      <c r="K1838" t="inlineStr">
        <is>
          <t>sale</t>
        </is>
      </c>
      <c r="L1838" t="inlineStr">
        <is>
          <t/>
        </is>
      </c>
      <c r="M1838" t="inlineStr">
        <is>
          <t/>
        </is>
      </c>
      <c r="N1838" t="n">
        <v>0.0</v>
      </c>
      <c r="O1838" t="n">
        <v>0.0</v>
      </c>
      <c r="P1838" t="n">
        <v>253.21</v>
      </c>
      <c r="Q1838" t="n">
        <v>253.19</v>
      </c>
      <c r="R1838" t="n">
        <v>37.14</v>
      </c>
      <c r="S1838" t="n">
        <v>37.14</v>
      </c>
      <c r="T1838" t="n">
        <v>3.22</v>
      </c>
      <c r="U1838" t="n">
        <v>3.22</v>
      </c>
      <c r="V1838" t="n">
        <v>51.26</v>
      </c>
      <c r="W1838" t="n">
        <v>51.26</v>
      </c>
      <c r="X1838" t="n">
        <v>4.23</v>
      </c>
      <c r="Y1838" t="n">
        <v>4.23</v>
      </c>
      <c r="Z1838" t="n">
        <v>9.99</v>
      </c>
      <c r="AA1838" t="n">
        <v>9.99</v>
      </c>
      <c r="AB1838" t="n">
        <v>16.1</v>
      </c>
      <c r="AC1838" t="n">
        <v>16.1</v>
      </c>
      <c r="AD1838" t="n">
        <v>16.089999999999975</v>
      </c>
      <c r="AE1838" t="n">
        <v>0.020000000000010232</v>
      </c>
      <c r="AF1838" t="n">
        <v>0.0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0.0</v>
      </c>
      <c r="AL1838" t="inlineStr">
        <is>
          <t>unreconciled</t>
        </is>
      </c>
      <c r="AM1838" t="inlineStr">
        <is>
          <t>Order Amount Mismatch (POS&gt;3PO)</t>
        </is>
      </c>
      <c r="AN1838" t="n">
        <v>16.09</v>
      </c>
      <c r="AO1838" t="n">
        <f>ROUND(P1838*100/H1838,2)</f>
        <v>0.0</v>
      </c>
      <c r="AP1838" t="n">
        <f>ROUND(Q1838*100/I1838,2)</f>
        <v>0.0</v>
      </c>
      <c r="AQ1838"/>
      <c r="AR1838"/>
      <c r="AS1838" t="n">
        <v>0.0</v>
      </c>
    </row>
    <row r="1839">
      <c r="A1839" s="1" t="n">
        <v>45235.0</v>
      </c>
      <c r="B1839" s="2" t="n">
        <v>45235.61817129629</v>
      </c>
      <c r="C1839" t="inlineStr">
        <is>
          <t>3140094012086038</t>
        </is>
      </c>
      <c r="D1839" t="inlineStr">
        <is>
          <t>POS0012</t>
        </is>
      </c>
      <c r="E1839" t="inlineStr">
        <is>
          <t>53</t>
        </is>
      </c>
      <c r="F1839" t="inlineStr">
        <is>
          <t>0094</t>
        </is>
      </c>
      <c r="G1839" t="inlineStr">
        <is>
          <t>5317842625</t>
        </is>
      </c>
      <c r="H1839" t="n">
        <v>311.0</v>
      </c>
      <c r="I1839" t="n">
        <v>296.19</v>
      </c>
      <c r="J1839" t="n">
        <v>259.05</v>
      </c>
      <c r="K1839" t="inlineStr">
        <is>
          <t>sale</t>
        </is>
      </c>
      <c r="L1839" t="inlineStr">
        <is>
          <t/>
        </is>
      </c>
      <c r="M1839" t="inlineStr">
        <is>
          <t/>
        </is>
      </c>
      <c r="N1839" t="n">
        <v>0.0</v>
      </c>
      <c r="O1839" t="n">
        <v>0.0</v>
      </c>
      <c r="P1839" t="n">
        <v>233.62</v>
      </c>
      <c r="Q1839" t="n">
        <v>233.61</v>
      </c>
      <c r="R1839" t="n">
        <v>37.14</v>
      </c>
      <c r="S1839" t="n">
        <v>37.14</v>
      </c>
      <c r="T1839" t="n">
        <v>2.96</v>
      </c>
      <c r="U1839" t="n">
        <v>2.96</v>
      </c>
      <c r="V1839" t="n">
        <v>46.63</v>
      </c>
      <c r="W1839" t="n">
        <v>46.63</v>
      </c>
      <c r="X1839" t="n">
        <v>3.89</v>
      </c>
      <c r="Y1839" t="n">
        <v>3.89</v>
      </c>
      <c r="Z1839" t="n">
        <v>9.09</v>
      </c>
      <c r="AA1839" t="n">
        <v>9.09</v>
      </c>
      <c r="AB1839" t="n">
        <v>14.82</v>
      </c>
      <c r="AC1839" t="n">
        <v>14.81</v>
      </c>
      <c r="AD1839" t="n">
        <v>14.810000000000002</v>
      </c>
      <c r="AE1839" t="n">
        <v>0.009999999999990905</v>
      </c>
      <c r="AF1839" t="n">
        <v>0.0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0.009999999999999787</v>
      </c>
      <c r="AL1839" t="inlineStr">
        <is>
          <t>unreconciled</t>
        </is>
      </c>
      <c r="AM1839" t="inlineStr">
        <is>
          <t>Order Amount Mismatch (POS&gt;3PO)</t>
        </is>
      </c>
      <c r="AN1839" t="n">
        <v>14.81</v>
      </c>
      <c r="AO1839" t="n">
        <f>ROUND(P1839*100/H1839,2)</f>
        <v>0.0</v>
      </c>
      <c r="AP1839" t="n">
        <f>ROUND(Q1839*100/I1839,2)</f>
        <v>0.0</v>
      </c>
      <c r="AQ1839"/>
      <c r="AR1839"/>
      <c r="AS1839" t="n">
        <v>0.0</v>
      </c>
    </row>
    <row r="1840">
      <c r="A1840" s="1" t="n">
        <v>45236.0</v>
      </c>
      <c r="B1840" s="2" t="n">
        <v>45236.86225694444</v>
      </c>
      <c r="C1840" t="inlineStr">
        <is>
          <t>3140094012086637</t>
        </is>
      </c>
      <c r="D1840" t="inlineStr">
        <is>
          <t>POS0012</t>
        </is>
      </c>
      <c r="E1840" t="inlineStr">
        <is>
          <t>52</t>
        </is>
      </c>
      <c r="F1840" t="inlineStr">
        <is>
          <t>0094</t>
        </is>
      </c>
      <c r="G1840" t="inlineStr">
        <is>
          <t>5317868475</t>
        </is>
      </c>
      <c r="H1840" t="n">
        <v>313.0</v>
      </c>
      <c r="I1840" t="n">
        <v>298.09</v>
      </c>
      <c r="J1840" t="n">
        <v>260.95</v>
      </c>
      <c r="K1840" t="inlineStr">
        <is>
          <t>sale</t>
        </is>
      </c>
      <c r="L1840" t="inlineStr">
        <is>
          <t/>
        </is>
      </c>
      <c r="M1840" t="inlineStr">
        <is>
          <t/>
        </is>
      </c>
      <c r="N1840" t="n">
        <v>0.0</v>
      </c>
      <c r="O1840" t="n">
        <v>0.0</v>
      </c>
      <c r="P1840" t="n">
        <v>235.07</v>
      </c>
      <c r="Q1840" t="n">
        <v>235.09</v>
      </c>
      <c r="R1840" t="n">
        <v>37.14</v>
      </c>
      <c r="S1840" t="n">
        <v>37.14</v>
      </c>
      <c r="T1840" t="n">
        <v>2.98</v>
      </c>
      <c r="U1840" t="n">
        <v>2.98</v>
      </c>
      <c r="V1840" t="n">
        <v>46.97</v>
      </c>
      <c r="W1840" t="n">
        <v>46.97</v>
      </c>
      <c r="X1840" t="n">
        <v>3.91</v>
      </c>
      <c r="Y1840" t="n">
        <v>3.91</v>
      </c>
      <c r="Z1840" t="n">
        <v>9.16</v>
      </c>
      <c r="AA1840" t="n">
        <v>9.15</v>
      </c>
      <c r="AB1840" t="n">
        <v>14.9</v>
      </c>
      <c r="AC1840" t="n">
        <v>14.91</v>
      </c>
      <c r="AD1840" t="n">
        <v>14.910000000000025</v>
      </c>
      <c r="AE1840" t="n">
        <v>-0.020000000000010232</v>
      </c>
      <c r="AF1840" t="n">
        <v>0.0</v>
      </c>
      <c r="AG1840" t="n">
        <v>0.0</v>
      </c>
      <c r="AH1840" t="n">
        <v>0.0</v>
      </c>
      <c r="AI1840" t="n">
        <v>0.0</v>
      </c>
      <c r="AJ1840" t="n">
        <v>0.009999999999999787</v>
      </c>
      <c r="AK1840" t="n">
        <v>-0.009999999999999787</v>
      </c>
      <c r="AL1840" t="inlineStr">
        <is>
          <t>unreconciled</t>
        </is>
      </c>
      <c r="AM1840" t="inlineStr">
        <is>
          <t>Order Amount Mismatch (POS&gt;3PO)</t>
        </is>
      </c>
      <c r="AN1840" t="n">
        <v>14.91</v>
      </c>
      <c r="AO1840" t="n">
        <f>ROUND(P1840*100/H1840,2)</f>
        <v>0.0</v>
      </c>
      <c r="AP1840" t="n">
        <f>ROUND(Q1840*100/I1840,2)</f>
        <v>0.0</v>
      </c>
      <c r="AQ1840"/>
      <c r="AR1840"/>
      <c r="AS1840" t="n">
        <v>0.0</v>
      </c>
    </row>
    <row r="1841">
      <c r="A1841" s="1" t="n">
        <v>45235.0</v>
      </c>
      <c r="B1841" s="2" t="n">
        <v>45235.90561342592</v>
      </c>
      <c r="C1841" t="inlineStr">
        <is>
          <t>3140094012086321</t>
        </is>
      </c>
      <c r="D1841" t="inlineStr">
        <is>
          <t>POS0012</t>
        </is>
      </c>
      <c r="E1841" t="inlineStr">
        <is>
          <t>36</t>
        </is>
      </c>
      <c r="F1841" t="inlineStr">
        <is>
          <t>0094</t>
        </is>
      </c>
      <c r="G1841" t="inlineStr">
        <is>
          <t>5317881247</t>
        </is>
      </c>
      <c r="H1841" t="n">
        <v>229.0</v>
      </c>
      <c r="I1841" t="n">
        <v>218.1</v>
      </c>
      <c r="J1841" t="n">
        <v>180.96</v>
      </c>
      <c r="K1841" t="inlineStr">
        <is>
          <t>sale</t>
        </is>
      </c>
      <c r="L1841" t="inlineStr">
        <is>
          <t/>
        </is>
      </c>
      <c r="M1841" t="inlineStr">
        <is>
          <t/>
        </is>
      </c>
      <c r="N1841" t="n">
        <v>0.0</v>
      </c>
      <c r="O1841" t="n">
        <v>0.0</v>
      </c>
      <c r="P1841" t="n">
        <v>174.11</v>
      </c>
      <c r="Q1841" t="n">
        <v>174.11</v>
      </c>
      <c r="R1841" t="n">
        <v>37.14</v>
      </c>
      <c r="S1841" t="n">
        <v>37.14</v>
      </c>
      <c r="T1841" t="n">
        <v>2.18</v>
      </c>
      <c r="U1841" t="n">
        <v>2.18</v>
      </c>
      <c r="V1841" t="n">
        <v>32.57</v>
      </c>
      <c r="W1841" t="n">
        <v>32.57</v>
      </c>
      <c r="X1841" t="n">
        <v>2.86</v>
      </c>
      <c r="Y1841" t="n">
        <v>2.86</v>
      </c>
      <c r="Z1841" t="n">
        <v>6.38</v>
      </c>
      <c r="AA1841" t="n">
        <v>6.37</v>
      </c>
      <c r="AB1841" t="n">
        <v>10.9</v>
      </c>
      <c r="AC1841" t="n">
        <v>10.91</v>
      </c>
      <c r="AD1841" t="n">
        <v>10.900000000000006</v>
      </c>
      <c r="AE1841" t="n">
        <v>0.0</v>
      </c>
      <c r="AF1841" t="n">
        <v>0.0</v>
      </c>
      <c r="AG1841" t="n">
        <v>0.0</v>
      </c>
      <c r="AH1841" t="n">
        <v>0.0</v>
      </c>
      <c r="AI1841" t="n">
        <v>0.0</v>
      </c>
      <c r="AJ1841" t="n">
        <v>0.009999999999999787</v>
      </c>
      <c r="AK1841" t="n">
        <v>-0.009999999999999787</v>
      </c>
      <c r="AL1841" t="inlineStr">
        <is>
          <t>unreconciled</t>
        </is>
      </c>
      <c r="AM1841" t="inlineStr">
        <is>
          <t>Order Amount Mismatch (POS&gt;3PO)</t>
        </is>
      </c>
      <c r="AN1841" t="n">
        <v>10.9</v>
      </c>
      <c r="AO1841" t="n">
        <f>ROUND(P1841*100/H1841,2)</f>
        <v>0.0</v>
      </c>
      <c r="AP1841" t="n">
        <f>ROUND(Q1841*100/I1841,2)</f>
        <v>0.0</v>
      </c>
      <c r="AQ1841"/>
      <c r="AR1841"/>
      <c r="AS1841" t="n">
        <v>0.0</v>
      </c>
    </row>
    <row r="1842">
      <c r="A1842" s="1" t="n">
        <v>45234.0</v>
      </c>
      <c r="B1842" s="2" t="n">
        <v>45235.03369212963</v>
      </c>
      <c r="C1842" t="inlineStr">
        <is>
          <t>3140094012085918</t>
        </is>
      </c>
      <c r="D1842" t="inlineStr">
        <is>
          <t>POS0012</t>
        </is>
      </c>
      <c r="E1842" t="inlineStr">
        <is>
          <t>33</t>
        </is>
      </c>
      <c r="F1842" t="inlineStr">
        <is>
          <t>0094</t>
        </is>
      </c>
      <c r="G1842" t="inlineStr">
        <is>
          <t>5317885743</t>
        </is>
      </c>
      <c r="H1842" t="n">
        <v>542.0</v>
      </c>
      <c r="I1842" t="n">
        <v>516.18</v>
      </c>
      <c r="J1842" t="n">
        <v>479.04</v>
      </c>
      <c r="K1842" t="inlineStr">
        <is>
          <t>sale</t>
        </is>
      </c>
      <c r="L1842" t="inlineStr">
        <is>
          <t/>
        </is>
      </c>
      <c r="M1842" t="inlineStr">
        <is>
          <t/>
        </is>
      </c>
      <c r="N1842" t="n">
        <v>0.0</v>
      </c>
      <c r="O1842" t="n">
        <v>0.0</v>
      </c>
      <c r="P1842" t="n">
        <v>401.28</v>
      </c>
      <c r="Q1842" t="n">
        <v>401.29</v>
      </c>
      <c r="R1842" t="n">
        <v>37.14</v>
      </c>
      <c r="S1842" t="n">
        <v>37.14</v>
      </c>
      <c r="T1842" t="n">
        <v>5.16</v>
      </c>
      <c r="U1842" t="n">
        <v>5.16</v>
      </c>
      <c r="V1842" t="n">
        <v>86.23</v>
      </c>
      <c r="W1842" t="n">
        <v>86.23</v>
      </c>
      <c r="X1842" t="n">
        <v>6.77</v>
      </c>
      <c r="Y1842" t="n">
        <v>6.77</v>
      </c>
      <c r="Z1842" t="n">
        <v>16.74</v>
      </c>
      <c r="AA1842" t="n">
        <v>16.74</v>
      </c>
      <c r="AB1842" t="n">
        <v>25.82</v>
      </c>
      <c r="AC1842" t="n">
        <v>25.81</v>
      </c>
      <c r="AD1842" t="n">
        <v>25.82000000000005</v>
      </c>
      <c r="AE1842" t="n">
        <v>-0.010000000000047748</v>
      </c>
      <c r="AF1842" t="n">
        <v>0.0</v>
      </c>
      <c r="AG1842" t="n">
        <v>0.0</v>
      </c>
      <c r="AH1842" t="n">
        <v>0.0</v>
      </c>
      <c r="AI1842" t="n">
        <v>0.0</v>
      </c>
      <c r="AJ1842" t="n">
        <v>0.0</v>
      </c>
      <c r="AK1842" t="n">
        <v>0.010000000000001563</v>
      </c>
      <c r="AL1842" t="inlineStr">
        <is>
          <t>unreconciled</t>
        </is>
      </c>
      <c r="AM1842" t="inlineStr">
        <is>
          <t>Order Amount Mismatch (POS&gt;3PO)</t>
        </is>
      </c>
      <c r="AN1842" t="n">
        <v>25.82</v>
      </c>
      <c r="AO1842" t="n">
        <f>ROUND(P1842*100/H1842,2)</f>
        <v>0.0</v>
      </c>
      <c r="AP1842" t="n">
        <f>ROUND(Q1842*100/I1842,2)</f>
        <v>0.0</v>
      </c>
      <c r="AQ1842"/>
      <c r="AR1842"/>
      <c r="AS1842" t="n">
        <v>0.0</v>
      </c>
    </row>
    <row r="1843">
      <c r="A1843" s="1" t="n">
        <v>45234.0</v>
      </c>
      <c r="B1843" s="2" t="n">
        <v>45235.03443287037</v>
      </c>
      <c r="C1843" t="inlineStr">
        <is>
          <t>3140094012085917</t>
        </is>
      </c>
      <c r="D1843" t="inlineStr">
        <is>
          <t>POS0012</t>
        </is>
      </c>
      <c r="E1843" t="inlineStr">
        <is>
          <t>32</t>
        </is>
      </c>
      <c r="F1843" t="inlineStr">
        <is>
          <t>0094</t>
        </is>
      </c>
      <c r="G1843" t="inlineStr">
        <is>
          <t>5317886762</t>
        </is>
      </c>
      <c r="H1843" t="n">
        <v>759.0</v>
      </c>
      <c r="I1843" t="n">
        <v>722.85</v>
      </c>
      <c r="J1843" t="n">
        <v>685.71</v>
      </c>
      <c r="K1843" t="inlineStr">
        <is>
          <t>sale</t>
        </is>
      </c>
      <c r="L1843" t="inlineStr">
        <is>
          <t/>
        </is>
      </c>
      <c r="M1843" t="inlineStr">
        <is>
          <t/>
        </is>
      </c>
      <c r="N1843" t="n">
        <v>0.0</v>
      </c>
      <c r="O1843" t="n">
        <v>0.0</v>
      </c>
      <c r="P1843" t="n">
        <v>558.77</v>
      </c>
      <c r="Q1843" t="n">
        <v>558.77</v>
      </c>
      <c r="R1843" t="n">
        <v>37.14</v>
      </c>
      <c r="S1843" t="n">
        <v>37.14</v>
      </c>
      <c r="T1843" t="n">
        <v>7.23</v>
      </c>
      <c r="U1843" t="n">
        <v>7.23</v>
      </c>
      <c r="V1843" t="n">
        <v>123.43</v>
      </c>
      <c r="W1843" t="n">
        <v>123.43</v>
      </c>
      <c r="X1843" t="n">
        <v>9.49</v>
      </c>
      <c r="Y1843" t="n">
        <v>9.49</v>
      </c>
      <c r="Z1843" t="n">
        <v>23.93</v>
      </c>
      <c r="AA1843" t="n">
        <v>23.93</v>
      </c>
      <c r="AB1843" t="n">
        <v>36.14</v>
      </c>
      <c r="AC1843" t="n">
        <v>36.14</v>
      </c>
      <c r="AD1843" t="n">
        <v>36.14999999999998</v>
      </c>
      <c r="AE1843" t="n">
        <v>0.0</v>
      </c>
      <c r="AF1843" t="n">
        <v>0.0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0.0</v>
      </c>
      <c r="AL1843" t="inlineStr">
        <is>
          <t>unreconciled</t>
        </is>
      </c>
      <c r="AM1843" t="inlineStr">
        <is>
          <t>Order Amount Mismatch (POS&gt;3PO)</t>
        </is>
      </c>
      <c r="AN1843" t="n">
        <v>36.15</v>
      </c>
      <c r="AO1843" t="n">
        <f>ROUND(P1843*100/H1843,2)</f>
        <v>0.0</v>
      </c>
      <c r="AP1843" t="n">
        <f>ROUND(Q1843*100/I1843,2)</f>
        <v>0.0</v>
      </c>
      <c r="AQ1843"/>
      <c r="AR1843"/>
      <c r="AS1843" t="n">
        <v>0.0</v>
      </c>
    </row>
    <row r="1844">
      <c r="A1844" s="1" t="n">
        <v>45235.0</v>
      </c>
      <c r="B1844" s="2" t="n">
        <v>45235.85037037037</v>
      </c>
      <c r="C1844" t="inlineStr">
        <is>
          <t>3140094012086260</t>
        </is>
      </c>
      <c r="D1844" t="inlineStr">
        <is>
          <t>POS0012</t>
        </is>
      </c>
      <c r="E1844" t="inlineStr">
        <is>
          <t>75</t>
        </is>
      </c>
      <c r="F1844" t="inlineStr">
        <is>
          <t>0094</t>
        </is>
      </c>
      <c r="G1844" t="inlineStr">
        <is>
          <t>5317905699</t>
        </is>
      </c>
      <c r="H1844" t="n">
        <v>227.0</v>
      </c>
      <c r="I1844" t="n">
        <v>216.18</v>
      </c>
      <c r="J1844" t="n">
        <v>179.04</v>
      </c>
      <c r="K1844" t="inlineStr">
        <is>
          <t>sale</t>
        </is>
      </c>
      <c r="L1844" t="inlineStr">
        <is>
          <t/>
        </is>
      </c>
      <c r="M1844" t="inlineStr">
        <is>
          <t/>
        </is>
      </c>
      <c r="N1844" t="n">
        <v>0.0</v>
      </c>
      <c r="O1844" t="n">
        <v>0.0</v>
      </c>
      <c r="P1844" t="n">
        <v>172.64</v>
      </c>
      <c r="Q1844" t="n">
        <v>172.63</v>
      </c>
      <c r="R1844" t="n">
        <v>37.14</v>
      </c>
      <c r="S1844" t="n">
        <v>37.14</v>
      </c>
      <c r="T1844" t="n">
        <v>2.16</v>
      </c>
      <c r="U1844" t="n">
        <v>2.16</v>
      </c>
      <c r="V1844" t="n">
        <v>32.23</v>
      </c>
      <c r="W1844" t="n">
        <v>32.23</v>
      </c>
      <c r="X1844" t="n">
        <v>2.84</v>
      </c>
      <c r="Y1844" t="n">
        <v>2.84</v>
      </c>
      <c r="Z1844" t="n">
        <v>6.31</v>
      </c>
      <c r="AA1844" t="n">
        <v>6.31</v>
      </c>
      <c r="AB1844" t="n">
        <v>10.82</v>
      </c>
      <c r="AC1844" t="n">
        <v>10.81</v>
      </c>
      <c r="AD1844" t="n">
        <v>10.819999999999993</v>
      </c>
      <c r="AE1844" t="n">
        <v>0.009999999999990905</v>
      </c>
      <c r="AF1844" t="n">
        <v>0.0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0.009999999999999787</v>
      </c>
      <c r="AL1844" t="inlineStr">
        <is>
          <t>unreconciled</t>
        </is>
      </c>
      <c r="AM1844" t="inlineStr">
        <is>
          <t>Order Amount Mismatch (POS&gt;3PO)</t>
        </is>
      </c>
      <c r="AN1844" t="n">
        <v>10.82</v>
      </c>
      <c r="AO1844" t="n">
        <f>ROUND(P1844*100/H1844,2)</f>
        <v>0.0</v>
      </c>
      <c r="AP1844" t="n">
        <f>ROUND(Q1844*100/I1844,2)</f>
        <v>0.0</v>
      </c>
      <c r="AQ1844"/>
      <c r="AR1844"/>
      <c r="AS1844" t="n">
        <v>0.0</v>
      </c>
    </row>
    <row r="1845">
      <c r="A1845" s="1" t="n">
        <v>45236.0</v>
      </c>
      <c r="B1845" s="2" t="n">
        <v>45236.91211805555</v>
      </c>
      <c r="C1845" t="inlineStr">
        <is>
          <t>3140023012060117</t>
        </is>
      </c>
      <c r="D1845" t="inlineStr">
        <is>
          <t>POS0012</t>
        </is>
      </c>
      <c r="E1845" t="inlineStr">
        <is>
          <t>08</t>
        </is>
      </c>
      <c r="F1845" t="inlineStr">
        <is>
          <t>0023</t>
        </is>
      </c>
      <c r="G1845" t="inlineStr">
        <is>
          <t>5317907690</t>
        </is>
      </c>
      <c r="H1845" t="n">
        <v>940.0</v>
      </c>
      <c r="I1845" t="n">
        <v>895.24</v>
      </c>
      <c r="J1845" t="n">
        <v>858.1</v>
      </c>
      <c r="K1845" t="inlineStr">
        <is>
          <t>sale</t>
        </is>
      </c>
      <c r="L1845" t="inlineStr">
        <is>
          <t/>
        </is>
      </c>
      <c r="M1845" t="inlineStr">
        <is>
          <t/>
        </is>
      </c>
      <c r="N1845" t="n">
        <v>0.0</v>
      </c>
      <c r="O1845" t="n">
        <v>0.0</v>
      </c>
      <c r="P1845" t="n">
        <v>690.16</v>
      </c>
      <c r="Q1845" t="n">
        <v>690.16</v>
      </c>
      <c r="R1845" t="n">
        <v>37.14</v>
      </c>
      <c r="S1845" t="n">
        <v>37.14</v>
      </c>
      <c r="T1845" t="n">
        <v>8.95</v>
      </c>
      <c r="U1845" t="n">
        <v>8.95</v>
      </c>
      <c r="V1845" t="n">
        <v>154.46</v>
      </c>
      <c r="W1845" t="n">
        <v>154.46</v>
      </c>
      <c r="X1845" t="n">
        <v>11.75</v>
      </c>
      <c r="Y1845" t="n">
        <v>11.75</v>
      </c>
      <c r="Z1845" t="n">
        <v>29.92</v>
      </c>
      <c r="AA1845" t="n">
        <v>29.92</v>
      </c>
      <c r="AB1845" t="n">
        <v>44.76</v>
      </c>
      <c r="AC1845" t="n">
        <v>44.76</v>
      </c>
      <c r="AD1845" t="n">
        <v>44.75999999999999</v>
      </c>
      <c r="AE1845" t="n">
        <v>0.0</v>
      </c>
      <c r="AF1845" t="n">
        <v>0.0</v>
      </c>
      <c r="AG1845" t="n">
        <v>0.0</v>
      </c>
      <c r="AH1845" t="n">
        <v>0.0</v>
      </c>
      <c r="AI1845" t="n">
        <v>0.0</v>
      </c>
      <c r="AJ1845" t="n">
        <v>0.0</v>
      </c>
      <c r="AK1845" t="n">
        <v>0.0</v>
      </c>
      <c r="AL1845" t="inlineStr">
        <is>
          <t>unreconciled</t>
        </is>
      </c>
      <c r="AM1845" t="inlineStr">
        <is>
          <t>Order Amount Mismatch (POS&gt;3PO)</t>
        </is>
      </c>
      <c r="AN1845" t="n">
        <v>44.76</v>
      </c>
      <c r="AO1845" t="n">
        <f>ROUND(P1845*100/H1845,2)</f>
        <v>0.0</v>
      </c>
      <c r="AP1845" t="n">
        <f>ROUND(Q1845*100/I1845,2)</f>
        <v>0.0</v>
      </c>
      <c r="AQ1845"/>
      <c r="AR1845"/>
      <c r="AS1845" t="n">
        <v>0.0</v>
      </c>
    </row>
    <row r="1846">
      <c r="A1846" s="1" t="n">
        <v>45235.0</v>
      </c>
      <c r="B1846" s="2" t="n">
        <v>45235.504016203704</v>
      </c>
      <c r="C1846" t="inlineStr">
        <is>
          <t>3140094012085960</t>
        </is>
      </c>
      <c r="D1846" t="inlineStr">
        <is>
          <t>POS0012</t>
        </is>
      </c>
      <c r="E1846" t="inlineStr">
        <is>
          <t>75</t>
        </is>
      </c>
      <c r="F1846" t="inlineStr">
        <is>
          <t>0094</t>
        </is>
      </c>
      <c r="G1846" t="inlineStr">
        <is>
          <t>5317941178</t>
        </is>
      </c>
      <c r="H1846" t="n">
        <v>347.0</v>
      </c>
      <c r="I1846" t="n">
        <v>330.47</v>
      </c>
      <c r="J1846" t="n">
        <v>293.33</v>
      </c>
      <c r="K1846" t="inlineStr">
        <is>
          <t>sale</t>
        </is>
      </c>
      <c r="L1846" t="inlineStr">
        <is>
          <t/>
        </is>
      </c>
      <c r="M1846" t="inlineStr">
        <is>
          <t/>
        </is>
      </c>
      <c r="N1846" t="n">
        <v>0.0</v>
      </c>
      <c r="O1846" t="n">
        <v>0.0</v>
      </c>
      <c r="P1846" t="n">
        <v>259.74</v>
      </c>
      <c r="Q1846" t="n">
        <v>259.74</v>
      </c>
      <c r="R1846" t="n">
        <v>37.14</v>
      </c>
      <c r="S1846" t="n">
        <v>37.14</v>
      </c>
      <c r="T1846" t="n">
        <v>3.3</v>
      </c>
      <c r="U1846" t="n">
        <v>3.3</v>
      </c>
      <c r="V1846" t="n">
        <v>52.8</v>
      </c>
      <c r="W1846" t="n">
        <v>52.8</v>
      </c>
      <c r="X1846" t="n">
        <v>4.34</v>
      </c>
      <c r="Y1846" t="n">
        <v>4.34</v>
      </c>
      <c r="Z1846" t="n">
        <v>10.29</v>
      </c>
      <c r="AA1846" t="n">
        <v>10.28</v>
      </c>
      <c r="AB1846" t="n">
        <v>16.52</v>
      </c>
      <c r="AC1846" t="n">
        <v>16.53</v>
      </c>
      <c r="AD1846" t="n">
        <v>16.529999999999973</v>
      </c>
      <c r="AE1846" t="n">
        <v>0.0</v>
      </c>
      <c r="AF1846" t="n">
        <v>0.0</v>
      </c>
      <c r="AG1846" t="n">
        <v>0.0</v>
      </c>
      <c r="AH1846" t="n">
        <v>0.0</v>
      </c>
      <c r="AI1846" t="n">
        <v>0.0</v>
      </c>
      <c r="AJ1846" t="n">
        <v>0.009999999999999787</v>
      </c>
      <c r="AK1846" t="n">
        <v>-0.010000000000001563</v>
      </c>
      <c r="AL1846" t="inlineStr">
        <is>
          <t>unreconciled</t>
        </is>
      </c>
      <c r="AM1846" t="inlineStr">
        <is>
          <t>Order Amount Mismatch (POS&gt;3PO)</t>
        </is>
      </c>
      <c r="AN1846" t="n">
        <v>16.53</v>
      </c>
      <c r="AO1846" t="n">
        <f>ROUND(P1846*100/H1846,2)</f>
        <v>0.0</v>
      </c>
      <c r="AP1846" t="n">
        <f>ROUND(Q1846*100/I1846,2)</f>
        <v>0.0</v>
      </c>
      <c r="AQ1846"/>
      <c r="AR1846"/>
      <c r="AS1846" t="n">
        <v>0.0</v>
      </c>
    </row>
    <row r="1847">
      <c r="A1847" s="1" t="n">
        <v>45236.0</v>
      </c>
      <c r="B1847" s="2" t="n">
        <v>45236.91725694444</v>
      </c>
      <c r="C1847" t="inlineStr">
        <is>
          <t>3140023012060120</t>
        </is>
      </c>
      <c r="D1847" t="inlineStr">
        <is>
          <t>POS0012</t>
        </is>
      </c>
      <c r="E1847" t="inlineStr">
        <is>
          <t>11</t>
        </is>
      </c>
      <c r="F1847" t="inlineStr">
        <is>
          <t>0023</t>
        </is>
      </c>
      <c r="G1847" t="inlineStr">
        <is>
          <t>5317946922</t>
        </is>
      </c>
      <c r="H1847" t="n">
        <v>611.0</v>
      </c>
      <c r="I1847" t="n">
        <v>581.9</v>
      </c>
      <c r="J1847" t="n">
        <v>544.76</v>
      </c>
      <c r="K1847" t="inlineStr">
        <is>
          <t>sale</t>
        </is>
      </c>
      <c r="L1847" t="inlineStr">
        <is>
          <t/>
        </is>
      </c>
      <c r="M1847" t="inlineStr">
        <is>
          <t/>
        </is>
      </c>
      <c r="N1847" t="n">
        <v>0.0</v>
      </c>
      <c r="O1847" t="n">
        <v>0.0</v>
      </c>
      <c r="P1847" t="n">
        <v>451.35</v>
      </c>
      <c r="Q1847" t="n">
        <v>451.37</v>
      </c>
      <c r="R1847" t="n">
        <v>37.14</v>
      </c>
      <c r="S1847" t="n">
        <v>37.14</v>
      </c>
      <c r="T1847" t="n">
        <v>5.82</v>
      </c>
      <c r="U1847" t="n">
        <v>5.82</v>
      </c>
      <c r="V1847" t="n">
        <v>98.06</v>
      </c>
      <c r="W1847" t="n">
        <v>98.06</v>
      </c>
      <c r="X1847" t="n">
        <v>7.64</v>
      </c>
      <c r="Y1847" t="n">
        <v>7.64</v>
      </c>
      <c r="Z1847" t="n">
        <v>19.03</v>
      </c>
      <c r="AA1847" t="n">
        <v>19.03</v>
      </c>
      <c r="AB1847" t="n">
        <v>29.1</v>
      </c>
      <c r="AC1847" t="n">
        <v>29.1</v>
      </c>
      <c r="AD1847" t="n">
        <v>29.100000000000023</v>
      </c>
      <c r="AE1847" t="n">
        <v>-0.01999999999998181</v>
      </c>
      <c r="AF1847" t="n">
        <v>0.0</v>
      </c>
      <c r="AG1847" t="n">
        <v>0.0</v>
      </c>
      <c r="AH1847" t="n">
        <v>0.0</v>
      </c>
      <c r="AI1847" t="n">
        <v>0.0</v>
      </c>
      <c r="AJ1847" t="n">
        <v>0.0</v>
      </c>
      <c r="AK1847" t="n">
        <v>0.0</v>
      </c>
      <c r="AL1847" t="inlineStr">
        <is>
          <t>unreconciled</t>
        </is>
      </c>
      <c r="AM1847" t="inlineStr">
        <is>
          <t>Order Amount Mismatch (POS&gt;3PO)</t>
        </is>
      </c>
      <c r="AN1847" t="n">
        <v>29.1</v>
      </c>
      <c r="AO1847" t="n">
        <f>ROUND(P1847*100/H1847,2)</f>
        <v>0.0</v>
      </c>
      <c r="AP1847" t="n">
        <f>ROUND(Q1847*100/I1847,2)</f>
        <v>0.0</v>
      </c>
      <c r="AQ1847"/>
      <c r="AR1847"/>
      <c r="AS1847" t="n">
        <v>0.0</v>
      </c>
    </row>
    <row r="1848">
      <c r="A1848" s="1" t="n">
        <v>45235.0</v>
      </c>
      <c r="B1848" s="2" t="n">
        <v>45235.47284722222</v>
      </c>
      <c r="C1848" t="inlineStr">
        <is>
          <t>3140094012085945</t>
        </is>
      </c>
      <c r="D1848" t="inlineStr">
        <is>
          <t>POS0012</t>
        </is>
      </c>
      <c r="E1848" t="inlineStr">
        <is>
          <t>60</t>
        </is>
      </c>
      <c r="F1848" t="inlineStr">
        <is>
          <t>0094</t>
        </is>
      </c>
      <c r="G1848" t="inlineStr">
        <is>
          <t>5317947454</t>
        </is>
      </c>
      <c r="H1848" t="n">
        <v>255.0</v>
      </c>
      <c r="I1848" t="n">
        <v>242.85</v>
      </c>
      <c r="J1848" t="n">
        <v>205.71</v>
      </c>
      <c r="K1848" t="inlineStr">
        <is>
          <t>sale</t>
        </is>
      </c>
      <c r="L1848" t="inlineStr">
        <is>
          <t/>
        </is>
      </c>
      <c r="M1848" t="inlineStr">
        <is>
          <t/>
        </is>
      </c>
      <c r="N1848" t="n">
        <v>0.0</v>
      </c>
      <c r="O1848" t="n">
        <v>0.0</v>
      </c>
      <c r="P1848" t="n">
        <v>192.96</v>
      </c>
      <c r="Q1848" t="n">
        <v>192.96</v>
      </c>
      <c r="R1848" t="n">
        <v>37.14</v>
      </c>
      <c r="S1848" t="n">
        <v>37.14</v>
      </c>
      <c r="T1848" t="n">
        <v>2.43</v>
      </c>
      <c r="U1848" t="n">
        <v>2.43</v>
      </c>
      <c r="V1848" t="n">
        <v>37.03</v>
      </c>
      <c r="W1848" t="n">
        <v>37.03</v>
      </c>
      <c r="X1848" t="n">
        <v>3.19</v>
      </c>
      <c r="Y1848" t="n">
        <v>3.19</v>
      </c>
      <c r="Z1848" t="n">
        <v>7.24</v>
      </c>
      <c r="AA1848" t="n">
        <v>7.24</v>
      </c>
      <c r="AB1848" t="n">
        <v>12.14</v>
      </c>
      <c r="AC1848" t="n">
        <v>12.14</v>
      </c>
      <c r="AD1848" t="n">
        <v>12.150000000000006</v>
      </c>
      <c r="AE1848" t="n">
        <v>0.0</v>
      </c>
      <c r="AF1848" t="n">
        <v>0.0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0.0</v>
      </c>
      <c r="AL1848" t="inlineStr">
        <is>
          <t>unreconciled</t>
        </is>
      </c>
      <c r="AM1848" t="inlineStr">
        <is>
          <t>Order Amount Mismatch (POS&gt;3PO)</t>
        </is>
      </c>
      <c r="AN1848" t="n">
        <v>12.15</v>
      </c>
      <c r="AO1848" t="n">
        <f>ROUND(P1848*100/H1848,2)</f>
        <v>0.0</v>
      </c>
      <c r="AP1848" t="n">
        <f>ROUND(Q1848*100/I1848,2)</f>
        <v>0.0</v>
      </c>
      <c r="AQ1848"/>
      <c r="AR1848"/>
      <c r="AS1848" t="n">
        <v>0.0</v>
      </c>
    </row>
    <row r="1849">
      <c r="A1849" s="1" t="n">
        <v>45234.0</v>
      </c>
      <c r="B1849" s="2" t="n">
        <v>45235.04056712963</v>
      </c>
      <c r="C1849" t="inlineStr">
        <is>
          <t>3140094012085927</t>
        </is>
      </c>
      <c r="D1849" t="inlineStr">
        <is>
          <t>POS0012</t>
        </is>
      </c>
      <c r="E1849" t="inlineStr">
        <is>
          <t>42</t>
        </is>
      </c>
      <c r="F1849" t="inlineStr">
        <is>
          <t>0094</t>
        </is>
      </c>
      <c r="G1849" t="inlineStr">
        <is>
          <t>5317957224</t>
        </is>
      </c>
      <c r="H1849" t="n">
        <v>399.0</v>
      </c>
      <c r="I1849" t="n">
        <v>380.0</v>
      </c>
      <c r="J1849" t="n">
        <v>342.86</v>
      </c>
      <c r="K1849" t="inlineStr">
        <is>
          <t>sale</t>
        </is>
      </c>
      <c r="L1849" t="inlineStr">
        <is>
          <t/>
        </is>
      </c>
      <c r="M1849" t="inlineStr">
        <is>
          <t/>
        </is>
      </c>
      <c r="N1849" t="n">
        <v>0.0</v>
      </c>
      <c r="O1849" t="n">
        <v>0.0</v>
      </c>
      <c r="P1849" t="n">
        <v>297.49</v>
      </c>
      <c r="Q1849" t="n">
        <v>297.49</v>
      </c>
      <c r="R1849" t="n">
        <v>37.14</v>
      </c>
      <c r="S1849" t="n">
        <v>37.14</v>
      </c>
      <c r="T1849" t="n">
        <v>3.8</v>
      </c>
      <c r="U1849" t="n">
        <v>3.8</v>
      </c>
      <c r="V1849" t="n">
        <v>61.71</v>
      </c>
      <c r="W1849" t="n">
        <v>61.71</v>
      </c>
      <c r="X1849" t="n">
        <v>4.99</v>
      </c>
      <c r="Y1849" t="n">
        <v>4.99</v>
      </c>
      <c r="Z1849" t="n">
        <v>12.01</v>
      </c>
      <c r="AA1849" t="n">
        <v>12.01</v>
      </c>
      <c r="AB1849" t="n">
        <v>19.0</v>
      </c>
      <c r="AC1849" t="n">
        <v>19.0</v>
      </c>
      <c r="AD1849" t="n">
        <v>19.0</v>
      </c>
      <c r="AE1849" t="n">
        <v>0.0</v>
      </c>
      <c r="AF1849" t="n">
        <v>0.0</v>
      </c>
      <c r="AG1849" t="n">
        <v>0.0</v>
      </c>
      <c r="AH1849" t="n">
        <v>0.0</v>
      </c>
      <c r="AI1849" t="n">
        <v>0.0</v>
      </c>
      <c r="AJ1849" t="n">
        <v>0.0</v>
      </c>
      <c r="AK1849" t="n">
        <v>0.0</v>
      </c>
      <c r="AL1849" t="inlineStr">
        <is>
          <t>unreconciled</t>
        </is>
      </c>
      <c r="AM1849" t="inlineStr">
        <is>
          <t>Order Amount Mismatch (POS&gt;3PO)</t>
        </is>
      </c>
      <c r="AN1849" t="n">
        <v>19.0</v>
      </c>
      <c r="AO1849" t="n">
        <f>ROUND(P1849*100/H1849,2)</f>
        <v>0.0</v>
      </c>
      <c r="AP1849" t="n">
        <f>ROUND(Q1849*100/I1849,2)</f>
        <v>0.0</v>
      </c>
      <c r="AQ1849"/>
      <c r="AR1849"/>
      <c r="AS1849" t="n">
        <v>0.0</v>
      </c>
    </row>
    <row r="1850">
      <c r="A1850" s="1" t="n">
        <v>45235.0</v>
      </c>
      <c r="B1850" s="2" t="n">
        <v>45235.90871527778</v>
      </c>
      <c r="C1850" t="inlineStr">
        <is>
          <t>3140094012086326</t>
        </is>
      </c>
      <c r="D1850" t="inlineStr">
        <is>
          <t>POS0012</t>
        </is>
      </c>
      <c r="E1850" t="inlineStr">
        <is>
          <t>41</t>
        </is>
      </c>
      <c r="F1850" t="inlineStr">
        <is>
          <t>0094</t>
        </is>
      </c>
      <c r="G1850" t="inlineStr">
        <is>
          <t>5317984953</t>
        </is>
      </c>
      <c r="H1850" t="n">
        <v>254.00000000000003</v>
      </c>
      <c r="I1850" t="n">
        <v>241.91</v>
      </c>
      <c r="J1850" t="n">
        <v>204.77</v>
      </c>
      <c r="K1850" t="inlineStr">
        <is>
          <t>sale</t>
        </is>
      </c>
      <c r="L1850" t="inlineStr">
        <is>
          <t/>
        </is>
      </c>
      <c r="M1850" t="inlineStr">
        <is>
          <t/>
        </is>
      </c>
      <c r="N1850" t="n">
        <v>0.0</v>
      </c>
      <c r="O1850" t="n">
        <v>0.0</v>
      </c>
      <c r="P1850" t="n">
        <v>192.24</v>
      </c>
      <c r="Q1850" t="n">
        <v>192.25</v>
      </c>
      <c r="R1850" t="n">
        <v>37.14</v>
      </c>
      <c r="S1850" t="n">
        <v>37.14</v>
      </c>
      <c r="T1850" t="n">
        <v>2.42</v>
      </c>
      <c r="U1850" t="n">
        <v>2.42</v>
      </c>
      <c r="V1850" t="n">
        <v>36.86</v>
      </c>
      <c r="W1850" t="n">
        <v>36.86</v>
      </c>
      <c r="X1850" t="n">
        <v>3.18</v>
      </c>
      <c r="Y1850" t="n">
        <v>3.18</v>
      </c>
      <c r="Z1850" t="n">
        <v>7.21</v>
      </c>
      <c r="AA1850" t="n">
        <v>7.2</v>
      </c>
      <c r="AB1850" t="n">
        <v>12.1</v>
      </c>
      <c r="AC1850" t="n">
        <v>12.1</v>
      </c>
      <c r="AD1850" t="n">
        <v>12.090000000000032</v>
      </c>
      <c r="AE1850" t="n">
        <v>-0.009999999999990905</v>
      </c>
      <c r="AF1850" t="n">
        <v>0.0</v>
      </c>
      <c r="AG1850" t="n">
        <v>0.0</v>
      </c>
      <c r="AH1850" t="n">
        <v>0.0</v>
      </c>
      <c r="AI1850" t="n">
        <v>0.0</v>
      </c>
      <c r="AJ1850" t="n">
        <v>0.009999999999999787</v>
      </c>
      <c r="AK1850" t="n">
        <v>0.0</v>
      </c>
      <c r="AL1850" t="inlineStr">
        <is>
          <t>unreconciled</t>
        </is>
      </c>
      <c r="AM1850" t="inlineStr">
        <is>
          <t>Order Amount Mismatch (POS&gt;3PO)</t>
        </is>
      </c>
      <c r="AN1850" t="n">
        <v>12.09</v>
      </c>
      <c r="AO1850" t="n">
        <f>ROUND(P1850*100/H1850,2)</f>
        <v>0.0</v>
      </c>
      <c r="AP1850" t="n">
        <f>ROUND(Q1850*100/I1850,2)</f>
        <v>0.0</v>
      </c>
      <c r="AQ1850"/>
      <c r="AR1850"/>
      <c r="AS1850" t="n">
        <v>0.0</v>
      </c>
    </row>
    <row r="1851">
      <c r="A1851" s="1" t="n">
        <v>45236.0</v>
      </c>
      <c r="B1851" s="2" t="n">
        <v>45236.56730324074</v>
      </c>
      <c r="C1851" t="inlineStr">
        <is>
          <t>3140023012059999</t>
        </is>
      </c>
      <c r="D1851" t="inlineStr">
        <is>
          <t>POS0012</t>
        </is>
      </c>
      <c r="E1851" t="inlineStr">
        <is>
          <t>91</t>
        </is>
      </c>
      <c r="F1851" t="inlineStr">
        <is>
          <t>0023</t>
        </is>
      </c>
      <c r="G1851" t="inlineStr">
        <is>
          <t>5317995191</t>
        </is>
      </c>
      <c r="H1851" t="n">
        <v>329.0</v>
      </c>
      <c r="I1851" t="n">
        <v>313.33</v>
      </c>
      <c r="J1851" t="n">
        <v>276.19</v>
      </c>
      <c r="K1851" t="inlineStr">
        <is>
          <t>sale</t>
        </is>
      </c>
      <c r="L1851" t="inlineStr">
        <is>
          <t/>
        </is>
      </c>
      <c r="M1851" t="inlineStr">
        <is>
          <t/>
        </is>
      </c>
      <c r="N1851" t="n">
        <v>0.0</v>
      </c>
      <c r="O1851" t="n">
        <v>0.0</v>
      </c>
      <c r="P1851" t="n">
        <v>246.69</v>
      </c>
      <c r="Q1851" t="n">
        <v>246.7</v>
      </c>
      <c r="R1851" t="n">
        <v>37.14</v>
      </c>
      <c r="S1851" t="n">
        <v>37.14</v>
      </c>
      <c r="T1851" t="n">
        <v>3.13</v>
      </c>
      <c r="U1851" t="n">
        <v>3.13</v>
      </c>
      <c r="V1851" t="n">
        <v>49.71</v>
      </c>
      <c r="W1851" t="n">
        <v>49.71</v>
      </c>
      <c r="X1851" t="n">
        <v>4.11</v>
      </c>
      <c r="Y1851" t="n">
        <v>4.11</v>
      </c>
      <c r="Z1851" t="n">
        <v>9.69</v>
      </c>
      <c r="AA1851" t="n">
        <v>9.69</v>
      </c>
      <c r="AB1851" t="n">
        <v>15.66</v>
      </c>
      <c r="AC1851" t="n">
        <v>15.67</v>
      </c>
      <c r="AD1851" t="n">
        <v>15.670000000000016</v>
      </c>
      <c r="AE1851" t="n">
        <v>-0.009999999999990905</v>
      </c>
      <c r="AF1851" t="n">
        <v>0.0</v>
      </c>
      <c r="AG1851" t="n">
        <v>0.0</v>
      </c>
      <c r="AH1851" t="n">
        <v>0.0</v>
      </c>
      <c r="AI1851" t="n">
        <v>0.0</v>
      </c>
      <c r="AJ1851" t="n">
        <v>0.0</v>
      </c>
      <c r="AK1851" t="n">
        <v>-0.009999999999999787</v>
      </c>
      <c r="AL1851" t="inlineStr">
        <is>
          <t>unreconciled</t>
        </is>
      </c>
      <c r="AM1851" t="inlineStr">
        <is>
          <t>Order Amount Mismatch (POS&gt;3PO)</t>
        </is>
      </c>
      <c r="AN1851" t="n">
        <v>15.67</v>
      </c>
      <c r="AO1851" t="n">
        <f>ROUND(P1851*100/H1851,2)</f>
        <v>0.0</v>
      </c>
      <c r="AP1851" t="n">
        <f>ROUND(Q1851*100/I1851,2)</f>
        <v>0.0</v>
      </c>
      <c r="AQ1851"/>
      <c r="AR1851"/>
      <c r="AS1851" t="n">
        <v>0.0</v>
      </c>
    </row>
    <row r="1852">
      <c r="A1852" s="1" t="n">
        <v>45235.0</v>
      </c>
      <c r="B1852" s="2" t="n">
        <v>45235.87564814815</v>
      </c>
      <c r="C1852" t="inlineStr">
        <is>
          <t>3140023012059870</t>
        </is>
      </c>
      <c r="D1852" t="inlineStr">
        <is>
          <t>POS0012</t>
        </is>
      </c>
      <c r="E1852" t="inlineStr">
        <is>
          <t>62</t>
        </is>
      </c>
      <c r="F1852" t="inlineStr">
        <is>
          <t>0023</t>
        </is>
      </c>
      <c r="G1852" t="inlineStr">
        <is>
          <t>5318001321</t>
        </is>
      </c>
      <c r="H1852" t="n">
        <v>553.0</v>
      </c>
      <c r="I1852" t="n">
        <v>526.67</v>
      </c>
      <c r="J1852" t="n">
        <v>489.53</v>
      </c>
      <c r="K1852" t="inlineStr">
        <is>
          <t>sale</t>
        </is>
      </c>
      <c r="L1852" t="inlineStr">
        <is>
          <t/>
        </is>
      </c>
      <c r="M1852" t="inlineStr">
        <is>
          <t/>
        </is>
      </c>
      <c r="N1852" t="n">
        <v>0.0</v>
      </c>
      <c r="O1852" t="n">
        <v>0.0</v>
      </c>
      <c r="P1852" t="n">
        <v>409.26</v>
      </c>
      <c r="Q1852" t="n">
        <v>409.26</v>
      </c>
      <c r="R1852" t="n">
        <v>37.14</v>
      </c>
      <c r="S1852" t="n">
        <v>37.14</v>
      </c>
      <c r="T1852" t="n">
        <v>5.27</v>
      </c>
      <c r="U1852" t="n">
        <v>5.27</v>
      </c>
      <c r="V1852" t="n">
        <v>88.12</v>
      </c>
      <c r="W1852" t="n">
        <v>88.12</v>
      </c>
      <c r="X1852" t="n">
        <v>6.91</v>
      </c>
      <c r="Y1852" t="n">
        <v>6.91</v>
      </c>
      <c r="Z1852" t="n">
        <v>17.11</v>
      </c>
      <c r="AA1852" t="n">
        <v>17.1</v>
      </c>
      <c r="AB1852" t="n">
        <v>26.34</v>
      </c>
      <c r="AC1852" t="n">
        <v>26.33</v>
      </c>
      <c r="AD1852" t="n">
        <v>26.33000000000004</v>
      </c>
      <c r="AE1852" t="n">
        <v>0.0</v>
      </c>
      <c r="AF1852" t="n">
        <v>0.0</v>
      </c>
      <c r="AG1852" t="n">
        <v>0.0</v>
      </c>
      <c r="AH1852" t="n">
        <v>0.0</v>
      </c>
      <c r="AI1852" t="n">
        <v>0.0</v>
      </c>
      <c r="AJ1852" t="n">
        <v>0.00999999999999801</v>
      </c>
      <c r="AK1852" t="n">
        <v>0.010000000000001563</v>
      </c>
      <c r="AL1852" t="inlineStr">
        <is>
          <t>unreconciled</t>
        </is>
      </c>
      <c r="AM1852" t="inlineStr">
        <is>
          <t>Order Amount Mismatch (POS&gt;3PO)</t>
        </is>
      </c>
      <c r="AN1852" t="n">
        <v>26.33</v>
      </c>
      <c r="AO1852" t="n">
        <f>ROUND(P1852*100/H1852,2)</f>
        <v>0.0</v>
      </c>
      <c r="AP1852" t="n">
        <f>ROUND(Q1852*100/I1852,2)</f>
        <v>0.0</v>
      </c>
      <c r="AQ1852"/>
      <c r="AR1852"/>
      <c r="AS1852" t="n">
        <v>0.0</v>
      </c>
    </row>
    <row r="1853">
      <c r="A1853" s="1" t="n">
        <v>45236.0</v>
      </c>
      <c r="B1853" s="2" t="n">
        <v>45236.76421296296</v>
      </c>
      <c r="C1853" t="inlineStr">
        <is>
          <t>3140023012060065</t>
        </is>
      </c>
      <c r="D1853" t="inlineStr">
        <is>
          <t>POS0012</t>
        </is>
      </c>
      <c r="E1853" t="inlineStr">
        <is>
          <t>56</t>
        </is>
      </c>
      <c r="F1853" t="inlineStr">
        <is>
          <t>0023</t>
        </is>
      </c>
      <c r="G1853" t="inlineStr">
        <is>
          <t>5318023074</t>
        </is>
      </c>
      <c r="H1853" t="n">
        <v>256.0</v>
      </c>
      <c r="I1853" t="n">
        <v>243.8</v>
      </c>
      <c r="J1853" t="n">
        <v>206.66</v>
      </c>
      <c r="K1853" t="inlineStr">
        <is>
          <t>sale</t>
        </is>
      </c>
      <c r="L1853" t="inlineStr">
        <is>
          <t/>
        </is>
      </c>
      <c r="M1853" t="inlineStr">
        <is>
          <t/>
        </is>
      </c>
      <c r="N1853" t="n">
        <v>0.0</v>
      </c>
      <c r="O1853" t="n">
        <v>0.0</v>
      </c>
      <c r="P1853" t="n">
        <v>193.69</v>
      </c>
      <c r="Q1853" t="n">
        <v>193.67</v>
      </c>
      <c r="R1853" t="n">
        <v>37.14</v>
      </c>
      <c r="S1853" t="n">
        <v>37.14</v>
      </c>
      <c r="T1853" t="n">
        <v>2.44</v>
      </c>
      <c r="U1853" t="n">
        <v>2.44</v>
      </c>
      <c r="V1853" t="n">
        <v>37.2</v>
      </c>
      <c r="W1853" t="n">
        <v>37.2</v>
      </c>
      <c r="X1853" t="n">
        <v>3.2</v>
      </c>
      <c r="Y1853" t="n">
        <v>3.2</v>
      </c>
      <c r="Z1853" t="n">
        <v>7.27</v>
      </c>
      <c r="AA1853" t="n">
        <v>7.28</v>
      </c>
      <c r="AB1853" t="n">
        <v>12.2</v>
      </c>
      <c r="AC1853" t="n">
        <v>12.19</v>
      </c>
      <c r="AD1853" t="n">
        <v>12.199999999999989</v>
      </c>
      <c r="AE1853" t="n">
        <v>0.020000000000010232</v>
      </c>
      <c r="AF1853" t="n">
        <v>0.0</v>
      </c>
      <c r="AG1853" t="n">
        <v>0.0</v>
      </c>
      <c r="AH1853" t="n">
        <v>0.0</v>
      </c>
      <c r="AI1853" t="n">
        <v>0.0</v>
      </c>
      <c r="AJ1853" t="n">
        <v>-0.010000000000000675</v>
      </c>
      <c r="AK1853" t="n">
        <v>0.009999999999999787</v>
      </c>
      <c r="AL1853" t="inlineStr">
        <is>
          <t>unreconciled</t>
        </is>
      </c>
      <c r="AM1853" t="inlineStr">
        <is>
          <t>Order Amount Mismatch (POS&gt;3PO)</t>
        </is>
      </c>
      <c r="AN1853" t="n">
        <v>12.2</v>
      </c>
      <c r="AO1853" t="n">
        <f>ROUND(P1853*100/H1853,2)</f>
        <v>0.0</v>
      </c>
      <c r="AP1853" t="n">
        <f>ROUND(Q1853*100/I1853,2)</f>
        <v>0.0</v>
      </c>
      <c r="AQ1853"/>
      <c r="AR1853"/>
      <c r="AS1853" t="n">
        <v>0.0</v>
      </c>
    </row>
    <row r="1854">
      <c r="A1854" s="1" t="n">
        <v>45235.0</v>
      </c>
      <c r="B1854" s="2" t="n">
        <v>45235.77439814815</v>
      </c>
      <c r="C1854" t="inlineStr">
        <is>
          <t>3140094012086157</t>
        </is>
      </c>
      <c r="D1854" t="inlineStr">
        <is>
          <t>POS0012</t>
        </is>
      </c>
      <c r="E1854" t="inlineStr">
        <is>
          <t>72</t>
        </is>
      </c>
      <c r="F1854" t="inlineStr">
        <is>
          <t>0094</t>
        </is>
      </c>
      <c r="G1854" t="inlineStr">
        <is>
          <t>5318047235</t>
        </is>
      </c>
      <c r="H1854" t="n">
        <v>566.0</v>
      </c>
      <c r="I1854" t="n">
        <v>539.05</v>
      </c>
      <c r="J1854" t="n">
        <v>501.91</v>
      </c>
      <c r="K1854" t="inlineStr">
        <is>
          <t>sale</t>
        </is>
      </c>
      <c r="L1854" t="inlineStr">
        <is>
          <t/>
        </is>
      </c>
      <c r="M1854" t="inlineStr">
        <is>
          <t/>
        </is>
      </c>
      <c r="N1854" t="n">
        <v>0.0</v>
      </c>
      <c r="O1854" t="n">
        <v>0.0</v>
      </c>
      <c r="P1854" t="n">
        <v>418.7</v>
      </c>
      <c r="Q1854" t="n">
        <v>418.68</v>
      </c>
      <c r="R1854" t="n">
        <v>37.14</v>
      </c>
      <c r="S1854" t="n">
        <v>37.14</v>
      </c>
      <c r="T1854" t="n">
        <v>5.39</v>
      </c>
      <c r="U1854" t="n">
        <v>5.39</v>
      </c>
      <c r="V1854" t="n">
        <v>90.34</v>
      </c>
      <c r="W1854" t="n">
        <v>90.34</v>
      </c>
      <c r="X1854" t="n">
        <v>7.08</v>
      </c>
      <c r="Y1854" t="n">
        <v>7.08</v>
      </c>
      <c r="Z1854" t="n">
        <v>17.54</v>
      </c>
      <c r="AA1854" t="n">
        <v>17.53</v>
      </c>
      <c r="AB1854" t="n">
        <v>26.96</v>
      </c>
      <c r="AC1854" t="n">
        <v>26.95</v>
      </c>
      <c r="AD1854" t="n">
        <v>26.950000000000045</v>
      </c>
      <c r="AE1854" t="n">
        <v>0.01999999999998181</v>
      </c>
      <c r="AF1854" t="n">
        <v>0.0</v>
      </c>
      <c r="AG1854" t="n">
        <v>0.0</v>
      </c>
      <c r="AH1854" t="n">
        <v>0.0</v>
      </c>
      <c r="AI1854" t="n">
        <v>0.0</v>
      </c>
      <c r="AJ1854" t="n">
        <v>0.00999999999999801</v>
      </c>
      <c r="AK1854" t="n">
        <v>0.010000000000001563</v>
      </c>
      <c r="AL1854" t="inlineStr">
        <is>
          <t>unreconciled</t>
        </is>
      </c>
      <c r="AM1854" t="inlineStr">
        <is>
          <t>Order Amount Mismatch (POS&gt;3PO)</t>
        </is>
      </c>
      <c r="AN1854" t="n">
        <v>26.95</v>
      </c>
      <c r="AO1854" t="n">
        <f>ROUND(P1854*100/H1854,2)</f>
        <v>0.0</v>
      </c>
      <c r="AP1854" t="n">
        <f>ROUND(Q1854*100/I1854,2)</f>
        <v>0.0</v>
      </c>
      <c r="AQ1854"/>
      <c r="AR1854"/>
      <c r="AS1854" t="n">
        <v>0.0</v>
      </c>
    </row>
    <row r="1855">
      <c r="A1855" s="1" t="n">
        <v>45235.0</v>
      </c>
      <c r="B1855" s="2" t="n">
        <v>45235.718194444446</v>
      </c>
      <c r="C1855" t="inlineStr">
        <is>
          <t>3140094012086113</t>
        </is>
      </c>
      <c r="D1855" t="inlineStr">
        <is>
          <t>POS0012</t>
        </is>
      </c>
      <c r="E1855" t="inlineStr">
        <is>
          <t>28</t>
        </is>
      </c>
      <c r="F1855" t="inlineStr">
        <is>
          <t>0094</t>
        </is>
      </c>
      <c r="G1855" t="inlineStr">
        <is>
          <t>5318080965</t>
        </is>
      </c>
      <c r="H1855" t="n">
        <v>298.0</v>
      </c>
      <c r="I1855" t="n">
        <v>283.81</v>
      </c>
      <c r="J1855" t="n">
        <v>246.67</v>
      </c>
      <c r="K1855" t="inlineStr">
        <is>
          <t>sale</t>
        </is>
      </c>
      <c r="L1855" t="inlineStr">
        <is>
          <t/>
        </is>
      </c>
      <c r="M1855" t="inlineStr">
        <is>
          <t/>
        </is>
      </c>
      <c r="N1855" t="n">
        <v>0.0</v>
      </c>
      <c r="O1855" t="n">
        <v>0.0</v>
      </c>
      <c r="P1855" t="n">
        <v>224.19</v>
      </c>
      <c r="Q1855" t="n">
        <v>224.18</v>
      </c>
      <c r="R1855" t="n">
        <v>37.14</v>
      </c>
      <c r="S1855" t="n">
        <v>37.14</v>
      </c>
      <c r="T1855" t="n">
        <v>2.84</v>
      </c>
      <c r="U1855" t="n">
        <v>2.84</v>
      </c>
      <c r="V1855" t="n">
        <v>44.4</v>
      </c>
      <c r="W1855" t="n">
        <v>44.4</v>
      </c>
      <c r="X1855" t="n">
        <v>3.72</v>
      </c>
      <c r="Y1855" t="n">
        <v>3.72</v>
      </c>
      <c r="Z1855" t="n">
        <v>8.66</v>
      </c>
      <c r="AA1855" t="n">
        <v>8.66</v>
      </c>
      <c r="AB1855" t="n">
        <v>14.2</v>
      </c>
      <c r="AC1855" t="n">
        <v>14.19</v>
      </c>
      <c r="AD1855" t="n">
        <v>14.189999999999998</v>
      </c>
      <c r="AE1855" t="n">
        <v>0.009999999999990905</v>
      </c>
      <c r="AF1855" t="n">
        <v>0.0</v>
      </c>
      <c r="AG1855" t="n">
        <v>0.0</v>
      </c>
      <c r="AH1855" t="n">
        <v>0.0</v>
      </c>
      <c r="AI1855" t="n">
        <v>0.0</v>
      </c>
      <c r="AJ1855" t="n">
        <v>0.0</v>
      </c>
      <c r="AK1855" t="n">
        <v>0.009999999999999787</v>
      </c>
      <c r="AL1855" t="inlineStr">
        <is>
          <t>unreconciled</t>
        </is>
      </c>
      <c r="AM1855" t="inlineStr">
        <is>
          <t>Order Amount Mismatch (POS&gt;3PO)</t>
        </is>
      </c>
      <c r="AN1855" t="n">
        <v>14.19</v>
      </c>
      <c r="AO1855" t="n">
        <f>ROUND(P1855*100/H1855,2)</f>
        <v>0.0</v>
      </c>
      <c r="AP1855" t="n">
        <f>ROUND(Q1855*100/I1855,2)</f>
        <v>0.0</v>
      </c>
      <c r="AQ1855"/>
      <c r="AR1855"/>
      <c r="AS1855" t="n">
        <v>0.0</v>
      </c>
    </row>
    <row r="1856">
      <c r="A1856" s="1" t="n">
        <v>45235.0</v>
      </c>
      <c r="B1856" s="2" t="n">
        <v>45235.52914351852</v>
      </c>
      <c r="C1856" t="inlineStr">
        <is>
          <t>3140023012059754</t>
        </is>
      </c>
      <c r="D1856" t="inlineStr">
        <is>
          <t>POS0012</t>
        </is>
      </c>
      <c r="E1856" t="inlineStr">
        <is>
          <t>46</t>
        </is>
      </c>
      <c r="F1856" t="inlineStr">
        <is>
          <t>0023</t>
        </is>
      </c>
      <c r="G1856" t="inlineStr">
        <is>
          <t>5318086233</t>
        </is>
      </c>
      <c r="H1856" t="n">
        <v>207.0</v>
      </c>
      <c r="I1856" t="n">
        <v>197.14</v>
      </c>
      <c r="J1856" t="n">
        <v>160.0</v>
      </c>
      <c r="K1856" t="inlineStr">
        <is>
          <t>sale</t>
        </is>
      </c>
      <c r="L1856" t="inlineStr">
        <is>
          <t/>
        </is>
      </c>
      <c r="M1856" t="inlineStr">
        <is>
          <t/>
        </is>
      </c>
      <c r="N1856" t="n">
        <v>0.0</v>
      </c>
      <c r="O1856" t="n">
        <v>0.0</v>
      </c>
      <c r="P1856" t="n">
        <v>158.13</v>
      </c>
      <c r="Q1856" t="n">
        <v>158.13</v>
      </c>
      <c r="R1856" t="n">
        <v>37.14</v>
      </c>
      <c r="S1856" t="n">
        <v>37.14</v>
      </c>
      <c r="T1856" t="n">
        <v>1.97</v>
      </c>
      <c r="U1856" t="n">
        <v>1.97</v>
      </c>
      <c r="V1856" t="n">
        <v>28.8</v>
      </c>
      <c r="W1856" t="n">
        <v>28.8</v>
      </c>
      <c r="X1856" t="n">
        <v>2.59</v>
      </c>
      <c r="Y1856" t="n">
        <v>2.59</v>
      </c>
      <c r="Z1856" t="n">
        <v>5.65</v>
      </c>
      <c r="AA1856" t="n">
        <v>5.65</v>
      </c>
      <c r="AB1856" t="n">
        <v>9.86</v>
      </c>
      <c r="AC1856" t="n">
        <v>9.86</v>
      </c>
      <c r="AD1856" t="n">
        <v>9.860000000000014</v>
      </c>
      <c r="AE1856" t="n">
        <v>0.0</v>
      </c>
      <c r="AF1856" t="n">
        <v>0.0</v>
      </c>
      <c r="AG1856" t="n">
        <v>0.0</v>
      </c>
      <c r="AH1856" t="n">
        <v>0.0</v>
      </c>
      <c r="AI1856" t="n">
        <v>0.0</v>
      </c>
      <c r="AJ1856" t="n">
        <v>0.0</v>
      </c>
      <c r="AK1856" t="n">
        <v>0.0</v>
      </c>
      <c r="AL1856" t="inlineStr">
        <is>
          <t>unreconciled</t>
        </is>
      </c>
      <c r="AM1856" t="inlineStr">
        <is>
          <t>Order Amount Mismatch (POS&gt;3PO)</t>
        </is>
      </c>
      <c r="AN1856" t="n">
        <v>9.86</v>
      </c>
      <c r="AO1856" t="n">
        <f>ROUND(P1856*100/H1856,2)</f>
        <v>0.0</v>
      </c>
      <c r="AP1856" t="n">
        <f>ROUND(Q1856*100/I1856,2)</f>
        <v>0.0</v>
      </c>
      <c r="AQ1856"/>
      <c r="AR1856"/>
      <c r="AS1856" t="n">
        <v>0.0</v>
      </c>
    </row>
    <row r="1857">
      <c r="A1857" s="1" t="n">
        <v>45235.0</v>
      </c>
      <c r="B1857" s="2" t="n">
        <v>45235.39363425926</v>
      </c>
      <c r="C1857" t="inlineStr">
        <is>
          <t>3140023012059724</t>
        </is>
      </c>
      <c r="D1857" t="inlineStr">
        <is>
          <t>POS0012</t>
        </is>
      </c>
      <c r="E1857" t="inlineStr">
        <is>
          <t>16</t>
        </is>
      </c>
      <c r="F1857" t="inlineStr">
        <is>
          <t>0023</t>
        </is>
      </c>
      <c r="G1857" t="inlineStr">
        <is>
          <t>5318096796</t>
        </is>
      </c>
      <c r="H1857" t="n">
        <v>427.0</v>
      </c>
      <c r="I1857" t="n">
        <v>406.67</v>
      </c>
      <c r="J1857" t="n">
        <v>369.53</v>
      </c>
      <c r="K1857" t="inlineStr">
        <is>
          <t>sale</t>
        </is>
      </c>
      <c r="L1857" t="inlineStr">
        <is>
          <t/>
        </is>
      </c>
      <c r="M1857" t="inlineStr">
        <is>
          <t/>
        </is>
      </c>
      <c r="N1857" t="n">
        <v>0.0</v>
      </c>
      <c r="O1857" t="n">
        <v>0.0</v>
      </c>
      <c r="P1857" t="n">
        <v>317.81</v>
      </c>
      <c r="Q1857" t="n">
        <v>317.81</v>
      </c>
      <c r="R1857" t="n">
        <v>37.14</v>
      </c>
      <c r="S1857" t="n">
        <v>37.14</v>
      </c>
      <c r="T1857" t="n">
        <v>4.07</v>
      </c>
      <c r="U1857" t="n">
        <v>4.07</v>
      </c>
      <c r="V1857" t="n">
        <v>66.52</v>
      </c>
      <c r="W1857" t="n">
        <v>66.52</v>
      </c>
      <c r="X1857" t="n">
        <v>5.34</v>
      </c>
      <c r="Y1857" t="n">
        <v>5.34</v>
      </c>
      <c r="Z1857" t="n">
        <v>12.93</v>
      </c>
      <c r="AA1857" t="n">
        <v>12.93</v>
      </c>
      <c r="AB1857" t="n">
        <v>20.34</v>
      </c>
      <c r="AC1857" t="n">
        <v>20.34</v>
      </c>
      <c r="AD1857" t="n">
        <v>20.329999999999984</v>
      </c>
      <c r="AE1857" t="n">
        <v>0.0</v>
      </c>
      <c r="AF1857" t="n">
        <v>0.0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0.0</v>
      </c>
      <c r="AL1857" t="inlineStr">
        <is>
          <t>unreconciled</t>
        </is>
      </c>
      <c r="AM1857" t="inlineStr">
        <is>
          <t>Order Amount Mismatch (POS&gt;3PO)</t>
        </is>
      </c>
      <c r="AN1857" t="n">
        <v>20.33</v>
      </c>
      <c r="AO1857" t="n">
        <f>ROUND(P1857*100/H1857,2)</f>
        <v>0.0</v>
      </c>
      <c r="AP1857" t="n">
        <f>ROUND(Q1857*100/I1857,2)</f>
        <v>0.0</v>
      </c>
      <c r="AQ1857"/>
      <c r="AR1857"/>
      <c r="AS1857" t="n">
        <v>0.0</v>
      </c>
    </row>
    <row r="1858">
      <c r="A1858" s="1" t="n">
        <v>45235.0</v>
      </c>
      <c r="B1858" s="2" t="n">
        <v>45235.65118055556</v>
      </c>
      <c r="C1858" t="inlineStr">
        <is>
          <t>3140094012086060</t>
        </is>
      </c>
      <c r="D1858" t="inlineStr">
        <is>
          <t>POS0012</t>
        </is>
      </c>
      <c r="E1858" t="inlineStr">
        <is>
          <t>75</t>
        </is>
      </c>
      <c r="F1858" t="inlineStr">
        <is>
          <t>0094</t>
        </is>
      </c>
      <c r="G1858" t="inlineStr">
        <is>
          <t>5318102755</t>
        </is>
      </c>
      <c r="H1858" t="n">
        <v>288.0</v>
      </c>
      <c r="I1858" t="n">
        <v>274.28</v>
      </c>
      <c r="J1858" t="n">
        <v>237.14</v>
      </c>
      <c r="K1858" t="inlineStr">
        <is>
          <t>sale</t>
        </is>
      </c>
      <c r="L1858" t="inlineStr">
        <is>
          <t/>
        </is>
      </c>
      <c r="M1858" t="inlineStr">
        <is>
          <t/>
        </is>
      </c>
      <c r="N1858" t="n">
        <v>0.0</v>
      </c>
      <c r="O1858" t="n">
        <v>0.0</v>
      </c>
      <c r="P1858" t="n">
        <v>216.92</v>
      </c>
      <c r="Q1858" t="n">
        <v>216.92</v>
      </c>
      <c r="R1858" t="n">
        <v>37.14</v>
      </c>
      <c r="S1858" t="n">
        <v>37.14</v>
      </c>
      <c r="T1858" t="n">
        <v>2.74</v>
      </c>
      <c r="U1858" t="n">
        <v>2.74</v>
      </c>
      <c r="V1858" t="n">
        <v>42.69</v>
      </c>
      <c r="W1858" t="n">
        <v>42.69</v>
      </c>
      <c r="X1858" t="n">
        <v>3.6</v>
      </c>
      <c r="Y1858" t="n">
        <v>3.6</v>
      </c>
      <c r="Z1858" t="n">
        <v>8.33</v>
      </c>
      <c r="AA1858" t="n">
        <v>8.33</v>
      </c>
      <c r="AB1858" t="n">
        <v>13.72</v>
      </c>
      <c r="AC1858" t="n">
        <v>13.72</v>
      </c>
      <c r="AD1858" t="n">
        <v>13.720000000000027</v>
      </c>
      <c r="AE1858" t="n">
        <v>0.0</v>
      </c>
      <c r="AF1858" t="n">
        <v>0.0</v>
      </c>
      <c r="AG1858" t="n">
        <v>0.0</v>
      </c>
      <c r="AH1858" t="n">
        <v>0.0</v>
      </c>
      <c r="AI1858" t="n">
        <v>0.0</v>
      </c>
      <c r="AJ1858" t="n">
        <v>0.0</v>
      </c>
      <c r="AK1858" t="n">
        <v>0.0</v>
      </c>
      <c r="AL1858" t="inlineStr">
        <is>
          <t>unreconciled</t>
        </is>
      </c>
      <c r="AM1858" t="inlineStr">
        <is>
          <t>Order Amount Mismatch (POS&gt;3PO)</t>
        </is>
      </c>
      <c r="AN1858" t="n">
        <v>13.72</v>
      </c>
      <c r="AO1858" t="n">
        <f>ROUND(P1858*100/H1858,2)</f>
        <v>0.0</v>
      </c>
      <c r="AP1858" t="n">
        <f>ROUND(Q1858*100/I1858,2)</f>
        <v>0.0</v>
      </c>
      <c r="AQ1858"/>
      <c r="AR1858"/>
      <c r="AS1858" t="n">
        <v>0.0</v>
      </c>
    </row>
    <row r="1859">
      <c r="A1859" s="1" t="n">
        <v>45235.0</v>
      </c>
      <c r="B1859" s="2" t="n">
        <v>45235.95872685185</v>
      </c>
      <c r="C1859" t="inlineStr">
        <is>
          <t>3140023012059910</t>
        </is>
      </c>
      <c r="D1859" t="inlineStr">
        <is>
          <t>POS0012</t>
        </is>
      </c>
      <c r="E1859" t="inlineStr">
        <is>
          <t>02</t>
        </is>
      </c>
      <c r="F1859" t="inlineStr">
        <is>
          <t>0023</t>
        </is>
      </c>
      <c r="G1859" t="inlineStr">
        <is>
          <t>5318117518</t>
        </is>
      </c>
      <c r="H1859" t="n">
        <v>423.0</v>
      </c>
      <c r="I1859" t="n">
        <v>402.87</v>
      </c>
      <c r="J1859" t="n">
        <v>365.73</v>
      </c>
      <c r="K1859" t="inlineStr">
        <is>
          <t>sale</t>
        </is>
      </c>
      <c r="L1859" t="inlineStr">
        <is>
          <t/>
        </is>
      </c>
      <c r="M1859" t="inlineStr">
        <is>
          <t/>
        </is>
      </c>
      <c r="N1859" t="n">
        <v>0.0</v>
      </c>
      <c r="O1859" t="n">
        <v>0.0</v>
      </c>
      <c r="P1859" t="n">
        <v>314.92</v>
      </c>
      <c r="Q1859" t="n">
        <v>314.93</v>
      </c>
      <c r="R1859" t="n">
        <v>37.14</v>
      </c>
      <c r="S1859" t="n">
        <v>37.14</v>
      </c>
      <c r="T1859" t="n">
        <v>4.03</v>
      </c>
      <c r="U1859" t="n">
        <v>4.03</v>
      </c>
      <c r="V1859" t="n">
        <v>65.83</v>
      </c>
      <c r="W1859" t="n">
        <v>65.83</v>
      </c>
      <c r="X1859" t="n">
        <v>5.29</v>
      </c>
      <c r="Y1859" t="n">
        <v>5.29</v>
      </c>
      <c r="Z1859" t="n">
        <v>12.8</v>
      </c>
      <c r="AA1859" t="n">
        <v>12.8</v>
      </c>
      <c r="AB1859" t="n">
        <v>20.14</v>
      </c>
      <c r="AC1859" t="n">
        <v>20.15</v>
      </c>
      <c r="AD1859" t="n">
        <v>20.129999999999995</v>
      </c>
      <c r="AE1859" t="n">
        <v>-0.009999999999990905</v>
      </c>
      <c r="AF1859" t="n">
        <v>0.0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-0.00999999999999801</v>
      </c>
      <c r="AL1859" t="inlineStr">
        <is>
          <t>unreconciled</t>
        </is>
      </c>
      <c r="AM1859" t="inlineStr">
        <is>
          <t>Order Amount Mismatch (POS&gt;3PO)</t>
        </is>
      </c>
      <c r="AN1859" t="n">
        <v>20.13</v>
      </c>
      <c r="AO1859" t="n">
        <f>ROUND(P1859*100/H1859,2)</f>
        <v>0.0</v>
      </c>
      <c r="AP1859" t="n">
        <f>ROUND(Q1859*100/I1859,2)</f>
        <v>0.0</v>
      </c>
      <c r="AQ1859"/>
      <c r="AR1859"/>
      <c r="AS1859" t="n">
        <v>0.0</v>
      </c>
    </row>
    <row r="1860">
      <c r="A1860" s="1" t="n">
        <v>45236.0</v>
      </c>
      <c r="B1860" s="2" t="n">
        <v>45236.91263888889</v>
      </c>
      <c r="C1860" t="inlineStr">
        <is>
          <t>3140094012086678</t>
        </is>
      </c>
      <c r="D1860" t="inlineStr">
        <is>
          <t>POS0012</t>
        </is>
      </c>
      <c r="E1860" t="inlineStr">
        <is>
          <t>93</t>
        </is>
      </c>
      <c r="F1860" t="inlineStr">
        <is>
          <t>0094</t>
        </is>
      </c>
      <c r="G1860" t="inlineStr">
        <is>
          <t>5318137989</t>
        </is>
      </c>
      <c r="H1860" t="n">
        <v>440.0</v>
      </c>
      <c r="I1860" t="n">
        <v>419.04</v>
      </c>
      <c r="J1860" t="n">
        <v>381.9</v>
      </c>
      <c r="K1860" t="inlineStr">
        <is>
          <t>sale</t>
        </is>
      </c>
      <c r="L1860" t="inlineStr">
        <is>
          <t/>
        </is>
      </c>
      <c r="M1860" t="inlineStr">
        <is>
          <t/>
        </is>
      </c>
      <c r="N1860" t="n">
        <v>0.0</v>
      </c>
      <c r="O1860" t="n">
        <v>0.0</v>
      </c>
      <c r="P1860" t="n">
        <v>327.25</v>
      </c>
      <c r="Q1860" t="n">
        <v>327.24</v>
      </c>
      <c r="R1860" t="n">
        <v>37.14</v>
      </c>
      <c r="S1860" t="n">
        <v>37.14</v>
      </c>
      <c r="T1860" t="n">
        <v>4.19</v>
      </c>
      <c r="U1860" t="n">
        <v>4.19</v>
      </c>
      <c r="V1860" t="n">
        <v>68.74</v>
      </c>
      <c r="W1860" t="n">
        <v>68.74</v>
      </c>
      <c r="X1860" t="n">
        <v>5.5</v>
      </c>
      <c r="Y1860" t="n">
        <v>5.5</v>
      </c>
      <c r="Z1860" t="n">
        <v>13.36</v>
      </c>
      <c r="AA1860" t="n">
        <v>13.36</v>
      </c>
      <c r="AB1860" t="n">
        <v>20.96</v>
      </c>
      <c r="AC1860" t="n">
        <v>20.95</v>
      </c>
      <c r="AD1860" t="n">
        <v>20.95999999999998</v>
      </c>
      <c r="AE1860" t="n">
        <v>0.009999999999990905</v>
      </c>
      <c r="AF1860" t="n">
        <v>0.0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0.010000000000001563</v>
      </c>
      <c r="AL1860" t="inlineStr">
        <is>
          <t>unreconciled</t>
        </is>
      </c>
      <c r="AM1860" t="inlineStr">
        <is>
          <t>Order Amount Mismatch (POS&gt;3PO)</t>
        </is>
      </c>
      <c r="AN1860" t="n">
        <v>20.96</v>
      </c>
      <c r="AO1860" t="n">
        <f>ROUND(P1860*100/H1860,2)</f>
        <v>0.0</v>
      </c>
      <c r="AP1860" t="n">
        <f>ROUND(Q1860*100/I1860,2)</f>
        <v>0.0</v>
      </c>
      <c r="AQ1860"/>
      <c r="AR1860"/>
      <c r="AS1860" t="n">
        <v>0.0</v>
      </c>
    </row>
    <row r="1861">
      <c r="A1861" s="1" t="n">
        <v>45235.0</v>
      </c>
      <c r="B1861" s="2" t="n">
        <v>45235.566770833335</v>
      </c>
      <c r="C1861" t="inlineStr">
        <is>
          <t>3140023012059769</t>
        </is>
      </c>
      <c r="D1861" t="inlineStr">
        <is>
          <t>POS0012</t>
        </is>
      </c>
      <c r="E1861" t="inlineStr">
        <is>
          <t>61</t>
        </is>
      </c>
      <c r="F1861" t="inlineStr">
        <is>
          <t>0023</t>
        </is>
      </c>
      <c r="G1861" t="inlineStr">
        <is>
          <t>5318148664</t>
        </is>
      </c>
      <c r="H1861" t="n">
        <v>535.0</v>
      </c>
      <c r="I1861" t="n">
        <v>509.52</v>
      </c>
      <c r="J1861" t="n">
        <v>472.38</v>
      </c>
      <c r="K1861" t="inlineStr">
        <is>
          <t>sale</t>
        </is>
      </c>
      <c r="L1861" t="inlineStr">
        <is>
          <t/>
        </is>
      </c>
      <c r="M1861" t="inlineStr">
        <is>
          <t/>
        </is>
      </c>
      <c r="N1861" t="n">
        <v>0.0</v>
      </c>
      <c r="O1861" t="n">
        <v>0.0</v>
      </c>
      <c r="P1861" t="n">
        <v>396.19</v>
      </c>
      <c r="Q1861" t="n">
        <v>396.17</v>
      </c>
      <c r="R1861" t="n">
        <v>37.14</v>
      </c>
      <c r="S1861" t="n">
        <v>37.14</v>
      </c>
      <c r="T1861" t="n">
        <v>5.1</v>
      </c>
      <c r="U1861" t="n">
        <v>5.1</v>
      </c>
      <c r="V1861" t="n">
        <v>85.03</v>
      </c>
      <c r="W1861" t="n">
        <v>85.03</v>
      </c>
      <c r="X1861" t="n">
        <v>6.69</v>
      </c>
      <c r="Y1861" t="n">
        <v>6.69</v>
      </c>
      <c r="Z1861" t="n">
        <v>16.51</v>
      </c>
      <c r="AA1861" t="n">
        <v>16.51</v>
      </c>
      <c r="AB1861" t="n">
        <v>25.48</v>
      </c>
      <c r="AC1861" t="n">
        <v>25.48</v>
      </c>
      <c r="AD1861" t="n">
        <v>25.480000000000018</v>
      </c>
      <c r="AE1861" t="n">
        <v>0.01999999999998181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0.0</v>
      </c>
      <c r="AL1861" t="inlineStr">
        <is>
          <t>unreconciled</t>
        </is>
      </c>
      <c r="AM1861" t="inlineStr">
        <is>
          <t>Order Amount Mismatch (POS&gt;3PO)</t>
        </is>
      </c>
      <c r="AN1861" t="n">
        <v>25.48</v>
      </c>
      <c r="AO1861" t="n">
        <f>ROUND(P1861*100/H1861,2)</f>
        <v>0.0</v>
      </c>
      <c r="AP1861" t="n">
        <f>ROUND(Q1861*100/I1861,2)</f>
        <v>0.0</v>
      </c>
      <c r="AQ1861"/>
      <c r="AR1861"/>
      <c r="AS1861" t="n">
        <v>0.0</v>
      </c>
    </row>
    <row r="1862">
      <c r="A1862" s="1" t="n">
        <v>45236.0</v>
      </c>
      <c r="B1862" s="2" t="n">
        <v>45236.68247685185</v>
      </c>
      <c r="C1862" t="inlineStr">
        <is>
          <t>3140094012086527</t>
        </is>
      </c>
      <c r="D1862" t="inlineStr">
        <is>
          <t>POS0012</t>
        </is>
      </c>
      <c r="E1862" t="inlineStr">
        <is>
          <t>42</t>
        </is>
      </c>
      <c r="F1862" t="inlineStr">
        <is>
          <t>0094</t>
        </is>
      </c>
      <c r="G1862" t="inlineStr">
        <is>
          <t>5318166741</t>
        </is>
      </c>
      <c r="H1862" t="n">
        <v>219.0</v>
      </c>
      <c r="I1862" t="n">
        <v>208.57</v>
      </c>
      <c r="J1862" t="n">
        <v>171.43</v>
      </c>
      <c r="K1862" t="inlineStr">
        <is>
          <t>sale</t>
        </is>
      </c>
      <c r="L1862" t="inlineStr">
        <is>
          <t/>
        </is>
      </c>
      <c r="M1862" t="inlineStr">
        <is>
          <t/>
        </is>
      </c>
      <c r="N1862" t="n">
        <v>0.0</v>
      </c>
      <c r="O1862" t="n">
        <v>0.0</v>
      </c>
      <c r="P1862" t="n">
        <v>166.83</v>
      </c>
      <c r="Q1862" t="n">
        <v>166.83</v>
      </c>
      <c r="R1862" t="n">
        <v>37.14</v>
      </c>
      <c r="S1862" t="n">
        <v>37.14</v>
      </c>
      <c r="T1862" t="n">
        <v>2.09</v>
      </c>
      <c r="U1862" t="n">
        <v>2.09</v>
      </c>
      <c r="V1862" t="n">
        <v>30.86</v>
      </c>
      <c r="W1862" t="n">
        <v>30.86</v>
      </c>
      <c r="X1862" t="n">
        <v>2.74</v>
      </c>
      <c r="Y1862" t="n">
        <v>2.74</v>
      </c>
      <c r="Z1862" t="n">
        <v>6.05</v>
      </c>
      <c r="AA1862" t="n">
        <v>6.04</v>
      </c>
      <c r="AB1862" t="n">
        <v>10.42</v>
      </c>
      <c r="AC1862" t="n">
        <v>10.43</v>
      </c>
      <c r="AD1862" t="n">
        <v>10.430000000000007</v>
      </c>
      <c r="AE1862" t="n">
        <v>0.0</v>
      </c>
      <c r="AF1862" t="n">
        <v>0.0</v>
      </c>
      <c r="AG1862" t="n">
        <v>0.0</v>
      </c>
      <c r="AH1862" t="n">
        <v>0.0</v>
      </c>
      <c r="AI1862" t="n">
        <v>0.0</v>
      </c>
      <c r="AJ1862" t="n">
        <v>0.009999999999999787</v>
      </c>
      <c r="AK1862" t="n">
        <v>-0.009999999999999787</v>
      </c>
      <c r="AL1862" t="inlineStr">
        <is>
          <t>unreconciled</t>
        </is>
      </c>
      <c r="AM1862" t="inlineStr">
        <is>
          <t>Order Amount Mismatch (POS&gt;3PO)</t>
        </is>
      </c>
      <c r="AN1862" t="n">
        <v>10.43</v>
      </c>
      <c r="AO1862" t="n">
        <f>ROUND(P1862*100/H1862,2)</f>
        <v>0.0</v>
      </c>
      <c r="AP1862" t="n">
        <f>ROUND(Q1862*100/I1862,2)</f>
        <v>0.0</v>
      </c>
      <c r="AQ1862"/>
      <c r="AR1862"/>
      <c r="AS1862" t="n">
        <v>0.0</v>
      </c>
    </row>
    <row r="1863">
      <c r="A1863" s="1" t="n">
        <v>45235.0</v>
      </c>
      <c r="B1863" s="2" t="n">
        <v>45235.514444444445</v>
      </c>
      <c r="C1863" t="inlineStr">
        <is>
          <t>3140023012059748</t>
        </is>
      </c>
      <c r="D1863" t="inlineStr">
        <is>
          <t>POS0012</t>
        </is>
      </c>
      <c r="E1863" t="inlineStr">
        <is>
          <t>40</t>
        </is>
      </c>
      <c r="F1863" t="inlineStr">
        <is>
          <t>0023</t>
        </is>
      </c>
      <c r="G1863" t="inlineStr">
        <is>
          <t>5318169113</t>
        </is>
      </c>
      <c r="H1863" t="n">
        <v>548.0</v>
      </c>
      <c r="I1863" t="n">
        <v>521.91</v>
      </c>
      <c r="J1863" t="n">
        <v>484.77</v>
      </c>
      <c r="K1863" t="inlineStr">
        <is>
          <t>sale</t>
        </is>
      </c>
      <c r="L1863" t="inlineStr">
        <is>
          <t/>
        </is>
      </c>
      <c r="M1863" t="inlineStr">
        <is>
          <t/>
        </is>
      </c>
      <c r="N1863" t="n">
        <v>0.0</v>
      </c>
      <c r="O1863" t="n">
        <v>0.0</v>
      </c>
      <c r="P1863" t="n">
        <v>405.64</v>
      </c>
      <c r="Q1863" t="n">
        <v>405.64</v>
      </c>
      <c r="R1863" t="n">
        <v>37.14</v>
      </c>
      <c r="S1863" t="n">
        <v>37.14</v>
      </c>
      <c r="T1863" t="n">
        <v>5.22</v>
      </c>
      <c r="U1863" t="n">
        <v>5.22</v>
      </c>
      <c r="V1863" t="n">
        <v>87.26</v>
      </c>
      <c r="W1863" t="n">
        <v>87.26</v>
      </c>
      <c r="X1863" t="n">
        <v>6.85</v>
      </c>
      <c r="Y1863" t="n">
        <v>6.85</v>
      </c>
      <c r="Z1863" t="n">
        <v>16.94</v>
      </c>
      <c r="AA1863" t="n">
        <v>16.94</v>
      </c>
      <c r="AB1863" t="n">
        <v>26.1</v>
      </c>
      <c r="AC1863" t="n">
        <v>26.1</v>
      </c>
      <c r="AD1863" t="n">
        <v>26.090000000000032</v>
      </c>
      <c r="AE1863" t="n">
        <v>0.0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0.0</v>
      </c>
      <c r="AK1863" t="n">
        <v>0.0</v>
      </c>
      <c r="AL1863" t="inlineStr">
        <is>
          <t>unreconciled</t>
        </is>
      </c>
      <c r="AM1863" t="inlineStr">
        <is>
          <t>Order Amount Mismatch (POS&gt;3PO)</t>
        </is>
      </c>
      <c r="AN1863" t="n">
        <v>26.09</v>
      </c>
      <c r="AO1863" t="n">
        <f>ROUND(P1863*100/H1863,2)</f>
        <v>0.0</v>
      </c>
      <c r="AP1863" t="n">
        <f>ROUND(Q1863*100/I1863,2)</f>
        <v>0.0</v>
      </c>
      <c r="AQ1863"/>
      <c r="AR1863"/>
      <c r="AS1863" t="n">
        <v>0.0</v>
      </c>
    </row>
    <row r="1864">
      <c r="A1864" s="1" t="n">
        <v>45236.0</v>
      </c>
      <c r="B1864" s="2" t="n">
        <v>45236.55333333334</v>
      </c>
      <c r="C1864" t="inlineStr">
        <is>
          <t>3140023012059993</t>
        </is>
      </c>
      <c r="D1864" t="inlineStr">
        <is>
          <t>POS0012</t>
        </is>
      </c>
      <c r="E1864" t="inlineStr">
        <is>
          <t>85</t>
        </is>
      </c>
      <c r="F1864" t="inlineStr">
        <is>
          <t>0023</t>
        </is>
      </c>
      <c r="G1864" t="inlineStr">
        <is>
          <t>5318174523</t>
        </is>
      </c>
      <c r="H1864" t="n">
        <v>266.0</v>
      </c>
      <c r="I1864" t="n">
        <v>253.33</v>
      </c>
      <c r="J1864" t="n">
        <v>216.19</v>
      </c>
      <c r="K1864" t="inlineStr">
        <is>
          <t>sale</t>
        </is>
      </c>
      <c r="L1864" t="inlineStr">
        <is>
          <t/>
        </is>
      </c>
      <c r="M1864" t="inlineStr">
        <is>
          <t/>
        </is>
      </c>
      <c r="N1864" t="n">
        <v>0.0</v>
      </c>
      <c r="O1864" t="n">
        <v>0.0</v>
      </c>
      <c r="P1864" t="n">
        <v>200.97</v>
      </c>
      <c r="Q1864" t="n">
        <v>200.98</v>
      </c>
      <c r="R1864" t="n">
        <v>37.14</v>
      </c>
      <c r="S1864" t="n">
        <v>37.14</v>
      </c>
      <c r="T1864" t="n">
        <v>2.53</v>
      </c>
      <c r="U1864" t="n">
        <v>2.53</v>
      </c>
      <c r="V1864" t="n">
        <v>38.91</v>
      </c>
      <c r="W1864" t="n">
        <v>38.91</v>
      </c>
      <c r="X1864" t="n">
        <v>3.32</v>
      </c>
      <c r="Y1864" t="n">
        <v>3.32</v>
      </c>
      <c r="Z1864" t="n">
        <v>7.6</v>
      </c>
      <c r="AA1864" t="n">
        <v>7.6</v>
      </c>
      <c r="AB1864" t="n">
        <v>12.66</v>
      </c>
      <c r="AC1864" t="n">
        <v>12.67</v>
      </c>
      <c r="AD1864" t="n">
        <v>12.669999999999987</v>
      </c>
      <c r="AE1864" t="n">
        <v>-0.009999999999990905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-0.009999999999999787</v>
      </c>
      <c r="AL1864" t="inlineStr">
        <is>
          <t>unreconciled</t>
        </is>
      </c>
      <c r="AM1864" t="inlineStr">
        <is>
          <t>Order Amount Mismatch (POS&gt;3PO)</t>
        </is>
      </c>
      <c r="AN1864" t="n">
        <v>12.67</v>
      </c>
      <c r="AO1864" t="n">
        <f>ROUND(P1864*100/H1864,2)</f>
        <v>0.0</v>
      </c>
      <c r="AP1864" t="n">
        <f>ROUND(Q1864*100/I1864,2)</f>
        <v>0.0</v>
      </c>
      <c r="AQ1864"/>
      <c r="AR1864"/>
      <c r="AS1864" t="n">
        <v>0.0</v>
      </c>
    </row>
    <row r="1865">
      <c r="A1865" s="1" t="n">
        <v>45236.0</v>
      </c>
      <c r="B1865" s="2" t="n">
        <v>45236.59878472222</v>
      </c>
      <c r="C1865" t="inlineStr">
        <is>
          <t>3140094012086480</t>
        </is>
      </c>
      <c r="D1865" t="inlineStr">
        <is>
          <t>POS0012</t>
        </is>
      </c>
      <c r="E1865" t="inlineStr">
        <is>
          <t>95</t>
        </is>
      </c>
      <c r="F1865" t="inlineStr">
        <is>
          <t>0094</t>
        </is>
      </c>
      <c r="G1865" t="inlineStr">
        <is>
          <t>5318191691</t>
        </is>
      </c>
      <c r="H1865" t="n">
        <v>305.0</v>
      </c>
      <c r="I1865" t="n">
        <v>253.34</v>
      </c>
      <c r="J1865" t="n">
        <v>253.34</v>
      </c>
      <c r="K1865" t="inlineStr">
        <is>
          <t>addition</t>
        </is>
      </c>
      <c r="L1865" t="inlineStr">
        <is>
          <t/>
        </is>
      </c>
      <c r="M1865" t="inlineStr">
        <is>
          <t/>
        </is>
      </c>
      <c r="N1865" t="n">
        <v>0.0</v>
      </c>
      <c r="O1865" t="n">
        <v>0.0</v>
      </c>
      <c r="P1865" t="n">
        <v>227.59</v>
      </c>
      <c r="Q1865" t="n">
        <v>174.29</v>
      </c>
      <c r="R1865" t="n">
        <v>37.14</v>
      </c>
      <c r="S1865" t="n">
        <v>0.0</v>
      </c>
      <c r="T1865" t="n">
        <v>0.0</v>
      </c>
      <c r="U1865" t="n">
        <v>0.0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0.0</v>
      </c>
      <c r="AB1865" t="n">
        <v>14.52</v>
      </c>
      <c r="AC1865" t="n">
        <v>14.52</v>
      </c>
      <c r="AD1865" t="n">
        <v>51.66</v>
      </c>
      <c r="AE1865" t="n">
        <v>53.30000000000001</v>
      </c>
      <c r="AF1865" t="n">
        <v>37.14</v>
      </c>
      <c r="AG1865" t="n">
        <v>0.0</v>
      </c>
      <c r="AH1865" t="n">
        <v>0.0</v>
      </c>
      <c r="AI1865" t="n">
        <v>0.0</v>
      </c>
      <c r="AJ1865" t="n">
        <v>0.0</v>
      </c>
      <c r="AK1865" t="n">
        <v>0.0</v>
      </c>
      <c r="AL1865" t="inlineStr">
        <is>
          <t>unreconciled</t>
        </is>
      </c>
      <c r="AM1865" t="inlineStr">
        <is>
          <t>Packaging Charge Mismatch</t>
        </is>
      </c>
      <c r="AN1865" t="n">
        <v>37.14</v>
      </c>
      <c r="AO1865" t="n">
        <f>ROUND(P1865*100/H1865,2)</f>
        <v>0.0</v>
      </c>
      <c r="AP1865" t="n">
        <f>ROUND(Q1865*100/I1865,2)</f>
        <v>0.0</v>
      </c>
      <c r="AQ1865"/>
      <c r="AR1865"/>
      <c r="AS1865" t="n">
        <v>0.0</v>
      </c>
    </row>
    <row r="1866">
      <c r="A1866" s="1" t="n">
        <v>45236.0</v>
      </c>
      <c r="B1866" s="2" t="n">
        <v>45236.629907407405</v>
      </c>
      <c r="C1866" t="inlineStr">
        <is>
          <t>3140023012060022</t>
        </is>
      </c>
      <c r="D1866" t="inlineStr">
        <is>
          <t>POS0012</t>
        </is>
      </c>
      <c r="E1866" t="inlineStr">
        <is>
          <t>14</t>
        </is>
      </c>
      <c r="F1866" t="inlineStr">
        <is>
          <t>0023</t>
        </is>
      </c>
      <c r="G1866" t="inlineStr">
        <is>
          <t>5318200603</t>
        </is>
      </c>
      <c r="H1866" t="n">
        <v>349.0</v>
      </c>
      <c r="I1866" t="n">
        <v>332.38</v>
      </c>
      <c r="J1866" t="n">
        <v>295.24</v>
      </c>
      <c r="K1866" t="inlineStr">
        <is>
          <t>sale</t>
        </is>
      </c>
      <c r="L1866" t="inlineStr">
        <is>
          <t/>
        </is>
      </c>
      <c r="M1866" t="inlineStr">
        <is>
          <t/>
        </is>
      </c>
      <c r="N1866" t="n">
        <v>0.0</v>
      </c>
      <c r="O1866" t="n">
        <v>0.0</v>
      </c>
      <c r="P1866" t="n">
        <v>261.21</v>
      </c>
      <c r="Q1866" t="n">
        <v>261.19</v>
      </c>
      <c r="R1866" t="n">
        <v>37.14</v>
      </c>
      <c r="S1866" t="n">
        <v>37.14</v>
      </c>
      <c r="T1866" t="n">
        <v>3.32</v>
      </c>
      <c r="U1866" t="n">
        <v>3.32</v>
      </c>
      <c r="V1866" t="n">
        <v>53.14</v>
      </c>
      <c r="W1866" t="n">
        <v>53.14</v>
      </c>
      <c r="X1866" t="n">
        <v>4.36</v>
      </c>
      <c r="Y1866" t="n">
        <v>4.36</v>
      </c>
      <c r="Z1866" t="n">
        <v>10.35</v>
      </c>
      <c r="AA1866" t="n">
        <v>10.35</v>
      </c>
      <c r="AB1866" t="n">
        <v>16.62</v>
      </c>
      <c r="AC1866" t="n">
        <v>16.62</v>
      </c>
      <c r="AD1866" t="n">
        <v>16.620000000000005</v>
      </c>
      <c r="AE1866" t="n">
        <v>0.01999999999998181</v>
      </c>
      <c r="AF1866" t="n">
        <v>0.0</v>
      </c>
      <c r="AG1866" t="n">
        <v>0.0</v>
      </c>
      <c r="AH1866" t="n">
        <v>0.0</v>
      </c>
      <c r="AI1866" t="n">
        <v>0.0</v>
      </c>
      <c r="AJ1866" t="n">
        <v>0.0</v>
      </c>
      <c r="AK1866" t="n">
        <v>0.0</v>
      </c>
      <c r="AL1866" t="inlineStr">
        <is>
          <t>unreconciled</t>
        </is>
      </c>
      <c r="AM1866" t="inlineStr">
        <is>
          <t>Order Amount Mismatch (POS&gt;3PO)</t>
        </is>
      </c>
      <c r="AN1866" t="n">
        <v>16.62</v>
      </c>
      <c r="AO1866" t="n">
        <f>ROUND(P1866*100/H1866,2)</f>
        <v>0.0</v>
      </c>
      <c r="AP1866" t="n">
        <f>ROUND(Q1866*100/I1866,2)</f>
        <v>0.0</v>
      </c>
      <c r="AQ1866"/>
      <c r="AR1866"/>
      <c r="AS1866" t="n">
        <v>0.0</v>
      </c>
    </row>
    <row r="1867">
      <c r="A1867" s="1" t="n">
        <v>45235.0</v>
      </c>
      <c r="B1867" s="2" t="n">
        <v>45235.48193287037</v>
      </c>
      <c r="C1867" t="inlineStr">
        <is>
          <t>3140094012085949</t>
        </is>
      </c>
      <c r="D1867" t="inlineStr">
        <is>
          <t>POS0012</t>
        </is>
      </c>
      <c r="E1867" t="inlineStr">
        <is>
          <t>64</t>
        </is>
      </c>
      <c r="F1867" t="inlineStr">
        <is>
          <t>0094</t>
        </is>
      </c>
      <c r="G1867" t="inlineStr">
        <is>
          <t>5318205511</t>
        </is>
      </c>
      <c r="H1867" t="n">
        <v>289.0</v>
      </c>
      <c r="I1867" t="n">
        <v>275.24</v>
      </c>
      <c r="J1867" t="n">
        <v>238.1</v>
      </c>
      <c r="K1867" t="inlineStr">
        <is>
          <t>sale</t>
        </is>
      </c>
      <c r="L1867" t="inlineStr">
        <is>
          <t/>
        </is>
      </c>
      <c r="M1867" t="inlineStr">
        <is>
          <t/>
        </is>
      </c>
      <c r="N1867" t="n">
        <v>0.0</v>
      </c>
      <c r="O1867" t="n">
        <v>0.0</v>
      </c>
      <c r="P1867" t="n">
        <v>217.66</v>
      </c>
      <c r="Q1867" t="n">
        <v>217.66</v>
      </c>
      <c r="R1867" t="n">
        <v>37.14</v>
      </c>
      <c r="S1867" t="n">
        <v>37.14</v>
      </c>
      <c r="T1867" t="n">
        <v>2.75</v>
      </c>
      <c r="U1867" t="n">
        <v>2.75</v>
      </c>
      <c r="V1867" t="n">
        <v>42.86</v>
      </c>
      <c r="W1867" t="n">
        <v>42.86</v>
      </c>
      <c r="X1867" t="n">
        <v>3.61</v>
      </c>
      <c r="Y1867" t="n">
        <v>3.61</v>
      </c>
      <c r="Z1867" t="n">
        <v>8.36</v>
      </c>
      <c r="AA1867" t="n">
        <v>8.36</v>
      </c>
      <c r="AB1867" t="n">
        <v>13.76</v>
      </c>
      <c r="AC1867" t="n">
        <v>13.76</v>
      </c>
      <c r="AD1867" t="n">
        <v>13.759999999999991</v>
      </c>
      <c r="AE1867" t="n">
        <v>0.0</v>
      </c>
      <c r="AF1867" t="n">
        <v>0.0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0.0</v>
      </c>
      <c r="AL1867" t="inlineStr">
        <is>
          <t>unreconciled</t>
        </is>
      </c>
      <c r="AM1867" t="inlineStr">
        <is>
          <t>Order Amount Mismatch (POS&gt;3PO)</t>
        </is>
      </c>
      <c r="AN1867" t="n">
        <v>13.76</v>
      </c>
      <c r="AO1867" t="n">
        <f>ROUND(P1867*100/H1867,2)</f>
        <v>0.0</v>
      </c>
      <c r="AP1867" t="n">
        <f>ROUND(Q1867*100/I1867,2)</f>
        <v>0.0</v>
      </c>
      <c r="AQ1867"/>
      <c r="AR1867"/>
      <c r="AS1867" t="n">
        <v>0.0</v>
      </c>
    </row>
    <row r="1868">
      <c r="A1868" s="1" t="n">
        <v>45236.0</v>
      </c>
      <c r="B1868" s="2" t="n">
        <v>45236.956921296296</v>
      </c>
      <c r="C1868" t="inlineStr">
        <is>
          <t>3140023012060133</t>
        </is>
      </c>
      <c r="D1868" t="inlineStr">
        <is>
          <t>POS0012</t>
        </is>
      </c>
      <c r="E1868" t="inlineStr">
        <is>
          <t>24</t>
        </is>
      </c>
      <c r="F1868" t="inlineStr">
        <is>
          <t>0023</t>
        </is>
      </c>
      <c r="G1868" t="inlineStr">
        <is>
          <t>5318213203</t>
        </is>
      </c>
      <c r="H1868" t="n">
        <v>407.0</v>
      </c>
      <c r="I1868" t="n">
        <v>387.62</v>
      </c>
      <c r="J1868" t="n">
        <v>350.48</v>
      </c>
      <c r="K1868" t="inlineStr">
        <is>
          <t>sale</t>
        </is>
      </c>
      <c r="L1868" t="inlineStr">
        <is>
          <t/>
        </is>
      </c>
      <c r="M1868" t="inlineStr">
        <is>
          <t/>
        </is>
      </c>
      <c r="N1868" t="n">
        <v>0.0</v>
      </c>
      <c r="O1868" t="n">
        <v>0.0</v>
      </c>
      <c r="P1868" t="n">
        <v>303.29</v>
      </c>
      <c r="Q1868" t="n">
        <v>303.28</v>
      </c>
      <c r="R1868" t="n">
        <v>37.14</v>
      </c>
      <c r="S1868" t="n">
        <v>37.14</v>
      </c>
      <c r="T1868" t="n">
        <v>3.88</v>
      </c>
      <c r="U1868" t="n">
        <v>3.88</v>
      </c>
      <c r="V1868" t="n">
        <v>63.09</v>
      </c>
      <c r="W1868" t="n">
        <v>63.09</v>
      </c>
      <c r="X1868" t="n">
        <v>5.09</v>
      </c>
      <c r="Y1868" t="n">
        <v>5.09</v>
      </c>
      <c r="Z1868" t="n">
        <v>12.27</v>
      </c>
      <c r="AA1868" t="n">
        <v>12.28</v>
      </c>
      <c r="AB1868" t="n">
        <v>19.38</v>
      </c>
      <c r="AC1868" t="n">
        <v>19.38</v>
      </c>
      <c r="AD1868" t="n">
        <v>19.379999999999995</v>
      </c>
      <c r="AE1868" t="n">
        <v>0.010000000000047748</v>
      </c>
      <c r="AF1868" t="n">
        <v>0.0</v>
      </c>
      <c r="AG1868" t="n">
        <v>0.0</v>
      </c>
      <c r="AH1868" t="n">
        <v>0.0</v>
      </c>
      <c r="AI1868" t="n">
        <v>0.0</v>
      </c>
      <c r="AJ1868" t="n">
        <v>-0.009999999999999787</v>
      </c>
      <c r="AK1868" t="n">
        <v>0.0</v>
      </c>
      <c r="AL1868" t="inlineStr">
        <is>
          <t>unreconciled</t>
        </is>
      </c>
      <c r="AM1868" t="inlineStr">
        <is>
          <t>Order Amount Mismatch (POS&gt;3PO)</t>
        </is>
      </c>
      <c r="AN1868" t="n">
        <v>19.38</v>
      </c>
      <c r="AO1868" t="n">
        <f>ROUND(P1868*100/H1868,2)</f>
        <v>0.0</v>
      </c>
      <c r="AP1868" t="n">
        <f>ROUND(Q1868*100/I1868,2)</f>
        <v>0.0</v>
      </c>
      <c r="AQ1868"/>
      <c r="AR1868"/>
      <c r="AS1868" t="n">
        <v>0.0</v>
      </c>
    </row>
    <row r="1869">
      <c r="A1869" s="1" t="n">
        <v>45235.0</v>
      </c>
      <c r="B1869" s="2" t="n">
        <v>45235.83086805556</v>
      </c>
      <c r="C1869" t="inlineStr">
        <is>
          <t>3140094012086237</t>
        </is>
      </c>
      <c r="D1869" t="inlineStr">
        <is>
          <t>POS0012</t>
        </is>
      </c>
      <c r="E1869" t="inlineStr">
        <is>
          <t>52</t>
        </is>
      </c>
      <c r="F1869" t="inlineStr">
        <is>
          <t>0094</t>
        </is>
      </c>
      <c r="G1869" t="inlineStr">
        <is>
          <t>5318235503</t>
        </is>
      </c>
      <c r="H1869" t="n">
        <v>301.0</v>
      </c>
      <c r="I1869" t="n">
        <v>286.66</v>
      </c>
      <c r="J1869" t="n">
        <v>249.52</v>
      </c>
      <c r="K1869" t="inlineStr">
        <is>
          <t>sale</t>
        </is>
      </c>
      <c r="L1869" t="inlineStr">
        <is>
          <t/>
        </is>
      </c>
      <c r="M1869" t="inlineStr">
        <is>
          <t/>
        </is>
      </c>
      <c r="N1869" t="n">
        <v>0.0</v>
      </c>
      <c r="O1869" t="n">
        <v>0.0</v>
      </c>
      <c r="P1869" t="n">
        <v>226.36</v>
      </c>
      <c r="Q1869" t="n">
        <v>226.35</v>
      </c>
      <c r="R1869" t="n">
        <v>37.14</v>
      </c>
      <c r="S1869" t="n">
        <v>37.14</v>
      </c>
      <c r="T1869" t="n">
        <v>2.87</v>
      </c>
      <c r="U1869" t="n">
        <v>2.87</v>
      </c>
      <c r="V1869" t="n">
        <v>44.91</v>
      </c>
      <c r="W1869" t="n">
        <v>44.91</v>
      </c>
      <c r="X1869" t="n">
        <v>3.76</v>
      </c>
      <c r="Y1869" t="n">
        <v>3.76</v>
      </c>
      <c r="Z1869" t="n">
        <v>8.76</v>
      </c>
      <c r="AA1869" t="n">
        <v>8.76</v>
      </c>
      <c r="AB1869" t="n">
        <v>14.34</v>
      </c>
      <c r="AC1869" t="n">
        <v>14.33</v>
      </c>
      <c r="AD1869" t="n">
        <v>14.339999999999975</v>
      </c>
      <c r="AE1869" t="n">
        <v>0.010000000000019327</v>
      </c>
      <c r="AF1869" t="n">
        <v>0.0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0.009999999999999787</v>
      </c>
      <c r="AL1869" t="inlineStr">
        <is>
          <t>unreconciled</t>
        </is>
      </c>
      <c r="AM1869" t="inlineStr">
        <is>
          <t>Order Amount Mismatch (POS&gt;3PO)</t>
        </is>
      </c>
      <c r="AN1869" t="n">
        <v>14.34</v>
      </c>
      <c r="AO1869" t="n">
        <f>ROUND(P1869*100/H1869,2)</f>
        <v>0.0</v>
      </c>
      <c r="AP1869" t="n">
        <f>ROUND(Q1869*100/I1869,2)</f>
        <v>0.0</v>
      </c>
      <c r="AQ1869"/>
      <c r="AR1869"/>
      <c r="AS1869" t="n">
        <v>0.0</v>
      </c>
    </row>
    <row r="1870">
      <c r="A1870" s="1" t="n">
        <v>45235.0</v>
      </c>
      <c r="B1870" s="2" t="n">
        <v>45235.62232638889</v>
      </c>
      <c r="C1870" t="inlineStr">
        <is>
          <t>3140094012086041</t>
        </is>
      </c>
      <c r="D1870" t="inlineStr">
        <is>
          <t>POS0012</t>
        </is>
      </c>
      <c r="E1870" t="inlineStr">
        <is>
          <t>56</t>
        </is>
      </c>
      <c r="F1870" t="inlineStr">
        <is>
          <t>0094</t>
        </is>
      </c>
      <c r="G1870" t="inlineStr">
        <is>
          <t>5318239292</t>
        </is>
      </c>
      <c r="H1870" t="n">
        <v>216.0</v>
      </c>
      <c r="I1870" t="n">
        <v>205.71</v>
      </c>
      <c r="J1870" t="n">
        <v>168.57</v>
      </c>
      <c r="K1870" t="inlineStr">
        <is>
          <t>sale</t>
        </is>
      </c>
      <c r="L1870" t="inlineStr">
        <is>
          <t/>
        </is>
      </c>
      <c r="M1870" t="inlineStr">
        <is>
          <t/>
        </is>
      </c>
      <c r="N1870" t="n">
        <v>0.0</v>
      </c>
      <c r="O1870" t="n">
        <v>0.0</v>
      </c>
      <c r="P1870" t="n">
        <v>164.66</v>
      </c>
      <c r="Q1870" t="n">
        <v>164.67</v>
      </c>
      <c r="R1870" t="n">
        <v>37.14</v>
      </c>
      <c r="S1870" t="n">
        <v>37.14</v>
      </c>
      <c r="T1870" t="n">
        <v>2.06</v>
      </c>
      <c r="U1870" t="n">
        <v>2.06</v>
      </c>
      <c r="V1870" t="n">
        <v>30.34</v>
      </c>
      <c r="W1870" t="n">
        <v>30.34</v>
      </c>
      <c r="X1870" t="n">
        <v>2.7</v>
      </c>
      <c r="Y1870" t="n">
        <v>2.7</v>
      </c>
      <c r="Z1870" t="n">
        <v>5.95</v>
      </c>
      <c r="AA1870" t="n">
        <v>5.95</v>
      </c>
      <c r="AB1870" t="n">
        <v>10.28</v>
      </c>
      <c r="AC1870" t="n">
        <v>10.29</v>
      </c>
      <c r="AD1870" t="n">
        <v>10.289999999999992</v>
      </c>
      <c r="AE1870" t="n">
        <v>-0.009999999999990905</v>
      </c>
      <c r="AF1870" t="n">
        <v>0.0</v>
      </c>
      <c r="AG1870" t="n">
        <v>0.0</v>
      </c>
      <c r="AH1870" t="n">
        <v>0.0</v>
      </c>
      <c r="AI1870" t="n">
        <v>0.0</v>
      </c>
      <c r="AJ1870" t="n">
        <v>0.0</v>
      </c>
      <c r="AK1870" t="n">
        <v>-0.009999999999999787</v>
      </c>
      <c r="AL1870" t="inlineStr">
        <is>
          <t>unreconciled</t>
        </is>
      </c>
      <c r="AM1870" t="inlineStr">
        <is>
          <t>Order Amount Mismatch (POS&gt;3PO)</t>
        </is>
      </c>
      <c r="AN1870" t="n">
        <v>10.29</v>
      </c>
      <c r="AO1870" t="n">
        <f>ROUND(P1870*100/H1870,2)</f>
        <v>0.0</v>
      </c>
      <c r="AP1870" t="n">
        <f>ROUND(Q1870*100/I1870,2)</f>
        <v>0.0</v>
      </c>
      <c r="AQ1870"/>
      <c r="AR1870"/>
      <c r="AS1870" t="n">
        <v>0.0</v>
      </c>
    </row>
    <row r="1871">
      <c r="A1871" s="1" t="n">
        <v>45235.0</v>
      </c>
      <c r="B1871" s="2" t="n">
        <v>45235.76997685185</v>
      </c>
      <c r="C1871" t="inlineStr">
        <is>
          <t>3140094012086151</t>
        </is>
      </c>
      <c r="D1871" t="inlineStr">
        <is>
          <t>POS0012</t>
        </is>
      </c>
      <c r="E1871" t="inlineStr">
        <is>
          <t>66</t>
        </is>
      </c>
      <c r="F1871" t="inlineStr">
        <is>
          <t>0094</t>
        </is>
      </c>
      <c r="G1871" t="inlineStr">
        <is>
          <t>5318283357</t>
        </is>
      </c>
      <c r="H1871" t="n">
        <v>512.0</v>
      </c>
      <c r="I1871" t="n">
        <v>487.62</v>
      </c>
      <c r="J1871" t="n">
        <v>450.48</v>
      </c>
      <c r="K1871" t="inlineStr">
        <is>
          <t>sale</t>
        </is>
      </c>
      <c r="L1871" t="inlineStr">
        <is>
          <t/>
        </is>
      </c>
      <c r="M1871" t="inlineStr">
        <is>
          <t/>
        </is>
      </c>
      <c r="N1871" t="n">
        <v>0.0</v>
      </c>
      <c r="O1871" t="n">
        <v>0.0</v>
      </c>
      <c r="P1871" t="n">
        <v>379.5</v>
      </c>
      <c r="Q1871" t="n">
        <v>379.5</v>
      </c>
      <c r="R1871" t="n">
        <v>37.14</v>
      </c>
      <c r="S1871" t="n">
        <v>37.14</v>
      </c>
      <c r="T1871" t="n">
        <v>4.88</v>
      </c>
      <c r="U1871" t="n">
        <v>4.88</v>
      </c>
      <c r="V1871" t="n">
        <v>81.09</v>
      </c>
      <c r="W1871" t="n">
        <v>81.09</v>
      </c>
      <c r="X1871" t="n">
        <v>6.4</v>
      </c>
      <c r="Y1871" t="n">
        <v>6.4</v>
      </c>
      <c r="Z1871" t="n">
        <v>15.75</v>
      </c>
      <c r="AA1871" t="n">
        <v>15.75</v>
      </c>
      <c r="AB1871" t="n">
        <v>24.38</v>
      </c>
      <c r="AC1871" t="n">
        <v>24.38</v>
      </c>
      <c r="AD1871" t="n">
        <v>24.379999999999995</v>
      </c>
      <c r="AE1871" t="n">
        <v>0.0</v>
      </c>
      <c r="AF1871" t="n">
        <v>0.0</v>
      </c>
      <c r="AG1871" t="n">
        <v>0.0</v>
      </c>
      <c r="AH1871" t="n">
        <v>0.0</v>
      </c>
      <c r="AI1871" t="n">
        <v>0.0</v>
      </c>
      <c r="AJ1871" t="n">
        <v>0.0</v>
      </c>
      <c r="AK1871" t="n">
        <v>0.0</v>
      </c>
      <c r="AL1871" t="inlineStr">
        <is>
          <t>unreconciled</t>
        </is>
      </c>
      <c r="AM1871" t="inlineStr">
        <is>
          <t>Order Amount Mismatch (POS&gt;3PO)</t>
        </is>
      </c>
      <c r="AN1871" t="n">
        <v>24.38</v>
      </c>
      <c r="AO1871" t="n">
        <f>ROUND(P1871*100/H1871,2)</f>
        <v>0.0</v>
      </c>
      <c r="AP1871" t="n">
        <f>ROUND(Q1871*100/I1871,2)</f>
        <v>0.0</v>
      </c>
      <c r="AQ1871"/>
      <c r="AR1871"/>
      <c r="AS1871" t="n">
        <v>0.0</v>
      </c>
    </row>
    <row r="1872">
      <c r="A1872" s="1" t="n">
        <v>45235.0</v>
      </c>
      <c r="B1872" s="2" t="n">
        <v>45235.54708333333</v>
      </c>
      <c r="C1872" t="inlineStr">
        <is>
          <t>3140023012059759</t>
        </is>
      </c>
      <c r="D1872" t="inlineStr">
        <is>
          <t>POS0012</t>
        </is>
      </c>
      <c r="E1872" t="inlineStr">
        <is>
          <t>51</t>
        </is>
      </c>
      <c r="F1872" t="inlineStr">
        <is>
          <t>0023</t>
        </is>
      </c>
      <c r="G1872" t="inlineStr">
        <is>
          <t>5318288450</t>
        </is>
      </c>
      <c r="H1872" t="n">
        <v>255.0</v>
      </c>
      <c r="I1872" t="n">
        <v>242.85</v>
      </c>
      <c r="J1872" t="n">
        <v>205.71</v>
      </c>
      <c r="K1872" t="inlineStr">
        <is>
          <t>sale</t>
        </is>
      </c>
      <c r="L1872" t="inlineStr">
        <is>
          <t/>
        </is>
      </c>
      <c r="M1872" t="inlineStr">
        <is>
          <t/>
        </is>
      </c>
      <c r="N1872" t="n">
        <v>0.0</v>
      </c>
      <c r="O1872" t="n">
        <v>0.0</v>
      </c>
      <c r="P1872" t="n">
        <v>192.96</v>
      </c>
      <c r="Q1872" t="n">
        <v>192.96</v>
      </c>
      <c r="R1872" t="n">
        <v>37.14</v>
      </c>
      <c r="S1872" t="n">
        <v>37.14</v>
      </c>
      <c r="T1872" t="n">
        <v>2.43</v>
      </c>
      <c r="U1872" t="n">
        <v>2.43</v>
      </c>
      <c r="V1872" t="n">
        <v>37.03</v>
      </c>
      <c r="W1872" t="n">
        <v>37.03</v>
      </c>
      <c r="X1872" t="n">
        <v>3.19</v>
      </c>
      <c r="Y1872" t="n">
        <v>3.19</v>
      </c>
      <c r="Z1872" t="n">
        <v>7.24</v>
      </c>
      <c r="AA1872" t="n">
        <v>7.24</v>
      </c>
      <c r="AB1872" t="n">
        <v>12.14</v>
      </c>
      <c r="AC1872" t="n">
        <v>12.14</v>
      </c>
      <c r="AD1872" t="n">
        <v>12.150000000000006</v>
      </c>
      <c r="AE1872" t="n">
        <v>0.0</v>
      </c>
      <c r="AF1872" t="n">
        <v>0.0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0.0</v>
      </c>
      <c r="AL1872" t="inlineStr">
        <is>
          <t>unreconciled</t>
        </is>
      </c>
      <c r="AM1872" t="inlineStr">
        <is>
          <t>Order Amount Mismatch (POS&gt;3PO)</t>
        </is>
      </c>
      <c r="AN1872" t="n">
        <v>12.15</v>
      </c>
      <c r="AO1872" t="n">
        <f>ROUND(P1872*100/H1872,2)</f>
        <v>0.0</v>
      </c>
      <c r="AP1872" t="n">
        <f>ROUND(Q1872*100/I1872,2)</f>
        <v>0.0</v>
      </c>
      <c r="AQ1872"/>
      <c r="AR1872"/>
      <c r="AS1872" t="n">
        <v>0.0</v>
      </c>
    </row>
    <row r="1873">
      <c r="A1873" s="1" t="n">
        <v>45235.0</v>
      </c>
      <c r="B1873" s="2" t="n">
        <v>45235.94461805555</v>
      </c>
      <c r="C1873" t="inlineStr">
        <is>
          <t>3140094012086362</t>
        </is>
      </c>
      <c r="D1873" t="inlineStr">
        <is>
          <t>POS0012</t>
        </is>
      </c>
      <c r="E1873" t="inlineStr">
        <is>
          <t>77</t>
        </is>
      </c>
      <c r="F1873" t="inlineStr">
        <is>
          <t>0094</t>
        </is>
      </c>
      <c r="G1873" t="inlineStr">
        <is>
          <t>5318300413</t>
        </is>
      </c>
      <c r="H1873" t="n">
        <v>1309.0</v>
      </c>
      <c r="I1873" t="n">
        <v>1246.66</v>
      </c>
      <c r="J1873" t="n">
        <v>1209.52</v>
      </c>
      <c r="K1873" t="inlineStr">
        <is>
          <t>sale</t>
        </is>
      </c>
      <c r="L1873" t="inlineStr">
        <is>
          <t/>
        </is>
      </c>
      <c r="M1873" t="inlineStr">
        <is>
          <t/>
        </is>
      </c>
      <c r="N1873" t="n">
        <v>0.0</v>
      </c>
      <c r="O1873" t="n">
        <v>0.0</v>
      </c>
      <c r="P1873" t="n">
        <v>957.99</v>
      </c>
      <c r="Q1873" t="n">
        <v>957.98</v>
      </c>
      <c r="R1873" t="n">
        <v>37.14</v>
      </c>
      <c r="S1873" t="n">
        <v>37.14</v>
      </c>
      <c r="T1873" t="n">
        <v>12.47</v>
      </c>
      <c r="U1873" t="n">
        <v>12.47</v>
      </c>
      <c r="V1873" t="n">
        <v>217.71</v>
      </c>
      <c r="W1873" t="n">
        <v>217.71</v>
      </c>
      <c r="X1873" t="n">
        <v>16.36</v>
      </c>
      <c r="Y1873" t="n">
        <v>16.36</v>
      </c>
      <c r="Z1873" t="n">
        <v>42.13</v>
      </c>
      <c r="AA1873" t="n">
        <v>42.13</v>
      </c>
      <c r="AB1873" t="n">
        <v>62.34</v>
      </c>
      <c r="AC1873" t="n">
        <v>62.33</v>
      </c>
      <c r="AD1873" t="n">
        <v>62.33999999999992</v>
      </c>
      <c r="AE1873" t="n">
        <v>0.009999999999990905</v>
      </c>
      <c r="AF1873" t="n">
        <v>0.0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0.010000000000005116</v>
      </c>
      <c r="AL1873" t="inlineStr">
        <is>
          <t>unreconciled</t>
        </is>
      </c>
      <c r="AM1873" t="inlineStr">
        <is>
          <t>Order Amount Mismatch (POS&gt;3PO)</t>
        </is>
      </c>
      <c r="AN1873" t="n">
        <v>62.34</v>
      </c>
      <c r="AO1873" t="n">
        <f>ROUND(P1873*100/H1873,2)</f>
        <v>0.0</v>
      </c>
      <c r="AP1873" t="n">
        <f>ROUND(Q1873*100/I1873,2)</f>
        <v>0.0</v>
      </c>
      <c r="AQ1873"/>
      <c r="AR1873"/>
      <c r="AS1873" t="n">
        <v>0.0</v>
      </c>
    </row>
    <row r="1874">
      <c r="A1874" s="1" t="n">
        <v>45235.0</v>
      </c>
      <c r="B1874" s="2" t="n">
        <v>45235.90719907408</v>
      </c>
      <c r="C1874" t="inlineStr">
        <is>
          <t>3140094012086325</t>
        </is>
      </c>
      <c r="D1874" t="inlineStr">
        <is>
          <t>POS0012</t>
        </is>
      </c>
      <c r="E1874" t="inlineStr">
        <is>
          <t>40</t>
        </is>
      </c>
      <c r="F1874" t="inlineStr">
        <is>
          <t>0094</t>
        </is>
      </c>
      <c r="G1874" t="inlineStr">
        <is>
          <t>5318324267</t>
        </is>
      </c>
      <c r="H1874" t="n">
        <v>851.0</v>
      </c>
      <c r="I1874" t="n">
        <v>810.47</v>
      </c>
      <c r="J1874" t="n">
        <v>773.33</v>
      </c>
      <c r="K1874" t="inlineStr">
        <is>
          <t>sale</t>
        </is>
      </c>
      <c r="L1874" t="inlineStr">
        <is>
          <t/>
        </is>
      </c>
      <c r="M1874" t="inlineStr">
        <is>
          <t/>
        </is>
      </c>
      <c r="N1874" t="n">
        <v>0.0</v>
      </c>
      <c r="O1874" t="n">
        <v>0.0</v>
      </c>
      <c r="P1874" t="n">
        <v>625.56</v>
      </c>
      <c r="Q1874" t="n">
        <v>625.56</v>
      </c>
      <c r="R1874" t="n">
        <v>37.14</v>
      </c>
      <c r="S1874" t="n">
        <v>37.14</v>
      </c>
      <c r="T1874" t="n">
        <v>8.1</v>
      </c>
      <c r="U1874" t="n">
        <v>8.1</v>
      </c>
      <c r="V1874" t="n">
        <v>139.2</v>
      </c>
      <c r="W1874" t="n">
        <v>139.2</v>
      </c>
      <c r="X1874" t="n">
        <v>10.64</v>
      </c>
      <c r="Y1874" t="n">
        <v>10.64</v>
      </c>
      <c r="Z1874" t="n">
        <v>26.97</v>
      </c>
      <c r="AA1874" t="n">
        <v>26.98</v>
      </c>
      <c r="AB1874" t="n">
        <v>40.52</v>
      </c>
      <c r="AC1874" t="n">
        <v>40.53</v>
      </c>
      <c r="AD1874" t="n">
        <v>40.52999999999997</v>
      </c>
      <c r="AE1874" t="n">
        <v>0.0</v>
      </c>
      <c r="AF1874" t="n">
        <v>0.0</v>
      </c>
      <c r="AG1874" t="n">
        <v>0.0</v>
      </c>
      <c r="AH1874" t="n">
        <v>0.0</v>
      </c>
      <c r="AI1874" t="n">
        <v>0.0</v>
      </c>
      <c r="AJ1874" t="n">
        <v>-0.010000000000001563</v>
      </c>
      <c r="AK1874" t="n">
        <v>-0.00999999999999801</v>
      </c>
      <c r="AL1874" t="inlineStr">
        <is>
          <t>unreconciled</t>
        </is>
      </c>
      <c r="AM1874" t="inlineStr">
        <is>
          <t>Order Amount Mismatch (POS&gt;3PO)</t>
        </is>
      </c>
      <c r="AN1874" t="n">
        <v>40.53</v>
      </c>
      <c r="AO1874" t="n">
        <f>ROUND(P1874*100/H1874,2)</f>
        <v>0.0</v>
      </c>
      <c r="AP1874" t="n">
        <f>ROUND(Q1874*100/I1874,2)</f>
        <v>0.0</v>
      </c>
      <c r="AQ1874"/>
      <c r="AR1874"/>
      <c r="AS1874" t="n">
        <v>0.0</v>
      </c>
    </row>
    <row r="1875">
      <c r="A1875" s="1" t="n">
        <v>45235.0</v>
      </c>
      <c r="B1875" s="2" t="n">
        <v>45235.80074074074</v>
      </c>
      <c r="C1875" t="inlineStr">
        <is>
          <t>3140094012086194</t>
        </is>
      </c>
      <c r="D1875" t="inlineStr">
        <is>
          <t>POS0012</t>
        </is>
      </c>
      <c r="E1875" t="inlineStr">
        <is>
          <t>09</t>
        </is>
      </c>
      <c r="F1875" t="inlineStr">
        <is>
          <t>0094</t>
        </is>
      </c>
      <c r="G1875" t="inlineStr">
        <is>
          <t>5318376822</t>
        </is>
      </c>
      <c r="H1875" t="n">
        <v>448.0</v>
      </c>
      <c r="I1875" t="n">
        <v>426.67</v>
      </c>
      <c r="J1875" t="n">
        <v>389.53</v>
      </c>
      <c r="K1875" t="inlineStr">
        <is>
          <t>sale</t>
        </is>
      </c>
      <c r="L1875" t="inlineStr">
        <is>
          <t/>
        </is>
      </c>
      <c r="M1875" t="inlineStr">
        <is>
          <t/>
        </is>
      </c>
      <c r="N1875" t="n">
        <v>0.0</v>
      </c>
      <c r="O1875" t="n">
        <v>0.0</v>
      </c>
      <c r="P1875" t="n">
        <v>333.05</v>
      </c>
      <c r="Q1875" t="n">
        <v>333.05</v>
      </c>
      <c r="R1875" t="n">
        <v>37.14</v>
      </c>
      <c r="S1875" t="n">
        <v>37.14</v>
      </c>
      <c r="T1875" t="n">
        <v>4.27</v>
      </c>
      <c r="U1875" t="n">
        <v>4.27</v>
      </c>
      <c r="V1875" t="n">
        <v>70.12</v>
      </c>
      <c r="W1875" t="n">
        <v>70.12</v>
      </c>
      <c r="X1875" t="n">
        <v>5.6</v>
      </c>
      <c r="Y1875" t="n">
        <v>5.6</v>
      </c>
      <c r="Z1875" t="n">
        <v>13.63</v>
      </c>
      <c r="AA1875" t="n">
        <v>13.63</v>
      </c>
      <c r="AB1875" t="n">
        <v>21.34</v>
      </c>
      <c r="AC1875" t="n">
        <v>21.34</v>
      </c>
      <c r="AD1875" t="n">
        <v>21.329999999999984</v>
      </c>
      <c r="AE1875" t="n">
        <v>0.0</v>
      </c>
      <c r="AF1875" t="n">
        <v>0.0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0.0</v>
      </c>
      <c r="AL1875" t="inlineStr">
        <is>
          <t>unreconciled</t>
        </is>
      </c>
      <c r="AM1875" t="inlineStr">
        <is>
          <t>Order Amount Mismatch (POS&gt;3PO)</t>
        </is>
      </c>
      <c r="AN1875" t="n">
        <v>21.33</v>
      </c>
      <c r="AO1875" t="n">
        <f>ROUND(P1875*100/H1875,2)</f>
        <v>0.0</v>
      </c>
      <c r="AP1875" t="n">
        <f>ROUND(Q1875*100/I1875,2)</f>
        <v>0.0</v>
      </c>
      <c r="AQ1875"/>
      <c r="AR1875"/>
      <c r="AS1875" t="n">
        <v>0.0</v>
      </c>
    </row>
    <row r="1876">
      <c r="A1876" s="1" t="n">
        <v>45235.0</v>
      </c>
      <c r="B1876" s="2" t="n">
        <v>45235.85412037037</v>
      </c>
      <c r="C1876" t="inlineStr">
        <is>
          <t>3140094012086266</t>
        </is>
      </c>
      <c r="D1876" t="inlineStr">
        <is>
          <t>POS0012</t>
        </is>
      </c>
      <c r="E1876" t="inlineStr">
        <is>
          <t>81</t>
        </is>
      </c>
      <c r="F1876" t="inlineStr">
        <is>
          <t>0094</t>
        </is>
      </c>
      <c r="G1876" t="inlineStr">
        <is>
          <t>5318422022</t>
        </is>
      </c>
      <c r="H1876" t="n">
        <v>522.0</v>
      </c>
      <c r="I1876" t="n">
        <v>497.15</v>
      </c>
      <c r="J1876" t="n">
        <v>460.01</v>
      </c>
      <c r="K1876" t="inlineStr">
        <is>
          <t>sale</t>
        </is>
      </c>
      <c r="L1876" t="inlineStr">
        <is>
          <t/>
        </is>
      </c>
      <c r="M1876" t="inlineStr">
        <is>
          <t/>
        </is>
      </c>
      <c r="N1876" t="n">
        <v>0.0</v>
      </c>
      <c r="O1876" t="n">
        <v>0.0</v>
      </c>
      <c r="P1876" t="n">
        <v>386.77</v>
      </c>
      <c r="Q1876" t="n">
        <v>386.77</v>
      </c>
      <c r="R1876" t="n">
        <v>37.14</v>
      </c>
      <c r="S1876" t="n">
        <v>37.14</v>
      </c>
      <c r="T1876" t="n">
        <v>4.97</v>
      </c>
      <c r="U1876" t="n">
        <v>4.97</v>
      </c>
      <c r="V1876" t="n">
        <v>82.8</v>
      </c>
      <c r="W1876" t="n">
        <v>82.8</v>
      </c>
      <c r="X1876" t="n">
        <v>6.53</v>
      </c>
      <c r="Y1876" t="n">
        <v>6.53</v>
      </c>
      <c r="Z1876" t="n">
        <v>16.08</v>
      </c>
      <c r="AA1876" t="n">
        <v>16.08</v>
      </c>
      <c r="AB1876" t="n">
        <v>24.86</v>
      </c>
      <c r="AC1876" t="n">
        <v>24.86</v>
      </c>
      <c r="AD1876" t="n">
        <v>24.850000000000023</v>
      </c>
      <c r="AE1876" t="n">
        <v>0.0</v>
      </c>
      <c r="AF1876" t="n">
        <v>0.0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0.0</v>
      </c>
      <c r="AL1876" t="inlineStr">
        <is>
          <t>unreconciled</t>
        </is>
      </c>
      <c r="AM1876" t="inlineStr">
        <is>
          <t>Order Amount Mismatch (POS&gt;3PO)</t>
        </is>
      </c>
      <c r="AN1876" t="n">
        <v>24.85</v>
      </c>
      <c r="AO1876" t="n">
        <f>ROUND(P1876*100/H1876,2)</f>
        <v>0.0</v>
      </c>
      <c r="AP1876" t="n">
        <f>ROUND(Q1876*100/I1876,2)</f>
        <v>0.0</v>
      </c>
      <c r="AQ1876"/>
      <c r="AR1876"/>
      <c r="AS1876" t="n">
        <v>0.0</v>
      </c>
    </row>
    <row r="1877">
      <c r="A1877" s="1" t="n">
        <v>45235.0</v>
      </c>
      <c r="B1877" s="2" t="n">
        <v>45235.672118055554</v>
      </c>
      <c r="C1877" t="inlineStr">
        <is>
          <t>3140094012086078</t>
        </is>
      </c>
      <c r="D1877" t="inlineStr">
        <is>
          <t>POS0012</t>
        </is>
      </c>
      <c r="E1877" t="inlineStr">
        <is>
          <t>93</t>
        </is>
      </c>
      <c r="F1877" t="inlineStr">
        <is>
          <t>0094</t>
        </is>
      </c>
      <c r="G1877" t="inlineStr">
        <is>
          <t>5318424427</t>
        </is>
      </c>
      <c r="H1877" t="n">
        <v>157.0</v>
      </c>
      <c r="I1877" t="n">
        <v>149.52</v>
      </c>
      <c r="J1877" t="n">
        <v>112.38</v>
      </c>
      <c r="K1877" t="inlineStr">
        <is>
          <t>sale</t>
        </is>
      </c>
      <c r="L1877" t="inlineStr">
        <is>
          <t/>
        </is>
      </c>
      <c r="M1877" t="inlineStr">
        <is>
          <t/>
        </is>
      </c>
      <c r="N1877" t="n">
        <v>0.0</v>
      </c>
      <c r="O1877" t="n">
        <v>0.0</v>
      </c>
      <c r="P1877" t="n">
        <v>121.84</v>
      </c>
      <c r="Q1877" t="n">
        <v>121.84</v>
      </c>
      <c r="R1877" t="n">
        <v>37.14</v>
      </c>
      <c r="S1877" t="n">
        <v>37.14</v>
      </c>
      <c r="T1877" t="n">
        <v>1.5</v>
      </c>
      <c r="U1877" t="n">
        <v>1.5</v>
      </c>
      <c r="V1877" t="n">
        <v>20.23</v>
      </c>
      <c r="W1877" t="n">
        <v>20.23</v>
      </c>
      <c r="X1877" t="n">
        <v>1.96</v>
      </c>
      <c r="Y1877" t="n">
        <v>1.96</v>
      </c>
      <c r="Z1877" t="n">
        <v>3.99</v>
      </c>
      <c r="AA1877" t="n">
        <v>3.99</v>
      </c>
      <c r="AB1877" t="n">
        <v>7.48</v>
      </c>
      <c r="AC1877" t="n">
        <v>7.48</v>
      </c>
      <c r="AD1877" t="n">
        <v>7.47999999999999</v>
      </c>
      <c r="AE1877" t="n">
        <v>0.0</v>
      </c>
      <c r="AF1877" t="n">
        <v>0.0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0.0</v>
      </c>
      <c r="AL1877" t="inlineStr">
        <is>
          <t>unreconciled</t>
        </is>
      </c>
      <c r="AM1877" t="inlineStr">
        <is>
          <t>Order Amount Mismatch (POS&gt;3PO)</t>
        </is>
      </c>
      <c r="AN1877" t="n">
        <v>7.48</v>
      </c>
      <c r="AO1877" t="n">
        <f>ROUND(P1877*100/H1877,2)</f>
        <v>0.0</v>
      </c>
      <c r="AP1877" t="n">
        <f>ROUND(Q1877*100/I1877,2)</f>
        <v>0.0</v>
      </c>
      <c r="AQ1877"/>
      <c r="AR1877"/>
      <c r="AS1877" t="n">
        <v>0.0</v>
      </c>
    </row>
    <row r="1878">
      <c r="A1878" s="1" t="n">
        <v>45235.0</v>
      </c>
      <c r="B1878" s="2" t="n">
        <v>45235.557546296295</v>
      </c>
      <c r="C1878" t="inlineStr">
        <is>
          <t>3140094012085987</t>
        </is>
      </c>
      <c r="D1878" t="inlineStr">
        <is>
          <t>POS0012</t>
        </is>
      </c>
      <c r="E1878" t="inlineStr">
        <is>
          <t>02</t>
        </is>
      </c>
      <c r="F1878" t="inlineStr">
        <is>
          <t>0094</t>
        </is>
      </c>
      <c r="G1878" t="inlineStr">
        <is>
          <t>5318438339</t>
        </is>
      </c>
      <c r="H1878" t="n">
        <v>275.0</v>
      </c>
      <c r="I1878" t="n">
        <v>261.9</v>
      </c>
      <c r="J1878" t="n">
        <v>224.76</v>
      </c>
      <c r="K1878" t="inlineStr">
        <is>
          <t>sale</t>
        </is>
      </c>
      <c r="L1878" t="inlineStr">
        <is>
          <t/>
        </is>
      </c>
      <c r="M1878" t="inlineStr">
        <is>
          <t/>
        </is>
      </c>
      <c r="N1878" t="n">
        <v>0.0</v>
      </c>
      <c r="O1878" t="n">
        <v>0.0</v>
      </c>
      <c r="P1878" t="n">
        <v>207.48</v>
      </c>
      <c r="Q1878" t="n">
        <v>207.48</v>
      </c>
      <c r="R1878" t="n">
        <v>37.14</v>
      </c>
      <c r="S1878" t="n">
        <v>37.14</v>
      </c>
      <c r="T1878" t="n">
        <v>2.62</v>
      </c>
      <c r="U1878" t="n">
        <v>2.62</v>
      </c>
      <c r="V1878" t="n">
        <v>40.46</v>
      </c>
      <c r="W1878" t="n">
        <v>40.46</v>
      </c>
      <c r="X1878" t="n">
        <v>3.44</v>
      </c>
      <c r="Y1878" t="n">
        <v>3.44</v>
      </c>
      <c r="Z1878" t="n">
        <v>7.9</v>
      </c>
      <c r="AA1878" t="n">
        <v>7.9</v>
      </c>
      <c r="AB1878" t="n">
        <v>13.1</v>
      </c>
      <c r="AC1878" t="n">
        <v>13.1</v>
      </c>
      <c r="AD1878" t="n">
        <v>13.100000000000023</v>
      </c>
      <c r="AE1878" t="n">
        <v>0.0</v>
      </c>
      <c r="AF1878" t="n">
        <v>0.0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0.0</v>
      </c>
      <c r="AL1878" t="inlineStr">
        <is>
          <t>unreconciled</t>
        </is>
      </c>
      <c r="AM1878" t="inlineStr">
        <is>
          <t>Order Amount Mismatch (POS&gt;3PO)</t>
        </is>
      </c>
      <c r="AN1878" t="n">
        <v>13.1</v>
      </c>
      <c r="AO1878" t="n">
        <f>ROUND(P1878*100/H1878,2)</f>
        <v>0.0</v>
      </c>
      <c r="AP1878" t="n">
        <f>ROUND(Q1878*100/I1878,2)</f>
        <v>0.0</v>
      </c>
      <c r="AQ1878"/>
      <c r="AR1878"/>
      <c r="AS1878" t="n">
        <v>0.0</v>
      </c>
    </row>
    <row r="1879">
      <c r="A1879" s="1" t="n">
        <v>45235.0</v>
      </c>
      <c r="B1879" s="2" t="n">
        <v>45235.973657407405</v>
      </c>
      <c r="C1879" t="inlineStr">
        <is>
          <t>3140094012086383</t>
        </is>
      </c>
      <c r="D1879" t="inlineStr">
        <is>
          <t>POS0012</t>
        </is>
      </c>
      <c r="E1879" t="inlineStr">
        <is>
          <t>98</t>
        </is>
      </c>
      <c r="F1879" t="inlineStr">
        <is>
          <t>0094</t>
        </is>
      </c>
      <c r="G1879" t="inlineStr">
        <is>
          <t>5318440889</t>
        </is>
      </c>
      <c r="H1879" t="n">
        <v>299.0</v>
      </c>
      <c r="I1879" t="n">
        <v>284.76</v>
      </c>
      <c r="J1879" t="n">
        <v>247.62</v>
      </c>
      <c r="K1879" t="inlineStr">
        <is>
          <t>sale</t>
        </is>
      </c>
      <c r="L1879" t="inlineStr">
        <is>
          <t/>
        </is>
      </c>
      <c r="M1879" t="inlineStr">
        <is>
          <t/>
        </is>
      </c>
      <c r="N1879" t="n">
        <v>0.0</v>
      </c>
      <c r="O1879" t="n">
        <v>0.0</v>
      </c>
      <c r="P1879" t="n">
        <v>224.9</v>
      </c>
      <c r="Q1879" t="n">
        <v>224.91</v>
      </c>
      <c r="R1879" t="n">
        <v>37.14</v>
      </c>
      <c r="S1879" t="n">
        <v>37.14</v>
      </c>
      <c r="T1879" t="n">
        <v>2.85</v>
      </c>
      <c r="U1879" t="n">
        <v>2.85</v>
      </c>
      <c r="V1879" t="n">
        <v>44.57</v>
      </c>
      <c r="W1879" t="n">
        <v>44.57</v>
      </c>
      <c r="X1879" t="n">
        <v>3.74</v>
      </c>
      <c r="Y1879" t="n">
        <v>3.74</v>
      </c>
      <c r="Z1879" t="n">
        <v>8.7</v>
      </c>
      <c r="AA1879" t="n">
        <v>8.69</v>
      </c>
      <c r="AB1879" t="n">
        <v>14.24</v>
      </c>
      <c r="AC1879" t="n">
        <v>14.24</v>
      </c>
      <c r="AD1879" t="n">
        <v>14.240000000000009</v>
      </c>
      <c r="AE1879" t="n">
        <v>-0.009999999999990905</v>
      </c>
      <c r="AF1879" t="n">
        <v>0.0</v>
      </c>
      <c r="AG1879" t="n">
        <v>0.0</v>
      </c>
      <c r="AH1879" t="n">
        <v>0.0</v>
      </c>
      <c r="AI1879" t="n">
        <v>0.0</v>
      </c>
      <c r="AJ1879" t="n">
        <v>0.009999999999999787</v>
      </c>
      <c r="AK1879" t="n">
        <v>0.0</v>
      </c>
      <c r="AL1879" t="inlineStr">
        <is>
          <t>unreconciled</t>
        </is>
      </c>
      <c r="AM1879" t="inlineStr">
        <is>
          <t>Order Amount Mismatch (POS&gt;3PO)</t>
        </is>
      </c>
      <c r="AN1879" t="n">
        <v>14.24</v>
      </c>
      <c r="AO1879" t="n">
        <f>ROUND(P1879*100/H1879,2)</f>
        <v>0.0</v>
      </c>
      <c r="AP1879" t="n">
        <f>ROUND(Q1879*100/I1879,2)</f>
        <v>0.0</v>
      </c>
      <c r="AQ1879"/>
      <c r="AR1879"/>
      <c r="AS1879" t="n">
        <v>0.0</v>
      </c>
    </row>
    <row r="1880">
      <c r="A1880" s="1" t="n">
        <v>45235.0</v>
      </c>
      <c r="B1880" s="2" t="n">
        <v>45235.9897337963</v>
      </c>
      <c r="C1880" t="inlineStr">
        <is>
          <t>3140023012059931</t>
        </is>
      </c>
      <c r="D1880" t="inlineStr">
        <is>
          <t>POS0012</t>
        </is>
      </c>
      <c r="E1880" t="inlineStr">
        <is>
          <t>23</t>
        </is>
      </c>
      <c r="F1880" t="inlineStr">
        <is>
          <t>0023</t>
        </is>
      </c>
      <c r="G1880" t="inlineStr">
        <is>
          <t>5318448962</t>
        </is>
      </c>
      <c r="H1880" t="n">
        <v>599.0</v>
      </c>
      <c r="I1880" t="n">
        <v>570.47</v>
      </c>
      <c r="J1880" t="n">
        <v>533.33</v>
      </c>
      <c r="K1880" t="inlineStr">
        <is>
          <t>sale</t>
        </is>
      </c>
      <c r="L1880" t="inlineStr">
        <is>
          <t/>
        </is>
      </c>
      <c r="M1880" t="inlineStr">
        <is>
          <t/>
        </is>
      </c>
      <c r="N1880" t="n">
        <v>0.0</v>
      </c>
      <c r="O1880" t="n">
        <v>0.0</v>
      </c>
      <c r="P1880" t="n">
        <v>442.65</v>
      </c>
      <c r="Q1880" t="n">
        <v>442.66</v>
      </c>
      <c r="R1880" t="n">
        <v>37.14</v>
      </c>
      <c r="S1880" t="n">
        <v>37.14</v>
      </c>
      <c r="T1880" t="n">
        <v>5.7</v>
      </c>
      <c r="U1880" t="n">
        <v>5.7</v>
      </c>
      <c r="V1880" t="n">
        <v>96.0</v>
      </c>
      <c r="W1880" t="n">
        <v>96.0</v>
      </c>
      <c r="X1880" t="n">
        <v>7.49</v>
      </c>
      <c r="Y1880" t="n">
        <v>7.49</v>
      </c>
      <c r="Z1880" t="n">
        <v>18.63</v>
      </c>
      <c r="AA1880" t="n">
        <v>18.63</v>
      </c>
      <c r="AB1880" t="n">
        <v>28.52</v>
      </c>
      <c r="AC1880" t="n">
        <v>28.53</v>
      </c>
      <c r="AD1880" t="n">
        <v>28.529999999999973</v>
      </c>
      <c r="AE1880" t="n">
        <v>-0.010000000000047748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-0.010000000000001563</v>
      </c>
      <c r="AL1880" t="inlineStr">
        <is>
          <t>unreconciled</t>
        </is>
      </c>
      <c r="AM1880" t="inlineStr">
        <is>
          <t>Order Amount Mismatch (POS&gt;3PO)</t>
        </is>
      </c>
      <c r="AN1880" t="n">
        <v>28.53</v>
      </c>
      <c r="AO1880" t="n">
        <f>ROUND(P1880*100/H1880,2)</f>
        <v>0.0</v>
      </c>
      <c r="AP1880" t="n">
        <f>ROUND(Q1880*100/I1880,2)</f>
        <v>0.0</v>
      </c>
      <c r="AQ1880"/>
      <c r="AR1880"/>
      <c r="AS1880" t="n">
        <v>0.0</v>
      </c>
    </row>
    <row r="1881">
      <c r="A1881" s="1" t="n">
        <v>45235.0</v>
      </c>
      <c r="B1881" s="2" t="n">
        <v>45235.8827662037</v>
      </c>
      <c r="C1881" t="inlineStr">
        <is>
          <t>3140023012059875</t>
        </is>
      </c>
      <c r="D1881" t="inlineStr">
        <is>
          <t>POS0012</t>
        </is>
      </c>
      <c r="E1881" t="inlineStr">
        <is>
          <t>67</t>
        </is>
      </c>
      <c r="F1881" t="inlineStr">
        <is>
          <t>0023</t>
        </is>
      </c>
      <c r="G1881" t="inlineStr">
        <is>
          <t>5318454262</t>
        </is>
      </c>
      <c r="H1881" t="n">
        <v>275.0</v>
      </c>
      <c r="I1881" t="n">
        <v>261.9</v>
      </c>
      <c r="J1881" t="n">
        <v>224.76</v>
      </c>
      <c r="K1881" t="inlineStr">
        <is>
          <t>sale</t>
        </is>
      </c>
      <c r="L1881" t="inlineStr">
        <is>
          <t/>
        </is>
      </c>
      <c r="M1881" t="inlineStr">
        <is>
          <t/>
        </is>
      </c>
      <c r="N1881" t="n">
        <v>0.0</v>
      </c>
      <c r="O1881" t="n">
        <v>0.0</v>
      </c>
      <c r="P1881" t="n">
        <v>207.48</v>
      </c>
      <c r="Q1881" t="n">
        <v>207.48</v>
      </c>
      <c r="R1881" t="n">
        <v>37.14</v>
      </c>
      <c r="S1881" t="n">
        <v>37.14</v>
      </c>
      <c r="T1881" t="n">
        <v>2.62</v>
      </c>
      <c r="U1881" t="n">
        <v>2.62</v>
      </c>
      <c r="V1881" t="n">
        <v>40.46</v>
      </c>
      <c r="W1881" t="n">
        <v>40.46</v>
      </c>
      <c r="X1881" t="n">
        <v>3.44</v>
      </c>
      <c r="Y1881" t="n">
        <v>3.44</v>
      </c>
      <c r="Z1881" t="n">
        <v>7.9</v>
      </c>
      <c r="AA1881" t="n">
        <v>7.9</v>
      </c>
      <c r="AB1881" t="n">
        <v>13.1</v>
      </c>
      <c r="AC1881" t="n">
        <v>13.1</v>
      </c>
      <c r="AD1881" t="n">
        <v>13.100000000000023</v>
      </c>
      <c r="AE1881" t="n">
        <v>0.0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0.0</v>
      </c>
      <c r="AL1881" t="inlineStr">
        <is>
          <t>unreconciled</t>
        </is>
      </c>
      <c r="AM1881" t="inlineStr">
        <is>
          <t>Order Amount Mismatch (POS&gt;3PO)</t>
        </is>
      </c>
      <c r="AN1881" t="n">
        <v>13.1</v>
      </c>
      <c r="AO1881" t="n">
        <f>ROUND(P1881*100/H1881,2)</f>
        <v>0.0</v>
      </c>
      <c r="AP1881" t="n">
        <f>ROUND(Q1881*100/I1881,2)</f>
        <v>0.0</v>
      </c>
      <c r="AQ1881"/>
      <c r="AR1881"/>
      <c r="AS1881" t="n">
        <v>0.0</v>
      </c>
    </row>
    <row r="1882">
      <c r="A1882" s="1" t="n">
        <v>45236.0</v>
      </c>
      <c r="B1882" s="2" t="n">
        <v>45236.58122685185</v>
      </c>
      <c r="C1882" t="inlineStr">
        <is>
          <t>3140094012086469</t>
        </is>
      </c>
      <c r="D1882" t="inlineStr">
        <is>
          <t>POS0012</t>
        </is>
      </c>
      <c r="E1882" t="inlineStr">
        <is>
          <t>84</t>
        </is>
      </c>
      <c r="F1882" t="inlineStr">
        <is>
          <t>0094</t>
        </is>
      </c>
      <c r="G1882" t="inlineStr">
        <is>
          <t>5318461323</t>
        </is>
      </c>
      <c r="H1882" t="n">
        <v>399.0</v>
      </c>
      <c r="I1882" t="n">
        <v>342.87</v>
      </c>
      <c r="J1882" t="n">
        <v>342.87</v>
      </c>
      <c r="K1882" t="inlineStr">
        <is>
          <t>addition</t>
        </is>
      </c>
      <c r="L1882" t="inlineStr">
        <is>
          <t/>
        </is>
      </c>
      <c r="M1882" t="inlineStr">
        <is>
          <t/>
        </is>
      </c>
      <c r="N1882" t="n">
        <v>0.0</v>
      </c>
      <c r="O1882" t="n">
        <v>0.0</v>
      </c>
      <c r="P1882" t="n">
        <v>297.74</v>
      </c>
      <c r="Q1882" t="n">
        <v>297.49</v>
      </c>
      <c r="R1882" t="n">
        <v>37.14</v>
      </c>
      <c r="S1882" t="n">
        <v>0.0</v>
      </c>
      <c r="T1882" t="n">
        <v>0.0</v>
      </c>
      <c r="U1882" t="n">
        <v>0.0</v>
      </c>
      <c r="V1882" t="n">
        <v>0.0</v>
      </c>
      <c r="W1882" t="n">
        <v>0.0</v>
      </c>
      <c r="X1882" t="n">
        <v>0.0</v>
      </c>
      <c r="Y1882" t="n">
        <v>0.0</v>
      </c>
      <c r="Z1882" t="n">
        <v>0.0</v>
      </c>
      <c r="AA1882" t="n">
        <v>0.0</v>
      </c>
      <c r="AB1882" t="n">
        <v>19.0</v>
      </c>
      <c r="AC1882" t="n">
        <v>19.0</v>
      </c>
      <c r="AD1882" t="n">
        <v>56.129999999999995</v>
      </c>
      <c r="AE1882" t="n">
        <v>0.25</v>
      </c>
      <c r="AF1882" t="n">
        <v>37.14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0.0</v>
      </c>
      <c r="AL1882" t="inlineStr">
        <is>
          <t>unreconciled</t>
        </is>
      </c>
      <c r="AM1882" t="inlineStr">
        <is>
          <t>Packaging Charge Mismatch</t>
        </is>
      </c>
      <c r="AN1882" t="n">
        <v>37.14</v>
      </c>
      <c r="AO1882" t="n">
        <f>ROUND(P1882*100/H1882,2)</f>
        <v>0.0</v>
      </c>
      <c r="AP1882" t="n">
        <f>ROUND(Q1882*100/I1882,2)</f>
        <v>0.0</v>
      </c>
      <c r="AQ1882"/>
      <c r="AR1882"/>
      <c r="AS1882" t="n">
        <v>0.0</v>
      </c>
    </row>
    <row r="1883">
      <c r="A1883" s="1" t="n">
        <v>45235.0</v>
      </c>
      <c r="B1883" s="2" t="n">
        <v>45235.87152777778</v>
      </c>
      <c r="C1883" t="inlineStr">
        <is>
          <t>3140094012086288</t>
        </is>
      </c>
      <c r="D1883" t="inlineStr">
        <is>
          <t>POS0012</t>
        </is>
      </c>
      <c r="E1883" t="inlineStr">
        <is>
          <t>03</t>
        </is>
      </c>
      <c r="F1883" t="inlineStr">
        <is>
          <t>0094</t>
        </is>
      </c>
      <c r="G1883" t="inlineStr">
        <is>
          <t>5318470448</t>
        </is>
      </c>
      <c r="H1883" t="n">
        <v>421.0</v>
      </c>
      <c r="I1883" t="n">
        <v>400.95</v>
      </c>
      <c r="J1883" t="n">
        <v>363.81</v>
      </c>
      <c r="K1883" t="inlineStr">
        <is>
          <t>sale</t>
        </is>
      </c>
      <c r="L1883" t="inlineStr">
        <is>
          <t/>
        </is>
      </c>
      <c r="M1883" t="inlineStr">
        <is>
          <t/>
        </is>
      </c>
      <c r="N1883" t="n">
        <v>0.0</v>
      </c>
      <c r="O1883" t="n">
        <v>0.0</v>
      </c>
      <c r="P1883" t="n">
        <v>313.45</v>
      </c>
      <c r="Q1883" t="n">
        <v>313.44</v>
      </c>
      <c r="R1883" t="n">
        <v>37.14</v>
      </c>
      <c r="S1883" t="n">
        <v>37.14</v>
      </c>
      <c r="T1883" t="n">
        <v>4.01</v>
      </c>
      <c r="U1883" t="n">
        <v>4.01</v>
      </c>
      <c r="V1883" t="n">
        <v>65.49</v>
      </c>
      <c r="W1883" t="n">
        <v>65.49</v>
      </c>
      <c r="X1883" t="n">
        <v>5.26</v>
      </c>
      <c r="Y1883" t="n">
        <v>5.26</v>
      </c>
      <c r="Z1883" t="n">
        <v>12.74</v>
      </c>
      <c r="AA1883" t="n">
        <v>12.74</v>
      </c>
      <c r="AB1883" t="n">
        <v>20.04</v>
      </c>
      <c r="AC1883" t="n">
        <v>20.05</v>
      </c>
      <c r="AD1883" t="n">
        <v>20.05000000000001</v>
      </c>
      <c r="AE1883" t="n">
        <v>0.009999999999990905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-0.010000000000001563</v>
      </c>
      <c r="AL1883" t="inlineStr">
        <is>
          <t>unreconciled</t>
        </is>
      </c>
      <c r="AM1883" t="inlineStr">
        <is>
          <t>Order Amount Mismatch (POS&gt;3PO)</t>
        </is>
      </c>
      <c r="AN1883" t="n">
        <v>20.05</v>
      </c>
      <c r="AO1883" t="n">
        <f>ROUND(P1883*100/H1883,2)</f>
        <v>0.0</v>
      </c>
      <c r="AP1883" t="n">
        <f>ROUND(Q1883*100/I1883,2)</f>
        <v>0.0</v>
      </c>
      <c r="AQ1883"/>
      <c r="AR1883"/>
      <c r="AS1883" t="n">
        <v>0.0</v>
      </c>
    </row>
    <row r="1884">
      <c r="A1884" s="1" t="n">
        <v>45235.0</v>
      </c>
      <c r="B1884" s="2" t="n">
        <v>45236.03927083333</v>
      </c>
      <c r="C1884" t="inlineStr">
        <is>
          <t>3140023012059958</t>
        </is>
      </c>
      <c r="D1884" t="inlineStr">
        <is>
          <t>POS0012</t>
        </is>
      </c>
      <c r="E1884" t="inlineStr">
        <is>
          <t>50</t>
        </is>
      </c>
      <c r="F1884" t="inlineStr">
        <is>
          <t>0023</t>
        </is>
      </c>
      <c r="G1884" t="inlineStr">
        <is>
          <t>5318485635</t>
        </is>
      </c>
      <c r="H1884" t="n">
        <v>159.0</v>
      </c>
      <c r="I1884" t="n">
        <v>151.43</v>
      </c>
      <c r="J1884" t="n">
        <v>114.29</v>
      </c>
      <c r="K1884" t="inlineStr">
        <is>
          <t>sale</t>
        </is>
      </c>
      <c r="L1884" t="inlineStr">
        <is>
          <t/>
        </is>
      </c>
      <c r="M1884" t="inlineStr">
        <is>
          <t/>
        </is>
      </c>
      <c r="N1884" t="n">
        <v>0.0</v>
      </c>
      <c r="O1884" t="n">
        <v>0.0</v>
      </c>
      <c r="P1884" t="n">
        <v>123.3</v>
      </c>
      <c r="Q1884" t="n">
        <v>123.29</v>
      </c>
      <c r="R1884" t="n">
        <v>37.14</v>
      </c>
      <c r="S1884" t="n">
        <v>37.14</v>
      </c>
      <c r="T1884" t="n">
        <v>1.51</v>
      </c>
      <c r="U1884" t="n">
        <v>1.51</v>
      </c>
      <c r="V1884" t="n">
        <v>20.57</v>
      </c>
      <c r="W1884" t="n">
        <v>20.57</v>
      </c>
      <c r="X1884" t="n">
        <v>1.99</v>
      </c>
      <c r="Y1884" t="n">
        <v>1.99</v>
      </c>
      <c r="Z1884" t="n">
        <v>4.06</v>
      </c>
      <c r="AA1884" t="n">
        <v>4.06</v>
      </c>
      <c r="AB1884" t="n">
        <v>7.58</v>
      </c>
      <c r="AC1884" t="n">
        <v>7.57</v>
      </c>
      <c r="AD1884" t="n">
        <v>7.569999999999993</v>
      </c>
      <c r="AE1884" t="n">
        <v>0.009999999999990905</v>
      </c>
      <c r="AF1884" t="n">
        <v>0.0</v>
      </c>
      <c r="AG1884" t="n">
        <v>0.0</v>
      </c>
      <c r="AH1884" t="n">
        <v>0.0</v>
      </c>
      <c r="AI1884" t="n">
        <v>0.0</v>
      </c>
      <c r="AJ1884" t="n">
        <v>0.0</v>
      </c>
      <c r="AK1884" t="n">
        <v>0.009999999999999787</v>
      </c>
      <c r="AL1884" t="inlineStr">
        <is>
          <t>unreconciled</t>
        </is>
      </c>
      <c r="AM1884" t="inlineStr">
        <is>
          <t>Order Amount Mismatch (POS&gt;3PO)</t>
        </is>
      </c>
      <c r="AN1884" t="n">
        <v>7.57</v>
      </c>
      <c r="AO1884" t="n">
        <f>ROUND(P1884*100/H1884,2)</f>
        <v>0.0</v>
      </c>
      <c r="AP1884" t="n">
        <f>ROUND(Q1884*100/I1884,2)</f>
        <v>0.0</v>
      </c>
      <c r="AQ1884"/>
      <c r="AR1884"/>
      <c r="AS1884" t="n">
        <v>0.0</v>
      </c>
    </row>
    <row r="1885">
      <c r="A1885" s="1" t="n">
        <v>45235.0</v>
      </c>
      <c r="B1885" s="2" t="n">
        <v>45235.5643287037</v>
      </c>
      <c r="C1885" t="inlineStr">
        <is>
          <t>3140023012059768</t>
        </is>
      </c>
      <c r="D1885" t="inlineStr">
        <is>
          <t>POS0012</t>
        </is>
      </c>
      <c r="E1885" t="inlineStr">
        <is>
          <t>60</t>
        </is>
      </c>
      <c r="F1885" t="inlineStr">
        <is>
          <t>0023</t>
        </is>
      </c>
      <c r="G1885" t="inlineStr">
        <is>
          <t>5318488719</t>
        </is>
      </c>
      <c r="H1885" t="n">
        <v>255.0</v>
      </c>
      <c r="I1885" t="n">
        <v>242.86</v>
      </c>
      <c r="J1885" t="n">
        <v>205.72</v>
      </c>
      <c r="K1885" t="inlineStr">
        <is>
          <t>sale</t>
        </is>
      </c>
      <c r="L1885" t="inlineStr">
        <is>
          <t/>
        </is>
      </c>
      <c r="M1885" t="inlineStr">
        <is>
          <t/>
        </is>
      </c>
      <c r="N1885" t="n">
        <v>0.0</v>
      </c>
      <c r="O1885" t="n">
        <v>0.0</v>
      </c>
      <c r="P1885" t="n">
        <v>192.97</v>
      </c>
      <c r="Q1885" t="n">
        <v>192.95</v>
      </c>
      <c r="R1885" t="n">
        <v>37.14</v>
      </c>
      <c r="S1885" t="n">
        <v>37.14</v>
      </c>
      <c r="T1885" t="n">
        <v>2.43</v>
      </c>
      <c r="U1885" t="n">
        <v>2.43</v>
      </c>
      <c r="V1885" t="n">
        <v>37.03</v>
      </c>
      <c r="W1885" t="n">
        <v>37.03</v>
      </c>
      <c r="X1885" t="n">
        <v>3.19</v>
      </c>
      <c r="Y1885" t="n">
        <v>3.19</v>
      </c>
      <c r="Z1885" t="n">
        <v>7.24</v>
      </c>
      <c r="AA1885" t="n">
        <v>7.24</v>
      </c>
      <c r="AB1885" t="n">
        <v>12.14</v>
      </c>
      <c r="AC1885" t="n">
        <v>12.14</v>
      </c>
      <c r="AD1885" t="n">
        <v>12.139999999999986</v>
      </c>
      <c r="AE1885" t="n">
        <v>0.020000000000010232</v>
      </c>
      <c r="AF1885" t="n">
        <v>0.0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0.0</v>
      </c>
      <c r="AL1885" t="inlineStr">
        <is>
          <t>unreconciled</t>
        </is>
      </c>
      <c r="AM1885" t="inlineStr">
        <is>
          <t>Order Amount Mismatch (POS&gt;3PO)</t>
        </is>
      </c>
      <c r="AN1885" t="n">
        <v>12.14</v>
      </c>
      <c r="AO1885" t="n">
        <f>ROUND(P1885*100/H1885,2)</f>
        <v>0.0</v>
      </c>
      <c r="AP1885" t="n">
        <f>ROUND(Q1885*100/I1885,2)</f>
        <v>0.0</v>
      </c>
      <c r="AQ1885"/>
      <c r="AR1885"/>
      <c r="AS1885" t="n">
        <v>0.0</v>
      </c>
    </row>
    <row r="1886">
      <c r="A1886" s="1" t="n">
        <v>45235.0</v>
      </c>
      <c r="B1886" s="2" t="n">
        <v>45235.576944444445</v>
      </c>
      <c r="C1886" t="inlineStr">
        <is>
          <t>3140094012086001</t>
        </is>
      </c>
      <c r="D1886" t="inlineStr">
        <is>
          <t>POS0012</t>
        </is>
      </c>
      <c r="E1886" t="inlineStr">
        <is>
          <t>16</t>
        </is>
      </c>
      <c r="F1886" t="inlineStr">
        <is>
          <t>0094</t>
        </is>
      </c>
      <c r="G1886" t="inlineStr">
        <is>
          <t>5318499561</t>
        </is>
      </c>
      <c r="H1886" t="n">
        <v>563.0</v>
      </c>
      <c r="I1886" t="n">
        <v>536.19</v>
      </c>
      <c r="J1886" t="n">
        <v>499.05</v>
      </c>
      <c r="K1886" t="inlineStr">
        <is>
          <t>sale</t>
        </is>
      </c>
      <c r="L1886" t="inlineStr">
        <is>
          <t/>
        </is>
      </c>
      <c r="M1886" t="inlineStr">
        <is>
          <t/>
        </is>
      </c>
      <c r="N1886" t="n">
        <v>0.0</v>
      </c>
      <c r="O1886" t="n">
        <v>0.0</v>
      </c>
      <c r="P1886" t="n">
        <v>416.52</v>
      </c>
      <c r="Q1886" t="n">
        <v>416.51</v>
      </c>
      <c r="R1886" t="n">
        <v>37.14</v>
      </c>
      <c r="S1886" t="n">
        <v>37.14</v>
      </c>
      <c r="T1886" t="n">
        <v>5.36</v>
      </c>
      <c r="U1886" t="n">
        <v>5.36</v>
      </c>
      <c r="V1886" t="n">
        <v>89.83</v>
      </c>
      <c r="W1886" t="n">
        <v>89.83</v>
      </c>
      <c r="X1886" t="n">
        <v>7.04</v>
      </c>
      <c r="Y1886" t="n">
        <v>7.04</v>
      </c>
      <c r="Z1886" t="n">
        <v>17.44</v>
      </c>
      <c r="AA1886" t="n">
        <v>17.44</v>
      </c>
      <c r="AB1886" t="n">
        <v>26.82</v>
      </c>
      <c r="AC1886" t="n">
        <v>26.81</v>
      </c>
      <c r="AD1886" t="n">
        <v>26.809999999999945</v>
      </c>
      <c r="AE1886" t="n">
        <v>0.009999999999990905</v>
      </c>
      <c r="AF1886" t="n">
        <v>0.0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0.010000000000001563</v>
      </c>
      <c r="AL1886" t="inlineStr">
        <is>
          <t>unreconciled</t>
        </is>
      </c>
      <c r="AM1886" t="inlineStr">
        <is>
          <t>Order Amount Mismatch (POS&gt;3PO)</t>
        </is>
      </c>
      <c r="AN1886" t="n">
        <v>26.81</v>
      </c>
      <c r="AO1886" t="n">
        <f>ROUND(P1886*100/H1886,2)</f>
        <v>0.0</v>
      </c>
      <c r="AP1886" t="n">
        <f>ROUND(Q1886*100/I1886,2)</f>
        <v>0.0</v>
      </c>
      <c r="AQ1886"/>
      <c r="AR1886"/>
      <c r="AS1886" t="n">
        <v>0.0</v>
      </c>
    </row>
    <row r="1887">
      <c r="A1887" s="1" t="n">
        <v>45236.0</v>
      </c>
      <c r="B1887" s="2" t="n">
        <v>45236.90299768518</v>
      </c>
      <c r="C1887" t="inlineStr">
        <is>
          <t>3140023012060115</t>
        </is>
      </c>
      <c r="D1887" t="inlineStr">
        <is>
          <t>POS0012</t>
        </is>
      </c>
      <c r="E1887" t="inlineStr">
        <is>
          <t>06</t>
        </is>
      </c>
      <c r="F1887" t="inlineStr">
        <is>
          <t>0023</t>
        </is>
      </c>
      <c r="G1887" t="inlineStr">
        <is>
          <t>5318508340</t>
        </is>
      </c>
      <c r="H1887" t="n">
        <v>612.0</v>
      </c>
      <c r="I1887" t="n">
        <v>582.87</v>
      </c>
      <c r="J1887" t="n">
        <v>545.73</v>
      </c>
      <c r="K1887" t="inlineStr">
        <is>
          <t>sale</t>
        </is>
      </c>
      <c r="L1887" t="inlineStr">
        <is>
          <t/>
        </is>
      </c>
      <c r="M1887" t="inlineStr">
        <is>
          <t/>
        </is>
      </c>
      <c r="N1887" t="n">
        <v>0.0</v>
      </c>
      <c r="O1887" t="n">
        <v>0.0</v>
      </c>
      <c r="P1887" t="n">
        <v>452.1</v>
      </c>
      <c r="Q1887" t="n">
        <v>452.11</v>
      </c>
      <c r="R1887" t="n">
        <v>37.14</v>
      </c>
      <c r="S1887" t="n">
        <v>37.14</v>
      </c>
      <c r="T1887" t="n">
        <v>5.83</v>
      </c>
      <c r="U1887" t="n">
        <v>5.83</v>
      </c>
      <c r="V1887" t="n">
        <v>98.23</v>
      </c>
      <c r="W1887" t="n">
        <v>98.23</v>
      </c>
      <c r="X1887" t="n">
        <v>7.65</v>
      </c>
      <c r="Y1887" t="n">
        <v>7.65</v>
      </c>
      <c r="Z1887" t="n">
        <v>19.06</v>
      </c>
      <c r="AA1887" t="n">
        <v>19.06</v>
      </c>
      <c r="AB1887" t="n">
        <v>29.14</v>
      </c>
      <c r="AC1887" t="n">
        <v>29.15</v>
      </c>
      <c r="AD1887" t="n">
        <v>29.129999999999995</v>
      </c>
      <c r="AE1887" t="n">
        <v>-0.009999999999990905</v>
      </c>
      <c r="AF1887" t="n">
        <v>0.0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-0.00999999999999801</v>
      </c>
      <c r="AL1887" t="inlineStr">
        <is>
          <t>unreconciled</t>
        </is>
      </c>
      <c r="AM1887" t="inlineStr">
        <is>
          <t>Order Amount Mismatch (POS&gt;3PO)</t>
        </is>
      </c>
      <c r="AN1887" t="n">
        <v>29.13</v>
      </c>
      <c r="AO1887" t="n">
        <f>ROUND(P1887*100/H1887,2)</f>
        <v>0.0</v>
      </c>
      <c r="AP1887" t="n">
        <f>ROUND(Q1887*100/I1887,2)</f>
        <v>0.0</v>
      </c>
      <c r="AQ1887"/>
      <c r="AR1887"/>
      <c r="AS1887" t="n">
        <v>0.0</v>
      </c>
    </row>
    <row r="1888">
      <c r="A1888" s="1" t="n">
        <v>45235.0</v>
      </c>
      <c r="B1888" s="2" t="n">
        <v>45235.97987268519</v>
      </c>
      <c r="C1888" t="inlineStr">
        <is>
          <t>3140023012059920</t>
        </is>
      </c>
      <c r="D1888" t="inlineStr">
        <is>
          <t>POS0012</t>
        </is>
      </c>
      <c r="E1888" t="inlineStr">
        <is>
          <t>12</t>
        </is>
      </c>
      <c r="F1888" t="inlineStr">
        <is>
          <t>0023</t>
        </is>
      </c>
      <c r="G1888" t="inlineStr">
        <is>
          <t>5318509898</t>
        </is>
      </c>
      <c r="H1888" t="n">
        <v>524.0</v>
      </c>
      <c r="I1888" t="n">
        <v>499.05</v>
      </c>
      <c r="J1888" t="n">
        <v>461.91</v>
      </c>
      <c r="K1888" t="inlineStr">
        <is>
          <t>sale</t>
        </is>
      </c>
      <c r="L1888" t="inlineStr">
        <is>
          <t/>
        </is>
      </c>
      <c r="M1888" t="inlineStr">
        <is>
          <t/>
        </is>
      </c>
      <c r="N1888" t="n">
        <v>0.0</v>
      </c>
      <c r="O1888" t="n">
        <v>0.0</v>
      </c>
      <c r="P1888" t="n">
        <v>388.23</v>
      </c>
      <c r="Q1888" t="n">
        <v>388.21</v>
      </c>
      <c r="R1888" t="n">
        <v>37.14</v>
      </c>
      <c r="S1888" t="n">
        <v>37.14</v>
      </c>
      <c r="T1888" t="n">
        <v>4.99</v>
      </c>
      <c r="U1888" t="n">
        <v>4.99</v>
      </c>
      <c r="V1888" t="n">
        <v>83.14</v>
      </c>
      <c r="W1888" t="n">
        <v>83.14</v>
      </c>
      <c r="X1888" t="n">
        <v>6.55</v>
      </c>
      <c r="Y1888" t="n">
        <v>6.55</v>
      </c>
      <c r="Z1888" t="n">
        <v>16.14</v>
      </c>
      <c r="AA1888" t="n">
        <v>16.15</v>
      </c>
      <c r="AB1888" t="n">
        <v>24.96</v>
      </c>
      <c r="AC1888" t="n">
        <v>24.95</v>
      </c>
      <c r="AD1888" t="n">
        <v>24.94999999999999</v>
      </c>
      <c r="AE1888" t="n">
        <v>0.020000000000038654</v>
      </c>
      <c r="AF1888" t="n">
        <v>0.0</v>
      </c>
      <c r="AG1888" t="n">
        <v>0.0</v>
      </c>
      <c r="AH1888" t="n">
        <v>0.0</v>
      </c>
      <c r="AI1888" t="n">
        <v>0.0</v>
      </c>
      <c r="AJ1888" t="n">
        <v>-0.00999999999999801</v>
      </c>
      <c r="AK1888" t="n">
        <v>0.010000000000001563</v>
      </c>
      <c r="AL1888" t="inlineStr">
        <is>
          <t>unreconciled</t>
        </is>
      </c>
      <c r="AM1888" t="inlineStr">
        <is>
          <t>Order Amount Mismatch (POS&gt;3PO)</t>
        </is>
      </c>
      <c r="AN1888" t="n">
        <v>24.95</v>
      </c>
      <c r="AO1888" t="n">
        <f>ROUND(P1888*100/H1888,2)</f>
        <v>0.0</v>
      </c>
      <c r="AP1888" t="n">
        <f>ROUND(Q1888*100/I1888,2)</f>
        <v>0.0</v>
      </c>
      <c r="AQ1888"/>
      <c r="AR1888"/>
      <c r="AS1888" t="n">
        <v>0.0</v>
      </c>
    </row>
    <row r="1889">
      <c r="A1889" s="1" t="n">
        <v>45235.0</v>
      </c>
      <c r="B1889" s="2" t="n">
        <v>45235.66118055556</v>
      </c>
      <c r="C1889" t="inlineStr">
        <is>
          <t>3140094012086071</t>
        </is>
      </c>
      <c r="D1889" t="inlineStr">
        <is>
          <t>POS0012</t>
        </is>
      </c>
      <c r="E1889" t="inlineStr">
        <is>
          <t>86</t>
        </is>
      </c>
      <c r="F1889" t="inlineStr">
        <is>
          <t>0094</t>
        </is>
      </c>
      <c r="G1889" t="inlineStr">
        <is>
          <t>5318512565</t>
        </is>
      </c>
      <c r="H1889" t="n">
        <v>452.0</v>
      </c>
      <c r="I1889" t="n">
        <v>430.47</v>
      </c>
      <c r="J1889" t="n">
        <v>393.33</v>
      </c>
      <c r="K1889" t="inlineStr">
        <is>
          <t>sale</t>
        </is>
      </c>
      <c r="L1889" t="inlineStr">
        <is>
          <t/>
        </is>
      </c>
      <c r="M1889" t="inlineStr">
        <is>
          <t/>
        </is>
      </c>
      <c r="N1889" t="n">
        <v>0.0</v>
      </c>
      <c r="O1889" t="n">
        <v>0.0</v>
      </c>
      <c r="P1889" t="n">
        <v>335.96</v>
      </c>
      <c r="Q1889" t="n">
        <v>335.97</v>
      </c>
      <c r="R1889" t="n">
        <v>37.14</v>
      </c>
      <c r="S1889" t="n">
        <v>37.14</v>
      </c>
      <c r="T1889" t="n">
        <v>4.3</v>
      </c>
      <c r="U1889" t="n">
        <v>4.3</v>
      </c>
      <c r="V1889" t="n">
        <v>70.8</v>
      </c>
      <c r="W1889" t="n">
        <v>70.8</v>
      </c>
      <c r="X1889" t="n">
        <v>5.65</v>
      </c>
      <c r="Y1889" t="n">
        <v>5.65</v>
      </c>
      <c r="Z1889" t="n">
        <v>13.76</v>
      </c>
      <c r="AA1889" t="n">
        <v>13.76</v>
      </c>
      <c r="AB1889" t="n">
        <v>21.52</v>
      </c>
      <c r="AC1889" t="n">
        <v>21.53</v>
      </c>
      <c r="AD1889" t="n">
        <v>21.529999999999973</v>
      </c>
      <c r="AE1889" t="n">
        <v>-0.010000000000047748</v>
      </c>
      <c r="AF1889" t="n">
        <v>0.0</v>
      </c>
      <c r="AG1889" t="n">
        <v>0.0</v>
      </c>
      <c r="AH1889" t="n">
        <v>0.0</v>
      </c>
      <c r="AI1889" t="n">
        <v>0.0</v>
      </c>
      <c r="AJ1889" t="n">
        <v>0.0</v>
      </c>
      <c r="AK1889" t="n">
        <v>-0.010000000000001563</v>
      </c>
      <c r="AL1889" t="inlineStr">
        <is>
          <t>unreconciled</t>
        </is>
      </c>
      <c r="AM1889" t="inlineStr">
        <is>
          <t>Order Amount Mismatch (POS&gt;3PO)</t>
        </is>
      </c>
      <c r="AN1889" t="n">
        <v>21.53</v>
      </c>
      <c r="AO1889" t="n">
        <f>ROUND(P1889*100/H1889,2)</f>
        <v>0.0</v>
      </c>
      <c r="AP1889" t="n">
        <f>ROUND(Q1889*100/I1889,2)</f>
        <v>0.0</v>
      </c>
      <c r="AQ1889"/>
      <c r="AR1889"/>
      <c r="AS1889" t="n">
        <v>0.0</v>
      </c>
    </row>
    <row r="1890">
      <c r="A1890" s="1" t="n">
        <v>45235.0</v>
      </c>
      <c r="B1890" s="2" t="n">
        <v>45235.95009259259</v>
      </c>
      <c r="C1890" t="inlineStr">
        <is>
          <t>3140023012059903</t>
        </is>
      </c>
      <c r="D1890" t="inlineStr">
        <is>
          <t>POS0012</t>
        </is>
      </c>
      <c r="E1890" t="inlineStr">
        <is>
          <t>95</t>
        </is>
      </c>
      <c r="F1890" t="inlineStr">
        <is>
          <t>0023</t>
        </is>
      </c>
      <c r="G1890" t="inlineStr">
        <is>
          <t>5318515640</t>
        </is>
      </c>
      <c r="H1890" t="n">
        <v>435.0</v>
      </c>
      <c r="I1890" t="n">
        <v>377.16</v>
      </c>
      <c r="J1890" t="n">
        <v>377.16</v>
      </c>
      <c r="K1890" t="inlineStr">
        <is>
          <t>addition</t>
        </is>
      </c>
      <c r="L1890" t="inlineStr">
        <is>
          <t/>
        </is>
      </c>
      <c r="M1890" t="inlineStr">
        <is>
          <t/>
        </is>
      </c>
      <c r="N1890" t="n">
        <v>0.0</v>
      </c>
      <c r="O1890" t="n">
        <v>0.0</v>
      </c>
      <c r="P1890" t="n">
        <v>324.6</v>
      </c>
      <c r="Q1890" t="n">
        <v>323.63</v>
      </c>
      <c r="R1890" t="n">
        <v>37.14</v>
      </c>
      <c r="S1890" t="n">
        <v>0.0</v>
      </c>
      <c r="T1890" t="n">
        <v>0.0</v>
      </c>
      <c r="U1890" t="n">
        <v>0.0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20.72</v>
      </c>
      <c r="AC1890" t="n">
        <v>20.72</v>
      </c>
      <c r="AD1890" t="n">
        <v>57.839999999999975</v>
      </c>
      <c r="AE1890" t="n">
        <v>0.9700000000000273</v>
      </c>
      <c r="AF1890" t="n">
        <v>37.14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0.0</v>
      </c>
      <c r="AL1890" t="inlineStr">
        <is>
          <t>unreconciled</t>
        </is>
      </c>
      <c r="AM1890" t="inlineStr">
        <is>
          <t>Packaging Charge Mismatch</t>
        </is>
      </c>
      <c r="AN1890" t="n">
        <v>37.14</v>
      </c>
      <c r="AO1890" t="n">
        <f>ROUND(P1890*100/H1890,2)</f>
        <v>0.0</v>
      </c>
      <c r="AP1890" t="n">
        <f>ROUND(Q1890*100/I1890,2)</f>
        <v>0.0</v>
      </c>
      <c r="AQ1890"/>
      <c r="AR1890"/>
      <c r="AS1890" t="n">
        <v>0.0</v>
      </c>
    </row>
    <row r="1891">
      <c r="A1891" s="1" t="n">
        <v>45235.0</v>
      </c>
      <c r="B1891" s="2" t="n">
        <v>45235.991643518515</v>
      </c>
      <c r="C1891" t="inlineStr">
        <is>
          <t>3140023012059932</t>
        </is>
      </c>
      <c r="D1891" t="inlineStr">
        <is>
          <t>POS0012</t>
        </is>
      </c>
      <c r="E1891" t="inlineStr">
        <is>
          <t>24</t>
        </is>
      </c>
      <c r="F1891" t="inlineStr">
        <is>
          <t>0023</t>
        </is>
      </c>
      <c r="G1891" t="inlineStr">
        <is>
          <t>5318542583</t>
        </is>
      </c>
      <c r="H1891" t="n">
        <v>438.0</v>
      </c>
      <c r="I1891" t="n">
        <v>417.14</v>
      </c>
      <c r="J1891" t="n">
        <v>380.0</v>
      </c>
      <c r="K1891" t="inlineStr">
        <is>
          <t>sale</t>
        </is>
      </c>
      <c r="L1891" t="inlineStr">
        <is>
          <t/>
        </is>
      </c>
      <c r="M1891" t="inlineStr">
        <is>
          <t/>
        </is>
      </c>
      <c r="N1891" t="n">
        <v>0.0</v>
      </c>
      <c r="O1891" t="n">
        <v>0.0</v>
      </c>
      <c r="P1891" t="n">
        <v>325.79</v>
      </c>
      <c r="Q1891" t="n">
        <v>325.79</v>
      </c>
      <c r="R1891" t="n">
        <v>37.14</v>
      </c>
      <c r="S1891" t="n">
        <v>37.14</v>
      </c>
      <c r="T1891" t="n">
        <v>4.17</v>
      </c>
      <c r="U1891" t="n">
        <v>4.17</v>
      </c>
      <c r="V1891" t="n">
        <v>68.4</v>
      </c>
      <c r="W1891" t="n">
        <v>68.4</v>
      </c>
      <c r="X1891" t="n">
        <v>5.48</v>
      </c>
      <c r="Y1891" t="n">
        <v>5.48</v>
      </c>
      <c r="Z1891" t="n">
        <v>13.3</v>
      </c>
      <c r="AA1891" t="n">
        <v>13.3</v>
      </c>
      <c r="AB1891" t="n">
        <v>20.86</v>
      </c>
      <c r="AC1891" t="n">
        <v>20.86</v>
      </c>
      <c r="AD1891" t="n">
        <v>20.860000000000014</v>
      </c>
      <c r="AE1891" t="n">
        <v>0.0</v>
      </c>
      <c r="AF1891" t="n">
        <v>0.0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0.0</v>
      </c>
      <c r="AL1891" t="inlineStr">
        <is>
          <t>unreconciled</t>
        </is>
      </c>
      <c r="AM1891" t="inlineStr">
        <is>
          <t>Order Amount Mismatch (POS&gt;3PO)</t>
        </is>
      </c>
      <c r="AN1891" t="n">
        <v>20.86</v>
      </c>
      <c r="AO1891" t="n">
        <f>ROUND(P1891*100/H1891,2)</f>
        <v>0.0</v>
      </c>
      <c r="AP1891" t="n">
        <f>ROUND(Q1891*100/I1891,2)</f>
        <v>0.0</v>
      </c>
      <c r="AQ1891"/>
      <c r="AR1891"/>
      <c r="AS1891" t="n">
        <v>0.0</v>
      </c>
    </row>
    <row r="1892">
      <c r="A1892" s="1" t="n">
        <v>45236.0</v>
      </c>
      <c r="B1892" s="2" t="n">
        <v>45236.96368055556</v>
      </c>
      <c r="C1892" t="inlineStr">
        <is>
          <t>3140094012086706</t>
        </is>
      </c>
      <c r="D1892" t="inlineStr">
        <is>
          <t>POS0012</t>
        </is>
      </c>
      <c r="E1892" t="inlineStr">
        <is>
          <t>21</t>
        </is>
      </c>
      <c r="F1892" t="inlineStr">
        <is>
          <t>0094</t>
        </is>
      </c>
      <c r="G1892" t="inlineStr">
        <is>
          <t>5318553315</t>
        </is>
      </c>
      <c r="H1892" t="n">
        <v>489.0</v>
      </c>
      <c r="I1892" t="n">
        <v>465.71</v>
      </c>
      <c r="J1892" t="n">
        <v>428.57</v>
      </c>
      <c r="K1892" t="inlineStr">
        <is>
          <t>sale</t>
        </is>
      </c>
      <c r="L1892" t="inlineStr">
        <is>
          <t/>
        </is>
      </c>
      <c r="M1892" t="inlineStr">
        <is>
          <t/>
        </is>
      </c>
      <c r="N1892" t="n">
        <v>0.0</v>
      </c>
      <c r="O1892" t="n">
        <v>0.0</v>
      </c>
      <c r="P1892" t="n">
        <v>362.82</v>
      </c>
      <c r="Q1892" t="n">
        <v>362.8</v>
      </c>
      <c r="R1892" t="n">
        <v>37.14</v>
      </c>
      <c r="S1892" t="n">
        <v>37.14</v>
      </c>
      <c r="T1892" t="n">
        <v>4.66</v>
      </c>
      <c r="U1892" t="n">
        <v>4.66</v>
      </c>
      <c r="V1892" t="n">
        <v>77.14</v>
      </c>
      <c r="W1892" t="n">
        <v>77.14</v>
      </c>
      <c r="X1892" t="n">
        <v>6.11</v>
      </c>
      <c r="Y1892" t="n">
        <v>6.11</v>
      </c>
      <c r="Z1892" t="n">
        <v>14.98</v>
      </c>
      <c r="AA1892" t="n">
        <v>14.99</v>
      </c>
      <c r="AB1892" t="n">
        <v>23.28</v>
      </c>
      <c r="AC1892" t="n">
        <v>23.29</v>
      </c>
      <c r="AD1892" t="n">
        <v>23.29000000000002</v>
      </c>
      <c r="AE1892" t="n">
        <v>0.01999999999998181</v>
      </c>
      <c r="AF1892" t="n">
        <v>0.0</v>
      </c>
      <c r="AG1892" t="n">
        <v>0.0</v>
      </c>
      <c r="AH1892" t="n">
        <v>0.0</v>
      </c>
      <c r="AI1892" t="n">
        <v>0.0</v>
      </c>
      <c r="AJ1892" t="n">
        <v>-0.009999999999999787</v>
      </c>
      <c r="AK1892" t="n">
        <v>-0.00999999999999801</v>
      </c>
      <c r="AL1892" t="inlineStr">
        <is>
          <t>unreconciled</t>
        </is>
      </c>
      <c r="AM1892" t="inlineStr">
        <is>
          <t>Order Amount Mismatch (POS&gt;3PO)</t>
        </is>
      </c>
      <c r="AN1892" t="n">
        <v>23.29</v>
      </c>
      <c r="AO1892" t="n">
        <f>ROUND(P1892*100/H1892,2)</f>
        <v>0.0</v>
      </c>
      <c r="AP1892" t="n">
        <f>ROUND(Q1892*100/I1892,2)</f>
        <v>0.0</v>
      </c>
      <c r="AQ1892"/>
      <c r="AR1892"/>
      <c r="AS1892" t="n">
        <v>0.0</v>
      </c>
    </row>
    <row r="1893">
      <c r="A1893" s="1" t="n">
        <v>45236.0</v>
      </c>
      <c r="B1893" s="2" t="n">
        <v>45236.7869212963</v>
      </c>
      <c r="C1893" t="inlineStr">
        <is>
          <t>3140094012086581</t>
        </is>
      </c>
      <c r="D1893" t="inlineStr">
        <is>
          <t>POS0012</t>
        </is>
      </c>
      <c r="E1893" t="inlineStr">
        <is>
          <t>96</t>
        </is>
      </c>
      <c r="F1893" t="inlineStr">
        <is>
          <t>0094</t>
        </is>
      </c>
      <c r="G1893" t="inlineStr">
        <is>
          <t>5318560720</t>
        </is>
      </c>
      <c r="H1893" t="n">
        <v>216.0</v>
      </c>
      <c r="I1893" t="n">
        <v>205.71</v>
      </c>
      <c r="J1893" t="n">
        <v>168.57</v>
      </c>
      <c r="K1893" t="inlineStr">
        <is>
          <t>sale</t>
        </is>
      </c>
      <c r="L1893" t="inlineStr">
        <is>
          <t/>
        </is>
      </c>
      <c r="M1893" t="inlineStr">
        <is>
          <t/>
        </is>
      </c>
      <c r="N1893" t="n">
        <v>0.0</v>
      </c>
      <c r="O1893" t="n">
        <v>0.0</v>
      </c>
      <c r="P1893" t="n">
        <v>164.66</v>
      </c>
      <c r="Q1893" t="n">
        <v>164.67</v>
      </c>
      <c r="R1893" t="n">
        <v>37.14</v>
      </c>
      <c r="S1893" t="n">
        <v>37.14</v>
      </c>
      <c r="T1893" t="n">
        <v>2.06</v>
      </c>
      <c r="U1893" t="n">
        <v>2.06</v>
      </c>
      <c r="V1893" t="n">
        <v>30.34</v>
      </c>
      <c r="W1893" t="n">
        <v>30.34</v>
      </c>
      <c r="X1893" t="n">
        <v>2.7</v>
      </c>
      <c r="Y1893" t="n">
        <v>2.7</v>
      </c>
      <c r="Z1893" t="n">
        <v>5.95</v>
      </c>
      <c r="AA1893" t="n">
        <v>5.95</v>
      </c>
      <c r="AB1893" t="n">
        <v>10.28</v>
      </c>
      <c r="AC1893" t="n">
        <v>10.29</v>
      </c>
      <c r="AD1893" t="n">
        <v>10.289999999999992</v>
      </c>
      <c r="AE1893" t="n">
        <v>-0.009999999999990905</v>
      </c>
      <c r="AF1893" t="n">
        <v>0.0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-0.009999999999999787</v>
      </c>
      <c r="AL1893" t="inlineStr">
        <is>
          <t>unreconciled</t>
        </is>
      </c>
      <c r="AM1893" t="inlineStr">
        <is>
          <t>Order Amount Mismatch (POS&gt;3PO)</t>
        </is>
      </c>
      <c r="AN1893" t="n">
        <v>10.29</v>
      </c>
      <c r="AO1893" t="n">
        <f>ROUND(P1893*100/H1893,2)</f>
        <v>0.0</v>
      </c>
      <c r="AP1893" t="n">
        <f>ROUND(Q1893*100/I1893,2)</f>
        <v>0.0</v>
      </c>
      <c r="AQ1893"/>
      <c r="AR1893"/>
      <c r="AS1893" t="n">
        <v>0.0</v>
      </c>
    </row>
    <row r="1894">
      <c r="A1894" s="1" t="n">
        <v>45235.0</v>
      </c>
      <c r="B1894" s="2" t="n">
        <v>45235.847905092596</v>
      </c>
      <c r="C1894" t="inlineStr">
        <is>
          <t>3140023012059848</t>
        </is>
      </c>
      <c r="D1894" t="inlineStr">
        <is>
          <t>POS0012</t>
        </is>
      </c>
      <c r="E1894" t="inlineStr">
        <is>
          <t>40</t>
        </is>
      </c>
      <c r="F1894" t="inlineStr">
        <is>
          <t>0023</t>
        </is>
      </c>
      <c r="G1894" t="inlineStr">
        <is>
          <t>5318569158</t>
        </is>
      </c>
      <c r="H1894" t="n">
        <v>1438.0</v>
      </c>
      <c r="I1894" t="n">
        <v>1369.52</v>
      </c>
      <c r="J1894" t="n">
        <v>1332.38</v>
      </c>
      <c r="K1894" t="inlineStr">
        <is>
          <t>sale</t>
        </is>
      </c>
      <c r="L1894" t="inlineStr">
        <is>
          <t/>
        </is>
      </c>
      <c r="M1894" t="inlineStr">
        <is>
          <t/>
        </is>
      </c>
      <c r="N1894" t="n">
        <v>0.0</v>
      </c>
      <c r="O1894" t="n">
        <v>0.0</v>
      </c>
      <c r="P1894" t="n">
        <v>1051.6</v>
      </c>
      <c r="Q1894" t="n">
        <v>1051.58</v>
      </c>
      <c r="R1894" t="n">
        <v>37.14</v>
      </c>
      <c r="S1894" t="n">
        <v>37.14</v>
      </c>
      <c r="T1894" t="n">
        <v>13.7</v>
      </c>
      <c r="U1894" t="n">
        <v>13.7</v>
      </c>
      <c r="V1894" t="n">
        <v>239.83</v>
      </c>
      <c r="W1894" t="n">
        <v>239.83</v>
      </c>
      <c r="X1894" t="n">
        <v>17.98</v>
      </c>
      <c r="Y1894" t="n">
        <v>17.98</v>
      </c>
      <c r="Z1894" t="n">
        <v>46.41</v>
      </c>
      <c r="AA1894" t="n">
        <v>46.41</v>
      </c>
      <c r="AB1894" t="n">
        <v>68.48</v>
      </c>
      <c r="AC1894" t="n">
        <v>68.48</v>
      </c>
      <c r="AD1894" t="n">
        <v>68.48000000000002</v>
      </c>
      <c r="AE1894" t="n">
        <v>0.01999999999998181</v>
      </c>
      <c r="AF1894" t="n">
        <v>0.0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0.0</v>
      </c>
      <c r="AL1894" t="inlineStr">
        <is>
          <t>unreconciled</t>
        </is>
      </c>
      <c r="AM1894" t="inlineStr">
        <is>
          <t>Order Amount Mismatch (POS&gt;3PO)</t>
        </is>
      </c>
      <c r="AN1894" t="n">
        <v>68.48</v>
      </c>
      <c r="AO1894" t="n">
        <f>ROUND(P1894*100/H1894,2)</f>
        <v>0.0</v>
      </c>
      <c r="AP1894" t="n">
        <f>ROUND(Q1894*100/I1894,2)</f>
        <v>0.0</v>
      </c>
      <c r="AQ1894"/>
      <c r="AR1894"/>
      <c r="AS1894" t="n">
        <v>0.0</v>
      </c>
    </row>
    <row r="1895">
      <c r="A1895" s="1" t="n">
        <v>45235.0</v>
      </c>
      <c r="B1895" s="2" t="n">
        <v>45236.02596064815</v>
      </c>
      <c r="C1895" t="inlineStr">
        <is>
          <t>3140023012059950</t>
        </is>
      </c>
      <c r="D1895" t="inlineStr">
        <is>
          <t>POS0012</t>
        </is>
      </c>
      <c r="E1895" t="inlineStr">
        <is>
          <t>42</t>
        </is>
      </c>
      <c r="F1895" t="inlineStr">
        <is>
          <t>0023</t>
        </is>
      </c>
      <c r="G1895" t="inlineStr">
        <is>
          <t>5318571939</t>
        </is>
      </c>
      <c r="H1895" t="n">
        <v>249.0</v>
      </c>
      <c r="I1895" t="n">
        <v>237.14</v>
      </c>
      <c r="J1895" t="n">
        <v>200.0</v>
      </c>
      <c r="K1895" t="inlineStr">
        <is>
          <t>sale</t>
        </is>
      </c>
      <c r="L1895" t="inlineStr">
        <is>
          <t/>
        </is>
      </c>
      <c r="M1895" t="inlineStr">
        <is>
          <t/>
        </is>
      </c>
      <c r="N1895" t="n">
        <v>0.0</v>
      </c>
      <c r="O1895" t="n">
        <v>0.0</v>
      </c>
      <c r="P1895" t="n">
        <v>188.62</v>
      </c>
      <c r="Q1895" t="n">
        <v>188.62</v>
      </c>
      <c r="R1895" t="n">
        <v>37.14</v>
      </c>
      <c r="S1895" t="n">
        <v>37.14</v>
      </c>
      <c r="T1895" t="n">
        <v>2.37</v>
      </c>
      <c r="U1895" t="n">
        <v>2.37</v>
      </c>
      <c r="V1895" t="n">
        <v>36.0</v>
      </c>
      <c r="W1895" t="n">
        <v>36.0</v>
      </c>
      <c r="X1895" t="n">
        <v>3.11</v>
      </c>
      <c r="Y1895" t="n">
        <v>3.11</v>
      </c>
      <c r="Z1895" t="n">
        <v>7.04</v>
      </c>
      <c r="AA1895" t="n">
        <v>7.04</v>
      </c>
      <c r="AB1895" t="n">
        <v>11.86</v>
      </c>
      <c r="AC1895" t="n">
        <v>11.86</v>
      </c>
      <c r="AD1895" t="n">
        <v>11.860000000000014</v>
      </c>
      <c r="AE1895" t="n">
        <v>0.0</v>
      </c>
      <c r="AF1895" t="n">
        <v>0.0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0.0</v>
      </c>
      <c r="AL1895" t="inlineStr">
        <is>
          <t>unreconciled</t>
        </is>
      </c>
      <c r="AM1895" t="inlineStr">
        <is>
          <t>Order Amount Mismatch (POS&gt;3PO)</t>
        </is>
      </c>
      <c r="AN1895" t="n">
        <v>11.86</v>
      </c>
      <c r="AO1895" t="n">
        <f>ROUND(P1895*100/H1895,2)</f>
        <v>0.0</v>
      </c>
      <c r="AP1895" t="n">
        <f>ROUND(Q1895*100/I1895,2)</f>
        <v>0.0</v>
      </c>
      <c r="AQ1895"/>
      <c r="AR1895"/>
      <c r="AS1895" t="n">
        <v>0.0</v>
      </c>
    </row>
    <row r="1896">
      <c r="A1896" s="1" t="n">
        <v>45235.0</v>
      </c>
      <c r="B1896" s="2" t="n">
        <v>45235.72269675926</v>
      </c>
      <c r="C1896" t="inlineStr">
        <is>
          <t>3140094012086125</t>
        </is>
      </c>
      <c r="D1896" t="inlineStr">
        <is>
          <t>POS0012</t>
        </is>
      </c>
      <c r="E1896" t="inlineStr">
        <is>
          <t>40</t>
        </is>
      </c>
      <c r="F1896" t="inlineStr">
        <is>
          <t>0094</t>
        </is>
      </c>
      <c r="G1896" t="inlineStr">
        <is>
          <t>5318590664</t>
        </is>
      </c>
      <c r="H1896" t="n">
        <v>245.00000000000003</v>
      </c>
      <c r="I1896" t="n">
        <v>233.32</v>
      </c>
      <c r="J1896" t="n">
        <v>196.18</v>
      </c>
      <c r="K1896" t="inlineStr">
        <is>
          <t>sale</t>
        </is>
      </c>
      <c r="L1896" t="inlineStr">
        <is>
          <t/>
        </is>
      </c>
      <c r="M1896" t="inlineStr">
        <is>
          <t/>
        </is>
      </c>
      <c r="N1896" t="n">
        <v>0.0</v>
      </c>
      <c r="O1896" t="n">
        <v>0.0</v>
      </c>
      <c r="P1896" t="n">
        <v>185.71</v>
      </c>
      <c r="Q1896" t="n">
        <v>185.7</v>
      </c>
      <c r="R1896" t="n">
        <v>37.14</v>
      </c>
      <c r="S1896" t="n">
        <v>37.14</v>
      </c>
      <c r="T1896" t="n">
        <v>2.33</v>
      </c>
      <c r="U1896" t="n">
        <v>2.33</v>
      </c>
      <c r="V1896" t="n">
        <v>35.31</v>
      </c>
      <c r="W1896" t="n">
        <v>35.31</v>
      </c>
      <c r="X1896" t="n">
        <v>3.06</v>
      </c>
      <c r="Y1896" t="n">
        <v>3.06</v>
      </c>
      <c r="Z1896" t="n">
        <v>6.91</v>
      </c>
      <c r="AA1896" t="n">
        <v>6.91</v>
      </c>
      <c r="AB1896" t="n">
        <v>11.66</v>
      </c>
      <c r="AC1896" t="n">
        <v>11.67</v>
      </c>
      <c r="AD1896" t="n">
        <v>11.680000000000035</v>
      </c>
      <c r="AE1896" t="n">
        <v>0.010000000000019327</v>
      </c>
      <c r="AF1896" t="n">
        <v>0.0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-0.009999999999999787</v>
      </c>
      <c r="AL1896" t="inlineStr">
        <is>
          <t>unreconciled</t>
        </is>
      </c>
      <c r="AM1896" t="inlineStr">
        <is>
          <t>Order Amount Mismatch (POS&gt;3PO)</t>
        </is>
      </c>
      <c r="AN1896" t="n">
        <v>11.68</v>
      </c>
      <c r="AO1896" t="n">
        <f>ROUND(P1896*100/H1896,2)</f>
        <v>0.0</v>
      </c>
      <c r="AP1896" t="n">
        <f>ROUND(Q1896*100/I1896,2)</f>
        <v>0.0</v>
      </c>
      <c r="AQ1896"/>
      <c r="AR1896"/>
      <c r="AS1896" t="n">
        <v>0.0</v>
      </c>
    </row>
    <row r="1897">
      <c r="A1897" s="1" t="n">
        <v>45236.0</v>
      </c>
      <c r="B1897" s="2" t="n">
        <v>45236.84601851852</v>
      </c>
      <c r="C1897" t="inlineStr">
        <is>
          <t>3140094012086622</t>
        </is>
      </c>
      <c r="D1897" t="inlineStr">
        <is>
          <t>POS0012</t>
        </is>
      </c>
      <c r="E1897" t="inlineStr">
        <is>
          <t>37</t>
        </is>
      </c>
      <c r="F1897" t="inlineStr">
        <is>
          <t>0094</t>
        </is>
      </c>
      <c r="G1897" t="inlineStr">
        <is>
          <t>5318599965</t>
        </is>
      </c>
      <c r="H1897" t="n">
        <v>307.0</v>
      </c>
      <c r="I1897" t="n">
        <v>292.38</v>
      </c>
      <c r="J1897" t="n">
        <v>255.24</v>
      </c>
      <c r="K1897" t="inlineStr">
        <is>
          <t>sale</t>
        </is>
      </c>
      <c r="L1897" t="inlineStr">
        <is>
          <t/>
        </is>
      </c>
      <c r="M1897" t="inlineStr">
        <is>
          <t/>
        </is>
      </c>
      <c r="N1897" t="n">
        <v>0.0</v>
      </c>
      <c r="O1897" t="n">
        <v>0.0</v>
      </c>
      <c r="P1897" t="n">
        <v>230.72</v>
      </c>
      <c r="Q1897" t="n">
        <v>230.72</v>
      </c>
      <c r="R1897" t="n">
        <v>37.14</v>
      </c>
      <c r="S1897" t="n">
        <v>37.14</v>
      </c>
      <c r="T1897" t="n">
        <v>2.92</v>
      </c>
      <c r="U1897" t="n">
        <v>2.92</v>
      </c>
      <c r="V1897" t="n">
        <v>45.94</v>
      </c>
      <c r="W1897" t="n">
        <v>45.94</v>
      </c>
      <c r="X1897" t="n">
        <v>3.84</v>
      </c>
      <c r="Y1897" t="n">
        <v>3.84</v>
      </c>
      <c r="Z1897" t="n">
        <v>8.96</v>
      </c>
      <c r="AA1897" t="n">
        <v>8.96</v>
      </c>
      <c r="AB1897" t="n">
        <v>14.62</v>
      </c>
      <c r="AC1897" t="n">
        <v>14.62</v>
      </c>
      <c r="AD1897" t="n">
        <v>14.620000000000005</v>
      </c>
      <c r="AE1897" t="n">
        <v>0.0</v>
      </c>
      <c r="AF1897" t="n">
        <v>0.0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0.0</v>
      </c>
      <c r="AL1897" t="inlineStr">
        <is>
          <t>unreconciled</t>
        </is>
      </c>
      <c r="AM1897" t="inlineStr">
        <is>
          <t>Order Amount Mismatch (POS&gt;3PO)</t>
        </is>
      </c>
      <c r="AN1897" t="n">
        <v>14.62</v>
      </c>
      <c r="AO1897" t="n">
        <f>ROUND(P1897*100/H1897,2)</f>
        <v>0.0</v>
      </c>
      <c r="AP1897" t="n">
        <f>ROUND(Q1897*100/I1897,2)</f>
        <v>0.0</v>
      </c>
      <c r="AQ1897"/>
      <c r="AR1897"/>
      <c r="AS1897" t="n">
        <v>0.0</v>
      </c>
    </row>
    <row r="1898">
      <c r="A1898" s="1" t="n">
        <v>45235.0</v>
      </c>
      <c r="B1898" s="2" t="n">
        <v>45235.95743055556</v>
      </c>
      <c r="C1898" t="inlineStr">
        <is>
          <t>3140023012059909</t>
        </is>
      </c>
      <c r="D1898" t="inlineStr">
        <is>
          <t>POS0012</t>
        </is>
      </c>
      <c r="E1898" t="inlineStr">
        <is>
          <t>01</t>
        </is>
      </c>
      <c r="F1898" t="inlineStr">
        <is>
          <t>0023</t>
        </is>
      </c>
      <c r="G1898" t="inlineStr">
        <is>
          <t>5318603733</t>
        </is>
      </c>
      <c r="H1898" t="n">
        <v>426.0</v>
      </c>
      <c r="I1898" t="n">
        <v>405.72</v>
      </c>
      <c r="J1898" t="n">
        <v>368.58</v>
      </c>
      <c r="K1898" t="inlineStr">
        <is>
          <t>sale</t>
        </is>
      </c>
      <c r="L1898" t="inlineStr">
        <is>
          <t/>
        </is>
      </c>
      <c r="M1898" t="inlineStr">
        <is>
          <t/>
        </is>
      </c>
      <c r="N1898" t="n">
        <v>0.0</v>
      </c>
      <c r="O1898" t="n">
        <v>0.0</v>
      </c>
      <c r="P1898" t="n">
        <v>317.09</v>
      </c>
      <c r="Q1898" t="n">
        <v>317.1</v>
      </c>
      <c r="R1898" t="n">
        <v>37.14</v>
      </c>
      <c r="S1898" t="n">
        <v>37.14</v>
      </c>
      <c r="T1898" t="n">
        <v>4.06</v>
      </c>
      <c r="U1898" t="n">
        <v>4.06</v>
      </c>
      <c r="V1898" t="n">
        <v>66.34</v>
      </c>
      <c r="W1898" t="n">
        <v>66.34</v>
      </c>
      <c r="X1898" t="n">
        <v>5.33</v>
      </c>
      <c r="Y1898" t="n">
        <v>5.33</v>
      </c>
      <c r="Z1898" t="n">
        <v>12.9</v>
      </c>
      <c r="AA1898" t="n">
        <v>12.9</v>
      </c>
      <c r="AB1898" t="n">
        <v>20.28</v>
      </c>
      <c r="AC1898" t="n">
        <v>20.29</v>
      </c>
      <c r="AD1898" t="n">
        <v>20.279999999999973</v>
      </c>
      <c r="AE1898" t="n">
        <v>-0.010000000000047748</v>
      </c>
      <c r="AF1898" t="n">
        <v>0.0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-0.00999999999999801</v>
      </c>
      <c r="AL1898" t="inlineStr">
        <is>
          <t>unreconciled</t>
        </is>
      </c>
      <c r="AM1898" t="inlineStr">
        <is>
          <t>Order Amount Mismatch (POS&gt;3PO)</t>
        </is>
      </c>
      <c r="AN1898" t="n">
        <v>20.28</v>
      </c>
      <c r="AO1898" t="n">
        <f>ROUND(P1898*100/H1898,2)</f>
        <v>0.0</v>
      </c>
      <c r="AP1898" t="n">
        <f>ROUND(Q1898*100/I1898,2)</f>
        <v>0.0</v>
      </c>
      <c r="AQ1898"/>
      <c r="AR1898"/>
      <c r="AS1898" t="n">
        <v>0.0</v>
      </c>
    </row>
    <row r="1899">
      <c r="A1899" s="1" t="n">
        <v>45235.0</v>
      </c>
      <c r="B1899" s="2" t="n">
        <v>45235.81376157407</v>
      </c>
      <c r="C1899" t="inlineStr">
        <is>
          <t>3140094012086221</t>
        </is>
      </c>
      <c r="D1899" t="inlineStr">
        <is>
          <t>POS0012</t>
        </is>
      </c>
      <c r="E1899" t="inlineStr">
        <is>
          <t>36</t>
        </is>
      </c>
      <c r="F1899" t="inlineStr">
        <is>
          <t>0094</t>
        </is>
      </c>
      <c r="G1899" t="inlineStr">
        <is>
          <t>5318604225</t>
        </is>
      </c>
      <c r="H1899" t="n">
        <v>724.0</v>
      </c>
      <c r="I1899" t="n">
        <v>689.52</v>
      </c>
      <c r="J1899" t="n">
        <v>652.38</v>
      </c>
      <c r="K1899" t="inlineStr">
        <is>
          <t>sale</t>
        </is>
      </c>
      <c r="L1899" t="inlineStr">
        <is>
          <t/>
        </is>
      </c>
      <c r="M1899" t="inlineStr">
        <is>
          <t/>
        </is>
      </c>
      <c r="N1899" t="n">
        <v>0.0</v>
      </c>
      <c r="O1899" t="n">
        <v>0.0</v>
      </c>
      <c r="P1899" t="n">
        <v>533.37</v>
      </c>
      <c r="Q1899" t="n">
        <v>533.39</v>
      </c>
      <c r="R1899" t="n">
        <v>37.14</v>
      </c>
      <c r="S1899" t="n">
        <v>37.14</v>
      </c>
      <c r="T1899" t="n">
        <v>6.9</v>
      </c>
      <c r="U1899" t="n">
        <v>6.9</v>
      </c>
      <c r="V1899" t="n">
        <v>117.43</v>
      </c>
      <c r="W1899" t="n">
        <v>117.43</v>
      </c>
      <c r="X1899" t="n">
        <v>9.05</v>
      </c>
      <c r="Y1899" t="n">
        <v>9.05</v>
      </c>
      <c r="Z1899" t="n">
        <v>22.77</v>
      </c>
      <c r="AA1899" t="n">
        <v>22.77</v>
      </c>
      <c r="AB1899" t="n">
        <v>34.48</v>
      </c>
      <c r="AC1899" t="n">
        <v>34.48</v>
      </c>
      <c r="AD1899" t="n">
        <v>34.48000000000002</v>
      </c>
      <c r="AE1899" t="n">
        <v>-0.01999999999998181</v>
      </c>
      <c r="AF1899" t="n">
        <v>0.0</v>
      </c>
      <c r="AG1899" t="n">
        <v>0.0</v>
      </c>
      <c r="AH1899" t="n">
        <v>0.0</v>
      </c>
      <c r="AI1899" t="n">
        <v>0.0</v>
      </c>
      <c r="AJ1899" t="n">
        <v>0.0</v>
      </c>
      <c r="AK1899" t="n">
        <v>0.0</v>
      </c>
      <c r="AL1899" t="inlineStr">
        <is>
          <t>unreconciled</t>
        </is>
      </c>
      <c r="AM1899" t="inlineStr">
        <is>
          <t>Order Amount Mismatch (POS&gt;3PO)</t>
        </is>
      </c>
      <c r="AN1899" t="n">
        <v>34.48</v>
      </c>
      <c r="AO1899" t="n">
        <f>ROUND(P1899*100/H1899,2)</f>
        <v>0.0</v>
      </c>
      <c r="AP1899" t="n">
        <f>ROUND(Q1899*100/I1899,2)</f>
        <v>0.0</v>
      </c>
      <c r="AQ1899"/>
      <c r="AR1899"/>
      <c r="AS1899" t="n">
        <v>0.0</v>
      </c>
    </row>
    <row r="1900">
      <c r="A1900" s="1" t="n">
        <v>45236.0</v>
      </c>
      <c r="B1900" s="2" t="n">
        <v>45236.607407407406</v>
      </c>
      <c r="C1900" t="inlineStr">
        <is>
          <t>3140023012060012</t>
        </is>
      </c>
      <c r="D1900" t="inlineStr">
        <is>
          <t>POS0012</t>
        </is>
      </c>
      <c r="E1900" t="inlineStr">
        <is>
          <t>04</t>
        </is>
      </c>
      <c r="F1900" t="inlineStr">
        <is>
          <t>0023</t>
        </is>
      </c>
      <c r="G1900" t="inlineStr">
        <is>
          <t>5318607231</t>
        </is>
      </c>
      <c r="H1900" t="n">
        <v>264.0</v>
      </c>
      <c r="I1900" t="n">
        <v>251.43</v>
      </c>
      <c r="J1900" t="n">
        <v>214.29</v>
      </c>
      <c r="K1900" t="inlineStr">
        <is>
          <t>sale</t>
        </is>
      </c>
      <c r="L1900" t="inlineStr">
        <is>
          <t/>
        </is>
      </c>
      <c r="M1900" t="inlineStr">
        <is>
          <t/>
        </is>
      </c>
      <c r="N1900" t="n">
        <v>0.0</v>
      </c>
      <c r="O1900" t="n">
        <v>0.0</v>
      </c>
      <c r="P1900" t="n">
        <v>199.51</v>
      </c>
      <c r="Q1900" t="n">
        <v>199.51</v>
      </c>
      <c r="R1900" t="n">
        <v>37.14</v>
      </c>
      <c r="S1900" t="n">
        <v>37.14</v>
      </c>
      <c r="T1900" t="n">
        <v>2.51</v>
      </c>
      <c r="U1900" t="n">
        <v>2.51</v>
      </c>
      <c r="V1900" t="n">
        <v>38.57</v>
      </c>
      <c r="W1900" t="n">
        <v>38.57</v>
      </c>
      <c r="X1900" t="n">
        <v>3.3</v>
      </c>
      <c r="Y1900" t="n">
        <v>3.3</v>
      </c>
      <c r="Z1900" t="n">
        <v>7.54</v>
      </c>
      <c r="AA1900" t="n">
        <v>7.53</v>
      </c>
      <c r="AB1900" t="n">
        <v>12.58</v>
      </c>
      <c r="AC1900" t="n">
        <v>12.57</v>
      </c>
      <c r="AD1900" t="n">
        <v>12.569999999999993</v>
      </c>
      <c r="AE1900" t="n">
        <v>0.0</v>
      </c>
      <c r="AF1900" t="n">
        <v>0.0</v>
      </c>
      <c r="AG1900" t="n">
        <v>0.0</v>
      </c>
      <c r="AH1900" t="n">
        <v>0.0</v>
      </c>
      <c r="AI1900" t="n">
        <v>0.0</v>
      </c>
      <c r="AJ1900" t="n">
        <v>0.009999999999999787</v>
      </c>
      <c r="AK1900" t="n">
        <v>0.009999999999999787</v>
      </c>
      <c r="AL1900" t="inlineStr">
        <is>
          <t>unreconciled</t>
        </is>
      </c>
      <c r="AM1900" t="inlineStr">
        <is>
          <t>Order Amount Mismatch (POS&gt;3PO)</t>
        </is>
      </c>
      <c r="AN1900" t="n">
        <v>12.57</v>
      </c>
      <c r="AO1900" t="n">
        <f>ROUND(P1900*100/H1900,2)</f>
        <v>0.0</v>
      </c>
      <c r="AP1900" t="n">
        <f>ROUND(Q1900*100/I1900,2)</f>
        <v>0.0</v>
      </c>
      <c r="AQ1900"/>
      <c r="AR1900"/>
      <c r="AS1900" t="n">
        <v>0.0</v>
      </c>
    </row>
    <row r="1901">
      <c r="A1901" s="1" t="n">
        <v>45235.0</v>
      </c>
      <c r="B1901" s="2" t="n">
        <v>45235.54607638889</v>
      </c>
      <c r="C1901" t="inlineStr">
        <is>
          <t>3140094012085981</t>
        </is>
      </c>
      <c r="D1901" t="inlineStr">
        <is>
          <t>POS0012</t>
        </is>
      </c>
      <c r="E1901" t="inlineStr">
        <is>
          <t>96</t>
        </is>
      </c>
      <c r="F1901" t="inlineStr">
        <is>
          <t>0094</t>
        </is>
      </c>
      <c r="G1901" t="inlineStr">
        <is>
          <t>5318623465</t>
        </is>
      </c>
      <c r="H1901" t="n">
        <v>574.0</v>
      </c>
      <c r="I1901" t="n">
        <v>546.66</v>
      </c>
      <c r="J1901" t="n">
        <v>509.52</v>
      </c>
      <c r="K1901" t="inlineStr">
        <is>
          <t>sale</t>
        </is>
      </c>
      <c r="L1901" t="inlineStr">
        <is>
          <t/>
        </is>
      </c>
      <c r="M1901" t="inlineStr">
        <is>
          <t/>
        </is>
      </c>
      <c r="N1901" t="n">
        <v>0.0</v>
      </c>
      <c r="O1901" t="n">
        <v>0.0</v>
      </c>
      <c r="P1901" t="n">
        <v>424.51</v>
      </c>
      <c r="Q1901" t="n">
        <v>424.5</v>
      </c>
      <c r="R1901" t="n">
        <v>37.14</v>
      </c>
      <c r="S1901" t="n">
        <v>37.14</v>
      </c>
      <c r="T1901" t="n">
        <v>5.47</v>
      </c>
      <c r="U1901" t="n">
        <v>5.47</v>
      </c>
      <c r="V1901" t="n">
        <v>91.71</v>
      </c>
      <c r="W1901" t="n">
        <v>91.71</v>
      </c>
      <c r="X1901" t="n">
        <v>7.17</v>
      </c>
      <c r="Y1901" t="n">
        <v>7.17</v>
      </c>
      <c r="Z1901" t="n">
        <v>17.8</v>
      </c>
      <c r="AA1901" t="n">
        <v>17.8</v>
      </c>
      <c r="AB1901" t="n">
        <v>27.34</v>
      </c>
      <c r="AC1901" t="n">
        <v>27.33</v>
      </c>
      <c r="AD1901" t="n">
        <v>27.340000000000032</v>
      </c>
      <c r="AE1901" t="n">
        <v>0.009999999999990905</v>
      </c>
      <c r="AF1901" t="n">
        <v>0.0</v>
      </c>
      <c r="AG1901" t="n">
        <v>0.0</v>
      </c>
      <c r="AH1901" t="n">
        <v>0.0</v>
      </c>
      <c r="AI1901" t="n">
        <v>0.0</v>
      </c>
      <c r="AJ1901" t="n">
        <v>0.0</v>
      </c>
      <c r="AK1901" t="n">
        <v>0.010000000000001563</v>
      </c>
      <c r="AL1901" t="inlineStr">
        <is>
          <t>unreconciled</t>
        </is>
      </c>
      <c r="AM1901" t="inlineStr">
        <is>
          <t>Order Amount Mismatch (POS&gt;3PO)</t>
        </is>
      </c>
      <c r="AN1901" t="n">
        <v>27.34</v>
      </c>
      <c r="AO1901" t="n">
        <f>ROUND(P1901*100/H1901,2)</f>
        <v>0.0</v>
      </c>
      <c r="AP1901" t="n">
        <f>ROUND(Q1901*100/I1901,2)</f>
        <v>0.0</v>
      </c>
      <c r="AQ1901"/>
      <c r="AR1901"/>
      <c r="AS1901" t="n">
        <v>0.0</v>
      </c>
    </row>
    <row r="1902">
      <c r="A1902" s="1" t="n">
        <v>45235.0</v>
      </c>
      <c r="B1902" s="2" t="n">
        <v>45235.930127314816</v>
      </c>
      <c r="C1902" t="inlineStr">
        <is>
          <t>3140094012086349</t>
        </is>
      </c>
      <c r="D1902" t="inlineStr">
        <is>
          <t>POS0012</t>
        </is>
      </c>
      <c r="E1902" t="inlineStr">
        <is>
          <t>64</t>
        </is>
      </c>
      <c r="F1902" t="inlineStr">
        <is>
          <t>0094</t>
        </is>
      </c>
      <c r="G1902" t="inlineStr">
        <is>
          <t>5318642080</t>
        </is>
      </c>
      <c r="H1902" t="n">
        <v>181.0</v>
      </c>
      <c r="I1902" t="n">
        <v>172.38</v>
      </c>
      <c r="J1902" t="n">
        <v>135.24</v>
      </c>
      <c r="K1902" t="inlineStr">
        <is>
          <t>sale</t>
        </is>
      </c>
      <c r="L1902" t="inlineStr">
        <is>
          <t/>
        </is>
      </c>
      <c r="M1902" t="inlineStr">
        <is>
          <t/>
        </is>
      </c>
      <c r="N1902" t="n">
        <v>0.0</v>
      </c>
      <c r="O1902" t="n">
        <v>0.0</v>
      </c>
      <c r="P1902" t="n">
        <v>139.27</v>
      </c>
      <c r="Q1902" t="n">
        <v>139.27</v>
      </c>
      <c r="R1902" t="n">
        <v>37.14</v>
      </c>
      <c r="S1902" t="n">
        <v>37.14</v>
      </c>
      <c r="T1902" t="n">
        <v>1.72</v>
      </c>
      <c r="U1902" t="n">
        <v>1.72</v>
      </c>
      <c r="V1902" t="n">
        <v>24.34</v>
      </c>
      <c r="W1902" t="n">
        <v>24.34</v>
      </c>
      <c r="X1902" t="n">
        <v>2.26</v>
      </c>
      <c r="Y1902" t="n">
        <v>2.26</v>
      </c>
      <c r="Z1902" t="n">
        <v>4.79</v>
      </c>
      <c r="AA1902" t="n">
        <v>4.79</v>
      </c>
      <c r="AB1902" t="n">
        <v>8.62</v>
      </c>
      <c r="AC1902" t="n">
        <v>8.62</v>
      </c>
      <c r="AD1902" t="n">
        <v>8.620000000000005</v>
      </c>
      <c r="AE1902" t="n">
        <v>0.0</v>
      </c>
      <c r="AF1902" t="n">
        <v>0.0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0.0</v>
      </c>
      <c r="AL1902" t="inlineStr">
        <is>
          <t>unreconciled</t>
        </is>
      </c>
      <c r="AM1902" t="inlineStr">
        <is>
          <t>Order Amount Mismatch (POS&gt;3PO)</t>
        </is>
      </c>
      <c r="AN1902" t="n">
        <v>8.62</v>
      </c>
      <c r="AO1902" t="n">
        <f>ROUND(P1902*100/H1902,2)</f>
        <v>0.0</v>
      </c>
      <c r="AP1902" t="n">
        <f>ROUND(Q1902*100/I1902,2)</f>
        <v>0.0</v>
      </c>
      <c r="AQ1902"/>
      <c r="AR1902"/>
      <c r="AS1902" t="n">
        <v>0.0</v>
      </c>
    </row>
    <row r="1903">
      <c r="A1903" s="1" t="n">
        <v>45235.0</v>
      </c>
      <c r="B1903" s="2" t="n">
        <v>45235.794641203705</v>
      </c>
      <c r="C1903" t="inlineStr">
        <is>
          <t>3140094012086186</t>
        </is>
      </c>
      <c r="D1903" t="inlineStr">
        <is>
          <t>POS0012</t>
        </is>
      </c>
      <c r="E1903" t="inlineStr">
        <is>
          <t>01</t>
        </is>
      </c>
      <c r="F1903" t="inlineStr">
        <is>
          <t>0094</t>
        </is>
      </c>
      <c r="G1903" t="inlineStr">
        <is>
          <t>5318644744</t>
        </is>
      </c>
      <c r="H1903" t="n">
        <v>364.0</v>
      </c>
      <c r="I1903" t="n">
        <v>346.67</v>
      </c>
      <c r="J1903" t="n">
        <v>309.53</v>
      </c>
      <c r="K1903" t="inlineStr">
        <is>
          <t>sale</t>
        </is>
      </c>
      <c r="L1903" t="inlineStr">
        <is>
          <t/>
        </is>
      </c>
      <c r="M1903" t="inlineStr">
        <is>
          <t/>
        </is>
      </c>
      <c r="N1903" t="n">
        <v>0.0</v>
      </c>
      <c r="O1903" t="n">
        <v>0.0</v>
      </c>
      <c r="P1903" t="n">
        <v>272.08</v>
      </c>
      <c r="Q1903" t="n">
        <v>272.06</v>
      </c>
      <c r="R1903" t="n">
        <v>37.14</v>
      </c>
      <c r="S1903" t="n">
        <v>37.14</v>
      </c>
      <c r="T1903" t="n">
        <v>3.47</v>
      </c>
      <c r="U1903" t="n">
        <v>3.47</v>
      </c>
      <c r="V1903" t="n">
        <v>55.72</v>
      </c>
      <c r="W1903" t="n">
        <v>55.72</v>
      </c>
      <c r="X1903" t="n">
        <v>4.55</v>
      </c>
      <c r="Y1903" t="n">
        <v>4.55</v>
      </c>
      <c r="Z1903" t="n">
        <v>10.85</v>
      </c>
      <c r="AA1903" t="n">
        <v>10.85</v>
      </c>
      <c r="AB1903" t="n">
        <v>17.34</v>
      </c>
      <c r="AC1903" t="n">
        <v>17.34</v>
      </c>
      <c r="AD1903" t="n">
        <v>17.329999999999984</v>
      </c>
      <c r="AE1903" t="n">
        <v>0.01999999999998181</v>
      </c>
      <c r="AF1903" t="n">
        <v>0.0</v>
      </c>
      <c r="AG1903" t="n">
        <v>0.0</v>
      </c>
      <c r="AH1903" t="n">
        <v>0.0</v>
      </c>
      <c r="AI1903" t="n">
        <v>0.0</v>
      </c>
      <c r="AJ1903" t="n">
        <v>0.0</v>
      </c>
      <c r="AK1903" t="n">
        <v>0.0</v>
      </c>
      <c r="AL1903" t="inlineStr">
        <is>
          <t>unreconciled</t>
        </is>
      </c>
      <c r="AM1903" t="inlineStr">
        <is>
          <t>Order Amount Mismatch (POS&gt;3PO)</t>
        </is>
      </c>
      <c r="AN1903" t="n">
        <v>17.33</v>
      </c>
      <c r="AO1903" t="n">
        <f>ROUND(P1903*100/H1903,2)</f>
        <v>0.0</v>
      </c>
      <c r="AP1903" t="n">
        <f>ROUND(Q1903*100/I1903,2)</f>
        <v>0.0</v>
      </c>
      <c r="AQ1903"/>
      <c r="AR1903"/>
      <c r="AS1903" t="n">
        <v>0.0</v>
      </c>
    </row>
    <row r="1904">
      <c r="A1904" s="1" t="n">
        <v>45235.0</v>
      </c>
      <c r="B1904" s="2" t="n">
        <v>45235.83431712963</v>
      </c>
      <c r="C1904" t="inlineStr">
        <is>
          <t>3140023012059844</t>
        </is>
      </c>
      <c r="D1904" t="inlineStr">
        <is>
          <t>POS0012</t>
        </is>
      </c>
      <c r="E1904" t="inlineStr">
        <is>
          <t>36</t>
        </is>
      </c>
      <c r="F1904" t="inlineStr">
        <is>
          <t>0023</t>
        </is>
      </c>
      <c r="G1904" t="inlineStr">
        <is>
          <t>5318655066</t>
        </is>
      </c>
      <c r="H1904" t="n">
        <v>644.0</v>
      </c>
      <c r="I1904" t="n">
        <v>613.33</v>
      </c>
      <c r="J1904" t="n">
        <v>576.19</v>
      </c>
      <c r="K1904" t="inlineStr">
        <is>
          <t>sale</t>
        </is>
      </c>
      <c r="L1904" t="inlineStr">
        <is>
          <t/>
        </is>
      </c>
      <c r="M1904" t="inlineStr">
        <is>
          <t/>
        </is>
      </c>
      <c r="N1904" t="n">
        <v>0.0</v>
      </c>
      <c r="O1904" t="n">
        <v>0.0</v>
      </c>
      <c r="P1904" t="n">
        <v>475.32</v>
      </c>
      <c r="Q1904" t="n">
        <v>475.31</v>
      </c>
      <c r="R1904" t="n">
        <v>37.14</v>
      </c>
      <c r="S1904" t="n">
        <v>37.14</v>
      </c>
      <c r="T1904" t="n">
        <v>6.13</v>
      </c>
      <c r="U1904" t="n">
        <v>6.13</v>
      </c>
      <c r="V1904" t="n">
        <v>103.71</v>
      </c>
      <c r="W1904" t="n">
        <v>103.71</v>
      </c>
      <c r="X1904" t="n">
        <v>8.05</v>
      </c>
      <c r="Y1904" t="n">
        <v>8.05</v>
      </c>
      <c r="Z1904" t="n">
        <v>20.12</v>
      </c>
      <c r="AA1904" t="n">
        <v>20.12</v>
      </c>
      <c r="AB1904" t="n">
        <v>30.66</v>
      </c>
      <c r="AC1904" t="n">
        <v>30.67</v>
      </c>
      <c r="AD1904" t="n">
        <v>30.66999999999996</v>
      </c>
      <c r="AE1904" t="n">
        <v>0.009999999999990905</v>
      </c>
      <c r="AF1904" t="n">
        <v>0.0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-0.010000000000001563</v>
      </c>
      <c r="AL1904" t="inlineStr">
        <is>
          <t>unreconciled</t>
        </is>
      </c>
      <c r="AM1904" t="inlineStr">
        <is>
          <t>Order Amount Mismatch (POS&gt;3PO)</t>
        </is>
      </c>
      <c r="AN1904" t="n">
        <v>30.67</v>
      </c>
      <c r="AO1904" t="n">
        <f>ROUND(P1904*100/H1904,2)</f>
        <v>0.0</v>
      </c>
      <c r="AP1904" t="n">
        <f>ROUND(Q1904*100/I1904,2)</f>
        <v>0.0</v>
      </c>
      <c r="AQ1904"/>
      <c r="AR1904"/>
      <c r="AS1904" t="n">
        <v>0.0</v>
      </c>
    </row>
    <row r="1905">
      <c r="A1905" s="1" t="n">
        <v>45235.0</v>
      </c>
      <c r="B1905" s="2" t="n">
        <v>45235.842314814814</v>
      </c>
      <c r="C1905" t="inlineStr">
        <is>
          <t>3140094012086254</t>
        </is>
      </c>
      <c r="D1905" t="inlineStr">
        <is>
          <t>POS0012</t>
        </is>
      </c>
      <c r="E1905" t="inlineStr">
        <is>
          <t>69</t>
        </is>
      </c>
      <c r="F1905" t="inlineStr">
        <is>
          <t>0094</t>
        </is>
      </c>
      <c r="G1905" t="inlineStr">
        <is>
          <t>5318685949</t>
        </is>
      </c>
      <c r="H1905" t="n">
        <v>223.0</v>
      </c>
      <c r="I1905" t="n">
        <v>212.37</v>
      </c>
      <c r="J1905" t="n">
        <v>175.23</v>
      </c>
      <c r="K1905" t="inlineStr">
        <is>
          <t>sale</t>
        </is>
      </c>
      <c r="L1905" t="inlineStr">
        <is>
          <t/>
        </is>
      </c>
      <c r="M1905" t="inlineStr">
        <is>
          <t/>
        </is>
      </c>
      <c r="N1905" t="n">
        <v>0.0</v>
      </c>
      <c r="O1905" t="n">
        <v>0.0</v>
      </c>
      <c r="P1905" t="n">
        <v>169.74</v>
      </c>
      <c r="Q1905" t="n">
        <v>169.72</v>
      </c>
      <c r="R1905" t="n">
        <v>37.14</v>
      </c>
      <c r="S1905" t="n">
        <v>37.14</v>
      </c>
      <c r="T1905" t="n">
        <v>2.12</v>
      </c>
      <c r="U1905" t="n">
        <v>2.12</v>
      </c>
      <c r="V1905" t="n">
        <v>31.54</v>
      </c>
      <c r="W1905" t="n">
        <v>31.54</v>
      </c>
      <c r="X1905" t="n">
        <v>2.79</v>
      </c>
      <c r="Y1905" t="n">
        <v>2.79</v>
      </c>
      <c r="Z1905" t="n">
        <v>6.18</v>
      </c>
      <c r="AA1905" t="n">
        <v>6.18</v>
      </c>
      <c r="AB1905" t="n">
        <v>10.62</v>
      </c>
      <c r="AC1905" t="n">
        <v>10.62</v>
      </c>
      <c r="AD1905" t="n">
        <v>10.629999999999995</v>
      </c>
      <c r="AE1905" t="n">
        <v>0.020000000000010232</v>
      </c>
      <c r="AF1905" t="n">
        <v>0.0</v>
      </c>
      <c r="AG1905" t="n">
        <v>0.0</v>
      </c>
      <c r="AH1905" t="n">
        <v>0.0</v>
      </c>
      <c r="AI1905" t="n">
        <v>0.0</v>
      </c>
      <c r="AJ1905" t="n">
        <v>0.0</v>
      </c>
      <c r="AK1905" t="n">
        <v>0.0</v>
      </c>
      <c r="AL1905" t="inlineStr">
        <is>
          <t>unreconciled</t>
        </is>
      </c>
      <c r="AM1905" t="inlineStr">
        <is>
          <t>Order Amount Mismatch (POS&gt;3PO)</t>
        </is>
      </c>
      <c r="AN1905" t="n">
        <v>10.63</v>
      </c>
      <c r="AO1905" t="n">
        <f>ROUND(P1905*100/H1905,2)</f>
        <v>0.0</v>
      </c>
      <c r="AP1905" t="n">
        <f>ROUND(Q1905*100/I1905,2)</f>
        <v>0.0</v>
      </c>
      <c r="AQ1905"/>
      <c r="AR1905"/>
      <c r="AS1905" t="n">
        <v>0.0</v>
      </c>
    </row>
    <row r="1906">
      <c r="A1906" s="1" t="n">
        <v>45235.0</v>
      </c>
      <c r="B1906" s="2" t="n">
        <v>45235.87327546296</v>
      </c>
      <c r="C1906" t="inlineStr">
        <is>
          <t>3140094012086289</t>
        </is>
      </c>
      <c r="D1906" t="inlineStr">
        <is>
          <t>POS0012</t>
        </is>
      </c>
      <c r="E1906" t="inlineStr">
        <is>
          <t>04</t>
        </is>
      </c>
      <c r="F1906" t="inlineStr">
        <is>
          <t>0094</t>
        </is>
      </c>
      <c r="G1906" t="inlineStr">
        <is>
          <t>5318692313</t>
        </is>
      </c>
      <c r="H1906" t="n">
        <v>245.00000000000003</v>
      </c>
      <c r="I1906" t="n">
        <v>233.33</v>
      </c>
      <c r="J1906" t="n">
        <v>196.19</v>
      </c>
      <c r="K1906" t="inlineStr">
        <is>
          <t>sale</t>
        </is>
      </c>
      <c r="L1906" t="inlineStr">
        <is>
          <t/>
        </is>
      </c>
      <c r="M1906" t="inlineStr">
        <is>
          <t/>
        </is>
      </c>
      <c r="N1906" t="n">
        <v>0.0</v>
      </c>
      <c r="O1906" t="n">
        <v>0.0</v>
      </c>
      <c r="P1906" t="n">
        <v>185.72</v>
      </c>
      <c r="Q1906" t="n">
        <v>185.71</v>
      </c>
      <c r="R1906" t="n">
        <v>37.14</v>
      </c>
      <c r="S1906" t="n">
        <v>37.14</v>
      </c>
      <c r="T1906" t="n">
        <v>2.33</v>
      </c>
      <c r="U1906" t="n">
        <v>2.33</v>
      </c>
      <c r="V1906" t="n">
        <v>35.31</v>
      </c>
      <c r="W1906" t="n">
        <v>35.31</v>
      </c>
      <c r="X1906" t="n">
        <v>3.06</v>
      </c>
      <c r="Y1906" t="n">
        <v>3.06</v>
      </c>
      <c r="Z1906" t="n">
        <v>6.91</v>
      </c>
      <c r="AA1906" t="n">
        <v>6.91</v>
      </c>
      <c r="AB1906" t="n">
        <v>11.66</v>
      </c>
      <c r="AC1906" t="n">
        <v>11.67</v>
      </c>
      <c r="AD1906" t="n">
        <v>11.670000000000016</v>
      </c>
      <c r="AE1906" t="n">
        <v>0.009999999999990905</v>
      </c>
      <c r="AF1906" t="n">
        <v>0.0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-0.009999999999999787</v>
      </c>
      <c r="AL1906" t="inlineStr">
        <is>
          <t>unreconciled</t>
        </is>
      </c>
      <c r="AM1906" t="inlineStr">
        <is>
          <t>Order Amount Mismatch (POS&gt;3PO)</t>
        </is>
      </c>
      <c r="AN1906" t="n">
        <v>11.67</v>
      </c>
      <c r="AO1906" t="n">
        <f>ROUND(P1906*100/H1906,2)</f>
        <v>0.0</v>
      </c>
      <c r="AP1906" t="n">
        <f>ROUND(Q1906*100/I1906,2)</f>
        <v>0.0</v>
      </c>
      <c r="AQ1906"/>
      <c r="AR1906"/>
      <c r="AS1906" t="n">
        <v>0.0</v>
      </c>
    </row>
    <row r="1907">
      <c r="A1907" s="1" t="n">
        <v>45235.0</v>
      </c>
      <c r="B1907" s="2" t="n">
        <v>45235.89076388889</v>
      </c>
      <c r="C1907" t="inlineStr">
        <is>
          <t>3140094012086311</t>
        </is>
      </c>
      <c r="D1907" t="inlineStr">
        <is>
          <t>POS0012</t>
        </is>
      </c>
      <c r="E1907" t="inlineStr">
        <is>
          <t>26</t>
        </is>
      </c>
      <c r="F1907" t="inlineStr">
        <is>
          <t>0094</t>
        </is>
      </c>
      <c r="G1907" t="inlineStr">
        <is>
          <t>5318700960</t>
        </is>
      </c>
      <c r="H1907" t="n">
        <v>670.0</v>
      </c>
      <c r="I1907" t="n">
        <v>638.09</v>
      </c>
      <c r="J1907" t="n">
        <v>600.95</v>
      </c>
      <c r="K1907" t="inlineStr">
        <is>
          <t>sale</t>
        </is>
      </c>
      <c r="L1907" t="inlineStr">
        <is>
          <t/>
        </is>
      </c>
      <c r="M1907" t="inlineStr">
        <is>
          <t/>
        </is>
      </c>
      <c r="N1907" t="n">
        <v>0.0</v>
      </c>
      <c r="O1907" t="n">
        <v>0.0</v>
      </c>
      <c r="P1907" t="n">
        <v>494.19</v>
      </c>
      <c r="Q1907" t="n">
        <v>494.17</v>
      </c>
      <c r="R1907" t="n">
        <v>37.14</v>
      </c>
      <c r="S1907" t="n">
        <v>37.14</v>
      </c>
      <c r="T1907" t="n">
        <v>6.38</v>
      </c>
      <c r="U1907" t="n">
        <v>6.38</v>
      </c>
      <c r="V1907" t="n">
        <v>108.17</v>
      </c>
      <c r="W1907" t="n">
        <v>108.17</v>
      </c>
      <c r="X1907" t="n">
        <v>8.37</v>
      </c>
      <c r="Y1907" t="n">
        <v>8.38</v>
      </c>
      <c r="Z1907" t="n">
        <v>20.98</v>
      </c>
      <c r="AA1907" t="n">
        <v>20.98</v>
      </c>
      <c r="AB1907" t="n">
        <v>31.9</v>
      </c>
      <c r="AC1907" t="n">
        <v>31.91</v>
      </c>
      <c r="AD1907" t="n">
        <v>31.909999999999968</v>
      </c>
      <c r="AE1907" t="n">
        <v>0.01999999999998181</v>
      </c>
      <c r="AF1907" t="n">
        <v>0.0</v>
      </c>
      <c r="AG1907" t="n">
        <v>0.0</v>
      </c>
      <c r="AH1907" t="n">
        <v>0.0</v>
      </c>
      <c r="AI1907" t="n">
        <v>-0.010000000000001563</v>
      </c>
      <c r="AJ1907" t="n">
        <v>0.0</v>
      </c>
      <c r="AK1907" t="n">
        <v>-0.010000000000001563</v>
      </c>
      <c r="AL1907" t="inlineStr">
        <is>
          <t>unreconciled</t>
        </is>
      </c>
      <c r="AM1907" t="inlineStr">
        <is>
          <t>Order Amount Mismatch (POS&gt;3PO)</t>
        </is>
      </c>
      <c r="AN1907" t="n">
        <v>31.91</v>
      </c>
      <c r="AO1907" t="n">
        <f>ROUND(P1907*100/H1907,2)</f>
        <v>0.0</v>
      </c>
      <c r="AP1907" t="n">
        <f>ROUND(Q1907*100/I1907,2)</f>
        <v>0.0</v>
      </c>
      <c r="AQ1907"/>
      <c r="AR1907"/>
      <c r="AS1907" t="n">
        <v>0.0</v>
      </c>
    </row>
    <row r="1908">
      <c r="A1908" s="1" t="n">
        <v>45235.0</v>
      </c>
      <c r="B1908" s="2" t="n">
        <v>45236.04142361111</v>
      </c>
      <c r="C1908" t="inlineStr">
        <is>
          <t>3140023012059960</t>
        </is>
      </c>
      <c r="D1908" t="inlineStr">
        <is>
          <t>POS0012</t>
        </is>
      </c>
      <c r="E1908" t="inlineStr">
        <is>
          <t>52</t>
        </is>
      </c>
      <c r="F1908" t="inlineStr">
        <is>
          <t>0023</t>
        </is>
      </c>
      <c r="G1908" t="inlineStr">
        <is>
          <t>5318715954</t>
        </is>
      </c>
      <c r="H1908" t="n">
        <v>283.0</v>
      </c>
      <c r="I1908" t="n">
        <v>269.52</v>
      </c>
      <c r="J1908" t="n">
        <v>232.38</v>
      </c>
      <c r="K1908" t="inlineStr">
        <is>
          <t>sale</t>
        </is>
      </c>
      <c r="L1908" t="inlineStr">
        <is>
          <t/>
        </is>
      </c>
      <c r="M1908" t="inlineStr">
        <is>
          <t/>
        </is>
      </c>
      <c r="N1908" t="n">
        <v>0.0</v>
      </c>
      <c r="O1908" t="n">
        <v>0.0</v>
      </c>
      <c r="P1908" t="n">
        <v>213.28</v>
      </c>
      <c r="Q1908" t="n">
        <v>213.28</v>
      </c>
      <c r="R1908" t="n">
        <v>37.14</v>
      </c>
      <c r="S1908" t="n">
        <v>37.14</v>
      </c>
      <c r="T1908" t="n">
        <v>2.7</v>
      </c>
      <c r="U1908" t="n">
        <v>2.7</v>
      </c>
      <c r="V1908" t="n">
        <v>41.83</v>
      </c>
      <c r="W1908" t="n">
        <v>41.83</v>
      </c>
      <c r="X1908" t="n">
        <v>3.54</v>
      </c>
      <c r="Y1908" t="n">
        <v>3.54</v>
      </c>
      <c r="Z1908" t="n">
        <v>8.17</v>
      </c>
      <c r="AA1908" t="n">
        <v>8.17</v>
      </c>
      <c r="AB1908" t="n">
        <v>13.48</v>
      </c>
      <c r="AC1908" t="n">
        <v>13.48</v>
      </c>
      <c r="AD1908" t="n">
        <v>13.480000000000018</v>
      </c>
      <c r="AE1908" t="n">
        <v>0.0</v>
      </c>
      <c r="AF1908" t="n">
        <v>0.0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0.0</v>
      </c>
      <c r="AL1908" t="inlineStr">
        <is>
          <t>unreconciled</t>
        </is>
      </c>
      <c r="AM1908" t="inlineStr">
        <is>
          <t>Order Amount Mismatch (POS&gt;3PO)</t>
        </is>
      </c>
      <c r="AN1908" t="n">
        <v>13.48</v>
      </c>
      <c r="AO1908" t="n">
        <f>ROUND(P1908*100/H1908,2)</f>
        <v>0.0</v>
      </c>
      <c r="AP1908" t="n">
        <f>ROUND(Q1908*100/I1908,2)</f>
        <v>0.0</v>
      </c>
      <c r="AQ1908"/>
      <c r="AR1908"/>
      <c r="AS1908" t="n">
        <v>0.0</v>
      </c>
    </row>
    <row r="1909">
      <c r="A1909" s="1" t="n">
        <v>45235.0</v>
      </c>
      <c r="B1909" s="2" t="n">
        <v>45235.6087962963</v>
      </c>
      <c r="C1909" t="inlineStr">
        <is>
          <t>3140094012086036</t>
        </is>
      </c>
      <c r="D1909" t="inlineStr">
        <is>
          <t>POS0012</t>
        </is>
      </c>
      <c r="E1909" t="inlineStr">
        <is>
          <t>51</t>
        </is>
      </c>
      <c r="F1909" t="inlineStr">
        <is>
          <t>0094</t>
        </is>
      </c>
      <c r="G1909" t="inlineStr">
        <is>
          <t>5318721844</t>
        </is>
      </c>
      <c r="H1909" t="n">
        <v>290.0</v>
      </c>
      <c r="I1909" t="n">
        <v>276.19</v>
      </c>
      <c r="J1909" t="n">
        <v>239.05</v>
      </c>
      <c r="K1909" t="inlineStr">
        <is>
          <t>sale</t>
        </is>
      </c>
      <c r="L1909" t="inlineStr">
        <is>
          <t/>
        </is>
      </c>
      <c r="M1909" t="inlineStr">
        <is>
          <t/>
        </is>
      </c>
      <c r="N1909" t="n">
        <v>0.0</v>
      </c>
      <c r="O1909" t="n">
        <v>0.0</v>
      </c>
      <c r="P1909" t="n">
        <v>218.38</v>
      </c>
      <c r="Q1909" t="n">
        <v>218.37</v>
      </c>
      <c r="R1909" t="n">
        <v>37.14</v>
      </c>
      <c r="S1909" t="n">
        <v>37.14</v>
      </c>
      <c r="T1909" t="n">
        <v>2.76</v>
      </c>
      <c r="U1909" t="n">
        <v>2.76</v>
      </c>
      <c r="V1909" t="n">
        <v>43.03</v>
      </c>
      <c r="W1909" t="n">
        <v>43.03</v>
      </c>
      <c r="X1909" t="n">
        <v>3.62</v>
      </c>
      <c r="Y1909" t="n">
        <v>3.62</v>
      </c>
      <c r="Z1909" t="n">
        <v>8.4</v>
      </c>
      <c r="AA1909" t="n">
        <v>8.4</v>
      </c>
      <c r="AB1909" t="n">
        <v>13.82</v>
      </c>
      <c r="AC1909" t="n">
        <v>13.81</v>
      </c>
      <c r="AD1909" t="n">
        <v>13.810000000000002</v>
      </c>
      <c r="AE1909" t="n">
        <v>0.009999999999990905</v>
      </c>
      <c r="AF1909" t="n">
        <v>0.0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0.009999999999999787</v>
      </c>
      <c r="AL1909" t="inlineStr">
        <is>
          <t>unreconciled</t>
        </is>
      </c>
      <c r="AM1909" t="inlineStr">
        <is>
          <t>Order Amount Mismatch (POS&gt;3PO)</t>
        </is>
      </c>
      <c r="AN1909" t="n">
        <v>13.81</v>
      </c>
      <c r="AO1909" t="n">
        <f>ROUND(P1909*100/H1909,2)</f>
        <v>0.0</v>
      </c>
      <c r="AP1909" t="n">
        <f>ROUND(Q1909*100/I1909,2)</f>
        <v>0.0</v>
      </c>
      <c r="AQ1909"/>
      <c r="AR1909"/>
      <c r="AS1909" t="n">
        <v>0.0</v>
      </c>
    </row>
    <row r="1910">
      <c r="A1910" s="1" t="n">
        <v>45236.0</v>
      </c>
      <c r="B1910" s="2" t="n">
        <v>45236.75802083333</v>
      </c>
      <c r="C1910" t="inlineStr">
        <is>
          <t>3140094012086565</t>
        </is>
      </c>
      <c r="D1910" t="inlineStr">
        <is>
          <t>POS0012</t>
        </is>
      </c>
      <c r="E1910" t="inlineStr">
        <is>
          <t>80</t>
        </is>
      </c>
      <c r="F1910" t="inlineStr">
        <is>
          <t>0094</t>
        </is>
      </c>
      <c r="G1910" t="inlineStr">
        <is>
          <t>5318728080</t>
        </is>
      </c>
      <c r="H1910" t="n">
        <v>1135.0</v>
      </c>
      <c r="I1910" t="n">
        <v>1080.93</v>
      </c>
      <c r="J1910" t="n">
        <v>1043.79</v>
      </c>
      <c r="K1910" t="inlineStr">
        <is>
          <t>sale</t>
        </is>
      </c>
      <c r="L1910" t="inlineStr">
        <is>
          <t/>
        </is>
      </c>
      <c r="M1910" t="inlineStr">
        <is>
          <t/>
        </is>
      </c>
      <c r="N1910" t="n">
        <v>0.0</v>
      </c>
      <c r="O1910" t="n">
        <v>0.0</v>
      </c>
      <c r="P1910" t="n">
        <v>831.68</v>
      </c>
      <c r="Q1910" t="n">
        <v>831.67</v>
      </c>
      <c r="R1910" t="n">
        <v>37.14</v>
      </c>
      <c r="S1910" t="n">
        <v>37.14</v>
      </c>
      <c r="T1910" t="n">
        <v>10.81</v>
      </c>
      <c r="U1910" t="n">
        <v>10.81</v>
      </c>
      <c r="V1910" t="n">
        <v>187.88</v>
      </c>
      <c r="W1910" t="n">
        <v>187.88</v>
      </c>
      <c r="X1910" t="n">
        <v>14.19</v>
      </c>
      <c r="Y1910" t="n">
        <v>14.19</v>
      </c>
      <c r="Z1910" t="n">
        <v>36.37</v>
      </c>
      <c r="AA1910" t="n">
        <v>36.37</v>
      </c>
      <c r="AB1910" t="n">
        <v>54.04</v>
      </c>
      <c r="AC1910" t="n">
        <v>54.05</v>
      </c>
      <c r="AD1910" t="n">
        <v>54.069999999999936</v>
      </c>
      <c r="AE1910" t="n">
        <v>0.009999999999990905</v>
      </c>
      <c r="AF1910" t="n">
        <v>0.0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-0.00999999999999801</v>
      </c>
      <c r="AL1910" t="inlineStr">
        <is>
          <t>unreconciled</t>
        </is>
      </c>
      <c r="AM1910" t="inlineStr">
        <is>
          <t>Order Amount Mismatch (POS&gt;3PO)</t>
        </is>
      </c>
      <c r="AN1910" t="n">
        <v>54.07</v>
      </c>
      <c r="AO1910" t="n">
        <f>ROUND(P1910*100/H1910,2)</f>
        <v>0.0</v>
      </c>
      <c r="AP1910" t="n">
        <f>ROUND(Q1910*100/I1910,2)</f>
        <v>0.0</v>
      </c>
      <c r="AQ1910"/>
      <c r="AR1910"/>
      <c r="AS1910" t="n">
        <v>0.0</v>
      </c>
    </row>
    <row r="1911">
      <c r="A1911" s="1" t="n">
        <v>45235.0</v>
      </c>
      <c r="B1911" s="2" t="n">
        <v>45235.65372685185</v>
      </c>
      <c r="C1911" t="inlineStr">
        <is>
          <t>3140094012086062</t>
        </is>
      </c>
      <c r="D1911" t="inlineStr">
        <is>
          <t>POS0012</t>
        </is>
      </c>
      <c r="E1911" t="inlineStr">
        <is>
          <t>77</t>
        </is>
      </c>
      <c r="F1911" t="inlineStr">
        <is>
          <t>0094</t>
        </is>
      </c>
      <c r="G1911" t="inlineStr">
        <is>
          <t>5318732281</t>
        </is>
      </c>
      <c r="H1911" t="n">
        <v>404.0</v>
      </c>
      <c r="I1911" t="n">
        <v>384.76</v>
      </c>
      <c r="J1911" t="n">
        <v>347.62</v>
      </c>
      <c r="K1911" t="inlineStr">
        <is>
          <t>sale</t>
        </is>
      </c>
      <c r="L1911" t="inlineStr">
        <is>
          <t/>
        </is>
      </c>
      <c r="M1911" t="inlineStr">
        <is>
          <t/>
        </is>
      </c>
      <c r="N1911" t="n">
        <v>0.0</v>
      </c>
      <c r="O1911" t="n">
        <v>0.0</v>
      </c>
      <c r="P1911" t="n">
        <v>301.12</v>
      </c>
      <c r="Q1911" t="n">
        <v>301.12</v>
      </c>
      <c r="R1911" t="n">
        <v>37.14</v>
      </c>
      <c r="S1911" t="n">
        <v>37.14</v>
      </c>
      <c r="T1911" t="n">
        <v>3.85</v>
      </c>
      <c r="U1911" t="n">
        <v>3.85</v>
      </c>
      <c r="V1911" t="n">
        <v>62.57</v>
      </c>
      <c r="W1911" t="n">
        <v>62.57</v>
      </c>
      <c r="X1911" t="n">
        <v>5.05</v>
      </c>
      <c r="Y1911" t="n">
        <v>5.05</v>
      </c>
      <c r="Z1911" t="n">
        <v>12.17</v>
      </c>
      <c r="AA1911" t="n">
        <v>12.17</v>
      </c>
      <c r="AB1911" t="n">
        <v>19.24</v>
      </c>
      <c r="AC1911" t="n">
        <v>19.24</v>
      </c>
      <c r="AD1911" t="n">
        <v>19.24000000000001</v>
      </c>
      <c r="AE1911" t="n">
        <v>0.0</v>
      </c>
      <c r="AF1911" t="n">
        <v>0.0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0.0</v>
      </c>
      <c r="AL1911" t="inlineStr">
        <is>
          <t>unreconciled</t>
        </is>
      </c>
      <c r="AM1911" t="inlineStr">
        <is>
          <t>Order Amount Mismatch (POS&gt;3PO)</t>
        </is>
      </c>
      <c r="AN1911" t="n">
        <v>19.24</v>
      </c>
      <c r="AO1911" t="n">
        <f>ROUND(P1911*100/H1911,2)</f>
        <v>0.0</v>
      </c>
      <c r="AP1911" t="n">
        <f>ROUND(Q1911*100/I1911,2)</f>
        <v>0.0</v>
      </c>
      <c r="AQ1911"/>
      <c r="AR1911"/>
      <c r="AS1911" t="n">
        <v>0.0</v>
      </c>
    </row>
    <row r="1912">
      <c r="A1912" s="1" t="n">
        <v>45235.0</v>
      </c>
      <c r="B1912" s="2" t="n">
        <v>45235.83090277778</v>
      </c>
      <c r="C1912" t="inlineStr">
        <is>
          <t>3140094012086238</t>
        </is>
      </c>
      <c r="D1912" t="inlineStr">
        <is>
          <t>POS0012</t>
        </is>
      </c>
      <c r="E1912" t="inlineStr">
        <is>
          <t>53</t>
        </is>
      </c>
      <c r="F1912" t="inlineStr">
        <is>
          <t>0094</t>
        </is>
      </c>
      <c r="G1912" t="inlineStr">
        <is>
          <t>5318733342</t>
        </is>
      </c>
      <c r="H1912" t="n">
        <v>923.0</v>
      </c>
      <c r="I1912" t="n">
        <v>879.06</v>
      </c>
      <c r="J1912" t="n">
        <v>841.92</v>
      </c>
      <c r="K1912" t="inlineStr">
        <is>
          <t>sale</t>
        </is>
      </c>
      <c r="L1912" t="inlineStr">
        <is>
          <t/>
        </is>
      </c>
      <c r="M1912" t="inlineStr">
        <is>
          <t/>
        </is>
      </c>
      <c r="N1912" t="n">
        <v>0.0</v>
      </c>
      <c r="O1912" t="n">
        <v>0.0</v>
      </c>
      <c r="P1912" t="n">
        <v>677.82</v>
      </c>
      <c r="Q1912" t="n">
        <v>677.81</v>
      </c>
      <c r="R1912" t="n">
        <v>37.14</v>
      </c>
      <c r="S1912" t="n">
        <v>37.14</v>
      </c>
      <c r="T1912" t="n">
        <v>8.79</v>
      </c>
      <c r="U1912" t="n">
        <v>8.79</v>
      </c>
      <c r="V1912" t="n">
        <v>151.55</v>
      </c>
      <c r="W1912" t="n">
        <v>151.55</v>
      </c>
      <c r="X1912" t="n">
        <v>11.54</v>
      </c>
      <c r="Y1912" t="n">
        <v>11.54</v>
      </c>
      <c r="Z1912" t="n">
        <v>29.36</v>
      </c>
      <c r="AA1912" t="n">
        <v>29.36</v>
      </c>
      <c r="AB1912" t="n">
        <v>43.96</v>
      </c>
      <c r="AC1912" t="n">
        <v>43.95</v>
      </c>
      <c r="AD1912" t="n">
        <v>43.940000000000055</v>
      </c>
      <c r="AE1912" t="n">
        <v>0.010000000000104592</v>
      </c>
      <c r="AF1912" t="n">
        <v>0.0</v>
      </c>
      <c r="AG1912" t="n">
        <v>0.0</v>
      </c>
      <c r="AH1912" t="n">
        <v>0.0</v>
      </c>
      <c r="AI1912" t="n">
        <v>0.0</v>
      </c>
      <c r="AJ1912" t="n">
        <v>0.0</v>
      </c>
      <c r="AK1912" t="n">
        <v>0.00999999999999801</v>
      </c>
      <c r="AL1912" t="inlineStr">
        <is>
          <t>unreconciled</t>
        </is>
      </c>
      <c r="AM1912" t="inlineStr">
        <is>
          <t>Order Amount Mismatch (POS&gt;3PO)</t>
        </is>
      </c>
      <c r="AN1912" t="n">
        <v>43.94</v>
      </c>
      <c r="AO1912" t="n">
        <f>ROUND(P1912*100/H1912,2)</f>
        <v>0.0</v>
      </c>
      <c r="AP1912" t="n">
        <f>ROUND(Q1912*100/I1912,2)</f>
        <v>0.0</v>
      </c>
      <c r="AQ1912"/>
      <c r="AR1912"/>
      <c r="AS1912" t="n">
        <v>0.0</v>
      </c>
    </row>
    <row r="1913">
      <c r="A1913" s="1" t="n">
        <v>45235.0</v>
      </c>
      <c r="B1913" s="2" t="n">
        <v>45235.91541666666</v>
      </c>
      <c r="C1913" t="inlineStr">
        <is>
          <t>3140023012059892</t>
        </is>
      </c>
      <c r="D1913" t="inlineStr">
        <is>
          <t>POS0012</t>
        </is>
      </c>
      <c r="E1913" t="inlineStr">
        <is>
          <t>84</t>
        </is>
      </c>
      <c r="F1913" t="inlineStr">
        <is>
          <t>0023</t>
        </is>
      </c>
      <c r="G1913" t="inlineStr">
        <is>
          <t>5318733885</t>
        </is>
      </c>
      <c r="H1913" t="n">
        <v>248.0</v>
      </c>
      <c r="I1913" t="n">
        <v>236.19</v>
      </c>
      <c r="J1913" t="n">
        <v>199.05</v>
      </c>
      <c r="K1913" t="inlineStr">
        <is>
          <t>sale</t>
        </is>
      </c>
      <c r="L1913" t="inlineStr">
        <is>
          <t/>
        </is>
      </c>
      <c r="M1913" t="inlineStr">
        <is>
          <t/>
        </is>
      </c>
      <c r="N1913" t="n">
        <v>0.0</v>
      </c>
      <c r="O1913" t="n">
        <v>0.0</v>
      </c>
      <c r="P1913" t="n">
        <v>187.89</v>
      </c>
      <c r="Q1913" t="n">
        <v>187.88</v>
      </c>
      <c r="R1913" t="n">
        <v>37.14</v>
      </c>
      <c r="S1913" t="n">
        <v>37.14</v>
      </c>
      <c r="T1913" t="n">
        <v>2.36</v>
      </c>
      <c r="U1913" t="n">
        <v>2.36</v>
      </c>
      <c r="V1913" t="n">
        <v>35.83</v>
      </c>
      <c r="W1913" t="n">
        <v>35.83</v>
      </c>
      <c r="X1913" t="n">
        <v>3.1</v>
      </c>
      <c r="Y1913" t="n">
        <v>3.1</v>
      </c>
      <c r="Z1913" t="n">
        <v>7.01</v>
      </c>
      <c r="AA1913" t="n">
        <v>7.01</v>
      </c>
      <c r="AB1913" t="n">
        <v>11.82</v>
      </c>
      <c r="AC1913" t="n">
        <v>11.81</v>
      </c>
      <c r="AD1913" t="n">
        <v>11.810000000000002</v>
      </c>
      <c r="AE1913" t="n">
        <v>0.009999999999990905</v>
      </c>
      <c r="AF1913" t="n">
        <v>0.0</v>
      </c>
      <c r="AG1913" t="n">
        <v>0.0</v>
      </c>
      <c r="AH1913" t="n">
        <v>0.0</v>
      </c>
      <c r="AI1913" t="n">
        <v>0.0</v>
      </c>
      <c r="AJ1913" t="n">
        <v>0.0</v>
      </c>
      <c r="AK1913" t="n">
        <v>0.009999999999999787</v>
      </c>
      <c r="AL1913" t="inlineStr">
        <is>
          <t>unreconciled</t>
        </is>
      </c>
      <c r="AM1913" t="inlineStr">
        <is>
          <t>Order Amount Mismatch (POS&gt;3PO)</t>
        </is>
      </c>
      <c r="AN1913" t="n">
        <v>11.81</v>
      </c>
      <c r="AO1913" t="n">
        <f>ROUND(P1913*100/H1913,2)</f>
        <v>0.0</v>
      </c>
      <c r="AP1913" t="n">
        <f>ROUND(Q1913*100/I1913,2)</f>
        <v>0.0</v>
      </c>
      <c r="AQ1913"/>
      <c r="AR1913"/>
      <c r="AS1913" t="n">
        <v>0.0</v>
      </c>
    </row>
    <row r="1914">
      <c r="A1914" s="1" t="n">
        <v>45236.0</v>
      </c>
      <c r="B1914" s="2" t="n">
        <v>45236.85318287037</v>
      </c>
      <c r="C1914" t="inlineStr">
        <is>
          <t>3140094012086630</t>
        </is>
      </c>
      <c r="D1914" t="inlineStr">
        <is>
          <t>POS0012</t>
        </is>
      </c>
      <c r="E1914" t="inlineStr">
        <is>
          <t>45</t>
        </is>
      </c>
      <c r="F1914" t="inlineStr">
        <is>
          <t>0094</t>
        </is>
      </c>
      <c r="G1914" t="inlineStr">
        <is>
          <t>5318743970</t>
        </is>
      </c>
      <c r="H1914" t="n">
        <v>447.0</v>
      </c>
      <c r="I1914" t="n">
        <v>425.71</v>
      </c>
      <c r="J1914" t="n">
        <v>388.57</v>
      </c>
      <c r="K1914" t="inlineStr">
        <is>
          <t>sale</t>
        </is>
      </c>
      <c r="L1914" t="inlineStr">
        <is>
          <t/>
        </is>
      </c>
      <c r="M1914" t="inlineStr">
        <is>
          <t/>
        </is>
      </c>
      <c r="N1914" t="n">
        <v>0.0</v>
      </c>
      <c r="O1914" t="n">
        <v>0.0</v>
      </c>
      <c r="P1914" t="n">
        <v>332.32</v>
      </c>
      <c r="Q1914" t="n">
        <v>332.31</v>
      </c>
      <c r="R1914" t="n">
        <v>37.14</v>
      </c>
      <c r="S1914" t="n">
        <v>37.14</v>
      </c>
      <c r="T1914" t="n">
        <v>4.26</v>
      </c>
      <c r="U1914" t="n">
        <v>4.26</v>
      </c>
      <c r="V1914" t="n">
        <v>69.94</v>
      </c>
      <c r="W1914" t="n">
        <v>69.94</v>
      </c>
      <c r="X1914" t="n">
        <v>5.59</v>
      </c>
      <c r="Y1914" t="n">
        <v>5.59</v>
      </c>
      <c r="Z1914" t="n">
        <v>13.6</v>
      </c>
      <c r="AA1914" t="n">
        <v>13.6</v>
      </c>
      <c r="AB1914" t="n">
        <v>21.28</v>
      </c>
      <c r="AC1914" t="n">
        <v>21.29</v>
      </c>
      <c r="AD1914" t="n">
        <v>21.29000000000002</v>
      </c>
      <c r="AE1914" t="n">
        <v>0.009999999999990905</v>
      </c>
      <c r="AF1914" t="n">
        <v>0.0</v>
      </c>
      <c r="AG1914" t="n">
        <v>0.0</v>
      </c>
      <c r="AH1914" t="n">
        <v>0.0</v>
      </c>
      <c r="AI1914" t="n">
        <v>0.0</v>
      </c>
      <c r="AJ1914" t="n">
        <v>0.0</v>
      </c>
      <c r="AK1914" t="n">
        <v>-0.00999999999999801</v>
      </c>
      <c r="AL1914" t="inlineStr">
        <is>
          <t>unreconciled</t>
        </is>
      </c>
      <c r="AM1914" t="inlineStr">
        <is>
          <t>Order Amount Mismatch (POS&gt;3PO)</t>
        </is>
      </c>
      <c r="AN1914" t="n">
        <v>21.29</v>
      </c>
      <c r="AO1914" t="n">
        <f>ROUND(P1914*100/H1914,2)</f>
        <v>0.0</v>
      </c>
      <c r="AP1914" t="n">
        <f>ROUND(Q1914*100/I1914,2)</f>
        <v>0.0</v>
      </c>
      <c r="AQ1914"/>
      <c r="AR1914"/>
      <c r="AS1914" t="n">
        <v>0.0</v>
      </c>
    </row>
    <row r="1915">
      <c r="A1915" s="1" t="n">
        <v>45235.0</v>
      </c>
      <c r="B1915" s="2" t="n">
        <v>45235.872615740744</v>
      </c>
      <c r="C1915" t="inlineStr">
        <is>
          <t>3140023012059867</t>
        </is>
      </c>
      <c r="D1915" t="inlineStr">
        <is>
          <t>POS0012</t>
        </is>
      </c>
      <c r="E1915" t="inlineStr">
        <is>
          <t>59</t>
        </is>
      </c>
      <c r="F1915" t="inlineStr">
        <is>
          <t>0023</t>
        </is>
      </c>
      <c r="G1915" t="inlineStr">
        <is>
          <t>5318746405</t>
        </is>
      </c>
      <c r="H1915" t="n">
        <v>440.0</v>
      </c>
      <c r="I1915" t="n">
        <v>419.04</v>
      </c>
      <c r="J1915" t="n">
        <v>381.9</v>
      </c>
      <c r="K1915" t="inlineStr">
        <is>
          <t>sale</t>
        </is>
      </c>
      <c r="L1915" t="inlineStr">
        <is>
          <t/>
        </is>
      </c>
      <c r="M1915" t="inlineStr">
        <is>
          <t/>
        </is>
      </c>
      <c r="N1915" t="n">
        <v>0.0</v>
      </c>
      <c r="O1915" t="n">
        <v>0.0</v>
      </c>
      <c r="P1915" t="n">
        <v>327.25</v>
      </c>
      <c r="Q1915" t="n">
        <v>327.24</v>
      </c>
      <c r="R1915" t="n">
        <v>37.14</v>
      </c>
      <c r="S1915" t="n">
        <v>37.14</v>
      </c>
      <c r="T1915" t="n">
        <v>4.19</v>
      </c>
      <c r="U1915" t="n">
        <v>4.19</v>
      </c>
      <c r="V1915" t="n">
        <v>68.74</v>
      </c>
      <c r="W1915" t="n">
        <v>68.74</v>
      </c>
      <c r="X1915" t="n">
        <v>5.5</v>
      </c>
      <c r="Y1915" t="n">
        <v>5.5</v>
      </c>
      <c r="Z1915" t="n">
        <v>13.36</v>
      </c>
      <c r="AA1915" t="n">
        <v>13.36</v>
      </c>
      <c r="AB1915" t="n">
        <v>20.96</v>
      </c>
      <c r="AC1915" t="n">
        <v>20.95</v>
      </c>
      <c r="AD1915" t="n">
        <v>20.95999999999998</v>
      </c>
      <c r="AE1915" t="n">
        <v>0.009999999999990905</v>
      </c>
      <c r="AF1915" t="n">
        <v>0.0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0.010000000000001563</v>
      </c>
      <c r="AL1915" t="inlineStr">
        <is>
          <t>unreconciled</t>
        </is>
      </c>
      <c r="AM1915" t="inlineStr">
        <is>
          <t>Order Amount Mismatch (POS&gt;3PO)</t>
        </is>
      </c>
      <c r="AN1915" t="n">
        <v>20.96</v>
      </c>
      <c r="AO1915" t="n">
        <f>ROUND(P1915*100/H1915,2)</f>
        <v>0.0</v>
      </c>
      <c r="AP1915" t="n">
        <f>ROUND(Q1915*100/I1915,2)</f>
        <v>0.0</v>
      </c>
      <c r="AQ1915"/>
      <c r="AR1915"/>
      <c r="AS1915" t="n">
        <v>0.0</v>
      </c>
    </row>
    <row r="1916">
      <c r="A1916" s="1" t="n">
        <v>45235.0</v>
      </c>
      <c r="B1916" s="2" t="n">
        <v>45235.56034722222</v>
      </c>
      <c r="C1916" t="inlineStr">
        <is>
          <t>3140094012085995</t>
        </is>
      </c>
      <c r="D1916" t="inlineStr">
        <is>
          <t>POS0012</t>
        </is>
      </c>
      <c r="E1916" t="inlineStr">
        <is>
          <t>10</t>
        </is>
      </c>
      <c r="F1916" t="inlineStr">
        <is>
          <t>0094</t>
        </is>
      </c>
      <c r="G1916" t="inlineStr">
        <is>
          <t>5318762520</t>
        </is>
      </c>
      <c r="H1916" t="n">
        <v>377.0</v>
      </c>
      <c r="I1916" t="n">
        <v>359.04</v>
      </c>
      <c r="J1916" t="n">
        <v>321.9</v>
      </c>
      <c r="K1916" t="inlineStr">
        <is>
          <t>sale</t>
        </is>
      </c>
      <c r="L1916" t="inlineStr">
        <is>
          <t/>
        </is>
      </c>
      <c r="M1916" t="inlineStr">
        <is>
          <t/>
        </is>
      </c>
      <c r="N1916" t="n">
        <v>0.0</v>
      </c>
      <c r="O1916" t="n">
        <v>0.0</v>
      </c>
      <c r="P1916" t="n">
        <v>281.52</v>
      </c>
      <c r="Q1916" t="n">
        <v>281.53</v>
      </c>
      <c r="R1916" t="n">
        <v>37.14</v>
      </c>
      <c r="S1916" t="n">
        <v>37.14</v>
      </c>
      <c r="T1916" t="n">
        <v>3.59</v>
      </c>
      <c r="U1916" t="n">
        <v>3.59</v>
      </c>
      <c r="V1916" t="n">
        <v>57.94</v>
      </c>
      <c r="W1916" t="n">
        <v>57.94</v>
      </c>
      <c r="X1916" t="n">
        <v>4.71</v>
      </c>
      <c r="Y1916" t="n">
        <v>4.71</v>
      </c>
      <c r="Z1916" t="n">
        <v>11.28</v>
      </c>
      <c r="AA1916" t="n">
        <v>11.28</v>
      </c>
      <c r="AB1916" t="n">
        <v>17.96</v>
      </c>
      <c r="AC1916" t="n">
        <v>17.95</v>
      </c>
      <c r="AD1916" t="n">
        <v>17.95999999999998</v>
      </c>
      <c r="AE1916" t="n">
        <v>-0.009999999999990905</v>
      </c>
      <c r="AF1916" t="n">
        <v>0.0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0.010000000000001563</v>
      </c>
      <c r="AL1916" t="inlineStr">
        <is>
          <t>unreconciled</t>
        </is>
      </c>
      <c r="AM1916" t="inlineStr">
        <is>
          <t>Order Amount Mismatch (POS&gt;3PO)</t>
        </is>
      </c>
      <c r="AN1916" t="n">
        <v>17.96</v>
      </c>
      <c r="AO1916" t="n">
        <f>ROUND(P1916*100/H1916,2)</f>
        <v>0.0</v>
      </c>
      <c r="AP1916" t="n">
        <f>ROUND(Q1916*100/I1916,2)</f>
        <v>0.0</v>
      </c>
      <c r="AQ1916"/>
      <c r="AR1916"/>
      <c r="AS1916" t="n">
        <v>0.0</v>
      </c>
    </row>
    <row r="1917">
      <c r="A1917" s="1" t="n">
        <v>45236.0</v>
      </c>
      <c r="B1917" s="2" t="n">
        <v>45236.65091435185</v>
      </c>
      <c r="C1917" t="inlineStr">
        <is>
          <t>3140094012086515</t>
        </is>
      </c>
      <c r="D1917" t="inlineStr">
        <is>
          <t>POS0012</t>
        </is>
      </c>
      <c r="E1917" t="inlineStr">
        <is>
          <t>30</t>
        </is>
      </c>
      <c r="F1917" t="inlineStr">
        <is>
          <t>0094</t>
        </is>
      </c>
      <c r="G1917" t="inlineStr">
        <is>
          <t>5318763612</t>
        </is>
      </c>
      <c r="H1917" t="n">
        <v>209.0</v>
      </c>
      <c r="I1917" t="n">
        <v>199.05</v>
      </c>
      <c r="J1917" t="n">
        <v>161.91</v>
      </c>
      <c r="K1917" t="inlineStr">
        <is>
          <t>sale</t>
        </is>
      </c>
      <c r="L1917" t="inlineStr">
        <is>
          <t/>
        </is>
      </c>
      <c r="M1917" t="inlineStr">
        <is>
          <t/>
        </is>
      </c>
      <c r="N1917" t="n">
        <v>0.0</v>
      </c>
      <c r="O1917" t="n">
        <v>0.0</v>
      </c>
      <c r="P1917" t="n">
        <v>159.59</v>
      </c>
      <c r="Q1917" t="n">
        <v>159.58</v>
      </c>
      <c r="R1917" t="n">
        <v>37.14</v>
      </c>
      <c r="S1917" t="n">
        <v>37.14</v>
      </c>
      <c r="T1917" t="n">
        <v>1.99</v>
      </c>
      <c r="U1917" t="n">
        <v>1.99</v>
      </c>
      <c r="V1917" t="n">
        <v>29.14</v>
      </c>
      <c r="W1917" t="n">
        <v>29.14</v>
      </c>
      <c r="X1917" t="n">
        <v>2.61</v>
      </c>
      <c r="Y1917" t="n">
        <v>2.61</v>
      </c>
      <c r="Z1917" t="n">
        <v>5.72</v>
      </c>
      <c r="AA1917" t="n">
        <v>5.72</v>
      </c>
      <c r="AB1917" t="n">
        <v>9.96</v>
      </c>
      <c r="AC1917" t="n">
        <v>9.95</v>
      </c>
      <c r="AD1917" t="n">
        <v>9.949999999999989</v>
      </c>
      <c r="AE1917" t="n">
        <v>0.009999999999990905</v>
      </c>
      <c r="AF1917" t="n">
        <v>0.0</v>
      </c>
      <c r="AG1917" t="n">
        <v>0.0</v>
      </c>
      <c r="AH1917" t="n">
        <v>0.0</v>
      </c>
      <c r="AI1917" t="n">
        <v>0.0</v>
      </c>
      <c r="AJ1917" t="n">
        <v>0.0</v>
      </c>
      <c r="AK1917" t="n">
        <v>0.010000000000001563</v>
      </c>
      <c r="AL1917" t="inlineStr">
        <is>
          <t>unreconciled</t>
        </is>
      </c>
      <c r="AM1917" t="inlineStr">
        <is>
          <t>Order Amount Mismatch (POS&gt;3PO)</t>
        </is>
      </c>
      <c r="AN1917" t="n">
        <v>9.95</v>
      </c>
      <c r="AO1917" t="n">
        <f>ROUND(P1917*100/H1917,2)</f>
        <v>0.0</v>
      </c>
      <c r="AP1917" t="n">
        <f>ROUND(Q1917*100/I1917,2)</f>
        <v>0.0</v>
      </c>
      <c r="AQ1917"/>
      <c r="AR1917"/>
      <c r="AS1917" t="n">
        <v>0.0</v>
      </c>
    </row>
    <row r="1918">
      <c r="A1918" s="1" t="n">
        <v>45236.0</v>
      </c>
      <c r="B1918" s="2" t="n">
        <v>45236.64377314815</v>
      </c>
      <c r="C1918" t="inlineStr">
        <is>
          <t>3140094012086510</t>
        </is>
      </c>
      <c r="D1918" t="inlineStr">
        <is>
          <t>POS0012</t>
        </is>
      </c>
      <c r="E1918" t="inlineStr">
        <is>
          <t>25</t>
        </is>
      </c>
      <c r="F1918" t="inlineStr">
        <is>
          <t>0094</t>
        </is>
      </c>
      <c r="G1918" t="inlineStr">
        <is>
          <t>5318772589</t>
        </is>
      </c>
      <c r="H1918" t="n">
        <v>682.0</v>
      </c>
      <c r="I1918" t="n">
        <v>612.38</v>
      </c>
      <c r="J1918" t="n">
        <v>612.38</v>
      </c>
      <c r="K1918" t="inlineStr">
        <is>
          <t>addition</t>
        </is>
      </c>
      <c r="L1918" t="inlineStr">
        <is>
          <t/>
        </is>
      </c>
      <c r="M1918" t="inlineStr">
        <is>
          <t/>
        </is>
      </c>
      <c r="N1918" t="n">
        <v>0.0</v>
      </c>
      <c r="O1918" t="n">
        <v>0.0</v>
      </c>
      <c r="P1918" t="n">
        <v>508.9</v>
      </c>
      <c r="Q1918" t="n">
        <v>502.9</v>
      </c>
      <c r="R1918" t="n">
        <v>37.14</v>
      </c>
      <c r="S1918" t="n">
        <v>0.0</v>
      </c>
      <c r="T1918" t="n">
        <v>0.0</v>
      </c>
      <c r="U1918" t="n">
        <v>0.0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0.0</v>
      </c>
      <c r="AB1918" t="n">
        <v>32.48</v>
      </c>
      <c r="AC1918" t="n">
        <v>32.48</v>
      </c>
      <c r="AD1918" t="n">
        <v>69.62</v>
      </c>
      <c r="AE1918" t="n">
        <v>6.0</v>
      </c>
      <c r="AF1918" t="n">
        <v>37.14</v>
      </c>
      <c r="AG1918" t="n">
        <v>0.0</v>
      </c>
      <c r="AH1918" t="n">
        <v>0.0</v>
      </c>
      <c r="AI1918" t="n">
        <v>0.0</v>
      </c>
      <c r="AJ1918" t="n">
        <v>0.0</v>
      </c>
      <c r="AK1918" t="n">
        <v>0.0</v>
      </c>
      <c r="AL1918" t="inlineStr">
        <is>
          <t>unreconciled</t>
        </is>
      </c>
      <c r="AM1918" t="inlineStr">
        <is>
          <t>Packaging Charge Mismatch</t>
        </is>
      </c>
      <c r="AN1918" t="n">
        <v>37.14</v>
      </c>
      <c r="AO1918" t="n">
        <f>ROUND(P1918*100/H1918,2)</f>
        <v>0.0</v>
      </c>
      <c r="AP1918" t="n">
        <f>ROUND(Q1918*100/I1918,2)</f>
        <v>0.0</v>
      </c>
      <c r="AQ1918"/>
      <c r="AR1918"/>
      <c r="AS1918" t="n">
        <v>0.0</v>
      </c>
    </row>
    <row r="1919">
      <c r="A1919" s="1" t="n">
        <v>45236.0</v>
      </c>
      <c r="B1919" s="2" t="n">
        <v>45236.84258101852</v>
      </c>
      <c r="C1919" t="inlineStr">
        <is>
          <t>3140023012060090</t>
        </is>
      </c>
      <c r="D1919" t="inlineStr">
        <is>
          <t>POS0012</t>
        </is>
      </c>
      <c r="E1919" t="inlineStr">
        <is>
          <t>81</t>
        </is>
      </c>
      <c r="F1919" t="inlineStr">
        <is>
          <t>0023</t>
        </is>
      </c>
      <c r="G1919" t="inlineStr">
        <is>
          <t>5318795900</t>
        </is>
      </c>
      <c r="H1919" t="n">
        <v>704.0</v>
      </c>
      <c r="I1919" t="n">
        <v>670.47</v>
      </c>
      <c r="J1919" t="n">
        <v>633.33</v>
      </c>
      <c r="K1919" t="inlineStr">
        <is>
          <t>sale</t>
        </is>
      </c>
      <c r="L1919" t="inlineStr">
        <is>
          <t/>
        </is>
      </c>
      <c r="M1919" t="inlineStr">
        <is>
          <t/>
        </is>
      </c>
      <c r="N1919" t="n">
        <v>0.0</v>
      </c>
      <c r="O1919" t="n">
        <v>0.0</v>
      </c>
      <c r="P1919" t="n">
        <v>518.87</v>
      </c>
      <c r="Q1919" t="n">
        <v>518.86</v>
      </c>
      <c r="R1919" t="n">
        <v>37.14</v>
      </c>
      <c r="S1919" t="n">
        <v>37.14</v>
      </c>
      <c r="T1919" t="n">
        <v>6.7</v>
      </c>
      <c r="U1919" t="n">
        <v>6.7</v>
      </c>
      <c r="V1919" t="n">
        <v>114.0</v>
      </c>
      <c r="W1919" t="n">
        <v>114.0</v>
      </c>
      <c r="X1919" t="n">
        <v>8.8</v>
      </c>
      <c r="Y1919" t="n">
        <v>8.8</v>
      </c>
      <c r="Z1919" t="n">
        <v>22.1</v>
      </c>
      <c r="AA1919" t="n">
        <v>22.1</v>
      </c>
      <c r="AB1919" t="n">
        <v>33.52</v>
      </c>
      <c r="AC1919" t="n">
        <v>33.53</v>
      </c>
      <c r="AD1919" t="n">
        <v>33.52999999999997</v>
      </c>
      <c r="AE1919" t="n">
        <v>0.009999999999990905</v>
      </c>
      <c r="AF1919" t="n">
        <v>0.0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-0.00999999999999801</v>
      </c>
      <c r="AL1919" t="inlineStr">
        <is>
          <t>unreconciled</t>
        </is>
      </c>
      <c r="AM1919" t="inlineStr">
        <is>
          <t>Order Amount Mismatch (POS&gt;3PO)</t>
        </is>
      </c>
      <c r="AN1919" t="n">
        <v>33.53</v>
      </c>
      <c r="AO1919" t="n">
        <f>ROUND(P1919*100/H1919,2)</f>
        <v>0.0</v>
      </c>
      <c r="AP1919" t="n">
        <f>ROUND(Q1919*100/I1919,2)</f>
        <v>0.0</v>
      </c>
      <c r="AQ1919"/>
      <c r="AR1919"/>
      <c r="AS1919" t="n">
        <v>0.0</v>
      </c>
    </row>
    <row r="1920">
      <c r="A1920" s="1" t="n">
        <v>45235.0</v>
      </c>
      <c r="B1920" s="2" t="n">
        <v>45235.830972222226</v>
      </c>
      <c r="C1920" t="inlineStr">
        <is>
          <t>3140094012086239</t>
        </is>
      </c>
      <c r="D1920" t="inlineStr">
        <is>
          <t>POS0012</t>
        </is>
      </c>
      <c r="E1920" t="inlineStr">
        <is>
          <t>54</t>
        </is>
      </c>
      <c r="F1920" t="inlineStr">
        <is>
          <t>0094</t>
        </is>
      </c>
      <c r="G1920" t="inlineStr">
        <is>
          <t>5318806666</t>
        </is>
      </c>
      <c r="H1920" t="n">
        <v>445.0</v>
      </c>
      <c r="I1920" t="n">
        <v>423.82</v>
      </c>
      <c r="J1920" t="n">
        <v>386.68</v>
      </c>
      <c r="K1920" t="inlineStr">
        <is>
          <t>sale</t>
        </is>
      </c>
      <c r="L1920" t="inlineStr">
        <is>
          <t/>
        </is>
      </c>
      <c r="M1920" t="inlineStr">
        <is>
          <t/>
        </is>
      </c>
      <c r="N1920" t="n">
        <v>0.0</v>
      </c>
      <c r="O1920" t="n">
        <v>0.0</v>
      </c>
      <c r="P1920" t="n">
        <v>330.89</v>
      </c>
      <c r="Q1920" t="n">
        <v>330.88</v>
      </c>
      <c r="R1920" t="n">
        <v>37.14</v>
      </c>
      <c r="S1920" t="n">
        <v>37.14</v>
      </c>
      <c r="T1920" t="n">
        <v>4.24</v>
      </c>
      <c r="U1920" t="n">
        <v>4.24</v>
      </c>
      <c r="V1920" t="n">
        <v>69.6</v>
      </c>
      <c r="W1920" t="n">
        <v>69.6</v>
      </c>
      <c r="X1920" t="n">
        <v>5.56</v>
      </c>
      <c r="Y1920" t="n">
        <v>5.56</v>
      </c>
      <c r="Z1920" t="n">
        <v>13.53</v>
      </c>
      <c r="AA1920" t="n">
        <v>13.53</v>
      </c>
      <c r="AB1920" t="n">
        <v>21.2</v>
      </c>
      <c r="AC1920" t="n">
        <v>21.19</v>
      </c>
      <c r="AD1920" t="n">
        <v>21.180000000000007</v>
      </c>
      <c r="AE1920" t="n">
        <v>0.009999999999990905</v>
      </c>
      <c r="AF1920" t="n">
        <v>0.0</v>
      </c>
      <c r="AG1920" t="n">
        <v>0.0</v>
      </c>
      <c r="AH1920" t="n">
        <v>0.0</v>
      </c>
      <c r="AI1920" t="n">
        <v>0.0</v>
      </c>
      <c r="AJ1920" t="n">
        <v>0.0</v>
      </c>
      <c r="AK1920" t="n">
        <v>0.00999999999999801</v>
      </c>
      <c r="AL1920" t="inlineStr">
        <is>
          <t>unreconciled</t>
        </is>
      </c>
      <c r="AM1920" t="inlineStr">
        <is>
          <t>Order Amount Mismatch (POS&gt;3PO)</t>
        </is>
      </c>
      <c r="AN1920" t="n">
        <v>21.18</v>
      </c>
      <c r="AO1920" t="n">
        <f>ROUND(P1920*100/H1920,2)</f>
        <v>0.0</v>
      </c>
      <c r="AP1920" t="n">
        <f>ROUND(Q1920*100/I1920,2)</f>
        <v>0.0</v>
      </c>
      <c r="AQ1920"/>
      <c r="AR1920"/>
      <c r="AS1920" t="n">
        <v>0.0</v>
      </c>
    </row>
    <row r="1921">
      <c r="A1921" s="1" t="n">
        <v>45236.0</v>
      </c>
      <c r="B1921" s="2" t="n">
        <v>45236.7825</v>
      </c>
      <c r="C1921" t="inlineStr">
        <is>
          <t>3140094012086579</t>
        </is>
      </c>
      <c r="D1921" t="inlineStr">
        <is>
          <t>POS0012</t>
        </is>
      </c>
      <c r="E1921" t="inlineStr">
        <is>
          <t>94</t>
        </is>
      </c>
      <c r="F1921" t="inlineStr">
        <is>
          <t>0094</t>
        </is>
      </c>
      <c r="G1921" t="inlineStr">
        <is>
          <t>5318813148</t>
        </is>
      </c>
      <c r="H1921" t="n">
        <v>292.0</v>
      </c>
      <c r="I1921" t="n">
        <v>278.1</v>
      </c>
      <c r="J1921" t="n">
        <v>240.96</v>
      </c>
      <c r="K1921" t="inlineStr">
        <is>
          <t>sale</t>
        </is>
      </c>
      <c r="L1921" t="inlineStr">
        <is>
          <t/>
        </is>
      </c>
      <c r="M1921" t="inlineStr">
        <is>
          <t/>
        </is>
      </c>
      <c r="N1921" t="n">
        <v>0.0</v>
      </c>
      <c r="O1921" t="n">
        <v>0.0</v>
      </c>
      <c r="P1921" t="n">
        <v>219.84</v>
      </c>
      <c r="Q1921" t="n">
        <v>219.82</v>
      </c>
      <c r="R1921" t="n">
        <v>37.14</v>
      </c>
      <c r="S1921" t="n">
        <v>37.14</v>
      </c>
      <c r="T1921" t="n">
        <v>2.78</v>
      </c>
      <c r="U1921" t="n">
        <v>2.78</v>
      </c>
      <c r="V1921" t="n">
        <v>43.37</v>
      </c>
      <c r="W1921" t="n">
        <v>43.37</v>
      </c>
      <c r="X1921" t="n">
        <v>3.65</v>
      </c>
      <c r="Y1921" t="n">
        <v>3.65</v>
      </c>
      <c r="Z1921" t="n">
        <v>8.46</v>
      </c>
      <c r="AA1921" t="n">
        <v>8.47</v>
      </c>
      <c r="AB1921" t="n">
        <v>13.9</v>
      </c>
      <c r="AC1921" t="n">
        <v>13.91</v>
      </c>
      <c r="AD1921" t="n">
        <v>13.899999999999977</v>
      </c>
      <c r="AE1921" t="n">
        <v>0.020000000000010232</v>
      </c>
      <c r="AF1921" t="n">
        <v>0.0</v>
      </c>
      <c r="AG1921" t="n">
        <v>0.0</v>
      </c>
      <c r="AH1921" t="n">
        <v>0.0</v>
      </c>
      <c r="AI1921" t="n">
        <v>0.0</v>
      </c>
      <c r="AJ1921" t="n">
        <v>-0.009999999999999787</v>
      </c>
      <c r="AK1921" t="n">
        <v>-0.009999999999999787</v>
      </c>
      <c r="AL1921" t="inlineStr">
        <is>
          <t>unreconciled</t>
        </is>
      </c>
      <c r="AM1921" t="inlineStr">
        <is>
          <t>Order Amount Mismatch (POS&gt;3PO)</t>
        </is>
      </c>
      <c r="AN1921" t="n">
        <v>13.9</v>
      </c>
      <c r="AO1921" t="n">
        <f>ROUND(P1921*100/H1921,2)</f>
        <v>0.0</v>
      </c>
      <c r="AP1921" t="n">
        <f>ROUND(Q1921*100/I1921,2)</f>
        <v>0.0</v>
      </c>
      <c r="AQ1921"/>
      <c r="AR1921"/>
      <c r="AS1921" t="n">
        <v>0.0</v>
      </c>
    </row>
    <row r="1922">
      <c r="A1922" s="1" t="n">
        <v>45235.0</v>
      </c>
      <c r="B1922" s="2" t="n">
        <v>45235.79231481482</v>
      </c>
      <c r="C1922" t="inlineStr">
        <is>
          <t>3140094012086188</t>
        </is>
      </c>
      <c r="D1922" t="inlineStr">
        <is>
          <t>POS0012</t>
        </is>
      </c>
      <c r="E1922" t="inlineStr">
        <is>
          <t>03</t>
        </is>
      </c>
      <c r="F1922" t="inlineStr">
        <is>
          <t>0094</t>
        </is>
      </c>
      <c r="G1922" t="inlineStr">
        <is>
          <t>5318814890</t>
        </is>
      </c>
      <c r="H1922" t="n">
        <v>1229.0</v>
      </c>
      <c r="I1922" t="n">
        <v>1170.47</v>
      </c>
      <c r="J1922" t="n">
        <v>1133.33</v>
      </c>
      <c r="K1922" t="inlineStr">
        <is>
          <t>sale</t>
        </is>
      </c>
      <c r="L1922" t="inlineStr">
        <is>
          <t/>
        </is>
      </c>
      <c r="M1922" t="inlineStr">
        <is>
          <t/>
        </is>
      </c>
      <c r="N1922" t="n">
        <v>0.0</v>
      </c>
      <c r="O1922" t="n">
        <v>0.0</v>
      </c>
      <c r="P1922" t="n">
        <v>899.93</v>
      </c>
      <c r="Q1922" t="n">
        <v>899.92</v>
      </c>
      <c r="R1922" t="n">
        <v>37.14</v>
      </c>
      <c r="S1922" t="n">
        <v>37.14</v>
      </c>
      <c r="T1922" t="n">
        <v>11.7</v>
      </c>
      <c r="U1922" t="n">
        <v>11.7</v>
      </c>
      <c r="V1922" t="n">
        <v>204.0</v>
      </c>
      <c r="W1922" t="n">
        <v>204.0</v>
      </c>
      <c r="X1922" t="n">
        <v>15.36</v>
      </c>
      <c r="Y1922" t="n">
        <v>15.36</v>
      </c>
      <c r="Z1922" t="n">
        <v>39.48</v>
      </c>
      <c r="AA1922" t="n">
        <v>39.48</v>
      </c>
      <c r="AB1922" t="n">
        <v>58.52</v>
      </c>
      <c r="AC1922" t="n">
        <v>58.53</v>
      </c>
      <c r="AD1922" t="n">
        <v>58.52999999999997</v>
      </c>
      <c r="AE1922" t="n">
        <v>0.009999999999990905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0.0</v>
      </c>
      <c r="AK1922" t="n">
        <v>-0.00999999999999801</v>
      </c>
      <c r="AL1922" t="inlineStr">
        <is>
          <t>unreconciled</t>
        </is>
      </c>
      <c r="AM1922" t="inlineStr">
        <is>
          <t>Order Amount Mismatch (POS&gt;3PO)</t>
        </is>
      </c>
      <c r="AN1922" t="n">
        <v>58.53</v>
      </c>
      <c r="AO1922" t="n">
        <f>ROUND(P1922*100/H1922,2)</f>
        <v>0.0</v>
      </c>
      <c r="AP1922" t="n">
        <f>ROUND(Q1922*100/I1922,2)</f>
        <v>0.0</v>
      </c>
      <c r="AQ1922"/>
      <c r="AR1922"/>
      <c r="AS1922" t="n">
        <v>0.0</v>
      </c>
    </row>
    <row r="1923">
      <c r="A1923" s="1" t="n">
        <v>45235.0</v>
      </c>
      <c r="B1923" s="2" t="n">
        <v>45236.0200462963</v>
      </c>
      <c r="C1923" t="inlineStr">
        <is>
          <t>3140023012059947</t>
        </is>
      </c>
      <c r="D1923" t="inlineStr">
        <is>
          <t>POS0012</t>
        </is>
      </c>
      <c r="E1923" t="inlineStr">
        <is>
          <t>39</t>
        </is>
      </c>
      <c r="F1923" t="inlineStr">
        <is>
          <t>0023</t>
        </is>
      </c>
      <c r="G1923" t="inlineStr">
        <is>
          <t>5318821249</t>
        </is>
      </c>
      <c r="H1923" t="n">
        <v>447.0</v>
      </c>
      <c r="I1923" t="n">
        <v>425.72</v>
      </c>
      <c r="J1923" t="n">
        <v>388.58</v>
      </c>
      <c r="K1923" t="inlineStr">
        <is>
          <t>sale</t>
        </is>
      </c>
      <c r="L1923" t="inlineStr">
        <is>
          <t/>
        </is>
      </c>
      <c r="M1923" t="inlineStr">
        <is>
          <t/>
        </is>
      </c>
      <c r="N1923" t="n">
        <v>0.0</v>
      </c>
      <c r="O1923" t="n">
        <v>0.0</v>
      </c>
      <c r="P1923" t="n">
        <v>332.33</v>
      </c>
      <c r="Q1923" t="n">
        <v>332.32</v>
      </c>
      <c r="R1923" t="n">
        <v>37.14</v>
      </c>
      <c r="S1923" t="n">
        <v>37.14</v>
      </c>
      <c r="T1923" t="n">
        <v>4.26</v>
      </c>
      <c r="U1923" t="n">
        <v>4.26</v>
      </c>
      <c r="V1923" t="n">
        <v>69.94</v>
      </c>
      <c r="W1923" t="n">
        <v>69.94</v>
      </c>
      <c r="X1923" t="n">
        <v>5.59</v>
      </c>
      <c r="Y1923" t="n">
        <v>5.59</v>
      </c>
      <c r="Z1923" t="n">
        <v>13.6</v>
      </c>
      <c r="AA1923" t="n">
        <v>13.6</v>
      </c>
      <c r="AB1923" t="n">
        <v>21.28</v>
      </c>
      <c r="AC1923" t="n">
        <v>21.29</v>
      </c>
      <c r="AD1923" t="n">
        <v>21.279999999999973</v>
      </c>
      <c r="AE1923" t="n">
        <v>0.009999999999990905</v>
      </c>
      <c r="AF1923" t="n">
        <v>0.0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-0.00999999999999801</v>
      </c>
      <c r="AL1923" t="inlineStr">
        <is>
          <t>unreconciled</t>
        </is>
      </c>
      <c r="AM1923" t="inlineStr">
        <is>
          <t>Order Amount Mismatch (POS&gt;3PO)</t>
        </is>
      </c>
      <c r="AN1923" t="n">
        <v>21.28</v>
      </c>
      <c r="AO1923" t="n">
        <f>ROUND(P1923*100/H1923,2)</f>
        <v>0.0</v>
      </c>
      <c r="AP1923" t="n">
        <f>ROUND(Q1923*100/I1923,2)</f>
        <v>0.0</v>
      </c>
      <c r="AQ1923"/>
      <c r="AR1923"/>
      <c r="AS1923" t="n">
        <v>0.0</v>
      </c>
    </row>
    <row r="1924">
      <c r="A1924" s="1" t="n">
        <v>45235.0</v>
      </c>
      <c r="B1924" s="2" t="n">
        <v>45235.84563657407</v>
      </c>
      <c r="C1924" t="inlineStr">
        <is>
          <t>3140094012086257</t>
        </is>
      </c>
      <c r="D1924" t="inlineStr">
        <is>
          <t>POS0012</t>
        </is>
      </c>
      <c r="E1924" t="inlineStr">
        <is>
          <t>72</t>
        </is>
      </c>
      <c r="F1924" t="inlineStr">
        <is>
          <t>0094</t>
        </is>
      </c>
      <c r="G1924" t="inlineStr">
        <is>
          <t>5318835125</t>
        </is>
      </c>
      <c r="H1924" t="n">
        <v>339.0</v>
      </c>
      <c r="I1924" t="n">
        <v>322.86</v>
      </c>
      <c r="J1924" t="n">
        <v>285.72</v>
      </c>
      <c r="K1924" t="inlineStr">
        <is>
          <t>sale</t>
        </is>
      </c>
      <c r="L1924" t="inlineStr">
        <is>
          <t/>
        </is>
      </c>
      <c r="M1924" t="inlineStr">
        <is>
          <t/>
        </is>
      </c>
      <c r="N1924" t="n">
        <v>0.0</v>
      </c>
      <c r="O1924" t="n">
        <v>0.0</v>
      </c>
      <c r="P1924" t="n">
        <v>253.94</v>
      </c>
      <c r="Q1924" t="n">
        <v>253.94</v>
      </c>
      <c r="R1924" t="n">
        <v>37.14</v>
      </c>
      <c r="S1924" t="n">
        <v>37.14</v>
      </c>
      <c r="T1924" t="n">
        <v>3.23</v>
      </c>
      <c r="U1924" t="n">
        <v>3.23</v>
      </c>
      <c r="V1924" t="n">
        <v>51.43</v>
      </c>
      <c r="W1924" t="n">
        <v>51.43</v>
      </c>
      <c r="X1924" t="n">
        <v>4.24</v>
      </c>
      <c r="Y1924" t="n">
        <v>4.24</v>
      </c>
      <c r="Z1924" t="n">
        <v>10.02</v>
      </c>
      <c r="AA1924" t="n">
        <v>10.02</v>
      </c>
      <c r="AB1924" t="n">
        <v>16.14</v>
      </c>
      <c r="AC1924" t="n">
        <v>16.14</v>
      </c>
      <c r="AD1924" t="n">
        <v>16.139999999999986</v>
      </c>
      <c r="AE1924" t="n">
        <v>0.0</v>
      </c>
      <c r="AF1924" t="n">
        <v>0.0</v>
      </c>
      <c r="AG1924" t="n">
        <v>0.0</v>
      </c>
      <c r="AH1924" t="n">
        <v>0.0</v>
      </c>
      <c r="AI1924" t="n">
        <v>0.0</v>
      </c>
      <c r="AJ1924" t="n">
        <v>0.0</v>
      </c>
      <c r="AK1924" t="n">
        <v>0.0</v>
      </c>
      <c r="AL1924" t="inlineStr">
        <is>
          <t>unreconciled</t>
        </is>
      </c>
      <c r="AM1924" t="inlineStr">
        <is>
          <t>Order Amount Mismatch (POS&gt;3PO)</t>
        </is>
      </c>
      <c r="AN1924" t="n">
        <v>16.14</v>
      </c>
      <c r="AO1924" t="n">
        <f>ROUND(P1924*100/H1924,2)</f>
        <v>0.0</v>
      </c>
      <c r="AP1924" t="n">
        <f>ROUND(Q1924*100/I1924,2)</f>
        <v>0.0</v>
      </c>
      <c r="AQ1924"/>
      <c r="AR1924"/>
      <c r="AS1924" t="n">
        <v>0.0</v>
      </c>
    </row>
    <row r="1925">
      <c r="A1925" s="1" t="n">
        <v>45235.0</v>
      </c>
      <c r="B1925" s="2" t="n">
        <v>45235.69552083333</v>
      </c>
      <c r="C1925" t="inlineStr">
        <is>
          <t>3140094012086099</t>
        </is>
      </c>
      <c r="D1925" t="inlineStr">
        <is>
          <t>POS0012</t>
        </is>
      </c>
      <c r="E1925" t="inlineStr">
        <is>
          <t>14</t>
        </is>
      </c>
      <c r="F1925" t="inlineStr">
        <is>
          <t>0094</t>
        </is>
      </c>
      <c r="G1925" t="inlineStr">
        <is>
          <t>5318850491</t>
        </is>
      </c>
      <c r="H1925" t="n">
        <v>643.0</v>
      </c>
      <c r="I1925" t="n">
        <v>612.38</v>
      </c>
      <c r="J1925" t="n">
        <v>575.24</v>
      </c>
      <c r="K1925" t="inlineStr">
        <is>
          <t>sale</t>
        </is>
      </c>
      <c r="L1925" t="inlineStr">
        <is>
          <t/>
        </is>
      </c>
      <c r="M1925" t="inlineStr">
        <is>
          <t/>
        </is>
      </c>
      <c r="N1925" t="n">
        <v>0.0</v>
      </c>
      <c r="O1925" t="n">
        <v>0.0</v>
      </c>
      <c r="P1925" t="n">
        <v>474.6</v>
      </c>
      <c r="Q1925" t="n">
        <v>474.59</v>
      </c>
      <c r="R1925" t="n">
        <v>37.14</v>
      </c>
      <c r="S1925" t="n">
        <v>37.14</v>
      </c>
      <c r="T1925" t="n">
        <v>6.12</v>
      </c>
      <c r="U1925" t="n">
        <v>6.12</v>
      </c>
      <c r="V1925" t="n">
        <v>103.54</v>
      </c>
      <c r="W1925" t="n">
        <v>103.54</v>
      </c>
      <c r="X1925" t="n">
        <v>8.04</v>
      </c>
      <c r="Y1925" t="n">
        <v>8.04</v>
      </c>
      <c r="Z1925" t="n">
        <v>20.08</v>
      </c>
      <c r="AA1925" t="n">
        <v>20.09</v>
      </c>
      <c r="AB1925" t="n">
        <v>30.62</v>
      </c>
      <c r="AC1925" t="n">
        <v>30.62</v>
      </c>
      <c r="AD1925" t="n">
        <v>30.620000000000005</v>
      </c>
      <c r="AE1925" t="n">
        <v>0.010000000000047748</v>
      </c>
      <c r="AF1925" t="n">
        <v>0.0</v>
      </c>
      <c r="AG1925" t="n">
        <v>0.0</v>
      </c>
      <c r="AH1925" t="n">
        <v>0.0</v>
      </c>
      <c r="AI1925" t="n">
        <v>0.0</v>
      </c>
      <c r="AJ1925" t="n">
        <v>-0.010000000000001563</v>
      </c>
      <c r="AK1925" t="n">
        <v>0.0</v>
      </c>
      <c r="AL1925" t="inlineStr">
        <is>
          <t>unreconciled</t>
        </is>
      </c>
      <c r="AM1925" t="inlineStr">
        <is>
          <t>Order Amount Mismatch (POS&gt;3PO)</t>
        </is>
      </c>
      <c r="AN1925" t="n">
        <v>30.62</v>
      </c>
      <c r="AO1925" t="n">
        <f>ROUND(P1925*100/H1925,2)</f>
        <v>0.0</v>
      </c>
      <c r="AP1925" t="n">
        <f>ROUND(Q1925*100/I1925,2)</f>
        <v>0.0</v>
      </c>
      <c r="AQ1925"/>
      <c r="AR1925"/>
      <c r="AS1925" t="n">
        <v>0.0</v>
      </c>
    </row>
    <row r="1926">
      <c r="A1926" s="1" t="n">
        <v>45235.0</v>
      </c>
      <c r="B1926" s="2" t="n">
        <v>45235.78503472222</v>
      </c>
      <c r="C1926" t="inlineStr">
        <is>
          <t>3140023012059816</t>
        </is>
      </c>
      <c r="D1926" t="inlineStr">
        <is>
          <t>POS0012</t>
        </is>
      </c>
      <c r="E1926" t="inlineStr">
        <is>
          <t>08</t>
        </is>
      </c>
      <c r="F1926" t="inlineStr">
        <is>
          <t>0023</t>
        </is>
      </c>
      <c r="G1926" t="inlineStr">
        <is>
          <t>5318875503</t>
        </is>
      </c>
      <c r="H1926" t="n">
        <v>305.0</v>
      </c>
      <c r="I1926" t="n">
        <v>290.47</v>
      </c>
      <c r="J1926" t="n">
        <v>253.33</v>
      </c>
      <c r="K1926" t="inlineStr">
        <is>
          <t>sale</t>
        </is>
      </c>
      <c r="L1926" t="inlineStr">
        <is>
          <t/>
        </is>
      </c>
      <c r="M1926" t="inlineStr">
        <is>
          <t/>
        </is>
      </c>
      <c r="N1926" t="n">
        <v>0.0</v>
      </c>
      <c r="O1926" t="n">
        <v>0.0</v>
      </c>
      <c r="P1926" t="n">
        <v>229.27</v>
      </c>
      <c r="Q1926" t="n">
        <v>229.26</v>
      </c>
      <c r="R1926" t="n">
        <v>37.14</v>
      </c>
      <c r="S1926" t="n">
        <v>37.14</v>
      </c>
      <c r="T1926" t="n">
        <v>2.9</v>
      </c>
      <c r="U1926" t="n">
        <v>2.9</v>
      </c>
      <c r="V1926" t="n">
        <v>45.6</v>
      </c>
      <c r="W1926" t="n">
        <v>45.6</v>
      </c>
      <c r="X1926" t="n">
        <v>3.81</v>
      </c>
      <c r="Y1926" t="n">
        <v>3.81</v>
      </c>
      <c r="Z1926" t="n">
        <v>8.89</v>
      </c>
      <c r="AA1926" t="n">
        <v>8.9</v>
      </c>
      <c r="AB1926" t="n">
        <v>14.52</v>
      </c>
      <c r="AC1926" t="n">
        <v>14.52</v>
      </c>
      <c r="AD1926" t="n">
        <v>14.529999999999973</v>
      </c>
      <c r="AE1926" t="n">
        <v>0.010000000000019327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-0.009999999999999787</v>
      </c>
      <c r="AK1926" t="n">
        <v>0.0</v>
      </c>
      <c r="AL1926" t="inlineStr">
        <is>
          <t>unreconciled</t>
        </is>
      </c>
      <c r="AM1926" t="inlineStr">
        <is>
          <t>Order Amount Mismatch (POS&gt;3PO)</t>
        </is>
      </c>
      <c r="AN1926" t="n">
        <v>14.53</v>
      </c>
      <c r="AO1926" t="n">
        <f>ROUND(P1926*100/H1926,2)</f>
        <v>0.0</v>
      </c>
      <c r="AP1926" t="n">
        <f>ROUND(Q1926*100/I1926,2)</f>
        <v>0.0</v>
      </c>
      <c r="AQ1926"/>
      <c r="AR1926"/>
      <c r="AS1926" t="n">
        <v>0.0</v>
      </c>
    </row>
    <row r="1927">
      <c r="A1927" s="1" t="n">
        <v>45235.0</v>
      </c>
      <c r="B1927" s="2" t="n">
        <v>45235.717152777775</v>
      </c>
      <c r="C1927" t="inlineStr">
        <is>
          <t>3140094012086118</t>
        </is>
      </c>
      <c r="D1927" t="inlineStr">
        <is>
          <t>POS0012</t>
        </is>
      </c>
      <c r="E1927" t="inlineStr">
        <is>
          <t>33</t>
        </is>
      </c>
      <c r="F1927" t="inlineStr">
        <is>
          <t>0094</t>
        </is>
      </c>
      <c r="G1927" t="inlineStr">
        <is>
          <t>5318953059</t>
        </is>
      </c>
      <c r="H1927" t="n">
        <v>157.0</v>
      </c>
      <c r="I1927" t="n">
        <v>149.52</v>
      </c>
      <c r="J1927" t="n">
        <v>112.38</v>
      </c>
      <c r="K1927" t="inlineStr">
        <is>
          <t>sale</t>
        </is>
      </c>
      <c r="L1927" t="inlineStr">
        <is>
          <t/>
        </is>
      </c>
      <c r="M1927" t="inlineStr">
        <is>
          <t/>
        </is>
      </c>
      <c r="N1927" t="n">
        <v>0.0</v>
      </c>
      <c r="O1927" t="n">
        <v>0.0</v>
      </c>
      <c r="P1927" t="n">
        <v>121.84</v>
      </c>
      <c r="Q1927" t="n">
        <v>121.84</v>
      </c>
      <c r="R1927" t="n">
        <v>37.14</v>
      </c>
      <c r="S1927" t="n">
        <v>37.14</v>
      </c>
      <c r="T1927" t="n">
        <v>1.5</v>
      </c>
      <c r="U1927" t="n">
        <v>1.5</v>
      </c>
      <c r="V1927" t="n">
        <v>20.23</v>
      </c>
      <c r="W1927" t="n">
        <v>20.23</v>
      </c>
      <c r="X1927" t="n">
        <v>1.96</v>
      </c>
      <c r="Y1927" t="n">
        <v>1.96</v>
      </c>
      <c r="Z1927" t="n">
        <v>3.99</v>
      </c>
      <c r="AA1927" t="n">
        <v>3.99</v>
      </c>
      <c r="AB1927" t="n">
        <v>7.48</v>
      </c>
      <c r="AC1927" t="n">
        <v>7.48</v>
      </c>
      <c r="AD1927" t="n">
        <v>7.47999999999999</v>
      </c>
      <c r="AE1927" t="n">
        <v>0.0</v>
      </c>
      <c r="AF1927" t="n">
        <v>0.0</v>
      </c>
      <c r="AG1927" t="n">
        <v>0.0</v>
      </c>
      <c r="AH1927" t="n">
        <v>0.0</v>
      </c>
      <c r="AI1927" t="n">
        <v>0.0</v>
      </c>
      <c r="AJ1927" t="n">
        <v>0.0</v>
      </c>
      <c r="AK1927" t="n">
        <v>0.0</v>
      </c>
      <c r="AL1927" t="inlineStr">
        <is>
          <t>unreconciled</t>
        </is>
      </c>
      <c r="AM1927" t="inlineStr">
        <is>
          <t>Order Amount Mismatch (POS&gt;3PO)</t>
        </is>
      </c>
      <c r="AN1927" t="n">
        <v>7.48</v>
      </c>
      <c r="AO1927" t="n">
        <f>ROUND(P1927*100/H1927,2)</f>
        <v>0.0</v>
      </c>
      <c r="AP1927" t="n">
        <f>ROUND(Q1927*100/I1927,2)</f>
        <v>0.0</v>
      </c>
      <c r="AQ1927"/>
      <c r="AR1927"/>
      <c r="AS1927" t="n">
        <v>0.0</v>
      </c>
    </row>
    <row r="1928">
      <c r="A1928" s="1" t="n">
        <v>45236.0</v>
      </c>
      <c r="B1928" s="2" t="n">
        <v>45236.63520833333</v>
      </c>
      <c r="C1928" t="inlineStr">
        <is>
          <t>3140094012086507</t>
        </is>
      </c>
      <c r="D1928" t="inlineStr">
        <is>
          <t>POS0012</t>
        </is>
      </c>
      <c r="E1928" t="inlineStr">
        <is>
          <t>22</t>
        </is>
      </c>
      <c r="F1928" t="inlineStr">
        <is>
          <t>0094</t>
        </is>
      </c>
      <c r="G1928" t="inlineStr">
        <is>
          <t>5318953551</t>
        </is>
      </c>
      <c r="H1928" t="n">
        <v>293.0</v>
      </c>
      <c r="I1928" t="n">
        <v>279.05</v>
      </c>
      <c r="J1928" t="n">
        <v>241.91</v>
      </c>
      <c r="K1928" t="inlineStr">
        <is>
          <t>sale</t>
        </is>
      </c>
      <c r="L1928" t="inlineStr">
        <is>
          <t/>
        </is>
      </c>
      <c r="M1928" t="inlineStr">
        <is>
          <t/>
        </is>
      </c>
      <c r="N1928" t="n">
        <v>0.0</v>
      </c>
      <c r="O1928" t="n">
        <v>0.0</v>
      </c>
      <c r="P1928" t="n">
        <v>220.56</v>
      </c>
      <c r="Q1928" t="n">
        <v>220.55</v>
      </c>
      <c r="R1928" t="n">
        <v>37.14</v>
      </c>
      <c r="S1928" t="n">
        <v>37.14</v>
      </c>
      <c r="T1928" t="n">
        <v>2.79</v>
      </c>
      <c r="U1928" t="n">
        <v>2.79</v>
      </c>
      <c r="V1928" t="n">
        <v>43.54</v>
      </c>
      <c r="W1928" t="n">
        <v>43.54</v>
      </c>
      <c r="X1928" t="n">
        <v>3.66</v>
      </c>
      <c r="Y1928" t="n">
        <v>3.66</v>
      </c>
      <c r="Z1928" t="n">
        <v>8.5</v>
      </c>
      <c r="AA1928" t="n">
        <v>8.5</v>
      </c>
      <c r="AB1928" t="n">
        <v>13.96</v>
      </c>
      <c r="AC1928" t="n">
        <v>13.95</v>
      </c>
      <c r="AD1928" t="n">
        <v>13.949999999999989</v>
      </c>
      <c r="AE1928" t="n">
        <v>0.009999999999990905</v>
      </c>
      <c r="AF1928" t="n">
        <v>0.0</v>
      </c>
      <c r="AG1928" t="n">
        <v>0.0</v>
      </c>
      <c r="AH1928" t="n">
        <v>0.0</v>
      </c>
      <c r="AI1928" t="n">
        <v>0.0</v>
      </c>
      <c r="AJ1928" t="n">
        <v>0.0</v>
      </c>
      <c r="AK1928" t="n">
        <v>0.010000000000001563</v>
      </c>
      <c r="AL1928" t="inlineStr">
        <is>
          <t>unreconciled</t>
        </is>
      </c>
      <c r="AM1928" t="inlineStr">
        <is>
          <t>Order Amount Mismatch (POS&gt;3PO)</t>
        </is>
      </c>
      <c r="AN1928" t="n">
        <v>13.95</v>
      </c>
      <c r="AO1928" t="n">
        <f>ROUND(P1928*100/H1928,2)</f>
        <v>0.0</v>
      </c>
      <c r="AP1928" t="n">
        <f>ROUND(Q1928*100/I1928,2)</f>
        <v>0.0</v>
      </c>
      <c r="AQ1928"/>
      <c r="AR1928"/>
      <c r="AS1928" t="n">
        <v>0.0</v>
      </c>
    </row>
    <row r="1929">
      <c r="A1929" s="1" t="n">
        <v>45236.0</v>
      </c>
      <c r="B1929" s="2" t="n">
        <v>45236.40912037037</v>
      </c>
      <c r="C1929" t="inlineStr">
        <is>
          <t>3140023012059973</t>
        </is>
      </c>
      <c r="D1929" t="inlineStr">
        <is>
          <t>POS0012</t>
        </is>
      </c>
      <c r="E1929" t="inlineStr">
        <is>
          <t>65</t>
        </is>
      </c>
      <c r="F1929" t="inlineStr">
        <is>
          <t>0023</t>
        </is>
      </c>
      <c r="G1929" t="inlineStr">
        <is>
          <t>5318978717</t>
        </is>
      </c>
      <c r="H1929" t="n">
        <v>254.00000000000003</v>
      </c>
      <c r="I1929" t="n">
        <v>241.9</v>
      </c>
      <c r="J1929" t="n">
        <v>204.76</v>
      </c>
      <c r="K1929" t="inlineStr">
        <is>
          <t>sale</t>
        </is>
      </c>
      <c r="L1929" t="inlineStr">
        <is>
          <t/>
        </is>
      </c>
      <c r="M1929" t="inlineStr">
        <is>
          <t/>
        </is>
      </c>
      <c r="N1929" t="n">
        <v>0.0</v>
      </c>
      <c r="O1929" t="n">
        <v>0.0</v>
      </c>
      <c r="P1929" t="n">
        <v>192.23</v>
      </c>
      <c r="Q1929" t="n">
        <v>192.24</v>
      </c>
      <c r="R1929" t="n">
        <v>37.14</v>
      </c>
      <c r="S1929" t="n">
        <v>37.14</v>
      </c>
      <c r="T1929" t="n">
        <v>2.42</v>
      </c>
      <c r="U1929" t="n">
        <v>2.42</v>
      </c>
      <c r="V1929" t="n">
        <v>36.86</v>
      </c>
      <c r="W1929" t="n">
        <v>36.86</v>
      </c>
      <c r="X1929" t="n">
        <v>3.18</v>
      </c>
      <c r="Y1929" t="n">
        <v>3.18</v>
      </c>
      <c r="Z1929" t="n">
        <v>7.21</v>
      </c>
      <c r="AA1929" t="n">
        <v>7.2</v>
      </c>
      <c r="AB1929" t="n">
        <v>12.1</v>
      </c>
      <c r="AC1929" t="n">
        <v>12.1</v>
      </c>
      <c r="AD1929" t="n">
        <v>12.100000000000023</v>
      </c>
      <c r="AE1929" t="n">
        <v>-0.010000000000019327</v>
      </c>
      <c r="AF1929" t="n">
        <v>0.0</v>
      </c>
      <c r="AG1929" t="n">
        <v>0.0</v>
      </c>
      <c r="AH1929" t="n">
        <v>0.0</v>
      </c>
      <c r="AI1929" t="n">
        <v>0.0</v>
      </c>
      <c r="AJ1929" t="n">
        <v>0.009999999999999787</v>
      </c>
      <c r="AK1929" t="n">
        <v>0.0</v>
      </c>
      <c r="AL1929" t="inlineStr">
        <is>
          <t>unreconciled</t>
        </is>
      </c>
      <c r="AM1929" t="inlineStr">
        <is>
          <t>Order Amount Mismatch (POS&gt;3PO)</t>
        </is>
      </c>
      <c r="AN1929" t="n">
        <v>12.1</v>
      </c>
      <c r="AO1929" t="n">
        <f>ROUND(P1929*100/H1929,2)</f>
        <v>0.0</v>
      </c>
      <c r="AP1929" t="n">
        <f>ROUND(Q1929*100/I1929,2)</f>
        <v>0.0</v>
      </c>
      <c r="AQ1929"/>
      <c r="AR1929"/>
      <c r="AS1929" t="n">
        <v>0.0</v>
      </c>
    </row>
    <row r="1930">
      <c r="A1930" s="1" t="n">
        <v>45235.0</v>
      </c>
      <c r="B1930" s="2" t="n">
        <v>45235.83974537037</v>
      </c>
      <c r="C1930" t="inlineStr">
        <is>
          <t>3140094012086251</t>
        </is>
      </c>
      <c r="D1930" t="inlineStr">
        <is>
          <t>POS0012</t>
        </is>
      </c>
      <c r="E1930" t="inlineStr">
        <is>
          <t>66</t>
        </is>
      </c>
      <c r="F1930" t="inlineStr">
        <is>
          <t>0094</t>
        </is>
      </c>
      <c r="G1930" t="inlineStr">
        <is>
          <t>5318979614</t>
        </is>
      </c>
      <c r="H1930" t="n">
        <v>513.0</v>
      </c>
      <c r="I1930" t="n">
        <v>488.57</v>
      </c>
      <c r="J1930" t="n">
        <v>451.43</v>
      </c>
      <c r="K1930" t="inlineStr">
        <is>
          <t>sale</t>
        </is>
      </c>
      <c r="L1930" t="inlineStr">
        <is>
          <t/>
        </is>
      </c>
      <c r="M1930" t="inlineStr">
        <is>
          <t/>
        </is>
      </c>
      <c r="N1930" t="n">
        <v>0.0</v>
      </c>
      <c r="O1930" t="n">
        <v>0.0</v>
      </c>
      <c r="P1930" t="n">
        <v>380.23</v>
      </c>
      <c r="Q1930" t="n">
        <v>380.22</v>
      </c>
      <c r="R1930" t="n">
        <v>37.14</v>
      </c>
      <c r="S1930" t="n">
        <v>37.14</v>
      </c>
      <c r="T1930" t="n">
        <v>4.89</v>
      </c>
      <c r="U1930" t="n">
        <v>4.89</v>
      </c>
      <c r="V1930" t="n">
        <v>81.26</v>
      </c>
      <c r="W1930" t="n">
        <v>81.26</v>
      </c>
      <c r="X1930" t="n">
        <v>6.41</v>
      </c>
      <c r="Y1930" t="n">
        <v>6.41</v>
      </c>
      <c r="Z1930" t="n">
        <v>15.78</v>
      </c>
      <c r="AA1930" t="n">
        <v>15.78</v>
      </c>
      <c r="AB1930" t="n">
        <v>24.42</v>
      </c>
      <c r="AC1930" t="n">
        <v>24.43</v>
      </c>
      <c r="AD1930" t="n">
        <v>24.430000000000007</v>
      </c>
      <c r="AE1930" t="n">
        <v>0.009999999999990905</v>
      </c>
      <c r="AF1930" t="n">
        <v>0.0</v>
      </c>
      <c r="AG1930" t="n">
        <v>0.0</v>
      </c>
      <c r="AH1930" t="n">
        <v>0.0</v>
      </c>
      <c r="AI1930" t="n">
        <v>0.0</v>
      </c>
      <c r="AJ1930" t="n">
        <v>0.0</v>
      </c>
      <c r="AK1930" t="n">
        <v>-0.00999999999999801</v>
      </c>
      <c r="AL1930" t="inlineStr">
        <is>
          <t>unreconciled</t>
        </is>
      </c>
      <c r="AM1930" t="inlineStr">
        <is>
          <t>Order Amount Mismatch (POS&gt;3PO)</t>
        </is>
      </c>
      <c r="AN1930" t="n">
        <v>24.43</v>
      </c>
      <c r="AO1930" t="n">
        <f>ROUND(P1930*100/H1930,2)</f>
        <v>0.0</v>
      </c>
      <c r="AP1930" t="n">
        <f>ROUND(Q1930*100/I1930,2)</f>
        <v>0.0</v>
      </c>
      <c r="AQ1930"/>
      <c r="AR1930"/>
      <c r="AS1930" t="n">
        <v>0.0</v>
      </c>
    </row>
    <row r="1931">
      <c r="A1931" s="1" t="n">
        <v>45235.0</v>
      </c>
      <c r="B1931" s="2" t="n">
        <v>45235.78508101852</v>
      </c>
      <c r="C1931" t="inlineStr">
        <is>
          <t>3140094012086167</t>
        </is>
      </c>
      <c r="D1931" t="inlineStr">
        <is>
          <t>POS0012</t>
        </is>
      </c>
      <c r="E1931" t="inlineStr">
        <is>
          <t>82</t>
        </is>
      </c>
      <c r="F1931" t="inlineStr">
        <is>
          <t>0094</t>
        </is>
      </c>
      <c r="G1931" t="inlineStr">
        <is>
          <t>5318987745</t>
        </is>
      </c>
      <c r="H1931" t="n">
        <v>401.0</v>
      </c>
      <c r="I1931" t="n">
        <v>381.91</v>
      </c>
      <c r="J1931" t="n">
        <v>344.77</v>
      </c>
      <c r="K1931" t="inlineStr">
        <is>
          <t>sale</t>
        </is>
      </c>
      <c r="L1931" t="inlineStr">
        <is>
          <t/>
        </is>
      </c>
      <c r="M1931" t="inlineStr">
        <is>
          <t/>
        </is>
      </c>
      <c r="N1931" t="n">
        <v>0.0</v>
      </c>
      <c r="O1931" t="n">
        <v>0.0</v>
      </c>
      <c r="P1931" t="n">
        <v>298.95</v>
      </c>
      <c r="Q1931" t="n">
        <v>298.95</v>
      </c>
      <c r="R1931" t="n">
        <v>37.14</v>
      </c>
      <c r="S1931" t="n">
        <v>37.14</v>
      </c>
      <c r="T1931" t="n">
        <v>3.82</v>
      </c>
      <c r="U1931" t="n">
        <v>3.82</v>
      </c>
      <c r="V1931" t="n">
        <v>62.06</v>
      </c>
      <c r="W1931" t="n">
        <v>62.06</v>
      </c>
      <c r="X1931" t="n">
        <v>5.01</v>
      </c>
      <c r="Y1931" t="n">
        <v>5.01</v>
      </c>
      <c r="Z1931" t="n">
        <v>12.07</v>
      </c>
      <c r="AA1931" t="n">
        <v>12.07</v>
      </c>
      <c r="AB1931" t="n">
        <v>19.1</v>
      </c>
      <c r="AC1931" t="n">
        <v>19.1</v>
      </c>
      <c r="AD1931" t="n">
        <v>19.089999999999975</v>
      </c>
      <c r="AE1931" t="n">
        <v>0.0</v>
      </c>
      <c r="AF1931" t="n">
        <v>0.0</v>
      </c>
      <c r="AG1931" t="n">
        <v>0.0</v>
      </c>
      <c r="AH1931" t="n">
        <v>0.0</v>
      </c>
      <c r="AI1931" t="n">
        <v>0.0</v>
      </c>
      <c r="AJ1931" t="n">
        <v>0.0</v>
      </c>
      <c r="AK1931" t="n">
        <v>0.0</v>
      </c>
      <c r="AL1931" t="inlineStr">
        <is>
          <t>unreconciled</t>
        </is>
      </c>
      <c r="AM1931" t="inlineStr">
        <is>
          <t>Order Amount Mismatch (POS&gt;3PO)</t>
        </is>
      </c>
      <c r="AN1931" t="n">
        <v>19.09</v>
      </c>
      <c r="AO1931" t="n">
        <f>ROUND(P1931*100/H1931,2)</f>
        <v>0.0</v>
      </c>
      <c r="AP1931" t="n">
        <f>ROUND(Q1931*100/I1931,2)</f>
        <v>0.0</v>
      </c>
      <c r="AQ1931"/>
      <c r="AR1931"/>
      <c r="AS1931" t="n">
        <v>0.0</v>
      </c>
    </row>
    <row r="1932">
      <c r="A1932" s="1" t="n">
        <v>45235.0</v>
      </c>
      <c r="B1932" s="2" t="n">
        <v>45235.91868055556</v>
      </c>
      <c r="C1932" t="inlineStr">
        <is>
          <t>3140094012086333</t>
        </is>
      </c>
      <c r="D1932" t="inlineStr">
        <is>
          <t>POS0012</t>
        </is>
      </c>
      <c r="E1932" t="inlineStr">
        <is>
          <t>48</t>
        </is>
      </c>
      <c r="F1932" t="inlineStr">
        <is>
          <t>0094</t>
        </is>
      </c>
      <c r="G1932" t="inlineStr">
        <is>
          <t>5318992739</t>
        </is>
      </c>
      <c r="H1932" t="n">
        <v>157.0</v>
      </c>
      <c r="I1932" t="n">
        <v>149.52</v>
      </c>
      <c r="J1932" t="n">
        <v>112.38</v>
      </c>
      <c r="K1932" t="inlineStr">
        <is>
          <t>sale</t>
        </is>
      </c>
      <c r="L1932" t="inlineStr">
        <is>
          <t/>
        </is>
      </c>
      <c r="M1932" t="inlineStr">
        <is>
          <t/>
        </is>
      </c>
      <c r="N1932" t="n">
        <v>0.0</v>
      </c>
      <c r="O1932" t="n">
        <v>0.0</v>
      </c>
      <c r="P1932" t="n">
        <v>121.84</v>
      </c>
      <c r="Q1932" t="n">
        <v>121.84</v>
      </c>
      <c r="R1932" t="n">
        <v>37.14</v>
      </c>
      <c r="S1932" t="n">
        <v>37.14</v>
      </c>
      <c r="T1932" t="n">
        <v>1.5</v>
      </c>
      <c r="U1932" t="n">
        <v>1.5</v>
      </c>
      <c r="V1932" t="n">
        <v>20.23</v>
      </c>
      <c r="W1932" t="n">
        <v>20.23</v>
      </c>
      <c r="X1932" t="n">
        <v>1.96</v>
      </c>
      <c r="Y1932" t="n">
        <v>1.96</v>
      </c>
      <c r="Z1932" t="n">
        <v>3.99</v>
      </c>
      <c r="AA1932" t="n">
        <v>3.99</v>
      </c>
      <c r="AB1932" t="n">
        <v>7.48</v>
      </c>
      <c r="AC1932" t="n">
        <v>7.48</v>
      </c>
      <c r="AD1932" t="n">
        <v>7.47999999999999</v>
      </c>
      <c r="AE1932" t="n">
        <v>0.0</v>
      </c>
      <c r="AF1932" t="n">
        <v>0.0</v>
      </c>
      <c r="AG1932" t="n">
        <v>0.0</v>
      </c>
      <c r="AH1932" t="n">
        <v>0.0</v>
      </c>
      <c r="AI1932" t="n">
        <v>0.0</v>
      </c>
      <c r="AJ1932" t="n">
        <v>0.0</v>
      </c>
      <c r="AK1932" t="n">
        <v>0.0</v>
      </c>
      <c r="AL1932" t="inlineStr">
        <is>
          <t>unreconciled</t>
        </is>
      </c>
      <c r="AM1932" t="inlineStr">
        <is>
          <t>Order Amount Mismatch (POS&gt;3PO)</t>
        </is>
      </c>
      <c r="AN1932" t="n">
        <v>7.48</v>
      </c>
      <c r="AO1932" t="n">
        <f>ROUND(P1932*100/H1932,2)</f>
        <v>0.0</v>
      </c>
      <c r="AP1932" t="n">
        <f>ROUND(Q1932*100/I1932,2)</f>
        <v>0.0</v>
      </c>
      <c r="AQ1932"/>
      <c r="AR1932"/>
      <c r="AS1932" t="n">
        <v>0.0</v>
      </c>
    </row>
    <row r="1933">
      <c r="A1933" s="1" t="n">
        <v>45235.0</v>
      </c>
      <c r="B1933" s="2" t="n">
        <v>45235.70392361111</v>
      </c>
      <c r="C1933" t="inlineStr">
        <is>
          <t>3140094012086104</t>
        </is>
      </c>
      <c r="D1933" t="inlineStr">
        <is>
          <t>POS0012</t>
        </is>
      </c>
      <c r="E1933" t="inlineStr">
        <is>
          <t>19</t>
        </is>
      </c>
      <c r="F1933" t="inlineStr">
        <is>
          <t>0094</t>
        </is>
      </c>
      <c r="G1933" t="inlineStr">
        <is>
          <t>5319070802</t>
        </is>
      </c>
      <c r="H1933" t="n">
        <v>170.0</v>
      </c>
      <c r="I1933" t="n">
        <v>161.9</v>
      </c>
      <c r="J1933" t="n">
        <v>124.76</v>
      </c>
      <c r="K1933" t="inlineStr">
        <is>
          <t>sale</t>
        </is>
      </c>
      <c r="L1933" t="inlineStr">
        <is>
          <t/>
        </is>
      </c>
      <c r="M1933" t="inlineStr">
        <is>
          <t/>
        </is>
      </c>
      <c r="N1933" t="n">
        <v>0.0</v>
      </c>
      <c r="O1933" t="n">
        <v>0.0</v>
      </c>
      <c r="P1933" t="n">
        <v>131.28</v>
      </c>
      <c r="Q1933" t="n">
        <v>131.28</v>
      </c>
      <c r="R1933" t="n">
        <v>37.14</v>
      </c>
      <c r="S1933" t="n">
        <v>37.14</v>
      </c>
      <c r="T1933" t="n">
        <v>1.62</v>
      </c>
      <c r="U1933" t="n">
        <v>1.62</v>
      </c>
      <c r="V1933" t="n">
        <v>22.46</v>
      </c>
      <c r="W1933" t="n">
        <v>22.46</v>
      </c>
      <c r="X1933" t="n">
        <v>2.12</v>
      </c>
      <c r="Y1933" t="n">
        <v>2.12</v>
      </c>
      <c r="Z1933" t="n">
        <v>4.42</v>
      </c>
      <c r="AA1933" t="n">
        <v>4.42</v>
      </c>
      <c r="AB1933" t="n">
        <v>8.1</v>
      </c>
      <c r="AC1933" t="n">
        <v>8.1</v>
      </c>
      <c r="AD1933" t="n">
        <v>8.099999999999994</v>
      </c>
      <c r="AE1933" t="n">
        <v>0.0</v>
      </c>
      <c r="AF1933" t="n">
        <v>0.0</v>
      </c>
      <c r="AG1933" t="n">
        <v>0.0</v>
      </c>
      <c r="AH1933" t="n">
        <v>0.0</v>
      </c>
      <c r="AI1933" t="n">
        <v>0.0</v>
      </c>
      <c r="AJ1933" t="n">
        <v>0.0</v>
      </c>
      <c r="AK1933" t="n">
        <v>0.0</v>
      </c>
      <c r="AL1933" t="inlineStr">
        <is>
          <t>unreconciled</t>
        </is>
      </c>
      <c r="AM1933" t="inlineStr">
        <is>
          <t>Order Amount Mismatch (POS&gt;3PO)</t>
        </is>
      </c>
      <c r="AN1933" t="n">
        <v>8.1</v>
      </c>
      <c r="AO1933" t="n">
        <f>ROUND(P1933*100/H1933,2)</f>
        <v>0.0</v>
      </c>
      <c r="AP1933" t="n">
        <f>ROUND(Q1933*100/I1933,2)</f>
        <v>0.0</v>
      </c>
      <c r="AQ1933"/>
      <c r="AR1933"/>
      <c r="AS1933" t="n">
        <v>0.0</v>
      </c>
    </row>
    <row r="1934">
      <c r="A1934" s="1" t="n">
        <v>45236.0</v>
      </c>
      <c r="B1934" s="2" t="n">
        <v>45236.727800925924</v>
      </c>
      <c r="C1934" t="inlineStr">
        <is>
          <t>3140094012086545</t>
        </is>
      </c>
      <c r="D1934" t="inlineStr">
        <is>
          <t>POS0012</t>
        </is>
      </c>
      <c r="E1934" t="inlineStr">
        <is>
          <t>60</t>
        </is>
      </c>
      <c r="F1934" t="inlineStr">
        <is>
          <t>0094</t>
        </is>
      </c>
      <c r="G1934" t="inlineStr">
        <is>
          <t>5319085774</t>
        </is>
      </c>
      <c r="H1934" t="n">
        <v>503.00000000000006</v>
      </c>
      <c r="I1934" t="n">
        <v>479.04</v>
      </c>
      <c r="J1934" t="n">
        <v>441.9</v>
      </c>
      <c r="K1934" t="inlineStr">
        <is>
          <t>sale</t>
        </is>
      </c>
      <c r="L1934" t="inlineStr">
        <is>
          <t/>
        </is>
      </c>
      <c r="M1934" t="inlineStr">
        <is>
          <t/>
        </is>
      </c>
      <c r="N1934" t="n">
        <v>0.0</v>
      </c>
      <c r="O1934" t="n">
        <v>0.0</v>
      </c>
      <c r="P1934" t="n">
        <v>372.97</v>
      </c>
      <c r="Q1934" t="n">
        <v>372.96</v>
      </c>
      <c r="R1934" t="n">
        <v>37.14</v>
      </c>
      <c r="S1934" t="n">
        <v>37.14</v>
      </c>
      <c r="T1934" t="n">
        <v>4.79</v>
      </c>
      <c r="U1934" t="n">
        <v>4.79</v>
      </c>
      <c r="V1934" t="n">
        <v>79.54</v>
      </c>
      <c r="W1934" t="n">
        <v>79.54</v>
      </c>
      <c r="X1934" t="n">
        <v>6.29</v>
      </c>
      <c r="Y1934" t="n">
        <v>6.29</v>
      </c>
      <c r="Z1934" t="n">
        <v>15.45</v>
      </c>
      <c r="AA1934" t="n">
        <v>15.45</v>
      </c>
      <c r="AB1934" t="n">
        <v>23.96</v>
      </c>
      <c r="AC1934" t="n">
        <v>23.95</v>
      </c>
      <c r="AD1934" t="n">
        <v>23.960000000000036</v>
      </c>
      <c r="AE1934" t="n">
        <v>0.010000000000047748</v>
      </c>
      <c r="AF1934" t="n">
        <v>0.0</v>
      </c>
      <c r="AG1934" t="n">
        <v>0.0</v>
      </c>
      <c r="AH1934" t="n">
        <v>0.0</v>
      </c>
      <c r="AI1934" t="n">
        <v>0.0</v>
      </c>
      <c r="AJ1934" t="n">
        <v>0.0</v>
      </c>
      <c r="AK1934" t="n">
        <v>0.010000000000001563</v>
      </c>
      <c r="AL1934" t="inlineStr">
        <is>
          <t>unreconciled</t>
        </is>
      </c>
      <c r="AM1934" t="inlineStr">
        <is>
          <t>Order Amount Mismatch (POS&gt;3PO)</t>
        </is>
      </c>
      <c r="AN1934" t="n">
        <v>23.96</v>
      </c>
      <c r="AO1934" t="n">
        <f>ROUND(P1934*100/H1934,2)</f>
        <v>0.0</v>
      </c>
      <c r="AP1934" t="n">
        <f>ROUND(Q1934*100/I1934,2)</f>
        <v>0.0</v>
      </c>
      <c r="AQ1934"/>
      <c r="AR1934"/>
      <c r="AS1934" t="n">
        <v>0.0</v>
      </c>
    </row>
    <row r="1935">
      <c r="A1935" s="1" t="n">
        <v>45235.0</v>
      </c>
      <c r="B1935" s="2" t="n">
        <v>45236.03481481481</v>
      </c>
      <c r="C1935" t="inlineStr">
        <is>
          <t>3140023012059955</t>
        </is>
      </c>
      <c r="D1935" t="inlineStr">
        <is>
          <t>POS0012</t>
        </is>
      </c>
      <c r="E1935" t="inlineStr">
        <is>
          <t>47</t>
        </is>
      </c>
      <c r="F1935" t="inlineStr">
        <is>
          <t>0023</t>
        </is>
      </c>
      <c r="G1935" t="inlineStr">
        <is>
          <t>5319088978</t>
        </is>
      </c>
      <c r="H1935" t="n">
        <v>520.0</v>
      </c>
      <c r="I1935" t="n">
        <v>495.24</v>
      </c>
      <c r="J1935" t="n">
        <v>458.1</v>
      </c>
      <c r="K1935" t="inlineStr">
        <is>
          <t>sale</t>
        </is>
      </c>
      <c r="L1935" t="inlineStr">
        <is>
          <t/>
        </is>
      </c>
      <c r="M1935" t="inlineStr">
        <is>
          <t/>
        </is>
      </c>
      <c r="N1935" t="n">
        <v>0.0</v>
      </c>
      <c r="O1935" t="n">
        <v>0.0</v>
      </c>
      <c r="P1935" t="n">
        <v>385.32</v>
      </c>
      <c r="Q1935" t="n">
        <v>385.32</v>
      </c>
      <c r="R1935" t="n">
        <v>37.14</v>
      </c>
      <c r="S1935" t="n">
        <v>37.14</v>
      </c>
      <c r="T1935" t="n">
        <v>4.95</v>
      </c>
      <c r="U1935" t="n">
        <v>4.95</v>
      </c>
      <c r="V1935" t="n">
        <v>82.46</v>
      </c>
      <c r="W1935" t="n">
        <v>82.46</v>
      </c>
      <c r="X1935" t="n">
        <v>6.5</v>
      </c>
      <c r="Y1935" t="n">
        <v>6.5</v>
      </c>
      <c r="Z1935" t="n">
        <v>16.01</v>
      </c>
      <c r="AA1935" t="n">
        <v>16.01</v>
      </c>
      <c r="AB1935" t="n">
        <v>24.76</v>
      </c>
      <c r="AC1935" t="n">
        <v>24.76</v>
      </c>
      <c r="AD1935" t="n">
        <v>24.75999999999999</v>
      </c>
      <c r="AE1935" t="n">
        <v>0.0</v>
      </c>
      <c r="AF1935" t="n">
        <v>0.0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0.0</v>
      </c>
      <c r="AL1935" t="inlineStr">
        <is>
          <t>unreconciled</t>
        </is>
      </c>
      <c r="AM1935" t="inlineStr">
        <is>
          <t>Order Amount Mismatch (POS&gt;3PO)</t>
        </is>
      </c>
      <c r="AN1935" t="n">
        <v>24.76</v>
      </c>
      <c r="AO1935" t="n">
        <f>ROUND(P1935*100/H1935,2)</f>
        <v>0.0</v>
      </c>
      <c r="AP1935" t="n">
        <f>ROUND(Q1935*100/I1935,2)</f>
        <v>0.0</v>
      </c>
      <c r="AQ1935"/>
      <c r="AR1935"/>
      <c r="AS1935" t="n">
        <v>0.0</v>
      </c>
    </row>
    <row r="1936">
      <c r="A1936" s="1" t="n">
        <v>45236.0</v>
      </c>
      <c r="B1936" s="2" t="n">
        <v>45236.84208333334</v>
      </c>
      <c r="C1936" t="inlineStr">
        <is>
          <t>3140023012060088</t>
        </is>
      </c>
      <c r="D1936" t="inlineStr">
        <is>
          <t>POS0012</t>
        </is>
      </c>
      <c r="E1936" t="inlineStr">
        <is>
          <t>79</t>
        </is>
      </c>
      <c r="F1936" t="inlineStr">
        <is>
          <t>0023</t>
        </is>
      </c>
      <c r="G1936" t="inlineStr">
        <is>
          <t>5319103261</t>
        </is>
      </c>
      <c r="H1936" t="n">
        <v>316.0</v>
      </c>
      <c r="I1936" t="n">
        <v>300.95</v>
      </c>
      <c r="J1936" t="n">
        <v>263.81</v>
      </c>
      <c r="K1936" t="inlineStr">
        <is>
          <t>sale</t>
        </is>
      </c>
      <c r="L1936" t="inlineStr">
        <is>
          <t/>
        </is>
      </c>
      <c r="M1936" t="inlineStr">
        <is>
          <t/>
        </is>
      </c>
      <c r="N1936" t="n">
        <v>0.0</v>
      </c>
      <c r="O1936" t="n">
        <v>0.0</v>
      </c>
      <c r="P1936" t="n">
        <v>237.24</v>
      </c>
      <c r="Q1936" t="n">
        <v>237.25</v>
      </c>
      <c r="R1936" t="n">
        <v>37.14</v>
      </c>
      <c r="S1936" t="n">
        <v>37.14</v>
      </c>
      <c r="T1936" t="n">
        <v>3.01</v>
      </c>
      <c r="U1936" t="n">
        <v>3.01</v>
      </c>
      <c r="V1936" t="n">
        <v>47.49</v>
      </c>
      <c r="W1936" t="n">
        <v>47.49</v>
      </c>
      <c r="X1936" t="n">
        <v>3.95</v>
      </c>
      <c r="Y1936" t="n">
        <v>3.95</v>
      </c>
      <c r="Z1936" t="n">
        <v>9.26</v>
      </c>
      <c r="AA1936" t="n">
        <v>9.26</v>
      </c>
      <c r="AB1936" t="n">
        <v>15.04</v>
      </c>
      <c r="AC1936" t="n">
        <v>15.05</v>
      </c>
      <c r="AD1936" t="n">
        <v>15.050000000000011</v>
      </c>
      <c r="AE1936" t="n">
        <v>-0.009999999999990905</v>
      </c>
      <c r="AF1936" t="n">
        <v>0.0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-0.010000000000001563</v>
      </c>
      <c r="AL1936" t="inlineStr">
        <is>
          <t>unreconciled</t>
        </is>
      </c>
      <c r="AM1936" t="inlineStr">
        <is>
          <t>Order Amount Mismatch (POS&gt;3PO)</t>
        </is>
      </c>
      <c r="AN1936" t="n">
        <v>15.05</v>
      </c>
      <c r="AO1936" t="n">
        <f>ROUND(P1936*100/H1936,2)</f>
        <v>0.0</v>
      </c>
      <c r="AP1936" t="n">
        <f>ROUND(Q1936*100/I1936,2)</f>
        <v>0.0</v>
      </c>
      <c r="AQ1936"/>
      <c r="AR1936"/>
      <c r="AS1936" t="n">
        <v>0.0</v>
      </c>
    </row>
    <row r="1937">
      <c r="A1937" s="1" t="n">
        <v>45235.0</v>
      </c>
      <c r="B1937" s="2" t="n">
        <v>45235.65835648148</v>
      </c>
      <c r="C1937" t="inlineStr">
        <is>
          <t>3140094012086069</t>
        </is>
      </c>
      <c r="D1937" t="inlineStr">
        <is>
          <t>POS0012</t>
        </is>
      </c>
      <c r="E1937" t="inlineStr">
        <is>
          <t>84</t>
        </is>
      </c>
      <c r="F1937" t="inlineStr">
        <is>
          <t>0094</t>
        </is>
      </c>
      <c r="G1937" t="inlineStr">
        <is>
          <t>5319109930</t>
        </is>
      </c>
      <c r="H1937" t="n">
        <v>654.0</v>
      </c>
      <c r="I1937" t="n">
        <v>622.86</v>
      </c>
      <c r="J1937" t="n">
        <v>585.72</v>
      </c>
      <c r="K1937" t="inlineStr">
        <is>
          <t>sale</t>
        </is>
      </c>
      <c r="L1937" t="inlineStr">
        <is>
          <t/>
        </is>
      </c>
      <c r="M1937" t="inlineStr">
        <is>
          <t/>
        </is>
      </c>
      <c r="N1937" t="n">
        <v>0.0</v>
      </c>
      <c r="O1937" t="n">
        <v>0.0</v>
      </c>
      <c r="P1937" t="n">
        <v>482.57</v>
      </c>
      <c r="Q1937" t="n">
        <v>482.57</v>
      </c>
      <c r="R1937" t="n">
        <v>37.14</v>
      </c>
      <c r="S1937" t="n">
        <v>37.14</v>
      </c>
      <c r="T1937" t="n">
        <v>6.23</v>
      </c>
      <c r="U1937" t="n">
        <v>6.23</v>
      </c>
      <c r="V1937" t="n">
        <v>105.43</v>
      </c>
      <c r="W1937" t="n">
        <v>105.43</v>
      </c>
      <c r="X1937" t="n">
        <v>8.18</v>
      </c>
      <c r="Y1937" t="n">
        <v>8.18</v>
      </c>
      <c r="Z1937" t="n">
        <v>20.45</v>
      </c>
      <c r="AA1937" t="n">
        <v>20.45</v>
      </c>
      <c r="AB1937" t="n">
        <v>31.14</v>
      </c>
      <c r="AC1937" t="n">
        <v>31.14</v>
      </c>
      <c r="AD1937" t="n">
        <v>31.139999999999986</v>
      </c>
      <c r="AE1937" t="n">
        <v>0.0</v>
      </c>
      <c r="AF1937" t="n">
        <v>0.0</v>
      </c>
      <c r="AG1937" t="n">
        <v>0.0</v>
      </c>
      <c r="AH1937" t="n">
        <v>0.0</v>
      </c>
      <c r="AI1937" t="n">
        <v>0.0</v>
      </c>
      <c r="AJ1937" t="n">
        <v>0.0</v>
      </c>
      <c r="AK1937" t="n">
        <v>0.0</v>
      </c>
      <c r="AL1937" t="inlineStr">
        <is>
          <t>unreconciled</t>
        </is>
      </c>
      <c r="AM1937" t="inlineStr">
        <is>
          <t>Order Amount Mismatch (POS&gt;3PO)</t>
        </is>
      </c>
      <c r="AN1937" t="n">
        <v>31.14</v>
      </c>
      <c r="AO1937" t="n">
        <f>ROUND(P1937*100/H1937,2)</f>
        <v>0.0</v>
      </c>
      <c r="AP1937" t="n">
        <f>ROUND(Q1937*100/I1937,2)</f>
        <v>0.0</v>
      </c>
      <c r="AQ1937"/>
      <c r="AR1937"/>
      <c r="AS1937" t="n">
        <v>0.0</v>
      </c>
    </row>
    <row r="1938">
      <c r="A1938" s="1" t="n">
        <v>45235.0</v>
      </c>
      <c r="B1938" s="2" t="n">
        <v>45235.797939814816</v>
      </c>
      <c r="C1938" t="inlineStr">
        <is>
          <t>3140094012086187</t>
        </is>
      </c>
      <c r="D1938" t="inlineStr">
        <is>
          <t>POS0012</t>
        </is>
      </c>
      <c r="E1938" t="inlineStr">
        <is>
          <t>02</t>
        </is>
      </c>
      <c r="F1938" t="inlineStr">
        <is>
          <t>0094</t>
        </is>
      </c>
      <c r="G1938" t="inlineStr">
        <is>
          <t>5319152768</t>
        </is>
      </c>
      <c r="H1938" t="n">
        <v>402.0</v>
      </c>
      <c r="I1938" t="n">
        <v>382.86</v>
      </c>
      <c r="J1938" t="n">
        <v>345.72</v>
      </c>
      <c r="K1938" t="inlineStr">
        <is>
          <t>sale</t>
        </is>
      </c>
      <c r="L1938" t="inlineStr">
        <is>
          <t/>
        </is>
      </c>
      <c r="M1938" t="inlineStr">
        <is>
          <t/>
        </is>
      </c>
      <c r="N1938" t="n">
        <v>0.0</v>
      </c>
      <c r="O1938" t="n">
        <v>0.0</v>
      </c>
      <c r="P1938" t="n">
        <v>299.66</v>
      </c>
      <c r="Q1938" t="n">
        <v>299.66</v>
      </c>
      <c r="R1938" t="n">
        <v>37.14</v>
      </c>
      <c r="S1938" t="n">
        <v>37.14</v>
      </c>
      <c r="T1938" t="n">
        <v>3.83</v>
      </c>
      <c r="U1938" t="n">
        <v>3.83</v>
      </c>
      <c r="V1938" t="n">
        <v>62.23</v>
      </c>
      <c r="W1938" t="n">
        <v>62.23</v>
      </c>
      <c r="X1938" t="n">
        <v>5.03</v>
      </c>
      <c r="Y1938" t="n">
        <v>5.02</v>
      </c>
      <c r="Z1938" t="n">
        <v>12.11</v>
      </c>
      <c r="AA1938" t="n">
        <v>12.1</v>
      </c>
      <c r="AB1938" t="n">
        <v>19.14</v>
      </c>
      <c r="AC1938" t="n">
        <v>19.14</v>
      </c>
      <c r="AD1938" t="n">
        <v>19.139999999999986</v>
      </c>
      <c r="AE1938" t="n">
        <v>0.0</v>
      </c>
      <c r="AF1938" t="n">
        <v>0.0</v>
      </c>
      <c r="AG1938" t="n">
        <v>0.0</v>
      </c>
      <c r="AH1938" t="n">
        <v>0.0</v>
      </c>
      <c r="AI1938" t="n">
        <v>0.010000000000000675</v>
      </c>
      <c r="AJ1938" t="n">
        <v>0.009999999999999787</v>
      </c>
      <c r="AK1938" t="n">
        <v>0.0</v>
      </c>
      <c r="AL1938" t="inlineStr">
        <is>
          <t>unreconciled</t>
        </is>
      </c>
      <c r="AM1938" t="inlineStr">
        <is>
          <t>Order Amount Mismatch (POS&gt;3PO)</t>
        </is>
      </c>
      <c r="AN1938" t="n">
        <v>19.14</v>
      </c>
      <c r="AO1938" t="n">
        <f>ROUND(P1938*100/H1938,2)</f>
        <v>0.0</v>
      </c>
      <c r="AP1938" t="n">
        <f>ROUND(Q1938*100/I1938,2)</f>
        <v>0.0</v>
      </c>
      <c r="AQ1938"/>
      <c r="AR1938"/>
      <c r="AS1938" t="n">
        <v>0.0</v>
      </c>
    </row>
    <row r="1939">
      <c r="A1939" s="1" t="n">
        <v>45235.0</v>
      </c>
      <c r="B1939" s="2" t="n">
        <v>45235.770902777775</v>
      </c>
      <c r="C1939" t="inlineStr">
        <is>
          <t>3140023012059808</t>
        </is>
      </c>
      <c r="D1939" t="inlineStr">
        <is>
          <t>POS0012</t>
        </is>
      </c>
      <c r="E1939" t="inlineStr">
        <is>
          <t>00</t>
        </is>
      </c>
      <c r="F1939" t="inlineStr">
        <is>
          <t>0023</t>
        </is>
      </c>
      <c r="G1939" t="inlineStr">
        <is>
          <t>5319160095</t>
        </is>
      </c>
      <c r="H1939" t="n">
        <v>625.0</v>
      </c>
      <c r="I1939" t="n">
        <v>595.24</v>
      </c>
      <c r="J1939" t="n">
        <v>558.1</v>
      </c>
      <c r="K1939" t="inlineStr">
        <is>
          <t>sale</t>
        </is>
      </c>
      <c r="L1939" t="inlineStr">
        <is>
          <t/>
        </is>
      </c>
      <c r="M1939" t="inlineStr">
        <is>
          <t/>
        </is>
      </c>
      <c r="N1939" t="n">
        <v>0.0</v>
      </c>
      <c r="O1939" t="n">
        <v>0.0</v>
      </c>
      <c r="P1939" t="n">
        <v>461.53</v>
      </c>
      <c r="Q1939" t="n">
        <v>461.53</v>
      </c>
      <c r="R1939" t="n">
        <v>37.14</v>
      </c>
      <c r="S1939" t="n">
        <v>37.14</v>
      </c>
      <c r="T1939" t="n">
        <v>5.95</v>
      </c>
      <c r="U1939" t="n">
        <v>5.95</v>
      </c>
      <c r="V1939" t="n">
        <v>100.46</v>
      </c>
      <c r="W1939" t="n">
        <v>100.46</v>
      </c>
      <c r="X1939" t="n">
        <v>7.81</v>
      </c>
      <c r="Y1939" t="n">
        <v>7.81</v>
      </c>
      <c r="Z1939" t="n">
        <v>19.49</v>
      </c>
      <c r="AA1939" t="n">
        <v>19.49</v>
      </c>
      <c r="AB1939" t="n">
        <v>29.76</v>
      </c>
      <c r="AC1939" t="n">
        <v>29.76</v>
      </c>
      <c r="AD1939" t="n">
        <v>29.75999999999999</v>
      </c>
      <c r="AE1939" t="n">
        <v>0.0</v>
      </c>
      <c r="AF1939" t="n">
        <v>0.0</v>
      </c>
      <c r="AG1939" t="n">
        <v>0.0</v>
      </c>
      <c r="AH1939" t="n">
        <v>0.0</v>
      </c>
      <c r="AI1939" t="n">
        <v>0.0</v>
      </c>
      <c r="AJ1939" t="n">
        <v>0.0</v>
      </c>
      <c r="AK1939" t="n">
        <v>0.0</v>
      </c>
      <c r="AL1939" t="inlineStr">
        <is>
          <t>unreconciled</t>
        </is>
      </c>
      <c r="AM1939" t="inlineStr">
        <is>
          <t>Order Amount Mismatch (POS&gt;3PO)</t>
        </is>
      </c>
      <c r="AN1939" t="n">
        <v>29.76</v>
      </c>
      <c r="AO1939" t="n">
        <f>ROUND(P1939*100/H1939,2)</f>
        <v>0.0</v>
      </c>
      <c r="AP1939" t="n">
        <f>ROUND(Q1939*100/I1939,2)</f>
        <v>0.0</v>
      </c>
      <c r="AQ1939"/>
      <c r="AR1939"/>
      <c r="AS1939" t="n">
        <v>0.0</v>
      </c>
    </row>
    <row r="1940">
      <c r="A1940" s="1" t="n">
        <v>45236.0</v>
      </c>
      <c r="B1940" s="2" t="n">
        <v>45236.567037037035</v>
      </c>
      <c r="C1940" t="inlineStr">
        <is>
          <t>3140094012086459</t>
        </is>
      </c>
      <c r="D1940" t="inlineStr">
        <is>
          <t>POS0012</t>
        </is>
      </c>
      <c r="E1940" t="inlineStr">
        <is>
          <t>74</t>
        </is>
      </c>
      <c r="F1940" t="inlineStr">
        <is>
          <t>0094</t>
        </is>
      </c>
      <c r="G1940" t="inlineStr">
        <is>
          <t>5319165126</t>
        </is>
      </c>
      <c r="H1940" t="n">
        <v>1959.0000000000002</v>
      </c>
      <c r="I1940" t="n">
        <v>1865.78</v>
      </c>
      <c r="J1940" t="n">
        <v>1828.64</v>
      </c>
      <c r="K1940" t="inlineStr">
        <is>
          <t>sale</t>
        </is>
      </c>
      <c r="L1940" t="inlineStr">
        <is>
          <t/>
        </is>
      </c>
      <c r="M1940" t="inlineStr">
        <is>
          <t/>
        </is>
      </c>
      <c r="N1940" t="n">
        <v>0.0</v>
      </c>
      <c r="O1940" t="n">
        <v>0.0</v>
      </c>
      <c r="P1940" t="n">
        <v>1429.81</v>
      </c>
      <c r="Q1940" t="n">
        <v>1429.8</v>
      </c>
      <c r="R1940" t="n">
        <v>37.14</v>
      </c>
      <c r="S1940" t="n">
        <v>37.14</v>
      </c>
      <c r="T1940" t="n">
        <v>18.66</v>
      </c>
      <c r="U1940" t="n">
        <v>18.66</v>
      </c>
      <c r="V1940" t="n">
        <v>329.16</v>
      </c>
      <c r="W1940" t="n">
        <v>329.16</v>
      </c>
      <c r="X1940" t="n">
        <v>24.49</v>
      </c>
      <c r="Y1940" t="n">
        <v>24.49</v>
      </c>
      <c r="Z1940" t="n">
        <v>63.66</v>
      </c>
      <c r="AA1940" t="n">
        <v>63.66</v>
      </c>
      <c r="AB1940" t="n">
        <v>93.28</v>
      </c>
      <c r="AC1940" t="n">
        <v>93.29</v>
      </c>
      <c r="AD1940" t="n">
        <v>93.22000000000025</v>
      </c>
      <c r="AE1940" t="n">
        <v>0.009999999999990905</v>
      </c>
      <c r="AF1940" t="n">
        <v>0.0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-0.010000000000005116</v>
      </c>
      <c r="AL1940" t="inlineStr">
        <is>
          <t>unreconciled</t>
        </is>
      </c>
      <c r="AM1940" t="inlineStr">
        <is>
          <t>Order Amount Mismatch (POS&gt;3PO)</t>
        </is>
      </c>
      <c r="AN1940" t="n">
        <v>93.22</v>
      </c>
      <c r="AO1940" t="n">
        <f>ROUND(P1940*100/H1940,2)</f>
        <v>0.0</v>
      </c>
      <c r="AP1940" t="n">
        <f>ROUND(Q1940*100/I1940,2)</f>
        <v>0.0</v>
      </c>
      <c r="AQ1940"/>
      <c r="AR1940"/>
      <c r="AS1940" t="n">
        <v>0.0</v>
      </c>
    </row>
    <row r="1941">
      <c r="A1941" s="1" t="n">
        <v>45235.0</v>
      </c>
      <c r="B1941" s="2" t="n">
        <v>45235.98233796296</v>
      </c>
      <c r="C1941" t="inlineStr">
        <is>
          <t>3140023012059923</t>
        </is>
      </c>
      <c r="D1941" t="inlineStr">
        <is>
          <t>POS0012</t>
        </is>
      </c>
      <c r="E1941" t="inlineStr">
        <is>
          <t>15</t>
        </is>
      </c>
      <c r="F1941" t="inlineStr">
        <is>
          <t>0023</t>
        </is>
      </c>
      <c r="G1941" t="inlineStr">
        <is>
          <t>5319167916</t>
        </is>
      </c>
      <c r="H1941" t="n">
        <v>1057.0</v>
      </c>
      <c r="I1941" t="n">
        <v>969.51</v>
      </c>
      <c r="J1941" t="n">
        <v>969.51</v>
      </c>
      <c r="K1941" t="inlineStr">
        <is>
          <t>addition</t>
        </is>
      </c>
      <c r="L1941" t="inlineStr">
        <is>
          <t/>
        </is>
      </c>
      <c r="M1941" t="inlineStr">
        <is>
          <t/>
        </is>
      </c>
      <c r="N1941" t="n">
        <v>0.0</v>
      </c>
      <c r="O1941" t="n">
        <v>0.0</v>
      </c>
      <c r="P1941" t="n">
        <v>788.71</v>
      </c>
      <c r="Q1941" t="n">
        <v>775.06</v>
      </c>
      <c r="R1941" t="n">
        <v>37.14</v>
      </c>
      <c r="S1941" t="n">
        <v>0.0</v>
      </c>
      <c r="T1941" t="n">
        <v>0.0</v>
      </c>
      <c r="U1941" t="n">
        <v>0.0</v>
      </c>
      <c r="V1941" t="n">
        <v>0.0</v>
      </c>
      <c r="W1941" t="n">
        <v>0.0</v>
      </c>
      <c r="X1941" t="n">
        <v>0.0</v>
      </c>
      <c r="Y1941" t="n">
        <v>0.0</v>
      </c>
      <c r="Z1941" t="n">
        <v>0.0</v>
      </c>
      <c r="AA1941" t="n">
        <v>0.0</v>
      </c>
      <c r="AB1941" t="n">
        <v>50.34</v>
      </c>
      <c r="AC1941" t="n">
        <v>50.33</v>
      </c>
      <c r="AD1941" t="n">
        <v>87.49000000000001</v>
      </c>
      <c r="AE1941" t="n">
        <v>13.650000000000091</v>
      </c>
      <c r="AF1941" t="n">
        <v>37.14</v>
      </c>
      <c r="AG1941" t="n">
        <v>0.0</v>
      </c>
      <c r="AH1941" t="n">
        <v>0.0</v>
      </c>
      <c r="AI1941" t="n">
        <v>0.0</v>
      </c>
      <c r="AJ1941" t="n">
        <v>0.0</v>
      </c>
      <c r="AK1941" t="n">
        <v>0.010000000000005116</v>
      </c>
      <c r="AL1941" t="inlineStr">
        <is>
          <t>unreconciled</t>
        </is>
      </c>
      <c r="AM1941" t="inlineStr">
        <is>
          <t>Packaging Charge Mismatch</t>
        </is>
      </c>
      <c r="AN1941" t="n">
        <v>37.14</v>
      </c>
      <c r="AO1941" t="n">
        <f>ROUND(P1941*100/H1941,2)</f>
        <v>0.0</v>
      </c>
      <c r="AP1941" t="n">
        <f>ROUND(Q1941*100/I1941,2)</f>
        <v>0.0</v>
      </c>
      <c r="AQ1941"/>
      <c r="AR1941"/>
      <c r="AS1941" t="n">
        <v>0.0</v>
      </c>
    </row>
    <row r="1942">
      <c r="A1942" s="1" t="n">
        <v>45235.0</v>
      </c>
      <c r="B1942" s="2" t="n">
        <v>45235.79653935185</v>
      </c>
      <c r="C1942" t="inlineStr">
        <is>
          <t>3140094012086182</t>
        </is>
      </c>
      <c r="D1942" t="inlineStr">
        <is>
          <t>POS0012</t>
        </is>
      </c>
      <c r="E1942" t="inlineStr">
        <is>
          <t>97</t>
        </is>
      </c>
      <c r="F1942" t="inlineStr">
        <is>
          <t>0094</t>
        </is>
      </c>
      <c r="G1942" t="inlineStr">
        <is>
          <t>5319185979</t>
        </is>
      </c>
      <c r="H1942" t="n">
        <v>536.0</v>
      </c>
      <c r="I1942" t="n">
        <v>510.48</v>
      </c>
      <c r="J1942" t="n">
        <v>473.34</v>
      </c>
      <c r="K1942" t="inlineStr">
        <is>
          <t>sale</t>
        </is>
      </c>
      <c r="L1942" t="inlineStr">
        <is>
          <t/>
        </is>
      </c>
      <c r="M1942" t="inlineStr">
        <is>
          <t/>
        </is>
      </c>
      <c r="N1942" t="n">
        <v>0.0</v>
      </c>
      <c r="O1942" t="n">
        <v>0.0</v>
      </c>
      <c r="P1942" t="n">
        <v>396.94</v>
      </c>
      <c r="Q1942" t="n">
        <v>396.94</v>
      </c>
      <c r="R1942" t="n">
        <v>37.14</v>
      </c>
      <c r="S1942" t="n">
        <v>37.14</v>
      </c>
      <c r="T1942" t="n">
        <v>5.1</v>
      </c>
      <c r="U1942" t="n">
        <v>5.1</v>
      </c>
      <c r="V1942" t="n">
        <v>85.2</v>
      </c>
      <c r="W1942" t="n">
        <v>85.2</v>
      </c>
      <c r="X1942" t="n">
        <v>6.7</v>
      </c>
      <c r="Y1942" t="n">
        <v>6.7</v>
      </c>
      <c r="Z1942" t="n">
        <v>16.54</v>
      </c>
      <c r="AA1942" t="n">
        <v>16.55</v>
      </c>
      <c r="AB1942" t="n">
        <v>25.52</v>
      </c>
      <c r="AC1942" t="n">
        <v>25.53</v>
      </c>
      <c r="AD1942" t="n">
        <v>25.519999999999982</v>
      </c>
      <c r="AE1942" t="n">
        <v>0.0</v>
      </c>
      <c r="AF1942" t="n">
        <v>0.0</v>
      </c>
      <c r="AG1942" t="n">
        <v>0.0</v>
      </c>
      <c r="AH1942" t="n">
        <v>0.0</v>
      </c>
      <c r="AI1942" t="n">
        <v>0.0</v>
      </c>
      <c r="AJ1942" t="n">
        <v>-0.010000000000001563</v>
      </c>
      <c r="AK1942" t="n">
        <v>-0.010000000000001563</v>
      </c>
      <c r="AL1942" t="inlineStr">
        <is>
          <t>unreconciled</t>
        </is>
      </c>
      <c r="AM1942" t="inlineStr">
        <is>
          <t>Order Amount Mismatch (POS&gt;3PO)</t>
        </is>
      </c>
      <c r="AN1942" t="n">
        <v>25.52</v>
      </c>
      <c r="AO1942" t="n">
        <f>ROUND(P1942*100/H1942,2)</f>
        <v>0.0</v>
      </c>
      <c r="AP1942" t="n">
        <f>ROUND(Q1942*100/I1942,2)</f>
        <v>0.0</v>
      </c>
      <c r="AQ1942"/>
      <c r="AR1942"/>
      <c r="AS1942" t="n">
        <v>0.0</v>
      </c>
    </row>
    <row r="1943">
      <c r="A1943" s="1" t="n">
        <v>45236.0</v>
      </c>
      <c r="B1943" s="2" t="n">
        <v>45236.618159722224</v>
      </c>
      <c r="C1943" t="inlineStr">
        <is>
          <t>3140094012086496</t>
        </is>
      </c>
      <c r="D1943" t="inlineStr">
        <is>
          <t>POS0012</t>
        </is>
      </c>
      <c r="E1943" t="inlineStr">
        <is>
          <t>11</t>
        </is>
      </c>
      <c r="F1943" t="inlineStr">
        <is>
          <t>0094</t>
        </is>
      </c>
      <c r="G1943" t="inlineStr">
        <is>
          <t>5319191671</t>
        </is>
      </c>
      <c r="H1943" t="n">
        <v>257.0</v>
      </c>
      <c r="I1943" t="n">
        <v>244.76</v>
      </c>
      <c r="J1943" t="n">
        <v>207.62</v>
      </c>
      <c r="K1943" t="inlineStr">
        <is>
          <t>sale</t>
        </is>
      </c>
      <c r="L1943" t="inlineStr">
        <is>
          <t/>
        </is>
      </c>
      <c r="M1943" t="inlineStr">
        <is>
          <t/>
        </is>
      </c>
      <c r="N1943" t="n">
        <v>0.0</v>
      </c>
      <c r="O1943" t="n">
        <v>0.0</v>
      </c>
      <c r="P1943" t="n">
        <v>194.43</v>
      </c>
      <c r="Q1943" t="n">
        <v>194.42</v>
      </c>
      <c r="R1943" t="n">
        <v>37.14</v>
      </c>
      <c r="S1943" t="n">
        <v>37.14</v>
      </c>
      <c r="T1943" t="n">
        <v>2.45</v>
      </c>
      <c r="U1943" t="n">
        <v>2.45</v>
      </c>
      <c r="V1943" t="n">
        <v>37.37</v>
      </c>
      <c r="W1943" t="n">
        <v>37.37</v>
      </c>
      <c r="X1943" t="n">
        <v>3.21</v>
      </c>
      <c r="Y1943" t="n">
        <v>3.21</v>
      </c>
      <c r="Z1943" t="n">
        <v>7.3</v>
      </c>
      <c r="AA1943" t="n">
        <v>7.31</v>
      </c>
      <c r="AB1943" t="n">
        <v>12.24</v>
      </c>
      <c r="AC1943" t="n">
        <v>12.24</v>
      </c>
      <c r="AD1943" t="n">
        <v>12.240000000000009</v>
      </c>
      <c r="AE1943" t="n">
        <v>0.010000000000019327</v>
      </c>
      <c r="AF1943" t="n">
        <v>0.0</v>
      </c>
      <c r="AG1943" t="n">
        <v>0.0</v>
      </c>
      <c r="AH1943" t="n">
        <v>0.0</v>
      </c>
      <c r="AI1943" t="n">
        <v>0.0</v>
      </c>
      <c r="AJ1943" t="n">
        <v>-0.009999999999999787</v>
      </c>
      <c r="AK1943" t="n">
        <v>0.0</v>
      </c>
      <c r="AL1943" t="inlineStr">
        <is>
          <t>unreconciled</t>
        </is>
      </c>
      <c r="AM1943" t="inlineStr">
        <is>
          <t>Order Amount Mismatch (POS&gt;3PO)</t>
        </is>
      </c>
      <c r="AN1943" t="n">
        <v>12.24</v>
      </c>
      <c r="AO1943" t="n">
        <f>ROUND(P1943*100/H1943,2)</f>
        <v>0.0</v>
      </c>
      <c r="AP1943" t="n">
        <f>ROUND(Q1943*100/I1943,2)</f>
        <v>0.0</v>
      </c>
      <c r="AQ1943"/>
      <c r="AR1943"/>
      <c r="AS1943" t="n">
        <v>0.0</v>
      </c>
    </row>
    <row r="1944">
      <c r="A1944" s="1" t="n">
        <v>45235.0</v>
      </c>
      <c r="B1944" s="2" t="n">
        <v>45235.65638888889</v>
      </c>
      <c r="C1944" t="inlineStr">
        <is>
          <t>3140094012086070</t>
        </is>
      </c>
      <c r="D1944" t="inlineStr">
        <is>
          <t>POS0012</t>
        </is>
      </c>
      <c r="E1944" t="inlineStr">
        <is>
          <t>85</t>
        </is>
      </c>
      <c r="F1944" t="inlineStr">
        <is>
          <t>0094</t>
        </is>
      </c>
      <c r="G1944" t="inlineStr">
        <is>
          <t>5319198256</t>
        </is>
      </c>
      <c r="H1944" t="n">
        <v>207.0</v>
      </c>
      <c r="I1944" t="n">
        <v>197.14</v>
      </c>
      <c r="J1944" t="n">
        <v>160.0</v>
      </c>
      <c r="K1944" t="inlineStr">
        <is>
          <t>sale</t>
        </is>
      </c>
      <c r="L1944" t="inlineStr">
        <is>
          <t/>
        </is>
      </c>
      <c r="M1944" t="inlineStr">
        <is>
          <t/>
        </is>
      </c>
      <c r="N1944" t="n">
        <v>0.0</v>
      </c>
      <c r="O1944" t="n">
        <v>0.0</v>
      </c>
      <c r="P1944" t="n">
        <v>158.13</v>
      </c>
      <c r="Q1944" t="n">
        <v>158.13</v>
      </c>
      <c r="R1944" t="n">
        <v>37.14</v>
      </c>
      <c r="S1944" t="n">
        <v>37.14</v>
      </c>
      <c r="T1944" t="n">
        <v>1.97</v>
      </c>
      <c r="U1944" t="n">
        <v>1.97</v>
      </c>
      <c r="V1944" t="n">
        <v>28.8</v>
      </c>
      <c r="W1944" t="n">
        <v>28.8</v>
      </c>
      <c r="X1944" t="n">
        <v>2.59</v>
      </c>
      <c r="Y1944" t="n">
        <v>2.59</v>
      </c>
      <c r="Z1944" t="n">
        <v>5.65</v>
      </c>
      <c r="AA1944" t="n">
        <v>5.65</v>
      </c>
      <c r="AB1944" t="n">
        <v>9.86</v>
      </c>
      <c r="AC1944" t="n">
        <v>9.86</v>
      </c>
      <c r="AD1944" t="n">
        <v>9.860000000000014</v>
      </c>
      <c r="AE1944" t="n">
        <v>0.0</v>
      </c>
      <c r="AF1944" t="n">
        <v>0.0</v>
      </c>
      <c r="AG1944" t="n">
        <v>0.0</v>
      </c>
      <c r="AH1944" t="n">
        <v>0.0</v>
      </c>
      <c r="AI1944" t="n">
        <v>0.0</v>
      </c>
      <c r="AJ1944" t="n">
        <v>0.0</v>
      </c>
      <c r="AK1944" t="n">
        <v>0.0</v>
      </c>
      <c r="AL1944" t="inlineStr">
        <is>
          <t>unreconciled</t>
        </is>
      </c>
      <c r="AM1944" t="inlineStr">
        <is>
          <t>Order Amount Mismatch (POS&gt;3PO)</t>
        </is>
      </c>
      <c r="AN1944" t="n">
        <v>9.86</v>
      </c>
      <c r="AO1944" t="n">
        <f>ROUND(P1944*100/H1944,2)</f>
        <v>0.0</v>
      </c>
      <c r="AP1944" t="n">
        <f>ROUND(Q1944*100/I1944,2)</f>
        <v>0.0</v>
      </c>
      <c r="AQ1944"/>
      <c r="AR1944"/>
      <c r="AS1944" t="n">
        <v>0.0</v>
      </c>
    </row>
    <row r="1945">
      <c r="A1945" s="1" t="n">
        <v>45235.0</v>
      </c>
      <c r="B1945" s="2" t="n">
        <v>45235.76993055556</v>
      </c>
      <c r="C1945" t="inlineStr">
        <is>
          <t>3140094012086150</t>
        </is>
      </c>
      <c r="D1945" t="inlineStr">
        <is>
          <t>POS0012</t>
        </is>
      </c>
      <c r="E1945" t="inlineStr">
        <is>
          <t>65</t>
        </is>
      </c>
      <c r="F1945" t="inlineStr">
        <is>
          <t>0094</t>
        </is>
      </c>
      <c r="G1945" t="inlineStr">
        <is>
          <t>5319206831</t>
        </is>
      </c>
      <c r="H1945" t="n">
        <v>504.0</v>
      </c>
      <c r="I1945" t="n">
        <v>479.99</v>
      </c>
      <c r="J1945" t="n">
        <v>442.85</v>
      </c>
      <c r="K1945" t="inlineStr">
        <is>
          <t>sale</t>
        </is>
      </c>
      <c r="L1945" t="inlineStr">
        <is>
          <t/>
        </is>
      </c>
      <c r="M1945" t="inlineStr">
        <is>
          <t/>
        </is>
      </c>
      <c r="N1945" t="n">
        <v>0.0</v>
      </c>
      <c r="O1945" t="n">
        <v>0.0</v>
      </c>
      <c r="P1945" t="n">
        <v>373.7</v>
      </c>
      <c r="Q1945" t="n">
        <v>373.68</v>
      </c>
      <c r="R1945" t="n">
        <v>37.14</v>
      </c>
      <c r="S1945" t="n">
        <v>37.14</v>
      </c>
      <c r="T1945" t="n">
        <v>4.8</v>
      </c>
      <c r="U1945" t="n">
        <v>4.8</v>
      </c>
      <c r="V1945" t="n">
        <v>79.71</v>
      </c>
      <c r="W1945" t="n">
        <v>79.71</v>
      </c>
      <c r="X1945" t="n">
        <v>6.3</v>
      </c>
      <c r="Y1945" t="n">
        <v>6.3</v>
      </c>
      <c r="Z1945" t="n">
        <v>15.48</v>
      </c>
      <c r="AA1945" t="n">
        <v>15.48</v>
      </c>
      <c r="AB1945" t="n">
        <v>24.0</v>
      </c>
      <c r="AC1945" t="n">
        <v>24.0</v>
      </c>
      <c r="AD1945" t="n">
        <v>24.00999999999999</v>
      </c>
      <c r="AE1945" t="n">
        <v>0.01999999999998181</v>
      </c>
      <c r="AF1945" t="n">
        <v>0.0</v>
      </c>
      <c r="AG1945" t="n">
        <v>0.0</v>
      </c>
      <c r="AH1945" t="n">
        <v>0.0</v>
      </c>
      <c r="AI1945" t="n">
        <v>0.0</v>
      </c>
      <c r="AJ1945" t="n">
        <v>0.0</v>
      </c>
      <c r="AK1945" t="n">
        <v>0.0</v>
      </c>
      <c r="AL1945" t="inlineStr">
        <is>
          <t>unreconciled</t>
        </is>
      </c>
      <c r="AM1945" t="inlineStr">
        <is>
          <t>Order Amount Mismatch (POS&gt;3PO)</t>
        </is>
      </c>
      <c r="AN1945" t="n">
        <v>24.01</v>
      </c>
      <c r="AO1945" t="n">
        <f>ROUND(P1945*100/H1945,2)</f>
        <v>0.0</v>
      </c>
      <c r="AP1945" t="n">
        <f>ROUND(Q1945*100/I1945,2)</f>
        <v>0.0</v>
      </c>
      <c r="AQ1945"/>
      <c r="AR1945"/>
      <c r="AS1945" t="n">
        <v>0.0</v>
      </c>
    </row>
    <row r="1946">
      <c r="A1946" s="1" t="n">
        <v>45235.0</v>
      </c>
      <c r="B1946" s="2" t="n">
        <v>45235.851331018515</v>
      </c>
      <c r="C1946" t="inlineStr">
        <is>
          <t>3140094012086262</t>
        </is>
      </c>
      <c r="D1946" t="inlineStr">
        <is>
          <t>POS0012</t>
        </is>
      </c>
      <c r="E1946" t="inlineStr">
        <is>
          <t>77</t>
        </is>
      </c>
      <c r="F1946" t="inlineStr">
        <is>
          <t>0094</t>
        </is>
      </c>
      <c r="G1946" t="inlineStr">
        <is>
          <t>5319221645</t>
        </is>
      </c>
      <c r="H1946" t="n">
        <v>284.0</v>
      </c>
      <c r="I1946" t="n">
        <v>270.47</v>
      </c>
      <c r="J1946" t="n">
        <v>233.33</v>
      </c>
      <c r="K1946" t="inlineStr">
        <is>
          <t>sale</t>
        </is>
      </c>
      <c r="L1946" t="inlineStr">
        <is>
          <t/>
        </is>
      </c>
      <c r="M1946" t="inlineStr">
        <is>
          <t/>
        </is>
      </c>
      <c r="N1946" t="n">
        <v>0.0</v>
      </c>
      <c r="O1946" t="n">
        <v>0.0</v>
      </c>
      <c r="P1946" t="n">
        <v>214.02</v>
      </c>
      <c r="Q1946" t="n">
        <v>214.02</v>
      </c>
      <c r="R1946" t="n">
        <v>37.14</v>
      </c>
      <c r="S1946" t="n">
        <v>37.14</v>
      </c>
      <c r="T1946" t="n">
        <v>2.7</v>
      </c>
      <c r="U1946" t="n">
        <v>2.7</v>
      </c>
      <c r="V1946" t="n">
        <v>42.0</v>
      </c>
      <c r="W1946" t="n">
        <v>42.0</v>
      </c>
      <c r="X1946" t="n">
        <v>3.55</v>
      </c>
      <c r="Y1946" t="n">
        <v>3.55</v>
      </c>
      <c r="Z1946" t="n">
        <v>8.2</v>
      </c>
      <c r="AA1946" t="n">
        <v>8.2</v>
      </c>
      <c r="AB1946" t="n">
        <v>13.52</v>
      </c>
      <c r="AC1946" t="n">
        <v>13.52</v>
      </c>
      <c r="AD1946" t="n">
        <v>13.529999999999973</v>
      </c>
      <c r="AE1946" t="n">
        <v>0.0</v>
      </c>
      <c r="AF1946" t="n">
        <v>0.0</v>
      </c>
      <c r="AG1946" t="n">
        <v>0.0</v>
      </c>
      <c r="AH1946" t="n">
        <v>0.0</v>
      </c>
      <c r="AI1946" t="n">
        <v>0.0</v>
      </c>
      <c r="AJ1946" t="n">
        <v>0.0</v>
      </c>
      <c r="AK1946" t="n">
        <v>0.0</v>
      </c>
      <c r="AL1946" t="inlineStr">
        <is>
          <t>unreconciled</t>
        </is>
      </c>
      <c r="AM1946" t="inlineStr">
        <is>
          <t>Order Amount Mismatch (POS&gt;3PO)</t>
        </is>
      </c>
      <c r="AN1946" t="n">
        <v>13.53</v>
      </c>
      <c r="AO1946" t="n">
        <f>ROUND(P1946*100/H1946,2)</f>
        <v>0.0</v>
      </c>
      <c r="AP1946" t="n">
        <f>ROUND(Q1946*100/I1946,2)</f>
        <v>0.0</v>
      </c>
      <c r="AQ1946"/>
      <c r="AR1946"/>
      <c r="AS1946" t="n">
        <v>0.0</v>
      </c>
    </row>
    <row r="1947">
      <c r="A1947" s="1" t="n">
        <v>45236.0</v>
      </c>
      <c r="B1947" s="2" t="n">
        <v>45236.848032407404</v>
      </c>
      <c r="C1947" t="inlineStr">
        <is>
          <t>3140094012086631</t>
        </is>
      </c>
      <c r="D1947" t="inlineStr">
        <is>
          <t>POS0012</t>
        </is>
      </c>
      <c r="E1947" t="inlineStr">
        <is>
          <t>46</t>
        </is>
      </c>
      <c r="F1947" t="inlineStr">
        <is>
          <t>0094</t>
        </is>
      </c>
      <c r="G1947" t="inlineStr">
        <is>
          <t>5319229322</t>
        </is>
      </c>
      <c r="H1947" t="n">
        <v>217.0</v>
      </c>
      <c r="I1947" t="n">
        <v>206.67</v>
      </c>
      <c r="J1947" t="n">
        <v>169.53</v>
      </c>
      <c r="K1947" t="inlineStr">
        <is>
          <t>sale</t>
        </is>
      </c>
      <c r="L1947" t="inlineStr">
        <is>
          <t/>
        </is>
      </c>
      <c r="M1947" t="inlineStr">
        <is>
          <t/>
        </is>
      </c>
      <c r="N1947" t="n">
        <v>0.0</v>
      </c>
      <c r="O1947" t="n">
        <v>0.0</v>
      </c>
      <c r="P1947" t="n">
        <v>165.39</v>
      </c>
      <c r="Q1947" t="n">
        <v>165.39</v>
      </c>
      <c r="R1947" t="n">
        <v>37.14</v>
      </c>
      <c r="S1947" t="n">
        <v>37.14</v>
      </c>
      <c r="T1947" t="n">
        <v>2.07</v>
      </c>
      <c r="U1947" t="n">
        <v>2.07</v>
      </c>
      <c r="V1947" t="n">
        <v>30.52</v>
      </c>
      <c r="W1947" t="n">
        <v>30.52</v>
      </c>
      <c r="X1947" t="n">
        <v>2.71</v>
      </c>
      <c r="Y1947" t="n">
        <v>2.71</v>
      </c>
      <c r="Z1947" t="n">
        <v>5.98</v>
      </c>
      <c r="AA1947" t="n">
        <v>5.98</v>
      </c>
      <c r="AB1947" t="n">
        <v>10.34</v>
      </c>
      <c r="AC1947" t="n">
        <v>10.34</v>
      </c>
      <c r="AD1947" t="n">
        <v>10.330000000000013</v>
      </c>
      <c r="AE1947" t="n">
        <v>0.0</v>
      </c>
      <c r="AF1947" t="n">
        <v>0.0</v>
      </c>
      <c r="AG1947" t="n">
        <v>0.0</v>
      </c>
      <c r="AH1947" t="n">
        <v>0.0</v>
      </c>
      <c r="AI1947" t="n">
        <v>0.0</v>
      </c>
      <c r="AJ1947" t="n">
        <v>0.0</v>
      </c>
      <c r="AK1947" t="n">
        <v>0.0</v>
      </c>
      <c r="AL1947" t="inlineStr">
        <is>
          <t>unreconciled</t>
        </is>
      </c>
      <c r="AM1947" t="inlineStr">
        <is>
          <t>Order Amount Mismatch (POS&gt;3PO)</t>
        </is>
      </c>
      <c r="AN1947" t="n">
        <v>10.33</v>
      </c>
      <c r="AO1947" t="n">
        <f>ROUND(P1947*100/H1947,2)</f>
        <v>0.0</v>
      </c>
      <c r="AP1947" t="n">
        <f>ROUND(Q1947*100/I1947,2)</f>
        <v>0.0</v>
      </c>
      <c r="AQ1947"/>
      <c r="AR1947"/>
      <c r="AS1947" t="n">
        <v>0.0</v>
      </c>
    </row>
    <row r="1948">
      <c r="A1948" s="1" t="n">
        <v>45236.0</v>
      </c>
      <c r="B1948" s="2" t="n">
        <v>45236.77228009259</v>
      </c>
      <c r="C1948" t="inlineStr">
        <is>
          <t>3140094012086572</t>
        </is>
      </c>
      <c r="D1948" t="inlineStr">
        <is>
          <t>POS0012</t>
        </is>
      </c>
      <c r="E1948" t="inlineStr">
        <is>
          <t>87</t>
        </is>
      </c>
      <c r="F1948" t="inlineStr">
        <is>
          <t>0094</t>
        </is>
      </c>
      <c r="G1948" t="inlineStr">
        <is>
          <t>5319235420</t>
        </is>
      </c>
      <c r="H1948" t="n">
        <v>533.0</v>
      </c>
      <c r="I1948" t="n">
        <v>507.62</v>
      </c>
      <c r="J1948" t="n">
        <v>470.48</v>
      </c>
      <c r="K1948" t="inlineStr">
        <is>
          <t>sale</t>
        </is>
      </c>
      <c r="L1948" t="inlineStr">
        <is>
          <t/>
        </is>
      </c>
      <c r="M1948" t="inlineStr">
        <is>
          <t/>
        </is>
      </c>
      <c r="N1948" t="n">
        <v>0.0</v>
      </c>
      <c r="O1948" t="n">
        <v>0.0</v>
      </c>
      <c r="P1948" t="n">
        <v>394.75</v>
      </c>
      <c r="Q1948" t="n">
        <v>394.75</v>
      </c>
      <c r="R1948" t="n">
        <v>37.14</v>
      </c>
      <c r="S1948" t="n">
        <v>37.14</v>
      </c>
      <c r="T1948" t="n">
        <v>5.08</v>
      </c>
      <c r="U1948" t="n">
        <v>5.08</v>
      </c>
      <c r="V1948" t="n">
        <v>84.69</v>
      </c>
      <c r="W1948" t="n">
        <v>84.69</v>
      </c>
      <c r="X1948" t="n">
        <v>6.66</v>
      </c>
      <c r="Y1948" t="n">
        <v>6.66</v>
      </c>
      <c r="Z1948" t="n">
        <v>16.44</v>
      </c>
      <c r="AA1948" t="n">
        <v>16.44</v>
      </c>
      <c r="AB1948" t="n">
        <v>25.38</v>
      </c>
      <c r="AC1948" t="n">
        <v>25.38</v>
      </c>
      <c r="AD1948" t="n">
        <v>25.379999999999995</v>
      </c>
      <c r="AE1948" t="n">
        <v>0.0</v>
      </c>
      <c r="AF1948" t="n">
        <v>0.0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0.0</v>
      </c>
      <c r="AL1948" t="inlineStr">
        <is>
          <t>unreconciled</t>
        </is>
      </c>
      <c r="AM1948" t="inlineStr">
        <is>
          <t>Order Amount Mismatch (POS&gt;3PO)</t>
        </is>
      </c>
      <c r="AN1948" t="n">
        <v>25.38</v>
      </c>
      <c r="AO1948" t="n">
        <f>ROUND(P1948*100/H1948,2)</f>
        <v>0.0</v>
      </c>
      <c r="AP1948" t="n">
        <f>ROUND(Q1948*100/I1948,2)</f>
        <v>0.0</v>
      </c>
      <c r="AQ1948"/>
      <c r="AR1948"/>
      <c r="AS1948" t="n">
        <v>0.0</v>
      </c>
    </row>
    <row r="1949">
      <c r="A1949" s="1" t="n">
        <v>45236.0</v>
      </c>
      <c r="B1949" s="2" t="n">
        <v>45236.80755787037</v>
      </c>
      <c r="C1949" t="inlineStr">
        <is>
          <t>3140023012060080</t>
        </is>
      </c>
      <c r="D1949" t="inlineStr">
        <is>
          <t>POS0012</t>
        </is>
      </c>
      <c r="E1949" t="inlineStr">
        <is>
          <t>71</t>
        </is>
      </c>
      <c r="F1949" t="inlineStr">
        <is>
          <t>0023</t>
        </is>
      </c>
      <c r="G1949" t="inlineStr">
        <is>
          <t>5319262820</t>
        </is>
      </c>
      <c r="H1949" t="n">
        <v>499.0</v>
      </c>
      <c r="I1949" t="n">
        <v>475.23</v>
      </c>
      <c r="J1949" t="n">
        <v>438.09</v>
      </c>
      <c r="K1949" t="inlineStr">
        <is>
          <t>sale</t>
        </is>
      </c>
      <c r="L1949" t="inlineStr">
        <is>
          <t/>
        </is>
      </c>
      <c r="M1949" t="inlineStr">
        <is>
          <t/>
        </is>
      </c>
      <c r="N1949" t="n">
        <v>0.0</v>
      </c>
      <c r="O1949" t="n">
        <v>0.0</v>
      </c>
      <c r="P1949" t="n">
        <v>370.06</v>
      </c>
      <c r="Q1949" t="n">
        <v>370.05</v>
      </c>
      <c r="R1949" t="n">
        <v>37.14</v>
      </c>
      <c r="S1949" t="n">
        <v>37.14</v>
      </c>
      <c r="T1949" t="n">
        <v>4.75</v>
      </c>
      <c r="U1949" t="n">
        <v>4.75</v>
      </c>
      <c r="V1949" t="n">
        <v>78.86</v>
      </c>
      <c r="W1949" t="n">
        <v>78.86</v>
      </c>
      <c r="X1949" t="n">
        <v>6.24</v>
      </c>
      <c r="Y1949" t="n">
        <v>6.24</v>
      </c>
      <c r="Z1949" t="n">
        <v>15.32</v>
      </c>
      <c r="AA1949" t="n">
        <v>15.31</v>
      </c>
      <c r="AB1949" t="n">
        <v>23.76</v>
      </c>
      <c r="AC1949" t="n">
        <v>23.76</v>
      </c>
      <c r="AD1949" t="n">
        <v>23.769999999999982</v>
      </c>
      <c r="AE1949" t="n">
        <v>0.009999999999990905</v>
      </c>
      <c r="AF1949" t="n">
        <v>0.0</v>
      </c>
      <c r="AG1949" t="n">
        <v>0.0</v>
      </c>
      <c r="AH1949" t="n">
        <v>0.0</v>
      </c>
      <c r="AI1949" t="n">
        <v>0.0</v>
      </c>
      <c r="AJ1949" t="n">
        <v>0.009999999999999787</v>
      </c>
      <c r="AK1949" t="n">
        <v>0.0</v>
      </c>
      <c r="AL1949" t="inlineStr">
        <is>
          <t>unreconciled</t>
        </is>
      </c>
      <c r="AM1949" t="inlineStr">
        <is>
          <t>Order Amount Mismatch (POS&gt;3PO)</t>
        </is>
      </c>
      <c r="AN1949" t="n">
        <v>23.77</v>
      </c>
      <c r="AO1949" t="n">
        <f>ROUND(P1949*100/H1949,2)</f>
        <v>0.0</v>
      </c>
      <c r="AP1949" t="n">
        <f>ROUND(Q1949*100/I1949,2)</f>
        <v>0.0</v>
      </c>
      <c r="AQ1949"/>
      <c r="AR1949"/>
      <c r="AS1949" t="n">
        <v>0.0</v>
      </c>
    </row>
    <row r="1950">
      <c r="A1950" s="1" t="n">
        <v>45235.0</v>
      </c>
      <c r="B1950" s="2" t="n">
        <v>45235.813796296294</v>
      </c>
      <c r="C1950" t="inlineStr">
        <is>
          <t>3140023012059830</t>
        </is>
      </c>
      <c r="D1950" t="inlineStr">
        <is>
          <t>POS0012</t>
        </is>
      </c>
      <c r="E1950" t="inlineStr">
        <is>
          <t>22</t>
        </is>
      </c>
      <c r="F1950" t="inlineStr">
        <is>
          <t>0023</t>
        </is>
      </c>
      <c r="G1950" t="inlineStr">
        <is>
          <t>5319266560</t>
        </is>
      </c>
      <c r="H1950" t="n">
        <v>531.0</v>
      </c>
      <c r="I1950" t="n">
        <v>505.71</v>
      </c>
      <c r="J1950" t="n">
        <v>468.57</v>
      </c>
      <c r="K1950" t="inlineStr">
        <is>
          <t>sale</t>
        </is>
      </c>
      <c r="L1950" t="inlineStr">
        <is>
          <t/>
        </is>
      </c>
      <c r="M1950" t="inlineStr">
        <is>
          <t/>
        </is>
      </c>
      <c r="N1950" t="n">
        <v>0.0</v>
      </c>
      <c r="O1950" t="n">
        <v>0.0</v>
      </c>
      <c r="P1950" t="n">
        <v>393.29</v>
      </c>
      <c r="Q1950" t="n">
        <v>393.3</v>
      </c>
      <c r="R1950" t="n">
        <v>37.14</v>
      </c>
      <c r="S1950" t="n">
        <v>37.14</v>
      </c>
      <c r="T1950" t="n">
        <v>5.06</v>
      </c>
      <c r="U1950" t="n">
        <v>5.06</v>
      </c>
      <c r="V1950" t="n">
        <v>84.34</v>
      </c>
      <c r="W1950" t="n">
        <v>84.34</v>
      </c>
      <c r="X1950" t="n">
        <v>6.64</v>
      </c>
      <c r="Y1950" t="n">
        <v>6.64</v>
      </c>
      <c r="Z1950" t="n">
        <v>16.38</v>
      </c>
      <c r="AA1950" t="n">
        <v>16.38</v>
      </c>
      <c r="AB1950" t="n">
        <v>25.28</v>
      </c>
      <c r="AC1950" t="n">
        <v>25.29</v>
      </c>
      <c r="AD1950" t="n">
        <v>25.29000000000002</v>
      </c>
      <c r="AE1950" t="n">
        <v>-0.009999999999990905</v>
      </c>
      <c r="AF1950" t="n">
        <v>0.0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-0.00999999999999801</v>
      </c>
      <c r="AL1950" t="inlineStr">
        <is>
          <t>unreconciled</t>
        </is>
      </c>
      <c r="AM1950" t="inlineStr">
        <is>
          <t>Order Amount Mismatch (POS&gt;3PO)</t>
        </is>
      </c>
      <c r="AN1950" t="n">
        <v>25.29</v>
      </c>
      <c r="AO1950" t="n">
        <f>ROUND(P1950*100/H1950,2)</f>
        <v>0.0</v>
      </c>
      <c r="AP1950" t="n">
        <f>ROUND(Q1950*100/I1950,2)</f>
        <v>0.0</v>
      </c>
      <c r="AQ1950"/>
      <c r="AR1950"/>
      <c r="AS1950" t="n">
        <v>0.0</v>
      </c>
    </row>
    <row r="1951">
      <c r="A1951" s="1" t="n">
        <v>45236.0</v>
      </c>
      <c r="B1951" s="2" t="n">
        <v>45236.797951388886</v>
      </c>
      <c r="C1951" t="inlineStr">
        <is>
          <t>3140023012060075</t>
        </is>
      </c>
      <c r="D1951" t="inlineStr">
        <is>
          <t>POS0012</t>
        </is>
      </c>
      <c r="E1951" t="inlineStr">
        <is>
          <t>66</t>
        </is>
      </c>
      <c r="F1951" t="inlineStr">
        <is>
          <t>0023</t>
        </is>
      </c>
      <c r="G1951" t="inlineStr">
        <is>
          <t>5319284611</t>
        </is>
      </c>
      <c r="H1951" t="n">
        <v>287.0</v>
      </c>
      <c r="I1951" t="n">
        <v>273.33</v>
      </c>
      <c r="J1951" t="n">
        <v>236.19</v>
      </c>
      <c r="K1951" t="inlineStr">
        <is>
          <t>sale</t>
        </is>
      </c>
      <c r="L1951" t="inlineStr">
        <is>
          <t/>
        </is>
      </c>
      <c r="M1951" t="inlineStr">
        <is>
          <t/>
        </is>
      </c>
      <c r="N1951" t="n">
        <v>0.0</v>
      </c>
      <c r="O1951" t="n">
        <v>0.0</v>
      </c>
      <c r="P1951" t="n">
        <v>216.2</v>
      </c>
      <c r="Q1951" t="n">
        <v>216.21</v>
      </c>
      <c r="R1951" t="n">
        <v>37.14</v>
      </c>
      <c r="S1951" t="n">
        <v>37.14</v>
      </c>
      <c r="T1951" t="n">
        <v>2.73</v>
      </c>
      <c r="U1951" t="n">
        <v>2.73</v>
      </c>
      <c r="V1951" t="n">
        <v>42.51</v>
      </c>
      <c r="W1951" t="n">
        <v>42.51</v>
      </c>
      <c r="X1951" t="n">
        <v>3.59</v>
      </c>
      <c r="Y1951" t="n">
        <v>3.59</v>
      </c>
      <c r="Z1951" t="n">
        <v>8.3</v>
      </c>
      <c r="AA1951" t="n">
        <v>8.3</v>
      </c>
      <c r="AB1951" t="n">
        <v>13.66</v>
      </c>
      <c r="AC1951" t="n">
        <v>13.67</v>
      </c>
      <c r="AD1951" t="n">
        <v>13.670000000000016</v>
      </c>
      <c r="AE1951" t="n">
        <v>-0.010000000000019327</v>
      </c>
      <c r="AF1951" t="n">
        <v>0.0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-0.009999999999999787</v>
      </c>
      <c r="AL1951" t="inlineStr">
        <is>
          <t>unreconciled</t>
        </is>
      </c>
      <c r="AM1951" t="inlineStr">
        <is>
          <t>Order Amount Mismatch (POS&gt;3PO)</t>
        </is>
      </c>
      <c r="AN1951" t="n">
        <v>13.67</v>
      </c>
      <c r="AO1951" t="n">
        <f>ROUND(P1951*100/H1951,2)</f>
        <v>0.0</v>
      </c>
      <c r="AP1951" t="n">
        <f>ROUND(Q1951*100/I1951,2)</f>
        <v>0.0</v>
      </c>
      <c r="AQ1951"/>
      <c r="AR1951"/>
      <c r="AS1951" t="n">
        <v>0.0</v>
      </c>
    </row>
    <row r="1952">
      <c r="A1952" s="1" t="n">
        <v>45236.0</v>
      </c>
      <c r="B1952" s="2" t="n">
        <v>45236.80907407407</v>
      </c>
      <c r="C1952" t="inlineStr">
        <is>
          <t>3140023012060081</t>
        </is>
      </c>
      <c r="D1952" t="inlineStr">
        <is>
          <t>POS0012</t>
        </is>
      </c>
      <c r="E1952" t="inlineStr">
        <is>
          <t>72</t>
        </is>
      </c>
      <c r="F1952" t="inlineStr">
        <is>
          <t>0023</t>
        </is>
      </c>
      <c r="G1952" t="inlineStr">
        <is>
          <t>5319294672</t>
        </is>
      </c>
      <c r="H1952" t="n">
        <v>519.0</v>
      </c>
      <c r="I1952" t="n">
        <v>457.16</v>
      </c>
      <c r="J1952" t="n">
        <v>457.16</v>
      </c>
      <c r="K1952" t="inlineStr">
        <is>
          <t>addition</t>
        </is>
      </c>
      <c r="L1952" t="inlineStr">
        <is>
          <t/>
        </is>
      </c>
      <c r="M1952" t="inlineStr">
        <is>
          <t/>
        </is>
      </c>
      <c r="N1952" t="n">
        <v>0.0</v>
      </c>
      <c r="O1952" t="n">
        <v>0.0</v>
      </c>
      <c r="P1952" t="n">
        <v>387.28</v>
      </c>
      <c r="Q1952" t="n">
        <v>384.6</v>
      </c>
      <c r="R1952" t="n">
        <v>37.14</v>
      </c>
      <c r="S1952" t="n">
        <v>0.0</v>
      </c>
      <c r="T1952" t="n">
        <v>0.0</v>
      </c>
      <c r="U1952" t="n">
        <v>0.0</v>
      </c>
      <c r="V1952" t="n">
        <v>0.0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24.72</v>
      </c>
      <c r="AC1952" t="n">
        <v>24.72</v>
      </c>
      <c r="AD1952" t="n">
        <v>61.839999999999975</v>
      </c>
      <c r="AE1952" t="n">
        <v>2.67999999999995</v>
      </c>
      <c r="AF1952" t="n">
        <v>37.14</v>
      </c>
      <c r="AG1952" t="n">
        <v>0.0</v>
      </c>
      <c r="AH1952" t="n">
        <v>0.0</v>
      </c>
      <c r="AI1952" t="n">
        <v>0.0</v>
      </c>
      <c r="AJ1952" t="n">
        <v>0.0</v>
      </c>
      <c r="AK1952" t="n">
        <v>0.0</v>
      </c>
      <c r="AL1952" t="inlineStr">
        <is>
          <t>unreconciled</t>
        </is>
      </c>
      <c r="AM1952" t="inlineStr">
        <is>
          <t>Packaging Charge Mismatch</t>
        </is>
      </c>
      <c r="AN1952" t="n">
        <v>37.14</v>
      </c>
      <c r="AO1952" t="n">
        <f>ROUND(P1952*100/H1952,2)</f>
        <v>0.0</v>
      </c>
      <c r="AP1952" t="n">
        <f>ROUND(Q1952*100/I1952,2)</f>
        <v>0.0</v>
      </c>
      <c r="AQ1952"/>
      <c r="AR1952"/>
      <c r="AS1952" t="n">
        <v>0.0</v>
      </c>
    </row>
    <row r="1953">
      <c r="A1953" s="1" t="n">
        <v>45236.0</v>
      </c>
      <c r="B1953" s="2" t="n">
        <v>45236.62013888889</v>
      </c>
      <c r="C1953" t="inlineStr">
        <is>
          <t>3140094012086495</t>
        </is>
      </c>
      <c r="D1953" t="inlineStr">
        <is>
          <t>POS0012</t>
        </is>
      </c>
      <c r="E1953" t="inlineStr">
        <is>
          <t>10</t>
        </is>
      </c>
      <c r="F1953" t="inlineStr">
        <is>
          <t>0094</t>
        </is>
      </c>
      <c r="G1953" t="inlineStr">
        <is>
          <t>5319295638</t>
        </is>
      </c>
      <c r="H1953" t="n">
        <v>120.0</v>
      </c>
      <c r="I1953" t="n">
        <v>114.28</v>
      </c>
      <c r="J1953" t="n">
        <v>77.14</v>
      </c>
      <c r="K1953" t="inlineStr">
        <is>
          <t>sale</t>
        </is>
      </c>
      <c r="L1953" t="inlineStr">
        <is>
          <t/>
        </is>
      </c>
      <c r="M1953" t="inlineStr">
        <is>
          <t/>
        </is>
      </c>
      <c r="N1953" t="n">
        <v>0.0</v>
      </c>
      <c r="O1953" t="n">
        <v>0.0</v>
      </c>
      <c r="P1953" t="n">
        <v>94.98</v>
      </c>
      <c r="Q1953" t="n">
        <v>94.98</v>
      </c>
      <c r="R1953" t="n">
        <v>37.14</v>
      </c>
      <c r="S1953" t="n">
        <v>37.14</v>
      </c>
      <c r="T1953" t="n">
        <v>1.14</v>
      </c>
      <c r="U1953" t="n">
        <v>1.14</v>
      </c>
      <c r="V1953" t="n">
        <v>13.89</v>
      </c>
      <c r="W1953" t="n">
        <v>13.89</v>
      </c>
      <c r="X1953" t="n">
        <v>1.5</v>
      </c>
      <c r="Y1953" t="n">
        <v>1.5</v>
      </c>
      <c r="Z1953" t="n">
        <v>2.77</v>
      </c>
      <c r="AA1953" t="n">
        <v>2.77</v>
      </c>
      <c r="AB1953" t="n">
        <v>5.72</v>
      </c>
      <c r="AC1953" t="n">
        <v>5.72</v>
      </c>
      <c r="AD1953" t="n">
        <v>5.719999999999999</v>
      </c>
      <c r="AE1953" t="n">
        <v>0.0</v>
      </c>
      <c r="AF1953" t="n">
        <v>0.0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0.0</v>
      </c>
      <c r="AL1953" t="inlineStr">
        <is>
          <t>unreconciled</t>
        </is>
      </c>
      <c r="AM1953" t="inlineStr">
        <is>
          <t>Order Amount Mismatch (POS&gt;3PO)</t>
        </is>
      </c>
      <c r="AN1953" t="n">
        <v>5.72</v>
      </c>
      <c r="AO1953" t="n">
        <f>ROUND(P1953*100/H1953,2)</f>
        <v>0.0</v>
      </c>
      <c r="AP1953" t="n">
        <f>ROUND(Q1953*100/I1953,2)</f>
        <v>0.0</v>
      </c>
      <c r="AQ1953"/>
      <c r="AR1953"/>
      <c r="AS1953" t="n">
        <v>0.0</v>
      </c>
    </row>
    <row r="1954">
      <c r="A1954" s="1" t="n">
        <v>45235.0</v>
      </c>
      <c r="B1954" s="2" t="n">
        <v>45235.68875</v>
      </c>
      <c r="C1954" t="inlineStr">
        <is>
          <t>3140094012086090</t>
        </is>
      </c>
      <c r="D1954" t="inlineStr">
        <is>
          <t>POS0012</t>
        </is>
      </c>
      <c r="E1954" t="inlineStr">
        <is>
          <t>05</t>
        </is>
      </c>
      <c r="F1954" t="inlineStr">
        <is>
          <t>0094</t>
        </is>
      </c>
      <c r="G1954" t="inlineStr">
        <is>
          <t>5319299524</t>
        </is>
      </c>
      <c r="H1954" t="n">
        <v>1210.0</v>
      </c>
      <c r="I1954" t="n">
        <v>1152.39</v>
      </c>
      <c r="J1954" t="n">
        <v>1115.25</v>
      </c>
      <c r="K1954" t="inlineStr">
        <is>
          <t>sale</t>
        </is>
      </c>
      <c r="L1954" t="inlineStr">
        <is>
          <t/>
        </is>
      </c>
      <c r="M1954" t="inlineStr">
        <is>
          <t/>
        </is>
      </c>
      <c r="N1954" t="n">
        <v>0.0</v>
      </c>
      <c r="O1954" t="n">
        <v>0.0</v>
      </c>
      <c r="P1954" t="n">
        <v>886.14</v>
      </c>
      <c r="Q1954" t="n">
        <v>886.13</v>
      </c>
      <c r="R1954" t="n">
        <v>37.14</v>
      </c>
      <c r="S1954" t="n">
        <v>37.14</v>
      </c>
      <c r="T1954" t="n">
        <v>11.52</v>
      </c>
      <c r="U1954" t="n">
        <v>11.52</v>
      </c>
      <c r="V1954" t="n">
        <v>200.74</v>
      </c>
      <c r="W1954" t="n">
        <v>200.74</v>
      </c>
      <c r="X1954" t="n">
        <v>15.13</v>
      </c>
      <c r="Y1954" t="n">
        <v>15.13</v>
      </c>
      <c r="Z1954" t="n">
        <v>38.86</v>
      </c>
      <c r="AA1954" t="n">
        <v>38.85</v>
      </c>
      <c r="AB1954" t="n">
        <v>57.62</v>
      </c>
      <c r="AC1954" t="n">
        <v>57.62</v>
      </c>
      <c r="AD1954" t="n">
        <v>57.6099999999999</v>
      </c>
      <c r="AE1954" t="n">
        <v>0.009999999999990905</v>
      </c>
      <c r="AF1954" t="n">
        <v>0.0</v>
      </c>
      <c r="AG1954" t="n">
        <v>0.0</v>
      </c>
      <c r="AH1954" t="n">
        <v>0.0</v>
      </c>
      <c r="AI1954" t="n">
        <v>0.0</v>
      </c>
      <c r="AJ1954" t="n">
        <v>0.00999999999999801</v>
      </c>
      <c r="AK1954" t="n">
        <v>0.0</v>
      </c>
      <c r="AL1954" t="inlineStr">
        <is>
          <t>unreconciled</t>
        </is>
      </c>
      <c r="AM1954" t="inlineStr">
        <is>
          <t>Order Amount Mismatch (POS&gt;3PO)</t>
        </is>
      </c>
      <c r="AN1954" t="n">
        <v>57.61</v>
      </c>
      <c r="AO1954" t="n">
        <f>ROUND(P1954*100/H1954,2)</f>
        <v>0.0</v>
      </c>
      <c r="AP1954" t="n">
        <f>ROUND(Q1954*100/I1954,2)</f>
        <v>0.0</v>
      </c>
      <c r="AQ1954"/>
      <c r="AR1954"/>
      <c r="AS1954" t="n">
        <v>0.0</v>
      </c>
    </row>
    <row r="1955">
      <c r="A1955" s="1" t="n">
        <v>45235.0</v>
      </c>
      <c r="B1955" s="2" t="n">
        <v>45235.99400462963</v>
      </c>
      <c r="C1955" t="inlineStr">
        <is>
          <t>3140023012059934</t>
        </is>
      </c>
      <c r="D1955" t="inlineStr">
        <is>
          <t>POS0012</t>
        </is>
      </c>
      <c r="E1955" t="inlineStr">
        <is>
          <t>26</t>
        </is>
      </c>
      <c r="F1955" t="inlineStr">
        <is>
          <t>0023</t>
        </is>
      </c>
      <c r="G1955" t="inlineStr">
        <is>
          <t>5319305014</t>
        </is>
      </c>
      <c r="H1955" t="n">
        <v>279.0</v>
      </c>
      <c r="I1955" t="n">
        <v>265.72</v>
      </c>
      <c r="J1955" t="n">
        <v>228.58</v>
      </c>
      <c r="K1955" t="inlineStr">
        <is>
          <t>sale</t>
        </is>
      </c>
      <c r="L1955" t="inlineStr">
        <is>
          <t/>
        </is>
      </c>
      <c r="M1955" t="inlineStr">
        <is>
          <t/>
        </is>
      </c>
      <c r="N1955" t="n">
        <v>0.0</v>
      </c>
      <c r="O1955" t="n">
        <v>0.0</v>
      </c>
      <c r="P1955" t="n">
        <v>210.4</v>
      </c>
      <c r="Q1955" t="n">
        <v>210.38</v>
      </c>
      <c r="R1955" t="n">
        <v>37.14</v>
      </c>
      <c r="S1955" t="n">
        <v>37.14</v>
      </c>
      <c r="T1955" t="n">
        <v>2.66</v>
      </c>
      <c r="U1955" t="n">
        <v>2.66</v>
      </c>
      <c r="V1955" t="n">
        <v>41.14</v>
      </c>
      <c r="W1955" t="n">
        <v>41.14</v>
      </c>
      <c r="X1955" t="n">
        <v>3.49</v>
      </c>
      <c r="Y1955" t="n">
        <v>3.49</v>
      </c>
      <c r="Z1955" t="n">
        <v>8.03</v>
      </c>
      <c r="AA1955" t="n">
        <v>8.04</v>
      </c>
      <c r="AB1955" t="n">
        <v>13.28</v>
      </c>
      <c r="AC1955" t="n">
        <v>13.29</v>
      </c>
      <c r="AD1955" t="n">
        <v>13.279999999999973</v>
      </c>
      <c r="AE1955" t="n">
        <v>0.020000000000010232</v>
      </c>
      <c r="AF1955" t="n">
        <v>0.0</v>
      </c>
      <c r="AG1955" t="n">
        <v>0.0</v>
      </c>
      <c r="AH1955" t="n">
        <v>0.0</v>
      </c>
      <c r="AI1955" t="n">
        <v>0.0</v>
      </c>
      <c r="AJ1955" t="n">
        <v>-0.009999999999999787</v>
      </c>
      <c r="AK1955" t="n">
        <v>-0.009999999999999787</v>
      </c>
      <c r="AL1955" t="inlineStr">
        <is>
          <t>unreconciled</t>
        </is>
      </c>
      <c r="AM1955" t="inlineStr">
        <is>
          <t>Order Amount Mismatch (POS&gt;3PO)</t>
        </is>
      </c>
      <c r="AN1955" t="n">
        <v>13.28</v>
      </c>
      <c r="AO1955" t="n">
        <f>ROUND(P1955*100/H1955,2)</f>
        <v>0.0</v>
      </c>
      <c r="AP1955" t="n">
        <f>ROUND(Q1955*100/I1955,2)</f>
        <v>0.0</v>
      </c>
      <c r="AQ1955"/>
      <c r="AR1955"/>
      <c r="AS1955" t="n">
        <v>0.0</v>
      </c>
    </row>
    <row r="1956">
      <c r="A1956" s="1" t="n">
        <v>45236.0</v>
      </c>
      <c r="B1956" s="2" t="n">
        <v>45236.868796296294</v>
      </c>
      <c r="C1956" t="inlineStr">
        <is>
          <t>3140023012060099</t>
        </is>
      </c>
      <c r="D1956" t="inlineStr">
        <is>
          <t>POS0012</t>
        </is>
      </c>
      <c r="E1956" t="inlineStr">
        <is>
          <t>90</t>
        </is>
      </c>
      <c r="F1956" t="inlineStr">
        <is>
          <t>0023</t>
        </is>
      </c>
      <c r="G1956" t="inlineStr">
        <is>
          <t>5319311104</t>
        </is>
      </c>
      <c r="H1956" t="n">
        <v>405.0</v>
      </c>
      <c r="I1956" t="n">
        <v>385.71</v>
      </c>
      <c r="J1956" t="n">
        <v>348.57</v>
      </c>
      <c r="K1956" t="inlineStr">
        <is>
          <t>sale</t>
        </is>
      </c>
      <c r="L1956" t="inlineStr">
        <is>
          <t/>
        </is>
      </c>
      <c r="M1956" t="inlineStr">
        <is>
          <t/>
        </is>
      </c>
      <c r="N1956" t="n">
        <v>0.0</v>
      </c>
      <c r="O1956" t="n">
        <v>0.0</v>
      </c>
      <c r="P1956" t="n">
        <v>301.85</v>
      </c>
      <c r="Q1956" t="n">
        <v>301.86</v>
      </c>
      <c r="R1956" t="n">
        <v>37.14</v>
      </c>
      <c r="S1956" t="n">
        <v>37.14</v>
      </c>
      <c r="T1956" t="n">
        <v>3.86</v>
      </c>
      <c r="U1956" t="n">
        <v>3.86</v>
      </c>
      <c r="V1956" t="n">
        <v>62.74</v>
      </c>
      <c r="W1956" t="n">
        <v>62.74</v>
      </c>
      <c r="X1956" t="n">
        <v>5.06</v>
      </c>
      <c r="Y1956" t="n">
        <v>5.06</v>
      </c>
      <c r="Z1956" t="n">
        <v>12.2</v>
      </c>
      <c r="AA1956" t="n">
        <v>12.2</v>
      </c>
      <c r="AB1956" t="n">
        <v>19.28</v>
      </c>
      <c r="AC1956" t="n">
        <v>19.29</v>
      </c>
      <c r="AD1956" t="n">
        <v>19.29000000000002</v>
      </c>
      <c r="AE1956" t="n">
        <v>-0.009999999999990905</v>
      </c>
      <c r="AF1956" t="n">
        <v>0.0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-0.00999999999999801</v>
      </c>
      <c r="AL1956" t="inlineStr">
        <is>
          <t>unreconciled</t>
        </is>
      </c>
      <c r="AM1956" t="inlineStr">
        <is>
          <t>Order Amount Mismatch (POS&gt;3PO)</t>
        </is>
      </c>
      <c r="AN1956" t="n">
        <v>19.29</v>
      </c>
      <c r="AO1956" t="n">
        <f>ROUND(P1956*100/H1956,2)</f>
        <v>0.0</v>
      </c>
      <c r="AP1956" t="n">
        <f>ROUND(Q1956*100/I1956,2)</f>
        <v>0.0</v>
      </c>
      <c r="AQ1956"/>
      <c r="AR1956"/>
      <c r="AS1956" t="n">
        <v>0.0</v>
      </c>
    </row>
    <row r="1957">
      <c r="A1957" s="1" t="n">
        <v>45235.0</v>
      </c>
      <c r="B1957" s="2" t="n">
        <v>45235.722719907404</v>
      </c>
      <c r="C1957" t="inlineStr">
        <is>
          <t>3140094012086124</t>
        </is>
      </c>
      <c r="D1957" t="inlineStr">
        <is>
          <t>POS0012</t>
        </is>
      </c>
      <c r="E1957" t="inlineStr">
        <is>
          <t>39</t>
        </is>
      </c>
      <c r="F1957" t="inlineStr">
        <is>
          <t>0094</t>
        </is>
      </c>
      <c r="G1957" t="inlineStr">
        <is>
          <t>5319315599</t>
        </is>
      </c>
      <c r="H1957" t="n">
        <v>390.0</v>
      </c>
      <c r="I1957" t="n">
        <v>371.43</v>
      </c>
      <c r="J1957" t="n">
        <v>334.29</v>
      </c>
      <c r="K1957" t="inlineStr">
        <is>
          <t>sale</t>
        </is>
      </c>
      <c r="L1957" t="inlineStr">
        <is>
          <t/>
        </is>
      </c>
      <c r="M1957" t="inlineStr">
        <is>
          <t/>
        </is>
      </c>
      <c r="N1957" t="n">
        <v>0.0</v>
      </c>
      <c r="O1957" t="n">
        <v>0.0</v>
      </c>
      <c r="P1957" t="n">
        <v>290.96</v>
      </c>
      <c r="Q1957" t="n">
        <v>290.95</v>
      </c>
      <c r="R1957" t="n">
        <v>37.14</v>
      </c>
      <c r="S1957" t="n">
        <v>37.14</v>
      </c>
      <c r="T1957" t="n">
        <v>3.71</v>
      </c>
      <c r="U1957" t="n">
        <v>3.71</v>
      </c>
      <c r="V1957" t="n">
        <v>60.17</v>
      </c>
      <c r="W1957" t="n">
        <v>60.17</v>
      </c>
      <c r="X1957" t="n">
        <v>4.88</v>
      </c>
      <c r="Y1957" t="n">
        <v>4.88</v>
      </c>
      <c r="Z1957" t="n">
        <v>11.71</v>
      </c>
      <c r="AA1957" t="n">
        <v>11.71</v>
      </c>
      <c r="AB1957" t="n">
        <v>18.58</v>
      </c>
      <c r="AC1957" t="n">
        <v>18.57</v>
      </c>
      <c r="AD1957" t="n">
        <v>18.569999999999993</v>
      </c>
      <c r="AE1957" t="n">
        <v>0.009999999999990905</v>
      </c>
      <c r="AF1957" t="n">
        <v>0.0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0.00999999999999801</v>
      </c>
      <c r="AL1957" t="inlineStr">
        <is>
          <t>unreconciled</t>
        </is>
      </c>
      <c r="AM1957" t="inlineStr">
        <is>
          <t>Order Amount Mismatch (POS&gt;3PO)</t>
        </is>
      </c>
      <c r="AN1957" t="n">
        <v>18.57</v>
      </c>
      <c r="AO1957" t="n">
        <f>ROUND(P1957*100/H1957,2)</f>
        <v>0.0</v>
      </c>
      <c r="AP1957" t="n">
        <f>ROUND(Q1957*100/I1957,2)</f>
        <v>0.0</v>
      </c>
      <c r="AQ1957"/>
      <c r="AR1957"/>
      <c r="AS1957" t="n">
        <v>0.0</v>
      </c>
    </row>
    <row r="1958">
      <c r="A1958" s="1" t="n">
        <v>45236.0</v>
      </c>
      <c r="B1958" s="2" t="n">
        <v>45236.97505787037</v>
      </c>
      <c r="C1958" t="inlineStr">
        <is>
          <t>3140023012060144</t>
        </is>
      </c>
      <c r="D1958" t="inlineStr">
        <is>
          <t>POS0012</t>
        </is>
      </c>
      <c r="E1958" t="inlineStr">
        <is>
          <t>35</t>
        </is>
      </c>
      <c r="F1958" t="inlineStr">
        <is>
          <t>0023</t>
        </is>
      </c>
      <c r="G1958" t="inlineStr">
        <is>
          <t>5319317344</t>
        </is>
      </c>
      <c r="H1958" t="n">
        <v>303.0</v>
      </c>
      <c r="I1958" t="n">
        <v>288.57</v>
      </c>
      <c r="J1958" t="n">
        <v>251.43</v>
      </c>
      <c r="K1958" t="inlineStr">
        <is>
          <t>sale</t>
        </is>
      </c>
      <c r="L1958" t="inlineStr">
        <is>
          <t/>
        </is>
      </c>
      <c r="M1958" t="inlineStr">
        <is>
          <t/>
        </is>
      </c>
      <c r="N1958" t="n">
        <v>0.0</v>
      </c>
      <c r="O1958" t="n">
        <v>0.0</v>
      </c>
      <c r="P1958" t="n">
        <v>227.8</v>
      </c>
      <c r="Q1958" t="n">
        <v>227.79</v>
      </c>
      <c r="R1958" t="n">
        <v>37.14</v>
      </c>
      <c r="S1958" t="n">
        <v>37.14</v>
      </c>
      <c r="T1958" t="n">
        <v>2.89</v>
      </c>
      <c r="U1958" t="n">
        <v>2.89</v>
      </c>
      <c r="V1958" t="n">
        <v>45.26</v>
      </c>
      <c r="W1958" t="n">
        <v>45.26</v>
      </c>
      <c r="X1958" t="n">
        <v>3.79</v>
      </c>
      <c r="Y1958" t="n">
        <v>3.79</v>
      </c>
      <c r="Z1958" t="n">
        <v>8.83</v>
      </c>
      <c r="AA1958" t="n">
        <v>8.83</v>
      </c>
      <c r="AB1958" t="n">
        <v>14.42</v>
      </c>
      <c r="AC1958" t="n">
        <v>14.43</v>
      </c>
      <c r="AD1958" t="n">
        <v>14.430000000000007</v>
      </c>
      <c r="AE1958" t="n">
        <v>0.010000000000019327</v>
      </c>
      <c r="AF1958" t="n">
        <v>0.0</v>
      </c>
      <c r="AG1958" t="n">
        <v>0.0</v>
      </c>
      <c r="AH1958" t="n">
        <v>0.0</v>
      </c>
      <c r="AI1958" t="n">
        <v>0.0</v>
      </c>
      <c r="AJ1958" t="n">
        <v>0.0</v>
      </c>
      <c r="AK1958" t="n">
        <v>-0.009999999999999787</v>
      </c>
      <c r="AL1958" t="inlineStr">
        <is>
          <t>unreconciled</t>
        </is>
      </c>
      <c r="AM1958" t="inlineStr">
        <is>
          <t>Order Amount Mismatch (POS&gt;3PO)</t>
        </is>
      </c>
      <c r="AN1958" t="n">
        <v>14.43</v>
      </c>
      <c r="AO1958" t="n">
        <f>ROUND(P1958*100/H1958,2)</f>
        <v>0.0</v>
      </c>
      <c r="AP1958" t="n">
        <f>ROUND(Q1958*100/I1958,2)</f>
        <v>0.0</v>
      </c>
      <c r="AQ1958"/>
      <c r="AR1958"/>
      <c r="AS1958" t="n">
        <v>0.0</v>
      </c>
    </row>
    <row r="1959">
      <c r="A1959" s="1" t="n">
        <v>45235.0</v>
      </c>
      <c r="B1959" s="2" t="n">
        <v>45235.84190972222</v>
      </c>
      <c r="C1959" t="inlineStr">
        <is>
          <t>3140094012086252</t>
        </is>
      </c>
      <c r="D1959" t="inlineStr">
        <is>
          <t>POS0012</t>
        </is>
      </c>
      <c r="E1959" t="inlineStr">
        <is>
          <t>67</t>
        </is>
      </c>
      <c r="F1959" t="inlineStr">
        <is>
          <t>0094</t>
        </is>
      </c>
      <c r="G1959" t="inlineStr">
        <is>
          <t>5319357107</t>
        </is>
      </c>
      <c r="H1959" t="n">
        <v>730.0</v>
      </c>
      <c r="I1959" t="n">
        <v>695.23</v>
      </c>
      <c r="J1959" t="n">
        <v>658.09</v>
      </c>
      <c r="K1959" t="inlineStr">
        <is>
          <t>sale</t>
        </is>
      </c>
      <c r="L1959" t="inlineStr">
        <is>
          <t/>
        </is>
      </c>
      <c r="M1959" t="inlineStr">
        <is>
          <t/>
        </is>
      </c>
      <c r="N1959" t="n">
        <v>0.0</v>
      </c>
      <c r="O1959" t="n">
        <v>0.0</v>
      </c>
      <c r="P1959" t="n">
        <v>537.74</v>
      </c>
      <c r="Q1959" t="n">
        <v>537.72</v>
      </c>
      <c r="R1959" t="n">
        <v>37.14</v>
      </c>
      <c r="S1959" t="n">
        <v>37.14</v>
      </c>
      <c r="T1959" t="n">
        <v>6.95</v>
      </c>
      <c r="U1959" t="n">
        <v>6.95</v>
      </c>
      <c r="V1959" t="n">
        <v>118.46</v>
      </c>
      <c r="W1959" t="n">
        <v>118.46</v>
      </c>
      <c r="X1959" t="n">
        <v>9.12</v>
      </c>
      <c r="Y1959" t="n">
        <v>9.12</v>
      </c>
      <c r="Z1959" t="n">
        <v>22.96</v>
      </c>
      <c r="AA1959" t="n">
        <v>22.96</v>
      </c>
      <c r="AB1959" t="n">
        <v>34.76</v>
      </c>
      <c r="AC1959" t="n">
        <v>34.76</v>
      </c>
      <c r="AD1959" t="n">
        <v>34.76999999999998</v>
      </c>
      <c r="AE1959" t="n">
        <v>0.01999999999998181</v>
      </c>
      <c r="AF1959" t="n">
        <v>0.0</v>
      </c>
      <c r="AG1959" t="n">
        <v>0.0</v>
      </c>
      <c r="AH1959" t="n">
        <v>0.0</v>
      </c>
      <c r="AI1959" t="n">
        <v>0.0</v>
      </c>
      <c r="AJ1959" t="n">
        <v>0.0</v>
      </c>
      <c r="AK1959" t="n">
        <v>0.0</v>
      </c>
      <c r="AL1959" t="inlineStr">
        <is>
          <t>unreconciled</t>
        </is>
      </c>
      <c r="AM1959" t="inlineStr">
        <is>
          <t>Order Amount Mismatch (POS&gt;3PO)</t>
        </is>
      </c>
      <c r="AN1959" t="n">
        <v>34.77</v>
      </c>
      <c r="AO1959" t="n">
        <f>ROUND(P1959*100/H1959,2)</f>
        <v>0.0</v>
      </c>
      <c r="AP1959" t="n">
        <f>ROUND(Q1959*100/I1959,2)</f>
        <v>0.0</v>
      </c>
      <c r="AQ1959"/>
      <c r="AR1959"/>
      <c r="AS1959" t="n">
        <v>0.0</v>
      </c>
    </row>
    <row r="1960">
      <c r="A1960" s="1" t="n">
        <v>45235.0</v>
      </c>
      <c r="B1960" s="2" t="n">
        <v>45235.67429398148</v>
      </c>
      <c r="C1960" t="inlineStr">
        <is>
          <t>3140094012086079</t>
        </is>
      </c>
      <c r="D1960" t="inlineStr">
        <is>
          <t>POS0012</t>
        </is>
      </c>
      <c r="E1960" t="inlineStr">
        <is>
          <t>94</t>
        </is>
      </c>
      <c r="F1960" t="inlineStr">
        <is>
          <t>0094</t>
        </is>
      </c>
      <c r="G1960" t="inlineStr">
        <is>
          <t>5319379708</t>
        </is>
      </c>
      <c r="H1960" t="n">
        <v>325.0</v>
      </c>
      <c r="I1960" t="n">
        <v>309.52</v>
      </c>
      <c r="J1960" t="n">
        <v>272.38</v>
      </c>
      <c r="K1960" t="inlineStr">
        <is>
          <t>sale</t>
        </is>
      </c>
      <c r="L1960" t="inlineStr">
        <is>
          <t/>
        </is>
      </c>
      <c r="M1960" t="inlineStr">
        <is>
          <t/>
        </is>
      </c>
      <c r="N1960" t="n">
        <v>0.0</v>
      </c>
      <c r="O1960" t="n">
        <v>0.0</v>
      </c>
      <c r="P1960" t="n">
        <v>243.77</v>
      </c>
      <c r="Q1960" t="n">
        <v>243.77</v>
      </c>
      <c r="R1960" t="n">
        <v>37.14</v>
      </c>
      <c r="S1960" t="n">
        <v>37.14</v>
      </c>
      <c r="T1960" t="n">
        <v>3.1</v>
      </c>
      <c r="U1960" t="n">
        <v>3.1</v>
      </c>
      <c r="V1960" t="n">
        <v>49.03</v>
      </c>
      <c r="W1960" t="n">
        <v>49.03</v>
      </c>
      <c r="X1960" t="n">
        <v>4.06</v>
      </c>
      <c r="Y1960" t="n">
        <v>4.06</v>
      </c>
      <c r="Z1960" t="n">
        <v>9.56</v>
      </c>
      <c r="AA1960" t="n">
        <v>9.56</v>
      </c>
      <c r="AB1960" t="n">
        <v>15.48</v>
      </c>
      <c r="AC1960" t="n">
        <v>15.48</v>
      </c>
      <c r="AD1960" t="n">
        <v>15.480000000000018</v>
      </c>
      <c r="AE1960" t="n">
        <v>0.0</v>
      </c>
      <c r="AF1960" t="n">
        <v>0.0</v>
      </c>
      <c r="AG1960" t="n">
        <v>0.0</v>
      </c>
      <c r="AH1960" t="n">
        <v>0.0</v>
      </c>
      <c r="AI1960" t="n">
        <v>0.0</v>
      </c>
      <c r="AJ1960" t="n">
        <v>0.0</v>
      </c>
      <c r="AK1960" t="n">
        <v>0.0</v>
      </c>
      <c r="AL1960" t="inlineStr">
        <is>
          <t>unreconciled</t>
        </is>
      </c>
      <c r="AM1960" t="inlineStr">
        <is>
          <t>Order Amount Mismatch (POS&gt;3PO)</t>
        </is>
      </c>
      <c r="AN1960" t="n">
        <v>15.48</v>
      </c>
      <c r="AO1960" t="n">
        <f>ROUND(P1960*100/H1960,2)</f>
        <v>0.0</v>
      </c>
      <c r="AP1960" t="n">
        <f>ROUND(Q1960*100/I1960,2)</f>
        <v>0.0</v>
      </c>
      <c r="AQ1960"/>
      <c r="AR1960"/>
      <c r="AS1960" t="n">
        <v>0.0</v>
      </c>
    </row>
    <row r="1961">
      <c r="A1961" s="1" t="n">
        <v>45235.0</v>
      </c>
      <c r="B1961" s="2" t="n">
        <v>45235.83636574074</v>
      </c>
      <c r="C1961" t="inlineStr">
        <is>
          <t>3140094012086245</t>
        </is>
      </c>
      <c r="D1961" t="inlineStr">
        <is>
          <t>POS0012</t>
        </is>
      </c>
      <c r="E1961" t="inlineStr">
        <is>
          <t>60</t>
        </is>
      </c>
      <c r="F1961" t="inlineStr">
        <is>
          <t>0094</t>
        </is>
      </c>
      <c r="G1961" t="inlineStr">
        <is>
          <t>5319421330</t>
        </is>
      </c>
      <c r="H1961" t="n">
        <v>765.0</v>
      </c>
      <c r="I1961" t="n">
        <v>728.58</v>
      </c>
      <c r="J1961" t="n">
        <v>691.44</v>
      </c>
      <c r="K1961" t="inlineStr">
        <is>
          <t>sale</t>
        </is>
      </c>
      <c r="L1961" t="inlineStr">
        <is>
          <t/>
        </is>
      </c>
      <c r="M1961" t="inlineStr">
        <is>
          <t/>
        </is>
      </c>
      <c r="N1961" t="n">
        <v>0.0</v>
      </c>
      <c r="O1961" t="n">
        <v>0.0</v>
      </c>
      <c r="P1961" t="n">
        <v>563.15</v>
      </c>
      <c r="Q1961" t="n">
        <v>563.14</v>
      </c>
      <c r="R1961" t="n">
        <v>37.14</v>
      </c>
      <c r="S1961" t="n">
        <v>37.14</v>
      </c>
      <c r="T1961" t="n">
        <v>7.29</v>
      </c>
      <c r="U1961" t="n">
        <v>7.29</v>
      </c>
      <c r="V1961" t="n">
        <v>124.46</v>
      </c>
      <c r="W1961" t="n">
        <v>124.46</v>
      </c>
      <c r="X1961" t="n">
        <v>9.56</v>
      </c>
      <c r="Y1961" t="n">
        <v>9.56</v>
      </c>
      <c r="Z1961" t="n">
        <v>24.12</v>
      </c>
      <c r="AA1961" t="n">
        <v>24.12</v>
      </c>
      <c r="AB1961" t="n">
        <v>36.42</v>
      </c>
      <c r="AC1961" t="n">
        <v>36.43</v>
      </c>
      <c r="AD1961" t="n">
        <v>36.41999999999996</v>
      </c>
      <c r="AE1961" t="n">
        <v>0.009999999999990905</v>
      </c>
      <c r="AF1961" t="n">
        <v>0.0</v>
      </c>
      <c r="AG1961" t="n">
        <v>0.0</v>
      </c>
      <c r="AH1961" t="n">
        <v>0.0</v>
      </c>
      <c r="AI1961" t="n">
        <v>0.0</v>
      </c>
      <c r="AJ1961" t="n">
        <v>0.0</v>
      </c>
      <c r="AK1961" t="n">
        <v>-0.00999999999999801</v>
      </c>
      <c r="AL1961" t="inlineStr">
        <is>
          <t>unreconciled</t>
        </is>
      </c>
      <c r="AM1961" t="inlineStr">
        <is>
          <t>Order Amount Mismatch (POS&gt;3PO)</t>
        </is>
      </c>
      <c r="AN1961" t="n">
        <v>36.42</v>
      </c>
      <c r="AO1961" t="n">
        <f>ROUND(P1961*100/H1961,2)</f>
        <v>0.0</v>
      </c>
      <c r="AP1961" t="n">
        <f>ROUND(Q1961*100/I1961,2)</f>
        <v>0.0</v>
      </c>
      <c r="AQ1961"/>
      <c r="AR1961"/>
      <c r="AS1961" t="n">
        <v>0.0</v>
      </c>
    </row>
    <row r="1962">
      <c r="A1962" s="1" t="n">
        <v>45235.0</v>
      </c>
      <c r="B1962" s="2" t="n">
        <v>45235.88953703704</v>
      </c>
      <c r="C1962" t="inlineStr">
        <is>
          <t>3140094012086307</t>
        </is>
      </c>
      <c r="D1962" t="inlineStr">
        <is>
          <t>POS0012</t>
        </is>
      </c>
      <c r="E1962" t="inlineStr">
        <is>
          <t>22</t>
        </is>
      </c>
      <c r="F1962" t="inlineStr">
        <is>
          <t>0094</t>
        </is>
      </c>
      <c r="G1962" t="inlineStr">
        <is>
          <t>5319423110</t>
        </is>
      </c>
      <c r="H1962" t="n">
        <v>520.0</v>
      </c>
      <c r="I1962" t="n">
        <v>495.24</v>
      </c>
      <c r="J1962" t="n">
        <v>458.1</v>
      </c>
      <c r="K1962" t="inlineStr">
        <is>
          <t>sale</t>
        </is>
      </c>
      <c r="L1962" t="inlineStr">
        <is>
          <t/>
        </is>
      </c>
      <c r="M1962" t="inlineStr">
        <is>
          <t/>
        </is>
      </c>
      <c r="N1962" t="n">
        <v>0.0</v>
      </c>
      <c r="O1962" t="n">
        <v>0.0</v>
      </c>
      <c r="P1962" t="n">
        <v>385.32</v>
      </c>
      <c r="Q1962" t="n">
        <v>385.32</v>
      </c>
      <c r="R1962" t="n">
        <v>37.14</v>
      </c>
      <c r="S1962" t="n">
        <v>37.14</v>
      </c>
      <c r="T1962" t="n">
        <v>4.95</v>
      </c>
      <c r="U1962" t="n">
        <v>4.95</v>
      </c>
      <c r="V1962" t="n">
        <v>82.46</v>
      </c>
      <c r="W1962" t="n">
        <v>82.46</v>
      </c>
      <c r="X1962" t="n">
        <v>6.5</v>
      </c>
      <c r="Y1962" t="n">
        <v>6.5</v>
      </c>
      <c r="Z1962" t="n">
        <v>16.01</v>
      </c>
      <c r="AA1962" t="n">
        <v>16.01</v>
      </c>
      <c r="AB1962" t="n">
        <v>24.76</v>
      </c>
      <c r="AC1962" t="n">
        <v>24.76</v>
      </c>
      <c r="AD1962" t="n">
        <v>24.75999999999999</v>
      </c>
      <c r="AE1962" t="n">
        <v>0.0</v>
      </c>
      <c r="AF1962" t="n">
        <v>0.0</v>
      </c>
      <c r="AG1962" t="n">
        <v>0.0</v>
      </c>
      <c r="AH1962" t="n">
        <v>0.0</v>
      </c>
      <c r="AI1962" t="n">
        <v>0.0</v>
      </c>
      <c r="AJ1962" t="n">
        <v>0.0</v>
      </c>
      <c r="AK1962" t="n">
        <v>0.0</v>
      </c>
      <c r="AL1962" t="inlineStr">
        <is>
          <t>unreconciled</t>
        </is>
      </c>
      <c r="AM1962" t="inlineStr">
        <is>
          <t>Order Amount Mismatch (POS&gt;3PO)</t>
        </is>
      </c>
      <c r="AN1962" t="n">
        <v>24.76</v>
      </c>
      <c r="AO1962" t="n">
        <f>ROUND(P1962*100/H1962,2)</f>
        <v>0.0</v>
      </c>
      <c r="AP1962" t="n">
        <f>ROUND(Q1962*100/I1962,2)</f>
        <v>0.0</v>
      </c>
      <c r="AQ1962"/>
      <c r="AR1962"/>
      <c r="AS1962" t="n">
        <v>0.0</v>
      </c>
    </row>
    <row r="1963">
      <c r="A1963" s="1" t="n">
        <v>45235.0</v>
      </c>
      <c r="B1963" s="2" t="n">
        <v>45235.70747685185</v>
      </c>
      <c r="C1963" t="inlineStr">
        <is>
          <t>3140094012086105</t>
        </is>
      </c>
      <c r="D1963" t="inlineStr">
        <is>
          <t>POS0012</t>
        </is>
      </c>
      <c r="E1963" t="inlineStr">
        <is>
          <t>20</t>
        </is>
      </c>
      <c r="F1963" t="inlineStr">
        <is>
          <t>0094</t>
        </is>
      </c>
      <c r="G1963" t="inlineStr">
        <is>
          <t>5319427946</t>
        </is>
      </c>
      <c r="H1963" t="n">
        <v>452.0</v>
      </c>
      <c r="I1963" t="n">
        <v>430.47</v>
      </c>
      <c r="J1963" t="n">
        <v>393.33</v>
      </c>
      <c r="K1963" t="inlineStr">
        <is>
          <t>sale</t>
        </is>
      </c>
      <c r="L1963" t="inlineStr">
        <is>
          <t/>
        </is>
      </c>
      <c r="M1963" t="inlineStr">
        <is>
          <t/>
        </is>
      </c>
      <c r="N1963" t="n">
        <v>0.0</v>
      </c>
      <c r="O1963" t="n">
        <v>0.0</v>
      </c>
      <c r="P1963" t="n">
        <v>335.96</v>
      </c>
      <c r="Q1963" t="n">
        <v>335.97</v>
      </c>
      <c r="R1963" t="n">
        <v>37.14</v>
      </c>
      <c r="S1963" t="n">
        <v>37.14</v>
      </c>
      <c r="T1963" t="n">
        <v>4.3</v>
      </c>
      <c r="U1963" t="n">
        <v>4.3</v>
      </c>
      <c r="V1963" t="n">
        <v>70.8</v>
      </c>
      <c r="W1963" t="n">
        <v>70.8</v>
      </c>
      <c r="X1963" t="n">
        <v>5.65</v>
      </c>
      <c r="Y1963" t="n">
        <v>5.65</v>
      </c>
      <c r="Z1963" t="n">
        <v>13.76</v>
      </c>
      <c r="AA1963" t="n">
        <v>13.76</v>
      </c>
      <c r="AB1963" t="n">
        <v>21.52</v>
      </c>
      <c r="AC1963" t="n">
        <v>21.53</v>
      </c>
      <c r="AD1963" t="n">
        <v>21.529999999999973</v>
      </c>
      <c r="AE1963" t="n">
        <v>-0.010000000000047748</v>
      </c>
      <c r="AF1963" t="n">
        <v>0.0</v>
      </c>
      <c r="AG1963" t="n">
        <v>0.0</v>
      </c>
      <c r="AH1963" t="n">
        <v>0.0</v>
      </c>
      <c r="AI1963" t="n">
        <v>0.0</v>
      </c>
      <c r="AJ1963" t="n">
        <v>0.0</v>
      </c>
      <c r="AK1963" t="n">
        <v>-0.010000000000001563</v>
      </c>
      <c r="AL1963" t="inlineStr">
        <is>
          <t>unreconciled</t>
        </is>
      </c>
      <c r="AM1963" t="inlineStr">
        <is>
          <t>Order Amount Mismatch (POS&gt;3PO)</t>
        </is>
      </c>
      <c r="AN1963" t="n">
        <v>21.53</v>
      </c>
      <c r="AO1963" t="n">
        <f>ROUND(P1963*100/H1963,2)</f>
        <v>0.0</v>
      </c>
      <c r="AP1963" t="n">
        <f>ROUND(Q1963*100/I1963,2)</f>
        <v>0.0</v>
      </c>
      <c r="AQ1963"/>
      <c r="AR1963"/>
      <c r="AS1963" t="n">
        <v>0.0</v>
      </c>
    </row>
    <row r="1964">
      <c r="A1964" s="1" t="n">
        <v>45236.0</v>
      </c>
      <c r="B1964" s="2" t="n">
        <v>45236.8428125</v>
      </c>
      <c r="C1964" t="inlineStr">
        <is>
          <t>3140094012086623</t>
        </is>
      </c>
      <c r="D1964" t="inlineStr">
        <is>
          <t>POS0012</t>
        </is>
      </c>
      <c r="E1964" t="inlineStr">
        <is>
          <t>38</t>
        </is>
      </c>
      <c r="F1964" t="inlineStr">
        <is>
          <t>0094</t>
        </is>
      </c>
      <c r="G1964" t="inlineStr">
        <is>
          <t>5319484739</t>
        </is>
      </c>
      <c r="H1964" t="n">
        <v>338.0</v>
      </c>
      <c r="I1964" t="n">
        <v>321.91</v>
      </c>
      <c r="J1964" t="n">
        <v>284.77</v>
      </c>
      <c r="K1964" t="inlineStr">
        <is>
          <t>sale</t>
        </is>
      </c>
      <c r="L1964" t="inlineStr">
        <is>
          <t/>
        </is>
      </c>
      <c r="M1964" t="inlineStr">
        <is>
          <t/>
        </is>
      </c>
      <c r="N1964" t="n">
        <v>0.0</v>
      </c>
      <c r="O1964" t="n">
        <v>0.0</v>
      </c>
      <c r="P1964" t="n">
        <v>253.21</v>
      </c>
      <c r="Q1964" t="n">
        <v>253.19</v>
      </c>
      <c r="R1964" t="n">
        <v>37.14</v>
      </c>
      <c r="S1964" t="n">
        <v>37.14</v>
      </c>
      <c r="T1964" t="n">
        <v>3.22</v>
      </c>
      <c r="U1964" t="n">
        <v>3.22</v>
      </c>
      <c r="V1964" t="n">
        <v>51.26</v>
      </c>
      <c r="W1964" t="n">
        <v>51.26</v>
      </c>
      <c r="X1964" t="n">
        <v>4.23</v>
      </c>
      <c r="Y1964" t="n">
        <v>4.23</v>
      </c>
      <c r="Z1964" t="n">
        <v>9.99</v>
      </c>
      <c r="AA1964" t="n">
        <v>9.99</v>
      </c>
      <c r="AB1964" t="n">
        <v>16.1</v>
      </c>
      <c r="AC1964" t="n">
        <v>16.1</v>
      </c>
      <c r="AD1964" t="n">
        <v>16.089999999999975</v>
      </c>
      <c r="AE1964" t="n">
        <v>0.020000000000010232</v>
      </c>
      <c r="AF1964" t="n">
        <v>0.0</v>
      </c>
      <c r="AG1964" t="n">
        <v>0.0</v>
      </c>
      <c r="AH1964" t="n">
        <v>0.0</v>
      </c>
      <c r="AI1964" t="n">
        <v>0.0</v>
      </c>
      <c r="AJ1964" t="n">
        <v>0.0</v>
      </c>
      <c r="AK1964" t="n">
        <v>0.0</v>
      </c>
      <c r="AL1964" t="inlineStr">
        <is>
          <t>unreconciled</t>
        </is>
      </c>
      <c r="AM1964" t="inlineStr">
        <is>
          <t>Order Amount Mismatch (POS&gt;3PO)</t>
        </is>
      </c>
      <c r="AN1964" t="n">
        <v>16.09</v>
      </c>
      <c r="AO1964" t="n">
        <f>ROUND(P1964*100/H1964,2)</f>
        <v>0.0</v>
      </c>
      <c r="AP1964" t="n">
        <f>ROUND(Q1964*100/I1964,2)</f>
        <v>0.0</v>
      </c>
      <c r="AQ1964"/>
      <c r="AR1964"/>
      <c r="AS1964" t="n">
        <v>0.0</v>
      </c>
    </row>
    <row r="1965">
      <c r="A1965" s="1" t="n">
        <v>45236.0</v>
      </c>
      <c r="B1965" s="2" t="n">
        <v>45236.89103009259</v>
      </c>
      <c r="C1965" t="inlineStr">
        <is>
          <t>3140094012086660</t>
        </is>
      </c>
      <c r="D1965" t="inlineStr">
        <is>
          <t>POS0012</t>
        </is>
      </c>
      <c r="E1965" t="inlineStr">
        <is>
          <t>75</t>
        </is>
      </c>
      <c r="F1965" t="inlineStr">
        <is>
          <t>0094</t>
        </is>
      </c>
      <c r="G1965" t="inlineStr">
        <is>
          <t>5319498044</t>
        </is>
      </c>
      <c r="H1965" t="n">
        <v>239.0</v>
      </c>
      <c r="I1965" t="n">
        <v>227.62</v>
      </c>
      <c r="J1965" t="n">
        <v>190.48</v>
      </c>
      <c r="K1965" t="inlineStr">
        <is>
          <t>sale</t>
        </is>
      </c>
      <c r="L1965" t="inlineStr">
        <is>
          <t/>
        </is>
      </c>
      <c r="M1965" t="inlineStr">
        <is>
          <t/>
        </is>
      </c>
      <c r="N1965" t="n">
        <v>0.0</v>
      </c>
      <c r="O1965" t="n">
        <v>0.0</v>
      </c>
      <c r="P1965" t="n">
        <v>181.35</v>
      </c>
      <c r="Q1965" t="n">
        <v>181.35</v>
      </c>
      <c r="R1965" t="n">
        <v>37.14</v>
      </c>
      <c r="S1965" t="n">
        <v>37.14</v>
      </c>
      <c r="T1965" t="n">
        <v>2.28</v>
      </c>
      <c r="U1965" t="n">
        <v>2.28</v>
      </c>
      <c r="V1965" t="n">
        <v>34.29</v>
      </c>
      <c r="W1965" t="n">
        <v>34.29</v>
      </c>
      <c r="X1965" t="n">
        <v>2.99</v>
      </c>
      <c r="Y1965" t="n">
        <v>2.99</v>
      </c>
      <c r="Z1965" t="n">
        <v>6.71</v>
      </c>
      <c r="AA1965" t="n">
        <v>6.71</v>
      </c>
      <c r="AB1965" t="n">
        <v>11.38</v>
      </c>
      <c r="AC1965" t="n">
        <v>11.38</v>
      </c>
      <c r="AD1965" t="n">
        <v>11.379999999999995</v>
      </c>
      <c r="AE1965" t="n">
        <v>0.0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  <c r="AK1965" t="n">
        <v>0.0</v>
      </c>
      <c r="AL1965" t="inlineStr">
        <is>
          <t>unreconciled</t>
        </is>
      </c>
      <c r="AM1965" t="inlineStr">
        <is>
          <t>Order Amount Mismatch (POS&gt;3PO)</t>
        </is>
      </c>
      <c r="AN1965" t="n">
        <v>11.38</v>
      </c>
      <c r="AO1965" t="n">
        <f>ROUND(P1965*100/H1965,2)</f>
        <v>0.0</v>
      </c>
      <c r="AP1965" t="n">
        <f>ROUND(Q1965*100/I1965,2)</f>
        <v>0.0</v>
      </c>
      <c r="AQ1965"/>
      <c r="AR1965"/>
      <c r="AS1965" t="n">
        <v>0.0</v>
      </c>
    </row>
    <row r="1966">
      <c r="A1966" s="1" t="n">
        <v>45236.0</v>
      </c>
      <c r="B1966" s="2" t="n">
        <v>45236.93738425926</v>
      </c>
      <c r="C1966" t="inlineStr">
        <is>
          <t>3140023012060128</t>
        </is>
      </c>
      <c r="D1966" t="inlineStr">
        <is>
          <t>POS0012</t>
        </is>
      </c>
      <c r="E1966" t="inlineStr">
        <is>
          <t>19</t>
        </is>
      </c>
      <c r="F1966" t="inlineStr">
        <is>
          <t>0023</t>
        </is>
      </c>
      <c r="G1966" t="inlineStr">
        <is>
          <t>5319500211</t>
        </is>
      </c>
      <c r="H1966" t="n">
        <v>255.0</v>
      </c>
      <c r="I1966" t="n">
        <v>242.85</v>
      </c>
      <c r="J1966" t="n">
        <v>205.71</v>
      </c>
      <c r="K1966" t="inlineStr">
        <is>
          <t>sale</t>
        </is>
      </c>
      <c r="L1966" t="inlineStr">
        <is>
          <t/>
        </is>
      </c>
      <c r="M1966" t="inlineStr">
        <is>
          <t/>
        </is>
      </c>
      <c r="N1966" t="n">
        <v>0.0</v>
      </c>
      <c r="O1966" t="n">
        <v>0.0</v>
      </c>
      <c r="P1966" t="n">
        <v>192.96</v>
      </c>
      <c r="Q1966" t="n">
        <v>192.96</v>
      </c>
      <c r="R1966" t="n">
        <v>37.14</v>
      </c>
      <c r="S1966" t="n">
        <v>37.14</v>
      </c>
      <c r="T1966" t="n">
        <v>2.43</v>
      </c>
      <c r="U1966" t="n">
        <v>2.43</v>
      </c>
      <c r="V1966" t="n">
        <v>37.03</v>
      </c>
      <c r="W1966" t="n">
        <v>37.03</v>
      </c>
      <c r="X1966" t="n">
        <v>3.19</v>
      </c>
      <c r="Y1966" t="n">
        <v>3.19</v>
      </c>
      <c r="Z1966" t="n">
        <v>7.24</v>
      </c>
      <c r="AA1966" t="n">
        <v>7.24</v>
      </c>
      <c r="AB1966" t="n">
        <v>12.14</v>
      </c>
      <c r="AC1966" t="n">
        <v>12.14</v>
      </c>
      <c r="AD1966" t="n">
        <v>12.150000000000006</v>
      </c>
      <c r="AE1966" t="n">
        <v>0.0</v>
      </c>
      <c r="AF1966" t="n">
        <v>0.0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0.0</v>
      </c>
      <c r="AL1966" t="inlineStr">
        <is>
          <t>unreconciled</t>
        </is>
      </c>
      <c r="AM1966" t="inlineStr">
        <is>
          <t>Order Amount Mismatch (POS&gt;3PO)</t>
        </is>
      </c>
      <c r="AN1966" t="n">
        <v>12.15</v>
      </c>
      <c r="AO1966" t="n">
        <f>ROUND(P1966*100/H1966,2)</f>
        <v>0.0</v>
      </c>
      <c r="AP1966" t="n">
        <f>ROUND(Q1966*100/I1966,2)</f>
        <v>0.0</v>
      </c>
      <c r="AQ1966"/>
      <c r="AR1966"/>
      <c r="AS1966" t="n">
        <v>0.0</v>
      </c>
    </row>
    <row r="1967">
      <c r="A1967" s="1" t="n">
        <v>45236.0</v>
      </c>
      <c r="B1967" s="2" t="n">
        <v>45236.92947916667</v>
      </c>
      <c r="C1967" t="inlineStr">
        <is>
          <t>3140023012060126</t>
        </is>
      </c>
      <c r="D1967" t="inlineStr">
        <is>
          <t>POS0012</t>
        </is>
      </c>
      <c r="E1967" t="inlineStr">
        <is>
          <t>17</t>
        </is>
      </c>
      <c r="F1967" t="inlineStr">
        <is>
          <t>0023</t>
        </is>
      </c>
      <c r="G1967" t="inlineStr">
        <is>
          <t>5319571332</t>
        </is>
      </c>
      <c r="H1967" t="n">
        <v>663.0</v>
      </c>
      <c r="I1967" t="n">
        <v>631.42</v>
      </c>
      <c r="J1967" t="n">
        <v>594.28</v>
      </c>
      <c r="K1967" t="inlineStr">
        <is>
          <t>sale</t>
        </is>
      </c>
      <c r="L1967" t="inlineStr">
        <is>
          <t/>
        </is>
      </c>
      <c r="M1967" t="inlineStr">
        <is>
          <t/>
        </is>
      </c>
      <c r="N1967" t="n">
        <v>0.0</v>
      </c>
      <c r="O1967" t="n">
        <v>0.0</v>
      </c>
      <c r="P1967" t="n">
        <v>489.1</v>
      </c>
      <c r="Q1967" t="n">
        <v>489.1</v>
      </c>
      <c r="R1967" t="n">
        <v>37.14</v>
      </c>
      <c r="S1967" t="n">
        <v>37.14</v>
      </c>
      <c r="T1967" t="n">
        <v>6.31</v>
      </c>
      <c r="U1967" t="n">
        <v>6.31</v>
      </c>
      <c r="V1967" t="n">
        <v>106.97</v>
      </c>
      <c r="W1967" t="n">
        <v>106.97</v>
      </c>
      <c r="X1967" t="n">
        <v>8.29</v>
      </c>
      <c r="Y1967" t="n">
        <v>8.29</v>
      </c>
      <c r="Z1967" t="n">
        <v>20.75</v>
      </c>
      <c r="AA1967" t="n">
        <v>20.74</v>
      </c>
      <c r="AB1967" t="n">
        <v>31.58</v>
      </c>
      <c r="AC1967" t="n">
        <v>31.57</v>
      </c>
      <c r="AD1967" t="n">
        <v>31.58000000000004</v>
      </c>
      <c r="AE1967" t="n">
        <v>0.0</v>
      </c>
      <c r="AF1967" t="n">
        <v>0.0</v>
      </c>
      <c r="AG1967" t="n">
        <v>0.0</v>
      </c>
      <c r="AH1967" t="n">
        <v>0.0</v>
      </c>
      <c r="AI1967" t="n">
        <v>0.0</v>
      </c>
      <c r="AJ1967" t="n">
        <v>0.010000000000001563</v>
      </c>
      <c r="AK1967" t="n">
        <v>0.00999999999999801</v>
      </c>
      <c r="AL1967" t="inlineStr">
        <is>
          <t>unreconciled</t>
        </is>
      </c>
      <c r="AM1967" t="inlineStr">
        <is>
          <t>Order Amount Mismatch (POS&gt;3PO)</t>
        </is>
      </c>
      <c r="AN1967" t="n">
        <v>31.58</v>
      </c>
      <c r="AO1967" t="n">
        <f>ROUND(P1967*100/H1967,2)</f>
        <v>0.0</v>
      </c>
      <c r="AP1967" t="n">
        <f>ROUND(Q1967*100/I1967,2)</f>
        <v>0.0</v>
      </c>
      <c r="AQ1967"/>
      <c r="AR1967"/>
      <c r="AS1967" t="n">
        <v>0.0</v>
      </c>
    </row>
    <row r="1968">
      <c r="A1968" s="1" t="n">
        <v>45236.0</v>
      </c>
      <c r="B1968" s="2" t="n">
        <v>45236.87430555555</v>
      </c>
      <c r="C1968" t="inlineStr">
        <is>
          <t>3140094012086647</t>
        </is>
      </c>
      <c r="D1968" t="inlineStr">
        <is>
          <t>POS0012</t>
        </is>
      </c>
      <c r="E1968" t="inlineStr">
        <is>
          <t>62</t>
        </is>
      </c>
      <c r="F1968" t="inlineStr">
        <is>
          <t>0094</t>
        </is>
      </c>
      <c r="G1968" t="inlineStr">
        <is>
          <t>5319579569</t>
        </is>
      </c>
      <c r="H1968" t="n">
        <v>257.0</v>
      </c>
      <c r="I1968" t="n">
        <v>244.76</v>
      </c>
      <c r="J1968" t="n">
        <v>207.62</v>
      </c>
      <c r="K1968" t="inlineStr">
        <is>
          <t>sale</t>
        </is>
      </c>
      <c r="L1968" t="inlineStr">
        <is>
          <t/>
        </is>
      </c>
      <c r="M1968" t="inlineStr">
        <is>
          <t/>
        </is>
      </c>
      <c r="N1968" t="n">
        <v>0.0</v>
      </c>
      <c r="O1968" t="n">
        <v>0.0</v>
      </c>
      <c r="P1968" t="n">
        <v>194.43</v>
      </c>
      <c r="Q1968" t="n">
        <v>194.42</v>
      </c>
      <c r="R1968" t="n">
        <v>37.14</v>
      </c>
      <c r="S1968" t="n">
        <v>37.14</v>
      </c>
      <c r="T1968" t="n">
        <v>2.45</v>
      </c>
      <c r="U1968" t="n">
        <v>2.45</v>
      </c>
      <c r="V1968" t="n">
        <v>37.37</v>
      </c>
      <c r="W1968" t="n">
        <v>37.37</v>
      </c>
      <c r="X1968" t="n">
        <v>3.21</v>
      </c>
      <c r="Y1968" t="n">
        <v>3.21</v>
      </c>
      <c r="Z1968" t="n">
        <v>7.3</v>
      </c>
      <c r="AA1968" t="n">
        <v>7.31</v>
      </c>
      <c r="AB1968" t="n">
        <v>12.24</v>
      </c>
      <c r="AC1968" t="n">
        <v>12.24</v>
      </c>
      <c r="AD1968" t="n">
        <v>12.240000000000009</v>
      </c>
      <c r="AE1968" t="n">
        <v>0.010000000000019327</v>
      </c>
      <c r="AF1968" t="n">
        <v>0.0</v>
      </c>
      <c r="AG1968" t="n">
        <v>0.0</v>
      </c>
      <c r="AH1968" t="n">
        <v>0.0</v>
      </c>
      <c r="AI1968" t="n">
        <v>0.0</v>
      </c>
      <c r="AJ1968" t="n">
        <v>-0.009999999999999787</v>
      </c>
      <c r="AK1968" t="n">
        <v>0.0</v>
      </c>
      <c r="AL1968" t="inlineStr">
        <is>
          <t>unreconciled</t>
        </is>
      </c>
      <c r="AM1968" t="inlineStr">
        <is>
          <t>Order Amount Mismatch (POS&gt;3PO)</t>
        </is>
      </c>
      <c r="AN1968" t="n">
        <v>12.24</v>
      </c>
      <c r="AO1968" t="n">
        <f>ROUND(P1968*100/H1968,2)</f>
        <v>0.0</v>
      </c>
      <c r="AP1968" t="n">
        <f>ROUND(Q1968*100/I1968,2)</f>
        <v>0.0</v>
      </c>
      <c r="AQ1968"/>
      <c r="AR1968"/>
      <c r="AS1968" t="n">
        <v>0.0</v>
      </c>
    </row>
    <row r="1969">
      <c r="A1969" s="1" t="n">
        <v>45235.0</v>
      </c>
      <c r="B1969" s="2" t="n">
        <v>45235.90623842592</v>
      </c>
      <c r="C1969" t="inlineStr">
        <is>
          <t>3140023012059880</t>
        </is>
      </c>
      <c r="D1969" t="inlineStr">
        <is>
          <t>POS0012</t>
        </is>
      </c>
      <c r="E1969" t="inlineStr">
        <is>
          <t>72</t>
        </is>
      </c>
      <c r="F1969" t="inlineStr">
        <is>
          <t>0023</t>
        </is>
      </c>
      <c r="G1969" t="inlineStr">
        <is>
          <t>5319587135</t>
        </is>
      </c>
      <c r="H1969" t="n">
        <v>243.0</v>
      </c>
      <c r="I1969" t="n">
        <v>231.43</v>
      </c>
      <c r="J1969" t="n">
        <v>194.29</v>
      </c>
      <c r="K1969" t="inlineStr">
        <is>
          <t>sale</t>
        </is>
      </c>
      <c r="L1969" t="inlineStr">
        <is>
          <t/>
        </is>
      </c>
      <c r="M1969" t="inlineStr">
        <is>
          <t/>
        </is>
      </c>
      <c r="N1969" t="n">
        <v>0.0</v>
      </c>
      <c r="O1969" t="n">
        <v>0.0</v>
      </c>
      <c r="P1969" t="n">
        <v>184.27</v>
      </c>
      <c r="Q1969" t="n">
        <v>184.26</v>
      </c>
      <c r="R1969" t="n">
        <v>37.14</v>
      </c>
      <c r="S1969" t="n">
        <v>37.14</v>
      </c>
      <c r="T1969" t="n">
        <v>2.31</v>
      </c>
      <c r="U1969" t="n">
        <v>2.31</v>
      </c>
      <c r="V1969" t="n">
        <v>34.97</v>
      </c>
      <c r="W1969" t="n">
        <v>34.97</v>
      </c>
      <c r="X1969" t="n">
        <v>3.04</v>
      </c>
      <c r="Y1969" t="n">
        <v>3.04</v>
      </c>
      <c r="Z1969" t="n">
        <v>6.84</v>
      </c>
      <c r="AA1969" t="n">
        <v>6.84</v>
      </c>
      <c r="AB1969" t="n">
        <v>11.58</v>
      </c>
      <c r="AC1969" t="n">
        <v>11.57</v>
      </c>
      <c r="AD1969" t="n">
        <v>11.569999999999993</v>
      </c>
      <c r="AE1969" t="n">
        <v>0.010000000000019327</v>
      </c>
      <c r="AF1969" t="n">
        <v>0.0</v>
      </c>
      <c r="AG1969" t="n">
        <v>0.0</v>
      </c>
      <c r="AH1969" t="n">
        <v>0.0</v>
      </c>
      <c r="AI1969" t="n">
        <v>0.0</v>
      </c>
      <c r="AJ1969" t="n">
        <v>0.0</v>
      </c>
      <c r="AK1969" t="n">
        <v>0.009999999999999787</v>
      </c>
      <c r="AL1969" t="inlineStr">
        <is>
          <t>unreconciled</t>
        </is>
      </c>
      <c r="AM1969" t="inlineStr">
        <is>
          <t>Order Amount Mismatch (POS&gt;3PO)</t>
        </is>
      </c>
      <c r="AN1969" t="n">
        <v>11.57</v>
      </c>
      <c r="AO1969" t="n">
        <f>ROUND(P1969*100/H1969,2)</f>
        <v>0.0</v>
      </c>
      <c r="AP1969" t="n">
        <f>ROUND(Q1969*100/I1969,2)</f>
        <v>0.0</v>
      </c>
      <c r="AQ1969"/>
      <c r="AR1969"/>
      <c r="AS1969" t="n">
        <v>0.0</v>
      </c>
    </row>
    <row r="1970">
      <c r="A1970" s="1" t="n">
        <v>45236.0</v>
      </c>
      <c r="B1970" s="2" t="n">
        <v>45236.729317129626</v>
      </c>
      <c r="C1970" t="inlineStr">
        <is>
          <t>3140094012086550</t>
        </is>
      </c>
      <c r="D1970" t="inlineStr">
        <is>
          <t>POS0012</t>
        </is>
      </c>
      <c r="E1970" t="inlineStr">
        <is>
          <t>65</t>
        </is>
      </c>
      <c r="F1970" t="inlineStr">
        <is>
          <t>0094</t>
        </is>
      </c>
      <c r="G1970" t="inlineStr">
        <is>
          <t>5319606553</t>
        </is>
      </c>
      <c r="H1970" t="n">
        <v>185.0</v>
      </c>
      <c r="I1970" t="n">
        <v>176.19</v>
      </c>
      <c r="J1970" t="n">
        <v>139.05</v>
      </c>
      <c r="K1970" t="inlineStr">
        <is>
          <t>sale</t>
        </is>
      </c>
      <c r="L1970" t="inlineStr">
        <is>
          <t/>
        </is>
      </c>
      <c r="M1970" t="inlineStr">
        <is>
          <t/>
        </is>
      </c>
      <c r="N1970" t="n">
        <v>0.0</v>
      </c>
      <c r="O1970" t="n">
        <v>0.0</v>
      </c>
      <c r="P1970" t="n">
        <v>142.17</v>
      </c>
      <c r="Q1970" t="n">
        <v>142.15</v>
      </c>
      <c r="R1970" t="n">
        <v>37.14</v>
      </c>
      <c r="S1970" t="n">
        <v>37.14</v>
      </c>
      <c r="T1970" t="n">
        <v>1.76</v>
      </c>
      <c r="U1970" t="n">
        <v>1.76</v>
      </c>
      <c r="V1970" t="n">
        <v>25.03</v>
      </c>
      <c r="W1970" t="n">
        <v>25.03</v>
      </c>
      <c r="X1970" t="n">
        <v>2.31</v>
      </c>
      <c r="Y1970" t="n">
        <v>2.31</v>
      </c>
      <c r="Z1970" t="n">
        <v>4.92</v>
      </c>
      <c r="AA1970" t="n">
        <v>4.93</v>
      </c>
      <c r="AB1970" t="n">
        <v>8.82</v>
      </c>
      <c r="AC1970" t="n">
        <v>8.81</v>
      </c>
      <c r="AD1970" t="n">
        <v>8.810000000000002</v>
      </c>
      <c r="AE1970" t="n">
        <v>0.01999999999998181</v>
      </c>
      <c r="AF1970" t="n">
        <v>0.0</v>
      </c>
      <c r="AG1970" t="n">
        <v>0.0</v>
      </c>
      <c r="AH1970" t="n">
        <v>0.0</v>
      </c>
      <c r="AI1970" t="n">
        <v>0.0</v>
      </c>
      <c r="AJ1970" t="n">
        <v>-0.009999999999999787</v>
      </c>
      <c r="AK1970" t="n">
        <v>0.009999999999999787</v>
      </c>
      <c r="AL1970" t="inlineStr">
        <is>
          <t>unreconciled</t>
        </is>
      </c>
      <c r="AM1970" t="inlineStr">
        <is>
          <t>Order Amount Mismatch (POS&gt;3PO)</t>
        </is>
      </c>
      <c r="AN1970" t="n">
        <v>8.81</v>
      </c>
      <c r="AO1970" t="n">
        <f>ROUND(P1970*100/H1970,2)</f>
        <v>0.0</v>
      </c>
      <c r="AP1970" t="n">
        <f>ROUND(Q1970*100/I1970,2)</f>
        <v>0.0</v>
      </c>
      <c r="AQ1970"/>
      <c r="AR1970"/>
      <c r="AS1970" t="n">
        <v>0.0</v>
      </c>
    </row>
    <row r="1971">
      <c r="A1971" s="1" t="n">
        <v>45235.0</v>
      </c>
      <c r="B1971" s="2" t="n">
        <v>45235.78821759259</v>
      </c>
      <c r="C1971" t="inlineStr">
        <is>
          <t>3140094012086175</t>
        </is>
      </c>
      <c r="D1971" t="inlineStr">
        <is>
          <t>POS0012</t>
        </is>
      </c>
      <c r="E1971" t="inlineStr">
        <is>
          <t>90</t>
        </is>
      </c>
      <c r="F1971" t="inlineStr">
        <is>
          <t>0094</t>
        </is>
      </c>
      <c r="G1971" t="inlineStr">
        <is>
          <t>5319612247</t>
        </is>
      </c>
      <c r="H1971" t="n">
        <v>1105.0</v>
      </c>
      <c r="I1971" t="n">
        <v>1052.4</v>
      </c>
      <c r="J1971" t="n">
        <v>1015.26</v>
      </c>
      <c r="K1971" t="inlineStr">
        <is>
          <t>sale</t>
        </is>
      </c>
      <c r="L1971" t="inlineStr">
        <is>
          <t/>
        </is>
      </c>
      <c r="M1971" t="inlineStr">
        <is>
          <t/>
        </is>
      </c>
      <c r="N1971" t="n">
        <v>0.0</v>
      </c>
      <c r="O1971" t="n">
        <v>0.0</v>
      </c>
      <c r="P1971" t="n">
        <v>809.94</v>
      </c>
      <c r="Q1971" t="n">
        <v>809.93</v>
      </c>
      <c r="R1971" t="n">
        <v>37.14</v>
      </c>
      <c r="S1971" t="n">
        <v>37.14</v>
      </c>
      <c r="T1971" t="n">
        <v>10.52</v>
      </c>
      <c r="U1971" t="n">
        <v>10.52</v>
      </c>
      <c r="V1971" t="n">
        <v>182.75</v>
      </c>
      <c r="W1971" t="n">
        <v>182.75</v>
      </c>
      <c r="X1971" t="n">
        <v>13.81</v>
      </c>
      <c r="Y1971" t="n">
        <v>13.81</v>
      </c>
      <c r="Z1971" t="n">
        <v>35.38</v>
      </c>
      <c r="AA1971" t="n">
        <v>35.39</v>
      </c>
      <c r="AB1971" t="n">
        <v>52.62</v>
      </c>
      <c r="AC1971" t="n">
        <v>52.62</v>
      </c>
      <c r="AD1971" t="n">
        <v>52.59999999999991</v>
      </c>
      <c r="AE1971" t="n">
        <v>0.010000000000104592</v>
      </c>
      <c r="AF1971" t="n">
        <v>0.0</v>
      </c>
      <c r="AG1971" t="n">
        <v>0.0</v>
      </c>
      <c r="AH1971" t="n">
        <v>0.0</v>
      </c>
      <c r="AI1971" t="n">
        <v>0.0</v>
      </c>
      <c r="AJ1971" t="n">
        <v>-0.00999999999999801</v>
      </c>
      <c r="AK1971" t="n">
        <v>0.0</v>
      </c>
      <c r="AL1971" t="inlineStr">
        <is>
          <t>unreconciled</t>
        </is>
      </c>
      <c r="AM1971" t="inlineStr">
        <is>
          <t>Order Amount Mismatch (POS&gt;3PO)</t>
        </is>
      </c>
      <c r="AN1971" t="n">
        <v>52.6</v>
      </c>
      <c r="AO1971" t="n">
        <f>ROUND(P1971*100/H1971,2)</f>
        <v>0.0</v>
      </c>
      <c r="AP1971" t="n">
        <f>ROUND(Q1971*100/I1971,2)</f>
        <v>0.0</v>
      </c>
      <c r="AQ1971"/>
      <c r="AR1971"/>
      <c r="AS1971" t="n">
        <v>0.0</v>
      </c>
    </row>
    <row r="1972">
      <c r="A1972" s="1" t="n">
        <v>45236.0</v>
      </c>
      <c r="B1972" s="2" t="n">
        <v>45236.97386574074</v>
      </c>
      <c r="C1972" t="inlineStr">
        <is>
          <t>3140094012086711</t>
        </is>
      </c>
      <c r="D1972" t="inlineStr">
        <is>
          <t>POS0012</t>
        </is>
      </c>
      <c r="E1972" t="inlineStr">
        <is>
          <t>26</t>
        </is>
      </c>
      <c r="F1972" t="inlineStr">
        <is>
          <t>0094</t>
        </is>
      </c>
      <c r="G1972" t="inlineStr">
        <is>
          <t>5319616240</t>
        </is>
      </c>
      <c r="H1972" t="n">
        <v>98.0</v>
      </c>
      <c r="I1972" t="n">
        <v>56.19</v>
      </c>
      <c r="J1972" t="n">
        <v>56.19</v>
      </c>
      <c r="K1972" t="inlineStr">
        <is>
          <t>addition</t>
        </is>
      </c>
      <c r="L1972" t="inlineStr">
        <is>
          <t/>
        </is>
      </c>
      <c r="M1972" t="inlineStr">
        <is>
          <t/>
        </is>
      </c>
      <c r="N1972" t="n">
        <v>0.0</v>
      </c>
      <c r="O1972" t="n">
        <v>0.0</v>
      </c>
      <c r="P1972" t="n">
        <v>73.12</v>
      </c>
      <c r="Q1972" t="n">
        <v>79.02</v>
      </c>
      <c r="R1972" t="n">
        <v>37.14</v>
      </c>
      <c r="S1972" t="n">
        <v>0.0</v>
      </c>
      <c r="T1972" t="n">
        <v>0.0</v>
      </c>
      <c r="U1972" t="n">
        <v>0.0</v>
      </c>
      <c r="V1972" t="n">
        <v>0.0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0.0</v>
      </c>
      <c r="AB1972" t="n">
        <v>4.66</v>
      </c>
      <c r="AC1972" t="n">
        <v>4.67</v>
      </c>
      <c r="AD1972" t="n">
        <v>41.81</v>
      </c>
      <c r="AE1972" t="n">
        <v>-5.8999999999999915</v>
      </c>
      <c r="AF1972" t="n">
        <v>37.14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-0.009999999999999787</v>
      </c>
      <c r="AL1972" t="inlineStr">
        <is>
          <t>unreconciled</t>
        </is>
      </c>
      <c r="AM1972" t="inlineStr">
        <is>
          <t>Packaging Charge Mismatch</t>
        </is>
      </c>
      <c r="AN1972" t="n">
        <v>37.14</v>
      </c>
      <c r="AO1972" t="n">
        <f>ROUND(P1972*100/H1972,2)</f>
        <v>0.0</v>
      </c>
      <c r="AP1972" t="n">
        <f>ROUND(Q1972*100/I1972,2)</f>
        <v>0.0</v>
      </c>
      <c r="AQ1972"/>
      <c r="AR1972"/>
      <c r="AS1972" t="n">
        <v>0.0</v>
      </c>
    </row>
    <row r="1973">
      <c r="A1973" s="1" t="n">
        <v>45235.0</v>
      </c>
      <c r="B1973" s="2" t="n">
        <v>45235.759247685186</v>
      </c>
      <c r="C1973" t="inlineStr">
        <is>
          <t>3140094012086141</t>
        </is>
      </c>
      <c r="D1973" t="inlineStr">
        <is>
          <t>POS0012</t>
        </is>
      </c>
      <c r="E1973" t="inlineStr">
        <is>
          <t>56</t>
        </is>
      </c>
      <c r="F1973" t="inlineStr">
        <is>
          <t>0094</t>
        </is>
      </c>
      <c r="G1973" t="inlineStr">
        <is>
          <t>5319618659</t>
        </is>
      </c>
      <c r="H1973" t="n">
        <v>250.99999999999997</v>
      </c>
      <c r="I1973" t="n">
        <v>239.04</v>
      </c>
      <c r="J1973" t="n">
        <v>201.9</v>
      </c>
      <c r="K1973" t="inlineStr">
        <is>
          <t>sale</t>
        </is>
      </c>
      <c r="L1973" t="inlineStr">
        <is>
          <t/>
        </is>
      </c>
      <c r="M1973" t="inlineStr">
        <is>
          <t/>
        </is>
      </c>
      <c r="N1973" t="n">
        <v>0.0</v>
      </c>
      <c r="O1973" t="n">
        <v>0.0</v>
      </c>
      <c r="P1973" t="n">
        <v>190.06</v>
      </c>
      <c r="Q1973" t="n">
        <v>190.05</v>
      </c>
      <c r="R1973" t="n">
        <v>37.14</v>
      </c>
      <c r="S1973" t="n">
        <v>37.14</v>
      </c>
      <c r="T1973" t="n">
        <v>2.39</v>
      </c>
      <c r="U1973" t="n">
        <v>2.39</v>
      </c>
      <c r="V1973" t="n">
        <v>36.34</v>
      </c>
      <c r="W1973" t="n">
        <v>36.34</v>
      </c>
      <c r="X1973" t="n">
        <v>3.14</v>
      </c>
      <c r="Y1973" t="n">
        <v>3.14</v>
      </c>
      <c r="Z1973" t="n">
        <v>7.11</v>
      </c>
      <c r="AA1973" t="n">
        <v>7.11</v>
      </c>
      <c r="AB1973" t="n">
        <v>11.96</v>
      </c>
      <c r="AC1973" t="n">
        <v>11.95</v>
      </c>
      <c r="AD1973" t="n">
        <v>11.95999999999998</v>
      </c>
      <c r="AE1973" t="n">
        <v>0.009999999999990905</v>
      </c>
      <c r="AF1973" t="n">
        <v>0.0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0.010000000000001563</v>
      </c>
      <c r="AL1973" t="inlineStr">
        <is>
          <t>unreconciled</t>
        </is>
      </c>
      <c r="AM1973" t="inlineStr">
        <is>
          <t>Order Amount Mismatch (POS&gt;3PO)</t>
        </is>
      </c>
      <c r="AN1973" t="n">
        <v>11.96</v>
      </c>
      <c r="AO1973" t="n">
        <f>ROUND(P1973*100/H1973,2)</f>
        <v>0.0</v>
      </c>
      <c r="AP1973" t="n">
        <f>ROUND(Q1973*100/I1973,2)</f>
        <v>0.0</v>
      </c>
      <c r="AQ1973"/>
      <c r="AR1973"/>
      <c r="AS1973" t="n">
        <v>0.0</v>
      </c>
    </row>
    <row r="1974">
      <c r="A1974" s="1" t="n">
        <v>45236.0</v>
      </c>
      <c r="B1974" s="2" t="n">
        <v>45236.96523148148</v>
      </c>
      <c r="C1974" t="inlineStr">
        <is>
          <t>3140094012086705</t>
        </is>
      </c>
      <c r="D1974" t="inlineStr">
        <is>
          <t>POS0012</t>
        </is>
      </c>
      <c r="E1974" t="inlineStr">
        <is>
          <t>20</t>
        </is>
      </c>
      <c r="F1974" t="inlineStr">
        <is>
          <t>0094</t>
        </is>
      </c>
      <c r="G1974" t="inlineStr">
        <is>
          <t>5319624433</t>
        </is>
      </c>
      <c r="H1974" t="n">
        <v>526.0</v>
      </c>
      <c r="I1974" t="n">
        <v>500.95</v>
      </c>
      <c r="J1974" t="n">
        <v>463.81</v>
      </c>
      <c r="K1974" t="inlineStr">
        <is>
          <t>sale</t>
        </is>
      </c>
      <c r="L1974" t="inlineStr">
        <is>
          <t/>
        </is>
      </c>
      <c r="M1974" t="inlineStr">
        <is>
          <t/>
        </is>
      </c>
      <c r="N1974" t="n">
        <v>0.0</v>
      </c>
      <c r="O1974" t="n">
        <v>0.0</v>
      </c>
      <c r="P1974" t="n">
        <v>389.66</v>
      </c>
      <c r="Q1974" t="n">
        <v>389.65</v>
      </c>
      <c r="R1974" t="n">
        <v>37.14</v>
      </c>
      <c r="S1974" t="n">
        <v>37.14</v>
      </c>
      <c r="T1974" t="n">
        <v>5.01</v>
      </c>
      <c r="U1974" t="n">
        <v>5.01</v>
      </c>
      <c r="V1974" t="n">
        <v>83.49</v>
      </c>
      <c r="W1974" t="n">
        <v>83.49</v>
      </c>
      <c r="X1974" t="n">
        <v>6.58</v>
      </c>
      <c r="Y1974" t="n">
        <v>6.58</v>
      </c>
      <c r="Z1974" t="n">
        <v>16.21</v>
      </c>
      <c r="AA1974" t="n">
        <v>16.21</v>
      </c>
      <c r="AB1974" t="n">
        <v>25.04</v>
      </c>
      <c r="AC1974" t="n">
        <v>25.05</v>
      </c>
      <c r="AD1974" t="n">
        <v>25.05000000000001</v>
      </c>
      <c r="AE1974" t="n">
        <v>0.010000000000047748</v>
      </c>
      <c r="AF1974" t="n">
        <v>0.0</v>
      </c>
      <c r="AG1974" t="n">
        <v>0.0</v>
      </c>
      <c r="AH1974" t="n">
        <v>0.0</v>
      </c>
      <c r="AI1974" t="n">
        <v>0.0</v>
      </c>
      <c r="AJ1974" t="n">
        <v>0.0</v>
      </c>
      <c r="AK1974" t="n">
        <v>-0.010000000000001563</v>
      </c>
      <c r="AL1974" t="inlineStr">
        <is>
          <t>unreconciled</t>
        </is>
      </c>
      <c r="AM1974" t="inlineStr">
        <is>
          <t>Order Amount Mismatch (POS&gt;3PO)</t>
        </is>
      </c>
      <c r="AN1974" t="n">
        <v>25.05</v>
      </c>
      <c r="AO1974" t="n">
        <f>ROUND(P1974*100/H1974,2)</f>
        <v>0.0</v>
      </c>
      <c r="AP1974" t="n">
        <f>ROUND(Q1974*100/I1974,2)</f>
        <v>0.0</v>
      </c>
      <c r="AQ1974"/>
      <c r="AR1974"/>
      <c r="AS1974" t="n">
        <v>0.0</v>
      </c>
    </row>
    <row r="1975">
      <c r="A1975" s="1" t="n">
        <v>45236.0</v>
      </c>
      <c r="B1975" s="2" t="n">
        <v>45236.82733796296</v>
      </c>
      <c r="C1975" t="inlineStr">
        <is>
          <t>3140094012086609</t>
        </is>
      </c>
      <c r="D1975" t="inlineStr">
        <is>
          <t>POS0012</t>
        </is>
      </c>
      <c r="E1975" t="inlineStr">
        <is>
          <t>24</t>
        </is>
      </c>
      <c r="F1975" t="inlineStr">
        <is>
          <t>0094</t>
        </is>
      </c>
      <c r="G1975" t="inlineStr">
        <is>
          <t>5319624832</t>
        </is>
      </c>
      <c r="H1975" t="n">
        <v>306.0</v>
      </c>
      <c r="I1975" t="n">
        <v>291.43</v>
      </c>
      <c r="J1975" t="n">
        <v>254.29</v>
      </c>
      <c r="K1975" t="inlineStr">
        <is>
          <t>sale</t>
        </is>
      </c>
      <c r="L1975" t="inlineStr">
        <is>
          <t/>
        </is>
      </c>
      <c r="M1975" t="inlineStr">
        <is>
          <t/>
        </is>
      </c>
      <c r="N1975" t="n">
        <v>0.0</v>
      </c>
      <c r="O1975" t="n">
        <v>0.0</v>
      </c>
      <c r="P1975" t="n">
        <v>230.0</v>
      </c>
      <c r="Q1975" t="n">
        <v>229.99</v>
      </c>
      <c r="R1975" t="n">
        <v>37.14</v>
      </c>
      <c r="S1975" t="n">
        <v>37.14</v>
      </c>
      <c r="T1975" t="n">
        <v>2.91</v>
      </c>
      <c r="U1975" t="n">
        <v>2.91</v>
      </c>
      <c r="V1975" t="n">
        <v>45.77</v>
      </c>
      <c r="W1975" t="n">
        <v>45.77</v>
      </c>
      <c r="X1975" t="n">
        <v>3.82</v>
      </c>
      <c r="Y1975" t="n">
        <v>3.82</v>
      </c>
      <c r="Z1975" t="n">
        <v>8.93</v>
      </c>
      <c r="AA1975" t="n">
        <v>8.93</v>
      </c>
      <c r="AB1975" t="n">
        <v>14.58</v>
      </c>
      <c r="AC1975" t="n">
        <v>14.57</v>
      </c>
      <c r="AD1975" t="n">
        <v>14.569999999999993</v>
      </c>
      <c r="AE1975" t="n">
        <v>0.009999999999990905</v>
      </c>
      <c r="AF1975" t="n">
        <v>0.0</v>
      </c>
      <c r="AG1975" t="n">
        <v>0.0</v>
      </c>
      <c r="AH1975" t="n">
        <v>0.0</v>
      </c>
      <c r="AI1975" t="n">
        <v>0.0</v>
      </c>
      <c r="AJ1975" t="n">
        <v>0.0</v>
      </c>
      <c r="AK1975" t="n">
        <v>0.009999999999999787</v>
      </c>
      <c r="AL1975" t="inlineStr">
        <is>
          <t>unreconciled</t>
        </is>
      </c>
      <c r="AM1975" t="inlineStr">
        <is>
          <t>Order Amount Mismatch (POS&gt;3PO)</t>
        </is>
      </c>
      <c r="AN1975" t="n">
        <v>14.57</v>
      </c>
      <c r="AO1975" t="n">
        <f>ROUND(P1975*100/H1975,2)</f>
        <v>0.0</v>
      </c>
      <c r="AP1975" t="n">
        <f>ROUND(Q1975*100/I1975,2)</f>
        <v>0.0</v>
      </c>
      <c r="AQ1975"/>
      <c r="AR1975"/>
      <c r="AS1975" t="n">
        <v>0.0</v>
      </c>
    </row>
    <row r="1976">
      <c r="A1976" s="1" t="n">
        <v>45236.0</v>
      </c>
      <c r="B1976" s="2" t="n">
        <v>45236.63282407408</v>
      </c>
      <c r="C1976" t="inlineStr">
        <is>
          <t>3140023012060024</t>
        </is>
      </c>
      <c r="D1976" t="inlineStr">
        <is>
          <t>POS0012</t>
        </is>
      </c>
      <c r="E1976" t="inlineStr">
        <is>
          <t>16</t>
        </is>
      </c>
      <c r="F1976" t="inlineStr">
        <is>
          <t>0023</t>
        </is>
      </c>
      <c r="G1976" t="inlineStr">
        <is>
          <t>5319645096</t>
        </is>
      </c>
      <c r="H1976" t="n">
        <v>512.0</v>
      </c>
      <c r="I1976" t="n">
        <v>487.61</v>
      </c>
      <c r="J1976" t="n">
        <v>450.47</v>
      </c>
      <c r="K1976" t="inlineStr">
        <is>
          <t>sale</t>
        </is>
      </c>
      <c r="L1976" t="inlineStr">
        <is>
          <t/>
        </is>
      </c>
      <c r="M1976" t="inlineStr">
        <is>
          <t/>
        </is>
      </c>
      <c r="N1976" t="n">
        <v>0.0</v>
      </c>
      <c r="O1976" t="n">
        <v>0.0</v>
      </c>
      <c r="P1976" t="n">
        <v>379.5</v>
      </c>
      <c r="Q1976" t="n">
        <v>379.51</v>
      </c>
      <c r="R1976" t="n">
        <v>37.14</v>
      </c>
      <c r="S1976" t="n">
        <v>37.14</v>
      </c>
      <c r="T1976" t="n">
        <v>4.88</v>
      </c>
      <c r="U1976" t="n">
        <v>4.88</v>
      </c>
      <c r="V1976" t="n">
        <v>81.08</v>
      </c>
      <c r="W1976" t="n">
        <v>81.08</v>
      </c>
      <c r="X1976" t="n">
        <v>6.4</v>
      </c>
      <c r="Y1976" t="n">
        <v>6.4</v>
      </c>
      <c r="Z1976" t="n">
        <v>15.75</v>
      </c>
      <c r="AA1976" t="n">
        <v>15.74</v>
      </c>
      <c r="AB1976" t="n">
        <v>24.38</v>
      </c>
      <c r="AC1976" t="n">
        <v>24.38</v>
      </c>
      <c r="AD1976" t="n">
        <v>24.389999999999986</v>
      </c>
      <c r="AE1976" t="n">
        <v>-0.009999999999990905</v>
      </c>
      <c r="AF1976" t="n">
        <v>0.0</v>
      </c>
      <c r="AG1976" t="n">
        <v>0.0</v>
      </c>
      <c r="AH1976" t="n">
        <v>0.0</v>
      </c>
      <c r="AI1976" t="n">
        <v>0.0</v>
      </c>
      <c r="AJ1976" t="n">
        <v>0.009999999999999787</v>
      </c>
      <c r="AK1976" t="n">
        <v>0.0</v>
      </c>
      <c r="AL1976" t="inlineStr">
        <is>
          <t>unreconciled</t>
        </is>
      </c>
      <c r="AM1976" t="inlineStr">
        <is>
          <t>Order Amount Mismatch (POS&gt;3PO)</t>
        </is>
      </c>
      <c r="AN1976" t="n">
        <v>24.39</v>
      </c>
      <c r="AO1976" t="n">
        <f>ROUND(P1976*100/H1976,2)</f>
        <v>0.0</v>
      </c>
      <c r="AP1976" t="n">
        <f>ROUND(Q1976*100/I1976,2)</f>
        <v>0.0</v>
      </c>
      <c r="AQ1976"/>
      <c r="AR1976"/>
      <c r="AS1976" t="n">
        <v>0.0</v>
      </c>
    </row>
    <row r="1977">
      <c r="A1977" s="1" t="n">
        <v>45236.0</v>
      </c>
      <c r="B1977" s="2" t="n">
        <v>45236.57351851852</v>
      </c>
      <c r="C1977" t="inlineStr">
        <is>
          <t>3140094012086462</t>
        </is>
      </c>
      <c r="D1977" t="inlineStr">
        <is>
          <t>POS0012</t>
        </is>
      </c>
      <c r="E1977" t="inlineStr">
        <is>
          <t>77</t>
        </is>
      </c>
      <c r="F1977" t="inlineStr">
        <is>
          <t>0094</t>
        </is>
      </c>
      <c r="G1977" t="inlineStr">
        <is>
          <t>5319659141</t>
        </is>
      </c>
      <c r="H1977" t="n">
        <v>122.0</v>
      </c>
      <c r="I1977" t="n">
        <v>116.19</v>
      </c>
      <c r="J1977" t="n">
        <v>79.05</v>
      </c>
      <c r="K1977" t="inlineStr">
        <is>
          <t>sale</t>
        </is>
      </c>
      <c r="L1977" t="inlineStr">
        <is>
          <t/>
        </is>
      </c>
      <c r="M1977" t="inlineStr">
        <is>
          <t/>
        </is>
      </c>
      <c r="N1977" t="n">
        <v>0.0</v>
      </c>
      <c r="O1977" t="n">
        <v>0.0</v>
      </c>
      <c r="P1977" t="n">
        <v>96.44</v>
      </c>
      <c r="Q1977" t="n">
        <v>96.44</v>
      </c>
      <c r="R1977" t="n">
        <v>37.14</v>
      </c>
      <c r="S1977" t="n">
        <v>37.14</v>
      </c>
      <c r="T1977" t="n">
        <v>1.16</v>
      </c>
      <c r="U1977" t="n">
        <v>1.16</v>
      </c>
      <c r="V1977" t="n">
        <v>14.23</v>
      </c>
      <c r="W1977" t="n">
        <v>14.23</v>
      </c>
      <c r="X1977" t="n">
        <v>1.52</v>
      </c>
      <c r="Y1977" t="n">
        <v>1.52</v>
      </c>
      <c r="Z1977" t="n">
        <v>2.84</v>
      </c>
      <c r="AA1977" t="n">
        <v>2.83</v>
      </c>
      <c r="AB1977" t="n">
        <v>5.82</v>
      </c>
      <c r="AC1977" t="n">
        <v>5.81</v>
      </c>
      <c r="AD1977" t="n">
        <v>5.810000000000002</v>
      </c>
      <c r="AE1977" t="n">
        <v>0.0</v>
      </c>
      <c r="AF1977" t="n">
        <v>0.0</v>
      </c>
      <c r="AG1977" t="n">
        <v>0.0</v>
      </c>
      <c r="AH1977" t="n">
        <v>0.0</v>
      </c>
      <c r="AI1977" t="n">
        <v>0.0</v>
      </c>
      <c r="AJ1977" t="n">
        <v>0.009999999999999787</v>
      </c>
      <c r="AK1977" t="n">
        <v>0.010000000000000675</v>
      </c>
      <c r="AL1977" t="inlineStr">
        <is>
          <t>unreconciled</t>
        </is>
      </c>
      <c r="AM1977" t="inlineStr">
        <is>
          <t>Order Amount Mismatch (POS&gt;3PO)</t>
        </is>
      </c>
      <c r="AN1977" t="n">
        <v>5.81</v>
      </c>
      <c r="AO1977" t="n">
        <f>ROUND(P1977*100/H1977,2)</f>
        <v>0.0</v>
      </c>
      <c r="AP1977" t="n">
        <f>ROUND(Q1977*100/I1977,2)</f>
        <v>0.0</v>
      </c>
      <c r="AQ1977"/>
      <c r="AR1977"/>
      <c r="AS1977" t="n">
        <v>0.0</v>
      </c>
    </row>
    <row r="1978">
      <c r="A1978" s="1" t="n">
        <v>45235.0</v>
      </c>
      <c r="B1978" s="2" t="n">
        <v>45235.827314814815</v>
      </c>
      <c r="C1978" t="inlineStr">
        <is>
          <t>3140094012086232</t>
        </is>
      </c>
      <c r="D1978" t="inlineStr">
        <is>
          <t>POS0012</t>
        </is>
      </c>
      <c r="E1978" t="inlineStr">
        <is>
          <t>47</t>
        </is>
      </c>
      <c r="F1978" t="inlineStr">
        <is>
          <t>0094</t>
        </is>
      </c>
      <c r="G1978" t="inlineStr">
        <is>
          <t>5319664319</t>
        </is>
      </c>
      <c r="H1978" t="n">
        <v>430.0</v>
      </c>
      <c r="I1978" t="n">
        <v>409.52</v>
      </c>
      <c r="J1978" t="n">
        <v>372.38</v>
      </c>
      <c r="K1978" t="inlineStr">
        <is>
          <t>sale</t>
        </is>
      </c>
      <c r="L1978" t="inlineStr">
        <is>
          <t/>
        </is>
      </c>
      <c r="M1978" t="inlineStr">
        <is>
          <t/>
        </is>
      </c>
      <c r="N1978" t="n">
        <v>0.0</v>
      </c>
      <c r="O1978" t="n">
        <v>0.0</v>
      </c>
      <c r="P1978" t="n">
        <v>319.98</v>
      </c>
      <c r="Q1978" t="n">
        <v>319.97</v>
      </c>
      <c r="R1978" t="n">
        <v>37.14</v>
      </c>
      <c r="S1978" t="n">
        <v>37.14</v>
      </c>
      <c r="T1978" t="n">
        <v>4.1</v>
      </c>
      <c r="U1978" t="n">
        <v>4.1</v>
      </c>
      <c r="V1978" t="n">
        <v>67.03</v>
      </c>
      <c r="W1978" t="n">
        <v>67.03</v>
      </c>
      <c r="X1978" t="n">
        <v>5.38</v>
      </c>
      <c r="Y1978" t="n">
        <v>5.38</v>
      </c>
      <c r="Z1978" t="n">
        <v>13.03</v>
      </c>
      <c r="AA1978" t="n">
        <v>13.04</v>
      </c>
      <c r="AB1978" t="n">
        <v>20.48</v>
      </c>
      <c r="AC1978" t="n">
        <v>20.48</v>
      </c>
      <c r="AD1978" t="n">
        <v>20.480000000000018</v>
      </c>
      <c r="AE1978" t="n">
        <v>0.009999999999990905</v>
      </c>
      <c r="AF1978" t="n">
        <v>0.0</v>
      </c>
      <c r="AG1978" t="n">
        <v>0.0</v>
      </c>
      <c r="AH1978" t="n">
        <v>0.0</v>
      </c>
      <c r="AI1978" t="n">
        <v>0.0</v>
      </c>
      <c r="AJ1978" t="n">
        <v>-0.009999999999999787</v>
      </c>
      <c r="AK1978" t="n">
        <v>0.0</v>
      </c>
      <c r="AL1978" t="inlineStr">
        <is>
          <t>unreconciled</t>
        </is>
      </c>
      <c r="AM1978" t="inlineStr">
        <is>
          <t>Order Amount Mismatch (POS&gt;3PO)</t>
        </is>
      </c>
      <c r="AN1978" t="n">
        <v>20.48</v>
      </c>
      <c r="AO1978" t="n">
        <f>ROUND(P1978*100/H1978,2)</f>
        <v>0.0</v>
      </c>
      <c r="AP1978" t="n">
        <f>ROUND(Q1978*100/I1978,2)</f>
        <v>0.0</v>
      </c>
      <c r="AQ1978"/>
      <c r="AR1978"/>
      <c r="AS1978" t="n">
        <v>0.0</v>
      </c>
    </row>
    <row r="1979">
      <c r="A1979" s="1" t="n">
        <v>45235.0</v>
      </c>
      <c r="B1979" s="2" t="n">
        <v>45235.86976851852</v>
      </c>
      <c r="C1979" t="inlineStr">
        <is>
          <t>3140094012086284</t>
        </is>
      </c>
      <c r="D1979" t="inlineStr">
        <is>
          <t>POS0012</t>
        </is>
      </c>
      <c r="E1979" t="inlineStr">
        <is>
          <t>99</t>
        </is>
      </c>
      <c r="F1979" t="inlineStr">
        <is>
          <t>0094</t>
        </is>
      </c>
      <c r="G1979" t="inlineStr">
        <is>
          <t>5319680367</t>
        </is>
      </c>
      <c r="H1979" t="n">
        <v>763.0</v>
      </c>
      <c r="I1979" t="n">
        <v>726.66</v>
      </c>
      <c r="J1979" t="n">
        <v>689.52</v>
      </c>
      <c r="K1979" t="inlineStr">
        <is>
          <t>sale</t>
        </is>
      </c>
      <c r="L1979" t="inlineStr">
        <is>
          <t/>
        </is>
      </c>
      <c r="M1979" t="inlineStr">
        <is>
          <t/>
        </is>
      </c>
      <c r="N1979" t="n">
        <v>0.0</v>
      </c>
      <c r="O1979" t="n">
        <v>0.0</v>
      </c>
      <c r="P1979" t="n">
        <v>561.68</v>
      </c>
      <c r="Q1979" t="n">
        <v>561.69</v>
      </c>
      <c r="R1979" t="n">
        <v>37.14</v>
      </c>
      <c r="S1979" t="n">
        <v>37.14</v>
      </c>
      <c r="T1979" t="n">
        <v>7.27</v>
      </c>
      <c r="U1979" t="n">
        <v>7.27</v>
      </c>
      <c r="V1979" t="n">
        <v>124.11</v>
      </c>
      <c r="W1979" t="n">
        <v>124.11</v>
      </c>
      <c r="X1979" t="n">
        <v>9.54</v>
      </c>
      <c r="Y1979" t="n">
        <v>9.54</v>
      </c>
      <c r="Z1979" t="n">
        <v>24.06</v>
      </c>
      <c r="AA1979" t="n">
        <v>24.06</v>
      </c>
      <c r="AB1979" t="n">
        <v>36.34</v>
      </c>
      <c r="AC1979" t="n">
        <v>36.33</v>
      </c>
      <c r="AD1979" t="n">
        <v>36.34000000000003</v>
      </c>
      <c r="AE1979" t="n">
        <v>-0.010000000000104592</v>
      </c>
      <c r="AF1979" t="n">
        <v>0.0</v>
      </c>
      <c r="AG1979" t="n">
        <v>0.0</v>
      </c>
      <c r="AH1979" t="n">
        <v>0.0</v>
      </c>
      <c r="AI1979" t="n">
        <v>0.0</v>
      </c>
      <c r="AJ1979" t="n">
        <v>0.0</v>
      </c>
      <c r="AK1979" t="n">
        <v>0.010000000000005116</v>
      </c>
      <c r="AL1979" t="inlineStr">
        <is>
          <t>unreconciled</t>
        </is>
      </c>
      <c r="AM1979" t="inlineStr">
        <is>
          <t>Order Amount Mismatch (POS&gt;3PO)</t>
        </is>
      </c>
      <c r="AN1979" t="n">
        <v>36.34</v>
      </c>
      <c r="AO1979" t="n">
        <f>ROUND(P1979*100/H1979,2)</f>
        <v>0.0</v>
      </c>
      <c r="AP1979" t="n">
        <f>ROUND(Q1979*100/I1979,2)</f>
        <v>0.0</v>
      </c>
      <c r="AQ1979"/>
      <c r="AR1979"/>
      <c r="AS1979" t="n">
        <v>0.0</v>
      </c>
    </row>
    <row r="1980">
      <c r="A1980" s="1" t="n">
        <v>45235.0</v>
      </c>
      <c r="B1980" s="2" t="n">
        <v>45235.80318287037</v>
      </c>
      <c r="C1980" t="inlineStr">
        <is>
          <t>3140094012086198</t>
        </is>
      </c>
      <c r="D1980" t="inlineStr">
        <is>
          <t>POS0012</t>
        </is>
      </c>
      <c r="E1980" t="inlineStr">
        <is>
          <t>13</t>
        </is>
      </c>
      <c r="F1980" t="inlineStr">
        <is>
          <t>0094</t>
        </is>
      </c>
      <c r="G1980" t="inlineStr">
        <is>
          <t>5319683874</t>
        </is>
      </c>
      <c r="H1980" t="n">
        <v>392.0</v>
      </c>
      <c r="I1980" t="n">
        <v>373.33</v>
      </c>
      <c r="J1980" t="n">
        <v>336.19</v>
      </c>
      <c r="K1980" t="inlineStr">
        <is>
          <t>sale</t>
        </is>
      </c>
      <c r="L1980" t="inlineStr">
        <is>
          <t/>
        </is>
      </c>
      <c r="M1980" t="inlineStr">
        <is>
          <t/>
        </is>
      </c>
      <c r="N1980" t="n">
        <v>0.0</v>
      </c>
      <c r="O1980" t="n">
        <v>0.0</v>
      </c>
      <c r="P1980" t="n">
        <v>292.42</v>
      </c>
      <c r="Q1980" t="n">
        <v>292.41</v>
      </c>
      <c r="R1980" t="n">
        <v>37.14</v>
      </c>
      <c r="S1980" t="n">
        <v>37.14</v>
      </c>
      <c r="T1980" t="n">
        <v>3.73</v>
      </c>
      <c r="U1980" t="n">
        <v>3.73</v>
      </c>
      <c r="V1980" t="n">
        <v>60.51</v>
      </c>
      <c r="W1980" t="n">
        <v>60.51</v>
      </c>
      <c r="X1980" t="n">
        <v>4.9</v>
      </c>
      <c r="Y1980" t="n">
        <v>4.9</v>
      </c>
      <c r="Z1980" t="n">
        <v>11.77</v>
      </c>
      <c r="AA1980" t="n">
        <v>11.77</v>
      </c>
      <c r="AB1980" t="n">
        <v>18.66</v>
      </c>
      <c r="AC1980" t="n">
        <v>18.67</v>
      </c>
      <c r="AD1980" t="n">
        <v>18.670000000000016</v>
      </c>
      <c r="AE1980" t="n">
        <v>0.009999999999990905</v>
      </c>
      <c r="AF1980" t="n">
        <v>0.0</v>
      </c>
      <c r="AG1980" t="n">
        <v>0.0</v>
      </c>
      <c r="AH1980" t="n">
        <v>0.0</v>
      </c>
      <c r="AI1980" t="n">
        <v>0.0</v>
      </c>
      <c r="AJ1980" t="n">
        <v>0.0</v>
      </c>
      <c r="AK1980" t="n">
        <v>-0.010000000000001563</v>
      </c>
      <c r="AL1980" t="inlineStr">
        <is>
          <t>unreconciled</t>
        </is>
      </c>
      <c r="AM1980" t="inlineStr">
        <is>
          <t>Order Amount Mismatch (POS&gt;3PO)</t>
        </is>
      </c>
      <c r="AN1980" t="n">
        <v>18.67</v>
      </c>
      <c r="AO1980" t="n">
        <f>ROUND(P1980*100/H1980,2)</f>
        <v>0.0</v>
      </c>
      <c r="AP1980" t="n">
        <f>ROUND(Q1980*100/I1980,2)</f>
        <v>0.0</v>
      </c>
      <c r="AQ1980"/>
      <c r="AR1980"/>
      <c r="AS1980" t="n">
        <v>0.0</v>
      </c>
    </row>
    <row r="1981">
      <c r="A1981" s="1" t="n">
        <v>45236.0</v>
      </c>
      <c r="B1981" s="2" t="n">
        <v>45236.95753472222</v>
      </c>
      <c r="C1981" t="inlineStr">
        <is>
          <t>3140094012086704</t>
        </is>
      </c>
      <c r="D1981" t="inlineStr">
        <is>
          <t>POS0012</t>
        </is>
      </c>
      <c r="E1981" t="inlineStr">
        <is>
          <t>19</t>
        </is>
      </c>
      <c r="F1981" t="inlineStr">
        <is>
          <t>0094</t>
        </is>
      </c>
      <c r="G1981" t="inlineStr">
        <is>
          <t>5319688593</t>
        </is>
      </c>
      <c r="H1981" t="n">
        <v>248.0</v>
      </c>
      <c r="I1981" t="n">
        <v>236.19</v>
      </c>
      <c r="J1981" t="n">
        <v>199.05</v>
      </c>
      <c r="K1981" t="inlineStr">
        <is>
          <t>sale</t>
        </is>
      </c>
      <c r="L1981" t="inlineStr">
        <is>
          <t/>
        </is>
      </c>
      <c r="M1981" t="inlineStr">
        <is>
          <t/>
        </is>
      </c>
      <c r="N1981" t="n">
        <v>0.0</v>
      </c>
      <c r="O1981" t="n">
        <v>0.0</v>
      </c>
      <c r="P1981" t="n">
        <v>187.89</v>
      </c>
      <c r="Q1981" t="n">
        <v>187.88</v>
      </c>
      <c r="R1981" t="n">
        <v>37.14</v>
      </c>
      <c r="S1981" t="n">
        <v>37.14</v>
      </c>
      <c r="T1981" t="n">
        <v>2.36</v>
      </c>
      <c r="U1981" t="n">
        <v>2.36</v>
      </c>
      <c r="V1981" t="n">
        <v>35.83</v>
      </c>
      <c r="W1981" t="n">
        <v>35.83</v>
      </c>
      <c r="X1981" t="n">
        <v>3.1</v>
      </c>
      <c r="Y1981" t="n">
        <v>3.1</v>
      </c>
      <c r="Z1981" t="n">
        <v>7.01</v>
      </c>
      <c r="AA1981" t="n">
        <v>7.01</v>
      </c>
      <c r="AB1981" t="n">
        <v>11.82</v>
      </c>
      <c r="AC1981" t="n">
        <v>11.81</v>
      </c>
      <c r="AD1981" t="n">
        <v>11.810000000000002</v>
      </c>
      <c r="AE1981" t="n">
        <v>0.009999999999990905</v>
      </c>
      <c r="AF1981" t="n">
        <v>0.0</v>
      </c>
      <c r="AG1981" t="n">
        <v>0.0</v>
      </c>
      <c r="AH1981" t="n">
        <v>0.0</v>
      </c>
      <c r="AI1981" t="n">
        <v>0.0</v>
      </c>
      <c r="AJ1981" t="n">
        <v>0.0</v>
      </c>
      <c r="AK1981" t="n">
        <v>0.009999999999999787</v>
      </c>
      <c r="AL1981" t="inlineStr">
        <is>
          <t>unreconciled</t>
        </is>
      </c>
      <c r="AM1981" t="inlineStr">
        <is>
          <t>Order Amount Mismatch (POS&gt;3PO)</t>
        </is>
      </c>
      <c r="AN1981" t="n">
        <v>11.81</v>
      </c>
      <c r="AO1981" t="n">
        <f>ROUND(P1981*100/H1981,2)</f>
        <v>0.0</v>
      </c>
      <c r="AP1981" t="n">
        <f>ROUND(Q1981*100/I1981,2)</f>
        <v>0.0</v>
      </c>
      <c r="AQ1981"/>
      <c r="AR1981"/>
      <c r="AS1981" t="n">
        <v>0.0</v>
      </c>
    </row>
    <row r="1982">
      <c r="A1982" s="1" t="n">
        <v>45235.0</v>
      </c>
      <c r="B1982" s="2" t="n">
        <v>45235.88407407407</v>
      </c>
      <c r="C1982" t="inlineStr">
        <is>
          <t>3140094012086300</t>
        </is>
      </c>
      <c r="D1982" t="inlineStr">
        <is>
          <t>POS0012</t>
        </is>
      </c>
      <c r="E1982" t="inlineStr">
        <is>
          <t>15</t>
        </is>
      </c>
      <c r="F1982" t="inlineStr">
        <is>
          <t>0094</t>
        </is>
      </c>
      <c r="G1982" t="inlineStr">
        <is>
          <t>5319698821</t>
        </is>
      </c>
      <c r="H1982" t="n">
        <v>255.0</v>
      </c>
      <c r="I1982" t="n">
        <v>242.85</v>
      </c>
      <c r="J1982" t="n">
        <v>205.71</v>
      </c>
      <c r="K1982" t="inlineStr">
        <is>
          <t>sale</t>
        </is>
      </c>
      <c r="L1982" t="inlineStr">
        <is>
          <t/>
        </is>
      </c>
      <c r="M1982" t="inlineStr">
        <is>
          <t/>
        </is>
      </c>
      <c r="N1982" t="n">
        <v>0.0</v>
      </c>
      <c r="O1982" t="n">
        <v>0.0</v>
      </c>
      <c r="P1982" t="n">
        <v>192.96</v>
      </c>
      <c r="Q1982" t="n">
        <v>192.96</v>
      </c>
      <c r="R1982" t="n">
        <v>37.14</v>
      </c>
      <c r="S1982" t="n">
        <v>37.14</v>
      </c>
      <c r="T1982" t="n">
        <v>2.43</v>
      </c>
      <c r="U1982" t="n">
        <v>2.43</v>
      </c>
      <c r="V1982" t="n">
        <v>37.03</v>
      </c>
      <c r="W1982" t="n">
        <v>37.03</v>
      </c>
      <c r="X1982" t="n">
        <v>3.19</v>
      </c>
      <c r="Y1982" t="n">
        <v>3.19</v>
      </c>
      <c r="Z1982" t="n">
        <v>7.24</v>
      </c>
      <c r="AA1982" t="n">
        <v>7.24</v>
      </c>
      <c r="AB1982" t="n">
        <v>12.14</v>
      </c>
      <c r="AC1982" t="n">
        <v>12.14</v>
      </c>
      <c r="AD1982" t="n">
        <v>12.150000000000006</v>
      </c>
      <c r="AE1982" t="n">
        <v>0.0</v>
      </c>
      <c r="AF1982" t="n">
        <v>0.0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0.0</v>
      </c>
      <c r="AL1982" t="inlineStr">
        <is>
          <t>unreconciled</t>
        </is>
      </c>
      <c r="AM1982" t="inlineStr">
        <is>
          <t>Order Amount Mismatch (POS&gt;3PO)</t>
        </is>
      </c>
      <c r="AN1982" t="n">
        <v>12.15</v>
      </c>
      <c r="AO1982" t="n">
        <f>ROUND(P1982*100/H1982,2)</f>
        <v>0.0</v>
      </c>
      <c r="AP1982" t="n">
        <f>ROUND(Q1982*100/I1982,2)</f>
        <v>0.0</v>
      </c>
      <c r="AQ1982"/>
      <c r="AR1982"/>
      <c r="AS1982" t="n">
        <v>0.0</v>
      </c>
    </row>
    <row r="1983">
      <c r="A1983" s="1" t="n">
        <v>45235.0</v>
      </c>
      <c r="B1983" s="2" t="n">
        <v>45235.77</v>
      </c>
      <c r="C1983" t="inlineStr">
        <is>
          <t>3140023012059806</t>
        </is>
      </c>
      <c r="D1983" t="inlineStr">
        <is>
          <t>POS0012</t>
        </is>
      </c>
      <c r="E1983" t="inlineStr">
        <is>
          <t>98</t>
        </is>
      </c>
      <c r="F1983" t="inlineStr">
        <is>
          <t>0023</t>
        </is>
      </c>
      <c r="G1983" t="inlineStr">
        <is>
          <t>5319705403</t>
        </is>
      </c>
      <c r="H1983" t="n">
        <v>292.0</v>
      </c>
      <c r="I1983" t="n">
        <v>278.09</v>
      </c>
      <c r="J1983" t="n">
        <v>240.95</v>
      </c>
      <c r="K1983" t="inlineStr">
        <is>
          <t>sale</t>
        </is>
      </c>
      <c r="L1983" t="inlineStr">
        <is>
          <t/>
        </is>
      </c>
      <c r="M1983" t="inlineStr">
        <is>
          <t/>
        </is>
      </c>
      <c r="N1983" t="n">
        <v>0.0</v>
      </c>
      <c r="O1983" t="n">
        <v>0.0</v>
      </c>
      <c r="P1983" t="n">
        <v>219.83</v>
      </c>
      <c r="Q1983" t="n">
        <v>219.83</v>
      </c>
      <c r="R1983" t="n">
        <v>37.14</v>
      </c>
      <c r="S1983" t="n">
        <v>37.14</v>
      </c>
      <c r="T1983" t="n">
        <v>2.78</v>
      </c>
      <c r="U1983" t="n">
        <v>2.78</v>
      </c>
      <c r="V1983" t="n">
        <v>43.37</v>
      </c>
      <c r="W1983" t="n">
        <v>43.37</v>
      </c>
      <c r="X1983" t="n">
        <v>3.65</v>
      </c>
      <c r="Y1983" t="n">
        <v>3.65</v>
      </c>
      <c r="Z1983" t="n">
        <v>8.46</v>
      </c>
      <c r="AA1983" t="n">
        <v>8.47</v>
      </c>
      <c r="AB1983" t="n">
        <v>13.9</v>
      </c>
      <c r="AC1983" t="n">
        <v>13.91</v>
      </c>
      <c r="AD1983" t="n">
        <v>13.910000000000025</v>
      </c>
      <c r="AE1983" t="n">
        <v>0.0</v>
      </c>
      <c r="AF1983" t="n">
        <v>0.0</v>
      </c>
      <c r="AG1983" t="n">
        <v>0.0</v>
      </c>
      <c r="AH1983" t="n">
        <v>0.0</v>
      </c>
      <c r="AI1983" t="n">
        <v>0.0</v>
      </c>
      <c r="AJ1983" t="n">
        <v>-0.009999999999999787</v>
      </c>
      <c r="AK1983" t="n">
        <v>-0.009999999999999787</v>
      </c>
      <c r="AL1983" t="inlineStr">
        <is>
          <t>unreconciled</t>
        </is>
      </c>
      <c r="AM1983" t="inlineStr">
        <is>
          <t>Order Amount Mismatch (POS&gt;3PO)</t>
        </is>
      </c>
      <c r="AN1983" t="n">
        <v>13.91</v>
      </c>
      <c r="AO1983" t="n">
        <f>ROUND(P1983*100/H1983,2)</f>
        <v>0.0</v>
      </c>
      <c r="AP1983" t="n">
        <f>ROUND(Q1983*100/I1983,2)</f>
        <v>0.0</v>
      </c>
      <c r="AQ1983"/>
      <c r="AR1983"/>
      <c r="AS1983" t="n">
        <v>0.0</v>
      </c>
    </row>
    <row r="1984">
      <c r="A1984" s="1" t="n">
        <v>45235.0</v>
      </c>
      <c r="B1984" s="2" t="n">
        <v>45236.000914351855</v>
      </c>
      <c r="C1984" t="inlineStr">
        <is>
          <t>3140023012059939</t>
        </is>
      </c>
      <c r="D1984" t="inlineStr">
        <is>
          <t>POS0012</t>
        </is>
      </c>
      <c r="E1984" t="inlineStr">
        <is>
          <t>31</t>
        </is>
      </c>
      <c r="F1984" t="inlineStr">
        <is>
          <t>0023</t>
        </is>
      </c>
      <c r="G1984" t="inlineStr">
        <is>
          <t>5319720874</t>
        </is>
      </c>
      <c r="H1984" t="n">
        <v>229.0</v>
      </c>
      <c r="I1984" t="n">
        <v>218.09</v>
      </c>
      <c r="J1984" t="n">
        <v>180.95</v>
      </c>
      <c r="K1984" t="inlineStr">
        <is>
          <t>sale</t>
        </is>
      </c>
      <c r="L1984" t="inlineStr">
        <is>
          <t/>
        </is>
      </c>
      <c r="M1984" t="inlineStr">
        <is>
          <t/>
        </is>
      </c>
      <c r="N1984" t="n">
        <v>0.0</v>
      </c>
      <c r="O1984" t="n">
        <v>0.0</v>
      </c>
      <c r="P1984" t="n">
        <v>174.1</v>
      </c>
      <c r="Q1984" t="n">
        <v>174.1</v>
      </c>
      <c r="R1984" t="n">
        <v>37.14</v>
      </c>
      <c r="S1984" t="n">
        <v>37.14</v>
      </c>
      <c r="T1984" t="n">
        <v>2.18</v>
      </c>
      <c r="U1984" t="n">
        <v>2.18</v>
      </c>
      <c r="V1984" t="n">
        <v>32.57</v>
      </c>
      <c r="W1984" t="n">
        <v>32.57</v>
      </c>
      <c r="X1984" t="n">
        <v>2.86</v>
      </c>
      <c r="Y1984" t="n">
        <v>2.86</v>
      </c>
      <c r="Z1984" t="n">
        <v>6.38</v>
      </c>
      <c r="AA1984" t="n">
        <v>6.37</v>
      </c>
      <c r="AB1984" t="n">
        <v>10.9</v>
      </c>
      <c r="AC1984" t="n">
        <v>10.91</v>
      </c>
      <c r="AD1984" t="n">
        <v>10.909999999999997</v>
      </c>
      <c r="AE1984" t="n">
        <v>0.0</v>
      </c>
      <c r="AF1984" t="n">
        <v>0.0</v>
      </c>
      <c r="AG1984" t="n">
        <v>0.0</v>
      </c>
      <c r="AH1984" t="n">
        <v>0.0</v>
      </c>
      <c r="AI1984" t="n">
        <v>0.0</v>
      </c>
      <c r="AJ1984" t="n">
        <v>0.009999999999999787</v>
      </c>
      <c r="AK1984" t="n">
        <v>-0.009999999999999787</v>
      </c>
      <c r="AL1984" t="inlineStr">
        <is>
          <t>unreconciled</t>
        </is>
      </c>
      <c r="AM1984" t="inlineStr">
        <is>
          <t>Order Amount Mismatch (POS&gt;3PO)</t>
        </is>
      </c>
      <c r="AN1984" t="n">
        <v>10.91</v>
      </c>
      <c r="AO1984" t="n">
        <f>ROUND(P1984*100/H1984,2)</f>
        <v>0.0</v>
      </c>
      <c r="AP1984" t="n">
        <f>ROUND(Q1984*100/I1984,2)</f>
        <v>0.0</v>
      </c>
      <c r="AQ1984"/>
      <c r="AR1984"/>
      <c r="AS1984" t="n">
        <v>0.0</v>
      </c>
    </row>
    <row r="1985">
      <c r="A1985" s="1" t="n">
        <v>45236.0</v>
      </c>
      <c r="B1985" s="2" t="n">
        <v>45236.86163194444</v>
      </c>
      <c r="C1985" t="inlineStr">
        <is>
          <t>3140023012060094</t>
        </is>
      </c>
      <c r="D1985" t="inlineStr">
        <is>
          <t>POS0012</t>
        </is>
      </c>
      <c r="E1985" t="inlineStr">
        <is>
          <t>85</t>
        </is>
      </c>
      <c r="F1985" t="inlineStr">
        <is>
          <t>0023</t>
        </is>
      </c>
      <c r="G1985" t="inlineStr">
        <is>
          <t>5319735426</t>
        </is>
      </c>
      <c r="H1985" t="n">
        <v>577.0</v>
      </c>
      <c r="I1985" t="n">
        <v>549.51</v>
      </c>
      <c r="J1985" t="n">
        <v>512.37</v>
      </c>
      <c r="K1985" t="inlineStr">
        <is>
          <t>sale</t>
        </is>
      </c>
      <c r="L1985" t="inlineStr">
        <is>
          <t/>
        </is>
      </c>
      <c r="M1985" t="inlineStr">
        <is>
          <t/>
        </is>
      </c>
      <c r="N1985" t="n">
        <v>0.0</v>
      </c>
      <c r="O1985" t="n">
        <v>0.0</v>
      </c>
      <c r="P1985" t="n">
        <v>426.67</v>
      </c>
      <c r="Q1985" t="n">
        <v>426.69</v>
      </c>
      <c r="R1985" t="n">
        <v>37.14</v>
      </c>
      <c r="S1985" t="n">
        <v>37.14</v>
      </c>
      <c r="T1985" t="n">
        <v>5.5</v>
      </c>
      <c r="U1985" t="n">
        <v>5.5</v>
      </c>
      <c r="V1985" t="n">
        <v>92.23</v>
      </c>
      <c r="W1985" t="n">
        <v>92.23</v>
      </c>
      <c r="X1985" t="n">
        <v>7.21</v>
      </c>
      <c r="Y1985" t="n">
        <v>7.21</v>
      </c>
      <c r="Z1985" t="n">
        <v>17.9</v>
      </c>
      <c r="AA1985" t="n">
        <v>17.9</v>
      </c>
      <c r="AB1985" t="n">
        <v>27.48</v>
      </c>
      <c r="AC1985" t="n">
        <v>27.48</v>
      </c>
      <c r="AD1985" t="n">
        <v>27.49000000000001</v>
      </c>
      <c r="AE1985" t="n">
        <v>-0.01999999999998181</v>
      </c>
      <c r="AF1985" t="n">
        <v>0.0</v>
      </c>
      <c r="AG1985" t="n">
        <v>0.0</v>
      </c>
      <c r="AH1985" t="n">
        <v>0.0</v>
      </c>
      <c r="AI1985" t="n">
        <v>0.0</v>
      </c>
      <c r="AJ1985" t="n">
        <v>0.0</v>
      </c>
      <c r="AK1985" t="n">
        <v>0.0</v>
      </c>
      <c r="AL1985" t="inlineStr">
        <is>
          <t>unreconciled</t>
        </is>
      </c>
      <c r="AM1985" t="inlineStr">
        <is>
          <t>Order Amount Mismatch (POS&gt;3PO)</t>
        </is>
      </c>
      <c r="AN1985" t="n">
        <v>27.49</v>
      </c>
      <c r="AO1985" t="n">
        <f>ROUND(P1985*100/H1985,2)</f>
        <v>0.0</v>
      </c>
      <c r="AP1985" t="n">
        <f>ROUND(Q1985*100/I1985,2)</f>
        <v>0.0</v>
      </c>
      <c r="AQ1985"/>
      <c r="AR1985"/>
      <c r="AS1985" t="n">
        <v>0.0</v>
      </c>
    </row>
    <row r="1986">
      <c r="A1986" s="1" t="n">
        <v>45236.0</v>
      </c>
      <c r="B1986" s="2" t="n">
        <v>45236.999756944446</v>
      </c>
      <c r="C1986" t="inlineStr">
        <is>
          <t>3140094012086721</t>
        </is>
      </c>
      <c r="D1986" t="inlineStr">
        <is>
          <t>POS0012</t>
        </is>
      </c>
      <c r="E1986" t="inlineStr">
        <is>
          <t>36</t>
        </is>
      </c>
      <c r="F1986" t="inlineStr">
        <is>
          <t>0094</t>
        </is>
      </c>
      <c r="G1986" t="inlineStr">
        <is>
          <t>5319750870</t>
        </is>
      </c>
      <c r="H1986" t="n">
        <v>255.0</v>
      </c>
      <c r="I1986" t="n">
        <v>242.85</v>
      </c>
      <c r="J1986" t="n">
        <v>205.71</v>
      </c>
      <c r="K1986" t="inlineStr">
        <is>
          <t>sale</t>
        </is>
      </c>
      <c r="L1986" t="inlineStr">
        <is>
          <t/>
        </is>
      </c>
      <c r="M1986" t="inlineStr">
        <is>
          <t/>
        </is>
      </c>
      <c r="N1986" t="n">
        <v>0.0</v>
      </c>
      <c r="O1986" t="n">
        <v>0.0</v>
      </c>
      <c r="P1986" t="n">
        <v>192.96</v>
      </c>
      <c r="Q1986" t="n">
        <v>192.96</v>
      </c>
      <c r="R1986" t="n">
        <v>37.14</v>
      </c>
      <c r="S1986" t="n">
        <v>37.14</v>
      </c>
      <c r="T1986" t="n">
        <v>2.43</v>
      </c>
      <c r="U1986" t="n">
        <v>2.43</v>
      </c>
      <c r="V1986" t="n">
        <v>37.03</v>
      </c>
      <c r="W1986" t="n">
        <v>37.03</v>
      </c>
      <c r="X1986" t="n">
        <v>3.19</v>
      </c>
      <c r="Y1986" t="n">
        <v>3.19</v>
      </c>
      <c r="Z1986" t="n">
        <v>7.24</v>
      </c>
      <c r="AA1986" t="n">
        <v>7.24</v>
      </c>
      <c r="AB1986" t="n">
        <v>12.14</v>
      </c>
      <c r="AC1986" t="n">
        <v>12.14</v>
      </c>
      <c r="AD1986" t="n">
        <v>12.150000000000006</v>
      </c>
      <c r="AE1986" t="n">
        <v>0.0</v>
      </c>
      <c r="AF1986" t="n">
        <v>0.0</v>
      </c>
      <c r="AG1986" t="n">
        <v>0.0</v>
      </c>
      <c r="AH1986" t="n">
        <v>0.0</v>
      </c>
      <c r="AI1986" t="n">
        <v>0.0</v>
      </c>
      <c r="AJ1986" t="n">
        <v>0.0</v>
      </c>
      <c r="AK1986" t="n">
        <v>0.0</v>
      </c>
      <c r="AL1986" t="inlineStr">
        <is>
          <t>unreconciled</t>
        </is>
      </c>
      <c r="AM1986" t="inlineStr">
        <is>
          <t>Order Amount Mismatch (POS&gt;3PO)</t>
        </is>
      </c>
      <c r="AN1986" t="n">
        <v>12.15</v>
      </c>
      <c r="AO1986" t="n">
        <f>ROUND(P1986*100/H1986,2)</f>
        <v>0.0</v>
      </c>
      <c r="AP1986" t="n">
        <f>ROUND(Q1986*100/I1986,2)</f>
        <v>0.0</v>
      </c>
      <c r="AQ1986"/>
      <c r="AR1986"/>
      <c r="AS1986" t="n">
        <v>0.0</v>
      </c>
    </row>
    <row r="1987">
      <c r="A1987" s="1" t="n">
        <v>45235.0</v>
      </c>
      <c r="B1987" s="2" t="n">
        <v>45235.775729166664</v>
      </c>
      <c r="C1987" t="inlineStr">
        <is>
          <t>3140023012059811</t>
        </is>
      </c>
      <c r="D1987" t="inlineStr">
        <is>
          <t>POS0012</t>
        </is>
      </c>
      <c r="E1987" t="inlineStr">
        <is>
          <t>03</t>
        </is>
      </c>
      <c r="F1987" t="inlineStr">
        <is>
          <t>0023</t>
        </is>
      </c>
      <c r="G1987" t="inlineStr">
        <is>
          <t>5319789470</t>
        </is>
      </c>
      <c r="H1987" t="n">
        <v>830.0</v>
      </c>
      <c r="I1987" t="n">
        <v>790.49</v>
      </c>
      <c r="J1987" t="n">
        <v>753.35</v>
      </c>
      <c r="K1987" t="inlineStr">
        <is>
          <t>sale</t>
        </is>
      </c>
      <c r="L1987" t="inlineStr">
        <is>
          <t/>
        </is>
      </c>
      <c r="M1987" t="inlineStr">
        <is>
          <t/>
        </is>
      </c>
      <c r="N1987" t="n">
        <v>0.0</v>
      </c>
      <c r="O1987" t="n">
        <v>0.0</v>
      </c>
      <c r="P1987" t="n">
        <v>610.33</v>
      </c>
      <c r="Q1987" t="n">
        <v>610.34</v>
      </c>
      <c r="R1987" t="n">
        <v>37.14</v>
      </c>
      <c r="S1987" t="n">
        <v>37.14</v>
      </c>
      <c r="T1987" t="n">
        <v>7.9</v>
      </c>
      <c r="U1987" t="n">
        <v>7.9</v>
      </c>
      <c r="V1987" t="n">
        <v>135.6</v>
      </c>
      <c r="W1987" t="n">
        <v>135.6</v>
      </c>
      <c r="X1987" t="n">
        <v>10.38</v>
      </c>
      <c r="Y1987" t="n">
        <v>10.38</v>
      </c>
      <c r="Z1987" t="n">
        <v>26.28</v>
      </c>
      <c r="AA1987" t="n">
        <v>26.28</v>
      </c>
      <c r="AB1987" t="n">
        <v>39.52</v>
      </c>
      <c r="AC1987" t="n">
        <v>39.53</v>
      </c>
      <c r="AD1987" t="n">
        <v>39.50999999999999</v>
      </c>
      <c r="AE1987" t="n">
        <v>-0.009999999999990905</v>
      </c>
      <c r="AF1987" t="n">
        <v>0.0</v>
      </c>
      <c r="AG1987" t="n">
        <v>0.0</v>
      </c>
      <c r="AH1987" t="n">
        <v>0.0</v>
      </c>
      <c r="AI1987" t="n">
        <v>0.0</v>
      </c>
      <c r="AJ1987" t="n">
        <v>0.0</v>
      </c>
      <c r="AK1987" t="n">
        <v>-0.00999999999999801</v>
      </c>
      <c r="AL1987" t="inlineStr">
        <is>
          <t>unreconciled</t>
        </is>
      </c>
      <c r="AM1987" t="inlineStr">
        <is>
          <t>Order Amount Mismatch (POS&gt;3PO)</t>
        </is>
      </c>
      <c r="AN1987" t="n">
        <v>39.51</v>
      </c>
      <c r="AO1987" t="n">
        <f>ROUND(P1987*100/H1987,2)</f>
        <v>0.0</v>
      </c>
      <c r="AP1987" t="n">
        <f>ROUND(Q1987*100/I1987,2)</f>
        <v>0.0</v>
      </c>
      <c r="AQ1987"/>
      <c r="AR1987"/>
      <c r="AS1987" t="n">
        <v>0.0</v>
      </c>
    </row>
    <row r="1988">
      <c r="A1988" s="1" t="n">
        <v>45235.0</v>
      </c>
      <c r="B1988" s="2" t="n">
        <v>45235.95423611111</v>
      </c>
      <c r="C1988" t="inlineStr">
        <is>
          <t>3140023012059907</t>
        </is>
      </c>
      <c r="D1988" t="inlineStr">
        <is>
          <t>POS0012</t>
        </is>
      </c>
      <c r="E1988" t="inlineStr">
        <is>
          <t>99</t>
        </is>
      </c>
      <c r="F1988" t="inlineStr">
        <is>
          <t>0023</t>
        </is>
      </c>
      <c r="G1988" t="inlineStr">
        <is>
          <t>5319791143</t>
        </is>
      </c>
      <c r="H1988" t="n">
        <v>459.0</v>
      </c>
      <c r="I1988" t="n">
        <v>437.15</v>
      </c>
      <c r="J1988" t="n">
        <v>400.01</v>
      </c>
      <c r="K1988" t="inlineStr">
        <is>
          <t>sale</t>
        </is>
      </c>
      <c r="L1988" t="inlineStr">
        <is>
          <t/>
        </is>
      </c>
      <c r="M1988" t="inlineStr">
        <is>
          <t/>
        </is>
      </c>
      <c r="N1988" t="n">
        <v>0.0</v>
      </c>
      <c r="O1988" t="n">
        <v>0.0</v>
      </c>
      <c r="P1988" t="n">
        <v>341.05</v>
      </c>
      <c r="Q1988" t="n">
        <v>341.03</v>
      </c>
      <c r="R1988" t="n">
        <v>37.14</v>
      </c>
      <c r="S1988" t="n">
        <v>37.14</v>
      </c>
      <c r="T1988" t="n">
        <v>4.37</v>
      </c>
      <c r="U1988" t="n">
        <v>4.37</v>
      </c>
      <c r="V1988" t="n">
        <v>72.0</v>
      </c>
      <c r="W1988" t="n">
        <v>72.0</v>
      </c>
      <c r="X1988" t="n">
        <v>5.74</v>
      </c>
      <c r="Y1988" t="n">
        <v>5.74</v>
      </c>
      <c r="Z1988" t="n">
        <v>13.99</v>
      </c>
      <c r="AA1988" t="n">
        <v>13.99</v>
      </c>
      <c r="AB1988" t="n">
        <v>21.86</v>
      </c>
      <c r="AC1988" t="n">
        <v>21.86</v>
      </c>
      <c r="AD1988" t="n">
        <v>21.850000000000023</v>
      </c>
      <c r="AE1988" t="n">
        <v>0.020000000000038654</v>
      </c>
      <c r="AF1988" t="n">
        <v>0.0</v>
      </c>
      <c r="AG1988" t="n">
        <v>0.0</v>
      </c>
      <c r="AH1988" t="n">
        <v>0.0</v>
      </c>
      <c r="AI1988" t="n">
        <v>0.0</v>
      </c>
      <c r="AJ1988" t="n">
        <v>0.0</v>
      </c>
      <c r="AK1988" t="n">
        <v>0.0</v>
      </c>
      <c r="AL1988" t="inlineStr">
        <is>
          <t>unreconciled</t>
        </is>
      </c>
      <c r="AM1988" t="inlineStr">
        <is>
          <t>Order Amount Mismatch (POS&gt;3PO)</t>
        </is>
      </c>
      <c r="AN1988" t="n">
        <v>21.85</v>
      </c>
      <c r="AO1988" t="n">
        <f>ROUND(P1988*100/H1988,2)</f>
        <v>0.0</v>
      </c>
      <c r="AP1988" t="n">
        <f>ROUND(Q1988*100/I1988,2)</f>
        <v>0.0</v>
      </c>
      <c r="AQ1988"/>
      <c r="AR1988"/>
      <c r="AS1988" t="n">
        <v>0.0</v>
      </c>
    </row>
    <row r="1989">
      <c r="A1989" s="1" t="n">
        <v>45236.0</v>
      </c>
      <c r="B1989" s="2" t="n">
        <v>45236.92275462963</v>
      </c>
      <c r="C1989" t="inlineStr">
        <is>
          <t>3140023012060123</t>
        </is>
      </c>
      <c r="D1989" t="inlineStr">
        <is>
          <t>POS0012</t>
        </is>
      </c>
      <c r="E1989" t="inlineStr">
        <is>
          <t>14</t>
        </is>
      </c>
      <c r="F1989" t="inlineStr">
        <is>
          <t>0023</t>
        </is>
      </c>
      <c r="G1989" t="inlineStr">
        <is>
          <t>5319805038</t>
        </is>
      </c>
      <c r="H1989" t="n">
        <v>430.0</v>
      </c>
      <c r="I1989" t="n">
        <v>409.52</v>
      </c>
      <c r="J1989" t="n">
        <v>372.38</v>
      </c>
      <c r="K1989" t="inlineStr">
        <is>
          <t>sale</t>
        </is>
      </c>
      <c r="L1989" t="inlineStr">
        <is>
          <t/>
        </is>
      </c>
      <c r="M1989" t="inlineStr">
        <is>
          <t/>
        </is>
      </c>
      <c r="N1989" t="n">
        <v>0.0</v>
      </c>
      <c r="O1989" t="n">
        <v>0.0</v>
      </c>
      <c r="P1989" t="n">
        <v>319.98</v>
      </c>
      <c r="Q1989" t="n">
        <v>319.97</v>
      </c>
      <c r="R1989" t="n">
        <v>37.14</v>
      </c>
      <c r="S1989" t="n">
        <v>37.14</v>
      </c>
      <c r="T1989" t="n">
        <v>4.1</v>
      </c>
      <c r="U1989" t="n">
        <v>4.1</v>
      </c>
      <c r="V1989" t="n">
        <v>67.03</v>
      </c>
      <c r="W1989" t="n">
        <v>67.03</v>
      </c>
      <c r="X1989" t="n">
        <v>5.38</v>
      </c>
      <c r="Y1989" t="n">
        <v>5.38</v>
      </c>
      <c r="Z1989" t="n">
        <v>13.03</v>
      </c>
      <c r="AA1989" t="n">
        <v>13.04</v>
      </c>
      <c r="AB1989" t="n">
        <v>20.48</v>
      </c>
      <c r="AC1989" t="n">
        <v>20.48</v>
      </c>
      <c r="AD1989" t="n">
        <v>20.480000000000018</v>
      </c>
      <c r="AE1989" t="n">
        <v>0.009999999999990905</v>
      </c>
      <c r="AF1989" t="n">
        <v>0.0</v>
      </c>
      <c r="AG1989" t="n">
        <v>0.0</v>
      </c>
      <c r="AH1989" t="n">
        <v>0.0</v>
      </c>
      <c r="AI1989" t="n">
        <v>0.0</v>
      </c>
      <c r="AJ1989" t="n">
        <v>-0.009999999999999787</v>
      </c>
      <c r="AK1989" t="n">
        <v>0.0</v>
      </c>
      <c r="AL1989" t="inlineStr">
        <is>
          <t>unreconciled</t>
        </is>
      </c>
      <c r="AM1989" t="inlineStr">
        <is>
          <t>Order Amount Mismatch (POS&gt;3PO)</t>
        </is>
      </c>
      <c r="AN1989" t="n">
        <v>20.48</v>
      </c>
      <c r="AO1989" t="n">
        <f>ROUND(P1989*100/H1989,2)</f>
        <v>0.0</v>
      </c>
      <c r="AP1989" t="n">
        <f>ROUND(Q1989*100/I1989,2)</f>
        <v>0.0</v>
      </c>
      <c r="AQ1989"/>
      <c r="AR1989"/>
      <c r="AS1989" t="n">
        <v>0.0</v>
      </c>
    </row>
    <row r="1990">
      <c r="A1990" s="1" t="n">
        <v>45235.0</v>
      </c>
      <c r="B1990" s="2" t="n">
        <v>45235.99186342592</v>
      </c>
      <c r="C1990" t="inlineStr">
        <is>
          <t>3140023012059933</t>
        </is>
      </c>
      <c r="D1990" t="inlineStr">
        <is>
          <t>POS0012</t>
        </is>
      </c>
      <c r="E1990" t="inlineStr">
        <is>
          <t>25</t>
        </is>
      </c>
      <c r="F1990" t="inlineStr">
        <is>
          <t>0023</t>
        </is>
      </c>
      <c r="G1990" t="inlineStr">
        <is>
          <t>5319806088</t>
        </is>
      </c>
      <c r="H1990" t="n">
        <v>257.0</v>
      </c>
      <c r="I1990" t="n">
        <v>244.76</v>
      </c>
      <c r="J1990" t="n">
        <v>207.62</v>
      </c>
      <c r="K1990" t="inlineStr">
        <is>
          <t>sale</t>
        </is>
      </c>
      <c r="L1990" t="inlineStr">
        <is>
          <t/>
        </is>
      </c>
      <c r="M1990" t="inlineStr">
        <is>
          <t/>
        </is>
      </c>
      <c r="N1990" t="n">
        <v>0.0</v>
      </c>
      <c r="O1990" t="n">
        <v>0.0</v>
      </c>
      <c r="P1990" t="n">
        <v>194.43</v>
      </c>
      <c r="Q1990" t="n">
        <v>194.42</v>
      </c>
      <c r="R1990" t="n">
        <v>37.14</v>
      </c>
      <c r="S1990" t="n">
        <v>37.14</v>
      </c>
      <c r="T1990" t="n">
        <v>2.45</v>
      </c>
      <c r="U1990" t="n">
        <v>2.45</v>
      </c>
      <c r="V1990" t="n">
        <v>37.37</v>
      </c>
      <c r="W1990" t="n">
        <v>37.37</v>
      </c>
      <c r="X1990" t="n">
        <v>3.21</v>
      </c>
      <c r="Y1990" t="n">
        <v>3.21</v>
      </c>
      <c r="Z1990" t="n">
        <v>7.3</v>
      </c>
      <c r="AA1990" t="n">
        <v>7.31</v>
      </c>
      <c r="AB1990" t="n">
        <v>12.24</v>
      </c>
      <c r="AC1990" t="n">
        <v>12.24</v>
      </c>
      <c r="AD1990" t="n">
        <v>12.240000000000009</v>
      </c>
      <c r="AE1990" t="n">
        <v>0.010000000000019327</v>
      </c>
      <c r="AF1990" t="n">
        <v>0.0</v>
      </c>
      <c r="AG1990" t="n">
        <v>0.0</v>
      </c>
      <c r="AH1990" t="n">
        <v>0.0</v>
      </c>
      <c r="AI1990" t="n">
        <v>0.0</v>
      </c>
      <c r="AJ1990" t="n">
        <v>-0.009999999999999787</v>
      </c>
      <c r="AK1990" t="n">
        <v>0.0</v>
      </c>
      <c r="AL1990" t="inlineStr">
        <is>
          <t>unreconciled</t>
        </is>
      </c>
      <c r="AM1990" t="inlineStr">
        <is>
          <t>Order Amount Mismatch (POS&gt;3PO)</t>
        </is>
      </c>
      <c r="AN1990" t="n">
        <v>12.24</v>
      </c>
      <c r="AO1990" t="n">
        <f>ROUND(P1990*100/H1990,2)</f>
        <v>0.0</v>
      </c>
      <c r="AP1990" t="n">
        <f>ROUND(Q1990*100/I1990,2)</f>
        <v>0.0</v>
      </c>
      <c r="AQ1990"/>
      <c r="AR1990"/>
      <c r="AS1990" t="n">
        <v>0.0</v>
      </c>
    </row>
    <row r="1991">
      <c r="A1991" s="1" t="n">
        <v>45235.0</v>
      </c>
      <c r="B1991" s="2" t="n">
        <v>45235.96953703704</v>
      </c>
      <c r="C1991" t="inlineStr">
        <is>
          <t>3140023012059916</t>
        </is>
      </c>
      <c r="D1991" t="inlineStr">
        <is>
          <t>POS0012</t>
        </is>
      </c>
      <c r="E1991" t="inlineStr">
        <is>
          <t>08</t>
        </is>
      </c>
      <c r="F1991" t="inlineStr">
        <is>
          <t>0023</t>
        </is>
      </c>
      <c r="G1991" t="inlineStr">
        <is>
          <t>5319817910</t>
        </is>
      </c>
      <c r="H1991" t="n">
        <v>295.0</v>
      </c>
      <c r="I1991" t="n">
        <v>280.94</v>
      </c>
      <c r="J1991" t="n">
        <v>243.8</v>
      </c>
      <c r="K1991" t="inlineStr">
        <is>
          <t>sale</t>
        </is>
      </c>
      <c r="L1991" t="inlineStr">
        <is>
          <t/>
        </is>
      </c>
      <c r="M1991" t="inlineStr">
        <is>
          <t/>
        </is>
      </c>
      <c r="N1991" t="n">
        <v>0.0</v>
      </c>
      <c r="O1991" t="n">
        <v>0.0</v>
      </c>
      <c r="P1991" t="n">
        <v>222.0</v>
      </c>
      <c r="Q1991" t="n">
        <v>221.99</v>
      </c>
      <c r="R1991" t="n">
        <v>37.14</v>
      </c>
      <c r="S1991" t="n">
        <v>37.14</v>
      </c>
      <c r="T1991" t="n">
        <v>2.81</v>
      </c>
      <c r="U1991" t="n">
        <v>2.81</v>
      </c>
      <c r="V1991" t="n">
        <v>43.88</v>
      </c>
      <c r="W1991" t="n">
        <v>43.88</v>
      </c>
      <c r="X1991" t="n">
        <v>3.69</v>
      </c>
      <c r="Y1991" t="n">
        <v>3.69</v>
      </c>
      <c r="Z1991" t="n">
        <v>8.56</v>
      </c>
      <c r="AA1991" t="n">
        <v>8.56</v>
      </c>
      <c r="AB1991" t="n">
        <v>14.04</v>
      </c>
      <c r="AC1991" t="n">
        <v>14.05</v>
      </c>
      <c r="AD1991" t="n">
        <v>14.060000000000002</v>
      </c>
      <c r="AE1991" t="n">
        <v>0.009999999999990905</v>
      </c>
      <c r="AF1991" t="n">
        <v>0.0</v>
      </c>
      <c r="AG1991" t="n">
        <v>0.0</v>
      </c>
      <c r="AH1991" t="n">
        <v>0.0</v>
      </c>
      <c r="AI1991" t="n">
        <v>0.0</v>
      </c>
      <c r="AJ1991" t="n">
        <v>0.0</v>
      </c>
      <c r="AK1991" t="n">
        <v>-0.010000000000001563</v>
      </c>
      <c r="AL1991" t="inlineStr">
        <is>
          <t>unreconciled</t>
        </is>
      </c>
      <c r="AM1991" t="inlineStr">
        <is>
          <t>Order Amount Mismatch (POS&gt;3PO)</t>
        </is>
      </c>
      <c r="AN1991" t="n">
        <v>14.06</v>
      </c>
      <c r="AO1991" t="n">
        <f>ROUND(P1991*100/H1991,2)</f>
        <v>0.0</v>
      </c>
      <c r="AP1991" t="n">
        <f>ROUND(Q1991*100/I1991,2)</f>
        <v>0.0</v>
      </c>
      <c r="AQ1991"/>
      <c r="AR1991"/>
      <c r="AS1991" t="n">
        <v>0.0</v>
      </c>
    </row>
    <row r="1992">
      <c r="A1992" s="1" t="n">
        <v>45235.0</v>
      </c>
      <c r="B1992" s="2" t="n">
        <v>45235.86920138889</v>
      </c>
      <c r="C1992" t="inlineStr">
        <is>
          <t>3140023012059863</t>
        </is>
      </c>
      <c r="D1992" t="inlineStr">
        <is>
          <t>POS0012</t>
        </is>
      </c>
      <c r="E1992" t="inlineStr">
        <is>
          <t>55</t>
        </is>
      </c>
      <c r="F1992" t="inlineStr">
        <is>
          <t>0023</t>
        </is>
      </c>
      <c r="G1992" t="inlineStr">
        <is>
          <t>5319820970</t>
        </is>
      </c>
      <c r="H1992" t="n">
        <v>1129.0</v>
      </c>
      <c r="I1992" t="n">
        <v>1075.23</v>
      </c>
      <c r="J1992" t="n">
        <v>1038.09</v>
      </c>
      <c r="K1992" t="inlineStr">
        <is>
          <t>sale</t>
        </is>
      </c>
      <c r="L1992" t="inlineStr">
        <is>
          <t/>
        </is>
      </c>
      <c r="M1992" t="inlineStr">
        <is>
          <t/>
        </is>
      </c>
      <c r="N1992" t="n">
        <v>0.0</v>
      </c>
      <c r="O1992" t="n">
        <v>0.0</v>
      </c>
      <c r="P1992" t="n">
        <v>827.34</v>
      </c>
      <c r="Q1992" t="n">
        <v>827.32</v>
      </c>
      <c r="R1992" t="n">
        <v>37.14</v>
      </c>
      <c r="S1992" t="n">
        <v>37.14</v>
      </c>
      <c r="T1992" t="n">
        <v>10.75</v>
      </c>
      <c r="U1992" t="n">
        <v>10.75</v>
      </c>
      <c r="V1992" t="n">
        <v>186.86</v>
      </c>
      <c r="W1992" t="n">
        <v>186.86</v>
      </c>
      <c r="X1992" t="n">
        <v>14.11</v>
      </c>
      <c r="Y1992" t="n">
        <v>14.11</v>
      </c>
      <c r="Z1992" t="n">
        <v>36.17</v>
      </c>
      <c r="AA1992" t="n">
        <v>36.17</v>
      </c>
      <c r="AB1992" t="n">
        <v>53.76</v>
      </c>
      <c r="AC1992" t="n">
        <v>53.76</v>
      </c>
      <c r="AD1992" t="n">
        <v>53.76999999999998</v>
      </c>
      <c r="AE1992" t="n">
        <v>0.01999999999998181</v>
      </c>
      <c r="AF1992" t="n">
        <v>0.0</v>
      </c>
      <c r="AG1992" t="n">
        <v>0.0</v>
      </c>
      <c r="AH1992" t="n">
        <v>0.0</v>
      </c>
      <c r="AI1992" t="n">
        <v>0.0</v>
      </c>
      <c r="AJ1992" t="n">
        <v>0.0</v>
      </c>
      <c r="AK1992" t="n">
        <v>0.0</v>
      </c>
      <c r="AL1992" t="inlineStr">
        <is>
          <t>unreconciled</t>
        </is>
      </c>
      <c r="AM1992" t="inlineStr">
        <is>
          <t>Order Amount Mismatch (POS&gt;3PO)</t>
        </is>
      </c>
      <c r="AN1992" t="n">
        <v>53.77</v>
      </c>
      <c r="AO1992" t="n">
        <f>ROUND(P1992*100/H1992,2)</f>
        <v>0.0</v>
      </c>
      <c r="AP1992" t="n">
        <f>ROUND(Q1992*100/I1992,2)</f>
        <v>0.0</v>
      </c>
      <c r="AQ1992"/>
      <c r="AR1992"/>
      <c r="AS1992" t="n">
        <v>0.0</v>
      </c>
    </row>
    <row r="1993">
      <c r="A1993" s="1" t="n">
        <v>45235.0</v>
      </c>
      <c r="B1993" s="2" t="n">
        <v>45236.04040509259</v>
      </c>
      <c r="C1993" t="inlineStr">
        <is>
          <t>3140023012059961</t>
        </is>
      </c>
      <c r="D1993" t="inlineStr">
        <is>
          <t>POS0012</t>
        </is>
      </c>
      <c r="E1993" t="inlineStr">
        <is>
          <t>53</t>
        </is>
      </c>
      <c r="F1993" t="inlineStr">
        <is>
          <t>0023</t>
        </is>
      </c>
      <c r="G1993" t="inlineStr">
        <is>
          <t>5319821782</t>
        </is>
      </c>
      <c r="H1993" t="n">
        <v>405.0</v>
      </c>
      <c r="I1993" t="n">
        <v>385.72</v>
      </c>
      <c r="J1993" t="n">
        <v>348.58</v>
      </c>
      <c r="K1993" t="inlineStr">
        <is>
          <t>sale</t>
        </is>
      </c>
      <c r="L1993" t="inlineStr">
        <is>
          <t/>
        </is>
      </c>
      <c r="M1993" t="inlineStr">
        <is>
          <t/>
        </is>
      </c>
      <c r="N1993" t="n">
        <v>0.0</v>
      </c>
      <c r="O1993" t="n">
        <v>0.0</v>
      </c>
      <c r="P1993" t="n">
        <v>301.86</v>
      </c>
      <c r="Q1993" t="n">
        <v>301.85</v>
      </c>
      <c r="R1993" t="n">
        <v>37.14</v>
      </c>
      <c r="S1993" t="n">
        <v>37.14</v>
      </c>
      <c r="T1993" t="n">
        <v>3.86</v>
      </c>
      <c r="U1993" t="n">
        <v>3.86</v>
      </c>
      <c r="V1993" t="n">
        <v>62.74</v>
      </c>
      <c r="W1993" t="n">
        <v>62.74</v>
      </c>
      <c r="X1993" t="n">
        <v>5.06</v>
      </c>
      <c r="Y1993" t="n">
        <v>5.06</v>
      </c>
      <c r="Z1993" t="n">
        <v>12.2</v>
      </c>
      <c r="AA1993" t="n">
        <v>12.2</v>
      </c>
      <c r="AB1993" t="n">
        <v>19.28</v>
      </c>
      <c r="AC1993" t="n">
        <v>19.29</v>
      </c>
      <c r="AD1993" t="n">
        <v>19.279999999999973</v>
      </c>
      <c r="AE1993" t="n">
        <v>0.009999999999990905</v>
      </c>
      <c r="AF1993" t="n">
        <v>0.0</v>
      </c>
      <c r="AG1993" t="n">
        <v>0.0</v>
      </c>
      <c r="AH1993" t="n">
        <v>0.0</v>
      </c>
      <c r="AI1993" t="n">
        <v>0.0</v>
      </c>
      <c r="AJ1993" t="n">
        <v>0.0</v>
      </c>
      <c r="AK1993" t="n">
        <v>-0.00999999999999801</v>
      </c>
      <c r="AL1993" t="inlineStr">
        <is>
          <t>unreconciled</t>
        </is>
      </c>
      <c r="AM1993" t="inlineStr">
        <is>
          <t>Order Amount Mismatch (POS&gt;3PO)</t>
        </is>
      </c>
      <c r="AN1993" t="n">
        <v>19.28</v>
      </c>
      <c r="AO1993" t="n">
        <f>ROUND(P1993*100/H1993,2)</f>
        <v>0.0</v>
      </c>
      <c r="AP1993" t="n">
        <f>ROUND(Q1993*100/I1993,2)</f>
        <v>0.0</v>
      </c>
      <c r="AQ1993"/>
      <c r="AR1993"/>
      <c r="AS1993" t="n">
        <v>0.0</v>
      </c>
    </row>
    <row r="1994">
      <c r="A1994" s="1" t="n">
        <v>45236.0</v>
      </c>
      <c r="B1994" s="2" t="n">
        <v>45236.58793981482</v>
      </c>
      <c r="C1994" t="inlineStr">
        <is>
          <t>3140094012086471</t>
        </is>
      </c>
      <c r="D1994" t="inlineStr">
        <is>
          <t>POS0012</t>
        </is>
      </c>
      <c r="E1994" t="inlineStr">
        <is>
          <t>86</t>
        </is>
      </c>
      <c r="F1994" t="inlineStr">
        <is>
          <t>0094</t>
        </is>
      </c>
      <c r="G1994" t="inlineStr">
        <is>
          <t>5319832030</t>
        </is>
      </c>
      <c r="H1994" t="n">
        <v>275.0</v>
      </c>
      <c r="I1994" t="n">
        <v>261.9</v>
      </c>
      <c r="J1994" t="n">
        <v>224.76</v>
      </c>
      <c r="K1994" t="inlineStr">
        <is>
          <t>sale</t>
        </is>
      </c>
      <c r="L1994" t="inlineStr">
        <is>
          <t/>
        </is>
      </c>
      <c r="M1994" t="inlineStr">
        <is>
          <t/>
        </is>
      </c>
      <c r="N1994" t="n">
        <v>0.0</v>
      </c>
      <c r="O1994" t="n">
        <v>0.0</v>
      </c>
      <c r="P1994" t="n">
        <v>207.48</v>
      </c>
      <c r="Q1994" t="n">
        <v>207.48</v>
      </c>
      <c r="R1994" t="n">
        <v>37.14</v>
      </c>
      <c r="S1994" t="n">
        <v>37.14</v>
      </c>
      <c r="T1994" t="n">
        <v>2.62</v>
      </c>
      <c r="U1994" t="n">
        <v>2.62</v>
      </c>
      <c r="V1994" t="n">
        <v>40.46</v>
      </c>
      <c r="W1994" t="n">
        <v>40.46</v>
      </c>
      <c r="X1994" t="n">
        <v>3.44</v>
      </c>
      <c r="Y1994" t="n">
        <v>3.44</v>
      </c>
      <c r="Z1994" t="n">
        <v>7.9</v>
      </c>
      <c r="AA1994" t="n">
        <v>7.9</v>
      </c>
      <c r="AB1994" t="n">
        <v>13.1</v>
      </c>
      <c r="AC1994" t="n">
        <v>13.1</v>
      </c>
      <c r="AD1994" t="n">
        <v>13.100000000000023</v>
      </c>
      <c r="AE1994" t="n">
        <v>0.0</v>
      </c>
      <c r="AF1994" t="n">
        <v>0.0</v>
      </c>
      <c r="AG1994" t="n">
        <v>0.0</v>
      </c>
      <c r="AH1994" t="n">
        <v>0.0</v>
      </c>
      <c r="AI1994" t="n">
        <v>0.0</v>
      </c>
      <c r="AJ1994" t="n">
        <v>0.0</v>
      </c>
      <c r="AK1994" t="n">
        <v>0.0</v>
      </c>
      <c r="AL1994" t="inlineStr">
        <is>
          <t>unreconciled</t>
        </is>
      </c>
      <c r="AM1994" t="inlineStr">
        <is>
          <t>Order Amount Mismatch (POS&gt;3PO)</t>
        </is>
      </c>
      <c r="AN1994" t="n">
        <v>13.1</v>
      </c>
      <c r="AO1994" t="n">
        <f>ROUND(P1994*100/H1994,2)</f>
        <v>0.0</v>
      </c>
      <c r="AP1994" t="n">
        <f>ROUND(Q1994*100/I1994,2)</f>
        <v>0.0</v>
      </c>
      <c r="AQ1994"/>
      <c r="AR1994"/>
      <c r="AS1994" t="n">
        <v>0.0</v>
      </c>
    </row>
    <row r="1995">
      <c r="A1995" s="1" t="n">
        <v>45235.0</v>
      </c>
      <c r="B1995" s="2" t="n">
        <v>45236.02054398148</v>
      </c>
      <c r="C1995" t="inlineStr">
        <is>
          <t>3140094012086417</t>
        </is>
      </c>
      <c r="D1995" t="inlineStr">
        <is>
          <t>POS0012</t>
        </is>
      </c>
      <c r="E1995" t="inlineStr">
        <is>
          <t>32</t>
        </is>
      </c>
      <c r="F1995" t="inlineStr">
        <is>
          <t>0094</t>
        </is>
      </c>
      <c r="G1995" t="inlineStr">
        <is>
          <t>5319921732</t>
        </is>
      </c>
      <c r="H1995" t="n">
        <v>462.0</v>
      </c>
      <c r="I1995" t="n">
        <v>439.99</v>
      </c>
      <c r="J1995" t="n">
        <v>402.85</v>
      </c>
      <c r="K1995" t="inlineStr">
        <is>
          <t>sale</t>
        </is>
      </c>
      <c r="L1995" t="inlineStr">
        <is>
          <t/>
        </is>
      </c>
      <c r="M1995" t="inlineStr">
        <is>
          <t/>
        </is>
      </c>
      <c r="N1995" t="n">
        <v>0.0</v>
      </c>
      <c r="O1995" t="n">
        <v>0.0</v>
      </c>
      <c r="P1995" t="n">
        <v>343.22</v>
      </c>
      <c r="Q1995" t="n">
        <v>343.2</v>
      </c>
      <c r="R1995" t="n">
        <v>37.14</v>
      </c>
      <c r="S1995" t="n">
        <v>37.14</v>
      </c>
      <c r="T1995" t="n">
        <v>4.4</v>
      </c>
      <c r="U1995" t="n">
        <v>4.4</v>
      </c>
      <c r="V1995" t="n">
        <v>72.51</v>
      </c>
      <c r="W1995" t="n">
        <v>72.51</v>
      </c>
      <c r="X1995" t="n">
        <v>5.77</v>
      </c>
      <c r="Y1995" t="n">
        <v>5.77</v>
      </c>
      <c r="Z1995" t="n">
        <v>14.09</v>
      </c>
      <c r="AA1995" t="n">
        <v>14.09</v>
      </c>
      <c r="AB1995" t="n">
        <v>22.0</v>
      </c>
      <c r="AC1995" t="n">
        <v>22.0</v>
      </c>
      <c r="AD1995" t="n">
        <v>22.00999999999999</v>
      </c>
      <c r="AE1995" t="n">
        <v>0.020000000000038654</v>
      </c>
      <c r="AF1995" t="n">
        <v>0.0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0.0</v>
      </c>
      <c r="AL1995" t="inlineStr">
        <is>
          <t>unreconciled</t>
        </is>
      </c>
      <c r="AM1995" t="inlineStr">
        <is>
          <t>Order Amount Mismatch (POS&gt;3PO)</t>
        </is>
      </c>
      <c r="AN1995" t="n">
        <v>22.01</v>
      </c>
      <c r="AO1995" t="n">
        <f>ROUND(P1995*100/H1995,2)</f>
        <v>0.0</v>
      </c>
      <c r="AP1995" t="n">
        <f>ROUND(Q1995*100/I1995,2)</f>
        <v>0.0</v>
      </c>
      <c r="AQ1995"/>
      <c r="AR1995"/>
      <c r="AS1995" t="n">
        <v>0.0</v>
      </c>
    </row>
    <row r="1996">
      <c r="A1996" s="1" t="n">
        <v>45236.0</v>
      </c>
      <c r="B1996" s="2" t="n">
        <v>45236.77548611111</v>
      </c>
      <c r="C1996" t="inlineStr">
        <is>
          <t>3140023012060068</t>
        </is>
      </c>
      <c r="D1996" t="inlineStr">
        <is>
          <t>POS0012</t>
        </is>
      </c>
      <c r="E1996" t="inlineStr">
        <is>
          <t>59</t>
        </is>
      </c>
      <c r="F1996" t="inlineStr">
        <is>
          <t>0023</t>
        </is>
      </c>
      <c r="G1996" t="inlineStr">
        <is>
          <t>5319924561</t>
        </is>
      </c>
      <c r="H1996" t="n">
        <v>386.0</v>
      </c>
      <c r="I1996" t="n">
        <v>367.61</v>
      </c>
      <c r="J1996" t="n">
        <v>330.47</v>
      </c>
      <c r="K1996" t="inlineStr">
        <is>
          <t>sale</t>
        </is>
      </c>
      <c r="L1996" t="inlineStr">
        <is>
          <t/>
        </is>
      </c>
      <c r="M1996" t="inlineStr">
        <is>
          <t/>
        </is>
      </c>
      <c r="N1996" t="n">
        <v>0.0</v>
      </c>
      <c r="O1996" t="n">
        <v>0.0</v>
      </c>
      <c r="P1996" t="n">
        <v>288.06</v>
      </c>
      <c r="Q1996" t="n">
        <v>288.05</v>
      </c>
      <c r="R1996" t="n">
        <v>37.14</v>
      </c>
      <c r="S1996" t="n">
        <v>37.14</v>
      </c>
      <c r="T1996" t="n">
        <v>3.68</v>
      </c>
      <c r="U1996" t="n">
        <v>3.68</v>
      </c>
      <c r="V1996" t="n">
        <v>59.48</v>
      </c>
      <c r="W1996" t="n">
        <v>59.48</v>
      </c>
      <c r="X1996" t="n">
        <v>4.82</v>
      </c>
      <c r="Y1996" t="n">
        <v>4.82</v>
      </c>
      <c r="Z1996" t="n">
        <v>11.57</v>
      </c>
      <c r="AA1996" t="n">
        <v>11.58</v>
      </c>
      <c r="AB1996" t="n">
        <v>18.38</v>
      </c>
      <c r="AC1996" t="n">
        <v>18.38</v>
      </c>
      <c r="AD1996" t="n">
        <v>18.389999999999986</v>
      </c>
      <c r="AE1996" t="n">
        <v>0.009999999999990905</v>
      </c>
      <c r="AF1996" t="n">
        <v>0.0</v>
      </c>
      <c r="AG1996" t="n">
        <v>0.0</v>
      </c>
      <c r="AH1996" t="n">
        <v>0.0</v>
      </c>
      <c r="AI1996" t="n">
        <v>0.0</v>
      </c>
      <c r="AJ1996" t="n">
        <v>-0.009999999999999787</v>
      </c>
      <c r="AK1996" t="n">
        <v>0.0</v>
      </c>
      <c r="AL1996" t="inlineStr">
        <is>
          <t>unreconciled</t>
        </is>
      </c>
      <c r="AM1996" t="inlineStr">
        <is>
          <t>Order Amount Mismatch (POS&gt;3PO)</t>
        </is>
      </c>
      <c r="AN1996" t="n">
        <v>18.39</v>
      </c>
      <c r="AO1996" t="n">
        <f>ROUND(P1996*100/H1996,2)</f>
        <v>0.0</v>
      </c>
      <c r="AP1996" t="n">
        <f>ROUND(Q1996*100/I1996,2)</f>
        <v>0.0</v>
      </c>
      <c r="AQ1996"/>
      <c r="AR1996"/>
      <c r="AS1996" t="n">
        <v>0.0</v>
      </c>
    </row>
    <row r="1997">
      <c r="A1997" s="1" t="n">
        <v>45236.0</v>
      </c>
      <c r="B1997" s="2" t="n">
        <v>45236.67120370371</v>
      </c>
      <c r="C1997" t="inlineStr">
        <is>
          <t>3140094012086521</t>
        </is>
      </c>
      <c r="D1997" t="inlineStr">
        <is>
          <t>POS0012</t>
        </is>
      </c>
      <c r="E1997" t="inlineStr">
        <is>
          <t>36</t>
        </is>
      </c>
      <c r="F1997" t="inlineStr">
        <is>
          <t>0094</t>
        </is>
      </c>
      <c r="G1997" t="inlineStr">
        <is>
          <t>5319939035</t>
        </is>
      </c>
      <c r="H1997" t="n">
        <v>198.0</v>
      </c>
      <c r="I1997" t="n">
        <v>188.57</v>
      </c>
      <c r="J1997" t="n">
        <v>151.43</v>
      </c>
      <c r="K1997" t="inlineStr">
        <is>
          <t>sale</t>
        </is>
      </c>
      <c r="L1997" t="inlineStr">
        <is>
          <t/>
        </is>
      </c>
      <c r="M1997" t="inlineStr">
        <is>
          <t/>
        </is>
      </c>
      <c r="N1997" t="n">
        <v>0.0</v>
      </c>
      <c r="O1997" t="n">
        <v>0.0</v>
      </c>
      <c r="P1997" t="n">
        <v>151.59</v>
      </c>
      <c r="Q1997" t="n">
        <v>151.59</v>
      </c>
      <c r="R1997" t="n">
        <v>37.14</v>
      </c>
      <c r="S1997" t="n">
        <v>37.14</v>
      </c>
      <c r="T1997" t="n">
        <v>1.89</v>
      </c>
      <c r="U1997" t="n">
        <v>1.89</v>
      </c>
      <c r="V1997" t="n">
        <v>27.26</v>
      </c>
      <c r="W1997" t="n">
        <v>27.26</v>
      </c>
      <c r="X1997" t="n">
        <v>2.48</v>
      </c>
      <c r="Y1997" t="n">
        <v>2.48</v>
      </c>
      <c r="Z1997" t="n">
        <v>5.35</v>
      </c>
      <c r="AA1997" t="n">
        <v>5.36</v>
      </c>
      <c r="AB1997" t="n">
        <v>9.42</v>
      </c>
      <c r="AC1997" t="n">
        <v>9.43</v>
      </c>
      <c r="AD1997" t="n">
        <v>9.430000000000007</v>
      </c>
      <c r="AE1997" t="n">
        <v>0.0</v>
      </c>
      <c r="AF1997" t="n">
        <v>0.0</v>
      </c>
      <c r="AG1997" t="n">
        <v>0.0</v>
      </c>
      <c r="AH1997" t="n">
        <v>0.0</v>
      </c>
      <c r="AI1997" t="n">
        <v>0.0</v>
      </c>
      <c r="AJ1997" t="n">
        <v>-0.010000000000000675</v>
      </c>
      <c r="AK1997" t="n">
        <v>-0.009999999999999787</v>
      </c>
      <c r="AL1997" t="inlineStr">
        <is>
          <t>unreconciled</t>
        </is>
      </c>
      <c r="AM1997" t="inlineStr">
        <is>
          <t>Order Amount Mismatch (POS&gt;3PO)</t>
        </is>
      </c>
      <c r="AN1997" t="n">
        <v>9.43</v>
      </c>
      <c r="AO1997" t="n">
        <f>ROUND(P1997*100/H1997,2)</f>
        <v>0.0</v>
      </c>
      <c r="AP1997" t="n">
        <f>ROUND(Q1997*100/I1997,2)</f>
        <v>0.0</v>
      </c>
      <c r="AQ1997"/>
      <c r="AR1997"/>
      <c r="AS1997" t="n">
        <v>0.0</v>
      </c>
    </row>
    <row r="1998">
      <c r="A1998" s="1" t="n">
        <v>45236.0</v>
      </c>
      <c r="B1998" s="2" t="n">
        <v>45236.90872685185</v>
      </c>
      <c r="C1998" t="inlineStr">
        <is>
          <t>3140094012086673</t>
        </is>
      </c>
      <c r="D1998" t="inlineStr">
        <is>
          <t>POS0012</t>
        </is>
      </c>
      <c r="E1998" t="inlineStr">
        <is>
          <t>88</t>
        </is>
      </c>
      <c r="F1998" t="inlineStr">
        <is>
          <t>0094</t>
        </is>
      </c>
      <c r="G1998" t="inlineStr">
        <is>
          <t>5319941132</t>
        </is>
      </c>
      <c r="H1998" t="n">
        <v>219.0</v>
      </c>
      <c r="I1998" t="n">
        <v>208.57</v>
      </c>
      <c r="J1998" t="n">
        <v>171.43</v>
      </c>
      <c r="K1998" t="inlineStr">
        <is>
          <t>sale</t>
        </is>
      </c>
      <c r="L1998" t="inlineStr">
        <is>
          <t/>
        </is>
      </c>
      <c r="M1998" t="inlineStr">
        <is>
          <t/>
        </is>
      </c>
      <c r="N1998" t="n">
        <v>0.0</v>
      </c>
      <c r="O1998" t="n">
        <v>0.0</v>
      </c>
      <c r="P1998" t="n">
        <v>166.83</v>
      </c>
      <c r="Q1998" t="n">
        <v>166.83</v>
      </c>
      <c r="R1998" t="n">
        <v>37.14</v>
      </c>
      <c r="S1998" t="n">
        <v>37.14</v>
      </c>
      <c r="T1998" t="n">
        <v>2.09</v>
      </c>
      <c r="U1998" t="n">
        <v>2.09</v>
      </c>
      <c r="V1998" t="n">
        <v>30.86</v>
      </c>
      <c r="W1998" t="n">
        <v>30.86</v>
      </c>
      <c r="X1998" t="n">
        <v>2.74</v>
      </c>
      <c r="Y1998" t="n">
        <v>2.74</v>
      </c>
      <c r="Z1998" t="n">
        <v>6.05</v>
      </c>
      <c r="AA1998" t="n">
        <v>6.04</v>
      </c>
      <c r="AB1998" t="n">
        <v>10.42</v>
      </c>
      <c r="AC1998" t="n">
        <v>10.43</v>
      </c>
      <c r="AD1998" t="n">
        <v>10.430000000000007</v>
      </c>
      <c r="AE1998" t="n">
        <v>0.0</v>
      </c>
      <c r="AF1998" t="n">
        <v>0.0</v>
      </c>
      <c r="AG1998" t="n">
        <v>0.0</v>
      </c>
      <c r="AH1998" t="n">
        <v>0.0</v>
      </c>
      <c r="AI1998" t="n">
        <v>0.0</v>
      </c>
      <c r="AJ1998" t="n">
        <v>0.009999999999999787</v>
      </c>
      <c r="AK1998" t="n">
        <v>-0.009999999999999787</v>
      </c>
      <c r="AL1998" t="inlineStr">
        <is>
          <t>unreconciled</t>
        </is>
      </c>
      <c r="AM1998" t="inlineStr">
        <is>
          <t>Order Amount Mismatch (POS&gt;3PO)</t>
        </is>
      </c>
      <c r="AN1998" t="n">
        <v>10.43</v>
      </c>
      <c r="AO1998" t="n">
        <f>ROUND(P1998*100/H1998,2)</f>
        <v>0.0</v>
      </c>
      <c r="AP1998" t="n">
        <f>ROUND(Q1998*100/I1998,2)</f>
        <v>0.0</v>
      </c>
      <c r="AQ1998"/>
      <c r="AR1998"/>
      <c r="AS1998" t="n">
        <v>0.0</v>
      </c>
    </row>
    <row r="1999">
      <c r="A1999" s="1" t="n">
        <v>45235.0</v>
      </c>
      <c r="B1999" s="2" t="n">
        <v>45235.849907407406</v>
      </c>
      <c r="C1999" t="inlineStr">
        <is>
          <t>3140023012059853</t>
        </is>
      </c>
      <c r="D1999" t="inlineStr">
        <is>
          <t>POS0012</t>
        </is>
      </c>
      <c r="E1999" t="inlineStr">
        <is>
          <t>45</t>
        </is>
      </c>
      <c r="F1999" t="inlineStr">
        <is>
          <t>0023</t>
        </is>
      </c>
      <c r="G1999" t="inlineStr">
        <is>
          <t>5319986390</t>
        </is>
      </c>
      <c r="H1999" t="n">
        <v>687.0</v>
      </c>
      <c r="I1999" t="n">
        <v>654.29</v>
      </c>
      <c r="J1999" t="n">
        <v>617.15</v>
      </c>
      <c r="K1999" t="inlineStr">
        <is>
          <t>sale</t>
        </is>
      </c>
      <c r="L1999" t="inlineStr">
        <is>
          <t/>
        </is>
      </c>
      <c r="M1999" t="inlineStr">
        <is>
          <t/>
        </is>
      </c>
      <c r="N1999" t="n">
        <v>0.0</v>
      </c>
      <c r="O1999" t="n">
        <v>0.0</v>
      </c>
      <c r="P1999" t="n">
        <v>506.53</v>
      </c>
      <c r="Q1999" t="n">
        <v>506.51</v>
      </c>
      <c r="R1999" t="n">
        <v>37.14</v>
      </c>
      <c r="S1999" t="n">
        <v>37.14</v>
      </c>
      <c r="T1999" t="n">
        <v>6.54</v>
      </c>
      <c r="U1999" t="n">
        <v>6.54</v>
      </c>
      <c r="V1999" t="n">
        <v>111.09</v>
      </c>
      <c r="W1999" t="n">
        <v>111.09</v>
      </c>
      <c r="X1999" t="n">
        <v>8.59</v>
      </c>
      <c r="Y1999" t="n">
        <v>8.59</v>
      </c>
      <c r="Z1999" t="n">
        <v>21.54</v>
      </c>
      <c r="AA1999" t="n">
        <v>21.55</v>
      </c>
      <c r="AB1999" t="n">
        <v>32.72</v>
      </c>
      <c r="AC1999" t="n">
        <v>32.71</v>
      </c>
      <c r="AD1999" t="n">
        <v>32.710000000000036</v>
      </c>
      <c r="AE1999" t="n">
        <v>0.01999999999998181</v>
      </c>
      <c r="AF1999" t="n">
        <v>0.0</v>
      </c>
      <c r="AG1999" t="n">
        <v>0.0</v>
      </c>
      <c r="AH1999" t="n">
        <v>0.0</v>
      </c>
      <c r="AI1999" t="n">
        <v>0.0</v>
      </c>
      <c r="AJ1999" t="n">
        <v>-0.010000000000001563</v>
      </c>
      <c r="AK1999" t="n">
        <v>0.00999999999999801</v>
      </c>
      <c r="AL1999" t="inlineStr">
        <is>
          <t>unreconciled</t>
        </is>
      </c>
      <c r="AM1999" t="inlineStr">
        <is>
          <t>Order Amount Mismatch (POS&gt;3PO)</t>
        </is>
      </c>
      <c r="AN1999" t="n">
        <v>32.71</v>
      </c>
      <c r="AO1999" t="n">
        <f>ROUND(P1999*100/H1999,2)</f>
        <v>0.0</v>
      </c>
      <c r="AP1999" t="n">
        <f>ROUND(Q1999*100/I1999,2)</f>
        <v>0.0</v>
      </c>
      <c r="AQ1999"/>
      <c r="AR1999"/>
      <c r="AS1999" t="n">
        <v>0.0</v>
      </c>
    </row>
    <row r="2000">
      <c r="A2000" s="1" t="n">
        <v>45236.0</v>
      </c>
      <c r="B2000" s="2" t="n">
        <v>45236.34439814815</v>
      </c>
      <c r="C2000" t="inlineStr">
        <is>
          <t>3140023012059963</t>
        </is>
      </c>
      <c r="D2000" t="inlineStr">
        <is>
          <t>POS0012</t>
        </is>
      </c>
      <c r="E2000" t="inlineStr">
        <is>
          <t>55</t>
        </is>
      </c>
      <c r="F2000" t="inlineStr">
        <is>
          <t>0023</t>
        </is>
      </c>
      <c r="G2000" t="inlineStr">
        <is>
          <t>5320018290</t>
        </is>
      </c>
      <c r="H2000" t="n">
        <v>231.0</v>
      </c>
      <c r="I2000" t="n">
        <v>182.86</v>
      </c>
      <c r="J2000" t="n">
        <v>182.86</v>
      </c>
      <c r="K2000" t="inlineStr">
        <is>
          <t>addition</t>
        </is>
      </c>
      <c r="L2000" t="inlineStr">
        <is>
          <t/>
        </is>
      </c>
      <c r="M2000" t="inlineStr">
        <is>
          <t/>
        </is>
      </c>
      <c r="N2000" t="n">
        <v>0.0</v>
      </c>
      <c r="O2000" t="n">
        <v>0.0</v>
      </c>
      <c r="P2000" t="n">
        <v>172.37</v>
      </c>
      <c r="Q2000" t="n">
        <v>175.56</v>
      </c>
      <c r="R2000" t="n">
        <v>37.14</v>
      </c>
      <c r="S2000" t="n">
        <v>0.0</v>
      </c>
      <c r="T2000" t="n">
        <v>0.0</v>
      </c>
      <c r="U2000" t="n">
        <v>0.0</v>
      </c>
      <c r="V2000" t="n">
        <v>0.0</v>
      </c>
      <c r="W2000" t="n">
        <v>0.0</v>
      </c>
      <c r="X2000" t="n">
        <v>0.0</v>
      </c>
      <c r="Y2000" t="n">
        <v>0.0</v>
      </c>
      <c r="Z2000" t="n">
        <v>0.0</v>
      </c>
      <c r="AA2000" t="n">
        <v>0.0</v>
      </c>
      <c r="AB2000" t="n">
        <v>11.0</v>
      </c>
      <c r="AC2000" t="n">
        <v>11.0</v>
      </c>
      <c r="AD2000" t="n">
        <v>48.139999999999986</v>
      </c>
      <c r="AE2000" t="n">
        <v>-3.1899999999999977</v>
      </c>
      <c r="AF2000" t="n">
        <v>37.14</v>
      </c>
      <c r="AG2000" t="n">
        <v>0.0</v>
      </c>
      <c r="AH2000" t="n">
        <v>0.0</v>
      </c>
      <c r="AI2000" t="n">
        <v>0.0</v>
      </c>
      <c r="AJ2000" t="n">
        <v>0.0</v>
      </c>
      <c r="AK2000" t="n">
        <v>0.0</v>
      </c>
      <c r="AL2000" t="inlineStr">
        <is>
          <t>unreconciled</t>
        </is>
      </c>
      <c r="AM2000" t="inlineStr">
        <is>
          <t>Packaging Charge Mismatch</t>
        </is>
      </c>
      <c r="AN2000" t="n">
        <v>37.14</v>
      </c>
      <c r="AO2000" t="n">
        <f>ROUND(P2000*100/H2000,2)</f>
        <v>0.0</v>
      </c>
      <c r="AP2000" t="n">
        <f>ROUND(Q2000*100/I2000,2)</f>
        <v>0.0</v>
      </c>
      <c r="AQ2000"/>
      <c r="AR2000"/>
      <c r="AS2000" t="n">
        <v>0.0</v>
      </c>
    </row>
    <row r="2001">
      <c r="A2001" s="1" t="n">
        <v>45236.0</v>
      </c>
      <c r="B2001" s="2" t="n">
        <v>45236.73351851852</v>
      </c>
      <c r="C2001" t="inlineStr">
        <is>
          <t>3140094012086547</t>
        </is>
      </c>
      <c r="D2001" t="inlineStr">
        <is>
          <t>POS0012</t>
        </is>
      </c>
      <c r="E2001" t="inlineStr">
        <is>
          <t>62</t>
        </is>
      </c>
      <c r="F2001" t="inlineStr">
        <is>
          <t>0094</t>
        </is>
      </c>
      <c r="G2001" t="inlineStr">
        <is>
          <t>5320026585</t>
        </is>
      </c>
      <c r="H2001" t="n">
        <v>1945.0</v>
      </c>
      <c r="I2001" t="n">
        <v>1852.4</v>
      </c>
      <c r="J2001" t="n">
        <v>1815.26</v>
      </c>
      <c r="K2001" t="inlineStr">
        <is>
          <t>sale</t>
        </is>
      </c>
      <c r="L2001" t="inlineStr">
        <is>
          <t/>
        </is>
      </c>
      <c r="M2001" t="inlineStr">
        <is>
          <t/>
        </is>
      </c>
      <c r="N2001" t="n">
        <v>0.0</v>
      </c>
      <c r="O2001" t="n">
        <v>0.0</v>
      </c>
      <c r="P2001" t="n">
        <v>1419.63</v>
      </c>
      <c r="Q2001" t="n">
        <v>1419.62</v>
      </c>
      <c r="R2001" t="n">
        <v>37.14</v>
      </c>
      <c r="S2001" t="n">
        <v>37.14</v>
      </c>
      <c r="T2001" t="n">
        <v>18.52</v>
      </c>
      <c r="U2001" t="n">
        <v>18.52</v>
      </c>
      <c r="V2001" t="n">
        <v>326.75</v>
      </c>
      <c r="W2001" t="n">
        <v>326.75</v>
      </c>
      <c r="X2001" t="n">
        <v>24.31</v>
      </c>
      <c r="Y2001" t="n">
        <v>24.31</v>
      </c>
      <c r="Z2001" t="n">
        <v>63.19</v>
      </c>
      <c r="AA2001" t="n">
        <v>63.2</v>
      </c>
      <c r="AB2001" t="n">
        <v>92.62</v>
      </c>
      <c r="AC2001" t="n">
        <v>92.62</v>
      </c>
      <c r="AD2001" t="n">
        <v>92.59999999999991</v>
      </c>
      <c r="AE2001" t="n">
        <v>0.010000000000218279</v>
      </c>
      <c r="AF2001" t="n">
        <v>0.0</v>
      </c>
      <c r="AG2001" t="n">
        <v>0.0</v>
      </c>
      <c r="AH2001" t="n">
        <v>0.0</v>
      </c>
      <c r="AI2001" t="n">
        <v>0.0</v>
      </c>
      <c r="AJ2001" t="n">
        <v>-0.010000000000005116</v>
      </c>
      <c r="AK2001" t="n">
        <v>0.0</v>
      </c>
      <c r="AL2001" t="inlineStr">
        <is>
          <t>unreconciled</t>
        </is>
      </c>
      <c r="AM2001" t="inlineStr">
        <is>
          <t>Order Amount Mismatch (POS&gt;3PO)</t>
        </is>
      </c>
      <c r="AN2001" t="n">
        <v>92.6</v>
      </c>
      <c r="AO2001" t="n">
        <f>ROUND(P2001*100/H2001,2)</f>
        <v>0.0</v>
      </c>
      <c r="AP2001" t="n">
        <f>ROUND(Q2001*100/I2001,2)</f>
        <v>0.0</v>
      </c>
      <c r="AQ2001"/>
      <c r="AR2001"/>
      <c r="AS2001" t="n">
        <v>0.0</v>
      </c>
    </row>
    <row r="2002">
      <c r="A2002" s="1" t="n">
        <v>45236.0</v>
      </c>
      <c r="B2002" s="2" t="n">
        <v>45236.98296296296</v>
      </c>
      <c r="C2002" t="inlineStr">
        <is>
          <t>3140023012060153</t>
        </is>
      </c>
      <c r="D2002" t="inlineStr">
        <is>
          <t>POS0012</t>
        </is>
      </c>
      <c r="E2002" t="inlineStr">
        <is>
          <t>44</t>
        </is>
      </c>
      <c r="F2002" t="inlineStr">
        <is>
          <t>0023</t>
        </is>
      </c>
      <c r="G2002" t="inlineStr">
        <is>
          <t>5320052169</t>
        </is>
      </c>
      <c r="H2002" t="n">
        <v>238.0</v>
      </c>
      <c r="I2002" t="n">
        <v>226.67</v>
      </c>
      <c r="J2002" t="n">
        <v>189.53</v>
      </c>
      <c r="K2002" t="inlineStr">
        <is>
          <t>sale</t>
        </is>
      </c>
      <c r="L2002" t="inlineStr">
        <is>
          <t/>
        </is>
      </c>
      <c r="M2002" t="inlineStr">
        <is>
          <t/>
        </is>
      </c>
      <c r="N2002" t="n">
        <v>0.0</v>
      </c>
      <c r="O2002" t="n">
        <v>0.0</v>
      </c>
      <c r="P2002" t="n">
        <v>180.62</v>
      </c>
      <c r="Q2002" t="n">
        <v>180.62</v>
      </c>
      <c r="R2002" t="n">
        <v>37.14</v>
      </c>
      <c r="S2002" t="n">
        <v>37.14</v>
      </c>
      <c r="T2002" t="n">
        <v>2.27</v>
      </c>
      <c r="U2002" t="n">
        <v>2.27</v>
      </c>
      <c r="V2002" t="n">
        <v>34.12</v>
      </c>
      <c r="W2002" t="n">
        <v>34.12</v>
      </c>
      <c r="X2002" t="n">
        <v>2.98</v>
      </c>
      <c r="Y2002" t="n">
        <v>2.98</v>
      </c>
      <c r="Z2002" t="n">
        <v>6.68</v>
      </c>
      <c r="AA2002" t="n">
        <v>6.68</v>
      </c>
      <c r="AB2002" t="n">
        <v>11.34</v>
      </c>
      <c r="AC2002" t="n">
        <v>11.34</v>
      </c>
      <c r="AD2002" t="n">
        <v>11.330000000000013</v>
      </c>
      <c r="AE2002" t="n">
        <v>0.0</v>
      </c>
      <c r="AF2002" t="n">
        <v>0.0</v>
      </c>
      <c r="AG2002" t="n">
        <v>0.0</v>
      </c>
      <c r="AH2002" t="n">
        <v>0.0</v>
      </c>
      <c r="AI2002" t="n">
        <v>0.0</v>
      </c>
      <c r="AJ2002" t="n">
        <v>0.0</v>
      </c>
      <c r="AK2002" t="n">
        <v>0.0</v>
      </c>
      <c r="AL2002" t="inlineStr">
        <is>
          <t>unreconciled</t>
        </is>
      </c>
      <c r="AM2002" t="inlineStr">
        <is>
          <t>Order Amount Mismatch (POS&gt;3PO)</t>
        </is>
      </c>
      <c r="AN2002" t="n">
        <v>11.33</v>
      </c>
      <c r="AO2002" t="n">
        <f>ROUND(P2002*100/H2002,2)</f>
        <v>0.0</v>
      </c>
      <c r="AP2002" t="n">
        <f>ROUND(Q2002*100/I2002,2)</f>
        <v>0.0</v>
      </c>
      <c r="AQ2002"/>
      <c r="AR2002"/>
      <c r="AS2002" t="n">
        <v>0.0</v>
      </c>
    </row>
    <row r="2003">
      <c r="A2003" s="1" t="n">
        <v>45236.0</v>
      </c>
      <c r="B2003" s="2" t="n">
        <v>45236.98008101852</v>
      </c>
      <c r="C2003" t="inlineStr">
        <is>
          <t>3140094012086715</t>
        </is>
      </c>
      <c r="D2003" t="inlineStr">
        <is>
          <t>POS0012</t>
        </is>
      </c>
      <c r="E2003" t="inlineStr">
        <is>
          <t>30</t>
        </is>
      </c>
      <c r="F2003" t="inlineStr">
        <is>
          <t>0094</t>
        </is>
      </c>
      <c r="G2003" t="inlineStr">
        <is>
          <t>5320068441</t>
        </is>
      </c>
      <c r="H2003" t="n">
        <v>275.0</v>
      </c>
      <c r="I2003" t="n">
        <v>261.9</v>
      </c>
      <c r="J2003" t="n">
        <v>224.76</v>
      </c>
      <c r="K2003" t="inlineStr">
        <is>
          <t>sale</t>
        </is>
      </c>
      <c r="L2003" t="inlineStr">
        <is>
          <t/>
        </is>
      </c>
      <c r="M2003" t="inlineStr">
        <is>
          <t/>
        </is>
      </c>
      <c r="N2003" t="n">
        <v>0.0</v>
      </c>
      <c r="O2003" t="n">
        <v>0.0</v>
      </c>
      <c r="P2003" t="n">
        <v>207.48</v>
      </c>
      <c r="Q2003" t="n">
        <v>207.48</v>
      </c>
      <c r="R2003" t="n">
        <v>37.14</v>
      </c>
      <c r="S2003" t="n">
        <v>37.14</v>
      </c>
      <c r="T2003" t="n">
        <v>2.62</v>
      </c>
      <c r="U2003" t="n">
        <v>2.62</v>
      </c>
      <c r="V2003" t="n">
        <v>40.46</v>
      </c>
      <c r="W2003" t="n">
        <v>40.46</v>
      </c>
      <c r="X2003" t="n">
        <v>3.44</v>
      </c>
      <c r="Y2003" t="n">
        <v>3.44</v>
      </c>
      <c r="Z2003" t="n">
        <v>7.9</v>
      </c>
      <c r="AA2003" t="n">
        <v>7.9</v>
      </c>
      <c r="AB2003" t="n">
        <v>13.1</v>
      </c>
      <c r="AC2003" t="n">
        <v>13.1</v>
      </c>
      <c r="AD2003" t="n">
        <v>13.100000000000023</v>
      </c>
      <c r="AE2003" t="n">
        <v>0.0</v>
      </c>
      <c r="AF2003" t="n">
        <v>0.0</v>
      </c>
      <c r="AG2003" t="n">
        <v>0.0</v>
      </c>
      <c r="AH2003" t="n">
        <v>0.0</v>
      </c>
      <c r="AI2003" t="n">
        <v>0.0</v>
      </c>
      <c r="AJ2003" t="n">
        <v>0.0</v>
      </c>
      <c r="AK2003" t="n">
        <v>0.0</v>
      </c>
      <c r="AL2003" t="inlineStr">
        <is>
          <t>unreconciled</t>
        </is>
      </c>
      <c r="AM2003" t="inlineStr">
        <is>
          <t>Order Amount Mismatch (POS&gt;3PO)</t>
        </is>
      </c>
      <c r="AN2003" t="n">
        <v>13.1</v>
      </c>
      <c r="AO2003" t="n">
        <f>ROUND(P2003*100/H2003,2)</f>
        <v>0.0</v>
      </c>
      <c r="AP2003" t="n">
        <f>ROUND(Q2003*100/I2003,2)</f>
        <v>0.0</v>
      </c>
      <c r="AQ2003"/>
      <c r="AR2003"/>
      <c r="AS2003" t="n">
        <v>0.0</v>
      </c>
    </row>
    <row r="2004">
      <c r="A2004" s="1" t="n">
        <v>45235.0</v>
      </c>
      <c r="B2004" s="2" t="n">
        <v>45235.846400462964</v>
      </c>
      <c r="C2004" t="inlineStr">
        <is>
          <t>3140094012086258</t>
        </is>
      </c>
      <c r="D2004" t="inlineStr">
        <is>
          <t>POS0012</t>
        </is>
      </c>
      <c r="E2004" t="inlineStr">
        <is>
          <t>73</t>
        </is>
      </c>
      <c r="F2004" t="inlineStr">
        <is>
          <t>0094</t>
        </is>
      </c>
      <c r="G2004" t="inlineStr">
        <is>
          <t>5320088370</t>
        </is>
      </c>
      <c r="H2004" t="n">
        <v>584.0</v>
      </c>
      <c r="I2004" t="n">
        <v>556.19</v>
      </c>
      <c r="J2004" t="n">
        <v>519.05</v>
      </c>
      <c r="K2004" t="inlineStr">
        <is>
          <t>sale</t>
        </is>
      </c>
      <c r="L2004" t="inlineStr">
        <is>
          <t/>
        </is>
      </c>
      <c r="M2004" t="inlineStr">
        <is>
          <t/>
        </is>
      </c>
      <c r="N2004" t="n">
        <v>0.0</v>
      </c>
      <c r="O2004" t="n">
        <v>0.0</v>
      </c>
      <c r="P2004" t="n">
        <v>431.77</v>
      </c>
      <c r="Q2004" t="n">
        <v>431.76</v>
      </c>
      <c r="R2004" t="n">
        <v>37.14</v>
      </c>
      <c r="S2004" t="n">
        <v>37.14</v>
      </c>
      <c r="T2004" t="n">
        <v>5.56</v>
      </c>
      <c r="U2004" t="n">
        <v>5.56</v>
      </c>
      <c r="V2004" t="n">
        <v>93.43</v>
      </c>
      <c r="W2004" t="n">
        <v>93.43</v>
      </c>
      <c r="X2004" t="n">
        <v>7.3</v>
      </c>
      <c r="Y2004" t="n">
        <v>7.3</v>
      </c>
      <c r="Z2004" t="n">
        <v>18.13</v>
      </c>
      <c r="AA2004" t="n">
        <v>18.13</v>
      </c>
      <c r="AB2004" t="n">
        <v>27.82</v>
      </c>
      <c r="AC2004" t="n">
        <v>27.81</v>
      </c>
      <c r="AD2004" t="n">
        <v>27.809999999999945</v>
      </c>
      <c r="AE2004" t="n">
        <v>0.009999999999990905</v>
      </c>
      <c r="AF2004" t="n">
        <v>0.0</v>
      </c>
      <c r="AG2004" t="n">
        <v>0.0</v>
      </c>
      <c r="AH2004" t="n">
        <v>0.0</v>
      </c>
      <c r="AI2004" t="n">
        <v>0.0</v>
      </c>
      <c r="AJ2004" t="n">
        <v>0.0</v>
      </c>
      <c r="AK2004" t="n">
        <v>0.010000000000001563</v>
      </c>
      <c r="AL2004" t="inlineStr">
        <is>
          <t>unreconciled</t>
        </is>
      </c>
      <c r="AM2004" t="inlineStr">
        <is>
          <t>Order Amount Mismatch (POS&gt;3PO)</t>
        </is>
      </c>
      <c r="AN2004" t="n">
        <v>27.81</v>
      </c>
      <c r="AO2004" t="n">
        <f>ROUND(P2004*100/H2004,2)</f>
        <v>0.0</v>
      </c>
      <c r="AP2004" t="n">
        <f>ROUND(Q2004*100/I2004,2)</f>
        <v>0.0</v>
      </c>
      <c r="AQ2004"/>
      <c r="AR2004"/>
      <c r="AS2004" t="n">
        <v>0.0</v>
      </c>
    </row>
    <row r="2005">
      <c r="A2005" s="1" t="n">
        <v>45235.0</v>
      </c>
      <c r="B2005" s="2" t="n">
        <v>45235.98579861111</v>
      </c>
      <c r="C2005" t="inlineStr">
        <is>
          <t>3140023012059928</t>
        </is>
      </c>
      <c r="D2005" t="inlineStr">
        <is>
          <t>POS0012</t>
        </is>
      </c>
      <c r="E2005" t="inlineStr">
        <is>
          <t>20</t>
        </is>
      </c>
      <c r="F2005" t="inlineStr">
        <is>
          <t>0023</t>
        </is>
      </c>
      <c r="G2005" t="inlineStr">
        <is>
          <t>5320111642</t>
        </is>
      </c>
      <c r="H2005" t="n">
        <v>327.0</v>
      </c>
      <c r="I2005" t="n">
        <v>274.29</v>
      </c>
      <c r="J2005" t="n">
        <v>274.29</v>
      </c>
      <c r="K2005" t="inlineStr">
        <is>
          <t>addition</t>
        </is>
      </c>
      <c r="L2005" t="inlineStr">
        <is>
          <t/>
        </is>
      </c>
      <c r="M2005" t="inlineStr">
        <is>
          <t/>
        </is>
      </c>
      <c r="N2005" t="n">
        <v>0.0</v>
      </c>
      <c r="O2005" t="n">
        <v>0.0</v>
      </c>
      <c r="P2005" t="n">
        <v>244.01</v>
      </c>
      <c r="Q2005" t="n">
        <v>245.22</v>
      </c>
      <c r="R2005" t="n">
        <v>37.14</v>
      </c>
      <c r="S2005" t="n">
        <v>0.0</v>
      </c>
      <c r="T2005" t="n">
        <v>0.0</v>
      </c>
      <c r="U2005" t="n">
        <v>0.0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n">
        <v>15.58</v>
      </c>
      <c r="AC2005" t="n">
        <v>15.57</v>
      </c>
      <c r="AD2005" t="n">
        <v>52.70999999999998</v>
      </c>
      <c r="AE2005" t="n">
        <v>-1.210000000000008</v>
      </c>
      <c r="AF2005" t="n">
        <v>37.14</v>
      </c>
      <c r="AG2005" t="n">
        <v>0.0</v>
      </c>
      <c r="AH2005" t="n">
        <v>0.0</v>
      </c>
      <c r="AI2005" t="n">
        <v>0.0</v>
      </c>
      <c r="AJ2005" t="n">
        <v>0.0</v>
      </c>
      <c r="AK2005" t="n">
        <v>0.009999999999999787</v>
      </c>
      <c r="AL2005" t="inlineStr">
        <is>
          <t>unreconciled</t>
        </is>
      </c>
      <c r="AM2005" t="inlineStr">
        <is>
          <t>Packaging Charge Mismatch</t>
        </is>
      </c>
      <c r="AN2005" t="n">
        <v>37.14</v>
      </c>
      <c r="AO2005" t="n">
        <f>ROUND(P2005*100/H2005,2)</f>
        <v>0.0</v>
      </c>
      <c r="AP2005" t="n">
        <f>ROUND(Q2005*100/I2005,2)</f>
        <v>0.0</v>
      </c>
      <c r="AQ2005"/>
      <c r="AR2005"/>
      <c r="AS2005" t="n">
        <v>0.0</v>
      </c>
    </row>
    <row r="2006">
      <c r="A2006" s="1" t="n">
        <v>45235.0</v>
      </c>
      <c r="B2006" s="2" t="n">
        <v>45235.870474537034</v>
      </c>
      <c r="C2006" t="inlineStr">
        <is>
          <t>3140094012086286</t>
        </is>
      </c>
      <c r="D2006" t="inlineStr">
        <is>
          <t>POS0012</t>
        </is>
      </c>
      <c r="E2006" t="inlineStr">
        <is>
          <t>01</t>
        </is>
      </c>
      <c r="F2006" t="inlineStr">
        <is>
          <t>0094</t>
        </is>
      </c>
      <c r="G2006" t="inlineStr">
        <is>
          <t>5320136384</t>
        </is>
      </c>
      <c r="H2006" t="n">
        <v>214.0</v>
      </c>
      <c r="I2006" t="n">
        <v>203.81</v>
      </c>
      <c r="J2006" t="n">
        <v>166.67</v>
      </c>
      <c r="K2006" t="inlineStr">
        <is>
          <t>sale</t>
        </is>
      </c>
      <c r="L2006" t="inlineStr">
        <is>
          <t/>
        </is>
      </c>
      <c r="M2006" t="inlineStr">
        <is>
          <t/>
        </is>
      </c>
      <c r="N2006" t="n">
        <v>0.0</v>
      </c>
      <c r="O2006" t="n">
        <v>0.0</v>
      </c>
      <c r="P2006" t="n">
        <v>163.21</v>
      </c>
      <c r="Q2006" t="n">
        <v>163.2</v>
      </c>
      <c r="R2006" t="n">
        <v>37.14</v>
      </c>
      <c r="S2006" t="n">
        <v>37.14</v>
      </c>
      <c r="T2006" t="n">
        <v>2.04</v>
      </c>
      <c r="U2006" t="n">
        <v>2.04</v>
      </c>
      <c r="V2006" t="n">
        <v>30.0</v>
      </c>
      <c r="W2006" t="n">
        <v>30.0</v>
      </c>
      <c r="X2006" t="n">
        <v>2.68</v>
      </c>
      <c r="Y2006" t="n">
        <v>2.68</v>
      </c>
      <c r="Z2006" t="n">
        <v>5.88</v>
      </c>
      <c r="AA2006" t="n">
        <v>5.88</v>
      </c>
      <c r="AB2006" t="n">
        <v>10.2</v>
      </c>
      <c r="AC2006" t="n">
        <v>10.19</v>
      </c>
      <c r="AD2006" t="n">
        <v>10.189999999999998</v>
      </c>
      <c r="AE2006" t="n">
        <v>0.010000000000019327</v>
      </c>
      <c r="AF2006" t="n">
        <v>0.0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0.009999999999999787</v>
      </c>
      <c r="AL2006" t="inlineStr">
        <is>
          <t>unreconciled</t>
        </is>
      </c>
      <c r="AM2006" t="inlineStr">
        <is>
          <t>Order Amount Mismatch (POS&gt;3PO)</t>
        </is>
      </c>
      <c r="AN2006" t="n">
        <v>10.19</v>
      </c>
      <c r="AO2006" t="n">
        <f>ROUND(P2006*100/H2006,2)</f>
        <v>0.0</v>
      </c>
      <c r="AP2006" t="n">
        <f>ROUND(Q2006*100/I2006,2)</f>
        <v>0.0</v>
      </c>
      <c r="AQ2006"/>
      <c r="AR2006"/>
      <c r="AS2006" t="n">
        <v>0.0</v>
      </c>
    </row>
    <row r="2007">
      <c r="A2007" s="1" t="n">
        <v>45236.0</v>
      </c>
      <c r="B2007" s="2" t="n">
        <v>45236.89876157408</v>
      </c>
      <c r="C2007" t="inlineStr">
        <is>
          <t>3140094012086671</t>
        </is>
      </c>
      <c r="D2007" t="inlineStr">
        <is>
          <t>POS0012</t>
        </is>
      </c>
      <c r="E2007" t="inlineStr">
        <is>
          <t>86</t>
        </is>
      </c>
      <c r="F2007" t="inlineStr">
        <is>
          <t>0094</t>
        </is>
      </c>
      <c r="G2007" t="inlineStr">
        <is>
          <t>5320138324</t>
        </is>
      </c>
      <c r="H2007" t="n">
        <v>259.0</v>
      </c>
      <c r="I2007" t="n">
        <v>246.67</v>
      </c>
      <c r="J2007" t="n">
        <v>209.53</v>
      </c>
      <c r="K2007" t="inlineStr">
        <is>
          <t>sale</t>
        </is>
      </c>
      <c r="L2007" t="inlineStr">
        <is>
          <t/>
        </is>
      </c>
      <c r="M2007" t="inlineStr">
        <is>
          <t/>
        </is>
      </c>
      <c r="N2007" t="n">
        <v>0.0</v>
      </c>
      <c r="O2007" t="n">
        <v>0.0</v>
      </c>
      <c r="P2007" t="n">
        <v>195.87</v>
      </c>
      <c r="Q2007" t="n">
        <v>195.87</v>
      </c>
      <c r="R2007" t="n">
        <v>37.14</v>
      </c>
      <c r="S2007" t="n">
        <v>37.14</v>
      </c>
      <c r="T2007" t="n">
        <v>2.47</v>
      </c>
      <c r="U2007" t="n">
        <v>2.47</v>
      </c>
      <c r="V2007" t="n">
        <v>37.72</v>
      </c>
      <c r="W2007" t="n">
        <v>37.72</v>
      </c>
      <c r="X2007" t="n">
        <v>3.24</v>
      </c>
      <c r="Y2007" t="n">
        <v>3.24</v>
      </c>
      <c r="Z2007" t="n">
        <v>7.37</v>
      </c>
      <c r="AA2007" t="n">
        <v>7.37</v>
      </c>
      <c r="AB2007" t="n">
        <v>12.34</v>
      </c>
      <c r="AC2007" t="n">
        <v>12.34</v>
      </c>
      <c r="AD2007" t="n">
        <v>12.330000000000013</v>
      </c>
      <c r="AE2007" t="n">
        <v>0.0</v>
      </c>
      <c r="AF2007" t="n">
        <v>0.0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0.0</v>
      </c>
      <c r="AL2007" t="inlineStr">
        <is>
          <t>unreconciled</t>
        </is>
      </c>
      <c r="AM2007" t="inlineStr">
        <is>
          <t>Order Amount Mismatch (POS&gt;3PO)</t>
        </is>
      </c>
      <c r="AN2007" t="n">
        <v>12.33</v>
      </c>
      <c r="AO2007" t="n">
        <f>ROUND(P2007*100/H2007,2)</f>
        <v>0.0</v>
      </c>
      <c r="AP2007" t="n">
        <f>ROUND(Q2007*100/I2007,2)</f>
        <v>0.0</v>
      </c>
      <c r="AQ2007"/>
      <c r="AR2007"/>
      <c r="AS2007" t="n">
        <v>0.0</v>
      </c>
    </row>
    <row r="2008">
      <c r="A2008" s="1" t="n">
        <v>45236.0</v>
      </c>
      <c r="B2008" s="2" t="n">
        <v>45236.75560185185</v>
      </c>
      <c r="C2008" t="inlineStr">
        <is>
          <t>3140094012086561</t>
        </is>
      </c>
      <c r="D2008" t="inlineStr">
        <is>
          <t>POS0012</t>
        </is>
      </c>
      <c r="E2008" t="inlineStr">
        <is>
          <t>76</t>
        </is>
      </c>
      <c r="F2008" t="inlineStr">
        <is>
          <t>0094</t>
        </is>
      </c>
      <c r="G2008" t="inlineStr">
        <is>
          <t>5320142579</t>
        </is>
      </c>
      <c r="H2008" t="n">
        <v>216.0</v>
      </c>
      <c r="I2008" t="n">
        <v>205.71</v>
      </c>
      <c r="J2008" t="n">
        <v>168.57</v>
      </c>
      <c r="K2008" t="inlineStr">
        <is>
          <t>sale</t>
        </is>
      </c>
      <c r="L2008" t="inlineStr">
        <is>
          <t/>
        </is>
      </c>
      <c r="M2008" t="inlineStr">
        <is>
          <t/>
        </is>
      </c>
      <c r="N2008" t="n">
        <v>0.0</v>
      </c>
      <c r="O2008" t="n">
        <v>0.0</v>
      </c>
      <c r="P2008" t="n">
        <v>164.66</v>
      </c>
      <c r="Q2008" t="n">
        <v>164.67</v>
      </c>
      <c r="R2008" t="n">
        <v>37.14</v>
      </c>
      <c r="S2008" t="n">
        <v>37.14</v>
      </c>
      <c r="T2008" t="n">
        <v>2.06</v>
      </c>
      <c r="U2008" t="n">
        <v>2.06</v>
      </c>
      <c r="V2008" t="n">
        <v>30.34</v>
      </c>
      <c r="W2008" t="n">
        <v>30.34</v>
      </c>
      <c r="X2008" t="n">
        <v>2.7</v>
      </c>
      <c r="Y2008" t="n">
        <v>2.7</v>
      </c>
      <c r="Z2008" t="n">
        <v>5.95</v>
      </c>
      <c r="AA2008" t="n">
        <v>5.95</v>
      </c>
      <c r="AB2008" t="n">
        <v>10.28</v>
      </c>
      <c r="AC2008" t="n">
        <v>10.29</v>
      </c>
      <c r="AD2008" t="n">
        <v>10.289999999999992</v>
      </c>
      <c r="AE2008" t="n">
        <v>-0.009999999999990905</v>
      </c>
      <c r="AF2008" t="n">
        <v>0.0</v>
      </c>
      <c r="AG2008" t="n">
        <v>0.0</v>
      </c>
      <c r="AH2008" t="n">
        <v>0.0</v>
      </c>
      <c r="AI2008" t="n">
        <v>0.0</v>
      </c>
      <c r="AJ2008" t="n">
        <v>0.0</v>
      </c>
      <c r="AK2008" t="n">
        <v>-0.009999999999999787</v>
      </c>
      <c r="AL2008" t="inlineStr">
        <is>
          <t>unreconciled</t>
        </is>
      </c>
      <c r="AM2008" t="inlineStr">
        <is>
          <t>Order Amount Mismatch (POS&gt;3PO)</t>
        </is>
      </c>
      <c r="AN2008" t="n">
        <v>10.29</v>
      </c>
      <c r="AO2008" t="n">
        <f>ROUND(P2008*100/H2008,2)</f>
        <v>0.0</v>
      </c>
      <c r="AP2008" t="n">
        <f>ROUND(Q2008*100/I2008,2)</f>
        <v>0.0</v>
      </c>
      <c r="AQ2008"/>
      <c r="AR2008"/>
      <c r="AS2008" t="n">
        <v>0.0</v>
      </c>
    </row>
    <row r="2009">
      <c r="A2009" s="1" t="n">
        <v>45235.0</v>
      </c>
      <c r="B2009" s="2" t="n">
        <v>45235.86907407407</v>
      </c>
      <c r="C2009" t="inlineStr">
        <is>
          <t>3140023012059862</t>
        </is>
      </c>
      <c r="D2009" t="inlineStr">
        <is>
          <t>POS0012</t>
        </is>
      </c>
      <c r="E2009" t="inlineStr">
        <is>
          <t>54</t>
        </is>
      </c>
      <c r="F2009" t="inlineStr">
        <is>
          <t>0023</t>
        </is>
      </c>
      <c r="G2009" t="inlineStr">
        <is>
          <t>5320146452</t>
        </is>
      </c>
      <c r="H2009" t="n">
        <v>616.0</v>
      </c>
      <c r="I2009" t="n">
        <v>586.65</v>
      </c>
      <c r="J2009" t="n">
        <v>549.51</v>
      </c>
      <c r="K2009" t="inlineStr">
        <is>
          <t>sale</t>
        </is>
      </c>
      <c r="L2009" t="inlineStr">
        <is>
          <t/>
        </is>
      </c>
      <c r="M2009" t="inlineStr">
        <is>
          <t/>
        </is>
      </c>
      <c r="N2009" t="n">
        <v>0.0</v>
      </c>
      <c r="O2009" t="n">
        <v>0.0</v>
      </c>
      <c r="P2009" t="n">
        <v>454.98</v>
      </c>
      <c r="Q2009" t="n">
        <v>454.97</v>
      </c>
      <c r="R2009" t="n">
        <v>37.14</v>
      </c>
      <c r="S2009" t="n">
        <v>37.14</v>
      </c>
      <c r="T2009" t="n">
        <v>5.87</v>
      </c>
      <c r="U2009" t="n">
        <v>5.87</v>
      </c>
      <c r="V2009" t="n">
        <v>98.91</v>
      </c>
      <c r="W2009" t="n">
        <v>98.91</v>
      </c>
      <c r="X2009" t="n">
        <v>7.7</v>
      </c>
      <c r="Y2009" t="n">
        <v>7.7</v>
      </c>
      <c r="Z2009" t="n">
        <v>19.19</v>
      </c>
      <c r="AA2009" t="n">
        <v>19.19</v>
      </c>
      <c r="AB2009" t="n">
        <v>29.34</v>
      </c>
      <c r="AC2009" t="n">
        <v>29.33</v>
      </c>
      <c r="AD2009" t="n">
        <v>29.350000000000023</v>
      </c>
      <c r="AE2009" t="n">
        <v>0.009999999999990905</v>
      </c>
      <c r="AF2009" t="n">
        <v>0.0</v>
      </c>
      <c r="AG2009" t="n">
        <v>0.0</v>
      </c>
      <c r="AH2009" t="n">
        <v>0.0</v>
      </c>
      <c r="AI2009" t="n">
        <v>0.0</v>
      </c>
      <c r="AJ2009" t="n">
        <v>0.0</v>
      </c>
      <c r="AK2009" t="n">
        <v>0.010000000000001563</v>
      </c>
      <c r="AL2009" t="inlineStr">
        <is>
          <t>unreconciled</t>
        </is>
      </c>
      <c r="AM2009" t="inlineStr">
        <is>
          <t>Order Amount Mismatch (POS&gt;3PO)</t>
        </is>
      </c>
      <c r="AN2009" t="n">
        <v>29.35</v>
      </c>
      <c r="AO2009" t="n">
        <f>ROUND(P2009*100/H2009,2)</f>
        <v>0.0</v>
      </c>
      <c r="AP2009" t="n">
        <f>ROUND(Q2009*100/I2009,2)</f>
        <v>0.0</v>
      </c>
      <c r="AQ2009"/>
      <c r="AR2009"/>
      <c r="AS2009" t="n">
        <v>0.0</v>
      </c>
    </row>
    <row r="2010">
      <c r="A2010" s="1" t="n">
        <v>45236.0</v>
      </c>
      <c r="B2010" s="2" t="n">
        <v>45236.79314814815</v>
      </c>
      <c r="C2010" t="inlineStr">
        <is>
          <t>3140094012086586</t>
        </is>
      </c>
      <c r="D2010" t="inlineStr">
        <is>
          <t>POS0012</t>
        </is>
      </c>
      <c r="E2010" t="inlineStr">
        <is>
          <t>01</t>
        </is>
      </c>
      <c r="F2010" t="inlineStr">
        <is>
          <t>0094</t>
        </is>
      </c>
      <c r="G2010" t="inlineStr">
        <is>
          <t>5320193140</t>
        </is>
      </c>
      <c r="H2010" t="n">
        <v>924.0</v>
      </c>
      <c r="I2010" t="n">
        <v>879.99</v>
      </c>
      <c r="J2010" t="n">
        <v>842.85</v>
      </c>
      <c r="K2010" t="inlineStr">
        <is>
          <t>sale</t>
        </is>
      </c>
      <c r="L2010" t="inlineStr">
        <is>
          <t/>
        </is>
      </c>
      <c r="M2010" t="inlineStr">
        <is>
          <t/>
        </is>
      </c>
      <c r="N2010" t="n">
        <v>0.0</v>
      </c>
      <c r="O2010" t="n">
        <v>0.0</v>
      </c>
      <c r="P2010" t="n">
        <v>678.54</v>
      </c>
      <c r="Q2010" t="n">
        <v>678.54</v>
      </c>
      <c r="R2010" t="n">
        <v>37.14</v>
      </c>
      <c r="S2010" t="n">
        <v>37.14</v>
      </c>
      <c r="T2010" t="n">
        <v>8.8</v>
      </c>
      <c r="U2010" t="n">
        <v>8.8</v>
      </c>
      <c r="V2010" t="n">
        <v>151.71</v>
      </c>
      <c r="W2010" t="n">
        <v>151.71</v>
      </c>
      <c r="X2010" t="n">
        <v>11.55</v>
      </c>
      <c r="Y2010" t="n">
        <v>11.55</v>
      </c>
      <c r="Z2010" t="n">
        <v>29.39</v>
      </c>
      <c r="AA2010" t="n">
        <v>29.39</v>
      </c>
      <c r="AB2010" t="n">
        <v>44.0</v>
      </c>
      <c r="AC2010" t="n">
        <v>44.0</v>
      </c>
      <c r="AD2010" t="n">
        <v>44.00999999999999</v>
      </c>
      <c r="AE2010" t="n">
        <v>0.0</v>
      </c>
      <c r="AF2010" t="n">
        <v>0.0</v>
      </c>
      <c r="AG2010" t="n">
        <v>0.0</v>
      </c>
      <c r="AH2010" t="n">
        <v>0.0</v>
      </c>
      <c r="AI2010" t="n">
        <v>0.0</v>
      </c>
      <c r="AJ2010" t="n">
        <v>0.0</v>
      </c>
      <c r="AK2010" t="n">
        <v>0.0</v>
      </c>
      <c r="AL2010" t="inlineStr">
        <is>
          <t>unreconciled</t>
        </is>
      </c>
      <c r="AM2010" t="inlineStr">
        <is>
          <t>Order Amount Mismatch (POS&gt;3PO)</t>
        </is>
      </c>
      <c r="AN2010" t="n">
        <v>44.01</v>
      </c>
      <c r="AO2010" t="n">
        <f>ROUND(P2010*100/H2010,2)</f>
        <v>0.0</v>
      </c>
      <c r="AP2010" t="n">
        <f>ROUND(Q2010*100/I2010,2)</f>
        <v>0.0</v>
      </c>
      <c r="AQ2010"/>
      <c r="AR2010"/>
      <c r="AS2010" t="n">
        <v>0.0</v>
      </c>
    </row>
    <row r="2011">
      <c r="A2011" s="1" t="n">
        <v>45235.0</v>
      </c>
      <c r="B2011" s="2" t="n">
        <v>45236.01587962963</v>
      </c>
      <c r="C2011" t="inlineStr">
        <is>
          <t>3140023012059945</t>
        </is>
      </c>
      <c r="D2011" t="inlineStr">
        <is>
          <t>POS0012</t>
        </is>
      </c>
      <c r="E2011" t="inlineStr">
        <is>
          <t>37</t>
        </is>
      </c>
      <c r="F2011" t="inlineStr">
        <is>
          <t>0023</t>
        </is>
      </c>
      <c r="G2011" t="inlineStr">
        <is>
          <t>5320209879</t>
        </is>
      </c>
      <c r="H2011" t="n">
        <v>428.0</v>
      </c>
      <c r="I2011" t="n">
        <v>407.62</v>
      </c>
      <c r="J2011" t="n">
        <v>370.48</v>
      </c>
      <c r="K2011" t="inlineStr">
        <is>
          <t>sale</t>
        </is>
      </c>
      <c r="L2011" t="inlineStr">
        <is>
          <t/>
        </is>
      </c>
      <c r="M2011" t="inlineStr">
        <is>
          <t/>
        </is>
      </c>
      <c r="N2011" t="n">
        <v>0.0</v>
      </c>
      <c r="O2011" t="n">
        <v>0.0</v>
      </c>
      <c r="P2011" t="n">
        <v>318.53</v>
      </c>
      <c r="Q2011" t="n">
        <v>318.54</v>
      </c>
      <c r="R2011" t="n">
        <v>37.14</v>
      </c>
      <c r="S2011" t="n">
        <v>37.14</v>
      </c>
      <c r="T2011" t="n">
        <v>4.08</v>
      </c>
      <c r="U2011" t="n">
        <v>4.08</v>
      </c>
      <c r="V2011" t="n">
        <v>66.69</v>
      </c>
      <c r="W2011" t="n">
        <v>66.69</v>
      </c>
      <c r="X2011" t="n">
        <v>5.35</v>
      </c>
      <c r="Y2011" t="n">
        <v>5.35</v>
      </c>
      <c r="Z2011" t="n">
        <v>12.97</v>
      </c>
      <c r="AA2011" t="n">
        <v>12.96</v>
      </c>
      <c r="AB2011" t="n">
        <v>20.38</v>
      </c>
      <c r="AC2011" t="n">
        <v>20.38</v>
      </c>
      <c r="AD2011" t="n">
        <v>20.379999999999995</v>
      </c>
      <c r="AE2011" t="n">
        <v>-0.010000000000047748</v>
      </c>
      <c r="AF2011" t="n">
        <v>0.0</v>
      </c>
      <c r="AG2011" t="n">
        <v>0.0</v>
      </c>
      <c r="AH2011" t="n">
        <v>0.0</v>
      </c>
      <c r="AI2011" t="n">
        <v>0.0</v>
      </c>
      <c r="AJ2011" t="n">
        <v>0.009999999999999787</v>
      </c>
      <c r="AK2011" t="n">
        <v>0.0</v>
      </c>
      <c r="AL2011" t="inlineStr">
        <is>
          <t>unreconciled</t>
        </is>
      </c>
      <c r="AM2011" t="inlineStr">
        <is>
          <t>Order Amount Mismatch (POS&gt;3PO)</t>
        </is>
      </c>
      <c r="AN2011" t="n">
        <v>20.38</v>
      </c>
      <c r="AO2011" t="n">
        <f>ROUND(P2011*100/H2011,2)</f>
        <v>0.0</v>
      </c>
      <c r="AP2011" t="n">
        <f>ROUND(Q2011*100/I2011,2)</f>
        <v>0.0</v>
      </c>
      <c r="AQ2011"/>
      <c r="AR2011"/>
      <c r="AS2011" t="n">
        <v>0.0</v>
      </c>
    </row>
    <row r="2012">
      <c r="A2012" s="1" t="n">
        <v>45236.0</v>
      </c>
      <c r="B2012" s="2" t="n">
        <v>45236.80844907407</v>
      </c>
      <c r="C2012" t="inlineStr">
        <is>
          <t>3140094012086595</t>
        </is>
      </c>
      <c r="D2012" t="inlineStr">
        <is>
          <t>POS0012</t>
        </is>
      </c>
      <c r="E2012" t="inlineStr">
        <is>
          <t>10</t>
        </is>
      </c>
      <c r="F2012" t="inlineStr">
        <is>
          <t>0094</t>
        </is>
      </c>
      <c r="G2012" t="inlineStr">
        <is>
          <t>5320211738</t>
        </is>
      </c>
      <c r="H2012" t="n">
        <v>315.0</v>
      </c>
      <c r="I2012" t="n">
        <v>300.0</v>
      </c>
      <c r="J2012" t="n">
        <v>262.86</v>
      </c>
      <c r="K2012" t="inlineStr">
        <is>
          <t>sale</t>
        </is>
      </c>
      <c r="L2012" t="inlineStr">
        <is>
          <t/>
        </is>
      </c>
      <c r="M2012" t="inlineStr">
        <is>
          <t/>
        </is>
      </c>
      <c r="N2012" t="n">
        <v>0.0</v>
      </c>
      <c r="O2012" t="n">
        <v>0.0</v>
      </c>
      <c r="P2012" t="n">
        <v>236.53</v>
      </c>
      <c r="Q2012" t="n">
        <v>236.52</v>
      </c>
      <c r="R2012" t="n">
        <v>37.14</v>
      </c>
      <c r="S2012" t="n">
        <v>37.14</v>
      </c>
      <c r="T2012" t="n">
        <v>3.0</v>
      </c>
      <c r="U2012" t="n">
        <v>3.0</v>
      </c>
      <c r="V2012" t="n">
        <v>47.31</v>
      </c>
      <c r="W2012" t="n">
        <v>47.31</v>
      </c>
      <c r="X2012" t="n">
        <v>3.94</v>
      </c>
      <c r="Y2012" t="n">
        <v>3.94</v>
      </c>
      <c r="Z2012" t="n">
        <v>9.22</v>
      </c>
      <c r="AA2012" t="n">
        <v>9.23</v>
      </c>
      <c r="AB2012" t="n">
        <v>15.0</v>
      </c>
      <c r="AC2012" t="n">
        <v>15.0</v>
      </c>
      <c r="AD2012" t="n">
        <v>15.0</v>
      </c>
      <c r="AE2012" t="n">
        <v>0.009999999999990905</v>
      </c>
      <c r="AF2012" t="n">
        <v>0.0</v>
      </c>
      <c r="AG2012" t="n">
        <v>0.0</v>
      </c>
      <c r="AH2012" t="n">
        <v>0.0</v>
      </c>
      <c r="AI2012" t="n">
        <v>0.0</v>
      </c>
      <c r="AJ2012" t="n">
        <v>-0.009999999999999787</v>
      </c>
      <c r="AK2012" t="n">
        <v>0.0</v>
      </c>
      <c r="AL2012" t="inlineStr">
        <is>
          <t>unreconciled</t>
        </is>
      </c>
      <c r="AM2012" t="inlineStr">
        <is>
          <t>Order Amount Mismatch (POS&gt;3PO)</t>
        </is>
      </c>
      <c r="AN2012" t="n">
        <v>15.0</v>
      </c>
      <c r="AO2012" t="n">
        <f>ROUND(P2012*100/H2012,2)</f>
        <v>0.0</v>
      </c>
      <c r="AP2012" t="n">
        <f>ROUND(Q2012*100/I2012,2)</f>
        <v>0.0</v>
      </c>
      <c r="AQ2012"/>
      <c r="AR2012"/>
      <c r="AS2012" t="n">
        <v>0.0</v>
      </c>
    </row>
    <row r="2013">
      <c r="A2013" s="1" t="n">
        <v>45236.0</v>
      </c>
      <c r="B2013" s="2" t="n">
        <v>45236.74056712963</v>
      </c>
      <c r="C2013" t="inlineStr">
        <is>
          <t>3140094012086555</t>
        </is>
      </c>
      <c r="D2013" t="inlineStr">
        <is>
          <t>POS0012</t>
        </is>
      </c>
      <c r="E2013" t="inlineStr">
        <is>
          <t>70</t>
        </is>
      </c>
      <c r="F2013" t="inlineStr">
        <is>
          <t>0094</t>
        </is>
      </c>
      <c r="G2013" t="inlineStr">
        <is>
          <t>5320224259</t>
        </is>
      </c>
      <c r="H2013" t="n">
        <v>279.0</v>
      </c>
      <c r="I2013" t="n">
        <v>265.72</v>
      </c>
      <c r="J2013" t="n">
        <v>228.58</v>
      </c>
      <c r="K2013" t="inlineStr">
        <is>
          <t>sale</t>
        </is>
      </c>
      <c r="L2013" t="inlineStr">
        <is>
          <t/>
        </is>
      </c>
      <c r="M2013" t="inlineStr">
        <is>
          <t/>
        </is>
      </c>
      <c r="N2013" t="n">
        <v>0.0</v>
      </c>
      <c r="O2013" t="n">
        <v>0.0</v>
      </c>
      <c r="P2013" t="n">
        <v>210.4</v>
      </c>
      <c r="Q2013" t="n">
        <v>210.38</v>
      </c>
      <c r="R2013" t="n">
        <v>37.14</v>
      </c>
      <c r="S2013" t="n">
        <v>37.14</v>
      </c>
      <c r="T2013" t="n">
        <v>2.66</v>
      </c>
      <c r="U2013" t="n">
        <v>2.66</v>
      </c>
      <c r="V2013" t="n">
        <v>41.14</v>
      </c>
      <c r="W2013" t="n">
        <v>41.14</v>
      </c>
      <c r="X2013" t="n">
        <v>3.49</v>
      </c>
      <c r="Y2013" t="n">
        <v>3.49</v>
      </c>
      <c r="Z2013" t="n">
        <v>8.03</v>
      </c>
      <c r="AA2013" t="n">
        <v>8.04</v>
      </c>
      <c r="AB2013" t="n">
        <v>13.28</v>
      </c>
      <c r="AC2013" t="n">
        <v>13.29</v>
      </c>
      <c r="AD2013" t="n">
        <v>13.279999999999973</v>
      </c>
      <c r="AE2013" t="n">
        <v>0.020000000000010232</v>
      </c>
      <c r="AF2013" t="n">
        <v>0.0</v>
      </c>
      <c r="AG2013" t="n">
        <v>0.0</v>
      </c>
      <c r="AH2013" t="n">
        <v>0.0</v>
      </c>
      <c r="AI2013" t="n">
        <v>0.0</v>
      </c>
      <c r="AJ2013" t="n">
        <v>-0.009999999999999787</v>
      </c>
      <c r="AK2013" t="n">
        <v>-0.009999999999999787</v>
      </c>
      <c r="AL2013" t="inlineStr">
        <is>
          <t>unreconciled</t>
        </is>
      </c>
      <c r="AM2013" t="inlineStr">
        <is>
          <t>Order Amount Mismatch (POS&gt;3PO)</t>
        </is>
      </c>
      <c r="AN2013" t="n">
        <v>13.28</v>
      </c>
      <c r="AO2013" t="n">
        <f>ROUND(P2013*100/H2013,2)</f>
        <v>0.0</v>
      </c>
      <c r="AP2013" t="n">
        <f>ROUND(Q2013*100/I2013,2)</f>
        <v>0.0</v>
      </c>
      <c r="AQ2013"/>
      <c r="AR2013"/>
      <c r="AS2013" t="n">
        <v>0.0</v>
      </c>
    </row>
    <row r="2014">
      <c r="A2014" s="1" t="n">
        <v>45235.0</v>
      </c>
      <c r="B2014" s="2" t="n">
        <v>45235.95920138889</v>
      </c>
      <c r="C2014" t="inlineStr">
        <is>
          <t>3140023012059911</t>
        </is>
      </c>
      <c r="D2014" t="inlineStr">
        <is>
          <t>POS0012</t>
        </is>
      </c>
      <c r="E2014" t="inlineStr">
        <is>
          <t>03</t>
        </is>
      </c>
      <c r="F2014" t="inlineStr">
        <is>
          <t>0023</t>
        </is>
      </c>
      <c r="G2014" t="inlineStr">
        <is>
          <t>5320243312</t>
        </is>
      </c>
      <c r="H2014" t="n">
        <v>337.0</v>
      </c>
      <c r="I2014" t="n">
        <v>320.95</v>
      </c>
      <c r="J2014" t="n">
        <v>283.81</v>
      </c>
      <c r="K2014" t="inlineStr">
        <is>
          <t>sale</t>
        </is>
      </c>
      <c r="L2014" t="inlineStr">
        <is>
          <t/>
        </is>
      </c>
      <c r="M2014" t="inlineStr">
        <is>
          <t/>
        </is>
      </c>
      <c r="N2014" t="n">
        <v>0.0</v>
      </c>
      <c r="O2014" t="n">
        <v>0.0</v>
      </c>
      <c r="P2014" t="n">
        <v>252.49</v>
      </c>
      <c r="Q2014" t="n">
        <v>252.47</v>
      </c>
      <c r="R2014" t="n">
        <v>37.14</v>
      </c>
      <c r="S2014" t="n">
        <v>37.14</v>
      </c>
      <c r="T2014" t="n">
        <v>3.21</v>
      </c>
      <c r="U2014" t="n">
        <v>3.21</v>
      </c>
      <c r="V2014" t="n">
        <v>51.09</v>
      </c>
      <c r="W2014" t="n">
        <v>51.09</v>
      </c>
      <c r="X2014" t="n">
        <v>4.21</v>
      </c>
      <c r="Y2014" t="n">
        <v>4.21</v>
      </c>
      <c r="Z2014" t="n">
        <v>9.95</v>
      </c>
      <c r="AA2014" t="n">
        <v>9.96</v>
      </c>
      <c r="AB2014" t="n">
        <v>16.04</v>
      </c>
      <c r="AC2014" t="n">
        <v>16.05</v>
      </c>
      <c r="AD2014" t="n">
        <v>16.05000000000001</v>
      </c>
      <c r="AE2014" t="n">
        <v>0.020000000000010232</v>
      </c>
      <c r="AF2014" t="n">
        <v>0.0</v>
      </c>
      <c r="AG2014" t="n">
        <v>0.0</v>
      </c>
      <c r="AH2014" t="n">
        <v>0.0</v>
      </c>
      <c r="AI2014" t="n">
        <v>0.0</v>
      </c>
      <c r="AJ2014" t="n">
        <v>-0.010000000000001563</v>
      </c>
      <c r="AK2014" t="n">
        <v>-0.010000000000001563</v>
      </c>
      <c r="AL2014" t="inlineStr">
        <is>
          <t>unreconciled</t>
        </is>
      </c>
      <c r="AM2014" t="inlineStr">
        <is>
          <t>Order Amount Mismatch (POS&gt;3PO)</t>
        </is>
      </c>
      <c r="AN2014" t="n">
        <v>16.05</v>
      </c>
      <c r="AO2014" t="n">
        <f>ROUND(P2014*100/H2014,2)</f>
        <v>0.0</v>
      </c>
      <c r="AP2014" t="n">
        <f>ROUND(Q2014*100/I2014,2)</f>
        <v>0.0</v>
      </c>
      <c r="AQ2014"/>
      <c r="AR2014"/>
      <c r="AS2014" t="n">
        <v>0.0</v>
      </c>
    </row>
    <row r="2015">
      <c r="A2015" s="1" t="n">
        <v>45236.0</v>
      </c>
      <c r="B2015" s="2" t="n">
        <v>45236.60039351852</v>
      </c>
      <c r="C2015" t="inlineStr">
        <is>
          <t>3140023012060011</t>
        </is>
      </c>
      <c r="D2015" t="inlineStr">
        <is>
          <t>POS0012</t>
        </is>
      </c>
      <c r="E2015" t="inlineStr">
        <is>
          <t>03</t>
        </is>
      </c>
      <c r="F2015" t="inlineStr">
        <is>
          <t>0023</t>
        </is>
      </c>
      <c r="G2015" t="inlineStr">
        <is>
          <t>5320246141</t>
        </is>
      </c>
      <c r="H2015" t="n">
        <v>619.0</v>
      </c>
      <c r="I2015" t="n">
        <v>589.52</v>
      </c>
      <c r="J2015" t="n">
        <v>552.38</v>
      </c>
      <c r="K2015" t="inlineStr">
        <is>
          <t>sale</t>
        </is>
      </c>
      <c r="L2015" t="inlineStr">
        <is>
          <t/>
        </is>
      </c>
      <c r="M2015" t="inlineStr">
        <is>
          <t/>
        </is>
      </c>
      <c r="N2015" t="n">
        <v>0.0</v>
      </c>
      <c r="O2015" t="n">
        <v>0.0</v>
      </c>
      <c r="P2015" t="n">
        <v>457.16</v>
      </c>
      <c r="Q2015" t="n">
        <v>457.14</v>
      </c>
      <c r="R2015" t="n">
        <v>37.14</v>
      </c>
      <c r="S2015" t="n">
        <v>37.14</v>
      </c>
      <c r="T2015" t="n">
        <v>5.9</v>
      </c>
      <c r="U2015" t="n">
        <v>5.9</v>
      </c>
      <c r="V2015" t="n">
        <v>99.43</v>
      </c>
      <c r="W2015" t="n">
        <v>99.43</v>
      </c>
      <c r="X2015" t="n">
        <v>7.74</v>
      </c>
      <c r="Y2015" t="n">
        <v>7.74</v>
      </c>
      <c r="Z2015" t="n">
        <v>19.29</v>
      </c>
      <c r="AA2015" t="n">
        <v>19.29</v>
      </c>
      <c r="AB2015" t="n">
        <v>29.48</v>
      </c>
      <c r="AC2015" t="n">
        <v>29.48</v>
      </c>
      <c r="AD2015" t="n">
        <v>29.480000000000018</v>
      </c>
      <c r="AE2015" t="n">
        <v>0.020000000000038654</v>
      </c>
      <c r="AF2015" t="n">
        <v>0.0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0.0</v>
      </c>
      <c r="AL2015" t="inlineStr">
        <is>
          <t>unreconciled</t>
        </is>
      </c>
      <c r="AM2015" t="inlineStr">
        <is>
          <t>Order Amount Mismatch (POS&gt;3PO)</t>
        </is>
      </c>
      <c r="AN2015" t="n">
        <v>29.48</v>
      </c>
      <c r="AO2015" t="n">
        <f>ROUND(P2015*100/H2015,2)</f>
        <v>0.0</v>
      </c>
      <c r="AP2015" t="n">
        <f>ROUND(Q2015*100/I2015,2)</f>
        <v>0.0</v>
      </c>
      <c r="AQ2015"/>
      <c r="AR2015"/>
      <c r="AS2015" t="n">
        <v>0.0</v>
      </c>
    </row>
    <row r="2016">
      <c r="A2016" s="1" t="n">
        <v>45236.0</v>
      </c>
      <c r="B2016" s="2" t="n">
        <v>45236.54877314815</v>
      </c>
      <c r="C2016" t="inlineStr">
        <is>
          <t>3140023012059991</t>
        </is>
      </c>
      <c r="D2016" t="inlineStr">
        <is>
          <t>POS0012</t>
        </is>
      </c>
      <c r="E2016" t="inlineStr">
        <is>
          <t>83</t>
        </is>
      </c>
      <c r="F2016" t="inlineStr">
        <is>
          <t>0023</t>
        </is>
      </c>
      <c r="G2016" t="inlineStr">
        <is>
          <t>5320254020</t>
        </is>
      </c>
      <c r="H2016" t="n">
        <v>552.0</v>
      </c>
      <c r="I2016" t="n">
        <v>525.72</v>
      </c>
      <c r="J2016" t="n">
        <v>488.58</v>
      </c>
      <c r="K2016" t="inlineStr">
        <is>
          <t>sale</t>
        </is>
      </c>
      <c r="L2016" t="inlineStr">
        <is>
          <t/>
        </is>
      </c>
      <c r="M2016" t="inlineStr">
        <is>
          <t/>
        </is>
      </c>
      <c r="N2016" t="n">
        <v>0.0</v>
      </c>
      <c r="O2016" t="n">
        <v>0.0</v>
      </c>
      <c r="P2016" t="n">
        <v>408.55</v>
      </c>
      <c r="Q2016" t="n">
        <v>408.54</v>
      </c>
      <c r="R2016" t="n">
        <v>37.14</v>
      </c>
      <c r="S2016" t="n">
        <v>37.14</v>
      </c>
      <c r="T2016" t="n">
        <v>5.26</v>
      </c>
      <c r="U2016" t="n">
        <v>5.26</v>
      </c>
      <c r="V2016" t="n">
        <v>87.94</v>
      </c>
      <c r="W2016" t="n">
        <v>87.94</v>
      </c>
      <c r="X2016" t="n">
        <v>6.9</v>
      </c>
      <c r="Y2016" t="n">
        <v>6.9</v>
      </c>
      <c r="Z2016" t="n">
        <v>17.07</v>
      </c>
      <c r="AA2016" t="n">
        <v>17.07</v>
      </c>
      <c r="AB2016" t="n">
        <v>26.28</v>
      </c>
      <c r="AC2016" t="n">
        <v>26.29</v>
      </c>
      <c r="AD2016" t="n">
        <v>26.279999999999973</v>
      </c>
      <c r="AE2016" t="n">
        <v>0.009999999999990905</v>
      </c>
      <c r="AF2016" t="n">
        <v>0.0</v>
      </c>
      <c r="AG2016" t="n">
        <v>0.0</v>
      </c>
      <c r="AH2016" t="n">
        <v>0.0</v>
      </c>
      <c r="AI2016" t="n">
        <v>0.0</v>
      </c>
      <c r="AJ2016" t="n">
        <v>0.0</v>
      </c>
      <c r="AK2016" t="n">
        <v>-0.00999999999999801</v>
      </c>
      <c r="AL2016" t="inlineStr">
        <is>
          <t>unreconciled</t>
        </is>
      </c>
      <c r="AM2016" t="inlineStr">
        <is>
          <t>Order Amount Mismatch (POS&gt;3PO)</t>
        </is>
      </c>
      <c r="AN2016" t="n">
        <v>26.28</v>
      </c>
      <c r="AO2016" t="n">
        <f>ROUND(P2016*100/H2016,2)</f>
        <v>0.0</v>
      </c>
      <c r="AP2016" t="n">
        <f>ROUND(Q2016*100/I2016,2)</f>
        <v>0.0</v>
      </c>
      <c r="AQ2016"/>
      <c r="AR2016"/>
      <c r="AS2016" t="n">
        <v>0.0</v>
      </c>
    </row>
    <row r="2017">
      <c r="A2017" s="1" t="n">
        <v>45236.0</v>
      </c>
      <c r="B2017" s="2" t="n">
        <v>45236.457037037035</v>
      </c>
      <c r="C2017" t="inlineStr">
        <is>
          <t>3140094012086433</t>
        </is>
      </c>
      <c r="D2017" t="inlineStr">
        <is>
          <t>POS0012</t>
        </is>
      </c>
      <c r="E2017" t="inlineStr">
        <is>
          <t>48</t>
        </is>
      </c>
      <c r="F2017" t="inlineStr">
        <is>
          <t>0094</t>
        </is>
      </c>
      <c r="G2017" t="inlineStr">
        <is>
          <t>5320269054</t>
        </is>
      </c>
      <c r="H2017" t="n">
        <v>779.0</v>
      </c>
      <c r="I2017" t="n">
        <v>741.9</v>
      </c>
      <c r="J2017" t="n">
        <v>704.76</v>
      </c>
      <c r="K2017" t="inlineStr">
        <is>
          <t>sale</t>
        </is>
      </c>
      <c r="L2017" t="inlineStr">
        <is>
          <t/>
        </is>
      </c>
      <c r="M2017" t="inlineStr">
        <is>
          <t/>
        </is>
      </c>
      <c r="N2017" t="n">
        <v>0.0</v>
      </c>
      <c r="O2017" t="n">
        <v>0.0</v>
      </c>
      <c r="P2017" t="n">
        <v>573.29</v>
      </c>
      <c r="Q2017" t="n">
        <v>573.3</v>
      </c>
      <c r="R2017" t="n">
        <v>37.14</v>
      </c>
      <c r="S2017" t="n">
        <v>37.14</v>
      </c>
      <c r="T2017" t="n">
        <v>7.42</v>
      </c>
      <c r="U2017" t="n">
        <v>7.42</v>
      </c>
      <c r="V2017" t="n">
        <v>126.86</v>
      </c>
      <c r="W2017" t="n">
        <v>126.86</v>
      </c>
      <c r="X2017" t="n">
        <v>9.74</v>
      </c>
      <c r="Y2017" t="n">
        <v>9.74</v>
      </c>
      <c r="Z2017" t="n">
        <v>24.59</v>
      </c>
      <c r="AA2017" t="n">
        <v>24.58</v>
      </c>
      <c r="AB2017" t="n">
        <v>37.1</v>
      </c>
      <c r="AC2017" t="n">
        <v>37.1</v>
      </c>
      <c r="AD2017" t="n">
        <v>37.10000000000002</v>
      </c>
      <c r="AE2017" t="n">
        <v>-0.009999999999990905</v>
      </c>
      <c r="AF2017" t="n">
        <v>0.0</v>
      </c>
      <c r="AG2017" t="n">
        <v>0.0</v>
      </c>
      <c r="AH2017" t="n">
        <v>0.0</v>
      </c>
      <c r="AI2017" t="n">
        <v>0.0</v>
      </c>
      <c r="AJ2017" t="n">
        <v>0.010000000000001563</v>
      </c>
      <c r="AK2017" t="n">
        <v>0.0</v>
      </c>
      <c r="AL2017" t="inlineStr">
        <is>
          <t>unreconciled</t>
        </is>
      </c>
      <c r="AM2017" t="inlineStr">
        <is>
          <t>Order Amount Mismatch (POS&gt;3PO)</t>
        </is>
      </c>
      <c r="AN2017" t="n">
        <v>37.1</v>
      </c>
      <c r="AO2017" t="n">
        <f>ROUND(P2017*100/H2017,2)</f>
        <v>0.0</v>
      </c>
      <c r="AP2017" t="n">
        <f>ROUND(Q2017*100/I2017,2)</f>
        <v>0.0</v>
      </c>
      <c r="AQ2017"/>
      <c r="AR2017"/>
      <c r="AS2017" t="n">
        <v>0.0</v>
      </c>
    </row>
    <row r="2018">
      <c r="A2018" s="1" t="n">
        <v>45236.0</v>
      </c>
      <c r="B2018" s="2" t="n">
        <v>45236.72488425926</v>
      </c>
      <c r="C2018" t="inlineStr">
        <is>
          <t>3140094012086543</t>
        </is>
      </c>
      <c r="D2018" t="inlineStr">
        <is>
          <t>POS0012</t>
        </is>
      </c>
      <c r="E2018" t="inlineStr">
        <is>
          <t>58</t>
        </is>
      </c>
      <c r="F2018" t="inlineStr">
        <is>
          <t>0094</t>
        </is>
      </c>
      <c r="G2018" t="inlineStr">
        <is>
          <t>5320271856</t>
        </is>
      </c>
      <c r="H2018" t="n">
        <v>183.0</v>
      </c>
      <c r="I2018" t="n">
        <v>174.29</v>
      </c>
      <c r="J2018" t="n">
        <v>137.15</v>
      </c>
      <c r="K2018" t="inlineStr">
        <is>
          <t>sale</t>
        </is>
      </c>
      <c r="L2018" t="inlineStr">
        <is>
          <t/>
        </is>
      </c>
      <c r="M2018" t="inlineStr">
        <is>
          <t/>
        </is>
      </c>
      <c r="N2018" t="n">
        <v>0.0</v>
      </c>
      <c r="O2018" t="n">
        <v>0.0</v>
      </c>
      <c r="P2018" t="n">
        <v>140.71</v>
      </c>
      <c r="Q2018" t="n">
        <v>140.72</v>
      </c>
      <c r="R2018" t="n">
        <v>37.14</v>
      </c>
      <c r="S2018" t="n">
        <v>37.14</v>
      </c>
      <c r="T2018" t="n">
        <v>1.74</v>
      </c>
      <c r="U2018" t="n">
        <v>1.74</v>
      </c>
      <c r="V2018" t="n">
        <v>24.69</v>
      </c>
      <c r="W2018" t="n">
        <v>24.69</v>
      </c>
      <c r="X2018" t="n">
        <v>2.29</v>
      </c>
      <c r="Y2018" t="n">
        <v>2.29</v>
      </c>
      <c r="Z2018" t="n">
        <v>4.86</v>
      </c>
      <c r="AA2018" t="n">
        <v>4.85</v>
      </c>
      <c r="AB2018" t="n">
        <v>8.72</v>
      </c>
      <c r="AC2018" t="n">
        <v>8.72</v>
      </c>
      <c r="AD2018" t="n">
        <v>8.710000000000008</v>
      </c>
      <c r="AE2018" t="n">
        <v>-0.009999999999990905</v>
      </c>
      <c r="AF2018" t="n">
        <v>0.0</v>
      </c>
      <c r="AG2018" t="n">
        <v>0.0</v>
      </c>
      <c r="AH2018" t="n">
        <v>0.0</v>
      </c>
      <c r="AI2018" t="n">
        <v>0.0</v>
      </c>
      <c r="AJ2018" t="n">
        <v>0.010000000000000675</v>
      </c>
      <c r="AK2018" t="n">
        <v>0.0</v>
      </c>
      <c r="AL2018" t="inlineStr">
        <is>
          <t>unreconciled</t>
        </is>
      </c>
      <c r="AM2018" t="inlineStr">
        <is>
          <t>Order Amount Mismatch (POS&gt;3PO)</t>
        </is>
      </c>
      <c r="AN2018" t="n">
        <v>8.71</v>
      </c>
      <c r="AO2018" t="n">
        <f>ROUND(P2018*100/H2018,2)</f>
        <v>0.0</v>
      </c>
      <c r="AP2018" t="n">
        <f>ROUND(Q2018*100/I2018,2)</f>
        <v>0.0</v>
      </c>
      <c r="AQ2018"/>
      <c r="AR2018"/>
      <c r="AS2018" t="n">
        <v>0.0</v>
      </c>
    </row>
    <row r="2019">
      <c r="A2019" s="1" t="n">
        <v>45236.0</v>
      </c>
      <c r="B2019" s="2" t="n">
        <v>45236.65091435185</v>
      </c>
      <c r="C2019" t="inlineStr">
        <is>
          <t>3140094012086514</t>
        </is>
      </c>
      <c r="D2019" t="inlineStr">
        <is>
          <t>POS0012</t>
        </is>
      </c>
      <c r="E2019" t="inlineStr">
        <is>
          <t>29</t>
        </is>
      </c>
      <c r="F2019" t="inlineStr">
        <is>
          <t>0094</t>
        </is>
      </c>
      <c r="G2019" t="inlineStr">
        <is>
          <t>5320273188</t>
        </is>
      </c>
      <c r="H2019" t="n">
        <v>1684.0</v>
      </c>
      <c r="I2019" t="n">
        <v>1603.8</v>
      </c>
      <c r="J2019" t="n">
        <v>1566.66</v>
      </c>
      <c r="K2019" t="inlineStr">
        <is>
          <t>sale</t>
        </is>
      </c>
      <c r="L2019" t="inlineStr">
        <is>
          <t/>
        </is>
      </c>
      <c r="M2019" t="inlineStr">
        <is>
          <t/>
        </is>
      </c>
      <c r="N2019" t="n">
        <v>0.0</v>
      </c>
      <c r="O2019" t="n">
        <v>0.0</v>
      </c>
      <c r="P2019" t="n">
        <v>1230.16</v>
      </c>
      <c r="Q2019" t="n">
        <v>1230.15</v>
      </c>
      <c r="R2019" t="n">
        <v>37.14</v>
      </c>
      <c r="S2019" t="n">
        <v>37.14</v>
      </c>
      <c r="T2019" t="n">
        <v>16.04</v>
      </c>
      <c r="U2019" t="n">
        <v>16.04</v>
      </c>
      <c r="V2019" t="n">
        <v>282.0</v>
      </c>
      <c r="W2019" t="n">
        <v>282.0</v>
      </c>
      <c r="X2019" t="n">
        <v>21.05</v>
      </c>
      <c r="Y2019" t="n">
        <v>21.05</v>
      </c>
      <c r="Z2019" t="n">
        <v>54.55</v>
      </c>
      <c r="AA2019" t="n">
        <v>54.55</v>
      </c>
      <c r="AB2019" t="n">
        <v>80.2</v>
      </c>
      <c r="AC2019" t="n">
        <v>80.19</v>
      </c>
      <c r="AD2019" t="n">
        <v>80.20000000000005</v>
      </c>
      <c r="AE2019" t="n">
        <v>0.009999999999990905</v>
      </c>
      <c r="AF2019" t="n">
        <v>0.0</v>
      </c>
      <c r="AG2019" t="n">
        <v>0.0</v>
      </c>
      <c r="AH2019" t="n">
        <v>0.0</v>
      </c>
      <c r="AI2019" t="n">
        <v>0.0</v>
      </c>
      <c r="AJ2019" t="n">
        <v>0.0</v>
      </c>
      <c r="AK2019" t="n">
        <v>0.010000000000005116</v>
      </c>
      <c r="AL2019" t="inlineStr">
        <is>
          <t>unreconciled</t>
        </is>
      </c>
      <c r="AM2019" t="inlineStr">
        <is>
          <t>Order Amount Mismatch (POS&gt;3PO)</t>
        </is>
      </c>
      <c r="AN2019" t="n">
        <v>80.2</v>
      </c>
      <c r="AO2019" t="n">
        <f>ROUND(P2019*100/H2019,2)</f>
        <v>0.0</v>
      </c>
      <c r="AP2019" t="n">
        <f>ROUND(Q2019*100/I2019,2)</f>
        <v>0.0</v>
      </c>
      <c r="AQ2019"/>
      <c r="AR2019"/>
      <c r="AS2019" t="n">
        <v>0.0</v>
      </c>
    </row>
    <row r="2020">
      <c r="A2020" s="1" t="n">
        <v>45236.0</v>
      </c>
      <c r="B2020" s="2" t="n">
        <v>45236.82890046296</v>
      </c>
      <c r="C2020" t="inlineStr">
        <is>
          <t>3140094012086611</t>
        </is>
      </c>
      <c r="D2020" t="inlineStr">
        <is>
          <t>POS0012</t>
        </is>
      </c>
      <c r="E2020" t="inlineStr">
        <is>
          <t>26</t>
        </is>
      </c>
      <c r="F2020" t="inlineStr">
        <is>
          <t>0094</t>
        </is>
      </c>
      <c r="G2020" t="inlineStr">
        <is>
          <t>5320279355</t>
        </is>
      </c>
      <c r="H2020" t="n">
        <v>277.0</v>
      </c>
      <c r="I2020" t="n">
        <v>263.81</v>
      </c>
      <c r="J2020" t="n">
        <v>226.67</v>
      </c>
      <c r="K2020" t="inlineStr">
        <is>
          <t>sale</t>
        </is>
      </c>
      <c r="L2020" t="inlineStr">
        <is>
          <t/>
        </is>
      </c>
      <c r="M2020" t="inlineStr">
        <is>
          <t/>
        </is>
      </c>
      <c r="N2020" t="n">
        <v>0.0</v>
      </c>
      <c r="O2020" t="n">
        <v>0.0</v>
      </c>
      <c r="P2020" t="n">
        <v>208.94</v>
      </c>
      <c r="Q2020" t="n">
        <v>208.94</v>
      </c>
      <c r="R2020" t="n">
        <v>37.14</v>
      </c>
      <c r="S2020" t="n">
        <v>37.14</v>
      </c>
      <c r="T2020" t="n">
        <v>2.64</v>
      </c>
      <c r="U2020" t="n">
        <v>2.64</v>
      </c>
      <c r="V2020" t="n">
        <v>40.8</v>
      </c>
      <c r="W2020" t="n">
        <v>40.8</v>
      </c>
      <c r="X2020" t="n">
        <v>3.46</v>
      </c>
      <c r="Y2020" t="n">
        <v>3.46</v>
      </c>
      <c r="Z2020" t="n">
        <v>7.97</v>
      </c>
      <c r="AA2020" t="n">
        <v>7.96</v>
      </c>
      <c r="AB2020" t="n">
        <v>13.2</v>
      </c>
      <c r="AC2020" t="n">
        <v>13.19</v>
      </c>
      <c r="AD2020" t="n">
        <v>13.189999999999998</v>
      </c>
      <c r="AE2020" t="n">
        <v>0.0</v>
      </c>
      <c r="AF2020" t="n">
        <v>0.0</v>
      </c>
      <c r="AG2020" t="n">
        <v>0.0</v>
      </c>
      <c r="AH2020" t="n">
        <v>0.0</v>
      </c>
      <c r="AI2020" t="n">
        <v>0.0</v>
      </c>
      <c r="AJ2020" t="n">
        <v>0.009999999999999787</v>
      </c>
      <c r="AK2020" t="n">
        <v>0.009999999999999787</v>
      </c>
      <c r="AL2020" t="inlineStr">
        <is>
          <t>unreconciled</t>
        </is>
      </c>
      <c r="AM2020" t="inlineStr">
        <is>
          <t>Order Amount Mismatch (POS&gt;3PO)</t>
        </is>
      </c>
      <c r="AN2020" t="n">
        <v>13.19</v>
      </c>
      <c r="AO2020" t="n">
        <f>ROUND(P2020*100/H2020,2)</f>
        <v>0.0</v>
      </c>
      <c r="AP2020" t="n">
        <f>ROUND(Q2020*100/I2020,2)</f>
        <v>0.0</v>
      </c>
      <c r="AQ2020"/>
      <c r="AR2020"/>
      <c r="AS2020" t="n">
        <v>0.0</v>
      </c>
    </row>
    <row r="2021">
      <c r="A2021" s="1" t="n">
        <v>45235.0</v>
      </c>
      <c r="B2021" s="2" t="n">
        <v>45235.95162037037</v>
      </c>
      <c r="C2021" t="inlineStr">
        <is>
          <t>3140094012086368</t>
        </is>
      </c>
      <c r="D2021" t="inlineStr">
        <is>
          <t>POS0012</t>
        </is>
      </c>
      <c r="E2021" t="inlineStr">
        <is>
          <t>83</t>
        </is>
      </c>
      <c r="F2021" t="inlineStr">
        <is>
          <t>0094</t>
        </is>
      </c>
      <c r="G2021" t="inlineStr">
        <is>
          <t>5320285379</t>
        </is>
      </c>
      <c r="H2021" t="n">
        <v>1329.0</v>
      </c>
      <c r="I2021" t="n">
        <v>1265.74</v>
      </c>
      <c r="J2021" t="n">
        <v>1228.6</v>
      </c>
      <c r="K2021" t="inlineStr">
        <is>
          <t>sale</t>
        </is>
      </c>
      <c r="L2021" t="inlineStr">
        <is>
          <t/>
        </is>
      </c>
      <c r="M2021" t="inlineStr">
        <is>
          <t/>
        </is>
      </c>
      <c r="N2021" t="n">
        <v>0.0</v>
      </c>
      <c r="O2021" t="n">
        <v>0.0</v>
      </c>
      <c r="P2021" t="n">
        <v>972.52</v>
      </c>
      <c r="Q2021" t="n">
        <v>972.51</v>
      </c>
      <c r="R2021" t="n">
        <v>37.14</v>
      </c>
      <c r="S2021" t="n">
        <v>37.14</v>
      </c>
      <c r="T2021" t="n">
        <v>12.66</v>
      </c>
      <c r="U2021" t="n">
        <v>12.66</v>
      </c>
      <c r="V2021" t="n">
        <v>221.15</v>
      </c>
      <c r="W2021" t="n">
        <v>221.15</v>
      </c>
      <c r="X2021" t="n">
        <v>16.61</v>
      </c>
      <c r="Y2021" t="n">
        <v>16.61</v>
      </c>
      <c r="Z2021" t="n">
        <v>42.8</v>
      </c>
      <c r="AA2021" t="n">
        <v>42.8</v>
      </c>
      <c r="AB2021" t="n">
        <v>63.28</v>
      </c>
      <c r="AC2021" t="n">
        <v>63.29</v>
      </c>
      <c r="AD2021" t="n">
        <v>63.25999999999999</v>
      </c>
      <c r="AE2021" t="n">
        <v>0.009999999999990905</v>
      </c>
      <c r="AF2021" t="n">
        <v>0.0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-0.00999999999999801</v>
      </c>
      <c r="AL2021" t="inlineStr">
        <is>
          <t>unreconciled</t>
        </is>
      </c>
      <c r="AM2021" t="inlineStr">
        <is>
          <t>Order Amount Mismatch (POS&gt;3PO)</t>
        </is>
      </c>
      <c r="AN2021" t="n">
        <v>63.26</v>
      </c>
      <c r="AO2021" t="n">
        <f>ROUND(P2021*100/H2021,2)</f>
        <v>0.0</v>
      </c>
      <c r="AP2021" t="n">
        <f>ROUND(Q2021*100/I2021,2)</f>
        <v>0.0</v>
      </c>
      <c r="AQ2021"/>
      <c r="AR2021"/>
      <c r="AS2021" t="n">
        <v>0.0</v>
      </c>
    </row>
    <row r="2022">
      <c r="A2022" s="1" t="n">
        <v>45235.0</v>
      </c>
      <c r="B2022" s="2" t="n">
        <v>45236.02584490741</v>
      </c>
      <c r="C2022" t="inlineStr">
        <is>
          <t>3140094012086422</t>
        </is>
      </c>
      <c r="D2022" t="inlineStr">
        <is>
          <t>POS0012</t>
        </is>
      </c>
      <c r="E2022" t="inlineStr">
        <is>
          <t>37</t>
        </is>
      </c>
      <c r="F2022" t="inlineStr">
        <is>
          <t>0094</t>
        </is>
      </c>
      <c r="G2022" t="inlineStr">
        <is>
          <t>5320296778</t>
        </is>
      </c>
      <c r="H2022" t="n">
        <v>630.0</v>
      </c>
      <c r="I2022" t="n">
        <v>600.0</v>
      </c>
      <c r="J2022" t="n">
        <v>562.86</v>
      </c>
      <c r="K2022" t="inlineStr">
        <is>
          <t>sale</t>
        </is>
      </c>
      <c r="L2022" t="inlineStr">
        <is>
          <t/>
        </is>
      </c>
      <c r="M2022" t="inlineStr">
        <is>
          <t/>
        </is>
      </c>
      <c r="N2022" t="n">
        <v>0.0</v>
      </c>
      <c r="O2022" t="n">
        <v>0.0</v>
      </c>
      <c r="P2022" t="n">
        <v>465.16</v>
      </c>
      <c r="Q2022" t="n">
        <v>465.15</v>
      </c>
      <c r="R2022" t="n">
        <v>37.14</v>
      </c>
      <c r="S2022" t="n">
        <v>37.14</v>
      </c>
      <c r="T2022" t="n">
        <v>6.0</v>
      </c>
      <c r="U2022" t="n">
        <v>6.0</v>
      </c>
      <c r="V2022" t="n">
        <v>101.31</v>
      </c>
      <c r="W2022" t="n">
        <v>101.31</v>
      </c>
      <c r="X2022" t="n">
        <v>7.88</v>
      </c>
      <c r="Y2022" t="n">
        <v>7.88</v>
      </c>
      <c r="Z2022" t="n">
        <v>19.65</v>
      </c>
      <c r="AA2022" t="n">
        <v>19.66</v>
      </c>
      <c r="AB2022" t="n">
        <v>30.0</v>
      </c>
      <c r="AC2022" t="n">
        <v>30.0</v>
      </c>
      <c r="AD2022" t="n">
        <v>30.0</v>
      </c>
      <c r="AE2022" t="n">
        <v>0.010000000000047748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-0.010000000000001563</v>
      </c>
      <c r="AK2022" t="n">
        <v>0.0</v>
      </c>
      <c r="AL2022" t="inlineStr">
        <is>
          <t>unreconciled</t>
        </is>
      </c>
      <c r="AM2022" t="inlineStr">
        <is>
          <t>Order Amount Mismatch (POS&gt;3PO)</t>
        </is>
      </c>
      <c r="AN2022" t="n">
        <v>30.0</v>
      </c>
      <c r="AO2022" t="n">
        <f>ROUND(P2022*100/H2022,2)</f>
        <v>0.0</v>
      </c>
      <c r="AP2022" t="n">
        <f>ROUND(Q2022*100/I2022,2)</f>
        <v>0.0</v>
      </c>
      <c r="AQ2022"/>
      <c r="AR2022"/>
      <c r="AS2022" t="n">
        <v>0.0</v>
      </c>
    </row>
    <row r="2023">
      <c r="A2023" s="1" t="n">
        <v>45235.0</v>
      </c>
      <c r="B2023" s="2" t="n">
        <v>45235.871875</v>
      </c>
      <c r="C2023" t="inlineStr">
        <is>
          <t>3140094012086287</t>
        </is>
      </c>
      <c r="D2023" t="inlineStr">
        <is>
          <t>POS0012</t>
        </is>
      </c>
      <c r="E2023" t="inlineStr">
        <is>
          <t>02</t>
        </is>
      </c>
      <c r="F2023" t="inlineStr">
        <is>
          <t>0094</t>
        </is>
      </c>
      <c r="G2023" t="inlineStr">
        <is>
          <t>5320296899</t>
        </is>
      </c>
      <c r="H2023" t="n">
        <v>279.0</v>
      </c>
      <c r="I2023" t="n">
        <v>265.71</v>
      </c>
      <c r="J2023" t="n">
        <v>228.57</v>
      </c>
      <c r="K2023" t="inlineStr">
        <is>
          <t>sale</t>
        </is>
      </c>
      <c r="L2023" t="inlineStr">
        <is>
          <t/>
        </is>
      </c>
      <c r="M2023" t="inlineStr">
        <is>
          <t/>
        </is>
      </c>
      <c r="N2023" t="n">
        <v>0.0</v>
      </c>
      <c r="O2023" t="n">
        <v>0.0</v>
      </c>
      <c r="P2023" t="n">
        <v>210.39</v>
      </c>
      <c r="Q2023" t="n">
        <v>210.39</v>
      </c>
      <c r="R2023" t="n">
        <v>37.14</v>
      </c>
      <c r="S2023" t="n">
        <v>37.14</v>
      </c>
      <c r="T2023" t="n">
        <v>2.66</v>
      </c>
      <c r="U2023" t="n">
        <v>2.66</v>
      </c>
      <c r="V2023" t="n">
        <v>41.14</v>
      </c>
      <c r="W2023" t="n">
        <v>41.14</v>
      </c>
      <c r="X2023" t="n">
        <v>3.49</v>
      </c>
      <c r="Y2023" t="n">
        <v>3.49</v>
      </c>
      <c r="Z2023" t="n">
        <v>8.03</v>
      </c>
      <c r="AA2023" t="n">
        <v>8.04</v>
      </c>
      <c r="AB2023" t="n">
        <v>13.28</v>
      </c>
      <c r="AC2023" t="n">
        <v>13.29</v>
      </c>
      <c r="AD2023" t="n">
        <v>13.29000000000002</v>
      </c>
      <c r="AE2023" t="n">
        <v>0.0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-0.009999999999999787</v>
      </c>
      <c r="AK2023" t="n">
        <v>-0.009999999999999787</v>
      </c>
      <c r="AL2023" t="inlineStr">
        <is>
          <t>unreconciled</t>
        </is>
      </c>
      <c r="AM2023" t="inlineStr">
        <is>
          <t>Order Amount Mismatch (POS&gt;3PO)</t>
        </is>
      </c>
      <c r="AN2023" t="n">
        <v>13.29</v>
      </c>
      <c r="AO2023" t="n">
        <f>ROUND(P2023*100/H2023,2)</f>
        <v>0.0</v>
      </c>
      <c r="AP2023" t="n">
        <f>ROUND(Q2023*100/I2023,2)</f>
        <v>0.0</v>
      </c>
      <c r="AQ2023"/>
      <c r="AR2023"/>
      <c r="AS2023" t="n">
        <v>0.0</v>
      </c>
    </row>
    <row r="2024">
      <c r="A2024" s="1" t="n">
        <v>45236.0</v>
      </c>
      <c r="B2024" s="2" t="n">
        <v>45236.88636574074</v>
      </c>
      <c r="C2024" t="inlineStr">
        <is>
          <t>3140094012086658</t>
        </is>
      </c>
      <c r="D2024" t="inlineStr">
        <is>
          <t>POS0012</t>
        </is>
      </c>
      <c r="E2024" t="inlineStr">
        <is>
          <t>73</t>
        </is>
      </c>
      <c r="F2024" t="inlineStr">
        <is>
          <t>0094</t>
        </is>
      </c>
      <c r="G2024" t="inlineStr">
        <is>
          <t>5320318164</t>
        </is>
      </c>
      <c r="H2024" t="n">
        <v>279.0</v>
      </c>
      <c r="I2024" t="n">
        <v>265.72</v>
      </c>
      <c r="J2024" t="n">
        <v>228.58</v>
      </c>
      <c r="K2024" t="inlineStr">
        <is>
          <t>sale</t>
        </is>
      </c>
      <c r="L2024" t="inlineStr">
        <is>
          <t/>
        </is>
      </c>
      <c r="M2024" t="inlineStr">
        <is>
          <t/>
        </is>
      </c>
      <c r="N2024" t="n">
        <v>0.0</v>
      </c>
      <c r="O2024" t="n">
        <v>0.0</v>
      </c>
      <c r="P2024" t="n">
        <v>210.4</v>
      </c>
      <c r="Q2024" t="n">
        <v>210.38</v>
      </c>
      <c r="R2024" t="n">
        <v>37.14</v>
      </c>
      <c r="S2024" t="n">
        <v>37.14</v>
      </c>
      <c r="T2024" t="n">
        <v>2.66</v>
      </c>
      <c r="U2024" t="n">
        <v>2.66</v>
      </c>
      <c r="V2024" t="n">
        <v>41.14</v>
      </c>
      <c r="W2024" t="n">
        <v>41.14</v>
      </c>
      <c r="X2024" t="n">
        <v>3.49</v>
      </c>
      <c r="Y2024" t="n">
        <v>3.49</v>
      </c>
      <c r="Z2024" t="n">
        <v>8.03</v>
      </c>
      <c r="AA2024" t="n">
        <v>8.04</v>
      </c>
      <c r="AB2024" t="n">
        <v>13.28</v>
      </c>
      <c r="AC2024" t="n">
        <v>13.29</v>
      </c>
      <c r="AD2024" t="n">
        <v>13.279999999999973</v>
      </c>
      <c r="AE2024" t="n">
        <v>0.020000000000010232</v>
      </c>
      <c r="AF2024" t="n">
        <v>0.0</v>
      </c>
      <c r="AG2024" t="n">
        <v>0.0</v>
      </c>
      <c r="AH2024" t="n">
        <v>0.0</v>
      </c>
      <c r="AI2024" t="n">
        <v>0.0</v>
      </c>
      <c r="AJ2024" t="n">
        <v>-0.009999999999999787</v>
      </c>
      <c r="AK2024" t="n">
        <v>-0.009999999999999787</v>
      </c>
      <c r="AL2024" t="inlineStr">
        <is>
          <t>unreconciled</t>
        </is>
      </c>
      <c r="AM2024" t="inlineStr">
        <is>
          <t>Order Amount Mismatch (POS&gt;3PO)</t>
        </is>
      </c>
      <c r="AN2024" t="n">
        <v>13.28</v>
      </c>
      <c r="AO2024" t="n">
        <f>ROUND(P2024*100/H2024,2)</f>
        <v>0.0</v>
      </c>
      <c r="AP2024" t="n">
        <f>ROUND(Q2024*100/I2024,2)</f>
        <v>0.0</v>
      </c>
      <c r="AQ2024"/>
      <c r="AR2024"/>
      <c r="AS2024" t="n">
        <v>0.0</v>
      </c>
    </row>
    <row r="2025">
      <c r="A2025" s="1" t="n">
        <v>45236.0</v>
      </c>
      <c r="B2025" s="2" t="n">
        <v>45236.718252314815</v>
      </c>
      <c r="C2025" t="inlineStr">
        <is>
          <t>3140094012086538</t>
        </is>
      </c>
      <c r="D2025" t="inlineStr">
        <is>
          <t>POS0012</t>
        </is>
      </c>
      <c r="E2025" t="inlineStr">
        <is>
          <t>53</t>
        </is>
      </c>
      <c r="F2025" t="inlineStr">
        <is>
          <t>0094</t>
        </is>
      </c>
      <c r="G2025" t="inlineStr">
        <is>
          <t>5320327873</t>
        </is>
      </c>
      <c r="H2025" t="n">
        <v>364.0</v>
      </c>
      <c r="I2025" t="n">
        <v>346.66</v>
      </c>
      <c r="J2025" t="n">
        <v>309.52</v>
      </c>
      <c r="K2025" t="inlineStr">
        <is>
          <t>sale</t>
        </is>
      </c>
      <c r="L2025" t="inlineStr">
        <is>
          <t/>
        </is>
      </c>
      <c r="M2025" t="inlineStr">
        <is>
          <t/>
        </is>
      </c>
      <c r="N2025" t="n">
        <v>0.0</v>
      </c>
      <c r="O2025" t="n">
        <v>0.0</v>
      </c>
      <c r="P2025" t="n">
        <v>272.08</v>
      </c>
      <c r="Q2025" t="n">
        <v>272.07</v>
      </c>
      <c r="R2025" t="n">
        <v>37.14</v>
      </c>
      <c r="S2025" t="n">
        <v>37.14</v>
      </c>
      <c r="T2025" t="n">
        <v>3.47</v>
      </c>
      <c r="U2025" t="n">
        <v>3.47</v>
      </c>
      <c r="V2025" t="n">
        <v>55.71</v>
      </c>
      <c r="W2025" t="n">
        <v>55.71</v>
      </c>
      <c r="X2025" t="n">
        <v>4.55</v>
      </c>
      <c r="Y2025" t="n">
        <v>4.55</v>
      </c>
      <c r="Z2025" t="n">
        <v>10.85</v>
      </c>
      <c r="AA2025" t="n">
        <v>10.85</v>
      </c>
      <c r="AB2025" t="n">
        <v>17.34</v>
      </c>
      <c r="AC2025" t="n">
        <v>17.33</v>
      </c>
      <c r="AD2025" t="n">
        <v>17.339999999999975</v>
      </c>
      <c r="AE2025" t="n">
        <v>0.009999999999990905</v>
      </c>
      <c r="AF2025" t="n">
        <v>0.0</v>
      </c>
      <c r="AG2025" t="n">
        <v>0.0</v>
      </c>
      <c r="AH2025" t="n">
        <v>0.0</v>
      </c>
      <c r="AI2025" t="n">
        <v>0.0</v>
      </c>
      <c r="AJ2025" t="n">
        <v>0.0</v>
      </c>
      <c r="AK2025" t="n">
        <v>0.010000000000001563</v>
      </c>
      <c r="AL2025" t="inlineStr">
        <is>
          <t>unreconciled</t>
        </is>
      </c>
      <c r="AM2025" t="inlineStr">
        <is>
          <t>Order Amount Mismatch (POS&gt;3PO)</t>
        </is>
      </c>
      <c r="AN2025" t="n">
        <v>17.34</v>
      </c>
      <c r="AO2025" t="n">
        <f>ROUND(P2025*100/H2025,2)</f>
        <v>0.0</v>
      </c>
      <c r="AP2025" t="n">
        <f>ROUND(Q2025*100/I2025,2)</f>
        <v>0.0</v>
      </c>
      <c r="AQ2025"/>
      <c r="AR2025"/>
      <c r="AS2025" t="n">
        <v>0.0</v>
      </c>
    </row>
    <row r="2026">
      <c r="A2026" s="1" t="n">
        <v>45235.0</v>
      </c>
      <c r="B2026" s="2" t="n">
        <v>45235.86980324074</v>
      </c>
      <c r="C2026" t="inlineStr">
        <is>
          <t>3140094012086282</t>
        </is>
      </c>
      <c r="D2026" t="inlineStr">
        <is>
          <t>POS0012</t>
        </is>
      </c>
      <c r="E2026" t="inlineStr">
        <is>
          <t>97</t>
        </is>
      </c>
      <c r="F2026" t="inlineStr">
        <is>
          <t>0094</t>
        </is>
      </c>
      <c r="G2026" t="inlineStr">
        <is>
          <t>5320329588</t>
        </is>
      </c>
      <c r="H2026" t="n">
        <v>1192.0</v>
      </c>
      <c r="I2026" t="n">
        <v>1135.24</v>
      </c>
      <c r="J2026" t="n">
        <v>1098.1</v>
      </c>
      <c r="K2026" t="inlineStr">
        <is>
          <t>sale</t>
        </is>
      </c>
      <c r="L2026" t="inlineStr">
        <is>
          <t/>
        </is>
      </c>
      <c r="M2026" t="inlineStr">
        <is>
          <t/>
        </is>
      </c>
      <c r="N2026" t="n">
        <v>0.0</v>
      </c>
      <c r="O2026" t="n">
        <v>0.0</v>
      </c>
      <c r="P2026" t="n">
        <v>873.07</v>
      </c>
      <c r="Q2026" t="n">
        <v>873.05</v>
      </c>
      <c r="R2026" t="n">
        <v>37.14</v>
      </c>
      <c r="S2026" t="n">
        <v>37.14</v>
      </c>
      <c r="T2026" t="n">
        <v>11.35</v>
      </c>
      <c r="U2026" t="n">
        <v>11.35</v>
      </c>
      <c r="V2026" t="n">
        <v>197.66</v>
      </c>
      <c r="W2026" t="n">
        <v>197.66</v>
      </c>
      <c r="X2026" t="n">
        <v>14.9</v>
      </c>
      <c r="Y2026" t="n">
        <v>14.9</v>
      </c>
      <c r="Z2026" t="n">
        <v>38.26</v>
      </c>
      <c r="AA2026" t="n">
        <v>38.26</v>
      </c>
      <c r="AB2026" t="n">
        <v>56.76</v>
      </c>
      <c r="AC2026" t="n">
        <v>56.76</v>
      </c>
      <c r="AD2026" t="n">
        <v>56.75999999999999</v>
      </c>
      <c r="AE2026" t="n">
        <v>0.020000000000095497</v>
      </c>
      <c r="AF2026" t="n">
        <v>0.0</v>
      </c>
      <c r="AG2026" t="n">
        <v>0.0</v>
      </c>
      <c r="AH2026" t="n">
        <v>0.0</v>
      </c>
      <c r="AI2026" t="n">
        <v>0.0</v>
      </c>
      <c r="AJ2026" t="n">
        <v>0.0</v>
      </c>
      <c r="AK2026" t="n">
        <v>0.0</v>
      </c>
      <c r="AL2026" t="inlineStr">
        <is>
          <t>unreconciled</t>
        </is>
      </c>
      <c r="AM2026" t="inlineStr">
        <is>
          <t>Order Amount Mismatch (POS&gt;3PO)</t>
        </is>
      </c>
      <c r="AN2026" t="n">
        <v>56.76</v>
      </c>
      <c r="AO2026" t="n">
        <f>ROUND(P2026*100/H2026,2)</f>
        <v>0.0</v>
      </c>
      <c r="AP2026" t="n">
        <f>ROUND(Q2026*100/I2026,2)</f>
        <v>0.0</v>
      </c>
      <c r="AQ2026"/>
      <c r="AR2026"/>
      <c r="AS2026" t="n">
        <v>0.0</v>
      </c>
    </row>
    <row r="2027">
      <c r="A2027" s="1" t="n">
        <v>45235.0</v>
      </c>
      <c r="B2027" s="2" t="n">
        <v>45235.92017361111</v>
      </c>
      <c r="C2027" t="inlineStr">
        <is>
          <t>3140094012086336</t>
        </is>
      </c>
      <c r="D2027" t="inlineStr">
        <is>
          <t>POS0012</t>
        </is>
      </c>
      <c r="E2027" t="inlineStr">
        <is>
          <t>51</t>
        </is>
      </c>
      <c r="F2027" t="inlineStr">
        <is>
          <t>0094</t>
        </is>
      </c>
      <c r="G2027" t="inlineStr">
        <is>
          <t>5320355025</t>
        </is>
      </c>
      <c r="H2027" t="n">
        <v>245.00000000000003</v>
      </c>
      <c r="I2027" t="n">
        <v>233.33</v>
      </c>
      <c r="J2027" t="n">
        <v>196.19</v>
      </c>
      <c r="K2027" t="inlineStr">
        <is>
          <t>sale</t>
        </is>
      </c>
      <c r="L2027" t="inlineStr">
        <is>
          <t/>
        </is>
      </c>
      <c r="M2027" t="inlineStr">
        <is>
          <t/>
        </is>
      </c>
      <c r="N2027" t="n">
        <v>0.0</v>
      </c>
      <c r="O2027" t="n">
        <v>0.0</v>
      </c>
      <c r="P2027" t="n">
        <v>185.72</v>
      </c>
      <c r="Q2027" t="n">
        <v>185.71</v>
      </c>
      <c r="R2027" t="n">
        <v>37.14</v>
      </c>
      <c r="S2027" t="n">
        <v>37.14</v>
      </c>
      <c r="T2027" t="n">
        <v>2.33</v>
      </c>
      <c r="U2027" t="n">
        <v>2.33</v>
      </c>
      <c r="V2027" t="n">
        <v>35.31</v>
      </c>
      <c r="W2027" t="n">
        <v>35.31</v>
      </c>
      <c r="X2027" t="n">
        <v>3.06</v>
      </c>
      <c r="Y2027" t="n">
        <v>3.06</v>
      </c>
      <c r="Z2027" t="n">
        <v>6.91</v>
      </c>
      <c r="AA2027" t="n">
        <v>6.91</v>
      </c>
      <c r="AB2027" t="n">
        <v>11.66</v>
      </c>
      <c r="AC2027" t="n">
        <v>11.67</v>
      </c>
      <c r="AD2027" t="n">
        <v>11.670000000000016</v>
      </c>
      <c r="AE2027" t="n">
        <v>0.009999999999990905</v>
      </c>
      <c r="AF2027" t="n">
        <v>0.0</v>
      </c>
      <c r="AG2027" t="n">
        <v>0.0</v>
      </c>
      <c r="AH2027" t="n">
        <v>0.0</v>
      </c>
      <c r="AI2027" t="n">
        <v>0.0</v>
      </c>
      <c r="AJ2027" t="n">
        <v>0.0</v>
      </c>
      <c r="AK2027" t="n">
        <v>-0.009999999999999787</v>
      </c>
      <c r="AL2027" t="inlineStr">
        <is>
          <t>unreconciled</t>
        </is>
      </c>
      <c r="AM2027" t="inlineStr">
        <is>
          <t>Order Amount Mismatch (POS&gt;3PO)</t>
        </is>
      </c>
      <c r="AN2027" t="n">
        <v>11.67</v>
      </c>
      <c r="AO2027" t="n">
        <f>ROUND(P2027*100/H2027,2)</f>
        <v>0.0</v>
      </c>
      <c r="AP2027" t="n">
        <f>ROUND(Q2027*100/I2027,2)</f>
        <v>0.0</v>
      </c>
      <c r="AQ2027"/>
      <c r="AR2027"/>
      <c r="AS2027" t="n">
        <v>0.0</v>
      </c>
    </row>
    <row r="2028">
      <c r="A2028" s="1" t="n">
        <v>45236.0</v>
      </c>
      <c r="B2028" s="2" t="n">
        <v>45236.65913194444</v>
      </c>
      <c r="C2028" t="inlineStr">
        <is>
          <t>3140023012060035</t>
        </is>
      </c>
      <c r="D2028" t="inlineStr">
        <is>
          <t>POS0012</t>
        </is>
      </c>
      <c r="E2028" t="inlineStr">
        <is>
          <t>27</t>
        </is>
      </c>
      <c r="F2028" t="inlineStr">
        <is>
          <t>0023</t>
        </is>
      </c>
      <c r="G2028" t="inlineStr">
        <is>
          <t>5320364716</t>
        </is>
      </c>
      <c r="H2028" t="n">
        <v>303.0</v>
      </c>
      <c r="I2028" t="n">
        <v>288.57</v>
      </c>
      <c r="J2028" t="n">
        <v>251.43</v>
      </c>
      <c r="K2028" t="inlineStr">
        <is>
          <t>sale</t>
        </is>
      </c>
      <c r="L2028" t="inlineStr">
        <is>
          <t/>
        </is>
      </c>
      <c r="M2028" t="inlineStr">
        <is>
          <t/>
        </is>
      </c>
      <c r="N2028" t="n">
        <v>0.0</v>
      </c>
      <c r="O2028" t="n">
        <v>0.0</v>
      </c>
      <c r="P2028" t="n">
        <v>227.8</v>
      </c>
      <c r="Q2028" t="n">
        <v>227.79</v>
      </c>
      <c r="R2028" t="n">
        <v>37.14</v>
      </c>
      <c r="S2028" t="n">
        <v>37.14</v>
      </c>
      <c r="T2028" t="n">
        <v>2.89</v>
      </c>
      <c r="U2028" t="n">
        <v>2.89</v>
      </c>
      <c r="V2028" t="n">
        <v>45.26</v>
      </c>
      <c r="W2028" t="n">
        <v>45.26</v>
      </c>
      <c r="X2028" t="n">
        <v>3.79</v>
      </c>
      <c r="Y2028" t="n">
        <v>3.79</v>
      </c>
      <c r="Z2028" t="n">
        <v>8.83</v>
      </c>
      <c r="AA2028" t="n">
        <v>8.83</v>
      </c>
      <c r="AB2028" t="n">
        <v>14.42</v>
      </c>
      <c r="AC2028" t="n">
        <v>14.43</v>
      </c>
      <c r="AD2028" t="n">
        <v>14.430000000000007</v>
      </c>
      <c r="AE2028" t="n">
        <v>0.010000000000019327</v>
      </c>
      <c r="AF2028" t="n">
        <v>0.0</v>
      </c>
      <c r="AG2028" t="n">
        <v>0.0</v>
      </c>
      <c r="AH2028" t="n">
        <v>0.0</v>
      </c>
      <c r="AI2028" t="n">
        <v>0.0</v>
      </c>
      <c r="AJ2028" t="n">
        <v>0.0</v>
      </c>
      <c r="AK2028" t="n">
        <v>-0.009999999999999787</v>
      </c>
      <c r="AL2028" t="inlineStr">
        <is>
          <t>unreconciled</t>
        </is>
      </c>
      <c r="AM2028" t="inlineStr">
        <is>
          <t>Order Amount Mismatch (POS&gt;3PO)</t>
        </is>
      </c>
      <c r="AN2028" t="n">
        <v>14.43</v>
      </c>
      <c r="AO2028" t="n">
        <f>ROUND(P2028*100/H2028,2)</f>
        <v>0.0</v>
      </c>
      <c r="AP2028" t="n">
        <f>ROUND(Q2028*100/I2028,2)</f>
        <v>0.0</v>
      </c>
      <c r="AQ2028"/>
      <c r="AR2028"/>
      <c r="AS2028" t="n">
        <v>0.0</v>
      </c>
    </row>
    <row r="2029">
      <c r="A2029" s="1" t="n">
        <v>45236.0</v>
      </c>
      <c r="B2029" s="2" t="n">
        <v>45236.731527777774</v>
      </c>
      <c r="C2029" t="inlineStr">
        <is>
          <t>3140094012086549</t>
        </is>
      </c>
      <c r="D2029" t="inlineStr">
        <is>
          <t>POS0012</t>
        </is>
      </c>
      <c r="E2029" t="inlineStr">
        <is>
          <t>64</t>
        </is>
      </c>
      <c r="F2029" t="inlineStr">
        <is>
          <t>0094</t>
        </is>
      </c>
      <c r="G2029" t="inlineStr">
        <is>
          <t>5320370510</t>
        </is>
      </c>
      <c r="H2029" t="n">
        <v>314.0</v>
      </c>
      <c r="I2029" t="n">
        <v>299.04</v>
      </c>
      <c r="J2029" t="n">
        <v>261.9</v>
      </c>
      <c r="K2029" t="inlineStr">
        <is>
          <t>sale</t>
        </is>
      </c>
      <c r="L2029" t="inlineStr">
        <is>
          <t/>
        </is>
      </c>
      <c r="M2029" t="inlineStr">
        <is>
          <t/>
        </is>
      </c>
      <c r="N2029" t="n">
        <v>0.0</v>
      </c>
      <c r="O2029" t="n">
        <v>0.0</v>
      </c>
      <c r="P2029" t="n">
        <v>235.8</v>
      </c>
      <c r="Q2029" t="n">
        <v>235.78</v>
      </c>
      <c r="R2029" t="n">
        <v>37.14</v>
      </c>
      <c r="S2029" t="n">
        <v>37.14</v>
      </c>
      <c r="T2029" t="n">
        <v>2.99</v>
      </c>
      <c r="U2029" t="n">
        <v>2.99</v>
      </c>
      <c r="V2029" t="n">
        <v>47.14</v>
      </c>
      <c r="W2029" t="n">
        <v>47.14</v>
      </c>
      <c r="X2029" t="n">
        <v>3.92</v>
      </c>
      <c r="Y2029" t="n">
        <v>3.92</v>
      </c>
      <c r="Z2029" t="n">
        <v>9.19</v>
      </c>
      <c r="AA2029" t="n">
        <v>9.2</v>
      </c>
      <c r="AB2029" t="n">
        <v>14.96</v>
      </c>
      <c r="AC2029" t="n">
        <v>14.95</v>
      </c>
      <c r="AD2029" t="n">
        <v>14.95999999999998</v>
      </c>
      <c r="AE2029" t="n">
        <v>0.020000000000010232</v>
      </c>
      <c r="AF2029" t="n">
        <v>0.0</v>
      </c>
      <c r="AG2029" t="n">
        <v>0.0</v>
      </c>
      <c r="AH2029" t="n">
        <v>0.0</v>
      </c>
      <c r="AI2029" t="n">
        <v>0.0</v>
      </c>
      <c r="AJ2029" t="n">
        <v>-0.009999999999999787</v>
      </c>
      <c r="AK2029" t="n">
        <v>0.010000000000001563</v>
      </c>
      <c r="AL2029" t="inlineStr">
        <is>
          <t>unreconciled</t>
        </is>
      </c>
      <c r="AM2029" t="inlineStr">
        <is>
          <t>Order Amount Mismatch (POS&gt;3PO)</t>
        </is>
      </c>
      <c r="AN2029" t="n">
        <v>14.96</v>
      </c>
      <c r="AO2029" t="n">
        <f>ROUND(P2029*100/H2029,2)</f>
        <v>0.0</v>
      </c>
      <c r="AP2029" t="n">
        <f>ROUND(Q2029*100/I2029,2)</f>
        <v>0.0</v>
      </c>
      <c r="AQ2029"/>
      <c r="AR2029"/>
      <c r="AS2029" t="n">
        <v>0.0</v>
      </c>
    </row>
    <row r="2030">
      <c r="A2030" s="1" t="n">
        <v>45236.0</v>
      </c>
      <c r="B2030" s="2" t="n">
        <v>45236.53423611111</v>
      </c>
      <c r="C2030" t="inlineStr">
        <is>
          <t>3140094012086444</t>
        </is>
      </c>
      <c r="D2030" t="inlineStr">
        <is>
          <t>POS0012</t>
        </is>
      </c>
      <c r="E2030" t="inlineStr">
        <is>
          <t>59</t>
        </is>
      </c>
      <c r="F2030" t="inlineStr">
        <is>
          <t>0094</t>
        </is>
      </c>
      <c r="G2030" t="inlineStr">
        <is>
          <t>5320372424</t>
        </is>
      </c>
      <c r="H2030" t="n">
        <v>399.0</v>
      </c>
      <c r="I2030" t="n">
        <v>342.87</v>
      </c>
      <c r="J2030" t="n">
        <v>342.87</v>
      </c>
      <c r="K2030" t="inlineStr">
        <is>
          <t>addition</t>
        </is>
      </c>
      <c r="L2030" t="inlineStr">
        <is>
          <t/>
        </is>
      </c>
      <c r="M2030" t="inlineStr">
        <is>
          <t/>
        </is>
      </c>
      <c r="N2030" t="n">
        <v>0.0</v>
      </c>
      <c r="O2030" t="n">
        <v>0.0</v>
      </c>
      <c r="P2030" t="n">
        <v>297.74</v>
      </c>
      <c r="Q2030" t="n">
        <v>297.49</v>
      </c>
      <c r="R2030" t="n">
        <v>37.14</v>
      </c>
      <c r="S2030" t="n">
        <v>0.0</v>
      </c>
      <c r="T2030" t="n">
        <v>0.0</v>
      </c>
      <c r="U2030" t="n">
        <v>0.0</v>
      </c>
      <c r="V2030" t="n">
        <v>0.0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0.0</v>
      </c>
      <c r="AB2030" t="n">
        <v>19.0</v>
      </c>
      <c r="AC2030" t="n">
        <v>19.0</v>
      </c>
      <c r="AD2030" t="n">
        <v>56.129999999999995</v>
      </c>
      <c r="AE2030" t="n">
        <v>0.25</v>
      </c>
      <c r="AF2030" t="n">
        <v>37.14</v>
      </c>
      <c r="AG2030" t="n">
        <v>0.0</v>
      </c>
      <c r="AH2030" t="n">
        <v>0.0</v>
      </c>
      <c r="AI2030" t="n">
        <v>0.0</v>
      </c>
      <c r="AJ2030" t="n">
        <v>0.0</v>
      </c>
      <c r="AK2030" t="n">
        <v>0.0</v>
      </c>
      <c r="AL2030" t="inlineStr">
        <is>
          <t>unreconciled</t>
        </is>
      </c>
      <c r="AM2030" t="inlineStr">
        <is>
          <t>Packaging Charge Mismatch</t>
        </is>
      </c>
      <c r="AN2030" t="n">
        <v>37.14</v>
      </c>
      <c r="AO2030" t="n">
        <f>ROUND(P2030*100/H2030,2)</f>
        <v>0.0</v>
      </c>
      <c r="AP2030" t="n">
        <f>ROUND(Q2030*100/I2030,2)</f>
        <v>0.0</v>
      </c>
      <c r="AQ2030"/>
      <c r="AR2030"/>
      <c r="AS2030" t="n">
        <v>0.0</v>
      </c>
    </row>
    <row r="2031">
      <c r="A2031" s="1" t="n">
        <v>45236.0</v>
      </c>
      <c r="B2031" s="2" t="n">
        <v>45236.71826388889</v>
      </c>
      <c r="C2031" t="inlineStr">
        <is>
          <t>3140094012086540</t>
        </is>
      </c>
      <c r="D2031" t="inlineStr">
        <is>
          <t>POS0012</t>
        </is>
      </c>
      <c r="E2031" t="inlineStr">
        <is>
          <t>55</t>
        </is>
      </c>
      <c r="F2031" t="inlineStr">
        <is>
          <t>0094</t>
        </is>
      </c>
      <c r="G2031" t="inlineStr">
        <is>
          <t>5320383462</t>
        </is>
      </c>
      <c r="H2031" t="n">
        <v>324.0</v>
      </c>
      <c r="I2031" t="n">
        <v>308.57</v>
      </c>
      <c r="J2031" t="n">
        <v>271.43</v>
      </c>
      <c r="K2031" t="inlineStr">
        <is>
          <t>sale</t>
        </is>
      </c>
      <c r="L2031" t="inlineStr">
        <is>
          <t/>
        </is>
      </c>
      <c r="M2031" t="inlineStr">
        <is>
          <t/>
        </is>
      </c>
      <c r="N2031" t="n">
        <v>0.0</v>
      </c>
      <c r="O2031" t="n">
        <v>0.0</v>
      </c>
      <c r="P2031" t="n">
        <v>243.05</v>
      </c>
      <c r="Q2031" t="n">
        <v>243.04</v>
      </c>
      <c r="R2031" t="n">
        <v>37.14</v>
      </c>
      <c r="S2031" t="n">
        <v>37.14</v>
      </c>
      <c r="T2031" t="n">
        <v>3.09</v>
      </c>
      <c r="U2031" t="n">
        <v>3.09</v>
      </c>
      <c r="V2031" t="n">
        <v>48.86</v>
      </c>
      <c r="W2031" t="n">
        <v>48.86</v>
      </c>
      <c r="X2031" t="n">
        <v>4.05</v>
      </c>
      <c r="Y2031" t="n">
        <v>4.05</v>
      </c>
      <c r="Z2031" t="n">
        <v>9.52</v>
      </c>
      <c r="AA2031" t="n">
        <v>9.52</v>
      </c>
      <c r="AB2031" t="n">
        <v>15.42</v>
      </c>
      <c r="AC2031" t="n">
        <v>15.43</v>
      </c>
      <c r="AD2031" t="n">
        <v>15.430000000000007</v>
      </c>
      <c r="AE2031" t="n">
        <v>0.010000000000019327</v>
      </c>
      <c r="AF2031" t="n">
        <v>0.0</v>
      </c>
      <c r="AG2031" t="n">
        <v>0.0</v>
      </c>
      <c r="AH2031" t="n">
        <v>0.0</v>
      </c>
      <c r="AI2031" t="n">
        <v>0.0</v>
      </c>
      <c r="AJ2031" t="n">
        <v>0.0</v>
      </c>
      <c r="AK2031" t="n">
        <v>-0.009999999999999787</v>
      </c>
      <c r="AL2031" t="inlineStr">
        <is>
          <t>unreconciled</t>
        </is>
      </c>
      <c r="AM2031" t="inlineStr">
        <is>
          <t>Order Amount Mismatch (POS&gt;3PO)</t>
        </is>
      </c>
      <c r="AN2031" t="n">
        <v>15.43</v>
      </c>
      <c r="AO2031" t="n">
        <f>ROUND(P2031*100/H2031,2)</f>
        <v>0.0</v>
      </c>
      <c r="AP2031" t="n">
        <f>ROUND(Q2031*100/I2031,2)</f>
        <v>0.0</v>
      </c>
      <c r="AQ2031"/>
      <c r="AR2031"/>
      <c r="AS2031" t="n">
        <v>0.0</v>
      </c>
    </row>
    <row r="2032">
      <c r="A2032" s="1" t="n">
        <v>45236.0</v>
      </c>
      <c r="B2032" s="2" t="n">
        <v>45236.61898148148</v>
      </c>
      <c r="C2032" t="inlineStr">
        <is>
          <t>3140094012086494</t>
        </is>
      </c>
      <c r="D2032" t="inlineStr">
        <is>
          <t>POS0012</t>
        </is>
      </c>
      <c r="E2032" t="inlineStr">
        <is>
          <t>09</t>
        </is>
      </c>
      <c r="F2032" t="inlineStr">
        <is>
          <t>0094</t>
        </is>
      </c>
      <c r="G2032" t="inlineStr">
        <is>
          <t>5320383881</t>
        </is>
      </c>
      <c r="H2032" t="n">
        <v>203.0</v>
      </c>
      <c r="I2032" t="n">
        <v>193.33</v>
      </c>
      <c r="J2032" t="n">
        <v>156.19</v>
      </c>
      <c r="K2032" t="inlineStr">
        <is>
          <t>sale</t>
        </is>
      </c>
      <c r="L2032" t="inlineStr">
        <is>
          <t/>
        </is>
      </c>
      <c r="M2032" t="inlineStr">
        <is>
          <t/>
        </is>
      </c>
      <c r="N2032" t="n">
        <v>0.0</v>
      </c>
      <c r="O2032" t="n">
        <v>0.0</v>
      </c>
      <c r="P2032" t="n">
        <v>155.23</v>
      </c>
      <c r="Q2032" t="n">
        <v>155.24</v>
      </c>
      <c r="R2032" t="n">
        <v>37.14</v>
      </c>
      <c r="S2032" t="n">
        <v>37.14</v>
      </c>
      <c r="T2032" t="n">
        <v>1.93</v>
      </c>
      <c r="U2032" t="n">
        <v>1.93</v>
      </c>
      <c r="V2032" t="n">
        <v>28.11</v>
      </c>
      <c r="W2032" t="n">
        <v>28.11</v>
      </c>
      <c r="X2032" t="n">
        <v>2.54</v>
      </c>
      <c r="Y2032" t="n">
        <v>2.54</v>
      </c>
      <c r="Z2032" t="n">
        <v>5.52</v>
      </c>
      <c r="AA2032" t="n">
        <v>5.52</v>
      </c>
      <c r="AB2032" t="n">
        <v>9.66</v>
      </c>
      <c r="AC2032" t="n">
        <v>9.67</v>
      </c>
      <c r="AD2032" t="n">
        <v>9.669999999999987</v>
      </c>
      <c r="AE2032" t="n">
        <v>-0.010000000000019327</v>
      </c>
      <c r="AF2032" t="n">
        <v>0.0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-0.009999999999999787</v>
      </c>
      <c r="AL2032" t="inlineStr">
        <is>
          <t>unreconciled</t>
        </is>
      </c>
      <c r="AM2032" t="inlineStr">
        <is>
          <t>Order Amount Mismatch (POS&gt;3PO)</t>
        </is>
      </c>
      <c r="AN2032" t="n">
        <v>9.67</v>
      </c>
      <c r="AO2032" t="n">
        <f>ROUND(P2032*100/H2032,2)</f>
        <v>0.0</v>
      </c>
      <c r="AP2032" t="n">
        <f>ROUND(Q2032*100/I2032,2)</f>
        <v>0.0</v>
      </c>
      <c r="AQ2032"/>
      <c r="AR2032"/>
      <c r="AS2032" t="n">
        <v>0.0</v>
      </c>
    </row>
    <row r="2033">
      <c r="A2033" s="1" t="n">
        <v>45235.0</v>
      </c>
      <c r="B2033" s="2" t="n">
        <v>45235.95190972222</v>
      </c>
      <c r="C2033" t="inlineStr">
        <is>
          <t>3140094012086367</t>
        </is>
      </c>
      <c r="D2033" t="inlineStr">
        <is>
          <t>POS0012</t>
        </is>
      </c>
      <c r="E2033" t="inlineStr">
        <is>
          <t>82</t>
        </is>
      </c>
      <c r="F2033" t="inlineStr">
        <is>
          <t>0094</t>
        </is>
      </c>
      <c r="G2033" t="inlineStr">
        <is>
          <t>5320390899</t>
        </is>
      </c>
      <c r="H2033" t="n">
        <v>148.0</v>
      </c>
      <c r="I2033" t="n">
        <v>140.95</v>
      </c>
      <c r="J2033" t="n">
        <v>103.81</v>
      </c>
      <c r="K2033" t="inlineStr">
        <is>
          <t>sale</t>
        </is>
      </c>
      <c r="L2033" t="inlineStr">
        <is>
          <t/>
        </is>
      </c>
      <c r="M2033" t="inlineStr">
        <is>
          <t/>
        </is>
      </c>
      <c r="N2033" t="n">
        <v>0.0</v>
      </c>
      <c r="O2033" t="n">
        <v>0.0</v>
      </c>
      <c r="P2033" t="n">
        <v>115.3</v>
      </c>
      <c r="Q2033" t="n">
        <v>115.3</v>
      </c>
      <c r="R2033" t="n">
        <v>37.14</v>
      </c>
      <c r="S2033" t="n">
        <v>37.14</v>
      </c>
      <c r="T2033" t="n">
        <v>1.41</v>
      </c>
      <c r="U2033" t="n">
        <v>1.41</v>
      </c>
      <c r="V2033" t="n">
        <v>18.69</v>
      </c>
      <c r="W2033" t="n">
        <v>18.69</v>
      </c>
      <c r="X2033" t="n">
        <v>1.85</v>
      </c>
      <c r="Y2033" t="n">
        <v>1.85</v>
      </c>
      <c r="Z2033" t="n">
        <v>3.7</v>
      </c>
      <c r="AA2033" t="n">
        <v>3.69</v>
      </c>
      <c r="AB2033" t="n">
        <v>7.04</v>
      </c>
      <c r="AC2033" t="n">
        <v>7.05</v>
      </c>
      <c r="AD2033" t="n">
        <v>7.050000000000011</v>
      </c>
      <c r="AE2033" t="n">
        <v>0.0</v>
      </c>
      <c r="AF2033" t="n">
        <v>0.0</v>
      </c>
      <c r="AG2033" t="n">
        <v>0.0</v>
      </c>
      <c r="AH2033" t="n">
        <v>0.0</v>
      </c>
      <c r="AI2033" t="n">
        <v>0.0</v>
      </c>
      <c r="AJ2033" t="n">
        <v>0.010000000000000231</v>
      </c>
      <c r="AK2033" t="n">
        <v>-0.009999999999999787</v>
      </c>
      <c r="AL2033" t="inlineStr">
        <is>
          <t>unreconciled</t>
        </is>
      </c>
      <c r="AM2033" t="inlineStr">
        <is>
          <t>Order Amount Mismatch (POS&gt;3PO)</t>
        </is>
      </c>
      <c r="AN2033" t="n">
        <v>7.05</v>
      </c>
      <c r="AO2033" t="n">
        <f>ROUND(P2033*100/H2033,2)</f>
        <v>0.0</v>
      </c>
      <c r="AP2033" t="n">
        <f>ROUND(Q2033*100/I2033,2)</f>
        <v>0.0</v>
      </c>
      <c r="AQ2033"/>
      <c r="AR2033"/>
      <c r="AS2033" t="n">
        <v>0.0</v>
      </c>
    </row>
    <row r="2034">
      <c r="A2034" s="1" t="n">
        <v>45235.0</v>
      </c>
      <c r="B2034" s="2" t="n">
        <v>45235.87679398148</v>
      </c>
      <c r="C2034" t="inlineStr">
        <is>
          <t>3140023012059871</t>
        </is>
      </c>
      <c r="D2034" t="inlineStr">
        <is>
          <t>POS0012</t>
        </is>
      </c>
      <c r="E2034" t="inlineStr">
        <is>
          <t>63</t>
        </is>
      </c>
      <c r="F2034" t="inlineStr">
        <is>
          <t>0023</t>
        </is>
      </c>
      <c r="G2034" t="inlineStr">
        <is>
          <t>5320400786</t>
        </is>
      </c>
      <c r="H2034" t="n">
        <v>246.00000000000003</v>
      </c>
      <c r="I2034" t="n">
        <v>234.28</v>
      </c>
      <c r="J2034" t="n">
        <v>197.14</v>
      </c>
      <c r="K2034" t="inlineStr">
        <is>
          <t>sale</t>
        </is>
      </c>
      <c r="L2034" t="inlineStr">
        <is>
          <t/>
        </is>
      </c>
      <c r="M2034" t="inlineStr">
        <is>
          <t/>
        </is>
      </c>
      <c r="N2034" t="n">
        <v>0.0</v>
      </c>
      <c r="O2034" t="n">
        <v>0.0</v>
      </c>
      <c r="P2034" t="n">
        <v>186.44</v>
      </c>
      <c r="Q2034" t="n">
        <v>186.43</v>
      </c>
      <c r="R2034" t="n">
        <v>37.14</v>
      </c>
      <c r="S2034" t="n">
        <v>37.14</v>
      </c>
      <c r="T2034" t="n">
        <v>2.34</v>
      </c>
      <c r="U2034" t="n">
        <v>2.34</v>
      </c>
      <c r="V2034" t="n">
        <v>35.49</v>
      </c>
      <c r="W2034" t="n">
        <v>35.49</v>
      </c>
      <c r="X2034" t="n">
        <v>3.07</v>
      </c>
      <c r="Y2034" t="n">
        <v>3.08</v>
      </c>
      <c r="Z2034" t="n">
        <v>6.94</v>
      </c>
      <c r="AA2034" t="n">
        <v>6.94</v>
      </c>
      <c r="AB2034" t="n">
        <v>11.72</v>
      </c>
      <c r="AC2034" t="n">
        <v>11.72</v>
      </c>
      <c r="AD2034" t="n">
        <v>11.720000000000027</v>
      </c>
      <c r="AE2034" t="n">
        <v>0.009999999999990905</v>
      </c>
      <c r="AF2034" t="n">
        <v>0.0</v>
      </c>
      <c r="AG2034" t="n">
        <v>0.0</v>
      </c>
      <c r="AH2034" t="n">
        <v>0.0</v>
      </c>
      <c r="AI2034" t="n">
        <v>-0.010000000000000231</v>
      </c>
      <c r="AJ2034" t="n">
        <v>0.0</v>
      </c>
      <c r="AK2034" t="n">
        <v>0.0</v>
      </c>
      <c r="AL2034" t="inlineStr">
        <is>
          <t>unreconciled</t>
        </is>
      </c>
      <c r="AM2034" t="inlineStr">
        <is>
          <t>Order Amount Mismatch (POS&gt;3PO)</t>
        </is>
      </c>
      <c r="AN2034" t="n">
        <v>11.72</v>
      </c>
      <c r="AO2034" t="n">
        <f>ROUND(P2034*100/H2034,2)</f>
        <v>0.0</v>
      </c>
      <c r="AP2034" t="n">
        <f>ROUND(Q2034*100/I2034,2)</f>
        <v>0.0</v>
      </c>
      <c r="AQ2034"/>
      <c r="AR2034"/>
      <c r="AS2034" t="n">
        <v>0.0</v>
      </c>
    </row>
    <row r="2035">
      <c r="A2035" s="1" t="n">
        <v>45236.0</v>
      </c>
      <c r="B2035" s="2" t="n">
        <v>45236.44553240741</v>
      </c>
      <c r="C2035" t="inlineStr">
        <is>
          <t>3140094012086428</t>
        </is>
      </c>
      <c r="D2035" t="inlineStr">
        <is>
          <t>POS0012</t>
        </is>
      </c>
      <c r="E2035" t="inlineStr">
        <is>
          <t>43</t>
        </is>
      </c>
      <c r="F2035" t="inlineStr">
        <is>
          <t>0094</t>
        </is>
      </c>
      <c r="G2035" t="inlineStr">
        <is>
          <t>5320417987</t>
        </is>
      </c>
      <c r="H2035" t="n">
        <v>275.0</v>
      </c>
      <c r="I2035" t="n">
        <v>261.9</v>
      </c>
      <c r="J2035" t="n">
        <v>224.76</v>
      </c>
      <c r="K2035" t="inlineStr">
        <is>
          <t>sale</t>
        </is>
      </c>
      <c r="L2035" t="inlineStr">
        <is>
          <t/>
        </is>
      </c>
      <c r="M2035" t="inlineStr">
        <is>
          <t/>
        </is>
      </c>
      <c r="N2035" t="n">
        <v>0.0</v>
      </c>
      <c r="O2035" t="n">
        <v>0.0</v>
      </c>
      <c r="P2035" t="n">
        <v>207.48</v>
      </c>
      <c r="Q2035" t="n">
        <v>207.48</v>
      </c>
      <c r="R2035" t="n">
        <v>37.14</v>
      </c>
      <c r="S2035" t="n">
        <v>37.14</v>
      </c>
      <c r="T2035" t="n">
        <v>2.62</v>
      </c>
      <c r="U2035" t="n">
        <v>2.62</v>
      </c>
      <c r="V2035" t="n">
        <v>40.46</v>
      </c>
      <c r="W2035" t="n">
        <v>40.46</v>
      </c>
      <c r="X2035" t="n">
        <v>3.44</v>
      </c>
      <c r="Y2035" t="n">
        <v>3.44</v>
      </c>
      <c r="Z2035" t="n">
        <v>7.9</v>
      </c>
      <c r="AA2035" t="n">
        <v>7.9</v>
      </c>
      <c r="AB2035" t="n">
        <v>13.1</v>
      </c>
      <c r="AC2035" t="n">
        <v>13.1</v>
      </c>
      <c r="AD2035" t="n">
        <v>13.100000000000023</v>
      </c>
      <c r="AE2035" t="n">
        <v>0.0</v>
      </c>
      <c r="AF2035" t="n">
        <v>0.0</v>
      </c>
      <c r="AG2035" t="n">
        <v>0.0</v>
      </c>
      <c r="AH2035" t="n">
        <v>0.0</v>
      </c>
      <c r="AI2035" t="n">
        <v>0.0</v>
      </c>
      <c r="AJ2035" t="n">
        <v>0.0</v>
      </c>
      <c r="AK2035" t="n">
        <v>0.0</v>
      </c>
      <c r="AL2035" t="inlineStr">
        <is>
          <t>unreconciled</t>
        </is>
      </c>
      <c r="AM2035" t="inlineStr">
        <is>
          <t>Order Amount Mismatch (POS&gt;3PO)</t>
        </is>
      </c>
      <c r="AN2035" t="n">
        <v>13.1</v>
      </c>
      <c r="AO2035" t="n">
        <f>ROUND(P2035*100/H2035,2)</f>
        <v>0.0</v>
      </c>
      <c r="AP2035" t="n">
        <f>ROUND(Q2035*100/I2035,2)</f>
        <v>0.0</v>
      </c>
      <c r="AQ2035"/>
      <c r="AR2035"/>
      <c r="AS2035" t="n">
        <v>0.0</v>
      </c>
    </row>
    <row r="2036">
      <c r="A2036" s="1" t="n">
        <v>45236.0</v>
      </c>
      <c r="B2036" s="2" t="n">
        <v>45236.83965277778</v>
      </c>
      <c r="C2036" t="inlineStr">
        <is>
          <t>3140094012086619</t>
        </is>
      </c>
      <c r="D2036" t="inlineStr">
        <is>
          <t>POS0012</t>
        </is>
      </c>
      <c r="E2036" t="inlineStr">
        <is>
          <t>34</t>
        </is>
      </c>
      <c r="F2036" t="inlineStr">
        <is>
          <t>0094</t>
        </is>
      </c>
      <c r="G2036" t="inlineStr">
        <is>
          <t>5320426176</t>
        </is>
      </c>
      <c r="H2036" t="n">
        <v>257.0</v>
      </c>
      <c r="I2036" t="n">
        <v>244.76</v>
      </c>
      <c r="J2036" t="n">
        <v>207.62</v>
      </c>
      <c r="K2036" t="inlineStr">
        <is>
          <t>sale</t>
        </is>
      </c>
      <c r="L2036" t="inlineStr">
        <is>
          <t/>
        </is>
      </c>
      <c r="M2036" t="inlineStr">
        <is>
          <t/>
        </is>
      </c>
      <c r="N2036" t="n">
        <v>0.0</v>
      </c>
      <c r="O2036" t="n">
        <v>0.0</v>
      </c>
      <c r="P2036" t="n">
        <v>194.43</v>
      </c>
      <c r="Q2036" t="n">
        <v>194.42</v>
      </c>
      <c r="R2036" t="n">
        <v>37.14</v>
      </c>
      <c r="S2036" t="n">
        <v>37.14</v>
      </c>
      <c r="T2036" t="n">
        <v>2.45</v>
      </c>
      <c r="U2036" t="n">
        <v>2.45</v>
      </c>
      <c r="V2036" t="n">
        <v>37.37</v>
      </c>
      <c r="W2036" t="n">
        <v>37.37</v>
      </c>
      <c r="X2036" t="n">
        <v>3.21</v>
      </c>
      <c r="Y2036" t="n">
        <v>3.21</v>
      </c>
      <c r="Z2036" t="n">
        <v>7.3</v>
      </c>
      <c r="AA2036" t="n">
        <v>7.31</v>
      </c>
      <c r="AB2036" t="n">
        <v>12.24</v>
      </c>
      <c r="AC2036" t="n">
        <v>12.24</v>
      </c>
      <c r="AD2036" t="n">
        <v>12.240000000000009</v>
      </c>
      <c r="AE2036" t="n">
        <v>0.010000000000019327</v>
      </c>
      <c r="AF2036" t="n">
        <v>0.0</v>
      </c>
      <c r="AG2036" t="n">
        <v>0.0</v>
      </c>
      <c r="AH2036" t="n">
        <v>0.0</v>
      </c>
      <c r="AI2036" t="n">
        <v>0.0</v>
      </c>
      <c r="AJ2036" t="n">
        <v>-0.009999999999999787</v>
      </c>
      <c r="AK2036" t="n">
        <v>0.0</v>
      </c>
      <c r="AL2036" t="inlineStr">
        <is>
          <t>unreconciled</t>
        </is>
      </c>
      <c r="AM2036" t="inlineStr">
        <is>
          <t>Order Amount Mismatch (POS&gt;3PO)</t>
        </is>
      </c>
      <c r="AN2036" t="n">
        <v>12.24</v>
      </c>
      <c r="AO2036" t="n">
        <f>ROUND(P2036*100/H2036,2)</f>
        <v>0.0</v>
      </c>
      <c r="AP2036" t="n">
        <f>ROUND(Q2036*100/I2036,2)</f>
        <v>0.0</v>
      </c>
      <c r="AQ2036"/>
      <c r="AR2036"/>
      <c r="AS2036" t="n">
        <v>0.0</v>
      </c>
    </row>
    <row r="2037">
      <c r="A2037" s="1" t="n">
        <v>45236.0</v>
      </c>
      <c r="B2037" s="2" t="n">
        <v>45236.89873842592</v>
      </c>
      <c r="C2037" t="inlineStr">
        <is>
          <t>3140094012086670</t>
        </is>
      </c>
      <c r="D2037" t="inlineStr">
        <is>
          <t>POS0012</t>
        </is>
      </c>
      <c r="E2037" t="inlineStr">
        <is>
          <t>85</t>
        </is>
      </c>
      <c r="F2037" t="inlineStr">
        <is>
          <t>0094</t>
        </is>
      </c>
      <c r="G2037" t="inlineStr">
        <is>
          <t>5320433751</t>
        </is>
      </c>
      <c r="H2037" t="n">
        <v>325.0</v>
      </c>
      <c r="I2037" t="n">
        <v>309.52</v>
      </c>
      <c r="J2037" t="n">
        <v>272.38</v>
      </c>
      <c r="K2037" t="inlineStr">
        <is>
          <t>sale</t>
        </is>
      </c>
      <c r="L2037" t="inlineStr">
        <is>
          <t/>
        </is>
      </c>
      <c r="M2037" t="inlineStr">
        <is>
          <t/>
        </is>
      </c>
      <c r="N2037" t="n">
        <v>0.0</v>
      </c>
      <c r="O2037" t="n">
        <v>0.0</v>
      </c>
      <c r="P2037" t="n">
        <v>243.77</v>
      </c>
      <c r="Q2037" t="n">
        <v>243.77</v>
      </c>
      <c r="R2037" t="n">
        <v>37.14</v>
      </c>
      <c r="S2037" t="n">
        <v>37.14</v>
      </c>
      <c r="T2037" t="n">
        <v>3.1</v>
      </c>
      <c r="U2037" t="n">
        <v>3.1</v>
      </c>
      <c r="V2037" t="n">
        <v>49.03</v>
      </c>
      <c r="W2037" t="n">
        <v>49.03</v>
      </c>
      <c r="X2037" t="n">
        <v>4.06</v>
      </c>
      <c r="Y2037" t="n">
        <v>4.06</v>
      </c>
      <c r="Z2037" t="n">
        <v>9.56</v>
      </c>
      <c r="AA2037" t="n">
        <v>9.56</v>
      </c>
      <c r="AB2037" t="n">
        <v>15.48</v>
      </c>
      <c r="AC2037" t="n">
        <v>15.48</v>
      </c>
      <c r="AD2037" t="n">
        <v>15.480000000000018</v>
      </c>
      <c r="AE2037" t="n">
        <v>0.0</v>
      </c>
      <c r="AF2037" t="n">
        <v>0.0</v>
      </c>
      <c r="AG2037" t="n">
        <v>0.0</v>
      </c>
      <c r="AH2037" t="n">
        <v>0.0</v>
      </c>
      <c r="AI2037" t="n">
        <v>0.0</v>
      </c>
      <c r="AJ2037" t="n">
        <v>0.0</v>
      </c>
      <c r="AK2037" t="n">
        <v>0.0</v>
      </c>
      <c r="AL2037" t="inlineStr">
        <is>
          <t>unreconciled</t>
        </is>
      </c>
      <c r="AM2037" t="inlineStr">
        <is>
          <t>Order Amount Mismatch (POS&gt;3PO)</t>
        </is>
      </c>
      <c r="AN2037" t="n">
        <v>15.48</v>
      </c>
      <c r="AO2037" t="n">
        <f>ROUND(P2037*100/H2037,2)</f>
        <v>0.0</v>
      </c>
      <c r="AP2037" t="n">
        <f>ROUND(Q2037*100/I2037,2)</f>
        <v>0.0</v>
      </c>
      <c r="AQ2037"/>
      <c r="AR2037"/>
      <c r="AS2037" t="n">
        <v>0.0</v>
      </c>
    </row>
    <row r="2038">
      <c r="A2038" s="1" t="n">
        <v>45236.0</v>
      </c>
      <c r="B2038" s="2" t="n">
        <v>45236.556296296294</v>
      </c>
      <c r="C2038" t="inlineStr">
        <is>
          <t>3140023012059995</t>
        </is>
      </c>
      <c r="D2038" t="inlineStr">
        <is>
          <t>POS0012</t>
        </is>
      </c>
      <c r="E2038" t="inlineStr">
        <is>
          <t>87</t>
        </is>
      </c>
      <c r="F2038" t="inlineStr">
        <is>
          <t>0023</t>
        </is>
      </c>
      <c r="G2038" t="inlineStr">
        <is>
          <t>5320466692</t>
        </is>
      </c>
      <c r="H2038" t="n">
        <v>827.0</v>
      </c>
      <c r="I2038" t="n">
        <v>787.63</v>
      </c>
      <c r="J2038" t="n">
        <v>750.49</v>
      </c>
      <c r="K2038" t="inlineStr">
        <is>
          <t>sale</t>
        </is>
      </c>
      <c r="L2038" t="inlineStr">
        <is>
          <t/>
        </is>
      </c>
      <c r="M2038" t="inlineStr">
        <is>
          <t/>
        </is>
      </c>
      <c r="N2038" t="n">
        <v>0.0</v>
      </c>
      <c r="O2038" t="n">
        <v>0.0</v>
      </c>
      <c r="P2038" t="n">
        <v>608.14</v>
      </c>
      <c r="Q2038" t="n">
        <v>608.14</v>
      </c>
      <c r="R2038" t="n">
        <v>37.14</v>
      </c>
      <c r="S2038" t="n">
        <v>37.14</v>
      </c>
      <c r="T2038" t="n">
        <v>7.88</v>
      </c>
      <c r="U2038" t="n">
        <v>7.88</v>
      </c>
      <c r="V2038" t="n">
        <v>135.09</v>
      </c>
      <c r="W2038" t="n">
        <v>135.09</v>
      </c>
      <c r="X2038" t="n">
        <v>10.34</v>
      </c>
      <c r="Y2038" t="n">
        <v>10.34</v>
      </c>
      <c r="Z2038" t="n">
        <v>26.18</v>
      </c>
      <c r="AA2038" t="n">
        <v>26.18</v>
      </c>
      <c r="AB2038" t="n">
        <v>39.38</v>
      </c>
      <c r="AC2038" t="n">
        <v>39.38</v>
      </c>
      <c r="AD2038" t="n">
        <v>39.370000000000005</v>
      </c>
      <c r="AE2038" t="n">
        <v>0.0</v>
      </c>
      <c r="AF2038" t="n">
        <v>0.0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0.0</v>
      </c>
      <c r="AL2038" t="inlineStr">
        <is>
          <t>unreconciled</t>
        </is>
      </c>
      <c r="AM2038" t="inlineStr">
        <is>
          <t>Order Amount Mismatch (POS&gt;3PO)</t>
        </is>
      </c>
      <c r="AN2038" t="n">
        <v>39.37</v>
      </c>
      <c r="AO2038" t="n">
        <f>ROUND(P2038*100/H2038,2)</f>
        <v>0.0</v>
      </c>
      <c r="AP2038" t="n">
        <f>ROUND(Q2038*100/I2038,2)</f>
        <v>0.0</v>
      </c>
      <c r="AQ2038"/>
      <c r="AR2038"/>
      <c r="AS2038" t="n">
        <v>0.0</v>
      </c>
    </row>
    <row r="2039">
      <c r="A2039" s="1" t="n">
        <v>45235.0</v>
      </c>
      <c r="B2039" s="2" t="n">
        <v>45235.987025462964</v>
      </c>
      <c r="C2039" t="inlineStr">
        <is>
          <t>3140094012086396</t>
        </is>
      </c>
      <c r="D2039" t="inlineStr">
        <is>
          <t>POS0012</t>
        </is>
      </c>
      <c r="E2039" t="inlineStr">
        <is>
          <t>11</t>
        </is>
      </c>
      <c r="F2039" t="inlineStr">
        <is>
          <t>0094</t>
        </is>
      </c>
      <c r="G2039" t="inlineStr">
        <is>
          <t>5320486775</t>
        </is>
      </c>
      <c r="H2039" t="n">
        <v>268.0</v>
      </c>
      <c r="I2039" t="n">
        <v>255.24</v>
      </c>
      <c r="J2039" t="n">
        <v>218.1</v>
      </c>
      <c r="K2039" t="inlineStr">
        <is>
          <t>sale</t>
        </is>
      </c>
      <c r="L2039" t="inlineStr">
        <is>
          <t/>
        </is>
      </c>
      <c r="M2039" t="inlineStr">
        <is>
          <t/>
        </is>
      </c>
      <c r="N2039" t="n">
        <v>0.0</v>
      </c>
      <c r="O2039" t="n">
        <v>0.0</v>
      </c>
      <c r="P2039" t="n">
        <v>202.41</v>
      </c>
      <c r="Q2039" t="n">
        <v>202.39</v>
      </c>
      <c r="R2039" t="n">
        <v>37.14</v>
      </c>
      <c r="S2039" t="n">
        <v>37.14</v>
      </c>
      <c r="T2039" t="n">
        <v>2.55</v>
      </c>
      <c r="U2039" t="n">
        <v>2.55</v>
      </c>
      <c r="V2039" t="n">
        <v>39.26</v>
      </c>
      <c r="W2039" t="n">
        <v>39.26</v>
      </c>
      <c r="X2039" t="n">
        <v>3.35</v>
      </c>
      <c r="Y2039" t="n">
        <v>3.35</v>
      </c>
      <c r="Z2039" t="n">
        <v>7.67</v>
      </c>
      <c r="AA2039" t="n">
        <v>7.67</v>
      </c>
      <c r="AB2039" t="n">
        <v>12.76</v>
      </c>
      <c r="AC2039" t="n">
        <v>12.76</v>
      </c>
      <c r="AD2039" t="n">
        <v>12.759999999999991</v>
      </c>
      <c r="AE2039" t="n">
        <v>0.020000000000010232</v>
      </c>
      <c r="AF2039" t="n">
        <v>0.0</v>
      </c>
      <c r="AG2039" t="n">
        <v>0.0</v>
      </c>
      <c r="AH2039" t="n">
        <v>0.0</v>
      </c>
      <c r="AI2039" t="n">
        <v>0.0</v>
      </c>
      <c r="AJ2039" t="n">
        <v>0.0</v>
      </c>
      <c r="AK2039" t="n">
        <v>0.0</v>
      </c>
      <c r="AL2039" t="inlineStr">
        <is>
          <t>unreconciled</t>
        </is>
      </c>
      <c r="AM2039" t="inlineStr">
        <is>
          <t>Order Amount Mismatch (POS&gt;3PO)</t>
        </is>
      </c>
      <c r="AN2039" t="n">
        <v>12.76</v>
      </c>
      <c r="AO2039" t="n">
        <f>ROUND(P2039*100/H2039,2)</f>
        <v>0.0</v>
      </c>
      <c r="AP2039" t="n">
        <f>ROUND(Q2039*100/I2039,2)</f>
        <v>0.0</v>
      </c>
      <c r="AQ2039"/>
      <c r="AR2039"/>
      <c r="AS2039" t="n">
        <v>0.0</v>
      </c>
    </row>
    <row r="2040">
      <c r="A2040" s="1" t="n">
        <v>45236.0</v>
      </c>
      <c r="B2040" s="2" t="n">
        <v>45236.86730324074</v>
      </c>
      <c r="C2040" t="inlineStr">
        <is>
          <t>3140023012060100</t>
        </is>
      </c>
      <c r="D2040" t="inlineStr">
        <is>
          <t>POS0012</t>
        </is>
      </c>
      <c r="E2040" t="inlineStr">
        <is>
          <t>91</t>
        </is>
      </c>
      <c r="F2040" t="inlineStr">
        <is>
          <t>0023</t>
        </is>
      </c>
      <c r="G2040" t="inlineStr">
        <is>
          <t>5320526257</t>
        </is>
      </c>
      <c r="H2040" t="n">
        <v>207.0</v>
      </c>
      <c r="I2040" t="n">
        <v>160.01</v>
      </c>
      <c r="J2040" t="n">
        <v>160.01</v>
      </c>
      <c r="K2040" t="inlineStr">
        <is>
          <t>addition</t>
        </is>
      </c>
      <c r="L2040" t="inlineStr">
        <is>
          <t/>
        </is>
      </c>
      <c r="M2040" t="inlineStr">
        <is>
          <t/>
        </is>
      </c>
      <c r="N2040" t="n">
        <v>0.0</v>
      </c>
      <c r="O2040" t="n">
        <v>0.0</v>
      </c>
      <c r="P2040" t="n">
        <v>154.47</v>
      </c>
      <c r="Q2040" t="n">
        <v>158.14</v>
      </c>
      <c r="R2040" t="n">
        <v>37.14</v>
      </c>
      <c r="S2040" t="n">
        <v>0.0</v>
      </c>
      <c r="T2040" t="n">
        <v>0.0</v>
      </c>
      <c r="U2040" t="n">
        <v>0.0</v>
      </c>
      <c r="V2040" t="n">
        <v>0.0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0.0</v>
      </c>
      <c r="AB2040" t="n">
        <v>9.86</v>
      </c>
      <c r="AC2040" t="n">
        <v>9.86</v>
      </c>
      <c r="AD2040" t="n">
        <v>46.99000000000001</v>
      </c>
      <c r="AE2040" t="n">
        <v>-3.6699999999999875</v>
      </c>
      <c r="AF2040" t="n">
        <v>37.14</v>
      </c>
      <c r="AG2040" t="n">
        <v>0.0</v>
      </c>
      <c r="AH2040" t="n">
        <v>0.0</v>
      </c>
      <c r="AI2040" t="n">
        <v>0.0</v>
      </c>
      <c r="AJ2040" t="n">
        <v>0.0</v>
      </c>
      <c r="AK2040" t="n">
        <v>0.0</v>
      </c>
      <c r="AL2040" t="inlineStr">
        <is>
          <t>unreconciled</t>
        </is>
      </c>
      <c r="AM2040" t="inlineStr">
        <is>
          <t>Packaging Charge Mismatch</t>
        </is>
      </c>
      <c r="AN2040" t="n">
        <v>37.14</v>
      </c>
      <c r="AO2040" t="n">
        <f>ROUND(P2040*100/H2040,2)</f>
        <v>0.0</v>
      </c>
      <c r="AP2040" t="n">
        <f>ROUND(Q2040*100/I2040,2)</f>
        <v>0.0</v>
      </c>
      <c r="AQ2040"/>
      <c r="AR2040"/>
      <c r="AS2040" t="n">
        <v>0.0</v>
      </c>
    </row>
    <row r="2041">
      <c r="A2041" s="1" t="n">
        <v>45236.0</v>
      </c>
      <c r="B2041" s="2" t="n">
        <v>45236.77596064815</v>
      </c>
      <c r="C2041" t="inlineStr">
        <is>
          <t>3140023012060069</t>
        </is>
      </c>
      <c r="D2041" t="inlineStr">
        <is>
          <t>POS0012</t>
        </is>
      </c>
      <c r="E2041" t="inlineStr">
        <is>
          <t>60</t>
        </is>
      </c>
      <c r="F2041" t="inlineStr">
        <is>
          <t>0023</t>
        </is>
      </c>
      <c r="G2041" t="inlineStr">
        <is>
          <t>5320550598</t>
        </is>
      </c>
      <c r="H2041" t="n">
        <v>813.0</v>
      </c>
      <c r="I2041" t="n">
        <v>774.28</v>
      </c>
      <c r="J2041" t="n">
        <v>737.14</v>
      </c>
      <c r="K2041" t="inlineStr">
        <is>
          <t>sale</t>
        </is>
      </c>
      <c r="L2041" t="inlineStr">
        <is>
          <t/>
        </is>
      </c>
      <c r="M2041" t="inlineStr">
        <is>
          <t/>
        </is>
      </c>
      <c r="N2041" t="n">
        <v>0.0</v>
      </c>
      <c r="O2041" t="n">
        <v>0.0</v>
      </c>
      <c r="P2041" t="n">
        <v>597.98</v>
      </c>
      <c r="Q2041" t="n">
        <v>597.95</v>
      </c>
      <c r="R2041" t="n">
        <v>37.14</v>
      </c>
      <c r="S2041" t="n">
        <v>37.14</v>
      </c>
      <c r="T2041" t="n">
        <v>7.74</v>
      </c>
      <c r="U2041" t="n">
        <v>7.74</v>
      </c>
      <c r="V2041" t="n">
        <v>132.69</v>
      </c>
      <c r="W2041" t="n">
        <v>132.69</v>
      </c>
      <c r="X2041" t="n">
        <v>10.16</v>
      </c>
      <c r="Y2041" t="n">
        <v>10.16</v>
      </c>
      <c r="Z2041" t="n">
        <v>25.71</v>
      </c>
      <c r="AA2041" t="n">
        <v>25.71</v>
      </c>
      <c r="AB2041" t="n">
        <v>38.72</v>
      </c>
      <c r="AC2041" t="n">
        <v>38.71</v>
      </c>
      <c r="AD2041" t="n">
        <v>38.72000000000003</v>
      </c>
      <c r="AE2041" t="n">
        <v>0.029999999999972715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  <c r="AK2041" t="n">
        <v>0.00999999999999801</v>
      </c>
      <c r="AL2041" t="inlineStr">
        <is>
          <t>unreconciled</t>
        </is>
      </c>
      <c r="AM2041" t="inlineStr">
        <is>
          <t>Order Amount Mismatch (POS&gt;3PO)</t>
        </is>
      </c>
      <c r="AN2041" t="n">
        <v>38.72</v>
      </c>
      <c r="AO2041" t="n">
        <f>ROUND(P2041*100/H2041,2)</f>
        <v>0.0</v>
      </c>
      <c r="AP2041" t="n">
        <f>ROUND(Q2041*100/I2041,2)</f>
        <v>0.0</v>
      </c>
      <c r="AQ2041"/>
      <c r="AR2041"/>
      <c r="AS2041" t="n">
        <v>0.0</v>
      </c>
    </row>
    <row r="2042">
      <c r="A2042" s="1" t="n">
        <v>45236.0</v>
      </c>
      <c r="B2042" s="2" t="n">
        <v>45236.45569444444</v>
      </c>
      <c r="C2042" t="inlineStr">
        <is>
          <t>3140094012086432</t>
        </is>
      </c>
      <c r="D2042" t="inlineStr">
        <is>
          <t>POS0012</t>
        </is>
      </c>
      <c r="E2042" t="inlineStr">
        <is>
          <t>47</t>
        </is>
      </c>
      <c r="F2042" t="inlineStr">
        <is>
          <t>0094</t>
        </is>
      </c>
      <c r="G2042" t="inlineStr">
        <is>
          <t>5320564679</t>
        </is>
      </c>
      <c r="H2042" t="n">
        <v>506.0</v>
      </c>
      <c r="I2042" t="n">
        <v>481.9</v>
      </c>
      <c r="J2042" t="n">
        <v>444.76</v>
      </c>
      <c r="K2042" t="inlineStr">
        <is>
          <t>sale</t>
        </is>
      </c>
      <c r="L2042" t="inlineStr">
        <is>
          <t/>
        </is>
      </c>
      <c r="M2042" t="inlineStr">
        <is>
          <t/>
        </is>
      </c>
      <c r="N2042" t="n">
        <v>0.0</v>
      </c>
      <c r="O2042" t="n">
        <v>0.0</v>
      </c>
      <c r="P2042" t="n">
        <v>375.15</v>
      </c>
      <c r="Q2042" t="n">
        <v>375.15</v>
      </c>
      <c r="R2042" t="n">
        <v>37.14</v>
      </c>
      <c r="S2042" t="n">
        <v>37.14</v>
      </c>
      <c r="T2042" t="n">
        <v>4.82</v>
      </c>
      <c r="U2042" t="n">
        <v>4.82</v>
      </c>
      <c r="V2042" t="n">
        <v>80.06</v>
      </c>
      <c r="W2042" t="n">
        <v>80.06</v>
      </c>
      <c r="X2042" t="n">
        <v>6.32</v>
      </c>
      <c r="Y2042" t="n">
        <v>6.32</v>
      </c>
      <c r="Z2042" t="n">
        <v>15.55</v>
      </c>
      <c r="AA2042" t="n">
        <v>15.55</v>
      </c>
      <c r="AB2042" t="n">
        <v>24.1</v>
      </c>
      <c r="AC2042" t="n">
        <v>24.1</v>
      </c>
      <c r="AD2042" t="n">
        <v>24.100000000000023</v>
      </c>
      <c r="AE2042" t="n">
        <v>0.0</v>
      </c>
      <c r="AF2042" t="n">
        <v>0.0</v>
      </c>
      <c r="AG2042" t="n">
        <v>0.0</v>
      </c>
      <c r="AH2042" t="n">
        <v>0.0</v>
      </c>
      <c r="AI2042" t="n">
        <v>0.0</v>
      </c>
      <c r="AJ2042" t="n">
        <v>0.0</v>
      </c>
      <c r="AK2042" t="n">
        <v>0.0</v>
      </c>
      <c r="AL2042" t="inlineStr">
        <is>
          <t>unreconciled</t>
        </is>
      </c>
      <c r="AM2042" t="inlineStr">
        <is>
          <t>Order Amount Mismatch (POS&gt;3PO)</t>
        </is>
      </c>
      <c r="AN2042" t="n">
        <v>24.1</v>
      </c>
      <c r="AO2042" t="n">
        <f>ROUND(P2042*100/H2042,2)</f>
        <v>0.0</v>
      </c>
      <c r="AP2042" t="n">
        <f>ROUND(Q2042*100/I2042,2)</f>
        <v>0.0</v>
      </c>
      <c r="AQ2042"/>
      <c r="AR2042"/>
      <c r="AS2042" t="n">
        <v>0.0</v>
      </c>
    </row>
    <row r="2043">
      <c r="A2043" s="1" t="n">
        <v>45235.0</v>
      </c>
      <c r="B2043" s="2" t="n">
        <v>45236.025555555556</v>
      </c>
      <c r="C2043" t="inlineStr">
        <is>
          <t>3140094012086421</t>
        </is>
      </c>
      <c r="D2043" t="inlineStr">
        <is>
          <t>POS0012</t>
        </is>
      </c>
      <c r="E2043" t="inlineStr">
        <is>
          <t>36</t>
        </is>
      </c>
      <c r="F2043" t="inlineStr">
        <is>
          <t>0094</t>
        </is>
      </c>
      <c r="G2043" t="inlineStr">
        <is>
          <t>5320612581</t>
        </is>
      </c>
      <c r="H2043" t="n">
        <v>213.0</v>
      </c>
      <c r="I2043" t="n">
        <v>202.86</v>
      </c>
      <c r="J2043" t="n">
        <v>165.72</v>
      </c>
      <c r="K2043" t="inlineStr">
        <is>
          <t>sale</t>
        </is>
      </c>
      <c r="L2043" t="inlineStr">
        <is>
          <t/>
        </is>
      </c>
      <c r="M2043" t="inlineStr">
        <is>
          <t/>
        </is>
      </c>
      <c r="N2043" t="n">
        <v>0.0</v>
      </c>
      <c r="O2043" t="n">
        <v>0.0</v>
      </c>
      <c r="P2043" t="n">
        <v>162.49</v>
      </c>
      <c r="Q2043" t="n">
        <v>162.49</v>
      </c>
      <c r="R2043" t="n">
        <v>37.14</v>
      </c>
      <c r="S2043" t="n">
        <v>37.14</v>
      </c>
      <c r="T2043" t="n">
        <v>2.03</v>
      </c>
      <c r="U2043" t="n">
        <v>2.03</v>
      </c>
      <c r="V2043" t="n">
        <v>29.83</v>
      </c>
      <c r="W2043" t="n">
        <v>29.83</v>
      </c>
      <c r="X2043" t="n">
        <v>2.66</v>
      </c>
      <c r="Y2043" t="n">
        <v>2.66</v>
      </c>
      <c r="Z2043" t="n">
        <v>5.85</v>
      </c>
      <c r="AA2043" t="n">
        <v>5.85</v>
      </c>
      <c r="AB2043" t="n">
        <v>10.14</v>
      </c>
      <c r="AC2043" t="n">
        <v>10.14</v>
      </c>
      <c r="AD2043" t="n">
        <v>10.139999999999986</v>
      </c>
      <c r="AE2043" t="n">
        <v>0.0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  <c r="AK2043" t="n">
        <v>0.0</v>
      </c>
      <c r="AL2043" t="inlineStr">
        <is>
          <t>unreconciled</t>
        </is>
      </c>
      <c r="AM2043" t="inlineStr">
        <is>
          <t>Order Amount Mismatch (POS&gt;3PO)</t>
        </is>
      </c>
      <c r="AN2043" t="n">
        <v>10.14</v>
      </c>
      <c r="AO2043" t="n">
        <f>ROUND(P2043*100/H2043,2)</f>
        <v>0.0</v>
      </c>
      <c r="AP2043" t="n">
        <f>ROUND(Q2043*100/I2043,2)</f>
        <v>0.0</v>
      </c>
      <c r="AQ2043"/>
      <c r="AR2043"/>
      <c r="AS2043" t="n">
        <v>0.0</v>
      </c>
    </row>
    <row r="2044">
      <c r="A2044" s="1" t="n">
        <v>45235.0</v>
      </c>
      <c r="B2044" s="2" t="n">
        <v>45235.87335648148</v>
      </c>
      <c r="C2044" t="inlineStr">
        <is>
          <t>3140094012086290</t>
        </is>
      </c>
      <c r="D2044" t="inlineStr">
        <is>
          <t>POS0012</t>
        </is>
      </c>
      <c r="E2044" t="inlineStr">
        <is>
          <t>05</t>
        </is>
      </c>
      <c r="F2044" t="inlineStr">
        <is>
          <t>0094</t>
        </is>
      </c>
      <c r="G2044" t="inlineStr">
        <is>
          <t>5320621265</t>
        </is>
      </c>
      <c r="H2044" t="n">
        <v>165.0</v>
      </c>
      <c r="I2044" t="n">
        <v>157.14</v>
      </c>
      <c r="J2044" t="n">
        <v>120.0</v>
      </c>
      <c r="K2044" t="inlineStr">
        <is>
          <t>sale</t>
        </is>
      </c>
      <c r="L2044" t="inlineStr">
        <is>
          <t/>
        </is>
      </c>
      <c r="M2044" t="inlineStr">
        <is>
          <t/>
        </is>
      </c>
      <c r="N2044" t="n">
        <v>0.0</v>
      </c>
      <c r="O2044" t="n">
        <v>0.0</v>
      </c>
      <c r="P2044" t="n">
        <v>127.65</v>
      </c>
      <c r="Q2044" t="n">
        <v>127.65</v>
      </c>
      <c r="R2044" t="n">
        <v>37.14</v>
      </c>
      <c r="S2044" t="n">
        <v>37.14</v>
      </c>
      <c r="T2044" t="n">
        <v>1.57</v>
      </c>
      <c r="U2044" t="n">
        <v>1.57</v>
      </c>
      <c r="V2044" t="n">
        <v>21.6</v>
      </c>
      <c r="W2044" t="n">
        <v>21.6</v>
      </c>
      <c r="X2044" t="n">
        <v>2.06</v>
      </c>
      <c r="Y2044" t="n">
        <v>2.06</v>
      </c>
      <c r="Z2044" t="n">
        <v>4.26</v>
      </c>
      <c r="AA2044" t="n">
        <v>4.26</v>
      </c>
      <c r="AB2044" t="n">
        <v>7.86</v>
      </c>
      <c r="AC2044" t="n">
        <v>7.86</v>
      </c>
      <c r="AD2044" t="n">
        <v>7.860000000000014</v>
      </c>
      <c r="AE2044" t="n">
        <v>0.0</v>
      </c>
      <c r="AF2044" t="n">
        <v>0.0</v>
      </c>
      <c r="AG2044" t="n">
        <v>0.0</v>
      </c>
      <c r="AH2044" t="n">
        <v>0.0</v>
      </c>
      <c r="AI2044" t="n">
        <v>0.0</v>
      </c>
      <c r="AJ2044" t="n">
        <v>0.0</v>
      </c>
      <c r="AK2044" t="n">
        <v>0.0</v>
      </c>
      <c r="AL2044" t="inlineStr">
        <is>
          <t>unreconciled</t>
        </is>
      </c>
      <c r="AM2044" t="inlineStr">
        <is>
          <t>Order Amount Mismatch (POS&gt;3PO)</t>
        </is>
      </c>
      <c r="AN2044" t="n">
        <v>7.86</v>
      </c>
      <c r="AO2044" t="n">
        <f>ROUND(P2044*100/H2044,2)</f>
        <v>0.0</v>
      </c>
      <c r="AP2044" t="n">
        <f>ROUND(Q2044*100/I2044,2)</f>
        <v>0.0</v>
      </c>
      <c r="AQ2044"/>
      <c r="AR2044"/>
      <c r="AS2044" t="n">
        <v>0.0</v>
      </c>
    </row>
    <row r="2045">
      <c r="A2045" s="1" t="n">
        <v>45236.0</v>
      </c>
      <c r="B2045" s="2" t="n">
        <v>45236.58128472222</v>
      </c>
      <c r="C2045" t="inlineStr">
        <is>
          <t>3140094012086470</t>
        </is>
      </c>
      <c r="D2045" t="inlineStr">
        <is>
          <t>POS0012</t>
        </is>
      </c>
      <c r="E2045" t="inlineStr">
        <is>
          <t>85</t>
        </is>
      </c>
      <c r="F2045" t="inlineStr">
        <is>
          <t>0094</t>
        </is>
      </c>
      <c r="G2045" t="inlineStr">
        <is>
          <t>5320635332</t>
        </is>
      </c>
      <c r="H2045" t="n">
        <v>316.0</v>
      </c>
      <c r="I2045" t="n">
        <v>300.95</v>
      </c>
      <c r="J2045" t="n">
        <v>263.81</v>
      </c>
      <c r="K2045" t="inlineStr">
        <is>
          <t>sale</t>
        </is>
      </c>
      <c r="L2045" t="inlineStr">
        <is>
          <t/>
        </is>
      </c>
      <c r="M2045" t="inlineStr">
        <is>
          <t/>
        </is>
      </c>
      <c r="N2045" t="n">
        <v>0.0</v>
      </c>
      <c r="O2045" t="n">
        <v>0.0</v>
      </c>
      <c r="P2045" t="n">
        <v>237.24</v>
      </c>
      <c r="Q2045" t="n">
        <v>237.25</v>
      </c>
      <c r="R2045" t="n">
        <v>37.14</v>
      </c>
      <c r="S2045" t="n">
        <v>37.14</v>
      </c>
      <c r="T2045" t="n">
        <v>3.01</v>
      </c>
      <c r="U2045" t="n">
        <v>3.01</v>
      </c>
      <c r="V2045" t="n">
        <v>47.49</v>
      </c>
      <c r="W2045" t="n">
        <v>47.49</v>
      </c>
      <c r="X2045" t="n">
        <v>3.95</v>
      </c>
      <c r="Y2045" t="n">
        <v>3.95</v>
      </c>
      <c r="Z2045" t="n">
        <v>9.26</v>
      </c>
      <c r="AA2045" t="n">
        <v>9.26</v>
      </c>
      <c r="AB2045" t="n">
        <v>15.04</v>
      </c>
      <c r="AC2045" t="n">
        <v>15.05</v>
      </c>
      <c r="AD2045" t="n">
        <v>15.050000000000011</v>
      </c>
      <c r="AE2045" t="n">
        <v>-0.009999999999990905</v>
      </c>
      <c r="AF2045" t="n">
        <v>0.0</v>
      </c>
      <c r="AG2045" t="n">
        <v>0.0</v>
      </c>
      <c r="AH2045" t="n">
        <v>0.0</v>
      </c>
      <c r="AI2045" t="n">
        <v>0.0</v>
      </c>
      <c r="AJ2045" t="n">
        <v>0.0</v>
      </c>
      <c r="AK2045" t="n">
        <v>-0.010000000000001563</v>
      </c>
      <c r="AL2045" t="inlineStr">
        <is>
          <t>unreconciled</t>
        </is>
      </c>
      <c r="AM2045" t="inlineStr">
        <is>
          <t>Order Amount Mismatch (POS&gt;3PO)</t>
        </is>
      </c>
      <c r="AN2045" t="n">
        <v>15.05</v>
      </c>
      <c r="AO2045" t="n">
        <f>ROUND(P2045*100/H2045,2)</f>
        <v>0.0</v>
      </c>
      <c r="AP2045" t="n">
        <f>ROUND(Q2045*100/I2045,2)</f>
        <v>0.0</v>
      </c>
      <c r="AQ2045"/>
      <c r="AR2045"/>
      <c r="AS2045" t="n">
        <v>0.0</v>
      </c>
    </row>
    <row r="2046">
      <c r="A2046" s="1" t="n">
        <v>45235.0</v>
      </c>
      <c r="B2046" s="2" t="n">
        <v>45236.007523148146</v>
      </c>
      <c r="C2046" t="inlineStr">
        <is>
          <t>3140023012059943</t>
        </is>
      </c>
      <c r="D2046" t="inlineStr">
        <is>
          <t>POS0012</t>
        </is>
      </c>
      <c r="E2046" t="inlineStr">
        <is>
          <t>35</t>
        </is>
      </c>
      <c r="F2046" t="inlineStr">
        <is>
          <t>0023</t>
        </is>
      </c>
      <c r="G2046" t="inlineStr">
        <is>
          <t>5320641846</t>
        </is>
      </c>
      <c r="H2046" t="n">
        <v>504.0</v>
      </c>
      <c r="I2046" t="n">
        <v>480.0</v>
      </c>
      <c r="J2046" t="n">
        <v>442.86</v>
      </c>
      <c r="K2046" t="inlineStr">
        <is>
          <t>sale</t>
        </is>
      </c>
      <c r="L2046" t="inlineStr">
        <is>
          <t/>
        </is>
      </c>
      <c r="M2046" t="inlineStr">
        <is>
          <t/>
        </is>
      </c>
      <c r="N2046" t="n">
        <v>0.0</v>
      </c>
      <c r="O2046" t="n">
        <v>0.0</v>
      </c>
      <c r="P2046" t="n">
        <v>373.71</v>
      </c>
      <c r="Q2046" t="n">
        <v>373.71</v>
      </c>
      <c r="R2046" t="n">
        <v>37.14</v>
      </c>
      <c r="S2046" t="n">
        <v>37.14</v>
      </c>
      <c r="T2046" t="n">
        <v>4.8</v>
      </c>
      <c r="U2046" t="n">
        <v>4.8</v>
      </c>
      <c r="V2046" t="n">
        <v>79.71</v>
      </c>
      <c r="W2046" t="n">
        <v>79.71</v>
      </c>
      <c r="X2046" t="n">
        <v>6.3</v>
      </c>
      <c r="Y2046" t="n">
        <v>6.3</v>
      </c>
      <c r="Z2046" t="n">
        <v>15.48</v>
      </c>
      <c r="AA2046" t="n">
        <v>15.48</v>
      </c>
      <c r="AB2046" t="n">
        <v>24.0</v>
      </c>
      <c r="AC2046" t="n">
        <v>24.0</v>
      </c>
      <c r="AD2046" t="n">
        <v>24.0</v>
      </c>
      <c r="AE2046" t="n">
        <v>0.0</v>
      </c>
      <c r="AF2046" t="n">
        <v>0.0</v>
      </c>
      <c r="AG2046" t="n">
        <v>0.0</v>
      </c>
      <c r="AH2046" t="n">
        <v>0.0</v>
      </c>
      <c r="AI2046" t="n">
        <v>0.0</v>
      </c>
      <c r="AJ2046" t="n">
        <v>0.0</v>
      </c>
      <c r="AK2046" t="n">
        <v>0.0</v>
      </c>
      <c r="AL2046" t="inlineStr">
        <is>
          <t>unreconciled</t>
        </is>
      </c>
      <c r="AM2046" t="inlineStr">
        <is>
          <t>Order Amount Mismatch (POS&gt;3PO)</t>
        </is>
      </c>
      <c r="AN2046" t="n">
        <v>24.0</v>
      </c>
      <c r="AO2046" t="n">
        <f>ROUND(P2046*100/H2046,2)</f>
        <v>0.0</v>
      </c>
      <c r="AP2046" t="n">
        <f>ROUND(Q2046*100/I2046,2)</f>
        <v>0.0</v>
      </c>
      <c r="AQ2046"/>
      <c r="AR2046"/>
      <c r="AS2046" t="n">
        <v>0.0</v>
      </c>
    </row>
    <row r="2047">
      <c r="A2047" s="1" t="n">
        <v>45235.0</v>
      </c>
      <c r="B2047" s="2" t="n">
        <v>45235.9146412037</v>
      </c>
      <c r="C2047" t="inlineStr">
        <is>
          <t>3140023012059891</t>
        </is>
      </c>
      <c r="D2047" t="inlineStr">
        <is>
          <t>POS0012</t>
        </is>
      </c>
      <c r="E2047" t="inlineStr">
        <is>
          <t>83</t>
        </is>
      </c>
      <c r="F2047" t="inlineStr">
        <is>
          <t>0023</t>
        </is>
      </c>
      <c r="G2047" t="inlineStr">
        <is>
          <t>5320642192</t>
        </is>
      </c>
      <c r="H2047" t="n">
        <v>260.0</v>
      </c>
      <c r="I2047" t="n">
        <v>247.62</v>
      </c>
      <c r="J2047" t="n">
        <v>210.48</v>
      </c>
      <c r="K2047" t="inlineStr">
        <is>
          <t>sale</t>
        </is>
      </c>
      <c r="L2047" t="inlineStr">
        <is>
          <t/>
        </is>
      </c>
      <c r="M2047" t="inlineStr">
        <is>
          <t/>
        </is>
      </c>
      <c r="N2047" t="n">
        <v>0.0</v>
      </c>
      <c r="O2047" t="n">
        <v>0.0</v>
      </c>
      <c r="P2047" t="n">
        <v>196.59</v>
      </c>
      <c r="Q2047" t="n">
        <v>196.6</v>
      </c>
      <c r="R2047" t="n">
        <v>37.14</v>
      </c>
      <c r="S2047" t="n">
        <v>37.14</v>
      </c>
      <c r="T2047" t="n">
        <v>2.48</v>
      </c>
      <c r="U2047" t="n">
        <v>2.48</v>
      </c>
      <c r="V2047" t="n">
        <v>37.89</v>
      </c>
      <c r="W2047" t="n">
        <v>37.89</v>
      </c>
      <c r="X2047" t="n">
        <v>3.25</v>
      </c>
      <c r="Y2047" t="n">
        <v>3.25</v>
      </c>
      <c r="Z2047" t="n">
        <v>7.41</v>
      </c>
      <c r="AA2047" t="n">
        <v>7.4</v>
      </c>
      <c r="AB2047" t="n">
        <v>12.38</v>
      </c>
      <c r="AC2047" t="n">
        <v>12.38</v>
      </c>
      <c r="AD2047" t="n">
        <v>12.379999999999995</v>
      </c>
      <c r="AE2047" t="n">
        <v>-0.009999999999990905</v>
      </c>
      <c r="AF2047" t="n">
        <v>0.0</v>
      </c>
      <c r="AG2047" t="n">
        <v>0.0</v>
      </c>
      <c r="AH2047" t="n">
        <v>0.0</v>
      </c>
      <c r="AI2047" t="n">
        <v>0.0</v>
      </c>
      <c r="AJ2047" t="n">
        <v>0.009999999999999787</v>
      </c>
      <c r="AK2047" t="n">
        <v>0.0</v>
      </c>
      <c r="AL2047" t="inlineStr">
        <is>
          <t>unreconciled</t>
        </is>
      </c>
      <c r="AM2047" t="inlineStr">
        <is>
          <t>Order Amount Mismatch (POS&gt;3PO)</t>
        </is>
      </c>
      <c r="AN2047" t="n">
        <v>12.38</v>
      </c>
      <c r="AO2047" t="n">
        <f>ROUND(P2047*100/H2047,2)</f>
        <v>0.0</v>
      </c>
      <c r="AP2047" t="n">
        <f>ROUND(Q2047*100/I2047,2)</f>
        <v>0.0</v>
      </c>
      <c r="AQ2047"/>
      <c r="AR2047"/>
      <c r="AS2047" t="n">
        <v>0.0</v>
      </c>
    </row>
    <row r="2048">
      <c r="A2048" s="1" t="n">
        <v>45235.0</v>
      </c>
      <c r="B2048" s="2" t="n">
        <v>45235.977060185185</v>
      </c>
      <c r="C2048" t="inlineStr">
        <is>
          <t>3140023012059917</t>
        </is>
      </c>
      <c r="D2048" t="inlineStr">
        <is>
          <t>POS0012</t>
        </is>
      </c>
      <c r="E2048" t="inlineStr">
        <is>
          <t>09</t>
        </is>
      </c>
      <c r="F2048" t="inlineStr">
        <is>
          <t>0023</t>
        </is>
      </c>
      <c r="G2048" t="inlineStr">
        <is>
          <t>5320658218</t>
        </is>
      </c>
      <c r="H2048" t="n">
        <v>329.0</v>
      </c>
      <c r="I2048" t="n">
        <v>276.2</v>
      </c>
      <c r="J2048" t="n">
        <v>276.2</v>
      </c>
      <c r="K2048" t="inlineStr">
        <is>
          <t>addition</t>
        </is>
      </c>
      <c r="L2048" t="inlineStr">
        <is>
          <t/>
        </is>
      </c>
      <c r="M2048" t="inlineStr">
        <is>
          <t/>
        </is>
      </c>
      <c r="N2048" t="n">
        <v>0.0</v>
      </c>
      <c r="O2048" t="n">
        <v>0.0</v>
      </c>
      <c r="P2048" t="n">
        <v>245.5</v>
      </c>
      <c r="Q2048" t="n">
        <v>246.68</v>
      </c>
      <c r="R2048" t="n">
        <v>37.14</v>
      </c>
      <c r="S2048" t="n">
        <v>0.0</v>
      </c>
      <c r="T2048" t="n">
        <v>0.0</v>
      </c>
      <c r="U2048" t="n">
        <v>0.0</v>
      </c>
      <c r="V2048" t="n">
        <v>0.0</v>
      </c>
      <c r="W2048" t="n">
        <v>0.0</v>
      </c>
      <c r="X2048" t="n">
        <v>0.0</v>
      </c>
      <c r="Y2048" t="n">
        <v>0.0</v>
      </c>
      <c r="Z2048" t="n">
        <v>0.0</v>
      </c>
      <c r="AA2048" t="n">
        <v>0.0</v>
      </c>
      <c r="AB2048" t="n">
        <v>15.66</v>
      </c>
      <c r="AC2048" t="n">
        <v>15.67</v>
      </c>
      <c r="AD2048" t="n">
        <v>52.80000000000001</v>
      </c>
      <c r="AE2048" t="n">
        <v>-1.1800000000000068</v>
      </c>
      <c r="AF2048" t="n">
        <v>37.14</v>
      </c>
      <c r="AG2048" t="n">
        <v>0.0</v>
      </c>
      <c r="AH2048" t="n">
        <v>0.0</v>
      </c>
      <c r="AI2048" t="n">
        <v>0.0</v>
      </c>
      <c r="AJ2048" t="n">
        <v>0.0</v>
      </c>
      <c r="AK2048" t="n">
        <v>-0.009999999999999787</v>
      </c>
      <c r="AL2048" t="inlineStr">
        <is>
          <t>unreconciled</t>
        </is>
      </c>
      <c r="AM2048" t="inlineStr">
        <is>
          <t>Packaging Charge Mismatch</t>
        </is>
      </c>
      <c r="AN2048" t="n">
        <v>37.14</v>
      </c>
      <c r="AO2048" t="n">
        <f>ROUND(P2048*100/H2048,2)</f>
        <v>0.0</v>
      </c>
      <c r="AP2048" t="n">
        <f>ROUND(Q2048*100/I2048,2)</f>
        <v>0.0</v>
      </c>
      <c r="AQ2048"/>
      <c r="AR2048"/>
      <c r="AS2048" t="n">
        <v>0.0</v>
      </c>
    </row>
    <row r="2049">
      <c r="A2049" s="1" t="n">
        <v>45235.0</v>
      </c>
      <c r="B2049" s="2" t="n">
        <v>45235.89261574074</v>
      </c>
      <c r="C2049" t="inlineStr">
        <is>
          <t>3140094012086312</t>
        </is>
      </c>
      <c r="D2049" t="inlineStr">
        <is>
          <t>POS0012</t>
        </is>
      </c>
      <c r="E2049" t="inlineStr">
        <is>
          <t>27</t>
        </is>
      </c>
      <c r="F2049" t="inlineStr">
        <is>
          <t>0094</t>
        </is>
      </c>
      <c r="G2049" t="inlineStr">
        <is>
          <t>5320662234</t>
        </is>
      </c>
      <c r="H2049" t="n">
        <v>266.0</v>
      </c>
      <c r="I2049" t="n">
        <v>253.33</v>
      </c>
      <c r="J2049" t="n">
        <v>216.19</v>
      </c>
      <c r="K2049" t="inlineStr">
        <is>
          <t>sale</t>
        </is>
      </c>
      <c r="L2049" t="inlineStr">
        <is>
          <t/>
        </is>
      </c>
      <c r="M2049" t="inlineStr">
        <is>
          <t/>
        </is>
      </c>
      <c r="N2049" t="n">
        <v>0.0</v>
      </c>
      <c r="O2049" t="n">
        <v>0.0</v>
      </c>
      <c r="P2049" t="n">
        <v>200.97</v>
      </c>
      <c r="Q2049" t="n">
        <v>200.98</v>
      </c>
      <c r="R2049" t="n">
        <v>37.14</v>
      </c>
      <c r="S2049" t="n">
        <v>37.14</v>
      </c>
      <c r="T2049" t="n">
        <v>2.53</v>
      </c>
      <c r="U2049" t="n">
        <v>2.53</v>
      </c>
      <c r="V2049" t="n">
        <v>38.91</v>
      </c>
      <c r="W2049" t="n">
        <v>38.91</v>
      </c>
      <c r="X2049" t="n">
        <v>3.32</v>
      </c>
      <c r="Y2049" t="n">
        <v>3.32</v>
      </c>
      <c r="Z2049" t="n">
        <v>7.6</v>
      </c>
      <c r="AA2049" t="n">
        <v>7.6</v>
      </c>
      <c r="AB2049" t="n">
        <v>12.66</v>
      </c>
      <c r="AC2049" t="n">
        <v>12.67</v>
      </c>
      <c r="AD2049" t="n">
        <v>12.669999999999987</v>
      </c>
      <c r="AE2049" t="n">
        <v>-0.009999999999990905</v>
      </c>
      <c r="AF2049" t="n">
        <v>0.0</v>
      </c>
      <c r="AG2049" t="n">
        <v>0.0</v>
      </c>
      <c r="AH2049" t="n">
        <v>0.0</v>
      </c>
      <c r="AI2049" t="n">
        <v>0.0</v>
      </c>
      <c r="AJ2049" t="n">
        <v>0.0</v>
      </c>
      <c r="AK2049" t="n">
        <v>-0.009999999999999787</v>
      </c>
      <c r="AL2049" t="inlineStr">
        <is>
          <t>unreconciled</t>
        </is>
      </c>
      <c r="AM2049" t="inlineStr">
        <is>
          <t>Order Amount Mismatch (POS&gt;3PO)</t>
        </is>
      </c>
      <c r="AN2049" t="n">
        <v>12.67</v>
      </c>
      <c r="AO2049" t="n">
        <f>ROUND(P2049*100/H2049,2)</f>
        <v>0.0</v>
      </c>
      <c r="AP2049" t="n">
        <f>ROUND(Q2049*100/I2049,2)</f>
        <v>0.0</v>
      </c>
      <c r="AQ2049"/>
      <c r="AR2049"/>
      <c r="AS2049" t="n">
        <v>0.0</v>
      </c>
    </row>
    <row r="2050">
      <c r="A2050" s="1" t="n">
        <v>45235.0</v>
      </c>
      <c r="B2050" s="2" t="n">
        <v>45235.89013888889</v>
      </c>
      <c r="C2050" t="inlineStr">
        <is>
          <t>3140023012059877</t>
        </is>
      </c>
      <c r="D2050" t="inlineStr">
        <is>
          <t>POS0012</t>
        </is>
      </c>
      <c r="E2050" t="inlineStr">
        <is>
          <t>69</t>
        </is>
      </c>
      <c r="F2050" t="inlineStr">
        <is>
          <t>0023</t>
        </is>
      </c>
      <c r="G2050" t="inlineStr">
        <is>
          <t>5320731461</t>
        </is>
      </c>
      <c r="H2050" t="n">
        <v>280.0</v>
      </c>
      <c r="I2050" t="n">
        <v>266.66</v>
      </c>
      <c r="J2050" t="n">
        <v>229.52</v>
      </c>
      <c r="K2050" t="inlineStr">
        <is>
          <t>sale</t>
        </is>
      </c>
      <c r="L2050" t="inlineStr">
        <is>
          <t/>
        </is>
      </c>
      <c r="M2050" t="inlineStr">
        <is>
          <t/>
        </is>
      </c>
      <c r="N2050" t="n">
        <v>0.0</v>
      </c>
      <c r="O2050" t="n">
        <v>0.0</v>
      </c>
      <c r="P2050" t="n">
        <v>211.11</v>
      </c>
      <c r="Q2050" t="n">
        <v>211.1</v>
      </c>
      <c r="R2050" t="n">
        <v>37.14</v>
      </c>
      <c r="S2050" t="n">
        <v>37.14</v>
      </c>
      <c r="T2050" t="n">
        <v>2.67</v>
      </c>
      <c r="U2050" t="n">
        <v>2.67</v>
      </c>
      <c r="V2050" t="n">
        <v>41.31</v>
      </c>
      <c r="W2050" t="n">
        <v>41.31</v>
      </c>
      <c r="X2050" t="n">
        <v>3.5</v>
      </c>
      <c r="Y2050" t="n">
        <v>3.5</v>
      </c>
      <c r="Z2050" t="n">
        <v>8.07</v>
      </c>
      <c r="AA2050" t="n">
        <v>8.07</v>
      </c>
      <c r="AB2050" t="n">
        <v>13.34</v>
      </c>
      <c r="AC2050" t="n">
        <v>13.33</v>
      </c>
      <c r="AD2050" t="n">
        <v>13.339999999999975</v>
      </c>
      <c r="AE2050" t="n">
        <v>0.010000000000019327</v>
      </c>
      <c r="AF2050" t="n">
        <v>0.0</v>
      </c>
      <c r="AG2050" t="n">
        <v>0.0</v>
      </c>
      <c r="AH2050" t="n">
        <v>0.0</v>
      </c>
      <c r="AI2050" t="n">
        <v>0.0</v>
      </c>
      <c r="AJ2050" t="n">
        <v>0.0</v>
      </c>
      <c r="AK2050" t="n">
        <v>0.009999999999999787</v>
      </c>
      <c r="AL2050" t="inlineStr">
        <is>
          <t>unreconciled</t>
        </is>
      </c>
      <c r="AM2050" t="inlineStr">
        <is>
          <t>Order Amount Mismatch (POS&gt;3PO)</t>
        </is>
      </c>
      <c r="AN2050" t="n">
        <v>13.34</v>
      </c>
      <c r="AO2050" t="n">
        <f>ROUND(P2050*100/H2050,2)</f>
        <v>0.0</v>
      </c>
      <c r="AP2050" t="n">
        <f>ROUND(Q2050*100/I2050,2)</f>
        <v>0.0</v>
      </c>
      <c r="AQ2050"/>
      <c r="AR2050"/>
      <c r="AS2050" t="n">
        <v>0.0</v>
      </c>
    </row>
    <row r="2051">
      <c r="A2051" s="1" t="n">
        <v>45236.0</v>
      </c>
      <c r="B2051" s="2" t="n">
        <v>45236.65707175926</v>
      </c>
      <c r="C2051" t="inlineStr">
        <is>
          <t>3140094012086518</t>
        </is>
      </c>
      <c r="D2051" t="inlineStr">
        <is>
          <t>POS0012</t>
        </is>
      </c>
      <c r="E2051" t="inlineStr">
        <is>
          <t>33</t>
        </is>
      </c>
      <c r="F2051" t="inlineStr">
        <is>
          <t>0094</t>
        </is>
      </c>
      <c r="G2051" t="inlineStr">
        <is>
          <t>5320731525</t>
        </is>
      </c>
      <c r="H2051" t="n">
        <v>450.0</v>
      </c>
      <c r="I2051" t="n">
        <v>428.57</v>
      </c>
      <c r="J2051" t="n">
        <v>391.43</v>
      </c>
      <c r="K2051" t="inlineStr">
        <is>
          <t>sale</t>
        </is>
      </c>
      <c r="L2051" t="inlineStr">
        <is>
          <t/>
        </is>
      </c>
      <c r="M2051" t="inlineStr">
        <is>
          <t/>
        </is>
      </c>
      <c r="N2051" t="n">
        <v>0.0</v>
      </c>
      <c r="O2051" t="n">
        <v>0.0</v>
      </c>
      <c r="P2051" t="n">
        <v>334.51</v>
      </c>
      <c r="Q2051" t="n">
        <v>334.5</v>
      </c>
      <c r="R2051" t="n">
        <v>37.14</v>
      </c>
      <c r="S2051" t="n">
        <v>37.14</v>
      </c>
      <c r="T2051" t="n">
        <v>4.29</v>
      </c>
      <c r="U2051" t="n">
        <v>4.29</v>
      </c>
      <c r="V2051" t="n">
        <v>70.46</v>
      </c>
      <c r="W2051" t="n">
        <v>70.46</v>
      </c>
      <c r="X2051" t="n">
        <v>5.62</v>
      </c>
      <c r="Y2051" t="n">
        <v>5.62</v>
      </c>
      <c r="Z2051" t="n">
        <v>13.69</v>
      </c>
      <c r="AA2051" t="n">
        <v>13.69</v>
      </c>
      <c r="AB2051" t="n">
        <v>21.42</v>
      </c>
      <c r="AC2051" t="n">
        <v>21.43</v>
      </c>
      <c r="AD2051" t="n">
        <v>21.430000000000007</v>
      </c>
      <c r="AE2051" t="n">
        <v>0.009999999999990905</v>
      </c>
      <c r="AF2051" t="n">
        <v>0.0</v>
      </c>
      <c r="AG2051" t="n">
        <v>0.0</v>
      </c>
      <c r="AH2051" t="n">
        <v>0.0</v>
      </c>
      <c r="AI2051" t="n">
        <v>0.0</v>
      </c>
      <c r="AJ2051" t="n">
        <v>0.0</v>
      </c>
      <c r="AK2051" t="n">
        <v>-0.00999999999999801</v>
      </c>
      <c r="AL2051" t="inlineStr">
        <is>
          <t>unreconciled</t>
        </is>
      </c>
      <c r="AM2051" t="inlineStr">
        <is>
          <t>Order Amount Mismatch (POS&gt;3PO)</t>
        </is>
      </c>
      <c r="AN2051" t="n">
        <v>21.43</v>
      </c>
      <c r="AO2051" t="n">
        <f>ROUND(P2051*100/H2051,2)</f>
        <v>0.0</v>
      </c>
      <c r="AP2051" t="n">
        <f>ROUND(Q2051*100/I2051,2)</f>
        <v>0.0</v>
      </c>
      <c r="AQ2051"/>
      <c r="AR2051"/>
      <c r="AS2051" t="n">
        <v>0.0</v>
      </c>
    </row>
    <row r="2052">
      <c r="A2052" s="1" t="n">
        <v>45236.0</v>
      </c>
      <c r="B2052" s="2" t="n">
        <v>45236.70298611111</v>
      </c>
      <c r="C2052" t="inlineStr">
        <is>
          <t>3140094012086535</t>
        </is>
      </c>
      <c r="D2052" t="inlineStr">
        <is>
          <t>POS0012</t>
        </is>
      </c>
      <c r="E2052" t="inlineStr">
        <is>
          <t>50</t>
        </is>
      </c>
      <c r="F2052" t="inlineStr">
        <is>
          <t>0094</t>
        </is>
      </c>
      <c r="G2052" t="inlineStr">
        <is>
          <t>5320741232</t>
        </is>
      </c>
      <c r="H2052" t="n">
        <v>280.0</v>
      </c>
      <c r="I2052" t="n">
        <v>266.66</v>
      </c>
      <c r="J2052" t="n">
        <v>229.52</v>
      </c>
      <c r="K2052" t="inlineStr">
        <is>
          <t>sale</t>
        </is>
      </c>
      <c r="L2052" t="inlineStr">
        <is>
          <t/>
        </is>
      </c>
      <c r="M2052" t="inlineStr">
        <is>
          <t/>
        </is>
      </c>
      <c r="N2052" t="n">
        <v>0.0</v>
      </c>
      <c r="O2052" t="n">
        <v>0.0</v>
      </c>
      <c r="P2052" t="n">
        <v>211.11</v>
      </c>
      <c r="Q2052" t="n">
        <v>211.1</v>
      </c>
      <c r="R2052" t="n">
        <v>37.14</v>
      </c>
      <c r="S2052" t="n">
        <v>37.14</v>
      </c>
      <c r="T2052" t="n">
        <v>2.67</v>
      </c>
      <c r="U2052" t="n">
        <v>2.67</v>
      </c>
      <c r="V2052" t="n">
        <v>41.31</v>
      </c>
      <c r="W2052" t="n">
        <v>41.31</v>
      </c>
      <c r="X2052" t="n">
        <v>3.5</v>
      </c>
      <c r="Y2052" t="n">
        <v>3.5</v>
      </c>
      <c r="Z2052" t="n">
        <v>8.07</v>
      </c>
      <c r="AA2052" t="n">
        <v>8.07</v>
      </c>
      <c r="AB2052" t="n">
        <v>13.34</v>
      </c>
      <c r="AC2052" t="n">
        <v>13.33</v>
      </c>
      <c r="AD2052" t="n">
        <v>13.339999999999975</v>
      </c>
      <c r="AE2052" t="n">
        <v>0.010000000000019327</v>
      </c>
      <c r="AF2052" t="n">
        <v>0.0</v>
      </c>
      <c r="AG2052" t="n">
        <v>0.0</v>
      </c>
      <c r="AH2052" t="n">
        <v>0.0</v>
      </c>
      <c r="AI2052" t="n">
        <v>0.0</v>
      </c>
      <c r="AJ2052" t="n">
        <v>0.0</v>
      </c>
      <c r="AK2052" t="n">
        <v>0.009999999999999787</v>
      </c>
      <c r="AL2052" t="inlineStr">
        <is>
          <t>unreconciled</t>
        </is>
      </c>
      <c r="AM2052" t="inlineStr">
        <is>
          <t>Order Amount Mismatch (POS&gt;3PO)</t>
        </is>
      </c>
      <c r="AN2052" t="n">
        <v>13.34</v>
      </c>
      <c r="AO2052" t="n">
        <f>ROUND(P2052*100/H2052,2)</f>
        <v>0.0</v>
      </c>
      <c r="AP2052" t="n">
        <f>ROUND(Q2052*100/I2052,2)</f>
        <v>0.0</v>
      </c>
      <c r="AQ2052"/>
      <c r="AR2052"/>
      <c r="AS2052" t="n">
        <v>0.0</v>
      </c>
    </row>
    <row r="2053">
      <c r="A2053" s="1" t="n">
        <v>45236.0</v>
      </c>
      <c r="B2053" s="2" t="n">
        <v>45236.999189814815</v>
      </c>
      <c r="C2053" t="inlineStr">
        <is>
          <t>3140023012060163</t>
        </is>
      </c>
      <c r="D2053" t="inlineStr">
        <is>
          <t>POS0012</t>
        </is>
      </c>
      <c r="E2053" t="inlineStr">
        <is>
          <t>54</t>
        </is>
      </c>
      <c r="F2053" t="inlineStr">
        <is>
          <t>0023</t>
        </is>
      </c>
      <c r="G2053" t="inlineStr">
        <is>
          <t>5320745638</t>
        </is>
      </c>
      <c r="H2053" t="n">
        <v>436.0</v>
      </c>
      <c r="I2053" t="n">
        <v>415.24</v>
      </c>
      <c r="J2053" t="n">
        <v>378.1</v>
      </c>
      <c r="K2053" t="inlineStr">
        <is>
          <t>sale</t>
        </is>
      </c>
      <c r="L2053" t="inlineStr">
        <is>
          <t/>
        </is>
      </c>
      <c r="M2053" t="inlineStr">
        <is>
          <t/>
        </is>
      </c>
      <c r="N2053" t="n">
        <v>0.0</v>
      </c>
      <c r="O2053" t="n">
        <v>0.0</v>
      </c>
      <c r="P2053" t="n">
        <v>324.35</v>
      </c>
      <c r="Q2053" t="n">
        <v>324.35</v>
      </c>
      <c r="R2053" t="n">
        <v>37.14</v>
      </c>
      <c r="S2053" t="n">
        <v>37.14</v>
      </c>
      <c r="T2053" t="n">
        <v>4.15</v>
      </c>
      <c r="U2053" t="n">
        <v>4.15</v>
      </c>
      <c r="V2053" t="n">
        <v>68.06</v>
      </c>
      <c r="W2053" t="n">
        <v>68.06</v>
      </c>
      <c r="X2053" t="n">
        <v>5.45</v>
      </c>
      <c r="Y2053" t="n">
        <v>5.45</v>
      </c>
      <c r="Z2053" t="n">
        <v>13.23</v>
      </c>
      <c r="AA2053" t="n">
        <v>13.23</v>
      </c>
      <c r="AB2053" t="n">
        <v>20.76</v>
      </c>
      <c r="AC2053" t="n">
        <v>20.76</v>
      </c>
      <c r="AD2053" t="n">
        <v>20.75999999999999</v>
      </c>
      <c r="AE2053" t="n">
        <v>0.0</v>
      </c>
      <c r="AF2053" t="n">
        <v>0.0</v>
      </c>
      <c r="AG2053" t="n">
        <v>0.0</v>
      </c>
      <c r="AH2053" t="n">
        <v>0.0</v>
      </c>
      <c r="AI2053" t="n">
        <v>0.0</v>
      </c>
      <c r="AJ2053" t="n">
        <v>0.0</v>
      </c>
      <c r="AK2053" t="n">
        <v>0.0</v>
      </c>
      <c r="AL2053" t="inlineStr">
        <is>
          <t>unreconciled</t>
        </is>
      </c>
      <c r="AM2053" t="inlineStr">
        <is>
          <t>Order Amount Mismatch (POS&gt;3PO)</t>
        </is>
      </c>
      <c r="AN2053" t="n">
        <v>20.76</v>
      </c>
      <c r="AO2053" t="n">
        <f>ROUND(P2053*100/H2053,2)</f>
        <v>0.0</v>
      </c>
      <c r="AP2053" t="n">
        <f>ROUND(Q2053*100/I2053,2)</f>
        <v>0.0</v>
      </c>
      <c r="AQ2053"/>
      <c r="AR2053"/>
      <c r="AS2053" t="n">
        <v>0.0</v>
      </c>
    </row>
    <row r="2054">
      <c r="A2054" s="1" t="n">
        <v>45236.0</v>
      </c>
      <c r="B2054" s="2" t="n">
        <v>45236.680810185186</v>
      </c>
      <c r="C2054" t="inlineStr">
        <is>
          <t>3140023012060043</t>
        </is>
      </c>
      <c r="D2054" t="inlineStr">
        <is>
          <t>POS0012</t>
        </is>
      </c>
      <c r="E2054" t="inlineStr">
        <is>
          <t>35</t>
        </is>
      </c>
      <c r="F2054" t="inlineStr">
        <is>
          <t>0023</t>
        </is>
      </c>
      <c r="G2054" t="inlineStr">
        <is>
          <t>5320746314</t>
        </is>
      </c>
      <c r="H2054" t="n">
        <v>257.0</v>
      </c>
      <c r="I2054" t="n">
        <v>244.76</v>
      </c>
      <c r="J2054" t="n">
        <v>207.62</v>
      </c>
      <c r="K2054" t="inlineStr">
        <is>
          <t>sale</t>
        </is>
      </c>
      <c r="L2054" t="inlineStr">
        <is>
          <t/>
        </is>
      </c>
      <c r="M2054" t="inlineStr">
        <is>
          <t/>
        </is>
      </c>
      <c r="N2054" t="n">
        <v>0.0</v>
      </c>
      <c r="O2054" t="n">
        <v>0.0</v>
      </c>
      <c r="P2054" t="n">
        <v>194.43</v>
      </c>
      <c r="Q2054" t="n">
        <v>194.42</v>
      </c>
      <c r="R2054" t="n">
        <v>37.14</v>
      </c>
      <c r="S2054" t="n">
        <v>37.14</v>
      </c>
      <c r="T2054" t="n">
        <v>2.45</v>
      </c>
      <c r="U2054" t="n">
        <v>2.45</v>
      </c>
      <c r="V2054" t="n">
        <v>37.37</v>
      </c>
      <c r="W2054" t="n">
        <v>37.37</v>
      </c>
      <c r="X2054" t="n">
        <v>3.21</v>
      </c>
      <c r="Y2054" t="n">
        <v>3.21</v>
      </c>
      <c r="Z2054" t="n">
        <v>7.3</v>
      </c>
      <c r="AA2054" t="n">
        <v>7.31</v>
      </c>
      <c r="AB2054" t="n">
        <v>12.24</v>
      </c>
      <c r="AC2054" t="n">
        <v>12.24</v>
      </c>
      <c r="AD2054" t="n">
        <v>12.240000000000009</v>
      </c>
      <c r="AE2054" t="n">
        <v>0.010000000000019327</v>
      </c>
      <c r="AF2054" t="n">
        <v>0.0</v>
      </c>
      <c r="AG2054" t="n">
        <v>0.0</v>
      </c>
      <c r="AH2054" t="n">
        <v>0.0</v>
      </c>
      <c r="AI2054" t="n">
        <v>0.0</v>
      </c>
      <c r="AJ2054" t="n">
        <v>-0.009999999999999787</v>
      </c>
      <c r="AK2054" t="n">
        <v>0.0</v>
      </c>
      <c r="AL2054" t="inlineStr">
        <is>
          <t>unreconciled</t>
        </is>
      </c>
      <c r="AM2054" t="inlineStr">
        <is>
          <t>Order Amount Mismatch (POS&gt;3PO)</t>
        </is>
      </c>
      <c r="AN2054" t="n">
        <v>12.24</v>
      </c>
      <c r="AO2054" t="n">
        <f>ROUND(P2054*100/H2054,2)</f>
        <v>0.0</v>
      </c>
      <c r="AP2054" t="n">
        <f>ROUND(Q2054*100/I2054,2)</f>
        <v>0.0</v>
      </c>
      <c r="AQ2054"/>
      <c r="AR2054"/>
      <c r="AS2054" t="n">
        <v>0.0</v>
      </c>
    </row>
    <row r="2055">
      <c r="A2055" s="1" t="n">
        <v>45235.0</v>
      </c>
      <c r="B2055" s="2" t="n">
        <v>45235.970358796294</v>
      </c>
      <c r="C2055" t="inlineStr">
        <is>
          <t>3140094012086381</t>
        </is>
      </c>
      <c r="D2055" t="inlineStr">
        <is>
          <t>POS0012</t>
        </is>
      </c>
      <c r="E2055" t="inlineStr">
        <is>
          <t>96</t>
        </is>
      </c>
      <c r="F2055" t="inlineStr">
        <is>
          <t>0094</t>
        </is>
      </c>
      <c r="G2055" t="inlineStr">
        <is>
          <t>5320747671</t>
        </is>
      </c>
      <c r="H2055" t="n">
        <v>207.0</v>
      </c>
      <c r="I2055" t="n">
        <v>197.14</v>
      </c>
      <c r="J2055" t="n">
        <v>160.0</v>
      </c>
      <c r="K2055" t="inlineStr">
        <is>
          <t>sale</t>
        </is>
      </c>
      <c r="L2055" t="inlineStr">
        <is>
          <t/>
        </is>
      </c>
      <c r="M2055" t="inlineStr">
        <is>
          <t/>
        </is>
      </c>
      <c r="N2055" t="n">
        <v>0.0</v>
      </c>
      <c r="O2055" t="n">
        <v>0.0</v>
      </c>
      <c r="P2055" t="n">
        <v>158.13</v>
      </c>
      <c r="Q2055" t="n">
        <v>158.13</v>
      </c>
      <c r="R2055" t="n">
        <v>37.14</v>
      </c>
      <c r="S2055" t="n">
        <v>37.14</v>
      </c>
      <c r="T2055" t="n">
        <v>1.97</v>
      </c>
      <c r="U2055" t="n">
        <v>1.97</v>
      </c>
      <c r="V2055" t="n">
        <v>28.8</v>
      </c>
      <c r="W2055" t="n">
        <v>28.8</v>
      </c>
      <c r="X2055" t="n">
        <v>2.59</v>
      </c>
      <c r="Y2055" t="n">
        <v>2.59</v>
      </c>
      <c r="Z2055" t="n">
        <v>5.65</v>
      </c>
      <c r="AA2055" t="n">
        <v>5.65</v>
      </c>
      <c r="AB2055" t="n">
        <v>9.86</v>
      </c>
      <c r="AC2055" t="n">
        <v>9.86</v>
      </c>
      <c r="AD2055" t="n">
        <v>9.860000000000014</v>
      </c>
      <c r="AE2055" t="n">
        <v>0.0</v>
      </c>
      <c r="AF2055" t="n">
        <v>0.0</v>
      </c>
      <c r="AG2055" t="n">
        <v>0.0</v>
      </c>
      <c r="AH2055" t="n">
        <v>0.0</v>
      </c>
      <c r="AI2055" t="n">
        <v>0.0</v>
      </c>
      <c r="AJ2055" t="n">
        <v>0.0</v>
      </c>
      <c r="AK2055" t="n">
        <v>0.0</v>
      </c>
      <c r="AL2055" t="inlineStr">
        <is>
          <t>unreconciled</t>
        </is>
      </c>
      <c r="AM2055" t="inlineStr">
        <is>
          <t>Order Amount Mismatch (POS&gt;3PO)</t>
        </is>
      </c>
      <c r="AN2055" t="n">
        <v>9.86</v>
      </c>
      <c r="AO2055" t="n">
        <f>ROUND(P2055*100/H2055,2)</f>
        <v>0.0</v>
      </c>
      <c r="AP2055" t="n">
        <f>ROUND(Q2055*100/I2055,2)</f>
        <v>0.0</v>
      </c>
      <c r="AQ2055"/>
      <c r="AR2055"/>
      <c r="AS2055" t="n">
        <v>0.0</v>
      </c>
    </row>
    <row r="2056">
      <c r="A2056" s="1" t="n">
        <v>45236.0</v>
      </c>
      <c r="B2056" s="2" t="n">
        <v>45236.66804398148</v>
      </c>
      <c r="C2056" t="inlineStr">
        <is>
          <t>3140023012060040</t>
        </is>
      </c>
      <c r="D2056" t="inlineStr">
        <is>
          <t>POS0012</t>
        </is>
      </c>
      <c r="E2056" t="inlineStr">
        <is>
          <t>32</t>
        </is>
      </c>
      <c r="F2056" t="inlineStr">
        <is>
          <t>0023</t>
        </is>
      </c>
      <c r="G2056" t="inlineStr">
        <is>
          <t>5320758772</t>
        </is>
      </c>
      <c r="H2056" t="n">
        <v>218.0</v>
      </c>
      <c r="I2056" t="n">
        <v>207.62</v>
      </c>
      <c r="J2056" t="n">
        <v>170.48</v>
      </c>
      <c r="K2056" t="inlineStr">
        <is>
          <t>sale</t>
        </is>
      </c>
      <c r="L2056" t="inlineStr">
        <is>
          <t/>
        </is>
      </c>
      <c r="M2056" t="inlineStr">
        <is>
          <t/>
        </is>
      </c>
      <c r="N2056" t="n">
        <v>0.0</v>
      </c>
      <c r="O2056" t="n">
        <v>0.0</v>
      </c>
      <c r="P2056" t="n">
        <v>166.12</v>
      </c>
      <c r="Q2056" t="n">
        <v>166.1</v>
      </c>
      <c r="R2056" t="n">
        <v>37.14</v>
      </c>
      <c r="S2056" t="n">
        <v>37.14</v>
      </c>
      <c r="T2056" t="n">
        <v>2.08</v>
      </c>
      <c r="U2056" t="n">
        <v>2.08</v>
      </c>
      <c r="V2056" t="n">
        <v>30.69</v>
      </c>
      <c r="W2056" t="n">
        <v>30.69</v>
      </c>
      <c r="X2056" t="n">
        <v>2.72</v>
      </c>
      <c r="Y2056" t="n">
        <v>2.72</v>
      </c>
      <c r="Z2056" t="n">
        <v>6.01</v>
      </c>
      <c r="AA2056" t="n">
        <v>6.01</v>
      </c>
      <c r="AB2056" t="n">
        <v>10.38</v>
      </c>
      <c r="AC2056" t="n">
        <v>10.38</v>
      </c>
      <c r="AD2056" t="n">
        <v>10.379999999999995</v>
      </c>
      <c r="AE2056" t="n">
        <v>0.020000000000010232</v>
      </c>
      <c r="AF2056" t="n">
        <v>0.0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0.0</v>
      </c>
      <c r="AL2056" t="inlineStr">
        <is>
          <t>unreconciled</t>
        </is>
      </c>
      <c r="AM2056" t="inlineStr">
        <is>
          <t>Order Amount Mismatch (POS&gt;3PO)</t>
        </is>
      </c>
      <c r="AN2056" t="n">
        <v>10.38</v>
      </c>
      <c r="AO2056" t="n">
        <f>ROUND(P2056*100/H2056,2)</f>
        <v>0.0</v>
      </c>
      <c r="AP2056" t="n">
        <f>ROUND(Q2056*100/I2056,2)</f>
        <v>0.0</v>
      </c>
      <c r="AQ2056"/>
      <c r="AR2056"/>
      <c r="AS2056" t="n">
        <v>0.0</v>
      </c>
    </row>
    <row r="2057">
      <c r="A2057" s="1" t="n">
        <v>45235.0</v>
      </c>
      <c r="B2057" s="2" t="n">
        <v>45235.90678240741</v>
      </c>
      <c r="C2057" t="inlineStr">
        <is>
          <t>3140023012059881</t>
        </is>
      </c>
      <c r="D2057" t="inlineStr">
        <is>
          <t>POS0012</t>
        </is>
      </c>
      <c r="E2057" t="inlineStr">
        <is>
          <t>73</t>
        </is>
      </c>
      <c r="F2057" t="inlineStr">
        <is>
          <t>0023</t>
        </is>
      </c>
      <c r="G2057" t="inlineStr">
        <is>
          <t>5320764340</t>
        </is>
      </c>
      <c r="H2057" t="n">
        <v>291.0</v>
      </c>
      <c r="I2057" t="n">
        <v>277.14</v>
      </c>
      <c r="J2057" t="n">
        <v>240.0</v>
      </c>
      <c r="K2057" t="inlineStr">
        <is>
          <t>sale</t>
        </is>
      </c>
      <c r="L2057" t="inlineStr">
        <is>
          <t/>
        </is>
      </c>
      <c r="M2057" t="inlineStr">
        <is>
          <t/>
        </is>
      </c>
      <c r="N2057" t="n">
        <v>0.0</v>
      </c>
      <c r="O2057" t="n">
        <v>0.0</v>
      </c>
      <c r="P2057" t="n">
        <v>219.1</v>
      </c>
      <c r="Q2057" t="n">
        <v>219.09</v>
      </c>
      <c r="R2057" t="n">
        <v>37.14</v>
      </c>
      <c r="S2057" t="n">
        <v>37.14</v>
      </c>
      <c r="T2057" t="n">
        <v>2.77</v>
      </c>
      <c r="U2057" t="n">
        <v>2.77</v>
      </c>
      <c r="V2057" t="n">
        <v>43.2</v>
      </c>
      <c r="W2057" t="n">
        <v>43.2</v>
      </c>
      <c r="X2057" t="n">
        <v>3.64</v>
      </c>
      <c r="Y2057" t="n">
        <v>3.64</v>
      </c>
      <c r="Z2057" t="n">
        <v>8.43</v>
      </c>
      <c r="AA2057" t="n">
        <v>8.44</v>
      </c>
      <c r="AB2057" t="n">
        <v>13.86</v>
      </c>
      <c r="AC2057" t="n">
        <v>13.86</v>
      </c>
      <c r="AD2057" t="n">
        <v>13.860000000000014</v>
      </c>
      <c r="AE2057" t="n">
        <v>0.009999999999990905</v>
      </c>
      <c r="AF2057" t="n">
        <v>0.0</v>
      </c>
      <c r="AG2057" t="n">
        <v>0.0</v>
      </c>
      <c r="AH2057" t="n">
        <v>0.0</v>
      </c>
      <c r="AI2057" t="n">
        <v>0.0</v>
      </c>
      <c r="AJ2057" t="n">
        <v>-0.009999999999999787</v>
      </c>
      <c r="AK2057" t="n">
        <v>0.0</v>
      </c>
      <c r="AL2057" t="inlineStr">
        <is>
          <t>unreconciled</t>
        </is>
      </c>
      <c r="AM2057" t="inlineStr">
        <is>
          <t>Order Amount Mismatch (POS&gt;3PO)</t>
        </is>
      </c>
      <c r="AN2057" t="n">
        <v>13.86</v>
      </c>
      <c r="AO2057" t="n">
        <f>ROUND(P2057*100/H2057,2)</f>
        <v>0.0</v>
      </c>
      <c r="AP2057" t="n">
        <f>ROUND(Q2057*100/I2057,2)</f>
        <v>0.0</v>
      </c>
      <c r="AQ2057"/>
      <c r="AR2057"/>
      <c r="AS2057" t="n">
        <v>0.0</v>
      </c>
    </row>
    <row r="2058">
      <c r="A2058" s="1" t="n">
        <v>45235.0</v>
      </c>
      <c r="B2058" s="2" t="n">
        <v>45236.006516203706</v>
      </c>
      <c r="C2058" t="inlineStr">
        <is>
          <t>3140094012086409</t>
        </is>
      </c>
      <c r="D2058" t="inlineStr">
        <is>
          <t>POS0012</t>
        </is>
      </c>
      <c r="E2058" t="inlineStr">
        <is>
          <t>24</t>
        </is>
      </c>
      <c r="F2058" t="inlineStr">
        <is>
          <t>0094</t>
        </is>
      </c>
      <c r="G2058" t="inlineStr">
        <is>
          <t>5320767147</t>
        </is>
      </c>
      <c r="H2058" t="n">
        <v>275.0</v>
      </c>
      <c r="I2058" t="n">
        <v>261.91</v>
      </c>
      <c r="J2058" t="n">
        <v>224.77</v>
      </c>
      <c r="K2058" t="inlineStr">
        <is>
          <t>sale</t>
        </is>
      </c>
      <c r="L2058" t="inlineStr">
        <is>
          <t/>
        </is>
      </c>
      <c r="M2058" t="inlineStr">
        <is>
          <t/>
        </is>
      </c>
      <c r="N2058" t="n">
        <v>0.0</v>
      </c>
      <c r="O2058" t="n">
        <v>0.0</v>
      </c>
      <c r="P2058" t="n">
        <v>207.49</v>
      </c>
      <c r="Q2058" t="n">
        <v>207.49</v>
      </c>
      <c r="R2058" t="n">
        <v>37.14</v>
      </c>
      <c r="S2058" t="n">
        <v>37.14</v>
      </c>
      <c r="T2058" t="n">
        <v>2.62</v>
      </c>
      <c r="U2058" t="n">
        <v>2.62</v>
      </c>
      <c r="V2058" t="n">
        <v>40.46</v>
      </c>
      <c r="W2058" t="n">
        <v>40.46</v>
      </c>
      <c r="X2058" t="n">
        <v>3.44</v>
      </c>
      <c r="Y2058" t="n">
        <v>3.44</v>
      </c>
      <c r="Z2058" t="n">
        <v>7.9</v>
      </c>
      <c r="AA2058" t="n">
        <v>7.9</v>
      </c>
      <c r="AB2058" t="n">
        <v>13.1</v>
      </c>
      <c r="AC2058" t="n">
        <v>13.1</v>
      </c>
      <c r="AD2058" t="n">
        <v>13.089999999999975</v>
      </c>
      <c r="AE2058" t="n">
        <v>0.0</v>
      </c>
      <c r="AF2058" t="n">
        <v>0.0</v>
      </c>
      <c r="AG2058" t="n">
        <v>0.0</v>
      </c>
      <c r="AH2058" t="n">
        <v>0.0</v>
      </c>
      <c r="AI2058" t="n">
        <v>0.0</v>
      </c>
      <c r="AJ2058" t="n">
        <v>0.0</v>
      </c>
      <c r="AK2058" t="n">
        <v>0.0</v>
      </c>
      <c r="AL2058" t="inlineStr">
        <is>
          <t>unreconciled</t>
        </is>
      </c>
      <c r="AM2058" t="inlineStr">
        <is>
          <t>Order Amount Mismatch (POS&gt;3PO)</t>
        </is>
      </c>
      <c r="AN2058" t="n">
        <v>13.09</v>
      </c>
      <c r="AO2058" t="n">
        <f>ROUND(P2058*100/H2058,2)</f>
        <v>0.0</v>
      </c>
      <c r="AP2058" t="n">
        <f>ROUND(Q2058*100/I2058,2)</f>
        <v>0.0</v>
      </c>
      <c r="AQ2058"/>
      <c r="AR2058"/>
      <c r="AS2058" t="n">
        <v>0.0</v>
      </c>
    </row>
    <row r="2059">
      <c r="A2059" s="1" t="n">
        <v>45235.0</v>
      </c>
      <c r="B2059" s="2" t="n">
        <v>45236.031331018516</v>
      </c>
      <c r="C2059" t="inlineStr">
        <is>
          <t>3140023012059952</t>
        </is>
      </c>
      <c r="D2059" t="inlineStr">
        <is>
          <t>POS0012</t>
        </is>
      </c>
      <c r="E2059" t="inlineStr">
        <is>
          <t>44</t>
        </is>
      </c>
      <c r="F2059" t="inlineStr">
        <is>
          <t>0023</t>
        </is>
      </c>
      <c r="G2059" t="inlineStr">
        <is>
          <t>5320783473</t>
        </is>
      </c>
      <c r="H2059" t="n">
        <v>268.0</v>
      </c>
      <c r="I2059" t="n">
        <v>255.24</v>
      </c>
      <c r="J2059" t="n">
        <v>218.1</v>
      </c>
      <c r="K2059" t="inlineStr">
        <is>
          <t>sale</t>
        </is>
      </c>
      <c r="L2059" t="inlineStr">
        <is>
          <t/>
        </is>
      </c>
      <c r="M2059" t="inlineStr">
        <is>
          <t/>
        </is>
      </c>
      <c r="N2059" t="n">
        <v>0.0</v>
      </c>
      <c r="O2059" t="n">
        <v>0.0</v>
      </c>
      <c r="P2059" t="n">
        <v>202.41</v>
      </c>
      <c r="Q2059" t="n">
        <v>202.39</v>
      </c>
      <c r="R2059" t="n">
        <v>37.14</v>
      </c>
      <c r="S2059" t="n">
        <v>37.14</v>
      </c>
      <c r="T2059" t="n">
        <v>2.55</v>
      </c>
      <c r="U2059" t="n">
        <v>2.55</v>
      </c>
      <c r="V2059" t="n">
        <v>39.26</v>
      </c>
      <c r="W2059" t="n">
        <v>39.26</v>
      </c>
      <c r="X2059" t="n">
        <v>3.35</v>
      </c>
      <c r="Y2059" t="n">
        <v>3.35</v>
      </c>
      <c r="Z2059" t="n">
        <v>7.67</v>
      </c>
      <c r="AA2059" t="n">
        <v>7.67</v>
      </c>
      <c r="AB2059" t="n">
        <v>12.76</v>
      </c>
      <c r="AC2059" t="n">
        <v>12.76</v>
      </c>
      <c r="AD2059" t="n">
        <v>12.759999999999991</v>
      </c>
      <c r="AE2059" t="n">
        <v>0.020000000000010232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</v>
      </c>
      <c r="AK2059" t="n">
        <v>0.0</v>
      </c>
      <c r="AL2059" t="inlineStr">
        <is>
          <t>unreconciled</t>
        </is>
      </c>
      <c r="AM2059" t="inlineStr">
        <is>
          <t>Order Amount Mismatch (POS&gt;3PO)</t>
        </is>
      </c>
      <c r="AN2059" t="n">
        <v>12.76</v>
      </c>
      <c r="AO2059" t="n">
        <f>ROUND(P2059*100/H2059,2)</f>
        <v>0.0</v>
      </c>
      <c r="AP2059" t="n">
        <f>ROUND(Q2059*100/I2059,2)</f>
        <v>0.0</v>
      </c>
      <c r="AQ2059"/>
      <c r="AR2059"/>
      <c r="AS2059" t="n">
        <v>0.0</v>
      </c>
    </row>
    <row r="2060">
      <c r="A2060" s="1" t="n">
        <v>45236.0</v>
      </c>
      <c r="B2060" s="2" t="n">
        <v>45236.63232638889</v>
      </c>
      <c r="C2060" t="inlineStr">
        <is>
          <t>3140023012060023</t>
        </is>
      </c>
      <c r="D2060" t="inlineStr">
        <is>
          <t>POS0012</t>
        </is>
      </c>
      <c r="E2060" t="inlineStr">
        <is>
          <t>15</t>
        </is>
      </c>
      <c r="F2060" t="inlineStr">
        <is>
          <t>0023</t>
        </is>
      </c>
      <c r="G2060" t="inlineStr">
        <is>
          <t>5320787925</t>
        </is>
      </c>
      <c r="H2060" t="n">
        <v>253.00000000000003</v>
      </c>
      <c r="I2060" t="n">
        <v>240.95</v>
      </c>
      <c r="J2060" t="n">
        <v>203.81</v>
      </c>
      <c r="K2060" t="inlineStr">
        <is>
          <t>sale</t>
        </is>
      </c>
      <c r="L2060" t="inlineStr">
        <is>
          <t/>
        </is>
      </c>
      <c r="M2060" t="inlineStr">
        <is>
          <t/>
        </is>
      </c>
      <c r="N2060" t="n">
        <v>0.0</v>
      </c>
      <c r="O2060" t="n">
        <v>0.0</v>
      </c>
      <c r="P2060" t="n">
        <v>191.52</v>
      </c>
      <c r="Q2060" t="n">
        <v>191.51</v>
      </c>
      <c r="R2060" t="n">
        <v>37.14</v>
      </c>
      <c r="S2060" t="n">
        <v>37.14</v>
      </c>
      <c r="T2060" t="n">
        <v>2.41</v>
      </c>
      <c r="U2060" t="n">
        <v>2.41</v>
      </c>
      <c r="V2060" t="n">
        <v>36.69</v>
      </c>
      <c r="W2060" t="n">
        <v>36.69</v>
      </c>
      <c r="X2060" t="n">
        <v>3.16</v>
      </c>
      <c r="Y2060" t="n">
        <v>3.16</v>
      </c>
      <c r="Z2060" t="n">
        <v>7.17</v>
      </c>
      <c r="AA2060" t="n">
        <v>7.17</v>
      </c>
      <c r="AB2060" t="n">
        <v>12.04</v>
      </c>
      <c r="AC2060" t="n">
        <v>12.05</v>
      </c>
      <c r="AD2060" t="n">
        <v>12.05000000000004</v>
      </c>
      <c r="AE2060" t="n">
        <v>0.010000000000019327</v>
      </c>
      <c r="AF2060" t="n">
        <v>0.0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-0.010000000000001563</v>
      </c>
      <c r="AL2060" t="inlineStr">
        <is>
          <t>unreconciled</t>
        </is>
      </c>
      <c r="AM2060" t="inlineStr">
        <is>
          <t>Order Amount Mismatch (POS&gt;3PO)</t>
        </is>
      </c>
      <c r="AN2060" t="n">
        <v>12.05</v>
      </c>
      <c r="AO2060" t="n">
        <f>ROUND(P2060*100/H2060,2)</f>
        <v>0.0</v>
      </c>
      <c r="AP2060" t="n">
        <f>ROUND(Q2060*100/I2060,2)</f>
        <v>0.0</v>
      </c>
      <c r="AQ2060"/>
      <c r="AR2060"/>
      <c r="AS2060" t="n">
        <v>0.0</v>
      </c>
    </row>
    <row r="2061">
      <c r="A2061" s="1" t="n">
        <v>45235.0</v>
      </c>
      <c r="B2061" s="2" t="n">
        <v>45236.02164351852</v>
      </c>
      <c r="C2061" t="inlineStr">
        <is>
          <t>3140023012059948</t>
        </is>
      </c>
      <c r="D2061" t="inlineStr">
        <is>
          <t>POS0012</t>
        </is>
      </c>
      <c r="E2061" t="inlineStr">
        <is>
          <t>40</t>
        </is>
      </c>
      <c r="F2061" t="inlineStr">
        <is>
          <t>0023</t>
        </is>
      </c>
      <c r="G2061" t="inlineStr">
        <is>
          <t>5320790478</t>
        </is>
      </c>
      <c r="H2061" t="n">
        <v>608.0</v>
      </c>
      <c r="I2061" t="n">
        <v>579.05</v>
      </c>
      <c r="J2061" t="n">
        <v>541.91</v>
      </c>
      <c r="K2061" t="inlineStr">
        <is>
          <t>sale</t>
        </is>
      </c>
      <c r="L2061" t="inlineStr">
        <is>
          <t/>
        </is>
      </c>
      <c r="M2061" t="inlineStr">
        <is>
          <t/>
        </is>
      </c>
      <c r="N2061" t="n">
        <v>0.0</v>
      </c>
      <c r="O2061" t="n">
        <v>0.0</v>
      </c>
      <c r="P2061" t="n">
        <v>449.19</v>
      </c>
      <c r="Q2061" t="n">
        <v>449.18</v>
      </c>
      <c r="R2061" t="n">
        <v>37.14</v>
      </c>
      <c r="S2061" t="n">
        <v>37.14</v>
      </c>
      <c r="T2061" t="n">
        <v>5.79</v>
      </c>
      <c r="U2061" t="n">
        <v>5.79</v>
      </c>
      <c r="V2061" t="n">
        <v>97.54</v>
      </c>
      <c r="W2061" t="n">
        <v>97.54</v>
      </c>
      <c r="X2061" t="n">
        <v>7.6</v>
      </c>
      <c r="Y2061" t="n">
        <v>7.6</v>
      </c>
      <c r="Z2061" t="n">
        <v>18.93</v>
      </c>
      <c r="AA2061" t="n">
        <v>18.93</v>
      </c>
      <c r="AB2061" t="n">
        <v>28.96</v>
      </c>
      <c r="AC2061" t="n">
        <v>28.95</v>
      </c>
      <c r="AD2061" t="n">
        <v>28.950000000000045</v>
      </c>
      <c r="AE2061" t="n">
        <v>0.009999999999990905</v>
      </c>
      <c r="AF2061" t="n">
        <v>0.0</v>
      </c>
      <c r="AG2061" t="n">
        <v>0.0</v>
      </c>
      <c r="AH2061" t="n">
        <v>0.0</v>
      </c>
      <c r="AI2061" t="n">
        <v>0.0</v>
      </c>
      <c r="AJ2061" t="n">
        <v>0.0</v>
      </c>
      <c r="AK2061" t="n">
        <v>0.010000000000001563</v>
      </c>
      <c r="AL2061" t="inlineStr">
        <is>
          <t>unreconciled</t>
        </is>
      </c>
      <c r="AM2061" t="inlineStr">
        <is>
          <t>Order Amount Mismatch (POS&gt;3PO)</t>
        </is>
      </c>
      <c r="AN2061" t="n">
        <v>28.95</v>
      </c>
      <c r="AO2061" t="n">
        <f>ROUND(P2061*100/H2061,2)</f>
        <v>0.0</v>
      </c>
      <c r="AP2061" t="n">
        <f>ROUND(Q2061*100/I2061,2)</f>
        <v>0.0</v>
      </c>
      <c r="AQ2061"/>
      <c r="AR2061"/>
      <c r="AS2061" t="n">
        <v>0.0</v>
      </c>
    </row>
    <row r="2062">
      <c r="A2062" s="1" t="n">
        <v>45235.0</v>
      </c>
      <c r="B2062" s="2" t="n">
        <v>45235.98407407408</v>
      </c>
      <c r="C2062" t="inlineStr">
        <is>
          <t>3140023012059927</t>
        </is>
      </c>
      <c r="D2062" t="inlineStr">
        <is>
          <t>POS0012</t>
        </is>
      </c>
      <c r="E2062" t="inlineStr">
        <is>
          <t>19</t>
        </is>
      </c>
      <c r="F2062" t="inlineStr">
        <is>
          <t>0023</t>
        </is>
      </c>
      <c r="G2062" t="inlineStr">
        <is>
          <t>5320793807</t>
        </is>
      </c>
      <c r="H2062" t="n">
        <v>476.0</v>
      </c>
      <c r="I2062" t="n">
        <v>453.33</v>
      </c>
      <c r="J2062" t="n">
        <v>416.19</v>
      </c>
      <c r="K2062" t="inlineStr">
        <is>
          <t>sale</t>
        </is>
      </c>
      <c r="L2062" t="inlineStr">
        <is>
          <t/>
        </is>
      </c>
      <c r="M2062" t="inlineStr">
        <is>
          <t/>
        </is>
      </c>
      <c r="N2062" t="n">
        <v>0.0</v>
      </c>
      <c r="O2062" t="n">
        <v>0.0</v>
      </c>
      <c r="P2062" t="n">
        <v>353.39</v>
      </c>
      <c r="Q2062" t="n">
        <v>353.38</v>
      </c>
      <c r="R2062" t="n">
        <v>37.14</v>
      </c>
      <c r="S2062" t="n">
        <v>37.14</v>
      </c>
      <c r="T2062" t="n">
        <v>4.53</v>
      </c>
      <c r="U2062" t="n">
        <v>4.53</v>
      </c>
      <c r="V2062" t="n">
        <v>74.91</v>
      </c>
      <c r="W2062" t="n">
        <v>74.91</v>
      </c>
      <c r="X2062" t="n">
        <v>5.95</v>
      </c>
      <c r="Y2062" t="n">
        <v>5.95</v>
      </c>
      <c r="Z2062" t="n">
        <v>14.55</v>
      </c>
      <c r="AA2062" t="n">
        <v>14.55</v>
      </c>
      <c r="AB2062" t="n">
        <v>22.66</v>
      </c>
      <c r="AC2062" t="n">
        <v>22.67</v>
      </c>
      <c r="AD2062" t="n">
        <v>22.670000000000016</v>
      </c>
      <c r="AE2062" t="n">
        <v>0.009999999999990905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  <c r="AK2062" t="n">
        <v>-0.010000000000001563</v>
      </c>
      <c r="AL2062" t="inlineStr">
        <is>
          <t>unreconciled</t>
        </is>
      </c>
      <c r="AM2062" t="inlineStr">
        <is>
          <t>Order Amount Mismatch (POS&gt;3PO)</t>
        </is>
      </c>
      <c r="AN2062" t="n">
        <v>22.67</v>
      </c>
      <c r="AO2062" t="n">
        <f>ROUND(P2062*100/H2062,2)</f>
        <v>0.0</v>
      </c>
      <c r="AP2062" t="n">
        <f>ROUND(Q2062*100/I2062,2)</f>
        <v>0.0</v>
      </c>
      <c r="AQ2062"/>
      <c r="AR2062"/>
      <c r="AS2062" t="n">
        <v>0.0</v>
      </c>
    </row>
    <row r="2063">
      <c r="A2063" s="1" t="n">
        <v>45235.0</v>
      </c>
      <c r="B2063" s="2" t="n">
        <v>45235.95655092593</v>
      </c>
      <c r="C2063" t="inlineStr">
        <is>
          <t>3140023012059908</t>
        </is>
      </c>
      <c r="D2063" t="inlineStr">
        <is>
          <t>POS0012</t>
        </is>
      </c>
      <c r="E2063" t="inlineStr">
        <is>
          <t>00</t>
        </is>
      </c>
      <c r="F2063" t="inlineStr">
        <is>
          <t>0023</t>
        </is>
      </c>
      <c r="G2063" t="inlineStr">
        <is>
          <t>5320823920</t>
        </is>
      </c>
      <c r="H2063" t="n">
        <v>751.0</v>
      </c>
      <c r="I2063" t="n">
        <v>715.24</v>
      </c>
      <c r="J2063" t="n">
        <v>678.1</v>
      </c>
      <c r="K2063" t="inlineStr">
        <is>
          <t>sale</t>
        </is>
      </c>
      <c r="L2063" t="inlineStr">
        <is>
          <t/>
        </is>
      </c>
      <c r="M2063" t="inlineStr">
        <is>
          <t/>
        </is>
      </c>
      <c r="N2063" t="n">
        <v>0.0</v>
      </c>
      <c r="O2063" t="n">
        <v>0.0</v>
      </c>
      <c r="P2063" t="n">
        <v>552.98</v>
      </c>
      <c r="Q2063" t="n">
        <v>552.98</v>
      </c>
      <c r="R2063" t="n">
        <v>37.14</v>
      </c>
      <c r="S2063" t="n">
        <v>37.14</v>
      </c>
      <c r="T2063" t="n">
        <v>7.15</v>
      </c>
      <c r="U2063" t="n">
        <v>7.15</v>
      </c>
      <c r="V2063" t="n">
        <v>122.06</v>
      </c>
      <c r="W2063" t="n">
        <v>122.06</v>
      </c>
      <c r="X2063" t="n">
        <v>9.39</v>
      </c>
      <c r="Y2063" t="n">
        <v>9.39</v>
      </c>
      <c r="Z2063" t="n">
        <v>23.66</v>
      </c>
      <c r="AA2063" t="n">
        <v>23.66</v>
      </c>
      <c r="AB2063" t="n">
        <v>35.76</v>
      </c>
      <c r="AC2063" t="n">
        <v>35.76</v>
      </c>
      <c r="AD2063" t="n">
        <v>35.75999999999999</v>
      </c>
      <c r="AE2063" t="n">
        <v>0.0</v>
      </c>
      <c r="AF2063" t="n">
        <v>0.0</v>
      </c>
      <c r="AG2063" t="n">
        <v>0.0</v>
      </c>
      <c r="AH2063" t="n">
        <v>0.0</v>
      </c>
      <c r="AI2063" t="n">
        <v>0.0</v>
      </c>
      <c r="AJ2063" t="n">
        <v>0.0</v>
      </c>
      <c r="AK2063" t="n">
        <v>0.0</v>
      </c>
      <c r="AL2063" t="inlineStr">
        <is>
          <t>unreconciled</t>
        </is>
      </c>
      <c r="AM2063" t="inlineStr">
        <is>
          <t>Order Amount Mismatch (POS&gt;3PO)</t>
        </is>
      </c>
      <c r="AN2063" t="n">
        <v>35.76</v>
      </c>
      <c r="AO2063" t="n">
        <f>ROUND(P2063*100/H2063,2)</f>
        <v>0.0</v>
      </c>
      <c r="AP2063" t="n">
        <f>ROUND(Q2063*100/I2063,2)</f>
        <v>0.0</v>
      </c>
      <c r="AQ2063"/>
      <c r="AR2063"/>
      <c r="AS2063" t="n">
        <v>0.0</v>
      </c>
    </row>
    <row r="2064">
      <c r="A2064" s="1" t="n">
        <v>45236.0</v>
      </c>
      <c r="B2064" s="2" t="n">
        <v>45236.75612268518</v>
      </c>
      <c r="C2064" t="inlineStr">
        <is>
          <t>3140094012086562</t>
        </is>
      </c>
      <c r="D2064" t="inlineStr">
        <is>
          <t>POS0012</t>
        </is>
      </c>
      <c r="E2064" t="inlineStr">
        <is>
          <t>77</t>
        </is>
      </c>
      <c r="F2064" t="inlineStr">
        <is>
          <t>0094</t>
        </is>
      </c>
      <c r="G2064" t="inlineStr">
        <is>
          <t>5320831665</t>
        </is>
      </c>
      <c r="H2064" t="n">
        <v>399.0</v>
      </c>
      <c r="I2064" t="n">
        <v>342.87</v>
      </c>
      <c r="J2064" t="n">
        <v>342.87</v>
      </c>
      <c r="K2064" t="inlineStr">
        <is>
          <t>addition</t>
        </is>
      </c>
      <c r="L2064" t="inlineStr">
        <is>
          <t/>
        </is>
      </c>
      <c r="M2064" t="inlineStr">
        <is>
          <t/>
        </is>
      </c>
      <c r="N2064" t="n">
        <v>0.0</v>
      </c>
      <c r="O2064" t="n">
        <v>0.0</v>
      </c>
      <c r="P2064" t="n">
        <v>297.74</v>
      </c>
      <c r="Q2064" t="n">
        <v>297.49</v>
      </c>
      <c r="R2064" t="n">
        <v>37.14</v>
      </c>
      <c r="S2064" t="n">
        <v>0.0</v>
      </c>
      <c r="T2064" t="n">
        <v>0.0</v>
      </c>
      <c r="U2064" t="n">
        <v>0.0</v>
      </c>
      <c r="V2064" t="n">
        <v>0.0</v>
      </c>
      <c r="W2064" t="n">
        <v>0.0</v>
      </c>
      <c r="X2064" t="n">
        <v>0.0</v>
      </c>
      <c r="Y2064" t="n">
        <v>0.0</v>
      </c>
      <c r="Z2064" t="n">
        <v>0.0</v>
      </c>
      <c r="AA2064" t="n">
        <v>0.0</v>
      </c>
      <c r="AB2064" t="n">
        <v>19.0</v>
      </c>
      <c r="AC2064" t="n">
        <v>19.0</v>
      </c>
      <c r="AD2064" t="n">
        <v>56.129999999999995</v>
      </c>
      <c r="AE2064" t="n">
        <v>0.25</v>
      </c>
      <c r="AF2064" t="n">
        <v>37.14</v>
      </c>
      <c r="AG2064" t="n">
        <v>0.0</v>
      </c>
      <c r="AH2064" t="n">
        <v>0.0</v>
      </c>
      <c r="AI2064" t="n">
        <v>0.0</v>
      </c>
      <c r="AJ2064" t="n">
        <v>0.0</v>
      </c>
      <c r="AK2064" t="n">
        <v>0.0</v>
      </c>
      <c r="AL2064" t="inlineStr">
        <is>
          <t>unreconciled</t>
        </is>
      </c>
      <c r="AM2064" t="inlineStr">
        <is>
          <t>Packaging Charge Mismatch</t>
        </is>
      </c>
      <c r="AN2064" t="n">
        <v>37.14</v>
      </c>
      <c r="AO2064" t="n">
        <f>ROUND(P2064*100/H2064,2)</f>
        <v>0.0</v>
      </c>
      <c r="AP2064" t="n">
        <f>ROUND(Q2064*100/I2064,2)</f>
        <v>0.0</v>
      </c>
      <c r="AQ2064"/>
      <c r="AR2064"/>
      <c r="AS2064" t="n">
        <v>0.0</v>
      </c>
    </row>
    <row r="2065">
      <c r="A2065" s="1" t="n">
        <v>45236.0</v>
      </c>
      <c r="B2065" s="2" t="n">
        <v>45236.574525462966</v>
      </c>
      <c r="C2065" t="inlineStr">
        <is>
          <t>3140094012086463</t>
        </is>
      </c>
      <c r="D2065" t="inlineStr">
        <is>
          <t>POS0012</t>
        </is>
      </c>
      <c r="E2065" t="inlineStr">
        <is>
          <t>78</t>
        </is>
      </c>
      <c r="F2065" t="inlineStr">
        <is>
          <t>0094</t>
        </is>
      </c>
      <c r="G2065" t="inlineStr">
        <is>
          <t>5320836097</t>
        </is>
      </c>
      <c r="H2065" t="n">
        <v>335.0</v>
      </c>
      <c r="I2065" t="n">
        <v>319.05</v>
      </c>
      <c r="J2065" t="n">
        <v>281.91</v>
      </c>
      <c r="K2065" t="inlineStr">
        <is>
          <t>sale</t>
        </is>
      </c>
      <c r="L2065" t="inlineStr">
        <is>
          <t/>
        </is>
      </c>
      <c r="M2065" t="inlineStr">
        <is>
          <t/>
        </is>
      </c>
      <c r="N2065" t="n">
        <v>0.0</v>
      </c>
      <c r="O2065" t="n">
        <v>0.0</v>
      </c>
      <c r="P2065" t="n">
        <v>251.04</v>
      </c>
      <c r="Q2065" t="n">
        <v>251.04</v>
      </c>
      <c r="R2065" t="n">
        <v>37.14</v>
      </c>
      <c r="S2065" t="n">
        <v>37.14</v>
      </c>
      <c r="T2065" t="n">
        <v>3.19</v>
      </c>
      <c r="U2065" t="n">
        <v>3.19</v>
      </c>
      <c r="V2065" t="n">
        <v>50.74</v>
      </c>
      <c r="W2065" t="n">
        <v>50.74</v>
      </c>
      <c r="X2065" t="n">
        <v>4.19</v>
      </c>
      <c r="Y2065" t="n">
        <v>4.19</v>
      </c>
      <c r="Z2065" t="n">
        <v>9.89</v>
      </c>
      <c r="AA2065" t="n">
        <v>9.88</v>
      </c>
      <c r="AB2065" t="n">
        <v>15.96</v>
      </c>
      <c r="AC2065" t="n">
        <v>15.95</v>
      </c>
      <c r="AD2065" t="n">
        <v>15.949999999999989</v>
      </c>
      <c r="AE2065" t="n">
        <v>0.0</v>
      </c>
      <c r="AF2065" t="n">
        <v>0.0</v>
      </c>
      <c r="AG2065" t="n">
        <v>0.0</v>
      </c>
      <c r="AH2065" t="n">
        <v>0.0</v>
      </c>
      <c r="AI2065" t="n">
        <v>0.0</v>
      </c>
      <c r="AJ2065" t="n">
        <v>0.009999999999999787</v>
      </c>
      <c r="AK2065" t="n">
        <v>0.010000000000001563</v>
      </c>
      <c r="AL2065" t="inlineStr">
        <is>
          <t>unreconciled</t>
        </is>
      </c>
      <c r="AM2065" t="inlineStr">
        <is>
          <t>Order Amount Mismatch (POS&gt;3PO)</t>
        </is>
      </c>
      <c r="AN2065" t="n">
        <v>15.95</v>
      </c>
      <c r="AO2065" t="n">
        <f>ROUND(P2065*100/H2065,2)</f>
        <v>0.0</v>
      </c>
      <c r="AP2065" t="n">
        <f>ROUND(Q2065*100/I2065,2)</f>
        <v>0.0</v>
      </c>
      <c r="AQ2065"/>
      <c r="AR2065"/>
      <c r="AS2065" t="n">
        <v>0.0</v>
      </c>
    </row>
    <row r="2066">
      <c r="A2066" s="1" t="n">
        <v>45235.0</v>
      </c>
      <c r="B2066" s="2" t="n">
        <v>45235.98706018519</v>
      </c>
      <c r="C2066" t="inlineStr">
        <is>
          <t>3140094012086395</t>
        </is>
      </c>
      <c r="D2066" t="inlineStr">
        <is>
          <t>POS0012</t>
        </is>
      </c>
      <c r="E2066" t="inlineStr">
        <is>
          <t>10</t>
        </is>
      </c>
      <c r="F2066" t="inlineStr">
        <is>
          <t>0094</t>
        </is>
      </c>
      <c r="G2066" t="inlineStr">
        <is>
          <t>5320845078</t>
        </is>
      </c>
      <c r="H2066" t="n">
        <v>266.0</v>
      </c>
      <c r="I2066" t="n">
        <v>253.33</v>
      </c>
      <c r="J2066" t="n">
        <v>216.19</v>
      </c>
      <c r="K2066" t="inlineStr">
        <is>
          <t>sale</t>
        </is>
      </c>
      <c r="L2066" t="inlineStr">
        <is>
          <t/>
        </is>
      </c>
      <c r="M2066" t="inlineStr">
        <is>
          <t/>
        </is>
      </c>
      <c r="N2066" t="n">
        <v>0.0</v>
      </c>
      <c r="O2066" t="n">
        <v>0.0</v>
      </c>
      <c r="P2066" t="n">
        <v>200.97</v>
      </c>
      <c r="Q2066" t="n">
        <v>200.98</v>
      </c>
      <c r="R2066" t="n">
        <v>37.14</v>
      </c>
      <c r="S2066" t="n">
        <v>37.14</v>
      </c>
      <c r="T2066" t="n">
        <v>2.53</v>
      </c>
      <c r="U2066" t="n">
        <v>2.53</v>
      </c>
      <c r="V2066" t="n">
        <v>38.91</v>
      </c>
      <c r="W2066" t="n">
        <v>38.91</v>
      </c>
      <c r="X2066" t="n">
        <v>3.32</v>
      </c>
      <c r="Y2066" t="n">
        <v>3.32</v>
      </c>
      <c r="Z2066" t="n">
        <v>7.6</v>
      </c>
      <c r="AA2066" t="n">
        <v>7.6</v>
      </c>
      <c r="AB2066" t="n">
        <v>12.66</v>
      </c>
      <c r="AC2066" t="n">
        <v>12.67</v>
      </c>
      <c r="AD2066" t="n">
        <v>12.669999999999987</v>
      </c>
      <c r="AE2066" t="n">
        <v>-0.009999999999990905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0.0</v>
      </c>
      <c r="AK2066" t="n">
        <v>-0.009999999999999787</v>
      </c>
      <c r="AL2066" t="inlineStr">
        <is>
          <t>unreconciled</t>
        </is>
      </c>
      <c r="AM2066" t="inlineStr">
        <is>
          <t>Order Amount Mismatch (POS&gt;3PO)</t>
        </is>
      </c>
      <c r="AN2066" t="n">
        <v>12.67</v>
      </c>
      <c r="AO2066" t="n">
        <f>ROUND(P2066*100/H2066,2)</f>
        <v>0.0</v>
      </c>
      <c r="AP2066" t="n">
        <f>ROUND(Q2066*100/I2066,2)</f>
        <v>0.0</v>
      </c>
      <c r="AQ2066"/>
      <c r="AR2066"/>
      <c r="AS2066" t="n">
        <v>0.0</v>
      </c>
    </row>
    <row r="2067">
      <c r="A2067" s="1" t="n">
        <v>45235.0</v>
      </c>
      <c r="B2067" s="2" t="n">
        <v>45235.963425925926</v>
      </c>
      <c r="C2067" t="inlineStr">
        <is>
          <t>3140023012059915</t>
        </is>
      </c>
      <c r="D2067" t="inlineStr">
        <is>
          <t>POS0012</t>
        </is>
      </c>
      <c r="E2067" t="inlineStr">
        <is>
          <t>07</t>
        </is>
      </c>
      <c r="F2067" t="inlineStr">
        <is>
          <t>0023</t>
        </is>
      </c>
      <c r="G2067" t="inlineStr">
        <is>
          <t>5320866534</t>
        </is>
      </c>
      <c r="H2067" t="n">
        <v>159.0</v>
      </c>
      <c r="I2067" t="n">
        <v>151.43</v>
      </c>
      <c r="J2067" t="n">
        <v>114.29</v>
      </c>
      <c r="K2067" t="inlineStr">
        <is>
          <t>sale</t>
        </is>
      </c>
      <c r="L2067" t="inlineStr">
        <is>
          <t/>
        </is>
      </c>
      <c r="M2067" t="inlineStr">
        <is>
          <t/>
        </is>
      </c>
      <c r="N2067" t="n">
        <v>0.0</v>
      </c>
      <c r="O2067" t="n">
        <v>0.0</v>
      </c>
      <c r="P2067" t="n">
        <v>123.3</v>
      </c>
      <c r="Q2067" t="n">
        <v>123.29</v>
      </c>
      <c r="R2067" t="n">
        <v>37.14</v>
      </c>
      <c r="S2067" t="n">
        <v>37.14</v>
      </c>
      <c r="T2067" t="n">
        <v>1.51</v>
      </c>
      <c r="U2067" t="n">
        <v>1.51</v>
      </c>
      <c r="V2067" t="n">
        <v>20.57</v>
      </c>
      <c r="W2067" t="n">
        <v>20.57</v>
      </c>
      <c r="X2067" t="n">
        <v>1.99</v>
      </c>
      <c r="Y2067" t="n">
        <v>1.99</v>
      </c>
      <c r="Z2067" t="n">
        <v>4.06</v>
      </c>
      <c r="AA2067" t="n">
        <v>4.06</v>
      </c>
      <c r="AB2067" t="n">
        <v>7.58</v>
      </c>
      <c r="AC2067" t="n">
        <v>7.57</v>
      </c>
      <c r="AD2067" t="n">
        <v>7.569999999999993</v>
      </c>
      <c r="AE2067" t="n">
        <v>0.009999999999990905</v>
      </c>
      <c r="AF2067" t="n">
        <v>0.0</v>
      </c>
      <c r="AG2067" t="n">
        <v>0.0</v>
      </c>
      <c r="AH2067" t="n">
        <v>0.0</v>
      </c>
      <c r="AI2067" t="n">
        <v>0.0</v>
      </c>
      <c r="AJ2067" t="n">
        <v>0.0</v>
      </c>
      <c r="AK2067" t="n">
        <v>0.009999999999999787</v>
      </c>
      <c r="AL2067" t="inlineStr">
        <is>
          <t>unreconciled</t>
        </is>
      </c>
      <c r="AM2067" t="inlineStr">
        <is>
          <t>Order Amount Mismatch (POS&gt;3PO)</t>
        </is>
      </c>
      <c r="AN2067" t="n">
        <v>7.57</v>
      </c>
      <c r="AO2067" t="n">
        <f>ROUND(P2067*100/H2067,2)</f>
        <v>0.0</v>
      </c>
      <c r="AP2067" t="n">
        <f>ROUND(Q2067*100/I2067,2)</f>
        <v>0.0</v>
      </c>
      <c r="AQ2067"/>
      <c r="AR2067"/>
      <c r="AS2067" t="n">
        <v>0.0</v>
      </c>
    </row>
    <row r="2068">
      <c r="A2068" s="1" t="n">
        <v>45235.0</v>
      </c>
      <c r="B2068" s="2" t="n">
        <v>45236.02376157408</v>
      </c>
      <c r="C2068" t="inlineStr">
        <is>
          <t>3140094012086419</t>
        </is>
      </c>
      <c r="D2068" t="inlineStr">
        <is>
          <t>POS0012</t>
        </is>
      </c>
      <c r="E2068" t="inlineStr">
        <is>
          <t>34</t>
        </is>
      </c>
      <c r="F2068" t="inlineStr">
        <is>
          <t>0094</t>
        </is>
      </c>
      <c r="G2068" t="inlineStr">
        <is>
          <t>5320920540</t>
        </is>
      </c>
      <c r="H2068" t="n">
        <v>532.0</v>
      </c>
      <c r="I2068" t="n">
        <v>506.66</v>
      </c>
      <c r="J2068" t="n">
        <v>469.52</v>
      </c>
      <c r="K2068" t="inlineStr">
        <is>
          <t>sale</t>
        </is>
      </c>
      <c r="L2068" t="inlineStr">
        <is>
          <t/>
        </is>
      </c>
      <c r="M2068" t="inlineStr">
        <is>
          <t/>
        </is>
      </c>
      <c r="N2068" t="n">
        <v>0.0</v>
      </c>
      <c r="O2068" t="n">
        <v>0.0</v>
      </c>
      <c r="P2068" t="n">
        <v>394.02</v>
      </c>
      <c r="Q2068" t="n">
        <v>394.01</v>
      </c>
      <c r="R2068" t="n">
        <v>37.14</v>
      </c>
      <c r="S2068" t="n">
        <v>37.14</v>
      </c>
      <c r="T2068" t="n">
        <v>5.07</v>
      </c>
      <c r="U2068" t="n">
        <v>5.07</v>
      </c>
      <c r="V2068" t="n">
        <v>84.51</v>
      </c>
      <c r="W2068" t="n">
        <v>84.51</v>
      </c>
      <c r="X2068" t="n">
        <v>6.65</v>
      </c>
      <c r="Y2068" t="n">
        <v>6.65</v>
      </c>
      <c r="Z2068" t="n">
        <v>16.41</v>
      </c>
      <c r="AA2068" t="n">
        <v>16.41</v>
      </c>
      <c r="AB2068" t="n">
        <v>25.34</v>
      </c>
      <c r="AC2068" t="n">
        <v>25.33</v>
      </c>
      <c r="AD2068" t="n">
        <v>25.339999999999975</v>
      </c>
      <c r="AE2068" t="n">
        <v>0.009999999999990905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  <c r="AK2068" t="n">
        <v>0.010000000000001563</v>
      </c>
      <c r="AL2068" t="inlineStr">
        <is>
          <t>unreconciled</t>
        </is>
      </c>
      <c r="AM2068" t="inlineStr">
        <is>
          <t>Order Amount Mismatch (POS&gt;3PO)</t>
        </is>
      </c>
      <c r="AN2068" t="n">
        <v>25.34</v>
      </c>
      <c r="AO2068" t="n">
        <f>ROUND(P2068*100/H2068,2)</f>
        <v>0.0</v>
      </c>
      <c r="AP2068" t="n">
        <f>ROUND(Q2068*100/I2068,2)</f>
        <v>0.0</v>
      </c>
      <c r="AQ2068"/>
      <c r="AR2068"/>
      <c r="AS2068" t="n">
        <v>0.0</v>
      </c>
    </row>
    <row r="2069">
      <c r="A2069" s="1" t="n">
        <v>45236.0</v>
      </c>
      <c r="B2069" s="2" t="n">
        <v>45236.60857638889</v>
      </c>
      <c r="C2069" t="inlineStr">
        <is>
          <t>3140094012086484</t>
        </is>
      </c>
      <c r="D2069" t="inlineStr">
        <is>
          <t>POS0012</t>
        </is>
      </c>
      <c r="E2069" t="inlineStr">
        <is>
          <t>99</t>
        </is>
      </c>
      <c r="F2069" t="inlineStr">
        <is>
          <t>0094</t>
        </is>
      </c>
      <c r="G2069" t="inlineStr">
        <is>
          <t>5320933751</t>
        </is>
      </c>
      <c r="H2069" t="n">
        <v>209.0</v>
      </c>
      <c r="I2069" t="n">
        <v>199.05</v>
      </c>
      <c r="J2069" t="n">
        <v>161.91</v>
      </c>
      <c r="K2069" t="inlineStr">
        <is>
          <t>sale</t>
        </is>
      </c>
      <c r="L2069" t="inlineStr">
        <is>
          <t/>
        </is>
      </c>
      <c r="M2069" t="inlineStr">
        <is>
          <t/>
        </is>
      </c>
      <c r="N2069" t="n">
        <v>0.0</v>
      </c>
      <c r="O2069" t="n">
        <v>0.0</v>
      </c>
      <c r="P2069" t="n">
        <v>159.59</v>
      </c>
      <c r="Q2069" t="n">
        <v>159.58</v>
      </c>
      <c r="R2069" t="n">
        <v>37.14</v>
      </c>
      <c r="S2069" t="n">
        <v>37.14</v>
      </c>
      <c r="T2069" t="n">
        <v>1.99</v>
      </c>
      <c r="U2069" t="n">
        <v>1.99</v>
      </c>
      <c r="V2069" t="n">
        <v>29.14</v>
      </c>
      <c r="W2069" t="n">
        <v>29.14</v>
      </c>
      <c r="X2069" t="n">
        <v>2.61</v>
      </c>
      <c r="Y2069" t="n">
        <v>2.61</v>
      </c>
      <c r="Z2069" t="n">
        <v>5.72</v>
      </c>
      <c r="AA2069" t="n">
        <v>5.72</v>
      </c>
      <c r="AB2069" t="n">
        <v>9.96</v>
      </c>
      <c r="AC2069" t="n">
        <v>9.95</v>
      </c>
      <c r="AD2069" t="n">
        <v>9.949999999999989</v>
      </c>
      <c r="AE2069" t="n">
        <v>0.009999999999990905</v>
      </c>
      <c r="AF2069" t="n">
        <v>0.0</v>
      </c>
      <c r="AG2069" t="n">
        <v>0.0</v>
      </c>
      <c r="AH2069" t="n">
        <v>0.0</v>
      </c>
      <c r="AI2069" t="n">
        <v>0.0</v>
      </c>
      <c r="AJ2069" t="n">
        <v>0.0</v>
      </c>
      <c r="AK2069" t="n">
        <v>0.010000000000001563</v>
      </c>
      <c r="AL2069" t="inlineStr">
        <is>
          <t>unreconciled</t>
        </is>
      </c>
      <c r="AM2069" t="inlineStr">
        <is>
          <t>Order Amount Mismatch (POS&gt;3PO)</t>
        </is>
      </c>
      <c r="AN2069" t="n">
        <v>9.95</v>
      </c>
      <c r="AO2069" t="n">
        <f>ROUND(P2069*100/H2069,2)</f>
        <v>0.0</v>
      </c>
      <c r="AP2069" t="n">
        <f>ROUND(Q2069*100/I2069,2)</f>
        <v>0.0</v>
      </c>
      <c r="AQ2069"/>
      <c r="AR2069"/>
      <c r="AS2069" t="n">
        <v>0.0</v>
      </c>
    </row>
    <row r="2070">
      <c r="A2070" s="1" t="n">
        <v>45235.0</v>
      </c>
      <c r="B2070" s="2" t="n">
        <v>45235.95995370371</v>
      </c>
      <c r="C2070" t="inlineStr">
        <is>
          <t>3140094012086372</t>
        </is>
      </c>
      <c r="D2070" t="inlineStr">
        <is>
          <t>POS0012</t>
        </is>
      </c>
      <c r="E2070" t="inlineStr">
        <is>
          <t>87</t>
        </is>
      </c>
      <c r="F2070" t="inlineStr">
        <is>
          <t>0094</t>
        </is>
      </c>
      <c r="G2070" t="inlineStr">
        <is>
          <t>5320936179</t>
        </is>
      </c>
      <c r="H2070" t="n">
        <v>822.0</v>
      </c>
      <c r="I2070" t="n">
        <v>782.86</v>
      </c>
      <c r="J2070" t="n">
        <v>745.72</v>
      </c>
      <c r="K2070" t="inlineStr">
        <is>
          <t>sale</t>
        </is>
      </c>
      <c r="L2070" t="inlineStr">
        <is>
          <t/>
        </is>
      </c>
      <c r="M2070" t="inlineStr">
        <is>
          <t/>
        </is>
      </c>
      <c r="N2070" t="n">
        <v>0.0</v>
      </c>
      <c r="O2070" t="n">
        <v>0.0</v>
      </c>
      <c r="P2070" t="n">
        <v>604.51</v>
      </c>
      <c r="Q2070" t="n">
        <v>604.51</v>
      </c>
      <c r="R2070" t="n">
        <v>37.14</v>
      </c>
      <c r="S2070" t="n">
        <v>37.14</v>
      </c>
      <c r="T2070" t="n">
        <v>7.83</v>
      </c>
      <c r="U2070" t="n">
        <v>7.83</v>
      </c>
      <c r="V2070" t="n">
        <v>134.23</v>
      </c>
      <c r="W2070" t="n">
        <v>134.23</v>
      </c>
      <c r="X2070" t="n">
        <v>10.28</v>
      </c>
      <c r="Y2070" t="n">
        <v>10.28</v>
      </c>
      <c r="Z2070" t="n">
        <v>26.01</v>
      </c>
      <c r="AA2070" t="n">
        <v>26.01</v>
      </c>
      <c r="AB2070" t="n">
        <v>39.14</v>
      </c>
      <c r="AC2070" t="n">
        <v>39.14</v>
      </c>
      <c r="AD2070" t="n">
        <v>39.139999999999986</v>
      </c>
      <c r="AE2070" t="n">
        <v>0.0</v>
      </c>
      <c r="AF2070" t="n">
        <v>0.0</v>
      </c>
      <c r="AG2070" t="n">
        <v>0.0</v>
      </c>
      <c r="AH2070" t="n">
        <v>0.0</v>
      </c>
      <c r="AI2070" t="n">
        <v>0.0</v>
      </c>
      <c r="AJ2070" t="n">
        <v>0.0</v>
      </c>
      <c r="AK2070" t="n">
        <v>0.0</v>
      </c>
      <c r="AL2070" t="inlineStr">
        <is>
          <t>unreconciled</t>
        </is>
      </c>
      <c r="AM2070" t="inlineStr">
        <is>
          <t>Order Amount Mismatch (POS&gt;3PO)</t>
        </is>
      </c>
      <c r="AN2070" t="n">
        <v>39.14</v>
      </c>
      <c r="AO2070" t="n">
        <f>ROUND(P2070*100/H2070,2)</f>
        <v>0.0</v>
      </c>
      <c r="AP2070" t="n">
        <f>ROUND(Q2070*100/I2070,2)</f>
        <v>0.0</v>
      </c>
      <c r="AQ2070"/>
      <c r="AR2070"/>
      <c r="AS2070" t="n">
        <v>0.0</v>
      </c>
    </row>
    <row r="2071">
      <c r="A2071" s="1" t="n">
        <v>45236.0</v>
      </c>
      <c r="B2071" s="2" t="n">
        <v>45236.48428240741</v>
      </c>
      <c r="C2071" t="inlineStr">
        <is>
          <t>3140023012059984</t>
        </is>
      </c>
      <c r="D2071" t="inlineStr">
        <is>
          <t>POS0012</t>
        </is>
      </c>
      <c r="E2071" t="inlineStr">
        <is>
          <t>76</t>
        </is>
      </c>
      <c r="F2071" t="inlineStr">
        <is>
          <t>0023</t>
        </is>
      </c>
      <c r="G2071" t="inlineStr">
        <is>
          <t>5320940348</t>
        </is>
      </c>
      <c r="H2071" t="n">
        <v>569.0</v>
      </c>
      <c r="I2071" t="n">
        <v>541.9</v>
      </c>
      <c r="J2071" t="n">
        <v>504.76</v>
      </c>
      <c r="K2071" t="inlineStr">
        <is>
          <t>sale</t>
        </is>
      </c>
      <c r="L2071" t="inlineStr">
        <is>
          <t/>
        </is>
      </c>
      <c r="M2071" t="inlineStr">
        <is>
          <t/>
        </is>
      </c>
      <c r="N2071" t="n">
        <v>0.0</v>
      </c>
      <c r="O2071" t="n">
        <v>0.0</v>
      </c>
      <c r="P2071" t="n">
        <v>420.88</v>
      </c>
      <c r="Q2071" t="n">
        <v>420.88</v>
      </c>
      <c r="R2071" t="n">
        <v>37.14</v>
      </c>
      <c r="S2071" t="n">
        <v>37.14</v>
      </c>
      <c r="T2071" t="n">
        <v>5.42</v>
      </c>
      <c r="U2071" t="n">
        <v>5.42</v>
      </c>
      <c r="V2071" t="n">
        <v>90.86</v>
      </c>
      <c r="W2071" t="n">
        <v>90.86</v>
      </c>
      <c r="X2071" t="n">
        <v>7.11</v>
      </c>
      <c r="Y2071" t="n">
        <v>7.11</v>
      </c>
      <c r="Z2071" t="n">
        <v>17.63</v>
      </c>
      <c r="AA2071" t="n">
        <v>17.63</v>
      </c>
      <c r="AB2071" t="n">
        <v>27.1</v>
      </c>
      <c r="AC2071" t="n">
        <v>27.1</v>
      </c>
      <c r="AD2071" t="n">
        <v>27.100000000000023</v>
      </c>
      <c r="AE2071" t="n">
        <v>0.0</v>
      </c>
      <c r="AF2071" t="n">
        <v>0.0</v>
      </c>
      <c r="AG2071" t="n">
        <v>0.0</v>
      </c>
      <c r="AH2071" t="n">
        <v>0.0</v>
      </c>
      <c r="AI2071" t="n">
        <v>0.0</v>
      </c>
      <c r="AJ2071" t="n">
        <v>0.0</v>
      </c>
      <c r="AK2071" t="n">
        <v>0.0</v>
      </c>
      <c r="AL2071" t="inlineStr">
        <is>
          <t>unreconciled</t>
        </is>
      </c>
      <c r="AM2071" t="inlineStr">
        <is>
          <t>Order Amount Mismatch (POS&gt;3PO)</t>
        </is>
      </c>
      <c r="AN2071" t="n">
        <v>27.1</v>
      </c>
      <c r="AO2071" t="n">
        <f>ROUND(P2071*100/H2071,2)</f>
        <v>0.0</v>
      </c>
      <c r="AP2071" t="n">
        <f>ROUND(Q2071*100/I2071,2)</f>
        <v>0.0</v>
      </c>
      <c r="AQ2071"/>
      <c r="AR2071"/>
      <c r="AS2071" t="n">
        <v>0.0</v>
      </c>
    </row>
    <row r="2072">
      <c r="A2072" s="1" t="n">
        <v>45236.0</v>
      </c>
      <c r="B2072" s="2" t="n">
        <v>45236.97690972222</v>
      </c>
      <c r="C2072" t="inlineStr">
        <is>
          <t>3140023012060149</t>
        </is>
      </c>
      <c r="D2072" t="inlineStr">
        <is>
          <t>POS0012</t>
        </is>
      </c>
      <c r="E2072" t="inlineStr">
        <is>
          <t>40</t>
        </is>
      </c>
      <c r="F2072" t="inlineStr">
        <is>
          <t>0023</t>
        </is>
      </c>
      <c r="G2072" t="inlineStr">
        <is>
          <t>5320942069</t>
        </is>
      </c>
      <c r="H2072" t="n">
        <v>98.0</v>
      </c>
      <c r="I2072" t="n">
        <v>93.33</v>
      </c>
      <c r="J2072" t="n">
        <v>56.19</v>
      </c>
      <c r="K2072" t="inlineStr">
        <is>
          <t>sale</t>
        </is>
      </c>
      <c r="L2072" t="inlineStr">
        <is>
          <t/>
        </is>
      </c>
      <c r="M2072" t="inlineStr">
        <is>
          <t/>
        </is>
      </c>
      <c r="N2072" t="n">
        <v>0.0</v>
      </c>
      <c r="O2072" t="n">
        <v>0.0</v>
      </c>
      <c r="P2072" t="n">
        <v>79.02</v>
      </c>
      <c r="Q2072" t="n">
        <v>79.02</v>
      </c>
      <c r="R2072" t="n">
        <v>37.14</v>
      </c>
      <c r="S2072" t="n">
        <v>37.14</v>
      </c>
      <c r="T2072" t="n">
        <v>0.93</v>
      </c>
      <c r="U2072" t="n">
        <v>0.93</v>
      </c>
      <c r="V2072" t="n">
        <v>10.11</v>
      </c>
      <c r="W2072" t="n">
        <v>10.11</v>
      </c>
      <c r="X2072" t="n">
        <v>1.23</v>
      </c>
      <c r="Y2072" t="n">
        <v>1.22</v>
      </c>
      <c r="Z2072" t="n">
        <v>2.04</v>
      </c>
      <c r="AA2072" t="n">
        <v>2.04</v>
      </c>
      <c r="AB2072" t="n">
        <v>4.66</v>
      </c>
      <c r="AC2072" t="n">
        <v>4.67</v>
      </c>
      <c r="AD2072" t="n">
        <v>4.670000000000002</v>
      </c>
      <c r="AE2072" t="n">
        <v>0.0</v>
      </c>
      <c r="AF2072" t="n">
        <v>0.0</v>
      </c>
      <c r="AG2072" t="n">
        <v>0.0</v>
      </c>
      <c r="AH2072" t="n">
        <v>0.0</v>
      </c>
      <c r="AI2072" t="n">
        <v>0.010000000000000009</v>
      </c>
      <c r="AJ2072" t="n">
        <v>0.0</v>
      </c>
      <c r="AK2072" t="n">
        <v>-0.009999999999999787</v>
      </c>
      <c r="AL2072" t="inlineStr">
        <is>
          <t>unreconciled</t>
        </is>
      </c>
      <c r="AM2072" t="inlineStr">
        <is>
          <t>Order Amount Mismatch (POS&gt;3PO)</t>
        </is>
      </c>
      <c r="AN2072" t="n">
        <v>4.67</v>
      </c>
      <c r="AO2072" t="n">
        <f>ROUND(P2072*100/H2072,2)</f>
        <v>0.0</v>
      </c>
      <c r="AP2072" t="n">
        <f>ROUND(Q2072*100/I2072,2)</f>
        <v>0.0</v>
      </c>
      <c r="AQ2072"/>
      <c r="AR2072"/>
      <c r="AS2072" t="n">
        <v>0.0</v>
      </c>
    </row>
    <row r="2073">
      <c r="A2073" s="1" t="n">
        <v>45236.0</v>
      </c>
      <c r="B2073" s="2" t="n">
        <v>45236.7499537037</v>
      </c>
      <c r="C2073" t="inlineStr">
        <is>
          <t>3140094012086559</t>
        </is>
      </c>
      <c r="D2073" t="inlineStr">
        <is>
          <t>POS0012</t>
        </is>
      </c>
      <c r="E2073" t="inlineStr">
        <is>
          <t>74</t>
        </is>
      </c>
      <c r="F2073" t="inlineStr">
        <is>
          <t>0094</t>
        </is>
      </c>
      <c r="G2073" t="inlineStr">
        <is>
          <t>5320961218</t>
        </is>
      </c>
      <c r="H2073" t="n">
        <v>392.0</v>
      </c>
      <c r="I2073" t="n">
        <v>373.33</v>
      </c>
      <c r="J2073" t="n">
        <v>336.19</v>
      </c>
      <c r="K2073" t="inlineStr">
        <is>
          <t>sale</t>
        </is>
      </c>
      <c r="L2073" t="inlineStr">
        <is>
          <t/>
        </is>
      </c>
      <c r="M2073" t="inlineStr">
        <is>
          <t/>
        </is>
      </c>
      <c r="N2073" t="n">
        <v>0.0</v>
      </c>
      <c r="O2073" t="n">
        <v>0.0</v>
      </c>
      <c r="P2073" t="n">
        <v>292.42</v>
      </c>
      <c r="Q2073" t="n">
        <v>292.41</v>
      </c>
      <c r="R2073" t="n">
        <v>37.14</v>
      </c>
      <c r="S2073" t="n">
        <v>37.14</v>
      </c>
      <c r="T2073" t="n">
        <v>3.73</v>
      </c>
      <c r="U2073" t="n">
        <v>3.73</v>
      </c>
      <c r="V2073" t="n">
        <v>60.51</v>
      </c>
      <c r="W2073" t="n">
        <v>60.51</v>
      </c>
      <c r="X2073" t="n">
        <v>4.9</v>
      </c>
      <c r="Y2073" t="n">
        <v>4.9</v>
      </c>
      <c r="Z2073" t="n">
        <v>11.77</v>
      </c>
      <c r="AA2073" t="n">
        <v>11.77</v>
      </c>
      <c r="AB2073" t="n">
        <v>18.66</v>
      </c>
      <c r="AC2073" t="n">
        <v>18.67</v>
      </c>
      <c r="AD2073" t="n">
        <v>18.670000000000016</v>
      </c>
      <c r="AE2073" t="n">
        <v>0.009999999999990905</v>
      </c>
      <c r="AF2073" t="n">
        <v>0.0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-0.010000000000001563</v>
      </c>
      <c r="AL2073" t="inlineStr">
        <is>
          <t>unreconciled</t>
        </is>
      </c>
      <c r="AM2073" t="inlineStr">
        <is>
          <t>Order Amount Mismatch (POS&gt;3PO)</t>
        </is>
      </c>
      <c r="AN2073" t="n">
        <v>18.67</v>
      </c>
      <c r="AO2073" t="n">
        <f>ROUND(P2073*100/H2073,2)</f>
        <v>0.0</v>
      </c>
      <c r="AP2073" t="n">
        <f>ROUND(Q2073*100/I2073,2)</f>
        <v>0.0</v>
      </c>
      <c r="AQ2073"/>
      <c r="AR2073"/>
      <c r="AS2073" t="n">
        <v>0.0</v>
      </c>
    </row>
    <row r="2074">
      <c r="A2074" s="1" t="n">
        <v>45236.0</v>
      </c>
      <c r="B2074" s="2" t="n">
        <v>45236.694699074076</v>
      </c>
      <c r="C2074" t="inlineStr">
        <is>
          <t>3140094012086533</t>
        </is>
      </c>
      <c r="D2074" t="inlineStr">
        <is>
          <t>POS0012</t>
        </is>
      </c>
      <c r="E2074" t="inlineStr">
        <is>
          <t>48</t>
        </is>
      </c>
      <c r="F2074" t="inlineStr">
        <is>
          <t>0094</t>
        </is>
      </c>
      <c r="G2074" t="inlineStr">
        <is>
          <t>5320970666</t>
        </is>
      </c>
      <c r="H2074" t="n">
        <v>2530.0</v>
      </c>
      <c r="I2074" t="n">
        <v>2409.5</v>
      </c>
      <c r="J2074" t="n">
        <v>2372.36</v>
      </c>
      <c r="K2074" t="inlineStr">
        <is>
          <t>sale</t>
        </is>
      </c>
      <c r="L2074" t="inlineStr">
        <is>
          <t/>
        </is>
      </c>
      <c r="M2074" t="inlineStr">
        <is>
          <t/>
        </is>
      </c>
      <c r="N2074" t="n">
        <v>0.0</v>
      </c>
      <c r="O2074" t="n">
        <v>0.0</v>
      </c>
      <c r="P2074" t="n">
        <v>1844.2</v>
      </c>
      <c r="Q2074" t="n">
        <v>1844.21</v>
      </c>
      <c r="R2074" t="n">
        <v>37.14</v>
      </c>
      <c r="S2074" t="n">
        <v>37.14</v>
      </c>
      <c r="T2074" t="n">
        <v>24.1</v>
      </c>
      <c r="U2074" t="n">
        <v>24.1</v>
      </c>
      <c r="V2074" t="n">
        <v>427.02</v>
      </c>
      <c r="W2074" t="n">
        <v>427.02</v>
      </c>
      <c r="X2074" t="n">
        <v>31.62</v>
      </c>
      <c r="Y2074" t="n">
        <v>31.62</v>
      </c>
      <c r="Z2074" t="n">
        <v>82.56</v>
      </c>
      <c r="AA2074" t="n">
        <v>82.55</v>
      </c>
      <c r="AB2074" t="n">
        <v>120.48</v>
      </c>
      <c r="AC2074" t="n">
        <v>120.48</v>
      </c>
      <c r="AD2074" t="n">
        <v>120.5</v>
      </c>
      <c r="AE2074" t="n">
        <v>-0.009999999999990905</v>
      </c>
      <c r="AF2074" t="n">
        <v>0.0</v>
      </c>
      <c r="AG2074" t="n">
        <v>0.0</v>
      </c>
      <c r="AH2074" t="n">
        <v>0.0</v>
      </c>
      <c r="AI2074" t="n">
        <v>0.0</v>
      </c>
      <c r="AJ2074" t="n">
        <v>0.010000000000005116</v>
      </c>
      <c r="AK2074" t="n">
        <v>0.0</v>
      </c>
      <c r="AL2074" t="inlineStr">
        <is>
          <t>unreconciled</t>
        </is>
      </c>
      <c r="AM2074" t="inlineStr">
        <is>
          <t>Order Amount Mismatch (POS&gt;3PO)</t>
        </is>
      </c>
      <c r="AN2074" t="n">
        <v>120.5</v>
      </c>
      <c r="AO2074" t="n">
        <f>ROUND(P2074*100/H2074,2)</f>
        <v>0.0</v>
      </c>
      <c r="AP2074" t="n">
        <f>ROUND(Q2074*100/I2074,2)</f>
        <v>0.0</v>
      </c>
      <c r="AQ2074"/>
      <c r="AR2074"/>
      <c r="AS2074" t="n">
        <v>0.0</v>
      </c>
    </row>
    <row r="2075">
      <c r="A2075" s="1" t="n">
        <v>45235.0</v>
      </c>
      <c r="B2075" s="2" t="n">
        <v>45235.99789351852</v>
      </c>
      <c r="C2075" t="inlineStr">
        <is>
          <t>3140023012059936</t>
        </is>
      </c>
      <c r="D2075" t="inlineStr">
        <is>
          <t>POS0012</t>
        </is>
      </c>
      <c r="E2075" t="inlineStr">
        <is>
          <t>28</t>
        </is>
      </c>
      <c r="F2075" t="inlineStr">
        <is>
          <t>0023</t>
        </is>
      </c>
      <c r="G2075" t="inlineStr">
        <is>
          <t>5320981583</t>
        </is>
      </c>
      <c r="H2075" t="n">
        <v>375.0</v>
      </c>
      <c r="I2075" t="n">
        <v>357.14</v>
      </c>
      <c r="J2075" t="n">
        <v>320.0</v>
      </c>
      <c r="K2075" t="inlineStr">
        <is>
          <t>sale</t>
        </is>
      </c>
      <c r="L2075" t="inlineStr">
        <is>
          <t/>
        </is>
      </c>
      <c r="M2075" t="inlineStr">
        <is>
          <t/>
        </is>
      </c>
      <c r="N2075" t="n">
        <v>0.0</v>
      </c>
      <c r="O2075" t="n">
        <v>0.0</v>
      </c>
      <c r="P2075" t="n">
        <v>280.07</v>
      </c>
      <c r="Q2075" t="n">
        <v>280.07</v>
      </c>
      <c r="R2075" t="n">
        <v>37.14</v>
      </c>
      <c r="S2075" t="n">
        <v>37.14</v>
      </c>
      <c r="T2075" t="n">
        <v>3.57</v>
      </c>
      <c r="U2075" t="n">
        <v>3.57</v>
      </c>
      <c r="V2075" t="n">
        <v>57.6</v>
      </c>
      <c r="W2075" t="n">
        <v>57.6</v>
      </c>
      <c r="X2075" t="n">
        <v>4.69</v>
      </c>
      <c r="Y2075" t="n">
        <v>4.69</v>
      </c>
      <c r="Z2075" t="n">
        <v>11.21</v>
      </c>
      <c r="AA2075" t="n">
        <v>11.21</v>
      </c>
      <c r="AB2075" t="n">
        <v>17.86</v>
      </c>
      <c r="AC2075" t="n">
        <v>17.86</v>
      </c>
      <c r="AD2075" t="n">
        <v>17.860000000000014</v>
      </c>
      <c r="AE2075" t="n">
        <v>0.0</v>
      </c>
      <c r="AF2075" t="n">
        <v>0.0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0.0</v>
      </c>
      <c r="AL2075" t="inlineStr">
        <is>
          <t>unreconciled</t>
        </is>
      </c>
      <c r="AM2075" t="inlineStr">
        <is>
          <t>Order Amount Mismatch (POS&gt;3PO)</t>
        </is>
      </c>
      <c r="AN2075" t="n">
        <v>17.86</v>
      </c>
      <c r="AO2075" t="n">
        <f>ROUND(P2075*100/H2075,2)</f>
        <v>0.0</v>
      </c>
      <c r="AP2075" t="n">
        <f>ROUND(Q2075*100/I2075,2)</f>
        <v>0.0</v>
      </c>
      <c r="AQ2075"/>
      <c r="AR2075"/>
      <c r="AS2075" t="n">
        <v>0.0</v>
      </c>
    </row>
    <row r="2076">
      <c r="A2076" s="1" t="n">
        <v>45236.0</v>
      </c>
      <c r="B2076" s="2" t="n">
        <v>45236.76994212963</v>
      </c>
      <c r="C2076" t="inlineStr">
        <is>
          <t>3140094012086573</t>
        </is>
      </c>
      <c r="D2076" t="inlineStr">
        <is>
          <t>POS0012</t>
        </is>
      </c>
      <c r="E2076" t="inlineStr">
        <is>
          <t>88</t>
        </is>
      </c>
      <c r="F2076" t="inlineStr">
        <is>
          <t>0094</t>
        </is>
      </c>
      <c r="G2076" t="inlineStr">
        <is>
          <t>5320987973</t>
        </is>
      </c>
      <c r="H2076" t="n">
        <v>299.0</v>
      </c>
      <c r="I2076" t="n">
        <v>284.76</v>
      </c>
      <c r="J2076" t="n">
        <v>247.62</v>
      </c>
      <c r="K2076" t="inlineStr">
        <is>
          <t>sale</t>
        </is>
      </c>
      <c r="L2076" t="inlineStr">
        <is>
          <t/>
        </is>
      </c>
      <c r="M2076" t="inlineStr">
        <is>
          <t/>
        </is>
      </c>
      <c r="N2076" t="n">
        <v>0.0</v>
      </c>
      <c r="O2076" t="n">
        <v>0.0</v>
      </c>
      <c r="P2076" t="n">
        <v>224.9</v>
      </c>
      <c r="Q2076" t="n">
        <v>224.91</v>
      </c>
      <c r="R2076" t="n">
        <v>37.14</v>
      </c>
      <c r="S2076" t="n">
        <v>37.14</v>
      </c>
      <c r="T2076" t="n">
        <v>2.85</v>
      </c>
      <c r="U2076" t="n">
        <v>2.85</v>
      </c>
      <c r="V2076" t="n">
        <v>44.57</v>
      </c>
      <c r="W2076" t="n">
        <v>44.57</v>
      </c>
      <c r="X2076" t="n">
        <v>3.74</v>
      </c>
      <c r="Y2076" t="n">
        <v>3.74</v>
      </c>
      <c r="Z2076" t="n">
        <v>8.7</v>
      </c>
      <c r="AA2076" t="n">
        <v>8.69</v>
      </c>
      <c r="AB2076" t="n">
        <v>14.24</v>
      </c>
      <c r="AC2076" t="n">
        <v>14.24</v>
      </c>
      <c r="AD2076" t="n">
        <v>14.240000000000009</v>
      </c>
      <c r="AE2076" t="n">
        <v>-0.009999999999990905</v>
      </c>
      <c r="AF2076" t="n">
        <v>0.0</v>
      </c>
      <c r="AG2076" t="n">
        <v>0.0</v>
      </c>
      <c r="AH2076" t="n">
        <v>0.0</v>
      </c>
      <c r="AI2076" t="n">
        <v>0.0</v>
      </c>
      <c r="AJ2076" t="n">
        <v>0.009999999999999787</v>
      </c>
      <c r="AK2076" t="n">
        <v>0.0</v>
      </c>
      <c r="AL2076" t="inlineStr">
        <is>
          <t>unreconciled</t>
        </is>
      </c>
      <c r="AM2076" t="inlineStr">
        <is>
          <t>Order Amount Mismatch (POS&gt;3PO)</t>
        </is>
      </c>
      <c r="AN2076" t="n">
        <v>14.24</v>
      </c>
      <c r="AO2076" t="n">
        <f>ROUND(P2076*100/H2076,2)</f>
        <v>0.0</v>
      </c>
      <c r="AP2076" t="n">
        <f>ROUND(Q2076*100/I2076,2)</f>
        <v>0.0</v>
      </c>
      <c r="AQ2076"/>
      <c r="AR2076"/>
      <c r="AS2076" t="n">
        <v>0.0</v>
      </c>
    </row>
    <row r="2077">
      <c r="A2077" s="1" t="n">
        <v>45235.0</v>
      </c>
      <c r="B2077" s="2" t="n">
        <v>45235.97934027778</v>
      </c>
      <c r="C2077" t="inlineStr">
        <is>
          <t>3140094012086387</t>
        </is>
      </c>
      <c r="D2077" t="inlineStr">
        <is>
          <t>POS0012</t>
        </is>
      </c>
      <c r="E2077" t="inlineStr">
        <is>
          <t>02</t>
        </is>
      </c>
      <c r="F2077" t="inlineStr">
        <is>
          <t>0094</t>
        </is>
      </c>
      <c r="G2077" t="inlineStr">
        <is>
          <t>5320994518</t>
        </is>
      </c>
      <c r="H2077" t="n">
        <v>258.0</v>
      </c>
      <c r="I2077" t="n">
        <v>245.71</v>
      </c>
      <c r="J2077" t="n">
        <v>208.57</v>
      </c>
      <c r="K2077" t="inlineStr">
        <is>
          <t>sale</t>
        </is>
      </c>
      <c r="L2077" t="inlineStr">
        <is>
          <t/>
        </is>
      </c>
      <c r="M2077" t="inlineStr">
        <is>
          <t/>
        </is>
      </c>
      <c r="N2077" t="n">
        <v>0.0</v>
      </c>
      <c r="O2077" t="n">
        <v>0.0</v>
      </c>
      <c r="P2077" t="n">
        <v>195.15</v>
      </c>
      <c r="Q2077" t="n">
        <v>195.14</v>
      </c>
      <c r="R2077" t="n">
        <v>37.14</v>
      </c>
      <c r="S2077" t="n">
        <v>37.14</v>
      </c>
      <c r="T2077" t="n">
        <v>2.46</v>
      </c>
      <c r="U2077" t="n">
        <v>2.46</v>
      </c>
      <c r="V2077" t="n">
        <v>37.54</v>
      </c>
      <c r="W2077" t="n">
        <v>37.54</v>
      </c>
      <c r="X2077" t="n">
        <v>3.22</v>
      </c>
      <c r="Y2077" t="n">
        <v>3.22</v>
      </c>
      <c r="Z2077" t="n">
        <v>7.34</v>
      </c>
      <c r="AA2077" t="n">
        <v>7.34</v>
      </c>
      <c r="AB2077" t="n">
        <v>12.28</v>
      </c>
      <c r="AC2077" t="n">
        <v>12.29</v>
      </c>
      <c r="AD2077" t="n">
        <v>12.289999999999992</v>
      </c>
      <c r="AE2077" t="n">
        <v>0.010000000000019327</v>
      </c>
      <c r="AF2077" t="n">
        <v>0.0</v>
      </c>
      <c r="AG2077" t="n">
        <v>0.0</v>
      </c>
      <c r="AH2077" t="n">
        <v>0.0</v>
      </c>
      <c r="AI2077" t="n">
        <v>0.0</v>
      </c>
      <c r="AJ2077" t="n">
        <v>0.0</v>
      </c>
      <c r="AK2077" t="n">
        <v>-0.009999999999999787</v>
      </c>
      <c r="AL2077" t="inlineStr">
        <is>
          <t>unreconciled</t>
        </is>
      </c>
      <c r="AM2077" t="inlineStr">
        <is>
          <t>Order Amount Mismatch (POS&gt;3PO)</t>
        </is>
      </c>
      <c r="AN2077" t="n">
        <v>12.29</v>
      </c>
      <c r="AO2077" t="n">
        <f>ROUND(P2077*100/H2077,2)</f>
        <v>0.0</v>
      </c>
      <c r="AP2077" t="n">
        <f>ROUND(Q2077*100/I2077,2)</f>
        <v>0.0</v>
      </c>
      <c r="AQ2077"/>
      <c r="AR2077"/>
      <c r="AS2077" t="n">
        <v>0.0</v>
      </c>
    </row>
    <row r="2078">
      <c r="A2078" s="1" t="n">
        <v>45236.0</v>
      </c>
      <c r="B2078" s="2" t="n">
        <v>45236.39648148148</v>
      </c>
      <c r="C2078" t="inlineStr">
        <is>
          <t>3140023012059969</t>
        </is>
      </c>
      <c r="D2078" t="inlineStr">
        <is>
          <t>POS0012</t>
        </is>
      </c>
      <c r="E2078" t="inlineStr">
        <is>
          <t>61</t>
        </is>
      </c>
      <c r="F2078" t="inlineStr">
        <is>
          <t>0023</t>
        </is>
      </c>
      <c r="G2078" t="inlineStr">
        <is>
          <t>5321050282</t>
        </is>
      </c>
      <c r="H2078" t="n">
        <v>331.0</v>
      </c>
      <c r="I2078" t="n">
        <v>315.24</v>
      </c>
      <c r="J2078" t="n">
        <v>278.1</v>
      </c>
      <c r="K2078" t="inlineStr">
        <is>
          <t>sale</t>
        </is>
      </c>
      <c r="L2078" t="inlineStr">
        <is>
          <t/>
        </is>
      </c>
      <c r="M2078" t="inlineStr">
        <is>
          <t/>
        </is>
      </c>
      <c r="N2078" t="n">
        <v>0.0</v>
      </c>
      <c r="O2078" t="n">
        <v>0.0</v>
      </c>
      <c r="P2078" t="n">
        <v>248.13</v>
      </c>
      <c r="Q2078" t="n">
        <v>248.13</v>
      </c>
      <c r="R2078" t="n">
        <v>37.14</v>
      </c>
      <c r="S2078" t="n">
        <v>37.14</v>
      </c>
      <c r="T2078" t="n">
        <v>3.15</v>
      </c>
      <c r="U2078" t="n">
        <v>3.15</v>
      </c>
      <c r="V2078" t="n">
        <v>50.06</v>
      </c>
      <c r="W2078" t="n">
        <v>50.06</v>
      </c>
      <c r="X2078" t="n">
        <v>4.14</v>
      </c>
      <c r="Y2078" t="n">
        <v>4.14</v>
      </c>
      <c r="Z2078" t="n">
        <v>9.76</v>
      </c>
      <c r="AA2078" t="n">
        <v>9.76</v>
      </c>
      <c r="AB2078" t="n">
        <v>15.76</v>
      </c>
      <c r="AC2078" t="n">
        <v>15.76</v>
      </c>
      <c r="AD2078" t="n">
        <v>15.759999999999991</v>
      </c>
      <c r="AE2078" t="n">
        <v>0.0</v>
      </c>
      <c r="AF2078" t="n">
        <v>0.0</v>
      </c>
      <c r="AG2078" t="n">
        <v>0.0</v>
      </c>
      <c r="AH2078" t="n">
        <v>0.0</v>
      </c>
      <c r="AI2078" t="n">
        <v>0.0</v>
      </c>
      <c r="AJ2078" t="n">
        <v>0.0</v>
      </c>
      <c r="AK2078" t="n">
        <v>0.0</v>
      </c>
      <c r="AL2078" t="inlineStr">
        <is>
          <t>unreconciled</t>
        </is>
      </c>
      <c r="AM2078" t="inlineStr">
        <is>
          <t>Order Amount Mismatch (POS&gt;3PO)</t>
        </is>
      </c>
      <c r="AN2078" t="n">
        <v>15.76</v>
      </c>
      <c r="AO2078" t="n">
        <f>ROUND(P2078*100/H2078,2)</f>
        <v>0.0</v>
      </c>
      <c r="AP2078" t="n">
        <f>ROUND(Q2078*100/I2078,2)</f>
        <v>0.0</v>
      </c>
      <c r="AQ2078"/>
      <c r="AR2078"/>
      <c r="AS2078" t="n">
        <v>0.0</v>
      </c>
    </row>
    <row r="2079">
      <c r="A2079" s="1" t="n">
        <v>45236.0</v>
      </c>
      <c r="B2079" s="2" t="n">
        <v>45236.78758101852</v>
      </c>
      <c r="C2079" t="inlineStr">
        <is>
          <t>3140023012060073</t>
        </is>
      </c>
      <c r="D2079" t="inlineStr">
        <is>
          <t>POS0012</t>
        </is>
      </c>
      <c r="E2079" t="inlineStr">
        <is>
          <t>64</t>
        </is>
      </c>
      <c r="F2079" t="inlineStr">
        <is>
          <t>0023</t>
        </is>
      </c>
      <c r="G2079" t="inlineStr">
        <is>
          <t>5321060646</t>
        </is>
      </c>
      <c r="H2079" t="n">
        <v>303.0</v>
      </c>
      <c r="I2079" t="n">
        <v>288.56</v>
      </c>
      <c r="J2079" t="n">
        <v>251.42</v>
      </c>
      <c r="K2079" t="inlineStr">
        <is>
          <t>sale</t>
        </is>
      </c>
      <c r="L2079" t="inlineStr">
        <is>
          <t/>
        </is>
      </c>
      <c r="M2079" t="inlineStr">
        <is>
          <t/>
        </is>
      </c>
      <c r="N2079" t="n">
        <v>0.0</v>
      </c>
      <c r="O2079" t="n">
        <v>0.0</v>
      </c>
      <c r="P2079" t="n">
        <v>227.79</v>
      </c>
      <c r="Q2079" t="n">
        <v>227.78</v>
      </c>
      <c r="R2079" t="n">
        <v>37.14</v>
      </c>
      <c r="S2079" t="n">
        <v>37.14</v>
      </c>
      <c r="T2079" t="n">
        <v>2.89</v>
      </c>
      <c r="U2079" t="n">
        <v>2.89</v>
      </c>
      <c r="V2079" t="n">
        <v>45.26</v>
      </c>
      <c r="W2079" t="n">
        <v>45.26</v>
      </c>
      <c r="X2079" t="n">
        <v>3.79</v>
      </c>
      <c r="Y2079" t="n">
        <v>3.79</v>
      </c>
      <c r="Z2079" t="n">
        <v>8.83</v>
      </c>
      <c r="AA2079" t="n">
        <v>8.83</v>
      </c>
      <c r="AB2079" t="n">
        <v>14.42</v>
      </c>
      <c r="AC2079" t="n">
        <v>14.43</v>
      </c>
      <c r="AD2079" t="n">
        <v>14.439999999999998</v>
      </c>
      <c r="AE2079" t="n">
        <v>0.009999999999990905</v>
      </c>
      <c r="AF2079" t="n">
        <v>0.0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-0.009999999999999787</v>
      </c>
      <c r="AL2079" t="inlineStr">
        <is>
          <t>unreconciled</t>
        </is>
      </c>
      <c r="AM2079" t="inlineStr">
        <is>
          <t>Order Amount Mismatch (POS&gt;3PO)</t>
        </is>
      </c>
      <c r="AN2079" t="n">
        <v>14.44</v>
      </c>
      <c r="AO2079" t="n">
        <f>ROUND(P2079*100/H2079,2)</f>
        <v>0.0</v>
      </c>
      <c r="AP2079" t="n">
        <f>ROUND(Q2079*100/I2079,2)</f>
        <v>0.0</v>
      </c>
      <c r="AQ2079"/>
      <c r="AR2079"/>
      <c r="AS2079" t="n">
        <v>0.0</v>
      </c>
    </row>
    <row r="2080">
      <c r="A2080" s="1" t="n">
        <v>45236.0</v>
      </c>
      <c r="B2080" s="2" t="n">
        <v>45236.7265625</v>
      </c>
      <c r="C2080" t="inlineStr">
        <is>
          <t>3140023012060058</t>
        </is>
      </c>
      <c r="D2080" t="inlineStr">
        <is>
          <t>POS0012</t>
        </is>
      </c>
      <c r="E2080" t="inlineStr">
        <is>
          <t>50</t>
        </is>
      </c>
      <c r="F2080" t="inlineStr">
        <is>
          <t>0023</t>
        </is>
      </c>
      <c r="G2080" t="inlineStr">
        <is>
          <t>5321068576</t>
        </is>
      </c>
      <c r="H2080" t="n">
        <v>335.0</v>
      </c>
      <c r="I2080" t="n">
        <v>319.05</v>
      </c>
      <c r="J2080" t="n">
        <v>281.91</v>
      </c>
      <c r="K2080" t="inlineStr">
        <is>
          <t>sale</t>
        </is>
      </c>
      <c r="L2080" t="inlineStr">
        <is>
          <t/>
        </is>
      </c>
      <c r="M2080" t="inlineStr">
        <is>
          <t/>
        </is>
      </c>
      <c r="N2080" t="n">
        <v>0.0</v>
      </c>
      <c r="O2080" t="n">
        <v>0.0</v>
      </c>
      <c r="P2080" t="n">
        <v>251.04</v>
      </c>
      <c r="Q2080" t="n">
        <v>251.04</v>
      </c>
      <c r="R2080" t="n">
        <v>37.14</v>
      </c>
      <c r="S2080" t="n">
        <v>37.14</v>
      </c>
      <c r="T2080" t="n">
        <v>3.19</v>
      </c>
      <c r="U2080" t="n">
        <v>3.19</v>
      </c>
      <c r="V2080" t="n">
        <v>50.74</v>
      </c>
      <c r="W2080" t="n">
        <v>50.74</v>
      </c>
      <c r="X2080" t="n">
        <v>4.19</v>
      </c>
      <c r="Y2080" t="n">
        <v>4.19</v>
      </c>
      <c r="Z2080" t="n">
        <v>9.89</v>
      </c>
      <c r="AA2080" t="n">
        <v>9.88</v>
      </c>
      <c r="AB2080" t="n">
        <v>15.96</v>
      </c>
      <c r="AC2080" t="n">
        <v>15.95</v>
      </c>
      <c r="AD2080" t="n">
        <v>15.949999999999989</v>
      </c>
      <c r="AE2080" t="n">
        <v>0.0</v>
      </c>
      <c r="AF2080" t="n">
        <v>0.0</v>
      </c>
      <c r="AG2080" t="n">
        <v>0.0</v>
      </c>
      <c r="AH2080" t="n">
        <v>0.0</v>
      </c>
      <c r="AI2080" t="n">
        <v>0.0</v>
      </c>
      <c r="AJ2080" t="n">
        <v>0.009999999999999787</v>
      </c>
      <c r="AK2080" t="n">
        <v>0.010000000000001563</v>
      </c>
      <c r="AL2080" t="inlineStr">
        <is>
          <t>unreconciled</t>
        </is>
      </c>
      <c r="AM2080" t="inlineStr">
        <is>
          <t>Order Amount Mismatch (POS&gt;3PO)</t>
        </is>
      </c>
      <c r="AN2080" t="n">
        <v>15.95</v>
      </c>
      <c r="AO2080" t="n">
        <f>ROUND(P2080*100/H2080,2)</f>
        <v>0.0</v>
      </c>
      <c r="AP2080" t="n">
        <f>ROUND(Q2080*100/I2080,2)</f>
        <v>0.0</v>
      </c>
      <c r="AQ2080"/>
      <c r="AR2080"/>
      <c r="AS2080" t="n">
        <v>0.0</v>
      </c>
    </row>
    <row r="2081">
      <c r="A2081" s="1" t="n">
        <v>45236.0</v>
      </c>
      <c r="B2081" s="2" t="n">
        <v>45236.788518518515</v>
      </c>
      <c r="C2081" t="inlineStr">
        <is>
          <t>3140094012086582</t>
        </is>
      </c>
      <c r="D2081" t="inlineStr">
        <is>
          <t>POS0012</t>
        </is>
      </c>
      <c r="E2081" t="inlineStr">
        <is>
          <t>97</t>
        </is>
      </c>
      <c r="F2081" t="inlineStr">
        <is>
          <t>0094</t>
        </is>
      </c>
      <c r="G2081" t="inlineStr">
        <is>
          <t>5321072584</t>
        </is>
      </c>
      <c r="H2081" t="n">
        <v>684.0</v>
      </c>
      <c r="I2081" t="n">
        <v>651.43</v>
      </c>
      <c r="J2081" t="n">
        <v>614.29</v>
      </c>
      <c r="K2081" t="inlineStr">
        <is>
          <t>sale</t>
        </is>
      </c>
      <c r="L2081" t="inlineStr">
        <is>
          <t/>
        </is>
      </c>
      <c r="M2081" t="inlineStr">
        <is>
          <t/>
        </is>
      </c>
      <c r="N2081" t="n">
        <v>0.0</v>
      </c>
      <c r="O2081" t="n">
        <v>0.0</v>
      </c>
      <c r="P2081" t="n">
        <v>504.36</v>
      </c>
      <c r="Q2081" t="n">
        <v>504.35</v>
      </c>
      <c r="R2081" t="n">
        <v>37.14</v>
      </c>
      <c r="S2081" t="n">
        <v>37.14</v>
      </c>
      <c r="T2081" t="n">
        <v>6.51</v>
      </c>
      <c r="U2081" t="n">
        <v>6.51</v>
      </c>
      <c r="V2081" t="n">
        <v>110.57</v>
      </c>
      <c r="W2081" t="n">
        <v>110.57</v>
      </c>
      <c r="X2081" t="n">
        <v>8.55</v>
      </c>
      <c r="Y2081" t="n">
        <v>8.55</v>
      </c>
      <c r="Z2081" t="n">
        <v>21.44</v>
      </c>
      <c r="AA2081" t="n">
        <v>21.44</v>
      </c>
      <c r="AB2081" t="n">
        <v>32.58</v>
      </c>
      <c r="AC2081" t="n">
        <v>32.57</v>
      </c>
      <c r="AD2081" t="n">
        <v>32.57000000000005</v>
      </c>
      <c r="AE2081" t="n">
        <v>0.009999999999990905</v>
      </c>
      <c r="AF2081" t="n">
        <v>0.0</v>
      </c>
      <c r="AG2081" t="n">
        <v>0.0</v>
      </c>
      <c r="AH2081" t="n">
        <v>0.0</v>
      </c>
      <c r="AI2081" t="n">
        <v>0.0</v>
      </c>
      <c r="AJ2081" t="n">
        <v>0.0</v>
      </c>
      <c r="AK2081" t="n">
        <v>0.00999999999999801</v>
      </c>
      <c r="AL2081" t="inlineStr">
        <is>
          <t>unreconciled</t>
        </is>
      </c>
      <c r="AM2081" t="inlineStr">
        <is>
          <t>Order Amount Mismatch (POS&gt;3PO)</t>
        </is>
      </c>
      <c r="AN2081" t="n">
        <v>32.57</v>
      </c>
      <c r="AO2081" t="n">
        <f>ROUND(P2081*100/H2081,2)</f>
        <v>0.0</v>
      </c>
      <c r="AP2081" t="n">
        <f>ROUND(Q2081*100/I2081,2)</f>
        <v>0.0</v>
      </c>
      <c r="AQ2081"/>
      <c r="AR2081"/>
      <c r="AS2081" t="n">
        <v>0.0</v>
      </c>
    </row>
    <row r="2082">
      <c r="A2082" s="1" t="n">
        <v>45236.0</v>
      </c>
      <c r="B2082" s="2" t="n">
        <v>45236.649826388886</v>
      </c>
      <c r="C2082" t="inlineStr">
        <is>
          <t>3140094012086512</t>
        </is>
      </c>
      <c r="D2082" t="inlineStr">
        <is>
          <t>POS0012</t>
        </is>
      </c>
      <c r="E2082" t="inlineStr">
        <is>
          <t>27</t>
        </is>
      </c>
      <c r="F2082" t="inlineStr">
        <is>
          <t>0094</t>
        </is>
      </c>
      <c r="G2082" t="inlineStr">
        <is>
          <t>5321108942</t>
        </is>
      </c>
      <c r="H2082" t="n">
        <v>289.0</v>
      </c>
      <c r="I2082" t="n">
        <v>275.24</v>
      </c>
      <c r="J2082" t="n">
        <v>238.1</v>
      </c>
      <c r="K2082" t="inlineStr">
        <is>
          <t>sale</t>
        </is>
      </c>
      <c r="L2082" t="inlineStr">
        <is>
          <t/>
        </is>
      </c>
      <c r="M2082" t="inlineStr">
        <is>
          <t/>
        </is>
      </c>
      <c r="N2082" t="n">
        <v>0.0</v>
      </c>
      <c r="O2082" t="n">
        <v>0.0</v>
      </c>
      <c r="P2082" t="n">
        <v>217.66</v>
      </c>
      <c r="Q2082" t="n">
        <v>217.66</v>
      </c>
      <c r="R2082" t="n">
        <v>37.14</v>
      </c>
      <c r="S2082" t="n">
        <v>37.14</v>
      </c>
      <c r="T2082" t="n">
        <v>2.75</v>
      </c>
      <c r="U2082" t="n">
        <v>2.75</v>
      </c>
      <c r="V2082" t="n">
        <v>42.86</v>
      </c>
      <c r="W2082" t="n">
        <v>42.86</v>
      </c>
      <c r="X2082" t="n">
        <v>3.61</v>
      </c>
      <c r="Y2082" t="n">
        <v>3.61</v>
      </c>
      <c r="Z2082" t="n">
        <v>8.36</v>
      </c>
      <c r="AA2082" t="n">
        <v>8.36</v>
      </c>
      <c r="AB2082" t="n">
        <v>13.76</v>
      </c>
      <c r="AC2082" t="n">
        <v>13.76</v>
      </c>
      <c r="AD2082" t="n">
        <v>13.759999999999991</v>
      </c>
      <c r="AE2082" t="n">
        <v>0.0</v>
      </c>
      <c r="AF2082" t="n">
        <v>0.0</v>
      </c>
      <c r="AG2082" t="n">
        <v>0.0</v>
      </c>
      <c r="AH2082" t="n">
        <v>0.0</v>
      </c>
      <c r="AI2082" t="n">
        <v>0.0</v>
      </c>
      <c r="AJ2082" t="n">
        <v>0.0</v>
      </c>
      <c r="AK2082" t="n">
        <v>0.0</v>
      </c>
      <c r="AL2082" t="inlineStr">
        <is>
          <t>unreconciled</t>
        </is>
      </c>
      <c r="AM2082" t="inlineStr">
        <is>
          <t>Order Amount Mismatch (POS&gt;3PO)</t>
        </is>
      </c>
      <c r="AN2082" t="n">
        <v>13.76</v>
      </c>
      <c r="AO2082" t="n">
        <f>ROUND(P2082*100/H2082,2)</f>
        <v>0.0</v>
      </c>
      <c r="AP2082" t="n">
        <f>ROUND(Q2082*100/I2082,2)</f>
        <v>0.0</v>
      </c>
      <c r="AQ2082"/>
      <c r="AR2082"/>
      <c r="AS2082" t="n">
        <v>0.0</v>
      </c>
    </row>
    <row r="2083">
      <c r="A2083" s="1" t="n">
        <v>45235.0</v>
      </c>
      <c r="B2083" s="2" t="n">
        <v>45236.001180555555</v>
      </c>
      <c r="C2083" t="inlineStr">
        <is>
          <t>3140023012059937</t>
        </is>
      </c>
      <c r="D2083" t="inlineStr">
        <is>
          <t>POS0012</t>
        </is>
      </c>
      <c r="E2083" t="inlineStr">
        <is>
          <t>29</t>
        </is>
      </c>
      <c r="F2083" t="inlineStr">
        <is>
          <t>0023</t>
        </is>
      </c>
      <c r="G2083" t="inlineStr">
        <is>
          <t>5321125538</t>
        </is>
      </c>
      <c r="H2083" t="n">
        <v>495.00000000000006</v>
      </c>
      <c r="I2083" t="n">
        <v>471.44</v>
      </c>
      <c r="J2083" t="n">
        <v>434.3</v>
      </c>
      <c r="K2083" t="inlineStr">
        <is>
          <t>sale</t>
        </is>
      </c>
      <c r="L2083" t="inlineStr">
        <is>
          <t/>
        </is>
      </c>
      <c r="M2083" t="inlineStr">
        <is>
          <t/>
        </is>
      </c>
      <c r="N2083" t="n">
        <v>0.0</v>
      </c>
      <c r="O2083" t="n">
        <v>0.0</v>
      </c>
      <c r="P2083" t="n">
        <v>367.19</v>
      </c>
      <c r="Q2083" t="n">
        <v>367.18</v>
      </c>
      <c r="R2083" t="n">
        <v>37.14</v>
      </c>
      <c r="S2083" t="n">
        <v>37.14</v>
      </c>
      <c r="T2083" t="n">
        <v>4.71</v>
      </c>
      <c r="U2083" t="n">
        <v>4.71</v>
      </c>
      <c r="V2083" t="n">
        <v>78.17</v>
      </c>
      <c r="W2083" t="n">
        <v>78.17</v>
      </c>
      <c r="X2083" t="n">
        <v>6.19</v>
      </c>
      <c r="Y2083" t="n">
        <v>6.19</v>
      </c>
      <c r="Z2083" t="n">
        <v>15.18</v>
      </c>
      <c r="AA2083" t="n">
        <v>15.18</v>
      </c>
      <c r="AB2083" t="n">
        <v>23.58</v>
      </c>
      <c r="AC2083" t="n">
        <v>23.57</v>
      </c>
      <c r="AD2083" t="n">
        <v>23.56000000000006</v>
      </c>
      <c r="AE2083" t="n">
        <v>0.009999999999990905</v>
      </c>
      <c r="AF2083" t="n">
        <v>0.0</v>
      </c>
      <c r="AG2083" t="n">
        <v>0.0</v>
      </c>
      <c r="AH2083" t="n">
        <v>0.0</v>
      </c>
      <c r="AI2083" t="n">
        <v>0.0</v>
      </c>
      <c r="AJ2083" t="n">
        <v>0.0</v>
      </c>
      <c r="AK2083" t="n">
        <v>0.00999999999999801</v>
      </c>
      <c r="AL2083" t="inlineStr">
        <is>
          <t>unreconciled</t>
        </is>
      </c>
      <c r="AM2083" t="inlineStr">
        <is>
          <t>Order Amount Mismatch (POS&gt;3PO)</t>
        </is>
      </c>
      <c r="AN2083" t="n">
        <v>23.56</v>
      </c>
      <c r="AO2083" t="n">
        <f>ROUND(P2083*100/H2083,2)</f>
        <v>0.0</v>
      </c>
      <c r="AP2083" t="n">
        <f>ROUND(Q2083*100/I2083,2)</f>
        <v>0.0</v>
      </c>
      <c r="AQ2083"/>
      <c r="AR2083"/>
      <c r="AS2083" t="n">
        <v>0.0</v>
      </c>
    </row>
    <row r="2084">
      <c r="A2084" s="1" t="n">
        <v>45236.0</v>
      </c>
      <c r="B2084" s="2" t="n">
        <v>45236.88616898148</v>
      </c>
      <c r="C2084" t="inlineStr">
        <is>
          <t>3140023012060109</t>
        </is>
      </c>
      <c r="D2084" t="inlineStr">
        <is>
          <t>POS0012</t>
        </is>
      </c>
      <c r="E2084" t="inlineStr">
        <is>
          <t>00</t>
        </is>
      </c>
      <c r="F2084" t="inlineStr">
        <is>
          <t>0023</t>
        </is>
      </c>
      <c r="G2084" t="inlineStr">
        <is>
          <t>5321128426</t>
        </is>
      </c>
      <c r="H2084" t="n">
        <v>414.0</v>
      </c>
      <c r="I2084" t="n">
        <v>394.28</v>
      </c>
      <c r="J2084" t="n">
        <v>357.14</v>
      </c>
      <c r="K2084" t="inlineStr">
        <is>
          <t>sale</t>
        </is>
      </c>
      <c r="L2084" t="inlineStr">
        <is>
          <t/>
        </is>
      </c>
      <c r="M2084" t="inlineStr">
        <is>
          <t/>
        </is>
      </c>
      <c r="N2084" t="n">
        <v>0.0</v>
      </c>
      <c r="O2084" t="n">
        <v>0.0</v>
      </c>
      <c r="P2084" t="n">
        <v>308.38</v>
      </c>
      <c r="Q2084" t="n">
        <v>308.37</v>
      </c>
      <c r="R2084" t="n">
        <v>37.14</v>
      </c>
      <c r="S2084" t="n">
        <v>37.14</v>
      </c>
      <c r="T2084" t="n">
        <v>3.94</v>
      </c>
      <c r="U2084" t="n">
        <v>3.94</v>
      </c>
      <c r="V2084" t="n">
        <v>64.29</v>
      </c>
      <c r="W2084" t="n">
        <v>64.29</v>
      </c>
      <c r="X2084" t="n">
        <v>5.17</v>
      </c>
      <c r="Y2084" t="n">
        <v>5.18</v>
      </c>
      <c r="Z2084" t="n">
        <v>12.5</v>
      </c>
      <c r="AA2084" t="n">
        <v>12.5</v>
      </c>
      <c r="AB2084" t="n">
        <v>19.72</v>
      </c>
      <c r="AC2084" t="n">
        <v>19.72</v>
      </c>
      <c r="AD2084" t="n">
        <v>19.720000000000027</v>
      </c>
      <c r="AE2084" t="n">
        <v>0.009999999999990905</v>
      </c>
      <c r="AF2084" t="n">
        <v>0.0</v>
      </c>
      <c r="AG2084" t="n">
        <v>0.0</v>
      </c>
      <c r="AH2084" t="n">
        <v>0.0</v>
      </c>
      <c r="AI2084" t="n">
        <v>-0.009999999999999787</v>
      </c>
      <c r="AJ2084" t="n">
        <v>0.0</v>
      </c>
      <c r="AK2084" t="n">
        <v>0.0</v>
      </c>
      <c r="AL2084" t="inlineStr">
        <is>
          <t>unreconciled</t>
        </is>
      </c>
      <c r="AM2084" t="inlineStr">
        <is>
          <t>Order Amount Mismatch (POS&gt;3PO)</t>
        </is>
      </c>
      <c r="AN2084" t="n">
        <v>19.72</v>
      </c>
      <c r="AO2084" t="n">
        <f>ROUND(P2084*100/H2084,2)</f>
        <v>0.0</v>
      </c>
      <c r="AP2084" t="n">
        <f>ROUND(Q2084*100/I2084,2)</f>
        <v>0.0</v>
      </c>
      <c r="AQ2084"/>
      <c r="AR2084"/>
      <c r="AS2084" t="n">
        <v>0.0</v>
      </c>
    </row>
    <row r="2085">
      <c r="A2085" s="1" t="n">
        <v>45235.0</v>
      </c>
      <c r="B2085" s="2" t="n">
        <v>45236.01660879629</v>
      </c>
      <c r="C2085" t="inlineStr">
        <is>
          <t>3140094012086415</t>
        </is>
      </c>
      <c r="D2085" t="inlineStr">
        <is>
          <t>POS0012</t>
        </is>
      </c>
      <c r="E2085" t="inlineStr">
        <is>
          <t>30</t>
        </is>
      </c>
      <c r="F2085" t="inlineStr">
        <is>
          <t>0094</t>
        </is>
      </c>
      <c r="G2085" t="inlineStr">
        <is>
          <t>5321142901</t>
        </is>
      </c>
      <c r="H2085" t="n">
        <v>279.0</v>
      </c>
      <c r="I2085" t="n">
        <v>265.72</v>
      </c>
      <c r="J2085" t="n">
        <v>228.58</v>
      </c>
      <c r="K2085" t="inlineStr">
        <is>
          <t>sale</t>
        </is>
      </c>
      <c r="L2085" t="inlineStr">
        <is>
          <t/>
        </is>
      </c>
      <c r="M2085" t="inlineStr">
        <is>
          <t/>
        </is>
      </c>
      <c r="N2085" t="n">
        <v>0.0</v>
      </c>
      <c r="O2085" t="n">
        <v>0.0</v>
      </c>
      <c r="P2085" t="n">
        <v>210.4</v>
      </c>
      <c r="Q2085" t="n">
        <v>210.38</v>
      </c>
      <c r="R2085" t="n">
        <v>37.14</v>
      </c>
      <c r="S2085" t="n">
        <v>37.14</v>
      </c>
      <c r="T2085" t="n">
        <v>2.66</v>
      </c>
      <c r="U2085" t="n">
        <v>2.66</v>
      </c>
      <c r="V2085" t="n">
        <v>41.14</v>
      </c>
      <c r="W2085" t="n">
        <v>41.14</v>
      </c>
      <c r="X2085" t="n">
        <v>3.49</v>
      </c>
      <c r="Y2085" t="n">
        <v>3.49</v>
      </c>
      <c r="Z2085" t="n">
        <v>8.03</v>
      </c>
      <c r="AA2085" t="n">
        <v>8.04</v>
      </c>
      <c r="AB2085" t="n">
        <v>13.28</v>
      </c>
      <c r="AC2085" t="n">
        <v>13.29</v>
      </c>
      <c r="AD2085" t="n">
        <v>13.279999999999973</v>
      </c>
      <c r="AE2085" t="n">
        <v>0.020000000000010232</v>
      </c>
      <c r="AF2085" t="n">
        <v>0.0</v>
      </c>
      <c r="AG2085" t="n">
        <v>0.0</v>
      </c>
      <c r="AH2085" t="n">
        <v>0.0</v>
      </c>
      <c r="AI2085" t="n">
        <v>0.0</v>
      </c>
      <c r="AJ2085" t="n">
        <v>-0.009999999999999787</v>
      </c>
      <c r="AK2085" t="n">
        <v>-0.009999999999999787</v>
      </c>
      <c r="AL2085" t="inlineStr">
        <is>
          <t>unreconciled</t>
        </is>
      </c>
      <c r="AM2085" t="inlineStr">
        <is>
          <t>Order Amount Mismatch (POS&gt;3PO)</t>
        </is>
      </c>
      <c r="AN2085" t="n">
        <v>13.28</v>
      </c>
      <c r="AO2085" t="n">
        <f>ROUND(P2085*100/H2085,2)</f>
        <v>0.0</v>
      </c>
      <c r="AP2085" t="n">
        <f>ROUND(Q2085*100/I2085,2)</f>
        <v>0.0</v>
      </c>
      <c r="AQ2085"/>
      <c r="AR2085"/>
      <c r="AS2085" t="n">
        <v>0.0</v>
      </c>
    </row>
    <row r="2086">
      <c r="A2086" s="1" t="n">
        <v>45236.0</v>
      </c>
      <c r="B2086" s="2" t="n">
        <v>45236.6003587963</v>
      </c>
      <c r="C2086" t="inlineStr">
        <is>
          <t>3140023012060010</t>
        </is>
      </c>
      <c r="D2086" t="inlineStr">
        <is>
          <t>POS0012</t>
        </is>
      </c>
      <c r="E2086" t="inlineStr">
        <is>
          <t>02</t>
        </is>
      </c>
      <c r="F2086" t="inlineStr">
        <is>
          <t>0023</t>
        </is>
      </c>
      <c r="G2086" t="inlineStr">
        <is>
          <t>5321167063</t>
        </is>
      </c>
      <c r="H2086" t="n">
        <v>307.0</v>
      </c>
      <c r="I2086" t="n">
        <v>292.38</v>
      </c>
      <c r="J2086" t="n">
        <v>255.24</v>
      </c>
      <c r="K2086" t="inlineStr">
        <is>
          <t>sale</t>
        </is>
      </c>
      <c r="L2086" t="inlineStr">
        <is>
          <t/>
        </is>
      </c>
      <c r="M2086" t="inlineStr">
        <is>
          <t/>
        </is>
      </c>
      <c r="N2086" t="n">
        <v>0.0</v>
      </c>
      <c r="O2086" t="n">
        <v>0.0</v>
      </c>
      <c r="P2086" t="n">
        <v>230.72</v>
      </c>
      <c r="Q2086" t="n">
        <v>230.72</v>
      </c>
      <c r="R2086" t="n">
        <v>37.14</v>
      </c>
      <c r="S2086" t="n">
        <v>37.14</v>
      </c>
      <c r="T2086" t="n">
        <v>2.92</v>
      </c>
      <c r="U2086" t="n">
        <v>2.92</v>
      </c>
      <c r="V2086" t="n">
        <v>45.94</v>
      </c>
      <c r="W2086" t="n">
        <v>45.94</v>
      </c>
      <c r="X2086" t="n">
        <v>3.84</v>
      </c>
      <c r="Y2086" t="n">
        <v>3.84</v>
      </c>
      <c r="Z2086" t="n">
        <v>8.96</v>
      </c>
      <c r="AA2086" t="n">
        <v>8.96</v>
      </c>
      <c r="AB2086" t="n">
        <v>14.62</v>
      </c>
      <c r="AC2086" t="n">
        <v>14.62</v>
      </c>
      <c r="AD2086" t="n">
        <v>14.620000000000005</v>
      </c>
      <c r="AE2086" t="n">
        <v>0.0</v>
      </c>
      <c r="AF2086" t="n">
        <v>0.0</v>
      </c>
      <c r="AG2086" t="n">
        <v>0.0</v>
      </c>
      <c r="AH2086" t="n">
        <v>0.0</v>
      </c>
      <c r="AI2086" t="n">
        <v>0.0</v>
      </c>
      <c r="AJ2086" t="n">
        <v>0.0</v>
      </c>
      <c r="AK2086" t="n">
        <v>0.0</v>
      </c>
      <c r="AL2086" t="inlineStr">
        <is>
          <t>unreconciled</t>
        </is>
      </c>
      <c r="AM2086" t="inlineStr">
        <is>
          <t>Order Amount Mismatch (POS&gt;3PO)</t>
        </is>
      </c>
      <c r="AN2086" t="n">
        <v>14.62</v>
      </c>
      <c r="AO2086" t="n">
        <f>ROUND(P2086*100/H2086,2)</f>
        <v>0.0</v>
      </c>
      <c r="AP2086" t="n">
        <f>ROUND(Q2086*100/I2086,2)</f>
        <v>0.0</v>
      </c>
      <c r="AQ2086"/>
      <c r="AR2086"/>
      <c r="AS2086" t="n">
        <v>0.0</v>
      </c>
    </row>
    <row r="2087">
      <c r="A2087" s="1" t="n">
        <v>45236.0</v>
      </c>
      <c r="B2087" s="2" t="n">
        <v>45236.44737268519</v>
      </c>
      <c r="C2087" t="inlineStr">
        <is>
          <t>3140094012086429</t>
        </is>
      </c>
      <c r="D2087" t="inlineStr">
        <is>
          <t>POS0012</t>
        </is>
      </c>
      <c r="E2087" t="inlineStr">
        <is>
          <t>44</t>
        </is>
      </c>
      <c r="F2087" t="inlineStr">
        <is>
          <t>0094</t>
        </is>
      </c>
      <c r="G2087" t="inlineStr">
        <is>
          <t>5321167736</t>
        </is>
      </c>
      <c r="H2087" t="n">
        <v>342.0</v>
      </c>
      <c r="I2087" t="n">
        <v>325.71</v>
      </c>
      <c r="J2087" t="n">
        <v>288.57</v>
      </c>
      <c r="K2087" t="inlineStr">
        <is>
          <t>sale</t>
        </is>
      </c>
      <c r="L2087" t="inlineStr">
        <is>
          <t/>
        </is>
      </c>
      <c r="M2087" t="inlineStr">
        <is>
          <t/>
        </is>
      </c>
      <c r="N2087" t="n">
        <v>0.0</v>
      </c>
      <c r="O2087" t="n">
        <v>0.0</v>
      </c>
      <c r="P2087" t="n">
        <v>256.11</v>
      </c>
      <c r="Q2087" t="n">
        <v>256.1</v>
      </c>
      <c r="R2087" t="n">
        <v>37.14</v>
      </c>
      <c r="S2087" t="n">
        <v>37.14</v>
      </c>
      <c r="T2087" t="n">
        <v>3.26</v>
      </c>
      <c r="U2087" t="n">
        <v>3.26</v>
      </c>
      <c r="V2087" t="n">
        <v>51.94</v>
      </c>
      <c r="W2087" t="n">
        <v>51.94</v>
      </c>
      <c r="X2087" t="n">
        <v>4.28</v>
      </c>
      <c r="Y2087" t="n">
        <v>4.28</v>
      </c>
      <c r="Z2087" t="n">
        <v>10.12</v>
      </c>
      <c r="AA2087" t="n">
        <v>10.12</v>
      </c>
      <c r="AB2087" t="n">
        <v>16.28</v>
      </c>
      <c r="AC2087" t="n">
        <v>16.29</v>
      </c>
      <c r="AD2087" t="n">
        <v>16.29000000000002</v>
      </c>
      <c r="AE2087" t="n">
        <v>0.009999999999990905</v>
      </c>
      <c r="AF2087" t="n">
        <v>0.0</v>
      </c>
      <c r="AG2087" t="n">
        <v>0.0</v>
      </c>
      <c r="AH2087" t="n">
        <v>0.0</v>
      </c>
      <c r="AI2087" t="n">
        <v>0.0</v>
      </c>
      <c r="AJ2087" t="n">
        <v>0.0</v>
      </c>
      <c r="AK2087" t="n">
        <v>-0.00999999999999801</v>
      </c>
      <c r="AL2087" t="inlineStr">
        <is>
          <t>unreconciled</t>
        </is>
      </c>
      <c r="AM2087" t="inlineStr">
        <is>
          <t>Order Amount Mismatch (POS&gt;3PO)</t>
        </is>
      </c>
      <c r="AN2087" t="n">
        <v>16.29</v>
      </c>
      <c r="AO2087" t="n">
        <f>ROUND(P2087*100/H2087,2)</f>
        <v>0.0</v>
      </c>
      <c r="AP2087" t="n">
        <f>ROUND(Q2087*100/I2087,2)</f>
        <v>0.0</v>
      </c>
      <c r="AQ2087"/>
      <c r="AR2087"/>
      <c r="AS2087" t="n">
        <v>0.0</v>
      </c>
    </row>
    <row r="2088">
      <c r="A2088" s="1" t="n">
        <v>45236.0</v>
      </c>
      <c r="B2088" s="2" t="n">
        <v>45236.86892361111</v>
      </c>
      <c r="C2088" t="inlineStr">
        <is>
          <t>3140094012086641</t>
        </is>
      </c>
      <c r="D2088" t="inlineStr">
        <is>
          <t>POS0012</t>
        </is>
      </c>
      <c r="E2088" t="inlineStr">
        <is>
          <t>56</t>
        </is>
      </c>
      <c r="F2088" t="inlineStr">
        <is>
          <t>0094</t>
        </is>
      </c>
      <c r="G2088" t="inlineStr">
        <is>
          <t>5321200642</t>
        </is>
      </c>
      <c r="H2088" t="n">
        <v>410.0</v>
      </c>
      <c r="I2088" t="n">
        <v>390.48</v>
      </c>
      <c r="J2088" t="n">
        <v>353.34</v>
      </c>
      <c r="K2088" t="inlineStr">
        <is>
          <t>sale</t>
        </is>
      </c>
      <c r="L2088" t="inlineStr">
        <is>
          <t/>
        </is>
      </c>
      <c r="M2088" t="inlineStr">
        <is>
          <t/>
        </is>
      </c>
      <c r="N2088" t="n">
        <v>0.0</v>
      </c>
      <c r="O2088" t="n">
        <v>0.0</v>
      </c>
      <c r="P2088" t="n">
        <v>305.49</v>
      </c>
      <c r="Q2088" t="n">
        <v>305.47</v>
      </c>
      <c r="R2088" t="n">
        <v>37.14</v>
      </c>
      <c r="S2088" t="n">
        <v>37.14</v>
      </c>
      <c r="T2088" t="n">
        <v>3.9</v>
      </c>
      <c r="U2088" t="n">
        <v>3.9</v>
      </c>
      <c r="V2088" t="n">
        <v>63.6</v>
      </c>
      <c r="W2088" t="n">
        <v>63.6</v>
      </c>
      <c r="X2088" t="n">
        <v>5.12</v>
      </c>
      <c r="Y2088" t="n">
        <v>5.13</v>
      </c>
      <c r="Z2088" t="n">
        <v>12.37</v>
      </c>
      <c r="AA2088" t="n">
        <v>12.37</v>
      </c>
      <c r="AB2088" t="n">
        <v>19.52</v>
      </c>
      <c r="AC2088" t="n">
        <v>19.53</v>
      </c>
      <c r="AD2088" t="n">
        <v>19.519999999999982</v>
      </c>
      <c r="AE2088" t="n">
        <v>0.01999999999998181</v>
      </c>
      <c r="AF2088" t="n">
        <v>0.0</v>
      </c>
      <c r="AG2088" t="n">
        <v>0.0</v>
      </c>
      <c r="AH2088" t="n">
        <v>0.0</v>
      </c>
      <c r="AI2088" t="n">
        <v>-0.009999999999999787</v>
      </c>
      <c r="AJ2088" t="n">
        <v>0.0</v>
      </c>
      <c r="AK2088" t="n">
        <v>-0.010000000000001563</v>
      </c>
      <c r="AL2088" t="inlineStr">
        <is>
          <t>unreconciled</t>
        </is>
      </c>
      <c r="AM2088" t="inlineStr">
        <is>
          <t>Order Amount Mismatch (POS&gt;3PO)</t>
        </is>
      </c>
      <c r="AN2088" t="n">
        <v>19.52</v>
      </c>
      <c r="AO2088" t="n">
        <f>ROUND(P2088*100/H2088,2)</f>
        <v>0.0</v>
      </c>
      <c r="AP2088" t="n">
        <f>ROUND(Q2088*100/I2088,2)</f>
        <v>0.0</v>
      </c>
      <c r="AQ2088"/>
      <c r="AR2088"/>
      <c r="AS2088" t="n">
        <v>0.0</v>
      </c>
    </row>
    <row r="2089">
      <c r="A2089" s="1" t="n">
        <v>45236.0</v>
      </c>
      <c r="B2089" s="2" t="n">
        <v>45236.845555555556</v>
      </c>
      <c r="C2089" t="inlineStr">
        <is>
          <t>3140094012086624</t>
        </is>
      </c>
      <c r="D2089" t="inlineStr">
        <is>
          <t>POS0012</t>
        </is>
      </c>
      <c r="E2089" t="inlineStr">
        <is>
          <t>39</t>
        </is>
      </c>
      <c r="F2089" t="inlineStr">
        <is>
          <t>0094</t>
        </is>
      </c>
      <c r="G2089" t="inlineStr">
        <is>
          <t>5321214681</t>
        </is>
      </c>
      <c r="H2089" t="n">
        <v>341.0</v>
      </c>
      <c r="I2089" t="n">
        <v>324.76</v>
      </c>
      <c r="J2089" t="n">
        <v>287.62</v>
      </c>
      <c r="K2089" t="inlineStr">
        <is>
          <t>sale</t>
        </is>
      </c>
      <c r="L2089" t="inlineStr">
        <is>
          <t/>
        </is>
      </c>
      <c r="M2089" t="inlineStr">
        <is>
          <t/>
        </is>
      </c>
      <c r="N2089" t="n">
        <v>0.0</v>
      </c>
      <c r="O2089" t="n">
        <v>0.0</v>
      </c>
      <c r="P2089" t="n">
        <v>255.39</v>
      </c>
      <c r="Q2089" t="n">
        <v>255.39</v>
      </c>
      <c r="R2089" t="n">
        <v>37.14</v>
      </c>
      <c r="S2089" t="n">
        <v>37.14</v>
      </c>
      <c r="T2089" t="n">
        <v>3.25</v>
      </c>
      <c r="U2089" t="n">
        <v>3.25</v>
      </c>
      <c r="V2089" t="n">
        <v>51.77</v>
      </c>
      <c r="W2089" t="n">
        <v>51.77</v>
      </c>
      <c r="X2089" t="n">
        <v>4.26</v>
      </c>
      <c r="Y2089" t="n">
        <v>4.26</v>
      </c>
      <c r="Z2089" t="n">
        <v>10.09</v>
      </c>
      <c r="AA2089" t="n">
        <v>10.09</v>
      </c>
      <c r="AB2089" t="n">
        <v>16.24</v>
      </c>
      <c r="AC2089" t="n">
        <v>16.24</v>
      </c>
      <c r="AD2089" t="n">
        <v>16.24000000000001</v>
      </c>
      <c r="AE2089" t="n">
        <v>0.0</v>
      </c>
      <c r="AF2089" t="n">
        <v>0.0</v>
      </c>
      <c r="AG2089" t="n">
        <v>0.0</v>
      </c>
      <c r="AH2089" t="n">
        <v>0.0</v>
      </c>
      <c r="AI2089" t="n">
        <v>0.0</v>
      </c>
      <c r="AJ2089" t="n">
        <v>0.0</v>
      </c>
      <c r="AK2089" t="n">
        <v>0.0</v>
      </c>
      <c r="AL2089" t="inlineStr">
        <is>
          <t>unreconciled</t>
        </is>
      </c>
      <c r="AM2089" t="inlineStr">
        <is>
          <t>Order Amount Mismatch (POS&gt;3PO)</t>
        </is>
      </c>
      <c r="AN2089" t="n">
        <v>16.24</v>
      </c>
      <c r="AO2089" t="n">
        <f>ROUND(P2089*100/H2089,2)</f>
        <v>0.0</v>
      </c>
      <c r="AP2089" t="n">
        <f>ROUND(Q2089*100/I2089,2)</f>
        <v>0.0</v>
      </c>
      <c r="AQ2089"/>
      <c r="AR2089"/>
      <c r="AS2089" t="n">
        <v>0.0</v>
      </c>
    </row>
    <row r="2090">
      <c r="A2090" s="1" t="n">
        <v>45236.0</v>
      </c>
      <c r="B2090" s="2" t="n">
        <v>45236.96199074074</v>
      </c>
      <c r="C2090" t="inlineStr">
        <is>
          <t>3140023012060137</t>
        </is>
      </c>
      <c r="D2090" t="inlineStr">
        <is>
          <t>POS0012</t>
        </is>
      </c>
      <c r="E2090" t="inlineStr">
        <is>
          <t>28</t>
        </is>
      </c>
      <c r="F2090" t="inlineStr">
        <is>
          <t>0023</t>
        </is>
      </c>
      <c r="G2090" t="inlineStr">
        <is>
          <t>5321226654</t>
        </is>
      </c>
      <c r="H2090" t="n">
        <v>305.0</v>
      </c>
      <c r="I2090" t="n">
        <v>290.47</v>
      </c>
      <c r="J2090" t="n">
        <v>253.33</v>
      </c>
      <c r="K2090" t="inlineStr">
        <is>
          <t>sale</t>
        </is>
      </c>
      <c r="L2090" t="inlineStr">
        <is>
          <t/>
        </is>
      </c>
      <c r="M2090" t="inlineStr">
        <is>
          <t/>
        </is>
      </c>
      <c r="N2090" t="n">
        <v>0.0</v>
      </c>
      <c r="O2090" t="n">
        <v>0.0</v>
      </c>
      <c r="P2090" t="n">
        <v>229.27</v>
      </c>
      <c r="Q2090" t="n">
        <v>229.26</v>
      </c>
      <c r="R2090" t="n">
        <v>37.14</v>
      </c>
      <c r="S2090" t="n">
        <v>37.14</v>
      </c>
      <c r="T2090" t="n">
        <v>2.9</v>
      </c>
      <c r="U2090" t="n">
        <v>2.9</v>
      </c>
      <c r="V2090" t="n">
        <v>45.6</v>
      </c>
      <c r="W2090" t="n">
        <v>45.6</v>
      </c>
      <c r="X2090" t="n">
        <v>3.81</v>
      </c>
      <c r="Y2090" t="n">
        <v>3.81</v>
      </c>
      <c r="Z2090" t="n">
        <v>8.89</v>
      </c>
      <c r="AA2090" t="n">
        <v>8.9</v>
      </c>
      <c r="AB2090" t="n">
        <v>14.52</v>
      </c>
      <c r="AC2090" t="n">
        <v>14.52</v>
      </c>
      <c r="AD2090" t="n">
        <v>14.529999999999973</v>
      </c>
      <c r="AE2090" t="n">
        <v>0.010000000000019327</v>
      </c>
      <c r="AF2090" t="n">
        <v>0.0</v>
      </c>
      <c r="AG2090" t="n">
        <v>0.0</v>
      </c>
      <c r="AH2090" t="n">
        <v>0.0</v>
      </c>
      <c r="AI2090" t="n">
        <v>0.0</v>
      </c>
      <c r="AJ2090" t="n">
        <v>-0.009999999999999787</v>
      </c>
      <c r="AK2090" t="n">
        <v>0.0</v>
      </c>
      <c r="AL2090" t="inlineStr">
        <is>
          <t>unreconciled</t>
        </is>
      </c>
      <c r="AM2090" t="inlineStr">
        <is>
          <t>Order Amount Mismatch (POS&gt;3PO)</t>
        </is>
      </c>
      <c r="AN2090" t="n">
        <v>14.53</v>
      </c>
      <c r="AO2090" t="n">
        <f>ROUND(P2090*100/H2090,2)</f>
        <v>0.0</v>
      </c>
      <c r="AP2090" t="n">
        <f>ROUND(Q2090*100/I2090,2)</f>
        <v>0.0</v>
      </c>
      <c r="AQ2090"/>
      <c r="AR2090"/>
      <c r="AS2090" t="n">
        <v>0.0</v>
      </c>
    </row>
    <row r="2091">
      <c r="A2091" s="1" t="n">
        <v>45236.0</v>
      </c>
      <c r="B2091" s="2" t="n">
        <v>45236.996087962965</v>
      </c>
      <c r="C2091" t="inlineStr">
        <is>
          <t>3140023012060161</t>
        </is>
      </c>
      <c r="D2091" t="inlineStr">
        <is>
          <t>POS0012</t>
        </is>
      </c>
      <c r="E2091" t="inlineStr">
        <is>
          <t>52</t>
        </is>
      </c>
      <c r="F2091" t="inlineStr">
        <is>
          <t>0023</t>
        </is>
      </c>
      <c r="G2091" t="inlineStr">
        <is>
          <t>5321237942</t>
        </is>
      </c>
      <c r="H2091" t="n">
        <v>318.0</v>
      </c>
      <c r="I2091" t="n">
        <v>302.86</v>
      </c>
      <c r="J2091" t="n">
        <v>265.72</v>
      </c>
      <c r="K2091" t="inlineStr">
        <is>
          <t>sale</t>
        </is>
      </c>
      <c r="L2091" t="inlineStr">
        <is>
          <t/>
        </is>
      </c>
      <c r="M2091" t="inlineStr">
        <is>
          <t/>
        </is>
      </c>
      <c r="N2091" t="n">
        <v>0.0</v>
      </c>
      <c r="O2091" t="n">
        <v>0.0</v>
      </c>
      <c r="P2091" t="n">
        <v>238.69</v>
      </c>
      <c r="Q2091" t="n">
        <v>238.67</v>
      </c>
      <c r="R2091" t="n">
        <v>37.14</v>
      </c>
      <c r="S2091" t="n">
        <v>37.14</v>
      </c>
      <c r="T2091" t="n">
        <v>3.03</v>
      </c>
      <c r="U2091" t="n">
        <v>3.03</v>
      </c>
      <c r="V2091" t="n">
        <v>47.83</v>
      </c>
      <c r="W2091" t="n">
        <v>47.83</v>
      </c>
      <c r="X2091" t="n">
        <v>3.98</v>
      </c>
      <c r="Y2091" t="n">
        <v>3.98</v>
      </c>
      <c r="Z2091" t="n">
        <v>9.33</v>
      </c>
      <c r="AA2091" t="n">
        <v>9.33</v>
      </c>
      <c r="AB2091" t="n">
        <v>15.14</v>
      </c>
      <c r="AC2091" t="n">
        <v>15.14</v>
      </c>
      <c r="AD2091" t="n">
        <v>15.139999999999986</v>
      </c>
      <c r="AE2091" t="n">
        <v>0.020000000000010232</v>
      </c>
      <c r="AF2091" t="n">
        <v>0.0</v>
      </c>
      <c r="AG2091" t="n">
        <v>0.0</v>
      </c>
      <c r="AH2091" t="n">
        <v>0.0</v>
      </c>
      <c r="AI2091" t="n">
        <v>0.0</v>
      </c>
      <c r="AJ2091" t="n">
        <v>0.0</v>
      </c>
      <c r="AK2091" t="n">
        <v>0.0</v>
      </c>
      <c r="AL2091" t="inlineStr">
        <is>
          <t>unreconciled</t>
        </is>
      </c>
      <c r="AM2091" t="inlineStr">
        <is>
          <t>Order Amount Mismatch (POS&gt;3PO)</t>
        </is>
      </c>
      <c r="AN2091" t="n">
        <v>15.14</v>
      </c>
      <c r="AO2091" t="n">
        <f>ROUND(P2091*100/H2091,2)</f>
        <v>0.0</v>
      </c>
      <c r="AP2091" t="n">
        <f>ROUND(Q2091*100/I2091,2)</f>
        <v>0.0</v>
      </c>
      <c r="AQ2091"/>
      <c r="AR2091"/>
      <c r="AS2091" t="n">
        <v>0.0</v>
      </c>
    </row>
    <row r="2092">
      <c r="A2092" s="1" t="n">
        <v>45236.0</v>
      </c>
      <c r="B2092" s="2" t="n">
        <v>45236.6934837963</v>
      </c>
      <c r="C2092" t="inlineStr">
        <is>
          <t>3140094012086531</t>
        </is>
      </c>
      <c r="D2092" t="inlineStr">
        <is>
          <t>POS0012</t>
        </is>
      </c>
      <c r="E2092" t="inlineStr">
        <is>
          <t>46</t>
        </is>
      </c>
      <c r="F2092" t="inlineStr">
        <is>
          <t>0094</t>
        </is>
      </c>
      <c r="G2092" t="inlineStr">
        <is>
          <t>5321282918</t>
        </is>
      </c>
      <c r="H2092" t="n">
        <v>407.0</v>
      </c>
      <c r="I2092" t="n">
        <v>387.62</v>
      </c>
      <c r="J2092" t="n">
        <v>350.48</v>
      </c>
      <c r="K2092" t="inlineStr">
        <is>
          <t>sale</t>
        </is>
      </c>
      <c r="L2092" t="inlineStr">
        <is>
          <t/>
        </is>
      </c>
      <c r="M2092" t="inlineStr">
        <is>
          <t/>
        </is>
      </c>
      <c r="N2092" t="n">
        <v>0.0</v>
      </c>
      <c r="O2092" t="n">
        <v>0.0</v>
      </c>
      <c r="P2092" t="n">
        <v>303.29</v>
      </c>
      <c r="Q2092" t="n">
        <v>303.26</v>
      </c>
      <c r="R2092" t="n">
        <v>37.14</v>
      </c>
      <c r="S2092" t="n">
        <v>37.14</v>
      </c>
      <c r="T2092" t="n">
        <v>3.88</v>
      </c>
      <c r="U2092" t="n">
        <v>3.88</v>
      </c>
      <c r="V2092" t="n">
        <v>63.09</v>
      </c>
      <c r="W2092" t="n">
        <v>63.09</v>
      </c>
      <c r="X2092" t="n">
        <v>5.09</v>
      </c>
      <c r="Y2092" t="n">
        <v>5.09</v>
      </c>
      <c r="Z2092" t="n">
        <v>12.27</v>
      </c>
      <c r="AA2092" t="n">
        <v>12.28</v>
      </c>
      <c r="AB2092" t="n">
        <v>19.38</v>
      </c>
      <c r="AC2092" t="n">
        <v>19.38</v>
      </c>
      <c r="AD2092" t="n">
        <v>19.379999999999995</v>
      </c>
      <c r="AE2092" t="n">
        <v>0.03000000000002956</v>
      </c>
      <c r="AF2092" t="n">
        <v>0.0</v>
      </c>
      <c r="AG2092" t="n">
        <v>0.0</v>
      </c>
      <c r="AH2092" t="n">
        <v>0.0</v>
      </c>
      <c r="AI2092" t="n">
        <v>0.0</v>
      </c>
      <c r="AJ2092" t="n">
        <v>-0.009999999999999787</v>
      </c>
      <c r="AK2092" t="n">
        <v>0.0</v>
      </c>
      <c r="AL2092" t="inlineStr">
        <is>
          <t>unreconciled</t>
        </is>
      </c>
      <c r="AM2092" t="inlineStr">
        <is>
          <t>Order Amount Mismatch (POS&gt;3PO)</t>
        </is>
      </c>
      <c r="AN2092" t="n">
        <v>19.38</v>
      </c>
      <c r="AO2092" t="n">
        <f>ROUND(P2092*100/H2092,2)</f>
        <v>0.0</v>
      </c>
      <c r="AP2092" t="n">
        <f>ROUND(Q2092*100/I2092,2)</f>
        <v>0.0</v>
      </c>
      <c r="AQ2092"/>
      <c r="AR2092"/>
      <c r="AS2092" t="n">
        <v>0.0</v>
      </c>
    </row>
    <row r="2093">
      <c r="A2093" s="1" t="n">
        <v>45236.0</v>
      </c>
      <c r="B2093" s="2" t="n">
        <v>45236.77234953704</v>
      </c>
      <c r="C2093" t="inlineStr">
        <is>
          <t>3140023012060067</t>
        </is>
      </c>
      <c r="D2093" t="inlineStr">
        <is>
          <t>POS0012</t>
        </is>
      </c>
      <c r="E2093" t="inlineStr">
        <is>
          <t>58</t>
        </is>
      </c>
      <c r="F2093" t="inlineStr">
        <is>
          <t>0023</t>
        </is>
      </c>
      <c r="G2093" t="inlineStr">
        <is>
          <t>5321334482</t>
        </is>
      </c>
      <c r="H2093" t="n">
        <v>1217.0</v>
      </c>
      <c r="I2093" t="n">
        <v>1121.92</v>
      </c>
      <c r="J2093" t="n">
        <v>1121.92</v>
      </c>
      <c r="K2093" t="inlineStr">
        <is>
          <t>addition</t>
        </is>
      </c>
      <c r="L2093" t="inlineStr">
        <is>
          <t/>
        </is>
      </c>
      <c r="M2093" t="inlineStr">
        <is>
          <t/>
        </is>
      </c>
      <c r="N2093" t="n">
        <v>0.0</v>
      </c>
      <c r="O2093" t="n">
        <v>0.0</v>
      </c>
      <c r="P2093" t="n">
        <v>908.12</v>
      </c>
      <c r="Q2093" t="n">
        <v>891.21</v>
      </c>
      <c r="R2093" t="n">
        <v>37.14</v>
      </c>
      <c r="S2093" t="n">
        <v>0.0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0.0</v>
      </c>
      <c r="AB2093" t="n">
        <v>57.96</v>
      </c>
      <c r="AC2093" t="n">
        <v>57.95</v>
      </c>
      <c r="AD2093" t="n">
        <v>95.07999999999993</v>
      </c>
      <c r="AE2093" t="n">
        <v>16.909999999999968</v>
      </c>
      <c r="AF2093" t="n">
        <v>37.14</v>
      </c>
      <c r="AG2093" t="n">
        <v>0.0</v>
      </c>
      <c r="AH2093" t="n">
        <v>0.0</v>
      </c>
      <c r="AI2093" t="n">
        <v>0.0</v>
      </c>
      <c r="AJ2093" t="n">
        <v>0.0</v>
      </c>
      <c r="AK2093" t="n">
        <v>0.00999999999999801</v>
      </c>
      <c r="AL2093" t="inlineStr">
        <is>
          <t>unreconciled</t>
        </is>
      </c>
      <c r="AM2093" t="inlineStr">
        <is>
          <t>Packaging Charge Mismatch</t>
        </is>
      </c>
      <c r="AN2093" t="n">
        <v>37.14</v>
      </c>
      <c r="AO2093" t="n">
        <f>ROUND(P2093*100/H2093,2)</f>
        <v>0.0</v>
      </c>
      <c r="AP2093" t="n">
        <f>ROUND(Q2093*100/I2093,2)</f>
        <v>0.0</v>
      </c>
      <c r="AQ2093"/>
      <c r="AR2093"/>
      <c r="AS2093" t="n">
        <v>0.0</v>
      </c>
    </row>
    <row r="2094">
      <c r="A2094" s="1" t="n">
        <v>45236.0</v>
      </c>
      <c r="B2094" s="2" t="n">
        <v>45236.815405092595</v>
      </c>
      <c r="C2094" t="inlineStr">
        <is>
          <t>3140094012086601</t>
        </is>
      </c>
      <c r="D2094" t="inlineStr">
        <is>
          <t>POS0012</t>
        </is>
      </c>
      <c r="E2094" t="inlineStr">
        <is>
          <t>16</t>
        </is>
      </c>
      <c r="F2094" t="inlineStr">
        <is>
          <t>0094</t>
        </is>
      </c>
      <c r="G2094" t="inlineStr">
        <is>
          <t>5321344327</t>
        </is>
      </c>
      <c r="H2094" t="n">
        <v>255.0</v>
      </c>
      <c r="I2094" t="n">
        <v>242.85</v>
      </c>
      <c r="J2094" t="n">
        <v>205.71</v>
      </c>
      <c r="K2094" t="inlineStr">
        <is>
          <t>sale</t>
        </is>
      </c>
      <c r="L2094" t="inlineStr">
        <is>
          <t/>
        </is>
      </c>
      <c r="M2094" t="inlineStr">
        <is>
          <t/>
        </is>
      </c>
      <c r="N2094" t="n">
        <v>0.0</v>
      </c>
      <c r="O2094" t="n">
        <v>0.0</v>
      </c>
      <c r="P2094" t="n">
        <v>192.96</v>
      </c>
      <c r="Q2094" t="n">
        <v>192.96</v>
      </c>
      <c r="R2094" t="n">
        <v>37.14</v>
      </c>
      <c r="S2094" t="n">
        <v>37.14</v>
      </c>
      <c r="T2094" t="n">
        <v>2.43</v>
      </c>
      <c r="U2094" t="n">
        <v>2.43</v>
      </c>
      <c r="V2094" t="n">
        <v>37.03</v>
      </c>
      <c r="W2094" t="n">
        <v>37.03</v>
      </c>
      <c r="X2094" t="n">
        <v>3.19</v>
      </c>
      <c r="Y2094" t="n">
        <v>3.19</v>
      </c>
      <c r="Z2094" t="n">
        <v>7.24</v>
      </c>
      <c r="AA2094" t="n">
        <v>7.24</v>
      </c>
      <c r="AB2094" t="n">
        <v>12.14</v>
      </c>
      <c r="AC2094" t="n">
        <v>12.14</v>
      </c>
      <c r="AD2094" t="n">
        <v>12.150000000000006</v>
      </c>
      <c r="AE2094" t="n">
        <v>0.0</v>
      </c>
      <c r="AF2094" t="n">
        <v>0.0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0.0</v>
      </c>
      <c r="AL2094" t="inlineStr">
        <is>
          <t>unreconciled</t>
        </is>
      </c>
      <c r="AM2094" t="inlineStr">
        <is>
          <t>Order Amount Mismatch (POS&gt;3PO)</t>
        </is>
      </c>
      <c r="AN2094" t="n">
        <v>12.15</v>
      </c>
      <c r="AO2094" t="n">
        <f>ROUND(P2094*100/H2094,2)</f>
        <v>0.0</v>
      </c>
      <c r="AP2094" t="n">
        <f>ROUND(Q2094*100/I2094,2)</f>
        <v>0.0</v>
      </c>
      <c r="AQ2094"/>
      <c r="AR2094"/>
      <c r="AS2094" t="n">
        <v>0.0</v>
      </c>
    </row>
    <row r="2095">
      <c r="A2095" s="1" t="n">
        <v>45236.0</v>
      </c>
      <c r="B2095" s="2" t="n">
        <v>45236.8015625</v>
      </c>
      <c r="C2095" t="inlineStr">
        <is>
          <t>3140023012060077</t>
        </is>
      </c>
      <c r="D2095" t="inlineStr">
        <is>
          <t>POS0012</t>
        </is>
      </c>
      <c r="E2095" t="inlineStr">
        <is>
          <t>68</t>
        </is>
      </c>
      <c r="F2095" t="inlineStr">
        <is>
          <t>0023</t>
        </is>
      </c>
      <c r="G2095" t="inlineStr">
        <is>
          <t>5321345917</t>
        </is>
      </c>
      <c r="H2095" t="n">
        <v>725.0</v>
      </c>
      <c r="I2095" t="n">
        <v>690.47</v>
      </c>
      <c r="J2095" t="n">
        <v>653.33</v>
      </c>
      <c r="K2095" t="inlineStr">
        <is>
          <t>sale</t>
        </is>
      </c>
      <c r="L2095" t="inlineStr">
        <is>
          <t/>
        </is>
      </c>
      <c r="M2095" t="inlineStr">
        <is>
          <t/>
        </is>
      </c>
      <c r="N2095" t="n">
        <v>0.0</v>
      </c>
      <c r="O2095" t="n">
        <v>0.0</v>
      </c>
      <c r="P2095" t="n">
        <v>534.11</v>
      </c>
      <c r="Q2095" t="n">
        <v>534.12</v>
      </c>
      <c r="R2095" t="n">
        <v>37.14</v>
      </c>
      <c r="S2095" t="n">
        <v>37.14</v>
      </c>
      <c r="T2095" t="n">
        <v>6.9</v>
      </c>
      <c r="U2095" t="n">
        <v>6.9</v>
      </c>
      <c r="V2095" t="n">
        <v>117.6</v>
      </c>
      <c r="W2095" t="n">
        <v>117.6</v>
      </c>
      <c r="X2095" t="n">
        <v>9.06</v>
      </c>
      <c r="Y2095" t="n">
        <v>9.06</v>
      </c>
      <c r="Z2095" t="n">
        <v>22.8</v>
      </c>
      <c r="AA2095" t="n">
        <v>22.8</v>
      </c>
      <c r="AB2095" t="n">
        <v>34.52</v>
      </c>
      <c r="AC2095" t="n">
        <v>34.53</v>
      </c>
      <c r="AD2095" t="n">
        <v>34.52999999999997</v>
      </c>
      <c r="AE2095" t="n">
        <v>-0.009999999999990905</v>
      </c>
      <c r="AF2095" t="n">
        <v>0.0</v>
      </c>
      <c r="AG2095" t="n">
        <v>0.0</v>
      </c>
      <c r="AH2095" t="n">
        <v>0.0</v>
      </c>
      <c r="AI2095" t="n">
        <v>0.0</v>
      </c>
      <c r="AJ2095" t="n">
        <v>0.0</v>
      </c>
      <c r="AK2095" t="n">
        <v>-0.00999999999999801</v>
      </c>
      <c r="AL2095" t="inlineStr">
        <is>
          <t>unreconciled</t>
        </is>
      </c>
      <c r="AM2095" t="inlineStr">
        <is>
          <t>Order Amount Mismatch (POS&gt;3PO)</t>
        </is>
      </c>
      <c r="AN2095" t="n">
        <v>34.53</v>
      </c>
      <c r="AO2095" t="n">
        <f>ROUND(P2095*100/H2095,2)</f>
        <v>0.0</v>
      </c>
      <c r="AP2095" t="n">
        <f>ROUND(Q2095*100/I2095,2)</f>
        <v>0.0</v>
      </c>
      <c r="AQ2095"/>
      <c r="AR2095"/>
      <c r="AS2095" t="n">
        <v>0.0</v>
      </c>
    </row>
    <row r="2096">
      <c r="A2096" s="1" t="n">
        <v>45236.0</v>
      </c>
      <c r="B2096" s="2" t="n">
        <v>45236.62616898148</v>
      </c>
      <c r="C2096" t="inlineStr">
        <is>
          <t>3140094012086499</t>
        </is>
      </c>
      <c r="D2096" t="inlineStr">
        <is>
          <t>POS0012</t>
        </is>
      </c>
      <c r="E2096" t="inlineStr">
        <is>
          <t>14</t>
        </is>
      </c>
      <c r="F2096" t="inlineStr">
        <is>
          <t>0094</t>
        </is>
      </c>
      <c r="G2096" t="inlineStr">
        <is>
          <t>5321357102</t>
        </is>
      </c>
      <c r="H2096" t="n">
        <v>250.99999999999997</v>
      </c>
      <c r="I2096" t="n">
        <v>239.04</v>
      </c>
      <c r="J2096" t="n">
        <v>201.9</v>
      </c>
      <c r="K2096" t="inlineStr">
        <is>
          <t>sale</t>
        </is>
      </c>
      <c r="L2096" t="inlineStr">
        <is>
          <t/>
        </is>
      </c>
      <c r="M2096" t="inlineStr">
        <is>
          <t/>
        </is>
      </c>
      <c r="N2096" t="n">
        <v>0.0</v>
      </c>
      <c r="O2096" t="n">
        <v>0.0</v>
      </c>
      <c r="P2096" t="n">
        <v>190.06</v>
      </c>
      <c r="Q2096" t="n">
        <v>190.05</v>
      </c>
      <c r="R2096" t="n">
        <v>37.14</v>
      </c>
      <c r="S2096" t="n">
        <v>37.14</v>
      </c>
      <c r="T2096" t="n">
        <v>2.39</v>
      </c>
      <c r="U2096" t="n">
        <v>2.39</v>
      </c>
      <c r="V2096" t="n">
        <v>36.34</v>
      </c>
      <c r="W2096" t="n">
        <v>36.34</v>
      </c>
      <c r="X2096" t="n">
        <v>3.14</v>
      </c>
      <c r="Y2096" t="n">
        <v>3.14</v>
      </c>
      <c r="Z2096" t="n">
        <v>7.11</v>
      </c>
      <c r="AA2096" t="n">
        <v>7.11</v>
      </c>
      <c r="AB2096" t="n">
        <v>11.96</v>
      </c>
      <c r="AC2096" t="n">
        <v>11.95</v>
      </c>
      <c r="AD2096" t="n">
        <v>11.95999999999998</v>
      </c>
      <c r="AE2096" t="n">
        <v>0.009999999999990905</v>
      </c>
      <c r="AF2096" t="n">
        <v>0.0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0.010000000000001563</v>
      </c>
      <c r="AL2096" t="inlineStr">
        <is>
          <t>unreconciled</t>
        </is>
      </c>
      <c r="AM2096" t="inlineStr">
        <is>
          <t>Order Amount Mismatch (POS&gt;3PO)</t>
        </is>
      </c>
      <c r="AN2096" t="n">
        <v>11.96</v>
      </c>
      <c r="AO2096" t="n">
        <f>ROUND(P2096*100/H2096,2)</f>
        <v>0.0</v>
      </c>
      <c r="AP2096" t="n">
        <f>ROUND(Q2096*100/I2096,2)</f>
        <v>0.0</v>
      </c>
      <c r="AQ2096"/>
      <c r="AR2096"/>
      <c r="AS2096" t="n">
        <v>0.0</v>
      </c>
    </row>
    <row r="2097">
      <c r="A2097" s="1" t="n">
        <v>45236.0</v>
      </c>
      <c r="B2097" s="2" t="n">
        <v>45236.89733796296</v>
      </c>
      <c r="C2097" t="inlineStr">
        <is>
          <t>3140094012086662</t>
        </is>
      </c>
      <c r="D2097" t="inlineStr">
        <is>
          <t>POS0012</t>
        </is>
      </c>
      <c r="E2097" t="inlineStr">
        <is>
          <t>77</t>
        </is>
      </c>
      <c r="F2097" t="inlineStr">
        <is>
          <t>0094</t>
        </is>
      </c>
      <c r="G2097" t="inlineStr">
        <is>
          <t>5321376861</t>
        </is>
      </c>
      <c r="H2097" t="n">
        <v>249.99999999999997</v>
      </c>
      <c r="I2097" t="n">
        <v>238.1</v>
      </c>
      <c r="J2097" t="n">
        <v>200.96</v>
      </c>
      <c r="K2097" t="inlineStr">
        <is>
          <t>sale</t>
        </is>
      </c>
      <c r="L2097" t="inlineStr">
        <is>
          <t/>
        </is>
      </c>
      <c r="M2097" t="inlineStr">
        <is>
          <t/>
        </is>
      </c>
      <c r="N2097" t="n">
        <v>0.0</v>
      </c>
      <c r="O2097" t="n">
        <v>0.0</v>
      </c>
      <c r="P2097" t="n">
        <v>189.35</v>
      </c>
      <c r="Q2097" t="n">
        <v>189.36</v>
      </c>
      <c r="R2097" t="n">
        <v>37.14</v>
      </c>
      <c r="S2097" t="n">
        <v>37.14</v>
      </c>
      <c r="T2097" t="n">
        <v>2.38</v>
      </c>
      <c r="U2097" t="n">
        <v>2.38</v>
      </c>
      <c r="V2097" t="n">
        <v>36.17</v>
      </c>
      <c r="W2097" t="n">
        <v>36.17</v>
      </c>
      <c r="X2097" t="n">
        <v>3.13</v>
      </c>
      <c r="Y2097" t="n">
        <v>3.13</v>
      </c>
      <c r="Z2097" t="n">
        <v>7.07</v>
      </c>
      <c r="AA2097" t="n">
        <v>7.07</v>
      </c>
      <c r="AB2097" t="n">
        <v>11.9</v>
      </c>
      <c r="AC2097" t="n">
        <v>11.91</v>
      </c>
      <c r="AD2097" t="n">
        <v>11.899999999999977</v>
      </c>
      <c r="AE2097" t="n">
        <v>-0.010000000000019327</v>
      </c>
      <c r="AF2097" t="n">
        <v>0.0</v>
      </c>
      <c r="AG2097" t="n">
        <v>0.0</v>
      </c>
      <c r="AH2097" t="n">
        <v>0.0</v>
      </c>
      <c r="AI2097" t="n">
        <v>0.0</v>
      </c>
      <c r="AJ2097" t="n">
        <v>0.0</v>
      </c>
      <c r="AK2097" t="n">
        <v>-0.009999999999999787</v>
      </c>
      <c r="AL2097" t="inlineStr">
        <is>
          <t>unreconciled</t>
        </is>
      </c>
      <c r="AM2097" t="inlineStr">
        <is>
          <t>Order Amount Mismatch (POS&gt;3PO)</t>
        </is>
      </c>
      <c r="AN2097" t="n">
        <v>11.9</v>
      </c>
      <c r="AO2097" t="n">
        <f>ROUND(P2097*100/H2097,2)</f>
        <v>0.0</v>
      </c>
      <c r="AP2097" t="n">
        <f>ROUND(Q2097*100/I2097,2)</f>
        <v>0.0</v>
      </c>
      <c r="AQ2097"/>
      <c r="AR2097"/>
      <c r="AS2097" t="n">
        <v>0.0</v>
      </c>
    </row>
    <row r="2098">
      <c r="A2098" s="1" t="n">
        <v>45236.0</v>
      </c>
      <c r="B2098" s="2" t="n">
        <v>45236.636516203704</v>
      </c>
      <c r="C2098" t="inlineStr">
        <is>
          <t>3140023012060026</t>
        </is>
      </c>
      <c r="D2098" t="inlineStr">
        <is>
          <t>POS0012</t>
        </is>
      </c>
      <c r="E2098" t="inlineStr">
        <is>
          <t>18</t>
        </is>
      </c>
      <c r="F2098" t="inlineStr">
        <is>
          <t>0023</t>
        </is>
      </c>
      <c r="G2098" t="inlineStr">
        <is>
          <t>5321381848</t>
        </is>
      </c>
      <c r="H2098" t="n">
        <v>207.0</v>
      </c>
      <c r="I2098" t="n">
        <v>197.14</v>
      </c>
      <c r="J2098" t="n">
        <v>160.0</v>
      </c>
      <c r="K2098" t="inlineStr">
        <is>
          <t>sale</t>
        </is>
      </c>
      <c r="L2098" t="inlineStr">
        <is>
          <t/>
        </is>
      </c>
      <c r="M2098" t="inlineStr">
        <is>
          <t/>
        </is>
      </c>
      <c r="N2098" t="n">
        <v>0.0</v>
      </c>
      <c r="O2098" t="n">
        <v>0.0</v>
      </c>
      <c r="P2098" t="n">
        <v>158.13</v>
      </c>
      <c r="Q2098" t="n">
        <v>158.13</v>
      </c>
      <c r="R2098" t="n">
        <v>37.14</v>
      </c>
      <c r="S2098" t="n">
        <v>37.14</v>
      </c>
      <c r="T2098" t="n">
        <v>1.97</v>
      </c>
      <c r="U2098" t="n">
        <v>1.97</v>
      </c>
      <c r="V2098" t="n">
        <v>28.8</v>
      </c>
      <c r="W2098" t="n">
        <v>28.8</v>
      </c>
      <c r="X2098" t="n">
        <v>2.59</v>
      </c>
      <c r="Y2098" t="n">
        <v>2.59</v>
      </c>
      <c r="Z2098" t="n">
        <v>5.65</v>
      </c>
      <c r="AA2098" t="n">
        <v>5.65</v>
      </c>
      <c r="AB2098" t="n">
        <v>9.86</v>
      </c>
      <c r="AC2098" t="n">
        <v>9.86</v>
      </c>
      <c r="AD2098" t="n">
        <v>9.860000000000014</v>
      </c>
      <c r="AE2098" t="n">
        <v>0.0</v>
      </c>
      <c r="AF2098" t="n">
        <v>0.0</v>
      </c>
      <c r="AG2098" t="n">
        <v>0.0</v>
      </c>
      <c r="AH2098" t="n">
        <v>0.0</v>
      </c>
      <c r="AI2098" t="n">
        <v>0.0</v>
      </c>
      <c r="AJ2098" t="n">
        <v>0.0</v>
      </c>
      <c r="AK2098" t="n">
        <v>0.0</v>
      </c>
      <c r="AL2098" t="inlineStr">
        <is>
          <t>unreconciled</t>
        </is>
      </c>
      <c r="AM2098" t="inlineStr">
        <is>
          <t>Order Amount Mismatch (POS&gt;3PO)</t>
        </is>
      </c>
      <c r="AN2098" t="n">
        <v>9.86</v>
      </c>
      <c r="AO2098" t="n">
        <f>ROUND(P2098*100/H2098,2)</f>
        <v>0.0</v>
      </c>
      <c r="AP2098" t="n">
        <f>ROUND(Q2098*100/I2098,2)</f>
        <v>0.0</v>
      </c>
      <c r="AQ2098"/>
      <c r="AR2098"/>
      <c r="AS2098" t="n">
        <v>0.0</v>
      </c>
    </row>
    <row r="2099">
      <c r="A2099" s="1" t="n">
        <v>45236.0</v>
      </c>
      <c r="B2099" s="2" t="n">
        <v>45236.455358796295</v>
      </c>
      <c r="C2099" t="inlineStr">
        <is>
          <t>3140094012086431</t>
        </is>
      </c>
      <c r="D2099" t="inlineStr">
        <is>
          <t>POS0012</t>
        </is>
      </c>
      <c r="E2099" t="inlineStr">
        <is>
          <t>46</t>
        </is>
      </c>
      <c r="F2099" t="inlineStr">
        <is>
          <t>0094</t>
        </is>
      </c>
      <c r="G2099" t="inlineStr">
        <is>
          <t>5321414768</t>
        </is>
      </c>
      <c r="H2099" t="n">
        <v>307.0</v>
      </c>
      <c r="I2099" t="n">
        <v>292.38</v>
      </c>
      <c r="J2099" t="n">
        <v>255.24</v>
      </c>
      <c r="K2099" t="inlineStr">
        <is>
          <t>sale</t>
        </is>
      </c>
      <c r="L2099" t="inlineStr">
        <is>
          <t/>
        </is>
      </c>
      <c r="M2099" t="inlineStr">
        <is>
          <t/>
        </is>
      </c>
      <c r="N2099" t="n">
        <v>0.0</v>
      </c>
      <c r="O2099" t="n">
        <v>0.0</v>
      </c>
      <c r="P2099" t="n">
        <v>230.72</v>
      </c>
      <c r="Q2099" t="n">
        <v>230.72</v>
      </c>
      <c r="R2099" t="n">
        <v>37.14</v>
      </c>
      <c r="S2099" t="n">
        <v>37.14</v>
      </c>
      <c r="T2099" t="n">
        <v>2.92</v>
      </c>
      <c r="U2099" t="n">
        <v>2.92</v>
      </c>
      <c r="V2099" t="n">
        <v>45.94</v>
      </c>
      <c r="W2099" t="n">
        <v>45.94</v>
      </c>
      <c r="X2099" t="n">
        <v>3.84</v>
      </c>
      <c r="Y2099" t="n">
        <v>3.84</v>
      </c>
      <c r="Z2099" t="n">
        <v>8.96</v>
      </c>
      <c r="AA2099" t="n">
        <v>8.96</v>
      </c>
      <c r="AB2099" t="n">
        <v>14.62</v>
      </c>
      <c r="AC2099" t="n">
        <v>14.62</v>
      </c>
      <c r="AD2099" t="n">
        <v>14.620000000000005</v>
      </c>
      <c r="AE2099" t="n">
        <v>0.0</v>
      </c>
      <c r="AF2099" t="n">
        <v>0.0</v>
      </c>
      <c r="AG2099" t="n">
        <v>0.0</v>
      </c>
      <c r="AH2099" t="n">
        <v>0.0</v>
      </c>
      <c r="AI2099" t="n">
        <v>0.0</v>
      </c>
      <c r="AJ2099" t="n">
        <v>0.0</v>
      </c>
      <c r="AK2099" t="n">
        <v>0.0</v>
      </c>
      <c r="AL2099" t="inlineStr">
        <is>
          <t>unreconciled</t>
        </is>
      </c>
      <c r="AM2099" t="inlineStr">
        <is>
          <t>Order Amount Mismatch (POS&gt;3PO)</t>
        </is>
      </c>
      <c r="AN2099" t="n">
        <v>14.62</v>
      </c>
      <c r="AO2099" t="n">
        <f>ROUND(P2099*100/H2099,2)</f>
        <v>0.0</v>
      </c>
      <c r="AP2099" t="n">
        <f>ROUND(Q2099*100/I2099,2)</f>
        <v>0.0</v>
      </c>
      <c r="AQ2099"/>
      <c r="AR2099"/>
      <c r="AS2099" t="n">
        <v>0.0</v>
      </c>
    </row>
    <row r="2100">
      <c r="A2100" s="1" t="n">
        <v>45236.0</v>
      </c>
      <c r="B2100" s="2" t="n">
        <v>45236.77752314815</v>
      </c>
      <c r="C2100" t="inlineStr">
        <is>
          <t>3140094012086578</t>
        </is>
      </c>
      <c r="D2100" t="inlineStr">
        <is>
          <t>POS0012</t>
        </is>
      </c>
      <c r="E2100" t="inlineStr">
        <is>
          <t>93</t>
        </is>
      </c>
      <c r="F2100" t="inlineStr">
        <is>
          <t>0094</t>
        </is>
      </c>
      <c r="G2100" t="inlineStr">
        <is>
          <t>5321415539</t>
        </is>
      </c>
      <c r="H2100" t="n">
        <v>256.0</v>
      </c>
      <c r="I2100" t="n">
        <v>243.8</v>
      </c>
      <c r="J2100" t="n">
        <v>206.66</v>
      </c>
      <c r="K2100" t="inlineStr">
        <is>
          <t>sale</t>
        </is>
      </c>
      <c r="L2100" t="inlineStr">
        <is>
          <t/>
        </is>
      </c>
      <c r="M2100" t="inlineStr">
        <is>
          <t/>
        </is>
      </c>
      <c r="N2100" t="n">
        <v>0.0</v>
      </c>
      <c r="O2100" t="n">
        <v>0.0</v>
      </c>
      <c r="P2100" t="n">
        <v>193.69</v>
      </c>
      <c r="Q2100" t="n">
        <v>193.67</v>
      </c>
      <c r="R2100" t="n">
        <v>37.14</v>
      </c>
      <c r="S2100" t="n">
        <v>37.14</v>
      </c>
      <c r="T2100" t="n">
        <v>2.44</v>
      </c>
      <c r="U2100" t="n">
        <v>2.44</v>
      </c>
      <c r="V2100" t="n">
        <v>37.2</v>
      </c>
      <c r="W2100" t="n">
        <v>37.2</v>
      </c>
      <c r="X2100" t="n">
        <v>3.2</v>
      </c>
      <c r="Y2100" t="n">
        <v>3.2</v>
      </c>
      <c r="Z2100" t="n">
        <v>7.27</v>
      </c>
      <c r="AA2100" t="n">
        <v>7.28</v>
      </c>
      <c r="AB2100" t="n">
        <v>12.2</v>
      </c>
      <c r="AC2100" t="n">
        <v>12.19</v>
      </c>
      <c r="AD2100" t="n">
        <v>12.199999999999989</v>
      </c>
      <c r="AE2100" t="n">
        <v>0.020000000000010232</v>
      </c>
      <c r="AF2100" t="n">
        <v>0.0</v>
      </c>
      <c r="AG2100" t="n">
        <v>0.0</v>
      </c>
      <c r="AH2100" t="n">
        <v>0.0</v>
      </c>
      <c r="AI2100" t="n">
        <v>0.0</v>
      </c>
      <c r="AJ2100" t="n">
        <v>-0.010000000000000675</v>
      </c>
      <c r="AK2100" t="n">
        <v>0.009999999999999787</v>
      </c>
      <c r="AL2100" t="inlineStr">
        <is>
          <t>unreconciled</t>
        </is>
      </c>
      <c r="AM2100" t="inlineStr">
        <is>
          <t>Order Amount Mismatch (POS&gt;3PO)</t>
        </is>
      </c>
      <c r="AN2100" t="n">
        <v>12.2</v>
      </c>
      <c r="AO2100" t="n">
        <f>ROUND(P2100*100/H2100,2)</f>
        <v>0.0</v>
      </c>
      <c r="AP2100" t="n">
        <f>ROUND(Q2100*100/I2100,2)</f>
        <v>0.0</v>
      </c>
      <c r="AQ2100"/>
      <c r="AR2100"/>
      <c r="AS2100" t="n">
        <v>0.0</v>
      </c>
    </row>
    <row r="2101">
      <c r="A2101" s="1" t="n">
        <v>45236.0</v>
      </c>
      <c r="B2101" s="2" t="n">
        <v>45236.76037037037</v>
      </c>
      <c r="C2101" t="inlineStr">
        <is>
          <t>3140023012060064</t>
        </is>
      </c>
      <c r="D2101" t="inlineStr">
        <is>
          <t>POS0012</t>
        </is>
      </c>
      <c r="E2101" t="inlineStr">
        <is>
          <t>55</t>
        </is>
      </c>
      <c r="F2101" t="inlineStr">
        <is>
          <t>0023</t>
        </is>
      </c>
      <c r="G2101" t="inlineStr">
        <is>
          <t>5321419553</t>
        </is>
      </c>
      <c r="H2101" t="n">
        <v>327.0</v>
      </c>
      <c r="I2101" t="n">
        <v>311.43</v>
      </c>
      <c r="J2101" t="n">
        <v>274.29</v>
      </c>
      <c r="K2101" t="inlineStr">
        <is>
          <t>sale</t>
        </is>
      </c>
      <c r="L2101" t="inlineStr">
        <is>
          <t/>
        </is>
      </c>
      <c r="M2101" t="inlineStr">
        <is>
          <t/>
        </is>
      </c>
      <c r="N2101" t="n">
        <v>0.0</v>
      </c>
      <c r="O2101" t="n">
        <v>0.0</v>
      </c>
      <c r="P2101" t="n">
        <v>245.24</v>
      </c>
      <c r="Q2101" t="n">
        <v>245.22</v>
      </c>
      <c r="R2101" t="n">
        <v>37.14</v>
      </c>
      <c r="S2101" t="n">
        <v>37.14</v>
      </c>
      <c r="T2101" t="n">
        <v>3.11</v>
      </c>
      <c r="U2101" t="n">
        <v>3.11</v>
      </c>
      <c r="V2101" t="n">
        <v>49.37</v>
      </c>
      <c r="W2101" t="n">
        <v>49.37</v>
      </c>
      <c r="X2101" t="n">
        <v>4.09</v>
      </c>
      <c r="Y2101" t="n">
        <v>4.09</v>
      </c>
      <c r="Z2101" t="n">
        <v>9.62</v>
      </c>
      <c r="AA2101" t="n">
        <v>9.63</v>
      </c>
      <c r="AB2101" t="n">
        <v>15.58</v>
      </c>
      <c r="AC2101" t="n">
        <v>15.57</v>
      </c>
      <c r="AD2101" t="n">
        <v>15.569999999999993</v>
      </c>
      <c r="AE2101" t="n">
        <v>0.020000000000010232</v>
      </c>
      <c r="AF2101" t="n">
        <v>0.0</v>
      </c>
      <c r="AG2101" t="n">
        <v>0.0</v>
      </c>
      <c r="AH2101" t="n">
        <v>0.0</v>
      </c>
      <c r="AI2101" t="n">
        <v>0.0</v>
      </c>
      <c r="AJ2101" t="n">
        <v>-0.010000000000001563</v>
      </c>
      <c r="AK2101" t="n">
        <v>0.009999999999999787</v>
      </c>
      <c r="AL2101" t="inlineStr">
        <is>
          <t>unreconciled</t>
        </is>
      </c>
      <c r="AM2101" t="inlineStr">
        <is>
          <t>Order Amount Mismatch (POS&gt;3PO)</t>
        </is>
      </c>
      <c r="AN2101" t="n">
        <v>15.57</v>
      </c>
      <c r="AO2101" t="n">
        <f>ROUND(P2101*100/H2101,2)</f>
        <v>0.0</v>
      </c>
      <c r="AP2101" t="n">
        <f>ROUND(Q2101*100/I2101,2)</f>
        <v>0.0</v>
      </c>
      <c r="AQ2101"/>
      <c r="AR2101"/>
      <c r="AS2101" t="n">
        <v>0.0</v>
      </c>
    </row>
    <row r="2102">
      <c r="A2102" s="1" t="n">
        <v>45236.0</v>
      </c>
      <c r="B2102" s="2" t="n">
        <v>45236.71855324074</v>
      </c>
      <c r="C2102" t="inlineStr">
        <is>
          <t>3140094012086541</t>
        </is>
      </c>
      <c r="D2102" t="inlineStr">
        <is>
          <t>POS0012</t>
        </is>
      </c>
      <c r="E2102" t="inlineStr">
        <is>
          <t>56</t>
        </is>
      </c>
      <c r="F2102" t="inlineStr">
        <is>
          <t>0094</t>
        </is>
      </c>
      <c r="G2102" t="inlineStr">
        <is>
          <t>5321434667</t>
        </is>
      </c>
      <c r="H2102" t="n">
        <v>257.0</v>
      </c>
      <c r="I2102" t="n">
        <v>244.76</v>
      </c>
      <c r="J2102" t="n">
        <v>207.62</v>
      </c>
      <c r="K2102" t="inlineStr">
        <is>
          <t>sale</t>
        </is>
      </c>
      <c r="L2102" t="inlineStr">
        <is>
          <t/>
        </is>
      </c>
      <c r="M2102" t="inlineStr">
        <is>
          <t/>
        </is>
      </c>
      <c r="N2102" t="n">
        <v>0.0</v>
      </c>
      <c r="O2102" t="n">
        <v>0.0</v>
      </c>
      <c r="P2102" t="n">
        <v>194.43</v>
      </c>
      <c r="Q2102" t="n">
        <v>194.42</v>
      </c>
      <c r="R2102" t="n">
        <v>37.14</v>
      </c>
      <c r="S2102" t="n">
        <v>37.14</v>
      </c>
      <c r="T2102" t="n">
        <v>2.45</v>
      </c>
      <c r="U2102" t="n">
        <v>2.45</v>
      </c>
      <c r="V2102" t="n">
        <v>37.37</v>
      </c>
      <c r="W2102" t="n">
        <v>37.37</v>
      </c>
      <c r="X2102" t="n">
        <v>3.21</v>
      </c>
      <c r="Y2102" t="n">
        <v>3.21</v>
      </c>
      <c r="Z2102" t="n">
        <v>7.3</v>
      </c>
      <c r="AA2102" t="n">
        <v>7.31</v>
      </c>
      <c r="AB2102" t="n">
        <v>12.24</v>
      </c>
      <c r="AC2102" t="n">
        <v>12.24</v>
      </c>
      <c r="AD2102" t="n">
        <v>12.240000000000009</v>
      </c>
      <c r="AE2102" t="n">
        <v>0.010000000000019327</v>
      </c>
      <c r="AF2102" t="n">
        <v>0.0</v>
      </c>
      <c r="AG2102" t="n">
        <v>0.0</v>
      </c>
      <c r="AH2102" t="n">
        <v>0.0</v>
      </c>
      <c r="AI2102" t="n">
        <v>0.0</v>
      </c>
      <c r="AJ2102" t="n">
        <v>-0.009999999999999787</v>
      </c>
      <c r="AK2102" t="n">
        <v>0.0</v>
      </c>
      <c r="AL2102" t="inlineStr">
        <is>
          <t>unreconciled</t>
        </is>
      </c>
      <c r="AM2102" t="inlineStr">
        <is>
          <t>Order Amount Mismatch (POS&gt;3PO)</t>
        </is>
      </c>
      <c r="AN2102" t="n">
        <v>12.24</v>
      </c>
      <c r="AO2102" t="n">
        <f>ROUND(P2102*100/H2102,2)</f>
        <v>0.0</v>
      </c>
      <c r="AP2102" t="n">
        <f>ROUND(Q2102*100/I2102,2)</f>
        <v>0.0</v>
      </c>
      <c r="AQ2102"/>
      <c r="AR2102"/>
      <c r="AS2102" t="n">
        <v>0.0</v>
      </c>
    </row>
    <row r="2103">
      <c r="A2103" s="1" t="n">
        <v>45236.0</v>
      </c>
      <c r="B2103" s="2" t="n">
        <v>45236.74282407408</v>
      </c>
      <c r="C2103" t="inlineStr">
        <is>
          <t>3140094012086557</t>
        </is>
      </c>
      <c r="D2103" t="inlineStr">
        <is>
          <t>POS0012</t>
        </is>
      </c>
      <c r="E2103" t="inlineStr">
        <is>
          <t>72</t>
        </is>
      </c>
      <c r="F2103" t="inlineStr">
        <is>
          <t>0094</t>
        </is>
      </c>
      <c r="G2103" t="inlineStr">
        <is>
          <t>5321435180</t>
        </is>
      </c>
      <c r="H2103" t="n">
        <v>399.0</v>
      </c>
      <c r="I2103" t="n">
        <v>380.01</v>
      </c>
      <c r="J2103" t="n">
        <v>342.87</v>
      </c>
      <c r="K2103" t="inlineStr">
        <is>
          <t>sale</t>
        </is>
      </c>
      <c r="L2103" t="inlineStr">
        <is>
          <t/>
        </is>
      </c>
      <c r="M2103" t="inlineStr">
        <is>
          <t/>
        </is>
      </c>
      <c r="N2103" t="n">
        <v>0.0</v>
      </c>
      <c r="O2103" t="n">
        <v>0.0</v>
      </c>
      <c r="P2103" t="n">
        <v>297.49</v>
      </c>
      <c r="Q2103" t="n">
        <v>297.49</v>
      </c>
      <c r="R2103" t="n">
        <v>37.14</v>
      </c>
      <c r="S2103" t="n">
        <v>37.14</v>
      </c>
      <c r="T2103" t="n">
        <v>3.8</v>
      </c>
      <c r="U2103" t="n">
        <v>3.8</v>
      </c>
      <c r="V2103" t="n">
        <v>61.72</v>
      </c>
      <c r="W2103" t="n">
        <v>61.72</v>
      </c>
      <c r="X2103" t="n">
        <v>4.99</v>
      </c>
      <c r="Y2103" t="n">
        <v>4.99</v>
      </c>
      <c r="Z2103" t="n">
        <v>12.01</v>
      </c>
      <c r="AA2103" t="n">
        <v>12.01</v>
      </c>
      <c r="AB2103" t="n">
        <v>19.0</v>
      </c>
      <c r="AC2103" t="n">
        <v>19.0</v>
      </c>
      <c r="AD2103" t="n">
        <v>18.99000000000001</v>
      </c>
      <c r="AE2103" t="n">
        <v>0.0</v>
      </c>
      <c r="AF2103" t="n">
        <v>0.0</v>
      </c>
      <c r="AG2103" t="n">
        <v>0.0</v>
      </c>
      <c r="AH2103" t="n">
        <v>0.0</v>
      </c>
      <c r="AI2103" t="n">
        <v>0.0</v>
      </c>
      <c r="AJ2103" t="n">
        <v>0.0</v>
      </c>
      <c r="AK2103" t="n">
        <v>0.0</v>
      </c>
      <c r="AL2103" t="inlineStr">
        <is>
          <t>unreconciled</t>
        </is>
      </c>
      <c r="AM2103" t="inlineStr">
        <is>
          <t>Order Amount Mismatch (POS&gt;3PO)</t>
        </is>
      </c>
      <c r="AN2103" t="n">
        <v>18.99</v>
      </c>
      <c r="AO2103" t="n">
        <f>ROUND(P2103*100/H2103,2)</f>
        <v>0.0</v>
      </c>
      <c r="AP2103" t="n">
        <f>ROUND(Q2103*100/I2103,2)</f>
        <v>0.0</v>
      </c>
      <c r="AQ2103"/>
      <c r="AR2103"/>
      <c r="AS2103" t="n">
        <v>0.0</v>
      </c>
    </row>
    <row r="2104">
      <c r="A2104" s="1" t="n">
        <v>45236.0</v>
      </c>
      <c r="B2104" s="2" t="n">
        <v>45236.919016203705</v>
      </c>
      <c r="C2104" t="inlineStr">
        <is>
          <t>3140094012086682</t>
        </is>
      </c>
      <c r="D2104" t="inlineStr">
        <is>
          <t>POS0012</t>
        </is>
      </c>
      <c r="E2104" t="inlineStr">
        <is>
          <t>97</t>
        </is>
      </c>
      <c r="F2104" t="inlineStr">
        <is>
          <t>0094</t>
        </is>
      </c>
      <c r="G2104" t="inlineStr">
        <is>
          <t>5321439652</t>
        </is>
      </c>
      <c r="H2104" t="n">
        <v>279.0</v>
      </c>
      <c r="I2104" t="n">
        <v>265.71</v>
      </c>
      <c r="J2104" t="n">
        <v>228.57</v>
      </c>
      <c r="K2104" t="inlineStr">
        <is>
          <t>sale</t>
        </is>
      </c>
      <c r="L2104" t="inlineStr">
        <is>
          <t/>
        </is>
      </c>
      <c r="M2104" t="inlineStr">
        <is>
          <t/>
        </is>
      </c>
      <c r="N2104" t="n">
        <v>0.0</v>
      </c>
      <c r="O2104" t="n">
        <v>0.0</v>
      </c>
      <c r="P2104" t="n">
        <v>210.39</v>
      </c>
      <c r="Q2104" t="n">
        <v>210.39</v>
      </c>
      <c r="R2104" t="n">
        <v>37.14</v>
      </c>
      <c r="S2104" t="n">
        <v>37.14</v>
      </c>
      <c r="T2104" t="n">
        <v>2.66</v>
      </c>
      <c r="U2104" t="n">
        <v>2.66</v>
      </c>
      <c r="V2104" t="n">
        <v>41.14</v>
      </c>
      <c r="W2104" t="n">
        <v>41.14</v>
      </c>
      <c r="X2104" t="n">
        <v>3.49</v>
      </c>
      <c r="Y2104" t="n">
        <v>3.49</v>
      </c>
      <c r="Z2104" t="n">
        <v>8.03</v>
      </c>
      <c r="AA2104" t="n">
        <v>8.04</v>
      </c>
      <c r="AB2104" t="n">
        <v>13.28</v>
      </c>
      <c r="AC2104" t="n">
        <v>13.29</v>
      </c>
      <c r="AD2104" t="n">
        <v>13.29000000000002</v>
      </c>
      <c r="AE2104" t="n">
        <v>0.0</v>
      </c>
      <c r="AF2104" t="n">
        <v>0.0</v>
      </c>
      <c r="AG2104" t="n">
        <v>0.0</v>
      </c>
      <c r="AH2104" t="n">
        <v>0.0</v>
      </c>
      <c r="AI2104" t="n">
        <v>0.0</v>
      </c>
      <c r="AJ2104" t="n">
        <v>-0.009999999999999787</v>
      </c>
      <c r="AK2104" t="n">
        <v>-0.009999999999999787</v>
      </c>
      <c r="AL2104" t="inlineStr">
        <is>
          <t>unreconciled</t>
        </is>
      </c>
      <c r="AM2104" t="inlineStr">
        <is>
          <t>Order Amount Mismatch (POS&gt;3PO)</t>
        </is>
      </c>
      <c r="AN2104" t="n">
        <v>13.29</v>
      </c>
      <c r="AO2104" t="n">
        <f>ROUND(P2104*100/H2104,2)</f>
        <v>0.0</v>
      </c>
      <c r="AP2104" t="n">
        <f>ROUND(Q2104*100/I2104,2)</f>
        <v>0.0</v>
      </c>
      <c r="AQ2104"/>
      <c r="AR2104"/>
      <c r="AS2104" t="n">
        <v>0.0</v>
      </c>
    </row>
    <row r="2105">
      <c r="A2105" s="1" t="n">
        <v>45236.0</v>
      </c>
      <c r="B2105" s="2" t="n">
        <v>45236.624872685185</v>
      </c>
      <c r="C2105" t="inlineStr">
        <is>
          <t>3140023012060020</t>
        </is>
      </c>
      <c r="D2105" t="inlineStr">
        <is>
          <t>POS0012</t>
        </is>
      </c>
      <c r="E2105" t="inlineStr">
        <is>
          <t>12</t>
        </is>
      </c>
      <c r="F2105" t="inlineStr">
        <is>
          <t>0023</t>
        </is>
      </c>
      <c r="G2105" t="inlineStr">
        <is>
          <t>5321440379</t>
        </is>
      </c>
      <c r="H2105" t="n">
        <v>288.0</v>
      </c>
      <c r="I2105" t="n">
        <v>274.28</v>
      </c>
      <c r="J2105" t="n">
        <v>237.14</v>
      </c>
      <c r="K2105" t="inlineStr">
        <is>
          <t>sale</t>
        </is>
      </c>
      <c r="L2105" t="inlineStr">
        <is>
          <t/>
        </is>
      </c>
      <c r="M2105" t="inlineStr">
        <is>
          <t/>
        </is>
      </c>
      <c r="N2105" t="n">
        <v>0.0</v>
      </c>
      <c r="O2105" t="n">
        <v>0.0</v>
      </c>
      <c r="P2105" t="n">
        <v>216.92</v>
      </c>
      <c r="Q2105" t="n">
        <v>216.92</v>
      </c>
      <c r="R2105" t="n">
        <v>37.14</v>
      </c>
      <c r="S2105" t="n">
        <v>37.14</v>
      </c>
      <c r="T2105" t="n">
        <v>2.74</v>
      </c>
      <c r="U2105" t="n">
        <v>2.74</v>
      </c>
      <c r="V2105" t="n">
        <v>42.69</v>
      </c>
      <c r="W2105" t="n">
        <v>42.69</v>
      </c>
      <c r="X2105" t="n">
        <v>3.6</v>
      </c>
      <c r="Y2105" t="n">
        <v>3.6</v>
      </c>
      <c r="Z2105" t="n">
        <v>8.33</v>
      </c>
      <c r="AA2105" t="n">
        <v>8.33</v>
      </c>
      <c r="AB2105" t="n">
        <v>13.72</v>
      </c>
      <c r="AC2105" t="n">
        <v>13.72</v>
      </c>
      <c r="AD2105" t="n">
        <v>13.720000000000027</v>
      </c>
      <c r="AE2105" t="n">
        <v>0.0</v>
      </c>
      <c r="AF2105" t="n">
        <v>0.0</v>
      </c>
      <c r="AG2105" t="n">
        <v>0.0</v>
      </c>
      <c r="AH2105" t="n">
        <v>0.0</v>
      </c>
      <c r="AI2105" t="n">
        <v>0.0</v>
      </c>
      <c r="AJ2105" t="n">
        <v>0.0</v>
      </c>
      <c r="AK2105" t="n">
        <v>0.0</v>
      </c>
      <c r="AL2105" t="inlineStr">
        <is>
          <t>unreconciled</t>
        </is>
      </c>
      <c r="AM2105" t="inlineStr">
        <is>
          <t>Order Amount Mismatch (POS&gt;3PO)</t>
        </is>
      </c>
      <c r="AN2105" t="n">
        <v>13.72</v>
      </c>
      <c r="AO2105" t="n">
        <f>ROUND(P2105*100/H2105,2)</f>
        <v>0.0</v>
      </c>
      <c r="AP2105" t="n">
        <f>ROUND(Q2105*100/I2105,2)</f>
        <v>0.0</v>
      </c>
      <c r="AQ2105"/>
      <c r="AR2105"/>
      <c r="AS2105" t="n">
        <v>0.0</v>
      </c>
    </row>
    <row r="2106">
      <c r="A2106" s="1" t="n">
        <v>45236.0</v>
      </c>
      <c r="B2106" s="2" t="n">
        <v>45236.80076388889</v>
      </c>
      <c r="C2106" t="inlineStr">
        <is>
          <t>3140094012086593</t>
        </is>
      </c>
      <c r="D2106" t="inlineStr">
        <is>
          <t>POS0012</t>
        </is>
      </c>
      <c r="E2106" t="inlineStr">
        <is>
          <t>08</t>
        </is>
      </c>
      <c r="F2106" t="inlineStr">
        <is>
          <t>0094</t>
        </is>
      </c>
      <c r="G2106" t="inlineStr">
        <is>
          <t>5321462195</t>
        </is>
      </c>
      <c r="H2106" t="n">
        <v>384.0</v>
      </c>
      <c r="I2106" t="n">
        <v>365.71</v>
      </c>
      <c r="J2106" t="n">
        <v>328.57</v>
      </c>
      <c r="K2106" t="inlineStr">
        <is>
          <t>sale</t>
        </is>
      </c>
      <c r="L2106" t="inlineStr">
        <is>
          <t/>
        </is>
      </c>
      <c r="M2106" t="inlineStr">
        <is>
          <t/>
        </is>
      </c>
      <c r="N2106" t="n">
        <v>0.0</v>
      </c>
      <c r="O2106" t="n">
        <v>0.0</v>
      </c>
      <c r="P2106" t="n">
        <v>286.6</v>
      </c>
      <c r="Q2106" t="n">
        <v>286.61</v>
      </c>
      <c r="R2106" t="n">
        <v>37.14</v>
      </c>
      <c r="S2106" t="n">
        <v>37.14</v>
      </c>
      <c r="T2106" t="n">
        <v>3.66</v>
      </c>
      <c r="U2106" t="n">
        <v>3.66</v>
      </c>
      <c r="V2106" t="n">
        <v>59.14</v>
      </c>
      <c r="W2106" t="n">
        <v>59.14</v>
      </c>
      <c r="X2106" t="n">
        <v>4.8</v>
      </c>
      <c r="Y2106" t="n">
        <v>4.8</v>
      </c>
      <c r="Z2106" t="n">
        <v>11.51</v>
      </c>
      <c r="AA2106" t="n">
        <v>11.51</v>
      </c>
      <c r="AB2106" t="n">
        <v>18.28</v>
      </c>
      <c r="AC2106" t="n">
        <v>18.29</v>
      </c>
      <c r="AD2106" t="n">
        <v>18.29000000000002</v>
      </c>
      <c r="AE2106" t="n">
        <v>-0.009999999999990905</v>
      </c>
      <c r="AF2106" t="n">
        <v>0.0</v>
      </c>
      <c r="AG2106" t="n">
        <v>0.0</v>
      </c>
      <c r="AH2106" t="n">
        <v>0.0</v>
      </c>
      <c r="AI2106" t="n">
        <v>0.0</v>
      </c>
      <c r="AJ2106" t="n">
        <v>0.0</v>
      </c>
      <c r="AK2106" t="n">
        <v>-0.00999999999999801</v>
      </c>
      <c r="AL2106" t="inlineStr">
        <is>
          <t>unreconciled</t>
        </is>
      </c>
      <c r="AM2106" t="inlineStr">
        <is>
          <t>Order Amount Mismatch (POS&gt;3PO)</t>
        </is>
      </c>
      <c r="AN2106" t="n">
        <v>18.29</v>
      </c>
      <c r="AO2106" t="n">
        <f>ROUND(P2106*100/H2106,2)</f>
        <v>0.0</v>
      </c>
      <c r="AP2106" t="n">
        <f>ROUND(Q2106*100/I2106,2)</f>
        <v>0.0</v>
      </c>
      <c r="AQ2106"/>
      <c r="AR2106"/>
      <c r="AS2106" t="n">
        <v>0.0</v>
      </c>
    </row>
    <row r="2107">
      <c r="A2107" s="1" t="n">
        <v>45236.0</v>
      </c>
      <c r="B2107" s="2" t="n">
        <v>45236.55023148148</v>
      </c>
      <c r="C2107" t="inlineStr">
        <is>
          <t>3140094012086451</t>
        </is>
      </c>
      <c r="D2107" t="inlineStr">
        <is>
          <t>POS0012</t>
        </is>
      </c>
      <c r="E2107" t="inlineStr">
        <is>
          <t>66</t>
        </is>
      </c>
      <c r="F2107" t="inlineStr">
        <is>
          <t>0094</t>
        </is>
      </c>
      <c r="G2107" t="inlineStr">
        <is>
          <t>5321505657</t>
        </is>
      </c>
      <c r="H2107" t="n">
        <v>521.0</v>
      </c>
      <c r="I2107" t="n">
        <v>496.18</v>
      </c>
      <c r="J2107" t="n">
        <v>459.04</v>
      </c>
      <c r="K2107" t="inlineStr">
        <is>
          <t>sale</t>
        </is>
      </c>
      <c r="L2107" t="inlineStr">
        <is>
          <t/>
        </is>
      </c>
      <c r="M2107" t="inlineStr">
        <is>
          <t/>
        </is>
      </c>
      <c r="N2107" t="n">
        <v>0.0</v>
      </c>
      <c r="O2107" t="n">
        <v>0.0</v>
      </c>
      <c r="P2107" t="n">
        <v>386.03</v>
      </c>
      <c r="Q2107" t="n">
        <v>386.03</v>
      </c>
      <c r="R2107" t="n">
        <v>37.14</v>
      </c>
      <c r="S2107" t="n">
        <v>37.14</v>
      </c>
      <c r="T2107" t="n">
        <v>4.96</v>
      </c>
      <c r="U2107" t="n">
        <v>4.96</v>
      </c>
      <c r="V2107" t="n">
        <v>82.63</v>
      </c>
      <c r="W2107" t="n">
        <v>82.63</v>
      </c>
      <c r="X2107" t="n">
        <v>6.51</v>
      </c>
      <c r="Y2107" t="n">
        <v>6.51</v>
      </c>
      <c r="Z2107" t="n">
        <v>16.05</v>
      </c>
      <c r="AA2107" t="n">
        <v>16.04</v>
      </c>
      <c r="AB2107" t="n">
        <v>24.82</v>
      </c>
      <c r="AC2107" t="n">
        <v>24.81</v>
      </c>
      <c r="AD2107" t="n">
        <v>24.819999999999993</v>
      </c>
      <c r="AE2107" t="n">
        <v>0.0</v>
      </c>
      <c r="AF2107" t="n">
        <v>0.0</v>
      </c>
      <c r="AG2107" t="n">
        <v>0.0</v>
      </c>
      <c r="AH2107" t="n">
        <v>0.0</v>
      </c>
      <c r="AI2107" t="n">
        <v>0.0</v>
      </c>
      <c r="AJ2107" t="n">
        <v>0.010000000000001563</v>
      </c>
      <c r="AK2107" t="n">
        <v>0.010000000000001563</v>
      </c>
      <c r="AL2107" t="inlineStr">
        <is>
          <t>unreconciled</t>
        </is>
      </c>
      <c r="AM2107" t="inlineStr">
        <is>
          <t>Order Amount Mismatch (POS&gt;3PO)</t>
        </is>
      </c>
      <c r="AN2107" t="n">
        <v>24.82</v>
      </c>
      <c r="AO2107" t="n">
        <f>ROUND(P2107*100/H2107,2)</f>
        <v>0.0</v>
      </c>
      <c r="AP2107" t="n">
        <f>ROUND(Q2107*100/I2107,2)</f>
        <v>0.0</v>
      </c>
      <c r="AQ2107"/>
      <c r="AR2107"/>
      <c r="AS2107" t="n">
        <v>0.0</v>
      </c>
    </row>
    <row r="2108">
      <c r="A2108" s="1" t="n">
        <v>45236.0</v>
      </c>
      <c r="B2108" s="2" t="n">
        <v>45236.915868055556</v>
      </c>
      <c r="C2108" t="inlineStr">
        <is>
          <t>3140094012086681</t>
        </is>
      </c>
      <c r="D2108" t="inlineStr">
        <is>
          <t>POS0012</t>
        </is>
      </c>
      <c r="E2108" t="inlineStr">
        <is>
          <t>96</t>
        </is>
      </c>
      <c r="F2108" t="inlineStr">
        <is>
          <t>0094</t>
        </is>
      </c>
      <c r="G2108" t="inlineStr">
        <is>
          <t>5321535347</t>
        </is>
      </c>
      <c r="H2108" t="n">
        <v>216.0</v>
      </c>
      <c r="I2108" t="n">
        <v>205.71</v>
      </c>
      <c r="J2108" t="n">
        <v>168.57</v>
      </c>
      <c r="K2108" t="inlineStr">
        <is>
          <t>sale</t>
        </is>
      </c>
      <c r="L2108" t="inlineStr">
        <is>
          <t/>
        </is>
      </c>
      <c r="M2108" t="inlineStr">
        <is>
          <t/>
        </is>
      </c>
      <c r="N2108" t="n">
        <v>0.0</v>
      </c>
      <c r="O2108" t="n">
        <v>0.0</v>
      </c>
      <c r="P2108" t="n">
        <v>164.66</v>
      </c>
      <c r="Q2108" t="n">
        <v>164.67</v>
      </c>
      <c r="R2108" t="n">
        <v>37.14</v>
      </c>
      <c r="S2108" t="n">
        <v>37.14</v>
      </c>
      <c r="T2108" t="n">
        <v>2.06</v>
      </c>
      <c r="U2108" t="n">
        <v>2.06</v>
      </c>
      <c r="V2108" t="n">
        <v>30.34</v>
      </c>
      <c r="W2108" t="n">
        <v>30.34</v>
      </c>
      <c r="X2108" t="n">
        <v>2.7</v>
      </c>
      <c r="Y2108" t="n">
        <v>2.7</v>
      </c>
      <c r="Z2108" t="n">
        <v>5.95</v>
      </c>
      <c r="AA2108" t="n">
        <v>5.95</v>
      </c>
      <c r="AB2108" t="n">
        <v>10.28</v>
      </c>
      <c r="AC2108" t="n">
        <v>10.29</v>
      </c>
      <c r="AD2108" t="n">
        <v>10.289999999999992</v>
      </c>
      <c r="AE2108" t="n">
        <v>-0.009999999999990905</v>
      </c>
      <c r="AF2108" t="n">
        <v>0.0</v>
      </c>
      <c r="AG2108" t="n">
        <v>0.0</v>
      </c>
      <c r="AH2108" t="n">
        <v>0.0</v>
      </c>
      <c r="AI2108" t="n">
        <v>0.0</v>
      </c>
      <c r="AJ2108" t="n">
        <v>0.0</v>
      </c>
      <c r="AK2108" t="n">
        <v>-0.009999999999999787</v>
      </c>
      <c r="AL2108" t="inlineStr">
        <is>
          <t>unreconciled</t>
        </is>
      </c>
      <c r="AM2108" t="inlineStr">
        <is>
          <t>Order Amount Mismatch (POS&gt;3PO)</t>
        </is>
      </c>
      <c r="AN2108" t="n">
        <v>10.29</v>
      </c>
      <c r="AO2108" t="n">
        <f>ROUND(P2108*100/H2108,2)</f>
        <v>0.0</v>
      </c>
      <c r="AP2108" t="n">
        <f>ROUND(Q2108*100/I2108,2)</f>
        <v>0.0</v>
      </c>
      <c r="AQ2108"/>
      <c r="AR2108"/>
      <c r="AS2108" t="n">
        <v>0.0</v>
      </c>
    </row>
    <row r="2109">
      <c r="A2109" s="1" t="n">
        <v>45236.0</v>
      </c>
      <c r="B2109" s="2" t="n">
        <v>45236.762708333335</v>
      </c>
      <c r="C2109" t="inlineStr">
        <is>
          <t>3140094012086567</t>
        </is>
      </c>
      <c r="D2109" t="inlineStr">
        <is>
          <t>POS0012</t>
        </is>
      </c>
      <c r="E2109" t="inlineStr">
        <is>
          <t>82</t>
        </is>
      </c>
      <c r="F2109" t="inlineStr">
        <is>
          <t>0094</t>
        </is>
      </c>
      <c r="G2109" t="inlineStr">
        <is>
          <t>5321555551</t>
        </is>
      </c>
      <c r="H2109" t="n">
        <v>209.0</v>
      </c>
      <c r="I2109" t="n">
        <v>199.05</v>
      </c>
      <c r="J2109" t="n">
        <v>161.91</v>
      </c>
      <c r="K2109" t="inlineStr">
        <is>
          <t>sale</t>
        </is>
      </c>
      <c r="L2109" t="inlineStr">
        <is>
          <t/>
        </is>
      </c>
      <c r="M2109" t="inlineStr">
        <is>
          <t/>
        </is>
      </c>
      <c r="N2109" t="n">
        <v>0.0</v>
      </c>
      <c r="O2109" t="n">
        <v>0.0</v>
      </c>
      <c r="P2109" t="n">
        <v>159.59</v>
      </c>
      <c r="Q2109" t="n">
        <v>159.58</v>
      </c>
      <c r="R2109" t="n">
        <v>37.14</v>
      </c>
      <c r="S2109" t="n">
        <v>37.14</v>
      </c>
      <c r="T2109" t="n">
        <v>1.99</v>
      </c>
      <c r="U2109" t="n">
        <v>1.99</v>
      </c>
      <c r="V2109" t="n">
        <v>29.14</v>
      </c>
      <c r="W2109" t="n">
        <v>29.14</v>
      </c>
      <c r="X2109" t="n">
        <v>2.61</v>
      </c>
      <c r="Y2109" t="n">
        <v>2.61</v>
      </c>
      <c r="Z2109" t="n">
        <v>5.72</v>
      </c>
      <c r="AA2109" t="n">
        <v>5.72</v>
      </c>
      <c r="AB2109" t="n">
        <v>9.96</v>
      </c>
      <c r="AC2109" t="n">
        <v>9.95</v>
      </c>
      <c r="AD2109" t="n">
        <v>9.949999999999989</v>
      </c>
      <c r="AE2109" t="n">
        <v>0.009999999999990905</v>
      </c>
      <c r="AF2109" t="n">
        <v>0.0</v>
      </c>
      <c r="AG2109" t="n">
        <v>0.0</v>
      </c>
      <c r="AH2109" t="n">
        <v>0.0</v>
      </c>
      <c r="AI2109" t="n">
        <v>0.0</v>
      </c>
      <c r="AJ2109" t="n">
        <v>0.0</v>
      </c>
      <c r="AK2109" t="n">
        <v>0.010000000000001563</v>
      </c>
      <c r="AL2109" t="inlineStr">
        <is>
          <t>unreconciled</t>
        </is>
      </c>
      <c r="AM2109" t="inlineStr">
        <is>
          <t>Order Amount Mismatch (POS&gt;3PO)</t>
        </is>
      </c>
      <c r="AN2109" t="n">
        <v>9.95</v>
      </c>
      <c r="AO2109" t="n">
        <f>ROUND(P2109*100/H2109,2)</f>
        <v>0.0</v>
      </c>
      <c r="AP2109" t="n">
        <f>ROUND(Q2109*100/I2109,2)</f>
        <v>0.0</v>
      </c>
      <c r="AQ2109"/>
      <c r="AR2109"/>
      <c r="AS2109" t="n">
        <v>0.0</v>
      </c>
    </row>
    <row r="2110">
      <c r="A2110" s="1" t="n">
        <v>45236.0</v>
      </c>
      <c r="B2110" s="2" t="n">
        <v>45236.59644675926</v>
      </c>
      <c r="C2110" t="inlineStr">
        <is>
          <t>3140094012086478</t>
        </is>
      </c>
      <c r="D2110" t="inlineStr">
        <is>
          <t>POS0012</t>
        </is>
      </c>
      <c r="E2110" t="inlineStr">
        <is>
          <t>93</t>
        </is>
      </c>
      <c r="F2110" t="inlineStr">
        <is>
          <t>0094</t>
        </is>
      </c>
      <c r="G2110" t="inlineStr">
        <is>
          <t>5321649769</t>
        </is>
      </c>
      <c r="H2110" t="n">
        <v>639.0</v>
      </c>
      <c r="I2110" t="n">
        <v>608.57</v>
      </c>
      <c r="J2110" t="n">
        <v>571.43</v>
      </c>
      <c r="K2110" t="inlineStr">
        <is>
          <t>sale</t>
        </is>
      </c>
      <c r="L2110" t="inlineStr">
        <is>
          <t/>
        </is>
      </c>
      <c r="M2110" t="inlineStr">
        <is>
          <t/>
        </is>
      </c>
      <c r="N2110" t="n">
        <v>0.0</v>
      </c>
      <c r="O2110" t="n">
        <v>0.0</v>
      </c>
      <c r="P2110" t="n">
        <v>471.68</v>
      </c>
      <c r="Q2110" t="n">
        <v>471.69</v>
      </c>
      <c r="R2110" t="n">
        <v>37.14</v>
      </c>
      <c r="S2110" t="n">
        <v>37.14</v>
      </c>
      <c r="T2110" t="n">
        <v>6.09</v>
      </c>
      <c r="U2110" t="n">
        <v>6.09</v>
      </c>
      <c r="V2110" t="n">
        <v>102.86</v>
      </c>
      <c r="W2110" t="n">
        <v>102.86</v>
      </c>
      <c r="X2110" t="n">
        <v>7.99</v>
      </c>
      <c r="Y2110" t="n">
        <v>7.99</v>
      </c>
      <c r="Z2110" t="n">
        <v>19.95</v>
      </c>
      <c r="AA2110" t="n">
        <v>19.95</v>
      </c>
      <c r="AB2110" t="n">
        <v>30.42</v>
      </c>
      <c r="AC2110" t="n">
        <v>30.43</v>
      </c>
      <c r="AD2110" t="n">
        <v>30.42999999999995</v>
      </c>
      <c r="AE2110" t="n">
        <v>-0.009999999999990905</v>
      </c>
      <c r="AF2110" t="n">
        <v>0.0</v>
      </c>
      <c r="AG2110" t="n">
        <v>0.0</v>
      </c>
      <c r="AH2110" t="n">
        <v>0.0</v>
      </c>
      <c r="AI2110" t="n">
        <v>0.0</v>
      </c>
      <c r="AJ2110" t="n">
        <v>0.0</v>
      </c>
      <c r="AK2110" t="n">
        <v>-0.00999999999999801</v>
      </c>
      <c r="AL2110" t="inlineStr">
        <is>
          <t>unreconciled</t>
        </is>
      </c>
      <c r="AM2110" t="inlineStr">
        <is>
          <t>Order Amount Mismatch (POS&gt;3PO)</t>
        </is>
      </c>
      <c r="AN2110" t="n">
        <v>30.43</v>
      </c>
      <c r="AO2110" t="n">
        <f>ROUND(P2110*100/H2110,2)</f>
        <v>0.0</v>
      </c>
      <c r="AP2110" t="n">
        <f>ROUND(Q2110*100/I2110,2)</f>
        <v>0.0</v>
      </c>
      <c r="AQ2110"/>
      <c r="AR2110"/>
      <c r="AS2110" t="n">
        <v>0.0</v>
      </c>
    </row>
    <row r="2111">
      <c r="A2111" s="1" t="n">
        <v>45236.0</v>
      </c>
      <c r="B2111" s="2" t="n">
        <v>45236.87862268519</v>
      </c>
      <c r="C2111" t="inlineStr">
        <is>
          <t>3140023012060105</t>
        </is>
      </c>
      <c r="D2111" t="inlineStr">
        <is>
          <t>POS0012</t>
        </is>
      </c>
      <c r="E2111" t="inlineStr">
        <is>
          <t>96</t>
        </is>
      </c>
      <c r="F2111" t="inlineStr">
        <is>
          <t>0023</t>
        </is>
      </c>
      <c r="G2111" t="inlineStr">
        <is>
          <t>5321652714</t>
        </is>
      </c>
      <c r="H2111" t="n">
        <v>495.00000000000006</v>
      </c>
      <c r="I2111" t="n">
        <v>471.43</v>
      </c>
      <c r="J2111" t="n">
        <v>434.29</v>
      </c>
      <c r="K2111" t="inlineStr">
        <is>
          <t>sale</t>
        </is>
      </c>
      <c r="L2111" t="inlineStr">
        <is>
          <t/>
        </is>
      </c>
      <c r="M2111" t="inlineStr">
        <is>
          <t/>
        </is>
      </c>
      <c r="N2111" t="n">
        <v>0.0</v>
      </c>
      <c r="O2111" t="n">
        <v>0.0</v>
      </c>
      <c r="P2111" t="n">
        <v>367.18</v>
      </c>
      <c r="Q2111" t="n">
        <v>367.17</v>
      </c>
      <c r="R2111" t="n">
        <v>37.14</v>
      </c>
      <c r="S2111" t="n">
        <v>37.14</v>
      </c>
      <c r="T2111" t="n">
        <v>4.71</v>
      </c>
      <c r="U2111" t="n">
        <v>4.71</v>
      </c>
      <c r="V2111" t="n">
        <v>78.17</v>
      </c>
      <c r="W2111" t="n">
        <v>78.17</v>
      </c>
      <c r="X2111" t="n">
        <v>6.19</v>
      </c>
      <c r="Y2111" t="n">
        <v>6.19</v>
      </c>
      <c r="Z2111" t="n">
        <v>15.18</v>
      </c>
      <c r="AA2111" t="n">
        <v>15.18</v>
      </c>
      <c r="AB2111" t="n">
        <v>23.58</v>
      </c>
      <c r="AC2111" t="n">
        <v>23.57</v>
      </c>
      <c r="AD2111" t="n">
        <v>23.57000000000005</v>
      </c>
      <c r="AE2111" t="n">
        <v>0.009999999999990905</v>
      </c>
      <c r="AF2111" t="n">
        <v>0.0</v>
      </c>
      <c r="AG2111" t="n">
        <v>0.0</v>
      </c>
      <c r="AH2111" t="n">
        <v>0.0</v>
      </c>
      <c r="AI2111" t="n">
        <v>0.0</v>
      </c>
      <c r="AJ2111" t="n">
        <v>0.0</v>
      </c>
      <c r="AK2111" t="n">
        <v>0.00999999999999801</v>
      </c>
      <c r="AL2111" t="inlineStr">
        <is>
          <t>unreconciled</t>
        </is>
      </c>
      <c r="AM2111" t="inlineStr">
        <is>
          <t>Order Amount Mismatch (POS&gt;3PO)</t>
        </is>
      </c>
      <c r="AN2111" t="n">
        <v>23.57</v>
      </c>
      <c r="AO2111" t="n">
        <f>ROUND(P2111*100/H2111,2)</f>
        <v>0.0</v>
      </c>
      <c r="AP2111" t="n">
        <f>ROUND(Q2111*100/I2111,2)</f>
        <v>0.0</v>
      </c>
      <c r="AQ2111"/>
      <c r="AR2111"/>
      <c r="AS2111" t="n">
        <v>0.0</v>
      </c>
    </row>
    <row r="2112">
      <c r="A2112" s="1" t="n">
        <v>45236.0</v>
      </c>
      <c r="B2112" s="2" t="n">
        <v>45236.938368055555</v>
      </c>
      <c r="C2112" t="inlineStr">
        <is>
          <t>3140023012060129</t>
        </is>
      </c>
      <c r="D2112" t="inlineStr">
        <is>
          <t>POS0012</t>
        </is>
      </c>
      <c r="E2112" t="inlineStr">
        <is>
          <t>20</t>
        </is>
      </c>
      <c r="F2112" t="inlineStr">
        <is>
          <t>0023</t>
        </is>
      </c>
      <c r="G2112" t="inlineStr">
        <is>
          <t>5321673773</t>
        </is>
      </c>
      <c r="H2112" t="n">
        <v>569.0</v>
      </c>
      <c r="I2112" t="n">
        <v>541.9</v>
      </c>
      <c r="J2112" t="n">
        <v>504.76</v>
      </c>
      <c r="K2112" t="inlineStr">
        <is>
          <t>sale</t>
        </is>
      </c>
      <c r="L2112" t="inlineStr">
        <is>
          <t/>
        </is>
      </c>
      <c r="M2112" t="inlineStr">
        <is>
          <t/>
        </is>
      </c>
      <c r="N2112" t="n">
        <v>0.0</v>
      </c>
      <c r="O2112" t="n">
        <v>0.0</v>
      </c>
      <c r="P2112" t="n">
        <v>420.88</v>
      </c>
      <c r="Q2112" t="n">
        <v>420.88</v>
      </c>
      <c r="R2112" t="n">
        <v>37.14</v>
      </c>
      <c r="S2112" t="n">
        <v>37.14</v>
      </c>
      <c r="T2112" t="n">
        <v>5.42</v>
      </c>
      <c r="U2112" t="n">
        <v>5.42</v>
      </c>
      <c r="V2112" t="n">
        <v>90.86</v>
      </c>
      <c r="W2112" t="n">
        <v>90.86</v>
      </c>
      <c r="X2112" t="n">
        <v>7.11</v>
      </c>
      <c r="Y2112" t="n">
        <v>7.11</v>
      </c>
      <c r="Z2112" t="n">
        <v>17.63</v>
      </c>
      <c r="AA2112" t="n">
        <v>17.63</v>
      </c>
      <c r="AB2112" t="n">
        <v>27.1</v>
      </c>
      <c r="AC2112" t="n">
        <v>27.1</v>
      </c>
      <c r="AD2112" t="n">
        <v>27.100000000000023</v>
      </c>
      <c r="AE2112" t="n">
        <v>0.0</v>
      </c>
      <c r="AF2112" t="n">
        <v>0.0</v>
      </c>
      <c r="AG2112" t="n">
        <v>0.0</v>
      </c>
      <c r="AH2112" t="n">
        <v>0.0</v>
      </c>
      <c r="AI2112" t="n">
        <v>0.0</v>
      </c>
      <c r="AJ2112" t="n">
        <v>0.0</v>
      </c>
      <c r="AK2112" t="n">
        <v>0.0</v>
      </c>
      <c r="AL2112" t="inlineStr">
        <is>
          <t>unreconciled</t>
        </is>
      </c>
      <c r="AM2112" t="inlineStr">
        <is>
          <t>Order Amount Mismatch (POS&gt;3PO)</t>
        </is>
      </c>
      <c r="AN2112" t="n">
        <v>27.1</v>
      </c>
      <c r="AO2112" t="n">
        <f>ROUND(P2112*100/H2112,2)</f>
        <v>0.0</v>
      </c>
      <c r="AP2112" t="n">
        <f>ROUND(Q2112*100/I2112,2)</f>
        <v>0.0</v>
      </c>
      <c r="AQ2112"/>
      <c r="AR2112"/>
      <c r="AS2112" t="n">
        <v>0.0</v>
      </c>
    </row>
    <row r="2113">
      <c r="A2113" s="1" t="n">
        <v>45236.0</v>
      </c>
      <c r="B2113" s="2" t="n">
        <v>45236.623703703706</v>
      </c>
      <c r="C2113" t="inlineStr">
        <is>
          <t>3140094012086498</t>
        </is>
      </c>
      <c r="D2113" t="inlineStr">
        <is>
          <t>POS0012</t>
        </is>
      </c>
      <c r="E2113" t="inlineStr">
        <is>
          <t>13</t>
        </is>
      </c>
      <c r="F2113" t="inlineStr">
        <is>
          <t>0094</t>
        </is>
      </c>
      <c r="G2113" t="inlineStr">
        <is>
          <t>5321684563</t>
        </is>
      </c>
      <c r="H2113" t="n">
        <v>397.0</v>
      </c>
      <c r="I2113" t="n">
        <v>378.09</v>
      </c>
      <c r="J2113" t="n">
        <v>340.95</v>
      </c>
      <c r="K2113" t="inlineStr">
        <is>
          <t>sale</t>
        </is>
      </c>
      <c r="L2113" t="inlineStr">
        <is>
          <t/>
        </is>
      </c>
      <c r="M2113" t="inlineStr">
        <is>
          <t/>
        </is>
      </c>
      <c r="N2113" t="n">
        <v>0.0</v>
      </c>
      <c r="O2113" t="n">
        <v>0.0</v>
      </c>
      <c r="P2113" t="n">
        <v>296.04</v>
      </c>
      <c r="Q2113" t="n">
        <v>296.05</v>
      </c>
      <c r="R2113" t="n">
        <v>37.14</v>
      </c>
      <c r="S2113" t="n">
        <v>37.14</v>
      </c>
      <c r="T2113" t="n">
        <v>3.78</v>
      </c>
      <c r="U2113" t="n">
        <v>3.78</v>
      </c>
      <c r="V2113" t="n">
        <v>61.37</v>
      </c>
      <c r="W2113" t="n">
        <v>61.37</v>
      </c>
      <c r="X2113" t="n">
        <v>4.96</v>
      </c>
      <c r="Y2113" t="n">
        <v>4.96</v>
      </c>
      <c r="Z2113" t="n">
        <v>11.94</v>
      </c>
      <c r="AA2113" t="n">
        <v>11.94</v>
      </c>
      <c r="AB2113" t="n">
        <v>18.9</v>
      </c>
      <c r="AC2113" t="n">
        <v>18.91</v>
      </c>
      <c r="AD2113" t="n">
        <v>18.910000000000025</v>
      </c>
      <c r="AE2113" t="n">
        <v>-0.009999999999990905</v>
      </c>
      <c r="AF2113" t="n">
        <v>0.0</v>
      </c>
      <c r="AG2113" t="n">
        <v>0.0</v>
      </c>
      <c r="AH2113" t="n">
        <v>0.0</v>
      </c>
      <c r="AI2113" t="n">
        <v>0.0</v>
      </c>
      <c r="AJ2113" t="n">
        <v>0.0</v>
      </c>
      <c r="AK2113" t="n">
        <v>-0.010000000000001563</v>
      </c>
      <c r="AL2113" t="inlineStr">
        <is>
          <t>unreconciled</t>
        </is>
      </c>
      <c r="AM2113" t="inlineStr">
        <is>
          <t>Order Amount Mismatch (POS&gt;3PO)</t>
        </is>
      </c>
      <c r="AN2113" t="n">
        <v>18.91</v>
      </c>
      <c r="AO2113" t="n">
        <f>ROUND(P2113*100/H2113,2)</f>
        <v>0.0</v>
      </c>
      <c r="AP2113" t="n">
        <f>ROUND(Q2113*100/I2113,2)</f>
        <v>0.0</v>
      </c>
      <c r="AQ2113"/>
      <c r="AR2113"/>
      <c r="AS2113" t="n">
        <v>0.0</v>
      </c>
    </row>
    <row r="2114">
      <c r="A2114" s="1" t="n">
        <v>45236.0</v>
      </c>
      <c r="B2114" s="2" t="n">
        <v>45236.663298611114</v>
      </c>
      <c r="C2114" t="inlineStr">
        <is>
          <t>3140023012060037</t>
        </is>
      </c>
      <c r="D2114" t="inlineStr">
        <is>
          <t>POS0012</t>
        </is>
      </c>
      <c r="E2114" t="inlineStr">
        <is>
          <t>29</t>
        </is>
      </c>
      <c r="F2114" t="inlineStr">
        <is>
          <t>0023</t>
        </is>
      </c>
      <c r="G2114" t="inlineStr">
        <is>
          <t>5321685998</t>
        </is>
      </c>
      <c r="H2114" t="n">
        <v>309.0</v>
      </c>
      <c r="I2114" t="n">
        <v>294.29</v>
      </c>
      <c r="J2114" t="n">
        <v>257.15</v>
      </c>
      <c r="K2114" t="inlineStr">
        <is>
          <t>sale</t>
        </is>
      </c>
      <c r="L2114" t="inlineStr">
        <is>
          <t/>
        </is>
      </c>
      <c r="M2114" t="inlineStr">
        <is>
          <t/>
        </is>
      </c>
      <c r="N2114" t="n">
        <v>0.0</v>
      </c>
      <c r="O2114" t="n">
        <v>0.0</v>
      </c>
      <c r="P2114" t="n">
        <v>232.17</v>
      </c>
      <c r="Q2114" t="n">
        <v>232.18</v>
      </c>
      <c r="R2114" t="n">
        <v>37.14</v>
      </c>
      <c r="S2114" t="n">
        <v>37.14</v>
      </c>
      <c r="T2114" t="n">
        <v>2.94</v>
      </c>
      <c r="U2114" t="n">
        <v>2.94</v>
      </c>
      <c r="V2114" t="n">
        <v>46.29</v>
      </c>
      <c r="W2114" t="n">
        <v>46.29</v>
      </c>
      <c r="X2114" t="n">
        <v>3.86</v>
      </c>
      <c r="Y2114" t="n">
        <v>3.86</v>
      </c>
      <c r="Z2114" t="n">
        <v>9.03</v>
      </c>
      <c r="AA2114" t="n">
        <v>9.02</v>
      </c>
      <c r="AB2114" t="n">
        <v>14.72</v>
      </c>
      <c r="AC2114" t="n">
        <v>14.72</v>
      </c>
      <c r="AD2114" t="n">
        <v>14.70999999999998</v>
      </c>
      <c r="AE2114" t="n">
        <v>-0.010000000000019327</v>
      </c>
      <c r="AF2114" t="n">
        <v>0.0</v>
      </c>
      <c r="AG2114" t="n">
        <v>0.0</v>
      </c>
      <c r="AH2114" t="n">
        <v>0.0</v>
      </c>
      <c r="AI2114" t="n">
        <v>0.0</v>
      </c>
      <c r="AJ2114" t="n">
        <v>0.009999999999999787</v>
      </c>
      <c r="AK2114" t="n">
        <v>0.0</v>
      </c>
      <c r="AL2114" t="inlineStr">
        <is>
          <t>unreconciled</t>
        </is>
      </c>
      <c r="AM2114" t="inlineStr">
        <is>
          <t>Order Amount Mismatch (POS&gt;3PO)</t>
        </is>
      </c>
      <c r="AN2114" t="n">
        <v>14.71</v>
      </c>
      <c r="AO2114" t="n">
        <f>ROUND(P2114*100/H2114,2)</f>
        <v>0.0</v>
      </c>
      <c r="AP2114" t="n">
        <f>ROUND(Q2114*100/I2114,2)</f>
        <v>0.0</v>
      </c>
      <c r="AQ2114"/>
      <c r="AR2114"/>
      <c r="AS2114" t="n">
        <v>0.0</v>
      </c>
    </row>
    <row r="2115">
      <c r="A2115" s="1" t="n">
        <v>45236.0</v>
      </c>
      <c r="B2115" s="2" t="n">
        <v>45236.774351851855</v>
      </c>
      <c r="C2115" t="inlineStr">
        <is>
          <t>3140094012086577</t>
        </is>
      </c>
      <c r="D2115" t="inlineStr">
        <is>
          <t>POS0012</t>
        </is>
      </c>
      <c r="E2115" t="inlineStr">
        <is>
          <t>92</t>
        </is>
      </c>
      <c r="F2115" t="inlineStr">
        <is>
          <t>0094</t>
        </is>
      </c>
      <c r="G2115" t="inlineStr">
        <is>
          <t>5321692807</t>
        </is>
      </c>
      <c r="H2115" t="n">
        <v>269.0</v>
      </c>
      <c r="I2115" t="n">
        <v>256.19</v>
      </c>
      <c r="J2115" t="n">
        <v>219.05</v>
      </c>
      <c r="K2115" t="inlineStr">
        <is>
          <t>sale</t>
        </is>
      </c>
      <c r="L2115" t="inlineStr">
        <is>
          <t/>
        </is>
      </c>
      <c r="M2115" t="inlineStr">
        <is>
          <t/>
        </is>
      </c>
      <c r="N2115" t="n">
        <v>0.0</v>
      </c>
      <c r="O2115" t="n">
        <v>0.0</v>
      </c>
      <c r="P2115" t="n">
        <v>203.14</v>
      </c>
      <c r="Q2115" t="n">
        <v>203.13</v>
      </c>
      <c r="R2115" t="n">
        <v>37.14</v>
      </c>
      <c r="S2115" t="n">
        <v>37.14</v>
      </c>
      <c r="T2115" t="n">
        <v>2.56</v>
      </c>
      <c r="U2115" t="n">
        <v>2.56</v>
      </c>
      <c r="V2115" t="n">
        <v>39.43</v>
      </c>
      <c r="W2115" t="n">
        <v>39.43</v>
      </c>
      <c r="X2115" t="n">
        <v>3.36</v>
      </c>
      <c r="Y2115" t="n">
        <v>3.36</v>
      </c>
      <c r="Z2115" t="n">
        <v>7.7</v>
      </c>
      <c r="AA2115" t="n">
        <v>7.7</v>
      </c>
      <c r="AB2115" t="n">
        <v>12.82</v>
      </c>
      <c r="AC2115" t="n">
        <v>12.81</v>
      </c>
      <c r="AD2115" t="n">
        <v>12.810000000000002</v>
      </c>
      <c r="AE2115" t="n">
        <v>0.009999999999990905</v>
      </c>
      <c r="AF2115" t="n">
        <v>0.0</v>
      </c>
      <c r="AG2115" t="n">
        <v>0.0</v>
      </c>
      <c r="AH2115" t="n">
        <v>0.0</v>
      </c>
      <c r="AI2115" t="n">
        <v>0.0</v>
      </c>
      <c r="AJ2115" t="n">
        <v>0.0</v>
      </c>
      <c r="AK2115" t="n">
        <v>0.009999999999999787</v>
      </c>
      <c r="AL2115" t="inlineStr">
        <is>
          <t>unreconciled</t>
        </is>
      </c>
      <c r="AM2115" t="inlineStr">
        <is>
          <t>Order Amount Mismatch (POS&gt;3PO)</t>
        </is>
      </c>
      <c r="AN2115" t="n">
        <v>12.81</v>
      </c>
      <c r="AO2115" t="n">
        <f>ROUND(P2115*100/H2115,2)</f>
        <v>0.0</v>
      </c>
      <c r="AP2115" t="n">
        <f>ROUND(Q2115*100/I2115,2)</f>
        <v>0.0</v>
      </c>
      <c r="AQ2115"/>
      <c r="AR2115"/>
      <c r="AS2115" t="n">
        <v>0.0</v>
      </c>
    </row>
    <row r="2116">
      <c r="A2116" s="1" t="n">
        <v>45236.0</v>
      </c>
      <c r="B2116" s="2" t="n">
        <v>45236.638194444444</v>
      </c>
      <c r="C2116" t="inlineStr">
        <is>
          <t>3140094012086508</t>
        </is>
      </c>
      <c r="D2116" t="inlineStr">
        <is>
          <t>POS0012</t>
        </is>
      </c>
      <c r="E2116" t="inlineStr">
        <is>
          <t>23</t>
        </is>
      </c>
      <c r="F2116" t="inlineStr">
        <is>
          <t>0094</t>
        </is>
      </c>
      <c r="G2116" t="inlineStr">
        <is>
          <t>5321695688</t>
        </is>
      </c>
      <c r="H2116" t="n">
        <v>477.0</v>
      </c>
      <c r="I2116" t="n">
        <v>454.28</v>
      </c>
      <c r="J2116" t="n">
        <v>417.14</v>
      </c>
      <c r="K2116" t="inlineStr">
        <is>
          <t>sale</t>
        </is>
      </c>
      <c r="L2116" t="inlineStr">
        <is>
          <t/>
        </is>
      </c>
      <c r="M2116" t="inlineStr">
        <is>
          <t/>
        </is>
      </c>
      <c r="N2116" t="n">
        <v>0.0</v>
      </c>
      <c r="O2116" t="n">
        <v>0.0</v>
      </c>
      <c r="P2116" t="n">
        <v>354.1</v>
      </c>
      <c r="Q2116" t="n">
        <v>354.1</v>
      </c>
      <c r="R2116" t="n">
        <v>37.14</v>
      </c>
      <c r="S2116" t="n">
        <v>37.14</v>
      </c>
      <c r="T2116" t="n">
        <v>4.54</v>
      </c>
      <c r="U2116" t="n">
        <v>4.54</v>
      </c>
      <c r="V2116" t="n">
        <v>75.09</v>
      </c>
      <c r="W2116" t="n">
        <v>75.09</v>
      </c>
      <c r="X2116" t="n">
        <v>5.96</v>
      </c>
      <c r="Y2116" t="n">
        <v>5.96</v>
      </c>
      <c r="Z2116" t="n">
        <v>14.59</v>
      </c>
      <c r="AA2116" t="n">
        <v>14.59</v>
      </c>
      <c r="AB2116" t="n">
        <v>22.72</v>
      </c>
      <c r="AC2116" t="n">
        <v>22.72</v>
      </c>
      <c r="AD2116" t="n">
        <v>22.720000000000027</v>
      </c>
      <c r="AE2116" t="n">
        <v>0.0</v>
      </c>
      <c r="AF2116" t="n">
        <v>0.0</v>
      </c>
      <c r="AG2116" t="n">
        <v>0.0</v>
      </c>
      <c r="AH2116" t="n">
        <v>0.0</v>
      </c>
      <c r="AI2116" t="n">
        <v>0.0</v>
      </c>
      <c r="AJ2116" t="n">
        <v>0.0</v>
      </c>
      <c r="AK2116" t="n">
        <v>0.0</v>
      </c>
      <c r="AL2116" t="inlineStr">
        <is>
          <t>unreconciled</t>
        </is>
      </c>
      <c r="AM2116" t="inlineStr">
        <is>
          <t>Order Amount Mismatch (POS&gt;3PO)</t>
        </is>
      </c>
      <c r="AN2116" t="n">
        <v>22.72</v>
      </c>
      <c r="AO2116" t="n">
        <f>ROUND(P2116*100/H2116,2)</f>
        <v>0.0</v>
      </c>
      <c r="AP2116" t="n">
        <f>ROUND(Q2116*100/I2116,2)</f>
        <v>0.0</v>
      </c>
      <c r="AQ2116"/>
      <c r="AR2116"/>
      <c r="AS2116" t="n">
        <v>0.0</v>
      </c>
    </row>
    <row r="2117">
      <c r="A2117" s="1" t="n">
        <v>45236.0</v>
      </c>
      <c r="B2117" s="2" t="n">
        <v>45236.69945601852</v>
      </c>
      <c r="C2117" t="inlineStr">
        <is>
          <t>3140023012060048</t>
        </is>
      </c>
      <c r="D2117" t="inlineStr">
        <is>
          <t>POS0012</t>
        </is>
      </c>
      <c r="E2117" t="inlineStr">
        <is>
          <t>40</t>
        </is>
      </c>
      <c r="F2117" t="inlineStr">
        <is>
          <t>0023</t>
        </is>
      </c>
      <c r="G2117" t="inlineStr">
        <is>
          <t>5321720580</t>
        </is>
      </c>
      <c r="H2117" t="n">
        <v>388.0</v>
      </c>
      <c r="I2117" t="n">
        <v>369.52</v>
      </c>
      <c r="J2117" t="n">
        <v>332.38</v>
      </c>
      <c r="K2117" t="inlineStr">
        <is>
          <t>sale</t>
        </is>
      </c>
      <c r="L2117" t="inlineStr">
        <is>
          <t/>
        </is>
      </c>
      <c r="M2117" t="inlineStr">
        <is>
          <t/>
        </is>
      </c>
      <c r="N2117" t="n">
        <v>0.0</v>
      </c>
      <c r="O2117" t="n">
        <v>0.0</v>
      </c>
      <c r="P2117" t="n">
        <v>289.5</v>
      </c>
      <c r="Q2117" t="n">
        <v>289.5</v>
      </c>
      <c r="R2117" t="n">
        <v>37.14</v>
      </c>
      <c r="S2117" t="n">
        <v>37.14</v>
      </c>
      <c r="T2117" t="n">
        <v>3.7</v>
      </c>
      <c r="U2117" t="n">
        <v>3.7</v>
      </c>
      <c r="V2117" t="n">
        <v>59.83</v>
      </c>
      <c r="W2117" t="n">
        <v>59.83</v>
      </c>
      <c r="X2117" t="n">
        <v>4.85</v>
      </c>
      <c r="Y2117" t="n">
        <v>4.85</v>
      </c>
      <c r="Z2117" t="n">
        <v>11.64</v>
      </c>
      <c r="AA2117" t="n">
        <v>11.64</v>
      </c>
      <c r="AB2117" t="n">
        <v>18.48</v>
      </c>
      <c r="AC2117" t="n">
        <v>18.48</v>
      </c>
      <c r="AD2117" t="n">
        <v>18.480000000000018</v>
      </c>
      <c r="AE2117" t="n">
        <v>0.0</v>
      </c>
      <c r="AF2117" t="n">
        <v>0.0</v>
      </c>
      <c r="AG2117" t="n">
        <v>0.0</v>
      </c>
      <c r="AH2117" t="n">
        <v>0.0</v>
      </c>
      <c r="AI2117" t="n">
        <v>0.0</v>
      </c>
      <c r="AJ2117" t="n">
        <v>0.0</v>
      </c>
      <c r="AK2117" t="n">
        <v>0.0</v>
      </c>
      <c r="AL2117" t="inlineStr">
        <is>
          <t>unreconciled</t>
        </is>
      </c>
      <c r="AM2117" t="inlineStr">
        <is>
          <t>Order Amount Mismatch (POS&gt;3PO)</t>
        </is>
      </c>
      <c r="AN2117" t="n">
        <v>18.48</v>
      </c>
      <c r="AO2117" t="n">
        <f>ROUND(P2117*100/H2117,2)</f>
        <v>0.0</v>
      </c>
      <c r="AP2117" t="n">
        <f>ROUND(Q2117*100/I2117,2)</f>
        <v>0.0</v>
      </c>
      <c r="AQ2117"/>
      <c r="AR2117"/>
      <c r="AS2117" t="n">
        <v>0.0</v>
      </c>
    </row>
    <row r="2118">
      <c r="A2118" s="1" t="n">
        <v>45236.0</v>
      </c>
      <c r="B2118" s="2" t="n">
        <v>45236.96722222222</v>
      </c>
      <c r="C2118" t="inlineStr">
        <is>
          <t>3140094012086708</t>
        </is>
      </c>
      <c r="D2118" t="inlineStr">
        <is>
          <t>POS0012</t>
        </is>
      </c>
      <c r="E2118" t="inlineStr">
        <is>
          <t>23</t>
        </is>
      </c>
      <c r="F2118" t="inlineStr">
        <is>
          <t>0094</t>
        </is>
      </c>
      <c r="G2118" t="inlineStr">
        <is>
          <t>5321727821</t>
        </is>
      </c>
      <c r="H2118" t="n">
        <v>839.0</v>
      </c>
      <c r="I2118" t="n">
        <v>799.05</v>
      </c>
      <c r="J2118" t="n">
        <v>761.91</v>
      </c>
      <c r="K2118" t="inlineStr">
        <is>
          <t>sale</t>
        </is>
      </c>
      <c r="L2118" t="inlineStr">
        <is>
          <t/>
        </is>
      </c>
      <c r="M2118" t="inlineStr">
        <is>
          <t/>
        </is>
      </c>
      <c r="N2118" t="n">
        <v>0.0</v>
      </c>
      <c r="O2118" t="n">
        <v>0.0</v>
      </c>
      <c r="P2118" t="n">
        <v>616.86</v>
      </c>
      <c r="Q2118" t="n">
        <v>616.86</v>
      </c>
      <c r="R2118" t="n">
        <v>37.14</v>
      </c>
      <c r="S2118" t="n">
        <v>37.14</v>
      </c>
      <c r="T2118" t="n">
        <v>7.99</v>
      </c>
      <c r="U2118" t="n">
        <v>7.99</v>
      </c>
      <c r="V2118" t="n">
        <v>137.14</v>
      </c>
      <c r="W2118" t="n">
        <v>137.14</v>
      </c>
      <c r="X2118" t="n">
        <v>10.49</v>
      </c>
      <c r="Y2118" t="n">
        <v>10.49</v>
      </c>
      <c r="Z2118" t="n">
        <v>26.57</v>
      </c>
      <c r="AA2118" t="n">
        <v>26.58</v>
      </c>
      <c r="AB2118" t="n">
        <v>39.96</v>
      </c>
      <c r="AC2118" t="n">
        <v>39.95</v>
      </c>
      <c r="AD2118" t="n">
        <v>39.950000000000045</v>
      </c>
      <c r="AE2118" t="n">
        <v>0.0</v>
      </c>
      <c r="AF2118" t="n">
        <v>0.0</v>
      </c>
      <c r="AG2118" t="n">
        <v>0.0</v>
      </c>
      <c r="AH2118" t="n">
        <v>0.0</v>
      </c>
      <c r="AI2118" t="n">
        <v>0.0</v>
      </c>
      <c r="AJ2118" t="n">
        <v>-0.00999999999999801</v>
      </c>
      <c r="AK2118" t="n">
        <v>0.00999999999999801</v>
      </c>
      <c r="AL2118" t="inlineStr">
        <is>
          <t>unreconciled</t>
        </is>
      </c>
      <c r="AM2118" t="inlineStr">
        <is>
          <t>Order Amount Mismatch (POS&gt;3PO)</t>
        </is>
      </c>
      <c r="AN2118" t="n">
        <v>39.95</v>
      </c>
      <c r="AO2118" t="n">
        <f>ROUND(P2118*100/H2118,2)</f>
        <v>0.0</v>
      </c>
      <c r="AP2118" t="n">
        <f>ROUND(Q2118*100/I2118,2)</f>
        <v>0.0</v>
      </c>
      <c r="AQ2118"/>
      <c r="AR2118"/>
      <c r="AS2118" t="n">
        <v>0.0</v>
      </c>
    </row>
    <row r="2119">
      <c r="A2119" s="1" t="n">
        <v>45236.0</v>
      </c>
      <c r="B2119" s="2" t="n">
        <v>45236.98075231481</v>
      </c>
      <c r="C2119" t="inlineStr">
        <is>
          <t>3140023012060151</t>
        </is>
      </c>
      <c r="D2119" t="inlineStr">
        <is>
          <t>POS0012</t>
        </is>
      </c>
      <c r="E2119" t="inlineStr">
        <is>
          <t>42</t>
        </is>
      </c>
      <c r="F2119" t="inlineStr">
        <is>
          <t>0023</t>
        </is>
      </c>
      <c r="G2119" t="inlineStr">
        <is>
          <t>5321745229</t>
        </is>
      </c>
      <c r="H2119" t="n">
        <v>277.0</v>
      </c>
      <c r="I2119" t="n">
        <v>263.81</v>
      </c>
      <c r="J2119" t="n">
        <v>226.67</v>
      </c>
      <c r="K2119" t="inlineStr">
        <is>
          <t>sale</t>
        </is>
      </c>
      <c r="L2119" t="inlineStr">
        <is>
          <t/>
        </is>
      </c>
      <c r="M2119" t="inlineStr">
        <is>
          <t/>
        </is>
      </c>
      <c r="N2119" t="n">
        <v>0.0</v>
      </c>
      <c r="O2119" t="n">
        <v>0.0</v>
      </c>
      <c r="P2119" t="n">
        <v>208.94</v>
      </c>
      <c r="Q2119" t="n">
        <v>208.94</v>
      </c>
      <c r="R2119" t="n">
        <v>37.14</v>
      </c>
      <c r="S2119" t="n">
        <v>37.14</v>
      </c>
      <c r="T2119" t="n">
        <v>2.64</v>
      </c>
      <c r="U2119" t="n">
        <v>2.64</v>
      </c>
      <c r="V2119" t="n">
        <v>40.8</v>
      </c>
      <c r="W2119" t="n">
        <v>40.8</v>
      </c>
      <c r="X2119" t="n">
        <v>3.46</v>
      </c>
      <c r="Y2119" t="n">
        <v>3.46</v>
      </c>
      <c r="Z2119" t="n">
        <v>7.97</v>
      </c>
      <c r="AA2119" t="n">
        <v>7.96</v>
      </c>
      <c r="AB2119" t="n">
        <v>13.2</v>
      </c>
      <c r="AC2119" t="n">
        <v>13.19</v>
      </c>
      <c r="AD2119" t="n">
        <v>13.189999999999998</v>
      </c>
      <c r="AE2119" t="n">
        <v>0.0</v>
      </c>
      <c r="AF2119" t="n">
        <v>0.0</v>
      </c>
      <c r="AG2119" t="n">
        <v>0.0</v>
      </c>
      <c r="AH2119" t="n">
        <v>0.0</v>
      </c>
      <c r="AI2119" t="n">
        <v>0.0</v>
      </c>
      <c r="AJ2119" t="n">
        <v>0.009999999999999787</v>
      </c>
      <c r="AK2119" t="n">
        <v>0.009999999999999787</v>
      </c>
      <c r="AL2119" t="inlineStr">
        <is>
          <t>unreconciled</t>
        </is>
      </c>
      <c r="AM2119" t="inlineStr">
        <is>
          <t>Order Amount Mismatch (POS&gt;3PO)</t>
        </is>
      </c>
      <c r="AN2119" t="n">
        <v>13.19</v>
      </c>
      <c r="AO2119" t="n">
        <f>ROUND(P2119*100/H2119,2)</f>
        <v>0.0</v>
      </c>
      <c r="AP2119" t="n">
        <f>ROUND(Q2119*100/I2119,2)</f>
        <v>0.0</v>
      </c>
      <c r="AQ2119"/>
      <c r="AR2119"/>
      <c r="AS2119" t="n">
        <v>0.0</v>
      </c>
    </row>
    <row r="2120">
      <c r="A2120" s="1" t="n">
        <v>45236.0</v>
      </c>
      <c r="B2120" s="2" t="n">
        <v>45236.99605324074</v>
      </c>
      <c r="C2120" t="inlineStr">
        <is>
          <t>3140094012086720</t>
        </is>
      </c>
      <c r="D2120" t="inlineStr">
        <is>
          <t>POS0012</t>
        </is>
      </c>
      <c r="E2120" t="inlineStr">
        <is>
          <t>35</t>
        </is>
      </c>
      <c r="F2120" t="inlineStr">
        <is>
          <t>0094</t>
        </is>
      </c>
      <c r="G2120" t="inlineStr">
        <is>
          <t>5321762681</t>
        </is>
      </c>
      <c r="H2120" t="n">
        <v>212.0</v>
      </c>
      <c r="I2120" t="n">
        <v>201.9</v>
      </c>
      <c r="J2120" t="n">
        <v>164.76</v>
      </c>
      <c r="K2120" t="inlineStr">
        <is>
          <t>sale</t>
        </is>
      </c>
      <c r="L2120" t="inlineStr">
        <is>
          <t/>
        </is>
      </c>
      <c r="M2120" t="inlineStr">
        <is>
          <t/>
        </is>
      </c>
      <c r="N2120" t="n">
        <v>0.0</v>
      </c>
      <c r="O2120" t="n">
        <v>0.0</v>
      </c>
      <c r="P2120" t="n">
        <v>161.75</v>
      </c>
      <c r="Q2120" t="n">
        <v>161.75</v>
      </c>
      <c r="R2120" t="n">
        <v>37.14</v>
      </c>
      <c r="S2120" t="n">
        <v>37.14</v>
      </c>
      <c r="T2120" t="n">
        <v>2.02</v>
      </c>
      <c r="U2120" t="n">
        <v>2.02</v>
      </c>
      <c r="V2120" t="n">
        <v>29.66</v>
      </c>
      <c r="W2120" t="n">
        <v>29.66</v>
      </c>
      <c r="X2120" t="n">
        <v>2.65</v>
      </c>
      <c r="Y2120" t="n">
        <v>2.65</v>
      </c>
      <c r="Z2120" t="n">
        <v>5.82</v>
      </c>
      <c r="AA2120" t="n">
        <v>5.82</v>
      </c>
      <c r="AB2120" t="n">
        <v>10.1</v>
      </c>
      <c r="AC2120" t="n">
        <v>10.1</v>
      </c>
      <c r="AD2120" t="n">
        <v>10.099999999999994</v>
      </c>
      <c r="AE2120" t="n">
        <v>0.0</v>
      </c>
      <c r="AF2120" t="n">
        <v>0.0</v>
      </c>
      <c r="AG2120" t="n">
        <v>0.0</v>
      </c>
      <c r="AH2120" t="n">
        <v>0.0</v>
      </c>
      <c r="AI2120" t="n">
        <v>0.0</v>
      </c>
      <c r="AJ2120" t="n">
        <v>0.0</v>
      </c>
      <c r="AK2120" t="n">
        <v>0.0</v>
      </c>
      <c r="AL2120" t="inlineStr">
        <is>
          <t>unreconciled</t>
        </is>
      </c>
      <c r="AM2120" t="inlineStr">
        <is>
          <t>Order Amount Mismatch (POS&gt;3PO)</t>
        </is>
      </c>
      <c r="AN2120" t="n">
        <v>10.1</v>
      </c>
      <c r="AO2120" t="n">
        <f>ROUND(P2120*100/H2120,2)</f>
        <v>0.0</v>
      </c>
      <c r="AP2120" t="n">
        <f>ROUND(Q2120*100/I2120,2)</f>
        <v>0.0</v>
      </c>
      <c r="AQ2120"/>
      <c r="AR2120"/>
      <c r="AS2120" t="n">
        <v>0.0</v>
      </c>
    </row>
    <row r="2121">
      <c r="A2121" s="1" t="n">
        <v>45236.0</v>
      </c>
      <c r="B2121" s="2" t="n">
        <v>45236.904386574075</v>
      </c>
      <c r="C2121" t="inlineStr">
        <is>
          <t>3140094012086669</t>
        </is>
      </c>
      <c r="D2121" t="inlineStr">
        <is>
          <t>POS0012</t>
        </is>
      </c>
      <c r="E2121" t="inlineStr">
        <is>
          <t>84</t>
        </is>
      </c>
      <c r="F2121" t="inlineStr">
        <is>
          <t>0094</t>
        </is>
      </c>
      <c r="G2121" t="inlineStr">
        <is>
          <t>5321788600</t>
        </is>
      </c>
      <c r="H2121" t="n">
        <v>413.0</v>
      </c>
      <c r="I2121" t="n">
        <v>393.34</v>
      </c>
      <c r="J2121" t="n">
        <v>356.2</v>
      </c>
      <c r="K2121" t="inlineStr">
        <is>
          <t>sale</t>
        </is>
      </c>
      <c r="L2121" t="inlineStr">
        <is>
          <t/>
        </is>
      </c>
      <c r="M2121" t="inlineStr">
        <is>
          <t/>
        </is>
      </c>
      <c r="N2121" t="n">
        <v>0.0</v>
      </c>
      <c r="O2121" t="n">
        <v>0.0</v>
      </c>
      <c r="P2121" t="n">
        <v>307.66</v>
      </c>
      <c r="Q2121" t="n">
        <v>307.65</v>
      </c>
      <c r="R2121" t="n">
        <v>37.14</v>
      </c>
      <c r="S2121" t="n">
        <v>37.14</v>
      </c>
      <c r="T2121" t="n">
        <v>3.93</v>
      </c>
      <c r="U2121" t="n">
        <v>3.93</v>
      </c>
      <c r="V2121" t="n">
        <v>64.12</v>
      </c>
      <c r="W2121" t="n">
        <v>64.12</v>
      </c>
      <c r="X2121" t="n">
        <v>5.16</v>
      </c>
      <c r="Y2121" t="n">
        <v>5.16</v>
      </c>
      <c r="Z2121" t="n">
        <v>12.47</v>
      </c>
      <c r="AA2121" t="n">
        <v>12.47</v>
      </c>
      <c r="AB2121" t="n">
        <v>19.66</v>
      </c>
      <c r="AC2121" t="n">
        <v>19.67</v>
      </c>
      <c r="AD2121" t="n">
        <v>19.660000000000025</v>
      </c>
      <c r="AE2121" t="n">
        <v>0.010000000000047748</v>
      </c>
      <c r="AF2121" t="n">
        <v>0.0</v>
      </c>
      <c r="AG2121" t="n">
        <v>0.0</v>
      </c>
      <c r="AH2121" t="n">
        <v>0.0</v>
      </c>
      <c r="AI2121" t="n">
        <v>0.0</v>
      </c>
      <c r="AJ2121" t="n">
        <v>0.0</v>
      </c>
      <c r="AK2121" t="n">
        <v>-0.010000000000001563</v>
      </c>
      <c r="AL2121" t="inlineStr">
        <is>
          <t>unreconciled</t>
        </is>
      </c>
      <c r="AM2121" t="inlineStr">
        <is>
          <t>Order Amount Mismatch (POS&gt;3PO)</t>
        </is>
      </c>
      <c r="AN2121" t="n">
        <v>19.66</v>
      </c>
      <c r="AO2121" t="n">
        <f>ROUND(P2121*100/H2121,2)</f>
        <v>0.0</v>
      </c>
      <c r="AP2121" t="n">
        <f>ROUND(Q2121*100/I2121,2)</f>
        <v>0.0</v>
      </c>
      <c r="AQ2121"/>
      <c r="AR2121"/>
      <c r="AS2121" t="n">
        <v>0.0</v>
      </c>
    </row>
    <row r="2122">
      <c r="A2122" s="1" t="n">
        <v>45236.0</v>
      </c>
      <c r="B2122" s="2" t="n">
        <v>45236.853796296295</v>
      </c>
      <c r="C2122" t="inlineStr">
        <is>
          <t>3140094012086629</t>
        </is>
      </c>
      <c r="D2122" t="inlineStr">
        <is>
          <t>POS0012</t>
        </is>
      </c>
      <c r="E2122" t="inlineStr">
        <is>
          <t>44</t>
        </is>
      </c>
      <c r="F2122" t="inlineStr">
        <is>
          <t>0094</t>
        </is>
      </c>
      <c r="G2122" t="inlineStr">
        <is>
          <t>5321802860</t>
        </is>
      </c>
      <c r="H2122" t="n">
        <v>231.0</v>
      </c>
      <c r="I2122" t="n">
        <v>220.0</v>
      </c>
      <c r="J2122" t="n">
        <v>182.86</v>
      </c>
      <c r="K2122" t="inlineStr">
        <is>
          <t>sale</t>
        </is>
      </c>
      <c r="L2122" t="inlineStr">
        <is>
          <t/>
        </is>
      </c>
      <c r="M2122" t="inlineStr">
        <is>
          <t/>
        </is>
      </c>
      <c r="N2122" t="n">
        <v>0.0</v>
      </c>
      <c r="O2122" t="n">
        <v>0.0</v>
      </c>
      <c r="P2122" t="n">
        <v>175.56</v>
      </c>
      <c r="Q2122" t="n">
        <v>175.56</v>
      </c>
      <c r="R2122" t="n">
        <v>37.14</v>
      </c>
      <c r="S2122" t="n">
        <v>37.14</v>
      </c>
      <c r="T2122" t="n">
        <v>2.2</v>
      </c>
      <c r="U2122" t="n">
        <v>2.2</v>
      </c>
      <c r="V2122" t="n">
        <v>32.91</v>
      </c>
      <c r="W2122" t="n">
        <v>32.91</v>
      </c>
      <c r="X2122" t="n">
        <v>2.89</v>
      </c>
      <c r="Y2122" t="n">
        <v>2.89</v>
      </c>
      <c r="Z2122" t="n">
        <v>6.44</v>
      </c>
      <c r="AA2122" t="n">
        <v>6.44</v>
      </c>
      <c r="AB2122" t="n">
        <v>11.0</v>
      </c>
      <c r="AC2122" t="n">
        <v>11.0</v>
      </c>
      <c r="AD2122" t="n">
        <v>11.0</v>
      </c>
      <c r="AE2122" t="n">
        <v>0.0</v>
      </c>
      <c r="AF2122" t="n">
        <v>0.0</v>
      </c>
      <c r="AG2122" t="n">
        <v>0.0</v>
      </c>
      <c r="AH2122" t="n">
        <v>0.0</v>
      </c>
      <c r="AI2122" t="n">
        <v>0.0</v>
      </c>
      <c r="AJ2122" t="n">
        <v>0.0</v>
      </c>
      <c r="AK2122" t="n">
        <v>0.0</v>
      </c>
      <c r="AL2122" t="inlineStr">
        <is>
          <t>unreconciled</t>
        </is>
      </c>
      <c r="AM2122" t="inlineStr">
        <is>
          <t>Order Amount Mismatch (POS&gt;3PO)</t>
        </is>
      </c>
      <c r="AN2122" t="n">
        <v>11.0</v>
      </c>
      <c r="AO2122" t="n">
        <f>ROUND(P2122*100/H2122,2)</f>
        <v>0.0</v>
      </c>
      <c r="AP2122" t="n">
        <f>ROUND(Q2122*100/I2122,2)</f>
        <v>0.0</v>
      </c>
      <c r="AQ2122"/>
      <c r="AR2122"/>
      <c r="AS2122" t="n">
        <v>0.0</v>
      </c>
    </row>
    <row r="2123">
      <c r="A2123" s="1" t="n">
        <v>45236.0</v>
      </c>
      <c r="B2123" s="2" t="n">
        <v>45236.75032407408</v>
      </c>
      <c r="C2123" t="inlineStr">
        <is>
          <t>3140094012086558</t>
        </is>
      </c>
      <c r="D2123" t="inlineStr">
        <is>
          <t>POS0012</t>
        </is>
      </c>
      <c r="E2123" t="inlineStr">
        <is>
          <t>73</t>
        </is>
      </c>
      <c r="F2123" t="inlineStr">
        <is>
          <t>0094</t>
        </is>
      </c>
      <c r="G2123" t="inlineStr">
        <is>
          <t>5321803438</t>
        </is>
      </c>
      <c r="H2123" t="n">
        <v>896.0</v>
      </c>
      <c r="I2123" t="n">
        <v>853.34</v>
      </c>
      <c r="J2123" t="n">
        <v>816.2</v>
      </c>
      <c r="K2123" t="inlineStr">
        <is>
          <t>sale</t>
        </is>
      </c>
      <c r="L2123" t="inlineStr">
        <is>
          <t/>
        </is>
      </c>
      <c r="M2123" t="inlineStr">
        <is>
          <t/>
        </is>
      </c>
      <c r="N2123" t="n">
        <v>0.0</v>
      </c>
      <c r="O2123" t="n">
        <v>0.0</v>
      </c>
      <c r="P2123" t="n">
        <v>658.23</v>
      </c>
      <c r="Q2123" t="n">
        <v>658.21</v>
      </c>
      <c r="R2123" t="n">
        <v>37.14</v>
      </c>
      <c r="S2123" t="n">
        <v>37.14</v>
      </c>
      <c r="T2123" t="n">
        <v>8.53</v>
      </c>
      <c r="U2123" t="n">
        <v>8.53</v>
      </c>
      <c r="V2123" t="n">
        <v>146.92</v>
      </c>
      <c r="W2123" t="n">
        <v>146.92</v>
      </c>
      <c r="X2123" t="n">
        <v>11.2</v>
      </c>
      <c r="Y2123" t="n">
        <v>11.2</v>
      </c>
      <c r="Z2123" t="n">
        <v>28.46</v>
      </c>
      <c r="AA2123" t="n">
        <v>28.47</v>
      </c>
      <c r="AB2123" t="n">
        <v>42.66</v>
      </c>
      <c r="AC2123" t="n">
        <v>42.67</v>
      </c>
      <c r="AD2123" t="n">
        <v>42.65999999999997</v>
      </c>
      <c r="AE2123" t="n">
        <v>0.01999999999998181</v>
      </c>
      <c r="AF2123" t="n">
        <v>0.0</v>
      </c>
      <c r="AG2123" t="n">
        <v>0.0</v>
      </c>
      <c r="AH2123" t="n">
        <v>0.0</v>
      </c>
      <c r="AI2123" t="n">
        <v>0.0</v>
      </c>
      <c r="AJ2123" t="n">
        <v>-0.00999999999999801</v>
      </c>
      <c r="AK2123" t="n">
        <v>-0.010000000000005116</v>
      </c>
      <c r="AL2123" t="inlineStr">
        <is>
          <t>unreconciled</t>
        </is>
      </c>
      <c r="AM2123" t="inlineStr">
        <is>
          <t>Order Amount Mismatch (POS&gt;3PO)</t>
        </is>
      </c>
      <c r="AN2123" t="n">
        <v>42.66</v>
      </c>
      <c r="AO2123" t="n">
        <f>ROUND(P2123*100/H2123,2)</f>
        <v>0.0</v>
      </c>
      <c r="AP2123" t="n">
        <f>ROUND(Q2123*100/I2123,2)</f>
        <v>0.0</v>
      </c>
      <c r="AQ2123"/>
      <c r="AR2123"/>
      <c r="AS2123" t="n">
        <v>0.0</v>
      </c>
    </row>
    <row r="2124">
      <c r="A2124" s="1" t="n">
        <v>45236.0</v>
      </c>
      <c r="B2124" s="2" t="n">
        <v>45236.86556712963</v>
      </c>
      <c r="C2124" t="inlineStr">
        <is>
          <t>3140023012060101</t>
        </is>
      </c>
      <c r="D2124" t="inlineStr">
        <is>
          <t>POS0012</t>
        </is>
      </c>
      <c r="E2124" t="inlineStr">
        <is>
          <t>92</t>
        </is>
      </c>
      <c r="F2124" t="inlineStr">
        <is>
          <t>0023</t>
        </is>
      </c>
      <c r="G2124" t="inlineStr">
        <is>
          <t>5321811730</t>
        </is>
      </c>
      <c r="H2124" t="n">
        <v>780.0</v>
      </c>
      <c r="I2124" t="n">
        <v>742.85</v>
      </c>
      <c r="J2124" t="n">
        <v>705.71</v>
      </c>
      <c r="K2124" t="inlineStr">
        <is>
          <t>sale</t>
        </is>
      </c>
      <c r="L2124" t="inlineStr">
        <is>
          <t/>
        </is>
      </c>
      <c r="M2124" t="inlineStr">
        <is>
          <t/>
        </is>
      </c>
      <c r="N2124" t="n">
        <v>0.0</v>
      </c>
      <c r="O2124" t="n">
        <v>0.0</v>
      </c>
      <c r="P2124" t="n">
        <v>574.02</v>
      </c>
      <c r="Q2124" t="n">
        <v>573.99</v>
      </c>
      <c r="R2124" t="n">
        <v>37.14</v>
      </c>
      <c r="S2124" t="n">
        <v>37.14</v>
      </c>
      <c r="T2124" t="n">
        <v>7.43</v>
      </c>
      <c r="U2124" t="n">
        <v>7.43</v>
      </c>
      <c r="V2124" t="n">
        <v>127.03</v>
      </c>
      <c r="W2124" t="n">
        <v>127.03</v>
      </c>
      <c r="X2124" t="n">
        <v>9.75</v>
      </c>
      <c r="Y2124" t="n">
        <v>9.75</v>
      </c>
      <c r="Z2124" t="n">
        <v>24.62</v>
      </c>
      <c r="AA2124" t="n">
        <v>24.63</v>
      </c>
      <c r="AB2124" t="n">
        <v>37.14</v>
      </c>
      <c r="AC2124" t="n">
        <v>37.14</v>
      </c>
      <c r="AD2124" t="n">
        <v>37.14999999999998</v>
      </c>
      <c r="AE2124" t="n">
        <v>0.029999999999972715</v>
      </c>
      <c r="AF2124" t="n">
        <v>0.0</v>
      </c>
      <c r="AG2124" t="n">
        <v>0.0</v>
      </c>
      <c r="AH2124" t="n">
        <v>0.0</v>
      </c>
      <c r="AI2124" t="n">
        <v>0.0</v>
      </c>
      <c r="AJ2124" t="n">
        <v>-0.00999999999999801</v>
      </c>
      <c r="AK2124" t="n">
        <v>0.0</v>
      </c>
      <c r="AL2124" t="inlineStr">
        <is>
          <t>unreconciled</t>
        </is>
      </c>
      <c r="AM2124" t="inlineStr">
        <is>
          <t>Order Amount Mismatch (POS&gt;3PO)</t>
        </is>
      </c>
      <c r="AN2124" t="n">
        <v>37.15</v>
      </c>
      <c r="AO2124" t="n">
        <f>ROUND(P2124*100/H2124,2)</f>
        <v>0.0</v>
      </c>
      <c r="AP2124" t="n">
        <f>ROUND(Q2124*100/I2124,2)</f>
        <v>0.0</v>
      </c>
      <c r="AQ2124"/>
      <c r="AR2124"/>
      <c r="AS2124" t="n">
        <v>0.0</v>
      </c>
    </row>
    <row r="2125">
      <c r="A2125" s="1" t="n">
        <v>45236.0</v>
      </c>
      <c r="B2125" s="2" t="n">
        <v>45236.85600694444</v>
      </c>
      <c r="C2125" t="inlineStr">
        <is>
          <t>3140094012086632</t>
        </is>
      </c>
      <c r="D2125" t="inlineStr">
        <is>
          <t>POS0012</t>
        </is>
      </c>
      <c r="E2125" t="inlineStr">
        <is>
          <t>47</t>
        </is>
      </c>
      <c r="F2125" t="inlineStr">
        <is>
          <t>0094</t>
        </is>
      </c>
      <c r="G2125" t="inlineStr">
        <is>
          <t>5321841413</t>
        </is>
      </c>
      <c r="H2125" t="n">
        <v>489.0</v>
      </c>
      <c r="I2125" t="n">
        <v>465.72</v>
      </c>
      <c r="J2125" t="n">
        <v>428.58</v>
      </c>
      <c r="K2125" t="inlineStr">
        <is>
          <t>sale</t>
        </is>
      </c>
      <c r="L2125" t="inlineStr">
        <is>
          <t/>
        </is>
      </c>
      <c r="M2125" t="inlineStr">
        <is>
          <t/>
        </is>
      </c>
      <c r="N2125" t="n">
        <v>0.0</v>
      </c>
      <c r="O2125" t="n">
        <v>0.0</v>
      </c>
      <c r="P2125" t="n">
        <v>362.83</v>
      </c>
      <c r="Q2125" t="n">
        <v>362.81</v>
      </c>
      <c r="R2125" t="n">
        <v>37.14</v>
      </c>
      <c r="S2125" t="n">
        <v>37.14</v>
      </c>
      <c r="T2125" t="n">
        <v>4.66</v>
      </c>
      <c r="U2125" t="n">
        <v>4.66</v>
      </c>
      <c r="V2125" t="n">
        <v>77.14</v>
      </c>
      <c r="W2125" t="n">
        <v>77.14</v>
      </c>
      <c r="X2125" t="n">
        <v>6.11</v>
      </c>
      <c r="Y2125" t="n">
        <v>6.11</v>
      </c>
      <c r="Z2125" t="n">
        <v>14.98</v>
      </c>
      <c r="AA2125" t="n">
        <v>14.99</v>
      </c>
      <c r="AB2125" t="n">
        <v>23.28</v>
      </c>
      <c r="AC2125" t="n">
        <v>23.29</v>
      </c>
      <c r="AD2125" t="n">
        <v>23.279999999999973</v>
      </c>
      <c r="AE2125" t="n">
        <v>0.01999999999998181</v>
      </c>
      <c r="AF2125" t="n">
        <v>0.0</v>
      </c>
      <c r="AG2125" t="n">
        <v>0.0</v>
      </c>
      <c r="AH2125" t="n">
        <v>0.0</v>
      </c>
      <c r="AI2125" t="n">
        <v>0.0</v>
      </c>
      <c r="AJ2125" t="n">
        <v>-0.009999999999999787</v>
      </c>
      <c r="AK2125" t="n">
        <v>-0.00999999999999801</v>
      </c>
      <c r="AL2125" t="inlineStr">
        <is>
          <t>unreconciled</t>
        </is>
      </c>
      <c r="AM2125" t="inlineStr">
        <is>
          <t>Order Amount Mismatch (POS&gt;3PO)</t>
        </is>
      </c>
      <c r="AN2125" t="n">
        <v>23.28</v>
      </c>
      <c r="AO2125" t="n">
        <f>ROUND(P2125*100/H2125,2)</f>
        <v>0.0</v>
      </c>
      <c r="AP2125" t="n">
        <f>ROUND(Q2125*100/I2125,2)</f>
        <v>0.0</v>
      </c>
      <c r="AQ2125"/>
      <c r="AR2125"/>
      <c r="AS2125" t="n">
        <v>0.0</v>
      </c>
    </row>
    <row r="2126">
      <c r="A2126" s="1" t="n">
        <v>45236.0</v>
      </c>
      <c r="B2126" s="2" t="n">
        <v>45236.61068287037</v>
      </c>
      <c r="C2126" t="inlineStr">
        <is>
          <t>3140094012086488</t>
        </is>
      </c>
      <c r="D2126" t="inlineStr">
        <is>
          <t>POS0012</t>
        </is>
      </c>
      <c r="E2126" t="inlineStr">
        <is>
          <t>03</t>
        </is>
      </c>
      <c r="F2126" t="inlineStr">
        <is>
          <t>0094</t>
        </is>
      </c>
      <c r="G2126" t="inlineStr">
        <is>
          <t>5321847774</t>
        </is>
      </c>
      <c r="H2126" t="n">
        <v>327.0</v>
      </c>
      <c r="I2126" t="n">
        <v>311.44</v>
      </c>
      <c r="J2126" t="n">
        <v>274.3</v>
      </c>
      <c r="K2126" t="inlineStr">
        <is>
          <t>sale</t>
        </is>
      </c>
      <c r="L2126" t="inlineStr">
        <is>
          <t/>
        </is>
      </c>
      <c r="M2126" t="inlineStr">
        <is>
          <t/>
        </is>
      </c>
      <c r="N2126" t="n">
        <v>0.0</v>
      </c>
      <c r="O2126" t="n">
        <v>0.0</v>
      </c>
      <c r="P2126" t="n">
        <v>245.25</v>
      </c>
      <c r="Q2126" t="n">
        <v>245.23</v>
      </c>
      <c r="R2126" t="n">
        <v>37.14</v>
      </c>
      <c r="S2126" t="n">
        <v>37.14</v>
      </c>
      <c r="T2126" t="n">
        <v>3.11</v>
      </c>
      <c r="U2126" t="n">
        <v>3.11</v>
      </c>
      <c r="V2126" t="n">
        <v>49.37</v>
      </c>
      <c r="W2126" t="n">
        <v>49.37</v>
      </c>
      <c r="X2126" t="n">
        <v>4.09</v>
      </c>
      <c r="Y2126" t="n">
        <v>4.09</v>
      </c>
      <c r="Z2126" t="n">
        <v>9.62</v>
      </c>
      <c r="AA2126" t="n">
        <v>9.63</v>
      </c>
      <c r="AB2126" t="n">
        <v>15.58</v>
      </c>
      <c r="AC2126" t="n">
        <v>15.57</v>
      </c>
      <c r="AD2126" t="n">
        <v>15.560000000000002</v>
      </c>
      <c r="AE2126" t="n">
        <v>0.020000000000010232</v>
      </c>
      <c r="AF2126" t="n">
        <v>0.0</v>
      </c>
      <c r="AG2126" t="n">
        <v>0.0</v>
      </c>
      <c r="AH2126" t="n">
        <v>0.0</v>
      </c>
      <c r="AI2126" t="n">
        <v>0.0</v>
      </c>
      <c r="AJ2126" t="n">
        <v>-0.010000000000001563</v>
      </c>
      <c r="AK2126" t="n">
        <v>0.009999999999999787</v>
      </c>
      <c r="AL2126" t="inlineStr">
        <is>
          <t>unreconciled</t>
        </is>
      </c>
      <c r="AM2126" t="inlineStr">
        <is>
          <t>Order Amount Mismatch (POS&gt;3PO)</t>
        </is>
      </c>
      <c r="AN2126" t="n">
        <v>15.56</v>
      </c>
      <c r="AO2126" t="n">
        <f>ROUND(P2126*100/H2126,2)</f>
        <v>0.0</v>
      </c>
      <c r="AP2126" t="n">
        <f>ROUND(Q2126*100/I2126,2)</f>
        <v>0.0</v>
      </c>
      <c r="AQ2126"/>
      <c r="AR2126"/>
      <c r="AS2126" t="n">
        <v>0.0</v>
      </c>
    </row>
    <row r="2127">
      <c r="A2127" s="1" t="n">
        <v>45236.0</v>
      </c>
      <c r="B2127" s="2" t="n">
        <v>45236.593819444446</v>
      </c>
      <c r="C2127" t="inlineStr">
        <is>
          <t>3140094012086476</t>
        </is>
      </c>
      <c r="D2127" t="inlineStr">
        <is>
          <t>POS0012</t>
        </is>
      </c>
      <c r="E2127" t="inlineStr">
        <is>
          <t>91</t>
        </is>
      </c>
      <c r="F2127" t="inlineStr">
        <is>
          <t>0094</t>
        </is>
      </c>
      <c r="G2127" t="inlineStr">
        <is>
          <t>5321860207</t>
        </is>
      </c>
      <c r="H2127" t="n">
        <v>255.0</v>
      </c>
      <c r="I2127" t="n">
        <v>242.85</v>
      </c>
      <c r="J2127" t="n">
        <v>205.71</v>
      </c>
      <c r="K2127" t="inlineStr">
        <is>
          <t>sale</t>
        </is>
      </c>
      <c r="L2127" t="inlineStr">
        <is>
          <t/>
        </is>
      </c>
      <c r="M2127" t="inlineStr">
        <is>
          <t/>
        </is>
      </c>
      <c r="N2127" t="n">
        <v>0.0</v>
      </c>
      <c r="O2127" t="n">
        <v>0.0</v>
      </c>
      <c r="P2127" t="n">
        <v>192.96</v>
      </c>
      <c r="Q2127" t="n">
        <v>192.96</v>
      </c>
      <c r="R2127" t="n">
        <v>37.14</v>
      </c>
      <c r="S2127" t="n">
        <v>37.14</v>
      </c>
      <c r="T2127" t="n">
        <v>2.43</v>
      </c>
      <c r="U2127" t="n">
        <v>2.43</v>
      </c>
      <c r="V2127" t="n">
        <v>37.03</v>
      </c>
      <c r="W2127" t="n">
        <v>37.03</v>
      </c>
      <c r="X2127" t="n">
        <v>3.19</v>
      </c>
      <c r="Y2127" t="n">
        <v>3.19</v>
      </c>
      <c r="Z2127" t="n">
        <v>7.24</v>
      </c>
      <c r="AA2127" t="n">
        <v>7.24</v>
      </c>
      <c r="AB2127" t="n">
        <v>12.14</v>
      </c>
      <c r="AC2127" t="n">
        <v>12.14</v>
      </c>
      <c r="AD2127" t="n">
        <v>12.150000000000006</v>
      </c>
      <c r="AE2127" t="n">
        <v>0.0</v>
      </c>
      <c r="AF2127" t="n">
        <v>0.0</v>
      </c>
      <c r="AG2127" t="n">
        <v>0.0</v>
      </c>
      <c r="AH2127" t="n">
        <v>0.0</v>
      </c>
      <c r="AI2127" t="n">
        <v>0.0</v>
      </c>
      <c r="AJ2127" t="n">
        <v>0.0</v>
      </c>
      <c r="AK2127" t="n">
        <v>0.0</v>
      </c>
      <c r="AL2127" t="inlineStr">
        <is>
          <t>unreconciled</t>
        </is>
      </c>
      <c r="AM2127" t="inlineStr">
        <is>
          <t>Order Amount Mismatch (POS&gt;3PO)</t>
        </is>
      </c>
      <c r="AN2127" t="n">
        <v>12.15</v>
      </c>
      <c r="AO2127" t="n">
        <f>ROUND(P2127*100/H2127,2)</f>
        <v>0.0</v>
      </c>
      <c r="AP2127" t="n">
        <f>ROUND(Q2127*100/I2127,2)</f>
        <v>0.0</v>
      </c>
      <c r="AQ2127"/>
      <c r="AR2127"/>
      <c r="AS2127" t="n">
        <v>0.0</v>
      </c>
    </row>
    <row r="2128">
      <c r="A2128" s="1" t="n">
        <v>45236.0</v>
      </c>
      <c r="B2128" s="2" t="n">
        <v>45236.60600694444</v>
      </c>
      <c r="C2128" t="inlineStr">
        <is>
          <t>3140094012086481</t>
        </is>
      </c>
      <c r="D2128" t="inlineStr">
        <is>
          <t>POS0012</t>
        </is>
      </c>
      <c r="E2128" t="inlineStr">
        <is>
          <t>96</t>
        </is>
      </c>
      <c r="F2128" t="inlineStr">
        <is>
          <t>0094</t>
        </is>
      </c>
      <c r="G2128" t="inlineStr">
        <is>
          <t>5321873172</t>
        </is>
      </c>
      <c r="H2128" t="n">
        <v>373.0</v>
      </c>
      <c r="I2128" t="n">
        <v>355.23</v>
      </c>
      <c r="J2128" t="n">
        <v>318.09</v>
      </c>
      <c r="K2128" t="inlineStr">
        <is>
          <t>sale</t>
        </is>
      </c>
      <c r="L2128" t="inlineStr">
        <is>
          <t/>
        </is>
      </c>
      <c r="M2128" t="inlineStr">
        <is>
          <t/>
        </is>
      </c>
      <c r="N2128" t="n">
        <v>0.0</v>
      </c>
      <c r="O2128" t="n">
        <v>0.0</v>
      </c>
      <c r="P2128" t="n">
        <v>278.61</v>
      </c>
      <c r="Q2128" t="n">
        <v>278.61</v>
      </c>
      <c r="R2128" t="n">
        <v>37.14</v>
      </c>
      <c r="S2128" t="n">
        <v>37.14</v>
      </c>
      <c r="T2128" t="n">
        <v>3.55</v>
      </c>
      <c r="U2128" t="n">
        <v>3.55</v>
      </c>
      <c r="V2128" t="n">
        <v>57.26</v>
      </c>
      <c r="W2128" t="n">
        <v>57.26</v>
      </c>
      <c r="X2128" t="n">
        <v>4.66</v>
      </c>
      <c r="Y2128" t="n">
        <v>4.66</v>
      </c>
      <c r="Z2128" t="n">
        <v>11.15</v>
      </c>
      <c r="AA2128" t="n">
        <v>11.15</v>
      </c>
      <c r="AB2128" t="n">
        <v>17.76</v>
      </c>
      <c r="AC2128" t="n">
        <v>17.76</v>
      </c>
      <c r="AD2128" t="n">
        <v>17.769999999999982</v>
      </c>
      <c r="AE2128" t="n">
        <v>0.0</v>
      </c>
      <c r="AF2128" t="n">
        <v>0.0</v>
      </c>
      <c r="AG2128" t="n">
        <v>0.0</v>
      </c>
      <c r="AH2128" t="n">
        <v>0.0</v>
      </c>
      <c r="AI2128" t="n">
        <v>0.0</v>
      </c>
      <c r="AJ2128" t="n">
        <v>0.0</v>
      </c>
      <c r="AK2128" t="n">
        <v>0.0</v>
      </c>
      <c r="AL2128" t="inlineStr">
        <is>
          <t>unreconciled</t>
        </is>
      </c>
      <c r="AM2128" t="inlineStr">
        <is>
          <t>Order Amount Mismatch (POS&gt;3PO)</t>
        </is>
      </c>
      <c r="AN2128" t="n">
        <v>17.77</v>
      </c>
      <c r="AO2128" t="n">
        <f>ROUND(P2128*100/H2128,2)</f>
        <v>0.0</v>
      </c>
      <c r="AP2128" t="n">
        <f>ROUND(Q2128*100/I2128,2)</f>
        <v>0.0</v>
      </c>
      <c r="AQ2128"/>
      <c r="AR2128"/>
      <c r="AS2128" t="n">
        <v>0.0</v>
      </c>
    </row>
    <row r="2129">
      <c r="A2129" s="1" t="n">
        <v>45236.0</v>
      </c>
      <c r="B2129" s="2" t="n">
        <v>45236.638715277775</v>
      </c>
      <c r="C2129" t="inlineStr">
        <is>
          <t>3140023012060030</t>
        </is>
      </c>
      <c r="D2129" t="inlineStr">
        <is>
          <t>POS0012</t>
        </is>
      </c>
      <c r="E2129" t="inlineStr">
        <is>
          <t>22</t>
        </is>
      </c>
      <c r="F2129" t="inlineStr">
        <is>
          <t>0023</t>
        </is>
      </c>
      <c r="G2129" t="inlineStr">
        <is>
          <t>5321875341</t>
        </is>
      </c>
      <c r="H2129" t="n">
        <v>790.0</v>
      </c>
      <c r="I2129" t="n">
        <v>752.38</v>
      </c>
      <c r="J2129" t="n">
        <v>715.24</v>
      </c>
      <c r="K2129" t="inlineStr">
        <is>
          <t>sale</t>
        </is>
      </c>
      <c r="L2129" t="inlineStr">
        <is>
          <t/>
        </is>
      </c>
      <c r="M2129" t="inlineStr">
        <is>
          <t/>
        </is>
      </c>
      <c r="N2129" t="n">
        <v>0.0</v>
      </c>
      <c r="O2129" t="n">
        <v>0.0</v>
      </c>
      <c r="P2129" t="n">
        <v>581.29</v>
      </c>
      <c r="Q2129" t="n">
        <v>581.27</v>
      </c>
      <c r="R2129" t="n">
        <v>37.14</v>
      </c>
      <c r="S2129" t="n">
        <v>37.14</v>
      </c>
      <c r="T2129" t="n">
        <v>7.52</v>
      </c>
      <c r="U2129" t="n">
        <v>7.52</v>
      </c>
      <c r="V2129" t="n">
        <v>128.74</v>
      </c>
      <c r="W2129" t="n">
        <v>128.74</v>
      </c>
      <c r="X2129" t="n">
        <v>9.88</v>
      </c>
      <c r="Y2129" t="n">
        <v>9.88</v>
      </c>
      <c r="Z2129" t="n">
        <v>24.95</v>
      </c>
      <c r="AA2129" t="n">
        <v>24.95</v>
      </c>
      <c r="AB2129" t="n">
        <v>37.62</v>
      </c>
      <c r="AC2129" t="n">
        <v>37.62</v>
      </c>
      <c r="AD2129" t="n">
        <v>37.620000000000005</v>
      </c>
      <c r="AE2129" t="n">
        <v>0.01999999999998181</v>
      </c>
      <c r="AF2129" t="n">
        <v>0.0</v>
      </c>
      <c r="AG2129" t="n">
        <v>0.0</v>
      </c>
      <c r="AH2129" t="n">
        <v>0.0</v>
      </c>
      <c r="AI2129" t="n">
        <v>0.0</v>
      </c>
      <c r="AJ2129" t="n">
        <v>0.0</v>
      </c>
      <c r="AK2129" t="n">
        <v>0.0</v>
      </c>
      <c r="AL2129" t="inlineStr">
        <is>
          <t>unreconciled</t>
        </is>
      </c>
      <c r="AM2129" t="inlineStr">
        <is>
          <t>Order Amount Mismatch (POS&gt;3PO)</t>
        </is>
      </c>
      <c r="AN2129" t="n">
        <v>37.62</v>
      </c>
      <c r="AO2129" t="n">
        <f>ROUND(P2129*100/H2129,2)</f>
        <v>0.0</v>
      </c>
      <c r="AP2129" t="n">
        <f>ROUND(Q2129*100/I2129,2)</f>
        <v>0.0</v>
      </c>
      <c r="AQ2129"/>
      <c r="AR2129"/>
      <c r="AS2129" t="n">
        <v>0.0</v>
      </c>
    </row>
    <row r="2130">
      <c r="A2130" s="1" t="n">
        <v>45236.0</v>
      </c>
      <c r="B2130" s="2" t="n">
        <v>45236.91767361111</v>
      </c>
      <c r="C2130" t="inlineStr">
        <is>
          <t>3140023012060121</t>
        </is>
      </c>
      <c r="D2130" t="inlineStr">
        <is>
          <t>POS0012</t>
        </is>
      </c>
      <c r="E2130" t="inlineStr">
        <is>
          <t>12</t>
        </is>
      </c>
      <c r="F2130" t="inlineStr">
        <is>
          <t>0023</t>
        </is>
      </c>
      <c r="G2130" t="inlineStr">
        <is>
          <t>5321878593</t>
        </is>
      </c>
      <c r="H2130" t="n">
        <v>292.0</v>
      </c>
      <c r="I2130" t="n">
        <v>278.1</v>
      </c>
      <c r="J2130" t="n">
        <v>240.96</v>
      </c>
      <c r="K2130" t="inlineStr">
        <is>
          <t>sale</t>
        </is>
      </c>
      <c r="L2130" t="inlineStr">
        <is>
          <t/>
        </is>
      </c>
      <c r="M2130" t="inlineStr">
        <is>
          <t/>
        </is>
      </c>
      <c r="N2130" t="n">
        <v>0.0</v>
      </c>
      <c r="O2130" t="n">
        <v>0.0</v>
      </c>
      <c r="P2130" t="n">
        <v>219.84</v>
      </c>
      <c r="Q2130" t="n">
        <v>219.82</v>
      </c>
      <c r="R2130" t="n">
        <v>37.14</v>
      </c>
      <c r="S2130" t="n">
        <v>37.14</v>
      </c>
      <c r="T2130" t="n">
        <v>2.78</v>
      </c>
      <c r="U2130" t="n">
        <v>2.78</v>
      </c>
      <c r="V2130" t="n">
        <v>43.37</v>
      </c>
      <c r="W2130" t="n">
        <v>43.37</v>
      </c>
      <c r="X2130" t="n">
        <v>3.65</v>
      </c>
      <c r="Y2130" t="n">
        <v>3.65</v>
      </c>
      <c r="Z2130" t="n">
        <v>8.46</v>
      </c>
      <c r="AA2130" t="n">
        <v>8.47</v>
      </c>
      <c r="AB2130" t="n">
        <v>13.9</v>
      </c>
      <c r="AC2130" t="n">
        <v>13.91</v>
      </c>
      <c r="AD2130" t="n">
        <v>13.899999999999977</v>
      </c>
      <c r="AE2130" t="n">
        <v>0.020000000000010232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-0.009999999999999787</v>
      </c>
      <c r="AK2130" t="n">
        <v>-0.009999999999999787</v>
      </c>
      <c r="AL2130" t="inlineStr">
        <is>
          <t>unreconciled</t>
        </is>
      </c>
      <c r="AM2130" t="inlineStr">
        <is>
          <t>Order Amount Mismatch (POS&gt;3PO)</t>
        </is>
      </c>
      <c r="AN2130" t="n">
        <v>13.9</v>
      </c>
      <c r="AO2130" t="n">
        <f>ROUND(P2130*100/H2130,2)</f>
        <v>0.0</v>
      </c>
      <c r="AP2130" t="n">
        <f>ROUND(Q2130*100/I2130,2)</f>
        <v>0.0</v>
      </c>
      <c r="AQ2130"/>
      <c r="AR2130"/>
      <c r="AS2130" t="n">
        <v>0.0</v>
      </c>
    </row>
    <row r="2131">
      <c r="A2131" s="1" t="n">
        <v>45236.0</v>
      </c>
      <c r="B2131" s="2" t="n">
        <v>45236.607141203705</v>
      </c>
      <c r="C2131" t="inlineStr">
        <is>
          <t>3140094012086482</t>
        </is>
      </c>
      <c r="D2131" t="inlineStr">
        <is>
          <t>POS0012</t>
        </is>
      </c>
      <c r="E2131" t="inlineStr">
        <is>
          <t>97</t>
        </is>
      </c>
      <c r="F2131" t="inlineStr">
        <is>
          <t>0094</t>
        </is>
      </c>
      <c r="G2131" t="inlineStr">
        <is>
          <t>5321916766</t>
        </is>
      </c>
      <c r="H2131" t="n">
        <v>373.0</v>
      </c>
      <c r="I2131" t="n">
        <v>355.23</v>
      </c>
      <c r="J2131" t="n">
        <v>318.09</v>
      </c>
      <c r="K2131" t="inlineStr">
        <is>
          <t>sale</t>
        </is>
      </c>
      <c r="L2131" t="inlineStr">
        <is>
          <t/>
        </is>
      </c>
      <c r="M2131" t="inlineStr">
        <is>
          <t/>
        </is>
      </c>
      <c r="N2131" t="n">
        <v>0.0</v>
      </c>
      <c r="O2131" t="n">
        <v>0.0</v>
      </c>
      <c r="P2131" t="n">
        <v>278.61</v>
      </c>
      <c r="Q2131" t="n">
        <v>278.61</v>
      </c>
      <c r="R2131" t="n">
        <v>37.14</v>
      </c>
      <c r="S2131" t="n">
        <v>37.14</v>
      </c>
      <c r="T2131" t="n">
        <v>3.55</v>
      </c>
      <c r="U2131" t="n">
        <v>3.55</v>
      </c>
      <c r="V2131" t="n">
        <v>57.26</v>
      </c>
      <c r="W2131" t="n">
        <v>57.26</v>
      </c>
      <c r="X2131" t="n">
        <v>4.66</v>
      </c>
      <c r="Y2131" t="n">
        <v>4.66</v>
      </c>
      <c r="Z2131" t="n">
        <v>11.15</v>
      </c>
      <c r="AA2131" t="n">
        <v>11.15</v>
      </c>
      <c r="AB2131" t="n">
        <v>17.76</v>
      </c>
      <c r="AC2131" t="n">
        <v>17.76</v>
      </c>
      <c r="AD2131" t="n">
        <v>17.769999999999982</v>
      </c>
      <c r="AE2131" t="n">
        <v>0.0</v>
      </c>
      <c r="AF2131" t="n">
        <v>0.0</v>
      </c>
      <c r="AG2131" t="n">
        <v>0.0</v>
      </c>
      <c r="AH2131" t="n">
        <v>0.0</v>
      </c>
      <c r="AI2131" t="n">
        <v>0.0</v>
      </c>
      <c r="AJ2131" t="n">
        <v>0.0</v>
      </c>
      <c r="AK2131" t="n">
        <v>0.0</v>
      </c>
      <c r="AL2131" t="inlineStr">
        <is>
          <t>unreconciled</t>
        </is>
      </c>
      <c r="AM2131" t="inlineStr">
        <is>
          <t>Order Amount Mismatch (POS&gt;3PO)</t>
        </is>
      </c>
      <c r="AN2131" t="n">
        <v>17.77</v>
      </c>
      <c r="AO2131" t="n">
        <f>ROUND(P2131*100/H2131,2)</f>
        <v>0.0</v>
      </c>
      <c r="AP2131" t="n">
        <f>ROUND(Q2131*100/I2131,2)</f>
        <v>0.0</v>
      </c>
      <c r="AQ2131"/>
      <c r="AR2131"/>
      <c r="AS2131" t="n">
        <v>0.0</v>
      </c>
    </row>
    <row r="2132">
      <c r="A2132" s="1" t="n">
        <v>45236.0</v>
      </c>
      <c r="B2132" s="2" t="n">
        <v>45236.62856481481</v>
      </c>
      <c r="C2132" t="inlineStr">
        <is>
          <t>3140094012086502</t>
        </is>
      </c>
      <c r="D2132" t="inlineStr">
        <is>
          <t>POS0012</t>
        </is>
      </c>
      <c r="E2132" t="inlineStr">
        <is>
          <t>17</t>
        </is>
      </c>
      <c r="F2132" t="inlineStr">
        <is>
          <t>0094</t>
        </is>
      </c>
      <c r="G2132" t="inlineStr">
        <is>
          <t>5321928369</t>
        </is>
      </c>
      <c r="H2132" t="n">
        <v>624.0</v>
      </c>
      <c r="I2132" t="n">
        <v>594.29</v>
      </c>
      <c r="J2132" t="n">
        <v>557.15</v>
      </c>
      <c r="K2132" t="inlineStr">
        <is>
          <t>sale</t>
        </is>
      </c>
      <c r="L2132" t="inlineStr">
        <is>
          <t/>
        </is>
      </c>
      <c r="M2132" t="inlineStr">
        <is>
          <t/>
        </is>
      </c>
      <c r="N2132" t="n">
        <v>0.0</v>
      </c>
      <c r="O2132" t="n">
        <v>0.0</v>
      </c>
      <c r="P2132" t="n">
        <v>460.8</v>
      </c>
      <c r="Q2132" t="n">
        <v>460.81</v>
      </c>
      <c r="R2132" t="n">
        <v>37.14</v>
      </c>
      <c r="S2132" t="n">
        <v>37.14</v>
      </c>
      <c r="T2132" t="n">
        <v>5.94</v>
      </c>
      <c r="U2132" t="n">
        <v>5.94</v>
      </c>
      <c r="V2132" t="n">
        <v>100.29</v>
      </c>
      <c r="W2132" t="n">
        <v>100.29</v>
      </c>
      <c r="X2132" t="n">
        <v>7.8</v>
      </c>
      <c r="Y2132" t="n">
        <v>7.8</v>
      </c>
      <c r="Z2132" t="n">
        <v>19.46</v>
      </c>
      <c r="AA2132" t="n">
        <v>19.45</v>
      </c>
      <c r="AB2132" t="n">
        <v>29.72</v>
      </c>
      <c r="AC2132" t="n">
        <v>29.72</v>
      </c>
      <c r="AD2132" t="n">
        <v>29.710000000000036</v>
      </c>
      <c r="AE2132" t="n">
        <v>-0.009999999999990905</v>
      </c>
      <c r="AF2132" t="n">
        <v>0.0</v>
      </c>
      <c r="AG2132" t="n">
        <v>0.0</v>
      </c>
      <c r="AH2132" t="n">
        <v>0.0</v>
      </c>
      <c r="AI2132" t="n">
        <v>0.0</v>
      </c>
      <c r="AJ2132" t="n">
        <v>0.010000000000001563</v>
      </c>
      <c r="AK2132" t="n">
        <v>0.0</v>
      </c>
      <c r="AL2132" t="inlineStr">
        <is>
          <t>unreconciled</t>
        </is>
      </c>
      <c r="AM2132" t="inlineStr">
        <is>
          <t>Order Amount Mismatch (POS&gt;3PO)</t>
        </is>
      </c>
      <c r="AN2132" t="n">
        <v>29.71</v>
      </c>
      <c r="AO2132" t="n">
        <f>ROUND(P2132*100/H2132,2)</f>
        <v>0.0</v>
      </c>
      <c r="AP2132" t="n">
        <f>ROUND(Q2132*100/I2132,2)</f>
        <v>0.0</v>
      </c>
      <c r="AQ2132"/>
      <c r="AR2132"/>
      <c r="AS2132" t="n">
        <v>0.0</v>
      </c>
    </row>
    <row r="2133">
      <c r="A2133" s="1" t="n">
        <v>45236.0</v>
      </c>
      <c r="B2133" s="2" t="n">
        <v>45236.65791666666</v>
      </c>
      <c r="C2133" t="inlineStr">
        <is>
          <t>3140023012060034</t>
        </is>
      </c>
      <c r="D2133" t="inlineStr">
        <is>
          <t>POS0012</t>
        </is>
      </c>
      <c r="E2133" t="inlineStr">
        <is>
          <t>26</t>
        </is>
      </c>
      <c r="F2133" t="inlineStr">
        <is>
          <t>0023</t>
        </is>
      </c>
      <c r="G2133" t="inlineStr">
        <is>
          <t>5321961806</t>
        </is>
      </c>
      <c r="H2133" t="n">
        <v>1876.0</v>
      </c>
      <c r="I2133" t="n">
        <v>1786.61</v>
      </c>
      <c r="J2133" t="n">
        <v>1749.47</v>
      </c>
      <c r="K2133" t="inlineStr">
        <is>
          <t>sale</t>
        </is>
      </c>
      <c r="L2133" t="inlineStr">
        <is>
          <t/>
        </is>
      </c>
      <c r="M2133" t="inlineStr">
        <is>
          <t/>
        </is>
      </c>
      <c r="N2133" t="n">
        <v>0.0</v>
      </c>
      <c r="O2133" t="n">
        <v>0.0</v>
      </c>
      <c r="P2133" t="n">
        <v>1369.49</v>
      </c>
      <c r="Q2133" t="n">
        <v>1369.48</v>
      </c>
      <c r="R2133" t="n">
        <v>37.14</v>
      </c>
      <c r="S2133" t="n">
        <v>37.14</v>
      </c>
      <c r="T2133" t="n">
        <v>17.87</v>
      </c>
      <c r="U2133" t="n">
        <v>17.87</v>
      </c>
      <c r="V2133" t="n">
        <v>314.9</v>
      </c>
      <c r="W2133" t="n">
        <v>314.9</v>
      </c>
      <c r="X2133" t="n">
        <v>23.45</v>
      </c>
      <c r="Y2133" t="n">
        <v>23.45</v>
      </c>
      <c r="Z2133" t="n">
        <v>60.9</v>
      </c>
      <c r="AA2133" t="n">
        <v>60.9</v>
      </c>
      <c r="AB2133" t="n">
        <v>89.34</v>
      </c>
      <c r="AC2133" t="n">
        <v>89.33</v>
      </c>
      <c r="AD2133" t="n">
        <v>89.3900000000001</v>
      </c>
      <c r="AE2133" t="n">
        <v>0.009999999999990905</v>
      </c>
      <c r="AF2133" t="n">
        <v>0.0</v>
      </c>
      <c r="AG2133" t="n">
        <v>0.0</v>
      </c>
      <c r="AH2133" t="n">
        <v>0.0</v>
      </c>
      <c r="AI2133" t="n">
        <v>0.0</v>
      </c>
      <c r="AJ2133" t="n">
        <v>0.0</v>
      </c>
      <c r="AK2133" t="n">
        <v>0.010000000000005116</v>
      </c>
      <c r="AL2133" t="inlineStr">
        <is>
          <t>unreconciled</t>
        </is>
      </c>
      <c r="AM2133" t="inlineStr">
        <is>
          <t>Order Amount Mismatch (POS&gt;3PO)</t>
        </is>
      </c>
      <c r="AN2133" t="n">
        <v>89.39</v>
      </c>
      <c r="AO2133" t="n">
        <f>ROUND(P2133*100/H2133,2)</f>
        <v>0.0</v>
      </c>
      <c r="AP2133" t="n">
        <f>ROUND(Q2133*100/I2133,2)</f>
        <v>0.0</v>
      </c>
      <c r="AQ2133"/>
      <c r="AR2133"/>
      <c r="AS2133" t="n">
        <v>0.0</v>
      </c>
    </row>
    <row r="2134">
      <c r="A2134" s="1" t="n">
        <v>45236.0</v>
      </c>
      <c r="B2134" s="2" t="n">
        <v>45236.67055555555</v>
      </c>
      <c r="C2134" t="inlineStr">
        <is>
          <t>3140094012086522</t>
        </is>
      </c>
      <c r="D2134" t="inlineStr">
        <is>
          <t>POS0012</t>
        </is>
      </c>
      <c r="E2134" t="inlineStr">
        <is>
          <t>37</t>
        </is>
      </c>
      <c r="F2134" t="inlineStr">
        <is>
          <t>0094</t>
        </is>
      </c>
      <c r="G2134" t="inlineStr">
        <is>
          <t>5321988825</t>
        </is>
      </c>
      <c r="H2134" t="n">
        <v>266.0</v>
      </c>
      <c r="I2134" t="n">
        <v>253.33</v>
      </c>
      <c r="J2134" t="n">
        <v>216.19</v>
      </c>
      <c r="K2134" t="inlineStr">
        <is>
          <t>sale</t>
        </is>
      </c>
      <c r="L2134" t="inlineStr">
        <is>
          <t/>
        </is>
      </c>
      <c r="M2134" t="inlineStr">
        <is>
          <t/>
        </is>
      </c>
      <c r="N2134" t="n">
        <v>0.0</v>
      </c>
      <c r="O2134" t="n">
        <v>0.0</v>
      </c>
      <c r="P2134" t="n">
        <v>200.97</v>
      </c>
      <c r="Q2134" t="n">
        <v>200.98</v>
      </c>
      <c r="R2134" t="n">
        <v>37.14</v>
      </c>
      <c r="S2134" t="n">
        <v>37.14</v>
      </c>
      <c r="T2134" t="n">
        <v>2.53</v>
      </c>
      <c r="U2134" t="n">
        <v>2.53</v>
      </c>
      <c r="V2134" t="n">
        <v>38.91</v>
      </c>
      <c r="W2134" t="n">
        <v>38.91</v>
      </c>
      <c r="X2134" t="n">
        <v>3.32</v>
      </c>
      <c r="Y2134" t="n">
        <v>3.32</v>
      </c>
      <c r="Z2134" t="n">
        <v>7.6</v>
      </c>
      <c r="AA2134" t="n">
        <v>7.6</v>
      </c>
      <c r="AB2134" t="n">
        <v>12.66</v>
      </c>
      <c r="AC2134" t="n">
        <v>12.67</v>
      </c>
      <c r="AD2134" t="n">
        <v>12.669999999999987</v>
      </c>
      <c r="AE2134" t="n">
        <v>-0.009999999999990905</v>
      </c>
      <c r="AF2134" t="n">
        <v>0.0</v>
      </c>
      <c r="AG2134" t="n">
        <v>0.0</v>
      </c>
      <c r="AH2134" t="n">
        <v>0.0</v>
      </c>
      <c r="AI2134" t="n">
        <v>0.0</v>
      </c>
      <c r="AJ2134" t="n">
        <v>0.0</v>
      </c>
      <c r="AK2134" t="n">
        <v>-0.009999999999999787</v>
      </c>
      <c r="AL2134" t="inlineStr">
        <is>
          <t>unreconciled</t>
        </is>
      </c>
      <c r="AM2134" t="inlineStr">
        <is>
          <t>Order Amount Mismatch (POS&gt;3PO)</t>
        </is>
      </c>
      <c r="AN2134" t="n">
        <v>12.67</v>
      </c>
      <c r="AO2134" t="n">
        <f>ROUND(P2134*100/H2134,2)</f>
        <v>0.0</v>
      </c>
      <c r="AP2134" t="n">
        <f>ROUND(Q2134*100/I2134,2)</f>
        <v>0.0</v>
      </c>
      <c r="AQ2134"/>
      <c r="AR2134"/>
      <c r="AS2134" t="n">
        <v>0.0</v>
      </c>
    </row>
    <row r="2135">
      <c r="A2135" s="1" t="n">
        <v>45236.0</v>
      </c>
      <c r="B2135" s="2" t="n">
        <v>45236.798483796294</v>
      </c>
      <c r="C2135" t="inlineStr">
        <is>
          <t>3140023012060076</t>
        </is>
      </c>
      <c r="D2135" t="inlineStr">
        <is>
          <t>POS0012</t>
        </is>
      </c>
      <c r="E2135" t="inlineStr">
        <is>
          <t>67</t>
        </is>
      </c>
      <c r="F2135" t="inlineStr">
        <is>
          <t>0023</t>
        </is>
      </c>
      <c r="G2135" t="inlineStr">
        <is>
          <t>5322058007</t>
        </is>
      </c>
      <c r="H2135" t="n">
        <v>686.0</v>
      </c>
      <c r="I2135" t="n">
        <v>653.35</v>
      </c>
      <c r="J2135" t="n">
        <v>616.21</v>
      </c>
      <c r="K2135" t="inlineStr">
        <is>
          <t>sale</t>
        </is>
      </c>
      <c r="L2135" t="inlineStr">
        <is>
          <t/>
        </is>
      </c>
      <c r="M2135" t="inlineStr">
        <is>
          <t/>
        </is>
      </c>
      <c r="N2135" t="n">
        <v>0.0</v>
      </c>
      <c r="O2135" t="n">
        <v>0.0</v>
      </c>
      <c r="P2135" t="n">
        <v>505.81</v>
      </c>
      <c r="Q2135" t="n">
        <v>505.8</v>
      </c>
      <c r="R2135" t="n">
        <v>37.14</v>
      </c>
      <c r="S2135" t="n">
        <v>37.14</v>
      </c>
      <c r="T2135" t="n">
        <v>6.53</v>
      </c>
      <c r="U2135" t="n">
        <v>6.53</v>
      </c>
      <c r="V2135" t="n">
        <v>110.92</v>
      </c>
      <c r="W2135" t="n">
        <v>110.92</v>
      </c>
      <c r="X2135" t="n">
        <v>8.58</v>
      </c>
      <c r="Y2135" t="n">
        <v>8.58</v>
      </c>
      <c r="Z2135" t="n">
        <v>21.51</v>
      </c>
      <c r="AA2135" t="n">
        <v>21.51</v>
      </c>
      <c r="AB2135" t="n">
        <v>32.66</v>
      </c>
      <c r="AC2135" t="n">
        <v>32.67</v>
      </c>
      <c r="AD2135" t="n">
        <v>32.64999999999998</v>
      </c>
      <c r="AE2135" t="n">
        <v>0.009999999999990905</v>
      </c>
      <c r="AF2135" t="n">
        <v>0.0</v>
      </c>
      <c r="AG2135" t="n">
        <v>0.0</v>
      </c>
      <c r="AH2135" t="n">
        <v>0.0</v>
      </c>
      <c r="AI2135" t="n">
        <v>0.0</v>
      </c>
      <c r="AJ2135" t="n">
        <v>0.0</v>
      </c>
      <c r="AK2135" t="n">
        <v>-0.010000000000005116</v>
      </c>
      <c r="AL2135" t="inlineStr">
        <is>
          <t>unreconciled</t>
        </is>
      </c>
      <c r="AM2135" t="inlineStr">
        <is>
          <t>Order Amount Mismatch (POS&gt;3PO)</t>
        </is>
      </c>
      <c r="AN2135" t="n">
        <v>32.65</v>
      </c>
      <c r="AO2135" t="n">
        <f>ROUND(P2135*100/H2135,2)</f>
        <v>0.0</v>
      </c>
      <c r="AP2135" t="n">
        <f>ROUND(Q2135*100/I2135,2)</f>
        <v>0.0</v>
      </c>
      <c r="AQ2135"/>
      <c r="AR2135"/>
      <c r="AS2135" t="n">
        <v>0.0</v>
      </c>
    </row>
    <row r="2136">
      <c r="A2136" s="1" t="n">
        <v>45236.0</v>
      </c>
      <c r="B2136" s="2" t="n">
        <v>45236.789456018516</v>
      </c>
      <c r="C2136" t="inlineStr">
        <is>
          <t>3140094012086583</t>
        </is>
      </c>
      <c r="D2136" t="inlineStr">
        <is>
          <t>POS0012</t>
        </is>
      </c>
      <c r="E2136" t="inlineStr">
        <is>
          <t>98</t>
        </is>
      </c>
      <c r="F2136" t="inlineStr">
        <is>
          <t>0094</t>
        </is>
      </c>
      <c r="G2136" t="inlineStr">
        <is>
          <t>5322090084</t>
        </is>
      </c>
      <c r="H2136" t="n">
        <v>372.0</v>
      </c>
      <c r="I2136" t="n">
        <v>354.28</v>
      </c>
      <c r="J2136" t="n">
        <v>317.14</v>
      </c>
      <c r="K2136" t="inlineStr">
        <is>
          <t>sale</t>
        </is>
      </c>
      <c r="L2136" t="inlineStr">
        <is>
          <t/>
        </is>
      </c>
      <c r="M2136" t="inlineStr">
        <is>
          <t/>
        </is>
      </c>
      <c r="N2136" t="n">
        <v>0.0</v>
      </c>
      <c r="O2136" t="n">
        <v>0.0</v>
      </c>
      <c r="P2136" t="n">
        <v>277.89</v>
      </c>
      <c r="Q2136" t="n">
        <v>277.88</v>
      </c>
      <c r="R2136" t="n">
        <v>37.14</v>
      </c>
      <c r="S2136" t="n">
        <v>37.14</v>
      </c>
      <c r="T2136" t="n">
        <v>3.54</v>
      </c>
      <c r="U2136" t="n">
        <v>3.54</v>
      </c>
      <c r="V2136" t="n">
        <v>57.09</v>
      </c>
      <c r="W2136" t="n">
        <v>57.09</v>
      </c>
      <c r="X2136" t="n">
        <v>4.65</v>
      </c>
      <c r="Y2136" t="n">
        <v>4.65</v>
      </c>
      <c r="Z2136" t="n">
        <v>11.11</v>
      </c>
      <c r="AA2136" t="n">
        <v>11.12</v>
      </c>
      <c r="AB2136" t="n">
        <v>17.72</v>
      </c>
      <c r="AC2136" t="n">
        <v>17.72</v>
      </c>
      <c r="AD2136" t="n">
        <v>17.720000000000027</v>
      </c>
      <c r="AE2136" t="n">
        <v>0.009999999999990905</v>
      </c>
      <c r="AF2136" t="n">
        <v>0.0</v>
      </c>
      <c r="AG2136" t="n">
        <v>0.0</v>
      </c>
      <c r="AH2136" t="n">
        <v>0.0</v>
      </c>
      <c r="AI2136" t="n">
        <v>0.0</v>
      </c>
      <c r="AJ2136" t="n">
        <v>-0.009999999999999787</v>
      </c>
      <c r="AK2136" t="n">
        <v>0.0</v>
      </c>
      <c r="AL2136" t="inlineStr">
        <is>
          <t>unreconciled</t>
        </is>
      </c>
      <c r="AM2136" t="inlineStr">
        <is>
          <t>Order Amount Mismatch (POS&gt;3PO)</t>
        </is>
      </c>
      <c r="AN2136" t="n">
        <v>17.72</v>
      </c>
      <c r="AO2136" t="n">
        <f>ROUND(P2136*100/H2136,2)</f>
        <v>0.0</v>
      </c>
      <c r="AP2136" t="n">
        <f>ROUND(Q2136*100/I2136,2)</f>
        <v>0.0</v>
      </c>
      <c r="AQ2136"/>
      <c r="AR2136"/>
      <c r="AS2136" t="n">
        <v>0.0</v>
      </c>
    </row>
    <row r="2137">
      <c r="A2137" s="1" t="n">
        <v>45236.0</v>
      </c>
      <c r="B2137" s="2" t="n">
        <v>45236.895625</v>
      </c>
      <c r="C2137" t="inlineStr">
        <is>
          <t>3140094012086663</t>
        </is>
      </c>
      <c r="D2137" t="inlineStr">
        <is>
          <t>POS0012</t>
        </is>
      </c>
      <c r="E2137" t="inlineStr">
        <is>
          <t>78</t>
        </is>
      </c>
      <c r="F2137" t="inlineStr">
        <is>
          <t>0094</t>
        </is>
      </c>
      <c r="G2137" t="inlineStr">
        <is>
          <t>5322091277</t>
        </is>
      </c>
      <c r="H2137" t="n">
        <v>404.0</v>
      </c>
      <c r="I2137" t="n">
        <v>384.75</v>
      </c>
      <c r="J2137" t="n">
        <v>347.61</v>
      </c>
      <c r="K2137" t="inlineStr">
        <is>
          <t>sale</t>
        </is>
      </c>
      <c r="L2137" t="inlineStr">
        <is>
          <t/>
        </is>
      </c>
      <c r="M2137" t="inlineStr">
        <is>
          <t/>
        </is>
      </c>
      <c r="N2137" t="n">
        <v>0.0</v>
      </c>
      <c r="O2137" t="n">
        <v>0.0</v>
      </c>
      <c r="P2137" t="n">
        <v>301.11</v>
      </c>
      <c r="Q2137" t="n">
        <v>301.11</v>
      </c>
      <c r="R2137" t="n">
        <v>37.14</v>
      </c>
      <c r="S2137" t="n">
        <v>37.14</v>
      </c>
      <c r="T2137" t="n">
        <v>3.85</v>
      </c>
      <c r="U2137" t="n">
        <v>3.85</v>
      </c>
      <c r="V2137" t="n">
        <v>62.57</v>
      </c>
      <c r="W2137" t="n">
        <v>62.57</v>
      </c>
      <c r="X2137" t="n">
        <v>5.05</v>
      </c>
      <c r="Y2137" t="n">
        <v>5.05</v>
      </c>
      <c r="Z2137" t="n">
        <v>12.17</v>
      </c>
      <c r="AA2137" t="n">
        <v>12.17</v>
      </c>
      <c r="AB2137" t="n">
        <v>19.24</v>
      </c>
      <c r="AC2137" t="n">
        <v>19.24</v>
      </c>
      <c r="AD2137" t="n">
        <v>19.25</v>
      </c>
      <c r="AE2137" t="n">
        <v>0.0</v>
      </c>
      <c r="AF2137" t="n">
        <v>0.0</v>
      </c>
      <c r="AG2137" t="n">
        <v>0.0</v>
      </c>
      <c r="AH2137" t="n">
        <v>0.0</v>
      </c>
      <c r="AI2137" t="n">
        <v>0.0</v>
      </c>
      <c r="AJ2137" t="n">
        <v>0.0</v>
      </c>
      <c r="AK2137" t="n">
        <v>0.0</v>
      </c>
      <c r="AL2137" t="inlineStr">
        <is>
          <t>unreconciled</t>
        </is>
      </c>
      <c r="AM2137" t="inlineStr">
        <is>
          <t>Order Amount Mismatch (POS&gt;3PO)</t>
        </is>
      </c>
      <c r="AN2137" t="n">
        <v>19.25</v>
      </c>
      <c r="AO2137" t="n">
        <f>ROUND(P2137*100/H2137,2)</f>
        <v>0.0</v>
      </c>
      <c r="AP2137" t="n">
        <f>ROUND(Q2137*100/I2137,2)</f>
        <v>0.0</v>
      </c>
      <c r="AQ2137"/>
      <c r="AR2137"/>
      <c r="AS2137" t="n">
        <v>0.0</v>
      </c>
    </row>
    <row r="2138">
      <c r="A2138" s="1" t="n">
        <v>45236.0</v>
      </c>
      <c r="B2138" s="2" t="n">
        <v>45236.83070601852</v>
      </c>
      <c r="C2138" t="inlineStr">
        <is>
          <t>3140094012086614</t>
        </is>
      </c>
      <c r="D2138" t="inlineStr">
        <is>
          <t>POS0012</t>
        </is>
      </c>
      <c r="E2138" t="inlineStr">
        <is>
          <t>29</t>
        </is>
      </c>
      <c r="F2138" t="inlineStr">
        <is>
          <t>0094</t>
        </is>
      </c>
      <c r="G2138" t="inlineStr">
        <is>
          <t>5322096435</t>
        </is>
      </c>
      <c r="H2138" t="n">
        <v>274.0</v>
      </c>
      <c r="I2138" t="n">
        <v>260.95</v>
      </c>
      <c r="J2138" t="n">
        <v>223.81</v>
      </c>
      <c r="K2138" t="inlineStr">
        <is>
          <t>sale</t>
        </is>
      </c>
      <c r="L2138" t="inlineStr">
        <is>
          <t/>
        </is>
      </c>
      <c r="M2138" t="inlineStr">
        <is>
          <t/>
        </is>
      </c>
      <c r="N2138" t="n">
        <v>0.0</v>
      </c>
      <c r="O2138" t="n">
        <v>0.0</v>
      </c>
      <c r="P2138" t="n">
        <v>206.76</v>
      </c>
      <c r="Q2138" t="n">
        <v>206.75</v>
      </c>
      <c r="R2138" t="n">
        <v>37.14</v>
      </c>
      <c r="S2138" t="n">
        <v>37.14</v>
      </c>
      <c r="T2138" t="n">
        <v>2.61</v>
      </c>
      <c r="U2138" t="n">
        <v>2.61</v>
      </c>
      <c r="V2138" t="n">
        <v>40.29</v>
      </c>
      <c r="W2138" t="n">
        <v>40.29</v>
      </c>
      <c r="X2138" t="n">
        <v>3.42</v>
      </c>
      <c r="Y2138" t="n">
        <v>3.42</v>
      </c>
      <c r="Z2138" t="n">
        <v>7.87</v>
      </c>
      <c r="AA2138" t="n">
        <v>7.87</v>
      </c>
      <c r="AB2138" t="n">
        <v>13.04</v>
      </c>
      <c r="AC2138" t="n">
        <v>13.05</v>
      </c>
      <c r="AD2138" t="n">
        <v>13.050000000000011</v>
      </c>
      <c r="AE2138" t="n">
        <v>0.009999999999990905</v>
      </c>
      <c r="AF2138" t="n">
        <v>0.0</v>
      </c>
      <c r="AG2138" t="n">
        <v>0.0</v>
      </c>
      <c r="AH2138" t="n">
        <v>0.0</v>
      </c>
      <c r="AI2138" t="n">
        <v>0.0</v>
      </c>
      <c r="AJ2138" t="n">
        <v>0.0</v>
      </c>
      <c r="AK2138" t="n">
        <v>-0.010000000000001563</v>
      </c>
      <c r="AL2138" t="inlineStr">
        <is>
          <t>unreconciled</t>
        </is>
      </c>
      <c r="AM2138" t="inlineStr">
        <is>
          <t>Order Amount Mismatch (POS&gt;3PO)</t>
        </is>
      </c>
      <c r="AN2138" t="n">
        <v>13.05</v>
      </c>
      <c r="AO2138" t="n">
        <f>ROUND(P2138*100/H2138,2)</f>
        <v>0.0</v>
      </c>
      <c r="AP2138" t="n">
        <f>ROUND(Q2138*100/I2138,2)</f>
        <v>0.0</v>
      </c>
      <c r="AQ2138"/>
      <c r="AR2138"/>
      <c r="AS2138" t="n">
        <v>0.0</v>
      </c>
    </row>
    <row r="2139">
      <c r="A2139" s="1" t="n">
        <v>45236.0</v>
      </c>
      <c r="B2139" s="2" t="n">
        <v>45236.66070601852</v>
      </c>
      <c r="C2139" t="inlineStr">
        <is>
          <t>3140023012060036</t>
        </is>
      </c>
      <c r="D2139" t="inlineStr">
        <is>
          <t>POS0012</t>
        </is>
      </c>
      <c r="E2139" t="inlineStr">
        <is>
          <t>28</t>
        </is>
      </c>
      <c r="F2139" t="inlineStr">
        <is>
          <t>0023</t>
        </is>
      </c>
      <c r="G2139" t="inlineStr">
        <is>
          <t>5322096585</t>
        </is>
      </c>
      <c r="H2139" t="n">
        <v>208.0</v>
      </c>
      <c r="I2139" t="n">
        <v>198.09</v>
      </c>
      <c r="J2139" t="n">
        <v>160.95</v>
      </c>
      <c r="K2139" t="inlineStr">
        <is>
          <t>sale</t>
        </is>
      </c>
      <c r="L2139" t="inlineStr">
        <is>
          <t/>
        </is>
      </c>
      <c r="M2139" t="inlineStr">
        <is>
          <t/>
        </is>
      </c>
      <c r="N2139" t="n">
        <v>0.0</v>
      </c>
      <c r="O2139" t="n">
        <v>0.0</v>
      </c>
      <c r="P2139" t="n">
        <v>158.86</v>
      </c>
      <c r="Q2139" t="n">
        <v>158.85</v>
      </c>
      <c r="R2139" t="n">
        <v>37.14</v>
      </c>
      <c r="S2139" t="n">
        <v>37.14</v>
      </c>
      <c r="T2139" t="n">
        <v>1.98</v>
      </c>
      <c r="U2139" t="n">
        <v>1.98</v>
      </c>
      <c r="V2139" t="n">
        <v>28.97</v>
      </c>
      <c r="W2139" t="n">
        <v>28.97</v>
      </c>
      <c r="X2139" t="n">
        <v>2.6</v>
      </c>
      <c r="Y2139" t="n">
        <v>2.6</v>
      </c>
      <c r="Z2139" t="n">
        <v>5.68</v>
      </c>
      <c r="AA2139" t="n">
        <v>5.68</v>
      </c>
      <c r="AB2139" t="n">
        <v>9.9</v>
      </c>
      <c r="AC2139" t="n">
        <v>9.91</v>
      </c>
      <c r="AD2139" t="n">
        <v>9.909999999999997</v>
      </c>
      <c r="AE2139" t="n">
        <v>0.010000000000019327</v>
      </c>
      <c r="AF2139" t="n">
        <v>0.0</v>
      </c>
      <c r="AG2139" t="n">
        <v>0.0</v>
      </c>
      <c r="AH2139" t="n">
        <v>0.0</v>
      </c>
      <c r="AI2139" t="n">
        <v>0.0</v>
      </c>
      <c r="AJ2139" t="n">
        <v>0.0</v>
      </c>
      <c r="AK2139" t="n">
        <v>-0.009999999999999787</v>
      </c>
      <c r="AL2139" t="inlineStr">
        <is>
          <t>unreconciled</t>
        </is>
      </c>
      <c r="AM2139" t="inlineStr">
        <is>
          <t>Order Amount Mismatch (POS&gt;3PO)</t>
        </is>
      </c>
      <c r="AN2139" t="n">
        <v>9.91</v>
      </c>
      <c r="AO2139" t="n">
        <f>ROUND(P2139*100/H2139,2)</f>
        <v>0.0</v>
      </c>
      <c r="AP2139" t="n">
        <f>ROUND(Q2139*100/I2139,2)</f>
        <v>0.0</v>
      </c>
      <c r="AQ2139"/>
      <c r="AR2139"/>
      <c r="AS2139" t="n">
        <v>0.0</v>
      </c>
    </row>
    <row r="2140">
      <c r="A2140" s="1" t="n">
        <v>45236.0</v>
      </c>
      <c r="B2140" s="2" t="n">
        <v>45236.84328703704</v>
      </c>
      <c r="C2140" t="inlineStr">
        <is>
          <t>3140094012086626</t>
        </is>
      </c>
      <c r="D2140" t="inlineStr">
        <is>
          <t>POS0012</t>
        </is>
      </c>
      <c r="E2140" t="inlineStr">
        <is>
          <t>41</t>
        </is>
      </c>
      <c r="F2140" t="inlineStr">
        <is>
          <t>0094</t>
        </is>
      </c>
      <c r="G2140" t="inlineStr">
        <is>
          <t>5322119224</t>
        </is>
      </c>
      <c r="H2140" t="n">
        <v>303.0</v>
      </c>
      <c r="I2140" t="n">
        <v>288.57</v>
      </c>
      <c r="J2140" t="n">
        <v>251.43</v>
      </c>
      <c r="K2140" t="inlineStr">
        <is>
          <t>sale</t>
        </is>
      </c>
      <c r="L2140" t="inlineStr">
        <is>
          <t/>
        </is>
      </c>
      <c r="M2140" t="inlineStr">
        <is>
          <t/>
        </is>
      </c>
      <c r="N2140" t="n">
        <v>0.0</v>
      </c>
      <c r="O2140" t="n">
        <v>0.0</v>
      </c>
      <c r="P2140" t="n">
        <v>227.8</v>
      </c>
      <c r="Q2140" t="n">
        <v>227.79</v>
      </c>
      <c r="R2140" t="n">
        <v>37.14</v>
      </c>
      <c r="S2140" t="n">
        <v>37.14</v>
      </c>
      <c r="T2140" t="n">
        <v>2.89</v>
      </c>
      <c r="U2140" t="n">
        <v>2.89</v>
      </c>
      <c r="V2140" t="n">
        <v>45.26</v>
      </c>
      <c r="W2140" t="n">
        <v>45.26</v>
      </c>
      <c r="X2140" t="n">
        <v>3.79</v>
      </c>
      <c r="Y2140" t="n">
        <v>3.79</v>
      </c>
      <c r="Z2140" t="n">
        <v>8.83</v>
      </c>
      <c r="AA2140" t="n">
        <v>8.83</v>
      </c>
      <c r="AB2140" t="n">
        <v>14.42</v>
      </c>
      <c r="AC2140" t="n">
        <v>14.43</v>
      </c>
      <c r="AD2140" t="n">
        <v>14.430000000000007</v>
      </c>
      <c r="AE2140" t="n">
        <v>0.010000000000019327</v>
      </c>
      <c r="AF2140" t="n">
        <v>0.0</v>
      </c>
      <c r="AG2140" t="n">
        <v>0.0</v>
      </c>
      <c r="AH2140" t="n">
        <v>0.0</v>
      </c>
      <c r="AI2140" t="n">
        <v>0.0</v>
      </c>
      <c r="AJ2140" t="n">
        <v>0.0</v>
      </c>
      <c r="AK2140" t="n">
        <v>-0.009999999999999787</v>
      </c>
      <c r="AL2140" t="inlineStr">
        <is>
          <t>unreconciled</t>
        </is>
      </c>
      <c r="AM2140" t="inlineStr">
        <is>
          <t>Order Amount Mismatch (POS&gt;3PO)</t>
        </is>
      </c>
      <c r="AN2140" t="n">
        <v>14.43</v>
      </c>
      <c r="AO2140" t="n">
        <f>ROUND(P2140*100/H2140,2)</f>
        <v>0.0</v>
      </c>
      <c r="AP2140" t="n">
        <f>ROUND(Q2140*100/I2140,2)</f>
        <v>0.0</v>
      </c>
      <c r="AQ2140"/>
      <c r="AR2140"/>
      <c r="AS2140" t="n">
        <v>0.0</v>
      </c>
    </row>
    <row r="2141">
      <c r="A2141" s="1" t="n">
        <v>45236.0</v>
      </c>
      <c r="B2141" s="2" t="n">
        <v>45236.68953703704</v>
      </c>
      <c r="C2141" t="inlineStr">
        <is>
          <t>3140094012086530</t>
        </is>
      </c>
      <c r="D2141" t="inlineStr">
        <is>
          <t>POS0012</t>
        </is>
      </c>
      <c r="E2141" t="inlineStr">
        <is>
          <t>45</t>
        </is>
      </c>
      <c r="F2141" t="inlineStr">
        <is>
          <t>0094</t>
        </is>
      </c>
      <c r="G2141" t="inlineStr">
        <is>
          <t>5322120795</t>
        </is>
      </c>
      <c r="H2141" t="n">
        <v>380.0</v>
      </c>
      <c r="I2141" t="n">
        <v>361.9</v>
      </c>
      <c r="J2141" t="n">
        <v>324.76</v>
      </c>
      <c r="K2141" t="inlineStr">
        <is>
          <t>sale</t>
        </is>
      </c>
      <c r="L2141" t="inlineStr">
        <is>
          <t/>
        </is>
      </c>
      <c r="M2141" t="inlineStr">
        <is>
          <t/>
        </is>
      </c>
      <c r="N2141" t="n">
        <v>0.0</v>
      </c>
      <c r="O2141" t="n">
        <v>0.0</v>
      </c>
      <c r="P2141" t="n">
        <v>283.69</v>
      </c>
      <c r="Q2141" t="n">
        <v>283.69</v>
      </c>
      <c r="R2141" t="n">
        <v>37.14</v>
      </c>
      <c r="S2141" t="n">
        <v>37.14</v>
      </c>
      <c r="T2141" t="n">
        <v>3.62</v>
      </c>
      <c r="U2141" t="n">
        <v>3.62</v>
      </c>
      <c r="V2141" t="n">
        <v>58.46</v>
      </c>
      <c r="W2141" t="n">
        <v>58.46</v>
      </c>
      <c r="X2141" t="n">
        <v>4.75</v>
      </c>
      <c r="Y2141" t="n">
        <v>4.75</v>
      </c>
      <c r="Z2141" t="n">
        <v>11.38</v>
      </c>
      <c r="AA2141" t="n">
        <v>11.38</v>
      </c>
      <c r="AB2141" t="n">
        <v>18.1</v>
      </c>
      <c r="AC2141" t="n">
        <v>18.1</v>
      </c>
      <c r="AD2141" t="n">
        <v>18.100000000000023</v>
      </c>
      <c r="AE2141" t="n">
        <v>0.0</v>
      </c>
      <c r="AF2141" t="n">
        <v>0.0</v>
      </c>
      <c r="AG2141" t="n">
        <v>0.0</v>
      </c>
      <c r="AH2141" t="n">
        <v>0.0</v>
      </c>
      <c r="AI2141" t="n">
        <v>0.0</v>
      </c>
      <c r="AJ2141" t="n">
        <v>0.0</v>
      </c>
      <c r="AK2141" t="n">
        <v>0.0</v>
      </c>
      <c r="AL2141" t="inlineStr">
        <is>
          <t>unreconciled</t>
        </is>
      </c>
      <c r="AM2141" t="inlineStr">
        <is>
          <t>Order Amount Mismatch (POS&gt;3PO)</t>
        </is>
      </c>
      <c r="AN2141" t="n">
        <v>18.1</v>
      </c>
      <c r="AO2141" t="n">
        <f>ROUND(P2141*100/H2141,2)</f>
        <v>0.0</v>
      </c>
      <c r="AP2141" t="n">
        <f>ROUND(Q2141*100/I2141,2)</f>
        <v>0.0</v>
      </c>
      <c r="AQ2141"/>
      <c r="AR2141"/>
      <c r="AS2141" t="n">
        <v>0.0</v>
      </c>
    </row>
    <row r="2142">
      <c r="A2142" s="1" t="n">
        <v>45236.0</v>
      </c>
      <c r="B2142" s="2" t="n">
        <v>45236.777766203704</v>
      </c>
      <c r="C2142" t="inlineStr">
        <is>
          <t>3140023012060070</t>
        </is>
      </c>
      <c r="D2142" t="inlineStr">
        <is>
          <t>POS0012</t>
        </is>
      </c>
      <c r="E2142" t="inlineStr">
        <is>
          <t>61</t>
        </is>
      </c>
      <c r="F2142" t="inlineStr">
        <is>
          <t>0023</t>
        </is>
      </c>
      <c r="G2142" t="inlineStr">
        <is>
          <t>5322155312</t>
        </is>
      </c>
      <c r="H2142" t="n">
        <v>257.0</v>
      </c>
      <c r="I2142" t="n">
        <v>244.76</v>
      </c>
      <c r="J2142" t="n">
        <v>207.62</v>
      </c>
      <c r="K2142" t="inlineStr">
        <is>
          <t>sale</t>
        </is>
      </c>
      <c r="L2142" t="inlineStr">
        <is>
          <t/>
        </is>
      </c>
      <c r="M2142" t="inlineStr">
        <is>
          <t/>
        </is>
      </c>
      <c r="N2142" t="n">
        <v>0.0</v>
      </c>
      <c r="O2142" t="n">
        <v>0.0</v>
      </c>
      <c r="P2142" t="n">
        <v>194.43</v>
      </c>
      <c r="Q2142" t="n">
        <v>194.42</v>
      </c>
      <c r="R2142" t="n">
        <v>37.14</v>
      </c>
      <c r="S2142" t="n">
        <v>37.14</v>
      </c>
      <c r="T2142" t="n">
        <v>2.45</v>
      </c>
      <c r="U2142" t="n">
        <v>2.45</v>
      </c>
      <c r="V2142" t="n">
        <v>37.37</v>
      </c>
      <c r="W2142" t="n">
        <v>37.37</v>
      </c>
      <c r="X2142" t="n">
        <v>3.21</v>
      </c>
      <c r="Y2142" t="n">
        <v>3.21</v>
      </c>
      <c r="Z2142" t="n">
        <v>7.3</v>
      </c>
      <c r="AA2142" t="n">
        <v>7.31</v>
      </c>
      <c r="AB2142" t="n">
        <v>12.24</v>
      </c>
      <c r="AC2142" t="n">
        <v>12.24</v>
      </c>
      <c r="AD2142" t="n">
        <v>12.240000000000009</v>
      </c>
      <c r="AE2142" t="n">
        <v>0.010000000000019327</v>
      </c>
      <c r="AF2142" t="n">
        <v>0.0</v>
      </c>
      <c r="AG2142" t="n">
        <v>0.0</v>
      </c>
      <c r="AH2142" t="n">
        <v>0.0</v>
      </c>
      <c r="AI2142" t="n">
        <v>0.0</v>
      </c>
      <c r="AJ2142" t="n">
        <v>-0.009999999999999787</v>
      </c>
      <c r="AK2142" t="n">
        <v>0.0</v>
      </c>
      <c r="AL2142" t="inlineStr">
        <is>
          <t>unreconciled</t>
        </is>
      </c>
      <c r="AM2142" t="inlineStr">
        <is>
          <t>Order Amount Mismatch (POS&gt;3PO)</t>
        </is>
      </c>
      <c r="AN2142" t="n">
        <v>12.24</v>
      </c>
      <c r="AO2142" t="n">
        <f>ROUND(P2142*100/H2142,2)</f>
        <v>0.0</v>
      </c>
      <c r="AP2142" t="n">
        <f>ROUND(Q2142*100/I2142,2)</f>
        <v>0.0</v>
      </c>
      <c r="AQ2142"/>
      <c r="AR2142"/>
      <c r="AS2142" t="n">
        <v>0.0</v>
      </c>
    </row>
    <row r="2143">
      <c r="A2143" s="1" t="n">
        <v>45236.0</v>
      </c>
      <c r="B2143" s="2" t="n">
        <v>45236.68603009259</v>
      </c>
      <c r="C2143" t="inlineStr">
        <is>
          <t>3140023012060045</t>
        </is>
      </c>
      <c r="D2143" t="inlineStr">
        <is>
          <t>POS0012</t>
        </is>
      </c>
      <c r="E2143" t="inlineStr">
        <is>
          <t>37</t>
        </is>
      </c>
      <c r="F2143" t="inlineStr">
        <is>
          <t>0023</t>
        </is>
      </c>
      <c r="G2143" t="inlineStr">
        <is>
          <t>5322175410</t>
        </is>
      </c>
      <c r="H2143" t="n">
        <v>255.0</v>
      </c>
      <c r="I2143" t="n">
        <v>242.85</v>
      </c>
      <c r="J2143" t="n">
        <v>205.71</v>
      </c>
      <c r="K2143" t="inlineStr">
        <is>
          <t>sale</t>
        </is>
      </c>
      <c r="L2143" t="inlineStr">
        <is>
          <t/>
        </is>
      </c>
      <c r="M2143" t="inlineStr">
        <is>
          <t/>
        </is>
      </c>
      <c r="N2143" t="n">
        <v>0.0</v>
      </c>
      <c r="O2143" t="n">
        <v>0.0</v>
      </c>
      <c r="P2143" t="n">
        <v>192.96</v>
      </c>
      <c r="Q2143" t="n">
        <v>192.96</v>
      </c>
      <c r="R2143" t="n">
        <v>37.14</v>
      </c>
      <c r="S2143" t="n">
        <v>37.14</v>
      </c>
      <c r="T2143" t="n">
        <v>2.43</v>
      </c>
      <c r="U2143" t="n">
        <v>2.43</v>
      </c>
      <c r="V2143" t="n">
        <v>37.03</v>
      </c>
      <c r="W2143" t="n">
        <v>37.03</v>
      </c>
      <c r="X2143" t="n">
        <v>3.19</v>
      </c>
      <c r="Y2143" t="n">
        <v>3.19</v>
      </c>
      <c r="Z2143" t="n">
        <v>7.24</v>
      </c>
      <c r="AA2143" t="n">
        <v>7.24</v>
      </c>
      <c r="AB2143" t="n">
        <v>12.14</v>
      </c>
      <c r="AC2143" t="n">
        <v>12.14</v>
      </c>
      <c r="AD2143" t="n">
        <v>12.150000000000006</v>
      </c>
      <c r="AE2143" t="n">
        <v>0.0</v>
      </c>
      <c r="AF2143" t="n">
        <v>0.0</v>
      </c>
      <c r="AG2143" t="n">
        <v>0.0</v>
      </c>
      <c r="AH2143" t="n">
        <v>0.0</v>
      </c>
      <c r="AI2143" t="n">
        <v>0.0</v>
      </c>
      <c r="AJ2143" t="n">
        <v>0.0</v>
      </c>
      <c r="AK2143" t="n">
        <v>0.0</v>
      </c>
      <c r="AL2143" t="inlineStr">
        <is>
          <t>unreconciled</t>
        </is>
      </c>
      <c r="AM2143" t="inlineStr">
        <is>
          <t>Order Amount Mismatch (POS&gt;3PO)</t>
        </is>
      </c>
      <c r="AN2143" t="n">
        <v>12.15</v>
      </c>
      <c r="AO2143" t="n">
        <f>ROUND(P2143*100/H2143,2)</f>
        <v>0.0</v>
      </c>
      <c r="AP2143" t="n">
        <f>ROUND(Q2143*100/I2143,2)</f>
        <v>0.0</v>
      </c>
      <c r="AQ2143"/>
      <c r="AR2143"/>
      <c r="AS2143" t="n">
        <v>0.0</v>
      </c>
    </row>
    <row r="2144">
      <c r="A2144" s="1" t="n">
        <v>45236.0</v>
      </c>
      <c r="B2144" s="2" t="n">
        <v>45236.7580787037</v>
      </c>
      <c r="C2144" t="inlineStr">
        <is>
          <t>3140094012086564</t>
        </is>
      </c>
      <c r="D2144" t="inlineStr">
        <is>
          <t>POS0012</t>
        </is>
      </c>
      <c r="E2144" t="inlineStr">
        <is>
          <t>79</t>
        </is>
      </c>
      <c r="F2144" t="inlineStr">
        <is>
          <t>0094</t>
        </is>
      </c>
      <c r="G2144" t="inlineStr">
        <is>
          <t>5322191038</t>
        </is>
      </c>
      <c r="H2144" t="n">
        <v>321.0</v>
      </c>
      <c r="I2144" t="n">
        <v>305.71</v>
      </c>
      <c r="J2144" t="n">
        <v>268.57</v>
      </c>
      <c r="K2144" t="inlineStr">
        <is>
          <t>sale</t>
        </is>
      </c>
      <c r="L2144" t="inlineStr">
        <is>
          <t/>
        </is>
      </c>
      <c r="M2144" t="inlineStr">
        <is>
          <t/>
        </is>
      </c>
      <c r="N2144" t="n">
        <v>0.0</v>
      </c>
      <c r="O2144" t="n">
        <v>0.0</v>
      </c>
      <c r="P2144" t="n">
        <v>240.88</v>
      </c>
      <c r="Q2144" t="n">
        <v>240.87</v>
      </c>
      <c r="R2144" t="n">
        <v>37.14</v>
      </c>
      <c r="S2144" t="n">
        <v>37.14</v>
      </c>
      <c r="T2144" t="n">
        <v>3.06</v>
      </c>
      <c r="U2144" t="n">
        <v>3.06</v>
      </c>
      <c r="V2144" t="n">
        <v>48.34</v>
      </c>
      <c r="W2144" t="n">
        <v>48.34</v>
      </c>
      <c r="X2144" t="n">
        <v>4.01</v>
      </c>
      <c r="Y2144" t="n">
        <v>4.01</v>
      </c>
      <c r="Z2144" t="n">
        <v>9.42</v>
      </c>
      <c r="AA2144" t="n">
        <v>9.42</v>
      </c>
      <c r="AB2144" t="n">
        <v>15.28</v>
      </c>
      <c r="AC2144" t="n">
        <v>15.29</v>
      </c>
      <c r="AD2144" t="n">
        <v>15.29000000000002</v>
      </c>
      <c r="AE2144" t="n">
        <v>0.009999999999990905</v>
      </c>
      <c r="AF2144" t="n">
        <v>0.0</v>
      </c>
      <c r="AG2144" t="n">
        <v>0.0</v>
      </c>
      <c r="AH2144" t="n">
        <v>0.0</v>
      </c>
      <c r="AI2144" t="n">
        <v>0.0</v>
      </c>
      <c r="AJ2144" t="n">
        <v>0.0</v>
      </c>
      <c r="AK2144" t="n">
        <v>-0.009999999999999787</v>
      </c>
      <c r="AL2144" t="inlineStr">
        <is>
          <t>unreconciled</t>
        </is>
      </c>
      <c r="AM2144" t="inlineStr">
        <is>
          <t>Order Amount Mismatch (POS&gt;3PO)</t>
        </is>
      </c>
      <c r="AN2144" t="n">
        <v>15.29</v>
      </c>
      <c r="AO2144" t="n">
        <f>ROUND(P2144*100/H2144,2)</f>
        <v>0.0</v>
      </c>
      <c r="AP2144" t="n">
        <f>ROUND(Q2144*100/I2144,2)</f>
        <v>0.0</v>
      </c>
      <c r="AQ2144"/>
      <c r="AR2144"/>
      <c r="AS2144" t="n">
        <v>0.0</v>
      </c>
    </row>
    <row r="2145">
      <c r="A2145" s="1" t="n">
        <v>45236.0</v>
      </c>
      <c r="B2145" s="2" t="n">
        <v>45236.96435185185</v>
      </c>
      <c r="C2145" t="inlineStr">
        <is>
          <t>3140094012086707</t>
        </is>
      </c>
      <c r="D2145" t="inlineStr">
        <is>
          <t>POS0012</t>
        </is>
      </c>
      <c r="E2145" t="inlineStr">
        <is>
          <t>22</t>
        </is>
      </c>
      <c r="F2145" t="inlineStr">
        <is>
          <t>0094</t>
        </is>
      </c>
      <c r="G2145" t="inlineStr">
        <is>
          <t>5322203506</t>
        </is>
      </c>
      <c r="H2145" t="n">
        <v>243.0</v>
      </c>
      <c r="I2145" t="n">
        <v>231.43</v>
      </c>
      <c r="J2145" t="n">
        <v>194.29</v>
      </c>
      <c r="K2145" t="inlineStr">
        <is>
          <t>sale</t>
        </is>
      </c>
      <c r="L2145" t="inlineStr">
        <is>
          <t/>
        </is>
      </c>
      <c r="M2145" t="inlineStr">
        <is>
          <t/>
        </is>
      </c>
      <c r="N2145" t="n">
        <v>0.0</v>
      </c>
      <c r="O2145" t="n">
        <v>0.0</v>
      </c>
      <c r="P2145" t="n">
        <v>184.27</v>
      </c>
      <c r="Q2145" t="n">
        <v>184.26</v>
      </c>
      <c r="R2145" t="n">
        <v>37.14</v>
      </c>
      <c r="S2145" t="n">
        <v>37.14</v>
      </c>
      <c r="T2145" t="n">
        <v>2.31</v>
      </c>
      <c r="U2145" t="n">
        <v>2.31</v>
      </c>
      <c r="V2145" t="n">
        <v>34.97</v>
      </c>
      <c r="W2145" t="n">
        <v>34.97</v>
      </c>
      <c r="X2145" t="n">
        <v>3.04</v>
      </c>
      <c r="Y2145" t="n">
        <v>3.04</v>
      </c>
      <c r="Z2145" t="n">
        <v>6.84</v>
      </c>
      <c r="AA2145" t="n">
        <v>6.84</v>
      </c>
      <c r="AB2145" t="n">
        <v>11.58</v>
      </c>
      <c r="AC2145" t="n">
        <v>11.57</v>
      </c>
      <c r="AD2145" t="n">
        <v>11.569999999999993</v>
      </c>
      <c r="AE2145" t="n">
        <v>0.010000000000019327</v>
      </c>
      <c r="AF2145" t="n">
        <v>0.0</v>
      </c>
      <c r="AG2145" t="n">
        <v>0.0</v>
      </c>
      <c r="AH2145" t="n">
        <v>0.0</v>
      </c>
      <c r="AI2145" t="n">
        <v>0.0</v>
      </c>
      <c r="AJ2145" t="n">
        <v>0.0</v>
      </c>
      <c r="AK2145" t="n">
        <v>0.009999999999999787</v>
      </c>
      <c r="AL2145" t="inlineStr">
        <is>
          <t>unreconciled</t>
        </is>
      </c>
      <c r="AM2145" t="inlineStr">
        <is>
          <t>Order Amount Mismatch (POS&gt;3PO)</t>
        </is>
      </c>
      <c r="AN2145" t="n">
        <v>11.57</v>
      </c>
      <c r="AO2145" t="n">
        <f>ROUND(P2145*100/H2145,2)</f>
        <v>0.0</v>
      </c>
      <c r="AP2145" t="n">
        <f>ROUND(Q2145*100/I2145,2)</f>
        <v>0.0</v>
      </c>
      <c r="AQ2145"/>
      <c r="AR2145"/>
      <c r="AS2145" t="n">
        <v>0.0</v>
      </c>
    </row>
    <row r="2146">
      <c r="A2146" s="1" t="n">
        <v>45236.0</v>
      </c>
      <c r="B2146" s="2" t="n">
        <v>45236.96892361111</v>
      </c>
      <c r="C2146" t="inlineStr">
        <is>
          <t>3140094012086709</t>
        </is>
      </c>
      <c r="D2146" t="inlineStr">
        <is>
          <t>POS0012</t>
        </is>
      </c>
      <c r="E2146" t="inlineStr">
        <is>
          <t>24</t>
        </is>
      </c>
      <c r="F2146" t="inlineStr">
        <is>
          <t>0094</t>
        </is>
      </c>
      <c r="G2146" t="inlineStr">
        <is>
          <t>5322214030</t>
        </is>
      </c>
      <c r="H2146" t="n">
        <v>373.0</v>
      </c>
      <c r="I2146" t="n">
        <v>355.23</v>
      </c>
      <c r="J2146" t="n">
        <v>318.09</v>
      </c>
      <c r="K2146" t="inlineStr">
        <is>
          <t>sale</t>
        </is>
      </c>
      <c r="L2146" t="inlineStr">
        <is>
          <t/>
        </is>
      </c>
      <c r="M2146" t="inlineStr">
        <is>
          <t/>
        </is>
      </c>
      <c r="N2146" t="n">
        <v>0.0</v>
      </c>
      <c r="O2146" t="n">
        <v>0.0</v>
      </c>
      <c r="P2146" t="n">
        <v>278.61</v>
      </c>
      <c r="Q2146" t="n">
        <v>278.59</v>
      </c>
      <c r="R2146" t="n">
        <v>37.14</v>
      </c>
      <c r="S2146" t="n">
        <v>37.14</v>
      </c>
      <c r="T2146" t="n">
        <v>3.55</v>
      </c>
      <c r="U2146" t="n">
        <v>3.55</v>
      </c>
      <c r="V2146" t="n">
        <v>57.26</v>
      </c>
      <c r="W2146" t="n">
        <v>57.26</v>
      </c>
      <c r="X2146" t="n">
        <v>4.66</v>
      </c>
      <c r="Y2146" t="n">
        <v>4.66</v>
      </c>
      <c r="Z2146" t="n">
        <v>11.15</v>
      </c>
      <c r="AA2146" t="n">
        <v>11.15</v>
      </c>
      <c r="AB2146" t="n">
        <v>17.76</v>
      </c>
      <c r="AC2146" t="n">
        <v>17.76</v>
      </c>
      <c r="AD2146" t="n">
        <v>17.769999999999982</v>
      </c>
      <c r="AE2146" t="n">
        <v>0.020000000000038654</v>
      </c>
      <c r="AF2146" t="n">
        <v>0.0</v>
      </c>
      <c r="AG2146" t="n">
        <v>0.0</v>
      </c>
      <c r="AH2146" t="n">
        <v>0.0</v>
      </c>
      <c r="AI2146" t="n">
        <v>0.0</v>
      </c>
      <c r="AJ2146" t="n">
        <v>0.0</v>
      </c>
      <c r="AK2146" t="n">
        <v>0.0</v>
      </c>
      <c r="AL2146" t="inlineStr">
        <is>
          <t>unreconciled</t>
        </is>
      </c>
      <c r="AM2146" t="inlineStr">
        <is>
          <t>Order Amount Mismatch (POS&gt;3PO)</t>
        </is>
      </c>
      <c r="AN2146" t="n">
        <v>17.77</v>
      </c>
      <c r="AO2146" t="n">
        <f>ROUND(P2146*100/H2146,2)</f>
        <v>0.0</v>
      </c>
      <c r="AP2146" t="n">
        <f>ROUND(Q2146*100/I2146,2)</f>
        <v>0.0</v>
      </c>
      <c r="AQ2146"/>
      <c r="AR2146"/>
      <c r="AS2146" t="n">
        <v>0.0</v>
      </c>
    </row>
    <row r="2147">
      <c r="A2147" s="1" t="n">
        <v>45236.0</v>
      </c>
      <c r="B2147" s="2" t="n">
        <v>45236.76571759259</v>
      </c>
      <c r="C2147" t="inlineStr">
        <is>
          <t>3140023012060066</t>
        </is>
      </c>
      <c r="D2147" t="inlineStr">
        <is>
          <t>POS0012</t>
        </is>
      </c>
      <c r="E2147" t="inlineStr">
        <is>
          <t>57</t>
        </is>
      </c>
      <c r="F2147" t="inlineStr">
        <is>
          <t>0023</t>
        </is>
      </c>
      <c r="G2147" t="inlineStr">
        <is>
          <t>5322222150</t>
        </is>
      </c>
      <c r="H2147" t="n">
        <v>207.0</v>
      </c>
      <c r="I2147" t="n">
        <v>197.14</v>
      </c>
      <c r="J2147" t="n">
        <v>160.0</v>
      </c>
      <c r="K2147" t="inlineStr">
        <is>
          <t>sale</t>
        </is>
      </c>
      <c r="L2147" t="inlineStr">
        <is>
          <t/>
        </is>
      </c>
      <c r="M2147" t="inlineStr">
        <is>
          <t/>
        </is>
      </c>
      <c r="N2147" t="n">
        <v>0.0</v>
      </c>
      <c r="O2147" t="n">
        <v>0.0</v>
      </c>
      <c r="P2147" t="n">
        <v>158.13</v>
      </c>
      <c r="Q2147" t="n">
        <v>158.13</v>
      </c>
      <c r="R2147" t="n">
        <v>37.14</v>
      </c>
      <c r="S2147" t="n">
        <v>37.14</v>
      </c>
      <c r="T2147" t="n">
        <v>1.97</v>
      </c>
      <c r="U2147" t="n">
        <v>1.97</v>
      </c>
      <c r="V2147" t="n">
        <v>28.8</v>
      </c>
      <c r="W2147" t="n">
        <v>28.8</v>
      </c>
      <c r="X2147" t="n">
        <v>2.59</v>
      </c>
      <c r="Y2147" t="n">
        <v>2.59</v>
      </c>
      <c r="Z2147" t="n">
        <v>5.65</v>
      </c>
      <c r="AA2147" t="n">
        <v>5.65</v>
      </c>
      <c r="AB2147" t="n">
        <v>9.86</v>
      </c>
      <c r="AC2147" t="n">
        <v>9.86</v>
      </c>
      <c r="AD2147" t="n">
        <v>9.860000000000014</v>
      </c>
      <c r="AE2147" t="n">
        <v>0.0</v>
      </c>
      <c r="AF2147" t="n">
        <v>0.0</v>
      </c>
      <c r="AG2147" t="n">
        <v>0.0</v>
      </c>
      <c r="AH2147" t="n">
        <v>0.0</v>
      </c>
      <c r="AI2147" t="n">
        <v>0.0</v>
      </c>
      <c r="AJ2147" t="n">
        <v>0.0</v>
      </c>
      <c r="AK2147" t="n">
        <v>0.0</v>
      </c>
      <c r="AL2147" t="inlineStr">
        <is>
          <t>unreconciled</t>
        </is>
      </c>
      <c r="AM2147" t="inlineStr">
        <is>
          <t>Order Amount Mismatch (POS&gt;3PO)</t>
        </is>
      </c>
      <c r="AN2147" t="n">
        <v>9.86</v>
      </c>
      <c r="AO2147" t="n">
        <f>ROUND(P2147*100/H2147,2)</f>
        <v>0.0</v>
      </c>
      <c r="AP2147" t="n">
        <f>ROUND(Q2147*100/I2147,2)</f>
        <v>0.0</v>
      </c>
      <c r="AQ2147"/>
      <c r="AR2147"/>
      <c r="AS2147" t="n">
        <v>0.0</v>
      </c>
    </row>
    <row r="2148">
      <c r="A2148" s="1" t="n">
        <v>45236.0</v>
      </c>
      <c r="B2148" s="2" t="n">
        <v>45236.70681712963</v>
      </c>
      <c r="C2148" t="inlineStr">
        <is>
          <t>3140094012086536</t>
        </is>
      </c>
      <c r="D2148" t="inlineStr">
        <is>
          <t>POS0012</t>
        </is>
      </c>
      <c r="E2148" t="inlineStr">
        <is>
          <t>51</t>
        </is>
      </c>
      <c r="F2148" t="inlineStr">
        <is>
          <t>0094</t>
        </is>
      </c>
      <c r="G2148" t="inlineStr">
        <is>
          <t>5322233152</t>
        </is>
      </c>
      <c r="H2148" t="n">
        <v>338.0</v>
      </c>
      <c r="I2148" t="n">
        <v>321.91</v>
      </c>
      <c r="J2148" t="n">
        <v>284.77</v>
      </c>
      <c r="K2148" t="inlineStr">
        <is>
          <t>sale</t>
        </is>
      </c>
      <c r="L2148" t="inlineStr">
        <is>
          <t/>
        </is>
      </c>
      <c r="M2148" t="inlineStr">
        <is>
          <t/>
        </is>
      </c>
      <c r="N2148" t="n">
        <v>0.0</v>
      </c>
      <c r="O2148" t="n">
        <v>0.0</v>
      </c>
      <c r="P2148" t="n">
        <v>253.21</v>
      </c>
      <c r="Q2148" t="n">
        <v>253.19</v>
      </c>
      <c r="R2148" t="n">
        <v>37.14</v>
      </c>
      <c r="S2148" t="n">
        <v>37.14</v>
      </c>
      <c r="T2148" t="n">
        <v>3.22</v>
      </c>
      <c r="U2148" t="n">
        <v>3.22</v>
      </c>
      <c r="V2148" t="n">
        <v>51.26</v>
      </c>
      <c r="W2148" t="n">
        <v>51.26</v>
      </c>
      <c r="X2148" t="n">
        <v>4.23</v>
      </c>
      <c r="Y2148" t="n">
        <v>4.23</v>
      </c>
      <c r="Z2148" t="n">
        <v>9.99</v>
      </c>
      <c r="AA2148" t="n">
        <v>9.99</v>
      </c>
      <c r="AB2148" t="n">
        <v>16.1</v>
      </c>
      <c r="AC2148" t="n">
        <v>16.1</v>
      </c>
      <c r="AD2148" t="n">
        <v>16.089999999999975</v>
      </c>
      <c r="AE2148" t="n">
        <v>0.020000000000010232</v>
      </c>
      <c r="AF2148" t="n">
        <v>0.0</v>
      </c>
      <c r="AG2148" t="n">
        <v>0.0</v>
      </c>
      <c r="AH2148" t="n">
        <v>0.0</v>
      </c>
      <c r="AI2148" t="n">
        <v>0.0</v>
      </c>
      <c r="AJ2148" t="n">
        <v>0.0</v>
      </c>
      <c r="AK2148" t="n">
        <v>0.0</v>
      </c>
      <c r="AL2148" t="inlineStr">
        <is>
          <t>unreconciled</t>
        </is>
      </c>
      <c r="AM2148" t="inlineStr">
        <is>
          <t>Order Amount Mismatch (POS&gt;3PO)</t>
        </is>
      </c>
      <c r="AN2148" t="n">
        <v>16.09</v>
      </c>
      <c r="AO2148" t="n">
        <f>ROUND(P2148*100/H2148,2)</f>
        <v>0.0</v>
      </c>
      <c r="AP2148" t="n">
        <f>ROUND(Q2148*100/I2148,2)</f>
        <v>0.0</v>
      </c>
      <c r="AQ2148"/>
      <c r="AR2148"/>
      <c r="AS2148" t="n">
        <v>0.0</v>
      </c>
    </row>
    <row r="2149">
      <c r="A2149" s="1" t="n">
        <v>45236.0</v>
      </c>
      <c r="B2149" s="2" t="n">
        <v>45236.87678240741</v>
      </c>
      <c r="C2149" t="inlineStr">
        <is>
          <t>3140094012086648</t>
        </is>
      </c>
      <c r="D2149" t="inlineStr">
        <is>
          <t>POS0012</t>
        </is>
      </c>
      <c r="E2149" t="inlineStr">
        <is>
          <t>63</t>
        </is>
      </c>
      <c r="F2149" t="inlineStr">
        <is>
          <t>0094</t>
        </is>
      </c>
      <c r="G2149" t="inlineStr">
        <is>
          <t>5322237111</t>
        </is>
      </c>
      <c r="H2149" t="n">
        <v>539.0</v>
      </c>
      <c r="I2149" t="n">
        <v>513.3</v>
      </c>
      <c r="J2149" t="n">
        <v>476.16</v>
      </c>
      <c r="K2149" t="inlineStr">
        <is>
          <t>sale</t>
        </is>
      </c>
      <c r="L2149" t="inlineStr">
        <is>
          <t/>
        </is>
      </c>
      <c r="M2149" t="inlineStr">
        <is>
          <t/>
        </is>
      </c>
      <c r="N2149" t="n">
        <v>0.0</v>
      </c>
      <c r="O2149" t="n">
        <v>0.0</v>
      </c>
      <c r="P2149" t="n">
        <v>399.08</v>
      </c>
      <c r="Q2149" t="n">
        <v>399.07</v>
      </c>
      <c r="R2149" t="n">
        <v>37.14</v>
      </c>
      <c r="S2149" t="n">
        <v>37.14</v>
      </c>
      <c r="T2149" t="n">
        <v>5.13</v>
      </c>
      <c r="U2149" t="n">
        <v>5.13</v>
      </c>
      <c r="V2149" t="n">
        <v>85.71</v>
      </c>
      <c r="W2149" t="n">
        <v>85.71</v>
      </c>
      <c r="X2149" t="n">
        <v>6.74</v>
      </c>
      <c r="Y2149" t="n">
        <v>6.74</v>
      </c>
      <c r="Z2149" t="n">
        <v>16.64</v>
      </c>
      <c r="AA2149" t="n">
        <v>16.64</v>
      </c>
      <c r="AB2149" t="n">
        <v>25.66</v>
      </c>
      <c r="AC2149" t="n">
        <v>25.67</v>
      </c>
      <c r="AD2149" t="n">
        <v>25.700000000000045</v>
      </c>
      <c r="AE2149" t="n">
        <v>0.009999999999990905</v>
      </c>
      <c r="AF2149" t="n">
        <v>0.0</v>
      </c>
      <c r="AG2149" t="n">
        <v>0.0</v>
      </c>
      <c r="AH2149" t="n">
        <v>0.0</v>
      </c>
      <c r="AI2149" t="n">
        <v>0.0</v>
      </c>
      <c r="AJ2149" t="n">
        <v>0.0</v>
      </c>
      <c r="AK2149" t="n">
        <v>-0.010000000000001563</v>
      </c>
      <c r="AL2149" t="inlineStr">
        <is>
          <t>unreconciled</t>
        </is>
      </c>
      <c r="AM2149" t="inlineStr">
        <is>
          <t>Order Amount Mismatch (POS&gt;3PO)</t>
        </is>
      </c>
      <c r="AN2149" t="n">
        <v>25.7</v>
      </c>
      <c r="AO2149" t="n">
        <f>ROUND(P2149*100/H2149,2)</f>
        <v>0.0</v>
      </c>
      <c r="AP2149" t="n">
        <f>ROUND(Q2149*100/I2149,2)</f>
        <v>0.0</v>
      </c>
      <c r="AQ2149"/>
      <c r="AR2149"/>
      <c r="AS2149" t="n">
        <v>0.0</v>
      </c>
    </row>
    <row r="2150">
      <c r="A2150" s="1" t="n">
        <v>45236.0</v>
      </c>
      <c r="B2150" s="2" t="n">
        <v>45236.729479166665</v>
      </c>
      <c r="C2150" t="inlineStr">
        <is>
          <t>3140094012086548</t>
        </is>
      </c>
      <c r="D2150" t="inlineStr">
        <is>
          <t>POS0012</t>
        </is>
      </c>
      <c r="E2150" t="inlineStr">
        <is>
          <t>63</t>
        </is>
      </c>
      <c r="F2150" t="inlineStr">
        <is>
          <t>0094</t>
        </is>
      </c>
      <c r="G2150" t="inlineStr">
        <is>
          <t>5322251096</t>
        </is>
      </c>
      <c r="H2150" t="n">
        <v>339.0</v>
      </c>
      <c r="I2150" t="n">
        <v>322.86</v>
      </c>
      <c r="J2150" t="n">
        <v>285.72</v>
      </c>
      <c r="K2150" t="inlineStr">
        <is>
          <t>sale</t>
        </is>
      </c>
      <c r="L2150" t="inlineStr">
        <is>
          <t/>
        </is>
      </c>
      <c r="M2150" t="inlineStr">
        <is>
          <t/>
        </is>
      </c>
      <c r="N2150" t="n">
        <v>0.0</v>
      </c>
      <c r="O2150" t="n">
        <v>0.0</v>
      </c>
      <c r="P2150" t="n">
        <v>253.94</v>
      </c>
      <c r="Q2150" t="n">
        <v>253.94</v>
      </c>
      <c r="R2150" t="n">
        <v>37.14</v>
      </c>
      <c r="S2150" t="n">
        <v>37.14</v>
      </c>
      <c r="T2150" t="n">
        <v>3.23</v>
      </c>
      <c r="U2150" t="n">
        <v>3.23</v>
      </c>
      <c r="V2150" t="n">
        <v>51.43</v>
      </c>
      <c r="W2150" t="n">
        <v>51.43</v>
      </c>
      <c r="X2150" t="n">
        <v>4.24</v>
      </c>
      <c r="Y2150" t="n">
        <v>4.24</v>
      </c>
      <c r="Z2150" t="n">
        <v>10.02</v>
      </c>
      <c r="AA2150" t="n">
        <v>10.02</v>
      </c>
      <c r="AB2150" t="n">
        <v>16.14</v>
      </c>
      <c r="AC2150" t="n">
        <v>16.14</v>
      </c>
      <c r="AD2150" t="n">
        <v>16.139999999999986</v>
      </c>
      <c r="AE2150" t="n">
        <v>0.0</v>
      </c>
      <c r="AF2150" t="n">
        <v>0.0</v>
      </c>
      <c r="AG2150" t="n">
        <v>0.0</v>
      </c>
      <c r="AH2150" t="n">
        <v>0.0</v>
      </c>
      <c r="AI2150" t="n">
        <v>0.0</v>
      </c>
      <c r="AJ2150" t="n">
        <v>0.0</v>
      </c>
      <c r="AK2150" t="n">
        <v>0.0</v>
      </c>
      <c r="AL2150" t="inlineStr">
        <is>
          <t>unreconciled</t>
        </is>
      </c>
      <c r="AM2150" t="inlineStr">
        <is>
          <t>Order Amount Mismatch (POS&gt;3PO)</t>
        </is>
      </c>
      <c r="AN2150" t="n">
        <v>16.14</v>
      </c>
      <c r="AO2150" t="n">
        <f>ROUND(P2150*100/H2150,2)</f>
        <v>0.0</v>
      </c>
      <c r="AP2150" t="n">
        <f>ROUND(Q2150*100/I2150,2)</f>
        <v>0.0</v>
      </c>
      <c r="AQ2150"/>
      <c r="AR2150"/>
      <c r="AS2150" t="n">
        <v>0.0</v>
      </c>
    </row>
    <row r="2151">
      <c r="A2151" s="1" t="n">
        <v>45236.0</v>
      </c>
      <c r="B2151" s="2" t="n">
        <v>45236.93150462963</v>
      </c>
      <c r="C2151" t="inlineStr">
        <is>
          <t>3140094012086690</t>
        </is>
      </c>
      <c r="D2151" t="inlineStr">
        <is>
          <t>POS0012</t>
        </is>
      </c>
      <c r="E2151" t="inlineStr">
        <is>
          <t>05</t>
        </is>
      </c>
      <c r="F2151" t="inlineStr">
        <is>
          <t>0094</t>
        </is>
      </c>
      <c r="G2151" t="inlineStr">
        <is>
          <t>5322307352</t>
        </is>
      </c>
      <c r="H2151" t="n">
        <v>98.0</v>
      </c>
      <c r="I2151" t="n">
        <v>93.33</v>
      </c>
      <c r="J2151" t="n">
        <v>56.19</v>
      </c>
      <c r="K2151" t="inlineStr">
        <is>
          <t>sale</t>
        </is>
      </c>
      <c r="L2151" t="inlineStr">
        <is>
          <t/>
        </is>
      </c>
      <c r="M2151" t="inlineStr">
        <is>
          <t/>
        </is>
      </c>
      <c r="N2151" t="n">
        <v>0.0</v>
      </c>
      <c r="O2151" t="n">
        <v>0.0</v>
      </c>
      <c r="P2151" t="n">
        <v>79.02</v>
      </c>
      <c r="Q2151" t="n">
        <v>79.04</v>
      </c>
      <c r="R2151" t="n">
        <v>37.14</v>
      </c>
      <c r="S2151" t="n">
        <v>37.14</v>
      </c>
      <c r="T2151" t="n">
        <v>0.93</v>
      </c>
      <c r="U2151" t="n">
        <v>0.93</v>
      </c>
      <c r="V2151" t="n">
        <v>10.11</v>
      </c>
      <c r="W2151" t="n">
        <v>10.11</v>
      </c>
      <c r="X2151" t="n">
        <v>1.23</v>
      </c>
      <c r="Y2151" t="n">
        <v>1.22</v>
      </c>
      <c r="Z2151" t="n">
        <v>2.04</v>
      </c>
      <c r="AA2151" t="n">
        <v>2.04</v>
      </c>
      <c r="AB2151" t="n">
        <v>4.66</v>
      </c>
      <c r="AC2151" t="n">
        <v>4.67</v>
      </c>
      <c r="AD2151" t="n">
        <v>4.670000000000002</v>
      </c>
      <c r="AE2151" t="n">
        <v>-0.020000000000010232</v>
      </c>
      <c r="AF2151" t="n">
        <v>0.0</v>
      </c>
      <c r="AG2151" t="n">
        <v>0.0</v>
      </c>
      <c r="AH2151" t="n">
        <v>0.0</v>
      </c>
      <c r="AI2151" t="n">
        <v>0.010000000000000009</v>
      </c>
      <c r="AJ2151" t="n">
        <v>0.0</v>
      </c>
      <c r="AK2151" t="n">
        <v>-0.009999999999999787</v>
      </c>
      <c r="AL2151" t="inlineStr">
        <is>
          <t>unreconciled</t>
        </is>
      </c>
      <c r="AM2151" t="inlineStr">
        <is>
          <t>Order Amount Mismatch (POS&gt;3PO)</t>
        </is>
      </c>
      <c r="AN2151" t="n">
        <v>4.67</v>
      </c>
      <c r="AO2151" t="n">
        <f>ROUND(P2151*100/H2151,2)</f>
        <v>0.0</v>
      </c>
      <c r="AP2151" t="n">
        <f>ROUND(Q2151*100/I2151,2)</f>
        <v>0.0</v>
      </c>
      <c r="AQ2151"/>
      <c r="AR2151"/>
      <c r="AS2151" t="n">
        <v>0.0</v>
      </c>
    </row>
    <row r="2152">
      <c r="A2152" s="1" t="n">
        <v>45236.0</v>
      </c>
      <c r="B2152" s="2" t="n">
        <v>45236.83782407407</v>
      </c>
      <c r="C2152" t="inlineStr">
        <is>
          <t>3140094012086618</t>
        </is>
      </c>
      <c r="D2152" t="inlineStr">
        <is>
          <t>POS0012</t>
        </is>
      </c>
      <c r="E2152" t="inlineStr">
        <is>
          <t>33</t>
        </is>
      </c>
      <c r="F2152" t="inlineStr">
        <is>
          <t>0094</t>
        </is>
      </c>
      <c r="G2152" t="inlineStr">
        <is>
          <t>5322312030</t>
        </is>
      </c>
      <c r="H2152" t="n">
        <v>644.0</v>
      </c>
      <c r="I2152" t="n">
        <v>613.33</v>
      </c>
      <c r="J2152" t="n">
        <v>576.19</v>
      </c>
      <c r="K2152" t="inlineStr">
        <is>
          <t>sale</t>
        </is>
      </c>
      <c r="L2152" t="inlineStr">
        <is>
          <t/>
        </is>
      </c>
      <c r="M2152" t="inlineStr">
        <is>
          <t/>
        </is>
      </c>
      <c r="N2152" t="n">
        <v>0.0</v>
      </c>
      <c r="O2152" t="n">
        <v>0.0</v>
      </c>
      <c r="P2152" t="n">
        <v>475.32</v>
      </c>
      <c r="Q2152" t="n">
        <v>475.33</v>
      </c>
      <c r="R2152" t="n">
        <v>37.14</v>
      </c>
      <c r="S2152" t="n">
        <v>37.14</v>
      </c>
      <c r="T2152" t="n">
        <v>6.13</v>
      </c>
      <c r="U2152" t="n">
        <v>6.13</v>
      </c>
      <c r="V2152" t="n">
        <v>103.71</v>
      </c>
      <c r="W2152" t="n">
        <v>103.71</v>
      </c>
      <c r="X2152" t="n">
        <v>8.05</v>
      </c>
      <c r="Y2152" t="n">
        <v>8.05</v>
      </c>
      <c r="Z2152" t="n">
        <v>20.12</v>
      </c>
      <c r="AA2152" t="n">
        <v>20.12</v>
      </c>
      <c r="AB2152" t="n">
        <v>30.66</v>
      </c>
      <c r="AC2152" t="n">
        <v>30.67</v>
      </c>
      <c r="AD2152" t="n">
        <v>30.66999999999996</v>
      </c>
      <c r="AE2152" t="n">
        <v>-0.009999999999990905</v>
      </c>
      <c r="AF2152" t="n">
        <v>0.0</v>
      </c>
      <c r="AG2152" t="n">
        <v>0.0</v>
      </c>
      <c r="AH2152" t="n">
        <v>0.0</v>
      </c>
      <c r="AI2152" t="n">
        <v>0.0</v>
      </c>
      <c r="AJ2152" t="n">
        <v>0.0</v>
      </c>
      <c r="AK2152" t="n">
        <v>-0.010000000000001563</v>
      </c>
      <c r="AL2152" t="inlineStr">
        <is>
          <t>unreconciled</t>
        </is>
      </c>
      <c r="AM2152" t="inlineStr">
        <is>
          <t>Order Amount Mismatch (POS&gt;3PO)</t>
        </is>
      </c>
      <c r="AN2152" t="n">
        <v>30.67</v>
      </c>
      <c r="AO2152" t="n">
        <f>ROUND(P2152*100/H2152,2)</f>
        <v>0.0</v>
      </c>
      <c r="AP2152" t="n">
        <f>ROUND(Q2152*100/I2152,2)</f>
        <v>0.0</v>
      </c>
      <c r="AQ2152"/>
      <c r="AR2152"/>
      <c r="AS2152" t="n">
        <v>0.0</v>
      </c>
    </row>
    <row r="2153">
      <c r="A2153" s="1" t="n">
        <v>45236.0</v>
      </c>
      <c r="B2153" s="2" t="n">
        <v>45236.90164351852</v>
      </c>
      <c r="C2153" t="inlineStr">
        <is>
          <t>3140023012060113</t>
        </is>
      </c>
      <c r="D2153" t="inlineStr">
        <is>
          <t>POS0012</t>
        </is>
      </c>
      <c r="E2153" t="inlineStr">
        <is>
          <t>04</t>
        </is>
      </c>
      <c r="F2153" t="inlineStr">
        <is>
          <t>0023</t>
        </is>
      </c>
      <c r="G2153" t="inlineStr">
        <is>
          <t>5322344531</t>
        </is>
      </c>
      <c r="H2153" t="n">
        <v>546.0</v>
      </c>
      <c r="I2153" t="n">
        <v>519.99</v>
      </c>
      <c r="J2153" t="n">
        <v>482.85</v>
      </c>
      <c r="K2153" t="inlineStr">
        <is>
          <t>sale</t>
        </is>
      </c>
      <c r="L2153" t="inlineStr">
        <is>
          <t/>
        </is>
      </c>
      <c r="M2153" t="inlineStr">
        <is>
          <t/>
        </is>
      </c>
      <c r="N2153" t="n">
        <v>0.0</v>
      </c>
      <c r="O2153" t="n">
        <v>0.0</v>
      </c>
      <c r="P2153" t="n">
        <v>404.19</v>
      </c>
      <c r="Q2153" t="n">
        <v>404.17</v>
      </c>
      <c r="R2153" t="n">
        <v>37.14</v>
      </c>
      <c r="S2153" t="n">
        <v>37.14</v>
      </c>
      <c r="T2153" t="n">
        <v>5.2</v>
      </c>
      <c r="U2153" t="n">
        <v>5.2</v>
      </c>
      <c r="V2153" t="n">
        <v>86.91</v>
      </c>
      <c r="W2153" t="n">
        <v>86.91</v>
      </c>
      <c r="X2153" t="n">
        <v>6.82</v>
      </c>
      <c r="Y2153" t="n">
        <v>6.82</v>
      </c>
      <c r="Z2153" t="n">
        <v>16.87</v>
      </c>
      <c r="AA2153" t="n">
        <v>16.87</v>
      </c>
      <c r="AB2153" t="n">
        <v>26.0</v>
      </c>
      <c r="AC2153" t="n">
        <v>26.0</v>
      </c>
      <c r="AD2153" t="n">
        <v>26.00999999999999</v>
      </c>
      <c r="AE2153" t="n">
        <v>0.01999999999998181</v>
      </c>
      <c r="AF2153" t="n">
        <v>0.0</v>
      </c>
      <c r="AG2153" t="n">
        <v>0.0</v>
      </c>
      <c r="AH2153" t="n">
        <v>0.0</v>
      </c>
      <c r="AI2153" t="n">
        <v>0.0</v>
      </c>
      <c r="AJ2153" t="n">
        <v>0.0</v>
      </c>
      <c r="AK2153" t="n">
        <v>0.0</v>
      </c>
      <c r="AL2153" t="inlineStr">
        <is>
          <t>unreconciled</t>
        </is>
      </c>
      <c r="AM2153" t="inlineStr">
        <is>
          <t>Order Amount Mismatch (POS&gt;3PO)</t>
        </is>
      </c>
      <c r="AN2153" t="n">
        <v>26.01</v>
      </c>
      <c r="AO2153" t="n">
        <f>ROUND(P2153*100/H2153,2)</f>
        <v>0.0</v>
      </c>
      <c r="AP2153" t="n">
        <f>ROUND(Q2153*100/I2153,2)</f>
        <v>0.0</v>
      </c>
      <c r="AQ2153"/>
      <c r="AR2153"/>
      <c r="AS2153" t="n">
        <v>0.0</v>
      </c>
    </row>
    <row r="2154">
      <c r="A2154" s="1" t="n">
        <v>45236.0</v>
      </c>
      <c r="B2154" s="2" t="n">
        <v>45236.83212962963</v>
      </c>
      <c r="C2154" t="inlineStr">
        <is>
          <t>3140094012086613</t>
        </is>
      </c>
      <c r="D2154" t="inlineStr">
        <is>
          <t>POS0012</t>
        </is>
      </c>
      <c r="E2154" t="inlineStr">
        <is>
          <t>28</t>
        </is>
      </c>
      <c r="F2154" t="inlineStr">
        <is>
          <t>0094</t>
        </is>
      </c>
      <c r="G2154" t="inlineStr">
        <is>
          <t>5322460824</t>
        </is>
      </c>
      <c r="H2154" t="n">
        <v>403.0</v>
      </c>
      <c r="I2154" t="n">
        <v>383.8</v>
      </c>
      <c r="J2154" t="n">
        <v>346.66</v>
      </c>
      <c r="K2154" t="inlineStr">
        <is>
          <t>sale</t>
        </is>
      </c>
      <c r="L2154" t="inlineStr">
        <is>
          <t/>
        </is>
      </c>
      <c r="M2154" t="inlineStr">
        <is>
          <t/>
        </is>
      </c>
      <c r="N2154" t="n">
        <v>0.0</v>
      </c>
      <c r="O2154" t="n">
        <v>0.0</v>
      </c>
      <c r="P2154" t="n">
        <v>300.38</v>
      </c>
      <c r="Q2154" t="n">
        <v>300.37</v>
      </c>
      <c r="R2154" t="n">
        <v>37.14</v>
      </c>
      <c r="S2154" t="n">
        <v>37.14</v>
      </c>
      <c r="T2154" t="n">
        <v>3.84</v>
      </c>
      <c r="U2154" t="n">
        <v>3.84</v>
      </c>
      <c r="V2154" t="n">
        <v>62.4</v>
      </c>
      <c r="W2154" t="n">
        <v>62.4</v>
      </c>
      <c r="X2154" t="n">
        <v>5.04</v>
      </c>
      <c r="Y2154" t="n">
        <v>5.04</v>
      </c>
      <c r="Z2154" t="n">
        <v>12.14</v>
      </c>
      <c r="AA2154" t="n">
        <v>12.14</v>
      </c>
      <c r="AB2154" t="n">
        <v>19.2</v>
      </c>
      <c r="AC2154" t="n">
        <v>19.19</v>
      </c>
      <c r="AD2154" t="n">
        <v>19.19999999999999</v>
      </c>
      <c r="AE2154" t="n">
        <v>0.009999999999990905</v>
      </c>
      <c r="AF2154" t="n">
        <v>0.0</v>
      </c>
      <c r="AG2154" t="n">
        <v>0.0</v>
      </c>
      <c r="AH2154" t="n">
        <v>0.0</v>
      </c>
      <c r="AI2154" t="n">
        <v>0.0</v>
      </c>
      <c r="AJ2154" t="n">
        <v>0.0</v>
      </c>
      <c r="AK2154" t="n">
        <v>0.00999999999999801</v>
      </c>
      <c r="AL2154" t="inlineStr">
        <is>
          <t>unreconciled</t>
        </is>
      </c>
      <c r="AM2154" t="inlineStr">
        <is>
          <t>Order Amount Mismatch (POS&gt;3PO)</t>
        </is>
      </c>
      <c r="AN2154" t="n">
        <v>19.2</v>
      </c>
      <c r="AO2154" t="n">
        <f>ROUND(P2154*100/H2154,2)</f>
        <v>0.0</v>
      </c>
      <c r="AP2154" t="n">
        <f>ROUND(Q2154*100/I2154,2)</f>
        <v>0.0</v>
      </c>
      <c r="AQ2154"/>
      <c r="AR2154"/>
      <c r="AS2154" t="n">
        <v>0.0</v>
      </c>
    </row>
    <row r="2155">
      <c r="A2155" s="1" t="n">
        <v>45236.0</v>
      </c>
      <c r="B2155" s="2" t="n">
        <v>45236.87136574074</v>
      </c>
      <c r="C2155" t="inlineStr">
        <is>
          <t>3140094012086644</t>
        </is>
      </c>
      <c r="D2155" t="inlineStr">
        <is>
          <t>POS0012</t>
        </is>
      </c>
      <c r="E2155" t="inlineStr">
        <is>
          <t>59</t>
        </is>
      </c>
      <c r="F2155" t="inlineStr">
        <is>
          <t>0094</t>
        </is>
      </c>
      <c r="G2155" t="inlineStr">
        <is>
          <t>5322468638</t>
        </is>
      </c>
      <c r="H2155" t="n">
        <v>247.0</v>
      </c>
      <c r="I2155" t="n">
        <v>235.24</v>
      </c>
      <c r="J2155" t="n">
        <v>198.1</v>
      </c>
      <c r="K2155" t="inlineStr">
        <is>
          <t>sale</t>
        </is>
      </c>
      <c r="L2155" t="inlineStr">
        <is>
          <t/>
        </is>
      </c>
      <c r="M2155" t="inlineStr">
        <is>
          <t/>
        </is>
      </c>
      <c r="N2155" t="n">
        <v>0.0</v>
      </c>
      <c r="O2155" t="n">
        <v>0.0</v>
      </c>
      <c r="P2155" t="n">
        <v>187.16</v>
      </c>
      <c r="Q2155" t="n">
        <v>187.16</v>
      </c>
      <c r="R2155" t="n">
        <v>37.14</v>
      </c>
      <c r="S2155" t="n">
        <v>37.14</v>
      </c>
      <c r="T2155" t="n">
        <v>2.35</v>
      </c>
      <c r="U2155" t="n">
        <v>2.35</v>
      </c>
      <c r="V2155" t="n">
        <v>35.66</v>
      </c>
      <c r="W2155" t="n">
        <v>35.66</v>
      </c>
      <c r="X2155" t="n">
        <v>3.09</v>
      </c>
      <c r="Y2155" t="n">
        <v>3.09</v>
      </c>
      <c r="Z2155" t="n">
        <v>6.98</v>
      </c>
      <c r="AA2155" t="n">
        <v>6.98</v>
      </c>
      <c r="AB2155" t="n">
        <v>11.76</v>
      </c>
      <c r="AC2155" t="n">
        <v>11.76</v>
      </c>
      <c r="AD2155" t="n">
        <v>11.759999999999991</v>
      </c>
      <c r="AE2155" t="n">
        <v>0.0</v>
      </c>
      <c r="AF2155" t="n">
        <v>0.0</v>
      </c>
      <c r="AG2155" t="n">
        <v>0.0</v>
      </c>
      <c r="AH2155" t="n">
        <v>0.0</v>
      </c>
      <c r="AI2155" t="n">
        <v>0.0</v>
      </c>
      <c r="AJ2155" t="n">
        <v>0.0</v>
      </c>
      <c r="AK2155" t="n">
        <v>0.0</v>
      </c>
      <c r="AL2155" t="inlineStr">
        <is>
          <t>unreconciled</t>
        </is>
      </c>
      <c r="AM2155" t="inlineStr">
        <is>
          <t>Order Amount Mismatch (POS&gt;3PO)</t>
        </is>
      </c>
      <c r="AN2155" t="n">
        <v>11.76</v>
      </c>
      <c r="AO2155" t="n">
        <f>ROUND(P2155*100/H2155,2)</f>
        <v>0.0</v>
      </c>
      <c r="AP2155" t="n">
        <f>ROUND(Q2155*100/I2155,2)</f>
        <v>0.0</v>
      </c>
      <c r="AQ2155"/>
      <c r="AR2155"/>
      <c r="AS2155" t="n">
        <v>0.0</v>
      </c>
    </row>
    <row r="2156">
      <c r="A2156" s="1" t="n">
        <v>45236.0</v>
      </c>
      <c r="B2156" s="2" t="n">
        <v>45236.895150462966</v>
      </c>
      <c r="C2156" t="inlineStr">
        <is>
          <t>3140094012086661</t>
        </is>
      </c>
      <c r="D2156" t="inlineStr">
        <is>
          <t>POS0012</t>
        </is>
      </c>
      <c r="E2156" t="inlineStr">
        <is>
          <t>76</t>
        </is>
      </c>
      <c r="F2156" t="inlineStr">
        <is>
          <t>0094</t>
        </is>
      </c>
      <c r="G2156" t="inlineStr">
        <is>
          <t>5322490826</t>
        </is>
      </c>
      <c r="H2156" t="n">
        <v>105.0</v>
      </c>
      <c r="I2156" t="n">
        <v>100.0</v>
      </c>
      <c r="J2156" t="n">
        <v>62.86</v>
      </c>
      <c r="K2156" t="inlineStr">
        <is>
          <t>sale</t>
        </is>
      </c>
      <c r="L2156" t="inlineStr">
        <is>
          <t/>
        </is>
      </c>
      <c r="M2156" t="inlineStr">
        <is>
          <t/>
        </is>
      </c>
      <c r="N2156" t="n">
        <v>0.0</v>
      </c>
      <c r="O2156" t="n">
        <v>0.0</v>
      </c>
      <c r="P2156" t="n">
        <v>84.11</v>
      </c>
      <c r="Q2156" t="n">
        <v>84.1</v>
      </c>
      <c r="R2156" t="n">
        <v>37.14</v>
      </c>
      <c r="S2156" t="n">
        <v>37.14</v>
      </c>
      <c r="T2156" t="n">
        <v>1.0</v>
      </c>
      <c r="U2156" t="n">
        <v>1.0</v>
      </c>
      <c r="V2156" t="n">
        <v>11.31</v>
      </c>
      <c r="W2156" t="n">
        <v>11.31</v>
      </c>
      <c r="X2156" t="n">
        <v>1.31</v>
      </c>
      <c r="Y2156" t="n">
        <v>1.31</v>
      </c>
      <c r="Z2156" t="n">
        <v>2.27</v>
      </c>
      <c r="AA2156" t="n">
        <v>2.28</v>
      </c>
      <c r="AB2156" t="n">
        <v>5.0</v>
      </c>
      <c r="AC2156" t="n">
        <v>5.0</v>
      </c>
      <c r="AD2156" t="n">
        <v>5.0</v>
      </c>
      <c r="AE2156" t="n">
        <v>0.010000000000005116</v>
      </c>
      <c r="AF2156" t="n">
        <v>0.0</v>
      </c>
      <c r="AG2156" t="n">
        <v>0.0</v>
      </c>
      <c r="AH2156" t="n">
        <v>0.0</v>
      </c>
      <c r="AI2156" t="n">
        <v>0.0</v>
      </c>
      <c r="AJ2156" t="n">
        <v>-0.009999999999999787</v>
      </c>
      <c r="AK2156" t="n">
        <v>0.0</v>
      </c>
      <c r="AL2156" t="inlineStr">
        <is>
          <t>unreconciled</t>
        </is>
      </c>
      <c r="AM2156" t="inlineStr">
        <is>
          <t>Order Amount Mismatch (POS&gt;3PO)</t>
        </is>
      </c>
      <c r="AN2156" t="n">
        <v>5.0</v>
      </c>
      <c r="AO2156" t="n">
        <f>ROUND(P2156*100/H2156,2)</f>
        <v>0.0</v>
      </c>
      <c r="AP2156" t="n">
        <f>ROUND(Q2156*100/I2156,2)</f>
        <v>0.0</v>
      </c>
      <c r="AQ2156"/>
      <c r="AR2156"/>
      <c r="AS2156" t="n">
        <v>0.0</v>
      </c>
    </row>
    <row r="2157">
      <c r="A2157" s="1" t="n">
        <v>45236.0</v>
      </c>
      <c r="B2157" s="2" t="n">
        <v>45236.816030092596</v>
      </c>
      <c r="C2157" t="inlineStr">
        <is>
          <t>3140094012086602</t>
        </is>
      </c>
      <c r="D2157" t="inlineStr">
        <is>
          <t>POS0012</t>
        </is>
      </c>
      <c r="E2157" t="inlineStr">
        <is>
          <t>17</t>
        </is>
      </c>
      <c r="F2157" t="inlineStr">
        <is>
          <t>0094</t>
        </is>
      </c>
      <c r="G2157" t="inlineStr">
        <is>
          <t>5322500258</t>
        </is>
      </c>
      <c r="H2157" t="n">
        <v>268.0</v>
      </c>
      <c r="I2157" t="n">
        <v>255.24</v>
      </c>
      <c r="J2157" t="n">
        <v>218.1</v>
      </c>
      <c r="K2157" t="inlineStr">
        <is>
          <t>sale</t>
        </is>
      </c>
      <c r="L2157" t="inlineStr">
        <is>
          <t/>
        </is>
      </c>
      <c r="M2157" t="inlineStr">
        <is>
          <t/>
        </is>
      </c>
      <c r="N2157" t="n">
        <v>0.0</v>
      </c>
      <c r="O2157" t="n">
        <v>0.0</v>
      </c>
      <c r="P2157" t="n">
        <v>202.41</v>
      </c>
      <c r="Q2157" t="n">
        <v>202.41</v>
      </c>
      <c r="R2157" t="n">
        <v>37.14</v>
      </c>
      <c r="S2157" t="n">
        <v>37.14</v>
      </c>
      <c r="T2157" t="n">
        <v>2.55</v>
      </c>
      <c r="U2157" t="n">
        <v>2.55</v>
      </c>
      <c r="V2157" t="n">
        <v>39.26</v>
      </c>
      <c r="W2157" t="n">
        <v>39.26</v>
      </c>
      <c r="X2157" t="n">
        <v>3.35</v>
      </c>
      <c r="Y2157" t="n">
        <v>3.35</v>
      </c>
      <c r="Z2157" t="n">
        <v>7.67</v>
      </c>
      <c r="AA2157" t="n">
        <v>7.67</v>
      </c>
      <c r="AB2157" t="n">
        <v>12.76</v>
      </c>
      <c r="AC2157" t="n">
        <v>12.76</v>
      </c>
      <c r="AD2157" t="n">
        <v>12.759999999999991</v>
      </c>
      <c r="AE2157" t="n">
        <v>0.0</v>
      </c>
      <c r="AF2157" t="n">
        <v>0.0</v>
      </c>
      <c r="AG2157" t="n">
        <v>0.0</v>
      </c>
      <c r="AH2157" t="n">
        <v>0.0</v>
      </c>
      <c r="AI2157" t="n">
        <v>0.0</v>
      </c>
      <c r="AJ2157" t="n">
        <v>0.0</v>
      </c>
      <c r="AK2157" t="n">
        <v>0.0</v>
      </c>
      <c r="AL2157" t="inlineStr">
        <is>
          <t>unreconciled</t>
        </is>
      </c>
      <c r="AM2157" t="inlineStr">
        <is>
          <t>Order Amount Mismatch (POS&gt;3PO)</t>
        </is>
      </c>
      <c r="AN2157" t="n">
        <v>12.76</v>
      </c>
      <c r="AO2157" t="n">
        <f>ROUND(P2157*100/H2157,2)</f>
        <v>0.0</v>
      </c>
      <c r="AP2157" t="n">
        <f>ROUND(Q2157*100/I2157,2)</f>
        <v>0.0</v>
      </c>
      <c r="AQ2157"/>
      <c r="AR2157"/>
      <c r="AS2157" t="n">
        <v>0.0</v>
      </c>
    </row>
    <row r="2158">
      <c r="A2158" s="1" t="n">
        <v>45236.0</v>
      </c>
      <c r="B2158" s="2" t="n">
        <v>45236.991747685184</v>
      </c>
      <c r="C2158" t="inlineStr">
        <is>
          <t>3140023012060158</t>
        </is>
      </c>
      <c r="D2158" t="inlineStr">
        <is>
          <t>POS0012</t>
        </is>
      </c>
      <c r="E2158" t="inlineStr">
        <is>
          <t>49</t>
        </is>
      </c>
      <c r="F2158" t="inlineStr">
        <is>
          <t>0023</t>
        </is>
      </c>
      <c r="G2158" t="inlineStr">
        <is>
          <t>5322607059</t>
        </is>
      </c>
      <c r="H2158" t="n">
        <v>471.0</v>
      </c>
      <c r="I2158" t="n">
        <v>448.57</v>
      </c>
      <c r="J2158" t="n">
        <v>411.43</v>
      </c>
      <c r="K2158" t="inlineStr">
        <is>
          <t>sale</t>
        </is>
      </c>
      <c r="L2158" t="inlineStr">
        <is>
          <t/>
        </is>
      </c>
      <c r="M2158" t="inlineStr">
        <is>
          <t/>
        </is>
      </c>
      <c r="N2158" t="n">
        <v>0.0</v>
      </c>
      <c r="O2158" t="n">
        <v>0.0</v>
      </c>
      <c r="P2158" t="n">
        <v>349.74</v>
      </c>
      <c r="Q2158" t="n">
        <v>349.73</v>
      </c>
      <c r="R2158" t="n">
        <v>37.14</v>
      </c>
      <c r="S2158" t="n">
        <v>37.14</v>
      </c>
      <c r="T2158" t="n">
        <v>4.49</v>
      </c>
      <c r="U2158" t="n">
        <v>4.49</v>
      </c>
      <c r="V2158" t="n">
        <v>74.06</v>
      </c>
      <c r="W2158" t="n">
        <v>74.06</v>
      </c>
      <c r="X2158" t="n">
        <v>5.89</v>
      </c>
      <c r="Y2158" t="n">
        <v>5.89</v>
      </c>
      <c r="Z2158" t="n">
        <v>14.39</v>
      </c>
      <c r="AA2158" t="n">
        <v>14.39</v>
      </c>
      <c r="AB2158" t="n">
        <v>22.42</v>
      </c>
      <c r="AC2158" t="n">
        <v>22.43</v>
      </c>
      <c r="AD2158" t="n">
        <v>22.430000000000007</v>
      </c>
      <c r="AE2158" t="n">
        <v>0.009999999999990905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0.0</v>
      </c>
      <c r="AK2158" t="n">
        <v>-0.00999999999999801</v>
      </c>
      <c r="AL2158" t="inlineStr">
        <is>
          <t>unreconciled</t>
        </is>
      </c>
      <c r="AM2158" t="inlineStr">
        <is>
          <t>Order Amount Mismatch (POS&gt;3PO)</t>
        </is>
      </c>
      <c r="AN2158" t="n">
        <v>22.43</v>
      </c>
      <c r="AO2158" t="n">
        <f>ROUND(P2158*100/H2158,2)</f>
        <v>0.0</v>
      </c>
      <c r="AP2158" t="n">
        <f>ROUND(Q2158*100/I2158,2)</f>
        <v>0.0</v>
      </c>
      <c r="AQ2158"/>
      <c r="AR2158"/>
      <c r="AS2158" t="n">
        <v>0.0</v>
      </c>
    </row>
    <row r="2159">
      <c r="A2159" s="1" t="n">
        <v>45236.0</v>
      </c>
      <c r="B2159" s="2" t="n">
        <v>45236.85644675926</v>
      </c>
      <c r="C2159" t="inlineStr">
        <is>
          <t>3140023012060093</t>
        </is>
      </c>
      <c r="D2159" t="inlineStr">
        <is>
          <t>POS0012</t>
        </is>
      </c>
      <c r="E2159" t="inlineStr">
        <is>
          <t>84</t>
        </is>
      </c>
      <c r="F2159" t="inlineStr">
        <is>
          <t>0023</t>
        </is>
      </c>
      <c r="G2159" t="inlineStr">
        <is>
          <t>5322616896</t>
        </is>
      </c>
      <c r="H2159" t="n">
        <v>279.0</v>
      </c>
      <c r="I2159" t="n">
        <v>265.72</v>
      </c>
      <c r="J2159" t="n">
        <v>228.58</v>
      </c>
      <c r="K2159" t="inlineStr">
        <is>
          <t>sale</t>
        </is>
      </c>
      <c r="L2159" t="inlineStr">
        <is>
          <t/>
        </is>
      </c>
      <c r="M2159" t="inlineStr">
        <is>
          <t/>
        </is>
      </c>
      <c r="N2159" t="n">
        <v>0.0</v>
      </c>
      <c r="O2159" t="n">
        <v>0.0</v>
      </c>
      <c r="P2159" t="n">
        <v>210.4</v>
      </c>
      <c r="Q2159" t="n">
        <v>210.38</v>
      </c>
      <c r="R2159" t="n">
        <v>37.14</v>
      </c>
      <c r="S2159" t="n">
        <v>37.14</v>
      </c>
      <c r="T2159" t="n">
        <v>2.66</v>
      </c>
      <c r="U2159" t="n">
        <v>2.66</v>
      </c>
      <c r="V2159" t="n">
        <v>41.14</v>
      </c>
      <c r="W2159" t="n">
        <v>41.14</v>
      </c>
      <c r="X2159" t="n">
        <v>3.49</v>
      </c>
      <c r="Y2159" t="n">
        <v>3.49</v>
      </c>
      <c r="Z2159" t="n">
        <v>8.03</v>
      </c>
      <c r="AA2159" t="n">
        <v>8.04</v>
      </c>
      <c r="AB2159" t="n">
        <v>13.28</v>
      </c>
      <c r="AC2159" t="n">
        <v>13.29</v>
      </c>
      <c r="AD2159" t="n">
        <v>13.279999999999973</v>
      </c>
      <c r="AE2159" t="n">
        <v>0.020000000000010232</v>
      </c>
      <c r="AF2159" t="n">
        <v>0.0</v>
      </c>
      <c r="AG2159" t="n">
        <v>0.0</v>
      </c>
      <c r="AH2159" t="n">
        <v>0.0</v>
      </c>
      <c r="AI2159" t="n">
        <v>0.0</v>
      </c>
      <c r="AJ2159" t="n">
        <v>-0.009999999999999787</v>
      </c>
      <c r="AK2159" t="n">
        <v>-0.009999999999999787</v>
      </c>
      <c r="AL2159" t="inlineStr">
        <is>
          <t>unreconciled</t>
        </is>
      </c>
      <c r="AM2159" t="inlineStr">
        <is>
          <t>Order Amount Mismatch (POS&gt;3PO)</t>
        </is>
      </c>
      <c r="AN2159" t="n">
        <v>13.28</v>
      </c>
      <c r="AO2159" t="n">
        <f>ROUND(P2159*100/H2159,2)</f>
        <v>0.0</v>
      </c>
      <c r="AP2159" t="n">
        <f>ROUND(Q2159*100/I2159,2)</f>
        <v>0.0</v>
      </c>
      <c r="AQ2159"/>
      <c r="AR2159"/>
      <c r="AS2159" t="n">
        <v>0.0</v>
      </c>
    </row>
    <row r="2160">
      <c r="A2160" s="1" t="n">
        <v>45236.0</v>
      </c>
      <c r="B2160" s="2" t="n">
        <v>45236.933854166666</v>
      </c>
      <c r="C2160" t="inlineStr">
        <is>
          <t>3140094012086691</t>
        </is>
      </c>
      <c r="D2160" t="inlineStr">
        <is>
          <t>POS0012</t>
        </is>
      </c>
      <c r="E2160" t="inlineStr">
        <is>
          <t>06</t>
        </is>
      </c>
      <c r="F2160" t="inlineStr">
        <is>
          <t>0094</t>
        </is>
      </c>
      <c r="G2160" t="inlineStr">
        <is>
          <t>5322665642</t>
        </is>
      </c>
      <c r="H2160" t="n">
        <v>767.0</v>
      </c>
      <c r="I2160" t="n">
        <v>730.46</v>
      </c>
      <c r="J2160" t="n">
        <v>693.32</v>
      </c>
      <c r="K2160" t="inlineStr">
        <is>
          <t>sale</t>
        </is>
      </c>
      <c r="L2160" t="inlineStr">
        <is>
          <t/>
        </is>
      </c>
      <c r="M2160" t="inlineStr">
        <is>
          <t/>
        </is>
      </c>
      <c r="N2160" t="n">
        <v>0.0</v>
      </c>
      <c r="O2160" t="n">
        <v>0.0</v>
      </c>
      <c r="P2160" t="n">
        <v>564.58</v>
      </c>
      <c r="Q2160" t="n">
        <v>564.58</v>
      </c>
      <c r="R2160" t="n">
        <v>37.14</v>
      </c>
      <c r="S2160" t="n">
        <v>37.14</v>
      </c>
      <c r="T2160" t="n">
        <v>7.3</v>
      </c>
      <c r="U2160" t="n">
        <v>7.3</v>
      </c>
      <c r="V2160" t="n">
        <v>124.8</v>
      </c>
      <c r="W2160" t="n">
        <v>124.8</v>
      </c>
      <c r="X2160" t="n">
        <v>9.59</v>
      </c>
      <c r="Y2160" t="n">
        <v>9.59</v>
      </c>
      <c r="Z2160" t="n">
        <v>24.19</v>
      </c>
      <c r="AA2160" t="n">
        <v>24.19</v>
      </c>
      <c r="AB2160" t="n">
        <v>36.52</v>
      </c>
      <c r="AC2160" t="n">
        <v>36.52</v>
      </c>
      <c r="AD2160" t="n">
        <v>36.539999999999964</v>
      </c>
      <c r="AE2160" t="n">
        <v>0.0</v>
      </c>
      <c r="AF2160" t="n">
        <v>0.0</v>
      </c>
      <c r="AG2160" t="n">
        <v>0.0</v>
      </c>
      <c r="AH2160" t="n">
        <v>0.0</v>
      </c>
      <c r="AI2160" t="n">
        <v>0.0</v>
      </c>
      <c r="AJ2160" t="n">
        <v>0.0</v>
      </c>
      <c r="AK2160" t="n">
        <v>0.0</v>
      </c>
      <c r="AL2160" t="inlineStr">
        <is>
          <t>unreconciled</t>
        </is>
      </c>
      <c r="AM2160" t="inlineStr">
        <is>
          <t>Order Amount Mismatch (POS&gt;3PO)</t>
        </is>
      </c>
      <c r="AN2160" t="n">
        <v>36.54</v>
      </c>
      <c r="AO2160" t="n">
        <f>ROUND(P2160*100/H2160,2)</f>
        <v>0.0</v>
      </c>
      <c r="AP2160" t="n">
        <f>ROUND(Q2160*100/I2160,2)</f>
        <v>0.0</v>
      </c>
      <c r="AQ2160"/>
      <c r="AR2160"/>
      <c r="AS2160" t="n">
        <v>0.0</v>
      </c>
    </row>
    <row r="2161">
      <c r="A2161" s="1" t="n">
        <v>45236.0</v>
      </c>
      <c r="B2161" s="2" t="n">
        <v>45236.971967592595</v>
      </c>
      <c r="C2161" t="inlineStr">
        <is>
          <t>3140023012060143</t>
        </is>
      </c>
      <c r="D2161" t="inlineStr">
        <is>
          <t>POS0012</t>
        </is>
      </c>
      <c r="E2161" t="inlineStr">
        <is>
          <t>34</t>
        </is>
      </c>
      <c r="F2161" t="inlineStr">
        <is>
          <t>0023</t>
        </is>
      </c>
      <c r="G2161" t="inlineStr">
        <is>
          <t>5322694799</t>
        </is>
      </c>
      <c r="H2161" t="n">
        <v>371.0</v>
      </c>
      <c r="I2161" t="n">
        <v>353.33</v>
      </c>
      <c r="J2161" t="n">
        <v>316.19</v>
      </c>
      <c r="K2161" t="inlineStr">
        <is>
          <t>sale</t>
        </is>
      </c>
      <c r="L2161" t="inlineStr">
        <is>
          <t/>
        </is>
      </c>
      <c r="M2161" t="inlineStr">
        <is>
          <t/>
        </is>
      </c>
      <c r="N2161" t="n">
        <v>0.0</v>
      </c>
      <c r="O2161" t="n">
        <v>0.0</v>
      </c>
      <c r="P2161" t="n">
        <v>277.17</v>
      </c>
      <c r="Q2161" t="n">
        <v>277.16</v>
      </c>
      <c r="R2161" t="n">
        <v>37.14</v>
      </c>
      <c r="S2161" t="n">
        <v>37.14</v>
      </c>
      <c r="T2161" t="n">
        <v>3.53</v>
      </c>
      <c r="U2161" t="n">
        <v>3.53</v>
      </c>
      <c r="V2161" t="n">
        <v>56.91</v>
      </c>
      <c r="W2161" t="n">
        <v>56.91</v>
      </c>
      <c r="X2161" t="n">
        <v>4.64</v>
      </c>
      <c r="Y2161" t="n">
        <v>4.64</v>
      </c>
      <c r="Z2161" t="n">
        <v>11.08</v>
      </c>
      <c r="AA2161" t="n">
        <v>11.08</v>
      </c>
      <c r="AB2161" t="n">
        <v>17.66</v>
      </c>
      <c r="AC2161" t="n">
        <v>17.67</v>
      </c>
      <c r="AD2161" t="n">
        <v>17.670000000000016</v>
      </c>
      <c r="AE2161" t="n">
        <v>0.009999999999990905</v>
      </c>
      <c r="AF2161" t="n">
        <v>0.0</v>
      </c>
      <c r="AG2161" t="n">
        <v>0.0</v>
      </c>
      <c r="AH2161" t="n">
        <v>0.0</v>
      </c>
      <c r="AI2161" t="n">
        <v>0.0</v>
      </c>
      <c r="AJ2161" t="n">
        <v>0.0</v>
      </c>
      <c r="AK2161" t="n">
        <v>-0.010000000000001563</v>
      </c>
      <c r="AL2161" t="inlineStr">
        <is>
          <t>unreconciled</t>
        </is>
      </c>
      <c r="AM2161" t="inlineStr">
        <is>
          <t>Order Amount Mismatch (POS&gt;3PO)</t>
        </is>
      </c>
      <c r="AN2161" t="n">
        <v>17.67</v>
      </c>
      <c r="AO2161" t="n">
        <f>ROUND(P2161*100/H2161,2)</f>
        <v>0.0</v>
      </c>
      <c r="AP2161" t="n">
        <f>ROUND(Q2161*100/I2161,2)</f>
        <v>0.0</v>
      </c>
      <c r="AQ2161"/>
      <c r="AR2161"/>
      <c r="AS2161" t="n">
        <v>0.0</v>
      </c>
    </row>
    <row r="2162">
      <c r="A2162" s="1" t="n">
        <v>45236.0</v>
      </c>
      <c r="B2162" s="2" t="n">
        <v>45236.88263888889</v>
      </c>
      <c r="C2162" t="inlineStr">
        <is>
          <t>3140023012060107</t>
        </is>
      </c>
      <c r="D2162" t="inlineStr">
        <is>
          <t>POS0012</t>
        </is>
      </c>
      <c r="E2162" t="inlineStr">
        <is>
          <t>98</t>
        </is>
      </c>
      <c r="F2162" t="inlineStr">
        <is>
          <t>0023</t>
        </is>
      </c>
      <c r="G2162" t="inlineStr">
        <is>
          <t>5322711943</t>
        </is>
      </c>
      <c r="H2162" t="n">
        <v>250.99999999999997</v>
      </c>
      <c r="I2162" t="n">
        <v>239.04</v>
      </c>
      <c r="J2162" t="n">
        <v>201.9</v>
      </c>
      <c r="K2162" t="inlineStr">
        <is>
          <t>sale</t>
        </is>
      </c>
      <c r="L2162" t="inlineStr">
        <is>
          <t/>
        </is>
      </c>
      <c r="M2162" t="inlineStr">
        <is>
          <t/>
        </is>
      </c>
      <c r="N2162" t="n">
        <v>0.0</v>
      </c>
      <c r="O2162" t="n">
        <v>0.0</v>
      </c>
      <c r="P2162" t="n">
        <v>190.06</v>
      </c>
      <c r="Q2162" t="n">
        <v>190.05</v>
      </c>
      <c r="R2162" t="n">
        <v>37.14</v>
      </c>
      <c r="S2162" t="n">
        <v>37.14</v>
      </c>
      <c r="T2162" t="n">
        <v>2.39</v>
      </c>
      <c r="U2162" t="n">
        <v>2.39</v>
      </c>
      <c r="V2162" t="n">
        <v>36.34</v>
      </c>
      <c r="W2162" t="n">
        <v>36.34</v>
      </c>
      <c r="X2162" t="n">
        <v>3.14</v>
      </c>
      <c r="Y2162" t="n">
        <v>3.14</v>
      </c>
      <c r="Z2162" t="n">
        <v>7.11</v>
      </c>
      <c r="AA2162" t="n">
        <v>7.11</v>
      </c>
      <c r="AB2162" t="n">
        <v>11.96</v>
      </c>
      <c r="AC2162" t="n">
        <v>11.95</v>
      </c>
      <c r="AD2162" t="n">
        <v>11.95999999999998</v>
      </c>
      <c r="AE2162" t="n">
        <v>0.009999999999990905</v>
      </c>
      <c r="AF2162" t="n">
        <v>0.0</v>
      </c>
      <c r="AG2162" t="n">
        <v>0.0</v>
      </c>
      <c r="AH2162" t="n">
        <v>0.0</v>
      </c>
      <c r="AI2162" t="n">
        <v>0.0</v>
      </c>
      <c r="AJ2162" t="n">
        <v>0.0</v>
      </c>
      <c r="AK2162" t="n">
        <v>0.010000000000001563</v>
      </c>
      <c r="AL2162" t="inlineStr">
        <is>
          <t>unreconciled</t>
        </is>
      </c>
      <c r="AM2162" t="inlineStr">
        <is>
          <t>Order Amount Mismatch (POS&gt;3PO)</t>
        </is>
      </c>
      <c r="AN2162" t="n">
        <v>11.96</v>
      </c>
      <c r="AO2162" t="n">
        <f>ROUND(P2162*100/H2162,2)</f>
        <v>0.0</v>
      </c>
      <c r="AP2162" t="n">
        <f>ROUND(Q2162*100/I2162,2)</f>
        <v>0.0</v>
      </c>
      <c r="AQ2162"/>
      <c r="AR2162"/>
      <c r="AS2162" t="n">
        <v>0.0</v>
      </c>
    </row>
    <row r="2163">
      <c r="A2163" s="1" t="n">
        <v>45236.0</v>
      </c>
      <c r="B2163" s="2" t="n">
        <v>45236.873125</v>
      </c>
      <c r="C2163" t="inlineStr">
        <is>
          <t>3140023012060103</t>
        </is>
      </c>
      <c r="D2163" t="inlineStr">
        <is>
          <t>POS0012</t>
        </is>
      </c>
      <c r="E2163" t="inlineStr">
        <is>
          <t>94</t>
        </is>
      </c>
      <c r="F2163" t="inlineStr">
        <is>
          <t>0023</t>
        </is>
      </c>
      <c r="G2163" t="inlineStr">
        <is>
          <t>5322727873</t>
        </is>
      </c>
      <c r="H2163" t="n">
        <v>341.0</v>
      </c>
      <c r="I2163" t="n">
        <v>324.76</v>
      </c>
      <c r="J2163" t="n">
        <v>287.62</v>
      </c>
      <c r="K2163" t="inlineStr">
        <is>
          <t>sale</t>
        </is>
      </c>
      <c r="L2163" t="inlineStr">
        <is>
          <t/>
        </is>
      </c>
      <c r="M2163" t="inlineStr">
        <is>
          <t/>
        </is>
      </c>
      <c r="N2163" t="n">
        <v>0.0</v>
      </c>
      <c r="O2163" t="n">
        <v>0.0</v>
      </c>
      <c r="P2163" t="n">
        <v>255.39</v>
      </c>
      <c r="Q2163" t="n">
        <v>255.37</v>
      </c>
      <c r="R2163" t="n">
        <v>37.14</v>
      </c>
      <c r="S2163" t="n">
        <v>37.14</v>
      </c>
      <c r="T2163" t="n">
        <v>3.25</v>
      </c>
      <c r="U2163" t="n">
        <v>3.25</v>
      </c>
      <c r="V2163" t="n">
        <v>51.77</v>
      </c>
      <c r="W2163" t="n">
        <v>51.77</v>
      </c>
      <c r="X2163" t="n">
        <v>4.26</v>
      </c>
      <c r="Y2163" t="n">
        <v>4.26</v>
      </c>
      <c r="Z2163" t="n">
        <v>10.09</v>
      </c>
      <c r="AA2163" t="n">
        <v>10.09</v>
      </c>
      <c r="AB2163" t="n">
        <v>16.24</v>
      </c>
      <c r="AC2163" t="n">
        <v>16.24</v>
      </c>
      <c r="AD2163" t="n">
        <v>16.24000000000001</v>
      </c>
      <c r="AE2163" t="n">
        <v>0.01999999999998181</v>
      </c>
      <c r="AF2163" t="n">
        <v>0.0</v>
      </c>
      <c r="AG2163" t="n">
        <v>0.0</v>
      </c>
      <c r="AH2163" t="n">
        <v>0.0</v>
      </c>
      <c r="AI2163" t="n">
        <v>0.0</v>
      </c>
      <c r="AJ2163" t="n">
        <v>0.0</v>
      </c>
      <c r="AK2163" t="n">
        <v>0.0</v>
      </c>
      <c r="AL2163" t="inlineStr">
        <is>
          <t>unreconciled</t>
        </is>
      </c>
      <c r="AM2163" t="inlineStr">
        <is>
          <t>Order Amount Mismatch (POS&gt;3PO)</t>
        </is>
      </c>
      <c r="AN2163" t="n">
        <v>16.24</v>
      </c>
      <c r="AO2163" t="n">
        <f>ROUND(P2163*100/H2163,2)</f>
        <v>0.0</v>
      </c>
      <c r="AP2163" t="n">
        <f>ROUND(Q2163*100/I2163,2)</f>
        <v>0.0</v>
      </c>
      <c r="AQ2163"/>
      <c r="AR2163"/>
      <c r="AS2163" t="n">
        <v>0.0</v>
      </c>
    </row>
    <row r="2164">
      <c r="A2164" s="1" t="n">
        <v>45236.0</v>
      </c>
      <c r="B2164" s="2" t="n">
        <v>45236.85146990741</v>
      </c>
      <c r="C2164" t="inlineStr">
        <is>
          <t>3140094012086628</t>
        </is>
      </c>
      <c r="D2164" t="inlineStr">
        <is>
          <t>POS0012</t>
        </is>
      </c>
      <c r="E2164" t="inlineStr">
        <is>
          <t>43</t>
        </is>
      </c>
      <c r="F2164" t="inlineStr">
        <is>
          <t>0094</t>
        </is>
      </c>
      <c r="G2164" t="inlineStr">
        <is>
          <t>5322828317</t>
        </is>
      </c>
      <c r="H2164" t="n">
        <v>246.00000000000003</v>
      </c>
      <c r="I2164" t="n">
        <v>234.29</v>
      </c>
      <c r="J2164" t="n">
        <v>197.15</v>
      </c>
      <c r="K2164" t="inlineStr">
        <is>
          <t>sale</t>
        </is>
      </c>
      <c r="L2164" t="inlineStr">
        <is>
          <t/>
        </is>
      </c>
      <c r="M2164" t="inlineStr">
        <is>
          <t/>
        </is>
      </c>
      <c r="N2164" t="n">
        <v>0.0</v>
      </c>
      <c r="O2164" t="n">
        <v>0.0</v>
      </c>
      <c r="P2164" t="n">
        <v>186.44</v>
      </c>
      <c r="Q2164" t="n">
        <v>186.44</v>
      </c>
      <c r="R2164" t="n">
        <v>37.14</v>
      </c>
      <c r="S2164" t="n">
        <v>37.14</v>
      </c>
      <c r="T2164" t="n">
        <v>2.34</v>
      </c>
      <c r="U2164" t="n">
        <v>2.34</v>
      </c>
      <c r="V2164" t="n">
        <v>35.49</v>
      </c>
      <c r="W2164" t="n">
        <v>35.49</v>
      </c>
      <c r="X2164" t="n">
        <v>3.08</v>
      </c>
      <c r="Y2164" t="n">
        <v>3.08</v>
      </c>
      <c r="Z2164" t="n">
        <v>6.94</v>
      </c>
      <c r="AA2164" t="n">
        <v>6.94</v>
      </c>
      <c r="AB2164" t="n">
        <v>11.72</v>
      </c>
      <c r="AC2164" t="n">
        <v>11.72</v>
      </c>
      <c r="AD2164" t="n">
        <v>11.710000000000036</v>
      </c>
      <c r="AE2164" t="n">
        <v>0.0</v>
      </c>
      <c r="AF2164" t="n">
        <v>0.0</v>
      </c>
      <c r="AG2164" t="n">
        <v>0.0</v>
      </c>
      <c r="AH2164" t="n">
        <v>0.0</v>
      </c>
      <c r="AI2164" t="n">
        <v>0.0</v>
      </c>
      <c r="AJ2164" t="n">
        <v>0.0</v>
      </c>
      <c r="AK2164" t="n">
        <v>0.0</v>
      </c>
      <c r="AL2164" t="inlineStr">
        <is>
          <t>unreconciled</t>
        </is>
      </c>
      <c r="AM2164" t="inlineStr">
        <is>
          <t>Order Amount Mismatch (POS&gt;3PO)</t>
        </is>
      </c>
      <c r="AN2164" t="n">
        <v>11.71</v>
      </c>
      <c r="AO2164" t="n">
        <f>ROUND(P2164*100/H2164,2)</f>
        <v>0.0</v>
      </c>
      <c r="AP2164" t="n">
        <f>ROUND(Q2164*100/I2164,2)</f>
        <v>0.0</v>
      </c>
      <c r="AQ2164"/>
      <c r="AR2164"/>
      <c r="AS2164" t="n">
        <v>0.0</v>
      </c>
    </row>
    <row r="2165">
      <c r="A2165" s="1" t="n">
        <v>45236.0</v>
      </c>
      <c r="B2165" s="2" t="n">
        <v>45236.92738425926</v>
      </c>
      <c r="C2165" t="inlineStr">
        <is>
          <t>3140094012086687</t>
        </is>
      </c>
      <c r="D2165" t="inlineStr">
        <is>
          <t>POS0012</t>
        </is>
      </c>
      <c r="E2165" t="inlineStr">
        <is>
          <t>02</t>
        </is>
      </c>
      <c r="F2165" t="inlineStr">
        <is>
          <t>0094</t>
        </is>
      </c>
      <c r="G2165" t="inlineStr">
        <is>
          <t>5322977708</t>
        </is>
      </c>
      <c r="H2165" t="n">
        <v>585.0</v>
      </c>
      <c r="I2165" t="n">
        <v>519.99</v>
      </c>
      <c r="J2165" t="n">
        <v>519.99</v>
      </c>
      <c r="K2165" t="inlineStr">
        <is>
          <t>addition</t>
        </is>
      </c>
      <c r="L2165" t="inlineStr">
        <is>
          <t/>
        </is>
      </c>
      <c r="M2165" t="inlineStr">
        <is>
          <t/>
        </is>
      </c>
      <c r="N2165" t="n">
        <v>0.0</v>
      </c>
      <c r="O2165" t="n">
        <v>0.0</v>
      </c>
      <c r="P2165" t="n">
        <v>436.51</v>
      </c>
      <c r="Q2165" t="n">
        <v>432.48</v>
      </c>
      <c r="R2165" t="n">
        <v>37.14</v>
      </c>
      <c r="S2165" t="n">
        <v>0.0</v>
      </c>
      <c r="T2165" t="n">
        <v>0.0</v>
      </c>
      <c r="U2165" t="n">
        <v>0.0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0.0</v>
      </c>
      <c r="AB2165" t="n">
        <v>27.86</v>
      </c>
      <c r="AC2165" t="n">
        <v>27.86</v>
      </c>
      <c r="AD2165" t="n">
        <v>65.00999999999999</v>
      </c>
      <c r="AE2165" t="n">
        <v>4.029999999999973</v>
      </c>
      <c r="AF2165" t="n">
        <v>37.14</v>
      </c>
      <c r="AG2165" t="n">
        <v>0.0</v>
      </c>
      <c r="AH2165" t="n">
        <v>0.0</v>
      </c>
      <c r="AI2165" t="n">
        <v>0.0</v>
      </c>
      <c r="AJ2165" t="n">
        <v>0.0</v>
      </c>
      <c r="AK2165" t="n">
        <v>0.0</v>
      </c>
      <c r="AL2165" t="inlineStr">
        <is>
          <t>unreconciled</t>
        </is>
      </c>
      <c r="AM2165" t="inlineStr">
        <is>
          <t>Packaging Charge Mismatch</t>
        </is>
      </c>
      <c r="AN2165" t="n">
        <v>37.14</v>
      </c>
      <c r="AO2165" t="n">
        <f>ROUND(P2165*100/H2165,2)</f>
        <v>0.0</v>
      </c>
      <c r="AP2165" t="n">
        <f>ROUND(Q2165*100/I2165,2)</f>
        <v>0.0</v>
      </c>
      <c r="AQ2165"/>
      <c r="AR2165"/>
      <c r="AS2165" t="n">
        <v>0.0</v>
      </c>
    </row>
    <row r="2166">
      <c r="A2166" s="1" t="n">
        <v>45236.0</v>
      </c>
      <c r="B2166" s="2" t="n">
        <v>45236.95724537037</v>
      </c>
      <c r="C2166" t="inlineStr">
        <is>
          <t>3140023012060134</t>
        </is>
      </c>
      <c r="D2166" t="inlineStr">
        <is>
          <t>POS0012</t>
        </is>
      </c>
      <c r="E2166" t="inlineStr">
        <is>
          <t>25</t>
        </is>
      </c>
      <c r="F2166" t="inlineStr">
        <is>
          <t>0023</t>
        </is>
      </c>
      <c r="G2166" t="inlineStr">
        <is>
          <t>5323011475</t>
        </is>
      </c>
      <c r="H2166" t="n">
        <v>399.0</v>
      </c>
      <c r="I2166" t="n">
        <v>379.99</v>
      </c>
      <c r="J2166" t="n">
        <v>342.85</v>
      </c>
      <c r="K2166" t="inlineStr">
        <is>
          <t>sale</t>
        </is>
      </c>
      <c r="L2166" t="inlineStr">
        <is>
          <t/>
        </is>
      </c>
      <c r="M2166" t="inlineStr">
        <is>
          <t/>
        </is>
      </c>
      <c r="N2166" t="n">
        <v>0.0</v>
      </c>
      <c r="O2166" t="n">
        <v>0.0</v>
      </c>
      <c r="P2166" t="n">
        <v>297.48</v>
      </c>
      <c r="Q2166" t="n">
        <v>297.48</v>
      </c>
      <c r="R2166" t="n">
        <v>37.14</v>
      </c>
      <c r="S2166" t="n">
        <v>37.14</v>
      </c>
      <c r="T2166" t="n">
        <v>3.8</v>
      </c>
      <c r="U2166" t="n">
        <v>3.8</v>
      </c>
      <c r="V2166" t="n">
        <v>61.71</v>
      </c>
      <c r="W2166" t="n">
        <v>61.71</v>
      </c>
      <c r="X2166" t="n">
        <v>4.99</v>
      </c>
      <c r="Y2166" t="n">
        <v>4.99</v>
      </c>
      <c r="Z2166" t="n">
        <v>12.01</v>
      </c>
      <c r="AA2166" t="n">
        <v>12.01</v>
      </c>
      <c r="AB2166" t="n">
        <v>19.0</v>
      </c>
      <c r="AC2166" t="n">
        <v>19.0</v>
      </c>
      <c r="AD2166" t="n">
        <v>19.00999999999999</v>
      </c>
      <c r="AE2166" t="n">
        <v>0.0</v>
      </c>
      <c r="AF2166" t="n">
        <v>0.0</v>
      </c>
      <c r="AG2166" t="n">
        <v>0.0</v>
      </c>
      <c r="AH2166" t="n">
        <v>0.0</v>
      </c>
      <c r="AI2166" t="n">
        <v>0.0</v>
      </c>
      <c r="AJ2166" t="n">
        <v>0.0</v>
      </c>
      <c r="AK2166" t="n">
        <v>0.0</v>
      </c>
      <c r="AL2166" t="inlineStr">
        <is>
          <t>unreconciled</t>
        </is>
      </c>
      <c r="AM2166" t="inlineStr">
        <is>
          <t>Order Amount Mismatch (POS&gt;3PO)</t>
        </is>
      </c>
      <c r="AN2166" t="n">
        <v>19.01</v>
      </c>
      <c r="AO2166" t="n">
        <f>ROUND(P2166*100/H2166,2)</f>
        <v>0.0</v>
      </c>
      <c r="AP2166" t="n">
        <f>ROUND(Q2166*100/I2166,2)</f>
        <v>0.0</v>
      </c>
      <c r="AQ2166"/>
      <c r="AR2166"/>
      <c r="AS2166" t="n">
        <v>0.0</v>
      </c>
    </row>
    <row r="2167">
      <c r="A2167" s="1" t="n">
        <v>45236.0</v>
      </c>
      <c r="B2167" s="2" t="n">
        <v>45236.993622685186</v>
      </c>
      <c r="C2167" t="inlineStr">
        <is>
          <t>3140094012086718</t>
        </is>
      </c>
      <c r="D2167" t="inlineStr">
        <is>
          <t>POS0012</t>
        </is>
      </c>
      <c r="E2167" t="inlineStr">
        <is>
          <t>33</t>
        </is>
      </c>
      <c r="F2167" t="inlineStr">
        <is>
          <t>0094</t>
        </is>
      </c>
      <c r="G2167" t="inlineStr">
        <is>
          <t>5323061720</t>
        </is>
      </c>
      <c r="H2167" t="n">
        <v>279.0</v>
      </c>
      <c r="I2167" t="n">
        <v>265.72</v>
      </c>
      <c r="J2167" t="n">
        <v>228.58</v>
      </c>
      <c r="K2167" t="inlineStr">
        <is>
          <t>sale</t>
        </is>
      </c>
      <c r="L2167" t="inlineStr">
        <is>
          <t/>
        </is>
      </c>
      <c r="M2167" t="inlineStr">
        <is>
          <t/>
        </is>
      </c>
      <c r="N2167" t="n">
        <v>0.0</v>
      </c>
      <c r="O2167" t="n">
        <v>0.0</v>
      </c>
      <c r="P2167" t="n">
        <v>210.4</v>
      </c>
      <c r="Q2167" t="n">
        <v>210.38</v>
      </c>
      <c r="R2167" t="n">
        <v>37.14</v>
      </c>
      <c r="S2167" t="n">
        <v>37.14</v>
      </c>
      <c r="T2167" t="n">
        <v>2.66</v>
      </c>
      <c r="U2167" t="n">
        <v>2.66</v>
      </c>
      <c r="V2167" t="n">
        <v>41.14</v>
      </c>
      <c r="W2167" t="n">
        <v>41.14</v>
      </c>
      <c r="X2167" t="n">
        <v>3.49</v>
      </c>
      <c r="Y2167" t="n">
        <v>3.49</v>
      </c>
      <c r="Z2167" t="n">
        <v>8.03</v>
      </c>
      <c r="AA2167" t="n">
        <v>8.04</v>
      </c>
      <c r="AB2167" t="n">
        <v>13.28</v>
      </c>
      <c r="AC2167" t="n">
        <v>13.29</v>
      </c>
      <c r="AD2167" t="n">
        <v>13.279999999999973</v>
      </c>
      <c r="AE2167" t="n">
        <v>0.020000000000010232</v>
      </c>
      <c r="AF2167" t="n">
        <v>0.0</v>
      </c>
      <c r="AG2167" t="n">
        <v>0.0</v>
      </c>
      <c r="AH2167" t="n">
        <v>0.0</v>
      </c>
      <c r="AI2167" t="n">
        <v>0.0</v>
      </c>
      <c r="AJ2167" t="n">
        <v>-0.009999999999999787</v>
      </c>
      <c r="AK2167" t="n">
        <v>-0.009999999999999787</v>
      </c>
      <c r="AL2167" t="inlineStr">
        <is>
          <t>unreconciled</t>
        </is>
      </c>
      <c r="AM2167" t="inlineStr">
        <is>
          <t>Order Amount Mismatch (POS&gt;3PO)</t>
        </is>
      </c>
      <c r="AN2167" t="n">
        <v>13.28</v>
      </c>
      <c r="AO2167" t="n">
        <f>ROUND(P2167*100/H2167,2)</f>
        <v>0.0</v>
      </c>
      <c r="AP2167" t="n">
        <f>ROUND(Q2167*100/I2167,2)</f>
        <v>0.0</v>
      </c>
      <c r="AQ2167"/>
      <c r="AR2167"/>
      <c r="AS2167" t="n">
        <v>0.0</v>
      </c>
    </row>
    <row r="2168">
      <c r="A2168" s="1" t="n">
        <v>45236.0</v>
      </c>
      <c r="B2168" s="2" t="n">
        <v>45236.91825231481</v>
      </c>
      <c r="C2168" t="inlineStr">
        <is>
          <t>3140023012060122</t>
        </is>
      </c>
      <c r="D2168" t="inlineStr">
        <is>
          <t>POS0012</t>
        </is>
      </c>
      <c r="E2168" t="inlineStr">
        <is>
          <t>13</t>
        </is>
      </c>
      <c r="F2168" t="inlineStr">
        <is>
          <t>0023</t>
        </is>
      </c>
      <c r="G2168" t="inlineStr">
        <is>
          <t>5323164517</t>
        </is>
      </c>
      <c r="H2168" t="n">
        <v>250.99999999999997</v>
      </c>
      <c r="I2168" t="n">
        <v>239.04</v>
      </c>
      <c r="J2168" t="n">
        <v>201.9</v>
      </c>
      <c r="K2168" t="inlineStr">
        <is>
          <t>sale</t>
        </is>
      </c>
      <c r="L2168" t="inlineStr">
        <is>
          <t/>
        </is>
      </c>
      <c r="M2168" t="inlineStr">
        <is>
          <t/>
        </is>
      </c>
      <c r="N2168" t="n">
        <v>0.0</v>
      </c>
      <c r="O2168" t="n">
        <v>0.0</v>
      </c>
      <c r="P2168" t="n">
        <v>190.06</v>
      </c>
      <c r="Q2168" t="n">
        <v>190.05</v>
      </c>
      <c r="R2168" t="n">
        <v>37.14</v>
      </c>
      <c r="S2168" t="n">
        <v>37.14</v>
      </c>
      <c r="T2168" t="n">
        <v>2.39</v>
      </c>
      <c r="U2168" t="n">
        <v>2.39</v>
      </c>
      <c r="V2168" t="n">
        <v>36.34</v>
      </c>
      <c r="W2168" t="n">
        <v>36.34</v>
      </c>
      <c r="X2168" t="n">
        <v>3.14</v>
      </c>
      <c r="Y2168" t="n">
        <v>3.14</v>
      </c>
      <c r="Z2168" t="n">
        <v>7.11</v>
      </c>
      <c r="AA2168" t="n">
        <v>7.11</v>
      </c>
      <c r="AB2168" t="n">
        <v>11.96</v>
      </c>
      <c r="AC2168" t="n">
        <v>11.95</v>
      </c>
      <c r="AD2168" t="n">
        <v>11.95999999999998</v>
      </c>
      <c r="AE2168" t="n">
        <v>0.009999999999990905</v>
      </c>
      <c r="AF2168" t="n">
        <v>0.0</v>
      </c>
      <c r="AG2168" t="n">
        <v>0.0</v>
      </c>
      <c r="AH2168" t="n">
        <v>0.0</v>
      </c>
      <c r="AI2168" t="n">
        <v>0.0</v>
      </c>
      <c r="AJ2168" t="n">
        <v>0.0</v>
      </c>
      <c r="AK2168" t="n">
        <v>0.010000000000001563</v>
      </c>
      <c r="AL2168" t="inlineStr">
        <is>
          <t>unreconciled</t>
        </is>
      </c>
      <c r="AM2168" t="inlineStr">
        <is>
          <t>Order Amount Mismatch (POS&gt;3PO)</t>
        </is>
      </c>
      <c r="AN2168" t="n">
        <v>11.96</v>
      </c>
      <c r="AO2168" t="n">
        <f>ROUND(P2168*100/H2168,2)</f>
        <v>0.0</v>
      </c>
      <c r="AP2168" t="n">
        <f>ROUND(Q2168*100/I2168,2)</f>
        <v>0.0</v>
      </c>
      <c r="AQ2168"/>
      <c r="AR2168"/>
      <c r="AS2168" t="n">
        <v>0.0</v>
      </c>
    </row>
    <row r="2169">
      <c r="A2169" s="1" t="n">
        <v>45236.0</v>
      </c>
      <c r="B2169" s="2" t="n">
        <v>45236.95412037037</v>
      </c>
      <c r="C2169" t="inlineStr">
        <is>
          <t>3140094012086702</t>
        </is>
      </c>
      <c r="D2169" t="inlineStr">
        <is>
          <t>POS0012</t>
        </is>
      </c>
      <c r="E2169" t="inlineStr">
        <is>
          <t>17</t>
        </is>
      </c>
      <c r="F2169" t="inlineStr">
        <is>
          <t>0094</t>
        </is>
      </c>
      <c r="G2169" t="inlineStr">
        <is>
          <t>5323170691</t>
        </is>
      </c>
      <c r="H2169" t="n">
        <v>268.0</v>
      </c>
      <c r="I2169" t="n">
        <v>255.24</v>
      </c>
      <c r="J2169" t="n">
        <v>218.1</v>
      </c>
      <c r="K2169" t="inlineStr">
        <is>
          <t>sale</t>
        </is>
      </c>
      <c r="L2169" t="inlineStr">
        <is>
          <t/>
        </is>
      </c>
      <c r="M2169" t="inlineStr">
        <is>
          <t/>
        </is>
      </c>
      <c r="N2169" t="n">
        <v>0.0</v>
      </c>
      <c r="O2169" t="n">
        <v>0.0</v>
      </c>
      <c r="P2169" t="n">
        <v>202.41</v>
      </c>
      <c r="Q2169" t="n">
        <v>202.39</v>
      </c>
      <c r="R2169" t="n">
        <v>37.14</v>
      </c>
      <c r="S2169" t="n">
        <v>37.14</v>
      </c>
      <c r="T2169" t="n">
        <v>2.55</v>
      </c>
      <c r="U2169" t="n">
        <v>2.55</v>
      </c>
      <c r="V2169" t="n">
        <v>39.26</v>
      </c>
      <c r="W2169" t="n">
        <v>39.26</v>
      </c>
      <c r="X2169" t="n">
        <v>3.35</v>
      </c>
      <c r="Y2169" t="n">
        <v>3.35</v>
      </c>
      <c r="Z2169" t="n">
        <v>7.67</v>
      </c>
      <c r="AA2169" t="n">
        <v>7.67</v>
      </c>
      <c r="AB2169" t="n">
        <v>12.76</v>
      </c>
      <c r="AC2169" t="n">
        <v>12.76</v>
      </c>
      <c r="AD2169" t="n">
        <v>12.759999999999991</v>
      </c>
      <c r="AE2169" t="n">
        <v>0.020000000000010232</v>
      </c>
      <c r="AF2169" t="n">
        <v>0.0</v>
      </c>
      <c r="AG2169" t="n">
        <v>0.0</v>
      </c>
      <c r="AH2169" t="n">
        <v>0.0</v>
      </c>
      <c r="AI2169" t="n">
        <v>0.0</v>
      </c>
      <c r="AJ2169" t="n">
        <v>0.0</v>
      </c>
      <c r="AK2169" t="n">
        <v>0.0</v>
      </c>
      <c r="AL2169" t="inlineStr">
        <is>
          <t>unreconciled</t>
        </is>
      </c>
      <c r="AM2169" t="inlineStr">
        <is>
          <t>Order Amount Mismatch (POS&gt;3PO)</t>
        </is>
      </c>
      <c r="AN2169" t="n">
        <v>12.76</v>
      </c>
      <c r="AO2169" t="n">
        <f>ROUND(P2169*100/H2169,2)</f>
        <v>0.0</v>
      </c>
      <c r="AP2169" t="n">
        <f>ROUND(Q2169*100/I2169,2)</f>
        <v>0.0</v>
      </c>
      <c r="AQ2169"/>
      <c r="AR2169"/>
      <c r="AS2169" t="n">
        <v>0.0</v>
      </c>
    </row>
    <row r="2170">
      <c r="A2170" s="1" t="n">
        <v>45236.0</v>
      </c>
      <c r="B2170" s="2" t="n">
        <v>45236.98025462963</v>
      </c>
      <c r="C2170" t="inlineStr">
        <is>
          <t>3140094012086714</t>
        </is>
      </c>
      <c r="D2170" t="inlineStr">
        <is>
          <t>POS0012</t>
        </is>
      </c>
      <c r="E2170" t="inlineStr">
        <is>
          <t>29</t>
        </is>
      </c>
      <c r="F2170" t="inlineStr">
        <is>
          <t>0094</t>
        </is>
      </c>
      <c r="G2170" t="inlineStr">
        <is>
          <t>5323191071</t>
        </is>
      </c>
      <c r="H2170" t="n">
        <v>494.0</v>
      </c>
      <c r="I2170" t="n">
        <v>470.48</v>
      </c>
      <c r="J2170" t="n">
        <v>433.34</v>
      </c>
      <c r="K2170" t="inlineStr">
        <is>
          <t>sale</t>
        </is>
      </c>
      <c r="L2170" t="inlineStr">
        <is>
          <t/>
        </is>
      </c>
      <c r="M2170" t="inlineStr">
        <is>
          <t/>
        </is>
      </c>
      <c r="N2170" t="n">
        <v>0.0</v>
      </c>
      <c r="O2170" t="n">
        <v>0.0</v>
      </c>
      <c r="P2170" t="n">
        <v>366.45</v>
      </c>
      <c r="Q2170" t="n">
        <v>366.44</v>
      </c>
      <c r="R2170" t="n">
        <v>37.14</v>
      </c>
      <c r="S2170" t="n">
        <v>37.14</v>
      </c>
      <c r="T2170" t="n">
        <v>4.7</v>
      </c>
      <c r="U2170" t="n">
        <v>4.7</v>
      </c>
      <c r="V2170" t="n">
        <v>78.0</v>
      </c>
      <c r="W2170" t="n">
        <v>78.0</v>
      </c>
      <c r="X2170" t="n">
        <v>6.18</v>
      </c>
      <c r="Y2170" t="n">
        <v>6.18</v>
      </c>
      <c r="Z2170" t="n">
        <v>15.15</v>
      </c>
      <c r="AA2170" t="n">
        <v>15.15</v>
      </c>
      <c r="AB2170" t="n">
        <v>23.52</v>
      </c>
      <c r="AC2170" t="n">
        <v>23.53</v>
      </c>
      <c r="AD2170" t="n">
        <v>23.519999999999982</v>
      </c>
      <c r="AE2170" t="n">
        <v>0.009999999999990905</v>
      </c>
      <c r="AF2170" t="n">
        <v>0.0</v>
      </c>
      <c r="AG2170" t="n">
        <v>0.0</v>
      </c>
      <c r="AH2170" t="n">
        <v>0.0</v>
      </c>
      <c r="AI2170" t="n">
        <v>0.0</v>
      </c>
      <c r="AJ2170" t="n">
        <v>0.0</v>
      </c>
      <c r="AK2170" t="n">
        <v>-0.010000000000001563</v>
      </c>
      <c r="AL2170" t="inlineStr">
        <is>
          <t>unreconciled</t>
        </is>
      </c>
      <c r="AM2170" t="inlineStr">
        <is>
          <t>Order Amount Mismatch (POS&gt;3PO)</t>
        </is>
      </c>
      <c r="AN2170" t="n">
        <v>23.52</v>
      </c>
      <c r="AO2170" t="n">
        <f>ROUND(P2170*100/H2170,2)</f>
        <v>0.0</v>
      </c>
      <c r="AP2170" t="n">
        <f>ROUND(Q2170*100/I2170,2)</f>
        <v>0.0</v>
      </c>
      <c r="AQ2170"/>
      <c r="AR2170"/>
      <c r="AS2170" t="n">
        <v>0.0</v>
      </c>
    </row>
    <row r="2171">
      <c r="A2171" s="1" t="n">
        <v>45236.0</v>
      </c>
      <c r="B2171" s="2" t="n">
        <v>45236.9858912037</v>
      </c>
      <c r="C2171" t="inlineStr">
        <is>
          <t>3140023012060155</t>
        </is>
      </c>
      <c r="D2171" t="inlineStr">
        <is>
          <t>POS0012</t>
        </is>
      </c>
      <c r="E2171" t="inlineStr">
        <is>
          <t>46</t>
        </is>
      </c>
      <c r="F2171" t="inlineStr">
        <is>
          <t>0023</t>
        </is>
      </c>
      <c r="G2171" t="inlineStr">
        <is>
          <t>5323401248</t>
        </is>
      </c>
      <c r="H2171" t="n">
        <v>541.0</v>
      </c>
      <c r="I2171" t="n">
        <v>515.24</v>
      </c>
      <c r="J2171" t="n">
        <v>478.1</v>
      </c>
      <c r="K2171" t="inlineStr">
        <is>
          <t>sale</t>
        </is>
      </c>
      <c r="L2171" t="inlineStr">
        <is>
          <t/>
        </is>
      </c>
      <c r="M2171" t="inlineStr">
        <is>
          <t/>
        </is>
      </c>
      <c r="N2171" t="n">
        <v>0.0</v>
      </c>
      <c r="O2171" t="n">
        <v>0.0</v>
      </c>
      <c r="P2171" t="n">
        <v>400.56</v>
      </c>
      <c r="Q2171" t="n">
        <v>400.54</v>
      </c>
      <c r="R2171" t="n">
        <v>37.14</v>
      </c>
      <c r="S2171" t="n">
        <v>37.14</v>
      </c>
      <c r="T2171" t="n">
        <v>5.15</v>
      </c>
      <c r="U2171" t="n">
        <v>5.15</v>
      </c>
      <c r="V2171" t="n">
        <v>86.06</v>
      </c>
      <c r="W2171" t="n">
        <v>86.06</v>
      </c>
      <c r="X2171" t="n">
        <v>6.76</v>
      </c>
      <c r="Y2171" t="n">
        <v>6.76</v>
      </c>
      <c r="Z2171" t="n">
        <v>16.71</v>
      </c>
      <c r="AA2171" t="n">
        <v>16.71</v>
      </c>
      <c r="AB2171" t="n">
        <v>25.76</v>
      </c>
      <c r="AC2171" t="n">
        <v>25.76</v>
      </c>
      <c r="AD2171" t="n">
        <v>25.75999999999999</v>
      </c>
      <c r="AE2171" t="n">
        <v>0.01999999999998181</v>
      </c>
      <c r="AF2171" t="n">
        <v>0.0</v>
      </c>
      <c r="AG2171" t="n">
        <v>0.0</v>
      </c>
      <c r="AH2171" t="n">
        <v>0.0</v>
      </c>
      <c r="AI2171" t="n">
        <v>0.0</v>
      </c>
      <c r="AJ2171" t="n">
        <v>0.0</v>
      </c>
      <c r="AK2171" t="n">
        <v>0.0</v>
      </c>
      <c r="AL2171" t="inlineStr">
        <is>
          <t>unreconciled</t>
        </is>
      </c>
      <c r="AM2171" t="inlineStr">
        <is>
          <t>Order Amount Mismatch (POS&gt;3PO)</t>
        </is>
      </c>
      <c r="AN2171" t="n">
        <v>25.76</v>
      </c>
      <c r="AO2171" t="n">
        <f>ROUND(P2171*100/H2171,2)</f>
        <v>0.0</v>
      </c>
      <c r="AP2171" t="n">
        <f>ROUND(Q2171*100/I2171,2)</f>
        <v>0.0</v>
      </c>
      <c r="AQ2171"/>
      <c r="AR2171"/>
      <c r="AS217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POS ID</t>
        </is>
      </c>
      <c r="C1" t="inlineStr">
        <is>
          <t>Store ID</t>
        </is>
      </c>
      <c r="D1" t="inlineStr">
        <is>
          <t>Business Date</t>
        </is>
      </c>
      <c r="E1" t="inlineStr">
        <is>
          <t>Order Date</t>
        </is>
      </c>
      <c r="F1" t="inlineStr">
        <is>
          <t>Sale Type</t>
        </is>
      </c>
      <c r="G1" t="inlineStr">
        <is>
          <t>Tender Name</t>
        </is>
      </c>
      <c r="H1" t="inlineStr">
        <is>
          <t>Order Status</t>
        </is>
      </c>
      <c r="I1" t="inlineStr">
        <is>
          <t>Invoice Number</t>
        </is>
      </c>
      <c r="J1" t="inlineStr">
        <is>
          <t>Unique Key</t>
        </is>
      </c>
      <c r="K1" t="inlineStr">
        <is>
          <t>Receipt Number</t>
        </is>
      </c>
      <c r="L1" t="inlineStr">
        <is>
          <t>Sale Amount</t>
        </is>
      </c>
      <c r="M1" t="inlineStr">
        <is>
          <t>Total Tax</t>
        </is>
      </c>
      <c r="N1" t="inlineStr">
        <is>
          <t>Total Amount</t>
        </is>
      </c>
      <c r="O1" t="inlineStr">
        <is>
          <t>3PO Source</t>
        </is>
      </c>
      <c r="P1" t="inlineStr">
        <is>
          <t>3PO Order ID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 t="n">
        <v>45231.0</v>
      </c>
      <c r="B2" s="2" t="n">
        <v>45231.5459837963</v>
      </c>
      <c r="C2" t="inlineStr">
        <is>
          <t>3140094012084343</t>
        </is>
      </c>
      <c r="D2" t="inlineStr">
        <is>
          <t>POS0012</t>
        </is>
      </c>
      <c r="E2" t="inlineStr">
        <is>
          <t>57</t>
        </is>
      </c>
      <c r="F2" t="inlineStr">
        <is>
          <t>0094</t>
        </is>
      </c>
      <c r="G2" t="inlineStr">
        <is>
          <t>5255825283</t>
        </is>
      </c>
      <c r="H2" t="n">
        <v>153.0</v>
      </c>
      <c r="I2" t="n">
        <v>145.71</v>
      </c>
      <c r="J2" t="n">
        <v>108.57</v>
      </c>
      <c r="K2" t="inlineStr">
        <is>
          <t>sale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118.94</v>
      </c>
      <c r="Q2" t="n">
        <v>118.95</v>
      </c>
      <c r="R2" t="n">
        <v>37.14</v>
      </c>
      <c r="S2" t="n">
        <v>37.14</v>
      </c>
      <c r="T2" t="n">
        <v>1.46</v>
      </c>
      <c r="U2" t="n">
        <v>1.46</v>
      </c>
      <c r="V2" t="n">
        <v>19.54</v>
      </c>
      <c r="W2" t="n">
        <v>19.54</v>
      </c>
      <c r="X2" t="n">
        <v>1.91</v>
      </c>
      <c r="Y2" t="n">
        <v>1.91</v>
      </c>
      <c r="Z2" t="n">
        <v>3.86</v>
      </c>
      <c r="AA2" t="n">
        <v>3.86</v>
      </c>
      <c r="AB2" t="n">
        <v>7.28</v>
      </c>
      <c r="AC2" t="n">
        <v>7.29</v>
      </c>
      <c r="AD2" t="n">
        <v>7.289999999999992</v>
      </c>
      <c r="AE2" t="n">
        <v>-0.010000000000005116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-0.009999999999999787</v>
      </c>
      <c r="AL2" t="inlineStr">
        <is>
          <t>unreconciled</t>
        </is>
      </c>
      <c r="AM2" t="inlineStr">
        <is>
          <t>Order Amount Mismatch (POS&gt;3PO)</t>
        </is>
      </c>
      <c r="AN2" t="n">
        <v>7.29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 t="n">
        <v>45235.0</v>
      </c>
      <c r="B3" s="2" t="n">
        <v>45235.979837962965</v>
      </c>
      <c r="C3" t="inlineStr">
        <is>
          <t>3140094012086388</t>
        </is>
      </c>
      <c r="D3" t="inlineStr">
        <is>
          <t>POS0012</t>
        </is>
      </c>
      <c r="E3" t="inlineStr">
        <is>
          <t>03</t>
        </is>
      </c>
      <c r="F3" t="inlineStr">
        <is>
          <t>0094</t>
        </is>
      </c>
      <c r="G3" t="inlineStr">
        <is>
          <t>5268954677</t>
        </is>
      </c>
      <c r="H3" t="n">
        <v>244.0</v>
      </c>
      <c r="I3" t="n">
        <v>232.38</v>
      </c>
      <c r="J3" t="n">
        <v>195.24</v>
      </c>
      <c r="K3" t="inlineStr">
        <is>
          <t>sale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185.0</v>
      </c>
      <c r="Q3" t="n">
        <v>184.97</v>
      </c>
      <c r="R3" t="n">
        <v>37.14</v>
      </c>
      <c r="S3" t="n">
        <v>37.14</v>
      </c>
      <c r="T3" t="n">
        <v>2.32</v>
      </c>
      <c r="U3" t="n">
        <v>2.32</v>
      </c>
      <c r="V3" t="n">
        <v>35.14</v>
      </c>
      <c r="W3" t="n">
        <v>35.14</v>
      </c>
      <c r="X3" t="n">
        <v>3.05</v>
      </c>
      <c r="Y3" t="n">
        <v>3.05</v>
      </c>
      <c r="Z3" t="n">
        <v>6.87</v>
      </c>
      <c r="AA3" t="n">
        <v>6.88</v>
      </c>
      <c r="AB3" t="n">
        <v>11.62</v>
      </c>
      <c r="AC3" t="n">
        <v>11.62</v>
      </c>
      <c r="AD3" t="n">
        <v>11.620000000000005</v>
      </c>
      <c r="AE3" t="n">
        <v>0.030000000000001137</v>
      </c>
      <c r="AF3" t="n">
        <v>0.0</v>
      </c>
      <c r="AG3" t="n">
        <v>0.0</v>
      </c>
      <c r="AH3" t="n">
        <v>0.0</v>
      </c>
      <c r="AI3" t="n">
        <v>0.0</v>
      </c>
      <c r="AJ3" t="n">
        <v>-0.009999999999999787</v>
      </c>
      <c r="AK3" t="n">
        <v>0.0</v>
      </c>
      <c r="AL3" t="inlineStr">
        <is>
          <t>unreconciled</t>
        </is>
      </c>
      <c r="AM3" t="inlineStr">
        <is>
          <t>Order Amount Mismatch (POS&gt;3PO)</t>
        </is>
      </c>
      <c r="AN3" t="n">
        <v>11.62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 t="n">
        <v>45235.0</v>
      </c>
      <c r="B4" s="2" t="n">
        <v>45235.875497685185</v>
      </c>
      <c r="C4" t="inlineStr">
        <is>
          <t>3140094012086291</t>
        </is>
      </c>
      <c r="D4" t="inlineStr">
        <is>
          <t>POS0012</t>
        </is>
      </c>
      <c r="E4" t="inlineStr">
        <is>
          <t>06</t>
        </is>
      </c>
      <c r="F4" t="inlineStr">
        <is>
          <t>0094</t>
        </is>
      </c>
      <c r="G4" t="inlineStr">
        <is>
          <t>5277960721</t>
        </is>
      </c>
      <c r="H4" t="n">
        <v>663.0</v>
      </c>
      <c r="I4" t="n">
        <v>631.43</v>
      </c>
      <c r="J4" t="n">
        <v>594.29</v>
      </c>
      <c r="K4" t="inlineStr">
        <is>
          <t>sale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489.11</v>
      </c>
      <c r="Q4" t="n">
        <v>489.11</v>
      </c>
      <c r="R4" t="n">
        <v>37.14</v>
      </c>
      <c r="S4" t="n">
        <v>37.14</v>
      </c>
      <c r="T4" t="n">
        <v>6.31</v>
      </c>
      <c r="U4" t="n">
        <v>6.31</v>
      </c>
      <c r="V4" t="n">
        <v>106.97</v>
      </c>
      <c r="W4" t="n">
        <v>106.97</v>
      </c>
      <c r="X4" t="n">
        <v>8.29</v>
      </c>
      <c r="Y4" t="n">
        <v>8.29</v>
      </c>
      <c r="Z4" t="n">
        <v>20.75</v>
      </c>
      <c r="AA4" t="n">
        <v>20.74</v>
      </c>
      <c r="AB4" t="n">
        <v>31.58</v>
      </c>
      <c r="AC4" t="n">
        <v>31.57</v>
      </c>
      <c r="AD4" t="n">
        <v>31.57000000000005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0.010000000000001563</v>
      </c>
      <c r="AK4" t="n">
        <v>0.00999999999999801</v>
      </c>
      <c r="AL4" t="inlineStr">
        <is>
          <t>unreconciled</t>
        </is>
      </c>
      <c r="AM4" t="inlineStr">
        <is>
          <t>Order Amount Mismatch (POS&gt;3PO)</t>
        </is>
      </c>
      <c r="AN4" t="n">
        <v>31.57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 t="n">
        <v>45232.0</v>
      </c>
      <c r="B5" s="2" t="n">
        <v>45232.61447916667</v>
      </c>
      <c r="C5" t="inlineStr">
        <is>
          <t>3140094012084728</t>
        </is>
      </c>
      <c r="D5" t="inlineStr">
        <is>
          <t>POS0012</t>
        </is>
      </c>
      <c r="E5" t="inlineStr">
        <is>
          <t>43</t>
        </is>
      </c>
      <c r="F5" t="inlineStr">
        <is>
          <t>0094</t>
        </is>
      </c>
      <c r="G5" t="inlineStr">
        <is>
          <t>5278217653</t>
        </is>
      </c>
      <c r="H5" t="n">
        <v>341.0</v>
      </c>
      <c r="I5" t="n">
        <v>324.76</v>
      </c>
      <c r="J5" t="n">
        <v>287.62</v>
      </c>
      <c r="K5" t="inlineStr">
        <is>
          <t>sale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255.39</v>
      </c>
      <c r="Q5" t="n">
        <v>255.39</v>
      </c>
      <c r="R5" t="n">
        <v>37.14</v>
      </c>
      <c r="S5" t="n">
        <v>37.14</v>
      </c>
      <c r="T5" t="n">
        <v>3.25</v>
      </c>
      <c r="U5" t="n">
        <v>3.25</v>
      </c>
      <c r="V5" t="n">
        <v>51.77</v>
      </c>
      <c r="W5" t="n">
        <v>51.77</v>
      </c>
      <c r="X5" t="n">
        <v>4.26</v>
      </c>
      <c r="Y5" t="n">
        <v>4.26</v>
      </c>
      <c r="Z5" t="n">
        <v>10.09</v>
      </c>
      <c r="AA5" t="n">
        <v>10.09</v>
      </c>
      <c r="AB5" t="n">
        <v>16.24</v>
      </c>
      <c r="AC5" t="n">
        <v>16.24</v>
      </c>
      <c r="AD5" t="n">
        <v>16.24000000000001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inlineStr">
        <is>
          <t>unreconciled</t>
        </is>
      </c>
      <c r="AM5" t="inlineStr">
        <is>
          <t>Order Amount Mismatch (POS&gt;3PO)</t>
        </is>
      </c>
      <c r="AN5" t="n">
        <v>16.24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 t="n">
        <v>45231.0</v>
      </c>
      <c r="B6" s="2" t="n">
        <v>45231.57667824074</v>
      </c>
      <c r="C6" t="inlineStr">
        <is>
          <t>3140023012058711</t>
        </is>
      </c>
      <c r="D6" t="inlineStr">
        <is>
          <t>POS0012</t>
        </is>
      </c>
      <c r="E6" t="inlineStr">
        <is>
          <t>05</t>
        </is>
      </c>
      <c r="F6" t="inlineStr">
        <is>
          <t>0023</t>
        </is>
      </c>
      <c r="G6" t="inlineStr">
        <is>
          <t>5279259758</t>
        </is>
      </c>
      <c r="H6" t="n">
        <v>335.0</v>
      </c>
      <c r="I6" t="n">
        <v>319.04</v>
      </c>
      <c r="J6" t="n">
        <v>281.9</v>
      </c>
      <c r="K6" t="inlineStr">
        <is>
          <t>sale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251.03</v>
      </c>
      <c r="Q6" t="n">
        <v>251.03</v>
      </c>
      <c r="R6" t="n">
        <v>37.14</v>
      </c>
      <c r="S6" t="n">
        <v>37.14</v>
      </c>
      <c r="T6" t="n">
        <v>3.19</v>
      </c>
      <c r="U6" t="n">
        <v>3.19</v>
      </c>
      <c r="V6" t="n">
        <v>50.74</v>
      </c>
      <c r="W6" t="n">
        <v>50.74</v>
      </c>
      <c r="X6" t="n">
        <v>4.19</v>
      </c>
      <c r="Y6" t="n">
        <v>4.19</v>
      </c>
      <c r="Z6" t="n">
        <v>9.89</v>
      </c>
      <c r="AA6" t="n">
        <v>9.88</v>
      </c>
      <c r="AB6" t="n">
        <v>15.96</v>
      </c>
      <c r="AC6" t="n">
        <v>15.95</v>
      </c>
      <c r="AD6" t="n">
        <v>15.95999999999998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0.009999999999999787</v>
      </c>
      <c r="AK6" t="n">
        <v>0.010000000000001563</v>
      </c>
      <c r="AL6" t="inlineStr">
        <is>
          <t>unreconciled</t>
        </is>
      </c>
      <c r="AM6" t="inlineStr">
        <is>
          <t>Order Amount Mismatch (POS&gt;3PO)</t>
        </is>
      </c>
      <c r="AN6" t="n">
        <v>15.96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 t="n">
        <v>45231.0</v>
      </c>
      <c r="B7" s="2" t="n">
        <v>45231.43709490741</v>
      </c>
      <c r="C7" t="inlineStr">
        <is>
          <t>3140023012058697</t>
        </is>
      </c>
      <c r="D7" t="inlineStr">
        <is>
          <t>POS0012</t>
        </is>
      </c>
      <c r="E7" t="inlineStr">
        <is>
          <t>91</t>
        </is>
      </c>
      <c r="F7" t="inlineStr">
        <is>
          <t>0023</t>
        </is>
      </c>
      <c r="G7" t="inlineStr">
        <is>
          <t>5280027922</t>
        </is>
      </c>
      <c r="H7" t="n">
        <v>360.0</v>
      </c>
      <c r="I7" t="n">
        <v>342.86</v>
      </c>
      <c r="J7" t="n">
        <v>305.72</v>
      </c>
      <c r="K7" t="inlineStr">
        <is>
          <t>sale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269.18</v>
      </c>
      <c r="Q7" t="n">
        <v>269.16</v>
      </c>
      <c r="R7" t="n">
        <v>37.14</v>
      </c>
      <c r="S7" t="n">
        <v>37.14</v>
      </c>
      <c r="T7" t="n">
        <v>3.43</v>
      </c>
      <c r="U7" t="n">
        <v>3.43</v>
      </c>
      <c r="V7" t="n">
        <v>55.03</v>
      </c>
      <c r="W7" t="n">
        <v>55.03</v>
      </c>
      <c r="X7" t="n">
        <v>4.5</v>
      </c>
      <c r="Y7" t="n">
        <v>4.5</v>
      </c>
      <c r="Z7" t="n">
        <v>10.72</v>
      </c>
      <c r="AA7" t="n">
        <v>10.72</v>
      </c>
      <c r="AB7" t="n">
        <v>17.14</v>
      </c>
      <c r="AC7" t="n">
        <v>17.14</v>
      </c>
      <c r="AD7" t="n">
        <v>17.139999999999986</v>
      </c>
      <c r="AE7" t="n">
        <v>0.01999999999998181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inlineStr">
        <is>
          <t>unreconciled</t>
        </is>
      </c>
      <c r="AM7" t="inlineStr">
        <is>
          <t>Order Amount Mismatch (POS&gt;3PO)</t>
        </is>
      </c>
      <c r="AN7" t="n">
        <v>17.14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 t="n">
        <v>45231.0</v>
      </c>
      <c r="B8" s="2" t="n">
        <v>45231.56649305556</v>
      </c>
      <c r="C8" t="inlineStr">
        <is>
          <t>3140094012084352</t>
        </is>
      </c>
      <c r="D8" t="inlineStr">
        <is>
          <t>POS0012</t>
        </is>
      </c>
      <c r="E8" t="inlineStr">
        <is>
          <t>66</t>
        </is>
      </c>
      <c r="F8" t="inlineStr">
        <is>
          <t>0094</t>
        </is>
      </c>
      <c r="G8" t="inlineStr">
        <is>
          <t>5280203704</t>
        </is>
      </c>
      <c r="H8" t="n">
        <v>356.0</v>
      </c>
      <c r="I8" t="n">
        <v>339.04</v>
      </c>
      <c r="J8" t="n">
        <v>301.9</v>
      </c>
      <c r="K8" t="inlineStr">
        <is>
          <t>sale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266.28</v>
      </c>
      <c r="Q8" t="n">
        <v>266.27</v>
      </c>
      <c r="R8" t="n">
        <v>37.14</v>
      </c>
      <c r="S8" t="n">
        <v>37.14</v>
      </c>
      <c r="T8" t="n">
        <v>3.39</v>
      </c>
      <c r="U8" t="n">
        <v>3.39</v>
      </c>
      <c r="V8" t="n">
        <v>54.34</v>
      </c>
      <c r="W8" t="n">
        <v>54.34</v>
      </c>
      <c r="X8" t="n">
        <v>4.45</v>
      </c>
      <c r="Y8" t="n">
        <v>4.45</v>
      </c>
      <c r="Z8" t="n">
        <v>10.58</v>
      </c>
      <c r="AA8" t="n">
        <v>10.58</v>
      </c>
      <c r="AB8" t="n">
        <v>16.96</v>
      </c>
      <c r="AC8" t="n">
        <v>16.95</v>
      </c>
      <c r="AD8" t="n">
        <v>16.95999999999998</v>
      </c>
      <c r="AE8" t="n">
        <v>0.009999999999990905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0.010000000000001563</v>
      </c>
      <c r="AL8" t="inlineStr">
        <is>
          <t>unreconciled</t>
        </is>
      </c>
      <c r="AM8" t="inlineStr">
        <is>
          <t>Order Amount Mismatch (POS&gt;3PO)</t>
        </is>
      </c>
      <c r="AN8" t="n">
        <v>16.96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 t="n">
        <v>45233.0</v>
      </c>
      <c r="B9" s="2" t="n">
        <v>45233.9809837963</v>
      </c>
      <c r="C9" t="inlineStr">
        <is>
          <t>3140094012085392</t>
        </is>
      </c>
      <c r="D9" t="inlineStr">
        <is>
          <t>POS0012</t>
        </is>
      </c>
      <c r="E9" t="inlineStr">
        <is>
          <t>07</t>
        </is>
      </c>
      <c r="F9" t="inlineStr">
        <is>
          <t>0094</t>
        </is>
      </c>
      <c r="G9" t="inlineStr">
        <is>
          <t>5282220999</t>
        </is>
      </c>
      <c r="H9" t="n">
        <v>398.0</v>
      </c>
      <c r="I9" t="n">
        <v>379.04</v>
      </c>
      <c r="J9" t="n">
        <v>341.9</v>
      </c>
      <c r="K9" t="inlineStr">
        <is>
          <t>sale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296.77</v>
      </c>
      <c r="Q9" t="n">
        <v>296.76</v>
      </c>
      <c r="R9" t="n">
        <v>37.14</v>
      </c>
      <c r="S9" t="n">
        <v>37.14</v>
      </c>
      <c r="T9" t="n">
        <v>3.79</v>
      </c>
      <c r="U9" t="n">
        <v>3.79</v>
      </c>
      <c r="V9" t="n">
        <v>61.54</v>
      </c>
      <c r="W9" t="n">
        <v>61.54</v>
      </c>
      <c r="X9" t="n">
        <v>4.97</v>
      </c>
      <c r="Y9" t="n">
        <v>4.97</v>
      </c>
      <c r="Z9" t="n">
        <v>11.97</v>
      </c>
      <c r="AA9" t="n">
        <v>11.97</v>
      </c>
      <c r="AB9" t="n">
        <v>18.96</v>
      </c>
      <c r="AC9" t="n">
        <v>18.95</v>
      </c>
      <c r="AD9" t="n">
        <v>18.95999999999998</v>
      </c>
      <c r="AE9" t="n">
        <v>0.009999999999990905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0.010000000000001563</v>
      </c>
      <c r="AL9" t="inlineStr">
        <is>
          <t>unreconciled</t>
        </is>
      </c>
      <c r="AM9" t="inlineStr">
        <is>
          <t>Order Amount Mismatch (POS&gt;3PO)</t>
        </is>
      </c>
      <c r="AN9" t="n">
        <v>18.96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 t="n">
        <v>45232.0</v>
      </c>
      <c r="B10" s="2" t="n">
        <v>45232.700277777774</v>
      </c>
      <c r="C10" t="inlineStr">
        <is>
          <t>3140094012084794</t>
        </is>
      </c>
      <c r="D10" t="inlineStr">
        <is>
          <t>POS0012</t>
        </is>
      </c>
      <c r="E10" t="inlineStr">
        <is>
          <t>09</t>
        </is>
      </c>
      <c r="F10" t="inlineStr">
        <is>
          <t>0094</t>
        </is>
      </c>
      <c r="G10" t="inlineStr">
        <is>
          <t>5282471627</t>
        </is>
      </c>
      <c r="H10" t="n">
        <v>233.0</v>
      </c>
      <c r="I10" t="n">
        <v>221.9</v>
      </c>
      <c r="J10" t="n">
        <v>184.76</v>
      </c>
      <c r="K10" t="inlineStr">
        <is>
          <t>sale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177.0</v>
      </c>
      <c r="Q10" t="n">
        <v>177.0</v>
      </c>
      <c r="R10" t="n">
        <v>37.14</v>
      </c>
      <c r="S10" t="n">
        <v>37.14</v>
      </c>
      <c r="T10" t="n">
        <v>2.22</v>
      </c>
      <c r="U10" t="n">
        <v>2.22</v>
      </c>
      <c r="V10" t="n">
        <v>33.26</v>
      </c>
      <c r="W10" t="n">
        <v>33.26</v>
      </c>
      <c r="X10" t="n">
        <v>2.91</v>
      </c>
      <c r="Y10" t="n">
        <v>2.91</v>
      </c>
      <c r="Z10" t="n">
        <v>6.51</v>
      </c>
      <c r="AA10" t="n">
        <v>6.51</v>
      </c>
      <c r="AB10" t="n">
        <v>11.1</v>
      </c>
      <c r="AC10" t="n">
        <v>11.1</v>
      </c>
      <c r="AD10" t="n">
        <v>11.099999999999994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inlineStr">
        <is>
          <t>unreconciled</t>
        </is>
      </c>
      <c r="AM10" t="inlineStr">
        <is>
          <t>Order Amount Mismatch (POS&gt;3PO)</t>
        </is>
      </c>
      <c r="AN10" t="n">
        <v>11.1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 t="n">
        <v>45231.0</v>
      </c>
      <c r="B11" s="2" t="n">
        <v>45231.78134259259</v>
      </c>
      <c r="C11" t="inlineStr">
        <is>
          <t>3140023012058789</t>
        </is>
      </c>
      <c r="D11" t="inlineStr">
        <is>
          <t>POS0012</t>
        </is>
      </c>
      <c r="E11" t="inlineStr">
        <is>
          <t>83</t>
        </is>
      </c>
      <c r="F11" t="inlineStr">
        <is>
          <t>0023</t>
        </is>
      </c>
      <c r="G11" t="inlineStr">
        <is>
          <t>5282666178</t>
        </is>
      </c>
      <c r="H11" t="n">
        <v>182.0</v>
      </c>
      <c r="I11" t="n">
        <v>173.33</v>
      </c>
      <c r="J11" t="n">
        <v>136.19</v>
      </c>
      <c r="K11" t="inlineStr">
        <is>
          <t>sale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139.99</v>
      </c>
      <c r="Q11" t="n">
        <v>139.98</v>
      </c>
      <c r="R11" t="n">
        <v>37.14</v>
      </c>
      <c r="S11" t="n">
        <v>37.14</v>
      </c>
      <c r="T11" t="n">
        <v>1.73</v>
      </c>
      <c r="U11" t="n">
        <v>1.73</v>
      </c>
      <c r="V11" t="n">
        <v>24.51</v>
      </c>
      <c r="W11" t="n">
        <v>24.51</v>
      </c>
      <c r="X11" t="n">
        <v>2.28</v>
      </c>
      <c r="Y11" t="n">
        <v>2.28</v>
      </c>
      <c r="Z11" t="n">
        <v>4.82</v>
      </c>
      <c r="AA11" t="n">
        <v>4.82</v>
      </c>
      <c r="AB11" t="n">
        <v>8.66</v>
      </c>
      <c r="AC11" t="n">
        <v>8.67</v>
      </c>
      <c r="AD11" t="n">
        <v>8.669999999999987</v>
      </c>
      <c r="AE11" t="n">
        <v>0.010000000000019327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-0.009999999999999787</v>
      </c>
      <c r="AL11" t="inlineStr">
        <is>
          <t>unreconciled</t>
        </is>
      </c>
      <c r="AM11" t="inlineStr">
        <is>
          <t>Order Amount Mismatch (POS&gt;3PO)</t>
        </is>
      </c>
      <c r="AN11" t="n">
        <v>8.67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 t="n">
        <v>45231.0</v>
      </c>
      <c r="B12" s="2" t="n">
        <v>45231.97652777778</v>
      </c>
      <c r="C12" t="inlineStr">
        <is>
          <t>3140094012084601</t>
        </is>
      </c>
      <c r="D12" t="inlineStr">
        <is>
          <t>POS0012</t>
        </is>
      </c>
      <c r="E12" t="inlineStr">
        <is>
          <t>15</t>
        </is>
      </c>
      <c r="F12" t="inlineStr">
        <is>
          <t>0094</t>
        </is>
      </c>
      <c r="G12" t="inlineStr">
        <is>
          <t>5282779735</t>
        </is>
      </c>
      <c r="H12" t="n">
        <v>162.0</v>
      </c>
      <c r="I12" t="n">
        <v>154.28</v>
      </c>
      <c r="J12" t="n">
        <v>117.14</v>
      </c>
      <c r="K12" t="inlineStr">
        <is>
          <t>sale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125.47</v>
      </c>
      <c r="Q12" t="n">
        <v>125.47</v>
      </c>
      <c r="R12" t="n">
        <v>37.14</v>
      </c>
      <c r="S12" t="n">
        <v>37.14</v>
      </c>
      <c r="T12" t="n">
        <v>1.54</v>
      </c>
      <c r="U12" t="n">
        <v>1.54</v>
      </c>
      <c r="V12" t="n">
        <v>21.09</v>
      </c>
      <c r="W12" t="n">
        <v>21.09</v>
      </c>
      <c r="X12" t="n">
        <v>2.02</v>
      </c>
      <c r="Y12" t="n">
        <v>2.02</v>
      </c>
      <c r="Z12" t="n">
        <v>4.16</v>
      </c>
      <c r="AA12" t="n">
        <v>4.16</v>
      </c>
      <c r="AB12" t="n">
        <v>7.72</v>
      </c>
      <c r="AC12" t="n">
        <v>7.72</v>
      </c>
      <c r="AD12" t="n">
        <v>7.719999999999999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inlineStr">
        <is>
          <t>unreconciled</t>
        </is>
      </c>
      <c r="AM12" t="inlineStr">
        <is>
          <t>Order Amount Mismatch (POS&gt;3PO)</t>
        </is>
      </c>
      <c r="AN12" t="n">
        <v>7.72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 t="n">
        <v>45231.0</v>
      </c>
      <c r="B13" s="2" t="n">
        <v>45231.69383101852</v>
      </c>
      <c r="C13" t="inlineStr">
        <is>
          <t>3140094012084425</t>
        </is>
      </c>
      <c r="D13" t="inlineStr">
        <is>
          <t>POS0012</t>
        </is>
      </c>
      <c r="E13" t="inlineStr">
        <is>
          <t>39</t>
        </is>
      </c>
      <c r="F13" t="inlineStr">
        <is>
          <t>0094</t>
        </is>
      </c>
      <c r="G13" t="inlineStr">
        <is>
          <t>5283840618</t>
        </is>
      </c>
      <c r="H13" t="n">
        <v>208.0</v>
      </c>
      <c r="I13" t="n">
        <v>198.08</v>
      </c>
      <c r="J13" t="n">
        <v>160.94</v>
      </c>
      <c r="K13" t="inlineStr">
        <is>
          <t>sale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158.85</v>
      </c>
      <c r="Q13" t="n">
        <v>158.83</v>
      </c>
      <c r="R13" t="n">
        <v>37.14</v>
      </c>
      <c r="S13" t="n">
        <v>37.14</v>
      </c>
      <c r="T13" t="n">
        <v>1.98</v>
      </c>
      <c r="U13" t="n">
        <v>1.98</v>
      </c>
      <c r="V13" t="n">
        <v>28.97</v>
      </c>
      <c r="W13" t="n">
        <v>28.97</v>
      </c>
      <c r="X13" t="n">
        <v>2.6</v>
      </c>
      <c r="Y13" t="n">
        <v>2.6</v>
      </c>
      <c r="Z13" t="n">
        <v>5.68</v>
      </c>
      <c r="AA13" t="n">
        <v>5.68</v>
      </c>
      <c r="AB13" t="n">
        <v>9.9</v>
      </c>
      <c r="AC13" t="n">
        <v>9.9</v>
      </c>
      <c r="AD13" t="n">
        <v>9.919999999999987</v>
      </c>
      <c r="AE13" t="n">
        <v>0.01999999999998181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inlineStr">
        <is>
          <t>unreconciled</t>
        </is>
      </c>
      <c r="AM13" t="inlineStr">
        <is>
          <t>Order Amount Mismatch (POS&gt;3PO)</t>
        </is>
      </c>
      <c r="AN13" t="n">
        <v>9.92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 t="n">
        <v>45235.0</v>
      </c>
      <c r="B14" s="2" t="n">
        <v>45235.78476851852</v>
      </c>
      <c r="C14" t="inlineStr">
        <is>
          <t>3140094012086164</t>
        </is>
      </c>
      <c r="D14" t="inlineStr">
        <is>
          <t>POS0012</t>
        </is>
      </c>
      <c r="E14" t="inlineStr">
        <is>
          <t>79</t>
        </is>
      </c>
      <c r="F14" t="inlineStr">
        <is>
          <t>0094</t>
        </is>
      </c>
      <c r="G14" t="inlineStr">
        <is>
          <t>5284882862</t>
        </is>
      </c>
      <c r="H14" t="n">
        <v>496.99999999999994</v>
      </c>
      <c r="I14" t="n">
        <v>473.34</v>
      </c>
      <c r="J14" t="n">
        <v>436.2</v>
      </c>
      <c r="K14" t="inlineStr">
        <is>
          <t>sale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368.63</v>
      </c>
      <c r="Q14" t="n">
        <v>368.62</v>
      </c>
      <c r="R14" t="n">
        <v>37.14</v>
      </c>
      <c r="S14" t="n">
        <v>37.14</v>
      </c>
      <c r="T14" t="n">
        <v>4.73</v>
      </c>
      <c r="U14" t="n">
        <v>4.73</v>
      </c>
      <c r="V14" t="n">
        <v>78.52</v>
      </c>
      <c r="W14" t="n">
        <v>78.52</v>
      </c>
      <c r="X14" t="n">
        <v>6.21</v>
      </c>
      <c r="Y14" t="n">
        <v>6.21</v>
      </c>
      <c r="Z14" t="n">
        <v>15.25</v>
      </c>
      <c r="AA14" t="n">
        <v>15.25</v>
      </c>
      <c r="AB14" t="n">
        <v>23.66</v>
      </c>
      <c r="AC14" t="n">
        <v>23.67</v>
      </c>
      <c r="AD14" t="n">
        <v>23.659999999999968</v>
      </c>
      <c r="AE14" t="n">
        <v>0.009999999999990905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-0.010000000000001563</v>
      </c>
      <c r="AL14" t="inlineStr">
        <is>
          <t>unreconciled</t>
        </is>
      </c>
      <c r="AM14" t="inlineStr">
        <is>
          <t>Order Amount Mismatch (POS&gt;3PO)</t>
        </is>
      </c>
      <c r="AN14" t="n">
        <v>23.66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 t="n">
        <v>45231.0</v>
      </c>
      <c r="B15" s="2" t="n">
        <v>45231.714780092596</v>
      </c>
      <c r="C15" t="inlineStr">
        <is>
          <t>3140094012084437</t>
        </is>
      </c>
      <c r="D15" t="inlineStr">
        <is>
          <t>POS0012</t>
        </is>
      </c>
      <c r="E15" t="inlineStr">
        <is>
          <t>51</t>
        </is>
      </c>
      <c r="F15" t="inlineStr">
        <is>
          <t>0094</t>
        </is>
      </c>
      <c r="G15" t="inlineStr">
        <is>
          <t>5285704632</t>
        </is>
      </c>
      <c r="H15" t="n">
        <v>395.0</v>
      </c>
      <c r="I15" t="n">
        <v>376.19</v>
      </c>
      <c r="J15" t="n">
        <v>339.05</v>
      </c>
      <c r="K15" t="inlineStr">
        <is>
          <t>sale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294.59</v>
      </c>
      <c r="Q15" t="n">
        <v>294.57</v>
      </c>
      <c r="R15" t="n">
        <v>37.14</v>
      </c>
      <c r="S15" t="n">
        <v>37.14</v>
      </c>
      <c r="T15" t="n">
        <v>3.76</v>
      </c>
      <c r="U15" t="n">
        <v>3.76</v>
      </c>
      <c r="V15" t="n">
        <v>61.03</v>
      </c>
      <c r="W15" t="n">
        <v>61.03</v>
      </c>
      <c r="X15" t="n">
        <v>4.94</v>
      </c>
      <c r="Y15" t="n">
        <v>4.94</v>
      </c>
      <c r="Z15" t="n">
        <v>11.87</v>
      </c>
      <c r="AA15" t="n">
        <v>11.88</v>
      </c>
      <c r="AB15" t="n">
        <v>18.82</v>
      </c>
      <c r="AC15" t="n">
        <v>18.81</v>
      </c>
      <c r="AD15" t="n">
        <v>18.810000000000002</v>
      </c>
      <c r="AE15" t="n">
        <v>0.01999999999998181</v>
      </c>
      <c r="AF15" t="n">
        <v>0.0</v>
      </c>
      <c r="AG15" t="n">
        <v>0.0</v>
      </c>
      <c r="AH15" t="n">
        <v>0.0</v>
      </c>
      <c r="AI15" t="n">
        <v>0.0</v>
      </c>
      <c r="AJ15" t="n">
        <v>-0.010000000000001563</v>
      </c>
      <c r="AK15" t="n">
        <v>0.010000000000001563</v>
      </c>
      <c r="AL15" t="inlineStr">
        <is>
          <t>unreconciled</t>
        </is>
      </c>
      <c r="AM15" t="inlineStr">
        <is>
          <t>Order Amount Mismatch (POS&gt;3PO)</t>
        </is>
      </c>
      <c r="AN15" t="n">
        <v>18.81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 t="n">
        <v>45234.0</v>
      </c>
      <c r="B16" s="2" t="n">
        <v>45234.67178240741</v>
      </c>
      <c r="C16" t="inlineStr">
        <is>
          <t>3140094012085567</t>
        </is>
      </c>
      <c r="D16" t="inlineStr">
        <is>
          <t>POS0012</t>
        </is>
      </c>
      <c r="E16" t="inlineStr">
        <is>
          <t>82</t>
        </is>
      </c>
      <c r="F16" t="inlineStr">
        <is>
          <t>0094</t>
        </is>
      </c>
      <c r="G16" t="inlineStr">
        <is>
          <t>5286624537</t>
        </is>
      </c>
      <c r="H16" t="n">
        <v>363.0</v>
      </c>
      <c r="I16" t="n">
        <v>345.72</v>
      </c>
      <c r="J16" t="n">
        <v>308.58</v>
      </c>
      <c r="K16" t="inlineStr">
        <is>
          <t>sale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271.37</v>
      </c>
      <c r="Q16" t="n">
        <v>271.35</v>
      </c>
      <c r="R16" t="n">
        <v>37.14</v>
      </c>
      <c r="S16" t="n">
        <v>37.14</v>
      </c>
      <c r="T16" t="n">
        <v>3.46</v>
      </c>
      <c r="U16" t="n">
        <v>3.46</v>
      </c>
      <c r="V16" t="n">
        <v>55.54</v>
      </c>
      <c r="W16" t="n">
        <v>55.54</v>
      </c>
      <c r="X16" t="n">
        <v>4.54</v>
      </c>
      <c r="Y16" t="n">
        <v>4.54</v>
      </c>
      <c r="Z16" t="n">
        <v>10.81</v>
      </c>
      <c r="AA16" t="n">
        <v>10.82</v>
      </c>
      <c r="AB16" t="n">
        <v>17.28</v>
      </c>
      <c r="AC16" t="n">
        <v>17.29</v>
      </c>
      <c r="AD16" t="n">
        <v>17.279999999999973</v>
      </c>
      <c r="AE16" t="n">
        <v>0.01999999999998181</v>
      </c>
      <c r="AF16" t="n">
        <v>0.0</v>
      </c>
      <c r="AG16" t="n">
        <v>0.0</v>
      </c>
      <c r="AH16" t="n">
        <v>0.0</v>
      </c>
      <c r="AI16" t="n">
        <v>0.0</v>
      </c>
      <c r="AJ16" t="n">
        <v>-0.009999999999999787</v>
      </c>
      <c r="AK16" t="n">
        <v>-0.00999999999999801</v>
      </c>
      <c r="AL16" t="inlineStr">
        <is>
          <t>unreconciled</t>
        </is>
      </c>
      <c r="AM16" t="inlineStr">
        <is>
          <t>Order Amount Mismatch (POS&gt;3PO)</t>
        </is>
      </c>
      <c r="AN16" t="n">
        <v>17.28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 t="n">
        <v>45234.0</v>
      </c>
      <c r="B17" s="2" t="n">
        <v>45234.788564814815</v>
      </c>
      <c r="C17" t="inlineStr">
        <is>
          <t>3140094012085661</t>
        </is>
      </c>
      <c r="D17" t="inlineStr">
        <is>
          <t>POS0012</t>
        </is>
      </c>
      <c r="E17" t="inlineStr">
        <is>
          <t>76</t>
        </is>
      </c>
      <c r="F17" t="inlineStr">
        <is>
          <t>0094</t>
        </is>
      </c>
      <c r="G17" t="inlineStr">
        <is>
          <t>5286831284</t>
        </is>
      </c>
      <c r="H17" t="n">
        <v>395.0</v>
      </c>
      <c r="I17" t="n">
        <v>376.19</v>
      </c>
      <c r="J17" t="n">
        <v>339.05</v>
      </c>
      <c r="K17" t="inlineStr">
        <is>
          <t>sale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294.59</v>
      </c>
      <c r="Q17" t="n">
        <v>294.57</v>
      </c>
      <c r="R17" t="n">
        <v>37.14</v>
      </c>
      <c r="S17" t="n">
        <v>37.14</v>
      </c>
      <c r="T17" t="n">
        <v>3.76</v>
      </c>
      <c r="U17" t="n">
        <v>3.76</v>
      </c>
      <c r="V17" t="n">
        <v>61.03</v>
      </c>
      <c r="W17" t="n">
        <v>61.03</v>
      </c>
      <c r="X17" t="n">
        <v>4.94</v>
      </c>
      <c r="Y17" t="n">
        <v>4.94</v>
      </c>
      <c r="Z17" t="n">
        <v>11.87</v>
      </c>
      <c r="AA17" t="n">
        <v>11.88</v>
      </c>
      <c r="AB17" t="n">
        <v>18.82</v>
      </c>
      <c r="AC17" t="n">
        <v>18.81</v>
      </c>
      <c r="AD17" t="n">
        <v>18.810000000000002</v>
      </c>
      <c r="AE17" t="n">
        <v>0.01999999999998181</v>
      </c>
      <c r="AF17" t="n">
        <v>0.0</v>
      </c>
      <c r="AG17" t="n">
        <v>0.0</v>
      </c>
      <c r="AH17" t="n">
        <v>0.0</v>
      </c>
      <c r="AI17" t="n">
        <v>0.0</v>
      </c>
      <c r="AJ17" t="n">
        <v>-0.010000000000001563</v>
      </c>
      <c r="AK17" t="n">
        <v>0.010000000000001563</v>
      </c>
      <c r="AL17" t="inlineStr">
        <is>
          <t>unreconciled</t>
        </is>
      </c>
      <c r="AM17" t="inlineStr">
        <is>
          <t>Order Amount Mismatch (POS&gt;3PO)</t>
        </is>
      </c>
      <c r="AN17" t="n">
        <v>18.81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 t="n">
        <v>45234.0</v>
      </c>
      <c r="B18" s="2" t="n">
        <v>45234.713530092595</v>
      </c>
      <c r="C18" t="inlineStr">
        <is>
          <t>3140023012059537</t>
        </is>
      </c>
      <c r="D18" t="inlineStr">
        <is>
          <t>POS0012</t>
        </is>
      </c>
      <c r="E18" t="inlineStr">
        <is>
          <t>29</t>
        </is>
      </c>
      <c r="F18" t="inlineStr">
        <is>
          <t>0023</t>
        </is>
      </c>
      <c r="G18" t="inlineStr">
        <is>
          <t>5287420537</t>
        </is>
      </c>
      <c r="H18" t="n">
        <v>253.00000000000003</v>
      </c>
      <c r="I18" t="n">
        <v>240.94</v>
      </c>
      <c r="J18" t="n">
        <v>203.8</v>
      </c>
      <c r="K18" t="inlineStr">
        <is>
          <t>sale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191.52</v>
      </c>
      <c r="Q18" t="n">
        <v>191.51</v>
      </c>
      <c r="R18" t="n">
        <v>37.14</v>
      </c>
      <c r="S18" t="n">
        <v>37.14</v>
      </c>
      <c r="T18" t="n">
        <v>2.41</v>
      </c>
      <c r="U18" t="n">
        <v>2.41</v>
      </c>
      <c r="V18" t="n">
        <v>36.68</v>
      </c>
      <c r="W18" t="n">
        <v>36.68</v>
      </c>
      <c r="X18" t="n">
        <v>3.16</v>
      </c>
      <c r="Y18" t="n">
        <v>3.16</v>
      </c>
      <c r="Z18" t="n">
        <v>7.17</v>
      </c>
      <c r="AA18" t="n">
        <v>7.17</v>
      </c>
      <c r="AB18" t="n">
        <v>12.04</v>
      </c>
      <c r="AC18" t="n">
        <v>12.05</v>
      </c>
      <c r="AD18" t="n">
        <v>12.06000000000003</v>
      </c>
      <c r="AE18" t="n">
        <v>0.010000000000019327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-0.010000000000001563</v>
      </c>
      <c r="AL18" t="inlineStr">
        <is>
          <t>unreconciled</t>
        </is>
      </c>
      <c r="AM18" t="inlineStr">
        <is>
          <t>Order Amount Mismatch (POS&gt;3PO)</t>
        </is>
      </c>
      <c r="AN18" t="n">
        <v>12.06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 t="n">
        <v>45232.0</v>
      </c>
      <c r="B19" s="2" t="n">
        <v>45232.6187037037</v>
      </c>
      <c r="C19" t="inlineStr">
        <is>
          <t>3140023012058968</t>
        </is>
      </c>
      <c r="D19" t="inlineStr">
        <is>
          <t>POS0012</t>
        </is>
      </c>
      <c r="E19" t="inlineStr">
        <is>
          <t>62</t>
        </is>
      </c>
      <c r="F19" t="inlineStr">
        <is>
          <t>0023</t>
        </is>
      </c>
      <c r="G19" t="inlineStr">
        <is>
          <t>5287425154</t>
        </is>
      </c>
      <c r="H19" t="n">
        <v>369.0</v>
      </c>
      <c r="I19" t="n">
        <v>351.43</v>
      </c>
      <c r="J19" t="n">
        <v>314.29</v>
      </c>
      <c r="K19" t="inlineStr">
        <is>
          <t>sale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275.73</v>
      </c>
      <c r="Q19" t="n">
        <v>275.72</v>
      </c>
      <c r="R19" t="n">
        <v>37.14</v>
      </c>
      <c r="S19" t="n">
        <v>37.14</v>
      </c>
      <c r="T19" t="n">
        <v>3.51</v>
      </c>
      <c r="U19" t="n">
        <v>3.51</v>
      </c>
      <c r="V19" t="n">
        <v>56.57</v>
      </c>
      <c r="W19" t="n">
        <v>56.57</v>
      </c>
      <c r="X19" t="n">
        <v>4.61</v>
      </c>
      <c r="Y19" t="n">
        <v>4.61</v>
      </c>
      <c r="Z19" t="n">
        <v>11.01</v>
      </c>
      <c r="AA19" t="n">
        <v>11.01</v>
      </c>
      <c r="AB19" t="n">
        <v>17.58</v>
      </c>
      <c r="AC19" t="n">
        <v>17.57</v>
      </c>
      <c r="AD19" t="n">
        <v>17.569999999999993</v>
      </c>
      <c r="AE19" t="n">
        <v>0.009999999999990905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0.00999999999999801</v>
      </c>
      <c r="AL19" t="inlineStr">
        <is>
          <t>unreconciled</t>
        </is>
      </c>
      <c r="AM19" t="inlineStr">
        <is>
          <t>Order Amount Mismatch (POS&gt;3PO)</t>
        </is>
      </c>
      <c r="AN19" t="n">
        <v>17.57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 t="n">
        <v>45232.0</v>
      </c>
      <c r="B20" s="2" t="n">
        <v>45232.550891203704</v>
      </c>
      <c r="C20" t="inlineStr">
        <is>
          <t>3140094012084680</t>
        </is>
      </c>
      <c r="D20" t="inlineStr">
        <is>
          <t>POS0012</t>
        </is>
      </c>
      <c r="E20" t="inlineStr">
        <is>
          <t>94</t>
        </is>
      </c>
      <c r="F20" t="inlineStr">
        <is>
          <t>0094</t>
        </is>
      </c>
      <c r="G20" t="inlineStr">
        <is>
          <t>5287499289</t>
        </is>
      </c>
      <c r="H20" t="n">
        <v>269.0</v>
      </c>
      <c r="I20" t="n">
        <v>256.19</v>
      </c>
      <c r="J20" t="n">
        <v>219.05</v>
      </c>
      <c r="K20" t="inlineStr">
        <is>
          <t>sale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203.14</v>
      </c>
      <c r="Q20" t="n">
        <v>203.13</v>
      </c>
      <c r="R20" t="n">
        <v>37.14</v>
      </c>
      <c r="S20" t="n">
        <v>37.14</v>
      </c>
      <c r="T20" t="n">
        <v>2.56</v>
      </c>
      <c r="U20" t="n">
        <v>2.56</v>
      </c>
      <c r="V20" t="n">
        <v>39.43</v>
      </c>
      <c r="W20" t="n">
        <v>39.43</v>
      </c>
      <c r="X20" t="n">
        <v>3.36</v>
      </c>
      <c r="Y20" t="n">
        <v>3.36</v>
      </c>
      <c r="Z20" t="n">
        <v>7.7</v>
      </c>
      <c r="AA20" t="n">
        <v>7.7</v>
      </c>
      <c r="AB20" t="n">
        <v>12.82</v>
      </c>
      <c r="AC20" t="n">
        <v>12.81</v>
      </c>
      <c r="AD20" t="n">
        <v>12.810000000000002</v>
      </c>
      <c r="AE20" t="n">
        <v>0.009999999999990905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0.009999999999999787</v>
      </c>
      <c r="AL20" t="inlineStr">
        <is>
          <t>unreconciled</t>
        </is>
      </c>
      <c r="AM20" t="inlineStr">
        <is>
          <t>Order Amount Mismatch (POS&gt;3PO)</t>
        </is>
      </c>
      <c r="AN20" t="n">
        <v>12.81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 t="n">
        <v>45232.0</v>
      </c>
      <c r="B21" s="2" t="n">
        <v>45232.69150462963</v>
      </c>
      <c r="C21" t="inlineStr">
        <is>
          <t>3140094012084784</t>
        </is>
      </c>
      <c r="D21" t="inlineStr">
        <is>
          <t>POS0012</t>
        </is>
      </c>
      <c r="E21" t="inlineStr">
        <is>
          <t>99</t>
        </is>
      </c>
      <c r="F21" t="inlineStr">
        <is>
          <t>0094</t>
        </is>
      </c>
      <c r="G21" t="inlineStr">
        <is>
          <t>5287796232</t>
        </is>
      </c>
      <c r="H21" t="n">
        <v>369.0</v>
      </c>
      <c r="I21" t="n">
        <v>351.42</v>
      </c>
      <c r="J21" t="n">
        <v>314.28</v>
      </c>
      <c r="K21" t="inlineStr">
        <is>
          <t>sale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275.72</v>
      </c>
      <c r="Q21" t="n">
        <v>275.71</v>
      </c>
      <c r="R21" t="n">
        <v>37.14</v>
      </c>
      <c r="S21" t="n">
        <v>37.14</v>
      </c>
      <c r="T21" t="n">
        <v>3.51</v>
      </c>
      <c r="U21" t="n">
        <v>3.51</v>
      </c>
      <c r="V21" t="n">
        <v>56.57</v>
      </c>
      <c r="W21" t="n">
        <v>56.57</v>
      </c>
      <c r="X21" t="n">
        <v>4.61</v>
      </c>
      <c r="Y21" t="n">
        <v>4.61</v>
      </c>
      <c r="Z21" t="n">
        <v>11.01</v>
      </c>
      <c r="AA21" t="n">
        <v>11.01</v>
      </c>
      <c r="AB21" t="n">
        <v>17.58</v>
      </c>
      <c r="AC21" t="n">
        <v>17.57</v>
      </c>
      <c r="AD21" t="n">
        <v>17.579999999999984</v>
      </c>
      <c r="AE21" t="n">
        <v>0.010000000000047748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0.00999999999999801</v>
      </c>
      <c r="AL21" t="inlineStr">
        <is>
          <t>unreconciled</t>
        </is>
      </c>
      <c r="AM21" t="inlineStr">
        <is>
          <t>Order Amount Mismatch (POS&gt;3PO)</t>
        </is>
      </c>
      <c r="AN21" t="n">
        <v>17.58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 t="n">
        <v>45231.0</v>
      </c>
      <c r="B22" s="2" t="n">
        <v>45231.606527777774</v>
      </c>
      <c r="C22" t="inlineStr">
        <is>
          <t>3140094012084374</t>
        </is>
      </c>
      <c r="D22" t="inlineStr">
        <is>
          <t>POS0012</t>
        </is>
      </c>
      <c r="E22" t="inlineStr">
        <is>
          <t>88</t>
        </is>
      </c>
      <c r="F22" t="inlineStr">
        <is>
          <t>0094</t>
        </is>
      </c>
      <c r="G22" t="inlineStr">
        <is>
          <t>5287833557</t>
        </is>
      </c>
      <c r="H22" t="n">
        <v>270.0</v>
      </c>
      <c r="I22" t="n">
        <v>257.14</v>
      </c>
      <c r="J22" t="n">
        <v>220.0</v>
      </c>
      <c r="K22" t="inlineStr">
        <is>
          <t>sale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203.85</v>
      </c>
      <c r="Q22" t="n">
        <v>203.85</v>
      </c>
      <c r="R22" t="n">
        <v>37.14</v>
      </c>
      <c r="S22" t="n">
        <v>37.14</v>
      </c>
      <c r="T22" t="n">
        <v>2.57</v>
      </c>
      <c r="U22" t="n">
        <v>2.57</v>
      </c>
      <c r="V22" t="n">
        <v>39.6</v>
      </c>
      <c r="W22" t="n">
        <v>39.6</v>
      </c>
      <c r="X22" t="n">
        <v>3.38</v>
      </c>
      <c r="Y22" t="n">
        <v>3.38</v>
      </c>
      <c r="Z22" t="n">
        <v>7.74</v>
      </c>
      <c r="AA22" t="n">
        <v>7.74</v>
      </c>
      <c r="AB22" t="n">
        <v>12.86</v>
      </c>
      <c r="AC22" t="n">
        <v>12.86</v>
      </c>
      <c r="AD22" t="n">
        <v>12.860000000000014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inlineStr">
        <is>
          <t>unreconciled</t>
        </is>
      </c>
      <c r="AM22" t="inlineStr">
        <is>
          <t>Order Amount Mismatch (POS&gt;3PO)</t>
        </is>
      </c>
      <c r="AN22" t="n">
        <v>12.86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 t="n">
        <v>45235.0</v>
      </c>
      <c r="B23" s="2" t="n">
        <v>45235.676041666666</v>
      </c>
      <c r="C23" t="inlineStr">
        <is>
          <t>3140094012086083</t>
        </is>
      </c>
      <c r="D23" t="inlineStr">
        <is>
          <t>POS0012</t>
        </is>
      </c>
      <c r="E23" t="inlineStr">
        <is>
          <t>98</t>
        </is>
      </c>
      <c r="F23" t="inlineStr">
        <is>
          <t>0094</t>
        </is>
      </c>
      <c r="G23" t="inlineStr">
        <is>
          <t>5287870036</t>
        </is>
      </c>
      <c r="H23" t="n">
        <v>347.0</v>
      </c>
      <c r="I23" t="n">
        <v>330.48</v>
      </c>
      <c r="J23" t="n">
        <v>293.34</v>
      </c>
      <c r="K23" t="inlineStr">
        <is>
          <t>sale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259.75</v>
      </c>
      <c r="Q23" t="n">
        <v>259.75</v>
      </c>
      <c r="R23" t="n">
        <v>37.14</v>
      </c>
      <c r="S23" t="n">
        <v>37.14</v>
      </c>
      <c r="T23" t="n">
        <v>3.3</v>
      </c>
      <c r="U23" t="n">
        <v>3.3</v>
      </c>
      <c r="V23" t="n">
        <v>52.8</v>
      </c>
      <c r="W23" t="n">
        <v>52.8</v>
      </c>
      <c r="X23" t="n">
        <v>4.34</v>
      </c>
      <c r="Y23" t="n">
        <v>4.34</v>
      </c>
      <c r="Z23" t="n">
        <v>10.29</v>
      </c>
      <c r="AA23" t="n">
        <v>10.28</v>
      </c>
      <c r="AB23" t="n">
        <v>16.52</v>
      </c>
      <c r="AC23" t="n">
        <v>16.53</v>
      </c>
      <c r="AD23" t="n">
        <v>16.519999999999982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0.009999999999999787</v>
      </c>
      <c r="AK23" t="n">
        <v>-0.010000000000001563</v>
      </c>
      <c r="AL23" t="inlineStr">
        <is>
          <t>unreconciled</t>
        </is>
      </c>
      <c r="AM23" t="inlineStr">
        <is>
          <t>Order Amount Mismatch (POS&gt;3PO)</t>
        </is>
      </c>
      <c r="AN23" t="n">
        <v>16.52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 t="n">
        <v>45233.0</v>
      </c>
      <c r="B24" s="2" t="n">
        <v>45233.87658564815</v>
      </c>
      <c r="C24" t="inlineStr">
        <is>
          <t>3140094012085298</t>
        </is>
      </c>
      <c r="D24" t="inlineStr">
        <is>
          <t>POS0012</t>
        </is>
      </c>
      <c r="E24" t="inlineStr">
        <is>
          <t>13</t>
        </is>
      </c>
      <c r="F24" t="inlineStr">
        <is>
          <t>0094</t>
        </is>
      </c>
      <c r="G24" t="inlineStr">
        <is>
          <t>5289352516</t>
        </is>
      </c>
      <c r="H24" t="n">
        <v>393.0</v>
      </c>
      <c r="I24" t="n">
        <v>374.3</v>
      </c>
      <c r="J24" t="n">
        <v>337.16</v>
      </c>
      <c r="K24" t="inlineStr">
        <is>
          <t>sale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293.15</v>
      </c>
      <c r="Q24" t="n">
        <v>293.16</v>
      </c>
      <c r="R24" t="n">
        <v>37.14</v>
      </c>
      <c r="S24" t="n">
        <v>37.14</v>
      </c>
      <c r="T24" t="n">
        <v>3.74</v>
      </c>
      <c r="U24" t="n">
        <v>3.74</v>
      </c>
      <c r="V24" t="n">
        <v>60.69</v>
      </c>
      <c r="W24" t="n">
        <v>60.69</v>
      </c>
      <c r="X24" t="n">
        <v>4.91</v>
      </c>
      <c r="Y24" t="n">
        <v>4.91</v>
      </c>
      <c r="Z24" t="n">
        <v>11.81</v>
      </c>
      <c r="AA24" t="n">
        <v>11.8</v>
      </c>
      <c r="AB24" t="n">
        <v>18.72</v>
      </c>
      <c r="AC24" t="n">
        <v>18.72</v>
      </c>
      <c r="AD24" t="n">
        <v>18.69999999999999</v>
      </c>
      <c r="AE24" t="n">
        <v>-0.010000000000047748</v>
      </c>
      <c r="AF24" t="n">
        <v>0.0</v>
      </c>
      <c r="AG24" t="n">
        <v>0.0</v>
      </c>
      <c r="AH24" t="n">
        <v>0.0</v>
      </c>
      <c r="AI24" t="n">
        <v>0.0</v>
      </c>
      <c r="AJ24" t="n">
        <v>0.009999999999999787</v>
      </c>
      <c r="AK24" t="n">
        <v>0.0</v>
      </c>
      <c r="AL24" t="inlineStr">
        <is>
          <t>unreconciled</t>
        </is>
      </c>
      <c r="AM24" t="inlineStr">
        <is>
          <t>Order Amount Mismatch (POS&gt;3PO)</t>
        </is>
      </c>
      <c r="AN24" t="n">
        <v>18.7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 t="n">
        <v>45231.0</v>
      </c>
      <c r="B25" s="2" t="n">
        <v>45231.51565972222</v>
      </c>
      <c r="C25" t="inlineStr">
        <is>
          <t>3140094012084327</t>
        </is>
      </c>
      <c r="D25" t="inlineStr">
        <is>
          <t>POS0012</t>
        </is>
      </c>
      <c r="E25" t="inlineStr">
        <is>
          <t>41</t>
        </is>
      </c>
      <c r="F25" t="inlineStr">
        <is>
          <t>0094</t>
        </is>
      </c>
      <c r="G25" t="inlineStr">
        <is>
          <t>5289769472</t>
        </is>
      </c>
      <c r="H25" t="n">
        <v>257.0</v>
      </c>
      <c r="I25" t="n">
        <v>244.75</v>
      </c>
      <c r="J25" t="n">
        <v>207.61</v>
      </c>
      <c r="K25" t="inlineStr">
        <is>
          <t>sale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194.42</v>
      </c>
      <c r="Q25" t="n">
        <v>194.41</v>
      </c>
      <c r="R25" t="n">
        <v>37.14</v>
      </c>
      <c r="S25" t="n">
        <v>37.14</v>
      </c>
      <c r="T25" t="n">
        <v>2.45</v>
      </c>
      <c r="U25" t="n">
        <v>2.45</v>
      </c>
      <c r="V25" t="n">
        <v>37.37</v>
      </c>
      <c r="W25" t="n">
        <v>37.37</v>
      </c>
      <c r="X25" t="n">
        <v>3.21</v>
      </c>
      <c r="Y25" t="n">
        <v>3.21</v>
      </c>
      <c r="Z25" t="n">
        <v>7.3</v>
      </c>
      <c r="AA25" t="n">
        <v>7.31</v>
      </c>
      <c r="AB25" t="n">
        <v>12.24</v>
      </c>
      <c r="AC25" t="n">
        <v>12.24</v>
      </c>
      <c r="AD25" t="n">
        <v>12.25</v>
      </c>
      <c r="AE25" t="n">
        <v>0.009999999999990905</v>
      </c>
      <c r="AF25" t="n">
        <v>0.0</v>
      </c>
      <c r="AG25" t="n">
        <v>0.0</v>
      </c>
      <c r="AH25" t="n">
        <v>0.0</v>
      </c>
      <c r="AI25" t="n">
        <v>0.0</v>
      </c>
      <c r="AJ25" t="n">
        <v>-0.009999999999999787</v>
      </c>
      <c r="AK25" t="n">
        <v>0.0</v>
      </c>
      <c r="AL25" t="inlineStr">
        <is>
          <t>unreconciled</t>
        </is>
      </c>
      <c r="AM25" t="inlineStr">
        <is>
          <t>Order Amount Mismatch (POS&gt;3PO)</t>
        </is>
      </c>
      <c r="AN25" t="n">
        <v>12.25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 t="n">
        <v>45234.0</v>
      </c>
      <c r="B26" s="2" t="n">
        <v>45234.77962962963</v>
      </c>
      <c r="C26" t="inlineStr">
        <is>
          <t>3140094012085651</t>
        </is>
      </c>
      <c r="D26" t="inlineStr">
        <is>
          <t>POS0012</t>
        </is>
      </c>
      <c r="E26" t="inlineStr">
        <is>
          <t>66</t>
        </is>
      </c>
      <c r="F26" t="inlineStr">
        <is>
          <t>0094</t>
        </is>
      </c>
      <c r="G26" t="inlineStr">
        <is>
          <t>5290085834</t>
        </is>
      </c>
      <c r="H26" t="n">
        <v>714.0</v>
      </c>
      <c r="I26" t="n">
        <v>679.99</v>
      </c>
      <c r="J26" t="n">
        <v>642.85</v>
      </c>
      <c r="K26" t="inlineStr">
        <is>
          <t>sale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526.13</v>
      </c>
      <c r="Q26" t="n">
        <v>526.12</v>
      </c>
      <c r="R26" t="n">
        <v>37.14</v>
      </c>
      <c r="S26" t="n">
        <v>37.14</v>
      </c>
      <c r="T26" t="n">
        <v>6.8</v>
      </c>
      <c r="U26" t="n">
        <v>6.8</v>
      </c>
      <c r="V26" t="n">
        <v>115.71</v>
      </c>
      <c r="W26" t="n">
        <v>115.71</v>
      </c>
      <c r="X26" t="n">
        <v>8.92</v>
      </c>
      <c r="Y26" t="n">
        <v>8.92</v>
      </c>
      <c r="Z26" t="n">
        <v>22.43</v>
      </c>
      <c r="AA26" t="n">
        <v>22.44</v>
      </c>
      <c r="AB26" t="n">
        <v>34.0</v>
      </c>
      <c r="AC26" t="n">
        <v>34.0</v>
      </c>
      <c r="AD26" t="n">
        <v>34.00999999999999</v>
      </c>
      <c r="AE26" t="n">
        <v>0.009999999999990905</v>
      </c>
      <c r="AF26" t="n">
        <v>0.0</v>
      </c>
      <c r="AG26" t="n">
        <v>0.0</v>
      </c>
      <c r="AH26" t="n">
        <v>0.0</v>
      </c>
      <c r="AI26" t="n">
        <v>0.0</v>
      </c>
      <c r="AJ26" t="n">
        <v>-0.010000000000001563</v>
      </c>
      <c r="AK26" t="n">
        <v>0.0</v>
      </c>
      <c r="AL26" t="inlineStr">
        <is>
          <t>unreconciled</t>
        </is>
      </c>
      <c r="AM26" t="inlineStr">
        <is>
          <t>Order Amount Mismatch (POS&gt;3PO)</t>
        </is>
      </c>
      <c r="AN26" t="n">
        <v>34.01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 t="n">
        <v>45233.0</v>
      </c>
      <c r="B27" s="2" t="n">
        <v>45234.01777777778</v>
      </c>
      <c r="C27" t="inlineStr">
        <is>
          <t>3140023012059398</t>
        </is>
      </c>
      <c r="D27" t="inlineStr">
        <is>
          <t>POS0012</t>
        </is>
      </c>
      <c r="E27" t="inlineStr">
        <is>
          <t>91</t>
        </is>
      </c>
      <c r="F27" t="inlineStr">
        <is>
          <t>0023</t>
        </is>
      </c>
      <c r="G27" t="inlineStr">
        <is>
          <t>5290162240</t>
        </is>
      </c>
      <c r="H27" t="n">
        <v>257.0</v>
      </c>
      <c r="I27" t="n">
        <v>244.76</v>
      </c>
      <c r="J27" t="n">
        <v>207.62</v>
      </c>
      <c r="K27" t="inlineStr">
        <is>
          <t>sale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194.43</v>
      </c>
      <c r="Q27" t="n">
        <v>194.42</v>
      </c>
      <c r="R27" t="n">
        <v>37.14</v>
      </c>
      <c r="S27" t="n">
        <v>37.14</v>
      </c>
      <c r="T27" t="n">
        <v>2.45</v>
      </c>
      <c r="U27" t="n">
        <v>2.45</v>
      </c>
      <c r="V27" t="n">
        <v>37.37</v>
      </c>
      <c r="W27" t="n">
        <v>37.37</v>
      </c>
      <c r="X27" t="n">
        <v>3.21</v>
      </c>
      <c r="Y27" t="n">
        <v>3.21</v>
      </c>
      <c r="Z27" t="n">
        <v>7.3</v>
      </c>
      <c r="AA27" t="n">
        <v>7.31</v>
      </c>
      <c r="AB27" t="n">
        <v>12.24</v>
      </c>
      <c r="AC27" t="n">
        <v>12.24</v>
      </c>
      <c r="AD27" t="n">
        <v>12.240000000000009</v>
      </c>
      <c r="AE27" t="n">
        <v>0.010000000000019327</v>
      </c>
      <c r="AF27" t="n">
        <v>0.0</v>
      </c>
      <c r="AG27" t="n">
        <v>0.0</v>
      </c>
      <c r="AH27" t="n">
        <v>0.0</v>
      </c>
      <c r="AI27" t="n">
        <v>0.0</v>
      </c>
      <c r="AJ27" t="n">
        <v>-0.009999999999999787</v>
      </c>
      <c r="AK27" t="n">
        <v>0.0</v>
      </c>
      <c r="AL27" t="inlineStr">
        <is>
          <t>unreconciled</t>
        </is>
      </c>
      <c r="AM27" t="inlineStr">
        <is>
          <t>Order Amount Mismatch (POS&gt;3PO)</t>
        </is>
      </c>
      <c r="AN27" t="n">
        <v>12.24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 t="n">
        <v>45232.0</v>
      </c>
      <c r="B28" s="2" t="n">
        <v>45232.713159722225</v>
      </c>
      <c r="C28" t="inlineStr">
        <is>
          <t>3140094012084803</t>
        </is>
      </c>
      <c r="D28" t="inlineStr">
        <is>
          <t>POS0012</t>
        </is>
      </c>
      <c r="E28" t="inlineStr">
        <is>
          <t>18</t>
        </is>
      </c>
      <c r="F28" t="inlineStr">
        <is>
          <t>0094</t>
        </is>
      </c>
      <c r="G28" t="inlineStr">
        <is>
          <t>5291130460</t>
        </is>
      </c>
      <c r="H28" t="n">
        <v>305.0</v>
      </c>
      <c r="I28" t="n">
        <v>290.47</v>
      </c>
      <c r="J28" t="n">
        <v>253.33</v>
      </c>
      <c r="K28" t="inlineStr">
        <is>
          <t>sale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229.27</v>
      </c>
      <c r="Q28" t="n">
        <v>229.24</v>
      </c>
      <c r="R28" t="n">
        <v>37.14</v>
      </c>
      <c r="S28" t="n">
        <v>37.14</v>
      </c>
      <c r="T28" t="n">
        <v>2.9</v>
      </c>
      <c r="U28" t="n">
        <v>2.9</v>
      </c>
      <c r="V28" t="n">
        <v>45.6</v>
      </c>
      <c r="W28" t="n">
        <v>45.6</v>
      </c>
      <c r="X28" t="n">
        <v>3.81</v>
      </c>
      <c r="Y28" t="n">
        <v>3.81</v>
      </c>
      <c r="Z28" t="n">
        <v>8.89</v>
      </c>
      <c r="AA28" t="n">
        <v>8.9</v>
      </c>
      <c r="AB28" t="n">
        <v>14.52</v>
      </c>
      <c r="AC28" t="n">
        <v>14.52</v>
      </c>
      <c r="AD28" t="n">
        <v>14.529999999999973</v>
      </c>
      <c r="AE28" t="n">
        <v>0.030000000000001137</v>
      </c>
      <c r="AF28" t="n">
        <v>0.0</v>
      </c>
      <c r="AG28" t="n">
        <v>0.0</v>
      </c>
      <c r="AH28" t="n">
        <v>0.0</v>
      </c>
      <c r="AI28" t="n">
        <v>0.0</v>
      </c>
      <c r="AJ28" t="n">
        <v>-0.009999999999999787</v>
      </c>
      <c r="AK28" t="n">
        <v>0.0</v>
      </c>
      <c r="AL28" t="inlineStr">
        <is>
          <t>unreconciled</t>
        </is>
      </c>
      <c r="AM28" t="inlineStr">
        <is>
          <t>Order Amount Mismatch (POS&gt;3PO)</t>
        </is>
      </c>
      <c r="AN28" t="n">
        <v>14.53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 t="n">
        <v>45231.0</v>
      </c>
      <c r="B29" s="2" t="n">
        <v>45231.58137731482</v>
      </c>
      <c r="C29" t="inlineStr">
        <is>
          <t>3140094012084360</t>
        </is>
      </c>
      <c r="D29" t="inlineStr">
        <is>
          <t>POS0012</t>
        </is>
      </c>
      <c r="E29" t="inlineStr">
        <is>
          <t>74</t>
        </is>
      </c>
      <c r="F29" t="inlineStr">
        <is>
          <t>0094</t>
        </is>
      </c>
      <c r="G29" t="inlineStr">
        <is>
          <t>5291227762</t>
        </is>
      </c>
      <c r="H29" t="n">
        <v>258.0</v>
      </c>
      <c r="I29" t="n">
        <v>245.71</v>
      </c>
      <c r="J29" t="n">
        <v>208.57</v>
      </c>
      <c r="K29" t="inlineStr">
        <is>
          <t>sale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195.15</v>
      </c>
      <c r="Q29" t="n">
        <v>195.14</v>
      </c>
      <c r="R29" t="n">
        <v>37.14</v>
      </c>
      <c r="S29" t="n">
        <v>37.14</v>
      </c>
      <c r="T29" t="n">
        <v>2.46</v>
      </c>
      <c r="U29" t="n">
        <v>2.46</v>
      </c>
      <c r="V29" t="n">
        <v>37.54</v>
      </c>
      <c r="W29" t="n">
        <v>37.54</v>
      </c>
      <c r="X29" t="n">
        <v>3.22</v>
      </c>
      <c r="Y29" t="n">
        <v>3.22</v>
      </c>
      <c r="Z29" t="n">
        <v>7.34</v>
      </c>
      <c r="AA29" t="n">
        <v>7.34</v>
      </c>
      <c r="AB29" t="n">
        <v>12.28</v>
      </c>
      <c r="AC29" t="n">
        <v>12.29</v>
      </c>
      <c r="AD29" t="n">
        <v>12.289999999999992</v>
      </c>
      <c r="AE29" t="n">
        <v>0.010000000000019327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-0.009999999999999787</v>
      </c>
      <c r="AL29" t="inlineStr">
        <is>
          <t>unreconciled</t>
        </is>
      </c>
      <c r="AM29" t="inlineStr">
        <is>
          <t>Order Amount Mismatch (POS&gt;3PO)</t>
        </is>
      </c>
      <c r="AN29" t="n">
        <v>12.29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 t="n">
        <v>45234.0</v>
      </c>
      <c r="B30" s="2" t="n">
        <v>45234.88836805556</v>
      </c>
      <c r="C30" t="inlineStr">
        <is>
          <t>3140023012059632</t>
        </is>
      </c>
      <c r="D30" t="inlineStr">
        <is>
          <t>POS0012</t>
        </is>
      </c>
      <c r="E30" t="inlineStr">
        <is>
          <t>24</t>
        </is>
      </c>
      <c r="F30" t="inlineStr">
        <is>
          <t>0023</t>
        </is>
      </c>
      <c r="G30" t="inlineStr">
        <is>
          <t>5291422838</t>
        </is>
      </c>
      <c r="H30" t="n">
        <v>510.0</v>
      </c>
      <c r="I30" t="n">
        <v>485.72</v>
      </c>
      <c r="J30" t="n">
        <v>448.58</v>
      </c>
      <c r="K30" t="inlineStr">
        <is>
          <t>sale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378.06</v>
      </c>
      <c r="Q30" t="n">
        <v>378.05</v>
      </c>
      <c r="R30" t="n">
        <v>37.14</v>
      </c>
      <c r="S30" t="n">
        <v>37.14</v>
      </c>
      <c r="T30" t="n">
        <v>4.86</v>
      </c>
      <c r="U30" t="n">
        <v>4.86</v>
      </c>
      <c r="V30" t="n">
        <v>80.74</v>
      </c>
      <c r="W30" t="n">
        <v>80.74</v>
      </c>
      <c r="X30" t="n">
        <v>6.38</v>
      </c>
      <c r="Y30" t="n">
        <v>6.38</v>
      </c>
      <c r="Z30" t="n">
        <v>15.68</v>
      </c>
      <c r="AA30" t="n">
        <v>15.68</v>
      </c>
      <c r="AB30" t="n">
        <v>24.28</v>
      </c>
      <c r="AC30" t="n">
        <v>24.29</v>
      </c>
      <c r="AD30" t="n">
        <v>24.279999999999973</v>
      </c>
      <c r="AE30" t="n">
        <v>0.009999999999990905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-0.00999999999999801</v>
      </c>
      <c r="AL30" t="inlineStr">
        <is>
          <t>unreconciled</t>
        </is>
      </c>
      <c r="AM30" t="inlineStr">
        <is>
          <t>Order Amount Mismatch (POS&gt;3PO)</t>
        </is>
      </c>
      <c r="AN30" t="n">
        <v>24.28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 t="n">
        <v>45231.0</v>
      </c>
      <c r="B31" s="2" t="n">
        <v>45231.737222222226</v>
      </c>
      <c r="C31" t="inlineStr">
        <is>
          <t>3140094012084444</t>
        </is>
      </c>
      <c r="D31" t="inlineStr">
        <is>
          <t>POS0012</t>
        </is>
      </c>
      <c r="E31" t="inlineStr">
        <is>
          <t>58</t>
        </is>
      </c>
      <c r="F31" t="inlineStr">
        <is>
          <t>0094</t>
        </is>
      </c>
      <c r="G31" t="inlineStr">
        <is>
          <t>5291616921</t>
        </is>
      </c>
      <c r="H31" t="n">
        <v>299.0</v>
      </c>
      <c r="I31" t="n">
        <v>284.76</v>
      </c>
      <c r="J31" t="n">
        <v>247.62</v>
      </c>
      <c r="K31" t="inlineStr">
        <is>
          <t>sale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224.9</v>
      </c>
      <c r="Q31" t="n">
        <v>224.91</v>
      </c>
      <c r="R31" t="n">
        <v>37.14</v>
      </c>
      <c r="S31" t="n">
        <v>37.14</v>
      </c>
      <c r="T31" t="n">
        <v>2.85</v>
      </c>
      <c r="U31" t="n">
        <v>2.85</v>
      </c>
      <c r="V31" t="n">
        <v>44.57</v>
      </c>
      <c r="W31" t="n">
        <v>44.57</v>
      </c>
      <c r="X31" t="n">
        <v>3.74</v>
      </c>
      <c r="Y31" t="n">
        <v>3.74</v>
      </c>
      <c r="Z31" t="n">
        <v>8.7</v>
      </c>
      <c r="AA31" t="n">
        <v>8.69</v>
      </c>
      <c r="AB31" t="n">
        <v>14.24</v>
      </c>
      <c r="AC31" t="n">
        <v>14.24</v>
      </c>
      <c r="AD31" t="n">
        <v>14.240000000000009</v>
      </c>
      <c r="AE31" t="n">
        <v>-0.009999999999990905</v>
      </c>
      <c r="AF31" t="n">
        <v>0.0</v>
      </c>
      <c r="AG31" t="n">
        <v>0.0</v>
      </c>
      <c r="AH31" t="n">
        <v>0.0</v>
      </c>
      <c r="AI31" t="n">
        <v>0.0</v>
      </c>
      <c r="AJ31" t="n">
        <v>0.009999999999999787</v>
      </c>
      <c r="AK31" t="n">
        <v>0.0</v>
      </c>
      <c r="AL31" t="inlineStr">
        <is>
          <t>unreconciled</t>
        </is>
      </c>
      <c r="AM31" t="inlineStr">
        <is>
          <t>Order Amount Mismatch (POS&gt;3PO)</t>
        </is>
      </c>
      <c r="AN31" t="n">
        <v>14.24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 t="n">
        <v>45231.0</v>
      </c>
      <c r="B32" s="2" t="n">
        <v>45231.72341435185</v>
      </c>
      <c r="C32" t="inlineStr">
        <is>
          <t>3140094012084439</t>
        </is>
      </c>
      <c r="D32" t="inlineStr">
        <is>
          <t>POS0012</t>
        </is>
      </c>
      <c r="E32" t="inlineStr">
        <is>
          <t>53</t>
        </is>
      </c>
      <c r="F32" t="inlineStr">
        <is>
          <t>0094</t>
        </is>
      </c>
      <c r="G32" t="inlineStr">
        <is>
          <t>5291713072</t>
        </is>
      </c>
      <c r="H32" t="n">
        <v>409.0</v>
      </c>
      <c r="I32" t="n">
        <v>389.52</v>
      </c>
      <c r="J32" t="n">
        <v>352.38</v>
      </c>
      <c r="K32" t="inlineStr">
        <is>
          <t>sale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304.74</v>
      </c>
      <c r="Q32" t="n">
        <v>304.74</v>
      </c>
      <c r="R32" t="n">
        <v>37.14</v>
      </c>
      <c r="S32" t="n">
        <v>37.14</v>
      </c>
      <c r="T32" t="n">
        <v>3.9</v>
      </c>
      <c r="U32" t="n">
        <v>3.9</v>
      </c>
      <c r="V32" t="n">
        <v>63.43</v>
      </c>
      <c r="W32" t="n">
        <v>63.43</v>
      </c>
      <c r="X32" t="n">
        <v>5.11</v>
      </c>
      <c r="Y32" t="n">
        <v>5.11</v>
      </c>
      <c r="Z32" t="n">
        <v>12.34</v>
      </c>
      <c r="AA32" t="n">
        <v>12.34</v>
      </c>
      <c r="AB32" t="n">
        <v>19.48</v>
      </c>
      <c r="AC32" t="n">
        <v>19.48</v>
      </c>
      <c r="AD32" t="n">
        <v>19.480000000000018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inlineStr">
        <is>
          <t>unreconciled</t>
        </is>
      </c>
      <c r="AM32" t="inlineStr">
        <is>
          <t>Order Amount Mismatch (POS&gt;3PO)</t>
        </is>
      </c>
      <c r="AN32" t="n">
        <v>19.48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 t="n">
        <v>45231.0</v>
      </c>
      <c r="B33" s="2" t="n">
        <v>45231.98457175926</v>
      </c>
      <c r="C33" t="inlineStr">
        <is>
          <t>3140023012058875</t>
        </is>
      </c>
      <c r="D33" t="inlineStr">
        <is>
          <t>POS0012</t>
        </is>
      </c>
      <c r="E33" t="inlineStr">
        <is>
          <t>69</t>
        </is>
      </c>
      <c r="F33" t="inlineStr">
        <is>
          <t>0023</t>
        </is>
      </c>
      <c r="G33" t="inlineStr">
        <is>
          <t>5291738230</t>
        </is>
      </c>
      <c r="H33" t="n">
        <v>267.0</v>
      </c>
      <c r="I33" t="n">
        <v>254.28</v>
      </c>
      <c r="J33" t="n">
        <v>217.14</v>
      </c>
      <c r="K33" t="inlineStr">
        <is>
          <t>sale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201.67</v>
      </c>
      <c r="Q33" t="n">
        <v>201.67</v>
      </c>
      <c r="R33" t="n">
        <v>37.14</v>
      </c>
      <c r="S33" t="n">
        <v>37.14</v>
      </c>
      <c r="T33" t="n">
        <v>2.54</v>
      </c>
      <c r="U33" t="n">
        <v>2.54</v>
      </c>
      <c r="V33" t="n">
        <v>39.09</v>
      </c>
      <c r="W33" t="n">
        <v>39.09</v>
      </c>
      <c r="X33" t="n">
        <v>3.34</v>
      </c>
      <c r="Y33" t="n">
        <v>3.34</v>
      </c>
      <c r="Z33" t="n">
        <v>7.64</v>
      </c>
      <c r="AA33" t="n">
        <v>7.64</v>
      </c>
      <c r="AB33" t="n">
        <v>12.72</v>
      </c>
      <c r="AC33" t="n">
        <v>12.72</v>
      </c>
      <c r="AD33" t="n">
        <v>12.719999999999999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inlineStr">
        <is>
          <t>unreconciled</t>
        </is>
      </c>
      <c r="AM33" t="inlineStr">
        <is>
          <t>Order Amount Mismatch (POS&gt;3PO)</t>
        </is>
      </c>
      <c r="AN33" t="n">
        <v>12.72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 t="n">
        <v>45236.0</v>
      </c>
      <c r="B34" s="2" t="n">
        <v>45236.792962962965</v>
      </c>
      <c r="C34" t="inlineStr">
        <is>
          <t>3140094012086587</t>
        </is>
      </c>
      <c r="D34" t="inlineStr">
        <is>
          <t>POS0012</t>
        </is>
      </c>
      <c r="E34" t="inlineStr">
        <is>
          <t>02</t>
        </is>
      </c>
      <c r="F34" t="inlineStr">
        <is>
          <t>0094</t>
        </is>
      </c>
      <c r="G34" t="inlineStr">
        <is>
          <t>5291754821</t>
        </is>
      </c>
      <c r="H34" t="n">
        <v>389.0</v>
      </c>
      <c r="I34" t="n">
        <v>370.47</v>
      </c>
      <c r="J34" t="n">
        <v>333.33</v>
      </c>
      <c r="K34" t="inlineStr">
        <is>
          <t>sale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290.24</v>
      </c>
      <c r="Q34" t="n">
        <v>290.25</v>
      </c>
      <c r="R34" t="n">
        <v>37.14</v>
      </c>
      <c r="S34" t="n">
        <v>37.14</v>
      </c>
      <c r="T34" t="n">
        <v>3.7</v>
      </c>
      <c r="U34" t="n">
        <v>3.7</v>
      </c>
      <c r="V34" t="n">
        <v>60.0</v>
      </c>
      <c r="W34" t="n">
        <v>60.0</v>
      </c>
      <c r="X34" t="n">
        <v>4.86</v>
      </c>
      <c r="Y34" t="n">
        <v>4.86</v>
      </c>
      <c r="Z34" t="n">
        <v>11.67</v>
      </c>
      <c r="AA34" t="n">
        <v>11.67</v>
      </c>
      <c r="AB34" t="n">
        <v>18.52</v>
      </c>
      <c r="AC34" t="n">
        <v>18.53</v>
      </c>
      <c r="AD34" t="n">
        <v>18.529999999999973</v>
      </c>
      <c r="AE34" t="n">
        <v>-0.009999999999990905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-0.010000000000001563</v>
      </c>
      <c r="AL34" t="inlineStr">
        <is>
          <t>unreconciled</t>
        </is>
      </c>
      <c r="AM34" t="inlineStr">
        <is>
          <t>Order Amount Mismatch (POS&gt;3PO)</t>
        </is>
      </c>
      <c r="AN34" t="n">
        <v>18.53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 t="n">
        <v>45231.0</v>
      </c>
      <c r="B35" s="2" t="n">
        <v>45231.879791666666</v>
      </c>
      <c r="C35" t="inlineStr">
        <is>
          <t>3140023012058826</t>
        </is>
      </c>
      <c r="D35" t="inlineStr">
        <is>
          <t>POS0012</t>
        </is>
      </c>
      <c r="E35" t="inlineStr">
        <is>
          <t>20</t>
        </is>
      </c>
      <c r="F35" t="inlineStr">
        <is>
          <t>0023</t>
        </is>
      </c>
      <c r="G35" t="inlineStr">
        <is>
          <t>5291901853</t>
        </is>
      </c>
      <c r="H35" t="n">
        <v>258.0</v>
      </c>
      <c r="I35" t="n">
        <v>245.71</v>
      </c>
      <c r="J35" t="n">
        <v>208.57</v>
      </c>
      <c r="K35" t="inlineStr">
        <is>
          <t>sale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195.15</v>
      </c>
      <c r="Q35" t="n">
        <v>195.14</v>
      </c>
      <c r="R35" t="n">
        <v>37.14</v>
      </c>
      <c r="S35" t="n">
        <v>37.14</v>
      </c>
      <c r="T35" t="n">
        <v>2.46</v>
      </c>
      <c r="U35" t="n">
        <v>2.46</v>
      </c>
      <c r="V35" t="n">
        <v>37.54</v>
      </c>
      <c r="W35" t="n">
        <v>37.54</v>
      </c>
      <c r="X35" t="n">
        <v>3.22</v>
      </c>
      <c r="Y35" t="n">
        <v>3.22</v>
      </c>
      <c r="Z35" t="n">
        <v>7.34</v>
      </c>
      <c r="AA35" t="n">
        <v>7.34</v>
      </c>
      <c r="AB35" t="n">
        <v>12.28</v>
      </c>
      <c r="AC35" t="n">
        <v>12.29</v>
      </c>
      <c r="AD35" t="n">
        <v>12.289999999999992</v>
      </c>
      <c r="AE35" t="n">
        <v>0.010000000000019327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-0.009999999999999787</v>
      </c>
      <c r="AL35" t="inlineStr">
        <is>
          <t>unreconciled</t>
        </is>
      </c>
      <c r="AM35" t="inlineStr">
        <is>
          <t>Order Amount Mismatch (POS&gt;3PO)</t>
        </is>
      </c>
      <c r="AN35" t="n">
        <v>12.29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 t="n">
        <v>45231.0</v>
      </c>
      <c r="B36" s="2" t="n">
        <v>45231.543599537035</v>
      </c>
      <c r="C36" t="inlineStr">
        <is>
          <t>3140094012084338</t>
        </is>
      </c>
      <c r="D36" t="inlineStr">
        <is>
          <t>POS0012</t>
        </is>
      </c>
      <c r="E36" t="inlineStr">
        <is>
          <t>52</t>
        </is>
      </c>
      <c r="F36" t="inlineStr">
        <is>
          <t>0094</t>
        </is>
      </c>
      <c r="G36" t="inlineStr">
        <is>
          <t>5292345096</t>
        </is>
      </c>
      <c r="H36" t="n">
        <v>381.0</v>
      </c>
      <c r="I36" t="n">
        <v>362.85</v>
      </c>
      <c r="J36" t="n">
        <v>325.71</v>
      </c>
      <c r="K36" t="inlineStr">
        <is>
          <t>sale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284.42</v>
      </c>
      <c r="Q36" t="n">
        <v>284.42</v>
      </c>
      <c r="R36" t="n">
        <v>37.14</v>
      </c>
      <c r="S36" t="n">
        <v>37.14</v>
      </c>
      <c r="T36" t="n">
        <v>3.63</v>
      </c>
      <c r="U36" t="n">
        <v>3.63</v>
      </c>
      <c r="V36" t="n">
        <v>58.63</v>
      </c>
      <c r="W36" t="n">
        <v>58.63</v>
      </c>
      <c r="X36" t="n">
        <v>4.76</v>
      </c>
      <c r="Y36" t="n">
        <v>4.76</v>
      </c>
      <c r="Z36" t="n">
        <v>11.41</v>
      </c>
      <c r="AA36" t="n">
        <v>11.41</v>
      </c>
      <c r="AB36" t="n">
        <v>18.14</v>
      </c>
      <c r="AC36" t="n">
        <v>18.14</v>
      </c>
      <c r="AD36" t="n">
        <v>18.149999999999977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inlineStr">
        <is>
          <t>unreconciled</t>
        </is>
      </c>
      <c r="AM36" t="inlineStr">
        <is>
          <t>Order Amount Mismatch (POS&gt;3PO)</t>
        </is>
      </c>
      <c r="AN36" t="n">
        <v>18.15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 t="n">
        <v>45231.0</v>
      </c>
      <c r="B37" s="2" t="n">
        <v>45231.87297453704</v>
      </c>
      <c r="C37" t="inlineStr">
        <is>
          <t>3140023012058824</t>
        </is>
      </c>
      <c r="D37" t="inlineStr">
        <is>
          <t>POS0012</t>
        </is>
      </c>
      <c r="E37" t="inlineStr">
        <is>
          <t>18</t>
        </is>
      </c>
      <c r="F37" t="inlineStr">
        <is>
          <t>0023</t>
        </is>
      </c>
      <c r="G37" t="inlineStr">
        <is>
          <t>5292796982</t>
        </is>
      </c>
      <c r="H37" t="n">
        <v>368.0</v>
      </c>
      <c r="I37" t="n">
        <v>350.47</v>
      </c>
      <c r="J37" t="n">
        <v>313.33</v>
      </c>
      <c r="K37" t="inlineStr">
        <is>
          <t>sale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274.99</v>
      </c>
      <c r="Q37" t="n">
        <v>275.0</v>
      </c>
      <c r="R37" t="n">
        <v>37.14</v>
      </c>
      <c r="S37" t="n">
        <v>37.14</v>
      </c>
      <c r="T37" t="n">
        <v>3.5</v>
      </c>
      <c r="U37" t="n">
        <v>3.5</v>
      </c>
      <c r="V37" t="n">
        <v>56.4</v>
      </c>
      <c r="W37" t="n">
        <v>56.4</v>
      </c>
      <c r="X37" t="n">
        <v>4.6</v>
      </c>
      <c r="Y37" t="n">
        <v>4.6</v>
      </c>
      <c r="Z37" t="n">
        <v>10.98</v>
      </c>
      <c r="AA37" t="n">
        <v>10.98</v>
      </c>
      <c r="AB37" t="n">
        <v>17.52</v>
      </c>
      <c r="AC37" t="n">
        <v>17.53</v>
      </c>
      <c r="AD37" t="n">
        <v>17.529999999999973</v>
      </c>
      <c r="AE37" t="n">
        <v>-0.009999999999990905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-0.010000000000001563</v>
      </c>
      <c r="AL37" t="inlineStr">
        <is>
          <t>unreconciled</t>
        </is>
      </c>
      <c r="AM37" t="inlineStr">
        <is>
          <t>Order Amount Mismatch (POS&gt;3PO)</t>
        </is>
      </c>
      <c r="AN37" t="n">
        <v>17.53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 t="n">
        <v>45231.0</v>
      </c>
      <c r="B38" s="2" t="n">
        <v>45231.89875</v>
      </c>
      <c r="C38" t="inlineStr">
        <is>
          <t>3140094012084550</t>
        </is>
      </c>
      <c r="D38" t="inlineStr">
        <is>
          <t>POS0012</t>
        </is>
      </c>
      <c r="E38" t="inlineStr">
        <is>
          <t>64</t>
        </is>
      </c>
      <c r="F38" t="inlineStr">
        <is>
          <t>0094</t>
        </is>
      </c>
      <c r="G38" t="inlineStr">
        <is>
          <t>5293156020</t>
        </is>
      </c>
      <c r="H38" t="n">
        <v>199.0</v>
      </c>
      <c r="I38" t="n">
        <v>189.52</v>
      </c>
      <c r="J38" t="n">
        <v>152.38</v>
      </c>
      <c r="K38" t="inlineStr">
        <is>
          <t>sale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152.31</v>
      </c>
      <c r="Q38" t="n">
        <v>152.31</v>
      </c>
      <c r="R38" t="n">
        <v>37.14</v>
      </c>
      <c r="S38" t="n">
        <v>37.14</v>
      </c>
      <c r="T38" t="n">
        <v>1.9</v>
      </c>
      <c r="U38" t="n">
        <v>1.9</v>
      </c>
      <c r="V38" t="n">
        <v>27.43</v>
      </c>
      <c r="W38" t="n">
        <v>27.43</v>
      </c>
      <c r="X38" t="n">
        <v>2.49</v>
      </c>
      <c r="Y38" t="n">
        <v>2.49</v>
      </c>
      <c r="Z38" t="n">
        <v>5.39</v>
      </c>
      <c r="AA38" t="n">
        <v>5.39</v>
      </c>
      <c r="AB38" t="n">
        <v>9.48</v>
      </c>
      <c r="AC38" t="n">
        <v>9.48</v>
      </c>
      <c r="AD38" t="n">
        <v>9.47999999999999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inlineStr">
        <is>
          <t>unreconciled</t>
        </is>
      </c>
      <c r="AM38" t="inlineStr">
        <is>
          <t>Order Amount Mismatch (POS&gt;3PO)</t>
        </is>
      </c>
      <c r="AN38" t="n">
        <v>9.48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  <row r="39">
      <c r="A39" s="1" t="n">
        <v>45231.0</v>
      </c>
      <c r="B39" s="2" t="n">
        <v>45231.84631944444</v>
      </c>
      <c r="C39" t="inlineStr">
        <is>
          <t>3140023012058810</t>
        </is>
      </c>
      <c r="D39" t="inlineStr">
        <is>
          <t>POS0012</t>
        </is>
      </c>
      <c r="E39" t="inlineStr">
        <is>
          <t>04</t>
        </is>
      </c>
      <c r="F39" t="inlineStr">
        <is>
          <t>0023</t>
        </is>
      </c>
      <c r="G39" t="inlineStr">
        <is>
          <t>5293523853</t>
        </is>
      </c>
      <c r="H39" t="n">
        <v>555.0</v>
      </c>
      <c r="I39" t="n">
        <v>528.55</v>
      </c>
      <c r="J39" t="n">
        <v>491.41</v>
      </c>
      <c r="K39" t="inlineStr">
        <is>
          <t>sale</t>
        </is>
      </c>
      <c r="L39" t="inlineStr">
        <is>
          <t/>
        </is>
      </c>
      <c r="M39" t="inlineStr">
        <is>
          <t/>
        </is>
      </c>
      <c r="N39" t="n">
        <v>0.0</v>
      </c>
      <c r="O39" t="n">
        <v>0.0</v>
      </c>
      <c r="P39" t="n">
        <v>410.7</v>
      </c>
      <c r="Q39" t="n">
        <v>410.69</v>
      </c>
      <c r="R39" t="n">
        <v>37.14</v>
      </c>
      <c r="S39" t="n">
        <v>37.14</v>
      </c>
      <c r="T39" t="n">
        <v>5.29</v>
      </c>
      <c r="U39" t="n">
        <v>5.29</v>
      </c>
      <c r="V39" t="n">
        <v>88.45</v>
      </c>
      <c r="W39" t="n">
        <v>88.45</v>
      </c>
      <c r="X39" t="n">
        <v>6.94</v>
      </c>
      <c r="Y39" t="n">
        <v>6.94</v>
      </c>
      <c r="Z39" t="n">
        <v>17.17</v>
      </c>
      <c r="AA39" t="n">
        <v>17.17</v>
      </c>
      <c r="AB39" t="n">
        <v>26.42</v>
      </c>
      <c r="AC39" t="n">
        <v>26.43</v>
      </c>
      <c r="AD39" t="n">
        <v>26.450000000000045</v>
      </c>
      <c r="AE39" t="n">
        <v>0.009999999999990905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-0.00999999999999801</v>
      </c>
      <c r="AL39" t="inlineStr">
        <is>
          <t>unreconciled</t>
        </is>
      </c>
      <c r="AM39" t="inlineStr">
        <is>
          <t>Order Amount Mismatch (POS&gt;3PO)</t>
        </is>
      </c>
      <c r="AN39" t="n">
        <v>26.45</v>
      </c>
      <c r="AO39" t="n">
        <f>ROUND(P39*100/H39,2)</f>
        <v>0.0</v>
      </c>
      <c r="AP39" t="n">
        <f>ROUND(Q39*100/I39,2)</f>
        <v>0.0</v>
      </c>
      <c r="AQ39"/>
      <c r="AR39"/>
      <c r="AS39" t="n">
        <v>0.0</v>
      </c>
    </row>
    <row r="40">
      <c r="A40" s="1" t="n">
        <v>45232.0</v>
      </c>
      <c r="B40" s="2" t="n">
        <v>45232.995034722226</v>
      </c>
      <c r="C40" t="inlineStr">
        <is>
          <t>3140023012059144</t>
        </is>
      </c>
      <c r="D40" t="inlineStr">
        <is>
          <t>POS0012</t>
        </is>
      </c>
      <c r="E40" t="inlineStr">
        <is>
          <t>37</t>
        </is>
      </c>
      <c r="F40" t="inlineStr">
        <is>
          <t>0023</t>
        </is>
      </c>
      <c r="G40" t="inlineStr">
        <is>
          <t>5293805768</t>
        </is>
      </c>
      <c r="H40" t="n">
        <v>369.0</v>
      </c>
      <c r="I40" t="n">
        <v>351.43</v>
      </c>
      <c r="J40" t="n">
        <v>314.29</v>
      </c>
      <c r="K40" t="inlineStr">
        <is>
          <t>sale</t>
        </is>
      </c>
      <c r="L40" t="inlineStr">
        <is>
          <t/>
        </is>
      </c>
      <c r="M40" t="inlineStr">
        <is>
          <t/>
        </is>
      </c>
      <c r="N40" t="n">
        <v>0.0</v>
      </c>
      <c r="O40" t="n">
        <v>0.0</v>
      </c>
      <c r="P40" t="n">
        <v>275.73</v>
      </c>
      <c r="Q40" t="n">
        <v>275.72</v>
      </c>
      <c r="R40" t="n">
        <v>37.14</v>
      </c>
      <c r="S40" t="n">
        <v>37.14</v>
      </c>
      <c r="T40" t="n">
        <v>3.51</v>
      </c>
      <c r="U40" t="n">
        <v>3.51</v>
      </c>
      <c r="V40" t="n">
        <v>56.57</v>
      </c>
      <c r="W40" t="n">
        <v>56.57</v>
      </c>
      <c r="X40" t="n">
        <v>4.61</v>
      </c>
      <c r="Y40" t="n">
        <v>4.61</v>
      </c>
      <c r="Z40" t="n">
        <v>11.01</v>
      </c>
      <c r="AA40" t="n">
        <v>11.01</v>
      </c>
      <c r="AB40" t="n">
        <v>17.58</v>
      </c>
      <c r="AC40" t="n">
        <v>17.57</v>
      </c>
      <c r="AD40" t="n">
        <v>17.569999999999993</v>
      </c>
      <c r="AE40" t="n">
        <v>0.009999999999990905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0.00999999999999801</v>
      </c>
      <c r="AL40" t="inlineStr">
        <is>
          <t>unreconciled</t>
        </is>
      </c>
      <c r="AM40" t="inlineStr">
        <is>
          <t>Order Amount Mismatch (POS&gt;3PO)</t>
        </is>
      </c>
      <c r="AN40" t="n">
        <v>17.57</v>
      </c>
      <c r="AO40" t="n">
        <f>ROUND(P40*100/H40,2)</f>
        <v>0.0</v>
      </c>
      <c r="AP40" t="n">
        <f>ROUND(Q40*100/I40,2)</f>
        <v>0.0</v>
      </c>
      <c r="AQ40"/>
      <c r="AR40"/>
      <c r="AS40" t="n">
        <v>0.0</v>
      </c>
    </row>
    <row r="41">
      <c r="A41" s="1" t="n">
        <v>45234.0</v>
      </c>
      <c r="B41" s="2" t="n">
        <v>45234.72201388889</v>
      </c>
      <c r="C41" t="inlineStr">
        <is>
          <t>3140023012059540</t>
        </is>
      </c>
      <c r="D41" t="inlineStr">
        <is>
          <t>POS0012</t>
        </is>
      </c>
      <c r="E41" t="inlineStr">
        <is>
          <t>32</t>
        </is>
      </c>
      <c r="F41" t="inlineStr">
        <is>
          <t>0023</t>
        </is>
      </c>
      <c r="G41" t="inlineStr">
        <is>
          <t>5293938967</t>
        </is>
      </c>
      <c r="H41" t="n">
        <v>221.0</v>
      </c>
      <c r="I41" t="n">
        <v>210.47</v>
      </c>
      <c r="J41" t="n">
        <v>173.33</v>
      </c>
      <c r="K41" t="inlineStr">
        <is>
          <t>sale</t>
        </is>
      </c>
      <c r="L41" t="inlineStr">
        <is>
          <t/>
        </is>
      </c>
      <c r="M41" t="inlineStr">
        <is>
          <t/>
        </is>
      </c>
      <c r="N41" t="n">
        <v>0.0</v>
      </c>
      <c r="O41" t="n">
        <v>0.0</v>
      </c>
      <c r="P41" t="n">
        <v>168.3</v>
      </c>
      <c r="Q41" t="n">
        <v>168.29</v>
      </c>
      <c r="R41" t="n">
        <v>37.14</v>
      </c>
      <c r="S41" t="n">
        <v>37.14</v>
      </c>
      <c r="T41" t="n">
        <v>2.1</v>
      </c>
      <c r="U41" t="n">
        <v>2.1</v>
      </c>
      <c r="V41" t="n">
        <v>31.2</v>
      </c>
      <c r="W41" t="n">
        <v>31.2</v>
      </c>
      <c r="X41" t="n">
        <v>2.76</v>
      </c>
      <c r="Y41" t="n">
        <v>2.76</v>
      </c>
      <c r="Z41" t="n">
        <v>6.11</v>
      </c>
      <c r="AA41" t="n">
        <v>6.12</v>
      </c>
      <c r="AB41" t="n">
        <v>10.52</v>
      </c>
      <c r="AC41" t="n">
        <v>10.52</v>
      </c>
      <c r="AD41" t="n">
        <v>10.530000000000001</v>
      </c>
      <c r="AE41" t="n">
        <v>0.010000000000019327</v>
      </c>
      <c r="AF41" t="n">
        <v>0.0</v>
      </c>
      <c r="AG41" t="n">
        <v>0.0</v>
      </c>
      <c r="AH41" t="n">
        <v>0.0</v>
      </c>
      <c r="AI41" t="n">
        <v>0.0</v>
      </c>
      <c r="AJ41" t="n">
        <v>-0.009999999999999787</v>
      </c>
      <c r="AK41" t="n">
        <v>0.0</v>
      </c>
      <c r="AL41" t="inlineStr">
        <is>
          <t>unreconciled</t>
        </is>
      </c>
      <c r="AM41" t="inlineStr">
        <is>
          <t>Order Amount Mismatch (POS&gt;3PO)</t>
        </is>
      </c>
      <c r="AN41" t="n">
        <v>10.53</v>
      </c>
      <c r="AO41" t="n">
        <f>ROUND(P41*100/H41,2)</f>
        <v>0.0</v>
      </c>
      <c r="AP41" t="n">
        <f>ROUND(Q41*100/I41,2)</f>
        <v>0.0</v>
      </c>
      <c r="AQ41"/>
      <c r="AR41"/>
      <c r="AS41" t="n">
        <v>0.0</v>
      </c>
    </row>
    <row r="42">
      <c r="A42" s="1" t="n">
        <v>45235.0</v>
      </c>
      <c r="B42" s="2" t="n">
        <v>45235.63538194444</v>
      </c>
      <c r="C42" t="inlineStr">
        <is>
          <t>3140094012086048</t>
        </is>
      </c>
      <c r="D42" t="inlineStr">
        <is>
          <t>POS0012</t>
        </is>
      </c>
      <c r="E42" t="inlineStr">
        <is>
          <t>63</t>
        </is>
      </c>
      <c r="F42" t="inlineStr">
        <is>
          <t>0094</t>
        </is>
      </c>
      <c r="G42" t="inlineStr">
        <is>
          <t>5294076898</t>
        </is>
      </c>
      <c r="H42" t="n">
        <v>454.0</v>
      </c>
      <c r="I42" t="n">
        <v>432.38</v>
      </c>
      <c r="J42" t="n">
        <v>395.24</v>
      </c>
      <c r="K42" t="inlineStr">
        <is>
          <t>sale</t>
        </is>
      </c>
      <c r="L42" t="inlineStr">
        <is>
          <t/>
        </is>
      </c>
      <c r="M42" t="inlineStr">
        <is>
          <t/>
        </is>
      </c>
      <c r="N42" t="n">
        <v>0.0</v>
      </c>
      <c r="O42" t="n">
        <v>0.0</v>
      </c>
      <c r="P42" t="n">
        <v>337.41</v>
      </c>
      <c r="Q42" t="n">
        <v>337.41</v>
      </c>
      <c r="R42" t="n">
        <v>37.14</v>
      </c>
      <c r="S42" t="n">
        <v>37.14</v>
      </c>
      <c r="T42" t="n">
        <v>4.32</v>
      </c>
      <c r="U42" t="n">
        <v>4.32</v>
      </c>
      <c r="V42" t="n">
        <v>71.14</v>
      </c>
      <c r="W42" t="n">
        <v>71.14</v>
      </c>
      <c r="X42" t="n">
        <v>5.68</v>
      </c>
      <c r="Y42" t="n">
        <v>5.68</v>
      </c>
      <c r="Z42" t="n">
        <v>13.83</v>
      </c>
      <c r="AA42" t="n">
        <v>13.83</v>
      </c>
      <c r="AB42" t="n">
        <v>21.62</v>
      </c>
      <c r="AC42" t="n">
        <v>21.62</v>
      </c>
      <c r="AD42" t="n">
        <v>21.620000000000005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inlineStr">
        <is>
          <t>unreconciled</t>
        </is>
      </c>
      <c r="AM42" t="inlineStr">
        <is>
          <t>Order Amount Mismatch (POS&gt;3PO)</t>
        </is>
      </c>
      <c r="AN42" t="n">
        <v>21.62</v>
      </c>
      <c r="AO42" t="n">
        <f>ROUND(P42*100/H42,2)</f>
        <v>0.0</v>
      </c>
      <c r="AP42" t="n">
        <f>ROUND(Q42*100/I42,2)</f>
        <v>0.0</v>
      </c>
      <c r="AQ42"/>
      <c r="AR42"/>
      <c r="AS42" t="n">
        <v>0.0</v>
      </c>
    </row>
    <row r="43">
      <c r="A43" s="1" t="n">
        <v>45232.0</v>
      </c>
      <c r="B43" s="2" t="n">
        <v>45232.53444444444</v>
      </c>
      <c r="C43" t="inlineStr">
        <is>
          <t>3140094012084671</t>
        </is>
      </c>
      <c r="D43" t="inlineStr">
        <is>
          <t>POS0012</t>
        </is>
      </c>
      <c r="E43" t="inlineStr">
        <is>
          <t>85</t>
        </is>
      </c>
      <c r="F43" t="inlineStr">
        <is>
          <t>0094</t>
        </is>
      </c>
      <c r="G43" t="inlineStr">
        <is>
          <t>5294098303</t>
        </is>
      </c>
      <c r="H43" t="n">
        <v>269.0</v>
      </c>
      <c r="I43" t="n">
        <v>256.19</v>
      </c>
      <c r="J43" t="n">
        <v>219.05</v>
      </c>
      <c r="K43" t="inlineStr">
        <is>
          <t>sale</t>
        </is>
      </c>
      <c r="L43" t="inlineStr">
        <is>
          <t/>
        </is>
      </c>
      <c r="M43" t="inlineStr">
        <is>
          <t/>
        </is>
      </c>
      <c r="N43" t="n">
        <v>0.0</v>
      </c>
      <c r="O43" t="n">
        <v>0.0</v>
      </c>
      <c r="P43" t="n">
        <v>203.14</v>
      </c>
      <c r="Q43" t="n">
        <v>203.13</v>
      </c>
      <c r="R43" t="n">
        <v>37.14</v>
      </c>
      <c r="S43" t="n">
        <v>37.14</v>
      </c>
      <c r="T43" t="n">
        <v>2.56</v>
      </c>
      <c r="U43" t="n">
        <v>2.56</v>
      </c>
      <c r="V43" t="n">
        <v>39.43</v>
      </c>
      <c r="W43" t="n">
        <v>39.43</v>
      </c>
      <c r="X43" t="n">
        <v>3.36</v>
      </c>
      <c r="Y43" t="n">
        <v>3.36</v>
      </c>
      <c r="Z43" t="n">
        <v>7.7</v>
      </c>
      <c r="AA43" t="n">
        <v>7.7</v>
      </c>
      <c r="AB43" t="n">
        <v>12.82</v>
      </c>
      <c r="AC43" t="n">
        <v>12.81</v>
      </c>
      <c r="AD43" t="n">
        <v>12.810000000000002</v>
      </c>
      <c r="AE43" t="n">
        <v>0.009999999999990905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0.009999999999999787</v>
      </c>
      <c r="AL43" t="inlineStr">
        <is>
          <t>unreconciled</t>
        </is>
      </c>
      <c r="AM43" t="inlineStr">
        <is>
          <t>Order Amount Mismatch (POS&gt;3PO)</t>
        </is>
      </c>
      <c r="AN43" t="n">
        <v>12.81</v>
      </c>
      <c r="AO43" t="n">
        <f>ROUND(P43*100/H43,2)</f>
        <v>0.0</v>
      </c>
      <c r="AP43" t="n">
        <f>ROUND(Q43*100/I43,2)</f>
        <v>0.0</v>
      </c>
      <c r="AQ43"/>
      <c r="AR43"/>
      <c r="AS43" t="n">
        <v>0.0</v>
      </c>
    </row>
    <row r="44">
      <c r="A44" s="1" t="n">
        <v>45231.0</v>
      </c>
      <c r="B44" s="2" t="n">
        <v>45231.621354166666</v>
      </c>
      <c r="C44" t="inlineStr">
        <is>
          <t>3140023012058726</t>
        </is>
      </c>
      <c r="D44" t="inlineStr">
        <is>
          <t>POS0012</t>
        </is>
      </c>
      <c r="E44" t="inlineStr">
        <is>
          <t>20</t>
        </is>
      </c>
      <c r="F44" t="inlineStr">
        <is>
          <t>0023</t>
        </is>
      </c>
      <c r="G44" t="inlineStr">
        <is>
          <t>5294100640</t>
        </is>
      </c>
      <c r="H44" t="n">
        <v>269.0</v>
      </c>
      <c r="I44" t="n">
        <v>256.19</v>
      </c>
      <c r="J44" t="n">
        <v>219.05</v>
      </c>
      <c r="K44" t="inlineStr">
        <is>
          <t>sale</t>
        </is>
      </c>
      <c r="L44" t="inlineStr">
        <is>
          <t/>
        </is>
      </c>
      <c r="M44" t="inlineStr">
        <is>
          <t/>
        </is>
      </c>
      <c r="N44" t="n">
        <v>0.0</v>
      </c>
      <c r="O44" t="n">
        <v>0.0</v>
      </c>
      <c r="P44" t="n">
        <v>203.14</v>
      </c>
      <c r="Q44" t="n">
        <v>203.13</v>
      </c>
      <c r="R44" t="n">
        <v>37.14</v>
      </c>
      <c r="S44" t="n">
        <v>37.14</v>
      </c>
      <c r="T44" t="n">
        <v>2.56</v>
      </c>
      <c r="U44" t="n">
        <v>2.56</v>
      </c>
      <c r="V44" t="n">
        <v>39.43</v>
      </c>
      <c r="W44" t="n">
        <v>39.43</v>
      </c>
      <c r="X44" t="n">
        <v>3.36</v>
      </c>
      <c r="Y44" t="n">
        <v>3.36</v>
      </c>
      <c r="Z44" t="n">
        <v>7.7</v>
      </c>
      <c r="AA44" t="n">
        <v>7.7</v>
      </c>
      <c r="AB44" t="n">
        <v>12.82</v>
      </c>
      <c r="AC44" t="n">
        <v>12.81</v>
      </c>
      <c r="AD44" t="n">
        <v>12.810000000000002</v>
      </c>
      <c r="AE44" t="n">
        <v>0.009999999999990905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0.009999999999999787</v>
      </c>
      <c r="AL44" t="inlineStr">
        <is>
          <t>unreconciled</t>
        </is>
      </c>
      <c r="AM44" t="inlineStr">
        <is>
          <t>Order Amount Mismatch (POS&gt;3PO)</t>
        </is>
      </c>
      <c r="AN44" t="n">
        <v>12.81</v>
      </c>
      <c r="AO44" t="n">
        <f>ROUND(P44*100/H44,2)</f>
        <v>0.0</v>
      </c>
      <c r="AP44" t="n">
        <f>ROUND(Q44*100/I44,2)</f>
        <v>0.0</v>
      </c>
      <c r="AQ44"/>
      <c r="AR44"/>
      <c r="AS44" t="n">
        <v>0.0</v>
      </c>
    </row>
    <row r="45">
      <c r="A45" s="1" t="n">
        <v>45232.0</v>
      </c>
      <c r="B45" s="2" t="n">
        <v>45232.47415509259</v>
      </c>
      <c r="C45" t="inlineStr">
        <is>
          <t>3140094012084652</t>
        </is>
      </c>
      <c r="D45" t="inlineStr">
        <is>
          <t>POS0012</t>
        </is>
      </c>
      <c r="E45" t="inlineStr">
        <is>
          <t>66</t>
        </is>
      </c>
      <c r="F45" t="inlineStr">
        <is>
          <t>0094</t>
        </is>
      </c>
      <c r="G45" t="inlineStr">
        <is>
          <t>5294124865</t>
        </is>
      </c>
      <c r="H45" t="n">
        <v>348.0</v>
      </c>
      <c r="I45" t="n">
        <v>331.42</v>
      </c>
      <c r="J45" t="n">
        <v>294.28</v>
      </c>
      <c r="K45" t="inlineStr">
        <is>
          <t>sale</t>
        </is>
      </c>
      <c r="L45" t="inlineStr">
        <is>
          <t/>
        </is>
      </c>
      <c r="M45" t="inlineStr">
        <is>
          <t/>
        </is>
      </c>
      <c r="N45" t="n">
        <v>0.0</v>
      </c>
      <c r="O45" t="n">
        <v>0.0</v>
      </c>
      <c r="P45" t="n">
        <v>260.47</v>
      </c>
      <c r="Q45" t="n">
        <v>260.47</v>
      </c>
      <c r="R45" t="n">
        <v>37.14</v>
      </c>
      <c r="S45" t="n">
        <v>37.14</v>
      </c>
      <c r="T45" t="n">
        <v>3.31</v>
      </c>
      <c r="U45" t="n">
        <v>3.31</v>
      </c>
      <c r="V45" t="n">
        <v>52.97</v>
      </c>
      <c r="W45" t="n">
        <v>52.97</v>
      </c>
      <c r="X45" t="n">
        <v>4.35</v>
      </c>
      <c r="Y45" t="n">
        <v>4.35</v>
      </c>
      <c r="Z45" t="n">
        <v>10.32</v>
      </c>
      <c r="AA45" t="n">
        <v>10.31</v>
      </c>
      <c r="AB45" t="n">
        <v>16.58</v>
      </c>
      <c r="AC45" t="n">
        <v>16.57</v>
      </c>
      <c r="AD45" t="n">
        <v>16.579999999999984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0.009999999999999787</v>
      </c>
      <c r="AK45" t="n">
        <v>0.00999999999999801</v>
      </c>
      <c r="AL45" t="inlineStr">
        <is>
          <t>unreconciled</t>
        </is>
      </c>
      <c r="AM45" t="inlineStr">
        <is>
          <t>Order Amount Mismatch (POS&gt;3PO)</t>
        </is>
      </c>
      <c r="AN45" t="n">
        <v>16.58</v>
      </c>
      <c r="AO45" t="n">
        <f>ROUND(P45*100/H45,2)</f>
        <v>0.0</v>
      </c>
      <c r="AP45" t="n">
        <f>ROUND(Q45*100/I45,2)</f>
        <v>0.0</v>
      </c>
      <c r="AQ45"/>
      <c r="AR45"/>
      <c r="AS45" t="n">
        <v>0.0</v>
      </c>
    </row>
    <row r="46">
      <c r="A46" s="1" t="n">
        <v>45232.0</v>
      </c>
      <c r="B46" s="2" t="n">
        <v>45232.91685185185</v>
      </c>
      <c r="C46" t="inlineStr">
        <is>
          <t>3140094012084949</t>
        </is>
      </c>
      <c r="D46" t="inlineStr">
        <is>
          <t>POS0012</t>
        </is>
      </c>
      <c r="E46" t="inlineStr">
        <is>
          <t>64</t>
        </is>
      </c>
      <c r="F46" t="inlineStr">
        <is>
          <t>0094</t>
        </is>
      </c>
      <c r="G46" t="inlineStr">
        <is>
          <t>5294654488</t>
        </is>
      </c>
      <c r="H46" t="n">
        <v>318.0</v>
      </c>
      <c r="I46" t="n">
        <v>302.85</v>
      </c>
      <c r="J46" t="n">
        <v>265.71</v>
      </c>
      <c r="K46" t="inlineStr">
        <is>
          <t>sale</t>
        </is>
      </c>
      <c r="L46" t="inlineStr">
        <is>
          <t/>
        </is>
      </c>
      <c r="M46" t="inlineStr">
        <is>
          <t/>
        </is>
      </c>
      <c r="N46" t="n">
        <v>0.0</v>
      </c>
      <c r="O46" t="n">
        <v>0.0</v>
      </c>
      <c r="P46" t="n">
        <v>238.7</v>
      </c>
      <c r="Q46" t="n">
        <v>238.7</v>
      </c>
      <c r="R46" t="n">
        <v>37.14</v>
      </c>
      <c r="S46" t="n">
        <v>37.14</v>
      </c>
      <c r="T46" t="n">
        <v>3.03</v>
      </c>
      <c r="U46" t="n">
        <v>3.03</v>
      </c>
      <c r="V46" t="n">
        <v>47.83</v>
      </c>
      <c r="W46" t="n">
        <v>47.83</v>
      </c>
      <c r="X46" t="n">
        <v>3.97</v>
      </c>
      <c r="Y46" t="n">
        <v>3.97</v>
      </c>
      <c r="Z46" t="n">
        <v>9.32</v>
      </c>
      <c r="AA46" t="n">
        <v>9.32</v>
      </c>
      <c r="AB46" t="n">
        <v>15.14</v>
      </c>
      <c r="AC46" t="n">
        <v>15.14</v>
      </c>
      <c r="AD46" t="n">
        <v>15.149999999999977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inlineStr">
        <is>
          <t>unreconciled</t>
        </is>
      </c>
      <c r="AM46" t="inlineStr">
        <is>
          <t>Order Amount Mismatch (POS&gt;3PO)</t>
        </is>
      </c>
      <c r="AN46" t="n">
        <v>15.15</v>
      </c>
      <c r="AO46" t="n">
        <f>ROUND(P46*100/H46,2)</f>
        <v>0.0</v>
      </c>
      <c r="AP46" t="n">
        <f>ROUND(Q46*100/I46,2)</f>
        <v>0.0</v>
      </c>
      <c r="AQ46"/>
      <c r="AR46"/>
      <c r="AS46" t="n">
        <v>0.0</v>
      </c>
    </row>
    <row r="47">
      <c r="A47" s="1" t="n">
        <v>45231.0</v>
      </c>
      <c r="B47" s="2" t="n">
        <v>45231.6734375</v>
      </c>
      <c r="C47" t="inlineStr">
        <is>
          <t>3140023012058746</t>
        </is>
      </c>
      <c r="D47" t="inlineStr">
        <is>
          <t>POS0012</t>
        </is>
      </c>
      <c r="E47" t="inlineStr">
        <is>
          <t>40</t>
        </is>
      </c>
      <c r="F47" t="inlineStr">
        <is>
          <t>0023</t>
        </is>
      </c>
      <c r="G47" t="inlineStr">
        <is>
          <t>5294730877</t>
        </is>
      </c>
      <c r="H47" t="n">
        <v>166.0</v>
      </c>
      <c r="I47" t="n">
        <v>158.09</v>
      </c>
      <c r="J47" t="n">
        <v>120.95</v>
      </c>
      <c r="K47" t="inlineStr">
        <is>
          <t>sale</t>
        </is>
      </c>
      <c r="L47" t="inlineStr">
        <is>
          <t/>
        </is>
      </c>
      <c r="M47" t="inlineStr">
        <is>
          <t/>
        </is>
      </c>
      <c r="N47" t="n">
        <v>0.0</v>
      </c>
      <c r="O47" t="n">
        <v>0.0</v>
      </c>
      <c r="P47" t="n">
        <v>128.38</v>
      </c>
      <c r="Q47" t="n">
        <v>128.36</v>
      </c>
      <c r="R47" t="n">
        <v>37.14</v>
      </c>
      <c r="S47" t="n">
        <v>37.14</v>
      </c>
      <c r="T47" t="n">
        <v>1.58</v>
      </c>
      <c r="U47" t="n">
        <v>1.58</v>
      </c>
      <c r="V47" t="n">
        <v>21.77</v>
      </c>
      <c r="W47" t="n">
        <v>21.77</v>
      </c>
      <c r="X47" t="n">
        <v>2.07</v>
      </c>
      <c r="Y47" t="n">
        <v>2.08</v>
      </c>
      <c r="Z47" t="n">
        <v>4.29</v>
      </c>
      <c r="AA47" t="n">
        <v>4.29</v>
      </c>
      <c r="AB47" t="n">
        <v>7.9</v>
      </c>
      <c r="AC47" t="n">
        <v>7.91</v>
      </c>
      <c r="AD47" t="n">
        <v>7.909999999999997</v>
      </c>
      <c r="AE47" t="n">
        <v>0.01999999999998181</v>
      </c>
      <c r="AF47" t="n">
        <v>0.0</v>
      </c>
      <c r="AG47" t="n">
        <v>0.0</v>
      </c>
      <c r="AH47" t="n">
        <v>0.0</v>
      </c>
      <c r="AI47" t="n">
        <v>-0.010000000000000231</v>
      </c>
      <c r="AJ47" t="n">
        <v>0.0</v>
      </c>
      <c r="AK47" t="n">
        <v>-0.009999999999999787</v>
      </c>
      <c r="AL47" t="inlineStr">
        <is>
          <t>unreconciled</t>
        </is>
      </c>
      <c r="AM47" t="inlineStr">
        <is>
          <t>Order Amount Mismatch (POS&gt;3PO)</t>
        </is>
      </c>
      <c r="AN47" t="n">
        <v>7.91</v>
      </c>
      <c r="AO47" t="n">
        <f>ROUND(P47*100/H47,2)</f>
        <v>0.0</v>
      </c>
      <c r="AP47" t="n">
        <f>ROUND(Q47*100/I47,2)</f>
        <v>0.0</v>
      </c>
      <c r="AQ47"/>
      <c r="AR47"/>
      <c r="AS47" t="n">
        <v>0.0</v>
      </c>
    </row>
    <row r="48">
      <c r="A48" s="1" t="n">
        <v>45234.0</v>
      </c>
      <c r="B48" s="2" t="n">
        <v>45234.77422453704</v>
      </c>
      <c r="C48" t="inlineStr">
        <is>
          <t>3140094012085640</t>
        </is>
      </c>
      <c r="D48" t="inlineStr">
        <is>
          <t>POS0012</t>
        </is>
      </c>
      <c r="E48" t="inlineStr">
        <is>
          <t>55</t>
        </is>
      </c>
      <c r="F48" t="inlineStr">
        <is>
          <t>0094</t>
        </is>
      </c>
      <c r="G48" t="inlineStr">
        <is>
          <t>5294762414</t>
        </is>
      </c>
      <c r="H48" t="n">
        <v>266.0</v>
      </c>
      <c r="I48" t="n">
        <v>253.33</v>
      </c>
      <c r="J48" t="n">
        <v>216.19</v>
      </c>
      <c r="K48" t="inlineStr">
        <is>
          <t>sale</t>
        </is>
      </c>
      <c r="L48" t="inlineStr">
        <is>
          <t/>
        </is>
      </c>
      <c r="M48" t="inlineStr">
        <is>
          <t/>
        </is>
      </c>
      <c r="N48" t="n">
        <v>0.0</v>
      </c>
      <c r="O48" t="n">
        <v>0.0</v>
      </c>
      <c r="P48" t="n">
        <v>200.97</v>
      </c>
      <c r="Q48" t="n">
        <v>200.98</v>
      </c>
      <c r="R48" t="n">
        <v>37.14</v>
      </c>
      <c r="S48" t="n">
        <v>37.14</v>
      </c>
      <c r="T48" t="n">
        <v>2.53</v>
      </c>
      <c r="U48" t="n">
        <v>2.53</v>
      </c>
      <c r="V48" t="n">
        <v>38.91</v>
      </c>
      <c r="W48" t="n">
        <v>38.91</v>
      </c>
      <c r="X48" t="n">
        <v>3.32</v>
      </c>
      <c r="Y48" t="n">
        <v>3.32</v>
      </c>
      <c r="Z48" t="n">
        <v>7.6</v>
      </c>
      <c r="AA48" t="n">
        <v>7.6</v>
      </c>
      <c r="AB48" t="n">
        <v>12.66</v>
      </c>
      <c r="AC48" t="n">
        <v>12.67</v>
      </c>
      <c r="AD48" t="n">
        <v>12.669999999999987</v>
      </c>
      <c r="AE48" t="n">
        <v>-0.009999999999990905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-0.009999999999999787</v>
      </c>
      <c r="AL48" t="inlineStr">
        <is>
          <t>unreconciled</t>
        </is>
      </c>
      <c r="AM48" t="inlineStr">
        <is>
          <t>Order Amount Mismatch (POS&gt;3PO)</t>
        </is>
      </c>
      <c r="AN48" t="n">
        <v>12.67</v>
      </c>
      <c r="AO48" t="n">
        <f>ROUND(P48*100/H48,2)</f>
        <v>0.0</v>
      </c>
      <c r="AP48" t="n">
        <f>ROUND(Q48*100/I48,2)</f>
        <v>0.0</v>
      </c>
      <c r="AQ48"/>
      <c r="AR48"/>
      <c r="AS48" t="n">
        <v>0.0</v>
      </c>
    </row>
    <row r="49">
      <c r="A49" s="1" t="n">
        <v>45235.0</v>
      </c>
      <c r="B49" s="2" t="n">
        <v>45235.869097222225</v>
      </c>
      <c r="C49" t="inlineStr">
        <is>
          <t>3140023012059864</t>
        </is>
      </c>
      <c r="D49" t="inlineStr">
        <is>
          <t>POS0012</t>
        </is>
      </c>
      <c r="E49" t="inlineStr">
        <is>
          <t>56</t>
        </is>
      </c>
      <c r="F49" t="inlineStr">
        <is>
          <t>0023</t>
        </is>
      </c>
      <c r="G49" t="inlineStr">
        <is>
          <t>5294867723</t>
        </is>
      </c>
      <c r="H49" t="n">
        <v>460.0</v>
      </c>
      <c r="I49" t="n">
        <v>438.09</v>
      </c>
      <c r="J49" t="n">
        <v>400.95</v>
      </c>
      <c r="K49" t="inlineStr">
        <is>
          <t>sale</t>
        </is>
      </c>
      <c r="L49" t="inlineStr">
        <is>
          <t/>
        </is>
      </c>
      <c r="M49" t="inlineStr">
        <is>
          <t/>
        </is>
      </c>
      <c r="N49" t="n">
        <v>0.0</v>
      </c>
      <c r="O49" t="n">
        <v>0.0</v>
      </c>
      <c r="P49" t="n">
        <v>341.76</v>
      </c>
      <c r="Q49" t="n">
        <v>341.75</v>
      </c>
      <c r="R49" t="n">
        <v>37.14</v>
      </c>
      <c r="S49" t="n">
        <v>37.14</v>
      </c>
      <c r="T49" t="n">
        <v>4.38</v>
      </c>
      <c r="U49" t="n">
        <v>4.38</v>
      </c>
      <c r="V49" t="n">
        <v>72.17</v>
      </c>
      <c r="W49" t="n">
        <v>72.17</v>
      </c>
      <c r="X49" t="n">
        <v>5.75</v>
      </c>
      <c r="Y49" t="n">
        <v>5.75</v>
      </c>
      <c r="Z49" t="n">
        <v>14.03</v>
      </c>
      <c r="AA49" t="n">
        <v>14.03</v>
      </c>
      <c r="AB49" t="n">
        <v>21.9</v>
      </c>
      <c r="AC49" t="n">
        <v>21.91</v>
      </c>
      <c r="AD49" t="n">
        <v>21.910000000000025</v>
      </c>
      <c r="AE49" t="n">
        <v>0.009999999999990905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-0.010000000000001563</v>
      </c>
      <c r="AL49" t="inlineStr">
        <is>
          <t>unreconciled</t>
        </is>
      </c>
      <c r="AM49" t="inlineStr">
        <is>
          <t>Order Amount Mismatch (POS&gt;3PO)</t>
        </is>
      </c>
      <c r="AN49" t="n">
        <v>21.91</v>
      </c>
      <c r="AO49" t="n">
        <f>ROUND(P49*100/H49,2)</f>
        <v>0.0</v>
      </c>
      <c r="AP49" t="n">
        <f>ROUND(Q49*100/I49,2)</f>
        <v>0.0</v>
      </c>
      <c r="AQ49"/>
      <c r="AR49"/>
      <c r="AS49" t="n">
        <v>0.0</v>
      </c>
    </row>
    <row r="50">
      <c r="A50" s="1" t="n">
        <v>45231.0</v>
      </c>
      <c r="B50" s="2" t="n">
        <v>45231.45135416667</v>
      </c>
      <c r="C50" t="inlineStr">
        <is>
          <t>3140094012084319</t>
        </is>
      </c>
      <c r="D50" t="inlineStr">
        <is>
          <t>POS0012</t>
        </is>
      </c>
      <c r="E50" t="inlineStr">
        <is>
          <t>33</t>
        </is>
      </c>
      <c r="F50" t="inlineStr">
        <is>
          <t>0094</t>
        </is>
      </c>
      <c r="G50" t="inlineStr">
        <is>
          <t>5294895666</t>
        </is>
      </c>
      <c r="H50" t="n">
        <v>315.0</v>
      </c>
      <c r="I50" t="n">
        <v>299.99</v>
      </c>
      <c r="J50" t="n">
        <v>262.85</v>
      </c>
      <c r="K50" t="inlineStr">
        <is>
          <t>sale</t>
        </is>
      </c>
      <c r="L50" t="inlineStr">
        <is>
          <t/>
        </is>
      </c>
      <c r="M50" t="inlineStr">
        <is>
          <t/>
        </is>
      </c>
      <c r="N50" t="n">
        <v>0.0</v>
      </c>
      <c r="O50" t="n">
        <v>0.0</v>
      </c>
      <c r="P50" t="n">
        <v>236.52</v>
      </c>
      <c r="Q50" t="n">
        <v>236.51</v>
      </c>
      <c r="R50" t="n">
        <v>37.14</v>
      </c>
      <c r="S50" t="n">
        <v>37.14</v>
      </c>
      <c r="T50" t="n">
        <v>3.0</v>
      </c>
      <c r="U50" t="n">
        <v>3.0</v>
      </c>
      <c r="V50" t="n">
        <v>47.31</v>
      </c>
      <c r="W50" t="n">
        <v>47.31</v>
      </c>
      <c r="X50" t="n">
        <v>3.94</v>
      </c>
      <c r="Y50" t="n">
        <v>3.94</v>
      </c>
      <c r="Z50" t="n">
        <v>9.22</v>
      </c>
      <c r="AA50" t="n">
        <v>9.23</v>
      </c>
      <c r="AB50" t="n">
        <v>15.0</v>
      </c>
      <c r="AC50" t="n">
        <v>15.0</v>
      </c>
      <c r="AD50" t="n">
        <v>15.009999999999991</v>
      </c>
      <c r="AE50" t="n">
        <v>0.010000000000019327</v>
      </c>
      <c r="AF50" t="n">
        <v>0.0</v>
      </c>
      <c r="AG50" t="n">
        <v>0.0</v>
      </c>
      <c r="AH50" t="n">
        <v>0.0</v>
      </c>
      <c r="AI50" t="n">
        <v>0.0</v>
      </c>
      <c r="AJ50" t="n">
        <v>-0.009999999999999787</v>
      </c>
      <c r="AK50" t="n">
        <v>0.0</v>
      </c>
      <c r="AL50" t="inlineStr">
        <is>
          <t>unreconciled</t>
        </is>
      </c>
      <c r="AM50" t="inlineStr">
        <is>
          <t>Order Amount Mismatch (POS&gt;3PO)</t>
        </is>
      </c>
      <c r="AN50" t="n">
        <v>15.01</v>
      </c>
      <c r="AO50" t="n">
        <f>ROUND(P50*100/H50,2)</f>
        <v>0.0</v>
      </c>
      <c r="AP50" t="n">
        <f>ROUND(Q50*100/I50,2)</f>
        <v>0.0</v>
      </c>
      <c r="AQ50"/>
      <c r="AR50"/>
      <c r="AS50" t="n">
        <v>0.0</v>
      </c>
    </row>
    <row r="51">
      <c r="A51" s="1" t="n">
        <v>45231.0</v>
      </c>
      <c r="B51" s="2" t="n">
        <v>45231.625706018516</v>
      </c>
      <c r="C51" t="inlineStr">
        <is>
          <t>3140094012084385</t>
        </is>
      </c>
      <c r="D51" t="inlineStr">
        <is>
          <t>POS0012</t>
        </is>
      </c>
      <c r="E51" t="inlineStr">
        <is>
          <t>99</t>
        </is>
      </c>
      <c r="F51" t="inlineStr">
        <is>
          <t>0094</t>
        </is>
      </c>
      <c r="G51" t="inlineStr">
        <is>
          <t>5295167701</t>
        </is>
      </c>
      <c r="H51" t="n">
        <v>270.0</v>
      </c>
      <c r="I51" t="n">
        <v>257.14</v>
      </c>
      <c r="J51" t="n">
        <v>220.0</v>
      </c>
      <c r="K51" t="inlineStr">
        <is>
          <t>sale</t>
        </is>
      </c>
      <c r="L51" t="inlineStr">
        <is>
          <t/>
        </is>
      </c>
      <c r="M51" t="inlineStr">
        <is>
          <t/>
        </is>
      </c>
      <c r="N51" t="n">
        <v>0.0</v>
      </c>
      <c r="O51" t="n">
        <v>0.0</v>
      </c>
      <c r="P51" t="n">
        <v>203.85</v>
      </c>
      <c r="Q51" t="n">
        <v>203.85</v>
      </c>
      <c r="R51" t="n">
        <v>37.14</v>
      </c>
      <c r="S51" t="n">
        <v>37.14</v>
      </c>
      <c r="T51" t="n">
        <v>2.57</v>
      </c>
      <c r="U51" t="n">
        <v>2.57</v>
      </c>
      <c r="V51" t="n">
        <v>39.6</v>
      </c>
      <c r="W51" t="n">
        <v>39.6</v>
      </c>
      <c r="X51" t="n">
        <v>3.38</v>
      </c>
      <c r="Y51" t="n">
        <v>3.38</v>
      </c>
      <c r="Z51" t="n">
        <v>7.74</v>
      </c>
      <c r="AA51" t="n">
        <v>7.74</v>
      </c>
      <c r="AB51" t="n">
        <v>12.86</v>
      </c>
      <c r="AC51" t="n">
        <v>12.86</v>
      </c>
      <c r="AD51" t="n">
        <v>12.860000000000014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inlineStr">
        <is>
          <t>unreconciled</t>
        </is>
      </c>
      <c r="AM51" t="inlineStr">
        <is>
          <t>Order Amount Mismatch (POS&gt;3PO)</t>
        </is>
      </c>
      <c r="AN51" t="n">
        <v>12.86</v>
      </c>
      <c r="AO51" t="n">
        <f>ROUND(P51*100/H51,2)</f>
        <v>0.0</v>
      </c>
      <c r="AP51" t="n">
        <f>ROUND(Q51*100/I51,2)</f>
        <v>0.0</v>
      </c>
      <c r="AQ51"/>
      <c r="AR51"/>
      <c r="AS51" t="n">
        <v>0.0</v>
      </c>
    </row>
    <row r="52">
      <c r="A52" s="1" t="n">
        <v>45232.0</v>
      </c>
      <c r="B52" s="2" t="n">
        <v>45232.97516203704</v>
      </c>
      <c r="C52" t="inlineStr">
        <is>
          <t>3140023012059121</t>
        </is>
      </c>
      <c r="D52" t="inlineStr">
        <is>
          <t>POS0012</t>
        </is>
      </c>
      <c r="E52" t="inlineStr">
        <is>
          <t>14</t>
        </is>
      </c>
      <c r="F52" t="inlineStr">
        <is>
          <t>0023</t>
        </is>
      </c>
      <c r="G52" t="inlineStr">
        <is>
          <t>5295396591</t>
        </is>
      </c>
      <c r="H52" t="n">
        <v>373.0</v>
      </c>
      <c r="I52" t="n">
        <v>355.23</v>
      </c>
      <c r="J52" t="n">
        <v>318.09</v>
      </c>
      <c r="K52" t="inlineStr">
        <is>
          <t>sale</t>
        </is>
      </c>
      <c r="L52" t="inlineStr">
        <is>
          <t/>
        </is>
      </c>
      <c r="M52" t="inlineStr">
        <is>
          <t/>
        </is>
      </c>
      <c r="N52" t="n">
        <v>0.0</v>
      </c>
      <c r="O52" t="n">
        <v>0.0</v>
      </c>
      <c r="P52" t="n">
        <v>278.61</v>
      </c>
      <c r="Q52" t="n">
        <v>278.59</v>
      </c>
      <c r="R52" t="n">
        <v>37.14</v>
      </c>
      <c r="S52" t="n">
        <v>37.14</v>
      </c>
      <c r="T52" t="n">
        <v>3.55</v>
      </c>
      <c r="U52" t="n">
        <v>3.55</v>
      </c>
      <c r="V52" t="n">
        <v>57.26</v>
      </c>
      <c r="W52" t="n">
        <v>57.26</v>
      </c>
      <c r="X52" t="n">
        <v>4.66</v>
      </c>
      <c r="Y52" t="n">
        <v>4.66</v>
      </c>
      <c r="Z52" t="n">
        <v>11.15</v>
      </c>
      <c r="AA52" t="n">
        <v>11.15</v>
      </c>
      <c r="AB52" t="n">
        <v>17.76</v>
      </c>
      <c r="AC52" t="n">
        <v>17.76</v>
      </c>
      <c r="AD52" t="n">
        <v>17.769999999999982</v>
      </c>
      <c r="AE52" t="n">
        <v>0.020000000000038654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inlineStr">
        <is>
          <t>unreconciled</t>
        </is>
      </c>
      <c r="AM52" t="inlineStr">
        <is>
          <t>Order Amount Mismatch (POS&gt;3PO)</t>
        </is>
      </c>
      <c r="AN52" t="n">
        <v>17.77</v>
      </c>
      <c r="AO52" t="n">
        <f>ROUND(P52*100/H52,2)</f>
        <v>0.0</v>
      </c>
      <c r="AP52" t="n">
        <f>ROUND(Q52*100/I52,2)</f>
        <v>0.0</v>
      </c>
      <c r="AQ52"/>
      <c r="AR52"/>
      <c r="AS52" t="n">
        <v>0.0</v>
      </c>
    </row>
    <row r="53">
      <c r="A53" s="1" t="n">
        <v>45231.0</v>
      </c>
      <c r="B53" s="2" t="n">
        <v>45231.76366898148</v>
      </c>
      <c r="C53" t="inlineStr">
        <is>
          <t>3140094012084460</t>
        </is>
      </c>
      <c r="D53" t="inlineStr">
        <is>
          <t>POS0012</t>
        </is>
      </c>
      <c r="E53" t="inlineStr">
        <is>
          <t>74</t>
        </is>
      </c>
      <c r="F53" t="inlineStr">
        <is>
          <t>0094</t>
        </is>
      </c>
      <c r="G53" t="inlineStr">
        <is>
          <t>5295785713</t>
        </is>
      </c>
      <c r="H53" t="n">
        <v>369.0</v>
      </c>
      <c r="I53" t="n">
        <v>351.42</v>
      </c>
      <c r="J53" t="n">
        <v>314.28</v>
      </c>
      <c r="K53" t="inlineStr">
        <is>
          <t>sale</t>
        </is>
      </c>
      <c r="L53" t="inlineStr">
        <is>
          <t/>
        </is>
      </c>
      <c r="M53" t="inlineStr">
        <is>
          <t/>
        </is>
      </c>
      <c r="N53" t="n">
        <v>0.0</v>
      </c>
      <c r="O53" t="n">
        <v>0.0</v>
      </c>
      <c r="P53" t="n">
        <v>275.72</v>
      </c>
      <c r="Q53" t="n">
        <v>275.71</v>
      </c>
      <c r="R53" t="n">
        <v>37.14</v>
      </c>
      <c r="S53" t="n">
        <v>37.14</v>
      </c>
      <c r="T53" t="n">
        <v>3.51</v>
      </c>
      <c r="U53" t="n">
        <v>3.51</v>
      </c>
      <c r="V53" t="n">
        <v>56.57</v>
      </c>
      <c r="W53" t="n">
        <v>56.57</v>
      </c>
      <c r="X53" t="n">
        <v>4.61</v>
      </c>
      <c r="Y53" t="n">
        <v>4.61</v>
      </c>
      <c r="Z53" t="n">
        <v>11.01</v>
      </c>
      <c r="AA53" t="n">
        <v>11.01</v>
      </c>
      <c r="AB53" t="n">
        <v>17.58</v>
      </c>
      <c r="AC53" t="n">
        <v>17.57</v>
      </c>
      <c r="AD53" t="n">
        <v>17.579999999999984</v>
      </c>
      <c r="AE53" t="n">
        <v>0.010000000000047748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0.00999999999999801</v>
      </c>
      <c r="AL53" t="inlineStr">
        <is>
          <t>unreconciled</t>
        </is>
      </c>
      <c r="AM53" t="inlineStr">
        <is>
          <t>Order Amount Mismatch (POS&gt;3PO)</t>
        </is>
      </c>
      <c r="AN53" t="n">
        <v>17.58</v>
      </c>
      <c r="AO53" t="n">
        <f>ROUND(P53*100/H53,2)</f>
        <v>0.0</v>
      </c>
      <c r="AP53" t="n">
        <f>ROUND(Q53*100/I53,2)</f>
        <v>0.0</v>
      </c>
      <c r="AQ53"/>
      <c r="AR53"/>
      <c r="AS53" t="n">
        <v>0.0</v>
      </c>
    </row>
    <row r="54">
      <c r="A54" s="1" t="n">
        <v>45231.0</v>
      </c>
      <c r="B54" s="2" t="n">
        <v>45231.796944444446</v>
      </c>
      <c r="C54" t="inlineStr">
        <is>
          <t>3140094012084481</t>
        </is>
      </c>
      <c r="D54" t="inlineStr">
        <is>
          <t>POS0012</t>
        </is>
      </c>
      <c r="E54" t="inlineStr">
        <is>
          <t>95</t>
        </is>
      </c>
      <c r="F54" t="inlineStr">
        <is>
          <t>0094</t>
        </is>
      </c>
      <c r="G54" t="inlineStr">
        <is>
          <t>5295832805</t>
        </is>
      </c>
      <c r="H54" t="n">
        <v>418.0</v>
      </c>
      <c r="I54" t="n">
        <v>398.08</v>
      </c>
      <c r="J54" t="n">
        <v>360.94</v>
      </c>
      <c r="K54" t="inlineStr">
        <is>
          <t>sale</t>
        </is>
      </c>
      <c r="L54" t="inlineStr">
        <is>
          <t/>
        </is>
      </c>
      <c r="M54" t="inlineStr">
        <is>
          <t/>
        </is>
      </c>
      <c r="N54" t="n">
        <v>0.0</v>
      </c>
      <c r="O54" t="n">
        <v>0.0</v>
      </c>
      <c r="P54" t="n">
        <v>311.28</v>
      </c>
      <c r="Q54" t="n">
        <v>311.29</v>
      </c>
      <c r="R54" t="n">
        <v>37.14</v>
      </c>
      <c r="S54" t="n">
        <v>37.14</v>
      </c>
      <c r="T54" t="n">
        <v>3.98</v>
      </c>
      <c r="U54" t="n">
        <v>3.98</v>
      </c>
      <c r="V54" t="n">
        <v>64.97</v>
      </c>
      <c r="W54" t="n">
        <v>64.97</v>
      </c>
      <c r="X54" t="n">
        <v>5.22</v>
      </c>
      <c r="Y54" t="n">
        <v>5.22</v>
      </c>
      <c r="Z54" t="n">
        <v>12.63</v>
      </c>
      <c r="AA54" t="n">
        <v>12.63</v>
      </c>
      <c r="AB54" t="n">
        <v>19.9</v>
      </c>
      <c r="AC54" t="n">
        <v>19.91</v>
      </c>
      <c r="AD54" t="n">
        <v>19.920000000000016</v>
      </c>
      <c r="AE54" t="n">
        <v>-0.010000000000047748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-0.010000000000001563</v>
      </c>
      <c r="AL54" t="inlineStr">
        <is>
          <t>unreconciled</t>
        </is>
      </c>
      <c r="AM54" t="inlineStr">
        <is>
          <t>Order Amount Mismatch (POS&gt;3PO)</t>
        </is>
      </c>
      <c r="AN54" t="n">
        <v>19.92</v>
      </c>
      <c r="AO54" t="n">
        <f>ROUND(P54*100/H54,2)</f>
        <v>0.0</v>
      </c>
      <c r="AP54" t="n">
        <f>ROUND(Q54*100/I54,2)</f>
        <v>0.0</v>
      </c>
      <c r="AQ54"/>
      <c r="AR54"/>
      <c r="AS54" t="n">
        <v>0.0</v>
      </c>
    </row>
    <row r="55">
      <c r="A55" s="1" t="n">
        <v>45235.0</v>
      </c>
      <c r="B55" s="2" t="n">
        <v>45235.5559375</v>
      </c>
      <c r="C55" t="inlineStr">
        <is>
          <t>3140094012085989</t>
        </is>
      </c>
      <c r="D55" t="inlineStr">
        <is>
          <t>POS0012</t>
        </is>
      </c>
      <c r="E55" t="inlineStr">
        <is>
          <t>04</t>
        </is>
      </c>
      <c r="F55" t="inlineStr">
        <is>
          <t>0094</t>
        </is>
      </c>
      <c r="G55" t="inlineStr">
        <is>
          <t>5295946557</t>
        </is>
      </c>
      <c r="H55" t="n">
        <v>615.0</v>
      </c>
      <c r="I55" t="n">
        <v>585.72</v>
      </c>
      <c r="J55" t="n">
        <v>548.58</v>
      </c>
      <c r="K55" t="inlineStr">
        <is>
          <t>sale</t>
        </is>
      </c>
      <c r="L55" t="inlineStr">
        <is>
          <t/>
        </is>
      </c>
      <c r="M55" t="inlineStr">
        <is>
          <t/>
        </is>
      </c>
      <c r="N55" t="n">
        <v>0.0</v>
      </c>
      <c r="O55" t="n">
        <v>0.0</v>
      </c>
      <c r="P55" t="n">
        <v>454.27</v>
      </c>
      <c r="Q55" t="n">
        <v>454.27</v>
      </c>
      <c r="R55" t="n">
        <v>37.14</v>
      </c>
      <c r="S55" t="n">
        <v>37.14</v>
      </c>
      <c r="T55" t="n">
        <v>5.86</v>
      </c>
      <c r="U55" t="n">
        <v>5.86</v>
      </c>
      <c r="V55" t="n">
        <v>98.74</v>
      </c>
      <c r="W55" t="n">
        <v>98.74</v>
      </c>
      <c r="X55" t="n">
        <v>7.69</v>
      </c>
      <c r="Y55" t="n">
        <v>7.69</v>
      </c>
      <c r="Z55" t="n">
        <v>19.16</v>
      </c>
      <c r="AA55" t="n">
        <v>19.15</v>
      </c>
      <c r="AB55" t="n">
        <v>29.28</v>
      </c>
      <c r="AC55" t="n">
        <v>29.29</v>
      </c>
      <c r="AD55" t="n">
        <v>29.279999999999973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0.010000000000001563</v>
      </c>
      <c r="AK55" t="n">
        <v>-0.00999999999999801</v>
      </c>
      <c r="AL55" t="inlineStr">
        <is>
          <t>unreconciled</t>
        </is>
      </c>
      <c r="AM55" t="inlineStr">
        <is>
          <t>Order Amount Mismatch (POS&gt;3PO)</t>
        </is>
      </c>
      <c r="AN55" t="n">
        <v>29.28</v>
      </c>
      <c r="AO55" t="n">
        <f>ROUND(P55*100/H55,2)</f>
        <v>0.0</v>
      </c>
      <c r="AP55" t="n">
        <f>ROUND(Q55*100/I55,2)</f>
        <v>0.0</v>
      </c>
      <c r="AQ55"/>
      <c r="AR55"/>
      <c r="AS55" t="n">
        <v>0.0</v>
      </c>
    </row>
    <row r="56">
      <c r="A56" s="1" t="n">
        <v>45231.0</v>
      </c>
      <c r="B56" s="2" t="n">
        <v>45231.6559375</v>
      </c>
      <c r="C56" t="inlineStr">
        <is>
          <t>3140094012084403</t>
        </is>
      </c>
      <c r="D56" t="inlineStr">
        <is>
          <t>POS0012</t>
        </is>
      </c>
      <c r="E56" t="inlineStr">
        <is>
          <t>17</t>
        </is>
      </c>
      <c r="F56" t="inlineStr">
        <is>
          <t>0094</t>
        </is>
      </c>
      <c r="G56" t="inlineStr">
        <is>
          <t>5295991422</t>
        </is>
      </c>
      <c r="H56" t="n">
        <v>640.0</v>
      </c>
      <c r="I56" t="n">
        <v>609.51</v>
      </c>
      <c r="J56" t="n">
        <v>572.37</v>
      </c>
      <c r="K56" t="inlineStr">
        <is>
          <t>sale</t>
        </is>
      </c>
      <c r="L56" t="inlineStr">
        <is>
          <t/>
        </is>
      </c>
      <c r="M56" t="inlineStr">
        <is>
          <t/>
        </is>
      </c>
      <c r="N56" t="n">
        <v>0.0</v>
      </c>
      <c r="O56" t="n">
        <v>0.0</v>
      </c>
      <c r="P56" t="n">
        <v>472.39</v>
      </c>
      <c r="Q56" t="n">
        <v>472.38</v>
      </c>
      <c r="R56" t="n">
        <v>37.14</v>
      </c>
      <c r="S56" t="n">
        <v>37.14</v>
      </c>
      <c r="T56" t="n">
        <v>6.1</v>
      </c>
      <c r="U56" t="n">
        <v>6.09</v>
      </c>
      <c r="V56" t="n">
        <v>103.03</v>
      </c>
      <c r="W56" t="n">
        <v>103.03</v>
      </c>
      <c r="X56" t="n">
        <v>8.0</v>
      </c>
      <c r="Y56" t="n">
        <v>8.0</v>
      </c>
      <c r="Z56" t="n">
        <v>19.99</v>
      </c>
      <c r="AA56" t="n">
        <v>19.99</v>
      </c>
      <c r="AB56" t="n">
        <v>30.48</v>
      </c>
      <c r="AC56" t="n">
        <v>30.48</v>
      </c>
      <c r="AD56" t="n">
        <v>30.49000000000001</v>
      </c>
      <c r="AE56" t="n">
        <v>0.009999999999990905</v>
      </c>
      <c r="AF56" t="n">
        <v>0.0</v>
      </c>
      <c r="AG56" t="n">
        <v>0.009999999999999787</v>
      </c>
      <c r="AH56" t="n">
        <v>0.0</v>
      </c>
      <c r="AI56" t="n">
        <v>0.0</v>
      </c>
      <c r="AJ56" t="n">
        <v>0.0</v>
      </c>
      <c r="AK56" t="n">
        <v>0.0</v>
      </c>
      <c r="AL56" t="inlineStr">
        <is>
          <t>unreconciled</t>
        </is>
      </c>
      <c r="AM56" t="inlineStr">
        <is>
          <t>Order Amount Mismatch (POS&gt;3PO)</t>
        </is>
      </c>
      <c r="AN56" t="n">
        <v>30.49</v>
      </c>
      <c r="AO56" t="n">
        <f>ROUND(P56*100/H56,2)</f>
        <v>0.0</v>
      </c>
      <c r="AP56" t="n">
        <f>ROUND(Q56*100/I56,2)</f>
        <v>0.0</v>
      </c>
      <c r="AQ56"/>
      <c r="AR56"/>
      <c r="AS56" t="n">
        <v>0.0</v>
      </c>
    </row>
    <row r="57">
      <c r="A57" s="1" t="n">
        <v>45232.0</v>
      </c>
      <c r="B57" s="2" t="n">
        <v>45232.95730324074</v>
      </c>
      <c r="C57" t="inlineStr">
        <is>
          <t>3140094012084980</t>
        </is>
      </c>
      <c r="D57" t="inlineStr">
        <is>
          <t>POS0012</t>
        </is>
      </c>
      <c r="E57" t="inlineStr">
        <is>
          <t>95</t>
        </is>
      </c>
      <c r="F57" t="inlineStr">
        <is>
          <t>0094</t>
        </is>
      </c>
      <c r="G57" t="inlineStr">
        <is>
          <t>5296286933</t>
        </is>
      </c>
      <c r="H57" t="n">
        <v>170.0</v>
      </c>
      <c r="I57" t="n">
        <v>161.9</v>
      </c>
      <c r="J57" t="n">
        <v>124.76</v>
      </c>
      <c r="K57" t="inlineStr">
        <is>
          <t>sale</t>
        </is>
      </c>
      <c r="L57" t="inlineStr">
        <is>
          <t/>
        </is>
      </c>
      <c r="M57" t="inlineStr">
        <is>
          <t/>
        </is>
      </c>
      <c r="N57" t="n">
        <v>0.0</v>
      </c>
      <c r="O57" t="n">
        <v>0.0</v>
      </c>
      <c r="P57" t="n">
        <v>131.28</v>
      </c>
      <c r="Q57" t="n">
        <v>131.28</v>
      </c>
      <c r="R57" t="n">
        <v>37.14</v>
      </c>
      <c r="S57" t="n">
        <v>37.14</v>
      </c>
      <c r="T57" t="n">
        <v>1.62</v>
      </c>
      <c r="U57" t="n">
        <v>1.62</v>
      </c>
      <c r="V57" t="n">
        <v>22.46</v>
      </c>
      <c r="W57" t="n">
        <v>22.46</v>
      </c>
      <c r="X57" t="n">
        <v>2.12</v>
      </c>
      <c r="Y57" t="n">
        <v>2.12</v>
      </c>
      <c r="Z57" t="n">
        <v>4.42</v>
      </c>
      <c r="AA57" t="n">
        <v>4.42</v>
      </c>
      <c r="AB57" t="n">
        <v>8.1</v>
      </c>
      <c r="AC57" t="n">
        <v>8.1</v>
      </c>
      <c r="AD57" t="n">
        <v>8.099999999999994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inlineStr">
        <is>
          <t>unreconciled</t>
        </is>
      </c>
      <c r="AM57" t="inlineStr">
        <is>
          <t>Order Amount Mismatch (POS&gt;3PO)</t>
        </is>
      </c>
      <c r="AN57" t="n">
        <v>8.1</v>
      </c>
      <c r="AO57" t="n">
        <f>ROUND(P57*100/H57,2)</f>
        <v>0.0</v>
      </c>
      <c r="AP57" t="n">
        <f>ROUND(Q57*100/I57,2)</f>
        <v>0.0</v>
      </c>
      <c r="AQ57"/>
      <c r="AR57"/>
      <c r="AS57" t="n">
        <v>0.0</v>
      </c>
    </row>
    <row r="58">
      <c r="A58" s="1" t="n">
        <v>45234.0</v>
      </c>
      <c r="B58" s="2" t="n">
        <v>45234.90226851852</v>
      </c>
      <c r="C58" t="inlineStr">
        <is>
          <t>3140094012085788</t>
        </is>
      </c>
      <c r="D58" t="inlineStr">
        <is>
          <t>POS0012</t>
        </is>
      </c>
      <c r="E58" t="inlineStr">
        <is>
          <t>03</t>
        </is>
      </c>
      <c r="F58" t="inlineStr">
        <is>
          <t>0094</t>
        </is>
      </c>
      <c r="G58" t="inlineStr">
        <is>
          <t>5296755847</t>
        </is>
      </c>
      <c r="H58" t="n">
        <v>264.0</v>
      </c>
      <c r="I58" t="n">
        <v>251.43</v>
      </c>
      <c r="J58" t="n">
        <v>214.29</v>
      </c>
      <c r="K58" t="inlineStr">
        <is>
          <t>sale</t>
        </is>
      </c>
      <c r="L58" t="inlineStr">
        <is>
          <t/>
        </is>
      </c>
      <c r="M58" t="inlineStr">
        <is>
          <t/>
        </is>
      </c>
      <c r="N58" t="n">
        <v>0.0</v>
      </c>
      <c r="O58" t="n">
        <v>0.0</v>
      </c>
      <c r="P58" t="n">
        <v>199.51</v>
      </c>
      <c r="Q58" t="n">
        <v>199.51</v>
      </c>
      <c r="R58" t="n">
        <v>37.14</v>
      </c>
      <c r="S58" t="n">
        <v>37.14</v>
      </c>
      <c r="T58" t="n">
        <v>2.51</v>
      </c>
      <c r="U58" t="n">
        <v>2.51</v>
      </c>
      <c r="V58" t="n">
        <v>38.57</v>
      </c>
      <c r="W58" t="n">
        <v>38.57</v>
      </c>
      <c r="X58" t="n">
        <v>3.3</v>
      </c>
      <c r="Y58" t="n">
        <v>3.3</v>
      </c>
      <c r="Z58" t="n">
        <v>7.54</v>
      </c>
      <c r="AA58" t="n">
        <v>7.53</v>
      </c>
      <c r="AB58" t="n">
        <v>12.58</v>
      </c>
      <c r="AC58" t="n">
        <v>12.57</v>
      </c>
      <c r="AD58" t="n">
        <v>12.569999999999993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0.009999999999999787</v>
      </c>
      <c r="AK58" t="n">
        <v>0.009999999999999787</v>
      </c>
      <c r="AL58" t="inlineStr">
        <is>
          <t>unreconciled</t>
        </is>
      </c>
      <c r="AM58" t="inlineStr">
        <is>
          <t>Order Amount Mismatch (POS&gt;3PO)</t>
        </is>
      </c>
      <c r="AN58" t="n">
        <v>12.57</v>
      </c>
      <c r="AO58" t="n">
        <f>ROUND(P58*100/H58,2)</f>
        <v>0.0</v>
      </c>
      <c r="AP58" t="n">
        <f>ROUND(Q58*100/I58,2)</f>
        <v>0.0</v>
      </c>
      <c r="AQ58"/>
      <c r="AR58"/>
      <c r="AS58" t="n">
        <v>0.0</v>
      </c>
    </row>
    <row r="59">
      <c r="A59" s="1" t="n">
        <v>45232.0</v>
      </c>
      <c r="B59" s="2" t="n">
        <v>45232.991875</v>
      </c>
      <c r="C59" t="inlineStr">
        <is>
          <t>3140023012059143</t>
        </is>
      </c>
      <c r="D59" t="inlineStr">
        <is>
          <t>POS0012</t>
        </is>
      </c>
      <c r="E59" t="inlineStr">
        <is>
          <t>36</t>
        </is>
      </c>
      <c r="F59" t="inlineStr">
        <is>
          <t>0023</t>
        </is>
      </c>
      <c r="G59" t="inlineStr">
        <is>
          <t>5296767274</t>
        </is>
      </c>
      <c r="H59" t="n">
        <v>288.0</v>
      </c>
      <c r="I59" t="n">
        <v>274.28</v>
      </c>
      <c r="J59" t="n">
        <v>237.14</v>
      </c>
      <c r="K59" t="inlineStr">
        <is>
          <t>sale</t>
        </is>
      </c>
      <c r="L59" t="inlineStr">
        <is>
          <t/>
        </is>
      </c>
      <c r="M59" t="inlineStr">
        <is>
          <t/>
        </is>
      </c>
      <c r="N59" t="n">
        <v>0.0</v>
      </c>
      <c r="O59" t="n">
        <v>0.0</v>
      </c>
      <c r="P59" t="n">
        <v>216.92</v>
      </c>
      <c r="Q59" t="n">
        <v>216.92</v>
      </c>
      <c r="R59" t="n">
        <v>37.14</v>
      </c>
      <c r="S59" t="n">
        <v>37.14</v>
      </c>
      <c r="T59" t="n">
        <v>2.74</v>
      </c>
      <c r="U59" t="n">
        <v>2.74</v>
      </c>
      <c r="V59" t="n">
        <v>42.69</v>
      </c>
      <c r="W59" t="n">
        <v>42.69</v>
      </c>
      <c r="X59" t="n">
        <v>3.6</v>
      </c>
      <c r="Y59" t="n">
        <v>3.6</v>
      </c>
      <c r="Z59" t="n">
        <v>8.33</v>
      </c>
      <c r="AA59" t="n">
        <v>8.33</v>
      </c>
      <c r="AB59" t="n">
        <v>13.72</v>
      </c>
      <c r="AC59" t="n">
        <v>13.72</v>
      </c>
      <c r="AD59" t="n">
        <v>13.720000000000027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inlineStr">
        <is>
          <t>unreconciled</t>
        </is>
      </c>
      <c r="AM59" t="inlineStr">
        <is>
          <t>Order Amount Mismatch (POS&gt;3PO)</t>
        </is>
      </c>
      <c r="AN59" t="n">
        <v>13.72</v>
      </c>
      <c r="AO59" t="n">
        <f>ROUND(P59*100/H59,2)</f>
        <v>0.0</v>
      </c>
      <c r="AP59" t="n">
        <f>ROUND(Q59*100/I59,2)</f>
        <v>0.0</v>
      </c>
      <c r="AQ59"/>
      <c r="AR59"/>
      <c r="AS59" t="n">
        <v>0.0</v>
      </c>
    </row>
    <row r="60">
      <c r="A60" s="1" t="n">
        <v>45231.0</v>
      </c>
      <c r="B60" s="2" t="n">
        <v>45231.960810185185</v>
      </c>
      <c r="C60" t="inlineStr">
        <is>
          <t>3140094012084593</t>
        </is>
      </c>
      <c r="D60" t="inlineStr">
        <is>
          <t>POS0012</t>
        </is>
      </c>
      <c r="E60" t="inlineStr">
        <is>
          <t>07</t>
        </is>
      </c>
      <c r="F60" t="inlineStr">
        <is>
          <t>0094</t>
        </is>
      </c>
      <c r="G60" t="inlineStr">
        <is>
          <t>5296796156</t>
        </is>
      </c>
      <c r="H60" t="n">
        <v>602.0</v>
      </c>
      <c r="I60" t="n">
        <v>573.32</v>
      </c>
      <c r="J60" t="n">
        <v>536.18</v>
      </c>
      <c r="K60" t="inlineStr">
        <is>
          <t>sale</t>
        </is>
      </c>
      <c r="L60" t="inlineStr">
        <is>
          <t/>
        </is>
      </c>
      <c r="M60" t="inlineStr">
        <is>
          <t/>
        </is>
      </c>
      <c r="N60" t="n">
        <v>0.0</v>
      </c>
      <c r="O60" t="n">
        <v>0.0</v>
      </c>
      <c r="P60" t="n">
        <v>444.83</v>
      </c>
      <c r="Q60" t="n">
        <v>444.83</v>
      </c>
      <c r="R60" t="n">
        <v>37.14</v>
      </c>
      <c r="S60" t="n">
        <v>37.14</v>
      </c>
      <c r="T60" t="n">
        <v>5.73</v>
      </c>
      <c r="U60" t="n">
        <v>5.73</v>
      </c>
      <c r="V60" t="n">
        <v>96.51</v>
      </c>
      <c r="W60" t="n">
        <v>96.51</v>
      </c>
      <c r="X60" t="n">
        <v>7.52</v>
      </c>
      <c r="Y60" t="n">
        <v>7.52</v>
      </c>
      <c r="Z60" t="n">
        <v>18.73</v>
      </c>
      <c r="AA60" t="n">
        <v>18.72</v>
      </c>
      <c r="AB60" t="n">
        <v>28.66</v>
      </c>
      <c r="AC60" t="n">
        <v>28.67</v>
      </c>
      <c r="AD60" t="n">
        <v>28.67999999999995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0.010000000000001563</v>
      </c>
      <c r="AK60" t="n">
        <v>-0.010000000000001563</v>
      </c>
      <c r="AL60" t="inlineStr">
        <is>
          <t>unreconciled</t>
        </is>
      </c>
      <c r="AM60" t="inlineStr">
        <is>
          <t>Order Amount Mismatch (POS&gt;3PO)</t>
        </is>
      </c>
      <c r="AN60" t="n">
        <v>28.68</v>
      </c>
      <c r="AO60" t="n">
        <f>ROUND(P60*100/H60,2)</f>
        <v>0.0</v>
      </c>
      <c r="AP60" t="n">
        <f>ROUND(Q60*100/I60,2)</f>
        <v>0.0</v>
      </c>
      <c r="AQ60"/>
      <c r="AR60"/>
      <c r="AS60" t="n">
        <v>0.0</v>
      </c>
    </row>
    <row r="61">
      <c r="A61" s="1" t="n">
        <v>45232.0</v>
      </c>
      <c r="B61" s="2" t="n">
        <v>45232.84480324074</v>
      </c>
      <c r="C61" t="inlineStr">
        <is>
          <t>3140023012059042</t>
        </is>
      </c>
      <c r="D61" t="inlineStr">
        <is>
          <t>POS0012</t>
        </is>
      </c>
      <c r="E61" t="inlineStr">
        <is>
          <t>36</t>
        </is>
      </c>
      <c r="F61" t="inlineStr">
        <is>
          <t>0023</t>
        </is>
      </c>
      <c r="G61" t="inlineStr">
        <is>
          <t>5296853509</t>
        </is>
      </c>
      <c r="H61" t="n">
        <v>262.0</v>
      </c>
      <c r="I61" t="n">
        <v>249.52</v>
      </c>
      <c r="J61" t="n">
        <v>212.38</v>
      </c>
      <c r="K61" t="inlineStr">
        <is>
          <t>sale</t>
        </is>
      </c>
      <c r="L61" t="inlineStr">
        <is>
          <t/>
        </is>
      </c>
      <c r="M61" t="inlineStr">
        <is>
          <t/>
        </is>
      </c>
      <c r="N61" t="n">
        <v>0.0</v>
      </c>
      <c r="O61" t="n">
        <v>0.0</v>
      </c>
      <c r="P61" t="n">
        <v>198.04</v>
      </c>
      <c r="Q61" t="n">
        <v>198.04</v>
      </c>
      <c r="R61" t="n">
        <v>37.14</v>
      </c>
      <c r="S61" t="n">
        <v>37.14</v>
      </c>
      <c r="T61" t="n">
        <v>2.5</v>
      </c>
      <c r="U61" t="n">
        <v>2.5</v>
      </c>
      <c r="V61" t="n">
        <v>38.23</v>
      </c>
      <c r="W61" t="n">
        <v>38.23</v>
      </c>
      <c r="X61" t="n">
        <v>3.28</v>
      </c>
      <c r="Y61" t="n">
        <v>3.28</v>
      </c>
      <c r="Z61" t="n">
        <v>7.47</v>
      </c>
      <c r="AA61" t="n">
        <v>7.47</v>
      </c>
      <c r="AB61" t="n">
        <v>12.48</v>
      </c>
      <c r="AC61" t="n">
        <v>12.48</v>
      </c>
      <c r="AD61" t="n">
        <v>12.47999999999999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inlineStr">
        <is>
          <t>unreconciled</t>
        </is>
      </c>
      <c r="AM61" t="inlineStr">
        <is>
          <t>Order Amount Mismatch (POS&gt;3PO)</t>
        </is>
      </c>
      <c r="AN61" t="n">
        <v>12.48</v>
      </c>
      <c r="AO61" t="n">
        <f>ROUND(P61*100/H61,2)</f>
        <v>0.0</v>
      </c>
      <c r="AP61" t="n">
        <f>ROUND(Q61*100/I61,2)</f>
        <v>0.0</v>
      </c>
      <c r="AQ61"/>
      <c r="AR61"/>
      <c r="AS61" t="n">
        <v>0.0</v>
      </c>
    </row>
    <row r="62">
      <c r="A62" s="1" t="n">
        <v>45231.0</v>
      </c>
      <c r="B62" s="2" t="n">
        <v>45231.96878472222</v>
      </c>
      <c r="C62" t="inlineStr">
        <is>
          <t>3140094012084598</t>
        </is>
      </c>
      <c r="D62" t="inlineStr">
        <is>
          <t>POS0012</t>
        </is>
      </c>
      <c r="E62" t="inlineStr">
        <is>
          <t>12</t>
        </is>
      </c>
      <c r="F62" t="inlineStr">
        <is>
          <t>0094</t>
        </is>
      </c>
      <c r="G62" t="inlineStr">
        <is>
          <t>5296886640</t>
        </is>
      </c>
      <c r="H62" t="n">
        <v>538.0</v>
      </c>
      <c r="I62" t="n">
        <v>512.35</v>
      </c>
      <c r="J62" t="n">
        <v>475.21</v>
      </c>
      <c r="K62" t="inlineStr">
        <is>
          <t>sale</t>
        </is>
      </c>
      <c r="L62" t="inlineStr">
        <is>
          <t/>
        </is>
      </c>
      <c r="M62" t="inlineStr">
        <is>
          <t/>
        </is>
      </c>
      <c r="N62" t="n">
        <v>0.0</v>
      </c>
      <c r="O62" t="n">
        <v>0.0</v>
      </c>
      <c r="P62" t="n">
        <v>398.36</v>
      </c>
      <c r="Q62" t="n">
        <v>398.36</v>
      </c>
      <c r="R62" t="n">
        <v>37.14</v>
      </c>
      <c r="S62" t="n">
        <v>37.14</v>
      </c>
      <c r="T62" t="n">
        <v>5.12</v>
      </c>
      <c r="U62" t="n">
        <v>5.12</v>
      </c>
      <c r="V62" t="n">
        <v>85.54</v>
      </c>
      <c r="W62" t="n">
        <v>85.54</v>
      </c>
      <c r="X62" t="n">
        <v>6.72</v>
      </c>
      <c r="Y62" t="n">
        <v>6.72</v>
      </c>
      <c r="Z62" t="n">
        <v>16.61</v>
      </c>
      <c r="AA62" t="n">
        <v>16.61</v>
      </c>
      <c r="AB62" t="n">
        <v>25.62</v>
      </c>
      <c r="AC62" t="n">
        <v>25.62</v>
      </c>
      <c r="AD62" t="n">
        <v>25.649999999999977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inlineStr">
        <is>
          <t>unreconciled</t>
        </is>
      </c>
      <c r="AM62" t="inlineStr">
        <is>
          <t>Order Amount Mismatch (POS&gt;3PO)</t>
        </is>
      </c>
      <c r="AN62" t="n">
        <v>25.65</v>
      </c>
      <c r="AO62" t="n">
        <f>ROUND(P62*100/H62,2)</f>
        <v>0.0</v>
      </c>
      <c r="AP62" t="n">
        <f>ROUND(Q62*100/I62,2)</f>
        <v>0.0</v>
      </c>
      <c r="AQ62"/>
      <c r="AR62"/>
      <c r="AS62" t="n">
        <v>0.0</v>
      </c>
    </row>
    <row r="63">
      <c r="A63" s="1" t="n">
        <v>45233.0</v>
      </c>
      <c r="B63" s="2" t="n">
        <v>45233.397465277776</v>
      </c>
      <c r="C63" t="inlineStr">
        <is>
          <t>3140023012059177</t>
        </is>
      </c>
      <c r="D63" t="inlineStr">
        <is>
          <t>POS0012</t>
        </is>
      </c>
      <c r="E63" t="inlineStr">
        <is>
          <t>70</t>
        </is>
      </c>
      <c r="F63" t="inlineStr">
        <is>
          <t>0023</t>
        </is>
      </c>
      <c r="G63" t="inlineStr">
        <is>
          <t>5296916178</t>
        </is>
      </c>
      <c r="H63" t="n">
        <v>290.0</v>
      </c>
      <c r="I63" t="n">
        <v>276.19</v>
      </c>
      <c r="J63" t="n">
        <v>239.05</v>
      </c>
      <c r="K63" t="inlineStr">
        <is>
          <t>sale</t>
        </is>
      </c>
      <c r="L63" t="inlineStr">
        <is>
          <t/>
        </is>
      </c>
      <c r="M63" t="inlineStr">
        <is>
          <t/>
        </is>
      </c>
      <c r="N63" t="n">
        <v>0.0</v>
      </c>
      <c r="O63" t="n">
        <v>0.0</v>
      </c>
      <c r="P63" t="n">
        <v>218.38</v>
      </c>
      <c r="Q63" t="n">
        <v>218.37</v>
      </c>
      <c r="R63" t="n">
        <v>37.14</v>
      </c>
      <c r="S63" t="n">
        <v>37.14</v>
      </c>
      <c r="T63" t="n">
        <v>2.76</v>
      </c>
      <c r="U63" t="n">
        <v>2.76</v>
      </c>
      <c r="V63" t="n">
        <v>43.03</v>
      </c>
      <c r="W63" t="n">
        <v>43.03</v>
      </c>
      <c r="X63" t="n">
        <v>3.62</v>
      </c>
      <c r="Y63" t="n">
        <v>3.62</v>
      </c>
      <c r="Z63" t="n">
        <v>8.4</v>
      </c>
      <c r="AA63" t="n">
        <v>8.4</v>
      </c>
      <c r="AB63" t="n">
        <v>13.82</v>
      </c>
      <c r="AC63" t="n">
        <v>13.81</v>
      </c>
      <c r="AD63" t="n">
        <v>13.810000000000002</v>
      </c>
      <c r="AE63" t="n">
        <v>0.009999999999990905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0.009999999999999787</v>
      </c>
      <c r="AL63" t="inlineStr">
        <is>
          <t>unreconciled</t>
        </is>
      </c>
      <c r="AM63" t="inlineStr">
        <is>
          <t>Order Amount Mismatch (POS&gt;3PO)</t>
        </is>
      </c>
      <c r="AN63" t="n">
        <v>13.81</v>
      </c>
      <c r="AO63" t="n">
        <f>ROUND(P63*100/H63,2)</f>
        <v>0.0</v>
      </c>
      <c r="AP63" t="n">
        <f>ROUND(Q63*100/I63,2)</f>
        <v>0.0</v>
      </c>
      <c r="AQ63"/>
      <c r="AR63"/>
      <c r="AS63" t="n">
        <v>0.0</v>
      </c>
    </row>
    <row r="64">
      <c r="A64" s="1" t="n">
        <v>45231.0</v>
      </c>
      <c r="B64" s="2" t="n">
        <v>45231.88653935185</v>
      </c>
      <c r="C64" t="inlineStr">
        <is>
          <t>3140094012084541</t>
        </is>
      </c>
      <c r="D64" t="inlineStr">
        <is>
          <t>POS0012</t>
        </is>
      </c>
      <c r="E64" t="inlineStr">
        <is>
          <t>55</t>
        </is>
      </c>
      <c r="F64" t="inlineStr">
        <is>
          <t>0094</t>
        </is>
      </c>
      <c r="G64" t="inlineStr">
        <is>
          <t>5296926457</t>
        </is>
      </c>
      <c r="H64" t="n">
        <v>328.0</v>
      </c>
      <c r="I64" t="n">
        <v>312.37</v>
      </c>
      <c r="J64" t="n">
        <v>275.23</v>
      </c>
      <c r="K64" t="inlineStr">
        <is>
          <t>sale</t>
        </is>
      </c>
      <c r="L64" t="inlineStr">
        <is>
          <t/>
        </is>
      </c>
      <c r="M64" t="inlineStr">
        <is>
          <t/>
        </is>
      </c>
      <c r="N64" t="n">
        <v>0.0</v>
      </c>
      <c r="O64" t="n">
        <v>0.0</v>
      </c>
      <c r="P64" t="n">
        <v>245.95</v>
      </c>
      <c r="Q64" t="n">
        <v>245.95</v>
      </c>
      <c r="R64" t="n">
        <v>37.14</v>
      </c>
      <c r="S64" t="n">
        <v>37.14</v>
      </c>
      <c r="T64" t="n">
        <v>3.12</v>
      </c>
      <c r="U64" t="n">
        <v>3.12</v>
      </c>
      <c r="V64" t="n">
        <v>49.54</v>
      </c>
      <c r="W64" t="n">
        <v>49.54</v>
      </c>
      <c r="X64" t="n">
        <v>4.1</v>
      </c>
      <c r="Y64" t="n">
        <v>4.1</v>
      </c>
      <c r="Z64" t="n">
        <v>9.66</v>
      </c>
      <c r="AA64" t="n">
        <v>9.66</v>
      </c>
      <c r="AB64" t="n">
        <v>15.62</v>
      </c>
      <c r="AC64" t="n">
        <v>15.62</v>
      </c>
      <c r="AD64" t="n">
        <v>15.629999999999995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inlineStr">
        <is>
          <t>unreconciled</t>
        </is>
      </c>
      <c r="AM64" t="inlineStr">
        <is>
          <t>Order Amount Mismatch (POS&gt;3PO)</t>
        </is>
      </c>
      <c r="AN64" t="n">
        <v>15.63</v>
      </c>
      <c r="AO64" t="n">
        <f>ROUND(P64*100/H64,2)</f>
        <v>0.0</v>
      </c>
      <c r="AP64" t="n">
        <f>ROUND(Q64*100/I64,2)</f>
        <v>0.0</v>
      </c>
      <c r="AQ64"/>
      <c r="AR64"/>
      <c r="AS64" t="n">
        <v>0.0</v>
      </c>
    </row>
    <row r="65">
      <c r="A65" s="1" t="n">
        <v>45235.0</v>
      </c>
      <c r="B65" s="2" t="n">
        <v>45235.726064814815</v>
      </c>
      <c r="C65" t="inlineStr">
        <is>
          <t>3140094012086128</t>
        </is>
      </c>
      <c r="D65" t="inlineStr">
        <is>
          <t>POS0012</t>
        </is>
      </c>
      <c r="E65" t="inlineStr">
        <is>
          <t>43</t>
        </is>
      </c>
      <c r="F65" t="inlineStr">
        <is>
          <t>0094</t>
        </is>
      </c>
      <c r="G65" t="inlineStr">
        <is>
          <t>5296961196</t>
        </is>
      </c>
      <c r="H65" t="n">
        <v>1001.0000000000001</v>
      </c>
      <c r="I65" t="n">
        <v>953.35</v>
      </c>
      <c r="J65" t="n">
        <v>916.21</v>
      </c>
      <c r="K65" t="inlineStr">
        <is>
          <t>sale</t>
        </is>
      </c>
      <c r="L65" t="inlineStr">
        <is>
          <t/>
        </is>
      </c>
      <c r="M65" t="inlineStr">
        <is>
          <t/>
        </is>
      </c>
      <c r="N65" t="n">
        <v>0.0</v>
      </c>
      <c r="O65" t="n">
        <v>0.0</v>
      </c>
      <c r="P65" t="n">
        <v>734.45</v>
      </c>
      <c r="Q65" t="n">
        <v>734.44</v>
      </c>
      <c r="R65" t="n">
        <v>37.14</v>
      </c>
      <c r="S65" t="n">
        <v>37.14</v>
      </c>
      <c r="T65" t="n">
        <v>9.53</v>
      </c>
      <c r="U65" t="n">
        <v>9.53</v>
      </c>
      <c r="V65" t="n">
        <v>164.92</v>
      </c>
      <c r="W65" t="n">
        <v>164.92</v>
      </c>
      <c r="X65" t="n">
        <v>12.51</v>
      </c>
      <c r="Y65" t="n">
        <v>12.51</v>
      </c>
      <c r="Z65" t="n">
        <v>31.94</v>
      </c>
      <c r="AA65" t="n">
        <v>31.94</v>
      </c>
      <c r="AB65" t="n">
        <v>47.66</v>
      </c>
      <c r="AC65" t="n">
        <v>47.67</v>
      </c>
      <c r="AD65" t="n">
        <v>47.65000000000009</v>
      </c>
      <c r="AE65" t="n">
        <v>0.009999999999990905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-0.010000000000005116</v>
      </c>
      <c r="AL65" t="inlineStr">
        <is>
          <t>unreconciled</t>
        </is>
      </c>
      <c r="AM65" t="inlineStr">
        <is>
          <t>Order Amount Mismatch (POS&gt;3PO)</t>
        </is>
      </c>
      <c r="AN65" t="n">
        <v>47.65</v>
      </c>
      <c r="AO65" t="n">
        <f>ROUND(P65*100/H65,2)</f>
        <v>0.0</v>
      </c>
      <c r="AP65" t="n">
        <f>ROUND(Q65*100/I65,2)</f>
        <v>0.0</v>
      </c>
      <c r="AQ65"/>
      <c r="AR65"/>
      <c r="AS65" t="n">
        <v>0.0</v>
      </c>
    </row>
    <row r="66">
      <c r="A66" s="1" t="n">
        <v>45231.0</v>
      </c>
      <c r="B66" s="2" t="n">
        <v>45231.66594907407</v>
      </c>
      <c r="C66" t="inlineStr">
        <is>
          <t>3140023012058743</t>
        </is>
      </c>
      <c r="D66" t="inlineStr">
        <is>
          <t>POS0012</t>
        </is>
      </c>
      <c r="E66" t="inlineStr">
        <is>
          <t>37</t>
        </is>
      </c>
      <c r="F66" t="inlineStr">
        <is>
          <t>0023</t>
        </is>
      </c>
      <c r="G66" t="inlineStr">
        <is>
          <t>5297053971</t>
        </is>
      </c>
      <c r="H66" t="n">
        <v>250.99999999999997</v>
      </c>
      <c r="I66" t="n">
        <v>239.04</v>
      </c>
      <c r="J66" t="n">
        <v>201.9</v>
      </c>
      <c r="K66" t="inlineStr">
        <is>
          <t>sale</t>
        </is>
      </c>
      <c r="L66" t="inlineStr">
        <is>
          <t/>
        </is>
      </c>
      <c r="M66" t="inlineStr">
        <is>
          <t/>
        </is>
      </c>
      <c r="N66" t="n">
        <v>0.0</v>
      </c>
      <c r="O66" t="n">
        <v>0.0</v>
      </c>
      <c r="P66" t="n">
        <v>190.06</v>
      </c>
      <c r="Q66" t="n">
        <v>190.05</v>
      </c>
      <c r="R66" t="n">
        <v>37.14</v>
      </c>
      <c r="S66" t="n">
        <v>37.14</v>
      </c>
      <c r="T66" t="n">
        <v>2.39</v>
      </c>
      <c r="U66" t="n">
        <v>2.39</v>
      </c>
      <c r="V66" t="n">
        <v>36.34</v>
      </c>
      <c r="W66" t="n">
        <v>36.34</v>
      </c>
      <c r="X66" t="n">
        <v>3.14</v>
      </c>
      <c r="Y66" t="n">
        <v>3.14</v>
      </c>
      <c r="Z66" t="n">
        <v>7.11</v>
      </c>
      <c r="AA66" t="n">
        <v>7.11</v>
      </c>
      <c r="AB66" t="n">
        <v>11.96</v>
      </c>
      <c r="AC66" t="n">
        <v>11.95</v>
      </c>
      <c r="AD66" t="n">
        <v>11.95999999999998</v>
      </c>
      <c r="AE66" t="n">
        <v>0.009999999999990905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0.010000000000001563</v>
      </c>
      <c r="AL66" t="inlineStr">
        <is>
          <t>unreconciled</t>
        </is>
      </c>
      <c r="AM66" t="inlineStr">
        <is>
          <t>Order Amount Mismatch (POS&gt;3PO)</t>
        </is>
      </c>
      <c r="AN66" t="n">
        <v>11.96</v>
      </c>
      <c r="AO66" t="n">
        <f>ROUND(P66*100/H66,2)</f>
        <v>0.0</v>
      </c>
      <c r="AP66" t="n">
        <f>ROUND(Q66*100/I66,2)</f>
        <v>0.0</v>
      </c>
      <c r="AQ66"/>
      <c r="AR66"/>
      <c r="AS66" t="n">
        <v>0.0</v>
      </c>
    </row>
    <row r="67">
      <c r="A67" s="1" t="n">
        <v>45231.0</v>
      </c>
      <c r="B67" s="2" t="n">
        <v>45231.847650462965</v>
      </c>
      <c r="C67" t="inlineStr">
        <is>
          <t>3140023012058812</t>
        </is>
      </c>
      <c r="D67" t="inlineStr">
        <is>
          <t>POS0012</t>
        </is>
      </c>
      <c r="E67" t="inlineStr">
        <is>
          <t>06</t>
        </is>
      </c>
      <c r="F67" t="inlineStr">
        <is>
          <t>0023</t>
        </is>
      </c>
      <c r="G67" t="inlineStr">
        <is>
          <t>5297081376</t>
        </is>
      </c>
      <c r="H67" t="n">
        <v>281.0</v>
      </c>
      <c r="I67" t="n">
        <v>267.61</v>
      </c>
      <c r="J67" t="n">
        <v>230.47</v>
      </c>
      <c r="K67" t="inlineStr">
        <is>
          <t>sale</t>
        </is>
      </c>
      <c r="L67" t="inlineStr">
        <is>
          <t/>
        </is>
      </c>
      <c r="M67" t="inlineStr">
        <is>
          <t/>
        </is>
      </c>
      <c r="N67" t="n">
        <v>0.0</v>
      </c>
      <c r="O67" t="n">
        <v>0.0</v>
      </c>
      <c r="P67" t="n">
        <v>211.84</v>
      </c>
      <c r="Q67" t="n">
        <v>211.84</v>
      </c>
      <c r="R67" t="n">
        <v>37.14</v>
      </c>
      <c r="S67" t="n">
        <v>37.14</v>
      </c>
      <c r="T67" t="n">
        <v>2.68</v>
      </c>
      <c r="U67" t="n">
        <v>2.68</v>
      </c>
      <c r="V67" t="n">
        <v>41.48</v>
      </c>
      <c r="W67" t="n">
        <v>41.48</v>
      </c>
      <c r="X67" t="n">
        <v>3.51</v>
      </c>
      <c r="Y67" t="n">
        <v>3.51</v>
      </c>
      <c r="Z67" t="n">
        <v>8.1</v>
      </c>
      <c r="AA67" t="n">
        <v>8.1</v>
      </c>
      <c r="AB67" t="n">
        <v>13.38</v>
      </c>
      <c r="AC67" t="n">
        <v>13.38</v>
      </c>
      <c r="AD67" t="n">
        <v>13.389999999999986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inlineStr">
        <is>
          <t>unreconciled</t>
        </is>
      </c>
      <c r="AM67" t="inlineStr">
        <is>
          <t>Order Amount Mismatch (POS&gt;3PO)</t>
        </is>
      </c>
      <c r="AN67" t="n">
        <v>13.39</v>
      </c>
      <c r="AO67" t="n">
        <f>ROUND(P67*100/H67,2)</f>
        <v>0.0</v>
      </c>
      <c r="AP67" t="n">
        <f>ROUND(Q67*100/I67,2)</f>
        <v>0.0</v>
      </c>
      <c r="AQ67"/>
      <c r="AR67"/>
      <c r="AS67" t="n">
        <v>0.0</v>
      </c>
    </row>
    <row r="68">
      <c r="A68" s="1" t="n">
        <v>45232.0</v>
      </c>
      <c r="B68" s="2" t="n">
        <v>45233.03575231481</v>
      </c>
      <c r="C68" t="inlineStr">
        <is>
          <t>3140094012085034</t>
        </is>
      </c>
      <c r="D68" t="inlineStr">
        <is>
          <t>POS0012</t>
        </is>
      </c>
      <c r="E68" t="inlineStr">
        <is>
          <t>49</t>
        </is>
      </c>
      <c r="F68" t="inlineStr">
        <is>
          <t>0094</t>
        </is>
      </c>
      <c r="G68" t="inlineStr">
        <is>
          <t>5297144719</t>
        </is>
      </c>
      <c r="H68" t="n">
        <v>280.0</v>
      </c>
      <c r="I68" t="n">
        <v>266.65</v>
      </c>
      <c r="J68" t="n">
        <v>229.51</v>
      </c>
      <c r="K68" t="inlineStr">
        <is>
          <t>sale</t>
        </is>
      </c>
      <c r="L68" t="inlineStr">
        <is>
          <t/>
        </is>
      </c>
      <c r="M68" t="inlineStr">
        <is>
          <t/>
        </is>
      </c>
      <c r="N68" t="n">
        <v>0.0</v>
      </c>
      <c r="O68" t="n">
        <v>0.0</v>
      </c>
      <c r="P68" t="n">
        <v>211.1</v>
      </c>
      <c r="Q68" t="n">
        <v>211.09</v>
      </c>
      <c r="R68" t="n">
        <v>37.14</v>
      </c>
      <c r="S68" t="n">
        <v>37.14</v>
      </c>
      <c r="T68" t="n">
        <v>2.67</v>
      </c>
      <c r="U68" t="n">
        <v>2.67</v>
      </c>
      <c r="V68" t="n">
        <v>41.31</v>
      </c>
      <c r="W68" t="n">
        <v>41.31</v>
      </c>
      <c r="X68" t="n">
        <v>3.5</v>
      </c>
      <c r="Y68" t="n">
        <v>3.5</v>
      </c>
      <c r="Z68" t="n">
        <v>8.07</v>
      </c>
      <c r="AA68" t="n">
        <v>8.07</v>
      </c>
      <c r="AB68" t="n">
        <v>13.34</v>
      </c>
      <c r="AC68" t="n">
        <v>13.33</v>
      </c>
      <c r="AD68" t="n">
        <v>13.350000000000023</v>
      </c>
      <c r="AE68" t="n">
        <v>0.009999999999990905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0.009999999999999787</v>
      </c>
      <c r="AL68" t="inlineStr">
        <is>
          <t>unreconciled</t>
        </is>
      </c>
      <c r="AM68" t="inlineStr">
        <is>
          <t>Order Amount Mismatch (POS&gt;3PO)</t>
        </is>
      </c>
      <c r="AN68" t="n">
        <v>13.35</v>
      </c>
      <c r="AO68" t="n">
        <f>ROUND(P68*100/H68,2)</f>
        <v>0.0</v>
      </c>
      <c r="AP68" t="n">
        <f>ROUND(Q68*100/I68,2)</f>
        <v>0.0</v>
      </c>
      <c r="AQ68"/>
      <c r="AR68"/>
      <c r="AS68" t="n">
        <v>0.0</v>
      </c>
    </row>
    <row r="69">
      <c r="A69" s="1" t="n">
        <v>45231.0</v>
      </c>
      <c r="B69" s="2" t="n">
        <v>45231.738032407404</v>
      </c>
      <c r="C69" t="inlineStr">
        <is>
          <t>3140023012058775</t>
        </is>
      </c>
      <c r="D69" t="inlineStr">
        <is>
          <t>POS0012</t>
        </is>
      </c>
      <c r="E69" t="inlineStr">
        <is>
          <t>69</t>
        </is>
      </c>
      <c r="F69" t="inlineStr">
        <is>
          <t>0023</t>
        </is>
      </c>
      <c r="G69" t="inlineStr">
        <is>
          <t>5297151487</t>
        </is>
      </c>
      <c r="H69" t="n">
        <v>208.0</v>
      </c>
      <c r="I69" t="n">
        <v>198.09</v>
      </c>
      <c r="J69" t="n">
        <v>160.95</v>
      </c>
      <c r="K69" t="inlineStr">
        <is>
          <t>sale</t>
        </is>
      </c>
      <c r="L69" t="inlineStr">
        <is>
          <t/>
        </is>
      </c>
      <c r="M69" t="inlineStr">
        <is>
          <t/>
        </is>
      </c>
      <c r="N69" t="n">
        <v>0.0</v>
      </c>
      <c r="O69" t="n">
        <v>0.0</v>
      </c>
      <c r="P69" t="n">
        <v>158.86</v>
      </c>
      <c r="Q69" t="n">
        <v>158.87</v>
      </c>
      <c r="R69" t="n">
        <v>37.14</v>
      </c>
      <c r="S69" t="n">
        <v>37.14</v>
      </c>
      <c r="T69" t="n">
        <v>1.98</v>
      </c>
      <c r="U69" t="n">
        <v>1.98</v>
      </c>
      <c r="V69" t="n">
        <v>28.97</v>
      </c>
      <c r="W69" t="n">
        <v>28.97</v>
      </c>
      <c r="X69" t="n">
        <v>2.6</v>
      </c>
      <c r="Y69" t="n">
        <v>2.6</v>
      </c>
      <c r="Z69" t="n">
        <v>5.68</v>
      </c>
      <c r="AA69" t="n">
        <v>5.68</v>
      </c>
      <c r="AB69" t="n">
        <v>9.9</v>
      </c>
      <c r="AC69" t="n">
        <v>9.91</v>
      </c>
      <c r="AD69" t="n">
        <v>9.909999999999997</v>
      </c>
      <c r="AE69" t="n">
        <v>-0.009999999999990905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-0.009999999999999787</v>
      </c>
      <c r="AL69" t="inlineStr">
        <is>
          <t>unreconciled</t>
        </is>
      </c>
      <c r="AM69" t="inlineStr">
        <is>
          <t>Order Amount Mismatch (POS&gt;3PO)</t>
        </is>
      </c>
      <c r="AN69" t="n">
        <v>9.91</v>
      </c>
      <c r="AO69" t="n">
        <f>ROUND(P69*100/H69,2)</f>
        <v>0.0</v>
      </c>
      <c r="AP69" t="n">
        <f>ROUND(Q69*100/I69,2)</f>
        <v>0.0</v>
      </c>
      <c r="AQ69"/>
      <c r="AR69"/>
      <c r="AS69" t="n">
        <v>0.0</v>
      </c>
    </row>
    <row r="70">
      <c r="A70" s="1" t="n">
        <v>45231.0</v>
      </c>
      <c r="B70" s="2" t="n">
        <v>45231.91645833333</v>
      </c>
      <c r="C70" t="inlineStr">
        <is>
          <t>3140023012058846</t>
        </is>
      </c>
      <c r="D70" t="inlineStr">
        <is>
          <t>POS0012</t>
        </is>
      </c>
      <c r="E70" t="inlineStr">
        <is>
          <t>40</t>
        </is>
      </c>
      <c r="F70" t="inlineStr">
        <is>
          <t>0023</t>
        </is>
      </c>
      <c r="G70" t="inlineStr">
        <is>
          <t>5297200671</t>
        </is>
      </c>
      <c r="H70" t="n">
        <v>442.0</v>
      </c>
      <c r="I70" t="n">
        <v>420.94</v>
      </c>
      <c r="J70" t="n">
        <v>383.8</v>
      </c>
      <c r="K70" t="inlineStr">
        <is>
          <t>sale</t>
        </is>
      </c>
      <c r="L70" t="inlineStr">
        <is>
          <t/>
        </is>
      </c>
      <c r="M70" t="inlineStr">
        <is>
          <t/>
        </is>
      </c>
      <c r="N70" t="n">
        <v>0.0</v>
      </c>
      <c r="O70" t="n">
        <v>0.0</v>
      </c>
      <c r="P70" t="n">
        <v>328.7</v>
      </c>
      <c r="Q70" t="n">
        <v>328.7</v>
      </c>
      <c r="R70" t="n">
        <v>37.14</v>
      </c>
      <c r="S70" t="n">
        <v>37.14</v>
      </c>
      <c r="T70" t="n">
        <v>4.21</v>
      </c>
      <c r="U70" t="n">
        <v>4.21</v>
      </c>
      <c r="V70" t="n">
        <v>69.08</v>
      </c>
      <c r="W70" t="n">
        <v>69.08</v>
      </c>
      <c r="X70" t="n">
        <v>5.52</v>
      </c>
      <c r="Y70" t="n">
        <v>5.52</v>
      </c>
      <c r="Z70" t="n">
        <v>13.43</v>
      </c>
      <c r="AA70" t="n">
        <v>13.42</v>
      </c>
      <c r="AB70" t="n">
        <v>21.04</v>
      </c>
      <c r="AC70" t="n">
        <v>21.05</v>
      </c>
      <c r="AD70" t="n">
        <v>21.060000000000002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0.009999999999999787</v>
      </c>
      <c r="AK70" t="n">
        <v>-0.010000000000001563</v>
      </c>
      <c r="AL70" t="inlineStr">
        <is>
          <t>unreconciled</t>
        </is>
      </c>
      <c r="AM70" t="inlineStr">
        <is>
          <t>Order Amount Mismatch (POS&gt;3PO)</t>
        </is>
      </c>
      <c r="AN70" t="n">
        <v>21.06</v>
      </c>
      <c r="AO70" t="n">
        <f>ROUND(P70*100/H70,2)</f>
        <v>0.0</v>
      </c>
      <c r="AP70" t="n">
        <f>ROUND(Q70*100/I70,2)</f>
        <v>0.0</v>
      </c>
      <c r="AQ70"/>
      <c r="AR70"/>
      <c r="AS70" t="n">
        <v>0.0</v>
      </c>
    </row>
    <row r="71">
      <c r="A71" s="1" t="n">
        <v>45231.0</v>
      </c>
      <c r="B71" s="2" t="n">
        <v>45231.602430555555</v>
      </c>
      <c r="C71" t="inlineStr">
        <is>
          <t>3140094012084371</t>
        </is>
      </c>
      <c r="D71" t="inlineStr">
        <is>
          <t>POS0012</t>
        </is>
      </c>
      <c r="E71" t="inlineStr">
        <is>
          <t>85</t>
        </is>
      </c>
      <c r="F71" t="inlineStr">
        <is>
          <t>0094</t>
        </is>
      </c>
      <c r="G71" t="inlineStr">
        <is>
          <t>5297241060</t>
        </is>
      </c>
      <c r="H71" t="n">
        <v>443.0</v>
      </c>
      <c r="I71" t="n">
        <v>421.9</v>
      </c>
      <c r="J71" t="n">
        <v>384.76</v>
      </c>
      <c r="K71" t="inlineStr">
        <is>
          <t>sale</t>
        </is>
      </c>
      <c r="L71" t="inlineStr">
        <is>
          <t/>
        </is>
      </c>
      <c r="M71" t="inlineStr">
        <is>
          <t/>
        </is>
      </c>
      <c r="N71" t="n">
        <v>0.0</v>
      </c>
      <c r="O71" t="n">
        <v>0.0</v>
      </c>
      <c r="P71" t="n">
        <v>329.42</v>
      </c>
      <c r="Q71" t="n">
        <v>329.41</v>
      </c>
      <c r="R71" t="n">
        <v>37.14</v>
      </c>
      <c r="S71" t="n">
        <v>37.14</v>
      </c>
      <c r="T71" t="n">
        <v>4.22</v>
      </c>
      <c r="U71" t="n">
        <v>4.22</v>
      </c>
      <c r="V71" t="n">
        <v>69.26</v>
      </c>
      <c r="W71" t="n">
        <v>69.26</v>
      </c>
      <c r="X71" t="n">
        <v>5.54</v>
      </c>
      <c r="Y71" t="n">
        <v>5.54</v>
      </c>
      <c r="Z71" t="n">
        <v>13.46</v>
      </c>
      <c r="AA71" t="n">
        <v>13.47</v>
      </c>
      <c r="AB71" t="n">
        <v>21.1</v>
      </c>
      <c r="AC71" t="n">
        <v>21.1</v>
      </c>
      <c r="AD71" t="n">
        <v>21.100000000000023</v>
      </c>
      <c r="AE71" t="n">
        <v>0.009999999999990905</v>
      </c>
      <c r="AF71" t="n">
        <v>0.0</v>
      </c>
      <c r="AG71" t="n">
        <v>0.0</v>
      </c>
      <c r="AH71" t="n">
        <v>0.0</v>
      </c>
      <c r="AI71" t="n">
        <v>0.0</v>
      </c>
      <c r="AJ71" t="n">
        <v>-0.009999999999999787</v>
      </c>
      <c r="AK71" t="n">
        <v>0.0</v>
      </c>
      <c r="AL71" t="inlineStr">
        <is>
          <t>unreconciled</t>
        </is>
      </c>
      <c r="AM71" t="inlineStr">
        <is>
          <t>Order Amount Mismatch (POS&gt;3PO)</t>
        </is>
      </c>
      <c r="AN71" t="n">
        <v>21.1</v>
      </c>
      <c r="AO71" t="n">
        <f>ROUND(P71*100/H71,2)</f>
        <v>0.0</v>
      </c>
      <c r="AP71" t="n">
        <f>ROUND(Q71*100/I71,2)</f>
        <v>0.0</v>
      </c>
      <c r="AQ71"/>
      <c r="AR71"/>
      <c r="AS71" t="n">
        <v>0.0</v>
      </c>
    </row>
    <row r="72">
      <c r="A72" s="1" t="n">
        <v>45232.0</v>
      </c>
      <c r="B72" s="2" t="n">
        <v>45232.70453703704</v>
      </c>
      <c r="C72" t="inlineStr">
        <is>
          <t>3140094012084795</t>
        </is>
      </c>
      <c r="D72" t="inlineStr">
        <is>
          <t>POS0012</t>
        </is>
      </c>
      <c r="E72" t="inlineStr">
        <is>
          <t>10</t>
        </is>
      </c>
      <c r="F72" t="inlineStr">
        <is>
          <t>0094</t>
        </is>
      </c>
      <c r="G72" t="inlineStr">
        <is>
          <t>5297384999</t>
        </is>
      </c>
      <c r="H72" t="n">
        <v>322.0</v>
      </c>
      <c r="I72" t="n">
        <v>306.66</v>
      </c>
      <c r="J72" t="n">
        <v>269.52</v>
      </c>
      <c r="K72" t="inlineStr">
        <is>
          <t>sale</t>
        </is>
      </c>
      <c r="L72" t="inlineStr">
        <is>
          <t/>
        </is>
      </c>
      <c r="M72" t="inlineStr">
        <is>
          <t/>
        </is>
      </c>
      <c r="N72" t="n">
        <v>0.0</v>
      </c>
      <c r="O72" t="n">
        <v>0.0</v>
      </c>
      <c r="P72" t="n">
        <v>241.6</v>
      </c>
      <c r="Q72" t="n">
        <v>241.6</v>
      </c>
      <c r="R72" t="n">
        <v>37.14</v>
      </c>
      <c r="S72" t="n">
        <v>37.14</v>
      </c>
      <c r="T72" t="n">
        <v>3.07</v>
      </c>
      <c r="U72" t="n">
        <v>3.07</v>
      </c>
      <c r="V72" t="n">
        <v>48.51</v>
      </c>
      <c r="W72" t="n">
        <v>48.51</v>
      </c>
      <c r="X72" t="n">
        <v>4.02</v>
      </c>
      <c r="Y72" t="n">
        <v>4.02</v>
      </c>
      <c r="Z72" t="n">
        <v>9.46</v>
      </c>
      <c r="AA72" t="n">
        <v>9.45</v>
      </c>
      <c r="AB72" t="n">
        <v>15.34</v>
      </c>
      <c r="AC72" t="n">
        <v>15.33</v>
      </c>
      <c r="AD72" t="n">
        <v>15.339999999999975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0.010000000000001563</v>
      </c>
      <c r="AK72" t="n">
        <v>0.009999999999999787</v>
      </c>
      <c r="AL72" t="inlineStr">
        <is>
          <t>unreconciled</t>
        </is>
      </c>
      <c r="AM72" t="inlineStr">
        <is>
          <t>Order Amount Mismatch (POS&gt;3PO)</t>
        </is>
      </c>
      <c r="AN72" t="n">
        <v>15.34</v>
      </c>
      <c r="AO72" t="n">
        <f>ROUND(P72*100/H72,2)</f>
        <v>0.0</v>
      </c>
      <c r="AP72" t="n">
        <f>ROUND(Q72*100/I72,2)</f>
        <v>0.0</v>
      </c>
      <c r="AQ72"/>
      <c r="AR72"/>
      <c r="AS72" t="n">
        <v>0.0</v>
      </c>
    </row>
    <row r="73">
      <c r="A73" s="1" t="n">
        <v>45231.0</v>
      </c>
      <c r="B73" s="2" t="n">
        <v>45232.01943287037</v>
      </c>
      <c r="C73" t="inlineStr">
        <is>
          <t>3140094012084630</t>
        </is>
      </c>
      <c r="D73" t="inlineStr">
        <is>
          <t>POS0012</t>
        </is>
      </c>
      <c r="E73" t="inlineStr">
        <is>
          <t>44</t>
        </is>
      </c>
      <c r="F73" t="inlineStr">
        <is>
          <t>0094</t>
        </is>
      </c>
      <c r="G73" t="inlineStr">
        <is>
          <t>5297405232</t>
        </is>
      </c>
      <c r="H73" t="n">
        <v>338.0</v>
      </c>
      <c r="I73" t="n">
        <v>321.9</v>
      </c>
      <c r="J73" t="n">
        <v>284.76</v>
      </c>
      <c r="K73" t="inlineStr">
        <is>
          <t>sale</t>
        </is>
      </c>
      <c r="L73" t="inlineStr">
        <is>
          <t/>
        </is>
      </c>
      <c r="M73" t="inlineStr">
        <is>
          <t/>
        </is>
      </c>
      <c r="N73" t="n">
        <v>0.0</v>
      </c>
      <c r="O73" t="n">
        <v>0.0</v>
      </c>
      <c r="P73" t="n">
        <v>253.2</v>
      </c>
      <c r="Q73" t="n">
        <v>253.21</v>
      </c>
      <c r="R73" t="n">
        <v>37.14</v>
      </c>
      <c r="S73" t="n">
        <v>37.14</v>
      </c>
      <c r="T73" t="n">
        <v>3.22</v>
      </c>
      <c r="U73" t="n">
        <v>3.22</v>
      </c>
      <c r="V73" t="n">
        <v>51.26</v>
      </c>
      <c r="W73" t="n">
        <v>51.26</v>
      </c>
      <c r="X73" t="n">
        <v>4.23</v>
      </c>
      <c r="Y73" t="n">
        <v>4.22</v>
      </c>
      <c r="Z73" t="n">
        <v>9.99</v>
      </c>
      <c r="AA73" t="n">
        <v>9.99</v>
      </c>
      <c r="AB73" t="n">
        <v>16.1</v>
      </c>
      <c r="AC73" t="n">
        <v>16.1</v>
      </c>
      <c r="AD73" t="n">
        <v>16.100000000000023</v>
      </c>
      <c r="AE73" t="n">
        <v>-0.010000000000019327</v>
      </c>
      <c r="AF73" t="n">
        <v>0.0</v>
      </c>
      <c r="AG73" t="n">
        <v>0.0</v>
      </c>
      <c r="AH73" t="n">
        <v>0.0</v>
      </c>
      <c r="AI73" t="n">
        <v>0.010000000000000675</v>
      </c>
      <c r="AJ73" t="n">
        <v>0.0</v>
      </c>
      <c r="AK73" t="n">
        <v>0.0</v>
      </c>
      <c r="AL73" t="inlineStr">
        <is>
          <t>unreconciled</t>
        </is>
      </c>
      <c r="AM73" t="inlineStr">
        <is>
          <t>Order Amount Mismatch (POS&gt;3PO)</t>
        </is>
      </c>
      <c r="AN73" t="n">
        <v>16.1</v>
      </c>
      <c r="AO73" t="n">
        <f>ROUND(P73*100/H73,2)</f>
        <v>0.0</v>
      </c>
      <c r="AP73" t="n">
        <f>ROUND(Q73*100/I73,2)</f>
        <v>0.0</v>
      </c>
      <c r="AQ73"/>
      <c r="AR73"/>
      <c r="AS73" t="n">
        <v>0.0</v>
      </c>
    </row>
    <row r="74">
      <c r="A74" s="1" t="n">
        <v>45233.0</v>
      </c>
      <c r="B74" s="2" t="n">
        <v>45233.8233912037</v>
      </c>
      <c r="C74" t="inlineStr">
        <is>
          <t>3140094012085240</t>
        </is>
      </c>
      <c r="D74" t="inlineStr">
        <is>
          <t>POS0012</t>
        </is>
      </c>
      <c r="E74" t="inlineStr">
        <is>
          <t>55</t>
        </is>
      </c>
      <c r="F74" t="inlineStr">
        <is>
          <t>0094</t>
        </is>
      </c>
      <c r="G74" t="inlineStr">
        <is>
          <t>5297530751</t>
        </is>
      </c>
      <c r="H74" t="n">
        <v>190.0</v>
      </c>
      <c r="I74" t="n">
        <v>180.95</v>
      </c>
      <c r="J74" t="n">
        <v>143.81</v>
      </c>
      <c r="K74" t="inlineStr">
        <is>
          <t>sale</t>
        </is>
      </c>
      <c r="L74" t="inlineStr">
        <is>
          <t/>
        </is>
      </c>
      <c r="M74" t="inlineStr">
        <is>
          <t/>
        </is>
      </c>
      <c r="N74" t="n">
        <v>0.0</v>
      </c>
      <c r="O74" t="n">
        <v>0.0</v>
      </c>
      <c r="P74" t="n">
        <v>145.78</v>
      </c>
      <c r="Q74" t="n">
        <v>145.77</v>
      </c>
      <c r="R74" t="n">
        <v>37.14</v>
      </c>
      <c r="S74" t="n">
        <v>37.14</v>
      </c>
      <c r="T74" t="n">
        <v>1.81</v>
      </c>
      <c r="U74" t="n">
        <v>1.81</v>
      </c>
      <c r="V74" t="n">
        <v>25.89</v>
      </c>
      <c r="W74" t="n">
        <v>25.89</v>
      </c>
      <c r="X74" t="n">
        <v>2.38</v>
      </c>
      <c r="Y74" t="n">
        <v>2.38</v>
      </c>
      <c r="Z74" t="n">
        <v>5.09</v>
      </c>
      <c r="AA74" t="n">
        <v>5.09</v>
      </c>
      <c r="AB74" t="n">
        <v>9.04</v>
      </c>
      <c r="AC74" t="n">
        <v>9.05</v>
      </c>
      <c r="AD74" t="n">
        <v>9.050000000000011</v>
      </c>
      <c r="AE74" t="n">
        <v>0.009999999999990905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-0.010000000000001563</v>
      </c>
      <c r="AL74" t="inlineStr">
        <is>
          <t>unreconciled</t>
        </is>
      </c>
      <c r="AM74" t="inlineStr">
        <is>
          <t>Order Amount Mismatch (POS&gt;3PO)</t>
        </is>
      </c>
      <c r="AN74" t="n">
        <v>9.05</v>
      </c>
      <c r="AO74" t="n">
        <f>ROUND(P74*100/H74,2)</f>
        <v>0.0</v>
      </c>
      <c r="AP74" t="n">
        <f>ROUND(Q74*100/I74,2)</f>
        <v>0.0</v>
      </c>
      <c r="AQ74"/>
      <c r="AR74"/>
      <c r="AS74" t="n">
        <v>0.0</v>
      </c>
    </row>
    <row r="75">
      <c r="A75" s="1" t="n">
        <v>45231.0</v>
      </c>
      <c r="B75" s="2" t="n">
        <v>45231.85202546296</v>
      </c>
      <c r="C75" t="inlineStr">
        <is>
          <t>3140023012058815</t>
        </is>
      </c>
      <c r="D75" t="inlineStr">
        <is>
          <t>POS0012</t>
        </is>
      </c>
      <c r="E75" t="inlineStr">
        <is>
          <t>09</t>
        </is>
      </c>
      <c r="F75" t="inlineStr">
        <is>
          <t>0023</t>
        </is>
      </c>
      <c r="G75" t="inlineStr">
        <is>
          <t>5297566971</t>
        </is>
      </c>
      <c r="H75" t="n">
        <v>388.0</v>
      </c>
      <c r="I75" t="n">
        <v>369.52</v>
      </c>
      <c r="J75" t="n">
        <v>332.38</v>
      </c>
      <c r="K75" t="inlineStr">
        <is>
          <t>sale</t>
        </is>
      </c>
      <c r="L75" t="inlineStr">
        <is>
          <t/>
        </is>
      </c>
      <c r="M75" t="inlineStr">
        <is>
          <t/>
        </is>
      </c>
      <c r="N75" t="n">
        <v>0.0</v>
      </c>
      <c r="O75" t="n">
        <v>0.0</v>
      </c>
      <c r="P75" t="n">
        <v>289.5</v>
      </c>
      <c r="Q75" t="n">
        <v>289.5</v>
      </c>
      <c r="R75" t="n">
        <v>37.14</v>
      </c>
      <c r="S75" t="n">
        <v>37.14</v>
      </c>
      <c r="T75" t="n">
        <v>3.7</v>
      </c>
      <c r="U75" t="n">
        <v>3.7</v>
      </c>
      <c r="V75" t="n">
        <v>59.83</v>
      </c>
      <c r="W75" t="n">
        <v>59.83</v>
      </c>
      <c r="X75" t="n">
        <v>4.85</v>
      </c>
      <c r="Y75" t="n">
        <v>4.85</v>
      </c>
      <c r="Z75" t="n">
        <v>11.64</v>
      </c>
      <c r="AA75" t="n">
        <v>11.64</v>
      </c>
      <c r="AB75" t="n">
        <v>18.48</v>
      </c>
      <c r="AC75" t="n">
        <v>18.48</v>
      </c>
      <c r="AD75" t="n">
        <v>18.480000000000018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inlineStr">
        <is>
          <t>unreconciled</t>
        </is>
      </c>
      <c r="AM75" t="inlineStr">
        <is>
          <t>Order Amount Mismatch (POS&gt;3PO)</t>
        </is>
      </c>
      <c r="AN75" t="n">
        <v>18.48</v>
      </c>
      <c r="AO75" t="n">
        <f>ROUND(P75*100/H75,2)</f>
        <v>0.0</v>
      </c>
      <c r="AP75" t="n">
        <f>ROUND(Q75*100/I75,2)</f>
        <v>0.0</v>
      </c>
      <c r="AQ75"/>
      <c r="AR75"/>
      <c r="AS75" t="n">
        <v>0.0</v>
      </c>
    </row>
    <row r="76">
      <c r="A76" s="1" t="n">
        <v>45231.0</v>
      </c>
      <c r="B76" s="2" t="n">
        <v>45232.005162037036</v>
      </c>
      <c r="C76" t="inlineStr">
        <is>
          <t>3140094012084620</t>
        </is>
      </c>
      <c r="D76" t="inlineStr">
        <is>
          <t>POS0012</t>
        </is>
      </c>
      <c r="E76" t="inlineStr">
        <is>
          <t>34</t>
        </is>
      </c>
      <c r="F76" t="inlineStr">
        <is>
          <t>0094</t>
        </is>
      </c>
      <c r="G76" t="inlineStr">
        <is>
          <t>5297589852</t>
        </is>
      </c>
      <c r="H76" t="n">
        <v>360.0</v>
      </c>
      <c r="I76" t="n">
        <v>342.85</v>
      </c>
      <c r="J76" t="n">
        <v>305.71</v>
      </c>
      <c r="K76" t="inlineStr">
        <is>
          <t>sale</t>
        </is>
      </c>
      <c r="L76" t="inlineStr">
        <is>
          <t/>
        </is>
      </c>
      <c r="M76" t="inlineStr">
        <is>
          <t/>
        </is>
      </c>
      <c r="N76" t="n">
        <v>0.0</v>
      </c>
      <c r="O76" t="n">
        <v>0.0</v>
      </c>
      <c r="P76" t="n">
        <v>269.17</v>
      </c>
      <c r="Q76" t="n">
        <v>269.17</v>
      </c>
      <c r="R76" t="n">
        <v>37.14</v>
      </c>
      <c r="S76" t="n">
        <v>37.14</v>
      </c>
      <c r="T76" t="n">
        <v>3.43</v>
      </c>
      <c r="U76" t="n">
        <v>3.43</v>
      </c>
      <c r="V76" t="n">
        <v>55.03</v>
      </c>
      <c r="W76" t="n">
        <v>55.03</v>
      </c>
      <c r="X76" t="n">
        <v>4.5</v>
      </c>
      <c r="Y76" t="n">
        <v>4.5</v>
      </c>
      <c r="Z76" t="n">
        <v>10.72</v>
      </c>
      <c r="AA76" t="n">
        <v>10.72</v>
      </c>
      <c r="AB76" t="n">
        <v>17.14</v>
      </c>
      <c r="AC76" t="n">
        <v>17.14</v>
      </c>
      <c r="AD76" t="n">
        <v>17.149999999999977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inlineStr">
        <is>
          <t>unreconciled</t>
        </is>
      </c>
      <c r="AM76" t="inlineStr">
        <is>
          <t>Order Amount Mismatch (POS&gt;3PO)</t>
        </is>
      </c>
      <c r="AN76" t="n">
        <v>17.15</v>
      </c>
      <c r="AO76" t="n">
        <f>ROUND(P76*100/H76,2)</f>
        <v>0.0</v>
      </c>
      <c r="AP76" t="n">
        <f>ROUND(Q76*100/I76,2)</f>
        <v>0.0</v>
      </c>
      <c r="AQ76"/>
      <c r="AR76"/>
      <c r="AS76" t="n">
        <v>0.0</v>
      </c>
    </row>
    <row r="77">
      <c r="A77" s="1" t="n">
        <v>45234.0</v>
      </c>
      <c r="B77" s="2" t="n">
        <v>45234.83179398148</v>
      </c>
      <c r="C77" t="inlineStr">
        <is>
          <t>3140094012085707</t>
        </is>
      </c>
      <c r="D77" t="inlineStr">
        <is>
          <t>POS0012</t>
        </is>
      </c>
      <c r="E77" t="inlineStr">
        <is>
          <t>22</t>
        </is>
      </c>
      <c r="F77" t="inlineStr">
        <is>
          <t>0094</t>
        </is>
      </c>
      <c r="G77" t="inlineStr">
        <is>
          <t>5297647726</t>
        </is>
      </c>
      <c r="H77" t="n">
        <v>983.9999999999999</v>
      </c>
      <c r="I77" t="n">
        <v>937.15</v>
      </c>
      <c r="J77" t="n">
        <v>900.01</v>
      </c>
      <c r="K77" t="inlineStr">
        <is>
          <t>sale</t>
        </is>
      </c>
      <c r="L77" t="inlineStr">
        <is>
          <t/>
        </is>
      </c>
      <c r="M77" t="inlineStr">
        <is>
          <t/>
        </is>
      </c>
      <c r="N77" t="n">
        <v>0.0</v>
      </c>
      <c r="O77" t="n">
        <v>0.0</v>
      </c>
      <c r="P77" t="n">
        <v>722.11</v>
      </c>
      <c r="Q77" t="n">
        <v>722.11</v>
      </c>
      <c r="R77" t="n">
        <v>37.14</v>
      </c>
      <c r="S77" t="n">
        <v>37.14</v>
      </c>
      <c r="T77" t="n">
        <v>9.37</v>
      </c>
      <c r="U77" t="n">
        <v>9.37</v>
      </c>
      <c r="V77" t="n">
        <v>162.0</v>
      </c>
      <c r="W77" t="n">
        <v>162.0</v>
      </c>
      <c r="X77" t="n">
        <v>12.3</v>
      </c>
      <c r="Y77" t="n">
        <v>12.3</v>
      </c>
      <c r="Z77" t="n">
        <v>31.37</v>
      </c>
      <c r="AA77" t="n">
        <v>31.37</v>
      </c>
      <c r="AB77" t="n">
        <v>46.86</v>
      </c>
      <c r="AC77" t="n">
        <v>46.86</v>
      </c>
      <c r="AD77" t="n">
        <v>46.84999999999991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inlineStr">
        <is>
          <t>unreconciled</t>
        </is>
      </c>
      <c r="AM77" t="inlineStr">
        <is>
          <t>Order Amount Mismatch (POS&gt;3PO)</t>
        </is>
      </c>
      <c r="AN77" t="n">
        <v>46.85</v>
      </c>
      <c r="AO77" t="n">
        <f>ROUND(P77*100/H77,2)</f>
        <v>0.0</v>
      </c>
      <c r="AP77" t="n">
        <f>ROUND(Q77*100/I77,2)</f>
        <v>0.0</v>
      </c>
      <c r="AQ77"/>
      <c r="AR77"/>
      <c r="AS77" t="n">
        <v>0.0</v>
      </c>
    </row>
    <row r="78">
      <c r="A78" s="1" t="n">
        <v>45232.0</v>
      </c>
      <c r="B78" s="2" t="n">
        <v>45232.87596064815</v>
      </c>
      <c r="C78" t="inlineStr">
        <is>
          <t>3140094012084909</t>
        </is>
      </c>
      <c r="D78" t="inlineStr">
        <is>
          <t>POS0012</t>
        </is>
      </c>
      <c r="E78" t="inlineStr">
        <is>
          <t>24</t>
        </is>
      </c>
      <c r="F78" t="inlineStr">
        <is>
          <t>0094</t>
        </is>
      </c>
      <c r="G78" t="inlineStr">
        <is>
          <t>5297712931</t>
        </is>
      </c>
      <c r="H78" t="n">
        <v>392.0</v>
      </c>
      <c r="I78" t="n">
        <v>373.33</v>
      </c>
      <c r="J78" t="n">
        <v>336.19</v>
      </c>
      <c r="K78" t="inlineStr">
        <is>
          <t>sale</t>
        </is>
      </c>
      <c r="L78" t="inlineStr">
        <is>
          <t/>
        </is>
      </c>
      <c r="M78" t="inlineStr">
        <is>
          <t/>
        </is>
      </c>
      <c r="N78" t="n">
        <v>0.0</v>
      </c>
      <c r="O78" t="n">
        <v>0.0</v>
      </c>
      <c r="P78" t="n">
        <v>292.42</v>
      </c>
      <c r="Q78" t="n">
        <v>292.41</v>
      </c>
      <c r="R78" t="n">
        <v>37.14</v>
      </c>
      <c r="S78" t="n">
        <v>37.14</v>
      </c>
      <c r="T78" t="n">
        <v>3.73</v>
      </c>
      <c r="U78" t="n">
        <v>3.73</v>
      </c>
      <c r="V78" t="n">
        <v>60.51</v>
      </c>
      <c r="W78" t="n">
        <v>60.51</v>
      </c>
      <c r="X78" t="n">
        <v>4.9</v>
      </c>
      <c r="Y78" t="n">
        <v>4.9</v>
      </c>
      <c r="Z78" t="n">
        <v>11.77</v>
      </c>
      <c r="AA78" t="n">
        <v>11.77</v>
      </c>
      <c r="AB78" t="n">
        <v>18.66</v>
      </c>
      <c r="AC78" t="n">
        <v>18.67</v>
      </c>
      <c r="AD78" t="n">
        <v>18.670000000000016</v>
      </c>
      <c r="AE78" t="n">
        <v>0.009999999999990905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-0.010000000000001563</v>
      </c>
      <c r="AL78" t="inlineStr">
        <is>
          <t>unreconciled</t>
        </is>
      </c>
      <c r="AM78" t="inlineStr">
        <is>
          <t>Order Amount Mismatch (POS&gt;3PO)</t>
        </is>
      </c>
      <c r="AN78" t="n">
        <v>18.67</v>
      </c>
      <c r="AO78" t="n">
        <f>ROUND(P78*100/H78,2)</f>
        <v>0.0</v>
      </c>
      <c r="AP78" t="n">
        <f>ROUND(Q78*100/I78,2)</f>
        <v>0.0</v>
      </c>
      <c r="AQ78"/>
      <c r="AR78"/>
      <c r="AS78" t="n">
        <v>0.0</v>
      </c>
    </row>
    <row r="79">
      <c r="A79" s="1" t="n">
        <v>45236.0</v>
      </c>
      <c r="B79" s="2" t="n">
        <v>45236.72451388889</v>
      </c>
      <c r="C79" t="inlineStr">
        <is>
          <t>3140094012086544</t>
        </is>
      </c>
      <c r="D79" t="inlineStr">
        <is>
          <t>POS0012</t>
        </is>
      </c>
      <c r="E79" t="inlineStr">
        <is>
          <t>59</t>
        </is>
      </c>
      <c r="F79" t="inlineStr">
        <is>
          <t>0094</t>
        </is>
      </c>
      <c r="G79" t="inlineStr">
        <is>
          <t>5297756654</t>
        </is>
      </c>
      <c r="H79" t="n">
        <v>334.0</v>
      </c>
      <c r="I79" t="n">
        <v>318.09</v>
      </c>
      <c r="J79" t="n">
        <v>280.95</v>
      </c>
      <c r="K79" t="inlineStr">
        <is>
          <t>sale</t>
        </is>
      </c>
      <c r="L79" t="inlineStr">
        <is>
          <t/>
        </is>
      </c>
      <c r="M79" t="inlineStr">
        <is>
          <t/>
        </is>
      </c>
      <c r="N79" t="n">
        <v>0.0</v>
      </c>
      <c r="O79" t="n">
        <v>0.0</v>
      </c>
      <c r="P79" t="n">
        <v>250.32</v>
      </c>
      <c r="Q79" t="n">
        <v>250.32</v>
      </c>
      <c r="R79" t="n">
        <v>37.14</v>
      </c>
      <c r="S79" t="n">
        <v>37.14</v>
      </c>
      <c r="T79" t="n">
        <v>3.18</v>
      </c>
      <c r="U79" t="n">
        <v>3.18</v>
      </c>
      <c r="V79" t="n">
        <v>50.57</v>
      </c>
      <c r="W79" t="n">
        <v>50.57</v>
      </c>
      <c r="X79" t="n">
        <v>4.17</v>
      </c>
      <c r="Y79" t="n">
        <v>4.18</v>
      </c>
      <c r="Z79" t="n">
        <v>9.85</v>
      </c>
      <c r="AA79" t="n">
        <v>9.85</v>
      </c>
      <c r="AB79" t="n">
        <v>15.9</v>
      </c>
      <c r="AC79" t="n">
        <v>15.91</v>
      </c>
      <c r="AD79" t="n">
        <v>15.910000000000025</v>
      </c>
      <c r="AE79" t="n">
        <v>0.0</v>
      </c>
      <c r="AF79" t="n">
        <v>0.0</v>
      </c>
      <c r="AG79" t="n">
        <v>0.0</v>
      </c>
      <c r="AH79" t="n">
        <v>0.0</v>
      </c>
      <c r="AI79" t="n">
        <v>-0.009999999999999787</v>
      </c>
      <c r="AJ79" t="n">
        <v>0.0</v>
      </c>
      <c r="AK79" t="n">
        <v>-0.009999999999999787</v>
      </c>
      <c r="AL79" t="inlineStr">
        <is>
          <t>unreconciled</t>
        </is>
      </c>
      <c r="AM79" t="inlineStr">
        <is>
          <t>Order Amount Mismatch (POS&gt;3PO)</t>
        </is>
      </c>
      <c r="AN79" t="n">
        <v>15.91</v>
      </c>
      <c r="AO79" t="n">
        <f>ROUND(P79*100/H79,2)</f>
        <v>0.0</v>
      </c>
      <c r="AP79" t="n">
        <f>ROUND(Q79*100/I79,2)</f>
        <v>0.0</v>
      </c>
      <c r="AQ79"/>
      <c r="AR79"/>
      <c r="AS79" t="n">
        <v>0.0</v>
      </c>
    </row>
    <row r="80">
      <c r="A80" s="1" t="n">
        <v>45232.0</v>
      </c>
      <c r="B80" s="2" t="n">
        <v>45233.04090277778</v>
      </c>
      <c r="C80" t="inlineStr">
        <is>
          <t>3140094012085036</t>
        </is>
      </c>
      <c r="D80" t="inlineStr">
        <is>
          <t>POS0012</t>
        </is>
      </c>
      <c r="E80" t="inlineStr">
        <is>
          <t>51</t>
        </is>
      </c>
      <c r="F80" t="inlineStr">
        <is>
          <t>0094</t>
        </is>
      </c>
      <c r="G80" t="inlineStr">
        <is>
          <t>5297761674</t>
        </is>
      </c>
      <c r="H80" t="n">
        <v>410.0</v>
      </c>
      <c r="I80" t="n">
        <v>390.44</v>
      </c>
      <c r="J80" t="n">
        <v>353.3</v>
      </c>
      <c r="K80" t="inlineStr">
        <is>
          <t>sale</t>
        </is>
      </c>
      <c r="L80" t="inlineStr">
        <is>
          <t/>
        </is>
      </c>
      <c r="M80" t="inlineStr">
        <is>
          <t/>
        </is>
      </c>
      <c r="N80" t="n">
        <v>0.0</v>
      </c>
      <c r="O80" t="n">
        <v>0.0</v>
      </c>
      <c r="P80" t="n">
        <v>305.46</v>
      </c>
      <c r="Q80" t="n">
        <v>305.44</v>
      </c>
      <c r="R80" t="n">
        <v>37.14</v>
      </c>
      <c r="S80" t="n">
        <v>37.14</v>
      </c>
      <c r="T80" t="n">
        <v>3.9</v>
      </c>
      <c r="U80" t="n">
        <v>3.9</v>
      </c>
      <c r="V80" t="n">
        <v>63.59</v>
      </c>
      <c r="W80" t="n">
        <v>63.59</v>
      </c>
      <c r="X80" t="n">
        <v>5.12</v>
      </c>
      <c r="Y80" t="n">
        <v>5.12</v>
      </c>
      <c r="Z80" t="n">
        <v>12.37</v>
      </c>
      <c r="AA80" t="n">
        <v>12.37</v>
      </c>
      <c r="AB80" t="n">
        <v>19.52</v>
      </c>
      <c r="AC80" t="n">
        <v>19.52</v>
      </c>
      <c r="AD80" t="n">
        <v>19.560000000000002</v>
      </c>
      <c r="AE80" t="n">
        <v>0.01999999999998181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inlineStr">
        <is>
          <t>unreconciled</t>
        </is>
      </c>
      <c r="AM80" t="inlineStr">
        <is>
          <t>Order Amount Mismatch (POS&gt;3PO)</t>
        </is>
      </c>
      <c r="AN80" t="n">
        <v>19.56</v>
      </c>
      <c r="AO80" t="n">
        <f>ROUND(P80*100/H80,2)</f>
        <v>0.0</v>
      </c>
      <c r="AP80" t="n">
        <f>ROUND(Q80*100/I80,2)</f>
        <v>0.0</v>
      </c>
      <c r="AQ80"/>
      <c r="AR80"/>
      <c r="AS80" t="n">
        <v>0.0</v>
      </c>
    </row>
    <row r="81">
      <c r="A81" s="1" t="n">
        <v>45231.0</v>
      </c>
      <c r="B81" s="2" t="n">
        <v>45231.639016203706</v>
      </c>
      <c r="C81" t="inlineStr">
        <is>
          <t>3140094012084392</t>
        </is>
      </c>
      <c r="D81" t="inlineStr">
        <is>
          <t>POS0012</t>
        </is>
      </c>
      <c r="E81" t="inlineStr">
        <is>
          <t>06</t>
        </is>
      </c>
      <c r="F81" t="inlineStr">
        <is>
          <t>0094</t>
        </is>
      </c>
      <c r="G81" t="inlineStr">
        <is>
          <t>5297775122</t>
        </is>
      </c>
      <c r="H81" t="n">
        <v>346.0</v>
      </c>
      <c r="I81" t="n">
        <v>329.52</v>
      </c>
      <c r="J81" t="n">
        <v>292.38</v>
      </c>
      <c r="K81" t="inlineStr">
        <is>
          <t>sale</t>
        </is>
      </c>
      <c r="L81" t="inlineStr">
        <is>
          <t/>
        </is>
      </c>
      <c r="M81" t="inlineStr">
        <is>
          <t/>
        </is>
      </c>
      <c r="N81" t="n">
        <v>0.0</v>
      </c>
      <c r="O81" t="n">
        <v>0.0</v>
      </c>
      <c r="P81" t="n">
        <v>259.02</v>
      </c>
      <c r="Q81" t="n">
        <v>259.02</v>
      </c>
      <c r="R81" t="n">
        <v>37.14</v>
      </c>
      <c r="S81" t="n">
        <v>37.14</v>
      </c>
      <c r="T81" t="n">
        <v>3.3</v>
      </c>
      <c r="U81" t="n">
        <v>3.3</v>
      </c>
      <c r="V81" t="n">
        <v>52.63</v>
      </c>
      <c r="W81" t="n">
        <v>52.63</v>
      </c>
      <c r="X81" t="n">
        <v>4.32</v>
      </c>
      <c r="Y81" t="n">
        <v>4.32</v>
      </c>
      <c r="Z81" t="n">
        <v>10.25</v>
      </c>
      <c r="AA81" t="n">
        <v>10.25</v>
      </c>
      <c r="AB81" t="n">
        <v>16.48</v>
      </c>
      <c r="AC81" t="n">
        <v>16.48</v>
      </c>
      <c r="AD81" t="n">
        <v>16.480000000000018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inlineStr">
        <is>
          <t>unreconciled</t>
        </is>
      </c>
      <c r="AM81" t="inlineStr">
        <is>
          <t>Order Amount Mismatch (POS&gt;3PO)</t>
        </is>
      </c>
      <c r="AN81" t="n">
        <v>16.48</v>
      </c>
      <c r="AO81" t="n">
        <f>ROUND(P81*100/H81,2)</f>
        <v>0.0</v>
      </c>
      <c r="AP81" t="n">
        <f>ROUND(Q81*100/I81,2)</f>
        <v>0.0</v>
      </c>
      <c r="AQ81"/>
      <c r="AR81"/>
      <c r="AS81" t="n">
        <v>0.0</v>
      </c>
    </row>
    <row r="82">
      <c r="A82" s="1" t="n">
        <v>45232.0</v>
      </c>
      <c r="B82" s="2" t="n">
        <v>45232.546319444446</v>
      </c>
      <c r="C82" t="inlineStr">
        <is>
          <t>3140094012084681</t>
        </is>
      </c>
      <c r="D82" t="inlineStr">
        <is>
          <t>POS0012</t>
        </is>
      </c>
      <c r="E82" t="inlineStr">
        <is>
          <t>95</t>
        </is>
      </c>
      <c r="F82" t="inlineStr">
        <is>
          <t>0094</t>
        </is>
      </c>
      <c r="G82" t="inlineStr">
        <is>
          <t>5297801738</t>
        </is>
      </c>
      <c r="H82" t="n">
        <v>296.0</v>
      </c>
      <c r="I82" t="n">
        <v>281.9</v>
      </c>
      <c r="J82" t="n">
        <v>244.76</v>
      </c>
      <c r="K82" t="inlineStr">
        <is>
          <t>sale</t>
        </is>
      </c>
      <c r="L82" t="inlineStr">
        <is>
          <t/>
        </is>
      </c>
      <c r="M82" t="inlineStr">
        <is>
          <t/>
        </is>
      </c>
      <c r="N82" t="n">
        <v>0.0</v>
      </c>
      <c r="O82" t="n">
        <v>0.0</v>
      </c>
      <c r="P82" t="n">
        <v>222.72</v>
      </c>
      <c r="Q82" t="n">
        <v>222.72</v>
      </c>
      <c r="R82" t="n">
        <v>37.14</v>
      </c>
      <c r="S82" t="n">
        <v>37.14</v>
      </c>
      <c r="T82" t="n">
        <v>2.82</v>
      </c>
      <c r="U82" t="n">
        <v>2.82</v>
      </c>
      <c r="V82" t="n">
        <v>44.06</v>
      </c>
      <c r="W82" t="n">
        <v>44.06</v>
      </c>
      <c r="X82" t="n">
        <v>3.7</v>
      </c>
      <c r="Y82" t="n">
        <v>3.7</v>
      </c>
      <c r="Z82" t="n">
        <v>8.6</v>
      </c>
      <c r="AA82" t="n">
        <v>8.6</v>
      </c>
      <c r="AB82" t="n">
        <v>14.1</v>
      </c>
      <c r="AC82" t="n">
        <v>14.1</v>
      </c>
      <c r="AD82" t="n">
        <v>14.100000000000023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inlineStr">
        <is>
          <t>unreconciled</t>
        </is>
      </c>
      <c r="AM82" t="inlineStr">
        <is>
          <t>Order Amount Mismatch (POS&gt;3PO)</t>
        </is>
      </c>
      <c r="AN82" t="n">
        <v>14.1</v>
      </c>
      <c r="AO82" t="n">
        <f>ROUND(P82*100/H82,2)</f>
        <v>0.0</v>
      </c>
      <c r="AP82" t="n">
        <f>ROUND(Q82*100/I82,2)</f>
        <v>0.0</v>
      </c>
      <c r="AQ82"/>
      <c r="AR82"/>
      <c r="AS82" t="n">
        <v>0.0</v>
      </c>
    </row>
    <row r="83">
      <c r="A83" s="1" t="n">
        <v>45231.0</v>
      </c>
      <c r="B83" s="2" t="n">
        <v>45231.96061342592</v>
      </c>
      <c r="C83" t="inlineStr">
        <is>
          <t>3140023012058859</t>
        </is>
      </c>
      <c r="D83" t="inlineStr">
        <is>
          <t>POS0012</t>
        </is>
      </c>
      <c r="E83" t="inlineStr">
        <is>
          <t>53</t>
        </is>
      </c>
      <c r="F83" t="inlineStr">
        <is>
          <t>0023</t>
        </is>
      </c>
      <c r="G83" t="inlineStr">
        <is>
          <t>5297819433</t>
        </is>
      </c>
      <c r="H83" t="n">
        <v>250.99999999999997</v>
      </c>
      <c r="I83" t="n">
        <v>239.05</v>
      </c>
      <c r="J83" t="n">
        <v>201.91</v>
      </c>
      <c r="K83" t="inlineStr">
        <is>
          <t>sale</t>
        </is>
      </c>
      <c r="L83" t="inlineStr">
        <is>
          <t/>
        </is>
      </c>
      <c r="M83" t="inlineStr">
        <is>
          <t/>
        </is>
      </c>
      <c r="N83" t="n">
        <v>0.0</v>
      </c>
      <c r="O83" t="n">
        <v>0.0</v>
      </c>
      <c r="P83" t="n">
        <v>190.07</v>
      </c>
      <c r="Q83" t="n">
        <v>190.06</v>
      </c>
      <c r="R83" t="n">
        <v>37.14</v>
      </c>
      <c r="S83" t="n">
        <v>37.14</v>
      </c>
      <c r="T83" t="n">
        <v>2.39</v>
      </c>
      <c r="U83" t="n">
        <v>2.39</v>
      </c>
      <c r="V83" t="n">
        <v>36.34</v>
      </c>
      <c r="W83" t="n">
        <v>36.34</v>
      </c>
      <c r="X83" t="n">
        <v>3.14</v>
      </c>
      <c r="Y83" t="n">
        <v>3.14</v>
      </c>
      <c r="Z83" t="n">
        <v>7.11</v>
      </c>
      <c r="AA83" t="n">
        <v>7.11</v>
      </c>
      <c r="AB83" t="n">
        <v>11.96</v>
      </c>
      <c r="AC83" t="n">
        <v>11.95</v>
      </c>
      <c r="AD83" t="n">
        <v>11.94999999999996</v>
      </c>
      <c r="AE83" t="n">
        <v>0.009999999999990905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0.010000000000001563</v>
      </c>
      <c r="AL83" t="inlineStr">
        <is>
          <t>unreconciled</t>
        </is>
      </c>
      <c r="AM83" t="inlineStr">
        <is>
          <t>Order Amount Mismatch (POS&gt;3PO)</t>
        </is>
      </c>
      <c r="AN83" t="n">
        <v>11.95</v>
      </c>
      <c r="AO83" t="n">
        <f>ROUND(P83*100/H83,2)</f>
        <v>0.0</v>
      </c>
      <c r="AP83" t="n">
        <f>ROUND(Q83*100/I83,2)</f>
        <v>0.0</v>
      </c>
      <c r="AQ83"/>
      <c r="AR83"/>
      <c r="AS83" t="n">
        <v>0.0</v>
      </c>
    </row>
    <row r="84">
      <c r="A84" s="1" t="n">
        <v>45233.0</v>
      </c>
      <c r="B84" s="2" t="n">
        <v>45234.03296296296</v>
      </c>
      <c r="C84" t="inlineStr">
        <is>
          <t>3140023012059417</t>
        </is>
      </c>
      <c r="D84" t="inlineStr">
        <is>
          <t>POS0012</t>
        </is>
      </c>
      <c r="E84" t="inlineStr">
        <is>
          <t>10</t>
        </is>
      </c>
      <c r="F84" t="inlineStr">
        <is>
          <t>0023</t>
        </is>
      </c>
      <c r="G84" t="inlineStr">
        <is>
          <t>5297825102</t>
        </is>
      </c>
      <c r="H84" t="n">
        <v>212.0</v>
      </c>
      <c r="I84" t="n">
        <v>201.9</v>
      </c>
      <c r="J84" t="n">
        <v>164.76</v>
      </c>
      <c r="K84" t="inlineStr">
        <is>
          <t>sale</t>
        </is>
      </c>
      <c r="L84" t="inlineStr">
        <is>
          <t/>
        </is>
      </c>
      <c r="M84" t="inlineStr">
        <is>
          <t/>
        </is>
      </c>
      <c r="N84" t="n">
        <v>0.0</v>
      </c>
      <c r="O84" t="n">
        <v>0.0</v>
      </c>
      <c r="P84" t="n">
        <v>161.75</v>
      </c>
      <c r="Q84" t="n">
        <v>161.75</v>
      </c>
      <c r="R84" t="n">
        <v>37.14</v>
      </c>
      <c r="S84" t="n">
        <v>37.14</v>
      </c>
      <c r="T84" t="n">
        <v>2.02</v>
      </c>
      <c r="U84" t="n">
        <v>2.02</v>
      </c>
      <c r="V84" t="n">
        <v>29.66</v>
      </c>
      <c r="W84" t="n">
        <v>29.66</v>
      </c>
      <c r="X84" t="n">
        <v>2.65</v>
      </c>
      <c r="Y84" t="n">
        <v>2.65</v>
      </c>
      <c r="Z84" t="n">
        <v>5.82</v>
      </c>
      <c r="AA84" t="n">
        <v>5.82</v>
      </c>
      <c r="AB84" t="n">
        <v>10.1</v>
      </c>
      <c r="AC84" t="n">
        <v>10.1</v>
      </c>
      <c r="AD84" t="n">
        <v>10.099999999999994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inlineStr">
        <is>
          <t>unreconciled</t>
        </is>
      </c>
      <c r="AM84" t="inlineStr">
        <is>
          <t>Order Amount Mismatch (POS&gt;3PO)</t>
        </is>
      </c>
      <c r="AN84" t="n">
        <v>10.1</v>
      </c>
      <c r="AO84" t="n">
        <f>ROUND(P84*100/H84,2)</f>
        <v>0.0</v>
      </c>
      <c r="AP84" t="n">
        <f>ROUND(Q84*100/I84,2)</f>
        <v>0.0</v>
      </c>
      <c r="AQ84"/>
      <c r="AR84"/>
      <c r="AS84" t="n">
        <v>0.0</v>
      </c>
    </row>
    <row r="85">
      <c r="A85" s="1" t="n">
        <v>45235.0</v>
      </c>
      <c r="B85" s="2" t="n">
        <v>45235.72689814815</v>
      </c>
      <c r="C85" t="inlineStr">
        <is>
          <t>3140094012086127</t>
        </is>
      </c>
      <c r="D85" t="inlineStr">
        <is>
          <t>POS0012</t>
        </is>
      </c>
      <c r="E85" t="inlineStr">
        <is>
          <t>42</t>
        </is>
      </c>
      <c r="F85" t="inlineStr">
        <is>
          <t>0094</t>
        </is>
      </c>
      <c r="G85" t="inlineStr">
        <is>
          <t>5297927250</t>
        </is>
      </c>
      <c r="H85" t="n">
        <v>999.9999999999999</v>
      </c>
      <c r="I85" t="n">
        <v>952.38</v>
      </c>
      <c r="J85" t="n">
        <v>915.24</v>
      </c>
      <c r="K85" t="inlineStr">
        <is>
          <t>sale</t>
        </is>
      </c>
      <c r="L85" t="inlineStr">
        <is>
          <t/>
        </is>
      </c>
      <c r="M85" t="inlineStr">
        <is>
          <t/>
        </is>
      </c>
      <c r="N85" t="n">
        <v>0.0</v>
      </c>
      <c r="O85" t="n">
        <v>0.0</v>
      </c>
      <c r="P85" t="n">
        <v>733.72</v>
      </c>
      <c r="Q85" t="n">
        <v>733.7</v>
      </c>
      <c r="R85" t="n">
        <v>37.14</v>
      </c>
      <c r="S85" t="n">
        <v>37.14</v>
      </c>
      <c r="T85" t="n">
        <v>9.52</v>
      </c>
      <c r="U85" t="n">
        <v>9.52</v>
      </c>
      <c r="V85" t="n">
        <v>164.74</v>
      </c>
      <c r="W85" t="n">
        <v>164.74</v>
      </c>
      <c r="X85" t="n">
        <v>12.5</v>
      </c>
      <c r="Y85" t="n">
        <v>12.5</v>
      </c>
      <c r="Z85" t="n">
        <v>31.9</v>
      </c>
      <c r="AA85" t="n">
        <v>31.9</v>
      </c>
      <c r="AB85" t="n">
        <v>47.62</v>
      </c>
      <c r="AC85" t="n">
        <v>47.62</v>
      </c>
      <c r="AD85" t="n">
        <v>47.61999999999989</v>
      </c>
      <c r="AE85" t="n">
        <v>0.01999999999998181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inlineStr">
        <is>
          <t>unreconciled</t>
        </is>
      </c>
      <c r="AM85" t="inlineStr">
        <is>
          <t>Order Amount Mismatch (POS&gt;3PO)</t>
        </is>
      </c>
      <c r="AN85" t="n">
        <v>47.62</v>
      </c>
      <c r="AO85" t="n">
        <f>ROUND(P85*100/H85,2)</f>
        <v>0.0</v>
      </c>
      <c r="AP85" t="n">
        <f>ROUND(Q85*100/I85,2)</f>
        <v>0.0</v>
      </c>
      <c r="AQ85"/>
      <c r="AR85"/>
      <c r="AS85" t="n">
        <v>0.0</v>
      </c>
    </row>
    <row r="86">
      <c r="A86" s="1" t="n">
        <v>45231.0</v>
      </c>
      <c r="B86" s="2" t="n">
        <v>45231.78704861111</v>
      </c>
      <c r="C86" t="inlineStr">
        <is>
          <t>3140094012084475</t>
        </is>
      </c>
      <c r="D86" t="inlineStr">
        <is>
          <t>POS0012</t>
        </is>
      </c>
      <c r="E86" t="inlineStr">
        <is>
          <t>89</t>
        </is>
      </c>
      <c r="F86" t="inlineStr">
        <is>
          <t>0094</t>
        </is>
      </c>
      <c r="G86" t="inlineStr">
        <is>
          <t>5298060534</t>
        </is>
      </c>
      <c r="H86" t="n">
        <v>703.0</v>
      </c>
      <c r="I86" t="n">
        <v>669.51</v>
      </c>
      <c r="J86" t="n">
        <v>632.37</v>
      </c>
      <c r="K86" t="inlineStr">
        <is>
          <t>sale</t>
        </is>
      </c>
      <c r="L86" t="inlineStr">
        <is>
          <t/>
        </is>
      </c>
      <c r="M86" t="inlineStr">
        <is>
          <t/>
        </is>
      </c>
      <c r="N86" t="n">
        <v>0.0</v>
      </c>
      <c r="O86" t="n">
        <v>0.0</v>
      </c>
      <c r="P86" t="n">
        <v>518.12</v>
      </c>
      <c r="Q86" t="n">
        <v>518.12</v>
      </c>
      <c r="R86" t="n">
        <v>37.14</v>
      </c>
      <c r="S86" t="n">
        <v>37.14</v>
      </c>
      <c r="T86" t="n">
        <v>6.7</v>
      </c>
      <c r="U86" t="n">
        <v>6.7</v>
      </c>
      <c r="V86" t="n">
        <v>113.83</v>
      </c>
      <c r="W86" t="n">
        <v>113.83</v>
      </c>
      <c r="X86" t="n">
        <v>8.79</v>
      </c>
      <c r="Y86" t="n">
        <v>8.79</v>
      </c>
      <c r="Z86" t="n">
        <v>22.07</v>
      </c>
      <c r="AA86" t="n">
        <v>22.07</v>
      </c>
      <c r="AB86" t="n">
        <v>33.48</v>
      </c>
      <c r="AC86" t="n">
        <v>33.48</v>
      </c>
      <c r="AD86" t="n">
        <v>33.49000000000001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inlineStr">
        <is>
          <t>unreconciled</t>
        </is>
      </c>
      <c r="AM86" t="inlineStr">
        <is>
          <t>Order Amount Mismatch (POS&gt;3PO)</t>
        </is>
      </c>
      <c r="AN86" t="n">
        <v>33.49</v>
      </c>
      <c r="AO86" t="n">
        <f>ROUND(P86*100/H86,2)</f>
        <v>0.0</v>
      </c>
      <c r="AP86" t="n">
        <f>ROUND(Q86*100/I86,2)</f>
        <v>0.0</v>
      </c>
      <c r="AQ86"/>
      <c r="AR86"/>
      <c r="AS86" t="n">
        <v>0.0</v>
      </c>
    </row>
    <row r="87">
      <c r="A87" s="1" t="n">
        <v>45232.0</v>
      </c>
      <c r="B87" s="2" t="n">
        <v>45232.63217592592</v>
      </c>
      <c r="C87" t="inlineStr">
        <is>
          <t>3140094012084743</t>
        </is>
      </c>
      <c r="D87" t="inlineStr">
        <is>
          <t>POS0012</t>
        </is>
      </c>
      <c r="E87" t="inlineStr">
        <is>
          <t>58</t>
        </is>
      </c>
      <c r="F87" t="inlineStr">
        <is>
          <t>0094</t>
        </is>
      </c>
      <c r="G87" t="inlineStr">
        <is>
          <t>5298070640</t>
        </is>
      </c>
      <c r="H87" t="n">
        <v>256.0</v>
      </c>
      <c r="I87" t="n">
        <v>243.8</v>
      </c>
      <c r="J87" t="n">
        <v>206.66</v>
      </c>
      <c r="K87" t="inlineStr">
        <is>
          <t>sale</t>
        </is>
      </c>
      <c r="L87" t="inlineStr">
        <is>
          <t/>
        </is>
      </c>
      <c r="M87" t="inlineStr">
        <is>
          <t/>
        </is>
      </c>
      <c r="N87" t="n">
        <v>0.0</v>
      </c>
      <c r="O87" t="n">
        <v>0.0</v>
      </c>
      <c r="P87" t="n">
        <v>193.69</v>
      </c>
      <c r="Q87" t="n">
        <v>193.67</v>
      </c>
      <c r="R87" t="n">
        <v>37.14</v>
      </c>
      <c r="S87" t="n">
        <v>37.14</v>
      </c>
      <c r="T87" t="n">
        <v>2.44</v>
      </c>
      <c r="U87" t="n">
        <v>2.44</v>
      </c>
      <c r="V87" t="n">
        <v>37.2</v>
      </c>
      <c r="W87" t="n">
        <v>37.2</v>
      </c>
      <c r="X87" t="n">
        <v>3.2</v>
      </c>
      <c r="Y87" t="n">
        <v>3.2</v>
      </c>
      <c r="Z87" t="n">
        <v>7.27</v>
      </c>
      <c r="AA87" t="n">
        <v>7.28</v>
      </c>
      <c r="AB87" t="n">
        <v>12.2</v>
      </c>
      <c r="AC87" t="n">
        <v>12.19</v>
      </c>
      <c r="AD87" t="n">
        <v>12.199999999999989</v>
      </c>
      <c r="AE87" t="n">
        <v>0.020000000000010232</v>
      </c>
      <c r="AF87" t="n">
        <v>0.0</v>
      </c>
      <c r="AG87" t="n">
        <v>0.0</v>
      </c>
      <c r="AH87" t="n">
        <v>0.0</v>
      </c>
      <c r="AI87" t="n">
        <v>0.0</v>
      </c>
      <c r="AJ87" t="n">
        <v>-0.010000000000000675</v>
      </c>
      <c r="AK87" t="n">
        <v>0.009999999999999787</v>
      </c>
      <c r="AL87" t="inlineStr">
        <is>
          <t>unreconciled</t>
        </is>
      </c>
      <c r="AM87" t="inlineStr">
        <is>
          <t>Order Amount Mismatch (POS&gt;3PO)</t>
        </is>
      </c>
      <c r="AN87" t="n">
        <v>12.2</v>
      </c>
      <c r="AO87" t="n">
        <f>ROUND(P87*100/H87,2)</f>
        <v>0.0</v>
      </c>
      <c r="AP87" t="n">
        <f>ROUND(Q87*100/I87,2)</f>
        <v>0.0</v>
      </c>
      <c r="AQ87"/>
      <c r="AR87"/>
      <c r="AS87" t="n">
        <v>0.0</v>
      </c>
    </row>
    <row r="88">
      <c r="A88" s="1" t="n">
        <v>45231.0</v>
      </c>
      <c r="B88" s="2" t="n">
        <v>45231.85456018519</v>
      </c>
      <c r="C88" t="inlineStr">
        <is>
          <t>3140023012058817</t>
        </is>
      </c>
      <c r="D88" t="inlineStr">
        <is>
          <t>POS0012</t>
        </is>
      </c>
      <c r="E88" t="inlineStr">
        <is>
          <t>11</t>
        </is>
      </c>
      <c r="F88" t="inlineStr">
        <is>
          <t>0023</t>
        </is>
      </c>
      <c r="G88" t="inlineStr">
        <is>
          <t>5298199124</t>
        </is>
      </c>
      <c r="H88" t="n">
        <v>381.0</v>
      </c>
      <c r="I88" t="n">
        <v>362.85</v>
      </c>
      <c r="J88" t="n">
        <v>325.71</v>
      </c>
      <c r="K88" t="inlineStr">
        <is>
          <t>sale</t>
        </is>
      </c>
      <c r="L88" t="inlineStr">
        <is>
          <t/>
        </is>
      </c>
      <c r="M88" t="inlineStr">
        <is>
          <t/>
        </is>
      </c>
      <c r="N88" t="n">
        <v>0.0</v>
      </c>
      <c r="O88" t="n">
        <v>0.0</v>
      </c>
      <c r="P88" t="n">
        <v>284.42</v>
      </c>
      <c r="Q88" t="n">
        <v>284.42</v>
      </c>
      <c r="R88" t="n">
        <v>37.14</v>
      </c>
      <c r="S88" t="n">
        <v>37.14</v>
      </c>
      <c r="T88" t="n">
        <v>3.63</v>
      </c>
      <c r="U88" t="n">
        <v>3.63</v>
      </c>
      <c r="V88" t="n">
        <v>58.63</v>
      </c>
      <c r="W88" t="n">
        <v>58.63</v>
      </c>
      <c r="X88" t="n">
        <v>4.76</v>
      </c>
      <c r="Y88" t="n">
        <v>4.76</v>
      </c>
      <c r="Z88" t="n">
        <v>11.41</v>
      </c>
      <c r="AA88" t="n">
        <v>11.41</v>
      </c>
      <c r="AB88" t="n">
        <v>18.14</v>
      </c>
      <c r="AC88" t="n">
        <v>18.14</v>
      </c>
      <c r="AD88" t="n">
        <v>18.149999999999977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inlineStr">
        <is>
          <t>unreconciled</t>
        </is>
      </c>
      <c r="AM88" t="inlineStr">
        <is>
          <t>Order Amount Mismatch (POS&gt;3PO)</t>
        </is>
      </c>
      <c r="AN88" t="n">
        <v>18.15</v>
      </c>
      <c r="AO88" t="n">
        <f>ROUND(P88*100/H88,2)</f>
        <v>0.0</v>
      </c>
      <c r="AP88" t="n">
        <f>ROUND(Q88*100/I88,2)</f>
        <v>0.0</v>
      </c>
      <c r="AQ88"/>
      <c r="AR88"/>
      <c r="AS88" t="n">
        <v>0.0</v>
      </c>
    </row>
    <row r="89">
      <c r="A89" s="1" t="n">
        <v>45232.0</v>
      </c>
      <c r="B89" s="2" t="n">
        <v>45232.685162037036</v>
      </c>
      <c r="C89" t="inlineStr">
        <is>
          <t>3140094012084780</t>
        </is>
      </c>
      <c r="D89" t="inlineStr">
        <is>
          <t>POS0012</t>
        </is>
      </c>
      <c r="E89" t="inlineStr">
        <is>
          <t>95</t>
        </is>
      </c>
      <c r="F89" t="inlineStr">
        <is>
          <t>0094</t>
        </is>
      </c>
      <c r="G89" t="inlineStr">
        <is>
          <t>5298269410</t>
        </is>
      </c>
      <c r="H89" t="n">
        <v>2685.0</v>
      </c>
      <c r="I89" t="n">
        <v>2557.14</v>
      </c>
      <c r="J89" t="n">
        <v>2520.0</v>
      </c>
      <c r="K89" t="inlineStr">
        <is>
          <t>sale</t>
        </is>
      </c>
      <c r="L89" t="inlineStr">
        <is>
          <t/>
        </is>
      </c>
      <c r="M89" t="inlineStr">
        <is>
          <t/>
        </is>
      </c>
      <c r="N89" t="n">
        <v>0.0</v>
      </c>
      <c r="O89" t="n">
        <v>0.0</v>
      </c>
      <c r="P89" t="n">
        <v>1956.72</v>
      </c>
      <c r="Q89" t="n">
        <v>1956.72</v>
      </c>
      <c r="R89" t="n">
        <v>37.14</v>
      </c>
      <c r="S89" t="n">
        <v>37.14</v>
      </c>
      <c r="T89" t="n">
        <v>25.57</v>
      </c>
      <c r="U89" t="n">
        <v>25.57</v>
      </c>
      <c r="V89" t="n">
        <v>453.6</v>
      </c>
      <c r="W89" t="n">
        <v>453.6</v>
      </c>
      <c r="X89" t="n">
        <v>33.56</v>
      </c>
      <c r="Y89" t="n">
        <v>33.56</v>
      </c>
      <c r="Z89" t="n">
        <v>87.69</v>
      </c>
      <c r="AA89" t="n">
        <v>87.69</v>
      </c>
      <c r="AB89" t="n">
        <v>127.86</v>
      </c>
      <c r="AC89" t="n">
        <v>127.86</v>
      </c>
      <c r="AD89" t="n">
        <v>127.86000000000013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inlineStr">
        <is>
          <t>unreconciled</t>
        </is>
      </c>
      <c r="AM89" t="inlineStr">
        <is>
          <t>Order Amount Mismatch (POS&gt;3PO)</t>
        </is>
      </c>
      <c r="AN89" t="n">
        <v>127.86</v>
      </c>
      <c r="AO89" t="n">
        <f>ROUND(P89*100/H89,2)</f>
        <v>0.0</v>
      </c>
      <c r="AP89" t="n">
        <f>ROUND(Q89*100/I89,2)</f>
        <v>0.0</v>
      </c>
      <c r="AQ89"/>
      <c r="AR89"/>
      <c r="AS89" t="n">
        <v>0.0</v>
      </c>
    </row>
    <row r="90">
      <c r="A90" s="1" t="n">
        <v>45231.0</v>
      </c>
      <c r="B90" s="2" t="n">
        <v>45231.666030092594</v>
      </c>
      <c r="C90" t="inlineStr">
        <is>
          <t>3140094012084409</t>
        </is>
      </c>
      <c r="D90" t="inlineStr">
        <is>
          <t>POS0012</t>
        </is>
      </c>
      <c r="E90" t="inlineStr">
        <is>
          <t>23</t>
        </is>
      </c>
      <c r="F90" t="inlineStr">
        <is>
          <t>0094</t>
        </is>
      </c>
      <c r="G90" t="inlineStr">
        <is>
          <t>5298281284</t>
        </is>
      </c>
      <c r="H90" t="n">
        <v>1768.0</v>
      </c>
      <c r="I90" t="n">
        <v>1683.8</v>
      </c>
      <c r="J90" t="n">
        <v>1646.66</v>
      </c>
      <c r="K90" t="inlineStr">
        <is>
          <t>sale</t>
        </is>
      </c>
      <c r="L90" t="inlineStr">
        <is>
          <t/>
        </is>
      </c>
      <c r="M90" t="inlineStr">
        <is>
          <t/>
        </is>
      </c>
      <c r="N90" t="n">
        <v>0.0</v>
      </c>
      <c r="O90" t="n">
        <v>0.0</v>
      </c>
      <c r="P90" t="n">
        <v>1291.13</v>
      </c>
      <c r="Q90" t="n">
        <v>1291.12</v>
      </c>
      <c r="R90" t="n">
        <v>37.14</v>
      </c>
      <c r="S90" t="n">
        <v>37.14</v>
      </c>
      <c r="T90" t="n">
        <v>16.84</v>
      </c>
      <c r="U90" t="n">
        <v>16.84</v>
      </c>
      <c r="V90" t="n">
        <v>296.4</v>
      </c>
      <c r="W90" t="n">
        <v>296.4</v>
      </c>
      <c r="X90" t="n">
        <v>22.1</v>
      </c>
      <c r="Y90" t="n">
        <v>22.1</v>
      </c>
      <c r="Z90" t="n">
        <v>57.33</v>
      </c>
      <c r="AA90" t="n">
        <v>57.33</v>
      </c>
      <c r="AB90" t="n">
        <v>84.2</v>
      </c>
      <c r="AC90" t="n">
        <v>84.19</v>
      </c>
      <c r="AD90" t="n">
        <v>84.20000000000005</v>
      </c>
      <c r="AE90" t="n">
        <v>0.010000000000218279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0.010000000000005116</v>
      </c>
      <c r="AL90" t="inlineStr">
        <is>
          <t>unreconciled</t>
        </is>
      </c>
      <c r="AM90" t="inlineStr">
        <is>
          <t>Order Amount Mismatch (POS&gt;3PO)</t>
        </is>
      </c>
      <c r="AN90" t="n">
        <v>84.2</v>
      </c>
      <c r="AO90" t="n">
        <f>ROUND(P90*100/H90,2)</f>
        <v>0.0</v>
      </c>
      <c r="AP90" t="n">
        <f>ROUND(Q90*100/I90,2)</f>
        <v>0.0</v>
      </c>
      <c r="AQ90"/>
      <c r="AR90"/>
      <c r="AS90" t="n">
        <v>0.0</v>
      </c>
    </row>
    <row r="91">
      <c r="A91" s="1" t="n">
        <v>45232.0</v>
      </c>
      <c r="B91" s="2" t="n">
        <v>45232.821122685185</v>
      </c>
      <c r="C91" t="inlineStr">
        <is>
          <t>3140094012084860</t>
        </is>
      </c>
      <c r="D91" t="inlineStr">
        <is>
          <t>POS0012</t>
        </is>
      </c>
      <c r="E91" t="inlineStr">
        <is>
          <t>75</t>
        </is>
      </c>
      <c r="F91" t="inlineStr">
        <is>
          <t>0094</t>
        </is>
      </c>
      <c r="G91" t="inlineStr">
        <is>
          <t>5298318373</t>
        </is>
      </c>
      <c r="H91" t="n">
        <v>306.0</v>
      </c>
      <c r="I91" t="n">
        <v>291.42</v>
      </c>
      <c r="J91" t="n">
        <v>254.28</v>
      </c>
      <c r="K91" t="inlineStr">
        <is>
          <t>sale</t>
        </is>
      </c>
      <c r="L91" t="inlineStr">
        <is>
          <t/>
        </is>
      </c>
      <c r="M91" t="inlineStr">
        <is>
          <t/>
        </is>
      </c>
      <c r="N91" t="n">
        <v>0.0</v>
      </c>
      <c r="O91" t="n">
        <v>0.0</v>
      </c>
      <c r="P91" t="n">
        <v>229.99</v>
      </c>
      <c r="Q91" t="n">
        <v>229.98</v>
      </c>
      <c r="R91" t="n">
        <v>37.14</v>
      </c>
      <c r="S91" t="n">
        <v>37.14</v>
      </c>
      <c r="T91" t="n">
        <v>2.91</v>
      </c>
      <c r="U91" t="n">
        <v>2.91</v>
      </c>
      <c r="V91" t="n">
        <v>45.77</v>
      </c>
      <c r="W91" t="n">
        <v>45.77</v>
      </c>
      <c r="X91" t="n">
        <v>3.82</v>
      </c>
      <c r="Y91" t="n">
        <v>3.82</v>
      </c>
      <c r="Z91" t="n">
        <v>8.93</v>
      </c>
      <c r="AA91" t="n">
        <v>8.93</v>
      </c>
      <c r="AB91" t="n">
        <v>14.58</v>
      </c>
      <c r="AC91" t="n">
        <v>14.57</v>
      </c>
      <c r="AD91" t="n">
        <v>14.579999999999984</v>
      </c>
      <c r="AE91" t="n">
        <v>0.010000000000019327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0.009999999999999787</v>
      </c>
      <c r="AL91" t="inlineStr">
        <is>
          <t>unreconciled</t>
        </is>
      </c>
      <c r="AM91" t="inlineStr">
        <is>
          <t>Order Amount Mismatch (POS&gt;3PO)</t>
        </is>
      </c>
      <c r="AN91" t="n">
        <v>14.58</v>
      </c>
      <c r="AO91" t="n">
        <f>ROUND(P91*100/H91,2)</f>
        <v>0.0</v>
      </c>
      <c r="AP91" t="n">
        <f>ROUND(Q91*100/I91,2)</f>
        <v>0.0</v>
      </c>
      <c r="AQ91"/>
      <c r="AR91"/>
      <c r="AS91" t="n">
        <v>0.0</v>
      </c>
    </row>
    <row r="92">
      <c r="A92" s="1" t="n">
        <v>45236.0</v>
      </c>
      <c r="B92" s="2" t="n">
        <v>45236.88253472222</v>
      </c>
      <c r="C92" t="inlineStr">
        <is>
          <t>3140094012086657</t>
        </is>
      </c>
      <c r="D92" t="inlineStr">
        <is>
          <t>POS0012</t>
        </is>
      </c>
      <c r="E92" t="inlineStr">
        <is>
          <t>72</t>
        </is>
      </c>
      <c r="F92" t="inlineStr">
        <is>
          <t>0094</t>
        </is>
      </c>
      <c r="G92" t="inlineStr">
        <is>
          <t>5298332719</t>
        </is>
      </c>
      <c r="H92" t="n">
        <v>946.0</v>
      </c>
      <c r="I92" t="n">
        <v>900.94</v>
      </c>
      <c r="J92" t="n">
        <v>863.8</v>
      </c>
      <c r="K92" t="inlineStr">
        <is>
          <t>sale</t>
        </is>
      </c>
      <c r="L92" t="inlineStr">
        <is>
          <t/>
        </is>
      </c>
      <c r="M92" t="inlineStr">
        <is>
          <t/>
        </is>
      </c>
      <c r="N92" t="n">
        <v>0.0</v>
      </c>
      <c r="O92" t="n">
        <v>0.0</v>
      </c>
      <c r="P92" t="n">
        <v>694.52</v>
      </c>
      <c r="Q92" t="n">
        <v>694.52</v>
      </c>
      <c r="R92" t="n">
        <v>37.14</v>
      </c>
      <c r="S92" t="n">
        <v>37.14</v>
      </c>
      <c r="T92" t="n">
        <v>9.01</v>
      </c>
      <c r="U92" t="n">
        <v>9.01</v>
      </c>
      <c r="V92" t="n">
        <v>155.48</v>
      </c>
      <c r="W92" t="n">
        <v>155.48</v>
      </c>
      <c r="X92" t="n">
        <v>11.82</v>
      </c>
      <c r="Y92" t="n">
        <v>11.82</v>
      </c>
      <c r="Z92" t="n">
        <v>30.11</v>
      </c>
      <c r="AA92" t="n">
        <v>30.12</v>
      </c>
      <c r="AB92" t="n">
        <v>45.04</v>
      </c>
      <c r="AC92" t="n">
        <v>45.05</v>
      </c>
      <c r="AD92" t="n">
        <v>45.059999999999945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-0.010000000000001563</v>
      </c>
      <c r="AK92" t="n">
        <v>-0.00999999999999801</v>
      </c>
      <c r="AL92" t="inlineStr">
        <is>
          <t>unreconciled</t>
        </is>
      </c>
      <c r="AM92" t="inlineStr">
        <is>
          <t>Order Amount Mismatch (POS&gt;3PO)</t>
        </is>
      </c>
      <c r="AN92" t="n">
        <v>45.06</v>
      </c>
      <c r="AO92" t="n">
        <f>ROUND(P92*100/H92,2)</f>
        <v>0.0</v>
      </c>
      <c r="AP92" t="n">
        <f>ROUND(Q92*100/I92,2)</f>
        <v>0.0</v>
      </c>
      <c r="AQ92"/>
      <c r="AR92"/>
      <c r="AS92" t="n">
        <v>0.0</v>
      </c>
    </row>
    <row r="93">
      <c r="A93" s="1" t="n">
        <v>45231.0</v>
      </c>
      <c r="B93" s="2" t="n">
        <v>45231.8465162037</v>
      </c>
      <c r="C93" t="inlineStr">
        <is>
          <t>3140023012058813</t>
        </is>
      </c>
      <c r="D93" t="inlineStr">
        <is>
          <t>POS0012</t>
        </is>
      </c>
      <c r="E93" t="inlineStr">
        <is>
          <t>07</t>
        </is>
      </c>
      <c r="F93" t="inlineStr">
        <is>
          <t>0023</t>
        </is>
      </c>
      <c r="G93" t="inlineStr">
        <is>
          <t>5298354176</t>
        </is>
      </c>
      <c r="H93" t="n">
        <v>565.0</v>
      </c>
      <c r="I93" t="n">
        <v>538.09</v>
      </c>
      <c r="J93" t="n">
        <v>500.95</v>
      </c>
      <c r="K93" t="inlineStr">
        <is>
          <t>sale</t>
        </is>
      </c>
      <c r="L93" t="inlineStr">
        <is>
          <t/>
        </is>
      </c>
      <c r="M93" t="inlineStr">
        <is>
          <t/>
        </is>
      </c>
      <c r="N93" t="n">
        <v>0.0</v>
      </c>
      <c r="O93" t="n">
        <v>0.0</v>
      </c>
      <c r="P93" t="n">
        <v>417.98</v>
      </c>
      <c r="Q93" t="n">
        <v>417.99</v>
      </c>
      <c r="R93" t="n">
        <v>37.14</v>
      </c>
      <c r="S93" t="n">
        <v>37.14</v>
      </c>
      <c r="T93" t="n">
        <v>5.38</v>
      </c>
      <c r="U93" t="n">
        <v>5.38</v>
      </c>
      <c r="V93" t="n">
        <v>90.17</v>
      </c>
      <c r="W93" t="n">
        <v>90.17</v>
      </c>
      <c r="X93" t="n">
        <v>7.06</v>
      </c>
      <c r="Y93" t="n">
        <v>7.06</v>
      </c>
      <c r="Z93" t="n">
        <v>17.5</v>
      </c>
      <c r="AA93" t="n">
        <v>17.5</v>
      </c>
      <c r="AB93" t="n">
        <v>26.9</v>
      </c>
      <c r="AC93" t="n">
        <v>26.91</v>
      </c>
      <c r="AD93" t="n">
        <v>26.909999999999968</v>
      </c>
      <c r="AE93" t="n">
        <v>-0.009999999999990905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-0.010000000000001563</v>
      </c>
      <c r="AL93" t="inlineStr">
        <is>
          <t>unreconciled</t>
        </is>
      </c>
      <c r="AM93" t="inlineStr">
        <is>
          <t>Order Amount Mismatch (POS&gt;3PO)</t>
        </is>
      </c>
      <c r="AN93" t="n">
        <v>26.91</v>
      </c>
      <c r="AO93" t="n">
        <f>ROUND(P93*100/H93,2)</f>
        <v>0.0</v>
      </c>
      <c r="AP93" t="n">
        <f>ROUND(Q93*100/I93,2)</f>
        <v>0.0</v>
      </c>
      <c r="AQ93"/>
      <c r="AR93"/>
      <c r="AS93" t="n">
        <v>0.0</v>
      </c>
    </row>
    <row r="94">
      <c r="A94" s="1" t="n">
        <v>45233.0</v>
      </c>
      <c r="B94" s="2" t="n">
        <v>45233.589907407404</v>
      </c>
      <c r="C94" t="inlineStr">
        <is>
          <t>3140023012059218</t>
        </is>
      </c>
      <c r="D94" t="inlineStr">
        <is>
          <t>POS0012</t>
        </is>
      </c>
      <c r="E94" t="inlineStr">
        <is>
          <t>11</t>
        </is>
      </c>
      <c r="F94" t="inlineStr">
        <is>
          <t>0023</t>
        </is>
      </c>
      <c r="G94" t="inlineStr">
        <is>
          <t>5298377933</t>
        </is>
      </c>
      <c r="H94" t="n">
        <v>258.0</v>
      </c>
      <c r="I94" t="n">
        <v>245.71</v>
      </c>
      <c r="J94" t="n">
        <v>208.57</v>
      </c>
      <c r="K94" t="inlineStr">
        <is>
          <t>sale</t>
        </is>
      </c>
      <c r="L94" t="inlineStr">
        <is>
          <t/>
        </is>
      </c>
      <c r="M94" t="inlineStr">
        <is>
          <t/>
        </is>
      </c>
      <c r="N94" t="n">
        <v>0.0</v>
      </c>
      <c r="O94" t="n">
        <v>0.0</v>
      </c>
      <c r="P94" t="n">
        <v>195.15</v>
      </c>
      <c r="Q94" t="n">
        <v>195.16</v>
      </c>
      <c r="R94" t="n">
        <v>37.14</v>
      </c>
      <c r="S94" t="n">
        <v>37.14</v>
      </c>
      <c r="T94" t="n">
        <v>2.46</v>
      </c>
      <c r="U94" t="n">
        <v>2.46</v>
      </c>
      <c r="V94" t="n">
        <v>37.54</v>
      </c>
      <c r="W94" t="n">
        <v>37.54</v>
      </c>
      <c r="X94" t="n">
        <v>3.22</v>
      </c>
      <c r="Y94" t="n">
        <v>3.22</v>
      </c>
      <c r="Z94" t="n">
        <v>7.34</v>
      </c>
      <c r="AA94" t="n">
        <v>7.34</v>
      </c>
      <c r="AB94" t="n">
        <v>12.28</v>
      </c>
      <c r="AC94" t="n">
        <v>12.29</v>
      </c>
      <c r="AD94" t="n">
        <v>12.289999999999992</v>
      </c>
      <c r="AE94" t="n">
        <v>-0.009999999999990905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-0.009999999999999787</v>
      </c>
      <c r="AL94" t="inlineStr">
        <is>
          <t>unreconciled</t>
        </is>
      </c>
      <c r="AM94" t="inlineStr">
        <is>
          <t>Order Amount Mismatch (POS&gt;3PO)</t>
        </is>
      </c>
      <c r="AN94" t="n">
        <v>12.29</v>
      </c>
      <c r="AO94" t="n">
        <f>ROUND(P94*100/H94,2)</f>
        <v>0.0</v>
      </c>
      <c r="AP94" t="n">
        <f>ROUND(Q94*100/I94,2)</f>
        <v>0.0</v>
      </c>
      <c r="AQ94"/>
      <c r="AR94"/>
      <c r="AS94" t="n">
        <v>0.0</v>
      </c>
    </row>
    <row r="95">
      <c r="A95" s="1" t="n">
        <v>45232.0</v>
      </c>
      <c r="B95" s="2" t="n">
        <v>45232.7121412037</v>
      </c>
      <c r="C95" t="inlineStr">
        <is>
          <t>3140094012084804</t>
        </is>
      </c>
      <c r="D95" t="inlineStr">
        <is>
          <t>POS0012</t>
        </is>
      </c>
      <c r="E95" t="inlineStr">
        <is>
          <t>19</t>
        </is>
      </c>
      <c r="F95" t="inlineStr">
        <is>
          <t>0094</t>
        </is>
      </c>
      <c r="G95" t="inlineStr">
        <is>
          <t>5298453603</t>
        </is>
      </c>
      <c r="H95" t="n">
        <v>222.0</v>
      </c>
      <c r="I95" t="n">
        <v>211.43</v>
      </c>
      <c r="J95" t="n">
        <v>174.29</v>
      </c>
      <c r="K95" t="inlineStr">
        <is>
          <t>sale</t>
        </is>
      </c>
      <c r="L95" t="inlineStr">
        <is>
          <t/>
        </is>
      </c>
      <c r="M95" t="inlineStr">
        <is>
          <t/>
        </is>
      </c>
      <c r="N95" t="n">
        <v>0.0</v>
      </c>
      <c r="O95" t="n">
        <v>0.0</v>
      </c>
      <c r="P95" t="n">
        <v>169.02</v>
      </c>
      <c r="Q95" t="n">
        <v>169.01</v>
      </c>
      <c r="R95" t="n">
        <v>37.14</v>
      </c>
      <c r="S95" t="n">
        <v>37.14</v>
      </c>
      <c r="T95" t="n">
        <v>2.11</v>
      </c>
      <c r="U95" t="n">
        <v>2.11</v>
      </c>
      <c r="V95" t="n">
        <v>31.37</v>
      </c>
      <c r="W95" t="n">
        <v>31.37</v>
      </c>
      <c r="X95" t="n">
        <v>2.78</v>
      </c>
      <c r="Y95" t="n">
        <v>2.78</v>
      </c>
      <c r="Z95" t="n">
        <v>6.15</v>
      </c>
      <c r="AA95" t="n">
        <v>6.15</v>
      </c>
      <c r="AB95" t="n">
        <v>10.58</v>
      </c>
      <c r="AC95" t="n">
        <v>10.57</v>
      </c>
      <c r="AD95" t="n">
        <v>10.569999999999993</v>
      </c>
      <c r="AE95" t="n">
        <v>0.010000000000019327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0.009999999999999787</v>
      </c>
      <c r="AL95" t="inlineStr">
        <is>
          <t>unreconciled</t>
        </is>
      </c>
      <c r="AM95" t="inlineStr">
        <is>
          <t>Order Amount Mismatch (POS&gt;3PO)</t>
        </is>
      </c>
      <c r="AN95" t="n">
        <v>10.57</v>
      </c>
      <c r="AO95" t="n">
        <f>ROUND(P95*100/H95,2)</f>
        <v>0.0</v>
      </c>
      <c r="AP95" t="n">
        <f>ROUND(Q95*100/I95,2)</f>
        <v>0.0</v>
      </c>
      <c r="AQ95"/>
      <c r="AR95"/>
      <c r="AS95" t="n">
        <v>0.0</v>
      </c>
    </row>
    <row r="96">
      <c r="A96" s="1" t="n">
        <v>45232.0</v>
      </c>
      <c r="B96" s="2" t="n">
        <v>45232.53923611111</v>
      </c>
      <c r="C96" t="inlineStr">
        <is>
          <t>3140094012084673</t>
        </is>
      </c>
      <c r="D96" t="inlineStr">
        <is>
          <t>POS0012</t>
        </is>
      </c>
      <c r="E96" t="inlineStr">
        <is>
          <t>87</t>
        </is>
      </c>
      <c r="F96" t="inlineStr">
        <is>
          <t>0094</t>
        </is>
      </c>
      <c r="G96" t="inlineStr">
        <is>
          <t>5298549082</t>
        </is>
      </c>
      <c r="H96" t="n">
        <v>233.0</v>
      </c>
      <c r="I96" t="n">
        <v>221.9</v>
      </c>
      <c r="J96" t="n">
        <v>184.76</v>
      </c>
      <c r="K96" t="inlineStr">
        <is>
          <t>sale</t>
        </is>
      </c>
      <c r="L96" t="inlineStr">
        <is>
          <t/>
        </is>
      </c>
      <c r="M96" t="inlineStr">
        <is>
          <t/>
        </is>
      </c>
      <c r="N96" t="n">
        <v>0.0</v>
      </c>
      <c r="O96" t="n">
        <v>0.0</v>
      </c>
      <c r="P96" t="n">
        <v>177.0</v>
      </c>
      <c r="Q96" t="n">
        <v>177.0</v>
      </c>
      <c r="R96" t="n">
        <v>37.14</v>
      </c>
      <c r="S96" t="n">
        <v>37.14</v>
      </c>
      <c r="T96" t="n">
        <v>2.22</v>
      </c>
      <c r="U96" t="n">
        <v>2.22</v>
      </c>
      <c r="V96" t="n">
        <v>33.26</v>
      </c>
      <c r="W96" t="n">
        <v>33.26</v>
      </c>
      <c r="X96" t="n">
        <v>2.91</v>
      </c>
      <c r="Y96" t="n">
        <v>2.91</v>
      </c>
      <c r="Z96" t="n">
        <v>6.51</v>
      </c>
      <c r="AA96" t="n">
        <v>6.51</v>
      </c>
      <c r="AB96" t="n">
        <v>11.1</v>
      </c>
      <c r="AC96" t="n">
        <v>11.1</v>
      </c>
      <c r="AD96" t="n">
        <v>11.099999999999994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inlineStr">
        <is>
          <t>unreconciled</t>
        </is>
      </c>
      <c r="AM96" t="inlineStr">
        <is>
          <t>Order Amount Mismatch (POS&gt;3PO)</t>
        </is>
      </c>
      <c r="AN96" t="n">
        <v>11.1</v>
      </c>
      <c r="AO96" t="n">
        <f>ROUND(P96*100/H96,2)</f>
        <v>0.0</v>
      </c>
      <c r="AP96" t="n">
        <f>ROUND(Q96*100/I96,2)</f>
        <v>0.0</v>
      </c>
      <c r="AQ96"/>
      <c r="AR96"/>
      <c r="AS96" t="n">
        <v>0.0</v>
      </c>
    </row>
    <row r="97">
      <c r="A97" s="1" t="n">
        <v>45231.0</v>
      </c>
      <c r="B97" s="2" t="n">
        <v>45231.98412037037</v>
      </c>
      <c r="C97" t="inlineStr">
        <is>
          <t>3140094012084606</t>
        </is>
      </c>
      <c r="D97" t="inlineStr">
        <is>
          <t>POS0012</t>
        </is>
      </c>
      <c r="E97" t="inlineStr">
        <is>
          <t>20</t>
        </is>
      </c>
      <c r="F97" t="inlineStr">
        <is>
          <t>0094</t>
        </is>
      </c>
      <c r="G97" t="inlineStr">
        <is>
          <t>5298583934</t>
        </is>
      </c>
      <c r="H97" t="n">
        <v>3370.0</v>
      </c>
      <c r="I97" t="n">
        <v>3209.51</v>
      </c>
      <c r="J97" t="n">
        <v>3172.37</v>
      </c>
      <c r="K97" t="inlineStr">
        <is>
          <t>sale</t>
        </is>
      </c>
      <c r="L97" t="inlineStr">
        <is>
          <t/>
        </is>
      </c>
      <c r="M97" t="inlineStr">
        <is>
          <t/>
        </is>
      </c>
      <c r="N97" t="n">
        <v>0.0</v>
      </c>
      <c r="O97" t="n">
        <v>0.0</v>
      </c>
      <c r="P97" t="n">
        <v>2453.89</v>
      </c>
      <c r="Q97" t="n">
        <v>2453.88</v>
      </c>
      <c r="R97" t="n">
        <v>37.14</v>
      </c>
      <c r="S97" t="n">
        <v>37.14</v>
      </c>
      <c r="T97" t="n">
        <v>32.1</v>
      </c>
      <c r="U97" t="n">
        <v>32.09</v>
      </c>
      <c r="V97" t="n">
        <v>571.03</v>
      </c>
      <c r="W97" t="n">
        <v>571.03</v>
      </c>
      <c r="X97" t="n">
        <v>42.12</v>
      </c>
      <c r="Y97" t="n">
        <v>42.12</v>
      </c>
      <c r="Z97" t="n">
        <v>110.37</v>
      </c>
      <c r="AA97" t="n">
        <v>110.37</v>
      </c>
      <c r="AB97" t="n">
        <v>160.48</v>
      </c>
      <c r="AC97" t="n">
        <v>160.48</v>
      </c>
      <c r="AD97" t="n">
        <v>160.48999999999978</v>
      </c>
      <c r="AE97" t="n">
        <v>0.009999999999763531</v>
      </c>
      <c r="AF97" t="n">
        <v>0.0</v>
      </c>
      <c r="AG97" t="n">
        <v>0.00999999999999801</v>
      </c>
      <c r="AH97" t="n">
        <v>0.0</v>
      </c>
      <c r="AI97" t="n">
        <v>0.0</v>
      </c>
      <c r="AJ97" t="n">
        <v>0.0</v>
      </c>
      <c r="AK97" t="n">
        <v>0.0</v>
      </c>
      <c r="AL97" t="inlineStr">
        <is>
          <t>unreconciled</t>
        </is>
      </c>
      <c r="AM97" t="inlineStr">
        <is>
          <t>Order Amount Mismatch (POS&gt;3PO)</t>
        </is>
      </c>
      <c r="AN97" t="n">
        <v>160.49</v>
      </c>
      <c r="AO97" t="n">
        <f>ROUND(P97*100/H97,2)</f>
        <v>0.0</v>
      </c>
      <c r="AP97" t="n">
        <f>ROUND(Q97*100/I97,2)</f>
        <v>0.0</v>
      </c>
      <c r="AQ97"/>
      <c r="AR97"/>
      <c r="AS97" t="n">
        <v>0.0</v>
      </c>
    </row>
    <row r="98">
      <c r="A98" s="1" t="n">
        <v>45231.0</v>
      </c>
      <c r="B98" s="2" t="n">
        <v>45231.624768518515</v>
      </c>
      <c r="C98" t="inlineStr">
        <is>
          <t>3140023012058729</t>
        </is>
      </c>
      <c r="D98" t="inlineStr">
        <is>
          <t>POS0012</t>
        </is>
      </c>
      <c r="E98" t="inlineStr">
        <is>
          <t>23</t>
        </is>
      </c>
      <c r="F98" t="inlineStr">
        <is>
          <t>0023</t>
        </is>
      </c>
      <c r="G98" t="inlineStr">
        <is>
          <t>5298590493</t>
        </is>
      </c>
      <c r="H98" t="n">
        <v>322.0</v>
      </c>
      <c r="I98" t="n">
        <v>306.66</v>
      </c>
      <c r="J98" t="n">
        <v>269.52</v>
      </c>
      <c r="K98" t="inlineStr">
        <is>
          <t>sale</t>
        </is>
      </c>
      <c r="L98" t="inlineStr">
        <is>
          <t/>
        </is>
      </c>
      <c r="M98" t="inlineStr">
        <is>
          <t/>
        </is>
      </c>
      <c r="N98" t="n">
        <v>0.0</v>
      </c>
      <c r="O98" t="n">
        <v>0.0</v>
      </c>
      <c r="P98" t="n">
        <v>241.6</v>
      </c>
      <c r="Q98" t="n">
        <v>241.62</v>
      </c>
      <c r="R98" t="n">
        <v>37.14</v>
      </c>
      <c r="S98" t="n">
        <v>37.14</v>
      </c>
      <c r="T98" t="n">
        <v>3.07</v>
      </c>
      <c r="U98" t="n">
        <v>3.07</v>
      </c>
      <c r="V98" t="n">
        <v>48.51</v>
      </c>
      <c r="W98" t="n">
        <v>48.51</v>
      </c>
      <c r="X98" t="n">
        <v>4.02</v>
      </c>
      <c r="Y98" t="n">
        <v>4.02</v>
      </c>
      <c r="Z98" t="n">
        <v>9.46</v>
      </c>
      <c r="AA98" t="n">
        <v>9.45</v>
      </c>
      <c r="AB98" t="n">
        <v>15.34</v>
      </c>
      <c r="AC98" t="n">
        <v>15.33</v>
      </c>
      <c r="AD98" t="n">
        <v>15.339999999999975</v>
      </c>
      <c r="AE98" t="n">
        <v>-0.020000000000010232</v>
      </c>
      <c r="AF98" t="n">
        <v>0.0</v>
      </c>
      <c r="AG98" t="n">
        <v>0.0</v>
      </c>
      <c r="AH98" t="n">
        <v>0.0</v>
      </c>
      <c r="AI98" t="n">
        <v>0.0</v>
      </c>
      <c r="AJ98" t="n">
        <v>0.010000000000001563</v>
      </c>
      <c r="AK98" t="n">
        <v>0.009999999999999787</v>
      </c>
      <c r="AL98" t="inlineStr">
        <is>
          <t>unreconciled</t>
        </is>
      </c>
      <c r="AM98" t="inlineStr">
        <is>
          <t>Order Amount Mismatch (POS&gt;3PO)</t>
        </is>
      </c>
      <c r="AN98" t="n">
        <v>15.34</v>
      </c>
      <c r="AO98" t="n">
        <f>ROUND(P98*100/H98,2)</f>
        <v>0.0</v>
      </c>
      <c r="AP98" t="n">
        <f>ROUND(Q98*100/I98,2)</f>
        <v>0.0</v>
      </c>
      <c r="AQ98"/>
      <c r="AR98"/>
      <c r="AS98" t="n">
        <v>0.0</v>
      </c>
    </row>
    <row r="99">
      <c r="A99" s="1" t="n">
        <v>45233.0</v>
      </c>
      <c r="B99" s="2" t="n">
        <v>45233.6528125</v>
      </c>
      <c r="C99" t="inlineStr">
        <is>
          <t>3140023012059242</t>
        </is>
      </c>
      <c r="D99" t="inlineStr">
        <is>
          <t>POS0012</t>
        </is>
      </c>
      <c r="E99" t="inlineStr">
        <is>
          <t>35</t>
        </is>
      </c>
      <c r="F99" t="inlineStr">
        <is>
          <t>0023</t>
        </is>
      </c>
      <c r="G99" t="inlineStr">
        <is>
          <t>5298661202</t>
        </is>
      </c>
      <c r="H99" t="n">
        <v>209.0</v>
      </c>
      <c r="I99" t="n">
        <v>199.05</v>
      </c>
      <c r="J99" t="n">
        <v>161.91</v>
      </c>
      <c r="K99" t="inlineStr">
        <is>
          <t>sale</t>
        </is>
      </c>
      <c r="L99" t="inlineStr">
        <is>
          <t/>
        </is>
      </c>
      <c r="M99" t="inlineStr">
        <is>
          <t/>
        </is>
      </c>
      <c r="N99" t="n">
        <v>0.0</v>
      </c>
      <c r="O99" t="n">
        <v>0.0</v>
      </c>
      <c r="P99" t="n">
        <v>159.59</v>
      </c>
      <c r="Q99" t="n">
        <v>159.58</v>
      </c>
      <c r="R99" t="n">
        <v>37.14</v>
      </c>
      <c r="S99" t="n">
        <v>37.14</v>
      </c>
      <c r="T99" t="n">
        <v>1.99</v>
      </c>
      <c r="U99" t="n">
        <v>1.99</v>
      </c>
      <c r="V99" t="n">
        <v>29.14</v>
      </c>
      <c r="W99" t="n">
        <v>29.14</v>
      </c>
      <c r="X99" t="n">
        <v>2.61</v>
      </c>
      <c r="Y99" t="n">
        <v>2.61</v>
      </c>
      <c r="Z99" t="n">
        <v>5.72</v>
      </c>
      <c r="AA99" t="n">
        <v>5.72</v>
      </c>
      <c r="AB99" t="n">
        <v>9.96</v>
      </c>
      <c r="AC99" t="n">
        <v>9.95</v>
      </c>
      <c r="AD99" t="n">
        <v>9.949999999999989</v>
      </c>
      <c r="AE99" t="n">
        <v>0.009999999999990905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0.010000000000001563</v>
      </c>
      <c r="AL99" t="inlineStr">
        <is>
          <t>unreconciled</t>
        </is>
      </c>
      <c r="AM99" t="inlineStr">
        <is>
          <t>Order Amount Mismatch (POS&gt;3PO)</t>
        </is>
      </c>
      <c r="AN99" t="n">
        <v>9.95</v>
      </c>
      <c r="AO99" t="n">
        <f>ROUND(P99*100/H99,2)</f>
        <v>0.0</v>
      </c>
      <c r="AP99" t="n">
        <f>ROUND(Q99*100/I99,2)</f>
        <v>0.0</v>
      </c>
      <c r="AQ99"/>
      <c r="AR99"/>
      <c r="AS99" t="n">
        <v>0.0</v>
      </c>
    </row>
    <row r="100">
      <c r="A100" s="1" t="n">
        <v>45234.0</v>
      </c>
      <c r="B100" s="2" t="n">
        <v>45234.620844907404</v>
      </c>
      <c r="C100" t="inlineStr">
        <is>
          <t>3140094012085521</t>
        </is>
      </c>
      <c r="D100" t="inlineStr">
        <is>
          <t>POS0012</t>
        </is>
      </c>
      <c r="E100" t="inlineStr">
        <is>
          <t>36</t>
        </is>
      </c>
      <c r="F100" t="inlineStr">
        <is>
          <t>0094</t>
        </is>
      </c>
      <c r="G100" t="inlineStr">
        <is>
          <t>5298665426</t>
        </is>
      </c>
      <c r="H100" t="n">
        <v>316.0</v>
      </c>
      <c r="I100" t="n">
        <v>300.95</v>
      </c>
      <c r="J100" t="n">
        <v>263.81</v>
      </c>
      <c r="K100" t="inlineStr">
        <is>
          <t>sale</t>
        </is>
      </c>
      <c r="L100" t="inlineStr">
        <is>
          <t/>
        </is>
      </c>
      <c r="M100" t="inlineStr">
        <is>
          <t/>
        </is>
      </c>
      <c r="N100" t="n">
        <v>0.0</v>
      </c>
      <c r="O100" t="n">
        <v>0.0</v>
      </c>
      <c r="P100" t="n">
        <v>237.24</v>
      </c>
      <c r="Q100" t="n">
        <v>237.23</v>
      </c>
      <c r="R100" t="n">
        <v>37.14</v>
      </c>
      <c r="S100" t="n">
        <v>37.14</v>
      </c>
      <c r="T100" t="n">
        <v>3.01</v>
      </c>
      <c r="U100" t="n">
        <v>3.01</v>
      </c>
      <c r="V100" t="n">
        <v>47.49</v>
      </c>
      <c r="W100" t="n">
        <v>47.49</v>
      </c>
      <c r="X100" t="n">
        <v>3.95</v>
      </c>
      <c r="Y100" t="n">
        <v>3.95</v>
      </c>
      <c r="Z100" t="n">
        <v>9.26</v>
      </c>
      <c r="AA100" t="n">
        <v>9.26</v>
      </c>
      <c r="AB100" t="n">
        <v>15.04</v>
      </c>
      <c r="AC100" t="n">
        <v>15.05</v>
      </c>
      <c r="AD100" t="n">
        <v>15.050000000000011</v>
      </c>
      <c r="AE100" t="n">
        <v>0.010000000000019327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-0.010000000000001563</v>
      </c>
      <c r="AL100" t="inlineStr">
        <is>
          <t>unreconciled</t>
        </is>
      </c>
      <c r="AM100" t="inlineStr">
        <is>
          <t>Order Amount Mismatch (POS&gt;3PO)</t>
        </is>
      </c>
      <c r="AN100" t="n">
        <v>15.05</v>
      </c>
      <c r="AO100" t="n">
        <f>ROUND(P100*100/H100,2)</f>
        <v>0.0</v>
      </c>
      <c r="AP100" t="n">
        <f>ROUND(Q100*100/I100,2)</f>
        <v>0.0</v>
      </c>
      <c r="AQ100"/>
      <c r="AR100"/>
      <c r="AS100" t="n">
        <v>0.0</v>
      </c>
    </row>
    <row r="101">
      <c r="A101" s="1" t="n">
        <v>45232.0</v>
      </c>
      <c r="B101" s="2" t="n">
        <v>45232.84373842592</v>
      </c>
      <c r="C101" t="inlineStr">
        <is>
          <t>3140094012084879</t>
        </is>
      </c>
      <c r="D101" t="inlineStr">
        <is>
          <t>POS0012</t>
        </is>
      </c>
      <c r="E101" t="inlineStr">
        <is>
          <t>94</t>
        </is>
      </c>
      <c r="F101" t="inlineStr">
        <is>
          <t>0094</t>
        </is>
      </c>
      <c r="G101" t="inlineStr">
        <is>
          <t>5298754667</t>
        </is>
      </c>
      <c r="H101" t="n">
        <v>274.0</v>
      </c>
      <c r="I101" t="n">
        <v>260.95</v>
      </c>
      <c r="J101" t="n">
        <v>223.81</v>
      </c>
      <c r="K101" t="inlineStr">
        <is>
          <t>sale</t>
        </is>
      </c>
      <c r="L101" t="inlineStr">
        <is>
          <t/>
        </is>
      </c>
      <c r="M101" t="inlineStr">
        <is>
          <t/>
        </is>
      </c>
      <c r="N101" t="n">
        <v>0.0</v>
      </c>
      <c r="O101" t="n">
        <v>0.0</v>
      </c>
      <c r="P101" t="n">
        <v>206.76</v>
      </c>
      <c r="Q101" t="n">
        <v>206.75</v>
      </c>
      <c r="R101" t="n">
        <v>37.14</v>
      </c>
      <c r="S101" t="n">
        <v>37.14</v>
      </c>
      <c r="T101" t="n">
        <v>2.61</v>
      </c>
      <c r="U101" t="n">
        <v>2.61</v>
      </c>
      <c r="V101" t="n">
        <v>40.29</v>
      </c>
      <c r="W101" t="n">
        <v>40.29</v>
      </c>
      <c r="X101" t="n">
        <v>3.42</v>
      </c>
      <c r="Y101" t="n">
        <v>3.42</v>
      </c>
      <c r="Z101" t="n">
        <v>7.87</v>
      </c>
      <c r="AA101" t="n">
        <v>7.87</v>
      </c>
      <c r="AB101" t="n">
        <v>13.04</v>
      </c>
      <c r="AC101" t="n">
        <v>13.05</v>
      </c>
      <c r="AD101" t="n">
        <v>13.050000000000011</v>
      </c>
      <c r="AE101" t="n">
        <v>0.009999999999990905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-0.010000000000001563</v>
      </c>
      <c r="AL101" t="inlineStr">
        <is>
          <t>unreconciled</t>
        </is>
      </c>
      <c r="AM101" t="inlineStr">
        <is>
          <t>Order Amount Mismatch (POS&gt;3PO)</t>
        </is>
      </c>
      <c r="AN101" t="n">
        <v>13.05</v>
      </c>
      <c r="AO101" t="n">
        <f>ROUND(P101*100/H101,2)</f>
        <v>0.0</v>
      </c>
      <c r="AP101" t="n">
        <f>ROUND(Q101*100/I101,2)</f>
        <v>0.0</v>
      </c>
      <c r="AQ101"/>
      <c r="AR101"/>
      <c r="AS101" t="n">
        <v>0.0</v>
      </c>
    </row>
    <row r="102">
      <c r="A102" s="1" t="n">
        <v>45231.0</v>
      </c>
      <c r="B102" s="2" t="n">
        <v>45231.94359953704</v>
      </c>
      <c r="C102" t="inlineStr">
        <is>
          <t>3140094012084578</t>
        </is>
      </c>
      <c r="D102" t="inlineStr">
        <is>
          <t>POS0012</t>
        </is>
      </c>
      <c r="E102" t="inlineStr">
        <is>
          <t>92</t>
        </is>
      </c>
      <c r="F102" t="inlineStr">
        <is>
          <t>0094</t>
        </is>
      </c>
      <c r="G102" t="inlineStr">
        <is>
          <t>5298761588</t>
        </is>
      </c>
      <c r="H102" t="n">
        <v>350.0</v>
      </c>
      <c r="I102" t="n">
        <v>333.33</v>
      </c>
      <c r="J102" t="n">
        <v>296.19</v>
      </c>
      <c r="K102" t="inlineStr">
        <is>
          <t>sale</t>
        </is>
      </c>
      <c r="L102" t="inlineStr">
        <is>
          <t/>
        </is>
      </c>
      <c r="M102" t="inlineStr">
        <is>
          <t/>
        </is>
      </c>
      <c r="N102" t="n">
        <v>0.0</v>
      </c>
      <c r="O102" t="n">
        <v>0.0</v>
      </c>
      <c r="P102" t="n">
        <v>261.93</v>
      </c>
      <c r="Q102" t="n">
        <v>261.91</v>
      </c>
      <c r="R102" t="n">
        <v>37.14</v>
      </c>
      <c r="S102" t="n">
        <v>37.14</v>
      </c>
      <c r="T102" t="n">
        <v>3.33</v>
      </c>
      <c r="U102" t="n">
        <v>3.33</v>
      </c>
      <c r="V102" t="n">
        <v>53.31</v>
      </c>
      <c r="W102" t="n">
        <v>53.31</v>
      </c>
      <c r="X102" t="n">
        <v>4.38</v>
      </c>
      <c r="Y102" t="n">
        <v>4.38</v>
      </c>
      <c r="Z102" t="n">
        <v>10.38</v>
      </c>
      <c r="AA102" t="n">
        <v>10.39</v>
      </c>
      <c r="AB102" t="n">
        <v>16.66</v>
      </c>
      <c r="AC102" t="n">
        <v>16.67</v>
      </c>
      <c r="AD102" t="n">
        <v>16.670000000000016</v>
      </c>
      <c r="AE102" t="n">
        <v>0.01999999999998181</v>
      </c>
      <c r="AF102" t="n">
        <v>0.0</v>
      </c>
      <c r="AG102" t="n">
        <v>0.0</v>
      </c>
      <c r="AH102" t="n">
        <v>0.0</v>
      </c>
      <c r="AI102" t="n">
        <v>0.0</v>
      </c>
      <c r="AJ102" t="n">
        <v>-0.009999999999999787</v>
      </c>
      <c r="AK102" t="n">
        <v>-0.010000000000001563</v>
      </c>
      <c r="AL102" t="inlineStr">
        <is>
          <t>unreconciled</t>
        </is>
      </c>
      <c r="AM102" t="inlineStr">
        <is>
          <t>Order Amount Mismatch (POS&gt;3PO)</t>
        </is>
      </c>
      <c r="AN102" t="n">
        <v>16.67</v>
      </c>
      <c r="AO102" t="n">
        <f>ROUND(P102*100/H102,2)</f>
        <v>0.0</v>
      </c>
      <c r="AP102" t="n">
        <f>ROUND(Q102*100/I102,2)</f>
        <v>0.0</v>
      </c>
      <c r="AQ102"/>
      <c r="AR102"/>
      <c r="AS102" t="n">
        <v>0.0</v>
      </c>
    </row>
    <row r="103">
      <c r="A103" s="1" t="n">
        <v>45233.0</v>
      </c>
      <c r="B103" s="2" t="n">
        <v>45233.84224537037</v>
      </c>
      <c r="C103" t="inlineStr">
        <is>
          <t>3140023012059316</t>
        </is>
      </c>
      <c r="D103" t="inlineStr">
        <is>
          <t>POS0012</t>
        </is>
      </c>
      <c r="E103" t="inlineStr">
        <is>
          <t>09</t>
        </is>
      </c>
      <c r="F103" t="inlineStr">
        <is>
          <t>0023</t>
        </is>
      </c>
      <c r="G103" t="inlineStr">
        <is>
          <t>5298810083</t>
        </is>
      </c>
      <c r="H103" t="n">
        <v>205.0</v>
      </c>
      <c r="I103" t="n">
        <v>195.24</v>
      </c>
      <c r="J103" t="n">
        <v>158.1</v>
      </c>
      <c r="K103" t="inlineStr">
        <is>
          <t>sale</t>
        </is>
      </c>
      <c r="L103" t="inlineStr">
        <is>
          <t/>
        </is>
      </c>
      <c r="M103" t="inlineStr">
        <is>
          <t/>
        </is>
      </c>
      <c r="N103" t="n">
        <v>0.0</v>
      </c>
      <c r="O103" t="n">
        <v>0.0</v>
      </c>
      <c r="P103" t="n">
        <v>156.69</v>
      </c>
      <c r="Q103" t="n">
        <v>156.69</v>
      </c>
      <c r="R103" t="n">
        <v>37.14</v>
      </c>
      <c r="S103" t="n">
        <v>37.14</v>
      </c>
      <c r="T103" t="n">
        <v>1.95</v>
      </c>
      <c r="U103" t="n">
        <v>1.95</v>
      </c>
      <c r="V103" t="n">
        <v>28.46</v>
      </c>
      <c r="W103" t="n">
        <v>28.46</v>
      </c>
      <c r="X103" t="n">
        <v>2.56</v>
      </c>
      <c r="Y103" t="n">
        <v>2.56</v>
      </c>
      <c r="Z103" t="n">
        <v>5.58</v>
      </c>
      <c r="AA103" t="n">
        <v>5.58</v>
      </c>
      <c r="AB103" t="n">
        <v>9.76</v>
      </c>
      <c r="AC103" t="n">
        <v>9.76</v>
      </c>
      <c r="AD103" t="n">
        <v>9.759999999999991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inlineStr">
        <is>
          <t>unreconciled</t>
        </is>
      </c>
      <c r="AM103" t="inlineStr">
        <is>
          <t>Order Amount Mismatch (POS&gt;3PO)</t>
        </is>
      </c>
      <c r="AN103" t="n">
        <v>9.76</v>
      </c>
      <c r="AO103" t="n">
        <f>ROUND(P103*100/H103,2)</f>
        <v>0.0</v>
      </c>
      <c r="AP103" t="n">
        <f>ROUND(Q103*100/I103,2)</f>
        <v>0.0</v>
      </c>
      <c r="AQ103"/>
      <c r="AR103"/>
      <c r="AS103" t="n">
        <v>0.0</v>
      </c>
    </row>
    <row r="104">
      <c r="A104" s="1" t="n">
        <v>45235.0</v>
      </c>
      <c r="B104" s="2" t="n">
        <v>45235.874247685184</v>
      </c>
      <c r="C104" t="inlineStr">
        <is>
          <t>3140023012059868</t>
        </is>
      </c>
      <c r="D104" t="inlineStr">
        <is>
          <t>POS0012</t>
        </is>
      </c>
      <c r="E104" t="inlineStr">
        <is>
          <t>60</t>
        </is>
      </c>
      <c r="F104" t="inlineStr">
        <is>
          <t>0023</t>
        </is>
      </c>
      <c r="G104" t="inlineStr">
        <is>
          <t>5298855232</t>
        </is>
      </c>
      <c r="H104" t="n">
        <v>216.0</v>
      </c>
      <c r="I104" t="n">
        <v>205.71</v>
      </c>
      <c r="J104" t="n">
        <v>168.57</v>
      </c>
      <c r="K104" t="inlineStr">
        <is>
          <t>sale</t>
        </is>
      </c>
      <c r="L104" t="inlineStr">
        <is>
          <t/>
        </is>
      </c>
      <c r="M104" t="inlineStr">
        <is>
          <t/>
        </is>
      </c>
      <c r="N104" t="n">
        <v>0.0</v>
      </c>
      <c r="O104" t="n">
        <v>0.0</v>
      </c>
      <c r="P104" t="n">
        <v>164.66</v>
      </c>
      <c r="Q104" t="n">
        <v>164.67</v>
      </c>
      <c r="R104" t="n">
        <v>37.14</v>
      </c>
      <c r="S104" t="n">
        <v>37.14</v>
      </c>
      <c r="T104" t="n">
        <v>2.06</v>
      </c>
      <c r="U104" t="n">
        <v>2.06</v>
      </c>
      <c r="V104" t="n">
        <v>30.34</v>
      </c>
      <c r="W104" t="n">
        <v>30.34</v>
      </c>
      <c r="X104" t="n">
        <v>2.7</v>
      </c>
      <c r="Y104" t="n">
        <v>2.7</v>
      </c>
      <c r="Z104" t="n">
        <v>5.95</v>
      </c>
      <c r="AA104" t="n">
        <v>5.95</v>
      </c>
      <c r="AB104" t="n">
        <v>10.28</v>
      </c>
      <c r="AC104" t="n">
        <v>10.29</v>
      </c>
      <c r="AD104" t="n">
        <v>10.289999999999992</v>
      </c>
      <c r="AE104" t="n">
        <v>-0.009999999999990905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-0.009999999999999787</v>
      </c>
      <c r="AL104" t="inlineStr">
        <is>
          <t>unreconciled</t>
        </is>
      </c>
      <c r="AM104" t="inlineStr">
        <is>
          <t>Order Amount Mismatch (POS&gt;3PO)</t>
        </is>
      </c>
      <c r="AN104" t="n">
        <v>10.29</v>
      </c>
      <c r="AO104" t="n">
        <f>ROUND(P104*100/H104,2)</f>
        <v>0.0</v>
      </c>
      <c r="AP104" t="n">
        <f>ROUND(Q104*100/I104,2)</f>
        <v>0.0</v>
      </c>
      <c r="AQ104"/>
      <c r="AR104"/>
      <c r="AS104" t="n">
        <v>0.0</v>
      </c>
    </row>
    <row r="105">
      <c r="A105" s="1" t="n">
        <v>45231.0</v>
      </c>
      <c r="B105" s="2" t="n">
        <v>45231.73373842592</v>
      </c>
      <c r="C105" t="inlineStr">
        <is>
          <t>3140094012084446</t>
        </is>
      </c>
      <c r="D105" t="inlineStr">
        <is>
          <t>POS0012</t>
        </is>
      </c>
      <c r="E105" t="inlineStr">
        <is>
          <t>60</t>
        </is>
      </c>
      <c r="F105" t="inlineStr">
        <is>
          <t>0094</t>
        </is>
      </c>
      <c r="G105" t="inlineStr">
        <is>
          <t>5298963605</t>
        </is>
      </c>
      <c r="H105" t="n">
        <v>244.0</v>
      </c>
      <c r="I105" t="n">
        <v>232.38</v>
      </c>
      <c r="J105" t="n">
        <v>195.24</v>
      </c>
      <c r="K105" t="inlineStr">
        <is>
          <t>sale</t>
        </is>
      </c>
      <c r="L105" t="inlineStr">
        <is>
          <t/>
        </is>
      </c>
      <c r="M105" t="inlineStr">
        <is>
          <t/>
        </is>
      </c>
      <c r="N105" t="n">
        <v>0.0</v>
      </c>
      <c r="O105" t="n">
        <v>0.0</v>
      </c>
      <c r="P105" t="n">
        <v>185.0</v>
      </c>
      <c r="Q105" t="n">
        <v>184.99</v>
      </c>
      <c r="R105" t="n">
        <v>37.14</v>
      </c>
      <c r="S105" t="n">
        <v>37.14</v>
      </c>
      <c r="T105" t="n">
        <v>2.32</v>
      </c>
      <c r="U105" t="n">
        <v>2.32</v>
      </c>
      <c r="V105" t="n">
        <v>35.14</v>
      </c>
      <c r="W105" t="n">
        <v>35.14</v>
      </c>
      <c r="X105" t="n">
        <v>3.05</v>
      </c>
      <c r="Y105" t="n">
        <v>3.05</v>
      </c>
      <c r="Z105" t="n">
        <v>6.87</v>
      </c>
      <c r="AA105" t="n">
        <v>6.88</v>
      </c>
      <c r="AB105" t="n">
        <v>11.62</v>
      </c>
      <c r="AC105" t="n">
        <v>11.62</v>
      </c>
      <c r="AD105" t="n">
        <v>11.620000000000005</v>
      </c>
      <c r="AE105" t="n">
        <v>0.009999999999990905</v>
      </c>
      <c r="AF105" t="n">
        <v>0.0</v>
      </c>
      <c r="AG105" t="n">
        <v>0.0</v>
      </c>
      <c r="AH105" t="n">
        <v>0.0</v>
      </c>
      <c r="AI105" t="n">
        <v>0.0</v>
      </c>
      <c r="AJ105" t="n">
        <v>-0.009999999999999787</v>
      </c>
      <c r="AK105" t="n">
        <v>0.0</v>
      </c>
      <c r="AL105" t="inlineStr">
        <is>
          <t>unreconciled</t>
        </is>
      </c>
      <c r="AM105" t="inlineStr">
        <is>
          <t>Order Amount Mismatch (POS&gt;3PO)</t>
        </is>
      </c>
      <c r="AN105" t="n">
        <v>11.62</v>
      </c>
      <c r="AO105" t="n">
        <f>ROUND(P105*100/H105,2)</f>
        <v>0.0</v>
      </c>
      <c r="AP105" t="n">
        <f>ROUND(Q105*100/I105,2)</f>
        <v>0.0</v>
      </c>
      <c r="AQ105"/>
      <c r="AR105"/>
      <c r="AS105" t="n">
        <v>0.0</v>
      </c>
    </row>
    <row r="106">
      <c r="A106" s="1" t="n">
        <v>45231.0</v>
      </c>
      <c r="B106" s="2" t="n">
        <v>45231.99800925926</v>
      </c>
      <c r="C106" t="inlineStr">
        <is>
          <t>3140094012084612</t>
        </is>
      </c>
      <c r="D106" t="inlineStr">
        <is>
          <t>POS0012</t>
        </is>
      </c>
      <c r="E106" t="inlineStr">
        <is>
          <t>26</t>
        </is>
      </c>
      <c r="F106" t="inlineStr">
        <is>
          <t>0094</t>
        </is>
      </c>
      <c r="G106" t="inlineStr">
        <is>
          <t>5299067826</t>
        </is>
      </c>
      <c r="H106" t="n">
        <v>207.0</v>
      </c>
      <c r="I106" t="n">
        <v>197.14</v>
      </c>
      <c r="J106" t="n">
        <v>160.0</v>
      </c>
      <c r="K106" t="inlineStr">
        <is>
          <t>sale</t>
        </is>
      </c>
      <c r="L106" t="inlineStr">
        <is>
          <t/>
        </is>
      </c>
      <c r="M106" t="inlineStr">
        <is>
          <t/>
        </is>
      </c>
      <c r="N106" t="n">
        <v>0.0</v>
      </c>
      <c r="O106" t="n">
        <v>0.0</v>
      </c>
      <c r="P106" t="n">
        <v>158.13</v>
      </c>
      <c r="Q106" t="n">
        <v>158.13</v>
      </c>
      <c r="R106" t="n">
        <v>37.14</v>
      </c>
      <c r="S106" t="n">
        <v>37.14</v>
      </c>
      <c r="T106" t="n">
        <v>1.97</v>
      </c>
      <c r="U106" t="n">
        <v>1.97</v>
      </c>
      <c r="V106" t="n">
        <v>28.8</v>
      </c>
      <c r="W106" t="n">
        <v>28.8</v>
      </c>
      <c r="X106" t="n">
        <v>2.59</v>
      </c>
      <c r="Y106" t="n">
        <v>2.59</v>
      </c>
      <c r="Z106" t="n">
        <v>5.65</v>
      </c>
      <c r="AA106" t="n">
        <v>5.65</v>
      </c>
      <c r="AB106" t="n">
        <v>9.86</v>
      </c>
      <c r="AC106" t="n">
        <v>9.86</v>
      </c>
      <c r="AD106" t="n">
        <v>9.860000000000014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inlineStr">
        <is>
          <t>unreconciled</t>
        </is>
      </c>
      <c r="AM106" t="inlineStr">
        <is>
          <t>Order Amount Mismatch (POS&gt;3PO)</t>
        </is>
      </c>
      <c r="AN106" t="n">
        <v>9.86</v>
      </c>
      <c r="AO106" t="n">
        <f>ROUND(P106*100/H106,2)</f>
        <v>0.0</v>
      </c>
      <c r="AP106" t="n">
        <f>ROUND(Q106*100/I106,2)</f>
        <v>0.0</v>
      </c>
      <c r="AQ106"/>
      <c r="AR106"/>
      <c r="AS106" t="n">
        <v>0.0</v>
      </c>
    </row>
    <row r="107">
      <c r="A107" s="1" t="n">
        <v>45231.0</v>
      </c>
      <c r="B107" s="2" t="n">
        <v>45231.9734375</v>
      </c>
      <c r="C107" t="inlineStr">
        <is>
          <t>3140023012058864</t>
        </is>
      </c>
      <c r="D107" t="inlineStr">
        <is>
          <t>POS0012</t>
        </is>
      </c>
      <c r="E107" t="inlineStr">
        <is>
          <t>58</t>
        </is>
      </c>
      <c r="F107" t="inlineStr">
        <is>
          <t>0023</t>
        </is>
      </c>
      <c r="G107" t="inlineStr">
        <is>
          <t>5299086637</t>
        </is>
      </c>
      <c r="H107" t="n">
        <v>153.0</v>
      </c>
      <c r="I107" t="n">
        <v>145.71</v>
      </c>
      <c r="J107" t="n">
        <v>108.57</v>
      </c>
      <c r="K107" t="inlineStr">
        <is>
          <t>sale</t>
        </is>
      </c>
      <c r="L107" t="inlineStr">
        <is>
          <t/>
        </is>
      </c>
      <c r="M107" t="inlineStr">
        <is>
          <t/>
        </is>
      </c>
      <c r="N107" t="n">
        <v>0.0</v>
      </c>
      <c r="O107" t="n">
        <v>0.0</v>
      </c>
      <c r="P107" t="n">
        <v>118.94</v>
      </c>
      <c r="Q107" t="n">
        <v>118.95</v>
      </c>
      <c r="R107" t="n">
        <v>37.14</v>
      </c>
      <c r="S107" t="n">
        <v>37.14</v>
      </c>
      <c r="T107" t="n">
        <v>1.46</v>
      </c>
      <c r="U107" t="n">
        <v>1.46</v>
      </c>
      <c r="V107" t="n">
        <v>19.54</v>
      </c>
      <c r="W107" t="n">
        <v>19.54</v>
      </c>
      <c r="X107" t="n">
        <v>1.91</v>
      </c>
      <c r="Y107" t="n">
        <v>1.91</v>
      </c>
      <c r="Z107" t="n">
        <v>3.86</v>
      </c>
      <c r="AA107" t="n">
        <v>3.86</v>
      </c>
      <c r="AB107" t="n">
        <v>7.28</v>
      </c>
      <c r="AC107" t="n">
        <v>7.29</v>
      </c>
      <c r="AD107" t="n">
        <v>7.289999999999992</v>
      </c>
      <c r="AE107" t="n">
        <v>-0.010000000000005116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-0.009999999999999787</v>
      </c>
      <c r="AL107" t="inlineStr">
        <is>
          <t>unreconciled</t>
        </is>
      </c>
      <c r="AM107" t="inlineStr">
        <is>
          <t>Order Amount Mismatch (POS&gt;3PO)</t>
        </is>
      </c>
      <c r="AN107" t="n">
        <v>7.29</v>
      </c>
      <c r="AO107" t="n">
        <f>ROUND(P107*100/H107,2)</f>
        <v>0.0</v>
      </c>
      <c r="AP107" t="n">
        <f>ROUND(Q107*100/I107,2)</f>
        <v>0.0</v>
      </c>
      <c r="AQ107"/>
      <c r="AR107"/>
      <c r="AS107" t="n">
        <v>0.0</v>
      </c>
    </row>
    <row r="108">
      <c r="A108" s="1" t="n">
        <v>45231.0</v>
      </c>
      <c r="B108" s="2" t="n">
        <v>45231.5080787037</v>
      </c>
      <c r="C108" t="inlineStr">
        <is>
          <t>3140094012084324</t>
        </is>
      </c>
      <c r="D108" t="inlineStr">
        <is>
          <t>POS0012</t>
        </is>
      </c>
      <c r="E108" t="inlineStr">
        <is>
          <t>38</t>
        </is>
      </c>
      <c r="F108" t="inlineStr">
        <is>
          <t>0094</t>
        </is>
      </c>
      <c r="G108" t="inlineStr">
        <is>
          <t>5299090959</t>
        </is>
      </c>
      <c r="H108" t="n">
        <v>383.0</v>
      </c>
      <c r="I108" t="n">
        <v>364.76</v>
      </c>
      <c r="J108" t="n">
        <v>327.62</v>
      </c>
      <c r="K108" t="inlineStr">
        <is>
          <t>sale</t>
        </is>
      </c>
      <c r="L108" t="inlineStr">
        <is>
          <t/>
        </is>
      </c>
      <c r="M108" t="inlineStr">
        <is>
          <t/>
        </is>
      </c>
      <c r="N108" t="n">
        <v>0.0</v>
      </c>
      <c r="O108" t="n">
        <v>0.0</v>
      </c>
      <c r="P108" t="n">
        <v>285.87</v>
      </c>
      <c r="Q108" t="n">
        <v>285.88</v>
      </c>
      <c r="R108" t="n">
        <v>37.14</v>
      </c>
      <c r="S108" t="n">
        <v>37.14</v>
      </c>
      <c r="T108" t="n">
        <v>3.65</v>
      </c>
      <c r="U108" t="n">
        <v>3.65</v>
      </c>
      <c r="V108" t="n">
        <v>58.97</v>
      </c>
      <c r="W108" t="n">
        <v>58.97</v>
      </c>
      <c r="X108" t="n">
        <v>4.79</v>
      </c>
      <c r="Y108" t="n">
        <v>4.79</v>
      </c>
      <c r="Z108" t="n">
        <v>11.48</v>
      </c>
      <c r="AA108" t="n">
        <v>11.47</v>
      </c>
      <c r="AB108" t="n">
        <v>18.24</v>
      </c>
      <c r="AC108" t="n">
        <v>18.24</v>
      </c>
      <c r="AD108" t="n">
        <v>18.24000000000001</v>
      </c>
      <c r="AE108" t="n">
        <v>-0.009999999999990905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0.009999999999999787</v>
      </c>
      <c r="AK108" t="n">
        <v>0.0</v>
      </c>
      <c r="AL108" t="inlineStr">
        <is>
          <t>unreconciled</t>
        </is>
      </c>
      <c r="AM108" t="inlineStr">
        <is>
          <t>Order Amount Mismatch (POS&gt;3PO)</t>
        </is>
      </c>
      <c r="AN108" t="n">
        <v>18.24</v>
      </c>
      <c r="AO108" t="n">
        <f>ROUND(P108*100/H108,2)</f>
        <v>0.0</v>
      </c>
      <c r="AP108" t="n">
        <f>ROUND(Q108*100/I108,2)</f>
        <v>0.0</v>
      </c>
      <c r="AQ108"/>
      <c r="AR108"/>
      <c r="AS108" t="n">
        <v>0.0</v>
      </c>
    </row>
    <row r="109">
      <c r="A109" s="1" t="n">
        <v>45231.0</v>
      </c>
      <c r="B109" s="2" t="n">
        <v>45231.662511574075</v>
      </c>
      <c r="C109" t="inlineStr">
        <is>
          <t>3140094012084405</t>
        </is>
      </c>
      <c r="D109" t="inlineStr">
        <is>
          <t>POS0012</t>
        </is>
      </c>
      <c r="E109" t="inlineStr">
        <is>
          <t>19</t>
        </is>
      </c>
      <c r="F109" t="inlineStr">
        <is>
          <t>0094</t>
        </is>
      </c>
      <c r="G109" t="inlineStr">
        <is>
          <t>5299112049</t>
        </is>
      </c>
      <c r="H109" t="n">
        <v>362.0</v>
      </c>
      <c r="I109" t="n">
        <v>344.76</v>
      </c>
      <c r="J109" t="n">
        <v>307.62</v>
      </c>
      <c r="K109" t="inlineStr">
        <is>
          <t>sale</t>
        </is>
      </c>
      <c r="L109" t="inlineStr">
        <is>
          <t/>
        </is>
      </c>
      <c r="M109" t="inlineStr">
        <is>
          <t/>
        </is>
      </c>
      <c r="N109" t="n">
        <v>0.0</v>
      </c>
      <c r="O109" t="n">
        <v>0.0</v>
      </c>
      <c r="P109" t="n">
        <v>270.63</v>
      </c>
      <c r="Q109" t="n">
        <v>270.64</v>
      </c>
      <c r="R109" t="n">
        <v>37.14</v>
      </c>
      <c r="S109" t="n">
        <v>37.14</v>
      </c>
      <c r="T109" t="n">
        <v>3.45</v>
      </c>
      <c r="U109" t="n">
        <v>3.45</v>
      </c>
      <c r="V109" t="n">
        <v>55.37</v>
      </c>
      <c r="W109" t="n">
        <v>55.37</v>
      </c>
      <c r="X109" t="n">
        <v>4.53</v>
      </c>
      <c r="Y109" t="n">
        <v>4.52</v>
      </c>
      <c r="Z109" t="n">
        <v>10.78</v>
      </c>
      <c r="AA109" t="n">
        <v>10.78</v>
      </c>
      <c r="AB109" t="n">
        <v>17.24</v>
      </c>
      <c r="AC109" t="n">
        <v>17.24</v>
      </c>
      <c r="AD109" t="n">
        <v>17.24000000000001</v>
      </c>
      <c r="AE109" t="n">
        <v>-0.009999999999990905</v>
      </c>
      <c r="AF109" t="n">
        <v>0.0</v>
      </c>
      <c r="AG109" t="n">
        <v>0.0</v>
      </c>
      <c r="AH109" t="n">
        <v>0.0</v>
      </c>
      <c r="AI109" t="n">
        <v>0.010000000000000675</v>
      </c>
      <c r="AJ109" t="n">
        <v>0.0</v>
      </c>
      <c r="AK109" t="n">
        <v>0.0</v>
      </c>
      <c r="AL109" t="inlineStr">
        <is>
          <t>unreconciled</t>
        </is>
      </c>
      <c r="AM109" t="inlineStr">
        <is>
          <t>Order Amount Mismatch (POS&gt;3PO)</t>
        </is>
      </c>
      <c r="AN109" t="n">
        <v>17.24</v>
      </c>
      <c r="AO109" t="n">
        <f>ROUND(P109*100/H109,2)</f>
        <v>0.0</v>
      </c>
      <c r="AP109" t="n">
        <f>ROUND(Q109*100/I109,2)</f>
        <v>0.0</v>
      </c>
      <c r="AQ109"/>
      <c r="AR109"/>
      <c r="AS109" t="n">
        <v>0.0</v>
      </c>
    </row>
    <row r="110">
      <c r="A110" s="1" t="n">
        <v>45232.0</v>
      </c>
      <c r="B110" s="2" t="n">
        <v>45232.79041666666</v>
      </c>
      <c r="C110" t="inlineStr">
        <is>
          <t>3140094012084838</t>
        </is>
      </c>
      <c r="D110" t="inlineStr">
        <is>
          <t>POS0012</t>
        </is>
      </c>
      <c r="E110" t="inlineStr">
        <is>
          <t>53</t>
        </is>
      </c>
      <c r="F110" t="inlineStr">
        <is>
          <t>0094</t>
        </is>
      </c>
      <c r="G110" t="inlineStr">
        <is>
          <t>5299118077</t>
        </is>
      </c>
      <c r="H110" t="n">
        <v>295.0</v>
      </c>
      <c r="I110" t="n">
        <v>280.92</v>
      </c>
      <c r="J110" t="n">
        <v>243.78</v>
      </c>
      <c r="K110" t="inlineStr">
        <is>
          <t>sale</t>
        </is>
      </c>
      <c r="L110" t="inlineStr">
        <is>
          <t/>
        </is>
      </c>
      <c r="M110" t="inlineStr">
        <is>
          <t/>
        </is>
      </c>
      <c r="N110" t="n">
        <v>0.0</v>
      </c>
      <c r="O110" t="n">
        <v>0.0</v>
      </c>
      <c r="P110" t="n">
        <v>221.98</v>
      </c>
      <c r="Q110" t="n">
        <v>221.97</v>
      </c>
      <c r="R110" t="n">
        <v>37.14</v>
      </c>
      <c r="S110" t="n">
        <v>37.14</v>
      </c>
      <c r="T110" t="n">
        <v>2.81</v>
      </c>
      <c r="U110" t="n">
        <v>2.81</v>
      </c>
      <c r="V110" t="n">
        <v>43.88</v>
      </c>
      <c r="W110" t="n">
        <v>43.88</v>
      </c>
      <c r="X110" t="n">
        <v>3.69</v>
      </c>
      <c r="Y110" t="n">
        <v>3.69</v>
      </c>
      <c r="Z110" t="n">
        <v>8.56</v>
      </c>
      <c r="AA110" t="n">
        <v>8.56</v>
      </c>
      <c r="AB110" t="n">
        <v>14.04</v>
      </c>
      <c r="AC110" t="n">
        <v>14.05</v>
      </c>
      <c r="AD110" t="n">
        <v>14.079999999999984</v>
      </c>
      <c r="AE110" t="n">
        <v>0.009999999999990905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-0.010000000000001563</v>
      </c>
      <c r="AL110" t="inlineStr">
        <is>
          <t>unreconciled</t>
        </is>
      </c>
      <c r="AM110" t="inlineStr">
        <is>
          <t>Order Amount Mismatch (POS&gt;3PO)</t>
        </is>
      </c>
      <c r="AN110" t="n">
        <v>14.08</v>
      </c>
      <c r="AO110" t="n">
        <f>ROUND(P110*100/H110,2)</f>
        <v>0.0</v>
      </c>
      <c r="AP110" t="n">
        <f>ROUND(Q110*100/I110,2)</f>
        <v>0.0</v>
      </c>
      <c r="AQ110"/>
      <c r="AR110"/>
      <c r="AS110" t="n">
        <v>0.0</v>
      </c>
    </row>
    <row r="111">
      <c r="A111" s="1" t="n">
        <v>45233.0</v>
      </c>
      <c r="B111" s="2" t="n">
        <v>45233.7678125</v>
      </c>
      <c r="C111" t="inlineStr">
        <is>
          <t>3140023012059277</t>
        </is>
      </c>
      <c r="D111" t="inlineStr">
        <is>
          <t>POS0012</t>
        </is>
      </c>
      <c r="E111" t="inlineStr">
        <is>
          <t>70</t>
        </is>
      </c>
      <c r="F111" t="inlineStr">
        <is>
          <t>0023</t>
        </is>
      </c>
      <c r="G111" t="inlineStr">
        <is>
          <t>5299143784</t>
        </is>
      </c>
      <c r="H111" t="n">
        <v>171.0</v>
      </c>
      <c r="I111" t="n">
        <v>162.86</v>
      </c>
      <c r="J111" t="n">
        <v>125.72</v>
      </c>
      <c r="K111" t="inlineStr">
        <is>
          <t>sale</t>
        </is>
      </c>
      <c r="L111" t="inlineStr">
        <is>
          <t/>
        </is>
      </c>
      <c r="M111" t="inlineStr">
        <is>
          <t/>
        </is>
      </c>
      <c r="N111" t="n">
        <v>0.0</v>
      </c>
      <c r="O111" t="n">
        <v>0.0</v>
      </c>
      <c r="P111" t="n">
        <v>132.0</v>
      </c>
      <c r="Q111" t="n">
        <v>132.0</v>
      </c>
      <c r="R111" t="n">
        <v>37.14</v>
      </c>
      <c r="S111" t="n">
        <v>37.14</v>
      </c>
      <c r="T111" t="n">
        <v>1.63</v>
      </c>
      <c r="U111" t="n">
        <v>1.63</v>
      </c>
      <c r="V111" t="n">
        <v>22.63</v>
      </c>
      <c r="W111" t="n">
        <v>22.63</v>
      </c>
      <c r="X111" t="n">
        <v>2.14</v>
      </c>
      <c r="Y111" t="n">
        <v>2.14</v>
      </c>
      <c r="Z111" t="n">
        <v>4.46</v>
      </c>
      <c r="AA111" t="n">
        <v>4.46</v>
      </c>
      <c r="AB111" t="n">
        <v>8.14</v>
      </c>
      <c r="AC111" t="n">
        <v>8.14</v>
      </c>
      <c r="AD111" t="n">
        <v>8.139999999999986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inlineStr">
        <is>
          <t>unreconciled</t>
        </is>
      </c>
      <c r="AM111" t="inlineStr">
        <is>
          <t>Order Amount Mismatch (POS&gt;3PO)</t>
        </is>
      </c>
      <c r="AN111" t="n">
        <v>8.14</v>
      </c>
      <c r="AO111" t="n">
        <f>ROUND(P111*100/H111,2)</f>
        <v>0.0</v>
      </c>
      <c r="AP111" t="n">
        <f>ROUND(Q111*100/I111,2)</f>
        <v>0.0</v>
      </c>
      <c r="AQ111"/>
      <c r="AR111"/>
      <c r="AS111" t="n">
        <v>0.0</v>
      </c>
    </row>
    <row r="112">
      <c r="A112" s="1" t="n">
        <v>45231.0</v>
      </c>
      <c r="B112" s="2" t="n">
        <v>45231.52210648148</v>
      </c>
      <c r="C112" t="inlineStr">
        <is>
          <t>3140023012058704</t>
        </is>
      </c>
      <c r="D112" t="inlineStr">
        <is>
          <t>POS0012</t>
        </is>
      </c>
      <c r="E112" t="inlineStr">
        <is>
          <t>98</t>
        </is>
      </c>
      <c r="F112" t="inlineStr">
        <is>
          <t>0023</t>
        </is>
      </c>
      <c r="G112" t="inlineStr">
        <is>
          <t>5299156870</t>
        </is>
      </c>
      <c r="H112" t="n">
        <v>249.99999999999997</v>
      </c>
      <c r="I112" t="n">
        <v>238.09</v>
      </c>
      <c r="J112" t="n">
        <v>200.95</v>
      </c>
      <c r="K112" t="inlineStr">
        <is>
          <t>sale</t>
        </is>
      </c>
      <c r="L112" t="inlineStr">
        <is>
          <t/>
        </is>
      </c>
      <c r="M112" t="inlineStr">
        <is>
          <t/>
        </is>
      </c>
      <c r="N112" t="n">
        <v>0.0</v>
      </c>
      <c r="O112" t="n">
        <v>0.0</v>
      </c>
      <c r="P112" t="n">
        <v>189.35</v>
      </c>
      <c r="Q112" t="n">
        <v>189.36</v>
      </c>
      <c r="R112" t="n">
        <v>37.14</v>
      </c>
      <c r="S112" t="n">
        <v>37.14</v>
      </c>
      <c r="T112" t="n">
        <v>2.38</v>
      </c>
      <c r="U112" t="n">
        <v>2.38</v>
      </c>
      <c r="V112" t="n">
        <v>36.17</v>
      </c>
      <c r="W112" t="n">
        <v>36.17</v>
      </c>
      <c r="X112" t="n">
        <v>3.12</v>
      </c>
      <c r="Y112" t="n">
        <v>3.12</v>
      </c>
      <c r="Z112" t="n">
        <v>7.07</v>
      </c>
      <c r="AA112" t="n">
        <v>7.07</v>
      </c>
      <c r="AB112" t="n">
        <v>11.9</v>
      </c>
      <c r="AC112" t="n">
        <v>11.91</v>
      </c>
      <c r="AD112" t="n">
        <v>11.909999999999968</v>
      </c>
      <c r="AE112" t="n">
        <v>-0.010000000000019327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-0.009999999999999787</v>
      </c>
      <c r="AL112" t="inlineStr">
        <is>
          <t>unreconciled</t>
        </is>
      </c>
      <c r="AM112" t="inlineStr">
        <is>
          <t>Order Amount Mismatch (POS&gt;3PO)</t>
        </is>
      </c>
      <c r="AN112" t="n">
        <v>11.91</v>
      </c>
      <c r="AO112" t="n">
        <f>ROUND(P112*100/H112,2)</f>
        <v>0.0</v>
      </c>
      <c r="AP112" t="n">
        <f>ROUND(Q112*100/I112,2)</f>
        <v>0.0</v>
      </c>
      <c r="AQ112"/>
      <c r="AR112"/>
      <c r="AS112" t="n">
        <v>0.0</v>
      </c>
    </row>
    <row r="113">
      <c r="A113" s="1" t="n">
        <v>45231.0</v>
      </c>
      <c r="B113" s="2" t="n">
        <v>45231.627222222225</v>
      </c>
      <c r="C113" t="inlineStr">
        <is>
          <t>3140094012084386</t>
        </is>
      </c>
      <c r="D113" t="inlineStr">
        <is>
          <t>POS0012</t>
        </is>
      </c>
      <c r="E113" t="inlineStr">
        <is>
          <t>00</t>
        </is>
      </c>
      <c r="F113" t="inlineStr">
        <is>
          <t>0094</t>
        </is>
      </c>
      <c r="G113" t="inlineStr">
        <is>
          <t>5299177656</t>
        </is>
      </c>
      <c r="H113" t="n">
        <v>279.0</v>
      </c>
      <c r="I113" t="n">
        <v>265.71</v>
      </c>
      <c r="J113" t="n">
        <v>228.57</v>
      </c>
      <c r="K113" t="inlineStr">
        <is>
          <t>sale</t>
        </is>
      </c>
      <c r="L113" t="inlineStr">
        <is>
          <t/>
        </is>
      </c>
      <c r="M113" t="inlineStr">
        <is>
          <t/>
        </is>
      </c>
      <c r="N113" t="n">
        <v>0.0</v>
      </c>
      <c r="O113" t="n">
        <v>0.0</v>
      </c>
      <c r="P113" t="n">
        <v>210.39</v>
      </c>
      <c r="Q113" t="n">
        <v>210.39</v>
      </c>
      <c r="R113" t="n">
        <v>37.14</v>
      </c>
      <c r="S113" t="n">
        <v>37.14</v>
      </c>
      <c r="T113" t="n">
        <v>2.66</v>
      </c>
      <c r="U113" t="n">
        <v>2.66</v>
      </c>
      <c r="V113" t="n">
        <v>41.14</v>
      </c>
      <c r="W113" t="n">
        <v>41.14</v>
      </c>
      <c r="X113" t="n">
        <v>3.49</v>
      </c>
      <c r="Y113" t="n">
        <v>3.49</v>
      </c>
      <c r="Z113" t="n">
        <v>8.03</v>
      </c>
      <c r="AA113" t="n">
        <v>8.04</v>
      </c>
      <c r="AB113" t="n">
        <v>13.28</v>
      </c>
      <c r="AC113" t="n">
        <v>13.29</v>
      </c>
      <c r="AD113" t="n">
        <v>13.29000000000002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-0.009999999999999787</v>
      </c>
      <c r="AK113" t="n">
        <v>-0.009999999999999787</v>
      </c>
      <c r="AL113" t="inlineStr">
        <is>
          <t>unreconciled</t>
        </is>
      </c>
      <c r="AM113" t="inlineStr">
        <is>
          <t>Order Amount Mismatch (POS&gt;3PO)</t>
        </is>
      </c>
      <c r="AN113" t="n">
        <v>13.29</v>
      </c>
      <c r="AO113" t="n">
        <f>ROUND(P113*100/H113,2)</f>
        <v>0.0</v>
      </c>
      <c r="AP113" t="n">
        <f>ROUND(Q113*100/I113,2)</f>
        <v>0.0</v>
      </c>
      <c r="AQ113"/>
      <c r="AR113"/>
      <c r="AS113" t="n">
        <v>0.0</v>
      </c>
    </row>
    <row r="114">
      <c r="A114" s="1" t="n">
        <v>45236.0</v>
      </c>
      <c r="B114" s="2" t="n">
        <v>45236.73931712963</v>
      </c>
      <c r="C114" t="inlineStr">
        <is>
          <t>3140023012060060</t>
        </is>
      </c>
      <c r="D114" t="inlineStr">
        <is>
          <t>POS0012</t>
        </is>
      </c>
      <c r="E114" t="inlineStr">
        <is>
          <t>52</t>
        </is>
      </c>
      <c r="F114" t="inlineStr">
        <is>
          <t>0023</t>
        </is>
      </c>
      <c r="G114" t="inlineStr">
        <is>
          <t>5299344038</t>
        </is>
      </c>
      <c r="H114" t="n">
        <v>279.0</v>
      </c>
      <c r="I114" t="n">
        <v>265.72</v>
      </c>
      <c r="J114" t="n">
        <v>228.58</v>
      </c>
      <c r="K114" t="inlineStr">
        <is>
          <t>sale</t>
        </is>
      </c>
      <c r="L114" t="inlineStr">
        <is>
          <t/>
        </is>
      </c>
      <c r="M114" t="inlineStr">
        <is>
          <t/>
        </is>
      </c>
      <c r="N114" t="n">
        <v>0.0</v>
      </c>
      <c r="O114" t="n">
        <v>0.0</v>
      </c>
      <c r="P114" t="n">
        <v>210.4</v>
      </c>
      <c r="Q114" t="n">
        <v>210.38</v>
      </c>
      <c r="R114" t="n">
        <v>37.14</v>
      </c>
      <c r="S114" t="n">
        <v>37.14</v>
      </c>
      <c r="T114" t="n">
        <v>2.66</v>
      </c>
      <c r="U114" t="n">
        <v>2.66</v>
      </c>
      <c r="V114" t="n">
        <v>41.14</v>
      </c>
      <c r="W114" t="n">
        <v>41.14</v>
      </c>
      <c r="X114" t="n">
        <v>3.49</v>
      </c>
      <c r="Y114" t="n">
        <v>3.49</v>
      </c>
      <c r="Z114" t="n">
        <v>8.03</v>
      </c>
      <c r="AA114" t="n">
        <v>8.04</v>
      </c>
      <c r="AB114" t="n">
        <v>13.28</v>
      </c>
      <c r="AC114" t="n">
        <v>13.29</v>
      </c>
      <c r="AD114" t="n">
        <v>13.279999999999973</v>
      </c>
      <c r="AE114" t="n">
        <v>0.020000000000010232</v>
      </c>
      <c r="AF114" t="n">
        <v>0.0</v>
      </c>
      <c r="AG114" t="n">
        <v>0.0</v>
      </c>
      <c r="AH114" t="n">
        <v>0.0</v>
      </c>
      <c r="AI114" t="n">
        <v>0.0</v>
      </c>
      <c r="AJ114" t="n">
        <v>-0.009999999999999787</v>
      </c>
      <c r="AK114" t="n">
        <v>-0.009999999999999787</v>
      </c>
      <c r="AL114" t="inlineStr">
        <is>
          <t>unreconciled</t>
        </is>
      </c>
      <c r="AM114" t="inlineStr">
        <is>
          <t>Order Amount Mismatch (POS&gt;3PO)</t>
        </is>
      </c>
      <c r="AN114" t="n">
        <v>13.28</v>
      </c>
      <c r="AO114" t="n">
        <f>ROUND(P114*100/H114,2)</f>
        <v>0.0</v>
      </c>
      <c r="AP114" t="n">
        <f>ROUND(Q114*100/I114,2)</f>
        <v>0.0</v>
      </c>
      <c r="AQ114"/>
      <c r="AR114"/>
      <c r="AS114" t="n">
        <v>0.0</v>
      </c>
    </row>
    <row r="115">
      <c r="A115" s="1" t="n">
        <v>45231.0</v>
      </c>
      <c r="B115" s="2" t="n">
        <v>45231.64778935185</v>
      </c>
      <c r="C115" t="inlineStr">
        <is>
          <t>3140094012084397</t>
        </is>
      </c>
      <c r="D115" t="inlineStr">
        <is>
          <t>POS0012</t>
        </is>
      </c>
      <c r="E115" t="inlineStr">
        <is>
          <t>11</t>
        </is>
      </c>
      <c r="F115" t="inlineStr">
        <is>
          <t>0094</t>
        </is>
      </c>
      <c r="G115" t="inlineStr">
        <is>
          <t>5299362644</t>
        </is>
      </c>
      <c r="H115" t="n">
        <v>616.0</v>
      </c>
      <c r="I115" t="n">
        <v>586.66</v>
      </c>
      <c r="J115" t="n">
        <v>549.52</v>
      </c>
      <c r="K115" t="inlineStr">
        <is>
          <t>sale</t>
        </is>
      </c>
      <c r="L115" t="inlineStr">
        <is>
          <t/>
        </is>
      </c>
      <c r="M115" t="inlineStr">
        <is>
          <t/>
        </is>
      </c>
      <c r="N115" t="n">
        <v>0.0</v>
      </c>
      <c r="O115" t="n">
        <v>0.0</v>
      </c>
      <c r="P115" t="n">
        <v>454.99</v>
      </c>
      <c r="Q115" t="n">
        <v>454.98</v>
      </c>
      <c r="R115" t="n">
        <v>37.14</v>
      </c>
      <c r="S115" t="n">
        <v>37.14</v>
      </c>
      <c r="T115" t="n">
        <v>5.87</v>
      </c>
      <c r="U115" t="n">
        <v>5.87</v>
      </c>
      <c r="V115" t="n">
        <v>98.91</v>
      </c>
      <c r="W115" t="n">
        <v>98.91</v>
      </c>
      <c r="X115" t="n">
        <v>7.7</v>
      </c>
      <c r="Y115" t="n">
        <v>7.7</v>
      </c>
      <c r="Z115" t="n">
        <v>19.19</v>
      </c>
      <c r="AA115" t="n">
        <v>19.19</v>
      </c>
      <c r="AB115" t="n">
        <v>29.34</v>
      </c>
      <c r="AC115" t="n">
        <v>29.33</v>
      </c>
      <c r="AD115" t="n">
        <v>29.340000000000032</v>
      </c>
      <c r="AE115" t="n">
        <v>0.009999999999990905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0.010000000000001563</v>
      </c>
      <c r="AL115" t="inlineStr">
        <is>
          <t>unreconciled</t>
        </is>
      </c>
      <c r="AM115" t="inlineStr">
        <is>
          <t>Order Amount Mismatch (POS&gt;3PO)</t>
        </is>
      </c>
      <c r="AN115" t="n">
        <v>29.34</v>
      </c>
      <c r="AO115" t="n">
        <f>ROUND(P115*100/H115,2)</f>
        <v>0.0</v>
      </c>
      <c r="AP115" t="n">
        <f>ROUND(Q115*100/I115,2)</f>
        <v>0.0</v>
      </c>
      <c r="AQ115"/>
      <c r="AR115"/>
      <c r="AS115" t="n">
        <v>0.0</v>
      </c>
    </row>
    <row r="116">
      <c r="A116" s="1" t="n">
        <v>45232.0</v>
      </c>
      <c r="B116" s="2" t="n">
        <v>45232.935648148145</v>
      </c>
      <c r="C116" t="inlineStr">
        <is>
          <t>3140023012059091</t>
        </is>
      </c>
      <c r="D116" t="inlineStr">
        <is>
          <t>POS0012</t>
        </is>
      </c>
      <c r="E116" t="inlineStr">
        <is>
          <t>85</t>
        </is>
      </c>
      <c r="F116" t="inlineStr">
        <is>
          <t>0023</t>
        </is>
      </c>
      <c r="G116" t="inlineStr">
        <is>
          <t>5299426138</t>
        </is>
      </c>
      <c r="H116" t="n">
        <v>301.0</v>
      </c>
      <c r="I116" t="n">
        <v>286.66</v>
      </c>
      <c r="J116" t="n">
        <v>249.52</v>
      </c>
      <c r="K116" t="inlineStr">
        <is>
          <t>sale</t>
        </is>
      </c>
      <c r="L116" t="inlineStr">
        <is>
          <t/>
        </is>
      </c>
      <c r="M116" t="inlineStr">
        <is>
          <t/>
        </is>
      </c>
      <c r="N116" t="n">
        <v>0.0</v>
      </c>
      <c r="O116" t="n">
        <v>0.0</v>
      </c>
      <c r="P116" t="n">
        <v>226.36</v>
      </c>
      <c r="Q116" t="n">
        <v>226.35</v>
      </c>
      <c r="R116" t="n">
        <v>37.14</v>
      </c>
      <c r="S116" t="n">
        <v>37.14</v>
      </c>
      <c r="T116" t="n">
        <v>2.87</v>
      </c>
      <c r="U116" t="n">
        <v>2.87</v>
      </c>
      <c r="V116" t="n">
        <v>44.91</v>
      </c>
      <c r="W116" t="n">
        <v>44.91</v>
      </c>
      <c r="X116" t="n">
        <v>3.76</v>
      </c>
      <c r="Y116" t="n">
        <v>3.76</v>
      </c>
      <c r="Z116" t="n">
        <v>8.76</v>
      </c>
      <c r="AA116" t="n">
        <v>8.76</v>
      </c>
      <c r="AB116" t="n">
        <v>14.34</v>
      </c>
      <c r="AC116" t="n">
        <v>14.33</v>
      </c>
      <c r="AD116" t="n">
        <v>14.339999999999975</v>
      </c>
      <c r="AE116" t="n">
        <v>0.010000000000019327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0.009999999999999787</v>
      </c>
      <c r="AL116" t="inlineStr">
        <is>
          <t>unreconciled</t>
        </is>
      </c>
      <c r="AM116" t="inlineStr">
        <is>
          <t>Order Amount Mismatch (POS&gt;3PO)</t>
        </is>
      </c>
      <c r="AN116" t="n">
        <v>14.34</v>
      </c>
      <c r="AO116" t="n">
        <f>ROUND(P116*100/H116,2)</f>
        <v>0.0</v>
      </c>
      <c r="AP116" t="n">
        <f>ROUND(Q116*100/I116,2)</f>
        <v>0.0</v>
      </c>
      <c r="AQ116"/>
      <c r="AR116"/>
      <c r="AS116" t="n">
        <v>0.0</v>
      </c>
    </row>
    <row r="117">
      <c r="A117" s="1" t="n">
        <v>45231.0</v>
      </c>
      <c r="B117" s="2" t="n">
        <v>45231.54320601852</v>
      </c>
      <c r="C117" t="inlineStr">
        <is>
          <t>3140023012058709</t>
        </is>
      </c>
      <c r="D117" t="inlineStr">
        <is>
          <t>POS0012</t>
        </is>
      </c>
      <c r="E117" t="inlineStr">
        <is>
          <t>03</t>
        </is>
      </c>
      <c r="F117" t="inlineStr">
        <is>
          <t>0023</t>
        </is>
      </c>
      <c r="G117" t="inlineStr">
        <is>
          <t>5299462058</t>
        </is>
      </c>
      <c r="H117" t="n">
        <v>318.0</v>
      </c>
      <c r="I117" t="n">
        <v>302.86</v>
      </c>
      <c r="J117" t="n">
        <v>265.72</v>
      </c>
      <c r="K117" t="inlineStr">
        <is>
          <t>sale</t>
        </is>
      </c>
      <c r="L117" t="inlineStr">
        <is>
          <t/>
        </is>
      </c>
      <c r="M117" t="inlineStr">
        <is>
          <t/>
        </is>
      </c>
      <c r="N117" t="n">
        <v>0.0</v>
      </c>
      <c r="O117" t="n">
        <v>0.0</v>
      </c>
      <c r="P117" t="n">
        <v>238.69</v>
      </c>
      <c r="Q117" t="n">
        <v>238.67</v>
      </c>
      <c r="R117" t="n">
        <v>37.14</v>
      </c>
      <c r="S117" t="n">
        <v>37.14</v>
      </c>
      <c r="T117" t="n">
        <v>3.03</v>
      </c>
      <c r="U117" t="n">
        <v>3.03</v>
      </c>
      <c r="V117" t="n">
        <v>47.83</v>
      </c>
      <c r="W117" t="n">
        <v>47.83</v>
      </c>
      <c r="X117" t="n">
        <v>3.98</v>
      </c>
      <c r="Y117" t="n">
        <v>3.98</v>
      </c>
      <c r="Z117" t="n">
        <v>9.33</v>
      </c>
      <c r="AA117" t="n">
        <v>9.33</v>
      </c>
      <c r="AB117" t="n">
        <v>15.14</v>
      </c>
      <c r="AC117" t="n">
        <v>15.14</v>
      </c>
      <c r="AD117" t="n">
        <v>15.139999999999986</v>
      </c>
      <c r="AE117" t="n">
        <v>0.020000000000010232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inlineStr">
        <is>
          <t>unreconciled</t>
        </is>
      </c>
      <c r="AM117" t="inlineStr">
        <is>
          <t>Order Amount Mismatch (POS&gt;3PO)</t>
        </is>
      </c>
      <c r="AN117" t="n">
        <v>15.14</v>
      </c>
      <c r="AO117" t="n">
        <f>ROUND(P117*100/H117,2)</f>
        <v>0.0</v>
      </c>
      <c r="AP117" t="n">
        <f>ROUND(Q117*100/I117,2)</f>
        <v>0.0</v>
      </c>
      <c r="AQ117"/>
      <c r="AR117"/>
      <c r="AS117" t="n">
        <v>0.0</v>
      </c>
    </row>
    <row r="118">
      <c r="A118" s="1" t="n">
        <v>45232.0</v>
      </c>
      <c r="B118" s="2" t="n">
        <v>45232.48168981481</v>
      </c>
      <c r="C118" t="inlineStr">
        <is>
          <t>3140094012084653</t>
        </is>
      </c>
      <c r="D118" t="inlineStr">
        <is>
          <t>POS0012</t>
        </is>
      </c>
      <c r="E118" t="inlineStr">
        <is>
          <t>67</t>
        </is>
      </c>
      <c r="F118" t="inlineStr">
        <is>
          <t>0094</t>
        </is>
      </c>
      <c r="G118" t="inlineStr">
        <is>
          <t>5299540129</t>
        </is>
      </c>
      <c r="H118" t="n">
        <v>4439.0</v>
      </c>
      <c r="I118" t="n">
        <v>4227.54</v>
      </c>
      <c r="J118" t="n">
        <v>4190.4</v>
      </c>
      <c r="K118" t="inlineStr">
        <is>
          <t>sale</t>
        </is>
      </c>
      <c r="L118" t="inlineStr">
        <is>
          <t/>
        </is>
      </c>
      <c r="M118" t="inlineStr">
        <is>
          <t/>
        </is>
      </c>
      <c r="N118" t="n">
        <v>0.0</v>
      </c>
      <c r="O118" t="n">
        <v>0.0</v>
      </c>
      <c r="P118" t="n">
        <v>3229.74</v>
      </c>
      <c r="Q118" t="n">
        <v>3229.74</v>
      </c>
      <c r="R118" t="n">
        <v>37.14</v>
      </c>
      <c r="S118" t="n">
        <v>37.14</v>
      </c>
      <c r="T118" t="n">
        <v>42.28</v>
      </c>
      <c r="U118" t="n">
        <v>42.28</v>
      </c>
      <c r="V118" t="n">
        <v>754.27</v>
      </c>
      <c r="W118" t="n">
        <v>754.27</v>
      </c>
      <c r="X118" t="n">
        <v>55.49</v>
      </c>
      <c r="Y118" t="n">
        <v>55.49</v>
      </c>
      <c r="Z118" t="n">
        <v>145.76</v>
      </c>
      <c r="AA118" t="n">
        <v>145.76</v>
      </c>
      <c r="AB118" t="n">
        <v>211.38</v>
      </c>
      <c r="AC118" t="n">
        <v>211.38</v>
      </c>
      <c r="AD118" t="n">
        <v>211.46000000000004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inlineStr">
        <is>
          <t>unreconciled</t>
        </is>
      </c>
      <c r="AM118" t="inlineStr">
        <is>
          <t>Order Amount Mismatch (POS&gt;3PO)</t>
        </is>
      </c>
      <c r="AN118" t="n">
        <v>211.46</v>
      </c>
      <c r="AO118" t="n">
        <f>ROUND(P118*100/H118,2)</f>
        <v>0.0</v>
      </c>
      <c r="AP118" t="n">
        <f>ROUND(Q118*100/I118,2)</f>
        <v>0.0</v>
      </c>
      <c r="AQ118"/>
      <c r="AR118"/>
      <c r="AS118" t="n">
        <v>0.0</v>
      </c>
    </row>
    <row r="119">
      <c r="A119" s="1" t="n">
        <v>45234.0</v>
      </c>
      <c r="B119" s="2" t="n">
        <v>45234.85076388889</v>
      </c>
      <c r="C119" t="inlineStr">
        <is>
          <t>3140023012059599</t>
        </is>
      </c>
      <c r="D119" t="inlineStr">
        <is>
          <t>POS0012</t>
        </is>
      </c>
      <c r="E119" t="inlineStr">
        <is>
          <t>91</t>
        </is>
      </c>
      <c r="F119" t="inlineStr">
        <is>
          <t>0023</t>
        </is>
      </c>
      <c r="G119" t="inlineStr">
        <is>
          <t>5299579857</t>
        </is>
      </c>
      <c r="H119" t="n">
        <v>375.0</v>
      </c>
      <c r="I119" t="n">
        <v>357.14</v>
      </c>
      <c r="J119" t="n">
        <v>320.0</v>
      </c>
      <c r="K119" t="inlineStr">
        <is>
          <t>sale</t>
        </is>
      </c>
      <c r="L119" t="inlineStr">
        <is>
          <t/>
        </is>
      </c>
      <c r="M119" t="inlineStr">
        <is>
          <t/>
        </is>
      </c>
      <c r="N119" t="n">
        <v>0.0</v>
      </c>
      <c r="O119" t="n">
        <v>0.0</v>
      </c>
      <c r="P119" t="n">
        <v>280.07</v>
      </c>
      <c r="Q119" t="n">
        <v>280.07</v>
      </c>
      <c r="R119" t="n">
        <v>37.14</v>
      </c>
      <c r="S119" t="n">
        <v>37.14</v>
      </c>
      <c r="T119" t="n">
        <v>3.57</v>
      </c>
      <c r="U119" t="n">
        <v>3.57</v>
      </c>
      <c r="V119" t="n">
        <v>57.6</v>
      </c>
      <c r="W119" t="n">
        <v>57.6</v>
      </c>
      <c r="X119" t="n">
        <v>4.69</v>
      </c>
      <c r="Y119" t="n">
        <v>4.69</v>
      </c>
      <c r="Z119" t="n">
        <v>11.21</v>
      </c>
      <c r="AA119" t="n">
        <v>11.21</v>
      </c>
      <c r="AB119" t="n">
        <v>17.86</v>
      </c>
      <c r="AC119" t="n">
        <v>17.86</v>
      </c>
      <c r="AD119" t="n">
        <v>17.860000000000014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inlineStr">
        <is>
          <t>unreconciled</t>
        </is>
      </c>
      <c r="AM119" t="inlineStr">
        <is>
          <t>Order Amount Mismatch (POS&gt;3PO)</t>
        </is>
      </c>
      <c r="AN119" t="n">
        <v>17.86</v>
      </c>
      <c r="AO119" t="n">
        <f>ROUND(P119*100/H119,2)</f>
        <v>0.0</v>
      </c>
      <c r="AP119" t="n">
        <f>ROUND(Q119*100/I119,2)</f>
        <v>0.0</v>
      </c>
      <c r="AQ119"/>
      <c r="AR119"/>
      <c r="AS119" t="n">
        <v>0.0</v>
      </c>
    </row>
    <row r="120">
      <c r="A120" s="1" t="n">
        <v>45231.0</v>
      </c>
      <c r="B120" s="2" t="n">
        <v>45231.91986111111</v>
      </c>
      <c r="C120" t="inlineStr">
        <is>
          <t>3140094012084566</t>
        </is>
      </c>
      <c r="D120" t="inlineStr">
        <is>
          <t>POS0012</t>
        </is>
      </c>
      <c r="E120" t="inlineStr">
        <is>
          <t>80</t>
        </is>
      </c>
      <c r="F120" t="inlineStr">
        <is>
          <t>0094</t>
        </is>
      </c>
      <c r="G120" t="inlineStr">
        <is>
          <t>5299586028</t>
        </is>
      </c>
      <c r="H120" t="n">
        <v>252.0</v>
      </c>
      <c r="I120" t="n">
        <v>239.99</v>
      </c>
      <c r="J120" t="n">
        <v>202.85</v>
      </c>
      <c r="K120" t="inlineStr">
        <is>
          <t>sale</t>
        </is>
      </c>
      <c r="L120" t="inlineStr">
        <is>
          <t/>
        </is>
      </c>
      <c r="M120" t="inlineStr">
        <is>
          <t/>
        </is>
      </c>
      <c r="N120" t="n">
        <v>0.0</v>
      </c>
      <c r="O120" t="n">
        <v>0.0</v>
      </c>
      <c r="P120" t="n">
        <v>190.79</v>
      </c>
      <c r="Q120" t="n">
        <v>190.79</v>
      </c>
      <c r="R120" t="n">
        <v>37.14</v>
      </c>
      <c r="S120" t="n">
        <v>37.14</v>
      </c>
      <c r="T120" t="n">
        <v>2.4</v>
      </c>
      <c r="U120" t="n">
        <v>2.4</v>
      </c>
      <c r="V120" t="n">
        <v>36.51</v>
      </c>
      <c r="W120" t="n">
        <v>36.51</v>
      </c>
      <c r="X120" t="n">
        <v>3.15</v>
      </c>
      <c r="Y120" t="n">
        <v>3.15</v>
      </c>
      <c r="Z120" t="n">
        <v>7.14</v>
      </c>
      <c r="AA120" t="n">
        <v>7.14</v>
      </c>
      <c r="AB120" t="n">
        <v>12.0</v>
      </c>
      <c r="AC120" t="n">
        <v>12.0</v>
      </c>
      <c r="AD120" t="n">
        <v>12.009999999999991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inlineStr">
        <is>
          <t>unreconciled</t>
        </is>
      </c>
      <c r="AM120" t="inlineStr">
        <is>
          <t>Order Amount Mismatch (POS&gt;3PO)</t>
        </is>
      </c>
      <c r="AN120" t="n">
        <v>12.01</v>
      </c>
      <c r="AO120" t="n">
        <f>ROUND(P120*100/H120,2)</f>
        <v>0.0</v>
      </c>
      <c r="AP120" t="n">
        <f>ROUND(Q120*100/I120,2)</f>
        <v>0.0</v>
      </c>
      <c r="AQ120"/>
      <c r="AR120"/>
      <c r="AS120" t="n">
        <v>0.0</v>
      </c>
    </row>
    <row r="121">
      <c r="A121" s="1" t="n">
        <v>45232.0</v>
      </c>
      <c r="B121" s="2" t="n">
        <v>45232.449895833335</v>
      </c>
      <c r="C121" t="inlineStr">
        <is>
          <t>3140023012058934</t>
        </is>
      </c>
      <c r="D121" t="inlineStr">
        <is>
          <t>POS0012</t>
        </is>
      </c>
      <c r="E121" t="inlineStr">
        <is>
          <t>28</t>
        </is>
      </c>
      <c r="F121" t="inlineStr">
        <is>
          <t>0023</t>
        </is>
      </c>
      <c r="G121" t="inlineStr">
        <is>
          <t>5299600031</t>
        </is>
      </c>
      <c r="H121" t="n">
        <v>259.0</v>
      </c>
      <c r="I121" t="n">
        <v>246.66</v>
      </c>
      <c r="J121" t="n">
        <v>209.52</v>
      </c>
      <c r="K121" t="inlineStr">
        <is>
          <t>sale</t>
        </is>
      </c>
      <c r="L121" t="inlineStr">
        <is>
          <t/>
        </is>
      </c>
      <c r="M121" t="inlineStr">
        <is>
          <t/>
        </is>
      </c>
      <c r="N121" t="n">
        <v>0.0</v>
      </c>
      <c r="O121" t="n">
        <v>0.0</v>
      </c>
      <c r="P121" t="n">
        <v>195.87</v>
      </c>
      <c r="Q121" t="n">
        <v>195.86</v>
      </c>
      <c r="R121" t="n">
        <v>37.14</v>
      </c>
      <c r="S121" t="n">
        <v>37.14</v>
      </c>
      <c r="T121" t="n">
        <v>2.47</v>
      </c>
      <c r="U121" t="n">
        <v>2.47</v>
      </c>
      <c r="V121" t="n">
        <v>37.71</v>
      </c>
      <c r="W121" t="n">
        <v>37.71</v>
      </c>
      <c r="X121" t="n">
        <v>3.24</v>
      </c>
      <c r="Y121" t="n">
        <v>3.24</v>
      </c>
      <c r="Z121" t="n">
        <v>7.37</v>
      </c>
      <c r="AA121" t="n">
        <v>7.37</v>
      </c>
      <c r="AB121" t="n">
        <v>12.34</v>
      </c>
      <c r="AC121" t="n">
        <v>12.33</v>
      </c>
      <c r="AD121" t="n">
        <v>12.340000000000003</v>
      </c>
      <c r="AE121" t="n">
        <v>0.009999999999990905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0.009999999999999787</v>
      </c>
      <c r="AL121" t="inlineStr">
        <is>
          <t>unreconciled</t>
        </is>
      </c>
      <c r="AM121" t="inlineStr">
        <is>
          <t>Order Amount Mismatch (POS&gt;3PO)</t>
        </is>
      </c>
      <c r="AN121" t="n">
        <v>12.34</v>
      </c>
      <c r="AO121" t="n">
        <f>ROUND(P121*100/H121,2)</f>
        <v>0.0</v>
      </c>
      <c r="AP121" t="n">
        <f>ROUND(Q121*100/I121,2)</f>
        <v>0.0</v>
      </c>
      <c r="AQ121"/>
      <c r="AR121"/>
      <c r="AS121" t="n">
        <v>0.0</v>
      </c>
    </row>
    <row r="122">
      <c r="A122" s="1" t="n">
        <v>45232.0</v>
      </c>
      <c r="B122" s="2" t="n">
        <v>45232.69144675926</v>
      </c>
      <c r="C122" t="inlineStr">
        <is>
          <t>3140094012084791</t>
        </is>
      </c>
      <c r="D122" t="inlineStr">
        <is>
          <t>POS0012</t>
        </is>
      </c>
      <c r="E122" t="inlineStr">
        <is>
          <t>06</t>
        </is>
      </c>
      <c r="F122" t="inlineStr">
        <is>
          <t>0094</t>
        </is>
      </c>
      <c r="G122" t="inlineStr">
        <is>
          <t>5299625965</t>
        </is>
      </c>
      <c r="H122" t="n">
        <v>980.0000000000001</v>
      </c>
      <c r="I122" t="n">
        <v>933.32</v>
      </c>
      <c r="J122" t="n">
        <v>896.18</v>
      </c>
      <c r="K122" t="inlineStr">
        <is>
          <t>sale</t>
        </is>
      </c>
      <c r="L122" t="inlineStr">
        <is>
          <t/>
        </is>
      </c>
      <c r="M122" t="inlineStr">
        <is>
          <t/>
        </is>
      </c>
      <c r="N122" t="n">
        <v>0.0</v>
      </c>
      <c r="O122" t="n">
        <v>0.0</v>
      </c>
      <c r="P122" t="n">
        <v>719.19</v>
      </c>
      <c r="Q122" t="n">
        <v>719.18</v>
      </c>
      <c r="R122" t="n">
        <v>37.14</v>
      </c>
      <c r="S122" t="n">
        <v>37.14</v>
      </c>
      <c r="T122" t="n">
        <v>9.33</v>
      </c>
      <c r="U122" t="n">
        <v>9.33</v>
      </c>
      <c r="V122" t="n">
        <v>161.31</v>
      </c>
      <c r="W122" t="n">
        <v>161.31</v>
      </c>
      <c r="X122" t="n">
        <v>12.25</v>
      </c>
      <c r="Y122" t="n">
        <v>12.25</v>
      </c>
      <c r="Z122" t="n">
        <v>31.24</v>
      </c>
      <c r="AA122" t="n">
        <v>31.24</v>
      </c>
      <c r="AB122" t="n">
        <v>46.66</v>
      </c>
      <c r="AC122" t="n">
        <v>46.67</v>
      </c>
      <c r="AD122" t="n">
        <v>46.680000000000064</v>
      </c>
      <c r="AE122" t="n">
        <v>0.010000000000104592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-0.010000000000005116</v>
      </c>
      <c r="AL122" t="inlineStr">
        <is>
          <t>unreconciled</t>
        </is>
      </c>
      <c r="AM122" t="inlineStr">
        <is>
          <t>Order Amount Mismatch (POS&gt;3PO)</t>
        </is>
      </c>
      <c r="AN122" t="n">
        <v>46.68</v>
      </c>
      <c r="AO122" t="n">
        <f>ROUND(P122*100/H122,2)</f>
        <v>0.0</v>
      </c>
      <c r="AP122" t="n">
        <f>ROUND(Q122*100/I122,2)</f>
        <v>0.0</v>
      </c>
      <c r="AQ122"/>
      <c r="AR122"/>
      <c r="AS122" t="n">
        <v>0.0</v>
      </c>
    </row>
    <row r="123">
      <c r="A123" s="1" t="n">
        <v>45235.0</v>
      </c>
      <c r="B123" s="2" t="n">
        <v>45235.98155092593</v>
      </c>
      <c r="C123" t="inlineStr">
        <is>
          <t>3140094012086390</t>
        </is>
      </c>
      <c r="D123" t="inlineStr">
        <is>
          <t>POS0012</t>
        </is>
      </c>
      <c r="E123" t="inlineStr">
        <is>
          <t>05</t>
        </is>
      </c>
      <c r="F123" t="inlineStr">
        <is>
          <t>0094</t>
        </is>
      </c>
      <c r="G123" t="inlineStr">
        <is>
          <t>5299639743</t>
        </is>
      </c>
      <c r="H123" t="n">
        <v>290.0</v>
      </c>
      <c r="I123" t="n">
        <v>276.19</v>
      </c>
      <c r="J123" t="n">
        <v>239.05</v>
      </c>
      <c r="K123" t="inlineStr">
        <is>
          <t>sale</t>
        </is>
      </c>
      <c r="L123" t="inlineStr">
        <is>
          <t/>
        </is>
      </c>
      <c r="M123" t="inlineStr">
        <is>
          <t/>
        </is>
      </c>
      <c r="N123" t="n">
        <v>0.0</v>
      </c>
      <c r="O123" t="n">
        <v>0.0</v>
      </c>
      <c r="P123" t="n">
        <v>218.38</v>
      </c>
      <c r="Q123" t="n">
        <v>218.37</v>
      </c>
      <c r="R123" t="n">
        <v>37.14</v>
      </c>
      <c r="S123" t="n">
        <v>37.14</v>
      </c>
      <c r="T123" t="n">
        <v>2.76</v>
      </c>
      <c r="U123" t="n">
        <v>2.76</v>
      </c>
      <c r="V123" t="n">
        <v>43.03</v>
      </c>
      <c r="W123" t="n">
        <v>43.03</v>
      </c>
      <c r="X123" t="n">
        <v>3.62</v>
      </c>
      <c r="Y123" t="n">
        <v>3.62</v>
      </c>
      <c r="Z123" t="n">
        <v>8.4</v>
      </c>
      <c r="AA123" t="n">
        <v>8.4</v>
      </c>
      <c r="AB123" t="n">
        <v>13.82</v>
      </c>
      <c r="AC123" t="n">
        <v>13.81</v>
      </c>
      <c r="AD123" t="n">
        <v>13.810000000000002</v>
      </c>
      <c r="AE123" t="n">
        <v>0.009999999999990905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0.009999999999999787</v>
      </c>
      <c r="AL123" t="inlineStr">
        <is>
          <t>unreconciled</t>
        </is>
      </c>
      <c r="AM123" t="inlineStr">
        <is>
          <t>Order Amount Mismatch (POS&gt;3PO)</t>
        </is>
      </c>
      <c r="AN123" t="n">
        <v>13.81</v>
      </c>
      <c r="AO123" t="n">
        <f>ROUND(P123*100/H123,2)</f>
        <v>0.0</v>
      </c>
      <c r="AP123" t="n">
        <f>ROUND(Q123*100/I123,2)</f>
        <v>0.0</v>
      </c>
      <c r="AQ123"/>
      <c r="AR123"/>
      <c r="AS123" t="n">
        <v>0.0</v>
      </c>
    </row>
    <row r="124">
      <c r="A124" s="1" t="n">
        <v>45231.0</v>
      </c>
      <c r="B124" s="2" t="n">
        <v>45231.730532407404</v>
      </c>
      <c r="C124" t="inlineStr">
        <is>
          <t>3140023012058773</t>
        </is>
      </c>
      <c r="D124" t="inlineStr">
        <is>
          <t>POS0012</t>
        </is>
      </c>
      <c r="E124" t="inlineStr">
        <is>
          <t>67</t>
        </is>
      </c>
      <c r="F124" t="inlineStr">
        <is>
          <t>0023</t>
        </is>
      </c>
      <c r="G124" t="inlineStr">
        <is>
          <t>5299661481</t>
        </is>
      </c>
      <c r="H124" t="n">
        <v>261.0</v>
      </c>
      <c r="I124" t="n">
        <v>248.56</v>
      </c>
      <c r="J124" t="n">
        <v>211.42</v>
      </c>
      <c r="K124" t="inlineStr">
        <is>
          <t>sale</t>
        </is>
      </c>
      <c r="L124" t="inlineStr">
        <is>
          <t/>
        </is>
      </c>
      <c r="M124" t="inlineStr">
        <is>
          <t/>
        </is>
      </c>
      <c r="N124" t="n">
        <v>0.0</v>
      </c>
      <c r="O124" t="n">
        <v>0.0</v>
      </c>
      <c r="P124" t="n">
        <v>197.31</v>
      </c>
      <c r="Q124" t="n">
        <v>197.3</v>
      </c>
      <c r="R124" t="n">
        <v>37.14</v>
      </c>
      <c r="S124" t="n">
        <v>37.14</v>
      </c>
      <c r="T124" t="n">
        <v>2.49</v>
      </c>
      <c r="U124" t="n">
        <v>2.49</v>
      </c>
      <c r="V124" t="n">
        <v>38.06</v>
      </c>
      <c r="W124" t="n">
        <v>38.06</v>
      </c>
      <c r="X124" t="n">
        <v>3.26</v>
      </c>
      <c r="Y124" t="n">
        <v>3.26</v>
      </c>
      <c r="Z124" t="n">
        <v>7.44</v>
      </c>
      <c r="AA124" t="n">
        <v>7.44</v>
      </c>
      <c r="AB124" t="n">
        <v>12.42</v>
      </c>
      <c r="AC124" t="n">
        <v>12.43</v>
      </c>
      <c r="AD124" t="n">
        <v>12.439999999999998</v>
      </c>
      <c r="AE124" t="n">
        <v>0.009999999999990905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-0.009999999999999787</v>
      </c>
      <c r="AL124" t="inlineStr">
        <is>
          <t>unreconciled</t>
        </is>
      </c>
      <c r="AM124" t="inlineStr">
        <is>
          <t>Order Amount Mismatch (POS&gt;3PO)</t>
        </is>
      </c>
      <c r="AN124" t="n">
        <v>12.44</v>
      </c>
      <c r="AO124" t="n">
        <f>ROUND(P124*100/H124,2)</f>
        <v>0.0</v>
      </c>
      <c r="AP124" t="n">
        <f>ROUND(Q124*100/I124,2)</f>
        <v>0.0</v>
      </c>
      <c r="AQ124"/>
      <c r="AR124"/>
      <c r="AS124" t="n">
        <v>0.0</v>
      </c>
    </row>
    <row r="125">
      <c r="A125" s="1" t="n">
        <v>45232.0</v>
      </c>
      <c r="B125" s="2" t="n">
        <v>45232.78729166667</v>
      </c>
      <c r="C125" t="inlineStr">
        <is>
          <t>3140094012084837</t>
        </is>
      </c>
      <c r="D125" t="inlineStr">
        <is>
          <t>POS0012</t>
        </is>
      </c>
      <c r="E125" t="inlineStr">
        <is>
          <t>52</t>
        </is>
      </c>
      <c r="F125" t="inlineStr">
        <is>
          <t>0094</t>
        </is>
      </c>
      <c r="G125" t="inlineStr">
        <is>
          <t>5299669742</t>
        </is>
      </c>
      <c r="H125" t="n">
        <v>575.0</v>
      </c>
      <c r="I125" t="n">
        <v>547.62</v>
      </c>
      <c r="J125" t="n">
        <v>510.48</v>
      </c>
      <c r="K125" t="inlineStr">
        <is>
          <t>sale</t>
        </is>
      </c>
      <c r="L125" t="inlineStr">
        <is>
          <t/>
        </is>
      </c>
      <c r="M125" t="inlineStr">
        <is>
          <t/>
        </is>
      </c>
      <c r="N125" t="n">
        <v>0.0</v>
      </c>
      <c r="O125" t="n">
        <v>0.0</v>
      </c>
      <c r="P125" t="n">
        <v>425.23</v>
      </c>
      <c r="Q125" t="n">
        <v>425.21</v>
      </c>
      <c r="R125" t="n">
        <v>37.14</v>
      </c>
      <c r="S125" t="n">
        <v>37.14</v>
      </c>
      <c r="T125" t="n">
        <v>5.48</v>
      </c>
      <c r="U125" t="n">
        <v>5.48</v>
      </c>
      <c r="V125" t="n">
        <v>91.89</v>
      </c>
      <c r="W125" t="n">
        <v>91.89</v>
      </c>
      <c r="X125" t="n">
        <v>7.19</v>
      </c>
      <c r="Y125" t="n">
        <v>7.19</v>
      </c>
      <c r="Z125" t="n">
        <v>17.83</v>
      </c>
      <c r="AA125" t="n">
        <v>17.83</v>
      </c>
      <c r="AB125" t="n">
        <v>27.38</v>
      </c>
      <c r="AC125" t="n">
        <v>27.38</v>
      </c>
      <c r="AD125" t="n">
        <v>27.379999999999995</v>
      </c>
      <c r="AE125" t="n">
        <v>0.020000000000038654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inlineStr">
        <is>
          <t>unreconciled</t>
        </is>
      </c>
      <c r="AM125" t="inlineStr">
        <is>
          <t>Order Amount Mismatch (POS&gt;3PO)</t>
        </is>
      </c>
      <c r="AN125" t="n">
        <v>27.38</v>
      </c>
      <c r="AO125" t="n">
        <f>ROUND(P125*100/H125,2)</f>
        <v>0.0</v>
      </c>
      <c r="AP125" t="n">
        <f>ROUND(Q125*100/I125,2)</f>
        <v>0.0</v>
      </c>
      <c r="AQ125"/>
      <c r="AR125"/>
      <c r="AS125" t="n">
        <v>0.0</v>
      </c>
    </row>
    <row r="126">
      <c r="A126" s="1" t="n">
        <v>45232.0</v>
      </c>
      <c r="B126" s="2" t="n">
        <v>45232.698599537034</v>
      </c>
      <c r="C126" t="inlineStr">
        <is>
          <t>3140094012084792</t>
        </is>
      </c>
      <c r="D126" t="inlineStr">
        <is>
          <t>POS0012</t>
        </is>
      </c>
      <c r="E126" t="inlineStr">
        <is>
          <t>07</t>
        </is>
      </c>
      <c r="F126" t="inlineStr">
        <is>
          <t>0094</t>
        </is>
      </c>
      <c r="G126" t="inlineStr">
        <is>
          <t>5299688347</t>
        </is>
      </c>
      <c r="H126" t="n">
        <v>641.0</v>
      </c>
      <c r="I126" t="n">
        <v>610.47</v>
      </c>
      <c r="J126" t="n">
        <v>573.33</v>
      </c>
      <c r="K126" t="inlineStr">
        <is>
          <t>sale</t>
        </is>
      </c>
      <c r="L126" t="inlineStr">
        <is>
          <t/>
        </is>
      </c>
      <c r="M126" t="inlineStr">
        <is>
          <t/>
        </is>
      </c>
      <c r="N126" t="n">
        <v>0.0</v>
      </c>
      <c r="O126" t="n">
        <v>0.0</v>
      </c>
      <c r="P126" t="n">
        <v>473.14</v>
      </c>
      <c r="Q126" t="n">
        <v>473.15</v>
      </c>
      <c r="R126" t="n">
        <v>37.14</v>
      </c>
      <c r="S126" t="n">
        <v>37.14</v>
      </c>
      <c r="T126" t="n">
        <v>6.1</v>
      </c>
      <c r="U126" t="n">
        <v>6.1</v>
      </c>
      <c r="V126" t="n">
        <v>103.2</v>
      </c>
      <c r="W126" t="n">
        <v>103.2</v>
      </c>
      <c r="X126" t="n">
        <v>8.01</v>
      </c>
      <c r="Y126" t="n">
        <v>8.01</v>
      </c>
      <c r="Z126" t="n">
        <v>20.02</v>
      </c>
      <c r="AA126" t="n">
        <v>20.02</v>
      </c>
      <c r="AB126" t="n">
        <v>30.52</v>
      </c>
      <c r="AC126" t="n">
        <v>30.53</v>
      </c>
      <c r="AD126" t="n">
        <v>30.529999999999973</v>
      </c>
      <c r="AE126" t="n">
        <v>-0.009999999999990905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-0.010000000000001563</v>
      </c>
      <c r="AL126" t="inlineStr">
        <is>
          <t>unreconciled</t>
        </is>
      </c>
      <c r="AM126" t="inlineStr">
        <is>
          <t>Order Amount Mismatch (POS&gt;3PO)</t>
        </is>
      </c>
      <c r="AN126" t="n">
        <v>30.53</v>
      </c>
      <c r="AO126" t="n">
        <f>ROUND(P126*100/H126,2)</f>
        <v>0.0</v>
      </c>
      <c r="AP126" t="n">
        <f>ROUND(Q126*100/I126,2)</f>
        <v>0.0</v>
      </c>
      <c r="AQ126"/>
      <c r="AR126"/>
      <c r="AS126" t="n">
        <v>0.0</v>
      </c>
    </row>
    <row r="127">
      <c r="A127" s="1" t="n">
        <v>45231.0</v>
      </c>
      <c r="B127" s="2" t="n">
        <v>45231.65725694445</v>
      </c>
      <c r="C127" t="inlineStr">
        <is>
          <t>3140094012084402</t>
        </is>
      </c>
      <c r="D127" t="inlineStr">
        <is>
          <t>POS0012</t>
        </is>
      </c>
      <c r="E127" t="inlineStr">
        <is>
          <t>16</t>
        </is>
      </c>
      <c r="F127" t="inlineStr">
        <is>
          <t>0094</t>
        </is>
      </c>
      <c r="G127" t="inlineStr">
        <is>
          <t>5299730003</t>
        </is>
      </c>
      <c r="H127" t="n">
        <v>418.0</v>
      </c>
      <c r="I127" t="n">
        <v>398.09</v>
      </c>
      <c r="J127" t="n">
        <v>360.95</v>
      </c>
      <c r="K127" t="inlineStr">
        <is>
          <t>sale</t>
        </is>
      </c>
      <c r="L127" t="inlineStr">
        <is>
          <t/>
        </is>
      </c>
      <c r="M127" t="inlineStr">
        <is>
          <t/>
        </is>
      </c>
      <c r="N127" t="n">
        <v>0.0</v>
      </c>
      <c r="O127" t="n">
        <v>0.0</v>
      </c>
      <c r="P127" t="n">
        <v>311.29</v>
      </c>
      <c r="Q127" t="n">
        <v>311.28</v>
      </c>
      <c r="R127" t="n">
        <v>37.14</v>
      </c>
      <c r="S127" t="n">
        <v>37.14</v>
      </c>
      <c r="T127" t="n">
        <v>3.98</v>
      </c>
      <c r="U127" t="n">
        <v>3.98</v>
      </c>
      <c r="V127" t="n">
        <v>64.97</v>
      </c>
      <c r="W127" t="n">
        <v>64.97</v>
      </c>
      <c r="X127" t="n">
        <v>5.22</v>
      </c>
      <c r="Y127" t="n">
        <v>5.22</v>
      </c>
      <c r="Z127" t="n">
        <v>12.63</v>
      </c>
      <c r="AA127" t="n">
        <v>12.63</v>
      </c>
      <c r="AB127" t="n">
        <v>19.9</v>
      </c>
      <c r="AC127" t="n">
        <v>19.91</v>
      </c>
      <c r="AD127" t="n">
        <v>19.910000000000025</v>
      </c>
      <c r="AE127" t="n">
        <v>0.010000000000047748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-0.010000000000001563</v>
      </c>
      <c r="AL127" t="inlineStr">
        <is>
          <t>unreconciled</t>
        </is>
      </c>
      <c r="AM127" t="inlineStr">
        <is>
          <t>Order Amount Mismatch (POS&gt;3PO)</t>
        </is>
      </c>
      <c r="AN127" t="n">
        <v>19.91</v>
      </c>
      <c r="AO127" t="n">
        <f>ROUND(P127*100/H127,2)</f>
        <v>0.0</v>
      </c>
      <c r="AP127" t="n">
        <f>ROUND(Q127*100/I127,2)</f>
        <v>0.0</v>
      </c>
      <c r="AQ127"/>
      <c r="AR127"/>
      <c r="AS127" t="n">
        <v>0.0</v>
      </c>
    </row>
    <row r="128">
      <c r="A128" s="1" t="n">
        <v>45231.0</v>
      </c>
      <c r="B128" s="2" t="n">
        <v>45231.69898148148</v>
      </c>
      <c r="C128" t="inlineStr">
        <is>
          <t>3140023012058755</t>
        </is>
      </c>
      <c r="D128" t="inlineStr">
        <is>
          <t>POS0012</t>
        </is>
      </c>
      <c r="E128" t="inlineStr">
        <is>
          <t>49</t>
        </is>
      </c>
      <c r="F128" t="inlineStr">
        <is>
          <t>0023</t>
        </is>
      </c>
      <c r="G128" t="inlineStr">
        <is>
          <t>5299741704</t>
        </is>
      </c>
      <c r="H128" t="n">
        <v>249.0</v>
      </c>
      <c r="I128" t="n">
        <v>237.12</v>
      </c>
      <c r="J128" t="n">
        <v>199.98</v>
      </c>
      <c r="K128" t="inlineStr">
        <is>
          <t>sale</t>
        </is>
      </c>
      <c r="L128" t="inlineStr">
        <is>
          <t/>
        </is>
      </c>
      <c r="M128" t="inlineStr">
        <is>
          <t/>
        </is>
      </c>
      <c r="N128" t="n">
        <v>0.0</v>
      </c>
      <c r="O128" t="n">
        <v>0.0</v>
      </c>
      <c r="P128" t="n">
        <v>188.6</v>
      </c>
      <c r="Q128" t="n">
        <v>188.6</v>
      </c>
      <c r="R128" t="n">
        <v>37.14</v>
      </c>
      <c r="S128" t="n">
        <v>37.14</v>
      </c>
      <c r="T128" t="n">
        <v>2.37</v>
      </c>
      <c r="U128" t="n">
        <v>2.37</v>
      </c>
      <c r="V128" t="n">
        <v>36.0</v>
      </c>
      <c r="W128" t="n">
        <v>36.0</v>
      </c>
      <c r="X128" t="n">
        <v>3.11</v>
      </c>
      <c r="Y128" t="n">
        <v>3.11</v>
      </c>
      <c r="Z128" t="n">
        <v>7.04</v>
      </c>
      <c r="AA128" t="n">
        <v>7.04</v>
      </c>
      <c r="AB128" t="n">
        <v>11.86</v>
      </c>
      <c r="AC128" t="n">
        <v>11.86</v>
      </c>
      <c r="AD128" t="n">
        <v>11.879999999999995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inlineStr">
        <is>
          <t>unreconciled</t>
        </is>
      </c>
      <c r="AM128" t="inlineStr">
        <is>
          <t>Order Amount Mismatch (POS&gt;3PO)</t>
        </is>
      </c>
      <c r="AN128" t="n">
        <v>11.88</v>
      </c>
      <c r="AO128" t="n">
        <f>ROUND(P128*100/H128,2)</f>
        <v>0.0</v>
      </c>
      <c r="AP128" t="n">
        <f>ROUND(Q128*100/I128,2)</f>
        <v>0.0</v>
      </c>
      <c r="AQ128"/>
      <c r="AR128"/>
      <c r="AS128" t="n">
        <v>0.0</v>
      </c>
    </row>
    <row r="129">
      <c r="A129" s="1" t="n">
        <v>45235.0</v>
      </c>
      <c r="B129" s="2" t="n">
        <v>45235.51865740741</v>
      </c>
      <c r="C129" t="inlineStr">
        <is>
          <t>3140023012059750</t>
        </is>
      </c>
      <c r="D129" t="inlineStr">
        <is>
          <t>POS0012</t>
        </is>
      </c>
      <c r="E129" t="inlineStr">
        <is>
          <t>42</t>
        </is>
      </c>
      <c r="F129" t="inlineStr">
        <is>
          <t>0023</t>
        </is>
      </c>
      <c r="G129" t="inlineStr">
        <is>
          <t>5299779023</t>
        </is>
      </c>
      <c r="H129" t="n">
        <v>341.0</v>
      </c>
      <c r="I129" t="n">
        <v>324.76</v>
      </c>
      <c r="J129" t="n">
        <v>287.62</v>
      </c>
      <c r="K129" t="inlineStr">
        <is>
          <t>sale</t>
        </is>
      </c>
      <c r="L129" t="inlineStr">
        <is>
          <t/>
        </is>
      </c>
      <c r="M129" t="inlineStr">
        <is>
          <t/>
        </is>
      </c>
      <c r="N129" t="n">
        <v>0.0</v>
      </c>
      <c r="O129" t="n">
        <v>0.0</v>
      </c>
      <c r="P129" t="n">
        <v>255.39</v>
      </c>
      <c r="Q129" t="n">
        <v>255.39</v>
      </c>
      <c r="R129" t="n">
        <v>37.14</v>
      </c>
      <c r="S129" t="n">
        <v>37.14</v>
      </c>
      <c r="T129" t="n">
        <v>3.25</v>
      </c>
      <c r="U129" t="n">
        <v>3.25</v>
      </c>
      <c r="V129" t="n">
        <v>51.77</v>
      </c>
      <c r="W129" t="n">
        <v>51.77</v>
      </c>
      <c r="X129" t="n">
        <v>4.26</v>
      </c>
      <c r="Y129" t="n">
        <v>4.26</v>
      </c>
      <c r="Z129" t="n">
        <v>10.09</v>
      </c>
      <c r="AA129" t="n">
        <v>10.09</v>
      </c>
      <c r="AB129" t="n">
        <v>16.24</v>
      </c>
      <c r="AC129" t="n">
        <v>16.24</v>
      </c>
      <c r="AD129" t="n">
        <v>16.24000000000001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inlineStr">
        <is>
          <t>unreconciled</t>
        </is>
      </c>
      <c r="AM129" t="inlineStr">
        <is>
          <t>Order Amount Mismatch (POS&gt;3PO)</t>
        </is>
      </c>
      <c r="AN129" t="n">
        <v>16.24</v>
      </c>
      <c r="AO129" t="n">
        <f>ROUND(P129*100/H129,2)</f>
        <v>0.0</v>
      </c>
      <c r="AP129" t="n">
        <f>ROUND(Q129*100/I129,2)</f>
        <v>0.0</v>
      </c>
      <c r="AQ129"/>
      <c r="AR129"/>
      <c r="AS129" t="n">
        <v>0.0</v>
      </c>
    </row>
    <row r="130">
      <c r="A130" s="1" t="n">
        <v>45231.0</v>
      </c>
      <c r="B130" s="2" t="n">
        <v>45231.81270833333</v>
      </c>
      <c r="C130" t="inlineStr">
        <is>
          <t>3140094012084484</t>
        </is>
      </c>
      <c r="D130" t="inlineStr">
        <is>
          <t>POS0012</t>
        </is>
      </c>
      <c r="E130" t="inlineStr">
        <is>
          <t>98</t>
        </is>
      </c>
      <c r="F130" t="inlineStr">
        <is>
          <t>0094</t>
        </is>
      </c>
      <c r="G130" t="inlineStr">
        <is>
          <t>5299794004</t>
        </is>
      </c>
      <c r="H130" t="n">
        <v>392.0</v>
      </c>
      <c r="I130" t="n">
        <v>373.32</v>
      </c>
      <c r="J130" t="n">
        <v>336.18</v>
      </c>
      <c r="K130" t="inlineStr">
        <is>
          <t>sale</t>
        </is>
      </c>
      <c r="L130" t="inlineStr">
        <is>
          <t/>
        </is>
      </c>
      <c r="M130" t="inlineStr">
        <is>
          <t/>
        </is>
      </c>
      <c r="N130" t="n">
        <v>0.0</v>
      </c>
      <c r="O130" t="n">
        <v>0.0</v>
      </c>
      <c r="P130" t="n">
        <v>292.41</v>
      </c>
      <c r="Q130" t="n">
        <v>292.4</v>
      </c>
      <c r="R130" t="n">
        <v>37.14</v>
      </c>
      <c r="S130" t="n">
        <v>37.14</v>
      </c>
      <c r="T130" t="n">
        <v>3.73</v>
      </c>
      <c r="U130" t="n">
        <v>3.73</v>
      </c>
      <c r="V130" t="n">
        <v>60.51</v>
      </c>
      <c r="W130" t="n">
        <v>60.51</v>
      </c>
      <c r="X130" t="n">
        <v>4.9</v>
      </c>
      <c r="Y130" t="n">
        <v>4.9</v>
      </c>
      <c r="Z130" t="n">
        <v>11.77</v>
      </c>
      <c r="AA130" t="n">
        <v>11.77</v>
      </c>
      <c r="AB130" t="n">
        <v>18.66</v>
      </c>
      <c r="AC130" t="n">
        <v>18.67</v>
      </c>
      <c r="AD130" t="n">
        <v>18.680000000000007</v>
      </c>
      <c r="AE130" t="n">
        <v>0.010000000000047748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-0.010000000000001563</v>
      </c>
      <c r="AL130" t="inlineStr">
        <is>
          <t>unreconciled</t>
        </is>
      </c>
      <c r="AM130" t="inlineStr">
        <is>
          <t>Order Amount Mismatch (POS&gt;3PO)</t>
        </is>
      </c>
      <c r="AN130" t="n">
        <v>18.68</v>
      </c>
      <c r="AO130" t="n">
        <f>ROUND(P130*100/H130,2)</f>
        <v>0.0</v>
      </c>
      <c r="AP130" t="n">
        <f>ROUND(Q130*100/I130,2)</f>
        <v>0.0</v>
      </c>
      <c r="AQ130"/>
      <c r="AR130"/>
      <c r="AS130" t="n">
        <v>0.0</v>
      </c>
    </row>
    <row r="131">
      <c r="A131" s="1" t="n">
        <v>45231.0</v>
      </c>
      <c r="B131" s="2" t="n">
        <v>45231.62482638889</v>
      </c>
      <c r="C131" t="inlineStr">
        <is>
          <t>3140094012084388</t>
        </is>
      </c>
      <c r="D131" t="inlineStr">
        <is>
          <t>POS0012</t>
        </is>
      </c>
      <c r="E131" t="inlineStr">
        <is>
          <t>02</t>
        </is>
      </c>
      <c r="F131" t="inlineStr">
        <is>
          <t>0094</t>
        </is>
      </c>
      <c r="G131" t="inlineStr">
        <is>
          <t>5299795143</t>
        </is>
      </c>
      <c r="H131" t="n">
        <v>1324.0</v>
      </c>
      <c r="I131" t="n">
        <v>1260.94</v>
      </c>
      <c r="J131" t="n">
        <v>1223.8</v>
      </c>
      <c r="K131" t="inlineStr">
        <is>
          <t>sale</t>
        </is>
      </c>
      <c r="L131" t="inlineStr">
        <is>
          <t/>
        </is>
      </c>
      <c r="M131" t="inlineStr">
        <is>
          <t/>
        </is>
      </c>
      <c r="N131" t="n">
        <v>0.0</v>
      </c>
      <c r="O131" t="n">
        <v>0.0</v>
      </c>
      <c r="P131" t="n">
        <v>968.87</v>
      </c>
      <c r="Q131" t="n">
        <v>968.88</v>
      </c>
      <c r="R131" t="n">
        <v>37.14</v>
      </c>
      <c r="S131" t="n">
        <v>37.14</v>
      </c>
      <c r="T131" t="n">
        <v>12.61</v>
      </c>
      <c r="U131" t="n">
        <v>12.61</v>
      </c>
      <c r="V131" t="n">
        <v>220.28</v>
      </c>
      <c r="W131" t="n">
        <v>220.28</v>
      </c>
      <c r="X131" t="n">
        <v>16.55</v>
      </c>
      <c r="Y131" t="n">
        <v>16.55</v>
      </c>
      <c r="Z131" t="n">
        <v>42.63</v>
      </c>
      <c r="AA131" t="n">
        <v>42.63</v>
      </c>
      <c r="AB131" t="n">
        <v>63.04</v>
      </c>
      <c r="AC131" t="n">
        <v>63.05</v>
      </c>
      <c r="AD131" t="n">
        <v>63.059999999999945</v>
      </c>
      <c r="AE131" t="n">
        <v>-0.009999999999990905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-0.00999999999999801</v>
      </c>
      <c r="AL131" t="inlineStr">
        <is>
          <t>unreconciled</t>
        </is>
      </c>
      <c r="AM131" t="inlineStr">
        <is>
          <t>Order Amount Mismatch (POS&gt;3PO)</t>
        </is>
      </c>
      <c r="AN131" t="n">
        <v>63.06</v>
      </c>
      <c r="AO131" t="n">
        <f>ROUND(P131*100/H131,2)</f>
        <v>0.0</v>
      </c>
      <c r="AP131" t="n">
        <f>ROUND(Q131*100/I131,2)</f>
        <v>0.0</v>
      </c>
      <c r="AQ131"/>
      <c r="AR131"/>
      <c r="AS131" t="n">
        <v>0.0</v>
      </c>
    </row>
    <row r="132">
      <c r="A132" s="1" t="n">
        <v>45232.0</v>
      </c>
      <c r="B132" s="2" t="n">
        <v>45233.011655092596</v>
      </c>
      <c r="C132" t="inlineStr">
        <is>
          <t>3140094012085019</t>
        </is>
      </c>
      <c r="D132" t="inlineStr">
        <is>
          <t>POS0012</t>
        </is>
      </c>
      <c r="E132" t="inlineStr">
        <is>
          <t>34</t>
        </is>
      </c>
      <c r="F132" t="inlineStr">
        <is>
          <t>0094</t>
        </is>
      </c>
      <c r="G132" t="inlineStr">
        <is>
          <t>5299838925</t>
        </is>
      </c>
      <c r="H132" t="n">
        <v>380.0</v>
      </c>
      <c r="I132" t="n">
        <v>361.91</v>
      </c>
      <c r="J132" t="n">
        <v>324.77</v>
      </c>
      <c r="K132" t="inlineStr">
        <is>
          <t>sale</t>
        </is>
      </c>
      <c r="L132" t="inlineStr">
        <is>
          <t/>
        </is>
      </c>
      <c r="M132" t="inlineStr">
        <is>
          <t/>
        </is>
      </c>
      <c r="N132" t="n">
        <v>0.0</v>
      </c>
      <c r="O132" t="n">
        <v>0.0</v>
      </c>
      <c r="P132" t="n">
        <v>283.7</v>
      </c>
      <c r="Q132" t="n">
        <v>283.7</v>
      </c>
      <c r="R132" t="n">
        <v>37.14</v>
      </c>
      <c r="S132" t="n">
        <v>37.14</v>
      </c>
      <c r="T132" t="n">
        <v>3.62</v>
      </c>
      <c r="U132" t="n">
        <v>3.62</v>
      </c>
      <c r="V132" t="n">
        <v>58.46</v>
      </c>
      <c r="W132" t="n">
        <v>58.46</v>
      </c>
      <c r="X132" t="n">
        <v>4.75</v>
      </c>
      <c r="Y132" t="n">
        <v>4.75</v>
      </c>
      <c r="Z132" t="n">
        <v>11.38</v>
      </c>
      <c r="AA132" t="n">
        <v>11.38</v>
      </c>
      <c r="AB132" t="n">
        <v>18.1</v>
      </c>
      <c r="AC132" t="n">
        <v>18.1</v>
      </c>
      <c r="AD132" t="n">
        <v>18.089999999999975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inlineStr">
        <is>
          <t>unreconciled</t>
        </is>
      </c>
      <c r="AM132" t="inlineStr">
        <is>
          <t>Order Amount Mismatch (POS&gt;3PO)</t>
        </is>
      </c>
      <c r="AN132" t="n">
        <v>18.09</v>
      </c>
      <c r="AO132" t="n">
        <f>ROUND(P132*100/H132,2)</f>
        <v>0.0</v>
      </c>
      <c r="AP132" t="n">
        <f>ROUND(Q132*100/I132,2)</f>
        <v>0.0</v>
      </c>
      <c r="AQ132"/>
      <c r="AR132"/>
      <c r="AS132" t="n">
        <v>0.0</v>
      </c>
    </row>
    <row r="133">
      <c r="A133" s="1" t="n">
        <v>45232.0</v>
      </c>
      <c r="B133" s="2" t="n">
        <v>45232.758993055555</v>
      </c>
      <c r="C133" t="inlineStr">
        <is>
          <t>3140023012059006</t>
        </is>
      </c>
      <c r="D133" t="inlineStr">
        <is>
          <t>POS0012</t>
        </is>
      </c>
      <c r="E133" t="inlineStr">
        <is>
          <t>00</t>
        </is>
      </c>
      <c r="F133" t="inlineStr">
        <is>
          <t>0023</t>
        </is>
      </c>
      <c r="G133" t="inlineStr">
        <is>
          <t>5299844530</t>
        </is>
      </c>
      <c r="H133" t="n">
        <v>470.0</v>
      </c>
      <c r="I133" t="n">
        <v>447.61</v>
      </c>
      <c r="J133" t="n">
        <v>410.47</v>
      </c>
      <c r="K133" t="inlineStr">
        <is>
          <t>sale</t>
        </is>
      </c>
      <c r="L133" t="inlineStr">
        <is>
          <t/>
        </is>
      </c>
      <c r="M133" t="inlineStr">
        <is>
          <t/>
        </is>
      </c>
      <c r="N133" t="n">
        <v>0.0</v>
      </c>
      <c r="O133" t="n">
        <v>0.0</v>
      </c>
      <c r="P133" t="n">
        <v>349.03</v>
      </c>
      <c r="Q133" t="n">
        <v>349.0</v>
      </c>
      <c r="R133" t="n">
        <v>37.14</v>
      </c>
      <c r="S133" t="n">
        <v>37.14</v>
      </c>
      <c r="T133" t="n">
        <v>4.48</v>
      </c>
      <c r="U133" t="n">
        <v>4.48</v>
      </c>
      <c r="V133" t="n">
        <v>73.88</v>
      </c>
      <c r="W133" t="n">
        <v>73.88</v>
      </c>
      <c r="X133" t="n">
        <v>5.87</v>
      </c>
      <c r="Y133" t="n">
        <v>5.87</v>
      </c>
      <c r="Z133" t="n">
        <v>14.35</v>
      </c>
      <c r="AA133" t="n">
        <v>14.36</v>
      </c>
      <c r="AB133" t="n">
        <v>22.38</v>
      </c>
      <c r="AC133" t="n">
        <v>22.38</v>
      </c>
      <c r="AD133" t="n">
        <v>22.389999999999986</v>
      </c>
      <c r="AE133" t="n">
        <v>0.029999999999972715</v>
      </c>
      <c r="AF133" t="n">
        <v>0.0</v>
      </c>
      <c r="AG133" t="n">
        <v>0.0</v>
      </c>
      <c r="AH133" t="n">
        <v>0.0</v>
      </c>
      <c r="AI133" t="n">
        <v>0.0</v>
      </c>
      <c r="AJ133" t="n">
        <v>-0.009999999999999787</v>
      </c>
      <c r="AK133" t="n">
        <v>0.0</v>
      </c>
      <c r="AL133" t="inlineStr">
        <is>
          <t>unreconciled</t>
        </is>
      </c>
      <c r="AM133" t="inlineStr">
        <is>
          <t>Order Amount Mismatch (POS&gt;3PO)</t>
        </is>
      </c>
      <c r="AN133" t="n">
        <v>22.39</v>
      </c>
      <c r="AO133" t="n">
        <f>ROUND(P133*100/H133,2)</f>
        <v>0.0</v>
      </c>
      <c r="AP133" t="n">
        <f>ROUND(Q133*100/I133,2)</f>
        <v>0.0</v>
      </c>
      <c r="AQ133"/>
      <c r="AR133"/>
      <c r="AS133" t="n">
        <v>0.0</v>
      </c>
    </row>
    <row r="134">
      <c r="A134" s="1" t="n">
        <v>45232.0</v>
      </c>
      <c r="B134" s="2" t="n">
        <v>45233.02494212963</v>
      </c>
      <c r="C134" t="inlineStr">
        <is>
          <t>3140023012059162</t>
        </is>
      </c>
      <c r="D134" t="inlineStr">
        <is>
          <t>POS0012</t>
        </is>
      </c>
      <c r="E134" t="inlineStr">
        <is>
          <t>55</t>
        </is>
      </c>
      <c r="F134" t="inlineStr">
        <is>
          <t>0023</t>
        </is>
      </c>
      <c r="G134" t="inlineStr">
        <is>
          <t>5299964117</t>
        </is>
      </c>
      <c r="H134" t="n">
        <v>415.0</v>
      </c>
      <c r="I134" t="n">
        <v>395.23</v>
      </c>
      <c r="J134" t="n">
        <v>358.09</v>
      </c>
      <c r="K134" t="inlineStr">
        <is>
          <t>sale</t>
        </is>
      </c>
      <c r="L134" t="inlineStr">
        <is>
          <t/>
        </is>
      </c>
      <c r="M134" t="inlineStr">
        <is>
          <t/>
        </is>
      </c>
      <c r="N134" t="n">
        <v>0.0</v>
      </c>
      <c r="O134" t="n">
        <v>0.0</v>
      </c>
      <c r="P134" t="n">
        <v>309.09</v>
      </c>
      <c r="Q134" t="n">
        <v>309.08</v>
      </c>
      <c r="R134" t="n">
        <v>37.14</v>
      </c>
      <c r="S134" t="n">
        <v>37.14</v>
      </c>
      <c r="T134" t="n">
        <v>3.95</v>
      </c>
      <c r="U134" t="n">
        <v>3.95</v>
      </c>
      <c r="V134" t="n">
        <v>64.46</v>
      </c>
      <c r="W134" t="n">
        <v>64.46</v>
      </c>
      <c r="X134" t="n">
        <v>5.19</v>
      </c>
      <c r="Y134" t="n">
        <v>5.19</v>
      </c>
      <c r="Z134" t="n">
        <v>12.54</v>
      </c>
      <c r="AA134" t="n">
        <v>12.53</v>
      </c>
      <c r="AB134" t="n">
        <v>19.76</v>
      </c>
      <c r="AC134" t="n">
        <v>19.76</v>
      </c>
      <c r="AD134" t="n">
        <v>19.769999999999982</v>
      </c>
      <c r="AE134" t="n">
        <v>0.009999999999990905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0.009999999999999787</v>
      </c>
      <c r="AK134" t="n">
        <v>0.0</v>
      </c>
      <c r="AL134" t="inlineStr">
        <is>
          <t>unreconciled</t>
        </is>
      </c>
      <c r="AM134" t="inlineStr">
        <is>
          <t>Order Amount Mismatch (POS&gt;3PO)</t>
        </is>
      </c>
      <c r="AN134" t="n">
        <v>19.77</v>
      </c>
      <c r="AO134" t="n">
        <f>ROUND(P134*100/H134,2)</f>
        <v>0.0</v>
      </c>
      <c r="AP134" t="n">
        <f>ROUND(Q134*100/I134,2)</f>
        <v>0.0</v>
      </c>
      <c r="AQ134"/>
      <c r="AR134"/>
      <c r="AS134" t="n">
        <v>0.0</v>
      </c>
    </row>
    <row r="135">
      <c r="A135" s="1" t="n">
        <v>45232.0</v>
      </c>
      <c r="B135" s="2" t="n">
        <v>45232.71262731482</v>
      </c>
      <c r="C135" t="inlineStr">
        <is>
          <t>3140094012084802</t>
        </is>
      </c>
      <c r="D135" t="inlineStr">
        <is>
          <t>POS0012</t>
        </is>
      </c>
      <c r="E135" t="inlineStr">
        <is>
          <t>17</t>
        </is>
      </c>
      <c r="F135" t="inlineStr">
        <is>
          <t>0094</t>
        </is>
      </c>
      <c r="G135" t="inlineStr">
        <is>
          <t>5300016114</t>
        </is>
      </c>
      <c r="H135" t="n">
        <v>261.0</v>
      </c>
      <c r="I135" t="n">
        <v>248.56</v>
      </c>
      <c r="J135" t="n">
        <v>211.42</v>
      </c>
      <c r="K135" t="inlineStr">
        <is>
          <t>sale</t>
        </is>
      </c>
      <c r="L135" t="inlineStr">
        <is>
          <t/>
        </is>
      </c>
      <c r="M135" t="inlineStr">
        <is>
          <t/>
        </is>
      </c>
      <c r="N135" t="n">
        <v>0.0</v>
      </c>
      <c r="O135" t="n">
        <v>0.0</v>
      </c>
      <c r="P135" t="n">
        <v>197.31</v>
      </c>
      <c r="Q135" t="n">
        <v>197.3</v>
      </c>
      <c r="R135" t="n">
        <v>37.14</v>
      </c>
      <c r="S135" t="n">
        <v>37.14</v>
      </c>
      <c r="T135" t="n">
        <v>2.49</v>
      </c>
      <c r="U135" t="n">
        <v>2.49</v>
      </c>
      <c r="V135" t="n">
        <v>38.06</v>
      </c>
      <c r="W135" t="n">
        <v>38.06</v>
      </c>
      <c r="X135" t="n">
        <v>3.26</v>
      </c>
      <c r="Y135" t="n">
        <v>3.26</v>
      </c>
      <c r="Z135" t="n">
        <v>7.44</v>
      </c>
      <c r="AA135" t="n">
        <v>7.44</v>
      </c>
      <c r="AB135" t="n">
        <v>12.42</v>
      </c>
      <c r="AC135" t="n">
        <v>12.43</v>
      </c>
      <c r="AD135" t="n">
        <v>12.439999999999998</v>
      </c>
      <c r="AE135" t="n">
        <v>0.009999999999990905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-0.009999999999999787</v>
      </c>
      <c r="AL135" t="inlineStr">
        <is>
          <t>unreconciled</t>
        </is>
      </c>
      <c r="AM135" t="inlineStr">
        <is>
          <t>Order Amount Mismatch (POS&gt;3PO)</t>
        </is>
      </c>
      <c r="AN135" t="n">
        <v>12.44</v>
      </c>
      <c r="AO135" t="n">
        <f>ROUND(P135*100/H135,2)</f>
        <v>0.0</v>
      </c>
      <c r="AP135" t="n">
        <f>ROUND(Q135*100/I135,2)</f>
        <v>0.0</v>
      </c>
      <c r="AQ135"/>
      <c r="AR135"/>
      <c r="AS135" t="n">
        <v>0.0</v>
      </c>
    </row>
    <row r="136">
      <c r="A136" s="1" t="n">
        <v>45232.0</v>
      </c>
      <c r="B136" s="2" t="n">
        <v>45232.98719907407</v>
      </c>
      <c r="C136" t="inlineStr">
        <is>
          <t>3140023012059138</t>
        </is>
      </c>
      <c r="D136" t="inlineStr">
        <is>
          <t>POS0012</t>
        </is>
      </c>
      <c r="E136" t="inlineStr">
        <is>
          <t>31</t>
        </is>
      </c>
      <c r="F136" t="inlineStr">
        <is>
          <t>0023</t>
        </is>
      </c>
      <c r="G136" t="inlineStr">
        <is>
          <t>5300200404</t>
        </is>
      </c>
      <c r="H136" t="n">
        <v>557.0</v>
      </c>
      <c r="I136" t="n">
        <v>530.47</v>
      </c>
      <c r="J136" t="n">
        <v>493.33</v>
      </c>
      <c r="K136" t="inlineStr">
        <is>
          <t>sale</t>
        </is>
      </c>
      <c r="L136" t="inlineStr">
        <is>
          <t/>
        </is>
      </c>
      <c r="M136" t="inlineStr">
        <is>
          <t/>
        </is>
      </c>
      <c r="N136" t="n">
        <v>0.0</v>
      </c>
      <c r="O136" t="n">
        <v>0.0</v>
      </c>
      <c r="P136" t="n">
        <v>412.17</v>
      </c>
      <c r="Q136" t="n">
        <v>412.19</v>
      </c>
      <c r="R136" t="n">
        <v>37.14</v>
      </c>
      <c r="S136" t="n">
        <v>37.14</v>
      </c>
      <c r="T136" t="n">
        <v>5.3</v>
      </c>
      <c r="U136" t="n">
        <v>5.3</v>
      </c>
      <c r="V136" t="n">
        <v>88.8</v>
      </c>
      <c r="W136" t="n">
        <v>88.8</v>
      </c>
      <c r="X136" t="n">
        <v>6.96</v>
      </c>
      <c r="Y136" t="n">
        <v>6.96</v>
      </c>
      <c r="Z136" t="n">
        <v>17.24</v>
      </c>
      <c r="AA136" t="n">
        <v>17.23</v>
      </c>
      <c r="AB136" t="n">
        <v>26.52</v>
      </c>
      <c r="AC136" t="n">
        <v>26.53</v>
      </c>
      <c r="AD136" t="n">
        <v>26.529999999999973</v>
      </c>
      <c r="AE136" t="n">
        <v>-0.01999999999998181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0.00999999999999801</v>
      </c>
      <c r="AK136" t="n">
        <v>-0.010000000000001563</v>
      </c>
      <c r="AL136" t="inlineStr">
        <is>
          <t>unreconciled</t>
        </is>
      </c>
      <c r="AM136" t="inlineStr">
        <is>
          <t>Order Amount Mismatch (POS&gt;3PO)</t>
        </is>
      </c>
      <c r="AN136" t="n">
        <v>26.53</v>
      </c>
      <c r="AO136" t="n">
        <f>ROUND(P136*100/H136,2)</f>
        <v>0.0</v>
      </c>
      <c r="AP136" t="n">
        <f>ROUND(Q136*100/I136,2)</f>
        <v>0.0</v>
      </c>
      <c r="AQ136"/>
      <c r="AR136"/>
      <c r="AS136" t="n">
        <v>0.0</v>
      </c>
    </row>
    <row r="137">
      <c r="A137" s="1" t="n">
        <v>45231.0</v>
      </c>
      <c r="B137" s="2" t="n">
        <v>45231.818136574075</v>
      </c>
      <c r="C137" t="inlineStr">
        <is>
          <t>3140023012058799</t>
        </is>
      </c>
      <c r="D137" t="inlineStr">
        <is>
          <t>POS0012</t>
        </is>
      </c>
      <c r="E137" t="inlineStr">
        <is>
          <t>93</t>
        </is>
      </c>
      <c r="F137" t="inlineStr">
        <is>
          <t>0023</t>
        </is>
      </c>
      <c r="G137" t="inlineStr">
        <is>
          <t>5300242698</t>
        </is>
      </c>
      <c r="H137" t="n">
        <v>276.0</v>
      </c>
      <c r="I137" t="n">
        <v>262.85</v>
      </c>
      <c r="J137" t="n">
        <v>225.71</v>
      </c>
      <c r="K137" t="inlineStr">
        <is>
          <t>sale</t>
        </is>
      </c>
      <c r="L137" t="inlineStr">
        <is>
          <t/>
        </is>
      </c>
      <c r="M137" t="inlineStr">
        <is>
          <t/>
        </is>
      </c>
      <c r="N137" t="n">
        <v>0.0</v>
      </c>
      <c r="O137" t="n">
        <v>0.0</v>
      </c>
      <c r="P137" t="n">
        <v>208.21</v>
      </c>
      <c r="Q137" t="n">
        <v>208.21</v>
      </c>
      <c r="R137" t="n">
        <v>37.14</v>
      </c>
      <c r="S137" t="n">
        <v>37.14</v>
      </c>
      <c r="T137" t="n">
        <v>2.63</v>
      </c>
      <c r="U137" t="n">
        <v>2.63</v>
      </c>
      <c r="V137" t="n">
        <v>40.63</v>
      </c>
      <c r="W137" t="n">
        <v>40.63</v>
      </c>
      <c r="X137" t="n">
        <v>3.45</v>
      </c>
      <c r="Y137" t="n">
        <v>3.45</v>
      </c>
      <c r="Z137" t="n">
        <v>7.93</v>
      </c>
      <c r="AA137" t="n">
        <v>7.93</v>
      </c>
      <c r="AB137" t="n">
        <v>13.14</v>
      </c>
      <c r="AC137" t="n">
        <v>13.14</v>
      </c>
      <c r="AD137" t="n">
        <v>13.149999999999977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inlineStr">
        <is>
          <t>unreconciled</t>
        </is>
      </c>
      <c r="AM137" t="inlineStr">
        <is>
          <t>Order Amount Mismatch (POS&gt;3PO)</t>
        </is>
      </c>
      <c r="AN137" t="n">
        <v>13.15</v>
      </c>
      <c r="AO137" t="n">
        <f>ROUND(P137*100/H137,2)</f>
        <v>0.0</v>
      </c>
      <c r="AP137" t="n">
        <f>ROUND(Q137*100/I137,2)</f>
        <v>0.0</v>
      </c>
      <c r="AQ137"/>
      <c r="AR137"/>
      <c r="AS137" t="n">
        <v>0.0</v>
      </c>
    </row>
    <row r="138">
      <c r="A138" s="1" t="n">
        <v>45234.0</v>
      </c>
      <c r="B138" s="2" t="n">
        <v>45234.651354166665</v>
      </c>
      <c r="C138" t="inlineStr">
        <is>
          <t>3140094012085554</t>
        </is>
      </c>
      <c r="D138" t="inlineStr">
        <is>
          <t>POS0012</t>
        </is>
      </c>
      <c r="E138" t="inlineStr">
        <is>
          <t>69</t>
        </is>
      </c>
      <c r="F138" t="inlineStr">
        <is>
          <t>0094</t>
        </is>
      </c>
      <c r="G138" t="inlineStr">
        <is>
          <t>5300298716</t>
        </is>
      </c>
      <c r="H138" t="n">
        <v>257.0</v>
      </c>
      <c r="I138" t="n">
        <v>244.76</v>
      </c>
      <c r="J138" t="n">
        <v>207.62</v>
      </c>
      <c r="K138" t="inlineStr">
        <is>
          <t>sale</t>
        </is>
      </c>
      <c r="L138" t="inlineStr">
        <is>
          <t/>
        </is>
      </c>
      <c r="M138" t="inlineStr">
        <is>
          <t/>
        </is>
      </c>
      <c r="N138" t="n">
        <v>0.0</v>
      </c>
      <c r="O138" t="n">
        <v>0.0</v>
      </c>
      <c r="P138" t="n">
        <v>194.43</v>
      </c>
      <c r="Q138" t="n">
        <v>194.42</v>
      </c>
      <c r="R138" t="n">
        <v>37.14</v>
      </c>
      <c r="S138" t="n">
        <v>37.14</v>
      </c>
      <c r="T138" t="n">
        <v>2.45</v>
      </c>
      <c r="U138" t="n">
        <v>2.45</v>
      </c>
      <c r="V138" t="n">
        <v>37.37</v>
      </c>
      <c r="W138" t="n">
        <v>37.37</v>
      </c>
      <c r="X138" t="n">
        <v>3.21</v>
      </c>
      <c r="Y138" t="n">
        <v>3.21</v>
      </c>
      <c r="Z138" t="n">
        <v>7.3</v>
      </c>
      <c r="AA138" t="n">
        <v>7.31</v>
      </c>
      <c r="AB138" t="n">
        <v>12.24</v>
      </c>
      <c r="AC138" t="n">
        <v>12.24</v>
      </c>
      <c r="AD138" t="n">
        <v>12.240000000000009</v>
      </c>
      <c r="AE138" t="n">
        <v>0.010000000000019327</v>
      </c>
      <c r="AF138" t="n">
        <v>0.0</v>
      </c>
      <c r="AG138" t="n">
        <v>0.0</v>
      </c>
      <c r="AH138" t="n">
        <v>0.0</v>
      </c>
      <c r="AI138" t="n">
        <v>0.0</v>
      </c>
      <c r="AJ138" t="n">
        <v>-0.009999999999999787</v>
      </c>
      <c r="AK138" t="n">
        <v>0.0</v>
      </c>
      <c r="AL138" t="inlineStr">
        <is>
          <t>unreconciled</t>
        </is>
      </c>
      <c r="AM138" t="inlineStr">
        <is>
          <t>Order Amount Mismatch (POS&gt;3PO)</t>
        </is>
      </c>
      <c r="AN138" t="n">
        <v>12.24</v>
      </c>
      <c r="AO138" t="n">
        <f>ROUND(P138*100/H138,2)</f>
        <v>0.0</v>
      </c>
      <c r="AP138" t="n">
        <f>ROUND(Q138*100/I138,2)</f>
        <v>0.0</v>
      </c>
      <c r="AQ138"/>
      <c r="AR138"/>
      <c r="AS138" t="n">
        <v>0.0</v>
      </c>
    </row>
    <row r="139">
      <c r="A139" s="1" t="n">
        <v>45231.0</v>
      </c>
      <c r="B139" s="2" t="n">
        <v>45231.682337962964</v>
      </c>
      <c r="C139" t="inlineStr">
        <is>
          <t>3140023012058750</t>
        </is>
      </c>
      <c r="D139" t="inlineStr">
        <is>
          <t>POS0012</t>
        </is>
      </c>
      <c r="E139" t="inlineStr">
        <is>
          <t>44</t>
        </is>
      </c>
      <c r="F139" t="inlineStr">
        <is>
          <t>0023</t>
        </is>
      </c>
      <c r="G139" t="inlineStr">
        <is>
          <t>5300329280</t>
        </is>
      </c>
      <c r="H139" t="n">
        <v>397.0</v>
      </c>
      <c r="I139" t="n">
        <v>378.08</v>
      </c>
      <c r="J139" t="n">
        <v>340.94</v>
      </c>
      <c r="K139" t="inlineStr">
        <is>
          <t>sale</t>
        </is>
      </c>
      <c r="L139" t="inlineStr">
        <is>
          <t/>
        </is>
      </c>
      <c r="M139" t="inlineStr">
        <is>
          <t/>
        </is>
      </c>
      <c r="N139" t="n">
        <v>0.0</v>
      </c>
      <c r="O139" t="n">
        <v>0.0</v>
      </c>
      <c r="P139" t="n">
        <v>296.03</v>
      </c>
      <c r="Q139" t="n">
        <v>296.01</v>
      </c>
      <c r="R139" t="n">
        <v>37.14</v>
      </c>
      <c r="S139" t="n">
        <v>37.14</v>
      </c>
      <c r="T139" t="n">
        <v>3.78</v>
      </c>
      <c r="U139" t="n">
        <v>3.78</v>
      </c>
      <c r="V139" t="n">
        <v>61.37</v>
      </c>
      <c r="W139" t="n">
        <v>61.37</v>
      </c>
      <c r="X139" t="n">
        <v>4.96</v>
      </c>
      <c r="Y139" t="n">
        <v>4.96</v>
      </c>
      <c r="Z139" t="n">
        <v>11.94</v>
      </c>
      <c r="AA139" t="n">
        <v>11.94</v>
      </c>
      <c r="AB139" t="n">
        <v>18.9</v>
      </c>
      <c r="AC139" t="n">
        <v>18.9</v>
      </c>
      <c r="AD139" t="n">
        <v>18.920000000000016</v>
      </c>
      <c r="AE139" t="n">
        <v>0.01999999999998181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inlineStr">
        <is>
          <t>unreconciled</t>
        </is>
      </c>
      <c r="AM139" t="inlineStr">
        <is>
          <t>Order Amount Mismatch (POS&gt;3PO)</t>
        </is>
      </c>
      <c r="AN139" t="n">
        <v>18.92</v>
      </c>
      <c r="AO139" t="n">
        <f>ROUND(P139*100/H139,2)</f>
        <v>0.0</v>
      </c>
      <c r="AP139" t="n">
        <f>ROUND(Q139*100/I139,2)</f>
        <v>0.0</v>
      </c>
      <c r="AQ139"/>
      <c r="AR139"/>
      <c r="AS139" t="n">
        <v>0.0</v>
      </c>
    </row>
    <row r="140">
      <c r="A140" s="1" t="n">
        <v>45236.0</v>
      </c>
      <c r="B140" s="2" t="n">
        <v>45236.68210648148</v>
      </c>
      <c r="C140" t="inlineStr">
        <is>
          <t>3140023012060044</t>
        </is>
      </c>
      <c r="D140" t="inlineStr">
        <is>
          <t>POS0012</t>
        </is>
      </c>
      <c r="E140" t="inlineStr">
        <is>
          <t>36</t>
        </is>
      </c>
      <c r="F140" t="inlineStr">
        <is>
          <t>0023</t>
        </is>
      </c>
      <c r="G140" t="inlineStr">
        <is>
          <t>5300333954</t>
        </is>
      </c>
      <c r="H140" t="n">
        <v>266.0</v>
      </c>
      <c r="I140" t="n">
        <v>253.33</v>
      </c>
      <c r="J140" t="n">
        <v>216.19</v>
      </c>
      <c r="K140" t="inlineStr">
        <is>
          <t>sale</t>
        </is>
      </c>
      <c r="L140" t="inlineStr">
        <is>
          <t/>
        </is>
      </c>
      <c r="M140" t="inlineStr">
        <is>
          <t/>
        </is>
      </c>
      <c r="N140" t="n">
        <v>0.0</v>
      </c>
      <c r="O140" t="n">
        <v>0.0</v>
      </c>
      <c r="P140" t="n">
        <v>200.97</v>
      </c>
      <c r="Q140" t="n">
        <v>200.98</v>
      </c>
      <c r="R140" t="n">
        <v>37.14</v>
      </c>
      <c r="S140" t="n">
        <v>37.14</v>
      </c>
      <c r="T140" t="n">
        <v>2.53</v>
      </c>
      <c r="U140" t="n">
        <v>2.53</v>
      </c>
      <c r="V140" t="n">
        <v>38.91</v>
      </c>
      <c r="W140" t="n">
        <v>38.91</v>
      </c>
      <c r="X140" t="n">
        <v>3.32</v>
      </c>
      <c r="Y140" t="n">
        <v>3.32</v>
      </c>
      <c r="Z140" t="n">
        <v>7.6</v>
      </c>
      <c r="AA140" t="n">
        <v>7.6</v>
      </c>
      <c r="AB140" t="n">
        <v>12.66</v>
      </c>
      <c r="AC140" t="n">
        <v>12.67</v>
      </c>
      <c r="AD140" t="n">
        <v>12.669999999999987</v>
      </c>
      <c r="AE140" t="n">
        <v>-0.009999999999990905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-0.009999999999999787</v>
      </c>
      <c r="AL140" t="inlineStr">
        <is>
          <t>unreconciled</t>
        </is>
      </c>
      <c r="AM140" t="inlineStr">
        <is>
          <t>Order Amount Mismatch (POS&gt;3PO)</t>
        </is>
      </c>
      <c r="AN140" t="n">
        <v>12.67</v>
      </c>
      <c r="AO140" t="n">
        <f>ROUND(P140*100/H140,2)</f>
        <v>0.0</v>
      </c>
      <c r="AP140" t="n">
        <f>ROUND(Q140*100/I140,2)</f>
        <v>0.0</v>
      </c>
      <c r="AQ140"/>
      <c r="AR140"/>
      <c r="AS140" t="n">
        <v>0.0</v>
      </c>
    </row>
    <row r="141">
      <c r="A141" s="1" t="n">
        <v>45232.0</v>
      </c>
      <c r="B141" s="2" t="n">
        <v>45232.830625</v>
      </c>
      <c r="C141" t="inlineStr">
        <is>
          <t>3140094012084868</t>
        </is>
      </c>
      <c r="D141" t="inlineStr">
        <is>
          <t>POS0012</t>
        </is>
      </c>
      <c r="E141" t="inlineStr">
        <is>
          <t>83</t>
        </is>
      </c>
      <c r="F141" t="inlineStr">
        <is>
          <t>0094</t>
        </is>
      </c>
      <c r="G141" t="inlineStr">
        <is>
          <t>5300376350</t>
        </is>
      </c>
      <c r="H141" t="n">
        <v>205.0</v>
      </c>
      <c r="I141" t="n">
        <v>195.23</v>
      </c>
      <c r="J141" t="n">
        <v>158.09</v>
      </c>
      <c r="K141" t="inlineStr">
        <is>
          <t>sale</t>
        </is>
      </c>
      <c r="L141" t="inlineStr">
        <is>
          <t/>
        </is>
      </c>
      <c r="M141" t="inlineStr">
        <is>
          <t/>
        </is>
      </c>
      <c r="N141" t="n">
        <v>0.0</v>
      </c>
      <c r="O141" t="n">
        <v>0.0</v>
      </c>
      <c r="P141" t="n">
        <v>156.68</v>
      </c>
      <c r="Q141" t="n">
        <v>156.68</v>
      </c>
      <c r="R141" t="n">
        <v>37.14</v>
      </c>
      <c r="S141" t="n">
        <v>37.14</v>
      </c>
      <c r="T141" t="n">
        <v>1.95</v>
      </c>
      <c r="U141" t="n">
        <v>1.95</v>
      </c>
      <c r="V141" t="n">
        <v>28.46</v>
      </c>
      <c r="W141" t="n">
        <v>28.46</v>
      </c>
      <c r="X141" t="n">
        <v>2.56</v>
      </c>
      <c r="Y141" t="n">
        <v>2.56</v>
      </c>
      <c r="Z141" t="n">
        <v>5.58</v>
      </c>
      <c r="AA141" t="n">
        <v>5.58</v>
      </c>
      <c r="AB141" t="n">
        <v>9.76</v>
      </c>
      <c r="AC141" t="n">
        <v>9.76</v>
      </c>
      <c r="AD141" t="n">
        <v>9.77000000000001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inlineStr">
        <is>
          <t>unreconciled</t>
        </is>
      </c>
      <c r="AM141" t="inlineStr">
        <is>
          <t>Order Amount Mismatch (POS&gt;3PO)</t>
        </is>
      </c>
      <c r="AN141" t="n">
        <v>9.77</v>
      </c>
      <c r="AO141" t="n">
        <f>ROUND(P141*100/H141,2)</f>
        <v>0.0</v>
      </c>
      <c r="AP141" t="n">
        <f>ROUND(Q141*100/I141,2)</f>
        <v>0.0</v>
      </c>
      <c r="AQ141"/>
      <c r="AR141"/>
      <c r="AS141" t="n">
        <v>0.0</v>
      </c>
    </row>
    <row r="142">
      <c r="A142" s="1" t="n">
        <v>45231.0</v>
      </c>
      <c r="B142" s="2" t="n">
        <v>45231.82679398148</v>
      </c>
      <c r="C142" t="inlineStr">
        <is>
          <t>3140023012058801</t>
        </is>
      </c>
      <c r="D142" t="inlineStr">
        <is>
          <t>POS0012</t>
        </is>
      </c>
      <c r="E142" t="inlineStr">
        <is>
          <t>95</t>
        </is>
      </c>
      <c r="F142" t="inlineStr">
        <is>
          <t>0023</t>
        </is>
      </c>
      <c r="G142" t="inlineStr">
        <is>
          <t>5300383777</t>
        </is>
      </c>
      <c r="H142" t="n">
        <v>843.0</v>
      </c>
      <c r="I142" t="n">
        <v>802.8</v>
      </c>
      <c r="J142" t="n">
        <v>765.66</v>
      </c>
      <c r="K142" t="inlineStr">
        <is>
          <t>sale</t>
        </is>
      </c>
      <c r="L142" t="inlineStr">
        <is>
          <t/>
        </is>
      </c>
      <c r="M142" t="inlineStr">
        <is>
          <t/>
        </is>
      </c>
      <c r="N142" t="n">
        <v>0.0</v>
      </c>
      <c r="O142" t="n">
        <v>0.0</v>
      </c>
      <c r="P142" t="n">
        <v>619.71</v>
      </c>
      <c r="Q142" t="n">
        <v>619.7</v>
      </c>
      <c r="R142" t="n">
        <v>37.14</v>
      </c>
      <c r="S142" t="n">
        <v>37.14</v>
      </c>
      <c r="T142" t="n">
        <v>8.03</v>
      </c>
      <c r="U142" t="n">
        <v>8.03</v>
      </c>
      <c r="V142" t="n">
        <v>137.82</v>
      </c>
      <c r="W142" t="n">
        <v>137.82</v>
      </c>
      <c r="X142" t="n">
        <v>10.54</v>
      </c>
      <c r="Y142" t="n">
        <v>10.54</v>
      </c>
      <c r="Z142" t="n">
        <v>26.7</v>
      </c>
      <c r="AA142" t="n">
        <v>26.71</v>
      </c>
      <c r="AB142" t="n">
        <v>40.14</v>
      </c>
      <c r="AC142" t="n">
        <v>40.14</v>
      </c>
      <c r="AD142" t="n">
        <v>40.200000000000045</v>
      </c>
      <c r="AE142" t="n">
        <v>0.009999999999990905</v>
      </c>
      <c r="AF142" t="n">
        <v>0.0</v>
      </c>
      <c r="AG142" t="n">
        <v>0.0</v>
      </c>
      <c r="AH142" t="n">
        <v>0.0</v>
      </c>
      <c r="AI142" t="n">
        <v>0.0</v>
      </c>
      <c r="AJ142" t="n">
        <v>-0.010000000000001563</v>
      </c>
      <c r="AK142" t="n">
        <v>0.0</v>
      </c>
      <c r="AL142" t="inlineStr">
        <is>
          <t>unreconciled</t>
        </is>
      </c>
      <c r="AM142" t="inlineStr">
        <is>
          <t>Order Amount Mismatch (POS&gt;3PO)</t>
        </is>
      </c>
      <c r="AN142" t="n">
        <v>40.2</v>
      </c>
      <c r="AO142" t="n">
        <f>ROUND(P142*100/H142,2)</f>
        <v>0.0</v>
      </c>
      <c r="AP142" t="n">
        <f>ROUND(Q142*100/I142,2)</f>
        <v>0.0</v>
      </c>
      <c r="AQ142"/>
      <c r="AR142"/>
      <c r="AS142" t="n">
        <v>0.0</v>
      </c>
    </row>
    <row r="143">
      <c r="A143" s="1" t="n">
        <v>45231.0</v>
      </c>
      <c r="B143" s="2" t="n">
        <v>45231.931979166664</v>
      </c>
      <c r="C143" t="inlineStr">
        <is>
          <t>3140023012058851</t>
        </is>
      </c>
      <c r="D143" t="inlineStr">
        <is>
          <t>POS0012</t>
        </is>
      </c>
      <c r="E143" t="inlineStr">
        <is>
          <t>45</t>
        </is>
      </c>
      <c r="F143" t="inlineStr">
        <is>
          <t>0023</t>
        </is>
      </c>
      <c r="G143" t="inlineStr">
        <is>
          <t>5300426607</t>
        </is>
      </c>
      <c r="H143" t="n">
        <v>238.0</v>
      </c>
      <c r="I143" t="n">
        <v>226.65</v>
      </c>
      <c r="J143" t="n">
        <v>189.51</v>
      </c>
      <c r="K143" t="inlineStr">
        <is>
          <t>sale</t>
        </is>
      </c>
      <c r="L143" t="inlineStr">
        <is>
          <t/>
        </is>
      </c>
      <c r="M143" t="inlineStr">
        <is>
          <t/>
        </is>
      </c>
      <c r="N143" t="n">
        <v>0.0</v>
      </c>
      <c r="O143" t="n">
        <v>0.0</v>
      </c>
      <c r="P143" t="n">
        <v>180.63</v>
      </c>
      <c r="Q143" t="n">
        <v>180.62</v>
      </c>
      <c r="R143" t="n">
        <v>37.14</v>
      </c>
      <c r="S143" t="n">
        <v>37.14</v>
      </c>
      <c r="T143" t="n">
        <v>2.27</v>
      </c>
      <c r="U143" t="n">
        <v>2.27</v>
      </c>
      <c r="V143" t="n">
        <v>34.11</v>
      </c>
      <c r="W143" t="n">
        <v>34.11</v>
      </c>
      <c r="X143" t="n">
        <v>2.97</v>
      </c>
      <c r="Y143" t="n">
        <v>2.97</v>
      </c>
      <c r="Z143" t="n">
        <v>6.67</v>
      </c>
      <c r="AA143" t="n">
        <v>6.67</v>
      </c>
      <c r="AB143" t="n">
        <v>11.34</v>
      </c>
      <c r="AC143" t="n">
        <v>11.33</v>
      </c>
      <c r="AD143" t="n">
        <v>11.349999999999994</v>
      </c>
      <c r="AE143" t="n">
        <v>0.009999999999990905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0.009999999999999787</v>
      </c>
      <c r="AL143" t="inlineStr">
        <is>
          <t>unreconciled</t>
        </is>
      </c>
      <c r="AM143" t="inlineStr">
        <is>
          <t>Order Amount Mismatch (POS&gt;3PO)</t>
        </is>
      </c>
      <c r="AN143" t="n">
        <v>11.35</v>
      </c>
      <c r="AO143" t="n">
        <f>ROUND(P143*100/H143,2)</f>
        <v>0.0</v>
      </c>
      <c r="AP143" t="n">
        <f>ROUND(Q143*100/I143,2)</f>
        <v>0.0</v>
      </c>
      <c r="AQ143"/>
      <c r="AR143"/>
      <c r="AS143" t="n">
        <v>0.0</v>
      </c>
    </row>
    <row r="144">
      <c r="A144" s="1" t="n">
        <v>45233.0</v>
      </c>
      <c r="B144" s="2" t="n">
        <v>45234.03555555556</v>
      </c>
      <c r="C144" t="inlineStr">
        <is>
          <t>3140023012059419</t>
        </is>
      </c>
      <c r="D144" t="inlineStr">
        <is>
          <t>POS0012</t>
        </is>
      </c>
      <c r="E144" t="inlineStr">
        <is>
          <t>12</t>
        </is>
      </c>
      <c r="F144" t="inlineStr">
        <is>
          <t>0023</t>
        </is>
      </c>
      <c r="G144" t="inlineStr">
        <is>
          <t>5300493744</t>
        </is>
      </c>
      <c r="H144" t="n">
        <v>422.0</v>
      </c>
      <c r="I144" t="n">
        <v>401.9</v>
      </c>
      <c r="J144" t="n">
        <v>364.76</v>
      </c>
      <c r="K144" t="inlineStr">
        <is>
          <t>sale</t>
        </is>
      </c>
      <c r="L144" t="inlineStr">
        <is>
          <t/>
        </is>
      </c>
      <c r="M144" t="inlineStr">
        <is>
          <t/>
        </is>
      </c>
      <c r="N144" t="n">
        <v>0.0</v>
      </c>
      <c r="O144" t="n">
        <v>0.0</v>
      </c>
      <c r="P144" t="n">
        <v>314.17</v>
      </c>
      <c r="Q144" t="n">
        <v>314.17</v>
      </c>
      <c r="R144" t="n">
        <v>37.14</v>
      </c>
      <c r="S144" t="n">
        <v>37.14</v>
      </c>
      <c r="T144" t="n">
        <v>4.02</v>
      </c>
      <c r="U144" t="n">
        <v>4.02</v>
      </c>
      <c r="V144" t="n">
        <v>65.66</v>
      </c>
      <c r="W144" t="n">
        <v>65.66</v>
      </c>
      <c r="X144" t="n">
        <v>5.28</v>
      </c>
      <c r="Y144" t="n">
        <v>5.28</v>
      </c>
      <c r="Z144" t="n">
        <v>12.77</v>
      </c>
      <c r="AA144" t="n">
        <v>12.77</v>
      </c>
      <c r="AB144" t="n">
        <v>20.1</v>
      </c>
      <c r="AC144" t="n">
        <v>20.1</v>
      </c>
      <c r="AD144" t="n">
        <v>20.100000000000023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inlineStr">
        <is>
          <t>unreconciled</t>
        </is>
      </c>
      <c r="AM144" t="inlineStr">
        <is>
          <t>Order Amount Mismatch (POS&gt;3PO)</t>
        </is>
      </c>
      <c r="AN144" t="n">
        <v>20.1</v>
      </c>
      <c r="AO144" t="n">
        <f>ROUND(P144*100/H144,2)</f>
        <v>0.0</v>
      </c>
      <c r="AP144" t="n">
        <f>ROUND(Q144*100/I144,2)</f>
        <v>0.0</v>
      </c>
      <c r="AQ144"/>
      <c r="AR144"/>
      <c r="AS144" t="n">
        <v>0.0</v>
      </c>
    </row>
    <row r="145">
      <c r="A145" s="1" t="n">
        <v>45231.0</v>
      </c>
      <c r="B145" s="2" t="n">
        <v>45231.86273148148</v>
      </c>
      <c r="C145" t="inlineStr">
        <is>
          <t>3140023012058820</t>
        </is>
      </c>
      <c r="D145" t="inlineStr">
        <is>
          <t>POS0012</t>
        </is>
      </c>
      <c r="E145" t="inlineStr">
        <is>
          <t>14</t>
        </is>
      </c>
      <c r="F145" t="inlineStr">
        <is>
          <t>0023</t>
        </is>
      </c>
      <c r="G145" t="inlineStr">
        <is>
          <t>5300567040</t>
        </is>
      </c>
      <c r="H145" t="n">
        <v>408.0</v>
      </c>
      <c r="I145" t="n">
        <v>388.57</v>
      </c>
      <c r="J145" t="n">
        <v>351.43</v>
      </c>
      <c r="K145" t="inlineStr">
        <is>
          <t>sale</t>
        </is>
      </c>
      <c r="L145" t="inlineStr">
        <is>
          <t/>
        </is>
      </c>
      <c r="M145" t="inlineStr">
        <is>
          <t/>
        </is>
      </c>
      <c r="N145" t="n">
        <v>0.0</v>
      </c>
      <c r="O145" t="n">
        <v>0.0</v>
      </c>
      <c r="P145" t="n">
        <v>304.02</v>
      </c>
      <c r="Q145" t="n">
        <v>304.0</v>
      </c>
      <c r="R145" t="n">
        <v>37.14</v>
      </c>
      <c r="S145" t="n">
        <v>37.14</v>
      </c>
      <c r="T145" t="n">
        <v>3.89</v>
      </c>
      <c r="U145" t="n">
        <v>3.89</v>
      </c>
      <c r="V145" t="n">
        <v>63.26</v>
      </c>
      <c r="W145" t="n">
        <v>63.26</v>
      </c>
      <c r="X145" t="n">
        <v>5.1</v>
      </c>
      <c r="Y145" t="n">
        <v>5.1</v>
      </c>
      <c r="Z145" t="n">
        <v>12.3</v>
      </c>
      <c r="AA145" t="n">
        <v>12.31</v>
      </c>
      <c r="AB145" t="n">
        <v>19.42</v>
      </c>
      <c r="AC145" t="n">
        <v>19.43</v>
      </c>
      <c r="AD145" t="n">
        <v>19.430000000000007</v>
      </c>
      <c r="AE145" t="n">
        <v>0.01999999999998181</v>
      </c>
      <c r="AF145" t="n">
        <v>0.0</v>
      </c>
      <c r="AG145" t="n">
        <v>0.0</v>
      </c>
      <c r="AH145" t="n">
        <v>0.0</v>
      </c>
      <c r="AI145" t="n">
        <v>0.0</v>
      </c>
      <c r="AJ145" t="n">
        <v>-0.009999999999999787</v>
      </c>
      <c r="AK145" t="n">
        <v>-0.00999999999999801</v>
      </c>
      <c r="AL145" t="inlineStr">
        <is>
          <t>unreconciled</t>
        </is>
      </c>
      <c r="AM145" t="inlineStr">
        <is>
          <t>Order Amount Mismatch (POS&gt;3PO)</t>
        </is>
      </c>
      <c r="AN145" t="n">
        <v>19.43</v>
      </c>
      <c r="AO145" t="n">
        <f>ROUND(P145*100/H145,2)</f>
        <v>0.0</v>
      </c>
      <c r="AP145" t="n">
        <f>ROUND(Q145*100/I145,2)</f>
        <v>0.0</v>
      </c>
      <c r="AQ145"/>
      <c r="AR145"/>
      <c r="AS145" t="n">
        <v>0.0</v>
      </c>
    </row>
    <row r="146">
      <c r="A146" s="1" t="n">
        <v>45231.0</v>
      </c>
      <c r="B146" s="2" t="n">
        <v>45231.815</v>
      </c>
      <c r="C146" t="inlineStr">
        <is>
          <t>3140023012058798</t>
        </is>
      </c>
      <c r="D146" t="inlineStr">
        <is>
          <t>POS0012</t>
        </is>
      </c>
      <c r="E146" t="inlineStr">
        <is>
          <t>92</t>
        </is>
      </c>
      <c r="F146" t="inlineStr">
        <is>
          <t>0023</t>
        </is>
      </c>
      <c r="G146" t="inlineStr">
        <is>
          <t>5300783149</t>
        </is>
      </c>
      <c r="H146" t="n">
        <v>1403.0</v>
      </c>
      <c r="I146" t="n">
        <v>1336.17</v>
      </c>
      <c r="J146" t="n">
        <v>1299.03</v>
      </c>
      <c r="K146" t="inlineStr">
        <is>
          <t>sale</t>
        </is>
      </c>
      <c r="L146" t="inlineStr">
        <is>
          <t/>
        </is>
      </c>
      <c r="M146" t="inlineStr">
        <is>
          <t/>
        </is>
      </c>
      <c r="N146" t="n">
        <v>0.0</v>
      </c>
      <c r="O146" t="n">
        <v>0.0</v>
      </c>
      <c r="P146" t="n">
        <v>1026.19</v>
      </c>
      <c r="Q146" t="n">
        <v>1026.16</v>
      </c>
      <c r="R146" t="n">
        <v>37.14</v>
      </c>
      <c r="S146" t="n">
        <v>37.14</v>
      </c>
      <c r="T146" t="n">
        <v>13.36</v>
      </c>
      <c r="U146" t="n">
        <v>13.36</v>
      </c>
      <c r="V146" t="n">
        <v>233.83</v>
      </c>
      <c r="W146" t="n">
        <v>233.83</v>
      </c>
      <c r="X146" t="n">
        <v>17.54</v>
      </c>
      <c r="Y146" t="n">
        <v>17.54</v>
      </c>
      <c r="Z146" t="n">
        <v>45.25</v>
      </c>
      <c r="AA146" t="n">
        <v>45.25</v>
      </c>
      <c r="AB146" t="n">
        <v>66.82</v>
      </c>
      <c r="AC146" t="n">
        <v>66.81</v>
      </c>
      <c r="AD146" t="n">
        <v>66.82999999999993</v>
      </c>
      <c r="AE146" t="n">
        <v>0.029999999999972715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0.009999999999990905</v>
      </c>
      <c r="AL146" t="inlineStr">
        <is>
          <t>unreconciled</t>
        </is>
      </c>
      <c r="AM146" t="inlineStr">
        <is>
          <t>Order Amount Mismatch (POS&gt;3PO)</t>
        </is>
      </c>
      <c r="AN146" t="n">
        <v>66.83</v>
      </c>
      <c r="AO146" t="n">
        <f>ROUND(P146*100/H146,2)</f>
        <v>0.0</v>
      </c>
      <c r="AP146" t="n">
        <f>ROUND(Q146*100/I146,2)</f>
        <v>0.0</v>
      </c>
      <c r="AQ146"/>
      <c r="AR146"/>
      <c r="AS146" t="n">
        <v>0.0</v>
      </c>
    </row>
    <row r="147">
      <c r="A147" s="1" t="n">
        <v>45234.0</v>
      </c>
      <c r="B147" s="2" t="n">
        <v>45234.903333333335</v>
      </c>
      <c r="C147" t="inlineStr">
        <is>
          <t>3140094012085785</t>
        </is>
      </c>
      <c r="D147" t="inlineStr">
        <is>
          <t>POS0012</t>
        </is>
      </c>
      <c r="E147" t="inlineStr">
        <is>
          <t>00</t>
        </is>
      </c>
      <c r="F147" t="inlineStr">
        <is>
          <t>0094</t>
        </is>
      </c>
      <c r="G147" t="inlineStr">
        <is>
          <t>5301044615</t>
        </is>
      </c>
      <c r="H147" t="n">
        <v>339.0</v>
      </c>
      <c r="I147" t="n">
        <v>322.86</v>
      </c>
      <c r="J147" t="n">
        <v>285.72</v>
      </c>
      <c r="K147" t="inlineStr">
        <is>
          <t>sale</t>
        </is>
      </c>
      <c r="L147" t="inlineStr">
        <is>
          <t/>
        </is>
      </c>
      <c r="M147" t="inlineStr">
        <is>
          <t/>
        </is>
      </c>
      <c r="N147" t="n">
        <v>0.0</v>
      </c>
      <c r="O147" t="n">
        <v>0.0</v>
      </c>
      <c r="P147" t="n">
        <v>253.94</v>
      </c>
      <c r="Q147" t="n">
        <v>253.94</v>
      </c>
      <c r="R147" t="n">
        <v>37.14</v>
      </c>
      <c r="S147" t="n">
        <v>37.14</v>
      </c>
      <c r="T147" t="n">
        <v>3.23</v>
      </c>
      <c r="U147" t="n">
        <v>3.23</v>
      </c>
      <c r="V147" t="n">
        <v>51.43</v>
      </c>
      <c r="W147" t="n">
        <v>51.43</v>
      </c>
      <c r="X147" t="n">
        <v>4.24</v>
      </c>
      <c r="Y147" t="n">
        <v>4.24</v>
      </c>
      <c r="Z147" t="n">
        <v>10.02</v>
      </c>
      <c r="AA147" t="n">
        <v>10.02</v>
      </c>
      <c r="AB147" t="n">
        <v>16.14</v>
      </c>
      <c r="AC147" t="n">
        <v>16.14</v>
      </c>
      <c r="AD147" t="n">
        <v>16.139999999999986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inlineStr">
        <is>
          <t>unreconciled</t>
        </is>
      </c>
      <c r="AM147" t="inlineStr">
        <is>
          <t>Order Amount Mismatch (POS&gt;3PO)</t>
        </is>
      </c>
      <c r="AN147" t="n">
        <v>16.14</v>
      </c>
      <c r="AO147" t="n">
        <f>ROUND(P147*100/H147,2)</f>
        <v>0.0</v>
      </c>
      <c r="AP147" t="n">
        <f>ROUND(Q147*100/I147,2)</f>
        <v>0.0</v>
      </c>
      <c r="AQ147"/>
      <c r="AR147"/>
      <c r="AS147" t="n">
        <v>0.0</v>
      </c>
    </row>
    <row r="148">
      <c r="A148" s="1" t="n">
        <v>45231.0</v>
      </c>
      <c r="B148" s="2" t="n">
        <v>45232.025613425925</v>
      </c>
      <c r="C148" t="inlineStr">
        <is>
          <t>3140094012084634</t>
        </is>
      </c>
      <c r="D148" t="inlineStr">
        <is>
          <t>POS0012</t>
        </is>
      </c>
      <c r="E148" t="inlineStr">
        <is>
          <t>48</t>
        </is>
      </c>
      <c r="F148" t="inlineStr">
        <is>
          <t>0094</t>
        </is>
      </c>
      <c r="G148" t="inlineStr">
        <is>
          <t>5301102069</t>
        </is>
      </c>
      <c r="H148" t="n">
        <v>294.0</v>
      </c>
      <c r="I148" t="n">
        <v>280.0</v>
      </c>
      <c r="J148" t="n">
        <v>242.86</v>
      </c>
      <c r="K148" t="inlineStr">
        <is>
          <t>sale</t>
        </is>
      </c>
      <c r="L148" t="inlineStr">
        <is>
          <t/>
        </is>
      </c>
      <c r="M148" t="inlineStr">
        <is>
          <t/>
        </is>
      </c>
      <c r="N148" t="n">
        <v>0.0</v>
      </c>
      <c r="O148" t="n">
        <v>0.0</v>
      </c>
      <c r="P148" t="n">
        <v>221.28</v>
      </c>
      <c r="Q148" t="n">
        <v>221.26</v>
      </c>
      <c r="R148" t="n">
        <v>37.14</v>
      </c>
      <c r="S148" t="n">
        <v>37.14</v>
      </c>
      <c r="T148" t="n">
        <v>2.8</v>
      </c>
      <c r="U148" t="n">
        <v>2.8</v>
      </c>
      <c r="V148" t="n">
        <v>43.71</v>
      </c>
      <c r="W148" t="n">
        <v>43.71</v>
      </c>
      <c r="X148" t="n">
        <v>3.68</v>
      </c>
      <c r="Y148" t="n">
        <v>3.68</v>
      </c>
      <c r="Z148" t="n">
        <v>8.53</v>
      </c>
      <c r="AA148" t="n">
        <v>8.53</v>
      </c>
      <c r="AB148" t="n">
        <v>14.0</v>
      </c>
      <c r="AC148" t="n">
        <v>14.0</v>
      </c>
      <c r="AD148" t="n">
        <v>14.0</v>
      </c>
      <c r="AE148" t="n">
        <v>0.020000000000010232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inlineStr">
        <is>
          <t>unreconciled</t>
        </is>
      </c>
      <c r="AM148" t="inlineStr">
        <is>
          <t>Order Amount Mismatch (POS&gt;3PO)</t>
        </is>
      </c>
      <c r="AN148" t="n">
        <v>14.0</v>
      </c>
      <c r="AO148" t="n">
        <f>ROUND(P148*100/H148,2)</f>
        <v>0.0</v>
      </c>
      <c r="AP148" t="n">
        <f>ROUND(Q148*100/I148,2)</f>
        <v>0.0</v>
      </c>
      <c r="AQ148"/>
      <c r="AR148"/>
      <c r="AS148" t="n">
        <v>0.0</v>
      </c>
    </row>
    <row r="149">
      <c r="A149" s="1" t="n">
        <v>45236.0</v>
      </c>
      <c r="B149" s="2" t="n">
        <v>45236.99648148148</v>
      </c>
      <c r="C149" t="inlineStr">
        <is>
          <t>3140023012060162</t>
        </is>
      </c>
      <c r="D149" t="inlineStr">
        <is>
          <t>POS0012</t>
        </is>
      </c>
      <c r="E149" t="inlineStr">
        <is>
          <t>53</t>
        </is>
      </c>
      <c r="F149" t="inlineStr">
        <is>
          <t>0023</t>
        </is>
      </c>
      <c r="G149" t="inlineStr">
        <is>
          <t>5301153192</t>
        </is>
      </c>
      <c r="H149" t="n">
        <v>159.0</v>
      </c>
      <c r="I149" t="n">
        <v>151.42</v>
      </c>
      <c r="J149" t="n">
        <v>114.28</v>
      </c>
      <c r="K149" t="inlineStr">
        <is>
          <t>sale</t>
        </is>
      </c>
      <c r="L149" t="inlineStr">
        <is>
          <t/>
        </is>
      </c>
      <c r="M149" t="inlineStr">
        <is>
          <t/>
        </is>
      </c>
      <c r="N149" t="n">
        <v>0.0</v>
      </c>
      <c r="O149" t="n">
        <v>0.0</v>
      </c>
      <c r="P149" t="n">
        <v>123.29</v>
      </c>
      <c r="Q149" t="n">
        <v>123.28</v>
      </c>
      <c r="R149" t="n">
        <v>37.14</v>
      </c>
      <c r="S149" t="n">
        <v>37.14</v>
      </c>
      <c r="T149" t="n">
        <v>1.51</v>
      </c>
      <c r="U149" t="n">
        <v>1.51</v>
      </c>
      <c r="V149" t="n">
        <v>20.57</v>
      </c>
      <c r="W149" t="n">
        <v>20.57</v>
      </c>
      <c r="X149" t="n">
        <v>1.99</v>
      </c>
      <c r="Y149" t="n">
        <v>1.99</v>
      </c>
      <c r="Z149" t="n">
        <v>4.06</v>
      </c>
      <c r="AA149" t="n">
        <v>4.06</v>
      </c>
      <c r="AB149" t="n">
        <v>7.58</v>
      </c>
      <c r="AC149" t="n">
        <v>7.57</v>
      </c>
      <c r="AD149" t="n">
        <v>7.5800000000000125</v>
      </c>
      <c r="AE149" t="n">
        <v>0.010000000000005116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0.009999999999999787</v>
      </c>
      <c r="AL149" t="inlineStr">
        <is>
          <t>unreconciled</t>
        </is>
      </c>
      <c r="AM149" t="inlineStr">
        <is>
          <t>Order Amount Mismatch (POS&gt;3PO)</t>
        </is>
      </c>
      <c r="AN149" t="n">
        <v>7.58</v>
      </c>
      <c r="AO149" t="n">
        <f>ROUND(P149*100/H149,2)</f>
        <v>0.0</v>
      </c>
      <c r="AP149" t="n">
        <f>ROUND(Q149*100/I149,2)</f>
        <v>0.0</v>
      </c>
      <c r="AQ149"/>
      <c r="AR149"/>
      <c r="AS149" t="n">
        <v>0.0</v>
      </c>
    </row>
    <row r="150">
      <c r="A150" s="1" t="n">
        <v>45231.0</v>
      </c>
      <c r="B150" s="2" t="n">
        <v>45231.71548611111</v>
      </c>
      <c r="C150" t="inlineStr">
        <is>
          <t>3140023012058765</t>
        </is>
      </c>
      <c r="D150" t="inlineStr">
        <is>
          <t>POS0012</t>
        </is>
      </c>
      <c r="E150" t="inlineStr">
        <is>
          <t>59</t>
        </is>
      </c>
      <c r="F150" t="inlineStr">
        <is>
          <t>0023</t>
        </is>
      </c>
      <c r="G150" t="inlineStr">
        <is>
          <t>5301186046</t>
        </is>
      </c>
      <c r="H150" t="n">
        <v>318.0</v>
      </c>
      <c r="I150" t="n">
        <v>302.85</v>
      </c>
      <c r="J150" t="n">
        <v>265.71</v>
      </c>
      <c r="K150" t="inlineStr">
        <is>
          <t>sale</t>
        </is>
      </c>
      <c r="L150" t="inlineStr">
        <is>
          <t/>
        </is>
      </c>
      <c r="M150" t="inlineStr">
        <is>
          <t/>
        </is>
      </c>
      <c r="N150" t="n">
        <v>0.0</v>
      </c>
      <c r="O150" t="n">
        <v>0.0</v>
      </c>
      <c r="P150" t="n">
        <v>238.7</v>
      </c>
      <c r="Q150" t="n">
        <v>238.68</v>
      </c>
      <c r="R150" t="n">
        <v>37.14</v>
      </c>
      <c r="S150" t="n">
        <v>37.14</v>
      </c>
      <c r="T150" t="n">
        <v>3.03</v>
      </c>
      <c r="U150" t="n">
        <v>3.03</v>
      </c>
      <c r="V150" t="n">
        <v>47.83</v>
      </c>
      <c r="W150" t="n">
        <v>47.83</v>
      </c>
      <c r="X150" t="n">
        <v>3.97</v>
      </c>
      <c r="Y150" t="n">
        <v>3.97</v>
      </c>
      <c r="Z150" t="n">
        <v>9.32</v>
      </c>
      <c r="AA150" t="n">
        <v>9.32</v>
      </c>
      <c r="AB150" t="n">
        <v>15.14</v>
      </c>
      <c r="AC150" t="n">
        <v>15.14</v>
      </c>
      <c r="AD150" t="n">
        <v>15.149999999999977</v>
      </c>
      <c r="AE150" t="n">
        <v>0.01999999999998181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inlineStr">
        <is>
          <t>unreconciled</t>
        </is>
      </c>
      <c r="AM150" t="inlineStr">
        <is>
          <t>Order Amount Mismatch (POS&gt;3PO)</t>
        </is>
      </c>
      <c r="AN150" t="n">
        <v>15.15</v>
      </c>
      <c r="AO150" t="n">
        <f>ROUND(P150*100/H150,2)</f>
        <v>0.0</v>
      </c>
      <c r="AP150" t="n">
        <f>ROUND(Q150*100/I150,2)</f>
        <v>0.0</v>
      </c>
      <c r="AQ150"/>
      <c r="AR150"/>
      <c r="AS150" t="n">
        <v>0.0</v>
      </c>
    </row>
    <row r="151">
      <c r="A151" s="1" t="n">
        <v>45232.0</v>
      </c>
      <c r="B151" s="2" t="n">
        <v>45232.846550925926</v>
      </c>
      <c r="C151" t="inlineStr">
        <is>
          <t>3140023012059045</t>
        </is>
      </c>
      <c r="D151" t="inlineStr">
        <is>
          <t>POS0012</t>
        </is>
      </c>
      <c r="E151" t="inlineStr">
        <is>
          <t>39</t>
        </is>
      </c>
      <c r="F151" t="inlineStr">
        <is>
          <t>0023</t>
        </is>
      </c>
      <c r="G151" t="inlineStr">
        <is>
          <t>5301210083</t>
        </is>
      </c>
      <c r="H151" t="n">
        <v>131.0</v>
      </c>
      <c r="I151" t="n">
        <v>124.76</v>
      </c>
      <c r="J151" t="n">
        <v>87.62</v>
      </c>
      <c r="K151" t="inlineStr">
        <is>
          <t>sale</t>
        </is>
      </c>
      <c r="L151" t="inlineStr">
        <is>
          <t/>
        </is>
      </c>
      <c r="M151" t="inlineStr">
        <is>
          <t/>
        </is>
      </c>
      <c r="N151" t="n">
        <v>0.0</v>
      </c>
      <c r="O151" t="n">
        <v>0.0</v>
      </c>
      <c r="P151" t="n">
        <v>102.97</v>
      </c>
      <c r="Q151" t="n">
        <v>102.96</v>
      </c>
      <c r="R151" t="n">
        <v>37.14</v>
      </c>
      <c r="S151" t="n">
        <v>37.14</v>
      </c>
      <c r="T151" t="n">
        <v>1.25</v>
      </c>
      <c r="U151" t="n">
        <v>1.25</v>
      </c>
      <c r="V151" t="n">
        <v>15.77</v>
      </c>
      <c r="W151" t="n">
        <v>15.77</v>
      </c>
      <c r="X151" t="n">
        <v>1.64</v>
      </c>
      <c r="Y151" t="n">
        <v>1.64</v>
      </c>
      <c r="Z151" t="n">
        <v>3.13</v>
      </c>
      <c r="AA151" t="n">
        <v>3.14</v>
      </c>
      <c r="AB151" t="n">
        <v>6.24</v>
      </c>
      <c r="AC151" t="n">
        <v>6.24</v>
      </c>
      <c r="AD151" t="n">
        <v>6.239999999999995</v>
      </c>
      <c r="AE151" t="n">
        <v>0.010000000000005116</v>
      </c>
      <c r="AF151" t="n">
        <v>0.0</v>
      </c>
      <c r="AG151" t="n">
        <v>0.0</v>
      </c>
      <c r="AH151" t="n">
        <v>0.0</v>
      </c>
      <c r="AI151" t="n">
        <v>0.0</v>
      </c>
      <c r="AJ151" t="n">
        <v>-0.010000000000000231</v>
      </c>
      <c r="AK151" t="n">
        <v>0.0</v>
      </c>
      <c r="AL151" t="inlineStr">
        <is>
          <t>unreconciled</t>
        </is>
      </c>
      <c r="AM151" t="inlineStr">
        <is>
          <t>Order Amount Mismatch (POS&gt;3PO)</t>
        </is>
      </c>
      <c r="AN151" t="n">
        <v>6.24</v>
      </c>
      <c r="AO151" t="n">
        <f>ROUND(P151*100/H151,2)</f>
        <v>0.0</v>
      </c>
      <c r="AP151" t="n">
        <f>ROUND(Q151*100/I151,2)</f>
        <v>0.0</v>
      </c>
      <c r="AQ151"/>
      <c r="AR151"/>
      <c r="AS151" t="n">
        <v>0.0</v>
      </c>
    </row>
    <row r="152">
      <c r="A152" s="1" t="n">
        <v>45231.0</v>
      </c>
      <c r="B152" s="2" t="n">
        <v>45231.750706018516</v>
      </c>
      <c r="C152" t="inlineStr">
        <is>
          <t>3140094012084450</t>
        </is>
      </c>
      <c r="D152" t="inlineStr">
        <is>
          <t>POS0012</t>
        </is>
      </c>
      <c r="E152" t="inlineStr">
        <is>
          <t>64</t>
        </is>
      </c>
      <c r="F152" t="inlineStr">
        <is>
          <t>0094</t>
        </is>
      </c>
      <c r="G152" t="inlineStr">
        <is>
          <t>5301227436</t>
        </is>
      </c>
      <c r="H152" t="n">
        <v>322.0</v>
      </c>
      <c r="I152" t="n">
        <v>306.66</v>
      </c>
      <c r="J152" t="n">
        <v>269.52</v>
      </c>
      <c r="K152" t="inlineStr">
        <is>
          <t>sale</t>
        </is>
      </c>
      <c r="L152" t="inlineStr">
        <is>
          <t/>
        </is>
      </c>
      <c r="M152" t="inlineStr">
        <is>
          <t/>
        </is>
      </c>
      <c r="N152" t="n">
        <v>0.0</v>
      </c>
      <c r="O152" t="n">
        <v>0.0</v>
      </c>
      <c r="P152" t="n">
        <v>241.6</v>
      </c>
      <c r="Q152" t="n">
        <v>241.6</v>
      </c>
      <c r="R152" t="n">
        <v>37.14</v>
      </c>
      <c r="S152" t="n">
        <v>37.14</v>
      </c>
      <c r="T152" t="n">
        <v>3.07</v>
      </c>
      <c r="U152" t="n">
        <v>3.07</v>
      </c>
      <c r="V152" t="n">
        <v>48.51</v>
      </c>
      <c r="W152" t="n">
        <v>48.51</v>
      </c>
      <c r="X152" t="n">
        <v>4.02</v>
      </c>
      <c r="Y152" t="n">
        <v>4.02</v>
      </c>
      <c r="Z152" t="n">
        <v>9.46</v>
      </c>
      <c r="AA152" t="n">
        <v>9.45</v>
      </c>
      <c r="AB152" t="n">
        <v>15.34</v>
      </c>
      <c r="AC152" t="n">
        <v>15.33</v>
      </c>
      <c r="AD152" t="n">
        <v>15.339999999999975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0.010000000000001563</v>
      </c>
      <c r="AK152" t="n">
        <v>0.009999999999999787</v>
      </c>
      <c r="AL152" t="inlineStr">
        <is>
          <t>unreconciled</t>
        </is>
      </c>
      <c r="AM152" t="inlineStr">
        <is>
          <t>Order Amount Mismatch (POS&gt;3PO)</t>
        </is>
      </c>
      <c r="AN152" t="n">
        <v>15.34</v>
      </c>
      <c r="AO152" t="n">
        <f>ROUND(P152*100/H152,2)</f>
        <v>0.0</v>
      </c>
      <c r="AP152" t="n">
        <f>ROUND(Q152*100/I152,2)</f>
        <v>0.0</v>
      </c>
      <c r="AQ152"/>
      <c r="AR152"/>
      <c r="AS152" t="n">
        <v>0.0</v>
      </c>
    </row>
    <row r="153">
      <c r="A153" s="1" t="n">
        <v>45234.0</v>
      </c>
      <c r="B153" s="2" t="n">
        <v>45234.6921875</v>
      </c>
      <c r="C153" t="inlineStr">
        <is>
          <t>3140094012085582</t>
        </is>
      </c>
      <c r="D153" t="inlineStr">
        <is>
          <t>POS0012</t>
        </is>
      </c>
      <c r="E153" t="inlineStr">
        <is>
          <t>97</t>
        </is>
      </c>
      <c r="F153" t="inlineStr">
        <is>
          <t>0094</t>
        </is>
      </c>
      <c r="G153" t="inlineStr">
        <is>
          <t>5301231361</t>
        </is>
      </c>
      <c r="H153" t="n">
        <v>413.0</v>
      </c>
      <c r="I153" t="n">
        <v>393.32</v>
      </c>
      <c r="J153" t="n">
        <v>356.18</v>
      </c>
      <c r="K153" t="inlineStr">
        <is>
          <t>sale</t>
        </is>
      </c>
      <c r="L153" t="inlineStr">
        <is>
          <t/>
        </is>
      </c>
      <c r="M153" t="inlineStr">
        <is>
          <t/>
        </is>
      </c>
      <c r="N153" t="n">
        <v>0.0</v>
      </c>
      <c r="O153" t="n">
        <v>0.0</v>
      </c>
      <c r="P153" t="n">
        <v>307.65</v>
      </c>
      <c r="Q153" t="n">
        <v>307.66</v>
      </c>
      <c r="R153" t="n">
        <v>37.14</v>
      </c>
      <c r="S153" t="n">
        <v>37.14</v>
      </c>
      <c r="T153" t="n">
        <v>3.93</v>
      </c>
      <c r="U153" t="n">
        <v>3.93</v>
      </c>
      <c r="V153" t="n">
        <v>64.11</v>
      </c>
      <c r="W153" t="n">
        <v>64.11</v>
      </c>
      <c r="X153" t="n">
        <v>5.16</v>
      </c>
      <c r="Y153" t="n">
        <v>5.16</v>
      </c>
      <c r="Z153" t="n">
        <v>12.47</v>
      </c>
      <c r="AA153" t="n">
        <v>12.47</v>
      </c>
      <c r="AB153" t="n">
        <v>19.66</v>
      </c>
      <c r="AC153" t="n">
        <v>19.67</v>
      </c>
      <c r="AD153" t="n">
        <v>19.680000000000007</v>
      </c>
      <c r="AE153" t="n">
        <v>-0.010000000000047748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-0.010000000000001563</v>
      </c>
      <c r="AL153" t="inlineStr">
        <is>
          <t>unreconciled</t>
        </is>
      </c>
      <c r="AM153" t="inlineStr">
        <is>
          <t>Order Amount Mismatch (POS&gt;3PO)</t>
        </is>
      </c>
      <c r="AN153" t="n">
        <v>19.68</v>
      </c>
      <c r="AO153" t="n">
        <f>ROUND(P153*100/H153,2)</f>
        <v>0.0</v>
      </c>
      <c r="AP153" t="n">
        <f>ROUND(Q153*100/I153,2)</f>
        <v>0.0</v>
      </c>
      <c r="AQ153"/>
      <c r="AR153"/>
      <c r="AS153" t="n">
        <v>0.0</v>
      </c>
    </row>
    <row r="154">
      <c r="A154" s="1" t="n">
        <v>45235.0</v>
      </c>
      <c r="B154" s="2" t="n">
        <v>45236.03741898148</v>
      </c>
      <c r="C154" t="inlineStr">
        <is>
          <t>3140023012059957</t>
        </is>
      </c>
      <c r="D154" t="inlineStr">
        <is>
          <t>POS0012</t>
        </is>
      </c>
      <c r="E154" t="inlineStr">
        <is>
          <t>49</t>
        </is>
      </c>
      <c r="F154" t="inlineStr">
        <is>
          <t>0023</t>
        </is>
      </c>
      <c r="G154" t="inlineStr">
        <is>
          <t>5301232564</t>
        </is>
      </c>
      <c r="H154" t="n">
        <v>291.0</v>
      </c>
      <c r="I154" t="n">
        <v>277.14</v>
      </c>
      <c r="J154" t="n">
        <v>240.0</v>
      </c>
      <c r="K154" t="inlineStr">
        <is>
          <t>sale</t>
        </is>
      </c>
      <c r="L154" t="inlineStr">
        <is>
          <t/>
        </is>
      </c>
      <c r="M154" t="inlineStr">
        <is>
          <t/>
        </is>
      </c>
      <c r="N154" t="n">
        <v>0.0</v>
      </c>
      <c r="O154" t="n">
        <v>0.0</v>
      </c>
      <c r="P154" t="n">
        <v>219.1</v>
      </c>
      <c r="Q154" t="n">
        <v>219.09</v>
      </c>
      <c r="R154" t="n">
        <v>37.14</v>
      </c>
      <c r="S154" t="n">
        <v>37.14</v>
      </c>
      <c r="T154" t="n">
        <v>2.77</v>
      </c>
      <c r="U154" t="n">
        <v>2.77</v>
      </c>
      <c r="V154" t="n">
        <v>43.2</v>
      </c>
      <c r="W154" t="n">
        <v>43.2</v>
      </c>
      <c r="X154" t="n">
        <v>3.64</v>
      </c>
      <c r="Y154" t="n">
        <v>3.64</v>
      </c>
      <c r="Z154" t="n">
        <v>8.43</v>
      </c>
      <c r="AA154" t="n">
        <v>8.44</v>
      </c>
      <c r="AB154" t="n">
        <v>13.86</v>
      </c>
      <c r="AC154" t="n">
        <v>13.86</v>
      </c>
      <c r="AD154" t="n">
        <v>13.860000000000014</v>
      </c>
      <c r="AE154" t="n">
        <v>0.009999999999990905</v>
      </c>
      <c r="AF154" t="n">
        <v>0.0</v>
      </c>
      <c r="AG154" t="n">
        <v>0.0</v>
      </c>
      <c r="AH154" t="n">
        <v>0.0</v>
      </c>
      <c r="AI154" t="n">
        <v>0.0</v>
      </c>
      <c r="AJ154" t="n">
        <v>-0.009999999999999787</v>
      </c>
      <c r="AK154" t="n">
        <v>0.0</v>
      </c>
      <c r="AL154" t="inlineStr">
        <is>
          <t>unreconciled</t>
        </is>
      </c>
      <c r="AM154" t="inlineStr">
        <is>
          <t>Order Amount Mismatch (POS&gt;3PO)</t>
        </is>
      </c>
      <c r="AN154" t="n">
        <v>13.86</v>
      </c>
      <c r="AO154" t="n">
        <f>ROUND(P154*100/H154,2)</f>
        <v>0.0</v>
      </c>
      <c r="AP154" t="n">
        <f>ROUND(Q154*100/I154,2)</f>
        <v>0.0</v>
      </c>
      <c r="AQ154"/>
      <c r="AR154"/>
      <c r="AS154" t="n">
        <v>0.0</v>
      </c>
    </row>
    <row r="155">
      <c r="A155" s="1" t="n">
        <v>45234.0</v>
      </c>
      <c r="B155" s="2" t="n">
        <v>45234.872465277775</v>
      </c>
      <c r="C155" t="inlineStr">
        <is>
          <t>3140094012085754</t>
        </is>
      </c>
      <c r="D155" t="inlineStr">
        <is>
          <t>POS0012</t>
        </is>
      </c>
      <c r="E155" t="inlineStr">
        <is>
          <t>69</t>
        </is>
      </c>
      <c r="F155" t="inlineStr">
        <is>
          <t>0094</t>
        </is>
      </c>
      <c r="G155" t="inlineStr">
        <is>
          <t>5301387482</t>
        </is>
      </c>
      <c r="H155" t="n">
        <v>281.0</v>
      </c>
      <c r="I155" t="n">
        <v>267.61</v>
      </c>
      <c r="J155" t="n">
        <v>230.47</v>
      </c>
      <c r="K155" t="inlineStr">
        <is>
          <t>sale</t>
        </is>
      </c>
      <c r="L155" t="inlineStr">
        <is>
          <t/>
        </is>
      </c>
      <c r="M155" t="inlineStr">
        <is>
          <t/>
        </is>
      </c>
      <c r="N155" t="n">
        <v>0.0</v>
      </c>
      <c r="O155" t="n">
        <v>0.0</v>
      </c>
      <c r="P155" t="n">
        <v>211.84</v>
      </c>
      <c r="Q155" t="n">
        <v>211.84</v>
      </c>
      <c r="R155" t="n">
        <v>37.14</v>
      </c>
      <c r="S155" t="n">
        <v>37.14</v>
      </c>
      <c r="T155" t="n">
        <v>2.68</v>
      </c>
      <c r="U155" t="n">
        <v>2.68</v>
      </c>
      <c r="V155" t="n">
        <v>41.48</v>
      </c>
      <c r="W155" t="n">
        <v>41.48</v>
      </c>
      <c r="X155" t="n">
        <v>3.51</v>
      </c>
      <c r="Y155" t="n">
        <v>3.51</v>
      </c>
      <c r="Z155" t="n">
        <v>8.1</v>
      </c>
      <c r="AA155" t="n">
        <v>8.1</v>
      </c>
      <c r="AB155" t="n">
        <v>13.38</v>
      </c>
      <c r="AC155" t="n">
        <v>13.38</v>
      </c>
      <c r="AD155" t="n">
        <v>13.389999999999986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inlineStr">
        <is>
          <t>unreconciled</t>
        </is>
      </c>
      <c r="AM155" t="inlineStr">
        <is>
          <t>Order Amount Mismatch (POS&gt;3PO)</t>
        </is>
      </c>
      <c r="AN155" t="n">
        <v>13.39</v>
      </c>
      <c r="AO155" t="n">
        <f>ROUND(P155*100/H155,2)</f>
        <v>0.0</v>
      </c>
      <c r="AP155" t="n">
        <f>ROUND(Q155*100/I155,2)</f>
        <v>0.0</v>
      </c>
      <c r="AQ155"/>
      <c r="AR155"/>
      <c r="AS155" t="n">
        <v>0.0</v>
      </c>
    </row>
    <row r="156">
      <c r="A156" s="1" t="n">
        <v>45234.0</v>
      </c>
      <c r="B156" s="2" t="n">
        <v>45234.74519675926</v>
      </c>
      <c r="C156" t="inlineStr">
        <is>
          <t>3140094012085620</t>
        </is>
      </c>
      <c r="D156" t="inlineStr">
        <is>
          <t>POS0012</t>
        </is>
      </c>
      <c r="E156" t="inlineStr">
        <is>
          <t>35</t>
        </is>
      </c>
      <c r="F156" t="inlineStr">
        <is>
          <t>0094</t>
        </is>
      </c>
      <c r="G156" t="inlineStr">
        <is>
          <t>5301440641</t>
        </is>
      </c>
      <c r="H156" t="n">
        <v>580.0</v>
      </c>
      <c r="I156" t="n">
        <v>552.39</v>
      </c>
      <c r="J156" t="n">
        <v>515.25</v>
      </c>
      <c r="K156" t="inlineStr">
        <is>
          <t>sale</t>
        </is>
      </c>
      <c r="L156" t="inlineStr">
        <is>
          <t/>
        </is>
      </c>
      <c r="M156" t="inlineStr">
        <is>
          <t/>
        </is>
      </c>
      <c r="N156" t="n">
        <v>0.0</v>
      </c>
      <c r="O156" t="n">
        <v>0.0</v>
      </c>
      <c r="P156" t="n">
        <v>428.88</v>
      </c>
      <c r="Q156" t="n">
        <v>428.87</v>
      </c>
      <c r="R156" t="n">
        <v>37.14</v>
      </c>
      <c r="S156" t="n">
        <v>37.14</v>
      </c>
      <c r="T156" t="n">
        <v>5.52</v>
      </c>
      <c r="U156" t="n">
        <v>5.52</v>
      </c>
      <c r="V156" t="n">
        <v>92.74</v>
      </c>
      <c r="W156" t="n">
        <v>92.74</v>
      </c>
      <c r="X156" t="n">
        <v>7.25</v>
      </c>
      <c r="Y156" t="n">
        <v>7.25</v>
      </c>
      <c r="Z156" t="n">
        <v>18.0</v>
      </c>
      <c r="AA156" t="n">
        <v>17.99</v>
      </c>
      <c r="AB156" t="n">
        <v>27.62</v>
      </c>
      <c r="AC156" t="n">
        <v>27.62</v>
      </c>
      <c r="AD156" t="n">
        <v>27.610000000000014</v>
      </c>
      <c r="AE156" t="n">
        <v>0.009999999999990905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0.010000000000001563</v>
      </c>
      <c r="AK156" t="n">
        <v>0.0</v>
      </c>
      <c r="AL156" t="inlineStr">
        <is>
          <t>unreconciled</t>
        </is>
      </c>
      <c r="AM156" t="inlineStr">
        <is>
          <t>Order Amount Mismatch (POS&gt;3PO)</t>
        </is>
      </c>
      <c r="AN156" t="n">
        <v>27.61</v>
      </c>
      <c r="AO156" t="n">
        <f>ROUND(P156*100/H156,2)</f>
        <v>0.0</v>
      </c>
      <c r="AP156" t="n">
        <f>ROUND(Q156*100/I156,2)</f>
        <v>0.0</v>
      </c>
      <c r="AQ156"/>
      <c r="AR156"/>
      <c r="AS156" t="n">
        <v>0.0</v>
      </c>
    </row>
    <row r="157">
      <c r="A157" s="1" t="n">
        <v>45232.0</v>
      </c>
      <c r="B157" s="2" t="n">
        <v>45232.60545138889</v>
      </c>
      <c r="C157" t="inlineStr">
        <is>
          <t>3140023012058965</t>
        </is>
      </c>
      <c r="D157" t="inlineStr">
        <is>
          <t>POS0012</t>
        </is>
      </c>
      <c r="E157" t="inlineStr">
        <is>
          <t>59</t>
        </is>
      </c>
      <c r="F157" t="inlineStr">
        <is>
          <t>0023</t>
        </is>
      </c>
      <c r="G157" t="inlineStr">
        <is>
          <t>5301458320</t>
        </is>
      </c>
      <c r="H157" t="n">
        <v>600.0</v>
      </c>
      <c r="I157" t="n">
        <v>571.42</v>
      </c>
      <c r="J157" t="n">
        <v>534.28</v>
      </c>
      <c r="K157" t="inlineStr">
        <is>
          <t>sale</t>
        </is>
      </c>
      <c r="L157" t="inlineStr">
        <is>
          <t/>
        </is>
      </c>
      <c r="M157" t="inlineStr">
        <is>
          <t/>
        </is>
      </c>
      <c r="N157" t="n">
        <v>0.0</v>
      </c>
      <c r="O157" t="n">
        <v>0.0</v>
      </c>
      <c r="P157" t="n">
        <v>443.38</v>
      </c>
      <c r="Q157" t="n">
        <v>443.37</v>
      </c>
      <c r="R157" t="n">
        <v>37.14</v>
      </c>
      <c r="S157" t="n">
        <v>37.14</v>
      </c>
      <c r="T157" t="n">
        <v>5.71</v>
      </c>
      <c r="U157" t="n">
        <v>5.71</v>
      </c>
      <c r="V157" t="n">
        <v>96.17</v>
      </c>
      <c r="W157" t="n">
        <v>96.17</v>
      </c>
      <c r="X157" t="n">
        <v>7.5</v>
      </c>
      <c r="Y157" t="n">
        <v>7.5</v>
      </c>
      <c r="Z157" t="n">
        <v>18.66</v>
      </c>
      <c r="AA157" t="n">
        <v>18.66</v>
      </c>
      <c r="AB157" t="n">
        <v>28.58</v>
      </c>
      <c r="AC157" t="n">
        <v>28.57</v>
      </c>
      <c r="AD157" t="n">
        <v>28.58000000000004</v>
      </c>
      <c r="AE157" t="n">
        <v>0.009999999999990905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0.00999999999999801</v>
      </c>
      <c r="AL157" t="inlineStr">
        <is>
          <t>unreconciled</t>
        </is>
      </c>
      <c r="AM157" t="inlineStr">
        <is>
          <t>Order Amount Mismatch (POS&gt;3PO)</t>
        </is>
      </c>
      <c r="AN157" t="n">
        <v>28.58</v>
      </c>
      <c r="AO157" t="n">
        <f>ROUND(P157*100/H157,2)</f>
        <v>0.0</v>
      </c>
      <c r="AP157" t="n">
        <f>ROUND(Q157*100/I157,2)</f>
        <v>0.0</v>
      </c>
      <c r="AQ157"/>
      <c r="AR157"/>
      <c r="AS157" t="n">
        <v>0.0</v>
      </c>
    </row>
    <row r="158">
      <c r="A158" s="1" t="n">
        <v>45236.0</v>
      </c>
      <c r="B158" s="2" t="n">
        <v>45236.695023148146</v>
      </c>
      <c r="C158" t="inlineStr">
        <is>
          <t>3140094012086532</t>
        </is>
      </c>
      <c r="D158" t="inlineStr">
        <is>
          <t>POS0012</t>
        </is>
      </c>
      <c r="E158" t="inlineStr">
        <is>
          <t>47</t>
        </is>
      </c>
      <c r="F158" t="inlineStr">
        <is>
          <t>0094</t>
        </is>
      </c>
      <c r="G158" t="inlineStr">
        <is>
          <t>5301471052</t>
        </is>
      </c>
      <c r="H158" t="n">
        <v>1643.0</v>
      </c>
      <c r="I158" t="n">
        <v>1564.76</v>
      </c>
      <c r="J158" t="n">
        <v>1527.62</v>
      </c>
      <c r="K158" t="inlineStr">
        <is>
          <t>sale</t>
        </is>
      </c>
      <c r="L158" t="inlineStr">
        <is>
          <t/>
        </is>
      </c>
      <c r="M158" t="inlineStr">
        <is>
          <t/>
        </is>
      </c>
      <c r="N158" t="n">
        <v>0.0</v>
      </c>
      <c r="O158" t="n">
        <v>0.0</v>
      </c>
      <c r="P158" t="n">
        <v>1200.41</v>
      </c>
      <c r="Q158" t="n">
        <v>1200.41</v>
      </c>
      <c r="R158" t="n">
        <v>37.14</v>
      </c>
      <c r="S158" t="n">
        <v>37.14</v>
      </c>
      <c r="T158" t="n">
        <v>15.65</v>
      </c>
      <c r="U158" t="n">
        <v>15.65</v>
      </c>
      <c r="V158" t="n">
        <v>274.97</v>
      </c>
      <c r="W158" t="n">
        <v>274.97</v>
      </c>
      <c r="X158" t="n">
        <v>20.54</v>
      </c>
      <c r="Y158" t="n">
        <v>20.54</v>
      </c>
      <c r="Z158" t="n">
        <v>53.19</v>
      </c>
      <c r="AA158" t="n">
        <v>53.19</v>
      </c>
      <c r="AB158" t="n">
        <v>78.24</v>
      </c>
      <c r="AC158" t="n">
        <v>78.24</v>
      </c>
      <c r="AD158" t="n">
        <v>78.24000000000001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inlineStr">
        <is>
          <t>unreconciled</t>
        </is>
      </c>
      <c r="AM158" t="inlineStr">
        <is>
          <t>Order Amount Mismatch (POS&gt;3PO)</t>
        </is>
      </c>
      <c r="AN158" t="n">
        <v>78.24</v>
      </c>
      <c r="AO158" t="n">
        <f>ROUND(P158*100/H158,2)</f>
        <v>0.0</v>
      </c>
      <c r="AP158" t="n">
        <f>ROUND(Q158*100/I158,2)</f>
        <v>0.0</v>
      </c>
      <c r="AQ158"/>
      <c r="AR158"/>
      <c r="AS158" t="n">
        <v>0.0</v>
      </c>
    </row>
    <row r="159">
      <c r="A159" s="1" t="n">
        <v>45232.0</v>
      </c>
      <c r="B159" s="2" t="n">
        <v>45232.64210648148</v>
      </c>
      <c r="C159" t="inlineStr">
        <is>
          <t>3140094012084749</t>
        </is>
      </c>
      <c r="D159" t="inlineStr">
        <is>
          <t>POS0012</t>
        </is>
      </c>
      <c r="E159" t="inlineStr">
        <is>
          <t>64</t>
        </is>
      </c>
      <c r="F159" t="inlineStr">
        <is>
          <t>0094</t>
        </is>
      </c>
      <c r="G159" t="inlineStr">
        <is>
          <t>5301526114</t>
        </is>
      </c>
      <c r="H159" t="n">
        <v>435.0</v>
      </c>
      <c r="I159" t="n">
        <v>414.28</v>
      </c>
      <c r="J159" t="n">
        <v>377.14</v>
      </c>
      <c r="K159" t="inlineStr">
        <is>
          <t>sale</t>
        </is>
      </c>
      <c r="L159" t="inlineStr">
        <is>
          <t/>
        </is>
      </c>
      <c r="M159" t="inlineStr">
        <is>
          <t/>
        </is>
      </c>
      <c r="N159" t="n">
        <v>0.0</v>
      </c>
      <c r="O159" t="n">
        <v>0.0</v>
      </c>
      <c r="P159" t="n">
        <v>323.61</v>
      </c>
      <c r="Q159" t="n">
        <v>323.61</v>
      </c>
      <c r="R159" t="n">
        <v>37.14</v>
      </c>
      <c r="S159" t="n">
        <v>37.14</v>
      </c>
      <c r="T159" t="n">
        <v>4.14</v>
      </c>
      <c r="U159" t="n">
        <v>4.14</v>
      </c>
      <c r="V159" t="n">
        <v>67.89</v>
      </c>
      <c r="W159" t="n">
        <v>67.89</v>
      </c>
      <c r="X159" t="n">
        <v>5.44</v>
      </c>
      <c r="Y159" t="n">
        <v>5.44</v>
      </c>
      <c r="Z159" t="n">
        <v>13.2</v>
      </c>
      <c r="AA159" t="n">
        <v>13.2</v>
      </c>
      <c r="AB159" t="n">
        <v>20.72</v>
      </c>
      <c r="AC159" t="n">
        <v>20.72</v>
      </c>
      <c r="AD159" t="n">
        <v>20.720000000000027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inlineStr">
        <is>
          <t>unreconciled</t>
        </is>
      </c>
      <c r="AM159" t="inlineStr">
        <is>
          <t>Order Amount Mismatch (POS&gt;3PO)</t>
        </is>
      </c>
      <c r="AN159" t="n">
        <v>20.72</v>
      </c>
      <c r="AO159" t="n">
        <f>ROUND(P159*100/H159,2)</f>
        <v>0.0</v>
      </c>
      <c r="AP159" t="n">
        <f>ROUND(Q159*100/I159,2)</f>
        <v>0.0</v>
      </c>
      <c r="AQ159"/>
      <c r="AR159"/>
      <c r="AS159" t="n">
        <v>0.0</v>
      </c>
    </row>
    <row r="160">
      <c r="A160" s="1" t="n">
        <v>45232.0</v>
      </c>
      <c r="B160" s="2" t="n">
        <v>45232.61734953704</v>
      </c>
      <c r="C160" t="inlineStr">
        <is>
          <t>3140094012084735</t>
        </is>
      </c>
      <c r="D160" t="inlineStr">
        <is>
          <t>POS0012</t>
        </is>
      </c>
      <c r="E160" t="inlineStr">
        <is>
          <t>50</t>
        </is>
      </c>
      <c r="F160" t="inlineStr">
        <is>
          <t>0094</t>
        </is>
      </c>
      <c r="G160" t="inlineStr">
        <is>
          <t>5301552928</t>
        </is>
      </c>
      <c r="H160" t="n">
        <v>589.0</v>
      </c>
      <c r="I160" t="n">
        <v>560.94</v>
      </c>
      <c r="J160" t="n">
        <v>523.8</v>
      </c>
      <c r="K160" t="inlineStr">
        <is>
          <t>sale</t>
        </is>
      </c>
      <c r="L160" t="inlineStr">
        <is>
          <t/>
        </is>
      </c>
      <c r="M160" t="inlineStr">
        <is>
          <t/>
        </is>
      </c>
      <c r="N160" t="n">
        <v>0.0</v>
      </c>
      <c r="O160" t="n">
        <v>0.0</v>
      </c>
      <c r="P160" t="n">
        <v>435.39</v>
      </c>
      <c r="Q160" t="n">
        <v>435.39</v>
      </c>
      <c r="R160" t="n">
        <v>37.14</v>
      </c>
      <c r="S160" t="n">
        <v>37.14</v>
      </c>
      <c r="T160" t="n">
        <v>5.61</v>
      </c>
      <c r="U160" t="n">
        <v>5.61</v>
      </c>
      <c r="V160" t="n">
        <v>94.28</v>
      </c>
      <c r="W160" t="n">
        <v>94.28</v>
      </c>
      <c r="X160" t="n">
        <v>7.36</v>
      </c>
      <c r="Y160" t="n">
        <v>7.36</v>
      </c>
      <c r="Z160" t="n">
        <v>18.3</v>
      </c>
      <c r="AA160" t="n">
        <v>18.29</v>
      </c>
      <c r="AB160" t="n">
        <v>28.04</v>
      </c>
      <c r="AC160" t="n">
        <v>28.05</v>
      </c>
      <c r="AD160" t="n">
        <v>28.059999999999945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0.010000000000001563</v>
      </c>
      <c r="AK160" t="n">
        <v>-0.010000000000001563</v>
      </c>
      <c r="AL160" t="inlineStr">
        <is>
          <t>unreconciled</t>
        </is>
      </c>
      <c r="AM160" t="inlineStr">
        <is>
          <t>Order Amount Mismatch (POS&gt;3PO)</t>
        </is>
      </c>
      <c r="AN160" t="n">
        <v>28.06</v>
      </c>
      <c r="AO160" t="n">
        <f>ROUND(P160*100/H160,2)</f>
        <v>0.0</v>
      </c>
      <c r="AP160" t="n">
        <f>ROUND(Q160*100/I160,2)</f>
        <v>0.0</v>
      </c>
      <c r="AQ160"/>
      <c r="AR160"/>
      <c r="AS160" t="n">
        <v>0.0</v>
      </c>
    </row>
    <row r="161">
      <c r="A161" s="1" t="n">
        <v>45235.0</v>
      </c>
      <c r="B161" s="2" t="n">
        <v>45235.66100694444</v>
      </c>
      <c r="C161" t="inlineStr">
        <is>
          <t>3140094012086072</t>
        </is>
      </c>
      <c r="D161" t="inlineStr">
        <is>
          <t>POS0012</t>
        </is>
      </c>
      <c r="E161" t="inlineStr">
        <is>
          <t>87</t>
        </is>
      </c>
      <c r="F161" t="inlineStr">
        <is>
          <t>0094</t>
        </is>
      </c>
      <c r="G161" t="inlineStr">
        <is>
          <t>5301595036</t>
        </is>
      </c>
      <c r="H161" t="n">
        <v>270.0</v>
      </c>
      <c r="I161" t="n">
        <v>257.13</v>
      </c>
      <c r="J161" t="n">
        <v>219.99</v>
      </c>
      <c r="K161" t="inlineStr">
        <is>
          <t>sale</t>
        </is>
      </c>
      <c r="L161" t="inlineStr">
        <is>
          <t/>
        </is>
      </c>
      <c r="M161" t="inlineStr">
        <is>
          <t/>
        </is>
      </c>
      <c r="N161" t="n">
        <v>0.0</v>
      </c>
      <c r="O161" t="n">
        <v>0.0</v>
      </c>
      <c r="P161" t="n">
        <v>203.86</v>
      </c>
      <c r="Q161" t="n">
        <v>203.85</v>
      </c>
      <c r="R161" t="n">
        <v>37.14</v>
      </c>
      <c r="S161" t="n">
        <v>37.14</v>
      </c>
      <c r="T161" t="n">
        <v>2.57</v>
      </c>
      <c r="U161" t="n">
        <v>2.57</v>
      </c>
      <c r="V161" t="n">
        <v>39.6</v>
      </c>
      <c r="W161" t="n">
        <v>39.6</v>
      </c>
      <c r="X161" t="n">
        <v>3.37</v>
      </c>
      <c r="Y161" t="n">
        <v>3.37</v>
      </c>
      <c r="Z161" t="n">
        <v>7.73</v>
      </c>
      <c r="AA161" t="n">
        <v>7.74</v>
      </c>
      <c r="AB161" t="n">
        <v>12.86</v>
      </c>
      <c r="AC161" t="n">
        <v>12.86</v>
      </c>
      <c r="AD161" t="n">
        <v>12.870000000000005</v>
      </c>
      <c r="AE161" t="n">
        <v>0.010000000000019327</v>
      </c>
      <c r="AF161" t="n">
        <v>0.0</v>
      </c>
      <c r="AG161" t="n">
        <v>0.0</v>
      </c>
      <c r="AH161" t="n">
        <v>0.0</v>
      </c>
      <c r="AI161" t="n">
        <v>0.0</v>
      </c>
      <c r="AJ161" t="n">
        <v>-0.009999999999999787</v>
      </c>
      <c r="AK161" t="n">
        <v>0.0</v>
      </c>
      <c r="AL161" t="inlineStr">
        <is>
          <t>unreconciled</t>
        </is>
      </c>
      <c r="AM161" t="inlineStr">
        <is>
          <t>Order Amount Mismatch (POS&gt;3PO)</t>
        </is>
      </c>
      <c r="AN161" t="n">
        <v>12.87</v>
      </c>
      <c r="AO161" t="n">
        <f>ROUND(P161*100/H161,2)</f>
        <v>0.0</v>
      </c>
      <c r="AP161" t="n">
        <f>ROUND(Q161*100/I161,2)</f>
        <v>0.0</v>
      </c>
      <c r="AQ161"/>
      <c r="AR161"/>
      <c r="AS161" t="n">
        <v>0.0</v>
      </c>
    </row>
    <row r="162">
      <c r="A162" s="1" t="n">
        <v>45231.0</v>
      </c>
      <c r="B162" s="2" t="n">
        <v>45231.743576388886</v>
      </c>
      <c r="C162" t="inlineStr">
        <is>
          <t>3140023012058778</t>
        </is>
      </c>
      <c r="D162" t="inlineStr">
        <is>
          <t>POS0012</t>
        </is>
      </c>
      <c r="E162" t="inlineStr">
        <is>
          <t>72</t>
        </is>
      </c>
      <c r="F162" t="inlineStr">
        <is>
          <t>0023</t>
        </is>
      </c>
      <c r="G162" t="inlineStr">
        <is>
          <t>5301648816</t>
        </is>
      </c>
      <c r="H162" t="n">
        <v>263.0</v>
      </c>
      <c r="I162" t="n">
        <v>250.47</v>
      </c>
      <c r="J162" t="n">
        <v>213.33</v>
      </c>
      <c r="K162" t="inlineStr">
        <is>
          <t>sale</t>
        </is>
      </c>
      <c r="L162" t="inlineStr">
        <is>
          <t/>
        </is>
      </c>
      <c r="M162" t="inlineStr">
        <is>
          <t/>
        </is>
      </c>
      <c r="N162" t="n">
        <v>0.0</v>
      </c>
      <c r="O162" t="n">
        <v>0.0</v>
      </c>
      <c r="P162" t="n">
        <v>198.78</v>
      </c>
      <c r="Q162" t="n">
        <v>198.78</v>
      </c>
      <c r="R162" t="n">
        <v>37.14</v>
      </c>
      <c r="S162" t="n">
        <v>37.14</v>
      </c>
      <c r="T162" t="n">
        <v>2.5</v>
      </c>
      <c r="U162" t="n">
        <v>2.5</v>
      </c>
      <c r="V162" t="n">
        <v>38.4</v>
      </c>
      <c r="W162" t="n">
        <v>38.4</v>
      </c>
      <c r="X162" t="n">
        <v>3.29</v>
      </c>
      <c r="Y162" t="n">
        <v>3.29</v>
      </c>
      <c r="Z162" t="n">
        <v>7.5</v>
      </c>
      <c r="AA162" t="n">
        <v>7.5</v>
      </c>
      <c r="AB162" t="n">
        <v>12.52</v>
      </c>
      <c r="AC162" t="n">
        <v>12.52</v>
      </c>
      <c r="AD162" t="n">
        <v>12.530000000000001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inlineStr">
        <is>
          <t>unreconciled</t>
        </is>
      </c>
      <c r="AM162" t="inlineStr">
        <is>
          <t>Order Amount Mismatch (POS&gt;3PO)</t>
        </is>
      </c>
      <c r="AN162" t="n">
        <v>12.53</v>
      </c>
      <c r="AO162" t="n">
        <f>ROUND(P162*100/H162,2)</f>
        <v>0.0</v>
      </c>
      <c r="AP162" t="n">
        <f>ROUND(Q162*100/I162,2)</f>
        <v>0.0</v>
      </c>
      <c r="AQ162"/>
      <c r="AR162"/>
      <c r="AS162" t="n">
        <v>0.0</v>
      </c>
    </row>
    <row r="163">
      <c r="A163" s="1" t="n">
        <v>45234.0</v>
      </c>
      <c r="B163" s="2" t="n">
        <v>45234.90324074074</v>
      </c>
      <c r="C163" t="inlineStr">
        <is>
          <t>3140094012085787</t>
        </is>
      </c>
      <c r="D163" t="inlineStr">
        <is>
          <t>POS0012</t>
        </is>
      </c>
      <c r="E163" t="inlineStr">
        <is>
          <t>02</t>
        </is>
      </c>
      <c r="F163" t="inlineStr">
        <is>
          <t>0094</t>
        </is>
      </c>
      <c r="G163" t="inlineStr">
        <is>
          <t>5301653777</t>
        </is>
      </c>
      <c r="H163" t="n">
        <v>629.0</v>
      </c>
      <c r="I163" t="n">
        <v>599.04</v>
      </c>
      <c r="J163" t="n">
        <v>561.9</v>
      </c>
      <c r="K163" t="inlineStr">
        <is>
          <t>sale</t>
        </is>
      </c>
      <c r="L163" t="inlineStr">
        <is>
          <t/>
        </is>
      </c>
      <c r="M163" t="inlineStr">
        <is>
          <t/>
        </is>
      </c>
      <c r="N163" t="n">
        <v>0.0</v>
      </c>
      <c r="O163" t="n">
        <v>0.0</v>
      </c>
      <c r="P163" t="n">
        <v>464.43</v>
      </c>
      <c r="Q163" t="n">
        <v>464.4</v>
      </c>
      <c r="R163" t="n">
        <v>37.14</v>
      </c>
      <c r="S163" t="n">
        <v>37.14</v>
      </c>
      <c r="T163" t="n">
        <v>5.99</v>
      </c>
      <c r="U163" t="n">
        <v>5.99</v>
      </c>
      <c r="V163" t="n">
        <v>101.14</v>
      </c>
      <c r="W163" t="n">
        <v>101.14</v>
      </c>
      <c r="X163" t="n">
        <v>7.86</v>
      </c>
      <c r="Y163" t="n">
        <v>7.86</v>
      </c>
      <c r="Z163" t="n">
        <v>19.62</v>
      </c>
      <c r="AA163" t="n">
        <v>19.62</v>
      </c>
      <c r="AB163" t="n">
        <v>29.96</v>
      </c>
      <c r="AC163" t="n">
        <v>29.95</v>
      </c>
      <c r="AD163" t="n">
        <v>29.960000000000036</v>
      </c>
      <c r="AE163" t="n">
        <v>0.03000000000002956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0.010000000000001563</v>
      </c>
      <c r="AL163" t="inlineStr">
        <is>
          <t>unreconciled</t>
        </is>
      </c>
      <c r="AM163" t="inlineStr">
        <is>
          <t>Order Amount Mismatch (POS&gt;3PO)</t>
        </is>
      </c>
      <c r="AN163" t="n">
        <v>29.96</v>
      </c>
      <c r="AO163" t="n">
        <f>ROUND(P163*100/H163,2)</f>
        <v>0.0</v>
      </c>
      <c r="AP163" t="n">
        <f>ROUND(Q163*100/I163,2)</f>
        <v>0.0</v>
      </c>
      <c r="AQ163"/>
      <c r="AR163"/>
      <c r="AS163" t="n">
        <v>0.0</v>
      </c>
    </row>
    <row r="164">
      <c r="A164" s="1" t="n">
        <v>45231.0</v>
      </c>
      <c r="B164" s="2" t="n">
        <v>45231.61015046296</v>
      </c>
      <c r="C164" t="inlineStr">
        <is>
          <t>3140023012058722</t>
        </is>
      </c>
      <c r="D164" t="inlineStr">
        <is>
          <t>POS0012</t>
        </is>
      </c>
      <c r="E164" t="inlineStr">
        <is>
          <t>16</t>
        </is>
      </c>
      <c r="F164" t="inlineStr">
        <is>
          <t>0023</t>
        </is>
      </c>
      <c r="G164" t="inlineStr">
        <is>
          <t>5301704596</t>
        </is>
      </c>
      <c r="H164" t="n">
        <v>347.0</v>
      </c>
      <c r="I164" t="n">
        <v>330.47</v>
      </c>
      <c r="J164" t="n">
        <v>293.33</v>
      </c>
      <c r="K164" t="inlineStr">
        <is>
          <t>sale</t>
        </is>
      </c>
      <c r="L164" t="inlineStr">
        <is>
          <t/>
        </is>
      </c>
      <c r="M164" t="inlineStr">
        <is>
          <t/>
        </is>
      </c>
      <c r="N164" t="n">
        <v>0.0</v>
      </c>
      <c r="O164" t="n">
        <v>0.0</v>
      </c>
      <c r="P164" t="n">
        <v>259.74</v>
      </c>
      <c r="Q164" t="n">
        <v>259.74</v>
      </c>
      <c r="R164" t="n">
        <v>37.14</v>
      </c>
      <c r="S164" t="n">
        <v>37.14</v>
      </c>
      <c r="T164" t="n">
        <v>3.3</v>
      </c>
      <c r="U164" t="n">
        <v>3.3</v>
      </c>
      <c r="V164" t="n">
        <v>52.8</v>
      </c>
      <c r="W164" t="n">
        <v>52.8</v>
      </c>
      <c r="X164" t="n">
        <v>4.34</v>
      </c>
      <c r="Y164" t="n">
        <v>4.34</v>
      </c>
      <c r="Z164" t="n">
        <v>10.29</v>
      </c>
      <c r="AA164" t="n">
        <v>10.28</v>
      </c>
      <c r="AB164" t="n">
        <v>16.52</v>
      </c>
      <c r="AC164" t="n">
        <v>16.53</v>
      </c>
      <c r="AD164" t="n">
        <v>16.529999999999973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0.009999999999999787</v>
      </c>
      <c r="AK164" t="n">
        <v>-0.010000000000001563</v>
      </c>
      <c r="AL164" t="inlineStr">
        <is>
          <t>unreconciled</t>
        </is>
      </c>
      <c r="AM164" t="inlineStr">
        <is>
          <t>Order Amount Mismatch (POS&gt;3PO)</t>
        </is>
      </c>
      <c r="AN164" t="n">
        <v>16.53</v>
      </c>
      <c r="AO164" t="n">
        <f>ROUND(P164*100/H164,2)</f>
        <v>0.0</v>
      </c>
      <c r="AP164" t="n">
        <f>ROUND(Q164*100/I164,2)</f>
        <v>0.0</v>
      </c>
      <c r="AQ164"/>
      <c r="AR164"/>
      <c r="AS164" t="n">
        <v>0.0</v>
      </c>
    </row>
    <row r="165">
      <c r="A165" s="1" t="n">
        <v>45232.0</v>
      </c>
      <c r="B165" s="2" t="n">
        <v>45232.651354166665</v>
      </c>
      <c r="C165" t="inlineStr">
        <is>
          <t>3140094012084759</t>
        </is>
      </c>
      <c r="D165" t="inlineStr">
        <is>
          <t>POS0012</t>
        </is>
      </c>
      <c r="E165" t="inlineStr">
        <is>
          <t>74</t>
        </is>
      </c>
      <c r="F165" t="inlineStr">
        <is>
          <t>0094</t>
        </is>
      </c>
      <c r="G165" t="inlineStr">
        <is>
          <t>5301717924</t>
        </is>
      </c>
      <c r="H165" t="n">
        <v>300.0</v>
      </c>
      <c r="I165" t="n">
        <v>285.7</v>
      </c>
      <c r="J165" t="n">
        <v>248.56</v>
      </c>
      <c r="K165" t="inlineStr">
        <is>
          <t>sale</t>
        </is>
      </c>
      <c r="L165" t="inlineStr">
        <is>
          <t/>
        </is>
      </c>
      <c r="M165" t="inlineStr">
        <is>
          <t/>
        </is>
      </c>
      <c r="N165" t="n">
        <v>0.0</v>
      </c>
      <c r="O165" t="n">
        <v>0.0</v>
      </c>
      <c r="P165" t="n">
        <v>225.62</v>
      </c>
      <c r="Q165" t="n">
        <v>225.61</v>
      </c>
      <c r="R165" t="n">
        <v>37.14</v>
      </c>
      <c r="S165" t="n">
        <v>37.14</v>
      </c>
      <c r="T165" t="n">
        <v>2.86</v>
      </c>
      <c r="U165" t="n">
        <v>2.86</v>
      </c>
      <c r="V165" t="n">
        <v>44.74</v>
      </c>
      <c r="W165" t="n">
        <v>44.74</v>
      </c>
      <c r="X165" t="n">
        <v>3.75</v>
      </c>
      <c r="Y165" t="n">
        <v>3.75</v>
      </c>
      <c r="Z165" t="n">
        <v>8.73</v>
      </c>
      <c r="AA165" t="n">
        <v>8.73</v>
      </c>
      <c r="AB165" t="n">
        <v>14.28</v>
      </c>
      <c r="AC165" t="n">
        <v>14.29</v>
      </c>
      <c r="AD165" t="n">
        <v>14.300000000000011</v>
      </c>
      <c r="AE165" t="n">
        <v>0.009999999999990905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-0.009999999999999787</v>
      </c>
      <c r="AL165" t="inlineStr">
        <is>
          <t>unreconciled</t>
        </is>
      </c>
      <c r="AM165" t="inlineStr">
        <is>
          <t>Order Amount Mismatch (POS&gt;3PO)</t>
        </is>
      </c>
      <c r="AN165" t="n">
        <v>14.3</v>
      </c>
      <c r="AO165" t="n">
        <f>ROUND(P165*100/H165,2)</f>
        <v>0.0</v>
      </c>
      <c r="AP165" t="n">
        <f>ROUND(Q165*100/I165,2)</f>
        <v>0.0</v>
      </c>
      <c r="AQ165"/>
      <c r="AR165"/>
      <c r="AS165" t="n">
        <v>0.0</v>
      </c>
    </row>
    <row r="166">
      <c r="A166" s="1" t="n">
        <v>45232.0</v>
      </c>
      <c r="B166" s="2" t="n">
        <v>45232.84292824074</v>
      </c>
      <c r="C166" t="inlineStr">
        <is>
          <t>3140023012059039</t>
        </is>
      </c>
      <c r="D166" t="inlineStr">
        <is>
          <t>POS0012</t>
        </is>
      </c>
      <c r="E166" t="inlineStr">
        <is>
          <t>33</t>
        </is>
      </c>
      <c r="F166" t="inlineStr">
        <is>
          <t>0023</t>
        </is>
      </c>
      <c r="G166" t="inlineStr">
        <is>
          <t>5301777016</t>
        </is>
      </c>
      <c r="H166" t="n">
        <v>210.0</v>
      </c>
      <c r="I166" t="n">
        <v>199.99</v>
      </c>
      <c r="J166" t="n">
        <v>162.85</v>
      </c>
      <c r="K166" t="inlineStr">
        <is>
          <t>sale</t>
        </is>
      </c>
      <c r="L166" t="inlineStr">
        <is>
          <t/>
        </is>
      </c>
      <c r="M166" t="inlineStr">
        <is>
          <t/>
        </is>
      </c>
      <c r="N166" t="n">
        <v>0.0</v>
      </c>
      <c r="O166" t="n">
        <v>0.0</v>
      </c>
      <c r="P166" t="n">
        <v>160.31</v>
      </c>
      <c r="Q166" t="n">
        <v>160.29</v>
      </c>
      <c r="R166" t="n">
        <v>37.14</v>
      </c>
      <c r="S166" t="n">
        <v>37.14</v>
      </c>
      <c r="T166" t="n">
        <v>2.0</v>
      </c>
      <c r="U166" t="n">
        <v>2.0</v>
      </c>
      <c r="V166" t="n">
        <v>29.31</v>
      </c>
      <c r="W166" t="n">
        <v>29.31</v>
      </c>
      <c r="X166" t="n">
        <v>2.62</v>
      </c>
      <c r="Y166" t="n">
        <v>2.62</v>
      </c>
      <c r="Z166" t="n">
        <v>5.75</v>
      </c>
      <c r="AA166" t="n">
        <v>5.75</v>
      </c>
      <c r="AB166" t="n">
        <v>10.0</v>
      </c>
      <c r="AC166" t="n">
        <v>10.0</v>
      </c>
      <c r="AD166" t="n">
        <v>10.009999999999991</v>
      </c>
      <c r="AE166" t="n">
        <v>0.020000000000010232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inlineStr">
        <is>
          <t>unreconciled</t>
        </is>
      </c>
      <c r="AM166" t="inlineStr">
        <is>
          <t>Order Amount Mismatch (POS&gt;3PO)</t>
        </is>
      </c>
      <c r="AN166" t="n">
        <v>10.01</v>
      </c>
      <c r="AO166" t="n">
        <f>ROUND(P166*100/H166,2)</f>
        <v>0.0</v>
      </c>
      <c r="AP166" t="n">
        <f>ROUND(Q166*100/I166,2)</f>
        <v>0.0</v>
      </c>
      <c r="AQ166"/>
      <c r="AR166"/>
      <c r="AS166" t="n">
        <v>0.0</v>
      </c>
    </row>
    <row r="167">
      <c r="A167" s="1" t="n">
        <v>45231.0</v>
      </c>
      <c r="B167" s="2" t="n">
        <v>45231.53327546296</v>
      </c>
      <c r="C167" t="inlineStr">
        <is>
          <t>3140023012058707</t>
        </is>
      </c>
      <c r="D167" t="inlineStr">
        <is>
          <t>POS0012</t>
        </is>
      </c>
      <c r="E167" t="inlineStr">
        <is>
          <t>01</t>
        </is>
      </c>
      <c r="F167" t="inlineStr">
        <is>
          <t>0023</t>
        </is>
      </c>
      <c r="G167" t="inlineStr">
        <is>
          <t>5301828350</t>
        </is>
      </c>
      <c r="H167" t="n">
        <v>290.0</v>
      </c>
      <c r="I167" t="n">
        <v>276.18</v>
      </c>
      <c r="J167" t="n">
        <v>239.04</v>
      </c>
      <c r="K167" t="inlineStr">
        <is>
          <t>sale</t>
        </is>
      </c>
      <c r="L167" t="inlineStr">
        <is>
          <t/>
        </is>
      </c>
      <c r="M167" t="inlineStr">
        <is>
          <t/>
        </is>
      </c>
      <c r="N167" t="n">
        <v>0.0</v>
      </c>
      <c r="O167" t="n">
        <v>0.0</v>
      </c>
      <c r="P167" t="n">
        <v>218.37</v>
      </c>
      <c r="Q167" t="n">
        <v>218.36</v>
      </c>
      <c r="R167" t="n">
        <v>37.14</v>
      </c>
      <c r="S167" t="n">
        <v>37.14</v>
      </c>
      <c r="T167" t="n">
        <v>2.76</v>
      </c>
      <c r="U167" t="n">
        <v>2.76</v>
      </c>
      <c r="V167" t="n">
        <v>43.03</v>
      </c>
      <c r="W167" t="n">
        <v>43.03</v>
      </c>
      <c r="X167" t="n">
        <v>3.62</v>
      </c>
      <c r="Y167" t="n">
        <v>3.62</v>
      </c>
      <c r="Z167" t="n">
        <v>8.4</v>
      </c>
      <c r="AA167" t="n">
        <v>8.4</v>
      </c>
      <c r="AB167" t="n">
        <v>13.82</v>
      </c>
      <c r="AC167" t="n">
        <v>13.81</v>
      </c>
      <c r="AD167" t="n">
        <v>13.819999999999993</v>
      </c>
      <c r="AE167" t="n">
        <v>0.009999999999990905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0.009999999999999787</v>
      </c>
      <c r="AL167" t="inlineStr">
        <is>
          <t>unreconciled</t>
        </is>
      </c>
      <c r="AM167" t="inlineStr">
        <is>
          <t>Order Amount Mismatch (POS&gt;3PO)</t>
        </is>
      </c>
      <c r="AN167" t="n">
        <v>13.82</v>
      </c>
      <c r="AO167" t="n">
        <f>ROUND(P167*100/H167,2)</f>
        <v>0.0</v>
      </c>
      <c r="AP167" t="n">
        <f>ROUND(Q167*100/I167,2)</f>
        <v>0.0</v>
      </c>
      <c r="AQ167"/>
      <c r="AR167"/>
      <c r="AS167" t="n">
        <v>0.0</v>
      </c>
    </row>
    <row r="168">
      <c r="A168" s="1" t="n">
        <v>45231.0</v>
      </c>
      <c r="B168" s="2" t="n">
        <v>45231.58258101852</v>
      </c>
      <c r="C168" t="inlineStr">
        <is>
          <t>3140094012084364</t>
        </is>
      </c>
      <c r="D168" t="inlineStr">
        <is>
          <t>POS0012</t>
        </is>
      </c>
      <c r="E168" t="inlineStr">
        <is>
          <t>78</t>
        </is>
      </c>
      <c r="F168" t="inlineStr">
        <is>
          <t>0094</t>
        </is>
      </c>
      <c r="G168" t="inlineStr">
        <is>
          <t>5301837239</t>
        </is>
      </c>
      <c r="H168" t="n">
        <v>217.0</v>
      </c>
      <c r="I168" t="n">
        <v>206.66</v>
      </c>
      <c r="J168" t="n">
        <v>169.52</v>
      </c>
      <c r="K168" t="inlineStr">
        <is>
          <t>sale</t>
        </is>
      </c>
      <c r="L168" t="inlineStr">
        <is>
          <t/>
        </is>
      </c>
      <c r="M168" t="inlineStr">
        <is>
          <t/>
        </is>
      </c>
      <c r="N168" t="n">
        <v>0.0</v>
      </c>
      <c r="O168" t="n">
        <v>0.0</v>
      </c>
      <c r="P168" t="n">
        <v>165.39</v>
      </c>
      <c r="Q168" t="n">
        <v>165.38</v>
      </c>
      <c r="R168" t="n">
        <v>37.14</v>
      </c>
      <c r="S168" t="n">
        <v>37.14</v>
      </c>
      <c r="T168" t="n">
        <v>2.07</v>
      </c>
      <c r="U168" t="n">
        <v>2.07</v>
      </c>
      <c r="V168" t="n">
        <v>30.51</v>
      </c>
      <c r="W168" t="n">
        <v>30.51</v>
      </c>
      <c r="X168" t="n">
        <v>2.71</v>
      </c>
      <c r="Y168" t="n">
        <v>2.71</v>
      </c>
      <c r="Z168" t="n">
        <v>5.98</v>
      </c>
      <c r="AA168" t="n">
        <v>5.98</v>
      </c>
      <c r="AB168" t="n">
        <v>10.34</v>
      </c>
      <c r="AC168" t="n">
        <v>10.33</v>
      </c>
      <c r="AD168" t="n">
        <v>10.340000000000003</v>
      </c>
      <c r="AE168" t="n">
        <v>0.009999999999990905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0.009999999999999787</v>
      </c>
      <c r="AL168" t="inlineStr">
        <is>
          <t>unreconciled</t>
        </is>
      </c>
      <c r="AM168" t="inlineStr">
        <is>
          <t>Order Amount Mismatch (POS&gt;3PO)</t>
        </is>
      </c>
      <c r="AN168" t="n">
        <v>10.34</v>
      </c>
      <c r="AO168" t="n">
        <f>ROUND(P168*100/H168,2)</f>
        <v>0.0</v>
      </c>
      <c r="AP168" t="n">
        <f>ROUND(Q168*100/I168,2)</f>
        <v>0.0</v>
      </c>
      <c r="AQ168"/>
      <c r="AR168"/>
      <c r="AS168" t="n">
        <v>0.0</v>
      </c>
    </row>
    <row r="169">
      <c r="A169" s="1" t="n">
        <v>45231.0</v>
      </c>
      <c r="B169" s="2" t="n">
        <v>45231.76896990741</v>
      </c>
      <c r="C169" t="inlineStr">
        <is>
          <t>3140094012084464</t>
        </is>
      </c>
      <c r="D169" t="inlineStr">
        <is>
          <t>POS0012</t>
        </is>
      </c>
      <c r="E169" t="inlineStr">
        <is>
          <t>78</t>
        </is>
      </c>
      <c r="F169" t="inlineStr">
        <is>
          <t>0094</t>
        </is>
      </c>
      <c r="G169" t="inlineStr">
        <is>
          <t>5301887164</t>
        </is>
      </c>
      <c r="H169" t="n">
        <v>177.0</v>
      </c>
      <c r="I169" t="n">
        <v>168.57</v>
      </c>
      <c r="J169" t="n">
        <v>131.43</v>
      </c>
      <c r="K169" t="inlineStr">
        <is>
          <t>sale</t>
        </is>
      </c>
      <c r="L169" t="inlineStr">
        <is>
          <t/>
        </is>
      </c>
      <c r="M169" t="inlineStr">
        <is>
          <t/>
        </is>
      </c>
      <c r="N169" t="n">
        <v>0.0</v>
      </c>
      <c r="O169" t="n">
        <v>0.0</v>
      </c>
      <c r="P169" t="n">
        <v>136.35</v>
      </c>
      <c r="Q169" t="n">
        <v>136.34</v>
      </c>
      <c r="R169" t="n">
        <v>37.14</v>
      </c>
      <c r="S169" t="n">
        <v>37.14</v>
      </c>
      <c r="T169" t="n">
        <v>1.69</v>
      </c>
      <c r="U169" t="n">
        <v>1.69</v>
      </c>
      <c r="V169" t="n">
        <v>23.66</v>
      </c>
      <c r="W169" t="n">
        <v>23.66</v>
      </c>
      <c r="X169" t="n">
        <v>2.21</v>
      </c>
      <c r="Y169" t="n">
        <v>2.21</v>
      </c>
      <c r="Z169" t="n">
        <v>4.66</v>
      </c>
      <c r="AA169" t="n">
        <v>4.66</v>
      </c>
      <c r="AB169" t="n">
        <v>8.42</v>
      </c>
      <c r="AC169" t="n">
        <v>8.43</v>
      </c>
      <c r="AD169" t="n">
        <v>8.430000000000007</v>
      </c>
      <c r="AE169" t="n">
        <v>0.009999999999990905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-0.009999999999999787</v>
      </c>
      <c r="AL169" t="inlineStr">
        <is>
          <t>unreconciled</t>
        </is>
      </c>
      <c r="AM169" t="inlineStr">
        <is>
          <t>Order Amount Mismatch (POS&gt;3PO)</t>
        </is>
      </c>
      <c r="AN169" t="n">
        <v>8.43</v>
      </c>
      <c r="AO169" t="n">
        <f>ROUND(P169*100/H169,2)</f>
        <v>0.0</v>
      </c>
      <c r="AP169" t="n">
        <f>ROUND(Q169*100/I169,2)</f>
        <v>0.0</v>
      </c>
      <c r="AQ169"/>
      <c r="AR169"/>
      <c r="AS169" t="n">
        <v>0.0</v>
      </c>
    </row>
    <row r="170">
      <c r="A170" s="1" t="n">
        <v>45231.0</v>
      </c>
      <c r="B170" s="2" t="n">
        <v>45231.96538194444</v>
      </c>
      <c r="C170" t="inlineStr">
        <is>
          <t>3140094012084596</t>
        </is>
      </c>
      <c r="D170" t="inlineStr">
        <is>
          <t>POS0012</t>
        </is>
      </c>
      <c r="E170" t="inlineStr">
        <is>
          <t>10</t>
        </is>
      </c>
      <c r="F170" t="inlineStr">
        <is>
          <t>0094</t>
        </is>
      </c>
      <c r="G170" t="inlineStr">
        <is>
          <t>5301911993</t>
        </is>
      </c>
      <c r="H170" t="n">
        <v>467.0</v>
      </c>
      <c r="I170" t="n">
        <v>444.75</v>
      </c>
      <c r="J170" t="n">
        <v>407.61</v>
      </c>
      <c r="K170" t="inlineStr">
        <is>
          <t>sale</t>
        </is>
      </c>
      <c r="L170" t="inlineStr">
        <is>
          <t/>
        </is>
      </c>
      <c r="M170" t="inlineStr">
        <is>
          <t/>
        </is>
      </c>
      <c r="N170" t="n">
        <v>0.0</v>
      </c>
      <c r="O170" t="n">
        <v>0.0</v>
      </c>
      <c r="P170" t="n">
        <v>346.83</v>
      </c>
      <c r="Q170" t="n">
        <v>346.83</v>
      </c>
      <c r="R170" t="n">
        <v>37.14</v>
      </c>
      <c r="S170" t="n">
        <v>37.14</v>
      </c>
      <c r="T170" t="n">
        <v>4.45</v>
      </c>
      <c r="U170" t="n">
        <v>4.45</v>
      </c>
      <c r="V170" t="n">
        <v>73.37</v>
      </c>
      <c r="W170" t="n">
        <v>73.37</v>
      </c>
      <c r="X170" t="n">
        <v>5.84</v>
      </c>
      <c r="Y170" t="n">
        <v>5.84</v>
      </c>
      <c r="Z170" t="n">
        <v>14.26</v>
      </c>
      <c r="AA170" t="n">
        <v>14.26</v>
      </c>
      <c r="AB170" t="n">
        <v>22.24</v>
      </c>
      <c r="AC170" t="n">
        <v>22.24</v>
      </c>
      <c r="AD170" t="n">
        <v>22.25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inlineStr">
        <is>
          <t>unreconciled</t>
        </is>
      </c>
      <c r="AM170" t="inlineStr">
        <is>
          <t>Order Amount Mismatch (POS&gt;3PO)</t>
        </is>
      </c>
      <c r="AN170" t="n">
        <v>22.25</v>
      </c>
      <c r="AO170" t="n">
        <f>ROUND(P170*100/H170,2)</f>
        <v>0.0</v>
      </c>
      <c r="AP170" t="n">
        <f>ROUND(Q170*100/I170,2)</f>
        <v>0.0</v>
      </c>
      <c r="AQ170"/>
      <c r="AR170"/>
      <c r="AS170" t="n">
        <v>0.0</v>
      </c>
    </row>
    <row r="171">
      <c r="A171" s="1" t="n">
        <v>45231.0</v>
      </c>
      <c r="B171" s="2" t="n">
        <v>45231.979421296295</v>
      </c>
      <c r="C171" t="inlineStr">
        <is>
          <t>3140023012058871</t>
        </is>
      </c>
      <c r="D171" t="inlineStr">
        <is>
          <t>POS0012</t>
        </is>
      </c>
      <c r="E171" t="inlineStr">
        <is>
          <t>65</t>
        </is>
      </c>
      <c r="F171" t="inlineStr">
        <is>
          <t>0023</t>
        </is>
      </c>
      <c r="G171" t="inlineStr">
        <is>
          <t>5302144775</t>
        </is>
      </c>
      <c r="H171" t="n">
        <v>360.0</v>
      </c>
      <c r="I171" t="n">
        <v>342.85</v>
      </c>
      <c r="J171" t="n">
        <v>305.71</v>
      </c>
      <c r="K171" t="inlineStr">
        <is>
          <t>sale</t>
        </is>
      </c>
      <c r="L171" t="inlineStr">
        <is>
          <t/>
        </is>
      </c>
      <c r="M171" t="inlineStr">
        <is>
          <t/>
        </is>
      </c>
      <c r="N171" t="n">
        <v>0.0</v>
      </c>
      <c r="O171" t="n">
        <v>0.0</v>
      </c>
      <c r="P171" t="n">
        <v>269.17</v>
      </c>
      <c r="Q171" t="n">
        <v>269.17</v>
      </c>
      <c r="R171" t="n">
        <v>37.14</v>
      </c>
      <c r="S171" t="n">
        <v>37.14</v>
      </c>
      <c r="T171" t="n">
        <v>3.43</v>
      </c>
      <c r="U171" t="n">
        <v>3.43</v>
      </c>
      <c r="V171" t="n">
        <v>55.03</v>
      </c>
      <c r="W171" t="n">
        <v>55.03</v>
      </c>
      <c r="X171" t="n">
        <v>4.5</v>
      </c>
      <c r="Y171" t="n">
        <v>4.5</v>
      </c>
      <c r="Z171" t="n">
        <v>10.72</v>
      </c>
      <c r="AA171" t="n">
        <v>10.72</v>
      </c>
      <c r="AB171" t="n">
        <v>17.14</v>
      </c>
      <c r="AC171" t="n">
        <v>17.14</v>
      </c>
      <c r="AD171" t="n">
        <v>17.149999999999977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inlineStr">
        <is>
          <t>unreconciled</t>
        </is>
      </c>
      <c r="AM171" t="inlineStr">
        <is>
          <t>Order Amount Mismatch (POS&gt;3PO)</t>
        </is>
      </c>
      <c r="AN171" t="n">
        <v>17.15</v>
      </c>
      <c r="AO171" t="n">
        <f>ROUND(P171*100/H171,2)</f>
        <v>0.0</v>
      </c>
      <c r="AP171" t="n">
        <f>ROUND(Q171*100/I171,2)</f>
        <v>0.0</v>
      </c>
      <c r="AQ171"/>
      <c r="AR171"/>
      <c r="AS171" t="n">
        <v>0.0</v>
      </c>
    </row>
    <row r="172">
      <c r="A172" s="1" t="n">
        <v>45235.0</v>
      </c>
      <c r="B172" s="2" t="n">
        <v>45235.61755787037</v>
      </c>
      <c r="C172" t="inlineStr">
        <is>
          <t>3140023012059799</t>
        </is>
      </c>
      <c r="D172" t="inlineStr">
        <is>
          <t>POS0012</t>
        </is>
      </c>
      <c r="E172" t="inlineStr">
        <is>
          <t>91</t>
        </is>
      </c>
      <c r="F172" t="inlineStr">
        <is>
          <t>0023</t>
        </is>
      </c>
      <c r="G172" t="inlineStr">
        <is>
          <t>5302172567</t>
        </is>
      </c>
      <c r="H172" t="n">
        <v>262.0</v>
      </c>
      <c r="I172" t="n">
        <v>249.52</v>
      </c>
      <c r="J172" t="n">
        <v>212.38</v>
      </c>
      <c r="K172" t="inlineStr">
        <is>
          <t>sale</t>
        </is>
      </c>
      <c r="L172" t="inlineStr">
        <is>
          <t/>
        </is>
      </c>
      <c r="M172" t="inlineStr">
        <is>
          <t/>
        </is>
      </c>
      <c r="N172" t="n">
        <v>0.0</v>
      </c>
      <c r="O172" t="n">
        <v>0.0</v>
      </c>
      <c r="P172" t="n">
        <v>198.04</v>
      </c>
      <c r="Q172" t="n">
        <v>198.04</v>
      </c>
      <c r="R172" t="n">
        <v>37.14</v>
      </c>
      <c r="S172" t="n">
        <v>37.14</v>
      </c>
      <c r="T172" t="n">
        <v>2.5</v>
      </c>
      <c r="U172" t="n">
        <v>2.5</v>
      </c>
      <c r="V172" t="n">
        <v>38.23</v>
      </c>
      <c r="W172" t="n">
        <v>38.23</v>
      </c>
      <c r="X172" t="n">
        <v>3.28</v>
      </c>
      <c r="Y172" t="n">
        <v>3.28</v>
      </c>
      <c r="Z172" t="n">
        <v>7.47</v>
      </c>
      <c r="AA172" t="n">
        <v>7.47</v>
      </c>
      <c r="AB172" t="n">
        <v>12.48</v>
      </c>
      <c r="AC172" t="n">
        <v>12.48</v>
      </c>
      <c r="AD172" t="n">
        <v>12.47999999999999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inlineStr">
        <is>
          <t>unreconciled</t>
        </is>
      </c>
      <c r="AM172" t="inlineStr">
        <is>
          <t>Order Amount Mismatch (POS&gt;3PO)</t>
        </is>
      </c>
      <c r="AN172" t="n">
        <v>12.48</v>
      </c>
      <c r="AO172" t="n">
        <f>ROUND(P172*100/H172,2)</f>
        <v>0.0</v>
      </c>
      <c r="AP172" t="n">
        <f>ROUND(Q172*100/I172,2)</f>
        <v>0.0</v>
      </c>
      <c r="AQ172"/>
      <c r="AR172"/>
      <c r="AS172" t="n">
        <v>0.0</v>
      </c>
    </row>
    <row r="173">
      <c r="A173" s="1" t="n">
        <v>45234.0</v>
      </c>
      <c r="B173" s="2" t="n">
        <v>45234.67805555555</v>
      </c>
      <c r="C173" t="inlineStr">
        <is>
          <t>3140094012085571</t>
        </is>
      </c>
      <c r="D173" t="inlineStr">
        <is>
          <t>POS0012</t>
        </is>
      </c>
      <c r="E173" t="inlineStr">
        <is>
          <t>86</t>
        </is>
      </c>
      <c r="F173" t="inlineStr">
        <is>
          <t>0094</t>
        </is>
      </c>
      <c r="G173" t="inlineStr">
        <is>
          <t>5302200990</t>
        </is>
      </c>
      <c r="H173" t="n">
        <v>275.0</v>
      </c>
      <c r="I173" t="n">
        <v>261.9</v>
      </c>
      <c r="J173" t="n">
        <v>224.76</v>
      </c>
      <c r="K173" t="inlineStr">
        <is>
          <t>sale</t>
        </is>
      </c>
      <c r="L173" t="inlineStr">
        <is>
          <t/>
        </is>
      </c>
      <c r="M173" t="inlineStr">
        <is>
          <t/>
        </is>
      </c>
      <c r="N173" t="n">
        <v>0.0</v>
      </c>
      <c r="O173" t="n">
        <v>0.0</v>
      </c>
      <c r="P173" t="n">
        <v>207.48</v>
      </c>
      <c r="Q173" t="n">
        <v>207.48</v>
      </c>
      <c r="R173" t="n">
        <v>37.14</v>
      </c>
      <c r="S173" t="n">
        <v>37.14</v>
      </c>
      <c r="T173" t="n">
        <v>2.62</v>
      </c>
      <c r="U173" t="n">
        <v>2.62</v>
      </c>
      <c r="V173" t="n">
        <v>40.46</v>
      </c>
      <c r="W173" t="n">
        <v>40.46</v>
      </c>
      <c r="X173" t="n">
        <v>3.44</v>
      </c>
      <c r="Y173" t="n">
        <v>3.44</v>
      </c>
      <c r="Z173" t="n">
        <v>7.9</v>
      </c>
      <c r="AA173" t="n">
        <v>7.9</v>
      </c>
      <c r="AB173" t="n">
        <v>13.1</v>
      </c>
      <c r="AC173" t="n">
        <v>13.1</v>
      </c>
      <c r="AD173" t="n">
        <v>13.100000000000023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inlineStr">
        <is>
          <t>unreconciled</t>
        </is>
      </c>
      <c r="AM173" t="inlineStr">
        <is>
          <t>Order Amount Mismatch (POS&gt;3PO)</t>
        </is>
      </c>
      <c r="AN173" t="n">
        <v>13.1</v>
      </c>
      <c r="AO173" t="n">
        <f>ROUND(P173*100/H173,2)</f>
        <v>0.0</v>
      </c>
      <c r="AP173" t="n">
        <f>ROUND(Q173*100/I173,2)</f>
        <v>0.0</v>
      </c>
      <c r="AQ173"/>
      <c r="AR173"/>
      <c r="AS173" t="n">
        <v>0.0</v>
      </c>
    </row>
    <row r="174">
      <c r="A174" s="1" t="n">
        <v>45231.0</v>
      </c>
      <c r="B174" s="2" t="n">
        <v>45231.99528935185</v>
      </c>
      <c r="C174" t="inlineStr">
        <is>
          <t>3140023012058886</t>
        </is>
      </c>
      <c r="D174" t="inlineStr">
        <is>
          <t>POS0012</t>
        </is>
      </c>
      <c r="E174" t="inlineStr">
        <is>
          <t>80</t>
        </is>
      </c>
      <c r="F174" t="inlineStr">
        <is>
          <t>0023</t>
        </is>
      </c>
      <c r="G174" t="inlineStr">
        <is>
          <t>5302221756</t>
        </is>
      </c>
      <c r="H174" t="n">
        <v>282.0</v>
      </c>
      <c r="I174" t="n">
        <v>268.57</v>
      </c>
      <c r="J174" t="n">
        <v>231.43</v>
      </c>
      <c r="K174" t="inlineStr">
        <is>
          <t>sale</t>
        </is>
      </c>
      <c r="L174" t="inlineStr">
        <is>
          <t/>
        </is>
      </c>
      <c r="M174" t="inlineStr">
        <is>
          <t/>
        </is>
      </c>
      <c r="N174" t="n">
        <v>0.0</v>
      </c>
      <c r="O174" t="n">
        <v>0.0</v>
      </c>
      <c r="P174" t="n">
        <v>212.56</v>
      </c>
      <c r="Q174" t="n">
        <v>212.56</v>
      </c>
      <c r="R174" t="n">
        <v>37.14</v>
      </c>
      <c r="S174" t="n">
        <v>37.14</v>
      </c>
      <c r="T174" t="n">
        <v>2.69</v>
      </c>
      <c r="U174" t="n">
        <v>2.69</v>
      </c>
      <c r="V174" t="n">
        <v>41.66</v>
      </c>
      <c r="W174" t="n">
        <v>41.66</v>
      </c>
      <c r="X174" t="n">
        <v>3.53</v>
      </c>
      <c r="Y174" t="n">
        <v>3.52</v>
      </c>
      <c r="Z174" t="n">
        <v>8.13</v>
      </c>
      <c r="AA174" t="n">
        <v>8.13</v>
      </c>
      <c r="AB174" t="n">
        <v>13.42</v>
      </c>
      <c r="AC174" t="n">
        <v>13.43</v>
      </c>
      <c r="AD174" t="n">
        <v>13.430000000000007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0.009999999999999787</v>
      </c>
      <c r="AJ174" t="n">
        <v>0.0</v>
      </c>
      <c r="AK174" t="n">
        <v>-0.009999999999999787</v>
      </c>
      <c r="AL174" t="inlineStr">
        <is>
          <t>unreconciled</t>
        </is>
      </c>
      <c r="AM174" t="inlineStr">
        <is>
          <t>Order Amount Mismatch (POS&gt;3PO)</t>
        </is>
      </c>
      <c r="AN174" t="n">
        <v>13.43</v>
      </c>
      <c r="AO174" t="n">
        <f>ROUND(P174*100/H174,2)</f>
        <v>0.0</v>
      </c>
      <c r="AP174" t="n">
        <f>ROUND(Q174*100/I174,2)</f>
        <v>0.0</v>
      </c>
      <c r="AQ174"/>
      <c r="AR174"/>
      <c r="AS174" t="n">
        <v>0.0</v>
      </c>
    </row>
    <row r="175">
      <c r="A175" s="1" t="n">
        <v>45231.0</v>
      </c>
      <c r="B175" s="2" t="n">
        <v>45231.53181712963</v>
      </c>
      <c r="C175" t="inlineStr">
        <is>
          <t>3140023012058706</t>
        </is>
      </c>
      <c r="D175" t="inlineStr">
        <is>
          <t>POS0012</t>
        </is>
      </c>
      <c r="E175" t="inlineStr">
        <is>
          <t>00</t>
        </is>
      </c>
      <c r="F175" t="inlineStr">
        <is>
          <t>0023</t>
        </is>
      </c>
      <c r="G175" t="inlineStr">
        <is>
          <t>5302223261</t>
        </is>
      </c>
      <c r="H175" t="n">
        <v>563.0</v>
      </c>
      <c r="I175" t="n">
        <v>536.18</v>
      </c>
      <c r="J175" t="n">
        <v>499.04</v>
      </c>
      <c r="K175" t="inlineStr">
        <is>
          <t>sale</t>
        </is>
      </c>
      <c r="L175" t="inlineStr">
        <is>
          <t/>
        </is>
      </c>
      <c r="M175" t="inlineStr">
        <is>
          <t/>
        </is>
      </c>
      <c r="N175" t="n">
        <v>0.0</v>
      </c>
      <c r="O175" t="n">
        <v>0.0</v>
      </c>
      <c r="P175" t="n">
        <v>416.51</v>
      </c>
      <c r="Q175" t="n">
        <v>416.5</v>
      </c>
      <c r="R175" t="n">
        <v>37.14</v>
      </c>
      <c r="S175" t="n">
        <v>37.14</v>
      </c>
      <c r="T175" t="n">
        <v>5.36</v>
      </c>
      <c r="U175" t="n">
        <v>5.36</v>
      </c>
      <c r="V175" t="n">
        <v>89.83</v>
      </c>
      <c r="W175" t="n">
        <v>89.83</v>
      </c>
      <c r="X175" t="n">
        <v>7.04</v>
      </c>
      <c r="Y175" t="n">
        <v>7.04</v>
      </c>
      <c r="Z175" t="n">
        <v>17.44</v>
      </c>
      <c r="AA175" t="n">
        <v>17.44</v>
      </c>
      <c r="AB175" t="n">
        <v>26.82</v>
      </c>
      <c r="AC175" t="n">
        <v>26.81</v>
      </c>
      <c r="AD175" t="n">
        <v>26.82000000000005</v>
      </c>
      <c r="AE175" t="n">
        <v>0.009999999999990905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0.010000000000001563</v>
      </c>
      <c r="AL175" t="inlineStr">
        <is>
          <t>unreconciled</t>
        </is>
      </c>
      <c r="AM175" t="inlineStr">
        <is>
          <t>Order Amount Mismatch (POS&gt;3PO)</t>
        </is>
      </c>
      <c r="AN175" t="n">
        <v>26.82</v>
      </c>
      <c r="AO175" t="n">
        <f>ROUND(P175*100/H175,2)</f>
        <v>0.0</v>
      </c>
      <c r="AP175" t="n">
        <f>ROUND(Q175*100/I175,2)</f>
        <v>0.0</v>
      </c>
      <c r="AQ175"/>
      <c r="AR175"/>
      <c r="AS175" t="n">
        <v>0.0</v>
      </c>
    </row>
    <row r="176">
      <c r="A176" s="1" t="n">
        <v>45231.0</v>
      </c>
      <c r="B176" s="2" t="n">
        <v>45231.66238425926</v>
      </c>
      <c r="C176" t="inlineStr">
        <is>
          <t>3140094012084406</t>
        </is>
      </c>
      <c r="D176" t="inlineStr">
        <is>
          <t>POS0012</t>
        </is>
      </c>
      <c r="E176" t="inlineStr">
        <is>
          <t>20</t>
        </is>
      </c>
      <c r="F176" t="inlineStr">
        <is>
          <t>0094</t>
        </is>
      </c>
      <c r="G176" t="inlineStr">
        <is>
          <t>5302252503</t>
        </is>
      </c>
      <c r="H176" t="n">
        <v>269.0</v>
      </c>
      <c r="I176" t="n">
        <v>256.19</v>
      </c>
      <c r="J176" t="n">
        <v>219.05</v>
      </c>
      <c r="K176" t="inlineStr">
        <is>
          <t>sale</t>
        </is>
      </c>
      <c r="L176" t="inlineStr">
        <is>
          <t/>
        </is>
      </c>
      <c r="M176" t="inlineStr">
        <is>
          <t/>
        </is>
      </c>
      <c r="N176" t="n">
        <v>0.0</v>
      </c>
      <c r="O176" t="n">
        <v>0.0</v>
      </c>
      <c r="P176" t="n">
        <v>203.14</v>
      </c>
      <c r="Q176" t="n">
        <v>203.13</v>
      </c>
      <c r="R176" t="n">
        <v>37.14</v>
      </c>
      <c r="S176" t="n">
        <v>37.14</v>
      </c>
      <c r="T176" t="n">
        <v>2.56</v>
      </c>
      <c r="U176" t="n">
        <v>2.56</v>
      </c>
      <c r="V176" t="n">
        <v>39.43</v>
      </c>
      <c r="W176" t="n">
        <v>39.43</v>
      </c>
      <c r="X176" t="n">
        <v>3.36</v>
      </c>
      <c r="Y176" t="n">
        <v>3.36</v>
      </c>
      <c r="Z176" t="n">
        <v>7.7</v>
      </c>
      <c r="AA176" t="n">
        <v>7.7</v>
      </c>
      <c r="AB176" t="n">
        <v>12.82</v>
      </c>
      <c r="AC176" t="n">
        <v>12.81</v>
      </c>
      <c r="AD176" t="n">
        <v>12.810000000000002</v>
      </c>
      <c r="AE176" t="n">
        <v>0.009999999999990905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0.009999999999999787</v>
      </c>
      <c r="AL176" t="inlineStr">
        <is>
          <t>unreconciled</t>
        </is>
      </c>
      <c r="AM176" t="inlineStr">
        <is>
          <t>Order Amount Mismatch (POS&gt;3PO)</t>
        </is>
      </c>
      <c r="AN176" t="n">
        <v>12.81</v>
      </c>
      <c r="AO176" t="n">
        <f>ROUND(P176*100/H176,2)</f>
        <v>0.0</v>
      </c>
      <c r="AP176" t="n">
        <f>ROUND(Q176*100/I176,2)</f>
        <v>0.0</v>
      </c>
      <c r="AQ176"/>
      <c r="AR176"/>
      <c r="AS176" t="n">
        <v>0.0</v>
      </c>
    </row>
    <row r="177">
      <c r="A177" s="1" t="n">
        <v>45231.0</v>
      </c>
      <c r="B177" s="2" t="n">
        <v>45231.86152777778</v>
      </c>
      <c r="C177" t="inlineStr">
        <is>
          <t>3140094012084523</t>
        </is>
      </c>
      <c r="D177" t="inlineStr">
        <is>
          <t>POS0012</t>
        </is>
      </c>
      <c r="E177" t="inlineStr">
        <is>
          <t>37</t>
        </is>
      </c>
      <c r="F177" t="inlineStr">
        <is>
          <t>0094</t>
        </is>
      </c>
      <c r="G177" t="inlineStr">
        <is>
          <t>5302383299</t>
        </is>
      </c>
      <c r="H177" t="n">
        <v>208.0</v>
      </c>
      <c r="I177" t="n">
        <v>198.09</v>
      </c>
      <c r="J177" t="n">
        <v>160.95</v>
      </c>
      <c r="K177" t="inlineStr">
        <is>
          <t>sale</t>
        </is>
      </c>
      <c r="L177" t="inlineStr">
        <is>
          <t/>
        </is>
      </c>
      <c r="M177" t="inlineStr">
        <is>
          <t/>
        </is>
      </c>
      <c r="N177" t="n">
        <v>0.0</v>
      </c>
      <c r="O177" t="n">
        <v>0.0</v>
      </c>
      <c r="P177" t="n">
        <v>158.86</v>
      </c>
      <c r="Q177" t="n">
        <v>158.87</v>
      </c>
      <c r="R177" t="n">
        <v>37.14</v>
      </c>
      <c r="S177" t="n">
        <v>37.14</v>
      </c>
      <c r="T177" t="n">
        <v>1.98</v>
      </c>
      <c r="U177" t="n">
        <v>1.98</v>
      </c>
      <c r="V177" t="n">
        <v>28.97</v>
      </c>
      <c r="W177" t="n">
        <v>28.97</v>
      </c>
      <c r="X177" t="n">
        <v>2.6</v>
      </c>
      <c r="Y177" t="n">
        <v>2.6</v>
      </c>
      <c r="Z177" t="n">
        <v>5.68</v>
      </c>
      <c r="AA177" t="n">
        <v>5.68</v>
      </c>
      <c r="AB177" t="n">
        <v>9.9</v>
      </c>
      <c r="AC177" t="n">
        <v>9.91</v>
      </c>
      <c r="AD177" t="n">
        <v>9.909999999999997</v>
      </c>
      <c r="AE177" t="n">
        <v>-0.009999999999990905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-0.009999999999999787</v>
      </c>
      <c r="AL177" t="inlineStr">
        <is>
          <t>unreconciled</t>
        </is>
      </c>
      <c r="AM177" t="inlineStr">
        <is>
          <t>Order Amount Mismatch (POS&gt;3PO)</t>
        </is>
      </c>
      <c r="AN177" t="n">
        <v>9.91</v>
      </c>
      <c r="AO177" t="n">
        <f>ROUND(P177*100/H177,2)</f>
        <v>0.0</v>
      </c>
      <c r="AP177" t="n">
        <f>ROUND(Q177*100/I177,2)</f>
        <v>0.0</v>
      </c>
      <c r="AQ177"/>
      <c r="AR177"/>
      <c r="AS177" t="n">
        <v>0.0</v>
      </c>
    </row>
    <row r="178">
      <c r="A178" s="1" t="n">
        <v>45232.0</v>
      </c>
      <c r="B178" s="2" t="n">
        <v>45233.01149305556</v>
      </c>
      <c r="C178" t="inlineStr">
        <is>
          <t>3140094012085020</t>
        </is>
      </c>
      <c r="D178" t="inlineStr">
        <is>
          <t>POS0012</t>
        </is>
      </c>
      <c r="E178" t="inlineStr">
        <is>
          <t>35</t>
        </is>
      </c>
      <c r="F178" t="inlineStr">
        <is>
          <t>0094</t>
        </is>
      </c>
      <c r="G178" t="inlineStr">
        <is>
          <t>5302390213</t>
        </is>
      </c>
      <c r="H178" t="n">
        <v>296.0</v>
      </c>
      <c r="I178" t="n">
        <v>281.9</v>
      </c>
      <c r="J178" t="n">
        <v>244.76</v>
      </c>
      <c r="K178" t="inlineStr">
        <is>
          <t>sale</t>
        </is>
      </c>
      <c r="L178" t="inlineStr">
        <is>
          <t/>
        </is>
      </c>
      <c r="M178" t="inlineStr">
        <is>
          <t/>
        </is>
      </c>
      <c r="N178" t="n">
        <v>0.0</v>
      </c>
      <c r="O178" t="n">
        <v>0.0</v>
      </c>
      <c r="P178" t="n">
        <v>222.72</v>
      </c>
      <c r="Q178" t="n">
        <v>222.72</v>
      </c>
      <c r="R178" t="n">
        <v>37.14</v>
      </c>
      <c r="S178" t="n">
        <v>37.14</v>
      </c>
      <c r="T178" t="n">
        <v>2.82</v>
      </c>
      <c r="U178" t="n">
        <v>2.82</v>
      </c>
      <c r="V178" t="n">
        <v>44.06</v>
      </c>
      <c r="W178" t="n">
        <v>44.06</v>
      </c>
      <c r="X178" t="n">
        <v>3.7</v>
      </c>
      <c r="Y178" t="n">
        <v>3.7</v>
      </c>
      <c r="Z178" t="n">
        <v>8.6</v>
      </c>
      <c r="AA178" t="n">
        <v>8.6</v>
      </c>
      <c r="AB178" t="n">
        <v>14.1</v>
      </c>
      <c r="AC178" t="n">
        <v>14.1</v>
      </c>
      <c r="AD178" t="n">
        <v>14.100000000000023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inlineStr">
        <is>
          <t>unreconciled</t>
        </is>
      </c>
      <c r="AM178" t="inlineStr">
        <is>
          <t>Order Amount Mismatch (POS&gt;3PO)</t>
        </is>
      </c>
      <c r="AN178" t="n">
        <v>14.1</v>
      </c>
      <c r="AO178" t="n">
        <f>ROUND(P178*100/H178,2)</f>
        <v>0.0</v>
      </c>
      <c r="AP178" t="n">
        <f>ROUND(Q178*100/I178,2)</f>
        <v>0.0</v>
      </c>
      <c r="AQ178"/>
      <c r="AR178"/>
      <c r="AS178" t="n">
        <v>0.0</v>
      </c>
    </row>
    <row r="179">
      <c r="A179" s="1" t="n">
        <v>45234.0</v>
      </c>
      <c r="B179" s="2" t="n">
        <v>45234.55957175926</v>
      </c>
      <c r="C179" t="inlineStr">
        <is>
          <t>3140094012085475</t>
        </is>
      </c>
      <c r="D179" t="inlineStr">
        <is>
          <t>POS0012</t>
        </is>
      </c>
      <c r="E179" t="inlineStr">
        <is>
          <t>90</t>
        </is>
      </c>
      <c r="F179" t="inlineStr">
        <is>
          <t>0094</t>
        </is>
      </c>
      <c r="G179" t="inlineStr">
        <is>
          <t>5302393002</t>
        </is>
      </c>
      <c r="H179" t="n">
        <v>649.0</v>
      </c>
      <c r="I179" t="n">
        <v>618.09</v>
      </c>
      <c r="J179" t="n">
        <v>580.95</v>
      </c>
      <c r="K179" t="inlineStr">
        <is>
          <t>sale</t>
        </is>
      </c>
      <c r="L179" t="inlineStr">
        <is>
          <t/>
        </is>
      </c>
      <c r="M179" t="inlineStr">
        <is>
          <t/>
        </is>
      </c>
      <c r="N179" t="n">
        <v>0.0</v>
      </c>
      <c r="O179" t="n">
        <v>0.0</v>
      </c>
      <c r="P179" t="n">
        <v>478.95</v>
      </c>
      <c r="Q179" t="n">
        <v>478.96</v>
      </c>
      <c r="R179" t="n">
        <v>37.14</v>
      </c>
      <c r="S179" t="n">
        <v>37.14</v>
      </c>
      <c r="T179" t="n">
        <v>6.18</v>
      </c>
      <c r="U179" t="n">
        <v>6.18</v>
      </c>
      <c r="V179" t="n">
        <v>104.57</v>
      </c>
      <c r="W179" t="n">
        <v>104.57</v>
      </c>
      <c r="X179" t="n">
        <v>8.11</v>
      </c>
      <c r="Y179" t="n">
        <v>8.11</v>
      </c>
      <c r="Z179" t="n">
        <v>20.28</v>
      </c>
      <c r="AA179" t="n">
        <v>20.28</v>
      </c>
      <c r="AB179" t="n">
        <v>30.9</v>
      </c>
      <c r="AC179" t="n">
        <v>30.91</v>
      </c>
      <c r="AD179" t="n">
        <v>30.909999999999968</v>
      </c>
      <c r="AE179" t="n">
        <v>-0.009999999999990905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-0.010000000000001563</v>
      </c>
      <c r="AL179" t="inlineStr">
        <is>
          <t>unreconciled</t>
        </is>
      </c>
      <c r="AM179" t="inlineStr">
        <is>
          <t>Order Amount Mismatch (POS&gt;3PO)</t>
        </is>
      </c>
      <c r="AN179" t="n">
        <v>30.91</v>
      </c>
      <c r="AO179" t="n">
        <f>ROUND(P179*100/H179,2)</f>
        <v>0.0</v>
      </c>
      <c r="AP179" t="n">
        <f>ROUND(Q179*100/I179,2)</f>
        <v>0.0</v>
      </c>
      <c r="AQ179"/>
      <c r="AR179"/>
      <c r="AS179" t="n">
        <v>0.0</v>
      </c>
    </row>
    <row r="180">
      <c r="A180" s="1" t="n">
        <v>45235.0</v>
      </c>
      <c r="B180" s="2" t="n">
        <v>45235.857083333336</v>
      </c>
      <c r="C180" t="inlineStr">
        <is>
          <t>3140023012059856</t>
        </is>
      </c>
      <c r="D180" t="inlineStr">
        <is>
          <t>POS0012</t>
        </is>
      </c>
      <c r="E180" t="inlineStr">
        <is>
          <t>48</t>
        </is>
      </c>
      <c r="F180" t="inlineStr">
        <is>
          <t>0023</t>
        </is>
      </c>
      <c r="G180" t="inlineStr">
        <is>
          <t>5302400525</t>
        </is>
      </c>
      <c r="H180" t="n">
        <v>773.0</v>
      </c>
      <c r="I180" t="n">
        <v>736.18</v>
      </c>
      <c r="J180" t="n">
        <v>699.04</v>
      </c>
      <c r="K180" t="inlineStr">
        <is>
          <t>sale</t>
        </is>
      </c>
      <c r="L180" t="inlineStr">
        <is>
          <t/>
        </is>
      </c>
      <c r="M180" t="inlineStr">
        <is>
          <t/>
        </is>
      </c>
      <c r="N180" t="n">
        <v>0.0</v>
      </c>
      <c r="O180" t="n">
        <v>0.0</v>
      </c>
      <c r="P180" t="n">
        <v>568.94</v>
      </c>
      <c r="Q180" t="n">
        <v>568.93</v>
      </c>
      <c r="R180" t="n">
        <v>37.14</v>
      </c>
      <c r="S180" t="n">
        <v>37.14</v>
      </c>
      <c r="T180" t="n">
        <v>7.36</v>
      </c>
      <c r="U180" t="n">
        <v>7.36</v>
      </c>
      <c r="V180" t="n">
        <v>125.83</v>
      </c>
      <c r="W180" t="n">
        <v>125.83</v>
      </c>
      <c r="X180" t="n">
        <v>9.66</v>
      </c>
      <c r="Y180" t="n">
        <v>9.66</v>
      </c>
      <c r="Z180" t="n">
        <v>24.39</v>
      </c>
      <c r="AA180" t="n">
        <v>24.39</v>
      </c>
      <c r="AB180" t="n">
        <v>36.82</v>
      </c>
      <c r="AC180" t="n">
        <v>36.81</v>
      </c>
      <c r="AD180" t="n">
        <v>36.82000000000005</v>
      </c>
      <c r="AE180" t="n">
        <v>0.010000000000104592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0.00999999999999801</v>
      </c>
      <c r="AL180" t="inlineStr">
        <is>
          <t>unreconciled</t>
        </is>
      </c>
      <c r="AM180" t="inlineStr">
        <is>
          <t>Order Amount Mismatch (POS&gt;3PO)</t>
        </is>
      </c>
      <c r="AN180" t="n">
        <v>36.82</v>
      </c>
      <c r="AO180" t="n">
        <f>ROUND(P180*100/H180,2)</f>
        <v>0.0</v>
      </c>
      <c r="AP180" t="n">
        <f>ROUND(Q180*100/I180,2)</f>
        <v>0.0</v>
      </c>
      <c r="AQ180"/>
      <c r="AR180"/>
      <c r="AS180" t="n">
        <v>0.0</v>
      </c>
    </row>
    <row r="181">
      <c r="A181" s="1" t="n">
        <v>45231.0</v>
      </c>
      <c r="B181" s="2" t="n">
        <v>45231.74930555555</v>
      </c>
      <c r="C181" t="inlineStr">
        <is>
          <t>3140094012084451</t>
        </is>
      </c>
      <c r="D181" t="inlineStr">
        <is>
          <t>POS0012</t>
        </is>
      </c>
      <c r="E181" t="inlineStr">
        <is>
          <t>65</t>
        </is>
      </c>
      <c r="F181" t="inlineStr">
        <is>
          <t>0094</t>
        </is>
      </c>
      <c r="G181" t="inlineStr">
        <is>
          <t>5302428333</t>
        </is>
      </c>
      <c r="H181" t="n">
        <v>407.0</v>
      </c>
      <c r="I181" t="n">
        <v>387.62</v>
      </c>
      <c r="J181" t="n">
        <v>350.48</v>
      </c>
      <c r="K181" t="inlineStr">
        <is>
          <t>sale</t>
        </is>
      </c>
      <c r="L181" t="inlineStr">
        <is>
          <t/>
        </is>
      </c>
      <c r="M181" t="inlineStr">
        <is>
          <t/>
        </is>
      </c>
      <c r="N181" t="n">
        <v>0.0</v>
      </c>
      <c r="O181" t="n">
        <v>0.0</v>
      </c>
      <c r="P181" t="n">
        <v>303.29</v>
      </c>
      <c r="Q181" t="n">
        <v>303.28</v>
      </c>
      <c r="R181" t="n">
        <v>37.14</v>
      </c>
      <c r="S181" t="n">
        <v>37.14</v>
      </c>
      <c r="T181" t="n">
        <v>3.88</v>
      </c>
      <c r="U181" t="n">
        <v>3.88</v>
      </c>
      <c r="V181" t="n">
        <v>63.09</v>
      </c>
      <c r="W181" t="n">
        <v>63.09</v>
      </c>
      <c r="X181" t="n">
        <v>5.09</v>
      </c>
      <c r="Y181" t="n">
        <v>5.09</v>
      </c>
      <c r="Z181" t="n">
        <v>12.27</v>
      </c>
      <c r="AA181" t="n">
        <v>12.28</v>
      </c>
      <c r="AB181" t="n">
        <v>19.38</v>
      </c>
      <c r="AC181" t="n">
        <v>19.38</v>
      </c>
      <c r="AD181" t="n">
        <v>19.379999999999995</v>
      </c>
      <c r="AE181" t="n">
        <v>0.010000000000047748</v>
      </c>
      <c r="AF181" t="n">
        <v>0.0</v>
      </c>
      <c r="AG181" t="n">
        <v>0.0</v>
      </c>
      <c r="AH181" t="n">
        <v>0.0</v>
      </c>
      <c r="AI181" t="n">
        <v>0.0</v>
      </c>
      <c r="AJ181" t="n">
        <v>-0.009999999999999787</v>
      </c>
      <c r="AK181" t="n">
        <v>0.0</v>
      </c>
      <c r="AL181" t="inlineStr">
        <is>
          <t>unreconciled</t>
        </is>
      </c>
      <c r="AM181" t="inlineStr">
        <is>
          <t>Order Amount Mismatch (POS&gt;3PO)</t>
        </is>
      </c>
      <c r="AN181" t="n">
        <v>19.38</v>
      </c>
      <c r="AO181" t="n">
        <f>ROUND(P181*100/H181,2)</f>
        <v>0.0</v>
      </c>
      <c r="AP181" t="n">
        <f>ROUND(Q181*100/I181,2)</f>
        <v>0.0</v>
      </c>
      <c r="AQ181"/>
      <c r="AR181"/>
      <c r="AS181" t="n">
        <v>0.0</v>
      </c>
    </row>
    <row r="182">
      <c r="A182" s="1" t="n">
        <v>45232.0</v>
      </c>
      <c r="B182" s="2" t="n">
        <v>45232.572384259256</v>
      </c>
      <c r="C182" t="inlineStr">
        <is>
          <t>3140023012058957</t>
        </is>
      </c>
      <c r="D182" t="inlineStr">
        <is>
          <t>POS0012</t>
        </is>
      </c>
      <c r="E182" t="inlineStr">
        <is>
          <t>51</t>
        </is>
      </c>
      <c r="F182" t="inlineStr">
        <is>
          <t>0023</t>
        </is>
      </c>
      <c r="G182" t="inlineStr">
        <is>
          <t>5302447942</t>
        </is>
      </c>
      <c r="H182" t="n">
        <v>281.0</v>
      </c>
      <c r="I182" t="n">
        <v>267.62</v>
      </c>
      <c r="J182" t="n">
        <v>230.48</v>
      </c>
      <c r="K182" t="inlineStr">
        <is>
          <t>sale</t>
        </is>
      </c>
      <c r="L182" t="inlineStr">
        <is>
          <t/>
        </is>
      </c>
      <c r="M182" t="inlineStr">
        <is>
          <t/>
        </is>
      </c>
      <c r="N182" t="n">
        <v>0.0</v>
      </c>
      <c r="O182" t="n">
        <v>0.0</v>
      </c>
      <c r="P182" t="n">
        <v>211.84</v>
      </c>
      <c r="Q182" t="n">
        <v>211.84</v>
      </c>
      <c r="R182" t="n">
        <v>37.14</v>
      </c>
      <c r="S182" t="n">
        <v>37.14</v>
      </c>
      <c r="T182" t="n">
        <v>2.68</v>
      </c>
      <c r="U182" t="n">
        <v>2.68</v>
      </c>
      <c r="V182" t="n">
        <v>41.49</v>
      </c>
      <c r="W182" t="n">
        <v>41.49</v>
      </c>
      <c r="X182" t="n">
        <v>3.51</v>
      </c>
      <c r="Y182" t="n">
        <v>3.51</v>
      </c>
      <c r="Z182" t="n">
        <v>8.1</v>
      </c>
      <c r="AA182" t="n">
        <v>8.1</v>
      </c>
      <c r="AB182" t="n">
        <v>13.38</v>
      </c>
      <c r="AC182" t="n">
        <v>13.38</v>
      </c>
      <c r="AD182" t="n">
        <v>13.379999999999995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inlineStr">
        <is>
          <t>unreconciled</t>
        </is>
      </c>
      <c r="AM182" t="inlineStr">
        <is>
          <t>Order Amount Mismatch (POS&gt;3PO)</t>
        </is>
      </c>
      <c r="AN182" t="n">
        <v>13.38</v>
      </c>
      <c r="AO182" t="n">
        <f>ROUND(P182*100/H182,2)</f>
        <v>0.0</v>
      </c>
      <c r="AP182" t="n">
        <f>ROUND(Q182*100/I182,2)</f>
        <v>0.0</v>
      </c>
      <c r="AQ182"/>
      <c r="AR182"/>
      <c r="AS182" t="n">
        <v>0.0</v>
      </c>
    </row>
    <row r="183">
      <c r="A183" s="1" t="n">
        <v>45231.0</v>
      </c>
      <c r="B183" s="2" t="n">
        <v>45231.660208333335</v>
      </c>
      <c r="C183" t="inlineStr">
        <is>
          <t>3140094012084404</t>
        </is>
      </c>
      <c r="D183" t="inlineStr">
        <is>
          <t>POS0012</t>
        </is>
      </c>
      <c r="E183" t="inlineStr">
        <is>
          <t>18</t>
        </is>
      </c>
      <c r="F183" t="inlineStr">
        <is>
          <t>0094</t>
        </is>
      </c>
      <c r="G183" t="inlineStr">
        <is>
          <t>5302465163</t>
        </is>
      </c>
      <c r="H183" t="n">
        <v>314.0</v>
      </c>
      <c r="I183" t="n">
        <v>299.04</v>
      </c>
      <c r="J183" t="n">
        <v>261.9</v>
      </c>
      <c r="K183" t="inlineStr">
        <is>
          <t>sale</t>
        </is>
      </c>
      <c r="L183" t="inlineStr">
        <is>
          <t/>
        </is>
      </c>
      <c r="M183" t="inlineStr">
        <is>
          <t/>
        </is>
      </c>
      <c r="N183" t="n">
        <v>0.0</v>
      </c>
      <c r="O183" t="n">
        <v>0.0</v>
      </c>
      <c r="P183" t="n">
        <v>235.8</v>
      </c>
      <c r="Q183" t="n">
        <v>235.78</v>
      </c>
      <c r="R183" t="n">
        <v>37.14</v>
      </c>
      <c r="S183" t="n">
        <v>37.14</v>
      </c>
      <c r="T183" t="n">
        <v>2.99</v>
      </c>
      <c r="U183" t="n">
        <v>2.99</v>
      </c>
      <c r="V183" t="n">
        <v>47.14</v>
      </c>
      <c r="W183" t="n">
        <v>47.14</v>
      </c>
      <c r="X183" t="n">
        <v>3.92</v>
      </c>
      <c r="Y183" t="n">
        <v>3.92</v>
      </c>
      <c r="Z183" t="n">
        <v>9.19</v>
      </c>
      <c r="AA183" t="n">
        <v>9.2</v>
      </c>
      <c r="AB183" t="n">
        <v>14.96</v>
      </c>
      <c r="AC183" t="n">
        <v>14.95</v>
      </c>
      <c r="AD183" t="n">
        <v>14.95999999999998</v>
      </c>
      <c r="AE183" t="n">
        <v>0.020000000000010232</v>
      </c>
      <c r="AF183" t="n">
        <v>0.0</v>
      </c>
      <c r="AG183" t="n">
        <v>0.0</v>
      </c>
      <c r="AH183" t="n">
        <v>0.0</v>
      </c>
      <c r="AI183" t="n">
        <v>0.0</v>
      </c>
      <c r="AJ183" t="n">
        <v>-0.009999999999999787</v>
      </c>
      <c r="AK183" t="n">
        <v>0.010000000000001563</v>
      </c>
      <c r="AL183" t="inlineStr">
        <is>
          <t>unreconciled</t>
        </is>
      </c>
      <c r="AM183" t="inlineStr">
        <is>
          <t>Order Amount Mismatch (POS&gt;3PO)</t>
        </is>
      </c>
      <c r="AN183" t="n">
        <v>14.96</v>
      </c>
      <c r="AO183" t="n">
        <f>ROUND(P183*100/H183,2)</f>
        <v>0.0</v>
      </c>
      <c r="AP183" t="n">
        <f>ROUND(Q183*100/I183,2)</f>
        <v>0.0</v>
      </c>
      <c r="AQ183"/>
      <c r="AR183"/>
      <c r="AS183" t="n">
        <v>0.0</v>
      </c>
    </row>
    <row r="184">
      <c r="A184" s="1" t="n">
        <v>45231.0</v>
      </c>
      <c r="B184" s="2" t="n">
        <v>45231.4325</v>
      </c>
      <c r="C184" t="inlineStr">
        <is>
          <t>3140023012058696</t>
        </is>
      </c>
      <c r="D184" t="inlineStr">
        <is>
          <t>POS0012</t>
        </is>
      </c>
      <c r="E184" t="inlineStr">
        <is>
          <t>90</t>
        </is>
      </c>
      <c r="F184" t="inlineStr">
        <is>
          <t>0023</t>
        </is>
      </c>
      <c r="G184" t="inlineStr">
        <is>
          <t>5302498471</t>
        </is>
      </c>
      <c r="H184" t="n">
        <v>357.0</v>
      </c>
      <c r="I184" t="n">
        <v>340.0</v>
      </c>
      <c r="J184" t="n">
        <v>302.86</v>
      </c>
      <c r="K184" t="inlineStr">
        <is>
          <t>sale</t>
        </is>
      </c>
      <c r="L184" t="inlineStr">
        <is>
          <t/>
        </is>
      </c>
      <c r="M184" t="inlineStr">
        <is>
          <t/>
        </is>
      </c>
      <c r="N184" t="n">
        <v>0.0</v>
      </c>
      <c r="O184" t="n">
        <v>0.0</v>
      </c>
      <c r="P184" t="n">
        <v>267.02</v>
      </c>
      <c r="Q184" t="n">
        <v>267.04</v>
      </c>
      <c r="R184" t="n">
        <v>37.14</v>
      </c>
      <c r="S184" t="n">
        <v>37.14</v>
      </c>
      <c r="T184" t="n">
        <v>3.4</v>
      </c>
      <c r="U184" t="n">
        <v>3.4</v>
      </c>
      <c r="V184" t="n">
        <v>54.51</v>
      </c>
      <c r="W184" t="n">
        <v>54.51</v>
      </c>
      <c r="X184" t="n">
        <v>4.46</v>
      </c>
      <c r="Y184" t="n">
        <v>4.46</v>
      </c>
      <c r="Z184" t="n">
        <v>10.61</v>
      </c>
      <c r="AA184" t="n">
        <v>10.61</v>
      </c>
      <c r="AB184" t="n">
        <v>17.0</v>
      </c>
      <c r="AC184" t="n">
        <v>17.0</v>
      </c>
      <c r="AD184" t="n">
        <v>17.0</v>
      </c>
      <c r="AE184" t="n">
        <v>-0.020000000000038654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inlineStr">
        <is>
          <t>unreconciled</t>
        </is>
      </c>
      <c r="AM184" t="inlineStr">
        <is>
          <t>Order Amount Mismatch (POS&gt;3PO)</t>
        </is>
      </c>
      <c r="AN184" t="n">
        <v>17.0</v>
      </c>
      <c r="AO184" t="n">
        <f>ROUND(P184*100/H184,2)</f>
        <v>0.0</v>
      </c>
      <c r="AP184" t="n">
        <f>ROUND(Q184*100/I184,2)</f>
        <v>0.0</v>
      </c>
      <c r="AQ184"/>
      <c r="AR184"/>
      <c r="AS184" t="n">
        <v>0.0</v>
      </c>
    </row>
    <row r="185">
      <c r="A185" s="1" t="n">
        <v>45233.0</v>
      </c>
      <c r="B185" s="2" t="n">
        <v>45234.01528935185</v>
      </c>
      <c r="C185" t="inlineStr">
        <is>
          <t>3140023012059395</t>
        </is>
      </c>
      <c r="D185" t="inlineStr">
        <is>
          <t>POS0012</t>
        </is>
      </c>
      <c r="E185" t="inlineStr">
        <is>
          <t>88</t>
        </is>
      </c>
      <c r="F185" t="inlineStr">
        <is>
          <t>0023</t>
        </is>
      </c>
      <c r="G185" t="inlineStr">
        <is>
          <t>5302498907</t>
        </is>
      </c>
      <c r="H185" t="n">
        <v>159.0</v>
      </c>
      <c r="I185" t="n">
        <v>151.43</v>
      </c>
      <c r="J185" t="n">
        <v>114.29</v>
      </c>
      <c r="K185" t="inlineStr">
        <is>
          <t>sale</t>
        </is>
      </c>
      <c r="L185" t="inlineStr">
        <is>
          <t/>
        </is>
      </c>
      <c r="M185" t="inlineStr">
        <is>
          <t/>
        </is>
      </c>
      <c r="N185" t="n">
        <v>0.0</v>
      </c>
      <c r="O185" t="n">
        <v>0.0</v>
      </c>
      <c r="P185" t="n">
        <v>123.3</v>
      </c>
      <c r="Q185" t="n">
        <v>123.29</v>
      </c>
      <c r="R185" t="n">
        <v>37.14</v>
      </c>
      <c r="S185" t="n">
        <v>37.14</v>
      </c>
      <c r="T185" t="n">
        <v>1.51</v>
      </c>
      <c r="U185" t="n">
        <v>1.51</v>
      </c>
      <c r="V185" t="n">
        <v>20.57</v>
      </c>
      <c r="W185" t="n">
        <v>20.57</v>
      </c>
      <c r="X185" t="n">
        <v>1.99</v>
      </c>
      <c r="Y185" t="n">
        <v>1.99</v>
      </c>
      <c r="Z185" t="n">
        <v>4.06</v>
      </c>
      <c r="AA185" t="n">
        <v>4.06</v>
      </c>
      <c r="AB185" t="n">
        <v>7.58</v>
      </c>
      <c r="AC185" t="n">
        <v>7.57</v>
      </c>
      <c r="AD185" t="n">
        <v>7.569999999999993</v>
      </c>
      <c r="AE185" t="n">
        <v>0.009999999999990905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0.009999999999999787</v>
      </c>
      <c r="AL185" t="inlineStr">
        <is>
          <t>unreconciled</t>
        </is>
      </c>
      <c r="AM185" t="inlineStr">
        <is>
          <t>Order Amount Mismatch (POS&gt;3PO)</t>
        </is>
      </c>
      <c r="AN185" t="n">
        <v>7.57</v>
      </c>
      <c r="AO185" t="n">
        <f>ROUND(P185*100/H185,2)</f>
        <v>0.0</v>
      </c>
      <c r="AP185" t="n">
        <f>ROUND(Q185*100/I185,2)</f>
        <v>0.0</v>
      </c>
      <c r="AQ185"/>
      <c r="AR185"/>
      <c r="AS185" t="n">
        <v>0.0</v>
      </c>
    </row>
    <row r="186">
      <c r="A186" s="1" t="n">
        <v>45231.0</v>
      </c>
      <c r="B186" s="2" t="n">
        <v>45231.49826388889</v>
      </c>
      <c r="C186" t="inlineStr">
        <is>
          <t>3140094012084323</t>
        </is>
      </c>
      <c r="D186" t="inlineStr">
        <is>
          <t>POS0012</t>
        </is>
      </c>
      <c r="E186" t="inlineStr">
        <is>
          <t>37</t>
        </is>
      </c>
      <c r="F186" t="inlineStr">
        <is>
          <t>0094</t>
        </is>
      </c>
      <c r="G186" t="inlineStr">
        <is>
          <t>5302575281</t>
        </is>
      </c>
      <c r="H186" t="n">
        <v>199.0</v>
      </c>
      <c r="I186" t="n">
        <v>189.52</v>
      </c>
      <c r="J186" t="n">
        <v>152.38</v>
      </c>
      <c r="K186" t="inlineStr">
        <is>
          <t>sale</t>
        </is>
      </c>
      <c r="L186" t="inlineStr">
        <is>
          <t/>
        </is>
      </c>
      <c r="M186" t="inlineStr">
        <is>
          <t/>
        </is>
      </c>
      <c r="N186" t="n">
        <v>0.0</v>
      </c>
      <c r="O186" t="n">
        <v>0.0</v>
      </c>
      <c r="P186" t="n">
        <v>152.31</v>
      </c>
      <c r="Q186" t="n">
        <v>152.31</v>
      </c>
      <c r="R186" t="n">
        <v>37.14</v>
      </c>
      <c r="S186" t="n">
        <v>37.14</v>
      </c>
      <c r="T186" t="n">
        <v>1.9</v>
      </c>
      <c r="U186" t="n">
        <v>1.9</v>
      </c>
      <c r="V186" t="n">
        <v>27.43</v>
      </c>
      <c r="W186" t="n">
        <v>27.43</v>
      </c>
      <c r="X186" t="n">
        <v>2.49</v>
      </c>
      <c r="Y186" t="n">
        <v>2.49</v>
      </c>
      <c r="Z186" t="n">
        <v>5.39</v>
      </c>
      <c r="AA186" t="n">
        <v>5.39</v>
      </c>
      <c r="AB186" t="n">
        <v>9.48</v>
      </c>
      <c r="AC186" t="n">
        <v>9.48</v>
      </c>
      <c r="AD186" t="n">
        <v>9.47999999999999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inlineStr">
        <is>
          <t>unreconciled</t>
        </is>
      </c>
      <c r="AM186" t="inlineStr">
        <is>
          <t>Order Amount Mismatch (POS&gt;3PO)</t>
        </is>
      </c>
      <c r="AN186" t="n">
        <v>9.48</v>
      </c>
      <c r="AO186" t="n">
        <f>ROUND(P186*100/H186,2)</f>
        <v>0.0</v>
      </c>
      <c r="AP186" t="n">
        <f>ROUND(Q186*100/I186,2)</f>
        <v>0.0</v>
      </c>
      <c r="AQ186"/>
      <c r="AR186"/>
      <c r="AS186" t="n">
        <v>0.0</v>
      </c>
    </row>
    <row r="187">
      <c r="A187" s="1" t="n">
        <v>45231.0</v>
      </c>
      <c r="B187" s="2" t="n">
        <v>45231.682800925926</v>
      </c>
      <c r="C187" t="inlineStr">
        <is>
          <t>3140094012084414</t>
        </is>
      </c>
      <c r="D187" t="inlineStr">
        <is>
          <t>POS0012</t>
        </is>
      </c>
      <c r="E187" t="inlineStr">
        <is>
          <t>28</t>
        </is>
      </c>
      <c r="F187" t="inlineStr">
        <is>
          <t>0094</t>
        </is>
      </c>
      <c r="G187" t="inlineStr">
        <is>
          <t>5302591402</t>
        </is>
      </c>
      <c r="H187" t="n">
        <v>200.0</v>
      </c>
      <c r="I187" t="n">
        <v>190.47</v>
      </c>
      <c r="J187" t="n">
        <v>153.33</v>
      </c>
      <c r="K187" t="inlineStr">
        <is>
          <t>sale</t>
        </is>
      </c>
      <c r="L187" t="inlineStr">
        <is>
          <t/>
        </is>
      </c>
      <c r="M187" t="inlineStr">
        <is>
          <t/>
        </is>
      </c>
      <c r="N187" t="n">
        <v>0.0</v>
      </c>
      <c r="O187" t="n">
        <v>0.0</v>
      </c>
      <c r="P187" t="n">
        <v>153.05</v>
      </c>
      <c r="Q187" t="n">
        <v>153.05</v>
      </c>
      <c r="R187" t="n">
        <v>37.14</v>
      </c>
      <c r="S187" t="n">
        <v>37.14</v>
      </c>
      <c r="T187" t="n">
        <v>1.9</v>
      </c>
      <c r="U187" t="n">
        <v>1.9</v>
      </c>
      <c r="V187" t="n">
        <v>27.6</v>
      </c>
      <c r="W187" t="n">
        <v>27.6</v>
      </c>
      <c r="X187" t="n">
        <v>2.5</v>
      </c>
      <c r="Y187" t="n">
        <v>2.5</v>
      </c>
      <c r="Z187" t="n">
        <v>5.42</v>
      </c>
      <c r="AA187" t="n">
        <v>5.42</v>
      </c>
      <c r="AB187" t="n">
        <v>9.52</v>
      </c>
      <c r="AC187" t="n">
        <v>9.52</v>
      </c>
      <c r="AD187" t="n">
        <v>9.530000000000001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inlineStr">
        <is>
          <t>unreconciled</t>
        </is>
      </c>
      <c r="AM187" t="inlineStr">
        <is>
          <t>Order Amount Mismatch (POS&gt;3PO)</t>
        </is>
      </c>
      <c r="AN187" t="n">
        <v>9.53</v>
      </c>
      <c r="AO187" t="n">
        <f>ROUND(P187*100/H187,2)</f>
        <v>0.0</v>
      </c>
      <c r="AP187" t="n">
        <f>ROUND(Q187*100/I187,2)</f>
        <v>0.0</v>
      </c>
      <c r="AQ187"/>
      <c r="AR187"/>
      <c r="AS187" t="n">
        <v>0.0</v>
      </c>
    </row>
    <row r="188">
      <c r="A188" s="1" t="n">
        <v>45233.0</v>
      </c>
      <c r="B188" s="2" t="n">
        <v>45233.557650462964</v>
      </c>
      <c r="C188" t="inlineStr">
        <is>
          <t>3140094012085081</t>
        </is>
      </c>
      <c r="D188" t="inlineStr">
        <is>
          <t>POS0012</t>
        </is>
      </c>
      <c r="E188" t="inlineStr">
        <is>
          <t>96</t>
        </is>
      </c>
      <c r="F188" t="inlineStr">
        <is>
          <t>0094</t>
        </is>
      </c>
      <c r="G188" t="inlineStr">
        <is>
          <t>5302592064</t>
        </is>
      </c>
      <c r="H188" t="n">
        <v>183.0</v>
      </c>
      <c r="I188" t="n">
        <v>174.28</v>
      </c>
      <c r="J188" t="n">
        <v>137.14</v>
      </c>
      <c r="K188" t="inlineStr">
        <is>
          <t>sale</t>
        </is>
      </c>
      <c r="L188" t="inlineStr">
        <is>
          <t/>
        </is>
      </c>
      <c r="M188" t="inlineStr">
        <is>
          <t/>
        </is>
      </c>
      <c r="N188" t="n">
        <v>0.0</v>
      </c>
      <c r="O188" t="n">
        <v>0.0</v>
      </c>
      <c r="P188" t="n">
        <v>140.7</v>
      </c>
      <c r="Q188" t="n">
        <v>140.7</v>
      </c>
      <c r="R188" t="n">
        <v>37.14</v>
      </c>
      <c r="S188" t="n">
        <v>37.14</v>
      </c>
      <c r="T188" t="n">
        <v>1.74</v>
      </c>
      <c r="U188" t="n">
        <v>1.74</v>
      </c>
      <c r="V188" t="n">
        <v>24.69</v>
      </c>
      <c r="W188" t="n">
        <v>24.69</v>
      </c>
      <c r="X188" t="n">
        <v>2.29</v>
      </c>
      <c r="Y188" t="n">
        <v>2.29</v>
      </c>
      <c r="Z188" t="n">
        <v>4.86</v>
      </c>
      <c r="AA188" t="n">
        <v>4.85</v>
      </c>
      <c r="AB188" t="n">
        <v>8.72</v>
      </c>
      <c r="AC188" t="n">
        <v>8.71</v>
      </c>
      <c r="AD188" t="n">
        <v>8.719999999999999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0.010000000000000675</v>
      </c>
      <c r="AK188" t="n">
        <v>0.009999999999999787</v>
      </c>
      <c r="AL188" t="inlineStr">
        <is>
          <t>unreconciled</t>
        </is>
      </c>
      <c r="AM188" t="inlineStr">
        <is>
          <t>Order Amount Mismatch (POS&gt;3PO)</t>
        </is>
      </c>
      <c r="AN188" t="n">
        <v>8.72</v>
      </c>
      <c r="AO188" t="n">
        <f>ROUND(P188*100/H188,2)</f>
        <v>0.0</v>
      </c>
      <c r="AP188" t="n">
        <f>ROUND(Q188*100/I188,2)</f>
        <v>0.0</v>
      </c>
      <c r="AQ188"/>
      <c r="AR188"/>
      <c r="AS188" t="n">
        <v>0.0</v>
      </c>
    </row>
    <row r="189">
      <c r="A189" s="1" t="n">
        <v>45232.0</v>
      </c>
      <c r="B189" s="2" t="n">
        <v>45232.91134259259</v>
      </c>
      <c r="C189" t="inlineStr">
        <is>
          <t>3140094012084946</t>
        </is>
      </c>
      <c r="D189" t="inlineStr">
        <is>
          <t>POS0012</t>
        </is>
      </c>
      <c r="E189" t="inlineStr">
        <is>
          <t>61</t>
        </is>
      </c>
      <c r="F189" t="inlineStr">
        <is>
          <t>0094</t>
        </is>
      </c>
      <c r="G189" t="inlineStr">
        <is>
          <t>5302601874</t>
        </is>
      </c>
      <c r="H189" t="n">
        <v>272.0</v>
      </c>
      <c r="I189" t="n">
        <v>259.04</v>
      </c>
      <c r="J189" t="n">
        <v>221.9</v>
      </c>
      <c r="K189" t="inlineStr">
        <is>
          <t>sale</t>
        </is>
      </c>
      <c r="L189" t="inlineStr">
        <is>
          <t/>
        </is>
      </c>
      <c r="M189" t="inlineStr">
        <is>
          <t/>
        </is>
      </c>
      <c r="N189" t="n">
        <v>0.0</v>
      </c>
      <c r="O189" t="n">
        <v>0.0</v>
      </c>
      <c r="P189" t="n">
        <v>205.31</v>
      </c>
      <c r="Q189" t="n">
        <v>205.3</v>
      </c>
      <c r="R189" t="n">
        <v>37.14</v>
      </c>
      <c r="S189" t="n">
        <v>37.14</v>
      </c>
      <c r="T189" t="n">
        <v>2.59</v>
      </c>
      <c r="U189" t="n">
        <v>2.59</v>
      </c>
      <c r="V189" t="n">
        <v>39.94</v>
      </c>
      <c r="W189" t="n">
        <v>39.94</v>
      </c>
      <c r="X189" t="n">
        <v>3.4</v>
      </c>
      <c r="Y189" t="n">
        <v>3.4</v>
      </c>
      <c r="Z189" t="n">
        <v>7.8</v>
      </c>
      <c r="AA189" t="n">
        <v>7.8</v>
      </c>
      <c r="AB189" t="n">
        <v>12.96</v>
      </c>
      <c r="AC189" t="n">
        <v>12.95</v>
      </c>
      <c r="AD189" t="n">
        <v>12.95999999999998</v>
      </c>
      <c r="AE189" t="n">
        <v>0.009999999999990905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0.010000000000001563</v>
      </c>
      <c r="AL189" t="inlineStr">
        <is>
          <t>unreconciled</t>
        </is>
      </c>
      <c r="AM189" t="inlineStr">
        <is>
          <t>Order Amount Mismatch (POS&gt;3PO)</t>
        </is>
      </c>
      <c r="AN189" t="n">
        <v>12.96</v>
      </c>
      <c r="AO189" t="n">
        <f>ROUND(P189*100/H189,2)</f>
        <v>0.0</v>
      </c>
      <c r="AP189" t="n">
        <f>ROUND(Q189*100/I189,2)</f>
        <v>0.0</v>
      </c>
      <c r="AQ189"/>
      <c r="AR189"/>
      <c r="AS189" t="n">
        <v>0.0</v>
      </c>
    </row>
    <row r="190">
      <c r="A190" s="1" t="n">
        <v>45232.0</v>
      </c>
      <c r="B190" s="2" t="n">
        <v>45232.69795138889</v>
      </c>
      <c r="C190" t="inlineStr">
        <is>
          <t>3140094012084793</t>
        </is>
      </c>
      <c r="D190" t="inlineStr">
        <is>
          <t>POS0012</t>
        </is>
      </c>
      <c r="E190" t="inlineStr">
        <is>
          <t>08</t>
        </is>
      </c>
      <c r="F190" t="inlineStr">
        <is>
          <t>0094</t>
        </is>
      </c>
      <c r="G190" t="inlineStr">
        <is>
          <t>5302602290</t>
        </is>
      </c>
      <c r="H190" t="n">
        <v>130.0</v>
      </c>
      <c r="I190" t="n">
        <v>123.81</v>
      </c>
      <c r="J190" t="n">
        <v>86.67</v>
      </c>
      <c r="K190" t="inlineStr">
        <is>
          <t>sale</t>
        </is>
      </c>
      <c r="L190" t="inlineStr">
        <is>
          <t/>
        </is>
      </c>
      <c r="M190" t="inlineStr">
        <is>
          <t/>
        </is>
      </c>
      <c r="N190" t="n">
        <v>0.0</v>
      </c>
      <c r="O190" t="n">
        <v>0.0</v>
      </c>
      <c r="P190" t="n">
        <v>102.25</v>
      </c>
      <c r="Q190" t="n">
        <v>102.24</v>
      </c>
      <c r="R190" t="n">
        <v>37.14</v>
      </c>
      <c r="S190" t="n">
        <v>37.14</v>
      </c>
      <c r="T190" t="n">
        <v>1.24</v>
      </c>
      <c r="U190" t="n">
        <v>1.24</v>
      </c>
      <c r="V190" t="n">
        <v>15.6</v>
      </c>
      <c r="W190" t="n">
        <v>15.6</v>
      </c>
      <c r="X190" t="n">
        <v>1.62</v>
      </c>
      <c r="Y190" t="n">
        <v>1.62</v>
      </c>
      <c r="Z190" t="n">
        <v>3.1</v>
      </c>
      <c r="AA190" t="n">
        <v>3.1</v>
      </c>
      <c r="AB190" t="n">
        <v>6.2</v>
      </c>
      <c r="AC190" t="n">
        <v>6.19</v>
      </c>
      <c r="AD190" t="n">
        <v>6.189999999999998</v>
      </c>
      <c r="AE190" t="n">
        <v>0.010000000000005116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0.009999999999999787</v>
      </c>
      <c r="AL190" t="inlineStr">
        <is>
          <t>unreconciled</t>
        </is>
      </c>
      <c r="AM190" t="inlineStr">
        <is>
          <t>Order Amount Mismatch (POS&gt;3PO)</t>
        </is>
      </c>
      <c r="AN190" t="n">
        <v>6.19</v>
      </c>
      <c r="AO190" t="n">
        <f>ROUND(P190*100/H190,2)</f>
        <v>0.0</v>
      </c>
      <c r="AP190" t="n">
        <f>ROUND(Q190*100/I190,2)</f>
        <v>0.0</v>
      </c>
      <c r="AQ190"/>
      <c r="AR190"/>
      <c r="AS190" t="n">
        <v>0.0</v>
      </c>
    </row>
    <row r="191">
      <c r="A191" s="1" t="n">
        <v>45232.0</v>
      </c>
      <c r="B191" s="2" t="n">
        <v>45232.98553240741</v>
      </c>
      <c r="C191" t="inlineStr">
        <is>
          <t>3140023012059137</t>
        </is>
      </c>
      <c r="D191" t="inlineStr">
        <is>
          <t>POS0012</t>
        </is>
      </c>
      <c r="E191" t="inlineStr">
        <is>
          <t>30</t>
        </is>
      </c>
      <c r="F191" t="inlineStr">
        <is>
          <t>0023</t>
        </is>
      </c>
      <c r="G191" t="inlineStr">
        <is>
          <t>5302629731</t>
        </is>
      </c>
      <c r="H191" t="n">
        <v>374.0</v>
      </c>
      <c r="I191" t="n">
        <v>356.18</v>
      </c>
      <c r="J191" t="n">
        <v>319.04</v>
      </c>
      <c r="K191" t="inlineStr">
        <is>
          <t>sale</t>
        </is>
      </c>
      <c r="L191" t="inlineStr">
        <is>
          <t/>
        </is>
      </c>
      <c r="M191" t="inlineStr">
        <is>
          <t/>
        </is>
      </c>
      <c r="N191" t="n">
        <v>0.0</v>
      </c>
      <c r="O191" t="n">
        <v>0.0</v>
      </c>
      <c r="P191" t="n">
        <v>279.34</v>
      </c>
      <c r="Q191" t="n">
        <v>279.33</v>
      </c>
      <c r="R191" t="n">
        <v>37.14</v>
      </c>
      <c r="S191" t="n">
        <v>37.14</v>
      </c>
      <c r="T191" t="n">
        <v>3.56</v>
      </c>
      <c r="U191" t="n">
        <v>3.56</v>
      </c>
      <c r="V191" t="n">
        <v>57.43</v>
      </c>
      <c r="W191" t="n">
        <v>57.43</v>
      </c>
      <c r="X191" t="n">
        <v>4.67</v>
      </c>
      <c r="Y191" t="n">
        <v>4.67</v>
      </c>
      <c r="Z191" t="n">
        <v>11.18</v>
      </c>
      <c r="AA191" t="n">
        <v>11.18</v>
      </c>
      <c r="AB191" t="n">
        <v>17.82</v>
      </c>
      <c r="AC191" t="n">
        <v>17.81</v>
      </c>
      <c r="AD191" t="n">
        <v>17.819999999999993</v>
      </c>
      <c r="AE191" t="n">
        <v>0.009999999999990905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0.010000000000001563</v>
      </c>
      <c r="AL191" t="inlineStr">
        <is>
          <t>unreconciled</t>
        </is>
      </c>
      <c r="AM191" t="inlineStr">
        <is>
          <t>Order Amount Mismatch (POS&gt;3PO)</t>
        </is>
      </c>
      <c r="AN191" t="n">
        <v>17.82</v>
      </c>
      <c r="AO191" t="n">
        <f>ROUND(P191*100/H191,2)</f>
        <v>0.0</v>
      </c>
      <c r="AP191" t="n">
        <f>ROUND(Q191*100/I191,2)</f>
        <v>0.0</v>
      </c>
      <c r="AQ191"/>
      <c r="AR191"/>
      <c r="AS191" t="n">
        <v>0.0</v>
      </c>
    </row>
    <row r="192">
      <c r="A192" s="1" t="n">
        <v>45231.0</v>
      </c>
      <c r="B192" s="2" t="n">
        <v>45231.81928240741</v>
      </c>
      <c r="C192" t="inlineStr">
        <is>
          <t>3140094012084493</t>
        </is>
      </c>
      <c r="D192" t="inlineStr">
        <is>
          <t>POS0012</t>
        </is>
      </c>
      <c r="E192" t="inlineStr">
        <is>
          <t>07</t>
        </is>
      </c>
      <c r="F192" t="inlineStr">
        <is>
          <t>0094</t>
        </is>
      </c>
      <c r="G192" t="inlineStr">
        <is>
          <t>5302635748</t>
        </is>
      </c>
      <c r="H192" t="n">
        <v>310.0</v>
      </c>
      <c r="I192" t="n">
        <v>295.23</v>
      </c>
      <c r="J192" t="n">
        <v>258.09</v>
      </c>
      <c r="K192" t="inlineStr">
        <is>
          <t>sale</t>
        </is>
      </c>
      <c r="L192" t="inlineStr">
        <is>
          <t/>
        </is>
      </c>
      <c r="M192" t="inlineStr">
        <is>
          <t/>
        </is>
      </c>
      <c r="N192" t="n">
        <v>0.0</v>
      </c>
      <c r="O192" t="n">
        <v>0.0</v>
      </c>
      <c r="P192" t="n">
        <v>232.89</v>
      </c>
      <c r="Q192" t="n">
        <v>232.89</v>
      </c>
      <c r="R192" t="n">
        <v>37.14</v>
      </c>
      <c r="S192" t="n">
        <v>37.14</v>
      </c>
      <c r="T192" t="n">
        <v>2.95</v>
      </c>
      <c r="U192" t="n">
        <v>2.95</v>
      </c>
      <c r="V192" t="n">
        <v>46.46</v>
      </c>
      <c r="W192" t="n">
        <v>46.46</v>
      </c>
      <c r="X192" t="n">
        <v>3.87</v>
      </c>
      <c r="Y192" t="n">
        <v>3.87</v>
      </c>
      <c r="Z192" t="n">
        <v>9.06</v>
      </c>
      <c r="AA192" t="n">
        <v>9.06</v>
      </c>
      <c r="AB192" t="n">
        <v>14.76</v>
      </c>
      <c r="AC192" t="n">
        <v>14.76</v>
      </c>
      <c r="AD192" t="n">
        <v>14.769999999999982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inlineStr">
        <is>
          <t>unreconciled</t>
        </is>
      </c>
      <c r="AM192" t="inlineStr">
        <is>
          <t>Order Amount Mismatch (POS&gt;3PO)</t>
        </is>
      </c>
      <c r="AN192" t="n">
        <v>14.77</v>
      </c>
      <c r="AO192" t="n">
        <f>ROUND(P192*100/H192,2)</f>
        <v>0.0</v>
      </c>
      <c r="AP192" t="n">
        <f>ROUND(Q192*100/I192,2)</f>
        <v>0.0</v>
      </c>
      <c r="AQ192"/>
      <c r="AR192"/>
      <c r="AS192" t="n">
        <v>0.0</v>
      </c>
    </row>
    <row r="193">
      <c r="A193" s="1" t="n">
        <v>45232.0</v>
      </c>
      <c r="B193" s="2" t="n">
        <v>45232.83697916667</v>
      </c>
      <c r="C193" t="inlineStr">
        <is>
          <t>3140094012084872</t>
        </is>
      </c>
      <c r="D193" t="inlineStr">
        <is>
          <t>POS0012</t>
        </is>
      </c>
      <c r="E193" t="inlineStr">
        <is>
          <t>87</t>
        </is>
      </c>
      <c r="F193" t="inlineStr">
        <is>
          <t>0094</t>
        </is>
      </c>
      <c r="G193" t="inlineStr">
        <is>
          <t>5302647036</t>
        </is>
      </c>
      <c r="H193" t="n">
        <v>802.0</v>
      </c>
      <c r="I193" t="n">
        <v>763.81</v>
      </c>
      <c r="J193" t="n">
        <v>726.67</v>
      </c>
      <c r="K193" t="inlineStr">
        <is>
          <t>sale</t>
        </is>
      </c>
      <c r="L193" t="inlineStr">
        <is>
          <t/>
        </is>
      </c>
      <c r="M193" t="inlineStr">
        <is>
          <t/>
        </is>
      </c>
      <c r="N193" t="n">
        <v>0.0</v>
      </c>
      <c r="O193" t="n">
        <v>0.0</v>
      </c>
      <c r="P193" t="n">
        <v>590.0</v>
      </c>
      <c r="Q193" t="n">
        <v>590.02</v>
      </c>
      <c r="R193" t="n">
        <v>37.14</v>
      </c>
      <c r="S193" t="n">
        <v>37.14</v>
      </c>
      <c r="T193" t="n">
        <v>7.64</v>
      </c>
      <c r="U193" t="n">
        <v>7.64</v>
      </c>
      <c r="V193" t="n">
        <v>130.8</v>
      </c>
      <c r="W193" t="n">
        <v>130.8</v>
      </c>
      <c r="X193" t="n">
        <v>10.02</v>
      </c>
      <c r="Y193" t="n">
        <v>10.02</v>
      </c>
      <c r="Z193" t="n">
        <v>25.35</v>
      </c>
      <c r="AA193" t="n">
        <v>25.34</v>
      </c>
      <c r="AB193" t="n">
        <v>38.2</v>
      </c>
      <c r="AC193" t="n">
        <v>38.19</v>
      </c>
      <c r="AD193" t="n">
        <v>38.190000000000055</v>
      </c>
      <c r="AE193" t="n">
        <v>-0.01999999999998181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0.010000000000001563</v>
      </c>
      <c r="AK193" t="n">
        <v>0.010000000000005116</v>
      </c>
      <c r="AL193" t="inlineStr">
        <is>
          <t>unreconciled</t>
        </is>
      </c>
      <c r="AM193" t="inlineStr">
        <is>
          <t>Order Amount Mismatch (POS&gt;3PO)</t>
        </is>
      </c>
      <c r="AN193" t="n">
        <v>38.19</v>
      </c>
      <c r="AO193" t="n">
        <f>ROUND(P193*100/H193,2)</f>
        <v>0.0</v>
      </c>
      <c r="AP193" t="n">
        <f>ROUND(Q193*100/I193,2)</f>
        <v>0.0</v>
      </c>
      <c r="AQ193"/>
      <c r="AR193"/>
      <c r="AS193" t="n">
        <v>0.0</v>
      </c>
    </row>
    <row r="194">
      <c r="A194" s="1" t="n">
        <v>45231.0</v>
      </c>
      <c r="B194" s="2" t="n">
        <v>45231.56228009259</v>
      </c>
      <c r="C194" t="inlineStr">
        <is>
          <t>3140094012084351</t>
        </is>
      </c>
      <c r="D194" t="inlineStr">
        <is>
          <t>POS0012</t>
        </is>
      </c>
      <c r="E194" t="inlineStr">
        <is>
          <t>65</t>
        </is>
      </c>
      <c r="F194" t="inlineStr">
        <is>
          <t>0094</t>
        </is>
      </c>
      <c r="G194" t="inlineStr">
        <is>
          <t>5302721744</t>
        </is>
      </c>
      <c r="H194" t="n">
        <v>212.0</v>
      </c>
      <c r="I194" t="n">
        <v>201.9</v>
      </c>
      <c r="J194" t="n">
        <v>164.76</v>
      </c>
      <c r="K194" t="inlineStr">
        <is>
          <t>sale</t>
        </is>
      </c>
      <c r="L194" t="inlineStr">
        <is>
          <t/>
        </is>
      </c>
      <c r="M194" t="inlineStr">
        <is>
          <t/>
        </is>
      </c>
      <c r="N194" t="n">
        <v>0.0</v>
      </c>
      <c r="O194" t="n">
        <v>0.0</v>
      </c>
      <c r="P194" t="n">
        <v>161.75</v>
      </c>
      <c r="Q194" t="n">
        <v>161.75</v>
      </c>
      <c r="R194" t="n">
        <v>37.14</v>
      </c>
      <c r="S194" t="n">
        <v>37.14</v>
      </c>
      <c r="T194" t="n">
        <v>2.02</v>
      </c>
      <c r="U194" t="n">
        <v>2.02</v>
      </c>
      <c r="V194" t="n">
        <v>29.66</v>
      </c>
      <c r="W194" t="n">
        <v>29.66</v>
      </c>
      <c r="X194" t="n">
        <v>2.65</v>
      </c>
      <c r="Y194" t="n">
        <v>2.65</v>
      </c>
      <c r="Z194" t="n">
        <v>5.82</v>
      </c>
      <c r="AA194" t="n">
        <v>5.82</v>
      </c>
      <c r="AB194" t="n">
        <v>10.1</v>
      </c>
      <c r="AC194" t="n">
        <v>10.1</v>
      </c>
      <c r="AD194" t="n">
        <v>10.099999999999994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inlineStr">
        <is>
          <t>unreconciled</t>
        </is>
      </c>
      <c r="AM194" t="inlineStr">
        <is>
          <t>Order Amount Mismatch (POS&gt;3PO)</t>
        </is>
      </c>
      <c r="AN194" t="n">
        <v>10.1</v>
      </c>
      <c r="AO194" t="n">
        <f>ROUND(P194*100/H194,2)</f>
        <v>0.0</v>
      </c>
      <c r="AP194" t="n">
        <f>ROUND(Q194*100/I194,2)</f>
        <v>0.0</v>
      </c>
      <c r="AQ194"/>
      <c r="AR194"/>
      <c r="AS194" t="n">
        <v>0.0</v>
      </c>
    </row>
    <row r="195">
      <c r="A195" s="1" t="n">
        <v>45231.0</v>
      </c>
      <c r="B195" s="2" t="n">
        <v>45231.56324074074</v>
      </c>
      <c r="C195" t="inlineStr">
        <is>
          <t>3140023012058710</t>
        </is>
      </c>
      <c r="D195" t="inlineStr">
        <is>
          <t>POS0012</t>
        </is>
      </c>
      <c r="E195" t="inlineStr">
        <is>
          <t>04</t>
        </is>
      </c>
      <c r="F195" t="inlineStr">
        <is>
          <t>0023</t>
        </is>
      </c>
      <c r="G195" t="inlineStr">
        <is>
          <t>5302728286</t>
        </is>
      </c>
      <c r="H195" t="n">
        <v>241.0</v>
      </c>
      <c r="I195" t="n">
        <v>229.52</v>
      </c>
      <c r="J195" t="n">
        <v>192.38</v>
      </c>
      <c r="K195" t="inlineStr">
        <is>
          <t>sale</t>
        </is>
      </c>
      <c r="L195" t="inlineStr">
        <is>
          <t/>
        </is>
      </c>
      <c r="M195" t="inlineStr">
        <is>
          <t/>
        </is>
      </c>
      <c r="N195" t="n">
        <v>0.0</v>
      </c>
      <c r="O195" t="n">
        <v>0.0</v>
      </c>
      <c r="P195" t="n">
        <v>182.8</v>
      </c>
      <c r="Q195" t="n">
        <v>182.81</v>
      </c>
      <c r="R195" t="n">
        <v>37.14</v>
      </c>
      <c r="S195" t="n">
        <v>37.14</v>
      </c>
      <c r="T195" t="n">
        <v>2.3</v>
      </c>
      <c r="U195" t="n">
        <v>2.3</v>
      </c>
      <c r="V195" t="n">
        <v>34.63</v>
      </c>
      <c r="W195" t="n">
        <v>34.63</v>
      </c>
      <c r="X195" t="n">
        <v>3.01</v>
      </c>
      <c r="Y195" t="n">
        <v>3.01</v>
      </c>
      <c r="Z195" t="n">
        <v>6.78</v>
      </c>
      <c r="AA195" t="n">
        <v>6.77</v>
      </c>
      <c r="AB195" t="n">
        <v>11.48</v>
      </c>
      <c r="AC195" t="n">
        <v>11.48</v>
      </c>
      <c r="AD195" t="n">
        <v>11.47999999999999</v>
      </c>
      <c r="AE195" t="n">
        <v>-0.009999999999990905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0.010000000000000675</v>
      </c>
      <c r="AK195" t="n">
        <v>0.0</v>
      </c>
      <c r="AL195" t="inlineStr">
        <is>
          <t>unreconciled</t>
        </is>
      </c>
      <c r="AM195" t="inlineStr">
        <is>
          <t>Order Amount Mismatch (POS&gt;3PO)</t>
        </is>
      </c>
      <c r="AN195" t="n">
        <v>11.48</v>
      </c>
      <c r="AO195" t="n">
        <f>ROUND(P195*100/H195,2)</f>
        <v>0.0</v>
      </c>
      <c r="AP195" t="n">
        <f>ROUND(Q195*100/I195,2)</f>
        <v>0.0</v>
      </c>
      <c r="AQ195"/>
      <c r="AR195"/>
      <c r="AS195" t="n">
        <v>0.0</v>
      </c>
    </row>
    <row r="196">
      <c r="A196" s="1" t="n">
        <v>45232.0</v>
      </c>
      <c r="B196" s="2" t="n">
        <v>45232.80712962963</v>
      </c>
      <c r="C196" t="inlineStr">
        <is>
          <t>3140094012084848</t>
        </is>
      </c>
      <c r="D196" t="inlineStr">
        <is>
          <t>POS0012</t>
        </is>
      </c>
      <c r="E196" t="inlineStr">
        <is>
          <t>63</t>
        </is>
      </c>
      <c r="F196" t="inlineStr">
        <is>
          <t>0094</t>
        </is>
      </c>
      <c r="G196" t="inlineStr">
        <is>
          <t>5302741780</t>
        </is>
      </c>
      <c r="H196" t="n">
        <v>1401.0</v>
      </c>
      <c r="I196" t="n">
        <v>1334.27</v>
      </c>
      <c r="J196" t="n">
        <v>1297.13</v>
      </c>
      <c r="K196" t="inlineStr">
        <is>
          <t>sale</t>
        </is>
      </c>
      <c r="L196" t="inlineStr">
        <is>
          <t/>
        </is>
      </c>
      <c r="M196" t="inlineStr">
        <is>
          <t/>
        </is>
      </c>
      <c r="N196" t="n">
        <v>0.0</v>
      </c>
      <c r="O196" t="n">
        <v>0.0</v>
      </c>
      <c r="P196" t="n">
        <v>1024.76</v>
      </c>
      <c r="Q196" t="n">
        <v>1024.76</v>
      </c>
      <c r="R196" t="n">
        <v>37.14</v>
      </c>
      <c r="S196" t="n">
        <v>37.14</v>
      </c>
      <c r="T196" t="n">
        <v>13.34</v>
      </c>
      <c r="U196" t="n">
        <v>13.34</v>
      </c>
      <c r="V196" t="n">
        <v>233.48</v>
      </c>
      <c r="W196" t="n">
        <v>233.48</v>
      </c>
      <c r="X196" t="n">
        <v>17.51</v>
      </c>
      <c r="Y196" t="n">
        <v>17.51</v>
      </c>
      <c r="Z196" t="n">
        <v>45.18</v>
      </c>
      <c r="AA196" t="n">
        <v>45.18</v>
      </c>
      <c r="AB196" t="n">
        <v>66.72</v>
      </c>
      <c r="AC196" t="n">
        <v>66.72</v>
      </c>
      <c r="AD196" t="n">
        <v>66.73000000000002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inlineStr">
        <is>
          <t>unreconciled</t>
        </is>
      </c>
      <c r="AM196" t="inlineStr">
        <is>
          <t>Order Amount Mismatch (POS&gt;3PO)</t>
        </is>
      </c>
      <c r="AN196" t="n">
        <v>66.73</v>
      </c>
      <c r="AO196" t="n">
        <f>ROUND(P196*100/H196,2)</f>
        <v>0.0</v>
      </c>
      <c r="AP196" t="n">
        <f>ROUND(Q196*100/I196,2)</f>
        <v>0.0</v>
      </c>
      <c r="AQ196"/>
      <c r="AR196"/>
      <c r="AS196" t="n">
        <v>0.0</v>
      </c>
    </row>
    <row r="197">
      <c r="A197" s="1" t="n">
        <v>45231.0</v>
      </c>
      <c r="B197" s="2" t="n">
        <v>45231.635034722225</v>
      </c>
      <c r="C197" t="inlineStr">
        <is>
          <t>3140023012058732</t>
        </is>
      </c>
      <c r="D197" t="inlineStr">
        <is>
          <t>POS0012</t>
        </is>
      </c>
      <c r="E197" t="inlineStr">
        <is>
          <t>26</t>
        </is>
      </c>
      <c r="F197" t="inlineStr">
        <is>
          <t>0023</t>
        </is>
      </c>
      <c r="G197" t="inlineStr">
        <is>
          <t>5302743929</t>
        </is>
      </c>
      <c r="H197" t="n">
        <v>588.0</v>
      </c>
      <c r="I197" t="n">
        <v>559.99</v>
      </c>
      <c r="J197" t="n">
        <v>522.85</v>
      </c>
      <c r="K197" t="inlineStr">
        <is>
          <t>sale</t>
        </is>
      </c>
      <c r="L197" t="inlineStr">
        <is>
          <t/>
        </is>
      </c>
      <c r="M197" t="inlineStr">
        <is>
          <t/>
        </is>
      </c>
      <c r="N197" t="n">
        <v>0.0</v>
      </c>
      <c r="O197" t="n">
        <v>0.0</v>
      </c>
      <c r="P197" t="n">
        <v>434.67</v>
      </c>
      <c r="Q197" t="n">
        <v>434.65</v>
      </c>
      <c r="R197" t="n">
        <v>37.14</v>
      </c>
      <c r="S197" t="n">
        <v>37.14</v>
      </c>
      <c r="T197" t="n">
        <v>5.6</v>
      </c>
      <c r="U197" t="n">
        <v>5.6</v>
      </c>
      <c r="V197" t="n">
        <v>94.11</v>
      </c>
      <c r="W197" t="n">
        <v>94.11</v>
      </c>
      <c r="X197" t="n">
        <v>7.35</v>
      </c>
      <c r="Y197" t="n">
        <v>7.35</v>
      </c>
      <c r="Z197" t="n">
        <v>18.26</v>
      </c>
      <c r="AA197" t="n">
        <v>18.26</v>
      </c>
      <c r="AB197" t="n">
        <v>28.0</v>
      </c>
      <c r="AC197" t="n">
        <v>28.0</v>
      </c>
      <c r="AD197" t="n">
        <v>28.00999999999999</v>
      </c>
      <c r="AE197" t="n">
        <v>0.020000000000038654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inlineStr">
        <is>
          <t>unreconciled</t>
        </is>
      </c>
      <c r="AM197" t="inlineStr">
        <is>
          <t>Order Amount Mismatch (POS&gt;3PO)</t>
        </is>
      </c>
      <c r="AN197" t="n">
        <v>28.01</v>
      </c>
      <c r="AO197" t="n">
        <f>ROUND(P197*100/H197,2)</f>
        <v>0.0</v>
      </c>
      <c r="AP197" t="n">
        <f>ROUND(Q197*100/I197,2)</f>
        <v>0.0</v>
      </c>
      <c r="AQ197"/>
      <c r="AR197"/>
      <c r="AS197" t="n">
        <v>0.0</v>
      </c>
    </row>
    <row r="198">
      <c r="A198" s="1" t="n">
        <v>45232.0</v>
      </c>
      <c r="B198" s="2" t="n">
        <v>45232.971342592595</v>
      </c>
      <c r="C198" t="inlineStr">
        <is>
          <t>3140023012059118</t>
        </is>
      </c>
      <c r="D198" t="inlineStr">
        <is>
          <t>POS0012</t>
        </is>
      </c>
      <c r="E198" t="inlineStr">
        <is>
          <t>11</t>
        </is>
      </c>
      <c r="F198" t="inlineStr">
        <is>
          <t>0023</t>
        </is>
      </c>
      <c r="G198" t="inlineStr">
        <is>
          <t>5302770804</t>
        </is>
      </c>
      <c r="H198" t="n">
        <v>537.0</v>
      </c>
      <c r="I198" t="n">
        <v>511.41</v>
      </c>
      <c r="J198" t="n">
        <v>474.27</v>
      </c>
      <c r="K198" t="inlineStr">
        <is>
          <t>sale</t>
        </is>
      </c>
      <c r="L198" t="inlineStr">
        <is>
          <t/>
        </is>
      </c>
      <c r="M198" t="inlineStr">
        <is>
          <t/>
        </is>
      </c>
      <c r="N198" t="n">
        <v>0.0</v>
      </c>
      <c r="O198" t="n">
        <v>0.0</v>
      </c>
      <c r="P198" t="n">
        <v>397.65</v>
      </c>
      <c r="Q198" t="n">
        <v>397.63</v>
      </c>
      <c r="R198" t="n">
        <v>37.14</v>
      </c>
      <c r="S198" t="n">
        <v>37.14</v>
      </c>
      <c r="T198" t="n">
        <v>5.11</v>
      </c>
      <c r="U198" t="n">
        <v>5.11</v>
      </c>
      <c r="V198" t="n">
        <v>85.37</v>
      </c>
      <c r="W198" t="n">
        <v>85.37</v>
      </c>
      <c r="X198" t="n">
        <v>6.71</v>
      </c>
      <c r="Y198" t="n">
        <v>6.71</v>
      </c>
      <c r="Z198" t="n">
        <v>16.57</v>
      </c>
      <c r="AA198" t="n">
        <v>16.58</v>
      </c>
      <c r="AB198" t="n">
        <v>25.58</v>
      </c>
      <c r="AC198" t="n">
        <v>25.57</v>
      </c>
      <c r="AD198" t="n">
        <v>25.589999999999975</v>
      </c>
      <c r="AE198" t="n">
        <v>0.01999999999998181</v>
      </c>
      <c r="AF198" t="n">
        <v>0.0</v>
      </c>
      <c r="AG198" t="n">
        <v>0.0</v>
      </c>
      <c r="AH198" t="n">
        <v>0.0</v>
      </c>
      <c r="AI198" t="n">
        <v>0.0</v>
      </c>
      <c r="AJ198" t="n">
        <v>-0.00999999999999801</v>
      </c>
      <c r="AK198" t="n">
        <v>0.00999999999999801</v>
      </c>
      <c r="AL198" t="inlineStr">
        <is>
          <t>unreconciled</t>
        </is>
      </c>
      <c r="AM198" t="inlineStr">
        <is>
          <t>Order Amount Mismatch (POS&gt;3PO)</t>
        </is>
      </c>
      <c r="AN198" t="n">
        <v>25.59</v>
      </c>
      <c r="AO198" t="n">
        <f>ROUND(P198*100/H198,2)</f>
        <v>0.0</v>
      </c>
      <c r="AP198" t="n">
        <f>ROUND(Q198*100/I198,2)</f>
        <v>0.0</v>
      </c>
      <c r="AQ198"/>
      <c r="AR198"/>
      <c r="AS198" t="n">
        <v>0.0</v>
      </c>
    </row>
    <row r="199">
      <c r="A199" s="1" t="n">
        <v>45231.0</v>
      </c>
      <c r="B199" s="2" t="n">
        <v>45231.89854166667</v>
      </c>
      <c r="C199" t="inlineStr">
        <is>
          <t>3140023012058839</t>
        </is>
      </c>
      <c r="D199" t="inlineStr">
        <is>
          <t>POS0012</t>
        </is>
      </c>
      <c r="E199" t="inlineStr">
        <is>
          <t>33</t>
        </is>
      </c>
      <c r="F199" t="inlineStr">
        <is>
          <t>0023</t>
        </is>
      </c>
      <c r="G199" t="inlineStr">
        <is>
          <t>5302788473</t>
        </is>
      </c>
      <c r="H199" t="n">
        <v>1030.0</v>
      </c>
      <c r="I199" t="n">
        <v>980.96</v>
      </c>
      <c r="J199" t="n">
        <v>943.82</v>
      </c>
      <c r="K199" t="inlineStr">
        <is>
          <t>sale</t>
        </is>
      </c>
      <c r="L199" t="inlineStr">
        <is>
          <t/>
        </is>
      </c>
      <c r="M199" t="inlineStr">
        <is>
          <t/>
        </is>
      </c>
      <c r="N199" t="n">
        <v>0.0</v>
      </c>
      <c r="O199" t="n">
        <v>0.0</v>
      </c>
      <c r="P199" t="n">
        <v>755.48</v>
      </c>
      <c r="Q199" t="n">
        <v>755.47</v>
      </c>
      <c r="R199" t="n">
        <v>37.14</v>
      </c>
      <c r="S199" t="n">
        <v>37.14</v>
      </c>
      <c r="T199" t="n">
        <v>9.81</v>
      </c>
      <c r="U199" t="n">
        <v>9.81</v>
      </c>
      <c r="V199" t="n">
        <v>169.89</v>
      </c>
      <c r="W199" t="n">
        <v>169.89</v>
      </c>
      <c r="X199" t="n">
        <v>12.88</v>
      </c>
      <c r="Y199" t="n">
        <v>12.88</v>
      </c>
      <c r="Z199" t="n">
        <v>32.9</v>
      </c>
      <c r="AA199" t="n">
        <v>32.9</v>
      </c>
      <c r="AB199" t="n">
        <v>49.04</v>
      </c>
      <c r="AC199" t="n">
        <v>49.05</v>
      </c>
      <c r="AD199" t="n">
        <v>49.039999999999964</v>
      </c>
      <c r="AE199" t="n">
        <v>0.009999999999990905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-0.00999999999999801</v>
      </c>
      <c r="AL199" t="inlineStr">
        <is>
          <t>unreconciled</t>
        </is>
      </c>
      <c r="AM199" t="inlineStr">
        <is>
          <t>Order Amount Mismatch (POS&gt;3PO)</t>
        </is>
      </c>
      <c r="AN199" t="n">
        <v>49.04</v>
      </c>
      <c r="AO199" t="n">
        <f>ROUND(P199*100/H199,2)</f>
        <v>0.0</v>
      </c>
      <c r="AP199" t="n">
        <f>ROUND(Q199*100/I199,2)</f>
        <v>0.0</v>
      </c>
      <c r="AQ199"/>
      <c r="AR199"/>
      <c r="AS199" t="n">
        <v>0.0</v>
      </c>
    </row>
    <row r="200">
      <c r="A200" s="1" t="n">
        <v>45234.0</v>
      </c>
      <c r="B200" s="2" t="n">
        <v>45234.574328703704</v>
      </c>
      <c r="C200" t="inlineStr">
        <is>
          <t>3140023012059479</t>
        </is>
      </c>
      <c r="D200" t="inlineStr">
        <is>
          <t>POS0012</t>
        </is>
      </c>
      <c r="E200" t="inlineStr">
        <is>
          <t>71</t>
        </is>
      </c>
      <c r="F200" t="inlineStr">
        <is>
          <t>0023</t>
        </is>
      </c>
      <c r="G200" t="inlineStr">
        <is>
          <t>5302832613</t>
        </is>
      </c>
      <c r="H200" t="n">
        <v>287.0</v>
      </c>
      <c r="I200" t="n">
        <v>273.33</v>
      </c>
      <c r="J200" t="n">
        <v>236.19</v>
      </c>
      <c r="K200" t="inlineStr">
        <is>
          <t>sale</t>
        </is>
      </c>
      <c r="L200" t="inlineStr">
        <is>
          <t/>
        </is>
      </c>
      <c r="M200" t="inlineStr">
        <is>
          <t/>
        </is>
      </c>
      <c r="N200" t="n">
        <v>0.0</v>
      </c>
      <c r="O200" t="n">
        <v>0.0</v>
      </c>
      <c r="P200" t="n">
        <v>216.2</v>
      </c>
      <c r="Q200" t="n">
        <v>216.19</v>
      </c>
      <c r="R200" t="n">
        <v>37.14</v>
      </c>
      <c r="S200" t="n">
        <v>37.14</v>
      </c>
      <c r="T200" t="n">
        <v>2.73</v>
      </c>
      <c r="U200" t="n">
        <v>2.73</v>
      </c>
      <c r="V200" t="n">
        <v>42.51</v>
      </c>
      <c r="W200" t="n">
        <v>42.51</v>
      </c>
      <c r="X200" t="n">
        <v>3.59</v>
      </c>
      <c r="Y200" t="n">
        <v>3.59</v>
      </c>
      <c r="Z200" t="n">
        <v>8.3</v>
      </c>
      <c r="AA200" t="n">
        <v>8.3</v>
      </c>
      <c r="AB200" t="n">
        <v>13.66</v>
      </c>
      <c r="AC200" t="n">
        <v>13.67</v>
      </c>
      <c r="AD200" t="n">
        <v>13.670000000000016</v>
      </c>
      <c r="AE200" t="n">
        <v>0.009999999999990905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-0.009999999999999787</v>
      </c>
      <c r="AL200" t="inlineStr">
        <is>
          <t>unreconciled</t>
        </is>
      </c>
      <c r="AM200" t="inlineStr">
        <is>
          <t>Order Amount Mismatch (POS&gt;3PO)</t>
        </is>
      </c>
      <c r="AN200" t="n">
        <v>13.67</v>
      </c>
      <c r="AO200" t="n">
        <f>ROUND(P200*100/H200,2)</f>
        <v>0.0</v>
      </c>
      <c r="AP200" t="n">
        <f>ROUND(Q200*100/I200,2)</f>
        <v>0.0</v>
      </c>
      <c r="AQ200"/>
      <c r="AR200"/>
      <c r="AS200" t="n">
        <v>0.0</v>
      </c>
    </row>
    <row r="201">
      <c r="A201" s="1" t="n">
        <v>45231.0</v>
      </c>
      <c r="B201" s="2" t="n">
        <v>45231.870671296296</v>
      </c>
      <c r="C201" t="inlineStr">
        <is>
          <t>3140094012084528</t>
        </is>
      </c>
      <c r="D201" t="inlineStr">
        <is>
          <t>POS0012</t>
        </is>
      </c>
      <c r="E201" t="inlineStr">
        <is>
          <t>42</t>
        </is>
      </c>
      <c r="F201" t="inlineStr">
        <is>
          <t>0094</t>
        </is>
      </c>
      <c r="G201" t="inlineStr">
        <is>
          <t>5302834425</t>
        </is>
      </c>
      <c r="H201" t="n">
        <v>519.0</v>
      </c>
      <c r="I201" t="n">
        <v>494.28</v>
      </c>
      <c r="J201" t="n">
        <v>457.14</v>
      </c>
      <c r="K201" t="inlineStr">
        <is>
          <t>sale</t>
        </is>
      </c>
      <c r="L201" t="inlineStr">
        <is>
          <t/>
        </is>
      </c>
      <c r="M201" t="inlineStr">
        <is>
          <t/>
        </is>
      </c>
      <c r="N201" t="n">
        <v>0.0</v>
      </c>
      <c r="O201" t="n">
        <v>0.0</v>
      </c>
      <c r="P201" t="n">
        <v>384.58</v>
      </c>
      <c r="Q201" t="n">
        <v>384.58</v>
      </c>
      <c r="R201" t="n">
        <v>37.14</v>
      </c>
      <c r="S201" t="n">
        <v>37.14</v>
      </c>
      <c r="T201" t="n">
        <v>4.94</v>
      </c>
      <c r="U201" t="n">
        <v>4.94</v>
      </c>
      <c r="V201" t="n">
        <v>82.29</v>
      </c>
      <c r="W201" t="n">
        <v>82.29</v>
      </c>
      <c r="X201" t="n">
        <v>6.49</v>
      </c>
      <c r="Y201" t="n">
        <v>6.49</v>
      </c>
      <c r="Z201" t="n">
        <v>15.98</v>
      </c>
      <c r="AA201" t="n">
        <v>15.98</v>
      </c>
      <c r="AB201" t="n">
        <v>24.72</v>
      </c>
      <c r="AC201" t="n">
        <v>24.72</v>
      </c>
      <c r="AD201" t="n">
        <v>24.720000000000027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inlineStr">
        <is>
          <t>unreconciled</t>
        </is>
      </c>
      <c r="AM201" t="inlineStr">
        <is>
          <t>Order Amount Mismatch (POS&gt;3PO)</t>
        </is>
      </c>
      <c r="AN201" t="n">
        <v>24.72</v>
      </c>
      <c r="AO201" t="n">
        <f>ROUND(P201*100/H201,2)</f>
        <v>0.0</v>
      </c>
      <c r="AP201" t="n">
        <f>ROUND(Q201*100/I201,2)</f>
        <v>0.0</v>
      </c>
      <c r="AQ201"/>
      <c r="AR201"/>
      <c r="AS201" t="n">
        <v>0.0</v>
      </c>
    </row>
    <row r="202">
      <c r="A202" s="1" t="n">
        <v>45235.0</v>
      </c>
      <c r="B202" s="2" t="n">
        <v>45235.598020833335</v>
      </c>
      <c r="C202" t="inlineStr">
        <is>
          <t>3140094012086021</t>
        </is>
      </c>
      <c r="D202" t="inlineStr">
        <is>
          <t>POS0012</t>
        </is>
      </c>
      <c r="E202" t="inlineStr">
        <is>
          <t>36</t>
        </is>
      </c>
      <c r="F202" t="inlineStr">
        <is>
          <t>0094</t>
        </is>
      </c>
      <c r="G202" t="inlineStr">
        <is>
          <t>5302842502</t>
        </is>
      </c>
      <c r="H202" t="n">
        <v>503.00000000000006</v>
      </c>
      <c r="I202" t="n">
        <v>479.04</v>
      </c>
      <c r="J202" t="n">
        <v>441.9</v>
      </c>
      <c r="K202" t="inlineStr">
        <is>
          <t>sale</t>
        </is>
      </c>
      <c r="L202" t="inlineStr">
        <is>
          <t/>
        </is>
      </c>
      <c r="M202" t="inlineStr">
        <is>
          <t/>
        </is>
      </c>
      <c r="N202" t="n">
        <v>0.0</v>
      </c>
      <c r="O202" t="n">
        <v>0.0</v>
      </c>
      <c r="P202" t="n">
        <v>372.97</v>
      </c>
      <c r="Q202" t="n">
        <v>372.96</v>
      </c>
      <c r="R202" t="n">
        <v>37.14</v>
      </c>
      <c r="S202" t="n">
        <v>37.14</v>
      </c>
      <c r="T202" t="n">
        <v>4.79</v>
      </c>
      <c r="U202" t="n">
        <v>4.79</v>
      </c>
      <c r="V202" t="n">
        <v>79.54</v>
      </c>
      <c r="W202" t="n">
        <v>79.54</v>
      </c>
      <c r="X202" t="n">
        <v>6.29</v>
      </c>
      <c r="Y202" t="n">
        <v>6.29</v>
      </c>
      <c r="Z202" t="n">
        <v>15.45</v>
      </c>
      <c r="AA202" t="n">
        <v>15.45</v>
      </c>
      <c r="AB202" t="n">
        <v>23.96</v>
      </c>
      <c r="AC202" t="n">
        <v>23.95</v>
      </c>
      <c r="AD202" t="n">
        <v>23.960000000000036</v>
      </c>
      <c r="AE202" t="n">
        <v>0.010000000000047748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0.010000000000001563</v>
      </c>
      <c r="AL202" t="inlineStr">
        <is>
          <t>unreconciled</t>
        </is>
      </c>
      <c r="AM202" t="inlineStr">
        <is>
          <t>Order Amount Mismatch (POS&gt;3PO)</t>
        </is>
      </c>
      <c r="AN202" t="n">
        <v>23.96</v>
      </c>
      <c r="AO202" t="n">
        <f>ROUND(P202*100/H202,2)</f>
        <v>0.0</v>
      </c>
      <c r="AP202" t="n">
        <f>ROUND(Q202*100/I202,2)</f>
        <v>0.0</v>
      </c>
      <c r="AQ202"/>
      <c r="AR202"/>
      <c r="AS202" t="n">
        <v>0.0</v>
      </c>
    </row>
    <row r="203">
      <c r="A203" s="1" t="n">
        <v>45234.0</v>
      </c>
      <c r="B203" s="2" t="n">
        <v>45234.61263888889</v>
      </c>
      <c r="C203" t="inlineStr">
        <is>
          <t>3140094012085517</t>
        </is>
      </c>
      <c r="D203" t="inlineStr">
        <is>
          <t>POS0012</t>
        </is>
      </c>
      <c r="E203" t="inlineStr">
        <is>
          <t>32</t>
        </is>
      </c>
      <c r="F203" t="inlineStr">
        <is>
          <t>0094</t>
        </is>
      </c>
      <c r="G203" t="inlineStr">
        <is>
          <t>5302872689</t>
        </is>
      </c>
      <c r="H203" t="n">
        <v>325.0</v>
      </c>
      <c r="I203" t="n">
        <v>309.52</v>
      </c>
      <c r="J203" t="n">
        <v>272.38</v>
      </c>
      <c r="K203" t="inlineStr">
        <is>
          <t>sale</t>
        </is>
      </c>
      <c r="L203" t="inlineStr">
        <is>
          <t/>
        </is>
      </c>
      <c r="M203" t="inlineStr">
        <is>
          <t/>
        </is>
      </c>
      <c r="N203" t="n">
        <v>0.0</v>
      </c>
      <c r="O203" t="n">
        <v>0.0</v>
      </c>
      <c r="P203" t="n">
        <v>243.77</v>
      </c>
      <c r="Q203" t="n">
        <v>243.77</v>
      </c>
      <c r="R203" t="n">
        <v>37.14</v>
      </c>
      <c r="S203" t="n">
        <v>37.14</v>
      </c>
      <c r="T203" t="n">
        <v>3.1</v>
      </c>
      <c r="U203" t="n">
        <v>3.1</v>
      </c>
      <c r="V203" t="n">
        <v>49.03</v>
      </c>
      <c r="W203" t="n">
        <v>49.03</v>
      </c>
      <c r="X203" t="n">
        <v>4.06</v>
      </c>
      <c r="Y203" t="n">
        <v>4.06</v>
      </c>
      <c r="Z203" t="n">
        <v>9.56</v>
      </c>
      <c r="AA203" t="n">
        <v>9.56</v>
      </c>
      <c r="AB203" t="n">
        <v>15.48</v>
      </c>
      <c r="AC203" t="n">
        <v>15.48</v>
      </c>
      <c r="AD203" t="n">
        <v>15.480000000000018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inlineStr">
        <is>
          <t>unreconciled</t>
        </is>
      </c>
      <c r="AM203" t="inlineStr">
        <is>
          <t>Order Amount Mismatch (POS&gt;3PO)</t>
        </is>
      </c>
      <c r="AN203" t="n">
        <v>15.48</v>
      </c>
      <c r="AO203" t="n">
        <f>ROUND(P203*100/H203,2)</f>
        <v>0.0</v>
      </c>
      <c r="AP203" t="n">
        <f>ROUND(Q203*100/I203,2)</f>
        <v>0.0</v>
      </c>
      <c r="AQ203"/>
      <c r="AR203"/>
      <c r="AS203" t="n">
        <v>0.0</v>
      </c>
    </row>
    <row r="204">
      <c r="A204" s="1" t="n">
        <v>45231.0</v>
      </c>
      <c r="B204" s="2" t="n">
        <v>45231.580405092594</v>
      </c>
      <c r="C204" t="inlineStr">
        <is>
          <t>3140094012084361</t>
        </is>
      </c>
      <c r="D204" t="inlineStr">
        <is>
          <t>POS0012</t>
        </is>
      </c>
      <c r="E204" t="inlineStr">
        <is>
          <t>75</t>
        </is>
      </c>
      <c r="F204" t="inlineStr">
        <is>
          <t>0094</t>
        </is>
      </c>
      <c r="G204" t="inlineStr">
        <is>
          <t>5302897692</t>
        </is>
      </c>
      <c r="H204" t="n">
        <v>414.0</v>
      </c>
      <c r="I204" t="n">
        <v>394.28</v>
      </c>
      <c r="J204" t="n">
        <v>357.14</v>
      </c>
      <c r="K204" t="inlineStr">
        <is>
          <t>sale</t>
        </is>
      </c>
      <c r="L204" t="inlineStr">
        <is>
          <t/>
        </is>
      </c>
      <c r="M204" t="inlineStr">
        <is>
          <t/>
        </is>
      </c>
      <c r="N204" t="n">
        <v>0.0</v>
      </c>
      <c r="O204" t="n">
        <v>0.0</v>
      </c>
      <c r="P204" t="n">
        <v>308.38</v>
      </c>
      <c r="Q204" t="n">
        <v>308.37</v>
      </c>
      <c r="R204" t="n">
        <v>37.14</v>
      </c>
      <c r="S204" t="n">
        <v>37.14</v>
      </c>
      <c r="T204" t="n">
        <v>3.94</v>
      </c>
      <c r="U204" t="n">
        <v>3.94</v>
      </c>
      <c r="V204" t="n">
        <v>64.29</v>
      </c>
      <c r="W204" t="n">
        <v>64.29</v>
      </c>
      <c r="X204" t="n">
        <v>5.17</v>
      </c>
      <c r="Y204" t="n">
        <v>5.18</v>
      </c>
      <c r="Z204" t="n">
        <v>12.5</v>
      </c>
      <c r="AA204" t="n">
        <v>12.5</v>
      </c>
      <c r="AB204" t="n">
        <v>19.72</v>
      </c>
      <c r="AC204" t="n">
        <v>19.72</v>
      </c>
      <c r="AD204" t="n">
        <v>19.720000000000027</v>
      </c>
      <c r="AE204" t="n">
        <v>0.009999999999990905</v>
      </c>
      <c r="AF204" t="n">
        <v>0.0</v>
      </c>
      <c r="AG204" t="n">
        <v>0.0</v>
      </c>
      <c r="AH204" t="n">
        <v>0.0</v>
      </c>
      <c r="AI204" t="n">
        <v>-0.009999999999999787</v>
      </c>
      <c r="AJ204" t="n">
        <v>0.0</v>
      </c>
      <c r="AK204" t="n">
        <v>0.0</v>
      </c>
      <c r="AL204" t="inlineStr">
        <is>
          <t>unreconciled</t>
        </is>
      </c>
      <c r="AM204" t="inlineStr">
        <is>
          <t>Order Amount Mismatch (POS&gt;3PO)</t>
        </is>
      </c>
      <c r="AN204" t="n">
        <v>19.72</v>
      </c>
      <c r="AO204" t="n">
        <f>ROUND(P204*100/H204,2)</f>
        <v>0.0</v>
      </c>
      <c r="AP204" t="n">
        <f>ROUND(Q204*100/I204,2)</f>
        <v>0.0</v>
      </c>
      <c r="AQ204"/>
      <c r="AR204"/>
      <c r="AS204" t="n">
        <v>0.0</v>
      </c>
    </row>
    <row r="205">
      <c r="A205" s="1" t="n">
        <v>45232.0</v>
      </c>
      <c r="B205" s="2" t="n">
        <v>45232.609131944446</v>
      </c>
      <c r="C205" t="inlineStr">
        <is>
          <t>3140094012084730</t>
        </is>
      </c>
      <c r="D205" t="inlineStr">
        <is>
          <t>POS0012</t>
        </is>
      </c>
      <c r="E205" t="inlineStr">
        <is>
          <t>45</t>
        </is>
      </c>
      <c r="F205" t="inlineStr">
        <is>
          <t>0094</t>
        </is>
      </c>
      <c r="G205" t="inlineStr">
        <is>
          <t>5302913081</t>
        </is>
      </c>
      <c r="H205" t="n">
        <v>249.0</v>
      </c>
      <c r="I205" t="n">
        <v>237.14</v>
      </c>
      <c r="J205" t="n">
        <v>200.0</v>
      </c>
      <c r="K205" t="inlineStr">
        <is>
          <t>sale</t>
        </is>
      </c>
      <c r="L205" t="inlineStr">
        <is>
          <t/>
        </is>
      </c>
      <c r="M205" t="inlineStr">
        <is>
          <t/>
        </is>
      </c>
      <c r="N205" t="n">
        <v>0.0</v>
      </c>
      <c r="O205" t="n">
        <v>0.0</v>
      </c>
      <c r="P205" t="n">
        <v>188.62</v>
      </c>
      <c r="Q205" t="n">
        <v>188.62</v>
      </c>
      <c r="R205" t="n">
        <v>37.14</v>
      </c>
      <c r="S205" t="n">
        <v>37.14</v>
      </c>
      <c r="T205" t="n">
        <v>2.37</v>
      </c>
      <c r="U205" t="n">
        <v>2.37</v>
      </c>
      <c r="V205" t="n">
        <v>36.0</v>
      </c>
      <c r="W205" t="n">
        <v>36.0</v>
      </c>
      <c r="X205" t="n">
        <v>3.11</v>
      </c>
      <c r="Y205" t="n">
        <v>3.11</v>
      </c>
      <c r="Z205" t="n">
        <v>7.04</v>
      </c>
      <c r="AA205" t="n">
        <v>7.04</v>
      </c>
      <c r="AB205" t="n">
        <v>11.86</v>
      </c>
      <c r="AC205" t="n">
        <v>11.86</v>
      </c>
      <c r="AD205" t="n">
        <v>11.860000000000014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inlineStr">
        <is>
          <t>unreconciled</t>
        </is>
      </c>
      <c r="AM205" t="inlineStr">
        <is>
          <t>Order Amount Mismatch (POS&gt;3PO)</t>
        </is>
      </c>
      <c r="AN205" t="n">
        <v>11.86</v>
      </c>
      <c r="AO205" t="n">
        <f>ROUND(P205*100/H205,2)</f>
        <v>0.0</v>
      </c>
      <c r="AP205" t="n">
        <f>ROUND(Q205*100/I205,2)</f>
        <v>0.0</v>
      </c>
      <c r="AQ205"/>
      <c r="AR205"/>
      <c r="AS205" t="n">
        <v>0.0</v>
      </c>
    </row>
    <row r="206">
      <c r="A206" s="1" t="n">
        <v>45235.0</v>
      </c>
      <c r="B206" s="2" t="n">
        <v>45235.61681712963</v>
      </c>
      <c r="C206" t="inlineStr">
        <is>
          <t>3140094012086037</t>
        </is>
      </c>
      <c r="D206" t="inlineStr">
        <is>
          <t>POS0012</t>
        </is>
      </c>
      <c r="E206" t="inlineStr">
        <is>
          <t>52</t>
        </is>
      </c>
      <c r="F206" t="inlineStr">
        <is>
          <t>0094</t>
        </is>
      </c>
      <c r="G206" t="inlineStr">
        <is>
          <t>5302913392</t>
        </is>
      </c>
      <c r="H206" t="n">
        <v>428.0</v>
      </c>
      <c r="I206" t="n">
        <v>407.62</v>
      </c>
      <c r="J206" t="n">
        <v>370.48</v>
      </c>
      <c r="K206" t="inlineStr">
        <is>
          <t>sale</t>
        </is>
      </c>
      <c r="L206" t="inlineStr">
        <is>
          <t/>
        </is>
      </c>
      <c r="M206" t="inlineStr">
        <is>
          <t/>
        </is>
      </c>
      <c r="N206" t="n">
        <v>0.0</v>
      </c>
      <c r="O206" t="n">
        <v>0.0</v>
      </c>
      <c r="P206" t="n">
        <v>318.53</v>
      </c>
      <c r="Q206" t="n">
        <v>318.52</v>
      </c>
      <c r="R206" t="n">
        <v>37.14</v>
      </c>
      <c r="S206" t="n">
        <v>37.14</v>
      </c>
      <c r="T206" t="n">
        <v>4.08</v>
      </c>
      <c r="U206" t="n">
        <v>4.08</v>
      </c>
      <c r="V206" t="n">
        <v>66.69</v>
      </c>
      <c r="W206" t="n">
        <v>66.69</v>
      </c>
      <c r="X206" t="n">
        <v>5.35</v>
      </c>
      <c r="Y206" t="n">
        <v>5.35</v>
      </c>
      <c r="Z206" t="n">
        <v>12.97</v>
      </c>
      <c r="AA206" t="n">
        <v>12.96</v>
      </c>
      <c r="AB206" t="n">
        <v>20.38</v>
      </c>
      <c r="AC206" t="n">
        <v>20.38</v>
      </c>
      <c r="AD206" t="n">
        <v>20.379999999999995</v>
      </c>
      <c r="AE206" t="n">
        <v>0.009999999999990905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0.009999999999999787</v>
      </c>
      <c r="AK206" t="n">
        <v>0.0</v>
      </c>
      <c r="AL206" t="inlineStr">
        <is>
          <t>unreconciled</t>
        </is>
      </c>
      <c r="AM206" t="inlineStr">
        <is>
          <t>Order Amount Mismatch (POS&gt;3PO)</t>
        </is>
      </c>
      <c r="AN206" t="n">
        <v>20.38</v>
      </c>
      <c r="AO206" t="n">
        <f>ROUND(P206*100/H206,2)</f>
        <v>0.0</v>
      </c>
      <c r="AP206" t="n">
        <f>ROUND(Q206*100/I206,2)</f>
        <v>0.0</v>
      </c>
      <c r="AQ206"/>
      <c r="AR206"/>
      <c r="AS206" t="n">
        <v>0.0</v>
      </c>
    </row>
    <row r="207">
      <c r="A207" s="1" t="n">
        <v>45232.0</v>
      </c>
      <c r="B207" s="2" t="n">
        <v>45232.41923611111</v>
      </c>
      <c r="C207" t="inlineStr">
        <is>
          <t>3140023012058928</t>
        </is>
      </c>
      <c r="D207" t="inlineStr">
        <is>
          <t>POS0012</t>
        </is>
      </c>
      <c r="E207" t="inlineStr">
        <is>
          <t>22</t>
        </is>
      </c>
      <c r="F207" t="inlineStr">
        <is>
          <t>0023</t>
        </is>
      </c>
      <c r="G207" t="inlineStr">
        <is>
          <t>5302930347</t>
        </is>
      </c>
      <c r="H207" t="n">
        <v>415.0</v>
      </c>
      <c r="I207" t="n">
        <v>395.23</v>
      </c>
      <c r="J207" t="n">
        <v>358.09</v>
      </c>
      <c r="K207" t="inlineStr">
        <is>
          <t>sale</t>
        </is>
      </c>
      <c r="L207" t="inlineStr">
        <is>
          <t/>
        </is>
      </c>
      <c r="M207" t="inlineStr">
        <is>
          <t/>
        </is>
      </c>
      <c r="N207" t="n">
        <v>0.0</v>
      </c>
      <c r="O207" t="n">
        <v>0.0</v>
      </c>
      <c r="P207" t="n">
        <v>309.09</v>
      </c>
      <c r="Q207" t="n">
        <v>309.1</v>
      </c>
      <c r="R207" t="n">
        <v>37.14</v>
      </c>
      <c r="S207" t="n">
        <v>37.14</v>
      </c>
      <c r="T207" t="n">
        <v>3.95</v>
      </c>
      <c r="U207" t="n">
        <v>3.95</v>
      </c>
      <c r="V207" t="n">
        <v>64.46</v>
      </c>
      <c r="W207" t="n">
        <v>64.46</v>
      </c>
      <c r="X207" t="n">
        <v>5.19</v>
      </c>
      <c r="Y207" t="n">
        <v>5.19</v>
      </c>
      <c r="Z207" t="n">
        <v>12.54</v>
      </c>
      <c r="AA207" t="n">
        <v>12.53</v>
      </c>
      <c r="AB207" t="n">
        <v>19.76</v>
      </c>
      <c r="AC207" t="n">
        <v>19.76</v>
      </c>
      <c r="AD207" t="n">
        <v>19.769999999999982</v>
      </c>
      <c r="AE207" t="n">
        <v>-0.010000000000047748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0.009999999999999787</v>
      </c>
      <c r="AK207" t="n">
        <v>0.0</v>
      </c>
      <c r="AL207" t="inlineStr">
        <is>
          <t>unreconciled</t>
        </is>
      </c>
      <c r="AM207" t="inlineStr">
        <is>
          <t>Order Amount Mismatch (POS&gt;3PO)</t>
        </is>
      </c>
      <c r="AN207" t="n">
        <v>19.77</v>
      </c>
      <c r="AO207" t="n">
        <f>ROUND(P207*100/H207,2)</f>
        <v>0.0</v>
      </c>
      <c r="AP207" t="n">
        <f>ROUND(Q207*100/I207,2)</f>
        <v>0.0</v>
      </c>
      <c r="AQ207"/>
      <c r="AR207"/>
      <c r="AS207" t="n">
        <v>0.0</v>
      </c>
    </row>
    <row r="208">
      <c r="A208" s="1" t="n">
        <v>45234.0</v>
      </c>
      <c r="B208" s="2" t="n">
        <v>45234.88253472222</v>
      </c>
      <c r="C208" t="inlineStr">
        <is>
          <t>3140094012085762</t>
        </is>
      </c>
      <c r="D208" t="inlineStr">
        <is>
          <t>POS0012</t>
        </is>
      </c>
      <c r="E208" t="inlineStr">
        <is>
          <t>77</t>
        </is>
      </c>
      <c r="F208" t="inlineStr">
        <is>
          <t>0094</t>
        </is>
      </c>
      <c r="G208" t="inlineStr">
        <is>
          <t>5302937900</t>
        </is>
      </c>
      <c r="H208" t="n">
        <v>880.0</v>
      </c>
      <c r="I208" t="n">
        <v>838.1</v>
      </c>
      <c r="J208" t="n">
        <v>800.96</v>
      </c>
      <c r="K208" t="inlineStr">
        <is>
          <t>sale</t>
        </is>
      </c>
      <c r="L208" t="inlineStr">
        <is>
          <t/>
        </is>
      </c>
      <c r="M208" t="inlineStr">
        <is>
          <t/>
        </is>
      </c>
      <c r="N208" t="n">
        <v>0.0</v>
      </c>
      <c r="O208" t="n">
        <v>0.0</v>
      </c>
      <c r="P208" t="n">
        <v>646.62</v>
      </c>
      <c r="Q208" t="n">
        <v>646.63</v>
      </c>
      <c r="R208" t="n">
        <v>37.14</v>
      </c>
      <c r="S208" t="n">
        <v>37.14</v>
      </c>
      <c r="T208" t="n">
        <v>8.38</v>
      </c>
      <c r="U208" t="n">
        <v>8.38</v>
      </c>
      <c r="V208" t="n">
        <v>144.17</v>
      </c>
      <c r="W208" t="n">
        <v>144.17</v>
      </c>
      <c r="X208" t="n">
        <v>11.0</v>
      </c>
      <c r="Y208" t="n">
        <v>11.0</v>
      </c>
      <c r="Z208" t="n">
        <v>27.93</v>
      </c>
      <c r="AA208" t="n">
        <v>27.93</v>
      </c>
      <c r="AB208" t="n">
        <v>41.9</v>
      </c>
      <c r="AC208" t="n">
        <v>41.91</v>
      </c>
      <c r="AD208" t="n">
        <v>41.89999999999998</v>
      </c>
      <c r="AE208" t="n">
        <v>-0.009999999999990905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-0.00999999999999801</v>
      </c>
      <c r="AL208" t="inlineStr">
        <is>
          <t>unreconciled</t>
        </is>
      </c>
      <c r="AM208" t="inlineStr">
        <is>
          <t>Order Amount Mismatch (POS&gt;3PO)</t>
        </is>
      </c>
      <c r="AN208" t="n">
        <v>41.9</v>
      </c>
      <c r="AO208" t="n">
        <f>ROUND(P208*100/H208,2)</f>
        <v>0.0</v>
      </c>
      <c r="AP208" t="n">
        <f>ROUND(Q208*100/I208,2)</f>
        <v>0.0</v>
      </c>
      <c r="AQ208"/>
      <c r="AR208"/>
      <c r="AS208" t="n">
        <v>0.0</v>
      </c>
    </row>
    <row r="209">
      <c r="A209" s="1" t="n">
        <v>45236.0</v>
      </c>
      <c r="B209" s="2" t="n">
        <v>45236.496203703704</v>
      </c>
      <c r="C209" t="inlineStr">
        <is>
          <t>3140094012086437</t>
        </is>
      </c>
      <c r="D209" t="inlineStr">
        <is>
          <t>POS0012</t>
        </is>
      </c>
      <c r="E209" t="inlineStr">
        <is>
          <t>52</t>
        </is>
      </c>
      <c r="F209" t="inlineStr">
        <is>
          <t>0094</t>
        </is>
      </c>
      <c r="G209" t="inlineStr">
        <is>
          <t>5302940181</t>
        </is>
      </c>
      <c r="H209" t="n">
        <v>159.0</v>
      </c>
      <c r="I209" t="n">
        <v>151.43</v>
      </c>
      <c r="J209" t="n">
        <v>114.29</v>
      </c>
      <c r="K209" t="inlineStr">
        <is>
          <t>sale</t>
        </is>
      </c>
      <c r="L209" t="inlineStr">
        <is>
          <t/>
        </is>
      </c>
      <c r="M209" t="inlineStr">
        <is>
          <t/>
        </is>
      </c>
      <c r="N209" t="n">
        <v>0.0</v>
      </c>
      <c r="O209" t="n">
        <v>0.0</v>
      </c>
      <c r="P209" t="n">
        <v>123.3</v>
      </c>
      <c r="Q209" t="n">
        <v>123.29</v>
      </c>
      <c r="R209" t="n">
        <v>37.14</v>
      </c>
      <c r="S209" t="n">
        <v>37.14</v>
      </c>
      <c r="T209" t="n">
        <v>1.51</v>
      </c>
      <c r="U209" t="n">
        <v>1.51</v>
      </c>
      <c r="V209" t="n">
        <v>20.57</v>
      </c>
      <c r="W209" t="n">
        <v>20.57</v>
      </c>
      <c r="X209" t="n">
        <v>1.99</v>
      </c>
      <c r="Y209" t="n">
        <v>1.99</v>
      </c>
      <c r="Z209" t="n">
        <v>4.06</v>
      </c>
      <c r="AA209" t="n">
        <v>4.06</v>
      </c>
      <c r="AB209" t="n">
        <v>7.58</v>
      </c>
      <c r="AC209" t="n">
        <v>7.57</v>
      </c>
      <c r="AD209" t="n">
        <v>7.569999999999993</v>
      </c>
      <c r="AE209" t="n">
        <v>0.009999999999990905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0.009999999999999787</v>
      </c>
      <c r="AL209" t="inlineStr">
        <is>
          <t>unreconciled</t>
        </is>
      </c>
      <c r="AM209" t="inlineStr">
        <is>
          <t>Order Amount Mismatch (POS&gt;3PO)</t>
        </is>
      </c>
      <c r="AN209" t="n">
        <v>7.57</v>
      </c>
      <c r="AO209" t="n">
        <f>ROUND(P209*100/H209,2)</f>
        <v>0.0</v>
      </c>
      <c r="AP209" t="n">
        <f>ROUND(Q209*100/I209,2)</f>
        <v>0.0</v>
      </c>
      <c r="AQ209"/>
      <c r="AR209"/>
      <c r="AS209" t="n">
        <v>0.0</v>
      </c>
    </row>
    <row r="210">
      <c r="A210" s="1" t="n">
        <v>45232.0</v>
      </c>
      <c r="B210" s="2" t="n">
        <v>45232.44866898148</v>
      </c>
      <c r="C210" t="inlineStr">
        <is>
          <t>3140094012084644</t>
        </is>
      </c>
      <c r="D210" t="inlineStr">
        <is>
          <t>POS0012</t>
        </is>
      </c>
      <c r="E210" t="inlineStr">
        <is>
          <t>58</t>
        </is>
      </c>
      <c r="F210" t="inlineStr">
        <is>
          <t>0094</t>
        </is>
      </c>
      <c r="G210" t="inlineStr">
        <is>
          <t>5302941633</t>
        </is>
      </c>
      <c r="H210" t="n">
        <v>481.0</v>
      </c>
      <c r="I210" t="n">
        <v>458.08</v>
      </c>
      <c r="J210" t="n">
        <v>420.94</v>
      </c>
      <c r="K210" t="inlineStr">
        <is>
          <t>sale</t>
        </is>
      </c>
      <c r="L210" t="inlineStr">
        <is>
          <t/>
        </is>
      </c>
      <c r="M210" t="inlineStr">
        <is>
          <t/>
        </is>
      </c>
      <c r="N210" t="n">
        <v>0.0</v>
      </c>
      <c r="O210" t="n">
        <v>0.0</v>
      </c>
      <c r="P210" t="n">
        <v>357.0</v>
      </c>
      <c r="Q210" t="n">
        <v>356.99</v>
      </c>
      <c r="R210" t="n">
        <v>37.14</v>
      </c>
      <c r="S210" t="n">
        <v>37.14</v>
      </c>
      <c r="T210" t="n">
        <v>4.58</v>
      </c>
      <c r="U210" t="n">
        <v>4.58</v>
      </c>
      <c r="V210" t="n">
        <v>75.77</v>
      </c>
      <c r="W210" t="n">
        <v>75.77</v>
      </c>
      <c r="X210" t="n">
        <v>6.01</v>
      </c>
      <c r="Y210" t="n">
        <v>6.01</v>
      </c>
      <c r="Z210" t="n">
        <v>14.72</v>
      </c>
      <c r="AA210" t="n">
        <v>14.72</v>
      </c>
      <c r="AB210" t="n">
        <v>22.9</v>
      </c>
      <c r="AC210" t="n">
        <v>22.91</v>
      </c>
      <c r="AD210" t="n">
        <v>22.920000000000016</v>
      </c>
      <c r="AE210" t="n">
        <v>0.009999999999990905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-0.010000000000001563</v>
      </c>
      <c r="AL210" t="inlineStr">
        <is>
          <t>unreconciled</t>
        </is>
      </c>
      <c r="AM210" t="inlineStr">
        <is>
          <t>Order Amount Mismatch (POS&gt;3PO)</t>
        </is>
      </c>
      <c r="AN210" t="n">
        <v>22.92</v>
      </c>
      <c r="AO210" t="n">
        <f>ROUND(P210*100/H210,2)</f>
        <v>0.0</v>
      </c>
      <c r="AP210" t="n">
        <f>ROUND(Q210*100/I210,2)</f>
        <v>0.0</v>
      </c>
      <c r="AQ210"/>
      <c r="AR210"/>
      <c r="AS210" t="n">
        <v>0.0</v>
      </c>
    </row>
    <row r="211">
      <c r="A211" s="1" t="n">
        <v>45232.0</v>
      </c>
      <c r="B211" s="2" t="n">
        <v>45233.00369212963</v>
      </c>
      <c r="C211" t="inlineStr">
        <is>
          <t>3140023012059148</t>
        </is>
      </c>
      <c r="D211" t="inlineStr">
        <is>
          <t>POS0012</t>
        </is>
      </c>
      <c r="E211" t="inlineStr">
        <is>
          <t>41</t>
        </is>
      </c>
      <c r="F211" t="inlineStr">
        <is>
          <t>0023</t>
        </is>
      </c>
      <c r="G211" t="inlineStr">
        <is>
          <t>5302991230</t>
        </is>
      </c>
      <c r="H211" t="n">
        <v>264.0</v>
      </c>
      <c r="I211" t="n">
        <v>251.42</v>
      </c>
      <c r="J211" t="n">
        <v>214.28</v>
      </c>
      <c r="K211" t="inlineStr">
        <is>
          <t>sale</t>
        </is>
      </c>
      <c r="L211" t="inlineStr">
        <is>
          <t/>
        </is>
      </c>
      <c r="M211" t="inlineStr">
        <is>
          <t/>
        </is>
      </c>
      <c r="N211" t="n">
        <v>0.0</v>
      </c>
      <c r="O211" t="n">
        <v>0.0</v>
      </c>
      <c r="P211" t="n">
        <v>199.5</v>
      </c>
      <c r="Q211" t="n">
        <v>199.5</v>
      </c>
      <c r="R211" t="n">
        <v>37.14</v>
      </c>
      <c r="S211" t="n">
        <v>37.14</v>
      </c>
      <c r="T211" t="n">
        <v>2.51</v>
      </c>
      <c r="U211" t="n">
        <v>2.51</v>
      </c>
      <c r="V211" t="n">
        <v>38.57</v>
      </c>
      <c r="W211" t="n">
        <v>38.57</v>
      </c>
      <c r="X211" t="n">
        <v>3.3</v>
      </c>
      <c r="Y211" t="n">
        <v>3.3</v>
      </c>
      <c r="Z211" t="n">
        <v>7.54</v>
      </c>
      <c r="AA211" t="n">
        <v>7.53</v>
      </c>
      <c r="AB211" t="n">
        <v>12.58</v>
      </c>
      <c r="AC211" t="n">
        <v>12.57</v>
      </c>
      <c r="AD211" t="n">
        <v>12.580000000000013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0.009999999999999787</v>
      </c>
      <c r="AK211" t="n">
        <v>0.009999999999999787</v>
      </c>
      <c r="AL211" t="inlineStr">
        <is>
          <t>unreconciled</t>
        </is>
      </c>
      <c r="AM211" t="inlineStr">
        <is>
          <t>Order Amount Mismatch (POS&gt;3PO)</t>
        </is>
      </c>
      <c r="AN211" t="n">
        <v>12.58</v>
      </c>
      <c r="AO211" t="n">
        <f>ROUND(P211*100/H211,2)</f>
        <v>0.0</v>
      </c>
      <c r="AP211" t="n">
        <f>ROUND(Q211*100/I211,2)</f>
        <v>0.0</v>
      </c>
      <c r="AQ211"/>
      <c r="AR211"/>
      <c r="AS211" t="n">
        <v>0.0</v>
      </c>
    </row>
    <row r="212">
      <c r="A212" s="1" t="n">
        <v>45232.0</v>
      </c>
      <c r="B212" s="2" t="n">
        <v>45232.7146875</v>
      </c>
      <c r="C212" t="inlineStr">
        <is>
          <t>3140094012084805</t>
        </is>
      </c>
      <c r="D212" t="inlineStr">
        <is>
          <t>POS0012</t>
        </is>
      </c>
      <c r="E212" t="inlineStr">
        <is>
          <t>20</t>
        </is>
      </c>
      <c r="F212" t="inlineStr">
        <is>
          <t>0094</t>
        </is>
      </c>
      <c r="G212" t="inlineStr">
        <is>
          <t>5302992845</t>
        </is>
      </c>
      <c r="H212" t="n">
        <v>259.0</v>
      </c>
      <c r="I212" t="n">
        <v>246.66</v>
      </c>
      <c r="J212" t="n">
        <v>209.52</v>
      </c>
      <c r="K212" t="inlineStr">
        <is>
          <t>sale</t>
        </is>
      </c>
      <c r="L212" t="inlineStr">
        <is>
          <t/>
        </is>
      </c>
      <c r="M212" t="inlineStr">
        <is>
          <t/>
        </is>
      </c>
      <c r="N212" t="n">
        <v>0.0</v>
      </c>
      <c r="O212" t="n">
        <v>0.0</v>
      </c>
      <c r="P212" t="n">
        <v>195.87</v>
      </c>
      <c r="Q212" t="n">
        <v>195.86</v>
      </c>
      <c r="R212" t="n">
        <v>37.14</v>
      </c>
      <c r="S212" t="n">
        <v>37.14</v>
      </c>
      <c r="T212" t="n">
        <v>2.47</v>
      </c>
      <c r="U212" t="n">
        <v>2.47</v>
      </c>
      <c r="V212" t="n">
        <v>37.71</v>
      </c>
      <c r="W212" t="n">
        <v>37.71</v>
      </c>
      <c r="X212" t="n">
        <v>3.24</v>
      </c>
      <c r="Y212" t="n">
        <v>3.24</v>
      </c>
      <c r="Z212" t="n">
        <v>7.37</v>
      </c>
      <c r="AA212" t="n">
        <v>7.37</v>
      </c>
      <c r="AB212" t="n">
        <v>12.34</v>
      </c>
      <c r="AC212" t="n">
        <v>12.33</v>
      </c>
      <c r="AD212" t="n">
        <v>12.340000000000003</v>
      </c>
      <c r="AE212" t="n">
        <v>0.009999999999990905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0.009999999999999787</v>
      </c>
      <c r="AL212" t="inlineStr">
        <is>
          <t>unreconciled</t>
        </is>
      </c>
      <c r="AM212" t="inlineStr">
        <is>
          <t>Order Amount Mismatch (POS&gt;3PO)</t>
        </is>
      </c>
      <c r="AN212" t="n">
        <v>12.34</v>
      </c>
      <c r="AO212" t="n">
        <f>ROUND(P212*100/H212,2)</f>
        <v>0.0</v>
      </c>
      <c r="AP212" t="n">
        <f>ROUND(Q212*100/I212,2)</f>
        <v>0.0</v>
      </c>
      <c r="AQ212"/>
      <c r="AR212"/>
      <c r="AS212" t="n">
        <v>0.0</v>
      </c>
    </row>
    <row r="213">
      <c r="A213" s="1" t="n">
        <v>45231.0</v>
      </c>
      <c r="B213" s="2" t="n">
        <v>45231.986284722225</v>
      </c>
      <c r="C213" t="inlineStr">
        <is>
          <t>3140023012058878</t>
        </is>
      </c>
      <c r="D213" t="inlineStr">
        <is>
          <t>POS0012</t>
        </is>
      </c>
      <c r="E213" t="inlineStr">
        <is>
          <t>72</t>
        </is>
      </c>
      <c r="F213" t="inlineStr">
        <is>
          <t>0023</t>
        </is>
      </c>
      <c r="G213" t="inlineStr">
        <is>
          <t>5302994156</t>
        </is>
      </c>
      <c r="H213" t="n">
        <v>432.0</v>
      </c>
      <c r="I213" t="n">
        <v>411.42</v>
      </c>
      <c r="J213" t="n">
        <v>374.28</v>
      </c>
      <c r="K213" t="inlineStr">
        <is>
          <t>sale</t>
        </is>
      </c>
      <c r="L213" t="inlineStr">
        <is>
          <t/>
        </is>
      </c>
      <c r="M213" t="inlineStr">
        <is>
          <t/>
        </is>
      </c>
      <c r="N213" t="n">
        <v>0.0</v>
      </c>
      <c r="O213" t="n">
        <v>0.0</v>
      </c>
      <c r="P213" t="n">
        <v>321.44</v>
      </c>
      <c r="Q213" t="n">
        <v>321.43</v>
      </c>
      <c r="R213" t="n">
        <v>37.14</v>
      </c>
      <c r="S213" t="n">
        <v>37.14</v>
      </c>
      <c r="T213" t="n">
        <v>4.11</v>
      </c>
      <c r="U213" t="n">
        <v>4.11</v>
      </c>
      <c r="V213" t="n">
        <v>67.37</v>
      </c>
      <c r="W213" t="n">
        <v>67.37</v>
      </c>
      <c r="X213" t="n">
        <v>5.4</v>
      </c>
      <c r="Y213" t="n">
        <v>5.4</v>
      </c>
      <c r="Z213" t="n">
        <v>13.1</v>
      </c>
      <c r="AA213" t="n">
        <v>13.1</v>
      </c>
      <c r="AB213" t="n">
        <v>20.58</v>
      </c>
      <c r="AC213" t="n">
        <v>20.57</v>
      </c>
      <c r="AD213" t="n">
        <v>20.579999999999984</v>
      </c>
      <c r="AE213" t="n">
        <v>0.009999999999990905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0.00999999999999801</v>
      </c>
      <c r="AL213" t="inlineStr">
        <is>
          <t>unreconciled</t>
        </is>
      </c>
      <c r="AM213" t="inlineStr">
        <is>
          <t>Order Amount Mismatch (POS&gt;3PO)</t>
        </is>
      </c>
      <c r="AN213" t="n">
        <v>20.58</v>
      </c>
      <c r="AO213" t="n">
        <f>ROUND(P213*100/H213,2)</f>
        <v>0.0</v>
      </c>
      <c r="AP213" t="n">
        <f>ROUND(Q213*100/I213,2)</f>
        <v>0.0</v>
      </c>
      <c r="AQ213"/>
      <c r="AR213"/>
      <c r="AS213" t="n">
        <v>0.0</v>
      </c>
    </row>
    <row r="214">
      <c r="A214" s="1" t="n">
        <v>45231.0</v>
      </c>
      <c r="B214" s="2" t="n">
        <v>45231.727268518516</v>
      </c>
      <c r="C214" t="inlineStr">
        <is>
          <t>3140023012058770</t>
        </is>
      </c>
      <c r="D214" t="inlineStr">
        <is>
          <t>POS0012</t>
        </is>
      </c>
      <c r="E214" t="inlineStr">
        <is>
          <t>64</t>
        </is>
      </c>
      <c r="F214" t="inlineStr">
        <is>
          <t>0023</t>
        </is>
      </c>
      <c r="G214" t="inlineStr">
        <is>
          <t>5303057743</t>
        </is>
      </c>
      <c r="H214" t="n">
        <v>2118.0</v>
      </c>
      <c r="I214" t="n">
        <v>2017.1</v>
      </c>
      <c r="J214" t="n">
        <v>1979.96</v>
      </c>
      <c r="K214" t="inlineStr">
        <is>
          <t>sale</t>
        </is>
      </c>
      <c r="L214" t="inlineStr">
        <is>
          <t/>
        </is>
      </c>
      <c r="M214" t="inlineStr">
        <is>
          <t/>
        </is>
      </c>
      <c r="N214" t="n">
        <v>0.0</v>
      </c>
      <c r="O214" t="n">
        <v>0.0</v>
      </c>
      <c r="P214" t="n">
        <v>1545.16</v>
      </c>
      <c r="Q214" t="n">
        <v>1545.16</v>
      </c>
      <c r="R214" t="n">
        <v>37.14</v>
      </c>
      <c r="S214" t="n">
        <v>37.14</v>
      </c>
      <c r="T214" t="n">
        <v>20.17</v>
      </c>
      <c r="U214" t="n">
        <v>20.17</v>
      </c>
      <c r="V214" t="n">
        <v>356.39</v>
      </c>
      <c r="W214" t="n">
        <v>356.39</v>
      </c>
      <c r="X214" t="n">
        <v>26.47</v>
      </c>
      <c r="Y214" t="n">
        <v>26.47</v>
      </c>
      <c r="Z214" t="n">
        <v>68.91</v>
      </c>
      <c r="AA214" t="n">
        <v>68.91</v>
      </c>
      <c r="AB214" t="n">
        <v>100.86</v>
      </c>
      <c r="AC214" t="n">
        <v>100.86</v>
      </c>
      <c r="AD214" t="n">
        <v>100.90000000000009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inlineStr">
        <is>
          <t>unreconciled</t>
        </is>
      </c>
      <c r="AM214" t="inlineStr">
        <is>
          <t>Order Amount Mismatch (POS&gt;3PO)</t>
        </is>
      </c>
      <c r="AN214" t="n">
        <v>100.9</v>
      </c>
      <c r="AO214" t="n">
        <f>ROUND(P214*100/H214,2)</f>
        <v>0.0</v>
      </c>
      <c r="AP214" t="n">
        <f>ROUND(Q214*100/I214,2)</f>
        <v>0.0</v>
      </c>
      <c r="AQ214"/>
      <c r="AR214"/>
      <c r="AS214" t="n">
        <v>0.0</v>
      </c>
    </row>
    <row r="215">
      <c r="A215" s="1" t="n">
        <v>45232.0</v>
      </c>
      <c r="B215" s="2" t="n">
        <v>45232.742476851854</v>
      </c>
      <c r="C215" t="inlineStr">
        <is>
          <t>3140094012084820</t>
        </is>
      </c>
      <c r="D215" t="inlineStr">
        <is>
          <t>POS0012</t>
        </is>
      </c>
      <c r="E215" t="inlineStr">
        <is>
          <t>35</t>
        </is>
      </c>
      <c r="F215" t="inlineStr">
        <is>
          <t>0094</t>
        </is>
      </c>
      <c r="G215" t="inlineStr">
        <is>
          <t>5303078175</t>
        </is>
      </c>
      <c r="H215" t="n">
        <v>307.0</v>
      </c>
      <c r="I215" t="n">
        <v>292.38</v>
      </c>
      <c r="J215" t="n">
        <v>255.24</v>
      </c>
      <c r="K215" t="inlineStr">
        <is>
          <t>sale</t>
        </is>
      </c>
      <c r="L215" t="inlineStr">
        <is>
          <t/>
        </is>
      </c>
      <c r="M215" t="inlineStr">
        <is>
          <t/>
        </is>
      </c>
      <c r="N215" t="n">
        <v>0.0</v>
      </c>
      <c r="O215" t="n">
        <v>0.0</v>
      </c>
      <c r="P215" t="n">
        <v>230.72</v>
      </c>
      <c r="Q215" t="n">
        <v>230.72</v>
      </c>
      <c r="R215" t="n">
        <v>37.14</v>
      </c>
      <c r="S215" t="n">
        <v>37.14</v>
      </c>
      <c r="T215" t="n">
        <v>2.92</v>
      </c>
      <c r="U215" t="n">
        <v>2.92</v>
      </c>
      <c r="V215" t="n">
        <v>45.94</v>
      </c>
      <c r="W215" t="n">
        <v>45.94</v>
      </c>
      <c r="X215" t="n">
        <v>3.84</v>
      </c>
      <c r="Y215" t="n">
        <v>3.84</v>
      </c>
      <c r="Z215" t="n">
        <v>8.96</v>
      </c>
      <c r="AA215" t="n">
        <v>8.96</v>
      </c>
      <c r="AB215" t="n">
        <v>14.62</v>
      </c>
      <c r="AC215" t="n">
        <v>14.62</v>
      </c>
      <c r="AD215" t="n">
        <v>14.620000000000005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inlineStr">
        <is>
          <t>unreconciled</t>
        </is>
      </c>
      <c r="AM215" t="inlineStr">
        <is>
          <t>Order Amount Mismatch (POS&gt;3PO)</t>
        </is>
      </c>
      <c r="AN215" t="n">
        <v>14.62</v>
      </c>
      <c r="AO215" t="n">
        <f>ROUND(P215*100/H215,2)</f>
        <v>0.0</v>
      </c>
      <c r="AP215" t="n">
        <f>ROUND(Q215*100/I215,2)</f>
        <v>0.0</v>
      </c>
      <c r="AQ215"/>
      <c r="AR215"/>
      <c r="AS215" t="n">
        <v>0.0</v>
      </c>
    </row>
    <row r="216">
      <c r="A216" s="1" t="n">
        <v>45231.0</v>
      </c>
      <c r="B216" s="2" t="n">
        <v>45231.969930555555</v>
      </c>
      <c r="C216" t="inlineStr">
        <is>
          <t>3140094012084599</t>
        </is>
      </c>
      <c r="D216" t="inlineStr">
        <is>
          <t>POS0012</t>
        </is>
      </c>
      <c r="E216" t="inlineStr">
        <is>
          <t>13</t>
        </is>
      </c>
      <c r="F216" t="inlineStr">
        <is>
          <t>0094</t>
        </is>
      </c>
      <c r="G216" t="inlineStr">
        <is>
          <t>5303084959</t>
        </is>
      </c>
      <c r="H216" t="n">
        <v>539.0</v>
      </c>
      <c r="I216" t="n">
        <v>513.31</v>
      </c>
      <c r="J216" t="n">
        <v>476.17</v>
      </c>
      <c r="K216" t="inlineStr">
        <is>
          <t>sale</t>
        </is>
      </c>
      <c r="L216" t="inlineStr">
        <is>
          <t/>
        </is>
      </c>
      <c r="M216" t="inlineStr">
        <is>
          <t/>
        </is>
      </c>
      <c r="N216" t="n">
        <v>0.0</v>
      </c>
      <c r="O216" t="n">
        <v>0.0</v>
      </c>
      <c r="P216" t="n">
        <v>399.09</v>
      </c>
      <c r="Q216" t="n">
        <v>399.08</v>
      </c>
      <c r="R216" t="n">
        <v>37.14</v>
      </c>
      <c r="S216" t="n">
        <v>37.14</v>
      </c>
      <c r="T216" t="n">
        <v>5.13</v>
      </c>
      <c r="U216" t="n">
        <v>5.13</v>
      </c>
      <c r="V216" t="n">
        <v>85.71</v>
      </c>
      <c r="W216" t="n">
        <v>85.71</v>
      </c>
      <c r="X216" t="n">
        <v>6.74</v>
      </c>
      <c r="Y216" t="n">
        <v>6.74</v>
      </c>
      <c r="Z216" t="n">
        <v>16.64</v>
      </c>
      <c r="AA216" t="n">
        <v>16.64</v>
      </c>
      <c r="AB216" t="n">
        <v>25.66</v>
      </c>
      <c r="AC216" t="n">
        <v>25.67</v>
      </c>
      <c r="AD216" t="n">
        <v>25.690000000000055</v>
      </c>
      <c r="AE216" t="n">
        <v>0.009999999999990905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-0.010000000000001563</v>
      </c>
      <c r="AL216" t="inlineStr">
        <is>
          <t>unreconciled</t>
        </is>
      </c>
      <c r="AM216" t="inlineStr">
        <is>
          <t>Order Amount Mismatch (POS&gt;3PO)</t>
        </is>
      </c>
      <c r="AN216" t="n">
        <v>25.69</v>
      </c>
      <c r="AO216" t="n">
        <f>ROUND(P216*100/H216,2)</f>
        <v>0.0</v>
      </c>
      <c r="AP216" t="n">
        <f>ROUND(Q216*100/I216,2)</f>
        <v>0.0</v>
      </c>
      <c r="AQ216"/>
      <c r="AR216"/>
      <c r="AS216" t="n">
        <v>0.0</v>
      </c>
    </row>
    <row r="217">
      <c r="A217" s="1" t="n">
        <v>45231.0</v>
      </c>
      <c r="B217" s="2" t="n">
        <v>45231.99109953704</v>
      </c>
      <c r="C217" t="inlineStr">
        <is>
          <t>3140094012084610</t>
        </is>
      </c>
      <c r="D217" t="inlineStr">
        <is>
          <t>POS0012</t>
        </is>
      </c>
      <c r="E217" t="inlineStr">
        <is>
          <t>24</t>
        </is>
      </c>
      <c r="F217" t="inlineStr">
        <is>
          <t>0094</t>
        </is>
      </c>
      <c r="G217" t="inlineStr">
        <is>
          <t>5303087191</t>
        </is>
      </c>
      <c r="H217" t="n">
        <v>153.0</v>
      </c>
      <c r="I217" t="n">
        <v>145.71</v>
      </c>
      <c r="J217" t="n">
        <v>108.57</v>
      </c>
      <c r="K217" t="inlineStr">
        <is>
          <t>sale</t>
        </is>
      </c>
      <c r="L217" t="inlineStr">
        <is>
          <t/>
        </is>
      </c>
      <c r="M217" t="inlineStr">
        <is>
          <t/>
        </is>
      </c>
      <c r="N217" t="n">
        <v>0.0</v>
      </c>
      <c r="O217" t="n">
        <v>0.0</v>
      </c>
      <c r="P217" t="n">
        <v>118.94</v>
      </c>
      <c r="Q217" t="n">
        <v>118.95</v>
      </c>
      <c r="R217" t="n">
        <v>37.14</v>
      </c>
      <c r="S217" t="n">
        <v>37.14</v>
      </c>
      <c r="T217" t="n">
        <v>1.46</v>
      </c>
      <c r="U217" t="n">
        <v>1.46</v>
      </c>
      <c r="V217" t="n">
        <v>19.54</v>
      </c>
      <c r="W217" t="n">
        <v>19.54</v>
      </c>
      <c r="X217" t="n">
        <v>1.91</v>
      </c>
      <c r="Y217" t="n">
        <v>1.91</v>
      </c>
      <c r="Z217" t="n">
        <v>3.86</v>
      </c>
      <c r="AA217" t="n">
        <v>3.86</v>
      </c>
      <c r="AB217" t="n">
        <v>7.28</v>
      </c>
      <c r="AC217" t="n">
        <v>7.29</v>
      </c>
      <c r="AD217" t="n">
        <v>7.289999999999992</v>
      </c>
      <c r="AE217" t="n">
        <v>-0.010000000000005116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-0.009999999999999787</v>
      </c>
      <c r="AL217" t="inlineStr">
        <is>
          <t>unreconciled</t>
        </is>
      </c>
      <c r="AM217" t="inlineStr">
        <is>
          <t>Order Amount Mismatch (POS&gt;3PO)</t>
        </is>
      </c>
      <c r="AN217" t="n">
        <v>7.29</v>
      </c>
      <c r="AO217" t="n">
        <f>ROUND(P217*100/H217,2)</f>
        <v>0.0</v>
      </c>
      <c r="AP217" t="n">
        <f>ROUND(Q217*100/I217,2)</f>
        <v>0.0</v>
      </c>
      <c r="AQ217"/>
      <c r="AR217"/>
      <c r="AS217" t="n">
        <v>0.0</v>
      </c>
    </row>
    <row r="218">
      <c r="A218" s="1" t="n">
        <v>45232.0</v>
      </c>
      <c r="B218" s="2" t="n">
        <v>45232.84130787037</v>
      </c>
      <c r="C218" t="inlineStr">
        <is>
          <t>3140023012059040</t>
        </is>
      </c>
      <c r="D218" t="inlineStr">
        <is>
          <t>POS0012</t>
        </is>
      </c>
      <c r="E218" t="inlineStr">
        <is>
          <t>34</t>
        </is>
      </c>
      <c r="F218" t="inlineStr">
        <is>
          <t>0023</t>
        </is>
      </c>
      <c r="G218" t="inlineStr">
        <is>
          <t>5303113211</t>
        </is>
      </c>
      <c r="H218" t="n">
        <v>508.00000000000006</v>
      </c>
      <c r="I218" t="n">
        <v>483.8</v>
      </c>
      <c r="J218" t="n">
        <v>446.66</v>
      </c>
      <c r="K218" t="inlineStr">
        <is>
          <t>sale</t>
        </is>
      </c>
      <c r="L218" t="inlineStr">
        <is>
          <t/>
        </is>
      </c>
      <c r="M218" t="inlineStr">
        <is>
          <t/>
        </is>
      </c>
      <c r="N218" t="n">
        <v>0.0</v>
      </c>
      <c r="O218" t="n">
        <v>0.0</v>
      </c>
      <c r="P218" t="n">
        <v>376.59</v>
      </c>
      <c r="Q218" t="n">
        <v>376.59</v>
      </c>
      <c r="R218" t="n">
        <v>37.14</v>
      </c>
      <c r="S218" t="n">
        <v>37.14</v>
      </c>
      <c r="T218" t="n">
        <v>4.84</v>
      </c>
      <c r="U218" t="n">
        <v>4.84</v>
      </c>
      <c r="V218" t="n">
        <v>80.4</v>
      </c>
      <c r="W218" t="n">
        <v>80.4</v>
      </c>
      <c r="X218" t="n">
        <v>6.35</v>
      </c>
      <c r="Y218" t="n">
        <v>6.35</v>
      </c>
      <c r="Z218" t="n">
        <v>15.62</v>
      </c>
      <c r="AA218" t="n">
        <v>15.61</v>
      </c>
      <c r="AB218" t="n">
        <v>24.2</v>
      </c>
      <c r="AC218" t="n">
        <v>24.19</v>
      </c>
      <c r="AD218" t="n">
        <v>24.200000000000045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0.009999999999999787</v>
      </c>
      <c r="AK218" t="n">
        <v>0.00999999999999801</v>
      </c>
      <c r="AL218" t="inlineStr">
        <is>
          <t>unreconciled</t>
        </is>
      </c>
      <c r="AM218" t="inlineStr">
        <is>
          <t>Order Amount Mismatch (POS&gt;3PO)</t>
        </is>
      </c>
      <c r="AN218" t="n">
        <v>24.2</v>
      </c>
      <c r="AO218" t="n">
        <f>ROUND(P218*100/H218,2)</f>
        <v>0.0</v>
      </c>
      <c r="AP218" t="n">
        <f>ROUND(Q218*100/I218,2)</f>
        <v>0.0</v>
      </c>
      <c r="AQ218"/>
      <c r="AR218"/>
      <c r="AS218" t="n">
        <v>0.0</v>
      </c>
    </row>
    <row r="219">
      <c r="A219" s="1" t="n">
        <v>45231.0</v>
      </c>
      <c r="B219" s="2" t="n">
        <v>45231.53943287037</v>
      </c>
      <c r="C219" t="inlineStr">
        <is>
          <t>3140023012058708</t>
        </is>
      </c>
      <c r="D219" t="inlineStr">
        <is>
          <t>POS0012</t>
        </is>
      </c>
      <c r="E219" t="inlineStr">
        <is>
          <t>02</t>
        </is>
      </c>
      <c r="F219" t="inlineStr">
        <is>
          <t>0023</t>
        </is>
      </c>
      <c r="G219" t="inlineStr">
        <is>
          <t>5303114279</t>
        </is>
      </c>
      <c r="H219" t="n">
        <v>376.0</v>
      </c>
      <c r="I219" t="n">
        <v>358.08</v>
      </c>
      <c r="J219" t="n">
        <v>320.94</v>
      </c>
      <c r="K219" t="inlineStr">
        <is>
          <t>sale</t>
        </is>
      </c>
      <c r="L219" t="inlineStr">
        <is>
          <t/>
        </is>
      </c>
      <c r="M219" t="inlineStr">
        <is>
          <t/>
        </is>
      </c>
      <c r="N219" t="n">
        <v>0.0</v>
      </c>
      <c r="O219" t="n">
        <v>0.0</v>
      </c>
      <c r="P219" t="n">
        <v>280.79</v>
      </c>
      <c r="Q219" t="n">
        <v>280.77</v>
      </c>
      <c r="R219" t="n">
        <v>37.14</v>
      </c>
      <c r="S219" t="n">
        <v>37.14</v>
      </c>
      <c r="T219" t="n">
        <v>3.58</v>
      </c>
      <c r="U219" t="n">
        <v>3.58</v>
      </c>
      <c r="V219" t="n">
        <v>57.77</v>
      </c>
      <c r="W219" t="n">
        <v>57.77</v>
      </c>
      <c r="X219" t="n">
        <v>4.7</v>
      </c>
      <c r="Y219" t="n">
        <v>4.7</v>
      </c>
      <c r="Z219" t="n">
        <v>11.24</v>
      </c>
      <c r="AA219" t="n">
        <v>11.25</v>
      </c>
      <c r="AB219" t="n">
        <v>17.9</v>
      </c>
      <c r="AC219" t="n">
        <v>17.91</v>
      </c>
      <c r="AD219" t="n">
        <v>17.920000000000016</v>
      </c>
      <c r="AE219" t="n">
        <v>0.020000000000038654</v>
      </c>
      <c r="AF219" t="n">
        <v>0.0</v>
      </c>
      <c r="AG219" t="n">
        <v>0.0</v>
      </c>
      <c r="AH219" t="n">
        <v>0.0</v>
      </c>
      <c r="AI219" t="n">
        <v>0.0</v>
      </c>
      <c r="AJ219" t="n">
        <v>-0.009999999999999787</v>
      </c>
      <c r="AK219" t="n">
        <v>-0.010000000000001563</v>
      </c>
      <c r="AL219" t="inlineStr">
        <is>
          <t>unreconciled</t>
        </is>
      </c>
      <c r="AM219" t="inlineStr">
        <is>
          <t>Order Amount Mismatch (POS&gt;3PO)</t>
        </is>
      </c>
      <c r="AN219" t="n">
        <v>17.92</v>
      </c>
      <c r="AO219" t="n">
        <f>ROUND(P219*100/H219,2)</f>
        <v>0.0</v>
      </c>
      <c r="AP219" t="n">
        <f>ROUND(Q219*100/I219,2)</f>
        <v>0.0</v>
      </c>
      <c r="AQ219"/>
      <c r="AR219"/>
      <c r="AS219" t="n">
        <v>0.0</v>
      </c>
    </row>
    <row r="220">
      <c r="A220" s="1" t="n">
        <v>45231.0</v>
      </c>
      <c r="B220" s="2" t="n">
        <v>45231.52912037037</v>
      </c>
      <c r="C220" t="inlineStr">
        <is>
          <t>3140094012084334</t>
        </is>
      </c>
      <c r="D220" t="inlineStr">
        <is>
          <t>POS0012</t>
        </is>
      </c>
      <c r="E220" t="inlineStr">
        <is>
          <t>48</t>
        </is>
      </c>
      <c r="F220" t="inlineStr">
        <is>
          <t>0094</t>
        </is>
      </c>
      <c r="G220" t="inlineStr">
        <is>
          <t>5303144929</t>
        </is>
      </c>
      <c r="H220" t="n">
        <v>258.0</v>
      </c>
      <c r="I220" t="n">
        <v>245.71</v>
      </c>
      <c r="J220" t="n">
        <v>208.57</v>
      </c>
      <c r="K220" t="inlineStr">
        <is>
          <t>sale</t>
        </is>
      </c>
      <c r="L220" t="inlineStr">
        <is>
          <t/>
        </is>
      </c>
      <c r="M220" t="inlineStr">
        <is>
          <t/>
        </is>
      </c>
      <c r="N220" t="n">
        <v>0.0</v>
      </c>
      <c r="O220" t="n">
        <v>0.0</v>
      </c>
      <c r="P220" t="n">
        <v>195.15</v>
      </c>
      <c r="Q220" t="n">
        <v>195.14</v>
      </c>
      <c r="R220" t="n">
        <v>37.14</v>
      </c>
      <c r="S220" t="n">
        <v>37.14</v>
      </c>
      <c r="T220" t="n">
        <v>2.46</v>
      </c>
      <c r="U220" t="n">
        <v>2.46</v>
      </c>
      <c r="V220" t="n">
        <v>37.54</v>
      </c>
      <c r="W220" t="n">
        <v>37.54</v>
      </c>
      <c r="X220" t="n">
        <v>3.22</v>
      </c>
      <c r="Y220" t="n">
        <v>3.22</v>
      </c>
      <c r="Z220" t="n">
        <v>7.34</v>
      </c>
      <c r="AA220" t="n">
        <v>7.34</v>
      </c>
      <c r="AB220" t="n">
        <v>12.28</v>
      </c>
      <c r="AC220" t="n">
        <v>12.29</v>
      </c>
      <c r="AD220" t="n">
        <v>12.289999999999992</v>
      </c>
      <c r="AE220" t="n">
        <v>0.010000000000019327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-0.009999999999999787</v>
      </c>
      <c r="AL220" t="inlineStr">
        <is>
          <t>unreconciled</t>
        </is>
      </c>
      <c r="AM220" t="inlineStr">
        <is>
          <t>Order Amount Mismatch (POS&gt;3PO)</t>
        </is>
      </c>
      <c r="AN220" t="n">
        <v>12.29</v>
      </c>
      <c r="AO220" t="n">
        <f>ROUND(P220*100/H220,2)</f>
        <v>0.0</v>
      </c>
      <c r="AP220" t="n">
        <f>ROUND(Q220*100/I220,2)</f>
        <v>0.0</v>
      </c>
      <c r="AQ220"/>
      <c r="AR220"/>
      <c r="AS220" t="n">
        <v>0.0</v>
      </c>
    </row>
    <row r="221">
      <c r="A221" s="1" t="n">
        <v>45234.0</v>
      </c>
      <c r="B221" s="2" t="n">
        <v>45234.94368055555</v>
      </c>
      <c r="C221" t="inlineStr">
        <is>
          <t>3140094012085823</t>
        </is>
      </c>
      <c r="D221" t="inlineStr">
        <is>
          <t>POS0012</t>
        </is>
      </c>
      <c r="E221" t="inlineStr">
        <is>
          <t>38</t>
        </is>
      </c>
      <c r="F221" t="inlineStr">
        <is>
          <t>0094</t>
        </is>
      </c>
      <c r="G221" t="inlineStr">
        <is>
          <t>5303155357</t>
        </is>
      </c>
      <c r="H221" t="n">
        <v>661.0</v>
      </c>
      <c r="I221" t="n">
        <v>629.52</v>
      </c>
      <c r="J221" t="n">
        <v>592.38</v>
      </c>
      <c r="K221" t="inlineStr">
        <is>
          <t>sale</t>
        </is>
      </c>
      <c r="L221" t="inlineStr">
        <is>
          <t/>
        </is>
      </c>
      <c r="M221" t="inlineStr">
        <is>
          <t/>
        </is>
      </c>
      <c r="N221" t="n">
        <v>0.0</v>
      </c>
      <c r="O221" t="n">
        <v>0.0</v>
      </c>
      <c r="P221" t="n">
        <v>487.65</v>
      </c>
      <c r="Q221" t="n">
        <v>487.63</v>
      </c>
      <c r="R221" t="n">
        <v>37.14</v>
      </c>
      <c r="S221" t="n">
        <v>37.14</v>
      </c>
      <c r="T221" t="n">
        <v>6.3</v>
      </c>
      <c r="U221" t="n">
        <v>6.3</v>
      </c>
      <c r="V221" t="n">
        <v>106.63</v>
      </c>
      <c r="W221" t="n">
        <v>106.63</v>
      </c>
      <c r="X221" t="n">
        <v>8.26</v>
      </c>
      <c r="Y221" t="n">
        <v>8.26</v>
      </c>
      <c r="Z221" t="n">
        <v>20.68</v>
      </c>
      <c r="AA221" t="n">
        <v>20.68</v>
      </c>
      <c r="AB221" t="n">
        <v>31.48</v>
      </c>
      <c r="AC221" t="n">
        <v>31.48</v>
      </c>
      <c r="AD221" t="n">
        <v>31.480000000000018</v>
      </c>
      <c r="AE221" t="n">
        <v>0.01999999999998181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inlineStr">
        <is>
          <t>unreconciled</t>
        </is>
      </c>
      <c r="AM221" t="inlineStr">
        <is>
          <t>Order Amount Mismatch (POS&gt;3PO)</t>
        </is>
      </c>
      <c r="AN221" t="n">
        <v>31.48</v>
      </c>
      <c r="AO221" t="n">
        <f>ROUND(P221*100/H221,2)</f>
        <v>0.0</v>
      </c>
      <c r="AP221" t="n">
        <f>ROUND(Q221*100/I221,2)</f>
        <v>0.0</v>
      </c>
      <c r="AQ221"/>
      <c r="AR221"/>
      <c r="AS221" t="n">
        <v>0.0</v>
      </c>
    </row>
    <row r="222">
      <c r="A222" s="1" t="n">
        <v>45232.0</v>
      </c>
      <c r="B222" s="2" t="n">
        <v>45232.87486111111</v>
      </c>
      <c r="C222" t="inlineStr">
        <is>
          <t>3140023012059055</t>
        </is>
      </c>
      <c r="D222" t="inlineStr">
        <is>
          <t>POS0012</t>
        </is>
      </c>
      <c r="E222" t="inlineStr">
        <is>
          <t>49</t>
        </is>
      </c>
      <c r="F222" t="inlineStr">
        <is>
          <t>0023</t>
        </is>
      </c>
      <c r="G222" t="inlineStr">
        <is>
          <t>5303165164</t>
        </is>
      </c>
      <c r="H222" t="n">
        <v>395.0</v>
      </c>
      <c r="I222" t="n">
        <v>376.2</v>
      </c>
      <c r="J222" t="n">
        <v>339.06</v>
      </c>
      <c r="K222" t="inlineStr">
        <is>
          <t>sale</t>
        </is>
      </c>
      <c r="L222" t="inlineStr">
        <is>
          <t/>
        </is>
      </c>
      <c r="M222" t="inlineStr">
        <is>
          <t/>
        </is>
      </c>
      <c r="N222" t="n">
        <v>0.0</v>
      </c>
      <c r="O222" t="n">
        <v>0.0</v>
      </c>
      <c r="P222" t="n">
        <v>294.6</v>
      </c>
      <c r="Q222" t="n">
        <v>294.58</v>
      </c>
      <c r="R222" t="n">
        <v>37.14</v>
      </c>
      <c r="S222" t="n">
        <v>37.14</v>
      </c>
      <c r="T222" t="n">
        <v>3.76</v>
      </c>
      <c r="U222" t="n">
        <v>3.76</v>
      </c>
      <c r="V222" t="n">
        <v>61.03</v>
      </c>
      <c r="W222" t="n">
        <v>61.03</v>
      </c>
      <c r="X222" t="n">
        <v>4.94</v>
      </c>
      <c r="Y222" t="n">
        <v>4.94</v>
      </c>
      <c r="Z222" t="n">
        <v>11.87</v>
      </c>
      <c r="AA222" t="n">
        <v>11.88</v>
      </c>
      <c r="AB222" t="n">
        <v>18.82</v>
      </c>
      <c r="AC222" t="n">
        <v>18.81</v>
      </c>
      <c r="AD222" t="n">
        <v>18.80000000000001</v>
      </c>
      <c r="AE222" t="n">
        <v>0.020000000000038654</v>
      </c>
      <c r="AF222" t="n">
        <v>0.0</v>
      </c>
      <c r="AG222" t="n">
        <v>0.0</v>
      </c>
      <c r="AH222" t="n">
        <v>0.0</v>
      </c>
      <c r="AI222" t="n">
        <v>0.0</v>
      </c>
      <c r="AJ222" t="n">
        <v>-0.010000000000001563</v>
      </c>
      <c r="AK222" t="n">
        <v>0.010000000000001563</v>
      </c>
      <c r="AL222" t="inlineStr">
        <is>
          <t>unreconciled</t>
        </is>
      </c>
      <c r="AM222" t="inlineStr">
        <is>
          <t>Order Amount Mismatch (POS&gt;3PO)</t>
        </is>
      </c>
      <c r="AN222" t="n">
        <v>18.8</v>
      </c>
      <c r="AO222" t="n">
        <f>ROUND(P222*100/H222,2)</f>
        <v>0.0</v>
      </c>
      <c r="AP222" t="n">
        <f>ROUND(Q222*100/I222,2)</f>
        <v>0.0</v>
      </c>
      <c r="AQ222"/>
      <c r="AR222"/>
      <c r="AS222" t="n">
        <v>0.0</v>
      </c>
    </row>
    <row r="223">
      <c r="A223" s="1" t="n">
        <v>45232.0</v>
      </c>
      <c r="B223" s="2" t="n">
        <v>45232.5916087963</v>
      </c>
      <c r="C223" t="inlineStr">
        <is>
          <t>3140094012084710</t>
        </is>
      </c>
      <c r="D223" t="inlineStr">
        <is>
          <t>POS0012</t>
        </is>
      </c>
      <c r="E223" t="inlineStr">
        <is>
          <t>24</t>
        </is>
      </c>
      <c r="F223" t="inlineStr">
        <is>
          <t>0094</t>
        </is>
      </c>
      <c r="G223" t="inlineStr">
        <is>
          <t>5303174178</t>
        </is>
      </c>
      <c r="H223" t="n">
        <v>499.0</v>
      </c>
      <c r="I223" t="n">
        <v>475.24</v>
      </c>
      <c r="J223" t="n">
        <v>438.1</v>
      </c>
      <c r="K223" t="inlineStr">
        <is>
          <t>sale</t>
        </is>
      </c>
      <c r="L223" t="inlineStr">
        <is>
          <t/>
        </is>
      </c>
      <c r="M223" t="inlineStr">
        <is>
          <t/>
        </is>
      </c>
      <c r="N223" t="n">
        <v>0.0</v>
      </c>
      <c r="O223" t="n">
        <v>0.0</v>
      </c>
      <c r="P223" t="n">
        <v>370.07</v>
      </c>
      <c r="Q223" t="n">
        <v>370.08</v>
      </c>
      <c r="R223" t="n">
        <v>37.14</v>
      </c>
      <c r="S223" t="n">
        <v>37.14</v>
      </c>
      <c r="T223" t="n">
        <v>4.75</v>
      </c>
      <c r="U223" t="n">
        <v>4.75</v>
      </c>
      <c r="V223" t="n">
        <v>78.86</v>
      </c>
      <c r="W223" t="n">
        <v>78.86</v>
      </c>
      <c r="X223" t="n">
        <v>6.24</v>
      </c>
      <c r="Y223" t="n">
        <v>6.24</v>
      </c>
      <c r="Z223" t="n">
        <v>15.32</v>
      </c>
      <c r="AA223" t="n">
        <v>15.31</v>
      </c>
      <c r="AB223" t="n">
        <v>23.76</v>
      </c>
      <c r="AC223" t="n">
        <v>23.76</v>
      </c>
      <c r="AD223" t="n">
        <v>23.75999999999999</v>
      </c>
      <c r="AE223" t="n">
        <v>-0.009999999999990905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0.009999999999999787</v>
      </c>
      <c r="AK223" t="n">
        <v>0.0</v>
      </c>
      <c r="AL223" t="inlineStr">
        <is>
          <t>unreconciled</t>
        </is>
      </c>
      <c r="AM223" t="inlineStr">
        <is>
          <t>Order Amount Mismatch (POS&gt;3PO)</t>
        </is>
      </c>
      <c r="AN223" t="n">
        <v>23.76</v>
      </c>
      <c r="AO223" t="n">
        <f>ROUND(P223*100/H223,2)</f>
        <v>0.0</v>
      </c>
      <c r="AP223" t="n">
        <f>ROUND(Q223*100/I223,2)</f>
        <v>0.0</v>
      </c>
      <c r="AQ223"/>
      <c r="AR223"/>
      <c r="AS223" t="n">
        <v>0.0</v>
      </c>
    </row>
    <row r="224">
      <c r="A224" s="1" t="n">
        <v>45231.0</v>
      </c>
      <c r="B224" s="2" t="n">
        <v>45231.965775462966</v>
      </c>
      <c r="C224" t="inlineStr">
        <is>
          <t>3140094012084597</t>
        </is>
      </c>
      <c r="D224" t="inlineStr">
        <is>
          <t>POS0012</t>
        </is>
      </c>
      <c r="E224" t="inlineStr">
        <is>
          <t>11</t>
        </is>
      </c>
      <c r="F224" t="inlineStr">
        <is>
          <t>0094</t>
        </is>
      </c>
      <c r="G224" t="inlineStr">
        <is>
          <t>5303177550</t>
        </is>
      </c>
      <c r="H224" t="n">
        <v>439.0</v>
      </c>
      <c r="I224" t="n">
        <v>418.09</v>
      </c>
      <c r="J224" t="n">
        <v>380.95</v>
      </c>
      <c r="K224" t="inlineStr">
        <is>
          <t>sale</t>
        </is>
      </c>
      <c r="L224" t="inlineStr">
        <is>
          <t/>
        </is>
      </c>
      <c r="M224" t="inlineStr">
        <is>
          <t/>
        </is>
      </c>
      <c r="N224" t="n">
        <v>0.0</v>
      </c>
      <c r="O224" t="n">
        <v>0.0</v>
      </c>
      <c r="P224" t="n">
        <v>326.52</v>
      </c>
      <c r="Q224" t="n">
        <v>326.51</v>
      </c>
      <c r="R224" t="n">
        <v>37.14</v>
      </c>
      <c r="S224" t="n">
        <v>37.14</v>
      </c>
      <c r="T224" t="n">
        <v>4.18</v>
      </c>
      <c r="U224" t="n">
        <v>4.18</v>
      </c>
      <c r="V224" t="n">
        <v>68.57</v>
      </c>
      <c r="W224" t="n">
        <v>68.57</v>
      </c>
      <c r="X224" t="n">
        <v>5.49</v>
      </c>
      <c r="Y224" t="n">
        <v>5.49</v>
      </c>
      <c r="Z224" t="n">
        <v>13.33</v>
      </c>
      <c r="AA224" t="n">
        <v>13.33</v>
      </c>
      <c r="AB224" t="n">
        <v>20.9</v>
      </c>
      <c r="AC224" t="n">
        <v>20.91</v>
      </c>
      <c r="AD224" t="n">
        <v>20.910000000000025</v>
      </c>
      <c r="AE224" t="n">
        <v>0.009999999999990905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-0.010000000000001563</v>
      </c>
      <c r="AL224" t="inlineStr">
        <is>
          <t>unreconciled</t>
        </is>
      </c>
      <c r="AM224" t="inlineStr">
        <is>
          <t>Order Amount Mismatch (POS&gt;3PO)</t>
        </is>
      </c>
      <c r="AN224" t="n">
        <v>20.91</v>
      </c>
      <c r="AO224" t="n">
        <f>ROUND(P224*100/H224,2)</f>
        <v>0.0</v>
      </c>
      <c r="AP224" t="n">
        <f>ROUND(Q224*100/I224,2)</f>
        <v>0.0</v>
      </c>
      <c r="AQ224"/>
      <c r="AR224"/>
      <c r="AS224" t="n">
        <v>0.0</v>
      </c>
    </row>
    <row r="225">
      <c r="A225" s="1" t="n">
        <v>45232.0</v>
      </c>
      <c r="B225" s="2" t="n">
        <v>45232.533472222225</v>
      </c>
      <c r="C225" t="inlineStr">
        <is>
          <t>3140094012084672</t>
        </is>
      </c>
      <c r="D225" t="inlineStr">
        <is>
          <t>POS0012</t>
        </is>
      </c>
      <c r="E225" t="inlineStr">
        <is>
          <t>86</t>
        </is>
      </c>
      <c r="F225" t="inlineStr">
        <is>
          <t>0094</t>
        </is>
      </c>
      <c r="G225" t="inlineStr">
        <is>
          <t>5303208061</t>
        </is>
      </c>
      <c r="H225" t="n">
        <v>179.0</v>
      </c>
      <c r="I225" t="n">
        <v>170.47</v>
      </c>
      <c r="J225" t="n">
        <v>133.33</v>
      </c>
      <c r="K225" t="inlineStr">
        <is>
          <t>sale</t>
        </is>
      </c>
      <c r="L225" t="inlineStr">
        <is>
          <t/>
        </is>
      </c>
      <c r="M225" t="inlineStr">
        <is>
          <t/>
        </is>
      </c>
      <c r="N225" t="n">
        <v>0.0</v>
      </c>
      <c r="O225" t="n">
        <v>0.0</v>
      </c>
      <c r="P225" t="n">
        <v>137.81</v>
      </c>
      <c r="Q225" t="n">
        <v>137.81</v>
      </c>
      <c r="R225" t="n">
        <v>37.14</v>
      </c>
      <c r="S225" t="n">
        <v>37.14</v>
      </c>
      <c r="T225" t="n">
        <v>1.7</v>
      </c>
      <c r="U225" t="n">
        <v>1.7</v>
      </c>
      <c r="V225" t="n">
        <v>24.0</v>
      </c>
      <c r="W225" t="n">
        <v>24.0</v>
      </c>
      <c r="X225" t="n">
        <v>2.24</v>
      </c>
      <c r="Y225" t="n">
        <v>2.24</v>
      </c>
      <c r="Z225" t="n">
        <v>4.72</v>
      </c>
      <c r="AA225" t="n">
        <v>4.72</v>
      </c>
      <c r="AB225" t="n">
        <v>8.52</v>
      </c>
      <c r="AC225" t="n">
        <v>8.52</v>
      </c>
      <c r="AD225" t="n">
        <v>8.530000000000001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inlineStr">
        <is>
          <t>unreconciled</t>
        </is>
      </c>
      <c r="AM225" t="inlineStr">
        <is>
          <t>Order Amount Mismatch (POS&gt;3PO)</t>
        </is>
      </c>
      <c r="AN225" t="n">
        <v>8.53</v>
      </c>
      <c r="AO225" t="n">
        <f>ROUND(P225*100/H225,2)</f>
        <v>0.0</v>
      </c>
      <c r="AP225" t="n">
        <f>ROUND(Q225*100/I225,2)</f>
        <v>0.0</v>
      </c>
      <c r="AQ225"/>
      <c r="AR225"/>
      <c r="AS225" t="n">
        <v>0.0</v>
      </c>
    </row>
    <row r="226">
      <c r="A226" s="1" t="n">
        <v>45235.0</v>
      </c>
      <c r="B226" s="2" t="n">
        <v>45235.91900462963</v>
      </c>
      <c r="C226" t="inlineStr">
        <is>
          <t>3140094012086334</t>
        </is>
      </c>
      <c r="D226" t="inlineStr">
        <is>
          <t>POS0012</t>
        </is>
      </c>
      <c r="E226" t="inlineStr">
        <is>
          <t>49</t>
        </is>
      </c>
      <c r="F226" t="inlineStr">
        <is>
          <t>0094</t>
        </is>
      </c>
      <c r="G226" t="inlineStr">
        <is>
          <t>5303247160</t>
        </is>
      </c>
      <c r="H226" t="n">
        <v>509.0</v>
      </c>
      <c r="I226" t="n">
        <v>484.76</v>
      </c>
      <c r="J226" t="n">
        <v>447.62</v>
      </c>
      <c r="K226" t="inlineStr">
        <is>
          <t>sale</t>
        </is>
      </c>
      <c r="L226" t="inlineStr">
        <is>
          <t/>
        </is>
      </c>
      <c r="M226" t="inlineStr">
        <is>
          <t/>
        </is>
      </c>
      <c r="N226" t="n">
        <v>0.0</v>
      </c>
      <c r="O226" t="n">
        <v>0.0</v>
      </c>
      <c r="P226" t="n">
        <v>377.33</v>
      </c>
      <c r="Q226" t="n">
        <v>377.32</v>
      </c>
      <c r="R226" t="n">
        <v>37.14</v>
      </c>
      <c r="S226" t="n">
        <v>37.14</v>
      </c>
      <c r="T226" t="n">
        <v>4.85</v>
      </c>
      <c r="U226" t="n">
        <v>4.85</v>
      </c>
      <c r="V226" t="n">
        <v>80.57</v>
      </c>
      <c r="W226" t="n">
        <v>80.57</v>
      </c>
      <c r="X226" t="n">
        <v>6.36</v>
      </c>
      <c r="Y226" t="n">
        <v>6.36</v>
      </c>
      <c r="Z226" t="n">
        <v>15.65</v>
      </c>
      <c r="AA226" t="n">
        <v>15.64</v>
      </c>
      <c r="AB226" t="n">
        <v>24.24</v>
      </c>
      <c r="AC226" t="n">
        <v>24.24</v>
      </c>
      <c r="AD226" t="n">
        <v>24.24000000000001</v>
      </c>
      <c r="AE226" t="n">
        <v>0.009999999999990905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0.009999999999999787</v>
      </c>
      <c r="AK226" t="n">
        <v>0.0</v>
      </c>
      <c r="AL226" t="inlineStr">
        <is>
          <t>unreconciled</t>
        </is>
      </c>
      <c r="AM226" t="inlineStr">
        <is>
          <t>Order Amount Mismatch (POS&gt;3PO)</t>
        </is>
      </c>
      <c r="AN226" t="n">
        <v>24.24</v>
      </c>
      <c r="AO226" t="n">
        <f>ROUND(P226*100/H226,2)</f>
        <v>0.0</v>
      </c>
      <c r="AP226" t="n">
        <f>ROUND(Q226*100/I226,2)</f>
        <v>0.0</v>
      </c>
      <c r="AQ226"/>
      <c r="AR226"/>
      <c r="AS226" t="n">
        <v>0.0</v>
      </c>
    </row>
    <row r="227">
      <c r="A227" s="1" t="n">
        <v>45231.0</v>
      </c>
      <c r="B227" s="2" t="n">
        <v>45231.87532407408</v>
      </c>
      <c r="C227" t="inlineStr">
        <is>
          <t>3140094012084534</t>
        </is>
      </c>
      <c r="D227" t="inlineStr">
        <is>
          <t>POS0012</t>
        </is>
      </c>
      <c r="E227" t="inlineStr">
        <is>
          <t>48</t>
        </is>
      </c>
      <c r="F227" t="inlineStr">
        <is>
          <t>0094</t>
        </is>
      </c>
      <c r="G227" t="inlineStr">
        <is>
          <t>5303252646</t>
        </is>
      </c>
      <c r="H227" t="n">
        <v>351.0</v>
      </c>
      <c r="I227" t="n">
        <v>334.28</v>
      </c>
      <c r="J227" t="n">
        <v>297.14</v>
      </c>
      <c r="K227" t="inlineStr">
        <is>
          <t>sale</t>
        </is>
      </c>
      <c r="L227" t="inlineStr">
        <is>
          <t/>
        </is>
      </c>
      <c r="M227" t="inlineStr">
        <is>
          <t/>
        </is>
      </c>
      <c r="N227" t="n">
        <v>0.0</v>
      </c>
      <c r="O227" t="n">
        <v>0.0</v>
      </c>
      <c r="P227" t="n">
        <v>262.64</v>
      </c>
      <c r="Q227" t="n">
        <v>262.64</v>
      </c>
      <c r="R227" t="n">
        <v>37.14</v>
      </c>
      <c r="S227" t="n">
        <v>37.14</v>
      </c>
      <c r="T227" t="n">
        <v>3.34</v>
      </c>
      <c r="U227" t="n">
        <v>3.34</v>
      </c>
      <c r="V227" t="n">
        <v>53.49</v>
      </c>
      <c r="W227" t="n">
        <v>53.49</v>
      </c>
      <c r="X227" t="n">
        <v>4.39</v>
      </c>
      <c r="Y227" t="n">
        <v>4.39</v>
      </c>
      <c r="Z227" t="n">
        <v>10.42</v>
      </c>
      <c r="AA227" t="n">
        <v>10.42</v>
      </c>
      <c r="AB227" t="n">
        <v>16.72</v>
      </c>
      <c r="AC227" t="n">
        <v>16.72</v>
      </c>
      <c r="AD227" t="n">
        <v>16.720000000000027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inlineStr">
        <is>
          <t>unreconciled</t>
        </is>
      </c>
      <c r="AM227" t="inlineStr">
        <is>
          <t>Order Amount Mismatch (POS&gt;3PO)</t>
        </is>
      </c>
      <c r="AN227" t="n">
        <v>16.72</v>
      </c>
      <c r="AO227" t="n">
        <f>ROUND(P227*100/H227,2)</f>
        <v>0.0</v>
      </c>
      <c r="AP227" t="n">
        <f>ROUND(Q227*100/I227,2)</f>
        <v>0.0</v>
      </c>
      <c r="AQ227"/>
      <c r="AR227"/>
      <c r="AS227" t="n">
        <v>0.0</v>
      </c>
    </row>
    <row r="228">
      <c r="A228" s="1" t="n">
        <v>45232.0</v>
      </c>
      <c r="B228" s="2" t="n">
        <v>45232.93219907407</v>
      </c>
      <c r="C228" t="inlineStr">
        <is>
          <t>3140094012084970</t>
        </is>
      </c>
      <c r="D228" t="inlineStr">
        <is>
          <t>POS0012</t>
        </is>
      </c>
      <c r="E228" t="inlineStr">
        <is>
          <t>85</t>
        </is>
      </c>
      <c r="F228" t="inlineStr">
        <is>
          <t>0094</t>
        </is>
      </c>
      <c r="G228" t="inlineStr">
        <is>
          <t>5303254985</t>
        </is>
      </c>
      <c r="H228" t="n">
        <v>563.0</v>
      </c>
      <c r="I228" t="n">
        <v>536.18</v>
      </c>
      <c r="J228" t="n">
        <v>499.04</v>
      </c>
      <c r="K228" t="inlineStr">
        <is>
          <t>sale</t>
        </is>
      </c>
      <c r="L228" t="inlineStr">
        <is>
          <t/>
        </is>
      </c>
      <c r="M228" t="inlineStr">
        <is>
          <t/>
        </is>
      </c>
      <c r="N228" t="n">
        <v>0.0</v>
      </c>
      <c r="O228" t="n">
        <v>0.0</v>
      </c>
      <c r="P228" t="n">
        <v>416.51</v>
      </c>
      <c r="Q228" t="n">
        <v>416.48</v>
      </c>
      <c r="R228" t="n">
        <v>37.14</v>
      </c>
      <c r="S228" t="n">
        <v>37.14</v>
      </c>
      <c r="T228" t="n">
        <v>5.36</v>
      </c>
      <c r="U228" t="n">
        <v>5.36</v>
      </c>
      <c r="V228" t="n">
        <v>89.83</v>
      </c>
      <c r="W228" t="n">
        <v>89.83</v>
      </c>
      <c r="X228" t="n">
        <v>7.04</v>
      </c>
      <c r="Y228" t="n">
        <v>7.04</v>
      </c>
      <c r="Z228" t="n">
        <v>17.44</v>
      </c>
      <c r="AA228" t="n">
        <v>17.44</v>
      </c>
      <c r="AB228" t="n">
        <v>26.82</v>
      </c>
      <c r="AC228" t="n">
        <v>26.81</v>
      </c>
      <c r="AD228" t="n">
        <v>26.82000000000005</v>
      </c>
      <c r="AE228" t="n">
        <v>0.029999999999972715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0.010000000000001563</v>
      </c>
      <c r="AL228" t="inlineStr">
        <is>
          <t>unreconciled</t>
        </is>
      </c>
      <c r="AM228" t="inlineStr">
        <is>
          <t>Order Amount Mismatch (POS&gt;3PO)</t>
        </is>
      </c>
      <c r="AN228" t="n">
        <v>26.82</v>
      </c>
      <c r="AO228" t="n">
        <f>ROUND(P228*100/H228,2)</f>
        <v>0.0</v>
      </c>
      <c r="AP228" t="n">
        <f>ROUND(Q228*100/I228,2)</f>
        <v>0.0</v>
      </c>
      <c r="AQ228"/>
      <c r="AR228"/>
      <c r="AS228" t="n">
        <v>0.0</v>
      </c>
    </row>
    <row r="229">
      <c r="A229" s="1" t="n">
        <v>45231.0</v>
      </c>
      <c r="B229" s="2" t="n">
        <v>45231.85716435185</v>
      </c>
      <c r="C229" t="inlineStr">
        <is>
          <t>3140094012084520</t>
        </is>
      </c>
      <c r="D229" t="inlineStr">
        <is>
          <t>POS0012</t>
        </is>
      </c>
      <c r="E229" t="inlineStr">
        <is>
          <t>34</t>
        </is>
      </c>
      <c r="F229" t="inlineStr">
        <is>
          <t>0094</t>
        </is>
      </c>
      <c r="G229" t="inlineStr">
        <is>
          <t>5303268490</t>
        </is>
      </c>
      <c r="H229" t="n">
        <v>255.0</v>
      </c>
      <c r="I229" t="n">
        <v>242.86</v>
      </c>
      <c r="J229" t="n">
        <v>205.72</v>
      </c>
      <c r="K229" t="inlineStr">
        <is>
          <t>sale</t>
        </is>
      </c>
      <c r="L229" t="inlineStr">
        <is>
          <t/>
        </is>
      </c>
      <c r="M229" t="inlineStr">
        <is>
          <t/>
        </is>
      </c>
      <c r="N229" t="n">
        <v>0.0</v>
      </c>
      <c r="O229" t="n">
        <v>0.0</v>
      </c>
      <c r="P229" t="n">
        <v>192.97</v>
      </c>
      <c r="Q229" t="n">
        <v>192.97</v>
      </c>
      <c r="R229" t="n">
        <v>37.14</v>
      </c>
      <c r="S229" t="n">
        <v>37.14</v>
      </c>
      <c r="T229" t="n">
        <v>2.43</v>
      </c>
      <c r="U229" t="n">
        <v>2.43</v>
      </c>
      <c r="V229" t="n">
        <v>37.03</v>
      </c>
      <c r="W229" t="n">
        <v>37.03</v>
      </c>
      <c r="X229" t="n">
        <v>3.19</v>
      </c>
      <c r="Y229" t="n">
        <v>3.19</v>
      </c>
      <c r="Z229" t="n">
        <v>7.24</v>
      </c>
      <c r="AA229" t="n">
        <v>7.24</v>
      </c>
      <c r="AB229" t="n">
        <v>12.14</v>
      </c>
      <c r="AC229" t="n">
        <v>12.14</v>
      </c>
      <c r="AD229" t="n">
        <v>12.139999999999986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inlineStr">
        <is>
          <t>unreconciled</t>
        </is>
      </c>
      <c r="AM229" t="inlineStr">
        <is>
          <t>Order Amount Mismatch (POS&gt;3PO)</t>
        </is>
      </c>
      <c r="AN229" t="n">
        <v>12.14</v>
      </c>
      <c r="AO229" t="n">
        <f>ROUND(P229*100/H229,2)</f>
        <v>0.0</v>
      </c>
      <c r="AP229" t="n">
        <f>ROUND(Q229*100/I229,2)</f>
        <v>0.0</v>
      </c>
      <c r="AQ229"/>
      <c r="AR229"/>
      <c r="AS229" t="n">
        <v>0.0</v>
      </c>
    </row>
    <row r="230">
      <c r="A230" s="1" t="n">
        <v>45231.0</v>
      </c>
      <c r="B230" s="2" t="n">
        <v>45231.7512037037</v>
      </c>
      <c r="C230" t="inlineStr">
        <is>
          <t>3140023012058781</t>
        </is>
      </c>
      <c r="D230" t="inlineStr">
        <is>
          <t>POS0012</t>
        </is>
      </c>
      <c r="E230" t="inlineStr">
        <is>
          <t>75</t>
        </is>
      </c>
      <c r="F230" t="inlineStr">
        <is>
          <t>0023</t>
        </is>
      </c>
      <c r="G230" t="inlineStr">
        <is>
          <t>5303273930</t>
        </is>
      </c>
      <c r="H230" t="n">
        <v>267.0</v>
      </c>
      <c r="I230" t="n">
        <v>254.28</v>
      </c>
      <c r="J230" t="n">
        <v>217.14</v>
      </c>
      <c r="K230" t="inlineStr">
        <is>
          <t>sale</t>
        </is>
      </c>
      <c r="L230" t="inlineStr">
        <is>
          <t/>
        </is>
      </c>
      <c r="M230" t="inlineStr">
        <is>
          <t/>
        </is>
      </c>
      <c r="N230" t="n">
        <v>0.0</v>
      </c>
      <c r="O230" t="n">
        <v>0.0</v>
      </c>
      <c r="P230" t="n">
        <v>201.67</v>
      </c>
      <c r="Q230" t="n">
        <v>201.67</v>
      </c>
      <c r="R230" t="n">
        <v>37.14</v>
      </c>
      <c r="S230" t="n">
        <v>37.14</v>
      </c>
      <c r="T230" t="n">
        <v>2.54</v>
      </c>
      <c r="U230" t="n">
        <v>2.54</v>
      </c>
      <c r="V230" t="n">
        <v>39.09</v>
      </c>
      <c r="W230" t="n">
        <v>39.09</v>
      </c>
      <c r="X230" t="n">
        <v>3.34</v>
      </c>
      <c r="Y230" t="n">
        <v>3.34</v>
      </c>
      <c r="Z230" t="n">
        <v>7.64</v>
      </c>
      <c r="AA230" t="n">
        <v>7.64</v>
      </c>
      <c r="AB230" t="n">
        <v>12.72</v>
      </c>
      <c r="AC230" t="n">
        <v>12.72</v>
      </c>
      <c r="AD230" t="n">
        <v>12.719999999999999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inlineStr">
        <is>
          <t>unreconciled</t>
        </is>
      </c>
      <c r="AM230" t="inlineStr">
        <is>
          <t>Order Amount Mismatch (POS&gt;3PO)</t>
        </is>
      </c>
      <c r="AN230" t="n">
        <v>12.72</v>
      </c>
      <c r="AO230" t="n">
        <f>ROUND(P230*100/H230,2)</f>
        <v>0.0</v>
      </c>
      <c r="AP230" t="n">
        <f>ROUND(Q230*100/I230,2)</f>
        <v>0.0</v>
      </c>
      <c r="AQ230"/>
      <c r="AR230"/>
      <c r="AS230" t="n">
        <v>0.0</v>
      </c>
    </row>
    <row r="231">
      <c r="A231" s="1" t="n">
        <v>45235.0</v>
      </c>
      <c r="B231" s="2" t="n">
        <v>45235.8309375</v>
      </c>
      <c r="C231" t="inlineStr">
        <is>
          <t>3140023012059842</t>
        </is>
      </c>
      <c r="D231" t="inlineStr">
        <is>
          <t>POS0012</t>
        </is>
      </c>
      <c r="E231" t="inlineStr">
        <is>
          <t>34</t>
        </is>
      </c>
      <c r="F231" t="inlineStr">
        <is>
          <t>0023</t>
        </is>
      </c>
      <c r="G231" t="inlineStr">
        <is>
          <t>5303288432</t>
        </is>
      </c>
      <c r="H231" t="n">
        <v>148.0</v>
      </c>
      <c r="I231" t="n">
        <v>140.95</v>
      </c>
      <c r="J231" t="n">
        <v>103.81</v>
      </c>
      <c r="K231" t="inlineStr">
        <is>
          <t>sale</t>
        </is>
      </c>
      <c r="L231" t="inlineStr">
        <is>
          <t/>
        </is>
      </c>
      <c r="M231" t="inlineStr">
        <is>
          <t/>
        </is>
      </c>
      <c r="N231" t="n">
        <v>0.0</v>
      </c>
      <c r="O231" t="n">
        <v>0.0</v>
      </c>
      <c r="P231" t="n">
        <v>115.3</v>
      </c>
      <c r="Q231" t="n">
        <v>115.3</v>
      </c>
      <c r="R231" t="n">
        <v>37.14</v>
      </c>
      <c r="S231" t="n">
        <v>37.14</v>
      </c>
      <c r="T231" t="n">
        <v>1.41</v>
      </c>
      <c r="U231" t="n">
        <v>1.41</v>
      </c>
      <c r="V231" t="n">
        <v>18.69</v>
      </c>
      <c r="W231" t="n">
        <v>18.69</v>
      </c>
      <c r="X231" t="n">
        <v>1.85</v>
      </c>
      <c r="Y231" t="n">
        <v>1.85</v>
      </c>
      <c r="Z231" t="n">
        <v>3.7</v>
      </c>
      <c r="AA231" t="n">
        <v>3.69</v>
      </c>
      <c r="AB231" t="n">
        <v>7.04</v>
      </c>
      <c r="AC231" t="n">
        <v>7.05</v>
      </c>
      <c r="AD231" t="n">
        <v>7.050000000000011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0.010000000000000231</v>
      </c>
      <c r="AK231" t="n">
        <v>-0.009999999999999787</v>
      </c>
      <c r="AL231" t="inlineStr">
        <is>
          <t>unreconciled</t>
        </is>
      </c>
      <c r="AM231" t="inlineStr">
        <is>
          <t>Order Amount Mismatch (POS&gt;3PO)</t>
        </is>
      </c>
      <c r="AN231" t="n">
        <v>7.05</v>
      </c>
      <c r="AO231" t="n">
        <f>ROUND(P231*100/H231,2)</f>
        <v>0.0</v>
      </c>
      <c r="AP231" t="n">
        <f>ROUND(Q231*100/I231,2)</f>
        <v>0.0</v>
      </c>
      <c r="AQ231"/>
      <c r="AR231"/>
      <c r="AS231" t="n">
        <v>0.0</v>
      </c>
    </row>
    <row r="232">
      <c r="A232" s="1" t="n">
        <v>45232.0</v>
      </c>
      <c r="B232" s="2" t="n">
        <v>45232.866122685184</v>
      </c>
      <c r="C232" t="inlineStr">
        <is>
          <t>3140094012084905</t>
        </is>
      </c>
      <c r="D232" t="inlineStr">
        <is>
          <t>POS0012</t>
        </is>
      </c>
      <c r="E232" t="inlineStr">
        <is>
          <t>20</t>
        </is>
      </c>
      <c r="F232" t="inlineStr">
        <is>
          <t>0094</t>
        </is>
      </c>
      <c r="G232" t="inlineStr">
        <is>
          <t>5303317681</t>
        </is>
      </c>
      <c r="H232" t="n">
        <v>203.0</v>
      </c>
      <c r="I232" t="n">
        <v>193.3</v>
      </c>
      <c r="J232" t="n">
        <v>156.16</v>
      </c>
      <c r="K232" t="inlineStr">
        <is>
          <t>sale</t>
        </is>
      </c>
      <c r="L232" t="inlineStr">
        <is>
          <t/>
        </is>
      </c>
      <c r="M232" t="inlineStr">
        <is>
          <t/>
        </is>
      </c>
      <c r="N232" t="n">
        <v>0.0</v>
      </c>
      <c r="O232" t="n">
        <v>0.0</v>
      </c>
      <c r="P232" t="n">
        <v>155.2</v>
      </c>
      <c r="Q232" t="n">
        <v>155.19</v>
      </c>
      <c r="R232" t="n">
        <v>37.14</v>
      </c>
      <c r="S232" t="n">
        <v>37.14</v>
      </c>
      <c r="T232" t="n">
        <v>1.93</v>
      </c>
      <c r="U232" t="n">
        <v>1.93</v>
      </c>
      <c r="V232" t="n">
        <v>28.11</v>
      </c>
      <c r="W232" t="n">
        <v>28.11</v>
      </c>
      <c r="X232" t="n">
        <v>2.54</v>
      </c>
      <c r="Y232" t="n">
        <v>2.54</v>
      </c>
      <c r="Z232" t="n">
        <v>5.52</v>
      </c>
      <c r="AA232" t="n">
        <v>5.52</v>
      </c>
      <c r="AB232" t="n">
        <v>9.66</v>
      </c>
      <c r="AC232" t="n">
        <v>9.67</v>
      </c>
      <c r="AD232" t="n">
        <v>9.699999999999989</v>
      </c>
      <c r="AE232" t="n">
        <v>0.009999999999990905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-0.009999999999999787</v>
      </c>
      <c r="AL232" t="inlineStr">
        <is>
          <t>unreconciled</t>
        </is>
      </c>
      <c r="AM232" t="inlineStr">
        <is>
          <t>Order Amount Mismatch (POS&gt;3PO)</t>
        </is>
      </c>
      <c r="AN232" t="n">
        <v>9.7</v>
      </c>
      <c r="AO232" t="n">
        <f>ROUND(P232*100/H232,2)</f>
        <v>0.0</v>
      </c>
      <c r="AP232" t="n">
        <f>ROUND(Q232*100/I232,2)</f>
        <v>0.0</v>
      </c>
      <c r="AQ232"/>
      <c r="AR232"/>
      <c r="AS232" t="n">
        <v>0.0</v>
      </c>
    </row>
    <row r="233">
      <c r="A233" s="1" t="n">
        <v>45231.0</v>
      </c>
      <c r="B233" s="2" t="n">
        <v>45231.896828703706</v>
      </c>
      <c r="C233" t="inlineStr">
        <is>
          <t>3140094012084548</t>
        </is>
      </c>
      <c r="D233" t="inlineStr">
        <is>
          <t>POS0012</t>
        </is>
      </c>
      <c r="E233" t="inlineStr">
        <is>
          <t>62</t>
        </is>
      </c>
      <c r="F233" t="inlineStr">
        <is>
          <t>0094</t>
        </is>
      </c>
      <c r="G233" t="inlineStr">
        <is>
          <t>5303346487</t>
        </is>
      </c>
      <c r="H233" t="n">
        <v>153.0</v>
      </c>
      <c r="I233" t="n">
        <v>145.71</v>
      </c>
      <c r="J233" t="n">
        <v>108.57</v>
      </c>
      <c r="K233" t="inlineStr">
        <is>
          <t>sale</t>
        </is>
      </c>
      <c r="L233" t="inlineStr">
        <is>
          <t/>
        </is>
      </c>
      <c r="M233" t="inlineStr">
        <is>
          <t/>
        </is>
      </c>
      <c r="N233" t="n">
        <v>0.0</v>
      </c>
      <c r="O233" t="n">
        <v>0.0</v>
      </c>
      <c r="P233" t="n">
        <v>118.94</v>
      </c>
      <c r="Q233" t="n">
        <v>118.95</v>
      </c>
      <c r="R233" t="n">
        <v>37.14</v>
      </c>
      <c r="S233" t="n">
        <v>37.14</v>
      </c>
      <c r="T233" t="n">
        <v>1.46</v>
      </c>
      <c r="U233" t="n">
        <v>1.46</v>
      </c>
      <c r="V233" t="n">
        <v>19.54</v>
      </c>
      <c r="W233" t="n">
        <v>19.54</v>
      </c>
      <c r="X233" t="n">
        <v>1.91</v>
      </c>
      <c r="Y233" t="n">
        <v>1.91</v>
      </c>
      <c r="Z233" t="n">
        <v>3.86</v>
      </c>
      <c r="AA233" t="n">
        <v>3.86</v>
      </c>
      <c r="AB233" t="n">
        <v>7.28</v>
      </c>
      <c r="AC233" t="n">
        <v>7.29</v>
      </c>
      <c r="AD233" t="n">
        <v>7.289999999999992</v>
      </c>
      <c r="AE233" t="n">
        <v>-0.010000000000005116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-0.009999999999999787</v>
      </c>
      <c r="AL233" t="inlineStr">
        <is>
          <t>unreconciled</t>
        </is>
      </c>
      <c r="AM233" t="inlineStr">
        <is>
          <t>Order Amount Mismatch (POS&gt;3PO)</t>
        </is>
      </c>
      <c r="AN233" t="n">
        <v>7.29</v>
      </c>
      <c r="AO233" t="n">
        <f>ROUND(P233*100/H233,2)</f>
        <v>0.0</v>
      </c>
      <c r="AP233" t="n">
        <f>ROUND(Q233*100/I233,2)</f>
        <v>0.0</v>
      </c>
      <c r="AQ233"/>
      <c r="AR233"/>
      <c r="AS233" t="n">
        <v>0.0</v>
      </c>
    </row>
    <row r="234">
      <c r="A234" s="1" t="n">
        <v>45232.0</v>
      </c>
      <c r="B234" s="2" t="n">
        <v>45232.76849537037</v>
      </c>
      <c r="C234" t="inlineStr">
        <is>
          <t>3140094012084828</t>
        </is>
      </c>
      <c r="D234" t="inlineStr">
        <is>
          <t>POS0012</t>
        </is>
      </c>
      <c r="E234" t="inlineStr">
        <is>
          <t>43</t>
        </is>
      </c>
      <c r="F234" t="inlineStr">
        <is>
          <t>0094</t>
        </is>
      </c>
      <c r="G234" t="inlineStr">
        <is>
          <t>5303385040</t>
        </is>
      </c>
      <c r="H234" t="n">
        <v>247.0</v>
      </c>
      <c r="I234" t="n">
        <v>235.23</v>
      </c>
      <c r="J234" t="n">
        <v>198.09</v>
      </c>
      <c r="K234" t="inlineStr">
        <is>
          <t>sale</t>
        </is>
      </c>
      <c r="L234" t="inlineStr">
        <is>
          <t/>
        </is>
      </c>
      <c r="M234" t="inlineStr">
        <is>
          <t/>
        </is>
      </c>
      <c r="N234" t="n">
        <v>0.0</v>
      </c>
      <c r="O234" t="n">
        <v>0.0</v>
      </c>
      <c r="P234" t="n">
        <v>187.15</v>
      </c>
      <c r="Q234" t="n">
        <v>187.15</v>
      </c>
      <c r="R234" t="n">
        <v>37.14</v>
      </c>
      <c r="S234" t="n">
        <v>37.14</v>
      </c>
      <c r="T234" t="n">
        <v>2.35</v>
      </c>
      <c r="U234" t="n">
        <v>2.35</v>
      </c>
      <c r="V234" t="n">
        <v>35.66</v>
      </c>
      <c r="W234" t="n">
        <v>35.66</v>
      </c>
      <c r="X234" t="n">
        <v>3.09</v>
      </c>
      <c r="Y234" t="n">
        <v>3.09</v>
      </c>
      <c r="Z234" t="n">
        <v>6.98</v>
      </c>
      <c r="AA234" t="n">
        <v>6.98</v>
      </c>
      <c r="AB234" t="n">
        <v>11.76</v>
      </c>
      <c r="AC234" t="n">
        <v>11.76</v>
      </c>
      <c r="AD234" t="n">
        <v>11.77000000000001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inlineStr">
        <is>
          <t>unreconciled</t>
        </is>
      </c>
      <c r="AM234" t="inlineStr">
        <is>
          <t>Order Amount Mismatch (POS&gt;3PO)</t>
        </is>
      </c>
      <c r="AN234" t="n">
        <v>11.77</v>
      </c>
      <c r="AO234" t="n">
        <f>ROUND(P234*100/H234,2)</f>
        <v>0.0</v>
      </c>
      <c r="AP234" t="n">
        <f>ROUND(Q234*100/I234,2)</f>
        <v>0.0</v>
      </c>
      <c r="AQ234"/>
      <c r="AR234"/>
      <c r="AS234" t="n">
        <v>0.0</v>
      </c>
    </row>
    <row r="235">
      <c r="A235" s="1" t="n">
        <v>45231.0</v>
      </c>
      <c r="B235" s="2" t="n">
        <v>45231.67743055556</v>
      </c>
      <c r="C235" t="inlineStr">
        <is>
          <t>3140023012058749</t>
        </is>
      </c>
      <c r="D235" t="inlineStr">
        <is>
          <t>POS0012</t>
        </is>
      </c>
      <c r="E235" t="inlineStr">
        <is>
          <t>43</t>
        </is>
      </c>
      <c r="F235" t="inlineStr">
        <is>
          <t>0023</t>
        </is>
      </c>
      <c r="G235" t="inlineStr">
        <is>
          <t>5303402688</t>
        </is>
      </c>
      <c r="H235" t="n">
        <v>407.0</v>
      </c>
      <c r="I235" t="n">
        <v>387.61</v>
      </c>
      <c r="J235" t="n">
        <v>350.47</v>
      </c>
      <c r="K235" t="inlineStr">
        <is>
          <t>sale</t>
        </is>
      </c>
      <c r="L235" t="inlineStr">
        <is>
          <t/>
        </is>
      </c>
      <c r="M235" t="inlineStr">
        <is>
          <t/>
        </is>
      </c>
      <c r="N235" t="n">
        <v>0.0</v>
      </c>
      <c r="O235" t="n">
        <v>0.0</v>
      </c>
      <c r="P235" t="n">
        <v>303.29</v>
      </c>
      <c r="Q235" t="n">
        <v>303.29</v>
      </c>
      <c r="R235" t="n">
        <v>37.14</v>
      </c>
      <c r="S235" t="n">
        <v>37.14</v>
      </c>
      <c r="T235" t="n">
        <v>3.88</v>
      </c>
      <c r="U235" t="n">
        <v>3.88</v>
      </c>
      <c r="V235" t="n">
        <v>63.08</v>
      </c>
      <c r="W235" t="n">
        <v>63.08</v>
      </c>
      <c r="X235" t="n">
        <v>5.09</v>
      </c>
      <c r="Y235" t="n">
        <v>5.09</v>
      </c>
      <c r="Z235" t="n">
        <v>12.27</v>
      </c>
      <c r="AA235" t="n">
        <v>12.27</v>
      </c>
      <c r="AB235" t="n">
        <v>19.38</v>
      </c>
      <c r="AC235" t="n">
        <v>19.38</v>
      </c>
      <c r="AD235" t="n">
        <v>19.389999999999986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inlineStr">
        <is>
          <t>unreconciled</t>
        </is>
      </c>
      <c r="AM235" t="inlineStr">
        <is>
          <t>Order Amount Mismatch (POS&gt;3PO)</t>
        </is>
      </c>
      <c r="AN235" t="n">
        <v>19.39</v>
      </c>
      <c r="AO235" t="n">
        <f>ROUND(P235*100/H235,2)</f>
        <v>0.0</v>
      </c>
      <c r="AP235" t="n">
        <f>ROUND(Q235*100/I235,2)</f>
        <v>0.0</v>
      </c>
      <c r="AQ235"/>
      <c r="AR235"/>
      <c r="AS235" t="n">
        <v>0.0</v>
      </c>
    </row>
    <row r="236">
      <c r="A236" s="1" t="n">
        <v>45235.0</v>
      </c>
      <c r="B236" s="2" t="n">
        <v>45235.42125</v>
      </c>
      <c r="C236" t="inlineStr">
        <is>
          <t>3140023012059735</t>
        </is>
      </c>
      <c r="D236" t="inlineStr">
        <is>
          <t>POS0012</t>
        </is>
      </c>
      <c r="E236" t="inlineStr">
        <is>
          <t>27</t>
        </is>
      </c>
      <c r="F236" t="inlineStr">
        <is>
          <t>0023</t>
        </is>
      </c>
      <c r="G236" t="inlineStr">
        <is>
          <t>5303486650</t>
        </is>
      </c>
      <c r="H236" t="n">
        <v>473.0</v>
      </c>
      <c r="I236" t="n">
        <v>450.47</v>
      </c>
      <c r="J236" t="n">
        <v>413.33</v>
      </c>
      <c r="K236" t="inlineStr">
        <is>
          <t>sale</t>
        </is>
      </c>
      <c r="L236" t="inlineStr">
        <is>
          <t/>
        </is>
      </c>
      <c r="M236" t="inlineStr">
        <is>
          <t/>
        </is>
      </c>
      <c r="N236" t="n">
        <v>0.0</v>
      </c>
      <c r="O236" t="n">
        <v>0.0</v>
      </c>
      <c r="P236" t="n">
        <v>351.2</v>
      </c>
      <c r="Q236" t="n">
        <v>351.2</v>
      </c>
      <c r="R236" t="n">
        <v>37.14</v>
      </c>
      <c r="S236" t="n">
        <v>37.14</v>
      </c>
      <c r="T236" t="n">
        <v>4.5</v>
      </c>
      <c r="U236" t="n">
        <v>4.5</v>
      </c>
      <c r="V236" t="n">
        <v>74.4</v>
      </c>
      <c r="W236" t="n">
        <v>74.4</v>
      </c>
      <c r="X236" t="n">
        <v>5.91</v>
      </c>
      <c r="Y236" t="n">
        <v>5.91</v>
      </c>
      <c r="Z236" t="n">
        <v>14.46</v>
      </c>
      <c r="AA236" t="n">
        <v>14.45</v>
      </c>
      <c r="AB236" t="n">
        <v>22.52</v>
      </c>
      <c r="AC236" t="n">
        <v>22.53</v>
      </c>
      <c r="AD236" t="n">
        <v>22.529999999999973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0.010000000000001563</v>
      </c>
      <c r="AK236" t="n">
        <v>-0.010000000000001563</v>
      </c>
      <c r="AL236" t="inlineStr">
        <is>
          <t>unreconciled</t>
        </is>
      </c>
      <c r="AM236" t="inlineStr">
        <is>
          <t>Order Amount Mismatch (POS&gt;3PO)</t>
        </is>
      </c>
      <c r="AN236" t="n">
        <v>22.53</v>
      </c>
      <c r="AO236" t="n">
        <f>ROUND(P236*100/H236,2)</f>
        <v>0.0</v>
      </c>
      <c r="AP236" t="n">
        <f>ROUND(Q236*100/I236,2)</f>
        <v>0.0</v>
      </c>
      <c r="AQ236"/>
      <c r="AR236"/>
      <c r="AS236" t="n">
        <v>0.0</v>
      </c>
    </row>
    <row r="237">
      <c r="A237" s="1" t="n">
        <v>45231.0</v>
      </c>
      <c r="B237" s="2" t="n">
        <v>45231.692465277774</v>
      </c>
      <c r="C237" t="inlineStr">
        <is>
          <t>3140094012084424</t>
        </is>
      </c>
      <c r="D237" t="inlineStr">
        <is>
          <t>POS0012</t>
        </is>
      </c>
      <c r="E237" t="inlineStr">
        <is>
          <t>38</t>
        </is>
      </c>
      <c r="F237" t="inlineStr">
        <is>
          <t>0094</t>
        </is>
      </c>
      <c r="G237" t="inlineStr">
        <is>
          <t>5303525021</t>
        </is>
      </c>
      <c r="H237" t="n">
        <v>209.0</v>
      </c>
      <c r="I237" t="n">
        <v>199.04</v>
      </c>
      <c r="J237" t="n">
        <v>161.9</v>
      </c>
      <c r="K237" t="inlineStr">
        <is>
          <t>sale</t>
        </is>
      </c>
      <c r="L237" t="inlineStr">
        <is>
          <t/>
        </is>
      </c>
      <c r="M237" t="inlineStr">
        <is>
          <t/>
        </is>
      </c>
      <c r="N237" t="n">
        <v>0.0</v>
      </c>
      <c r="O237" t="n">
        <v>0.0</v>
      </c>
      <c r="P237" t="n">
        <v>159.58</v>
      </c>
      <c r="Q237" t="n">
        <v>159.57</v>
      </c>
      <c r="R237" t="n">
        <v>37.14</v>
      </c>
      <c r="S237" t="n">
        <v>37.14</v>
      </c>
      <c r="T237" t="n">
        <v>1.99</v>
      </c>
      <c r="U237" t="n">
        <v>1.99</v>
      </c>
      <c r="V237" t="n">
        <v>29.14</v>
      </c>
      <c r="W237" t="n">
        <v>29.14</v>
      </c>
      <c r="X237" t="n">
        <v>2.61</v>
      </c>
      <c r="Y237" t="n">
        <v>2.61</v>
      </c>
      <c r="Z237" t="n">
        <v>5.72</v>
      </c>
      <c r="AA237" t="n">
        <v>5.72</v>
      </c>
      <c r="AB237" t="n">
        <v>9.96</v>
      </c>
      <c r="AC237" t="n">
        <v>9.95</v>
      </c>
      <c r="AD237" t="n">
        <v>9.960000000000008</v>
      </c>
      <c r="AE237" t="n">
        <v>0.010000000000019327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0.010000000000001563</v>
      </c>
      <c r="AL237" t="inlineStr">
        <is>
          <t>unreconciled</t>
        </is>
      </c>
      <c r="AM237" t="inlineStr">
        <is>
          <t>Order Amount Mismatch (POS&gt;3PO)</t>
        </is>
      </c>
      <c r="AN237" t="n">
        <v>9.96</v>
      </c>
      <c r="AO237" t="n">
        <f>ROUND(P237*100/H237,2)</f>
        <v>0.0</v>
      </c>
      <c r="AP237" t="n">
        <f>ROUND(Q237*100/I237,2)</f>
        <v>0.0</v>
      </c>
      <c r="AQ237"/>
      <c r="AR237"/>
      <c r="AS237" t="n">
        <v>0.0</v>
      </c>
    </row>
    <row r="238">
      <c r="A238" s="1" t="n">
        <v>45234.0</v>
      </c>
      <c r="B238" s="2" t="n">
        <v>45234.56820601852</v>
      </c>
      <c r="C238" t="inlineStr">
        <is>
          <t>3140094012085480</t>
        </is>
      </c>
      <c r="D238" t="inlineStr">
        <is>
          <t>POS0012</t>
        </is>
      </c>
      <c r="E238" t="inlineStr">
        <is>
          <t>95</t>
        </is>
      </c>
      <c r="F238" t="inlineStr">
        <is>
          <t>0094</t>
        </is>
      </c>
      <c r="G238" t="inlineStr">
        <is>
          <t>5303531507</t>
        </is>
      </c>
      <c r="H238" t="n">
        <v>769.0</v>
      </c>
      <c r="I238" t="n">
        <v>732.38</v>
      </c>
      <c r="J238" t="n">
        <v>695.24</v>
      </c>
      <c r="K238" t="inlineStr">
        <is>
          <t>sale</t>
        </is>
      </c>
      <c r="L238" t="inlineStr">
        <is>
          <t/>
        </is>
      </c>
      <c r="M238" t="inlineStr">
        <is>
          <t/>
        </is>
      </c>
      <c r="N238" t="n">
        <v>0.0</v>
      </c>
      <c r="O238" t="n">
        <v>0.0</v>
      </c>
      <c r="P238" t="n">
        <v>566.05</v>
      </c>
      <c r="Q238" t="n">
        <v>566.05</v>
      </c>
      <c r="R238" t="n">
        <v>37.14</v>
      </c>
      <c r="S238" t="n">
        <v>37.14</v>
      </c>
      <c r="T238" t="n">
        <v>7.32</v>
      </c>
      <c r="U238" t="n">
        <v>7.32</v>
      </c>
      <c r="V238" t="n">
        <v>125.14</v>
      </c>
      <c r="W238" t="n">
        <v>125.14</v>
      </c>
      <c r="X238" t="n">
        <v>9.61</v>
      </c>
      <c r="Y238" t="n">
        <v>9.61</v>
      </c>
      <c r="Z238" t="n">
        <v>24.26</v>
      </c>
      <c r="AA238" t="n">
        <v>24.26</v>
      </c>
      <c r="AB238" t="n">
        <v>36.62</v>
      </c>
      <c r="AC238" t="n">
        <v>36.62</v>
      </c>
      <c r="AD238" t="n">
        <v>36.620000000000005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inlineStr">
        <is>
          <t>unreconciled</t>
        </is>
      </c>
      <c r="AM238" t="inlineStr">
        <is>
          <t>Order Amount Mismatch (POS&gt;3PO)</t>
        </is>
      </c>
      <c r="AN238" t="n">
        <v>36.62</v>
      </c>
      <c r="AO238" t="n">
        <f>ROUND(P238*100/H238,2)</f>
        <v>0.0</v>
      </c>
      <c r="AP238" t="n">
        <f>ROUND(Q238*100/I238,2)</f>
        <v>0.0</v>
      </c>
      <c r="AQ238"/>
      <c r="AR238"/>
      <c r="AS238" t="n">
        <v>0.0</v>
      </c>
    </row>
    <row r="239">
      <c r="A239" s="1" t="n">
        <v>45231.0</v>
      </c>
      <c r="B239" s="2" t="n">
        <v>45231.8465162037</v>
      </c>
      <c r="C239" t="inlineStr">
        <is>
          <t>3140023012058814</t>
        </is>
      </c>
      <c r="D239" t="inlineStr">
        <is>
          <t>POS0012</t>
        </is>
      </c>
      <c r="E239" t="inlineStr">
        <is>
          <t>08</t>
        </is>
      </c>
      <c r="F239" t="inlineStr">
        <is>
          <t>0023</t>
        </is>
      </c>
      <c r="G239" t="inlineStr">
        <is>
          <t>5303547693</t>
        </is>
      </c>
      <c r="H239" t="n">
        <v>554.0</v>
      </c>
      <c r="I239" t="n">
        <v>527.61</v>
      </c>
      <c r="J239" t="n">
        <v>490.47</v>
      </c>
      <c r="K239" t="inlineStr">
        <is>
          <t>sale</t>
        </is>
      </c>
      <c r="L239" t="inlineStr">
        <is>
          <t/>
        </is>
      </c>
      <c r="M239" t="inlineStr">
        <is>
          <t/>
        </is>
      </c>
      <c r="N239" t="n">
        <v>0.0</v>
      </c>
      <c r="O239" t="n">
        <v>0.0</v>
      </c>
      <c r="P239" t="n">
        <v>409.99</v>
      </c>
      <c r="Q239" t="n">
        <v>409.97</v>
      </c>
      <c r="R239" t="n">
        <v>37.14</v>
      </c>
      <c r="S239" t="n">
        <v>37.14</v>
      </c>
      <c r="T239" t="n">
        <v>5.28</v>
      </c>
      <c r="U239" t="n">
        <v>5.28</v>
      </c>
      <c r="V239" t="n">
        <v>88.28</v>
      </c>
      <c r="W239" t="n">
        <v>88.28</v>
      </c>
      <c r="X239" t="n">
        <v>6.92</v>
      </c>
      <c r="Y239" t="n">
        <v>6.92</v>
      </c>
      <c r="Z239" t="n">
        <v>17.14</v>
      </c>
      <c r="AA239" t="n">
        <v>17.14</v>
      </c>
      <c r="AB239" t="n">
        <v>26.38</v>
      </c>
      <c r="AC239" t="n">
        <v>26.38</v>
      </c>
      <c r="AD239" t="n">
        <v>26.389999999999986</v>
      </c>
      <c r="AE239" t="n">
        <v>0.01999999999998181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inlineStr">
        <is>
          <t>unreconciled</t>
        </is>
      </c>
      <c r="AM239" t="inlineStr">
        <is>
          <t>Order Amount Mismatch (POS&gt;3PO)</t>
        </is>
      </c>
      <c r="AN239" t="n">
        <v>26.39</v>
      </c>
      <c r="AO239" t="n">
        <f>ROUND(P239*100/H239,2)</f>
        <v>0.0</v>
      </c>
      <c r="AP239" t="n">
        <f>ROUND(Q239*100/I239,2)</f>
        <v>0.0</v>
      </c>
      <c r="AQ239"/>
      <c r="AR239"/>
      <c r="AS239" t="n">
        <v>0.0</v>
      </c>
    </row>
    <row r="240">
      <c r="A240" s="1" t="n">
        <v>45232.0</v>
      </c>
      <c r="B240" s="2" t="n">
        <v>45232.503275462965</v>
      </c>
      <c r="C240" t="inlineStr">
        <is>
          <t>3140094012084660</t>
        </is>
      </c>
      <c r="D240" t="inlineStr">
        <is>
          <t>POS0012</t>
        </is>
      </c>
      <c r="E240" t="inlineStr">
        <is>
          <t>74</t>
        </is>
      </c>
      <c r="F240" t="inlineStr">
        <is>
          <t>0094</t>
        </is>
      </c>
      <c r="G240" t="inlineStr">
        <is>
          <t>5303574367</t>
        </is>
      </c>
      <c r="H240" t="n">
        <v>1189.0</v>
      </c>
      <c r="I240" t="n">
        <v>1132.39</v>
      </c>
      <c r="J240" t="n">
        <v>1095.25</v>
      </c>
      <c r="K240" t="inlineStr">
        <is>
          <t>sale</t>
        </is>
      </c>
      <c r="L240" t="inlineStr">
        <is>
          <t/>
        </is>
      </c>
      <c r="M240" t="inlineStr">
        <is>
          <t/>
        </is>
      </c>
      <c r="N240" t="n">
        <v>0.0</v>
      </c>
      <c r="O240" t="n">
        <v>0.0</v>
      </c>
      <c r="P240" t="n">
        <v>870.91</v>
      </c>
      <c r="Q240" t="n">
        <v>870.91</v>
      </c>
      <c r="R240" t="n">
        <v>37.14</v>
      </c>
      <c r="S240" t="n">
        <v>37.14</v>
      </c>
      <c r="T240" t="n">
        <v>11.32</v>
      </c>
      <c r="U240" t="n">
        <v>11.32</v>
      </c>
      <c r="V240" t="n">
        <v>197.14</v>
      </c>
      <c r="W240" t="n">
        <v>197.14</v>
      </c>
      <c r="X240" t="n">
        <v>14.86</v>
      </c>
      <c r="Y240" t="n">
        <v>14.86</v>
      </c>
      <c r="Z240" t="n">
        <v>38.16</v>
      </c>
      <c r="AA240" t="n">
        <v>38.16</v>
      </c>
      <c r="AB240" t="n">
        <v>56.62</v>
      </c>
      <c r="AC240" t="n">
        <v>56.62</v>
      </c>
      <c r="AD240" t="n">
        <v>56.6099999999999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inlineStr">
        <is>
          <t>unreconciled</t>
        </is>
      </c>
      <c r="AM240" t="inlineStr">
        <is>
          <t>Order Amount Mismatch (POS&gt;3PO)</t>
        </is>
      </c>
      <c r="AN240" t="n">
        <v>56.61</v>
      </c>
      <c r="AO240" t="n">
        <f>ROUND(P240*100/H240,2)</f>
        <v>0.0</v>
      </c>
      <c r="AP240" t="n">
        <f>ROUND(Q240*100/I240,2)</f>
        <v>0.0</v>
      </c>
      <c r="AQ240"/>
      <c r="AR240"/>
      <c r="AS240" t="n">
        <v>0.0</v>
      </c>
    </row>
    <row r="241">
      <c r="A241" s="1" t="n">
        <v>45235.0</v>
      </c>
      <c r="B241" s="2" t="n">
        <v>45235.68613425926</v>
      </c>
      <c r="C241" t="inlineStr">
        <is>
          <t>3140094012086085</t>
        </is>
      </c>
      <c r="D241" t="inlineStr">
        <is>
          <t>POS0012</t>
        </is>
      </c>
      <c r="E241" t="inlineStr">
        <is>
          <t>00</t>
        </is>
      </c>
      <c r="F241" t="inlineStr">
        <is>
          <t>0094</t>
        </is>
      </c>
      <c r="G241" t="inlineStr">
        <is>
          <t>5303621074</t>
        </is>
      </c>
      <c r="H241" t="n">
        <v>306.0</v>
      </c>
      <c r="I241" t="n">
        <v>291.43</v>
      </c>
      <c r="J241" t="n">
        <v>254.29</v>
      </c>
      <c r="K241" t="inlineStr">
        <is>
          <t>sale</t>
        </is>
      </c>
      <c r="L241" t="inlineStr">
        <is>
          <t/>
        </is>
      </c>
      <c r="M241" t="inlineStr">
        <is>
          <t/>
        </is>
      </c>
      <c r="N241" t="n">
        <v>0.0</v>
      </c>
      <c r="O241" t="n">
        <v>0.0</v>
      </c>
      <c r="P241" t="n">
        <v>230.0</v>
      </c>
      <c r="Q241" t="n">
        <v>229.99</v>
      </c>
      <c r="R241" t="n">
        <v>37.14</v>
      </c>
      <c r="S241" t="n">
        <v>37.14</v>
      </c>
      <c r="T241" t="n">
        <v>2.91</v>
      </c>
      <c r="U241" t="n">
        <v>2.91</v>
      </c>
      <c r="V241" t="n">
        <v>45.77</v>
      </c>
      <c r="W241" t="n">
        <v>45.77</v>
      </c>
      <c r="X241" t="n">
        <v>3.82</v>
      </c>
      <c r="Y241" t="n">
        <v>3.82</v>
      </c>
      <c r="Z241" t="n">
        <v>8.93</v>
      </c>
      <c r="AA241" t="n">
        <v>8.93</v>
      </c>
      <c r="AB241" t="n">
        <v>14.58</v>
      </c>
      <c r="AC241" t="n">
        <v>14.57</v>
      </c>
      <c r="AD241" t="n">
        <v>14.569999999999993</v>
      </c>
      <c r="AE241" t="n">
        <v>0.009999999999990905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0.009999999999999787</v>
      </c>
      <c r="AL241" t="inlineStr">
        <is>
          <t>unreconciled</t>
        </is>
      </c>
      <c r="AM241" t="inlineStr">
        <is>
          <t>Order Amount Mismatch (POS&gt;3PO)</t>
        </is>
      </c>
      <c r="AN241" t="n">
        <v>14.57</v>
      </c>
      <c r="AO241" t="n">
        <f>ROUND(P241*100/H241,2)</f>
        <v>0.0</v>
      </c>
      <c r="AP241" t="n">
        <f>ROUND(Q241*100/I241,2)</f>
        <v>0.0</v>
      </c>
      <c r="AQ241"/>
      <c r="AR241"/>
      <c r="AS241" t="n">
        <v>0.0</v>
      </c>
    </row>
    <row r="242">
      <c r="A242" s="1" t="n">
        <v>45232.0</v>
      </c>
      <c r="B242" s="2" t="n">
        <v>45232.88422453704</v>
      </c>
      <c r="C242" t="inlineStr">
        <is>
          <t>3140094012084920</t>
        </is>
      </c>
      <c r="D242" t="inlineStr">
        <is>
          <t>POS0012</t>
        </is>
      </c>
      <c r="E242" t="inlineStr">
        <is>
          <t>35</t>
        </is>
      </c>
      <c r="F242" t="inlineStr">
        <is>
          <t>0094</t>
        </is>
      </c>
      <c r="G242" t="inlineStr">
        <is>
          <t>5303627871</t>
        </is>
      </c>
      <c r="H242" t="n">
        <v>417.0</v>
      </c>
      <c r="I242" t="n">
        <v>397.15</v>
      </c>
      <c r="J242" t="n">
        <v>360.01</v>
      </c>
      <c r="K242" t="inlineStr">
        <is>
          <t>sale</t>
        </is>
      </c>
      <c r="L242" t="inlineStr">
        <is>
          <t/>
        </is>
      </c>
      <c r="M242" t="inlineStr">
        <is>
          <t/>
        </is>
      </c>
      <c r="N242" t="n">
        <v>0.0</v>
      </c>
      <c r="O242" t="n">
        <v>0.0</v>
      </c>
      <c r="P242" t="n">
        <v>310.57</v>
      </c>
      <c r="Q242" t="n">
        <v>310.55</v>
      </c>
      <c r="R242" t="n">
        <v>37.14</v>
      </c>
      <c r="S242" t="n">
        <v>37.14</v>
      </c>
      <c r="T242" t="n">
        <v>3.97</v>
      </c>
      <c r="U242" t="n">
        <v>3.97</v>
      </c>
      <c r="V242" t="n">
        <v>64.8</v>
      </c>
      <c r="W242" t="n">
        <v>64.8</v>
      </c>
      <c r="X242" t="n">
        <v>5.21</v>
      </c>
      <c r="Y242" t="n">
        <v>5.21</v>
      </c>
      <c r="Z242" t="n">
        <v>12.6</v>
      </c>
      <c r="AA242" t="n">
        <v>12.6</v>
      </c>
      <c r="AB242" t="n">
        <v>19.86</v>
      </c>
      <c r="AC242" t="n">
        <v>19.86</v>
      </c>
      <c r="AD242" t="n">
        <v>19.850000000000023</v>
      </c>
      <c r="AE242" t="n">
        <v>0.01999999999998181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inlineStr">
        <is>
          <t>unreconciled</t>
        </is>
      </c>
      <c r="AM242" t="inlineStr">
        <is>
          <t>Order Amount Mismatch (POS&gt;3PO)</t>
        </is>
      </c>
      <c r="AN242" t="n">
        <v>19.85</v>
      </c>
      <c r="AO242" t="n">
        <f>ROUND(P242*100/H242,2)</f>
        <v>0.0</v>
      </c>
      <c r="AP242" t="n">
        <f>ROUND(Q242*100/I242,2)</f>
        <v>0.0</v>
      </c>
      <c r="AQ242"/>
      <c r="AR242"/>
      <c r="AS242" t="n">
        <v>0.0</v>
      </c>
    </row>
    <row r="243">
      <c r="A243" s="1" t="n">
        <v>45231.0</v>
      </c>
      <c r="B243" s="2" t="n">
        <v>45232.0108912037</v>
      </c>
      <c r="C243" t="inlineStr">
        <is>
          <t>3140023012058895</t>
        </is>
      </c>
      <c r="D243" t="inlineStr">
        <is>
          <t>POS0012</t>
        </is>
      </c>
      <c r="E243" t="inlineStr">
        <is>
          <t>89</t>
        </is>
      </c>
      <c r="F243" t="inlineStr">
        <is>
          <t>0023</t>
        </is>
      </c>
      <c r="G243" t="inlineStr">
        <is>
          <t>5303724529</t>
        </is>
      </c>
      <c r="H243" t="n">
        <v>241.0</v>
      </c>
      <c r="I243" t="n">
        <v>229.52</v>
      </c>
      <c r="J243" t="n">
        <v>192.38</v>
      </c>
      <c r="K243" t="inlineStr">
        <is>
          <t>sale</t>
        </is>
      </c>
      <c r="L243" t="inlineStr">
        <is>
          <t/>
        </is>
      </c>
      <c r="M243" t="inlineStr">
        <is>
          <t/>
        </is>
      </c>
      <c r="N243" t="n">
        <v>0.0</v>
      </c>
      <c r="O243" t="n">
        <v>0.0</v>
      </c>
      <c r="P243" t="n">
        <v>182.8</v>
      </c>
      <c r="Q243" t="n">
        <v>182.81</v>
      </c>
      <c r="R243" t="n">
        <v>37.14</v>
      </c>
      <c r="S243" t="n">
        <v>37.14</v>
      </c>
      <c r="T243" t="n">
        <v>2.3</v>
      </c>
      <c r="U243" t="n">
        <v>2.3</v>
      </c>
      <c r="V243" t="n">
        <v>34.63</v>
      </c>
      <c r="W243" t="n">
        <v>34.63</v>
      </c>
      <c r="X243" t="n">
        <v>3.01</v>
      </c>
      <c r="Y243" t="n">
        <v>3.01</v>
      </c>
      <c r="Z243" t="n">
        <v>6.78</v>
      </c>
      <c r="AA243" t="n">
        <v>6.77</v>
      </c>
      <c r="AB243" t="n">
        <v>11.48</v>
      </c>
      <c r="AC243" t="n">
        <v>11.48</v>
      </c>
      <c r="AD243" t="n">
        <v>11.47999999999999</v>
      </c>
      <c r="AE243" t="n">
        <v>-0.009999999999990905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0.010000000000000675</v>
      </c>
      <c r="AK243" t="n">
        <v>0.0</v>
      </c>
      <c r="AL243" t="inlineStr">
        <is>
          <t>unreconciled</t>
        </is>
      </c>
      <c r="AM243" t="inlineStr">
        <is>
          <t>Order Amount Mismatch (POS&gt;3PO)</t>
        </is>
      </c>
      <c r="AN243" t="n">
        <v>11.48</v>
      </c>
      <c r="AO243" t="n">
        <f>ROUND(P243*100/H243,2)</f>
        <v>0.0</v>
      </c>
      <c r="AP243" t="n">
        <f>ROUND(Q243*100/I243,2)</f>
        <v>0.0</v>
      </c>
      <c r="AQ243"/>
      <c r="AR243"/>
      <c r="AS243" t="n">
        <v>0.0</v>
      </c>
    </row>
    <row r="244">
      <c r="A244" s="1" t="n">
        <v>45232.0</v>
      </c>
      <c r="B244" s="2" t="n">
        <v>45232.5984375</v>
      </c>
      <c r="C244" t="inlineStr">
        <is>
          <t>3140094012084716</t>
        </is>
      </c>
      <c r="D244" t="inlineStr">
        <is>
          <t>POS0012</t>
        </is>
      </c>
      <c r="E244" t="inlineStr">
        <is>
          <t>30</t>
        </is>
      </c>
      <c r="F244" t="inlineStr">
        <is>
          <t>0094</t>
        </is>
      </c>
      <c r="G244" t="inlineStr">
        <is>
          <t>5303749537</t>
        </is>
      </c>
      <c r="H244" t="n">
        <v>334.0</v>
      </c>
      <c r="I244" t="n">
        <v>318.09</v>
      </c>
      <c r="J244" t="n">
        <v>280.95</v>
      </c>
      <c r="K244" t="inlineStr">
        <is>
          <t>sale</t>
        </is>
      </c>
      <c r="L244" t="inlineStr">
        <is>
          <t/>
        </is>
      </c>
      <c r="M244" t="inlineStr">
        <is>
          <t/>
        </is>
      </c>
      <c r="N244" t="n">
        <v>0.0</v>
      </c>
      <c r="O244" t="n">
        <v>0.0</v>
      </c>
      <c r="P244" t="n">
        <v>250.32</v>
      </c>
      <c r="Q244" t="n">
        <v>250.32</v>
      </c>
      <c r="R244" t="n">
        <v>37.14</v>
      </c>
      <c r="S244" t="n">
        <v>37.14</v>
      </c>
      <c r="T244" t="n">
        <v>3.18</v>
      </c>
      <c r="U244" t="n">
        <v>3.18</v>
      </c>
      <c r="V244" t="n">
        <v>50.57</v>
      </c>
      <c r="W244" t="n">
        <v>50.57</v>
      </c>
      <c r="X244" t="n">
        <v>4.17</v>
      </c>
      <c r="Y244" t="n">
        <v>4.18</v>
      </c>
      <c r="Z244" t="n">
        <v>9.85</v>
      </c>
      <c r="AA244" t="n">
        <v>9.85</v>
      </c>
      <c r="AB244" t="n">
        <v>15.9</v>
      </c>
      <c r="AC244" t="n">
        <v>15.91</v>
      </c>
      <c r="AD244" t="n">
        <v>15.910000000000025</v>
      </c>
      <c r="AE244" t="n">
        <v>0.0</v>
      </c>
      <c r="AF244" t="n">
        <v>0.0</v>
      </c>
      <c r="AG244" t="n">
        <v>0.0</v>
      </c>
      <c r="AH244" t="n">
        <v>0.0</v>
      </c>
      <c r="AI244" t="n">
        <v>-0.009999999999999787</v>
      </c>
      <c r="AJ244" t="n">
        <v>0.0</v>
      </c>
      <c r="AK244" t="n">
        <v>-0.009999999999999787</v>
      </c>
      <c r="AL244" t="inlineStr">
        <is>
          <t>unreconciled</t>
        </is>
      </c>
      <c r="AM244" t="inlineStr">
        <is>
          <t>Order Amount Mismatch (POS&gt;3PO)</t>
        </is>
      </c>
      <c r="AN244" t="n">
        <v>15.91</v>
      </c>
      <c r="AO244" t="n">
        <f>ROUND(P244*100/H244,2)</f>
        <v>0.0</v>
      </c>
      <c r="AP244" t="n">
        <f>ROUND(Q244*100/I244,2)</f>
        <v>0.0</v>
      </c>
      <c r="AQ244"/>
      <c r="AR244"/>
      <c r="AS244" t="n">
        <v>0.0</v>
      </c>
    </row>
    <row r="245">
      <c r="A245" s="1" t="n">
        <v>45236.0</v>
      </c>
      <c r="B245" s="2" t="n">
        <v>45236.408634259256</v>
      </c>
      <c r="C245" t="inlineStr">
        <is>
          <t>3140023012059972</t>
        </is>
      </c>
      <c r="D245" t="inlineStr">
        <is>
          <t>POS0012</t>
        </is>
      </c>
      <c r="E245" t="inlineStr">
        <is>
          <t>64</t>
        </is>
      </c>
      <c r="F245" t="inlineStr">
        <is>
          <t>0023</t>
        </is>
      </c>
      <c r="G245" t="inlineStr">
        <is>
          <t>5303752231</t>
        </is>
      </c>
      <c r="H245" t="n">
        <v>490.00000000000006</v>
      </c>
      <c r="I245" t="n">
        <v>466.66</v>
      </c>
      <c r="J245" t="n">
        <v>429.52</v>
      </c>
      <c r="K245" t="inlineStr">
        <is>
          <t>sale</t>
        </is>
      </c>
      <c r="L245" t="inlineStr">
        <is>
          <t/>
        </is>
      </c>
      <c r="M245" t="inlineStr">
        <is>
          <t/>
        </is>
      </c>
      <c r="N245" t="n">
        <v>0.0</v>
      </c>
      <c r="O245" t="n">
        <v>0.0</v>
      </c>
      <c r="P245" t="n">
        <v>363.54</v>
      </c>
      <c r="Q245" t="n">
        <v>363.51</v>
      </c>
      <c r="R245" t="n">
        <v>37.14</v>
      </c>
      <c r="S245" t="n">
        <v>37.14</v>
      </c>
      <c r="T245" t="n">
        <v>4.67</v>
      </c>
      <c r="U245" t="n">
        <v>4.67</v>
      </c>
      <c r="V245" t="n">
        <v>77.31</v>
      </c>
      <c r="W245" t="n">
        <v>77.31</v>
      </c>
      <c r="X245" t="n">
        <v>6.12</v>
      </c>
      <c r="Y245" t="n">
        <v>6.12</v>
      </c>
      <c r="Z245" t="n">
        <v>15.02</v>
      </c>
      <c r="AA245" t="n">
        <v>15.02</v>
      </c>
      <c r="AB245" t="n">
        <v>23.34</v>
      </c>
      <c r="AC245" t="n">
        <v>23.33</v>
      </c>
      <c r="AD245" t="n">
        <v>23.340000000000032</v>
      </c>
      <c r="AE245" t="n">
        <v>0.03000000000002956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0.010000000000001563</v>
      </c>
      <c r="AL245" t="inlineStr">
        <is>
          <t>unreconciled</t>
        </is>
      </c>
      <c r="AM245" t="inlineStr">
        <is>
          <t>Order Amount Mismatch (POS&gt;3PO)</t>
        </is>
      </c>
      <c r="AN245" t="n">
        <v>23.34</v>
      </c>
      <c r="AO245" t="n">
        <f>ROUND(P245*100/H245,2)</f>
        <v>0.0</v>
      </c>
      <c r="AP245" t="n">
        <f>ROUND(Q245*100/I245,2)</f>
        <v>0.0</v>
      </c>
      <c r="AQ245"/>
      <c r="AR245"/>
      <c r="AS245" t="n">
        <v>0.0</v>
      </c>
    </row>
    <row r="246">
      <c r="A246" s="1" t="n">
        <v>45231.0</v>
      </c>
      <c r="B246" s="2" t="n">
        <v>45231.86931712963</v>
      </c>
      <c r="C246" t="inlineStr">
        <is>
          <t>3140094012084527</t>
        </is>
      </c>
      <c r="D246" t="inlineStr">
        <is>
          <t>POS0012</t>
        </is>
      </c>
      <c r="E246" t="inlineStr">
        <is>
          <t>41</t>
        </is>
      </c>
      <c r="F246" t="inlineStr">
        <is>
          <t>0094</t>
        </is>
      </c>
      <c r="G246" t="inlineStr">
        <is>
          <t>5303755561</t>
        </is>
      </c>
      <c r="H246" t="n">
        <v>510.0</v>
      </c>
      <c r="I246" t="n">
        <v>485.71</v>
      </c>
      <c r="J246" t="n">
        <v>448.57</v>
      </c>
      <c r="K246" t="inlineStr">
        <is>
          <t>sale</t>
        </is>
      </c>
      <c r="L246" t="inlineStr">
        <is>
          <t/>
        </is>
      </c>
      <c r="M246" t="inlineStr">
        <is>
          <t/>
        </is>
      </c>
      <c r="N246" t="n">
        <v>0.0</v>
      </c>
      <c r="O246" t="n">
        <v>0.0</v>
      </c>
      <c r="P246" t="n">
        <v>378.05</v>
      </c>
      <c r="Q246" t="n">
        <v>378.06</v>
      </c>
      <c r="R246" t="n">
        <v>37.14</v>
      </c>
      <c r="S246" t="n">
        <v>37.14</v>
      </c>
      <c r="T246" t="n">
        <v>4.86</v>
      </c>
      <c r="U246" t="n">
        <v>4.86</v>
      </c>
      <c r="V246" t="n">
        <v>80.74</v>
      </c>
      <c r="W246" t="n">
        <v>80.74</v>
      </c>
      <c r="X246" t="n">
        <v>6.38</v>
      </c>
      <c r="Y246" t="n">
        <v>6.38</v>
      </c>
      <c r="Z246" t="n">
        <v>15.68</v>
      </c>
      <c r="AA246" t="n">
        <v>15.68</v>
      </c>
      <c r="AB246" t="n">
        <v>24.28</v>
      </c>
      <c r="AC246" t="n">
        <v>24.29</v>
      </c>
      <c r="AD246" t="n">
        <v>24.29000000000002</v>
      </c>
      <c r="AE246" t="n">
        <v>-0.009999999999990905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-0.00999999999999801</v>
      </c>
      <c r="AL246" t="inlineStr">
        <is>
          <t>unreconciled</t>
        </is>
      </c>
      <c r="AM246" t="inlineStr">
        <is>
          <t>Order Amount Mismatch (POS&gt;3PO)</t>
        </is>
      </c>
      <c r="AN246" t="n">
        <v>24.29</v>
      </c>
      <c r="AO246" t="n">
        <f>ROUND(P246*100/H246,2)</f>
        <v>0.0</v>
      </c>
      <c r="AP246" t="n">
        <f>ROUND(Q246*100/I246,2)</f>
        <v>0.0</v>
      </c>
      <c r="AQ246"/>
      <c r="AR246"/>
      <c r="AS246" t="n">
        <v>0.0</v>
      </c>
    </row>
    <row r="247">
      <c r="A247" s="1" t="n">
        <v>45231.0</v>
      </c>
      <c r="B247" s="2" t="n">
        <v>45231.62395833333</v>
      </c>
      <c r="C247" t="inlineStr">
        <is>
          <t>3140023012058727</t>
        </is>
      </c>
      <c r="D247" t="inlineStr">
        <is>
          <t>POS0012</t>
        </is>
      </c>
      <c r="E247" t="inlineStr">
        <is>
          <t>21</t>
        </is>
      </c>
      <c r="F247" t="inlineStr">
        <is>
          <t>0023</t>
        </is>
      </c>
      <c r="G247" t="inlineStr">
        <is>
          <t>5303769267</t>
        </is>
      </c>
      <c r="H247" t="n">
        <v>208.0</v>
      </c>
      <c r="I247" t="n">
        <v>198.09</v>
      </c>
      <c r="J247" t="n">
        <v>160.95</v>
      </c>
      <c r="K247" t="inlineStr">
        <is>
          <t>sale</t>
        </is>
      </c>
      <c r="L247" t="inlineStr">
        <is>
          <t/>
        </is>
      </c>
      <c r="M247" t="inlineStr">
        <is>
          <t/>
        </is>
      </c>
      <c r="N247" t="n">
        <v>0.0</v>
      </c>
      <c r="O247" t="n">
        <v>0.0</v>
      </c>
      <c r="P247" t="n">
        <v>158.86</v>
      </c>
      <c r="Q247" t="n">
        <v>158.87</v>
      </c>
      <c r="R247" t="n">
        <v>37.14</v>
      </c>
      <c r="S247" t="n">
        <v>37.14</v>
      </c>
      <c r="T247" t="n">
        <v>1.98</v>
      </c>
      <c r="U247" t="n">
        <v>1.98</v>
      </c>
      <c r="V247" t="n">
        <v>28.97</v>
      </c>
      <c r="W247" t="n">
        <v>28.97</v>
      </c>
      <c r="X247" t="n">
        <v>2.6</v>
      </c>
      <c r="Y247" t="n">
        <v>2.6</v>
      </c>
      <c r="Z247" t="n">
        <v>5.68</v>
      </c>
      <c r="AA247" t="n">
        <v>5.68</v>
      </c>
      <c r="AB247" t="n">
        <v>9.9</v>
      </c>
      <c r="AC247" t="n">
        <v>9.91</v>
      </c>
      <c r="AD247" t="n">
        <v>9.909999999999997</v>
      </c>
      <c r="AE247" t="n">
        <v>-0.009999999999990905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-0.009999999999999787</v>
      </c>
      <c r="AL247" t="inlineStr">
        <is>
          <t>unreconciled</t>
        </is>
      </c>
      <c r="AM247" t="inlineStr">
        <is>
          <t>Order Amount Mismatch (POS&gt;3PO)</t>
        </is>
      </c>
      <c r="AN247" t="n">
        <v>9.91</v>
      </c>
      <c r="AO247" t="n">
        <f>ROUND(P247*100/H247,2)</f>
        <v>0.0</v>
      </c>
      <c r="AP247" t="n">
        <f>ROUND(Q247*100/I247,2)</f>
        <v>0.0</v>
      </c>
      <c r="AQ247"/>
      <c r="AR247"/>
      <c r="AS247" t="n">
        <v>0.0</v>
      </c>
    </row>
    <row r="248">
      <c r="A248" s="1" t="n">
        <v>45235.0</v>
      </c>
      <c r="B248" s="2" t="n">
        <v>45235.470034722224</v>
      </c>
      <c r="C248" t="inlineStr">
        <is>
          <t>3140094012085941</t>
        </is>
      </c>
      <c r="D248" t="inlineStr">
        <is>
          <t>POS0012</t>
        </is>
      </c>
      <c r="E248" t="inlineStr">
        <is>
          <t>56</t>
        </is>
      </c>
      <c r="F248" t="inlineStr">
        <is>
          <t>0094</t>
        </is>
      </c>
      <c r="G248" t="inlineStr">
        <is>
          <t>5303770448</t>
        </is>
      </c>
      <c r="H248" t="n">
        <v>159.0</v>
      </c>
      <c r="I248" t="n">
        <v>151.43</v>
      </c>
      <c r="J248" t="n">
        <v>114.29</v>
      </c>
      <c r="K248" t="inlineStr">
        <is>
          <t>sale</t>
        </is>
      </c>
      <c r="L248" t="inlineStr">
        <is>
          <t/>
        </is>
      </c>
      <c r="M248" t="inlineStr">
        <is>
          <t/>
        </is>
      </c>
      <c r="N248" t="n">
        <v>0.0</v>
      </c>
      <c r="O248" t="n">
        <v>0.0</v>
      </c>
      <c r="P248" t="n">
        <v>123.3</v>
      </c>
      <c r="Q248" t="n">
        <v>123.29</v>
      </c>
      <c r="R248" t="n">
        <v>37.14</v>
      </c>
      <c r="S248" t="n">
        <v>37.14</v>
      </c>
      <c r="T248" t="n">
        <v>1.51</v>
      </c>
      <c r="U248" t="n">
        <v>1.51</v>
      </c>
      <c r="V248" t="n">
        <v>20.57</v>
      </c>
      <c r="W248" t="n">
        <v>20.57</v>
      </c>
      <c r="X248" t="n">
        <v>1.99</v>
      </c>
      <c r="Y248" t="n">
        <v>1.99</v>
      </c>
      <c r="Z248" t="n">
        <v>4.06</v>
      </c>
      <c r="AA248" t="n">
        <v>4.06</v>
      </c>
      <c r="AB248" t="n">
        <v>7.58</v>
      </c>
      <c r="AC248" t="n">
        <v>7.57</v>
      </c>
      <c r="AD248" t="n">
        <v>7.569999999999993</v>
      </c>
      <c r="AE248" t="n">
        <v>0.009999999999990905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0.009999999999999787</v>
      </c>
      <c r="AL248" t="inlineStr">
        <is>
          <t>unreconciled</t>
        </is>
      </c>
      <c r="AM248" t="inlineStr">
        <is>
          <t>Order Amount Mismatch (POS&gt;3PO)</t>
        </is>
      </c>
      <c r="AN248" t="n">
        <v>7.57</v>
      </c>
      <c r="AO248" t="n">
        <f>ROUND(P248*100/H248,2)</f>
        <v>0.0</v>
      </c>
      <c r="AP248" t="n">
        <f>ROUND(Q248*100/I248,2)</f>
        <v>0.0</v>
      </c>
      <c r="AQ248"/>
      <c r="AR248"/>
      <c r="AS248" t="n">
        <v>0.0</v>
      </c>
    </row>
    <row r="249">
      <c r="A249" s="1" t="n">
        <v>45231.0</v>
      </c>
      <c r="B249" s="2" t="n">
        <v>45231.81789351852</v>
      </c>
      <c r="C249" t="inlineStr">
        <is>
          <t>3140094012084491</t>
        </is>
      </c>
      <c r="D249" t="inlineStr">
        <is>
          <t>POS0012</t>
        </is>
      </c>
      <c r="E249" t="inlineStr">
        <is>
          <t>05</t>
        </is>
      </c>
      <c r="F249" t="inlineStr">
        <is>
          <t>0094</t>
        </is>
      </c>
      <c r="G249" t="inlineStr">
        <is>
          <t>5303826254</t>
        </is>
      </c>
      <c r="H249" t="n">
        <v>261.0</v>
      </c>
      <c r="I249" t="n">
        <v>248.56</v>
      </c>
      <c r="J249" t="n">
        <v>211.42</v>
      </c>
      <c r="K249" t="inlineStr">
        <is>
          <t>sale</t>
        </is>
      </c>
      <c r="L249" t="inlineStr">
        <is>
          <t/>
        </is>
      </c>
      <c r="M249" t="inlineStr">
        <is>
          <t/>
        </is>
      </c>
      <c r="N249" t="n">
        <v>0.0</v>
      </c>
      <c r="O249" t="n">
        <v>0.0</v>
      </c>
      <c r="P249" t="n">
        <v>197.31</v>
      </c>
      <c r="Q249" t="n">
        <v>197.3</v>
      </c>
      <c r="R249" t="n">
        <v>37.14</v>
      </c>
      <c r="S249" t="n">
        <v>37.14</v>
      </c>
      <c r="T249" t="n">
        <v>2.49</v>
      </c>
      <c r="U249" t="n">
        <v>2.49</v>
      </c>
      <c r="V249" t="n">
        <v>38.06</v>
      </c>
      <c r="W249" t="n">
        <v>38.06</v>
      </c>
      <c r="X249" t="n">
        <v>3.26</v>
      </c>
      <c r="Y249" t="n">
        <v>3.26</v>
      </c>
      <c r="Z249" t="n">
        <v>7.44</v>
      </c>
      <c r="AA249" t="n">
        <v>7.44</v>
      </c>
      <c r="AB249" t="n">
        <v>12.42</v>
      </c>
      <c r="AC249" t="n">
        <v>12.43</v>
      </c>
      <c r="AD249" t="n">
        <v>12.439999999999998</v>
      </c>
      <c r="AE249" t="n">
        <v>0.009999999999990905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-0.009999999999999787</v>
      </c>
      <c r="AL249" t="inlineStr">
        <is>
          <t>unreconciled</t>
        </is>
      </c>
      <c r="AM249" t="inlineStr">
        <is>
          <t>Order Amount Mismatch (POS&gt;3PO)</t>
        </is>
      </c>
      <c r="AN249" t="n">
        <v>12.44</v>
      </c>
      <c r="AO249" t="n">
        <f>ROUND(P249*100/H249,2)</f>
        <v>0.0</v>
      </c>
      <c r="AP249" t="n">
        <f>ROUND(Q249*100/I249,2)</f>
        <v>0.0</v>
      </c>
      <c r="AQ249"/>
      <c r="AR249"/>
      <c r="AS249" t="n">
        <v>0.0</v>
      </c>
    </row>
    <row r="250">
      <c r="A250" s="1" t="n">
        <v>45231.0</v>
      </c>
      <c r="B250" s="2" t="n">
        <v>45231.77475694445</v>
      </c>
      <c r="C250" t="inlineStr">
        <is>
          <t>3140094012084467</t>
        </is>
      </c>
      <c r="D250" t="inlineStr">
        <is>
          <t>POS0012</t>
        </is>
      </c>
      <c r="E250" t="inlineStr">
        <is>
          <t>81</t>
        </is>
      </c>
      <c r="F250" t="inlineStr">
        <is>
          <t>0094</t>
        </is>
      </c>
      <c r="G250" t="inlineStr">
        <is>
          <t>5303874196</t>
        </is>
      </c>
      <c r="H250" t="n">
        <v>684.0</v>
      </c>
      <c r="I250" t="n">
        <v>651.42</v>
      </c>
      <c r="J250" t="n">
        <v>614.28</v>
      </c>
      <c r="K250" t="inlineStr">
        <is>
          <t>sale</t>
        </is>
      </c>
      <c r="L250" t="inlineStr">
        <is>
          <t/>
        </is>
      </c>
      <c r="M250" t="inlineStr">
        <is>
          <t/>
        </is>
      </c>
      <c r="N250" t="n">
        <v>0.0</v>
      </c>
      <c r="O250" t="n">
        <v>0.0</v>
      </c>
      <c r="P250" t="n">
        <v>504.35</v>
      </c>
      <c r="Q250" t="n">
        <v>504.34</v>
      </c>
      <c r="R250" t="n">
        <v>37.14</v>
      </c>
      <c r="S250" t="n">
        <v>37.14</v>
      </c>
      <c r="T250" t="n">
        <v>6.51</v>
      </c>
      <c r="U250" t="n">
        <v>6.51</v>
      </c>
      <c r="V250" t="n">
        <v>110.57</v>
      </c>
      <c r="W250" t="n">
        <v>110.57</v>
      </c>
      <c r="X250" t="n">
        <v>8.55</v>
      </c>
      <c r="Y250" t="n">
        <v>8.55</v>
      </c>
      <c r="Z250" t="n">
        <v>21.44</v>
      </c>
      <c r="AA250" t="n">
        <v>21.44</v>
      </c>
      <c r="AB250" t="n">
        <v>32.58</v>
      </c>
      <c r="AC250" t="n">
        <v>32.57</v>
      </c>
      <c r="AD250" t="n">
        <v>32.58000000000004</v>
      </c>
      <c r="AE250" t="n">
        <v>0.010000000000047748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0.00999999999999801</v>
      </c>
      <c r="AL250" t="inlineStr">
        <is>
          <t>unreconciled</t>
        </is>
      </c>
      <c r="AM250" t="inlineStr">
        <is>
          <t>Order Amount Mismatch (POS&gt;3PO)</t>
        </is>
      </c>
      <c r="AN250" t="n">
        <v>32.58</v>
      </c>
      <c r="AO250" t="n">
        <f>ROUND(P250*100/H250,2)</f>
        <v>0.0</v>
      </c>
      <c r="AP250" t="n">
        <f>ROUND(Q250*100/I250,2)</f>
        <v>0.0</v>
      </c>
      <c r="AQ250"/>
      <c r="AR250"/>
      <c r="AS250" t="n">
        <v>0.0</v>
      </c>
    </row>
    <row r="251">
      <c r="A251" s="1" t="n">
        <v>45232.0</v>
      </c>
      <c r="B251" s="2" t="n">
        <v>45232.910405092596</v>
      </c>
      <c r="C251" t="inlineStr">
        <is>
          <t>3140094012084942</t>
        </is>
      </c>
      <c r="D251" t="inlineStr">
        <is>
          <t>POS0012</t>
        </is>
      </c>
      <c r="E251" t="inlineStr">
        <is>
          <t>57</t>
        </is>
      </c>
      <c r="F251" t="inlineStr">
        <is>
          <t>0094</t>
        </is>
      </c>
      <c r="G251" t="inlineStr">
        <is>
          <t>5303875933</t>
        </is>
      </c>
      <c r="H251" t="n">
        <v>393.0</v>
      </c>
      <c r="I251" t="n">
        <v>374.29</v>
      </c>
      <c r="J251" t="n">
        <v>337.15</v>
      </c>
      <c r="K251" t="inlineStr">
        <is>
          <t>sale</t>
        </is>
      </c>
      <c r="L251" t="inlineStr">
        <is>
          <t/>
        </is>
      </c>
      <c r="M251" t="inlineStr">
        <is>
          <t/>
        </is>
      </c>
      <c r="N251" t="n">
        <v>0.0</v>
      </c>
      <c r="O251" t="n">
        <v>0.0</v>
      </c>
      <c r="P251" t="n">
        <v>293.14</v>
      </c>
      <c r="Q251" t="n">
        <v>293.13</v>
      </c>
      <c r="R251" t="n">
        <v>37.14</v>
      </c>
      <c r="S251" t="n">
        <v>37.14</v>
      </c>
      <c r="T251" t="n">
        <v>3.74</v>
      </c>
      <c r="U251" t="n">
        <v>3.74</v>
      </c>
      <c r="V251" t="n">
        <v>60.69</v>
      </c>
      <c r="W251" t="n">
        <v>60.69</v>
      </c>
      <c r="X251" t="n">
        <v>4.91</v>
      </c>
      <c r="Y251" t="n">
        <v>4.91</v>
      </c>
      <c r="Z251" t="n">
        <v>11.81</v>
      </c>
      <c r="AA251" t="n">
        <v>11.8</v>
      </c>
      <c r="AB251" t="n">
        <v>18.72</v>
      </c>
      <c r="AC251" t="n">
        <v>18.72</v>
      </c>
      <c r="AD251" t="n">
        <v>18.70999999999998</v>
      </c>
      <c r="AE251" t="n">
        <v>0.009999999999990905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0.009999999999999787</v>
      </c>
      <c r="AK251" t="n">
        <v>0.0</v>
      </c>
      <c r="AL251" t="inlineStr">
        <is>
          <t>unreconciled</t>
        </is>
      </c>
      <c r="AM251" t="inlineStr">
        <is>
          <t>Order Amount Mismatch (POS&gt;3PO)</t>
        </is>
      </c>
      <c r="AN251" t="n">
        <v>18.71</v>
      </c>
      <c r="AO251" t="n">
        <f>ROUND(P251*100/H251,2)</f>
        <v>0.0</v>
      </c>
      <c r="AP251" t="n">
        <f>ROUND(Q251*100/I251,2)</f>
        <v>0.0</v>
      </c>
      <c r="AQ251"/>
      <c r="AR251"/>
      <c r="AS251" t="n">
        <v>0.0</v>
      </c>
    </row>
    <row r="252">
      <c r="A252" s="1" t="n">
        <v>45231.0</v>
      </c>
      <c r="B252" s="2" t="n">
        <v>45231.545219907406</v>
      </c>
      <c r="C252" t="inlineStr">
        <is>
          <t>3140094012084341</t>
        </is>
      </c>
      <c r="D252" t="inlineStr">
        <is>
          <t>POS0012</t>
        </is>
      </c>
      <c r="E252" t="inlineStr">
        <is>
          <t>55</t>
        </is>
      </c>
      <c r="F252" t="inlineStr">
        <is>
          <t>0094</t>
        </is>
      </c>
      <c r="G252" t="inlineStr">
        <is>
          <t>5303876643</t>
        </is>
      </c>
      <c r="H252" t="n">
        <v>431.0</v>
      </c>
      <c r="I252" t="n">
        <v>410.47</v>
      </c>
      <c r="J252" t="n">
        <v>373.33</v>
      </c>
      <c r="K252" t="inlineStr">
        <is>
          <t>sale</t>
        </is>
      </c>
      <c r="L252" t="inlineStr">
        <is>
          <t/>
        </is>
      </c>
      <c r="M252" t="inlineStr">
        <is>
          <t/>
        </is>
      </c>
      <c r="N252" t="n">
        <v>0.0</v>
      </c>
      <c r="O252" t="n">
        <v>0.0</v>
      </c>
      <c r="P252" t="n">
        <v>320.71</v>
      </c>
      <c r="Q252" t="n">
        <v>320.72</v>
      </c>
      <c r="R252" t="n">
        <v>37.14</v>
      </c>
      <c r="S252" t="n">
        <v>37.14</v>
      </c>
      <c r="T252" t="n">
        <v>4.1</v>
      </c>
      <c r="U252" t="n">
        <v>4.1</v>
      </c>
      <c r="V252" t="n">
        <v>67.2</v>
      </c>
      <c r="W252" t="n">
        <v>67.2</v>
      </c>
      <c r="X252" t="n">
        <v>5.39</v>
      </c>
      <c r="Y252" t="n">
        <v>5.39</v>
      </c>
      <c r="Z252" t="n">
        <v>13.07</v>
      </c>
      <c r="AA252" t="n">
        <v>13.07</v>
      </c>
      <c r="AB252" t="n">
        <v>20.52</v>
      </c>
      <c r="AC252" t="n">
        <v>20.53</v>
      </c>
      <c r="AD252" t="n">
        <v>20.529999999999973</v>
      </c>
      <c r="AE252" t="n">
        <v>-0.010000000000047748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-0.010000000000001563</v>
      </c>
      <c r="AL252" t="inlineStr">
        <is>
          <t>unreconciled</t>
        </is>
      </c>
      <c r="AM252" t="inlineStr">
        <is>
          <t>Order Amount Mismatch (POS&gt;3PO)</t>
        </is>
      </c>
      <c r="AN252" t="n">
        <v>20.53</v>
      </c>
      <c r="AO252" t="n">
        <f>ROUND(P252*100/H252,2)</f>
        <v>0.0</v>
      </c>
      <c r="AP252" t="n">
        <f>ROUND(Q252*100/I252,2)</f>
        <v>0.0</v>
      </c>
      <c r="AQ252"/>
      <c r="AR252"/>
      <c r="AS252" t="n">
        <v>0.0</v>
      </c>
    </row>
    <row r="253">
      <c r="A253" s="1" t="n">
        <v>45231.0</v>
      </c>
      <c r="B253" s="2" t="n">
        <v>45231.760196759256</v>
      </c>
      <c r="C253" t="inlineStr">
        <is>
          <t>3140023012058783</t>
        </is>
      </c>
      <c r="D253" t="inlineStr">
        <is>
          <t>POS0012</t>
        </is>
      </c>
      <c r="E253" t="inlineStr">
        <is>
          <t>77</t>
        </is>
      </c>
      <c r="F253" t="inlineStr">
        <is>
          <t>0023</t>
        </is>
      </c>
      <c r="G253" t="inlineStr">
        <is>
          <t>5303889141</t>
        </is>
      </c>
      <c r="H253" t="n">
        <v>218.0</v>
      </c>
      <c r="I253" t="n">
        <v>207.62</v>
      </c>
      <c r="J253" t="n">
        <v>170.48</v>
      </c>
      <c r="K253" t="inlineStr">
        <is>
          <t>sale</t>
        </is>
      </c>
      <c r="L253" t="inlineStr">
        <is>
          <t/>
        </is>
      </c>
      <c r="M253" t="inlineStr">
        <is>
          <t/>
        </is>
      </c>
      <c r="N253" t="n">
        <v>0.0</v>
      </c>
      <c r="O253" t="n">
        <v>0.0</v>
      </c>
      <c r="P253" t="n">
        <v>166.12</v>
      </c>
      <c r="Q253" t="n">
        <v>166.12</v>
      </c>
      <c r="R253" t="n">
        <v>37.14</v>
      </c>
      <c r="S253" t="n">
        <v>37.14</v>
      </c>
      <c r="T253" t="n">
        <v>2.08</v>
      </c>
      <c r="U253" t="n">
        <v>2.08</v>
      </c>
      <c r="V253" t="n">
        <v>30.69</v>
      </c>
      <c r="W253" t="n">
        <v>30.69</v>
      </c>
      <c r="X253" t="n">
        <v>2.72</v>
      </c>
      <c r="Y253" t="n">
        <v>2.72</v>
      </c>
      <c r="Z253" t="n">
        <v>6.01</v>
      </c>
      <c r="AA253" t="n">
        <v>6.01</v>
      </c>
      <c r="AB253" t="n">
        <v>10.38</v>
      </c>
      <c r="AC253" t="n">
        <v>10.38</v>
      </c>
      <c r="AD253" t="n">
        <v>10.379999999999995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inlineStr">
        <is>
          <t>unreconciled</t>
        </is>
      </c>
      <c r="AM253" t="inlineStr">
        <is>
          <t>Order Amount Mismatch (POS&gt;3PO)</t>
        </is>
      </c>
      <c r="AN253" t="n">
        <v>10.38</v>
      </c>
      <c r="AO253" t="n">
        <f>ROUND(P253*100/H253,2)</f>
        <v>0.0</v>
      </c>
      <c r="AP253" t="n">
        <f>ROUND(Q253*100/I253,2)</f>
        <v>0.0</v>
      </c>
      <c r="AQ253"/>
      <c r="AR253"/>
      <c r="AS253" t="n">
        <v>0.0</v>
      </c>
    </row>
    <row r="254">
      <c r="A254" s="1" t="n">
        <v>45231.0</v>
      </c>
      <c r="B254" s="2" t="n">
        <v>45231.95048611111</v>
      </c>
      <c r="C254" t="inlineStr">
        <is>
          <t>3140023012058854</t>
        </is>
      </c>
      <c r="D254" t="inlineStr">
        <is>
          <t>POS0012</t>
        </is>
      </c>
      <c r="E254" t="inlineStr">
        <is>
          <t>48</t>
        </is>
      </c>
      <c r="F254" t="inlineStr">
        <is>
          <t>0023</t>
        </is>
      </c>
      <c r="G254" t="inlineStr">
        <is>
          <t>5303890493</t>
        </is>
      </c>
      <c r="H254" t="n">
        <v>495.00000000000006</v>
      </c>
      <c r="I254" t="n">
        <v>471.42</v>
      </c>
      <c r="J254" t="n">
        <v>434.28</v>
      </c>
      <c r="K254" t="inlineStr">
        <is>
          <t>sale</t>
        </is>
      </c>
      <c r="L254" t="inlineStr">
        <is>
          <t/>
        </is>
      </c>
      <c r="M254" t="inlineStr">
        <is>
          <t/>
        </is>
      </c>
      <c r="N254" t="n">
        <v>0.0</v>
      </c>
      <c r="O254" t="n">
        <v>0.0</v>
      </c>
      <c r="P254" t="n">
        <v>367.17</v>
      </c>
      <c r="Q254" t="n">
        <v>367.16</v>
      </c>
      <c r="R254" t="n">
        <v>37.14</v>
      </c>
      <c r="S254" t="n">
        <v>37.14</v>
      </c>
      <c r="T254" t="n">
        <v>4.71</v>
      </c>
      <c r="U254" t="n">
        <v>4.71</v>
      </c>
      <c r="V254" t="n">
        <v>78.17</v>
      </c>
      <c r="W254" t="n">
        <v>78.17</v>
      </c>
      <c r="X254" t="n">
        <v>6.19</v>
      </c>
      <c r="Y254" t="n">
        <v>6.19</v>
      </c>
      <c r="Z254" t="n">
        <v>15.18</v>
      </c>
      <c r="AA254" t="n">
        <v>15.18</v>
      </c>
      <c r="AB254" t="n">
        <v>23.58</v>
      </c>
      <c r="AC254" t="n">
        <v>23.57</v>
      </c>
      <c r="AD254" t="n">
        <v>23.58000000000004</v>
      </c>
      <c r="AE254" t="n">
        <v>0.009999999999990905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0.00999999999999801</v>
      </c>
      <c r="AL254" t="inlineStr">
        <is>
          <t>unreconciled</t>
        </is>
      </c>
      <c r="AM254" t="inlineStr">
        <is>
          <t>Order Amount Mismatch (POS&gt;3PO)</t>
        </is>
      </c>
      <c r="AN254" t="n">
        <v>23.58</v>
      </c>
      <c r="AO254" t="n">
        <f>ROUND(P254*100/H254,2)</f>
        <v>0.0</v>
      </c>
      <c r="AP254" t="n">
        <f>ROUND(Q254*100/I254,2)</f>
        <v>0.0</v>
      </c>
      <c r="AQ254"/>
      <c r="AR254"/>
      <c r="AS254" t="n">
        <v>0.0</v>
      </c>
    </row>
    <row r="255">
      <c r="A255" s="1" t="n">
        <v>45231.0</v>
      </c>
      <c r="B255" s="2" t="n">
        <v>45231.72623842592</v>
      </c>
      <c r="C255" t="inlineStr">
        <is>
          <t>3140094012084440</t>
        </is>
      </c>
      <c r="D255" t="inlineStr">
        <is>
          <t>POS0012</t>
        </is>
      </c>
      <c r="E255" t="inlineStr">
        <is>
          <t>54</t>
        </is>
      </c>
      <c r="F255" t="inlineStr">
        <is>
          <t>0094</t>
        </is>
      </c>
      <c r="G255" t="inlineStr">
        <is>
          <t>5303900525</t>
        </is>
      </c>
      <c r="H255" t="n">
        <v>403.0</v>
      </c>
      <c r="I255" t="n">
        <v>383.81</v>
      </c>
      <c r="J255" t="n">
        <v>346.67</v>
      </c>
      <c r="K255" t="inlineStr">
        <is>
          <t>sale</t>
        </is>
      </c>
      <c r="L255" t="inlineStr">
        <is>
          <t/>
        </is>
      </c>
      <c r="M255" t="inlineStr">
        <is>
          <t/>
        </is>
      </c>
      <c r="N255" t="n">
        <v>0.0</v>
      </c>
      <c r="O255" t="n">
        <v>0.0</v>
      </c>
      <c r="P255" t="n">
        <v>300.39</v>
      </c>
      <c r="Q255" t="n">
        <v>300.38</v>
      </c>
      <c r="R255" t="n">
        <v>37.14</v>
      </c>
      <c r="S255" t="n">
        <v>37.14</v>
      </c>
      <c r="T255" t="n">
        <v>3.84</v>
      </c>
      <c r="U255" t="n">
        <v>3.84</v>
      </c>
      <c r="V255" t="n">
        <v>62.4</v>
      </c>
      <c r="W255" t="n">
        <v>62.4</v>
      </c>
      <c r="X255" t="n">
        <v>5.04</v>
      </c>
      <c r="Y255" t="n">
        <v>5.04</v>
      </c>
      <c r="Z255" t="n">
        <v>12.14</v>
      </c>
      <c r="AA255" t="n">
        <v>12.14</v>
      </c>
      <c r="AB255" t="n">
        <v>19.2</v>
      </c>
      <c r="AC255" t="n">
        <v>19.19</v>
      </c>
      <c r="AD255" t="n">
        <v>19.189999999999998</v>
      </c>
      <c r="AE255" t="n">
        <v>0.009999999999990905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0.00999999999999801</v>
      </c>
      <c r="AL255" t="inlineStr">
        <is>
          <t>unreconciled</t>
        </is>
      </c>
      <c r="AM255" t="inlineStr">
        <is>
          <t>Order Amount Mismatch (POS&gt;3PO)</t>
        </is>
      </c>
      <c r="AN255" t="n">
        <v>19.19</v>
      </c>
      <c r="AO255" t="n">
        <f>ROUND(P255*100/H255,2)</f>
        <v>0.0</v>
      </c>
      <c r="AP255" t="n">
        <f>ROUND(Q255*100/I255,2)</f>
        <v>0.0</v>
      </c>
      <c r="AQ255"/>
      <c r="AR255"/>
      <c r="AS255" t="n">
        <v>0.0</v>
      </c>
    </row>
    <row r="256">
      <c r="A256" s="1" t="n">
        <v>45232.0</v>
      </c>
      <c r="B256" s="2" t="n">
        <v>45232.52663194444</v>
      </c>
      <c r="C256" t="inlineStr">
        <is>
          <t>3140094012084669</t>
        </is>
      </c>
      <c r="D256" t="inlineStr">
        <is>
          <t>POS0012</t>
        </is>
      </c>
      <c r="E256" t="inlineStr">
        <is>
          <t>83</t>
        </is>
      </c>
      <c r="F256" t="inlineStr">
        <is>
          <t>0094</t>
        </is>
      </c>
      <c r="G256" t="inlineStr">
        <is>
          <t>5303921755</t>
        </is>
      </c>
      <c r="H256" t="n">
        <v>345.0</v>
      </c>
      <c r="I256" t="n">
        <v>328.56</v>
      </c>
      <c r="J256" t="n">
        <v>291.42</v>
      </c>
      <c r="K256" t="inlineStr">
        <is>
          <t>sale</t>
        </is>
      </c>
      <c r="L256" t="inlineStr">
        <is>
          <t/>
        </is>
      </c>
      <c r="M256" t="inlineStr">
        <is>
          <t/>
        </is>
      </c>
      <c r="N256" t="n">
        <v>0.0</v>
      </c>
      <c r="O256" t="n">
        <v>0.0</v>
      </c>
      <c r="P256" t="n">
        <v>258.28</v>
      </c>
      <c r="Q256" t="n">
        <v>258.27</v>
      </c>
      <c r="R256" t="n">
        <v>37.14</v>
      </c>
      <c r="S256" t="n">
        <v>37.14</v>
      </c>
      <c r="T256" t="n">
        <v>3.29</v>
      </c>
      <c r="U256" t="n">
        <v>3.29</v>
      </c>
      <c r="V256" t="n">
        <v>52.46</v>
      </c>
      <c r="W256" t="n">
        <v>52.46</v>
      </c>
      <c r="X256" t="n">
        <v>4.31</v>
      </c>
      <c r="Y256" t="n">
        <v>4.31</v>
      </c>
      <c r="Z256" t="n">
        <v>10.22</v>
      </c>
      <c r="AA256" t="n">
        <v>10.22</v>
      </c>
      <c r="AB256" t="n">
        <v>16.42</v>
      </c>
      <c r="AC256" t="n">
        <v>16.43</v>
      </c>
      <c r="AD256" t="n">
        <v>16.439999999999998</v>
      </c>
      <c r="AE256" t="n">
        <v>0.009999999999990905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-0.00999999999999801</v>
      </c>
      <c r="AL256" t="inlineStr">
        <is>
          <t>unreconciled</t>
        </is>
      </c>
      <c r="AM256" t="inlineStr">
        <is>
          <t>Order Amount Mismatch (POS&gt;3PO)</t>
        </is>
      </c>
      <c r="AN256" t="n">
        <v>16.44</v>
      </c>
      <c r="AO256" t="n">
        <f>ROUND(P256*100/H256,2)</f>
        <v>0.0</v>
      </c>
      <c r="AP256" t="n">
        <f>ROUND(Q256*100/I256,2)</f>
        <v>0.0</v>
      </c>
      <c r="AQ256"/>
      <c r="AR256"/>
      <c r="AS256" t="n">
        <v>0.0</v>
      </c>
    </row>
    <row r="257">
      <c r="A257" s="1" t="n">
        <v>45231.0</v>
      </c>
      <c r="B257" s="2" t="n">
        <v>45231.545266203706</v>
      </c>
      <c r="C257" t="inlineStr">
        <is>
          <t>3140094012084342</t>
        </is>
      </c>
      <c r="D257" t="inlineStr">
        <is>
          <t>POS0012</t>
        </is>
      </c>
      <c r="E257" t="inlineStr">
        <is>
          <t>56</t>
        </is>
      </c>
      <c r="F257" t="inlineStr">
        <is>
          <t>0094</t>
        </is>
      </c>
      <c r="G257" t="inlineStr">
        <is>
          <t>5303953402</t>
        </is>
      </c>
      <c r="H257" t="n">
        <v>267.0</v>
      </c>
      <c r="I257" t="n">
        <v>254.28</v>
      </c>
      <c r="J257" t="n">
        <v>217.14</v>
      </c>
      <c r="K257" t="inlineStr">
        <is>
          <t>sale</t>
        </is>
      </c>
      <c r="L257" t="inlineStr">
        <is>
          <t/>
        </is>
      </c>
      <c r="M257" t="inlineStr">
        <is>
          <t/>
        </is>
      </c>
      <c r="N257" t="n">
        <v>0.0</v>
      </c>
      <c r="O257" t="n">
        <v>0.0</v>
      </c>
      <c r="P257" t="n">
        <v>201.67</v>
      </c>
      <c r="Q257" t="n">
        <v>201.67</v>
      </c>
      <c r="R257" t="n">
        <v>37.14</v>
      </c>
      <c r="S257" t="n">
        <v>37.14</v>
      </c>
      <c r="T257" t="n">
        <v>2.54</v>
      </c>
      <c r="U257" t="n">
        <v>2.54</v>
      </c>
      <c r="V257" t="n">
        <v>39.09</v>
      </c>
      <c r="W257" t="n">
        <v>39.09</v>
      </c>
      <c r="X257" t="n">
        <v>3.34</v>
      </c>
      <c r="Y257" t="n">
        <v>3.34</v>
      </c>
      <c r="Z257" t="n">
        <v>7.64</v>
      </c>
      <c r="AA257" t="n">
        <v>7.64</v>
      </c>
      <c r="AB257" t="n">
        <v>12.72</v>
      </c>
      <c r="AC257" t="n">
        <v>12.72</v>
      </c>
      <c r="AD257" t="n">
        <v>12.719999999999999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inlineStr">
        <is>
          <t>unreconciled</t>
        </is>
      </c>
      <c r="AM257" t="inlineStr">
        <is>
          <t>Order Amount Mismatch (POS&gt;3PO)</t>
        </is>
      </c>
      <c r="AN257" t="n">
        <v>12.72</v>
      </c>
      <c r="AO257" t="n">
        <f>ROUND(P257*100/H257,2)</f>
        <v>0.0</v>
      </c>
      <c r="AP257" t="n">
        <f>ROUND(Q257*100/I257,2)</f>
        <v>0.0</v>
      </c>
      <c r="AQ257"/>
      <c r="AR257"/>
      <c r="AS257" t="n">
        <v>0.0</v>
      </c>
    </row>
    <row r="258">
      <c r="A258" s="1" t="n">
        <v>45232.0</v>
      </c>
      <c r="B258" s="2" t="n">
        <v>45232.54539351852</v>
      </c>
      <c r="C258" t="inlineStr">
        <is>
          <t>3140023012058950</t>
        </is>
      </c>
      <c r="D258" t="inlineStr">
        <is>
          <t>POS0012</t>
        </is>
      </c>
      <c r="E258" t="inlineStr">
        <is>
          <t>44</t>
        </is>
      </c>
      <c r="F258" t="inlineStr">
        <is>
          <t>0023</t>
        </is>
      </c>
      <c r="G258" t="inlineStr">
        <is>
          <t>5304003693</t>
        </is>
      </c>
      <c r="H258" t="n">
        <v>333.0</v>
      </c>
      <c r="I258" t="n">
        <v>317.14</v>
      </c>
      <c r="J258" t="n">
        <v>280.0</v>
      </c>
      <c r="K258" t="inlineStr">
        <is>
          <t>sale</t>
        </is>
      </c>
      <c r="L258" t="inlineStr">
        <is>
          <t/>
        </is>
      </c>
      <c r="M258" t="inlineStr">
        <is>
          <t/>
        </is>
      </c>
      <c r="N258" t="n">
        <v>0.0</v>
      </c>
      <c r="O258" t="n">
        <v>0.0</v>
      </c>
      <c r="P258" t="n">
        <v>249.59</v>
      </c>
      <c r="Q258" t="n">
        <v>249.57</v>
      </c>
      <c r="R258" t="n">
        <v>37.14</v>
      </c>
      <c r="S258" t="n">
        <v>37.14</v>
      </c>
      <c r="T258" t="n">
        <v>3.17</v>
      </c>
      <c r="U258" t="n">
        <v>3.17</v>
      </c>
      <c r="V258" t="n">
        <v>50.4</v>
      </c>
      <c r="W258" t="n">
        <v>50.4</v>
      </c>
      <c r="X258" t="n">
        <v>4.16</v>
      </c>
      <c r="Y258" t="n">
        <v>4.16</v>
      </c>
      <c r="Z258" t="n">
        <v>9.82</v>
      </c>
      <c r="AA258" t="n">
        <v>9.82</v>
      </c>
      <c r="AB258" t="n">
        <v>15.86</v>
      </c>
      <c r="AC258" t="n">
        <v>15.86</v>
      </c>
      <c r="AD258" t="n">
        <v>15.860000000000014</v>
      </c>
      <c r="AE258" t="n">
        <v>0.020000000000010232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inlineStr">
        <is>
          <t>unreconciled</t>
        </is>
      </c>
      <c r="AM258" t="inlineStr">
        <is>
          <t>Order Amount Mismatch (POS&gt;3PO)</t>
        </is>
      </c>
      <c r="AN258" t="n">
        <v>15.86</v>
      </c>
      <c r="AO258" t="n">
        <f>ROUND(P258*100/H258,2)</f>
        <v>0.0</v>
      </c>
      <c r="AP258" t="n">
        <f>ROUND(Q258*100/I258,2)</f>
        <v>0.0</v>
      </c>
      <c r="AQ258"/>
      <c r="AR258"/>
      <c r="AS258" t="n">
        <v>0.0</v>
      </c>
    </row>
    <row r="259">
      <c r="A259" s="1" t="n">
        <v>45231.0</v>
      </c>
      <c r="B259" s="2" t="n">
        <v>45231.77483796296</v>
      </c>
      <c r="C259" t="inlineStr">
        <is>
          <t>3140023012058785</t>
        </is>
      </c>
      <c r="D259" t="inlineStr">
        <is>
          <t>POS0012</t>
        </is>
      </c>
      <c r="E259" t="inlineStr">
        <is>
          <t>79</t>
        </is>
      </c>
      <c r="F259" t="inlineStr">
        <is>
          <t>0023</t>
        </is>
      </c>
      <c r="G259" t="inlineStr">
        <is>
          <t>5304009990</t>
        </is>
      </c>
      <c r="H259" t="n">
        <v>235.0</v>
      </c>
      <c r="I259" t="n">
        <v>223.8</v>
      </c>
      <c r="J259" t="n">
        <v>186.66</v>
      </c>
      <c r="K259" t="inlineStr">
        <is>
          <t>sale</t>
        </is>
      </c>
      <c r="L259" t="inlineStr">
        <is>
          <t/>
        </is>
      </c>
      <c r="M259" t="inlineStr">
        <is>
          <t/>
        </is>
      </c>
      <c r="N259" t="n">
        <v>0.0</v>
      </c>
      <c r="O259" t="n">
        <v>0.0</v>
      </c>
      <c r="P259" t="n">
        <v>178.44</v>
      </c>
      <c r="Q259" t="n">
        <v>178.43</v>
      </c>
      <c r="R259" t="n">
        <v>37.14</v>
      </c>
      <c r="S259" t="n">
        <v>37.14</v>
      </c>
      <c r="T259" t="n">
        <v>2.24</v>
      </c>
      <c r="U259" t="n">
        <v>2.24</v>
      </c>
      <c r="V259" t="n">
        <v>33.6</v>
      </c>
      <c r="W259" t="n">
        <v>33.6</v>
      </c>
      <c r="X259" t="n">
        <v>2.94</v>
      </c>
      <c r="Y259" t="n">
        <v>2.94</v>
      </c>
      <c r="Z259" t="n">
        <v>6.58</v>
      </c>
      <c r="AA259" t="n">
        <v>6.58</v>
      </c>
      <c r="AB259" t="n">
        <v>11.2</v>
      </c>
      <c r="AC259" t="n">
        <v>11.19</v>
      </c>
      <c r="AD259" t="n">
        <v>11.199999999999989</v>
      </c>
      <c r="AE259" t="n">
        <v>0.009999999999990905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0.009999999999999787</v>
      </c>
      <c r="AL259" t="inlineStr">
        <is>
          <t>unreconciled</t>
        </is>
      </c>
      <c r="AM259" t="inlineStr">
        <is>
          <t>Order Amount Mismatch (POS&gt;3PO)</t>
        </is>
      </c>
      <c r="AN259" t="n">
        <v>11.2</v>
      </c>
      <c r="AO259" t="n">
        <f>ROUND(P259*100/H259,2)</f>
        <v>0.0</v>
      </c>
      <c r="AP259" t="n">
        <f>ROUND(Q259*100/I259,2)</f>
        <v>0.0</v>
      </c>
      <c r="AQ259"/>
      <c r="AR259"/>
      <c r="AS259" t="n">
        <v>0.0</v>
      </c>
    </row>
    <row r="260">
      <c r="A260" s="1" t="n">
        <v>45231.0</v>
      </c>
      <c r="B260" s="2" t="n">
        <v>45231.70134259259</v>
      </c>
      <c r="C260" t="inlineStr">
        <is>
          <t>3140023012058758</t>
        </is>
      </c>
      <c r="D260" t="inlineStr">
        <is>
          <t>POS0012</t>
        </is>
      </c>
      <c r="E260" t="inlineStr">
        <is>
          <t>52</t>
        </is>
      </c>
      <c r="F260" t="inlineStr">
        <is>
          <t>0023</t>
        </is>
      </c>
      <c r="G260" t="inlineStr">
        <is>
          <t>5304033947</t>
        </is>
      </c>
      <c r="H260" t="n">
        <v>1879.0</v>
      </c>
      <c r="I260" t="n">
        <v>1789.54</v>
      </c>
      <c r="J260" t="n">
        <v>1752.4</v>
      </c>
      <c r="K260" t="inlineStr">
        <is>
          <t>sale</t>
        </is>
      </c>
      <c r="L260" t="inlineStr">
        <is>
          <t/>
        </is>
      </c>
      <c r="M260" t="inlineStr">
        <is>
          <t/>
        </is>
      </c>
      <c r="N260" t="n">
        <v>0.0</v>
      </c>
      <c r="O260" t="n">
        <v>0.0</v>
      </c>
      <c r="P260" t="n">
        <v>1371.71</v>
      </c>
      <c r="Q260" t="n">
        <v>1371.71</v>
      </c>
      <c r="R260" t="n">
        <v>37.14</v>
      </c>
      <c r="S260" t="n">
        <v>37.14</v>
      </c>
      <c r="T260" t="n">
        <v>17.9</v>
      </c>
      <c r="U260" t="n">
        <v>17.9</v>
      </c>
      <c r="V260" t="n">
        <v>315.43</v>
      </c>
      <c r="W260" t="n">
        <v>315.43</v>
      </c>
      <c r="X260" t="n">
        <v>23.49</v>
      </c>
      <c r="Y260" t="n">
        <v>23.49</v>
      </c>
      <c r="Z260" t="n">
        <v>61.01</v>
      </c>
      <c r="AA260" t="n">
        <v>61.01</v>
      </c>
      <c r="AB260" t="n">
        <v>89.48</v>
      </c>
      <c r="AC260" t="n">
        <v>89.48</v>
      </c>
      <c r="AD260" t="n">
        <v>89.46000000000004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inlineStr">
        <is>
          <t>unreconciled</t>
        </is>
      </c>
      <c r="AM260" t="inlineStr">
        <is>
          <t>Order Amount Mismatch (POS&gt;3PO)</t>
        </is>
      </c>
      <c r="AN260" t="n">
        <v>89.46</v>
      </c>
      <c r="AO260" t="n">
        <f>ROUND(P260*100/H260,2)</f>
        <v>0.0</v>
      </c>
      <c r="AP260" t="n">
        <f>ROUND(Q260*100/I260,2)</f>
        <v>0.0</v>
      </c>
      <c r="AQ260"/>
      <c r="AR260"/>
      <c r="AS260" t="n">
        <v>0.0</v>
      </c>
    </row>
    <row r="261">
      <c r="A261" s="1" t="n">
        <v>45231.0</v>
      </c>
      <c r="B261" s="2" t="n">
        <v>45231.93170138889</v>
      </c>
      <c r="C261" t="inlineStr">
        <is>
          <t>3140094012084573</t>
        </is>
      </c>
      <c r="D261" t="inlineStr">
        <is>
          <t>POS0012</t>
        </is>
      </c>
      <c r="E261" t="inlineStr">
        <is>
          <t>87</t>
        </is>
      </c>
      <c r="F261" t="inlineStr">
        <is>
          <t>0094</t>
        </is>
      </c>
      <c r="G261" t="inlineStr">
        <is>
          <t>5304035444</t>
        </is>
      </c>
      <c r="H261" t="n">
        <v>329.0</v>
      </c>
      <c r="I261" t="n">
        <v>313.33</v>
      </c>
      <c r="J261" t="n">
        <v>276.19</v>
      </c>
      <c r="K261" t="inlineStr">
        <is>
          <t>sale</t>
        </is>
      </c>
      <c r="L261" t="inlineStr">
        <is>
          <t/>
        </is>
      </c>
      <c r="M261" t="inlineStr">
        <is>
          <t/>
        </is>
      </c>
      <c r="N261" t="n">
        <v>0.0</v>
      </c>
      <c r="O261" t="n">
        <v>0.0</v>
      </c>
      <c r="P261" t="n">
        <v>246.69</v>
      </c>
      <c r="Q261" t="n">
        <v>246.68</v>
      </c>
      <c r="R261" t="n">
        <v>37.14</v>
      </c>
      <c r="S261" t="n">
        <v>37.14</v>
      </c>
      <c r="T261" t="n">
        <v>3.13</v>
      </c>
      <c r="U261" t="n">
        <v>3.13</v>
      </c>
      <c r="V261" t="n">
        <v>49.71</v>
      </c>
      <c r="W261" t="n">
        <v>49.71</v>
      </c>
      <c r="X261" t="n">
        <v>4.11</v>
      </c>
      <c r="Y261" t="n">
        <v>4.11</v>
      </c>
      <c r="Z261" t="n">
        <v>9.69</v>
      </c>
      <c r="AA261" t="n">
        <v>9.69</v>
      </c>
      <c r="AB261" t="n">
        <v>15.66</v>
      </c>
      <c r="AC261" t="n">
        <v>15.67</v>
      </c>
      <c r="AD261" t="n">
        <v>15.670000000000016</v>
      </c>
      <c r="AE261" t="n">
        <v>0.009999999999990905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-0.009999999999999787</v>
      </c>
      <c r="AL261" t="inlineStr">
        <is>
          <t>unreconciled</t>
        </is>
      </c>
      <c r="AM261" t="inlineStr">
        <is>
          <t>Order Amount Mismatch (POS&gt;3PO)</t>
        </is>
      </c>
      <c r="AN261" t="n">
        <v>15.67</v>
      </c>
      <c r="AO261" t="n">
        <f>ROUND(P261*100/H261,2)</f>
        <v>0.0</v>
      </c>
      <c r="AP261" t="n">
        <f>ROUND(Q261*100/I261,2)</f>
        <v>0.0</v>
      </c>
      <c r="AQ261"/>
      <c r="AR261"/>
      <c r="AS261" t="n">
        <v>0.0</v>
      </c>
    </row>
    <row r="262">
      <c r="A262" s="1" t="n">
        <v>45231.0</v>
      </c>
      <c r="B262" s="2" t="n">
        <v>45231.68508101852</v>
      </c>
      <c r="C262" t="inlineStr">
        <is>
          <t>3140094012084417</t>
        </is>
      </c>
      <c r="D262" t="inlineStr">
        <is>
          <t>POS0012</t>
        </is>
      </c>
      <c r="E262" t="inlineStr">
        <is>
          <t>31</t>
        </is>
      </c>
      <c r="F262" t="inlineStr">
        <is>
          <t>0094</t>
        </is>
      </c>
      <c r="G262" t="inlineStr">
        <is>
          <t>5304095952</t>
        </is>
      </c>
      <c r="H262" t="n">
        <v>361.0</v>
      </c>
      <c r="I262" t="n">
        <v>343.79</v>
      </c>
      <c r="J262" t="n">
        <v>306.65</v>
      </c>
      <c r="K262" t="inlineStr">
        <is>
          <t>sale</t>
        </is>
      </c>
      <c r="L262" t="inlineStr">
        <is>
          <t/>
        </is>
      </c>
      <c r="M262" t="inlineStr">
        <is>
          <t/>
        </is>
      </c>
      <c r="N262" t="n">
        <v>0.0</v>
      </c>
      <c r="O262" t="n">
        <v>0.0</v>
      </c>
      <c r="P262" t="n">
        <v>269.89</v>
      </c>
      <c r="Q262" t="n">
        <v>269.88</v>
      </c>
      <c r="R262" t="n">
        <v>37.14</v>
      </c>
      <c r="S262" t="n">
        <v>37.14</v>
      </c>
      <c r="T262" t="n">
        <v>3.44</v>
      </c>
      <c r="U262" t="n">
        <v>3.44</v>
      </c>
      <c r="V262" t="n">
        <v>55.2</v>
      </c>
      <c r="W262" t="n">
        <v>55.2</v>
      </c>
      <c r="X262" t="n">
        <v>4.51</v>
      </c>
      <c r="Y262" t="n">
        <v>4.51</v>
      </c>
      <c r="Z262" t="n">
        <v>10.75</v>
      </c>
      <c r="AA262" t="n">
        <v>10.75</v>
      </c>
      <c r="AB262" t="n">
        <v>17.2</v>
      </c>
      <c r="AC262" t="n">
        <v>17.19</v>
      </c>
      <c r="AD262" t="n">
        <v>17.20999999999998</v>
      </c>
      <c r="AE262" t="n">
        <v>0.009999999999990905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0.00999999999999801</v>
      </c>
      <c r="AL262" t="inlineStr">
        <is>
          <t>unreconciled</t>
        </is>
      </c>
      <c r="AM262" t="inlineStr">
        <is>
          <t>Order Amount Mismatch (POS&gt;3PO)</t>
        </is>
      </c>
      <c r="AN262" t="n">
        <v>17.21</v>
      </c>
      <c r="AO262" t="n">
        <f>ROUND(P262*100/H262,2)</f>
        <v>0.0</v>
      </c>
      <c r="AP262" t="n">
        <f>ROUND(Q262*100/I262,2)</f>
        <v>0.0</v>
      </c>
      <c r="AQ262"/>
      <c r="AR262"/>
      <c r="AS262" t="n">
        <v>0.0</v>
      </c>
    </row>
    <row r="263">
      <c r="A263" s="1" t="n">
        <v>45232.0</v>
      </c>
      <c r="B263" s="2" t="n">
        <v>45232.99429398148</v>
      </c>
      <c r="C263" t="inlineStr">
        <is>
          <t>3140094012085008</t>
        </is>
      </c>
      <c r="D263" t="inlineStr">
        <is>
          <t>POS0012</t>
        </is>
      </c>
      <c r="E263" t="inlineStr">
        <is>
          <t>23</t>
        </is>
      </c>
      <c r="F263" t="inlineStr">
        <is>
          <t>0094</t>
        </is>
      </c>
      <c r="G263" t="inlineStr">
        <is>
          <t>5304100375</t>
        </is>
      </c>
      <c r="H263" t="n">
        <v>230.0</v>
      </c>
      <c r="I263" t="n">
        <v>219.04</v>
      </c>
      <c r="J263" t="n">
        <v>181.9</v>
      </c>
      <c r="K263" t="inlineStr">
        <is>
          <t>sale</t>
        </is>
      </c>
      <c r="L263" t="inlineStr">
        <is>
          <t/>
        </is>
      </c>
      <c r="M263" t="inlineStr">
        <is>
          <t/>
        </is>
      </c>
      <c r="N263" t="n">
        <v>0.0</v>
      </c>
      <c r="O263" t="n">
        <v>0.0</v>
      </c>
      <c r="P263" t="n">
        <v>174.83</v>
      </c>
      <c r="Q263" t="n">
        <v>174.82</v>
      </c>
      <c r="R263" t="n">
        <v>37.14</v>
      </c>
      <c r="S263" t="n">
        <v>37.14</v>
      </c>
      <c r="T263" t="n">
        <v>2.19</v>
      </c>
      <c r="U263" t="n">
        <v>2.19</v>
      </c>
      <c r="V263" t="n">
        <v>32.74</v>
      </c>
      <c r="W263" t="n">
        <v>32.74</v>
      </c>
      <c r="X263" t="n">
        <v>2.87</v>
      </c>
      <c r="Y263" t="n">
        <v>2.87</v>
      </c>
      <c r="Z263" t="n">
        <v>6.41</v>
      </c>
      <c r="AA263" t="n">
        <v>6.41</v>
      </c>
      <c r="AB263" t="n">
        <v>10.96</v>
      </c>
      <c r="AC263" t="n">
        <v>10.95</v>
      </c>
      <c r="AD263" t="n">
        <v>10.960000000000008</v>
      </c>
      <c r="AE263" t="n">
        <v>0.010000000000019327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0.010000000000001563</v>
      </c>
      <c r="AL263" t="inlineStr">
        <is>
          <t>unreconciled</t>
        </is>
      </c>
      <c r="AM263" t="inlineStr">
        <is>
          <t>Order Amount Mismatch (POS&gt;3PO)</t>
        </is>
      </c>
      <c r="AN263" t="n">
        <v>10.96</v>
      </c>
      <c r="AO263" t="n">
        <f>ROUND(P263*100/H263,2)</f>
        <v>0.0</v>
      </c>
      <c r="AP263" t="n">
        <f>ROUND(Q263*100/I263,2)</f>
        <v>0.0</v>
      </c>
      <c r="AQ263"/>
      <c r="AR263"/>
      <c r="AS263" t="n">
        <v>0.0</v>
      </c>
    </row>
    <row r="264">
      <c r="A264" s="1" t="n">
        <v>45231.0</v>
      </c>
      <c r="B264" s="2" t="n">
        <v>45231.65246527778</v>
      </c>
      <c r="C264" t="inlineStr">
        <is>
          <t>3140094012084399</t>
        </is>
      </c>
      <c r="D264" t="inlineStr">
        <is>
          <t>POS0012</t>
        </is>
      </c>
      <c r="E264" t="inlineStr">
        <is>
          <t>13</t>
        </is>
      </c>
      <c r="F264" t="inlineStr">
        <is>
          <t>0094</t>
        </is>
      </c>
      <c r="G264" t="inlineStr">
        <is>
          <t>5304111134</t>
        </is>
      </c>
      <c r="H264" t="n">
        <v>540.0</v>
      </c>
      <c r="I264" t="n">
        <v>514.28</v>
      </c>
      <c r="J264" t="n">
        <v>477.14</v>
      </c>
      <c r="K264" t="inlineStr">
        <is>
          <t>sale</t>
        </is>
      </c>
      <c r="L264" t="inlineStr">
        <is>
          <t/>
        </is>
      </c>
      <c r="M264" t="inlineStr">
        <is>
          <t/>
        </is>
      </c>
      <c r="N264" t="n">
        <v>0.0</v>
      </c>
      <c r="O264" t="n">
        <v>0.0</v>
      </c>
      <c r="P264" t="n">
        <v>399.82</v>
      </c>
      <c r="Q264" t="n">
        <v>399.82</v>
      </c>
      <c r="R264" t="n">
        <v>37.14</v>
      </c>
      <c r="S264" t="n">
        <v>37.14</v>
      </c>
      <c r="T264" t="n">
        <v>5.14</v>
      </c>
      <c r="U264" t="n">
        <v>5.14</v>
      </c>
      <c r="V264" t="n">
        <v>85.89</v>
      </c>
      <c r="W264" t="n">
        <v>85.89</v>
      </c>
      <c r="X264" t="n">
        <v>6.75</v>
      </c>
      <c r="Y264" t="n">
        <v>6.75</v>
      </c>
      <c r="Z264" t="n">
        <v>16.68</v>
      </c>
      <c r="AA264" t="n">
        <v>16.68</v>
      </c>
      <c r="AB264" t="n">
        <v>25.72</v>
      </c>
      <c r="AC264" t="n">
        <v>25.72</v>
      </c>
      <c r="AD264" t="n">
        <v>25.720000000000027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inlineStr">
        <is>
          <t>unreconciled</t>
        </is>
      </c>
      <c r="AM264" t="inlineStr">
        <is>
          <t>Order Amount Mismatch (POS&gt;3PO)</t>
        </is>
      </c>
      <c r="AN264" t="n">
        <v>25.72</v>
      </c>
      <c r="AO264" t="n">
        <f>ROUND(P264*100/H264,2)</f>
        <v>0.0</v>
      </c>
      <c r="AP264" t="n">
        <f>ROUND(Q264*100/I264,2)</f>
        <v>0.0</v>
      </c>
      <c r="AQ264"/>
      <c r="AR264"/>
      <c r="AS264" t="n">
        <v>0.0</v>
      </c>
    </row>
    <row r="265">
      <c r="A265" s="1" t="n">
        <v>45231.0</v>
      </c>
      <c r="B265" s="2" t="n">
        <v>45231.981516203705</v>
      </c>
      <c r="C265" t="inlineStr">
        <is>
          <t>3140023012058874</t>
        </is>
      </c>
      <c r="D265" t="inlineStr">
        <is>
          <t>POS0012</t>
        </is>
      </c>
      <c r="E265" t="inlineStr">
        <is>
          <t>68</t>
        </is>
      </c>
      <c r="F265" t="inlineStr">
        <is>
          <t>0023</t>
        </is>
      </c>
      <c r="G265" t="inlineStr">
        <is>
          <t>5304126399</t>
        </is>
      </c>
      <c r="H265" t="n">
        <v>435.0</v>
      </c>
      <c r="I265" t="n">
        <v>414.27</v>
      </c>
      <c r="J265" t="n">
        <v>377.13</v>
      </c>
      <c r="K265" t="inlineStr">
        <is>
          <t>sale</t>
        </is>
      </c>
      <c r="L265" t="inlineStr">
        <is>
          <t/>
        </is>
      </c>
      <c r="M265" t="inlineStr">
        <is>
          <t/>
        </is>
      </c>
      <c r="N265" t="n">
        <v>0.0</v>
      </c>
      <c r="O265" t="n">
        <v>0.0</v>
      </c>
      <c r="P265" t="n">
        <v>323.61</v>
      </c>
      <c r="Q265" t="n">
        <v>323.61</v>
      </c>
      <c r="R265" t="n">
        <v>37.14</v>
      </c>
      <c r="S265" t="n">
        <v>37.14</v>
      </c>
      <c r="T265" t="n">
        <v>4.14</v>
      </c>
      <c r="U265" t="n">
        <v>4.14</v>
      </c>
      <c r="V265" t="n">
        <v>67.88</v>
      </c>
      <c r="W265" t="n">
        <v>67.88</v>
      </c>
      <c r="X265" t="n">
        <v>5.44</v>
      </c>
      <c r="Y265" t="n">
        <v>5.44</v>
      </c>
      <c r="Z265" t="n">
        <v>13.2</v>
      </c>
      <c r="AA265" t="n">
        <v>13.2</v>
      </c>
      <c r="AB265" t="n">
        <v>20.72</v>
      </c>
      <c r="AC265" t="n">
        <v>20.72</v>
      </c>
      <c r="AD265" t="n">
        <v>20.730000000000018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inlineStr">
        <is>
          <t>unreconciled</t>
        </is>
      </c>
      <c r="AM265" t="inlineStr">
        <is>
          <t>Order Amount Mismatch (POS&gt;3PO)</t>
        </is>
      </c>
      <c r="AN265" t="n">
        <v>20.73</v>
      </c>
      <c r="AO265" t="n">
        <f>ROUND(P265*100/H265,2)</f>
        <v>0.0</v>
      </c>
      <c r="AP265" t="n">
        <f>ROUND(Q265*100/I265,2)</f>
        <v>0.0</v>
      </c>
      <c r="AQ265"/>
      <c r="AR265"/>
      <c r="AS265" t="n">
        <v>0.0</v>
      </c>
    </row>
    <row r="266">
      <c r="A266" s="1" t="n">
        <v>45231.0</v>
      </c>
      <c r="B266" s="2" t="n">
        <v>45231.77648148148</v>
      </c>
      <c r="C266" t="inlineStr">
        <is>
          <t>3140023012058786</t>
        </is>
      </c>
      <c r="D266" t="inlineStr">
        <is>
          <t>POS0012</t>
        </is>
      </c>
      <c r="E266" t="inlineStr">
        <is>
          <t>80</t>
        </is>
      </c>
      <c r="F266" t="inlineStr">
        <is>
          <t>0023</t>
        </is>
      </c>
      <c r="G266" t="inlineStr">
        <is>
          <t>5304132494</t>
        </is>
      </c>
      <c r="H266" t="n">
        <v>804.0</v>
      </c>
      <c r="I266" t="n">
        <v>765.69</v>
      </c>
      <c r="J266" t="n">
        <v>728.55</v>
      </c>
      <c r="K266" t="inlineStr">
        <is>
          <t>sale</t>
        </is>
      </c>
      <c r="L266" t="inlineStr">
        <is>
          <t/>
        </is>
      </c>
      <c r="M266" t="inlineStr">
        <is>
          <t/>
        </is>
      </c>
      <c r="N266" t="n">
        <v>0.0</v>
      </c>
      <c r="O266" t="n">
        <v>0.0</v>
      </c>
      <c r="P266" t="n">
        <v>591.43</v>
      </c>
      <c r="Q266" t="n">
        <v>591.41</v>
      </c>
      <c r="R266" t="n">
        <v>37.14</v>
      </c>
      <c r="S266" t="n">
        <v>37.14</v>
      </c>
      <c r="T266" t="n">
        <v>7.66</v>
      </c>
      <c r="U266" t="n">
        <v>7.66</v>
      </c>
      <c r="V266" t="n">
        <v>131.14</v>
      </c>
      <c r="W266" t="n">
        <v>131.14</v>
      </c>
      <c r="X266" t="n">
        <v>10.05</v>
      </c>
      <c r="Y266" t="n">
        <v>10.05</v>
      </c>
      <c r="Z266" t="n">
        <v>25.41</v>
      </c>
      <c r="AA266" t="n">
        <v>25.42</v>
      </c>
      <c r="AB266" t="n">
        <v>38.28</v>
      </c>
      <c r="AC266" t="n">
        <v>38.29</v>
      </c>
      <c r="AD266" t="n">
        <v>38.309999999999945</v>
      </c>
      <c r="AE266" t="n">
        <v>0.01999999999998181</v>
      </c>
      <c r="AF266" t="n">
        <v>0.0</v>
      </c>
      <c r="AG266" t="n">
        <v>0.0</v>
      </c>
      <c r="AH266" t="n">
        <v>0.0</v>
      </c>
      <c r="AI266" t="n">
        <v>0.0</v>
      </c>
      <c r="AJ266" t="n">
        <v>-0.010000000000001563</v>
      </c>
      <c r="AK266" t="n">
        <v>-0.00999999999999801</v>
      </c>
      <c r="AL266" t="inlineStr">
        <is>
          <t>unreconciled</t>
        </is>
      </c>
      <c r="AM266" t="inlineStr">
        <is>
          <t>Order Amount Mismatch (POS&gt;3PO)</t>
        </is>
      </c>
      <c r="AN266" t="n">
        <v>38.31</v>
      </c>
      <c r="AO266" t="n">
        <f>ROUND(P266*100/H266,2)</f>
        <v>0.0</v>
      </c>
      <c r="AP266" t="n">
        <f>ROUND(Q266*100/I266,2)</f>
        <v>0.0</v>
      </c>
      <c r="AQ266"/>
      <c r="AR266"/>
      <c r="AS266" t="n">
        <v>0.0</v>
      </c>
    </row>
    <row r="267">
      <c r="A267" s="1" t="n">
        <v>45235.0</v>
      </c>
      <c r="B267" s="2" t="n">
        <v>45235.60744212963</v>
      </c>
      <c r="C267" t="inlineStr">
        <is>
          <t>3140094012086027</t>
        </is>
      </c>
      <c r="D267" t="inlineStr">
        <is>
          <t>POS0012</t>
        </is>
      </c>
      <c r="E267" t="inlineStr">
        <is>
          <t>42</t>
        </is>
      </c>
      <c r="F267" t="inlineStr">
        <is>
          <t>0094</t>
        </is>
      </c>
      <c r="G267" t="inlineStr">
        <is>
          <t>5304144361</t>
        </is>
      </c>
      <c r="H267" t="n">
        <v>327.0</v>
      </c>
      <c r="I267" t="n">
        <v>311.43</v>
      </c>
      <c r="J267" t="n">
        <v>274.29</v>
      </c>
      <c r="K267" t="inlineStr">
        <is>
          <t>sale</t>
        </is>
      </c>
      <c r="L267" t="inlineStr">
        <is>
          <t/>
        </is>
      </c>
      <c r="M267" t="inlineStr">
        <is>
          <t/>
        </is>
      </c>
      <c r="N267" t="n">
        <v>0.0</v>
      </c>
      <c r="O267" t="n">
        <v>0.0</v>
      </c>
      <c r="P267" t="n">
        <v>245.24</v>
      </c>
      <c r="Q267" t="n">
        <v>245.22</v>
      </c>
      <c r="R267" t="n">
        <v>37.14</v>
      </c>
      <c r="S267" t="n">
        <v>37.14</v>
      </c>
      <c r="T267" t="n">
        <v>3.11</v>
      </c>
      <c r="U267" t="n">
        <v>3.11</v>
      </c>
      <c r="V267" t="n">
        <v>49.37</v>
      </c>
      <c r="W267" t="n">
        <v>49.37</v>
      </c>
      <c r="X267" t="n">
        <v>4.09</v>
      </c>
      <c r="Y267" t="n">
        <v>4.09</v>
      </c>
      <c r="Z267" t="n">
        <v>9.62</v>
      </c>
      <c r="AA267" t="n">
        <v>9.63</v>
      </c>
      <c r="AB267" t="n">
        <v>15.58</v>
      </c>
      <c r="AC267" t="n">
        <v>15.57</v>
      </c>
      <c r="AD267" t="n">
        <v>15.569999999999993</v>
      </c>
      <c r="AE267" t="n">
        <v>0.020000000000010232</v>
      </c>
      <c r="AF267" t="n">
        <v>0.0</v>
      </c>
      <c r="AG267" t="n">
        <v>0.0</v>
      </c>
      <c r="AH267" t="n">
        <v>0.0</v>
      </c>
      <c r="AI267" t="n">
        <v>0.0</v>
      </c>
      <c r="AJ267" t="n">
        <v>-0.010000000000001563</v>
      </c>
      <c r="AK267" t="n">
        <v>0.009999999999999787</v>
      </c>
      <c r="AL267" t="inlineStr">
        <is>
          <t>unreconciled</t>
        </is>
      </c>
      <c r="AM267" t="inlineStr">
        <is>
          <t>Order Amount Mismatch (POS&gt;3PO)</t>
        </is>
      </c>
      <c r="AN267" t="n">
        <v>15.57</v>
      </c>
      <c r="AO267" t="n">
        <f>ROUND(P267*100/H267,2)</f>
        <v>0.0</v>
      </c>
      <c r="AP267" t="n">
        <f>ROUND(Q267*100/I267,2)</f>
        <v>0.0</v>
      </c>
      <c r="AQ267"/>
      <c r="AR267"/>
      <c r="AS267" t="n">
        <v>0.0</v>
      </c>
    </row>
    <row r="268">
      <c r="A268" s="1" t="n">
        <v>45235.0</v>
      </c>
      <c r="B268" s="2" t="n">
        <v>45235.84962962963</v>
      </c>
      <c r="C268" t="inlineStr">
        <is>
          <t>3140023012059851</t>
        </is>
      </c>
      <c r="D268" t="inlineStr">
        <is>
          <t>POS0012</t>
        </is>
      </c>
      <c r="E268" t="inlineStr">
        <is>
          <t>43</t>
        </is>
      </c>
      <c r="F268" t="inlineStr">
        <is>
          <t>0023</t>
        </is>
      </c>
      <c r="G268" t="inlineStr">
        <is>
          <t>5304162540</t>
        </is>
      </c>
      <c r="H268" t="n">
        <v>908.0</v>
      </c>
      <c r="I268" t="n">
        <v>864.77</v>
      </c>
      <c r="J268" t="n">
        <v>827.63</v>
      </c>
      <c r="K268" t="inlineStr">
        <is>
          <t>sale</t>
        </is>
      </c>
      <c r="L268" t="inlineStr">
        <is>
          <t/>
        </is>
      </c>
      <c r="M268" t="inlineStr">
        <is>
          <t/>
        </is>
      </c>
      <c r="N268" t="n">
        <v>0.0</v>
      </c>
      <c r="O268" t="n">
        <v>0.0</v>
      </c>
      <c r="P268" t="n">
        <v>666.94</v>
      </c>
      <c r="Q268" t="n">
        <v>666.95</v>
      </c>
      <c r="R268" t="n">
        <v>37.14</v>
      </c>
      <c r="S268" t="n">
        <v>37.14</v>
      </c>
      <c r="T268" t="n">
        <v>8.65</v>
      </c>
      <c r="U268" t="n">
        <v>8.65</v>
      </c>
      <c r="V268" t="n">
        <v>148.97</v>
      </c>
      <c r="W268" t="n">
        <v>148.97</v>
      </c>
      <c r="X268" t="n">
        <v>11.35</v>
      </c>
      <c r="Y268" t="n">
        <v>11.35</v>
      </c>
      <c r="Z268" t="n">
        <v>28.86</v>
      </c>
      <c r="AA268" t="n">
        <v>28.85</v>
      </c>
      <c r="AB268" t="n">
        <v>43.24</v>
      </c>
      <c r="AC268" t="n">
        <v>43.24</v>
      </c>
      <c r="AD268" t="n">
        <v>43.23000000000002</v>
      </c>
      <c r="AE268" t="n">
        <v>-0.009999999999990905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0.00999999999999801</v>
      </c>
      <c r="AK268" t="n">
        <v>0.0</v>
      </c>
      <c r="AL268" t="inlineStr">
        <is>
          <t>unreconciled</t>
        </is>
      </c>
      <c r="AM268" t="inlineStr">
        <is>
          <t>Order Amount Mismatch (POS&gt;3PO)</t>
        </is>
      </c>
      <c r="AN268" t="n">
        <v>43.23</v>
      </c>
      <c r="AO268" t="n">
        <f>ROUND(P268*100/H268,2)</f>
        <v>0.0</v>
      </c>
      <c r="AP268" t="n">
        <f>ROUND(Q268*100/I268,2)</f>
        <v>0.0</v>
      </c>
      <c r="AQ268"/>
      <c r="AR268"/>
      <c r="AS268" t="n">
        <v>0.0</v>
      </c>
    </row>
    <row r="269">
      <c r="A269" s="1" t="n">
        <v>45234.0</v>
      </c>
      <c r="B269" s="2" t="n">
        <v>45234.89555555556</v>
      </c>
      <c r="C269" t="inlineStr">
        <is>
          <t>3140023012059631</t>
        </is>
      </c>
      <c r="D269" t="inlineStr">
        <is>
          <t>POS0012</t>
        </is>
      </c>
      <c r="E269" t="inlineStr">
        <is>
          <t>23</t>
        </is>
      </c>
      <c r="F269" t="inlineStr">
        <is>
          <t>0023</t>
        </is>
      </c>
      <c r="G269" t="inlineStr">
        <is>
          <t>5304169028</t>
        </is>
      </c>
      <c r="H269" t="n">
        <v>336.0</v>
      </c>
      <c r="I269" t="n">
        <v>320.0</v>
      </c>
      <c r="J269" t="n">
        <v>282.86</v>
      </c>
      <c r="K269" t="inlineStr">
        <is>
          <t>sale</t>
        </is>
      </c>
      <c r="L269" t="inlineStr">
        <is>
          <t/>
        </is>
      </c>
      <c r="M269" t="inlineStr">
        <is>
          <t/>
        </is>
      </c>
      <c r="N269" t="n">
        <v>0.0</v>
      </c>
      <c r="O269" t="n">
        <v>0.0</v>
      </c>
      <c r="P269" t="n">
        <v>251.77</v>
      </c>
      <c r="Q269" t="n">
        <v>251.75</v>
      </c>
      <c r="R269" t="n">
        <v>37.14</v>
      </c>
      <c r="S269" t="n">
        <v>37.14</v>
      </c>
      <c r="T269" t="n">
        <v>3.2</v>
      </c>
      <c r="U269" t="n">
        <v>3.2</v>
      </c>
      <c r="V269" t="n">
        <v>50.91</v>
      </c>
      <c r="W269" t="n">
        <v>50.91</v>
      </c>
      <c r="X269" t="n">
        <v>4.2</v>
      </c>
      <c r="Y269" t="n">
        <v>4.2</v>
      </c>
      <c r="Z269" t="n">
        <v>9.92</v>
      </c>
      <c r="AA269" t="n">
        <v>9.92</v>
      </c>
      <c r="AB269" t="n">
        <v>16.0</v>
      </c>
      <c r="AC269" t="n">
        <v>16.0</v>
      </c>
      <c r="AD269" t="n">
        <v>16.0</v>
      </c>
      <c r="AE269" t="n">
        <v>0.020000000000010232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inlineStr">
        <is>
          <t>unreconciled</t>
        </is>
      </c>
      <c r="AM269" t="inlineStr">
        <is>
          <t>Order Amount Mismatch (POS&gt;3PO)</t>
        </is>
      </c>
      <c r="AN269" t="n">
        <v>16.0</v>
      </c>
      <c r="AO269" t="n">
        <f>ROUND(P269*100/H269,2)</f>
        <v>0.0</v>
      </c>
      <c r="AP269" t="n">
        <f>ROUND(Q269*100/I269,2)</f>
        <v>0.0</v>
      </c>
      <c r="AQ269"/>
      <c r="AR269"/>
      <c r="AS269" t="n">
        <v>0.0</v>
      </c>
    </row>
    <row r="270">
      <c r="A270" s="1" t="n">
        <v>45235.0</v>
      </c>
      <c r="B270" s="2" t="n">
        <v>45235.54840277778</v>
      </c>
      <c r="C270" t="inlineStr">
        <is>
          <t>3140023012059760</t>
        </is>
      </c>
      <c r="D270" t="inlineStr">
        <is>
          <t>POS0012</t>
        </is>
      </c>
      <c r="E270" t="inlineStr">
        <is>
          <t>52</t>
        </is>
      </c>
      <c r="F270" t="inlineStr">
        <is>
          <t>0023</t>
        </is>
      </c>
      <c r="G270" t="inlineStr">
        <is>
          <t>5304193492</t>
        </is>
      </c>
      <c r="H270" t="n">
        <v>250.99999999999997</v>
      </c>
      <c r="I270" t="n">
        <v>239.05</v>
      </c>
      <c r="J270" t="n">
        <v>201.91</v>
      </c>
      <c r="K270" t="inlineStr">
        <is>
          <t>sale</t>
        </is>
      </c>
      <c r="L270" t="inlineStr">
        <is>
          <t/>
        </is>
      </c>
      <c r="M270" t="inlineStr">
        <is>
          <t/>
        </is>
      </c>
      <c r="N270" t="n">
        <v>0.0</v>
      </c>
      <c r="O270" t="n">
        <v>0.0</v>
      </c>
      <c r="P270" t="n">
        <v>190.07</v>
      </c>
      <c r="Q270" t="n">
        <v>190.06</v>
      </c>
      <c r="R270" t="n">
        <v>37.14</v>
      </c>
      <c r="S270" t="n">
        <v>37.14</v>
      </c>
      <c r="T270" t="n">
        <v>2.39</v>
      </c>
      <c r="U270" t="n">
        <v>2.39</v>
      </c>
      <c r="V270" t="n">
        <v>36.34</v>
      </c>
      <c r="W270" t="n">
        <v>36.34</v>
      </c>
      <c r="X270" t="n">
        <v>3.14</v>
      </c>
      <c r="Y270" t="n">
        <v>3.14</v>
      </c>
      <c r="Z270" t="n">
        <v>7.11</v>
      </c>
      <c r="AA270" t="n">
        <v>7.11</v>
      </c>
      <c r="AB270" t="n">
        <v>11.96</v>
      </c>
      <c r="AC270" t="n">
        <v>11.95</v>
      </c>
      <c r="AD270" t="n">
        <v>11.94999999999996</v>
      </c>
      <c r="AE270" t="n">
        <v>0.009999999999990905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0.010000000000001563</v>
      </c>
      <c r="AL270" t="inlineStr">
        <is>
          <t>unreconciled</t>
        </is>
      </c>
      <c r="AM270" t="inlineStr">
        <is>
          <t>Order Amount Mismatch (POS&gt;3PO)</t>
        </is>
      </c>
      <c r="AN270" t="n">
        <v>11.95</v>
      </c>
      <c r="AO270" t="n">
        <f>ROUND(P270*100/H270,2)</f>
        <v>0.0</v>
      </c>
      <c r="AP270" t="n">
        <f>ROUND(Q270*100/I270,2)</f>
        <v>0.0</v>
      </c>
      <c r="AQ270"/>
      <c r="AR270"/>
      <c r="AS270" t="n">
        <v>0.0</v>
      </c>
    </row>
    <row r="271">
      <c r="A271" s="1" t="n">
        <v>45231.0</v>
      </c>
      <c r="B271" s="2" t="n">
        <v>45231.942974537036</v>
      </c>
      <c r="C271" t="inlineStr">
        <is>
          <t>3140094012084577</t>
        </is>
      </c>
      <c r="D271" t="inlineStr">
        <is>
          <t>POS0012</t>
        </is>
      </c>
      <c r="E271" t="inlineStr">
        <is>
          <t>91</t>
        </is>
      </c>
      <c r="F271" t="inlineStr">
        <is>
          <t>0094</t>
        </is>
      </c>
      <c r="G271" t="inlineStr">
        <is>
          <t>5304204768</t>
        </is>
      </c>
      <c r="H271" t="n">
        <v>521.0</v>
      </c>
      <c r="I271" t="n">
        <v>496.18</v>
      </c>
      <c r="J271" t="n">
        <v>459.04</v>
      </c>
      <c r="K271" t="inlineStr">
        <is>
          <t>sale</t>
        </is>
      </c>
      <c r="L271" t="inlineStr">
        <is>
          <t/>
        </is>
      </c>
      <c r="M271" t="inlineStr">
        <is>
          <t/>
        </is>
      </c>
      <c r="N271" t="n">
        <v>0.0</v>
      </c>
      <c r="O271" t="n">
        <v>0.0</v>
      </c>
      <c r="P271" t="n">
        <v>386.03</v>
      </c>
      <c r="Q271" t="n">
        <v>386.03</v>
      </c>
      <c r="R271" t="n">
        <v>37.14</v>
      </c>
      <c r="S271" t="n">
        <v>37.14</v>
      </c>
      <c r="T271" t="n">
        <v>4.96</v>
      </c>
      <c r="U271" t="n">
        <v>4.96</v>
      </c>
      <c r="V271" t="n">
        <v>82.63</v>
      </c>
      <c r="W271" t="n">
        <v>82.63</v>
      </c>
      <c r="X271" t="n">
        <v>6.51</v>
      </c>
      <c r="Y271" t="n">
        <v>6.51</v>
      </c>
      <c r="Z271" t="n">
        <v>16.05</v>
      </c>
      <c r="AA271" t="n">
        <v>16.04</v>
      </c>
      <c r="AB271" t="n">
        <v>24.82</v>
      </c>
      <c r="AC271" t="n">
        <v>24.81</v>
      </c>
      <c r="AD271" t="n">
        <v>24.819999999999993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0.010000000000001563</v>
      </c>
      <c r="AK271" t="n">
        <v>0.010000000000001563</v>
      </c>
      <c r="AL271" t="inlineStr">
        <is>
          <t>unreconciled</t>
        </is>
      </c>
      <c r="AM271" t="inlineStr">
        <is>
          <t>Order Amount Mismatch (POS&gt;3PO)</t>
        </is>
      </c>
      <c r="AN271" t="n">
        <v>24.82</v>
      </c>
      <c r="AO271" t="n">
        <f>ROUND(P271*100/H271,2)</f>
        <v>0.0</v>
      </c>
      <c r="AP271" t="n">
        <f>ROUND(Q271*100/I271,2)</f>
        <v>0.0</v>
      </c>
      <c r="AQ271"/>
      <c r="AR271"/>
      <c r="AS271" t="n">
        <v>0.0</v>
      </c>
    </row>
    <row r="272">
      <c r="A272" s="1" t="n">
        <v>45231.0</v>
      </c>
      <c r="B272" s="2" t="n">
        <v>45231.694502314815</v>
      </c>
      <c r="C272" t="inlineStr">
        <is>
          <t>3140023012058753</t>
        </is>
      </c>
      <c r="D272" t="inlineStr">
        <is>
          <t>POS0012</t>
        </is>
      </c>
      <c r="E272" t="inlineStr">
        <is>
          <t>47</t>
        </is>
      </c>
      <c r="F272" t="inlineStr">
        <is>
          <t>0023</t>
        </is>
      </c>
      <c r="G272" t="inlineStr">
        <is>
          <t>5304210005</t>
        </is>
      </c>
      <c r="H272" t="n">
        <v>272.0</v>
      </c>
      <c r="I272" t="n">
        <v>259.04</v>
      </c>
      <c r="J272" t="n">
        <v>221.9</v>
      </c>
      <c r="K272" t="inlineStr">
        <is>
          <t>sale</t>
        </is>
      </c>
      <c r="L272" t="inlineStr">
        <is>
          <t/>
        </is>
      </c>
      <c r="M272" t="inlineStr">
        <is>
          <t/>
        </is>
      </c>
      <c r="N272" t="n">
        <v>0.0</v>
      </c>
      <c r="O272" t="n">
        <v>0.0</v>
      </c>
      <c r="P272" t="n">
        <v>205.31</v>
      </c>
      <c r="Q272" t="n">
        <v>205.3</v>
      </c>
      <c r="R272" t="n">
        <v>37.14</v>
      </c>
      <c r="S272" t="n">
        <v>37.14</v>
      </c>
      <c r="T272" t="n">
        <v>2.59</v>
      </c>
      <c r="U272" t="n">
        <v>2.59</v>
      </c>
      <c r="V272" t="n">
        <v>39.94</v>
      </c>
      <c r="W272" t="n">
        <v>39.94</v>
      </c>
      <c r="X272" t="n">
        <v>3.4</v>
      </c>
      <c r="Y272" t="n">
        <v>3.4</v>
      </c>
      <c r="Z272" t="n">
        <v>7.8</v>
      </c>
      <c r="AA272" t="n">
        <v>7.8</v>
      </c>
      <c r="AB272" t="n">
        <v>12.96</v>
      </c>
      <c r="AC272" t="n">
        <v>12.95</v>
      </c>
      <c r="AD272" t="n">
        <v>12.95999999999998</v>
      </c>
      <c r="AE272" t="n">
        <v>0.009999999999990905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0.010000000000001563</v>
      </c>
      <c r="AL272" t="inlineStr">
        <is>
          <t>unreconciled</t>
        </is>
      </c>
      <c r="AM272" t="inlineStr">
        <is>
          <t>Order Amount Mismatch (POS&gt;3PO)</t>
        </is>
      </c>
      <c r="AN272" t="n">
        <v>12.96</v>
      </c>
      <c r="AO272" t="n">
        <f>ROUND(P272*100/H272,2)</f>
        <v>0.0</v>
      </c>
      <c r="AP272" t="n">
        <f>ROUND(Q272*100/I272,2)</f>
        <v>0.0</v>
      </c>
      <c r="AQ272"/>
      <c r="AR272"/>
      <c r="AS272" t="n">
        <v>0.0</v>
      </c>
    </row>
    <row r="273">
      <c r="A273" s="1" t="n">
        <v>45235.0</v>
      </c>
      <c r="B273" s="2" t="n">
        <v>45235.59054398148</v>
      </c>
      <c r="C273" t="inlineStr">
        <is>
          <t>3140094012086012</t>
        </is>
      </c>
      <c r="D273" t="inlineStr">
        <is>
          <t>POS0012</t>
        </is>
      </c>
      <c r="E273" t="inlineStr">
        <is>
          <t>27</t>
        </is>
      </c>
      <c r="F273" t="inlineStr">
        <is>
          <t>0094</t>
        </is>
      </c>
      <c r="G273" t="inlineStr">
        <is>
          <t>5304235868</t>
        </is>
      </c>
      <c r="H273" t="n">
        <v>418.0</v>
      </c>
      <c r="I273" t="n">
        <v>398.09</v>
      </c>
      <c r="J273" t="n">
        <v>360.95</v>
      </c>
      <c r="K273" t="inlineStr">
        <is>
          <t>sale</t>
        </is>
      </c>
      <c r="L273" t="inlineStr">
        <is>
          <t/>
        </is>
      </c>
      <c r="M273" t="inlineStr">
        <is>
          <t/>
        </is>
      </c>
      <c r="N273" t="n">
        <v>0.0</v>
      </c>
      <c r="O273" t="n">
        <v>0.0</v>
      </c>
      <c r="P273" t="n">
        <v>311.29</v>
      </c>
      <c r="Q273" t="n">
        <v>311.3</v>
      </c>
      <c r="R273" t="n">
        <v>37.14</v>
      </c>
      <c r="S273" t="n">
        <v>37.14</v>
      </c>
      <c r="T273" t="n">
        <v>3.98</v>
      </c>
      <c r="U273" t="n">
        <v>3.98</v>
      </c>
      <c r="V273" t="n">
        <v>64.97</v>
      </c>
      <c r="W273" t="n">
        <v>64.97</v>
      </c>
      <c r="X273" t="n">
        <v>5.22</v>
      </c>
      <c r="Y273" t="n">
        <v>5.22</v>
      </c>
      <c r="Z273" t="n">
        <v>12.63</v>
      </c>
      <c r="AA273" t="n">
        <v>12.63</v>
      </c>
      <c r="AB273" t="n">
        <v>19.9</v>
      </c>
      <c r="AC273" t="n">
        <v>19.91</v>
      </c>
      <c r="AD273" t="n">
        <v>19.910000000000025</v>
      </c>
      <c r="AE273" t="n">
        <v>-0.009999999999990905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-0.010000000000001563</v>
      </c>
      <c r="AL273" t="inlineStr">
        <is>
          <t>unreconciled</t>
        </is>
      </c>
      <c r="AM273" t="inlineStr">
        <is>
          <t>Order Amount Mismatch (POS&gt;3PO)</t>
        </is>
      </c>
      <c r="AN273" t="n">
        <v>19.91</v>
      </c>
      <c r="AO273" t="n">
        <f>ROUND(P273*100/H273,2)</f>
        <v>0.0</v>
      </c>
      <c r="AP273" t="n">
        <f>ROUND(Q273*100/I273,2)</f>
        <v>0.0</v>
      </c>
      <c r="AQ273"/>
      <c r="AR273"/>
      <c r="AS273" t="n">
        <v>0.0</v>
      </c>
    </row>
    <row r="274">
      <c r="A274" s="1" t="n">
        <v>45231.0</v>
      </c>
      <c r="B274" s="2" t="n">
        <v>45231.972407407404</v>
      </c>
      <c r="C274" t="inlineStr">
        <is>
          <t>3140094012084600</t>
        </is>
      </c>
      <c r="D274" t="inlineStr">
        <is>
          <t>POS0012</t>
        </is>
      </c>
      <c r="E274" t="inlineStr">
        <is>
          <t>14</t>
        </is>
      </c>
      <c r="F274" t="inlineStr">
        <is>
          <t>0094</t>
        </is>
      </c>
      <c r="G274" t="inlineStr">
        <is>
          <t>5304246925</t>
        </is>
      </c>
      <c r="H274" t="n">
        <v>584.0</v>
      </c>
      <c r="I274" t="n">
        <v>556.19</v>
      </c>
      <c r="J274" t="n">
        <v>519.05</v>
      </c>
      <c r="K274" t="inlineStr">
        <is>
          <t>sale</t>
        </is>
      </c>
      <c r="L274" t="inlineStr">
        <is>
          <t/>
        </is>
      </c>
      <c r="M274" t="inlineStr">
        <is>
          <t/>
        </is>
      </c>
      <c r="N274" t="n">
        <v>0.0</v>
      </c>
      <c r="O274" t="n">
        <v>0.0</v>
      </c>
      <c r="P274" t="n">
        <v>431.77</v>
      </c>
      <c r="Q274" t="n">
        <v>431.76</v>
      </c>
      <c r="R274" t="n">
        <v>37.14</v>
      </c>
      <c r="S274" t="n">
        <v>37.14</v>
      </c>
      <c r="T274" t="n">
        <v>5.56</v>
      </c>
      <c r="U274" t="n">
        <v>5.56</v>
      </c>
      <c r="V274" t="n">
        <v>93.43</v>
      </c>
      <c r="W274" t="n">
        <v>93.43</v>
      </c>
      <c r="X274" t="n">
        <v>7.3</v>
      </c>
      <c r="Y274" t="n">
        <v>7.3</v>
      </c>
      <c r="Z274" t="n">
        <v>18.13</v>
      </c>
      <c r="AA274" t="n">
        <v>18.13</v>
      </c>
      <c r="AB274" t="n">
        <v>27.82</v>
      </c>
      <c r="AC274" t="n">
        <v>27.81</v>
      </c>
      <c r="AD274" t="n">
        <v>27.809999999999945</v>
      </c>
      <c r="AE274" t="n">
        <v>0.009999999999990905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0.010000000000001563</v>
      </c>
      <c r="AL274" t="inlineStr">
        <is>
          <t>unreconciled</t>
        </is>
      </c>
      <c r="AM274" t="inlineStr">
        <is>
          <t>Order Amount Mismatch (POS&gt;3PO)</t>
        </is>
      </c>
      <c r="AN274" t="n">
        <v>27.81</v>
      </c>
      <c r="AO274" t="n">
        <f>ROUND(P274*100/H274,2)</f>
        <v>0.0</v>
      </c>
      <c r="AP274" t="n">
        <f>ROUND(Q274*100/I274,2)</f>
        <v>0.0</v>
      </c>
      <c r="AQ274"/>
      <c r="AR274"/>
      <c r="AS274" t="n">
        <v>0.0</v>
      </c>
    </row>
    <row r="275">
      <c r="A275" s="1" t="n">
        <v>45232.0</v>
      </c>
      <c r="B275" s="2" t="n">
        <v>45232.418541666666</v>
      </c>
      <c r="C275" t="inlineStr">
        <is>
          <t>3140023012058927</t>
        </is>
      </c>
      <c r="D275" t="inlineStr">
        <is>
          <t>POS0012</t>
        </is>
      </c>
      <c r="E275" t="inlineStr">
        <is>
          <t>21</t>
        </is>
      </c>
      <c r="F275" t="inlineStr">
        <is>
          <t>0023</t>
        </is>
      </c>
      <c r="G275" t="inlineStr">
        <is>
          <t>5304264124</t>
        </is>
      </c>
      <c r="H275" t="n">
        <v>793.0</v>
      </c>
      <c r="I275" t="n">
        <v>755.23</v>
      </c>
      <c r="J275" t="n">
        <v>718.09</v>
      </c>
      <c r="K275" t="inlineStr">
        <is>
          <t>sale</t>
        </is>
      </c>
      <c r="L275" t="inlineStr">
        <is>
          <t/>
        </is>
      </c>
      <c r="M275" t="inlineStr">
        <is>
          <t/>
        </is>
      </c>
      <c r="N275" t="n">
        <v>0.0</v>
      </c>
      <c r="O275" t="n">
        <v>0.0</v>
      </c>
      <c r="P275" t="n">
        <v>583.46</v>
      </c>
      <c r="Q275" t="n">
        <v>583.44</v>
      </c>
      <c r="R275" t="n">
        <v>37.14</v>
      </c>
      <c r="S275" t="n">
        <v>37.14</v>
      </c>
      <c r="T275" t="n">
        <v>7.55</v>
      </c>
      <c r="U275" t="n">
        <v>7.55</v>
      </c>
      <c r="V275" t="n">
        <v>129.26</v>
      </c>
      <c r="W275" t="n">
        <v>129.26</v>
      </c>
      <c r="X275" t="n">
        <v>9.91</v>
      </c>
      <c r="Y275" t="n">
        <v>9.91</v>
      </c>
      <c r="Z275" t="n">
        <v>25.05</v>
      </c>
      <c r="AA275" t="n">
        <v>25.05</v>
      </c>
      <c r="AB275" t="n">
        <v>37.76</v>
      </c>
      <c r="AC275" t="n">
        <v>37.76</v>
      </c>
      <c r="AD275" t="n">
        <v>37.76999999999998</v>
      </c>
      <c r="AE275" t="n">
        <v>0.01999999999998181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inlineStr">
        <is>
          <t>unreconciled</t>
        </is>
      </c>
      <c r="AM275" t="inlineStr">
        <is>
          <t>Order Amount Mismatch (POS&gt;3PO)</t>
        </is>
      </c>
      <c r="AN275" t="n">
        <v>37.77</v>
      </c>
      <c r="AO275" t="n">
        <f>ROUND(P275*100/H275,2)</f>
        <v>0.0</v>
      </c>
      <c r="AP275" t="n">
        <f>ROUND(Q275*100/I275,2)</f>
        <v>0.0</v>
      </c>
      <c r="AQ275"/>
      <c r="AR275"/>
      <c r="AS275" t="n">
        <v>0.0</v>
      </c>
    </row>
    <row r="276">
      <c r="A276" s="1" t="n">
        <v>45232.0</v>
      </c>
      <c r="B276" s="2" t="n">
        <v>45232.75376157407</v>
      </c>
      <c r="C276" t="inlineStr">
        <is>
          <t>3140023012059005</t>
        </is>
      </c>
      <c r="D276" t="inlineStr">
        <is>
          <t>POS0012</t>
        </is>
      </c>
      <c r="E276" t="inlineStr">
        <is>
          <t>99</t>
        </is>
      </c>
      <c r="F276" t="inlineStr">
        <is>
          <t>0023</t>
        </is>
      </c>
      <c r="G276" t="inlineStr">
        <is>
          <t>5304279674</t>
        </is>
      </c>
      <c r="H276" t="n">
        <v>250.99999999999997</v>
      </c>
      <c r="I276" t="n">
        <v>239.04</v>
      </c>
      <c r="J276" t="n">
        <v>201.9</v>
      </c>
      <c r="K276" t="inlineStr">
        <is>
          <t>sale</t>
        </is>
      </c>
      <c r="L276" t="inlineStr">
        <is>
          <t/>
        </is>
      </c>
      <c r="M276" t="inlineStr">
        <is>
          <t/>
        </is>
      </c>
      <c r="N276" t="n">
        <v>0.0</v>
      </c>
      <c r="O276" t="n">
        <v>0.0</v>
      </c>
      <c r="P276" t="n">
        <v>190.06</v>
      </c>
      <c r="Q276" t="n">
        <v>190.05</v>
      </c>
      <c r="R276" t="n">
        <v>37.14</v>
      </c>
      <c r="S276" t="n">
        <v>37.14</v>
      </c>
      <c r="T276" t="n">
        <v>2.39</v>
      </c>
      <c r="U276" t="n">
        <v>2.39</v>
      </c>
      <c r="V276" t="n">
        <v>36.34</v>
      </c>
      <c r="W276" t="n">
        <v>36.34</v>
      </c>
      <c r="X276" t="n">
        <v>3.14</v>
      </c>
      <c r="Y276" t="n">
        <v>3.14</v>
      </c>
      <c r="Z276" t="n">
        <v>7.11</v>
      </c>
      <c r="AA276" t="n">
        <v>7.11</v>
      </c>
      <c r="AB276" t="n">
        <v>11.96</v>
      </c>
      <c r="AC276" t="n">
        <v>11.95</v>
      </c>
      <c r="AD276" t="n">
        <v>11.95999999999998</v>
      </c>
      <c r="AE276" t="n">
        <v>0.009999999999990905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0.010000000000001563</v>
      </c>
      <c r="AL276" t="inlineStr">
        <is>
          <t>unreconciled</t>
        </is>
      </c>
      <c r="AM276" t="inlineStr">
        <is>
          <t>Order Amount Mismatch (POS&gt;3PO)</t>
        </is>
      </c>
      <c r="AN276" t="n">
        <v>11.96</v>
      </c>
      <c r="AO276" t="n">
        <f>ROUND(P276*100/H276,2)</f>
        <v>0.0</v>
      </c>
      <c r="AP276" t="n">
        <f>ROUND(Q276*100/I276,2)</f>
        <v>0.0</v>
      </c>
      <c r="AQ276"/>
      <c r="AR276"/>
      <c r="AS276" t="n">
        <v>0.0</v>
      </c>
    </row>
    <row r="277">
      <c r="A277" s="1" t="n">
        <v>45231.0</v>
      </c>
      <c r="B277" s="2" t="n">
        <v>45231.42393518519</v>
      </c>
      <c r="C277" t="inlineStr">
        <is>
          <t>3140094012084309</t>
        </is>
      </c>
      <c r="D277" t="inlineStr">
        <is>
          <t>POS0012</t>
        </is>
      </c>
      <c r="E277" t="inlineStr">
        <is>
          <t>23</t>
        </is>
      </c>
      <c r="F277" t="inlineStr">
        <is>
          <t>0094</t>
        </is>
      </c>
      <c r="G277" t="inlineStr">
        <is>
          <t>5304292875</t>
        </is>
      </c>
      <c r="H277" t="n">
        <v>390.0</v>
      </c>
      <c r="I277" t="n">
        <v>371.43</v>
      </c>
      <c r="J277" t="n">
        <v>334.29</v>
      </c>
      <c r="K277" t="inlineStr">
        <is>
          <t>sale</t>
        </is>
      </c>
      <c r="L277" t="inlineStr">
        <is>
          <t/>
        </is>
      </c>
      <c r="M277" t="inlineStr">
        <is>
          <t/>
        </is>
      </c>
      <c r="N277" t="n">
        <v>0.0</v>
      </c>
      <c r="O277" t="n">
        <v>0.0</v>
      </c>
      <c r="P277" t="n">
        <v>290.96</v>
      </c>
      <c r="Q277" t="n">
        <v>290.95</v>
      </c>
      <c r="R277" t="n">
        <v>37.14</v>
      </c>
      <c r="S277" t="n">
        <v>37.14</v>
      </c>
      <c r="T277" t="n">
        <v>3.71</v>
      </c>
      <c r="U277" t="n">
        <v>3.71</v>
      </c>
      <c r="V277" t="n">
        <v>60.17</v>
      </c>
      <c r="W277" t="n">
        <v>60.17</v>
      </c>
      <c r="X277" t="n">
        <v>4.88</v>
      </c>
      <c r="Y277" t="n">
        <v>4.88</v>
      </c>
      <c r="Z277" t="n">
        <v>11.71</v>
      </c>
      <c r="AA277" t="n">
        <v>11.71</v>
      </c>
      <c r="AB277" t="n">
        <v>18.58</v>
      </c>
      <c r="AC277" t="n">
        <v>18.57</v>
      </c>
      <c r="AD277" t="n">
        <v>18.569999999999993</v>
      </c>
      <c r="AE277" t="n">
        <v>0.009999999999990905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0.00999999999999801</v>
      </c>
      <c r="AL277" t="inlineStr">
        <is>
          <t>unreconciled</t>
        </is>
      </c>
      <c r="AM277" t="inlineStr">
        <is>
          <t>Order Amount Mismatch (POS&gt;3PO)</t>
        </is>
      </c>
      <c r="AN277" t="n">
        <v>18.57</v>
      </c>
      <c r="AO277" t="n">
        <f>ROUND(P277*100/H277,2)</f>
        <v>0.0</v>
      </c>
      <c r="AP277" t="n">
        <f>ROUND(Q277*100/I277,2)</f>
        <v>0.0</v>
      </c>
      <c r="AQ277"/>
      <c r="AR277"/>
      <c r="AS277" t="n">
        <v>0.0</v>
      </c>
    </row>
    <row r="278">
      <c r="A278" s="1" t="n">
        <v>45231.0</v>
      </c>
      <c r="B278" s="2" t="n">
        <v>45231.501909722225</v>
      </c>
      <c r="C278" t="inlineStr">
        <is>
          <t>3140023012058702</t>
        </is>
      </c>
      <c r="D278" t="inlineStr">
        <is>
          <t>POS0012</t>
        </is>
      </c>
      <c r="E278" t="inlineStr">
        <is>
          <t>96</t>
        </is>
      </c>
      <c r="F278" t="inlineStr">
        <is>
          <t>0023</t>
        </is>
      </c>
      <c r="G278" t="inlineStr">
        <is>
          <t>5304302755</t>
        </is>
      </c>
      <c r="H278" t="n">
        <v>195.0</v>
      </c>
      <c r="I278" t="n">
        <v>185.71</v>
      </c>
      <c r="J278" t="n">
        <v>148.57</v>
      </c>
      <c r="K278" t="inlineStr">
        <is>
          <t>sale</t>
        </is>
      </c>
      <c r="L278" t="inlineStr">
        <is>
          <t/>
        </is>
      </c>
      <c r="M278" t="inlineStr">
        <is>
          <t/>
        </is>
      </c>
      <c r="N278" t="n">
        <v>0.0</v>
      </c>
      <c r="O278" t="n">
        <v>0.0</v>
      </c>
      <c r="P278" t="n">
        <v>149.42</v>
      </c>
      <c r="Q278" t="n">
        <v>149.41</v>
      </c>
      <c r="R278" t="n">
        <v>37.14</v>
      </c>
      <c r="S278" t="n">
        <v>37.14</v>
      </c>
      <c r="T278" t="n">
        <v>1.86</v>
      </c>
      <c r="U278" t="n">
        <v>1.86</v>
      </c>
      <c r="V278" t="n">
        <v>26.74</v>
      </c>
      <c r="W278" t="n">
        <v>26.74</v>
      </c>
      <c r="X278" t="n">
        <v>2.44</v>
      </c>
      <c r="Y278" t="n">
        <v>2.44</v>
      </c>
      <c r="Z278" t="n">
        <v>5.25</v>
      </c>
      <c r="AA278" t="n">
        <v>5.25</v>
      </c>
      <c r="AB278" t="n">
        <v>9.28</v>
      </c>
      <c r="AC278" t="n">
        <v>9.29</v>
      </c>
      <c r="AD278" t="n">
        <v>9.289999999999992</v>
      </c>
      <c r="AE278" t="n">
        <v>0.009999999999990905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-0.009999999999999787</v>
      </c>
      <c r="AL278" t="inlineStr">
        <is>
          <t>unreconciled</t>
        </is>
      </c>
      <c r="AM278" t="inlineStr">
        <is>
          <t>Order Amount Mismatch (POS&gt;3PO)</t>
        </is>
      </c>
      <c r="AN278" t="n">
        <v>9.29</v>
      </c>
      <c r="AO278" t="n">
        <f>ROUND(P278*100/H278,2)</f>
        <v>0.0</v>
      </c>
      <c r="AP278" t="n">
        <f>ROUND(Q278*100/I278,2)</f>
        <v>0.0</v>
      </c>
      <c r="AQ278"/>
      <c r="AR278"/>
      <c r="AS278" t="n">
        <v>0.0</v>
      </c>
    </row>
    <row r="279">
      <c r="A279" s="1" t="n">
        <v>45231.0</v>
      </c>
      <c r="B279" s="2" t="n">
        <v>45231.636712962965</v>
      </c>
      <c r="C279" t="inlineStr">
        <is>
          <t>3140023012058737</t>
        </is>
      </c>
      <c r="D279" t="inlineStr">
        <is>
          <t>POS0012</t>
        </is>
      </c>
      <c r="E279" t="inlineStr">
        <is>
          <t>31</t>
        </is>
      </c>
      <c r="F279" t="inlineStr">
        <is>
          <t>0023</t>
        </is>
      </c>
      <c r="G279" t="inlineStr">
        <is>
          <t>5304306735</t>
        </is>
      </c>
      <c r="H279" t="n">
        <v>452.0</v>
      </c>
      <c r="I279" t="n">
        <v>430.46</v>
      </c>
      <c r="J279" t="n">
        <v>393.32</v>
      </c>
      <c r="K279" t="inlineStr">
        <is>
          <t>sale</t>
        </is>
      </c>
      <c r="L279" t="inlineStr">
        <is>
          <t/>
        </is>
      </c>
      <c r="M279" t="inlineStr">
        <is>
          <t/>
        </is>
      </c>
      <c r="N279" t="n">
        <v>0.0</v>
      </c>
      <c r="O279" t="n">
        <v>0.0</v>
      </c>
      <c r="P279" t="n">
        <v>335.95</v>
      </c>
      <c r="Q279" t="n">
        <v>335.95</v>
      </c>
      <c r="R279" t="n">
        <v>37.14</v>
      </c>
      <c r="S279" t="n">
        <v>37.14</v>
      </c>
      <c r="T279" t="n">
        <v>4.3</v>
      </c>
      <c r="U279" t="n">
        <v>4.3</v>
      </c>
      <c r="V279" t="n">
        <v>70.8</v>
      </c>
      <c r="W279" t="n">
        <v>70.8</v>
      </c>
      <c r="X279" t="n">
        <v>5.65</v>
      </c>
      <c r="Y279" t="n">
        <v>5.65</v>
      </c>
      <c r="Z279" t="n">
        <v>13.76</v>
      </c>
      <c r="AA279" t="n">
        <v>13.76</v>
      </c>
      <c r="AB279" t="n">
        <v>21.52</v>
      </c>
      <c r="AC279" t="n">
        <v>21.52</v>
      </c>
      <c r="AD279" t="n">
        <v>21.54000000000002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inlineStr">
        <is>
          <t>unreconciled</t>
        </is>
      </c>
      <c r="AM279" t="inlineStr">
        <is>
          <t>Order Amount Mismatch (POS&gt;3PO)</t>
        </is>
      </c>
      <c r="AN279" t="n">
        <v>21.54</v>
      </c>
      <c r="AO279" t="n">
        <f>ROUND(P279*100/H279,2)</f>
        <v>0.0</v>
      </c>
      <c r="AP279" t="n">
        <f>ROUND(Q279*100/I279,2)</f>
        <v>0.0</v>
      </c>
      <c r="AQ279"/>
      <c r="AR279"/>
      <c r="AS279" t="n">
        <v>0.0</v>
      </c>
    </row>
    <row r="280">
      <c r="A280" s="1" t="n">
        <v>45232.0</v>
      </c>
      <c r="B280" s="2" t="n">
        <v>45232.51100694444</v>
      </c>
      <c r="C280" t="inlineStr">
        <is>
          <t>3140094012084662</t>
        </is>
      </c>
      <c r="D280" t="inlineStr">
        <is>
          <t>POS0012</t>
        </is>
      </c>
      <c r="E280" t="inlineStr">
        <is>
          <t>76</t>
        </is>
      </c>
      <c r="F280" t="inlineStr">
        <is>
          <t>0094</t>
        </is>
      </c>
      <c r="G280" t="inlineStr">
        <is>
          <t>5304391033</t>
        </is>
      </c>
      <c r="H280" t="n">
        <v>269.0</v>
      </c>
      <c r="I280" t="n">
        <v>256.19</v>
      </c>
      <c r="J280" t="n">
        <v>219.05</v>
      </c>
      <c r="K280" t="inlineStr">
        <is>
          <t>sale</t>
        </is>
      </c>
      <c r="L280" t="inlineStr">
        <is>
          <t/>
        </is>
      </c>
      <c r="M280" t="inlineStr">
        <is>
          <t/>
        </is>
      </c>
      <c r="N280" t="n">
        <v>0.0</v>
      </c>
      <c r="O280" t="n">
        <v>0.0</v>
      </c>
      <c r="P280" t="n">
        <v>203.14</v>
      </c>
      <c r="Q280" t="n">
        <v>203.13</v>
      </c>
      <c r="R280" t="n">
        <v>37.14</v>
      </c>
      <c r="S280" t="n">
        <v>37.14</v>
      </c>
      <c r="T280" t="n">
        <v>2.56</v>
      </c>
      <c r="U280" t="n">
        <v>2.56</v>
      </c>
      <c r="V280" t="n">
        <v>39.43</v>
      </c>
      <c r="W280" t="n">
        <v>39.43</v>
      </c>
      <c r="X280" t="n">
        <v>3.36</v>
      </c>
      <c r="Y280" t="n">
        <v>3.36</v>
      </c>
      <c r="Z280" t="n">
        <v>7.7</v>
      </c>
      <c r="AA280" t="n">
        <v>7.7</v>
      </c>
      <c r="AB280" t="n">
        <v>12.82</v>
      </c>
      <c r="AC280" t="n">
        <v>12.81</v>
      </c>
      <c r="AD280" t="n">
        <v>12.810000000000002</v>
      </c>
      <c r="AE280" t="n">
        <v>0.009999999999990905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0.009999999999999787</v>
      </c>
      <c r="AL280" t="inlineStr">
        <is>
          <t>unreconciled</t>
        </is>
      </c>
      <c r="AM280" t="inlineStr">
        <is>
          <t>Order Amount Mismatch (POS&gt;3PO)</t>
        </is>
      </c>
      <c r="AN280" t="n">
        <v>12.81</v>
      </c>
      <c r="AO280" t="n">
        <f>ROUND(P280*100/H280,2)</f>
        <v>0.0</v>
      </c>
      <c r="AP280" t="n">
        <f>ROUND(Q280*100/I280,2)</f>
        <v>0.0</v>
      </c>
      <c r="AQ280"/>
      <c r="AR280"/>
      <c r="AS280" t="n">
        <v>0.0</v>
      </c>
    </row>
    <row r="281">
      <c r="A281" s="1" t="n">
        <v>45232.0</v>
      </c>
      <c r="B281" s="2" t="n">
        <v>45232.95012731481</v>
      </c>
      <c r="C281" t="inlineStr">
        <is>
          <t>3140023012059103</t>
        </is>
      </c>
      <c r="D281" t="inlineStr">
        <is>
          <t>POS0012</t>
        </is>
      </c>
      <c r="E281" t="inlineStr">
        <is>
          <t>96</t>
        </is>
      </c>
      <c r="F281" t="inlineStr">
        <is>
          <t>0023</t>
        </is>
      </c>
      <c r="G281" t="inlineStr">
        <is>
          <t>5304416735</t>
        </is>
      </c>
      <c r="H281" t="n">
        <v>208.0</v>
      </c>
      <c r="I281" t="n">
        <v>198.09</v>
      </c>
      <c r="J281" t="n">
        <v>160.95</v>
      </c>
      <c r="K281" t="inlineStr">
        <is>
          <t>sale</t>
        </is>
      </c>
      <c r="L281" t="inlineStr">
        <is>
          <t/>
        </is>
      </c>
      <c r="M281" t="inlineStr">
        <is>
          <t/>
        </is>
      </c>
      <c r="N281" t="n">
        <v>0.0</v>
      </c>
      <c r="O281" t="n">
        <v>0.0</v>
      </c>
      <c r="P281" t="n">
        <v>158.86</v>
      </c>
      <c r="Q281" t="n">
        <v>158.87</v>
      </c>
      <c r="R281" t="n">
        <v>37.14</v>
      </c>
      <c r="S281" t="n">
        <v>37.14</v>
      </c>
      <c r="T281" t="n">
        <v>1.98</v>
      </c>
      <c r="U281" t="n">
        <v>1.98</v>
      </c>
      <c r="V281" t="n">
        <v>28.97</v>
      </c>
      <c r="W281" t="n">
        <v>28.97</v>
      </c>
      <c r="X281" t="n">
        <v>2.6</v>
      </c>
      <c r="Y281" t="n">
        <v>2.6</v>
      </c>
      <c r="Z281" t="n">
        <v>5.68</v>
      </c>
      <c r="AA281" t="n">
        <v>5.68</v>
      </c>
      <c r="AB281" t="n">
        <v>9.9</v>
      </c>
      <c r="AC281" t="n">
        <v>9.91</v>
      </c>
      <c r="AD281" t="n">
        <v>9.909999999999997</v>
      </c>
      <c r="AE281" t="n">
        <v>-0.009999999999990905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-0.009999999999999787</v>
      </c>
      <c r="AL281" t="inlineStr">
        <is>
          <t>unreconciled</t>
        </is>
      </c>
      <c r="AM281" t="inlineStr">
        <is>
          <t>Order Amount Mismatch (POS&gt;3PO)</t>
        </is>
      </c>
      <c r="AN281" t="n">
        <v>9.91</v>
      </c>
      <c r="AO281" t="n">
        <f>ROUND(P281*100/H281,2)</f>
        <v>0.0</v>
      </c>
      <c r="AP281" t="n">
        <f>ROUND(Q281*100/I281,2)</f>
        <v>0.0</v>
      </c>
      <c r="AQ281"/>
      <c r="AR281"/>
      <c r="AS281" t="n">
        <v>0.0</v>
      </c>
    </row>
    <row r="282">
      <c r="A282" s="1" t="n">
        <v>45234.0</v>
      </c>
      <c r="B282" s="2" t="n">
        <v>45234.57847222222</v>
      </c>
      <c r="C282" t="inlineStr">
        <is>
          <t>3140023012059481</t>
        </is>
      </c>
      <c r="D282" t="inlineStr">
        <is>
          <t>POS0012</t>
        </is>
      </c>
      <c r="E282" t="inlineStr">
        <is>
          <t>73</t>
        </is>
      </c>
      <c r="F282" t="inlineStr">
        <is>
          <t>0023</t>
        </is>
      </c>
      <c r="G282" t="inlineStr">
        <is>
          <t>5304432498</t>
        </is>
      </c>
      <c r="H282" t="n">
        <v>563.0</v>
      </c>
      <c r="I282" t="n">
        <v>536.2</v>
      </c>
      <c r="J282" t="n">
        <v>499.06</v>
      </c>
      <c r="K282" t="inlineStr">
        <is>
          <t>sale</t>
        </is>
      </c>
      <c r="L282" t="inlineStr">
        <is>
          <t/>
        </is>
      </c>
      <c r="M282" t="inlineStr">
        <is>
          <t/>
        </is>
      </c>
      <c r="N282" t="n">
        <v>0.0</v>
      </c>
      <c r="O282" t="n">
        <v>0.0</v>
      </c>
      <c r="P282" t="n">
        <v>416.53</v>
      </c>
      <c r="Q282" t="n">
        <v>416.5</v>
      </c>
      <c r="R282" t="n">
        <v>37.14</v>
      </c>
      <c r="S282" t="n">
        <v>37.14</v>
      </c>
      <c r="T282" t="n">
        <v>5.36</v>
      </c>
      <c r="U282" t="n">
        <v>5.36</v>
      </c>
      <c r="V282" t="n">
        <v>89.83</v>
      </c>
      <c r="W282" t="n">
        <v>89.83</v>
      </c>
      <c r="X282" t="n">
        <v>7.04</v>
      </c>
      <c r="Y282" t="n">
        <v>7.04</v>
      </c>
      <c r="Z282" t="n">
        <v>17.44</v>
      </c>
      <c r="AA282" t="n">
        <v>17.44</v>
      </c>
      <c r="AB282" t="n">
        <v>26.82</v>
      </c>
      <c r="AC282" t="n">
        <v>26.81</v>
      </c>
      <c r="AD282" t="n">
        <v>26.799999999999955</v>
      </c>
      <c r="AE282" t="n">
        <v>0.029999999999972715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0.010000000000001563</v>
      </c>
      <c r="AL282" t="inlineStr">
        <is>
          <t>unreconciled</t>
        </is>
      </c>
      <c r="AM282" t="inlineStr">
        <is>
          <t>Order Amount Mismatch (POS&gt;3PO)</t>
        </is>
      </c>
      <c r="AN282" t="n">
        <v>26.8</v>
      </c>
      <c r="AO282" t="n">
        <f>ROUND(P282*100/H282,2)</f>
        <v>0.0</v>
      </c>
      <c r="AP282" t="n">
        <f>ROUND(Q282*100/I282,2)</f>
        <v>0.0</v>
      </c>
      <c r="AQ282"/>
      <c r="AR282"/>
      <c r="AS282" t="n">
        <v>0.0</v>
      </c>
    </row>
    <row r="283">
      <c r="A283" s="1" t="n">
        <v>45231.0</v>
      </c>
      <c r="B283" s="2" t="n">
        <v>45231.784224537034</v>
      </c>
      <c r="C283" t="inlineStr">
        <is>
          <t>3140094012084473</t>
        </is>
      </c>
      <c r="D283" t="inlineStr">
        <is>
          <t>POS0012</t>
        </is>
      </c>
      <c r="E283" t="inlineStr">
        <is>
          <t>87</t>
        </is>
      </c>
      <c r="F283" t="inlineStr">
        <is>
          <t>0094</t>
        </is>
      </c>
      <c r="G283" t="inlineStr">
        <is>
          <t>5304458550</t>
        </is>
      </c>
      <c r="H283" t="n">
        <v>565.0</v>
      </c>
      <c r="I283" t="n">
        <v>538.09</v>
      </c>
      <c r="J283" t="n">
        <v>500.95</v>
      </c>
      <c r="K283" t="inlineStr">
        <is>
          <t>sale</t>
        </is>
      </c>
      <c r="L283" t="inlineStr">
        <is>
          <t/>
        </is>
      </c>
      <c r="M283" t="inlineStr">
        <is>
          <t/>
        </is>
      </c>
      <c r="N283" t="n">
        <v>0.0</v>
      </c>
      <c r="O283" t="n">
        <v>0.0</v>
      </c>
      <c r="P283" t="n">
        <v>417.98</v>
      </c>
      <c r="Q283" t="n">
        <v>417.99</v>
      </c>
      <c r="R283" t="n">
        <v>37.14</v>
      </c>
      <c r="S283" t="n">
        <v>37.14</v>
      </c>
      <c r="T283" t="n">
        <v>5.38</v>
      </c>
      <c r="U283" t="n">
        <v>5.38</v>
      </c>
      <c r="V283" t="n">
        <v>90.17</v>
      </c>
      <c r="W283" t="n">
        <v>90.17</v>
      </c>
      <c r="X283" t="n">
        <v>7.06</v>
      </c>
      <c r="Y283" t="n">
        <v>7.06</v>
      </c>
      <c r="Z283" t="n">
        <v>17.5</v>
      </c>
      <c r="AA283" t="n">
        <v>17.5</v>
      </c>
      <c r="AB283" t="n">
        <v>26.9</v>
      </c>
      <c r="AC283" t="n">
        <v>26.91</v>
      </c>
      <c r="AD283" t="n">
        <v>26.909999999999968</v>
      </c>
      <c r="AE283" t="n">
        <v>-0.009999999999990905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-0.010000000000001563</v>
      </c>
      <c r="AL283" t="inlineStr">
        <is>
          <t>unreconciled</t>
        </is>
      </c>
      <c r="AM283" t="inlineStr">
        <is>
          <t>Order Amount Mismatch (POS&gt;3PO)</t>
        </is>
      </c>
      <c r="AN283" t="n">
        <v>26.91</v>
      </c>
      <c r="AO283" t="n">
        <f>ROUND(P283*100/H283,2)</f>
        <v>0.0</v>
      </c>
      <c r="AP283" t="n">
        <f>ROUND(Q283*100/I283,2)</f>
        <v>0.0</v>
      </c>
      <c r="AQ283"/>
      <c r="AR283"/>
      <c r="AS283" t="n">
        <v>0.0</v>
      </c>
    </row>
    <row r="284">
      <c r="A284" s="1" t="n">
        <v>45236.0</v>
      </c>
      <c r="B284" s="2" t="n">
        <v>45236.68651620371</v>
      </c>
      <c r="C284" t="inlineStr">
        <is>
          <t>3140094012086528</t>
        </is>
      </c>
      <c r="D284" t="inlineStr">
        <is>
          <t>POS0012</t>
        </is>
      </c>
      <c r="E284" t="inlineStr">
        <is>
          <t>43</t>
        </is>
      </c>
      <c r="F284" t="inlineStr">
        <is>
          <t>0094</t>
        </is>
      </c>
      <c r="G284" t="inlineStr">
        <is>
          <t>5304462882</t>
        </is>
      </c>
      <c r="H284" t="n">
        <v>148.0</v>
      </c>
      <c r="I284" t="n">
        <v>140.95</v>
      </c>
      <c r="J284" t="n">
        <v>103.81</v>
      </c>
      <c r="K284" t="inlineStr">
        <is>
          <t>sale</t>
        </is>
      </c>
      <c r="L284" t="inlineStr">
        <is>
          <t/>
        </is>
      </c>
      <c r="M284" t="inlineStr">
        <is>
          <t/>
        </is>
      </c>
      <c r="N284" t="n">
        <v>0.0</v>
      </c>
      <c r="O284" t="n">
        <v>0.0</v>
      </c>
      <c r="P284" t="n">
        <v>115.3</v>
      </c>
      <c r="Q284" t="n">
        <v>115.3</v>
      </c>
      <c r="R284" t="n">
        <v>37.14</v>
      </c>
      <c r="S284" t="n">
        <v>37.14</v>
      </c>
      <c r="T284" t="n">
        <v>1.41</v>
      </c>
      <c r="U284" t="n">
        <v>1.41</v>
      </c>
      <c r="V284" t="n">
        <v>18.69</v>
      </c>
      <c r="W284" t="n">
        <v>18.69</v>
      </c>
      <c r="X284" t="n">
        <v>1.85</v>
      </c>
      <c r="Y284" t="n">
        <v>1.85</v>
      </c>
      <c r="Z284" t="n">
        <v>3.7</v>
      </c>
      <c r="AA284" t="n">
        <v>3.69</v>
      </c>
      <c r="AB284" t="n">
        <v>7.04</v>
      </c>
      <c r="AC284" t="n">
        <v>7.05</v>
      </c>
      <c r="AD284" t="n">
        <v>7.050000000000011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0.010000000000000231</v>
      </c>
      <c r="AK284" t="n">
        <v>-0.009999999999999787</v>
      </c>
      <c r="AL284" t="inlineStr">
        <is>
          <t>unreconciled</t>
        </is>
      </c>
      <c r="AM284" t="inlineStr">
        <is>
          <t>Order Amount Mismatch (POS&gt;3PO)</t>
        </is>
      </c>
      <c r="AN284" t="n">
        <v>7.05</v>
      </c>
      <c r="AO284" t="n">
        <f>ROUND(P284*100/H284,2)</f>
        <v>0.0</v>
      </c>
      <c r="AP284" t="n">
        <f>ROUND(Q284*100/I284,2)</f>
        <v>0.0</v>
      </c>
      <c r="AQ284"/>
      <c r="AR284"/>
      <c r="AS284" t="n">
        <v>0.0</v>
      </c>
    </row>
    <row r="285">
      <c r="A285" s="1" t="n">
        <v>45236.0</v>
      </c>
      <c r="B285" s="2" t="n">
        <v>45236.705509259256</v>
      </c>
      <c r="C285" t="inlineStr">
        <is>
          <t>3140023012060053</t>
        </is>
      </c>
      <c r="D285" t="inlineStr">
        <is>
          <t>POS0012</t>
        </is>
      </c>
      <c r="E285" t="inlineStr">
        <is>
          <t>45</t>
        </is>
      </c>
      <c r="F285" t="inlineStr">
        <is>
          <t>0023</t>
        </is>
      </c>
      <c r="G285" t="inlineStr">
        <is>
          <t>5304490768</t>
        </is>
      </c>
      <c r="H285" t="n">
        <v>301.0</v>
      </c>
      <c r="I285" t="n">
        <v>286.67</v>
      </c>
      <c r="J285" t="n">
        <v>249.53</v>
      </c>
      <c r="K285" t="inlineStr">
        <is>
          <t>sale</t>
        </is>
      </c>
      <c r="L285" t="inlineStr">
        <is>
          <t/>
        </is>
      </c>
      <c r="M285" t="inlineStr">
        <is>
          <t/>
        </is>
      </c>
      <c r="N285" t="n">
        <v>0.0</v>
      </c>
      <c r="O285" t="n">
        <v>0.0</v>
      </c>
      <c r="P285" t="n">
        <v>226.36</v>
      </c>
      <c r="Q285" t="n">
        <v>226.35</v>
      </c>
      <c r="R285" t="n">
        <v>37.14</v>
      </c>
      <c r="S285" t="n">
        <v>37.14</v>
      </c>
      <c r="T285" t="n">
        <v>2.87</v>
      </c>
      <c r="U285" t="n">
        <v>2.87</v>
      </c>
      <c r="V285" t="n">
        <v>44.92</v>
      </c>
      <c r="W285" t="n">
        <v>44.92</v>
      </c>
      <c r="X285" t="n">
        <v>3.76</v>
      </c>
      <c r="Y285" t="n">
        <v>3.76</v>
      </c>
      <c r="Z285" t="n">
        <v>8.76</v>
      </c>
      <c r="AA285" t="n">
        <v>8.77</v>
      </c>
      <c r="AB285" t="n">
        <v>14.34</v>
      </c>
      <c r="AC285" t="n">
        <v>14.34</v>
      </c>
      <c r="AD285" t="n">
        <v>14.329999999999984</v>
      </c>
      <c r="AE285" t="n">
        <v>0.010000000000019327</v>
      </c>
      <c r="AF285" t="n">
        <v>0.0</v>
      </c>
      <c r="AG285" t="n">
        <v>0.0</v>
      </c>
      <c r="AH285" t="n">
        <v>0.0</v>
      </c>
      <c r="AI285" t="n">
        <v>0.0</v>
      </c>
      <c r="AJ285" t="n">
        <v>-0.009999999999999787</v>
      </c>
      <c r="AK285" t="n">
        <v>0.0</v>
      </c>
      <c r="AL285" t="inlineStr">
        <is>
          <t>unreconciled</t>
        </is>
      </c>
      <c r="AM285" t="inlineStr">
        <is>
          <t>Order Amount Mismatch (POS&gt;3PO)</t>
        </is>
      </c>
      <c r="AN285" t="n">
        <v>14.33</v>
      </c>
      <c r="AO285" t="n">
        <f>ROUND(P285*100/H285,2)</f>
        <v>0.0</v>
      </c>
      <c r="AP285" t="n">
        <f>ROUND(Q285*100/I285,2)</f>
        <v>0.0</v>
      </c>
      <c r="AQ285"/>
      <c r="AR285"/>
      <c r="AS285" t="n">
        <v>0.0</v>
      </c>
    </row>
    <row r="286">
      <c r="A286" s="1" t="n">
        <v>45232.0</v>
      </c>
      <c r="B286" s="2" t="n">
        <v>45232.415300925924</v>
      </c>
      <c r="C286" t="inlineStr">
        <is>
          <t>3140023012058925</t>
        </is>
      </c>
      <c r="D286" t="inlineStr">
        <is>
          <t>POS0012</t>
        </is>
      </c>
      <c r="E286" t="inlineStr">
        <is>
          <t>19</t>
        </is>
      </c>
      <c r="F286" t="inlineStr">
        <is>
          <t>0023</t>
        </is>
      </c>
      <c r="G286" t="inlineStr">
        <is>
          <t>5304500647</t>
        </is>
      </c>
      <c r="H286" t="n">
        <v>369.0</v>
      </c>
      <c r="I286" t="n">
        <v>351.42</v>
      </c>
      <c r="J286" t="n">
        <v>314.28</v>
      </c>
      <c r="K286" t="inlineStr">
        <is>
          <t>sale</t>
        </is>
      </c>
      <c r="L286" t="inlineStr">
        <is>
          <t/>
        </is>
      </c>
      <c r="M286" t="inlineStr">
        <is>
          <t/>
        </is>
      </c>
      <c r="N286" t="n">
        <v>0.0</v>
      </c>
      <c r="O286" t="n">
        <v>0.0</v>
      </c>
      <c r="P286" t="n">
        <v>275.72</v>
      </c>
      <c r="Q286" t="n">
        <v>275.73</v>
      </c>
      <c r="R286" t="n">
        <v>37.14</v>
      </c>
      <c r="S286" t="n">
        <v>37.14</v>
      </c>
      <c r="T286" t="n">
        <v>3.51</v>
      </c>
      <c r="U286" t="n">
        <v>3.51</v>
      </c>
      <c r="V286" t="n">
        <v>56.57</v>
      </c>
      <c r="W286" t="n">
        <v>56.57</v>
      </c>
      <c r="X286" t="n">
        <v>4.61</v>
      </c>
      <c r="Y286" t="n">
        <v>4.61</v>
      </c>
      <c r="Z286" t="n">
        <v>11.01</v>
      </c>
      <c r="AA286" t="n">
        <v>11.01</v>
      </c>
      <c r="AB286" t="n">
        <v>17.58</v>
      </c>
      <c r="AC286" t="n">
        <v>17.57</v>
      </c>
      <c r="AD286" t="n">
        <v>17.579999999999984</v>
      </c>
      <c r="AE286" t="n">
        <v>-0.009999999999990905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0.00999999999999801</v>
      </c>
      <c r="AL286" t="inlineStr">
        <is>
          <t>unreconciled</t>
        </is>
      </c>
      <c r="AM286" t="inlineStr">
        <is>
          <t>Order Amount Mismatch (POS&gt;3PO)</t>
        </is>
      </c>
      <c r="AN286" t="n">
        <v>17.58</v>
      </c>
      <c r="AO286" t="n">
        <f>ROUND(P286*100/H286,2)</f>
        <v>0.0</v>
      </c>
      <c r="AP286" t="n">
        <f>ROUND(Q286*100/I286,2)</f>
        <v>0.0</v>
      </c>
      <c r="AQ286"/>
      <c r="AR286"/>
      <c r="AS286" t="n">
        <v>0.0</v>
      </c>
    </row>
    <row r="287">
      <c r="A287" s="1" t="n">
        <v>45232.0</v>
      </c>
      <c r="B287" s="2" t="n">
        <v>45232.93002314815</v>
      </c>
      <c r="C287" t="inlineStr">
        <is>
          <t>3140094012084960</t>
        </is>
      </c>
      <c r="D287" t="inlineStr">
        <is>
          <t>POS0012</t>
        </is>
      </c>
      <c r="E287" t="inlineStr">
        <is>
          <t>75</t>
        </is>
      </c>
      <c r="F287" t="inlineStr">
        <is>
          <t>0094</t>
        </is>
      </c>
      <c r="G287" t="inlineStr">
        <is>
          <t>5304506316</t>
        </is>
      </c>
      <c r="H287" t="n">
        <v>287.0</v>
      </c>
      <c r="I287" t="n">
        <v>273.32</v>
      </c>
      <c r="J287" t="n">
        <v>236.18</v>
      </c>
      <c r="K287" t="inlineStr">
        <is>
          <t>sale</t>
        </is>
      </c>
      <c r="L287" t="inlineStr">
        <is>
          <t/>
        </is>
      </c>
      <c r="M287" t="inlineStr">
        <is>
          <t/>
        </is>
      </c>
      <c r="N287" t="n">
        <v>0.0</v>
      </c>
      <c r="O287" t="n">
        <v>0.0</v>
      </c>
      <c r="P287" t="n">
        <v>216.19</v>
      </c>
      <c r="Q287" t="n">
        <v>216.2</v>
      </c>
      <c r="R287" t="n">
        <v>37.14</v>
      </c>
      <c r="S287" t="n">
        <v>37.14</v>
      </c>
      <c r="T287" t="n">
        <v>2.73</v>
      </c>
      <c r="U287" t="n">
        <v>2.73</v>
      </c>
      <c r="V287" t="n">
        <v>42.51</v>
      </c>
      <c r="W287" t="n">
        <v>42.51</v>
      </c>
      <c r="X287" t="n">
        <v>3.59</v>
      </c>
      <c r="Y287" t="n">
        <v>3.59</v>
      </c>
      <c r="Z287" t="n">
        <v>8.3</v>
      </c>
      <c r="AA287" t="n">
        <v>8.3</v>
      </c>
      <c r="AB287" t="n">
        <v>13.66</v>
      </c>
      <c r="AC287" t="n">
        <v>13.67</v>
      </c>
      <c r="AD287" t="n">
        <v>13.680000000000007</v>
      </c>
      <c r="AE287" t="n">
        <v>-0.009999999999990905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-0.009999999999999787</v>
      </c>
      <c r="AL287" t="inlineStr">
        <is>
          <t>unreconciled</t>
        </is>
      </c>
      <c r="AM287" t="inlineStr">
        <is>
          <t>Order Amount Mismatch (POS&gt;3PO)</t>
        </is>
      </c>
      <c r="AN287" t="n">
        <v>13.68</v>
      </c>
      <c r="AO287" t="n">
        <f>ROUND(P287*100/H287,2)</f>
        <v>0.0</v>
      </c>
      <c r="AP287" t="n">
        <f>ROUND(Q287*100/I287,2)</f>
        <v>0.0</v>
      </c>
      <c r="AQ287"/>
      <c r="AR287"/>
      <c r="AS287" t="n">
        <v>0.0</v>
      </c>
    </row>
    <row r="288">
      <c r="A288" s="1" t="n">
        <v>45231.0</v>
      </c>
      <c r="B288" s="2" t="n">
        <v>45231.77722222222</v>
      </c>
      <c r="C288" t="inlineStr">
        <is>
          <t>3140094012084469</t>
        </is>
      </c>
      <c r="D288" t="inlineStr">
        <is>
          <t>POS0012</t>
        </is>
      </c>
      <c r="E288" t="inlineStr">
        <is>
          <t>83</t>
        </is>
      </c>
      <c r="F288" t="inlineStr">
        <is>
          <t>0094</t>
        </is>
      </c>
      <c r="G288" t="inlineStr">
        <is>
          <t>5304514661</t>
        </is>
      </c>
      <c r="H288" t="n">
        <v>247.0</v>
      </c>
      <c r="I288" t="n">
        <v>235.24</v>
      </c>
      <c r="J288" t="n">
        <v>198.1</v>
      </c>
      <c r="K288" t="inlineStr">
        <is>
          <t>sale</t>
        </is>
      </c>
      <c r="L288" t="inlineStr">
        <is>
          <t/>
        </is>
      </c>
      <c r="M288" t="inlineStr">
        <is>
          <t/>
        </is>
      </c>
      <c r="N288" t="n">
        <v>0.0</v>
      </c>
      <c r="O288" t="n">
        <v>0.0</v>
      </c>
      <c r="P288" t="n">
        <v>187.16</v>
      </c>
      <c r="Q288" t="n">
        <v>187.16</v>
      </c>
      <c r="R288" t="n">
        <v>37.14</v>
      </c>
      <c r="S288" t="n">
        <v>37.14</v>
      </c>
      <c r="T288" t="n">
        <v>2.35</v>
      </c>
      <c r="U288" t="n">
        <v>2.35</v>
      </c>
      <c r="V288" t="n">
        <v>35.66</v>
      </c>
      <c r="W288" t="n">
        <v>35.66</v>
      </c>
      <c r="X288" t="n">
        <v>3.09</v>
      </c>
      <c r="Y288" t="n">
        <v>3.09</v>
      </c>
      <c r="Z288" t="n">
        <v>6.98</v>
      </c>
      <c r="AA288" t="n">
        <v>6.98</v>
      </c>
      <c r="AB288" t="n">
        <v>11.76</v>
      </c>
      <c r="AC288" t="n">
        <v>11.76</v>
      </c>
      <c r="AD288" t="n">
        <v>11.759999999999991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inlineStr">
        <is>
          <t>unreconciled</t>
        </is>
      </c>
      <c r="AM288" t="inlineStr">
        <is>
          <t>Order Amount Mismatch (POS&gt;3PO)</t>
        </is>
      </c>
      <c r="AN288" t="n">
        <v>11.76</v>
      </c>
      <c r="AO288" t="n">
        <f>ROUND(P288*100/H288,2)</f>
        <v>0.0</v>
      </c>
      <c r="AP288" t="n">
        <f>ROUND(Q288*100/I288,2)</f>
        <v>0.0</v>
      </c>
      <c r="AQ288"/>
      <c r="AR288"/>
      <c r="AS288" t="n">
        <v>0.0</v>
      </c>
    </row>
    <row r="289">
      <c r="A289" s="1" t="n">
        <v>45232.0</v>
      </c>
      <c r="B289" s="2" t="n">
        <v>45232.8896875</v>
      </c>
      <c r="C289" t="inlineStr">
        <is>
          <t>3140023012059062</t>
        </is>
      </c>
      <c r="D289" t="inlineStr">
        <is>
          <t>POS0012</t>
        </is>
      </c>
      <c r="E289" t="inlineStr">
        <is>
          <t>56</t>
        </is>
      </c>
      <c r="F289" t="inlineStr">
        <is>
          <t>0023</t>
        </is>
      </c>
      <c r="G289" t="inlineStr">
        <is>
          <t>5304566826</t>
        </is>
      </c>
      <c r="H289" t="n">
        <v>276.0</v>
      </c>
      <c r="I289" t="n">
        <v>262.85</v>
      </c>
      <c r="J289" t="n">
        <v>225.71</v>
      </c>
      <c r="K289" t="inlineStr">
        <is>
          <t>sale</t>
        </is>
      </c>
      <c r="L289" t="inlineStr">
        <is>
          <t/>
        </is>
      </c>
      <c r="M289" t="inlineStr">
        <is>
          <t/>
        </is>
      </c>
      <c r="N289" t="n">
        <v>0.0</v>
      </c>
      <c r="O289" t="n">
        <v>0.0</v>
      </c>
      <c r="P289" t="n">
        <v>208.21</v>
      </c>
      <c r="Q289" t="n">
        <v>208.21</v>
      </c>
      <c r="R289" t="n">
        <v>37.14</v>
      </c>
      <c r="S289" t="n">
        <v>37.14</v>
      </c>
      <c r="T289" t="n">
        <v>2.63</v>
      </c>
      <c r="U289" t="n">
        <v>2.63</v>
      </c>
      <c r="V289" t="n">
        <v>40.63</v>
      </c>
      <c r="W289" t="n">
        <v>40.63</v>
      </c>
      <c r="X289" t="n">
        <v>3.45</v>
      </c>
      <c r="Y289" t="n">
        <v>3.45</v>
      </c>
      <c r="Z289" t="n">
        <v>7.93</v>
      </c>
      <c r="AA289" t="n">
        <v>7.93</v>
      </c>
      <c r="AB289" t="n">
        <v>13.14</v>
      </c>
      <c r="AC289" t="n">
        <v>13.14</v>
      </c>
      <c r="AD289" t="n">
        <v>13.149999999999977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inlineStr">
        <is>
          <t>unreconciled</t>
        </is>
      </c>
      <c r="AM289" t="inlineStr">
        <is>
          <t>Order Amount Mismatch (POS&gt;3PO)</t>
        </is>
      </c>
      <c r="AN289" t="n">
        <v>13.15</v>
      </c>
      <c r="AO289" t="n">
        <f>ROUND(P289*100/H289,2)</f>
        <v>0.0</v>
      </c>
      <c r="AP289" t="n">
        <f>ROUND(Q289*100/I289,2)</f>
        <v>0.0</v>
      </c>
      <c r="AQ289"/>
      <c r="AR289"/>
      <c r="AS289" t="n">
        <v>0.0</v>
      </c>
    </row>
    <row r="290">
      <c r="A290" s="1" t="n">
        <v>45233.0</v>
      </c>
      <c r="B290" s="2" t="n">
        <v>45233.446539351855</v>
      </c>
      <c r="C290" t="inlineStr">
        <is>
          <t>3140094012085040</t>
        </is>
      </c>
      <c r="D290" t="inlineStr">
        <is>
          <t>POS0012</t>
        </is>
      </c>
      <c r="E290" t="inlineStr">
        <is>
          <t>55</t>
        </is>
      </c>
      <c r="F290" t="inlineStr">
        <is>
          <t>0094</t>
        </is>
      </c>
      <c r="G290" t="inlineStr">
        <is>
          <t>5304614095</t>
        </is>
      </c>
      <c r="H290" t="n">
        <v>560.0</v>
      </c>
      <c r="I290" t="n">
        <v>533.33</v>
      </c>
      <c r="J290" t="n">
        <v>496.19</v>
      </c>
      <c r="K290" t="inlineStr">
        <is>
          <t>sale</t>
        </is>
      </c>
      <c r="L290" t="inlineStr">
        <is>
          <t/>
        </is>
      </c>
      <c r="M290" t="inlineStr">
        <is>
          <t/>
        </is>
      </c>
      <c r="N290" t="n">
        <v>0.0</v>
      </c>
      <c r="O290" t="n">
        <v>0.0</v>
      </c>
      <c r="P290" t="n">
        <v>414.35</v>
      </c>
      <c r="Q290" t="n">
        <v>414.34</v>
      </c>
      <c r="R290" t="n">
        <v>37.14</v>
      </c>
      <c r="S290" t="n">
        <v>37.14</v>
      </c>
      <c r="T290" t="n">
        <v>5.33</v>
      </c>
      <c r="U290" t="n">
        <v>5.33</v>
      </c>
      <c r="V290" t="n">
        <v>89.31</v>
      </c>
      <c r="W290" t="n">
        <v>89.31</v>
      </c>
      <c r="X290" t="n">
        <v>7.0</v>
      </c>
      <c r="Y290" t="n">
        <v>7.0</v>
      </c>
      <c r="Z290" t="n">
        <v>17.34</v>
      </c>
      <c r="AA290" t="n">
        <v>17.34</v>
      </c>
      <c r="AB290" t="n">
        <v>26.66</v>
      </c>
      <c r="AC290" t="n">
        <v>26.67</v>
      </c>
      <c r="AD290" t="n">
        <v>26.66999999999996</v>
      </c>
      <c r="AE290" t="n">
        <v>0.010000000000047748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-0.010000000000001563</v>
      </c>
      <c r="AL290" t="inlineStr">
        <is>
          <t>unreconciled</t>
        </is>
      </c>
      <c r="AM290" t="inlineStr">
        <is>
          <t>Order Amount Mismatch (POS&gt;3PO)</t>
        </is>
      </c>
      <c r="AN290" t="n">
        <v>26.67</v>
      </c>
      <c r="AO290" t="n">
        <f>ROUND(P290*100/H290,2)</f>
        <v>0.0</v>
      </c>
      <c r="AP290" t="n">
        <f>ROUND(Q290*100/I290,2)</f>
        <v>0.0</v>
      </c>
      <c r="AQ290"/>
      <c r="AR290"/>
      <c r="AS290" t="n">
        <v>0.0</v>
      </c>
    </row>
    <row r="291">
      <c r="A291" s="1" t="n">
        <v>45233.0</v>
      </c>
      <c r="B291" s="2" t="n">
        <v>45233.515185185184</v>
      </c>
      <c r="C291" t="inlineStr">
        <is>
          <t>3140023012059200</t>
        </is>
      </c>
      <c r="D291" t="inlineStr">
        <is>
          <t>POS0012</t>
        </is>
      </c>
      <c r="E291" t="inlineStr">
        <is>
          <t>93</t>
        </is>
      </c>
      <c r="F291" t="inlineStr">
        <is>
          <t>0023</t>
        </is>
      </c>
      <c r="G291" t="inlineStr">
        <is>
          <t>5304655913</t>
        </is>
      </c>
      <c r="H291" t="n">
        <v>159.0</v>
      </c>
      <c r="I291" t="n">
        <v>151.43</v>
      </c>
      <c r="J291" t="n">
        <v>114.29</v>
      </c>
      <c r="K291" t="inlineStr">
        <is>
          <t>sale</t>
        </is>
      </c>
      <c r="L291" t="inlineStr">
        <is>
          <t/>
        </is>
      </c>
      <c r="M291" t="inlineStr">
        <is>
          <t/>
        </is>
      </c>
      <c r="N291" t="n">
        <v>0.0</v>
      </c>
      <c r="O291" t="n">
        <v>0.0</v>
      </c>
      <c r="P291" t="n">
        <v>123.3</v>
      </c>
      <c r="Q291" t="n">
        <v>123.29</v>
      </c>
      <c r="R291" t="n">
        <v>37.14</v>
      </c>
      <c r="S291" t="n">
        <v>37.14</v>
      </c>
      <c r="T291" t="n">
        <v>1.51</v>
      </c>
      <c r="U291" t="n">
        <v>1.51</v>
      </c>
      <c r="V291" t="n">
        <v>20.57</v>
      </c>
      <c r="W291" t="n">
        <v>20.57</v>
      </c>
      <c r="X291" t="n">
        <v>1.99</v>
      </c>
      <c r="Y291" t="n">
        <v>1.99</v>
      </c>
      <c r="Z291" t="n">
        <v>4.06</v>
      </c>
      <c r="AA291" t="n">
        <v>4.06</v>
      </c>
      <c r="AB291" t="n">
        <v>7.58</v>
      </c>
      <c r="AC291" t="n">
        <v>7.57</v>
      </c>
      <c r="AD291" t="n">
        <v>7.569999999999993</v>
      </c>
      <c r="AE291" t="n">
        <v>0.009999999999990905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0.009999999999999787</v>
      </c>
      <c r="AL291" t="inlineStr">
        <is>
          <t>unreconciled</t>
        </is>
      </c>
      <c r="AM291" t="inlineStr">
        <is>
          <t>Order Amount Mismatch (POS&gt;3PO)</t>
        </is>
      </c>
      <c r="AN291" t="n">
        <v>7.57</v>
      </c>
      <c r="AO291" t="n">
        <f>ROUND(P291*100/H291,2)</f>
        <v>0.0</v>
      </c>
      <c r="AP291" t="n">
        <f>ROUND(Q291*100/I291,2)</f>
        <v>0.0</v>
      </c>
      <c r="AQ291"/>
      <c r="AR291"/>
      <c r="AS291" t="n">
        <v>0.0</v>
      </c>
    </row>
    <row r="292">
      <c r="A292" s="1" t="n">
        <v>45236.0</v>
      </c>
      <c r="B292" s="2" t="n">
        <v>45236.40479166667</v>
      </c>
      <c r="C292" t="inlineStr">
        <is>
          <t>3140023012059971</t>
        </is>
      </c>
      <c r="D292" t="inlineStr">
        <is>
          <t>POS0012</t>
        </is>
      </c>
      <c r="E292" t="inlineStr">
        <is>
          <t>63</t>
        </is>
      </c>
      <c r="F292" t="inlineStr">
        <is>
          <t>0023</t>
        </is>
      </c>
      <c r="G292" t="inlineStr">
        <is>
          <t>5304675358</t>
        </is>
      </c>
      <c r="H292" t="n">
        <v>239.0</v>
      </c>
      <c r="I292" t="n">
        <v>227.62</v>
      </c>
      <c r="J292" t="n">
        <v>190.48</v>
      </c>
      <c r="K292" t="inlineStr">
        <is>
          <t>sale</t>
        </is>
      </c>
      <c r="L292" t="inlineStr">
        <is>
          <t/>
        </is>
      </c>
      <c r="M292" t="inlineStr">
        <is>
          <t/>
        </is>
      </c>
      <c r="N292" t="n">
        <v>0.0</v>
      </c>
      <c r="O292" t="n">
        <v>0.0</v>
      </c>
      <c r="P292" t="n">
        <v>181.35</v>
      </c>
      <c r="Q292" t="n">
        <v>181.35</v>
      </c>
      <c r="R292" t="n">
        <v>37.14</v>
      </c>
      <c r="S292" t="n">
        <v>37.14</v>
      </c>
      <c r="T292" t="n">
        <v>2.28</v>
      </c>
      <c r="U292" t="n">
        <v>2.28</v>
      </c>
      <c r="V292" t="n">
        <v>34.29</v>
      </c>
      <c r="W292" t="n">
        <v>34.29</v>
      </c>
      <c r="X292" t="n">
        <v>2.99</v>
      </c>
      <c r="Y292" t="n">
        <v>2.99</v>
      </c>
      <c r="Z292" t="n">
        <v>6.71</v>
      </c>
      <c r="AA292" t="n">
        <v>6.71</v>
      </c>
      <c r="AB292" t="n">
        <v>11.38</v>
      </c>
      <c r="AC292" t="n">
        <v>11.38</v>
      </c>
      <c r="AD292" t="n">
        <v>11.379999999999995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inlineStr">
        <is>
          <t>unreconciled</t>
        </is>
      </c>
      <c r="AM292" t="inlineStr">
        <is>
          <t>Order Amount Mismatch (POS&gt;3PO)</t>
        </is>
      </c>
      <c r="AN292" t="n">
        <v>11.38</v>
      </c>
      <c r="AO292" t="n">
        <f>ROUND(P292*100/H292,2)</f>
        <v>0.0</v>
      </c>
      <c r="AP292" t="n">
        <f>ROUND(Q292*100/I292,2)</f>
        <v>0.0</v>
      </c>
      <c r="AQ292"/>
      <c r="AR292"/>
      <c r="AS292" t="n">
        <v>0.0</v>
      </c>
    </row>
    <row r="293">
      <c r="A293" s="1" t="n">
        <v>45231.0</v>
      </c>
      <c r="B293" s="2" t="n">
        <v>45231.52266203704</v>
      </c>
      <c r="C293" t="inlineStr">
        <is>
          <t>3140094012084331</t>
        </is>
      </c>
      <c r="D293" t="inlineStr">
        <is>
          <t>POS0012</t>
        </is>
      </c>
      <c r="E293" t="inlineStr">
        <is>
          <t>45</t>
        </is>
      </c>
      <c r="F293" t="inlineStr">
        <is>
          <t>0094</t>
        </is>
      </c>
      <c r="G293" t="inlineStr">
        <is>
          <t>5304697450</t>
        </is>
      </c>
      <c r="H293" t="n">
        <v>204.0</v>
      </c>
      <c r="I293" t="n">
        <v>194.28</v>
      </c>
      <c r="J293" t="n">
        <v>157.14</v>
      </c>
      <c r="K293" t="inlineStr">
        <is>
          <t>sale</t>
        </is>
      </c>
      <c r="L293" t="inlineStr">
        <is>
          <t/>
        </is>
      </c>
      <c r="M293" t="inlineStr">
        <is>
          <t/>
        </is>
      </c>
      <c r="N293" t="n">
        <v>0.0</v>
      </c>
      <c r="O293" t="n">
        <v>0.0</v>
      </c>
      <c r="P293" t="n">
        <v>155.95</v>
      </c>
      <c r="Q293" t="n">
        <v>155.95</v>
      </c>
      <c r="R293" t="n">
        <v>37.14</v>
      </c>
      <c r="S293" t="n">
        <v>37.14</v>
      </c>
      <c r="T293" t="n">
        <v>1.94</v>
      </c>
      <c r="U293" t="n">
        <v>1.94</v>
      </c>
      <c r="V293" t="n">
        <v>28.29</v>
      </c>
      <c r="W293" t="n">
        <v>28.29</v>
      </c>
      <c r="X293" t="n">
        <v>2.55</v>
      </c>
      <c r="Y293" t="n">
        <v>2.55</v>
      </c>
      <c r="Z293" t="n">
        <v>5.55</v>
      </c>
      <c r="AA293" t="n">
        <v>5.55</v>
      </c>
      <c r="AB293" t="n">
        <v>9.72</v>
      </c>
      <c r="AC293" t="n">
        <v>9.72</v>
      </c>
      <c r="AD293" t="n">
        <v>9.719999999999999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inlineStr">
        <is>
          <t>unreconciled</t>
        </is>
      </c>
      <c r="AM293" t="inlineStr">
        <is>
          <t>Order Amount Mismatch (POS&gt;3PO)</t>
        </is>
      </c>
      <c r="AN293" t="n">
        <v>9.72</v>
      </c>
      <c r="AO293" t="n">
        <f>ROUND(P293*100/H293,2)</f>
        <v>0.0</v>
      </c>
      <c r="AP293" t="n">
        <f>ROUND(Q293*100/I293,2)</f>
        <v>0.0</v>
      </c>
      <c r="AQ293"/>
      <c r="AR293"/>
      <c r="AS293" t="n">
        <v>0.0</v>
      </c>
    </row>
    <row r="294">
      <c r="A294" s="1" t="n">
        <v>45231.0</v>
      </c>
      <c r="B294" s="2" t="n">
        <v>45231.54640046296</v>
      </c>
      <c r="C294" t="inlineStr">
        <is>
          <t>3140094012084345</t>
        </is>
      </c>
      <c r="D294" t="inlineStr">
        <is>
          <t>POS0012</t>
        </is>
      </c>
      <c r="E294" t="inlineStr">
        <is>
          <t>59</t>
        </is>
      </c>
      <c r="F294" t="inlineStr">
        <is>
          <t>0094</t>
        </is>
      </c>
      <c r="G294" t="inlineStr">
        <is>
          <t>5304701395</t>
        </is>
      </c>
      <c r="H294" t="n">
        <v>243.0</v>
      </c>
      <c r="I294" t="n">
        <v>231.42</v>
      </c>
      <c r="J294" t="n">
        <v>194.28</v>
      </c>
      <c r="K294" t="inlineStr">
        <is>
          <t>sale</t>
        </is>
      </c>
      <c r="L294" t="inlineStr">
        <is>
          <t/>
        </is>
      </c>
      <c r="M294" t="inlineStr">
        <is>
          <t/>
        </is>
      </c>
      <c r="N294" t="n">
        <v>0.0</v>
      </c>
      <c r="O294" t="n">
        <v>0.0</v>
      </c>
      <c r="P294" t="n">
        <v>184.26</v>
      </c>
      <c r="Q294" t="n">
        <v>184.25</v>
      </c>
      <c r="R294" t="n">
        <v>37.14</v>
      </c>
      <c r="S294" t="n">
        <v>37.14</v>
      </c>
      <c r="T294" t="n">
        <v>2.31</v>
      </c>
      <c r="U294" t="n">
        <v>2.31</v>
      </c>
      <c r="V294" t="n">
        <v>34.97</v>
      </c>
      <c r="W294" t="n">
        <v>34.97</v>
      </c>
      <c r="X294" t="n">
        <v>3.04</v>
      </c>
      <c r="Y294" t="n">
        <v>3.04</v>
      </c>
      <c r="Z294" t="n">
        <v>6.84</v>
      </c>
      <c r="AA294" t="n">
        <v>6.84</v>
      </c>
      <c r="AB294" t="n">
        <v>11.58</v>
      </c>
      <c r="AC294" t="n">
        <v>11.57</v>
      </c>
      <c r="AD294" t="n">
        <v>11.580000000000013</v>
      </c>
      <c r="AE294" t="n">
        <v>0.009999999999990905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0.009999999999999787</v>
      </c>
      <c r="AL294" t="inlineStr">
        <is>
          <t>unreconciled</t>
        </is>
      </c>
      <c r="AM294" t="inlineStr">
        <is>
          <t>Order Amount Mismatch (POS&gt;3PO)</t>
        </is>
      </c>
      <c r="AN294" t="n">
        <v>11.58</v>
      </c>
      <c r="AO294" t="n">
        <f>ROUND(P294*100/H294,2)</f>
        <v>0.0</v>
      </c>
      <c r="AP294" t="n">
        <f>ROUND(Q294*100/I294,2)</f>
        <v>0.0</v>
      </c>
      <c r="AQ294"/>
      <c r="AR294"/>
      <c r="AS294" t="n">
        <v>0.0</v>
      </c>
    </row>
    <row r="295">
      <c r="A295" s="1" t="n">
        <v>45235.0</v>
      </c>
      <c r="B295" s="2" t="n">
        <v>45235.83993055556</v>
      </c>
      <c r="C295" t="inlineStr">
        <is>
          <t>3140094012086250</t>
        </is>
      </c>
      <c r="D295" t="inlineStr">
        <is>
          <t>POS0012</t>
        </is>
      </c>
      <c r="E295" t="inlineStr">
        <is>
          <t>65</t>
        </is>
      </c>
      <c r="F295" t="inlineStr">
        <is>
          <t>0094</t>
        </is>
      </c>
      <c r="G295" t="inlineStr">
        <is>
          <t>5304705122</t>
        </is>
      </c>
      <c r="H295" t="n">
        <v>276.0</v>
      </c>
      <c r="I295" t="n">
        <v>262.86</v>
      </c>
      <c r="J295" t="n">
        <v>225.72</v>
      </c>
      <c r="K295" t="inlineStr">
        <is>
          <t>sale</t>
        </is>
      </c>
      <c r="L295" t="inlineStr">
        <is>
          <t/>
        </is>
      </c>
      <c r="M295" t="inlineStr">
        <is>
          <t/>
        </is>
      </c>
      <c r="N295" t="n">
        <v>0.0</v>
      </c>
      <c r="O295" t="n">
        <v>0.0</v>
      </c>
      <c r="P295" t="n">
        <v>208.22</v>
      </c>
      <c r="Q295" t="n">
        <v>208.22</v>
      </c>
      <c r="R295" t="n">
        <v>37.14</v>
      </c>
      <c r="S295" t="n">
        <v>37.14</v>
      </c>
      <c r="T295" t="n">
        <v>2.63</v>
      </c>
      <c r="U295" t="n">
        <v>2.63</v>
      </c>
      <c r="V295" t="n">
        <v>40.63</v>
      </c>
      <c r="W295" t="n">
        <v>40.63</v>
      </c>
      <c r="X295" t="n">
        <v>3.45</v>
      </c>
      <c r="Y295" t="n">
        <v>3.45</v>
      </c>
      <c r="Z295" t="n">
        <v>7.93</v>
      </c>
      <c r="AA295" t="n">
        <v>7.93</v>
      </c>
      <c r="AB295" t="n">
        <v>13.14</v>
      </c>
      <c r="AC295" t="n">
        <v>13.14</v>
      </c>
      <c r="AD295" t="n">
        <v>13.139999999999986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inlineStr">
        <is>
          <t>unreconciled</t>
        </is>
      </c>
      <c r="AM295" t="inlineStr">
        <is>
          <t>Order Amount Mismatch (POS&gt;3PO)</t>
        </is>
      </c>
      <c r="AN295" t="n">
        <v>13.14</v>
      </c>
      <c r="AO295" t="n">
        <f>ROUND(P295*100/H295,2)</f>
        <v>0.0</v>
      </c>
      <c r="AP295" t="n">
        <f>ROUND(Q295*100/I295,2)</f>
        <v>0.0</v>
      </c>
      <c r="AQ295"/>
      <c r="AR295"/>
      <c r="AS295" t="n">
        <v>0.0</v>
      </c>
    </row>
    <row r="296">
      <c r="A296" s="1" t="n">
        <v>45232.0</v>
      </c>
      <c r="B296" s="2" t="n">
        <v>45232.71947916667</v>
      </c>
      <c r="C296" t="inlineStr">
        <is>
          <t>3140094012084808</t>
        </is>
      </c>
      <c r="D296" t="inlineStr">
        <is>
          <t>POS0012</t>
        </is>
      </c>
      <c r="E296" t="inlineStr">
        <is>
          <t>23</t>
        </is>
      </c>
      <c r="F296" t="inlineStr">
        <is>
          <t>0094</t>
        </is>
      </c>
      <c r="G296" t="inlineStr">
        <is>
          <t>5304711921</t>
        </is>
      </c>
      <c r="H296" t="n">
        <v>292.0</v>
      </c>
      <c r="I296" t="n">
        <v>278.09</v>
      </c>
      <c r="J296" t="n">
        <v>240.95</v>
      </c>
      <c r="K296" t="inlineStr">
        <is>
          <t>sale</t>
        </is>
      </c>
      <c r="L296" t="inlineStr">
        <is>
          <t/>
        </is>
      </c>
      <c r="M296" t="inlineStr">
        <is>
          <t/>
        </is>
      </c>
      <c r="N296" t="n">
        <v>0.0</v>
      </c>
      <c r="O296" t="n">
        <v>0.0</v>
      </c>
      <c r="P296" t="n">
        <v>219.83</v>
      </c>
      <c r="Q296" t="n">
        <v>219.83</v>
      </c>
      <c r="R296" t="n">
        <v>37.14</v>
      </c>
      <c r="S296" t="n">
        <v>37.14</v>
      </c>
      <c r="T296" t="n">
        <v>2.78</v>
      </c>
      <c r="U296" t="n">
        <v>2.78</v>
      </c>
      <c r="V296" t="n">
        <v>43.37</v>
      </c>
      <c r="W296" t="n">
        <v>43.37</v>
      </c>
      <c r="X296" t="n">
        <v>3.65</v>
      </c>
      <c r="Y296" t="n">
        <v>3.65</v>
      </c>
      <c r="Z296" t="n">
        <v>8.46</v>
      </c>
      <c r="AA296" t="n">
        <v>8.47</v>
      </c>
      <c r="AB296" t="n">
        <v>13.9</v>
      </c>
      <c r="AC296" t="n">
        <v>13.91</v>
      </c>
      <c r="AD296" t="n">
        <v>13.910000000000025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-0.009999999999999787</v>
      </c>
      <c r="AK296" t="n">
        <v>-0.009999999999999787</v>
      </c>
      <c r="AL296" t="inlineStr">
        <is>
          <t>unreconciled</t>
        </is>
      </c>
      <c r="AM296" t="inlineStr">
        <is>
          <t>Order Amount Mismatch (POS&gt;3PO)</t>
        </is>
      </c>
      <c r="AN296" t="n">
        <v>13.91</v>
      </c>
      <c r="AO296" t="n">
        <f>ROUND(P296*100/H296,2)</f>
        <v>0.0</v>
      </c>
      <c r="AP296" t="n">
        <f>ROUND(Q296*100/I296,2)</f>
        <v>0.0</v>
      </c>
      <c r="AQ296"/>
      <c r="AR296"/>
      <c r="AS296" t="n">
        <v>0.0</v>
      </c>
    </row>
    <row r="297">
      <c r="A297" s="1" t="n">
        <v>45231.0</v>
      </c>
      <c r="B297" s="2" t="n">
        <v>45231.982939814814</v>
      </c>
      <c r="C297" t="inlineStr">
        <is>
          <t>3140023012058872</t>
        </is>
      </c>
      <c r="D297" t="inlineStr">
        <is>
          <t>POS0012</t>
        </is>
      </c>
      <c r="E297" t="inlineStr">
        <is>
          <t>66</t>
        </is>
      </c>
      <c r="F297" t="inlineStr">
        <is>
          <t>0023</t>
        </is>
      </c>
      <c r="G297" t="inlineStr">
        <is>
          <t>5304722776</t>
        </is>
      </c>
      <c r="H297" t="n">
        <v>276.0</v>
      </c>
      <c r="I297" t="n">
        <v>262.86</v>
      </c>
      <c r="J297" t="n">
        <v>225.72</v>
      </c>
      <c r="K297" t="inlineStr">
        <is>
          <t>sale</t>
        </is>
      </c>
      <c r="L297" t="inlineStr">
        <is>
          <t/>
        </is>
      </c>
      <c r="M297" t="inlineStr">
        <is>
          <t/>
        </is>
      </c>
      <c r="N297" t="n">
        <v>0.0</v>
      </c>
      <c r="O297" t="n">
        <v>0.0</v>
      </c>
      <c r="P297" t="n">
        <v>208.22</v>
      </c>
      <c r="Q297" t="n">
        <v>208.2</v>
      </c>
      <c r="R297" t="n">
        <v>37.14</v>
      </c>
      <c r="S297" t="n">
        <v>37.14</v>
      </c>
      <c r="T297" t="n">
        <v>2.63</v>
      </c>
      <c r="U297" t="n">
        <v>2.63</v>
      </c>
      <c r="V297" t="n">
        <v>40.63</v>
      </c>
      <c r="W297" t="n">
        <v>40.63</v>
      </c>
      <c r="X297" t="n">
        <v>3.45</v>
      </c>
      <c r="Y297" t="n">
        <v>3.45</v>
      </c>
      <c r="Z297" t="n">
        <v>7.93</v>
      </c>
      <c r="AA297" t="n">
        <v>7.93</v>
      </c>
      <c r="AB297" t="n">
        <v>13.14</v>
      </c>
      <c r="AC297" t="n">
        <v>13.14</v>
      </c>
      <c r="AD297" t="n">
        <v>13.139999999999986</v>
      </c>
      <c r="AE297" t="n">
        <v>0.020000000000010232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inlineStr">
        <is>
          <t>unreconciled</t>
        </is>
      </c>
      <c r="AM297" t="inlineStr">
        <is>
          <t>Order Amount Mismatch (POS&gt;3PO)</t>
        </is>
      </c>
      <c r="AN297" t="n">
        <v>13.14</v>
      </c>
      <c r="AO297" t="n">
        <f>ROUND(P297*100/H297,2)</f>
        <v>0.0</v>
      </c>
      <c r="AP297" t="n">
        <f>ROUND(Q297*100/I297,2)</f>
        <v>0.0</v>
      </c>
      <c r="AQ297"/>
      <c r="AR297"/>
      <c r="AS297" t="n">
        <v>0.0</v>
      </c>
    </row>
    <row r="298">
      <c r="A298" s="1" t="n">
        <v>45231.0</v>
      </c>
      <c r="B298" s="2" t="n">
        <v>45231.981886574074</v>
      </c>
      <c r="C298" t="inlineStr">
        <is>
          <t>3140094012084604</t>
        </is>
      </c>
      <c r="D298" t="inlineStr">
        <is>
          <t>POS0012</t>
        </is>
      </c>
      <c r="E298" t="inlineStr">
        <is>
          <t>18</t>
        </is>
      </c>
      <c r="F298" t="inlineStr">
        <is>
          <t>0094</t>
        </is>
      </c>
      <c r="G298" t="inlineStr">
        <is>
          <t>5304752039</t>
        </is>
      </c>
      <c r="H298" t="n">
        <v>355.0</v>
      </c>
      <c r="I298" t="n">
        <v>338.09</v>
      </c>
      <c r="J298" t="n">
        <v>300.95</v>
      </c>
      <c r="K298" t="inlineStr">
        <is>
          <t>sale</t>
        </is>
      </c>
      <c r="L298" t="inlineStr">
        <is>
          <t/>
        </is>
      </c>
      <c r="M298" t="inlineStr">
        <is>
          <t/>
        </is>
      </c>
      <c r="N298" t="n">
        <v>0.0</v>
      </c>
      <c r="O298" t="n">
        <v>0.0</v>
      </c>
      <c r="P298" t="n">
        <v>265.55</v>
      </c>
      <c r="Q298" t="n">
        <v>265.56</v>
      </c>
      <c r="R298" t="n">
        <v>37.14</v>
      </c>
      <c r="S298" t="n">
        <v>37.14</v>
      </c>
      <c r="T298" t="n">
        <v>3.38</v>
      </c>
      <c r="U298" t="n">
        <v>3.38</v>
      </c>
      <c r="V298" t="n">
        <v>54.17</v>
      </c>
      <c r="W298" t="n">
        <v>54.17</v>
      </c>
      <c r="X298" t="n">
        <v>4.44</v>
      </c>
      <c r="Y298" t="n">
        <v>4.44</v>
      </c>
      <c r="Z298" t="n">
        <v>10.55</v>
      </c>
      <c r="AA298" t="n">
        <v>10.55</v>
      </c>
      <c r="AB298" t="n">
        <v>16.9</v>
      </c>
      <c r="AC298" t="n">
        <v>16.91</v>
      </c>
      <c r="AD298" t="n">
        <v>16.910000000000025</v>
      </c>
      <c r="AE298" t="n">
        <v>-0.009999999999990905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-0.010000000000001563</v>
      </c>
      <c r="AL298" t="inlineStr">
        <is>
          <t>unreconciled</t>
        </is>
      </c>
      <c r="AM298" t="inlineStr">
        <is>
          <t>Order Amount Mismatch (POS&gt;3PO)</t>
        </is>
      </c>
      <c r="AN298" t="n">
        <v>16.91</v>
      </c>
      <c r="AO298" t="n">
        <f>ROUND(P298*100/H298,2)</f>
        <v>0.0</v>
      </c>
      <c r="AP298" t="n">
        <f>ROUND(Q298*100/I298,2)</f>
        <v>0.0</v>
      </c>
      <c r="AQ298"/>
      <c r="AR298"/>
      <c r="AS298" t="n">
        <v>0.0</v>
      </c>
    </row>
    <row r="299">
      <c r="A299" s="1" t="n">
        <v>45231.0</v>
      </c>
      <c r="B299" s="2" t="n">
        <v>45232.022523148145</v>
      </c>
      <c r="C299" t="inlineStr">
        <is>
          <t>3140094012084632</t>
        </is>
      </c>
      <c r="D299" t="inlineStr">
        <is>
          <t>POS0012</t>
        </is>
      </c>
      <c r="E299" t="inlineStr">
        <is>
          <t>46</t>
        </is>
      </c>
      <c r="F299" t="inlineStr">
        <is>
          <t>0094</t>
        </is>
      </c>
      <c r="G299" t="inlineStr">
        <is>
          <t>5304757234</t>
        </is>
      </c>
      <c r="H299" t="n">
        <v>296.0</v>
      </c>
      <c r="I299" t="n">
        <v>281.9</v>
      </c>
      <c r="J299" t="n">
        <v>244.76</v>
      </c>
      <c r="K299" t="inlineStr">
        <is>
          <t>sale</t>
        </is>
      </c>
      <c r="L299" t="inlineStr">
        <is>
          <t/>
        </is>
      </c>
      <c r="M299" t="inlineStr">
        <is>
          <t/>
        </is>
      </c>
      <c r="N299" t="n">
        <v>0.0</v>
      </c>
      <c r="O299" t="n">
        <v>0.0</v>
      </c>
      <c r="P299" t="n">
        <v>222.72</v>
      </c>
      <c r="Q299" t="n">
        <v>222.72</v>
      </c>
      <c r="R299" t="n">
        <v>37.14</v>
      </c>
      <c r="S299" t="n">
        <v>37.14</v>
      </c>
      <c r="T299" t="n">
        <v>2.82</v>
      </c>
      <c r="U299" t="n">
        <v>2.82</v>
      </c>
      <c r="V299" t="n">
        <v>44.06</v>
      </c>
      <c r="W299" t="n">
        <v>44.06</v>
      </c>
      <c r="X299" t="n">
        <v>3.7</v>
      </c>
      <c r="Y299" t="n">
        <v>3.7</v>
      </c>
      <c r="Z299" t="n">
        <v>8.6</v>
      </c>
      <c r="AA299" t="n">
        <v>8.6</v>
      </c>
      <c r="AB299" t="n">
        <v>14.1</v>
      </c>
      <c r="AC299" t="n">
        <v>14.1</v>
      </c>
      <c r="AD299" t="n">
        <v>14.100000000000023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inlineStr">
        <is>
          <t>unreconciled</t>
        </is>
      </c>
      <c r="AM299" t="inlineStr">
        <is>
          <t>Order Amount Mismatch (POS&gt;3PO)</t>
        </is>
      </c>
      <c r="AN299" t="n">
        <v>14.1</v>
      </c>
      <c r="AO299" t="n">
        <f>ROUND(P299*100/H299,2)</f>
        <v>0.0</v>
      </c>
      <c r="AP299" t="n">
        <f>ROUND(Q299*100/I299,2)</f>
        <v>0.0</v>
      </c>
      <c r="AQ299"/>
      <c r="AR299"/>
      <c r="AS299" t="n">
        <v>0.0</v>
      </c>
    </row>
    <row r="300">
      <c r="A300" s="1" t="n">
        <v>45236.0</v>
      </c>
      <c r="B300" s="2" t="n">
        <v>45236.60855324074</v>
      </c>
      <c r="C300" t="inlineStr">
        <is>
          <t>3140023012060013</t>
        </is>
      </c>
      <c r="D300" t="inlineStr">
        <is>
          <t>POS0012</t>
        </is>
      </c>
      <c r="E300" t="inlineStr">
        <is>
          <t>05</t>
        </is>
      </c>
      <c r="F300" t="inlineStr">
        <is>
          <t>0023</t>
        </is>
      </c>
      <c r="G300" t="inlineStr">
        <is>
          <t>5304763256</t>
        </is>
      </c>
      <c r="H300" t="n">
        <v>244.0</v>
      </c>
      <c r="I300" t="n">
        <v>232.38</v>
      </c>
      <c r="J300" t="n">
        <v>195.24</v>
      </c>
      <c r="K300" t="inlineStr">
        <is>
          <t>sale</t>
        </is>
      </c>
      <c r="L300" t="inlineStr">
        <is>
          <t/>
        </is>
      </c>
      <c r="M300" t="inlineStr">
        <is>
          <t/>
        </is>
      </c>
      <c r="N300" t="n">
        <v>0.0</v>
      </c>
      <c r="O300" t="n">
        <v>0.0</v>
      </c>
      <c r="P300" t="n">
        <v>185.0</v>
      </c>
      <c r="Q300" t="n">
        <v>184.99</v>
      </c>
      <c r="R300" t="n">
        <v>37.14</v>
      </c>
      <c r="S300" t="n">
        <v>37.14</v>
      </c>
      <c r="T300" t="n">
        <v>2.32</v>
      </c>
      <c r="U300" t="n">
        <v>2.32</v>
      </c>
      <c r="V300" t="n">
        <v>35.14</v>
      </c>
      <c r="W300" t="n">
        <v>35.14</v>
      </c>
      <c r="X300" t="n">
        <v>3.05</v>
      </c>
      <c r="Y300" t="n">
        <v>3.05</v>
      </c>
      <c r="Z300" t="n">
        <v>6.87</v>
      </c>
      <c r="AA300" t="n">
        <v>6.88</v>
      </c>
      <c r="AB300" t="n">
        <v>11.62</v>
      </c>
      <c r="AC300" t="n">
        <v>11.62</v>
      </c>
      <c r="AD300" t="n">
        <v>11.620000000000005</v>
      </c>
      <c r="AE300" t="n">
        <v>0.009999999999990905</v>
      </c>
      <c r="AF300" t="n">
        <v>0.0</v>
      </c>
      <c r="AG300" t="n">
        <v>0.0</v>
      </c>
      <c r="AH300" t="n">
        <v>0.0</v>
      </c>
      <c r="AI300" t="n">
        <v>0.0</v>
      </c>
      <c r="AJ300" t="n">
        <v>-0.009999999999999787</v>
      </c>
      <c r="AK300" t="n">
        <v>0.0</v>
      </c>
      <c r="AL300" t="inlineStr">
        <is>
          <t>unreconciled</t>
        </is>
      </c>
      <c r="AM300" t="inlineStr">
        <is>
          <t>Order Amount Mismatch (POS&gt;3PO)</t>
        </is>
      </c>
      <c r="AN300" t="n">
        <v>11.62</v>
      </c>
      <c r="AO300" t="n">
        <f>ROUND(P300*100/H300,2)</f>
        <v>0.0</v>
      </c>
      <c r="AP300" t="n">
        <f>ROUND(Q300*100/I300,2)</f>
        <v>0.0</v>
      </c>
      <c r="AQ300"/>
      <c r="AR300"/>
      <c r="AS300" t="n">
        <v>0.0</v>
      </c>
    </row>
    <row r="301">
      <c r="A301" s="1" t="n">
        <v>45231.0</v>
      </c>
      <c r="B301" s="2" t="n">
        <v>45231.86431712963</v>
      </c>
      <c r="C301" t="inlineStr">
        <is>
          <t>3140023012058822</t>
        </is>
      </c>
      <c r="D301" t="inlineStr">
        <is>
          <t>POS0012</t>
        </is>
      </c>
      <c r="E301" t="inlineStr">
        <is>
          <t>16</t>
        </is>
      </c>
      <c r="F301" t="inlineStr">
        <is>
          <t>0023</t>
        </is>
      </c>
      <c r="G301" t="inlineStr">
        <is>
          <t>5304763611</t>
        </is>
      </c>
      <c r="H301" t="n">
        <v>369.0</v>
      </c>
      <c r="I301" t="n">
        <v>351.43</v>
      </c>
      <c r="J301" t="n">
        <v>314.29</v>
      </c>
      <c r="K301" t="inlineStr">
        <is>
          <t>sale</t>
        </is>
      </c>
      <c r="L301" t="inlineStr">
        <is>
          <t/>
        </is>
      </c>
      <c r="M301" t="inlineStr">
        <is>
          <t/>
        </is>
      </c>
      <c r="N301" t="n">
        <v>0.0</v>
      </c>
      <c r="O301" t="n">
        <v>0.0</v>
      </c>
      <c r="P301" t="n">
        <v>275.73</v>
      </c>
      <c r="Q301" t="n">
        <v>275.72</v>
      </c>
      <c r="R301" t="n">
        <v>37.14</v>
      </c>
      <c r="S301" t="n">
        <v>37.14</v>
      </c>
      <c r="T301" t="n">
        <v>3.51</v>
      </c>
      <c r="U301" t="n">
        <v>3.51</v>
      </c>
      <c r="V301" t="n">
        <v>56.57</v>
      </c>
      <c r="W301" t="n">
        <v>56.57</v>
      </c>
      <c r="X301" t="n">
        <v>4.61</v>
      </c>
      <c r="Y301" t="n">
        <v>4.61</v>
      </c>
      <c r="Z301" t="n">
        <v>11.01</v>
      </c>
      <c r="AA301" t="n">
        <v>11.01</v>
      </c>
      <c r="AB301" t="n">
        <v>17.58</v>
      </c>
      <c r="AC301" t="n">
        <v>17.57</v>
      </c>
      <c r="AD301" t="n">
        <v>17.569999999999993</v>
      </c>
      <c r="AE301" t="n">
        <v>0.009999999999990905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0.00999999999999801</v>
      </c>
      <c r="AL301" t="inlineStr">
        <is>
          <t>unreconciled</t>
        </is>
      </c>
      <c r="AM301" t="inlineStr">
        <is>
          <t>Order Amount Mismatch (POS&gt;3PO)</t>
        </is>
      </c>
      <c r="AN301" t="n">
        <v>17.57</v>
      </c>
      <c r="AO301" t="n">
        <f>ROUND(P301*100/H301,2)</f>
        <v>0.0</v>
      </c>
      <c r="AP301" t="n">
        <f>ROUND(Q301*100/I301,2)</f>
        <v>0.0</v>
      </c>
      <c r="AQ301"/>
      <c r="AR301"/>
      <c r="AS301" t="n">
        <v>0.0</v>
      </c>
    </row>
    <row r="302">
      <c r="A302" s="1" t="n">
        <v>45232.0</v>
      </c>
      <c r="B302" s="2" t="n">
        <v>45233.00287037037</v>
      </c>
      <c r="C302" t="inlineStr">
        <is>
          <t>3140023012059149</t>
        </is>
      </c>
      <c r="D302" t="inlineStr">
        <is>
          <t>POS0012</t>
        </is>
      </c>
      <c r="E302" t="inlineStr">
        <is>
          <t>42</t>
        </is>
      </c>
      <c r="F302" t="inlineStr">
        <is>
          <t>0023</t>
        </is>
      </c>
      <c r="G302" t="inlineStr">
        <is>
          <t>5304796808</t>
        </is>
      </c>
      <c r="H302" t="n">
        <v>626.0</v>
      </c>
      <c r="I302" t="n">
        <v>596.21</v>
      </c>
      <c r="J302" t="n">
        <v>559.07</v>
      </c>
      <c r="K302" t="inlineStr">
        <is>
          <t>sale</t>
        </is>
      </c>
      <c r="L302" t="inlineStr">
        <is>
          <t/>
        </is>
      </c>
      <c r="M302" t="inlineStr">
        <is>
          <t/>
        </is>
      </c>
      <c r="N302" t="n">
        <v>0.0</v>
      </c>
      <c r="O302" t="n">
        <v>0.0</v>
      </c>
      <c r="P302" t="n">
        <v>462.27</v>
      </c>
      <c r="Q302" t="n">
        <v>462.24</v>
      </c>
      <c r="R302" t="n">
        <v>37.14</v>
      </c>
      <c r="S302" t="n">
        <v>37.14</v>
      </c>
      <c r="T302" t="n">
        <v>5.96</v>
      </c>
      <c r="U302" t="n">
        <v>5.96</v>
      </c>
      <c r="V302" t="n">
        <v>100.63</v>
      </c>
      <c r="W302" t="n">
        <v>100.63</v>
      </c>
      <c r="X302" t="n">
        <v>7.83</v>
      </c>
      <c r="Y302" t="n">
        <v>7.83</v>
      </c>
      <c r="Z302" t="n">
        <v>19.52</v>
      </c>
      <c r="AA302" t="n">
        <v>19.52</v>
      </c>
      <c r="AB302" t="n">
        <v>29.82</v>
      </c>
      <c r="AC302" t="n">
        <v>29.81</v>
      </c>
      <c r="AD302" t="n">
        <v>29.789999999999964</v>
      </c>
      <c r="AE302" t="n">
        <v>0.029999999999972715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0.010000000000001563</v>
      </c>
      <c r="AL302" t="inlineStr">
        <is>
          <t>unreconciled</t>
        </is>
      </c>
      <c r="AM302" t="inlineStr">
        <is>
          <t>Order Amount Mismatch (POS&gt;3PO)</t>
        </is>
      </c>
      <c r="AN302" t="n">
        <v>29.79</v>
      </c>
      <c r="AO302" t="n">
        <f>ROUND(P302*100/H302,2)</f>
        <v>0.0</v>
      </c>
      <c r="AP302" t="n">
        <f>ROUND(Q302*100/I302,2)</f>
        <v>0.0</v>
      </c>
      <c r="AQ302"/>
      <c r="AR302"/>
      <c r="AS302" t="n">
        <v>0.0</v>
      </c>
    </row>
    <row r="303">
      <c r="A303" s="1" t="n">
        <v>45231.0</v>
      </c>
      <c r="B303" s="2" t="n">
        <v>45231.68635416667</v>
      </c>
      <c r="C303" t="inlineStr">
        <is>
          <t>3140023012058751</t>
        </is>
      </c>
      <c r="D303" t="inlineStr">
        <is>
          <t>POS0012</t>
        </is>
      </c>
      <c r="E303" t="inlineStr">
        <is>
          <t>45</t>
        </is>
      </c>
      <c r="F303" t="inlineStr">
        <is>
          <t>0023</t>
        </is>
      </c>
      <c r="G303" t="inlineStr">
        <is>
          <t>5304822151</t>
        </is>
      </c>
      <c r="H303" t="n">
        <v>586.0</v>
      </c>
      <c r="I303" t="n">
        <v>558.09</v>
      </c>
      <c r="J303" t="n">
        <v>520.95</v>
      </c>
      <c r="K303" t="inlineStr">
        <is>
          <t>sale</t>
        </is>
      </c>
      <c r="L303" t="inlineStr">
        <is>
          <t/>
        </is>
      </c>
      <c r="M303" t="inlineStr">
        <is>
          <t/>
        </is>
      </c>
      <c r="N303" t="n">
        <v>0.0</v>
      </c>
      <c r="O303" t="n">
        <v>0.0</v>
      </c>
      <c r="P303" t="n">
        <v>433.22</v>
      </c>
      <c r="Q303" t="n">
        <v>433.21</v>
      </c>
      <c r="R303" t="n">
        <v>37.14</v>
      </c>
      <c r="S303" t="n">
        <v>37.14</v>
      </c>
      <c r="T303" t="n">
        <v>5.58</v>
      </c>
      <c r="U303" t="n">
        <v>5.58</v>
      </c>
      <c r="V303" t="n">
        <v>93.77</v>
      </c>
      <c r="W303" t="n">
        <v>93.77</v>
      </c>
      <c r="X303" t="n">
        <v>7.32</v>
      </c>
      <c r="Y303" t="n">
        <v>7.32</v>
      </c>
      <c r="Z303" t="n">
        <v>18.2</v>
      </c>
      <c r="AA303" t="n">
        <v>18.2</v>
      </c>
      <c r="AB303" t="n">
        <v>27.9</v>
      </c>
      <c r="AC303" t="n">
        <v>27.91</v>
      </c>
      <c r="AD303" t="n">
        <v>27.909999999999968</v>
      </c>
      <c r="AE303" t="n">
        <v>0.010000000000047748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-0.010000000000001563</v>
      </c>
      <c r="AL303" t="inlineStr">
        <is>
          <t>unreconciled</t>
        </is>
      </c>
      <c r="AM303" t="inlineStr">
        <is>
          <t>Order Amount Mismatch (POS&gt;3PO)</t>
        </is>
      </c>
      <c r="AN303" t="n">
        <v>27.91</v>
      </c>
      <c r="AO303" t="n">
        <f>ROUND(P303*100/H303,2)</f>
        <v>0.0</v>
      </c>
      <c r="AP303" t="n">
        <f>ROUND(Q303*100/I303,2)</f>
        <v>0.0</v>
      </c>
      <c r="AQ303"/>
      <c r="AR303"/>
      <c r="AS303" t="n">
        <v>0.0</v>
      </c>
    </row>
    <row r="304">
      <c r="A304" s="1" t="n">
        <v>45232.0</v>
      </c>
      <c r="B304" s="2" t="n">
        <v>45232.67559027778</v>
      </c>
      <c r="C304" t="inlineStr">
        <is>
          <t>3140094012084774</t>
        </is>
      </c>
      <c r="D304" t="inlineStr">
        <is>
          <t>POS0012</t>
        </is>
      </c>
      <c r="E304" t="inlineStr">
        <is>
          <t>89</t>
        </is>
      </c>
      <c r="F304" t="inlineStr">
        <is>
          <t>0094</t>
        </is>
      </c>
      <c r="G304" t="inlineStr">
        <is>
          <t>5304838769</t>
        </is>
      </c>
      <c r="H304" t="n">
        <v>587.0</v>
      </c>
      <c r="I304" t="n">
        <v>559.04</v>
      </c>
      <c r="J304" t="n">
        <v>521.9</v>
      </c>
      <c r="K304" t="inlineStr">
        <is>
          <t>sale</t>
        </is>
      </c>
      <c r="L304" t="inlineStr">
        <is>
          <t/>
        </is>
      </c>
      <c r="M304" t="inlineStr">
        <is>
          <t/>
        </is>
      </c>
      <c r="N304" t="n">
        <v>0.0</v>
      </c>
      <c r="O304" t="n">
        <v>0.0</v>
      </c>
      <c r="P304" t="n">
        <v>433.94</v>
      </c>
      <c r="Q304" t="n">
        <v>433.93</v>
      </c>
      <c r="R304" t="n">
        <v>37.14</v>
      </c>
      <c r="S304" t="n">
        <v>37.14</v>
      </c>
      <c r="T304" t="n">
        <v>5.59</v>
      </c>
      <c r="U304" t="n">
        <v>5.59</v>
      </c>
      <c r="V304" t="n">
        <v>93.94</v>
      </c>
      <c r="W304" t="n">
        <v>93.94</v>
      </c>
      <c r="X304" t="n">
        <v>7.34</v>
      </c>
      <c r="Y304" t="n">
        <v>7.34</v>
      </c>
      <c r="Z304" t="n">
        <v>18.23</v>
      </c>
      <c r="AA304" t="n">
        <v>18.23</v>
      </c>
      <c r="AB304" t="n">
        <v>27.96</v>
      </c>
      <c r="AC304" t="n">
        <v>27.95</v>
      </c>
      <c r="AD304" t="n">
        <v>27.960000000000036</v>
      </c>
      <c r="AE304" t="n">
        <v>0.009999999999990905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0.010000000000001563</v>
      </c>
      <c r="AL304" t="inlineStr">
        <is>
          <t>unreconciled</t>
        </is>
      </c>
      <c r="AM304" t="inlineStr">
        <is>
          <t>Order Amount Mismatch (POS&gt;3PO)</t>
        </is>
      </c>
      <c r="AN304" t="n">
        <v>27.96</v>
      </c>
      <c r="AO304" t="n">
        <f>ROUND(P304*100/H304,2)</f>
        <v>0.0</v>
      </c>
      <c r="AP304" t="n">
        <f>ROUND(Q304*100/I304,2)</f>
        <v>0.0</v>
      </c>
      <c r="AQ304"/>
      <c r="AR304"/>
      <c r="AS304" t="n">
        <v>0.0</v>
      </c>
    </row>
    <row r="305">
      <c r="A305" s="1" t="n">
        <v>45231.0</v>
      </c>
      <c r="B305" s="2" t="n">
        <v>45231.64857638889</v>
      </c>
      <c r="C305" t="inlineStr">
        <is>
          <t>3140023012058739</t>
        </is>
      </c>
      <c r="D305" t="inlineStr">
        <is>
          <t>POS0012</t>
        </is>
      </c>
      <c r="E305" t="inlineStr">
        <is>
          <t>33</t>
        </is>
      </c>
      <c r="F305" t="inlineStr">
        <is>
          <t>0023</t>
        </is>
      </c>
      <c r="G305" t="inlineStr">
        <is>
          <t>5304851231</t>
        </is>
      </c>
      <c r="H305" t="n">
        <v>94.0</v>
      </c>
      <c r="I305" t="n">
        <v>89.52</v>
      </c>
      <c r="J305" t="n">
        <v>52.38</v>
      </c>
      <c r="K305" t="inlineStr">
        <is>
          <t>sale</t>
        </is>
      </c>
      <c r="L305" t="inlineStr">
        <is>
          <t/>
        </is>
      </c>
      <c r="M305" t="inlineStr">
        <is>
          <t/>
        </is>
      </c>
      <c r="N305" t="n">
        <v>0.0</v>
      </c>
      <c r="O305" t="n">
        <v>0.0</v>
      </c>
      <c r="P305" t="n">
        <v>76.1</v>
      </c>
      <c r="Q305" t="n">
        <v>76.1</v>
      </c>
      <c r="R305" t="n">
        <v>37.14</v>
      </c>
      <c r="S305" t="n">
        <v>37.14</v>
      </c>
      <c r="T305" t="n">
        <v>0.9</v>
      </c>
      <c r="U305" t="n">
        <v>0.9</v>
      </c>
      <c r="V305" t="n">
        <v>9.43</v>
      </c>
      <c r="W305" t="n">
        <v>9.43</v>
      </c>
      <c r="X305" t="n">
        <v>1.18</v>
      </c>
      <c r="Y305" t="n">
        <v>1.18</v>
      </c>
      <c r="Z305" t="n">
        <v>1.91</v>
      </c>
      <c r="AA305" t="n">
        <v>1.91</v>
      </c>
      <c r="AB305" t="n">
        <v>4.48</v>
      </c>
      <c r="AC305" t="n">
        <v>4.48</v>
      </c>
      <c r="AD305" t="n">
        <v>4.480000000000004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inlineStr">
        <is>
          <t>unreconciled</t>
        </is>
      </c>
      <c r="AM305" t="inlineStr">
        <is>
          <t>Order Amount Mismatch (POS&gt;3PO)</t>
        </is>
      </c>
      <c r="AN305" t="n">
        <v>4.48</v>
      </c>
      <c r="AO305" t="n">
        <f>ROUND(P305*100/H305,2)</f>
        <v>0.0</v>
      </c>
      <c r="AP305" t="n">
        <f>ROUND(Q305*100/I305,2)</f>
        <v>0.0</v>
      </c>
      <c r="AQ305"/>
      <c r="AR305"/>
      <c r="AS305" t="n">
        <v>0.0</v>
      </c>
    </row>
    <row r="306">
      <c r="A306" s="1" t="n">
        <v>45232.0</v>
      </c>
      <c r="B306" s="2" t="n">
        <v>45232.93326388889</v>
      </c>
      <c r="C306" t="inlineStr">
        <is>
          <t>3140094012084967</t>
        </is>
      </c>
      <c r="D306" t="inlineStr">
        <is>
          <t>POS0012</t>
        </is>
      </c>
      <c r="E306" t="inlineStr">
        <is>
          <t>82</t>
        </is>
      </c>
      <c r="F306" t="inlineStr">
        <is>
          <t>0094</t>
        </is>
      </c>
      <c r="G306" t="inlineStr">
        <is>
          <t>5304858515</t>
        </is>
      </c>
      <c r="H306" t="n">
        <v>392.0</v>
      </c>
      <c r="I306" t="n">
        <v>373.33</v>
      </c>
      <c r="J306" t="n">
        <v>336.19</v>
      </c>
      <c r="K306" t="inlineStr">
        <is>
          <t>sale</t>
        </is>
      </c>
      <c r="L306" t="inlineStr">
        <is>
          <t/>
        </is>
      </c>
      <c r="M306" t="inlineStr">
        <is>
          <t/>
        </is>
      </c>
      <c r="N306" t="n">
        <v>0.0</v>
      </c>
      <c r="O306" t="n">
        <v>0.0</v>
      </c>
      <c r="P306" t="n">
        <v>292.42</v>
      </c>
      <c r="Q306" t="n">
        <v>292.41</v>
      </c>
      <c r="R306" t="n">
        <v>37.14</v>
      </c>
      <c r="S306" t="n">
        <v>37.14</v>
      </c>
      <c r="T306" t="n">
        <v>3.73</v>
      </c>
      <c r="U306" t="n">
        <v>3.73</v>
      </c>
      <c r="V306" t="n">
        <v>60.51</v>
      </c>
      <c r="W306" t="n">
        <v>60.51</v>
      </c>
      <c r="X306" t="n">
        <v>4.9</v>
      </c>
      <c r="Y306" t="n">
        <v>4.9</v>
      </c>
      <c r="Z306" t="n">
        <v>11.77</v>
      </c>
      <c r="AA306" t="n">
        <v>11.77</v>
      </c>
      <c r="AB306" t="n">
        <v>18.66</v>
      </c>
      <c r="AC306" t="n">
        <v>18.67</v>
      </c>
      <c r="AD306" t="n">
        <v>18.670000000000016</v>
      </c>
      <c r="AE306" t="n">
        <v>0.009999999999990905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-0.010000000000001563</v>
      </c>
      <c r="AL306" t="inlineStr">
        <is>
          <t>unreconciled</t>
        </is>
      </c>
      <c r="AM306" t="inlineStr">
        <is>
          <t>Order Amount Mismatch (POS&gt;3PO)</t>
        </is>
      </c>
      <c r="AN306" t="n">
        <v>18.67</v>
      </c>
      <c r="AO306" t="n">
        <f>ROUND(P306*100/H306,2)</f>
        <v>0.0</v>
      </c>
      <c r="AP306" t="n">
        <f>ROUND(Q306*100/I306,2)</f>
        <v>0.0</v>
      </c>
      <c r="AQ306"/>
      <c r="AR306"/>
      <c r="AS306" t="n">
        <v>0.0</v>
      </c>
    </row>
    <row r="307">
      <c r="A307" s="1" t="n">
        <v>45231.0</v>
      </c>
      <c r="B307" s="2" t="n">
        <v>45231.77793981481</v>
      </c>
      <c r="C307" t="inlineStr">
        <is>
          <t>3140094012084470</t>
        </is>
      </c>
      <c r="D307" t="inlineStr">
        <is>
          <t>POS0012</t>
        </is>
      </c>
      <c r="E307" t="inlineStr">
        <is>
          <t>84</t>
        </is>
      </c>
      <c r="F307" t="inlineStr">
        <is>
          <t>0094</t>
        </is>
      </c>
      <c r="G307" t="inlineStr">
        <is>
          <t>5304866202</t>
        </is>
      </c>
      <c r="H307" t="n">
        <v>239.0</v>
      </c>
      <c r="I307" t="n">
        <v>227.62</v>
      </c>
      <c r="J307" t="n">
        <v>190.48</v>
      </c>
      <c r="K307" t="inlineStr">
        <is>
          <t>sale</t>
        </is>
      </c>
      <c r="L307" t="inlineStr">
        <is>
          <t/>
        </is>
      </c>
      <c r="M307" t="inlineStr">
        <is>
          <t/>
        </is>
      </c>
      <c r="N307" t="n">
        <v>0.0</v>
      </c>
      <c r="O307" t="n">
        <v>0.0</v>
      </c>
      <c r="P307" t="n">
        <v>181.35</v>
      </c>
      <c r="Q307" t="n">
        <v>181.33</v>
      </c>
      <c r="R307" t="n">
        <v>37.14</v>
      </c>
      <c r="S307" t="n">
        <v>37.14</v>
      </c>
      <c r="T307" t="n">
        <v>2.28</v>
      </c>
      <c r="U307" t="n">
        <v>2.28</v>
      </c>
      <c r="V307" t="n">
        <v>34.29</v>
      </c>
      <c r="W307" t="n">
        <v>34.29</v>
      </c>
      <c r="X307" t="n">
        <v>2.99</v>
      </c>
      <c r="Y307" t="n">
        <v>2.99</v>
      </c>
      <c r="Z307" t="n">
        <v>6.71</v>
      </c>
      <c r="AA307" t="n">
        <v>6.71</v>
      </c>
      <c r="AB307" t="n">
        <v>11.38</v>
      </c>
      <c r="AC307" t="n">
        <v>11.38</v>
      </c>
      <c r="AD307" t="n">
        <v>11.379999999999995</v>
      </c>
      <c r="AE307" t="n">
        <v>0.01999999999998181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inlineStr">
        <is>
          <t>unreconciled</t>
        </is>
      </c>
      <c r="AM307" t="inlineStr">
        <is>
          <t>Order Amount Mismatch (POS&gt;3PO)</t>
        </is>
      </c>
      <c r="AN307" t="n">
        <v>11.38</v>
      </c>
      <c r="AO307" t="n">
        <f>ROUND(P307*100/H307,2)</f>
        <v>0.0</v>
      </c>
      <c r="AP307" t="n">
        <f>ROUND(Q307*100/I307,2)</f>
        <v>0.0</v>
      </c>
      <c r="AQ307"/>
      <c r="AR307"/>
      <c r="AS307" t="n">
        <v>0.0</v>
      </c>
    </row>
    <row r="308">
      <c r="A308" s="1" t="n">
        <v>45232.0</v>
      </c>
      <c r="B308" s="2" t="n">
        <v>45232.73642361111</v>
      </c>
      <c r="C308" t="inlineStr">
        <is>
          <t>3140023012059000</t>
        </is>
      </c>
      <c r="D308" t="inlineStr">
        <is>
          <t>POS0012</t>
        </is>
      </c>
      <c r="E308" t="inlineStr">
        <is>
          <t>94</t>
        </is>
      </c>
      <c r="F308" t="inlineStr">
        <is>
          <t>0023</t>
        </is>
      </c>
      <c r="G308" t="inlineStr">
        <is>
          <t>5304870225</t>
        </is>
      </c>
      <c r="H308" t="n">
        <v>437.0</v>
      </c>
      <c r="I308" t="n">
        <v>416.18</v>
      </c>
      <c r="J308" t="n">
        <v>379.04</v>
      </c>
      <c r="K308" t="inlineStr">
        <is>
          <t>sale</t>
        </is>
      </c>
      <c r="L308" t="inlineStr">
        <is>
          <t/>
        </is>
      </c>
      <c r="M308" t="inlineStr">
        <is>
          <t/>
        </is>
      </c>
      <c r="N308" t="n">
        <v>0.0</v>
      </c>
      <c r="O308" t="n">
        <v>0.0</v>
      </c>
      <c r="P308" t="n">
        <v>325.07</v>
      </c>
      <c r="Q308" t="n">
        <v>325.06</v>
      </c>
      <c r="R308" t="n">
        <v>37.14</v>
      </c>
      <c r="S308" t="n">
        <v>37.14</v>
      </c>
      <c r="T308" t="n">
        <v>4.16</v>
      </c>
      <c r="U308" t="n">
        <v>4.16</v>
      </c>
      <c r="V308" t="n">
        <v>68.23</v>
      </c>
      <c r="W308" t="n">
        <v>68.23</v>
      </c>
      <c r="X308" t="n">
        <v>5.46</v>
      </c>
      <c r="Y308" t="n">
        <v>5.46</v>
      </c>
      <c r="Z308" t="n">
        <v>13.26</v>
      </c>
      <c r="AA308" t="n">
        <v>13.26</v>
      </c>
      <c r="AB308" t="n">
        <v>20.82</v>
      </c>
      <c r="AC308" t="n">
        <v>20.81</v>
      </c>
      <c r="AD308" t="n">
        <v>20.819999999999993</v>
      </c>
      <c r="AE308" t="n">
        <v>0.009999999999990905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0.010000000000001563</v>
      </c>
      <c r="AL308" t="inlineStr">
        <is>
          <t>unreconciled</t>
        </is>
      </c>
      <c r="AM308" t="inlineStr">
        <is>
          <t>Order Amount Mismatch (POS&gt;3PO)</t>
        </is>
      </c>
      <c r="AN308" t="n">
        <v>20.82</v>
      </c>
      <c r="AO308" t="n">
        <f>ROUND(P308*100/H308,2)</f>
        <v>0.0</v>
      </c>
      <c r="AP308" t="n">
        <f>ROUND(Q308*100/I308,2)</f>
        <v>0.0</v>
      </c>
      <c r="AQ308"/>
      <c r="AR308"/>
      <c r="AS308" t="n">
        <v>0.0</v>
      </c>
    </row>
    <row r="309">
      <c r="A309" s="1" t="n">
        <v>45231.0</v>
      </c>
      <c r="B309" s="2" t="n">
        <v>45231.774375</v>
      </c>
      <c r="C309" t="inlineStr">
        <is>
          <t>3140094012084468</t>
        </is>
      </c>
      <c r="D309" t="inlineStr">
        <is>
          <t>POS0012</t>
        </is>
      </c>
      <c r="E309" t="inlineStr">
        <is>
          <t>82</t>
        </is>
      </c>
      <c r="F309" t="inlineStr">
        <is>
          <t>0094</t>
        </is>
      </c>
      <c r="G309" t="inlineStr">
        <is>
          <t>5304873085</t>
        </is>
      </c>
      <c r="H309" t="n">
        <v>716.0</v>
      </c>
      <c r="I309" t="n">
        <v>681.89</v>
      </c>
      <c r="J309" t="n">
        <v>644.75</v>
      </c>
      <c r="K309" t="inlineStr">
        <is>
          <t>sale</t>
        </is>
      </c>
      <c r="L309" t="inlineStr">
        <is>
          <t/>
        </is>
      </c>
      <c r="M309" t="inlineStr">
        <is>
          <t/>
        </is>
      </c>
      <c r="N309" t="n">
        <v>0.0</v>
      </c>
      <c r="O309" t="n">
        <v>0.0</v>
      </c>
      <c r="P309" t="n">
        <v>527.56</v>
      </c>
      <c r="Q309" t="n">
        <v>527.56</v>
      </c>
      <c r="R309" t="n">
        <v>37.14</v>
      </c>
      <c r="S309" t="n">
        <v>37.14</v>
      </c>
      <c r="T309" t="n">
        <v>6.82</v>
      </c>
      <c r="U309" t="n">
        <v>6.82</v>
      </c>
      <c r="V309" t="n">
        <v>116.06</v>
      </c>
      <c r="W309" t="n">
        <v>116.06</v>
      </c>
      <c r="X309" t="n">
        <v>8.95</v>
      </c>
      <c r="Y309" t="n">
        <v>8.95</v>
      </c>
      <c r="Z309" t="n">
        <v>22.5</v>
      </c>
      <c r="AA309" t="n">
        <v>22.5</v>
      </c>
      <c r="AB309" t="n">
        <v>34.1</v>
      </c>
      <c r="AC309" t="n">
        <v>34.1</v>
      </c>
      <c r="AD309" t="n">
        <v>34.110000000000014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inlineStr">
        <is>
          <t>unreconciled</t>
        </is>
      </c>
      <c r="AM309" t="inlineStr">
        <is>
          <t>Order Amount Mismatch (POS&gt;3PO)</t>
        </is>
      </c>
      <c r="AN309" t="n">
        <v>34.11</v>
      </c>
      <c r="AO309" t="n">
        <f>ROUND(P309*100/H309,2)</f>
        <v>0.0</v>
      </c>
      <c r="AP309" t="n">
        <f>ROUND(Q309*100/I309,2)</f>
        <v>0.0</v>
      </c>
      <c r="AQ309"/>
      <c r="AR309"/>
      <c r="AS309" t="n">
        <v>0.0</v>
      </c>
    </row>
    <row r="310">
      <c r="A310" s="1" t="n">
        <v>45232.0</v>
      </c>
      <c r="B310" s="2" t="n">
        <v>45232.686203703706</v>
      </c>
      <c r="C310" t="inlineStr">
        <is>
          <t>3140094012084777</t>
        </is>
      </c>
      <c r="D310" t="inlineStr">
        <is>
          <t>POS0012</t>
        </is>
      </c>
      <c r="E310" t="inlineStr">
        <is>
          <t>92</t>
        </is>
      </c>
      <c r="F310" t="inlineStr">
        <is>
          <t>0094</t>
        </is>
      </c>
      <c r="G310" t="inlineStr">
        <is>
          <t>5304883896</t>
        </is>
      </c>
      <c r="H310" t="n">
        <v>300.0</v>
      </c>
      <c r="I310" t="n">
        <v>285.71</v>
      </c>
      <c r="J310" t="n">
        <v>248.57</v>
      </c>
      <c r="K310" t="inlineStr">
        <is>
          <t>sale</t>
        </is>
      </c>
      <c r="L310" t="inlineStr">
        <is>
          <t/>
        </is>
      </c>
      <c r="M310" t="inlineStr">
        <is>
          <t/>
        </is>
      </c>
      <c r="N310" t="n">
        <v>0.0</v>
      </c>
      <c r="O310" t="n">
        <v>0.0</v>
      </c>
      <c r="P310" t="n">
        <v>225.63</v>
      </c>
      <c r="Q310" t="n">
        <v>225.64</v>
      </c>
      <c r="R310" t="n">
        <v>37.14</v>
      </c>
      <c r="S310" t="n">
        <v>37.14</v>
      </c>
      <c r="T310" t="n">
        <v>2.86</v>
      </c>
      <c r="U310" t="n">
        <v>2.86</v>
      </c>
      <c r="V310" t="n">
        <v>44.74</v>
      </c>
      <c r="W310" t="n">
        <v>44.74</v>
      </c>
      <c r="X310" t="n">
        <v>3.75</v>
      </c>
      <c r="Y310" t="n">
        <v>3.75</v>
      </c>
      <c r="Z310" t="n">
        <v>8.73</v>
      </c>
      <c r="AA310" t="n">
        <v>8.73</v>
      </c>
      <c r="AB310" t="n">
        <v>14.28</v>
      </c>
      <c r="AC310" t="n">
        <v>14.29</v>
      </c>
      <c r="AD310" t="n">
        <v>14.29000000000002</v>
      </c>
      <c r="AE310" t="n">
        <v>-0.009999999999990905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-0.009999999999999787</v>
      </c>
      <c r="AL310" t="inlineStr">
        <is>
          <t>unreconciled</t>
        </is>
      </c>
      <c r="AM310" t="inlineStr">
        <is>
          <t>Order Amount Mismatch (POS&gt;3PO)</t>
        </is>
      </c>
      <c r="AN310" t="n">
        <v>14.29</v>
      </c>
      <c r="AO310" t="n">
        <f>ROUND(P310*100/H310,2)</f>
        <v>0.0</v>
      </c>
      <c r="AP310" t="n">
        <f>ROUND(Q310*100/I310,2)</f>
        <v>0.0</v>
      </c>
      <c r="AQ310"/>
      <c r="AR310"/>
      <c r="AS310" t="n">
        <v>0.0</v>
      </c>
    </row>
    <row r="311">
      <c r="A311" s="1" t="n">
        <v>45235.0</v>
      </c>
      <c r="B311" s="2" t="n">
        <v>45235.915127314816</v>
      </c>
      <c r="C311" t="inlineStr">
        <is>
          <t>3140094012086330</t>
        </is>
      </c>
      <c r="D311" t="inlineStr">
        <is>
          <t>POS0012</t>
        </is>
      </c>
      <c r="E311" t="inlineStr">
        <is>
          <t>45</t>
        </is>
      </c>
      <c r="F311" t="inlineStr">
        <is>
          <t>0094</t>
        </is>
      </c>
      <c r="G311" t="inlineStr">
        <is>
          <t>5304897282</t>
        </is>
      </c>
      <c r="H311" t="n">
        <v>409.0</v>
      </c>
      <c r="I311" t="n">
        <v>389.52</v>
      </c>
      <c r="J311" t="n">
        <v>352.38</v>
      </c>
      <c r="K311" t="inlineStr">
        <is>
          <t>sale</t>
        </is>
      </c>
      <c r="L311" t="inlineStr">
        <is>
          <t/>
        </is>
      </c>
      <c r="M311" t="inlineStr">
        <is>
          <t/>
        </is>
      </c>
      <c r="N311" t="n">
        <v>0.0</v>
      </c>
      <c r="O311" t="n">
        <v>0.0</v>
      </c>
      <c r="P311" t="n">
        <v>304.74</v>
      </c>
      <c r="Q311" t="n">
        <v>304.74</v>
      </c>
      <c r="R311" t="n">
        <v>37.14</v>
      </c>
      <c r="S311" t="n">
        <v>37.14</v>
      </c>
      <c r="T311" t="n">
        <v>3.9</v>
      </c>
      <c r="U311" t="n">
        <v>3.9</v>
      </c>
      <c r="V311" t="n">
        <v>63.43</v>
      </c>
      <c r="W311" t="n">
        <v>63.43</v>
      </c>
      <c r="X311" t="n">
        <v>5.11</v>
      </c>
      <c r="Y311" t="n">
        <v>5.11</v>
      </c>
      <c r="Z311" t="n">
        <v>12.34</v>
      </c>
      <c r="AA311" t="n">
        <v>12.34</v>
      </c>
      <c r="AB311" t="n">
        <v>19.48</v>
      </c>
      <c r="AC311" t="n">
        <v>19.48</v>
      </c>
      <c r="AD311" t="n">
        <v>19.480000000000018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inlineStr">
        <is>
          <t>unreconciled</t>
        </is>
      </c>
      <c r="AM311" t="inlineStr">
        <is>
          <t>Order Amount Mismatch (POS&gt;3PO)</t>
        </is>
      </c>
      <c r="AN311" t="n">
        <v>19.48</v>
      </c>
      <c r="AO311" t="n">
        <f>ROUND(P311*100/H311,2)</f>
        <v>0.0</v>
      </c>
      <c r="AP311" t="n">
        <f>ROUND(Q311*100/I311,2)</f>
        <v>0.0</v>
      </c>
      <c r="AQ311"/>
      <c r="AR311"/>
      <c r="AS311" t="n">
        <v>0.0</v>
      </c>
    </row>
    <row r="312">
      <c r="A312" s="1" t="n">
        <v>45231.0</v>
      </c>
      <c r="B312" s="2" t="n">
        <v>45231.975798611114</v>
      </c>
      <c r="C312" t="inlineStr">
        <is>
          <t>3140023012058869</t>
        </is>
      </c>
      <c r="D312" t="inlineStr">
        <is>
          <t>POS0012</t>
        </is>
      </c>
      <c r="E312" t="inlineStr">
        <is>
          <t>63</t>
        </is>
      </c>
      <c r="F312" t="inlineStr">
        <is>
          <t>0023</t>
        </is>
      </c>
      <c r="G312" t="inlineStr">
        <is>
          <t>5304904062</t>
        </is>
      </c>
      <c r="H312" t="n">
        <v>445.0</v>
      </c>
      <c r="I312" t="n">
        <v>423.8</v>
      </c>
      <c r="J312" t="n">
        <v>386.66</v>
      </c>
      <c r="K312" t="inlineStr">
        <is>
          <t>sale</t>
        </is>
      </c>
      <c r="L312" t="inlineStr">
        <is>
          <t/>
        </is>
      </c>
      <c r="M312" t="inlineStr">
        <is>
          <t/>
        </is>
      </c>
      <c r="N312" t="n">
        <v>0.0</v>
      </c>
      <c r="O312" t="n">
        <v>0.0</v>
      </c>
      <c r="P312" t="n">
        <v>330.87</v>
      </c>
      <c r="Q312" t="n">
        <v>330.86</v>
      </c>
      <c r="R312" t="n">
        <v>37.14</v>
      </c>
      <c r="S312" t="n">
        <v>37.14</v>
      </c>
      <c r="T312" t="n">
        <v>4.24</v>
      </c>
      <c r="U312" t="n">
        <v>4.24</v>
      </c>
      <c r="V312" t="n">
        <v>69.6</v>
      </c>
      <c r="W312" t="n">
        <v>69.6</v>
      </c>
      <c r="X312" t="n">
        <v>5.56</v>
      </c>
      <c r="Y312" t="n">
        <v>5.56</v>
      </c>
      <c r="Z312" t="n">
        <v>13.53</v>
      </c>
      <c r="AA312" t="n">
        <v>13.53</v>
      </c>
      <c r="AB312" t="n">
        <v>21.2</v>
      </c>
      <c r="AC312" t="n">
        <v>21.19</v>
      </c>
      <c r="AD312" t="n">
        <v>21.19999999999999</v>
      </c>
      <c r="AE312" t="n">
        <v>0.009999999999990905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0.00999999999999801</v>
      </c>
      <c r="AL312" t="inlineStr">
        <is>
          <t>unreconciled</t>
        </is>
      </c>
      <c r="AM312" t="inlineStr">
        <is>
          <t>Order Amount Mismatch (POS&gt;3PO)</t>
        </is>
      </c>
      <c r="AN312" t="n">
        <v>21.2</v>
      </c>
      <c r="AO312" t="n">
        <f>ROUND(P312*100/H312,2)</f>
        <v>0.0</v>
      </c>
      <c r="AP312" t="n">
        <f>ROUND(Q312*100/I312,2)</f>
        <v>0.0</v>
      </c>
      <c r="AQ312"/>
      <c r="AR312"/>
      <c r="AS312" t="n">
        <v>0.0</v>
      </c>
    </row>
    <row r="313">
      <c r="A313" s="1" t="n">
        <v>45232.0</v>
      </c>
      <c r="B313" s="2" t="n">
        <v>45232.97033564815</v>
      </c>
      <c r="C313" t="inlineStr">
        <is>
          <t>3140094012084988</t>
        </is>
      </c>
      <c r="D313" t="inlineStr">
        <is>
          <t>POS0012</t>
        </is>
      </c>
      <c r="E313" t="inlineStr">
        <is>
          <t>03</t>
        </is>
      </c>
      <c r="F313" t="inlineStr">
        <is>
          <t>0094</t>
        </is>
      </c>
      <c r="G313" t="inlineStr">
        <is>
          <t>5304912368</t>
        </is>
      </c>
      <c r="H313" t="n">
        <v>1348.0</v>
      </c>
      <c r="I313" t="n">
        <v>1283.78</v>
      </c>
      <c r="J313" t="n">
        <v>1246.64</v>
      </c>
      <c r="K313" t="inlineStr">
        <is>
          <t>sale</t>
        </is>
      </c>
      <c r="L313" t="inlineStr">
        <is>
          <t/>
        </is>
      </c>
      <c r="M313" t="inlineStr">
        <is>
          <t/>
        </is>
      </c>
      <c r="N313" t="n">
        <v>0.0</v>
      </c>
      <c r="O313" t="n">
        <v>0.0</v>
      </c>
      <c r="P313" t="n">
        <v>986.27</v>
      </c>
      <c r="Q313" t="n">
        <v>986.26</v>
      </c>
      <c r="R313" t="n">
        <v>37.14</v>
      </c>
      <c r="S313" t="n">
        <v>37.14</v>
      </c>
      <c r="T313" t="n">
        <v>12.84</v>
      </c>
      <c r="U313" t="n">
        <v>12.84</v>
      </c>
      <c r="V313" t="n">
        <v>224.4</v>
      </c>
      <c r="W313" t="n">
        <v>224.4</v>
      </c>
      <c r="X313" t="n">
        <v>16.85</v>
      </c>
      <c r="Y313" t="n">
        <v>16.85</v>
      </c>
      <c r="Z313" t="n">
        <v>43.42</v>
      </c>
      <c r="AA313" t="n">
        <v>43.42</v>
      </c>
      <c r="AB313" t="n">
        <v>64.2</v>
      </c>
      <c r="AC313" t="n">
        <v>64.19</v>
      </c>
      <c r="AD313" t="n">
        <v>64.22000000000003</v>
      </c>
      <c r="AE313" t="n">
        <v>0.009999999999990905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0.010000000000005116</v>
      </c>
      <c r="AL313" t="inlineStr">
        <is>
          <t>unreconciled</t>
        </is>
      </c>
      <c r="AM313" t="inlineStr">
        <is>
          <t>Order Amount Mismatch (POS&gt;3PO)</t>
        </is>
      </c>
      <c r="AN313" t="n">
        <v>64.22</v>
      </c>
      <c r="AO313" t="n">
        <f>ROUND(P313*100/H313,2)</f>
        <v>0.0</v>
      </c>
      <c r="AP313" t="n">
        <f>ROUND(Q313*100/I313,2)</f>
        <v>0.0</v>
      </c>
      <c r="AQ313"/>
      <c r="AR313"/>
      <c r="AS313" t="n">
        <v>0.0</v>
      </c>
    </row>
    <row r="314">
      <c r="A314" s="1" t="n">
        <v>45231.0</v>
      </c>
      <c r="B314" s="2" t="n">
        <v>45231.847766203704</v>
      </c>
      <c r="C314" t="inlineStr">
        <is>
          <t>3140023012058811</t>
        </is>
      </c>
      <c r="D314" t="inlineStr">
        <is>
          <t>POS0012</t>
        </is>
      </c>
      <c r="E314" t="inlineStr">
        <is>
          <t>05</t>
        </is>
      </c>
      <c r="F314" t="inlineStr">
        <is>
          <t>0023</t>
        </is>
      </c>
      <c r="G314" t="inlineStr">
        <is>
          <t>5304920823</t>
        </is>
      </c>
      <c r="H314" t="n">
        <v>223.0</v>
      </c>
      <c r="I314" t="n">
        <v>212.38</v>
      </c>
      <c r="J314" t="n">
        <v>175.24</v>
      </c>
      <c r="K314" t="inlineStr">
        <is>
          <t>sale</t>
        </is>
      </c>
      <c r="L314" t="inlineStr">
        <is>
          <t/>
        </is>
      </c>
      <c r="M314" t="inlineStr">
        <is>
          <t/>
        </is>
      </c>
      <c r="N314" t="n">
        <v>0.0</v>
      </c>
      <c r="O314" t="n">
        <v>0.0</v>
      </c>
      <c r="P314" t="n">
        <v>169.75</v>
      </c>
      <c r="Q314" t="n">
        <v>169.75</v>
      </c>
      <c r="R314" t="n">
        <v>37.14</v>
      </c>
      <c r="S314" t="n">
        <v>37.14</v>
      </c>
      <c r="T314" t="n">
        <v>2.12</v>
      </c>
      <c r="U314" t="n">
        <v>2.12</v>
      </c>
      <c r="V314" t="n">
        <v>31.54</v>
      </c>
      <c r="W314" t="n">
        <v>31.54</v>
      </c>
      <c r="X314" t="n">
        <v>2.79</v>
      </c>
      <c r="Y314" t="n">
        <v>2.79</v>
      </c>
      <c r="Z314" t="n">
        <v>6.18</v>
      </c>
      <c r="AA314" t="n">
        <v>6.18</v>
      </c>
      <c r="AB314" t="n">
        <v>10.62</v>
      </c>
      <c r="AC314" t="n">
        <v>10.62</v>
      </c>
      <c r="AD314" t="n">
        <v>10.620000000000005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inlineStr">
        <is>
          <t>unreconciled</t>
        </is>
      </c>
      <c r="AM314" t="inlineStr">
        <is>
          <t>Order Amount Mismatch (POS&gt;3PO)</t>
        </is>
      </c>
      <c r="AN314" t="n">
        <v>10.62</v>
      </c>
      <c r="AO314" t="n">
        <f>ROUND(P314*100/H314,2)</f>
        <v>0.0</v>
      </c>
      <c r="AP314" t="n">
        <f>ROUND(Q314*100/I314,2)</f>
        <v>0.0</v>
      </c>
      <c r="AQ314"/>
      <c r="AR314"/>
      <c r="AS314" t="n">
        <v>0.0</v>
      </c>
    </row>
    <row r="315">
      <c r="A315" s="1" t="n">
        <v>45231.0</v>
      </c>
      <c r="B315" s="2" t="n">
        <v>45231.583182870374</v>
      </c>
      <c r="C315" t="inlineStr">
        <is>
          <t>3140023012058713</t>
        </is>
      </c>
      <c r="D315" t="inlineStr">
        <is>
          <t>POS0012</t>
        </is>
      </c>
      <c r="E315" t="inlineStr">
        <is>
          <t>07</t>
        </is>
      </c>
      <c r="F315" t="inlineStr">
        <is>
          <t>0023</t>
        </is>
      </c>
      <c r="G315" t="inlineStr">
        <is>
          <t>5304959065</t>
        </is>
      </c>
      <c r="H315" t="n">
        <v>164.0</v>
      </c>
      <c r="I315" t="n">
        <v>156.19</v>
      </c>
      <c r="J315" t="n">
        <v>119.05</v>
      </c>
      <c r="K315" t="inlineStr">
        <is>
          <t>sale</t>
        </is>
      </c>
      <c r="L315" t="inlineStr">
        <is>
          <t/>
        </is>
      </c>
      <c r="M315" t="inlineStr">
        <is>
          <t/>
        </is>
      </c>
      <c r="N315" t="n">
        <v>0.0</v>
      </c>
      <c r="O315" t="n">
        <v>0.0</v>
      </c>
      <c r="P315" t="n">
        <v>126.92</v>
      </c>
      <c r="Q315" t="n">
        <v>126.91</v>
      </c>
      <c r="R315" t="n">
        <v>37.14</v>
      </c>
      <c r="S315" t="n">
        <v>37.14</v>
      </c>
      <c r="T315" t="n">
        <v>1.56</v>
      </c>
      <c r="U315" t="n">
        <v>1.56</v>
      </c>
      <c r="V315" t="n">
        <v>21.43</v>
      </c>
      <c r="W315" t="n">
        <v>21.43</v>
      </c>
      <c r="X315" t="n">
        <v>2.05</v>
      </c>
      <c r="Y315" t="n">
        <v>2.05</v>
      </c>
      <c r="Z315" t="n">
        <v>4.23</v>
      </c>
      <c r="AA315" t="n">
        <v>4.23</v>
      </c>
      <c r="AB315" t="n">
        <v>7.82</v>
      </c>
      <c r="AC315" t="n">
        <v>7.81</v>
      </c>
      <c r="AD315" t="n">
        <v>7.810000000000002</v>
      </c>
      <c r="AE315" t="n">
        <v>0.010000000000005116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0.010000000000000675</v>
      </c>
      <c r="AL315" t="inlineStr">
        <is>
          <t>unreconciled</t>
        </is>
      </c>
      <c r="AM315" t="inlineStr">
        <is>
          <t>Order Amount Mismatch (POS&gt;3PO)</t>
        </is>
      </c>
      <c r="AN315" t="n">
        <v>7.81</v>
      </c>
      <c r="AO315" t="n">
        <f>ROUND(P315*100/H315,2)</f>
        <v>0.0</v>
      </c>
      <c r="AP315" t="n">
        <f>ROUND(Q315*100/I315,2)</f>
        <v>0.0</v>
      </c>
      <c r="AQ315"/>
      <c r="AR315"/>
      <c r="AS315" t="n">
        <v>0.0</v>
      </c>
    </row>
    <row r="316">
      <c r="A316" s="1" t="n">
        <v>45232.0</v>
      </c>
      <c r="B316" s="2" t="n">
        <v>45232.84546296296</v>
      </c>
      <c r="C316" t="inlineStr">
        <is>
          <t>3140023012059041</t>
        </is>
      </c>
      <c r="D316" t="inlineStr">
        <is>
          <t>POS0012</t>
        </is>
      </c>
      <c r="E316" t="inlineStr">
        <is>
          <t>35</t>
        </is>
      </c>
      <c r="F316" t="inlineStr">
        <is>
          <t>0023</t>
        </is>
      </c>
      <c r="G316" t="inlineStr">
        <is>
          <t>5304974153</t>
        </is>
      </c>
      <c r="H316" t="n">
        <v>360.0</v>
      </c>
      <c r="I316" t="n">
        <v>342.85</v>
      </c>
      <c r="J316" t="n">
        <v>305.71</v>
      </c>
      <c r="K316" t="inlineStr">
        <is>
          <t>sale</t>
        </is>
      </c>
      <c r="L316" t="inlineStr">
        <is>
          <t/>
        </is>
      </c>
      <c r="M316" t="inlineStr">
        <is>
          <t/>
        </is>
      </c>
      <c r="N316" t="n">
        <v>0.0</v>
      </c>
      <c r="O316" t="n">
        <v>0.0</v>
      </c>
      <c r="P316" t="n">
        <v>269.17</v>
      </c>
      <c r="Q316" t="n">
        <v>269.15</v>
      </c>
      <c r="R316" t="n">
        <v>37.14</v>
      </c>
      <c r="S316" t="n">
        <v>37.14</v>
      </c>
      <c r="T316" t="n">
        <v>3.43</v>
      </c>
      <c r="U316" t="n">
        <v>3.43</v>
      </c>
      <c r="V316" t="n">
        <v>55.03</v>
      </c>
      <c r="W316" t="n">
        <v>55.03</v>
      </c>
      <c r="X316" t="n">
        <v>4.5</v>
      </c>
      <c r="Y316" t="n">
        <v>4.5</v>
      </c>
      <c r="Z316" t="n">
        <v>10.72</v>
      </c>
      <c r="AA316" t="n">
        <v>10.72</v>
      </c>
      <c r="AB316" t="n">
        <v>17.14</v>
      </c>
      <c r="AC316" t="n">
        <v>17.14</v>
      </c>
      <c r="AD316" t="n">
        <v>17.149999999999977</v>
      </c>
      <c r="AE316" t="n">
        <v>0.020000000000038654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inlineStr">
        <is>
          <t>unreconciled</t>
        </is>
      </c>
      <c r="AM316" t="inlineStr">
        <is>
          <t>Order Amount Mismatch (POS&gt;3PO)</t>
        </is>
      </c>
      <c r="AN316" t="n">
        <v>17.15</v>
      </c>
      <c r="AO316" t="n">
        <f>ROUND(P316*100/H316,2)</f>
        <v>0.0</v>
      </c>
      <c r="AP316" t="n">
        <f>ROUND(Q316*100/I316,2)</f>
        <v>0.0</v>
      </c>
      <c r="AQ316"/>
      <c r="AR316"/>
      <c r="AS316" t="n">
        <v>0.0</v>
      </c>
    </row>
    <row r="317">
      <c r="A317" s="1" t="n">
        <v>45231.0</v>
      </c>
      <c r="B317" s="2" t="n">
        <v>45231.9253125</v>
      </c>
      <c r="C317" t="inlineStr">
        <is>
          <t>3140023012058848</t>
        </is>
      </c>
      <c r="D317" t="inlineStr">
        <is>
          <t>POS0012</t>
        </is>
      </c>
      <c r="E317" t="inlineStr">
        <is>
          <t>42</t>
        </is>
      </c>
      <c r="F317" t="inlineStr">
        <is>
          <t>0023</t>
        </is>
      </c>
      <c r="G317" t="inlineStr">
        <is>
          <t>5304976462</t>
        </is>
      </c>
      <c r="H317" t="n">
        <v>1047.0</v>
      </c>
      <c r="I317" t="n">
        <v>997.14</v>
      </c>
      <c r="J317" t="n">
        <v>960.0</v>
      </c>
      <c r="K317" t="inlineStr">
        <is>
          <t>sale</t>
        </is>
      </c>
      <c r="L317" t="inlineStr">
        <is>
          <t/>
        </is>
      </c>
      <c r="M317" t="inlineStr">
        <is>
          <t/>
        </is>
      </c>
      <c r="N317" t="n">
        <v>0.0</v>
      </c>
      <c r="O317" t="n">
        <v>0.0</v>
      </c>
      <c r="P317" t="n">
        <v>767.82</v>
      </c>
      <c r="Q317" t="n">
        <v>767.82</v>
      </c>
      <c r="R317" t="n">
        <v>37.14</v>
      </c>
      <c r="S317" t="n">
        <v>37.14</v>
      </c>
      <c r="T317" t="n">
        <v>9.97</v>
      </c>
      <c r="U317" t="n">
        <v>9.97</v>
      </c>
      <c r="V317" t="n">
        <v>172.8</v>
      </c>
      <c r="W317" t="n">
        <v>172.8</v>
      </c>
      <c r="X317" t="n">
        <v>13.09</v>
      </c>
      <c r="Y317" t="n">
        <v>13.09</v>
      </c>
      <c r="Z317" t="n">
        <v>33.46</v>
      </c>
      <c r="AA317" t="n">
        <v>33.46</v>
      </c>
      <c r="AB317" t="n">
        <v>49.86</v>
      </c>
      <c r="AC317" t="n">
        <v>49.86</v>
      </c>
      <c r="AD317" t="n">
        <v>49.860000000000014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inlineStr">
        <is>
          <t>unreconciled</t>
        </is>
      </c>
      <c r="AM317" t="inlineStr">
        <is>
          <t>Order Amount Mismatch (POS&gt;3PO)</t>
        </is>
      </c>
      <c r="AN317" t="n">
        <v>49.86</v>
      </c>
      <c r="AO317" t="n">
        <f>ROUND(P317*100/H317,2)</f>
        <v>0.0</v>
      </c>
      <c r="AP317" t="n">
        <f>ROUND(Q317*100/I317,2)</f>
        <v>0.0</v>
      </c>
      <c r="AQ317"/>
      <c r="AR317"/>
      <c r="AS317" t="n">
        <v>0.0</v>
      </c>
    </row>
    <row r="318">
      <c r="A318" s="1" t="n">
        <v>45232.0</v>
      </c>
      <c r="B318" s="2" t="n">
        <v>45232.67710648148</v>
      </c>
      <c r="C318" t="inlineStr">
        <is>
          <t>3140094012084775</t>
        </is>
      </c>
      <c r="D318" t="inlineStr">
        <is>
          <t>POS0012</t>
        </is>
      </c>
      <c r="E318" t="inlineStr">
        <is>
          <t>90</t>
        </is>
      </c>
      <c r="F318" t="inlineStr">
        <is>
          <t>0094</t>
        </is>
      </c>
      <c r="G318" t="inlineStr">
        <is>
          <t>5304978862</t>
        </is>
      </c>
      <c r="H318" t="n">
        <v>248.0</v>
      </c>
      <c r="I318" t="n">
        <v>236.17</v>
      </c>
      <c r="J318" t="n">
        <v>199.03</v>
      </c>
      <c r="K318" t="inlineStr">
        <is>
          <t>sale</t>
        </is>
      </c>
      <c r="L318" t="inlineStr">
        <is>
          <t/>
        </is>
      </c>
      <c r="M318" t="inlineStr">
        <is>
          <t/>
        </is>
      </c>
      <c r="N318" t="n">
        <v>0.0</v>
      </c>
      <c r="O318" t="n">
        <v>0.0</v>
      </c>
      <c r="P318" t="n">
        <v>187.87</v>
      </c>
      <c r="Q318" t="n">
        <v>187.88</v>
      </c>
      <c r="R318" t="n">
        <v>37.14</v>
      </c>
      <c r="S318" t="n">
        <v>37.14</v>
      </c>
      <c r="T318" t="n">
        <v>2.36</v>
      </c>
      <c r="U318" t="n">
        <v>2.36</v>
      </c>
      <c r="V318" t="n">
        <v>35.83</v>
      </c>
      <c r="W318" t="n">
        <v>35.83</v>
      </c>
      <c r="X318" t="n">
        <v>3.1</v>
      </c>
      <c r="Y318" t="n">
        <v>3.1</v>
      </c>
      <c r="Z318" t="n">
        <v>7.01</v>
      </c>
      <c r="AA318" t="n">
        <v>7.01</v>
      </c>
      <c r="AB318" t="n">
        <v>11.82</v>
      </c>
      <c r="AC318" t="n">
        <v>11.81</v>
      </c>
      <c r="AD318" t="n">
        <v>11.830000000000013</v>
      </c>
      <c r="AE318" t="n">
        <v>-0.009999999999990905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0.009999999999999787</v>
      </c>
      <c r="AL318" t="inlineStr">
        <is>
          <t>unreconciled</t>
        </is>
      </c>
      <c r="AM318" t="inlineStr">
        <is>
          <t>Order Amount Mismatch (POS&gt;3PO)</t>
        </is>
      </c>
      <c r="AN318" t="n">
        <v>11.83</v>
      </c>
      <c r="AO318" t="n">
        <f>ROUND(P318*100/H318,2)</f>
        <v>0.0</v>
      </c>
      <c r="AP318" t="n">
        <f>ROUND(Q318*100/I318,2)</f>
        <v>0.0</v>
      </c>
      <c r="AQ318"/>
      <c r="AR318"/>
      <c r="AS318" t="n">
        <v>0.0</v>
      </c>
    </row>
    <row r="319">
      <c r="A319" s="1" t="n">
        <v>45232.0</v>
      </c>
      <c r="B319" s="2" t="n">
        <v>45232.662303240744</v>
      </c>
      <c r="C319" t="inlineStr">
        <is>
          <t>3140094012084768</t>
        </is>
      </c>
      <c r="D319" t="inlineStr">
        <is>
          <t>POS0012</t>
        </is>
      </c>
      <c r="E319" t="inlineStr">
        <is>
          <t>83</t>
        </is>
      </c>
      <c r="F319" t="inlineStr">
        <is>
          <t>0094</t>
        </is>
      </c>
      <c r="G319" t="inlineStr">
        <is>
          <t>5304987210</t>
        </is>
      </c>
      <c r="H319" t="n">
        <v>212.0</v>
      </c>
      <c r="I319" t="n">
        <v>201.9</v>
      </c>
      <c r="J319" t="n">
        <v>164.76</v>
      </c>
      <c r="K319" t="inlineStr">
        <is>
          <t>sale</t>
        </is>
      </c>
      <c r="L319" t="inlineStr">
        <is>
          <t/>
        </is>
      </c>
      <c r="M319" t="inlineStr">
        <is>
          <t/>
        </is>
      </c>
      <c r="N319" t="n">
        <v>0.0</v>
      </c>
      <c r="O319" t="n">
        <v>0.0</v>
      </c>
      <c r="P319" t="n">
        <v>161.75</v>
      </c>
      <c r="Q319" t="n">
        <v>161.75</v>
      </c>
      <c r="R319" t="n">
        <v>37.14</v>
      </c>
      <c r="S319" t="n">
        <v>37.14</v>
      </c>
      <c r="T319" t="n">
        <v>2.02</v>
      </c>
      <c r="U319" t="n">
        <v>2.02</v>
      </c>
      <c r="V319" t="n">
        <v>29.66</v>
      </c>
      <c r="W319" t="n">
        <v>29.66</v>
      </c>
      <c r="X319" t="n">
        <v>2.65</v>
      </c>
      <c r="Y319" t="n">
        <v>2.65</v>
      </c>
      <c r="Z319" t="n">
        <v>5.82</v>
      </c>
      <c r="AA319" t="n">
        <v>5.82</v>
      </c>
      <c r="AB319" t="n">
        <v>10.1</v>
      </c>
      <c r="AC319" t="n">
        <v>10.1</v>
      </c>
      <c r="AD319" t="n">
        <v>10.099999999999994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inlineStr">
        <is>
          <t>unreconciled</t>
        </is>
      </c>
      <c r="AM319" t="inlineStr">
        <is>
          <t>Order Amount Mismatch (POS&gt;3PO)</t>
        </is>
      </c>
      <c r="AN319" t="n">
        <v>10.1</v>
      </c>
      <c r="AO319" t="n">
        <f>ROUND(P319*100/H319,2)</f>
        <v>0.0</v>
      </c>
      <c r="AP319" t="n">
        <f>ROUND(Q319*100/I319,2)</f>
        <v>0.0</v>
      </c>
      <c r="AQ319"/>
      <c r="AR319"/>
      <c r="AS319" t="n">
        <v>0.0</v>
      </c>
    </row>
    <row r="320">
      <c r="A320" s="1" t="n">
        <v>45234.0</v>
      </c>
      <c r="B320" s="2" t="n">
        <v>45234.65638888889</v>
      </c>
      <c r="C320" t="inlineStr">
        <is>
          <t>3140023012059514</t>
        </is>
      </c>
      <c r="D320" t="inlineStr">
        <is>
          <t>POS0012</t>
        </is>
      </c>
      <c r="E320" t="inlineStr">
        <is>
          <t>06</t>
        </is>
      </c>
      <c r="F320" t="inlineStr">
        <is>
          <t>0023</t>
        </is>
      </c>
      <c r="G320" t="inlineStr">
        <is>
          <t>5305029486</t>
        </is>
      </c>
      <c r="H320" t="n">
        <v>220.0</v>
      </c>
      <c r="I320" t="n">
        <v>209.53</v>
      </c>
      <c r="J320" t="n">
        <v>172.39</v>
      </c>
      <c r="K320" t="inlineStr">
        <is>
          <t>sale</t>
        </is>
      </c>
      <c r="L320" t="inlineStr">
        <is>
          <t/>
        </is>
      </c>
      <c r="M320" t="inlineStr">
        <is>
          <t/>
        </is>
      </c>
      <c r="N320" t="n">
        <v>0.0</v>
      </c>
      <c r="O320" t="n">
        <v>0.0</v>
      </c>
      <c r="P320" t="n">
        <v>167.57</v>
      </c>
      <c r="Q320" t="n">
        <v>167.56</v>
      </c>
      <c r="R320" t="n">
        <v>37.14</v>
      </c>
      <c r="S320" t="n">
        <v>37.14</v>
      </c>
      <c r="T320" t="n">
        <v>2.1</v>
      </c>
      <c r="U320" t="n">
        <v>2.1</v>
      </c>
      <c r="V320" t="n">
        <v>31.03</v>
      </c>
      <c r="W320" t="n">
        <v>31.03</v>
      </c>
      <c r="X320" t="n">
        <v>2.75</v>
      </c>
      <c r="Y320" t="n">
        <v>2.75</v>
      </c>
      <c r="Z320" t="n">
        <v>6.08</v>
      </c>
      <c r="AA320" t="n">
        <v>6.09</v>
      </c>
      <c r="AB320" t="n">
        <v>10.48</v>
      </c>
      <c r="AC320" t="n">
        <v>10.48</v>
      </c>
      <c r="AD320" t="n">
        <v>10.469999999999999</v>
      </c>
      <c r="AE320" t="n">
        <v>0.009999999999990905</v>
      </c>
      <c r="AF320" t="n">
        <v>0.0</v>
      </c>
      <c r="AG320" t="n">
        <v>0.0</v>
      </c>
      <c r="AH320" t="n">
        <v>0.0</v>
      </c>
      <c r="AI320" t="n">
        <v>0.0</v>
      </c>
      <c r="AJ320" t="n">
        <v>-0.009999999999999787</v>
      </c>
      <c r="AK320" t="n">
        <v>0.0</v>
      </c>
      <c r="AL320" t="inlineStr">
        <is>
          <t>unreconciled</t>
        </is>
      </c>
      <c r="AM320" t="inlineStr">
        <is>
          <t>Order Amount Mismatch (POS&gt;3PO)</t>
        </is>
      </c>
      <c r="AN320" t="n">
        <v>10.47</v>
      </c>
      <c r="AO320" t="n">
        <f>ROUND(P320*100/H320,2)</f>
        <v>0.0</v>
      </c>
      <c r="AP320" t="n">
        <f>ROUND(Q320*100/I320,2)</f>
        <v>0.0</v>
      </c>
      <c r="AQ320"/>
      <c r="AR320"/>
      <c r="AS320" t="n">
        <v>0.0</v>
      </c>
    </row>
    <row r="321">
      <c r="A321" s="1" t="n">
        <v>45231.0</v>
      </c>
      <c r="B321" s="2" t="n">
        <v>45231.53362268519</v>
      </c>
      <c r="C321" t="inlineStr">
        <is>
          <t>3140023012058705</t>
        </is>
      </c>
      <c r="D321" t="inlineStr">
        <is>
          <t>POS0012</t>
        </is>
      </c>
      <c r="E321" t="inlineStr">
        <is>
          <t>99</t>
        </is>
      </c>
      <c r="F321" t="inlineStr">
        <is>
          <t>0023</t>
        </is>
      </c>
      <c r="G321" t="inlineStr">
        <is>
          <t>5305036619</t>
        </is>
      </c>
      <c r="H321" t="n">
        <v>269.0</v>
      </c>
      <c r="I321" t="n">
        <v>256.19</v>
      </c>
      <c r="J321" t="n">
        <v>219.05</v>
      </c>
      <c r="K321" t="inlineStr">
        <is>
          <t>sale</t>
        </is>
      </c>
      <c r="L321" t="inlineStr">
        <is>
          <t/>
        </is>
      </c>
      <c r="M321" t="inlineStr">
        <is>
          <t/>
        </is>
      </c>
      <c r="N321" t="n">
        <v>0.0</v>
      </c>
      <c r="O321" t="n">
        <v>0.0</v>
      </c>
      <c r="P321" t="n">
        <v>203.14</v>
      </c>
      <c r="Q321" t="n">
        <v>203.13</v>
      </c>
      <c r="R321" t="n">
        <v>37.14</v>
      </c>
      <c r="S321" t="n">
        <v>37.14</v>
      </c>
      <c r="T321" t="n">
        <v>2.56</v>
      </c>
      <c r="U321" t="n">
        <v>2.56</v>
      </c>
      <c r="V321" t="n">
        <v>39.43</v>
      </c>
      <c r="W321" t="n">
        <v>39.43</v>
      </c>
      <c r="X321" t="n">
        <v>3.36</v>
      </c>
      <c r="Y321" t="n">
        <v>3.36</v>
      </c>
      <c r="Z321" t="n">
        <v>7.7</v>
      </c>
      <c r="AA321" t="n">
        <v>7.7</v>
      </c>
      <c r="AB321" t="n">
        <v>12.82</v>
      </c>
      <c r="AC321" t="n">
        <v>12.81</v>
      </c>
      <c r="AD321" t="n">
        <v>12.810000000000002</v>
      </c>
      <c r="AE321" t="n">
        <v>0.009999999999990905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0.009999999999999787</v>
      </c>
      <c r="AL321" t="inlineStr">
        <is>
          <t>unreconciled</t>
        </is>
      </c>
      <c r="AM321" t="inlineStr">
        <is>
          <t>Order Amount Mismatch (POS&gt;3PO)</t>
        </is>
      </c>
      <c r="AN321" t="n">
        <v>12.81</v>
      </c>
      <c r="AO321" t="n">
        <f>ROUND(P321*100/H321,2)</f>
        <v>0.0</v>
      </c>
      <c r="AP321" t="n">
        <f>ROUND(Q321*100/I321,2)</f>
        <v>0.0</v>
      </c>
      <c r="AQ321"/>
      <c r="AR321"/>
      <c r="AS321" t="n">
        <v>0.0</v>
      </c>
    </row>
    <row r="322">
      <c r="A322" s="1" t="n">
        <v>45232.0</v>
      </c>
      <c r="B322" s="2" t="n">
        <v>45232.89434027778</v>
      </c>
      <c r="C322" t="inlineStr">
        <is>
          <t>3140094012084928</t>
        </is>
      </c>
      <c r="D322" t="inlineStr">
        <is>
          <t>POS0012</t>
        </is>
      </c>
      <c r="E322" t="inlineStr">
        <is>
          <t>43</t>
        </is>
      </c>
      <c r="F322" t="inlineStr">
        <is>
          <t>0094</t>
        </is>
      </c>
      <c r="G322" t="inlineStr">
        <is>
          <t>5305059165</t>
        </is>
      </c>
      <c r="H322" t="n">
        <v>737.0</v>
      </c>
      <c r="I322" t="n">
        <v>701.89</v>
      </c>
      <c r="J322" t="n">
        <v>664.75</v>
      </c>
      <c r="K322" t="inlineStr">
        <is>
          <t>sale</t>
        </is>
      </c>
      <c r="L322" t="inlineStr">
        <is>
          <t/>
        </is>
      </c>
      <c r="M322" t="inlineStr">
        <is>
          <t/>
        </is>
      </c>
      <c r="N322" t="n">
        <v>0.0</v>
      </c>
      <c r="O322" t="n">
        <v>0.0</v>
      </c>
      <c r="P322" t="n">
        <v>542.8</v>
      </c>
      <c r="Q322" t="n">
        <v>542.8</v>
      </c>
      <c r="R322" t="n">
        <v>37.14</v>
      </c>
      <c r="S322" t="n">
        <v>37.14</v>
      </c>
      <c r="T322" t="n">
        <v>7.02</v>
      </c>
      <c r="U322" t="n">
        <v>7.02</v>
      </c>
      <c r="V322" t="n">
        <v>119.66</v>
      </c>
      <c r="W322" t="n">
        <v>119.66</v>
      </c>
      <c r="X322" t="n">
        <v>9.21</v>
      </c>
      <c r="Y322" t="n">
        <v>9.21</v>
      </c>
      <c r="Z322" t="n">
        <v>23.2</v>
      </c>
      <c r="AA322" t="n">
        <v>23.2</v>
      </c>
      <c r="AB322" t="n">
        <v>35.1</v>
      </c>
      <c r="AC322" t="n">
        <v>35.1</v>
      </c>
      <c r="AD322" t="n">
        <v>35.110000000000014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inlineStr">
        <is>
          <t>unreconciled</t>
        </is>
      </c>
      <c r="AM322" t="inlineStr">
        <is>
          <t>Order Amount Mismatch (POS&gt;3PO)</t>
        </is>
      </c>
      <c r="AN322" t="n">
        <v>35.11</v>
      </c>
      <c r="AO322" t="n">
        <f>ROUND(P322*100/H322,2)</f>
        <v>0.0</v>
      </c>
      <c r="AP322" t="n">
        <f>ROUND(Q322*100/I322,2)</f>
        <v>0.0</v>
      </c>
      <c r="AQ322"/>
      <c r="AR322"/>
      <c r="AS322" t="n">
        <v>0.0</v>
      </c>
    </row>
    <row r="323">
      <c r="A323" s="1" t="n">
        <v>45233.0</v>
      </c>
      <c r="B323" s="2" t="n">
        <v>45233.971284722225</v>
      </c>
      <c r="C323" t="inlineStr">
        <is>
          <t>3140094012085382</t>
        </is>
      </c>
      <c r="D323" t="inlineStr">
        <is>
          <t>POS0012</t>
        </is>
      </c>
      <c r="E323" t="inlineStr">
        <is>
          <t>97</t>
        </is>
      </c>
      <c r="F323" t="inlineStr">
        <is>
          <t>0094</t>
        </is>
      </c>
      <c r="G323" t="inlineStr">
        <is>
          <t>5305081971</t>
        </is>
      </c>
      <c r="H323" t="n">
        <v>159.0</v>
      </c>
      <c r="I323" t="n">
        <v>151.43</v>
      </c>
      <c r="J323" t="n">
        <v>114.29</v>
      </c>
      <c r="K323" t="inlineStr">
        <is>
          <t>sale</t>
        </is>
      </c>
      <c r="L323" t="inlineStr">
        <is>
          <t/>
        </is>
      </c>
      <c r="M323" t="inlineStr">
        <is>
          <t/>
        </is>
      </c>
      <c r="N323" t="n">
        <v>0.0</v>
      </c>
      <c r="O323" t="n">
        <v>0.0</v>
      </c>
      <c r="P323" t="n">
        <v>123.3</v>
      </c>
      <c r="Q323" t="n">
        <v>123.29</v>
      </c>
      <c r="R323" t="n">
        <v>37.14</v>
      </c>
      <c r="S323" t="n">
        <v>37.14</v>
      </c>
      <c r="T323" t="n">
        <v>1.51</v>
      </c>
      <c r="U323" t="n">
        <v>1.51</v>
      </c>
      <c r="V323" t="n">
        <v>20.57</v>
      </c>
      <c r="W323" t="n">
        <v>20.57</v>
      </c>
      <c r="X323" t="n">
        <v>1.99</v>
      </c>
      <c r="Y323" t="n">
        <v>1.99</v>
      </c>
      <c r="Z323" t="n">
        <v>4.06</v>
      </c>
      <c r="AA323" t="n">
        <v>4.06</v>
      </c>
      <c r="AB323" t="n">
        <v>7.58</v>
      </c>
      <c r="AC323" t="n">
        <v>7.57</v>
      </c>
      <c r="AD323" t="n">
        <v>7.569999999999993</v>
      </c>
      <c r="AE323" t="n">
        <v>0.009999999999990905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0.009999999999999787</v>
      </c>
      <c r="AL323" t="inlineStr">
        <is>
          <t>unreconciled</t>
        </is>
      </c>
      <c r="AM323" t="inlineStr">
        <is>
          <t>Order Amount Mismatch (POS&gt;3PO)</t>
        </is>
      </c>
      <c r="AN323" t="n">
        <v>7.57</v>
      </c>
      <c r="AO323" t="n">
        <f>ROUND(P323*100/H323,2)</f>
        <v>0.0</v>
      </c>
      <c r="AP323" t="n">
        <f>ROUND(Q323*100/I323,2)</f>
        <v>0.0</v>
      </c>
      <c r="AQ323"/>
      <c r="AR323"/>
      <c r="AS323" t="n">
        <v>0.0</v>
      </c>
    </row>
    <row r="324">
      <c r="A324" s="1" t="n">
        <v>45232.0</v>
      </c>
      <c r="B324" s="2" t="n">
        <v>45232.51892361111</v>
      </c>
      <c r="C324" t="inlineStr">
        <is>
          <t>3140023012058947</t>
        </is>
      </c>
      <c r="D324" t="inlineStr">
        <is>
          <t>POS0012</t>
        </is>
      </c>
      <c r="E324" t="inlineStr">
        <is>
          <t>41</t>
        </is>
      </c>
      <c r="F324" t="inlineStr">
        <is>
          <t>0023</t>
        </is>
      </c>
      <c r="G324" t="inlineStr">
        <is>
          <t>5305107479</t>
        </is>
      </c>
      <c r="H324" t="n">
        <v>283.0</v>
      </c>
      <c r="I324" t="n">
        <v>269.52</v>
      </c>
      <c r="J324" t="n">
        <v>232.38</v>
      </c>
      <c r="K324" t="inlineStr">
        <is>
          <t>sale</t>
        </is>
      </c>
      <c r="L324" t="inlineStr">
        <is>
          <t/>
        </is>
      </c>
      <c r="M324" t="inlineStr">
        <is>
          <t/>
        </is>
      </c>
      <c r="N324" t="n">
        <v>0.0</v>
      </c>
      <c r="O324" t="n">
        <v>0.0</v>
      </c>
      <c r="P324" t="n">
        <v>213.28</v>
      </c>
      <c r="Q324" t="n">
        <v>213.26</v>
      </c>
      <c r="R324" t="n">
        <v>37.14</v>
      </c>
      <c r="S324" t="n">
        <v>37.14</v>
      </c>
      <c r="T324" t="n">
        <v>2.7</v>
      </c>
      <c r="U324" t="n">
        <v>2.7</v>
      </c>
      <c r="V324" t="n">
        <v>41.83</v>
      </c>
      <c r="W324" t="n">
        <v>41.83</v>
      </c>
      <c r="X324" t="n">
        <v>3.54</v>
      </c>
      <c r="Y324" t="n">
        <v>3.54</v>
      </c>
      <c r="Z324" t="n">
        <v>8.17</v>
      </c>
      <c r="AA324" t="n">
        <v>8.17</v>
      </c>
      <c r="AB324" t="n">
        <v>13.48</v>
      </c>
      <c r="AC324" t="n">
        <v>13.48</v>
      </c>
      <c r="AD324" t="n">
        <v>13.480000000000018</v>
      </c>
      <c r="AE324" t="n">
        <v>0.020000000000010232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inlineStr">
        <is>
          <t>unreconciled</t>
        </is>
      </c>
      <c r="AM324" t="inlineStr">
        <is>
          <t>Order Amount Mismatch (POS&gt;3PO)</t>
        </is>
      </c>
      <c r="AN324" t="n">
        <v>13.48</v>
      </c>
      <c r="AO324" t="n">
        <f>ROUND(P324*100/H324,2)</f>
        <v>0.0</v>
      </c>
      <c r="AP324" t="n">
        <f>ROUND(Q324*100/I324,2)</f>
        <v>0.0</v>
      </c>
      <c r="AQ324"/>
      <c r="AR324"/>
      <c r="AS324" t="n">
        <v>0.0</v>
      </c>
    </row>
    <row r="325">
      <c r="A325" s="1" t="n">
        <v>45234.0</v>
      </c>
      <c r="B325" s="2" t="n">
        <v>45234.70012731481</v>
      </c>
      <c r="C325" t="inlineStr">
        <is>
          <t>3140094012085590</t>
        </is>
      </c>
      <c r="D325" t="inlineStr">
        <is>
          <t>POS0012</t>
        </is>
      </c>
      <c r="E325" t="inlineStr">
        <is>
          <t>05</t>
        </is>
      </c>
      <c r="F325" t="inlineStr">
        <is>
          <t>0094</t>
        </is>
      </c>
      <c r="G325" t="inlineStr">
        <is>
          <t>5305123428</t>
        </is>
      </c>
      <c r="H325" t="n">
        <v>473.0</v>
      </c>
      <c r="I325" t="n">
        <v>450.48</v>
      </c>
      <c r="J325" t="n">
        <v>413.34</v>
      </c>
      <c r="K325" t="inlineStr">
        <is>
          <t>sale</t>
        </is>
      </c>
      <c r="L325" t="inlineStr">
        <is>
          <t/>
        </is>
      </c>
      <c r="M325" t="inlineStr">
        <is>
          <t/>
        </is>
      </c>
      <c r="N325" t="n">
        <v>0.0</v>
      </c>
      <c r="O325" t="n">
        <v>0.0</v>
      </c>
      <c r="P325" t="n">
        <v>351.21</v>
      </c>
      <c r="Q325" t="n">
        <v>351.22</v>
      </c>
      <c r="R325" t="n">
        <v>37.14</v>
      </c>
      <c r="S325" t="n">
        <v>37.14</v>
      </c>
      <c r="T325" t="n">
        <v>4.5</v>
      </c>
      <c r="U325" t="n">
        <v>4.5</v>
      </c>
      <c r="V325" t="n">
        <v>74.4</v>
      </c>
      <c r="W325" t="n">
        <v>74.4</v>
      </c>
      <c r="X325" t="n">
        <v>5.91</v>
      </c>
      <c r="Y325" t="n">
        <v>5.91</v>
      </c>
      <c r="Z325" t="n">
        <v>14.46</v>
      </c>
      <c r="AA325" t="n">
        <v>14.45</v>
      </c>
      <c r="AB325" t="n">
        <v>22.52</v>
      </c>
      <c r="AC325" t="n">
        <v>22.52</v>
      </c>
      <c r="AD325" t="n">
        <v>22.519999999999982</v>
      </c>
      <c r="AE325" t="n">
        <v>-0.010000000000047748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0.010000000000001563</v>
      </c>
      <c r="AK325" t="n">
        <v>0.0</v>
      </c>
      <c r="AL325" t="inlineStr">
        <is>
          <t>unreconciled</t>
        </is>
      </c>
      <c r="AM325" t="inlineStr">
        <is>
          <t>Order Amount Mismatch (POS&gt;3PO)</t>
        </is>
      </c>
      <c r="AN325" t="n">
        <v>22.52</v>
      </c>
      <c r="AO325" t="n">
        <f>ROUND(P325*100/H325,2)</f>
        <v>0.0</v>
      </c>
      <c r="AP325" t="n">
        <f>ROUND(Q325*100/I325,2)</f>
        <v>0.0</v>
      </c>
      <c r="AQ325"/>
      <c r="AR325"/>
      <c r="AS325" t="n">
        <v>0.0</v>
      </c>
    </row>
    <row r="326">
      <c r="A326" s="1" t="n">
        <v>45232.0</v>
      </c>
      <c r="B326" s="2" t="n">
        <v>45232.54515046296</v>
      </c>
      <c r="C326" t="inlineStr">
        <is>
          <t>3140094012084676</t>
        </is>
      </c>
      <c r="D326" t="inlineStr">
        <is>
          <t>POS0012</t>
        </is>
      </c>
      <c r="E326" t="inlineStr">
        <is>
          <t>90</t>
        </is>
      </c>
      <c r="F326" t="inlineStr">
        <is>
          <t>0094</t>
        </is>
      </c>
      <c r="G326" t="inlineStr">
        <is>
          <t>5305131326</t>
        </is>
      </c>
      <c r="H326" t="n">
        <v>385.0</v>
      </c>
      <c r="I326" t="n">
        <v>366.65</v>
      </c>
      <c r="J326" t="n">
        <v>329.51</v>
      </c>
      <c r="K326" t="inlineStr">
        <is>
          <t>sale</t>
        </is>
      </c>
      <c r="L326" t="inlineStr">
        <is>
          <t/>
        </is>
      </c>
      <c r="M326" t="inlineStr">
        <is>
          <t/>
        </is>
      </c>
      <c r="N326" t="n">
        <v>0.0</v>
      </c>
      <c r="O326" t="n">
        <v>0.0</v>
      </c>
      <c r="P326" t="n">
        <v>287.32</v>
      </c>
      <c r="Q326" t="n">
        <v>287.32</v>
      </c>
      <c r="R326" t="n">
        <v>37.14</v>
      </c>
      <c r="S326" t="n">
        <v>37.14</v>
      </c>
      <c r="T326" t="n">
        <v>3.67</v>
      </c>
      <c r="U326" t="n">
        <v>3.67</v>
      </c>
      <c r="V326" t="n">
        <v>59.31</v>
      </c>
      <c r="W326" t="n">
        <v>59.31</v>
      </c>
      <c r="X326" t="n">
        <v>4.81</v>
      </c>
      <c r="Y326" t="n">
        <v>4.81</v>
      </c>
      <c r="Z326" t="n">
        <v>11.54</v>
      </c>
      <c r="AA326" t="n">
        <v>11.55</v>
      </c>
      <c r="AB326" t="n">
        <v>18.34</v>
      </c>
      <c r="AC326" t="n">
        <v>18.33</v>
      </c>
      <c r="AD326" t="n">
        <v>18.350000000000023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-0.010000000000001563</v>
      </c>
      <c r="AK326" t="n">
        <v>0.010000000000001563</v>
      </c>
      <c r="AL326" t="inlineStr">
        <is>
          <t>unreconciled</t>
        </is>
      </c>
      <c r="AM326" t="inlineStr">
        <is>
          <t>Order Amount Mismatch (POS&gt;3PO)</t>
        </is>
      </c>
      <c r="AN326" t="n">
        <v>18.35</v>
      </c>
      <c r="AO326" t="n">
        <f>ROUND(P326*100/H326,2)</f>
        <v>0.0</v>
      </c>
      <c r="AP326" t="n">
        <f>ROUND(Q326*100/I326,2)</f>
        <v>0.0</v>
      </c>
      <c r="AQ326"/>
      <c r="AR326"/>
      <c r="AS326" t="n">
        <v>0.0</v>
      </c>
    </row>
    <row r="327">
      <c r="A327" s="1" t="n">
        <v>45231.0</v>
      </c>
      <c r="B327" s="2" t="n">
        <v>45231.75662037037</v>
      </c>
      <c r="C327" t="inlineStr">
        <is>
          <t>3140023012058782</t>
        </is>
      </c>
      <c r="D327" t="inlineStr">
        <is>
          <t>POS0012</t>
        </is>
      </c>
      <c r="E327" t="inlineStr">
        <is>
          <t>76</t>
        </is>
      </c>
      <c r="F327" t="inlineStr">
        <is>
          <t>0023</t>
        </is>
      </c>
      <c r="G327" t="inlineStr">
        <is>
          <t>5305157530</t>
        </is>
      </c>
      <c r="H327" t="n">
        <v>255.0</v>
      </c>
      <c r="I327" t="n">
        <v>242.85</v>
      </c>
      <c r="J327" t="n">
        <v>205.71</v>
      </c>
      <c r="K327" t="inlineStr">
        <is>
          <t>sale</t>
        </is>
      </c>
      <c r="L327" t="inlineStr">
        <is>
          <t/>
        </is>
      </c>
      <c r="M327" t="inlineStr">
        <is>
          <t/>
        </is>
      </c>
      <c r="N327" t="n">
        <v>0.0</v>
      </c>
      <c r="O327" t="n">
        <v>0.0</v>
      </c>
      <c r="P327" t="n">
        <v>192.96</v>
      </c>
      <c r="Q327" t="n">
        <v>192.96</v>
      </c>
      <c r="R327" t="n">
        <v>37.14</v>
      </c>
      <c r="S327" t="n">
        <v>37.14</v>
      </c>
      <c r="T327" t="n">
        <v>2.43</v>
      </c>
      <c r="U327" t="n">
        <v>2.43</v>
      </c>
      <c r="V327" t="n">
        <v>37.03</v>
      </c>
      <c r="W327" t="n">
        <v>37.03</v>
      </c>
      <c r="X327" t="n">
        <v>3.19</v>
      </c>
      <c r="Y327" t="n">
        <v>3.19</v>
      </c>
      <c r="Z327" t="n">
        <v>7.24</v>
      </c>
      <c r="AA327" t="n">
        <v>7.24</v>
      </c>
      <c r="AB327" t="n">
        <v>12.14</v>
      </c>
      <c r="AC327" t="n">
        <v>12.14</v>
      </c>
      <c r="AD327" t="n">
        <v>12.150000000000006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inlineStr">
        <is>
          <t>unreconciled</t>
        </is>
      </c>
      <c r="AM327" t="inlineStr">
        <is>
          <t>Order Amount Mismatch (POS&gt;3PO)</t>
        </is>
      </c>
      <c r="AN327" t="n">
        <v>12.15</v>
      </c>
      <c r="AO327" t="n">
        <f>ROUND(P327*100/H327,2)</f>
        <v>0.0</v>
      </c>
      <c r="AP327" t="n">
        <f>ROUND(Q327*100/I327,2)</f>
        <v>0.0</v>
      </c>
      <c r="AQ327"/>
      <c r="AR327"/>
      <c r="AS327" t="n">
        <v>0.0</v>
      </c>
    </row>
    <row r="328">
      <c r="A328" s="1" t="n">
        <v>45231.0</v>
      </c>
      <c r="B328" s="2" t="n">
        <v>45231.97540509259</v>
      </c>
      <c r="C328" t="inlineStr">
        <is>
          <t>3140023012058867</t>
        </is>
      </c>
      <c r="D328" t="inlineStr">
        <is>
          <t>POS0012</t>
        </is>
      </c>
      <c r="E328" t="inlineStr">
        <is>
          <t>61</t>
        </is>
      </c>
      <c r="F328" t="inlineStr">
        <is>
          <t>0023</t>
        </is>
      </c>
      <c r="G328" t="inlineStr">
        <is>
          <t>5305161815</t>
        </is>
      </c>
      <c r="H328" t="n">
        <v>433.0</v>
      </c>
      <c r="I328" t="n">
        <v>412.38</v>
      </c>
      <c r="J328" t="n">
        <v>375.24</v>
      </c>
      <c r="K328" t="inlineStr">
        <is>
          <t>sale</t>
        </is>
      </c>
      <c r="L328" t="inlineStr">
        <is>
          <t/>
        </is>
      </c>
      <c r="M328" t="inlineStr">
        <is>
          <t/>
        </is>
      </c>
      <c r="N328" t="n">
        <v>0.0</v>
      </c>
      <c r="O328" t="n">
        <v>0.0</v>
      </c>
      <c r="P328" t="n">
        <v>322.18</v>
      </c>
      <c r="Q328" t="n">
        <v>322.16</v>
      </c>
      <c r="R328" t="n">
        <v>37.14</v>
      </c>
      <c r="S328" t="n">
        <v>37.14</v>
      </c>
      <c r="T328" t="n">
        <v>4.12</v>
      </c>
      <c r="U328" t="n">
        <v>4.12</v>
      </c>
      <c r="V328" t="n">
        <v>67.54</v>
      </c>
      <c r="W328" t="n">
        <v>67.54</v>
      </c>
      <c r="X328" t="n">
        <v>5.41</v>
      </c>
      <c r="Y328" t="n">
        <v>5.41</v>
      </c>
      <c r="Z328" t="n">
        <v>13.13</v>
      </c>
      <c r="AA328" t="n">
        <v>13.13</v>
      </c>
      <c r="AB328" t="n">
        <v>20.62</v>
      </c>
      <c r="AC328" t="n">
        <v>20.62</v>
      </c>
      <c r="AD328" t="n">
        <v>20.620000000000005</v>
      </c>
      <c r="AE328" t="n">
        <v>0.01999999999998181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inlineStr">
        <is>
          <t>unreconciled</t>
        </is>
      </c>
      <c r="AM328" t="inlineStr">
        <is>
          <t>Order Amount Mismatch (POS&gt;3PO)</t>
        </is>
      </c>
      <c r="AN328" t="n">
        <v>20.62</v>
      </c>
      <c r="AO328" t="n">
        <f>ROUND(P328*100/H328,2)</f>
        <v>0.0</v>
      </c>
      <c r="AP328" t="n">
        <f>ROUND(Q328*100/I328,2)</f>
        <v>0.0</v>
      </c>
      <c r="AQ328"/>
      <c r="AR328"/>
      <c r="AS328" t="n">
        <v>0.0</v>
      </c>
    </row>
    <row r="329">
      <c r="A329" s="1" t="n">
        <v>45231.0</v>
      </c>
      <c r="B329" s="2" t="n">
        <v>45231.61681712963</v>
      </c>
      <c r="C329" t="inlineStr">
        <is>
          <t>3140094012084379</t>
        </is>
      </c>
      <c r="D329" t="inlineStr">
        <is>
          <t>POS0012</t>
        </is>
      </c>
      <c r="E329" t="inlineStr">
        <is>
          <t>93</t>
        </is>
      </c>
      <c r="F329" t="inlineStr">
        <is>
          <t>0094</t>
        </is>
      </c>
      <c r="G329" t="inlineStr">
        <is>
          <t>5305185255</t>
        </is>
      </c>
      <c r="H329" t="n">
        <v>241.0</v>
      </c>
      <c r="I329" t="n">
        <v>229.52</v>
      </c>
      <c r="J329" t="n">
        <v>192.38</v>
      </c>
      <c r="K329" t="inlineStr">
        <is>
          <t>sale</t>
        </is>
      </c>
      <c r="L329" t="inlineStr">
        <is>
          <t/>
        </is>
      </c>
      <c r="M329" t="inlineStr">
        <is>
          <t/>
        </is>
      </c>
      <c r="N329" t="n">
        <v>0.0</v>
      </c>
      <c r="O329" t="n">
        <v>0.0</v>
      </c>
      <c r="P329" t="n">
        <v>182.8</v>
      </c>
      <c r="Q329" t="n">
        <v>182.81</v>
      </c>
      <c r="R329" t="n">
        <v>37.14</v>
      </c>
      <c r="S329" t="n">
        <v>37.14</v>
      </c>
      <c r="T329" t="n">
        <v>2.3</v>
      </c>
      <c r="U329" t="n">
        <v>2.3</v>
      </c>
      <c r="V329" t="n">
        <v>34.63</v>
      </c>
      <c r="W329" t="n">
        <v>34.63</v>
      </c>
      <c r="X329" t="n">
        <v>3.01</v>
      </c>
      <c r="Y329" t="n">
        <v>3.01</v>
      </c>
      <c r="Z329" t="n">
        <v>6.78</v>
      </c>
      <c r="AA329" t="n">
        <v>6.77</v>
      </c>
      <c r="AB329" t="n">
        <v>11.48</v>
      </c>
      <c r="AC329" t="n">
        <v>11.48</v>
      </c>
      <c r="AD329" t="n">
        <v>11.47999999999999</v>
      </c>
      <c r="AE329" t="n">
        <v>-0.009999999999990905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0.010000000000000675</v>
      </c>
      <c r="AK329" t="n">
        <v>0.0</v>
      </c>
      <c r="AL329" t="inlineStr">
        <is>
          <t>unreconciled</t>
        </is>
      </c>
      <c r="AM329" t="inlineStr">
        <is>
          <t>Order Amount Mismatch (POS&gt;3PO)</t>
        </is>
      </c>
      <c r="AN329" t="n">
        <v>11.48</v>
      </c>
      <c r="AO329" t="n">
        <f>ROUND(P329*100/H329,2)</f>
        <v>0.0</v>
      </c>
      <c r="AP329" t="n">
        <f>ROUND(Q329*100/I329,2)</f>
        <v>0.0</v>
      </c>
      <c r="AQ329"/>
      <c r="AR329"/>
      <c r="AS329" t="n">
        <v>0.0</v>
      </c>
    </row>
    <row r="330">
      <c r="A330" s="1" t="n">
        <v>45232.0</v>
      </c>
      <c r="B330" s="2" t="n">
        <v>45232.45324074074</v>
      </c>
      <c r="C330" t="inlineStr">
        <is>
          <t>3140023012058935</t>
        </is>
      </c>
      <c r="D330" t="inlineStr">
        <is>
          <t>POS0012</t>
        </is>
      </c>
      <c r="E330" t="inlineStr">
        <is>
          <t>29</t>
        </is>
      </c>
      <c r="F330" t="inlineStr">
        <is>
          <t>0023</t>
        </is>
      </c>
      <c r="G330" t="inlineStr">
        <is>
          <t>5305185695</t>
        </is>
      </c>
      <c r="H330" t="n">
        <v>267.0</v>
      </c>
      <c r="I330" t="n">
        <v>254.28</v>
      </c>
      <c r="J330" t="n">
        <v>217.14</v>
      </c>
      <c r="K330" t="inlineStr">
        <is>
          <t>sale</t>
        </is>
      </c>
      <c r="L330" t="inlineStr">
        <is>
          <t/>
        </is>
      </c>
      <c r="M330" t="inlineStr">
        <is>
          <t/>
        </is>
      </c>
      <c r="N330" t="n">
        <v>0.0</v>
      </c>
      <c r="O330" t="n">
        <v>0.0</v>
      </c>
      <c r="P330" t="n">
        <v>201.67</v>
      </c>
      <c r="Q330" t="n">
        <v>201.69</v>
      </c>
      <c r="R330" t="n">
        <v>37.14</v>
      </c>
      <c r="S330" t="n">
        <v>37.14</v>
      </c>
      <c r="T330" t="n">
        <v>2.54</v>
      </c>
      <c r="U330" t="n">
        <v>2.54</v>
      </c>
      <c r="V330" t="n">
        <v>39.09</v>
      </c>
      <c r="W330" t="n">
        <v>39.09</v>
      </c>
      <c r="X330" t="n">
        <v>3.34</v>
      </c>
      <c r="Y330" t="n">
        <v>3.34</v>
      </c>
      <c r="Z330" t="n">
        <v>7.64</v>
      </c>
      <c r="AA330" t="n">
        <v>7.64</v>
      </c>
      <c r="AB330" t="n">
        <v>12.72</v>
      </c>
      <c r="AC330" t="n">
        <v>12.72</v>
      </c>
      <c r="AD330" t="n">
        <v>12.719999999999999</v>
      </c>
      <c r="AE330" t="n">
        <v>-0.020000000000010232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inlineStr">
        <is>
          <t>unreconciled</t>
        </is>
      </c>
      <c r="AM330" t="inlineStr">
        <is>
          <t>Order Amount Mismatch (POS&gt;3PO)</t>
        </is>
      </c>
      <c r="AN330" t="n">
        <v>12.72</v>
      </c>
      <c r="AO330" t="n">
        <f>ROUND(P330*100/H330,2)</f>
        <v>0.0</v>
      </c>
      <c r="AP330" t="n">
        <f>ROUND(Q330*100/I330,2)</f>
        <v>0.0</v>
      </c>
      <c r="AQ330"/>
      <c r="AR330"/>
      <c r="AS330" t="n">
        <v>0.0</v>
      </c>
    </row>
    <row r="331">
      <c r="A331" s="1" t="n">
        <v>45231.0</v>
      </c>
      <c r="B331" s="2" t="n">
        <v>45231.60289351852</v>
      </c>
      <c r="C331" t="inlineStr">
        <is>
          <t>3140094012084372</t>
        </is>
      </c>
      <c r="D331" t="inlineStr">
        <is>
          <t>POS0012</t>
        </is>
      </c>
      <c r="E331" t="inlineStr">
        <is>
          <t>86</t>
        </is>
      </c>
      <c r="F331" t="inlineStr">
        <is>
          <t>0094</t>
        </is>
      </c>
      <c r="G331" t="inlineStr">
        <is>
          <t>5305199424</t>
        </is>
      </c>
      <c r="H331" t="n">
        <v>305.0</v>
      </c>
      <c r="I331" t="n">
        <v>290.47</v>
      </c>
      <c r="J331" t="n">
        <v>253.33</v>
      </c>
      <c r="K331" t="inlineStr">
        <is>
          <t>sale</t>
        </is>
      </c>
      <c r="L331" t="inlineStr">
        <is>
          <t/>
        </is>
      </c>
      <c r="M331" t="inlineStr">
        <is>
          <t/>
        </is>
      </c>
      <c r="N331" t="n">
        <v>0.0</v>
      </c>
      <c r="O331" t="n">
        <v>0.0</v>
      </c>
      <c r="P331" t="n">
        <v>229.27</v>
      </c>
      <c r="Q331" t="n">
        <v>229.26</v>
      </c>
      <c r="R331" t="n">
        <v>37.14</v>
      </c>
      <c r="S331" t="n">
        <v>37.14</v>
      </c>
      <c r="T331" t="n">
        <v>2.9</v>
      </c>
      <c r="U331" t="n">
        <v>2.9</v>
      </c>
      <c r="V331" t="n">
        <v>45.6</v>
      </c>
      <c r="W331" t="n">
        <v>45.6</v>
      </c>
      <c r="X331" t="n">
        <v>3.81</v>
      </c>
      <c r="Y331" t="n">
        <v>3.81</v>
      </c>
      <c r="Z331" t="n">
        <v>8.89</v>
      </c>
      <c r="AA331" t="n">
        <v>8.9</v>
      </c>
      <c r="AB331" t="n">
        <v>14.52</v>
      </c>
      <c r="AC331" t="n">
        <v>14.52</v>
      </c>
      <c r="AD331" t="n">
        <v>14.529999999999973</v>
      </c>
      <c r="AE331" t="n">
        <v>0.010000000000019327</v>
      </c>
      <c r="AF331" t="n">
        <v>0.0</v>
      </c>
      <c r="AG331" t="n">
        <v>0.0</v>
      </c>
      <c r="AH331" t="n">
        <v>0.0</v>
      </c>
      <c r="AI331" t="n">
        <v>0.0</v>
      </c>
      <c r="AJ331" t="n">
        <v>-0.009999999999999787</v>
      </c>
      <c r="AK331" t="n">
        <v>0.0</v>
      </c>
      <c r="AL331" t="inlineStr">
        <is>
          <t>unreconciled</t>
        </is>
      </c>
      <c r="AM331" t="inlineStr">
        <is>
          <t>Order Amount Mismatch (POS&gt;3PO)</t>
        </is>
      </c>
      <c r="AN331" t="n">
        <v>14.53</v>
      </c>
      <c r="AO331" t="n">
        <f>ROUND(P331*100/H331,2)</f>
        <v>0.0</v>
      </c>
      <c r="AP331" t="n">
        <f>ROUND(Q331*100/I331,2)</f>
        <v>0.0</v>
      </c>
      <c r="AQ331"/>
      <c r="AR331"/>
      <c r="AS331" t="n">
        <v>0.0</v>
      </c>
    </row>
    <row r="332">
      <c r="A332" s="1" t="n">
        <v>45232.0</v>
      </c>
      <c r="B332" s="2" t="n">
        <v>45232.8084375</v>
      </c>
      <c r="C332" t="inlineStr">
        <is>
          <t>3140094012084850</t>
        </is>
      </c>
      <c r="D332" t="inlineStr">
        <is>
          <t>POS0012</t>
        </is>
      </c>
      <c r="E332" t="inlineStr">
        <is>
          <t>65</t>
        </is>
      </c>
      <c r="F332" t="inlineStr">
        <is>
          <t>0094</t>
        </is>
      </c>
      <c r="G332" t="inlineStr">
        <is>
          <t>5305200412</t>
        </is>
      </c>
      <c r="H332" t="n">
        <v>622.0</v>
      </c>
      <c r="I332" t="n">
        <v>592.37</v>
      </c>
      <c r="J332" t="n">
        <v>555.23</v>
      </c>
      <c r="K332" t="inlineStr">
        <is>
          <t>sale</t>
        </is>
      </c>
      <c r="L332" t="inlineStr">
        <is>
          <t/>
        </is>
      </c>
      <c r="M332" t="inlineStr">
        <is>
          <t/>
        </is>
      </c>
      <c r="N332" t="n">
        <v>0.0</v>
      </c>
      <c r="O332" t="n">
        <v>0.0</v>
      </c>
      <c r="P332" t="n">
        <v>459.35</v>
      </c>
      <c r="Q332" t="n">
        <v>459.35</v>
      </c>
      <c r="R332" t="n">
        <v>37.14</v>
      </c>
      <c r="S332" t="n">
        <v>37.14</v>
      </c>
      <c r="T332" t="n">
        <v>5.92</v>
      </c>
      <c r="U332" t="n">
        <v>5.92</v>
      </c>
      <c r="V332" t="n">
        <v>99.94</v>
      </c>
      <c r="W332" t="n">
        <v>99.94</v>
      </c>
      <c r="X332" t="n">
        <v>7.77</v>
      </c>
      <c r="Y332" t="n">
        <v>7.77</v>
      </c>
      <c r="Z332" t="n">
        <v>19.39</v>
      </c>
      <c r="AA332" t="n">
        <v>19.39</v>
      </c>
      <c r="AB332" t="n">
        <v>29.62</v>
      </c>
      <c r="AC332" t="n">
        <v>29.62</v>
      </c>
      <c r="AD332" t="n">
        <v>29.629999999999995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inlineStr">
        <is>
          <t>unreconciled</t>
        </is>
      </c>
      <c r="AM332" t="inlineStr">
        <is>
          <t>Order Amount Mismatch (POS&gt;3PO)</t>
        </is>
      </c>
      <c r="AN332" t="n">
        <v>29.63</v>
      </c>
      <c r="AO332" t="n">
        <f>ROUND(P332*100/H332,2)</f>
        <v>0.0</v>
      </c>
      <c r="AP332" t="n">
        <f>ROUND(Q332*100/I332,2)</f>
        <v>0.0</v>
      </c>
      <c r="AQ332"/>
      <c r="AR332"/>
      <c r="AS332" t="n">
        <v>0.0</v>
      </c>
    </row>
    <row r="333">
      <c r="A333" s="1" t="n">
        <v>45232.0</v>
      </c>
      <c r="B333" s="2" t="n">
        <v>45232.43640046296</v>
      </c>
      <c r="C333" t="inlineStr">
        <is>
          <t>3140023012058931</t>
        </is>
      </c>
      <c r="D333" t="inlineStr">
        <is>
          <t>POS0012</t>
        </is>
      </c>
      <c r="E333" t="inlineStr">
        <is>
          <t>25</t>
        </is>
      </c>
      <c r="F333" t="inlineStr">
        <is>
          <t>0023</t>
        </is>
      </c>
      <c r="G333" t="inlineStr">
        <is>
          <t>5305220920</t>
        </is>
      </c>
      <c r="H333" t="n">
        <v>460.0</v>
      </c>
      <c r="I333" t="n">
        <v>438.09</v>
      </c>
      <c r="J333" t="n">
        <v>400.95</v>
      </c>
      <c r="K333" t="inlineStr">
        <is>
          <t>sale</t>
        </is>
      </c>
      <c r="L333" t="inlineStr">
        <is>
          <t/>
        </is>
      </c>
      <c r="M333" t="inlineStr">
        <is>
          <t/>
        </is>
      </c>
      <c r="N333" t="n">
        <v>0.0</v>
      </c>
      <c r="O333" t="n">
        <v>0.0</v>
      </c>
      <c r="P333" t="n">
        <v>341.76</v>
      </c>
      <c r="Q333" t="n">
        <v>341.77</v>
      </c>
      <c r="R333" t="n">
        <v>37.14</v>
      </c>
      <c r="S333" t="n">
        <v>37.14</v>
      </c>
      <c r="T333" t="n">
        <v>4.38</v>
      </c>
      <c r="U333" t="n">
        <v>4.38</v>
      </c>
      <c r="V333" t="n">
        <v>72.17</v>
      </c>
      <c r="W333" t="n">
        <v>72.17</v>
      </c>
      <c r="X333" t="n">
        <v>5.75</v>
      </c>
      <c r="Y333" t="n">
        <v>5.75</v>
      </c>
      <c r="Z333" t="n">
        <v>14.03</v>
      </c>
      <c r="AA333" t="n">
        <v>14.03</v>
      </c>
      <c r="AB333" t="n">
        <v>21.9</v>
      </c>
      <c r="AC333" t="n">
        <v>21.91</v>
      </c>
      <c r="AD333" t="n">
        <v>21.910000000000025</v>
      </c>
      <c r="AE333" t="n">
        <v>-0.009999999999990905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-0.010000000000001563</v>
      </c>
      <c r="AL333" t="inlineStr">
        <is>
          <t>unreconciled</t>
        </is>
      </c>
      <c r="AM333" t="inlineStr">
        <is>
          <t>Order Amount Mismatch (POS&gt;3PO)</t>
        </is>
      </c>
      <c r="AN333" t="n">
        <v>21.91</v>
      </c>
      <c r="AO333" t="n">
        <f>ROUND(P333*100/H333,2)</f>
        <v>0.0</v>
      </c>
      <c r="AP333" t="n">
        <f>ROUND(Q333*100/I333,2)</f>
        <v>0.0</v>
      </c>
      <c r="AQ333"/>
      <c r="AR333"/>
      <c r="AS333" t="n">
        <v>0.0</v>
      </c>
    </row>
    <row r="334">
      <c r="A334" s="1" t="n">
        <v>45231.0</v>
      </c>
      <c r="B334" s="2" t="n">
        <v>45231.66416666667</v>
      </c>
      <c r="C334" t="inlineStr">
        <is>
          <t>3140094012084408</t>
        </is>
      </c>
      <c r="D334" t="inlineStr">
        <is>
          <t>POS0012</t>
        </is>
      </c>
      <c r="E334" t="inlineStr">
        <is>
          <t>22</t>
        </is>
      </c>
      <c r="F334" t="inlineStr">
        <is>
          <t>0094</t>
        </is>
      </c>
      <c r="G334" t="inlineStr">
        <is>
          <t>5305221662</t>
        </is>
      </c>
      <c r="H334" t="n">
        <v>843.0</v>
      </c>
      <c r="I334" t="n">
        <v>802.86</v>
      </c>
      <c r="J334" t="n">
        <v>765.72</v>
      </c>
      <c r="K334" t="inlineStr">
        <is>
          <t>sale</t>
        </is>
      </c>
      <c r="L334" t="inlineStr">
        <is>
          <t/>
        </is>
      </c>
      <c r="M334" t="inlineStr">
        <is>
          <t/>
        </is>
      </c>
      <c r="N334" t="n">
        <v>0.0</v>
      </c>
      <c r="O334" t="n">
        <v>0.0</v>
      </c>
      <c r="P334" t="n">
        <v>619.75</v>
      </c>
      <c r="Q334" t="n">
        <v>619.75</v>
      </c>
      <c r="R334" t="n">
        <v>37.14</v>
      </c>
      <c r="S334" t="n">
        <v>37.14</v>
      </c>
      <c r="T334" t="n">
        <v>8.03</v>
      </c>
      <c r="U334" t="n">
        <v>8.03</v>
      </c>
      <c r="V334" t="n">
        <v>137.83</v>
      </c>
      <c r="W334" t="n">
        <v>137.83</v>
      </c>
      <c r="X334" t="n">
        <v>10.54</v>
      </c>
      <c r="Y334" t="n">
        <v>10.54</v>
      </c>
      <c r="Z334" t="n">
        <v>26.71</v>
      </c>
      <c r="AA334" t="n">
        <v>26.71</v>
      </c>
      <c r="AB334" t="n">
        <v>40.14</v>
      </c>
      <c r="AC334" t="n">
        <v>40.14</v>
      </c>
      <c r="AD334" t="n">
        <v>40.139999999999986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inlineStr">
        <is>
          <t>unreconciled</t>
        </is>
      </c>
      <c r="AM334" t="inlineStr">
        <is>
          <t>Order Amount Mismatch (POS&gt;3PO)</t>
        </is>
      </c>
      <c r="AN334" t="n">
        <v>40.14</v>
      </c>
      <c r="AO334" t="n">
        <f>ROUND(P334*100/H334,2)</f>
        <v>0.0</v>
      </c>
      <c r="AP334" t="n">
        <f>ROUND(Q334*100/I334,2)</f>
        <v>0.0</v>
      </c>
      <c r="AQ334"/>
      <c r="AR334"/>
      <c r="AS334" t="n">
        <v>0.0</v>
      </c>
    </row>
    <row r="335">
      <c r="A335" s="1" t="n">
        <v>45232.0</v>
      </c>
      <c r="B335" s="2" t="n">
        <v>45232.92670138889</v>
      </c>
      <c r="C335" t="inlineStr">
        <is>
          <t>3140094012084961</t>
        </is>
      </c>
      <c r="D335" t="inlineStr">
        <is>
          <t>POS0012</t>
        </is>
      </c>
      <c r="E335" t="inlineStr">
        <is>
          <t>76</t>
        </is>
      </c>
      <c r="F335" t="inlineStr">
        <is>
          <t>0094</t>
        </is>
      </c>
      <c r="G335" t="inlineStr">
        <is>
          <t>5305241636</t>
        </is>
      </c>
      <c r="H335" t="n">
        <v>212.0</v>
      </c>
      <c r="I335" t="n">
        <v>201.9</v>
      </c>
      <c r="J335" t="n">
        <v>164.76</v>
      </c>
      <c r="K335" t="inlineStr">
        <is>
          <t>sale</t>
        </is>
      </c>
      <c r="L335" t="inlineStr">
        <is>
          <t/>
        </is>
      </c>
      <c r="M335" t="inlineStr">
        <is>
          <t/>
        </is>
      </c>
      <c r="N335" t="n">
        <v>0.0</v>
      </c>
      <c r="O335" t="n">
        <v>0.0</v>
      </c>
      <c r="P335" t="n">
        <v>161.75</v>
      </c>
      <c r="Q335" t="n">
        <v>161.75</v>
      </c>
      <c r="R335" t="n">
        <v>37.14</v>
      </c>
      <c r="S335" t="n">
        <v>37.14</v>
      </c>
      <c r="T335" t="n">
        <v>2.02</v>
      </c>
      <c r="U335" t="n">
        <v>2.02</v>
      </c>
      <c r="V335" t="n">
        <v>29.66</v>
      </c>
      <c r="W335" t="n">
        <v>29.66</v>
      </c>
      <c r="X335" t="n">
        <v>2.65</v>
      </c>
      <c r="Y335" t="n">
        <v>2.65</v>
      </c>
      <c r="Z335" t="n">
        <v>5.82</v>
      </c>
      <c r="AA335" t="n">
        <v>5.82</v>
      </c>
      <c r="AB335" t="n">
        <v>10.1</v>
      </c>
      <c r="AC335" t="n">
        <v>10.1</v>
      </c>
      <c r="AD335" t="n">
        <v>10.099999999999994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inlineStr">
        <is>
          <t>unreconciled</t>
        </is>
      </c>
      <c r="AM335" t="inlineStr">
        <is>
          <t>Order Amount Mismatch (POS&gt;3PO)</t>
        </is>
      </c>
      <c r="AN335" t="n">
        <v>10.1</v>
      </c>
      <c r="AO335" t="n">
        <f>ROUND(P335*100/H335,2)</f>
        <v>0.0</v>
      </c>
      <c r="AP335" t="n">
        <f>ROUND(Q335*100/I335,2)</f>
        <v>0.0</v>
      </c>
      <c r="AQ335"/>
      <c r="AR335"/>
      <c r="AS335" t="n">
        <v>0.0</v>
      </c>
    </row>
    <row r="336">
      <c r="A336" s="1" t="n">
        <v>45232.0</v>
      </c>
      <c r="B336" s="2" t="n">
        <v>45232.72509259259</v>
      </c>
      <c r="C336" t="inlineStr">
        <is>
          <t>3140094012084809</t>
        </is>
      </c>
      <c r="D336" t="inlineStr">
        <is>
          <t>POS0012</t>
        </is>
      </c>
      <c r="E336" t="inlineStr">
        <is>
          <t>24</t>
        </is>
      </c>
      <c r="F336" t="inlineStr">
        <is>
          <t>0094</t>
        </is>
      </c>
      <c r="G336" t="inlineStr">
        <is>
          <t>5305247003</t>
        </is>
      </c>
      <c r="H336" t="n">
        <v>245.00000000000003</v>
      </c>
      <c r="I336" t="n">
        <v>233.33</v>
      </c>
      <c r="J336" t="n">
        <v>196.19</v>
      </c>
      <c r="K336" t="inlineStr">
        <is>
          <t>sale</t>
        </is>
      </c>
      <c r="L336" t="inlineStr">
        <is>
          <t/>
        </is>
      </c>
      <c r="M336" t="inlineStr">
        <is>
          <t/>
        </is>
      </c>
      <c r="N336" t="n">
        <v>0.0</v>
      </c>
      <c r="O336" t="n">
        <v>0.0</v>
      </c>
      <c r="P336" t="n">
        <v>185.72</v>
      </c>
      <c r="Q336" t="n">
        <v>185.73</v>
      </c>
      <c r="R336" t="n">
        <v>37.14</v>
      </c>
      <c r="S336" t="n">
        <v>37.14</v>
      </c>
      <c r="T336" t="n">
        <v>2.33</v>
      </c>
      <c r="U336" t="n">
        <v>2.33</v>
      </c>
      <c r="V336" t="n">
        <v>35.31</v>
      </c>
      <c r="W336" t="n">
        <v>35.31</v>
      </c>
      <c r="X336" t="n">
        <v>3.06</v>
      </c>
      <c r="Y336" t="n">
        <v>3.06</v>
      </c>
      <c r="Z336" t="n">
        <v>6.91</v>
      </c>
      <c r="AA336" t="n">
        <v>6.91</v>
      </c>
      <c r="AB336" t="n">
        <v>11.66</v>
      </c>
      <c r="AC336" t="n">
        <v>11.67</v>
      </c>
      <c r="AD336" t="n">
        <v>11.670000000000016</v>
      </c>
      <c r="AE336" t="n">
        <v>-0.009999999999990905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-0.009999999999999787</v>
      </c>
      <c r="AL336" t="inlineStr">
        <is>
          <t>unreconciled</t>
        </is>
      </c>
      <c r="AM336" t="inlineStr">
        <is>
          <t>Order Amount Mismatch (POS&gt;3PO)</t>
        </is>
      </c>
      <c r="AN336" t="n">
        <v>11.67</v>
      </c>
      <c r="AO336" t="n">
        <f>ROUND(P336*100/H336,2)</f>
        <v>0.0</v>
      </c>
      <c r="AP336" t="n">
        <f>ROUND(Q336*100/I336,2)</f>
        <v>0.0</v>
      </c>
      <c r="AQ336"/>
      <c r="AR336"/>
      <c r="AS336" t="n">
        <v>0.0</v>
      </c>
    </row>
    <row r="337">
      <c r="A337" s="1" t="n">
        <v>45231.0</v>
      </c>
      <c r="B337" s="2" t="n">
        <v>45231.95774305556</v>
      </c>
      <c r="C337" t="inlineStr">
        <is>
          <t>3140023012058857</t>
        </is>
      </c>
      <c r="D337" t="inlineStr">
        <is>
          <t>POS0012</t>
        </is>
      </c>
      <c r="E337" t="inlineStr">
        <is>
          <t>51</t>
        </is>
      </c>
      <c r="F337" t="inlineStr">
        <is>
          <t>0023</t>
        </is>
      </c>
      <c r="G337" t="inlineStr">
        <is>
          <t>5305255813</t>
        </is>
      </c>
      <c r="H337" t="n">
        <v>208.0</v>
      </c>
      <c r="I337" t="n">
        <v>198.09</v>
      </c>
      <c r="J337" t="n">
        <v>160.95</v>
      </c>
      <c r="K337" t="inlineStr">
        <is>
          <t>sale</t>
        </is>
      </c>
      <c r="L337" t="inlineStr">
        <is>
          <t/>
        </is>
      </c>
      <c r="M337" t="inlineStr">
        <is>
          <t/>
        </is>
      </c>
      <c r="N337" t="n">
        <v>0.0</v>
      </c>
      <c r="O337" t="n">
        <v>0.0</v>
      </c>
      <c r="P337" t="n">
        <v>158.86</v>
      </c>
      <c r="Q337" t="n">
        <v>158.87</v>
      </c>
      <c r="R337" t="n">
        <v>37.14</v>
      </c>
      <c r="S337" t="n">
        <v>37.14</v>
      </c>
      <c r="T337" t="n">
        <v>1.98</v>
      </c>
      <c r="U337" t="n">
        <v>1.98</v>
      </c>
      <c r="V337" t="n">
        <v>28.97</v>
      </c>
      <c r="W337" t="n">
        <v>28.97</v>
      </c>
      <c r="X337" t="n">
        <v>2.6</v>
      </c>
      <c r="Y337" t="n">
        <v>2.6</v>
      </c>
      <c r="Z337" t="n">
        <v>5.68</v>
      </c>
      <c r="AA337" t="n">
        <v>5.68</v>
      </c>
      <c r="AB337" t="n">
        <v>9.9</v>
      </c>
      <c r="AC337" t="n">
        <v>9.91</v>
      </c>
      <c r="AD337" t="n">
        <v>9.909999999999997</v>
      </c>
      <c r="AE337" t="n">
        <v>-0.009999999999990905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-0.009999999999999787</v>
      </c>
      <c r="AL337" t="inlineStr">
        <is>
          <t>unreconciled</t>
        </is>
      </c>
      <c r="AM337" t="inlineStr">
        <is>
          <t>Order Amount Mismatch (POS&gt;3PO)</t>
        </is>
      </c>
      <c r="AN337" t="n">
        <v>9.91</v>
      </c>
      <c r="AO337" t="n">
        <f>ROUND(P337*100/H337,2)</f>
        <v>0.0</v>
      </c>
      <c r="AP337" t="n">
        <f>ROUND(Q337*100/I337,2)</f>
        <v>0.0</v>
      </c>
      <c r="AQ337"/>
      <c r="AR337"/>
      <c r="AS337" t="n">
        <v>0.0</v>
      </c>
    </row>
    <row r="338">
      <c r="A338" s="1" t="n">
        <v>45232.0</v>
      </c>
      <c r="B338" s="2" t="n">
        <v>45232.64606481481</v>
      </c>
      <c r="C338" t="inlineStr">
        <is>
          <t>3140023012058978</t>
        </is>
      </c>
      <c r="D338" t="inlineStr">
        <is>
          <t>POS0012</t>
        </is>
      </c>
      <c r="E338" t="inlineStr">
        <is>
          <t>72</t>
        </is>
      </c>
      <c r="F338" t="inlineStr">
        <is>
          <t>0023</t>
        </is>
      </c>
      <c r="G338" t="inlineStr">
        <is>
          <t>5305280719</t>
        </is>
      </c>
      <c r="H338" t="n">
        <v>179.0</v>
      </c>
      <c r="I338" t="n">
        <v>170.47</v>
      </c>
      <c r="J338" t="n">
        <v>133.33</v>
      </c>
      <c r="K338" t="inlineStr">
        <is>
          <t>sale</t>
        </is>
      </c>
      <c r="L338" t="inlineStr">
        <is>
          <t/>
        </is>
      </c>
      <c r="M338" t="inlineStr">
        <is>
          <t/>
        </is>
      </c>
      <c r="N338" t="n">
        <v>0.0</v>
      </c>
      <c r="O338" t="n">
        <v>0.0</v>
      </c>
      <c r="P338" t="n">
        <v>137.81</v>
      </c>
      <c r="Q338" t="n">
        <v>137.81</v>
      </c>
      <c r="R338" t="n">
        <v>37.14</v>
      </c>
      <c r="S338" t="n">
        <v>37.14</v>
      </c>
      <c r="T338" t="n">
        <v>1.7</v>
      </c>
      <c r="U338" t="n">
        <v>1.7</v>
      </c>
      <c r="V338" t="n">
        <v>24.0</v>
      </c>
      <c r="W338" t="n">
        <v>24.0</v>
      </c>
      <c r="X338" t="n">
        <v>2.24</v>
      </c>
      <c r="Y338" t="n">
        <v>2.24</v>
      </c>
      <c r="Z338" t="n">
        <v>4.72</v>
      </c>
      <c r="AA338" t="n">
        <v>4.72</v>
      </c>
      <c r="AB338" t="n">
        <v>8.52</v>
      </c>
      <c r="AC338" t="n">
        <v>8.52</v>
      </c>
      <c r="AD338" t="n">
        <v>8.530000000000001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inlineStr">
        <is>
          <t>unreconciled</t>
        </is>
      </c>
      <c r="AM338" t="inlineStr">
        <is>
          <t>Order Amount Mismatch (POS&gt;3PO)</t>
        </is>
      </c>
      <c r="AN338" t="n">
        <v>8.53</v>
      </c>
      <c r="AO338" t="n">
        <f>ROUND(P338*100/H338,2)</f>
        <v>0.0</v>
      </c>
      <c r="AP338" t="n">
        <f>ROUND(Q338*100/I338,2)</f>
        <v>0.0</v>
      </c>
      <c r="AQ338"/>
      <c r="AR338"/>
      <c r="AS338" t="n">
        <v>0.0</v>
      </c>
    </row>
    <row r="339">
      <c r="A339" s="1" t="n">
        <v>45231.0</v>
      </c>
      <c r="B339" s="2" t="n">
        <v>45232.00429398148</v>
      </c>
      <c r="C339" t="inlineStr">
        <is>
          <t>3140094012084619</t>
        </is>
      </c>
      <c r="D339" t="inlineStr">
        <is>
          <t>POS0012</t>
        </is>
      </c>
      <c r="E339" t="inlineStr">
        <is>
          <t>33</t>
        </is>
      </c>
      <c r="F339" t="inlineStr">
        <is>
          <t>0094</t>
        </is>
      </c>
      <c r="G339" t="inlineStr">
        <is>
          <t>5305289046</t>
        </is>
      </c>
      <c r="H339" t="n">
        <v>474.0</v>
      </c>
      <c r="I339" t="n">
        <v>451.41</v>
      </c>
      <c r="J339" t="n">
        <v>414.27</v>
      </c>
      <c r="K339" t="inlineStr">
        <is>
          <t>sale</t>
        </is>
      </c>
      <c r="L339" t="inlineStr">
        <is>
          <t/>
        </is>
      </c>
      <c r="M339" t="inlineStr">
        <is>
          <t/>
        </is>
      </c>
      <c r="N339" t="n">
        <v>0.0</v>
      </c>
      <c r="O339" t="n">
        <v>0.0</v>
      </c>
      <c r="P339" t="n">
        <v>351.92</v>
      </c>
      <c r="Q339" t="n">
        <v>351.91</v>
      </c>
      <c r="R339" t="n">
        <v>37.14</v>
      </c>
      <c r="S339" t="n">
        <v>37.14</v>
      </c>
      <c r="T339" t="n">
        <v>4.51</v>
      </c>
      <c r="U339" t="n">
        <v>4.51</v>
      </c>
      <c r="V339" t="n">
        <v>74.57</v>
      </c>
      <c r="W339" t="n">
        <v>74.57</v>
      </c>
      <c r="X339" t="n">
        <v>5.92</v>
      </c>
      <c r="Y339" t="n">
        <v>5.92</v>
      </c>
      <c r="Z339" t="n">
        <v>14.49</v>
      </c>
      <c r="AA339" t="n">
        <v>14.49</v>
      </c>
      <c r="AB339" t="n">
        <v>22.58</v>
      </c>
      <c r="AC339" t="n">
        <v>22.57</v>
      </c>
      <c r="AD339" t="n">
        <v>22.589999999999975</v>
      </c>
      <c r="AE339" t="n">
        <v>0.009999999999990905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0.00999999999999801</v>
      </c>
      <c r="AL339" t="inlineStr">
        <is>
          <t>unreconciled</t>
        </is>
      </c>
      <c r="AM339" t="inlineStr">
        <is>
          <t>Order Amount Mismatch (POS&gt;3PO)</t>
        </is>
      </c>
      <c r="AN339" t="n">
        <v>22.59</v>
      </c>
      <c r="AO339" t="n">
        <f>ROUND(P339*100/H339,2)</f>
        <v>0.0</v>
      </c>
      <c r="AP339" t="n">
        <f>ROUND(Q339*100/I339,2)</f>
        <v>0.0</v>
      </c>
      <c r="AQ339"/>
      <c r="AR339"/>
      <c r="AS339" t="n">
        <v>0.0</v>
      </c>
    </row>
    <row r="340">
      <c r="A340" s="1" t="n">
        <v>45231.0</v>
      </c>
      <c r="B340" s="2" t="n">
        <v>45231.36038194445</v>
      </c>
      <c r="C340" t="inlineStr">
        <is>
          <t>3140023012058691</t>
        </is>
      </c>
      <c r="D340" t="inlineStr">
        <is>
          <t>POS0012</t>
        </is>
      </c>
      <c r="E340" t="inlineStr">
        <is>
          <t>85</t>
        </is>
      </c>
      <c r="F340" t="inlineStr">
        <is>
          <t>0023</t>
        </is>
      </c>
      <c r="G340" t="inlineStr">
        <is>
          <t>5305310706</t>
        </is>
      </c>
      <c r="H340" t="n">
        <v>590.0</v>
      </c>
      <c r="I340" t="n">
        <v>561.9</v>
      </c>
      <c r="J340" t="n">
        <v>524.76</v>
      </c>
      <c r="K340" t="inlineStr">
        <is>
          <t>sale</t>
        </is>
      </c>
      <c r="L340" t="inlineStr">
        <is>
          <t/>
        </is>
      </c>
      <c r="M340" t="inlineStr">
        <is>
          <t/>
        </is>
      </c>
      <c r="N340" t="n">
        <v>0.0</v>
      </c>
      <c r="O340" t="n">
        <v>0.0</v>
      </c>
      <c r="P340" t="n">
        <v>436.11</v>
      </c>
      <c r="Q340" t="n">
        <v>436.11</v>
      </c>
      <c r="R340" t="n">
        <v>37.14</v>
      </c>
      <c r="S340" t="n">
        <v>37.14</v>
      </c>
      <c r="T340" t="n">
        <v>5.62</v>
      </c>
      <c r="U340" t="n">
        <v>5.62</v>
      </c>
      <c r="V340" t="n">
        <v>94.46</v>
      </c>
      <c r="W340" t="n">
        <v>94.46</v>
      </c>
      <c r="X340" t="n">
        <v>7.38</v>
      </c>
      <c r="Y340" t="n">
        <v>7.38</v>
      </c>
      <c r="Z340" t="n">
        <v>18.33</v>
      </c>
      <c r="AA340" t="n">
        <v>18.33</v>
      </c>
      <c r="AB340" t="n">
        <v>28.1</v>
      </c>
      <c r="AC340" t="n">
        <v>28.1</v>
      </c>
      <c r="AD340" t="n">
        <v>28.100000000000023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inlineStr">
        <is>
          <t>unreconciled</t>
        </is>
      </c>
      <c r="AM340" t="inlineStr">
        <is>
          <t>Order Amount Mismatch (POS&gt;3PO)</t>
        </is>
      </c>
      <c r="AN340" t="n">
        <v>28.1</v>
      </c>
      <c r="AO340" t="n">
        <f>ROUND(P340*100/H340,2)</f>
        <v>0.0</v>
      </c>
      <c r="AP340" t="n">
        <f>ROUND(Q340*100/I340,2)</f>
        <v>0.0</v>
      </c>
      <c r="AQ340"/>
      <c r="AR340"/>
      <c r="AS340" t="n">
        <v>0.0</v>
      </c>
    </row>
    <row r="341">
      <c r="A341" s="1" t="n">
        <v>45234.0</v>
      </c>
      <c r="B341" s="2" t="n">
        <v>45234.43565972222</v>
      </c>
      <c r="C341" t="inlineStr">
        <is>
          <t>3140023012059431</t>
        </is>
      </c>
      <c r="D341" t="inlineStr">
        <is>
          <t>POS0012</t>
        </is>
      </c>
      <c r="E341" t="inlineStr">
        <is>
          <t>23</t>
        </is>
      </c>
      <c r="F341" t="inlineStr">
        <is>
          <t>0023</t>
        </is>
      </c>
      <c r="G341" t="inlineStr">
        <is>
          <t>5305315555</t>
        </is>
      </c>
      <c r="H341" t="n">
        <v>432.0</v>
      </c>
      <c r="I341" t="n">
        <v>411.43</v>
      </c>
      <c r="J341" t="n">
        <v>374.29</v>
      </c>
      <c r="K341" t="inlineStr">
        <is>
          <t>sale</t>
        </is>
      </c>
      <c r="L341" t="inlineStr">
        <is>
          <t/>
        </is>
      </c>
      <c r="M341" t="inlineStr">
        <is>
          <t/>
        </is>
      </c>
      <c r="N341" t="n">
        <v>0.0</v>
      </c>
      <c r="O341" t="n">
        <v>0.0</v>
      </c>
      <c r="P341" t="n">
        <v>321.45</v>
      </c>
      <c r="Q341" t="n">
        <v>321.44</v>
      </c>
      <c r="R341" t="n">
        <v>37.14</v>
      </c>
      <c r="S341" t="n">
        <v>37.14</v>
      </c>
      <c r="T341" t="n">
        <v>4.11</v>
      </c>
      <c r="U341" t="n">
        <v>4.11</v>
      </c>
      <c r="V341" t="n">
        <v>67.37</v>
      </c>
      <c r="W341" t="n">
        <v>67.37</v>
      </c>
      <c r="X341" t="n">
        <v>5.4</v>
      </c>
      <c r="Y341" t="n">
        <v>5.4</v>
      </c>
      <c r="Z341" t="n">
        <v>13.1</v>
      </c>
      <c r="AA341" t="n">
        <v>13.1</v>
      </c>
      <c r="AB341" t="n">
        <v>20.58</v>
      </c>
      <c r="AC341" t="n">
        <v>20.57</v>
      </c>
      <c r="AD341" t="n">
        <v>20.569999999999993</v>
      </c>
      <c r="AE341" t="n">
        <v>0.009999999999990905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0.00999999999999801</v>
      </c>
      <c r="AL341" t="inlineStr">
        <is>
          <t>unreconciled</t>
        </is>
      </c>
      <c r="AM341" t="inlineStr">
        <is>
          <t>Order Amount Mismatch (POS&gt;3PO)</t>
        </is>
      </c>
      <c r="AN341" t="n">
        <v>20.57</v>
      </c>
      <c r="AO341" t="n">
        <f>ROUND(P341*100/H341,2)</f>
        <v>0.0</v>
      </c>
      <c r="AP341" t="n">
        <f>ROUND(Q341*100/I341,2)</f>
        <v>0.0</v>
      </c>
      <c r="AQ341"/>
      <c r="AR341"/>
      <c r="AS341" t="n">
        <v>0.0</v>
      </c>
    </row>
    <row r="342">
      <c r="A342" s="1" t="n">
        <v>45231.0</v>
      </c>
      <c r="B342" s="2" t="n">
        <v>45231.84064814815</v>
      </c>
      <c r="C342" t="inlineStr">
        <is>
          <t>3140023012058808</t>
        </is>
      </c>
      <c r="D342" t="inlineStr">
        <is>
          <t>POS0012</t>
        </is>
      </c>
      <c r="E342" t="inlineStr">
        <is>
          <t>02</t>
        </is>
      </c>
      <c r="F342" t="inlineStr">
        <is>
          <t>0023</t>
        </is>
      </c>
      <c r="G342" t="inlineStr">
        <is>
          <t>5305319200</t>
        </is>
      </c>
      <c r="H342" t="n">
        <v>319.0</v>
      </c>
      <c r="I342" t="n">
        <v>303.8</v>
      </c>
      <c r="J342" t="n">
        <v>266.66</v>
      </c>
      <c r="K342" t="inlineStr">
        <is>
          <t>sale</t>
        </is>
      </c>
      <c r="L342" t="inlineStr">
        <is>
          <t/>
        </is>
      </c>
      <c r="M342" t="inlineStr">
        <is>
          <t/>
        </is>
      </c>
      <c r="N342" t="n">
        <v>0.0</v>
      </c>
      <c r="O342" t="n">
        <v>0.0</v>
      </c>
      <c r="P342" t="n">
        <v>239.41</v>
      </c>
      <c r="Q342" t="n">
        <v>239.4</v>
      </c>
      <c r="R342" t="n">
        <v>37.14</v>
      </c>
      <c r="S342" t="n">
        <v>37.14</v>
      </c>
      <c r="T342" t="n">
        <v>3.04</v>
      </c>
      <c r="U342" t="n">
        <v>3.04</v>
      </c>
      <c r="V342" t="n">
        <v>48.0</v>
      </c>
      <c r="W342" t="n">
        <v>48.0</v>
      </c>
      <c r="X342" t="n">
        <v>3.99</v>
      </c>
      <c r="Y342" t="n">
        <v>3.99</v>
      </c>
      <c r="Z342" t="n">
        <v>9.36</v>
      </c>
      <c r="AA342" t="n">
        <v>9.36</v>
      </c>
      <c r="AB342" t="n">
        <v>15.2</v>
      </c>
      <c r="AC342" t="n">
        <v>15.19</v>
      </c>
      <c r="AD342" t="n">
        <v>15.199999999999989</v>
      </c>
      <c r="AE342" t="n">
        <v>0.009999999999990905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0.009999999999999787</v>
      </c>
      <c r="AL342" t="inlineStr">
        <is>
          <t>unreconciled</t>
        </is>
      </c>
      <c r="AM342" t="inlineStr">
        <is>
          <t>Order Amount Mismatch (POS&gt;3PO)</t>
        </is>
      </c>
      <c r="AN342" t="n">
        <v>15.2</v>
      </c>
      <c r="AO342" t="n">
        <f>ROUND(P342*100/H342,2)</f>
        <v>0.0</v>
      </c>
      <c r="AP342" t="n">
        <f>ROUND(Q342*100/I342,2)</f>
        <v>0.0</v>
      </c>
      <c r="AQ342"/>
      <c r="AR342"/>
      <c r="AS342" t="n">
        <v>0.0</v>
      </c>
    </row>
    <row r="343">
      <c r="A343" s="1" t="n">
        <v>45234.0</v>
      </c>
      <c r="B343" s="2" t="n">
        <v>45234.900196759256</v>
      </c>
      <c r="C343" t="inlineStr">
        <is>
          <t>3140023012059636</t>
        </is>
      </c>
      <c r="D343" t="inlineStr">
        <is>
          <t>POS0012</t>
        </is>
      </c>
      <c r="E343" t="inlineStr">
        <is>
          <t>28</t>
        </is>
      </c>
      <c r="F343" t="inlineStr">
        <is>
          <t>0023</t>
        </is>
      </c>
      <c r="G343" t="inlineStr">
        <is>
          <t>5305376604</t>
        </is>
      </c>
      <c r="H343" t="n">
        <v>511.00000000000006</v>
      </c>
      <c r="I343" t="n">
        <v>486.67</v>
      </c>
      <c r="J343" t="n">
        <v>449.53</v>
      </c>
      <c r="K343" t="inlineStr">
        <is>
          <t>sale</t>
        </is>
      </c>
      <c r="L343" t="inlineStr">
        <is>
          <t/>
        </is>
      </c>
      <c r="M343" t="inlineStr">
        <is>
          <t/>
        </is>
      </c>
      <c r="N343" t="n">
        <v>0.0</v>
      </c>
      <c r="O343" t="n">
        <v>0.0</v>
      </c>
      <c r="P343" t="n">
        <v>378.77</v>
      </c>
      <c r="Q343" t="n">
        <v>378.77</v>
      </c>
      <c r="R343" t="n">
        <v>37.14</v>
      </c>
      <c r="S343" t="n">
        <v>37.14</v>
      </c>
      <c r="T343" t="n">
        <v>4.87</v>
      </c>
      <c r="U343" t="n">
        <v>4.87</v>
      </c>
      <c r="V343" t="n">
        <v>80.92</v>
      </c>
      <c r="W343" t="n">
        <v>80.92</v>
      </c>
      <c r="X343" t="n">
        <v>6.39</v>
      </c>
      <c r="Y343" t="n">
        <v>6.39</v>
      </c>
      <c r="Z343" t="n">
        <v>15.72</v>
      </c>
      <c r="AA343" t="n">
        <v>15.72</v>
      </c>
      <c r="AB343" t="n">
        <v>24.34</v>
      </c>
      <c r="AC343" t="n">
        <v>24.34</v>
      </c>
      <c r="AD343" t="n">
        <v>24.33000000000004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inlineStr">
        <is>
          <t>unreconciled</t>
        </is>
      </c>
      <c r="AM343" t="inlineStr">
        <is>
          <t>Order Amount Mismatch (POS&gt;3PO)</t>
        </is>
      </c>
      <c r="AN343" t="n">
        <v>24.33</v>
      </c>
      <c r="AO343" t="n">
        <f>ROUND(P343*100/H343,2)</f>
        <v>0.0</v>
      </c>
      <c r="AP343" t="n">
        <f>ROUND(Q343*100/I343,2)</f>
        <v>0.0</v>
      </c>
      <c r="AQ343"/>
      <c r="AR343"/>
      <c r="AS343" t="n">
        <v>0.0</v>
      </c>
    </row>
    <row r="344">
      <c r="A344" s="1" t="n">
        <v>45231.0</v>
      </c>
      <c r="B344" s="2" t="n">
        <v>45231.59266203704</v>
      </c>
      <c r="C344" t="inlineStr">
        <is>
          <t>3140094012084368</t>
        </is>
      </c>
      <c r="D344" t="inlineStr">
        <is>
          <t>POS0012</t>
        </is>
      </c>
      <c r="E344" t="inlineStr">
        <is>
          <t>82</t>
        </is>
      </c>
      <c r="F344" t="inlineStr">
        <is>
          <t>0094</t>
        </is>
      </c>
      <c r="G344" t="inlineStr">
        <is>
          <t>5305382717</t>
        </is>
      </c>
      <c r="H344" t="n">
        <v>607.0</v>
      </c>
      <c r="I344" t="n">
        <v>578.08</v>
      </c>
      <c r="J344" t="n">
        <v>540.94</v>
      </c>
      <c r="K344" t="inlineStr">
        <is>
          <t>sale</t>
        </is>
      </c>
      <c r="L344" t="inlineStr">
        <is>
          <t/>
        </is>
      </c>
      <c r="M344" t="inlineStr">
        <is>
          <t/>
        </is>
      </c>
      <c r="N344" t="n">
        <v>0.0</v>
      </c>
      <c r="O344" t="n">
        <v>0.0</v>
      </c>
      <c r="P344" t="n">
        <v>448.45</v>
      </c>
      <c r="Q344" t="n">
        <v>448.43</v>
      </c>
      <c r="R344" t="n">
        <v>37.14</v>
      </c>
      <c r="S344" t="n">
        <v>37.14</v>
      </c>
      <c r="T344" t="n">
        <v>5.78</v>
      </c>
      <c r="U344" t="n">
        <v>5.78</v>
      </c>
      <c r="V344" t="n">
        <v>97.37</v>
      </c>
      <c r="W344" t="n">
        <v>97.37</v>
      </c>
      <c r="X344" t="n">
        <v>7.59</v>
      </c>
      <c r="Y344" t="n">
        <v>7.59</v>
      </c>
      <c r="Z344" t="n">
        <v>18.89</v>
      </c>
      <c r="AA344" t="n">
        <v>18.9</v>
      </c>
      <c r="AB344" t="n">
        <v>28.9</v>
      </c>
      <c r="AC344" t="n">
        <v>28.91</v>
      </c>
      <c r="AD344" t="n">
        <v>28.91999999999996</v>
      </c>
      <c r="AE344" t="n">
        <v>0.01999999999998181</v>
      </c>
      <c r="AF344" t="n">
        <v>0.0</v>
      </c>
      <c r="AG344" t="n">
        <v>0.0</v>
      </c>
      <c r="AH344" t="n">
        <v>0.0</v>
      </c>
      <c r="AI344" t="n">
        <v>0.0</v>
      </c>
      <c r="AJ344" t="n">
        <v>-0.00999999999999801</v>
      </c>
      <c r="AK344" t="n">
        <v>-0.010000000000001563</v>
      </c>
      <c r="AL344" t="inlineStr">
        <is>
          <t>unreconciled</t>
        </is>
      </c>
      <c r="AM344" t="inlineStr">
        <is>
          <t>Order Amount Mismatch (POS&gt;3PO)</t>
        </is>
      </c>
      <c r="AN344" t="n">
        <v>28.92</v>
      </c>
      <c r="AO344" t="n">
        <f>ROUND(P344*100/H344,2)</f>
        <v>0.0</v>
      </c>
      <c r="AP344" t="n">
        <f>ROUND(Q344*100/I344,2)</f>
        <v>0.0</v>
      </c>
      <c r="AQ344"/>
      <c r="AR344"/>
      <c r="AS344" t="n">
        <v>0.0</v>
      </c>
    </row>
    <row r="345">
      <c r="A345" s="1" t="n">
        <v>45231.0</v>
      </c>
      <c r="B345" s="2" t="n">
        <v>45231.70618055556</v>
      </c>
      <c r="C345" t="inlineStr">
        <is>
          <t>3140023012058762</t>
        </is>
      </c>
      <c r="D345" t="inlineStr">
        <is>
          <t>POS0012</t>
        </is>
      </c>
      <c r="E345" t="inlineStr">
        <is>
          <t>56</t>
        </is>
      </c>
      <c r="F345" t="inlineStr">
        <is>
          <t>0023</t>
        </is>
      </c>
      <c r="G345" t="inlineStr">
        <is>
          <t>5305391897</t>
        </is>
      </c>
      <c r="H345" t="n">
        <v>431.0</v>
      </c>
      <c r="I345" t="n">
        <v>410.47</v>
      </c>
      <c r="J345" t="n">
        <v>373.33</v>
      </c>
      <c r="K345" t="inlineStr">
        <is>
          <t>sale</t>
        </is>
      </c>
      <c r="L345" t="inlineStr">
        <is>
          <t/>
        </is>
      </c>
      <c r="M345" t="inlineStr">
        <is>
          <t/>
        </is>
      </c>
      <c r="N345" t="n">
        <v>0.0</v>
      </c>
      <c r="O345" t="n">
        <v>0.0</v>
      </c>
      <c r="P345" t="n">
        <v>320.71</v>
      </c>
      <c r="Q345" t="n">
        <v>320.7</v>
      </c>
      <c r="R345" t="n">
        <v>37.14</v>
      </c>
      <c r="S345" t="n">
        <v>37.14</v>
      </c>
      <c r="T345" t="n">
        <v>4.1</v>
      </c>
      <c r="U345" t="n">
        <v>4.1</v>
      </c>
      <c r="V345" t="n">
        <v>67.2</v>
      </c>
      <c r="W345" t="n">
        <v>67.2</v>
      </c>
      <c r="X345" t="n">
        <v>5.39</v>
      </c>
      <c r="Y345" t="n">
        <v>5.39</v>
      </c>
      <c r="Z345" t="n">
        <v>13.07</v>
      </c>
      <c r="AA345" t="n">
        <v>13.07</v>
      </c>
      <c r="AB345" t="n">
        <v>20.52</v>
      </c>
      <c r="AC345" t="n">
        <v>20.53</v>
      </c>
      <c r="AD345" t="n">
        <v>20.529999999999973</v>
      </c>
      <c r="AE345" t="n">
        <v>0.009999999999990905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-0.010000000000001563</v>
      </c>
      <c r="AL345" t="inlineStr">
        <is>
          <t>unreconciled</t>
        </is>
      </c>
      <c r="AM345" t="inlineStr">
        <is>
          <t>Order Amount Mismatch (POS&gt;3PO)</t>
        </is>
      </c>
      <c r="AN345" t="n">
        <v>20.53</v>
      </c>
      <c r="AO345" t="n">
        <f>ROUND(P345*100/H345,2)</f>
        <v>0.0</v>
      </c>
      <c r="AP345" t="n">
        <f>ROUND(Q345*100/I345,2)</f>
        <v>0.0</v>
      </c>
      <c r="AQ345"/>
      <c r="AR345"/>
      <c r="AS345" t="n">
        <v>0.0</v>
      </c>
    </row>
    <row r="346">
      <c r="A346" s="1" t="n">
        <v>45231.0</v>
      </c>
      <c r="B346" s="2" t="n">
        <v>45231.51957175926</v>
      </c>
      <c r="C346" t="inlineStr">
        <is>
          <t>3140023012058703</t>
        </is>
      </c>
      <c r="D346" t="inlineStr">
        <is>
          <t>POS0012</t>
        </is>
      </c>
      <c r="E346" t="inlineStr">
        <is>
          <t>97</t>
        </is>
      </c>
      <c r="F346" t="inlineStr">
        <is>
          <t>0023</t>
        </is>
      </c>
      <c r="G346" t="inlineStr">
        <is>
          <t>5305436922</t>
        </is>
      </c>
      <c r="H346" t="n">
        <v>340.0</v>
      </c>
      <c r="I346" t="n">
        <v>323.8</v>
      </c>
      <c r="J346" t="n">
        <v>286.66</v>
      </c>
      <c r="K346" t="inlineStr">
        <is>
          <t>sale</t>
        </is>
      </c>
      <c r="L346" t="inlineStr">
        <is>
          <t/>
        </is>
      </c>
      <c r="M346" t="inlineStr">
        <is>
          <t/>
        </is>
      </c>
      <c r="N346" t="n">
        <v>0.0</v>
      </c>
      <c r="O346" t="n">
        <v>0.0</v>
      </c>
      <c r="P346" t="n">
        <v>254.66</v>
      </c>
      <c r="Q346" t="n">
        <v>254.65</v>
      </c>
      <c r="R346" t="n">
        <v>37.14</v>
      </c>
      <c r="S346" t="n">
        <v>37.14</v>
      </c>
      <c r="T346" t="n">
        <v>3.24</v>
      </c>
      <c r="U346" t="n">
        <v>3.24</v>
      </c>
      <c r="V346" t="n">
        <v>51.6</v>
      </c>
      <c r="W346" t="n">
        <v>51.6</v>
      </c>
      <c r="X346" t="n">
        <v>4.25</v>
      </c>
      <c r="Y346" t="n">
        <v>4.25</v>
      </c>
      <c r="Z346" t="n">
        <v>10.05</v>
      </c>
      <c r="AA346" t="n">
        <v>10.05</v>
      </c>
      <c r="AB346" t="n">
        <v>16.2</v>
      </c>
      <c r="AC346" t="n">
        <v>16.19</v>
      </c>
      <c r="AD346" t="n">
        <v>16.19999999999999</v>
      </c>
      <c r="AE346" t="n">
        <v>0.009999999999990905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0.00999999999999801</v>
      </c>
      <c r="AL346" t="inlineStr">
        <is>
          <t>unreconciled</t>
        </is>
      </c>
      <c r="AM346" t="inlineStr">
        <is>
          <t>Order Amount Mismatch (POS&gt;3PO)</t>
        </is>
      </c>
      <c r="AN346" t="n">
        <v>16.2</v>
      </c>
      <c r="AO346" t="n">
        <f>ROUND(P346*100/H346,2)</f>
        <v>0.0</v>
      </c>
      <c r="AP346" t="n">
        <f>ROUND(Q346*100/I346,2)</f>
        <v>0.0</v>
      </c>
      <c r="AQ346"/>
      <c r="AR346"/>
      <c r="AS346" t="n">
        <v>0.0</v>
      </c>
    </row>
    <row r="347">
      <c r="A347" s="1" t="n">
        <v>45234.0</v>
      </c>
      <c r="B347" s="2" t="n">
        <v>45234.65275462963</v>
      </c>
      <c r="C347" t="inlineStr">
        <is>
          <t>3140023012059512</t>
        </is>
      </c>
      <c r="D347" t="inlineStr">
        <is>
          <t>POS0012</t>
        </is>
      </c>
      <c r="E347" t="inlineStr">
        <is>
          <t>04</t>
        </is>
      </c>
      <c r="F347" t="inlineStr">
        <is>
          <t>0023</t>
        </is>
      </c>
      <c r="G347" t="inlineStr">
        <is>
          <t>5305438365</t>
        </is>
      </c>
      <c r="H347" t="n">
        <v>379.0</v>
      </c>
      <c r="I347" t="n">
        <v>360.95</v>
      </c>
      <c r="J347" t="n">
        <v>323.81</v>
      </c>
      <c r="K347" t="inlineStr">
        <is>
          <t>sale</t>
        </is>
      </c>
      <c r="L347" t="inlineStr">
        <is>
          <t/>
        </is>
      </c>
      <c r="M347" t="inlineStr">
        <is>
          <t/>
        </is>
      </c>
      <c r="N347" t="n">
        <v>0.0</v>
      </c>
      <c r="O347" t="n">
        <v>0.0</v>
      </c>
      <c r="P347" t="n">
        <v>282.96</v>
      </c>
      <c r="Q347" t="n">
        <v>282.96</v>
      </c>
      <c r="R347" t="n">
        <v>37.14</v>
      </c>
      <c r="S347" t="n">
        <v>37.14</v>
      </c>
      <c r="T347" t="n">
        <v>3.61</v>
      </c>
      <c r="U347" t="n">
        <v>3.61</v>
      </c>
      <c r="V347" t="n">
        <v>58.29</v>
      </c>
      <c r="W347" t="n">
        <v>58.29</v>
      </c>
      <c r="X347" t="n">
        <v>4.74</v>
      </c>
      <c r="Y347" t="n">
        <v>4.74</v>
      </c>
      <c r="Z347" t="n">
        <v>11.35</v>
      </c>
      <c r="AA347" t="n">
        <v>11.34</v>
      </c>
      <c r="AB347" t="n">
        <v>18.04</v>
      </c>
      <c r="AC347" t="n">
        <v>18.05</v>
      </c>
      <c r="AD347" t="n">
        <v>18.05000000000001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0.009999999999999787</v>
      </c>
      <c r="AK347" t="n">
        <v>-0.010000000000001563</v>
      </c>
      <c r="AL347" t="inlineStr">
        <is>
          <t>unreconciled</t>
        </is>
      </c>
      <c r="AM347" t="inlineStr">
        <is>
          <t>Order Amount Mismatch (POS&gt;3PO)</t>
        </is>
      </c>
      <c r="AN347" t="n">
        <v>18.05</v>
      </c>
      <c r="AO347" t="n">
        <f>ROUND(P347*100/H347,2)</f>
        <v>0.0</v>
      </c>
      <c r="AP347" t="n">
        <f>ROUND(Q347*100/I347,2)</f>
        <v>0.0</v>
      </c>
      <c r="AQ347"/>
      <c r="AR347"/>
      <c r="AS347" t="n">
        <v>0.0</v>
      </c>
    </row>
    <row r="348">
      <c r="A348" s="1" t="n">
        <v>45233.0</v>
      </c>
      <c r="B348" s="2" t="n">
        <v>45233.84805555556</v>
      </c>
      <c r="C348" t="inlineStr">
        <is>
          <t>3140094012085266</t>
        </is>
      </c>
      <c r="D348" t="inlineStr">
        <is>
          <t>POS0012</t>
        </is>
      </c>
      <c r="E348" t="inlineStr">
        <is>
          <t>81</t>
        </is>
      </c>
      <c r="F348" t="inlineStr">
        <is>
          <t>0094</t>
        </is>
      </c>
      <c r="G348" t="inlineStr">
        <is>
          <t>5305478423</t>
        </is>
      </c>
      <c r="H348" t="n">
        <v>235.0</v>
      </c>
      <c r="I348" t="n">
        <v>223.81</v>
      </c>
      <c r="J348" t="n">
        <v>186.67</v>
      </c>
      <c r="K348" t="inlineStr">
        <is>
          <t>sale</t>
        </is>
      </c>
      <c r="L348" t="inlineStr">
        <is>
          <t/>
        </is>
      </c>
      <c r="M348" t="inlineStr">
        <is>
          <t/>
        </is>
      </c>
      <c r="N348" t="n">
        <v>0.0</v>
      </c>
      <c r="O348" t="n">
        <v>0.0</v>
      </c>
      <c r="P348" t="n">
        <v>178.45</v>
      </c>
      <c r="Q348" t="n">
        <v>178.44</v>
      </c>
      <c r="R348" t="n">
        <v>37.14</v>
      </c>
      <c r="S348" t="n">
        <v>37.14</v>
      </c>
      <c r="T348" t="n">
        <v>2.24</v>
      </c>
      <c r="U348" t="n">
        <v>2.24</v>
      </c>
      <c r="V348" t="n">
        <v>33.6</v>
      </c>
      <c r="W348" t="n">
        <v>33.6</v>
      </c>
      <c r="X348" t="n">
        <v>2.94</v>
      </c>
      <c r="Y348" t="n">
        <v>2.94</v>
      </c>
      <c r="Z348" t="n">
        <v>6.58</v>
      </c>
      <c r="AA348" t="n">
        <v>6.58</v>
      </c>
      <c r="AB348" t="n">
        <v>11.2</v>
      </c>
      <c r="AC348" t="n">
        <v>11.19</v>
      </c>
      <c r="AD348" t="n">
        <v>11.189999999999998</v>
      </c>
      <c r="AE348" t="n">
        <v>0.009999999999990905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0.009999999999999787</v>
      </c>
      <c r="AL348" t="inlineStr">
        <is>
          <t>unreconciled</t>
        </is>
      </c>
      <c r="AM348" t="inlineStr">
        <is>
          <t>Order Amount Mismatch (POS&gt;3PO)</t>
        </is>
      </c>
      <c r="AN348" t="n">
        <v>11.19</v>
      </c>
      <c r="AO348" t="n">
        <f>ROUND(P348*100/H348,2)</f>
        <v>0.0</v>
      </c>
      <c r="AP348" t="n">
        <f>ROUND(Q348*100/I348,2)</f>
        <v>0.0</v>
      </c>
      <c r="AQ348"/>
      <c r="AR348"/>
      <c r="AS348" t="n">
        <v>0.0</v>
      </c>
    </row>
    <row r="349">
      <c r="A349" s="1" t="n">
        <v>45235.0</v>
      </c>
      <c r="B349" s="2" t="n">
        <v>45236.00822916667</v>
      </c>
      <c r="C349" t="inlineStr">
        <is>
          <t>3140023012059942</t>
        </is>
      </c>
      <c r="D349" t="inlineStr">
        <is>
          <t>POS0012</t>
        </is>
      </c>
      <c r="E349" t="inlineStr">
        <is>
          <t>34</t>
        </is>
      </c>
      <c r="F349" t="inlineStr">
        <is>
          <t>0023</t>
        </is>
      </c>
      <c r="G349" t="inlineStr">
        <is>
          <t>5305488331</t>
        </is>
      </c>
      <c r="H349" t="n">
        <v>314.0</v>
      </c>
      <c r="I349" t="n">
        <v>299.05</v>
      </c>
      <c r="J349" t="n">
        <v>261.91</v>
      </c>
      <c r="K349" t="inlineStr">
        <is>
          <t>sale</t>
        </is>
      </c>
      <c r="L349" t="inlineStr">
        <is>
          <t/>
        </is>
      </c>
      <c r="M349" t="inlineStr">
        <is>
          <t/>
        </is>
      </c>
      <c r="N349" t="n">
        <v>0.0</v>
      </c>
      <c r="O349" t="n">
        <v>0.0</v>
      </c>
      <c r="P349" t="n">
        <v>235.81</v>
      </c>
      <c r="Q349" t="n">
        <v>235.79</v>
      </c>
      <c r="R349" t="n">
        <v>37.14</v>
      </c>
      <c r="S349" t="n">
        <v>37.14</v>
      </c>
      <c r="T349" t="n">
        <v>2.99</v>
      </c>
      <c r="U349" t="n">
        <v>2.99</v>
      </c>
      <c r="V349" t="n">
        <v>47.14</v>
      </c>
      <c r="W349" t="n">
        <v>47.14</v>
      </c>
      <c r="X349" t="n">
        <v>3.92</v>
      </c>
      <c r="Y349" t="n">
        <v>3.92</v>
      </c>
      <c r="Z349" t="n">
        <v>9.19</v>
      </c>
      <c r="AA349" t="n">
        <v>9.2</v>
      </c>
      <c r="AB349" t="n">
        <v>14.96</v>
      </c>
      <c r="AC349" t="n">
        <v>14.95</v>
      </c>
      <c r="AD349" t="n">
        <v>14.949999999999989</v>
      </c>
      <c r="AE349" t="n">
        <v>0.020000000000010232</v>
      </c>
      <c r="AF349" t="n">
        <v>0.0</v>
      </c>
      <c r="AG349" t="n">
        <v>0.0</v>
      </c>
      <c r="AH349" t="n">
        <v>0.0</v>
      </c>
      <c r="AI349" t="n">
        <v>0.0</v>
      </c>
      <c r="AJ349" t="n">
        <v>-0.009999999999999787</v>
      </c>
      <c r="AK349" t="n">
        <v>0.010000000000001563</v>
      </c>
      <c r="AL349" t="inlineStr">
        <is>
          <t>unreconciled</t>
        </is>
      </c>
      <c r="AM349" t="inlineStr">
        <is>
          <t>Order Amount Mismatch (POS&gt;3PO)</t>
        </is>
      </c>
      <c r="AN349" t="n">
        <v>14.95</v>
      </c>
      <c r="AO349" t="n">
        <f>ROUND(P349*100/H349,2)</f>
        <v>0.0</v>
      </c>
      <c r="AP349" t="n">
        <f>ROUND(Q349*100/I349,2)</f>
        <v>0.0</v>
      </c>
      <c r="AQ349"/>
      <c r="AR349"/>
      <c r="AS349" t="n">
        <v>0.0</v>
      </c>
    </row>
    <row r="350">
      <c r="A350" s="1" t="n">
        <v>45231.0</v>
      </c>
      <c r="B350" s="2" t="n">
        <v>45231.61928240741</v>
      </c>
      <c r="C350" t="inlineStr">
        <is>
          <t>3140094012084383</t>
        </is>
      </c>
      <c r="D350" t="inlineStr">
        <is>
          <t>POS0012</t>
        </is>
      </c>
      <c r="E350" t="inlineStr">
        <is>
          <t>97</t>
        </is>
      </c>
      <c r="F350" t="inlineStr">
        <is>
          <t>0094</t>
        </is>
      </c>
      <c r="G350" t="inlineStr">
        <is>
          <t>5305497176</t>
        </is>
      </c>
      <c r="H350" t="n">
        <v>225.0</v>
      </c>
      <c r="I350" t="n">
        <v>214.28</v>
      </c>
      <c r="J350" t="n">
        <v>177.14</v>
      </c>
      <c r="K350" t="inlineStr">
        <is>
          <t>sale</t>
        </is>
      </c>
      <c r="L350" t="inlineStr">
        <is>
          <t/>
        </is>
      </c>
      <c r="M350" t="inlineStr">
        <is>
          <t/>
        </is>
      </c>
      <c r="N350" t="n">
        <v>0.0</v>
      </c>
      <c r="O350" t="n">
        <v>0.0</v>
      </c>
      <c r="P350" t="n">
        <v>171.19</v>
      </c>
      <c r="Q350" t="n">
        <v>171.19</v>
      </c>
      <c r="R350" t="n">
        <v>37.14</v>
      </c>
      <c r="S350" t="n">
        <v>37.14</v>
      </c>
      <c r="T350" t="n">
        <v>2.14</v>
      </c>
      <c r="U350" t="n">
        <v>2.14</v>
      </c>
      <c r="V350" t="n">
        <v>31.89</v>
      </c>
      <c r="W350" t="n">
        <v>31.89</v>
      </c>
      <c r="X350" t="n">
        <v>2.81</v>
      </c>
      <c r="Y350" t="n">
        <v>2.81</v>
      </c>
      <c r="Z350" t="n">
        <v>6.25</v>
      </c>
      <c r="AA350" t="n">
        <v>6.25</v>
      </c>
      <c r="AB350" t="n">
        <v>10.72</v>
      </c>
      <c r="AC350" t="n">
        <v>10.72</v>
      </c>
      <c r="AD350" t="n">
        <v>10.719999999999999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inlineStr">
        <is>
          <t>unreconciled</t>
        </is>
      </c>
      <c r="AM350" t="inlineStr">
        <is>
          <t>Order Amount Mismatch (POS&gt;3PO)</t>
        </is>
      </c>
      <c r="AN350" t="n">
        <v>10.72</v>
      </c>
      <c r="AO350" t="n">
        <f>ROUND(P350*100/H350,2)</f>
        <v>0.0</v>
      </c>
      <c r="AP350" t="n">
        <f>ROUND(Q350*100/I350,2)</f>
        <v>0.0</v>
      </c>
      <c r="AQ350"/>
      <c r="AR350"/>
      <c r="AS350" t="n">
        <v>0.0</v>
      </c>
    </row>
    <row r="351">
      <c r="A351" s="1" t="n">
        <v>45236.0</v>
      </c>
      <c r="B351" s="2" t="n">
        <v>45236.72304398148</v>
      </c>
      <c r="C351" t="inlineStr">
        <is>
          <t>3140094012086542</t>
        </is>
      </c>
      <c r="D351" t="inlineStr">
        <is>
          <t>POS0012</t>
        </is>
      </c>
      <c r="E351" t="inlineStr">
        <is>
          <t>57</t>
        </is>
      </c>
      <c r="F351" t="inlineStr">
        <is>
          <t>0094</t>
        </is>
      </c>
      <c r="G351" t="inlineStr">
        <is>
          <t>5305504970</t>
        </is>
      </c>
      <c r="H351" t="n">
        <v>293.0</v>
      </c>
      <c r="I351" t="n">
        <v>279.05</v>
      </c>
      <c r="J351" t="n">
        <v>241.91</v>
      </c>
      <c r="K351" t="inlineStr">
        <is>
          <t>sale</t>
        </is>
      </c>
      <c r="L351" t="inlineStr">
        <is>
          <t/>
        </is>
      </c>
      <c r="M351" t="inlineStr">
        <is>
          <t/>
        </is>
      </c>
      <c r="N351" t="n">
        <v>0.0</v>
      </c>
      <c r="O351" t="n">
        <v>0.0</v>
      </c>
      <c r="P351" t="n">
        <v>220.56</v>
      </c>
      <c r="Q351" t="n">
        <v>220.55</v>
      </c>
      <c r="R351" t="n">
        <v>37.14</v>
      </c>
      <c r="S351" t="n">
        <v>37.14</v>
      </c>
      <c r="T351" t="n">
        <v>2.79</v>
      </c>
      <c r="U351" t="n">
        <v>2.79</v>
      </c>
      <c r="V351" t="n">
        <v>43.54</v>
      </c>
      <c r="W351" t="n">
        <v>43.54</v>
      </c>
      <c r="X351" t="n">
        <v>3.66</v>
      </c>
      <c r="Y351" t="n">
        <v>3.66</v>
      </c>
      <c r="Z351" t="n">
        <v>8.5</v>
      </c>
      <c r="AA351" t="n">
        <v>8.5</v>
      </c>
      <c r="AB351" t="n">
        <v>13.96</v>
      </c>
      <c r="AC351" t="n">
        <v>13.95</v>
      </c>
      <c r="AD351" t="n">
        <v>13.949999999999989</v>
      </c>
      <c r="AE351" t="n">
        <v>0.009999999999990905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0.010000000000001563</v>
      </c>
      <c r="AL351" t="inlineStr">
        <is>
          <t>unreconciled</t>
        </is>
      </c>
      <c r="AM351" t="inlineStr">
        <is>
          <t>Order Amount Mismatch (POS&gt;3PO)</t>
        </is>
      </c>
      <c r="AN351" t="n">
        <v>13.95</v>
      </c>
      <c r="AO351" t="n">
        <f>ROUND(P351*100/H351,2)</f>
        <v>0.0</v>
      </c>
      <c r="AP351" t="n">
        <f>ROUND(Q351*100/I351,2)</f>
        <v>0.0</v>
      </c>
      <c r="AQ351"/>
      <c r="AR351"/>
      <c r="AS351" t="n">
        <v>0.0</v>
      </c>
    </row>
    <row r="352">
      <c r="A352" s="1" t="n">
        <v>45231.0</v>
      </c>
      <c r="B352" s="2" t="n">
        <v>45231.931875</v>
      </c>
      <c r="C352" t="inlineStr">
        <is>
          <t>3140094012084572</t>
        </is>
      </c>
      <c r="D352" t="inlineStr">
        <is>
          <t>POS0012</t>
        </is>
      </c>
      <c r="E352" t="inlineStr">
        <is>
          <t>86</t>
        </is>
      </c>
      <c r="F352" t="inlineStr">
        <is>
          <t>0094</t>
        </is>
      </c>
      <c r="G352" t="inlineStr">
        <is>
          <t>5305562654</t>
        </is>
      </c>
      <c r="H352" t="n">
        <v>383.0</v>
      </c>
      <c r="I352" t="n">
        <v>364.75</v>
      </c>
      <c r="J352" t="n">
        <v>327.61</v>
      </c>
      <c r="K352" t="inlineStr">
        <is>
          <t>sale</t>
        </is>
      </c>
      <c r="L352" t="inlineStr">
        <is>
          <t/>
        </is>
      </c>
      <c r="M352" t="inlineStr">
        <is>
          <t/>
        </is>
      </c>
      <c r="N352" t="n">
        <v>0.0</v>
      </c>
      <c r="O352" t="n">
        <v>0.0</v>
      </c>
      <c r="P352" t="n">
        <v>285.86</v>
      </c>
      <c r="Q352" t="n">
        <v>285.85</v>
      </c>
      <c r="R352" t="n">
        <v>37.14</v>
      </c>
      <c r="S352" t="n">
        <v>37.14</v>
      </c>
      <c r="T352" t="n">
        <v>3.65</v>
      </c>
      <c r="U352" t="n">
        <v>3.65</v>
      </c>
      <c r="V352" t="n">
        <v>58.97</v>
      </c>
      <c r="W352" t="n">
        <v>58.97</v>
      </c>
      <c r="X352" t="n">
        <v>4.79</v>
      </c>
      <c r="Y352" t="n">
        <v>4.79</v>
      </c>
      <c r="Z352" t="n">
        <v>11.48</v>
      </c>
      <c r="AA352" t="n">
        <v>11.47</v>
      </c>
      <c r="AB352" t="n">
        <v>18.24</v>
      </c>
      <c r="AC352" t="n">
        <v>18.24</v>
      </c>
      <c r="AD352" t="n">
        <v>18.25</v>
      </c>
      <c r="AE352" t="n">
        <v>0.009999999999990905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0.009999999999999787</v>
      </c>
      <c r="AK352" t="n">
        <v>0.0</v>
      </c>
      <c r="AL352" t="inlineStr">
        <is>
          <t>unreconciled</t>
        </is>
      </c>
      <c r="AM352" t="inlineStr">
        <is>
          <t>Order Amount Mismatch (POS&gt;3PO)</t>
        </is>
      </c>
      <c r="AN352" t="n">
        <v>18.25</v>
      </c>
      <c r="AO352" t="n">
        <f>ROUND(P352*100/H352,2)</f>
        <v>0.0</v>
      </c>
      <c r="AP352" t="n">
        <f>ROUND(Q352*100/I352,2)</f>
        <v>0.0</v>
      </c>
      <c r="AQ352"/>
      <c r="AR352"/>
      <c r="AS352" t="n">
        <v>0.0</v>
      </c>
    </row>
    <row r="353">
      <c r="A353" s="1" t="n">
        <v>45234.0</v>
      </c>
      <c r="B353" s="2" t="n">
        <v>45234.903275462966</v>
      </c>
      <c r="C353" t="inlineStr">
        <is>
          <t>3140023012059639</t>
        </is>
      </c>
      <c r="D353" t="inlineStr">
        <is>
          <t>POS0012</t>
        </is>
      </c>
      <c r="E353" t="inlineStr">
        <is>
          <t>31</t>
        </is>
      </c>
      <c r="F353" t="inlineStr">
        <is>
          <t>0023</t>
        </is>
      </c>
      <c r="G353" t="inlineStr">
        <is>
          <t>5305596369</t>
        </is>
      </c>
      <c r="H353" t="n">
        <v>412.0</v>
      </c>
      <c r="I353" t="n">
        <v>392.38</v>
      </c>
      <c r="J353" t="n">
        <v>355.24</v>
      </c>
      <c r="K353" t="inlineStr">
        <is>
          <t>sale</t>
        </is>
      </c>
      <c r="L353" t="inlineStr">
        <is>
          <t/>
        </is>
      </c>
      <c r="M353" t="inlineStr">
        <is>
          <t/>
        </is>
      </c>
      <c r="N353" t="n">
        <v>0.0</v>
      </c>
      <c r="O353" t="n">
        <v>0.0</v>
      </c>
      <c r="P353" t="n">
        <v>306.93</v>
      </c>
      <c r="Q353" t="n">
        <v>306.93</v>
      </c>
      <c r="R353" t="n">
        <v>37.14</v>
      </c>
      <c r="S353" t="n">
        <v>37.14</v>
      </c>
      <c r="T353" t="n">
        <v>3.92</v>
      </c>
      <c r="U353" t="n">
        <v>3.92</v>
      </c>
      <c r="V353" t="n">
        <v>63.94</v>
      </c>
      <c r="W353" t="n">
        <v>63.94</v>
      </c>
      <c r="X353" t="n">
        <v>5.15</v>
      </c>
      <c r="Y353" t="n">
        <v>5.15</v>
      </c>
      <c r="Z353" t="n">
        <v>12.44</v>
      </c>
      <c r="AA353" t="n">
        <v>12.44</v>
      </c>
      <c r="AB353" t="n">
        <v>19.62</v>
      </c>
      <c r="AC353" t="n">
        <v>19.62</v>
      </c>
      <c r="AD353" t="n">
        <v>19.620000000000005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inlineStr">
        <is>
          <t>unreconciled</t>
        </is>
      </c>
      <c r="AM353" t="inlineStr">
        <is>
          <t>Order Amount Mismatch (POS&gt;3PO)</t>
        </is>
      </c>
      <c r="AN353" t="n">
        <v>19.62</v>
      </c>
      <c r="AO353" t="n">
        <f>ROUND(P353*100/H353,2)</f>
        <v>0.0</v>
      </c>
      <c r="AP353" t="n">
        <f>ROUND(Q353*100/I353,2)</f>
        <v>0.0</v>
      </c>
      <c r="AQ353"/>
      <c r="AR353"/>
      <c r="AS353" t="n">
        <v>0.0</v>
      </c>
    </row>
    <row r="354">
      <c r="A354" s="1" t="n">
        <v>45235.0</v>
      </c>
      <c r="B354" s="2" t="n">
        <v>45235.745</v>
      </c>
      <c r="C354" t="inlineStr">
        <is>
          <t>3140094012086136</t>
        </is>
      </c>
      <c r="D354" t="inlineStr">
        <is>
          <t>POS0012</t>
        </is>
      </c>
      <c r="E354" t="inlineStr">
        <is>
          <t>51</t>
        </is>
      </c>
      <c r="F354" t="inlineStr">
        <is>
          <t>0094</t>
        </is>
      </c>
      <c r="G354" t="inlineStr">
        <is>
          <t>5305618072</t>
        </is>
      </c>
      <c r="H354" t="n">
        <v>303.0</v>
      </c>
      <c r="I354" t="n">
        <v>288.57</v>
      </c>
      <c r="J354" t="n">
        <v>251.43</v>
      </c>
      <c r="K354" t="inlineStr">
        <is>
          <t>sale</t>
        </is>
      </c>
      <c r="L354" t="inlineStr">
        <is>
          <t/>
        </is>
      </c>
      <c r="M354" t="inlineStr">
        <is>
          <t/>
        </is>
      </c>
      <c r="N354" t="n">
        <v>0.0</v>
      </c>
      <c r="O354" t="n">
        <v>0.0</v>
      </c>
      <c r="P354" t="n">
        <v>227.8</v>
      </c>
      <c r="Q354" t="n">
        <v>227.79</v>
      </c>
      <c r="R354" t="n">
        <v>37.14</v>
      </c>
      <c r="S354" t="n">
        <v>37.14</v>
      </c>
      <c r="T354" t="n">
        <v>2.89</v>
      </c>
      <c r="U354" t="n">
        <v>2.89</v>
      </c>
      <c r="V354" t="n">
        <v>45.26</v>
      </c>
      <c r="W354" t="n">
        <v>45.26</v>
      </c>
      <c r="X354" t="n">
        <v>3.79</v>
      </c>
      <c r="Y354" t="n">
        <v>3.79</v>
      </c>
      <c r="Z354" t="n">
        <v>8.83</v>
      </c>
      <c r="AA354" t="n">
        <v>8.83</v>
      </c>
      <c r="AB354" t="n">
        <v>14.42</v>
      </c>
      <c r="AC354" t="n">
        <v>14.43</v>
      </c>
      <c r="AD354" t="n">
        <v>14.430000000000007</v>
      </c>
      <c r="AE354" t="n">
        <v>0.010000000000019327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-0.009999999999999787</v>
      </c>
      <c r="AL354" t="inlineStr">
        <is>
          <t>unreconciled</t>
        </is>
      </c>
      <c r="AM354" t="inlineStr">
        <is>
          <t>Order Amount Mismatch (POS&gt;3PO)</t>
        </is>
      </c>
      <c r="AN354" t="n">
        <v>14.43</v>
      </c>
      <c r="AO354" t="n">
        <f>ROUND(P354*100/H354,2)</f>
        <v>0.0</v>
      </c>
      <c r="AP354" t="n">
        <f>ROUND(Q354*100/I354,2)</f>
        <v>0.0</v>
      </c>
      <c r="AQ354"/>
      <c r="AR354"/>
      <c r="AS354" t="n">
        <v>0.0</v>
      </c>
    </row>
    <row r="355">
      <c r="A355" s="1" t="n">
        <v>45231.0</v>
      </c>
      <c r="B355" s="2" t="n">
        <v>45231.83908564815</v>
      </c>
      <c r="C355" t="inlineStr">
        <is>
          <t>3140023012058806</t>
        </is>
      </c>
      <c r="D355" t="inlineStr">
        <is>
          <t>POS0012</t>
        </is>
      </c>
      <c r="E355" t="inlineStr">
        <is>
          <t>00</t>
        </is>
      </c>
      <c r="F355" t="inlineStr">
        <is>
          <t>0023</t>
        </is>
      </c>
      <c r="G355" t="inlineStr">
        <is>
          <t>5305619067</t>
        </is>
      </c>
      <c r="H355" t="n">
        <v>547.0</v>
      </c>
      <c r="I355" t="n">
        <v>520.94</v>
      </c>
      <c r="J355" t="n">
        <v>483.8</v>
      </c>
      <c r="K355" t="inlineStr">
        <is>
          <t>sale</t>
        </is>
      </c>
      <c r="L355" t="inlineStr">
        <is>
          <t/>
        </is>
      </c>
      <c r="M355" t="inlineStr">
        <is>
          <t/>
        </is>
      </c>
      <c r="N355" t="n">
        <v>0.0</v>
      </c>
      <c r="O355" t="n">
        <v>0.0</v>
      </c>
      <c r="P355" t="n">
        <v>404.9</v>
      </c>
      <c r="Q355" t="n">
        <v>404.9</v>
      </c>
      <c r="R355" t="n">
        <v>37.14</v>
      </c>
      <c r="S355" t="n">
        <v>37.14</v>
      </c>
      <c r="T355" t="n">
        <v>5.21</v>
      </c>
      <c r="U355" t="n">
        <v>5.21</v>
      </c>
      <c r="V355" t="n">
        <v>87.08</v>
      </c>
      <c r="W355" t="n">
        <v>87.08</v>
      </c>
      <c r="X355" t="n">
        <v>6.84</v>
      </c>
      <c r="Y355" t="n">
        <v>6.84</v>
      </c>
      <c r="Z355" t="n">
        <v>16.91</v>
      </c>
      <c r="AA355" t="n">
        <v>16.9</v>
      </c>
      <c r="AB355" t="n">
        <v>26.04</v>
      </c>
      <c r="AC355" t="n">
        <v>26.05</v>
      </c>
      <c r="AD355" t="n">
        <v>26.059999999999945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0.010000000000001563</v>
      </c>
      <c r="AK355" t="n">
        <v>-0.010000000000001563</v>
      </c>
      <c r="AL355" t="inlineStr">
        <is>
          <t>unreconciled</t>
        </is>
      </c>
      <c r="AM355" t="inlineStr">
        <is>
          <t>Order Amount Mismatch (POS&gt;3PO)</t>
        </is>
      </c>
      <c r="AN355" t="n">
        <v>26.06</v>
      </c>
      <c r="AO355" t="n">
        <f>ROUND(P355*100/H355,2)</f>
        <v>0.0</v>
      </c>
      <c r="AP355" t="n">
        <f>ROUND(Q355*100/I355,2)</f>
        <v>0.0</v>
      </c>
      <c r="AQ355"/>
      <c r="AR355"/>
      <c r="AS355" t="n">
        <v>0.0</v>
      </c>
    </row>
    <row r="356">
      <c r="A356" s="1" t="n">
        <v>45231.0</v>
      </c>
      <c r="B356" s="2" t="n">
        <v>45231.523981481485</v>
      </c>
      <c r="C356" t="inlineStr">
        <is>
          <t>3140094012084333</t>
        </is>
      </c>
      <c r="D356" t="inlineStr">
        <is>
          <t>POS0012</t>
        </is>
      </c>
      <c r="E356" t="inlineStr">
        <is>
          <t>47</t>
        </is>
      </c>
      <c r="F356" t="inlineStr">
        <is>
          <t>0094</t>
        </is>
      </c>
      <c r="G356" t="inlineStr">
        <is>
          <t>5305636461</t>
        </is>
      </c>
      <c r="H356" t="n">
        <v>249.99999999999997</v>
      </c>
      <c r="I356" t="n">
        <v>238.09</v>
      </c>
      <c r="J356" t="n">
        <v>200.95</v>
      </c>
      <c r="K356" t="inlineStr">
        <is>
          <t>sale</t>
        </is>
      </c>
      <c r="L356" t="inlineStr">
        <is>
          <t/>
        </is>
      </c>
      <c r="M356" t="inlineStr">
        <is>
          <t/>
        </is>
      </c>
      <c r="N356" t="n">
        <v>0.0</v>
      </c>
      <c r="O356" t="n">
        <v>0.0</v>
      </c>
      <c r="P356" t="n">
        <v>189.35</v>
      </c>
      <c r="Q356" t="n">
        <v>189.34</v>
      </c>
      <c r="R356" t="n">
        <v>37.14</v>
      </c>
      <c r="S356" t="n">
        <v>37.14</v>
      </c>
      <c r="T356" t="n">
        <v>2.38</v>
      </c>
      <c r="U356" t="n">
        <v>2.38</v>
      </c>
      <c r="V356" t="n">
        <v>36.17</v>
      </c>
      <c r="W356" t="n">
        <v>36.17</v>
      </c>
      <c r="X356" t="n">
        <v>3.12</v>
      </c>
      <c r="Y356" t="n">
        <v>3.12</v>
      </c>
      <c r="Z356" t="n">
        <v>7.07</v>
      </c>
      <c r="AA356" t="n">
        <v>7.07</v>
      </c>
      <c r="AB356" t="n">
        <v>11.9</v>
      </c>
      <c r="AC356" t="n">
        <v>11.91</v>
      </c>
      <c r="AD356" t="n">
        <v>11.909999999999968</v>
      </c>
      <c r="AE356" t="n">
        <v>0.009999999999990905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-0.009999999999999787</v>
      </c>
      <c r="AL356" t="inlineStr">
        <is>
          <t>unreconciled</t>
        </is>
      </c>
      <c r="AM356" t="inlineStr">
        <is>
          <t>Order Amount Mismatch (POS&gt;3PO)</t>
        </is>
      </c>
      <c r="AN356" t="n">
        <v>11.91</v>
      </c>
      <c r="AO356" t="n">
        <f>ROUND(P356*100/H356,2)</f>
        <v>0.0</v>
      </c>
      <c r="AP356" t="n">
        <f>ROUND(Q356*100/I356,2)</f>
        <v>0.0</v>
      </c>
      <c r="AQ356"/>
      <c r="AR356"/>
      <c r="AS356" t="n">
        <v>0.0</v>
      </c>
    </row>
    <row r="357">
      <c r="A357" s="1" t="n">
        <v>45231.0</v>
      </c>
      <c r="B357" s="2" t="n">
        <v>45231.58446759259</v>
      </c>
      <c r="C357" t="inlineStr">
        <is>
          <t>3140094012084363</t>
        </is>
      </c>
      <c r="D357" t="inlineStr">
        <is>
          <t>POS0012</t>
        </is>
      </c>
      <c r="E357" t="inlineStr">
        <is>
          <t>77</t>
        </is>
      </c>
      <c r="F357" t="inlineStr">
        <is>
          <t>0094</t>
        </is>
      </c>
      <c r="G357" t="inlineStr">
        <is>
          <t>5305643889</t>
        </is>
      </c>
      <c r="H357" t="n">
        <v>223.0</v>
      </c>
      <c r="I357" t="n">
        <v>212.38</v>
      </c>
      <c r="J357" t="n">
        <v>175.24</v>
      </c>
      <c r="K357" t="inlineStr">
        <is>
          <t>sale</t>
        </is>
      </c>
      <c r="L357" t="inlineStr">
        <is>
          <t/>
        </is>
      </c>
      <c r="M357" t="inlineStr">
        <is>
          <t/>
        </is>
      </c>
      <c r="N357" t="n">
        <v>0.0</v>
      </c>
      <c r="O357" t="n">
        <v>0.0</v>
      </c>
      <c r="P357" t="n">
        <v>169.75</v>
      </c>
      <c r="Q357" t="n">
        <v>169.75</v>
      </c>
      <c r="R357" t="n">
        <v>37.14</v>
      </c>
      <c r="S357" t="n">
        <v>37.14</v>
      </c>
      <c r="T357" t="n">
        <v>2.12</v>
      </c>
      <c r="U357" t="n">
        <v>2.12</v>
      </c>
      <c r="V357" t="n">
        <v>31.54</v>
      </c>
      <c r="W357" t="n">
        <v>31.54</v>
      </c>
      <c r="X357" t="n">
        <v>2.79</v>
      </c>
      <c r="Y357" t="n">
        <v>2.79</v>
      </c>
      <c r="Z357" t="n">
        <v>6.18</v>
      </c>
      <c r="AA357" t="n">
        <v>6.18</v>
      </c>
      <c r="AB357" t="n">
        <v>10.62</v>
      </c>
      <c r="AC357" t="n">
        <v>10.62</v>
      </c>
      <c r="AD357" t="n">
        <v>10.620000000000005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inlineStr">
        <is>
          <t>unreconciled</t>
        </is>
      </c>
      <c r="AM357" t="inlineStr">
        <is>
          <t>Order Amount Mismatch (POS&gt;3PO)</t>
        </is>
      </c>
      <c r="AN357" t="n">
        <v>10.62</v>
      </c>
      <c r="AO357" t="n">
        <f>ROUND(P357*100/H357,2)</f>
        <v>0.0</v>
      </c>
      <c r="AP357" t="n">
        <f>ROUND(Q357*100/I357,2)</f>
        <v>0.0</v>
      </c>
      <c r="AQ357"/>
      <c r="AR357"/>
      <c r="AS357" t="n">
        <v>0.0</v>
      </c>
    </row>
    <row r="358">
      <c r="A358" s="1" t="n">
        <v>45232.0</v>
      </c>
      <c r="B358" s="2" t="n">
        <v>45232.95768518518</v>
      </c>
      <c r="C358" t="inlineStr">
        <is>
          <t>3140094012084981</t>
        </is>
      </c>
      <c r="D358" t="inlineStr">
        <is>
          <t>POS0012</t>
        </is>
      </c>
      <c r="E358" t="inlineStr">
        <is>
          <t>96</t>
        </is>
      </c>
      <c r="F358" t="inlineStr">
        <is>
          <t>0094</t>
        </is>
      </c>
      <c r="G358" t="inlineStr">
        <is>
          <t>5305661962</t>
        </is>
      </c>
      <c r="H358" t="n">
        <v>443.0</v>
      </c>
      <c r="I358" t="n">
        <v>421.9</v>
      </c>
      <c r="J358" t="n">
        <v>384.76</v>
      </c>
      <c r="K358" t="inlineStr">
        <is>
          <t>sale</t>
        </is>
      </c>
      <c r="L358" t="inlineStr">
        <is>
          <t/>
        </is>
      </c>
      <c r="M358" t="inlineStr">
        <is>
          <t/>
        </is>
      </c>
      <c r="N358" t="n">
        <v>0.0</v>
      </c>
      <c r="O358" t="n">
        <v>0.0</v>
      </c>
      <c r="P358" t="n">
        <v>329.42</v>
      </c>
      <c r="Q358" t="n">
        <v>329.39</v>
      </c>
      <c r="R358" t="n">
        <v>37.14</v>
      </c>
      <c r="S358" t="n">
        <v>37.14</v>
      </c>
      <c r="T358" t="n">
        <v>4.22</v>
      </c>
      <c r="U358" t="n">
        <v>4.22</v>
      </c>
      <c r="V358" t="n">
        <v>69.26</v>
      </c>
      <c r="W358" t="n">
        <v>69.26</v>
      </c>
      <c r="X358" t="n">
        <v>5.54</v>
      </c>
      <c r="Y358" t="n">
        <v>5.54</v>
      </c>
      <c r="Z358" t="n">
        <v>13.46</v>
      </c>
      <c r="AA358" t="n">
        <v>13.47</v>
      </c>
      <c r="AB358" t="n">
        <v>21.1</v>
      </c>
      <c r="AC358" t="n">
        <v>21.1</v>
      </c>
      <c r="AD358" t="n">
        <v>21.100000000000023</v>
      </c>
      <c r="AE358" t="n">
        <v>0.03000000000002956</v>
      </c>
      <c r="AF358" t="n">
        <v>0.0</v>
      </c>
      <c r="AG358" t="n">
        <v>0.0</v>
      </c>
      <c r="AH358" t="n">
        <v>0.0</v>
      </c>
      <c r="AI358" t="n">
        <v>0.0</v>
      </c>
      <c r="AJ358" t="n">
        <v>-0.009999999999999787</v>
      </c>
      <c r="AK358" t="n">
        <v>0.0</v>
      </c>
      <c r="AL358" t="inlineStr">
        <is>
          <t>unreconciled</t>
        </is>
      </c>
      <c r="AM358" t="inlineStr">
        <is>
          <t>Order Amount Mismatch (POS&gt;3PO)</t>
        </is>
      </c>
      <c r="AN358" t="n">
        <v>21.1</v>
      </c>
      <c r="AO358" t="n">
        <f>ROUND(P358*100/H358,2)</f>
        <v>0.0</v>
      </c>
      <c r="AP358" t="n">
        <f>ROUND(Q358*100/I358,2)</f>
        <v>0.0</v>
      </c>
      <c r="AQ358"/>
      <c r="AR358"/>
      <c r="AS358" t="n">
        <v>0.0</v>
      </c>
    </row>
    <row r="359">
      <c r="A359" s="1" t="n">
        <v>45231.0</v>
      </c>
      <c r="B359" s="2" t="n">
        <v>45231.66315972222</v>
      </c>
      <c r="C359" t="inlineStr">
        <is>
          <t>3140094012084407</t>
        </is>
      </c>
      <c r="D359" t="inlineStr">
        <is>
          <t>POS0012</t>
        </is>
      </c>
      <c r="E359" t="inlineStr">
        <is>
          <t>21</t>
        </is>
      </c>
      <c r="F359" t="inlineStr">
        <is>
          <t>0094</t>
        </is>
      </c>
      <c r="G359" t="inlineStr">
        <is>
          <t>5305679697</t>
        </is>
      </c>
      <c r="H359" t="n">
        <v>455.0</v>
      </c>
      <c r="I359" t="n">
        <v>433.32</v>
      </c>
      <c r="J359" t="n">
        <v>396.18</v>
      </c>
      <c r="K359" t="inlineStr">
        <is>
          <t>sale</t>
        </is>
      </c>
      <c r="L359" t="inlineStr">
        <is>
          <t/>
        </is>
      </c>
      <c r="M359" t="inlineStr">
        <is>
          <t/>
        </is>
      </c>
      <c r="N359" t="n">
        <v>0.0</v>
      </c>
      <c r="O359" t="n">
        <v>0.0</v>
      </c>
      <c r="P359" t="n">
        <v>338.13</v>
      </c>
      <c r="Q359" t="n">
        <v>338.12</v>
      </c>
      <c r="R359" t="n">
        <v>37.14</v>
      </c>
      <c r="S359" t="n">
        <v>37.14</v>
      </c>
      <c r="T359" t="n">
        <v>4.33</v>
      </c>
      <c r="U359" t="n">
        <v>4.33</v>
      </c>
      <c r="V359" t="n">
        <v>71.31</v>
      </c>
      <c r="W359" t="n">
        <v>71.31</v>
      </c>
      <c r="X359" t="n">
        <v>5.69</v>
      </c>
      <c r="Y359" t="n">
        <v>5.69</v>
      </c>
      <c r="Z359" t="n">
        <v>13.86</v>
      </c>
      <c r="AA359" t="n">
        <v>13.86</v>
      </c>
      <c r="AB359" t="n">
        <v>21.66</v>
      </c>
      <c r="AC359" t="n">
        <v>21.67</v>
      </c>
      <c r="AD359" t="n">
        <v>21.680000000000007</v>
      </c>
      <c r="AE359" t="n">
        <v>0.009999999999990905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-0.010000000000001563</v>
      </c>
      <c r="AL359" t="inlineStr">
        <is>
          <t>unreconciled</t>
        </is>
      </c>
      <c r="AM359" t="inlineStr">
        <is>
          <t>Order Amount Mismatch (POS&gt;3PO)</t>
        </is>
      </c>
      <c r="AN359" t="n">
        <v>21.68</v>
      </c>
      <c r="AO359" t="n">
        <f>ROUND(P359*100/H359,2)</f>
        <v>0.0</v>
      </c>
      <c r="AP359" t="n">
        <f>ROUND(Q359*100/I359,2)</f>
        <v>0.0</v>
      </c>
      <c r="AQ359"/>
      <c r="AR359"/>
      <c r="AS359" t="n">
        <v>0.0</v>
      </c>
    </row>
    <row r="360">
      <c r="A360" s="1" t="n">
        <v>45231.0</v>
      </c>
      <c r="B360" s="2" t="n">
        <v>45231.88798611111</v>
      </c>
      <c r="C360" t="inlineStr">
        <is>
          <t>3140023012058831</t>
        </is>
      </c>
      <c r="D360" t="inlineStr">
        <is>
          <t>POS0012</t>
        </is>
      </c>
      <c r="E360" t="inlineStr">
        <is>
          <t>25</t>
        </is>
      </c>
      <c r="F360" t="inlineStr">
        <is>
          <t>0023</t>
        </is>
      </c>
      <c r="G360" t="inlineStr">
        <is>
          <t>5305681867</t>
        </is>
      </c>
      <c r="H360" t="n">
        <v>174.0</v>
      </c>
      <c r="I360" t="n">
        <v>165.71</v>
      </c>
      <c r="J360" t="n">
        <v>128.57</v>
      </c>
      <c r="K360" t="inlineStr">
        <is>
          <t>sale</t>
        </is>
      </c>
      <c r="L360" t="inlineStr">
        <is>
          <t/>
        </is>
      </c>
      <c r="M360" t="inlineStr">
        <is>
          <t/>
        </is>
      </c>
      <c r="N360" t="n">
        <v>0.0</v>
      </c>
      <c r="O360" t="n">
        <v>0.0</v>
      </c>
      <c r="P360" t="n">
        <v>134.18</v>
      </c>
      <c r="Q360" t="n">
        <v>134.18</v>
      </c>
      <c r="R360" t="n">
        <v>37.14</v>
      </c>
      <c r="S360" t="n">
        <v>37.14</v>
      </c>
      <c r="T360" t="n">
        <v>1.66</v>
      </c>
      <c r="U360" t="n">
        <v>1.66</v>
      </c>
      <c r="V360" t="n">
        <v>23.14</v>
      </c>
      <c r="W360" t="n">
        <v>23.14</v>
      </c>
      <c r="X360" t="n">
        <v>2.17</v>
      </c>
      <c r="Y360" t="n">
        <v>2.18</v>
      </c>
      <c r="Z360" t="n">
        <v>4.56</v>
      </c>
      <c r="AA360" t="n">
        <v>4.56</v>
      </c>
      <c r="AB360" t="n">
        <v>8.28</v>
      </c>
      <c r="AC360" t="n">
        <v>8.29</v>
      </c>
      <c r="AD360" t="n">
        <v>8.289999999999992</v>
      </c>
      <c r="AE360" t="n">
        <v>0.0</v>
      </c>
      <c r="AF360" t="n">
        <v>0.0</v>
      </c>
      <c r="AG360" t="n">
        <v>0.0</v>
      </c>
      <c r="AH360" t="n">
        <v>0.0</v>
      </c>
      <c r="AI360" t="n">
        <v>-0.010000000000000231</v>
      </c>
      <c r="AJ360" t="n">
        <v>0.0</v>
      </c>
      <c r="AK360" t="n">
        <v>-0.009999999999999787</v>
      </c>
      <c r="AL360" t="inlineStr">
        <is>
          <t>unreconciled</t>
        </is>
      </c>
      <c r="AM360" t="inlineStr">
        <is>
          <t>Order Amount Mismatch (POS&gt;3PO)</t>
        </is>
      </c>
      <c r="AN360" t="n">
        <v>8.29</v>
      </c>
      <c r="AO360" t="n">
        <f>ROUND(P360*100/H360,2)</f>
        <v>0.0</v>
      </c>
      <c r="AP360" t="n">
        <f>ROUND(Q360*100/I360,2)</f>
        <v>0.0</v>
      </c>
      <c r="AQ360"/>
      <c r="AR360"/>
      <c r="AS360" t="n">
        <v>0.0</v>
      </c>
    </row>
    <row r="361">
      <c r="A361" s="1" t="n">
        <v>45234.0</v>
      </c>
      <c r="B361" s="2" t="n">
        <v>45234.92780092593</v>
      </c>
      <c r="C361" t="inlineStr">
        <is>
          <t>3140094012085812</t>
        </is>
      </c>
      <c r="D361" t="inlineStr">
        <is>
          <t>POS0012</t>
        </is>
      </c>
      <c r="E361" t="inlineStr">
        <is>
          <t>27</t>
        </is>
      </c>
      <c r="F361" t="inlineStr">
        <is>
          <t>0094</t>
        </is>
      </c>
      <c r="G361" t="inlineStr">
        <is>
          <t>5305708516</t>
        </is>
      </c>
      <c r="H361" t="n">
        <v>570.0</v>
      </c>
      <c r="I361" t="n">
        <v>542.86</v>
      </c>
      <c r="J361" t="n">
        <v>505.72</v>
      </c>
      <c r="K361" t="inlineStr">
        <is>
          <t>sale</t>
        </is>
      </c>
      <c r="L361" t="inlineStr">
        <is>
          <t/>
        </is>
      </c>
      <c r="M361" t="inlineStr">
        <is>
          <t/>
        </is>
      </c>
      <c r="N361" t="n">
        <v>0.0</v>
      </c>
      <c r="O361" t="n">
        <v>0.0</v>
      </c>
      <c r="P361" t="n">
        <v>421.61</v>
      </c>
      <c r="Q361" t="n">
        <v>421.61</v>
      </c>
      <c r="R361" t="n">
        <v>37.14</v>
      </c>
      <c r="S361" t="n">
        <v>37.14</v>
      </c>
      <c r="T361" t="n">
        <v>5.43</v>
      </c>
      <c r="U361" t="n">
        <v>5.43</v>
      </c>
      <c r="V361" t="n">
        <v>91.03</v>
      </c>
      <c r="W361" t="n">
        <v>91.03</v>
      </c>
      <c r="X361" t="n">
        <v>7.12</v>
      </c>
      <c r="Y361" t="n">
        <v>7.12</v>
      </c>
      <c r="Z361" t="n">
        <v>17.67</v>
      </c>
      <c r="AA361" t="n">
        <v>17.67</v>
      </c>
      <c r="AB361" t="n">
        <v>27.14</v>
      </c>
      <c r="AC361" t="n">
        <v>27.14</v>
      </c>
      <c r="AD361" t="n">
        <v>27.139999999999986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inlineStr">
        <is>
          <t>unreconciled</t>
        </is>
      </c>
      <c r="AM361" t="inlineStr">
        <is>
          <t>Order Amount Mismatch (POS&gt;3PO)</t>
        </is>
      </c>
      <c r="AN361" t="n">
        <v>27.14</v>
      </c>
      <c r="AO361" t="n">
        <f>ROUND(P361*100/H361,2)</f>
        <v>0.0</v>
      </c>
      <c r="AP361" t="n">
        <f>ROUND(Q361*100/I361,2)</f>
        <v>0.0</v>
      </c>
      <c r="AQ361"/>
      <c r="AR361"/>
      <c r="AS361" t="n">
        <v>0.0</v>
      </c>
    </row>
    <row r="362">
      <c r="A362" s="1" t="n">
        <v>45234.0</v>
      </c>
      <c r="B362" s="2" t="n">
        <v>45234.57375</v>
      </c>
      <c r="C362" t="inlineStr">
        <is>
          <t>3140023012059478</t>
        </is>
      </c>
      <c r="D362" t="inlineStr">
        <is>
          <t>POS0012</t>
        </is>
      </c>
      <c r="E362" t="inlineStr">
        <is>
          <t>70</t>
        </is>
      </c>
      <c r="F362" t="inlineStr">
        <is>
          <t>0023</t>
        </is>
      </c>
      <c r="G362" t="inlineStr">
        <is>
          <t>5305721169</t>
        </is>
      </c>
      <c r="H362" t="n">
        <v>491.99999999999994</v>
      </c>
      <c r="I362" t="n">
        <v>468.57</v>
      </c>
      <c r="J362" t="n">
        <v>431.43</v>
      </c>
      <c r="K362" t="inlineStr">
        <is>
          <t>sale</t>
        </is>
      </c>
      <c r="L362" t="inlineStr">
        <is>
          <t/>
        </is>
      </c>
      <c r="M362" t="inlineStr">
        <is>
          <t/>
        </is>
      </c>
      <c r="N362" t="n">
        <v>0.0</v>
      </c>
      <c r="O362" t="n">
        <v>0.0</v>
      </c>
      <c r="P362" t="n">
        <v>364.98</v>
      </c>
      <c r="Q362" t="n">
        <v>364.97</v>
      </c>
      <c r="R362" t="n">
        <v>37.14</v>
      </c>
      <c r="S362" t="n">
        <v>37.14</v>
      </c>
      <c r="T362" t="n">
        <v>4.69</v>
      </c>
      <c r="U362" t="n">
        <v>4.69</v>
      </c>
      <c r="V362" t="n">
        <v>77.66</v>
      </c>
      <c r="W362" t="n">
        <v>77.66</v>
      </c>
      <c r="X362" t="n">
        <v>6.15</v>
      </c>
      <c r="Y362" t="n">
        <v>6.15</v>
      </c>
      <c r="Z362" t="n">
        <v>15.09</v>
      </c>
      <c r="AA362" t="n">
        <v>15.09</v>
      </c>
      <c r="AB362" t="n">
        <v>23.42</v>
      </c>
      <c r="AC362" t="n">
        <v>23.43</v>
      </c>
      <c r="AD362" t="n">
        <v>23.42999999999995</v>
      </c>
      <c r="AE362" t="n">
        <v>0.009999999999990905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-0.00999999999999801</v>
      </c>
      <c r="AL362" t="inlineStr">
        <is>
          <t>unreconciled</t>
        </is>
      </c>
      <c r="AM362" t="inlineStr">
        <is>
          <t>Order Amount Mismatch (POS&gt;3PO)</t>
        </is>
      </c>
      <c r="AN362" t="n">
        <v>23.43</v>
      </c>
      <c r="AO362" t="n">
        <f>ROUND(P362*100/H362,2)</f>
        <v>0.0</v>
      </c>
      <c r="AP362" t="n">
        <f>ROUND(Q362*100/I362,2)</f>
        <v>0.0</v>
      </c>
      <c r="AQ362"/>
      <c r="AR362"/>
      <c r="AS362" t="n">
        <v>0.0</v>
      </c>
    </row>
    <row r="363">
      <c r="A363" s="1" t="n">
        <v>45232.0</v>
      </c>
      <c r="B363" s="2" t="n">
        <v>45232.45071759259</v>
      </c>
      <c r="C363" t="inlineStr">
        <is>
          <t>3140094012084645</t>
        </is>
      </c>
      <c r="D363" t="inlineStr">
        <is>
          <t>POS0012</t>
        </is>
      </c>
      <c r="E363" t="inlineStr">
        <is>
          <t>59</t>
        </is>
      </c>
      <c r="F363" t="inlineStr">
        <is>
          <t>0094</t>
        </is>
      </c>
      <c r="G363" t="inlineStr">
        <is>
          <t>5305722491</t>
        </is>
      </c>
      <c r="H363" t="n">
        <v>392.0</v>
      </c>
      <c r="I363" t="n">
        <v>373.32</v>
      </c>
      <c r="J363" t="n">
        <v>336.18</v>
      </c>
      <c r="K363" t="inlineStr">
        <is>
          <t>sale</t>
        </is>
      </c>
      <c r="L363" t="inlineStr">
        <is>
          <t/>
        </is>
      </c>
      <c r="M363" t="inlineStr">
        <is>
          <t/>
        </is>
      </c>
      <c r="N363" t="n">
        <v>0.0</v>
      </c>
      <c r="O363" t="n">
        <v>0.0</v>
      </c>
      <c r="P363" t="n">
        <v>292.41</v>
      </c>
      <c r="Q363" t="n">
        <v>292.4</v>
      </c>
      <c r="R363" t="n">
        <v>37.14</v>
      </c>
      <c r="S363" t="n">
        <v>37.14</v>
      </c>
      <c r="T363" t="n">
        <v>3.73</v>
      </c>
      <c r="U363" t="n">
        <v>3.73</v>
      </c>
      <c r="V363" t="n">
        <v>60.51</v>
      </c>
      <c r="W363" t="n">
        <v>60.51</v>
      </c>
      <c r="X363" t="n">
        <v>4.9</v>
      </c>
      <c r="Y363" t="n">
        <v>4.9</v>
      </c>
      <c r="Z363" t="n">
        <v>11.77</v>
      </c>
      <c r="AA363" t="n">
        <v>11.77</v>
      </c>
      <c r="AB363" t="n">
        <v>18.66</v>
      </c>
      <c r="AC363" t="n">
        <v>18.67</v>
      </c>
      <c r="AD363" t="n">
        <v>18.680000000000007</v>
      </c>
      <c r="AE363" t="n">
        <v>0.010000000000047748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-0.010000000000001563</v>
      </c>
      <c r="AL363" t="inlineStr">
        <is>
          <t>unreconciled</t>
        </is>
      </c>
      <c r="AM363" t="inlineStr">
        <is>
          <t>Order Amount Mismatch (POS&gt;3PO)</t>
        </is>
      </c>
      <c r="AN363" t="n">
        <v>18.68</v>
      </c>
      <c r="AO363" t="n">
        <f>ROUND(P363*100/H363,2)</f>
        <v>0.0</v>
      </c>
      <c r="AP363" t="n">
        <f>ROUND(Q363*100/I363,2)</f>
        <v>0.0</v>
      </c>
      <c r="AQ363"/>
      <c r="AR363"/>
      <c r="AS363" t="n">
        <v>0.0</v>
      </c>
    </row>
    <row r="364">
      <c r="A364" s="1" t="n">
        <v>45234.0</v>
      </c>
      <c r="B364" s="2" t="n">
        <v>45234.57581018518</v>
      </c>
      <c r="C364" t="inlineStr">
        <is>
          <t>3140094012085484</t>
        </is>
      </c>
      <c r="D364" t="inlineStr">
        <is>
          <t>POS0012</t>
        </is>
      </c>
      <c r="E364" t="inlineStr">
        <is>
          <t>99</t>
        </is>
      </c>
      <c r="F364" t="inlineStr">
        <is>
          <t>0094</t>
        </is>
      </c>
      <c r="G364" t="inlineStr">
        <is>
          <t>5305734065</t>
        </is>
      </c>
      <c r="H364" t="n">
        <v>290.0</v>
      </c>
      <c r="I364" t="n">
        <v>276.19</v>
      </c>
      <c r="J364" t="n">
        <v>239.05</v>
      </c>
      <c r="K364" t="inlineStr">
        <is>
          <t>sale</t>
        </is>
      </c>
      <c r="L364" t="inlineStr">
        <is>
          <t/>
        </is>
      </c>
      <c r="M364" t="inlineStr">
        <is>
          <t/>
        </is>
      </c>
      <c r="N364" t="n">
        <v>0.0</v>
      </c>
      <c r="O364" t="n">
        <v>0.0</v>
      </c>
      <c r="P364" t="n">
        <v>218.38</v>
      </c>
      <c r="Q364" t="n">
        <v>218.37</v>
      </c>
      <c r="R364" t="n">
        <v>37.14</v>
      </c>
      <c r="S364" t="n">
        <v>37.14</v>
      </c>
      <c r="T364" t="n">
        <v>2.76</v>
      </c>
      <c r="U364" t="n">
        <v>2.76</v>
      </c>
      <c r="V364" t="n">
        <v>43.03</v>
      </c>
      <c r="W364" t="n">
        <v>43.03</v>
      </c>
      <c r="X364" t="n">
        <v>3.62</v>
      </c>
      <c r="Y364" t="n">
        <v>3.62</v>
      </c>
      <c r="Z364" t="n">
        <v>8.4</v>
      </c>
      <c r="AA364" t="n">
        <v>8.4</v>
      </c>
      <c r="AB364" t="n">
        <v>13.82</v>
      </c>
      <c r="AC364" t="n">
        <v>13.81</v>
      </c>
      <c r="AD364" t="n">
        <v>13.810000000000002</v>
      </c>
      <c r="AE364" t="n">
        <v>0.009999999999990905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0.009999999999999787</v>
      </c>
      <c r="AL364" t="inlineStr">
        <is>
          <t>unreconciled</t>
        </is>
      </c>
      <c r="AM364" t="inlineStr">
        <is>
          <t>Order Amount Mismatch (POS&gt;3PO)</t>
        </is>
      </c>
      <c r="AN364" t="n">
        <v>13.81</v>
      </c>
      <c r="AO364" t="n">
        <f>ROUND(P364*100/H364,2)</f>
        <v>0.0</v>
      </c>
      <c r="AP364" t="n">
        <f>ROUND(Q364*100/I364,2)</f>
        <v>0.0</v>
      </c>
      <c r="AQ364"/>
      <c r="AR364"/>
      <c r="AS364" t="n">
        <v>0.0</v>
      </c>
    </row>
    <row r="365">
      <c r="A365" s="1" t="n">
        <v>45234.0</v>
      </c>
      <c r="B365" s="2" t="n">
        <v>45234.88155092593</v>
      </c>
      <c r="C365" t="inlineStr">
        <is>
          <t>3140023012059623</t>
        </is>
      </c>
      <c r="D365" t="inlineStr">
        <is>
          <t>POS0012</t>
        </is>
      </c>
      <c r="E365" t="inlineStr">
        <is>
          <t>15</t>
        </is>
      </c>
      <c r="F365" t="inlineStr">
        <is>
          <t>0023</t>
        </is>
      </c>
      <c r="G365" t="inlineStr">
        <is>
          <t>5305756857</t>
        </is>
      </c>
      <c r="H365" t="n">
        <v>218.0</v>
      </c>
      <c r="I365" t="n">
        <v>207.62</v>
      </c>
      <c r="J365" t="n">
        <v>170.48</v>
      </c>
      <c r="K365" t="inlineStr">
        <is>
          <t>sale</t>
        </is>
      </c>
      <c r="L365" t="inlineStr">
        <is>
          <t/>
        </is>
      </c>
      <c r="M365" t="inlineStr">
        <is>
          <t/>
        </is>
      </c>
      <c r="N365" t="n">
        <v>0.0</v>
      </c>
      <c r="O365" t="n">
        <v>0.0</v>
      </c>
      <c r="P365" t="n">
        <v>166.12</v>
      </c>
      <c r="Q365" t="n">
        <v>166.1</v>
      </c>
      <c r="R365" t="n">
        <v>37.14</v>
      </c>
      <c r="S365" t="n">
        <v>37.14</v>
      </c>
      <c r="T365" t="n">
        <v>2.08</v>
      </c>
      <c r="U365" t="n">
        <v>2.08</v>
      </c>
      <c r="V365" t="n">
        <v>30.69</v>
      </c>
      <c r="W365" t="n">
        <v>30.69</v>
      </c>
      <c r="X365" t="n">
        <v>2.72</v>
      </c>
      <c r="Y365" t="n">
        <v>2.72</v>
      </c>
      <c r="Z365" t="n">
        <v>6.01</v>
      </c>
      <c r="AA365" t="n">
        <v>6.01</v>
      </c>
      <c r="AB365" t="n">
        <v>10.38</v>
      </c>
      <c r="AC365" t="n">
        <v>10.38</v>
      </c>
      <c r="AD365" t="n">
        <v>10.379999999999995</v>
      </c>
      <c r="AE365" t="n">
        <v>0.020000000000010232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inlineStr">
        <is>
          <t>unreconciled</t>
        </is>
      </c>
      <c r="AM365" t="inlineStr">
        <is>
          <t>Order Amount Mismatch (POS&gt;3PO)</t>
        </is>
      </c>
      <c r="AN365" t="n">
        <v>10.38</v>
      </c>
      <c r="AO365" t="n">
        <f>ROUND(P365*100/H365,2)</f>
        <v>0.0</v>
      </c>
      <c r="AP365" t="n">
        <f>ROUND(Q365*100/I365,2)</f>
        <v>0.0</v>
      </c>
      <c r="AQ365"/>
      <c r="AR365"/>
      <c r="AS365" t="n">
        <v>0.0</v>
      </c>
    </row>
    <row r="366">
      <c r="A366" s="1" t="n">
        <v>45231.0</v>
      </c>
      <c r="B366" s="2" t="n">
        <v>45231.64556712963</v>
      </c>
      <c r="C366" t="inlineStr">
        <is>
          <t>3140094012084396</t>
        </is>
      </c>
      <c r="D366" t="inlineStr">
        <is>
          <t>POS0012</t>
        </is>
      </c>
      <c r="E366" t="inlineStr">
        <is>
          <t>10</t>
        </is>
      </c>
      <c r="F366" t="inlineStr">
        <is>
          <t>0094</t>
        </is>
      </c>
      <c r="G366" t="inlineStr">
        <is>
          <t>5305758294</t>
        </is>
      </c>
      <c r="H366" t="n">
        <v>296.0</v>
      </c>
      <c r="I366" t="n">
        <v>281.9</v>
      </c>
      <c r="J366" t="n">
        <v>244.76</v>
      </c>
      <c r="K366" t="inlineStr">
        <is>
          <t>sale</t>
        </is>
      </c>
      <c r="L366" t="inlineStr">
        <is>
          <t/>
        </is>
      </c>
      <c r="M366" t="inlineStr">
        <is>
          <t/>
        </is>
      </c>
      <c r="N366" t="n">
        <v>0.0</v>
      </c>
      <c r="O366" t="n">
        <v>0.0</v>
      </c>
      <c r="P366" t="n">
        <v>222.72</v>
      </c>
      <c r="Q366" t="n">
        <v>222.72</v>
      </c>
      <c r="R366" t="n">
        <v>37.14</v>
      </c>
      <c r="S366" t="n">
        <v>37.14</v>
      </c>
      <c r="T366" t="n">
        <v>2.82</v>
      </c>
      <c r="U366" t="n">
        <v>2.82</v>
      </c>
      <c r="V366" t="n">
        <v>44.06</v>
      </c>
      <c r="W366" t="n">
        <v>44.06</v>
      </c>
      <c r="X366" t="n">
        <v>3.7</v>
      </c>
      <c r="Y366" t="n">
        <v>3.7</v>
      </c>
      <c r="Z366" t="n">
        <v>8.6</v>
      </c>
      <c r="AA366" t="n">
        <v>8.6</v>
      </c>
      <c r="AB366" t="n">
        <v>14.1</v>
      </c>
      <c r="AC366" t="n">
        <v>14.1</v>
      </c>
      <c r="AD366" t="n">
        <v>14.100000000000023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inlineStr">
        <is>
          <t>unreconciled</t>
        </is>
      </c>
      <c r="AM366" t="inlineStr">
        <is>
          <t>Order Amount Mismatch (POS&gt;3PO)</t>
        </is>
      </c>
      <c r="AN366" t="n">
        <v>14.1</v>
      </c>
      <c r="AO366" t="n">
        <f>ROUND(P366*100/H366,2)</f>
        <v>0.0</v>
      </c>
      <c r="AP366" t="n">
        <f>ROUND(Q366*100/I366,2)</f>
        <v>0.0</v>
      </c>
      <c r="AQ366"/>
      <c r="AR366"/>
      <c r="AS366" t="n">
        <v>0.0</v>
      </c>
    </row>
    <row r="367">
      <c r="A367" s="1" t="n">
        <v>45232.0</v>
      </c>
      <c r="B367" s="2" t="n">
        <v>45232.84096064815</v>
      </c>
      <c r="C367" t="inlineStr">
        <is>
          <t>3140094012084875</t>
        </is>
      </c>
      <c r="D367" t="inlineStr">
        <is>
          <t>POS0012</t>
        </is>
      </c>
      <c r="E367" t="inlineStr">
        <is>
          <t>90</t>
        </is>
      </c>
      <c r="F367" t="inlineStr">
        <is>
          <t>0094</t>
        </is>
      </c>
      <c r="G367" t="inlineStr">
        <is>
          <t>5305761550</t>
        </is>
      </c>
      <c r="H367" t="n">
        <v>266.0</v>
      </c>
      <c r="I367" t="n">
        <v>253.32</v>
      </c>
      <c r="J367" t="n">
        <v>216.18</v>
      </c>
      <c r="K367" t="inlineStr">
        <is>
          <t>sale</t>
        </is>
      </c>
      <c r="L367" t="inlineStr">
        <is>
          <t/>
        </is>
      </c>
      <c r="M367" t="inlineStr">
        <is>
          <t/>
        </is>
      </c>
      <c r="N367" t="n">
        <v>0.0</v>
      </c>
      <c r="O367" t="n">
        <v>0.0</v>
      </c>
      <c r="P367" t="n">
        <v>200.96</v>
      </c>
      <c r="Q367" t="n">
        <v>200.95</v>
      </c>
      <c r="R367" t="n">
        <v>37.14</v>
      </c>
      <c r="S367" t="n">
        <v>37.14</v>
      </c>
      <c r="T367" t="n">
        <v>2.53</v>
      </c>
      <c r="U367" t="n">
        <v>2.53</v>
      </c>
      <c r="V367" t="n">
        <v>38.91</v>
      </c>
      <c r="W367" t="n">
        <v>38.91</v>
      </c>
      <c r="X367" t="n">
        <v>3.32</v>
      </c>
      <c r="Y367" t="n">
        <v>3.32</v>
      </c>
      <c r="Z367" t="n">
        <v>7.6</v>
      </c>
      <c r="AA367" t="n">
        <v>7.6</v>
      </c>
      <c r="AB367" t="n">
        <v>12.66</v>
      </c>
      <c r="AC367" t="n">
        <v>12.67</v>
      </c>
      <c r="AD367" t="n">
        <v>12.680000000000007</v>
      </c>
      <c r="AE367" t="n">
        <v>0.010000000000019327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-0.009999999999999787</v>
      </c>
      <c r="AL367" t="inlineStr">
        <is>
          <t>unreconciled</t>
        </is>
      </c>
      <c r="AM367" t="inlineStr">
        <is>
          <t>Order Amount Mismatch (POS&gt;3PO)</t>
        </is>
      </c>
      <c r="AN367" t="n">
        <v>12.68</v>
      </c>
      <c r="AO367" t="n">
        <f>ROUND(P367*100/H367,2)</f>
        <v>0.0</v>
      </c>
      <c r="AP367" t="n">
        <f>ROUND(Q367*100/I367,2)</f>
        <v>0.0</v>
      </c>
      <c r="AQ367"/>
      <c r="AR367"/>
      <c r="AS367" t="n">
        <v>0.0</v>
      </c>
    </row>
    <row r="368">
      <c r="A368" s="1" t="n">
        <v>45232.0</v>
      </c>
      <c r="B368" s="2" t="n">
        <v>45232.50614583334</v>
      </c>
      <c r="C368" t="inlineStr">
        <is>
          <t>3140094012084663</t>
        </is>
      </c>
      <c r="D368" t="inlineStr">
        <is>
          <t>POS0012</t>
        </is>
      </c>
      <c r="E368" t="inlineStr">
        <is>
          <t>77</t>
        </is>
      </c>
      <c r="F368" t="inlineStr">
        <is>
          <t>0094</t>
        </is>
      </c>
      <c r="G368" t="inlineStr">
        <is>
          <t>5305784126</t>
        </is>
      </c>
      <c r="H368" t="n">
        <v>530.0</v>
      </c>
      <c r="I368" t="n">
        <v>504.76</v>
      </c>
      <c r="J368" t="n">
        <v>467.62</v>
      </c>
      <c r="K368" t="inlineStr">
        <is>
          <t>sale</t>
        </is>
      </c>
      <c r="L368" t="inlineStr">
        <is>
          <t/>
        </is>
      </c>
      <c r="M368" t="inlineStr">
        <is>
          <t/>
        </is>
      </c>
      <c r="N368" t="n">
        <v>0.0</v>
      </c>
      <c r="O368" t="n">
        <v>0.0</v>
      </c>
      <c r="P368" t="n">
        <v>392.58</v>
      </c>
      <c r="Q368" t="n">
        <v>392.56</v>
      </c>
      <c r="R368" t="n">
        <v>37.14</v>
      </c>
      <c r="S368" t="n">
        <v>37.14</v>
      </c>
      <c r="T368" t="n">
        <v>5.05</v>
      </c>
      <c r="U368" t="n">
        <v>5.05</v>
      </c>
      <c r="V368" t="n">
        <v>84.17</v>
      </c>
      <c r="W368" t="n">
        <v>84.17</v>
      </c>
      <c r="X368" t="n">
        <v>6.62</v>
      </c>
      <c r="Y368" t="n">
        <v>6.62</v>
      </c>
      <c r="Z368" t="n">
        <v>16.34</v>
      </c>
      <c r="AA368" t="n">
        <v>16.34</v>
      </c>
      <c r="AB368" t="n">
        <v>25.24</v>
      </c>
      <c r="AC368" t="n">
        <v>25.24</v>
      </c>
      <c r="AD368" t="n">
        <v>25.24000000000001</v>
      </c>
      <c r="AE368" t="n">
        <v>0.01999999999998181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inlineStr">
        <is>
          <t>unreconciled</t>
        </is>
      </c>
      <c r="AM368" t="inlineStr">
        <is>
          <t>Order Amount Mismatch (POS&gt;3PO)</t>
        </is>
      </c>
      <c r="AN368" t="n">
        <v>25.24</v>
      </c>
      <c r="AO368" t="n">
        <f>ROUND(P368*100/H368,2)</f>
        <v>0.0</v>
      </c>
      <c r="AP368" t="n">
        <f>ROUND(Q368*100/I368,2)</f>
        <v>0.0</v>
      </c>
      <c r="AQ368"/>
      <c r="AR368"/>
      <c r="AS368" t="n">
        <v>0.0</v>
      </c>
    </row>
    <row r="369">
      <c r="A369" s="1" t="n">
        <v>45232.0</v>
      </c>
      <c r="B369" s="2" t="n">
        <v>45232.61927083333</v>
      </c>
      <c r="C369" t="inlineStr">
        <is>
          <t>3140094012084737</t>
        </is>
      </c>
      <c r="D369" t="inlineStr">
        <is>
          <t>POS0012</t>
        </is>
      </c>
      <c r="E369" t="inlineStr">
        <is>
          <t>52</t>
        </is>
      </c>
      <c r="F369" t="inlineStr">
        <is>
          <t>0094</t>
        </is>
      </c>
      <c r="G369" t="inlineStr">
        <is>
          <t>5305785181</t>
        </is>
      </c>
      <c r="H369" t="n">
        <v>267.0</v>
      </c>
      <c r="I369" t="n">
        <v>254.28</v>
      </c>
      <c r="J369" t="n">
        <v>217.14</v>
      </c>
      <c r="K369" t="inlineStr">
        <is>
          <t>sale</t>
        </is>
      </c>
      <c r="L369" t="inlineStr">
        <is>
          <t/>
        </is>
      </c>
      <c r="M369" t="inlineStr">
        <is>
          <t/>
        </is>
      </c>
      <c r="N369" t="n">
        <v>0.0</v>
      </c>
      <c r="O369" t="n">
        <v>0.0</v>
      </c>
      <c r="P369" t="n">
        <v>201.67</v>
      </c>
      <c r="Q369" t="n">
        <v>201.67</v>
      </c>
      <c r="R369" t="n">
        <v>37.14</v>
      </c>
      <c r="S369" t="n">
        <v>37.14</v>
      </c>
      <c r="T369" t="n">
        <v>2.54</v>
      </c>
      <c r="U369" t="n">
        <v>2.54</v>
      </c>
      <c r="V369" t="n">
        <v>39.09</v>
      </c>
      <c r="W369" t="n">
        <v>39.09</v>
      </c>
      <c r="X369" t="n">
        <v>3.34</v>
      </c>
      <c r="Y369" t="n">
        <v>3.34</v>
      </c>
      <c r="Z369" t="n">
        <v>7.64</v>
      </c>
      <c r="AA369" t="n">
        <v>7.64</v>
      </c>
      <c r="AB369" t="n">
        <v>12.72</v>
      </c>
      <c r="AC369" t="n">
        <v>12.72</v>
      </c>
      <c r="AD369" t="n">
        <v>12.719999999999999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inlineStr">
        <is>
          <t>unreconciled</t>
        </is>
      </c>
      <c r="AM369" t="inlineStr">
        <is>
          <t>Order Amount Mismatch (POS&gt;3PO)</t>
        </is>
      </c>
      <c r="AN369" t="n">
        <v>12.72</v>
      </c>
      <c r="AO369" t="n">
        <f>ROUND(P369*100/H369,2)</f>
        <v>0.0</v>
      </c>
      <c r="AP369" t="n">
        <f>ROUND(Q369*100/I369,2)</f>
        <v>0.0</v>
      </c>
      <c r="AQ369"/>
      <c r="AR369"/>
      <c r="AS369" t="n">
        <v>0.0</v>
      </c>
    </row>
    <row r="370">
      <c r="A370" s="1" t="n">
        <v>45232.0</v>
      </c>
      <c r="B370" s="2" t="n">
        <v>45232.88575231482</v>
      </c>
      <c r="C370" t="inlineStr">
        <is>
          <t>3140023012059060</t>
        </is>
      </c>
      <c r="D370" t="inlineStr">
        <is>
          <t>POS0012</t>
        </is>
      </c>
      <c r="E370" t="inlineStr">
        <is>
          <t>54</t>
        </is>
      </c>
      <c r="F370" t="inlineStr">
        <is>
          <t>0023</t>
        </is>
      </c>
      <c r="G370" t="inlineStr">
        <is>
          <t>5305807832</t>
        </is>
      </c>
      <c r="H370" t="n">
        <v>94.0</v>
      </c>
      <c r="I370" t="n">
        <v>89.52</v>
      </c>
      <c r="J370" t="n">
        <v>52.38</v>
      </c>
      <c r="K370" t="inlineStr">
        <is>
          <t>sale</t>
        </is>
      </c>
      <c r="L370" t="inlineStr">
        <is>
          <t/>
        </is>
      </c>
      <c r="M370" t="inlineStr">
        <is>
          <t/>
        </is>
      </c>
      <c r="N370" t="n">
        <v>0.0</v>
      </c>
      <c r="O370" t="n">
        <v>0.0</v>
      </c>
      <c r="P370" t="n">
        <v>76.1</v>
      </c>
      <c r="Q370" t="n">
        <v>76.1</v>
      </c>
      <c r="R370" t="n">
        <v>37.14</v>
      </c>
      <c r="S370" t="n">
        <v>37.14</v>
      </c>
      <c r="T370" t="n">
        <v>0.9</v>
      </c>
      <c r="U370" t="n">
        <v>0.9</v>
      </c>
      <c r="V370" t="n">
        <v>9.43</v>
      </c>
      <c r="W370" t="n">
        <v>9.43</v>
      </c>
      <c r="X370" t="n">
        <v>1.18</v>
      </c>
      <c r="Y370" t="n">
        <v>1.18</v>
      </c>
      <c r="Z370" t="n">
        <v>1.91</v>
      </c>
      <c r="AA370" t="n">
        <v>1.91</v>
      </c>
      <c r="AB370" t="n">
        <v>4.48</v>
      </c>
      <c r="AC370" t="n">
        <v>4.48</v>
      </c>
      <c r="AD370" t="n">
        <v>4.480000000000004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inlineStr">
        <is>
          <t>unreconciled</t>
        </is>
      </c>
      <c r="AM370" t="inlineStr">
        <is>
          <t>Order Amount Mismatch (POS&gt;3PO)</t>
        </is>
      </c>
      <c r="AN370" t="n">
        <v>4.48</v>
      </c>
      <c r="AO370" t="n">
        <f>ROUND(P370*100/H370,2)</f>
        <v>0.0</v>
      </c>
      <c r="AP370" t="n">
        <f>ROUND(Q370*100/I370,2)</f>
        <v>0.0</v>
      </c>
      <c r="AQ370"/>
      <c r="AR370"/>
      <c r="AS370" t="n">
        <v>0.0</v>
      </c>
    </row>
    <row r="371">
      <c r="A371" s="1" t="n">
        <v>45231.0</v>
      </c>
      <c r="B371" s="2" t="n">
        <v>45231.67858796296</v>
      </c>
      <c r="C371" t="inlineStr">
        <is>
          <t>3140023012058748</t>
        </is>
      </c>
      <c r="D371" t="inlineStr">
        <is>
          <t>POS0012</t>
        </is>
      </c>
      <c r="E371" t="inlineStr">
        <is>
          <t>42</t>
        </is>
      </c>
      <c r="F371" t="inlineStr">
        <is>
          <t>0023</t>
        </is>
      </c>
      <c r="G371" t="inlineStr">
        <is>
          <t>5305822628</t>
        </is>
      </c>
      <c r="H371" t="n">
        <v>275.0</v>
      </c>
      <c r="I371" t="n">
        <v>261.89</v>
      </c>
      <c r="J371" t="n">
        <v>224.75</v>
      </c>
      <c r="K371" t="inlineStr">
        <is>
          <t>sale</t>
        </is>
      </c>
      <c r="L371" t="inlineStr">
        <is>
          <t/>
        </is>
      </c>
      <c r="M371" t="inlineStr">
        <is>
          <t/>
        </is>
      </c>
      <c r="N371" t="n">
        <v>0.0</v>
      </c>
      <c r="O371" t="n">
        <v>0.0</v>
      </c>
      <c r="P371" t="n">
        <v>207.47</v>
      </c>
      <c r="Q371" t="n">
        <v>207.47</v>
      </c>
      <c r="R371" t="n">
        <v>37.14</v>
      </c>
      <c r="S371" t="n">
        <v>37.14</v>
      </c>
      <c r="T371" t="n">
        <v>2.62</v>
      </c>
      <c r="U371" t="n">
        <v>2.62</v>
      </c>
      <c r="V371" t="n">
        <v>40.46</v>
      </c>
      <c r="W371" t="n">
        <v>40.46</v>
      </c>
      <c r="X371" t="n">
        <v>3.44</v>
      </c>
      <c r="Y371" t="n">
        <v>3.44</v>
      </c>
      <c r="Z371" t="n">
        <v>7.9</v>
      </c>
      <c r="AA371" t="n">
        <v>7.9</v>
      </c>
      <c r="AB371" t="n">
        <v>13.1</v>
      </c>
      <c r="AC371" t="n">
        <v>13.1</v>
      </c>
      <c r="AD371" t="n">
        <v>13.110000000000014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inlineStr">
        <is>
          <t>unreconciled</t>
        </is>
      </c>
      <c r="AM371" t="inlineStr">
        <is>
          <t>Order Amount Mismatch (POS&gt;3PO)</t>
        </is>
      </c>
      <c r="AN371" t="n">
        <v>13.11</v>
      </c>
      <c r="AO371" t="n">
        <f>ROUND(P371*100/H371,2)</f>
        <v>0.0</v>
      </c>
      <c r="AP371" t="n">
        <f>ROUND(Q371*100/I371,2)</f>
        <v>0.0</v>
      </c>
      <c r="AQ371"/>
      <c r="AR371"/>
      <c r="AS371" t="n">
        <v>0.0</v>
      </c>
    </row>
    <row r="372">
      <c r="A372" s="1" t="n">
        <v>45231.0</v>
      </c>
      <c r="B372" s="2" t="n">
        <v>45231.586064814815</v>
      </c>
      <c r="C372" t="inlineStr">
        <is>
          <t>3140094012084365</t>
        </is>
      </c>
      <c r="D372" t="inlineStr">
        <is>
          <t>POS0012</t>
        </is>
      </c>
      <c r="E372" t="inlineStr">
        <is>
          <t>79</t>
        </is>
      </c>
      <c r="F372" t="inlineStr">
        <is>
          <t>0094</t>
        </is>
      </c>
      <c r="G372" t="inlineStr">
        <is>
          <t>5305823020</t>
        </is>
      </c>
      <c r="H372" t="n">
        <v>278.0</v>
      </c>
      <c r="I372" t="n">
        <v>264.76</v>
      </c>
      <c r="J372" t="n">
        <v>227.62</v>
      </c>
      <c r="K372" t="inlineStr">
        <is>
          <t>sale</t>
        </is>
      </c>
      <c r="L372" t="inlineStr">
        <is>
          <t/>
        </is>
      </c>
      <c r="M372" t="inlineStr">
        <is>
          <t/>
        </is>
      </c>
      <c r="N372" t="n">
        <v>0.0</v>
      </c>
      <c r="O372" t="n">
        <v>0.0</v>
      </c>
      <c r="P372" t="n">
        <v>209.66</v>
      </c>
      <c r="Q372" t="n">
        <v>209.64</v>
      </c>
      <c r="R372" t="n">
        <v>37.14</v>
      </c>
      <c r="S372" t="n">
        <v>37.14</v>
      </c>
      <c r="T372" t="n">
        <v>2.65</v>
      </c>
      <c r="U372" t="n">
        <v>2.65</v>
      </c>
      <c r="V372" t="n">
        <v>40.97</v>
      </c>
      <c r="W372" t="n">
        <v>40.97</v>
      </c>
      <c r="X372" t="n">
        <v>3.48</v>
      </c>
      <c r="Y372" t="n">
        <v>3.48</v>
      </c>
      <c r="Z372" t="n">
        <v>8.0</v>
      </c>
      <c r="AA372" t="n">
        <v>8.0</v>
      </c>
      <c r="AB372" t="n">
        <v>13.24</v>
      </c>
      <c r="AC372" t="n">
        <v>13.24</v>
      </c>
      <c r="AD372" t="n">
        <v>13.240000000000009</v>
      </c>
      <c r="AE372" t="n">
        <v>0.020000000000010232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inlineStr">
        <is>
          <t>unreconciled</t>
        </is>
      </c>
      <c r="AM372" t="inlineStr">
        <is>
          <t>Order Amount Mismatch (POS&gt;3PO)</t>
        </is>
      </c>
      <c r="AN372" t="n">
        <v>13.24</v>
      </c>
      <c r="AO372" t="n">
        <f>ROUND(P372*100/H372,2)</f>
        <v>0.0</v>
      </c>
      <c r="AP372" t="n">
        <f>ROUND(Q372*100/I372,2)</f>
        <v>0.0</v>
      </c>
      <c r="AQ372"/>
      <c r="AR372"/>
      <c r="AS372" t="n">
        <v>0.0</v>
      </c>
    </row>
    <row r="373">
      <c r="A373" s="1" t="n">
        <v>45231.0</v>
      </c>
      <c r="B373" s="2" t="n">
        <v>45231.42694444444</v>
      </c>
      <c r="C373" t="inlineStr">
        <is>
          <t>3140023012058695</t>
        </is>
      </c>
      <c r="D373" t="inlineStr">
        <is>
          <t>POS0012</t>
        </is>
      </c>
      <c r="E373" t="inlineStr">
        <is>
          <t>89</t>
        </is>
      </c>
      <c r="F373" t="inlineStr">
        <is>
          <t>0023</t>
        </is>
      </c>
      <c r="G373" t="inlineStr">
        <is>
          <t>5305824762</t>
        </is>
      </c>
      <c r="H373" t="n">
        <v>267.0</v>
      </c>
      <c r="I373" t="n">
        <v>254.28</v>
      </c>
      <c r="J373" t="n">
        <v>217.14</v>
      </c>
      <c r="K373" t="inlineStr">
        <is>
          <t>sale</t>
        </is>
      </c>
      <c r="L373" t="inlineStr">
        <is>
          <t/>
        </is>
      </c>
      <c r="M373" t="inlineStr">
        <is>
          <t/>
        </is>
      </c>
      <c r="N373" t="n">
        <v>0.0</v>
      </c>
      <c r="O373" t="n">
        <v>0.0</v>
      </c>
      <c r="P373" t="n">
        <v>201.67</v>
      </c>
      <c r="Q373" t="n">
        <v>201.67</v>
      </c>
      <c r="R373" t="n">
        <v>37.14</v>
      </c>
      <c r="S373" t="n">
        <v>37.14</v>
      </c>
      <c r="T373" t="n">
        <v>2.54</v>
      </c>
      <c r="U373" t="n">
        <v>2.54</v>
      </c>
      <c r="V373" t="n">
        <v>39.09</v>
      </c>
      <c r="W373" t="n">
        <v>39.09</v>
      </c>
      <c r="X373" t="n">
        <v>3.34</v>
      </c>
      <c r="Y373" t="n">
        <v>3.34</v>
      </c>
      <c r="Z373" t="n">
        <v>7.64</v>
      </c>
      <c r="AA373" t="n">
        <v>7.64</v>
      </c>
      <c r="AB373" t="n">
        <v>12.72</v>
      </c>
      <c r="AC373" t="n">
        <v>12.72</v>
      </c>
      <c r="AD373" t="n">
        <v>12.719999999999999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inlineStr">
        <is>
          <t>unreconciled</t>
        </is>
      </c>
      <c r="AM373" t="inlineStr">
        <is>
          <t>Order Amount Mismatch (POS&gt;3PO)</t>
        </is>
      </c>
      <c r="AN373" t="n">
        <v>12.72</v>
      </c>
      <c r="AO373" t="n">
        <f>ROUND(P373*100/H373,2)</f>
        <v>0.0</v>
      </c>
      <c r="AP373" t="n">
        <f>ROUND(Q373*100/I373,2)</f>
        <v>0.0</v>
      </c>
      <c r="AQ373"/>
      <c r="AR373"/>
      <c r="AS373" t="n">
        <v>0.0</v>
      </c>
    </row>
    <row r="374">
      <c r="A374" s="1" t="n">
        <v>45235.0</v>
      </c>
      <c r="B374" s="2" t="n">
        <v>45235.80488425926</v>
      </c>
      <c r="C374" t="inlineStr">
        <is>
          <t>3140094012086200</t>
        </is>
      </c>
      <c r="D374" t="inlineStr">
        <is>
          <t>POS0012</t>
        </is>
      </c>
      <c r="E374" t="inlineStr">
        <is>
          <t>15</t>
        </is>
      </c>
      <c r="F374" t="inlineStr">
        <is>
          <t>0094</t>
        </is>
      </c>
      <c r="G374" t="inlineStr">
        <is>
          <t>5305830778</t>
        </is>
      </c>
      <c r="H374" t="n">
        <v>754.0</v>
      </c>
      <c r="I374" t="n">
        <v>718.11</v>
      </c>
      <c r="J374" t="n">
        <v>680.97</v>
      </c>
      <c r="K374" t="inlineStr">
        <is>
          <t>sale</t>
        </is>
      </c>
      <c r="L374" t="inlineStr">
        <is>
          <t/>
        </is>
      </c>
      <c r="M374" t="inlineStr">
        <is>
          <t/>
        </is>
      </c>
      <c r="N374" t="n">
        <v>0.0</v>
      </c>
      <c r="O374" t="n">
        <v>0.0</v>
      </c>
      <c r="P374" t="n">
        <v>555.17</v>
      </c>
      <c r="Q374" t="n">
        <v>555.16</v>
      </c>
      <c r="R374" t="n">
        <v>37.14</v>
      </c>
      <c r="S374" t="n">
        <v>37.14</v>
      </c>
      <c r="T374" t="n">
        <v>7.18</v>
      </c>
      <c r="U374" t="n">
        <v>7.18</v>
      </c>
      <c r="V374" t="n">
        <v>122.57</v>
      </c>
      <c r="W374" t="n">
        <v>122.57</v>
      </c>
      <c r="X374" t="n">
        <v>9.43</v>
      </c>
      <c r="Y374" t="n">
        <v>9.43</v>
      </c>
      <c r="Z374" t="n">
        <v>23.76</v>
      </c>
      <c r="AA374" t="n">
        <v>23.76</v>
      </c>
      <c r="AB374" t="n">
        <v>35.9</v>
      </c>
      <c r="AC374" t="n">
        <v>35.91</v>
      </c>
      <c r="AD374" t="n">
        <v>35.889999999999986</v>
      </c>
      <c r="AE374" t="n">
        <v>0.009999999999990905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-0.00999999999999801</v>
      </c>
      <c r="AL374" t="inlineStr">
        <is>
          <t>unreconciled</t>
        </is>
      </c>
      <c r="AM374" t="inlineStr">
        <is>
          <t>Order Amount Mismatch (POS&gt;3PO)</t>
        </is>
      </c>
      <c r="AN374" t="n">
        <v>35.89</v>
      </c>
      <c r="AO374" t="n">
        <f>ROUND(P374*100/H374,2)</f>
        <v>0.0</v>
      </c>
      <c r="AP374" t="n">
        <f>ROUND(Q374*100/I374,2)</f>
        <v>0.0</v>
      </c>
      <c r="AQ374"/>
      <c r="AR374"/>
      <c r="AS374" t="n">
        <v>0.0</v>
      </c>
    </row>
    <row r="375">
      <c r="A375" s="1" t="n">
        <v>45231.0</v>
      </c>
      <c r="B375" s="2" t="n">
        <v>45231.820335648146</v>
      </c>
      <c r="C375" t="inlineStr">
        <is>
          <t>3140094012084494</t>
        </is>
      </c>
      <c r="D375" t="inlineStr">
        <is>
          <t>POS0012</t>
        </is>
      </c>
      <c r="E375" t="inlineStr">
        <is>
          <t>08</t>
        </is>
      </c>
      <c r="F375" t="inlineStr">
        <is>
          <t>0094</t>
        </is>
      </c>
      <c r="G375" t="inlineStr">
        <is>
          <t>5305832058</t>
        </is>
      </c>
      <c r="H375" t="n">
        <v>687.0</v>
      </c>
      <c r="I375" t="n">
        <v>654.28</v>
      </c>
      <c r="J375" t="n">
        <v>617.14</v>
      </c>
      <c r="K375" t="inlineStr">
        <is>
          <t>sale</t>
        </is>
      </c>
      <c r="L375" t="inlineStr">
        <is>
          <t/>
        </is>
      </c>
      <c r="M375" t="inlineStr">
        <is>
          <t/>
        </is>
      </c>
      <c r="N375" t="n">
        <v>0.0</v>
      </c>
      <c r="O375" t="n">
        <v>0.0</v>
      </c>
      <c r="P375" t="n">
        <v>506.52</v>
      </c>
      <c r="Q375" t="n">
        <v>506.5</v>
      </c>
      <c r="R375" t="n">
        <v>37.14</v>
      </c>
      <c r="S375" t="n">
        <v>37.14</v>
      </c>
      <c r="T375" t="n">
        <v>6.54</v>
      </c>
      <c r="U375" t="n">
        <v>6.54</v>
      </c>
      <c r="V375" t="n">
        <v>111.09</v>
      </c>
      <c r="W375" t="n">
        <v>111.09</v>
      </c>
      <c r="X375" t="n">
        <v>8.59</v>
      </c>
      <c r="Y375" t="n">
        <v>8.59</v>
      </c>
      <c r="Z375" t="n">
        <v>21.54</v>
      </c>
      <c r="AA375" t="n">
        <v>21.55</v>
      </c>
      <c r="AB375" t="n">
        <v>32.72</v>
      </c>
      <c r="AC375" t="n">
        <v>32.71</v>
      </c>
      <c r="AD375" t="n">
        <v>32.72000000000003</v>
      </c>
      <c r="AE375" t="n">
        <v>0.01999999999998181</v>
      </c>
      <c r="AF375" t="n">
        <v>0.0</v>
      </c>
      <c r="AG375" t="n">
        <v>0.0</v>
      </c>
      <c r="AH375" t="n">
        <v>0.0</v>
      </c>
      <c r="AI375" t="n">
        <v>0.0</v>
      </c>
      <c r="AJ375" t="n">
        <v>-0.010000000000001563</v>
      </c>
      <c r="AK375" t="n">
        <v>0.00999999999999801</v>
      </c>
      <c r="AL375" t="inlineStr">
        <is>
          <t>unreconciled</t>
        </is>
      </c>
      <c r="AM375" t="inlineStr">
        <is>
          <t>Order Amount Mismatch (POS&gt;3PO)</t>
        </is>
      </c>
      <c r="AN375" t="n">
        <v>32.72</v>
      </c>
      <c r="AO375" t="n">
        <f>ROUND(P375*100/H375,2)</f>
        <v>0.0</v>
      </c>
      <c r="AP375" t="n">
        <f>ROUND(Q375*100/I375,2)</f>
        <v>0.0</v>
      </c>
      <c r="AQ375"/>
      <c r="AR375"/>
      <c r="AS375" t="n">
        <v>0.0</v>
      </c>
    </row>
    <row r="376">
      <c r="A376" s="1" t="n">
        <v>45232.0</v>
      </c>
      <c r="B376" s="2" t="n">
        <v>45232.68828703704</v>
      </c>
      <c r="C376" t="inlineStr">
        <is>
          <t>3140094012084782</t>
        </is>
      </c>
      <c r="D376" t="inlineStr">
        <is>
          <t>POS0012</t>
        </is>
      </c>
      <c r="E376" t="inlineStr">
        <is>
          <t>97</t>
        </is>
      </c>
      <c r="F376" t="inlineStr">
        <is>
          <t>0094</t>
        </is>
      </c>
      <c r="G376" t="inlineStr">
        <is>
          <t>5305848437</t>
        </is>
      </c>
      <c r="H376" t="n">
        <v>96.0</v>
      </c>
      <c r="I376" t="n">
        <v>91.42</v>
      </c>
      <c r="J376" t="n">
        <v>54.28</v>
      </c>
      <c r="K376" t="inlineStr">
        <is>
          <t>sale</t>
        </is>
      </c>
      <c r="L376" t="inlineStr">
        <is>
          <t/>
        </is>
      </c>
      <c r="M376" t="inlineStr">
        <is>
          <t/>
        </is>
      </c>
      <c r="N376" t="n">
        <v>0.0</v>
      </c>
      <c r="O376" t="n">
        <v>0.0</v>
      </c>
      <c r="P376" t="n">
        <v>77.57</v>
      </c>
      <c r="Q376" t="n">
        <v>77.55</v>
      </c>
      <c r="R376" t="n">
        <v>37.14</v>
      </c>
      <c r="S376" t="n">
        <v>37.14</v>
      </c>
      <c r="T376" t="n">
        <v>0.91</v>
      </c>
      <c r="U376" t="n">
        <v>0.91</v>
      </c>
      <c r="V376" t="n">
        <v>9.77</v>
      </c>
      <c r="W376" t="n">
        <v>9.77</v>
      </c>
      <c r="X376" t="n">
        <v>1.2</v>
      </c>
      <c r="Y376" t="n">
        <v>1.2</v>
      </c>
      <c r="Z376" t="n">
        <v>1.97</v>
      </c>
      <c r="AA376" t="n">
        <v>1.98</v>
      </c>
      <c r="AB376" t="n">
        <v>4.58</v>
      </c>
      <c r="AC376" t="n">
        <v>4.57</v>
      </c>
      <c r="AD376" t="n">
        <v>4.579999999999998</v>
      </c>
      <c r="AE376" t="n">
        <v>0.01999999999999602</v>
      </c>
      <c r="AF376" t="n">
        <v>0.0</v>
      </c>
      <c r="AG376" t="n">
        <v>0.0</v>
      </c>
      <c r="AH376" t="n">
        <v>0.0</v>
      </c>
      <c r="AI376" t="n">
        <v>0.0</v>
      </c>
      <c r="AJ376" t="n">
        <v>-0.010000000000000009</v>
      </c>
      <c r="AK376" t="n">
        <v>0.009999999999999787</v>
      </c>
      <c r="AL376" t="inlineStr">
        <is>
          <t>unreconciled</t>
        </is>
      </c>
      <c r="AM376" t="inlineStr">
        <is>
          <t>Order Amount Mismatch (POS&gt;3PO)</t>
        </is>
      </c>
      <c r="AN376" t="n">
        <v>4.58</v>
      </c>
      <c r="AO376" t="n">
        <f>ROUND(P376*100/H376,2)</f>
        <v>0.0</v>
      </c>
      <c r="AP376" t="n">
        <f>ROUND(Q376*100/I376,2)</f>
        <v>0.0</v>
      </c>
      <c r="AQ376"/>
      <c r="AR376"/>
      <c r="AS376" t="n">
        <v>0.0</v>
      </c>
    </row>
    <row r="377">
      <c r="A377" s="1" t="n">
        <v>45234.0</v>
      </c>
      <c r="B377" s="2" t="n">
        <v>45234.839155092595</v>
      </c>
      <c r="C377" t="inlineStr">
        <is>
          <t>3140094012085711</t>
        </is>
      </c>
      <c r="D377" t="inlineStr">
        <is>
          <t>POS0012</t>
        </is>
      </c>
      <c r="E377" t="inlineStr">
        <is>
          <t>26</t>
        </is>
      </c>
      <c r="F377" t="inlineStr">
        <is>
          <t>0094</t>
        </is>
      </c>
      <c r="G377" t="inlineStr">
        <is>
          <t>5305861785</t>
        </is>
      </c>
      <c r="H377" t="n">
        <v>304.0</v>
      </c>
      <c r="I377" t="n">
        <v>289.52</v>
      </c>
      <c r="J377" t="n">
        <v>252.38</v>
      </c>
      <c r="K377" t="inlineStr">
        <is>
          <t>sale</t>
        </is>
      </c>
      <c r="L377" t="inlineStr">
        <is>
          <t/>
        </is>
      </c>
      <c r="M377" t="inlineStr">
        <is>
          <t/>
        </is>
      </c>
      <c r="N377" t="n">
        <v>0.0</v>
      </c>
      <c r="O377" t="n">
        <v>0.0</v>
      </c>
      <c r="P377" t="n">
        <v>228.53</v>
      </c>
      <c r="Q377" t="n">
        <v>228.51</v>
      </c>
      <c r="R377" t="n">
        <v>37.14</v>
      </c>
      <c r="S377" t="n">
        <v>37.14</v>
      </c>
      <c r="T377" t="n">
        <v>2.9</v>
      </c>
      <c r="U377" t="n">
        <v>2.9</v>
      </c>
      <c r="V377" t="n">
        <v>45.43</v>
      </c>
      <c r="W377" t="n">
        <v>45.43</v>
      </c>
      <c r="X377" t="n">
        <v>3.8</v>
      </c>
      <c r="Y377" t="n">
        <v>3.8</v>
      </c>
      <c r="Z377" t="n">
        <v>8.86</v>
      </c>
      <c r="AA377" t="n">
        <v>8.86</v>
      </c>
      <c r="AB377" t="n">
        <v>14.48</v>
      </c>
      <c r="AC377" t="n">
        <v>14.48</v>
      </c>
      <c r="AD377" t="n">
        <v>14.480000000000018</v>
      </c>
      <c r="AE377" t="n">
        <v>0.020000000000010232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inlineStr">
        <is>
          <t>unreconciled</t>
        </is>
      </c>
      <c r="AM377" t="inlineStr">
        <is>
          <t>Order Amount Mismatch (POS&gt;3PO)</t>
        </is>
      </c>
      <c r="AN377" t="n">
        <v>14.48</v>
      </c>
      <c r="AO377" t="n">
        <f>ROUND(P377*100/H377,2)</f>
        <v>0.0</v>
      </c>
      <c r="AP377" t="n">
        <f>ROUND(Q377*100/I377,2)</f>
        <v>0.0</v>
      </c>
      <c r="AQ377"/>
      <c r="AR377"/>
      <c r="AS377" t="n">
        <v>0.0</v>
      </c>
    </row>
    <row r="378">
      <c r="A378" s="1" t="n">
        <v>45233.0</v>
      </c>
      <c r="B378" s="2" t="n">
        <v>45233.89699074074</v>
      </c>
      <c r="C378" t="inlineStr">
        <is>
          <t>3140094012085331</t>
        </is>
      </c>
      <c r="D378" t="inlineStr">
        <is>
          <t>POS0012</t>
        </is>
      </c>
      <c r="E378" t="inlineStr">
        <is>
          <t>46</t>
        </is>
      </c>
      <c r="F378" t="inlineStr">
        <is>
          <t>0094</t>
        </is>
      </c>
      <c r="G378" t="inlineStr">
        <is>
          <t>5305882378</t>
        </is>
      </c>
      <c r="H378" t="n">
        <v>284.0</v>
      </c>
      <c r="I378" t="n">
        <v>270.47</v>
      </c>
      <c r="J378" t="n">
        <v>233.33</v>
      </c>
      <c r="K378" t="inlineStr">
        <is>
          <t>sale</t>
        </is>
      </c>
      <c r="L378" t="inlineStr">
        <is>
          <t/>
        </is>
      </c>
      <c r="M378" t="inlineStr">
        <is>
          <t/>
        </is>
      </c>
      <c r="N378" t="n">
        <v>0.0</v>
      </c>
      <c r="O378" t="n">
        <v>0.0</v>
      </c>
      <c r="P378" t="n">
        <v>214.02</v>
      </c>
      <c r="Q378" t="n">
        <v>214.02</v>
      </c>
      <c r="R378" t="n">
        <v>37.14</v>
      </c>
      <c r="S378" t="n">
        <v>37.14</v>
      </c>
      <c r="T378" t="n">
        <v>2.7</v>
      </c>
      <c r="U378" t="n">
        <v>2.7</v>
      </c>
      <c r="V378" t="n">
        <v>42.0</v>
      </c>
      <c r="W378" t="n">
        <v>42.0</v>
      </c>
      <c r="X378" t="n">
        <v>3.55</v>
      </c>
      <c r="Y378" t="n">
        <v>3.55</v>
      </c>
      <c r="Z378" t="n">
        <v>8.2</v>
      </c>
      <c r="AA378" t="n">
        <v>8.2</v>
      </c>
      <c r="AB378" t="n">
        <v>13.52</v>
      </c>
      <c r="AC378" t="n">
        <v>13.52</v>
      </c>
      <c r="AD378" t="n">
        <v>13.529999999999973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inlineStr">
        <is>
          <t>unreconciled</t>
        </is>
      </c>
      <c r="AM378" t="inlineStr">
        <is>
          <t>Order Amount Mismatch (POS&gt;3PO)</t>
        </is>
      </c>
      <c r="AN378" t="n">
        <v>13.53</v>
      </c>
      <c r="AO378" t="n">
        <f>ROUND(P378*100/H378,2)</f>
        <v>0.0</v>
      </c>
      <c r="AP378" t="n">
        <f>ROUND(Q378*100/I378,2)</f>
        <v>0.0</v>
      </c>
      <c r="AQ378"/>
      <c r="AR378"/>
      <c r="AS378" t="n">
        <v>0.0</v>
      </c>
    </row>
    <row r="379">
      <c r="A379" s="1" t="n">
        <v>45231.0</v>
      </c>
      <c r="B379" s="2" t="n">
        <v>45231.73063657407</v>
      </c>
      <c r="C379" t="inlineStr">
        <is>
          <t>3140094012084441</t>
        </is>
      </c>
      <c r="D379" t="inlineStr">
        <is>
          <t>POS0012</t>
        </is>
      </c>
      <c r="E379" t="inlineStr">
        <is>
          <t>55</t>
        </is>
      </c>
      <c r="F379" t="inlineStr">
        <is>
          <t>0094</t>
        </is>
      </c>
      <c r="G379" t="inlineStr">
        <is>
          <t>5305887186</t>
        </is>
      </c>
      <c r="H379" t="n">
        <v>379.0</v>
      </c>
      <c r="I379" t="n">
        <v>360.95</v>
      </c>
      <c r="J379" t="n">
        <v>323.81</v>
      </c>
      <c r="K379" t="inlineStr">
        <is>
          <t>sale</t>
        </is>
      </c>
      <c r="L379" t="inlineStr">
        <is>
          <t/>
        </is>
      </c>
      <c r="M379" t="inlineStr">
        <is>
          <t/>
        </is>
      </c>
      <c r="N379" t="n">
        <v>0.0</v>
      </c>
      <c r="O379" t="n">
        <v>0.0</v>
      </c>
      <c r="P379" t="n">
        <v>282.96</v>
      </c>
      <c r="Q379" t="n">
        <v>282.96</v>
      </c>
      <c r="R379" t="n">
        <v>37.14</v>
      </c>
      <c r="S379" t="n">
        <v>37.14</v>
      </c>
      <c r="T379" t="n">
        <v>3.61</v>
      </c>
      <c r="U379" t="n">
        <v>3.61</v>
      </c>
      <c r="V379" t="n">
        <v>58.29</v>
      </c>
      <c r="W379" t="n">
        <v>58.29</v>
      </c>
      <c r="X379" t="n">
        <v>4.74</v>
      </c>
      <c r="Y379" t="n">
        <v>4.74</v>
      </c>
      <c r="Z379" t="n">
        <v>11.35</v>
      </c>
      <c r="AA379" t="n">
        <v>11.34</v>
      </c>
      <c r="AB379" t="n">
        <v>18.04</v>
      </c>
      <c r="AC379" t="n">
        <v>18.05</v>
      </c>
      <c r="AD379" t="n">
        <v>18.05000000000001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0.009999999999999787</v>
      </c>
      <c r="AK379" t="n">
        <v>-0.010000000000001563</v>
      </c>
      <c r="AL379" t="inlineStr">
        <is>
          <t>unreconciled</t>
        </is>
      </c>
      <c r="AM379" t="inlineStr">
        <is>
          <t>Order Amount Mismatch (POS&gt;3PO)</t>
        </is>
      </c>
      <c r="AN379" t="n">
        <v>18.05</v>
      </c>
      <c r="AO379" t="n">
        <f>ROUND(P379*100/H379,2)</f>
        <v>0.0</v>
      </c>
      <c r="AP379" t="n">
        <f>ROUND(Q379*100/I379,2)</f>
        <v>0.0</v>
      </c>
      <c r="AQ379"/>
      <c r="AR379"/>
      <c r="AS379" t="n">
        <v>0.0</v>
      </c>
    </row>
    <row r="380">
      <c r="A380" s="1" t="n">
        <v>45231.0</v>
      </c>
      <c r="B380" s="2" t="n">
        <v>45231.57297453703</v>
      </c>
      <c r="C380" t="inlineStr">
        <is>
          <t>3140094012084354</t>
        </is>
      </c>
      <c r="D380" t="inlineStr">
        <is>
          <t>POS0012</t>
        </is>
      </c>
      <c r="E380" t="inlineStr">
        <is>
          <t>68</t>
        </is>
      </c>
      <c r="F380" t="inlineStr">
        <is>
          <t>0094</t>
        </is>
      </c>
      <c r="G380" t="inlineStr">
        <is>
          <t>5305900544</t>
        </is>
      </c>
      <c r="H380" t="n">
        <v>1774.0</v>
      </c>
      <c r="I380" t="n">
        <v>1689.49</v>
      </c>
      <c r="J380" t="n">
        <v>1652.35</v>
      </c>
      <c r="K380" t="inlineStr">
        <is>
          <t>sale</t>
        </is>
      </c>
      <c r="L380" t="inlineStr">
        <is>
          <t/>
        </is>
      </c>
      <c r="M380" t="inlineStr">
        <is>
          <t/>
        </is>
      </c>
      <c r="N380" t="n">
        <v>0.0</v>
      </c>
      <c r="O380" t="n">
        <v>0.0</v>
      </c>
      <c r="P380" t="n">
        <v>1295.48</v>
      </c>
      <c r="Q380" t="n">
        <v>1295.48</v>
      </c>
      <c r="R380" t="n">
        <v>37.14</v>
      </c>
      <c r="S380" t="n">
        <v>37.14</v>
      </c>
      <c r="T380" t="n">
        <v>16.89</v>
      </c>
      <c r="U380" t="n">
        <v>16.89</v>
      </c>
      <c r="V380" t="n">
        <v>297.42</v>
      </c>
      <c r="W380" t="n">
        <v>297.42</v>
      </c>
      <c r="X380" t="n">
        <v>22.17</v>
      </c>
      <c r="Y380" t="n">
        <v>22.17</v>
      </c>
      <c r="Z380" t="n">
        <v>57.53</v>
      </c>
      <c r="AA380" t="n">
        <v>57.53</v>
      </c>
      <c r="AB380" t="n">
        <v>84.48</v>
      </c>
      <c r="AC380" t="n">
        <v>84.48</v>
      </c>
      <c r="AD380" t="n">
        <v>84.50999999999999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inlineStr">
        <is>
          <t>unreconciled</t>
        </is>
      </c>
      <c r="AM380" t="inlineStr">
        <is>
          <t>Order Amount Mismatch (POS&gt;3PO)</t>
        </is>
      </c>
      <c r="AN380" t="n">
        <v>84.51</v>
      </c>
      <c r="AO380" t="n">
        <f>ROUND(P380*100/H380,2)</f>
        <v>0.0</v>
      </c>
      <c r="AP380" t="n">
        <f>ROUND(Q380*100/I380,2)</f>
        <v>0.0</v>
      </c>
      <c r="AQ380"/>
      <c r="AR380"/>
      <c r="AS380" t="n">
        <v>0.0</v>
      </c>
    </row>
    <row r="381">
      <c r="A381" s="1" t="n">
        <v>45231.0</v>
      </c>
      <c r="B381" s="2" t="n">
        <v>45231.72137731482</v>
      </c>
      <c r="C381" t="inlineStr">
        <is>
          <t>3140023012058768</t>
        </is>
      </c>
      <c r="D381" t="inlineStr">
        <is>
          <t>POS0012</t>
        </is>
      </c>
      <c r="E381" t="inlineStr">
        <is>
          <t>62</t>
        </is>
      </c>
      <c r="F381" t="inlineStr">
        <is>
          <t>0023</t>
        </is>
      </c>
      <c r="G381" t="inlineStr">
        <is>
          <t>5305912056</t>
        </is>
      </c>
      <c r="H381" t="n">
        <v>650.0</v>
      </c>
      <c r="I381" t="n">
        <v>619.03</v>
      </c>
      <c r="J381" t="n">
        <v>581.89</v>
      </c>
      <c r="K381" t="inlineStr">
        <is>
          <t>sale</t>
        </is>
      </c>
      <c r="L381" t="inlineStr">
        <is>
          <t/>
        </is>
      </c>
      <c r="M381" t="inlineStr">
        <is>
          <t/>
        </is>
      </c>
      <c r="N381" t="n">
        <v>0.0</v>
      </c>
      <c r="O381" t="n">
        <v>0.0</v>
      </c>
      <c r="P381" t="n">
        <v>479.67</v>
      </c>
      <c r="Q381" t="n">
        <v>479.66</v>
      </c>
      <c r="R381" t="n">
        <v>37.14</v>
      </c>
      <c r="S381" t="n">
        <v>37.14</v>
      </c>
      <c r="T381" t="n">
        <v>6.19</v>
      </c>
      <c r="U381" t="n">
        <v>6.19</v>
      </c>
      <c r="V381" t="n">
        <v>104.74</v>
      </c>
      <c r="W381" t="n">
        <v>104.74</v>
      </c>
      <c r="X381" t="n">
        <v>8.12</v>
      </c>
      <c r="Y381" t="n">
        <v>8.12</v>
      </c>
      <c r="Z381" t="n">
        <v>20.31</v>
      </c>
      <c r="AA381" t="n">
        <v>20.31</v>
      </c>
      <c r="AB381" t="n">
        <v>30.96</v>
      </c>
      <c r="AC381" t="n">
        <v>30.95</v>
      </c>
      <c r="AD381" t="n">
        <v>30.970000000000027</v>
      </c>
      <c r="AE381" t="n">
        <v>0.009999999999990905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0.010000000000001563</v>
      </c>
      <c r="AL381" t="inlineStr">
        <is>
          <t>unreconciled</t>
        </is>
      </c>
      <c r="AM381" t="inlineStr">
        <is>
          <t>Order Amount Mismatch (POS&gt;3PO)</t>
        </is>
      </c>
      <c r="AN381" t="n">
        <v>30.97</v>
      </c>
      <c r="AO381" t="n">
        <f>ROUND(P381*100/H381,2)</f>
        <v>0.0</v>
      </c>
      <c r="AP381" t="n">
        <f>ROUND(Q381*100/I381,2)</f>
        <v>0.0</v>
      </c>
      <c r="AQ381"/>
      <c r="AR381"/>
      <c r="AS381" t="n">
        <v>0.0</v>
      </c>
    </row>
    <row r="382">
      <c r="A382" s="1" t="n">
        <v>45231.0</v>
      </c>
      <c r="B382" s="2" t="n">
        <v>45231.46671296296</v>
      </c>
      <c r="C382" t="inlineStr">
        <is>
          <t>3140023012058700</t>
        </is>
      </c>
      <c r="D382" t="inlineStr">
        <is>
          <t>POS0012</t>
        </is>
      </c>
      <c r="E382" t="inlineStr">
        <is>
          <t>94</t>
        </is>
      </c>
      <c r="F382" t="inlineStr">
        <is>
          <t>0023</t>
        </is>
      </c>
      <c r="G382" t="inlineStr">
        <is>
          <t>5305916378</t>
        </is>
      </c>
      <c r="H382" t="n">
        <v>500.00000000000006</v>
      </c>
      <c r="I382" t="n">
        <v>476.18</v>
      </c>
      <c r="J382" t="n">
        <v>439.04</v>
      </c>
      <c r="K382" t="inlineStr">
        <is>
          <t>sale</t>
        </is>
      </c>
      <c r="L382" t="inlineStr">
        <is>
          <t/>
        </is>
      </c>
      <c r="M382" t="inlineStr">
        <is>
          <t/>
        </is>
      </c>
      <c r="N382" t="n">
        <v>0.0</v>
      </c>
      <c r="O382" t="n">
        <v>0.0</v>
      </c>
      <c r="P382" t="n">
        <v>370.79</v>
      </c>
      <c r="Q382" t="n">
        <v>370.78</v>
      </c>
      <c r="R382" t="n">
        <v>37.14</v>
      </c>
      <c r="S382" t="n">
        <v>37.14</v>
      </c>
      <c r="T382" t="n">
        <v>4.76</v>
      </c>
      <c r="U382" t="n">
        <v>4.76</v>
      </c>
      <c r="V382" t="n">
        <v>79.03</v>
      </c>
      <c r="W382" t="n">
        <v>79.03</v>
      </c>
      <c r="X382" t="n">
        <v>6.25</v>
      </c>
      <c r="Y382" t="n">
        <v>6.25</v>
      </c>
      <c r="Z382" t="n">
        <v>15.35</v>
      </c>
      <c r="AA382" t="n">
        <v>15.35</v>
      </c>
      <c r="AB382" t="n">
        <v>23.82</v>
      </c>
      <c r="AC382" t="n">
        <v>23.81</v>
      </c>
      <c r="AD382" t="n">
        <v>23.82000000000005</v>
      </c>
      <c r="AE382" t="n">
        <v>0.010000000000047748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0.010000000000001563</v>
      </c>
      <c r="AL382" t="inlineStr">
        <is>
          <t>unreconciled</t>
        </is>
      </c>
      <c r="AM382" t="inlineStr">
        <is>
          <t>Order Amount Mismatch (POS&gt;3PO)</t>
        </is>
      </c>
      <c r="AN382" t="n">
        <v>23.82</v>
      </c>
      <c r="AO382" t="n">
        <f>ROUND(P382*100/H382,2)</f>
        <v>0.0</v>
      </c>
      <c r="AP382" t="n">
        <f>ROUND(Q382*100/I382,2)</f>
        <v>0.0</v>
      </c>
      <c r="AQ382"/>
      <c r="AR382"/>
      <c r="AS382" t="n">
        <v>0.0</v>
      </c>
    </row>
    <row r="383">
      <c r="A383" s="1" t="n">
        <v>45231.0</v>
      </c>
      <c r="B383" s="2" t="n">
        <v>45231.58936342593</v>
      </c>
      <c r="C383" t="inlineStr">
        <is>
          <t>3140094012084366</t>
        </is>
      </c>
      <c r="D383" t="inlineStr">
        <is>
          <t>POS0012</t>
        </is>
      </c>
      <c r="E383" t="inlineStr">
        <is>
          <t>80</t>
        </is>
      </c>
      <c r="F383" t="inlineStr">
        <is>
          <t>0094</t>
        </is>
      </c>
      <c r="G383" t="inlineStr">
        <is>
          <t>5305947713</t>
        </is>
      </c>
      <c r="H383" t="n">
        <v>246.00000000000003</v>
      </c>
      <c r="I383" t="n">
        <v>234.28</v>
      </c>
      <c r="J383" t="n">
        <v>197.14</v>
      </c>
      <c r="K383" t="inlineStr">
        <is>
          <t>sale</t>
        </is>
      </c>
      <c r="L383" t="inlineStr">
        <is>
          <t/>
        </is>
      </c>
      <c r="M383" t="inlineStr">
        <is>
          <t/>
        </is>
      </c>
      <c r="N383" t="n">
        <v>0.0</v>
      </c>
      <c r="O383" t="n">
        <v>0.0</v>
      </c>
      <c r="P383" t="n">
        <v>186.44</v>
      </c>
      <c r="Q383" t="n">
        <v>186.43</v>
      </c>
      <c r="R383" t="n">
        <v>37.14</v>
      </c>
      <c r="S383" t="n">
        <v>37.14</v>
      </c>
      <c r="T383" t="n">
        <v>2.34</v>
      </c>
      <c r="U383" t="n">
        <v>2.34</v>
      </c>
      <c r="V383" t="n">
        <v>35.49</v>
      </c>
      <c r="W383" t="n">
        <v>35.49</v>
      </c>
      <c r="X383" t="n">
        <v>3.07</v>
      </c>
      <c r="Y383" t="n">
        <v>3.08</v>
      </c>
      <c r="Z383" t="n">
        <v>6.94</v>
      </c>
      <c r="AA383" t="n">
        <v>6.94</v>
      </c>
      <c r="AB383" t="n">
        <v>11.72</v>
      </c>
      <c r="AC383" t="n">
        <v>11.72</v>
      </c>
      <c r="AD383" t="n">
        <v>11.720000000000027</v>
      </c>
      <c r="AE383" t="n">
        <v>0.009999999999990905</v>
      </c>
      <c r="AF383" t="n">
        <v>0.0</v>
      </c>
      <c r="AG383" t="n">
        <v>0.0</v>
      </c>
      <c r="AH383" t="n">
        <v>0.0</v>
      </c>
      <c r="AI383" t="n">
        <v>-0.010000000000000231</v>
      </c>
      <c r="AJ383" t="n">
        <v>0.0</v>
      </c>
      <c r="AK383" t="n">
        <v>0.0</v>
      </c>
      <c r="AL383" t="inlineStr">
        <is>
          <t>unreconciled</t>
        </is>
      </c>
      <c r="AM383" t="inlineStr">
        <is>
          <t>Order Amount Mismatch (POS&gt;3PO)</t>
        </is>
      </c>
      <c r="AN383" t="n">
        <v>11.72</v>
      </c>
      <c r="AO383" t="n">
        <f>ROUND(P383*100/H383,2)</f>
        <v>0.0</v>
      </c>
      <c r="AP383" t="n">
        <f>ROUND(Q383*100/I383,2)</f>
        <v>0.0</v>
      </c>
      <c r="AQ383"/>
      <c r="AR383"/>
      <c r="AS383" t="n">
        <v>0.0</v>
      </c>
    </row>
    <row r="384">
      <c r="A384" s="1" t="n">
        <v>45231.0</v>
      </c>
      <c r="B384" s="2" t="n">
        <v>45231.76584490741</v>
      </c>
      <c r="C384" t="inlineStr">
        <is>
          <t>3140094012084461</t>
        </is>
      </c>
      <c r="D384" t="inlineStr">
        <is>
          <t>POS0012</t>
        </is>
      </c>
      <c r="E384" t="inlineStr">
        <is>
          <t>75</t>
        </is>
      </c>
      <c r="F384" t="inlineStr">
        <is>
          <t>0094</t>
        </is>
      </c>
      <c r="G384" t="inlineStr">
        <is>
          <t>5305953612</t>
        </is>
      </c>
      <c r="H384" t="n">
        <v>260.0</v>
      </c>
      <c r="I384" t="n">
        <v>247.61</v>
      </c>
      <c r="J384" t="n">
        <v>210.47</v>
      </c>
      <c r="K384" t="inlineStr">
        <is>
          <t>sale</t>
        </is>
      </c>
      <c r="L384" t="inlineStr">
        <is>
          <t/>
        </is>
      </c>
      <c r="M384" t="inlineStr">
        <is>
          <t/>
        </is>
      </c>
      <c r="N384" t="n">
        <v>0.0</v>
      </c>
      <c r="O384" t="n">
        <v>0.0</v>
      </c>
      <c r="P384" t="n">
        <v>196.6</v>
      </c>
      <c r="Q384" t="n">
        <v>196.6</v>
      </c>
      <c r="R384" t="n">
        <v>37.14</v>
      </c>
      <c r="S384" t="n">
        <v>37.14</v>
      </c>
      <c r="T384" t="n">
        <v>2.48</v>
      </c>
      <c r="U384" t="n">
        <v>2.48</v>
      </c>
      <c r="V384" t="n">
        <v>37.88</v>
      </c>
      <c r="W384" t="n">
        <v>37.88</v>
      </c>
      <c r="X384" t="n">
        <v>3.25</v>
      </c>
      <c r="Y384" t="n">
        <v>3.25</v>
      </c>
      <c r="Z384" t="n">
        <v>7.4</v>
      </c>
      <c r="AA384" t="n">
        <v>7.4</v>
      </c>
      <c r="AB384" t="n">
        <v>12.38</v>
      </c>
      <c r="AC384" t="n">
        <v>12.38</v>
      </c>
      <c r="AD384" t="n">
        <v>12.389999999999986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inlineStr">
        <is>
          <t>unreconciled</t>
        </is>
      </c>
      <c r="AM384" t="inlineStr">
        <is>
          <t>Order Amount Mismatch (POS&gt;3PO)</t>
        </is>
      </c>
      <c r="AN384" t="n">
        <v>12.39</v>
      </c>
      <c r="AO384" t="n">
        <f>ROUND(P384*100/H384,2)</f>
        <v>0.0</v>
      </c>
      <c r="AP384" t="n">
        <f>ROUND(Q384*100/I384,2)</f>
        <v>0.0</v>
      </c>
      <c r="AQ384"/>
      <c r="AR384"/>
      <c r="AS384" t="n">
        <v>0.0</v>
      </c>
    </row>
    <row r="385">
      <c r="A385" s="1" t="n">
        <v>45234.0</v>
      </c>
      <c r="B385" s="2" t="n">
        <v>45234.89409722222</v>
      </c>
      <c r="C385" t="inlineStr">
        <is>
          <t>3140023012059635</t>
        </is>
      </c>
      <c r="D385" t="inlineStr">
        <is>
          <t>POS0012</t>
        </is>
      </c>
      <c r="E385" t="inlineStr">
        <is>
          <t>27</t>
        </is>
      </c>
      <c r="F385" t="inlineStr">
        <is>
          <t>0023</t>
        </is>
      </c>
      <c r="G385" t="inlineStr">
        <is>
          <t>5305955891</t>
        </is>
      </c>
      <c r="H385" t="n">
        <v>260.0</v>
      </c>
      <c r="I385" t="n">
        <v>247.61</v>
      </c>
      <c r="J385" t="n">
        <v>210.47</v>
      </c>
      <c r="K385" t="inlineStr">
        <is>
          <t>sale</t>
        </is>
      </c>
      <c r="L385" t="inlineStr">
        <is>
          <t/>
        </is>
      </c>
      <c r="M385" t="inlineStr">
        <is>
          <t/>
        </is>
      </c>
      <c r="N385" t="n">
        <v>0.0</v>
      </c>
      <c r="O385" t="n">
        <v>0.0</v>
      </c>
      <c r="P385" t="n">
        <v>196.6</v>
      </c>
      <c r="Q385" t="n">
        <v>196.6</v>
      </c>
      <c r="R385" t="n">
        <v>37.14</v>
      </c>
      <c r="S385" t="n">
        <v>37.14</v>
      </c>
      <c r="T385" t="n">
        <v>2.48</v>
      </c>
      <c r="U385" t="n">
        <v>2.48</v>
      </c>
      <c r="V385" t="n">
        <v>37.88</v>
      </c>
      <c r="W385" t="n">
        <v>37.88</v>
      </c>
      <c r="X385" t="n">
        <v>3.25</v>
      </c>
      <c r="Y385" t="n">
        <v>3.25</v>
      </c>
      <c r="Z385" t="n">
        <v>7.4</v>
      </c>
      <c r="AA385" t="n">
        <v>7.4</v>
      </c>
      <c r="AB385" t="n">
        <v>12.38</v>
      </c>
      <c r="AC385" t="n">
        <v>12.38</v>
      </c>
      <c r="AD385" t="n">
        <v>12.389999999999986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inlineStr">
        <is>
          <t>unreconciled</t>
        </is>
      </c>
      <c r="AM385" t="inlineStr">
        <is>
          <t>Order Amount Mismatch (POS&gt;3PO)</t>
        </is>
      </c>
      <c r="AN385" t="n">
        <v>12.39</v>
      </c>
      <c r="AO385" t="n">
        <f>ROUND(P385*100/H385,2)</f>
        <v>0.0</v>
      </c>
      <c r="AP385" t="n">
        <f>ROUND(Q385*100/I385,2)</f>
        <v>0.0</v>
      </c>
      <c r="AQ385"/>
      <c r="AR385"/>
      <c r="AS385" t="n">
        <v>0.0</v>
      </c>
    </row>
    <row r="386">
      <c r="A386" s="1" t="n">
        <v>45231.0</v>
      </c>
      <c r="B386" s="2" t="n">
        <v>45231.97819444445</v>
      </c>
      <c r="C386" t="inlineStr">
        <is>
          <t>3140094012084602</t>
        </is>
      </c>
      <c r="D386" t="inlineStr">
        <is>
          <t>POS0012</t>
        </is>
      </c>
      <c r="E386" t="inlineStr">
        <is>
          <t>16</t>
        </is>
      </c>
      <c r="F386" t="inlineStr">
        <is>
          <t>0094</t>
        </is>
      </c>
      <c r="G386" t="inlineStr">
        <is>
          <t>5305960194</t>
        </is>
      </c>
      <c r="H386" t="n">
        <v>279.0</v>
      </c>
      <c r="I386" t="n">
        <v>265.71</v>
      </c>
      <c r="J386" t="n">
        <v>228.57</v>
      </c>
      <c r="K386" t="inlineStr">
        <is>
          <t>sale</t>
        </is>
      </c>
      <c r="L386" t="inlineStr">
        <is>
          <t/>
        </is>
      </c>
      <c r="M386" t="inlineStr">
        <is>
          <t/>
        </is>
      </c>
      <c r="N386" t="n">
        <v>0.0</v>
      </c>
      <c r="O386" t="n">
        <v>0.0</v>
      </c>
      <c r="P386" t="n">
        <v>210.39</v>
      </c>
      <c r="Q386" t="n">
        <v>210.39</v>
      </c>
      <c r="R386" t="n">
        <v>37.14</v>
      </c>
      <c r="S386" t="n">
        <v>37.14</v>
      </c>
      <c r="T386" t="n">
        <v>2.66</v>
      </c>
      <c r="U386" t="n">
        <v>2.66</v>
      </c>
      <c r="V386" t="n">
        <v>41.14</v>
      </c>
      <c r="W386" t="n">
        <v>41.14</v>
      </c>
      <c r="X386" t="n">
        <v>3.49</v>
      </c>
      <c r="Y386" t="n">
        <v>3.49</v>
      </c>
      <c r="Z386" t="n">
        <v>8.03</v>
      </c>
      <c r="AA386" t="n">
        <v>8.04</v>
      </c>
      <c r="AB386" t="n">
        <v>13.28</v>
      </c>
      <c r="AC386" t="n">
        <v>13.29</v>
      </c>
      <c r="AD386" t="n">
        <v>13.29000000000002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-0.009999999999999787</v>
      </c>
      <c r="AK386" t="n">
        <v>-0.009999999999999787</v>
      </c>
      <c r="AL386" t="inlineStr">
        <is>
          <t>unreconciled</t>
        </is>
      </c>
      <c r="AM386" t="inlineStr">
        <is>
          <t>Order Amount Mismatch (POS&gt;3PO)</t>
        </is>
      </c>
      <c r="AN386" t="n">
        <v>13.29</v>
      </c>
      <c r="AO386" t="n">
        <f>ROUND(P386*100/H386,2)</f>
        <v>0.0</v>
      </c>
      <c r="AP386" t="n">
        <f>ROUND(Q386*100/I386,2)</f>
        <v>0.0</v>
      </c>
      <c r="AQ386"/>
      <c r="AR386"/>
      <c r="AS386" t="n">
        <v>0.0</v>
      </c>
    </row>
    <row r="387">
      <c r="A387" s="1" t="n">
        <v>45234.0</v>
      </c>
      <c r="B387" s="2" t="n">
        <v>45234.93709490741</v>
      </c>
      <c r="C387" t="inlineStr">
        <is>
          <t>3140023012059656</t>
        </is>
      </c>
      <c r="D387" t="inlineStr">
        <is>
          <t>POS0012</t>
        </is>
      </c>
      <c r="E387" t="inlineStr">
        <is>
          <t>48</t>
        </is>
      </c>
      <c r="F387" t="inlineStr">
        <is>
          <t>0023</t>
        </is>
      </c>
      <c r="G387" t="inlineStr">
        <is>
          <t>5305981246</t>
        </is>
      </c>
      <c r="H387" t="n">
        <v>256.0</v>
      </c>
      <c r="I387" t="n">
        <v>243.81</v>
      </c>
      <c r="J387" t="n">
        <v>206.67</v>
      </c>
      <c r="K387" t="inlineStr">
        <is>
          <t>sale</t>
        </is>
      </c>
      <c r="L387" t="inlineStr">
        <is>
          <t/>
        </is>
      </c>
      <c r="M387" t="inlineStr">
        <is>
          <t/>
        </is>
      </c>
      <c r="N387" t="n">
        <v>0.0</v>
      </c>
      <c r="O387" t="n">
        <v>0.0</v>
      </c>
      <c r="P387" t="n">
        <v>193.7</v>
      </c>
      <c r="Q387" t="n">
        <v>193.68</v>
      </c>
      <c r="R387" t="n">
        <v>37.14</v>
      </c>
      <c r="S387" t="n">
        <v>37.14</v>
      </c>
      <c r="T387" t="n">
        <v>2.44</v>
      </c>
      <c r="U387" t="n">
        <v>2.44</v>
      </c>
      <c r="V387" t="n">
        <v>37.2</v>
      </c>
      <c r="W387" t="n">
        <v>37.2</v>
      </c>
      <c r="X387" t="n">
        <v>3.2</v>
      </c>
      <c r="Y387" t="n">
        <v>3.2</v>
      </c>
      <c r="Z387" t="n">
        <v>7.27</v>
      </c>
      <c r="AA387" t="n">
        <v>7.28</v>
      </c>
      <c r="AB387" t="n">
        <v>12.2</v>
      </c>
      <c r="AC387" t="n">
        <v>12.19</v>
      </c>
      <c r="AD387" t="n">
        <v>12.189999999999998</v>
      </c>
      <c r="AE387" t="n">
        <v>0.01999999999998181</v>
      </c>
      <c r="AF387" t="n">
        <v>0.0</v>
      </c>
      <c r="AG387" t="n">
        <v>0.0</v>
      </c>
      <c r="AH387" t="n">
        <v>0.0</v>
      </c>
      <c r="AI387" t="n">
        <v>0.0</v>
      </c>
      <c r="AJ387" t="n">
        <v>-0.010000000000000675</v>
      </c>
      <c r="AK387" t="n">
        <v>0.009999999999999787</v>
      </c>
      <c r="AL387" t="inlineStr">
        <is>
          <t>unreconciled</t>
        </is>
      </c>
      <c r="AM387" t="inlineStr">
        <is>
          <t>Order Amount Mismatch (POS&gt;3PO)</t>
        </is>
      </c>
      <c r="AN387" t="n">
        <v>12.19</v>
      </c>
      <c r="AO387" t="n">
        <f>ROUND(P387*100/H387,2)</f>
        <v>0.0</v>
      </c>
      <c r="AP387" t="n">
        <f>ROUND(Q387*100/I387,2)</f>
        <v>0.0</v>
      </c>
      <c r="AQ387"/>
      <c r="AR387"/>
      <c r="AS387" t="n">
        <v>0.0</v>
      </c>
    </row>
    <row r="388">
      <c r="A388" s="1" t="n">
        <v>45234.0</v>
      </c>
      <c r="B388" s="2" t="n">
        <v>45234.77302083333</v>
      </c>
      <c r="C388" t="inlineStr">
        <is>
          <t>3140023012059564</t>
        </is>
      </c>
      <c r="D388" t="inlineStr">
        <is>
          <t>POS0012</t>
        </is>
      </c>
      <c r="E388" t="inlineStr">
        <is>
          <t>56</t>
        </is>
      </c>
      <c r="F388" t="inlineStr">
        <is>
          <t>0023</t>
        </is>
      </c>
      <c r="G388" t="inlineStr">
        <is>
          <t>5305985604</t>
        </is>
      </c>
      <c r="H388" t="n">
        <v>299.0</v>
      </c>
      <c r="I388" t="n">
        <v>284.76</v>
      </c>
      <c r="J388" t="n">
        <v>247.62</v>
      </c>
      <c r="K388" t="inlineStr">
        <is>
          <t>sale</t>
        </is>
      </c>
      <c r="L388" t="inlineStr">
        <is>
          <t/>
        </is>
      </c>
      <c r="M388" t="inlineStr">
        <is>
          <t/>
        </is>
      </c>
      <c r="N388" t="n">
        <v>0.0</v>
      </c>
      <c r="O388" t="n">
        <v>0.0</v>
      </c>
      <c r="P388" t="n">
        <v>224.9</v>
      </c>
      <c r="Q388" t="n">
        <v>224.89</v>
      </c>
      <c r="R388" t="n">
        <v>37.14</v>
      </c>
      <c r="S388" t="n">
        <v>37.14</v>
      </c>
      <c r="T388" t="n">
        <v>2.85</v>
      </c>
      <c r="U388" t="n">
        <v>2.85</v>
      </c>
      <c r="V388" t="n">
        <v>44.57</v>
      </c>
      <c r="W388" t="n">
        <v>44.57</v>
      </c>
      <c r="X388" t="n">
        <v>3.74</v>
      </c>
      <c r="Y388" t="n">
        <v>3.74</v>
      </c>
      <c r="Z388" t="n">
        <v>8.7</v>
      </c>
      <c r="AA388" t="n">
        <v>8.69</v>
      </c>
      <c r="AB388" t="n">
        <v>14.24</v>
      </c>
      <c r="AC388" t="n">
        <v>14.24</v>
      </c>
      <c r="AD388" t="n">
        <v>14.240000000000009</v>
      </c>
      <c r="AE388" t="n">
        <v>0.010000000000019327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0.009999999999999787</v>
      </c>
      <c r="AK388" t="n">
        <v>0.0</v>
      </c>
      <c r="AL388" t="inlineStr">
        <is>
          <t>unreconciled</t>
        </is>
      </c>
      <c r="AM388" t="inlineStr">
        <is>
          <t>Order Amount Mismatch (POS&gt;3PO)</t>
        </is>
      </c>
      <c r="AN388" t="n">
        <v>14.24</v>
      </c>
      <c r="AO388" t="n">
        <f>ROUND(P388*100/H388,2)</f>
        <v>0.0</v>
      </c>
      <c r="AP388" t="n">
        <f>ROUND(Q388*100/I388,2)</f>
        <v>0.0</v>
      </c>
      <c r="AQ388"/>
      <c r="AR388"/>
      <c r="AS388" t="n">
        <v>0.0</v>
      </c>
    </row>
    <row r="389">
      <c r="A389" s="1" t="n">
        <v>45231.0</v>
      </c>
      <c r="B389" s="2" t="n">
        <v>45231.53891203704</v>
      </c>
      <c r="C389" t="inlineStr">
        <is>
          <t>3140094012084335</t>
        </is>
      </c>
      <c r="D389" t="inlineStr">
        <is>
          <t>POS0012</t>
        </is>
      </c>
      <c r="E389" t="inlineStr">
        <is>
          <t>49</t>
        </is>
      </c>
      <c r="F389" t="inlineStr">
        <is>
          <t>0094</t>
        </is>
      </c>
      <c r="G389" t="inlineStr">
        <is>
          <t>5305989686</t>
        </is>
      </c>
      <c r="H389" t="n">
        <v>352.0</v>
      </c>
      <c r="I389" t="n">
        <v>335.23</v>
      </c>
      <c r="J389" t="n">
        <v>298.09</v>
      </c>
      <c r="K389" t="inlineStr">
        <is>
          <t>sale</t>
        </is>
      </c>
      <c r="L389" t="inlineStr">
        <is>
          <t/>
        </is>
      </c>
      <c r="M389" t="inlineStr">
        <is>
          <t/>
        </is>
      </c>
      <c r="N389" t="n">
        <v>0.0</v>
      </c>
      <c r="O389" t="n">
        <v>0.0</v>
      </c>
      <c r="P389" t="n">
        <v>263.37</v>
      </c>
      <c r="Q389" t="n">
        <v>263.37</v>
      </c>
      <c r="R389" t="n">
        <v>37.14</v>
      </c>
      <c r="S389" t="n">
        <v>37.14</v>
      </c>
      <c r="T389" t="n">
        <v>3.35</v>
      </c>
      <c r="U389" t="n">
        <v>3.35</v>
      </c>
      <c r="V389" t="n">
        <v>53.66</v>
      </c>
      <c r="W389" t="n">
        <v>53.66</v>
      </c>
      <c r="X389" t="n">
        <v>4.4</v>
      </c>
      <c r="Y389" t="n">
        <v>4.4</v>
      </c>
      <c r="Z389" t="n">
        <v>10.45</v>
      </c>
      <c r="AA389" t="n">
        <v>10.45</v>
      </c>
      <c r="AB389" t="n">
        <v>16.76</v>
      </c>
      <c r="AC389" t="n">
        <v>16.76</v>
      </c>
      <c r="AD389" t="n">
        <v>16.769999999999982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inlineStr">
        <is>
          <t>unreconciled</t>
        </is>
      </c>
      <c r="AM389" t="inlineStr">
        <is>
          <t>Order Amount Mismatch (POS&gt;3PO)</t>
        </is>
      </c>
      <c r="AN389" t="n">
        <v>16.77</v>
      </c>
      <c r="AO389" t="n">
        <f>ROUND(P389*100/H389,2)</f>
        <v>0.0</v>
      </c>
      <c r="AP389" t="n">
        <f>ROUND(Q389*100/I389,2)</f>
        <v>0.0</v>
      </c>
      <c r="AQ389"/>
      <c r="AR389"/>
      <c r="AS389" t="n">
        <v>0.0</v>
      </c>
    </row>
    <row r="390">
      <c r="A390" s="1" t="n">
        <v>45232.0</v>
      </c>
      <c r="B390" s="2" t="n">
        <v>45232.8119212963</v>
      </c>
      <c r="C390" t="inlineStr">
        <is>
          <t>3140023012059023</t>
        </is>
      </c>
      <c r="D390" t="inlineStr">
        <is>
          <t>POS0012</t>
        </is>
      </c>
      <c r="E390" t="inlineStr">
        <is>
          <t>17</t>
        </is>
      </c>
      <c r="F390" t="inlineStr">
        <is>
          <t>0023</t>
        </is>
      </c>
      <c r="G390" t="inlineStr">
        <is>
          <t>5305989998</t>
        </is>
      </c>
      <c r="H390" t="n">
        <v>293.0</v>
      </c>
      <c r="I390" t="n">
        <v>279.04</v>
      </c>
      <c r="J390" t="n">
        <v>241.9</v>
      </c>
      <c r="K390" t="inlineStr">
        <is>
          <t>sale</t>
        </is>
      </c>
      <c r="L390" t="inlineStr">
        <is>
          <t/>
        </is>
      </c>
      <c r="M390" t="inlineStr">
        <is>
          <t/>
        </is>
      </c>
      <c r="N390" t="n">
        <v>0.0</v>
      </c>
      <c r="O390" t="n">
        <v>0.0</v>
      </c>
      <c r="P390" t="n">
        <v>220.55</v>
      </c>
      <c r="Q390" t="n">
        <v>220.56</v>
      </c>
      <c r="R390" t="n">
        <v>37.14</v>
      </c>
      <c r="S390" t="n">
        <v>37.14</v>
      </c>
      <c r="T390" t="n">
        <v>2.79</v>
      </c>
      <c r="U390" t="n">
        <v>2.79</v>
      </c>
      <c r="V390" t="n">
        <v>43.54</v>
      </c>
      <c r="W390" t="n">
        <v>43.54</v>
      </c>
      <c r="X390" t="n">
        <v>3.66</v>
      </c>
      <c r="Y390" t="n">
        <v>3.66</v>
      </c>
      <c r="Z390" t="n">
        <v>8.5</v>
      </c>
      <c r="AA390" t="n">
        <v>8.5</v>
      </c>
      <c r="AB390" t="n">
        <v>13.96</v>
      </c>
      <c r="AC390" t="n">
        <v>13.95</v>
      </c>
      <c r="AD390" t="n">
        <v>13.95999999999998</v>
      </c>
      <c r="AE390" t="n">
        <v>-0.009999999999990905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0.010000000000001563</v>
      </c>
      <c r="AL390" t="inlineStr">
        <is>
          <t>unreconciled</t>
        </is>
      </c>
      <c r="AM390" t="inlineStr">
        <is>
          <t>Order Amount Mismatch (POS&gt;3PO)</t>
        </is>
      </c>
      <c r="AN390" t="n">
        <v>13.96</v>
      </c>
      <c r="AO390" t="n">
        <f>ROUND(P390*100/H390,2)</f>
        <v>0.0</v>
      </c>
      <c r="AP390" t="n">
        <f>ROUND(Q390*100/I390,2)</f>
        <v>0.0</v>
      </c>
      <c r="AQ390"/>
      <c r="AR390"/>
      <c r="AS390" t="n">
        <v>0.0</v>
      </c>
    </row>
    <row r="391">
      <c r="A391" s="1" t="n">
        <v>45232.0</v>
      </c>
      <c r="B391" s="2" t="n">
        <v>45232.60706018518</v>
      </c>
      <c r="C391" t="inlineStr">
        <is>
          <t>3140094012084720</t>
        </is>
      </c>
      <c r="D391" t="inlineStr">
        <is>
          <t>POS0012</t>
        </is>
      </c>
      <c r="E391" t="inlineStr">
        <is>
          <t>35</t>
        </is>
      </c>
      <c r="F391" t="inlineStr">
        <is>
          <t>0094</t>
        </is>
      </c>
      <c r="G391" t="inlineStr">
        <is>
          <t>5305998148</t>
        </is>
      </c>
      <c r="H391" t="n">
        <v>267.0</v>
      </c>
      <c r="I391" t="n">
        <v>254.28</v>
      </c>
      <c r="J391" t="n">
        <v>217.14</v>
      </c>
      <c r="K391" t="inlineStr">
        <is>
          <t>sale</t>
        </is>
      </c>
      <c r="L391" t="inlineStr">
        <is>
          <t/>
        </is>
      </c>
      <c r="M391" t="inlineStr">
        <is>
          <t/>
        </is>
      </c>
      <c r="N391" t="n">
        <v>0.0</v>
      </c>
      <c r="O391" t="n">
        <v>0.0</v>
      </c>
      <c r="P391" t="n">
        <v>201.67</v>
      </c>
      <c r="Q391" t="n">
        <v>201.67</v>
      </c>
      <c r="R391" t="n">
        <v>37.14</v>
      </c>
      <c r="S391" t="n">
        <v>37.14</v>
      </c>
      <c r="T391" t="n">
        <v>2.54</v>
      </c>
      <c r="U391" t="n">
        <v>2.54</v>
      </c>
      <c r="V391" t="n">
        <v>39.09</v>
      </c>
      <c r="W391" t="n">
        <v>39.09</v>
      </c>
      <c r="X391" t="n">
        <v>3.34</v>
      </c>
      <c r="Y391" t="n">
        <v>3.34</v>
      </c>
      <c r="Z391" t="n">
        <v>7.64</v>
      </c>
      <c r="AA391" t="n">
        <v>7.64</v>
      </c>
      <c r="AB391" t="n">
        <v>12.72</v>
      </c>
      <c r="AC391" t="n">
        <v>12.72</v>
      </c>
      <c r="AD391" t="n">
        <v>12.719999999999999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inlineStr">
        <is>
          <t>unreconciled</t>
        </is>
      </c>
      <c r="AM391" t="inlineStr">
        <is>
          <t>Order Amount Mismatch (POS&gt;3PO)</t>
        </is>
      </c>
      <c r="AN391" t="n">
        <v>12.72</v>
      </c>
      <c r="AO391" t="n">
        <f>ROUND(P391*100/H391,2)</f>
        <v>0.0</v>
      </c>
      <c r="AP391" t="n">
        <f>ROUND(Q391*100/I391,2)</f>
        <v>0.0</v>
      </c>
      <c r="AQ391"/>
      <c r="AR391"/>
      <c r="AS391" t="n">
        <v>0.0</v>
      </c>
    </row>
    <row r="392">
      <c r="A392" s="1" t="n">
        <v>45234.0</v>
      </c>
      <c r="B392" s="2" t="n">
        <v>45234.538506944446</v>
      </c>
      <c r="C392" t="inlineStr">
        <is>
          <t>3140023012059454</t>
        </is>
      </c>
      <c r="D392" t="inlineStr">
        <is>
          <t>POS0012</t>
        </is>
      </c>
      <c r="E392" t="inlineStr">
        <is>
          <t>46</t>
        </is>
      </c>
      <c r="F392" t="inlineStr">
        <is>
          <t>0023</t>
        </is>
      </c>
      <c r="G392" t="inlineStr">
        <is>
          <t>5306002941</t>
        </is>
      </c>
      <c r="H392" t="n">
        <v>462.0</v>
      </c>
      <c r="I392" t="n">
        <v>440.0</v>
      </c>
      <c r="J392" t="n">
        <v>402.86</v>
      </c>
      <c r="K392" t="inlineStr">
        <is>
          <t>sale</t>
        </is>
      </c>
      <c r="L392" t="inlineStr">
        <is>
          <t/>
        </is>
      </c>
      <c r="M392" t="inlineStr">
        <is>
          <t/>
        </is>
      </c>
      <c r="N392" t="n">
        <v>0.0</v>
      </c>
      <c r="O392" t="n">
        <v>0.0</v>
      </c>
      <c r="P392" t="n">
        <v>343.22</v>
      </c>
      <c r="Q392" t="n">
        <v>343.22</v>
      </c>
      <c r="R392" t="n">
        <v>37.14</v>
      </c>
      <c r="S392" t="n">
        <v>37.14</v>
      </c>
      <c r="T392" t="n">
        <v>4.4</v>
      </c>
      <c r="U392" t="n">
        <v>4.4</v>
      </c>
      <c r="V392" t="n">
        <v>72.51</v>
      </c>
      <c r="W392" t="n">
        <v>72.51</v>
      </c>
      <c r="X392" t="n">
        <v>5.78</v>
      </c>
      <c r="Y392" t="n">
        <v>5.78</v>
      </c>
      <c r="Z392" t="n">
        <v>14.09</v>
      </c>
      <c r="AA392" t="n">
        <v>14.09</v>
      </c>
      <c r="AB392" t="n">
        <v>22.0</v>
      </c>
      <c r="AC392" t="n">
        <v>22.0</v>
      </c>
      <c r="AD392" t="n">
        <v>22.0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inlineStr">
        <is>
          <t>unreconciled</t>
        </is>
      </c>
      <c r="AM392" t="inlineStr">
        <is>
          <t>Order Amount Mismatch (POS&gt;3PO)</t>
        </is>
      </c>
      <c r="AN392" t="n">
        <v>22.0</v>
      </c>
      <c r="AO392" t="n">
        <f>ROUND(P392*100/H392,2)</f>
        <v>0.0</v>
      </c>
      <c r="AP392" t="n">
        <f>ROUND(Q392*100/I392,2)</f>
        <v>0.0</v>
      </c>
      <c r="AQ392"/>
      <c r="AR392"/>
      <c r="AS392" t="n">
        <v>0.0</v>
      </c>
    </row>
    <row r="393">
      <c r="A393" s="1" t="n">
        <v>45231.0</v>
      </c>
      <c r="B393" s="2" t="n">
        <v>45231.856458333335</v>
      </c>
      <c r="C393" t="inlineStr">
        <is>
          <t>3140094012084521</t>
        </is>
      </c>
      <c r="D393" t="inlineStr">
        <is>
          <t>POS0012</t>
        </is>
      </c>
      <c r="E393" t="inlineStr">
        <is>
          <t>35</t>
        </is>
      </c>
      <c r="F393" t="inlineStr">
        <is>
          <t>0094</t>
        </is>
      </c>
      <c r="G393" t="inlineStr">
        <is>
          <t>5306021775</t>
        </is>
      </c>
      <c r="H393" t="n">
        <v>1028.0</v>
      </c>
      <c r="I393" t="n">
        <v>979.03</v>
      </c>
      <c r="J393" t="n">
        <v>941.89</v>
      </c>
      <c r="K393" t="inlineStr">
        <is>
          <t>sale</t>
        </is>
      </c>
      <c r="L393" t="inlineStr">
        <is>
          <t/>
        </is>
      </c>
      <c r="M393" t="inlineStr">
        <is>
          <t/>
        </is>
      </c>
      <c r="N393" t="n">
        <v>0.0</v>
      </c>
      <c r="O393" t="n">
        <v>0.0</v>
      </c>
      <c r="P393" t="n">
        <v>754.02</v>
      </c>
      <c r="Q393" t="n">
        <v>754.03</v>
      </c>
      <c r="R393" t="n">
        <v>37.14</v>
      </c>
      <c r="S393" t="n">
        <v>37.14</v>
      </c>
      <c r="T393" t="n">
        <v>9.79</v>
      </c>
      <c r="U393" t="n">
        <v>9.79</v>
      </c>
      <c r="V393" t="n">
        <v>169.54</v>
      </c>
      <c r="W393" t="n">
        <v>169.54</v>
      </c>
      <c r="X393" t="n">
        <v>12.85</v>
      </c>
      <c r="Y393" t="n">
        <v>12.85</v>
      </c>
      <c r="Z393" t="n">
        <v>32.83</v>
      </c>
      <c r="AA393" t="n">
        <v>32.83</v>
      </c>
      <c r="AB393" t="n">
        <v>48.96</v>
      </c>
      <c r="AC393" t="n">
        <v>48.95</v>
      </c>
      <c r="AD393" t="n">
        <v>48.97000000000003</v>
      </c>
      <c r="AE393" t="n">
        <v>-0.009999999999990905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0.00999999999999801</v>
      </c>
      <c r="AL393" t="inlineStr">
        <is>
          <t>unreconciled</t>
        </is>
      </c>
      <c r="AM393" t="inlineStr">
        <is>
          <t>Order Amount Mismatch (POS&gt;3PO)</t>
        </is>
      </c>
      <c r="AN393" t="n">
        <v>48.97</v>
      </c>
      <c r="AO393" t="n">
        <f>ROUND(P393*100/H393,2)</f>
        <v>0.0</v>
      </c>
      <c r="AP393" t="n">
        <f>ROUND(Q393*100/I393,2)</f>
        <v>0.0</v>
      </c>
      <c r="AQ393"/>
      <c r="AR393"/>
      <c r="AS393" t="n">
        <v>0.0</v>
      </c>
    </row>
    <row r="394">
      <c r="A394" s="1" t="n">
        <v>45232.0</v>
      </c>
      <c r="B394" s="2" t="n">
        <v>45232.631736111114</v>
      </c>
      <c r="C394" t="inlineStr">
        <is>
          <t>3140023012058972</t>
        </is>
      </c>
      <c r="D394" t="inlineStr">
        <is>
          <t>POS0012</t>
        </is>
      </c>
      <c r="E394" t="inlineStr">
        <is>
          <t>66</t>
        </is>
      </c>
      <c r="F394" t="inlineStr">
        <is>
          <t>0023</t>
        </is>
      </c>
      <c r="G394" t="inlineStr">
        <is>
          <t>5306034734</t>
        </is>
      </c>
      <c r="H394" t="n">
        <v>356.0</v>
      </c>
      <c r="I394" t="n">
        <v>339.04</v>
      </c>
      <c r="J394" t="n">
        <v>301.9</v>
      </c>
      <c r="K394" t="inlineStr">
        <is>
          <t>sale</t>
        </is>
      </c>
      <c r="L394" t="inlineStr">
        <is>
          <t/>
        </is>
      </c>
      <c r="M394" t="inlineStr">
        <is>
          <t/>
        </is>
      </c>
      <c r="N394" t="n">
        <v>0.0</v>
      </c>
      <c r="O394" t="n">
        <v>0.0</v>
      </c>
      <c r="P394" t="n">
        <v>266.28</v>
      </c>
      <c r="Q394" t="n">
        <v>266.27</v>
      </c>
      <c r="R394" t="n">
        <v>37.14</v>
      </c>
      <c r="S394" t="n">
        <v>37.14</v>
      </c>
      <c r="T394" t="n">
        <v>3.39</v>
      </c>
      <c r="U394" t="n">
        <v>3.39</v>
      </c>
      <c r="V394" t="n">
        <v>54.34</v>
      </c>
      <c r="W394" t="n">
        <v>54.34</v>
      </c>
      <c r="X394" t="n">
        <v>4.45</v>
      </c>
      <c r="Y394" t="n">
        <v>4.45</v>
      </c>
      <c r="Z394" t="n">
        <v>10.58</v>
      </c>
      <c r="AA394" t="n">
        <v>10.58</v>
      </c>
      <c r="AB394" t="n">
        <v>16.96</v>
      </c>
      <c r="AC394" t="n">
        <v>16.95</v>
      </c>
      <c r="AD394" t="n">
        <v>16.95999999999998</v>
      </c>
      <c r="AE394" t="n">
        <v>0.009999999999990905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0.010000000000001563</v>
      </c>
      <c r="AL394" t="inlineStr">
        <is>
          <t>unreconciled</t>
        </is>
      </c>
      <c r="AM394" t="inlineStr">
        <is>
          <t>Order Amount Mismatch (POS&gt;3PO)</t>
        </is>
      </c>
      <c r="AN394" t="n">
        <v>16.96</v>
      </c>
      <c r="AO394" t="n">
        <f>ROUND(P394*100/H394,2)</f>
        <v>0.0</v>
      </c>
      <c r="AP394" t="n">
        <f>ROUND(Q394*100/I394,2)</f>
        <v>0.0</v>
      </c>
      <c r="AQ394"/>
      <c r="AR394"/>
      <c r="AS394" t="n">
        <v>0.0</v>
      </c>
    </row>
    <row r="395">
      <c r="A395" s="1" t="n">
        <v>45236.0</v>
      </c>
      <c r="B395" s="2" t="n">
        <v>45236.57373842593</v>
      </c>
      <c r="C395" t="inlineStr">
        <is>
          <t>3140023012060001</t>
        </is>
      </c>
      <c r="D395" t="inlineStr">
        <is>
          <t>POS0012</t>
        </is>
      </c>
      <c r="E395" t="inlineStr">
        <is>
          <t>93</t>
        </is>
      </c>
      <c r="F395" t="inlineStr">
        <is>
          <t>0023</t>
        </is>
      </c>
      <c r="G395" t="inlineStr">
        <is>
          <t>5306043332</t>
        </is>
      </c>
      <c r="H395" t="n">
        <v>318.0</v>
      </c>
      <c r="I395" t="n">
        <v>302.86</v>
      </c>
      <c r="J395" t="n">
        <v>265.72</v>
      </c>
      <c r="K395" t="inlineStr">
        <is>
          <t>sale</t>
        </is>
      </c>
      <c r="L395" t="inlineStr">
        <is>
          <t/>
        </is>
      </c>
      <c r="M395" t="inlineStr">
        <is>
          <t/>
        </is>
      </c>
      <c r="N395" t="n">
        <v>0.0</v>
      </c>
      <c r="O395" t="n">
        <v>0.0</v>
      </c>
      <c r="P395" t="n">
        <v>238.69</v>
      </c>
      <c r="Q395" t="n">
        <v>238.67</v>
      </c>
      <c r="R395" t="n">
        <v>37.14</v>
      </c>
      <c r="S395" t="n">
        <v>37.14</v>
      </c>
      <c r="T395" t="n">
        <v>3.03</v>
      </c>
      <c r="U395" t="n">
        <v>3.03</v>
      </c>
      <c r="V395" t="n">
        <v>47.83</v>
      </c>
      <c r="W395" t="n">
        <v>47.83</v>
      </c>
      <c r="X395" t="n">
        <v>3.98</v>
      </c>
      <c r="Y395" t="n">
        <v>3.98</v>
      </c>
      <c r="Z395" t="n">
        <v>9.33</v>
      </c>
      <c r="AA395" t="n">
        <v>9.33</v>
      </c>
      <c r="AB395" t="n">
        <v>15.14</v>
      </c>
      <c r="AC395" t="n">
        <v>15.14</v>
      </c>
      <c r="AD395" t="n">
        <v>15.139999999999986</v>
      </c>
      <c r="AE395" t="n">
        <v>0.020000000000010232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inlineStr">
        <is>
          <t>unreconciled</t>
        </is>
      </c>
      <c r="AM395" t="inlineStr">
        <is>
          <t>Order Amount Mismatch (POS&gt;3PO)</t>
        </is>
      </c>
      <c r="AN395" t="n">
        <v>15.14</v>
      </c>
      <c r="AO395" t="n">
        <f>ROUND(P395*100/H395,2)</f>
        <v>0.0</v>
      </c>
      <c r="AP395" t="n">
        <f>ROUND(Q395*100/I395,2)</f>
        <v>0.0</v>
      </c>
      <c r="AQ395"/>
      <c r="AR395"/>
      <c r="AS395" t="n">
        <v>0.0</v>
      </c>
    </row>
    <row r="396">
      <c r="A396" s="1" t="n">
        <v>45231.0</v>
      </c>
      <c r="B396" s="2" t="n">
        <v>45231.34002314815</v>
      </c>
      <c r="C396" t="inlineStr">
        <is>
          <t>3140023012058688</t>
        </is>
      </c>
      <c r="D396" t="inlineStr">
        <is>
          <t>POS0012</t>
        </is>
      </c>
      <c r="E396" t="inlineStr">
        <is>
          <t>82</t>
        </is>
      </c>
      <c r="F396" t="inlineStr">
        <is>
          <t>0023</t>
        </is>
      </c>
      <c r="G396" t="inlineStr">
        <is>
          <t>5306051030</t>
        </is>
      </c>
      <c r="H396" t="n">
        <v>336.0</v>
      </c>
      <c r="I396" t="n">
        <v>320.0</v>
      </c>
      <c r="J396" t="n">
        <v>282.86</v>
      </c>
      <c r="K396" t="inlineStr">
        <is>
          <t>sale</t>
        </is>
      </c>
      <c r="L396" t="inlineStr">
        <is>
          <t/>
        </is>
      </c>
      <c r="M396" t="inlineStr">
        <is>
          <t/>
        </is>
      </c>
      <c r="N396" t="n">
        <v>0.0</v>
      </c>
      <c r="O396" t="n">
        <v>0.0</v>
      </c>
      <c r="P396" t="n">
        <v>251.77</v>
      </c>
      <c r="Q396" t="n">
        <v>251.77</v>
      </c>
      <c r="R396" t="n">
        <v>37.14</v>
      </c>
      <c r="S396" t="n">
        <v>37.14</v>
      </c>
      <c r="T396" t="n">
        <v>3.2</v>
      </c>
      <c r="U396" t="n">
        <v>3.2</v>
      </c>
      <c r="V396" t="n">
        <v>50.91</v>
      </c>
      <c r="W396" t="n">
        <v>50.91</v>
      </c>
      <c r="X396" t="n">
        <v>4.2</v>
      </c>
      <c r="Y396" t="n">
        <v>4.2</v>
      </c>
      <c r="Z396" t="n">
        <v>9.92</v>
      </c>
      <c r="AA396" t="n">
        <v>9.92</v>
      </c>
      <c r="AB396" t="n">
        <v>16.0</v>
      </c>
      <c r="AC396" t="n">
        <v>16.0</v>
      </c>
      <c r="AD396" t="n">
        <v>16.0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inlineStr">
        <is>
          <t>unreconciled</t>
        </is>
      </c>
      <c r="AM396" t="inlineStr">
        <is>
          <t>Order Amount Mismatch (POS&gt;3PO)</t>
        </is>
      </c>
      <c r="AN396" t="n">
        <v>16.0</v>
      </c>
      <c r="AO396" t="n">
        <f>ROUND(P396*100/H396,2)</f>
        <v>0.0</v>
      </c>
      <c r="AP396" t="n">
        <f>ROUND(Q396*100/I396,2)</f>
        <v>0.0</v>
      </c>
      <c r="AQ396"/>
      <c r="AR396"/>
      <c r="AS396" t="n">
        <v>0.0</v>
      </c>
    </row>
    <row r="397">
      <c r="A397" s="1" t="n">
        <v>45232.0</v>
      </c>
      <c r="B397" s="2" t="n">
        <v>45233.032685185186</v>
      </c>
      <c r="C397" t="inlineStr">
        <is>
          <t>3140023012059167</t>
        </is>
      </c>
      <c r="D397" t="inlineStr">
        <is>
          <t>POS0012</t>
        </is>
      </c>
      <c r="E397" t="inlineStr">
        <is>
          <t>60</t>
        </is>
      </c>
      <c r="F397" t="inlineStr">
        <is>
          <t>0023</t>
        </is>
      </c>
      <c r="G397" t="inlineStr">
        <is>
          <t>5306071688</t>
        </is>
      </c>
      <c r="H397" t="n">
        <v>392.0</v>
      </c>
      <c r="I397" t="n">
        <v>373.32</v>
      </c>
      <c r="J397" t="n">
        <v>336.18</v>
      </c>
      <c r="K397" t="inlineStr">
        <is>
          <t>sale</t>
        </is>
      </c>
      <c r="L397" t="inlineStr">
        <is>
          <t/>
        </is>
      </c>
      <c r="M397" t="inlineStr">
        <is>
          <t/>
        </is>
      </c>
      <c r="N397" t="n">
        <v>0.0</v>
      </c>
      <c r="O397" t="n">
        <v>0.0</v>
      </c>
      <c r="P397" t="n">
        <v>292.41</v>
      </c>
      <c r="Q397" t="n">
        <v>292.4</v>
      </c>
      <c r="R397" t="n">
        <v>37.14</v>
      </c>
      <c r="S397" t="n">
        <v>37.14</v>
      </c>
      <c r="T397" t="n">
        <v>3.73</v>
      </c>
      <c r="U397" t="n">
        <v>3.73</v>
      </c>
      <c r="V397" t="n">
        <v>60.51</v>
      </c>
      <c r="W397" t="n">
        <v>60.51</v>
      </c>
      <c r="X397" t="n">
        <v>4.9</v>
      </c>
      <c r="Y397" t="n">
        <v>4.9</v>
      </c>
      <c r="Z397" t="n">
        <v>11.77</v>
      </c>
      <c r="AA397" t="n">
        <v>11.77</v>
      </c>
      <c r="AB397" t="n">
        <v>18.66</v>
      </c>
      <c r="AC397" t="n">
        <v>18.67</v>
      </c>
      <c r="AD397" t="n">
        <v>18.680000000000007</v>
      </c>
      <c r="AE397" t="n">
        <v>0.010000000000047748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-0.010000000000001563</v>
      </c>
      <c r="AL397" t="inlineStr">
        <is>
          <t>unreconciled</t>
        </is>
      </c>
      <c r="AM397" t="inlineStr">
        <is>
          <t>Order Amount Mismatch (POS&gt;3PO)</t>
        </is>
      </c>
      <c r="AN397" t="n">
        <v>18.68</v>
      </c>
      <c r="AO397" t="n">
        <f>ROUND(P397*100/H397,2)</f>
        <v>0.0</v>
      </c>
      <c r="AP397" t="n">
        <f>ROUND(Q397*100/I397,2)</f>
        <v>0.0</v>
      </c>
      <c r="AQ397"/>
      <c r="AR397"/>
      <c r="AS397" t="n">
        <v>0.0</v>
      </c>
    </row>
    <row r="398">
      <c r="A398" s="1" t="n">
        <v>45231.0</v>
      </c>
      <c r="B398" s="2" t="n">
        <v>45231.69086805556</v>
      </c>
      <c r="C398" t="inlineStr">
        <is>
          <t>3140094012084423</t>
        </is>
      </c>
      <c r="D398" t="inlineStr">
        <is>
          <t>POS0012</t>
        </is>
      </c>
      <c r="E398" t="inlineStr">
        <is>
          <t>37</t>
        </is>
      </c>
      <c r="F398" t="inlineStr">
        <is>
          <t>0094</t>
        </is>
      </c>
      <c r="G398" t="inlineStr">
        <is>
          <t>5306073577</t>
        </is>
      </c>
      <c r="H398" t="n">
        <v>438.0</v>
      </c>
      <c r="I398" t="n">
        <v>417.14</v>
      </c>
      <c r="J398" t="n">
        <v>380.0</v>
      </c>
      <c r="K398" t="inlineStr">
        <is>
          <t>sale</t>
        </is>
      </c>
      <c r="L398" t="inlineStr">
        <is>
          <t/>
        </is>
      </c>
      <c r="M398" t="inlineStr">
        <is>
          <t/>
        </is>
      </c>
      <c r="N398" t="n">
        <v>0.0</v>
      </c>
      <c r="O398" t="n">
        <v>0.0</v>
      </c>
      <c r="P398" t="n">
        <v>325.79</v>
      </c>
      <c r="Q398" t="n">
        <v>325.79</v>
      </c>
      <c r="R398" t="n">
        <v>37.14</v>
      </c>
      <c r="S398" t="n">
        <v>37.14</v>
      </c>
      <c r="T398" t="n">
        <v>4.17</v>
      </c>
      <c r="U398" t="n">
        <v>4.17</v>
      </c>
      <c r="V398" t="n">
        <v>68.4</v>
      </c>
      <c r="W398" t="n">
        <v>68.4</v>
      </c>
      <c r="X398" t="n">
        <v>5.48</v>
      </c>
      <c r="Y398" t="n">
        <v>5.48</v>
      </c>
      <c r="Z398" t="n">
        <v>13.3</v>
      </c>
      <c r="AA398" t="n">
        <v>13.3</v>
      </c>
      <c r="AB398" t="n">
        <v>20.86</v>
      </c>
      <c r="AC398" t="n">
        <v>20.86</v>
      </c>
      <c r="AD398" t="n">
        <v>20.860000000000014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inlineStr">
        <is>
          <t>unreconciled</t>
        </is>
      </c>
      <c r="AM398" t="inlineStr">
        <is>
          <t>Order Amount Mismatch (POS&gt;3PO)</t>
        </is>
      </c>
      <c r="AN398" t="n">
        <v>20.86</v>
      </c>
      <c r="AO398" t="n">
        <f>ROUND(P398*100/H398,2)</f>
        <v>0.0</v>
      </c>
      <c r="AP398" t="n">
        <f>ROUND(Q398*100/I398,2)</f>
        <v>0.0</v>
      </c>
      <c r="AQ398"/>
      <c r="AR398"/>
      <c r="AS398" t="n">
        <v>0.0</v>
      </c>
    </row>
    <row r="399">
      <c r="A399" s="1" t="n">
        <v>45231.0</v>
      </c>
      <c r="B399" s="2" t="n">
        <v>45231.82179398148</v>
      </c>
      <c r="C399" t="inlineStr">
        <is>
          <t>3140094012084498</t>
        </is>
      </c>
      <c r="D399" t="inlineStr">
        <is>
          <t>POS0012</t>
        </is>
      </c>
      <c r="E399" t="inlineStr">
        <is>
          <t>12</t>
        </is>
      </c>
      <c r="F399" t="inlineStr">
        <is>
          <t>0094</t>
        </is>
      </c>
      <c r="G399" t="inlineStr">
        <is>
          <t>5306095856</t>
        </is>
      </c>
      <c r="H399" t="n">
        <v>334.0</v>
      </c>
      <c r="I399" t="n">
        <v>318.09</v>
      </c>
      <c r="J399" t="n">
        <v>280.95</v>
      </c>
      <c r="K399" t="inlineStr">
        <is>
          <t>sale</t>
        </is>
      </c>
      <c r="L399" t="inlineStr">
        <is>
          <t/>
        </is>
      </c>
      <c r="M399" t="inlineStr">
        <is>
          <t/>
        </is>
      </c>
      <c r="N399" t="n">
        <v>0.0</v>
      </c>
      <c r="O399" t="n">
        <v>0.0</v>
      </c>
      <c r="P399" t="n">
        <v>250.32</v>
      </c>
      <c r="Q399" t="n">
        <v>250.3</v>
      </c>
      <c r="R399" t="n">
        <v>37.14</v>
      </c>
      <c r="S399" t="n">
        <v>37.14</v>
      </c>
      <c r="T399" t="n">
        <v>3.18</v>
      </c>
      <c r="U399" t="n">
        <v>3.18</v>
      </c>
      <c r="V399" t="n">
        <v>50.57</v>
      </c>
      <c r="W399" t="n">
        <v>50.57</v>
      </c>
      <c r="X399" t="n">
        <v>4.17</v>
      </c>
      <c r="Y399" t="n">
        <v>4.18</v>
      </c>
      <c r="Z399" t="n">
        <v>9.85</v>
      </c>
      <c r="AA399" t="n">
        <v>9.85</v>
      </c>
      <c r="AB399" t="n">
        <v>15.9</v>
      </c>
      <c r="AC399" t="n">
        <v>15.91</v>
      </c>
      <c r="AD399" t="n">
        <v>15.910000000000025</v>
      </c>
      <c r="AE399" t="n">
        <v>0.01999999999998181</v>
      </c>
      <c r="AF399" t="n">
        <v>0.0</v>
      </c>
      <c r="AG399" t="n">
        <v>0.0</v>
      </c>
      <c r="AH399" t="n">
        <v>0.0</v>
      </c>
      <c r="AI399" t="n">
        <v>-0.009999999999999787</v>
      </c>
      <c r="AJ399" t="n">
        <v>0.0</v>
      </c>
      <c r="AK399" t="n">
        <v>-0.009999999999999787</v>
      </c>
      <c r="AL399" t="inlineStr">
        <is>
          <t>unreconciled</t>
        </is>
      </c>
      <c r="AM399" t="inlineStr">
        <is>
          <t>Order Amount Mismatch (POS&gt;3PO)</t>
        </is>
      </c>
      <c r="AN399" t="n">
        <v>15.91</v>
      </c>
      <c r="AO399" t="n">
        <f>ROUND(P399*100/H399,2)</f>
        <v>0.0</v>
      </c>
      <c r="AP399" t="n">
        <f>ROUND(Q399*100/I399,2)</f>
        <v>0.0</v>
      </c>
      <c r="AQ399"/>
      <c r="AR399"/>
      <c r="AS399" t="n">
        <v>0.0</v>
      </c>
    </row>
    <row r="400">
      <c r="A400" s="1" t="n">
        <v>45231.0</v>
      </c>
      <c r="B400" s="2" t="n">
        <v>45231.79152777778</v>
      </c>
      <c r="C400" t="inlineStr">
        <is>
          <t>3140023012058790</t>
        </is>
      </c>
      <c r="D400" t="inlineStr">
        <is>
          <t>POS0012</t>
        </is>
      </c>
      <c r="E400" t="inlineStr">
        <is>
          <t>84</t>
        </is>
      </c>
      <c r="F400" t="inlineStr">
        <is>
          <t>0023</t>
        </is>
      </c>
      <c r="G400" t="inlineStr">
        <is>
          <t>5306127898</t>
        </is>
      </c>
      <c r="H400" t="n">
        <v>372.0</v>
      </c>
      <c r="I400" t="n">
        <v>354.27</v>
      </c>
      <c r="J400" t="n">
        <v>317.13</v>
      </c>
      <c r="K400" t="inlineStr">
        <is>
          <t>sale</t>
        </is>
      </c>
      <c r="L400" t="inlineStr">
        <is>
          <t/>
        </is>
      </c>
      <c r="M400" t="inlineStr">
        <is>
          <t/>
        </is>
      </c>
      <c r="N400" t="n">
        <v>0.0</v>
      </c>
      <c r="O400" t="n">
        <v>0.0</v>
      </c>
      <c r="P400" t="n">
        <v>277.89</v>
      </c>
      <c r="Q400" t="n">
        <v>277.89</v>
      </c>
      <c r="R400" t="n">
        <v>37.14</v>
      </c>
      <c r="S400" t="n">
        <v>37.14</v>
      </c>
      <c r="T400" t="n">
        <v>3.54</v>
      </c>
      <c r="U400" t="n">
        <v>3.54</v>
      </c>
      <c r="V400" t="n">
        <v>57.08</v>
      </c>
      <c r="W400" t="n">
        <v>57.08</v>
      </c>
      <c r="X400" t="n">
        <v>4.65</v>
      </c>
      <c r="Y400" t="n">
        <v>4.65</v>
      </c>
      <c r="Z400" t="n">
        <v>11.11</v>
      </c>
      <c r="AA400" t="n">
        <v>11.11</v>
      </c>
      <c r="AB400" t="n">
        <v>17.72</v>
      </c>
      <c r="AC400" t="n">
        <v>17.72</v>
      </c>
      <c r="AD400" t="n">
        <v>17.730000000000018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inlineStr">
        <is>
          <t>unreconciled</t>
        </is>
      </c>
      <c r="AM400" t="inlineStr">
        <is>
          <t>Order Amount Mismatch (POS&gt;3PO)</t>
        </is>
      </c>
      <c r="AN400" t="n">
        <v>17.73</v>
      </c>
      <c r="AO400" t="n">
        <f>ROUND(P400*100/H400,2)</f>
        <v>0.0</v>
      </c>
      <c r="AP400" t="n">
        <f>ROUND(Q400*100/I400,2)</f>
        <v>0.0</v>
      </c>
      <c r="AQ400"/>
      <c r="AR400"/>
      <c r="AS400" t="n">
        <v>0.0</v>
      </c>
    </row>
    <row r="401">
      <c r="A401" s="1" t="n">
        <v>45232.0</v>
      </c>
      <c r="B401" s="2" t="n">
        <v>45232.698587962965</v>
      </c>
      <c r="C401" t="inlineStr">
        <is>
          <t>3140094012084796</t>
        </is>
      </c>
      <c r="D401" t="inlineStr">
        <is>
          <t>POS0012</t>
        </is>
      </c>
      <c r="E401" t="inlineStr">
        <is>
          <t>11</t>
        </is>
      </c>
      <c r="F401" t="inlineStr">
        <is>
          <t>0094</t>
        </is>
      </c>
      <c r="G401" t="inlineStr">
        <is>
          <t>5306141852</t>
        </is>
      </c>
      <c r="H401" t="n">
        <v>259.0</v>
      </c>
      <c r="I401" t="n">
        <v>246.66</v>
      </c>
      <c r="J401" t="n">
        <v>209.52</v>
      </c>
      <c r="K401" t="inlineStr">
        <is>
          <t>sale</t>
        </is>
      </c>
      <c r="L401" t="inlineStr">
        <is>
          <t/>
        </is>
      </c>
      <c r="M401" t="inlineStr">
        <is>
          <t/>
        </is>
      </c>
      <c r="N401" t="n">
        <v>0.0</v>
      </c>
      <c r="O401" t="n">
        <v>0.0</v>
      </c>
      <c r="P401" t="n">
        <v>195.87</v>
      </c>
      <c r="Q401" t="n">
        <v>195.86</v>
      </c>
      <c r="R401" t="n">
        <v>37.14</v>
      </c>
      <c r="S401" t="n">
        <v>37.14</v>
      </c>
      <c r="T401" t="n">
        <v>2.47</v>
      </c>
      <c r="U401" t="n">
        <v>2.47</v>
      </c>
      <c r="V401" t="n">
        <v>37.71</v>
      </c>
      <c r="W401" t="n">
        <v>37.71</v>
      </c>
      <c r="X401" t="n">
        <v>3.24</v>
      </c>
      <c r="Y401" t="n">
        <v>3.24</v>
      </c>
      <c r="Z401" t="n">
        <v>7.37</v>
      </c>
      <c r="AA401" t="n">
        <v>7.37</v>
      </c>
      <c r="AB401" t="n">
        <v>12.34</v>
      </c>
      <c r="AC401" t="n">
        <v>12.33</v>
      </c>
      <c r="AD401" t="n">
        <v>12.340000000000003</v>
      </c>
      <c r="AE401" t="n">
        <v>0.009999999999990905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0.009999999999999787</v>
      </c>
      <c r="AL401" t="inlineStr">
        <is>
          <t>unreconciled</t>
        </is>
      </c>
      <c r="AM401" t="inlineStr">
        <is>
          <t>Order Amount Mismatch (POS&gt;3PO)</t>
        </is>
      </c>
      <c r="AN401" t="n">
        <v>12.34</v>
      </c>
      <c r="AO401" t="n">
        <f>ROUND(P401*100/H401,2)</f>
        <v>0.0</v>
      </c>
      <c r="AP401" t="n">
        <f>ROUND(Q401*100/I401,2)</f>
        <v>0.0</v>
      </c>
      <c r="AQ401"/>
      <c r="AR401"/>
      <c r="AS401" t="n">
        <v>0.0</v>
      </c>
    </row>
    <row r="402">
      <c r="A402" s="1" t="n">
        <v>45231.0</v>
      </c>
      <c r="B402" s="2" t="n">
        <v>45231.73998842593</v>
      </c>
      <c r="C402" t="inlineStr">
        <is>
          <t>3140023012058776</t>
        </is>
      </c>
      <c r="D402" t="inlineStr">
        <is>
          <t>POS0012</t>
        </is>
      </c>
      <c r="E402" t="inlineStr">
        <is>
          <t>70</t>
        </is>
      </c>
      <c r="F402" t="inlineStr">
        <is>
          <t>0023</t>
        </is>
      </c>
      <c r="G402" t="inlineStr">
        <is>
          <t>5306143145</t>
        </is>
      </c>
      <c r="H402" t="n">
        <v>343.0</v>
      </c>
      <c r="I402" t="n">
        <v>326.66</v>
      </c>
      <c r="J402" t="n">
        <v>289.52</v>
      </c>
      <c r="K402" t="inlineStr">
        <is>
          <t>sale</t>
        </is>
      </c>
      <c r="L402" t="inlineStr">
        <is>
          <t/>
        </is>
      </c>
      <c r="M402" t="inlineStr">
        <is>
          <t/>
        </is>
      </c>
      <c r="N402" t="n">
        <v>0.0</v>
      </c>
      <c r="O402" t="n">
        <v>0.0</v>
      </c>
      <c r="P402" t="n">
        <v>256.84</v>
      </c>
      <c r="Q402" t="n">
        <v>256.83</v>
      </c>
      <c r="R402" t="n">
        <v>37.14</v>
      </c>
      <c r="S402" t="n">
        <v>37.14</v>
      </c>
      <c r="T402" t="n">
        <v>3.27</v>
      </c>
      <c r="U402" t="n">
        <v>3.27</v>
      </c>
      <c r="V402" t="n">
        <v>52.11</v>
      </c>
      <c r="W402" t="n">
        <v>52.11</v>
      </c>
      <c r="X402" t="n">
        <v>4.29</v>
      </c>
      <c r="Y402" t="n">
        <v>4.29</v>
      </c>
      <c r="Z402" t="n">
        <v>10.15</v>
      </c>
      <c r="AA402" t="n">
        <v>10.15</v>
      </c>
      <c r="AB402" t="n">
        <v>16.34</v>
      </c>
      <c r="AC402" t="n">
        <v>16.33</v>
      </c>
      <c r="AD402" t="n">
        <v>16.339999999999975</v>
      </c>
      <c r="AE402" t="n">
        <v>0.009999999999990905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0.010000000000001563</v>
      </c>
      <c r="AL402" t="inlineStr">
        <is>
          <t>unreconciled</t>
        </is>
      </c>
      <c r="AM402" t="inlineStr">
        <is>
          <t>Order Amount Mismatch (POS&gt;3PO)</t>
        </is>
      </c>
      <c r="AN402" t="n">
        <v>16.34</v>
      </c>
      <c r="AO402" t="n">
        <f>ROUND(P402*100/H402,2)</f>
        <v>0.0</v>
      </c>
      <c r="AP402" t="n">
        <f>ROUND(Q402*100/I402,2)</f>
        <v>0.0</v>
      </c>
      <c r="AQ402"/>
      <c r="AR402"/>
      <c r="AS402" t="n">
        <v>0.0</v>
      </c>
    </row>
    <row r="403">
      <c r="A403" s="1" t="n">
        <v>45233.0</v>
      </c>
      <c r="B403" s="2" t="n">
        <v>45233.91950231481</v>
      </c>
      <c r="C403" t="inlineStr">
        <is>
          <t>3140023012059346</t>
        </is>
      </c>
      <c r="D403" t="inlineStr">
        <is>
          <t>POS0012</t>
        </is>
      </c>
      <c r="E403" t="inlineStr">
        <is>
          <t>39</t>
        </is>
      </c>
      <c r="F403" t="inlineStr">
        <is>
          <t>0023</t>
        </is>
      </c>
      <c r="G403" t="inlineStr">
        <is>
          <t>5306146424</t>
        </is>
      </c>
      <c r="H403" t="n">
        <v>159.0</v>
      </c>
      <c r="I403" t="n">
        <v>151.43</v>
      </c>
      <c r="J403" t="n">
        <v>114.29</v>
      </c>
      <c r="K403" t="inlineStr">
        <is>
          <t>sale</t>
        </is>
      </c>
      <c r="L403" t="inlineStr">
        <is>
          <t/>
        </is>
      </c>
      <c r="M403" t="inlineStr">
        <is>
          <t/>
        </is>
      </c>
      <c r="N403" t="n">
        <v>0.0</v>
      </c>
      <c r="O403" t="n">
        <v>0.0</v>
      </c>
      <c r="P403" t="n">
        <v>123.3</v>
      </c>
      <c r="Q403" t="n">
        <v>123.29</v>
      </c>
      <c r="R403" t="n">
        <v>37.14</v>
      </c>
      <c r="S403" t="n">
        <v>37.14</v>
      </c>
      <c r="T403" t="n">
        <v>1.51</v>
      </c>
      <c r="U403" t="n">
        <v>1.51</v>
      </c>
      <c r="V403" t="n">
        <v>20.57</v>
      </c>
      <c r="W403" t="n">
        <v>20.57</v>
      </c>
      <c r="X403" t="n">
        <v>1.99</v>
      </c>
      <c r="Y403" t="n">
        <v>1.99</v>
      </c>
      <c r="Z403" t="n">
        <v>4.06</v>
      </c>
      <c r="AA403" t="n">
        <v>4.06</v>
      </c>
      <c r="AB403" t="n">
        <v>7.58</v>
      </c>
      <c r="AC403" t="n">
        <v>7.57</v>
      </c>
      <c r="AD403" t="n">
        <v>7.569999999999993</v>
      </c>
      <c r="AE403" t="n">
        <v>0.009999999999990905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0.009999999999999787</v>
      </c>
      <c r="AL403" t="inlineStr">
        <is>
          <t>unreconciled</t>
        </is>
      </c>
      <c r="AM403" t="inlineStr">
        <is>
          <t>Order Amount Mismatch (POS&gt;3PO)</t>
        </is>
      </c>
      <c r="AN403" t="n">
        <v>7.57</v>
      </c>
      <c r="AO403" t="n">
        <f>ROUND(P403*100/H403,2)</f>
        <v>0.0</v>
      </c>
      <c r="AP403" t="n">
        <f>ROUND(Q403*100/I403,2)</f>
        <v>0.0</v>
      </c>
      <c r="AQ403"/>
      <c r="AR403"/>
      <c r="AS403" t="n">
        <v>0.0</v>
      </c>
    </row>
    <row r="404">
      <c r="A404" s="1" t="n">
        <v>45232.0</v>
      </c>
      <c r="B404" s="2" t="n">
        <v>45232.79369212963</v>
      </c>
      <c r="C404" t="inlineStr">
        <is>
          <t>3140094012084842</t>
        </is>
      </c>
      <c r="D404" t="inlineStr">
        <is>
          <t>POS0012</t>
        </is>
      </c>
      <c r="E404" t="inlineStr">
        <is>
          <t>57</t>
        </is>
      </c>
      <c r="F404" t="inlineStr">
        <is>
          <t>0094</t>
        </is>
      </c>
      <c r="G404" t="inlineStr">
        <is>
          <t>5306162525</t>
        </is>
      </c>
      <c r="H404" t="n">
        <v>193.0</v>
      </c>
      <c r="I404" t="n">
        <v>183.8</v>
      </c>
      <c r="J404" t="n">
        <v>146.66</v>
      </c>
      <c r="K404" t="inlineStr">
        <is>
          <t>sale</t>
        </is>
      </c>
      <c r="L404" t="inlineStr">
        <is>
          <t/>
        </is>
      </c>
      <c r="M404" t="inlineStr">
        <is>
          <t/>
        </is>
      </c>
      <c r="N404" t="n">
        <v>0.0</v>
      </c>
      <c r="O404" t="n">
        <v>0.0</v>
      </c>
      <c r="P404" t="n">
        <v>147.96</v>
      </c>
      <c r="Q404" t="n">
        <v>147.96</v>
      </c>
      <c r="R404" t="n">
        <v>37.14</v>
      </c>
      <c r="S404" t="n">
        <v>37.14</v>
      </c>
      <c r="T404" t="n">
        <v>1.84</v>
      </c>
      <c r="U404" t="n">
        <v>1.84</v>
      </c>
      <c r="V404" t="n">
        <v>26.4</v>
      </c>
      <c r="W404" t="n">
        <v>26.4</v>
      </c>
      <c r="X404" t="n">
        <v>2.41</v>
      </c>
      <c r="Y404" t="n">
        <v>2.41</v>
      </c>
      <c r="Z404" t="n">
        <v>5.19</v>
      </c>
      <c r="AA404" t="n">
        <v>5.18</v>
      </c>
      <c r="AB404" t="n">
        <v>9.2</v>
      </c>
      <c r="AC404" t="n">
        <v>9.19</v>
      </c>
      <c r="AD404" t="n">
        <v>9.199999999999989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0.010000000000000675</v>
      </c>
      <c r="AK404" t="n">
        <v>0.009999999999999787</v>
      </c>
      <c r="AL404" t="inlineStr">
        <is>
          <t>unreconciled</t>
        </is>
      </c>
      <c r="AM404" t="inlineStr">
        <is>
          <t>Order Amount Mismatch (POS&gt;3PO)</t>
        </is>
      </c>
      <c r="AN404" t="n">
        <v>9.2</v>
      </c>
      <c r="AO404" t="n">
        <f>ROUND(P404*100/H404,2)</f>
        <v>0.0</v>
      </c>
      <c r="AP404" t="n">
        <f>ROUND(Q404*100/I404,2)</f>
        <v>0.0</v>
      </c>
      <c r="AQ404"/>
      <c r="AR404"/>
      <c r="AS404" t="n">
        <v>0.0</v>
      </c>
    </row>
    <row r="405">
      <c r="A405" s="1" t="n">
        <v>45231.0</v>
      </c>
      <c r="B405" s="2" t="n">
        <v>45231.701365740744</v>
      </c>
      <c r="C405" t="inlineStr">
        <is>
          <t>3140023012058759</t>
        </is>
      </c>
      <c r="D405" t="inlineStr">
        <is>
          <t>POS0012</t>
        </is>
      </c>
      <c r="E405" t="inlineStr">
        <is>
          <t>53</t>
        </is>
      </c>
      <c r="F405" t="inlineStr">
        <is>
          <t>0023</t>
        </is>
      </c>
      <c r="G405" t="inlineStr">
        <is>
          <t>5306196709</t>
        </is>
      </c>
      <c r="H405" t="n">
        <v>248.0</v>
      </c>
      <c r="I405" t="n">
        <v>236.18</v>
      </c>
      <c r="J405" t="n">
        <v>199.04</v>
      </c>
      <c r="K405" t="inlineStr">
        <is>
          <t>sale</t>
        </is>
      </c>
      <c r="L405" t="inlineStr">
        <is>
          <t/>
        </is>
      </c>
      <c r="M405" t="inlineStr">
        <is>
          <t/>
        </is>
      </c>
      <c r="N405" t="n">
        <v>0.0</v>
      </c>
      <c r="O405" t="n">
        <v>0.0</v>
      </c>
      <c r="P405" t="n">
        <v>187.88</v>
      </c>
      <c r="Q405" t="n">
        <v>187.87</v>
      </c>
      <c r="R405" t="n">
        <v>37.14</v>
      </c>
      <c r="S405" t="n">
        <v>37.14</v>
      </c>
      <c r="T405" t="n">
        <v>2.36</v>
      </c>
      <c r="U405" t="n">
        <v>2.36</v>
      </c>
      <c r="V405" t="n">
        <v>35.83</v>
      </c>
      <c r="W405" t="n">
        <v>35.83</v>
      </c>
      <c r="X405" t="n">
        <v>3.1</v>
      </c>
      <c r="Y405" t="n">
        <v>3.1</v>
      </c>
      <c r="Z405" t="n">
        <v>7.01</v>
      </c>
      <c r="AA405" t="n">
        <v>7.01</v>
      </c>
      <c r="AB405" t="n">
        <v>11.82</v>
      </c>
      <c r="AC405" t="n">
        <v>11.81</v>
      </c>
      <c r="AD405" t="n">
        <v>11.819999999999993</v>
      </c>
      <c r="AE405" t="n">
        <v>0.009999999999990905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0.009999999999999787</v>
      </c>
      <c r="AL405" t="inlineStr">
        <is>
          <t>unreconciled</t>
        </is>
      </c>
      <c r="AM405" t="inlineStr">
        <is>
          <t>Order Amount Mismatch (POS&gt;3PO)</t>
        </is>
      </c>
      <c r="AN405" t="n">
        <v>11.82</v>
      </c>
      <c r="AO405" t="n">
        <f>ROUND(P405*100/H405,2)</f>
        <v>0.0</v>
      </c>
      <c r="AP405" t="n">
        <f>ROUND(Q405*100/I405,2)</f>
        <v>0.0</v>
      </c>
      <c r="AQ405"/>
      <c r="AR405"/>
      <c r="AS405" t="n">
        <v>0.0</v>
      </c>
    </row>
    <row r="406">
      <c r="A406" s="1" t="n">
        <v>45231.0</v>
      </c>
      <c r="B406" s="2" t="n">
        <v>45231.67028935185</v>
      </c>
      <c r="C406" t="inlineStr">
        <is>
          <t>3140023012058744</t>
        </is>
      </c>
      <c r="D406" t="inlineStr">
        <is>
          <t>POS0012</t>
        </is>
      </c>
      <c r="E406" t="inlineStr">
        <is>
          <t>38</t>
        </is>
      </c>
      <c r="F406" t="inlineStr">
        <is>
          <t>0023</t>
        </is>
      </c>
      <c r="G406" t="inlineStr">
        <is>
          <t>5306219593</t>
        </is>
      </c>
      <c r="H406" t="n">
        <v>241.0</v>
      </c>
      <c r="I406" t="n">
        <v>229.52</v>
      </c>
      <c r="J406" t="n">
        <v>192.38</v>
      </c>
      <c r="K406" t="inlineStr">
        <is>
          <t>sale</t>
        </is>
      </c>
      <c r="L406" t="inlineStr">
        <is>
          <t/>
        </is>
      </c>
      <c r="M406" t="inlineStr">
        <is>
          <t/>
        </is>
      </c>
      <c r="N406" t="n">
        <v>0.0</v>
      </c>
      <c r="O406" t="n">
        <v>0.0</v>
      </c>
      <c r="P406" t="n">
        <v>182.8</v>
      </c>
      <c r="Q406" t="n">
        <v>182.81</v>
      </c>
      <c r="R406" t="n">
        <v>37.14</v>
      </c>
      <c r="S406" t="n">
        <v>37.14</v>
      </c>
      <c r="T406" t="n">
        <v>2.3</v>
      </c>
      <c r="U406" t="n">
        <v>2.3</v>
      </c>
      <c r="V406" t="n">
        <v>34.63</v>
      </c>
      <c r="W406" t="n">
        <v>34.63</v>
      </c>
      <c r="X406" t="n">
        <v>3.01</v>
      </c>
      <c r="Y406" t="n">
        <v>3.01</v>
      </c>
      <c r="Z406" t="n">
        <v>6.78</v>
      </c>
      <c r="AA406" t="n">
        <v>6.77</v>
      </c>
      <c r="AB406" t="n">
        <v>11.48</v>
      </c>
      <c r="AC406" t="n">
        <v>11.48</v>
      </c>
      <c r="AD406" t="n">
        <v>11.47999999999999</v>
      </c>
      <c r="AE406" t="n">
        <v>-0.009999999999990905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0.010000000000000675</v>
      </c>
      <c r="AK406" t="n">
        <v>0.0</v>
      </c>
      <c r="AL406" t="inlineStr">
        <is>
          <t>unreconciled</t>
        </is>
      </c>
      <c r="AM406" t="inlineStr">
        <is>
          <t>Order Amount Mismatch (POS&gt;3PO)</t>
        </is>
      </c>
      <c r="AN406" t="n">
        <v>11.48</v>
      </c>
      <c r="AO406" t="n">
        <f>ROUND(P406*100/H406,2)</f>
        <v>0.0</v>
      </c>
      <c r="AP406" t="n">
        <f>ROUND(Q406*100/I406,2)</f>
        <v>0.0</v>
      </c>
      <c r="AQ406"/>
      <c r="AR406"/>
      <c r="AS406" t="n">
        <v>0.0</v>
      </c>
    </row>
    <row r="407">
      <c r="A407" s="1" t="n">
        <v>45233.0</v>
      </c>
      <c r="B407" s="2" t="n">
        <v>45233.65451388889</v>
      </c>
      <c r="C407" t="inlineStr">
        <is>
          <t>3140023012059245</t>
        </is>
      </c>
      <c r="D407" t="inlineStr">
        <is>
          <t>POS0012</t>
        </is>
      </c>
      <c r="E407" t="inlineStr">
        <is>
          <t>38</t>
        </is>
      </c>
      <c r="F407" t="inlineStr">
        <is>
          <t>0023</t>
        </is>
      </c>
      <c r="G407" t="inlineStr">
        <is>
          <t>5306231450</t>
        </is>
      </c>
      <c r="H407" t="n">
        <v>309.0</v>
      </c>
      <c r="I407" t="n">
        <v>294.29</v>
      </c>
      <c r="J407" t="n">
        <v>257.15</v>
      </c>
      <c r="K407" t="inlineStr">
        <is>
          <t>sale</t>
        </is>
      </c>
      <c r="L407" t="inlineStr">
        <is>
          <t/>
        </is>
      </c>
      <c r="M407" t="inlineStr">
        <is>
          <t/>
        </is>
      </c>
      <c r="N407" t="n">
        <v>0.0</v>
      </c>
      <c r="O407" t="n">
        <v>0.0</v>
      </c>
      <c r="P407" t="n">
        <v>232.17</v>
      </c>
      <c r="Q407" t="n">
        <v>232.18</v>
      </c>
      <c r="R407" t="n">
        <v>37.14</v>
      </c>
      <c r="S407" t="n">
        <v>37.14</v>
      </c>
      <c r="T407" t="n">
        <v>2.94</v>
      </c>
      <c r="U407" t="n">
        <v>2.94</v>
      </c>
      <c r="V407" t="n">
        <v>46.29</v>
      </c>
      <c r="W407" t="n">
        <v>46.29</v>
      </c>
      <c r="X407" t="n">
        <v>3.86</v>
      </c>
      <c r="Y407" t="n">
        <v>3.86</v>
      </c>
      <c r="Z407" t="n">
        <v>9.03</v>
      </c>
      <c r="AA407" t="n">
        <v>9.02</v>
      </c>
      <c r="AB407" t="n">
        <v>14.72</v>
      </c>
      <c r="AC407" t="n">
        <v>14.72</v>
      </c>
      <c r="AD407" t="n">
        <v>14.70999999999998</v>
      </c>
      <c r="AE407" t="n">
        <v>-0.010000000000019327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0.009999999999999787</v>
      </c>
      <c r="AK407" t="n">
        <v>0.0</v>
      </c>
      <c r="AL407" t="inlineStr">
        <is>
          <t>unreconciled</t>
        </is>
      </c>
      <c r="AM407" t="inlineStr">
        <is>
          <t>Order Amount Mismatch (POS&gt;3PO)</t>
        </is>
      </c>
      <c r="AN407" t="n">
        <v>14.71</v>
      </c>
      <c r="AO407" t="n">
        <f>ROUND(P407*100/H407,2)</f>
        <v>0.0</v>
      </c>
      <c r="AP407" t="n">
        <f>ROUND(Q407*100/I407,2)</f>
        <v>0.0</v>
      </c>
      <c r="AQ407"/>
      <c r="AR407"/>
      <c r="AS407" t="n">
        <v>0.0</v>
      </c>
    </row>
    <row r="408">
      <c r="A408" s="1" t="n">
        <v>45231.0</v>
      </c>
      <c r="B408" s="2" t="n">
        <v>45231.442881944444</v>
      </c>
      <c r="C408" t="inlineStr">
        <is>
          <t>3140023012058698</t>
        </is>
      </c>
      <c r="D408" t="inlineStr">
        <is>
          <t>POS0012</t>
        </is>
      </c>
      <c r="E408" t="inlineStr">
        <is>
          <t>92</t>
        </is>
      </c>
      <c r="F408" t="inlineStr">
        <is>
          <t>0023</t>
        </is>
      </c>
      <c r="G408" t="inlineStr">
        <is>
          <t>5306246400</t>
        </is>
      </c>
      <c r="H408" t="n">
        <v>581.0</v>
      </c>
      <c r="I408" t="n">
        <v>553.32</v>
      </c>
      <c r="J408" t="n">
        <v>516.18</v>
      </c>
      <c r="K408" t="inlineStr">
        <is>
          <t>sale</t>
        </is>
      </c>
      <c r="L408" t="inlineStr">
        <is>
          <t/>
        </is>
      </c>
      <c r="M408" t="inlineStr">
        <is>
          <t/>
        </is>
      </c>
      <c r="N408" t="n">
        <v>0.0</v>
      </c>
      <c r="O408" t="n">
        <v>0.0</v>
      </c>
      <c r="P408" t="n">
        <v>429.59</v>
      </c>
      <c r="Q408" t="n">
        <v>429.58</v>
      </c>
      <c r="R408" t="n">
        <v>37.14</v>
      </c>
      <c r="S408" t="n">
        <v>37.14</v>
      </c>
      <c r="T408" t="n">
        <v>5.53</v>
      </c>
      <c r="U408" t="n">
        <v>5.53</v>
      </c>
      <c r="V408" t="n">
        <v>92.91</v>
      </c>
      <c r="W408" t="n">
        <v>92.91</v>
      </c>
      <c r="X408" t="n">
        <v>7.26</v>
      </c>
      <c r="Y408" t="n">
        <v>7.26</v>
      </c>
      <c r="Z408" t="n">
        <v>18.03</v>
      </c>
      <c r="AA408" t="n">
        <v>18.03</v>
      </c>
      <c r="AB408" t="n">
        <v>27.66</v>
      </c>
      <c r="AC408" t="n">
        <v>27.67</v>
      </c>
      <c r="AD408" t="n">
        <v>27.67999999999995</v>
      </c>
      <c r="AE408" t="n">
        <v>0.009999999999990905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-0.010000000000001563</v>
      </c>
      <c r="AL408" t="inlineStr">
        <is>
          <t>unreconciled</t>
        </is>
      </c>
      <c r="AM408" t="inlineStr">
        <is>
          <t>Order Amount Mismatch (POS&gt;3PO)</t>
        </is>
      </c>
      <c r="AN408" t="n">
        <v>27.68</v>
      </c>
      <c r="AO408" t="n">
        <f>ROUND(P408*100/H408,2)</f>
        <v>0.0</v>
      </c>
      <c r="AP408" t="n">
        <f>ROUND(Q408*100/I408,2)</f>
        <v>0.0</v>
      </c>
      <c r="AQ408"/>
      <c r="AR408"/>
      <c r="AS408" t="n">
        <v>0.0</v>
      </c>
    </row>
    <row r="409">
      <c r="A409" s="1" t="n">
        <v>45231.0</v>
      </c>
      <c r="B409" s="2" t="n">
        <v>45231.88444444445</v>
      </c>
      <c r="C409" t="inlineStr">
        <is>
          <t>3140023012058829</t>
        </is>
      </c>
      <c r="D409" t="inlineStr">
        <is>
          <t>POS0012</t>
        </is>
      </c>
      <c r="E409" t="inlineStr">
        <is>
          <t>23</t>
        </is>
      </c>
      <c r="F409" t="inlineStr">
        <is>
          <t>0023</t>
        </is>
      </c>
      <c r="G409" t="inlineStr">
        <is>
          <t>5306262778</t>
        </is>
      </c>
      <c r="H409" t="n">
        <v>210.0</v>
      </c>
      <c r="I409" t="n">
        <v>199.99</v>
      </c>
      <c r="J409" t="n">
        <v>162.85</v>
      </c>
      <c r="K409" t="inlineStr">
        <is>
          <t>sale</t>
        </is>
      </c>
      <c r="L409" t="inlineStr">
        <is>
          <t/>
        </is>
      </c>
      <c r="M409" t="inlineStr">
        <is>
          <t/>
        </is>
      </c>
      <c r="N409" t="n">
        <v>0.0</v>
      </c>
      <c r="O409" t="n">
        <v>0.0</v>
      </c>
      <c r="P409" t="n">
        <v>160.31</v>
      </c>
      <c r="Q409" t="n">
        <v>160.29</v>
      </c>
      <c r="R409" t="n">
        <v>37.14</v>
      </c>
      <c r="S409" t="n">
        <v>37.14</v>
      </c>
      <c r="T409" t="n">
        <v>2.0</v>
      </c>
      <c r="U409" t="n">
        <v>2.0</v>
      </c>
      <c r="V409" t="n">
        <v>29.31</v>
      </c>
      <c r="W409" t="n">
        <v>29.31</v>
      </c>
      <c r="X409" t="n">
        <v>2.62</v>
      </c>
      <c r="Y409" t="n">
        <v>2.62</v>
      </c>
      <c r="Z409" t="n">
        <v>5.75</v>
      </c>
      <c r="AA409" t="n">
        <v>5.75</v>
      </c>
      <c r="AB409" t="n">
        <v>10.0</v>
      </c>
      <c r="AC409" t="n">
        <v>10.0</v>
      </c>
      <c r="AD409" t="n">
        <v>10.009999999999991</v>
      </c>
      <c r="AE409" t="n">
        <v>0.020000000000010232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inlineStr">
        <is>
          <t>unreconciled</t>
        </is>
      </c>
      <c r="AM409" t="inlineStr">
        <is>
          <t>Order Amount Mismatch (POS&gt;3PO)</t>
        </is>
      </c>
      <c r="AN409" t="n">
        <v>10.01</v>
      </c>
      <c r="AO409" t="n">
        <f>ROUND(P409*100/H409,2)</f>
        <v>0.0</v>
      </c>
      <c r="AP409" t="n">
        <f>ROUND(Q409*100/I409,2)</f>
        <v>0.0</v>
      </c>
      <c r="AQ409"/>
      <c r="AR409"/>
      <c r="AS409" t="n">
        <v>0.0</v>
      </c>
    </row>
    <row r="410">
      <c r="A410" s="1" t="n">
        <v>45232.0</v>
      </c>
      <c r="B410" s="2" t="n">
        <v>45232.81239583333</v>
      </c>
      <c r="C410" t="inlineStr">
        <is>
          <t>3140023012059025</t>
        </is>
      </c>
      <c r="D410" t="inlineStr">
        <is>
          <t>POS0012</t>
        </is>
      </c>
      <c r="E410" t="inlineStr">
        <is>
          <t>19</t>
        </is>
      </c>
      <c r="F410" t="inlineStr">
        <is>
          <t>0023</t>
        </is>
      </c>
      <c r="G410" t="inlineStr">
        <is>
          <t>5306265937</t>
        </is>
      </c>
      <c r="H410" t="n">
        <v>757.0</v>
      </c>
      <c r="I410" t="n">
        <v>720.94</v>
      </c>
      <c r="J410" t="n">
        <v>683.8</v>
      </c>
      <c r="K410" t="inlineStr">
        <is>
          <t>sale</t>
        </is>
      </c>
      <c r="L410" t="inlineStr">
        <is>
          <t/>
        </is>
      </c>
      <c r="M410" t="inlineStr">
        <is>
          <t/>
        </is>
      </c>
      <c r="N410" t="n">
        <v>0.0</v>
      </c>
      <c r="O410" t="n">
        <v>0.0</v>
      </c>
      <c r="P410" t="n">
        <v>557.33</v>
      </c>
      <c r="Q410" t="n">
        <v>557.33</v>
      </c>
      <c r="R410" t="n">
        <v>37.14</v>
      </c>
      <c r="S410" t="n">
        <v>37.14</v>
      </c>
      <c r="T410" t="n">
        <v>7.21</v>
      </c>
      <c r="U410" t="n">
        <v>7.21</v>
      </c>
      <c r="V410" t="n">
        <v>123.08</v>
      </c>
      <c r="W410" t="n">
        <v>123.08</v>
      </c>
      <c r="X410" t="n">
        <v>9.46</v>
      </c>
      <c r="Y410" t="n">
        <v>9.46</v>
      </c>
      <c r="Z410" t="n">
        <v>23.86</v>
      </c>
      <c r="AA410" t="n">
        <v>23.85</v>
      </c>
      <c r="AB410" t="n">
        <v>36.04</v>
      </c>
      <c r="AC410" t="n">
        <v>36.05</v>
      </c>
      <c r="AD410" t="n">
        <v>36.059999999999945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0.00999999999999801</v>
      </c>
      <c r="AK410" t="n">
        <v>-0.00999999999999801</v>
      </c>
      <c r="AL410" t="inlineStr">
        <is>
          <t>unreconciled</t>
        </is>
      </c>
      <c r="AM410" t="inlineStr">
        <is>
          <t>Order Amount Mismatch (POS&gt;3PO)</t>
        </is>
      </c>
      <c r="AN410" t="n">
        <v>36.06</v>
      </c>
      <c r="AO410" t="n">
        <f>ROUND(P410*100/H410,2)</f>
        <v>0.0</v>
      </c>
      <c r="AP410" t="n">
        <f>ROUND(Q410*100/I410,2)</f>
        <v>0.0</v>
      </c>
      <c r="AQ410"/>
      <c r="AR410"/>
      <c r="AS410" t="n">
        <v>0.0</v>
      </c>
    </row>
    <row r="411">
      <c r="A411" s="1" t="n">
        <v>45231.0</v>
      </c>
      <c r="B411" s="2" t="n">
        <v>45231.96487268519</v>
      </c>
      <c r="C411" t="inlineStr">
        <is>
          <t>3140094012084595</t>
        </is>
      </c>
      <c r="D411" t="inlineStr">
        <is>
          <t>POS0012</t>
        </is>
      </c>
      <c r="E411" t="inlineStr">
        <is>
          <t>09</t>
        </is>
      </c>
      <c r="F411" t="inlineStr">
        <is>
          <t>0094</t>
        </is>
      </c>
      <c r="G411" t="inlineStr">
        <is>
          <t>5306266886</t>
        </is>
      </c>
      <c r="H411" t="n">
        <v>263.0</v>
      </c>
      <c r="I411" t="n">
        <v>250.47</v>
      </c>
      <c r="J411" t="n">
        <v>213.33</v>
      </c>
      <c r="K411" t="inlineStr">
        <is>
          <t>sale</t>
        </is>
      </c>
      <c r="L411" t="inlineStr">
        <is>
          <t/>
        </is>
      </c>
      <c r="M411" t="inlineStr">
        <is>
          <t/>
        </is>
      </c>
      <c r="N411" t="n">
        <v>0.0</v>
      </c>
      <c r="O411" t="n">
        <v>0.0</v>
      </c>
      <c r="P411" t="n">
        <v>198.78</v>
      </c>
      <c r="Q411" t="n">
        <v>198.78</v>
      </c>
      <c r="R411" t="n">
        <v>37.14</v>
      </c>
      <c r="S411" t="n">
        <v>37.14</v>
      </c>
      <c r="T411" t="n">
        <v>2.5</v>
      </c>
      <c r="U411" t="n">
        <v>2.5</v>
      </c>
      <c r="V411" t="n">
        <v>38.4</v>
      </c>
      <c r="W411" t="n">
        <v>38.4</v>
      </c>
      <c r="X411" t="n">
        <v>3.29</v>
      </c>
      <c r="Y411" t="n">
        <v>3.29</v>
      </c>
      <c r="Z411" t="n">
        <v>7.5</v>
      </c>
      <c r="AA411" t="n">
        <v>7.5</v>
      </c>
      <c r="AB411" t="n">
        <v>12.52</v>
      </c>
      <c r="AC411" t="n">
        <v>12.52</v>
      </c>
      <c r="AD411" t="n">
        <v>12.530000000000001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inlineStr">
        <is>
          <t>unreconciled</t>
        </is>
      </c>
      <c r="AM411" t="inlineStr">
        <is>
          <t>Order Amount Mismatch (POS&gt;3PO)</t>
        </is>
      </c>
      <c r="AN411" t="n">
        <v>12.53</v>
      </c>
      <c r="AO411" t="n">
        <f>ROUND(P411*100/H411,2)</f>
        <v>0.0</v>
      </c>
      <c r="AP411" t="n">
        <f>ROUND(Q411*100/I411,2)</f>
        <v>0.0</v>
      </c>
      <c r="AQ411"/>
      <c r="AR411"/>
      <c r="AS411" t="n">
        <v>0.0</v>
      </c>
    </row>
    <row r="412">
      <c r="A412" s="1" t="n">
        <v>45231.0</v>
      </c>
      <c r="B412" s="2" t="n">
        <v>45231.54417824074</v>
      </c>
      <c r="C412" t="inlineStr">
        <is>
          <t>3140094012084340</t>
        </is>
      </c>
      <c r="D412" t="inlineStr">
        <is>
          <t>POS0012</t>
        </is>
      </c>
      <c r="E412" t="inlineStr">
        <is>
          <t>54</t>
        </is>
      </c>
      <c r="F412" t="inlineStr">
        <is>
          <t>0094</t>
        </is>
      </c>
      <c r="G412" t="inlineStr">
        <is>
          <t>5306278479</t>
        </is>
      </c>
      <c r="H412" t="n">
        <v>365.0</v>
      </c>
      <c r="I412" t="n">
        <v>347.61</v>
      </c>
      <c r="J412" t="n">
        <v>310.47</v>
      </c>
      <c r="K412" t="inlineStr">
        <is>
          <t>sale</t>
        </is>
      </c>
      <c r="L412" t="inlineStr">
        <is>
          <t/>
        </is>
      </c>
      <c r="M412" t="inlineStr">
        <is>
          <t/>
        </is>
      </c>
      <c r="N412" t="n">
        <v>0.0</v>
      </c>
      <c r="O412" t="n">
        <v>0.0</v>
      </c>
      <c r="P412" t="n">
        <v>272.81</v>
      </c>
      <c r="Q412" t="n">
        <v>272.79</v>
      </c>
      <c r="R412" t="n">
        <v>37.14</v>
      </c>
      <c r="S412" t="n">
        <v>37.14</v>
      </c>
      <c r="T412" t="n">
        <v>3.48</v>
      </c>
      <c r="U412" t="n">
        <v>3.48</v>
      </c>
      <c r="V412" t="n">
        <v>55.88</v>
      </c>
      <c r="W412" t="n">
        <v>55.88</v>
      </c>
      <c r="X412" t="n">
        <v>4.56</v>
      </c>
      <c r="Y412" t="n">
        <v>4.56</v>
      </c>
      <c r="Z412" t="n">
        <v>10.88</v>
      </c>
      <c r="AA412" t="n">
        <v>10.88</v>
      </c>
      <c r="AB412" t="n">
        <v>17.38</v>
      </c>
      <c r="AC412" t="n">
        <v>17.38</v>
      </c>
      <c r="AD412" t="n">
        <v>17.389999999999986</v>
      </c>
      <c r="AE412" t="n">
        <v>0.01999999999998181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inlineStr">
        <is>
          <t>unreconciled</t>
        </is>
      </c>
      <c r="AM412" t="inlineStr">
        <is>
          <t>Order Amount Mismatch (POS&gt;3PO)</t>
        </is>
      </c>
      <c r="AN412" t="n">
        <v>17.39</v>
      </c>
      <c r="AO412" t="n">
        <f>ROUND(P412*100/H412,2)</f>
        <v>0.0</v>
      </c>
      <c r="AP412" t="n">
        <f>ROUND(Q412*100/I412,2)</f>
        <v>0.0</v>
      </c>
      <c r="AQ412"/>
      <c r="AR412"/>
      <c r="AS412" t="n">
        <v>0.0</v>
      </c>
    </row>
    <row r="413">
      <c r="A413" s="1" t="n">
        <v>45231.0</v>
      </c>
      <c r="B413" s="2" t="n">
        <v>45231.688263888886</v>
      </c>
      <c r="C413" t="inlineStr">
        <is>
          <t>3140023012058752</t>
        </is>
      </c>
      <c r="D413" t="inlineStr">
        <is>
          <t>POS0012</t>
        </is>
      </c>
      <c r="E413" t="inlineStr">
        <is>
          <t>46</t>
        </is>
      </c>
      <c r="F413" t="inlineStr">
        <is>
          <t>0023</t>
        </is>
      </c>
      <c r="G413" t="inlineStr">
        <is>
          <t>5306287029</t>
        </is>
      </c>
      <c r="H413" t="n">
        <v>306.0</v>
      </c>
      <c r="I413" t="n">
        <v>291.42</v>
      </c>
      <c r="J413" t="n">
        <v>254.28</v>
      </c>
      <c r="K413" t="inlineStr">
        <is>
          <t>sale</t>
        </is>
      </c>
      <c r="L413" t="inlineStr">
        <is>
          <t/>
        </is>
      </c>
      <c r="M413" t="inlineStr">
        <is>
          <t/>
        </is>
      </c>
      <c r="N413" t="n">
        <v>0.0</v>
      </c>
      <c r="O413" t="n">
        <v>0.0</v>
      </c>
      <c r="P413" t="n">
        <v>229.99</v>
      </c>
      <c r="Q413" t="n">
        <v>229.98</v>
      </c>
      <c r="R413" t="n">
        <v>37.14</v>
      </c>
      <c r="S413" t="n">
        <v>37.14</v>
      </c>
      <c r="T413" t="n">
        <v>2.91</v>
      </c>
      <c r="U413" t="n">
        <v>2.91</v>
      </c>
      <c r="V413" t="n">
        <v>45.77</v>
      </c>
      <c r="W413" t="n">
        <v>45.77</v>
      </c>
      <c r="X413" t="n">
        <v>3.82</v>
      </c>
      <c r="Y413" t="n">
        <v>3.82</v>
      </c>
      <c r="Z413" t="n">
        <v>8.93</v>
      </c>
      <c r="AA413" t="n">
        <v>8.93</v>
      </c>
      <c r="AB413" t="n">
        <v>14.58</v>
      </c>
      <c r="AC413" t="n">
        <v>14.57</v>
      </c>
      <c r="AD413" t="n">
        <v>14.579999999999984</v>
      </c>
      <c r="AE413" t="n">
        <v>0.010000000000019327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0.009999999999999787</v>
      </c>
      <c r="AL413" t="inlineStr">
        <is>
          <t>unreconciled</t>
        </is>
      </c>
      <c r="AM413" t="inlineStr">
        <is>
          <t>Order Amount Mismatch (POS&gt;3PO)</t>
        </is>
      </c>
      <c r="AN413" t="n">
        <v>14.58</v>
      </c>
      <c r="AO413" t="n">
        <f>ROUND(P413*100/H413,2)</f>
        <v>0.0</v>
      </c>
      <c r="AP413" t="n">
        <f>ROUND(Q413*100/I413,2)</f>
        <v>0.0</v>
      </c>
      <c r="AQ413"/>
      <c r="AR413"/>
      <c r="AS413" t="n">
        <v>0.0</v>
      </c>
    </row>
    <row r="414">
      <c r="A414" s="1" t="n">
        <v>45231.0</v>
      </c>
      <c r="B414" s="2" t="n">
        <v>45231.89482638889</v>
      </c>
      <c r="C414" t="inlineStr">
        <is>
          <t>3140094012084547</t>
        </is>
      </c>
      <c r="D414" t="inlineStr">
        <is>
          <t>POS0012</t>
        </is>
      </c>
      <c r="E414" t="inlineStr">
        <is>
          <t>61</t>
        </is>
      </c>
      <c r="F414" t="inlineStr">
        <is>
          <t>0094</t>
        </is>
      </c>
      <c r="G414" t="inlineStr">
        <is>
          <t>5306289574</t>
        </is>
      </c>
      <c r="H414" t="n">
        <v>237.0</v>
      </c>
      <c r="I414" t="n">
        <v>225.71</v>
      </c>
      <c r="J414" t="n">
        <v>188.57</v>
      </c>
      <c r="K414" t="inlineStr">
        <is>
          <t>sale</t>
        </is>
      </c>
      <c r="L414" t="inlineStr">
        <is>
          <t/>
        </is>
      </c>
      <c r="M414" t="inlineStr">
        <is>
          <t/>
        </is>
      </c>
      <c r="N414" t="n">
        <v>0.0</v>
      </c>
      <c r="O414" t="n">
        <v>0.0</v>
      </c>
      <c r="P414" t="n">
        <v>179.91</v>
      </c>
      <c r="Q414" t="n">
        <v>179.92</v>
      </c>
      <c r="R414" t="n">
        <v>37.14</v>
      </c>
      <c r="S414" t="n">
        <v>37.14</v>
      </c>
      <c r="T414" t="n">
        <v>2.26</v>
      </c>
      <c r="U414" t="n">
        <v>2.26</v>
      </c>
      <c r="V414" t="n">
        <v>33.94</v>
      </c>
      <c r="W414" t="n">
        <v>33.94</v>
      </c>
      <c r="X414" t="n">
        <v>2.96</v>
      </c>
      <c r="Y414" t="n">
        <v>2.96</v>
      </c>
      <c r="Z414" t="n">
        <v>6.64</v>
      </c>
      <c r="AA414" t="n">
        <v>6.64</v>
      </c>
      <c r="AB414" t="n">
        <v>11.28</v>
      </c>
      <c r="AC414" t="n">
        <v>11.29</v>
      </c>
      <c r="AD414" t="n">
        <v>11.289999999999992</v>
      </c>
      <c r="AE414" t="n">
        <v>-0.009999999999990905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-0.009999999999999787</v>
      </c>
      <c r="AL414" t="inlineStr">
        <is>
          <t>unreconciled</t>
        </is>
      </c>
      <c r="AM414" t="inlineStr">
        <is>
          <t>Order Amount Mismatch (POS&gt;3PO)</t>
        </is>
      </c>
      <c r="AN414" t="n">
        <v>11.29</v>
      </c>
      <c r="AO414" t="n">
        <f>ROUND(P414*100/H414,2)</f>
        <v>0.0</v>
      </c>
      <c r="AP414" t="n">
        <f>ROUND(Q414*100/I414,2)</f>
        <v>0.0</v>
      </c>
      <c r="AQ414"/>
      <c r="AR414"/>
      <c r="AS414" t="n">
        <v>0.0</v>
      </c>
    </row>
    <row r="415">
      <c r="A415" s="1" t="n">
        <v>45233.0</v>
      </c>
      <c r="B415" s="2" t="n">
        <v>45233.97597222222</v>
      </c>
      <c r="C415" t="inlineStr">
        <is>
          <t>3140094012085387</t>
        </is>
      </c>
      <c r="D415" t="inlineStr">
        <is>
          <t>POS0012</t>
        </is>
      </c>
      <c r="E415" t="inlineStr">
        <is>
          <t>02</t>
        </is>
      </c>
      <c r="F415" t="inlineStr">
        <is>
          <t>0094</t>
        </is>
      </c>
      <c r="G415" t="inlineStr">
        <is>
          <t>5306296526</t>
        </is>
      </c>
      <c r="H415" t="n">
        <v>1941.0</v>
      </c>
      <c r="I415" t="n">
        <v>1848.59</v>
      </c>
      <c r="J415" t="n">
        <v>1811.45</v>
      </c>
      <c r="K415" t="inlineStr">
        <is>
          <t>sale</t>
        </is>
      </c>
      <c r="L415" t="inlineStr">
        <is>
          <t/>
        </is>
      </c>
      <c r="M415" t="inlineStr">
        <is>
          <t/>
        </is>
      </c>
      <c r="N415" t="n">
        <v>0.0</v>
      </c>
      <c r="O415" t="n">
        <v>0.0</v>
      </c>
      <c r="P415" t="n">
        <v>1416.72</v>
      </c>
      <c r="Q415" t="n">
        <v>1416.71</v>
      </c>
      <c r="R415" t="n">
        <v>37.14</v>
      </c>
      <c r="S415" t="n">
        <v>37.14</v>
      </c>
      <c r="T415" t="n">
        <v>18.49</v>
      </c>
      <c r="U415" t="n">
        <v>18.49</v>
      </c>
      <c r="V415" t="n">
        <v>326.06</v>
      </c>
      <c r="W415" t="n">
        <v>326.06</v>
      </c>
      <c r="X415" t="n">
        <v>24.26</v>
      </c>
      <c r="Y415" t="n">
        <v>24.26</v>
      </c>
      <c r="Z415" t="n">
        <v>63.06</v>
      </c>
      <c r="AA415" t="n">
        <v>63.06</v>
      </c>
      <c r="AB415" t="n">
        <v>92.42</v>
      </c>
      <c r="AC415" t="n">
        <v>92.43</v>
      </c>
      <c r="AD415" t="n">
        <v>92.41000000000008</v>
      </c>
      <c r="AE415" t="n">
        <v>0.009999999999990905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-0.010000000000005116</v>
      </c>
      <c r="AL415" t="inlineStr">
        <is>
          <t>unreconciled</t>
        </is>
      </c>
      <c r="AM415" t="inlineStr">
        <is>
          <t>Order Amount Mismatch (POS&gt;3PO)</t>
        </is>
      </c>
      <c r="AN415" t="n">
        <v>92.41</v>
      </c>
      <c r="AO415" t="n">
        <f>ROUND(P415*100/H415,2)</f>
        <v>0.0</v>
      </c>
      <c r="AP415" t="n">
        <f>ROUND(Q415*100/I415,2)</f>
        <v>0.0</v>
      </c>
      <c r="AQ415"/>
      <c r="AR415"/>
      <c r="AS415" t="n">
        <v>0.0</v>
      </c>
    </row>
    <row r="416">
      <c r="A416" s="1" t="n">
        <v>45231.0</v>
      </c>
      <c r="B416" s="2" t="n">
        <v>45231.4425</v>
      </c>
      <c r="C416" t="inlineStr">
        <is>
          <t>3140023012058699</t>
        </is>
      </c>
      <c r="D416" t="inlineStr">
        <is>
          <t>POS0012</t>
        </is>
      </c>
      <c r="E416" t="inlineStr">
        <is>
          <t>93</t>
        </is>
      </c>
      <c r="F416" t="inlineStr">
        <is>
          <t>0023</t>
        </is>
      </c>
      <c r="G416" t="inlineStr">
        <is>
          <t>5306313475</t>
        </is>
      </c>
      <c r="H416" t="n">
        <v>223.0</v>
      </c>
      <c r="I416" t="n">
        <v>212.38</v>
      </c>
      <c r="J416" t="n">
        <v>175.24</v>
      </c>
      <c r="K416" t="inlineStr">
        <is>
          <t>sale</t>
        </is>
      </c>
      <c r="L416" t="inlineStr">
        <is>
          <t/>
        </is>
      </c>
      <c r="M416" t="inlineStr">
        <is>
          <t/>
        </is>
      </c>
      <c r="N416" t="n">
        <v>0.0</v>
      </c>
      <c r="O416" t="n">
        <v>0.0</v>
      </c>
      <c r="P416" t="n">
        <v>169.75</v>
      </c>
      <c r="Q416" t="n">
        <v>169.73</v>
      </c>
      <c r="R416" t="n">
        <v>37.14</v>
      </c>
      <c r="S416" t="n">
        <v>37.14</v>
      </c>
      <c r="T416" t="n">
        <v>2.12</v>
      </c>
      <c r="U416" t="n">
        <v>2.12</v>
      </c>
      <c r="V416" t="n">
        <v>31.54</v>
      </c>
      <c r="W416" t="n">
        <v>31.54</v>
      </c>
      <c r="X416" t="n">
        <v>2.79</v>
      </c>
      <c r="Y416" t="n">
        <v>2.79</v>
      </c>
      <c r="Z416" t="n">
        <v>6.18</v>
      </c>
      <c r="AA416" t="n">
        <v>6.18</v>
      </c>
      <c r="AB416" t="n">
        <v>10.62</v>
      </c>
      <c r="AC416" t="n">
        <v>10.62</v>
      </c>
      <c r="AD416" t="n">
        <v>10.620000000000005</v>
      </c>
      <c r="AE416" t="n">
        <v>0.020000000000010232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inlineStr">
        <is>
          <t>unreconciled</t>
        </is>
      </c>
      <c r="AM416" t="inlineStr">
        <is>
          <t>Order Amount Mismatch (POS&gt;3PO)</t>
        </is>
      </c>
      <c r="AN416" t="n">
        <v>10.62</v>
      </c>
      <c r="AO416" t="n">
        <f>ROUND(P416*100/H416,2)</f>
        <v>0.0</v>
      </c>
      <c r="AP416" t="n">
        <f>ROUND(Q416*100/I416,2)</f>
        <v>0.0</v>
      </c>
      <c r="AQ416"/>
      <c r="AR416"/>
      <c r="AS416" t="n">
        <v>0.0</v>
      </c>
    </row>
    <row r="417">
      <c r="A417" s="1" t="n">
        <v>45231.0</v>
      </c>
      <c r="B417" s="2" t="n">
        <v>45231.99012731481</v>
      </c>
      <c r="C417" t="inlineStr">
        <is>
          <t>3140023012058882</t>
        </is>
      </c>
      <c r="D417" t="inlineStr">
        <is>
          <t>POS0012</t>
        </is>
      </c>
      <c r="E417" t="inlineStr">
        <is>
          <t>76</t>
        </is>
      </c>
      <c r="F417" t="inlineStr">
        <is>
          <t>0023</t>
        </is>
      </c>
      <c r="G417" t="inlineStr">
        <is>
          <t>5306339414</t>
        </is>
      </c>
      <c r="H417" t="n">
        <v>734.0</v>
      </c>
      <c r="I417" t="n">
        <v>699.04</v>
      </c>
      <c r="J417" t="n">
        <v>661.9</v>
      </c>
      <c r="K417" t="inlineStr">
        <is>
          <t>sale</t>
        </is>
      </c>
      <c r="L417" t="inlineStr">
        <is>
          <t/>
        </is>
      </c>
      <c r="M417" t="inlineStr">
        <is>
          <t/>
        </is>
      </c>
      <c r="N417" t="n">
        <v>0.0</v>
      </c>
      <c r="O417" t="n">
        <v>0.0</v>
      </c>
      <c r="P417" t="n">
        <v>540.64</v>
      </c>
      <c r="Q417" t="n">
        <v>540.65</v>
      </c>
      <c r="R417" t="n">
        <v>37.14</v>
      </c>
      <c r="S417" t="n">
        <v>37.14</v>
      </c>
      <c r="T417" t="n">
        <v>6.99</v>
      </c>
      <c r="U417" t="n">
        <v>6.99</v>
      </c>
      <c r="V417" t="n">
        <v>119.14</v>
      </c>
      <c r="W417" t="n">
        <v>119.14</v>
      </c>
      <c r="X417" t="n">
        <v>9.17</v>
      </c>
      <c r="Y417" t="n">
        <v>9.17</v>
      </c>
      <c r="Z417" t="n">
        <v>23.1</v>
      </c>
      <c r="AA417" t="n">
        <v>23.1</v>
      </c>
      <c r="AB417" t="n">
        <v>34.96</v>
      </c>
      <c r="AC417" t="n">
        <v>34.95</v>
      </c>
      <c r="AD417" t="n">
        <v>34.960000000000036</v>
      </c>
      <c r="AE417" t="n">
        <v>-0.009999999999990905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0.00999999999999801</v>
      </c>
      <c r="AL417" t="inlineStr">
        <is>
          <t>unreconciled</t>
        </is>
      </c>
      <c r="AM417" t="inlineStr">
        <is>
          <t>Order Amount Mismatch (POS&gt;3PO)</t>
        </is>
      </c>
      <c r="AN417" t="n">
        <v>34.96</v>
      </c>
      <c r="AO417" t="n">
        <f>ROUND(P417*100/H417,2)</f>
        <v>0.0</v>
      </c>
      <c r="AP417" t="n">
        <f>ROUND(Q417*100/I417,2)</f>
        <v>0.0</v>
      </c>
      <c r="AQ417"/>
      <c r="AR417"/>
      <c r="AS417" t="n">
        <v>0.0</v>
      </c>
    </row>
    <row r="418">
      <c r="A418" s="1" t="n">
        <v>45231.0</v>
      </c>
      <c r="B418" s="2" t="n">
        <v>45231.972708333335</v>
      </c>
      <c r="C418" t="inlineStr">
        <is>
          <t>3140023012058863</t>
        </is>
      </c>
      <c r="D418" t="inlineStr">
        <is>
          <t>POS0012</t>
        </is>
      </c>
      <c r="E418" t="inlineStr">
        <is>
          <t>57</t>
        </is>
      </c>
      <c r="F418" t="inlineStr">
        <is>
          <t>0023</t>
        </is>
      </c>
      <c r="G418" t="inlineStr">
        <is>
          <t>5306347361</t>
        </is>
      </c>
      <c r="H418" t="n">
        <v>971.0</v>
      </c>
      <c r="I418" t="n">
        <v>924.76</v>
      </c>
      <c r="J418" t="n">
        <v>887.62</v>
      </c>
      <c r="K418" t="inlineStr">
        <is>
          <t>sale</t>
        </is>
      </c>
      <c r="L418" t="inlineStr">
        <is>
          <t/>
        </is>
      </c>
      <c r="M418" t="inlineStr">
        <is>
          <t/>
        </is>
      </c>
      <c r="N418" t="n">
        <v>0.0</v>
      </c>
      <c r="O418" t="n">
        <v>0.0</v>
      </c>
      <c r="P418" t="n">
        <v>712.66</v>
      </c>
      <c r="Q418" t="n">
        <v>712.65</v>
      </c>
      <c r="R418" t="n">
        <v>37.14</v>
      </c>
      <c r="S418" t="n">
        <v>37.14</v>
      </c>
      <c r="T418" t="n">
        <v>9.25</v>
      </c>
      <c r="U418" t="n">
        <v>9.25</v>
      </c>
      <c r="V418" t="n">
        <v>159.77</v>
      </c>
      <c r="W418" t="n">
        <v>159.77</v>
      </c>
      <c r="X418" t="n">
        <v>12.14</v>
      </c>
      <c r="Y418" t="n">
        <v>12.14</v>
      </c>
      <c r="Z418" t="n">
        <v>30.94</v>
      </c>
      <c r="AA418" t="n">
        <v>30.95</v>
      </c>
      <c r="AB418" t="n">
        <v>46.24</v>
      </c>
      <c r="AC418" t="n">
        <v>46.24</v>
      </c>
      <c r="AD418" t="n">
        <v>46.24000000000001</v>
      </c>
      <c r="AE418" t="n">
        <v>0.009999999999990905</v>
      </c>
      <c r="AF418" t="n">
        <v>0.0</v>
      </c>
      <c r="AG418" t="n">
        <v>0.0</v>
      </c>
      <c r="AH418" t="n">
        <v>0.0</v>
      </c>
      <c r="AI418" t="n">
        <v>0.0</v>
      </c>
      <c r="AJ418" t="n">
        <v>-0.00999999999999801</v>
      </c>
      <c r="AK418" t="n">
        <v>0.0</v>
      </c>
      <c r="AL418" t="inlineStr">
        <is>
          <t>unreconciled</t>
        </is>
      </c>
      <c r="AM418" t="inlineStr">
        <is>
          <t>Order Amount Mismatch (POS&gt;3PO)</t>
        </is>
      </c>
      <c r="AN418" t="n">
        <v>46.24</v>
      </c>
      <c r="AO418" t="n">
        <f>ROUND(P418*100/H418,2)</f>
        <v>0.0</v>
      </c>
      <c r="AP418" t="n">
        <f>ROUND(Q418*100/I418,2)</f>
        <v>0.0</v>
      </c>
      <c r="AQ418"/>
      <c r="AR418"/>
      <c r="AS418" t="n">
        <v>0.0</v>
      </c>
    </row>
    <row r="419">
      <c r="A419" s="1" t="n">
        <v>45232.0</v>
      </c>
      <c r="B419" s="2" t="n">
        <v>45232.615381944444</v>
      </c>
      <c r="C419" t="inlineStr">
        <is>
          <t>3140094012084734</t>
        </is>
      </c>
      <c r="D419" t="inlineStr">
        <is>
          <t>POS0012</t>
        </is>
      </c>
      <c r="E419" t="inlineStr">
        <is>
          <t>49</t>
        </is>
      </c>
      <c r="F419" t="inlineStr">
        <is>
          <t>0094</t>
        </is>
      </c>
      <c r="G419" t="inlineStr">
        <is>
          <t>5306355133</t>
        </is>
      </c>
      <c r="H419" t="n">
        <v>893.0</v>
      </c>
      <c r="I419" t="n">
        <v>850.44</v>
      </c>
      <c r="J419" t="n">
        <v>813.3</v>
      </c>
      <c r="K419" t="inlineStr">
        <is>
          <t>sale</t>
        </is>
      </c>
      <c r="L419" t="inlineStr">
        <is>
          <t/>
        </is>
      </c>
      <c r="M419" t="inlineStr">
        <is>
          <t/>
        </is>
      </c>
      <c r="N419" t="n">
        <v>0.0</v>
      </c>
      <c r="O419" t="n">
        <v>0.0</v>
      </c>
      <c r="P419" t="n">
        <v>656.03</v>
      </c>
      <c r="Q419" t="n">
        <v>656.01</v>
      </c>
      <c r="R419" t="n">
        <v>37.14</v>
      </c>
      <c r="S419" t="n">
        <v>37.14</v>
      </c>
      <c r="T419" t="n">
        <v>8.5</v>
      </c>
      <c r="U419" t="n">
        <v>8.5</v>
      </c>
      <c r="V419" t="n">
        <v>146.39</v>
      </c>
      <c r="W419" t="n">
        <v>146.39</v>
      </c>
      <c r="X419" t="n">
        <v>11.16</v>
      </c>
      <c r="Y419" t="n">
        <v>11.16</v>
      </c>
      <c r="Z419" t="n">
        <v>28.36</v>
      </c>
      <c r="AA419" t="n">
        <v>28.36</v>
      </c>
      <c r="AB419" t="n">
        <v>42.52</v>
      </c>
      <c r="AC419" t="n">
        <v>42.52</v>
      </c>
      <c r="AD419" t="n">
        <v>42.559999999999945</v>
      </c>
      <c r="AE419" t="n">
        <v>0.01999999999998181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inlineStr">
        <is>
          <t>unreconciled</t>
        </is>
      </c>
      <c r="AM419" t="inlineStr">
        <is>
          <t>Order Amount Mismatch (POS&gt;3PO)</t>
        </is>
      </c>
      <c r="AN419" t="n">
        <v>42.56</v>
      </c>
      <c r="AO419" t="n">
        <f>ROUND(P419*100/H419,2)</f>
        <v>0.0</v>
      </c>
      <c r="AP419" t="n">
        <f>ROUND(Q419*100/I419,2)</f>
        <v>0.0</v>
      </c>
      <c r="AQ419"/>
      <c r="AR419"/>
      <c r="AS419" t="n">
        <v>0.0</v>
      </c>
    </row>
    <row r="420">
      <c r="A420" s="1" t="n">
        <v>45231.0</v>
      </c>
      <c r="B420" s="2" t="n">
        <v>45232.00226851852</v>
      </c>
      <c r="C420" t="inlineStr">
        <is>
          <t>3140094012084616</t>
        </is>
      </c>
      <c r="D420" t="inlineStr">
        <is>
          <t>POS0012</t>
        </is>
      </c>
      <c r="E420" t="inlineStr">
        <is>
          <t>30</t>
        </is>
      </c>
      <c r="F420" t="inlineStr">
        <is>
          <t>0094</t>
        </is>
      </c>
      <c r="G420" t="inlineStr">
        <is>
          <t>5306355669</t>
        </is>
      </c>
      <c r="H420" t="n">
        <v>279.0</v>
      </c>
      <c r="I420" t="n">
        <v>265.7</v>
      </c>
      <c r="J420" t="n">
        <v>228.56</v>
      </c>
      <c r="K420" t="inlineStr">
        <is>
          <t>sale</t>
        </is>
      </c>
      <c r="L420" t="inlineStr">
        <is>
          <t/>
        </is>
      </c>
      <c r="M420" t="inlineStr">
        <is>
          <t/>
        </is>
      </c>
      <c r="N420" t="n">
        <v>0.0</v>
      </c>
      <c r="O420" t="n">
        <v>0.0</v>
      </c>
      <c r="P420" t="n">
        <v>210.38</v>
      </c>
      <c r="Q420" t="n">
        <v>210.36</v>
      </c>
      <c r="R420" t="n">
        <v>37.14</v>
      </c>
      <c r="S420" t="n">
        <v>37.14</v>
      </c>
      <c r="T420" t="n">
        <v>2.66</v>
      </c>
      <c r="U420" t="n">
        <v>2.66</v>
      </c>
      <c r="V420" t="n">
        <v>41.14</v>
      </c>
      <c r="W420" t="n">
        <v>41.14</v>
      </c>
      <c r="X420" t="n">
        <v>3.49</v>
      </c>
      <c r="Y420" t="n">
        <v>3.49</v>
      </c>
      <c r="Z420" t="n">
        <v>8.03</v>
      </c>
      <c r="AA420" t="n">
        <v>8.04</v>
      </c>
      <c r="AB420" t="n">
        <v>13.28</v>
      </c>
      <c r="AC420" t="n">
        <v>13.29</v>
      </c>
      <c r="AD420" t="n">
        <v>13.300000000000011</v>
      </c>
      <c r="AE420" t="n">
        <v>0.01999999999998181</v>
      </c>
      <c r="AF420" t="n">
        <v>0.0</v>
      </c>
      <c r="AG420" t="n">
        <v>0.0</v>
      </c>
      <c r="AH420" t="n">
        <v>0.0</v>
      </c>
      <c r="AI420" t="n">
        <v>0.0</v>
      </c>
      <c r="AJ420" t="n">
        <v>-0.009999999999999787</v>
      </c>
      <c r="AK420" t="n">
        <v>-0.009999999999999787</v>
      </c>
      <c r="AL420" t="inlineStr">
        <is>
          <t>unreconciled</t>
        </is>
      </c>
      <c r="AM420" t="inlineStr">
        <is>
          <t>Order Amount Mismatch (POS&gt;3PO)</t>
        </is>
      </c>
      <c r="AN420" t="n">
        <v>13.3</v>
      </c>
      <c r="AO420" t="n">
        <f>ROUND(P420*100/H420,2)</f>
        <v>0.0</v>
      </c>
      <c r="AP420" t="n">
        <f>ROUND(Q420*100/I420,2)</f>
        <v>0.0</v>
      </c>
      <c r="AQ420"/>
      <c r="AR420"/>
      <c r="AS420" t="n">
        <v>0.0</v>
      </c>
    </row>
    <row r="421">
      <c r="A421" s="1" t="n">
        <v>45231.0</v>
      </c>
      <c r="B421" s="2" t="n">
        <v>45231.64509259259</v>
      </c>
      <c r="C421" t="inlineStr">
        <is>
          <t>3140094012084395</t>
        </is>
      </c>
      <c r="D421" t="inlineStr">
        <is>
          <t>POS0012</t>
        </is>
      </c>
      <c r="E421" t="inlineStr">
        <is>
          <t>09</t>
        </is>
      </c>
      <c r="F421" t="inlineStr">
        <is>
          <t>0094</t>
        </is>
      </c>
      <c r="G421" t="inlineStr">
        <is>
          <t>5306367609</t>
        </is>
      </c>
      <c r="H421" t="n">
        <v>279.0</v>
      </c>
      <c r="I421" t="n">
        <v>265.71</v>
      </c>
      <c r="J421" t="n">
        <v>228.57</v>
      </c>
      <c r="K421" t="inlineStr">
        <is>
          <t>sale</t>
        </is>
      </c>
      <c r="L421" t="inlineStr">
        <is>
          <t/>
        </is>
      </c>
      <c r="M421" t="inlineStr">
        <is>
          <t/>
        </is>
      </c>
      <c r="N421" t="n">
        <v>0.0</v>
      </c>
      <c r="O421" t="n">
        <v>0.0</v>
      </c>
      <c r="P421" t="n">
        <v>210.39</v>
      </c>
      <c r="Q421" t="n">
        <v>210.39</v>
      </c>
      <c r="R421" t="n">
        <v>37.14</v>
      </c>
      <c r="S421" t="n">
        <v>37.14</v>
      </c>
      <c r="T421" t="n">
        <v>2.66</v>
      </c>
      <c r="U421" t="n">
        <v>2.66</v>
      </c>
      <c r="V421" t="n">
        <v>41.14</v>
      </c>
      <c r="W421" t="n">
        <v>41.14</v>
      </c>
      <c r="X421" t="n">
        <v>3.49</v>
      </c>
      <c r="Y421" t="n">
        <v>3.49</v>
      </c>
      <c r="Z421" t="n">
        <v>8.03</v>
      </c>
      <c r="AA421" t="n">
        <v>8.04</v>
      </c>
      <c r="AB421" t="n">
        <v>13.28</v>
      </c>
      <c r="AC421" t="n">
        <v>13.29</v>
      </c>
      <c r="AD421" t="n">
        <v>13.29000000000002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-0.009999999999999787</v>
      </c>
      <c r="AK421" t="n">
        <v>-0.009999999999999787</v>
      </c>
      <c r="AL421" t="inlineStr">
        <is>
          <t>unreconciled</t>
        </is>
      </c>
      <c r="AM421" t="inlineStr">
        <is>
          <t>Order Amount Mismatch (POS&gt;3PO)</t>
        </is>
      </c>
      <c r="AN421" t="n">
        <v>13.29</v>
      </c>
      <c r="AO421" t="n">
        <f>ROUND(P421*100/H421,2)</f>
        <v>0.0</v>
      </c>
      <c r="AP421" t="n">
        <f>ROUND(Q421*100/I421,2)</f>
        <v>0.0</v>
      </c>
      <c r="AQ421"/>
      <c r="AR421"/>
      <c r="AS421" t="n">
        <v>0.0</v>
      </c>
    </row>
    <row r="422">
      <c r="A422" s="1" t="n">
        <v>45232.0</v>
      </c>
      <c r="B422" s="2" t="n">
        <v>45232.46740740741</v>
      </c>
      <c r="C422" t="inlineStr">
        <is>
          <t>3140094012084649</t>
        </is>
      </c>
      <c r="D422" t="inlineStr">
        <is>
          <t>POS0012</t>
        </is>
      </c>
      <c r="E422" t="inlineStr">
        <is>
          <t>63</t>
        </is>
      </c>
      <c r="F422" t="inlineStr">
        <is>
          <t>0094</t>
        </is>
      </c>
      <c r="G422" t="inlineStr">
        <is>
          <t>5306372563</t>
        </is>
      </c>
      <c r="H422" t="n">
        <v>227.0</v>
      </c>
      <c r="I422" t="n">
        <v>216.18</v>
      </c>
      <c r="J422" t="n">
        <v>179.04</v>
      </c>
      <c r="K422" t="inlineStr">
        <is>
          <t>sale</t>
        </is>
      </c>
      <c r="L422" t="inlineStr">
        <is>
          <t/>
        </is>
      </c>
      <c r="M422" t="inlineStr">
        <is>
          <t/>
        </is>
      </c>
      <c r="N422" t="n">
        <v>0.0</v>
      </c>
      <c r="O422" t="n">
        <v>0.0</v>
      </c>
      <c r="P422" t="n">
        <v>172.64</v>
      </c>
      <c r="Q422" t="n">
        <v>172.63</v>
      </c>
      <c r="R422" t="n">
        <v>37.14</v>
      </c>
      <c r="S422" t="n">
        <v>37.14</v>
      </c>
      <c r="T422" t="n">
        <v>2.16</v>
      </c>
      <c r="U422" t="n">
        <v>2.16</v>
      </c>
      <c r="V422" t="n">
        <v>32.23</v>
      </c>
      <c r="W422" t="n">
        <v>32.23</v>
      </c>
      <c r="X422" t="n">
        <v>2.84</v>
      </c>
      <c r="Y422" t="n">
        <v>2.84</v>
      </c>
      <c r="Z422" t="n">
        <v>6.31</v>
      </c>
      <c r="AA422" t="n">
        <v>6.31</v>
      </c>
      <c r="AB422" t="n">
        <v>10.82</v>
      </c>
      <c r="AC422" t="n">
        <v>10.81</v>
      </c>
      <c r="AD422" t="n">
        <v>10.819999999999993</v>
      </c>
      <c r="AE422" t="n">
        <v>0.009999999999990905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0.009999999999999787</v>
      </c>
      <c r="AL422" t="inlineStr">
        <is>
          <t>unreconciled</t>
        </is>
      </c>
      <c r="AM422" t="inlineStr">
        <is>
          <t>Order Amount Mismatch (POS&gt;3PO)</t>
        </is>
      </c>
      <c r="AN422" t="n">
        <v>10.82</v>
      </c>
      <c r="AO422" t="n">
        <f>ROUND(P422*100/H422,2)</f>
        <v>0.0</v>
      </c>
      <c r="AP422" t="n">
        <f>ROUND(Q422*100/I422,2)</f>
        <v>0.0</v>
      </c>
      <c r="AQ422"/>
      <c r="AR422"/>
      <c r="AS422" t="n">
        <v>0.0</v>
      </c>
    </row>
    <row r="423">
      <c r="A423" s="1" t="n">
        <v>45231.0</v>
      </c>
      <c r="B423" s="2" t="n">
        <v>45231.92300925926</v>
      </c>
      <c r="C423" t="inlineStr">
        <is>
          <t>3140023012058847</t>
        </is>
      </c>
      <c r="D423" t="inlineStr">
        <is>
          <t>POS0012</t>
        </is>
      </c>
      <c r="E423" t="inlineStr">
        <is>
          <t>41</t>
        </is>
      </c>
      <c r="F423" t="inlineStr">
        <is>
          <t>0023</t>
        </is>
      </c>
      <c r="G423" t="inlineStr">
        <is>
          <t>5306395504</t>
        </is>
      </c>
      <c r="H423" t="n">
        <v>446.0</v>
      </c>
      <c r="I423" t="n">
        <v>424.75</v>
      </c>
      <c r="J423" t="n">
        <v>387.61</v>
      </c>
      <c r="K423" t="inlineStr">
        <is>
          <t>sale</t>
        </is>
      </c>
      <c r="L423" t="inlineStr">
        <is>
          <t/>
        </is>
      </c>
      <c r="M423" t="inlineStr">
        <is>
          <t/>
        </is>
      </c>
      <c r="N423" t="n">
        <v>0.0</v>
      </c>
      <c r="O423" t="n">
        <v>0.0</v>
      </c>
      <c r="P423" t="n">
        <v>331.6</v>
      </c>
      <c r="Q423" t="n">
        <v>331.58</v>
      </c>
      <c r="R423" t="n">
        <v>37.14</v>
      </c>
      <c r="S423" t="n">
        <v>37.14</v>
      </c>
      <c r="T423" t="n">
        <v>4.25</v>
      </c>
      <c r="U423" t="n">
        <v>4.25</v>
      </c>
      <c r="V423" t="n">
        <v>69.77</v>
      </c>
      <c r="W423" t="n">
        <v>69.77</v>
      </c>
      <c r="X423" t="n">
        <v>5.57</v>
      </c>
      <c r="Y423" t="n">
        <v>5.57</v>
      </c>
      <c r="Z423" t="n">
        <v>13.56</v>
      </c>
      <c r="AA423" t="n">
        <v>13.56</v>
      </c>
      <c r="AB423" t="n">
        <v>21.24</v>
      </c>
      <c r="AC423" t="n">
        <v>21.24</v>
      </c>
      <c r="AD423" t="n">
        <v>21.25</v>
      </c>
      <c r="AE423" t="n">
        <v>0.020000000000038654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inlineStr">
        <is>
          <t>unreconciled</t>
        </is>
      </c>
      <c r="AM423" t="inlineStr">
        <is>
          <t>Order Amount Mismatch (POS&gt;3PO)</t>
        </is>
      </c>
      <c r="AN423" t="n">
        <v>21.25</v>
      </c>
      <c r="AO423" t="n">
        <f>ROUND(P423*100/H423,2)</f>
        <v>0.0</v>
      </c>
      <c r="AP423" t="n">
        <f>ROUND(Q423*100/I423,2)</f>
        <v>0.0</v>
      </c>
      <c r="AQ423"/>
      <c r="AR423"/>
      <c r="AS423" t="n">
        <v>0.0</v>
      </c>
    </row>
    <row r="424">
      <c r="A424" s="1" t="n">
        <v>45231.0</v>
      </c>
      <c r="B424" s="2" t="n">
        <v>45231.7121412037</v>
      </c>
      <c r="C424" t="inlineStr">
        <is>
          <t>3140094012084436</t>
        </is>
      </c>
      <c r="D424" t="inlineStr">
        <is>
          <t>POS0012</t>
        </is>
      </c>
      <c r="E424" t="inlineStr">
        <is>
          <t>50</t>
        </is>
      </c>
      <c r="F424" t="inlineStr">
        <is>
          <t>0094</t>
        </is>
      </c>
      <c r="G424" t="inlineStr">
        <is>
          <t>5306397184</t>
        </is>
      </c>
      <c r="H424" t="n">
        <v>306.0</v>
      </c>
      <c r="I424" t="n">
        <v>291.42</v>
      </c>
      <c r="J424" t="n">
        <v>254.28</v>
      </c>
      <c r="K424" t="inlineStr">
        <is>
          <t>sale</t>
        </is>
      </c>
      <c r="L424" t="inlineStr">
        <is>
          <t/>
        </is>
      </c>
      <c r="M424" t="inlineStr">
        <is>
          <t/>
        </is>
      </c>
      <c r="N424" t="n">
        <v>0.0</v>
      </c>
      <c r="O424" t="n">
        <v>0.0</v>
      </c>
      <c r="P424" t="n">
        <v>229.99</v>
      </c>
      <c r="Q424" t="n">
        <v>229.98</v>
      </c>
      <c r="R424" t="n">
        <v>37.14</v>
      </c>
      <c r="S424" t="n">
        <v>37.14</v>
      </c>
      <c r="T424" t="n">
        <v>2.91</v>
      </c>
      <c r="U424" t="n">
        <v>2.91</v>
      </c>
      <c r="V424" t="n">
        <v>45.77</v>
      </c>
      <c r="W424" t="n">
        <v>45.77</v>
      </c>
      <c r="X424" t="n">
        <v>3.82</v>
      </c>
      <c r="Y424" t="n">
        <v>3.82</v>
      </c>
      <c r="Z424" t="n">
        <v>8.93</v>
      </c>
      <c r="AA424" t="n">
        <v>8.93</v>
      </c>
      <c r="AB424" t="n">
        <v>14.58</v>
      </c>
      <c r="AC424" t="n">
        <v>14.57</v>
      </c>
      <c r="AD424" t="n">
        <v>14.579999999999984</v>
      </c>
      <c r="AE424" t="n">
        <v>0.010000000000019327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0.009999999999999787</v>
      </c>
      <c r="AL424" t="inlineStr">
        <is>
          <t>unreconciled</t>
        </is>
      </c>
      <c r="AM424" t="inlineStr">
        <is>
          <t>Order Amount Mismatch (POS&gt;3PO)</t>
        </is>
      </c>
      <c r="AN424" t="n">
        <v>14.58</v>
      </c>
      <c r="AO424" t="n">
        <f>ROUND(P424*100/H424,2)</f>
        <v>0.0</v>
      </c>
      <c r="AP424" t="n">
        <f>ROUND(Q424*100/I424,2)</f>
        <v>0.0</v>
      </c>
      <c r="AQ424"/>
      <c r="AR424"/>
      <c r="AS424" t="n">
        <v>0.0</v>
      </c>
    </row>
    <row r="425">
      <c r="A425" s="1" t="n">
        <v>45231.0</v>
      </c>
      <c r="B425" s="2" t="n">
        <v>45231.62023148148</v>
      </c>
      <c r="C425" t="inlineStr">
        <is>
          <t>3140094012084381</t>
        </is>
      </c>
      <c r="D425" t="inlineStr">
        <is>
          <t>POS0012</t>
        </is>
      </c>
      <c r="E425" t="inlineStr">
        <is>
          <t>95</t>
        </is>
      </c>
      <c r="F425" t="inlineStr">
        <is>
          <t>0094</t>
        </is>
      </c>
      <c r="G425" t="inlineStr">
        <is>
          <t>5306415887</t>
        </is>
      </c>
      <c r="H425" t="n">
        <v>453.0</v>
      </c>
      <c r="I425" t="n">
        <v>431.42</v>
      </c>
      <c r="J425" t="n">
        <v>394.28</v>
      </c>
      <c r="K425" t="inlineStr">
        <is>
          <t>sale</t>
        </is>
      </c>
      <c r="L425" t="inlineStr">
        <is>
          <t/>
        </is>
      </c>
      <c r="M425" t="inlineStr">
        <is>
          <t/>
        </is>
      </c>
      <c r="N425" t="n">
        <v>0.0</v>
      </c>
      <c r="O425" t="n">
        <v>0.0</v>
      </c>
      <c r="P425" t="n">
        <v>336.69</v>
      </c>
      <c r="Q425" t="n">
        <v>336.68</v>
      </c>
      <c r="R425" t="n">
        <v>37.14</v>
      </c>
      <c r="S425" t="n">
        <v>37.14</v>
      </c>
      <c r="T425" t="n">
        <v>4.31</v>
      </c>
      <c r="U425" t="n">
        <v>4.31</v>
      </c>
      <c r="V425" t="n">
        <v>70.97</v>
      </c>
      <c r="W425" t="n">
        <v>70.97</v>
      </c>
      <c r="X425" t="n">
        <v>5.66</v>
      </c>
      <c r="Y425" t="n">
        <v>5.66</v>
      </c>
      <c r="Z425" t="n">
        <v>13.79</v>
      </c>
      <c r="AA425" t="n">
        <v>13.79</v>
      </c>
      <c r="AB425" t="n">
        <v>21.58</v>
      </c>
      <c r="AC425" t="n">
        <v>21.57</v>
      </c>
      <c r="AD425" t="n">
        <v>21.579999999999984</v>
      </c>
      <c r="AE425" t="n">
        <v>0.009999999999990905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0.00999999999999801</v>
      </c>
      <c r="AL425" t="inlineStr">
        <is>
          <t>unreconciled</t>
        </is>
      </c>
      <c r="AM425" t="inlineStr">
        <is>
          <t>Order Amount Mismatch (POS&gt;3PO)</t>
        </is>
      </c>
      <c r="AN425" t="n">
        <v>21.58</v>
      </c>
      <c r="AO425" t="n">
        <f>ROUND(P425*100/H425,2)</f>
        <v>0.0</v>
      </c>
      <c r="AP425" t="n">
        <f>ROUND(Q425*100/I425,2)</f>
        <v>0.0</v>
      </c>
      <c r="AQ425"/>
      <c r="AR425"/>
      <c r="AS425" t="n">
        <v>0.0</v>
      </c>
    </row>
    <row r="426">
      <c r="A426" s="1" t="n">
        <v>45235.0</v>
      </c>
      <c r="B426" s="2" t="n">
        <v>45235.758622685185</v>
      </c>
      <c r="C426" t="inlineStr">
        <is>
          <t>3140094012086140</t>
        </is>
      </c>
      <c r="D426" t="inlineStr">
        <is>
          <t>POS0012</t>
        </is>
      </c>
      <c r="E426" t="inlineStr">
        <is>
          <t>55</t>
        </is>
      </c>
      <c r="F426" t="inlineStr">
        <is>
          <t>0094</t>
        </is>
      </c>
      <c r="G426" t="inlineStr">
        <is>
          <t>5306416529</t>
        </is>
      </c>
      <c r="H426" t="n">
        <v>610.0</v>
      </c>
      <c r="I426" t="n">
        <v>580.95</v>
      </c>
      <c r="J426" t="n">
        <v>543.81</v>
      </c>
      <c r="K426" t="inlineStr">
        <is>
          <t>sale</t>
        </is>
      </c>
      <c r="L426" t="inlineStr">
        <is>
          <t/>
        </is>
      </c>
      <c r="M426" t="inlineStr">
        <is>
          <t/>
        </is>
      </c>
      <c r="N426" t="n">
        <v>0.0</v>
      </c>
      <c r="O426" t="n">
        <v>0.0</v>
      </c>
      <c r="P426" t="n">
        <v>450.64</v>
      </c>
      <c r="Q426" t="n">
        <v>450.63</v>
      </c>
      <c r="R426" t="n">
        <v>37.14</v>
      </c>
      <c r="S426" t="n">
        <v>37.14</v>
      </c>
      <c r="T426" t="n">
        <v>5.81</v>
      </c>
      <c r="U426" t="n">
        <v>5.81</v>
      </c>
      <c r="V426" t="n">
        <v>97.89</v>
      </c>
      <c r="W426" t="n">
        <v>97.89</v>
      </c>
      <c r="X426" t="n">
        <v>7.62</v>
      </c>
      <c r="Y426" t="n">
        <v>7.62</v>
      </c>
      <c r="Z426" t="n">
        <v>18.99</v>
      </c>
      <c r="AA426" t="n">
        <v>18.99</v>
      </c>
      <c r="AB426" t="n">
        <v>29.04</v>
      </c>
      <c r="AC426" t="n">
        <v>29.05</v>
      </c>
      <c r="AD426" t="n">
        <v>29.049999999999955</v>
      </c>
      <c r="AE426" t="n">
        <v>0.009999999999990905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-0.010000000000001563</v>
      </c>
      <c r="AL426" t="inlineStr">
        <is>
          <t>unreconciled</t>
        </is>
      </c>
      <c r="AM426" t="inlineStr">
        <is>
          <t>Order Amount Mismatch (POS&gt;3PO)</t>
        </is>
      </c>
      <c r="AN426" t="n">
        <v>29.05</v>
      </c>
      <c r="AO426" t="n">
        <f>ROUND(P426*100/H426,2)</f>
        <v>0.0</v>
      </c>
      <c r="AP426" t="n">
        <f>ROUND(Q426*100/I426,2)</f>
        <v>0.0</v>
      </c>
      <c r="AQ426"/>
      <c r="AR426"/>
      <c r="AS426" t="n">
        <v>0.0</v>
      </c>
    </row>
    <row r="427">
      <c r="A427" s="1" t="n">
        <v>45231.0</v>
      </c>
      <c r="B427" s="2" t="n">
        <v>45231.62458333333</v>
      </c>
      <c r="C427" t="inlineStr">
        <is>
          <t>3140023012058728</t>
        </is>
      </c>
      <c r="D427" t="inlineStr">
        <is>
          <t>POS0012</t>
        </is>
      </c>
      <c r="E427" t="inlineStr">
        <is>
          <t>22</t>
        </is>
      </c>
      <c r="F427" t="inlineStr">
        <is>
          <t>0023</t>
        </is>
      </c>
      <c r="G427" t="inlineStr">
        <is>
          <t>5306434125</t>
        </is>
      </c>
      <c r="H427" t="n">
        <v>792.0</v>
      </c>
      <c r="I427" t="n">
        <v>754.27</v>
      </c>
      <c r="J427" t="n">
        <v>717.13</v>
      </c>
      <c r="K427" t="inlineStr">
        <is>
          <t>sale</t>
        </is>
      </c>
      <c r="L427" t="inlineStr">
        <is>
          <t/>
        </is>
      </c>
      <c r="M427" t="inlineStr">
        <is>
          <t/>
        </is>
      </c>
      <c r="N427" t="n">
        <v>0.0</v>
      </c>
      <c r="O427" t="n">
        <v>0.0</v>
      </c>
      <c r="P427" t="n">
        <v>582.73</v>
      </c>
      <c r="Q427" t="n">
        <v>582.71</v>
      </c>
      <c r="R427" t="n">
        <v>37.14</v>
      </c>
      <c r="S427" t="n">
        <v>37.14</v>
      </c>
      <c r="T427" t="n">
        <v>7.54</v>
      </c>
      <c r="U427" t="n">
        <v>7.54</v>
      </c>
      <c r="V427" t="n">
        <v>129.08</v>
      </c>
      <c r="W427" t="n">
        <v>129.08</v>
      </c>
      <c r="X427" t="n">
        <v>9.9</v>
      </c>
      <c r="Y427" t="n">
        <v>9.9</v>
      </c>
      <c r="Z427" t="n">
        <v>25.02</v>
      </c>
      <c r="AA427" t="n">
        <v>25.01</v>
      </c>
      <c r="AB427" t="n">
        <v>37.72</v>
      </c>
      <c r="AC427" t="n">
        <v>37.71</v>
      </c>
      <c r="AD427" t="n">
        <v>37.73000000000002</v>
      </c>
      <c r="AE427" t="n">
        <v>0.01999999999998181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0.00999999999999801</v>
      </c>
      <c r="AK427" t="n">
        <v>0.00999999999999801</v>
      </c>
      <c r="AL427" t="inlineStr">
        <is>
          <t>unreconciled</t>
        </is>
      </c>
      <c r="AM427" t="inlineStr">
        <is>
          <t>Order Amount Mismatch (POS&gt;3PO)</t>
        </is>
      </c>
      <c r="AN427" t="n">
        <v>37.73</v>
      </c>
      <c r="AO427" t="n">
        <f>ROUND(P427*100/H427,2)</f>
        <v>0.0</v>
      </c>
      <c r="AP427" t="n">
        <f>ROUND(Q427*100/I427,2)</f>
        <v>0.0</v>
      </c>
      <c r="AQ427"/>
      <c r="AR427"/>
      <c r="AS427" t="n">
        <v>0.0</v>
      </c>
    </row>
    <row r="428">
      <c r="A428" s="1" t="n">
        <v>45231.0</v>
      </c>
      <c r="B428" s="2" t="n">
        <v>45231.942395833335</v>
      </c>
      <c r="C428" t="inlineStr">
        <is>
          <t>3140023012058853</t>
        </is>
      </c>
      <c r="D428" t="inlineStr">
        <is>
          <t>POS0012</t>
        </is>
      </c>
      <c r="E428" t="inlineStr">
        <is>
          <t>47</t>
        </is>
      </c>
      <c r="F428" t="inlineStr">
        <is>
          <t>0023</t>
        </is>
      </c>
      <c r="G428" t="inlineStr">
        <is>
          <t>5306434158</t>
        </is>
      </c>
      <c r="H428" t="n">
        <v>255.0</v>
      </c>
      <c r="I428" t="n">
        <v>242.85</v>
      </c>
      <c r="J428" t="n">
        <v>205.71</v>
      </c>
      <c r="K428" t="inlineStr">
        <is>
          <t>sale</t>
        </is>
      </c>
      <c r="L428" t="inlineStr">
        <is>
          <t/>
        </is>
      </c>
      <c r="M428" t="inlineStr">
        <is>
          <t/>
        </is>
      </c>
      <c r="N428" t="n">
        <v>0.0</v>
      </c>
      <c r="O428" t="n">
        <v>0.0</v>
      </c>
      <c r="P428" t="n">
        <v>192.96</v>
      </c>
      <c r="Q428" t="n">
        <v>192.96</v>
      </c>
      <c r="R428" t="n">
        <v>37.14</v>
      </c>
      <c r="S428" t="n">
        <v>37.14</v>
      </c>
      <c r="T428" t="n">
        <v>2.43</v>
      </c>
      <c r="U428" t="n">
        <v>2.43</v>
      </c>
      <c r="V428" t="n">
        <v>37.03</v>
      </c>
      <c r="W428" t="n">
        <v>37.03</v>
      </c>
      <c r="X428" t="n">
        <v>3.19</v>
      </c>
      <c r="Y428" t="n">
        <v>3.19</v>
      </c>
      <c r="Z428" t="n">
        <v>7.24</v>
      </c>
      <c r="AA428" t="n">
        <v>7.24</v>
      </c>
      <c r="AB428" t="n">
        <v>12.14</v>
      </c>
      <c r="AC428" t="n">
        <v>12.14</v>
      </c>
      <c r="AD428" t="n">
        <v>12.150000000000006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inlineStr">
        <is>
          <t>unreconciled</t>
        </is>
      </c>
      <c r="AM428" t="inlineStr">
        <is>
          <t>Order Amount Mismatch (POS&gt;3PO)</t>
        </is>
      </c>
      <c r="AN428" t="n">
        <v>12.15</v>
      </c>
      <c r="AO428" t="n">
        <f>ROUND(P428*100/H428,2)</f>
        <v>0.0</v>
      </c>
      <c r="AP428" t="n">
        <f>ROUND(Q428*100/I428,2)</f>
        <v>0.0</v>
      </c>
      <c r="AQ428"/>
      <c r="AR428"/>
      <c r="AS428" t="n">
        <v>0.0</v>
      </c>
    </row>
    <row r="429">
      <c r="A429" s="1" t="n">
        <v>45236.0</v>
      </c>
      <c r="B429" s="2" t="n">
        <v>45236.78273148148</v>
      </c>
      <c r="C429" t="inlineStr">
        <is>
          <t>3140094012086580</t>
        </is>
      </c>
      <c r="D429" t="inlineStr">
        <is>
          <t>POS0012</t>
        </is>
      </c>
      <c r="E429" t="inlineStr">
        <is>
          <t>95</t>
        </is>
      </c>
      <c r="F429" t="inlineStr">
        <is>
          <t>0094</t>
        </is>
      </c>
      <c r="G429" t="inlineStr">
        <is>
          <t>5306436371</t>
        </is>
      </c>
      <c r="H429" t="n">
        <v>207.0</v>
      </c>
      <c r="I429" t="n">
        <v>197.14</v>
      </c>
      <c r="J429" t="n">
        <v>160.0</v>
      </c>
      <c r="K429" t="inlineStr">
        <is>
          <t>sale</t>
        </is>
      </c>
      <c r="L429" t="inlineStr">
        <is>
          <t/>
        </is>
      </c>
      <c r="M429" t="inlineStr">
        <is>
          <t/>
        </is>
      </c>
      <c r="N429" t="n">
        <v>0.0</v>
      </c>
      <c r="O429" t="n">
        <v>0.0</v>
      </c>
      <c r="P429" t="n">
        <v>158.13</v>
      </c>
      <c r="Q429" t="n">
        <v>158.13</v>
      </c>
      <c r="R429" t="n">
        <v>37.14</v>
      </c>
      <c r="S429" t="n">
        <v>37.14</v>
      </c>
      <c r="T429" t="n">
        <v>1.97</v>
      </c>
      <c r="U429" t="n">
        <v>1.97</v>
      </c>
      <c r="V429" t="n">
        <v>28.8</v>
      </c>
      <c r="W429" t="n">
        <v>28.8</v>
      </c>
      <c r="X429" t="n">
        <v>2.59</v>
      </c>
      <c r="Y429" t="n">
        <v>2.59</v>
      </c>
      <c r="Z429" t="n">
        <v>5.65</v>
      </c>
      <c r="AA429" t="n">
        <v>5.65</v>
      </c>
      <c r="AB429" t="n">
        <v>9.86</v>
      </c>
      <c r="AC429" t="n">
        <v>9.86</v>
      </c>
      <c r="AD429" t="n">
        <v>9.860000000000014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inlineStr">
        <is>
          <t>unreconciled</t>
        </is>
      </c>
      <c r="AM429" t="inlineStr">
        <is>
          <t>Order Amount Mismatch (POS&gt;3PO)</t>
        </is>
      </c>
      <c r="AN429" t="n">
        <v>9.86</v>
      </c>
      <c r="AO429" t="n">
        <f>ROUND(P429*100/H429,2)</f>
        <v>0.0</v>
      </c>
      <c r="AP429" t="n">
        <f>ROUND(Q429*100/I429,2)</f>
        <v>0.0</v>
      </c>
      <c r="AQ429"/>
      <c r="AR429"/>
      <c r="AS429" t="n">
        <v>0.0</v>
      </c>
    </row>
    <row r="430">
      <c r="A430" s="1" t="n">
        <v>45236.0</v>
      </c>
      <c r="B430" s="2" t="n">
        <v>45236.666921296295</v>
      </c>
      <c r="C430" t="inlineStr">
        <is>
          <t>3140094012086519</t>
        </is>
      </c>
      <c r="D430" t="inlineStr">
        <is>
          <t>POS0012</t>
        </is>
      </c>
      <c r="E430" t="inlineStr">
        <is>
          <t>34</t>
        </is>
      </c>
      <c r="F430" t="inlineStr">
        <is>
          <t>0094</t>
        </is>
      </c>
      <c r="G430" t="inlineStr">
        <is>
          <t>5306471918</t>
        </is>
      </c>
      <c r="H430" t="n">
        <v>164.0</v>
      </c>
      <c r="I430" t="n">
        <v>156.19</v>
      </c>
      <c r="J430" t="n">
        <v>119.05</v>
      </c>
      <c r="K430" t="inlineStr">
        <is>
          <t>sale</t>
        </is>
      </c>
      <c r="L430" t="inlineStr">
        <is>
          <t/>
        </is>
      </c>
      <c r="M430" t="inlineStr">
        <is>
          <t/>
        </is>
      </c>
      <c r="N430" t="n">
        <v>0.0</v>
      </c>
      <c r="O430" t="n">
        <v>0.0</v>
      </c>
      <c r="P430" t="n">
        <v>126.92</v>
      </c>
      <c r="Q430" t="n">
        <v>126.91</v>
      </c>
      <c r="R430" t="n">
        <v>37.14</v>
      </c>
      <c r="S430" t="n">
        <v>37.14</v>
      </c>
      <c r="T430" t="n">
        <v>1.56</v>
      </c>
      <c r="U430" t="n">
        <v>1.56</v>
      </c>
      <c r="V430" t="n">
        <v>21.43</v>
      </c>
      <c r="W430" t="n">
        <v>21.43</v>
      </c>
      <c r="X430" t="n">
        <v>2.05</v>
      </c>
      <c r="Y430" t="n">
        <v>2.05</v>
      </c>
      <c r="Z430" t="n">
        <v>4.23</v>
      </c>
      <c r="AA430" t="n">
        <v>4.23</v>
      </c>
      <c r="AB430" t="n">
        <v>7.82</v>
      </c>
      <c r="AC430" t="n">
        <v>7.81</v>
      </c>
      <c r="AD430" t="n">
        <v>7.810000000000002</v>
      </c>
      <c r="AE430" t="n">
        <v>0.010000000000005116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0.010000000000000675</v>
      </c>
      <c r="AL430" t="inlineStr">
        <is>
          <t>unreconciled</t>
        </is>
      </c>
      <c r="AM430" t="inlineStr">
        <is>
          <t>Order Amount Mismatch (POS&gt;3PO)</t>
        </is>
      </c>
      <c r="AN430" t="n">
        <v>7.81</v>
      </c>
      <c r="AO430" t="n">
        <f>ROUND(P430*100/H430,2)</f>
        <v>0.0</v>
      </c>
      <c r="AP430" t="n">
        <f>ROUND(Q430*100/I430,2)</f>
        <v>0.0</v>
      </c>
      <c r="AQ430"/>
      <c r="AR430"/>
      <c r="AS430" t="n">
        <v>0.0</v>
      </c>
    </row>
    <row r="431">
      <c r="A431" s="1" t="n">
        <v>45233.0</v>
      </c>
      <c r="B431" s="2" t="n">
        <v>45233.533738425926</v>
      </c>
      <c r="C431" t="inlineStr">
        <is>
          <t>3140094012085070</t>
        </is>
      </c>
      <c r="D431" t="inlineStr">
        <is>
          <t>POS0012</t>
        </is>
      </c>
      <c r="E431" t="inlineStr">
        <is>
          <t>85</t>
        </is>
      </c>
      <c r="F431" t="inlineStr">
        <is>
          <t>0094</t>
        </is>
      </c>
      <c r="G431" t="inlineStr">
        <is>
          <t>5306496615</t>
        </is>
      </c>
      <c r="H431" t="n">
        <v>280.0</v>
      </c>
      <c r="I431" t="n">
        <v>266.67</v>
      </c>
      <c r="J431" t="n">
        <v>229.53</v>
      </c>
      <c r="K431" t="inlineStr">
        <is>
          <t>sale</t>
        </is>
      </c>
      <c r="L431" t="inlineStr">
        <is>
          <t/>
        </is>
      </c>
      <c r="M431" t="inlineStr">
        <is>
          <t/>
        </is>
      </c>
      <c r="N431" t="n">
        <v>0.0</v>
      </c>
      <c r="O431" t="n">
        <v>0.0</v>
      </c>
      <c r="P431" t="n">
        <v>211.11</v>
      </c>
      <c r="Q431" t="n">
        <v>211.11</v>
      </c>
      <c r="R431" t="n">
        <v>37.14</v>
      </c>
      <c r="S431" t="n">
        <v>37.14</v>
      </c>
      <c r="T431" t="n">
        <v>2.67</v>
      </c>
      <c r="U431" t="n">
        <v>2.67</v>
      </c>
      <c r="V431" t="n">
        <v>41.32</v>
      </c>
      <c r="W431" t="n">
        <v>41.32</v>
      </c>
      <c r="X431" t="n">
        <v>3.5</v>
      </c>
      <c r="Y431" t="n">
        <v>3.5</v>
      </c>
      <c r="Z431" t="n">
        <v>8.07</v>
      </c>
      <c r="AA431" t="n">
        <v>8.07</v>
      </c>
      <c r="AB431" t="n">
        <v>13.34</v>
      </c>
      <c r="AC431" t="n">
        <v>13.34</v>
      </c>
      <c r="AD431" t="n">
        <v>13.329999999999984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inlineStr">
        <is>
          <t>unreconciled</t>
        </is>
      </c>
      <c r="AM431" t="inlineStr">
        <is>
          <t>Order Amount Mismatch (POS&gt;3PO)</t>
        </is>
      </c>
      <c r="AN431" t="n">
        <v>13.33</v>
      </c>
      <c r="AO431" t="n">
        <f>ROUND(P431*100/H431,2)</f>
        <v>0.0</v>
      </c>
      <c r="AP431" t="n">
        <f>ROUND(Q431*100/I431,2)</f>
        <v>0.0</v>
      </c>
      <c r="AQ431"/>
      <c r="AR431"/>
      <c r="AS431" t="n">
        <v>0.0</v>
      </c>
    </row>
    <row r="432">
      <c r="A432" s="1" t="n">
        <v>45233.0</v>
      </c>
      <c r="B432" s="2" t="n">
        <v>45234.03884259259</v>
      </c>
      <c r="C432" t="inlineStr">
        <is>
          <t>3140094012085435</t>
        </is>
      </c>
      <c r="D432" t="inlineStr">
        <is>
          <t>POS0012</t>
        </is>
      </c>
      <c r="E432" t="inlineStr">
        <is>
          <t>50</t>
        </is>
      </c>
      <c r="F432" t="inlineStr">
        <is>
          <t>0094</t>
        </is>
      </c>
      <c r="G432" t="inlineStr">
        <is>
          <t>5306502946</t>
        </is>
      </c>
      <c r="H432" t="n">
        <v>325.0</v>
      </c>
      <c r="I432" t="n">
        <v>309.52</v>
      </c>
      <c r="J432" t="n">
        <v>272.38</v>
      </c>
      <c r="K432" t="inlineStr">
        <is>
          <t>sale</t>
        </is>
      </c>
      <c r="L432" t="inlineStr">
        <is>
          <t/>
        </is>
      </c>
      <c r="M432" t="inlineStr">
        <is>
          <t/>
        </is>
      </c>
      <c r="N432" t="n">
        <v>0.0</v>
      </c>
      <c r="O432" t="n">
        <v>0.0</v>
      </c>
      <c r="P432" t="n">
        <v>243.77</v>
      </c>
      <c r="Q432" t="n">
        <v>243.77</v>
      </c>
      <c r="R432" t="n">
        <v>37.14</v>
      </c>
      <c r="S432" t="n">
        <v>37.14</v>
      </c>
      <c r="T432" t="n">
        <v>3.1</v>
      </c>
      <c r="U432" t="n">
        <v>3.1</v>
      </c>
      <c r="V432" t="n">
        <v>49.03</v>
      </c>
      <c r="W432" t="n">
        <v>49.03</v>
      </c>
      <c r="X432" t="n">
        <v>4.06</v>
      </c>
      <c r="Y432" t="n">
        <v>4.06</v>
      </c>
      <c r="Z432" t="n">
        <v>9.56</v>
      </c>
      <c r="AA432" t="n">
        <v>9.56</v>
      </c>
      <c r="AB432" t="n">
        <v>15.48</v>
      </c>
      <c r="AC432" t="n">
        <v>15.48</v>
      </c>
      <c r="AD432" t="n">
        <v>15.480000000000018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inlineStr">
        <is>
          <t>unreconciled</t>
        </is>
      </c>
      <c r="AM432" t="inlineStr">
        <is>
          <t>Order Amount Mismatch (POS&gt;3PO)</t>
        </is>
      </c>
      <c r="AN432" t="n">
        <v>15.48</v>
      </c>
      <c r="AO432" t="n">
        <f>ROUND(P432*100/H432,2)</f>
        <v>0.0</v>
      </c>
      <c r="AP432" t="n">
        <f>ROUND(Q432*100/I432,2)</f>
        <v>0.0</v>
      </c>
      <c r="AQ432"/>
      <c r="AR432"/>
      <c r="AS432" t="n">
        <v>0.0</v>
      </c>
    </row>
    <row r="433">
      <c r="A433" s="1" t="n">
        <v>45231.0</v>
      </c>
      <c r="B433" s="2" t="n">
        <v>45231.98795138889</v>
      </c>
      <c r="C433" t="inlineStr">
        <is>
          <t>3140094012084608</t>
        </is>
      </c>
      <c r="D433" t="inlineStr">
        <is>
          <t>POS0012</t>
        </is>
      </c>
      <c r="E433" t="inlineStr">
        <is>
          <t>22</t>
        </is>
      </c>
      <c r="F433" t="inlineStr">
        <is>
          <t>0094</t>
        </is>
      </c>
      <c r="G433" t="inlineStr">
        <is>
          <t>5306525658</t>
        </is>
      </c>
      <c r="H433" t="n">
        <v>440.0</v>
      </c>
      <c r="I433" t="n">
        <v>419.04</v>
      </c>
      <c r="J433" t="n">
        <v>381.9</v>
      </c>
      <c r="K433" t="inlineStr">
        <is>
          <t>sale</t>
        </is>
      </c>
      <c r="L433" t="inlineStr">
        <is>
          <t/>
        </is>
      </c>
      <c r="M433" t="inlineStr">
        <is>
          <t/>
        </is>
      </c>
      <c r="N433" t="n">
        <v>0.0</v>
      </c>
      <c r="O433" t="n">
        <v>0.0</v>
      </c>
      <c r="P433" t="n">
        <v>327.25</v>
      </c>
      <c r="Q433" t="n">
        <v>327.24</v>
      </c>
      <c r="R433" t="n">
        <v>37.14</v>
      </c>
      <c r="S433" t="n">
        <v>37.14</v>
      </c>
      <c r="T433" t="n">
        <v>4.19</v>
      </c>
      <c r="U433" t="n">
        <v>4.19</v>
      </c>
      <c r="V433" t="n">
        <v>68.74</v>
      </c>
      <c r="W433" t="n">
        <v>68.74</v>
      </c>
      <c r="X433" t="n">
        <v>5.5</v>
      </c>
      <c r="Y433" t="n">
        <v>5.5</v>
      </c>
      <c r="Z433" t="n">
        <v>13.36</v>
      </c>
      <c r="AA433" t="n">
        <v>13.36</v>
      </c>
      <c r="AB433" t="n">
        <v>20.96</v>
      </c>
      <c r="AC433" t="n">
        <v>20.95</v>
      </c>
      <c r="AD433" t="n">
        <v>20.95999999999998</v>
      </c>
      <c r="AE433" t="n">
        <v>0.009999999999990905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0.010000000000001563</v>
      </c>
      <c r="AL433" t="inlineStr">
        <is>
          <t>unreconciled</t>
        </is>
      </c>
      <c r="AM433" t="inlineStr">
        <is>
          <t>Order Amount Mismatch (POS&gt;3PO)</t>
        </is>
      </c>
      <c r="AN433" t="n">
        <v>20.96</v>
      </c>
      <c r="AO433" t="n">
        <f>ROUND(P433*100/H433,2)</f>
        <v>0.0</v>
      </c>
      <c r="AP433" t="n">
        <f>ROUND(Q433*100/I433,2)</f>
        <v>0.0</v>
      </c>
      <c r="AQ433"/>
      <c r="AR433"/>
      <c r="AS433" t="n">
        <v>0.0</v>
      </c>
    </row>
    <row r="434">
      <c r="A434" s="1" t="n">
        <v>45231.0</v>
      </c>
      <c r="B434" s="2" t="n">
        <v>45232.003333333334</v>
      </c>
      <c r="C434" t="inlineStr">
        <is>
          <t>3140023012058892</t>
        </is>
      </c>
      <c r="D434" t="inlineStr">
        <is>
          <t>POS0012</t>
        </is>
      </c>
      <c r="E434" t="inlineStr">
        <is>
          <t>86</t>
        </is>
      </c>
      <c r="F434" t="inlineStr">
        <is>
          <t>0023</t>
        </is>
      </c>
      <c r="G434" t="inlineStr">
        <is>
          <t>5306566081</t>
        </is>
      </c>
      <c r="H434" t="n">
        <v>252.0</v>
      </c>
      <c r="I434" t="n">
        <v>239.99</v>
      </c>
      <c r="J434" t="n">
        <v>202.85</v>
      </c>
      <c r="K434" t="inlineStr">
        <is>
          <t>sale</t>
        </is>
      </c>
      <c r="L434" t="inlineStr">
        <is>
          <t/>
        </is>
      </c>
      <c r="M434" t="inlineStr">
        <is>
          <t/>
        </is>
      </c>
      <c r="N434" t="n">
        <v>0.0</v>
      </c>
      <c r="O434" t="n">
        <v>0.0</v>
      </c>
      <c r="P434" t="n">
        <v>190.79</v>
      </c>
      <c r="Q434" t="n">
        <v>190.79</v>
      </c>
      <c r="R434" t="n">
        <v>37.14</v>
      </c>
      <c r="S434" t="n">
        <v>37.14</v>
      </c>
      <c r="T434" t="n">
        <v>2.4</v>
      </c>
      <c r="U434" t="n">
        <v>2.4</v>
      </c>
      <c r="V434" t="n">
        <v>36.51</v>
      </c>
      <c r="W434" t="n">
        <v>36.51</v>
      </c>
      <c r="X434" t="n">
        <v>3.15</v>
      </c>
      <c r="Y434" t="n">
        <v>3.15</v>
      </c>
      <c r="Z434" t="n">
        <v>7.14</v>
      </c>
      <c r="AA434" t="n">
        <v>7.14</v>
      </c>
      <c r="AB434" t="n">
        <v>12.0</v>
      </c>
      <c r="AC434" t="n">
        <v>12.0</v>
      </c>
      <c r="AD434" t="n">
        <v>12.009999999999991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inlineStr">
        <is>
          <t>unreconciled</t>
        </is>
      </c>
      <c r="AM434" t="inlineStr">
        <is>
          <t>Order Amount Mismatch (POS&gt;3PO)</t>
        </is>
      </c>
      <c r="AN434" t="n">
        <v>12.01</v>
      </c>
      <c r="AO434" t="n">
        <f>ROUND(P434*100/H434,2)</f>
        <v>0.0</v>
      </c>
      <c r="AP434" t="n">
        <f>ROUND(Q434*100/I434,2)</f>
        <v>0.0</v>
      </c>
      <c r="AQ434"/>
      <c r="AR434"/>
      <c r="AS434" t="n">
        <v>0.0</v>
      </c>
    </row>
    <row r="435">
      <c r="A435" s="1" t="n">
        <v>45235.0</v>
      </c>
      <c r="B435" s="2" t="n">
        <v>45235.75671296296</v>
      </c>
      <c r="C435" t="inlineStr">
        <is>
          <t>3140094012086139</t>
        </is>
      </c>
      <c r="D435" t="inlineStr">
        <is>
          <t>POS0012</t>
        </is>
      </c>
      <c r="E435" t="inlineStr">
        <is>
          <t>54</t>
        </is>
      </c>
      <c r="F435" t="inlineStr">
        <is>
          <t>0094</t>
        </is>
      </c>
      <c r="G435" t="inlineStr">
        <is>
          <t>5306570817</t>
        </is>
      </c>
      <c r="H435" t="n">
        <v>747.0</v>
      </c>
      <c r="I435" t="n">
        <v>711.42</v>
      </c>
      <c r="J435" t="n">
        <v>674.28</v>
      </c>
      <c r="K435" t="inlineStr">
        <is>
          <t>sale</t>
        </is>
      </c>
      <c r="L435" t="inlineStr">
        <is>
          <t/>
        </is>
      </c>
      <c r="M435" t="inlineStr">
        <is>
          <t/>
        </is>
      </c>
      <c r="N435" t="n">
        <v>0.0</v>
      </c>
      <c r="O435" t="n">
        <v>0.0</v>
      </c>
      <c r="P435" t="n">
        <v>550.07</v>
      </c>
      <c r="Q435" t="n">
        <v>550.06</v>
      </c>
      <c r="R435" t="n">
        <v>37.14</v>
      </c>
      <c r="S435" t="n">
        <v>37.14</v>
      </c>
      <c r="T435" t="n">
        <v>7.11</v>
      </c>
      <c r="U435" t="n">
        <v>7.11</v>
      </c>
      <c r="V435" t="n">
        <v>121.37</v>
      </c>
      <c r="W435" t="n">
        <v>121.37</v>
      </c>
      <c r="X435" t="n">
        <v>9.34</v>
      </c>
      <c r="Y435" t="n">
        <v>9.34</v>
      </c>
      <c r="Z435" t="n">
        <v>23.53</v>
      </c>
      <c r="AA435" t="n">
        <v>23.53</v>
      </c>
      <c r="AB435" t="n">
        <v>35.58</v>
      </c>
      <c r="AC435" t="n">
        <v>35.57</v>
      </c>
      <c r="AD435" t="n">
        <v>35.58000000000004</v>
      </c>
      <c r="AE435" t="n">
        <v>0.010000000000104592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0.00999999999999801</v>
      </c>
      <c r="AL435" t="inlineStr">
        <is>
          <t>unreconciled</t>
        </is>
      </c>
      <c r="AM435" t="inlineStr">
        <is>
          <t>Order Amount Mismatch (POS&gt;3PO)</t>
        </is>
      </c>
      <c r="AN435" t="n">
        <v>35.58</v>
      </c>
      <c r="AO435" t="n">
        <f>ROUND(P435*100/H435,2)</f>
        <v>0.0</v>
      </c>
      <c r="AP435" t="n">
        <f>ROUND(Q435*100/I435,2)</f>
        <v>0.0</v>
      </c>
      <c r="AQ435"/>
      <c r="AR435"/>
      <c r="AS435" t="n">
        <v>0.0</v>
      </c>
    </row>
    <row r="436">
      <c r="A436" s="1" t="n">
        <v>45234.0</v>
      </c>
      <c r="B436" s="2" t="n">
        <v>45234.77229166667</v>
      </c>
      <c r="C436" t="inlineStr">
        <is>
          <t>3140094012085637</t>
        </is>
      </c>
      <c r="D436" t="inlineStr">
        <is>
          <t>POS0012</t>
        </is>
      </c>
      <c r="E436" t="inlineStr">
        <is>
          <t>52</t>
        </is>
      </c>
      <c r="F436" t="inlineStr">
        <is>
          <t>0094</t>
        </is>
      </c>
      <c r="G436" t="inlineStr">
        <is>
          <t>5306572848</t>
        </is>
      </c>
      <c r="H436" t="n">
        <v>263.0</v>
      </c>
      <c r="I436" t="n">
        <v>250.48</v>
      </c>
      <c r="J436" t="n">
        <v>213.34</v>
      </c>
      <c r="K436" t="inlineStr">
        <is>
          <t>sale</t>
        </is>
      </c>
      <c r="L436" t="inlineStr">
        <is>
          <t/>
        </is>
      </c>
      <c r="M436" t="inlineStr">
        <is>
          <t/>
        </is>
      </c>
      <c r="N436" t="n">
        <v>0.0</v>
      </c>
      <c r="O436" t="n">
        <v>0.0</v>
      </c>
      <c r="P436" t="n">
        <v>198.79</v>
      </c>
      <c r="Q436" t="n">
        <v>198.79</v>
      </c>
      <c r="R436" t="n">
        <v>37.14</v>
      </c>
      <c r="S436" t="n">
        <v>37.14</v>
      </c>
      <c r="T436" t="n">
        <v>2.5</v>
      </c>
      <c r="U436" t="n">
        <v>2.5</v>
      </c>
      <c r="V436" t="n">
        <v>38.4</v>
      </c>
      <c r="W436" t="n">
        <v>38.4</v>
      </c>
      <c r="X436" t="n">
        <v>3.29</v>
      </c>
      <c r="Y436" t="n">
        <v>3.29</v>
      </c>
      <c r="Z436" t="n">
        <v>7.5</v>
      </c>
      <c r="AA436" t="n">
        <v>7.5</v>
      </c>
      <c r="AB436" t="n">
        <v>12.52</v>
      </c>
      <c r="AC436" t="n">
        <v>12.52</v>
      </c>
      <c r="AD436" t="n">
        <v>12.52000000000001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inlineStr">
        <is>
          <t>unreconciled</t>
        </is>
      </c>
      <c r="AM436" t="inlineStr">
        <is>
          <t>Order Amount Mismatch (POS&gt;3PO)</t>
        </is>
      </c>
      <c r="AN436" t="n">
        <v>12.52</v>
      </c>
      <c r="AO436" t="n">
        <f>ROUND(P436*100/H436,2)</f>
        <v>0.0</v>
      </c>
      <c r="AP436" t="n">
        <f>ROUND(Q436*100/I436,2)</f>
        <v>0.0</v>
      </c>
      <c r="AQ436"/>
      <c r="AR436"/>
      <c r="AS436" t="n">
        <v>0.0</v>
      </c>
    </row>
    <row r="437">
      <c r="A437" s="1" t="n">
        <v>45231.0</v>
      </c>
      <c r="B437" s="2" t="n">
        <v>45231.36547453704</v>
      </c>
      <c r="C437" t="inlineStr">
        <is>
          <t>3140023012058692</t>
        </is>
      </c>
      <c r="D437" t="inlineStr">
        <is>
          <t>POS0012</t>
        </is>
      </c>
      <c r="E437" t="inlineStr">
        <is>
          <t>86</t>
        </is>
      </c>
      <c r="F437" t="inlineStr">
        <is>
          <t>0023</t>
        </is>
      </c>
      <c r="G437" t="inlineStr">
        <is>
          <t>5306608155</t>
        </is>
      </c>
      <c r="H437" t="n">
        <v>269.0</v>
      </c>
      <c r="I437" t="n">
        <v>256.19</v>
      </c>
      <c r="J437" t="n">
        <v>219.05</v>
      </c>
      <c r="K437" t="inlineStr">
        <is>
          <t>sale</t>
        </is>
      </c>
      <c r="L437" t="inlineStr">
        <is>
          <t/>
        </is>
      </c>
      <c r="M437" t="inlineStr">
        <is>
          <t/>
        </is>
      </c>
      <c r="N437" t="n">
        <v>0.0</v>
      </c>
      <c r="O437" t="n">
        <v>0.0</v>
      </c>
      <c r="P437" t="n">
        <v>203.14</v>
      </c>
      <c r="Q437" t="n">
        <v>203.13</v>
      </c>
      <c r="R437" t="n">
        <v>37.14</v>
      </c>
      <c r="S437" t="n">
        <v>37.14</v>
      </c>
      <c r="T437" t="n">
        <v>2.56</v>
      </c>
      <c r="U437" t="n">
        <v>2.56</v>
      </c>
      <c r="V437" t="n">
        <v>39.43</v>
      </c>
      <c r="W437" t="n">
        <v>39.43</v>
      </c>
      <c r="X437" t="n">
        <v>3.36</v>
      </c>
      <c r="Y437" t="n">
        <v>3.36</v>
      </c>
      <c r="Z437" t="n">
        <v>7.7</v>
      </c>
      <c r="AA437" t="n">
        <v>7.7</v>
      </c>
      <c r="AB437" t="n">
        <v>12.82</v>
      </c>
      <c r="AC437" t="n">
        <v>12.81</v>
      </c>
      <c r="AD437" t="n">
        <v>12.810000000000002</v>
      </c>
      <c r="AE437" t="n">
        <v>0.009999999999990905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0.009999999999999787</v>
      </c>
      <c r="AL437" t="inlineStr">
        <is>
          <t>unreconciled</t>
        </is>
      </c>
      <c r="AM437" t="inlineStr">
        <is>
          <t>Order Amount Mismatch (POS&gt;3PO)</t>
        </is>
      </c>
      <c r="AN437" t="n">
        <v>12.81</v>
      </c>
      <c r="AO437" t="n">
        <f>ROUND(P437*100/H437,2)</f>
        <v>0.0</v>
      </c>
      <c r="AP437" t="n">
        <f>ROUND(Q437*100/I437,2)</f>
        <v>0.0</v>
      </c>
      <c r="AQ437"/>
      <c r="AR437"/>
      <c r="AS437" t="n">
        <v>0.0</v>
      </c>
    </row>
    <row r="438">
      <c r="A438" s="1" t="n">
        <v>45231.0</v>
      </c>
      <c r="B438" s="2" t="n">
        <v>45231.83609953704</v>
      </c>
      <c r="C438" t="inlineStr">
        <is>
          <t>3140023012058805</t>
        </is>
      </c>
      <c r="D438" t="inlineStr">
        <is>
          <t>POS0012</t>
        </is>
      </c>
      <c r="E438" t="inlineStr">
        <is>
          <t>99</t>
        </is>
      </c>
      <c r="F438" t="inlineStr">
        <is>
          <t>0023</t>
        </is>
      </c>
      <c r="G438" t="inlineStr">
        <is>
          <t>5306638356</t>
        </is>
      </c>
      <c r="H438" t="n">
        <v>515.0</v>
      </c>
      <c r="I438" t="n">
        <v>490.46</v>
      </c>
      <c r="J438" t="n">
        <v>453.32</v>
      </c>
      <c r="K438" t="inlineStr">
        <is>
          <t>sale</t>
        </is>
      </c>
      <c r="L438" t="inlineStr">
        <is>
          <t/>
        </is>
      </c>
      <c r="M438" t="inlineStr">
        <is>
          <t/>
        </is>
      </c>
      <c r="N438" t="n">
        <v>0.0</v>
      </c>
      <c r="O438" t="n">
        <v>0.0</v>
      </c>
      <c r="P438" t="n">
        <v>381.67</v>
      </c>
      <c r="Q438" t="n">
        <v>381.65</v>
      </c>
      <c r="R438" t="n">
        <v>37.14</v>
      </c>
      <c r="S438" t="n">
        <v>37.14</v>
      </c>
      <c r="T438" t="n">
        <v>4.9</v>
      </c>
      <c r="U438" t="n">
        <v>4.9</v>
      </c>
      <c r="V438" t="n">
        <v>81.6</v>
      </c>
      <c r="W438" t="n">
        <v>81.6</v>
      </c>
      <c r="X438" t="n">
        <v>6.44</v>
      </c>
      <c r="Y438" t="n">
        <v>6.44</v>
      </c>
      <c r="Z438" t="n">
        <v>15.85</v>
      </c>
      <c r="AA438" t="n">
        <v>15.85</v>
      </c>
      <c r="AB438" t="n">
        <v>24.52</v>
      </c>
      <c r="AC438" t="n">
        <v>24.52</v>
      </c>
      <c r="AD438" t="n">
        <v>24.54000000000002</v>
      </c>
      <c r="AE438" t="n">
        <v>0.020000000000038654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inlineStr">
        <is>
          <t>unreconciled</t>
        </is>
      </c>
      <c r="AM438" t="inlineStr">
        <is>
          <t>Order Amount Mismatch (POS&gt;3PO)</t>
        </is>
      </c>
      <c r="AN438" t="n">
        <v>24.54</v>
      </c>
      <c r="AO438" t="n">
        <f>ROUND(P438*100/H438,2)</f>
        <v>0.0</v>
      </c>
      <c r="AP438" t="n">
        <f>ROUND(Q438*100/I438,2)</f>
        <v>0.0</v>
      </c>
      <c r="AQ438"/>
      <c r="AR438"/>
      <c r="AS438" t="n">
        <v>0.0</v>
      </c>
    </row>
    <row r="439">
      <c r="A439" s="1" t="n">
        <v>45231.0</v>
      </c>
      <c r="B439" s="2" t="n">
        <v>45231.86651620371</v>
      </c>
      <c r="C439" t="inlineStr">
        <is>
          <t>3140094012084525</t>
        </is>
      </c>
      <c r="D439" t="inlineStr">
        <is>
          <t>POS0012</t>
        </is>
      </c>
      <c r="E439" t="inlineStr">
        <is>
          <t>39</t>
        </is>
      </c>
      <c r="F439" t="inlineStr">
        <is>
          <t>0094</t>
        </is>
      </c>
      <c r="G439" t="inlineStr">
        <is>
          <t>5306639261</t>
        </is>
      </c>
      <c r="H439" t="n">
        <v>470.0</v>
      </c>
      <c r="I439" t="n">
        <v>447.61</v>
      </c>
      <c r="J439" t="n">
        <v>410.47</v>
      </c>
      <c r="K439" t="inlineStr">
        <is>
          <t>sale</t>
        </is>
      </c>
      <c r="L439" t="inlineStr">
        <is>
          <t/>
        </is>
      </c>
      <c r="M439" t="inlineStr">
        <is>
          <t/>
        </is>
      </c>
      <c r="N439" t="n">
        <v>0.0</v>
      </c>
      <c r="O439" t="n">
        <v>0.0</v>
      </c>
      <c r="P439" t="n">
        <v>349.03</v>
      </c>
      <c r="Q439" t="n">
        <v>349.02</v>
      </c>
      <c r="R439" t="n">
        <v>37.14</v>
      </c>
      <c r="S439" t="n">
        <v>37.14</v>
      </c>
      <c r="T439" t="n">
        <v>4.48</v>
      </c>
      <c r="U439" t="n">
        <v>4.48</v>
      </c>
      <c r="V439" t="n">
        <v>73.88</v>
      </c>
      <c r="W439" t="n">
        <v>73.88</v>
      </c>
      <c r="X439" t="n">
        <v>5.87</v>
      </c>
      <c r="Y439" t="n">
        <v>5.87</v>
      </c>
      <c r="Z439" t="n">
        <v>14.35</v>
      </c>
      <c r="AA439" t="n">
        <v>14.36</v>
      </c>
      <c r="AB439" t="n">
        <v>22.38</v>
      </c>
      <c r="AC439" t="n">
        <v>22.38</v>
      </c>
      <c r="AD439" t="n">
        <v>22.389999999999986</v>
      </c>
      <c r="AE439" t="n">
        <v>0.009999999999990905</v>
      </c>
      <c r="AF439" t="n">
        <v>0.0</v>
      </c>
      <c r="AG439" t="n">
        <v>0.0</v>
      </c>
      <c r="AH439" t="n">
        <v>0.0</v>
      </c>
      <c r="AI439" t="n">
        <v>0.0</v>
      </c>
      <c r="AJ439" t="n">
        <v>-0.009999999999999787</v>
      </c>
      <c r="AK439" t="n">
        <v>0.0</v>
      </c>
      <c r="AL439" t="inlineStr">
        <is>
          <t>unreconciled</t>
        </is>
      </c>
      <c r="AM439" t="inlineStr">
        <is>
          <t>Order Amount Mismatch (POS&gt;3PO)</t>
        </is>
      </c>
      <c r="AN439" t="n">
        <v>22.39</v>
      </c>
      <c r="AO439" t="n">
        <f>ROUND(P439*100/H439,2)</f>
        <v>0.0</v>
      </c>
      <c r="AP439" t="n">
        <f>ROUND(Q439*100/I439,2)</f>
        <v>0.0</v>
      </c>
      <c r="AQ439"/>
      <c r="AR439"/>
      <c r="AS439" t="n">
        <v>0.0</v>
      </c>
    </row>
    <row r="440">
      <c r="A440" s="1" t="n">
        <v>45231.0</v>
      </c>
      <c r="B440" s="2" t="n">
        <v>45231.49392361111</v>
      </c>
      <c r="C440" t="inlineStr">
        <is>
          <t>3140023012058701</t>
        </is>
      </c>
      <c r="D440" t="inlineStr">
        <is>
          <t>POS0012</t>
        </is>
      </c>
      <c r="E440" t="inlineStr">
        <is>
          <t>95</t>
        </is>
      </c>
      <c r="F440" t="inlineStr">
        <is>
          <t>0023</t>
        </is>
      </c>
      <c r="G440" t="inlineStr">
        <is>
          <t>5306640756</t>
        </is>
      </c>
      <c r="H440" t="n">
        <v>331.0</v>
      </c>
      <c r="I440" t="n">
        <v>315.23</v>
      </c>
      <c r="J440" t="n">
        <v>278.09</v>
      </c>
      <c r="K440" t="inlineStr">
        <is>
          <t>sale</t>
        </is>
      </c>
      <c r="L440" t="inlineStr">
        <is>
          <t/>
        </is>
      </c>
      <c r="M440" t="inlineStr">
        <is>
          <t/>
        </is>
      </c>
      <c r="N440" t="n">
        <v>0.0</v>
      </c>
      <c r="O440" t="n">
        <v>0.0</v>
      </c>
      <c r="P440" t="n">
        <v>248.12</v>
      </c>
      <c r="Q440" t="n">
        <v>248.1</v>
      </c>
      <c r="R440" t="n">
        <v>37.14</v>
      </c>
      <c r="S440" t="n">
        <v>37.14</v>
      </c>
      <c r="T440" t="n">
        <v>3.15</v>
      </c>
      <c r="U440" t="n">
        <v>3.15</v>
      </c>
      <c r="V440" t="n">
        <v>50.06</v>
      </c>
      <c r="W440" t="n">
        <v>50.06</v>
      </c>
      <c r="X440" t="n">
        <v>4.14</v>
      </c>
      <c r="Y440" t="n">
        <v>4.14</v>
      </c>
      <c r="Z440" t="n">
        <v>9.76</v>
      </c>
      <c r="AA440" t="n">
        <v>9.76</v>
      </c>
      <c r="AB440" t="n">
        <v>15.76</v>
      </c>
      <c r="AC440" t="n">
        <v>15.76</v>
      </c>
      <c r="AD440" t="n">
        <v>15.769999999999982</v>
      </c>
      <c r="AE440" t="n">
        <v>0.020000000000010232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inlineStr">
        <is>
          <t>unreconciled</t>
        </is>
      </c>
      <c r="AM440" t="inlineStr">
        <is>
          <t>Order Amount Mismatch (POS&gt;3PO)</t>
        </is>
      </c>
      <c r="AN440" t="n">
        <v>15.77</v>
      </c>
      <c r="AO440" t="n">
        <f>ROUND(P440*100/H440,2)</f>
        <v>0.0</v>
      </c>
      <c r="AP440" t="n">
        <f>ROUND(Q440*100/I440,2)</f>
        <v>0.0</v>
      </c>
      <c r="AQ440"/>
      <c r="AR440"/>
      <c r="AS440" t="n">
        <v>0.0</v>
      </c>
    </row>
    <row r="441">
      <c r="A441" s="1" t="n">
        <v>45233.0</v>
      </c>
      <c r="B441" s="2" t="n">
        <v>45233.71240740741</v>
      </c>
      <c r="C441" t="inlineStr">
        <is>
          <t>3140023012059257</t>
        </is>
      </c>
      <c r="D441" t="inlineStr">
        <is>
          <t>POS0012</t>
        </is>
      </c>
      <c r="E441" t="inlineStr">
        <is>
          <t>50</t>
        </is>
      </c>
      <c r="F441" t="inlineStr">
        <is>
          <t>0023</t>
        </is>
      </c>
      <c r="G441" t="inlineStr">
        <is>
          <t>5306644650</t>
        </is>
      </c>
      <c r="H441" t="n">
        <v>219.0</v>
      </c>
      <c r="I441" t="n">
        <v>208.57</v>
      </c>
      <c r="J441" t="n">
        <v>171.43</v>
      </c>
      <c r="K441" t="inlineStr">
        <is>
          <t>sale</t>
        </is>
      </c>
      <c r="L441" t="inlineStr">
        <is>
          <t/>
        </is>
      </c>
      <c r="M441" t="inlineStr">
        <is>
          <t/>
        </is>
      </c>
      <c r="N441" t="n">
        <v>0.0</v>
      </c>
      <c r="O441" t="n">
        <v>0.0</v>
      </c>
      <c r="P441" t="n">
        <v>166.83</v>
      </c>
      <c r="Q441" t="n">
        <v>166.85</v>
      </c>
      <c r="R441" t="n">
        <v>37.14</v>
      </c>
      <c r="S441" t="n">
        <v>37.14</v>
      </c>
      <c r="T441" t="n">
        <v>2.09</v>
      </c>
      <c r="U441" t="n">
        <v>2.09</v>
      </c>
      <c r="V441" t="n">
        <v>30.86</v>
      </c>
      <c r="W441" t="n">
        <v>30.86</v>
      </c>
      <c r="X441" t="n">
        <v>2.74</v>
      </c>
      <c r="Y441" t="n">
        <v>2.74</v>
      </c>
      <c r="Z441" t="n">
        <v>6.05</v>
      </c>
      <c r="AA441" t="n">
        <v>6.04</v>
      </c>
      <c r="AB441" t="n">
        <v>10.42</v>
      </c>
      <c r="AC441" t="n">
        <v>10.43</v>
      </c>
      <c r="AD441" t="n">
        <v>10.430000000000007</v>
      </c>
      <c r="AE441" t="n">
        <v>-0.01999999999998181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0.009999999999999787</v>
      </c>
      <c r="AK441" t="n">
        <v>-0.009999999999999787</v>
      </c>
      <c r="AL441" t="inlineStr">
        <is>
          <t>unreconciled</t>
        </is>
      </c>
      <c r="AM441" t="inlineStr">
        <is>
          <t>Order Amount Mismatch (POS&gt;3PO)</t>
        </is>
      </c>
      <c r="AN441" t="n">
        <v>10.43</v>
      </c>
      <c r="AO441" t="n">
        <f>ROUND(P441*100/H441,2)</f>
        <v>0.0</v>
      </c>
      <c r="AP441" t="n">
        <f>ROUND(Q441*100/I441,2)</f>
        <v>0.0</v>
      </c>
      <c r="AQ441"/>
      <c r="AR441"/>
      <c r="AS441" t="n">
        <v>0.0</v>
      </c>
    </row>
    <row r="442">
      <c r="A442" s="1" t="n">
        <v>45235.0</v>
      </c>
      <c r="B442" s="2" t="n">
        <v>45235.55762731482</v>
      </c>
      <c r="C442" t="inlineStr">
        <is>
          <t>3140094012085988</t>
        </is>
      </c>
      <c r="D442" t="inlineStr">
        <is>
          <t>POS0012</t>
        </is>
      </c>
      <c r="E442" t="inlineStr">
        <is>
          <t>03</t>
        </is>
      </c>
      <c r="F442" t="inlineStr">
        <is>
          <t>0094</t>
        </is>
      </c>
      <c r="G442" t="inlineStr">
        <is>
          <t>5306652486</t>
        </is>
      </c>
      <c r="H442" t="n">
        <v>567.0</v>
      </c>
      <c r="I442" t="n">
        <v>540.0</v>
      </c>
      <c r="J442" t="n">
        <v>502.86</v>
      </c>
      <c r="K442" t="inlineStr">
        <is>
          <t>sale</t>
        </is>
      </c>
      <c r="L442" t="inlineStr">
        <is>
          <t/>
        </is>
      </c>
      <c r="M442" t="inlineStr">
        <is>
          <t/>
        </is>
      </c>
      <c r="N442" t="n">
        <v>0.0</v>
      </c>
      <c r="O442" t="n">
        <v>0.0</v>
      </c>
      <c r="P442" t="n">
        <v>419.43</v>
      </c>
      <c r="Q442" t="n">
        <v>419.43</v>
      </c>
      <c r="R442" t="n">
        <v>37.14</v>
      </c>
      <c r="S442" t="n">
        <v>37.14</v>
      </c>
      <c r="T442" t="n">
        <v>5.4</v>
      </c>
      <c r="U442" t="n">
        <v>5.4</v>
      </c>
      <c r="V442" t="n">
        <v>90.51</v>
      </c>
      <c r="W442" t="n">
        <v>90.51</v>
      </c>
      <c r="X442" t="n">
        <v>7.09</v>
      </c>
      <c r="Y442" t="n">
        <v>7.09</v>
      </c>
      <c r="Z442" t="n">
        <v>17.57</v>
      </c>
      <c r="AA442" t="n">
        <v>17.57</v>
      </c>
      <c r="AB442" t="n">
        <v>27.0</v>
      </c>
      <c r="AC442" t="n">
        <v>27.0</v>
      </c>
      <c r="AD442" t="n">
        <v>27.0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inlineStr">
        <is>
          <t>unreconciled</t>
        </is>
      </c>
      <c r="AM442" t="inlineStr">
        <is>
          <t>Order Amount Mismatch (POS&gt;3PO)</t>
        </is>
      </c>
      <c r="AN442" t="n">
        <v>27.0</v>
      </c>
      <c r="AO442" t="n">
        <f>ROUND(P442*100/H442,2)</f>
        <v>0.0</v>
      </c>
      <c r="AP442" t="n">
        <f>ROUND(Q442*100/I442,2)</f>
        <v>0.0</v>
      </c>
      <c r="AQ442"/>
      <c r="AR442"/>
      <c r="AS442" t="n">
        <v>0.0</v>
      </c>
    </row>
    <row r="443">
      <c r="A443" s="1" t="n">
        <v>45231.0</v>
      </c>
      <c r="B443" s="2" t="n">
        <v>45231.83027777778</v>
      </c>
      <c r="C443" t="inlineStr">
        <is>
          <t>3140023012058803</t>
        </is>
      </c>
      <c r="D443" t="inlineStr">
        <is>
          <t>POS0012</t>
        </is>
      </c>
      <c r="E443" t="inlineStr">
        <is>
          <t>97</t>
        </is>
      </c>
      <c r="F443" t="inlineStr">
        <is>
          <t>0023</t>
        </is>
      </c>
      <c r="G443" t="inlineStr">
        <is>
          <t>5306668101</t>
        </is>
      </c>
      <c r="H443" t="n">
        <v>315.0</v>
      </c>
      <c r="I443" t="n">
        <v>300.0</v>
      </c>
      <c r="J443" t="n">
        <v>262.86</v>
      </c>
      <c r="K443" t="inlineStr">
        <is>
          <t>sale</t>
        </is>
      </c>
      <c r="L443" t="inlineStr">
        <is>
          <t/>
        </is>
      </c>
      <c r="M443" t="inlineStr">
        <is>
          <t/>
        </is>
      </c>
      <c r="N443" t="n">
        <v>0.0</v>
      </c>
      <c r="O443" t="n">
        <v>0.0</v>
      </c>
      <c r="P443" t="n">
        <v>236.53</v>
      </c>
      <c r="Q443" t="n">
        <v>236.52</v>
      </c>
      <c r="R443" t="n">
        <v>37.14</v>
      </c>
      <c r="S443" t="n">
        <v>37.14</v>
      </c>
      <c r="T443" t="n">
        <v>3.0</v>
      </c>
      <c r="U443" t="n">
        <v>3.0</v>
      </c>
      <c r="V443" t="n">
        <v>47.31</v>
      </c>
      <c r="W443" t="n">
        <v>47.31</v>
      </c>
      <c r="X443" t="n">
        <v>3.94</v>
      </c>
      <c r="Y443" t="n">
        <v>3.94</v>
      </c>
      <c r="Z443" t="n">
        <v>9.22</v>
      </c>
      <c r="AA443" t="n">
        <v>9.23</v>
      </c>
      <c r="AB443" t="n">
        <v>15.0</v>
      </c>
      <c r="AC443" t="n">
        <v>15.0</v>
      </c>
      <c r="AD443" t="n">
        <v>15.0</v>
      </c>
      <c r="AE443" t="n">
        <v>0.009999999999990905</v>
      </c>
      <c r="AF443" t="n">
        <v>0.0</v>
      </c>
      <c r="AG443" t="n">
        <v>0.0</v>
      </c>
      <c r="AH443" t="n">
        <v>0.0</v>
      </c>
      <c r="AI443" t="n">
        <v>0.0</v>
      </c>
      <c r="AJ443" t="n">
        <v>-0.009999999999999787</v>
      </c>
      <c r="AK443" t="n">
        <v>0.0</v>
      </c>
      <c r="AL443" t="inlineStr">
        <is>
          <t>unreconciled</t>
        </is>
      </c>
      <c r="AM443" t="inlineStr">
        <is>
          <t>Order Amount Mismatch (POS&gt;3PO)</t>
        </is>
      </c>
      <c r="AN443" t="n">
        <v>15.0</v>
      </c>
      <c r="AO443" t="n">
        <f>ROUND(P443*100/H443,2)</f>
        <v>0.0</v>
      </c>
      <c r="AP443" t="n">
        <f>ROUND(Q443*100/I443,2)</f>
        <v>0.0</v>
      </c>
      <c r="AQ443"/>
      <c r="AR443"/>
      <c r="AS443" t="n">
        <v>0.0</v>
      </c>
    </row>
    <row r="444">
      <c r="A444" s="1" t="n">
        <v>45232.0</v>
      </c>
      <c r="B444" s="2" t="n">
        <v>45232.55446759259</v>
      </c>
      <c r="C444" t="inlineStr">
        <is>
          <t>3140094012084683</t>
        </is>
      </c>
      <c r="D444" t="inlineStr">
        <is>
          <t>POS0012</t>
        </is>
      </c>
      <c r="E444" t="inlineStr">
        <is>
          <t>97</t>
        </is>
      </c>
      <c r="F444" t="inlineStr">
        <is>
          <t>0094</t>
        </is>
      </c>
      <c r="G444" t="inlineStr">
        <is>
          <t>5306681549</t>
        </is>
      </c>
      <c r="H444" t="n">
        <v>305.0</v>
      </c>
      <c r="I444" t="n">
        <v>290.47</v>
      </c>
      <c r="J444" t="n">
        <v>253.33</v>
      </c>
      <c r="K444" t="inlineStr">
        <is>
          <t>sale</t>
        </is>
      </c>
      <c r="L444" t="inlineStr">
        <is>
          <t/>
        </is>
      </c>
      <c r="M444" t="inlineStr">
        <is>
          <t/>
        </is>
      </c>
      <c r="N444" t="n">
        <v>0.0</v>
      </c>
      <c r="O444" t="n">
        <v>0.0</v>
      </c>
      <c r="P444" t="n">
        <v>229.27</v>
      </c>
      <c r="Q444" t="n">
        <v>229.24</v>
      </c>
      <c r="R444" t="n">
        <v>37.14</v>
      </c>
      <c r="S444" t="n">
        <v>37.14</v>
      </c>
      <c r="T444" t="n">
        <v>2.9</v>
      </c>
      <c r="U444" t="n">
        <v>2.9</v>
      </c>
      <c r="V444" t="n">
        <v>45.6</v>
      </c>
      <c r="W444" t="n">
        <v>45.6</v>
      </c>
      <c r="X444" t="n">
        <v>3.81</v>
      </c>
      <c r="Y444" t="n">
        <v>3.81</v>
      </c>
      <c r="Z444" t="n">
        <v>8.89</v>
      </c>
      <c r="AA444" t="n">
        <v>8.9</v>
      </c>
      <c r="AB444" t="n">
        <v>14.52</v>
      </c>
      <c r="AC444" t="n">
        <v>14.52</v>
      </c>
      <c r="AD444" t="n">
        <v>14.529999999999973</v>
      </c>
      <c r="AE444" t="n">
        <v>0.030000000000001137</v>
      </c>
      <c r="AF444" t="n">
        <v>0.0</v>
      </c>
      <c r="AG444" t="n">
        <v>0.0</v>
      </c>
      <c r="AH444" t="n">
        <v>0.0</v>
      </c>
      <c r="AI444" t="n">
        <v>0.0</v>
      </c>
      <c r="AJ444" t="n">
        <v>-0.009999999999999787</v>
      </c>
      <c r="AK444" t="n">
        <v>0.0</v>
      </c>
      <c r="AL444" t="inlineStr">
        <is>
          <t>unreconciled</t>
        </is>
      </c>
      <c r="AM444" t="inlineStr">
        <is>
          <t>Order Amount Mismatch (POS&gt;3PO)</t>
        </is>
      </c>
      <c r="AN444" t="n">
        <v>14.53</v>
      </c>
      <c r="AO444" t="n">
        <f>ROUND(P444*100/H444,2)</f>
        <v>0.0</v>
      </c>
      <c r="AP444" t="n">
        <f>ROUND(Q444*100/I444,2)</f>
        <v>0.0</v>
      </c>
      <c r="AQ444"/>
      <c r="AR444"/>
      <c r="AS444" t="n">
        <v>0.0</v>
      </c>
    </row>
    <row r="445">
      <c r="A445" s="1" t="n">
        <v>45232.0</v>
      </c>
      <c r="B445" s="2" t="n">
        <v>45232.66234953704</v>
      </c>
      <c r="C445" t="inlineStr">
        <is>
          <t>3140094012084767</t>
        </is>
      </c>
      <c r="D445" t="inlineStr">
        <is>
          <t>POS0012</t>
        </is>
      </c>
      <c r="E445" t="inlineStr">
        <is>
          <t>82</t>
        </is>
      </c>
      <c r="F445" t="inlineStr">
        <is>
          <t>0094</t>
        </is>
      </c>
      <c r="G445" t="inlineStr">
        <is>
          <t>5306682253</t>
        </is>
      </c>
      <c r="H445" t="n">
        <v>1301.0</v>
      </c>
      <c r="I445" t="n">
        <v>1239.02</v>
      </c>
      <c r="J445" t="n">
        <v>1201.88</v>
      </c>
      <c r="K445" t="inlineStr">
        <is>
          <t>sale</t>
        </is>
      </c>
      <c r="L445" t="inlineStr">
        <is>
          <t/>
        </is>
      </c>
      <c r="M445" t="inlineStr">
        <is>
          <t/>
        </is>
      </c>
      <c r="N445" t="n">
        <v>0.0</v>
      </c>
      <c r="O445" t="n">
        <v>0.0</v>
      </c>
      <c r="P445" t="n">
        <v>952.16</v>
      </c>
      <c r="Q445" t="n">
        <v>952.13</v>
      </c>
      <c r="R445" t="n">
        <v>37.14</v>
      </c>
      <c r="S445" t="n">
        <v>37.14</v>
      </c>
      <c r="T445" t="n">
        <v>12.39</v>
      </c>
      <c r="U445" t="n">
        <v>12.39</v>
      </c>
      <c r="V445" t="n">
        <v>216.34</v>
      </c>
      <c r="W445" t="n">
        <v>216.34</v>
      </c>
      <c r="X445" t="n">
        <v>16.26</v>
      </c>
      <c r="Y445" t="n">
        <v>16.26</v>
      </c>
      <c r="Z445" t="n">
        <v>41.87</v>
      </c>
      <c r="AA445" t="n">
        <v>41.87</v>
      </c>
      <c r="AB445" t="n">
        <v>61.96</v>
      </c>
      <c r="AC445" t="n">
        <v>61.95</v>
      </c>
      <c r="AD445" t="n">
        <v>61.98000000000002</v>
      </c>
      <c r="AE445" t="n">
        <v>0.029999999999972715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0.00999999999999801</v>
      </c>
      <c r="AL445" t="inlineStr">
        <is>
          <t>unreconciled</t>
        </is>
      </c>
      <c r="AM445" t="inlineStr">
        <is>
          <t>Order Amount Mismatch (POS&gt;3PO)</t>
        </is>
      </c>
      <c r="AN445" t="n">
        <v>61.98</v>
      </c>
      <c r="AO445" t="n">
        <f>ROUND(P445*100/H445,2)</f>
        <v>0.0</v>
      </c>
      <c r="AP445" t="n">
        <f>ROUND(Q445*100/I445,2)</f>
        <v>0.0</v>
      </c>
      <c r="AQ445"/>
      <c r="AR445"/>
      <c r="AS445" t="n">
        <v>0.0</v>
      </c>
    </row>
    <row r="446">
      <c r="A446" s="1" t="n">
        <v>45231.0</v>
      </c>
      <c r="B446" s="2" t="n">
        <v>45232.00244212963</v>
      </c>
      <c r="C446" t="inlineStr">
        <is>
          <t>3140094012084615</t>
        </is>
      </c>
      <c r="D446" t="inlineStr">
        <is>
          <t>POS0012</t>
        </is>
      </c>
      <c r="E446" t="inlineStr">
        <is>
          <t>29</t>
        </is>
      </c>
      <c r="F446" t="inlineStr">
        <is>
          <t>0094</t>
        </is>
      </c>
      <c r="G446" t="inlineStr">
        <is>
          <t>5306683632</t>
        </is>
      </c>
      <c r="H446" t="n">
        <v>296.0</v>
      </c>
      <c r="I446" t="n">
        <v>281.9</v>
      </c>
      <c r="J446" t="n">
        <v>244.76</v>
      </c>
      <c r="K446" t="inlineStr">
        <is>
          <t>sale</t>
        </is>
      </c>
      <c r="L446" t="inlineStr">
        <is>
          <t/>
        </is>
      </c>
      <c r="M446" t="inlineStr">
        <is>
          <t/>
        </is>
      </c>
      <c r="N446" t="n">
        <v>0.0</v>
      </c>
      <c r="O446" t="n">
        <v>0.0</v>
      </c>
      <c r="P446" t="n">
        <v>222.72</v>
      </c>
      <c r="Q446" t="n">
        <v>222.72</v>
      </c>
      <c r="R446" t="n">
        <v>37.14</v>
      </c>
      <c r="S446" t="n">
        <v>37.14</v>
      </c>
      <c r="T446" t="n">
        <v>2.82</v>
      </c>
      <c r="U446" t="n">
        <v>2.82</v>
      </c>
      <c r="V446" t="n">
        <v>44.06</v>
      </c>
      <c r="W446" t="n">
        <v>44.06</v>
      </c>
      <c r="X446" t="n">
        <v>3.7</v>
      </c>
      <c r="Y446" t="n">
        <v>3.7</v>
      </c>
      <c r="Z446" t="n">
        <v>8.6</v>
      </c>
      <c r="AA446" t="n">
        <v>8.6</v>
      </c>
      <c r="AB446" t="n">
        <v>14.1</v>
      </c>
      <c r="AC446" t="n">
        <v>14.1</v>
      </c>
      <c r="AD446" t="n">
        <v>14.100000000000023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inlineStr">
        <is>
          <t>unreconciled</t>
        </is>
      </c>
      <c r="AM446" t="inlineStr">
        <is>
          <t>Order Amount Mismatch (POS&gt;3PO)</t>
        </is>
      </c>
      <c r="AN446" t="n">
        <v>14.1</v>
      </c>
      <c r="AO446" t="n">
        <f>ROUND(P446*100/H446,2)</f>
        <v>0.0</v>
      </c>
      <c r="AP446" t="n">
        <f>ROUND(Q446*100/I446,2)</f>
        <v>0.0</v>
      </c>
      <c r="AQ446"/>
      <c r="AR446"/>
      <c r="AS446" t="n">
        <v>0.0</v>
      </c>
    </row>
    <row r="447">
      <c r="A447" s="1" t="n">
        <v>45232.0</v>
      </c>
      <c r="B447" s="2" t="n">
        <v>45232.461701388886</v>
      </c>
      <c r="C447" t="inlineStr">
        <is>
          <t>3140094012084648</t>
        </is>
      </c>
      <c r="D447" t="inlineStr">
        <is>
          <t>POS0012</t>
        </is>
      </c>
      <c r="E447" t="inlineStr">
        <is>
          <t>62</t>
        </is>
      </c>
      <c r="F447" t="inlineStr">
        <is>
          <t>0094</t>
        </is>
      </c>
      <c r="G447" t="inlineStr">
        <is>
          <t>5306690372</t>
        </is>
      </c>
      <c r="H447" t="n">
        <v>208.0</v>
      </c>
      <c r="I447" t="n">
        <v>198.09</v>
      </c>
      <c r="J447" t="n">
        <v>160.95</v>
      </c>
      <c r="K447" t="inlineStr">
        <is>
          <t>sale</t>
        </is>
      </c>
      <c r="L447" t="inlineStr">
        <is>
          <t/>
        </is>
      </c>
      <c r="M447" t="inlineStr">
        <is>
          <t/>
        </is>
      </c>
      <c r="N447" t="n">
        <v>0.0</v>
      </c>
      <c r="O447" t="n">
        <v>0.0</v>
      </c>
      <c r="P447" t="n">
        <v>158.86</v>
      </c>
      <c r="Q447" t="n">
        <v>158.87</v>
      </c>
      <c r="R447" t="n">
        <v>37.14</v>
      </c>
      <c r="S447" t="n">
        <v>37.14</v>
      </c>
      <c r="T447" t="n">
        <v>1.98</v>
      </c>
      <c r="U447" t="n">
        <v>1.98</v>
      </c>
      <c r="V447" t="n">
        <v>28.97</v>
      </c>
      <c r="W447" t="n">
        <v>28.97</v>
      </c>
      <c r="X447" t="n">
        <v>2.6</v>
      </c>
      <c r="Y447" t="n">
        <v>2.6</v>
      </c>
      <c r="Z447" t="n">
        <v>5.68</v>
      </c>
      <c r="AA447" t="n">
        <v>5.68</v>
      </c>
      <c r="AB447" t="n">
        <v>9.9</v>
      </c>
      <c r="AC447" t="n">
        <v>9.91</v>
      </c>
      <c r="AD447" t="n">
        <v>9.909999999999997</v>
      </c>
      <c r="AE447" t="n">
        <v>-0.009999999999990905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-0.009999999999999787</v>
      </c>
      <c r="AL447" t="inlineStr">
        <is>
          <t>unreconciled</t>
        </is>
      </c>
      <c r="AM447" t="inlineStr">
        <is>
          <t>Order Amount Mismatch (POS&gt;3PO)</t>
        </is>
      </c>
      <c r="AN447" t="n">
        <v>9.91</v>
      </c>
      <c r="AO447" t="n">
        <f>ROUND(P447*100/H447,2)</f>
        <v>0.0</v>
      </c>
      <c r="AP447" t="n">
        <f>ROUND(Q447*100/I447,2)</f>
        <v>0.0</v>
      </c>
      <c r="AQ447"/>
      <c r="AR447"/>
      <c r="AS447" t="n">
        <v>0.0</v>
      </c>
    </row>
    <row r="448">
      <c r="A448" s="1" t="n">
        <v>45231.0</v>
      </c>
      <c r="B448" s="2" t="n">
        <v>45231.63133101852</v>
      </c>
      <c r="C448" t="inlineStr">
        <is>
          <t>3140094012084390</t>
        </is>
      </c>
      <c r="D448" t="inlineStr">
        <is>
          <t>POS0012</t>
        </is>
      </c>
      <c r="E448" t="inlineStr">
        <is>
          <t>04</t>
        </is>
      </c>
      <c r="F448" t="inlineStr">
        <is>
          <t>0094</t>
        </is>
      </c>
      <c r="G448" t="inlineStr">
        <is>
          <t>5306700075</t>
        </is>
      </c>
      <c r="H448" t="n">
        <v>228.0</v>
      </c>
      <c r="I448" t="n">
        <v>217.14</v>
      </c>
      <c r="J448" t="n">
        <v>180.0</v>
      </c>
      <c r="K448" t="inlineStr">
        <is>
          <t>sale</t>
        </is>
      </c>
      <c r="L448" t="inlineStr">
        <is>
          <t/>
        </is>
      </c>
      <c r="M448" t="inlineStr">
        <is>
          <t/>
        </is>
      </c>
      <c r="N448" t="n">
        <v>0.0</v>
      </c>
      <c r="O448" t="n">
        <v>0.0</v>
      </c>
      <c r="P448" t="n">
        <v>173.38</v>
      </c>
      <c r="Q448" t="n">
        <v>173.36</v>
      </c>
      <c r="R448" t="n">
        <v>37.14</v>
      </c>
      <c r="S448" t="n">
        <v>37.14</v>
      </c>
      <c r="T448" t="n">
        <v>2.17</v>
      </c>
      <c r="U448" t="n">
        <v>2.17</v>
      </c>
      <c r="V448" t="n">
        <v>32.4</v>
      </c>
      <c r="W448" t="n">
        <v>32.4</v>
      </c>
      <c r="X448" t="n">
        <v>2.85</v>
      </c>
      <c r="Y448" t="n">
        <v>2.85</v>
      </c>
      <c r="Z448" t="n">
        <v>6.34</v>
      </c>
      <c r="AA448" t="n">
        <v>6.34</v>
      </c>
      <c r="AB448" t="n">
        <v>10.86</v>
      </c>
      <c r="AC448" t="n">
        <v>10.86</v>
      </c>
      <c r="AD448" t="n">
        <v>10.860000000000014</v>
      </c>
      <c r="AE448" t="n">
        <v>0.01999999999998181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inlineStr">
        <is>
          <t>unreconciled</t>
        </is>
      </c>
      <c r="AM448" t="inlineStr">
        <is>
          <t>Order Amount Mismatch (POS&gt;3PO)</t>
        </is>
      </c>
      <c r="AN448" t="n">
        <v>10.86</v>
      </c>
      <c r="AO448" t="n">
        <f>ROUND(P448*100/H448,2)</f>
        <v>0.0</v>
      </c>
      <c r="AP448" t="n">
        <f>ROUND(Q448*100/I448,2)</f>
        <v>0.0</v>
      </c>
      <c r="AQ448"/>
      <c r="AR448"/>
      <c r="AS448" t="n">
        <v>0.0</v>
      </c>
    </row>
    <row r="449">
      <c r="A449" s="1" t="n">
        <v>45231.0</v>
      </c>
      <c r="B449" s="2" t="n">
        <v>45231.72806712963</v>
      </c>
      <c r="C449" t="inlineStr">
        <is>
          <t>3140023012058771</t>
        </is>
      </c>
      <c r="D449" t="inlineStr">
        <is>
          <t>POS0012</t>
        </is>
      </c>
      <c r="E449" t="inlineStr">
        <is>
          <t>65</t>
        </is>
      </c>
      <c r="F449" t="inlineStr">
        <is>
          <t>0023</t>
        </is>
      </c>
      <c r="G449" t="inlineStr">
        <is>
          <t>5306711105</t>
        </is>
      </c>
      <c r="H449" t="n">
        <v>193.0</v>
      </c>
      <c r="I449" t="n">
        <v>183.81</v>
      </c>
      <c r="J449" t="n">
        <v>146.67</v>
      </c>
      <c r="K449" t="inlineStr">
        <is>
          <t>sale</t>
        </is>
      </c>
      <c r="L449" t="inlineStr">
        <is>
          <t/>
        </is>
      </c>
      <c r="M449" t="inlineStr">
        <is>
          <t/>
        </is>
      </c>
      <c r="N449" t="n">
        <v>0.0</v>
      </c>
      <c r="O449" t="n">
        <v>0.0</v>
      </c>
      <c r="P449" t="n">
        <v>147.97</v>
      </c>
      <c r="Q449" t="n">
        <v>147.97</v>
      </c>
      <c r="R449" t="n">
        <v>37.14</v>
      </c>
      <c r="S449" t="n">
        <v>37.14</v>
      </c>
      <c r="T449" t="n">
        <v>1.84</v>
      </c>
      <c r="U449" t="n">
        <v>1.84</v>
      </c>
      <c r="V449" t="n">
        <v>26.4</v>
      </c>
      <c r="W449" t="n">
        <v>26.4</v>
      </c>
      <c r="X449" t="n">
        <v>2.41</v>
      </c>
      <c r="Y449" t="n">
        <v>2.41</v>
      </c>
      <c r="Z449" t="n">
        <v>5.19</v>
      </c>
      <c r="AA449" t="n">
        <v>5.18</v>
      </c>
      <c r="AB449" t="n">
        <v>9.2</v>
      </c>
      <c r="AC449" t="n">
        <v>9.19</v>
      </c>
      <c r="AD449" t="n">
        <v>9.189999999999998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0.010000000000000675</v>
      </c>
      <c r="AK449" t="n">
        <v>0.009999999999999787</v>
      </c>
      <c r="AL449" t="inlineStr">
        <is>
          <t>unreconciled</t>
        </is>
      </c>
      <c r="AM449" t="inlineStr">
        <is>
          <t>Order Amount Mismatch (POS&gt;3PO)</t>
        </is>
      </c>
      <c r="AN449" t="n">
        <v>9.19</v>
      </c>
      <c r="AO449" t="n">
        <f>ROUND(P449*100/H449,2)</f>
        <v>0.0</v>
      </c>
      <c r="AP449" t="n">
        <f>ROUND(Q449*100/I449,2)</f>
        <v>0.0</v>
      </c>
      <c r="AQ449"/>
      <c r="AR449"/>
      <c r="AS449" t="n">
        <v>0.0</v>
      </c>
    </row>
    <row r="450">
      <c r="A450" s="1" t="n">
        <v>45235.0</v>
      </c>
      <c r="B450" s="2" t="n">
        <v>45235.982627314814</v>
      </c>
      <c r="C450" t="inlineStr">
        <is>
          <t>3140023012059925</t>
        </is>
      </c>
      <c r="D450" t="inlineStr">
        <is>
          <t>POS0012</t>
        </is>
      </c>
      <c r="E450" t="inlineStr">
        <is>
          <t>17</t>
        </is>
      </c>
      <c r="F450" t="inlineStr">
        <is>
          <t>0023</t>
        </is>
      </c>
      <c r="G450" t="inlineStr">
        <is>
          <t>5306749542</t>
        </is>
      </c>
      <c r="H450" t="n">
        <v>447.0</v>
      </c>
      <c r="I450" t="n">
        <v>425.71</v>
      </c>
      <c r="J450" t="n">
        <v>388.57</v>
      </c>
      <c r="K450" t="inlineStr">
        <is>
          <t>sale</t>
        </is>
      </c>
      <c r="L450" t="inlineStr">
        <is>
          <t/>
        </is>
      </c>
      <c r="M450" t="inlineStr">
        <is>
          <t/>
        </is>
      </c>
      <c r="N450" t="n">
        <v>0.0</v>
      </c>
      <c r="O450" t="n">
        <v>0.0</v>
      </c>
      <c r="P450" t="n">
        <v>332.32</v>
      </c>
      <c r="Q450" t="n">
        <v>332.31</v>
      </c>
      <c r="R450" t="n">
        <v>37.14</v>
      </c>
      <c r="S450" t="n">
        <v>37.14</v>
      </c>
      <c r="T450" t="n">
        <v>4.26</v>
      </c>
      <c r="U450" t="n">
        <v>4.26</v>
      </c>
      <c r="V450" t="n">
        <v>69.94</v>
      </c>
      <c r="W450" t="n">
        <v>69.94</v>
      </c>
      <c r="X450" t="n">
        <v>5.59</v>
      </c>
      <c r="Y450" t="n">
        <v>5.59</v>
      </c>
      <c r="Z450" t="n">
        <v>13.6</v>
      </c>
      <c r="AA450" t="n">
        <v>13.6</v>
      </c>
      <c r="AB450" t="n">
        <v>21.28</v>
      </c>
      <c r="AC450" t="n">
        <v>21.29</v>
      </c>
      <c r="AD450" t="n">
        <v>21.29000000000002</v>
      </c>
      <c r="AE450" t="n">
        <v>0.009999999999990905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-0.00999999999999801</v>
      </c>
      <c r="AL450" t="inlineStr">
        <is>
          <t>unreconciled</t>
        </is>
      </c>
      <c r="AM450" t="inlineStr">
        <is>
          <t>Order Amount Mismatch (POS&gt;3PO)</t>
        </is>
      </c>
      <c r="AN450" t="n">
        <v>21.29</v>
      </c>
      <c r="AO450" t="n">
        <f>ROUND(P450*100/H450,2)</f>
        <v>0.0</v>
      </c>
      <c r="AP450" t="n">
        <f>ROUND(Q450*100/I450,2)</f>
        <v>0.0</v>
      </c>
      <c r="AQ450"/>
      <c r="AR450"/>
      <c r="AS450" t="n">
        <v>0.0</v>
      </c>
    </row>
    <row r="451">
      <c r="A451" s="1" t="n">
        <v>45233.0</v>
      </c>
      <c r="B451" s="2" t="n">
        <v>45233.411828703705</v>
      </c>
      <c r="C451" t="inlineStr">
        <is>
          <t>3140023012059180</t>
        </is>
      </c>
      <c r="D451" t="inlineStr">
        <is>
          <t>POS0012</t>
        </is>
      </c>
      <c r="E451" t="inlineStr">
        <is>
          <t>73</t>
        </is>
      </c>
      <c r="F451" t="inlineStr">
        <is>
          <t>0023</t>
        </is>
      </c>
      <c r="G451" t="inlineStr">
        <is>
          <t>5306751811</t>
        </is>
      </c>
      <c r="H451" t="n">
        <v>732.0</v>
      </c>
      <c r="I451" t="n">
        <v>697.14</v>
      </c>
      <c r="J451" t="n">
        <v>660.0</v>
      </c>
      <c r="K451" t="inlineStr">
        <is>
          <t>sale</t>
        </is>
      </c>
      <c r="L451" t="inlineStr">
        <is>
          <t/>
        </is>
      </c>
      <c r="M451" t="inlineStr">
        <is>
          <t/>
        </is>
      </c>
      <c r="N451" t="n">
        <v>0.0</v>
      </c>
      <c r="O451" t="n">
        <v>0.0</v>
      </c>
      <c r="P451" t="n">
        <v>539.19</v>
      </c>
      <c r="Q451" t="n">
        <v>539.17</v>
      </c>
      <c r="R451" t="n">
        <v>37.14</v>
      </c>
      <c r="S451" t="n">
        <v>37.14</v>
      </c>
      <c r="T451" t="n">
        <v>6.97</v>
      </c>
      <c r="U451" t="n">
        <v>6.97</v>
      </c>
      <c r="V451" t="n">
        <v>118.8</v>
      </c>
      <c r="W451" t="n">
        <v>118.8</v>
      </c>
      <c r="X451" t="n">
        <v>9.15</v>
      </c>
      <c r="Y451" t="n">
        <v>9.15</v>
      </c>
      <c r="Z451" t="n">
        <v>23.03</v>
      </c>
      <c r="AA451" t="n">
        <v>23.03</v>
      </c>
      <c r="AB451" t="n">
        <v>34.86</v>
      </c>
      <c r="AC451" t="n">
        <v>34.86</v>
      </c>
      <c r="AD451" t="n">
        <v>34.860000000000014</v>
      </c>
      <c r="AE451" t="n">
        <v>0.020000000000095497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inlineStr">
        <is>
          <t>unreconciled</t>
        </is>
      </c>
      <c r="AM451" t="inlineStr">
        <is>
          <t>Order Amount Mismatch (POS&gt;3PO)</t>
        </is>
      </c>
      <c r="AN451" t="n">
        <v>34.86</v>
      </c>
      <c r="AO451" t="n">
        <f>ROUND(P451*100/H451,2)</f>
        <v>0.0</v>
      </c>
      <c r="AP451" t="n">
        <f>ROUND(Q451*100/I451,2)</f>
        <v>0.0</v>
      </c>
      <c r="AQ451"/>
      <c r="AR451"/>
      <c r="AS451" t="n">
        <v>0.0</v>
      </c>
    </row>
    <row r="452">
      <c r="A452" s="1" t="n">
        <v>45231.0</v>
      </c>
      <c r="B452" s="2" t="n">
        <v>45231.579305555555</v>
      </c>
      <c r="C452" t="inlineStr">
        <is>
          <t>3140023012058712</t>
        </is>
      </c>
      <c r="D452" t="inlineStr">
        <is>
          <t>POS0012</t>
        </is>
      </c>
      <c r="E452" t="inlineStr">
        <is>
          <t>06</t>
        </is>
      </c>
      <c r="F452" t="inlineStr">
        <is>
          <t>0023</t>
        </is>
      </c>
      <c r="G452" t="inlineStr">
        <is>
          <t>5306768324</t>
        </is>
      </c>
      <c r="H452" t="n">
        <v>354.0</v>
      </c>
      <c r="I452" t="n">
        <v>337.13</v>
      </c>
      <c r="J452" t="n">
        <v>299.99</v>
      </c>
      <c r="K452" t="inlineStr">
        <is>
          <t>sale</t>
        </is>
      </c>
      <c r="L452" t="inlineStr">
        <is>
          <t/>
        </is>
      </c>
      <c r="M452" t="inlineStr">
        <is>
          <t/>
        </is>
      </c>
      <c r="N452" t="n">
        <v>0.0</v>
      </c>
      <c r="O452" t="n">
        <v>0.0</v>
      </c>
      <c r="P452" t="n">
        <v>264.82</v>
      </c>
      <c r="Q452" t="n">
        <v>264.82</v>
      </c>
      <c r="R452" t="n">
        <v>37.14</v>
      </c>
      <c r="S452" t="n">
        <v>37.14</v>
      </c>
      <c r="T452" t="n">
        <v>3.37</v>
      </c>
      <c r="U452" t="n">
        <v>3.37</v>
      </c>
      <c r="V452" t="n">
        <v>54.0</v>
      </c>
      <c r="W452" t="n">
        <v>54.0</v>
      </c>
      <c r="X452" t="n">
        <v>4.42</v>
      </c>
      <c r="Y452" t="n">
        <v>4.42</v>
      </c>
      <c r="Z452" t="n">
        <v>10.52</v>
      </c>
      <c r="AA452" t="n">
        <v>10.52</v>
      </c>
      <c r="AB452" t="n">
        <v>16.86</v>
      </c>
      <c r="AC452" t="n">
        <v>16.86</v>
      </c>
      <c r="AD452" t="n">
        <v>16.870000000000005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inlineStr">
        <is>
          <t>unreconciled</t>
        </is>
      </c>
      <c r="AM452" t="inlineStr">
        <is>
          <t>Order Amount Mismatch (POS&gt;3PO)</t>
        </is>
      </c>
      <c r="AN452" t="n">
        <v>16.87</v>
      </c>
      <c r="AO452" t="n">
        <f>ROUND(P452*100/H452,2)</f>
        <v>0.0</v>
      </c>
      <c r="AP452" t="n">
        <f>ROUND(Q452*100/I452,2)</f>
        <v>0.0</v>
      </c>
      <c r="AQ452"/>
      <c r="AR452"/>
      <c r="AS452" t="n">
        <v>0.0</v>
      </c>
    </row>
    <row r="453">
      <c r="A453" s="1" t="n">
        <v>45231.0</v>
      </c>
      <c r="B453" s="2" t="n">
        <v>45231.79377314815</v>
      </c>
      <c r="C453" t="inlineStr">
        <is>
          <t>3140094012084479</t>
        </is>
      </c>
      <c r="D453" t="inlineStr">
        <is>
          <t>POS0012</t>
        </is>
      </c>
      <c r="E453" t="inlineStr">
        <is>
          <t>93</t>
        </is>
      </c>
      <c r="F453" t="inlineStr">
        <is>
          <t>0094</t>
        </is>
      </c>
      <c r="G453" t="inlineStr">
        <is>
          <t>5306772012</t>
        </is>
      </c>
      <c r="H453" t="n">
        <v>311.0</v>
      </c>
      <c r="I453" t="n">
        <v>296.19</v>
      </c>
      <c r="J453" t="n">
        <v>259.05</v>
      </c>
      <c r="K453" t="inlineStr">
        <is>
          <t>sale</t>
        </is>
      </c>
      <c r="L453" t="inlineStr">
        <is>
          <t/>
        </is>
      </c>
      <c r="M453" t="inlineStr">
        <is>
          <t/>
        </is>
      </c>
      <c r="N453" t="n">
        <v>0.0</v>
      </c>
      <c r="O453" t="n">
        <v>0.0</v>
      </c>
      <c r="P453" t="n">
        <v>233.62</v>
      </c>
      <c r="Q453" t="n">
        <v>233.61</v>
      </c>
      <c r="R453" t="n">
        <v>37.14</v>
      </c>
      <c r="S453" t="n">
        <v>37.14</v>
      </c>
      <c r="T453" t="n">
        <v>2.96</v>
      </c>
      <c r="U453" t="n">
        <v>2.96</v>
      </c>
      <c r="V453" t="n">
        <v>46.63</v>
      </c>
      <c r="W453" t="n">
        <v>46.63</v>
      </c>
      <c r="X453" t="n">
        <v>3.89</v>
      </c>
      <c r="Y453" t="n">
        <v>3.89</v>
      </c>
      <c r="Z453" t="n">
        <v>9.09</v>
      </c>
      <c r="AA453" t="n">
        <v>9.09</v>
      </c>
      <c r="AB453" t="n">
        <v>14.82</v>
      </c>
      <c r="AC453" t="n">
        <v>14.81</v>
      </c>
      <c r="AD453" t="n">
        <v>14.810000000000002</v>
      </c>
      <c r="AE453" t="n">
        <v>0.009999999999990905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0.009999999999999787</v>
      </c>
      <c r="AL453" t="inlineStr">
        <is>
          <t>unreconciled</t>
        </is>
      </c>
      <c r="AM453" t="inlineStr">
        <is>
          <t>Order Amount Mismatch (POS&gt;3PO)</t>
        </is>
      </c>
      <c r="AN453" t="n">
        <v>14.81</v>
      </c>
      <c r="AO453" t="n">
        <f>ROUND(P453*100/H453,2)</f>
        <v>0.0</v>
      </c>
      <c r="AP453" t="n">
        <f>ROUND(Q453*100/I453,2)</f>
        <v>0.0</v>
      </c>
      <c r="AQ453"/>
      <c r="AR453"/>
      <c r="AS453" t="n">
        <v>0.0</v>
      </c>
    </row>
    <row r="454">
      <c r="A454" s="1" t="n">
        <v>45232.0</v>
      </c>
      <c r="B454" s="2" t="n">
        <v>45233.00693287037</v>
      </c>
      <c r="C454" t="inlineStr">
        <is>
          <t>3140094012085016</t>
        </is>
      </c>
      <c r="D454" t="inlineStr">
        <is>
          <t>POS0012</t>
        </is>
      </c>
      <c r="E454" t="inlineStr">
        <is>
          <t>31</t>
        </is>
      </c>
      <c r="F454" t="inlineStr">
        <is>
          <t>0094</t>
        </is>
      </c>
      <c r="G454" t="inlineStr">
        <is>
          <t>5306777252</t>
        </is>
      </c>
      <c r="H454" t="n">
        <v>230.0</v>
      </c>
      <c r="I454" t="n">
        <v>219.04</v>
      </c>
      <c r="J454" t="n">
        <v>181.9</v>
      </c>
      <c r="K454" t="inlineStr">
        <is>
          <t>sale</t>
        </is>
      </c>
      <c r="L454" t="inlineStr">
        <is>
          <t/>
        </is>
      </c>
      <c r="M454" t="inlineStr">
        <is>
          <t/>
        </is>
      </c>
      <c r="N454" t="n">
        <v>0.0</v>
      </c>
      <c r="O454" t="n">
        <v>0.0</v>
      </c>
      <c r="P454" t="n">
        <v>174.83</v>
      </c>
      <c r="Q454" t="n">
        <v>174.82</v>
      </c>
      <c r="R454" t="n">
        <v>37.14</v>
      </c>
      <c r="S454" t="n">
        <v>37.14</v>
      </c>
      <c r="T454" t="n">
        <v>2.19</v>
      </c>
      <c r="U454" t="n">
        <v>2.19</v>
      </c>
      <c r="V454" t="n">
        <v>32.74</v>
      </c>
      <c r="W454" t="n">
        <v>32.74</v>
      </c>
      <c r="X454" t="n">
        <v>2.87</v>
      </c>
      <c r="Y454" t="n">
        <v>2.87</v>
      </c>
      <c r="Z454" t="n">
        <v>6.41</v>
      </c>
      <c r="AA454" t="n">
        <v>6.41</v>
      </c>
      <c r="AB454" t="n">
        <v>10.96</v>
      </c>
      <c r="AC454" t="n">
        <v>10.95</v>
      </c>
      <c r="AD454" t="n">
        <v>10.960000000000008</v>
      </c>
      <c r="AE454" t="n">
        <v>0.010000000000019327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0.010000000000001563</v>
      </c>
      <c r="AL454" t="inlineStr">
        <is>
          <t>unreconciled</t>
        </is>
      </c>
      <c r="AM454" t="inlineStr">
        <is>
          <t>Order Amount Mismatch (POS&gt;3PO)</t>
        </is>
      </c>
      <c r="AN454" t="n">
        <v>10.96</v>
      </c>
      <c r="AO454" t="n">
        <f>ROUND(P454*100/H454,2)</f>
        <v>0.0</v>
      </c>
      <c r="AP454" t="n">
        <f>ROUND(Q454*100/I454,2)</f>
        <v>0.0</v>
      </c>
      <c r="AQ454"/>
      <c r="AR454"/>
      <c r="AS454" t="n">
        <v>0.0</v>
      </c>
    </row>
    <row r="455">
      <c r="A455" s="1" t="n">
        <v>45235.0</v>
      </c>
      <c r="B455" s="2" t="n">
        <v>45235.78842592592</v>
      </c>
      <c r="C455" t="inlineStr">
        <is>
          <t>3140023012059820</t>
        </is>
      </c>
      <c r="D455" t="inlineStr">
        <is>
          <t>POS0012</t>
        </is>
      </c>
      <c r="E455" t="inlineStr">
        <is>
          <t>12</t>
        </is>
      </c>
      <c r="F455" t="inlineStr">
        <is>
          <t>0023</t>
        </is>
      </c>
      <c r="G455" t="inlineStr">
        <is>
          <t>5306790884</t>
        </is>
      </c>
      <c r="H455" t="n">
        <v>474.0</v>
      </c>
      <c r="I455" t="n">
        <v>451.43</v>
      </c>
      <c r="J455" t="n">
        <v>414.29</v>
      </c>
      <c r="K455" t="inlineStr">
        <is>
          <t>sale</t>
        </is>
      </c>
      <c r="L455" t="inlineStr">
        <is>
          <t/>
        </is>
      </c>
      <c r="M455" t="inlineStr">
        <is>
          <t/>
        </is>
      </c>
      <c r="N455" t="n">
        <v>0.0</v>
      </c>
      <c r="O455" t="n">
        <v>0.0</v>
      </c>
      <c r="P455" t="n">
        <v>351.93</v>
      </c>
      <c r="Q455" t="n">
        <v>351.93</v>
      </c>
      <c r="R455" t="n">
        <v>37.14</v>
      </c>
      <c r="S455" t="n">
        <v>37.14</v>
      </c>
      <c r="T455" t="n">
        <v>4.51</v>
      </c>
      <c r="U455" t="n">
        <v>4.51</v>
      </c>
      <c r="V455" t="n">
        <v>74.57</v>
      </c>
      <c r="W455" t="n">
        <v>74.57</v>
      </c>
      <c r="X455" t="n">
        <v>5.93</v>
      </c>
      <c r="Y455" t="n">
        <v>5.92</v>
      </c>
      <c r="Z455" t="n">
        <v>14.49</v>
      </c>
      <c r="AA455" t="n">
        <v>14.49</v>
      </c>
      <c r="AB455" t="n">
        <v>22.58</v>
      </c>
      <c r="AC455" t="n">
        <v>22.57</v>
      </c>
      <c r="AD455" t="n">
        <v>22.569999999999993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0.009999999999999787</v>
      </c>
      <c r="AJ455" t="n">
        <v>0.0</v>
      </c>
      <c r="AK455" t="n">
        <v>0.00999999999999801</v>
      </c>
      <c r="AL455" t="inlineStr">
        <is>
          <t>unreconciled</t>
        </is>
      </c>
      <c r="AM455" t="inlineStr">
        <is>
          <t>Order Amount Mismatch (POS&gt;3PO)</t>
        </is>
      </c>
      <c r="AN455" t="n">
        <v>22.57</v>
      </c>
      <c r="AO455" t="n">
        <f>ROUND(P455*100/H455,2)</f>
        <v>0.0</v>
      </c>
      <c r="AP455" t="n">
        <f>ROUND(Q455*100/I455,2)</f>
        <v>0.0</v>
      </c>
      <c r="AQ455"/>
      <c r="AR455"/>
      <c r="AS455" t="n">
        <v>0.0</v>
      </c>
    </row>
    <row r="456">
      <c r="A456" s="1" t="n">
        <v>45231.0</v>
      </c>
      <c r="B456" s="2" t="n">
        <v>45231.76027777778</v>
      </c>
      <c r="C456" t="inlineStr">
        <is>
          <t>3140094012084456</t>
        </is>
      </c>
      <c r="D456" t="inlineStr">
        <is>
          <t>POS0012</t>
        </is>
      </c>
      <c r="E456" t="inlineStr">
        <is>
          <t>70</t>
        </is>
      </c>
      <c r="F456" t="inlineStr">
        <is>
          <t>0094</t>
        </is>
      </c>
      <c r="G456" t="inlineStr">
        <is>
          <t>5306840275</t>
        </is>
      </c>
      <c r="H456" t="n">
        <v>381.0</v>
      </c>
      <c r="I456" t="n">
        <v>362.85</v>
      </c>
      <c r="J456" t="n">
        <v>325.71</v>
      </c>
      <c r="K456" t="inlineStr">
        <is>
          <t>sale</t>
        </is>
      </c>
      <c r="L456" t="inlineStr">
        <is>
          <t/>
        </is>
      </c>
      <c r="M456" t="inlineStr">
        <is>
          <t/>
        </is>
      </c>
      <c r="N456" t="n">
        <v>0.0</v>
      </c>
      <c r="O456" t="n">
        <v>0.0</v>
      </c>
      <c r="P456" t="n">
        <v>284.42</v>
      </c>
      <c r="Q456" t="n">
        <v>284.42</v>
      </c>
      <c r="R456" t="n">
        <v>37.14</v>
      </c>
      <c r="S456" t="n">
        <v>37.14</v>
      </c>
      <c r="T456" t="n">
        <v>3.63</v>
      </c>
      <c r="U456" t="n">
        <v>3.63</v>
      </c>
      <c r="V456" t="n">
        <v>58.63</v>
      </c>
      <c r="W456" t="n">
        <v>58.63</v>
      </c>
      <c r="X456" t="n">
        <v>4.76</v>
      </c>
      <c r="Y456" t="n">
        <v>4.76</v>
      </c>
      <c r="Z456" t="n">
        <v>11.41</v>
      </c>
      <c r="AA456" t="n">
        <v>11.41</v>
      </c>
      <c r="AB456" t="n">
        <v>18.14</v>
      </c>
      <c r="AC456" t="n">
        <v>18.14</v>
      </c>
      <c r="AD456" t="n">
        <v>18.149999999999977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inlineStr">
        <is>
          <t>unreconciled</t>
        </is>
      </c>
      <c r="AM456" t="inlineStr">
        <is>
          <t>Order Amount Mismatch (POS&gt;3PO)</t>
        </is>
      </c>
      <c r="AN456" t="n">
        <v>18.15</v>
      </c>
      <c r="AO456" t="n">
        <f>ROUND(P456*100/H456,2)</f>
        <v>0.0</v>
      </c>
      <c r="AP456" t="n">
        <f>ROUND(Q456*100/I456,2)</f>
        <v>0.0</v>
      </c>
      <c r="AQ456"/>
      <c r="AR456"/>
      <c r="AS456" t="n">
        <v>0.0</v>
      </c>
    </row>
    <row r="457">
      <c r="A457" s="1" t="n">
        <v>45232.0</v>
      </c>
      <c r="B457" s="2" t="n">
        <v>45232.38086805555</v>
      </c>
      <c r="C457" t="inlineStr">
        <is>
          <t>3140023012058920</t>
        </is>
      </c>
      <c r="D457" t="inlineStr">
        <is>
          <t>POS0012</t>
        </is>
      </c>
      <c r="E457" t="inlineStr">
        <is>
          <t>14</t>
        </is>
      </c>
      <c r="F457" t="inlineStr">
        <is>
          <t>0023</t>
        </is>
      </c>
      <c r="G457" t="inlineStr">
        <is>
          <t>5306849626</t>
        </is>
      </c>
      <c r="H457" t="n">
        <v>513.0</v>
      </c>
      <c r="I457" t="n">
        <v>488.56</v>
      </c>
      <c r="J457" t="n">
        <v>451.42</v>
      </c>
      <c r="K457" t="inlineStr">
        <is>
          <t>sale</t>
        </is>
      </c>
      <c r="L457" t="inlineStr">
        <is>
          <t/>
        </is>
      </c>
      <c r="M457" t="inlineStr">
        <is>
          <t/>
        </is>
      </c>
      <c r="N457" t="n">
        <v>0.0</v>
      </c>
      <c r="O457" t="n">
        <v>0.0</v>
      </c>
      <c r="P457" t="n">
        <v>380.22</v>
      </c>
      <c r="Q457" t="n">
        <v>380.21</v>
      </c>
      <c r="R457" t="n">
        <v>37.14</v>
      </c>
      <c r="S457" t="n">
        <v>37.14</v>
      </c>
      <c r="T457" t="n">
        <v>4.89</v>
      </c>
      <c r="U457" t="n">
        <v>4.89</v>
      </c>
      <c r="V457" t="n">
        <v>81.26</v>
      </c>
      <c r="W457" t="n">
        <v>81.26</v>
      </c>
      <c r="X457" t="n">
        <v>6.41</v>
      </c>
      <c r="Y457" t="n">
        <v>6.41</v>
      </c>
      <c r="Z457" t="n">
        <v>15.78</v>
      </c>
      <c r="AA457" t="n">
        <v>15.78</v>
      </c>
      <c r="AB457" t="n">
        <v>24.42</v>
      </c>
      <c r="AC457" t="n">
        <v>24.43</v>
      </c>
      <c r="AD457" t="n">
        <v>24.439999999999998</v>
      </c>
      <c r="AE457" t="n">
        <v>0.010000000000047748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-0.00999999999999801</v>
      </c>
      <c r="AL457" t="inlineStr">
        <is>
          <t>unreconciled</t>
        </is>
      </c>
      <c r="AM457" t="inlineStr">
        <is>
          <t>Order Amount Mismatch (POS&gt;3PO)</t>
        </is>
      </c>
      <c r="AN457" t="n">
        <v>24.44</v>
      </c>
      <c r="AO457" t="n">
        <f>ROUND(P457*100/H457,2)</f>
        <v>0.0</v>
      </c>
      <c r="AP457" t="n">
        <f>ROUND(Q457*100/I457,2)</f>
        <v>0.0</v>
      </c>
      <c r="AQ457"/>
      <c r="AR457"/>
      <c r="AS457" t="n">
        <v>0.0</v>
      </c>
    </row>
    <row r="458">
      <c r="A458" s="1" t="n">
        <v>45233.0</v>
      </c>
      <c r="B458" s="2" t="n">
        <v>45233.770208333335</v>
      </c>
      <c r="C458" t="inlineStr">
        <is>
          <t>3140094012085192</t>
        </is>
      </c>
      <c r="D458" t="inlineStr">
        <is>
          <t>POS0012</t>
        </is>
      </c>
      <c r="E458" t="inlineStr">
        <is>
          <t>07</t>
        </is>
      </c>
      <c r="F458" t="inlineStr">
        <is>
          <t>0094</t>
        </is>
      </c>
      <c r="G458" t="inlineStr">
        <is>
          <t>5306885597</t>
        </is>
      </c>
      <c r="H458" t="n">
        <v>157.0</v>
      </c>
      <c r="I458" t="n">
        <v>149.52</v>
      </c>
      <c r="J458" t="n">
        <v>112.38</v>
      </c>
      <c r="K458" t="inlineStr">
        <is>
          <t>sale</t>
        </is>
      </c>
      <c r="L458" t="inlineStr">
        <is>
          <t/>
        </is>
      </c>
      <c r="M458" t="inlineStr">
        <is>
          <t/>
        </is>
      </c>
      <c r="N458" t="n">
        <v>0.0</v>
      </c>
      <c r="O458" t="n">
        <v>0.0</v>
      </c>
      <c r="P458" t="n">
        <v>121.84</v>
      </c>
      <c r="Q458" t="n">
        <v>121.84</v>
      </c>
      <c r="R458" t="n">
        <v>37.14</v>
      </c>
      <c r="S458" t="n">
        <v>37.14</v>
      </c>
      <c r="T458" t="n">
        <v>1.5</v>
      </c>
      <c r="U458" t="n">
        <v>1.5</v>
      </c>
      <c r="V458" t="n">
        <v>20.23</v>
      </c>
      <c r="W458" t="n">
        <v>20.23</v>
      </c>
      <c r="X458" t="n">
        <v>1.96</v>
      </c>
      <c r="Y458" t="n">
        <v>1.96</v>
      </c>
      <c r="Z458" t="n">
        <v>3.99</v>
      </c>
      <c r="AA458" t="n">
        <v>3.99</v>
      </c>
      <c r="AB458" t="n">
        <v>7.48</v>
      </c>
      <c r="AC458" t="n">
        <v>7.48</v>
      </c>
      <c r="AD458" t="n">
        <v>7.47999999999999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inlineStr">
        <is>
          <t>unreconciled</t>
        </is>
      </c>
      <c r="AM458" t="inlineStr">
        <is>
          <t>Order Amount Mismatch (POS&gt;3PO)</t>
        </is>
      </c>
      <c r="AN458" t="n">
        <v>7.48</v>
      </c>
      <c r="AO458" t="n">
        <f>ROUND(P458*100/H458,2)</f>
        <v>0.0</v>
      </c>
      <c r="AP458" t="n">
        <f>ROUND(Q458*100/I458,2)</f>
        <v>0.0</v>
      </c>
      <c r="AQ458"/>
      <c r="AR458"/>
      <c r="AS458" t="n">
        <v>0.0</v>
      </c>
    </row>
    <row r="459">
      <c r="A459" s="1" t="n">
        <v>45231.0</v>
      </c>
      <c r="B459" s="2" t="n">
        <v>45231.51049768519</v>
      </c>
      <c r="C459" t="inlineStr">
        <is>
          <t>3140094012084326</t>
        </is>
      </c>
      <c r="D459" t="inlineStr">
        <is>
          <t>POS0012</t>
        </is>
      </c>
      <c r="E459" t="inlineStr">
        <is>
          <t>40</t>
        </is>
      </c>
      <c r="F459" t="inlineStr">
        <is>
          <t>0094</t>
        </is>
      </c>
      <c r="G459" t="inlineStr">
        <is>
          <t>5306896807</t>
        </is>
      </c>
      <c r="H459" t="n">
        <v>140.0</v>
      </c>
      <c r="I459" t="n">
        <v>133.33</v>
      </c>
      <c r="J459" t="n">
        <v>96.19</v>
      </c>
      <c r="K459" t="inlineStr">
        <is>
          <t>sale</t>
        </is>
      </c>
      <c r="L459" t="inlineStr">
        <is>
          <t/>
        </is>
      </c>
      <c r="M459" t="inlineStr">
        <is>
          <t/>
        </is>
      </c>
      <c r="N459" t="n">
        <v>0.0</v>
      </c>
      <c r="O459" t="n">
        <v>0.0</v>
      </c>
      <c r="P459" t="n">
        <v>109.51</v>
      </c>
      <c r="Q459" t="n">
        <v>109.49</v>
      </c>
      <c r="R459" t="n">
        <v>37.14</v>
      </c>
      <c r="S459" t="n">
        <v>37.14</v>
      </c>
      <c r="T459" t="n">
        <v>1.33</v>
      </c>
      <c r="U459" t="n">
        <v>1.33</v>
      </c>
      <c r="V459" t="n">
        <v>17.31</v>
      </c>
      <c r="W459" t="n">
        <v>17.31</v>
      </c>
      <c r="X459" t="n">
        <v>1.75</v>
      </c>
      <c r="Y459" t="n">
        <v>1.75</v>
      </c>
      <c r="Z459" t="n">
        <v>3.43</v>
      </c>
      <c r="AA459" t="n">
        <v>3.44</v>
      </c>
      <c r="AB459" t="n">
        <v>6.66</v>
      </c>
      <c r="AC459" t="n">
        <v>6.67</v>
      </c>
      <c r="AD459" t="n">
        <v>6.6699999999999875</v>
      </c>
      <c r="AE459" t="n">
        <v>0.020000000000010232</v>
      </c>
      <c r="AF459" t="n">
        <v>0.0</v>
      </c>
      <c r="AG459" t="n">
        <v>0.0</v>
      </c>
      <c r="AH459" t="n">
        <v>0.0</v>
      </c>
      <c r="AI459" t="n">
        <v>0.0</v>
      </c>
      <c r="AJ459" t="n">
        <v>-0.009999999999999787</v>
      </c>
      <c r="AK459" t="n">
        <v>-0.009999999999999787</v>
      </c>
      <c r="AL459" t="inlineStr">
        <is>
          <t>unreconciled</t>
        </is>
      </c>
      <c r="AM459" t="inlineStr">
        <is>
          <t>Order Amount Mismatch (POS&gt;3PO)</t>
        </is>
      </c>
      <c r="AN459" t="n">
        <v>6.67</v>
      </c>
      <c r="AO459" t="n">
        <f>ROUND(P459*100/H459,2)</f>
        <v>0.0</v>
      </c>
      <c r="AP459" t="n">
        <f>ROUND(Q459*100/I459,2)</f>
        <v>0.0</v>
      </c>
      <c r="AQ459"/>
      <c r="AR459"/>
      <c r="AS459" t="n">
        <v>0.0</v>
      </c>
    </row>
    <row r="460">
      <c r="A460" s="1" t="n">
        <v>45231.0</v>
      </c>
      <c r="B460" s="2" t="n">
        <v>45231.89858796296</v>
      </c>
      <c r="C460" t="inlineStr">
        <is>
          <t>3140094012084549</t>
        </is>
      </c>
      <c r="D460" t="inlineStr">
        <is>
          <t>POS0012</t>
        </is>
      </c>
      <c r="E460" t="inlineStr">
        <is>
          <t>63</t>
        </is>
      </c>
      <c r="F460" t="inlineStr">
        <is>
          <t>0094</t>
        </is>
      </c>
      <c r="G460" t="inlineStr">
        <is>
          <t>5306899697</t>
        </is>
      </c>
      <c r="H460" t="n">
        <v>404.0</v>
      </c>
      <c r="I460" t="n">
        <v>384.75</v>
      </c>
      <c r="J460" t="n">
        <v>347.61</v>
      </c>
      <c r="K460" t="inlineStr">
        <is>
          <t>sale</t>
        </is>
      </c>
      <c r="L460" t="inlineStr">
        <is>
          <t/>
        </is>
      </c>
      <c r="M460" t="inlineStr">
        <is>
          <t/>
        </is>
      </c>
      <c r="N460" t="n">
        <v>0.0</v>
      </c>
      <c r="O460" t="n">
        <v>0.0</v>
      </c>
      <c r="P460" t="n">
        <v>301.11</v>
      </c>
      <c r="Q460" t="n">
        <v>301.09</v>
      </c>
      <c r="R460" t="n">
        <v>37.14</v>
      </c>
      <c r="S460" t="n">
        <v>37.14</v>
      </c>
      <c r="T460" t="n">
        <v>3.85</v>
      </c>
      <c r="U460" t="n">
        <v>3.85</v>
      </c>
      <c r="V460" t="n">
        <v>62.57</v>
      </c>
      <c r="W460" t="n">
        <v>62.57</v>
      </c>
      <c r="X460" t="n">
        <v>5.05</v>
      </c>
      <c r="Y460" t="n">
        <v>5.05</v>
      </c>
      <c r="Z460" t="n">
        <v>12.17</v>
      </c>
      <c r="AA460" t="n">
        <v>12.17</v>
      </c>
      <c r="AB460" t="n">
        <v>19.24</v>
      </c>
      <c r="AC460" t="n">
        <v>19.24</v>
      </c>
      <c r="AD460" t="n">
        <v>19.25</v>
      </c>
      <c r="AE460" t="n">
        <v>0.020000000000038654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inlineStr">
        <is>
          <t>unreconciled</t>
        </is>
      </c>
      <c r="AM460" t="inlineStr">
        <is>
          <t>Order Amount Mismatch (POS&gt;3PO)</t>
        </is>
      </c>
      <c r="AN460" t="n">
        <v>19.25</v>
      </c>
      <c r="AO460" t="n">
        <f>ROUND(P460*100/H460,2)</f>
        <v>0.0</v>
      </c>
      <c r="AP460" t="n">
        <f>ROUND(Q460*100/I460,2)</f>
        <v>0.0</v>
      </c>
      <c r="AQ460"/>
      <c r="AR460"/>
      <c r="AS460" t="n">
        <v>0.0</v>
      </c>
    </row>
    <row r="461">
      <c r="A461" s="1" t="n">
        <v>45232.0</v>
      </c>
      <c r="B461" s="2" t="n">
        <v>45232.986226851855</v>
      </c>
      <c r="C461" t="inlineStr">
        <is>
          <t>3140023012059136</t>
        </is>
      </c>
      <c r="D461" t="inlineStr">
        <is>
          <t>POS0012</t>
        </is>
      </c>
      <c r="E461" t="inlineStr">
        <is>
          <t>29</t>
        </is>
      </c>
      <c r="F461" t="inlineStr">
        <is>
          <t>0023</t>
        </is>
      </c>
      <c r="G461" t="inlineStr">
        <is>
          <t>5306914097</t>
        </is>
      </c>
      <c r="H461" t="n">
        <v>272.0</v>
      </c>
      <c r="I461" t="n">
        <v>259.04</v>
      </c>
      <c r="J461" t="n">
        <v>221.9</v>
      </c>
      <c r="K461" t="inlineStr">
        <is>
          <t>sale</t>
        </is>
      </c>
      <c r="L461" t="inlineStr">
        <is>
          <t/>
        </is>
      </c>
      <c r="M461" t="inlineStr">
        <is>
          <t/>
        </is>
      </c>
      <c r="N461" t="n">
        <v>0.0</v>
      </c>
      <c r="O461" t="n">
        <v>0.0</v>
      </c>
      <c r="P461" t="n">
        <v>205.31</v>
      </c>
      <c r="Q461" t="n">
        <v>205.3</v>
      </c>
      <c r="R461" t="n">
        <v>37.14</v>
      </c>
      <c r="S461" t="n">
        <v>37.14</v>
      </c>
      <c r="T461" t="n">
        <v>2.59</v>
      </c>
      <c r="U461" t="n">
        <v>2.59</v>
      </c>
      <c r="V461" t="n">
        <v>39.94</v>
      </c>
      <c r="W461" t="n">
        <v>39.94</v>
      </c>
      <c r="X461" t="n">
        <v>3.4</v>
      </c>
      <c r="Y461" t="n">
        <v>3.4</v>
      </c>
      <c r="Z461" t="n">
        <v>7.8</v>
      </c>
      <c r="AA461" t="n">
        <v>7.8</v>
      </c>
      <c r="AB461" t="n">
        <v>12.96</v>
      </c>
      <c r="AC461" t="n">
        <v>12.95</v>
      </c>
      <c r="AD461" t="n">
        <v>12.95999999999998</v>
      </c>
      <c r="AE461" t="n">
        <v>0.009999999999990905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0.010000000000001563</v>
      </c>
      <c r="AL461" t="inlineStr">
        <is>
          <t>unreconciled</t>
        </is>
      </c>
      <c r="AM461" t="inlineStr">
        <is>
          <t>Order Amount Mismatch (POS&gt;3PO)</t>
        </is>
      </c>
      <c r="AN461" t="n">
        <v>12.96</v>
      </c>
      <c r="AO461" t="n">
        <f>ROUND(P461*100/H461,2)</f>
        <v>0.0</v>
      </c>
      <c r="AP461" t="n">
        <f>ROUND(Q461*100/I461,2)</f>
        <v>0.0</v>
      </c>
      <c r="AQ461"/>
      <c r="AR461"/>
      <c r="AS461" t="n">
        <v>0.0</v>
      </c>
    </row>
    <row r="462">
      <c r="A462" s="1" t="n">
        <v>45232.0</v>
      </c>
      <c r="B462" s="2" t="n">
        <v>45232.925787037035</v>
      </c>
      <c r="C462" t="inlineStr">
        <is>
          <t>3140023012059083</t>
        </is>
      </c>
      <c r="D462" t="inlineStr">
        <is>
          <t>POS0012</t>
        </is>
      </c>
      <c r="E462" t="inlineStr">
        <is>
          <t>77</t>
        </is>
      </c>
      <c r="F462" t="inlineStr">
        <is>
          <t>0023</t>
        </is>
      </c>
      <c r="G462" t="inlineStr">
        <is>
          <t>5306914864</t>
        </is>
      </c>
      <c r="H462" t="n">
        <v>208.0</v>
      </c>
      <c r="I462" t="n">
        <v>198.09</v>
      </c>
      <c r="J462" t="n">
        <v>160.95</v>
      </c>
      <c r="K462" t="inlineStr">
        <is>
          <t>sale</t>
        </is>
      </c>
      <c r="L462" t="inlineStr">
        <is>
          <t/>
        </is>
      </c>
      <c r="M462" t="inlineStr">
        <is>
          <t/>
        </is>
      </c>
      <c r="N462" t="n">
        <v>0.0</v>
      </c>
      <c r="O462" t="n">
        <v>0.0</v>
      </c>
      <c r="P462" t="n">
        <v>158.86</v>
      </c>
      <c r="Q462" t="n">
        <v>158.87</v>
      </c>
      <c r="R462" t="n">
        <v>37.14</v>
      </c>
      <c r="S462" t="n">
        <v>37.14</v>
      </c>
      <c r="T462" t="n">
        <v>1.98</v>
      </c>
      <c r="U462" t="n">
        <v>1.98</v>
      </c>
      <c r="V462" t="n">
        <v>28.97</v>
      </c>
      <c r="W462" t="n">
        <v>28.97</v>
      </c>
      <c r="X462" t="n">
        <v>2.6</v>
      </c>
      <c r="Y462" t="n">
        <v>2.6</v>
      </c>
      <c r="Z462" t="n">
        <v>5.68</v>
      </c>
      <c r="AA462" t="n">
        <v>5.68</v>
      </c>
      <c r="AB462" t="n">
        <v>9.9</v>
      </c>
      <c r="AC462" t="n">
        <v>9.91</v>
      </c>
      <c r="AD462" t="n">
        <v>9.909999999999997</v>
      </c>
      <c r="AE462" t="n">
        <v>-0.009999999999990905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-0.009999999999999787</v>
      </c>
      <c r="AL462" t="inlineStr">
        <is>
          <t>unreconciled</t>
        </is>
      </c>
      <c r="AM462" t="inlineStr">
        <is>
          <t>Order Amount Mismatch (POS&gt;3PO)</t>
        </is>
      </c>
      <c r="AN462" t="n">
        <v>9.91</v>
      </c>
      <c r="AO462" t="n">
        <f>ROUND(P462*100/H462,2)</f>
        <v>0.0</v>
      </c>
      <c r="AP462" t="n">
        <f>ROUND(Q462*100/I462,2)</f>
        <v>0.0</v>
      </c>
      <c r="AQ462"/>
      <c r="AR462"/>
      <c r="AS462" t="n">
        <v>0.0</v>
      </c>
    </row>
    <row r="463">
      <c r="A463" s="1" t="n">
        <v>45234.0</v>
      </c>
      <c r="B463" s="2" t="n">
        <v>45234.73480324074</v>
      </c>
      <c r="C463" t="inlineStr">
        <is>
          <t>3140023012059547</t>
        </is>
      </c>
      <c r="D463" t="inlineStr">
        <is>
          <t>POS0012</t>
        </is>
      </c>
      <c r="E463" t="inlineStr">
        <is>
          <t>39</t>
        </is>
      </c>
      <c r="F463" t="inlineStr">
        <is>
          <t>0023</t>
        </is>
      </c>
      <c r="G463" t="inlineStr">
        <is>
          <t>5306922940</t>
        </is>
      </c>
      <c r="H463" t="n">
        <v>271.0</v>
      </c>
      <c r="I463" t="n">
        <v>258.1</v>
      </c>
      <c r="J463" t="n">
        <v>220.96</v>
      </c>
      <c r="K463" t="inlineStr">
        <is>
          <t>sale</t>
        </is>
      </c>
      <c r="L463" t="inlineStr">
        <is>
          <t/>
        </is>
      </c>
      <c r="M463" t="inlineStr">
        <is>
          <t/>
        </is>
      </c>
      <c r="N463" t="n">
        <v>0.0</v>
      </c>
      <c r="O463" t="n">
        <v>0.0</v>
      </c>
      <c r="P463" t="n">
        <v>204.59</v>
      </c>
      <c r="Q463" t="n">
        <v>204.6</v>
      </c>
      <c r="R463" t="n">
        <v>37.14</v>
      </c>
      <c r="S463" t="n">
        <v>37.14</v>
      </c>
      <c r="T463" t="n">
        <v>2.58</v>
      </c>
      <c r="U463" t="n">
        <v>2.58</v>
      </c>
      <c r="V463" t="n">
        <v>39.77</v>
      </c>
      <c r="W463" t="n">
        <v>39.77</v>
      </c>
      <c r="X463" t="n">
        <v>3.39</v>
      </c>
      <c r="Y463" t="n">
        <v>3.39</v>
      </c>
      <c r="Z463" t="n">
        <v>7.77</v>
      </c>
      <c r="AA463" t="n">
        <v>7.77</v>
      </c>
      <c r="AB463" t="n">
        <v>12.9</v>
      </c>
      <c r="AC463" t="n">
        <v>12.91</v>
      </c>
      <c r="AD463" t="n">
        <v>12.899999999999977</v>
      </c>
      <c r="AE463" t="n">
        <v>-0.009999999999990905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-0.009999999999999787</v>
      </c>
      <c r="AL463" t="inlineStr">
        <is>
          <t>unreconciled</t>
        </is>
      </c>
      <c r="AM463" t="inlineStr">
        <is>
          <t>Order Amount Mismatch (POS&gt;3PO)</t>
        </is>
      </c>
      <c r="AN463" t="n">
        <v>12.9</v>
      </c>
      <c r="AO463" t="n">
        <f>ROUND(P463*100/H463,2)</f>
        <v>0.0</v>
      </c>
      <c r="AP463" t="n">
        <f>ROUND(Q463*100/I463,2)</f>
        <v>0.0</v>
      </c>
      <c r="AQ463"/>
      <c r="AR463"/>
      <c r="AS463" t="n">
        <v>0.0</v>
      </c>
    </row>
    <row r="464">
      <c r="A464" s="1" t="n">
        <v>45234.0</v>
      </c>
      <c r="B464" s="2" t="n">
        <v>45234.6659375</v>
      </c>
      <c r="C464" t="inlineStr">
        <is>
          <t>3140094012085563</t>
        </is>
      </c>
      <c r="D464" t="inlineStr">
        <is>
          <t>POS0012</t>
        </is>
      </c>
      <c r="E464" t="inlineStr">
        <is>
          <t>78</t>
        </is>
      </c>
      <c r="F464" t="inlineStr">
        <is>
          <t>0094</t>
        </is>
      </c>
      <c r="G464" t="inlineStr">
        <is>
          <t>5306924294</t>
        </is>
      </c>
      <c r="H464" t="n">
        <v>422.0</v>
      </c>
      <c r="I464" t="n">
        <v>401.9</v>
      </c>
      <c r="J464" t="n">
        <v>364.76</v>
      </c>
      <c r="K464" t="inlineStr">
        <is>
          <t>sale</t>
        </is>
      </c>
      <c r="L464" t="inlineStr">
        <is>
          <t/>
        </is>
      </c>
      <c r="M464" t="inlineStr">
        <is>
          <t/>
        </is>
      </c>
      <c r="N464" t="n">
        <v>0.0</v>
      </c>
      <c r="O464" t="n">
        <v>0.0</v>
      </c>
      <c r="P464" t="n">
        <v>314.17</v>
      </c>
      <c r="Q464" t="n">
        <v>314.17</v>
      </c>
      <c r="R464" t="n">
        <v>37.14</v>
      </c>
      <c r="S464" t="n">
        <v>37.14</v>
      </c>
      <c r="T464" t="n">
        <v>4.02</v>
      </c>
      <c r="U464" t="n">
        <v>4.02</v>
      </c>
      <c r="V464" t="n">
        <v>65.66</v>
      </c>
      <c r="W464" t="n">
        <v>65.66</v>
      </c>
      <c r="X464" t="n">
        <v>5.28</v>
      </c>
      <c r="Y464" t="n">
        <v>5.28</v>
      </c>
      <c r="Z464" t="n">
        <v>12.77</v>
      </c>
      <c r="AA464" t="n">
        <v>12.77</v>
      </c>
      <c r="AB464" t="n">
        <v>20.1</v>
      </c>
      <c r="AC464" t="n">
        <v>20.1</v>
      </c>
      <c r="AD464" t="n">
        <v>20.100000000000023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inlineStr">
        <is>
          <t>unreconciled</t>
        </is>
      </c>
      <c r="AM464" t="inlineStr">
        <is>
          <t>Order Amount Mismatch (POS&gt;3PO)</t>
        </is>
      </c>
      <c r="AN464" t="n">
        <v>20.1</v>
      </c>
      <c r="AO464" t="n">
        <f>ROUND(P464*100/H464,2)</f>
        <v>0.0</v>
      </c>
      <c r="AP464" t="n">
        <f>ROUND(Q464*100/I464,2)</f>
        <v>0.0</v>
      </c>
      <c r="AQ464"/>
      <c r="AR464"/>
      <c r="AS464" t="n">
        <v>0.0</v>
      </c>
    </row>
    <row r="465">
      <c r="A465" s="1" t="n">
        <v>45231.0</v>
      </c>
      <c r="B465" s="2" t="n">
        <v>45231.8566087963</v>
      </c>
      <c r="C465" t="inlineStr">
        <is>
          <t>3140094012084518</t>
        </is>
      </c>
      <c r="D465" t="inlineStr">
        <is>
          <t>POS0012</t>
        </is>
      </c>
      <c r="E465" t="inlineStr">
        <is>
          <t>32</t>
        </is>
      </c>
      <c r="F465" t="inlineStr">
        <is>
          <t>0094</t>
        </is>
      </c>
      <c r="G465" t="inlineStr">
        <is>
          <t>5306943648</t>
        </is>
      </c>
      <c r="H465" t="n">
        <v>308.0</v>
      </c>
      <c r="I465" t="n">
        <v>293.33</v>
      </c>
      <c r="J465" t="n">
        <v>256.19</v>
      </c>
      <c r="K465" t="inlineStr">
        <is>
          <t>sale</t>
        </is>
      </c>
      <c r="L465" t="inlineStr">
        <is>
          <t/>
        </is>
      </c>
      <c r="M465" t="inlineStr">
        <is>
          <t/>
        </is>
      </c>
      <c r="N465" t="n">
        <v>0.0</v>
      </c>
      <c r="O465" t="n">
        <v>0.0</v>
      </c>
      <c r="P465" t="n">
        <v>231.45</v>
      </c>
      <c r="Q465" t="n">
        <v>231.46</v>
      </c>
      <c r="R465" t="n">
        <v>37.14</v>
      </c>
      <c r="S465" t="n">
        <v>37.14</v>
      </c>
      <c r="T465" t="n">
        <v>2.93</v>
      </c>
      <c r="U465" t="n">
        <v>2.93</v>
      </c>
      <c r="V465" t="n">
        <v>46.11</v>
      </c>
      <c r="W465" t="n">
        <v>46.11</v>
      </c>
      <c r="X465" t="n">
        <v>3.85</v>
      </c>
      <c r="Y465" t="n">
        <v>3.85</v>
      </c>
      <c r="Z465" t="n">
        <v>8.99</v>
      </c>
      <c r="AA465" t="n">
        <v>8.99</v>
      </c>
      <c r="AB465" t="n">
        <v>14.66</v>
      </c>
      <c r="AC465" t="n">
        <v>14.67</v>
      </c>
      <c r="AD465" t="n">
        <v>14.670000000000016</v>
      </c>
      <c r="AE465" t="n">
        <v>-0.010000000000019327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-0.009999999999999787</v>
      </c>
      <c r="AL465" t="inlineStr">
        <is>
          <t>unreconciled</t>
        </is>
      </c>
      <c r="AM465" t="inlineStr">
        <is>
          <t>Order Amount Mismatch (POS&gt;3PO)</t>
        </is>
      </c>
      <c r="AN465" t="n">
        <v>14.67</v>
      </c>
      <c r="AO465" t="n">
        <f>ROUND(P465*100/H465,2)</f>
        <v>0.0</v>
      </c>
      <c r="AP465" t="n">
        <f>ROUND(Q465*100/I465,2)</f>
        <v>0.0</v>
      </c>
      <c r="AQ465"/>
      <c r="AR465"/>
      <c r="AS465" t="n">
        <v>0.0</v>
      </c>
    </row>
    <row r="466">
      <c r="A466" s="1" t="n">
        <v>45236.0</v>
      </c>
      <c r="B466" s="2" t="n">
        <v>45236.978530092594</v>
      </c>
      <c r="C466" t="inlineStr">
        <is>
          <t>3140094012086713</t>
        </is>
      </c>
      <c r="D466" t="inlineStr">
        <is>
          <t>POS0012</t>
        </is>
      </c>
      <c r="E466" t="inlineStr">
        <is>
          <t>28</t>
        </is>
      </c>
      <c r="F466" t="inlineStr">
        <is>
          <t>0094</t>
        </is>
      </c>
      <c r="G466" t="inlineStr">
        <is>
          <t>5306945637</t>
        </is>
      </c>
      <c r="H466" t="n">
        <v>399.0</v>
      </c>
      <c r="I466" t="n">
        <v>380.01</v>
      </c>
      <c r="J466" t="n">
        <v>342.87</v>
      </c>
      <c r="K466" t="inlineStr">
        <is>
          <t>sale</t>
        </is>
      </c>
      <c r="L466" t="inlineStr">
        <is>
          <t/>
        </is>
      </c>
      <c r="M466" t="inlineStr">
        <is>
          <t/>
        </is>
      </c>
      <c r="N466" t="n">
        <v>0.0</v>
      </c>
      <c r="O466" t="n">
        <v>0.0</v>
      </c>
      <c r="P466" t="n">
        <v>297.49</v>
      </c>
      <c r="Q466" t="n">
        <v>297.49</v>
      </c>
      <c r="R466" t="n">
        <v>37.14</v>
      </c>
      <c r="S466" t="n">
        <v>37.14</v>
      </c>
      <c r="T466" t="n">
        <v>3.8</v>
      </c>
      <c r="U466" t="n">
        <v>3.8</v>
      </c>
      <c r="V466" t="n">
        <v>61.72</v>
      </c>
      <c r="W466" t="n">
        <v>61.72</v>
      </c>
      <c r="X466" t="n">
        <v>4.99</v>
      </c>
      <c r="Y466" t="n">
        <v>4.99</v>
      </c>
      <c r="Z466" t="n">
        <v>12.01</v>
      </c>
      <c r="AA466" t="n">
        <v>12.01</v>
      </c>
      <c r="AB466" t="n">
        <v>19.0</v>
      </c>
      <c r="AC466" t="n">
        <v>19.0</v>
      </c>
      <c r="AD466" t="n">
        <v>18.99000000000001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inlineStr">
        <is>
          <t>unreconciled</t>
        </is>
      </c>
      <c r="AM466" t="inlineStr">
        <is>
          <t>Order Amount Mismatch (POS&gt;3PO)</t>
        </is>
      </c>
      <c r="AN466" t="n">
        <v>18.99</v>
      </c>
      <c r="AO466" t="n">
        <f>ROUND(P466*100/H466,2)</f>
        <v>0.0</v>
      </c>
      <c r="AP466" t="n">
        <f>ROUND(Q466*100/I466,2)</f>
        <v>0.0</v>
      </c>
      <c r="AQ466"/>
      <c r="AR466"/>
      <c r="AS466" t="n">
        <v>0.0</v>
      </c>
    </row>
    <row r="467">
      <c r="A467" s="1" t="n">
        <v>45232.0</v>
      </c>
      <c r="B467" s="2" t="n">
        <v>45232.73568287037</v>
      </c>
      <c r="C467" t="inlineStr">
        <is>
          <t>3140023012058998</t>
        </is>
      </c>
      <c r="D467" t="inlineStr">
        <is>
          <t>POS0012</t>
        </is>
      </c>
      <c r="E467" t="inlineStr">
        <is>
          <t>92</t>
        </is>
      </c>
      <c r="F467" t="inlineStr">
        <is>
          <t>0023</t>
        </is>
      </c>
      <c r="G467" t="inlineStr">
        <is>
          <t>5306948389</t>
        </is>
      </c>
      <c r="H467" t="n">
        <v>160.0</v>
      </c>
      <c r="I467" t="n">
        <v>152.38</v>
      </c>
      <c r="J467" t="n">
        <v>115.24</v>
      </c>
      <c r="K467" t="inlineStr">
        <is>
          <t>sale</t>
        </is>
      </c>
      <c r="L467" t="inlineStr">
        <is>
          <t/>
        </is>
      </c>
      <c r="M467" t="inlineStr">
        <is>
          <t/>
        </is>
      </c>
      <c r="N467" t="n">
        <v>0.0</v>
      </c>
      <c r="O467" t="n">
        <v>0.0</v>
      </c>
      <c r="P467" t="n">
        <v>124.03</v>
      </c>
      <c r="Q467" t="n">
        <v>124.03</v>
      </c>
      <c r="R467" t="n">
        <v>37.14</v>
      </c>
      <c r="S467" t="n">
        <v>37.14</v>
      </c>
      <c r="T467" t="n">
        <v>1.52</v>
      </c>
      <c r="U467" t="n">
        <v>1.52</v>
      </c>
      <c r="V467" t="n">
        <v>20.74</v>
      </c>
      <c r="W467" t="n">
        <v>20.74</v>
      </c>
      <c r="X467" t="n">
        <v>2.0</v>
      </c>
      <c r="Y467" t="n">
        <v>2.0</v>
      </c>
      <c r="Z467" t="n">
        <v>4.09</v>
      </c>
      <c r="AA467" t="n">
        <v>4.09</v>
      </c>
      <c r="AB467" t="n">
        <v>7.62</v>
      </c>
      <c r="AC467" t="n">
        <v>7.62</v>
      </c>
      <c r="AD467" t="n">
        <v>7.6200000000000045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inlineStr">
        <is>
          <t>unreconciled</t>
        </is>
      </c>
      <c r="AM467" t="inlineStr">
        <is>
          <t>Order Amount Mismatch (POS&gt;3PO)</t>
        </is>
      </c>
      <c r="AN467" t="n">
        <v>7.62</v>
      </c>
      <c r="AO467" t="n">
        <f>ROUND(P467*100/H467,2)</f>
        <v>0.0</v>
      </c>
      <c r="AP467" t="n">
        <f>ROUND(Q467*100/I467,2)</f>
        <v>0.0</v>
      </c>
      <c r="AQ467"/>
      <c r="AR467"/>
      <c r="AS467" t="n">
        <v>0.0</v>
      </c>
    </row>
    <row r="468">
      <c r="A468" s="1" t="n">
        <v>45236.0</v>
      </c>
      <c r="B468" s="2" t="n">
        <v>45236.87929398148</v>
      </c>
      <c r="C468" t="inlineStr">
        <is>
          <t>3140023012060104</t>
        </is>
      </c>
      <c r="D468" t="inlineStr">
        <is>
          <t>POS0012</t>
        </is>
      </c>
      <c r="E468" t="inlineStr">
        <is>
          <t>95</t>
        </is>
      </c>
      <c r="F468" t="inlineStr">
        <is>
          <t>0023</t>
        </is>
      </c>
      <c r="G468" t="inlineStr">
        <is>
          <t>5306974977</t>
        </is>
      </c>
      <c r="H468" t="n">
        <v>334.0</v>
      </c>
      <c r="I468" t="n">
        <v>318.09</v>
      </c>
      <c r="J468" t="n">
        <v>280.95</v>
      </c>
      <c r="K468" t="inlineStr">
        <is>
          <t>sale</t>
        </is>
      </c>
      <c r="L468" t="inlineStr">
        <is>
          <t/>
        </is>
      </c>
      <c r="M468" t="inlineStr">
        <is>
          <t/>
        </is>
      </c>
      <c r="N468" t="n">
        <v>0.0</v>
      </c>
      <c r="O468" t="n">
        <v>0.0</v>
      </c>
      <c r="P468" t="n">
        <v>250.32</v>
      </c>
      <c r="Q468" t="n">
        <v>250.32</v>
      </c>
      <c r="R468" t="n">
        <v>37.14</v>
      </c>
      <c r="S468" t="n">
        <v>37.14</v>
      </c>
      <c r="T468" t="n">
        <v>3.18</v>
      </c>
      <c r="U468" t="n">
        <v>3.18</v>
      </c>
      <c r="V468" t="n">
        <v>50.57</v>
      </c>
      <c r="W468" t="n">
        <v>50.57</v>
      </c>
      <c r="X468" t="n">
        <v>4.17</v>
      </c>
      <c r="Y468" t="n">
        <v>4.18</v>
      </c>
      <c r="Z468" t="n">
        <v>9.85</v>
      </c>
      <c r="AA468" t="n">
        <v>9.85</v>
      </c>
      <c r="AB468" t="n">
        <v>15.9</v>
      </c>
      <c r="AC468" t="n">
        <v>15.91</v>
      </c>
      <c r="AD468" t="n">
        <v>15.910000000000025</v>
      </c>
      <c r="AE468" t="n">
        <v>0.0</v>
      </c>
      <c r="AF468" t="n">
        <v>0.0</v>
      </c>
      <c r="AG468" t="n">
        <v>0.0</v>
      </c>
      <c r="AH468" t="n">
        <v>0.0</v>
      </c>
      <c r="AI468" t="n">
        <v>-0.009999999999999787</v>
      </c>
      <c r="AJ468" t="n">
        <v>0.0</v>
      </c>
      <c r="AK468" t="n">
        <v>-0.009999999999999787</v>
      </c>
      <c r="AL468" t="inlineStr">
        <is>
          <t>unreconciled</t>
        </is>
      </c>
      <c r="AM468" t="inlineStr">
        <is>
          <t>Order Amount Mismatch (POS&gt;3PO)</t>
        </is>
      </c>
      <c r="AN468" t="n">
        <v>15.91</v>
      </c>
      <c r="AO468" t="n">
        <f>ROUND(P468*100/H468,2)</f>
        <v>0.0</v>
      </c>
      <c r="AP468" t="n">
        <f>ROUND(Q468*100/I468,2)</f>
        <v>0.0</v>
      </c>
      <c r="AQ468"/>
      <c r="AR468"/>
      <c r="AS468" t="n">
        <v>0.0</v>
      </c>
    </row>
    <row r="469">
      <c r="A469" s="1" t="n">
        <v>45231.0</v>
      </c>
      <c r="B469" s="2" t="n">
        <v>45231.40814814815</v>
      </c>
      <c r="C469" t="inlineStr">
        <is>
          <t>3140023012058694</t>
        </is>
      </c>
      <c r="D469" t="inlineStr">
        <is>
          <t>POS0012</t>
        </is>
      </c>
      <c r="E469" t="inlineStr">
        <is>
          <t>88</t>
        </is>
      </c>
      <c r="F469" t="inlineStr">
        <is>
          <t>0023</t>
        </is>
      </c>
      <c r="G469" t="inlineStr">
        <is>
          <t>5306977031</t>
        </is>
      </c>
      <c r="H469" t="n">
        <v>232.0</v>
      </c>
      <c r="I469" t="n">
        <v>220.96</v>
      </c>
      <c r="J469" t="n">
        <v>183.82</v>
      </c>
      <c r="K469" t="inlineStr">
        <is>
          <t>sale</t>
        </is>
      </c>
      <c r="L469" t="inlineStr">
        <is>
          <t/>
        </is>
      </c>
      <c r="M469" t="inlineStr">
        <is>
          <t/>
        </is>
      </c>
      <c r="N469" t="n">
        <v>0.0</v>
      </c>
      <c r="O469" t="n">
        <v>0.0</v>
      </c>
      <c r="P469" t="n">
        <v>176.28</v>
      </c>
      <c r="Q469" t="n">
        <v>176.29</v>
      </c>
      <c r="R469" t="n">
        <v>37.14</v>
      </c>
      <c r="S469" t="n">
        <v>37.14</v>
      </c>
      <c r="T469" t="n">
        <v>2.21</v>
      </c>
      <c r="U469" t="n">
        <v>2.21</v>
      </c>
      <c r="V469" t="n">
        <v>33.09</v>
      </c>
      <c r="W469" t="n">
        <v>33.09</v>
      </c>
      <c r="X469" t="n">
        <v>2.9</v>
      </c>
      <c r="Y469" t="n">
        <v>2.9</v>
      </c>
      <c r="Z469" t="n">
        <v>6.48</v>
      </c>
      <c r="AA469" t="n">
        <v>6.48</v>
      </c>
      <c r="AB469" t="n">
        <v>11.04</v>
      </c>
      <c r="AC469" t="n">
        <v>11.05</v>
      </c>
      <c r="AD469" t="n">
        <v>11.039999999999992</v>
      </c>
      <c r="AE469" t="n">
        <v>-0.009999999999990905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-0.010000000000001563</v>
      </c>
      <c r="AL469" t="inlineStr">
        <is>
          <t>unreconciled</t>
        </is>
      </c>
      <c r="AM469" t="inlineStr">
        <is>
          <t>Order Amount Mismatch (POS&gt;3PO)</t>
        </is>
      </c>
      <c r="AN469" t="n">
        <v>11.04</v>
      </c>
      <c r="AO469" t="n">
        <f>ROUND(P469*100/H469,2)</f>
        <v>0.0</v>
      </c>
      <c r="AP469" t="n">
        <f>ROUND(Q469*100/I469,2)</f>
        <v>0.0</v>
      </c>
      <c r="AQ469"/>
      <c r="AR469"/>
      <c r="AS469" t="n">
        <v>0.0</v>
      </c>
    </row>
    <row r="470">
      <c r="A470" s="1" t="n">
        <v>45231.0</v>
      </c>
      <c r="B470" s="2" t="n">
        <v>45231.68641203704</v>
      </c>
      <c r="C470" t="inlineStr">
        <is>
          <t>3140094012084418</t>
        </is>
      </c>
      <c r="D470" t="inlineStr">
        <is>
          <t>POS0012</t>
        </is>
      </c>
      <c r="E470" t="inlineStr">
        <is>
          <t>32</t>
        </is>
      </c>
      <c r="F470" t="inlineStr">
        <is>
          <t>0094</t>
        </is>
      </c>
      <c r="G470" t="inlineStr">
        <is>
          <t>5306981354</t>
        </is>
      </c>
      <c r="H470" t="n">
        <v>378.0</v>
      </c>
      <c r="I470" t="n">
        <v>359.99</v>
      </c>
      <c r="J470" t="n">
        <v>322.85</v>
      </c>
      <c r="K470" t="inlineStr">
        <is>
          <t>sale</t>
        </is>
      </c>
      <c r="L470" t="inlineStr">
        <is>
          <t/>
        </is>
      </c>
      <c r="M470" t="inlineStr">
        <is>
          <t/>
        </is>
      </c>
      <c r="N470" t="n">
        <v>0.0</v>
      </c>
      <c r="O470" t="n">
        <v>0.0</v>
      </c>
      <c r="P470" t="n">
        <v>282.25</v>
      </c>
      <c r="Q470" t="n">
        <v>282.25</v>
      </c>
      <c r="R470" t="n">
        <v>37.14</v>
      </c>
      <c r="S470" t="n">
        <v>37.14</v>
      </c>
      <c r="T470" t="n">
        <v>3.6</v>
      </c>
      <c r="U470" t="n">
        <v>3.6</v>
      </c>
      <c r="V470" t="n">
        <v>58.11</v>
      </c>
      <c r="W470" t="n">
        <v>58.11</v>
      </c>
      <c r="X470" t="n">
        <v>4.72</v>
      </c>
      <c r="Y470" t="n">
        <v>4.72</v>
      </c>
      <c r="Z470" t="n">
        <v>11.31</v>
      </c>
      <c r="AA470" t="n">
        <v>11.31</v>
      </c>
      <c r="AB470" t="n">
        <v>18.0</v>
      </c>
      <c r="AC470" t="n">
        <v>18.0</v>
      </c>
      <c r="AD470" t="n">
        <v>18.00999999999999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inlineStr">
        <is>
          <t>unreconciled</t>
        </is>
      </c>
      <c r="AM470" t="inlineStr">
        <is>
          <t>Order Amount Mismatch (POS&gt;3PO)</t>
        </is>
      </c>
      <c r="AN470" t="n">
        <v>18.01</v>
      </c>
      <c r="AO470" t="n">
        <f>ROUND(P470*100/H470,2)</f>
        <v>0.0</v>
      </c>
      <c r="AP470" t="n">
        <f>ROUND(Q470*100/I470,2)</f>
        <v>0.0</v>
      </c>
      <c r="AQ470"/>
      <c r="AR470"/>
      <c r="AS470" t="n">
        <v>0.0</v>
      </c>
    </row>
    <row r="471">
      <c r="A471" s="1" t="n">
        <v>45234.0</v>
      </c>
      <c r="B471" s="2" t="n">
        <v>45234.68949074074</v>
      </c>
      <c r="C471" t="inlineStr">
        <is>
          <t>3140094012085581</t>
        </is>
      </c>
      <c r="D471" t="inlineStr">
        <is>
          <t>POS0012</t>
        </is>
      </c>
      <c r="E471" t="inlineStr">
        <is>
          <t>96</t>
        </is>
      </c>
      <c r="F471" t="inlineStr">
        <is>
          <t>0094</t>
        </is>
      </c>
      <c r="G471" t="inlineStr">
        <is>
          <t>5307007216</t>
        </is>
      </c>
      <c r="H471" t="n">
        <v>437.0</v>
      </c>
      <c r="I471" t="n">
        <v>416.18</v>
      </c>
      <c r="J471" t="n">
        <v>379.04</v>
      </c>
      <c r="K471" t="inlineStr">
        <is>
          <t>sale</t>
        </is>
      </c>
      <c r="L471" t="inlineStr">
        <is>
          <t/>
        </is>
      </c>
      <c r="M471" t="inlineStr">
        <is>
          <t/>
        </is>
      </c>
      <c r="N471" t="n">
        <v>0.0</v>
      </c>
      <c r="O471" t="n">
        <v>0.0</v>
      </c>
      <c r="P471" t="n">
        <v>325.07</v>
      </c>
      <c r="Q471" t="n">
        <v>325.08</v>
      </c>
      <c r="R471" t="n">
        <v>37.14</v>
      </c>
      <c r="S471" t="n">
        <v>37.14</v>
      </c>
      <c r="T471" t="n">
        <v>4.16</v>
      </c>
      <c r="U471" t="n">
        <v>4.16</v>
      </c>
      <c r="V471" t="n">
        <v>68.23</v>
      </c>
      <c r="W471" t="n">
        <v>68.23</v>
      </c>
      <c r="X471" t="n">
        <v>5.46</v>
      </c>
      <c r="Y471" t="n">
        <v>5.46</v>
      </c>
      <c r="Z471" t="n">
        <v>13.26</v>
      </c>
      <c r="AA471" t="n">
        <v>13.26</v>
      </c>
      <c r="AB471" t="n">
        <v>20.82</v>
      </c>
      <c r="AC471" t="n">
        <v>20.81</v>
      </c>
      <c r="AD471" t="n">
        <v>20.819999999999993</v>
      </c>
      <c r="AE471" t="n">
        <v>-0.009999999999990905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0.010000000000001563</v>
      </c>
      <c r="AL471" t="inlineStr">
        <is>
          <t>unreconciled</t>
        </is>
      </c>
      <c r="AM471" t="inlineStr">
        <is>
          <t>Order Amount Mismatch (POS&gt;3PO)</t>
        </is>
      </c>
      <c r="AN471" t="n">
        <v>20.82</v>
      </c>
      <c r="AO471" t="n">
        <f>ROUND(P471*100/H471,2)</f>
        <v>0.0</v>
      </c>
      <c r="AP471" t="n">
        <f>ROUND(Q471*100/I471,2)</f>
        <v>0.0</v>
      </c>
      <c r="AQ471"/>
      <c r="AR471"/>
      <c r="AS471" t="n">
        <v>0.0</v>
      </c>
    </row>
    <row r="472">
      <c r="A472" s="1" t="n">
        <v>45234.0</v>
      </c>
      <c r="B472" s="2" t="n">
        <v>45234.679444444446</v>
      </c>
      <c r="C472" t="inlineStr">
        <is>
          <t>3140094012085573</t>
        </is>
      </c>
      <c r="D472" t="inlineStr">
        <is>
          <t>POS0012</t>
        </is>
      </c>
      <c r="E472" t="inlineStr">
        <is>
          <t>88</t>
        </is>
      </c>
      <c r="F472" t="inlineStr">
        <is>
          <t>0094</t>
        </is>
      </c>
      <c r="G472" t="inlineStr">
        <is>
          <t>5307007767</t>
        </is>
      </c>
      <c r="H472" t="n">
        <v>1075.0</v>
      </c>
      <c r="I472" t="n">
        <v>1023.8</v>
      </c>
      <c r="J472" t="n">
        <v>986.66</v>
      </c>
      <c r="K472" t="inlineStr">
        <is>
          <t>sale</t>
        </is>
      </c>
      <c r="L472" t="inlineStr">
        <is>
          <t/>
        </is>
      </c>
      <c r="M472" t="inlineStr">
        <is>
          <t/>
        </is>
      </c>
      <c r="N472" t="n">
        <v>0.0</v>
      </c>
      <c r="O472" t="n">
        <v>0.0</v>
      </c>
      <c r="P472" t="n">
        <v>788.13</v>
      </c>
      <c r="Q472" t="n">
        <v>788.12</v>
      </c>
      <c r="R472" t="n">
        <v>37.14</v>
      </c>
      <c r="S472" t="n">
        <v>37.14</v>
      </c>
      <c r="T472" t="n">
        <v>10.24</v>
      </c>
      <c r="U472" t="n">
        <v>10.24</v>
      </c>
      <c r="V472" t="n">
        <v>177.6</v>
      </c>
      <c r="W472" t="n">
        <v>177.6</v>
      </c>
      <c r="X472" t="n">
        <v>13.44</v>
      </c>
      <c r="Y472" t="n">
        <v>13.44</v>
      </c>
      <c r="Z472" t="n">
        <v>34.39</v>
      </c>
      <c r="AA472" t="n">
        <v>34.39</v>
      </c>
      <c r="AB472" t="n">
        <v>51.2</v>
      </c>
      <c r="AC472" t="n">
        <v>51.19</v>
      </c>
      <c r="AD472" t="n">
        <v>51.200000000000045</v>
      </c>
      <c r="AE472" t="n">
        <v>0.009999999999990905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0.010000000000005116</v>
      </c>
      <c r="AL472" t="inlineStr">
        <is>
          <t>unreconciled</t>
        </is>
      </c>
      <c r="AM472" t="inlineStr">
        <is>
          <t>Order Amount Mismatch (POS&gt;3PO)</t>
        </is>
      </c>
      <c r="AN472" t="n">
        <v>51.2</v>
      </c>
      <c r="AO472" t="n">
        <f>ROUND(P472*100/H472,2)</f>
        <v>0.0</v>
      </c>
      <c r="AP472" t="n">
        <f>ROUND(Q472*100/I472,2)</f>
        <v>0.0</v>
      </c>
      <c r="AQ472"/>
      <c r="AR472"/>
      <c r="AS472" t="n">
        <v>0.0</v>
      </c>
    </row>
    <row r="473">
      <c r="A473" s="1" t="n">
        <v>45231.0</v>
      </c>
      <c r="B473" s="2" t="n">
        <v>45231.5912962963</v>
      </c>
      <c r="C473" t="inlineStr">
        <is>
          <t>3140023012058716</t>
        </is>
      </c>
      <c r="D473" t="inlineStr">
        <is>
          <t>POS0012</t>
        </is>
      </c>
      <c r="E473" t="inlineStr">
        <is>
          <t>10</t>
        </is>
      </c>
      <c r="F473" t="inlineStr">
        <is>
          <t>0023</t>
        </is>
      </c>
      <c r="G473" t="inlineStr">
        <is>
          <t>5307019006</t>
        </is>
      </c>
      <c r="H473" t="n">
        <v>290.0</v>
      </c>
      <c r="I473" t="n">
        <v>276.18</v>
      </c>
      <c r="J473" t="n">
        <v>239.04</v>
      </c>
      <c r="K473" t="inlineStr">
        <is>
          <t>sale</t>
        </is>
      </c>
      <c r="L473" t="inlineStr">
        <is>
          <t/>
        </is>
      </c>
      <c r="M473" t="inlineStr">
        <is>
          <t/>
        </is>
      </c>
      <c r="N473" t="n">
        <v>0.0</v>
      </c>
      <c r="O473" t="n">
        <v>0.0</v>
      </c>
      <c r="P473" t="n">
        <v>218.37</v>
      </c>
      <c r="Q473" t="n">
        <v>218.38</v>
      </c>
      <c r="R473" t="n">
        <v>37.14</v>
      </c>
      <c r="S473" t="n">
        <v>37.14</v>
      </c>
      <c r="T473" t="n">
        <v>2.76</v>
      </c>
      <c r="U473" t="n">
        <v>2.76</v>
      </c>
      <c r="V473" t="n">
        <v>43.03</v>
      </c>
      <c r="W473" t="n">
        <v>43.03</v>
      </c>
      <c r="X473" t="n">
        <v>3.62</v>
      </c>
      <c r="Y473" t="n">
        <v>3.62</v>
      </c>
      <c r="Z473" t="n">
        <v>8.4</v>
      </c>
      <c r="AA473" t="n">
        <v>8.4</v>
      </c>
      <c r="AB473" t="n">
        <v>13.82</v>
      </c>
      <c r="AC473" t="n">
        <v>13.81</v>
      </c>
      <c r="AD473" t="n">
        <v>13.819999999999993</v>
      </c>
      <c r="AE473" t="n">
        <v>-0.009999999999990905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0.009999999999999787</v>
      </c>
      <c r="AL473" t="inlineStr">
        <is>
          <t>unreconciled</t>
        </is>
      </c>
      <c r="AM473" t="inlineStr">
        <is>
          <t>Order Amount Mismatch (POS&gt;3PO)</t>
        </is>
      </c>
      <c r="AN473" t="n">
        <v>13.82</v>
      </c>
      <c r="AO473" t="n">
        <f>ROUND(P473*100/H473,2)</f>
        <v>0.0</v>
      </c>
      <c r="AP473" t="n">
        <f>ROUND(Q473*100/I473,2)</f>
        <v>0.0</v>
      </c>
      <c r="AQ473"/>
      <c r="AR473"/>
      <c r="AS473" t="n">
        <v>0.0</v>
      </c>
    </row>
    <row r="474">
      <c r="A474" s="1" t="n">
        <v>45234.0</v>
      </c>
      <c r="B474" s="2" t="n">
        <v>45234.86530092593</v>
      </c>
      <c r="C474" t="inlineStr">
        <is>
          <t>3140094012085748</t>
        </is>
      </c>
      <c r="D474" t="inlineStr">
        <is>
          <t>POS0012</t>
        </is>
      </c>
      <c r="E474" t="inlineStr">
        <is>
          <t>63</t>
        </is>
      </c>
      <c r="F474" t="inlineStr">
        <is>
          <t>0094</t>
        </is>
      </c>
      <c r="G474" t="inlineStr">
        <is>
          <t>5307025207</t>
        </is>
      </c>
      <c r="H474" t="n">
        <v>281.0</v>
      </c>
      <c r="I474" t="n">
        <v>267.61</v>
      </c>
      <c r="J474" t="n">
        <v>230.47</v>
      </c>
      <c r="K474" t="inlineStr">
        <is>
          <t>sale</t>
        </is>
      </c>
      <c r="L474" t="inlineStr">
        <is>
          <t/>
        </is>
      </c>
      <c r="M474" t="inlineStr">
        <is>
          <t/>
        </is>
      </c>
      <c r="N474" t="n">
        <v>0.0</v>
      </c>
      <c r="O474" t="n">
        <v>0.0</v>
      </c>
      <c r="P474" t="n">
        <v>211.84</v>
      </c>
      <c r="Q474" t="n">
        <v>211.84</v>
      </c>
      <c r="R474" t="n">
        <v>37.14</v>
      </c>
      <c r="S474" t="n">
        <v>37.14</v>
      </c>
      <c r="T474" t="n">
        <v>2.68</v>
      </c>
      <c r="U474" t="n">
        <v>2.68</v>
      </c>
      <c r="V474" t="n">
        <v>41.48</v>
      </c>
      <c r="W474" t="n">
        <v>41.48</v>
      </c>
      <c r="X474" t="n">
        <v>3.51</v>
      </c>
      <c r="Y474" t="n">
        <v>3.51</v>
      </c>
      <c r="Z474" t="n">
        <v>8.1</v>
      </c>
      <c r="AA474" t="n">
        <v>8.1</v>
      </c>
      <c r="AB474" t="n">
        <v>13.38</v>
      </c>
      <c r="AC474" t="n">
        <v>13.38</v>
      </c>
      <c r="AD474" t="n">
        <v>13.389999999999986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inlineStr">
        <is>
          <t>unreconciled</t>
        </is>
      </c>
      <c r="AM474" t="inlineStr">
        <is>
          <t>Order Amount Mismatch (POS&gt;3PO)</t>
        </is>
      </c>
      <c r="AN474" t="n">
        <v>13.39</v>
      </c>
      <c r="AO474" t="n">
        <f>ROUND(P474*100/H474,2)</f>
        <v>0.0</v>
      </c>
      <c r="AP474" t="n">
        <f>ROUND(Q474*100/I474,2)</f>
        <v>0.0</v>
      </c>
      <c r="AQ474"/>
      <c r="AR474"/>
      <c r="AS474" t="n">
        <v>0.0</v>
      </c>
    </row>
    <row r="475">
      <c r="A475" s="1" t="n">
        <v>45231.0</v>
      </c>
      <c r="B475" s="2" t="n">
        <v>45231.581145833334</v>
      </c>
      <c r="C475" t="inlineStr">
        <is>
          <t>3140094012084359</t>
        </is>
      </c>
      <c r="D475" t="inlineStr">
        <is>
          <t>POS0012</t>
        </is>
      </c>
      <c r="E475" t="inlineStr">
        <is>
          <t>73</t>
        </is>
      </c>
      <c r="F475" t="inlineStr">
        <is>
          <t>0094</t>
        </is>
      </c>
      <c r="G475" t="inlineStr">
        <is>
          <t>5307027510</t>
        </is>
      </c>
      <c r="H475" t="n">
        <v>259.0</v>
      </c>
      <c r="I475" t="n">
        <v>246.66</v>
      </c>
      <c r="J475" t="n">
        <v>209.52</v>
      </c>
      <c r="K475" t="inlineStr">
        <is>
          <t>sale</t>
        </is>
      </c>
      <c r="L475" t="inlineStr">
        <is>
          <t/>
        </is>
      </c>
      <c r="M475" t="inlineStr">
        <is>
          <t/>
        </is>
      </c>
      <c r="N475" t="n">
        <v>0.0</v>
      </c>
      <c r="O475" t="n">
        <v>0.0</v>
      </c>
      <c r="P475" t="n">
        <v>195.87</v>
      </c>
      <c r="Q475" t="n">
        <v>195.86</v>
      </c>
      <c r="R475" t="n">
        <v>37.14</v>
      </c>
      <c r="S475" t="n">
        <v>37.14</v>
      </c>
      <c r="T475" t="n">
        <v>2.47</v>
      </c>
      <c r="U475" t="n">
        <v>2.47</v>
      </c>
      <c r="V475" t="n">
        <v>37.71</v>
      </c>
      <c r="W475" t="n">
        <v>37.71</v>
      </c>
      <c r="X475" t="n">
        <v>3.24</v>
      </c>
      <c r="Y475" t="n">
        <v>3.24</v>
      </c>
      <c r="Z475" t="n">
        <v>7.37</v>
      </c>
      <c r="AA475" t="n">
        <v>7.37</v>
      </c>
      <c r="AB475" t="n">
        <v>12.34</v>
      </c>
      <c r="AC475" t="n">
        <v>12.33</v>
      </c>
      <c r="AD475" t="n">
        <v>12.340000000000003</v>
      </c>
      <c r="AE475" t="n">
        <v>0.009999999999990905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0.009999999999999787</v>
      </c>
      <c r="AL475" t="inlineStr">
        <is>
          <t>unreconciled</t>
        </is>
      </c>
      <c r="AM475" t="inlineStr">
        <is>
          <t>Order Amount Mismatch (POS&gt;3PO)</t>
        </is>
      </c>
      <c r="AN475" t="n">
        <v>12.34</v>
      </c>
      <c r="AO475" t="n">
        <f>ROUND(P475*100/H475,2)</f>
        <v>0.0</v>
      </c>
      <c r="AP475" t="n">
        <f>ROUND(Q475*100/I475,2)</f>
        <v>0.0</v>
      </c>
      <c r="AQ475"/>
      <c r="AR475"/>
      <c r="AS475" t="n">
        <v>0.0</v>
      </c>
    </row>
    <row r="476">
      <c r="A476" s="1" t="n">
        <v>45234.0</v>
      </c>
      <c r="B476" s="2" t="n">
        <v>45234.84722222222</v>
      </c>
      <c r="C476" t="inlineStr">
        <is>
          <t>3140094012085717</t>
        </is>
      </c>
      <c r="D476" t="inlineStr">
        <is>
          <t>POS0012</t>
        </is>
      </c>
      <c r="E476" t="inlineStr">
        <is>
          <t>32</t>
        </is>
      </c>
      <c r="F476" t="inlineStr">
        <is>
          <t>0094</t>
        </is>
      </c>
      <c r="G476" t="inlineStr">
        <is>
          <t>5307038790</t>
        </is>
      </c>
      <c r="H476" t="n">
        <v>303.0</v>
      </c>
      <c r="I476" t="n">
        <v>288.57</v>
      </c>
      <c r="J476" t="n">
        <v>251.43</v>
      </c>
      <c r="K476" t="inlineStr">
        <is>
          <t>sale</t>
        </is>
      </c>
      <c r="L476" t="inlineStr">
        <is>
          <t/>
        </is>
      </c>
      <c r="M476" t="inlineStr">
        <is>
          <t/>
        </is>
      </c>
      <c r="N476" t="n">
        <v>0.0</v>
      </c>
      <c r="O476" t="n">
        <v>0.0</v>
      </c>
      <c r="P476" t="n">
        <v>227.8</v>
      </c>
      <c r="Q476" t="n">
        <v>227.79</v>
      </c>
      <c r="R476" t="n">
        <v>37.14</v>
      </c>
      <c r="S476" t="n">
        <v>37.14</v>
      </c>
      <c r="T476" t="n">
        <v>2.89</v>
      </c>
      <c r="U476" t="n">
        <v>2.89</v>
      </c>
      <c r="V476" t="n">
        <v>45.26</v>
      </c>
      <c r="W476" t="n">
        <v>45.26</v>
      </c>
      <c r="X476" t="n">
        <v>3.79</v>
      </c>
      <c r="Y476" t="n">
        <v>3.79</v>
      </c>
      <c r="Z476" t="n">
        <v>8.83</v>
      </c>
      <c r="AA476" t="n">
        <v>8.83</v>
      </c>
      <c r="AB476" t="n">
        <v>14.42</v>
      </c>
      <c r="AC476" t="n">
        <v>14.43</v>
      </c>
      <c r="AD476" t="n">
        <v>14.430000000000007</v>
      </c>
      <c r="AE476" t="n">
        <v>0.010000000000019327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-0.009999999999999787</v>
      </c>
      <c r="AL476" t="inlineStr">
        <is>
          <t>unreconciled</t>
        </is>
      </c>
      <c r="AM476" t="inlineStr">
        <is>
          <t>Order Amount Mismatch (POS&gt;3PO)</t>
        </is>
      </c>
      <c r="AN476" t="n">
        <v>14.43</v>
      </c>
      <c r="AO476" t="n">
        <f>ROUND(P476*100/H476,2)</f>
        <v>0.0</v>
      </c>
      <c r="AP476" t="n">
        <f>ROUND(Q476*100/I476,2)</f>
        <v>0.0</v>
      </c>
      <c r="AQ476"/>
      <c r="AR476"/>
      <c r="AS476" t="n">
        <v>0.0</v>
      </c>
    </row>
    <row r="477">
      <c r="A477" s="1" t="n">
        <v>45231.0</v>
      </c>
      <c r="B477" s="2" t="n">
        <v>45231.45408564815</v>
      </c>
      <c r="C477" t="inlineStr">
        <is>
          <t>3140094012084318</t>
        </is>
      </c>
      <c r="D477" t="inlineStr">
        <is>
          <t>POS0012</t>
        </is>
      </c>
      <c r="E477" t="inlineStr">
        <is>
          <t>32</t>
        </is>
      </c>
      <c r="F477" t="inlineStr">
        <is>
          <t>0094</t>
        </is>
      </c>
      <c r="G477" t="inlineStr">
        <is>
          <t>5307039607</t>
        </is>
      </c>
      <c r="H477" t="n">
        <v>456.0</v>
      </c>
      <c r="I477" t="n">
        <v>434.29</v>
      </c>
      <c r="J477" t="n">
        <v>397.15</v>
      </c>
      <c r="K477" t="inlineStr">
        <is>
          <t>sale</t>
        </is>
      </c>
      <c r="L477" t="inlineStr">
        <is>
          <t/>
        </is>
      </c>
      <c r="M477" t="inlineStr">
        <is>
          <t/>
        </is>
      </c>
      <c r="N477" t="n">
        <v>0.0</v>
      </c>
      <c r="O477" t="n">
        <v>0.0</v>
      </c>
      <c r="P477" t="n">
        <v>338.87</v>
      </c>
      <c r="Q477" t="n">
        <v>338.86</v>
      </c>
      <c r="R477" t="n">
        <v>37.14</v>
      </c>
      <c r="S477" t="n">
        <v>37.14</v>
      </c>
      <c r="T477" t="n">
        <v>4.34</v>
      </c>
      <c r="U477" t="n">
        <v>4.34</v>
      </c>
      <c r="V477" t="n">
        <v>71.49</v>
      </c>
      <c r="W477" t="n">
        <v>71.49</v>
      </c>
      <c r="X477" t="n">
        <v>5.7</v>
      </c>
      <c r="Y477" t="n">
        <v>5.7</v>
      </c>
      <c r="Z477" t="n">
        <v>13.89</v>
      </c>
      <c r="AA477" t="n">
        <v>13.9</v>
      </c>
      <c r="AB477" t="n">
        <v>21.72</v>
      </c>
      <c r="AC477" t="n">
        <v>21.72</v>
      </c>
      <c r="AD477" t="n">
        <v>21.70999999999998</v>
      </c>
      <c r="AE477" t="n">
        <v>0.009999999999990905</v>
      </c>
      <c r="AF477" t="n">
        <v>0.0</v>
      </c>
      <c r="AG477" t="n">
        <v>0.0</v>
      </c>
      <c r="AH477" t="n">
        <v>0.0</v>
      </c>
      <c r="AI477" t="n">
        <v>0.0</v>
      </c>
      <c r="AJ477" t="n">
        <v>-0.009999999999999787</v>
      </c>
      <c r="AK477" t="n">
        <v>0.0</v>
      </c>
      <c r="AL477" t="inlineStr">
        <is>
          <t>unreconciled</t>
        </is>
      </c>
      <c r="AM477" t="inlineStr">
        <is>
          <t>Order Amount Mismatch (POS&gt;3PO)</t>
        </is>
      </c>
      <c r="AN477" t="n">
        <v>21.71</v>
      </c>
      <c r="AO477" t="n">
        <f>ROUND(P477*100/H477,2)</f>
        <v>0.0</v>
      </c>
      <c r="AP477" t="n">
        <f>ROUND(Q477*100/I477,2)</f>
        <v>0.0</v>
      </c>
      <c r="AQ477"/>
      <c r="AR477"/>
      <c r="AS477" t="n">
        <v>0.0</v>
      </c>
    </row>
    <row r="478">
      <c r="A478" s="1" t="n">
        <v>45231.0</v>
      </c>
      <c r="B478" s="2" t="n">
        <v>45231.909537037034</v>
      </c>
      <c r="C478" t="inlineStr">
        <is>
          <t>3140094012084558</t>
        </is>
      </c>
      <c r="D478" t="inlineStr">
        <is>
          <t>POS0012</t>
        </is>
      </c>
      <c r="E478" t="inlineStr">
        <is>
          <t>72</t>
        </is>
      </c>
      <c r="F478" t="inlineStr">
        <is>
          <t>0094</t>
        </is>
      </c>
      <c r="G478" t="inlineStr">
        <is>
          <t>5307047341</t>
        </is>
      </c>
      <c r="H478" t="n">
        <v>518.0</v>
      </c>
      <c r="I478" t="n">
        <v>493.32</v>
      </c>
      <c r="J478" t="n">
        <v>456.18</v>
      </c>
      <c r="K478" t="inlineStr">
        <is>
          <t>sale</t>
        </is>
      </c>
      <c r="L478" t="inlineStr">
        <is>
          <t/>
        </is>
      </c>
      <c r="M478" t="inlineStr">
        <is>
          <t/>
        </is>
      </c>
      <c r="N478" t="n">
        <v>0.0</v>
      </c>
      <c r="O478" t="n">
        <v>0.0</v>
      </c>
      <c r="P478" t="n">
        <v>383.87</v>
      </c>
      <c r="Q478" t="n">
        <v>383.86</v>
      </c>
      <c r="R478" t="n">
        <v>37.14</v>
      </c>
      <c r="S478" t="n">
        <v>37.14</v>
      </c>
      <c r="T478" t="n">
        <v>4.93</v>
      </c>
      <c r="U478" t="n">
        <v>4.93</v>
      </c>
      <c r="V478" t="n">
        <v>82.11</v>
      </c>
      <c r="W478" t="n">
        <v>82.11</v>
      </c>
      <c r="X478" t="n">
        <v>6.47</v>
      </c>
      <c r="Y478" t="n">
        <v>6.47</v>
      </c>
      <c r="Z478" t="n">
        <v>15.94</v>
      </c>
      <c r="AA478" t="n">
        <v>15.94</v>
      </c>
      <c r="AB478" t="n">
        <v>24.66</v>
      </c>
      <c r="AC478" t="n">
        <v>24.67</v>
      </c>
      <c r="AD478" t="n">
        <v>24.680000000000007</v>
      </c>
      <c r="AE478" t="n">
        <v>0.009999999999990905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-0.010000000000001563</v>
      </c>
      <c r="AL478" t="inlineStr">
        <is>
          <t>unreconciled</t>
        </is>
      </c>
      <c r="AM478" t="inlineStr">
        <is>
          <t>Order Amount Mismatch (POS&gt;3PO)</t>
        </is>
      </c>
      <c r="AN478" t="n">
        <v>24.68</v>
      </c>
      <c r="AO478" t="n">
        <f>ROUND(P478*100/H478,2)</f>
        <v>0.0</v>
      </c>
      <c r="AP478" t="n">
        <f>ROUND(Q478*100/I478,2)</f>
        <v>0.0</v>
      </c>
      <c r="AQ478"/>
      <c r="AR478"/>
      <c r="AS478" t="n">
        <v>0.0</v>
      </c>
    </row>
    <row r="479">
      <c r="A479" s="1" t="n">
        <v>45232.0</v>
      </c>
      <c r="B479" s="2" t="n">
        <v>45232.993483796294</v>
      </c>
      <c r="C479" t="inlineStr">
        <is>
          <t>3140094012085007</t>
        </is>
      </c>
      <c r="D479" t="inlineStr">
        <is>
          <t>POS0012</t>
        </is>
      </c>
      <c r="E479" t="inlineStr">
        <is>
          <t>22</t>
        </is>
      </c>
      <c r="F479" t="inlineStr">
        <is>
          <t>0094</t>
        </is>
      </c>
      <c r="G479" t="inlineStr">
        <is>
          <t>5307068129</t>
        </is>
      </c>
      <c r="H479" t="n">
        <v>150.0</v>
      </c>
      <c r="I479" t="n">
        <v>142.85</v>
      </c>
      <c r="J479" t="n">
        <v>105.71</v>
      </c>
      <c r="K479" t="inlineStr">
        <is>
          <t>sale</t>
        </is>
      </c>
      <c r="L479" t="inlineStr">
        <is>
          <t/>
        </is>
      </c>
      <c r="M479" t="inlineStr">
        <is>
          <t/>
        </is>
      </c>
      <c r="N479" t="n">
        <v>0.0</v>
      </c>
      <c r="O479" t="n">
        <v>0.0</v>
      </c>
      <c r="P479" t="n">
        <v>116.76</v>
      </c>
      <c r="Q479" t="n">
        <v>116.75</v>
      </c>
      <c r="R479" t="n">
        <v>37.14</v>
      </c>
      <c r="S479" t="n">
        <v>37.14</v>
      </c>
      <c r="T479" t="n">
        <v>1.43</v>
      </c>
      <c r="U479" t="n">
        <v>1.43</v>
      </c>
      <c r="V479" t="n">
        <v>19.03</v>
      </c>
      <c r="W479" t="n">
        <v>19.03</v>
      </c>
      <c r="X479" t="n">
        <v>1.87</v>
      </c>
      <c r="Y479" t="n">
        <v>1.87</v>
      </c>
      <c r="Z479" t="n">
        <v>3.76</v>
      </c>
      <c r="AA479" t="n">
        <v>3.77</v>
      </c>
      <c r="AB479" t="n">
        <v>7.14</v>
      </c>
      <c r="AC479" t="n">
        <v>7.14</v>
      </c>
      <c r="AD479" t="n">
        <v>7.150000000000006</v>
      </c>
      <c r="AE479" t="n">
        <v>0.010000000000005116</v>
      </c>
      <c r="AF479" t="n">
        <v>0.0</v>
      </c>
      <c r="AG479" t="n">
        <v>0.0</v>
      </c>
      <c r="AH479" t="n">
        <v>0.0</v>
      </c>
      <c r="AI479" t="n">
        <v>0.0</v>
      </c>
      <c r="AJ479" t="n">
        <v>-0.010000000000000231</v>
      </c>
      <c r="AK479" t="n">
        <v>0.0</v>
      </c>
      <c r="AL479" t="inlineStr">
        <is>
          <t>unreconciled</t>
        </is>
      </c>
      <c r="AM479" t="inlineStr">
        <is>
          <t>Order Amount Mismatch (POS&gt;3PO)</t>
        </is>
      </c>
      <c r="AN479" t="n">
        <v>7.15</v>
      </c>
      <c r="AO479" t="n">
        <f>ROUND(P479*100/H479,2)</f>
        <v>0.0</v>
      </c>
      <c r="AP479" t="n">
        <f>ROUND(Q479*100/I479,2)</f>
        <v>0.0</v>
      </c>
      <c r="AQ479"/>
      <c r="AR479"/>
      <c r="AS479" t="n">
        <v>0.0</v>
      </c>
    </row>
    <row r="480">
      <c r="A480" s="1" t="n">
        <v>45231.0</v>
      </c>
      <c r="B480" s="2" t="n">
        <v>45231.863078703704</v>
      </c>
      <c r="C480" t="inlineStr">
        <is>
          <t>3140094012084524</t>
        </is>
      </c>
      <c r="D480" t="inlineStr">
        <is>
          <t>POS0012</t>
        </is>
      </c>
      <c r="E480" t="inlineStr">
        <is>
          <t>38</t>
        </is>
      </c>
      <c r="F480" t="inlineStr">
        <is>
          <t>0094</t>
        </is>
      </c>
      <c r="G480" t="inlineStr">
        <is>
          <t>5307095890</t>
        </is>
      </c>
      <c r="H480" t="n">
        <v>266.0</v>
      </c>
      <c r="I480" t="n">
        <v>253.33</v>
      </c>
      <c r="J480" t="n">
        <v>216.19</v>
      </c>
      <c r="K480" t="inlineStr">
        <is>
          <t>sale</t>
        </is>
      </c>
      <c r="L480" t="inlineStr">
        <is>
          <t/>
        </is>
      </c>
      <c r="M480" t="inlineStr">
        <is>
          <t/>
        </is>
      </c>
      <c r="N480" t="n">
        <v>0.0</v>
      </c>
      <c r="O480" t="n">
        <v>0.0</v>
      </c>
      <c r="P480" t="n">
        <v>200.97</v>
      </c>
      <c r="Q480" t="n">
        <v>200.96</v>
      </c>
      <c r="R480" t="n">
        <v>37.14</v>
      </c>
      <c r="S480" t="n">
        <v>37.14</v>
      </c>
      <c r="T480" t="n">
        <v>2.53</v>
      </c>
      <c r="U480" t="n">
        <v>2.53</v>
      </c>
      <c r="V480" t="n">
        <v>38.91</v>
      </c>
      <c r="W480" t="n">
        <v>38.91</v>
      </c>
      <c r="X480" t="n">
        <v>3.32</v>
      </c>
      <c r="Y480" t="n">
        <v>3.32</v>
      </c>
      <c r="Z480" t="n">
        <v>7.6</v>
      </c>
      <c r="AA480" t="n">
        <v>7.6</v>
      </c>
      <c r="AB480" t="n">
        <v>12.66</v>
      </c>
      <c r="AC480" t="n">
        <v>12.67</v>
      </c>
      <c r="AD480" t="n">
        <v>12.669999999999987</v>
      </c>
      <c r="AE480" t="n">
        <v>0.009999999999990905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-0.009999999999999787</v>
      </c>
      <c r="AL480" t="inlineStr">
        <is>
          <t>unreconciled</t>
        </is>
      </c>
      <c r="AM480" t="inlineStr">
        <is>
          <t>Order Amount Mismatch (POS&gt;3PO)</t>
        </is>
      </c>
      <c r="AN480" t="n">
        <v>12.67</v>
      </c>
      <c r="AO480" t="n">
        <f>ROUND(P480*100/H480,2)</f>
        <v>0.0</v>
      </c>
      <c r="AP480" t="n">
        <f>ROUND(Q480*100/I480,2)</f>
        <v>0.0</v>
      </c>
      <c r="AQ480"/>
      <c r="AR480"/>
      <c r="AS480" t="n">
        <v>0.0</v>
      </c>
    </row>
    <row r="481">
      <c r="A481" s="1" t="n">
        <v>45231.0</v>
      </c>
      <c r="B481" s="2" t="n">
        <v>45231.61982638889</v>
      </c>
      <c r="C481" t="inlineStr">
        <is>
          <t>3140023012058725</t>
        </is>
      </c>
      <c r="D481" t="inlineStr">
        <is>
          <t>POS0012</t>
        </is>
      </c>
      <c r="E481" t="inlineStr">
        <is>
          <t>19</t>
        </is>
      </c>
      <c r="F481" t="inlineStr">
        <is>
          <t>0023</t>
        </is>
      </c>
      <c r="G481" t="inlineStr">
        <is>
          <t>5307098165</t>
        </is>
      </c>
      <c r="H481" t="n">
        <v>212.0</v>
      </c>
      <c r="I481" t="n">
        <v>201.9</v>
      </c>
      <c r="J481" t="n">
        <v>164.76</v>
      </c>
      <c r="K481" t="inlineStr">
        <is>
          <t>sale</t>
        </is>
      </c>
      <c r="L481" t="inlineStr">
        <is>
          <t/>
        </is>
      </c>
      <c r="M481" t="inlineStr">
        <is>
          <t/>
        </is>
      </c>
      <c r="N481" t="n">
        <v>0.0</v>
      </c>
      <c r="O481" t="n">
        <v>0.0</v>
      </c>
      <c r="P481" t="n">
        <v>161.75</v>
      </c>
      <c r="Q481" t="n">
        <v>161.75</v>
      </c>
      <c r="R481" t="n">
        <v>37.14</v>
      </c>
      <c r="S481" t="n">
        <v>37.14</v>
      </c>
      <c r="T481" t="n">
        <v>2.02</v>
      </c>
      <c r="U481" t="n">
        <v>2.02</v>
      </c>
      <c r="V481" t="n">
        <v>29.66</v>
      </c>
      <c r="W481" t="n">
        <v>29.66</v>
      </c>
      <c r="X481" t="n">
        <v>2.65</v>
      </c>
      <c r="Y481" t="n">
        <v>2.65</v>
      </c>
      <c r="Z481" t="n">
        <v>5.82</v>
      </c>
      <c r="AA481" t="n">
        <v>5.82</v>
      </c>
      <c r="AB481" t="n">
        <v>10.1</v>
      </c>
      <c r="AC481" t="n">
        <v>10.1</v>
      </c>
      <c r="AD481" t="n">
        <v>10.099999999999994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inlineStr">
        <is>
          <t>unreconciled</t>
        </is>
      </c>
      <c r="AM481" t="inlineStr">
        <is>
          <t>Order Amount Mismatch (POS&gt;3PO)</t>
        </is>
      </c>
      <c r="AN481" t="n">
        <v>10.1</v>
      </c>
      <c r="AO481" t="n">
        <f>ROUND(P481*100/H481,2)</f>
        <v>0.0</v>
      </c>
      <c r="AP481" t="n">
        <f>ROUND(Q481*100/I481,2)</f>
        <v>0.0</v>
      </c>
      <c r="AQ481"/>
      <c r="AR481"/>
      <c r="AS481" t="n">
        <v>0.0</v>
      </c>
    </row>
    <row r="482">
      <c r="A482" s="1" t="n">
        <v>45231.0</v>
      </c>
      <c r="B482" s="2" t="n">
        <v>45232.023356481484</v>
      </c>
      <c r="C482" t="inlineStr">
        <is>
          <t>3140023012058903</t>
        </is>
      </c>
      <c r="D482" t="inlineStr">
        <is>
          <t>POS0012</t>
        </is>
      </c>
      <c r="E482" t="inlineStr">
        <is>
          <t>97</t>
        </is>
      </c>
      <c r="F482" t="inlineStr">
        <is>
          <t>0023</t>
        </is>
      </c>
      <c r="G482" t="inlineStr">
        <is>
          <t>5307099365</t>
        </is>
      </c>
      <c r="H482" t="n">
        <v>208.0</v>
      </c>
      <c r="I482" t="n">
        <v>198.09</v>
      </c>
      <c r="J482" t="n">
        <v>160.95</v>
      </c>
      <c r="K482" t="inlineStr">
        <is>
          <t>sale</t>
        </is>
      </c>
      <c r="L482" t="inlineStr">
        <is>
          <t/>
        </is>
      </c>
      <c r="M482" t="inlineStr">
        <is>
          <t/>
        </is>
      </c>
      <c r="N482" t="n">
        <v>0.0</v>
      </c>
      <c r="O482" t="n">
        <v>0.0</v>
      </c>
      <c r="P482" t="n">
        <v>158.86</v>
      </c>
      <c r="Q482" t="n">
        <v>158.87</v>
      </c>
      <c r="R482" t="n">
        <v>37.14</v>
      </c>
      <c r="S482" t="n">
        <v>37.14</v>
      </c>
      <c r="T482" t="n">
        <v>1.98</v>
      </c>
      <c r="U482" t="n">
        <v>1.98</v>
      </c>
      <c r="V482" t="n">
        <v>28.97</v>
      </c>
      <c r="W482" t="n">
        <v>28.97</v>
      </c>
      <c r="X482" t="n">
        <v>2.6</v>
      </c>
      <c r="Y482" t="n">
        <v>2.6</v>
      </c>
      <c r="Z482" t="n">
        <v>5.68</v>
      </c>
      <c r="AA482" t="n">
        <v>5.68</v>
      </c>
      <c r="AB482" t="n">
        <v>9.9</v>
      </c>
      <c r="AC482" t="n">
        <v>9.91</v>
      </c>
      <c r="AD482" t="n">
        <v>9.909999999999997</v>
      </c>
      <c r="AE482" t="n">
        <v>-0.009999999999990905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-0.009999999999999787</v>
      </c>
      <c r="AL482" t="inlineStr">
        <is>
          <t>unreconciled</t>
        </is>
      </c>
      <c r="AM482" t="inlineStr">
        <is>
          <t>Order Amount Mismatch (POS&gt;3PO)</t>
        </is>
      </c>
      <c r="AN482" t="n">
        <v>9.91</v>
      </c>
      <c r="AO482" t="n">
        <f>ROUND(P482*100/H482,2)</f>
        <v>0.0</v>
      </c>
      <c r="AP482" t="n">
        <f>ROUND(Q482*100/I482,2)</f>
        <v>0.0</v>
      </c>
      <c r="AQ482"/>
      <c r="AR482"/>
      <c r="AS482" t="n">
        <v>0.0</v>
      </c>
    </row>
    <row r="483">
      <c r="A483" s="1" t="n">
        <v>45232.0</v>
      </c>
      <c r="B483" s="2" t="n">
        <v>45233.03916666667</v>
      </c>
      <c r="C483" t="inlineStr">
        <is>
          <t>3140094012085035</t>
        </is>
      </c>
      <c r="D483" t="inlineStr">
        <is>
          <t>POS0012</t>
        </is>
      </c>
      <c r="E483" t="inlineStr">
        <is>
          <t>50</t>
        </is>
      </c>
      <c r="F483" t="inlineStr">
        <is>
          <t>0094</t>
        </is>
      </c>
      <c r="G483" t="inlineStr">
        <is>
          <t>5307128078</t>
        </is>
      </c>
      <c r="H483" t="n">
        <v>487.0</v>
      </c>
      <c r="I483" t="n">
        <v>463.81</v>
      </c>
      <c r="J483" t="n">
        <v>426.67</v>
      </c>
      <c r="K483" t="inlineStr">
        <is>
          <t>sale</t>
        </is>
      </c>
      <c r="L483" t="inlineStr">
        <is>
          <t/>
        </is>
      </c>
      <c r="M483" t="inlineStr">
        <is>
          <t/>
        </is>
      </c>
      <c r="N483" t="n">
        <v>0.0</v>
      </c>
      <c r="O483" t="n">
        <v>0.0</v>
      </c>
      <c r="P483" t="n">
        <v>361.36</v>
      </c>
      <c r="Q483" t="n">
        <v>361.35</v>
      </c>
      <c r="R483" t="n">
        <v>37.14</v>
      </c>
      <c r="S483" t="n">
        <v>37.14</v>
      </c>
      <c r="T483" t="n">
        <v>4.64</v>
      </c>
      <c r="U483" t="n">
        <v>4.64</v>
      </c>
      <c r="V483" t="n">
        <v>76.8</v>
      </c>
      <c r="W483" t="n">
        <v>76.8</v>
      </c>
      <c r="X483" t="n">
        <v>6.09</v>
      </c>
      <c r="Y483" t="n">
        <v>6.09</v>
      </c>
      <c r="Z483" t="n">
        <v>14.92</v>
      </c>
      <c r="AA483" t="n">
        <v>14.92</v>
      </c>
      <c r="AB483" t="n">
        <v>23.2</v>
      </c>
      <c r="AC483" t="n">
        <v>23.19</v>
      </c>
      <c r="AD483" t="n">
        <v>23.189999999999998</v>
      </c>
      <c r="AE483" t="n">
        <v>0.009999999999990905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0.00999999999999801</v>
      </c>
      <c r="AL483" t="inlineStr">
        <is>
          <t>unreconciled</t>
        </is>
      </c>
      <c r="AM483" t="inlineStr">
        <is>
          <t>Order Amount Mismatch (POS&gt;3PO)</t>
        </is>
      </c>
      <c r="AN483" t="n">
        <v>23.19</v>
      </c>
      <c r="AO483" t="n">
        <f>ROUND(P483*100/H483,2)</f>
        <v>0.0</v>
      </c>
      <c r="AP483" t="n">
        <f>ROUND(Q483*100/I483,2)</f>
        <v>0.0</v>
      </c>
      <c r="AQ483"/>
      <c r="AR483"/>
      <c r="AS483" t="n">
        <v>0.0</v>
      </c>
    </row>
    <row r="484">
      <c r="A484" s="1" t="n">
        <v>45232.0</v>
      </c>
      <c r="B484" s="2" t="n">
        <v>45232.643692129626</v>
      </c>
      <c r="C484" t="inlineStr">
        <is>
          <t>3140094012084754</t>
        </is>
      </c>
      <c r="D484" t="inlineStr">
        <is>
          <t>POS0012</t>
        </is>
      </c>
      <c r="E484" t="inlineStr">
        <is>
          <t>69</t>
        </is>
      </c>
      <c r="F484" t="inlineStr">
        <is>
          <t>0094</t>
        </is>
      </c>
      <c r="G484" t="inlineStr">
        <is>
          <t>5307132558</t>
        </is>
      </c>
      <c r="H484" t="n">
        <v>443.0</v>
      </c>
      <c r="I484" t="n">
        <v>421.9</v>
      </c>
      <c r="J484" t="n">
        <v>384.76</v>
      </c>
      <c r="K484" t="inlineStr">
        <is>
          <t>sale</t>
        </is>
      </c>
      <c r="L484" t="inlineStr">
        <is>
          <t/>
        </is>
      </c>
      <c r="M484" t="inlineStr">
        <is>
          <t/>
        </is>
      </c>
      <c r="N484" t="n">
        <v>0.0</v>
      </c>
      <c r="O484" t="n">
        <v>0.0</v>
      </c>
      <c r="P484" t="n">
        <v>329.42</v>
      </c>
      <c r="Q484" t="n">
        <v>329.41</v>
      </c>
      <c r="R484" t="n">
        <v>37.14</v>
      </c>
      <c r="S484" t="n">
        <v>37.14</v>
      </c>
      <c r="T484" t="n">
        <v>4.22</v>
      </c>
      <c r="U484" t="n">
        <v>4.22</v>
      </c>
      <c r="V484" t="n">
        <v>69.26</v>
      </c>
      <c r="W484" t="n">
        <v>69.26</v>
      </c>
      <c r="X484" t="n">
        <v>5.54</v>
      </c>
      <c r="Y484" t="n">
        <v>5.54</v>
      </c>
      <c r="Z484" t="n">
        <v>13.46</v>
      </c>
      <c r="AA484" t="n">
        <v>13.47</v>
      </c>
      <c r="AB484" t="n">
        <v>21.1</v>
      </c>
      <c r="AC484" t="n">
        <v>21.1</v>
      </c>
      <c r="AD484" t="n">
        <v>21.100000000000023</v>
      </c>
      <c r="AE484" t="n">
        <v>0.009999999999990905</v>
      </c>
      <c r="AF484" t="n">
        <v>0.0</v>
      </c>
      <c r="AG484" t="n">
        <v>0.0</v>
      </c>
      <c r="AH484" t="n">
        <v>0.0</v>
      </c>
      <c r="AI484" t="n">
        <v>0.0</v>
      </c>
      <c r="AJ484" t="n">
        <v>-0.009999999999999787</v>
      </c>
      <c r="AK484" t="n">
        <v>0.0</v>
      </c>
      <c r="AL484" t="inlineStr">
        <is>
          <t>unreconciled</t>
        </is>
      </c>
      <c r="AM484" t="inlineStr">
        <is>
          <t>Order Amount Mismatch (POS&gt;3PO)</t>
        </is>
      </c>
      <c r="AN484" t="n">
        <v>21.1</v>
      </c>
      <c r="AO484" t="n">
        <f>ROUND(P484*100/H484,2)</f>
        <v>0.0</v>
      </c>
      <c r="AP484" t="n">
        <f>ROUND(Q484*100/I484,2)</f>
        <v>0.0</v>
      </c>
      <c r="AQ484"/>
      <c r="AR484"/>
      <c r="AS484" t="n">
        <v>0.0</v>
      </c>
    </row>
    <row r="485">
      <c r="A485" s="1" t="n">
        <v>45232.0</v>
      </c>
      <c r="B485" s="2" t="n">
        <v>45232.812002314815</v>
      </c>
      <c r="C485" t="inlineStr">
        <is>
          <t>3140094012084853</t>
        </is>
      </c>
      <c r="D485" t="inlineStr">
        <is>
          <t>POS0012</t>
        </is>
      </c>
      <c r="E485" t="inlineStr">
        <is>
          <t>68</t>
        </is>
      </c>
      <c r="F485" t="inlineStr">
        <is>
          <t>0094</t>
        </is>
      </c>
      <c r="G485" t="inlineStr">
        <is>
          <t>5307155514</t>
        </is>
      </c>
      <c r="H485" t="n">
        <v>477.0</v>
      </c>
      <c r="I485" t="n">
        <v>454.28</v>
      </c>
      <c r="J485" t="n">
        <v>417.14</v>
      </c>
      <c r="K485" t="inlineStr">
        <is>
          <t>sale</t>
        </is>
      </c>
      <c r="L485" t="inlineStr">
        <is>
          <t/>
        </is>
      </c>
      <c r="M485" t="inlineStr">
        <is>
          <t/>
        </is>
      </c>
      <c r="N485" t="n">
        <v>0.0</v>
      </c>
      <c r="O485" t="n">
        <v>0.0</v>
      </c>
      <c r="P485" t="n">
        <v>354.1</v>
      </c>
      <c r="Q485" t="n">
        <v>354.08</v>
      </c>
      <c r="R485" t="n">
        <v>37.14</v>
      </c>
      <c r="S485" t="n">
        <v>37.14</v>
      </c>
      <c r="T485" t="n">
        <v>4.54</v>
      </c>
      <c r="U485" t="n">
        <v>4.54</v>
      </c>
      <c r="V485" t="n">
        <v>75.09</v>
      </c>
      <c r="W485" t="n">
        <v>75.09</v>
      </c>
      <c r="X485" t="n">
        <v>5.96</v>
      </c>
      <c r="Y485" t="n">
        <v>5.96</v>
      </c>
      <c r="Z485" t="n">
        <v>14.59</v>
      </c>
      <c r="AA485" t="n">
        <v>14.59</v>
      </c>
      <c r="AB485" t="n">
        <v>22.72</v>
      </c>
      <c r="AC485" t="n">
        <v>22.72</v>
      </c>
      <c r="AD485" t="n">
        <v>22.720000000000027</v>
      </c>
      <c r="AE485" t="n">
        <v>0.020000000000038654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inlineStr">
        <is>
          <t>unreconciled</t>
        </is>
      </c>
      <c r="AM485" t="inlineStr">
        <is>
          <t>Order Amount Mismatch (POS&gt;3PO)</t>
        </is>
      </c>
      <c r="AN485" t="n">
        <v>22.72</v>
      </c>
      <c r="AO485" t="n">
        <f>ROUND(P485*100/H485,2)</f>
        <v>0.0</v>
      </c>
      <c r="AP485" t="n">
        <f>ROUND(Q485*100/I485,2)</f>
        <v>0.0</v>
      </c>
      <c r="AQ485"/>
      <c r="AR485"/>
      <c r="AS485" t="n">
        <v>0.0</v>
      </c>
    </row>
    <row r="486">
      <c r="A486" s="1" t="n">
        <v>45235.0</v>
      </c>
      <c r="B486" s="2" t="n">
        <v>45235.80967592593</v>
      </c>
      <c r="C486" t="inlineStr">
        <is>
          <t>3140094012086211</t>
        </is>
      </c>
      <c r="D486" t="inlineStr">
        <is>
          <t>POS0012</t>
        </is>
      </c>
      <c r="E486" t="inlineStr">
        <is>
          <t>26</t>
        </is>
      </c>
      <c r="F486" t="inlineStr">
        <is>
          <t>0094</t>
        </is>
      </c>
      <c r="G486" t="inlineStr">
        <is>
          <t>5307174194</t>
        </is>
      </c>
      <c r="H486" t="n">
        <v>388.0</v>
      </c>
      <c r="I486" t="n">
        <v>369.52</v>
      </c>
      <c r="J486" t="n">
        <v>332.38</v>
      </c>
      <c r="K486" t="inlineStr">
        <is>
          <t>sale</t>
        </is>
      </c>
      <c r="L486" t="inlineStr">
        <is>
          <t/>
        </is>
      </c>
      <c r="M486" t="inlineStr">
        <is>
          <t/>
        </is>
      </c>
      <c r="N486" t="n">
        <v>0.0</v>
      </c>
      <c r="O486" t="n">
        <v>0.0</v>
      </c>
      <c r="P486" t="n">
        <v>289.5</v>
      </c>
      <c r="Q486" t="n">
        <v>289.5</v>
      </c>
      <c r="R486" t="n">
        <v>37.14</v>
      </c>
      <c r="S486" t="n">
        <v>37.14</v>
      </c>
      <c r="T486" t="n">
        <v>3.7</v>
      </c>
      <c r="U486" t="n">
        <v>3.7</v>
      </c>
      <c r="V486" t="n">
        <v>59.83</v>
      </c>
      <c r="W486" t="n">
        <v>59.83</v>
      </c>
      <c r="X486" t="n">
        <v>4.85</v>
      </c>
      <c r="Y486" t="n">
        <v>4.85</v>
      </c>
      <c r="Z486" t="n">
        <v>11.64</v>
      </c>
      <c r="AA486" t="n">
        <v>11.64</v>
      </c>
      <c r="AB486" t="n">
        <v>18.48</v>
      </c>
      <c r="AC486" t="n">
        <v>18.48</v>
      </c>
      <c r="AD486" t="n">
        <v>18.480000000000018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inlineStr">
        <is>
          <t>unreconciled</t>
        </is>
      </c>
      <c r="AM486" t="inlineStr">
        <is>
          <t>Order Amount Mismatch (POS&gt;3PO)</t>
        </is>
      </c>
      <c r="AN486" t="n">
        <v>18.48</v>
      </c>
      <c r="AO486" t="n">
        <f>ROUND(P486*100/H486,2)</f>
        <v>0.0</v>
      </c>
      <c r="AP486" t="n">
        <f>ROUND(Q486*100/I486,2)</f>
        <v>0.0</v>
      </c>
      <c r="AQ486"/>
      <c r="AR486"/>
      <c r="AS486" t="n">
        <v>0.0</v>
      </c>
    </row>
    <row r="487">
      <c r="A487" s="1" t="n">
        <v>45233.0</v>
      </c>
      <c r="B487" s="2" t="n">
        <v>45233.65179398148</v>
      </c>
      <c r="C487" t="inlineStr">
        <is>
          <t>3140023012059243</t>
        </is>
      </c>
      <c r="D487" t="inlineStr">
        <is>
          <t>POS0012</t>
        </is>
      </c>
      <c r="E487" t="inlineStr">
        <is>
          <t>36</t>
        </is>
      </c>
      <c r="F487" t="inlineStr">
        <is>
          <t>0023</t>
        </is>
      </c>
      <c r="G487" t="inlineStr">
        <is>
          <t>5307177557</t>
        </is>
      </c>
      <c r="H487" t="n">
        <v>2465.0</v>
      </c>
      <c r="I487" t="n">
        <v>2424.74</v>
      </c>
      <c r="J487" t="n">
        <v>2387.6</v>
      </c>
      <c r="K487" t="inlineStr">
        <is>
          <t>sale</t>
        </is>
      </c>
      <c r="L487" t="inlineStr">
        <is>
          <t/>
        </is>
      </c>
      <c r="M487" t="inlineStr">
        <is>
          <t/>
        </is>
      </c>
      <c r="N487" t="n">
        <v>0.0</v>
      </c>
      <c r="O487" t="n">
        <v>0.0</v>
      </c>
      <c r="P487" t="n">
        <v>1855.81</v>
      </c>
      <c r="Q487" t="n">
        <v>1797.02</v>
      </c>
      <c r="R487" t="n">
        <v>37.14</v>
      </c>
      <c r="S487" t="n">
        <v>37.14</v>
      </c>
      <c r="T487" t="n">
        <v>24.25</v>
      </c>
      <c r="U487" t="n">
        <v>23.48</v>
      </c>
      <c r="V487" t="n">
        <v>429.77</v>
      </c>
      <c r="W487" t="n">
        <v>415.88</v>
      </c>
      <c r="X487" t="n">
        <v>31.82</v>
      </c>
      <c r="Y487" t="n">
        <v>30.81</v>
      </c>
      <c r="Z487" t="n">
        <v>83.09</v>
      </c>
      <c r="AA487" t="n">
        <v>80.41</v>
      </c>
      <c r="AB487" t="n">
        <v>117.38</v>
      </c>
      <c r="AC487" t="n">
        <v>117.38</v>
      </c>
      <c r="AD487" t="n">
        <v>40.26000000000022</v>
      </c>
      <c r="AE487" t="n">
        <v>58.789999999999964</v>
      </c>
      <c r="AF487" t="n">
        <v>0.0</v>
      </c>
      <c r="AG487" t="n">
        <v>0.7699999999999996</v>
      </c>
      <c r="AH487" t="n">
        <v>13.889999999999986</v>
      </c>
      <c r="AI487" t="n">
        <v>1.0100000000000016</v>
      </c>
      <c r="AJ487" t="n">
        <v>2.680000000000007</v>
      </c>
      <c r="AK487" t="n">
        <v>0.0</v>
      </c>
      <c r="AL487" t="inlineStr">
        <is>
          <t>unreconciled</t>
        </is>
      </c>
      <c r="AM487" t="inlineStr">
        <is>
          <t>Order Amount Mismatch (POS&gt;3PO)</t>
        </is>
      </c>
      <c r="AN487" t="n">
        <v>40.26</v>
      </c>
      <c r="AO487" t="n">
        <f>ROUND(P487*100/H487,2)</f>
        <v>0.0</v>
      </c>
      <c r="AP487" t="n">
        <f>ROUND(Q487*100/I487,2)</f>
        <v>0.0</v>
      </c>
      <c r="AQ487"/>
      <c r="AR487"/>
      <c r="AS487" t="n">
        <v>0.0</v>
      </c>
    </row>
    <row r="488">
      <c r="A488" s="1" t="n">
        <v>45232.0</v>
      </c>
      <c r="B488" s="2" t="n">
        <v>45232.48349537037</v>
      </c>
      <c r="C488" t="inlineStr">
        <is>
          <t>3140023012058942</t>
        </is>
      </c>
      <c r="D488" t="inlineStr">
        <is>
          <t>POS0012</t>
        </is>
      </c>
      <c r="E488" t="inlineStr">
        <is>
          <t>36</t>
        </is>
      </c>
      <c r="F488" t="inlineStr">
        <is>
          <t>0023</t>
        </is>
      </c>
      <c r="G488" t="inlineStr">
        <is>
          <t>5307186166</t>
        </is>
      </c>
      <c r="H488" t="n">
        <v>269.0</v>
      </c>
      <c r="I488" t="n">
        <v>256.18</v>
      </c>
      <c r="J488" t="n">
        <v>219.04</v>
      </c>
      <c r="K488" t="inlineStr">
        <is>
          <t>sale</t>
        </is>
      </c>
      <c r="L488" t="inlineStr">
        <is>
          <t/>
        </is>
      </c>
      <c r="M488" t="inlineStr">
        <is>
          <t/>
        </is>
      </c>
      <c r="N488" t="n">
        <v>0.0</v>
      </c>
      <c r="O488" t="n">
        <v>0.0</v>
      </c>
      <c r="P488" t="n">
        <v>203.13</v>
      </c>
      <c r="Q488" t="n">
        <v>203.12</v>
      </c>
      <c r="R488" t="n">
        <v>37.14</v>
      </c>
      <c r="S488" t="n">
        <v>37.14</v>
      </c>
      <c r="T488" t="n">
        <v>2.56</v>
      </c>
      <c r="U488" t="n">
        <v>2.56</v>
      </c>
      <c r="V488" t="n">
        <v>39.43</v>
      </c>
      <c r="W488" t="n">
        <v>39.43</v>
      </c>
      <c r="X488" t="n">
        <v>3.36</v>
      </c>
      <c r="Y488" t="n">
        <v>3.36</v>
      </c>
      <c r="Z488" t="n">
        <v>7.7</v>
      </c>
      <c r="AA488" t="n">
        <v>7.7</v>
      </c>
      <c r="AB488" t="n">
        <v>12.82</v>
      </c>
      <c r="AC488" t="n">
        <v>12.81</v>
      </c>
      <c r="AD488" t="n">
        <v>12.819999999999993</v>
      </c>
      <c r="AE488" t="n">
        <v>0.009999999999990905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0.009999999999999787</v>
      </c>
      <c r="AL488" t="inlineStr">
        <is>
          <t>unreconciled</t>
        </is>
      </c>
      <c r="AM488" t="inlineStr">
        <is>
          <t>Order Amount Mismatch (POS&gt;3PO)</t>
        </is>
      </c>
      <c r="AN488" t="n">
        <v>12.82</v>
      </c>
      <c r="AO488" t="n">
        <f>ROUND(P488*100/H488,2)</f>
        <v>0.0</v>
      </c>
      <c r="AP488" t="n">
        <f>ROUND(Q488*100/I488,2)</f>
        <v>0.0</v>
      </c>
      <c r="AQ488"/>
      <c r="AR488"/>
      <c r="AS488" t="n">
        <v>0.0</v>
      </c>
    </row>
    <row r="489">
      <c r="A489" s="1" t="n">
        <v>45232.0</v>
      </c>
      <c r="B489" s="2" t="n">
        <v>45232.62420138889</v>
      </c>
      <c r="C489" t="inlineStr">
        <is>
          <t>3140023012058971</t>
        </is>
      </c>
      <c r="D489" t="inlineStr">
        <is>
          <t>POS0012</t>
        </is>
      </c>
      <c r="E489" t="inlineStr">
        <is>
          <t>65</t>
        </is>
      </c>
      <c r="F489" t="inlineStr">
        <is>
          <t>0023</t>
        </is>
      </c>
      <c r="G489" t="inlineStr">
        <is>
          <t>5307199997</t>
        </is>
      </c>
      <c r="H489" t="n">
        <v>232.0</v>
      </c>
      <c r="I489" t="n">
        <v>220.95</v>
      </c>
      <c r="J489" t="n">
        <v>183.81</v>
      </c>
      <c r="K489" t="inlineStr">
        <is>
          <t>sale</t>
        </is>
      </c>
      <c r="L489" t="inlineStr">
        <is>
          <t/>
        </is>
      </c>
      <c r="M489" t="inlineStr">
        <is>
          <t/>
        </is>
      </c>
      <c r="N489" t="n">
        <v>0.0</v>
      </c>
      <c r="O489" t="n">
        <v>0.0</v>
      </c>
      <c r="P489" t="n">
        <v>176.27</v>
      </c>
      <c r="Q489" t="n">
        <v>176.26</v>
      </c>
      <c r="R489" t="n">
        <v>37.14</v>
      </c>
      <c r="S489" t="n">
        <v>37.14</v>
      </c>
      <c r="T489" t="n">
        <v>2.21</v>
      </c>
      <c r="U489" t="n">
        <v>2.21</v>
      </c>
      <c r="V489" t="n">
        <v>33.09</v>
      </c>
      <c r="W489" t="n">
        <v>33.09</v>
      </c>
      <c r="X489" t="n">
        <v>2.9</v>
      </c>
      <c r="Y489" t="n">
        <v>2.9</v>
      </c>
      <c r="Z489" t="n">
        <v>6.48</v>
      </c>
      <c r="AA489" t="n">
        <v>6.48</v>
      </c>
      <c r="AB489" t="n">
        <v>11.04</v>
      </c>
      <c r="AC489" t="n">
        <v>11.05</v>
      </c>
      <c r="AD489" t="n">
        <v>11.050000000000011</v>
      </c>
      <c r="AE489" t="n">
        <v>0.010000000000019327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-0.010000000000001563</v>
      </c>
      <c r="AL489" t="inlineStr">
        <is>
          <t>unreconciled</t>
        </is>
      </c>
      <c r="AM489" t="inlineStr">
        <is>
          <t>Order Amount Mismatch (POS&gt;3PO)</t>
        </is>
      </c>
      <c r="AN489" t="n">
        <v>11.05</v>
      </c>
      <c r="AO489" t="n">
        <f>ROUND(P489*100/H489,2)</f>
        <v>0.0</v>
      </c>
      <c r="AP489" t="n">
        <f>ROUND(Q489*100/I489,2)</f>
        <v>0.0</v>
      </c>
      <c r="AQ489"/>
      <c r="AR489"/>
      <c r="AS489" t="n">
        <v>0.0</v>
      </c>
    </row>
    <row r="490">
      <c r="A490" s="1" t="n">
        <v>45231.0</v>
      </c>
      <c r="B490" s="2" t="n">
        <v>45231.687581018516</v>
      </c>
      <c r="C490" t="inlineStr">
        <is>
          <t>3140094012084421</t>
        </is>
      </c>
      <c r="D490" t="inlineStr">
        <is>
          <t>POS0012</t>
        </is>
      </c>
      <c r="E490" t="inlineStr">
        <is>
          <t>35</t>
        </is>
      </c>
      <c r="F490" t="inlineStr">
        <is>
          <t>0094</t>
        </is>
      </c>
      <c r="G490" t="inlineStr">
        <is>
          <t>5307206617</t>
        </is>
      </c>
      <c r="H490" t="n">
        <v>249.99999999999997</v>
      </c>
      <c r="I490" t="n">
        <v>238.09</v>
      </c>
      <c r="J490" t="n">
        <v>200.95</v>
      </c>
      <c r="K490" t="inlineStr">
        <is>
          <t>sale</t>
        </is>
      </c>
      <c r="L490" t="inlineStr">
        <is>
          <t/>
        </is>
      </c>
      <c r="M490" t="inlineStr">
        <is>
          <t/>
        </is>
      </c>
      <c r="N490" t="n">
        <v>0.0</v>
      </c>
      <c r="O490" t="n">
        <v>0.0</v>
      </c>
      <c r="P490" t="n">
        <v>189.35</v>
      </c>
      <c r="Q490" t="n">
        <v>189.34</v>
      </c>
      <c r="R490" t="n">
        <v>37.14</v>
      </c>
      <c r="S490" t="n">
        <v>37.14</v>
      </c>
      <c r="T490" t="n">
        <v>2.38</v>
      </c>
      <c r="U490" t="n">
        <v>2.38</v>
      </c>
      <c r="V490" t="n">
        <v>36.17</v>
      </c>
      <c r="W490" t="n">
        <v>36.17</v>
      </c>
      <c r="X490" t="n">
        <v>3.12</v>
      </c>
      <c r="Y490" t="n">
        <v>3.12</v>
      </c>
      <c r="Z490" t="n">
        <v>7.07</v>
      </c>
      <c r="AA490" t="n">
        <v>7.07</v>
      </c>
      <c r="AB490" t="n">
        <v>11.9</v>
      </c>
      <c r="AC490" t="n">
        <v>11.91</v>
      </c>
      <c r="AD490" t="n">
        <v>11.909999999999968</v>
      </c>
      <c r="AE490" t="n">
        <v>0.009999999999990905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-0.009999999999999787</v>
      </c>
      <c r="AL490" t="inlineStr">
        <is>
          <t>unreconciled</t>
        </is>
      </c>
      <c r="AM490" t="inlineStr">
        <is>
          <t>Order Amount Mismatch (POS&gt;3PO)</t>
        </is>
      </c>
      <c r="AN490" t="n">
        <v>11.91</v>
      </c>
      <c r="AO490" t="n">
        <f>ROUND(P490*100/H490,2)</f>
        <v>0.0</v>
      </c>
      <c r="AP490" t="n">
        <f>ROUND(Q490*100/I490,2)</f>
        <v>0.0</v>
      </c>
      <c r="AQ490"/>
      <c r="AR490"/>
      <c r="AS490" t="n">
        <v>0.0</v>
      </c>
    </row>
    <row r="491">
      <c r="A491" s="1" t="n">
        <v>45233.0</v>
      </c>
      <c r="B491" s="2" t="n">
        <v>45233.89271990741</v>
      </c>
      <c r="C491" t="inlineStr">
        <is>
          <t>3140094012085324</t>
        </is>
      </c>
      <c r="D491" t="inlineStr">
        <is>
          <t>POS0012</t>
        </is>
      </c>
      <c r="E491" t="inlineStr">
        <is>
          <t>39</t>
        </is>
      </c>
      <c r="F491" t="inlineStr">
        <is>
          <t>0094</t>
        </is>
      </c>
      <c r="G491" t="inlineStr">
        <is>
          <t>5307212699</t>
        </is>
      </c>
      <c r="H491" t="n">
        <v>327.0</v>
      </c>
      <c r="I491" t="n">
        <v>311.42</v>
      </c>
      <c r="J491" t="n">
        <v>274.28</v>
      </c>
      <c r="K491" t="inlineStr">
        <is>
          <t>sale</t>
        </is>
      </c>
      <c r="L491" t="inlineStr">
        <is>
          <t/>
        </is>
      </c>
      <c r="M491" t="inlineStr">
        <is>
          <t/>
        </is>
      </c>
      <c r="N491" t="n">
        <v>0.0</v>
      </c>
      <c r="O491" t="n">
        <v>0.0</v>
      </c>
      <c r="P491" t="n">
        <v>245.23</v>
      </c>
      <c r="Q491" t="n">
        <v>245.21</v>
      </c>
      <c r="R491" t="n">
        <v>37.14</v>
      </c>
      <c r="S491" t="n">
        <v>37.14</v>
      </c>
      <c r="T491" t="n">
        <v>3.11</v>
      </c>
      <c r="U491" t="n">
        <v>3.11</v>
      </c>
      <c r="V491" t="n">
        <v>49.37</v>
      </c>
      <c r="W491" t="n">
        <v>49.37</v>
      </c>
      <c r="X491" t="n">
        <v>4.09</v>
      </c>
      <c r="Y491" t="n">
        <v>4.09</v>
      </c>
      <c r="Z491" t="n">
        <v>9.62</v>
      </c>
      <c r="AA491" t="n">
        <v>9.63</v>
      </c>
      <c r="AB491" t="n">
        <v>15.58</v>
      </c>
      <c r="AC491" t="n">
        <v>15.57</v>
      </c>
      <c r="AD491" t="n">
        <v>15.579999999999984</v>
      </c>
      <c r="AE491" t="n">
        <v>0.01999999999998181</v>
      </c>
      <c r="AF491" t="n">
        <v>0.0</v>
      </c>
      <c r="AG491" t="n">
        <v>0.0</v>
      </c>
      <c r="AH491" t="n">
        <v>0.0</v>
      </c>
      <c r="AI491" t="n">
        <v>0.0</v>
      </c>
      <c r="AJ491" t="n">
        <v>-0.010000000000001563</v>
      </c>
      <c r="AK491" t="n">
        <v>0.009999999999999787</v>
      </c>
      <c r="AL491" t="inlineStr">
        <is>
          <t>unreconciled</t>
        </is>
      </c>
      <c r="AM491" t="inlineStr">
        <is>
          <t>Order Amount Mismatch (POS&gt;3PO)</t>
        </is>
      </c>
      <c r="AN491" t="n">
        <v>15.58</v>
      </c>
      <c r="AO491" t="n">
        <f>ROUND(P491*100/H491,2)</f>
        <v>0.0</v>
      </c>
      <c r="AP491" t="n">
        <f>ROUND(Q491*100/I491,2)</f>
        <v>0.0</v>
      </c>
      <c r="AQ491"/>
      <c r="AR491"/>
      <c r="AS491" t="n">
        <v>0.0</v>
      </c>
    </row>
    <row r="492">
      <c r="A492" s="1" t="n">
        <v>45232.0</v>
      </c>
      <c r="B492" s="2" t="n">
        <v>45233.0187037037</v>
      </c>
      <c r="C492" t="inlineStr">
        <is>
          <t>3140094012085024</t>
        </is>
      </c>
      <c r="D492" t="inlineStr">
        <is>
          <t>POS0012</t>
        </is>
      </c>
      <c r="E492" t="inlineStr">
        <is>
          <t>39</t>
        </is>
      </c>
      <c r="F492" t="inlineStr">
        <is>
          <t>0094</t>
        </is>
      </c>
      <c r="G492" t="inlineStr">
        <is>
          <t>5307213569</t>
        </is>
      </c>
      <c r="H492" t="n">
        <v>296.0</v>
      </c>
      <c r="I492" t="n">
        <v>281.9</v>
      </c>
      <c r="J492" t="n">
        <v>244.76</v>
      </c>
      <c r="K492" t="inlineStr">
        <is>
          <t>sale</t>
        </is>
      </c>
      <c r="L492" t="inlineStr">
        <is>
          <t/>
        </is>
      </c>
      <c r="M492" t="inlineStr">
        <is>
          <t/>
        </is>
      </c>
      <c r="N492" t="n">
        <v>0.0</v>
      </c>
      <c r="O492" t="n">
        <v>0.0</v>
      </c>
      <c r="P492" t="n">
        <v>222.72</v>
      </c>
      <c r="Q492" t="n">
        <v>222.72</v>
      </c>
      <c r="R492" t="n">
        <v>37.14</v>
      </c>
      <c r="S492" t="n">
        <v>37.14</v>
      </c>
      <c r="T492" t="n">
        <v>2.82</v>
      </c>
      <c r="U492" t="n">
        <v>2.82</v>
      </c>
      <c r="V492" t="n">
        <v>44.06</v>
      </c>
      <c r="W492" t="n">
        <v>44.06</v>
      </c>
      <c r="X492" t="n">
        <v>3.7</v>
      </c>
      <c r="Y492" t="n">
        <v>3.7</v>
      </c>
      <c r="Z492" t="n">
        <v>8.6</v>
      </c>
      <c r="AA492" t="n">
        <v>8.6</v>
      </c>
      <c r="AB492" t="n">
        <v>14.1</v>
      </c>
      <c r="AC492" t="n">
        <v>14.1</v>
      </c>
      <c r="AD492" t="n">
        <v>14.100000000000023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inlineStr">
        <is>
          <t>unreconciled</t>
        </is>
      </c>
      <c r="AM492" t="inlineStr">
        <is>
          <t>Order Amount Mismatch (POS&gt;3PO)</t>
        </is>
      </c>
      <c r="AN492" t="n">
        <v>14.1</v>
      </c>
      <c r="AO492" t="n">
        <f>ROUND(P492*100/H492,2)</f>
        <v>0.0</v>
      </c>
      <c r="AP492" t="n">
        <f>ROUND(Q492*100/I492,2)</f>
        <v>0.0</v>
      </c>
      <c r="AQ492"/>
      <c r="AR492"/>
      <c r="AS492" t="n">
        <v>0.0</v>
      </c>
    </row>
    <row r="493">
      <c r="A493" s="1" t="n">
        <v>45231.0</v>
      </c>
      <c r="B493" s="2" t="n">
        <v>45231.68403935185</v>
      </c>
      <c r="C493" t="inlineStr">
        <is>
          <t>3140094012084415</t>
        </is>
      </c>
      <c r="D493" t="inlineStr">
        <is>
          <t>POS0012</t>
        </is>
      </c>
      <c r="E493" t="inlineStr">
        <is>
          <t>29</t>
        </is>
      </c>
      <c r="F493" t="inlineStr">
        <is>
          <t>0094</t>
        </is>
      </c>
      <c r="G493" t="inlineStr">
        <is>
          <t>5307238542</t>
        </is>
      </c>
      <c r="H493" t="n">
        <v>237.0</v>
      </c>
      <c r="I493" t="n">
        <v>225.72</v>
      </c>
      <c r="J493" t="n">
        <v>188.58</v>
      </c>
      <c r="K493" t="inlineStr">
        <is>
          <t>sale</t>
        </is>
      </c>
      <c r="L493" t="inlineStr">
        <is>
          <t/>
        </is>
      </c>
      <c r="M493" t="inlineStr">
        <is>
          <t/>
        </is>
      </c>
      <c r="N493" t="n">
        <v>0.0</v>
      </c>
      <c r="O493" t="n">
        <v>0.0</v>
      </c>
      <c r="P493" t="n">
        <v>179.92</v>
      </c>
      <c r="Q493" t="n">
        <v>179.91</v>
      </c>
      <c r="R493" t="n">
        <v>37.14</v>
      </c>
      <c r="S493" t="n">
        <v>37.14</v>
      </c>
      <c r="T493" t="n">
        <v>2.26</v>
      </c>
      <c r="U493" t="n">
        <v>2.26</v>
      </c>
      <c r="V493" t="n">
        <v>33.94</v>
      </c>
      <c r="W493" t="n">
        <v>33.94</v>
      </c>
      <c r="X493" t="n">
        <v>2.96</v>
      </c>
      <c r="Y493" t="n">
        <v>2.96</v>
      </c>
      <c r="Z493" t="n">
        <v>6.64</v>
      </c>
      <c r="AA493" t="n">
        <v>6.64</v>
      </c>
      <c r="AB493" t="n">
        <v>11.28</v>
      </c>
      <c r="AC493" t="n">
        <v>11.29</v>
      </c>
      <c r="AD493" t="n">
        <v>11.280000000000001</v>
      </c>
      <c r="AE493" t="n">
        <v>0.009999999999990905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-0.009999999999999787</v>
      </c>
      <c r="AL493" t="inlineStr">
        <is>
          <t>unreconciled</t>
        </is>
      </c>
      <c r="AM493" t="inlineStr">
        <is>
          <t>Order Amount Mismatch (POS&gt;3PO)</t>
        </is>
      </c>
      <c r="AN493" t="n">
        <v>11.28</v>
      </c>
      <c r="AO493" t="n">
        <f>ROUND(P493*100/H493,2)</f>
        <v>0.0</v>
      </c>
      <c r="AP493" t="n">
        <f>ROUND(Q493*100/I493,2)</f>
        <v>0.0</v>
      </c>
      <c r="AQ493"/>
      <c r="AR493"/>
      <c r="AS493" t="n">
        <v>0.0</v>
      </c>
    </row>
    <row r="494">
      <c r="A494" s="1" t="n">
        <v>45233.0</v>
      </c>
      <c r="B494" s="2" t="n">
        <v>45233.45946759259</v>
      </c>
      <c r="C494" t="inlineStr">
        <is>
          <t>3140094012085045</t>
        </is>
      </c>
      <c r="D494" t="inlineStr">
        <is>
          <t>POS0012</t>
        </is>
      </c>
      <c r="E494" t="inlineStr">
        <is>
          <t>60</t>
        </is>
      </c>
      <c r="F494" t="inlineStr">
        <is>
          <t>0094</t>
        </is>
      </c>
      <c r="G494" t="inlineStr">
        <is>
          <t>5307240315</t>
        </is>
      </c>
      <c r="H494" t="n">
        <v>220.0</v>
      </c>
      <c r="I494" t="n">
        <v>209.53</v>
      </c>
      <c r="J494" t="n">
        <v>172.39</v>
      </c>
      <c r="K494" t="inlineStr">
        <is>
          <t>sale</t>
        </is>
      </c>
      <c r="L494" t="inlineStr">
        <is>
          <t/>
        </is>
      </c>
      <c r="M494" t="inlineStr">
        <is>
          <t/>
        </is>
      </c>
      <c r="N494" t="n">
        <v>0.0</v>
      </c>
      <c r="O494" t="n">
        <v>0.0</v>
      </c>
      <c r="P494" t="n">
        <v>167.57</v>
      </c>
      <c r="Q494" t="n">
        <v>167.56</v>
      </c>
      <c r="R494" t="n">
        <v>37.14</v>
      </c>
      <c r="S494" t="n">
        <v>37.14</v>
      </c>
      <c r="T494" t="n">
        <v>2.1</v>
      </c>
      <c r="U494" t="n">
        <v>2.1</v>
      </c>
      <c r="V494" t="n">
        <v>31.03</v>
      </c>
      <c r="W494" t="n">
        <v>31.03</v>
      </c>
      <c r="X494" t="n">
        <v>2.75</v>
      </c>
      <c r="Y494" t="n">
        <v>2.75</v>
      </c>
      <c r="Z494" t="n">
        <v>6.08</v>
      </c>
      <c r="AA494" t="n">
        <v>6.09</v>
      </c>
      <c r="AB494" t="n">
        <v>10.48</v>
      </c>
      <c r="AC494" t="n">
        <v>10.48</v>
      </c>
      <c r="AD494" t="n">
        <v>10.469999999999999</v>
      </c>
      <c r="AE494" t="n">
        <v>0.009999999999990905</v>
      </c>
      <c r="AF494" t="n">
        <v>0.0</v>
      </c>
      <c r="AG494" t="n">
        <v>0.0</v>
      </c>
      <c r="AH494" t="n">
        <v>0.0</v>
      </c>
      <c r="AI494" t="n">
        <v>0.0</v>
      </c>
      <c r="AJ494" t="n">
        <v>-0.009999999999999787</v>
      </c>
      <c r="AK494" t="n">
        <v>0.0</v>
      </c>
      <c r="AL494" t="inlineStr">
        <is>
          <t>unreconciled</t>
        </is>
      </c>
      <c r="AM494" t="inlineStr">
        <is>
          <t>Order Amount Mismatch (POS&gt;3PO)</t>
        </is>
      </c>
      <c r="AN494" t="n">
        <v>10.47</v>
      </c>
      <c r="AO494" t="n">
        <f>ROUND(P494*100/H494,2)</f>
        <v>0.0</v>
      </c>
      <c r="AP494" t="n">
        <f>ROUND(Q494*100/I494,2)</f>
        <v>0.0</v>
      </c>
      <c r="AQ494"/>
      <c r="AR494"/>
      <c r="AS494" t="n">
        <v>0.0</v>
      </c>
    </row>
    <row r="495">
      <c r="A495" s="1" t="n">
        <v>45231.0</v>
      </c>
      <c r="B495" s="2" t="n">
        <v>45231.741956018515</v>
      </c>
      <c r="C495" t="inlineStr">
        <is>
          <t>3140023012058777</t>
        </is>
      </c>
      <c r="D495" t="inlineStr">
        <is>
          <t>POS0012</t>
        </is>
      </c>
      <c r="E495" t="inlineStr">
        <is>
          <t>71</t>
        </is>
      </c>
      <c r="F495" t="inlineStr">
        <is>
          <t>0023</t>
        </is>
      </c>
      <c r="G495" t="inlineStr">
        <is>
          <t>5307246396</t>
        </is>
      </c>
      <c r="H495" t="n">
        <v>283.0</v>
      </c>
      <c r="I495" t="n">
        <v>269.51</v>
      </c>
      <c r="J495" t="n">
        <v>232.37</v>
      </c>
      <c r="K495" t="inlineStr">
        <is>
          <t>sale</t>
        </is>
      </c>
      <c r="L495" t="inlineStr">
        <is>
          <t/>
        </is>
      </c>
      <c r="M495" t="inlineStr">
        <is>
          <t/>
        </is>
      </c>
      <c r="N495" t="n">
        <v>0.0</v>
      </c>
      <c r="O495" t="n">
        <v>0.0</v>
      </c>
      <c r="P495" t="n">
        <v>213.27</v>
      </c>
      <c r="Q495" t="n">
        <v>213.27</v>
      </c>
      <c r="R495" t="n">
        <v>37.14</v>
      </c>
      <c r="S495" t="n">
        <v>37.14</v>
      </c>
      <c r="T495" t="n">
        <v>2.7</v>
      </c>
      <c r="U495" t="n">
        <v>2.7</v>
      </c>
      <c r="V495" t="n">
        <v>41.83</v>
      </c>
      <c r="W495" t="n">
        <v>41.83</v>
      </c>
      <c r="X495" t="n">
        <v>3.54</v>
      </c>
      <c r="Y495" t="n">
        <v>3.54</v>
      </c>
      <c r="Z495" t="n">
        <v>8.17</v>
      </c>
      <c r="AA495" t="n">
        <v>8.17</v>
      </c>
      <c r="AB495" t="n">
        <v>13.48</v>
      </c>
      <c r="AC495" t="n">
        <v>13.48</v>
      </c>
      <c r="AD495" t="n">
        <v>13.490000000000009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inlineStr">
        <is>
          <t>unreconciled</t>
        </is>
      </c>
      <c r="AM495" t="inlineStr">
        <is>
          <t>Order Amount Mismatch (POS&gt;3PO)</t>
        </is>
      </c>
      <c r="AN495" t="n">
        <v>13.49</v>
      </c>
      <c r="AO495" t="n">
        <f>ROUND(P495*100/H495,2)</f>
        <v>0.0</v>
      </c>
      <c r="AP495" t="n">
        <f>ROUND(Q495*100/I495,2)</f>
        <v>0.0</v>
      </c>
      <c r="AQ495"/>
      <c r="AR495"/>
      <c r="AS495" t="n">
        <v>0.0</v>
      </c>
    </row>
    <row r="496">
      <c r="A496" s="1" t="n">
        <v>45231.0</v>
      </c>
      <c r="B496" s="2" t="n">
        <v>45231.73092592593</v>
      </c>
      <c r="C496" t="inlineStr">
        <is>
          <t>3140023012058772</t>
        </is>
      </c>
      <c r="D496" t="inlineStr">
        <is>
          <t>POS0012</t>
        </is>
      </c>
      <c r="E496" t="inlineStr">
        <is>
          <t>66</t>
        </is>
      </c>
      <c r="F496" t="inlineStr">
        <is>
          <t>0023</t>
        </is>
      </c>
      <c r="G496" t="inlineStr">
        <is>
          <t>5307250546</t>
        </is>
      </c>
      <c r="H496" t="n">
        <v>1019.0</v>
      </c>
      <c r="I496" t="n">
        <v>970.46</v>
      </c>
      <c r="J496" t="n">
        <v>933.32</v>
      </c>
      <c r="K496" t="inlineStr">
        <is>
          <t>sale</t>
        </is>
      </c>
      <c r="L496" t="inlineStr">
        <is>
          <t/>
        </is>
      </c>
      <c r="M496" t="inlineStr">
        <is>
          <t/>
        </is>
      </c>
      <c r="N496" t="n">
        <v>0.0</v>
      </c>
      <c r="O496" t="n">
        <v>0.0</v>
      </c>
      <c r="P496" t="n">
        <v>747.49</v>
      </c>
      <c r="Q496" t="n">
        <v>747.47</v>
      </c>
      <c r="R496" t="n">
        <v>37.14</v>
      </c>
      <c r="S496" t="n">
        <v>37.14</v>
      </c>
      <c r="T496" t="n">
        <v>9.7</v>
      </c>
      <c r="U496" t="n">
        <v>9.7</v>
      </c>
      <c r="V496" t="n">
        <v>168.0</v>
      </c>
      <c r="W496" t="n">
        <v>168.0</v>
      </c>
      <c r="X496" t="n">
        <v>12.74</v>
      </c>
      <c r="Y496" t="n">
        <v>12.74</v>
      </c>
      <c r="Z496" t="n">
        <v>32.53</v>
      </c>
      <c r="AA496" t="n">
        <v>32.53</v>
      </c>
      <c r="AB496" t="n">
        <v>48.52</v>
      </c>
      <c r="AC496" t="n">
        <v>48.52</v>
      </c>
      <c r="AD496" t="n">
        <v>48.539999999999964</v>
      </c>
      <c r="AE496" t="n">
        <v>0.01999999999998181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inlineStr">
        <is>
          <t>unreconciled</t>
        </is>
      </c>
      <c r="AM496" t="inlineStr">
        <is>
          <t>Order Amount Mismatch (POS&gt;3PO)</t>
        </is>
      </c>
      <c r="AN496" t="n">
        <v>48.54</v>
      </c>
      <c r="AO496" t="n">
        <f>ROUND(P496*100/H496,2)</f>
        <v>0.0</v>
      </c>
      <c r="AP496" t="n">
        <f>ROUND(Q496*100/I496,2)</f>
        <v>0.0</v>
      </c>
      <c r="AQ496"/>
      <c r="AR496"/>
      <c r="AS496" t="n">
        <v>0.0</v>
      </c>
    </row>
    <row r="497">
      <c r="A497" s="1" t="n">
        <v>45231.0</v>
      </c>
      <c r="B497" s="2" t="n">
        <v>45231.85208333333</v>
      </c>
      <c r="C497" t="inlineStr">
        <is>
          <t>3140094012084513</t>
        </is>
      </c>
      <c r="D497" t="inlineStr">
        <is>
          <t>POS0012</t>
        </is>
      </c>
      <c r="E497" t="inlineStr">
        <is>
          <t>27</t>
        </is>
      </c>
      <c r="F497" t="inlineStr">
        <is>
          <t>0094</t>
        </is>
      </c>
      <c r="G497" t="inlineStr">
        <is>
          <t>5307251222</t>
        </is>
      </c>
      <c r="H497" t="n">
        <v>284.0</v>
      </c>
      <c r="I497" t="n">
        <v>270.47</v>
      </c>
      <c r="J497" t="n">
        <v>233.33</v>
      </c>
      <c r="K497" t="inlineStr">
        <is>
          <t>sale</t>
        </is>
      </c>
      <c r="L497" t="inlineStr">
        <is>
          <t/>
        </is>
      </c>
      <c r="M497" t="inlineStr">
        <is>
          <t/>
        </is>
      </c>
      <c r="N497" t="n">
        <v>0.0</v>
      </c>
      <c r="O497" t="n">
        <v>0.0</v>
      </c>
      <c r="P497" t="n">
        <v>214.02</v>
      </c>
      <c r="Q497" t="n">
        <v>214.0</v>
      </c>
      <c r="R497" t="n">
        <v>37.14</v>
      </c>
      <c r="S497" t="n">
        <v>37.14</v>
      </c>
      <c r="T497" t="n">
        <v>2.7</v>
      </c>
      <c r="U497" t="n">
        <v>2.7</v>
      </c>
      <c r="V497" t="n">
        <v>42.0</v>
      </c>
      <c r="W497" t="n">
        <v>42.0</v>
      </c>
      <c r="X497" t="n">
        <v>3.55</v>
      </c>
      <c r="Y497" t="n">
        <v>3.55</v>
      </c>
      <c r="Z497" t="n">
        <v>8.2</v>
      </c>
      <c r="AA497" t="n">
        <v>8.2</v>
      </c>
      <c r="AB497" t="n">
        <v>13.52</v>
      </c>
      <c r="AC497" t="n">
        <v>13.52</v>
      </c>
      <c r="AD497" t="n">
        <v>13.529999999999973</v>
      </c>
      <c r="AE497" t="n">
        <v>0.020000000000010232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inlineStr">
        <is>
          <t>unreconciled</t>
        </is>
      </c>
      <c r="AM497" t="inlineStr">
        <is>
          <t>Order Amount Mismatch (POS&gt;3PO)</t>
        </is>
      </c>
      <c r="AN497" t="n">
        <v>13.53</v>
      </c>
      <c r="AO497" t="n">
        <f>ROUND(P497*100/H497,2)</f>
        <v>0.0</v>
      </c>
      <c r="AP497" t="n">
        <f>ROUND(Q497*100/I497,2)</f>
        <v>0.0</v>
      </c>
      <c r="AQ497"/>
      <c r="AR497"/>
      <c r="AS497" t="n">
        <v>0.0</v>
      </c>
    </row>
    <row r="498">
      <c r="A498" s="1" t="n">
        <v>45234.0</v>
      </c>
      <c r="B498" s="2" t="n">
        <v>45234.59579861111</v>
      </c>
      <c r="C498" t="inlineStr">
        <is>
          <t>3140094012085500</t>
        </is>
      </c>
      <c r="D498" t="inlineStr">
        <is>
          <t>POS0012</t>
        </is>
      </c>
      <c r="E498" t="inlineStr">
        <is>
          <t>15</t>
        </is>
      </c>
      <c r="F498" t="inlineStr">
        <is>
          <t>0094</t>
        </is>
      </c>
      <c r="G498" t="inlineStr">
        <is>
          <t>5307307161</t>
        </is>
      </c>
      <c r="H498" t="n">
        <v>515.0</v>
      </c>
      <c r="I498" t="n">
        <v>490.48</v>
      </c>
      <c r="J498" t="n">
        <v>453.34</v>
      </c>
      <c r="K498" t="inlineStr">
        <is>
          <t>sale</t>
        </is>
      </c>
      <c r="L498" t="inlineStr">
        <is>
          <t/>
        </is>
      </c>
      <c r="M498" t="inlineStr">
        <is>
          <t/>
        </is>
      </c>
      <c r="N498" t="n">
        <v>0.0</v>
      </c>
      <c r="O498" t="n">
        <v>0.0</v>
      </c>
      <c r="P498" t="n">
        <v>381.69</v>
      </c>
      <c r="Q498" t="n">
        <v>381.68</v>
      </c>
      <c r="R498" t="n">
        <v>37.14</v>
      </c>
      <c r="S498" t="n">
        <v>37.14</v>
      </c>
      <c r="T498" t="n">
        <v>4.9</v>
      </c>
      <c r="U498" t="n">
        <v>4.9</v>
      </c>
      <c r="V498" t="n">
        <v>81.6</v>
      </c>
      <c r="W498" t="n">
        <v>81.6</v>
      </c>
      <c r="X498" t="n">
        <v>6.44</v>
      </c>
      <c r="Y498" t="n">
        <v>6.44</v>
      </c>
      <c r="Z498" t="n">
        <v>15.85</v>
      </c>
      <c r="AA498" t="n">
        <v>15.85</v>
      </c>
      <c r="AB498" t="n">
        <v>24.52</v>
      </c>
      <c r="AC498" t="n">
        <v>24.53</v>
      </c>
      <c r="AD498" t="n">
        <v>24.519999999999982</v>
      </c>
      <c r="AE498" t="n">
        <v>0.009999999999990905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-0.010000000000001563</v>
      </c>
      <c r="AL498" t="inlineStr">
        <is>
          <t>unreconciled</t>
        </is>
      </c>
      <c r="AM498" t="inlineStr">
        <is>
          <t>Order Amount Mismatch (POS&gt;3PO)</t>
        </is>
      </c>
      <c r="AN498" t="n">
        <v>24.52</v>
      </c>
      <c r="AO498" t="n">
        <f>ROUND(P498*100/H498,2)</f>
        <v>0.0</v>
      </c>
      <c r="AP498" t="n">
        <f>ROUND(Q498*100/I498,2)</f>
        <v>0.0</v>
      </c>
      <c r="AQ498"/>
      <c r="AR498"/>
      <c r="AS498" t="n">
        <v>0.0</v>
      </c>
    </row>
    <row r="499">
      <c r="A499" s="1" t="n">
        <v>45232.0</v>
      </c>
      <c r="B499" s="2" t="n">
        <v>45232.862025462964</v>
      </c>
      <c r="C499" t="inlineStr">
        <is>
          <t>3140094012084897</t>
        </is>
      </c>
      <c r="D499" t="inlineStr">
        <is>
          <t>POS0012</t>
        </is>
      </c>
      <c r="E499" t="inlineStr">
        <is>
          <t>12</t>
        </is>
      </c>
      <c r="F499" t="inlineStr">
        <is>
          <t>0094</t>
        </is>
      </c>
      <c r="G499" t="inlineStr">
        <is>
          <t>5307309544</t>
        </is>
      </c>
      <c r="H499" t="n">
        <v>1283.0</v>
      </c>
      <c r="I499" t="n">
        <v>1221.89</v>
      </c>
      <c r="J499" t="n">
        <v>1184.75</v>
      </c>
      <c r="K499" t="inlineStr">
        <is>
          <t>sale</t>
        </is>
      </c>
      <c r="L499" t="inlineStr">
        <is>
          <t/>
        </is>
      </c>
      <c r="M499" t="inlineStr">
        <is>
          <t/>
        </is>
      </c>
      <c r="N499" t="n">
        <v>0.0</v>
      </c>
      <c r="O499" t="n">
        <v>0.0</v>
      </c>
      <c r="P499" t="n">
        <v>939.1</v>
      </c>
      <c r="Q499" t="n">
        <v>939.09</v>
      </c>
      <c r="R499" t="n">
        <v>37.14</v>
      </c>
      <c r="S499" t="n">
        <v>37.14</v>
      </c>
      <c r="T499" t="n">
        <v>12.22</v>
      </c>
      <c r="U499" t="n">
        <v>12.22</v>
      </c>
      <c r="V499" t="n">
        <v>213.26</v>
      </c>
      <c r="W499" t="n">
        <v>213.26</v>
      </c>
      <c r="X499" t="n">
        <v>16.04</v>
      </c>
      <c r="Y499" t="n">
        <v>16.04</v>
      </c>
      <c r="Z499" t="n">
        <v>41.27</v>
      </c>
      <c r="AA499" t="n">
        <v>41.28</v>
      </c>
      <c r="AB499" t="n">
        <v>61.1</v>
      </c>
      <c r="AC499" t="n">
        <v>61.1</v>
      </c>
      <c r="AD499" t="n">
        <v>61.1099999999999</v>
      </c>
      <c r="AE499" t="n">
        <v>0.009999999999990905</v>
      </c>
      <c r="AF499" t="n">
        <v>0.0</v>
      </c>
      <c r="AG499" t="n">
        <v>0.0</v>
      </c>
      <c r="AH499" t="n">
        <v>0.0</v>
      </c>
      <c r="AI499" t="n">
        <v>0.0</v>
      </c>
      <c r="AJ499" t="n">
        <v>-0.00999999999999801</v>
      </c>
      <c r="AK499" t="n">
        <v>0.0</v>
      </c>
      <c r="AL499" t="inlineStr">
        <is>
          <t>unreconciled</t>
        </is>
      </c>
      <c r="AM499" t="inlineStr">
        <is>
          <t>Order Amount Mismatch (POS&gt;3PO)</t>
        </is>
      </c>
      <c r="AN499" t="n">
        <v>61.11</v>
      </c>
      <c r="AO499" t="n">
        <f>ROUND(P499*100/H499,2)</f>
        <v>0.0</v>
      </c>
      <c r="AP499" t="n">
        <f>ROUND(Q499*100/I499,2)</f>
        <v>0.0</v>
      </c>
      <c r="AQ499"/>
      <c r="AR499"/>
      <c r="AS499" t="n">
        <v>0.0</v>
      </c>
    </row>
    <row r="500">
      <c r="A500" s="1" t="n">
        <v>45234.0</v>
      </c>
      <c r="B500" s="2" t="n">
        <v>45234.975902777776</v>
      </c>
      <c r="C500" t="inlineStr">
        <is>
          <t>3140094012085851</t>
        </is>
      </c>
      <c r="D500" t="inlineStr">
        <is>
          <t>POS0012</t>
        </is>
      </c>
      <c r="E500" t="inlineStr">
        <is>
          <t>66</t>
        </is>
      </c>
      <c r="F500" t="inlineStr">
        <is>
          <t>0094</t>
        </is>
      </c>
      <c r="G500" t="inlineStr">
        <is>
          <t>5307313961</t>
        </is>
      </c>
      <c r="H500" t="n">
        <v>257.0</v>
      </c>
      <c r="I500" t="n">
        <v>244.76</v>
      </c>
      <c r="J500" t="n">
        <v>207.62</v>
      </c>
      <c r="K500" t="inlineStr">
        <is>
          <t>sale</t>
        </is>
      </c>
      <c r="L500" t="inlineStr">
        <is>
          <t/>
        </is>
      </c>
      <c r="M500" t="inlineStr">
        <is>
          <t/>
        </is>
      </c>
      <c r="N500" t="n">
        <v>0.0</v>
      </c>
      <c r="O500" t="n">
        <v>0.0</v>
      </c>
      <c r="P500" t="n">
        <v>194.43</v>
      </c>
      <c r="Q500" t="n">
        <v>194.42</v>
      </c>
      <c r="R500" t="n">
        <v>37.14</v>
      </c>
      <c r="S500" t="n">
        <v>37.14</v>
      </c>
      <c r="T500" t="n">
        <v>2.45</v>
      </c>
      <c r="U500" t="n">
        <v>2.45</v>
      </c>
      <c r="V500" t="n">
        <v>37.37</v>
      </c>
      <c r="W500" t="n">
        <v>37.37</v>
      </c>
      <c r="X500" t="n">
        <v>3.21</v>
      </c>
      <c r="Y500" t="n">
        <v>3.21</v>
      </c>
      <c r="Z500" t="n">
        <v>7.3</v>
      </c>
      <c r="AA500" t="n">
        <v>7.31</v>
      </c>
      <c r="AB500" t="n">
        <v>12.24</v>
      </c>
      <c r="AC500" t="n">
        <v>12.24</v>
      </c>
      <c r="AD500" t="n">
        <v>12.240000000000009</v>
      </c>
      <c r="AE500" t="n">
        <v>0.010000000000019327</v>
      </c>
      <c r="AF500" t="n">
        <v>0.0</v>
      </c>
      <c r="AG500" t="n">
        <v>0.0</v>
      </c>
      <c r="AH500" t="n">
        <v>0.0</v>
      </c>
      <c r="AI500" t="n">
        <v>0.0</v>
      </c>
      <c r="AJ500" t="n">
        <v>-0.009999999999999787</v>
      </c>
      <c r="AK500" t="n">
        <v>0.0</v>
      </c>
      <c r="AL500" t="inlineStr">
        <is>
          <t>unreconciled</t>
        </is>
      </c>
      <c r="AM500" t="inlineStr">
        <is>
          <t>Order Amount Mismatch (POS&gt;3PO)</t>
        </is>
      </c>
      <c r="AN500" t="n">
        <v>12.24</v>
      </c>
      <c r="AO500" t="n">
        <f>ROUND(P500*100/H500,2)</f>
        <v>0.0</v>
      </c>
      <c r="AP500" t="n">
        <f>ROUND(Q500*100/I500,2)</f>
        <v>0.0</v>
      </c>
      <c r="AQ500"/>
      <c r="AR500"/>
      <c r="AS500" t="n">
        <v>0.0</v>
      </c>
    </row>
    <row r="501">
      <c r="A501" s="1" t="n">
        <v>45231.0</v>
      </c>
      <c r="B501" s="2" t="n">
        <v>45231.55436342592</v>
      </c>
      <c r="C501" t="inlineStr">
        <is>
          <t>3140094012084347</t>
        </is>
      </c>
      <c r="D501" t="inlineStr">
        <is>
          <t>POS0012</t>
        </is>
      </c>
      <c r="E501" t="inlineStr">
        <is>
          <t>61</t>
        </is>
      </c>
      <c r="F501" t="inlineStr">
        <is>
          <t>0094</t>
        </is>
      </c>
      <c r="G501" t="inlineStr">
        <is>
          <t>5307315510</t>
        </is>
      </c>
      <c r="H501" t="n">
        <v>1049.0</v>
      </c>
      <c r="I501" t="n">
        <v>999.03</v>
      </c>
      <c r="J501" t="n">
        <v>961.89</v>
      </c>
      <c r="K501" t="inlineStr">
        <is>
          <t>sale</t>
        </is>
      </c>
      <c r="L501" t="inlineStr">
        <is>
          <t/>
        </is>
      </c>
      <c r="M501" t="inlineStr">
        <is>
          <t/>
        </is>
      </c>
      <c r="N501" t="n">
        <v>0.0</v>
      </c>
      <c r="O501" t="n">
        <v>0.0</v>
      </c>
      <c r="P501" t="n">
        <v>769.27</v>
      </c>
      <c r="Q501" t="n">
        <v>769.25</v>
      </c>
      <c r="R501" t="n">
        <v>37.14</v>
      </c>
      <c r="S501" t="n">
        <v>37.14</v>
      </c>
      <c r="T501" t="n">
        <v>9.99</v>
      </c>
      <c r="U501" t="n">
        <v>9.99</v>
      </c>
      <c r="V501" t="n">
        <v>173.14</v>
      </c>
      <c r="W501" t="n">
        <v>173.14</v>
      </c>
      <c r="X501" t="n">
        <v>13.11</v>
      </c>
      <c r="Y501" t="n">
        <v>13.11</v>
      </c>
      <c r="Z501" t="n">
        <v>33.52</v>
      </c>
      <c r="AA501" t="n">
        <v>33.53</v>
      </c>
      <c r="AB501" t="n">
        <v>49.96</v>
      </c>
      <c r="AC501" t="n">
        <v>49.95</v>
      </c>
      <c r="AD501" t="n">
        <v>49.97000000000003</v>
      </c>
      <c r="AE501" t="n">
        <v>0.01999999999998181</v>
      </c>
      <c r="AF501" t="n">
        <v>0.0</v>
      </c>
      <c r="AG501" t="n">
        <v>0.0</v>
      </c>
      <c r="AH501" t="n">
        <v>0.0</v>
      </c>
      <c r="AI501" t="n">
        <v>0.0</v>
      </c>
      <c r="AJ501" t="n">
        <v>-0.00999999999999801</v>
      </c>
      <c r="AK501" t="n">
        <v>0.00999999999999801</v>
      </c>
      <c r="AL501" t="inlineStr">
        <is>
          <t>unreconciled</t>
        </is>
      </c>
      <c r="AM501" t="inlineStr">
        <is>
          <t>Order Amount Mismatch (POS&gt;3PO)</t>
        </is>
      </c>
      <c r="AN501" t="n">
        <v>49.97</v>
      </c>
      <c r="AO501" t="n">
        <f>ROUND(P501*100/H501,2)</f>
        <v>0.0</v>
      </c>
      <c r="AP501" t="n">
        <f>ROUND(Q501*100/I501,2)</f>
        <v>0.0</v>
      </c>
      <c r="AQ501"/>
      <c r="AR501"/>
      <c r="AS501" t="n">
        <v>0.0</v>
      </c>
    </row>
    <row r="502">
      <c r="A502" s="1" t="n">
        <v>45231.0</v>
      </c>
      <c r="B502" s="2" t="n">
        <v>45231.57336805556</v>
      </c>
      <c r="C502" t="inlineStr">
        <is>
          <t>3140094012084355</t>
        </is>
      </c>
      <c r="D502" t="inlineStr">
        <is>
          <t>POS0012</t>
        </is>
      </c>
      <c r="E502" t="inlineStr">
        <is>
          <t>69</t>
        </is>
      </c>
      <c r="F502" t="inlineStr">
        <is>
          <t>0094</t>
        </is>
      </c>
      <c r="G502" t="inlineStr">
        <is>
          <t>5307317101</t>
        </is>
      </c>
      <c r="H502" t="n">
        <v>457.0</v>
      </c>
      <c r="I502" t="n">
        <v>435.24</v>
      </c>
      <c r="J502" t="n">
        <v>398.1</v>
      </c>
      <c r="K502" t="inlineStr">
        <is>
          <t>sale</t>
        </is>
      </c>
      <c r="L502" t="inlineStr">
        <is>
          <t/>
        </is>
      </c>
      <c r="M502" t="inlineStr">
        <is>
          <t/>
        </is>
      </c>
      <c r="N502" t="n">
        <v>0.0</v>
      </c>
      <c r="O502" t="n">
        <v>0.0</v>
      </c>
      <c r="P502" t="n">
        <v>339.59</v>
      </c>
      <c r="Q502" t="n">
        <v>339.59</v>
      </c>
      <c r="R502" t="n">
        <v>37.14</v>
      </c>
      <c r="S502" t="n">
        <v>37.14</v>
      </c>
      <c r="T502" t="n">
        <v>4.35</v>
      </c>
      <c r="U502" t="n">
        <v>4.35</v>
      </c>
      <c r="V502" t="n">
        <v>71.66</v>
      </c>
      <c r="W502" t="n">
        <v>71.66</v>
      </c>
      <c r="X502" t="n">
        <v>5.71</v>
      </c>
      <c r="Y502" t="n">
        <v>5.71</v>
      </c>
      <c r="Z502" t="n">
        <v>13.93</v>
      </c>
      <c r="AA502" t="n">
        <v>13.93</v>
      </c>
      <c r="AB502" t="n">
        <v>21.76</v>
      </c>
      <c r="AC502" t="n">
        <v>21.76</v>
      </c>
      <c r="AD502" t="n">
        <v>21.75999999999999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inlineStr">
        <is>
          <t>unreconciled</t>
        </is>
      </c>
      <c r="AM502" t="inlineStr">
        <is>
          <t>Order Amount Mismatch (POS&gt;3PO)</t>
        </is>
      </c>
      <c r="AN502" t="n">
        <v>21.76</v>
      </c>
      <c r="AO502" t="n">
        <f>ROUND(P502*100/H502,2)</f>
        <v>0.0</v>
      </c>
      <c r="AP502" t="n">
        <f>ROUND(Q502*100/I502,2)</f>
        <v>0.0</v>
      </c>
      <c r="AQ502"/>
      <c r="AR502"/>
      <c r="AS502" t="n">
        <v>0.0</v>
      </c>
    </row>
    <row r="503">
      <c r="A503" s="1" t="n">
        <v>45233.0</v>
      </c>
      <c r="B503" s="2" t="n">
        <v>45233.44443287037</v>
      </c>
      <c r="C503" t="inlineStr">
        <is>
          <t>3140023012059187</t>
        </is>
      </c>
      <c r="D503" t="inlineStr">
        <is>
          <t>POS0012</t>
        </is>
      </c>
      <c r="E503" t="inlineStr">
        <is>
          <t>80</t>
        </is>
      </c>
      <c r="F503" t="inlineStr">
        <is>
          <t>0023</t>
        </is>
      </c>
      <c r="G503" t="inlineStr">
        <is>
          <t>5307320024</t>
        </is>
      </c>
      <c r="H503" t="n">
        <v>378.0</v>
      </c>
      <c r="I503" t="n">
        <v>360.0</v>
      </c>
      <c r="J503" t="n">
        <v>322.86</v>
      </c>
      <c r="K503" t="inlineStr">
        <is>
          <t>sale</t>
        </is>
      </c>
      <c r="L503" t="inlineStr">
        <is>
          <t/>
        </is>
      </c>
      <c r="M503" t="inlineStr">
        <is>
          <t/>
        </is>
      </c>
      <c r="N503" t="n">
        <v>0.0</v>
      </c>
      <c r="O503" t="n">
        <v>0.0</v>
      </c>
      <c r="P503" t="n">
        <v>282.25</v>
      </c>
      <c r="Q503" t="n">
        <v>282.24</v>
      </c>
      <c r="R503" t="n">
        <v>37.14</v>
      </c>
      <c r="S503" t="n">
        <v>37.14</v>
      </c>
      <c r="T503" t="n">
        <v>3.6</v>
      </c>
      <c r="U503" t="n">
        <v>3.6</v>
      </c>
      <c r="V503" t="n">
        <v>58.11</v>
      </c>
      <c r="W503" t="n">
        <v>58.11</v>
      </c>
      <c r="X503" t="n">
        <v>4.73</v>
      </c>
      <c r="Y503" t="n">
        <v>4.72</v>
      </c>
      <c r="Z503" t="n">
        <v>11.31</v>
      </c>
      <c r="AA503" t="n">
        <v>11.31</v>
      </c>
      <c r="AB503" t="n">
        <v>18.0</v>
      </c>
      <c r="AC503" t="n">
        <v>18.0</v>
      </c>
      <c r="AD503" t="n">
        <v>18.0</v>
      </c>
      <c r="AE503" t="n">
        <v>0.009999999999990905</v>
      </c>
      <c r="AF503" t="n">
        <v>0.0</v>
      </c>
      <c r="AG503" t="n">
        <v>0.0</v>
      </c>
      <c r="AH503" t="n">
        <v>0.0</v>
      </c>
      <c r="AI503" t="n">
        <v>0.010000000000000675</v>
      </c>
      <c r="AJ503" t="n">
        <v>0.0</v>
      </c>
      <c r="AK503" t="n">
        <v>0.0</v>
      </c>
      <c r="AL503" t="inlineStr">
        <is>
          <t>unreconciled</t>
        </is>
      </c>
      <c r="AM503" t="inlineStr">
        <is>
          <t>Order Amount Mismatch (POS&gt;3PO)</t>
        </is>
      </c>
      <c r="AN503" t="n">
        <v>18.0</v>
      </c>
      <c r="AO503" t="n">
        <f>ROUND(P503*100/H503,2)</f>
        <v>0.0</v>
      </c>
      <c r="AP503" t="n">
        <f>ROUND(Q503*100/I503,2)</f>
        <v>0.0</v>
      </c>
      <c r="AQ503"/>
      <c r="AR503"/>
      <c r="AS503" t="n">
        <v>0.0</v>
      </c>
    </row>
    <row r="504">
      <c r="A504" s="1" t="n">
        <v>45235.0</v>
      </c>
      <c r="B504" s="2" t="n">
        <v>45235.848587962966</v>
      </c>
      <c r="C504" t="inlineStr">
        <is>
          <t>3140023012059850</t>
        </is>
      </c>
      <c r="D504" t="inlineStr">
        <is>
          <t>POS0012</t>
        </is>
      </c>
      <c r="E504" t="inlineStr">
        <is>
          <t>42</t>
        </is>
      </c>
      <c r="F504" t="inlineStr">
        <is>
          <t>0023</t>
        </is>
      </c>
      <c r="G504" t="inlineStr">
        <is>
          <t>5307320647</t>
        </is>
      </c>
      <c r="H504" t="n">
        <v>1468.0</v>
      </c>
      <c r="I504" t="n">
        <v>1398.1</v>
      </c>
      <c r="J504" t="n">
        <v>1360.96</v>
      </c>
      <c r="K504" t="inlineStr">
        <is>
          <t>sale</t>
        </is>
      </c>
      <c r="L504" t="inlineStr">
        <is>
          <t/>
        </is>
      </c>
      <c r="M504" t="inlineStr">
        <is>
          <t/>
        </is>
      </c>
      <c r="N504" t="n">
        <v>0.0</v>
      </c>
      <c r="O504" t="n">
        <v>0.0</v>
      </c>
      <c r="P504" t="n">
        <v>1073.4</v>
      </c>
      <c r="Q504" t="n">
        <v>1073.44</v>
      </c>
      <c r="R504" t="n">
        <v>37.14</v>
      </c>
      <c r="S504" t="n">
        <v>37.14</v>
      </c>
      <c r="T504" t="n">
        <v>13.98</v>
      </c>
      <c r="U504" t="n">
        <v>13.98</v>
      </c>
      <c r="V504" t="n">
        <v>244.97</v>
      </c>
      <c r="W504" t="n">
        <v>244.97</v>
      </c>
      <c r="X504" t="n">
        <v>18.35</v>
      </c>
      <c r="Y504" t="n">
        <v>18.35</v>
      </c>
      <c r="Z504" t="n">
        <v>47.4</v>
      </c>
      <c r="AA504" t="n">
        <v>47.39</v>
      </c>
      <c r="AB504" t="n">
        <v>69.9</v>
      </c>
      <c r="AC504" t="n">
        <v>69.91</v>
      </c>
      <c r="AD504" t="n">
        <v>69.90000000000009</v>
      </c>
      <c r="AE504" t="n">
        <v>-0.03999999999996362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0.00999999999999801</v>
      </c>
      <c r="AK504" t="n">
        <v>-0.009999999999990905</v>
      </c>
      <c r="AL504" t="inlineStr">
        <is>
          <t>unreconciled</t>
        </is>
      </c>
      <c r="AM504" t="inlineStr">
        <is>
          <t>Order Amount Mismatch (POS&gt;3PO)</t>
        </is>
      </c>
      <c r="AN504" t="n">
        <v>69.9</v>
      </c>
      <c r="AO504" t="n">
        <f>ROUND(P504*100/H504,2)</f>
        <v>0.0</v>
      </c>
      <c r="AP504" t="n">
        <f>ROUND(Q504*100/I504,2)</f>
        <v>0.0</v>
      </c>
      <c r="AQ504"/>
      <c r="AR504"/>
      <c r="AS504" t="n">
        <v>0.0</v>
      </c>
    </row>
    <row r="505">
      <c r="A505" s="1" t="n">
        <v>45232.0</v>
      </c>
      <c r="B505" s="2" t="n">
        <v>45232.69188657407</v>
      </c>
      <c r="C505" t="inlineStr">
        <is>
          <t>3140094012084789</t>
        </is>
      </c>
      <c r="D505" t="inlineStr">
        <is>
          <t>POS0012</t>
        </is>
      </c>
      <c r="E505" t="inlineStr">
        <is>
          <t>04</t>
        </is>
      </c>
      <c r="F505" t="inlineStr">
        <is>
          <t>0094</t>
        </is>
      </c>
      <c r="G505" t="inlineStr">
        <is>
          <t>5307358211</t>
        </is>
      </c>
      <c r="H505" t="n">
        <v>485.0</v>
      </c>
      <c r="I505" t="n">
        <v>461.9</v>
      </c>
      <c r="J505" t="n">
        <v>424.76</v>
      </c>
      <c r="K505" t="inlineStr">
        <is>
          <t>sale</t>
        </is>
      </c>
      <c r="L505" t="inlineStr">
        <is>
          <t/>
        </is>
      </c>
      <c r="M505" t="inlineStr">
        <is>
          <t/>
        </is>
      </c>
      <c r="N505" t="n">
        <v>0.0</v>
      </c>
      <c r="O505" t="n">
        <v>0.0</v>
      </c>
      <c r="P505" t="n">
        <v>359.91</v>
      </c>
      <c r="Q505" t="n">
        <v>359.91</v>
      </c>
      <c r="R505" t="n">
        <v>37.14</v>
      </c>
      <c r="S505" t="n">
        <v>37.14</v>
      </c>
      <c r="T505" t="n">
        <v>4.62</v>
      </c>
      <c r="U505" t="n">
        <v>4.62</v>
      </c>
      <c r="V505" t="n">
        <v>76.46</v>
      </c>
      <c r="W505" t="n">
        <v>76.46</v>
      </c>
      <c r="X505" t="n">
        <v>6.06</v>
      </c>
      <c r="Y505" t="n">
        <v>6.06</v>
      </c>
      <c r="Z505" t="n">
        <v>14.85</v>
      </c>
      <c r="AA505" t="n">
        <v>14.85</v>
      </c>
      <c r="AB505" t="n">
        <v>23.1</v>
      </c>
      <c r="AC505" t="n">
        <v>23.1</v>
      </c>
      <c r="AD505" t="n">
        <v>23.100000000000023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inlineStr">
        <is>
          <t>unreconciled</t>
        </is>
      </c>
      <c r="AM505" t="inlineStr">
        <is>
          <t>Order Amount Mismatch (POS&gt;3PO)</t>
        </is>
      </c>
      <c r="AN505" t="n">
        <v>23.1</v>
      </c>
      <c r="AO505" t="n">
        <f>ROUND(P505*100/H505,2)</f>
        <v>0.0</v>
      </c>
      <c r="AP505" t="n">
        <f>ROUND(Q505*100/I505,2)</f>
        <v>0.0</v>
      </c>
      <c r="AQ505"/>
      <c r="AR505"/>
      <c r="AS505" t="n">
        <v>0.0</v>
      </c>
    </row>
    <row r="506">
      <c r="A506" s="1" t="n">
        <v>45231.0</v>
      </c>
      <c r="B506" s="2" t="n">
        <v>45231.61320601852</v>
      </c>
      <c r="C506" t="inlineStr">
        <is>
          <t>3140094012084375</t>
        </is>
      </c>
      <c r="D506" t="inlineStr">
        <is>
          <t>POS0012</t>
        </is>
      </c>
      <c r="E506" t="inlineStr">
        <is>
          <t>89</t>
        </is>
      </c>
      <c r="F506" t="inlineStr">
        <is>
          <t>0094</t>
        </is>
      </c>
      <c r="G506" t="inlineStr">
        <is>
          <t>5307363667</t>
        </is>
      </c>
      <c r="H506" t="n">
        <v>333.0</v>
      </c>
      <c r="I506" t="n">
        <v>317.14</v>
      </c>
      <c r="J506" t="n">
        <v>280.0</v>
      </c>
      <c r="K506" t="inlineStr">
        <is>
          <t>sale</t>
        </is>
      </c>
      <c r="L506" t="inlineStr">
        <is>
          <t/>
        </is>
      </c>
      <c r="M506" t="inlineStr">
        <is>
          <t/>
        </is>
      </c>
      <c r="N506" t="n">
        <v>0.0</v>
      </c>
      <c r="O506" t="n">
        <v>0.0</v>
      </c>
      <c r="P506" t="n">
        <v>249.59</v>
      </c>
      <c r="Q506" t="n">
        <v>249.59</v>
      </c>
      <c r="R506" t="n">
        <v>37.14</v>
      </c>
      <c r="S506" t="n">
        <v>37.14</v>
      </c>
      <c r="T506" t="n">
        <v>3.17</v>
      </c>
      <c r="U506" t="n">
        <v>3.17</v>
      </c>
      <c r="V506" t="n">
        <v>50.4</v>
      </c>
      <c r="W506" t="n">
        <v>50.4</v>
      </c>
      <c r="X506" t="n">
        <v>4.16</v>
      </c>
      <c r="Y506" t="n">
        <v>4.16</v>
      </c>
      <c r="Z506" t="n">
        <v>9.82</v>
      </c>
      <c r="AA506" t="n">
        <v>9.82</v>
      </c>
      <c r="AB506" t="n">
        <v>15.86</v>
      </c>
      <c r="AC506" t="n">
        <v>15.86</v>
      </c>
      <c r="AD506" t="n">
        <v>15.860000000000014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inlineStr">
        <is>
          <t>unreconciled</t>
        </is>
      </c>
      <c r="AM506" t="inlineStr">
        <is>
          <t>Order Amount Mismatch (POS&gt;3PO)</t>
        </is>
      </c>
      <c r="AN506" t="n">
        <v>15.86</v>
      </c>
      <c r="AO506" t="n">
        <f>ROUND(P506*100/H506,2)</f>
        <v>0.0</v>
      </c>
      <c r="AP506" t="n">
        <f>ROUND(Q506*100/I506,2)</f>
        <v>0.0</v>
      </c>
      <c r="AQ506"/>
      <c r="AR506"/>
      <c r="AS506" t="n">
        <v>0.0</v>
      </c>
    </row>
    <row r="507">
      <c r="A507" s="1" t="n">
        <v>45231.0</v>
      </c>
      <c r="B507" s="2" t="n">
        <v>45231.90393518518</v>
      </c>
      <c r="C507" t="inlineStr">
        <is>
          <t>3140094012084555</t>
        </is>
      </c>
      <c r="D507" t="inlineStr">
        <is>
          <t>POS0012</t>
        </is>
      </c>
      <c r="E507" t="inlineStr">
        <is>
          <t>69</t>
        </is>
      </c>
      <c r="F507" t="inlineStr">
        <is>
          <t>0094</t>
        </is>
      </c>
      <c r="G507" t="inlineStr">
        <is>
          <t>5307399644</t>
        </is>
      </c>
      <c r="H507" t="n">
        <v>387.0</v>
      </c>
      <c r="I507" t="n">
        <v>368.56</v>
      </c>
      <c r="J507" t="n">
        <v>331.42</v>
      </c>
      <c r="K507" t="inlineStr">
        <is>
          <t>sale</t>
        </is>
      </c>
      <c r="L507" t="inlineStr">
        <is>
          <t/>
        </is>
      </c>
      <c r="M507" t="inlineStr">
        <is>
          <t/>
        </is>
      </c>
      <c r="N507" t="n">
        <v>0.0</v>
      </c>
      <c r="O507" t="n">
        <v>0.0</v>
      </c>
      <c r="P507" t="n">
        <v>288.76</v>
      </c>
      <c r="Q507" t="n">
        <v>288.77</v>
      </c>
      <c r="R507" t="n">
        <v>37.14</v>
      </c>
      <c r="S507" t="n">
        <v>37.14</v>
      </c>
      <c r="T507" t="n">
        <v>3.69</v>
      </c>
      <c r="U507" t="n">
        <v>3.69</v>
      </c>
      <c r="V507" t="n">
        <v>59.66</v>
      </c>
      <c r="W507" t="n">
        <v>59.66</v>
      </c>
      <c r="X507" t="n">
        <v>4.84</v>
      </c>
      <c r="Y507" t="n">
        <v>4.84</v>
      </c>
      <c r="Z507" t="n">
        <v>11.61</v>
      </c>
      <c r="AA507" t="n">
        <v>11.61</v>
      </c>
      <c r="AB507" t="n">
        <v>18.42</v>
      </c>
      <c r="AC507" t="n">
        <v>18.43</v>
      </c>
      <c r="AD507" t="n">
        <v>18.439999999999998</v>
      </c>
      <c r="AE507" t="n">
        <v>-0.009999999999990905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-0.00999999999999801</v>
      </c>
      <c r="AL507" t="inlineStr">
        <is>
          <t>unreconciled</t>
        </is>
      </c>
      <c r="AM507" t="inlineStr">
        <is>
          <t>Order Amount Mismatch (POS&gt;3PO)</t>
        </is>
      </c>
      <c r="AN507" t="n">
        <v>18.44</v>
      </c>
      <c r="AO507" t="n">
        <f>ROUND(P507*100/H507,2)</f>
        <v>0.0</v>
      </c>
      <c r="AP507" t="n">
        <f>ROUND(Q507*100/I507,2)</f>
        <v>0.0</v>
      </c>
      <c r="AQ507"/>
      <c r="AR507"/>
      <c r="AS507" t="n">
        <v>0.0</v>
      </c>
    </row>
    <row r="508">
      <c r="A508" s="1" t="n">
        <v>45233.0</v>
      </c>
      <c r="B508" s="2" t="n">
        <v>45234.02505787037</v>
      </c>
      <c r="C508" t="inlineStr">
        <is>
          <t>3140023012059404</t>
        </is>
      </c>
      <c r="D508" t="inlineStr">
        <is>
          <t>POS0012</t>
        </is>
      </c>
      <c r="E508" t="inlineStr">
        <is>
          <t>97</t>
        </is>
      </c>
      <c r="F508" t="inlineStr">
        <is>
          <t>0023</t>
        </is>
      </c>
      <c r="G508" t="inlineStr">
        <is>
          <t>5307411845</t>
        </is>
      </c>
      <c r="H508" t="n">
        <v>266.0</v>
      </c>
      <c r="I508" t="n">
        <v>253.33</v>
      </c>
      <c r="J508" t="n">
        <v>216.19</v>
      </c>
      <c r="K508" t="inlineStr">
        <is>
          <t>sale</t>
        </is>
      </c>
      <c r="L508" t="inlineStr">
        <is>
          <t/>
        </is>
      </c>
      <c r="M508" t="inlineStr">
        <is>
          <t/>
        </is>
      </c>
      <c r="N508" t="n">
        <v>0.0</v>
      </c>
      <c r="O508" t="n">
        <v>0.0</v>
      </c>
      <c r="P508" t="n">
        <v>200.97</v>
      </c>
      <c r="Q508" t="n">
        <v>200.96</v>
      </c>
      <c r="R508" t="n">
        <v>37.14</v>
      </c>
      <c r="S508" t="n">
        <v>37.14</v>
      </c>
      <c r="T508" t="n">
        <v>2.53</v>
      </c>
      <c r="U508" t="n">
        <v>2.53</v>
      </c>
      <c r="V508" t="n">
        <v>38.91</v>
      </c>
      <c r="W508" t="n">
        <v>38.91</v>
      </c>
      <c r="X508" t="n">
        <v>3.32</v>
      </c>
      <c r="Y508" t="n">
        <v>3.32</v>
      </c>
      <c r="Z508" t="n">
        <v>7.6</v>
      </c>
      <c r="AA508" t="n">
        <v>7.6</v>
      </c>
      <c r="AB508" t="n">
        <v>12.66</v>
      </c>
      <c r="AC508" t="n">
        <v>12.67</v>
      </c>
      <c r="AD508" t="n">
        <v>12.669999999999987</v>
      </c>
      <c r="AE508" t="n">
        <v>0.009999999999990905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-0.009999999999999787</v>
      </c>
      <c r="AL508" t="inlineStr">
        <is>
          <t>unreconciled</t>
        </is>
      </c>
      <c r="AM508" t="inlineStr">
        <is>
          <t>Order Amount Mismatch (POS&gt;3PO)</t>
        </is>
      </c>
      <c r="AN508" t="n">
        <v>12.67</v>
      </c>
      <c r="AO508" t="n">
        <f>ROUND(P508*100/H508,2)</f>
        <v>0.0</v>
      </c>
      <c r="AP508" t="n">
        <f>ROUND(Q508*100/I508,2)</f>
        <v>0.0</v>
      </c>
      <c r="AQ508"/>
      <c r="AR508"/>
      <c r="AS508" t="n">
        <v>0.0</v>
      </c>
    </row>
    <row r="509">
      <c r="A509" s="1" t="n">
        <v>45231.0</v>
      </c>
      <c r="B509" s="2" t="n">
        <v>45231.97550925926</v>
      </c>
      <c r="C509" t="inlineStr">
        <is>
          <t>3140023012058866</t>
        </is>
      </c>
      <c r="D509" t="inlineStr">
        <is>
          <t>POS0012</t>
        </is>
      </c>
      <c r="E509" t="inlineStr">
        <is>
          <t>60</t>
        </is>
      </c>
      <c r="F509" t="inlineStr">
        <is>
          <t>0023</t>
        </is>
      </c>
      <c r="G509" t="inlineStr">
        <is>
          <t>5307425586</t>
        </is>
      </c>
      <c r="H509" t="n">
        <v>149.0</v>
      </c>
      <c r="I509" t="n">
        <v>141.9</v>
      </c>
      <c r="J509" t="n">
        <v>104.76</v>
      </c>
      <c r="K509" t="inlineStr">
        <is>
          <t>sale</t>
        </is>
      </c>
      <c r="L509" t="inlineStr">
        <is>
          <t/>
        </is>
      </c>
      <c r="M509" t="inlineStr">
        <is>
          <t/>
        </is>
      </c>
      <c r="N509" t="n">
        <v>0.0</v>
      </c>
      <c r="O509" t="n">
        <v>0.0</v>
      </c>
      <c r="P509" t="n">
        <v>116.03</v>
      </c>
      <c r="Q509" t="n">
        <v>116.04</v>
      </c>
      <c r="R509" t="n">
        <v>37.14</v>
      </c>
      <c r="S509" t="n">
        <v>37.14</v>
      </c>
      <c r="T509" t="n">
        <v>1.42</v>
      </c>
      <c r="U509" t="n">
        <v>1.42</v>
      </c>
      <c r="V509" t="n">
        <v>18.86</v>
      </c>
      <c r="W509" t="n">
        <v>18.86</v>
      </c>
      <c r="X509" t="n">
        <v>1.86</v>
      </c>
      <c r="Y509" t="n">
        <v>1.86</v>
      </c>
      <c r="Z509" t="n">
        <v>3.73</v>
      </c>
      <c r="AA509" t="n">
        <v>3.72</v>
      </c>
      <c r="AB509" t="n">
        <v>7.1</v>
      </c>
      <c r="AC509" t="n">
        <v>7.1</v>
      </c>
      <c r="AD509" t="n">
        <v>7.099999999999994</v>
      </c>
      <c r="AE509" t="n">
        <v>-0.010000000000005116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0.009999999999999787</v>
      </c>
      <c r="AK509" t="n">
        <v>0.0</v>
      </c>
      <c r="AL509" t="inlineStr">
        <is>
          <t>unreconciled</t>
        </is>
      </c>
      <c r="AM509" t="inlineStr">
        <is>
          <t>Order Amount Mismatch (POS&gt;3PO)</t>
        </is>
      </c>
      <c r="AN509" t="n">
        <v>7.1</v>
      </c>
      <c r="AO509" t="n">
        <f>ROUND(P509*100/H509,2)</f>
        <v>0.0</v>
      </c>
      <c r="AP509" t="n">
        <f>ROUND(Q509*100/I509,2)</f>
        <v>0.0</v>
      </c>
      <c r="AQ509"/>
      <c r="AR509"/>
      <c r="AS509" t="n">
        <v>0.0</v>
      </c>
    </row>
    <row r="510">
      <c r="A510" s="1" t="n">
        <v>45231.0</v>
      </c>
      <c r="B510" s="2" t="n">
        <v>45231.704097222224</v>
      </c>
      <c r="C510" t="inlineStr">
        <is>
          <t>3140094012084431</t>
        </is>
      </c>
      <c r="D510" t="inlineStr">
        <is>
          <t>POS0012</t>
        </is>
      </c>
      <c r="E510" t="inlineStr">
        <is>
          <t>45</t>
        </is>
      </c>
      <c r="F510" t="inlineStr">
        <is>
          <t>0094</t>
        </is>
      </c>
      <c r="G510" t="inlineStr">
        <is>
          <t>5307440980</t>
        </is>
      </c>
      <c r="H510" t="n">
        <v>290.0</v>
      </c>
      <c r="I510" t="n">
        <v>276.18</v>
      </c>
      <c r="J510" t="n">
        <v>239.04</v>
      </c>
      <c r="K510" t="inlineStr">
        <is>
          <t>sale</t>
        </is>
      </c>
      <c r="L510" t="inlineStr">
        <is>
          <t/>
        </is>
      </c>
      <c r="M510" t="inlineStr">
        <is>
          <t/>
        </is>
      </c>
      <c r="N510" t="n">
        <v>0.0</v>
      </c>
      <c r="O510" t="n">
        <v>0.0</v>
      </c>
      <c r="P510" t="n">
        <v>218.37</v>
      </c>
      <c r="Q510" t="n">
        <v>218.36</v>
      </c>
      <c r="R510" t="n">
        <v>37.14</v>
      </c>
      <c r="S510" t="n">
        <v>37.14</v>
      </c>
      <c r="T510" t="n">
        <v>2.76</v>
      </c>
      <c r="U510" t="n">
        <v>2.76</v>
      </c>
      <c r="V510" t="n">
        <v>43.03</v>
      </c>
      <c r="W510" t="n">
        <v>43.03</v>
      </c>
      <c r="X510" t="n">
        <v>3.62</v>
      </c>
      <c r="Y510" t="n">
        <v>3.62</v>
      </c>
      <c r="Z510" t="n">
        <v>8.4</v>
      </c>
      <c r="AA510" t="n">
        <v>8.4</v>
      </c>
      <c r="AB510" t="n">
        <v>13.82</v>
      </c>
      <c r="AC510" t="n">
        <v>13.81</v>
      </c>
      <c r="AD510" t="n">
        <v>13.819999999999993</v>
      </c>
      <c r="AE510" t="n">
        <v>0.009999999999990905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0.009999999999999787</v>
      </c>
      <c r="AL510" t="inlineStr">
        <is>
          <t>unreconciled</t>
        </is>
      </c>
      <c r="AM510" t="inlineStr">
        <is>
          <t>Order Amount Mismatch (POS&gt;3PO)</t>
        </is>
      </c>
      <c r="AN510" t="n">
        <v>13.82</v>
      </c>
      <c r="AO510" t="n">
        <f>ROUND(P510*100/H510,2)</f>
        <v>0.0</v>
      </c>
      <c r="AP510" t="n">
        <f>ROUND(Q510*100/I510,2)</f>
        <v>0.0</v>
      </c>
      <c r="AQ510"/>
      <c r="AR510"/>
      <c r="AS510" t="n">
        <v>0.0</v>
      </c>
    </row>
    <row r="511">
      <c r="A511" s="1" t="n">
        <v>45235.0</v>
      </c>
      <c r="B511" s="2" t="n">
        <v>45235.540451388886</v>
      </c>
      <c r="C511" t="inlineStr">
        <is>
          <t>3140094012085976</t>
        </is>
      </c>
      <c r="D511" t="inlineStr">
        <is>
          <t>POS0012</t>
        </is>
      </c>
      <c r="E511" t="inlineStr">
        <is>
          <t>91</t>
        </is>
      </c>
      <c r="F511" t="inlineStr">
        <is>
          <t>0094</t>
        </is>
      </c>
      <c r="G511" t="inlineStr">
        <is>
          <t>5307449848</t>
        </is>
      </c>
      <c r="H511" t="n">
        <v>226.0</v>
      </c>
      <c r="I511" t="n">
        <v>215.24</v>
      </c>
      <c r="J511" t="n">
        <v>178.1</v>
      </c>
      <c r="K511" t="inlineStr">
        <is>
          <t>sale</t>
        </is>
      </c>
      <c r="L511" t="inlineStr">
        <is>
          <t/>
        </is>
      </c>
      <c r="M511" t="inlineStr">
        <is>
          <t/>
        </is>
      </c>
      <c r="N511" t="n">
        <v>0.0</v>
      </c>
      <c r="O511" t="n">
        <v>0.0</v>
      </c>
      <c r="P511" t="n">
        <v>171.93</v>
      </c>
      <c r="Q511" t="n">
        <v>171.93</v>
      </c>
      <c r="R511" t="n">
        <v>37.14</v>
      </c>
      <c r="S511" t="n">
        <v>37.14</v>
      </c>
      <c r="T511" t="n">
        <v>2.15</v>
      </c>
      <c r="U511" t="n">
        <v>2.15</v>
      </c>
      <c r="V511" t="n">
        <v>32.06</v>
      </c>
      <c r="W511" t="n">
        <v>32.06</v>
      </c>
      <c r="X511" t="n">
        <v>2.82</v>
      </c>
      <c r="Y511" t="n">
        <v>2.82</v>
      </c>
      <c r="Z511" t="n">
        <v>6.28</v>
      </c>
      <c r="AA511" t="n">
        <v>6.28</v>
      </c>
      <c r="AB511" t="n">
        <v>10.76</v>
      </c>
      <c r="AC511" t="n">
        <v>10.76</v>
      </c>
      <c r="AD511" t="n">
        <v>10.759999999999991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inlineStr">
        <is>
          <t>unreconciled</t>
        </is>
      </c>
      <c r="AM511" t="inlineStr">
        <is>
          <t>Order Amount Mismatch (POS&gt;3PO)</t>
        </is>
      </c>
      <c r="AN511" t="n">
        <v>10.76</v>
      </c>
      <c r="AO511" t="n">
        <f>ROUND(P511*100/H511,2)</f>
        <v>0.0</v>
      </c>
      <c r="AP511" t="n">
        <f>ROUND(Q511*100/I511,2)</f>
        <v>0.0</v>
      </c>
      <c r="AQ511"/>
      <c r="AR511"/>
      <c r="AS511" t="n">
        <v>0.0</v>
      </c>
    </row>
    <row r="512">
      <c r="A512" s="1" t="n">
        <v>45231.0</v>
      </c>
      <c r="B512" s="2" t="n">
        <v>45231.49574074074</v>
      </c>
      <c r="C512" t="inlineStr">
        <is>
          <t>3140094012084322</t>
        </is>
      </c>
      <c r="D512" t="inlineStr">
        <is>
          <t>POS0012</t>
        </is>
      </c>
      <c r="E512" t="inlineStr">
        <is>
          <t>36</t>
        </is>
      </c>
      <c r="F512" t="inlineStr">
        <is>
          <t>0094</t>
        </is>
      </c>
      <c r="G512" t="inlineStr">
        <is>
          <t>5307450967</t>
        </is>
      </c>
      <c r="H512" t="n">
        <v>216.0</v>
      </c>
      <c r="I512" t="n">
        <v>205.71</v>
      </c>
      <c r="J512" t="n">
        <v>168.57</v>
      </c>
      <c r="K512" t="inlineStr">
        <is>
          <t>sale</t>
        </is>
      </c>
      <c r="L512" t="inlineStr">
        <is>
          <t/>
        </is>
      </c>
      <c r="M512" t="inlineStr">
        <is>
          <t/>
        </is>
      </c>
      <c r="N512" t="n">
        <v>0.0</v>
      </c>
      <c r="O512" t="n">
        <v>0.0</v>
      </c>
      <c r="P512" t="n">
        <v>164.66</v>
      </c>
      <c r="Q512" t="n">
        <v>164.67</v>
      </c>
      <c r="R512" t="n">
        <v>37.14</v>
      </c>
      <c r="S512" t="n">
        <v>37.14</v>
      </c>
      <c r="T512" t="n">
        <v>2.06</v>
      </c>
      <c r="U512" t="n">
        <v>2.06</v>
      </c>
      <c r="V512" t="n">
        <v>30.34</v>
      </c>
      <c r="W512" t="n">
        <v>30.34</v>
      </c>
      <c r="X512" t="n">
        <v>2.7</v>
      </c>
      <c r="Y512" t="n">
        <v>2.7</v>
      </c>
      <c r="Z512" t="n">
        <v>5.95</v>
      </c>
      <c r="AA512" t="n">
        <v>5.95</v>
      </c>
      <c r="AB512" t="n">
        <v>10.28</v>
      </c>
      <c r="AC512" t="n">
        <v>10.29</v>
      </c>
      <c r="AD512" t="n">
        <v>10.289999999999992</v>
      </c>
      <c r="AE512" t="n">
        <v>-0.009999999999990905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-0.009999999999999787</v>
      </c>
      <c r="AL512" t="inlineStr">
        <is>
          <t>unreconciled</t>
        </is>
      </c>
      <c r="AM512" t="inlineStr">
        <is>
          <t>Order Amount Mismatch (POS&gt;3PO)</t>
        </is>
      </c>
      <c r="AN512" t="n">
        <v>10.29</v>
      </c>
      <c r="AO512" t="n">
        <f>ROUND(P512*100/H512,2)</f>
        <v>0.0</v>
      </c>
      <c r="AP512" t="n">
        <f>ROUND(Q512*100/I512,2)</f>
        <v>0.0</v>
      </c>
      <c r="AQ512"/>
      <c r="AR512"/>
      <c r="AS512" t="n">
        <v>0.0</v>
      </c>
    </row>
    <row r="513">
      <c r="A513" s="1" t="n">
        <v>45235.0</v>
      </c>
      <c r="B513" s="2" t="n">
        <v>45235.4803125</v>
      </c>
      <c r="C513" t="inlineStr">
        <is>
          <t>3140094012085950</t>
        </is>
      </c>
      <c r="D513" t="inlineStr">
        <is>
          <t>POS0012</t>
        </is>
      </c>
      <c r="E513" t="inlineStr">
        <is>
          <t>65</t>
        </is>
      </c>
      <c r="F513" t="inlineStr">
        <is>
          <t>0094</t>
        </is>
      </c>
      <c r="G513" t="inlineStr">
        <is>
          <t>5307462637</t>
        </is>
      </c>
      <c r="H513" t="n">
        <v>412.0</v>
      </c>
      <c r="I513" t="n">
        <v>392.38</v>
      </c>
      <c r="J513" t="n">
        <v>355.24</v>
      </c>
      <c r="K513" t="inlineStr">
        <is>
          <t>sale</t>
        </is>
      </c>
      <c r="L513" t="inlineStr">
        <is>
          <t/>
        </is>
      </c>
      <c r="M513" t="inlineStr">
        <is>
          <t/>
        </is>
      </c>
      <c r="N513" t="n">
        <v>0.0</v>
      </c>
      <c r="O513" t="n">
        <v>0.0</v>
      </c>
      <c r="P513" t="n">
        <v>306.93</v>
      </c>
      <c r="Q513" t="n">
        <v>306.93</v>
      </c>
      <c r="R513" t="n">
        <v>37.14</v>
      </c>
      <c r="S513" t="n">
        <v>37.14</v>
      </c>
      <c r="T513" t="n">
        <v>3.92</v>
      </c>
      <c r="U513" t="n">
        <v>3.92</v>
      </c>
      <c r="V513" t="n">
        <v>63.94</v>
      </c>
      <c r="W513" t="n">
        <v>63.94</v>
      </c>
      <c r="X513" t="n">
        <v>5.15</v>
      </c>
      <c r="Y513" t="n">
        <v>5.15</v>
      </c>
      <c r="Z513" t="n">
        <v>12.44</v>
      </c>
      <c r="AA513" t="n">
        <v>12.44</v>
      </c>
      <c r="AB513" t="n">
        <v>19.62</v>
      </c>
      <c r="AC513" t="n">
        <v>19.62</v>
      </c>
      <c r="AD513" t="n">
        <v>19.620000000000005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inlineStr">
        <is>
          <t>unreconciled</t>
        </is>
      </c>
      <c r="AM513" t="inlineStr">
        <is>
          <t>Order Amount Mismatch (POS&gt;3PO)</t>
        </is>
      </c>
      <c r="AN513" t="n">
        <v>19.62</v>
      </c>
      <c r="AO513" t="n">
        <f>ROUND(P513*100/H513,2)</f>
        <v>0.0</v>
      </c>
      <c r="AP513" t="n">
        <f>ROUND(Q513*100/I513,2)</f>
        <v>0.0</v>
      </c>
      <c r="AQ513"/>
      <c r="AR513"/>
      <c r="AS513" t="n">
        <v>0.0</v>
      </c>
    </row>
    <row r="514">
      <c r="A514" s="1" t="n">
        <v>45231.0</v>
      </c>
      <c r="B514" s="2" t="n">
        <v>45231.55006944444</v>
      </c>
      <c r="C514" t="inlineStr">
        <is>
          <t>3140094012084346</t>
        </is>
      </c>
      <c r="D514" t="inlineStr">
        <is>
          <t>POS0012</t>
        </is>
      </c>
      <c r="E514" t="inlineStr">
        <is>
          <t>60</t>
        </is>
      </c>
      <c r="F514" t="inlineStr">
        <is>
          <t>0094</t>
        </is>
      </c>
      <c r="G514" t="inlineStr">
        <is>
          <t>5307464509</t>
        </is>
      </c>
      <c r="H514" t="n">
        <v>333.0</v>
      </c>
      <c r="I514" t="n">
        <v>317.14</v>
      </c>
      <c r="J514" t="n">
        <v>280.0</v>
      </c>
      <c r="K514" t="inlineStr">
        <is>
          <t>sale</t>
        </is>
      </c>
      <c r="L514" t="inlineStr">
        <is>
          <t/>
        </is>
      </c>
      <c r="M514" t="inlineStr">
        <is>
          <t/>
        </is>
      </c>
      <c r="N514" t="n">
        <v>0.0</v>
      </c>
      <c r="O514" t="n">
        <v>0.0</v>
      </c>
      <c r="P514" t="n">
        <v>249.59</v>
      </c>
      <c r="Q514" t="n">
        <v>249.57</v>
      </c>
      <c r="R514" t="n">
        <v>37.14</v>
      </c>
      <c r="S514" t="n">
        <v>37.14</v>
      </c>
      <c r="T514" t="n">
        <v>3.17</v>
      </c>
      <c r="U514" t="n">
        <v>3.17</v>
      </c>
      <c r="V514" t="n">
        <v>50.4</v>
      </c>
      <c r="W514" t="n">
        <v>50.4</v>
      </c>
      <c r="X514" t="n">
        <v>4.16</v>
      </c>
      <c r="Y514" t="n">
        <v>4.16</v>
      </c>
      <c r="Z514" t="n">
        <v>9.82</v>
      </c>
      <c r="AA514" t="n">
        <v>9.82</v>
      </c>
      <c r="AB514" t="n">
        <v>15.86</v>
      </c>
      <c r="AC514" t="n">
        <v>15.86</v>
      </c>
      <c r="AD514" t="n">
        <v>15.860000000000014</v>
      </c>
      <c r="AE514" t="n">
        <v>0.020000000000010232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inlineStr">
        <is>
          <t>unreconciled</t>
        </is>
      </c>
      <c r="AM514" t="inlineStr">
        <is>
          <t>Order Amount Mismatch (POS&gt;3PO)</t>
        </is>
      </c>
      <c r="AN514" t="n">
        <v>15.86</v>
      </c>
      <c r="AO514" t="n">
        <f>ROUND(P514*100/H514,2)</f>
        <v>0.0</v>
      </c>
      <c r="AP514" t="n">
        <f>ROUND(Q514*100/I514,2)</f>
        <v>0.0</v>
      </c>
      <c r="AQ514"/>
      <c r="AR514"/>
      <c r="AS514" t="n">
        <v>0.0</v>
      </c>
    </row>
    <row r="515">
      <c r="A515" s="1" t="n">
        <v>45231.0</v>
      </c>
      <c r="B515" s="2" t="n">
        <v>45231.78065972222</v>
      </c>
      <c r="C515" t="inlineStr">
        <is>
          <t>3140094012084471</t>
        </is>
      </c>
      <c r="D515" t="inlineStr">
        <is>
          <t>POS0012</t>
        </is>
      </c>
      <c r="E515" t="inlineStr">
        <is>
          <t>85</t>
        </is>
      </c>
      <c r="F515" t="inlineStr">
        <is>
          <t>0094</t>
        </is>
      </c>
      <c r="G515" t="inlineStr">
        <is>
          <t>5307465533</t>
        </is>
      </c>
      <c r="H515" t="n">
        <v>463.0</v>
      </c>
      <c r="I515" t="n">
        <v>440.95</v>
      </c>
      <c r="J515" t="n">
        <v>403.81</v>
      </c>
      <c r="K515" t="inlineStr">
        <is>
          <t>sale</t>
        </is>
      </c>
      <c r="L515" t="inlineStr">
        <is>
          <t/>
        </is>
      </c>
      <c r="M515" t="inlineStr">
        <is>
          <t/>
        </is>
      </c>
      <c r="N515" t="n">
        <v>0.0</v>
      </c>
      <c r="O515" t="n">
        <v>0.0</v>
      </c>
      <c r="P515" t="n">
        <v>343.93</v>
      </c>
      <c r="Q515" t="n">
        <v>343.93</v>
      </c>
      <c r="R515" t="n">
        <v>37.14</v>
      </c>
      <c r="S515" t="n">
        <v>37.14</v>
      </c>
      <c r="T515" t="n">
        <v>4.41</v>
      </c>
      <c r="U515" t="n">
        <v>4.41</v>
      </c>
      <c r="V515" t="n">
        <v>72.69</v>
      </c>
      <c r="W515" t="n">
        <v>72.69</v>
      </c>
      <c r="X515" t="n">
        <v>5.79</v>
      </c>
      <c r="Y515" t="n">
        <v>5.79</v>
      </c>
      <c r="Z515" t="n">
        <v>14.13</v>
      </c>
      <c r="AA515" t="n">
        <v>14.12</v>
      </c>
      <c r="AB515" t="n">
        <v>22.04</v>
      </c>
      <c r="AC515" t="n">
        <v>22.05</v>
      </c>
      <c r="AD515" t="n">
        <v>22.05000000000001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0.010000000000001563</v>
      </c>
      <c r="AK515" t="n">
        <v>-0.010000000000001563</v>
      </c>
      <c r="AL515" t="inlineStr">
        <is>
          <t>unreconciled</t>
        </is>
      </c>
      <c r="AM515" t="inlineStr">
        <is>
          <t>Order Amount Mismatch (POS&gt;3PO)</t>
        </is>
      </c>
      <c r="AN515" t="n">
        <v>22.05</v>
      </c>
      <c r="AO515" t="n">
        <f>ROUND(P515*100/H515,2)</f>
        <v>0.0</v>
      </c>
      <c r="AP515" t="n">
        <f>ROUND(Q515*100/I515,2)</f>
        <v>0.0</v>
      </c>
      <c r="AQ515"/>
      <c r="AR515"/>
      <c r="AS515" t="n">
        <v>0.0</v>
      </c>
    </row>
    <row r="516">
      <c r="A516" s="1" t="n">
        <v>45231.0</v>
      </c>
      <c r="B516" s="2" t="n">
        <v>45231.61864583333</v>
      </c>
      <c r="C516" t="inlineStr">
        <is>
          <t>3140094012084380</t>
        </is>
      </c>
      <c r="D516" t="inlineStr">
        <is>
          <t>POS0012</t>
        </is>
      </c>
      <c r="E516" t="inlineStr">
        <is>
          <t>94</t>
        </is>
      </c>
      <c r="F516" t="inlineStr">
        <is>
          <t>0094</t>
        </is>
      </c>
      <c r="G516" t="inlineStr">
        <is>
          <t>5307492782</t>
        </is>
      </c>
      <c r="H516" t="n">
        <v>249.99999999999997</v>
      </c>
      <c r="I516" t="n">
        <v>238.09</v>
      </c>
      <c r="J516" t="n">
        <v>200.95</v>
      </c>
      <c r="K516" t="inlineStr">
        <is>
          <t>sale</t>
        </is>
      </c>
      <c r="L516" t="inlineStr">
        <is>
          <t/>
        </is>
      </c>
      <c r="M516" t="inlineStr">
        <is>
          <t/>
        </is>
      </c>
      <c r="N516" t="n">
        <v>0.0</v>
      </c>
      <c r="O516" t="n">
        <v>0.0</v>
      </c>
      <c r="P516" t="n">
        <v>189.35</v>
      </c>
      <c r="Q516" t="n">
        <v>189.34</v>
      </c>
      <c r="R516" t="n">
        <v>37.14</v>
      </c>
      <c r="S516" t="n">
        <v>37.14</v>
      </c>
      <c r="T516" t="n">
        <v>2.38</v>
      </c>
      <c r="U516" t="n">
        <v>2.38</v>
      </c>
      <c r="V516" t="n">
        <v>36.17</v>
      </c>
      <c r="W516" t="n">
        <v>36.17</v>
      </c>
      <c r="X516" t="n">
        <v>3.12</v>
      </c>
      <c r="Y516" t="n">
        <v>3.12</v>
      </c>
      <c r="Z516" t="n">
        <v>7.07</v>
      </c>
      <c r="AA516" t="n">
        <v>7.07</v>
      </c>
      <c r="AB516" t="n">
        <v>11.9</v>
      </c>
      <c r="AC516" t="n">
        <v>11.91</v>
      </c>
      <c r="AD516" t="n">
        <v>11.909999999999968</v>
      </c>
      <c r="AE516" t="n">
        <v>0.009999999999990905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-0.009999999999999787</v>
      </c>
      <c r="AL516" t="inlineStr">
        <is>
          <t>unreconciled</t>
        </is>
      </c>
      <c r="AM516" t="inlineStr">
        <is>
          <t>Order Amount Mismatch (POS&gt;3PO)</t>
        </is>
      </c>
      <c r="AN516" t="n">
        <v>11.91</v>
      </c>
      <c r="AO516" t="n">
        <f>ROUND(P516*100/H516,2)</f>
        <v>0.0</v>
      </c>
      <c r="AP516" t="n">
        <f>ROUND(Q516*100/I516,2)</f>
        <v>0.0</v>
      </c>
      <c r="AQ516"/>
      <c r="AR516"/>
      <c r="AS516" t="n">
        <v>0.0</v>
      </c>
    </row>
    <row r="517">
      <c r="A517" s="1" t="n">
        <v>45231.0</v>
      </c>
      <c r="B517" s="2" t="n">
        <v>45231.651458333334</v>
      </c>
      <c r="C517" t="inlineStr">
        <is>
          <t>3140023012058738</t>
        </is>
      </c>
      <c r="D517" t="inlineStr">
        <is>
          <t>POS0012</t>
        </is>
      </c>
      <c r="E517" t="inlineStr">
        <is>
          <t>32</t>
        </is>
      </c>
      <c r="F517" t="inlineStr">
        <is>
          <t>0023</t>
        </is>
      </c>
      <c r="G517" t="inlineStr">
        <is>
          <t>5307503486</t>
        </is>
      </c>
      <c r="H517" t="n">
        <v>516.0</v>
      </c>
      <c r="I517" t="n">
        <v>491.42</v>
      </c>
      <c r="J517" t="n">
        <v>454.28</v>
      </c>
      <c r="K517" t="inlineStr">
        <is>
          <t>sale</t>
        </is>
      </c>
      <c r="L517" t="inlineStr">
        <is>
          <t/>
        </is>
      </c>
      <c r="M517" t="inlineStr">
        <is>
          <t/>
        </is>
      </c>
      <c r="N517" t="n">
        <v>0.0</v>
      </c>
      <c r="O517" t="n">
        <v>0.0</v>
      </c>
      <c r="P517" t="n">
        <v>382.41</v>
      </c>
      <c r="Q517" t="n">
        <v>382.42</v>
      </c>
      <c r="R517" t="n">
        <v>37.14</v>
      </c>
      <c r="S517" t="n">
        <v>37.14</v>
      </c>
      <c r="T517" t="n">
        <v>4.91</v>
      </c>
      <c r="U517" t="n">
        <v>4.91</v>
      </c>
      <c r="V517" t="n">
        <v>81.77</v>
      </c>
      <c r="W517" t="n">
        <v>81.77</v>
      </c>
      <c r="X517" t="n">
        <v>6.45</v>
      </c>
      <c r="Y517" t="n">
        <v>6.45</v>
      </c>
      <c r="Z517" t="n">
        <v>15.88</v>
      </c>
      <c r="AA517" t="n">
        <v>15.88</v>
      </c>
      <c r="AB517" t="n">
        <v>24.58</v>
      </c>
      <c r="AC517" t="n">
        <v>24.57</v>
      </c>
      <c r="AD517" t="n">
        <v>24.579999999999984</v>
      </c>
      <c r="AE517" t="n">
        <v>-0.009999999999990905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0.00999999999999801</v>
      </c>
      <c r="AL517" t="inlineStr">
        <is>
          <t>unreconciled</t>
        </is>
      </c>
      <c r="AM517" t="inlineStr">
        <is>
          <t>Order Amount Mismatch (POS&gt;3PO)</t>
        </is>
      </c>
      <c r="AN517" t="n">
        <v>24.58</v>
      </c>
      <c r="AO517" t="n">
        <f>ROUND(P517*100/H517,2)</f>
        <v>0.0</v>
      </c>
      <c r="AP517" t="n">
        <f>ROUND(Q517*100/I517,2)</f>
        <v>0.0</v>
      </c>
      <c r="AQ517"/>
      <c r="AR517"/>
      <c r="AS517" t="n">
        <v>0.0</v>
      </c>
    </row>
    <row r="518">
      <c r="A518" s="1" t="n">
        <v>45233.0</v>
      </c>
      <c r="B518" s="2" t="n">
        <v>45233.593506944446</v>
      </c>
      <c r="C518" t="inlineStr">
        <is>
          <t>3140094012085098</t>
        </is>
      </c>
      <c r="D518" t="inlineStr">
        <is>
          <t>POS0012</t>
        </is>
      </c>
      <c r="E518" t="inlineStr">
        <is>
          <t>13</t>
        </is>
      </c>
      <c r="F518" t="inlineStr">
        <is>
          <t>0094</t>
        </is>
      </c>
      <c r="G518" t="inlineStr">
        <is>
          <t>5307515265</t>
        </is>
      </c>
      <c r="H518" t="n">
        <v>248.0</v>
      </c>
      <c r="I518" t="n">
        <v>236.19</v>
      </c>
      <c r="J518" t="n">
        <v>199.05</v>
      </c>
      <c r="K518" t="inlineStr">
        <is>
          <t>sale</t>
        </is>
      </c>
      <c r="L518" t="inlineStr">
        <is>
          <t/>
        </is>
      </c>
      <c r="M518" t="inlineStr">
        <is>
          <t/>
        </is>
      </c>
      <c r="N518" t="n">
        <v>0.0</v>
      </c>
      <c r="O518" t="n">
        <v>0.0</v>
      </c>
      <c r="P518" t="n">
        <v>187.89</v>
      </c>
      <c r="Q518" t="n">
        <v>187.88</v>
      </c>
      <c r="R518" t="n">
        <v>37.14</v>
      </c>
      <c r="S518" t="n">
        <v>37.14</v>
      </c>
      <c r="T518" t="n">
        <v>2.36</v>
      </c>
      <c r="U518" t="n">
        <v>2.36</v>
      </c>
      <c r="V518" t="n">
        <v>35.83</v>
      </c>
      <c r="W518" t="n">
        <v>35.83</v>
      </c>
      <c r="X518" t="n">
        <v>3.1</v>
      </c>
      <c r="Y518" t="n">
        <v>3.1</v>
      </c>
      <c r="Z518" t="n">
        <v>7.01</v>
      </c>
      <c r="AA518" t="n">
        <v>7.01</v>
      </c>
      <c r="AB518" t="n">
        <v>11.82</v>
      </c>
      <c r="AC518" t="n">
        <v>11.81</v>
      </c>
      <c r="AD518" t="n">
        <v>11.810000000000002</v>
      </c>
      <c r="AE518" t="n">
        <v>0.009999999999990905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0.009999999999999787</v>
      </c>
      <c r="AL518" t="inlineStr">
        <is>
          <t>unreconciled</t>
        </is>
      </c>
      <c r="AM518" t="inlineStr">
        <is>
          <t>Order Amount Mismatch (POS&gt;3PO)</t>
        </is>
      </c>
      <c r="AN518" t="n">
        <v>11.81</v>
      </c>
      <c r="AO518" t="n">
        <f>ROUND(P518*100/H518,2)</f>
        <v>0.0</v>
      </c>
      <c r="AP518" t="n">
        <f>ROUND(Q518*100/I518,2)</f>
        <v>0.0</v>
      </c>
      <c r="AQ518"/>
      <c r="AR518"/>
      <c r="AS518" t="n">
        <v>0.0</v>
      </c>
    </row>
    <row r="519">
      <c r="A519" s="1" t="n">
        <v>45232.0</v>
      </c>
      <c r="B519" s="2" t="n">
        <v>45232.581296296295</v>
      </c>
      <c r="C519" t="inlineStr">
        <is>
          <t>3140094012084703</t>
        </is>
      </c>
      <c r="D519" t="inlineStr">
        <is>
          <t>POS0012</t>
        </is>
      </c>
      <c r="E519" t="inlineStr">
        <is>
          <t>17</t>
        </is>
      </c>
      <c r="F519" t="inlineStr">
        <is>
          <t>0094</t>
        </is>
      </c>
      <c r="G519" t="inlineStr">
        <is>
          <t>5307515822</t>
        </is>
      </c>
      <c r="H519" t="n">
        <v>246.00000000000003</v>
      </c>
      <c r="I519" t="n">
        <v>234.28</v>
      </c>
      <c r="J519" t="n">
        <v>197.14</v>
      </c>
      <c r="K519" t="inlineStr">
        <is>
          <t>sale</t>
        </is>
      </c>
      <c r="L519" t="inlineStr">
        <is>
          <t/>
        </is>
      </c>
      <c r="M519" t="inlineStr">
        <is>
          <t/>
        </is>
      </c>
      <c r="N519" t="n">
        <v>0.0</v>
      </c>
      <c r="O519" t="n">
        <v>0.0</v>
      </c>
      <c r="P519" t="n">
        <v>186.44</v>
      </c>
      <c r="Q519" t="n">
        <v>186.43</v>
      </c>
      <c r="R519" t="n">
        <v>37.14</v>
      </c>
      <c r="S519" t="n">
        <v>37.14</v>
      </c>
      <c r="T519" t="n">
        <v>2.34</v>
      </c>
      <c r="U519" t="n">
        <v>2.34</v>
      </c>
      <c r="V519" t="n">
        <v>35.49</v>
      </c>
      <c r="W519" t="n">
        <v>35.49</v>
      </c>
      <c r="X519" t="n">
        <v>3.07</v>
      </c>
      <c r="Y519" t="n">
        <v>3.08</v>
      </c>
      <c r="Z519" t="n">
        <v>6.94</v>
      </c>
      <c r="AA519" t="n">
        <v>6.94</v>
      </c>
      <c r="AB519" t="n">
        <v>11.72</v>
      </c>
      <c r="AC519" t="n">
        <v>11.72</v>
      </c>
      <c r="AD519" t="n">
        <v>11.720000000000027</v>
      </c>
      <c r="AE519" t="n">
        <v>0.009999999999990905</v>
      </c>
      <c r="AF519" t="n">
        <v>0.0</v>
      </c>
      <c r="AG519" t="n">
        <v>0.0</v>
      </c>
      <c r="AH519" t="n">
        <v>0.0</v>
      </c>
      <c r="AI519" t="n">
        <v>-0.010000000000000231</v>
      </c>
      <c r="AJ519" t="n">
        <v>0.0</v>
      </c>
      <c r="AK519" t="n">
        <v>0.0</v>
      </c>
      <c r="AL519" t="inlineStr">
        <is>
          <t>unreconciled</t>
        </is>
      </c>
      <c r="AM519" t="inlineStr">
        <is>
          <t>Order Amount Mismatch (POS&gt;3PO)</t>
        </is>
      </c>
      <c r="AN519" t="n">
        <v>11.72</v>
      </c>
      <c r="AO519" t="n">
        <f>ROUND(P519*100/H519,2)</f>
        <v>0.0</v>
      </c>
      <c r="AP519" t="n">
        <f>ROUND(Q519*100/I519,2)</f>
        <v>0.0</v>
      </c>
      <c r="AQ519"/>
      <c r="AR519"/>
      <c r="AS519" t="n">
        <v>0.0</v>
      </c>
    </row>
    <row r="520">
      <c r="A520" s="1" t="n">
        <v>45234.0</v>
      </c>
      <c r="B520" s="2" t="n">
        <v>45234.854479166665</v>
      </c>
      <c r="C520" t="inlineStr">
        <is>
          <t>3140094012085731</t>
        </is>
      </c>
      <c r="D520" t="inlineStr">
        <is>
          <t>POS0012</t>
        </is>
      </c>
      <c r="E520" t="inlineStr">
        <is>
          <t>46</t>
        </is>
      </c>
      <c r="F520" t="inlineStr">
        <is>
          <t>0094</t>
        </is>
      </c>
      <c r="G520" t="inlineStr">
        <is>
          <t>5307520010</t>
        </is>
      </c>
      <c r="H520" t="n">
        <v>239.0</v>
      </c>
      <c r="I520" t="n">
        <v>227.62</v>
      </c>
      <c r="J520" t="n">
        <v>190.48</v>
      </c>
      <c r="K520" t="inlineStr">
        <is>
          <t>sale</t>
        </is>
      </c>
      <c r="L520" t="inlineStr">
        <is>
          <t/>
        </is>
      </c>
      <c r="M520" t="inlineStr">
        <is>
          <t/>
        </is>
      </c>
      <c r="N520" t="n">
        <v>0.0</v>
      </c>
      <c r="O520" t="n">
        <v>0.0</v>
      </c>
      <c r="P520" t="n">
        <v>181.35</v>
      </c>
      <c r="Q520" t="n">
        <v>181.35</v>
      </c>
      <c r="R520" t="n">
        <v>37.14</v>
      </c>
      <c r="S520" t="n">
        <v>37.14</v>
      </c>
      <c r="T520" t="n">
        <v>2.28</v>
      </c>
      <c r="U520" t="n">
        <v>2.28</v>
      </c>
      <c r="V520" t="n">
        <v>34.29</v>
      </c>
      <c r="W520" t="n">
        <v>34.29</v>
      </c>
      <c r="X520" t="n">
        <v>2.99</v>
      </c>
      <c r="Y520" t="n">
        <v>2.99</v>
      </c>
      <c r="Z520" t="n">
        <v>6.71</v>
      </c>
      <c r="AA520" t="n">
        <v>6.71</v>
      </c>
      <c r="AB520" t="n">
        <v>11.38</v>
      </c>
      <c r="AC520" t="n">
        <v>11.38</v>
      </c>
      <c r="AD520" t="n">
        <v>11.379999999999995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inlineStr">
        <is>
          <t>unreconciled</t>
        </is>
      </c>
      <c r="AM520" t="inlineStr">
        <is>
          <t>Order Amount Mismatch (POS&gt;3PO)</t>
        </is>
      </c>
      <c r="AN520" t="n">
        <v>11.38</v>
      </c>
      <c r="AO520" t="n">
        <f>ROUND(P520*100/H520,2)</f>
        <v>0.0</v>
      </c>
      <c r="AP520" t="n">
        <f>ROUND(Q520*100/I520,2)</f>
        <v>0.0</v>
      </c>
      <c r="AQ520"/>
      <c r="AR520"/>
      <c r="AS520" t="n">
        <v>0.0</v>
      </c>
    </row>
    <row r="521">
      <c r="A521" s="1" t="n">
        <v>45231.0</v>
      </c>
      <c r="B521" s="2" t="n">
        <v>45231.62857638889</v>
      </c>
      <c r="C521" t="inlineStr">
        <is>
          <t>3140023012058730</t>
        </is>
      </c>
      <c r="D521" t="inlineStr">
        <is>
          <t>POS0012</t>
        </is>
      </c>
      <c r="E521" t="inlineStr">
        <is>
          <t>24</t>
        </is>
      </c>
      <c r="F521" t="inlineStr">
        <is>
          <t>0023</t>
        </is>
      </c>
      <c r="G521" t="inlineStr">
        <is>
          <t>5307535957</t>
        </is>
      </c>
      <c r="H521" t="n">
        <v>371.0</v>
      </c>
      <c r="I521" t="n">
        <v>353.32</v>
      </c>
      <c r="J521" t="n">
        <v>316.18</v>
      </c>
      <c r="K521" t="inlineStr">
        <is>
          <t>sale</t>
        </is>
      </c>
      <c r="L521" t="inlineStr">
        <is>
          <t/>
        </is>
      </c>
      <c r="M521" t="inlineStr">
        <is>
          <t/>
        </is>
      </c>
      <c r="N521" t="n">
        <v>0.0</v>
      </c>
      <c r="O521" t="n">
        <v>0.0</v>
      </c>
      <c r="P521" t="n">
        <v>277.16</v>
      </c>
      <c r="Q521" t="n">
        <v>277.15</v>
      </c>
      <c r="R521" t="n">
        <v>37.14</v>
      </c>
      <c r="S521" t="n">
        <v>37.14</v>
      </c>
      <c r="T521" t="n">
        <v>3.53</v>
      </c>
      <c r="U521" t="n">
        <v>3.53</v>
      </c>
      <c r="V521" t="n">
        <v>56.91</v>
      </c>
      <c r="W521" t="n">
        <v>56.91</v>
      </c>
      <c r="X521" t="n">
        <v>4.64</v>
      </c>
      <c r="Y521" t="n">
        <v>4.64</v>
      </c>
      <c r="Z521" t="n">
        <v>11.08</v>
      </c>
      <c r="AA521" t="n">
        <v>11.08</v>
      </c>
      <c r="AB521" t="n">
        <v>17.66</v>
      </c>
      <c r="AC521" t="n">
        <v>17.67</v>
      </c>
      <c r="AD521" t="n">
        <v>17.680000000000007</v>
      </c>
      <c r="AE521" t="n">
        <v>0.010000000000047748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-0.010000000000001563</v>
      </c>
      <c r="AL521" t="inlineStr">
        <is>
          <t>unreconciled</t>
        </is>
      </c>
      <c r="AM521" t="inlineStr">
        <is>
          <t>Order Amount Mismatch (POS&gt;3PO)</t>
        </is>
      </c>
      <c r="AN521" t="n">
        <v>17.68</v>
      </c>
      <c r="AO521" t="n">
        <f>ROUND(P521*100/H521,2)</f>
        <v>0.0</v>
      </c>
      <c r="AP521" t="n">
        <f>ROUND(Q521*100/I521,2)</f>
        <v>0.0</v>
      </c>
      <c r="AQ521"/>
      <c r="AR521"/>
      <c r="AS521" t="n">
        <v>0.0</v>
      </c>
    </row>
    <row r="522">
      <c r="A522" s="1" t="n">
        <v>45231.0</v>
      </c>
      <c r="B522" s="2" t="n">
        <v>45231.85511574074</v>
      </c>
      <c r="C522" t="inlineStr">
        <is>
          <t>3140023012058816</t>
        </is>
      </c>
      <c r="D522" t="inlineStr">
        <is>
          <t>POS0012</t>
        </is>
      </c>
      <c r="E522" t="inlineStr">
        <is>
          <t>10</t>
        </is>
      </c>
      <c r="F522" t="inlineStr">
        <is>
          <t>0023</t>
        </is>
      </c>
      <c r="G522" t="inlineStr">
        <is>
          <t>5307541787</t>
        </is>
      </c>
      <c r="H522" t="n">
        <v>223.0</v>
      </c>
      <c r="I522" t="n">
        <v>212.38</v>
      </c>
      <c r="J522" t="n">
        <v>175.24</v>
      </c>
      <c r="K522" t="inlineStr">
        <is>
          <t>sale</t>
        </is>
      </c>
      <c r="L522" t="inlineStr">
        <is>
          <t/>
        </is>
      </c>
      <c r="M522" t="inlineStr">
        <is>
          <t/>
        </is>
      </c>
      <c r="N522" t="n">
        <v>0.0</v>
      </c>
      <c r="O522" t="n">
        <v>0.0</v>
      </c>
      <c r="P522" t="n">
        <v>169.75</v>
      </c>
      <c r="Q522" t="n">
        <v>169.75</v>
      </c>
      <c r="R522" t="n">
        <v>37.14</v>
      </c>
      <c r="S522" t="n">
        <v>37.14</v>
      </c>
      <c r="T522" t="n">
        <v>2.12</v>
      </c>
      <c r="U522" t="n">
        <v>2.12</v>
      </c>
      <c r="V522" t="n">
        <v>31.54</v>
      </c>
      <c r="W522" t="n">
        <v>31.54</v>
      </c>
      <c r="X522" t="n">
        <v>2.79</v>
      </c>
      <c r="Y522" t="n">
        <v>2.79</v>
      </c>
      <c r="Z522" t="n">
        <v>6.18</v>
      </c>
      <c r="AA522" t="n">
        <v>6.18</v>
      </c>
      <c r="AB522" t="n">
        <v>10.62</v>
      </c>
      <c r="AC522" t="n">
        <v>10.62</v>
      </c>
      <c r="AD522" t="n">
        <v>10.620000000000005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inlineStr">
        <is>
          <t>unreconciled</t>
        </is>
      </c>
      <c r="AM522" t="inlineStr">
        <is>
          <t>Order Amount Mismatch (POS&gt;3PO)</t>
        </is>
      </c>
      <c r="AN522" t="n">
        <v>10.62</v>
      </c>
      <c r="AO522" t="n">
        <f>ROUND(P522*100/H522,2)</f>
        <v>0.0</v>
      </c>
      <c r="AP522" t="n">
        <f>ROUND(Q522*100/I522,2)</f>
        <v>0.0</v>
      </c>
      <c r="AQ522"/>
      <c r="AR522"/>
      <c r="AS522" t="n">
        <v>0.0</v>
      </c>
    </row>
    <row r="523">
      <c r="A523" s="1" t="n">
        <v>45231.0</v>
      </c>
      <c r="B523" s="2" t="n">
        <v>45232.0375</v>
      </c>
      <c r="C523" t="inlineStr">
        <is>
          <t>3140094012084640</t>
        </is>
      </c>
      <c r="D523" t="inlineStr">
        <is>
          <t>POS0012</t>
        </is>
      </c>
      <c r="E523" t="inlineStr">
        <is>
          <t>54</t>
        </is>
      </c>
      <c r="F523" t="inlineStr">
        <is>
          <t>0094</t>
        </is>
      </c>
      <c r="G523" t="inlineStr">
        <is>
          <t>5307559858</t>
        </is>
      </c>
      <c r="H523" t="n">
        <v>768.0</v>
      </c>
      <c r="I523" t="n">
        <v>731.42</v>
      </c>
      <c r="J523" t="n">
        <v>694.28</v>
      </c>
      <c r="K523" t="inlineStr">
        <is>
          <t>sale</t>
        </is>
      </c>
      <c r="L523" t="inlineStr">
        <is>
          <t/>
        </is>
      </c>
      <c r="M523" t="inlineStr">
        <is>
          <t/>
        </is>
      </c>
      <c r="N523" t="n">
        <v>0.0</v>
      </c>
      <c r="O523" t="n">
        <v>0.0</v>
      </c>
      <c r="P523" t="n">
        <v>565.32</v>
      </c>
      <c r="Q523" t="n">
        <v>565.29</v>
      </c>
      <c r="R523" t="n">
        <v>37.14</v>
      </c>
      <c r="S523" t="n">
        <v>37.14</v>
      </c>
      <c r="T523" t="n">
        <v>7.31</v>
      </c>
      <c r="U523" t="n">
        <v>7.31</v>
      </c>
      <c r="V523" t="n">
        <v>124.97</v>
      </c>
      <c r="W523" t="n">
        <v>124.97</v>
      </c>
      <c r="X523" t="n">
        <v>9.6</v>
      </c>
      <c r="Y523" t="n">
        <v>9.6</v>
      </c>
      <c r="Z523" t="n">
        <v>24.22</v>
      </c>
      <c r="AA523" t="n">
        <v>24.22</v>
      </c>
      <c r="AB523" t="n">
        <v>36.58</v>
      </c>
      <c r="AC523" t="n">
        <v>36.57</v>
      </c>
      <c r="AD523" t="n">
        <v>36.58000000000004</v>
      </c>
      <c r="AE523" t="n">
        <v>0.030000000000086402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0.00999999999999801</v>
      </c>
      <c r="AL523" t="inlineStr">
        <is>
          <t>unreconciled</t>
        </is>
      </c>
      <c r="AM523" t="inlineStr">
        <is>
          <t>Order Amount Mismatch (POS&gt;3PO)</t>
        </is>
      </c>
      <c r="AN523" t="n">
        <v>36.58</v>
      </c>
      <c r="AO523" t="n">
        <f>ROUND(P523*100/H523,2)</f>
        <v>0.0</v>
      </c>
      <c r="AP523" t="n">
        <f>ROUND(Q523*100/I523,2)</f>
        <v>0.0</v>
      </c>
      <c r="AQ523"/>
      <c r="AR523"/>
      <c r="AS523" t="n">
        <v>0.0</v>
      </c>
    </row>
    <row r="524">
      <c r="A524" s="1" t="n">
        <v>45232.0</v>
      </c>
      <c r="B524" s="2" t="n">
        <v>45232.49524305556</v>
      </c>
      <c r="C524" t="inlineStr">
        <is>
          <t>3140094012084658</t>
        </is>
      </c>
      <c r="D524" t="inlineStr">
        <is>
          <t>POS0012</t>
        </is>
      </c>
      <c r="E524" t="inlineStr">
        <is>
          <t>72</t>
        </is>
      </c>
      <c r="F524" t="inlineStr">
        <is>
          <t>0094</t>
        </is>
      </c>
      <c r="G524" t="inlineStr">
        <is>
          <t>5307569980</t>
        </is>
      </c>
      <c r="H524" t="n">
        <v>443.0</v>
      </c>
      <c r="I524" t="n">
        <v>421.9</v>
      </c>
      <c r="J524" t="n">
        <v>384.76</v>
      </c>
      <c r="K524" t="inlineStr">
        <is>
          <t>sale</t>
        </is>
      </c>
      <c r="L524" t="inlineStr">
        <is>
          <t/>
        </is>
      </c>
      <c r="M524" t="inlineStr">
        <is>
          <t/>
        </is>
      </c>
      <c r="N524" t="n">
        <v>0.0</v>
      </c>
      <c r="O524" t="n">
        <v>0.0</v>
      </c>
      <c r="P524" t="n">
        <v>329.42</v>
      </c>
      <c r="Q524" t="n">
        <v>329.41</v>
      </c>
      <c r="R524" t="n">
        <v>37.14</v>
      </c>
      <c r="S524" t="n">
        <v>37.14</v>
      </c>
      <c r="T524" t="n">
        <v>4.22</v>
      </c>
      <c r="U524" t="n">
        <v>4.22</v>
      </c>
      <c r="V524" t="n">
        <v>69.26</v>
      </c>
      <c r="W524" t="n">
        <v>69.26</v>
      </c>
      <c r="X524" t="n">
        <v>5.54</v>
      </c>
      <c r="Y524" t="n">
        <v>5.54</v>
      </c>
      <c r="Z524" t="n">
        <v>13.46</v>
      </c>
      <c r="AA524" t="n">
        <v>13.47</v>
      </c>
      <c r="AB524" t="n">
        <v>21.1</v>
      </c>
      <c r="AC524" t="n">
        <v>21.1</v>
      </c>
      <c r="AD524" t="n">
        <v>21.100000000000023</v>
      </c>
      <c r="AE524" t="n">
        <v>0.009999999999990905</v>
      </c>
      <c r="AF524" t="n">
        <v>0.0</v>
      </c>
      <c r="AG524" t="n">
        <v>0.0</v>
      </c>
      <c r="AH524" t="n">
        <v>0.0</v>
      </c>
      <c r="AI524" t="n">
        <v>0.0</v>
      </c>
      <c r="AJ524" t="n">
        <v>-0.009999999999999787</v>
      </c>
      <c r="AK524" t="n">
        <v>0.0</v>
      </c>
      <c r="AL524" t="inlineStr">
        <is>
          <t>unreconciled</t>
        </is>
      </c>
      <c r="AM524" t="inlineStr">
        <is>
          <t>Order Amount Mismatch (POS&gt;3PO)</t>
        </is>
      </c>
      <c r="AN524" t="n">
        <v>21.1</v>
      </c>
      <c r="AO524" t="n">
        <f>ROUND(P524*100/H524,2)</f>
        <v>0.0</v>
      </c>
      <c r="AP524" t="n">
        <f>ROUND(Q524*100/I524,2)</f>
        <v>0.0</v>
      </c>
      <c r="AQ524"/>
      <c r="AR524"/>
      <c r="AS524" t="n">
        <v>0.0</v>
      </c>
    </row>
    <row r="525">
      <c r="A525" s="1" t="n">
        <v>45231.0</v>
      </c>
      <c r="B525" s="2" t="n">
        <v>45231.821747685186</v>
      </c>
      <c r="C525" t="inlineStr">
        <is>
          <t>3140094012084497</t>
        </is>
      </c>
      <c r="D525" t="inlineStr">
        <is>
          <t>POS0012</t>
        </is>
      </c>
      <c r="E525" t="inlineStr">
        <is>
          <t>11</t>
        </is>
      </c>
      <c r="F525" t="inlineStr">
        <is>
          <t>0094</t>
        </is>
      </c>
      <c r="G525" t="inlineStr">
        <is>
          <t>5307592737</t>
        </is>
      </c>
      <c r="H525" t="n">
        <v>285.0</v>
      </c>
      <c r="I525" t="n">
        <v>271.42</v>
      </c>
      <c r="J525" t="n">
        <v>234.28</v>
      </c>
      <c r="K525" t="inlineStr">
        <is>
          <t>sale</t>
        </is>
      </c>
      <c r="L525" t="inlineStr">
        <is>
          <t/>
        </is>
      </c>
      <c r="M525" t="inlineStr">
        <is>
          <t/>
        </is>
      </c>
      <c r="N525" t="n">
        <v>0.0</v>
      </c>
      <c r="O525" t="n">
        <v>0.0</v>
      </c>
      <c r="P525" t="n">
        <v>214.75</v>
      </c>
      <c r="Q525" t="n">
        <v>214.74</v>
      </c>
      <c r="R525" t="n">
        <v>37.14</v>
      </c>
      <c r="S525" t="n">
        <v>37.14</v>
      </c>
      <c r="T525" t="n">
        <v>2.71</v>
      </c>
      <c r="U525" t="n">
        <v>2.71</v>
      </c>
      <c r="V525" t="n">
        <v>42.17</v>
      </c>
      <c r="W525" t="n">
        <v>42.17</v>
      </c>
      <c r="X525" t="n">
        <v>3.56</v>
      </c>
      <c r="Y525" t="n">
        <v>3.56</v>
      </c>
      <c r="Z525" t="n">
        <v>8.23</v>
      </c>
      <c r="AA525" t="n">
        <v>8.23</v>
      </c>
      <c r="AB525" t="n">
        <v>13.58</v>
      </c>
      <c r="AC525" t="n">
        <v>13.57</v>
      </c>
      <c r="AD525" t="n">
        <v>13.579999999999984</v>
      </c>
      <c r="AE525" t="n">
        <v>0.009999999999990905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0.009999999999999787</v>
      </c>
      <c r="AL525" t="inlineStr">
        <is>
          <t>unreconciled</t>
        </is>
      </c>
      <c r="AM525" t="inlineStr">
        <is>
          <t>Order Amount Mismatch (POS&gt;3PO)</t>
        </is>
      </c>
      <c r="AN525" t="n">
        <v>13.58</v>
      </c>
      <c r="AO525" t="n">
        <f>ROUND(P525*100/H525,2)</f>
        <v>0.0</v>
      </c>
      <c r="AP525" t="n">
        <f>ROUND(Q525*100/I525,2)</f>
        <v>0.0</v>
      </c>
      <c r="AQ525"/>
      <c r="AR525"/>
      <c r="AS525" t="n">
        <v>0.0</v>
      </c>
    </row>
    <row r="526">
      <c r="A526" s="1" t="n">
        <v>45231.0</v>
      </c>
      <c r="B526" s="2" t="n">
        <v>45231.67618055556</v>
      </c>
      <c r="C526" t="inlineStr">
        <is>
          <t>3140094012084411</t>
        </is>
      </c>
      <c r="D526" t="inlineStr">
        <is>
          <t>POS0012</t>
        </is>
      </c>
      <c r="E526" t="inlineStr">
        <is>
          <t>25</t>
        </is>
      </c>
      <c r="F526" t="inlineStr">
        <is>
          <t>0094</t>
        </is>
      </c>
      <c r="G526" t="inlineStr">
        <is>
          <t>5307602643</t>
        </is>
      </c>
      <c r="H526" t="n">
        <v>499.0</v>
      </c>
      <c r="I526" t="n">
        <v>475.24</v>
      </c>
      <c r="J526" t="n">
        <v>438.1</v>
      </c>
      <c r="K526" t="inlineStr">
        <is>
          <t>sale</t>
        </is>
      </c>
      <c r="L526" t="inlineStr">
        <is>
          <t/>
        </is>
      </c>
      <c r="M526" t="inlineStr">
        <is>
          <t/>
        </is>
      </c>
      <c r="N526" t="n">
        <v>0.0</v>
      </c>
      <c r="O526" t="n">
        <v>0.0</v>
      </c>
      <c r="P526" t="n">
        <v>370.07</v>
      </c>
      <c r="Q526" t="n">
        <v>370.08</v>
      </c>
      <c r="R526" t="n">
        <v>37.14</v>
      </c>
      <c r="S526" t="n">
        <v>37.14</v>
      </c>
      <c r="T526" t="n">
        <v>4.75</v>
      </c>
      <c r="U526" t="n">
        <v>4.75</v>
      </c>
      <c r="V526" t="n">
        <v>78.86</v>
      </c>
      <c r="W526" t="n">
        <v>78.86</v>
      </c>
      <c r="X526" t="n">
        <v>6.24</v>
      </c>
      <c r="Y526" t="n">
        <v>6.24</v>
      </c>
      <c r="Z526" t="n">
        <v>15.32</v>
      </c>
      <c r="AA526" t="n">
        <v>15.31</v>
      </c>
      <c r="AB526" t="n">
        <v>23.76</v>
      </c>
      <c r="AC526" t="n">
        <v>23.76</v>
      </c>
      <c r="AD526" t="n">
        <v>23.75999999999999</v>
      </c>
      <c r="AE526" t="n">
        <v>-0.009999999999990905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0.009999999999999787</v>
      </c>
      <c r="AK526" t="n">
        <v>0.0</v>
      </c>
      <c r="AL526" t="inlineStr">
        <is>
          <t>unreconciled</t>
        </is>
      </c>
      <c r="AM526" t="inlineStr">
        <is>
          <t>Order Amount Mismatch (POS&gt;3PO)</t>
        </is>
      </c>
      <c r="AN526" t="n">
        <v>23.76</v>
      </c>
      <c r="AO526" t="n">
        <f>ROUND(P526*100/H526,2)</f>
        <v>0.0</v>
      </c>
      <c r="AP526" t="n">
        <f>ROUND(Q526*100/I526,2)</f>
        <v>0.0</v>
      </c>
      <c r="AQ526"/>
      <c r="AR526"/>
      <c r="AS526" t="n">
        <v>0.0</v>
      </c>
    </row>
    <row r="527">
      <c r="A527" s="1" t="n">
        <v>45232.0</v>
      </c>
      <c r="B527" s="2" t="n">
        <v>45232.916817129626</v>
      </c>
      <c r="C527" t="inlineStr">
        <is>
          <t>3140094012084951</t>
        </is>
      </c>
      <c r="D527" t="inlineStr">
        <is>
          <t>POS0012</t>
        </is>
      </c>
      <c r="E527" t="inlineStr">
        <is>
          <t>66</t>
        </is>
      </c>
      <c r="F527" t="inlineStr">
        <is>
          <t>0094</t>
        </is>
      </c>
      <c r="G527" t="inlineStr">
        <is>
          <t>5307611761</t>
        </is>
      </c>
      <c r="H527" t="n">
        <v>268.0</v>
      </c>
      <c r="I527" t="n">
        <v>255.24</v>
      </c>
      <c r="J527" t="n">
        <v>218.1</v>
      </c>
      <c r="K527" t="inlineStr">
        <is>
          <t>sale</t>
        </is>
      </c>
      <c r="L527" t="inlineStr">
        <is>
          <t/>
        </is>
      </c>
      <c r="M527" t="inlineStr">
        <is>
          <t/>
        </is>
      </c>
      <c r="N527" t="n">
        <v>0.0</v>
      </c>
      <c r="O527" t="n">
        <v>0.0</v>
      </c>
      <c r="P527" t="n">
        <v>202.41</v>
      </c>
      <c r="Q527" t="n">
        <v>202.41</v>
      </c>
      <c r="R527" t="n">
        <v>37.14</v>
      </c>
      <c r="S527" t="n">
        <v>37.14</v>
      </c>
      <c r="T527" t="n">
        <v>2.55</v>
      </c>
      <c r="U527" t="n">
        <v>2.55</v>
      </c>
      <c r="V527" t="n">
        <v>39.26</v>
      </c>
      <c r="W527" t="n">
        <v>39.26</v>
      </c>
      <c r="X527" t="n">
        <v>3.35</v>
      </c>
      <c r="Y527" t="n">
        <v>3.35</v>
      </c>
      <c r="Z527" t="n">
        <v>7.67</v>
      </c>
      <c r="AA527" t="n">
        <v>7.67</v>
      </c>
      <c r="AB527" t="n">
        <v>12.76</v>
      </c>
      <c r="AC527" t="n">
        <v>12.76</v>
      </c>
      <c r="AD527" t="n">
        <v>12.759999999999991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inlineStr">
        <is>
          <t>unreconciled</t>
        </is>
      </c>
      <c r="AM527" t="inlineStr">
        <is>
          <t>Order Amount Mismatch (POS&gt;3PO)</t>
        </is>
      </c>
      <c r="AN527" t="n">
        <v>12.76</v>
      </c>
      <c r="AO527" t="n">
        <f>ROUND(P527*100/H527,2)</f>
        <v>0.0</v>
      </c>
      <c r="AP527" t="n">
        <f>ROUND(Q527*100/I527,2)</f>
        <v>0.0</v>
      </c>
      <c r="AQ527"/>
      <c r="AR527"/>
      <c r="AS527" t="n">
        <v>0.0</v>
      </c>
    </row>
    <row r="528">
      <c r="A528" s="1" t="n">
        <v>45232.0</v>
      </c>
      <c r="B528" s="2" t="n">
        <v>45232.93550925926</v>
      </c>
      <c r="C528" t="inlineStr">
        <is>
          <t>3140023012059090</t>
        </is>
      </c>
      <c r="D528" t="inlineStr">
        <is>
          <t>POS0012</t>
        </is>
      </c>
      <c r="E528" t="inlineStr">
        <is>
          <t>84</t>
        </is>
      </c>
      <c r="F528" t="inlineStr">
        <is>
          <t>0023</t>
        </is>
      </c>
      <c r="G528" t="inlineStr">
        <is>
          <t>5307645520</t>
        </is>
      </c>
      <c r="H528" t="n">
        <v>309.0</v>
      </c>
      <c r="I528" t="n">
        <v>294.28</v>
      </c>
      <c r="J528" t="n">
        <v>257.14</v>
      </c>
      <c r="K528" t="inlineStr">
        <is>
          <t>sale</t>
        </is>
      </c>
      <c r="L528" t="inlineStr">
        <is>
          <t/>
        </is>
      </c>
      <c r="M528" t="inlineStr">
        <is>
          <t/>
        </is>
      </c>
      <c r="N528" t="n">
        <v>0.0</v>
      </c>
      <c r="O528" t="n">
        <v>0.0</v>
      </c>
      <c r="P528" t="n">
        <v>232.16</v>
      </c>
      <c r="Q528" t="n">
        <v>232.17</v>
      </c>
      <c r="R528" t="n">
        <v>37.14</v>
      </c>
      <c r="S528" t="n">
        <v>37.14</v>
      </c>
      <c r="T528" t="n">
        <v>2.94</v>
      </c>
      <c r="U528" t="n">
        <v>2.94</v>
      </c>
      <c r="V528" t="n">
        <v>46.29</v>
      </c>
      <c r="W528" t="n">
        <v>46.29</v>
      </c>
      <c r="X528" t="n">
        <v>3.86</v>
      </c>
      <c r="Y528" t="n">
        <v>3.86</v>
      </c>
      <c r="Z528" t="n">
        <v>9.03</v>
      </c>
      <c r="AA528" t="n">
        <v>9.02</v>
      </c>
      <c r="AB528" t="n">
        <v>14.72</v>
      </c>
      <c r="AC528" t="n">
        <v>14.72</v>
      </c>
      <c r="AD528" t="n">
        <v>14.720000000000027</v>
      </c>
      <c r="AE528" t="n">
        <v>-0.009999999999990905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0.009999999999999787</v>
      </c>
      <c r="AK528" t="n">
        <v>0.0</v>
      </c>
      <c r="AL528" t="inlineStr">
        <is>
          <t>unreconciled</t>
        </is>
      </c>
      <c r="AM528" t="inlineStr">
        <is>
          <t>Order Amount Mismatch (POS&gt;3PO)</t>
        </is>
      </c>
      <c r="AN528" t="n">
        <v>14.72</v>
      </c>
      <c r="AO528" t="n">
        <f>ROUND(P528*100/H528,2)</f>
        <v>0.0</v>
      </c>
      <c r="AP528" t="n">
        <f>ROUND(Q528*100/I528,2)</f>
        <v>0.0</v>
      </c>
      <c r="AQ528"/>
      <c r="AR528"/>
      <c r="AS528" t="n">
        <v>0.0</v>
      </c>
    </row>
    <row r="529">
      <c r="A529" s="1" t="n">
        <v>45231.0</v>
      </c>
      <c r="B529" s="2" t="n">
        <v>45231.597662037035</v>
      </c>
      <c r="C529" t="inlineStr">
        <is>
          <t>3140094012084370</t>
        </is>
      </c>
      <c r="D529" t="inlineStr">
        <is>
          <t>POS0012</t>
        </is>
      </c>
      <c r="E529" t="inlineStr">
        <is>
          <t>84</t>
        </is>
      </c>
      <c r="F529" t="inlineStr">
        <is>
          <t>0094</t>
        </is>
      </c>
      <c r="G529" t="inlineStr">
        <is>
          <t>5307683496</t>
        </is>
      </c>
      <c r="H529" t="n">
        <v>283.0</v>
      </c>
      <c r="I529" t="n">
        <v>269.52</v>
      </c>
      <c r="J529" t="n">
        <v>232.38</v>
      </c>
      <c r="K529" t="inlineStr">
        <is>
          <t>sale</t>
        </is>
      </c>
      <c r="L529" t="inlineStr">
        <is>
          <t/>
        </is>
      </c>
      <c r="M529" t="inlineStr">
        <is>
          <t/>
        </is>
      </c>
      <c r="N529" t="n">
        <v>0.0</v>
      </c>
      <c r="O529" t="n">
        <v>0.0</v>
      </c>
      <c r="P529" t="n">
        <v>213.28</v>
      </c>
      <c r="Q529" t="n">
        <v>213.28</v>
      </c>
      <c r="R529" t="n">
        <v>37.14</v>
      </c>
      <c r="S529" t="n">
        <v>37.14</v>
      </c>
      <c r="T529" t="n">
        <v>2.7</v>
      </c>
      <c r="U529" t="n">
        <v>2.7</v>
      </c>
      <c r="V529" t="n">
        <v>41.83</v>
      </c>
      <c r="W529" t="n">
        <v>41.83</v>
      </c>
      <c r="X529" t="n">
        <v>3.54</v>
      </c>
      <c r="Y529" t="n">
        <v>3.54</v>
      </c>
      <c r="Z529" t="n">
        <v>8.17</v>
      </c>
      <c r="AA529" t="n">
        <v>8.17</v>
      </c>
      <c r="AB529" t="n">
        <v>13.48</v>
      </c>
      <c r="AC529" t="n">
        <v>13.48</v>
      </c>
      <c r="AD529" t="n">
        <v>13.480000000000018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inlineStr">
        <is>
          <t>unreconciled</t>
        </is>
      </c>
      <c r="AM529" t="inlineStr">
        <is>
          <t>Order Amount Mismatch (POS&gt;3PO)</t>
        </is>
      </c>
      <c r="AN529" t="n">
        <v>13.48</v>
      </c>
      <c r="AO529" t="n">
        <f>ROUND(P529*100/H529,2)</f>
        <v>0.0</v>
      </c>
      <c r="AP529" t="n">
        <f>ROUND(Q529*100/I529,2)</f>
        <v>0.0</v>
      </c>
      <c r="AQ529"/>
      <c r="AR529"/>
      <c r="AS529" t="n">
        <v>0.0</v>
      </c>
    </row>
    <row r="530">
      <c r="A530" s="1" t="n">
        <v>45231.0</v>
      </c>
      <c r="B530" s="2" t="n">
        <v>45231.739895833336</v>
      </c>
      <c r="C530" t="inlineStr">
        <is>
          <t>3140094012084445</t>
        </is>
      </c>
      <c r="D530" t="inlineStr">
        <is>
          <t>POS0012</t>
        </is>
      </c>
      <c r="E530" t="inlineStr">
        <is>
          <t>59</t>
        </is>
      </c>
      <c r="F530" t="inlineStr">
        <is>
          <t>0094</t>
        </is>
      </c>
      <c r="G530" t="inlineStr">
        <is>
          <t>5307704995</t>
        </is>
      </c>
      <c r="H530" t="n">
        <v>199.0</v>
      </c>
      <c r="I530" t="n">
        <v>189.52</v>
      </c>
      <c r="J530" t="n">
        <v>152.38</v>
      </c>
      <c r="K530" t="inlineStr">
        <is>
          <t>sale</t>
        </is>
      </c>
      <c r="L530" t="inlineStr">
        <is>
          <t/>
        </is>
      </c>
      <c r="M530" t="inlineStr">
        <is>
          <t/>
        </is>
      </c>
      <c r="N530" t="n">
        <v>0.0</v>
      </c>
      <c r="O530" t="n">
        <v>0.0</v>
      </c>
      <c r="P530" t="n">
        <v>152.31</v>
      </c>
      <c r="Q530" t="n">
        <v>152.31</v>
      </c>
      <c r="R530" t="n">
        <v>37.14</v>
      </c>
      <c r="S530" t="n">
        <v>37.14</v>
      </c>
      <c r="T530" t="n">
        <v>1.9</v>
      </c>
      <c r="U530" t="n">
        <v>1.9</v>
      </c>
      <c r="V530" t="n">
        <v>27.43</v>
      </c>
      <c r="W530" t="n">
        <v>27.43</v>
      </c>
      <c r="X530" t="n">
        <v>2.49</v>
      </c>
      <c r="Y530" t="n">
        <v>2.49</v>
      </c>
      <c r="Z530" t="n">
        <v>5.39</v>
      </c>
      <c r="AA530" t="n">
        <v>5.39</v>
      </c>
      <c r="AB530" t="n">
        <v>9.48</v>
      </c>
      <c r="AC530" t="n">
        <v>9.48</v>
      </c>
      <c r="AD530" t="n">
        <v>9.47999999999999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inlineStr">
        <is>
          <t>unreconciled</t>
        </is>
      </c>
      <c r="AM530" t="inlineStr">
        <is>
          <t>Order Amount Mismatch (POS&gt;3PO)</t>
        </is>
      </c>
      <c r="AN530" t="n">
        <v>9.48</v>
      </c>
      <c r="AO530" t="n">
        <f>ROUND(P530*100/H530,2)</f>
        <v>0.0</v>
      </c>
      <c r="AP530" t="n">
        <f>ROUND(Q530*100/I530,2)</f>
        <v>0.0</v>
      </c>
      <c r="AQ530"/>
      <c r="AR530"/>
      <c r="AS530" t="n">
        <v>0.0</v>
      </c>
    </row>
    <row r="531">
      <c r="A531" s="1" t="n">
        <v>45231.0</v>
      </c>
      <c r="B531" s="2" t="n">
        <v>45231.76712962963</v>
      </c>
      <c r="C531" t="inlineStr">
        <is>
          <t>3140094012084463</t>
        </is>
      </c>
      <c r="D531" t="inlineStr">
        <is>
          <t>POS0012</t>
        </is>
      </c>
      <c r="E531" t="inlineStr">
        <is>
          <t>77</t>
        </is>
      </c>
      <c r="F531" t="inlineStr">
        <is>
          <t>0094</t>
        </is>
      </c>
      <c r="G531" t="inlineStr">
        <is>
          <t>5307729129</t>
        </is>
      </c>
      <c r="H531" t="n">
        <v>206.0</v>
      </c>
      <c r="I531" t="n">
        <v>196.18</v>
      </c>
      <c r="J531" t="n">
        <v>159.04</v>
      </c>
      <c r="K531" t="inlineStr">
        <is>
          <t>sale</t>
        </is>
      </c>
      <c r="L531" t="inlineStr">
        <is>
          <t/>
        </is>
      </c>
      <c r="M531" t="inlineStr">
        <is>
          <t/>
        </is>
      </c>
      <c r="N531" t="n">
        <v>0.0</v>
      </c>
      <c r="O531" t="n">
        <v>0.0</v>
      </c>
      <c r="P531" t="n">
        <v>157.4</v>
      </c>
      <c r="Q531" t="n">
        <v>157.42</v>
      </c>
      <c r="R531" t="n">
        <v>37.14</v>
      </c>
      <c r="S531" t="n">
        <v>37.14</v>
      </c>
      <c r="T531" t="n">
        <v>1.96</v>
      </c>
      <c r="U531" t="n">
        <v>1.96</v>
      </c>
      <c r="V531" t="n">
        <v>28.63</v>
      </c>
      <c r="W531" t="n">
        <v>28.63</v>
      </c>
      <c r="X531" t="n">
        <v>2.57</v>
      </c>
      <c r="Y531" t="n">
        <v>2.57</v>
      </c>
      <c r="Z531" t="n">
        <v>5.62</v>
      </c>
      <c r="AA531" t="n">
        <v>5.61</v>
      </c>
      <c r="AB531" t="n">
        <v>9.82</v>
      </c>
      <c r="AC531" t="n">
        <v>9.81</v>
      </c>
      <c r="AD531" t="n">
        <v>9.819999999999993</v>
      </c>
      <c r="AE531" t="n">
        <v>-0.01999999999998181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0.009999999999999787</v>
      </c>
      <c r="AK531" t="n">
        <v>0.009999999999999787</v>
      </c>
      <c r="AL531" t="inlineStr">
        <is>
          <t>unreconciled</t>
        </is>
      </c>
      <c r="AM531" t="inlineStr">
        <is>
          <t>Order Amount Mismatch (POS&gt;3PO)</t>
        </is>
      </c>
      <c r="AN531" t="n">
        <v>9.82</v>
      </c>
      <c r="AO531" t="n">
        <f>ROUND(P531*100/H531,2)</f>
        <v>0.0</v>
      </c>
      <c r="AP531" t="n">
        <f>ROUND(Q531*100/I531,2)</f>
        <v>0.0</v>
      </c>
      <c r="AQ531"/>
      <c r="AR531"/>
      <c r="AS531" t="n">
        <v>0.0</v>
      </c>
    </row>
    <row r="532">
      <c r="A532" s="1" t="n">
        <v>45231.0</v>
      </c>
      <c r="B532" s="2" t="n">
        <v>45231.6253125</v>
      </c>
      <c r="C532" t="inlineStr">
        <is>
          <t>3140094012084387</t>
        </is>
      </c>
      <c r="D532" t="inlineStr">
        <is>
          <t>POS0012</t>
        </is>
      </c>
      <c r="E532" t="inlineStr">
        <is>
          <t>01</t>
        </is>
      </c>
      <c r="F532" t="inlineStr">
        <is>
          <t>0094</t>
        </is>
      </c>
      <c r="G532" t="inlineStr">
        <is>
          <t>5307730249</t>
        </is>
      </c>
      <c r="H532" t="n">
        <v>229.0</v>
      </c>
      <c r="I532" t="n">
        <v>218.09</v>
      </c>
      <c r="J532" t="n">
        <v>180.95</v>
      </c>
      <c r="K532" t="inlineStr">
        <is>
          <t>sale</t>
        </is>
      </c>
      <c r="L532" t="inlineStr">
        <is>
          <t/>
        </is>
      </c>
      <c r="M532" t="inlineStr">
        <is>
          <t/>
        </is>
      </c>
      <c r="N532" t="n">
        <v>0.0</v>
      </c>
      <c r="O532" t="n">
        <v>0.0</v>
      </c>
      <c r="P532" t="n">
        <v>174.1</v>
      </c>
      <c r="Q532" t="n">
        <v>174.12</v>
      </c>
      <c r="R532" t="n">
        <v>37.14</v>
      </c>
      <c r="S532" t="n">
        <v>37.14</v>
      </c>
      <c r="T532" t="n">
        <v>2.18</v>
      </c>
      <c r="U532" t="n">
        <v>2.18</v>
      </c>
      <c r="V532" t="n">
        <v>32.57</v>
      </c>
      <c r="W532" t="n">
        <v>32.57</v>
      </c>
      <c r="X532" t="n">
        <v>2.86</v>
      </c>
      <c r="Y532" t="n">
        <v>2.86</v>
      </c>
      <c r="Z532" t="n">
        <v>6.38</v>
      </c>
      <c r="AA532" t="n">
        <v>6.37</v>
      </c>
      <c r="AB532" t="n">
        <v>10.9</v>
      </c>
      <c r="AC532" t="n">
        <v>10.91</v>
      </c>
      <c r="AD532" t="n">
        <v>10.909999999999997</v>
      </c>
      <c r="AE532" t="n">
        <v>-0.020000000000010232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0.009999999999999787</v>
      </c>
      <c r="AK532" t="n">
        <v>-0.009999999999999787</v>
      </c>
      <c r="AL532" t="inlineStr">
        <is>
          <t>unreconciled</t>
        </is>
      </c>
      <c r="AM532" t="inlineStr">
        <is>
          <t>Order Amount Mismatch (POS&gt;3PO)</t>
        </is>
      </c>
      <c r="AN532" t="n">
        <v>10.91</v>
      </c>
      <c r="AO532" t="n">
        <f>ROUND(P532*100/H532,2)</f>
        <v>0.0</v>
      </c>
      <c r="AP532" t="n">
        <f>ROUND(Q532*100/I532,2)</f>
        <v>0.0</v>
      </c>
      <c r="AQ532"/>
      <c r="AR532"/>
      <c r="AS532" t="n">
        <v>0.0</v>
      </c>
    </row>
    <row r="533">
      <c r="A533" s="1" t="n">
        <v>45232.0</v>
      </c>
      <c r="B533" s="2" t="n">
        <v>45232.85576388889</v>
      </c>
      <c r="C533" t="inlineStr">
        <is>
          <t>3140094012084885</t>
        </is>
      </c>
      <c r="D533" t="inlineStr">
        <is>
          <t>POS0012</t>
        </is>
      </c>
      <c r="E533" t="inlineStr">
        <is>
          <t>00</t>
        </is>
      </c>
      <c r="F533" t="inlineStr">
        <is>
          <t>0094</t>
        </is>
      </c>
      <c r="G533" t="inlineStr">
        <is>
          <t>5307744251</t>
        </is>
      </c>
      <c r="H533" t="n">
        <v>499.0</v>
      </c>
      <c r="I533" t="n">
        <v>475.22</v>
      </c>
      <c r="J533" t="n">
        <v>438.08</v>
      </c>
      <c r="K533" t="inlineStr">
        <is>
          <t>sale</t>
        </is>
      </c>
      <c r="L533" t="inlineStr">
        <is>
          <t/>
        </is>
      </c>
      <c r="M533" t="inlineStr">
        <is>
          <t/>
        </is>
      </c>
      <c r="N533" t="n">
        <v>0.0</v>
      </c>
      <c r="O533" t="n">
        <v>0.0</v>
      </c>
      <c r="P533" t="n">
        <v>370.06</v>
      </c>
      <c r="Q533" t="n">
        <v>370.05</v>
      </c>
      <c r="R533" t="n">
        <v>37.14</v>
      </c>
      <c r="S533" t="n">
        <v>37.14</v>
      </c>
      <c r="T533" t="n">
        <v>4.75</v>
      </c>
      <c r="U533" t="n">
        <v>4.75</v>
      </c>
      <c r="V533" t="n">
        <v>78.85</v>
      </c>
      <c r="W533" t="n">
        <v>78.85</v>
      </c>
      <c r="X533" t="n">
        <v>6.24</v>
      </c>
      <c r="Y533" t="n">
        <v>6.24</v>
      </c>
      <c r="Z533" t="n">
        <v>15.32</v>
      </c>
      <c r="AA533" t="n">
        <v>15.31</v>
      </c>
      <c r="AB533" t="n">
        <v>23.76</v>
      </c>
      <c r="AC533" t="n">
        <v>23.76</v>
      </c>
      <c r="AD533" t="n">
        <v>23.779999999999973</v>
      </c>
      <c r="AE533" t="n">
        <v>0.009999999999990905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0.009999999999999787</v>
      </c>
      <c r="AK533" t="n">
        <v>0.0</v>
      </c>
      <c r="AL533" t="inlineStr">
        <is>
          <t>unreconciled</t>
        </is>
      </c>
      <c r="AM533" t="inlineStr">
        <is>
          <t>Order Amount Mismatch (POS&gt;3PO)</t>
        </is>
      </c>
      <c r="AN533" t="n">
        <v>23.78</v>
      </c>
      <c r="AO533" t="n">
        <f>ROUND(P533*100/H533,2)</f>
        <v>0.0</v>
      </c>
      <c r="AP533" t="n">
        <f>ROUND(Q533*100/I533,2)</f>
        <v>0.0</v>
      </c>
      <c r="AQ533"/>
      <c r="AR533"/>
      <c r="AS533" t="n">
        <v>0.0</v>
      </c>
    </row>
    <row r="534">
      <c r="A534" s="1" t="n">
        <v>45234.0</v>
      </c>
      <c r="B534" s="2" t="n">
        <v>45234.956342592595</v>
      </c>
      <c r="C534" t="inlineStr">
        <is>
          <t>3140094012085833</t>
        </is>
      </c>
      <c r="D534" t="inlineStr">
        <is>
          <t>POS0012</t>
        </is>
      </c>
      <c r="E534" t="inlineStr">
        <is>
          <t>48</t>
        </is>
      </c>
      <c r="F534" t="inlineStr">
        <is>
          <t>0094</t>
        </is>
      </c>
      <c r="G534" t="inlineStr">
        <is>
          <t>5307744402</t>
        </is>
      </c>
      <c r="H534" t="n">
        <v>410.0</v>
      </c>
      <c r="I534" t="n">
        <v>390.47</v>
      </c>
      <c r="J534" t="n">
        <v>353.33</v>
      </c>
      <c r="K534" t="inlineStr">
        <is>
          <t>sale</t>
        </is>
      </c>
      <c r="L534" t="inlineStr">
        <is>
          <t/>
        </is>
      </c>
      <c r="M534" t="inlineStr">
        <is>
          <t/>
        </is>
      </c>
      <c r="N534" t="n">
        <v>0.0</v>
      </c>
      <c r="O534" t="n">
        <v>0.0</v>
      </c>
      <c r="P534" t="n">
        <v>305.48</v>
      </c>
      <c r="Q534" t="n">
        <v>305.49</v>
      </c>
      <c r="R534" t="n">
        <v>37.14</v>
      </c>
      <c r="S534" t="n">
        <v>37.14</v>
      </c>
      <c r="T534" t="n">
        <v>3.9</v>
      </c>
      <c r="U534" t="n">
        <v>3.9</v>
      </c>
      <c r="V534" t="n">
        <v>63.6</v>
      </c>
      <c r="W534" t="n">
        <v>63.6</v>
      </c>
      <c r="X534" t="n">
        <v>5.12</v>
      </c>
      <c r="Y534" t="n">
        <v>5.12</v>
      </c>
      <c r="Z534" t="n">
        <v>12.37</v>
      </c>
      <c r="AA534" t="n">
        <v>12.37</v>
      </c>
      <c r="AB534" t="n">
        <v>19.52</v>
      </c>
      <c r="AC534" t="n">
        <v>19.53</v>
      </c>
      <c r="AD534" t="n">
        <v>19.529999999999973</v>
      </c>
      <c r="AE534" t="n">
        <v>-0.009999999999990905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-0.010000000000001563</v>
      </c>
      <c r="AL534" t="inlineStr">
        <is>
          <t>unreconciled</t>
        </is>
      </c>
      <c r="AM534" t="inlineStr">
        <is>
          <t>Order Amount Mismatch (POS&gt;3PO)</t>
        </is>
      </c>
      <c r="AN534" t="n">
        <v>19.53</v>
      </c>
      <c r="AO534" t="n">
        <f>ROUND(P534*100/H534,2)</f>
        <v>0.0</v>
      </c>
      <c r="AP534" t="n">
        <f>ROUND(Q534*100/I534,2)</f>
        <v>0.0</v>
      </c>
      <c r="AQ534"/>
      <c r="AR534"/>
      <c r="AS534" t="n">
        <v>0.0</v>
      </c>
    </row>
    <row r="535">
      <c r="A535" s="1" t="n">
        <v>45231.0</v>
      </c>
      <c r="B535" s="2" t="n">
        <v>45231.993483796294</v>
      </c>
      <c r="C535" t="inlineStr">
        <is>
          <t>3140094012084609</t>
        </is>
      </c>
      <c r="D535" t="inlineStr">
        <is>
          <t>POS0012</t>
        </is>
      </c>
      <c r="E535" t="inlineStr">
        <is>
          <t>23</t>
        </is>
      </c>
      <c r="F535" t="inlineStr">
        <is>
          <t>0094</t>
        </is>
      </c>
      <c r="G535" t="inlineStr">
        <is>
          <t>5307762273</t>
        </is>
      </c>
      <c r="H535" t="n">
        <v>244.0</v>
      </c>
      <c r="I535" t="n">
        <v>232.38</v>
      </c>
      <c r="J535" t="n">
        <v>195.24</v>
      </c>
      <c r="K535" t="inlineStr">
        <is>
          <t>sale</t>
        </is>
      </c>
      <c r="L535" t="inlineStr">
        <is>
          <t/>
        </is>
      </c>
      <c r="M535" t="inlineStr">
        <is>
          <t/>
        </is>
      </c>
      <c r="N535" t="n">
        <v>0.0</v>
      </c>
      <c r="O535" t="n">
        <v>0.0</v>
      </c>
      <c r="P535" t="n">
        <v>185.0</v>
      </c>
      <c r="Q535" t="n">
        <v>184.99</v>
      </c>
      <c r="R535" t="n">
        <v>37.14</v>
      </c>
      <c r="S535" t="n">
        <v>37.14</v>
      </c>
      <c r="T535" t="n">
        <v>2.32</v>
      </c>
      <c r="U535" t="n">
        <v>2.32</v>
      </c>
      <c r="V535" t="n">
        <v>35.14</v>
      </c>
      <c r="W535" t="n">
        <v>35.14</v>
      </c>
      <c r="X535" t="n">
        <v>3.05</v>
      </c>
      <c r="Y535" t="n">
        <v>3.05</v>
      </c>
      <c r="Z535" t="n">
        <v>6.87</v>
      </c>
      <c r="AA535" t="n">
        <v>6.88</v>
      </c>
      <c r="AB535" t="n">
        <v>11.62</v>
      </c>
      <c r="AC535" t="n">
        <v>11.62</v>
      </c>
      <c r="AD535" t="n">
        <v>11.620000000000005</v>
      </c>
      <c r="AE535" t="n">
        <v>0.009999999999990905</v>
      </c>
      <c r="AF535" t="n">
        <v>0.0</v>
      </c>
      <c r="AG535" t="n">
        <v>0.0</v>
      </c>
      <c r="AH535" t="n">
        <v>0.0</v>
      </c>
      <c r="AI535" t="n">
        <v>0.0</v>
      </c>
      <c r="AJ535" t="n">
        <v>-0.009999999999999787</v>
      </c>
      <c r="AK535" t="n">
        <v>0.0</v>
      </c>
      <c r="AL535" t="inlineStr">
        <is>
          <t>unreconciled</t>
        </is>
      </c>
      <c r="AM535" t="inlineStr">
        <is>
          <t>Order Amount Mismatch (POS&gt;3PO)</t>
        </is>
      </c>
      <c r="AN535" t="n">
        <v>11.62</v>
      </c>
      <c r="AO535" t="n">
        <f>ROUND(P535*100/H535,2)</f>
        <v>0.0</v>
      </c>
      <c r="AP535" t="n">
        <f>ROUND(Q535*100/I535,2)</f>
        <v>0.0</v>
      </c>
      <c r="AQ535"/>
      <c r="AR535"/>
      <c r="AS535" t="n">
        <v>0.0</v>
      </c>
    </row>
    <row r="536">
      <c r="A536" s="1" t="n">
        <v>45231.0</v>
      </c>
      <c r="B536" s="2" t="n">
        <v>45231.67270833333</v>
      </c>
      <c r="C536" t="inlineStr">
        <is>
          <t>3140023012058745</t>
        </is>
      </c>
      <c r="D536" t="inlineStr">
        <is>
          <t>POS0012</t>
        </is>
      </c>
      <c r="E536" t="inlineStr">
        <is>
          <t>39</t>
        </is>
      </c>
      <c r="F536" t="inlineStr">
        <is>
          <t>0023</t>
        </is>
      </c>
      <c r="G536" t="inlineStr">
        <is>
          <t>5307782989</t>
        </is>
      </c>
      <c r="H536" t="n">
        <v>329.0</v>
      </c>
      <c r="I536" t="n">
        <v>313.33</v>
      </c>
      <c r="J536" t="n">
        <v>276.19</v>
      </c>
      <c r="K536" t="inlineStr">
        <is>
          <t>sale</t>
        </is>
      </c>
      <c r="L536" t="inlineStr">
        <is>
          <t/>
        </is>
      </c>
      <c r="M536" t="inlineStr">
        <is>
          <t/>
        </is>
      </c>
      <c r="N536" t="n">
        <v>0.0</v>
      </c>
      <c r="O536" t="n">
        <v>0.0</v>
      </c>
      <c r="P536" t="n">
        <v>246.69</v>
      </c>
      <c r="Q536" t="n">
        <v>246.68</v>
      </c>
      <c r="R536" t="n">
        <v>37.14</v>
      </c>
      <c r="S536" t="n">
        <v>37.14</v>
      </c>
      <c r="T536" t="n">
        <v>3.13</v>
      </c>
      <c r="U536" t="n">
        <v>3.13</v>
      </c>
      <c r="V536" t="n">
        <v>49.71</v>
      </c>
      <c r="W536" t="n">
        <v>49.71</v>
      </c>
      <c r="X536" t="n">
        <v>4.11</v>
      </c>
      <c r="Y536" t="n">
        <v>4.11</v>
      </c>
      <c r="Z536" t="n">
        <v>9.69</v>
      </c>
      <c r="AA536" t="n">
        <v>9.69</v>
      </c>
      <c r="AB536" t="n">
        <v>15.66</v>
      </c>
      <c r="AC536" t="n">
        <v>15.67</v>
      </c>
      <c r="AD536" t="n">
        <v>15.670000000000016</v>
      </c>
      <c r="AE536" t="n">
        <v>0.009999999999990905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-0.009999999999999787</v>
      </c>
      <c r="AL536" t="inlineStr">
        <is>
          <t>unreconciled</t>
        </is>
      </c>
      <c r="AM536" t="inlineStr">
        <is>
          <t>Order Amount Mismatch (POS&gt;3PO)</t>
        </is>
      </c>
      <c r="AN536" t="n">
        <v>15.67</v>
      </c>
      <c r="AO536" t="n">
        <f>ROUND(P536*100/H536,2)</f>
        <v>0.0</v>
      </c>
      <c r="AP536" t="n">
        <f>ROUND(Q536*100/I536,2)</f>
        <v>0.0</v>
      </c>
      <c r="AQ536"/>
      <c r="AR536"/>
      <c r="AS536" t="n">
        <v>0.0</v>
      </c>
    </row>
    <row r="537">
      <c r="A537" s="1" t="n">
        <v>45231.0</v>
      </c>
      <c r="B537" s="2" t="n">
        <v>45231.957974537036</v>
      </c>
      <c r="C537" t="inlineStr">
        <is>
          <t>3140023012058858</t>
        </is>
      </c>
      <c r="D537" t="inlineStr">
        <is>
          <t>POS0012</t>
        </is>
      </c>
      <c r="E537" t="inlineStr">
        <is>
          <t>52</t>
        </is>
      </c>
      <c r="F537" t="inlineStr">
        <is>
          <t>0023</t>
        </is>
      </c>
      <c r="G537" t="inlineStr">
        <is>
          <t>5307796901</t>
        </is>
      </c>
      <c r="H537" t="n">
        <v>431.0</v>
      </c>
      <c r="I537" t="n">
        <v>410.48</v>
      </c>
      <c r="J537" t="n">
        <v>373.34</v>
      </c>
      <c r="K537" t="inlineStr">
        <is>
          <t>sale</t>
        </is>
      </c>
      <c r="L537" t="inlineStr">
        <is>
          <t/>
        </is>
      </c>
      <c r="M537" t="inlineStr">
        <is>
          <t/>
        </is>
      </c>
      <c r="N537" t="n">
        <v>0.0</v>
      </c>
      <c r="O537" t="n">
        <v>0.0</v>
      </c>
      <c r="P537" t="n">
        <v>320.72</v>
      </c>
      <c r="Q537" t="n">
        <v>320.73</v>
      </c>
      <c r="R537" t="n">
        <v>37.14</v>
      </c>
      <c r="S537" t="n">
        <v>37.14</v>
      </c>
      <c r="T537" t="n">
        <v>4.1</v>
      </c>
      <c r="U537" t="n">
        <v>4.1</v>
      </c>
      <c r="V537" t="n">
        <v>67.2</v>
      </c>
      <c r="W537" t="n">
        <v>67.2</v>
      </c>
      <c r="X537" t="n">
        <v>5.39</v>
      </c>
      <c r="Y537" t="n">
        <v>5.39</v>
      </c>
      <c r="Z537" t="n">
        <v>13.07</v>
      </c>
      <c r="AA537" t="n">
        <v>13.07</v>
      </c>
      <c r="AB537" t="n">
        <v>20.52</v>
      </c>
      <c r="AC537" t="n">
        <v>20.53</v>
      </c>
      <c r="AD537" t="n">
        <v>20.519999999999982</v>
      </c>
      <c r="AE537" t="n">
        <v>-0.009999999999990905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-0.010000000000001563</v>
      </c>
      <c r="AL537" t="inlineStr">
        <is>
          <t>unreconciled</t>
        </is>
      </c>
      <c r="AM537" t="inlineStr">
        <is>
          <t>Order Amount Mismatch (POS&gt;3PO)</t>
        </is>
      </c>
      <c r="AN537" t="n">
        <v>20.52</v>
      </c>
      <c r="AO537" t="n">
        <f>ROUND(P537*100/H537,2)</f>
        <v>0.0</v>
      </c>
      <c r="AP537" t="n">
        <f>ROUND(Q537*100/I537,2)</f>
        <v>0.0</v>
      </c>
      <c r="AQ537"/>
      <c r="AR537"/>
      <c r="AS537" t="n">
        <v>0.0</v>
      </c>
    </row>
    <row r="538">
      <c r="A538" s="1" t="n">
        <v>45231.0</v>
      </c>
      <c r="B538" s="2" t="n">
        <v>45231.72148148148</v>
      </c>
      <c r="C538" t="inlineStr">
        <is>
          <t>3140023012058767</t>
        </is>
      </c>
      <c r="D538" t="inlineStr">
        <is>
          <t>POS0012</t>
        </is>
      </c>
      <c r="E538" t="inlineStr">
        <is>
          <t>61</t>
        </is>
      </c>
      <c r="F538" t="inlineStr">
        <is>
          <t>0023</t>
        </is>
      </c>
      <c r="G538" t="inlineStr">
        <is>
          <t>5307812697</t>
        </is>
      </c>
      <c r="H538" t="n">
        <v>469.0</v>
      </c>
      <c r="I538" t="n">
        <v>446.66</v>
      </c>
      <c r="J538" t="n">
        <v>409.52</v>
      </c>
      <c r="K538" t="inlineStr">
        <is>
          <t>sale</t>
        </is>
      </c>
      <c r="L538" t="inlineStr">
        <is>
          <t/>
        </is>
      </c>
      <c r="M538" t="inlineStr">
        <is>
          <t/>
        </is>
      </c>
      <c r="N538" t="n">
        <v>0.0</v>
      </c>
      <c r="O538" t="n">
        <v>0.0</v>
      </c>
      <c r="P538" t="n">
        <v>348.3</v>
      </c>
      <c r="Q538" t="n">
        <v>348.29</v>
      </c>
      <c r="R538" t="n">
        <v>37.14</v>
      </c>
      <c r="S538" t="n">
        <v>37.14</v>
      </c>
      <c r="T538" t="n">
        <v>4.47</v>
      </c>
      <c r="U538" t="n">
        <v>4.47</v>
      </c>
      <c r="V538" t="n">
        <v>73.71</v>
      </c>
      <c r="W538" t="n">
        <v>73.71</v>
      </c>
      <c r="X538" t="n">
        <v>5.86</v>
      </c>
      <c r="Y538" t="n">
        <v>5.86</v>
      </c>
      <c r="Z538" t="n">
        <v>14.32</v>
      </c>
      <c r="AA538" t="n">
        <v>14.32</v>
      </c>
      <c r="AB538" t="n">
        <v>22.34</v>
      </c>
      <c r="AC538" t="n">
        <v>22.33</v>
      </c>
      <c r="AD538" t="n">
        <v>22.339999999999975</v>
      </c>
      <c r="AE538" t="n">
        <v>0.009999999999990905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0.010000000000001563</v>
      </c>
      <c r="AL538" t="inlineStr">
        <is>
          <t>unreconciled</t>
        </is>
      </c>
      <c r="AM538" t="inlineStr">
        <is>
          <t>Order Amount Mismatch (POS&gt;3PO)</t>
        </is>
      </c>
      <c r="AN538" t="n">
        <v>22.34</v>
      </c>
      <c r="AO538" t="n">
        <f>ROUND(P538*100/H538,2)</f>
        <v>0.0</v>
      </c>
      <c r="AP538" t="n">
        <f>ROUND(Q538*100/I538,2)</f>
        <v>0.0</v>
      </c>
      <c r="AQ538"/>
      <c r="AR538"/>
      <c r="AS538" t="n">
        <v>0.0</v>
      </c>
    </row>
    <row r="539">
      <c r="A539" s="1" t="n">
        <v>45232.0</v>
      </c>
      <c r="B539" s="2" t="n">
        <v>45232.97261574074</v>
      </c>
      <c r="C539" t="inlineStr">
        <is>
          <t>3140094012084992</t>
        </is>
      </c>
      <c r="D539" t="inlineStr">
        <is>
          <t>POS0012</t>
        </is>
      </c>
      <c r="E539" t="inlineStr">
        <is>
          <t>07</t>
        </is>
      </c>
      <c r="F539" t="inlineStr">
        <is>
          <t>0094</t>
        </is>
      </c>
      <c r="G539" t="inlineStr">
        <is>
          <t>5307816153</t>
        </is>
      </c>
      <c r="H539" t="n">
        <v>262.0</v>
      </c>
      <c r="I539" t="n">
        <v>249.51</v>
      </c>
      <c r="J539" t="n">
        <v>212.37</v>
      </c>
      <c r="K539" t="inlineStr">
        <is>
          <t>sale</t>
        </is>
      </c>
      <c r="L539" t="inlineStr">
        <is>
          <t/>
        </is>
      </c>
      <c r="M539" t="inlineStr">
        <is>
          <t/>
        </is>
      </c>
      <c r="N539" t="n">
        <v>0.0</v>
      </c>
      <c r="O539" t="n">
        <v>0.0</v>
      </c>
      <c r="P539" t="n">
        <v>198.04</v>
      </c>
      <c r="Q539" t="n">
        <v>198.04</v>
      </c>
      <c r="R539" t="n">
        <v>37.14</v>
      </c>
      <c r="S539" t="n">
        <v>37.14</v>
      </c>
      <c r="T539" t="n">
        <v>2.5</v>
      </c>
      <c r="U539" t="n">
        <v>2.5</v>
      </c>
      <c r="V539" t="n">
        <v>38.23</v>
      </c>
      <c r="W539" t="n">
        <v>38.23</v>
      </c>
      <c r="X539" t="n">
        <v>3.27</v>
      </c>
      <c r="Y539" t="n">
        <v>3.27</v>
      </c>
      <c r="Z539" t="n">
        <v>7.47</v>
      </c>
      <c r="AA539" t="n">
        <v>7.47</v>
      </c>
      <c r="AB539" t="n">
        <v>12.48</v>
      </c>
      <c r="AC539" t="n">
        <v>12.48</v>
      </c>
      <c r="AD539" t="n">
        <v>12.490000000000009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inlineStr">
        <is>
          <t>unreconciled</t>
        </is>
      </c>
      <c r="AM539" t="inlineStr">
        <is>
          <t>Order Amount Mismatch (POS&gt;3PO)</t>
        </is>
      </c>
      <c r="AN539" t="n">
        <v>12.49</v>
      </c>
      <c r="AO539" t="n">
        <f>ROUND(P539*100/H539,2)</f>
        <v>0.0</v>
      </c>
      <c r="AP539" t="n">
        <f>ROUND(Q539*100/I539,2)</f>
        <v>0.0</v>
      </c>
      <c r="AQ539"/>
      <c r="AR539"/>
      <c r="AS539" t="n">
        <v>0.0</v>
      </c>
    </row>
    <row r="540">
      <c r="A540" s="1" t="n">
        <v>45232.0</v>
      </c>
      <c r="B540" s="2" t="n">
        <v>45232.50833333333</v>
      </c>
      <c r="C540" t="inlineStr">
        <is>
          <t>3140023012058945</t>
        </is>
      </c>
      <c r="D540" t="inlineStr">
        <is>
          <t>POS0012</t>
        </is>
      </c>
      <c r="E540" t="inlineStr">
        <is>
          <t>39</t>
        </is>
      </c>
      <c r="F540" t="inlineStr">
        <is>
          <t>0023</t>
        </is>
      </c>
      <c r="G540" t="inlineStr">
        <is>
          <t>5307835964</t>
        </is>
      </c>
      <c r="H540" t="n">
        <v>361.0</v>
      </c>
      <c r="I540" t="n">
        <v>343.8</v>
      </c>
      <c r="J540" t="n">
        <v>306.66</v>
      </c>
      <c r="K540" t="inlineStr">
        <is>
          <t>sale</t>
        </is>
      </c>
      <c r="L540" t="inlineStr">
        <is>
          <t/>
        </is>
      </c>
      <c r="M540" t="inlineStr">
        <is>
          <t/>
        </is>
      </c>
      <c r="N540" t="n">
        <v>0.0</v>
      </c>
      <c r="O540" t="n">
        <v>0.0</v>
      </c>
      <c r="P540" t="n">
        <v>269.9</v>
      </c>
      <c r="Q540" t="n">
        <v>269.89</v>
      </c>
      <c r="R540" t="n">
        <v>37.14</v>
      </c>
      <c r="S540" t="n">
        <v>37.14</v>
      </c>
      <c r="T540" t="n">
        <v>3.44</v>
      </c>
      <c r="U540" t="n">
        <v>3.44</v>
      </c>
      <c r="V540" t="n">
        <v>55.2</v>
      </c>
      <c r="W540" t="n">
        <v>55.2</v>
      </c>
      <c r="X540" t="n">
        <v>4.51</v>
      </c>
      <c r="Y540" t="n">
        <v>4.51</v>
      </c>
      <c r="Z540" t="n">
        <v>10.75</v>
      </c>
      <c r="AA540" t="n">
        <v>10.75</v>
      </c>
      <c r="AB540" t="n">
        <v>17.2</v>
      </c>
      <c r="AC540" t="n">
        <v>17.19</v>
      </c>
      <c r="AD540" t="n">
        <v>17.19999999999999</v>
      </c>
      <c r="AE540" t="n">
        <v>0.009999999999990905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0.00999999999999801</v>
      </c>
      <c r="AL540" t="inlineStr">
        <is>
          <t>unreconciled</t>
        </is>
      </c>
      <c r="AM540" t="inlineStr">
        <is>
          <t>Order Amount Mismatch (POS&gt;3PO)</t>
        </is>
      </c>
      <c r="AN540" t="n">
        <v>17.2</v>
      </c>
      <c r="AO540" t="n">
        <f>ROUND(P540*100/H540,2)</f>
        <v>0.0</v>
      </c>
      <c r="AP540" t="n">
        <f>ROUND(Q540*100/I540,2)</f>
        <v>0.0</v>
      </c>
      <c r="AQ540"/>
      <c r="AR540"/>
      <c r="AS540" t="n">
        <v>0.0</v>
      </c>
    </row>
    <row r="541">
      <c r="A541" s="1" t="n">
        <v>45234.0</v>
      </c>
      <c r="B541" s="2" t="n">
        <v>45234.87479166667</v>
      </c>
      <c r="C541" t="inlineStr">
        <is>
          <t>3140023012059621</t>
        </is>
      </c>
      <c r="D541" t="inlineStr">
        <is>
          <t>POS0012</t>
        </is>
      </c>
      <c r="E541" t="inlineStr">
        <is>
          <t>13</t>
        </is>
      </c>
      <c r="F541" t="inlineStr">
        <is>
          <t>0023</t>
        </is>
      </c>
      <c r="G541" t="inlineStr">
        <is>
          <t>5307839924</t>
        </is>
      </c>
      <c r="H541" t="n">
        <v>485.0</v>
      </c>
      <c r="I541" t="n">
        <v>461.9</v>
      </c>
      <c r="J541" t="n">
        <v>424.76</v>
      </c>
      <c r="K541" t="inlineStr">
        <is>
          <t>sale</t>
        </is>
      </c>
      <c r="L541" t="inlineStr">
        <is>
          <t/>
        </is>
      </c>
      <c r="M541" t="inlineStr">
        <is>
          <t/>
        </is>
      </c>
      <c r="N541" t="n">
        <v>0.0</v>
      </c>
      <c r="O541" t="n">
        <v>0.0</v>
      </c>
      <c r="P541" t="n">
        <v>359.91</v>
      </c>
      <c r="Q541" t="n">
        <v>359.91</v>
      </c>
      <c r="R541" t="n">
        <v>37.14</v>
      </c>
      <c r="S541" t="n">
        <v>37.14</v>
      </c>
      <c r="T541" t="n">
        <v>4.62</v>
      </c>
      <c r="U541" t="n">
        <v>4.62</v>
      </c>
      <c r="V541" t="n">
        <v>76.46</v>
      </c>
      <c r="W541" t="n">
        <v>76.46</v>
      </c>
      <c r="X541" t="n">
        <v>6.06</v>
      </c>
      <c r="Y541" t="n">
        <v>6.06</v>
      </c>
      <c r="Z541" t="n">
        <v>14.85</v>
      </c>
      <c r="AA541" t="n">
        <v>14.85</v>
      </c>
      <c r="AB541" t="n">
        <v>23.1</v>
      </c>
      <c r="AC541" t="n">
        <v>23.1</v>
      </c>
      <c r="AD541" t="n">
        <v>23.100000000000023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inlineStr">
        <is>
          <t>unreconciled</t>
        </is>
      </c>
      <c r="AM541" t="inlineStr">
        <is>
          <t>Order Amount Mismatch (POS&gt;3PO)</t>
        </is>
      </c>
      <c r="AN541" t="n">
        <v>23.1</v>
      </c>
      <c r="AO541" t="n">
        <f>ROUND(P541*100/H541,2)</f>
        <v>0.0</v>
      </c>
      <c r="AP541" t="n">
        <f>ROUND(Q541*100/I541,2)</f>
        <v>0.0</v>
      </c>
      <c r="AQ541"/>
      <c r="AR541"/>
      <c r="AS541" t="n">
        <v>0.0</v>
      </c>
    </row>
    <row r="542">
      <c r="A542" s="1" t="n">
        <v>45233.0</v>
      </c>
      <c r="B542" s="2" t="n">
        <v>45234.01976851852</v>
      </c>
      <c r="C542" t="inlineStr">
        <is>
          <t>3140023012059401</t>
        </is>
      </c>
      <c r="D542" t="inlineStr">
        <is>
          <t>POS0012</t>
        </is>
      </c>
      <c r="E542" t="inlineStr">
        <is>
          <t>94</t>
        </is>
      </c>
      <c r="F542" t="inlineStr">
        <is>
          <t>0023</t>
        </is>
      </c>
      <c r="G542" t="inlineStr">
        <is>
          <t>5307865165</t>
        </is>
      </c>
      <c r="H542" t="n">
        <v>638.0</v>
      </c>
      <c r="I542" t="n">
        <v>607.62</v>
      </c>
      <c r="J542" t="n">
        <v>570.48</v>
      </c>
      <c r="K542" t="inlineStr">
        <is>
          <t>sale</t>
        </is>
      </c>
      <c r="L542" t="inlineStr">
        <is>
          <t/>
        </is>
      </c>
      <c r="M542" t="inlineStr">
        <is>
          <t/>
        </is>
      </c>
      <c r="N542" t="n">
        <v>0.0</v>
      </c>
      <c r="O542" t="n">
        <v>0.0</v>
      </c>
      <c r="P542" t="n">
        <v>470.95</v>
      </c>
      <c r="Q542" t="n">
        <v>470.95</v>
      </c>
      <c r="R542" t="n">
        <v>37.14</v>
      </c>
      <c r="S542" t="n">
        <v>37.14</v>
      </c>
      <c r="T542" t="n">
        <v>6.08</v>
      </c>
      <c r="U542" t="n">
        <v>6.08</v>
      </c>
      <c r="V542" t="n">
        <v>102.69</v>
      </c>
      <c r="W542" t="n">
        <v>102.69</v>
      </c>
      <c r="X542" t="n">
        <v>7.98</v>
      </c>
      <c r="Y542" t="n">
        <v>7.98</v>
      </c>
      <c r="Z542" t="n">
        <v>19.92</v>
      </c>
      <c r="AA542" t="n">
        <v>19.92</v>
      </c>
      <c r="AB542" t="n">
        <v>30.38</v>
      </c>
      <c r="AC542" t="n">
        <v>30.38</v>
      </c>
      <c r="AD542" t="n">
        <v>30.379999999999995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inlineStr">
        <is>
          <t>unreconciled</t>
        </is>
      </c>
      <c r="AM542" t="inlineStr">
        <is>
          <t>Order Amount Mismatch (POS&gt;3PO)</t>
        </is>
      </c>
      <c r="AN542" t="n">
        <v>30.38</v>
      </c>
      <c r="AO542" t="n">
        <f>ROUND(P542*100/H542,2)</f>
        <v>0.0</v>
      </c>
      <c r="AP542" t="n">
        <f>ROUND(Q542*100/I542,2)</f>
        <v>0.0</v>
      </c>
      <c r="AQ542"/>
      <c r="AR542"/>
      <c r="AS542" t="n">
        <v>0.0</v>
      </c>
    </row>
    <row r="543">
      <c r="A543" s="1" t="n">
        <v>45234.0</v>
      </c>
      <c r="B543" s="2" t="n">
        <v>45234.52596064815</v>
      </c>
      <c r="C543" t="inlineStr">
        <is>
          <t>3140023012059451</t>
        </is>
      </c>
      <c r="D543" t="inlineStr">
        <is>
          <t>POS0012</t>
        </is>
      </c>
      <c r="E543" t="inlineStr">
        <is>
          <t>43</t>
        </is>
      </c>
      <c r="F543" t="inlineStr">
        <is>
          <t>0023</t>
        </is>
      </c>
      <c r="G543" t="inlineStr">
        <is>
          <t>5307865483</t>
        </is>
      </c>
      <c r="H543" t="n">
        <v>783.0</v>
      </c>
      <c r="I543" t="n">
        <v>745.72</v>
      </c>
      <c r="J543" t="n">
        <v>708.58</v>
      </c>
      <c r="K543" t="inlineStr">
        <is>
          <t>sale</t>
        </is>
      </c>
      <c r="L543" t="inlineStr">
        <is>
          <t/>
        </is>
      </c>
      <c r="M543" t="inlineStr">
        <is>
          <t/>
        </is>
      </c>
      <c r="N543" t="n">
        <v>0.0</v>
      </c>
      <c r="O543" t="n">
        <v>0.0</v>
      </c>
      <c r="P543" t="n">
        <v>576.21</v>
      </c>
      <c r="Q543" t="n">
        <v>576.2</v>
      </c>
      <c r="R543" t="n">
        <v>37.14</v>
      </c>
      <c r="S543" t="n">
        <v>37.14</v>
      </c>
      <c r="T543" t="n">
        <v>7.46</v>
      </c>
      <c r="U543" t="n">
        <v>7.46</v>
      </c>
      <c r="V543" t="n">
        <v>127.54</v>
      </c>
      <c r="W543" t="n">
        <v>127.54</v>
      </c>
      <c r="X543" t="n">
        <v>9.79</v>
      </c>
      <c r="Y543" t="n">
        <v>9.79</v>
      </c>
      <c r="Z543" t="n">
        <v>24.72</v>
      </c>
      <c r="AA543" t="n">
        <v>24.72</v>
      </c>
      <c r="AB543" t="n">
        <v>37.28</v>
      </c>
      <c r="AC543" t="n">
        <v>37.29</v>
      </c>
      <c r="AD543" t="n">
        <v>37.27999999999997</v>
      </c>
      <c r="AE543" t="n">
        <v>0.009999999999990905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-0.00999999999999801</v>
      </c>
      <c r="AL543" t="inlineStr">
        <is>
          <t>unreconciled</t>
        </is>
      </c>
      <c r="AM543" t="inlineStr">
        <is>
          <t>Order Amount Mismatch (POS&gt;3PO)</t>
        </is>
      </c>
      <c r="AN543" t="n">
        <v>37.28</v>
      </c>
      <c r="AO543" t="n">
        <f>ROUND(P543*100/H543,2)</f>
        <v>0.0</v>
      </c>
      <c r="AP543" t="n">
        <f>ROUND(Q543*100/I543,2)</f>
        <v>0.0</v>
      </c>
      <c r="AQ543"/>
      <c r="AR543"/>
      <c r="AS543" t="n">
        <v>0.0</v>
      </c>
    </row>
    <row r="544">
      <c r="A544" s="1" t="n">
        <v>45235.0</v>
      </c>
      <c r="B544" s="2" t="n">
        <v>45235.54179398148</v>
      </c>
      <c r="C544" t="inlineStr">
        <is>
          <t>3140023012059758</t>
        </is>
      </c>
      <c r="D544" t="inlineStr">
        <is>
          <t>POS0012</t>
        </is>
      </c>
      <c r="E544" t="inlineStr">
        <is>
          <t>50</t>
        </is>
      </c>
      <c r="F544" t="inlineStr">
        <is>
          <t>0023</t>
        </is>
      </c>
      <c r="G544" t="inlineStr">
        <is>
          <t>5307866903</t>
        </is>
      </c>
      <c r="H544" t="n">
        <v>386.0</v>
      </c>
      <c r="I544" t="n">
        <v>367.63</v>
      </c>
      <c r="J544" t="n">
        <v>330.49</v>
      </c>
      <c r="K544" t="inlineStr">
        <is>
          <t>sale</t>
        </is>
      </c>
      <c r="L544" t="inlineStr">
        <is>
          <t/>
        </is>
      </c>
      <c r="M544" t="inlineStr">
        <is>
          <t/>
        </is>
      </c>
      <c r="N544" t="n">
        <v>0.0</v>
      </c>
      <c r="O544" t="n">
        <v>0.0</v>
      </c>
      <c r="P544" t="n">
        <v>288.05</v>
      </c>
      <c r="Q544" t="n">
        <v>288.03</v>
      </c>
      <c r="R544" t="n">
        <v>37.14</v>
      </c>
      <c r="S544" t="n">
        <v>37.14</v>
      </c>
      <c r="T544" t="n">
        <v>3.68</v>
      </c>
      <c r="U544" t="n">
        <v>3.68</v>
      </c>
      <c r="V544" t="n">
        <v>59.49</v>
      </c>
      <c r="W544" t="n">
        <v>59.49</v>
      </c>
      <c r="X544" t="n">
        <v>4.83</v>
      </c>
      <c r="Y544" t="n">
        <v>4.83</v>
      </c>
      <c r="Z544" t="n">
        <v>11.58</v>
      </c>
      <c r="AA544" t="n">
        <v>11.58</v>
      </c>
      <c r="AB544" t="n">
        <v>18.38</v>
      </c>
      <c r="AC544" t="n">
        <v>18.38</v>
      </c>
      <c r="AD544" t="n">
        <v>18.370000000000005</v>
      </c>
      <c r="AE544" t="n">
        <v>0.020000000000038654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inlineStr">
        <is>
          <t>unreconciled</t>
        </is>
      </c>
      <c r="AM544" t="inlineStr">
        <is>
          <t>Order Amount Mismatch (POS&gt;3PO)</t>
        </is>
      </c>
      <c r="AN544" t="n">
        <v>18.37</v>
      </c>
      <c r="AO544" t="n">
        <f>ROUND(P544*100/H544,2)</f>
        <v>0.0</v>
      </c>
      <c r="AP544" t="n">
        <f>ROUND(Q544*100/I544,2)</f>
        <v>0.0</v>
      </c>
      <c r="AQ544"/>
      <c r="AR544"/>
      <c r="AS544" t="n">
        <v>0.0</v>
      </c>
    </row>
    <row r="545">
      <c r="A545" s="1" t="n">
        <v>45234.0</v>
      </c>
      <c r="B545" s="2" t="n">
        <v>45234.71417824074</v>
      </c>
      <c r="C545" t="inlineStr">
        <is>
          <t>3140094012085599</t>
        </is>
      </c>
      <c r="D545" t="inlineStr">
        <is>
          <t>POS0012</t>
        </is>
      </c>
      <c r="E545" t="inlineStr">
        <is>
          <t>14</t>
        </is>
      </c>
      <c r="F545" t="inlineStr">
        <is>
          <t>0094</t>
        </is>
      </c>
      <c r="G545" t="inlineStr">
        <is>
          <t>5307868810</t>
        </is>
      </c>
      <c r="H545" t="n">
        <v>558.0</v>
      </c>
      <c r="I545" t="n">
        <v>531.43</v>
      </c>
      <c r="J545" t="n">
        <v>494.29</v>
      </c>
      <c r="K545" t="inlineStr">
        <is>
          <t>sale</t>
        </is>
      </c>
      <c r="L545" t="inlineStr">
        <is>
          <t/>
        </is>
      </c>
      <c r="M545" t="inlineStr">
        <is>
          <t/>
        </is>
      </c>
      <c r="N545" t="n">
        <v>0.0</v>
      </c>
      <c r="O545" t="n">
        <v>0.0</v>
      </c>
      <c r="P545" t="n">
        <v>412.9</v>
      </c>
      <c r="Q545" t="n">
        <v>412.89</v>
      </c>
      <c r="R545" t="n">
        <v>37.14</v>
      </c>
      <c r="S545" t="n">
        <v>37.14</v>
      </c>
      <c r="T545" t="n">
        <v>5.31</v>
      </c>
      <c r="U545" t="n">
        <v>5.31</v>
      </c>
      <c r="V545" t="n">
        <v>88.97</v>
      </c>
      <c r="W545" t="n">
        <v>88.97</v>
      </c>
      <c r="X545" t="n">
        <v>6.98</v>
      </c>
      <c r="Y545" t="n">
        <v>6.98</v>
      </c>
      <c r="Z545" t="n">
        <v>17.27</v>
      </c>
      <c r="AA545" t="n">
        <v>17.27</v>
      </c>
      <c r="AB545" t="n">
        <v>26.58</v>
      </c>
      <c r="AC545" t="n">
        <v>26.57</v>
      </c>
      <c r="AD545" t="n">
        <v>26.57000000000005</v>
      </c>
      <c r="AE545" t="n">
        <v>0.009999999999990905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0.00999999999999801</v>
      </c>
      <c r="AL545" t="inlineStr">
        <is>
          <t>unreconciled</t>
        </is>
      </c>
      <c r="AM545" t="inlineStr">
        <is>
          <t>Order Amount Mismatch (POS&gt;3PO)</t>
        </is>
      </c>
      <c r="AN545" t="n">
        <v>26.57</v>
      </c>
      <c r="AO545" t="n">
        <f>ROUND(P545*100/H545,2)</f>
        <v>0.0</v>
      </c>
      <c r="AP545" t="n">
        <f>ROUND(Q545*100/I545,2)</f>
        <v>0.0</v>
      </c>
      <c r="AQ545"/>
      <c r="AR545"/>
      <c r="AS545" t="n">
        <v>0.0</v>
      </c>
    </row>
    <row r="546">
      <c r="A546" s="1" t="n">
        <v>45232.0</v>
      </c>
      <c r="B546" s="2" t="n">
        <v>45232.578414351854</v>
      </c>
      <c r="C546" t="inlineStr">
        <is>
          <t>3140023012058960</t>
        </is>
      </c>
      <c r="D546" t="inlineStr">
        <is>
          <t>POS0012</t>
        </is>
      </c>
      <c r="E546" t="inlineStr">
        <is>
          <t>54</t>
        </is>
      </c>
      <c r="F546" t="inlineStr">
        <is>
          <t>0023</t>
        </is>
      </c>
      <c r="G546" t="inlineStr">
        <is>
          <t>5307906292</t>
        </is>
      </c>
      <c r="H546" t="n">
        <v>315.0</v>
      </c>
      <c r="I546" t="n">
        <v>300.0</v>
      </c>
      <c r="J546" t="n">
        <v>262.86</v>
      </c>
      <c r="K546" t="inlineStr">
        <is>
          <t>sale</t>
        </is>
      </c>
      <c r="L546" t="inlineStr">
        <is>
          <t/>
        </is>
      </c>
      <c r="M546" t="inlineStr">
        <is>
          <t/>
        </is>
      </c>
      <c r="N546" t="n">
        <v>0.0</v>
      </c>
      <c r="O546" t="n">
        <v>0.0</v>
      </c>
      <c r="P546" t="n">
        <v>236.53</v>
      </c>
      <c r="Q546" t="n">
        <v>236.52</v>
      </c>
      <c r="R546" t="n">
        <v>37.14</v>
      </c>
      <c r="S546" t="n">
        <v>37.14</v>
      </c>
      <c r="T546" t="n">
        <v>3.0</v>
      </c>
      <c r="U546" t="n">
        <v>3.0</v>
      </c>
      <c r="V546" t="n">
        <v>47.31</v>
      </c>
      <c r="W546" t="n">
        <v>47.31</v>
      </c>
      <c r="X546" t="n">
        <v>3.94</v>
      </c>
      <c r="Y546" t="n">
        <v>3.94</v>
      </c>
      <c r="Z546" t="n">
        <v>9.22</v>
      </c>
      <c r="AA546" t="n">
        <v>9.23</v>
      </c>
      <c r="AB546" t="n">
        <v>15.0</v>
      </c>
      <c r="AC546" t="n">
        <v>15.0</v>
      </c>
      <c r="AD546" t="n">
        <v>15.0</v>
      </c>
      <c r="AE546" t="n">
        <v>0.009999999999990905</v>
      </c>
      <c r="AF546" t="n">
        <v>0.0</v>
      </c>
      <c r="AG546" t="n">
        <v>0.0</v>
      </c>
      <c r="AH546" t="n">
        <v>0.0</v>
      </c>
      <c r="AI546" t="n">
        <v>0.0</v>
      </c>
      <c r="AJ546" t="n">
        <v>-0.009999999999999787</v>
      </c>
      <c r="AK546" t="n">
        <v>0.0</v>
      </c>
      <c r="AL546" t="inlineStr">
        <is>
          <t>unreconciled</t>
        </is>
      </c>
      <c r="AM546" t="inlineStr">
        <is>
          <t>Order Amount Mismatch (POS&gt;3PO)</t>
        </is>
      </c>
      <c r="AN546" t="n">
        <v>15.0</v>
      </c>
      <c r="AO546" t="n">
        <f>ROUND(P546*100/H546,2)</f>
        <v>0.0</v>
      </c>
      <c r="AP546" t="n">
        <f>ROUND(Q546*100/I546,2)</f>
        <v>0.0</v>
      </c>
      <c r="AQ546"/>
      <c r="AR546"/>
      <c r="AS546" t="n">
        <v>0.0</v>
      </c>
    </row>
    <row r="547">
      <c r="A547" s="1" t="n">
        <v>45231.0</v>
      </c>
      <c r="B547" s="2" t="n">
        <v>45231.8562962963</v>
      </c>
      <c r="C547" t="inlineStr">
        <is>
          <t>3140094012084519</t>
        </is>
      </c>
      <c r="D547" t="inlineStr">
        <is>
          <t>POS0012</t>
        </is>
      </c>
      <c r="E547" t="inlineStr">
        <is>
          <t>33</t>
        </is>
      </c>
      <c r="F547" t="inlineStr">
        <is>
          <t>0094</t>
        </is>
      </c>
      <c r="G547" t="inlineStr">
        <is>
          <t>5307913330</t>
        </is>
      </c>
      <c r="H547" t="n">
        <v>210.0</v>
      </c>
      <c r="I547" t="n">
        <v>199.99</v>
      </c>
      <c r="J547" t="n">
        <v>162.85</v>
      </c>
      <c r="K547" t="inlineStr">
        <is>
          <t>sale</t>
        </is>
      </c>
      <c r="L547" t="inlineStr">
        <is>
          <t/>
        </is>
      </c>
      <c r="M547" t="inlineStr">
        <is>
          <t/>
        </is>
      </c>
      <c r="N547" t="n">
        <v>0.0</v>
      </c>
      <c r="O547" t="n">
        <v>0.0</v>
      </c>
      <c r="P547" t="n">
        <v>160.31</v>
      </c>
      <c r="Q547" t="n">
        <v>160.29</v>
      </c>
      <c r="R547" t="n">
        <v>37.14</v>
      </c>
      <c r="S547" t="n">
        <v>37.14</v>
      </c>
      <c r="T547" t="n">
        <v>2.0</v>
      </c>
      <c r="U547" t="n">
        <v>2.0</v>
      </c>
      <c r="V547" t="n">
        <v>29.31</v>
      </c>
      <c r="W547" t="n">
        <v>29.31</v>
      </c>
      <c r="X547" t="n">
        <v>2.62</v>
      </c>
      <c r="Y547" t="n">
        <v>2.62</v>
      </c>
      <c r="Z547" t="n">
        <v>5.75</v>
      </c>
      <c r="AA547" t="n">
        <v>5.75</v>
      </c>
      <c r="AB547" t="n">
        <v>10.0</v>
      </c>
      <c r="AC547" t="n">
        <v>10.0</v>
      </c>
      <c r="AD547" t="n">
        <v>10.009999999999991</v>
      </c>
      <c r="AE547" t="n">
        <v>0.020000000000010232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inlineStr">
        <is>
          <t>unreconciled</t>
        </is>
      </c>
      <c r="AM547" t="inlineStr">
        <is>
          <t>Order Amount Mismatch (POS&gt;3PO)</t>
        </is>
      </c>
      <c r="AN547" t="n">
        <v>10.01</v>
      </c>
      <c r="AO547" t="n">
        <f>ROUND(P547*100/H547,2)</f>
        <v>0.0</v>
      </c>
      <c r="AP547" t="n">
        <f>ROUND(Q547*100/I547,2)</f>
        <v>0.0</v>
      </c>
      <c r="AQ547"/>
      <c r="AR547"/>
      <c r="AS547" t="n">
        <v>0.0</v>
      </c>
    </row>
    <row r="548">
      <c r="A548" s="1" t="n">
        <v>45235.0</v>
      </c>
      <c r="B548" s="2" t="n">
        <v>45235.95685185185</v>
      </c>
      <c r="C548" t="inlineStr">
        <is>
          <t>3140094012086371</t>
        </is>
      </c>
      <c r="D548" t="inlineStr">
        <is>
          <t>POS0012</t>
        </is>
      </c>
      <c r="E548" t="inlineStr">
        <is>
          <t>86</t>
        </is>
      </c>
      <c r="F548" t="inlineStr">
        <is>
          <t>0094</t>
        </is>
      </c>
      <c r="G548" t="inlineStr">
        <is>
          <t>5307926455</t>
        </is>
      </c>
      <c r="H548" t="n">
        <v>390.0</v>
      </c>
      <c r="I548" t="n">
        <v>371.43</v>
      </c>
      <c r="J548" t="n">
        <v>334.29</v>
      </c>
      <c r="K548" t="inlineStr">
        <is>
          <t>sale</t>
        </is>
      </c>
      <c r="L548" t="inlineStr">
        <is>
          <t/>
        </is>
      </c>
      <c r="M548" t="inlineStr">
        <is>
          <t/>
        </is>
      </c>
      <c r="N548" t="n">
        <v>0.0</v>
      </c>
      <c r="O548" t="n">
        <v>0.0</v>
      </c>
      <c r="P548" t="n">
        <v>290.96</v>
      </c>
      <c r="Q548" t="n">
        <v>290.93</v>
      </c>
      <c r="R548" t="n">
        <v>37.14</v>
      </c>
      <c r="S548" t="n">
        <v>37.14</v>
      </c>
      <c r="T548" t="n">
        <v>3.71</v>
      </c>
      <c r="U548" t="n">
        <v>3.71</v>
      </c>
      <c r="V548" t="n">
        <v>60.17</v>
      </c>
      <c r="W548" t="n">
        <v>60.17</v>
      </c>
      <c r="X548" t="n">
        <v>4.88</v>
      </c>
      <c r="Y548" t="n">
        <v>4.88</v>
      </c>
      <c r="Z548" t="n">
        <v>11.71</v>
      </c>
      <c r="AA548" t="n">
        <v>11.71</v>
      </c>
      <c r="AB548" t="n">
        <v>18.58</v>
      </c>
      <c r="AC548" t="n">
        <v>18.57</v>
      </c>
      <c r="AD548" t="n">
        <v>18.569999999999993</v>
      </c>
      <c r="AE548" t="n">
        <v>0.029999999999972715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0.00999999999999801</v>
      </c>
      <c r="AL548" t="inlineStr">
        <is>
          <t>unreconciled</t>
        </is>
      </c>
      <c r="AM548" t="inlineStr">
        <is>
          <t>Order Amount Mismatch (POS&gt;3PO)</t>
        </is>
      </c>
      <c r="AN548" t="n">
        <v>18.57</v>
      </c>
      <c r="AO548" t="n">
        <f>ROUND(P548*100/H548,2)</f>
        <v>0.0</v>
      </c>
      <c r="AP548" t="n">
        <f>ROUND(Q548*100/I548,2)</f>
        <v>0.0</v>
      </c>
      <c r="AQ548"/>
      <c r="AR548"/>
      <c r="AS548" t="n">
        <v>0.0</v>
      </c>
    </row>
    <row r="549">
      <c r="A549" s="1" t="n">
        <v>45231.0</v>
      </c>
      <c r="B549" s="2" t="n">
        <v>45231.88748842593</v>
      </c>
      <c r="C549" t="inlineStr">
        <is>
          <t>3140094012084543</t>
        </is>
      </c>
      <c r="D549" t="inlineStr">
        <is>
          <t>POS0012</t>
        </is>
      </c>
      <c r="E549" t="inlineStr">
        <is>
          <t>57</t>
        </is>
      </c>
      <c r="F549" t="inlineStr">
        <is>
          <t>0094</t>
        </is>
      </c>
      <c r="G549" t="inlineStr">
        <is>
          <t>5307926604</t>
        </is>
      </c>
      <c r="H549" t="n">
        <v>322.0</v>
      </c>
      <c r="I549" t="n">
        <v>306.66</v>
      </c>
      <c r="J549" t="n">
        <v>269.52</v>
      </c>
      <c r="K549" t="inlineStr">
        <is>
          <t>sale</t>
        </is>
      </c>
      <c r="L549" t="inlineStr">
        <is>
          <t/>
        </is>
      </c>
      <c r="M549" t="inlineStr">
        <is>
          <t/>
        </is>
      </c>
      <c r="N549" t="n">
        <v>0.0</v>
      </c>
      <c r="O549" t="n">
        <v>0.0</v>
      </c>
      <c r="P549" t="n">
        <v>241.6</v>
      </c>
      <c r="Q549" t="n">
        <v>241.6</v>
      </c>
      <c r="R549" t="n">
        <v>37.14</v>
      </c>
      <c r="S549" t="n">
        <v>37.14</v>
      </c>
      <c r="T549" t="n">
        <v>3.07</v>
      </c>
      <c r="U549" t="n">
        <v>3.07</v>
      </c>
      <c r="V549" t="n">
        <v>48.51</v>
      </c>
      <c r="W549" t="n">
        <v>48.51</v>
      </c>
      <c r="X549" t="n">
        <v>4.02</v>
      </c>
      <c r="Y549" t="n">
        <v>4.02</v>
      </c>
      <c r="Z549" t="n">
        <v>9.46</v>
      </c>
      <c r="AA549" t="n">
        <v>9.45</v>
      </c>
      <c r="AB549" t="n">
        <v>15.34</v>
      </c>
      <c r="AC549" t="n">
        <v>15.33</v>
      </c>
      <c r="AD549" t="n">
        <v>15.339999999999975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0.010000000000001563</v>
      </c>
      <c r="AK549" t="n">
        <v>0.009999999999999787</v>
      </c>
      <c r="AL549" t="inlineStr">
        <is>
          <t>unreconciled</t>
        </is>
      </c>
      <c r="AM549" t="inlineStr">
        <is>
          <t>Order Amount Mismatch (POS&gt;3PO)</t>
        </is>
      </c>
      <c r="AN549" t="n">
        <v>15.34</v>
      </c>
      <c r="AO549" t="n">
        <f>ROUND(P549*100/H549,2)</f>
        <v>0.0</v>
      </c>
      <c r="AP549" t="n">
        <f>ROUND(Q549*100/I549,2)</f>
        <v>0.0</v>
      </c>
      <c r="AQ549"/>
      <c r="AR549"/>
      <c r="AS549" t="n">
        <v>0.0</v>
      </c>
    </row>
    <row r="550">
      <c r="A550" s="1" t="n">
        <v>45233.0</v>
      </c>
      <c r="B550" s="2" t="n">
        <v>45234.03344907407</v>
      </c>
      <c r="C550" t="inlineStr">
        <is>
          <t>3140094012085430</t>
        </is>
      </c>
      <c r="D550" t="inlineStr">
        <is>
          <t>POS0012</t>
        </is>
      </c>
      <c r="E550" t="inlineStr">
        <is>
          <t>45</t>
        </is>
      </c>
      <c r="F550" t="inlineStr">
        <is>
          <t>0094</t>
        </is>
      </c>
      <c r="G550" t="inlineStr">
        <is>
          <t>5307933676</t>
        </is>
      </c>
      <c r="H550" t="n">
        <v>167.0</v>
      </c>
      <c r="I550" t="n">
        <v>159.05</v>
      </c>
      <c r="J550" t="n">
        <v>121.91</v>
      </c>
      <c r="K550" t="inlineStr">
        <is>
          <t>sale</t>
        </is>
      </c>
      <c r="L550" t="inlineStr">
        <is>
          <t/>
        </is>
      </c>
      <c r="M550" t="inlineStr">
        <is>
          <t/>
        </is>
      </c>
      <c r="N550" t="n">
        <v>0.0</v>
      </c>
      <c r="O550" t="n">
        <v>0.0</v>
      </c>
      <c r="P550" t="n">
        <v>129.1</v>
      </c>
      <c r="Q550" t="n">
        <v>129.09</v>
      </c>
      <c r="R550" t="n">
        <v>37.14</v>
      </c>
      <c r="S550" t="n">
        <v>37.14</v>
      </c>
      <c r="T550" t="n">
        <v>1.59</v>
      </c>
      <c r="U550" t="n">
        <v>1.59</v>
      </c>
      <c r="V550" t="n">
        <v>21.94</v>
      </c>
      <c r="W550" t="n">
        <v>21.94</v>
      </c>
      <c r="X550" t="n">
        <v>2.09</v>
      </c>
      <c r="Y550" t="n">
        <v>2.09</v>
      </c>
      <c r="Z550" t="n">
        <v>4.33</v>
      </c>
      <c r="AA550" t="n">
        <v>4.33</v>
      </c>
      <c r="AB550" t="n">
        <v>7.96</v>
      </c>
      <c r="AC550" t="n">
        <v>7.95</v>
      </c>
      <c r="AD550" t="n">
        <v>7.949999999999989</v>
      </c>
      <c r="AE550" t="n">
        <v>0.009999999999990905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0.009999999999999787</v>
      </c>
      <c r="AL550" t="inlineStr">
        <is>
          <t>unreconciled</t>
        </is>
      </c>
      <c r="AM550" t="inlineStr">
        <is>
          <t>Order Amount Mismatch (POS&gt;3PO)</t>
        </is>
      </c>
      <c r="AN550" t="n">
        <v>7.95</v>
      </c>
      <c r="AO550" t="n">
        <f>ROUND(P550*100/H550,2)</f>
        <v>0.0</v>
      </c>
      <c r="AP550" t="n">
        <f>ROUND(Q550*100/I550,2)</f>
        <v>0.0</v>
      </c>
      <c r="AQ550"/>
      <c r="AR550"/>
      <c r="AS550" t="n">
        <v>0.0</v>
      </c>
    </row>
    <row r="551">
      <c r="A551" s="1" t="n">
        <v>45234.0</v>
      </c>
      <c r="B551" s="2" t="n">
        <v>45234.58295138889</v>
      </c>
      <c r="C551" t="inlineStr">
        <is>
          <t>3140094012085487</t>
        </is>
      </c>
      <c r="D551" t="inlineStr">
        <is>
          <t>POS0012</t>
        </is>
      </c>
      <c r="E551" t="inlineStr">
        <is>
          <t>02</t>
        </is>
      </c>
      <c r="F551" t="inlineStr">
        <is>
          <t>0094</t>
        </is>
      </c>
      <c r="G551" t="inlineStr">
        <is>
          <t>5307940738</t>
        </is>
      </c>
      <c r="H551" t="n">
        <v>235.0</v>
      </c>
      <c r="I551" t="n">
        <v>223.81</v>
      </c>
      <c r="J551" t="n">
        <v>186.67</v>
      </c>
      <c r="K551" t="inlineStr">
        <is>
          <t>sale</t>
        </is>
      </c>
      <c r="L551" t="inlineStr">
        <is>
          <t/>
        </is>
      </c>
      <c r="M551" t="inlineStr">
        <is>
          <t/>
        </is>
      </c>
      <c r="N551" t="n">
        <v>0.0</v>
      </c>
      <c r="O551" t="n">
        <v>0.0</v>
      </c>
      <c r="P551" t="n">
        <v>178.45</v>
      </c>
      <c r="Q551" t="n">
        <v>178.44</v>
      </c>
      <c r="R551" t="n">
        <v>37.14</v>
      </c>
      <c r="S551" t="n">
        <v>37.14</v>
      </c>
      <c r="T551" t="n">
        <v>2.24</v>
      </c>
      <c r="U551" t="n">
        <v>2.24</v>
      </c>
      <c r="V551" t="n">
        <v>33.6</v>
      </c>
      <c r="W551" t="n">
        <v>33.6</v>
      </c>
      <c r="X551" t="n">
        <v>2.94</v>
      </c>
      <c r="Y551" t="n">
        <v>2.94</v>
      </c>
      <c r="Z551" t="n">
        <v>6.58</v>
      </c>
      <c r="AA551" t="n">
        <v>6.58</v>
      </c>
      <c r="AB551" t="n">
        <v>11.2</v>
      </c>
      <c r="AC551" t="n">
        <v>11.19</v>
      </c>
      <c r="AD551" t="n">
        <v>11.189999999999998</v>
      </c>
      <c r="AE551" t="n">
        <v>0.009999999999990905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0.009999999999999787</v>
      </c>
      <c r="AL551" t="inlineStr">
        <is>
          <t>unreconciled</t>
        </is>
      </c>
      <c r="AM551" t="inlineStr">
        <is>
          <t>Order Amount Mismatch (POS&gt;3PO)</t>
        </is>
      </c>
      <c r="AN551" t="n">
        <v>11.19</v>
      </c>
      <c r="AO551" t="n">
        <f>ROUND(P551*100/H551,2)</f>
        <v>0.0</v>
      </c>
      <c r="AP551" t="n">
        <f>ROUND(Q551*100/I551,2)</f>
        <v>0.0</v>
      </c>
      <c r="AQ551"/>
      <c r="AR551"/>
      <c r="AS551" t="n">
        <v>0.0</v>
      </c>
    </row>
    <row r="552">
      <c r="A552" s="1" t="n">
        <v>45231.0</v>
      </c>
      <c r="B552" s="2" t="n">
        <v>45231.69211805556</v>
      </c>
      <c r="C552" t="inlineStr">
        <is>
          <t>3140094012084426</t>
        </is>
      </c>
      <c r="D552" t="inlineStr">
        <is>
          <t>POS0012</t>
        </is>
      </c>
      <c r="E552" t="inlineStr">
        <is>
          <t>40</t>
        </is>
      </c>
      <c r="F552" t="inlineStr">
        <is>
          <t>0094</t>
        </is>
      </c>
      <c r="G552" t="inlineStr">
        <is>
          <t>5307956178</t>
        </is>
      </c>
      <c r="H552" t="n">
        <v>160.0</v>
      </c>
      <c r="I552" t="n">
        <v>152.38</v>
      </c>
      <c r="J552" t="n">
        <v>115.24</v>
      </c>
      <c r="K552" t="inlineStr">
        <is>
          <t>sale</t>
        </is>
      </c>
      <c r="L552" t="inlineStr">
        <is>
          <t/>
        </is>
      </c>
      <c r="M552" t="inlineStr">
        <is>
          <t/>
        </is>
      </c>
      <c r="N552" t="n">
        <v>0.0</v>
      </c>
      <c r="O552" t="n">
        <v>0.0</v>
      </c>
      <c r="P552" t="n">
        <v>124.03</v>
      </c>
      <c r="Q552" t="n">
        <v>124.03</v>
      </c>
      <c r="R552" t="n">
        <v>37.14</v>
      </c>
      <c r="S552" t="n">
        <v>37.14</v>
      </c>
      <c r="T552" t="n">
        <v>1.52</v>
      </c>
      <c r="U552" t="n">
        <v>1.52</v>
      </c>
      <c r="V552" t="n">
        <v>20.74</v>
      </c>
      <c r="W552" t="n">
        <v>20.74</v>
      </c>
      <c r="X552" t="n">
        <v>2.0</v>
      </c>
      <c r="Y552" t="n">
        <v>2.0</v>
      </c>
      <c r="Z552" t="n">
        <v>4.09</v>
      </c>
      <c r="AA552" t="n">
        <v>4.09</v>
      </c>
      <c r="AB552" t="n">
        <v>7.62</v>
      </c>
      <c r="AC552" t="n">
        <v>7.62</v>
      </c>
      <c r="AD552" t="n">
        <v>7.6200000000000045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inlineStr">
        <is>
          <t>unreconciled</t>
        </is>
      </c>
      <c r="AM552" t="inlineStr">
        <is>
          <t>Order Amount Mismatch (POS&gt;3PO)</t>
        </is>
      </c>
      <c r="AN552" t="n">
        <v>7.62</v>
      </c>
      <c r="AO552" t="n">
        <f>ROUND(P552*100/H552,2)</f>
        <v>0.0</v>
      </c>
      <c r="AP552" t="n">
        <f>ROUND(Q552*100/I552,2)</f>
        <v>0.0</v>
      </c>
      <c r="AQ552"/>
      <c r="AR552"/>
      <c r="AS552" t="n">
        <v>0.0</v>
      </c>
    </row>
    <row r="553">
      <c r="A553" s="1" t="n">
        <v>45232.0</v>
      </c>
      <c r="B553" s="2" t="n">
        <v>45232.94152777778</v>
      </c>
      <c r="C553" t="inlineStr">
        <is>
          <t>3140023012059095</t>
        </is>
      </c>
      <c r="D553" t="inlineStr">
        <is>
          <t>POS0012</t>
        </is>
      </c>
      <c r="E553" t="inlineStr">
        <is>
          <t>88</t>
        </is>
      </c>
      <c r="F553" t="inlineStr">
        <is>
          <t>0023</t>
        </is>
      </c>
      <c r="G553" t="inlineStr">
        <is>
          <t>5307988090</t>
        </is>
      </c>
      <c r="H553" t="n">
        <v>544.0</v>
      </c>
      <c r="I553" t="n">
        <v>518.09</v>
      </c>
      <c r="J553" t="n">
        <v>480.95</v>
      </c>
      <c r="K553" t="inlineStr">
        <is>
          <t>sale</t>
        </is>
      </c>
      <c r="L553" t="inlineStr">
        <is>
          <t/>
        </is>
      </c>
      <c r="M553" t="inlineStr">
        <is>
          <t/>
        </is>
      </c>
      <c r="N553" t="n">
        <v>0.0</v>
      </c>
      <c r="O553" t="n">
        <v>0.0</v>
      </c>
      <c r="P553" t="n">
        <v>402.73</v>
      </c>
      <c r="Q553" t="n">
        <v>402.73</v>
      </c>
      <c r="R553" t="n">
        <v>37.14</v>
      </c>
      <c r="S553" t="n">
        <v>37.14</v>
      </c>
      <c r="T553" t="n">
        <v>5.18</v>
      </c>
      <c r="U553" t="n">
        <v>5.18</v>
      </c>
      <c r="V553" t="n">
        <v>86.57</v>
      </c>
      <c r="W553" t="n">
        <v>86.57</v>
      </c>
      <c r="X553" t="n">
        <v>6.8</v>
      </c>
      <c r="Y553" t="n">
        <v>6.8</v>
      </c>
      <c r="Z553" t="n">
        <v>16.81</v>
      </c>
      <c r="AA553" t="n">
        <v>16.8</v>
      </c>
      <c r="AB553" t="n">
        <v>25.9</v>
      </c>
      <c r="AC553" t="n">
        <v>25.91</v>
      </c>
      <c r="AD553" t="n">
        <v>25.909999999999968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0.00999999999999801</v>
      </c>
      <c r="AK553" t="n">
        <v>-0.010000000000001563</v>
      </c>
      <c r="AL553" t="inlineStr">
        <is>
          <t>unreconciled</t>
        </is>
      </c>
      <c r="AM553" t="inlineStr">
        <is>
          <t>Order Amount Mismatch (POS&gt;3PO)</t>
        </is>
      </c>
      <c r="AN553" t="n">
        <v>25.91</v>
      </c>
      <c r="AO553" t="n">
        <f>ROUND(P553*100/H553,2)</f>
        <v>0.0</v>
      </c>
      <c r="AP553" t="n">
        <f>ROUND(Q553*100/I553,2)</f>
        <v>0.0</v>
      </c>
      <c r="AQ553"/>
      <c r="AR553"/>
      <c r="AS553" t="n">
        <v>0.0</v>
      </c>
    </row>
    <row r="554">
      <c r="A554" s="1" t="n">
        <v>45231.0</v>
      </c>
      <c r="B554" s="2" t="n">
        <v>45231.857986111114</v>
      </c>
      <c r="C554" t="inlineStr">
        <is>
          <t>3140023012058818</t>
        </is>
      </c>
      <c r="D554" t="inlineStr">
        <is>
          <t>POS0012</t>
        </is>
      </c>
      <c r="E554" t="inlineStr">
        <is>
          <t>12</t>
        </is>
      </c>
      <c r="F554" t="inlineStr">
        <is>
          <t>0023</t>
        </is>
      </c>
      <c r="G554" t="inlineStr">
        <is>
          <t>5308005180</t>
        </is>
      </c>
      <c r="H554" t="n">
        <v>254.00000000000003</v>
      </c>
      <c r="I554" t="n">
        <v>241.9</v>
      </c>
      <c r="J554" t="n">
        <v>204.76</v>
      </c>
      <c r="K554" t="inlineStr">
        <is>
          <t>sale</t>
        </is>
      </c>
      <c r="L554" t="inlineStr">
        <is>
          <t/>
        </is>
      </c>
      <c r="M554" t="inlineStr">
        <is>
          <t/>
        </is>
      </c>
      <c r="N554" t="n">
        <v>0.0</v>
      </c>
      <c r="O554" t="n">
        <v>0.0</v>
      </c>
      <c r="P554" t="n">
        <v>192.23</v>
      </c>
      <c r="Q554" t="n">
        <v>192.24</v>
      </c>
      <c r="R554" t="n">
        <v>37.14</v>
      </c>
      <c r="S554" t="n">
        <v>37.14</v>
      </c>
      <c r="T554" t="n">
        <v>2.42</v>
      </c>
      <c r="U554" t="n">
        <v>2.42</v>
      </c>
      <c r="V554" t="n">
        <v>36.86</v>
      </c>
      <c r="W554" t="n">
        <v>36.86</v>
      </c>
      <c r="X554" t="n">
        <v>3.18</v>
      </c>
      <c r="Y554" t="n">
        <v>3.18</v>
      </c>
      <c r="Z554" t="n">
        <v>7.21</v>
      </c>
      <c r="AA554" t="n">
        <v>7.2</v>
      </c>
      <c r="AB554" t="n">
        <v>12.1</v>
      </c>
      <c r="AC554" t="n">
        <v>12.1</v>
      </c>
      <c r="AD554" t="n">
        <v>12.100000000000023</v>
      </c>
      <c r="AE554" t="n">
        <v>-0.010000000000019327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0.009999999999999787</v>
      </c>
      <c r="AK554" t="n">
        <v>0.0</v>
      </c>
      <c r="AL554" t="inlineStr">
        <is>
          <t>unreconciled</t>
        </is>
      </c>
      <c r="AM554" t="inlineStr">
        <is>
          <t>Order Amount Mismatch (POS&gt;3PO)</t>
        </is>
      </c>
      <c r="AN554" t="n">
        <v>12.1</v>
      </c>
      <c r="AO554" t="n">
        <f>ROUND(P554*100/H554,2)</f>
        <v>0.0</v>
      </c>
      <c r="AP554" t="n">
        <f>ROUND(Q554*100/I554,2)</f>
        <v>0.0</v>
      </c>
      <c r="AQ554"/>
      <c r="AR554"/>
      <c r="AS554" t="n">
        <v>0.0</v>
      </c>
    </row>
    <row r="555">
      <c r="A555" s="1" t="n">
        <v>45231.0</v>
      </c>
      <c r="B555" s="2" t="n">
        <v>45232.014756944445</v>
      </c>
      <c r="C555" t="inlineStr">
        <is>
          <t>3140094012084627</t>
        </is>
      </c>
      <c r="D555" t="inlineStr">
        <is>
          <t>POS0012</t>
        </is>
      </c>
      <c r="E555" t="inlineStr">
        <is>
          <t>41</t>
        </is>
      </c>
      <c r="F555" t="inlineStr">
        <is>
          <t>0094</t>
        </is>
      </c>
      <c r="G555" t="inlineStr">
        <is>
          <t>5308027536</t>
        </is>
      </c>
      <c r="H555" t="n">
        <v>276.0</v>
      </c>
      <c r="I555" t="n">
        <v>262.85</v>
      </c>
      <c r="J555" t="n">
        <v>225.71</v>
      </c>
      <c r="K555" t="inlineStr">
        <is>
          <t>sale</t>
        </is>
      </c>
      <c r="L555" t="inlineStr">
        <is>
          <t/>
        </is>
      </c>
      <c r="M555" t="inlineStr">
        <is>
          <t/>
        </is>
      </c>
      <c r="N555" t="n">
        <v>0.0</v>
      </c>
      <c r="O555" t="n">
        <v>0.0</v>
      </c>
      <c r="P555" t="n">
        <v>208.21</v>
      </c>
      <c r="Q555" t="n">
        <v>208.21</v>
      </c>
      <c r="R555" t="n">
        <v>37.14</v>
      </c>
      <c r="S555" t="n">
        <v>37.14</v>
      </c>
      <c r="T555" t="n">
        <v>2.63</v>
      </c>
      <c r="U555" t="n">
        <v>2.63</v>
      </c>
      <c r="V555" t="n">
        <v>40.63</v>
      </c>
      <c r="W555" t="n">
        <v>40.63</v>
      </c>
      <c r="X555" t="n">
        <v>3.45</v>
      </c>
      <c r="Y555" t="n">
        <v>3.45</v>
      </c>
      <c r="Z555" t="n">
        <v>7.93</v>
      </c>
      <c r="AA555" t="n">
        <v>7.93</v>
      </c>
      <c r="AB555" t="n">
        <v>13.14</v>
      </c>
      <c r="AC555" t="n">
        <v>13.14</v>
      </c>
      <c r="AD555" t="n">
        <v>13.149999999999977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inlineStr">
        <is>
          <t>unreconciled</t>
        </is>
      </c>
      <c r="AM555" t="inlineStr">
        <is>
          <t>Order Amount Mismatch (POS&gt;3PO)</t>
        </is>
      </c>
      <c r="AN555" t="n">
        <v>13.15</v>
      </c>
      <c r="AO555" t="n">
        <f>ROUND(P555*100/H555,2)</f>
        <v>0.0</v>
      </c>
      <c r="AP555" t="n">
        <f>ROUND(Q555*100/I555,2)</f>
        <v>0.0</v>
      </c>
      <c r="AQ555"/>
      <c r="AR555"/>
      <c r="AS555" t="n">
        <v>0.0</v>
      </c>
    </row>
    <row r="556">
      <c r="A556" s="1" t="n">
        <v>45235.0</v>
      </c>
      <c r="B556" s="2" t="n">
        <v>45235.580034722225</v>
      </c>
      <c r="C556" t="inlineStr">
        <is>
          <t>3140023012059776</t>
        </is>
      </c>
      <c r="D556" t="inlineStr">
        <is>
          <t>POS0012</t>
        </is>
      </c>
      <c r="E556" t="inlineStr">
        <is>
          <t>68</t>
        </is>
      </c>
      <c r="F556" t="inlineStr">
        <is>
          <t>0023</t>
        </is>
      </c>
      <c r="G556" t="inlineStr">
        <is>
          <t>5308032848</t>
        </is>
      </c>
      <c r="H556" t="n">
        <v>294.0</v>
      </c>
      <c r="I556" t="n">
        <v>280.0</v>
      </c>
      <c r="J556" t="n">
        <v>242.86</v>
      </c>
      <c r="K556" t="inlineStr">
        <is>
          <t>sale</t>
        </is>
      </c>
      <c r="L556" t="inlineStr">
        <is>
          <t/>
        </is>
      </c>
      <c r="M556" t="inlineStr">
        <is>
          <t/>
        </is>
      </c>
      <c r="N556" t="n">
        <v>0.0</v>
      </c>
      <c r="O556" t="n">
        <v>0.0</v>
      </c>
      <c r="P556" t="n">
        <v>221.28</v>
      </c>
      <c r="Q556" t="n">
        <v>221.26</v>
      </c>
      <c r="R556" t="n">
        <v>37.14</v>
      </c>
      <c r="S556" t="n">
        <v>37.14</v>
      </c>
      <c r="T556" t="n">
        <v>2.8</v>
      </c>
      <c r="U556" t="n">
        <v>2.8</v>
      </c>
      <c r="V556" t="n">
        <v>43.71</v>
      </c>
      <c r="W556" t="n">
        <v>43.71</v>
      </c>
      <c r="X556" t="n">
        <v>3.68</v>
      </c>
      <c r="Y556" t="n">
        <v>3.68</v>
      </c>
      <c r="Z556" t="n">
        <v>8.53</v>
      </c>
      <c r="AA556" t="n">
        <v>8.53</v>
      </c>
      <c r="AB556" t="n">
        <v>14.0</v>
      </c>
      <c r="AC556" t="n">
        <v>14.0</v>
      </c>
      <c r="AD556" t="n">
        <v>14.0</v>
      </c>
      <c r="AE556" t="n">
        <v>0.020000000000010232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inlineStr">
        <is>
          <t>unreconciled</t>
        </is>
      </c>
      <c r="AM556" t="inlineStr">
        <is>
          <t>Order Amount Mismatch (POS&gt;3PO)</t>
        </is>
      </c>
      <c r="AN556" t="n">
        <v>14.0</v>
      </c>
      <c r="AO556" t="n">
        <f>ROUND(P556*100/H556,2)</f>
        <v>0.0</v>
      </c>
      <c r="AP556" t="n">
        <f>ROUND(Q556*100/I556,2)</f>
        <v>0.0</v>
      </c>
      <c r="AQ556"/>
      <c r="AR556"/>
      <c r="AS556" t="n">
        <v>0.0</v>
      </c>
    </row>
    <row r="557">
      <c r="A557" s="1" t="n">
        <v>45234.0</v>
      </c>
      <c r="B557" s="2" t="n">
        <v>45235.03561342593</v>
      </c>
      <c r="C557" t="inlineStr">
        <is>
          <t>3140094012085922</t>
        </is>
      </c>
      <c r="D557" t="inlineStr">
        <is>
          <t>POS0012</t>
        </is>
      </c>
      <c r="E557" t="inlineStr">
        <is>
          <t>37</t>
        </is>
      </c>
      <c r="F557" t="inlineStr">
        <is>
          <t>0094</t>
        </is>
      </c>
      <c r="G557" t="inlineStr">
        <is>
          <t>5308034752</t>
        </is>
      </c>
      <c r="H557" t="n">
        <v>279.0</v>
      </c>
      <c r="I557" t="n">
        <v>265.71</v>
      </c>
      <c r="J557" t="n">
        <v>228.57</v>
      </c>
      <c r="K557" t="inlineStr">
        <is>
          <t>sale</t>
        </is>
      </c>
      <c r="L557" t="inlineStr">
        <is>
          <t/>
        </is>
      </c>
      <c r="M557" t="inlineStr">
        <is>
          <t/>
        </is>
      </c>
      <c r="N557" t="n">
        <v>0.0</v>
      </c>
      <c r="O557" t="n">
        <v>0.0</v>
      </c>
      <c r="P557" t="n">
        <v>210.39</v>
      </c>
      <c r="Q557" t="n">
        <v>210.37</v>
      </c>
      <c r="R557" t="n">
        <v>37.14</v>
      </c>
      <c r="S557" t="n">
        <v>37.14</v>
      </c>
      <c r="T557" t="n">
        <v>2.66</v>
      </c>
      <c r="U557" t="n">
        <v>2.66</v>
      </c>
      <c r="V557" t="n">
        <v>41.14</v>
      </c>
      <c r="W557" t="n">
        <v>41.14</v>
      </c>
      <c r="X557" t="n">
        <v>3.49</v>
      </c>
      <c r="Y557" t="n">
        <v>3.49</v>
      </c>
      <c r="Z557" t="n">
        <v>8.03</v>
      </c>
      <c r="AA557" t="n">
        <v>8.04</v>
      </c>
      <c r="AB557" t="n">
        <v>13.28</v>
      </c>
      <c r="AC557" t="n">
        <v>13.29</v>
      </c>
      <c r="AD557" t="n">
        <v>13.29000000000002</v>
      </c>
      <c r="AE557" t="n">
        <v>0.01999999999998181</v>
      </c>
      <c r="AF557" t="n">
        <v>0.0</v>
      </c>
      <c r="AG557" t="n">
        <v>0.0</v>
      </c>
      <c r="AH557" t="n">
        <v>0.0</v>
      </c>
      <c r="AI557" t="n">
        <v>0.0</v>
      </c>
      <c r="AJ557" t="n">
        <v>-0.009999999999999787</v>
      </c>
      <c r="AK557" t="n">
        <v>-0.009999999999999787</v>
      </c>
      <c r="AL557" t="inlineStr">
        <is>
          <t>unreconciled</t>
        </is>
      </c>
      <c r="AM557" t="inlineStr">
        <is>
          <t>Order Amount Mismatch (POS&gt;3PO)</t>
        </is>
      </c>
      <c r="AN557" t="n">
        <v>13.29</v>
      </c>
      <c r="AO557" t="n">
        <f>ROUND(P557*100/H557,2)</f>
        <v>0.0</v>
      </c>
      <c r="AP557" t="n">
        <f>ROUND(Q557*100/I557,2)</f>
        <v>0.0</v>
      </c>
      <c r="AQ557"/>
      <c r="AR557"/>
      <c r="AS557" t="n">
        <v>0.0</v>
      </c>
    </row>
    <row r="558">
      <c r="A558" s="1" t="n">
        <v>45233.0</v>
      </c>
      <c r="B558" s="2" t="n">
        <v>45234.023668981485</v>
      </c>
      <c r="C558" t="inlineStr">
        <is>
          <t>3140023012059405</t>
        </is>
      </c>
      <c r="D558" t="inlineStr">
        <is>
          <t>POS0012</t>
        </is>
      </c>
      <c r="E558" t="inlineStr">
        <is>
          <t>98</t>
        </is>
      </c>
      <c r="F558" t="inlineStr">
        <is>
          <t>0023</t>
        </is>
      </c>
      <c r="G558" t="inlineStr">
        <is>
          <t>5308036126</t>
        </is>
      </c>
      <c r="H558" t="n">
        <v>255.0</v>
      </c>
      <c r="I558" t="n">
        <v>242.85</v>
      </c>
      <c r="J558" t="n">
        <v>205.71</v>
      </c>
      <c r="K558" t="inlineStr">
        <is>
          <t>sale</t>
        </is>
      </c>
      <c r="L558" t="inlineStr">
        <is>
          <t/>
        </is>
      </c>
      <c r="M558" t="inlineStr">
        <is>
          <t/>
        </is>
      </c>
      <c r="N558" t="n">
        <v>0.0</v>
      </c>
      <c r="O558" t="n">
        <v>0.0</v>
      </c>
      <c r="P558" t="n">
        <v>192.96</v>
      </c>
      <c r="Q558" t="n">
        <v>192.96</v>
      </c>
      <c r="R558" t="n">
        <v>37.14</v>
      </c>
      <c r="S558" t="n">
        <v>37.14</v>
      </c>
      <c r="T558" t="n">
        <v>2.43</v>
      </c>
      <c r="U558" t="n">
        <v>2.43</v>
      </c>
      <c r="V558" t="n">
        <v>37.03</v>
      </c>
      <c r="W558" t="n">
        <v>37.03</v>
      </c>
      <c r="X558" t="n">
        <v>3.19</v>
      </c>
      <c r="Y558" t="n">
        <v>3.19</v>
      </c>
      <c r="Z558" t="n">
        <v>7.24</v>
      </c>
      <c r="AA558" t="n">
        <v>7.24</v>
      </c>
      <c r="AB558" t="n">
        <v>12.14</v>
      </c>
      <c r="AC558" t="n">
        <v>12.14</v>
      </c>
      <c r="AD558" t="n">
        <v>12.150000000000006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inlineStr">
        <is>
          <t>unreconciled</t>
        </is>
      </c>
      <c r="AM558" t="inlineStr">
        <is>
          <t>Order Amount Mismatch (POS&gt;3PO)</t>
        </is>
      </c>
      <c r="AN558" t="n">
        <v>12.15</v>
      </c>
      <c r="AO558" t="n">
        <f>ROUND(P558*100/H558,2)</f>
        <v>0.0</v>
      </c>
      <c r="AP558" t="n">
        <f>ROUND(Q558*100/I558,2)</f>
        <v>0.0</v>
      </c>
      <c r="AQ558"/>
      <c r="AR558"/>
      <c r="AS558" t="n">
        <v>0.0</v>
      </c>
    </row>
    <row r="559">
      <c r="A559" s="1" t="n">
        <v>45232.0</v>
      </c>
      <c r="B559" s="2" t="n">
        <v>45232.57134259259</v>
      </c>
      <c r="C559" t="inlineStr">
        <is>
          <t>3140094012084698</t>
        </is>
      </c>
      <c r="D559" t="inlineStr">
        <is>
          <t>POS0012</t>
        </is>
      </c>
      <c r="E559" t="inlineStr">
        <is>
          <t>12</t>
        </is>
      </c>
      <c r="F559" t="inlineStr">
        <is>
          <t>0094</t>
        </is>
      </c>
      <c r="G559" t="inlineStr">
        <is>
          <t>5308042667</t>
        </is>
      </c>
      <c r="H559" t="n">
        <v>513.0</v>
      </c>
      <c r="I559" t="n">
        <v>488.56</v>
      </c>
      <c r="J559" t="n">
        <v>451.42</v>
      </c>
      <c r="K559" t="inlineStr">
        <is>
          <t>sale</t>
        </is>
      </c>
      <c r="L559" t="inlineStr">
        <is>
          <t/>
        </is>
      </c>
      <c r="M559" t="inlineStr">
        <is>
          <t/>
        </is>
      </c>
      <c r="N559" t="n">
        <v>0.0</v>
      </c>
      <c r="O559" t="n">
        <v>0.0</v>
      </c>
      <c r="P559" t="n">
        <v>380.22</v>
      </c>
      <c r="Q559" t="n">
        <v>380.23</v>
      </c>
      <c r="R559" t="n">
        <v>37.14</v>
      </c>
      <c r="S559" t="n">
        <v>37.14</v>
      </c>
      <c r="T559" t="n">
        <v>4.89</v>
      </c>
      <c r="U559" t="n">
        <v>4.89</v>
      </c>
      <c r="V559" t="n">
        <v>81.26</v>
      </c>
      <c r="W559" t="n">
        <v>81.26</v>
      </c>
      <c r="X559" t="n">
        <v>6.41</v>
      </c>
      <c r="Y559" t="n">
        <v>6.41</v>
      </c>
      <c r="Z559" t="n">
        <v>15.78</v>
      </c>
      <c r="AA559" t="n">
        <v>15.78</v>
      </c>
      <c r="AB559" t="n">
        <v>24.42</v>
      </c>
      <c r="AC559" t="n">
        <v>24.43</v>
      </c>
      <c r="AD559" t="n">
        <v>24.439999999999998</v>
      </c>
      <c r="AE559" t="n">
        <v>-0.009999999999990905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-0.00999999999999801</v>
      </c>
      <c r="AL559" t="inlineStr">
        <is>
          <t>unreconciled</t>
        </is>
      </c>
      <c r="AM559" t="inlineStr">
        <is>
          <t>Order Amount Mismatch (POS&gt;3PO)</t>
        </is>
      </c>
      <c r="AN559" t="n">
        <v>24.44</v>
      </c>
      <c r="AO559" t="n">
        <f>ROUND(P559*100/H559,2)</f>
        <v>0.0</v>
      </c>
      <c r="AP559" t="n">
        <f>ROUND(Q559*100/I559,2)</f>
        <v>0.0</v>
      </c>
      <c r="AQ559"/>
      <c r="AR559"/>
      <c r="AS559" t="n">
        <v>0.0</v>
      </c>
    </row>
    <row r="560">
      <c r="A560" s="1" t="n">
        <v>45235.0</v>
      </c>
      <c r="B560" s="2" t="n">
        <v>45235.593136574076</v>
      </c>
      <c r="C560" t="inlineStr">
        <is>
          <t>3140094012086011</t>
        </is>
      </c>
      <c r="D560" t="inlineStr">
        <is>
          <t>POS0012</t>
        </is>
      </c>
      <c r="E560" t="inlineStr">
        <is>
          <t>26</t>
        </is>
      </c>
      <c r="F560" t="inlineStr">
        <is>
          <t>0094</t>
        </is>
      </c>
      <c r="G560" t="inlineStr">
        <is>
          <t>5308049302</t>
        </is>
      </c>
      <c r="H560" t="n">
        <v>277.0</v>
      </c>
      <c r="I560" t="n">
        <v>263.81</v>
      </c>
      <c r="J560" t="n">
        <v>226.67</v>
      </c>
      <c r="K560" t="inlineStr">
        <is>
          <t>sale</t>
        </is>
      </c>
      <c r="L560" t="inlineStr">
        <is>
          <t/>
        </is>
      </c>
      <c r="M560" t="inlineStr">
        <is>
          <t/>
        </is>
      </c>
      <c r="N560" t="n">
        <v>0.0</v>
      </c>
      <c r="O560" t="n">
        <v>0.0</v>
      </c>
      <c r="P560" t="n">
        <v>208.94</v>
      </c>
      <c r="Q560" t="n">
        <v>208.94</v>
      </c>
      <c r="R560" t="n">
        <v>37.14</v>
      </c>
      <c r="S560" t="n">
        <v>37.14</v>
      </c>
      <c r="T560" t="n">
        <v>2.64</v>
      </c>
      <c r="U560" t="n">
        <v>2.64</v>
      </c>
      <c r="V560" t="n">
        <v>40.8</v>
      </c>
      <c r="W560" t="n">
        <v>40.8</v>
      </c>
      <c r="X560" t="n">
        <v>3.46</v>
      </c>
      <c r="Y560" t="n">
        <v>3.46</v>
      </c>
      <c r="Z560" t="n">
        <v>7.97</v>
      </c>
      <c r="AA560" t="n">
        <v>7.96</v>
      </c>
      <c r="AB560" t="n">
        <v>13.2</v>
      </c>
      <c r="AC560" t="n">
        <v>13.19</v>
      </c>
      <c r="AD560" t="n">
        <v>13.189999999999998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0.009999999999999787</v>
      </c>
      <c r="AK560" t="n">
        <v>0.009999999999999787</v>
      </c>
      <c r="AL560" t="inlineStr">
        <is>
          <t>unreconciled</t>
        </is>
      </c>
      <c r="AM560" t="inlineStr">
        <is>
          <t>Order Amount Mismatch (POS&gt;3PO)</t>
        </is>
      </c>
      <c r="AN560" t="n">
        <v>13.19</v>
      </c>
      <c r="AO560" t="n">
        <f>ROUND(P560*100/H560,2)</f>
        <v>0.0</v>
      </c>
      <c r="AP560" t="n">
        <f>ROUND(Q560*100/I560,2)</f>
        <v>0.0</v>
      </c>
      <c r="AQ560"/>
      <c r="AR560"/>
      <c r="AS560" t="n">
        <v>0.0</v>
      </c>
    </row>
    <row r="561">
      <c r="A561" s="1" t="n">
        <v>45231.0</v>
      </c>
      <c r="B561" s="2" t="n">
        <v>45231.63989583333</v>
      </c>
      <c r="C561" t="inlineStr">
        <is>
          <t>3140094012084393</t>
        </is>
      </c>
      <c r="D561" t="inlineStr">
        <is>
          <t>POS0012</t>
        </is>
      </c>
      <c r="E561" t="inlineStr">
        <is>
          <t>07</t>
        </is>
      </c>
      <c r="F561" t="inlineStr">
        <is>
          <t>0094</t>
        </is>
      </c>
      <c r="G561" t="inlineStr">
        <is>
          <t>5308050119</t>
        </is>
      </c>
      <c r="H561" t="n">
        <v>212.0</v>
      </c>
      <c r="I561" t="n">
        <v>201.9</v>
      </c>
      <c r="J561" t="n">
        <v>164.76</v>
      </c>
      <c r="K561" t="inlineStr">
        <is>
          <t>sale</t>
        </is>
      </c>
      <c r="L561" t="inlineStr">
        <is>
          <t/>
        </is>
      </c>
      <c r="M561" t="inlineStr">
        <is>
          <t/>
        </is>
      </c>
      <c r="N561" t="n">
        <v>0.0</v>
      </c>
      <c r="O561" t="n">
        <v>0.0</v>
      </c>
      <c r="P561" t="n">
        <v>161.75</v>
      </c>
      <c r="Q561" t="n">
        <v>161.75</v>
      </c>
      <c r="R561" t="n">
        <v>37.14</v>
      </c>
      <c r="S561" t="n">
        <v>37.14</v>
      </c>
      <c r="T561" t="n">
        <v>2.02</v>
      </c>
      <c r="U561" t="n">
        <v>2.02</v>
      </c>
      <c r="V561" t="n">
        <v>29.66</v>
      </c>
      <c r="W561" t="n">
        <v>29.66</v>
      </c>
      <c r="X561" t="n">
        <v>2.65</v>
      </c>
      <c r="Y561" t="n">
        <v>2.65</v>
      </c>
      <c r="Z561" t="n">
        <v>5.82</v>
      </c>
      <c r="AA561" t="n">
        <v>5.82</v>
      </c>
      <c r="AB561" t="n">
        <v>10.1</v>
      </c>
      <c r="AC561" t="n">
        <v>10.1</v>
      </c>
      <c r="AD561" t="n">
        <v>10.099999999999994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inlineStr">
        <is>
          <t>unreconciled</t>
        </is>
      </c>
      <c r="AM561" t="inlineStr">
        <is>
          <t>Order Amount Mismatch (POS&gt;3PO)</t>
        </is>
      </c>
      <c r="AN561" t="n">
        <v>10.1</v>
      </c>
      <c r="AO561" t="n">
        <f>ROUND(P561*100/H561,2)</f>
        <v>0.0</v>
      </c>
      <c r="AP561" t="n">
        <f>ROUND(Q561*100/I561,2)</f>
        <v>0.0</v>
      </c>
      <c r="AQ561"/>
      <c r="AR561"/>
      <c r="AS561" t="n">
        <v>0.0</v>
      </c>
    </row>
    <row r="562">
      <c r="A562" s="1" t="n">
        <v>45231.0</v>
      </c>
      <c r="B562" s="2" t="n">
        <v>45231.81060185185</v>
      </c>
      <c r="C562" t="inlineStr">
        <is>
          <t>3140094012084483</t>
        </is>
      </c>
      <c r="D562" t="inlineStr">
        <is>
          <t>POS0012</t>
        </is>
      </c>
      <c r="E562" t="inlineStr">
        <is>
          <t>97</t>
        </is>
      </c>
      <c r="F562" t="inlineStr">
        <is>
          <t>0094</t>
        </is>
      </c>
      <c r="G562" t="inlineStr">
        <is>
          <t>5308059838</t>
        </is>
      </c>
      <c r="H562" t="n">
        <v>806.0</v>
      </c>
      <c r="I562" t="n">
        <v>767.59</v>
      </c>
      <c r="J562" t="n">
        <v>730.45</v>
      </c>
      <c r="K562" t="inlineStr">
        <is>
          <t>sale</t>
        </is>
      </c>
      <c r="L562" t="inlineStr">
        <is>
          <t/>
        </is>
      </c>
      <c r="M562" t="inlineStr">
        <is>
          <t/>
        </is>
      </c>
      <c r="N562" t="n">
        <v>0.0</v>
      </c>
      <c r="O562" t="n">
        <v>0.0</v>
      </c>
      <c r="P562" t="n">
        <v>592.88</v>
      </c>
      <c r="Q562" t="n">
        <v>592.88</v>
      </c>
      <c r="R562" t="n">
        <v>37.14</v>
      </c>
      <c r="S562" t="n">
        <v>37.14</v>
      </c>
      <c r="T562" t="n">
        <v>7.68</v>
      </c>
      <c r="U562" t="n">
        <v>7.68</v>
      </c>
      <c r="V562" t="n">
        <v>131.48</v>
      </c>
      <c r="W562" t="n">
        <v>131.48</v>
      </c>
      <c r="X562" t="n">
        <v>10.07</v>
      </c>
      <c r="Y562" t="n">
        <v>10.07</v>
      </c>
      <c r="Z562" t="n">
        <v>25.48</v>
      </c>
      <c r="AA562" t="n">
        <v>25.48</v>
      </c>
      <c r="AB562" t="n">
        <v>38.38</v>
      </c>
      <c r="AC562" t="n">
        <v>38.38</v>
      </c>
      <c r="AD562" t="n">
        <v>38.40999999999997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inlineStr">
        <is>
          <t>unreconciled</t>
        </is>
      </c>
      <c r="AM562" t="inlineStr">
        <is>
          <t>Order Amount Mismatch (POS&gt;3PO)</t>
        </is>
      </c>
      <c r="AN562" t="n">
        <v>38.41</v>
      </c>
      <c r="AO562" t="n">
        <f>ROUND(P562*100/H562,2)</f>
        <v>0.0</v>
      </c>
      <c r="AP562" t="n">
        <f>ROUND(Q562*100/I562,2)</f>
        <v>0.0</v>
      </c>
      <c r="AQ562"/>
      <c r="AR562"/>
      <c r="AS562" t="n">
        <v>0.0</v>
      </c>
    </row>
    <row r="563">
      <c r="A563" s="1" t="n">
        <v>45235.0</v>
      </c>
      <c r="B563" s="2" t="n">
        <v>45235.60668981481</v>
      </c>
      <c r="C563" t="inlineStr">
        <is>
          <t>3140094012086025</t>
        </is>
      </c>
      <c r="D563" t="inlineStr">
        <is>
          <t>POS0012</t>
        </is>
      </c>
      <c r="E563" t="inlineStr">
        <is>
          <t>40</t>
        </is>
      </c>
      <c r="F563" t="inlineStr">
        <is>
          <t>0094</t>
        </is>
      </c>
      <c r="G563" t="inlineStr">
        <is>
          <t>5308070854</t>
        </is>
      </c>
      <c r="H563" t="n">
        <v>521.0</v>
      </c>
      <c r="I563" t="n">
        <v>496.18</v>
      </c>
      <c r="J563" t="n">
        <v>459.04</v>
      </c>
      <c r="K563" t="inlineStr">
        <is>
          <t>sale</t>
        </is>
      </c>
      <c r="L563" t="inlineStr">
        <is>
          <t/>
        </is>
      </c>
      <c r="M563" t="inlineStr">
        <is>
          <t/>
        </is>
      </c>
      <c r="N563" t="n">
        <v>0.0</v>
      </c>
      <c r="O563" t="n">
        <v>0.0</v>
      </c>
      <c r="P563" t="n">
        <v>386.03</v>
      </c>
      <c r="Q563" t="n">
        <v>386.03</v>
      </c>
      <c r="R563" t="n">
        <v>37.14</v>
      </c>
      <c r="S563" t="n">
        <v>37.14</v>
      </c>
      <c r="T563" t="n">
        <v>4.96</v>
      </c>
      <c r="U563" t="n">
        <v>4.96</v>
      </c>
      <c r="V563" t="n">
        <v>82.63</v>
      </c>
      <c r="W563" t="n">
        <v>82.63</v>
      </c>
      <c r="X563" t="n">
        <v>6.51</v>
      </c>
      <c r="Y563" t="n">
        <v>6.51</v>
      </c>
      <c r="Z563" t="n">
        <v>16.05</v>
      </c>
      <c r="AA563" t="n">
        <v>16.04</v>
      </c>
      <c r="AB563" t="n">
        <v>24.82</v>
      </c>
      <c r="AC563" t="n">
        <v>24.81</v>
      </c>
      <c r="AD563" t="n">
        <v>24.819999999999993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0.010000000000001563</v>
      </c>
      <c r="AK563" t="n">
        <v>0.010000000000001563</v>
      </c>
      <c r="AL563" t="inlineStr">
        <is>
          <t>unreconciled</t>
        </is>
      </c>
      <c r="AM563" t="inlineStr">
        <is>
          <t>Order Amount Mismatch (POS&gt;3PO)</t>
        </is>
      </c>
      <c r="AN563" t="n">
        <v>24.82</v>
      </c>
      <c r="AO563" t="n">
        <f>ROUND(P563*100/H563,2)</f>
        <v>0.0</v>
      </c>
      <c r="AP563" t="n">
        <f>ROUND(Q563*100/I563,2)</f>
        <v>0.0</v>
      </c>
      <c r="AQ563"/>
      <c r="AR563"/>
      <c r="AS563" t="n">
        <v>0.0</v>
      </c>
    </row>
    <row r="564">
      <c r="A564" s="1" t="n">
        <v>45231.0</v>
      </c>
      <c r="B564" s="2" t="n">
        <v>45231.68833333333</v>
      </c>
      <c r="C564" t="inlineStr">
        <is>
          <t>3140094012084420</t>
        </is>
      </c>
      <c r="D564" t="inlineStr">
        <is>
          <t>POS0012</t>
        </is>
      </c>
      <c r="E564" t="inlineStr">
        <is>
          <t>34</t>
        </is>
      </c>
      <c r="F564" t="inlineStr">
        <is>
          <t>0094</t>
        </is>
      </c>
      <c r="G564" t="inlineStr">
        <is>
          <t>5308074639</t>
        </is>
      </c>
      <c r="H564" t="n">
        <v>212.0</v>
      </c>
      <c r="I564" t="n">
        <v>201.9</v>
      </c>
      <c r="J564" t="n">
        <v>164.76</v>
      </c>
      <c r="K564" t="inlineStr">
        <is>
          <t>sale</t>
        </is>
      </c>
      <c r="L564" t="inlineStr">
        <is>
          <t/>
        </is>
      </c>
      <c r="M564" t="inlineStr">
        <is>
          <t/>
        </is>
      </c>
      <c r="N564" t="n">
        <v>0.0</v>
      </c>
      <c r="O564" t="n">
        <v>0.0</v>
      </c>
      <c r="P564" t="n">
        <v>161.75</v>
      </c>
      <c r="Q564" t="n">
        <v>161.75</v>
      </c>
      <c r="R564" t="n">
        <v>37.14</v>
      </c>
      <c r="S564" t="n">
        <v>37.14</v>
      </c>
      <c r="T564" t="n">
        <v>2.02</v>
      </c>
      <c r="U564" t="n">
        <v>2.02</v>
      </c>
      <c r="V564" t="n">
        <v>29.66</v>
      </c>
      <c r="W564" t="n">
        <v>29.66</v>
      </c>
      <c r="X564" t="n">
        <v>2.65</v>
      </c>
      <c r="Y564" t="n">
        <v>2.65</v>
      </c>
      <c r="Z564" t="n">
        <v>5.82</v>
      </c>
      <c r="AA564" t="n">
        <v>5.82</v>
      </c>
      <c r="AB564" t="n">
        <v>10.1</v>
      </c>
      <c r="AC564" t="n">
        <v>10.1</v>
      </c>
      <c r="AD564" t="n">
        <v>10.099999999999994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inlineStr">
        <is>
          <t>unreconciled</t>
        </is>
      </c>
      <c r="AM564" t="inlineStr">
        <is>
          <t>Order Amount Mismatch (POS&gt;3PO)</t>
        </is>
      </c>
      <c r="AN564" t="n">
        <v>10.1</v>
      </c>
      <c r="AO564" t="n">
        <f>ROUND(P564*100/H564,2)</f>
        <v>0.0</v>
      </c>
      <c r="AP564" t="n">
        <f>ROUND(Q564*100/I564,2)</f>
        <v>0.0</v>
      </c>
      <c r="AQ564"/>
      <c r="AR564"/>
      <c r="AS564" t="n">
        <v>0.0</v>
      </c>
    </row>
    <row r="565">
      <c r="A565" s="1" t="n">
        <v>45231.0</v>
      </c>
      <c r="B565" s="2" t="n">
        <v>45231.769375</v>
      </c>
      <c r="C565" t="inlineStr">
        <is>
          <t>3140094012084465</t>
        </is>
      </c>
      <c r="D565" t="inlineStr">
        <is>
          <t>POS0012</t>
        </is>
      </c>
      <c r="E565" t="inlineStr">
        <is>
          <t>79</t>
        </is>
      </c>
      <c r="F565" t="inlineStr">
        <is>
          <t>0094</t>
        </is>
      </c>
      <c r="G565" t="inlineStr">
        <is>
          <t>5308079202</t>
        </is>
      </c>
      <c r="H565" t="n">
        <v>267.0</v>
      </c>
      <c r="I565" t="n">
        <v>254.28</v>
      </c>
      <c r="J565" t="n">
        <v>217.14</v>
      </c>
      <c r="K565" t="inlineStr">
        <is>
          <t>sale</t>
        </is>
      </c>
      <c r="L565" t="inlineStr">
        <is>
          <t/>
        </is>
      </c>
      <c r="M565" t="inlineStr">
        <is>
          <t/>
        </is>
      </c>
      <c r="N565" t="n">
        <v>0.0</v>
      </c>
      <c r="O565" t="n">
        <v>0.0</v>
      </c>
      <c r="P565" t="n">
        <v>201.67</v>
      </c>
      <c r="Q565" t="n">
        <v>201.67</v>
      </c>
      <c r="R565" t="n">
        <v>37.14</v>
      </c>
      <c r="S565" t="n">
        <v>37.14</v>
      </c>
      <c r="T565" t="n">
        <v>2.54</v>
      </c>
      <c r="U565" t="n">
        <v>2.54</v>
      </c>
      <c r="V565" t="n">
        <v>39.09</v>
      </c>
      <c r="W565" t="n">
        <v>39.09</v>
      </c>
      <c r="X565" t="n">
        <v>3.34</v>
      </c>
      <c r="Y565" t="n">
        <v>3.34</v>
      </c>
      <c r="Z565" t="n">
        <v>7.64</v>
      </c>
      <c r="AA565" t="n">
        <v>7.64</v>
      </c>
      <c r="AB565" t="n">
        <v>12.72</v>
      </c>
      <c r="AC565" t="n">
        <v>12.72</v>
      </c>
      <c r="AD565" t="n">
        <v>12.719999999999999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inlineStr">
        <is>
          <t>unreconciled</t>
        </is>
      </c>
      <c r="AM565" t="inlineStr">
        <is>
          <t>Order Amount Mismatch (POS&gt;3PO)</t>
        </is>
      </c>
      <c r="AN565" t="n">
        <v>12.72</v>
      </c>
      <c r="AO565" t="n">
        <f>ROUND(P565*100/H565,2)</f>
        <v>0.0</v>
      </c>
      <c r="AP565" t="n">
        <f>ROUND(Q565*100/I565,2)</f>
        <v>0.0</v>
      </c>
      <c r="AQ565"/>
      <c r="AR565"/>
      <c r="AS565" t="n">
        <v>0.0</v>
      </c>
    </row>
    <row r="566">
      <c r="A566" s="1" t="n">
        <v>45234.0</v>
      </c>
      <c r="B566" s="2" t="n">
        <v>45234.77027777778</v>
      </c>
      <c r="C566" t="inlineStr">
        <is>
          <t>3140094012085634</t>
        </is>
      </c>
      <c r="D566" t="inlineStr">
        <is>
          <t>POS0012</t>
        </is>
      </c>
      <c r="E566" t="inlineStr">
        <is>
          <t>49</t>
        </is>
      </c>
      <c r="F566" t="inlineStr">
        <is>
          <t>0094</t>
        </is>
      </c>
      <c r="G566" t="inlineStr">
        <is>
          <t>5308090452</t>
        </is>
      </c>
      <c r="H566" t="n">
        <v>287.0</v>
      </c>
      <c r="I566" t="n">
        <v>273.33</v>
      </c>
      <c r="J566" t="n">
        <v>236.19</v>
      </c>
      <c r="K566" t="inlineStr">
        <is>
          <t>sale</t>
        </is>
      </c>
      <c r="L566" t="inlineStr">
        <is>
          <t/>
        </is>
      </c>
      <c r="M566" t="inlineStr">
        <is>
          <t/>
        </is>
      </c>
      <c r="N566" t="n">
        <v>0.0</v>
      </c>
      <c r="O566" t="n">
        <v>0.0</v>
      </c>
      <c r="P566" t="n">
        <v>216.2</v>
      </c>
      <c r="Q566" t="n">
        <v>216.19</v>
      </c>
      <c r="R566" t="n">
        <v>37.14</v>
      </c>
      <c r="S566" t="n">
        <v>37.14</v>
      </c>
      <c r="T566" t="n">
        <v>2.73</v>
      </c>
      <c r="U566" t="n">
        <v>2.73</v>
      </c>
      <c r="V566" t="n">
        <v>42.51</v>
      </c>
      <c r="W566" t="n">
        <v>42.51</v>
      </c>
      <c r="X566" t="n">
        <v>3.59</v>
      </c>
      <c r="Y566" t="n">
        <v>3.59</v>
      </c>
      <c r="Z566" t="n">
        <v>8.3</v>
      </c>
      <c r="AA566" t="n">
        <v>8.3</v>
      </c>
      <c r="AB566" t="n">
        <v>13.66</v>
      </c>
      <c r="AC566" t="n">
        <v>13.67</v>
      </c>
      <c r="AD566" t="n">
        <v>13.670000000000016</v>
      </c>
      <c r="AE566" t="n">
        <v>0.009999999999990905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-0.009999999999999787</v>
      </c>
      <c r="AL566" t="inlineStr">
        <is>
          <t>unreconciled</t>
        </is>
      </c>
      <c r="AM566" t="inlineStr">
        <is>
          <t>Order Amount Mismatch (POS&gt;3PO)</t>
        </is>
      </c>
      <c r="AN566" t="n">
        <v>13.67</v>
      </c>
      <c r="AO566" t="n">
        <f>ROUND(P566*100/H566,2)</f>
        <v>0.0</v>
      </c>
      <c r="AP566" t="n">
        <f>ROUND(Q566*100/I566,2)</f>
        <v>0.0</v>
      </c>
      <c r="AQ566"/>
      <c r="AR566"/>
      <c r="AS566" t="n">
        <v>0.0</v>
      </c>
    </row>
    <row r="567">
      <c r="A567" s="1" t="n">
        <v>45231.0</v>
      </c>
      <c r="B567" s="2" t="n">
        <v>45231.98494212963</v>
      </c>
      <c r="C567" t="inlineStr">
        <is>
          <t>3140023012058876</t>
        </is>
      </c>
      <c r="D567" t="inlineStr">
        <is>
          <t>POS0012</t>
        </is>
      </c>
      <c r="E567" t="inlineStr">
        <is>
          <t>70</t>
        </is>
      </c>
      <c r="F567" t="inlineStr">
        <is>
          <t>0023</t>
        </is>
      </c>
      <c r="G567" t="inlineStr">
        <is>
          <t>5308096952</t>
        </is>
      </c>
      <c r="H567" t="n">
        <v>246.00000000000003</v>
      </c>
      <c r="I567" t="n">
        <v>234.28</v>
      </c>
      <c r="J567" t="n">
        <v>197.14</v>
      </c>
      <c r="K567" t="inlineStr">
        <is>
          <t>sale</t>
        </is>
      </c>
      <c r="L567" t="inlineStr">
        <is>
          <t/>
        </is>
      </c>
      <c r="M567" t="inlineStr">
        <is>
          <t/>
        </is>
      </c>
      <c r="N567" t="n">
        <v>0.0</v>
      </c>
      <c r="O567" t="n">
        <v>0.0</v>
      </c>
      <c r="P567" t="n">
        <v>186.44</v>
      </c>
      <c r="Q567" t="n">
        <v>186.41</v>
      </c>
      <c r="R567" t="n">
        <v>37.14</v>
      </c>
      <c r="S567" t="n">
        <v>37.14</v>
      </c>
      <c r="T567" t="n">
        <v>2.34</v>
      </c>
      <c r="U567" t="n">
        <v>2.34</v>
      </c>
      <c r="V567" t="n">
        <v>35.49</v>
      </c>
      <c r="W567" t="n">
        <v>35.49</v>
      </c>
      <c r="X567" t="n">
        <v>3.07</v>
      </c>
      <c r="Y567" t="n">
        <v>3.08</v>
      </c>
      <c r="Z567" t="n">
        <v>6.94</v>
      </c>
      <c r="AA567" t="n">
        <v>6.94</v>
      </c>
      <c r="AB567" t="n">
        <v>11.72</v>
      </c>
      <c r="AC567" t="n">
        <v>11.72</v>
      </c>
      <c r="AD567" t="n">
        <v>11.720000000000027</v>
      </c>
      <c r="AE567" t="n">
        <v>0.030000000000001137</v>
      </c>
      <c r="AF567" t="n">
        <v>0.0</v>
      </c>
      <c r="AG567" t="n">
        <v>0.0</v>
      </c>
      <c r="AH567" t="n">
        <v>0.0</v>
      </c>
      <c r="AI567" t="n">
        <v>-0.010000000000000231</v>
      </c>
      <c r="AJ567" t="n">
        <v>0.0</v>
      </c>
      <c r="AK567" t="n">
        <v>0.0</v>
      </c>
      <c r="AL567" t="inlineStr">
        <is>
          <t>unreconciled</t>
        </is>
      </c>
      <c r="AM567" t="inlineStr">
        <is>
          <t>Order Amount Mismatch (POS&gt;3PO)</t>
        </is>
      </c>
      <c r="AN567" t="n">
        <v>11.72</v>
      </c>
      <c r="AO567" t="n">
        <f>ROUND(P567*100/H567,2)</f>
        <v>0.0</v>
      </c>
      <c r="AP567" t="n">
        <f>ROUND(Q567*100/I567,2)</f>
        <v>0.0</v>
      </c>
      <c r="AQ567"/>
      <c r="AR567"/>
      <c r="AS567" t="n">
        <v>0.0</v>
      </c>
    </row>
    <row r="568">
      <c r="A568" s="1" t="n">
        <v>45232.0</v>
      </c>
      <c r="B568" s="2" t="n">
        <v>45232.58699074074</v>
      </c>
      <c r="C568" t="inlineStr">
        <is>
          <t>3140094012084709</t>
        </is>
      </c>
      <c r="D568" t="inlineStr">
        <is>
          <t>POS0012</t>
        </is>
      </c>
      <c r="E568" t="inlineStr">
        <is>
          <t>23</t>
        </is>
      </c>
      <c r="F568" t="inlineStr">
        <is>
          <t>0094</t>
        </is>
      </c>
      <c r="G568" t="inlineStr">
        <is>
          <t>5308122722</t>
        </is>
      </c>
      <c r="H568" t="n">
        <v>241.0</v>
      </c>
      <c r="I568" t="n">
        <v>229.52</v>
      </c>
      <c r="J568" t="n">
        <v>192.38</v>
      </c>
      <c r="K568" t="inlineStr">
        <is>
          <t>sale</t>
        </is>
      </c>
      <c r="L568" t="inlineStr">
        <is>
          <t/>
        </is>
      </c>
      <c r="M568" t="inlineStr">
        <is>
          <t/>
        </is>
      </c>
      <c r="N568" t="n">
        <v>0.0</v>
      </c>
      <c r="O568" t="n">
        <v>0.0</v>
      </c>
      <c r="P568" t="n">
        <v>182.8</v>
      </c>
      <c r="Q568" t="n">
        <v>182.81</v>
      </c>
      <c r="R568" t="n">
        <v>37.14</v>
      </c>
      <c r="S568" t="n">
        <v>37.14</v>
      </c>
      <c r="T568" t="n">
        <v>2.3</v>
      </c>
      <c r="U568" t="n">
        <v>2.3</v>
      </c>
      <c r="V568" t="n">
        <v>34.63</v>
      </c>
      <c r="W568" t="n">
        <v>34.63</v>
      </c>
      <c r="X568" t="n">
        <v>3.01</v>
      </c>
      <c r="Y568" t="n">
        <v>3.01</v>
      </c>
      <c r="Z568" t="n">
        <v>6.78</v>
      </c>
      <c r="AA568" t="n">
        <v>6.77</v>
      </c>
      <c r="AB568" t="n">
        <v>11.48</v>
      </c>
      <c r="AC568" t="n">
        <v>11.48</v>
      </c>
      <c r="AD568" t="n">
        <v>11.47999999999999</v>
      </c>
      <c r="AE568" t="n">
        <v>-0.009999999999990905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0.010000000000000675</v>
      </c>
      <c r="AK568" t="n">
        <v>0.0</v>
      </c>
      <c r="AL568" t="inlineStr">
        <is>
          <t>unreconciled</t>
        </is>
      </c>
      <c r="AM568" t="inlineStr">
        <is>
          <t>Order Amount Mismatch (POS&gt;3PO)</t>
        </is>
      </c>
      <c r="AN568" t="n">
        <v>11.48</v>
      </c>
      <c r="AO568" t="n">
        <f>ROUND(P568*100/H568,2)</f>
        <v>0.0</v>
      </c>
      <c r="AP568" t="n">
        <f>ROUND(Q568*100/I568,2)</f>
        <v>0.0</v>
      </c>
      <c r="AQ568"/>
      <c r="AR568"/>
      <c r="AS568" t="n">
        <v>0.0</v>
      </c>
    </row>
    <row r="569">
      <c r="A569" s="1" t="n">
        <v>45231.0</v>
      </c>
      <c r="B569" s="2" t="n">
        <v>45231.94872685185</v>
      </c>
      <c r="C569" t="inlineStr">
        <is>
          <t>3140094012084581</t>
        </is>
      </c>
      <c r="D569" t="inlineStr">
        <is>
          <t>POS0012</t>
        </is>
      </c>
      <c r="E569" t="inlineStr">
        <is>
          <t>95</t>
        </is>
      </c>
      <c r="F569" t="inlineStr">
        <is>
          <t>0094</t>
        </is>
      </c>
      <c r="G569" t="inlineStr">
        <is>
          <t>5308137624</t>
        </is>
      </c>
      <c r="H569" t="n">
        <v>249.99999999999997</v>
      </c>
      <c r="I569" t="n">
        <v>238.08</v>
      </c>
      <c r="J569" t="n">
        <v>200.94</v>
      </c>
      <c r="K569" t="inlineStr">
        <is>
          <t>sale</t>
        </is>
      </c>
      <c r="L569" t="inlineStr">
        <is>
          <t/>
        </is>
      </c>
      <c r="M569" t="inlineStr">
        <is>
          <t/>
        </is>
      </c>
      <c r="N569" t="n">
        <v>0.0</v>
      </c>
      <c r="O569" t="n">
        <v>0.0</v>
      </c>
      <c r="P569" t="n">
        <v>189.34</v>
      </c>
      <c r="Q569" t="n">
        <v>189.33</v>
      </c>
      <c r="R569" t="n">
        <v>37.14</v>
      </c>
      <c r="S569" t="n">
        <v>37.14</v>
      </c>
      <c r="T569" t="n">
        <v>2.38</v>
      </c>
      <c r="U569" t="n">
        <v>2.38</v>
      </c>
      <c r="V569" t="n">
        <v>36.17</v>
      </c>
      <c r="W569" t="n">
        <v>36.17</v>
      </c>
      <c r="X569" t="n">
        <v>3.12</v>
      </c>
      <c r="Y569" t="n">
        <v>3.12</v>
      </c>
      <c r="Z569" t="n">
        <v>7.07</v>
      </c>
      <c r="AA569" t="n">
        <v>7.07</v>
      </c>
      <c r="AB569" t="n">
        <v>11.9</v>
      </c>
      <c r="AC569" t="n">
        <v>11.91</v>
      </c>
      <c r="AD569" t="n">
        <v>11.919999999999959</v>
      </c>
      <c r="AE569" t="n">
        <v>0.009999999999990905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-0.009999999999999787</v>
      </c>
      <c r="AL569" t="inlineStr">
        <is>
          <t>unreconciled</t>
        </is>
      </c>
      <c r="AM569" t="inlineStr">
        <is>
          <t>Order Amount Mismatch (POS&gt;3PO)</t>
        </is>
      </c>
      <c r="AN569" t="n">
        <v>11.92</v>
      </c>
      <c r="AO569" t="n">
        <f>ROUND(P569*100/H569,2)</f>
        <v>0.0</v>
      </c>
      <c r="AP569" t="n">
        <f>ROUND(Q569*100/I569,2)</f>
        <v>0.0</v>
      </c>
      <c r="AQ569"/>
      <c r="AR569"/>
      <c r="AS569" t="n">
        <v>0.0</v>
      </c>
    </row>
    <row r="570">
      <c r="A570" s="1" t="n">
        <v>45231.0</v>
      </c>
      <c r="B570" s="2" t="n">
        <v>45232.00746527778</v>
      </c>
      <c r="C570" t="inlineStr">
        <is>
          <t>3140094012084623</t>
        </is>
      </c>
      <c r="D570" t="inlineStr">
        <is>
          <t>POS0012</t>
        </is>
      </c>
      <c r="E570" t="inlineStr">
        <is>
          <t>37</t>
        </is>
      </c>
      <c r="F570" t="inlineStr">
        <is>
          <t>0094</t>
        </is>
      </c>
      <c r="G570" t="inlineStr">
        <is>
          <t>5308155450</t>
        </is>
      </c>
      <c r="H570" t="n">
        <v>269.0</v>
      </c>
      <c r="I570" t="n">
        <v>256.18</v>
      </c>
      <c r="J570" t="n">
        <v>219.04</v>
      </c>
      <c r="K570" t="inlineStr">
        <is>
          <t>sale</t>
        </is>
      </c>
      <c r="L570" t="inlineStr">
        <is>
          <t/>
        </is>
      </c>
      <c r="M570" t="inlineStr">
        <is>
          <t/>
        </is>
      </c>
      <c r="N570" t="n">
        <v>0.0</v>
      </c>
      <c r="O570" t="n">
        <v>0.0</v>
      </c>
      <c r="P570" t="n">
        <v>203.13</v>
      </c>
      <c r="Q570" t="n">
        <v>203.12</v>
      </c>
      <c r="R570" t="n">
        <v>37.14</v>
      </c>
      <c r="S570" t="n">
        <v>37.14</v>
      </c>
      <c r="T570" t="n">
        <v>2.56</v>
      </c>
      <c r="U570" t="n">
        <v>2.56</v>
      </c>
      <c r="V570" t="n">
        <v>39.43</v>
      </c>
      <c r="W570" t="n">
        <v>39.43</v>
      </c>
      <c r="X570" t="n">
        <v>3.36</v>
      </c>
      <c r="Y570" t="n">
        <v>3.36</v>
      </c>
      <c r="Z570" t="n">
        <v>7.7</v>
      </c>
      <c r="AA570" t="n">
        <v>7.7</v>
      </c>
      <c r="AB570" t="n">
        <v>12.82</v>
      </c>
      <c r="AC570" t="n">
        <v>12.81</v>
      </c>
      <c r="AD570" t="n">
        <v>12.819999999999993</v>
      </c>
      <c r="AE570" t="n">
        <v>0.009999999999990905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0.009999999999999787</v>
      </c>
      <c r="AL570" t="inlineStr">
        <is>
          <t>unreconciled</t>
        </is>
      </c>
      <c r="AM570" t="inlineStr">
        <is>
          <t>Order Amount Mismatch (POS&gt;3PO)</t>
        </is>
      </c>
      <c r="AN570" t="n">
        <v>12.82</v>
      </c>
      <c r="AO570" t="n">
        <f>ROUND(P570*100/H570,2)</f>
        <v>0.0</v>
      </c>
      <c r="AP570" t="n">
        <f>ROUND(Q570*100/I570,2)</f>
        <v>0.0</v>
      </c>
      <c r="AQ570"/>
      <c r="AR570"/>
      <c r="AS570" t="n">
        <v>0.0</v>
      </c>
    </row>
    <row r="571">
      <c r="A571" s="1" t="n">
        <v>45232.0</v>
      </c>
      <c r="B571" s="2" t="n">
        <v>45232.58489583333</v>
      </c>
      <c r="C571" t="inlineStr">
        <is>
          <t>3140094012084705</t>
        </is>
      </c>
      <c r="D571" t="inlineStr">
        <is>
          <t>POS0012</t>
        </is>
      </c>
      <c r="E571" t="inlineStr">
        <is>
          <t>19</t>
        </is>
      </c>
      <c r="F571" t="inlineStr">
        <is>
          <t>0094</t>
        </is>
      </c>
      <c r="G571" t="inlineStr">
        <is>
          <t>5308158088</t>
        </is>
      </c>
      <c r="H571" t="n">
        <v>460.0</v>
      </c>
      <c r="I571" t="n">
        <v>438.05</v>
      </c>
      <c r="J571" t="n">
        <v>400.91</v>
      </c>
      <c r="K571" t="inlineStr">
        <is>
          <t>sale</t>
        </is>
      </c>
      <c r="L571" t="inlineStr">
        <is>
          <t/>
        </is>
      </c>
      <c r="M571" t="inlineStr">
        <is>
          <t/>
        </is>
      </c>
      <c r="N571" t="n">
        <v>0.0</v>
      </c>
      <c r="O571" t="n">
        <v>0.0</v>
      </c>
      <c r="P571" t="n">
        <v>341.74</v>
      </c>
      <c r="Q571" t="n">
        <v>341.71</v>
      </c>
      <c r="R571" t="n">
        <v>37.14</v>
      </c>
      <c r="S571" t="n">
        <v>37.14</v>
      </c>
      <c r="T571" t="n">
        <v>4.38</v>
      </c>
      <c r="U571" t="n">
        <v>4.38</v>
      </c>
      <c r="V571" t="n">
        <v>72.16</v>
      </c>
      <c r="W571" t="n">
        <v>72.16</v>
      </c>
      <c r="X571" t="n">
        <v>5.75</v>
      </c>
      <c r="Y571" t="n">
        <v>5.75</v>
      </c>
      <c r="Z571" t="n">
        <v>14.02</v>
      </c>
      <c r="AA571" t="n">
        <v>14.03</v>
      </c>
      <c r="AB571" t="n">
        <v>21.9</v>
      </c>
      <c r="AC571" t="n">
        <v>21.9</v>
      </c>
      <c r="AD571" t="n">
        <v>21.94999999999999</v>
      </c>
      <c r="AE571" t="n">
        <v>0.03000000000002956</v>
      </c>
      <c r="AF571" t="n">
        <v>0.0</v>
      </c>
      <c r="AG571" t="n">
        <v>0.0</v>
      </c>
      <c r="AH571" t="n">
        <v>0.0</v>
      </c>
      <c r="AI571" t="n">
        <v>0.0</v>
      </c>
      <c r="AJ571" t="n">
        <v>-0.009999999999999787</v>
      </c>
      <c r="AK571" t="n">
        <v>0.0</v>
      </c>
      <c r="AL571" t="inlineStr">
        <is>
          <t>unreconciled</t>
        </is>
      </c>
      <c r="AM571" t="inlineStr">
        <is>
          <t>Order Amount Mismatch (POS&gt;3PO)</t>
        </is>
      </c>
      <c r="AN571" t="n">
        <v>21.95</v>
      </c>
      <c r="AO571" t="n">
        <f>ROUND(P571*100/H571,2)</f>
        <v>0.0</v>
      </c>
      <c r="AP571" t="n">
        <f>ROUND(Q571*100/I571,2)</f>
        <v>0.0</v>
      </c>
      <c r="AQ571"/>
      <c r="AR571"/>
      <c r="AS571" t="n">
        <v>0.0</v>
      </c>
    </row>
    <row r="572">
      <c r="A572" s="1" t="n">
        <v>45236.0</v>
      </c>
      <c r="B572" s="2" t="n">
        <v>45236.592199074075</v>
      </c>
      <c r="C572" t="inlineStr">
        <is>
          <t>3140094012086473</t>
        </is>
      </c>
      <c r="D572" t="inlineStr">
        <is>
          <t>POS0012</t>
        </is>
      </c>
      <c r="E572" t="inlineStr">
        <is>
          <t>88</t>
        </is>
      </c>
      <c r="F572" t="inlineStr">
        <is>
          <t>0094</t>
        </is>
      </c>
      <c r="G572" t="inlineStr">
        <is>
          <t>5308169012</t>
        </is>
      </c>
      <c r="H572" t="n">
        <v>638.0</v>
      </c>
      <c r="I572" t="n">
        <v>607.61</v>
      </c>
      <c r="J572" t="n">
        <v>570.47</v>
      </c>
      <c r="K572" t="inlineStr">
        <is>
          <t>sale</t>
        </is>
      </c>
      <c r="L572" t="inlineStr">
        <is>
          <t/>
        </is>
      </c>
      <c r="M572" t="inlineStr">
        <is>
          <t/>
        </is>
      </c>
      <c r="N572" t="n">
        <v>0.0</v>
      </c>
      <c r="O572" t="n">
        <v>0.0</v>
      </c>
      <c r="P572" t="n">
        <v>470.96</v>
      </c>
      <c r="Q572" t="n">
        <v>470.97</v>
      </c>
      <c r="R572" t="n">
        <v>37.14</v>
      </c>
      <c r="S572" t="n">
        <v>37.14</v>
      </c>
      <c r="T572" t="n">
        <v>6.08</v>
      </c>
      <c r="U572" t="n">
        <v>6.08</v>
      </c>
      <c r="V572" t="n">
        <v>102.68</v>
      </c>
      <c r="W572" t="n">
        <v>102.68</v>
      </c>
      <c r="X572" t="n">
        <v>7.97</v>
      </c>
      <c r="Y572" t="n">
        <v>7.97</v>
      </c>
      <c r="Z572" t="n">
        <v>19.92</v>
      </c>
      <c r="AA572" t="n">
        <v>19.91</v>
      </c>
      <c r="AB572" t="n">
        <v>30.38</v>
      </c>
      <c r="AC572" t="n">
        <v>30.38</v>
      </c>
      <c r="AD572" t="n">
        <v>30.389999999999986</v>
      </c>
      <c r="AE572" t="n">
        <v>-0.010000000000047748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0.010000000000001563</v>
      </c>
      <c r="AK572" t="n">
        <v>0.0</v>
      </c>
      <c r="AL572" t="inlineStr">
        <is>
          <t>unreconciled</t>
        </is>
      </c>
      <c r="AM572" t="inlineStr">
        <is>
          <t>Order Amount Mismatch (POS&gt;3PO)</t>
        </is>
      </c>
      <c r="AN572" t="n">
        <v>30.39</v>
      </c>
      <c r="AO572" t="n">
        <f>ROUND(P572*100/H572,2)</f>
        <v>0.0</v>
      </c>
      <c r="AP572" t="n">
        <f>ROUND(Q572*100/I572,2)</f>
        <v>0.0</v>
      </c>
      <c r="AQ572"/>
      <c r="AR572"/>
      <c r="AS572" t="n">
        <v>0.0</v>
      </c>
    </row>
    <row r="573">
      <c r="A573" s="1" t="n">
        <v>45234.0</v>
      </c>
      <c r="B573" s="2" t="n">
        <v>45234.515543981484</v>
      </c>
      <c r="C573" t="inlineStr">
        <is>
          <t>3140023012059447</t>
        </is>
      </c>
      <c r="D573" t="inlineStr">
        <is>
          <t>POS0012</t>
        </is>
      </c>
      <c r="E573" t="inlineStr">
        <is>
          <t>39</t>
        </is>
      </c>
      <c r="F573" t="inlineStr">
        <is>
          <t>0023</t>
        </is>
      </c>
      <c r="G573" t="inlineStr">
        <is>
          <t>5308170480</t>
        </is>
      </c>
      <c r="H573" t="n">
        <v>314.0</v>
      </c>
      <c r="I573" t="n">
        <v>299.04</v>
      </c>
      <c r="J573" t="n">
        <v>261.9</v>
      </c>
      <c r="K573" t="inlineStr">
        <is>
          <t>sale</t>
        </is>
      </c>
      <c r="L573" t="inlineStr">
        <is>
          <t/>
        </is>
      </c>
      <c r="M573" t="inlineStr">
        <is>
          <t/>
        </is>
      </c>
      <c r="N573" t="n">
        <v>0.0</v>
      </c>
      <c r="O573" t="n">
        <v>0.0</v>
      </c>
      <c r="P573" t="n">
        <v>235.8</v>
      </c>
      <c r="Q573" t="n">
        <v>235.78</v>
      </c>
      <c r="R573" t="n">
        <v>37.14</v>
      </c>
      <c r="S573" t="n">
        <v>37.14</v>
      </c>
      <c r="T573" t="n">
        <v>2.99</v>
      </c>
      <c r="U573" t="n">
        <v>2.99</v>
      </c>
      <c r="V573" t="n">
        <v>47.14</v>
      </c>
      <c r="W573" t="n">
        <v>47.14</v>
      </c>
      <c r="X573" t="n">
        <v>3.92</v>
      </c>
      <c r="Y573" t="n">
        <v>3.92</v>
      </c>
      <c r="Z573" t="n">
        <v>9.19</v>
      </c>
      <c r="AA573" t="n">
        <v>9.2</v>
      </c>
      <c r="AB573" t="n">
        <v>14.96</v>
      </c>
      <c r="AC573" t="n">
        <v>14.95</v>
      </c>
      <c r="AD573" t="n">
        <v>14.95999999999998</v>
      </c>
      <c r="AE573" t="n">
        <v>0.020000000000010232</v>
      </c>
      <c r="AF573" t="n">
        <v>0.0</v>
      </c>
      <c r="AG573" t="n">
        <v>0.0</v>
      </c>
      <c r="AH573" t="n">
        <v>0.0</v>
      </c>
      <c r="AI573" t="n">
        <v>0.0</v>
      </c>
      <c r="AJ573" t="n">
        <v>-0.009999999999999787</v>
      </c>
      <c r="AK573" t="n">
        <v>0.010000000000001563</v>
      </c>
      <c r="AL573" t="inlineStr">
        <is>
          <t>unreconciled</t>
        </is>
      </c>
      <c r="AM573" t="inlineStr">
        <is>
          <t>Order Amount Mismatch (POS&gt;3PO)</t>
        </is>
      </c>
      <c r="AN573" t="n">
        <v>14.96</v>
      </c>
      <c r="AO573" t="n">
        <f>ROUND(P573*100/H573,2)</f>
        <v>0.0</v>
      </c>
      <c r="AP573" t="n">
        <f>ROUND(Q573*100/I573,2)</f>
        <v>0.0</v>
      </c>
      <c r="AQ573"/>
      <c r="AR573"/>
      <c r="AS573" t="n">
        <v>0.0</v>
      </c>
    </row>
    <row r="574">
      <c r="A574" s="1" t="n">
        <v>45232.0</v>
      </c>
      <c r="B574" s="2" t="n">
        <v>45232.68655092592</v>
      </c>
      <c r="C574" t="inlineStr">
        <is>
          <t>3140023012058988</t>
        </is>
      </c>
      <c r="D574" t="inlineStr">
        <is>
          <t>POS0012</t>
        </is>
      </c>
      <c r="E574" t="inlineStr">
        <is>
          <t>82</t>
        </is>
      </c>
      <c r="F574" t="inlineStr">
        <is>
          <t>0023</t>
        </is>
      </c>
      <c r="G574" t="inlineStr">
        <is>
          <t>5308171576</t>
        </is>
      </c>
      <c r="H574" t="n">
        <v>518.0</v>
      </c>
      <c r="I574" t="n">
        <v>493.32</v>
      </c>
      <c r="J574" t="n">
        <v>456.18</v>
      </c>
      <c r="K574" t="inlineStr">
        <is>
          <t>sale</t>
        </is>
      </c>
      <c r="L574" t="inlineStr">
        <is>
          <t/>
        </is>
      </c>
      <c r="M574" t="inlineStr">
        <is>
          <t/>
        </is>
      </c>
      <c r="N574" t="n">
        <v>0.0</v>
      </c>
      <c r="O574" t="n">
        <v>0.0</v>
      </c>
      <c r="P574" t="n">
        <v>383.87</v>
      </c>
      <c r="Q574" t="n">
        <v>383.86</v>
      </c>
      <c r="R574" t="n">
        <v>37.14</v>
      </c>
      <c r="S574" t="n">
        <v>37.14</v>
      </c>
      <c r="T574" t="n">
        <v>4.93</v>
      </c>
      <c r="U574" t="n">
        <v>4.93</v>
      </c>
      <c r="V574" t="n">
        <v>82.11</v>
      </c>
      <c r="W574" t="n">
        <v>82.11</v>
      </c>
      <c r="X574" t="n">
        <v>6.47</v>
      </c>
      <c r="Y574" t="n">
        <v>6.47</v>
      </c>
      <c r="Z574" t="n">
        <v>15.94</v>
      </c>
      <c r="AA574" t="n">
        <v>15.94</v>
      </c>
      <c r="AB574" t="n">
        <v>24.66</v>
      </c>
      <c r="AC574" t="n">
        <v>24.67</v>
      </c>
      <c r="AD574" t="n">
        <v>24.680000000000007</v>
      </c>
      <c r="AE574" t="n">
        <v>0.009999999999990905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-0.010000000000001563</v>
      </c>
      <c r="AL574" t="inlineStr">
        <is>
          <t>unreconciled</t>
        </is>
      </c>
      <c r="AM574" t="inlineStr">
        <is>
          <t>Order Amount Mismatch (POS&gt;3PO)</t>
        </is>
      </c>
      <c r="AN574" t="n">
        <v>24.68</v>
      </c>
      <c r="AO574" t="n">
        <f>ROUND(P574*100/H574,2)</f>
        <v>0.0</v>
      </c>
      <c r="AP574" t="n">
        <f>ROUND(Q574*100/I574,2)</f>
        <v>0.0</v>
      </c>
      <c r="AQ574"/>
      <c r="AR574"/>
      <c r="AS574" t="n">
        <v>0.0</v>
      </c>
    </row>
    <row r="575">
      <c r="A575" s="1" t="n">
        <v>45231.0</v>
      </c>
      <c r="B575" s="2" t="n">
        <v>45231.87527777778</v>
      </c>
      <c r="C575" t="inlineStr">
        <is>
          <t>3140094012084535</t>
        </is>
      </c>
      <c r="D575" t="inlineStr">
        <is>
          <t>POS0012</t>
        </is>
      </c>
      <c r="E575" t="inlineStr">
        <is>
          <t>49</t>
        </is>
      </c>
      <c r="F575" t="inlineStr">
        <is>
          <t>0094</t>
        </is>
      </c>
      <c r="G575" t="inlineStr">
        <is>
          <t>5308197650</t>
        </is>
      </c>
      <c r="H575" t="n">
        <v>361.0</v>
      </c>
      <c r="I575" t="n">
        <v>343.81</v>
      </c>
      <c r="J575" t="n">
        <v>306.67</v>
      </c>
      <c r="K575" t="inlineStr">
        <is>
          <t>sale</t>
        </is>
      </c>
      <c r="L575" t="inlineStr">
        <is>
          <t/>
        </is>
      </c>
      <c r="M575" t="inlineStr">
        <is>
          <t/>
        </is>
      </c>
      <c r="N575" t="n">
        <v>0.0</v>
      </c>
      <c r="O575" t="n">
        <v>0.0</v>
      </c>
      <c r="P575" t="n">
        <v>269.91</v>
      </c>
      <c r="Q575" t="n">
        <v>269.9</v>
      </c>
      <c r="R575" t="n">
        <v>37.14</v>
      </c>
      <c r="S575" t="n">
        <v>37.14</v>
      </c>
      <c r="T575" t="n">
        <v>3.44</v>
      </c>
      <c r="U575" t="n">
        <v>3.44</v>
      </c>
      <c r="V575" t="n">
        <v>55.2</v>
      </c>
      <c r="W575" t="n">
        <v>55.2</v>
      </c>
      <c r="X575" t="n">
        <v>4.51</v>
      </c>
      <c r="Y575" t="n">
        <v>4.51</v>
      </c>
      <c r="Z575" t="n">
        <v>10.75</v>
      </c>
      <c r="AA575" t="n">
        <v>10.75</v>
      </c>
      <c r="AB575" t="n">
        <v>17.2</v>
      </c>
      <c r="AC575" t="n">
        <v>17.19</v>
      </c>
      <c r="AD575" t="n">
        <v>17.189999999999998</v>
      </c>
      <c r="AE575" t="n">
        <v>0.010000000000047748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0.00999999999999801</v>
      </c>
      <c r="AL575" t="inlineStr">
        <is>
          <t>unreconciled</t>
        </is>
      </c>
      <c r="AM575" t="inlineStr">
        <is>
          <t>Order Amount Mismatch (POS&gt;3PO)</t>
        </is>
      </c>
      <c r="AN575" t="n">
        <v>17.19</v>
      </c>
      <c r="AO575" t="n">
        <f>ROUND(P575*100/H575,2)</f>
        <v>0.0</v>
      </c>
      <c r="AP575" t="n">
        <f>ROUND(Q575*100/I575,2)</f>
        <v>0.0</v>
      </c>
      <c r="AQ575"/>
      <c r="AR575"/>
      <c r="AS575" t="n">
        <v>0.0</v>
      </c>
    </row>
    <row r="576">
      <c r="A576" s="1" t="n">
        <v>45235.0</v>
      </c>
      <c r="B576" s="2" t="n">
        <v>45235.57020833333</v>
      </c>
      <c r="C576" t="inlineStr">
        <is>
          <t>3140094012085996</t>
        </is>
      </c>
      <c r="D576" t="inlineStr">
        <is>
          <t>POS0012</t>
        </is>
      </c>
      <c r="E576" t="inlineStr">
        <is>
          <t>11</t>
        </is>
      </c>
      <c r="F576" t="inlineStr">
        <is>
          <t>0094</t>
        </is>
      </c>
      <c r="G576" t="inlineStr">
        <is>
          <t>5308202632</t>
        </is>
      </c>
      <c r="H576" t="n">
        <v>601.0</v>
      </c>
      <c r="I576" t="n">
        <v>572.38</v>
      </c>
      <c r="J576" t="n">
        <v>535.24</v>
      </c>
      <c r="K576" t="inlineStr">
        <is>
          <t>sale</t>
        </is>
      </c>
      <c r="L576" t="inlineStr">
        <is>
          <t/>
        </is>
      </c>
      <c r="M576" t="inlineStr">
        <is>
          <t/>
        </is>
      </c>
      <c r="N576" t="n">
        <v>0.0</v>
      </c>
      <c r="O576" t="n">
        <v>0.0</v>
      </c>
      <c r="P576" t="n">
        <v>444.12</v>
      </c>
      <c r="Q576" t="n">
        <v>444.1</v>
      </c>
      <c r="R576" t="n">
        <v>37.14</v>
      </c>
      <c r="S576" t="n">
        <v>37.14</v>
      </c>
      <c r="T576" t="n">
        <v>5.72</v>
      </c>
      <c r="U576" t="n">
        <v>5.72</v>
      </c>
      <c r="V576" t="n">
        <v>96.34</v>
      </c>
      <c r="W576" t="n">
        <v>96.34</v>
      </c>
      <c r="X576" t="n">
        <v>7.51</v>
      </c>
      <c r="Y576" t="n">
        <v>7.51</v>
      </c>
      <c r="Z576" t="n">
        <v>18.69</v>
      </c>
      <c r="AA576" t="n">
        <v>18.69</v>
      </c>
      <c r="AB576" t="n">
        <v>28.62</v>
      </c>
      <c r="AC576" t="n">
        <v>28.62</v>
      </c>
      <c r="AD576" t="n">
        <v>28.620000000000005</v>
      </c>
      <c r="AE576" t="n">
        <v>0.01999999999998181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inlineStr">
        <is>
          <t>unreconciled</t>
        </is>
      </c>
      <c r="AM576" t="inlineStr">
        <is>
          <t>Order Amount Mismatch (POS&gt;3PO)</t>
        </is>
      </c>
      <c r="AN576" t="n">
        <v>28.62</v>
      </c>
      <c r="AO576" t="n">
        <f>ROUND(P576*100/H576,2)</f>
        <v>0.0</v>
      </c>
      <c r="AP576" t="n">
        <f>ROUND(Q576*100/I576,2)</f>
        <v>0.0</v>
      </c>
      <c r="AQ576"/>
      <c r="AR576"/>
      <c r="AS576" t="n">
        <v>0.0</v>
      </c>
    </row>
    <row r="577">
      <c r="A577" s="1" t="n">
        <v>45231.0</v>
      </c>
      <c r="B577" s="2" t="n">
        <v>45231.790497685186</v>
      </c>
      <c r="C577" t="inlineStr">
        <is>
          <t>3140094012084478</t>
        </is>
      </c>
      <c r="D577" t="inlineStr">
        <is>
          <t>POS0012</t>
        </is>
      </c>
      <c r="E577" t="inlineStr">
        <is>
          <t>92</t>
        </is>
      </c>
      <c r="F577" t="inlineStr">
        <is>
          <t>0094</t>
        </is>
      </c>
      <c r="G577" t="inlineStr">
        <is>
          <t>5308216037</t>
        </is>
      </c>
      <c r="H577" t="n">
        <v>376.0</v>
      </c>
      <c r="I577" t="n">
        <v>358.09</v>
      </c>
      <c r="J577" t="n">
        <v>320.95</v>
      </c>
      <c r="K577" t="inlineStr">
        <is>
          <t>sale</t>
        </is>
      </c>
      <c r="L577" t="inlineStr">
        <is>
          <t/>
        </is>
      </c>
      <c r="M577" t="inlineStr">
        <is>
          <t/>
        </is>
      </c>
      <c r="N577" t="n">
        <v>0.0</v>
      </c>
      <c r="O577" t="n">
        <v>0.0</v>
      </c>
      <c r="P577" t="n">
        <v>280.8</v>
      </c>
      <c r="Q577" t="n">
        <v>280.8</v>
      </c>
      <c r="R577" t="n">
        <v>37.14</v>
      </c>
      <c r="S577" t="n">
        <v>37.14</v>
      </c>
      <c r="T577" t="n">
        <v>3.58</v>
      </c>
      <c r="U577" t="n">
        <v>3.58</v>
      </c>
      <c r="V577" t="n">
        <v>57.77</v>
      </c>
      <c r="W577" t="n">
        <v>57.77</v>
      </c>
      <c r="X577" t="n">
        <v>4.7</v>
      </c>
      <c r="Y577" t="n">
        <v>4.7</v>
      </c>
      <c r="Z577" t="n">
        <v>11.24</v>
      </c>
      <c r="AA577" t="n">
        <v>11.25</v>
      </c>
      <c r="AB577" t="n">
        <v>17.9</v>
      </c>
      <c r="AC577" t="n">
        <v>17.91</v>
      </c>
      <c r="AD577" t="n">
        <v>17.910000000000025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-0.009999999999999787</v>
      </c>
      <c r="AK577" t="n">
        <v>-0.010000000000001563</v>
      </c>
      <c r="AL577" t="inlineStr">
        <is>
          <t>unreconciled</t>
        </is>
      </c>
      <c r="AM577" t="inlineStr">
        <is>
          <t>Order Amount Mismatch (POS&gt;3PO)</t>
        </is>
      </c>
      <c r="AN577" t="n">
        <v>17.91</v>
      </c>
      <c r="AO577" t="n">
        <f>ROUND(P577*100/H577,2)</f>
        <v>0.0</v>
      </c>
      <c r="AP577" t="n">
        <f>ROUND(Q577*100/I577,2)</f>
        <v>0.0</v>
      </c>
      <c r="AQ577"/>
      <c r="AR577"/>
      <c r="AS577" t="n">
        <v>0.0</v>
      </c>
    </row>
    <row r="578">
      <c r="A578" s="1" t="n">
        <v>45232.0</v>
      </c>
      <c r="B578" s="2" t="n">
        <v>45232.942557870374</v>
      </c>
      <c r="C578" t="inlineStr">
        <is>
          <t>3140023012059101</t>
        </is>
      </c>
      <c r="D578" t="inlineStr">
        <is>
          <t>POS0012</t>
        </is>
      </c>
      <c r="E578" t="inlineStr">
        <is>
          <t>94</t>
        </is>
      </c>
      <c r="F578" t="inlineStr">
        <is>
          <t>0023</t>
        </is>
      </c>
      <c r="G578" t="inlineStr">
        <is>
          <t>5308221211</t>
        </is>
      </c>
      <c r="H578" t="n">
        <v>94.0</v>
      </c>
      <c r="I578" t="n">
        <v>89.52</v>
      </c>
      <c r="J578" t="n">
        <v>52.38</v>
      </c>
      <c r="K578" t="inlineStr">
        <is>
          <t>sale</t>
        </is>
      </c>
      <c r="L578" t="inlineStr">
        <is>
          <t/>
        </is>
      </c>
      <c r="M578" t="inlineStr">
        <is>
          <t/>
        </is>
      </c>
      <c r="N578" t="n">
        <v>0.0</v>
      </c>
      <c r="O578" t="n">
        <v>0.0</v>
      </c>
      <c r="P578" t="n">
        <v>76.1</v>
      </c>
      <c r="Q578" t="n">
        <v>76.1</v>
      </c>
      <c r="R578" t="n">
        <v>37.14</v>
      </c>
      <c r="S578" t="n">
        <v>37.14</v>
      </c>
      <c r="T578" t="n">
        <v>0.9</v>
      </c>
      <c r="U578" t="n">
        <v>0.9</v>
      </c>
      <c r="V578" t="n">
        <v>9.43</v>
      </c>
      <c r="W578" t="n">
        <v>9.43</v>
      </c>
      <c r="X578" t="n">
        <v>1.18</v>
      </c>
      <c r="Y578" t="n">
        <v>1.18</v>
      </c>
      <c r="Z578" t="n">
        <v>1.91</v>
      </c>
      <c r="AA578" t="n">
        <v>1.91</v>
      </c>
      <c r="AB578" t="n">
        <v>4.48</v>
      </c>
      <c r="AC578" t="n">
        <v>4.48</v>
      </c>
      <c r="AD578" t="n">
        <v>4.480000000000004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inlineStr">
        <is>
          <t>unreconciled</t>
        </is>
      </c>
      <c r="AM578" t="inlineStr">
        <is>
          <t>Order Amount Mismatch (POS&gt;3PO)</t>
        </is>
      </c>
      <c r="AN578" t="n">
        <v>4.48</v>
      </c>
      <c r="AO578" t="n">
        <f>ROUND(P578*100/H578,2)</f>
        <v>0.0</v>
      </c>
      <c r="AP578" t="n">
        <f>ROUND(Q578*100/I578,2)</f>
        <v>0.0</v>
      </c>
      <c r="AQ578"/>
      <c r="AR578"/>
      <c r="AS578" t="n">
        <v>0.0</v>
      </c>
    </row>
    <row r="579">
      <c r="A579" s="1" t="n">
        <v>45232.0</v>
      </c>
      <c r="B579" s="2" t="n">
        <v>45232.66625</v>
      </c>
      <c r="C579" t="inlineStr">
        <is>
          <t>3140094012084769</t>
        </is>
      </c>
      <c r="D579" t="inlineStr">
        <is>
          <t>POS0012</t>
        </is>
      </c>
      <c r="E579" t="inlineStr">
        <is>
          <t>84</t>
        </is>
      </c>
      <c r="F579" t="inlineStr">
        <is>
          <t>0094</t>
        </is>
      </c>
      <c r="G579" t="inlineStr">
        <is>
          <t>5308226840</t>
        </is>
      </c>
      <c r="H579" t="n">
        <v>237.0</v>
      </c>
      <c r="I579" t="n">
        <v>225.71</v>
      </c>
      <c r="J579" t="n">
        <v>188.57</v>
      </c>
      <c r="K579" t="inlineStr">
        <is>
          <t>sale</t>
        </is>
      </c>
      <c r="L579" t="inlineStr">
        <is>
          <t/>
        </is>
      </c>
      <c r="M579" t="inlineStr">
        <is>
          <t/>
        </is>
      </c>
      <c r="N579" t="n">
        <v>0.0</v>
      </c>
      <c r="O579" t="n">
        <v>0.0</v>
      </c>
      <c r="P579" t="n">
        <v>179.91</v>
      </c>
      <c r="Q579" t="n">
        <v>179.92</v>
      </c>
      <c r="R579" t="n">
        <v>37.14</v>
      </c>
      <c r="S579" t="n">
        <v>37.14</v>
      </c>
      <c r="T579" t="n">
        <v>2.26</v>
      </c>
      <c r="U579" t="n">
        <v>2.26</v>
      </c>
      <c r="V579" t="n">
        <v>33.94</v>
      </c>
      <c r="W579" t="n">
        <v>33.94</v>
      </c>
      <c r="X579" t="n">
        <v>2.96</v>
      </c>
      <c r="Y579" t="n">
        <v>2.96</v>
      </c>
      <c r="Z579" t="n">
        <v>6.64</v>
      </c>
      <c r="AA579" t="n">
        <v>6.64</v>
      </c>
      <c r="AB579" t="n">
        <v>11.28</v>
      </c>
      <c r="AC579" t="n">
        <v>11.29</v>
      </c>
      <c r="AD579" t="n">
        <v>11.289999999999992</v>
      </c>
      <c r="AE579" t="n">
        <v>-0.009999999999990905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-0.009999999999999787</v>
      </c>
      <c r="AL579" t="inlineStr">
        <is>
          <t>unreconciled</t>
        </is>
      </c>
      <c r="AM579" t="inlineStr">
        <is>
          <t>Order Amount Mismatch (POS&gt;3PO)</t>
        </is>
      </c>
      <c r="AN579" t="n">
        <v>11.29</v>
      </c>
      <c r="AO579" t="n">
        <f>ROUND(P579*100/H579,2)</f>
        <v>0.0</v>
      </c>
      <c r="AP579" t="n">
        <f>ROUND(Q579*100/I579,2)</f>
        <v>0.0</v>
      </c>
      <c r="AQ579"/>
      <c r="AR579"/>
      <c r="AS579" t="n">
        <v>0.0</v>
      </c>
    </row>
    <row r="580">
      <c r="A580" s="1" t="n">
        <v>45232.0</v>
      </c>
      <c r="B580" s="2" t="n">
        <v>45232.65068287037</v>
      </c>
      <c r="C580" t="inlineStr">
        <is>
          <t>3140094012084756</t>
        </is>
      </c>
      <c r="D580" t="inlineStr">
        <is>
          <t>POS0012</t>
        </is>
      </c>
      <c r="E580" t="inlineStr">
        <is>
          <t>71</t>
        </is>
      </c>
      <c r="F580" t="inlineStr">
        <is>
          <t>0094</t>
        </is>
      </c>
      <c r="G580" t="inlineStr">
        <is>
          <t>5308242692</t>
        </is>
      </c>
      <c r="H580" t="n">
        <v>573.0</v>
      </c>
      <c r="I580" t="n">
        <v>545.7</v>
      </c>
      <c r="J580" t="n">
        <v>508.56</v>
      </c>
      <c r="K580" t="inlineStr">
        <is>
          <t>sale</t>
        </is>
      </c>
      <c r="L580" t="inlineStr">
        <is>
          <t/>
        </is>
      </c>
      <c r="M580" t="inlineStr">
        <is>
          <t/>
        </is>
      </c>
      <c r="N580" t="n">
        <v>0.0</v>
      </c>
      <c r="O580" t="n">
        <v>0.0</v>
      </c>
      <c r="P580" t="n">
        <v>423.77</v>
      </c>
      <c r="Q580" t="n">
        <v>423.78</v>
      </c>
      <c r="R580" t="n">
        <v>37.14</v>
      </c>
      <c r="S580" t="n">
        <v>37.14</v>
      </c>
      <c r="T580" t="n">
        <v>5.46</v>
      </c>
      <c r="U580" t="n">
        <v>5.46</v>
      </c>
      <c r="V580" t="n">
        <v>91.54</v>
      </c>
      <c r="W580" t="n">
        <v>91.54</v>
      </c>
      <c r="X580" t="n">
        <v>7.16</v>
      </c>
      <c r="Y580" t="n">
        <v>7.16</v>
      </c>
      <c r="Z580" t="n">
        <v>17.77</v>
      </c>
      <c r="AA580" t="n">
        <v>17.77</v>
      </c>
      <c r="AB580" t="n">
        <v>27.28</v>
      </c>
      <c r="AC580" t="n">
        <v>27.29</v>
      </c>
      <c r="AD580" t="n">
        <v>27.299999999999955</v>
      </c>
      <c r="AE580" t="n">
        <v>-0.009999999999990905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-0.00999999999999801</v>
      </c>
      <c r="AL580" t="inlineStr">
        <is>
          <t>unreconciled</t>
        </is>
      </c>
      <c r="AM580" t="inlineStr">
        <is>
          <t>Order Amount Mismatch (POS&gt;3PO)</t>
        </is>
      </c>
      <c r="AN580" t="n">
        <v>27.3</v>
      </c>
      <c r="AO580" t="n">
        <f>ROUND(P580*100/H580,2)</f>
        <v>0.0</v>
      </c>
      <c r="AP580" t="n">
        <f>ROUND(Q580*100/I580,2)</f>
        <v>0.0</v>
      </c>
      <c r="AQ580"/>
      <c r="AR580"/>
      <c r="AS580" t="n">
        <v>0.0</v>
      </c>
    </row>
    <row r="581">
      <c r="A581" s="1" t="n">
        <v>45231.0</v>
      </c>
      <c r="B581" s="2" t="n">
        <v>45231.83756944445</v>
      </c>
      <c r="C581" t="inlineStr">
        <is>
          <t>3140023012058807</t>
        </is>
      </c>
      <c r="D581" t="inlineStr">
        <is>
          <t>POS0012</t>
        </is>
      </c>
      <c r="E581" t="inlineStr">
        <is>
          <t>01</t>
        </is>
      </c>
      <c r="F581" t="inlineStr">
        <is>
          <t>0023</t>
        </is>
      </c>
      <c r="G581" t="inlineStr">
        <is>
          <t>5308244871</t>
        </is>
      </c>
      <c r="H581" t="n">
        <v>265.0</v>
      </c>
      <c r="I581" t="n">
        <v>252.38</v>
      </c>
      <c r="J581" t="n">
        <v>215.24</v>
      </c>
      <c r="K581" t="inlineStr">
        <is>
          <t>sale</t>
        </is>
      </c>
      <c r="L581" t="inlineStr">
        <is>
          <t/>
        </is>
      </c>
      <c r="M581" t="inlineStr">
        <is>
          <t/>
        </is>
      </c>
      <c r="N581" t="n">
        <v>0.0</v>
      </c>
      <c r="O581" t="n">
        <v>0.0</v>
      </c>
      <c r="P581" t="n">
        <v>200.24</v>
      </c>
      <c r="Q581" t="n">
        <v>200.24</v>
      </c>
      <c r="R581" t="n">
        <v>37.14</v>
      </c>
      <c r="S581" t="n">
        <v>37.14</v>
      </c>
      <c r="T581" t="n">
        <v>2.52</v>
      </c>
      <c r="U581" t="n">
        <v>2.52</v>
      </c>
      <c r="V581" t="n">
        <v>38.74</v>
      </c>
      <c r="W581" t="n">
        <v>38.74</v>
      </c>
      <c r="X581" t="n">
        <v>3.31</v>
      </c>
      <c r="Y581" t="n">
        <v>3.31</v>
      </c>
      <c r="Z581" t="n">
        <v>7.57</v>
      </c>
      <c r="AA581" t="n">
        <v>7.57</v>
      </c>
      <c r="AB581" t="n">
        <v>12.62</v>
      </c>
      <c r="AC581" t="n">
        <v>12.62</v>
      </c>
      <c r="AD581" t="n">
        <v>12.620000000000005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inlineStr">
        <is>
          <t>unreconciled</t>
        </is>
      </c>
      <c r="AM581" t="inlineStr">
        <is>
          <t>Order Amount Mismatch (POS&gt;3PO)</t>
        </is>
      </c>
      <c r="AN581" t="n">
        <v>12.62</v>
      </c>
      <c r="AO581" t="n">
        <f>ROUND(P581*100/H581,2)</f>
        <v>0.0</v>
      </c>
      <c r="AP581" t="n">
        <f>ROUND(Q581*100/I581,2)</f>
        <v>0.0</v>
      </c>
      <c r="AQ581"/>
      <c r="AR581"/>
      <c r="AS581" t="n">
        <v>0.0</v>
      </c>
    </row>
    <row r="582">
      <c r="A582" s="1" t="n">
        <v>45232.0</v>
      </c>
      <c r="B582" s="2" t="n">
        <v>45232.60755787037</v>
      </c>
      <c r="C582" t="inlineStr">
        <is>
          <t>3140023012058966</t>
        </is>
      </c>
      <c r="D582" t="inlineStr">
        <is>
          <t>POS0012</t>
        </is>
      </c>
      <c r="E582" t="inlineStr">
        <is>
          <t>60</t>
        </is>
      </c>
      <c r="F582" t="inlineStr">
        <is>
          <t>0023</t>
        </is>
      </c>
      <c r="G582" t="inlineStr">
        <is>
          <t>5308254531</t>
        </is>
      </c>
      <c r="H582" t="n">
        <v>177.0</v>
      </c>
      <c r="I582" t="n">
        <v>168.57</v>
      </c>
      <c r="J582" t="n">
        <v>131.43</v>
      </c>
      <c r="K582" t="inlineStr">
        <is>
          <t>sale</t>
        </is>
      </c>
      <c r="L582" t="inlineStr">
        <is>
          <t/>
        </is>
      </c>
      <c r="M582" t="inlineStr">
        <is>
          <t/>
        </is>
      </c>
      <c r="N582" t="n">
        <v>0.0</v>
      </c>
      <c r="O582" t="n">
        <v>0.0</v>
      </c>
      <c r="P582" t="n">
        <v>136.35</v>
      </c>
      <c r="Q582" t="n">
        <v>136.34</v>
      </c>
      <c r="R582" t="n">
        <v>37.14</v>
      </c>
      <c r="S582" t="n">
        <v>37.14</v>
      </c>
      <c r="T582" t="n">
        <v>1.69</v>
      </c>
      <c r="U582" t="n">
        <v>1.69</v>
      </c>
      <c r="V582" t="n">
        <v>23.66</v>
      </c>
      <c r="W582" t="n">
        <v>23.66</v>
      </c>
      <c r="X582" t="n">
        <v>2.21</v>
      </c>
      <c r="Y582" t="n">
        <v>2.21</v>
      </c>
      <c r="Z582" t="n">
        <v>4.66</v>
      </c>
      <c r="AA582" t="n">
        <v>4.66</v>
      </c>
      <c r="AB582" t="n">
        <v>8.42</v>
      </c>
      <c r="AC582" t="n">
        <v>8.43</v>
      </c>
      <c r="AD582" t="n">
        <v>8.430000000000007</v>
      </c>
      <c r="AE582" t="n">
        <v>0.009999999999990905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-0.009999999999999787</v>
      </c>
      <c r="AL582" t="inlineStr">
        <is>
          <t>unreconciled</t>
        </is>
      </c>
      <c r="AM582" t="inlineStr">
        <is>
          <t>Order Amount Mismatch (POS&gt;3PO)</t>
        </is>
      </c>
      <c r="AN582" t="n">
        <v>8.43</v>
      </c>
      <c r="AO582" t="n">
        <f>ROUND(P582*100/H582,2)</f>
        <v>0.0</v>
      </c>
      <c r="AP582" t="n">
        <f>ROUND(Q582*100/I582,2)</f>
        <v>0.0</v>
      </c>
      <c r="AQ582"/>
      <c r="AR582"/>
      <c r="AS582" t="n">
        <v>0.0</v>
      </c>
    </row>
    <row r="583">
      <c r="A583" s="1" t="n">
        <v>45234.0</v>
      </c>
      <c r="B583" s="2" t="n">
        <v>45234.81134259259</v>
      </c>
      <c r="C583" t="inlineStr">
        <is>
          <t>3140094012085681</t>
        </is>
      </c>
      <c r="D583" t="inlineStr">
        <is>
          <t>POS0012</t>
        </is>
      </c>
      <c r="E583" t="inlineStr">
        <is>
          <t>96</t>
        </is>
      </c>
      <c r="F583" t="inlineStr">
        <is>
          <t>0094</t>
        </is>
      </c>
      <c r="G583" t="inlineStr">
        <is>
          <t>5308258034</t>
        </is>
      </c>
      <c r="H583" t="n">
        <v>325.0</v>
      </c>
      <c r="I583" t="n">
        <v>309.52</v>
      </c>
      <c r="J583" t="n">
        <v>272.38</v>
      </c>
      <c r="K583" t="inlineStr">
        <is>
          <t>sale</t>
        </is>
      </c>
      <c r="L583" t="inlineStr">
        <is>
          <t/>
        </is>
      </c>
      <c r="M583" t="inlineStr">
        <is>
          <t/>
        </is>
      </c>
      <c r="N583" t="n">
        <v>0.0</v>
      </c>
      <c r="O583" t="n">
        <v>0.0</v>
      </c>
      <c r="P583" t="n">
        <v>243.77</v>
      </c>
      <c r="Q583" t="n">
        <v>243.77</v>
      </c>
      <c r="R583" t="n">
        <v>37.14</v>
      </c>
      <c r="S583" t="n">
        <v>37.14</v>
      </c>
      <c r="T583" t="n">
        <v>3.1</v>
      </c>
      <c r="U583" t="n">
        <v>3.1</v>
      </c>
      <c r="V583" t="n">
        <v>49.03</v>
      </c>
      <c r="W583" t="n">
        <v>49.03</v>
      </c>
      <c r="X583" t="n">
        <v>4.06</v>
      </c>
      <c r="Y583" t="n">
        <v>4.06</v>
      </c>
      <c r="Z583" t="n">
        <v>9.56</v>
      </c>
      <c r="AA583" t="n">
        <v>9.56</v>
      </c>
      <c r="AB583" t="n">
        <v>15.48</v>
      </c>
      <c r="AC583" t="n">
        <v>15.48</v>
      </c>
      <c r="AD583" t="n">
        <v>15.480000000000018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inlineStr">
        <is>
          <t>unreconciled</t>
        </is>
      </c>
      <c r="AM583" t="inlineStr">
        <is>
          <t>Order Amount Mismatch (POS&gt;3PO)</t>
        </is>
      </c>
      <c r="AN583" t="n">
        <v>15.48</v>
      </c>
      <c r="AO583" t="n">
        <f>ROUND(P583*100/H583,2)</f>
        <v>0.0</v>
      </c>
      <c r="AP583" t="n">
        <f>ROUND(Q583*100/I583,2)</f>
        <v>0.0</v>
      </c>
      <c r="AQ583"/>
      <c r="AR583"/>
      <c r="AS583" t="n">
        <v>0.0</v>
      </c>
    </row>
    <row r="584">
      <c r="A584" s="1" t="n">
        <v>45231.0</v>
      </c>
      <c r="B584" s="2" t="n">
        <v>45231.85545138889</v>
      </c>
      <c r="C584" t="inlineStr">
        <is>
          <t>3140094012084517</t>
        </is>
      </c>
      <c r="D584" t="inlineStr">
        <is>
          <t>POS0012</t>
        </is>
      </c>
      <c r="E584" t="inlineStr">
        <is>
          <t>31</t>
        </is>
      </c>
      <c r="F584" t="inlineStr">
        <is>
          <t>0094</t>
        </is>
      </c>
      <c r="G584" t="inlineStr">
        <is>
          <t>5308259148</t>
        </is>
      </c>
      <c r="H584" t="n">
        <v>283.0</v>
      </c>
      <c r="I584" t="n">
        <v>269.51</v>
      </c>
      <c r="J584" t="n">
        <v>232.37</v>
      </c>
      <c r="K584" t="inlineStr">
        <is>
          <t>sale</t>
        </is>
      </c>
      <c r="L584" t="inlineStr">
        <is>
          <t/>
        </is>
      </c>
      <c r="M584" t="inlineStr">
        <is>
          <t/>
        </is>
      </c>
      <c r="N584" t="n">
        <v>0.0</v>
      </c>
      <c r="O584" t="n">
        <v>0.0</v>
      </c>
      <c r="P584" t="n">
        <v>213.27</v>
      </c>
      <c r="Q584" t="n">
        <v>213.27</v>
      </c>
      <c r="R584" t="n">
        <v>37.14</v>
      </c>
      <c r="S584" t="n">
        <v>37.14</v>
      </c>
      <c r="T584" t="n">
        <v>2.7</v>
      </c>
      <c r="U584" t="n">
        <v>2.7</v>
      </c>
      <c r="V584" t="n">
        <v>41.83</v>
      </c>
      <c r="W584" t="n">
        <v>41.83</v>
      </c>
      <c r="X584" t="n">
        <v>3.54</v>
      </c>
      <c r="Y584" t="n">
        <v>3.54</v>
      </c>
      <c r="Z584" t="n">
        <v>8.17</v>
      </c>
      <c r="AA584" t="n">
        <v>8.17</v>
      </c>
      <c r="AB584" t="n">
        <v>13.48</v>
      </c>
      <c r="AC584" t="n">
        <v>13.48</v>
      </c>
      <c r="AD584" t="n">
        <v>13.490000000000009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inlineStr">
        <is>
          <t>unreconciled</t>
        </is>
      </c>
      <c r="AM584" t="inlineStr">
        <is>
          <t>Order Amount Mismatch (POS&gt;3PO)</t>
        </is>
      </c>
      <c r="AN584" t="n">
        <v>13.49</v>
      </c>
      <c r="AO584" t="n">
        <f>ROUND(P584*100/H584,2)</f>
        <v>0.0</v>
      </c>
      <c r="AP584" t="n">
        <f>ROUND(Q584*100/I584,2)</f>
        <v>0.0</v>
      </c>
      <c r="AQ584"/>
      <c r="AR584"/>
      <c r="AS584" t="n">
        <v>0.0</v>
      </c>
    </row>
    <row r="585">
      <c r="A585" s="1" t="n">
        <v>45232.0</v>
      </c>
      <c r="B585" s="2" t="n">
        <v>45232.77130787037</v>
      </c>
      <c r="C585" t="inlineStr">
        <is>
          <t>3140023012059008</t>
        </is>
      </c>
      <c r="D585" t="inlineStr">
        <is>
          <t>POS0012</t>
        </is>
      </c>
      <c r="E585" t="inlineStr">
        <is>
          <t>02</t>
        </is>
      </c>
      <c r="F585" t="inlineStr">
        <is>
          <t>0023</t>
        </is>
      </c>
      <c r="G585" t="inlineStr">
        <is>
          <t>5308267164</t>
        </is>
      </c>
      <c r="H585" t="n">
        <v>791.0</v>
      </c>
      <c r="I585" t="n">
        <v>753.32</v>
      </c>
      <c r="J585" t="n">
        <v>716.18</v>
      </c>
      <c r="K585" t="inlineStr">
        <is>
          <t>sale</t>
        </is>
      </c>
      <c r="L585" t="inlineStr">
        <is>
          <t/>
        </is>
      </c>
      <c r="M585" t="inlineStr">
        <is>
          <t/>
        </is>
      </c>
      <c r="N585" t="n">
        <v>0.0</v>
      </c>
      <c r="O585" t="n">
        <v>0.0</v>
      </c>
      <c r="P585" t="n">
        <v>582.01</v>
      </c>
      <c r="Q585" t="n">
        <v>582.02</v>
      </c>
      <c r="R585" t="n">
        <v>37.14</v>
      </c>
      <c r="S585" t="n">
        <v>37.14</v>
      </c>
      <c r="T585" t="n">
        <v>7.53</v>
      </c>
      <c r="U585" t="n">
        <v>7.53</v>
      </c>
      <c r="V585" t="n">
        <v>128.91</v>
      </c>
      <c r="W585" t="n">
        <v>128.91</v>
      </c>
      <c r="X585" t="n">
        <v>9.89</v>
      </c>
      <c r="Y585" t="n">
        <v>9.89</v>
      </c>
      <c r="Z585" t="n">
        <v>24.98</v>
      </c>
      <c r="AA585" t="n">
        <v>24.98</v>
      </c>
      <c r="AB585" t="n">
        <v>37.66</v>
      </c>
      <c r="AC585" t="n">
        <v>37.67</v>
      </c>
      <c r="AD585" t="n">
        <v>37.67999999999995</v>
      </c>
      <c r="AE585" t="n">
        <v>-0.009999999999990905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-0.010000000000005116</v>
      </c>
      <c r="AL585" t="inlineStr">
        <is>
          <t>unreconciled</t>
        </is>
      </c>
      <c r="AM585" t="inlineStr">
        <is>
          <t>Order Amount Mismatch (POS&gt;3PO)</t>
        </is>
      </c>
      <c r="AN585" t="n">
        <v>37.68</v>
      </c>
      <c r="AO585" t="n">
        <f>ROUND(P585*100/H585,2)</f>
        <v>0.0</v>
      </c>
      <c r="AP585" t="n">
        <f>ROUND(Q585*100/I585,2)</f>
        <v>0.0</v>
      </c>
      <c r="AQ585"/>
      <c r="AR585"/>
      <c r="AS585" t="n">
        <v>0.0</v>
      </c>
    </row>
    <row r="586">
      <c r="A586" s="1" t="n">
        <v>45232.0</v>
      </c>
      <c r="B586" s="2" t="n">
        <v>45232.85958333333</v>
      </c>
      <c r="C586" t="inlineStr">
        <is>
          <t>3140094012084893</t>
        </is>
      </c>
      <c r="D586" t="inlineStr">
        <is>
          <t>POS0012</t>
        </is>
      </c>
      <c r="E586" t="inlineStr">
        <is>
          <t>08</t>
        </is>
      </c>
      <c r="F586" t="inlineStr">
        <is>
          <t>0094</t>
        </is>
      </c>
      <c r="G586" t="inlineStr">
        <is>
          <t>5308277391</t>
        </is>
      </c>
      <c r="H586" t="n">
        <v>208.0</v>
      </c>
      <c r="I586" t="n">
        <v>198.09</v>
      </c>
      <c r="J586" t="n">
        <v>160.95</v>
      </c>
      <c r="K586" t="inlineStr">
        <is>
          <t>sale</t>
        </is>
      </c>
      <c r="L586" t="inlineStr">
        <is>
          <t/>
        </is>
      </c>
      <c r="M586" t="inlineStr">
        <is>
          <t/>
        </is>
      </c>
      <c r="N586" t="n">
        <v>0.0</v>
      </c>
      <c r="O586" t="n">
        <v>0.0</v>
      </c>
      <c r="P586" t="n">
        <v>158.86</v>
      </c>
      <c r="Q586" t="n">
        <v>158.87</v>
      </c>
      <c r="R586" t="n">
        <v>37.14</v>
      </c>
      <c r="S586" t="n">
        <v>37.14</v>
      </c>
      <c r="T586" t="n">
        <v>1.98</v>
      </c>
      <c r="U586" t="n">
        <v>1.98</v>
      </c>
      <c r="V586" t="n">
        <v>28.97</v>
      </c>
      <c r="W586" t="n">
        <v>28.97</v>
      </c>
      <c r="X586" t="n">
        <v>2.6</v>
      </c>
      <c r="Y586" t="n">
        <v>2.6</v>
      </c>
      <c r="Z586" t="n">
        <v>5.68</v>
      </c>
      <c r="AA586" t="n">
        <v>5.68</v>
      </c>
      <c r="AB586" t="n">
        <v>9.9</v>
      </c>
      <c r="AC586" t="n">
        <v>9.91</v>
      </c>
      <c r="AD586" t="n">
        <v>9.909999999999997</v>
      </c>
      <c r="AE586" t="n">
        <v>-0.009999999999990905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-0.009999999999999787</v>
      </c>
      <c r="AL586" t="inlineStr">
        <is>
          <t>unreconciled</t>
        </is>
      </c>
      <c r="AM586" t="inlineStr">
        <is>
          <t>Order Amount Mismatch (POS&gt;3PO)</t>
        </is>
      </c>
      <c r="AN586" t="n">
        <v>9.91</v>
      </c>
      <c r="AO586" t="n">
        <f>ROUND(P586*100/H586,2)</f>
        <v>0.0</v>
      </c>
      <c r="AP586" t="n">
        <f>ROUND(Q586*100/I586,2)</f>
        <v>0.0</v>
      </c>
      <c r="AQ586"/>
      <c r="AR586"/>
      <c r="AS586" t="n">
        <v>0.0</v>
      </c>
    </row>
    <row r="587">
      <c r="A587" s="1" t="n">
        <v>45235.0</v>
      </c>
      <c r="B587" s="2" t="n">
        <v>45235.84916666667</v>
      </c>
      <c r="C587" t="inlineStr">
        <is>
          <t>3140023012059849</t>
        </is>
      </c>
      <c r="D587" t="inlineStr">
        <is>
          <t>POS0012</t>
        </is>
      </c>
      <c r="E587" t="inlineStr">
        <is>
          <t>41</t>
        </is>
      </c>
      <c r="F587" t="inlineStr">
        <is>
          <t>0023</t>
        </is>
      </c>
      <c r="G587" t="inlineStr">
        <is>
          <t>5308278382</t>
        </is>
      </c>
      <c r="H587" t="n">
        <v>218.0</v>
      </c>
      <c r="I587" t="n">
        <v>207.62</v>
      </c>
      <c r="J587" t="n">
        <v>170.48</v>
      </c>
      <c r="K587" t="inlineStr">
        <is>
          <t>sale</t>
        </is>
      </c>
      <c r="L587" t="inlineStr">
        <is>
          <t/>
        </is>
      </c>
      <c r="M587" t="inlineStr">
        <is>
          <t/>
        </is>
      </c>
      <c r="N587" t="n">
        <v>0.0</v>
      </c>
      <c r="O587" t="n">
        <v>0.0</v>
      </c>
      <c r="P587" t="n">
        <v>166.12</v>
      </c>
      <c r="Q587" t="n">
        <v>166.1</v>
      </c>
      <c r="R587" t="n">
        <v>37.14</v>
      </c>
      <c r="S587" t="n">
        <v>37.14</v>
      </c>
      <c r="T587" t="n">
        <v>2.08</v>
      </c>
      <c r="U587" t="n">
        <v>2.08</v>
      </c>
      <c r="V587" t="n">
        <v>30.69</v>
      </c>
      <c r="W587" t="n">
        <v>30.69</v>
      </c>
      <c r="X587" t="n">
        <v>2.72</v>
      </c>
      <c r="Y587" t="n">
        <v>2.72</v>
      </c>
      <c r="Z587" t="n">
        <v>6.01</v>
      </c>
      <c r="AA587" t="n">
        <v>6.01</v>
      </c>
      <c r="AB587" t="n">
        <v>10.38</v>
      </c>
      <c r="AC587" t="n">
        <v>10.38</v>
      </c>
      <c r="AD587" t="n">
        <v>10.379999999999995</v>
      </c>
      <c r="AE587" t="n">
        <v>0.020000000000010232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inlineStr">
        <is>
          <t>unreconciled</t>
        </is>
      </c>
      <c r="AM587" t="inlineStr">
        <is>
          <t>Order Amount Mismatch (POS&gt;3PO)</t>
        </is>
      </c>
      <c r="AN587" t="n">
        <v>10.38</v>
      </c>
      <c r="AO587" t="n">
        <f>ROUND(P587*100/H587,2)</f>
        <v>0.0</v>
      </c>
      <c r="AP587" t="n">
        <f>ROUND(Q587*100/I587,2)</f>
        <v>0.0</v>
      </c>
      <c r="AQ587"/>
      <c r="AR587"/>
      <c r="AS587" t="n">
        <v>0.0</v>
      </c>
    </row>
    <row r="588">
      <c r="A588" s="1" t="n">
        <v>45231.0</v>
      </c>
      <c r="B588" s="2" t="n">
        <v>45231.755428240744</v>
      </c>
      <c r="C588" t="inlineStr">
        <is>
          <t>3140094012084453</t>
        </is>
      </c>
      <c r="D588" t="inlineStr">
        <is>
          <t>POS0012</t>
        </is>
      </c>
      <c r="E588" t="inlineStr">
        <is>
          <t>67</t>
        </is>
      </c>
      <c r="F588" t="inlineStr">
        <is>
          <t>0094</t>
        </is>
      </c>
      <c r="G588" t="inlineStr">
        <is>
          <t>5308303832</t>
        </is>
      </c>
      <c r="H588" t="n">
        <v>487.0</v>
      </c>
      <c r="I588" t="n">
        <v>463.78</v>
      </c>
      <c r="J588" t="n">
        <v>426.64</v>
      </c>
      <c r="K588" t="inlineStr">
        <is>
          <t>sale</t>
        </is>
      </c>
      <c r="L588" t="inlineStr">
        <is>
          <t/>
        </is>
      </c>
      <c r="M588" t="inlineStr">
        <is>
          <t/>
        </is>
      </c>
      <c r="N588" t="n">
        <v>0.0</v>
      </c>
      <c r="O588" t="n">
        <v>0.0</v>
      </c>
      <c r="P588" t="n">
        <v>361.33</v>
      </c>
      <c r="Q588" t="n">
        <v>361.34</v>
      </c>
      <c r="R588" t="n">
        <v>37.14</v>
      </c>
      <c r="S588" t="n">
        <v>37.14</v>
      </c>
      <c r="T588" t="n">
        <v>4.64</v>
      </c>
      <c r="U588" t="n">
        <v>4.64</v>
      </c>
      <c r="V588" t="n">
        <v>76.8</v>
      </c>
      <c r="W588" t="n">
        <v>76.8</v>
      </c>
      <c r="X588" t="n">
        <v>6.09</v>
      </c>
      <c r="Y588" t="n">
        <v>6.09</v>
      </c>
      <c r="Z588" t="n">
        <v>14.92</v>
      </c>
      <c r="AA588" t="n">
        <v>14.92</v>
      </c>
      <c r="AB588" t="n">
        <v>23.2</v>
      </c>
      <c r="AC588" t="n">
        <v>23.19</v>
      </c>
      <c r="AD588" t="n">
        <v>23.220000000000027</v>
      </c>
      <c r="AE588" t="n">
        <v>-0.009999999999990905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0.00999999999999801</v>
      </c>
      <c r="AL588" t="inlineStr">
        <is>
          <t>unreconciled</t>
        </is>
      </c>
      <c r="AM588" t="inlineStr">
        <is>
          <t>Order Amount Mismatch (POS&gt;3PO)</t>
        </is>
      </c>
      <c r="AN588" t="n">
        <v>23.22</v>
      </c>
      <c r="AO588" t="n">
        <f>ROUND(P588*100/H588,2)</f>
        <v>0.0</v>
      </c>
      <c r="AP588" t="n">
        <f>ROUND(Q588*100/I588,2)</f>
        <v>0.0</v>
      </c>
      <c r="AQ588"/>
      <c r="AR588"/>
      <c r="AS588" t="n">
        <v>0.0</v>
      </c>
    </row>
    <row r="589">
      <c r="A589" s="1" t="n">
        <v>45235.0</v>
      </c>
      <c r="B589" s="2" t="n">
        <v>45235.44</v>
      </c>
      <c r="C589" t="inlineStr">
        <is>
          <t>3140023012059738</t>
        </is>
      </c>
      <c r="D589" t="inlineStr">
        <is>
          <t>POS0012</t>
        </is>
      </c>
      <c r="E589" t="inlineStr">
        <is>
          <t>30</t>
        </is>
      </c>
      <c r="F589" t="inlineStr">
        <is>
          <t>0023</t>
        </is>
      </c>
      <c r="G589" t="inlineStr">
        <is>
          <t>5308305627</t>
        </is>
      </c>
      <c r="H589" t="n">
        <v>349.0</v>
      </c>
      <c r="I589" t="n">
        <v>332.38</v>
      </c>
      <c r="J589" t="n">
        <v>295.24</v>
      </c>
      <c r="K589" t="inlineStr">
        <is>
          <t>sale</t>
        </is>
      </c>
      <c r="L589" t="inlineStr">
        <is>
          <t/>
        </is>
      </c>
      <c r="M589" t="inlineStr">
        <is>
          <t/>
        </is>
      </c>
      <c r="N589" t="n">
        <v>0.0</v>
      </c>
      <c r="O589" t="n">
        <v>0.0</v>
      </c>
      <c r="P589" t="n">
        <v>261.21</v>
      </c>
      <c r="Q589" t="n">
        <v>261.19</v>
      </c>
      <c r="R589" t="n">
        <v>37.14</v>
      </c>
      <c r="S589" t="n">
        <v>37.14</v>
      </c>
      <c r="T589" t="n">
        <v>3.32</v>
      </c>
      <c r="U589" t="n">
        <v>3.32</v>
      </c>
      <c r="V589" t="n">
        <v>53.14</v>
      </c>
      <c r="W589" t="n">
        <v>53.14</v>
      </c>
      <c r="X589" t="n">
        <v>4.36</v>
      </c>
      <c r="Y589" t="n">
        <v>4.36</v>
      </c>
      <c r="Z589" t="n">
        <v>10.35</v>
      </c>
      <c r="AA589" t="n">
        <v>10.35</v>
      </c>
      <c r="AB589" t="n">
        <v>16.62</v>
      </c>
      <c r="AC589" t="n">
        <v>16.62</v>
      </c>
      <c r="AD589" t="n">
        <v>16.620000000000005</v>
      </c>
      <c r="AE589" t="n">
        <v>0.01999999999998181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inlineStr">
        <is>
          <t>unreconciled</t>
        </is>
      </c>
      <c r="AM589" t="inlineStr">
        <is>
          <t>Order Amount Mismatch (POS&gt;3PO)</t>
        </is>
      </c>
      <c r="AN589" t="n">
        <v>16.62</v>
      </c>
      <c r="AO589" t="n">
        <f>ROUND(P589*100/H589,2)</f>
        <v>0.0</v>
      </c>
      <c r="AP589" t="n">
        <f>ROUND(Q589*100/I589,2)</f>
        <v>0.0</v>
      </c>
      <c r="AQ589"/>
      <c r="AR589"/>
      <c r="AS589" t="n">
        <v>0.0</v>
      </c>
    </row>
    <row r="590">
      <c r="A590" s="1" t="n">
        <v>45231.0</v>
      </c>
      <c r="B590" s="2" t="n">
        <v>45231.80542824074</v>
      </c>
      <c r="C590" t="inlineStr">
        <is>
          <t>3140023012058796</t>
        </is>
      </c>
      <c r="D590" t="inlineStr">
        <is>
          <t>POS0012</t>
        </is>
      </c>
      <c r="E590" t="inlineStr">
        <is>
          <t>90</t>
        </is>
      </c>
      <c r="F590" t="inlineStr">
        <is>
          <t>0023</t>
        </is>
      </c>
      <c r="G590" t="inlineStr">
        <is>
          <t>5308313372</t>
        </is>
      </c>
      <c r="H590" t="n">
        <v>840.0</v>
      </c>
      <c r="I590" t="n">
        <v>799.98</v>
      </c>
      <c r="J590" t="n">
        <v>762.84</v>
      </c>
      <c r="K590" t="inlineStr">
        <is>
          <t>sale</t>
        </is>
      </c>
      <c r="L590" t="inlineStr">
        <is>
          <t/>
        </is>
      </c>
      <c r="M590" t="inlineStr">
        <is>
          <t/>
        </is>
      </c>
      <c r="N590" t="n">
        <v>0.0</v>
      </c>
      <c r="O590" t="n">
        <v>0.0</v>
      </c>
      <c r="P590" t="n">
        <v>617.56</v>
      </c>
      <c r="Q590" t="n">
        <v>617.54</v>
      </c>
      <c r="R590" t="n">
        <v>37.14</v>
      </c>
      <c r="S590" t="n">
        <v>37.14</v>
      </c>
      <c r="T590" t="n">
        <v>8.0</v>
      </c>
      <c r="U590" t="n">
        <v>8.0</v>
      </c>
      <c r="V590" t="n">
        <v>137.31</v>
      </c>
      <c r="W590" t="n">
        <v>137.31</v>
      </c>
      <c r="X590" t="n">
        <v>10.5</v>
      </c>
      <c r="Y590" t="n">
        <v>10.5</v>
      </c>
      <c r="Z590" t="n">
        <v>26.61</v>
      </c>
      <c r="AA590" t="n">
        <v>26.61</v>
      </c>
      <c r="AB590" t="n">
        <v>40.0</v>
      </c>
      <c r="AC590" t="n">
        <v>40.0</v>
      </c>
      <c r="AD590" t="n">
        <v>40.01999999999998</v>
      </c>
      <c r="AE590" t="n">
        <v>0.01999999999998181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inlineStr">
        <is>
          <t>unreconciled</t>
        </is>
      </c>
      <c r="AM590" t="inlineStr">
        <is>
          <t>Order Amount Mismatch (POS&gt;3PO)</t>
        </is>
      </c>
      <c r="AN590" t="n">
        <v>40.02</v>
      </c>
      <c r="AO590" t="n">
        <f>ROUND(P590*100/H590,2)</f>
        <v>0.0</v>
      </c>
      <c r="AP590" t="n">
        <f>ROUND(Q590*100/I590,2)</f>
        <v>0.0</v>
      </c>
      <c r="AQ590"/>
      <c r="AR590"/>
      <c r="AS590" t="n">
        <v>0.0</v>
      </c>
    </row>
    <row r="591">
      <c r="A591" s="1" t="n">
        <v>45232.0</v>
      </c>
      <c r="B591" s="2" t="n">
        <v>45232.85364583333</v>
      </c>
      <c r="C591" t="inlineStr">
        <is>
          <t>3140023012059048</t>
        </is>
      </c>
      <c r="D591" t="inlineStr">
        <is>
          <t>POS0012</t>
        </is>
      </c>
      <c r="E591" t="inlineStr">
        <is>
          <t>42</t>
        </is>
      </c>
      <c r="F591" t="inlineStr">
        <is>
          <t>0023</t>
        </is>
      </c>
      <c r="G591" t="inlineStr">
        <is>
          <t>5308322750</t>
        </is>
      </c>
      <c r="H591" t="n">
        <v>252.0</v>
      </c>
      <c r="I591" t="n">
        <v>239.98</v>
      </c>
      <c r="J591" t="n">
        <v>202.84</v>
      </c>
      <c r="K591" t="inlineStr">
        <is>
          <t>sale</t>
        </is>
      </c>
      <c r="L591" t="inlineStr">
        <is>
          <t/>
        </is>
      </c>
      <c r="M591" t="inlineStr">
        <is>
          <t/>
        </is>
      </c>
      <c r="N591" t="n">
        <v>0.0</v>
      </c>
      <c r="O591" t="n">
        <v>0.0</v>
      </c>
      <c r="P591" t="n">
        <v>190.78</v>
      </c>
      <c r="Q591" t="n">
        <v>190.76</v>
      </c>
      <c r="R591" t="n">
        <v>37.14</v>
      </c>
      <c r="S591" t="n">
        <v>37.14</v>
      </c>
      <c r="T591" t="n">
        <v>2.4</v>
      </c>
      <c r="U591" t="n">
        <v>2.4</v>
      </c>
      <c r="V591" t="n">
        <v>36.51</v>
      </c>
      <c r="W591" t="n">
        <v>36.51</v>
      </c>
      <c r="X591" t="n">
        <v>3.15</v>
      </c>
      <c r="Y591" t="n">
        <v>3.15</v>
      </c>
      <c r="Z591" t="n">
        <v>7.14</v>
      </c>
      <c r="AA591" t="n">
        <v>7.14</v>
      </c>
      <c r="AB591" t="n">
        <v>12.0</v>
      </c>
      <c r="AC591" t="n">
        <v>12.0</v>
      </c>
      <c r="AD591" t="n">
        <v>12.02000000000001</v>
      </c>
      <c r="AE591" t="n">
        <v>0.020000000000010232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inlineStr">
        <is>
          <t>unreconciled</t>
        </is>
      </c>
      <c r="AM591" t="inlineStr">
        <is>
          <t>Order Amount Mismatch (POS&gt;3PO)</t>
        </is>
      </c>
      <c r="AN591" t="n">
        <v>12.02</v>
      </c>
      <c r="AO591" t="n">
        <f>ROUND(P591*100/H591,2)</f>
        <v>0.0</v>
      </c>
      <c r="AP591" t="n">
        <f>ROUND(Q591*100/I591,2)</f>
        <v>0.0</v>
      </c>
      <c r="AQ591"/>
      <c r="AR591"/>
      <c r="AS591" t="n">
        <v>0.0</v>
      </c>
    </row>
    <row r="592">
      <c r="A592" s="1" t="n">
        <v>45232.0</v>
      </c>
      <c r="B592" s="2" t="n">
        <v>45232.88538194444</v>
      </c>
      <c r="C592" t="inlineStr">
        <is>
          <t>3140094012084916</t>
        </is>
      </c>
      <c r="D592" t="inlineStr">
        <is>
          <t>POS0012</t>
        </is>
      </c>
      <c r="E592" t="inlineStr">
        <is>
          <t>31</t>
        </is>
      </c>
      <c r="F592" t="inlineStr">
        <is>
          <t>0094</t>
        </is>
      </c>
      <c r="G592" t="inlineStr">
        <is>
          <t>5308327354</t>
        </is>
      </c>
      <c r="H592" t="n">
        <v>399.0</v>
      </c>
      <c r="I592" t="n">
        <v>379.98</v>
      </c>
      <c r="J592" t="n">
        <v>342.84</v>
      </c>
      <c r="K592" t="inlineStr">
        <is>
          <t>sale</t>
        </is>
      </c>
      <c r="L592" t="inlineStr">
        <is>
          <t/>
        </is>
      </c>
      <c r="M592" t="inlineStr">
        <is>
          <t/>
        </is>
      </c>
      <c r="N592" t="n">
        <v>0.0</v>
      </c>
      <c r="O592" t="n">
        <v>0.0</v>
      </c>
      <c r="P592" t="n">
        <v>297.47</v>
      </c>
      <c r="Q592" t="n">
        <v>297.45</v>
      </c>
      <c r="R592" t="n">
        <v>37.14</v>
      </c>
      <c r="S592" t="n">
        <v>37.14</v>
      </c>
      <c r="T592" t="n">
        <v>3.8</v>
      </c>
      <c r="U592" t="n">
        <v>3.8</v>
      </c>
      <c r="V592" t="n">
        <v>61.71</v>
      </c>
      <c r="W592" t="n">
        <v>61.71</v>
      </c>
      <c r="X592" t="n">
        <v>4.99</v>
      </c>
      <c r="Y592" t="n">
        <v>4.99</v>
      </c>
      <c r="Z592" t="n">
        <v>12.01</v>
      </c>
      <c r="AA592" t="n">
        <v>12.01</v>
      </c>
      <c r="AB592" t="n">
        <v>19.0</v>
      </c>
      <c r="AC592" t="n">
        <v>19.0</v>
      </c>
      <c r="AD592" t="n">
        <v>19.019999999999982</v>
      </c>
      <c r="AE592" t="n">
        <v>0.020000000000038654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inlineStr">
        <is>
          <t>unreconciled</t>
        </is>
      </c>
      <c r="AM592" t="inlineStr">
        <is>
          <t>Order Amount Mismatch (POS&gt;3PO)</t>
        </is>
      </c>
      <c r="AN592" t="n">
        <v>19.02</v>
      </c>
      <c r="AO592" t="n">
        <f>ROUND(P592*100/H592,2)</f>
        <v>0.0</v>
      </c>
      <c r="AP592" t="n">
        <f>ROUND(Q592*100/I592,2)</f>
        <v>0.0</v>
      </c>
      <c r="AQ592"/>
      <c r="AR592"/>
      <c r="AS592" t="n">
        <v>0.0</v>
      </c>
    </row>
    <row r="593">
      <c r="A593" s="1" t="n">
        <v>45231.0</v>
      </c>
      <c r="B593" s="2" t="n">
        <v>45231.78603009259</v>
      </c>
      <c r="C593" t="inlineStr">
        <is>
          <t>3140094012084474</t>
        </is>
      </c>
      <c r="D593" t="inlineStr">
        <is>
          <t>POS0012</t>
        </is>
      </c>
      <c r="E593" t="inlineStr">
        <is>
          <t>88</t>
        </is>
      </c>
      <c r="F593" t="inlineStr">
        <is>
          <t>0094</t>
        </is>
      </c>
      <c r="G593" t="inlineStr">
        <is>
          <t>5308339898</t>
        </is>
      </c>
      <c r="H593" t="n">
        <v>657.0</v>
      </c>
      <c r="I593" t="n">
        <v>625.71</v>
      </c>
      <c r="J593" t="n">
        <v>588.57</v>
      </c>
      <c r="K593" t="inlineStr">
        <is>
          <t>sale</t>
        </is>
      </c>
      <c r="L593" t="inlineStr">
        <is>
          <t/>
        </is>
      </c>
      <c r="M593" t="inlineStr">
        <is>
          <t/>
        </is>
      </c>
      <c r="N593" t="n">
        <v>0.0</v>
      </c>
      <c r="O593" t="n">
        <v>0.0</v>
      </c>
      <c r="P593" t="n">
        <v>484.75</v>
      </c>
      <c r="Q593" t="n">
        <v>484.76</v>
      </c>
      <c r="R593" t="n">
        <v>37.14</v>
      </c>
      <c r="S593" t="n">
        <v>37.14</v>
      </c>
      <c r="T593" t="n">
        <v>6.26</v>
      </c>
      <c r="U593" t="n">
        <v>6.26</v>
      </c>
      <c r="V593" t="n">
        <v>105.94</v>
      </c>
      <c r="W593" t="n">
        <v>105.94</v>
      </c>
      <c r="X593" t="n">
        <v>8.21</v>
      </c>
      <c r="Y593" t="n">
        <v>8.21</v>
      </c>
      <c r="Z593" t="n">
        <v>20.55</v>
      </c>
      <c r="AA593" t="n">
        <v>20.55</v>
      </c>
      <c r="AB593" t="n">
        <v>31.28</v>
      </c>
      <c r="AC593" t="n">
        <v>31.29</v>
      </c>
      <c r="AD593" t="n">
        <v>31.289999999999964</v>
      </c>
      <c r="AE593" t="n">
        <v>-0.009999999999990905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-0.00999999999999801</v>
      </c>
      <c r="AL593" t="inlineStr">
        <is>
          <t>unreconciled</t>
        </is>
      </c>
      <c r="AM593" t="inlineStr">
        <is>
          <t>Order Amount Mismatch (POS&gt;3PO)</t>
        </is>
      </c>
      <c r="AN593" t="n">
        <v>31.29</v>
      </c>
      <c r="AO593" t="n">
        <f>ROUND(P593*100/H593,2)</f>
        <v>0.0</v>
      </c>
      <c r="AP593" t="n">
        <f>ROUND(Q593*100/I593,2)</f>
        <v>0.0</v>
      </c>
      <c r="AQ593"/>
      <c r="AR593"/>
      <c r="AS593" t="n">
        <v>0.0</v>
      </c>
    </row>
    <row r="594">
      <c r="A594" s="1" t="n">
        <v>45234.0</v>
      </c>
      <c r="B594" s="2" t="n">
        <v>45234.70375</v>
      </c>
      <c r="C594" t="inlineStr">
        <is>
          <t>3140023012059528</t>
        </is>
      </c>
      <c r="D594" t="inlineStr">
        <is>
          <t>POS0012</t>
        </is>
      </c>
      <c r="E594" t="inlineStr">
        <is>
          <t>20</t>
        </is>
      </c>
      <c r="F594" t="inlineStr">
        <is>
          <t>0023</t>
        </is>
      </c>
      <c r="G594" t="inlineStr">
        <is>
          <t>5308341149</t>
        </is>
      </c>
      <c r="H594" t="n">
        <v>898.0</v>
      </c>
      <c r="I594" t="n">
        <v>855.25</v>
      </c>
      <c r="J594" t="n">
        <v>818.11</v>
      </c>
      <c r="K594" t="inlineStr">
        <is>
          <t>sale</t>
        </is>
      </c>
      <c r="L594" t="inlineStr">
        <is>
          <t/>
        </is>
      </c>
      <c r="M594" t="inlineStr">
        <is>
          <t/>
        </is>
      </c>
      <c r="N594" t="n">
        <v>0.0</v>
      </c>
      <c r="O594" t="n">
        <v>0.0</v>
      </c>
      <c r="P594" t="n">
        <v>659.68</v>
      </c>
      <c r="Q594" t="n">
        <v>659.66</v>
      </c>
      <c r="R594" t="n">
        <v>37.14</v>
      </c>
      <c r="S594" t="n">
        <v>37.14</v>
      </c>
      <c r="T594" t="n">
        <v>8.55</v>
      </c>
      <c r="U594" t="n">
        <v>8.55</v>
      </c>
      <c r="V594" t="n">
        <v>147.26</v>
      </c>
      <c r="W594" t="n">
        <v>147.26</v>
      </c>
      <c r="X594" t="n">
        <v>11.23</v>
      </c>
      <c r="Y594" t="n">
        <v>11.23</v>
      </c>
      <c r="Z594" t="n">
        <v>28.53</v>
      </c>
      <c r="AA594" t="n">
        <v>28.53</v>
      </c>
      <c r="AB594" t="n">
        <v>42.76</v>
      </c>
      <c r="AC594" t="n">
        <v>42.76</v>
      </c>
      <c r="AD594" t="n">
        <v>42.75</v>
      </c>
      <c r="AE594" t="n">
        <v>0.01999999999998181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inlineStr">
        <is>
          <t>unreconciled</t>
        </is>
      </c>
      <c r="AM594" t="inlineStr">
        <is>
          <t>Order Amount Mismatch (POS&gt;3PO)</t>
        </is>
      </c>
      <c r="AN594" t="n">
        <v>42.75</v>
      </c>
      <c r="AO594" t="n">
        <f>ROUND(P594*100/H594,2)</f>
        <v>0.0</v>
      </c>
      <c r="AP594" t="n">
        <f>ROUND(Q594*100/I594,2)</f>
        <v>0.0</v>
      </c>
      <c r="AQ594"/>
      <c r="AR594"/>
      <c r="AS594" t="n">
        <v>0.0</v>
      </c>
    </row>
    <row r="595">
      <c r="A595" s="1" t="n">
        <v>45235.0</v>
      </c>
      <c r="B595" s="2" t="n">
        <v>45235.86435185185</v>
      </c>
      <c r="C595" t="inlineStr">
        <is>
          <t>3140023012059859</t>
        </is>
      </c>
      <c r="D595" t="inlineStr">
        <is>
          <t>POS0012</t>
        </is>
      </c>
      <c r="E595" t="inlineStr">
        <is>
          <t>51</t>
        </is>
      </c>
      <c r="F595" t="inlineStr">
        <is>
          <t>0023</t>
        </is>
      </c>
      <c r="G595" t="inlineStr">
        <is>
          <t>5308365387</t>
        </is>
      </c>
      <c r="H595" t="n">
        <v>159.0</v>
      </c>
      <c r="I595" t="n">
        <v>151.43</v>
      </c>
      <c r="J595" t="n">
        <v>114.29</v>
      </c>
      <c r="K595" t="inlineStr">
        <is>
          <t>sale</t>
        </is>
      </c>
      <c r="L595" t="inlineStr">
        <is>
          <t/>
        </is>
      </c>
      <c r="M595" t="inlineStr">
        <is>
          <t/>
        </is>
      </c>
      <c r="N595" t="n">
        <v>0.0</v>
      </c>
      <c r="O595" t="n">
        <v>0.0</v>
      </c>
      <c r="P595" t="n">
        <v>123.3</v>
      </c>
      <c r="Q595" t="n">
        <v>123.29</v>
      </c>
      <c r="R595" t="n">
        <v>37.14</v>
      </c>
      <c r="S595" t="n">
        <v>37.14</v>
      </c>
      <c r="T595" t="n">
        <v>1.51</v>
      </c>
      <c r="U595" t="n">
        <v>1.51</v>
      </c>
      <c r="V595" t="n">
        <v>20.57</v>
      </c>
      <c r="W595" t="n">
        <v>20.57</v>
      </c>
      <c r="X595" t="n">
        <v>1.99</v>
      </c>
      <c r="Y595" t="n">
        <v>1.99</v>
      </c>
      <c r="Z595" t="n">
        <v>4.06</v>
      </c>
      <c r="AA595" t="n">
        <v>4.06</v>
      </c>
      <c r="AB595" t="n">
        <v>7.58</v>
      </c>
      <c r="AC595" t="n">
        <v>7.57</v>
      </c>
      <c r="AD595" t="n">
        <v>7.569999999999993</v>
      </c>
      <c r="AE595" t="n">
        <v>0.009999999999990905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0.009999999999999787</v>
      </c>
      <c r="AL595" t="inlineStr">
        <is>
          <t>unreconciled</t>
        </is>
      </c>
      <c r="AM595" t="inlineStr">
        <is>
          <t>Order Amount Mismatch (POS&gt;3PO)</t>
        </is>
      </c>
      <c r="AN595" t="n">
        <v>7.57</v>
      </c>
      <c r="AO595" t="n">
        <f>ROUND(P595*100/H595,2)</f>
        <v>0.0</v>
      </c>
      <c r="AP595" t="n">
        <f>ROUND(Q595*100/I595,2)</f>
        <v>0.0</v>
      </c>
      <c r="AQ595"/>
      <c r="AR595"/>
      <c r="AS595" t="n">
        <v>0.0</v>
      </c>
    </row>
    <row r="596">
      <c r="A596" s="1" t="n">
        <v>45232.0</v>
      </c>
      <c r="B596" s="2" t="n">
        <v>45232.776712962965</v>
      </c>
      <c r="C596" t="inlineStr">
        <is>
          <t>3140023012059011</t>
        </is>
      </c>
      <c r="D596" t="inlineStr">
        <is>
          <t>POS0012</t>
        </is>
      </c>
      <c r="E596" t="inlineStr">
        <is>
          <t>05</t>
        </is>
      </c>
      <c r="F596" t="inlineStr">
        <is>
          <t>0023</t>
        </is>
      </c>
      <c r="G596" t="inlineStr">
        <is>
          <t>5308365439</t>
        </is>
      </c>
      <c r="H596" t="n">
        <v>353.0</v>
      </c>
      <c r="I596" t="n">
        <v>336.18</v>
      </c>
      <c r="J596" t="n">
        <v>299.04</v>
      </c>
      <c r="K596" t="inlineStr">
        <is>
          <t>sale</t>
        </is>
      </c>
      <c r="L596" t="inlineStr">
        <is>
          <t/>
        </is>
      </c>
      <c r="M596" t="inlineStr">
        <is>
          <t/>
        </is>
      </c>
      <c r="N596" t="n">
        <v>0.0</v>
      </c>
      <c r="O596" t="n">
        <v>0.0</v>
      </c>
      <c r="P596" t="n">
        <v>264.1</v>
      </c>
      <c r="Q596" t="n">
        <v>264.09</v>
      </c>
      <c r="R596" t="n">
        <v>37.14</v>
      </c>
      <c r="S596" t="n">
        <v>37.14</v>
      </c>
      <c r="T596" t="n">
        <v>3.36</v>
      </c>
      <c r="U596" t="n">
        <v>3.36</v>
      </c>
      <c r="V596" t="n">
        <v>53.83</v>
      </c>
      <c r="W596" t="n">
        <v>53.83</v>
      </c>
      <c r="X596" t="n">
        <v>4.41</v>
      </c>
      <c r="Y596" t="n">
        <v>4.41</v>
      </c>
      <c r="Z596" t="n">
        <v>10.48</v>
      </c>
      <c r="AA596" t="n">
        <v>10.48</v>
      </c>
      <c r="AB596" t="n">
        <v>16.82</v>
      </c>
      <c r="AC596" t="n">
        <v>16.81</v>
      </c>
      <c r="AD596" t="n">
        <v>16.819999999999993</v>
      </c>
      <c r="AE596" t="n">
        <v>0.010000000000047748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0.010000000000001563</v>
      </c>
      <c r="AL596" t="inlineStr">
        <is>
          <t>unreconciled</t>
        </is>
      </c>
      <c r="AM596" t="inlineStr">
        <is>
          <t>Order Amount Mismatch (POS&gt;3PO)</t>
        </is>
      </c>
      <c r="AN596" t="n">
        <v>16.82</v>
      </c>
      <c r="AO596" t="n">
        <f>ROUND(P596*100/H596,2)</f>
        <v>0.0</v>
      </c>
      <c r="AP596" t="n">
        <f>ROUND(Q596*100/I596,2)</f>
        <v>0.0</v>
      </c>
      <c r="AQ596"/>
      <c r="AR596"/>
      <c r="AS596" t="n">
        <v>0.0</v>
      </c>
    </row>
    <row r="597">
      <c r="A597" s="1" t="n">
        <v>45233.0</v>
      </c>
      <c r="B597" s="2" t="n">
        <v>45233.34912037037</v>
      </c>
      <c r="C597" t="inlineStr">
        <is>
          <t>3140023012059173</t>
        </is>
      </c>
      <c r="D597" t="inlineStr">
        <is>
          <t>POS0012</t>
        </is>
      </c>
      <c r="E597" t="inlineStr">
        <is>
          <t>66</t>
        </is>
      </c>
      <c r="F597" t="inlineStr">
        <is>
          <t>0023</t>
        </is>
      </c>
      <c r="G597" t="inlineStr">
        <is>
          <t>5308372429</t>
        </is>
      </c>
      <c r="H597" t="n">
        <v>533.0</v>
      </c>
      <c r="I597" t="n">
        <v>507.62</v>
      </c>
      <c r="J597" t="n">
        <v>470.48</v>
      </c>
      <c r="K597" t="inlineStr">
        <is>
          <t>sale</t>
        </is>
      </c>
      <c r="L597" t="inlineStr">
        <is>
          <t/>
        </is>
      </c>
      <c r="M597" t="inlineStr">
        <is>
          <t/>
        </is>
      </c>
      <c r="N597" t="n">
        <v>0.0</v>
      </c>
      <c r="O597" t="n">
        <v>0.0</v>
      </c>
      <c r="P597" t="n">
        <v>394.75</v>
      </c>
      <c r="Q597" t="n">
        <v>394.73</v>
      </c>
      <c r="R597" t="n">
        <v>37.14</v>
      </c>
      <c r="S597" t="n">
        <v>37.14</v>
      </c>
      <c r="T597" t="n">
        <v>5.08</v>
      </c>
      <c r="U597" t="n">
        <v>5.08</v>
      </c>
      <c r="V597" t="n">
        <v>84.69</v>
      </c>
      <c r="W597" t="n">
        <v>84.69</v>
      </c>
      <c r="X597" t="n">
        <v>6.66</v>
      </c>
      <c r="Y597" t="n">
        <v>6.66</v>
      </c>
      <c r="Z597" t="n">
        <v>16.44</v>
      </c>
      <c r="AA597" t="n">
        <v>16.44</v>
      </c>
      <c r="AB597" t="n">
        <v>25.38</v>
      </c>
      <c r="AC597" t="n">
        <v>25.38</v>
      </c>
      <c r="AD597" t="n">
        <v>25.379999999999995</v>
      </c>
      <c r="AE597" t="n">
        <v>0.01999999999998181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inlineStr">
        <is>
          <t>unreconciled</t>
        </is>
      </c>
      <c r="AM597" t="inlineStr">
        <is>
          <t>Order Amount Mismatch (POS&gt;3PO)</t>
        </is>
      </c>
      <c r="AN597" t="n">
        <v>25.38</v>
      </c>
      <c r="AO597" t="n">
        <f>ROUND(P597*100/H597,2)</f>
        <v>0.0</v>
      </c>
      <c r="AP597" t="n">
        <f>ROUND(Q597*100/I597,2)</f>
        <v>0.0</v>
      </c>
      <c r="AQ597"/>
      <c r="AR597"/>
      <c r="AS597" t="n">
        <v>0.0</v>
      </c>
    </row>
    <row r="598">
      <c r="A598" s="1" t="n">
        <v>45232.0</v>
      </c>
      <c r="B598" s="2" t="n">
        <v>45232.50344907407</v>
      </c>
      <c r="C598" t="inlineStr">
        <is>
          <t>3140094012084661</t>
        </is>
      </c>
      <c r="D598" t="inlineStr">
        <is>
          <t>POS0012</t>
        </is>
      </c>
      <c r="E598" t="inlineStr">
        <is>
          <t>75</t>
        </is>
      </c>
      <c r="F598" t="inlineStr">
        <is>
          <t>0094</t>
        </is>
      </c>
      <c r="G598" t="inlineStr">
        <is>
          <t>5308379545</t>
        </is>
      </c>
      <c r="H598" t="n">
        <v>189.0</v>
      </c>
      <c r="I598" t="n">
        <v>179.98</v>
      </c>
      <c r="J598" t="n">
        <v>142.84</v>
      </c>
      <c r="K598" t="inlineStr">
        <is>
          <t>sale</t>
        </is>
      </c>
      <c r="L598" t="inlineStr">
        <is>
          <t/>
        </is>
      </c>
      <c r="M598" t="inlineStr">
        <is>
          <t/>
        </is>
      </c>
      <c r="N598" t="n">
        <v>0.0</v>
      </c>
      <c r="O598" t="n">
        <v>0.0</v>
      </c>
      <c r="P598" t="n">
        <v>145.06</v>
      </c>
      <c r="Q598" t="n">
        <v>145.04</v>
      </c>
      <c r="R598" t="n">
        <v>37.14</v>
      </c>
      <c r="S598" t="n">
        <v>37.14</v>
      </c>
      <c r="T598" t="n">
        <v>1.8</v>
      </c>
      <c r="U598" t="n">
        <v>1.8</v>
      </c>
      <c r="V598" t="n">
        <v>25.71</v>
      </c>
      <c r="W598" t="n">
        <v>25.71</v>
      </c>
      <c r="X598" t="n">
        <v>2.36</v>
      </c>
      <c r="Y598" t="n">
        <v>2.36</v>
      </c>
      <c r="Z598" t="n">
        <v>5.05</v>
      </c>
      <c r="AA598" t="n">
        <v>5.05</v>
      </c>
      <c r="AB598" t="n">
        <v>9.0</v>
      </c>
      <c r="AC598" t="n">
        <v>9.0</v>
      </c>
      <c r="AD598" t="n">
        <v>9.02000000000001</v>
      </c>
      <c r="AE598" t="n">
        <v>0.020000000000010232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inlineStr">
        <is>
          <t>unreconciled</t>
        </is>
      </c>
      <c r="AM598" t="inlineStr">
        <is>
          <t>Order Amount Mismatch (POS&gt;3PO)</t>
        </is>
      </c>
      <c r="AN598" t="n">
        <v>9.02</v>
      </c>
      <c r="AO598" t="n">
        <f>ROUND(P598*100/H598,2)</f>
        <v>0.0</v>
      </c>
      <c r="AP598" t="n">
        <f>ROUND(Q598*100/I598,2)</f>
        <v>0.0</v>
      </c>
      <c r="AQ598"/>
      <c r="AR598"/>
      <c r="AS598" t="n">
        <v>0.0</v>
      </c>
    </row>
    <row r="599">
      <c r="A599" s="1" t="n">
        <v>45232.0</v>
      </c>
      <c r="B599" s="2" t="n">
        <v>45232.90773148148</v>
      </c>
      <c r="C599" t="inlineStr">
        <is>
          <t>3140023012059071</t>
        </is>
      </c>
      <c r="D599" t="inlineStr">
        <is>
          <t>POS0012</t>
        </is>
      </c>
      <c r="E599" t="inlineStr">
        <is>
          <t>65</t>
        </is>
      </c>
      <c r="F599" t="inlineStr">
        <is>
          <t>0023</t>
        </is>
      </c>
      <c r="G599" t="inlineStr">
        <is>
          <t>5308383955</t>
        </is>
      </c>
      <c r="H599" t="n">
        <v>286.0</v>
      </c>
      <c r="I599" t="n">
        <v>272.37</v>
      </c>
      <c r="J599" t="n">
        <v>235.23</v>
      </c>
      <c r="K599" t="inlineStr">
        <is>
          <t>sale</t>
        </is>
      </c>
      <c r="L599" t="inlineStr">
        <is>
          <t/>
        </is>
      </c>
      <c r="M599" t="inlineStr">
        <is>
          <t/>
        </is>
      </c>
      <c r="N599" t="n">
        <v>0.0</v>
      </c>
      <c r="O599" t="n">
        <v>0.0</v>
      </c>
      <c r="P599" t="n">
        <v>215.48</v>
      </c>
      <c r="Q599" t="n">
        <v>215.46</v>
      </c>
      <c r="R599" t="n">
        <v>37.14</v>
      </c>
      <c r="S599" t="n">
        <v>37.14</v>
      </c>
      <c r="T599" t="n">
        <v>2.72</v>
      </c>
      <c r="U599" t="n">
        <v>2.72</v>
      </c>
      <c r="V599" t="n">
        <v>42.34</v>
      </c>
      <c r="W599" t="n">
        <v>42.34</v>
      </c>
      <c r="X599" t="n">
        <v>3.57</v>
      </c>
      <c r="Y599" t="n">
        <v>3.57</v>
      </c>
      <c r="Z599" t="n">
        <v>8.26</v>
      </c>
      <c r="AA599" t="n">
        <v>8.26</v>
      </c>
      <c r="AB599" t="n">
        <v>13.62</v>
      </c>
      <c r="AC599" t="n">
        <v>13.62</v>
      </c>
      <c r="AD599" t="n">
        <v>13.629999999999995</v>
      </c>
      <c r="AE599" t="n">
        <v>0.01999999999998181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inlineStr">
        <is>
          <t>unreconciled</t>
        </is>
      </c>
      <c r="AM599" t="inlineStr">
        <is>
          <t>Order Amount Mismatch (POS&gt;3PO)</t>
        </is>
      </c>
      <c r="AN599" t="n">
        <v>13.63</v>
      </c>
      <c r="AO599" t="n">
        <f>ROUND(P599*100/H599,2)</f>
        <v>0.0</v>
      </c>
      <c r="AP599" t="n">
        <f>ROUND(Q599*100/I599,2)</f>
        <v>0.0</v>
      </c>
      <c r="AQ599"/>
      <c r="AR599"/>
      <c r="AS599" t="n">
        <v>0.0</v>
      </c>
    </row>
    <row r="600">
      <c r="A600" s="1" t="n">
        <v>45232.0</v>
      </c>
      <c r="B600" s="2" t="n">
        <v>45232.62666666666</v>
      </c>
      <c r="C600" t="inlineStr">
        <is>
          <t>3140094012084738</t>
        </is>
      </c>
      <c r="D600" t="inlineStr">
        <is>
          <t>POS0012</t>
        </is>
      </c>
      <c r="E600" t="inlineStr">
        <is>
          <t>53</t>
        </is>
      </c>
      <c r="F600" t="inlineStr">
        <is>
          <t>0094</t>
        </is>
      </c>
      <c r="G600" t="inlineStr">
        <is>
          <t>5308397965</t>
        </is>
      </c>
      <c r="H600" t="n">
        <v>457.0</v>
      </c>
      <c r="I600" t="n">
        <v>435.23</v>
      </c>
      <c r="J600" t="n">
        <v>398.09</v>
      </c>
      <c r="K600" t="inlineStr">
        <is>
          <t>sale</t>
        </is>
      </c>
      <c r="L600" t="inlineStr">
        <is>
          <t/>
        </is>
      </c>
      <c r="M600" t="inlineStr">
        <is>
          <t/>
        </is>
      </c>
      <c r="N600" t="n">
        <v>0.0</v>
      </c>
      <c r="O600" t="n">
        <v>0.0</v>
      </c>
      <c r="P600" t="n">
        <v>339.58</v>
      </c>
      <c r="Q600" t="n">
        <v>339.56</v>
      </c>
      <c r="R600" t="n">
        <v>37.14</v>
      </c>
      <c r="S600" t="n">
        <v>37.14</v>
      </c>
      <c r="T600" t="n">
        <v>4.35</v>
      </c>
      <c r="U600" t="n">
        <v>4.35</v>
      </c>
      <c r="V600" t="n">
        <v>71.66</v>
      </c>
      <c r="W600" t="n">
        <v>71.66</v>
      </c>
      <c r="X600" t="n">
        <v>5.71</v>
      </c>
      <c r="Y600" t="n">
        <v>5.71</v>
      </c>
      <c r="Z600" t="n">
        <v>13.93</v>
      </c>
      <c r="AA600" t="n">
        <v>13.93</v>
      </c>
      <c r="AB600" t="n">
        <v>21.76</v>
      </c>
      <c r="AC600" t="n">
        <v>21.76</v>
      </c>
      <c r="AD600" t="n">
        <v>21.769999999999982</v>
      </c>
      <c r="AE600" t="n">
        <v>0.01999999999998181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inlineStr">
        <is>
          <t>unreconciled</t>
        </is>
      </c>
      <c r="AM600" t="inlineStr">
        <is>
          <t>Order Amount Mismatch (POS&gt;3PO)</t>
        </is>
      </c>
      <c r="AN600" t="n">
        <v>21.77</v>
      </c>
      <c r="AO600" t="n">
        <f>ROUND(P600*100/H600,2)</f>
        <v>0.0</v>
      </c>
      <c r="AP600" t="n">
        <f>ROUND(Q600*100/I600,2)</f>
        <v>0.0</v>
      </c>
      <c r="AQ600"/>
      <c r="AR600"/>
      <c r="AS600" t="n">
        <v>0.0</v>
      </c>
    </row>
    <row r="601">
      <c r="A601" s="1" t="n">
        <v>45231.0</v>
      </c>
      <c r="B601" s="2" t="n">
        <v>45231.90846064815</v>
      </c>
      <c r="C601" t="inlineStr">
        <is>
          <t>3140023012058842</t>
        </is>
      </c>
      <c r="D601" t="inlineStr">
        <is>
          <t>POS0012</t>
        </is>
      </c>
      <c r="E601" t="inlineStr">
        <is>
          <t>36</t>
        </is>
      </c>
      <c r="F601" t="inlineStr">
        <is>
          <t>0023</t>
        </is>
      </c>
      <c r="G601" t="inlineStr">
        <is>
          <t>5308411952</t>
        </is>
      </c>
      <c r="H601" t="n">
        <v>241.0</v>
      </c>
      <c r="I601" t="n">
        <v>229.52</v>
      </c>
      <c r="J601" t="n">
        <v>192.38</v>
      </c>
      <c r="K601" t="inlineStr">
        <is>
          <t>sale</t>
        </is>
      </c>
      <c r="L601" t="inlineStr">
        <is>
          <t/>
        </is>
      </c>
      <c r="M601" t="inlineStr">
        <is>
          <t/>
        </is>
      </c>
      <c r="N601" t="n">
        <v>0.0</v>
      </c>
      <c r="O601" t="n">
        <v>0.0</v>
      </c>
      <c r="P601" t="n">
        <v>182.8</v>
      </c>
      <c r="Q601" t="n">
        <v>182.81</v>
      </c>
      <c r="R601" t="n">
        <v>37.14</v>
      </c>
      <c r="S601" t="n">
        <v>37.14</v>
      </c>
      <c r="T601" t="n">
        <v>2.3</v>
      </c>
      <c r="U601" t="n">
        <v>2.3</v>
      </c>
      <c r="V601" t="n">
        <v>34.63</v>
      </c>
      <c r="W601" t="n">
        <v>34.63</v>
      </c>
      <c r="X601" t="n">
        <v>3.01</v>
      </c>
      <c r="Y601" t="n">
        <v>3.01</v>
      </c>
      <c r="Z601" t="n">
        <v>6.78</v>
      </c>
      <c r="AA601" t="n">
        <v>6.77</v>
      </c>
      <c r="AB601" t="n">
        <v>11.48</v>
      </c>
      <c r="AC601" t="n">
        <v>11.48</v>
      </c>
      <c r="AD601" t="n">
        <v>11.47999999999999</v>
      </c>
      <c r="AE601" t="n">
        <v>-0.009999999999990905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0.010000000000000675</v>
      </c>
      <c r="AK601" t="n">
        <v>0.0</v>
      </c>
      <c r="AL601" t="inlineStr">
        <is>
          <t>unreconciled</t>
        </is>
      </c>
      <c r="AM601" t="inlineStr">
        <is>
          <t>Order Amount Mismatch (POS&gt;3PO)</t>
        </is>
      </c>
      <c r="AN601" t="n">
        <v>11.48</v>
      </c>
      <c r="AO601" t="n">
        <f>ROUND(P601*100/H601,2)</f>
        <v>0.0</v>
      </c>
      <c r="AP601" t="n">
        <f>ROUND(Q601*100/I601,2)</f>
        <v>0.0</v>
      </c>
      <c r="AQ601"/>
      <c r="AR601"/>
      <c r="AS601" t="n">
        <v>0.0</v>
      </c>
    </row>
    <row r="602">
      <c r="A602" s="1" t="n">
        <v>45232.0</v>
      </c>
      <c r="B602" s="2" t="n">
        <v>45232.92811342593</v>
      </c>
      <c r="C602" t="inlineStr">
        <is>
          <t>3140094012084959</t>
        </is>
      </c>
      <c r="D602" t="inlineStr">
        <is>
          <t>POS0012</t>
        </is>
      </c>
      <c r="E602" t="inlineStr">
        <is>
          <t>74</t>
        </is>
      </c>
      <c r="F602" t="inlineStr">
        <is>
          <t>0094</t>
        </is>
      </c>
      <c r="G602" t="inlineStr">
        <is>
          <t>5308415264</t>
        </is>
      </c>
      <c r="H602" t="n">
        <v>245.00000000000003</v>
      </c>
      <c r="I602" t="n">
        <v>233.33</v>
      </c>
      <c r="J602" t="n">
        <v>196.19</v>
      </c>
      <c r="K602" t="inlineStr">
        <is>
          <t>sale</t>
        </is>
      </c>
      <c r="L602" t="inlineStr">
        <is>
          <t/>
        </is>
      </c>
      <c r="M602" t="inlineStr">
        <is>
          <t/>
        </is>
      </c>
      <c r="N602" t="n">
        <v>0.0</v>
      </c>
      <c r="O602" t="n">
        <v>0.0</v>
      </c>
      <c r="P602" t="n">
        <v>185.72</v>
      </c>
      <c r="Q602" t="n">
        <v>185.71</v>
      </c>
      <c r="R602" t="n">
        <v>37.14</v>
      </c>
      <c r="S602" t="n">
        <v>37.14</v>
      </c>
      <c r="T602" t="n">
        <v>2.33</v>
      </c>
      <c r="U602" t="n">
        <v>2.33</v>
      </c>
      <c r="V602" t="n">
        <v>35.31</v>
      </c>
      <c r="W602" t="n">
        <v>35.31</v>
      </c>
      <c r="X602" t="n">
        <v>3.06</v>
      </c>
      <c r="Y602" t="n">
        <v>3.06</v>
      </c>
      <c r="Z602" t="n">
        <v>6.91</v>
      </c>
      <c r="AA602" t="n">
        <v>6.91</v>
      </c>
      <c r="AB602" t="n">
        <v>11.66</v>
      </c>
      <c r="AC602" t="n">
        <v>11.67</v>
      </c>
      <c r="AD602" t="n">
        <v>11.670000000000016</v>
      </c>
      <c r="AE602" t="n">
        <v>0.009999999999990905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-0.009999999999999787</v>
      </c>
      <c r="AL602" t="inlineStr">
        <is>
          <t>unreconciled</t>
        </is>
      </c>
      <c r="AM602" t="inlineStr">
        <is>
          <t>Order Amount Mismatch (POS&gt;3PO)</t>
        </is>
      </c>
      <c r="AN602" t="n">
        <v>11.67</v>
      </c>
      <c r="AO602" t="n">
        <f>ROUND(P602*100/H602,2)</f>
        <v>0.0</v>
      </c>
      <c r="AP602" t="n">
        <f>ROUND(Q602*100/I602,2)</f>
        <v>0.0</v>
      </c>
      <c r="AQ602"/>
      <c r="AR602"/>
      <c r="AS602" t="n">
        <v>0.0</v>
      </c>
    </row>
    <row r="603">
      <c r="A603" s="1" t="n">
        <v>45232.0</v>
      </c>
      <c r="B603" s="2" t="n">
        <v>45232.73278935185</v>
      </c>
      <c r="C603" t="inlineStr">
        <is>
          <t>3140023012058997</t>
        </is>
      </c>
      <c r="D603" t="inlineStr">
        <is>
          <t>POS0012</t>
        </is>
      </c>
      <c r="E603" t="inlineStr">
        <is>
          <t>91</t>
        </is>
      </c>
      <c r="F603" t="inlineStr">
        <is>
          <t>0023</t>
        </is>
      </c>
      <c r="G603" t="inlineStr">
        <is>
          <t>5308418182</t>
        </is>
      </c>
      <c r="H603" t="n">
        <v>704.0</v>
      </c>
      <c r="I603" t="n">
        <v>670.45</v>
      </c>
      <c r="J603" t="n">
        <v>633.31</v>
      </c>
      <c r="K603" t="inlineStr">
        <is>
          <t>sale</t>
        </is>
      </c>
      <c r="L603" t="inlineStr">
        <is>
          <t/>
        </is>
      </c>
      <c r="M603" t="inlineStr">
        <is>
          <t/>
        </is>
      </c>
      <c r="N603" t="n">
        <v>0.0</v>
      </c>
      <c r="O603" t="n">
        <v>0.0</v>
      </c>
      <c r="P603" t="n">
        <v>518.85</v>
      </c>
      <c r="Q603" t="n">
        <v>518.85</v>
      </c>
      <c r="R603" t="n">
        <v>37.14</v>
      </c>
      <c r="S603" t="n">
        <v>37.14</v>
      </c>
      <c r="T603" t="n">
        <v>6.7</v>
      </c>
      <c r="U603" t="n">
        <v>6.7</v>
      </c>
      <c r="V603" t="n">
        <v>114.0</v>
      </c>
      <c r="W603" t="n">
        <v>114.0</v>
      </c>
      <c r="X603" t="n">
        <v>8.8</v>
      </c>
      <c r="Y603" t="n">
        <v>8.8</v>
      </c>
      <c r="Z603" t="n">
        <v>22.1</v>
      </c>
      <c r="AA603" t="n">
        <v>22.1</v>
      </c>
      <c r="AB603" t="n">
        <v>33.52</v>
      </c>
      <c r="AC603" t="n">
        <v>33.52</v>
      </c>
      <c r="AD603" t="n">
        <v>33.549999999999955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inlineStr">
        <is>
          <t>unreconciled</t>
        </is>
      </c>
      <c r="AM603" t="inlineStr">
        <is>
          <t>Order Amount Mismatch (POS&gt;3PO)</t>
        </is>
      </c>
      <c r="AN603" t="n">
        <v>33.55</v>
      </c>
      <c r="AO603" t="n">
        <f>ROUND(P603*100/H603,2)</f>
        <v>0.0</v>
      </c>
      <c r="AP603" t="n">
        <f>ROUND(Q603*100/I603,2)</f>
        <v>0.0</v>
      </c>
      <c r="AQ603"/>
      <c r="AR603"/>
      <c r="AS603" t="n">
        <v>0.0</v>
      </c>
    </row>
    <row r="604">
      <c r="A604" s="1" t="n">
        <v>45232.0</v>
      </c>
      <c r="B604" s="2" t="n">
        <v>45232.77744212963</v>
      </c>
      <c r="C604" t="inlineStr">
        <is>
          <t>3140023012059012</t>
        </is>
      </c>
      <c r="D604" t="inlineStr">
        <is>
          <t>POS0012</t>
        </is>
      </c>
      <c r="E604" t="inlineStr">
        <is>
          <t>06</t>
        </is>
      </c>
      <c r="F604" t="inlineStr">
        <is>
          <t>0023</t>
        </is>
      </c>
      <c r="G604" t="inlineStr">
        <is>
          <t>5308421251</t>
        </is>
      </c>
      <c r="H604" t="n">
        <v>253.00000000000003</v>
      </c>
      <c r="I604" t="n">
        <v>240.95</v>
      </c>
      <c r="J604" t="n">
        <v>203.81</v>
      </c>
      <c r="K604" t="inlineStr">
        <is>
          <t>sale</t>
        </is>
      </c>
      <c r="L604" t="inlineStr">
        <is>
          <t/>
        </is>
      </c>
      <c r="M604" t="inlineStr">
        <is>
          <t/>
        </is>
      </c>
      <c r="N604" t="n">
        <v>0.0</v>
      </c>
      <c r="O604" t="n">
        <v>0.0</v>
      </c>
      <c r="P604" t="n">
        <v>191.52</v>
      </c>
      <c r="Q604" t="n">
        <v>191.51</v>
      </c>
      <c r="R604" t="n">
        <v>37.14</v>
      </c>
      <c r="S604" t="n">
        <v>37.14</v>
      </c>
      <c r="T604" t="n">
        <v>2.41</v>
      </c>
      <c r="U604" t="n">
        <v>2.41</v>
      </c>
      <c r="V604" t="n">
        <v>36.69</v>
      </c>
      <c r="W604" t="n">
        <v>36.69</v>
      </c>
      <c r="X604" t="n">
        <v>3.16</v>
      </c>
      <c r="Y604" t="n">
        <v>3.16</v>
      </c>
      <c r="Z604" t="n">
        <v>7.17</v>
      </c>
      <c r="AA604" t="n">
        <v>7.17</v>
      </c>
      <c r="AB604" t="n">
        <v>12.04</v>
      </c>
      <c r="AC604" t="n">
        <v>12.05</v>
      </c>
      <c r="AD604" t="n">
        <v>12.05000000000004</v>
      </c>
      <c r="AE604" t="n">
        <v>0.010000000000019327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-0.010000000000001563</v>
      </c>
      <c r="AL604" t="inlineStr">
        <is>
          <t>unreconciled</t>
        </is>
      </c>
      <c r="AM604" t="inlineStr">
        <is>
          <t>Order Amount Mismatch (POS&gt;3PO)</t>
        </is>
      </c>
      <c r="AN604" t="n">
        <v>12.05</v>
      </c>
      <c r="AO604" t="n">
        <f>ROUND(P604*100/H604,2)</f>
        <v>0.0</v>
      </c>
      <c r="AP604" t="n">
        <f>ROUND(Q604*100/I604,2)</f>
        <v>0.0</v>
      </c>
      <c r="AQ604"/>
      <c r="AR604"/>
      <c r="AS604" t="n">
        <v>0.0</v>
      </c>
    </row>
    <row r="605">
      <c r="A605" s="1" t="n">
        <v>45233.0</v>
      </c>
      <c r="B605" s="2" t="n">
        <v>45233.6903125</v>
      </c>
      <c r="C605" t="inlineStr">
        <is>
          <t>3140094012085156</t>
        </is>
      </c>
      <c r="D605" t="inlineStr">
        <is>
          <t>POS0012</t>
        </is>
      </c>
      <c r="E605" t="inlineStr">
        <is>
          <t>71</t>
        </is>
      </c>
      <c r="F605" t="inlineStr">
        <is>
          <t>0094</t>
        </is>
      </c>
      <c r="G605" t="inlineStr">
        <is>
          <t>5308427084</t>
        </is>
      </c>
      <c r="H605" t="n">
        <v>900.0</v>
      </c>
      <c r="I605" t="n">
        <v>857.14</v>
      </c>
      <c r="J605" t="n">
        <v>820.0</v>
      </c>
      <c r="K605" t="inlineStr">
        <is>
          <t>sale</t>
        </is>
      </c>
      <c r="L605" t="inlineStr">
        <is>
          <t/>
        </is>
      </c>
      <c r="M605" t="inlineStr">
        <is>
          <t/>
        </is>
      </c>
      <c r="N605" t="n">
        <v>0.0</v>
      </c>
      <c r="O605" t="n">
        <v>0.0</v>
      </c>
      <c r="P605" t="n">
        <v>661.13</v>
      </c>
      <c r="Q605" t="n">
        <v>661.13</v>
      </c>
      <c r="R605" t="n">
        <v>37.14</v>
      </c>
      <c r="S605" t="n">
        <v>37.14</v>
      </c>
      <c r="T605" t="n">
        <v>8.57</v>
      </c>
      <c r="U605" t="n">
        <v>8.57</v>
      </c>
      <c r="V605" t="n">
        <v>147.6</v>
      </c>
      <c r="W605" t="n">
        <v>147.6</v>
      </c>
      <c r="X605" t="n">
        <v>11.25</v>
      </c>
      <c r="Y605" t="n">
        <v>11.25</v>
      </c>
      <c r="Z605" t="n">
        <v>28.59</v>
      </c>
      <c r="AA605" t="n">
        <v>28.59</v>
      </c>
      <c r="AB605" t="n">
        <v>42.86</v>
      </c>
      <c r="AC605" t="n">
        <v>42.86</v>
      </c>
      <c r="AD605" t="n">
        <v>42.860000000000014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inlineStr">
        <is>
          <t>unreconciled</t>
        </is>
      </c>
      <c r="AM605" t="inlineStr">
        <is>
          <t>Order Amount Mismatch (POS&gt;3PO)</t>
        </is>
      </c>
      <c r="AN605" t="n">
        <v>42.86</v>
      </c>
      <c r="AO605" t="n">
        <f>ROUND(P605*100/H605,2)</f>
        <v>0.0</v>
      </c>
      <c r="AP605" t="n">
        <f>ROUND(Q605*100/I605,2)</f>
        <v>0.0</v>
      </c>
      <c r="AQ605"/>
      <c r="AR605"/>
      <c r="AS605" t="n">
        <v>0.0</v>
      </c>
    </row>
    <row r="606">
      <c r="A606" s="1" t="n">
        <v>45236.0</v>
      </c>
      <c r="B606" s="2" t="n">
        <v>45236.34716435185</v>
      </c>
      <c r="C606" t="inlineStr">
        <is>
          <t>3140023012059965</t>
        </is>
      </c>
      <c r="D606" t="inlineStr">
        <is>
          <t>POS0012</t>
        </is>
      </c>
      <c r="E606" t="inlineStr">
        <is>
          <t>57</t>
        </is>
      </c>
      <c r="F606" t="inlineStr">
        <is>
          <t>0023</t>
        </is>
      </c>
      <c r="G606" t="inlineStr">
        <is>
          <t>5308438160</t>
        </is>
      </c>
      <c r="H606" t="n">
        <v>361.0</v>
      </c>
      <c r="I606" t="n">
        <v>343.81</v>
      </c>
      <c r="J606" t="n">
        <v>306.67</v>
      </c>
      <c r="K606" t="inlineStr">
        <is>
          <t>sale</t>
        </is>
      </c>
      <c r="L606" t="inlineStr">
        <is>
          <t/>
        </is>
      </c>
      <c r="M606" t="inlineStr">
        <is>
          <t/>
        </is>
      </c>
      <c r="N606" t="n">
        <v>0.0</v>
      </c>
      <c r="O606" t="n">
        <v>0.0</v>
      </c>
      <c r="P606" t="n">
        <v>269.91</v>
      </c>
      <c r="Q606" t="n">
        <v>269.9</v>
      </c>
      <c r="R606" t="n">
        <v>37.14</v>
      </c>
      <c r="S606" t="n">
        <v>37.14</v>
      </c>
      <c r="T606" t="n">
        <v>3.44</v>
      </c>
      <c r="U606" t="n">
        <v>3.44</v>
      </c>
      <c r="V606" t="n">
        <v>55.2</v>
      </c>
      <c r="W606" t="n">
        <v>55.2</v>
      </c>
      <c r="X606" t="n">
        <v>4.51</v>
      </c>
      <c r="Y606" t="n">
        <v>4.51</v>
      </c>
      <c r="Z606" t="n">
        <v>10.75</v>
      </c>
      <c r="AA606" t="n">
        <v>10.75</v>
      </c>
      <c r="AB606" t="n">
        <v>17.2</v>
      </c>
      <c r="AC606" t="n">
        <v>17.19</v>
      </c>
      <c r="AD606" t="n">
        <v>17.189999999999998</v>
      </c>
      <c r="AE606" t="n">
        <v>0.010000000000047748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0.00999999999999801</v>
      </c>
      <c r="AL606" t="inlineStr">
        <is>
          <t>unreconciled</t>
        </is>
      </c>
      <c r="AM606" t="inlineStr">
        <is>
          <t>Order Amount Mismatch (POS&gt;3PO)</t>
        </is>
      </c>
      <c r="AN606" t="n">
        <v>17.19</v>
      </c>
      <c r="AO606" t="n">
        <f>ROUND(P606*100/H606,2)</f>
        <v>0.0</v>
      </c>
      <c r="AP606" t="n">
        <f>ROUND(Q606*100/I606,2)</f>
        <v>0.0</v>
      </c>
      <c r="AQ606"/>
      <c r="AR606"/>
      <c r="AS606" t="n">
        <v>0.0</v>
      </c>
    </row>
    <row r="607">
      <c r="A607" s="1" t="n">
        <v>45232.0</v>
      </c>
      <c r="B607" s="2" t="n">
        <v>45232.801666666666</v>
      </c>
      <c r="C607" t="inlineStr">
        <is>
          <t>3140094012084846</t>
        </is>
      </c>
      <c r="D607" t="inlineStr">
        <is>
          <t>POS0012</t>
        </is>
      </c>
      <c r="E607" t="inlineStr">
        <is>
          <t>61</t>
        </is>
      </c>
      <c r="F607" t="inlineStr">
        <is>
          <t>0094</t>
        </is>
      </c>
      <c r="G607" t="inlineStr">
        <is>
          <t>5308445488</t>
        </is>
      </c>
      <c r="H607" t="n">
        <v>528.0</v>
      </c>
      <c r="I607" t="n">
        <v>502.85</v>
      </c>
      <c r="J607" t="n">
        <v>465.71</v>
      </c>
      <c r="K607" t="inlineStr">
        <is>
          <t>sale</t>
        </is>
      </c>
      <c r="L607" t="inlineStr">
        <is>
          <t/>
        </is>
      </c>
      <c r="M607" t="inlineStr">
        <is>
          <t/>
        </is>
      </c>
      <c r="N607" t="n">
        <v>0.0</v>
      </c>
      <c r="O607" t="n">
        <v>0.0</v>
      </c>
      <c r="P607" t="n">
        <v>391.11</v>
      </c>
      <c r="Q607" t="n">
        <v>391.11</v>
      </c>
      <c r="R607" t="n">
        <v>37.14</v>
      </c>
      <c r="S607" t="n">
        <v>37.14</v>
      </c>
      <c r="T607" t="n">
        <v>5.03</v>
      </c>
      <c r="U607" t="n">
        <v>5.03</v>
      </c>
      <c r="V607" t="n">
        <v>83.83</v>
      </c>
      <c r="W607" t="n">
        <v>83.83</v>
      </c>
      <c r="X607" t="n">
        <v>6.6</v>
      </c>
      <c r="Y607" t="n">
        <v>6.6</v>
      </c>
      <c r="Z607" t="n">
        <v>16.28</v>
      </c>
      <c r="AA607" t="n">
        <v>16.28</v>
      </c>
      <c r="AB607" t="n">
        <v>25.14</v>
      </c>
      <c r="AC607" t="n">
        <v>25.14</v>
      </c>
      <c r="AD607" t="n">
        <v>25.149999999999977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inlineStr">
        <is>
          <t>unreconciled</t>
        </is>
      </c>
      <c r="AM607" t="inlineStr">
        <is>
          <t>Order Amount Mismatch (POS&gt;3PO)</t>
        </is>
      </c>
      <c r="AN607" t="n">
        <v>25.15</v>
      </c>
      <c r="AO607" t="n">
        <f>ROUND(P607*100/H607,2)</f>
        <v>0.0</v>
      </c>
      <c r="AP607" t="n">
        <f>ROUND(Q607*100/I607,2)</f>
        <v>0.0</v>
      </c>
      <c r="AQ607"/>
      <c r="AR607"/>
      <c r="AS607" t="n">
        <v>0.0</v>
      </c>
    </row>
    <row r="608">
      <c r="A608" s="1" t="n">
        <v>45231.0</v>
      </c>
      <c r="B608" s="2" t="n">
        <v>45231.78790509259</v>
      </c>
      <c r="C608" t="inlineStr">
        <is>
          <t>3140094012084477</t>
        </is>
      </c>
      <c r="D608" t="inlineStr">
        <is>
          <t>POS0012</t>
        </is>
      </c>
      <c r="E608" t="inlineStr">
        <is>
          <t>91</t>
        </is>
      </c>
      <c r="F608" t="inlineStr">
        <is>
          <t>0094</t>
        </is>
      </c>
      <c r="G608" t="inlineStr">
        <is>
          <t>5308451072</t>
        </is>
      </c>
      <c r="H608" t="n">
        <v>310.0</v>
      </c>
      <c r="I608" t="n">
        <v>295.23</v>
      </c>
      <c r="J608" t="n">
        <v>258.09</v>
      </c>
      <c r="K608" t="inlineStr">
        <is>
          <t>sale</t>
        </is>
      </c>
      <c r="L608" t="inlineStr">
        <is>
          <t/>
        </is>
      </c>
      <c r="M608" t="inlineStr">
        <is>
          <t/>
        </is>
      </c>
      <c r="N608" t="n">
        <v>0.0</v>
      </c>
      <c r="O608" t="n">
        <v>0.0</v>
      </c>
      <c r="P608" t="n">
        <v>232.89</v>
      </c>
      <c r="Q608" t="n">
        <v>232.89</v>
      </c>
      <c r="R608" t="n">
        <v>37.14</v>
      </c>
      <c r="S608" t="n">
        <v>37.14</v>
      </c>
      <c r="T608" t="n">
        <v>2.95</v>
      </c>
      <c r="U608" t="n">
        <v>2.95</v>
      </c>
      <c r="V608" t="n">
        <v>46.46</v>
      </c>
      <c r="W608" t="n">
        <v>46.46</v>
      </c>
      <c r="X608" t="n">
        <v>3.87</v>
      </c>
      <c r="Y608" t="n">
        <v>3.87</v>
      </c>
      <c r="Z608" t="n">
        <v>9.06</v>
      </c>
      <c r="AA608" t="n">
        <v>9.06</v>
      </c>
      <c r="AB608" t="n">
        <v>14.76</v>
      </c>
      <c r="AC608" t="n">
        <v>14.76</v>
      </c>
      <c r="AD608" t="n">
        <v>14.769999999999982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inlineStr">
        <is>
          <t>unreconciled</t>
        </is>
      </c>
      <c r="AM608" t="inlineStr">
        <is>
          <t>Order Amount Mismatch (POS&gt;3PO)</t>
        </is>
      </c>
      <c r="AN608" t="n">
        <v>14.77</v>
      </c>
      <c r="AO608" t="n">
        <f>ROUND(P608*100/H608,2)</f>
        <v>0.0</v>
      </c>
      <c r="AP608" t="n">
        <f>ROUND(Q608*100/I608,2)</f>
        <v>0.0</v>
      </c>
      <c r="AQ608"/>
      <c r="AR608"/>
      <c r="AS608" t="n">
        <v>0.0</v>
      </c>
    </row>
    <row r="609">
      <c r="A609" s="1" t="n">
        <v>45231.0</v>
      </c>
      <c r="B609" s="2" t="n">
        <v>45231.90447916667</v>
      </c>
      <c r="C609" t="inlineStr">
        <is>
          <t>3140094012084556</t>
        </is>
      </c>
      <c r="D609" t="inlineStr">
        <is>
          <t>POS0012</t>
        </is>
      </c>
      <c r="E609" t="inlineStr">
        <is>
          <t>70</t>
        </is>
      </c>
      <c r="F609" t="inlineStr">
        <is>
          <t>0094</t>
        </is>
      </c>
      <c r="G609" t="inlineStr">
        <is>
          <t>5308452895</t>
        </is>
      </c>
      <c r="H609" t="n">
        <v>445.0</v>
      </c>
      <c r="I609" t="n">
        <v>423.8</v>
      </c>
      <c r="J609" t="n">
        <v>386.66</v>
      </c>
      <c r="K609" t="inlineStr">
        <is>
          <t>sale</t>
        </is>
      </c>
      <c r="L609" t="inlineStr">
        <is>
          <t/>
        </is>
      </c>
      <c r="M609" t="inlineStr">
        <is>
          <t/>
        </is>
      </c>
      <c r="N609" t="n">
        <v>0.0</v>
      </c>
      <c r="O609" t="n">
        <v>0.0</v>
      </c>
      <c r="P609" t="n">
        <v>330.87</v>
      </c>
      <c r="Q609" t="n">
        <v>330.86</v>
      </c>
      <c r="R609" t="n">
        <v>37.14</v>
      </c>
      <c r="S609" t="n">
        <v>37.14</v>
      </c>
      <c r="T609" t="n">
        <v>4.24</v>
      </c>
      <c r="U609" t="n">
        <v>4.24</v>
      </c>
      <c r="V609" t="n">
        <v>69.6</v>
      </c>
      <c r="W609" t="n">
        <v>69.6</v>
      </c>
      <c r="X609" t="n">
        <v>5.56</v>
      </c>
      <c r="Y609" t="n">
        <v>5.56</v>
      </c>
      <c r="Z609" t="n">
        <v>13.53</v>
      </c>
      <c r="AA609" t="n">
        <v>13.53</v>
      </c>
      <c r="AB609" t="n">
        <v>21.2</v>
      </c>
      <c r="AC609" t="n">
        <v>21.19</v>
      </c>
      <c r="AD609" t="n">
        <v>21.19999999999999</v>
      </c>
      <c r="AE609" t="n">
        <v>0.009999999999990905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0.00999999999999801</v>
      </c>
      <c r="AL609" t="inlineStr">
        <is>
          <t>unreconciled</t>
        </is>
      </c>
      <c r="AM609" t="inlineStr">
        <is>
          <t>Order Amount Mismatch (POS&gt;3PO)</t>
        </is>
      </c>
      <c r="AN609" t="n">
        <v>21.2</v>
      </c>
      <c r="AO609" t="n">
        <f>ROUND(P609*100/H609,2)</f>
        <v>0.0</v>
      </c>
      <c r="AP609" t="n">
        <f>ROUND(Q609*100/I609,2)</f>
        <v>0.0</v>
      </c>
      <c r="AQ609"/>
      <c r="AR609"/>
      <c r="AS609" t="n">
        <v>0.0</v>
      </c>
    </row>
    <row r="610">
      <c r="A610" s="1" t="n">
        <v>45232.0</v>
      </c>
      <c r="B610" s="2" t="n">
        <v>45232.85653935185</v>
      </c>
      <c r="C610" t="inlineStr">
        <is>
          <t>3140094012084887</t>
        </is>
      </c>
      <c r="D610" t="inlineStr">
        <is>
          <t>POS0012</t>
        </is>
      </c>
      <c r="E610" t="inlineStr">
        <is>
          <t>02</t>
        </is>
      </c>
      <c r="F610" t="inlineStr">
        <is>
          <t>0094</t>
        </is>
      </c>
      <c r="G610" t="inlineStr">
        <is>
          <t>5308454038</t>
        </is>
      </c>
      <c r="H610" t="n">
        <v>207.0</v>
      </c>
      <c r="I610" t="n">
        <v>197.13</v>
      </c>
      <c r="J610" t="n">
        <v>159.99</v>
      </c>
      <c r="K610" t="inlineStr">
        <is>
          <t>sale</t>
        </is>
      </c>
      <c r="L610" t="inlineStr">
        <is>
          <t/>
        </is>
      </c>
      <c r="M610" t="inlineStr">
        <is>
          <t/>
        </is>
      </c>
      <c r="N610" t="n">
        <v>0.0</v>
      </c>
      <c r="O610" t="n">
        <v>0.0</v>
      </c>
      <c r="P610" t="n">
        <v>158.12</v>
      </c>
      <c r="Q610" t="n">
        <v>158.12</v>
      </c>
      <c r="R610" t="n">
        <v>37.14</v>
      </c>
      <c r="S610" t="n">
        <v>37.14</v>
      </c>
      <c r="T610" t="n">
        <v>1.97</v>
      </c>
      <c r="U610" t="n">
        <v>1.97</v>
      </c>
      <c r="V610" t="n">
        <v>28.8</v>
      </c>
      <c r="W610" t="n">
        <v>28.8</v>
      </c>
      <c r="X610" t="n">
        <v>2.59</v>
      </c>
      <c r="Y610" t="n">
        <v>2.59</v>
      </c>
      <c r="Z610" t="n">
        <v>5.65</v>
      </c>
      <c r="AA610" t="n">
        <v>5.65</v>
      </c>
      <c r="AB610" t="n">
        <v>9.86</v>
      </c>
      <c r="AC610" t="n">
        <v>9.86</v>
      </c>
      <c r="AD610" t="n">
        <v>9.870000000000005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inlineStr">
        <is>
          <t>unreconciled</t>
        </is>
      </c>
      <c r="AM610" t="inlineStr">
        <is>
          <t>Order Amount Mismatch (POS&gt;3PO)</t>
        </is>
      </c>
      <c r="AN610" t="n">
        <v>9.87</v>
      </c>
      <c r="AO610" t="n">
        <f>ROUND(P610*100/H610,2)</f>
        <v>0.0</v>
      </c>
      <c r="AP610" t="n">
        <f>ROUND(Q610*100/I610,2)</f>
        <v>0.0</v>
      </c>
      <c r="AQ610"/>
      <c r="AR610"/>
      <c r="AS610" t="n">
        <v>0.0</v>
      </c>
    </row>
    <row r="611">
      <c r="A611" s="1" t="n">
        <v>45232.0</v>
      </c>
      <c r="B611" s="2" t="n">
        <v>45232.68729166667</v>
      </c>
      <c r="C611" t="inlineStr">
        <is>
          <t>3140094012084779</t>
        </is>
      </c>
      <c r="D611" t="inlineStr">
        <is>
          <t>POS0012</t>
        </is>
      </c>
      <c r="E611" t="inlineStr">
        <is>
          <t>94</t>
        </is>
      </c>
      <c r="F611" t="inlineStr">
        <is>
          <t>0094</t>
        </is>
      </c>
      <c r="G611" t="inlineStr">
        <is>
          <t>5308454783</t>
        </is>
      </c>
      <c r="H611" t="n">
        <v>319.0</v>
      </c>
      <c r="I611" t="n">
        <v>303.8</v>
      </c>
      <c r="J611" t="n">
        <v>266.66</v>
      </c>
      <c r="K611" t="inlineStr">
        <is>
          <t>sale</t>
        </is>
      </c>
      <c r="L611" t="inlineStr">
        <is>
          <t/>
        </is>
      </c>
      <c r="M611" t="inlineStr">
        <is>
          <t/>
        </is>
      </c>
      <c r="N611" t="n">
        <v>0.0</v>
      </c>
      <c r="O611" t="n">
        <v>0.0</v>
      </c>
      <c r="P611" t="n">
        <v>239.41</v>
      </c>
      <c r="Q611" t="n">
        <v>239.4</v>
      </c>
      <c r="R611" t="n">
        <v>37.14</v>
      </c>
      <c r="S611" t="n">
        <v>37.14</v>
      </c>
      <c r="T611" t="n">
        <v>3.04</v>
      </c>
      <c r="U611" t="n">
        <v>3.04</v>
      </c>
      <c r="V611" t="n">
        <v>48.0</v>
      </c>
      <c r="W611" t="n">
        <v>48.0</v>
      </c>
      <c r="X611" t="n">
        <v>3.99</v>
      </c>
      <c r="Y611" t="n">
        <v>3.99</v>
      </c>
      <c r="Z611" t="n">
        <v>9.36</v>
      </c>
      <c r="AA611" t="n">
        <v>9.36</v>
      </c>
      <c r="AB611" t="n">
        <v>15.2</v>
      </c>
      <c r="AC611" t="n">
        <v>15.19</v>
      </c>
      <c r="AD611" t="n">
        <v>15.199999999999989</v>
      </c>
      <c r="AE611" t="n">
        <v>0.009999999999990905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0.009999999999999787</v>
      </c>
      <c r="AL611" t="inlineStr">
        <is>
          <t>unreconciled</t>
        </is>
      </c>
      <c r="AM611" t="inlineStr">
        <is>
          <t>Order Amount Mismatch (POS&gt;3PO)</t>
        </is>
      </c>
      <c r="AN611" t="n">
        <v>15.2</v>
      </c>
      <c r="AO611" t="n">
        <f>ROUND(P611*100/H611,2)</f>
        <v>0.0</v>
      </c>
      <c r="AP611" t="n">
        <f>ROUND(Q611*100/I611,2)</f>
        <v>0.0</v>
      </c>
      <c r="AQ611"/>
      <c r="AR611"/>
      <c r="AS611" t="n">
        <v>0.0</v>
      </c>
    </row>
    <row r="612">
      <c r="A612" s="1" t="n">
        <v>45232.0</v>
      </c>
      <c r="B612" s="2" t="n">
        <v>45232.45795138889</v>
      </c>
      <c r="C612" t="inlineStr">
        <is>
          <t>3140023012058939</t>
        </is>
      </c>
      <c r="D612" t="inlineStr">
        <is>
          <t>POS0012</t>
        </is>
      </c>
      <c r="E612" t="inlineStr">
        <is>
          <t>33</t>
        </is>
      </c>
      <c r="F612" t="inlineStr">
        <is>
          <t>0023</t>
        </is>
      </c>
      <c r="G612" t="inlineStr">
        <is>
          <t>5308456247</t>
        </is>
      </c>
      <c r="H612" t="n">
        <v>442.0</v>
      </c>
      <c r="I612" t="n">
        <v>420.95</v>
      </c>
      <c r="J612" t="n">
        <v>383.81</v>
      </c>
      <c r="K612" t="inlineStr">
        <is>
          <t>sale</t>
        </is>
      </c>
      <c r="L612" t="inlineStr">
        <is>
          <t/>
        </is>
      </c>
      <c r="M612" t="inlineStr">
        <is>
          <t/>
        </is>
      </c>
      <c r="N612" t="n">
        <v>0.0</v>
      </c>
      <c r="O612" t="n">
        <v>0.0</v>
      </c>
      <c r="P612" t="n">
        <v>328.7</v>
      </c>
      <c r="Q612" t="n">
        <v>328.69</v>
      </c>
      <c r="R612" t="n">
        <v>37.14</v>
      </c>
      <c r="S612" t="n">
        <v>37.14</v>
      </c>
      <c r="T612" t="n">
        <v>4.21</v>
      </c>
      <c r="U612" t="n">
        <v>4.21</v>
      </c>
      <c r="V612" t="n">
        <v>69.09</v>
      </c>
      <c r="W612" t="n">
        <v>69.09</v>
      </c>
      <c r="X612" t="n">
        <v>5.52</v>
      </c>
      <c r="Y612" t="n">
        <v>5.52</v>
      </c>
      <c r="Z612" t="n">
        <v>13.43</v>
      </c>
      <c r="AA612" t="n">
        <v>13.43</v>
      </c>
      <c r="AB612" t="n">
        <v>21.04</v>
      </c>
      <c r="AC612" t="n">
        <v>21.05</v>
      </c>
      <c r="AD612" t="n">
        <v>21.05000000000001</v>
      </c>
      <c r="AE612" t="n">
        <v>0.009999999999990905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-0.010000000000001563</v>
      </c>
      <c r="AL612" t="inlineStr">
        <is>
          <t>unreconciled</t>
        </is>
      </c>
      <c r="AM612" t="inlineStr">
        <is>
          <t>Order Amount Mismatch (POS&gt;3PO)</t>
        </is>
      </c>
      <c r="AN612" t="n">
        <v>21.05</v>
      </c>
      <c r="AO612" t="n">
        <f>ROUND(P612*100/H612,2)</f>
        <v>0.0</v>
      </c>
      <c r="AP612" t="n">
        <f>ROUND(Q612*100/I612,2)</f>
        <v>0.0</v>
      </c>
      <c r="AQ612"/>
      <c r="AR612"/>
      <c r="AS612" t="n">
        <v>0.0</v>
      </c>
    </row>
    <row r="613">
      <c r="A613" s="1" t="n">
        <v>45231.0</v>
      </c>
      <c r="B613" s="2" t="n">
        <v>45231.99799768518</v>
      </c>
      <c r="C613" t="inlineStr">
        <is>
          <t>3140023012058889</t>
        </is>
      </c>
      <c r="D613" t="inlineStr">
        <is>
          <t>POS0012</t>
        </is>
      </c>
      <c r="E613" t="inlineStr">
        <is>
          <t>83</t>
        </is>
      </c>
      <c r="F613" t="inlineStr">
        <is>
          <t>0023</t>
        </is>
      </c>
      <c r="G613" t="inlineStr">
        <is>
          <t>5308459629</t>
        </is>
      </c>
      <c r="H613" t="n">
        <v>396.0</v>
      </c>
      <c r="I613" t="n">
        <v>377.13</v>
      </c>
      <c r="J613" t="n">
        <v>339.99</v>
      </c>
      <c r="K613" t="inlineStr">
        <is>
          <t>sale</t>
        </is>
      </c>
      <c r="L613" t="inlineStr">
        <is>
          <t/>
        </is>
      </c>
      <c r="M613" t="inlineStr">
        <is>
          <t/>
        </is>
      </c>
      <c r="N613" t="n">
        <v>0.0</v>
      </c>
      <c r="O613" t="n">
        <v>0.0</v>
      </c>
      <c r="P613" t="n">
        <v>295.3</v>
      </c>
      <c r="Q613" t="n">
        <v>295.28</v>
      </c>
      <c r="R613" t="n">
        <v>37.14</v>
      </c>
      <c r="S613" t="n">
        <v>37.14</v>
      </c>
      <c r="T613" t="n">
        <v>3.77</v>
      </c>
      <c r="U613" t="n">
        <v>3.77</v>
      </c>
      <c r="V613" t="n">
        <v>61.2</v>
      </c>
      <c r="W613" t="n">
        <v>61.2</v>
      </c>
      <c r="X613" t="n">
        <v>4.95</v>
      </c>
      <c r="Y613" t="n">
        <v>4.95</v>
      </c>
      <c r="Z613" t="n">
        <v>11.91</v>
      </c>
      <c r="AA613" t="n">
        <v>11.91</v>
      </c>
      <c r="AB613" t="n">
        <v>18.86</v>
      </c>
      <c r="AC613" t="n">
        <v>18.86</v>
      </c>
      <c r="AD613" t="n">
        <v>18.870000000000005</v>
      </c>
      <c r="AE613" t="n">
        <v>0.020000000000038654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inlineStr">
        <is>
          <t>unreconciled</t>
        </is>
      </c>
      <c r="AM613" t="inlineStr">
        <is>
          <t>Order Amount Mismatch (POS&gt;3PO)</t>
        </is>
      </c>
      <c r="AN613" t="n">
        <v>18.87</v>
      </c>
      <c r="AO613" t="n">
        <f>ROUND(P613*100/H613,2)</f>
        <v>0.0</v>
      </c>
      <c r="AP613" t="n">
        <f>ROUND(Q613*100/I613,2)</f>
        <v>0.0</v>
      </c>
      <c r="AQ613"/>
      <c r="AR613"/>
      <c r="AS613" t="n">
        <v>0.0</v>
      </c>
    </row>
    <row r="614">
      <c r="A614" s="1" t="n">
        <v>45236.0</v>
      </c>
      <c r="B614" s="2" t="n">
        <v>45236.71928240741</v>
      </c>
      <c r="C614" t="inlineStr">
        <is>
          <t>3140023012060056</t>
        </is>
      </c>
      <c r="D614" t="inlineStr">
        <is>
          <t>POS0012</t>
        </is>
      </c>
      <c r="E614" t="inlineStr">
        <is>
          <t>48</t>
        </is>
      </c>
      <c r="F614" t="inlineStr">
        <is>
          <t>0023</t>
        </is>
      </c>
      <c r="G614" t="inlineStr">
        <is>
          <t>5308470586</t>
        </is>
      </c>
      <c r="H614" t="n">
        <v>277.0</v>
      </c>
      <c r="I614" t="n">
        <v>263.81</v>
      </c>
      <c r="J614" t="n">
        <v>226.67</v>
      </c>
      <c r="K614" t="inlineStr">
        <is>
          <t>sale</t>
        </is>
      </c>
      <c r="L614" t="inlineStr">
        <is>
          <t/>
        </is>
      </c>
      <c r="M614" t="inlineStr">
        <is>
          <t/>
        </is>
      </c>
      <c r="N614" t="n">
        <v>0.0</v>
      </c>
      <c r="O614" t="n">
        <v>0.0</v>
      </c>
      <c r="P614" t="n">
        <v>208.94</v>
      </c>
      <c r="Q614" t="n">
        <v>208.92</v>
      </c>
      <c r="R614" t="n">
        <v>37.14</v>
      </c>
      <c r="S614" t="n">
        <v>37.14</v>
      </c>
      <c r="T614" t="n">
        <v>2.64</v>
      </c>
      <c r="U614" t="n">
        <v>2.64</v>
      </c>
      <c r="V614" t="n">
        <v>40.8</v>
      </c>
      <c r="W614" t="n">
        <v>40.8</v>
      </c>
      <c r="X614" t="n">
        <v>3.46</v>
      </c>
      <c r="Y614" t="n">
        <v>3.46</v>
      </c>
      <c r="Z614" t="n">
        <v>7.97</v>
      </c>
      <c r="AA614" t="n">
        <v>7.96</v>
      </c>
      <c r="AB614" t="n">
        <v>13.2</v>
      </c>
      <c r="AC614" t="n">
        <v>13.19</v>
      </c>
      <c r="AD614" t="n">
        <v>13.189999999999998</v>
      </c>
      <c r="AE614" t="n">
        <v>0.020000000000010232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0.009999999999999787</v>
      </c>
      <c r="AK614" t="n">
        <v>0.009999999999999787</v>
      </c>
      <c r="AL614" t="inlineStr">
        <is>
          <t>unreconciled</t>
        </is>
      </c>
      <c r="AM614" t="inlineStr">
        <is>
          <t>Order Amount Mismatch (POS&gt;3PO)</t>
        </is>
      </c>
      <c r="AN614" t="n">
        <v>13.19</v>
      </c>
      <c r="AO614" t="n">
        <f>ROUND(P614*100/H614,2)</f>
        <v>0.0</v>
      </c>
      <c r="AP614" t="n">
        <f>ROUND(Q614*100/I614,2)</f>
        <v>0.0</v>
      </c>
      <c r="AQ614"/>
      <c r="AR614"/>
      <c r="AS614" t="n">
        <v>0.0</v>
      </c>
    </row>
    <row r="615">
      <c r="A615" s="1" t="n">
        <v>45231.0</v>
      </c>
      <c r="B615" s="2" t="n">
        <v>45231.87269675926</v>
      </c>
      <c r="C615" t="inlineStr">
        <is>
          <t>3140094012084533</t>
        </is>
      </c>
      <c r="D615" t="inlineStr">
        <is>
          <t>POS0012</t>
        </is>
      </c>
      <c r="E615" t="inlineStr">
        <is>
          <t>47</t>
        </is>
      </c>
      <c r="F615" t="inlineStr">
        <is>
          <t>0094</t>
        </is>
      </c>
      <c r="G615" t="inlineStr">
        <is>
          <t>5308500398</t>
        </is>
      </c>
      <c r="H615" t="n">
        <v>334.0</v>
      </c>
      <c r="I615" t="n">
        <v>318.09</v>
      </c>
      <c r="J615" t="n">
        <v>280.95</v>
      </c>
      <c r="K615" t="inlineStr">
        <is>
          <t>sale</t>
        </is>
      </c>
      <c r="L615" t="inlineStr">
        <is>
          <t/>
        </is>
      </c>
      <c r="M615" t="inlineStr">
        <is>
          <t/>
        </is>
      </c>
      <c r="N615" t="n">
        <v>0.0</v>
      </c>
      <c r="O615" t="n">
        <v>0.0</v>
      </c>
      <c r="P615" t="n">
        <v>250.32</v>
      </c>
      <c r="Q615" t="n">
        <v>250.32</v>
      </c>
      <c r="R615" t="n">
        <v>37.14</v>
      </c>
      <c r="S615" t="n">
        <v>37.14</v>
      </c>
      <c r="T615" t="n">
        <v>3.18</v>
      </c>
      <c r="U615" t="n">
        <v>3.18</v>
      </c>
      <c r="V615" t="n">
        <v>50.57</v>
      </c>
      <c r="W615" t="n">
        <v>50.57</v>
      </c>
      <c r="X615" t="n">
        <v>4.17</v>
      </c>
      <c r="Y615" t="n">
        <v>4.18</v>
      </c>
      <c r="Z615" t="n">
        <v>9.85</v>
      </c>
      <c r="AA615" t="n">
        <v>9.85</v>
      </c>
      <c r="AB615" t="n">
        <v>15.9</v>
      </c>
      <c r="AC615" t="n">
        <v>15.91</v>
      </c>
      <c r="AD615" t="n">
        <v>15.910000000000025</v>
      </c>
      <c r="AE615" t="n">
        <v>0.0</v>
      </c>
      <c r="AF615" t="n">
        <v>0.0</v>
      </c>
      <c r="AG615" t="n">
        <v>0.0</v>
      </c>
      <c r="AH615" t="n">
        <v>0.0</v>
      </c>
      <c r="AI615" t="n">
        <v>-0.009999999999999787</v>
      </c>
      <c r="AJ615" t="n">
        <v>0.0</v>
      </c>
      <c r="AK615" t="n">
        <v>-0.009999999999999787</v>
      </c>
      <c r="AL615" t="inlineStr">
        <is>
          <t>unreconciled</t>
        </is>
      </c>
      <c r="AM615" t="inlineStr">
        <is>
          <t>Order Amount Mismatch (POS&gt;3PO)</t>
        </is>
      </c>
      <c r="AN615" t="n">
        <v>15.91</v>
      </c>
      <c r="AO615" t="n">
        <f>ROUND(P615*100/H615,2)</f>
        <v>0.0</v>
      </c>
      <c r="AP615" t="n">
        <f>ROUND(Q615*100/I615,2)</f>
        <v>0.0</v>
      </c>
      <c r="AQ615"/>
      <c r="AR615"/>
      <c r="AS615" t="n">
        <v>0.0</v>
      </c>
    </row>
    <row r="616">
      <c r="A616" s="1" t="n">
        <v>45232.0</v>
      </c>
      <c r="B616" s="2" t="n">
        <v>45232.95966435185</v>
      </c>
      <c r="C616" t="inlineStr">
        <is>
          <t>3140023012059108</t>
        </is>
      </c>
      <c r="D616" t="inlineStr">
        <is>
          <t>POS0012</t>
        </is>
      </c>
      <c r="E616" t="inlineStr">
        <is>
          <t>01</t>
        </is>
      </c>
      <c r="F616" t="inlineStr">
        <is>
          <t>0023</t>
        </is>
      </c>
      <c r="G616" t="inlineStr">
        <is>
          <t>5308501509</t>
        </is>
      </c>
      <c r="H616" t="n">
        <v>648.0</v>
      </c>
      <c r="I616" t="n">
        <v>617.13</v>
      </c>
      <c r="J616" t="n">
        <v>579.99</v>
      </c>
      <c r="K616" t="inlineStr">
        <is>
          <t>sale</t>
        </is>
      </c>
      <c r="L616" t="inlineStr">
        <is>
          <t/>
        </is>
      </c>
      <c r="M616" t="inlineStr">
        <is>
          <t/>
        </is>
      </c>
      <c r="N616" t="n">
        <v>0.0</v>
      </c>
      <c r="O616" t="n">
        <v>0.0</v>
      </c>
      <c r="P616" t="n">
        <v>478.21</v>
      </c>
      <c r="Q616" t="n">
        <v>478.21</v>
      </c>
      <c r="R616" t="n">
        <v>37.14</v>
      </c>
      <c r="S616" t="n">
        <v>37.14</v>
      </c>
      <c r="T616" t="n">
        <v>6.17</v>
      </c>
      <c r="U616" t="n">
        <v>6.17</v>
      </c>
      <c r="V616" t="n">
        <v>104.4</v>
      </c>
      <c r="W616" t="n">
        <v>104.4</v>
      </c>
      <c r="X616" t="n">
        <v>8.1</v>
      </c>
      <c r="Y616" t="n">
        <v>8.1</v>
      </c>
      <c r="Z616" t="n">
        <v>20.25</v>
      </c>
      <c r="AA616" t="n">
        <v>20.25</v>
      </c>
      <c r="AB616" t="n">
        <v>30.86</v>
      </c>
      <c r="AC616" t="n">
        <v>30.86</v>
      </c>
      <c r="AD616" t="n">
        <v>30.870000000000005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inlineStr">
        <is>
          <t>unreconciled</t>
        </is>
      </c>
      <c r="AM616" t="inlineStr">
        <is>
          <t>Order Amount Mismatch (POS&gt;3PO)</t>
        </is>
      </c>
      <c r="AN616" t="n">
        <v>30.87</v>
      </c>
      <c r="AO616" t="n">
        <f>ROUND(P616*100/H616,2)</f>
        <v>0.0</v>
      </c>
      <c r="AP616" t="n">
        <f>ROUND(Q616*100/I616,2)</f>
        <v>0.0</v>
      </c>
      <c r="AQ616"/>
      <c r="AR616"/>
      <c r="AS616" t="n">
        <v>0.0</v>
      </c>
    </row>
    <row r="617">
      <c r="A617" s="1" t="n">
        <v>45232.0</v>
      </c>
      <c r="B617" s="2" t="n">
        <v>45232.98784722222</v>
      </c>
      <c r="C617" t="inlineStr">
        <is>
          <t>3140023012059139</t>
        </is>
      </c>
      <c r="D617" t="inlineStr">
        <is>
          <t>POS0012</t>
        </is>
      </c>
      <c r="E617" t="inlineStr">
        <is>
          <t>32</t>
        </is>
      </c>
      <c r="F617" t="inlineStr">
        <is>
          <t>0023</t>
        </is>
      </c>
      <c r="G617" t="inlineStr">
        <is>
          <t>5308513340</t>
        </is>
      </c>
      <c r="H617" t="n">
        <v>270.0</v>
      </c>
      <c r="I617" t="n">
        <v>257.14</v>
      </c>
      <c r="J617" t="n">
        <v>220.0</v>
      </c>
      <c r="K617" t="inlineStr">
        <is>
          <t>sale</t>
        </is>
      </c>
      <c r="L617" t="inlineStr">
        <is>
          <t/>
        </is>
      </c>
      <c r="M617" t="inlineStr">
        <is>
          <t/>
        </is>
      </c>
      <c r="N617" t="n">
        <v>0.0</v>
      </c>
      <c r="O617" t="n">
        <v>0.0</v>
      </c>
      <c r="P617" t="n">
        <v>203.85</v>
      </c>
      <c r="Q617" t="n">
        <v>203.85</v>
      </c>
      <c r="R617" t="n">
        <v>37.14</v>
      </c>
      <c r="S617" t="n">
        <v>37.14</v>
      </c>
      <c r="T617" t="n">
        <v>2.57</v>
      </c>
      <c r="U617" t="n">
        <v>2.57</v>
      </c>
      <c r="V617" t="n">
        <v>39.6</v>
      </c>
      <c r="W617" t="n">
        <v>39.6</v>
      </c>
      <c r="X617" t="n">
        <v>3.38</v>
      </c>
      <c r="Y617" t="n">
        <v>3.38</v>
      </c>
      <c r="Z617" t="n">
        <v>7.74</v>
      </c>
      <c r="AA617" t="n">
        <v>7.74</v>
      </c>
      <c r="AB617" t="n">
        <v>12.86</v>
      </c>
      <c r="AC617" t="n">
        <v>12.86</v>
      </c>
      <c r="AD617" t="n">
        <v>12.860000000000014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inlineStr">
        <is>
          <t>unreconciled</t>
        </is>
      </c>
      <c r="AM617" t="inlineStr">
        <is>
          <t>Order Amount Mismatch (POS&gt;3PO)</t>
        </is>
      </c>
      <c r="AN617" t="n">
        <v>12.86</v>
      </c>
      <c r="AO617" t="n">
        <f>ROUND(P617*100/H617,2)</f>
        <v>0.0</v>
      </c>
      <c r="AP617" t="n">
        <f>ROUND(Q617*100/I617,2)</f>
        <v>0.0</v>
      </c>
      <c r="AQ617"/>
      <c r="AR617"/>
      <c r="AS617" t="n">
        <v>0.0</v>
      </c>
    </row>
    <row r="618">
      <c r="A618" s="1" t="n">
        <v>45231.0</v>
      </c>
      <c r="B618" s="2" t="n">
        <v>45231.91633101852</v>
      </c>
      <c r="C618" t="inlineStr">
        <is>
          <t>3140094012084562</t>
        </is>
      </c>
      <c r="D618" t="inlineStr">
        <is>
          <t>POS0012</t>
        </is>
      </c>
      <c r="E618" t="inlineStr">
        <is>
          <t>76</t>
        </is>
      </c>
      <c r="F618" t="inlineStr">
        <is>
          <t>0094</t>
        </is>
      </c>
      <c r="G618" t="inlineStr">
        <is>
          <t>5308556938</t>
        </is>
      </c>
      <c r="H618" t="n">
        <v>216.0</v>
      </c>
      <c r="I618" t="n">
        <v>205.71</v>
      </c>
      <c r="J618" t="n">
        <v>168.57</v>
      </c>
      <c r="K618" t="inlineStr">
        <is>
          <t>sale</t>
        </is>
      </c>
      <c r="L618" t="inlineStr">
        <is>
          <t/>
        </is>
      </c>
      <c r="M618" t="inlineStr">
        <is>
          <t/>
        </is>
      </c>
      <c r="N618" t="n">
        <v>0.0</v>
      </c>
      <c r="O618" t="n">
        <v>0.0</v>
      </c>
      <c r="P618" t="n">
        <v>164.66</v>
      </c>
      <c r="Q618" t="n">
        <v>164.67</v>
      </c>
      <c r="R618" t="n">
        <v>37.14</v>
      </c>
      <c r="S618" t="n">
        <v>37.14</v>
      </c>
      <c r="T618" t="n">
        <v>2.06</v>
      </c>
      <c r="U618" t="n">
        <v>2.06</v>
      </c>
      <c r="V618" t="n">
        <v>30.34</v>
      </c>
      <c r="W618" t="n">
        <v>30.34</v>
      </c>
      <c r="X618" t="n">
        <v>2.7</v>
      </c>
      <c r="Y618" t="n">
        <v>2.7</v>
      </c>
      <c r="Z618" t="n">
        <v>5.95</v>
      </c>
      <c r="AA618" t="n">
        <v>5.95</v>
      </c>
      <c r="AB618" t="n">
        <v>10.28</v>
      </c>
      <c r="AC618" t="n">
        <v>10.29</v>
      </c>
      <c r="AD618" t="n">
        <v>10.289999999999992</v>
      </c>
      <c r="AE618" t="n">
        <v>-0.009999999999990905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-0.009999999999999787</v>
      </c>
      <c r="AL618" t="inlineStr">
        <is>
          <t>unreconciled</t>
        </is>
      </c>
      <c r="AM618" t="inlineStr">
        <is>
          <t>Order Amount Mismatch (POS&gt;3PO)</t>
        </is>
      </c>
      <c r="AN618" t="n">
        <v>10.29</v>
      </c>
      <c r="AO618" t="n">
        <f>ROUND(P618*100/H618,2)</f>
        <v>0.0</v>
      </c>
      <c r="AP618" t="n">
        <f>ROUND(Q618*100/I618,2)</f>
        <v>0.0</v>
      </c>
      <c r="AQ618"/>
      <c r="AR618"/>
      <c r="AS618" t="n">
        <v>0.0</v>
      </c>
    </row>
    <row r="619">
      <c r="A619" s="1" t="n">
        <v>45232.0</v>
      </c>
      <c r="B619" s="2" t="n">
        <v>45233.02494212963</v>
      </c>
      <c r="C619" t="inlineStr">
        <is>
          <t>3140094012085028</t>
        </is>
      </c>
      <c r="D619" t="inlineStr">
        <is>
          <t>POS0012</t>
        </is>
      </c>
      <c r="E619" t="inlineStr">
        <is>
          <t>43</t>
        </is>
      </c>
      <c r="F619" t="inlineStr">
        <is>
          <t>0094</t>
        </is>
      </c>
      <c r="G619" t="inlineStr">
        <is>
          <t>5308559154</t>
        </is>
      </c>
      <c r="H619" t="n">
        <v>387.0</v>
      </c>
      <c r="I619" t="n">
        <v>368.57</v>
      </c>
      <c r="J619" t="n">
        <v>331.43</v>
      </c>
      <c r="K619" t="inlineStr">
        <is>
          <t>sale</t>
        </is>
      </c>
      <c r="L619" t="inlineStr">
        <is>
          <t/>
        </is>
      </c>
      <c r="M619" t="inlineStr">
        <is>
          <t/>
        </is>
      </c>
      <c r="N619" t="n">
        <v>0.0</v>
      </c>
      <c r="O619" t="n">
        <v>0.0</v>
      </c>
      <c r="P619" t="n">
        <v>288.77</v>
      </c>
      <c r="Q619" t="n">
        <v>288.76</v>
      </c>
      <c r="R619" t="n">
        <v>37.14</v>
      </c>
      <c r="S619" t="n">
        <v>37.14</v>
      </c>
      <c r="T619" t="n">
        <v>3.69</v>
      </c>
      <c r="U619" t="n">
        <v>3.69</v>
      </c>
      <c r="V619" t="n">
        <v>59.66</v>
      </c>
      <c r="W619" t="n">
        <v>59.66</v>
      </c>
      <c r="X619" t="n">
        <v>4.84</v>
      </c>
      <c r="Y619" t="n">
        <v>4.84</v>
      </c>
      <c r="Z619" t="n">
        <v>11.61</v>
      </c>
      <c r="AA619" t="n">
        <v>11.61</v>
      </c>
      <c r="AB619" t="n">
        <v>18.42</v>
      </c>
      <c r="AC619" t="n">
        <v>18.43</v>
      </c>
      <c r="AD619" t="n">
        <v>18.430000000000007</v>
      </c>
      <c r="AE619" t="n">
        <v>0.009999999999990905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-0.00999999999999801</v>
      </c>
      <c r="AL619" t="inlineStr">
        <is>
          <t>unreconciled</t>
        </is>
      </c>
      <c r="AM619" t="inlineStr">
        <is>
          <t>Order Amount Mismatch (POS&gt;3PO)</t>
        </is>
      </c>
      <c r="AN619" t="n">
        <v>18.43</v>
      </c>
      <c r="AO619" t="n">
        <f>ROUND(P619*100/H619,2)</f>
        <v>0.0</v>
      </c>
      <c r="AP619" t="n">
        <f>ROUND(Q619*100/I619,2)</f>
        <v>0.0</v>
      </c>
      <c r="AQ619"/>
      <c r="AR619"/>
      <c r="AS619" t="n">
        <v>0.0</v>
      </c>
    </row>
    <row r="620">
      <c r="A620" s="1" t="n">
        <v>45232.0</v>
      </c>
      <c r="B620" s="2" t="n">
        <v>45232.81260416667</v>
      </c>
      <c r="C620" t="inlineStr">
        <is>
          <t>3140094012084852</t>
        </is>
      </c>
      <c r="D620" t="inlineStr">
        <is>
          <t>POS0012</t>
        </is>
      </c>
      <c r="E620" t="inlineStr">
        <is>
          <t>67</t>
        </is>
      </c>
      <c r="F620" t="inlineStr">
        <is>
          <t>0094</t>
        </is>
      </c>
      <c r="G620" t="inlineStr">
        <is>
          <t>5308559796</t>
        </is>
      </c>
      <c r="H620" t="n">
        <v>382.0</v>
      </c>
      <c r="I620" t="n">
        <v>363.8</v>
      </c>
      <c r="J620" t="n">
        <v>326.66</v>
      </c>
      <c r="K620" t="inlineStr">
        <is>
          <t>sale</t>
        </is>
      </c>
      <c r="L620" t="inlineStr">
        <is>
          <t/>
        </is>
      </c>
      <c r="M620" t="inlineStr">
        <is>
          <t/>
        </is>
      </c>
      <c r="N620" t="n">
        <v>0.0</v>
      </c>
      <c r="O620" t="n">
        <v>0.0</v>
      </c>
      <c r="P620" t="n">
        <v>285.15</v>
      </c>
      <c r="Q620" t="n">
        <v>285.14</v>
      </c>
      <c r="R620" t="n">
        <v>37.14</v>
      </c>
      <c r="S620" t="n">
        <v>37.14</v>
      </c>
      <c r="T620" t="n">
        <v>3.64</v>
      </c>
      <c r="U620" t="n">
        <v>3.64</v>
      </c>
      <c r="V620" t="n">
        <v>58.8</v>
      </c>
      <c r="W620" t="n">
        <v>58.8</v>
      </c>
      <c r="X620" t="n">
        <v>4.77</v>
      </c>
      <c r="Y620" t="n">
        <v>4.77</v>
      </c>
      <c r="Z620" t="n">
        <v>11.44</v>
      </c>
      <c r="AA620" t="n">
        <v>11.44</v>
      </c>
      <c r="AB620" t="n">
        <v>18.2</v>
      </c>
      <c r="AC620" t="n">
        <v>18.19</v>
      </c>
      <c r="AD620" t="n">
        <v>18.19999999999999</v>
      </c>
      <c r="AE620" t="n">
        <v>0.009999999999990905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0.00999999999999801</v>
      </c>
      <c r="AL620" t="inlineStr">
        <is>
          <t>unreconciled</t>
        </is>
      </c>
      <c r="AM620" t="inlineStr">
        <is>
          <t>Order Amount Mismatch (POS&gt;3PO)</t>
        </is>
      </c>
      <c r="AN620" t="n">
        <v>18.2</v>
      </c>
      <c r="AO620" t="n">
        <f>ROUND(P620*100/H620,2)</f>
        <v>0.0</v>
      </c>
      <c r="AP620" t="n">
        <f>ROUND(Q620*100/I620,2)</f>
        <v>0.0</v>
      </c>
      <c r="AQ620"/>
      <c r="AR620"/>
      <c r="AS620" t="n">
        <v>0.0</v>
      </c>
    </row>
    <row r="621">
      <c r="A621" s="1" t="n">
        <v>45233.0</v>
      </c>
      <c r="B621" s="2" t="n">
        <v>45233.77276620371</v>
      </c>
      <c r="C621" t="inlineStr">
        <is>
          <t>3140023012059280</t>
        </is>
      </c>
      <c r="D621" t="inlineStr">
        <is>
          <t>POS0012</t>
        </is>
      </c>
      <c r="E621" t="inlineStr">
        <is>
          <t>73</t>
        </is>
      </c>
      <c r="F621" t="inlineStr">
        <is>
          <t>0023</t>
        </is>
      </c>
      <c r="G621" t="inlineStr">
        <is>
          <t>5308563007</t>
        </is>
      </c>
      <c r="H621" t="n">
        <v>472.0</v>
      </c>
      <c r="I621" t="n">
        <v>449.52</v>
      </c>
      <c r="J621" t="n">
        <v>412.38</v>
      </c>
      <c r="K621" t="inlineStr">
        <is>
          <t>sale</t>
        </is>
      </c>
      <c r="L621" t="inlineStr">
        <is>
          <t/>
        </is>
      </c>
      <c r="M621" t="inlineStr">
        <is>
          <t/>
        </is>
      </c>
      <c r="N621" t="n">
        <v>0.0</v>
      </c>
      <c r="O621" t="n">
        <v>0.0</v>
      </c>
      <c r="P621" t="n">
        <v>350.47</v>
      </c>
      <c r="Q621" t="n">
        <v>350.45</v>
      </c>
      <c r="R621" t="n">
        <v>37.14</v>
      </c>
      <c r="S621" t="n">
        <v>37.14</v>
      </c>
      <c r="T621" t="n">
        <v>4.5</v>
      </c>
      <c r="U621" t="n">
        <v>4.5</v>
      </c>
      <c r="V621" t="n">
        <v>74.23</v>
      </c>
      <c r="W621" t="n">
        <v>74.23</v>
      </c>
      <c r="X621" t="n">
        <v>5.9</v>
      </c>
      <c r="Y621" t="n">
        <v>5.9</v>
      </c>
      <c r="Z621" t="n">
        <v>14.42</v>
      </c>
      <c r="AA621" t="n">
        <v>14.42</v>
      </c>
      <c r="AB621" t="n">
        <v>22.48</v>
      </c>
      <c r="AC621" t="n">
        <v>22.48</v>
      </c>
      <c r="AD621" t="n">
        <v>22.480000000000018</v>
      </c>
      <c r="AE621" t="n">
        <v>0.020000000000038654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inlineStr">
        <is>
          <t>unreconciled</t>
        </is>
      </c>
      <c r="AM621" t="inlineStr">
        <is>
          <t>Order Amount Mismatch (POS&gt;3PO)</t>
        </is>
      </c>
      <c r="AN621" t="n">
        <v>22.48</v>
      </c>
      <c r="AO621" t="n">
        <f>ROUND(P621*100/H621,2)</f>
        <v>0.0</v>
      </c>
      <c r="AP621" t="n">
        <f>ROUND(Q621*100/I621,2)</f>
        <v>0.0</v>
      </c>
      <c r="AQ621"/>
      <c r="AR621"/>
      <c r="AS621" t="n">
        <v>0.0</v>
      </c>
    </row>
    <row r="622">
      <c r="A622" s="1" t="n">
        <v>45233.0</v>
      </c>
      <c r="B622" s="2" t="n">
        <v>45233.625231481485</v>
      </c>
      <c r="C622" t="inlineStr">
        <is>
          <t>3140094012085118</t>
        </is>
      </c>
      <c r="D622" t="inlineStr">
        <is>
          <t>POS0012</t>
        </is>
      </c>
      <c r="E622" t="inlineStr">
        <is>
          <t>33</t>
        </is>
      </c>
      <c r="F622" t="inlineStr">
        <is>
          <t>0094</t>
        </is>
      </c>
      <c r="G622" t="inlineStr">
        <is>
          <t>5308578008</t>
        </is>
      </c>
      <c r="H622" t="n">
        <v>459.0</v>
      </c>
      <c r="I622" t="n">
        <v>437.14</v>
      </c>
      <c r="J622" t="n">
        <v>400.0</v>
      </c>
      <c r="K622" t="inlineStr">
        <is>
          <t>sale</t>
        </is>
      </c>
      <c r="L622" t="inlineStr">
        <is>
          <t/>
        </is>
      </c>
      <c r="M622" t="inlineStr">
        <is>
          <t/>
        </is>
      </c>
      <c r="N622" t="n">
        <v>0.0</v>
      </c>
      <c r="O622" t="n">
        <v>0.0</v>
      </c>
      <c r="P622" t="n">
        <v>341.04</v>
      </c>
      <c r="Q622" t="n">
        <v>341.04</v>
      </c>
      <c r="R622" t="n">
        <v>37.14</v>
      </c>
      <c r="S622" t="n">
        <v>37.14</v>
      </c>
      <c r="T622" t="n">
        <v>4.37</v>
      </c>
      <c r="U622" t="n">
        <v>4.37</v>
      </c>
      <c r="V622" t="n">
        <v>72.0</v>
      </c>
      <c r="W622" t="n">
        <v>72.0</v>
      </c>
      <c r="X622" t="n">
        <v>5.74</v>
      </c>
      <c r="Y622" t="n">
        <v>5.74</v>
      </c>
      <c r="Z622" t="n">
        <v>13.99</v>
      </c>
      <c r="AA622" t="n">
        <v>13.99</v>
      </c>
      <c r="AB622" t="n">
        <v>21.86</v>
      </c>
      <c r="AC622" t="n">
        <v>21.86</v>
      </c>
      <c r="AD622" t="n">
        <v>21.860000000000014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inlineStr">
        <is>
          <t>unreconciled</t>
        </is>
      </c>
      <c r="AM622" t="inlineStr">
        <is>
          <t>Order Amount Mismatch (POS&gt;3PO)</t>
        </is>
      </c>
      <c r="AN622" t="n">
        <v>21.86</v>
      </c>
      <c r="AO622" t="n">
        <f>ROUND(P622*100/H622,2)</f>
        <v>0.0</v>
      </c>
      <c r="AP622" t="n">
        <f>ROUND(Q622*100/I622,2)</f>
        <v>0.0</v>
      </c>
      <c r="AQ622"/>
      <c r="AR622"/>
      <c r="AS622" t="n">
        <v>0.0</v>
      </c>
    </row>
    <row r="623">
      <c r="A623" s="1" t="n">
        <v>45234.0</v>
      </c>
      <c r="B623" s="2" t="n">
        <v>45234.60996527778</v>
      </c>
      <c r="C623" t="inlineStr">
        <is>
          <t>3140023012059498</t>
        </is>
      </c>
      <c r="D623" t="inlineStr">
        <is>
          <t>POS0012</t>
        </is>
      </c>
      <c r="E623" t="inlineStr">
        <is>
          <t>90</t>
        </is>
      </c>
      <c r="F623" t="inlineStr">
        <is>
          <t>0023</t>
        </is>
      </c>
      <c r="G623" t="inlineStr">
        <is>
          <t>5308597292</t>
        </is>
      </c>
      <c r="H623" t="n">
        <v>489.0</v>
      </c>
      <c r="I623" t="n">
        <v>465.72</v>
      </c>
      <c r="J623" t="n">
        <v>428.58</v>
      </c>
      <c r="K623" t="inlineStr">
        <is>
          <t>sale</t>
        </is>
      </c>
      <c r="L623" t="inlineStr">
        <is>
          <t/>
        </is>
      </c>
      <c r="M623" t="inlineStr">
        <is>
          <t/>
        </is>
      </c>
      <c r="N623" t="n">
        <v>0.0</v>
      </c>
      <c r="O623" t="n">
        <v>0.0</v>
      </c>
      <c r="P623" t="n">
        <v>362.83</v>
      </c>
      <c r="Q623" t="n">
        <v>362.81</v>
      </c>
      <c r="R623" t="n">
        <v>37.14</v>
      </c>
      <c r="S623" t="n">
        <v>37.14</v>
      </c>
      <c r="T623" t="n">
        <v>4.66</v>
      </c>
      <c r="U623" t="n">
        <v>4.66</v>
      </c>
      <c r="V623" t="n">
        <v>77.14</v>
      </c>
      <c r="W623" t="n">
        <v>77.14</v>
      </c>
      <c r="X623" t="n">
        <v>6.11</v>
      </c>
      <c r="Y623" t="n">
        <v>6.11</v>
      </c>
      <c r="Z623" t="n">
        <v>14.98</v>
      </c>
      <c r="AA623" t="n">
        <v>14.99</v>
      </c>
      <c r="AB623" t="n">
        <v>23.28</v>
      </c>
      <c r="AC623" t="n">
        <v>23.29</v>
      </c>
      <c r="AD623" t="n">
        <v>23.279999999999973</v>
      </c>
      <c r="AE623" t="n">
        <v>0.01999999999998181</v>
      </c>
      <c r="AF623" t="n">
        <v>0.0</v>
      </c>
      <c r="AG623" t="n">
        <v>0.0</v>
      </c>
      <c r="AH623" t="n">
        <v>0.0</v>
      </c>
      <c r="AI623" t="n">
        <v>0.0</v>
      </c>
      <c r="AJ623" t="n">
        <v>-0.009999999999999787</v>
      </c>
      <c r="AK623" t="n">
        <v>-0.00999999999999801</v>
      </c>
      <c r="AL623" t="inlineStr">
        <is>
          <t>unreconciled</t>
        </is>
      </c>
      <c r="AM623" t="inlineStr">
        <is>
          <t>Order Amount Mismatch (POS&gt;3PO)</t>
        </is>
      </c>
      <c r="AN623" t="n">
        <v>23.28</v>
      </c>
      <c r="AO623" t="n">
        <f>ROUND(P623*100/H623,2)</f>
        <v>0.0</v>
      </c>
      <c r="AP623" t="n">
        <f>ROUND(Q623*100/I623,2)</f>
        <v>0.0</v>
      </c>
      <c r="AQ623"/>
      <c r="AR623"/>
      <c r="AS623" t="n">
        <v>0.0</v>
      </c>
    </row>
    <row r="624">
      <c r="A624" s="1" t="n">
        <v>45231.0</v>
      </c>
      <c r="B624" s="2" t="n">
        <v>45231.881840277776</v>
      </c>
      <c r="C624" t="inlineStr">
        <is>
          <t>3140094012084540</t>
        </is>
      </c>
      <c r="D624" t="inlineStr">
        <is>
          <t>POS0012</t>
        </is>
      </c>
      <c r="E624" t="inlineStr">
        <is>
          <t>54</t>
        </is>
      </c>
      <c r="F624" t="inlineStr">
        <is>
          <t>0094</t>
        </is>
      </c>
      <c r="G624" t="inlineStr">
        <is>
          <t>5308598630</t>
        </is>
      </c>
      <c r="H624" t="n">
        <v>212.0</v>
      </c>
      <c r="I624" t="n">
        <v>201.89</v>
      </c>
      <c r="J624" t="n">
        <v>164.75</v>
      </c>
      <c r="K624" t="inlineStr">
        <is>
          <t>sale</t>
        </is>
      </c>
      <c r="L624" t="inlineStr">
        <is>
          <t/>
        </is>
      </c>
      <c r="M624" t="inlineStr">
        <is>
          <t/>
        </is>
      </c>
      <c r="N624" t="n">
        <v>0.0</v>
      </c>
      <c r="O624" t="n">
        <v>0.0</v>
      </c>
      <c r="P624" t="n">
        <v>161.76</v>
      </c>
      <c r="Q624" t="n">
        <v>161.74</v>
      </c>
      <c r="R624" t="n">
        <v>37.14</v>
      </c>
      <c r="S624" t="n">
        <v>37.14</v>
      </c>
      <c r="T624" t="n">
        <v>2.02</v>
      </c>
      <c r="U624" t="n">
        <v>2.02</v>
      </c>
      <c r="V624" t="n">
        <v>29.65</v>
      </c>
      <c r="W624" t="n">
        <v>29.66</v>
      </c>
      <c r="X624" t="n">
        <v>2.65</v>
      </c>
      <c r="Y624" t="n">
        <v>2.65</v>
      </c>
      <c r="Z624" t="n">
        <v>5.81</v>
      </c>
      <c r="AA624" t="n">
        <v>5.82</v>
      </c>
      <c r="AB624" t="n">
        <v>10.1</v>
      </c>
      <c r="AC624" t="n">
        <v>10.1</v>
      </c>
      <c r="AD624" t="n">
        <v>10.110000000000014</v>
      </c>
      <c r="AE624" t="n">
        <v>0.01999999999998181</v>
      </c>
      <c r="AF624" t="n">
        <v>0.0</v>
      </c>
      <c r="AG624" t="n">
        <v>0.0</v>
      </c>
      <c r="AH624" t="n">
        <v>-0.010000000000001563</v>
      </c>
      <c r="AI624" t="n">
        <v>0.0</v>
      </c>
      <c r="AJ624" t="n">
        <v>-0.010000000000000675</v>
      </c>
      <c r="AK624" t="n">
        <v>0.0</v>
      </c>
      <c r="AL624" t="inlineStr">
        <is>
          <t>unreconciled</t>
        </is>
      </c>
      <c r="AM624" t="inlineStr">
        <is>
          <t>Order Amount Mismatch (POS&gt;3PO)</t>
        </is>
      </c>
      <c r="AN624" t="n">
        <v>10.11</v>
      </c>
      <c r="AO624" t="n">
        <f>ROUND(P624*100/H624,2)</f>
        <v>0.0</v>
      </c>
      <c r="AP624" t="n">
        <f>ROUND(Q624*100/I624,2)</f>
        <v>0.0</v>
      </c>
      <c r="AQ624"/>
      <c r="AR624"/>
      <c r="AS624" t="n">
        <v>0.0</v>
      </c>
    </row>
    <row r="625">
      <c r="A625" s="1" t="n">
        <v>45232.0</v>
      </c>
      <c r="B625" s="2" t="n">
        <v>45232.79006944445</v>
      </c>
      <c r="C625" t="inlineStr">
        <is>
          <t>3140023012059015</t>
        </is>
      </c>
      <c r="D625" t="inlineStr">
        <is>
          <t>POS0012</t>
        </is>
      </c>
      <c r="E625" t="inlineStr">
        <is>
          <t>09</t>
        </is>
      </c>
      <c r="F625" t="inlineStr">
        <is>
          <t>0023</t>
        </is>
      </c>
      <c r="G625" t="inlineStr">
        <is>
          <t>5308605062</t>
        </is>
      </c>
      <c r="H625" t="n">
        <v>610.0</v>
      </c>
      <c r="I625" t="n">
        <v>580.94</v>
      </c>
      <c r="J625" t="n">
        <v>543.8</v>
      </c>
      <c r="K625" t="inlineStr">
        <is>
          <t>sale</t>
        </is>
      </c>
      <c r="L625" t="inlineStr">
        <is>
          <t/>
        </is>
      </c>
      <c r="M625" t="inlineStr">
        <is>
          <t/>
        </is>
      </c>
      <c r="N625" t="n">
        <v>0.0</v>
      </c>
      <c r="O625" t="n">
        <v>0.0</v>
      </c>
      <c r="P625" t="n">
        <v>450.64</v>
      </c>
      <c r="Q625" t="n">
        <v>450.63</v>
      </c>
      <c r="R625" t="n">
        <v>37.14</v>
      </c>
      <c r="S625" t="n">
        <v>37.14</v>
      </c>
      <c r="T625" t="n">
        <v>5.81</v>
      </c>
      <c r="U625" t="n">
        <v>5.81</v>
      </c>
      <c r="V625" t="n">
        <v>97.88</v>
      </c>
      <c r="W625" t="n">
        <v>97.88</v>
      </c>
      <c r="X625" t="n">
        <v>7.62</v>
      </c>
      <c r="Y625" t="n">
        <v>7.62</v>
      </c>
      <c r="Z625" t="n">
        <v>18.99</v>
      </c>
      <c r="AA625" t="n">
        <v>18.99</v>
      </c>
      <c r="AB625" t="n">
        <v>29.04</v>
      </c>
      <c r="AC625" t="n">
        <v>29.05</v>
      </c>
      <c r="AD625" t="n">
        <v>29.059999999999945</v>
      </c>
      <c r="AE625" t="n">
        <v>0.009999999999990905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-0.010000000000001563</v>
      </c>
      <c r="AL625" t="inlineStr">
        <is>
          <t>unreconciled</t>
        </is>
      </c>
      <c r="AM625" t="inlineStr">
        <is>
          <t>Order Amount Mismatch (POS&gt;3PO)</t>
        </is>
      </c>
      <c r="AN625" t="n">
        <v>29.06</v>
      </c>
      <c r="AO625" t="n">
        <f>ROUND(P625*100/H625,2)</f>
        <v>0.0</v>
      </c>
      <c r="AP625" t="n">
        <f>ROUND(Q625*100/I625,2)</f>
        <v>0.0</v>
      </c>
      <c r="AQ625"/>
      <c r="AR625"/>
      <c r="AS625" t="n">
        <v>0.0</v>
      </c>
    </row>
    <row r="626">
      <c r="A626" s="1" t="n">
        <v>45231.0</v>
      </c>
      <c r="B626" s="2" t="n">
        <v>45231.93486111111</v>
      </c>
      <c r="C626" t="inlineStr">
        <is>
          <t>3140094012084574</t>
        </is>
      </c>
      <c r="D626" t="inlineStr">
        <is>
          <t>POS0012</t>
        </is>
      </c>
      <c r="E626" t="inlineStr">
        <is>
          <t>88</t>
        </is>
      </c>
      <c r="F626" t="inlineStr">
        <is>
          <t>0094</t>
        </is>
      </c>
      <c r="G626" t="inlineStr">
        <is>
          <t>5308606507</t>
        </is>
      </c>
      <c r="H626" t="n">
        <v>289.0</v>
      </c>
      <c r="I626" t="n">
        <v>275.23</v>
      </c>
      <c r="J626" t="n">
        <v>238.09</v>
      </c>
      <c r="K626" t="inlineStr">
        <is>
          <t>sale</t>
        </is>
      </c>
      <c r="L626" t="inlineStr">
        <is>
          <t/>
        </is>
      </c>
      <c r="M626" t="inlineStr">
        <is>
          <t/>
        </is>
      </c>
      <c r="N626" t="n">
        <v>0.0</v>
      </c>
      <c r="O626" t="n">
        <v>0.0</v>
      </c>
      <c r="P626" t="n">
        <v>217.65</v>
      </c>
      <c r="Q626" t="n">
        <v>217.63</v>
      </c>
      <c r="R626" t="n">
        <v>37.14</v>
      </c>
      <c r="S626" t="n">
        <v>37.14</v>
      </c>
      <c r="T626" t="n">
        <v>2.75</v>
      </c>
      <c r="U626" t="n">
        <v>2.75</v>
      </c>
      <c r="V626" t="n">
        <v>42.86</v>
      </c>
      <c r="W626" t="n">
        <v>42.86</v>
      </c>
      <c r="X626" t="n">
        <v>3.61</v>
      </c>
      <c r="Y626" t="n">
        <v>3.61</v>
      </c>
      <c r="Z626" t="n">
        <v>8.36</v>
      </c>
      <c r="AA626" t="n">
        <v>8.36</v>
      </c>
      <c r="AB626" t="n">
        <v>13.76</v>
      </c>
      <c r="AC626" t="n">
        <v>13.76</v>
      </c>
      <c r="AD626" t="n">
        <v>13.769999999999982</v>
      </c>
      <c r="AE626" t="n">
        <v>0.020000000000010232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inlineStr">
        <is>
          <t>unreconciled</t>
        </is>
      </c>
      <c r="AM626" t="inlineStr">
        <is>
          <t>Order Amount Mismatch (POS&gt;3PO)</t>
        </is>
      </c>
      <c r="AN626" t="n">
        <v>13.77</v>
      </c>
      <c r="AO626" t="n">
        <f>ROUND(P626*100/H626,2)</f>
        <v>0.0</v>
      </c>
      <c r="AP626" t="n">
        <f>ROUND(Q626*100/I626,2)</f>
        <v>0.0</v>
      </c>
      <c r="AQ626"/>
      <c r="AR626"/>
      <c r="AS626" t="n">
        <v>0.0</v>
      </c>
    </row>
    <row r="627">
      <c r="A627" s="1" t="n">
        <v>45231.0</v>
      </c>
      <c r="B627" s="2" t="n">
        <v>45232.02752314815</v>
      </c>
      <c r="C627" t="inlineStr">
        <is>
          <t>3140023012058906</t>
        </is>
      </c>
      <c r="D627" t="inlineStr">
        <is>
          <t>POS0012</t>
        </is>
      </c>
      <c r="E627" t="inlineStr">
        <is>
          <t>00</t>
        </is>
      </c>
      <c r="F627" t="inlineStr">
        <is>
          <t>0023</t>
        </is>
      </c>
      <c r="G627" t="inlineStr">
        <is>
          <t>5308628646</t>
        </is>
      </c>
      <c r="H627" t="n">
        <v>511.00000000000006</v>
      </c>
      <c r="I627" t="n">
        <v>486.66</v>
      </c>
      <c r="J627" t="n">
        <v>449.52</v>
      </c>
      <c r="K627" t="inlineStr">
        <is>
          <t>sale</t>
        </is>
      </c>
      <c r="L627" t="inlineStr">
        <is>
          <t/>
        </is>
      </c>
      <c r="M627" t="inlineStr">
        <is>
          <t/>
        </is>
      </c>
      <c r="N627" t="n">
        <v>0.0</v>
      </c>
      <c r="O627" t="n">
        <v>0.0</v>
      </c>
      <c r="P627" t="n">
        <v>378.78</v>
      </c>
      <c r="Q627" t="n">
        <v>378.77</v>
      </c>
      <c r="R627" t="n">
        <v>37.14</v>
      </c>
      <c r="S627" t="n">
        <v>37.14</v>
      </c>
      <c r="T627" t="n">
        <v>4.87</v>
      </c>
      <c r="U627" t="n">
        <v>4.87</v>
      </c>
      <c r="V627" t="n">
        <v>80.91</v>
      </c>
      <c r="W627" t="n">
        <v>80.91</v>
      </c>
      <c r="X627" t="n">
        <v>6.39</v>
      </c>
      <c r="Y627" t="n">
        <v>6.39</v>
      </c>
      <c r="Z627" t="n">
        <v>15.71</v>
      </c>
      <c r="AA627" t="n">
        <v>15.71</v>
      </c>
      <c r="AB627" t="n">
        <v>24.34</v>
      </c>
      <c r="AC627" t="n">
        <v>24.33</v>
      </c>
      <c r="AD627" t="n">
        <v>24.340000000000032</v>
      </c>
      <c r="AE627" t="n">
        <v>0.009999999999990905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0.010000000000001563</v>
      </c>
      <c r="AL627" t="inlineStr">
        <is>
          <t>unreconciled</t>
        </is>
      </c>
      <c r="AM627" t="inlineStr">
        <is>
          <t>Order Amount Mismatch (POS&gt;3PO)</t>
        </is>
      </c>
      <c r="AN627" t="n">
        <v>24.34</v>
      </c>
      <c r="AO627" t="n">
        <f>ROUND(P627*100/H627,2)</f>
        <v>0.0</v>
      </c>
      <c r="AP627" t="n">
        <f>ROUND(Q627*100/I627,2)</f>
        <v>0.0</v>
      </c>
      <c r="AQ627"/>
      <c r="AR627"/>
      <c r="AS627" t="n">
        <v>0.0</v>
      </c>
    </row>
    <row r="628">
      <c r="A628" s="1" t="n">
        <v>45234.0</v>
      </c>
      <c r="B628" s="2" t="n">
        <v>45234.60821759259</v>
      </c>
      <c r="C628" t="inlineStr">
        <is>
          <t>3140023012059497</t>
        </is>
      </c>
      <c r="D628" t="inlineStr">
        <is>
          <t>POS0012</t>
        </is>
      </c>
      <c r="E628" t="inlineStr">
        <is>
          <t>89</t>
        </is>
      </c>
      <c r="F628" t="inlineStr">
        <is>
          <t>0023</t>
        </is>
      </c>
      <c r="G628" t="inlineStr">
        <is>
          <t>5308634397</t>
        </is>
      </c>
      <c r="H628" t="n">
        <v>303.0</v>
      </c>
      <c r="I628" t="n">
        <v>288.57</v>
      </c>
      <c r="J628" t="n">
        <v>251.43</v>
      </c>
      <c r="K628" t="inlineStr">
        <is>
          <t>sale</t>
        </is>
      </c>
      <c r="L628" t="inlineStr">
        <is>
          <t/>
        </is>
      </c>
      <c r="M628" t="inlineStr">
        <is>
          <t/>
        </is>
      </c>
      <c r="N628" t="n">
        <v>0.0</v>
      </c>
      <c r="O628" t="n">
        <v>0.0</v>
      </c>
      <c r="P628" t="n">
        <v>227.8</v>
      </c>
      <c r="Q628" t="n">
        <v>227.79</v>
      </c>
      <c r="R628" t="n">
        <v>37.14</v>
      </c>
      <c r="S628" t="n">
        <v>37.14</v>
      </c>
      <c r="T628" t="n">
        <v>2.89</v>
      </c>
      <c r="U628" t="n">
        <v>2.89</v>
      </c>
      <c r="V628" t="n">
        <v>45.26</v>
      </c>
      <c r="W628" t="n">
        <v>45.26</v>
      </c>
      <c r="X628" t="n">
        <v>3.79</v>
      </c>
      <c r="Y628" t="n">
        <v>3.79</v>
      </c>
      <c r="Z628" t="n">
        <v>8.83</v>
      </c>
      <c r="AA628" t="n">
        <v>8.83</v>
      </c>
      <c r="AB628" t="n">
        <v>14.42</v>
      </c>
      <c r="AC628" t="n">
        <v>14.43</v>
      </c>
      <c r="AD628" t="n">
        <v>14.430000000000007</v>
      </c>
      <c r="AE628" t="n">
        <v>0.010000000000019327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-0.009999999999999787</v>
      </c>
      <c r="AL628" t="inlineStr">
        <is>
          <t>unreconciled</t>
        </is>
      </c>
      <c r="AM628" t="inlineStr">
        <is>
          <t>Order Amount Mismatch (POS&gt;3PO)</t>
        </is>
      </c>
      <c r="AN628" t="n">
        <v>14.43</v>
      </c>
      <c r="AO628" t="n">
        <f>ROUND(P628*100/H628,2)</f>
        <v>0.0</v>
      </c>
      <c r="AP628" t="n">
        <f>ROUND(Q628*100/I628,2)</f>
        <v>0.0</v>
      </c>
      <c r="AQ628"/>
      <c r="AR628"/>
      <c r="AS628" t="n">
        <v>0.0</v>
      </c>
    </row>
    <row r="629">
      <c r="A629" s="1" t="n">
        <v>45235.0</v>
      </c>
      <c r="B629" s="2" t="n">
        <v>45235.50827546296</v>
      </c>
      <c r="C629" t="inlineStr">
        <is>
          <t>3140094012085962</t>
        </is>
      </c>
      <c r="D629" t="inlineStr">
        <is>
          <t>POS0012</t>
        </is>
      </c>
      <c r="E629" t="inlineStr">
        <is>
          <t>77</t>
        </is>
      </c>
      <c r="F629" t="inlineStr">
        <is>
          <t>0094</t>
        </is>
      </c>
      <c r="G629" t="inlineStr">
        <is>
          <t>5308652951</t>
        </is>
      </c>
      <c r="H629" t="n">
        <v>369.0</v>
      </c>
      <c r="I629" t="n">
        <v>351.42</v>
      </c>
      <c r="J629" t="n">
        <v>314.28</v>
      </c>
      <c r="K629" t="inlineStr">
        <is>
          <t>sale</t>
        </is>
      </c>
      <c r="L629" t="inlineStr">
        <is>
          <t/>
        </is>
      </c>
      <c r="M629" t="inlineStr">
        <is>
          <t/>
        </is>
      </c>
      <c r="N629" t="n">
        <v>0.0</v>
      </c>
      <c r="O629" t="n">
        <v>0.0</v>
      </c>
      <c r="P629" t="n">
        <v>275.72</v>
      </c>
      <c r="Q629" t="n">
        <v>275.71</v>
      </c>
      <c r="R629" t="n">
        <v>37.14</v>
      </c>
      <c r="S629" t="n">
        <v>37.14</v>
      </c>
      <c r="T629" t="n">
        <v>3.51</v>
      </c>
      <c r="U629" t="n">
        <v>3.51</v>
      </c>
      <c r="V629" t="n">
        <v>56.57</v>
      </c>
      <c r="W629" t="n">
        <v>56.57</v>
      </c>
      <c r="X629" t="n">
        <v>4.61</v>
      </c>
      <c r="Y629" t="n">
        <v>4.61</v>
      </c>
      <c r="Z629" t="n">
        <v>11.01</v>
      </c>
      <c r="AA629" t="n">
        <v>11.01</v>
      </c>
      <c r="AB629" t="n">
        <v>17.58</v>
      </c>
      <c r="AC629" t="n">
        <v>17.57</v>
      </c>
      <c r="AD629" t="n">
        <v>17.579999999999984</v>
      </c>
      <c r="AE629" t="n">
        <v>0.010000000000047748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0.00999999999999801</v>
      </c>
      <c r="AL629" t="inlineStr">
        <is>
          <t>unreconciled</t>
        </is>
      </c>
      <c r="AM629" t="inlineStr">
        <is>
          <t>Order Amount Mismatch (POS&gt;3PO)</t>
        </is>
      </c>
      <c r="AN629" t="n">
        <v>17.58</v>
      </c>
      <c r="AO629" t="n">
        <f>ROUND(P629*100/H629,2)</f>
        <v>0.0</v>
      </c>
      <c r="AP629" t="n">
        <f>ROUND(Q629*100/I629,2)</f>
        <v>0.0</v>
      </c>
      <c r="AQ629"/>
      <c r="AR629"/>
      <c r="AS629" t="n">
        <v>0.0</v>
      </c>
    </row>
    <row r="630">
      <c r="A630" s="1" t="n">
        <v>45232.0</v>
      </c>
      <c r="B630" s="2" t="n">
        <v>45232.61853009259</v>
      </c>
      <c r="C630" t="inlineStr">
        <is>
          <t>3140094012084736</t>
        </is>
      </c>
      <c r="D630" t="inlineStr">
        <is>
          <t>POS0012</t>
        </is>
      </c>
      <c r="E630" t="inlineStr">
        <is>
          <t>51</t>
        </is>
      </c>
      <c r="F630" t="inlineStr">
        <is>
          <t>0094</t>
        </is>
      </c>
      <c r="G630" t="inlineStr">
        <is>
          <t>5308673905</t>
        </is>
      </c>
      <c r="H630" t="n">
        <v>1511.0</v>
      </c>
      <c r="I630" t="n">
        <v>1439.06</v>
      </c>
      <c r="J630" t="n">
        <v>1401.92</v>
      </c>
      <c r="K630" t="inlineStr">
        <is>
          <t>sale</t>
        </is>
      </c>
      <c r="L630" t="inlineStr">
        <is>
          <t/>
        </is>
      </c>
      <c r="M630" t="inlineStr">
        <is>
          <t/>
        </is>
      </c>
      <c r="N630" t="n">
        <v>0.0</v>
      </c>
      <c r="O630" t="n">
        <v>0.0</v>
      </c>
      <c r="P630" t="n">
        <v>1104.61</v>
      </c>
      <c r="Q630" t="n">
        <v>1104.6</v>
      </c>
      <c r="R630" t="n">
        <v>37.14</v>
      </c>
      <c r="S630" t="n">
        <v>37.14</v>
      </c>
      <c r="T630" t="n">
        <v>14.39</v>
      </c>
      <c r="U630" t="n">
        <v>14.39</v>
      </c>
      <c r="V630" t="n">
        <v>252.35</v>
      </c>
      <c r="W630" t="n">
        <v>252.35</v>
      </c>
      <c r="X630" t="n">
        <v>18.89</v>
      </c>
      <c r="Y630" t="n">
        <v>18.89</v>
      </c>
      <c r="Z630" t="n">
        <v>48.82</v>
      </c>
      <c r="AA630" t="n">
        <v>48.82</v>
      </c>
      <c r="AB630" t="n">
        <v>71.96</v>
      </c>
      <c r="AC630" t="n">
        <v>71.95</v>
      </c>
      <c r="AD630" t="n">
        <v>71.94000000000005</v>
      </c>
      <c r="AE630" t="n">
        <v>0.009999999999990905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0.009999999999990905</v>
      </c>
      <c r="AL630" t="inlineStr">
        <is>
          <t>unreconciled</t>
        </is>
      </c>
      <c r="AM630" t="inlineStr">
        <is>
          <t>Order Amount Mismatch (POS&gt;3PO)</t>
        </is>
      </c>
      <c r="AN630" t="n">
        <v>71.94</v>
      </c>
      <c r="AO630" t="n">
        <f>ROUND(P630*100/H630,2)</f>
        <v>0.0</v>
      </c>
      <c r="AP630" t="n">
        <f>ROUND(Q630*100/I630,2)</f>
        <v>0.0</v>
      </c>
      <c r="AQ630"/>
      <c r="AR630"/>
      <c r="AS630" t="n">
        <v>0.0</v>
      </c>
    </row>
    <row r="631">
      <c r="A631" s="1" t="n">
        <v>45234.0</v>
      </c>
      <c r="B631" s="2" t="n">
        <v>45234.90940972222</v>
      </c>
      <c r="C631" t="inlineStr">
        <is>
          <t>3140023012059644</t>
        </is>
      </c>
      <c r="D631" t="inlineStr">
        <is>
          <t>POS0012</t>
        </is>
      </c>
      <c r="E631" t="inlineStr">
        <is>
          <t>36</t>
        </is>
      </c>
      <c r="F631" t="inlineStr">
        <is>
          <t>0023</t>
        </is>
      </c>
      <c r="G631" t="inlineStr">
        <is>
          <t>5308689626</t>
        </is>
      </c>
      <c r="H631" t="n">
        <v>612.0</v>
      </c>
      <c r="I631" t="n">
        <v>582.86</v>
      </c>
      <c r="J631" t="n">
        <v>545.72</v>
      </c>
      <c r="K631" t="inlineStr">
        <is>
          <t>sale</t>
        </is>
      </c>
      <c r="L631" t="inlineStr">
        <is>
          <t/>
        </is>
      </c>
      <c r="M631" t="inlineStr">
        <is>
          <t/>
        </is>
      </c>
      <c r="N631" t="n">
        <v>0.0</v>
      </c>
      <c r="O631" t="n">
        <v>0.0</v>
      </c>
      <c r="P631" t="n">
        <v>452.09</v>
      </c>
      <c r="Q631" t="n">
        <v>452.09</v>
      </c>
      <c r="R631" t="n">
        <v>37.14</v>
      </c>
      <c r="S631" t="n">
        <v>37.14</v>
      </c>
      <c r="T631" t="n">
        <v>5.83</v>
      </c>
      <c r="U631" t="n">
        <v>5.83</v>
      </c>
      <c r="V631" t="n">
        <v>98.23</v>
      </c>
      <c r="W631" t="n">
        <v>98.23</v>
      </c>
      <c r="X631" t="n">
        <v>7.65</v>
      </c>
      <c r="Y631" t="n">
        <v>7.65</v>
      </c>
      <c r="Z631" t="n">
        <v>19.06</v>
      </c>
      <c r="AA631" t="n">
        <v>19.06</v>
      </c>
      <c r="AB631" t="n">
        <v>29.14</v>
      </c>
      <c r="AC631" t="n">
        <v>29.14</v>
      </c>
      <c r="AD631" t="n">
        <v>29.139999999999986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inlineStr">
        <is>
          <t>unreconciled</t>
        </is>
      </c>
      <c r="AM631" t="inlineStr">
        <is>
          <t>Order Amount Mismatch (POS&gt;3PO)</t>
        </is>
      </c>
      <c r="AN631" t="n">
        <v>29.14</v>
      </c>
      <c r="AO631" t="n">
        <f>ROUND(P631*100/H631,2)</f>
        <v>0.0</v>
      </c>
      <c r="AP631" t="n">
        <f>ROUND(Q631*100/I631,2)</f>
        <v>0.0</v>
      </c>
      <c r="AQ631"/>
      <c r="AR631"/>
      <c r="AS631" t="n">
        <v>0.0</v>
      </c>
    </row>
    <row r="632">
      <c r="A632" s="1" t="n">
        <v>45232.0</v>
      </c>
      <c r="B632" s="2" t="n">
        <v>45232.65771990741</v>
      </c>
      <c r="C632" t="inlineStr">
        <is>
          <t>3140023012058982</t>
        </is>
      </c>
      <c r="D632" t="inlineStr">
        <is>
          <t>POS0012</t>
        </is>
      </c>
      <c r="E632" t="inlineStr">
        <is>
          <t>76</t>
        </is>
      </c>
      <c r="F632" t="inlineStr">
        <is>
          <t>0023</t>
        </is>
      </c>
      <c r="G632" t="inlineStr">
        <is>
          <t>5308689916</t>
        </is>
      </c>
      <c r="H632" t="n">
        <v>351.0</v>
      </c>
      <c r="I632" t="n">
        <v>334.28</v>
      </c>
      <c r="J632" t="n">
        <v>297.14</v>
      </c>
      <c r="K632" t="inlineStr">
        <is>
          <t>sale</t>
        </is>
      </c>
      <c r="L632" t="inlineStr">
        <is>
          <t/>
        </is>
      </c>
      <c r="M632" t="inlineStr">
        <is>
          <t/>
        </is>
      </c>
      <c r="N632" t="n">
        <v>0.0</v>
      </c>
      <c r="O632" t="n">
        <v>0.0</v>
      </c>
      <c r="P632" t="n">
        <v>262.64</v>
      </c>
      <c r="Q632" t="n">
        <v>262.64</v>
      </c>
      <c r="R632" t="n">
        <v>37.14</v>
      </c>
      <c r="S632" t="n">
        <v>37.14</v>
      </c>
      <c r="T632" t="n">
        <v>3.34</v>
      </c>
      <c r="U632" t="n">
        <v>3.34</v>
      </c>
      <c r="V632" t="n">
        <v>53.49</v>
      </c>
      <c r="W632" t="n">
        <v>53.49</v>
      </c>
      <c r="X632" t="n">
        <v>4.39</v>
      </c>
      <c r="Y632" t="n">
        <v>4.39</v>
      </c>
      <c r="Z632" t="n">
        <v>10.42</v>
      </c>
      <c r="AA632" t="n">
        <v>10.42</v>
      </c>
      <c r="AB632" t="n">
        <v>16.72</v>
      </c>
      <c r="AC632" t="n">
        <v>16.72</v>
      </c>
      <c r="AD632" t="n">
        <v>16.720000000000027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inlineStr">
        <is>
          <t>unreconciled</t>
        </is>
      </c>
      <c r="AM632" t="inlineStr">
        <is>
          <t>Order Amount Mismatch (POS&gt;3PO)</t>
        </is>
      </c>
      <c r="AN632" t="n">
        <v>16.72</v>
      </c>
      <c r="AO632" t="n">
        <f>ROUND(P632*100/H632,2)</f>
        <v>0.0</v>
      </c>
      <c r="AP632" t="n">
        <f>ROUND(Q632*100/I632,2)</f>
        <v>0.0</v>
      </c>
      <c r="AQ632"/>
      <c r="AR632"/>
      <c r="AS632" t="n">
        <v>0.0</v>
      </c>
    </row>
    <row r="633">
      <c r="A633" s="1" t="n">
        <v>45232.0</v>
      </c>
      <c r="B633" s="2" t="n">
        <v>45232.63680555556</v>
      </c>
      <c r="C633" t="inlineStr">
        <is>
          <t>3140023012058976</t>
        </is>
      </c>
      <c r="D633" t="inlineStr">
        <is>
          <t>POS0012</t>
        </is>
      </c>
      <c r="E633" t="inlineStr">
        <is>
          <t>70</t>
        </is>
      </c>
      <c r="F633" t="inlineStr">
        <is>
          <t>0023</t>
        </is>
      </c>
      <c r="G633" t="inlineStr">
        <is>
          <t>5308690576</t>
        </is>
      </c>
      <c r="H633" t="n">
        <v>646.0</v>
      </c>
      <c r="I633" t="n">
        <v>615.22</v>
      </c>
      <c r="J633" t="n">
        <v>578.08</v>
      </c>
      <c r="K633" t="inlineStr">
        <is>
          <t>sale</t>
        </is>
      </c>
      <c r="L633" t="inlineStr">
        <is>
          <t/>
        </is>
      </c>
      <c r="M633" t="inlineStr">
        <is>
          <t/>
        </is>
      </c>
      <c r="N633" t="n">
        <v>0.0</v>
      </c>
      <c r="O633" t="n">
        <v>0.0</v>
      </c>
      <c r="P633" t="n">
        <v>476.77</v>
      </c>
      <c r="Q633" t="n">
        <v>476.75</v>
      </c>
      <c r="R633" t="n">
        <v>37.14</v>
      </c>
      <c r="S633" t="n">
        <v>37.14</v>
      </c>
      <c r="T633" t="n">
        <v>6.15</v>
      </c>
      <c r="U633" t="n">
        <v>6.15</v>
      </c>
      <c r="V633" t="n">
        <v>104.05</v>
      </c>
      <c r="W633" t="n">
        <v>104.05</v>
      </c>
      <c r="X633" t="n">
        <v>8.07</v>
      </c>
      <c r="Y633" t="n">
        <v>8.07</v>
      </c>
      <c r="Z633" t="n">
        <v>20.18</v>
      </c>
      <c r="AA633" t="n">
        <v>20.18</v>
      </c>
      <c r="AB633" t="n">
        <v>30.76</v>
      </c>
      <c r="AC633" t="n">
        <v>30.76</v>
      </c>
      <c r="AD633" t="n">
        <v>30.779999999999973</v>
      </c>
      <c r="AE633" t="n">
        <v>0.01999999999998181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inlineStr">
        <is>
          <t>unreconciled</t>
        </is>
      </c>
      <c r="AM633" t="inlineStr">
        <is>
          <t>Order Amount Mismatch (POS&gt;3PO)</t>
        </is>
      </c>
      <c r="AN633" t="n">
        <v>30.78</v>
      </c>
      <c r="AO633" t="n">
        <f>ROUND(P633*100/H633,2)</f>
        <v>0.0</v>
      </c>
      <c r="AP633" t="n">
        <f>ROUND(Q633*100/I633,2)</f>
        <v>0.0</v>
      </c>
      <c r="AQ633"/>
      <c r="AR633"/>
      <c r="AS633" t="n">
        <v>0.0</v>
      </c>
    </row>
    <row r="634">
      <c r="A634" s="1" t="n">
        <v>45232.0</v>
      </c>
      <c r="B634" s="2" t="n">
        <v>45232.82508101852</v>
      </c>
      <c r="C634" t="inlineStr">
        <is>
          <t>3140023012059031</t>
        </is>
      </c>
      <c r="D634" t="inlineStr">
        <is>
          <t>POS0012</t>
        </is>
      </c>
      <c r="E634" t="inlineStr">
        <is>
          <t>25</t>
        </is>
      </c>
      <c r="F634" t="inlineStr">
        <is>
          <t>0023</t>
        </is>
      </c>
      <c r="G634" t="inlineStr">
        <is>
          <t>5308696330</t>
        </is>
      </c>
      <c r="H634" t="n">
        <v>356.0</v>
      </c>
      <c r="I634" t="n">
        <v>339.04</v>
      </c>
      <c r="J634" t="n">
        <v>301.9</v>
      </c>
      <c r="K634" t="inlineStr">
        <is>
          <t>sale</t>
        </is>
      </c>
      <c r="L634" t="inlineStr">
        <is>
          <t/>
        </is>
      </c>
      <c r="M634" t="inlineStr">
        <is>
          <t/>
        </is>
      </c>
      <c r="N634" t="n">
        <v>0.0</v>
      </c>
      <c r="O634" t="n">
        <v>0.0</v>
      </c>
      <c r="P634" t="n">
        <v>266.28</v>
      </c>
      <c r="Q634" t="n">
        <v>266.27</v>
      </c>
      <c r="R634" t="n">
        <v>37.14</v>
      </c>
      <c r="S634" t="n">
        <v>37.14</v>
      </c>
      <c r="T634" t="n">
        <v>3.39</v>
      </c>
      <c r="U634" t="n">
        <v>3.39</v>
      </c>
      <c r="V634" t="n">
        <v>54.34</v>
      </c>
      <c r="W634" t="n">
        <v>54.34</v>
      </c>
      <c r="X634" t="n">
        <v>4.45</v>
      </c>
      <c r="Y634" t="n">
        <v>4.45</v>
      </c>
      <c r="Z634" t="n">
        <v>10.58</v>
      </c>
      <c r="AA634" t="n">
        <v>10.58</v>
      </c>
      <c r="AB634" t="n">
        <v>16.96</v>
      </c>
      <c r="AC634" t="n">
        <v>16.95</v>
      </c>
      <c r="AD634" t="n">
        <v>16.95999999999998</v>
      </c>
      <c r="AE634" t="n">
        <v>0.009999999999990905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0.010000000000001563</v>
      </c>
      <c r="AL634" t="inlineStr">
        <is>
          <t>unreconciled</t>
        </is>
      </c>
      <c r="AM634" t="inlineStr">
        <is>
          <t>Order Amount Mismatch (POS&gt;3PO)</t>
        </is>
      </c>
      <c r="AN634" t="n">
        <v>16.96</v>
      </c>
      <c r="AO634" t="n">
        <f>ROUND(P634*100/H634,2)</f>
        <v>0.0</v>
      </c>
      <c r="AP634" t="n">
        <f>ROUND(Q634*100/I634,2)</f>
        <v>0.0</v>
      </c>
      <c r="AQ634"/>
      <c r="AR634"/>
      <c r="AS634" t="n">
        <v>0.0</v>
      </c>
    </row>
    <row r="635">
      <c r="A635" s="1" t="n">
        <v>45231.0</v>
      </c>
      <c r="B635" s="2" t="n">
        <v>45231.89111111111</v>
      </c>
      <c r="C635" t="inlineStr">
        <is>
          <t>3140094012084546</t>
        </is>
      </c>
      <c r="D635" t="inlineStr">
        <is>
          <t>POS0012</t>
        </is>
      </c>
      <c r="E635" t="inlineStr">
        <is>
          <t>60</t>
        </is>
      </c>
      <c r="F635" t="inlineStr">
        <is>
          <t>0094</t>
        </is>
      </c>
      <c r="G635" t="inlineStr">
        <is>
          <t>5308699256</t>
        </is>
      </c>
      <c r="H635" t="n">
        <v>846.0</v>
      </c>
      <c r="I635" t="n">
        <v>805.71</v>
      </c>
      <c r="J635" t="n">
        <v>768.57</v>
      </c>
      <c r="K635" t="inlineStr">
        <is>
          <t>sale</t>
        </is>
      </c>
      <c r="L635" t="inlineStr">
        <is>
          <t/>
        </is>
      </c>
      <c r="M635" t="inlineStr">
        <is>
          <t/>
        </is>
      </c>
      <c r="N635" t="n">
        <v>0.0</v>
      </c>
      <c r="O635" t="n">
        <v>0.0</v>
      </c>
      <c r="P635" t="n">
        <v>621.92</v>
      </c>
      <c r="Q635" t="n">
        <v>621.92</v>
      </c>
      <c r="R635" t="n">
        <v>37.14</v>
      </c>
      <c r="S635" t="n">
        <v>37.14</v>
      </c>
      <c r="T635" t="n">
        <v>8.06</v>
      </c>
      <c r="U635" t="n">
        <v>8.06</v>
      </c>
      <c r="V635" t="n">
        <v>138.34</v>
      </c>
      <c r="W635" t="n">
        <v>138.34</v>
      </c>
      <c r="X635" t="n">
        <v>10.58</v>
      </c>
      <c r="Y635" t="n">
        <v>10.58</v>
      </c>
      <c r="Z635" t="n">
        <v>26.81</v>
      </c>
      <c r="AA635" t="n">
        <v>26.8</v>
      </c>
      <c r="AB635" t="n">
        <v>40.28</v>
      </c>
      <c r="AC635" t="n">
        <v>40.29</v>
      </c>
      <c r="AD635" t="n">
        <v>40.289999999999964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0.00999999999999801</v>
      </c>
      <c r="AK635" t="n">
        <v>-0.00999999999999801</v>
      </c>
      <c r="AL635" t="inlineStr">
        <is>
          <t>unreconciled</t>
        </is>
      </c>
      <c r="AM635" t="inlineStr">
        <is>
          <t>Order Amount Mismatch (POS&gt;3PO)</t>
        </is>
      </c>
      <c r="AN635" t="n">
        <v>40.29</v>
      </c>
      <c r="AO635" t="n">
        <f>ROUND(P635*100/H635,2)</f>
        <v>0.0</v>
      </c>
      <c r="AP635" t="n">
        <f>ROUND(Q635*100/I635,2)</f>
        <v>0.0</v>
      </c>
      <c r="AQ635"/>
      <c r="AR635"/>
      <c r="AS635" t="n">
        <v>0.0</v>
      </c>
    </row>
    <row r="636">
      <c r="A636" s="1" t="n">
        <v>45234.0</v>
      </c>
      <c r="B636" s="2" t="n">
        <v>45234.85325231482</v>
      </c>
      <c r="C636" t="inlineStr">
        <is>
          <t>3140094012085730</t>
        </is>
      </c>
      <c r="D636" t="inlineStr">
        <is>
          <t>POS0012</t>
        </is>
      </c>
      <c r="E636" t="inlineStr">
        <is>
          <t>45</t>
        </is>
      </c>
      <c r="F636" t="inlineStr">
        <is>
          <t>0094</t>
        </is>
      </c>
      <c r="G636" t="inlineStr">
        <is>
          <t>5308708145</t>
        </is>
      </c>
      <c r="H636" t="n">
        <v>270.0</v>
      </c>
      <c r="I636" t="n">
        <v>257.14</v>
      </c>
      <c r="J636" t="n">
        <v>220.0</v>
      </c>
      <c r="K636" t="inlineStr">
        <is>
          <t>sale</t>
        </is>
      </c>
      <c r="L636" t="inlineStr">
        <is>
          <t/>
        </is>
      </c>
      <c r="M636" t="inlineStr">
        <is>
          <t/>
        </is>
      </c>
      <c r="N636" t="n">
        <v>0.0</v>
      </c>
      <c r="O636" t="n">
        <v>0.0</v>
      </c>
      <c r="P636" t="n">
        <v>203.85</v>
      </c>
      <c r="Q636" t="n">
        <v>203.85</v>
      </c>
      <c r="R636" t="n">
        <v>37.14</v>
      </c>
      <c r="S636" t="n">
        <v>37.14</v>
      </c>
      <c r="T636" t="n">
        <v>2.57</v>
      </c>
      <c r="U636" t="n">
        <v>2.57</v>
      </c>
      <c r="V636" t="n">
        <v>39.6</v>
      </c>
      <c r="W636" t="n">
        <v>39.6</v>
      </c>
      <c r="X636" t="n">
        <v>3.38</v>
      </c>
      <c r="Y636" t="n">
        <v>3.38</v>
      </c>
      <c r="Z636" t="n">
        <v>7.74</v>
      </c>
      <c r="AA636" t="n">
        <v>7.74</v>
      </c>
      <c r="AB636" t="n">
        <v>12.86</v>
      </c>
      <c r="AC636" t="n">
        <v>12.86</v>
      </c>
      <c r="AD636" t="n">
        <v>12.860000000000014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inlineStr">
        <is>
          <t>unreconciled</t>
        </is>
      </c>
      <c r="AM636" t="inlineStr">
        <is>
          <t>Order Amount Mismatch (POS&gt;3PO)</t>
        </is>
      </c>
      <c r="AN636" t="n">
        <v>12.86</v>
      </c>
      <c r="AO636" t="n">
        <f>ROUND(P636*100/H636,2)</f>
        <v>0.0</v>
      </c>
      <c r="AP636" t="n">
        <f>ROUND(Q636*100/I636,2)</f>
        <v>0.0</v>
      </c>
      <c r="AQ636"/>
      <c r="AR636"/>
      <c r="AS636" t="n">
        <v>0.0</v>
      </c>
    </row>
    <row r="637">
      <c r="A637" s="1" t="n">
        <v>45231.0</v>
      </c>
      <c r="B637" s="2" t="n">
        <v>45232.019328703704</v>
      </c>
      <c r="C637" t="inlineStr">
        <is>
          <t>3140023012058898</t>
        </is>
      </c>
      <c r="D637" t="inlineStr">
        <is>
          <t>POS0012</t>
        </is>
      </c>
      <c r="E637" t="inlineStr">
        <is>
          <t>92</t>
        </is>
      </c>
      <c r="F637" t="inlineStr">
        <is>
          <t>0023</t>
        </is>
      </c>
      <c r="G637" t="inlineStr">
        <is>
          <t>5308718118</t>
        </is>
      </c>
      <c r="H637" t="n">
        <v>269.0</v>
      </c>
      <c r="I637" t="n">
        <v>256.19</v>
      </c>
      <c r="J637" t="n">
        <v>219.05</v>
      </c>
      <c r="K637" t="inlineStr">
        <is>
          <t>sale</t>
        </is>
      </c>
      <c r="L637" t="inlineStr">
        <is>
          <t/>
        </is>
      </c>
      <c r="M637" t="inlineStr">
        <is>
          <t/>
        </is>
      </c>
      <c r="N637" t="n">
        <v>0.0</v>
      </c>
      <c r="O637" t="n">
        <v>0.0</v>
      </c>
      <c r="P637" t="n">
        <v>203.14</v>
      </c>
      <c r="Q637" t="n">
        <v>203.13</v>
      </c>
      <c r="R637" t="n">
        <v>37.14</v>
      </c>
      <c r="S637" t="n">
        <v>37.14</v>
      </c>
      <c r="T637" t="n">
        <v>2.56</v>
      </c>
      <c r="U637" t="n">
        <v>2.56</v>
      </c>
      <c r="V637" t="n">
        <v>39.43</v>
      </c>
      <c r="W637" t="n">
        <v>39.43</v>
      </c>
      <c r="X637" t="n">
        <v>3.36</v>
      </c>
      <c r="Y637" t="n">
        <v>3.36</v>
      </c>
      <c r="Z637" t="n">
        <v>7.7</v>
      </c>
      <c r="AA637" t="n">
        <v>7.7</v>
      </c>
      <c r="AB637" t="n">
        <v>12.82</v>
      </c>
      <c r="AC637" t="n">
        <v>12.81</v>
      </c>
      <c r="AD637" t="n">
        <v>12.810000000000002</v>
      </c>
      <c r="AE637" t="n">
        <v>0.009999999999990905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0.009999999999999787</v>
      </c>
      <c r="AL637" t="inlineStr">
        <is>
          <t>unreconciled</t>
        </is>
      </c>
      <c r="AM637" t="inlineStr">
        <is>
          <t>Order Amount Mismatch (POS&gt;3PO)</t>
        </is>
      </c>
      <c r="AN637" t="n">
        <v>12.81</v>
      </c>
      <c r="AO637" t="n">
        <f>ROUND(P637*100/H637,2)</f>
        <v>0.0</v>
      </c>
      <c r="AP637" t="n">
        <f>ROUND(Q637*100/I637,2)</f>
        <v>0.0</v>
      </c>
      <c r="AQ637"/>
      <c r="AR637"/>
      <c r="AS637" t="n">
        <v>0.0</v>
      </c>
    </row>
    <row r="638">
      <c r="A638" s="1" t="n">
        <v>45231.0</v>
      </c>
      <c r="B638" s="2" t="n">
        <v>45232.04050925926</v>
      </c>
      <c r="C638" t="inlineStr">
        <is>
          <t>3140094012084641</t>
        </is>
      </c>
      <c r="D638" t="inlineStr">
        <is>
          <t>POS0012</t>
        </is>
      </c>
      <c r="E638" t="inlineStr">
        <is>
          <t>55</t>
        </is>
      </c>
      <c r="F638" t="inlineStr">
        <is>
          <t>0094</t>
        </is>
      </c>
      <c r="G638" t="inlineStr">
        <is>
          <t>5308723550</t>
        </is>
      </c>
      <c r="H638" t="n">
        <v>711.0</v>
      </c>
      <c r="I638" t="n">
        <v>677.15</v>
      </c>
      <c r="J638" t="n">
        <v>640.01</v>
      </c>
      <c r="K638" t="inlineStr">
        <is>
          <t>sale</t>
        </is>
      </c>
      <c r="L638" t="inlineStr">
        <is>
          <t/>
        </is>
      </c>
      <c r="M638" t="inlineStr">
        <is>
          <t/>
        </is>
      </c>
      <c r="N638" t="n">
        <v>0.0</v>
      </c>
      <c r="O638" t="n">
        <v>0.0</v>
      </c>
      <c r="P638" t="n">
        <v>523.95</v>
      </c>
      <c r="Q638" t="n">
        <v>523.95</v>
      </c>
      <c r="R638" t="n">
        <v>37.14</v>
      </c>
      <c r="S638" t="n">
        <v>37.14</v>
      </c>
      <c r="T638" t="n">
        <v>6.77</v>
      </c>
      <c r="U638" t="n">
        <v>6.77</v>
      </c>
      <c r="V638" t="n">
        <v>115.2</v>
      </c>
      <c r="W638" t="n">
        <v>115.2</v>
      </c>
      <c r="X638" t="n">
        <v>8.89</v>
      </c>
      <c r="Y638" t="n">
        <v>8.89</v>
      </c>
      <c r="Z638" t="n">
        <v>22.34</v>
      </c>
      <c r="AA638" t="n">
        <v>22.34</v>
      </c>
      <c r="AB638" t="n">
        <v>33.86</v>
      </c>
      <c r="AC638" t="n">
        <v>33.86</v>
      </c>
      <c r="AD638" t="n">
        <v>33.85000000000002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inlineStr">
        <is>
          <t>unreconciled</t>
        </is>
      </c>
      <c r="AM638" t="inlineStr">
        <is>
          <t>Order Amount Mismatch (POS&gt;3PO)</t>
        </is>
      </c>
      <c r="AN638" t="n">
        <v>33.85</v>
      </c>
      <c r="AO638" t="n">
        <f>ROUND(P638*100/H638,2)</f>
        <v>0.0</v>
      </c>
      <c r="AP638" t="n">
        <f>ROUND(Q638*100/I638,2)</f>
        <v>0.0</v>
      </c>
      <c r="AQ638"/>
      <c r="AR638"/>
      <c r="AS638" t="n">
        <v>0.0</v>
      </c>
    </row>
    <row r="639">
      <c r="A639" s="1" t="n">
        <v>45233.0</v>
      </c>
      <c r="B639" s="2" t="n">
        <v>45233.80929398148</v>
      </c>
      <c r="C639" t="inlineStr">
        <is>
          <t>3140094012085222</t>
        </is>
      </c>
      <c r="D639" t="inlineStr">
        <is>
          <t>POS0012</t>
        </is>
      </c>
      <c r="E639" t="inlineStr">
        <is>
          <t>37</t>
        </is>
      </c>
      <c r="F639" t="inlineStr">
        <is>
          <t>0094</t>
        </is>
      </c>
      <c r="G639" t="inlineStr">
        <is>
          <t>5308736849</t>
        </is>
      </c>
      <c r="H639" t="n">
        <v>922.0</v>
      </c>
      <c r="I639" t="n">
        <v>878.1</v>
      </c>
      <c r="J639" t="n">
        <v>840.96</v>
      </c>
      <c r="K639" t="inlineStr">
        <is>
          <t>sale</t>
        </is>
      </c>
      <c r="L639" t="inlineStr">
        <is>
          <t/>
        </is>
      </c>
      <c r="M639" t="inlineStr">
        <is>
          <t/>
        </is>
      </c>
      <c r="N639" t="n">
        <v>0.0</v>
      </c>
      <c r="O639" t="n">
        <v>0.0</v>
      </c>
      <c r="P639" t="n">
        <v>677.11</v>
      </c>
      <c r="Q639" t="n">
        <v>677.1</v>
      </c>
      <c r="R639" t="n">
        <v>37.14</v>
      </c>
      <c r="S639" t="n">
        <v>37.14</v>
      </c>
      <c r="T639" t="n">
        <v>8.78</v>
      </c>
      <c r="U639" t="n">
        <v>8.78</v>
      </c>
      <c r="V639" t="n">
        <v>151.37</v>
      </c>
      <c r="W639" t="n">
        <v>151.37</v>
      </c>
      <c r="X639" t="n">
        <v>11.52</v>
      </c>
      <c r="Y639" t="n">
        <v>11.53</v>
      </c>
      <c r="Z639" t="n">
        <v>29.32</v>
      </c>
      <c r="AA639" t="n">
        <v>29.33</v>
      </c>
      <c r="AB639" t="n">
        <v>43.9</v>
      </c>
      <c r="AC639" t="n">
        <v>43.91</v>
      </c>
      <c r="AD639" t="n">
        <v>43.89999999999998</v>
      </c>
      <c r="AE639" t="n">
        <v>0.009999999999990905</v>
      </c>
      <c r="AF639" t="n">
        <v>0.0</v>
      </c>
      <c r="AG639" t="n">
        <v>0.0</v>
      </c>
      <c r="AH639" t="n">
        <v>0.0</v>
      </c>
      <c r="AI639" t="n">
        <v>-0.009999999999999787</v>
      </c>
      <c r="AJ639" t="n">
        <v>-0.00999999999999801</v>
      </c>
      <c r="AK639" t="n">
        <v>-0.00999999999999801</v>
      </c>
      <c r="AL639" t="inlineStr">
        <is>
          <t>unreconciled</t>
        </is>
      </c>
      <c r="AM639" t="inlineStr">
        <is>
          <t>Order Amount Mismatch (POS&gt;3PO)</t>
        </is>
      </c>
      <c r="AN639" t="n">
        <v>43.9</v>
      </c>
      <c r="AO639" t="n">
        <f>ROUND(P639*100/H639,2)</f>
        <v>0.0</v>
      </c>
      <c r="AP639" t="n">
        <f>ROUND(Q639*100/I639,2)</f>
        <v>0.0</v>
      </c>
      <c r="AQ639"/>
      <c r="AR639"/>
      <c r="AS639" t="n">
        <v>0.0</v>
      </c>
    </row>
    <row r="640">
      <c r="A640" s="1" t="n">
        <v>45233.0</v>
      </c>
      <c r="B640" s="2" t="n">
        <v>45233.735081018516</v>
      </c>
      <c r="C640" t="inlineStr">
        <is>
          <t>3140023012059263</t>
        </is>
      </c>
      <c r="D640" t="inlineStr">
        <is>
          <t>POS0012</t>
        </is>
      </c>
      <c r="E640" t="inlineStr">
        <is>
          <t>56</t>
        </is>
      </c>
      <c r="F640" t="inlineStr">
        <is>
          <t>0023</t>
        </is>
      </c>
      <c r="G640" t="inlineStr">
        <is>
          <t>5308770581</t>
        </is>
      </c>
      <c r="H640" t="n">
        <v>157.0</v>
      </c>
      <c r="I640" t="n">
        <v>149.52</v>
      </c>
      <c r="J640" t="n">
        <v>112.38</v>
      </c>
      <c r="K640" t="inlineStr">
        <is>
          <t>sale</t>
        </is>
      </c>
      <c r="L640" t="inlineStr">
        <is>
          <t/>
        </is>
      </c>
      <c r="M640" t="inlineStr">
        <is>
          <t/>
        </is>
      </c>
      <c r="N640" t="n">
        <v>0.0</v>
      </c>
      <c r="O640" t="n">
        <v>0.0</v>
      </c>
      <c r="P640" t="n">
        <v>121.84</v>
      </c>
      <c r="Q640" t="n">
        <v>121.84</v>
      </c>
      <c r="R640" t="n">
        <v>37.14</v>
      </c>
      <c r="S640" t="n">
        <v>37.14</v>
      </c>
      <c r="T640" t="n">
        <v>1.5</v>
      </c>
      <c r="U640" t="n">
        <v>1.5</v>
      </c>
      <c r="V640" t="n">
        <v>20.23</v>
      </c>
      <c r="W640" t="n">
        <v>20.23</v>
      </c>
      <c r="X640" t="n">
        <v>1.96</v>
      </c>
      <c r="Y640" t="n">
        <v>1.96</v>
      </c>
      <c r="Z640" t="n">
        <v>3.99</v>
      </c>
      <c r="AA640" t="n">
        <v>3.99</v>
      </c>
      <c r="AB640" t="n">
        <v>7.48</v>
      </c>
      <c r="AC640" t="n">
        <v>7.48</v>
      </c>
      <c r="AD640" t="n">
        <v>7.47999999999999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inlineStr">
        <is>
          <t>unreconciled</t>
        </is>
      </c>
      <c r="AM640" t="inlineStr">
        <is>
          <t>Order Amount Mismatch (POS&gt;3PO)</t>
        </is>
      </c>
      <c r="AN640" t="n">
        <v>7.48</v>
      </c>
      <c r="AO640" t="n">
        <f>ROUND(P640*100/H640,2)</f>
        <v>0.0</v>
      </c>
      <c r="AP640" t="n">
        <f>ROUND(Q640*100/I640,2)</f>
        <v>0.0</v>
      </c>
      <c r="AQ640"/>
      <c r="AR640"/>
      <c r="AS640" t="n">
        <v>0.0</v>
      </c>
    </row>
    <row r="641">
      <c r="A641" s="1" t="n">
        <v>45232.0</v>
      </c>
      <c r="B641" s="2" t="n">
        <v>45232.631215277775</v>
      </c>
      <c r="C641" t="inlineStr">
        <is>
          <t>3140023012058974</t>
        </is>
      </c>
      <c r="D641" t="inlineStr">
        <is>
          <t>POS0012</t>
        </is>
      </c>
      <c r="E641" t="inlineStr">
        <is>
          <t>68</t>
        </is>
      </c>
      <c r="F641" t="inlineStr">
        <is>
          <t>0023</t>
        </is>
      </c>
      <c r="G641" t="inlineStr">
        <is>
          <t>5308776361</t>
        </is>
      </c>
      <c r="H641" t="n">
        <v>280.0</v>
      </c>
      <c r="I641" t="n">
        <v>266.65</v>
      </c>
      <c r="J641" t="n">
        <v>229.51</v>
      </c>
      <c r="K641" t="inlineStr">
        <is>
          <t>sale</t>
        </is>
      </c>
      <c r="L641" t="inlineStr">
        <is>
          <t/>
        </is>
      </c>
      <c r="M641" t="inlineStr">
        <is>
          <t/>
        </is>
      </c>
      <c r="N641" t="n">
        <v>0.0</v>
      </c>
      <c r="O641" t="n">
        <v>0.0</v>
      </c>
      <c r="P641" t="n">
        <v>211.1</v>
      </c>
      <c r="Q641" t="n">
        <v>211.09</v>
      </c>
      <c r="R641" t="n">
        <v>37.14</v>
      </c>
      <c r="S641" t="n">
        <v>37.14</v>
      </c>
      <c r="T641" t="n">
        <v>2.67</v>
      </c>
      <c r="U641" t="n">
        <v>2.67</v>
      </c>
      <c r="V641" t="n">
        <v>41.31</v>
      </c>
      <c r="W641" t="n">
        <v>41.31</v>
      </c>
      <c r="X641" t="n">
        <v>3.5</v>
      </c>
      <c r="Y641" t="n">
        <v>3.5</v>
      </c>
      <c r="Z641" t="n">
        <v>8.07</v>
      </c>
      <c r="AA641" t="n">
        <v>8.07</v>
      </c>
      <c r="AB641" t="n">
        <v>13.34</v>
      </c>
      <c r="AC641" t="n">
        <v>13.33</v>
      </c>
      <c r="AD641" t="n">
        <v>13.350000000000023</v>
      </c>
      <c r="AE641" t="n">
        <v>0.009999999999990905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0.009999999999999787</v>
      </c>
      <c r="AL641" t="inlineStr">
        <is>
          <t>unreconciled</t>
        </is>
      </c>
      <c r="AM641" t="inlineStr">
        <is>
          <t>Order Amount Mismatch (POS&gt;3PO)</t>
        </is>
      </c>
      <c r="AN641" t="n">
        <v>13.35</v>
      </c>
      <c r="AO641" t="n">
        <f>ROUND(P641*100/H641,2)</f>
        <v>0.0</v>
      </c>
      <c r="AP641" t="n">
        <f>ROUND(Q641*100/I641,2)</f>
        <v>0.0</v>
      </c>
      <c r="AQ641"/>
      <c r="AR641"/>
      <c r="AS641" t="n">
        <v>0.0</v>
      </c>
    </row>
    <row r="642">
      <c r="A642" s="1" t="n">
        <v>45235.0</v>
      </c>
      <c r="B642" s="2" t="n">
        <v>45236.03534722222</v>
      </c>
      <c r="C642" t="inlineStr">
        <is>
          <t>3140023012059956</t>
        </is>
      </c>
      <c r="D642" t="inlineStr">
        <is>
          <t>POS0012</t>
        </is>
      </c>
      <c r="E642" t="inlineStr">
        <is>
          <t>48</t>
        </is>
      </c>
      <c r="F642" t="inlineStr">
        <is>
          <t>0023</t>
        </is>
      </c>
      <c r="G642" t="inlineStr">
        <is>
          <t>5308779292</t>
        </is>
      </c>
      <c r="H642" t="n">
        <v>279.0</v>
      </c>
      <c r="I642" t="n">
        <v>265.72</v>
      </c>
      <c r="J642" t="n">
        <v>228.58</v>
      </c>
      <c r="K642" t="inlineStr">
        <is>
          <t>sale</t>
        </is>
      </c>
      <c r="L642" t="inlineStr">
        <is>
          <t/>
        </is>
      </c>
      <c r="M642" t="inlineStr">
        <is>
          <t/>
        </is>
      </c>
      <c r="N642" t="n">
        <v>0.0</v>
      </c>
      <c r="O642" t="n">
        <v>0.0</v>
      </c>
      <c r="P642" t="n">
        <v>210.4</v>
      </c>
      <c r="Q642" t="n">
        <v>210.38</v>
      </c>
      <c r="R642" t="n">
        <v>37.14</v>
      </c>
      <c r="S642" t="n">
        <v>37.14</v>
      </c>
      <c r="T642" t="n">
        <v>2.66</v>
      </c>
      <c r="U642" t="n">
        <v>2.66</v>
      </c>
      <c r="V642" t="n">
        <v>41.14</v>
      </c>
      <c r="W642" t="n">
        <v>41.14</v>
      </c>
      <c r="X642" t="n">
        <v>3.49</v>
      </c>
      <c r="Y642" t="n">
        <v>3.49</v>
      </c>
      <c r="Z642" t="n">
        <v>8.03</v>
      </c>
      <c r="AA642" t="n">
        <v>8.04</v>
      </c>
      <c r="AB642" t="n">
        <v>13.28</v>
      </c>
      <c r="AC642" t="n">
        <v>13.29</v>
      </c>
      <c r="AD642" t="n">
        <v>13.279999999999973</v>
      </c>
      <c r="AE642" t="n">
        <v>0.020000000000010232</v>
      </c>
      <c r="AF642" t="n">
        <v>0.0</v>
      </c>
      <c r="AG642" t="n">
        <v>0.0</v>
      </c>
      <c r="AH642" t="n">
        <v>0.0</v>
      </c>
      <c r="AI642" t="n">
        <v>0.0</v>
      </c>
      <c r="AJ642" t="n">
        <v>-0.009999999999999787</v>
      </c>
      <c r="AK642" t="n">
        <v>-0.009999999999999787</v>
      </c>
      <c r="AL642" t="inlineStr">
        <is>
          <t>unreconciled</t>
        </is>
      </c>
      <c r="AM642" t="inlineStr">
        <is>
          <t>Order Amount Mismatch (POS&gt;3PO)</t>
        </is>
      </c>
      <c r="AN642" t="n">
        <v>13.28</v>
      </c>
      <c r="AO642" t="n">
        <f>ROUND(P642*100/H642,2)</f>
        <v>0.0</v>
      </c>
      <c r="AP642" t="n">
        <f>ROUND(Q642*100/I642,2)</f>
        <v>0.0</v>
      </c>
      <c r="AQ642"/>
      <c r="AR642"/>
      <c r="AS642" t="n">
        <v>0.0</v>
      </c>
    </row>
    <row r="643">
      <c r="A643" s="1" t="n">
        <v>45234.0</v>
      </c>
      <c r="B643" s="2" t="n">
        <v>45234.68195601852</v>
      </c>
      <c r="C643" t="inlineStr">
        <is>
          <t>3140094012085578</t>
        </is>
      </c>
      <c r="D643" t="inlineStr">
        <is>
          <t>POS0012</t>
        </is>
      </c>
      <c r="E643" t="inlineStr">
        <is>
          <t>93</t>
        </is>
      </c>
      <c r="F643" t="inlineStr">
        <is>
          <t>0094</t>
        </is>
      </c>
      <c r="G643" t="inlineStr">
        <is>
          <t>5308779544</t>
        </is>
      </c>
      <c r="H643" t="n">
        <v>243.0</v>
      </c>
      <c r="I643" t="n">
        <v>231.43</v>
      </c>
      <c r="J643" t="n">
        <v>194.29</v>
      </c>
      <c r="K643" t="inlineStr">
        <is>
          <t>sale</t>
        </is>
      </c>
      <c r="L643" t="inlineStr">
        <is>
          <t/>
        </is>
      </c>
      <c r="M643" t="inlineStr">
        <is>
          <t/>
        </is>
      </c>
      <c r="N643" t="n">
        <v>0.0</v>
      </c>
      <c r="O643" t="n">
        <v>0.0</v>
      </c>
      <c r="P643" t="n">
        <v>184.27</v>
      </c>
      <c r="Q643" t="n">
        <v>184.26</v>
      </c>
      <c r="R643" t="n">
        <v>37.14</v>
      </c>
      <c r="S643" t="n">
        <v>37.14</v>
      </c>
      <c r="T643" t="n">
        <v>2.31</v>
      </c>
      <c r="U643" t="n">
        <v>2.31</v>
      </c>
      <c r="V643" t="n">
        <v>34.97</v>
      </c>
      <c r="W643" t="n">
        <v>34.97</v>
      </c>
      <c r="X643" t="n">
        <v>3.04</v>
      </c>
      <c r="Y643" t="n">
        <v>3.04</v>
      </c>
      <c r="Z643" t="n">
        <v>6.84</v>
      </c>
      <c r="AA643" t="n">
        <v>6.84</v>
      </c>
      <c r="AB643" t="n">
        <v>11.58</v>
      </c>
      <c r="AC643" t="n">
        <v>11.57</v>
      </c>
      <c r="AD643" t="n">
        <v>11.569999999999993</v>
      </c>
      <c r="AE643" t="n">
        <v>0.010000000000019327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0.009999999999999787</v>
      </c>
      <c r="AL643" t="inlineStr">
        <is>
          <t>unreconciled</t>
        </is>
      </c>
      <c r="AM643" t="inlineStr">
        <is>
          <t>Order Amount Mismatch (POS&gt;3PO)</t>
        </is>
      </c>
      <c r="AN643" t="n">
        <v>11.57</v>
      </c>
      <c r="AO643" t="n">
        <f>ROUND(P643*100/H643,2)</f>
        <v>0.0</v>
      </c>
      <c r="AP643" t="n">
        <f>ROUND(Q643*100/I643,2)</f>
        <v>0.0</v>
      </c>
      <c r="AQ643"/>
      <c r="AR643"/>
      <c r="AS643" t="n">
        <v>0.0</v>
      </c>
    </row>
    <row r="644">
      <c r="A644" s="1" t="n">
        <v>45235.0</v>
      </c>
      <c r="B644" s="2" t="n">
        <v>45235.52905092593</v>
      </c>
      <c r="C644" t="inlineStr">
        <is>
          <t>3140023012059755</t>
        </is>
      </c>
      <c r="D644" t="inlineStr">
        <is>
          <t>POS0012</t>
        </is>
      </c>
      <c r="E644" t="inlineStr">
        <is>
          <t>47</t>
        </is>
      </c>
      <c r="F644" t="inlineStr">
        <is>
          <t>0023</t>
        </is>
      </c>
      <c r="G644" t="inlineStr">
        <is>
          <t>5308781961</t>
        </is>
      </c>
      <c r="H644" t="n">
        <v>160.0</v>
      </c>
      <c r="I644" t="n">
        <v>152.37</v>
      </c>
      <c r="J644" t="n">
        <v>115.23</v>
      </c>
      <c r="K644" t="inlineStr">
        <is>
          <t>sale</t>
        </is>
      </c>
      <c r="L644" t="inlineStr">
        <is>
          <t/>
        </is>
      </c>
      <c r="M644" t="inlineStr">
        <is>
          <t/>
        </is>
      </c>
      <c r="N644" t="n">
        <v>0.0</v>
      </c>
      <c r="O644" t="n">
        <v>0.0</v>
      </c>
      <c r="P644" t="n">
        <v>124.02</v>
      </c>
      <c r="Q644" t="n">
        <v>124.02</v>
      </c>
      <c r="R644" t="n">
        <v>37.14</v>
      </c>
      <c r="S644" t="n">
        <v>37.14</v>
      </c>
      <c r="T644" t="n">
        <v>1.52</v>
      </c>
      <c r="U644" t="n">
        <v>1.52</v>
      </c>
      <c r="V644" t="n">
        <v>20.74</v>
      </c>
      <c r="W644" t="n">
        <v>20.74</v>
      </c>
      <c r="X644" t="n">
        <v>2.0</v>
      </c>
      <c r="Y644" t="n">
        <v>2.0</v>
      </c>
      <c r="Z644" t="n">
        <v>4.09</v>
      </c>
      <c r="AA644" t="n">
        <v>4.09</v>
      </c>
      <c r="AB644" t="n">
        <v>7.62</v>
      </c>
      <c r="AC644" t="n">
        <v>7.62</v>
      </c>
      <c r="AD644" t="n">
        <v>7.6299999999999955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inlineStr">
        <is>
          <t>unreconciled</t>
        </is>
      </c>
      <c r="AM644" t="inlineStr">
        <is>
          <t>Order Amount Mismatch (POS&gt;3PO)</t>
        </is>
      </c>
      <c r="AN644" t="n">
        <v>7.63</v>
      </c>
      <c r="AO644" t="n">
        <f>ROUND(P644*100/H644,2)</f>
        <v>0.0</v>
      </c>
      <c r="AP644" t="n">
        <f>ROUND(Q644*100/I644,2)</f>
        <v>0.0</v>
      </c>
      <c r="AQ644"/>
      <c r="AR644"/>
      <c r="AS644" t="n">
        <v>0.0</v>
      </c>
    </row>
    <row r="645">
      <c r="A645" s="1" t="n">
        <v>45233.0</v>
      </c>
      <c r="B645" s="2" t="n">
        <v>45233.40215277778</v>
      </c>
      <c r="C645" t="inlineStr">
        <is>
          <t>3140023012059178</t>
        </is>
      </c>
      <c r="D645" t="inlineStr">
        <is>
          <t>POS0012</t>
        </is>
      </c>
      <c r="E645" t="inlineStr">
        <is>
          <t>71</t>
        </is>
      </c>
      <c r="F645" t="inlineStr">
        <is>
          <t>0023</t>
        </is>
      </c>
      <c r="G645" t="inlineStr">
        <is>
          <t>5308784916</t>
        </is>
      </c>
      <c r="H645" t="n">
        <v>354.0</v>
      </c>
      <c r="I645" t="n">
        <v>337.14</v>
      </c>
      <c r="J645" t="n">
        <v>300.0</v>
      </c>
      <c r="K645" t="inlineStr">
        <is>
          <t>sale</t>
        </is>
      </c>
      <c r="L645" t="inlineStr">
        <is>
          <t/>
        </is>
      </c>
      <c r="M645" t="inlineStr">
        <is>
          <t/>
        </is>
      </c>
      <c r="N645" t="n">
        <v>0.0</v>
      </c>
      <c r="O645" t="n">
        <v>0.0</v>
      </c>
      <c r="P645" t="n">
        <v>264.83</v>
      </c>
      <c r="Q645" t="n">
        <v>264.81</v>
      </c>
      <c r="R645" t="n">
        <v>37.14</v>
      </c>
      <c r="S645" t="n">
        <v>37.14</v>
      </c>
      <c r="T645" t="n">
        <v>3.37</v>
      </c>
      <c r="U645" t="n">
        <v>3.37</v>
      </c>
      <c r="V645" t="n">
        <v>54.0</v>
      </c>
      <c r="W645" t="n">
        <v>54.0</v>
      </c>
      <c r="X645" t="n">
        <v>4.42</v>
      </c>
      <c r="Y645" t="n">
        <v>4.42</v>
      </c>
      <c r="Z645" t="n">
        <v>10.52</v>
      </c>
      <c r="AA645" t="n">
        <v>10.52</v>
      </c>
      <c r="AB645" t="n">
        <v>16.86</v>
      </c>
      <c r="AC645" t="n">
        <v>16.86</v>
      </c>
      <c r="AD645" t="n">
        <v>16.860000000000014</v>
      </c>
      <c r="AE645" t="n">
        <v>0.01999999999998181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inlineStr">
        <is>
          <t>unreconciled</t>
        </is>
      </c>
      <c r="AM645" t="inlineStr">
        <is>
          <t>Order Amount Mismatch (POS&gt;3PO)</t>
        </is>
      </c>
      <c r="AN645" t="n">
        <v>16.86</v>
      </c>
      <c r="AO645" t="n">
        <f>ROUND(P645*100/H645,2)</f>
        <v>0.0</v>
      </c>
      <c r="AP645" t="n">
        <f>ROUND(Q645*100/I645,2)</f>
        <v>0.0</v>
      </c>
      <c r="AQ645"/>
      <c r="AR645"/>
      <c r="AS645" t="n">
        <v>0.0</v>
      </c>
    </row>
    <row r="646">
      <c r="A646" s="1" t="n">
        <v>45232.0</v>
      </c>
      <c r="B646" s="2" t="n">
        <v>45232.726643518516</v>
      </c>
      <c r="C646" t="inlineStr">
        <is>
          <t>3140094012084810</t>
        </is>
      </c>
      <c r="D646" t="inlineStr">
        <is>
          <t>POS0012</t>
        </is>
      </c>
      <c r="E646" t="inlineStr">
        <is>
          <t>25</t>
        </is>
      </c>
      <c r="F646" t="inlineStr">
        <is>
          <t>0094</t>
        </is>
      </c>
      <c r="G646" t="inlineStr">
        <is>
          <t>5308792201</t>
        </is>
      </c>
      <c r="H646" t="n">
        <v>491.99999999999994</v>
      </c>
      <c r="I646" t="n">
        <v>468.57</v>
      </c>
      <c r="J646" t="n">
        <v>431.43</v>
      </c>
      <c r="K646" t="inlineStr">
        <is>
          <t>sale</t>
        </is>
      </c>
      <c r="L646" t="inlineStr">
        <is>
          <t/>
        </is>
      </c>
      <c r="M646" t="inlineStr">
        <is>
          <t/>
        </is>
      </c>
      <c r="N646" t="n">
        <v>0.0</v>
      </c>
      <c r="O646" t="n">
        <v>0.0</v>
      </c>
      <c r="P646" t="n">
        <v>364.98</v>
      </c>
      <c r="Q646" t="n">
        <v>364.97</v>
      </c>
      <c r="R646" t="n">
        <v>37.14</v>
      </c>
      <c r="S646" t="n">
        <v>37.14</v>
      </c>
      <c r="T646" t="n">
        <v>4.69</v>
      </c>
      <c r="U646" t="n">
        <v>4.69</v>
      </c>
      <c r="V646" t="n">
        <v>77.66</v>
      </c>
      <c r="W646" t="n">
        <v>77.66</v>
      </c>
      <c r="X646" t="n">
        <v>6.15</v>
      </c>
      <c r="Y646" t="n">
        <v>6.15</v>
      </c>
      <c r="Z646" t="n">
        <v>15.09</v>
      </c>
      <c r="AA646" t="n">
        <v>15.09</v>
      </c>
      <c r="AB646" t="n">
        <v>23.42</v>
      </c>
      <c r="AC646" t="n">
        <v>23.43</v>
      </c>
      <c r="AD646" t="n">
        <v>23.42999999999995</v>
      </c>
      <c r="AE646" t="n">
        <v>0.009999999999990905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-0.00999999999999801</v>
      </c>
      <c r="AL646" t="inlineStr">
        <is>
          <t>unreconciled</t>
        </is>
      </c>
      <c r="AM646" t="inlineStr">
        <is>
          <t>Order Amount Mismatch (POS&gt;3PO)</t>
        </is>
      </c>
      <c r="AN646" t="n">
        <v>23.43</v>
      </c>
      <c r="AO646" t="n">
        <f>ROUND(P646*100/H646,2)</f>
        <v>0.0</v>
      </c>
      <c r="AP646" t="n">
        <f>ROUND(Q646*100/I646,2)</f>
        <v>0.0</v>
      </c>
      <c r="AQ646"/>
      <c r="AR646"/>
      <c r="AS646" t="n">
        <v>0.0</v>
      </c>
    </row>
    <row r="647">
      <c r="A647" s="1" t="n">
        <v>45232.0</v>
      </c>
      <c r="B647" s="2" t="n">
        <v>45232.76909722222</v>
      </c>
      <c r="C647" t="inlineStr">
        <is>
          <t>3140023012059009</t>
        </is>
      </c>
      <c r="D647" t="inlineStr">
        <is>
          <t>POS0012</t>
        </is>
      </c>
      <c r="E647" t="inlineStr">
        <is>
          <t>03</t>
        </is>
      </c>
      <c r="F647" t="inlineStr">
        <is>
          <t>0023</t>
        </is>
      </c>
      <c r="G647" t="inlineStr">
        <is>
          <t>5308813100</t>
        </is>
      </c>
      <c r="H647" t="n">
        <v>838.0</v>
      </c>
      <c r="I647" t="n">
        <v>798.09</v>
      </c>
      <c r="J647" t="n">
        <v>760.95</v>
      </c>
      <c r="K647" t="inlineStr">
        <is>
          <t>sale</t>
        </is>
      </c>
      <c r="L647" t="inlineStr">
        <is>
          <t/>
        </is>
      </c>
      <c r="M647" t="inlineStr">
        <is>
          <t/>
        </is>
      </c>
      <c r="N647" t="n">
        <v>0.0</v>
      </c>
      <c r="O647" t="n">
        <v>0.0</v>
      </c>
      <c r="P647" t="n">
        <v>616.13</v>
      </c>
      <c r="Q647" t="n">
        <v>616.11</v>
      </c>
      <c r="R647" t="n">
        <v>37.14</v>
      </c>
      <c r="S647" t="n">
        <v>37.14</v>
      </c>
      <c r="T647" t="n">
        <v>7.98</v>
      </c>
      <c r="U647" t="n">
        <v>7.98</v>
      </c>
      <c r="V647" t="n">
        <v>136.97</v>
      </c>
      <c r="W647" t="n">
        <v>136.97</v>
      </c>
      <c r="X647" t="n">
        <v>10.47</v>
      </c>
      <c r="Y647" t="n">
        <v>10.48</v>
      </c>
      <c r="Z647" t="n">
        <v>26.54</v>
      </c>
      <c r="AA647" t="n">
        <v>26.54</v>
      </c>
      <c r="AB647" t="n">
        <v>39.9</v>
      </c>
      <c r="AC647" t="n">
        <v>39.91</v>
      </c>
      <c r="AD647" t="n">
        <v>39.90999999999997</v>
      </c>
      <c r="AE647" t="n">
        <v>0.01999999999998181</v>
      </c>
      <c r="AF647" t="n">
        <v>0.0</v>
      </c>
      <c r="AG647" t="n">
        <v>0.0</v>
      </c>
      <c r="AH647" t="n">
        <v>0.0</v>
      </c>
      <c r="AI647" t="n">
        <v>-0.009999999999999787</v>
      </c>
      <c r="AJ647" t="n">
        <v>0.0</v>
      </c>
      <c r="AK647" t="n">
        <v>-0.00999999999999801</v>
      </c>
      <c r="AL647" t="inlineStr">
        <is>
          <t>unreconciled</t>
        </is>
      </c>
      <c r="AM647" t="inlineStr">
        <is>
          <t>Order Amount Mismatch (POS&gt;3PO)</t>
        </is>
      </c>
      <c r="AN647" t="n">
        <v>39.91</v>
      </c>
      <c r="AO647" t="n">
        <f>ROUND(P647*100/H647,2)</f>
        <v>0.0</v>
      </c>
      <c r="AP647" t="n">
        <f>ROUND(Q647*100/I647,2)</f>
        <v>0.0</v>
      </c>
      <c r="AQ647"/>
      <c r="AR647"/>
      <c r="AS647" t="n">
        <v>0.0</v>
      </c>
    </row>
    <row r="648">
      <c r="A648" s="1" t="n">
        <v>45231.0</v>
      </c>
      <c r="B648" s="2" t="n">
        <v>45231.8146412037</v>
      </c>
      <c r="C648" t="inlineStr">
        <is>
          <t>3140094012084485</t>
        </is>
      </c>
      <c r="D648" t="inlineStr">
        <is>
          <t>POS0012</t>
        </is>
      </c>
      <c r="E648" t="inlineStr">
        <is>
          <t>99</t>
        </is>
      </c>
      <c r="F648" t="inlineStr">
        <is>
          <t>0094</t>
        </is>
      </c>
      <c r="G648" t="inlineStr">
        <is>
          <t>5308814183</t>
        </is>
      </c>
      <c r="H648" t="n">
        <v>360.0</v>
      </c>
      <c r="I648" t="n">
        <v>342.85</v>
      </c>
      <c r="J648" t="n">
        <v>305.71</v>
      </c>
      <c r="K648" t="inlineStr">
        <is>
          <t>sale</t>
        </is>
      </c>
      <c r="L648" t="inlineStr">
        <is>
          <t/>
        </is>
      </c>
      <c r="M648" t="inlineStr">
        <is>
          <t/>
        </is>
      </c>
      <c r="N648" t="n">
        <v>0.0</v>
      </c>
      <c r="O648" t="n">
        <v>0.0</v>
      </c>
      <c r="P648" t="n">
        <v>269.17</v>
      </c>
      <c r="Q648" t="n">
        <v>269.15</v>
      </c>
      <c r="R648" t="n">
        <v>37.14</v>
      </c>
      <c r="S648" t="n">
        <v>37.14</v>
      </c>
      <c r="T648" t="n">
        <v>3.43</v>
      </c>
      <c r="U648" t="n">
        <v>3.43</v>
      </c>
      <c r="V648" t="n">
        <v>55.03</v>
      </c>
      <c r="W648" t="n">
        <v>55.03</v>
      </c>
      <c r="X648" t="n">
        <v>4.5</v>
      </c>
      <c r="Y648" t="n">
        <v>4.5</v>
      </c>
      <c r="Z648" t="n">
        <v>10.72</v>
      </c>
      <c r="AA648" t="n">
        <v>10.72</v>
      </c>
      <c r="AB648" t="n">
        <v>17.14</v>
      </c>
      <c r="AC648" t="n">
        <v>17.14</v>
      </c>
      <c r="AD648" t="n">
        <v>17.149999999999977</v>
      </c>
      <c r="AE648" t="n">
        <v>0.020000000000038654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inlineStr">
        <is>
          <t>unreconciled</t>
        </is>
      </c>
      <c r="AM648" t="inlineStr">
        <is>
          <t>Order Amount Mismatch (POS&gt;3PO)</t>
        </is>
      </c>
      <c r="AN648" t="n">
        <v>17.15</v>
      </c>
      <c r="AO648" t="n">
        <f>ROUND(P648*100/H648,2)</f>
        <v>0.0</v>
      </c>
      <c r="AP648" t="n">
        <f>ROUND(Q648*100/I648,2)</f>
        <v>0.0</v>
      </c>
      <c r="AQ648"/>
      <c r="AR648"/>
      <c r="AS648" t="n">
        <v>0.0</v>
      </c>
    </row>
    <row r="649">
      <c r="A649" s="1" t="n">
        <v>45231.0</v>
      </c>
      <c r="B649" s="2" t="n">
        <v>45231.821597222224</v>
      </c>
      <c r="C649" t="inlineStr">
        <is>
          <t>3140094012084496</t>
        </is>
      </c>
      <c r="D649" t="inlineStr">
        <is>
          <t>POS0012</t>
        </is>
      </c>
      <c r="E649" t="inlineStr">
        <is>
          <t>10</t>
        </is>
      </c>
      <c r="F649" t="inlineStr">
        <is>
          <t>0094</t>
        </is>
      </c>
      <c r="G649" t="inlineStr">
        <is>
          <t>5308818134</t>
        </is>
      </c>
      <c r="H649" t="n">
        <v>536.0</v>
      </c>
      <c r="I649" t="n">
        <v>510.46</v>
      </c>
      <c r="J649" t="n">
        <v>473.32</v>
      </c>
      <c r="K649" t="inlineStr">
        <is>
          <t>sale</t>
        </is>
      </c>
      <c r="L649" t="inlineStr">
        <is>
          <t/>
        </is>
      </c>
      <c r="M649" t="inlineStr">
        <is>
          <t/>
        </is>
      </c>
      <c r="N649" t="n">
        <v>0.0</v>
      </c>
      <c r="O649" t="n">
        <v>0.0</v>
      </c>
      <c r="P649" t="n">
        <v>396.92</v>
      </c>
      <c r="Q649" t="n">
        <v>396.89</v>
      </c>
      <c r="R649" t="n">
        <v>37.14</v>
      </c>
      <c r="S649" t="n">
        <v>37.14</v>
      </c>
      <c r="T649" t="n">
        <v>5.1</v>
      </c>
      <c r="U649" t="n">
        <v>5.1</v>
      </c>
      <c r="V649" t="n">
        <v>85.2</v>
      </c>
      <c r="W649" t="n">
        <v>85.2</v>
      </c>
      <c r="X649" t="n">
        <v>6.7</v>
      </c>
      <c r="Y649" t="n">
        <v>6.7</v>
      </c>
      <c r="Z649" t="n">
        <v>16.54</v>
      </c>
      <c r="AA649" t="n">
        <v>16.55</v>
      </c>
      <c r="AB649" t="n">
        <v>25.52</v>
      </c>
      <c r="AC649" t="n">
        <v>25.52</v>
      </c>
      <c r="AD649" t="n">
        <v>25.54000000000002</v>
      </c>
      <c r="AE649" t="n">
        <v>0.03000000000002956</v>
      </c>
      <c r="AF649" t="n">
        <v>0.0</v>
      </c>
      <c r="AG649" t="n">
        <v>0.0</v>
      </c>
      <c r="AH649" t="n">
        <v>0.0</v>
      </c>
      <c r="AI649" t="n">
        <v>0.0</v>
      </c>
      <c r="AJ649" t="n">
        <v>-0.010000000000001563</v>
      </c>
      <c r="AK649" t="n">
        <v>0.0</v>
      </c>
      <c r="AL649" t="inlineStr">
        <is>
          <t>unreconciled</t>
        </is>
      </c>
      <c r="AM649" t="inlineStr">
        <is>
          <t>Order Amount Mismatch (POS&gt;3PO)</t>
        </is>
      </c>
      <c r="AN649" t="n">
        <v>25.54</v>
      </c>
      <c r="AO649" t="n">
        <f>ROUND(P649*100/H649,2)</f>
        <v>0.0</v>
      </c>
      <c r="AP649" t="n">
        <f>ROUND(Q649*100/I649,2)</f>
        <v>0.0</v>
      </c>
      <c r="AQ649"/>
      <c r="AR649"/>
      <c r="AS649" t="n">
        <v>0.0</v>
      </c>
    </row>
    <row r="650">
      <c r="A650" s="1" t="n">
        <v>45232.0</v>
      </c>
      <c r="B650" s="2" t="n">
        <v>45232.530856481484</v>
      </c>
      <c r="C650" t="inlineStr">
        <is>
          <t>3140023012058948</t>
        </is>
      </c>
      <c r="D650" t="inlineStr">
        <is>
          <t>POS0012</t>
        </is>
      </c>
      <c r="E650" t="inlineStr">
        <is>
          <t>42</t>
        </is>
      </c>
      <c r="F650" t="inlineStr">
        <is>
          <t>0023</t>
        </is>
      </c>
      <c r="G650" t="inlineStr">
        <is>
          <t>5308818143</t>
        </is>
      </c>
      <c r="H650" t="n">
        <v>249.99999999999997</v>
      </c>
      <c r="I650" t="n">
        <v>238.09</v>
      </c>
      <c r="J650" t="n">
        <v>200.95</v>
      </c>
      <c r="K650" t="inlineStr">
        <is>
          <t>sale</t>
        </is>
      </c>
      <c r="L650" t="inlineStr">
        <is>
          <t/>
        </is>
      </c>
      <c r="M650" t="inlineStr">
        <is>
          <t/>
        </is>
      </c>
      <c r="N650" t="n">
        <v>0.0</v>
      </c>
      <c r="O650" t="n">
        <v>0.0</v>
      </c>
      <c r="P650" t="n">
        <v>189.35</v>
      </c>
      <c r="Q650" t="n">
        <v>189.34</v>
      </c>
      <c r="R650" t="n">
        <v>37.14</v>
      </c>
      <c r="S650" t="n">
        <v>37.14</v>
      </c>
      <c r="T650" t="n">
        <v>2.38</v>
      </c>
      <c r="U650" t="n">
        <v>2.38</v>
      </c>
      <c r="V650" t="n">
        <v>36.17</v>
      </c>
      <c r="W650" t="n">
        <v>36.17</v>
      </c>
      <c r="X650" t="n">
        <v>3.12</v>
      </c>
      <c r="Y650" t="n">
        <v>3.12</v>
      </c>
      <c r="Z650" t="n">
        <v>7.07</v>
      </c>
      <c r="AA650" t="n">
        <v>7.07</v>
      </c>
      <c r="AB650" t="n">
        <v>11.9</v>
      </c>
      <c r="AC650" t="n">
        <v>11.91</v>
      </c>
      <c r="AD650" t="n">
        <v>11.909999999999968</v>
      </c>
      <c r="AE650" t="n">
        <v>0.009999999999990905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-0.009999999999999787</v>
      </c>
      <c r="AL650" t="inlineStr">
        <is>
          <t>unreconciled</t>
        </is>
      </c>
      <c r="AM650" t="inlineStr">
        <is>
          <t>Order Amount Mismatch (POS&gt;3PO)</t>
        </is>
      </c>
      <c r="AN650" t="n">
        <v>11.91</v>
      </c>
      <c r="AO650" t="n">
        <f>ROUND(P650*100/H650,2)</f>
        <v>0.0</v>
      </c>
      <c r="AP650" t="n">
        <f>ROUND(Q650*100/I650,2)</f>
        <v>0.0</v>
      </c>
      <c r="AQ650"/>
      <c r="AR650"/>
      <c r="AS650" t="n">
        <v>0.0</v>
      </c>
    </row>
    <row r="651">
      <c r="A651" s="1" t="n">
        <v>45234.0</v>
      </c>
      <c r="B651" s="2" t="n">
        <v>45234.89627314815</v>
      </c>
      <c r="C651" t="inlineStr">
        <is>
          <t>3140023012059633</t>
        </is>
      </c>
      <c r="D651" t="inlineStr">
        <is>
          <t>POS0012</t>
        </is>
      </c>
      <c r="E651" t="inlineStr">
        <is>
          <t>25</t>
        </is>
      </c>
      <c r="F651" t="inlineStr">
        <is>
          <t>0023</t>
        </is>
      </c>
      <c r="G651" t="inlineStr">
        <is>
          <t>5308818589</t>
        </is>
      </c>
      <c r="H651" t="n">
        <v>275.0</v>
      </c>
      <c r="I651" t="n">
        <v>261.9</v>
      </c>
      <c r="J651" t="n">
        <v>224.76</v>
      </c>
      <c r="K651" t="inlineStr">
        <is>
          <t>sale</t>
        </is>
      </c>
      <c r="L651" t="inlineStr">
        <is>
          <t/>
        </is>
      </c>
      <c r="M651" t="inlineStr">
        <is>
          <t/>
        </is>
      </c>
      <c r="N651" t="n">
        <v>0.0</v>
      </c>
      <c r="O651" t="n">
        <v>0.0</v>
      </c>
      <c r="P651" t="n">
        <v>207.48</v>
      </c>
      <c r="Q651" t="n">
        <v>207.48</v>
      </c>
      <c r="R651" t="n">
        <v>37.14</v>
      </c>
      <c r="S651" t="n">
        <v>37.14</v>
      </c>
      <c r="T651" t="n">
        <v>2.62</v>
      </c>
      <c r="U651" t="n">
        <v>2.62</v>
      </c>
      <c r="V651" t="n">
        <v>40.46</v>
      </c>
      <c r="W651" t="n">
        <v>40.46</v>
      </c>
      <c r="X651" t="n">
        <v>3.44</v>
      </c>
      <c r="Y651" t="n">
        <v>3.44</v>
      </c>
      <c r="Z651" t="n">
        <v>7.9</v>
      </c>
      <c r="AA651" t="n">
        <v>7.9</v>
      </c>
      <c r="AB651" t="n">
        <v>13.1</v>
      </c>
      <c r="AC651" t="n">
        <v>13.1</v>
      </c>
      <c r="AD651" t="n">
        <v>13.100000000000023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inlineStr">
        <is>
          <t>unreconciled</t>
        </is>
      </c>
      <c r="AM651" t="inlineStr">
        <is>
          <t>Order Amount Mismatch (POS&gt;3PO)</t>
        </is>
      </c>
      <c r="AN651" t="n">
        <v>13.1</v>
      </c>
      <c r="AO651" t="n">
        <f>ROUND(P651*100/H651,2)</f>
        <v>0.0</v>
      </c>
      <c r="AP651" t="n">
        <f>ROUND(Q651*100/I651,2)</f>
        <v>0.0</v>
      </c>
      <c r="AQ651"/>
      <c r="AR651"/>
      <c r="AS651" t="n">
        <v>0.0</v>
      </c>
    </row>
    <row r="652">
      <c r="A652" s="1" t="n">
        <v>45232.0</v>
      </c>
      <c r="B652" s="2" t="n">
        <v>45232.65446759259</v>
      </c>
      <c r="C652" t="inlineStr">
        <is>
          <t>3140094012084761</t>
        </is>
      </c>
      <c r="D652" t="inlineStr">
        <is>
          <t>POS0012</t>
        </is>
      </c>
      <c r="E652" t="inlineStr">
        <is>
          <t>76</t>
        </is>
      </c>
      <c r="F652" t="inlineStr">
        <is>
          <t>0094</t>
        </is>
      </c>
      <c r="G652" t="inlineStr">
        <is>
          <t>5308835370</t>
        </is>
      </c>
      <c r="H652" t="n">
        <v>366.0</v>
      </c>
      <c r="I652" t="n">
        <v>348.56</v>
      </c>
      <c r="J652" t="n">
        <v>311.42</v>
      </c>
      <c r="K652" t="inlineStr">
        <is>
          <t>sale</t>
        </is>
      </c>
      <c r="L652" t="inlineStr">
        <is>
          <t/>
        </is>
      </c>
      <c r="M652" t="inlineStr">
        <is>
          <t/>
        </is>
      </c>
      <c r="N652" t="n">
        <v>0.0</v>
      </c>
      <c r="O652" t="n">
        <v>0.0</v>
      </c>
      <c r="P652" t="n">
        <v>273.53</v>
      </c>
      <c r="Q652" t="n">
        <v>273.52</v>
      </c>
      <c r="R652" t="n">
        <v>37.14</v>
      </c>
      <c r="S652" t="n">
        <v>37.14</v>
      </c>
      <c r="T652" t="n">
        <v>3.49</v>
      </c>
      <c r="U652" t="n">
        <v>3.49</v>
      </c>
      <c r="V652" t="n">
        <v>56.06</v>
      </c>
      <c r="W652" t="n">
        <v>56.06</v>
      </c>
      <c r="X652" t="n">
        <v>4.57</v>
      </c>
      <c r="Y652" t="n">
        <v>4.57</v>
      </c>
      <c r="Z652" t="n">
        <v>10.91</v>
      </c>
      <c r="AA652" t="n">
        <v>10.91</v>
      </c>
      <c r="AB652" t="n">
        <v>17.42</v>
      </c>
      <c r="AC652" t="n">
        <v>17.43</v>
      </c>
      <c r="AD652" t="n">
        <v>17.439999999999998</v>
      </c>
      <c r="AE652" t="n">
        <v>0.009999999999990905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-0.00999999999999801</v>
      </c>
      <c r="AL652" t="inlineStr">
        <is>
          <t>unreconciled</t>
        </is>
      </c>
      <c r="AM652" t="inlineStr">
        <is>
          <t>Order Amount Mismatch (POS&gt;3PO)</t>
        </is>
      </c>
      <c r="AN652" t="n">
        <v>17.44</v>
      </c>
      <c r="AO652" t="n">
        <f>ROUND(P652*100/H652,2)</f>
        <v>0.0</v>
      </c>
      <c r="AP652" t="n">
        <f>ROUND(Q652*100/I652,2)</f>
        <v>0.0</v>
      </c>
      <c r="AQ652"/>
      <c r="AR652"/>
      <c r="AS652" t="n">
        <v>0.0</v>
      </c>
    </row>
    <row r="653">
      <c r="A653" s="1" t="n">
        <v>45232.0</v>
      </c>
      <c r="B653" s="2" t="n">
        <v>45233.04126157407</v>
      </c>
      <c r="C653" t="inlineStr">
        <is>
          <t>3140023012059170</t>
        </is>
      </c>
      <c r="D653" t="inlineStr">
        <is>
          <t>POS0012</t>
        </is>
      </c>
      <c r="E653" t="inlineStr">
        <is>
          <t>63</t>
        </is>
      </c>
      <c r="F653" t="inlineStr">
        <is>
          <t>0023</t>
        </is>
      </c>
      <c r="G653" t="inlineStr">
        <is>
          <t>5308835490</t>
        </is>
      </c>
      <c r="H653" t="n">
        <v>404.0</v>
      </c>
      <c r="I653" t="n">
        <v>384.75</v>
      </c>
      <c r="J653" t="n">
        <v>347.61</v>
      </c>
      <c r="K653" t="inlineStr">
        <is>
          <t>sale</t>
        </is>
      </c>
      <c r="L653" t="inlineStr">
        <is>
          <t/>
        </is>
      </c>
      <c r="M653" t="inlineStr">
        <is>
          <t/>
        </is>
      </c>
      <c r="N653" t="n">
        <v>0.0</v>
      </c>
      <c r="O653" t="n">
        <v>0.0</v>
      </c>
      <c r="P653" t="n">
        <v>301.11</v>
      </c>
      <c r="Q653" t="n">
        <v>301.11</v>
      </c>
      <c r="R653" t="n">
        <v>37.14</v>
      </c>
      <c r="S653" t="n">
        <v>37.14</v>
      </c>
      <c r="T653" t="n">
        <v>3.85</v>
      </c>
      <c r="U653" t="n">
        <v>3.85</v>
      </c>
      <c r="V653" t="n">
        <v>62.57</v>
      </c>
      <c r="W653" t="n">
        <v>62.57</v>
      </c>
      <c r="X653" t="n">
        <v>5.05</v>
      </c>
      <c r="Y653" t="n">
        <v>5.05</v>
      </c>
      <c r="Z653" t="n">
        <v>12.17</v>
      </c>
      <c r="AA653" t="n">
        <v>12.17</v>
      </c>
      <c r="AB653" t="n">
        <v>19.24</v>
      </c>
      <c r="AC653" t="n">
        <v>19.24</v>
      </c>
      <c r="AD653" t="n">
        <v>19.25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inlineStr">
        <is>
          <t>unreconciled</t>
        </is>
      </c>
      <c r="AM653" t="inlineStr">
        <is>
          <t>Order Amount Mismatch (POS&gt;3PO)</t>
        </is>
      </c>
      <c r="AN653" t="n">
        <v>19.25</v>
      </c>
      <c r="AO653" t="n">
        <f>ROUND(P653*100/H653,2)</f>
        <v>0.0</v>
      </c>
      <c r="AP653" t="n">
        <f>ROUND(Q653*100/I653,2)</f>
        <v>0.0</v>
      </c>
      <c r="AQ653"/>
      <c r="AR653"/>
      <c r="AS653" t="n">
        <v>0.0</v>
      </c>
    </row>
    <row r="654">
      <c r="A654" s="1" t="n">
        <v>45233.0</v>
      </c>
      <c r="B654" s="2" t="n">
        <v>45233.415138888886</v>
      </c>
      <c r="C654" t="inlineStr">
        <is>
          <t>3140023012059182</t>
        </is>
      </c>
      <c r="D654" t="inlineStr">
        <is>
          <t>POS0012</t>
        </is>
      </c>
      <c r="E654" t="inlineStr">
        <is>
          <t>75</t>
        </is>
      </c>
      <c r="F654" t="inlineStr">
        <is>
          <t>0023</t>
        </is>
      </c>
      <c r="G654" t="inlineStr">
        <is>
          <t>5308839709</t>
        </is>
      </c>
      <c r="H654" t="n">
        <v>183.0</v>
      </c>
      <c r="I654" t="n">
        <v>174.29</v>
      </c>
      <c r="J654" t="n">
        <v>137.15</v>
      </c>
      <c r="K654" t="inlineStr">
        <is>
          <t>sale</t>
        </is>
      </c>
      <c r="L654" t="inlineStr">
        <is>
          <t/>
        </is>
      </c>
      <c r="M654" t="inlineStr">
        <is>
          <t/>
        </is>
      </c>
      <c r="N654" t="n">
        <v>0.0</v>
      </c>
      <c r="O654" t="n">
        <v>0.0</v>
      </c>
      <c r="P654" t="n">
        <v>140.71</v>
      </c>
      <c r="Q654" t="n">
        <v>140.72</v>
      </c>
      <c r="R654" t="n">
        <v>37.14</v>
      </c>
      <c r="S654" t="n">
        <v>37.14</v>
      </c>
      <c r="T654" t="n">
        <v>1.74</v>
      </c>
      <c r="U654" t="n">
        <v>1.74</v>
      </c>
      <c r="V654" t="n">
        <v>24.69</v>
      </c>
      <c r="W654" t="n">
        <v>24.69</v>
      </c>
      <c r="X654" t="n">
        <v>2.29</v>
      </c>
      <c r="Y654" t="n">
        <v>2.29</v>
      </c>
      <c r="Z654" t="n">
        <v>4.86</v>
      </c>
      <c r="AA654" t="n">
        <v>4.85</v>
      </c>
      <c r="AB654" t="n">
        <v>8.72</v>
      </c>
      <c r="AC654" t="n">
        <v>8.72</v>
      </c>
      <c r="AD654" t="n">
        <v>8.710000000000008</v>
      </c>
      <c r="AE654" t="n">
        <v>-0.009999999999990905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0.010000000000000675</v>
      </c>
      <c r="AK654" t="n">
        <v>0.0</v>
      </c>
      <c r="AL654" t="inlineStr">
        <is>
          <t>unreconciled</t>
        </is>
      </c>
      <c r="AM654" t="inlineStr">
        <is>
          <t>Order Amount Mismatch (POS&gt;3PO)</t>
        </is>
      </c>
      <c r="AN654" t="n">
        <v>8.71</v>
      </c>
      <c r="AO654" t="n">
        <f>ROUND(P654*100/H654,2)</f>
        <v>0.0</v>
      </c>
      <c r="AP654" t="n">
        <f>ROUND(Q654*100/I654,2)</f>
        <v>0.0</v>
      </c>
      <c r="AQ654"/>
      <c r="AR654"/>
      <c r="AS654" t="n">
        <v>0.0</v>
      </c>
    </row>
    <row r="655">
      <c r="A655" s="1" t="n">
        <v>45231.0</v>
      </c>
      <c r="B655" s="2" t="n">
        <v>45232.02361111111</v>
      </c>
      <c r="C655" t="inlineStr">
        <is>
          <t>3140023012058902</t>
        </is>
      </c>
      <c r="D655" t="inlineStr">
        <is>
          <t>POS0012</t>
        </is>
      </c>
      <c r="E655" t="inlineStr">
        <is>
          <t>96</t>
        </is>
      </c>
      <c r="F655" t="inlineStr">
        <is>
          <t>0023</t>
        </is>
      </c>
      <c r="G655" t="inlineStr">
        <is>
          <t>5308846560</t>
        </is>
      </c>
      <c r="H655" t="n">
        <v>529.0</v>
      </c>
      <c r="I655" t="n">
        <v>503.8</v>
      </c>
      <c r="J655" t="n">
        <v>466.66</v>
      </c>
      <c r="K655" t="inlineStr">
        <is>
          <t>sale</t>
        </is>
      </c>
      <c r="L655" t="inlineStr">
        <is>
          <t/>
        </is>
      </c>
      <c r="M655" t="inlineStr">
        <is>
          <t/>
        </is>
      </c>
      <c r="N655" t="n">
        <v>0.0</v>
      </c>
      <c r="O655" t="n">
        <v>0.0</v>
      </c>
      <c r="P655" t="n">
        <v>391.84</v>
      </c>
      <c r="Q655" t="n">
        <v>391.83</v>
      </c>
      <c r="R655" t="n">
        <v>37.14</v>
      </c>
      <c r="S655" t="n">
        <v>37.14</v>
      </c>
      <c r="T655" t="n">
        <v>5.04</v>
      </c>
      <c r="U655" t="n">
        <v>5.04</v>
      </c>
      <c r="V655" t="n">
        <v>84.0</v>
      </c>
      <c r="W655" t="n">
        <v>84.0</v>
      </c>
      <c r="X655" t="n">
        <v>6.61</v>
      </c>
      <c r="Y655" t="n">
        <v>6.61</v>
      </c>
      <c r="Z655" t="n">
        <v>16.31</v>
      </c>
      <c r="AA655" t="n">
        <v>16.31</v>
      </c>
      <c r="AB655" t="n">
        <v>25.2</v>
      </c>
      <c r="AC655" t="n">
        <v>25.19</v>
      </c>
      <c r="AD655" t="n">
        <v>25.19999999999999</v>
      </c>
      <c r="AE655" t="n">
        <v>0.009999999999990905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0.00999999999999801</v>
      </c>
      <c r="AL655" t="inlineStr">
        <is>
          <t>unreconciled</t>
        </is>
      </c>
      <c r="AM655" t="inlineStr">
        <is>
          <t>Order Amount Mismatch (POS&gt;3PO)</t>
        </is>
      </c>
      <c r="AN655" t="n">
        <v>25.2</v>
      </c>
      <c r="AO655" t="n">
        <f>ROUND(P655*100/H655,2)</f>
        <v>0.0</v>
      </c>
      <c r="AP655" t="n">
        <f>ROUND(Q655*100/I655,2)</f>
        <v>0.0</v>
      </c>
      <c r="AQ655"/>
      <c r="AR655"/>
      <c r="AS655" t="n">
        <v>0.0</v>
      </c>
    </row>
    <row r="656">
      <c r="A656" s="1" t="n">
        <v>45231.0</v>
      </c>
      <c r="B656" s="2" t="n">
        <v>45232.03016203704</v>
      </c>
      <c r="C656" t="inlineStr">
        <is>
          <t>3140023012058909</t>
        </is>
      </c>
      <c r="D656" t="inlineStr">
        <is>
          <t>POS0012</t>
        </is>
      </c>
      <c r="E656" t="inlineStr">
        <is>
          <t>03</t>
        </is>
      </c>
      <c r="F656" t="inlineStr">
        <is>
          <t>0023</t>
        </is>
      </c>
      <c r="G656" t="inlineStr">
        <is>
          <t>5308854827</t>
        </is>
      </c>
      <c r="H656" t="n">
        <v>314.0</v>
      </c>
      <c r="I656" t="n">
        <v>299.04</v>
      </c>
      <c r="J656" t="n">
        <v>261.9</v>
      </c>
      <c r="K656" t="inlineStr">
        <is>
          <t>sale</t>
        </is>
      </c>
      <c r="L656" t="inlineStr">
        <is>
          <t/>
        </is>
      </c>
      <c r="M656" t="inlineStr">
        <is>
          <t/>
        </is>
      </c>
      <c r="N656" t="n">
        <v>0.0</v>
      </c>
      <c r="O656" t="n">
        <v>0.0</v>
      </c>
      <c r="P656" t="n">
        <v>235.8</v>
      </c>
      <c r="Q656" t="n">
        <v>235.78</v>
      </c>
      <c r="R656" t="n">
        <v>37.14</v>
      </c>
      <c r="S656" t="n">
        <v>37.14</v>
      </c>
      <c r="T656" t="n">
        <v>2.99</v>
      </c>
      <c r="U656" t="n">
        <v>2.99</v>
      </c>
      <c r="V656" t="n">
        <v>47.14</v>
      </c>
      <c r="W656" t="n">
        <v>47.14</v>
      </c>
      <c r="X656" t="n">
        <v>3.92</v>
      </c>
      <c r="Y656" t="n">
        <v>3.92</v>
      </c>
      <c r="Z656" t="n">
        <v>9.19</v>
      </c>
      <c r="AA656" t="n">
        <v>9.2</v>
      </c>
      <c r="AB656" t="n">
        <v>14.96</v>
      </c>
      <c r="AC656" t="n">
        <v>14.95</v>
      </c>
      <c r="AD656" t="n">
        <v>14.95999999999998</v>
      </c>
      <c r="AE656" t="n">
        <v>0.020000000000010232</v>
      </c>
      <c r="AF656" t="n">
        <v>0.0</v>
      </c>
      <c r="AG656" t="n">
        <v>0.0</v>
      </c>
      <c r="AH656" t="n">
        <v>0.0</v>
      </c>
      <c r="AI656" t="n">
        <v>0.0</v>
      </c>
      <c r="AJ656" t="n">
        <v>-0.009999999999999787</v>
      </c>
      <c r="AK656" t="n">
        <v>0.010000000000001563</v>
      </c>
      <c r="AL656" t="inlineStr">
        <is>
          <t>unreconciled</t>
        </is>
      </c>
      <c r="AM656" t="inlineStr">
        <is>
          <t>Order Amount Mismatch (POS&gt;3PO)</t>
        </is>
      </c>
      <c r="AN656" t="n">
        <v>14.96</v>
      </c>
      <c r="AO656" t="n">
        <f>ROUND(P656*100/H656,2)</f>
        <v>0.0</v>
      </c>
      <c r="AP656" t="n">
        <f>ROUND(Q656*100/I656,2)</f>
        <v>0.0</v>
      </c>
      <c r="AQ656"/>
      <c r="AR656"/>
      <c r="AS656" t="n">
        <v>0.0</v>
      </c>
    </row>
    <row r="657">
      <c r="A657" s="1" t="n">
        <v>45234.0</v>
      </c>
      <c r="B657" s="2" t="n">
        <v>45234.60018518518</v>
      </c>
      <c r="C657" t="inlineStr">
        <is>
          <t>3140094012085510</t>
        </is>
      </c>
      <c r="D657" t="inlineStr">
        <is>
          <t>POS0012</t>
        </is>
      </c>
      <c r="E657" t="inlineStr">
        <is>
          <t>25</t>
        </is>
      </c>
      <c r="F657" t="inlineStr">
        <is>
          <t>0094</t>
        </is>
      </c>
      <c r="G657" t="inlineStr">
        <is>
          <t>5308880429</t>
        </is>
      </c>
      <c r="H657" t="n">
        <v>322.0</v>
      </c>
      <c r="I657" t="n">
        <v>306.66</v>
      </c>
      <c r="J657" t="n">
        <v>269.52</v>
      </c>
      <c r="K657" t="inlineStr">
        <is>
          <t>sale</t>
        </is>
      </c>
      <c r="L657" t="inlineStr">
        <is>
          <t/>
        </is>
      </c>
      <c r="M657" t="inlineStr">
        <is>
          <t/>
        </is>
      </c>
      <c r="N657" t="n">
        <v>0.0</v>
      </c>
      <c r="O657" t="n">
        <v>0.0</v>
      </c>
      <c r="P657" t="n">
        <v>241.6</v>
      </c>
      <c r="Q657" t="n">
        <v>241.6</v>
      </c>
      <c r="R657" t="n">
        <v>37.14</v>
      </c>
      <c r="S657" t="n">
        <v>37.14</v>
      </c>
      <c r="T657" t="n">
        <v>3.07</v>
      </c>
      <c r="U657" t="n">
        <v>3.07</v>
      </c>
      <c r="V657" t="n">
        <v>48.51</v>
      </c>
      <c r="W657" t="n">
        <v>48.51</v>
      </c>
      <c r="X657" t="n">
        <v>4.02</v>
      </c>
      <c r="Y657" t="n">
        <v>4.02</v>
      </c>
      <c r="Z657" t="n">
        <v>9.46</v>
      </c>
      <c r="AA657" t="n">
        <v>9.45</v>
      </c>
      <c r="AB657" t="n">
        <v>15.34</v>
      </c>
      <c r="AC657" t="n">
        <v>15.33</v>
      </c>
      <c r="AD657" t="n">
        <v>15.339999999999975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0.010000000000001563</v>
      </c>
      <c r="AK657" t="n">
        <v>0.009999999999999787</v>
      </c>
      <c r="AL657" t="inlineStr">
        <is>
          <t>unreconciled</t>
        </is>
      </c>
      <c r="AM657" t="inlineStr">
        <is>
          <t>Order Amount Mismatch (POS&gt;3PO)</t>
        </is>
      </c>
      <c r="AN657" t="n">
        <v>15.34</v>
      </c>
      <c r="AO657" t="n">
        <f>ROUND(P657*100/H657,2)</f>
        <v>0.0</v>
      </c>
      <c r="AP657" t="n">
        <f>ROUND(Q657*100/I657,2)</f>
        <v>0.0</v>
      </c>
      <c r="AQ657"/>
      <c r="AR657"/>
      <c r="AS657" t="n">
        <v>0.0</v>
      </c>
    </row>
    <row r="658">
      <c r="A658" s="1" t="n">
        <v>45232.0</v>
      </c>
      <c r="B658" s="2" t="n">
        <v>45232.51466435185</v>
      </c>
      <c r="C658" t="inlineStr">
        <is>
          <t>3140094012084665</t>
        </is>
      </c>
      <c r="D658" t="inlineStr">
        <is>
          <t>POS0012</t>
        </is>
      </c>
      <c r="E658" t="inlineStr">
        <is>
          <t>79</t>
        </is>
      </c>
      <c r="F658" t="inlineStr">
        <is>
          <t>0094</t>
        </is>
      </c>
      <c r="G658" t="inlineStr">
        <is>
          <t>5308889743</t>
        </is>
      </c>
      <c r="H658" t="n">
        <v>392.0</v>
      </c>
      <c r="I658" t="n">
        <v>373.33</v>
      </c>
      <c r="J658" t="n">
        <v>336.19</v>
      </c>
      <c r="K658" t="inlineStr">
        <is>
          <t>sale</t>
        </is>
      </c>
      <c r="L658" t="inlineStr">
        <is>
          <t/>
        </is>
      </c>
      <c r="M658" t="inlineStr">
        <is>
          <t/>
        </is>
      </c>
      <c r="N658" t="n">
        <v>0.0</v>
      </c>
      <c r="O658" t="n">
        <v>0.0</v>
      </c>
      <c r="P658" t="n">
        <v>292.42</v>
      </c>
      <c r="Q658" t="n">
        <v>292.41</v>
      </c>
      <c r="R658" t="n">
        <v>37.14</v>
      </c>
      <c r="S658" t="n">
        <v>37.14</v>
      </c>
      <c r="T658" t="n">
        <v>3.73</v>
      </c>
      <c r="U658" t="n">
        <v>3.73</v>
      </c>
      <c r="V658" t="n">
        <v>60.51</v>
      </c>
      <c r="W658" t="n">
        <v>60.51</v>
      </c>
      <c r="X658" t="n">
        <v>4.9</v>
      </c>
      <c r="Y658" t="n">
        <v>4.9</v>
      </c>
      <c r="Z658" t="n">
        <v>11.77</v>
      </c>
      <c r="AA658" t="n">
        <v>11.77</v>
      </c>
      <c r="AB658" t="n">
        <v>18.66</v>
      </c>
      <c r="AC658" t="n">
        <v>18.67</v>
      </c>
      <c r="AD658" t="n">
        <v>18.670000000000016</v>
      </c>
      <c r="AE658" t="n">
        <v>0.009999999999990905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-0.010000000000001563</v>
      </c>
      <c r="AL658" t="inlineStr">
        <is>
          <t>unreconciled</t>
        </is>
      </c>
      <c r="AM658" t="inlineStr">
        <is>
          <t>Order Amount Mismatch (POS&gt;3PO)</t>
        </is>
      </c>
      <c r="AN658" t="n">
        <v>18.67</v>
      </c>
      <c r="AO658" t="n">
        <f>ROUND(P658*100/H658,2)</f>
        <v>0.0</v>
      </c>
      <c r="AP658" t="n">
        <f>ROUND(Q658*100/I658,2)</f>
        <v>0.0</v>
      </c>
      <c r="AQ658"/>
      <c r="AR658"/>
      <c r="AS658" t="n">
        <v>0.0</v>
      </c>
    </row>
    <row r="659">
      <c r="A659" s="1" t="n">
        <v>45231.0</v>
      </c>
      <c r="B659" s="2" t="n">
        <v>45231.89420138889</v>
      </c>
      <c r="C659" t="inlineStr">
        <is>
          <t>3140023012058836</t>
        </is>
      </c>
      <c r="D659" t="inlineStr">
        <is>
          <t>POS0012</t>
        </is>
      </c>
      <c r="E659" t="inlineStr">
        <is>
          <t>30</t>
        </is>
      </c>
      <c r="F659" t="inlineStr">
        <is>
          <t>0023</t>
        </is>
      </c>
      <c r="G659" t="inlineStr">
        <is>
          <t>5308890880</t>
        </is>
      </c>
      <c r="H659" t="n">
        <v>422.0</v>
      </c>
      <c r="I659" t="n">
        <v>401.9</v>
      </c>
      <c r="J659" t="n">
        <v>364.76</v>
      </c>
      <c r="K659" t="inlineStr">
        <is>
          <t>sale</t>
        </is>
      </c>
      <c r="L659" t="inlineStr">
        <is>
          <t/>
        </is>
      </c>
      <c r="M659" t="inlineStr">
        <is>
          <t/>
        </is>
      </c>
      <c r="N659" t="n">
        <v>0.0</v>
      </c>
      <c r="O659" t="n">
        <v>0.0</v>
      </c>
      <c r="P659" t="n">
        <v>314.17</v>
      </c>
      <c r="Q659" t="n">
        <v>314.15</v>
      </c>
      <c r="R659" t="n">
        <v>37.14</v>
      </c>
      <c r="S659" t="n">
        <v>37.14</v>
      </c>
      <c r="T659" t="n">
        <v>4.02</v>
      </c>
      <c r="U659" t="n">
        <v>4.02</v>
      </c>
      <c r="V659" t="n">
        <v>65.66</v>
      </c>
      <c r="W659" t="n">
        <v>65.66</v>
      </c>
      <c r="X659" t="n">
        <v>5.28</v>
      </c>
      <c r="Y659" t="n">
        <v>5.28</v>
      </c>
      <c r="Z659" t="n">
        <v>12.77</v>
      </c>
      <c r="AA659" t="n">
        <v>12.77</v>
      </c>
      <c r="AB659" t="n">
        <v>20.1</v>
      </c>
      <c r="AC659" t="n">
        <v>20.1</v>
      </c>
      <c r="AD659" t="n">
        <v>20.100000000000023</v>
      </c>
      <c r="AE659" t="n">
        <v>0.020000000000038654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inlineStr">
        <is>
          <t>unreconciled</t>
        </is>
      </c>
      <c r="AM659" t="inlineStr">
        <is>
          <t>Order Amount Mismatch (POS&gt;3PO)</t>
        </is>
      </c>
      <c r="AN659" t="n">
        <v>20.1</v>
      </c>
      <c r="AO659" t="n">
        <f>ROUND(P659*100/H659,2)</f>
        <v>0.0</v>
      </c>
      <c r="AP659" t="n">
        <f>ROUND(Q659*100/I659,2)</f>
        <v>0.0</v>
      </c>
      <c r="AQ659"/>
      <c r="AR659"/>
      <c r="AS659" t="n">
        <v>0.0</v>
      </c>
    </row>
    <row r="660">
      <c r="A660" s="1" t="n">
        <v>45232.0</v>
      </c>
      <c r="B660" s="2" t="n">
        <v>45233.03497685185</v>
      </c>
      <c r="C660" t="inlineStr">
        <is>
          <t>3140023012059168</t>
        </is>
      </c>
      <c r="D660" t="inlineStr">
        <is>
          <t>POS0012</t>
        </is>
      </c>
      <c r="E660" t="inlineStr">
        <is>
          <t>61</t>
        </is>
      </c>
      <c r="F660" t="inlineStr">
        <is>
          <t>0023</t>
        </is>
      </c>
      <c r="G660" t="inlineStr">
        <is>
          <t>5308921691</t>
        </is>
      </c>
      <c r="H660" t="n">
        <v>259.0</v>
      </c>
      <c r="I660" t="n">
        <v>246.66</v>
      </c>
      <c r="J660" t="n">
        <v>209.52</v>
      </c>
      <c r="K660" t="inlineStr">
        <is>
          <t>sale</t>
        </is>
      </c>
      <c r="L660" t="inlineStr">
        <is>
          <t/>
        </is>
      </c>
      <c r="M660" t="inlineStr">
        <is>
          <t/>
        </is>
      </c>
      <c r="N660" t="n">
        <v>0.0</v>
      </c>
      <c r="O660" t="n">
        <v>0.0</v>
      </c>
      <c r="P660" t="n">
        <v>195.87</v>
      </c>
      <c r="Q660" t="n">
        <v>195.86</v>
      </c>
      <c r="R660" t="n">
        <v>37.14</v>
      </c>
      <c r="S660" t="n">
        <v>37.14</v>
      </c>
      <c r="T660" t="n">
        <v>2.47</v>
      </c>
      <c r="U660" t="n">
        <v>2.47</v>
      </c>
      <c r="V660" t="n">
        <v>37.71</v>
      </c>
      <c r="W660" t="n">
        <v>37.71</v>
      </c>
      <c r="X660" t="n">
        <v>3.24</v>
      </c>
      <c r="Y660" t="n">
        <v>3.24</v>
      </c>
      <c r="Z660" t="n">
        <v>7.37</v>
      </c>
      <c r="AA660" t="n">
        <v>7.37</v>
      </c>
      <c r="AB660" t="n">
        <v>12.34</v>
      </c>
      <c r="AC660" t="n">
        <v>12.33</v>
      </c>
      <c r="AD660" t="n">
        <v>12.340000000000003</v>
      </c>
      <c r="AE660" t="n">
        <v>0.009999999999990905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0.009999999999999787</v>
      </c>
      <c r="AL660" t="inlineStr">
        <is>
          <t>unreconciled</t>
        </is>
      </c>
      <c r="AM660" t="inlineStr">
        <is>
          <t>Order Amount Mismatch (POS&gt;3PO)</t>
        </is>
      </c>
      <c r="AN660" t="n">
        <v>12.34</v>
      </c>
      <c r="AO660" t="n">
        <f>ROUND(P660*100/H660,2)</f>
        <v>0.0</v>
      </c>
      <c r="AP660" t="n">
        <f>ROUND(Q660*100/I660,2)</f>
        <v>0.0</v>
      </c>
      <c r="AQ660"/>
      <c r="AR660"/>
      <c r="AS660" t="n">
        <v>0.0</v>
      </c>
    </row>
    <row r="661">
      <c r="A661" s="1" t="n">
        <v>45233.0</v>
      </c>
      <c r="B661" s="2" t="n">
        <v>45233.50462962963</v>
      </c>
      <c r="C661" t="inlineStr">
        <is>
          <t>3140094012085058</t>
        </is>
      </c>
      <c r="D661" t="inlineStr">
        <is>
          <t>POS0012</t>
        </is>
      </c>
      <c r="E661" t="inlineStr">
        <is>
          <t>73</t>
        </is>
      </c>
      <c r="F661" t="inlineStr">
        <is>
          <t>0094</t>
        </is>
      </c>
      <c r="G661" t="inlineStr">
        <is>
          <t>5308930227</t>
        </is>
      </c>
      <c r="H661" t="n">
        <v>257.0</v>
      </c>
      <c r="I661" t="n">
        <v>244.76</v>
      </c>
      <c r="J661" t="n">
        <v>207.62</v>
      </c>
      <c r="K661" t="inlineStr">
        <is>
          <t>sale</t>
        </is>
      </c>
      <c r="L661" t="inlineStr">
        <is>
          <t/>
        </is>
      </c>
      <c r="M661" t="inlineStr">
        <is>
          <t/>
        </is>
      </c>
      <c r="N661" t="n">
        <v>0.0</v>
      </c>
      <c r="O661" t="n">
        <v>0.0</v>
      </c>
      <c r="P661" t="n">
        <v>194.43</v>
      </c>
      <c r="Q661" t="n">
        <v>194.42</v>
      </c>
      <c r="R661" t="n">
        <v>37.14</v>
      </c>
      <c r="S661" t="n">
        <v>37.14</v>
      </c>
      <c r="T661" t="n">
        <v>2.45</v>
      </c>
      <c r="U661" t="n">
        <v>2.45</v>
      </c>
      <c r="V661" t="n">
        <v>37.37</v>
      </c>
      <c r="W661" t="n">
        <v>37.37</v>
      </c>
      <c r="X661" t="n">
        <v>3.21</v>
      </c>
      <c r="Y661" t="n">
        <v>3.21</v>
      </c>
      <c r="Z661" t="n">
        <v>7.3</v>
      </c>
      <c r="AA661" t="n">
        <v>7.31</v>
      </c>
      <c r="AB661" t="n">
        <v>12.24</v>
      </c>
      <c r="AC661" t="n">
        <v>12.24</v>
      </c>
      <c r="AD661" t="n">
        <v>12.240000000000009</v>
      </c>
      <c r="AE661" t="n">
        <v>0.010000000000019327</v>
      </c>
      <c r="AF661" t="n">
        <v>0.0</v>
      </c>
      <c r="AG661" t="n">
        <v>0.0</v>
      </c>
      <c r="AH661" t="n">
        <v>0.0</v>
      </c>
      <c r="AI661" t="n">
        <v>0.0</v>
      </c>
      <c r="AJ661" t="n">
        <v>-0.009999999999999787</v>
      </c>
      <c r="AK661" t="n">
        <v>0.0</v>
      </c>
      <c r="AL661" t="inlineStr">
        <is>
          <t>unreconciled</t>
        </is>
      </c>
      <c r="AM661" t="inlineStr">
        <is>
          <t>Order Amount Mismatch (POS&gt;3PO)</t>
        </is>
      </c>
      <c r="AN661" t="n">
        <v>12.24</v>
      </c>
      <c r="AO661" t="n">
        <f>ROUND(P661*100/H661,2)</f>
        <v>0.0</v>
      </c>
      <c r="AP661" t="n">
        <f>ROUND(Q661*100/I661,2)</f>
        <v>0.0</v>
      </c>
      <c r="AQ661"/>
      <c r="AR661"/>
      <c r="AS661" t="n">
        <v>0.0</v>
      </c>
    </row>
    <row r="662">
      <c r="A662" s="1" t="n">
        <v>45231.0</v>
      </c>
      <c r="B662" s="2" t="n">
        <v>45231.890752314815</v>
      </c>
      <c r="C662" t="inlineStr">
        <is>
          <t>3140094012084545</t>
        </is>
      </c>
      <c r="D662" t="inlineStr">
        <is>
          <t>POS0012</t>
        </is>
      </c>
      <c r="E662" t="inlineStr">
        <is>
          <t>59</t>
        </is>
      </c>
      <c r="F662" t="inlineStr">
        <is>
          <t>0094</t>
        </is>
      </c>
      <c r="G662" t="inlineStr">
        <is>
          <t>5308937590</t>
        </is>
      </c>
      <c r="H662" t="n">
        <v>231.0</v>
      </c>
      <c r="I662" t="n">
        <v>219.99</v>
      </c>
      <c r="J662" t="n">
        <v>182.85</v>
      </c>
      <c r="K662" t="inlineStr">
        <is>
          <t>sale</t>
        </is>
      </c>
      <c r="L662" t="inlineStr">
        <is>
          <t/>
        </is>
      </c>
      <c r="M662" t="inlineStr">
        <is>
          <t/>
        </is>
      </c>
      <c r="N662" t="n">
        <v>0.0</v>
      </c>
      <c r="O662" t="n">
        <v>0.0</v>
      </c>
      <c r="P662" t="n">
        <v>175.55</v>
      </c>
      <c r="Q662" t="n">
        <v>175.53</v>
      </c>
      <c r="R662" t="n">
        <v>37.14</v>
      </c>
      <c r="S662" t="n">
        <v>37.14</v>
      </c>
      <c r="T662" t="n">
        <v>2.2</v>
      </c>
      <c r="U662" t="n">
        <v>2.2</v>
      </c>
      <c r="V662" t="n">
        <v>32.91</v>
      </c>
      <c r="W662" t="n">
        <v>32.91</v>
      </c>
      <c r="X662" t="n">
        <v>2.89</v>
      </c>
      <c r="Y662" t="n">
        <v>2.89</v>
      </c>
      <c r="Z662" t="n">
        <v>6.44</v>
      </c>
      <c r="AA662" t="n">
        <v>6.44</v>
      </c>
      <c r="AB662" t="n">
        <v>11.0</v>
      </c>
      <c r="AC662" t="n">
        <v>11.0</v>
      </c>
      <c r="AD662" t="n">
        <v>11.009999999999991</v>
      </c>
      <c r="AE662" t="n">
        <v>0.020000000000010232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inlineStr">
        <is>
          <t>unreconciled</t>
        </is>
      </c>
      <c r="AM662" t="inlineStr">
        <is>
          <t>Order Amount Mismatch (POS&gt;3PO)</t>
        </is>
      </c>
      <c r="AN662" t="n">
        <v>11.01</v>
      </c>
      <c r="AO662" t="n">
        <f>ROUND(P662*100/H662,2)</f>
        <v>0.0</v>
      </c>
      <c r="AP662" t="n">
        <f>ROUND(Q662*100/I662,2)</f>
        <v>0.0</v>
      </c>
      <c r="AQ662"/>
      <c r="AR662"/>
      <c r="AS662" t="n">
        <v>0.0</v>
      </c>
    </row>
    <row r="663">
      <c r="A663" s="1" t="n">
        <v>45231.0</v>
      </c>
      <c r="B663" s="2" t="n">
        <v>45231.99385416666</v>
      </c>
      <c r="C663" t="inlineStr">
        <is>
          <t>3140023012058883</t>
        </is>
      </c>
      <c r="D663" t="inlineStr">
        <is>
          <t>POS0012</t>
        </is>
      </c>
      <c r="E663" t="inlineStr">
        <is>
          <t>77</t>
        </is>
      </c>
      <c r="F663" t="inlineStr">
        <is>
          <t>0023</t>
        </is>
      </c>
      <c r="G663" t="inlineStr">
        <is>
          <t>5308939313</t>
        </is>
      </c>
      <c r="H663" t="n">
        <v>342.0</v>
      </c>
      <c r="I663" t="n">
        <v>325.71</v>
      </c>
      <c r="J663" t="n">
        <v>288.57</v>
      </c>
      <c r="K663" t="inlineStr">
        <is>
          <t>sale</t>
        </is>
      </c>
      <c r="L663" t="inlineStr">
        <is>
          <t/>
        </is>
      </c>
      <c r="M663" t="inlineStr">
        <is>
          <t/>
        </is>
      </c>
      <c r="N663" t="n">
        <v>0.0</v>
      </c>
      <c r="O663" t="n">
        <v>0.0</v>
      </c>
      <c r="P663" t="n">
        <v>256.11</v>
      </c>
      <c r="Q663" t="n">
        <v>256.12</v>
      </c>
      <c r="R663" t="n">
        <v>37.14</v>
      </c>
      <c r="S663" t="n">
        <v>37.14</v>
      </c>
      <c r="T663" t="n">
        <v>3.26</v>
      </c>
      <c r="U663" t="n">
        <v>3.26</v>
      </c>
      <c r="V663" t="n">
        <v>51.94</v>
      </c>
      <c r="W663" t="n">
        <v>51.94</v>
      </c>
      <c r="X663" t="n">
        <v>4.28</v>
      </c>
      <c r="Y663" t="n">
        <v>4.28</v>
      </c>
      <c r="Z663" t="n">
        <v>10.12</v>
      </c>
      <c r="AA663" t="n">
        <v>10.12</v>
      </c>
      <c r="AB663" t="n">
        <v>16.28</v>
      </c>
      <c r="AC663" t="n">
        <v>16.29</v>
      </c>
      <c r="AD663" t="n">
        <v>16.29000000000002</v>
      </c>
      <c r="AE663" t="n">
        <v>-0.009999999999990905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-0.00999999999999801</v>
      </c>
      <c r="AL663" t="inlineStr">
        <is>
          <t>unreconciled</t>
        </is>
      </c>
      <c r="AM663" t="inlineStr">
        <is>
          <t>Order Amount Mismatch (POS&gt;3PO)</t>
        </is>
      </c>
      <c r="AN663" t="n">
        <v>16.29</v>
      </c>
      <c r="AO663" t="n">
        <f>ROUND(P663*100/H663,2)</f>
        <v>0.0</v>
      </c>
      <c r="AP663" t="n">
        <f>ROUND(Q663*100/I663,2)</f>
        <v>0.0</v>
      </c>
      <c r="AQ663"/>
      <c r="AR663"/>
      <c r="AS663" t="n">
        <v>0.0</v>
      </c>
    </row>
    <row r="664">
      <c r="A664" s="1" t="n">
        <v>45231.0</v>
      </c>
      <c r="B664" s="2" t="n">
        <v>45231.96462962963</v>
      </c>
      <c r="C664" t="inlineStr">
        <is>
          <t>3140023012058861</t>
        </is>
      </c>
      <c r="D664" t="inlineStr">
        <is>
          <t>POS0012</t>
        </is>
      </c>
      <c r="E664" t="inlineStr">
        <is>
          <t>55</t>
        </is>
      </c>
      <c r="F664" t="inlineStr">
        <is>
          <t>0023</t>
        </is>
      </c>
      <c r="G664" t="inlineStr">
        <is>
          <t>5308945114</t>
        </is>
      </c>
      <c r="H664" t="n">
        <v>257.0</v>
      </c>
      <c r="I664" t="n">
        <v>244.75</v>
      </c>
      <c r="J664" t="n">
        <v>207.61</v>
      </c>
      <c r="K664" t="inlineStr">
        <is>
          <t>sale</t>
        </is>
      </c>
      <c r="L664" t="inlineStr">
        <is>
          <t/>
        </is>
      </c>
      <c r="M664" t="inlineStr">
        <is>
          <t/>
        </is>
      </c>
      <c r="N664" t="n">
        <v>0.0</v>
      </c>
      <c r="O664" t="n">
        <v>0.0</v>
      </c>
      <c r="P664" t="n">
        <v>194.42</v>
      </c>
      <c r="Q664" t="n">
        <v>194.41</v>
      </c>
      <c r="R664" t="n">
        <v>37.14</v>
      </c>
      <c r="S664" t="n">
        <v>37.14</v>
      </c>
      <c r="T664" t="n">
        <v>2.45</v>
      </c>
      <c r="U664" t="n">
        <v>2.45</v>
      </c>
      <c r="V664" t="n">
        <v>37.37</v>
      </c>
      <c r="W664" t="n">
        <v>37.37</v>
      </c>
      <c r="X664" t="n">
        <v>3.21</v>
      </c>
      <c r="Y664" t="n">
        <v>3.21</v>
      </c>
      <c r="Z664" t="n">
        <v>7.3</v>
      </c>
      <c r="AA664" t="n">
        <v>7.31</v>
      </c>
      <c r="AB664" t="n">
        <v>12.24</v>
      </c>
      <c r="AC664" t="n">
        <v>12.24</v>
      </c>
      <c r="AD664" t="n">
        <v>12.25</v>
      </c>
      <c r="AE664" t="n">
        <v>0.009999999999990905</v>
      </c>
      <c r="AF664" t="n">
        <v>0.0</v>
      </c>
      <c r="AG664" t="n">
        <v>0.0</v>
      </c>
      <c r="AH664" t="n">
        <v>0.0</v>
      </c>
      <c r="AI664" t="n">
        <v>0.0</v>
      </c>
      <c r="AJ664" t="n">
        <v>-0.009999999999999787</v>
      </c>
      <c r="AK664" t="n">
        <v>0.0</v>
      </c>
      <c r="AL664" t="inlineStr">
        <is>
          <t>unreconciled</t>
        </is>
      </c>
      <c r="AM664" t="inlineStr">
        <is>
          <t>Order Amount Mismatch (POS&gt;3PO)</t>
        </is>
      </c>
      <c r="AN664" t="n">
        <v>12.25</v>
      </c>
      <c r="AO664" t="n">
        <f>ROUND(P664*100/H664,2)</f>
        <v>0.0</v>
      </c>
      <c r="AP664" t="n">
        <f>ROUND(Q664*100/I664,2)</f>
        <v>0.0</v>
      </c>
      <c r="AQ664"/>
      <c r="AR664"/>
      <c r="AS664" t="n">
        <v>0.0</v>
      </c>
    </row>
    <row r="665">
      <c r="A665" s="1" t="n">
        <v>45231.0</v>
      </c>
      <c r="B665" s="2" t="n">
        <v>45232.026504629626</v>
      </c>
      <c r="C665" t="inlineStr">
        <is>
          <t>3140094012084636</t>
        </is>
      </c>
      <c r="D665" t="inlineStr">
        <is>
          <t>POS0012</t>
        </is>
      </c>
      <c r="E665" t="inlineStr">
        <is>
          <t>50</t>
        </is>
      </c>
      <c r="F665" t="inlineStr">
        <is>
          <t>0094</t>
        </is>
      </c>
      <c r="G665" t="inlineStr">
        <is>
          <t>5308969284</t>
        </is>
      </c>
      <c r="H665" t="n">
        <v>821.0</v>
      </c>
      <c r="I665" t="n">
        <v>781.9</v>
      </c>
      <c r="J665" t="n">
        <v>744.76</v>
      </c>
      <c r="K665" t="inlineStr">
        <is>
          <t>sale</t>
        </is>
      </c>
      <c r="L665" t="inlineStr">
        <is>
          <t/>
        </is>
      </c>
      <c r="M665" t="inlineStr">
        <is>
          <t/>
        </is>
      </c>
      <c r="N665" t="n">
        <v>0.0</v>
      </c>
      <c r="O665" t="n">
        <v>0.0</v>
      </c>
      <c r="P665" t="n">
        <v>603.78</v>
      </c>
      <c r="Q665" t="n">
        <v>603.78</v>
      </c>
      <c r="R665" t="n">
        <v>37.14</v>
      </c>
      <c r="S665" t="n">
        <v>37.14</v>
      </c>
      <c r="T665" t="n">
        <v>7.82</v>
      </c>
      <c r="U665" t="n">
        <v>7.82</v>
      </c>
      <c r="V665" t="n">
        <v>134.06</v>
      </c>
      <c r="W665" t="n">
        <v>134.06</v>
      </c>
      <c r="X665" t="n">
        <v>10.26</v>
      </c>
      <c r="Y665" t="n">
        <v>10.26</v>
      </c>
      <c r="Z665" t="n">
        <v>25.98</v>
      </c>
      <c r="AA665" t="n">
        <v>25.98</v>
      </c>
      <c r="AB665" t="n">
        <v>39.1</v>
      </c>
      <c r="AC665" t="n">
        <v>39.1</v>
      </c>
      <c r="AD665" t="n">
        <v>39.10000000000002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inlineStr">
        <is>
          <t>unreconciled</t>
        </is>
      </c>
      <c r="AM665" t="inlineStr">
        <is>
          <t>Order Amount Mismatch (POS&gt;3PO)</t>
        </is>
      </c>
      <c r="AN665" t="n">
        <v>39.1</v>
      </c>
      <c r="AO665" t="n">
        <f>ROUND(P665*100/H665,2)</f>
        <v>0.0</v>
      </c>
      <c r="AP665" t="n">
        <f>ROUND(Q665*100/I665,2)</f>
        <v>0.0</v>
      </c>
      <c r="AQ665"/>
      <c r="AR665"/>
      <c r="AS665" t="n">
        <v>0.0</v>
      </c>
    </row>
    <row r="666">
      <c r="A666" s="1" t="n">
        <v>45231.0</v>
      </c>
      <c r="B666" s="2" t="n">
        <v>45231.91615740741</v>
      </c>
      <c r="C666" t="inlineStr">
        <is>
          <t>3140094012084561</t>
        </is>
      </c>
      <c r="D666" t="inlineStr">
        <is>
          <t>POS0012</t>
        </is>
      </c>
      <c r="E666" t="inlineStr">
        <is>
          <t>75</t>
        </is>
      </c>
      <c r="F666" t="inlineStr">
        <is>
          <t>0094</t>
        </is>
      </c>
      <c r="G666" t="inlineStr">
        <is>
          <t>5308971262</t>
        </is>
      </c>
      <c r="H666" t="n">
        <v>424.0</v>
      </c>
      <c r="I666" t="n">
        <v>403.8</v>
      </c>
      <c r="J666" t="n">
        <v>366.66</v>
      </c>
      <c r="K666" t="inlineStr">
        <is>
          <t>sale</t>
        </is>
      </c>
      <c r="L666" t="inlineStr">
        <is>
          <t/>
        </is>
      </c>
      <c r="M666" t="inlineStr">
        <is>
          <t/>
        </is>
      </c>
      <c r="N666" t="n">
        <v>0.0</v>
      </c>
      <c r="O666" t="n">
        <v>0.0</v>
      </c>
      <c r="P666" t="n">
        <v>315.63</v>
      </c>
      <c r="Q666" t="n">
        <v>315.62</v>
      </c>
      <c r="R666" t="n">
        <v>37.14</v>
      </c>
      <c r="S666" t="n">
        <v>37.14</v>
      </c>
      <c r="T666" t="n">
        <v>4.04</v>
      </c>
      <c r="U666" t="n">
        <v>4.04</v>
      </c>
      <c r="V666" t="n">
        <v>66.0</v>
      </c>
      <c r="W666" t="n">
        <v>66.0</v>
      </c>
      <c r="X666" t="n">
        <v>5.3</v>
      </c>
      <c r="Y666" t="n">
        <v>5.3</v>
      </c>
      <c r="Z666" t="n">
        <v>12.83</v>
      </c>
      <c r="AA666" t="n">
        <v>12.83</v>
      </c>
      <c r="AB666" t="n">
        <v>20.2</v>
      </c>
      <c r="AC666" t="n">
        <v>20.19</v>
      </c>
      <c r="AD666" t="n">
        <v>20.19999999999999</v>
      </c>
      <c r="AE666" t="n">
        <v>0.009999999999990905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0.00999999999999801</v>
      </c>
      <c r="AL666" t="inlineStr">
        <is>
          <t>unreconciled</t>
        </is>
      </c>
      <c r="AM666" t="inlineStr">
        <is>
          <t>Order Amount Mismatch (POS&gt;3PO)</t>
        </is>
      </c>
      <c r="AN666" t="n">
        <v>20.2</v>
      </c>
      <c r="AO666" t="n">
        <f>ROUND(P666*100/H666,2)</f>
        <v>0.0</v>
      </c>
      <c r="AP666" t="n">
        <f>ROUND(Q666*100/I666,2)</f>
        <v>0.0</v>
      </c>
      <c r="AQ666"/>
      <c r="AR666"/>
      <c r="AS666" t="n">
        <v>0.0</v>
      </c>
    </row>
    <row r="667">
      <c r="A667" s="1" t="n">
        <v>45235.0</v>
      </c>
      <c r="B667" s="2" t="n">
        <v>45236.00103009259</v>
      </c>
      <c r="C667" t="inlineStr">
        <is>
          <t>3140094012086403</t>
        </is>
      </c>
      <c r="D667" t="inlineStr">
        <is>
          <t>POS0012</t>
        </is>
      </c>
      <c r="E667" t="inlineStr">
        <is>
          <t>18</t>
        </is>
      </c>
      <c r="F667" t="inlineStr">
        <is>
          <t>0094</t>
        </is>
      </c>
      <c r="G667" t="inlineStr">
        <is>
          <t>5308977655</t>
        </is>
      </c>
      <c r="H667" t="n">
        <v>279.0</v>
      </c>
      <c r="I667" t="n">
        <v>265.72</v>
      </c>
      <c r="J667" t="n">
        <v>228.58</v>
      </c>
      <c r="K667" t="inlineStr">
        <is>
          <t>sale</t>
        </is>
      </c>
      <c r="L667" t="inlineStr">
        <is>
          <t/>
        </is>
      </c>
      <c r="M667" t="inlineStr">
        <is>
          <t/>
        </is>
      </c>
      <c r="N667" t="n">
        <v>0.0</v>
      </c>
      <c r="O667" t="n">
        <v>0.0</v>
      </c>
      <c r="P667" t="n">
        <v>210.4</v>
      </c>
      <c r="Q667" t="n">
        <v>210.38</v>
      </c>
      <c r="R667" t="n">
        <v>37.14</v>
      </c>
      <c r="S667" t="n">
        <v>37.14</v>
      </c>
      <c r="T667" t="n">
        <v>2.66</v>
      </c>
      <c r="U667" t="n">
        <v>2.66</v>
      </c>
      <c r="V667" t="n">
        <v>41.14</v>
      </c>
      <c r="W667" t="n">
        <v>41.14</v>
      </c>
      <c r="X667" t="n">
        <v>3.49</v>
      </c>
      <c r="Y667" t="n">
        <v>3.49</v>
      </c>
      <c r="Z667" t="n">
        <v>8.03</v>
      </c>
      <c r="AA667" t="n">
        <v>8.04</v>
      </c>
      <c r="AB667" t="n">
        <v>13.28</v>
      </c>
      <c r="AC667" t="n">
        <v>13.29</v>
      </c>
      <c r="AD667" t="n">
        <v>13.279999999999973</v>
      </c>
      <c r="AE667" t="n">
        <v>0.020000000000010232</v>
      </c>
      <c r="AF667" t="n">
        <v>0.0</v>
      </c>
      <c r="AG667" t="n">
        <v>0.0</v>
      </c>
      <c r="AH667" t="n">
        <v>0.0</v>
      </c>
      <c r="AI667" t="n">
        <v>0.0</v>
      </c>
      <c r="AJ667" t="n">
        <v>-0.009999999999999787</v>
      </c>
      <c r="AK667" t="n">
        <v>-0.009999999999999787</v>
      </c>
      <c r="AL667" t="inlineStr">
        <is>
          <t>unreconciled</t>
        </is>
      </c>
      <c r="AM667" t="inlineStr">
        <is>
          <t>Order Amount Mismatch (POS&gt;3PO)</t>
        </is>
      </c>
      <c r="AN667" t="n">
        <v>13.28</v>
      </c>
      <c r="AO667" t="n">
        <f>ROUND(P667*100/H667,2)</f>
        <v>0.0</v>
      </c>
      <c r="AP667" t="n">
        <f>ROUND(Q667*100/I667,2)</f>
        <v>0.0</v>
      </c>
      <c r="AQ667"/>
      <c r="AR667"/>
      <c r="AS667" t="n">
        <v>0.0</v>
      </c>
    </row>
    <row r="668">
      <c r="A668" s="1" t="n">
        <v>45232.0</v>
      </c>
      <c r="B668" s="2" t="n">
        <v>45232.93638888889</v>
      </c>
      <c r="C668" t="inlineStr">
        <is>
          <t>3140094012084966</t>
        </is>
      </c>
      <c r="D668" t="inlineStr">
        <is>
          <t>POS0012</t>
        </is>
      </c>
      <c r="E668" t="inlineStr">
        <is>
          <t>81</t>
        </is>
      </c>
      <c r="F668" t="inlineStr">
        <is>
          <t>0094</t>
        </is>
      </c>
      <c r="G668" t="inlineStr">
        <is>
          <t>5308978161</t>
        </is>
      </c>
      <c r="H668" t="n">
        <v>253.00000000000003</v>
      </c>
      <c r="I668" t="n">
        <v>240.94</v>
      </c>
      <c r="J668" t="n">
        <v>203.8</v>
      </c>
      <c r="K668" t="inlineStr">
        <is>
          <t>sale</t>
        </is>
      </c>
      <c r="L668" t="inlineStr">
        <is>
          <t/>
        </is>
      </c>
      <c r="M668" t="inlineStr">
        <is>
          <t/>
        </is>
      </c>
      <c r="N668" t="n">
        <v>0.0</v>
      </c>
      <c r="O668" t="n">
        <v>0.0</v>
      </c>
      <c r="P668" t="n">
        <v>191.52</v>
      </c>
      <c r="Q668" t="n">
        <v>191.51</v>
      </c>
      <c r="R668" t="n">
        <v>37.14</v>
      </c>
      <c r="S668" t="n">
        <v>37.14</v>
      </c>
      <c r="T668" t="n">
        <v>2.41</v>
      </c>
      <c r="U668" t="n">
        <v>2.41</v>
      </c>
      <c r="V668" t="n">
        <v>36.68</v>
      </c>
      <c r="W668" t="n">
        <v>36.68</v>
      </c>
      <c r="X668" t="n">
        <v>3.16</v>
      </c>
      <c r="Y668" t="n">
        <v>3.16</v>
      </c>
      <c r="Z668" t="n">
        <v>7.17</v>
      </c>
      <c r="AA668" t="n">
        <v>7.17</v>
      </c>
      <c r="AB668" t="n">
        <v>12.04</v>
      </c>
      <c r="AC668" t="n">
        <v>12.05</v>
      </c>
      <c r="AD668" t="n">
        <v>12.06000000000003</v>
      </c>
      <c r="AE668" t="n">
        <v>0.010000000000019327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-0.010000000000001563</v>
      </c>
      <c r="AL668" t="inlineStr">
        <is>
          <t>unreconciled</t>
        </is>
      </c>
      <c r="AM668" t="inlineStr">
        <is>
          <t>Order Amount Mismatch (POS&gt;3PO)</t>
        </is>
      </c>
      <c r="AN668" t="n">
        <v>12.06</v>
      </c>
      <c r="AO668" t="n">
        <f>ROUND(P668*100/H668,2)</f>
        <v>0.0</v>
      </c>
      <c r="AP668" t="n">
        <f>ROUND(Q668*100/I668,2)</f>
        <v>0.0</v>
      </c>
      <c r="AQ668"/>
      <c r="AR668"/>
      <c r="AS668" t="n">
        <v>0.0</v>
      </c>
    </row>
    <row r="669">
      <c r="A669" s="1" t="n">
        <v>45232.0</v>
      </c>
      <c r="B669" s="2" t="n">
        <v>45232.97798611111</v>
      </c>
      <c r="C669" t="inlineStr">
        <is>
          <t>3140023012059120</t>
        </is>
      </c>
      <c r="D669" t="inlineStr">
        <is>
          <t>POS0012</t>
        </is>
      </c>
      <c r="E669" t="inlineStr">
        <is>
          <t>13</t>
        </is>
      </c>
      <c r="F669" t="inlineStr">
        <is>
          <t>0023</t>
        </is>
      </c>
      <c r="G669" t="inlineStr">
        <is>
          <t>5308986606</t>
        </is>
      </c>
      <c r="H669" t="n">
        <v>207.0</v>
      </c>
      <c r="I669" t="n">
        <v>197.13</v>
      </c>
      <c r="J669" t="n">
        <v>159.99</v>
      </c>
      <c r="K669" t="inlineStr">
        <is>
          <t>sale</t>
        </is>
      </c>
      <c r="L669" t="inlineStr">
        <is>
          <t/>
        </is>
      </c>
      <c r="M669" t="inlineStr">
        <is>
          <t/>
        </is>
      </c>
      <c r="N669" t="n">
        <v>0.0</v>
      </c>
      <c r="O669" t="n">
        <v>0.0</v>
      </c>
      <c r="P669" t="n">
        <v>158.12</v>
      </c>
      <c r="Q669" t="n">
        <v>158.12</v>
      </c>
      <c r="R669" t="n">
        <v>37.14</v>
      </c>
      <c r="S669" t="n">
        <v>37.14</v>
      </c>
      <c r="T669" t="n">
        <v>1.97</v>
      </c>
      <c r="U669" t="n">
        <v>1.97</v>
      </c>
      <c r="V669" t="n">
        <v>28.8</v>
      </c>
      <c r="W669" t="n">
        <v>28.8</v>
      </c>
      <c r="X669" t="n">
        <v>2.59</v>
      </c>
      <c r="Y669" t="n">
        <v>2.59</v>
      </c>
      <c r="Z669" t="n">
        <v>5.65</v>
      </c>
      <c r="AA669" t="n">
        <v>5.65</v>
      </c>
      <c r="AB669" t="n">
        <v>9.86</v>
      </c>
      <c r="AC669" t="n">
        <v>9.86</v>
      </c>
      <c r="AD669" t="n">
        <v>9.870000000000005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inlineStr">
        <is>
          <t>unreconciled</t>
        </is>
      </c>
      <c r="AM669" t="inlineStr">
        <is>
          <t>Order Amount Mismatch (POS&gt;3PO)</t>
        </is>
      </c>
      <c r="AN669" t="n">
        <v>9.87</v>
      </c>
      <c r="AO669" t="n">
        <f>ROUND(P669*100/H669,2)</f>
        <v>0.0</v>
      </c>
      <c r="AP669" t="n">
        <f>ROUND(Q669*100/I669,2)</f>
        <v>0.0</v>
      </c>
      <c r="AQ669"/>
      <c r="AR669"/>
      <c r="AS669" t="n">
        <v>0.0</v>
      </c>
    </row>
    <row r="670">
      <c r="A670" s="1" t="n">
        <v>45232.0</v>
      </c>
      <c r="B670" s="2" t="n">
        <v>45232.556342592594</v>
      </c>
      <c r="C670" t="inlineStr">
        <is>
          <t>3140094012084688</t>
        </is>
      </c>
      <c r="D670" t="inlineStr">
        <is>
          <t>POS0012</t>
        </is>
      </c>
      <c r="E670" t="inlineStr">
        <is>
          <t>02</t>
        </is>
      </c>
      <c r="F670" t="inlineStr">
        <is>
          <t>0094</t>
        </is>
      </c>
      <c r="G670" t="inlineStr">
        <is>
          <t>5309000803</t>
        </is>
      </c>
      <c r="H670" t="n">
        <v>476.0</v>
      </c>
      <c r="I670" t="n">
        <v>453.33</v>
      </c>
      <c r="J670" t="n">
        <v>416.19</v>
      </c>
      <c r="K670" t="inlineStr">
        <is>
          <t>sale</t>
        </is>
      </c>
      <c r="L670" t="inlineStr">
        <is>
          <t/>
        </is>
      </c>
      <c r="M670" t="inlineStr">
        <is>
          <t/>
        </is>
      </c>
      <c r="N670" t="n">
        <v>0.0</v>
      </c>
      <c r="O670" t="n">
        <v>0.0</v>
      </c>
      <c r="P670" t="n">
        <v>353.39</v>
      </c>
      <c r="Q670" t="n">
        <v>353.38</v>
      </c>
      <c r="R670" t="n">
        <v>37.14</v>
      </c>
      <c r="S670" t="n">
        <v>37.14</v>
      </c>
      <c r="T670" t="n">
        <v>4.53</v>
      </c>
      <c r="U670" t="n">
        <v>4.53</v>
      </c>
      <c r="V670" t="n">
        <v>74.91</v>
      </c>
      <c r="W670" t="n">
        <v>74.91</v>
      </c>
      <c r="X670" t="n">
        <v>5.95</v>
      </c>
      <c r="Y670" t="n">
        <v>5.95</v>
      </c>
      <c r="Z670" t="n">
        <v>14.55</v>
      </c>
      <c r="AA670" t="n">
        <v>14.55</v>
      </c>
      <c r="AB670" t="n">
        <v>22.66</v>
      </c>
      <c r="AC670" t="n">
        <v>22.67</v>
      </c>
      <c r="AD670" t="n">
        <v>22.670000000000016</v>
      </c>
      <c r="AE670" t="n">
        <v>0.009999999999990905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-0.010000000000001563</v>
      </c>
      <c r="AL670" t="inlineStr">
        <is>
          <t>unreconciled</t>
        </is>
      </c>
      <c r="AM670" t="inlineStr">
        <is>
          <t>Order Amount Mismatch (POS&gt;3PO)</t>
        </is>
      </c>
      <c r="AN670" t="n">
        <v>22.67</v>
      </c>
      <c r="AO670" t="n">
        <f>ROUND(P670*100/H670,2)</f>
        <v>0.0</v>
      </c>
      <c r="AP670" t="n">
        <f>ROUND(Q670*100/I670,2)</f>
        <v>0.0</v>
      </c>
      <c r="AQ670"/>
      <c r="AR670"/>
      <c r="AS670" t="n">
        <v>0.0</v>
      </c>
    </row>
    <row r="671">
      <c r="A671" s="1" t="n">
        <v>45233.0</v>
      </c>
      <c r="B671" s="2" t="n">
        <v>45233.35581018519</v>
      </c>
      <c r="C671" t="inlineStr">
        <is>
          <t>3140023012059174</t>
        </is>
      </c>
      <c r="D671" t="inlineStr">
        <is>
          <t>POS0012</t>
        </is>
      </c>
      <c r="E671" t="inlineStr">
        <is>
          <t>67</t>
        </is>
      </c>
      <c r="F671" t="inlineStr">
        <is>
          <t>0023</t>
        </is>
      </c>
      <c r="G671" t="inlineStr">
        <is>
          <t>5309016804</t>
        </is>
      </c>
      <c r="H671" t="n">
        <v>324.0</v>
      </c>
      <c r="I671" t="n">
        <v>308.57</v>
      </c>
      <c r="J671" t="n">
        <v>271.43</v>
      </c>
      <c r="K671" t="inlineStr">
        <is>
          <t>sale</t>
        </is>
      </c>
      <c r="L671" t="inlineStr">
        <is>
          <t/>
        </is>
      </c>
      <c r="M671" t="inlineStr">
        <is>
          <t/>
        </is>
      </c>
      <c r="N671" t="n">
        <v>0.0</v>
      </c>
      <c r="O671" t="n">
        <v>0.0</v>
      </c>
      <c r="P671" t="n">
        <v>243.05</v>
      </c>
      <c r="Q671" t="n">
        <v>243.04</v>
      </c>
      <c r="R671" t="n">
        <v>37.14</v>
      </c>
      <c r="S671" t="n">
        <v>37.14</v>
      </c>
      <c r="T671" t="n">
        <v>3.09</v>
      </c>
      <c r="U671" t="n">
        <v>3.09</v>
      </c>
      <c r="V671" t="n">
        <v>48.86</v>
      </c>
      <c r="W671" t="n">
        <v>48.86</v>
      </c>
      <c r="X671" t="n">
        <v>4.05</v>
      </c>
      <c r="Y671" t="n">
        <v>4.05</v>
      </c>
      <c r="Z671" t="n">
        <v>9.52</v>
      </c>
      <c r="AA671" t="n">
        <v>9.52</v>
      </c>
      <c r="AB671" t="n">
        <v>15.42</v>
      </c>
      <c r="AC671" t="n">
        <v>15.43</v>
      </c>
      <c r="AD671" t="n">
        <v>15.430000000000007</v>
      </c>
      <c r="AE671" t="n">
        <v>0.010000000000019327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-0.009999999999999787</v>
      </c>
      <c r="AL671" t="inlineStr">
        <is>
          <t>unreconciled</t>
        </is>
      </c>
      <c r="AM671" t="inlineStr">
        <is>
          <t>Order Amount Mismatch (POS&gt;3PO)</t>
        </is>
      </c>
      <c r="AN671" t="n">
        <v>15.43</v>
      </c>
      <c r="AO671" t="n">
        <f>ROUND(P671*100/H671,2)</f>
        <v>0.0</v>
      </c>
      <c r="AP671" t="n">
        <f>ROUND(Q671*100/I671,2)</f>
        <v>0.0</v>
      </c>
      <c r="AQ671"/>
      <c r="AR671"/>
      <c r="AS671" t="n">
        <v>0.0</v>
      </c>
    </row>
    <row r="672">
      <c r="A672" s="1" t="n">
        <v>45234.0</v>
      </c>
      <c r="B672" s="2" t="n">
        <v>45234.594675925924</v>
      </c>
      <c r="C672" t="inlineStr">
        <is>
          <t>3140023012059488</t>
        </is>
      </c>
      <c r="D672" t="inlineStr">
        <is>
          <t>POS0012</t>
        </is>
      </c>
      <c r="E672" t="inlineStr">
        <is>
          <t>80</t>
        </is>
      </c>
      <c r="F672" t="inlineStr">
        <is>
          <t>0023</t>
        </is>
      </c>
      <c r="G672" t="inlineStr">
        <is>
          <t>5309018326</t>
        </is>
      </c>
      <c r="H672" t="n">
        <v>427.0</v>
      </c>
      <c r="I672" t="n">
        <v>406.66</v>
      </c>
      <c r="J672" t="n">
        <v>369.52</v>
      </c>
      <c r="K672" t="inlineStr">
        <is>
          <t>sale</t>
        </is>
      </c>
      <c r="L672" t="inlineStr">
        <is>
          <t/>
        </is>
      </c>
      <c r="M672" t="inlineStr">
        <is>
          <t/>
        </is>
      </c>
      <c r="N672" t="n">
        <v>0.0</v>
      </c>
      <c r="O672" t="n">
        <v>0.0</v>
      </c>
      <c r="P672" t="n">
        <v>317.81</v>
      </c>
      <c r="Q672" t="n">
        <v>317.8</v>
      </c>
      <c r="R672" t="n">
        <v>37.14</v>
      </c>
      <c r="S672" t="n">
        <v>37.14</v>
      </c>
      <c r="T672" t="n">
        <v>4.07</v>
      </c>
      <c r="U672" t="n">
        <v>4.07</v>
      </c>
      <c r="V672" t="n">
        <v>66.51</v>
      </c>
      <c r="W672" t="n">
        <v>66.51</v>
      </c>
      <c r="X672" t="n">
        <v>5.34</v>
      </c>
      <c r="Y672" t="n">
        <v>5.34</v>
      </c>
      <c r="Z672" t="n">
        <v>12.93</v>
      </c>
      <c r="AA672" t="n">
        <v>12.93</v>
      </c>
      <c r="AB672" t="n">
        <v>20.34</v>
      </c>
      <c r="AC672" t="n">
        <v>20.33</v>
      </c>
      <c r="AD672" t="n">
        <v>20.339999999999975</v>
      </c>
      <c r="AE672" t="n">
        <v>0.009999999999990905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0.010000000000001563</v>
      </c>
      <c r="AL672" t="inlineStr">
        <is>
          <t>unreconciled</t>
        </is>
      </c>
      <c r="AM672" t="inlineStr">
        <is>
          <t>Order Amount Mismatch (POS&gt;3PO)</t>
        </is>
      </c>
      <c r="AN672" t="n">
        <v>20.34</v>
      </c>
      <c r="AO672" t="n">
        <f>ROUND(P672*100/H672,2)</f>
        <v>0.0</v>
      </c>
      <c r="AP672" t="n">
        <f>ROUND(Q672*100/I672,2)</f>
        <v>0.0</v>
      </c>
      <c r="AQ672"/>
      <c r="AR672"/>
      <c r="AS672" t="n">
        <v>0.0</v>
      </c>
    </row>
    <row r="673">
      <c r="A673" s="1" t="n">
        <v>45232.0</v>
      </c>
      <c r="B673" s="2" t="n">
        <v>45232.77553240741</v>
      </c>
      <c r="C673" t="inlineStr">
        <is>
          <t>3140094012084831</t>
        </is>
      </c>
      <c r="D673" t="inlineStr">
        <is>
          <t>POS0012</t>
        </is>
      </c>
      <c r="E673" t="inlineStr">
        <is>
          <t>46</t>
        </is>
      </c>
      <c r="F673" t="inlineStr">
        <is>
          <t>0094</t>
        </is>
      </c>
      <c r="G673" t="inlineStr">
        <is>
          <t>5309027743</t>
        </is>
      </c>
      <c r="H673" t="n">
        <v>674.0</v>
      </c>
      <c r="I673" t="n">
        <v>641.88</v>
      </c>
      <c r="J673" t="n">
        <v>604.74</v>
      </c>
      <c r="K673" t="inlineStr">
        <is>
          <t>sale</t>
        </is>
      </c>
      <c r="L673" t="inlineStr">
        <is>
          <t/>
        </is>
      </c>
      <c r="M673" t="inlineStr">
        <is>
          <t/>
        </is>
      </c>
      <c r="N673" t="n">
        <v>0.0</v>
      </c>
      <c r="O673" t="n">
        <v>0.0</v>
      </c>
      <c r="P673" t="n">
        <v>497.08</v>
      </c>
      <c r="Q673" t="n">
        <v>497.08</v>
      </c>
      <c r="R673" t="n">
        <v>37.14</v>
      </c>
      <c r="S673" t="n">
        <v>37.14</v>
      </c>
      <c r="T673" t="n">
        <v>6.42</v>
      </c>
      <c r="U673" t="n">
        <v>6.42</v>
      </c>
      <c r="V673" t="n">
        <v>108.85</v>
      </c>
      <c r="W673" t="n">
        <v>108.85</v>
      </c>
      <c r="X673" t="n">
        <v>8.42</v>
      </c>
      <c r="Y673" t="n">
        <v>8.42</v>
      </c>
      <c r="Z673" t="n">
        <v>21.11</v>
      </c>
      <c r="AA673" t="n">
        <v>21.11</v>
      </c>
      <c r="AB673" t="n">
        <v>32.1</v>
      </c>
      <c r="AC673" t="n">
        <v>32.1</v>
      </c>
      <c r="AD673" t="n">
        <v>32.120000000000005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inlineStr">
        <is>
          <t>unreconciled</t>
        </is>
      </c>
      <c r="AM673" t="inlineStr">
        <is>
          <t>Order Amount Mismatch (POS&gt;3PO)</t>
        </is>
      </c>
      <c r="AN673" t="n">
        <v>32.12</v>
      </c>
      <c r="AO673" t="n">
        <f>ROUND(P673*100/H673,2)</f>
        <v>0.0</v>
      </c>
      <c r="AP673" t="n">
        <f>ROUND(Q673*100/I673,2)</f>
        <v>0.0</v>
      </c>
      <c r="AQ673"/>
      <c r="AR673"/>
      <c r="AS673" t="n">
        <v>0.0</v>
      </c>
    </row>
    <row r="674">
      <c r="A674" s="1" t="n">
        <v>45232.0</v>
      </c>
      <c r="B674" s="2" t="n">
        <v>45232.73918981481</v>
      </c>
      <c r="C674" t="inlineStr">
        <is>
          <t>3140094012084816</t>
        </is>
      </c>
      <c r="D674" t="inlineStr">
        <is>
          <t>POS0012</t>
        </is>
      </c>
      <c r="E674" t="inlineStr">
        <is>
          <t>31</t>
        </is>
      </c>
      <c r="F674" t="inlineStr">
        <is>
          <t>0094</t>
        </is>
      </c>
      <c r="G674" t="inlineStr">
        <is>
          <t>5309028828</t>
        </is>
      </c>
      <c r="H674" t="n">
        <v>272.0</v>
      </c>
      <c r="I674" t="n">
        <v>259.04</v>
      </c>
      <c r="J674" t="n">
        <v>221.9</v>
      </c>
      <c r="K674" t="inlineStr">
        <is>
          <t>sale</t>
        </is>
      </c>
      <c r="L674" t="inlineStr">
        <is>
          <t/>
        </is>
      </c>
      <c r="M674" t="inlineStr">
        <is>
          <t/>
        </is>
      </c>
      <c r="N674" t="n">
        <v>0.0</v>
      </c>
      <c r="O674" t="n">
        <v>0.0</v>
      </c>
      <c r="P674" t="n">
        <v>205.31</v>
      </c>
      <c r="Q674" t="n">
        <v>205.3</v>
      </c>
      <c r="R674" t="n">
        <v>37.14</v>
      </c>
      <c r="S674" t="n">
        <v>37.14</v>
      </c>
      <c r="T674" t="n">
        <v>2.59</v>
      </c>
      <c r="U674" t="n">
        <v>2.59</v>
      </c>
      <c r="V674" t="n">
        <v>39.94</v>
      </c>
      <c r="W674" t="n">
        <v>39.94</v>
      </c>
      <c r="X674" t="n">
        <v>3.4</v>
      </c>
      <c r="Y674" t="n">
        <v>3.4</v>
      </c>
      <c r="Z674" t="n">
        <v>7.8</v>
      </c>
      <c r="AA674" t="n">
        <v>7.8</v>
      </c>
      <c r="AB674" t="n">
        <v>12.96</v>
      </c>
      <c r="AC674" t="n">
        <v>12.95</v>
      </c>
      <c r="AD674" t="n">
        <v>12.95999999999998</v>
      </c>
      <c r="AE674" t="n">
        <v>0.009999999999990905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0.010000000000001563</v>
      </c>
      <c r="AL674" t="inlineStr">
        <is>
          <t>unreconciled</t>
        </is>
      </c>
      <c r="AM674" t="inlineStr">
        <is>
          <t>Order Amount Mismatch (POS&gt;3PO)</t>
        </is>
      </c>
      <c r="AN674" t="n">
        <v>12.96</v>
      </c>
      <c r="AO674" t="n">
        <f>ROUND(P674*100/H674,2)</f>
        <v>0.0</v>
      </c>
      <c r="AP674" t="n">
        <f>ROUND(Q674*100/I674,2)</f>
        <v>0.0</v>
      </c>
      <c r="AQ674"/>
      <c r="AR674"/>
      <c r="AS674" t="n">
        <v>0.0</v>
      </c>
    </row>
    <row r="675">
      <c r="A675" s="1" t="n">
        <v>45232.0</v>
      </c>
      <c r="B675" s="2" t="n">
        <v>45232.94364583334</v>
      </c>
      <c r="C675" t="inlineStr">
        <is>
          <t>3140023012059100</t>
        </is>
      </c>
      <c r="D675" t="inlineStr">
        <is>
          <t>POS0012</t>
        </is>
      </c>
      <c r="E675" t="inlineStr">
        <is>
          <t>93</t>
        </is>
      </c>
      <c r="F675" t="inlineStr">
        <is>
          <t>0023</t>
        </is>
      </c>
      <c r="G675" t="inlineStr">
        <is>
          <t>5309029474</t>
        </is>
      </c>
      <c r="H675" t="n">
        <v>208.0</v>
      </c>
      <c r="I675" t="n">
        <v>198.09</v>
      </c>
      <c r="J675" t="n">
        <v>160.95</v>
      </c>
      <c r="K675" t="inlineStr">
        <is>
          <t>sale</t>
        </is>
      </c>
      <c r="L675" t="inlineStr">
        <is>
          <t/>
        </is>
      </c>
      <c r="M675" t="inlineStr">
        <is>
          <t/>
        </is>
      </c>
      <c r="N675" t="n">
        <v>0.0</v>
      </c>
      <c r="O675" t="n">
        <v>0.0</v>
      </c>
      <c r="P675" t="n">
        <v>158.86</v>
      </c>
      <c r="Q675" t="n">
        <v>158.86</v>
      </c>
      <c r="R675" t="n">
        <v>37.14</v>
      </c>
      <c r="S675" t="n">
        <v>37.14</v>
      </c>
      <c r="T675" t="n">
        <v>1.98</v>
      </c>
      <c r="U675" t="n">
        <v>1.98</v>
      </c>
      <c r="V675" t="n">
        <v>28.97</v>
      </c>
      <c r="W675" t="n">
        <v>28.97</v>
      </c>
      <c r="X675" t="n">
        <v>2.6</v>
      </c>
      <c r="Y675" t="n">
        <v>2.6</v>
      </c>
      <c r="Z675" t="n">
        <v>5.68</v>
      </c>
      <c r="AA675" t="n">
        <v>5.68</v>
      </c>
      <c r="AB675" t="n">
        <v>9.9</v>
      </c>
      <c r="AC675" t="n">
        <v>9.9</v>
      </c>
      <c r="AD675" t="n">
        <v>9.909999999999997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</v>
      </c>
      <c r="AL675" t="inlineStr">
        <is>
          <t>unreconciled</t>
        </is>
      </c>
      <c r="AM675" t="inlineStr">
        <is>
          <t>Order Amount Mismatch (POS&gt;3PO)</t>
        </is>
      </c>
      <c r="AN675" t="n">
        <v>9.91</v>
      </c>
      <c r="AO675" t="n">
        <f>ROUND(P675*100/H675,2)</f>
        <v>0.0</v>
      </c>
      <c r="AP675" t="n">
        <f>ROUND(Q675*100/I675,2)</f>
        <v>0.0</v>
      </c>
      <c r="AQ675"/>
      <c r="AR675"/>
      <c r="AS675" t="n">
        <v>0.0</v>
      </c>
    </row>
    <row r="676">
      <c r="A676" s="1" t="n">
        <v>45234.0</v>
      </c>
      <c r="B676" s="2" t="n">
        <v>45234.81351851852</v>
      </c>
      <c r="C676" t="inlineStr">
        <is>
          <t>3140094012085686</t>
        </is>
      </c>
      <c r="D676" t="inlineStr">
        <is>
          <t>POS0012</t>
        </is>
      </c>
      <c r="E676" t="inlineStr">
        <is>
          <t>01</t>
        </is>
      </c>
      <c r="F676" t="inlineStr">
        <is>
          <t>0094</t>
        </is>
      </c>
      <c r="G676" t="inlineStr">
        <is>
          <t>5309030223</t>
        </is>
      </c>
      <c r="H676" t="n">
        <v>729.0</v>
      </c>
      <c r="I676" t="n">
        <v>694.27</v>
      </c>
      <c r="J676" t="n">
        <v>657.13</v>
      </c>
      <c r="K676" t="inlineStr">
        <is>
          <t>sale</t>
        </is>
      </c>
      <c r="L676" t="inlineStr">
        <is>
          <t/>
        </is>
      </c>
      <c r="M676" t="inlineStr">
        <is>
          <t/>
        </is>
      </c>
      <c r="N676" t="n">
        <v>0.0</v>
      </c>
      <c r="O676" t="n">
        <v>0.0</v>
      </c>
      <c r="P676" t="n">
        <v>537.01</v>
      </c>
      <c r="Q676" t="n">
        <v>536.98</v>
      </c>
      <c r="R676" t="n">
        <v>37.14</v>
      </c>
      <c r="S676" t="n">
        <v>37.14</v>
      </c>
      <c r="T676" t="n">
        <v>6.94</v>
      </c>
      <c r="U676" t="n">
        <v>6.94</v>
      </c>
      <c r="V676" t="n">
        <v>118.28</v>
      </c>
      <c r="W676" t="n">
        <v>118.28</v>
      </c>
      <c r="X676" t="n">
        <v>9.11</v>
      </c>
      <c r="Y676" t="n">
        <v>9.11</v>
      </c>
      <c r="Z676" t="n">
        <v>22.93</v>
      </c>
      <c r="AA676" t="n">
        <v>22.93</v>
      </c>
      <c r="AB676" t="n">
        <v>34.72</v>
      </c>
      <c r="AC676" t="n">
        <v>34.71</v>
      </c>
      <c r="AD676" t="n">
        <v>34.73000000000002</v>
      </c>
      <c r="AE676" t="n">
        <v>0.029999999999972715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0.00999999999999801</v>
      </c>
      <c r="AL676" t="inlineStr">
        <is>
          <t>unreconciled</t>
        </is>
      </c>
      <c r="AM676" t="inlineStr">
        <is>
          <t>Order Amount Mismatch (POS&gt;3PO)</t>
        </is>
      </c>
      <c r="AN676" t="n">
        <v>34.73</v>
      </c>
      <c r="AO676" t="n">
        <f>ROUND(P676*100/H676,2)</f>
        <v>0.0</v>
      </c>
      <c r="AP676" t="n">
        <f>ROUND(Q676*100/I676,2)</f>
        <v>0.0</v>
      </c>
      <c r="AQ676"/>
      <c r="AR676"/>
      <c r="AS676" t="n">
        <v>0.0</v>
      </c>
    </row>
    <row r="677">
      <c r="A677" s="1" t="n">
        <v>45232.0</v>
      </c>
      <c r="B677" s="2" t="n">
        <v>45232.97803240741</v>
      </c>
      <c r="C677" t="inlineStr">
        <is>
          <t>3140023012059127</t>
        </is>
      </c>
      <c r="D677" t="inlineStr">
        <is>
          <t>POS0012</t>
        </is>
      </c>
      <c r="E677" t="inlineStr">
        <is>
          <t>20</t>
        </is>
      </c>
      <c r="F677" t="inlineStr">
        <is>
          <t>0023</t>
        </is>
      </c>
      <c r="G677" t="inlineStr">
        <is>
          <t>5309035236</t>
        </is>
      </c>
      <c r="H677" t="n">
        <v>332.0</v>
      </c>
      <c r="I677" t="n">
        <v>316.18</v>
      </c>
      <c r="J677" t="n">
        <v>279.04</v>
      </c>
      <c r="K677" t="inlineStr">
        <is>
          <t>sale</t>
        </is>
      </c>
      <c r="L677" t="inlineStr">
        <is>
          <t/>
        </is>
      </c>
      <c r="M677" t="inlineStr">
        <is>
          <t/>
        </is>
      </c>
      <c r="N677" t="n">
        <v>0.0</v>
      </c>
      <c r="O677" t="n">
        <v>0.0</v>
      </c>
      <c r="P677" t="n">
        <v>248.85</v>
      </c>
      <c r="Q677" t="n">
        <v>248.84</v>
      </c>
      <c r="R677" t="n">
        <v>37.14</v>
      </c>
      <c r="S677" t="n">
        <v>37.14</v>
      </c>
      <c r="T677" t="n">
        <v>3.16</v>
      </c>
      <c r="U677" t="n">
        <v>3.16</v>
      </c>
      <c r="V677" t="n">
        <v>50.23</v>
      </c>
      <c r="W677" t="n">
        <v>50.23</v>
      </c>
      <c r="X677" t="n">
        <v>4.15</v>
      </c>
      <c r="Y677" t="n">
        <v>4.15</v>
      </c>
      <c r="Z677" t="n">
        <v>9.79</v>
      </c>
      <c r="AA677" t="n">
        <v>9.79</v>
      </c>
      <c r="AB677" t="n">
        <v>15.82</v>
      </c>
      <c r="AC677" t="n">
        <v>15.81</v>
      </c>
      <c r="AD677" t="n">
        <v>15.819999999999993</v>
      </c>
      <c r="AE677" t="n">
        <v>0.009999999999990905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0.009999999999999787</v>
      </c>
      <c r="AL677" t="inlineStr">
        <is>
          <t>unreconciled</t>
        </is>
      </c>
      <c r="AM677" t="inlineStr">
        <is>
          <t>Order Amount Mismatch (POS&gt;3PO)</t>
        </is>
      </c>
      <c r="AN677" t="n">
        <v>15.82</v>
      </c>
      <c r="AO677" t="n">
        <f>ROUND(P677*100/H677,2)</f>
        <v>0.0</v>
      </c>
      <c r="AP677" t="n">
        <f>ROUND(Q677*100/I677,2)</f>
        <v>0.0</v>
      </c>
      <c r="AQ677"/>
      <c r="AR677"/>
      <c r="AS677" t="n">
        <v>0.0</v>
      </c>
    </row>
    <row r="678">
      <c r="A678" s="1" t="n">
        <v>45231.0</v>
      </c>
      <c r="B678" s="2" t="n">
        <v>45231.875451388885</v>
      </c>
      <c r="C678" t="inlineStr">
        <is>
          <t>3140023012058825</t>
        </is>
      </c>
      <c r="D678" t="inlineStr">
        <is>
          <t>POS0012</t>
        </is>
      </c>
      <c r="E678" t="inlineStr">
        <is>
          <t>19</t>
        </is>
      </c>
      <c r="F678" t="inlineStr">
        <is>
          <t>0023</t>
        </is>
      </c>
      <c r="G678" t="inlineStr">
        <is>
          <t>5309062988</t>
        </is>
      </c>
      <c r="H678" t="n">
        <v>281.0</v>
      </c>
      <c r="I678" t="n">
        <v>267.61</v>
      </c>
      <c r="J678" t="n">
        <v>230.47</v>
      </c>
      <c r="K678" t="inlineStr">
        <is>
          <t>sale</t>
        </is>
      </c>
      <c r="L678" t="inlineStr">
        <is>
          <t/>
        </is>
      </c>
      <c r="M678" t="inlineStr">
        <is>
          <t/>
        </is>
      </c>
      <c r="N678" t="n">
        <v>0.0</v>
      </c>
      <c r="O678" t="n">
        <v>0.0</v>
      </c>
      <c r="P678" t="n">
        <v>211.84</v>
      </c>
      <c r="Q678" t="n">
        <v>211.84</v>
      </c>
      <c r="R678" t="n">
        <v>37.14</v>
      </c>
      <c r="S678" t="n">
        <v>37.14</v>
      </c>
      <c r="T678" t="n">
        <v>2.68</v>
      </c>
      <c r="U678" t="n">
        <v>2.68</v>
      </c>
      <c r="V678" t="n">
        <v>41.48</v>
      </c>
      <c r="W678" t="n">
        <v>41.48</v>
      </c>
      <c r="X678" t="n">
        <v>3.51</v>
      </c>
      <c r="Y678" t="n">
        <v>3.51</v>
      </c>
      <c r="Z678" t="n">
        <v>8.1</v>
      </c>
      <c r="AA678" t="n">
        <v>8.1</v>
      </c>
      <c r="AB678" t="n">
        <v>13.38</v>
      </c>
      <c r="AC678" t="n">
        <v>13.38</v>
      </c>
      <c r="AD678" t="n">
        <v>13.389999999999986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inlineStr">
        <is>
          <t>unreconciled</t>
        </is>
      </c>
      <c r="AM678" t="inlineStr">
        <is>
          <t>Order Amount Mismatch (POS&gt;3PO)</t>
        </is>
      </c>
      <c r="AN678" t="n">
        <v>13.39</v>
      </c>
      <c r="AO678" t="n">
        <f>ROUND(P678*100/H678,2)</f>
        <v>0.0</v>
      </c>
      <c r="AP678" t="n">
        <f>ROUND(Q678*100/I678,2)</f>
        <v>0.0</v>
      </c>
      <c r="AQ678"/>
      <c r="AR678"/>
      <c r="AS678" t="n">
        <v>0.0</v>
      </c>
    </row>
    <row r="679">
      <c r="A679" s="1" t="n">
        <v>45232.0</v>
      </c>
      <c r="B679" s="2" t="n">
        <v>45232.953668981485</v>
      </c>
      <c r="C679" t="inlineStr">
        <is>
          <t>3140094012084978</t>
        </is>
      </c>
      <c r="D679" t="inlineStr">
        <is>
          <t>POS0012</t>
        </is>
      </c>
      <c r="E679" t="inlineStr">
        <is>
          <t>93</t>
        </is>
      </c>
      <c r="F679" t="inlineStr">
        <is>
          <t>0094</t>
        </is>
      </c>
      <c r="G679" t="inlineStr">
        <is>
          <t>5309065590</t>
        </is>
      </c>
      <c r="H679" t="n">
        <v>675.0</v>
      </c>
      <c r="I679" t="n">
        <v>642.84</v>
      </c>
      <c r="J679" t="n">
        <v>605.7</v>
      </c>
      <c r="K679" t="inlineStr">
        <is>
          <t>sale</t>
        </is>
      </c>
      <c r="L679" t="inlineStr">
        <is>
          <t/>
        </is>
      </c>
      <c r="M679" t="inlineStr">
        <is>
          <t/>
        </is>
      </c>
      <c r="N679" t="n">
        <v>0.0</v>
      </c>
      <c r="O679" t="n">
        <v>0.0</v>
      </c>
      <c r="P679" t="n">
        <v>497.8</v>
      </c>
      <c r="Q679" t="n">
        <v>497.79</v>
      </c>
      <c r="R679" t="n">
        <v>37.14</v>
      </c>
      <c r="S679" t="n">
        <v>37.14</v>
      </c>
      <c r="T679" t="n">
        <v>6.43</v>
      </c>
      <c r="U679" t="n">
        <v>6.43</v>
      </c>
      <c r="V679" t="n">
        <v>109.03</v>
      </c>
      <c r="W679" t="n">
        <v>109.03</v>
      </c>
      <c r="X679" t="n">
        <v>8.44</v>
      </c>
      <c r="Y679" t="n">
        <v>8.44</v>
      </c>
      <c r="Z679" t="n">
        <v>21.14</v>
      </c>
      <c r="AA679" t="n">
        <v>21.15</v>
      </c>
      <c r="AB679" t="n">
        <v>32.14</v>
      </c>
      <c r="AC679" t="n">
        <v>32.14</v>
      </c>
      <c r="AD679" t="n">
        <v>32.15999999999997</v>
      </c>
      <c r="AE679" t="n">
        <v>0.009999999999990905</v>
      </c>
      <c r="AF679" t="n">
        <v>0.0</v>
      </c>
      <c r="AG679" t="n">
        <v>0.0</v>
      </c>
      <c r="AH679" t="n">
        <v>0.0</v>
      </c>
      <c r="AI679" t="n">
        <v>0.0</v>
      </c>
      <c r="AJ679" t="n">
        <v>-0.00999999999999801</v>
      </c>
      <c r="AK679" t="n">
        <v>0.0</v>
      </c>
      <c r="AL679" t="inlineStr">
        <is>
          <t>unreconciled</t>
        </is>
      </c>
      <c r="AM679" t="inlineStr">
        <is>
          <t>Order Amount Mismatch (POS&gt;3PO)</t>
        </is>
      </c>
      <c r="AN679" t="n">
        <v>32.16</v>
      </c>
      <c r="AO679" t="n">
        <f>ROUND(P679*100/H679,2)</f>
        <v>0.0</v>
      </c>
      <c r="AP679" t="n">
        <f>ROUND(Q679*100/I679,2)</f>
        <v>0.0</v>
      </c>
      <c r="AQ679"/>
      <c r="AR679"/>
      <c r="AS679" t="n">
        <v>0.0</v>
      </c>
    </row>
    <row r="680">
      <c r="A680" s="1" t="n">
        <v>45232.0</v>
      </c>
      <c r="B680" s="2" t="n">
        <v>45232.86740740741</v>
      </c>
      <c r="C680" t="inlineStr">
        <is>
          <t>3140094012084906</t>
        </is>
      </c>
      <c r="D680" t="inlineStr">
        <is>
          <t>POS0012</t>
        </is>
      </c>
      <c r="E680" t="inlineStr">
        <is>
          <t>21</t>
        </is>
      </c>
      <c r="F680" t="inlineStr">
        <is>
          <t>0094</t>
        </is>
      </c>
      <c r="G680" t="inlineStr">
        <is>
          <t>5309078944</t>
        </is>
      </c>
      <c r="H680" t="n">
        <v>213.0</v>
      </c>
      <c r="I680" t="n">
        <v>202.86</v>
      </c>
      <c r="J680" t="n">
        <v>165.72</v>
      </c>
      <c r="K680" t="inlineStr">
        <is>
          <t>sale</t>
        </is>
      </c>
      <c r="L680" t="inlineStr">
        <is>
          <t/>
        </is>
      </c>
      <c r="M680" t="inlineStr">
        <is>
          <t/>
        </is>
      </c>
      <c r="N680" t="n">
        <v>0.0</v>
      </c>
      <c r="O680" t="n">
        <v>0.0</v>
      </c>
      <c r="P680" t="n">
        <v>162.49</v>
      </c>
      <c r="Q680" t="n">
        <v>162.49</v>
      </c>
      <c r="R680" t="n">
        <v>37.14</v>
      </c>
      <c r="S680" t="n">
        <v>37.14</v>
      </c>
      <c r="T680" t="n">
        <v>2.03</v>
      </c>
      <c r="U680" t="n">
        <v>2.03</v>
      </c>
      <c r="V680" t="n">
        <v>29.83</v>
      </c>
      <c r="W680" t="n">
        <v>29.83</v>
      </c>
      <c r="X680" t="n">
        <v>2.66</v>
      </c>
      <c r="Y680" t="n">
        <v>2.66</v>
      </c>
      <c r="Z680" t="n">
        <v>5.85</v>
      </c>
      <c r="AA680" t="n">
        <v>5.85</v>
      </c>
      <c r="AB680" t="n">
        <v>10.14</v>
      </c>
      <c r="AC680" t="n">
        <v>10.14</v>
      </c>
      <c r="AD680" t="n">
        <v>10.139999999999986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inlineStr">
        <is>
          <t>unreconciled</t>
        </is>
      </c>
      <c r="AM680" t="inlineStr">
        <is>
          <t>Order Amount Mismatch (POS&gt;3PO)</t>
        </is>
      </c>
      <c r="AN680" t="n">
        <v>10.14</v>
      </c>
      <c r="AO680" t="n">
        <f>ROUND(P680*100/H680,2)</f>
        <v>0.0</v>
      </c>
      <c r="AP680" t="n">
        <f>ROUND(Q680*100/I680,2)</f>
        <v>0.0</v>
      </c>
      <c r="AQ680"/>
      <c r="AR680"/>
      <c r="AS680" t="n">
        <v>0.0</v>
      </c>
    </row>
    <row r="681">
      <c r="A681" s="1" t="n">
        <v>45235.0</v>
      </c>
      <c r="B681" s="2" t="n">
        <v>45235.793912037036</v>
      </c>
      <c r="C681" t="inlineStr">
        <is>
          <t>3140094012086181</t>
        </is>
      </c>
      <c r="D681" t="inlineStr">
        <is>
          <t>POS0012</t>
        </is>
      </c>
      <c r="E681" t="inlineStr">
        <is>
          <t>96</t>
        </is>
      </c>
      <c r="F681" t="inlineStr">
        <is>
          <t>0094</t>
        </is>
      </c>
      <c r="G681" t="inlineStr">
        <is>
          <t>5309098163</t>
        </is>
      </c>
      <c r="H681" t="n">
        <v>283.0</v>
      </c>
      <c r="I681" t="n">
        <v>269.52</v>
      </c>
      <c r="J681" t="n">
        <v>232.38</v>
      </c>
      <c r="K681" t="inlineStr">
        <is>
          <t>sale</t>
        </is>
      </c>
      <c r="L681" t="inlineStr">
        <is>
          <t/>
        </is>
      </c>
      <c r="M681" t="inlineStr">
        <is>
          <t/>
        </is>
      </c>
      <c r="N681" t="n">
        <v>0.0</v>
      </c>
      <c r="O681" t="n">
        <v>0.0</v>
      </c>
      <c r="P681" t="n">
        <v>213.28</v>
      </c>
      <c r="Q681" t="n">
        <v>213.28</v>
      </c>
      <c r="R681" t="n">
        <v>37.14</v>
      </c>
      <c r="S681" t="n">
        <v>37.14</v>
      </c>
      <c r="T681" t="n">
        <v>2.7</v>
      </c>
      <c r="U681" t="n">
        <v>2.7</v>
      </c>
      <c r="V681" t="n">
        <v>41.83</v>
      </c>
      <c r="W681" t="n">
        <v>41.83</v>
      </c>
      <c r="X681" t="n">
        <v>3.54</v>
      </c>
      <c r="Y681" t="n">
        <v>3.54</v>
      </c>
      <c r="Z681" t="n">
        <v>8.17</v>
      </c>
      <c r="AA681" t="n">
        <v>8.17</v>
      </c>
      <c r="AB681" t="n">
        <v>13.48</v>
      </c>
      <c r="AC681" t="n">
        <v>13.48</v>
      </c>
      <c r="AD681" t="n">
        <v>13.480000000000018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inlineStr">
        <is>
          <t>unreconciled</t>
        </is>
      </c>
      <c r="AM681" t="inlineStr">
        <is>
          <t>Order Amount Mismatch (POS&gt;3PO)</t>
        </is>
      </c>
      <c r="AN681" t="n">
        <v>13.48</v>
      </c>
      <c r="AO681" t="n">
        <f>ROUND(P681*100/H681,2)</f>
        <v>0.0</v>
      </c>
      <c r="AP681" t="n">
        <f>ROUND(Q681*100/I681,2)</f>
        <v>0.0</v>
      </c>
      <c r="AQ681"/>
      <c r="AR681"/>
      <c r="AS681" t="n">
        <v>0.0</v>
      </c>
    </row>
    <row r="682">
      <c r="A682" s="1" t="n">
        <v>45232.0</v>
      </c>
      <c r="B682" s="2" t="n">
        <v>45232.98784722222</v>
      </c>
      <c r="C682" t="inlineStr">
        <is>
          <t>3140023012059140</t>
        </is>
      </c>
      <c r="D682" t="inlineStr">
        <is>
          <t>POS0012</t>
        </is>
      </c>
      <c r="E682" t="inlineStr">
        <is>
          <t>33</t>
        </is>
      </c>
      <c r="F682" t="inlineStr">
        <is>
          <t>0023</t>
        </is>
      </c>
      <c r="G682" t="inlineStr">
        <is>
          <t>5309113914</t>
        </is>
      </c>
      <c r="H682" t="n">
        <v>157.0</v>
      </c>
      <c r="I682" t="n">
        <v>149.52</v>
      </c>
      <c r="J682" t="n">
        <v>112.38</v>
      </c>
      <c r="K682" t="inlineStr">
        <is>
          <t>sale</t>
        </is>
      </c>
      <c r="L682" t="inlineStr">
        <is>
          <t/>
        </is>
      </c>
      <c r="M682" t="inlineStr">
        <is>
          <t/>
        </is>
      </c>
      <c r="N682" t="n">
        <v>0.0</v>
      </c>
      <c r="O682" t="n">
        <v>0.0</v>
      </c>
      <c r="P682" t="n">
        <v>121.84</v>
      </c>
      <c r="Q682" t="n">
        <v>121.84</v>
      </c>
      <c r="R682" t="n">
        <v>37.14</v>
      </c>
      <c r="S682" t="n">
        <v>37.14</v>
      </c>
      <c r="T682" t="n">
        <v>1.5</v>
      </c>
      <c r="U682" t="n">
        <v>1.5</v>
      </c>
      <c r="V682" t="n">
        <v>20.23</v>
      </c>
      <c r="W682" t="n">
        <v>20.23</v>
      </c>
      <c r="X682" t="n">
        <v>1.96</v>
      </c>
      <c r="Y682" t="n">
        <v>1.96</v>
      </c>
      <c r="Z682" t="n">
        <v>3.99</v>
      </c>
      <c r="AA682" t="n">
        <v>3.99</v>
      </c>
      <c r="AB682" t="n">
        <v>7.48</v>
      </c>
      <c r="AC682" t="n">
        <v>7.48</v>
      </c>
      <c r="AD682" t="n">
        <v>7.47999999999999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inlineStr">
        <is>
          <t>unreconciled</t>
        </is>
      </c>
      <c r="AM682" t="inlineStr">
        <is>
          <t>Order Amount Mismatch (POS&gt;3PO)</t>
        </is>
      </c>
      <c r="AN682" t="n">
        <v>7.48</v>
      </c>
      <c r="AO682" t="n">
        <f>ROUND(P682*100/H682,2)</f>
        <v>0.0</v>
      </c>
      <c r="AP682" t="n">
        <f>ROUND(Q682*100/I682,2)</f>
        <v>0.0</v>
      </c>
      <c r="AQ682"/>
      <c r="AR682"/>
      <c r="AS682" t="n">
        <v>0.0</v>
      </c>
    </row>
    <row r="683">
      <c r="A683" s="1" t="n">
        <v>45234.0</v>
      </c>
      <c r="B683" s="2" t="n">
        <v>45234.732881944445</v>
      </c>
      <c r="C683" t="inlineStr">
        <is>
          <t>3140023012059546</t>
        </is>
      </c>
      <c r="D683" t="inlineStr">
        <is>
          <t>POS0012</t>
        </is>
      </c>
      <c r="E683" t="inlineStr">
        <is>
          <t>38</t>
        </is>
      </c>
      <c r="F683" t="inlineStr">
        <is>
          <t>0023</t>
        </is>
      </c>
      <c r="G683" t="inlineStr">
        <is>
          <t>5309127700</t>
        </is>
      </c>
      <c r="H683" t="n">
        <v>298.0</v>
      </c>
      <c r="I683" t="n">
        <v>283.8</v>
      </c>
      <c r="J683" t="n">
        <v>246.66</v>
      </c>
      <c r="K683" t="inlineStr">
        <is>
          <t>sale</t>
        </is>
      </c>
      <c r="L683" t="inlineStr">
        <is>
          <t/>
        </is>
      </c>
      <c r="M683" t="inlineStr">
        <is>
          <t/>
        </is>
      </c>
      <c r="N683" t="n">
        <v>0.0</v>
      </c>
      <c r="O683" t="n">
        <v>0.0</v>
      </c>
      <c r="P683" t="n">
        <v>224.18</v>
      </c>
      <c r="Q683" t="n">
        <v>224.17</v>
      </c>
      <c r="R683" t="n">
        <v>37.14</v>
      </c>
      <c r="S683" t="n">
        <v>37.14</v>
      </c>
      <c r="T683" t="n">
        <v>2.84</v>
      </c>
      <c r="U683" t="n">
        <v>2.84</v>
      </c>
      <c r="V683" t="n">
        <v>44.4</v>
      </c>
      <c r="W683" t="n">
        <v>44.4</v>
      </c>
      <c r="X683" t="n">
        <v>3.72</v>
      </c>
      <c r="Y683" t="n">
        <v>3.72</v>
      </c>
      <c r="Z683" t="n">
        <v>8.66</v>
      </c>
      <c r="AA683" t="n">
        <v>8.66</v>
      </c>
      <c r="AB683" t="n">
        <v>14.2</v>
      </c>
      <c r="AC683" t="n">
        <v>14.19</v>
      </c>
      <c r="AD683" t="n">
        <v>14.199999999999989</v>
      </c>
      <c r="AE683" t="n">
        <v>0.010000000000019327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0.009999999999999787</v>
      </c>
      <c r="AL683" t="inlineStr">
        <is>
          <t>unreconciled</t>
        </is>
      </c>
      <c r="AM683" t="inlineStr">
        <is>
          <t>Order Amount Mismatch (POS&gt;3PO)</t>
        </is>
      </c>
      <c r="AN683" t="n">
        <v>14.2</v>
      </c>
      <c r="AO683" t="n">
        <f>ROUND(P683*100/H683,2)</f>
        <v>0.0</v>
      </c>
      <c r="AP683" t="n">
        <f>ROUND(Q683*100/I683,2)</f>
        <v>0.0</v>
      </c>
      <c r="AQ683"/>
      <c r="AR683"/>
      <c r="AS683" t="n">
        <v>0.0</v>
      </c>
    </row>
    <row r="684">
      <c r="A684" s="1" t="n">
        <v>45232.0</v>
      </c>
      <c r="B684" s="2" t="n">
        <v>45232.989016203705</v>
      </c>
      <c r="C684" t="inlineStr">
        <is>
          <t>3140023012059141</t>
        </is>
      </c>
      <c r="D684" t="inlineStr">
        <is>
          <t>POS0012</t>
        </is>
      </c>
      <c r="E684" t="inlineStr">
        <is>
          <t>34</t>
        </is>
      </c>
      <c r="F684" t="inlineStr">
        <is>
          <t>0023</t>
        </is>
      </c>
      <c r="G684" t="inlineStr">
        <is>
          <t>5309131430</t>
        </is>
      </c>
      <c r="H684" t="n">
        <v>558.0</v>
      </c>
      <c r="I684" t="n">
        <v>531.42</v>
      </c>
      <c r="J684" t="n">
        <v>494.28</v>
      </c>
      <c r="K684" t="inlineStr">
        <is>
          <t>sale</t>
        </is>
      </c>
      <c r="L684" t="inlineStr">
        <is>
          <t/>
        </is>
      </c>
      <c r="M684" t="inlineStr">
        <is>
          <t/>
        </is>
      </c>
      <c r="N684" t="n">
        <v>0.0</v>
      </c>
      <c r="O684" t="n">
        <v>0.0</v>
      </c>
      <c r="P684" t="n">
        <v>412.9</v>
      </c>
      <c r="Q684" t="n">
        <v>412.9</v>
      </c>
      <c r="R684" t="n">
        <v>37.14</v>
      </c>
      <c r="S684" t="n">
        <v>37.14</v>
      </c>
      <c r="T684" t="n">
        <v>5.31</v>
      </c>
      <c r="U684" t="n">
        <v>5.31</v>
      </c>
      <c r="V684" t="n">
        <v>88.97</v>
      </c>
      <c r="W684" t="n">
        <v>88.97</v>
      </c>
      <c r="X684" t="n">
        <v>6.97</v>
      </c>
      <c r="Y684" t="n">
        <v>6.97</v>
      </c>
      <c r="Z684" t="n">
        <v>17.27</v>
      </c>
      <c r="AA684" t="n">
        <v>17.26</v>
      </c>
      <c r="AB684" t="n">
        <v>26.58</v>
      </c>
      <c r="AC684" t="n">
        <v>26.57</v>
      </c>
      <c r="AD684" t="n">
        <v>26.58000000000004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0.00999999999999801</v>
      </c>
      <c r="AK684" t="n">
        <v>0.00999999999999801</v>
      </c>
      <c r="AL684" t="inlineStr">
        <is>
          <t>unreconciled</t>
        </is>
      </c>
      <c r="AM684" t="inlineStr">
        <is>
          <t>Order Amount Mismatch (POS&gt;3PO)</t>
        </is>
      </c>
      <c r="AN684" t="n">
        <v>26.58</v>
      </c>
      <c r="AO684" t="n">
        <f>ROUND(P684*100/H684,2)</f>
        <v>0.0</v>
      </c>
      <c r="AP684" t="n">
        <f>ROUND(Q684*100/I684,2)</f>
        <v>0.0</v>
      </c>
      <c r="AQ684"/>
      <c r="AR684"/>
      <c r="AS684" t="n">
        <v>0.0</v>
      </c>
    </row>
    <row r="685">
      <c r="A685" s="1" t="n">
        <v>45232.0</v>
      </c>
      <c r="B685" s="2" t="n">
        <v>45232.91063657407</v>
      </c>
      <c r="C685" t="inlineStr">
        <is>
          <t>3140094012084943</t>
        </is>
      </c>
      <c r="D685" t="inlineStr">
        <is>
          <t>POS0012</t>
        </is>
      </c>
      <c r="E685" t="inlineStr">
        <is>
          <t>58</t>
        </is>
      </c>
      <c r="F685" t="inlineStr">
        <is>
          <t>0094</t>
        </is>
      </c>
      <c r="G685" t="inlineStr">
        <is>
          <t>5309157128</t>
        </is>
      </c>
      <c r="H685" t="n">
        <v>737.0</v>
      </c>
      <c r="I685" t="n">
        <v>701.88</v>
      </c>
      <c r="J685" t="n">
        <v>664.74</v>
      </c>
      <c r="K685" t="inlineStr">
        <is>
          <t>sale</t>
        </is>
      </c>
      <c r="L685" t="inlineStr">
        <is>
          <t/>
        </is>
      </c>
      <c r="M685" t="inlineStr">
        <is>
          <t/>
        </is>
      </c>
      <c r="N685" t="n">
        <v>0.0</v>
      </c>
      <c r="O685" t="n">
        <v>0.0</v>
      </c>
      <c r="P685" t="n">
        <v>542.81</v>
      </c>
      <c r="Q685" t="n">
        <v>542.8</v>
      </c>
      <c r="R685" t="n">
        <v>37.14</v>
      </c>
      <c r="S685" t="n">
        <v>37.14</v>
      </c>
      <c r="T685" t="n">
        <v>7.02</v>
      </c>
      <c r="U685" t="n">
        <v>7.02</v>
      </c>
      <c r="V685" t="n">
        <v>119.65</v>
      </c>
      <c r="W685" t="n">
        <v>119.65</v>
      </c>
      <c r="X685" t="n">
        <v>9.21</v>
      </c>
      <c r="Y685" t="n">
        <v>9.21</v>
      </c>
      <c r="Z685" t="n">
        <v>23.19</v>
      </c>
      <c r="AA685" t="n">
        <v>23.2</v>
      </c>
      <c r="AB685" t="n">
        <v>35.1</v>
      </c>
      <c r="AC685" t="n">
        <v>35.1</v>
      </c>
      <c r="AD685" t="n">
        <v>35.120000000000005</v>
      </c>
      <c r="AE685" t="n">
        <v>0.009999999999990905</v>
      </c>
      <c r="AF685" t="n">
        <v>0.0</v>
      </c>
      <c r="AG685" t="n">
        <v>0.0</v>
      </c>
      <c r="AH685" t="n">
        <v>0.0</v>
      </c>
      <c r="AI685" t="n">
        <v>0.0</v>
      </c>
      <c r="AJ685" t="n">
        <v>-0.00999999999999801</v>
      </c>
      <c r="AK685" t="n">
        <v>0.0</v>
      </c>
      <c r="AL685" t="inlineStr">
        <is>
          <t>unreconciled</t>
        </is>
      </c>
      <c r="AM685" t="inlineStr">
        <is>
          <t>Order Amount Mismatch (POS&gt;3PO)</t>
        </is>
      </c>
      <c r="AN685" t="n">
        <v>35.12</v>
      </c>
      <c r="AO685" t="n">
        <f>ROUND(P685*100/H685,2)</f>
        <v>0.0</v>
      </c>
      <c r="AP685" t="n">
        <f>ROUND(Q685*100/I685,2)</f>
        <v>0.0</v>
      </c>
      <c r="AQ685"/>
      <c r="AR685"/>
      <c r="AS685" t="n">
        <v>0.0</v>
      </c>
    </row>
    <row r="686">
      <c r="A686" s="1" t="n">
        <v>45234.0</v>
      </c>
      <c r="B686" s="2" t="n">
        <v>45234.74863425926</v>
      </c>
      <c r="C686" t="inlineStr">
        <is>
          <t>3140094012085621</t>
        </is>
      </c>
      <c r="D686" t="inlineStr">
        <is>
          <t>POS0012</t>
        </is>
      </c>
      <c r="E686" t="inlineStr">
        <is>
          <t>36</t>
        </is>
      </c>
      <c r="F686" t="inlineStr">
        <is>
          <t>0094</t>
        </is>
      </c>
      <c r="G686" t="inlineStr">
        <is>
          <t>5309158797</t>
        </is>
      </c>
      <c r="H686" t="n">
        <v>446.0</v>
      </c>
      <c r="I686" t="n">
        <v>424.76</v>
      </c>
      <c r="J686" t="n">
        <v>387.62</v>
      </c>
      <c r="K686" t="inlineStr">
        <is>
          <t>sale</t>
        </is>
      </c>
      <c r="L686" t="inlineStr">
        <is>
          <t/>
        </is>
      </c>
      <c r="M686" t="inlineStr">
        <is>
          <t/>
        </is>
      </c>
      <c r="N686" t="n">
        <v>0.0</v>
      </c>
      <c r="O686" t="n">
        <v>0.0</v>
      </c>
      <c r="P686" t="n">
        <v>331.6</v>
      </c>
      <c r="Q686" t="n">
        <v>331.6</v>
      </c>
      <c r="R686" t="n">
        <v>37.14</v>
      </c>
      <c r="S686" t="n">
        <v>37.14</v>
      </c>
      <c r="T686" t="n">
        <v>4.25</v>
      </c>
      <c r="U686" t="n">
        <v>4.25</v>
      </c>
      <c r="V686" t="n">
        <v>69.77</v>
      </c>
      <c r="W686" t="n">
        <v>69.77</v>
      </c>
      <c r="X686" t="n">
        <v>5.58</v>
      </c>
      <c r="Y686" t="n">
        <v>5.58</v>
      </c>
      <c r="Z686" t="n">
        <v>13.56</v>
      </c>
      <c r="AA686" t="n">
        <v>13.56</v>
      </c>
      <c r="AB686" t="n">
        <v>21.24</v>
      </c>
      <c r="AC686" t="n">
        <v>21.24</v>
      </c>
      <c r="AD686" t="n">
        <v>21.24000000000001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inlineStr">
        <is>
          <t>unreconciled</t>
        </is>
      </c>
      <c r="AM686" t="inlineStr">
        <is>
          <t>Order Amount Mismatch (POS&gt;3PO)</t>
        </is>
      </c>
      <c r="AN686" t="n">
        <v>21.24</v>
      </c>
      <c r="AO686" t="n">
        <f>ROUND(P686*100/H686,2)</f>
        <v>0.0</v>
      </c>
      <c r="AP686" t="n">
        <f>ROUND(Q686*100/I686,2)</f>
        <v>0.0</v>
      </c>
      <c r="AQ686"/>
      <c r="AR686"/>
      <c r="AS686" t="n">
        <v>0.0</v>
      </c>
    </row>
    <row r="687">
      <c r="A687" s="1" t="n">
        <v>45232.0</v>
      </c>
      <c r="B687" s="2" t="n">
        <v>45232.76363425926</v>
      </c>
      <c r="C687" t="inlineStr">
        <is>
          <t>3140094012084826</t>
        </is>
      </c>
      <c r="D687" t="inlineStr">
        <is>
          <t>POS0012</t>
        </is>
      </c>
      <c r="E687" t="inlineStr">
        <is>
          <t>41</t>
        </is>
      </c>
      <c r="F687" t="inlineStr">
        <is>
          <t>0094</t>
        </is>
      </c>
      <c r="G687" t="inlineStr">
        <is>
          <t>5309175640</t>
        </is>
      </c>
      <c r="H687" t="n">
        <v>435.0</v>
      </c>
      <c r="I687" t="n">
        <v>414.28</v>
      </c>
      <c r="J687" t="n">
        <v>377.14</v>
      </c>
      <c r="K687" t="inlineStr">
        <is>
          <t>sale</t>
        </is>
      </c>
      <c r="L687" t="inlineStr">
        <is>
          <t/>
        </is>
      </c>
      <c r="M687" t="inlineStr">
        <is>
          <t/>
        </is>
      </c>
      <c r="N687" t="n">
        <v>0.0</v>
      </c>
      <c r="O687" t="n">
        <v>0.0</v>
      </c>
      <c r="P687" t="n">
        <v>323.61</v>
      </c>
      <c r="Q687" t="n">
        <v>323.61</v>
      </c>
      <c r="R687" t="n">
        <v>37.14</v>
      </c>
      <c r="S687" t="n">
        <v>37.14</v>
      </c>
      <c r="T687" t="n">
        <v>4.14</v>
      </c>
      <c r="U687" t="n">
        <v>4.14</v>
      </c>
      <c r="V687" t="n">
        <v>67.89</v>
      </c>
      <c r="W687" t="n">
        <v>67.89</v>
      </c>
      <c r="X687" t="n">
        <v>5.44</v>
      </c>
      <c r="Y687" t="n">
        <v>5.44</v>
      </c>
      <c r="Z687" t="n">
        <v>13.2</v>
      </c>
      <c r="AA687" t="n">
        <v>13.2</v>
      </c>
      <c r="AB687" t="n">
        <v>20.72</v>
      </c>
      <c r="AC687" t="n">
        <v>20.72</v>
      </c>
      <c r="AD687" t="n">
        <v>20.720000000000027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inlineStr">
        <is>
          <t>unreconciled</t>
        </is>
      </c>
      <c r="AM687" t="inlineStr">
        <is>
          <t>Order Amount Mismatch (POS&gt;3PO)</t>
        </is>
      </c>
      <c r="AN687" t="n">
        <v>20.72</v>
      </c>
      <c r="AO687" t="n">
        <f>ROUND(P687*100/H687,2)</f>
        <v>0.0</v>
      </c>
      <c r="AP687" t="n">
        <f>ROUND(Q687*100/I687,2)</f>
        <v>0.0</v>
      </c>
      <c r="AQ687"/>
      <c r="AR687"/>
      <c r="AS687" t="n">
        <v>0.0</v>
      </c>
    </row>
    <row r="688">
      <c r="A688" s="1" t="n">
        <v>45232.0</v>
      </c>
      <c r="B688" s="2" t="n">
        <v>45233.00133101852</v>
      </c>
      <c r="C688" t="inlineStr">
        <is>
          <t>3140023012059152</t>
        </is>
      </c>
      <c r="D688" t="inlineStr">
        <is>
          <t>POS0012</t>
        </is>
      </c>
      <c r="E688" t="inlineStr">
        <is>
          <t>45</t>
        </is>
      </c>
      <c r="F688" t="inlineStr">
        <is>
          <t>0023</t>
        </is>
      </c>
      <c r="G688" t="inlineStr">
        <is>
          <t>5309185876</t>
        </is>
      </c>
      <c r="H688" t="n">
        <v>186.0</v>
      </c>
      <c r="I688" t="n">
        <v>177.14</v>
      </c>
      <c r="J688" t="n">
        <v>140.0</v>
      </c>
      <c r="K688" t="inlineStr">
        <is>
          <t>sale</t>
        </is>
      </c>
      <c r="L688" t="inlineStr">
        <is>
          <t/>
        </is>
      </c>
      <c r="M688" t="inlineStr">
        <is>
          <t/>
        </is>
      </c>
      <c r="N688" t="n">
        <v>0.0</v>
      </c>
      <c r="O688" t="n">
        <v>0.0</v>
      </c>
      <c r="P688" t="n">
        <v>142.88</v>
      </c>
      <c r="Q688" t="n">
        <v>142.89</v>
      </c>
      <c r="R688" t="n">
        <v>37.14</v>
      </c>
      <c r="S688" t="n">
        <v>37.14</v>
      </c>
      <c r="T688" t="n">
        <v>1.77</v>
      </c>
      <c r="U688" t="n">
        <v>1.77</v>
      </c>
      <c r="V688" t="n">
        <v>25.2</v>
      </c>
      <c r="W688" t="n">
        <v>25.2</v>
      </c>
      <c r="X688" t="n">
        <v>2.33</v>
      </c>
      <c r="Y688" t="n">
        <v>2.32</v>
      </c>
      <c r="Z688" t="n">
        <v>4.96</v>
      </c>
      <c r="AA688" t="n">
        <v>4.96</v>
      </c>
      <c r="AB688" t="n">
        <v>8.86</v>
      </c>
      <c r="AC688" t="n">
        <v>8.86</v>
      </c>
      <c r="AD688" t="n">
        <v>8.860000000000014</v>
      </c>
      <c r="AE688" t="n">
        <v>-0.009999999999990905</v>
      </c>
      <c r="AF688" t="n">
        <v>0.0</v>
      </c>
      <c r="AG688" t="n">
        <v>0.0</v>
      </c>
      <c r="AH688" t="n">
        <v>0.0</v>
      </c>
      <c r="AI688" t="n">
        <v>0.010000000000000231</v>
      </c>
      <c r="AJ688" t="n">
        <v>0.0</v>
      </c>
      <c r="AK688" t="n">
        <v>0.0</v>
      </c>
      <c r="AL688" t="inlineStr">
        <is>
          <t>unreconciled</t>
        </is>
      </c>
      <c r="AM688" t="inlineStr">
        <is>
          <t>Order Amount Mismatch (POS&gt;3PO)</t>
        </is>
      </c>
      <c r="AN688" t="n">
        <v>8.86</v>
      </c>
      <c r="AO688" t="n">
        <f>ROUND(P688*100/H688,2)</f>
        <v>0.0</v>
      </c>
      <c r="AP688" t="n">
        <f>ROUND(Q688*100/I688,2)</f>
        <v>0.0</v>
      </c>
      <c r="AQ688"/>
      <c r="AR688"/>
      <c r="AS688" t="n">
        <v>0.0</v>
      </c>
    </row>
    <row r="689">
      <c r="A689" s="1" t="n">
        <v>45231.0</v>
      </c>
      <c r="B689" s="2" t="n">
        <v>45231.95616898148</v>
      </c>
      <c r="C689" t="inlineStr">
        <is>
          <t>3140094012084586</t>
        </is>
      </c>
      <c r="D689" t="inlineStr">
        <is>
          <t>POS0012</t>
        </is>
      </c>
      <c r="E689" t="inlineStr">
        <is>
          <t>00</t>
        </is>
      </c>
      <c r="F689" t="inlineStr">
        <is>
          <t>0094</t>
        </is>
      </c>
      <c r="G689" t="inlineStr">
        <is>
          <t>5309190383</t>
        </is>
      </c>
      <c r="H689" t="n">
        <v>474.0</v>
      </c>
      <c r="I689" t="n">
        <v>451.44</v>
      </c>
      <c r="J689" t="n">
        <v>414.3</v>
      </c>
      <c r="K689" t="inlineStr">
        <is>
          <t>sale</t>
        </is>
      </c>
      <c r="L689" t="inlineStr">
        <is>
          <t/>
        </is>
      </c>
      <c r="M689" t="inlineStr">
        <is>
          <t/>
        </is>
      </c>
      <c r="N689" t="n">
        <v>0.0</v>
      </c>
      <c r="O689" t="n">
        <v>0.0</v>
      </c>
      <c r="P689" t="n">
        <v>351.94</v>
      </c>
      <c r="Q689" t="n">
        <v>351.93</v>
      </c>
      <c r="R689" t="n">
        <v>37.14</v>
      </c>
      <c r="S689" t="n">
        <v>37.14</v>
      </c>
      <c r="T689" t="n">
        <v>4.51</v>
      </c>
      <c r="U689" t="n">
        <v>4.51</v>
      </c>
      <c r="V689" t="n">
        <v>74.57</v>
      </c>
      <c r="W689" t="n">
        <v>74.57</v>
      </c>
      <c r="X689" t="n">
        <v>5.93</v>
      </c>
      <c r="Y689" t="n">
        <v>5.93</v>
      </c>
      <c r="Z689" t="n">
        <v>14.49</v>
      </c>
      <c r="AA689" t="n">
        <v>14.49</v>
      </c>
      <c r="AB689" t="n">
        <v>22.58</v>
      </c>
      <c r="AC689" t="n">
        <v>22.57</v>
      </c>
      <c r="AD689" t="n">
        <v>22.560000000000002</v>
      </c>
      <c r="AE689" t="n">
        <v>0.009999999999990905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0.00999999999999801</v>
      </c>
      <c r="AL689" t="inlineStr">
        <is>
          <t>unreconciled</t>
        </is>
      </c>
      <c r="AM689" t="inlineStr">
        <is>
          <t>Order Amount Mismatch (POS&gt;3PO)</t>
        </is>
      </c>
      <c r="AN689" t="n">
        <v>22.56</v>
      </c>
      <c r="AO689" t="n">
        <f>ROUND(P689*100/H689,2)</f>
        <v>0.0</v>
      </c>
      <c r="AP689" t="n">
        <f>ROUND(Q689*100/I689,2)</f>
        <v>0.0</v>
      </c>
      <c r="AQ689"/>
      <c r="AR689"/>
      <c r="AS689" t="n">
        <v>0.0</v>
      </c>
    </row>
    <row r="690">
      <c r="A690" s="1" t="n">
        <v>45232.0</v>
      </c>
      <c r="B690" s="2" t="n">
        <v>45233.00599537037</v>
      </c>
      <c r="C690" t="inlineStr">
        <is>
          <t>3140094012085015</t>
        </is>
      </c>
      <c r="D690" t="inlineStr">
        <is>
          <t>POS0012</t>
        </is>
      </c>
      <c r="E690" t="inlineStr">
        <is>
          <t>30</t>
        </is>
      </c>
      <c r="F690" t="inlineStr">
        <is>
          <t>0094</t>
        </is>
      </c>
      <c r="G690" t="inlineStr">
        <is>
          <t>5309193794</t>
        </is>
      </c>
      <c r="H690" t="n">
        <v>383.0</v>
      </c>
      <c r="I690" t="n">
        <v>364.75</v>
      </c>
      <c r="J690" t="n">
        <v>327.61</v>
      </c>
      <c r="K690" t="inlineStr">
        <is>
          <t>sale</t>
        </is>
      </c>
      <c r="L690" t="inlineStr">
        <is>
          <t/>
        </is>
      </c>
      <c r="M690" t="inlineStr">
        <is>
          <t/>
        </is>
      </c>
      <c r="N690" t="n">
        <v>0.0</v>
      </c>
      <c r="O690" t="n">
        <v>0.0</v>
      </c>
      <c r="P690" t="n">
        <v>285.86</v>
      </c>
      <c r="Q690" t="n">
        <v>285.87</v>
      </c>
      <c r="R690" t="n">
        <v>37.14</v>
      </c>
      <c r="S690" t="n">
        <v>37.14</v>
      </c>
      <c r="T690" t="n">
        <v>3.65</v>
      </c>
      <c r="U690" t="n">
        <v>3.65</v>
      </c>
      <c r="V690" t="n">
        <v>58.97</v>
      </c>
      <c r="W690" t="n">
        <v>58.97</v>
      </c>
      <c r="X690" t="n">
        <v>4.79</v>
      </c>
      <c r="Y690" t="n">
        <v>4.79</v>
      </c>
      <c r="Z690" t="n">
        <v>11.48</v>
      </c>
      <c r="AA690" t="n">
        <v>11.47</v>
      </c>
      <c r="AB690" t="n">
        <v>18.24</v>
      </c>
      <c r="AC690" t="n">
        <v>18.24</v>
      </c>
      <c r="AD690" t="n">
        <v>18.25</v>
      </c>
      <c r="AE690" t="n">
        <v>-0.009999999999990905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0.009999999999999787</v>
      </c>
      <c r="AK690" t="n">
        <v>0.0</v>
      </c>
      <c r="AL690" t="inlineStr">
        <is>
          <t>unreconciled</t>
        </is>
      </c>
      <c r="AM690" t="inlineStr">
        <is>
          <t>Order Amount Mismatch (POS&gt;3PO)</t>
        </is>
      </c>
      <c r="AN690" t="n">
        <v>18.25</v>
      </c>
      <c r="AO690" t="n">
        <f>ROUND(P690*100/H690,2)</f>
        <v>0.0</v>
      </c>
      <c r="AP690" t="n">
        <f>ROUND(Q690*100/I690,2)</f>
        <v>0.0</v>
      </c>
      <c r="AQ690"/>
      <c r="AR690"/>
      <c r="AS690" t="n">
        <v>0.0</v>
      </c>
    </row>
    <row r="691">
      <c r="A691" s="1" t="n">
        <v>45235.0</v>
      </c>
      <c r="B691" s="2" t="n">
        <v>45235.70994212963</v>
      </c>
      <c r="C691" t="inlineStr">
        <is>
          <t>3140094012086108</t>
        </is>
      </c>
      <c r="D691" t="inlineStr">
        <is>
          <t>POS0012</t>
        </is>
      </c>
      <c r="E691" t="inlineStr">
        <is>
          <t>23</t>
        </is>
      </c>
      <c r="F691" t="inlineStr">
        <is>
          <t>0094</t>
        </is>
      </c>
      <c r="G691" t="inlineStr">
        <is>
          <t>5309198961</t>
        </is>
      </c>
      <c r="H691" t="n">
        <v>334.0</v>
      </c>
      <c r="I691" t="n">
        <v>318.09</v>
      </c>
      <c r="J691" t="n">
        <v>280.95</v>
      </c>
      <c r="K691" t="inlineStr">
        <is>
          <t>sale</t>
        </is>
      </c>
      <c r="L691" t="inlineStr">
        <is>
          <t/>
        </is>
      </c>
      <c r="M691" t="inlineStr">
        <is>
          <t/>
        </is>
      </c>
      <c r="N691" t="n">
        <v>0.0</v>
      </c>
      <c r="O691" t="n">
        <v>0.0</v>
      </c>
      <c r="P691" t="n">
        <v>250.32</v>
      </c>
      <c r="Q691" t="n">
        <v>250.32</v>
      </c>
      <c r="R691" t="n">
        <v>37.14</v>
      </c>
      <c r="S691" t="n">
        <v>37.14</v>
      </c>
      <c r="T691" t="n">
        <v>3.18</v>
      </c>
      <c r="U691" t="n">
        <v>3.18</v>
      </c>
      <c r="V691" t="n">
        <v>50.57</v>
      </c>
      <c r="W691" t="n">
        <v>50.57</v>
      </c>
      <c r="X691" t="n">
        <v>4.17</v>
      </c>
      <c r="Y691" t="n">
        <v>4.18</v>
      </c>
      <c r="Z691" t="n">
        <v>9.85</v>
      </c>
      <c r="AA691" t="n">
        <v>9.85</v>
      </c>
      <c r="AB691" t="n">
        <v>15.9</v>
      </c>
      <c r="AC691" t="n">
        <v>15.91</v>
      </c>
      <c r="AD691" t="n">
        <v>15.910000000000025</v>
      </c>
      <c r="AE691" t="n">
        <v>0.0</v>
      </c>
      <c r="AF691" t="n">
        <v>0.0</v>
      </c>
      <c r="AG691" t="n">
        <v>0.0</v>
      </c>
      <c r="AH691" t="n">
        <v>0.0</v>
      </c>
      <c r="AI691" t="n">
        <v>-0.009999999999999787</v>
      </c>
      <c r="AJ691" t="n">
        <v>0.0</v>
      </c>
      <c r="AK691" t="n">
        <v>-0.009999999999999787</v>
      </c>
      <c r="AL691" t="inlineStr">
        <is>
          <t>unreconciled</t>
        </is>
      </c>
      <c r="AM691" t="inlineStr">
        <is>
          <t>Order Amount Mismatch (POS&gt;3PO)</t>
        </is>
      </c>
      <c r="AN691" t="n">
        <v>15.91</v>
      </c>
      <c r="AO691" t="n">
        <f>ROUND(P691*100/H691,2)</f>
        <v>0.0</v>
      </c>
      <c r="AP691" t="n">
        <f>ROUND(Q691*100/I691,2)</f>
        <v>0.0</v>
      </c>
      <c r="AQ691"/>
      <c r="AR691"/>
      <c r="AS691" t="n">
        <v>0.0</v>
      </c>
    </row>
    <row r="692">
      <c r="A692" s="1" t="n">
        <v>45231.0</v>
      </c>
      <c r="B692" s="2" t="n">
        <v>45231.86350694444</v>
      </c>
      <c r="C692" t="inlineStr">
        <is>
          <t>3140023012058821</t>
        </is>
      </c>
      <c r="D692" t="inlineStr">
        <is>
          <t>POS0012</t>
        </is>
      </c>
      <c r="E692" t="inlineStr">
        <is>
          <t>15</t>
        </is>
      </c>
      <c r="F692" t="inlineStr">
        <is>
          <t>0023</t>
        </is>
      </c>
      <c r="G692" t="inlineStr">
        <is>
          <t>5309204606</t>
        </is>
      </c>
      <c r="H692" t="n">
        <v>785.0</v>
      </c>
      <c r="I692" t="n">
        <v>747.6</v>
      </c>
      <c r="J692" t="n">
        <v>710.46</v>
      </c>
      <c r="K692" t="inlineStr">
        <is>
          <t>sale</t>
        </is>
      </c>
      <c r="L692" t="inlineStr">
        <is>
          <t/>
        </is>
      </c>
      <c r="M692" t="inlineStr">
        <is>
          <t/>
        </is>
      </c>
      <c r="N692" t="n">
        <v>0.0</v>
      </c>
      <c r="O692" t="n">
        <v>0.0</v>
      </c>
      <c r="P692" t="n">
        <v>577.65</v>
      </c>
      <c r="Q692" t="n">
        <v>577.64</v>
      </c>
      <c r="R692" t="n">
        <v>37.14</v>
      </c>
      <c r="S692" t="n">
        <v>37.14</v>
      </c>
      <c r="T692" t="n">
        <v>7.48</v>
      </c>
      <c r="U692" t="n">
        <v>7.48</v>
      </c>
      <c r="V692" t="n">
        <v>127.88</v>
      </c>
      <c r="W692" t="n">
        <v>127.88</v>
      </c>
      <c r="X692" t="n">
        <v>9.81</v>
      </c>
      <c r="Y692" t="n">
        <v>9.81</v>
      </c>
      <c r="Z692" t="n">
        <v>24.78</v>
      </c>
      <c r="AA692" t="n">
        <v>24.79</v>
      </c>
      <c r="AB692" t="n">
        <v>37.38</v>
      </c>
      <c r="AC692" t="n">
        <v>37.38</v>
      </c>
      <c r="AD692" t="n">
        <v>37.39999999999998</v>
      </c>
      <c r="AE692" t="n">
        <v>0.009999999999990905</v>
      </c>
      <c r="AF692" t="n">
        <v>0.0</v>
      </c>
      <c r="AG692" t="n">
        <v>0.0</v>
      </c>
      <c r="AH692" t="n">
        <v>0.0</v>
      </c>
      <c r="AI692" t="n">
        <v>0.0</v>
      </c>
      <c r="AJ692" t="n">
        <v>-0.00999999999999801</v>
      </c>
      <c r="AK692" t="n">
        <v>0.0</v>
      </c>
      <c r="AL692" t="inlineStr">
        <is>
          <t>unreconciled</t>
        </is>
      </c>
      <c r="AM692" t="inlineStr">
        <is>
          <t>Order Amount Mismatch (POS&gt;3PO)</t>
        </is>
      </c>
      <c r="AN692" t="n">
        <v>37.4</v>
      </c>
      <c r="AO692" t="n">
        <f>ROUND(P692*100/H692,2)</f>
        <v>0.0</v>
      </c>
      <c r="AP692" t="n">
        <f>ROUND(Q692*100/I692,2)</f>
        <v>0.0</v>
      </c>
      <c r="AQ692"/>
      <c r="AR692"/>
      <c r="AS692" t="n">
        <v>0.0</v>
      </c>
    </row>
    <row r="693">
      <c r="A693" s="1" t="n">
        <v>45232.0</v>
      </c>
      <c r="B693" s="2" t="n">
        <v>45232.57148148148</v>
      </c>
      <c r="C693" t="inlineStr">
        <is>
          <t>3140023012058956</t>
        </is>
      </c>
      <c r="D693" t="inlineStr">
        <is>
          <t>POS0012</t>
        </is>
      </c>
      <c r="E693" t="inlineStr">
        <is>
          <t>50</t>
        </is>
      </c>
      <c r="F693" t="inlineStr">
        <is>
          <t>0023</t>
        </is>
      </c>
      <c r="G693" t="inlineStr">
        <is>
          <t>5309214431</t>
        </is>
      </c>
      <c r="H693" t="n">
        <v>285.0</v>
      </c>
      <c r="I693" t="n">
        <v>271.42</v>
      </c>
      <c r="J693" t="n">
        <v>234.28</v>
      </c>
      <c r="K693" t="inlineStr">
        <is>
          <t>sale</t>
        </is>
      </c>
      <c r="L693" t="inlineStr">
        <is>
          <t/>
        </is>
      </c>
      <c r="M693" t="inlineStr">
        <is>
          <t/>
        </is>
      </c>
      <c r="N693" t="n">
        <v>0.0</v>
      </c>
      <c r="O693" t="n">
        <v>0.0</v>
      </c>
      <c r="P693" t="n">
        <v>214.75</v>
      </c>
      <c r="Q693" t="n">
        <v>214.74</v>
      </c>
      <c r="R693" t="n">
        <v>37.14</v>
      </c>
      <c r="S693" t="n">
        <v>37.14</v>
      </c>
      <c r="T693" t="n">
        <v>2.71</v>
      </c>
      <c r="U693" t="n">
        <v>2.71</v>
      </c>
      <c r="V693" t="n">
        <v>42.17</v>
      </c>
      <c r="W693" t="n">
        <v>42.17</v>
      </c>
      <c r="X693" t="n">
        <v>3.56</v>
      </c>
      <c r="Y693" t="n">
        <v>3.56</v>
      </c>
      <c r="Z693" t="n">
        <v>8.23</v>
      </c>
      <c r="AA693" t="n">
        <v>8.23</v>
      </c>
      <c r="AB693" t="n">
        <v>13.58</v>
      </c>
      <c r="AC693" t="n">
        <v>13.57</v>
      </c>
      <c r="AD693" t="n">
        <v>13.579999999999984</v>
      </c>
      <c r="AE693" t="n">
        <v>0.009999999999990905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0.009999999999999787</v>
      </c>
      <c r="AL693" t="inlineStr">
        <is>
          <t>unreconciled</t>
        </is>
      </c>
      <c r="AM693" t="inlineStr">
        <is>
          <t>Order Amount Mismatch (POS&gt;3PO)</t>
        </is>
      </c>
      <c r="AN693" t="n">
        <v>13.58</v>
      </c>
      <c r="AO693" t="n">
        <f>ROUND(P693*100/H693,2)</f>
        <v>0.0</v>
      </c>
      <c r="AP693" t="n">
        <f>ROUND(Q693*100/I693,2)</f>
        <v>0.0</v>
      </c>
      <c r="AQ693"/>
      <c r="AR693"/>
      <c r="AS693" t="n">
        <v>0.0</v>
      </c>
    </row>
    <row r="694">
      <c r="A694" s="1" t="n">
        <v>45232.0</v>
      </c>
      <c r="B694" s="2" t="n">
        <v>45233.01246527778</v>
      </c>
      <c r="C694" t="inlineStr">
        <is>
          <t>3140023012059158</t>
        </is>
      </c>
      <c r="D694" t="inlineStr">
        <is>
          <t>POS0012</t>
        </is>
      </c>
      <c r="E694" t="inlineStr">
        <is>
          <t>51</t>
        </is>
      </c>
      <c r="F694" t="inlineStr">
        <is>
          <t>0023</t>
        </is>
      </c>
      <c r="G694" t="inlineStr">
        <is>
          <t>5309222147</t>
        </is>
      </c>
      <c r="H694" t="n">
        <v>421.0</v>
      </c>
      <c r="I694" t="n">
        <v>400.93</v>
      </c>
      <c r="J694" t="n">
        <v>363.79</v>
      </c>
      <c r="K694" t="inlineStr">
        <is>
          <t>sale</t>
        </is>
      </c>
      <c r="L694" t="inlineStr">
        <is>
          <t/>
        </is>
      </c>
      <c r="M694" t="inlineStr">
        <is>
          <t/>
        </is>
      </c>
      <c r="N694" t="n">
        <v>0.0</v>
      </c>
      <c r="O694" t="n">
        <v>0.0</v>
      </c>
      <c r="P694" t="n">
        <v>313.45</v>
      </c>
      <c r="Q694" t="n">
        <v>313.43</v>
      </c>
      <c r="R694" t="n">
        <v>37.14</v>
      </c>
      <c r="S694" t="n">
        <v>37.14</v>
      </c>
      <c r="T694" t="n">
        <v>4.01</v>
      </c>
      <c r="U694" t="n">
        <v>4.01</v>
      </c>
      <c r="V694" t="n">
        <v>65.48</v>
      </c>
      <c r="W694" t="n">
        <v>65.48</v>
      </c>
      <c r="X694" t="n">
        <v>5.26</v>
      </c>
      <c r="Y694" t="n">
        <v>5.26</v>
      </c>
      <c r="Z694" t="n">
        <v>12.73</v>
      </c>
      <c r="AA694" t="n">
        <v>12.74</v>
      </c>
      <c r="AB694" t="n">
        <v>20.04</v>
      </c>
      <c r="AC694" t="n">
        <v>20.05</v>
      </c>
      <c r="AD694" t="n">
        <v>20.069999999999993</v>
      </c>
      <c r="AE694" t="n">
        <v>0.01999999999998181</v>
      </c>
      <c r="AF694" t="n">
        <v>0.0</v>
      </c>
      <c r="AG694" t="n">
        <v>0.0</v>
      </c>
      <c r="AH694" t="n">
        <v>0.0</v>
      </c>
      <c r="AI694" t="n">
        <v>0.0</v>
      </c>
      <c r="AJ694" t="n">
        <v>-0.009999999999999787</v>
      </c>
      <c r="AK694" t="n">
        <v>-0.010000000000001563</v>
      </c>
      <c r="AL694" t="inlineStr">
        <is>
          <t>unreconciled</t>
        </is>
      </c>
      <c r="AM694" t="inlineStr">
        <is>
          <t>Order Amount Mismatch (POS&gt;3PO)</t>
        </is>
      </c>
      <c r="AN694" t="n">
        <v>20.07</v>
      </c>
      <c r="AO694" t="n">
        <f>ROUND(P694*100/H694,2)</f>
        <v>0.0</v>
      </c>
      <c r="AP694" t="n">
        <f>ROUND(Q694*100/I694,2)</f>
        <v>0.0</v>
      </c>
      <c r="AQ694"/>
      <c r="AR694"/>
      <c r="AS694" t="n">
        <v>0.0</v>
      </c>
    </row>
    <row r="695">
      <c r="A695" s="1" t="n">
        <v>45234.0</v>
      </c>
      <c r="B695" s="2" t="n">
        <v>45234.66150462963</v>
      </c>
      <c r="C695" t="inlineStr">
        <is>
          <t>3140094012085556</t>
        </is>
      </c>
      <c r="D695" t="inlineStr">
        <is>
          <t>POS0012</t>
        </is>
      </c>
      <c r="E695" t="inlineStr">
        <is>
          <t>71</t>
        </is>
      </c>
      <c r="F695" t="inlineStr">
        <is>
          <t>0094</t>
        </is>
      </c>
      <c r="G695" t="inlineStr">
        <is>
          <t>5309245320</t>
        </is>
      </c>
      <c r="H695" t="n">
        <v>307.0</v>
      </c>
      <c r="I695" t="n">
        <v>292.38</v>
      </c>
      <c r="J695" t="n">
        <v>255.24</v>
      </c>
      <c r="K695" t="inlineStr">
        <is>
          <t>sale</t>
        </is>
      </c>
      <c r="L695" t="inlineStr">
        <is>
          <t/>
        </is>
      </c>
      <c r="M695" t="inlineStr">
        <is>
          <t/>
        </is>
      </c>
      <c r="N695" t="n">
        <v>0.0</v>
      </c>
      <c r="O695" t="n">
        <v>0.0</v>
      </c>
      <c r="P695" t="n">
        <v>230.72</v>
      </c>
      <c r="Q695" t="n">
        <v>230.72</v>
      </c>
      <c r="R695" t="n">
        <v>37.14</v>
      </c>
      <c r="S695" t="n">
        <v>37.14</v>
      </c>
      <c r="T695" t="n">
        <v>2.92</v>
      </c>
      <c r="U695" t="n">
        <v>2.92</v>
      </c>
      <c r="V695" t="n">
        <v>45.94</v>
      </c>
      <c r="W695" t="n">
        <v>45.94</v>
      </c>
      <c r="X695" t="n">
        <v>3.84</v>
      </c>
      <c r="Y695" t="n">
        <v>3.84</v>
      </c>
      <c r="Z695" t="n">
        <v>8.96</v>
      </c>
      <c r="AA695" t="n">
        <v>8.96</v>
      </c>
      <c r="AB695" t="n">
        <v>14.62</v>
      </c>
      <c r="AC695" t="n">
        <v>14.62</v>
      </c>
      <c r="AD695" t="n">
        <v>14.620000000000005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inlineStr">
        <is>
          <t>unreconciled</t>
        </is>
      </c>
      <c r="AM695" t="inlineStr">
        <is>
          <t>Order Amount Mismatch (POS&gt;3PO)</t>
        </is>
      </c>
      <c r="AN695" t="n">
        <v>14.62</v>
      </c>
      <c r="AO695" t="n">
        <f>ROUND(P695*100/H695,2)</f>
        <v>0.0</v>
      </c>
      <c r="AP695" t="n">
        <f>ROUND(Q695*100/I695,2)</f>
        <v>0.0</v>
      </c>
      <c r="AQ695"/>
      <c r="AR695"/>
      <c r="AS695" t="n">
        <v>0.0</v>
      </c>
    </row>
    <row r="696">
      <c r="A696" s="1" t="n">
        <v>45233.0</v>
      </c>
      <c r="B696" s="2" t="n">
        <v>45233.78936342592</v>
      </c>
      <c r="C696" t="inlineStr">
        <is>
          <t>3140023012059289</t>
        </is>
      </c>
      <c r="D696" t="inlineStr">
        <is>
          <t>POS0012</t>
        </is>
      </c>
      <c r="E696" t="inlineStr">
        <is>
          <t>82</t>
        </is>
      </c>
      <c r="F696" t="inlineStr">
        <is>
          <t>0023</t>
        </is>
      </c>
      <c r="G696" t="inlineStr">
        <is>
          <t>5309252438</t>
        </is>
      </c>
      <c r="H696" t="n">
        <v>183.0</v>
      </c>
      <c r="I696" t="n">
        <v>174.29</v>
      </c>
      <c r="J696" t="n">
        <v>137.15</v>
      </c>
      <c r="K696" t="inlineStr">
        <is>
          <t>sale</t>
        </is>
      </c>
      <c r="L696" t="inlineStr">
        <is>
          <t/>
        </is>
      </c>
      <c r="M696" t="inlineStr">
        <is>
          <t/>
        </is>
      </c>
      <c r="N696" t="n">
        <v>0.0</v>
      </c>
      <c r="O696" t="n">
        <v>0.0</v>
      </c>
      <c r="P696" t="n">
        <v>140.71</v>
      </c>
      <c r="Q696" t="n">
        <v>140.72</v>
      </c>
      <c r="R696" t="n">
        <v>37.14</v>
      </c>
      <c r="S696" t="n">
        <v>37.14</v>
      </c>
      <c r="T696" t="n">
        <v>1.74</v>
      </c>
      <c r="U696" t="n">
        <v>1.74</v>
      </c>
      <c r="V696" t="n">
        <v>24.69</v>
      </c>
      <c r="W696" t="n">
        <v>24.69</v>
      </c>
      <c r="X696" t="n">
        <v>2.29</v>
      </c>
      <c r="Y696" t="n">
        <v>2.29</v>
      </c>
      <c r="Z696" t="n">
        <v>4.86</v>
      </c>
      <c r="AA696" t="n">
        <v>4.85</v>
      </c>
      <c r="AB696" t="n">
        <v>8.72</v>
      </c>
      <c r="AC696" t="n">
        <v>8.72</v>
      </c>
      <c r="AD696" t="n">
        <v>8.710000000000008</v>
      </c>
      <c r="AE696" t="n">
        <v>-0.009999999999990905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0.010000000000000675</v>
      </c>
      <c r="AK696" t="n">
        <v>0.0</v>
      </c>
      <c r="AL696" t="inlineStr">
        <is>
          <t>unreconciled</t>
        </is>
      </c>
      <c r="AM696" t="inlineStr">
        <is>
          <t>Order Amount Mismatch (POS&gt;3PO)</t>
        </is>
      </c>
      <c r="AN696" t="n">
        <v>8.71</v>
      </c>
      <c r="AO696" t="n">
        <f>ROUND(P696*100/H696,2)</f>
        <v>0.0</v>
      </c>
      <c r="AP696" t="n">
        <f>ROUND(Q696*100/I696,2)</f>
        <v>0.0</v>
      </c>
      <c r="AQ696"/>
      <c r="AR696"/>
      <c r="AS696" t="n">
        <v>0.0</v>
      </c>
    </row>
    <row r="697">
      <c r="A697" s="1" t="n">
        <v>45232.0</v>
      </c>
      <c r="B697" s="2" t="n">
        <v>45232.481886574074</v>
      </c>
      <c r="C697" t="inlineStr">
        <is>
          <t>3140094012084654</t>
        </is>
      </c>
      <c r="D697" t="inlineStr">
        <is>
          <t>POS0012</t>
        </is>
      </c>
      <c r="E697" t="inlineStr">
        <is>
          <t>68</t>
        </is>
      </c>
      <c r="F697" t="inlineStr">
        <is>
          <t>0094</t>
        </is>
      </c>
      <c r="G697" t="inlineStr">
        <is>
          <t>5309258775</t>
        </is>
      </c>
      <c r="H697" t="n">
        <v>487.0</v>
      </c>
      <c r="I697" t="n">
        <v>463.81</v>
      </c>
      <c r="J697" t="n">
        <v>426.67</v>
      </c>
      <c r="K697" t="inlineStr">
        <is>
          <t>sale</t>
        </is>
      </c>
      <c r="L697" t="inlineStr">
        <is>
          <t/>
        </is>
      </c>
      <c r="M697" t="inlineStr">
        <is>
          <t/>
        </is>
      </c>
      <c r="N697" t="n">
        <v>0.0</v>
      </c>
      <c r="O697" t="n">
        <v>0.0</v>
      </c>
      <c r="P697" t="n">
        <v>361.36</v>
      </c>
      <c r="Q697" t="n">
        <v>361.35</v>
      </c>
      <c r="R697" t="n">
        <v>37.14</v>
      </c>
      <c r="S697" t="n">
        <v>37.14</v>
      </c>
      <c r="T697" t="n">
        <v>4.64</v>
      </c>
      <c r="U697" t="n">
        <v>4.64</v>
      </c>
      <c r="V697" t="n">
        <v>76.8</v>
      </c>
      <c r="W697" t="n">
        <v>76.8</v>
      </c>
      <c r="X697" t="n">
        <v>6.09</v>
      </c>
      <c r="Y697" t="n">
        <v>6.09</v>
      </c>
      <c r="Z697" t="n">
        <v>14.92</v>
      </c>
      <c r="AA697" t="n">
        <v>14.92</v>
      </c>
      <c r="AB697" t="n">
        <v>23.2</v>
      </c>
      <c r="AC697" t="n">
        <v>23.19</v>
      </c>
      <c r="AD697" t="n">
        <v>23.189999999999998</v>
      </c>
      <c r="AE697" t="n">
        <v>0.009999999999990905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0.00999999999999801</v>
      </c>
      <c r="AL697" t="inlineStr">
        <is>
          <t>unreconciled</t>
        </is>
      </c>
      <c r="AM697" t="inlineStr">
        <is>
          <t>Order Amount Mismatch (POS&gt;3PO)</t>
        </is>
      </c>
      <c r="AN697" t="n">
        <v>23.19</v>
      </c>
      <c r="AO697" t="n">
        <f>ROUND(P697*100/H697,2)</f>
        <v>0.0</v>
      </c>
      <c r="AP697" t="n">
        <f>ROUND(Q697*100/I697,2)</f>
        <v>0.0</v>
      </c>
      <c r="AQ697"/>
      <c r="AR697"/>
      <c r="AS697" t="n">
        <v>0.0</v>
      </c>
    </row>
    <row r="698">
      <c r="A698" s="1" t="n">
        <v>45232.0</v>
      </c>
      <c r="B698" s="2" t="n">
        <v>45232.629953703705</v>
      </c>
      <c r="C698" t="inlineStr">
        <is>
          <t>3140094012084741</t>
        </is>
      </c>
      <c r="D698" t="inlineStr">
        <is>
          <t>POS0012</t>
        </is>
      </c>
      <c r="E698" t="inlineStr">
        <is>
          <t>56</t>
        </is>
      </c>
      <c r="F698" t="inlineStr">
        <is>
          <t>0094</t>
        </is>
      </c>
      <c r="G698" t="inlineStr">
        <is>
          <t>5309266974</t>
        </is>
      </c>
      <c r="H698" t="n">
        <v>334.0</v>
      </c>
      <c r="I698" t="n">
        <v>318.09</v>
      </c>
      <c r="J698" t="n">
        <v>280.95</v>
      </c>
      <c r="K698" t="inlineStr">
        <is>
          <t>sale</t>
        </is>
      </c>
      <c r="L698" t="inlineStr">
        <is>
          <t/>
        </is>
      </c>
      <c r="M698" t="inlineStr">
        <is>
          <t/>
        </is>
      </c>
      <c r="N698" t="n">
        <v>0.0</v>
      </c>
      <c r="O698" t="n">
        <v>0.0</v>
      </c>
      <c r="P698" t="n">
        <v>250.32</v>
      </c>
      <c r="Q698" t="n">
        <v>250.3</v>
      </c>
      <c r="R698" t="n">
        <v>37.14</v>
      </c>
      <c r="S698" t="n">
        <v>37.14</v>
      </c>
      <c r="T698" t="n">
        <v>3.18</v>
      </c>
      <c r="U698" t="n">
        <v>3.18</v>
      </c>
      <c r="V698" t="n">
        <v>50.57</v>
      </c>
      <c r="W698" t="n">
        <v>50.57</v>
      </c>
      <c r="X698" t="n">
        <v>4.17</v>
      </c>
      <c r="Y698" t="n">
        <v>4.18</v>
      </c>
      <c r="Z698" t="n">
        <v>9.85</v>
      </c>
      <c r="AA698" t="n">
        <v>9.85</v>
      </c>
      <c r="AB698" t="n">
        <v>15.9</v>
      </c>
      <c r="AC698" t="n">
        <v>15.91</v>
      </c>
      <c r="AD698" t="n">
        <v>15.910000000000025</v>
      </c>
      <c r="AE698" t="n">
        <v>0.01999999999998181</v>
      </c>
      <c r="AF698" t="n">
        <v>0.0</v>
      </c>
      <c r="AG698" t="n">
        <v>0.0</v>
      </c>
      <c r="AH698" t="n">
        <v>0.0</v>
      </c>
      <c r="AI698" t="n">
        <v>-0.009999999999999787</v>
      </c>
      <c r="AJ698" t="n">
        <v>0.0</v>
      </c>
      <c r="AK698" t="n">
        <v>-0.009999999999999787</v>
      </c>
      <c r="AL698" t="inlineStr">
        <is>
          <t>unreconciled</t>
        </is>
      </c>
      <c r="AM698" t="inlineStr">
        <is>
          <t>Order Amount Mismatch (POS&gt;3PO)</t>
        </is>
      </c>
      <c r="AN698" t="n">
        <v>15.91</v>
      </c>
      <c r="AO698" t="n">
        <f>ROUND(P698*100/H698,2)</f>
        <v>0.0</v>
      </c>
      <c r="AP698" t="n">
        <f>ROUND(Q698*100/I698,2)</f>
        <v>0.0</v>
      </c>
      <c r="AQ698"/>
      <c r="AR698"/>
      <c r="AS698" t="n">
        <v>0.0</v>
      </c>
    </row>
    <row r="699">
      <c r="A699" s="1" t="n">
        <v>45232.0</v>
      </c>
      <c r="B699" s="2" t="n">
        <v>45232.564247685186</v>
      </c>
      <c r="C699" t="inlineStr">
        <is>
          <t>3140094012084690</t>
        </is>
      </c>
      <c r="D699" t="inlineStr">
        <is>
          <t>POS0012</t>
        </is>
      </c>
      <c r="E699" t="inlineStr">
        <is>
          <t>04</t>
        </is>
      </c>
      <c r="F699" t="inlineStr">
        <is>
          <t>0094</t>
        </is>
      </c>
      <c r="G699" t="inlineStr">
        <is>
          <t>5309274501</t>
        </is>
      </c>
      <c r="H699" t="n">
        <v>279.0</v>
      </c>
      <c r="I699" t="n">
        <v>265.71</v>
      </c>
      <c r="J699" t="n">
        <v>228.57</v>
      </c>
      <c r="K699" t="inlineStr">
        <is>
          <t>sale</t>
        </is>
      </c>
      <c r="L699" t="inlineStr">
        <is>
          <t/>
        </is>
      </c>
      <c r="M699" t="inlineStr">
        <is>
          <t/>
        </is>
      </c>
      <c r="N699" t="n">
        <v>0.0</v>
      </c>
      <c r="O699" t="n">
        <v>0.0</v>
      </c>
      <c r="P699" t="n">
        <v>210.39</v>
      </c>
      <c r="Q699" t="n">
        <v>210.37</v>
      </c>
      <c r="R699" t="n">
        <v>37.14</v>
      </c>
      <c r="S699" t="n">
        <v>37.14</v>
      </c>
      <c r="T699" t="n">
        <v>2.66</v>
      </c>
      <c r="U699" t="n">
        <v>2.66</v>
      </c>
      <c r="V699" t="n">
        <v>41.14</v>
      </c>
      <c r="W699" t="n">
        <v>41.14</v>
      </c>
      <c r="X699" t="n">
        <v>3.49</v>
      </c>
      <c r="Y699" t="n">
        <v>3.49</v>
      </c>
      <c r="Z699" t="n">
        <v>8.03</v>
      </c>
      <c r="AA699" t="n">
        <v>8.04</v>
      </c>
      <c r="AB699" t="n">
        <v>13.28</v>
      </c>
      <c r="AC699" t="n">
        <v>13.29</v>
      </c>
      <c r="AD699" t="n">
        <v>13.29000000000002</v>
      </c>
      <c r="AE699" t="n">
        <v>0.01999999999998181</v>
      </c>
      <c r="AF699" t="n">
        <v>0.0</v>
      </c>
      <c r="AG699" t="n">
        <v>0.0</v>
      </c>
      <c r="AH699" t="n">
        <v>0.0</v>
      </c>
      <c r="AI699" t="n">
        <v>0.0</v>
      </c>
      <c r="AJ699" t="n">
        <v>-0.009999999999999787</v>
      </c>
      <c r="AK699" t="n">
        <v>-0.009999999999999787</v>
      </c>
      <c r="AL699" t="inlineStr">
        <is>
          <t>unreconciled</t>
        </is>
      </c>
      <c r="AM699" t="inlineStr">
        <is>
          <t>Order Amount Mismatch (POS&gt;3PO)</t>
        </is>
      </c>
      <c r="AN699" t="n">
        <v>13.29</v>
      </c>
      <c r="AO699" t="n">
        <f>ROUND(P699*100/H699,2)</f>
        <v>0.0</v>
      </c>
      <c r="AP699" t="n">
        <f>ROUND(Q699*100/I699,2)</f>
        <v>0.0</v>
      </c>
      <c r="AQ699"/>
      <c r="AR699"/>
      <c r="AS699" t="n">
        <v>0.0</v>
      </c>
    </row>
    <row r="700">
      <c r="A700" s="1" t="n">
        <v>45231.0</v>
      </c>
      <c r="B700" s="2" t="n">
        <v>45231.91490740741</v>
      </c>
      <c r="C700" t="inlineStr">
        <is>
          <t>3140023012058843</t>
        </is>
      </c>
      <c r="D700" t="inlineStr">
        <is>
          <t>POS0012</t>
        </is>
      </c>
      <c r="E700" t="inlineStr">
        <is>
          <t>37</t>
        </is>
      </c>
      <c r="F700" t="inlineStr">
        <is>
          <t>0023</t>
        </is>
      </c>
      <c r="G700" t="inlineStr">
        <is>
          <t>5309297073</t>
        </is>
      </c>
      <c r="H700" t="n">
        <v>559.0</v>
      </c>
      <c r="I700" t="n">
        <v>532.37</v>
      </c>
      <c r="J700" t="n">
        <v>495.23</v>
      </c>
      <c r="K700" t="inlineStr">
        <is>
          <t>sale</t>
        </is>
      </c>
      <c r="L700" t="inlineStr">
        <is>
          <t/>
        </is>
      </c>
      <c r="M700" t="inlineStr">
        <is>
          <t/>
        </is>
      </c>
      <c r="N700" t="n">
        <v>0.0</v>
      </c>
      <c r="O700" t="n">
        <v>0.0</v>
      </c>
      <c r="P700" t="n">
        <v>413.62</v>
      </c>
      <c r="Q700" t="n">
        <v>413.61</v>
      </c>
      <c r="R700" t="n">
        <v>37.14</v>
      </c>
      <c r="S700" t="n">
        <v>37.14</v>
      </c>
      <c r="T700" t="n">
        <v>5.32</v>
      </c>
      <c r="U700" t="n">
        <v>5.32</v>
      </c>
      <c r="V700" t="n">
        <v>89.14</v>
      </c>
      <c r="W700" t="n">
        <v>89.14</v>
      </c>
      <c r="X700" t="n">
        <v>6.99</v>
      </c>
      <c r="Y700" t="n">
        <v>6.99</v>
      </c>
      <c r="Z700" t="n">
        <v>17.3</v>
      </c>
      <c r="AA700" t="n">
        <v>17.31</v>
      </c>
      <c r="AB700" t="n">
        <v>26.62</v>
      </c>
      <c r="AC700" t="n">
        <v>26.62</v>
      </c>
      <c r="AD700" t="n">
        <v>26.629999999999995</v>
      </c>
      <c r="AE700" t="n">
        <v>0.009999999999990905</v>
      </c>
      <c r="AF700" t="n">
        <v>0.0</v>
      </c>
      <c r="AG700" t="n">
        <v>0.0</v>
      </c>
      <c r="AH700" t="n">
        <v>0.0</v>
      </c>
      <c r="AI700" t="n">
        <v>0.0</v>
      </c>
      <c r="AJ700" t="n">
        <v>-0.00999999999999801</v>
      </c>
      <c r="AK700" t="n">
        <v>0.0</v>
      </c>
      <c r="AL700" t="inlineStr">
        <is>
          <t>unreconciled</t>
        </is>
      </c>
      <c r="AM700" t="inlineStr">
        <is>
          <t>Order Amount Mismatch (POS&gt;3PO)</t>
        </is>
      </c>
      <c r="AN700" t="n">
        <v>26.63</v>
      </c>
      <c r="AO700" t="n">
        <f>ROUND(P700*100/H700,2)</f>
        <v>0.0</v>
      </c>
      <c r="AP700" t="n">
        <f>ROUND(Q700*100/I700,2)</f>
        <v>0.0</v>
      </c>
      <c r="AQ700"/>
      <c r="AR700"/>
      <c r="AS700" t="n">
        <v>0.0</v>
      </c>
    </row>
    <row r="701">
      <c r="A701" s="1" t="n">
        <v>45232.0</v>
      </c>
      <c r="B701" s="2" t="n">
        <v>45232.378020833334</v>
      </c>
      <c r="C701" t="inlineStr">
        <is>
          <t>3140023012058919</t>
        </is>
      </c>
      <c r="D701" t="inlineStr">
        <is>
          <t>POS0012</t>
        </is>
      </c>
      <c r="E701" t="inlineStr">
        <is>
          <t>13</t>
        </is>
      </c>
      <c r="F701" t="inlineStr">
        <is>
          <t>0023</t>
        </is>
      </c>
      <c r="G701" t="inlineStr">
        <is>
          <t>5309301177</t>
        </is>
      </c>
      <c r="H701" t="n">
        <v>925.0</v>
      </c>
      <c r="I701" t="n">
        <v>880.94</v>
      </c>
      <c r="J701" t="n">
        <v>843.8</v>
      </c>
      <c r="K701" t="inlineStr">
        <is>
          <t>sale</t>
        </is>
      </c>
      <c r="L701" t="inlineStr">
        <is>
          <t/>
        </is>
      </c>
      <c r="M701" t="inlineStr">
        <is>
          <t/>
        </is>
      </c>
      <c r="N701" t="n">
        <v>0.0</v>
      </c>
      <c r="O701" t="n">
        <v>0.0</v>
      </c>
      <c r="P701" t="n">
        <v>679.27</v>
      </c>
      <c r="Q701" t="n">
        <v>679.26</v>
      </c>
      <c r="R701" t="n">
        <v>37.14</v>
      </c>
      <c r="S701" t="n">
        <v>37.14</v>
      </c>
      <c r="T701" t="n">
        <v>8.81</v>
      </c>
      <c r="U701" t="n">
        <v>8.81</v>
      </c>
      <c r="V701" t="n">
        <v>151.88</v>
      </c>
      <c r="W701" t="n">
        <v>151.88</v>
      </c>
      <c r="X701" t="n">
        <v>11.56</v>
      </c>
      <c r="Y701" t="n">
        <v>11.56</v>
      </c>
      <c r="Z701" t="n">
        <v>29.42</v>
      </c>
      <c r="AA701" t="n">
        <v>29.42</v>
      </c>
      <c r="AB701" t="n">
        <v>44.04</v>
      </c>
      <c r="AC701" t="n">
        <v>44.05</v>
      </c>
      <c r="AD701" t="n">
        <v>44.059999999999945</v>
      </c>
      <c r="AE701" t="n">
        <v>0.009999999999990905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-0.00999999999999801</v>
      </c>
      <c r="AL701" t="inlineStr">
        <is>
          <t>unreconciled</t>
        </is>
      </c>
      <c r="AM701" t="inlineStr">
        <is>
          <t>Order Amount Mismatch (POS&gt;3PO)</t>
        </is>
      </c>
      <c r="AN701" t="n">
        <v>44.06</v>
      </c>
      <c r="AO701" t="n">
        <f>ROUND(P701*100/H701,2)</f>
        <v>0.0</v>
      </c>
      <c r="AP701" t="n">
        <f>ROUND(Q701*100/I701,2)</f>
        <v>0.0</v>
      </c>
      <c r="AQ701"/>
      <c r="AR701"/>
      <c r="AS701" t="n">
        <v>0.0</v>
      </c>
    </row>
    <row r="702">
      <c r="A702" s="1" t="n">
        <v>45231.0</v>
      </c>
      <c r="B702" s="2" t="n">
        <v>45231.91341435185</v>
      </c>
      <c r="C702" t="inlineStr">
        <is>
          <t>3140094012084559</t>
        </is>
      </c>
      <c r="D702" t="inlineStr">
        <is>
          <t>POS0012</t>
        </is>
      </c>
      <c r="E702" t="inlineStr">
        <is>
          <t>73</t>
        </is>
      </c>
      <c r="F702" t="inlineStr">
        <is>
          <t>0094</t>
        </is>
      </c>
      <c r="G702" t="inlineStr">
        <is>
          <t>5309336916</t>
        </is>
      </c>
      <c r="H702" t="n">
        <v>377.0</v>
      </c>
      <c r="I702" t="n">
        <v>359.04</v>
      </c>
      <c r="J702" t="n">
        <v>321.9</v>
      </c>
      <c r="K702" t="inlineStr">
        <is>
          <t>sale</t>
        </is>
      </c>
      <c r="L702" t="inlineStr">
        <is>
          <t/>
        </is>
      </c>
      <c r="M702" t="inlineStr">
        <is>
          <t/>
        </is>
      </c>
      <c r="N702" t="n">
        <v>0.0</v>
      </c>
      <c r="O702" t="n">
        <v>0.0</v>
      </c>
      <c r="P702" t="n">
        <v>281.52</v>
      </c>
      <c r="Q702" t="n">
        <v>281.49</v>
      </c>
      <c r="R702" t="n">
        <v>37.14</v>
      </c>
      <c r="S702" t="n">
        <v>37.14</v>
      </c>
      <c r="T702" t="n">
        <v>3.59</v>
      </c>
      <c r="U702" t="n">
        <v>3.59</v>
      </c>
      <c r="V702" t="n">
        <v>57.94</v>
      </c>
      <c r="W702" t="n">
        <v>57.94</v>
      </c>
      <c r="X702" t="n">
        <v>4.71</v>
      </c>
      <c r="Y702" t="n">
        <v>4.71</v>
      </c>
      <c r="Z702" t="n">
        <v>11.28</v>
      </c>
      <c r="AA702" t="n">
        <v>11.28</v>
      </c>
      <c r="AB702" t="n">
        <v>17.96</v>
      </c>
      <c r="AC702" t="n">
        <v>17.95</v>
      </c>
      <c r="AD702" t="n">
        <v>17.95999999999998</v>
      </c>
      <c r="AE702" t="n">
        <v>0.029999999999972715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0.010000000000001563</v>
      </c>
      <c r="AL702" t="inlineStr">
        <is>
          <t>unreconciled</t>
        </is>
      </c>
      <c r="AM702" t="inlineStr">
        <is>
          <t>Order Amount Mismatch (POS&gt;3PO)</t>
        </is>
      </c>
      <c r="AN702" t="n">
        <v>17.96</v>
      </c>
      <c r="AO702" t="n">
        <f>ROUND(P702*100/H702,2)</f>
        <v>0.0</v>
      </c>
      <c r="AP702" t="n">
        <f>ROUND(Q702*100/I702,2)</f>
        <v>0.0</v>
      </c>
      <c r="AQ702"/>
      <c r="AR702"/>
      <c r="AS702" t="n">
        <v>0.0</v>
      </c>
    </row>
    <row r="703">
      <c r="A703" s="1" t="n">
        <v>45231.0</v>
      </c>
      <c r="B703" s="2" t="n">
        <v>45231.88600694444</v>
      </c>
      <c r="C703" t="inlineStr">
        <is>
          <t>3140094012084542</t>
        </is>
      </c>
      <c r="D703" t="inlineStr">
        <is>
          <t>POS0012</t>
        </is>
      </c>
      <c r="E703" t="inlineStr">
        <is>
          <t>56</t>
        </is>
      </c>
      <c r="F703" t="inlineStr">
        <is>
          <t>0094</t>
        </is>
      </c>
      <c r="G703" t="inlineStr">
        <is>
          <t>5309341762</t>
        </is>
      </c>
      <c r="H703" t="n">
        <v>721.0</v>
      </c>
      <c r="I703" t="n">
        <v>686.65</v>
      </c>
      <c r="J703" t="n">
        <v>649.51</v>
      </c>
      <c r="K703" t="inlineStr">
        <is>
          <t>sale</t>
        </is>
      </c>
      <c r="L703" t="inlineStr">
        <is>
          <t/>
        </is>
      </c>
      <c r="M703" t="inlineStr">
        <is>
          <t/>
        </is>
      </c>
      <c r="N703" t="n">
        <v>0.0</v>
      </c>
      <c r="O703" t="n">
        <v>0.0</v>
      </c>
      <c r="P703" t="n">
        <v>531.19</v>
      </c>
      <c r="Q703" t="n">
        <v>531.17</v>
      </c>
      <c r="R703" t="n">
        <v>37.14</v>
      </c>
      <c r="S703" t="n">
        <v>37.14</v>
      </c>
      <c r="T703" t="n">
        <v>6.87</v>
      </c>
      <c r="U703" t="n">
        <v>6.87</v>
      </c>
      <c r="V703" t="n">
        <v>116.91</v>
      </c>
      <c r="W703" t="n">
        <v>116.91</v>
      </c>
      <c r="X703" t="n">
        <v>9.01</v>
      </c>
      <c r="Y703" t="n">
        <v>9.01</v>
      </c>
      <c r="Z703" t="n">
        <v>22.67</v>
      </c>
      <c r="AA703" t="n">
        <v>22.66</v>
      </c>
      <c r="AB703" t="n">
        <v>34.34</v>
      </c>
      <c r="AC703" t="n">
        <v>34.33</v>
      </c>
      <c r="AD703" t="n">
        <v>34.35000000000002</v>
      </c>
      <c r="AE703" t="n">
        <v>0.020000000000095497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0.010000000000001563</v>
      </c>
      <c r="AK703" t="n">
        <v>0.010000000000005116</v>
      </c>
      <c r="AL703" t="inlineStr">
        <is>
          <t>unreconciled</t>
        </is>
      </c>
      <c r="AM703" t="inlineStr">
        <is>
          <t>Order Amount Mismatch (POS&gt;3PO)</t>
        </is>
      </c>
      <c r="AN703" t="n">
        <v>34.35</v>
      </c>
      <c r="AO703" t="n">
        <f>ROUND(P703*100/H703,2)</f>
        <v>0.0</v>
      </c>
      <c r="AP703" t="n">
        <f>ROUND(Q703*100/I703,2)</f>
        <v>0.0</v>
      </c>
      <c r="AQ703"/>
      <c r="AR703"/>
      <c r="AS703" t="n">
        <v>0.0</v>
      </c>
    </row>
    <row r="704">
      <c r="A704" s="1" t="n">
        <v>45231.0</v>
      </c>
      <c r="B704" s="2" t="n">
        <v>45231.91769675926</v>
      </c>
      <c r="C704" t="inlineStr">
        <is>
          <t>3140094012084564</t>
        </is>
      </c>
      <c r="D704" t="inlineStr">
        <is>
          <t>POS0012</t>
        </is>
      </c>
      <c r="E704" t="inlineStr">
        <is>
          <t>78</t>
        </is>
      </c>
      <c r="F704" t="inlineStr">
        <is>
          <t>0094</t>
        </is>
      </c>
      <c r="G704" t="inlineStr">
        <is>
          <t>5309362362</t>
        </is>
      </c>
      <c r="H704" t="n">
        <v>267.0</v>
      </c>
      <c r="I704" t="n">
        <v>254.28</v>
      </c>
      <c r="J704" t="n">
        <v>217.14</v>
      </c>
      <c r="K704" t="inlineStr">
        <is>
          <t>sale</t>
        </is>
      </c>
      <c r="L704" t="inlineStr">
        <is>
          <t/>
        </is>
      </c>
      <c r="M704" t="inlineStr">
        <is>
          <t/>
        </is>
      </c>
      <c r="N704" t="n">
        <v>0.0</v>
      </c>
      <c r="O704" t="n">
        <v>0.0</v>
      </c>
      <c r="P704" t="n">
        <v>201.67</v>
      </c>
      <c r="Q704" t="n">
        <v>201.67</v>
      </c>
      <c r="R704" t="n">
        <v>37.14</v>
      </c>
      <c r="S704" t="n">
        <v>37.14</v>
      </c>
      <c r="T704" t="n">
        <v>2.54</v>
      </c>
      <c r="U704" t="n">
        <v>2.54</v>
      </c>
      <c r="V704" t="n">
        <v>39.09</v>
      </c>
      <c r="W704" t="n">
        <v>39.09</v>
      </c>
      <c r="X704" t="n">
        <v>3.34</v>
      </c>
      <c r="Y704" t="n">
        <v>3.34</v>
      </c>
      <c r="Z704" t="n">
        <v>7.64</v>
      </c>
      <c r="AA704" t="n">
        <v>7.64</v>
      </c>
      <c r="AB704" t="n">
        <v>12.72</v>
      </c>
      <c r="AC704" t="n">
        <v>12.72</v>
      </c>
      <c r="AD704" t="n">
        <v>12.719999999999999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inlineStr">
        <is>
          <t>unreconciled</t>
        </is>
      </c>
      <c r="AM704" t="inlineStr">
        <is>
          <t>Order Amount Mismatch (POS&gt;3PO)</t>
        </is>
      </c>
      <c r="AN704" t="n">
        <v>12.72</v>
      </c>
      <c r="AO704" t="n">
        <f>ROUND(P704*100/H704,2)</f>
        <v>0.0</v>
      </c>
      <c r="AP704" t="n">
        <f>ROUND(Q704*100/I704,2)</f>
        <v>0.0</v>
      </c>
      <c r="AQ704"/>
      <c r="AR704"/>
      <c r="AS704" t="n">
        <v>0.0</v>
      </c>
    </row>
    <row r="705">
      <c r="A705" s="1" t="n">
        <v>45234.0</v>
      </c>
      <c r="B705" s="2" t="n">
        <v>45234.662256944444</v>
      </c>
      <c r="C705" t="inlineStr">
        <is>
          <t>3140094012085560</t>
        </is>
      </c>
      <c r="D705" t="inlineStr">
        <is>
          <t>POS0012</t>
        </is>
      </c>
      <c r="E705" t="inlineStr">
        <is>
          <t>75</t>
        </is>
      </c>
      <c r="F705" t="inlineStr">
        <is>
          <t>0094</t>
        </is>
      </c>
      <c r="G705" t="inlineStr">
        <is>
          <t>5309364188</t>
        </is>
      </c>
      <c r="H705" t="n">
        <v>629.0</v>
      </c>
      <c r="I705" t="n">
        <v>599.04</v>
      </c>
      <c r="J705" t="n">
        <v>561.9</v>
      </c>
      <c r="K705" t="inlineStr">
        <is>
          <t>sale</t>
        </is>
      </c>
      <c r="L705" t="inlineStr">
        <is>
          <t/>
        </is>
      </c>
      <c r="M705" t="inlineStr">
        <is>
          <t/>
        </is>
      </c>
      <c r="N705" t="n">
        <v>0.0</v>
      </c>
      <c r="O705" t="n">
        <v>0.0</v>
      </c>
      <c r="P705" t="n">
        <v>464.43</v>
      </c>
      <c r="Q705" t="n">
        <v>464.42</v>
      </c>
      <c r="R705" t="n">
        <v>37.14</v>
      </c>
      <c r="S705" t="n">
        <v>37.14</v>
      </c>
      <c r="T705" t="n">
        <v>5.99</v>
      </c>
      <c r="U705" t="n">
        <v>5.99</v>
      </c>
      <c r="V705" t="n">
        <v>101.14</v>
      </c>
      <c r="W705" t="n">
        <v>101.14</v>
      </c>
      <c r="X705" t="n">
        <v>7.86</v>
      </c>
      <c r="Y705" t="n">
        <v>7.86</v>
      </c>
      <c r="Z705" t="n">
        <v>19.62</v>
      </c>
      <c r="AA705" t="n">
        <v>19.62</v>
      </c>
      <c r="AB705" t="n">
        <v>29.96</v>
      </c>
      <c r="AC705" t="n">
        <v>29.95</v>
      </c>
      <c r="AD705" t="n">
        <v>29.960000000000036</v>
      </c>
      <c r="AE705" t="n">
        <v>0.009999999999990905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0.010000000000001563</v>
      </c>
      <c r="AL705" t="inlineStr">
        <is>
          <t>unreconciled</t>
        </is>
      </c>
      <c r="AM705" t="inlineStr">
        <is>
          <t>Order Amount Mismatch (POS&gt;3PO)</t>
        </is>
      </c>
      <c r="AN705" t="n">
        <v>29.96</v>
      </c>
      <c r="AO705" t="n">
        <f>ROUND(P705*100/H705,2)</f>
        <v>0.0</v>
      </c>
      <c r="AP705" t="n">
        <f>ROUND(Q705*100/I705,2)</f>
        <v>0.0</v>
      </c>
      <c r="AQ705"/>
      <c r="AR705"/>
      <c r="AS705" t="n">
        <v>0.0</v>
      </c>
    </row>
    <row r="706">
      <c r="A706" s="1" t="n">
        <v>45232.0</v>
      </c>
      <c r="B706" s="2" t="n">
        <v>45232.86277777778</v>
      </c>
      <c r="C706" t="inlineStr">
        <is>
          <t>3140094012084896</t>
        </is>
      </c>
      <c r="D706" t="inlineStr">
        <is>
          <t>POS0012</t>
        </is>
      </c>
      <c r="E706" t="inlineStr">
        <is>
          <t>11</t>
        </is>
      </c>
      <c r="F706" t="inlineStr">
        <is>
          <t>0094</t>
        </is>
      </c>
      <c r="G706" t="inlineStr">
        <is>
          <t>5309386684</t>
        </is>
      </c>
      <c r="H706" t="n">
        <v>399.0</v>
      </c>
      <c r="I706" t="n">
        <v>380.0</v>
      </c>
      <c r="J706" t="n">
        <v>342.86</v>
      </c>
      <c r="K706" t="inlineStr">
        <is>
          <t>sale</t>
        </is>
      </c>
      <c r="L706" t="inlineStr">
        <is>
          <t/>
        </is>
      </c>
      <c r="M706" t="inlineStr">
        <is>
          <t/>
        </is>
      </c>
      <c r="N706" t="n">
        <v>0.0</v>
      </c>
      <c r="O706" t="n">
        <v>0.0</v>
      </c>
      <c r="P706" t="n">
        <v>297.49</v>
      </c>
      <c r="Q706" t="n">
        <v>297.47</v>
      </c>
      <c r="R706" t="n">
        <v>37.14</v>
      </c>
      <c r="S706" t="n">
        <v>37.14</v>
      </c>
      <c r="T706" t="n">
        <v>3.8</v>
      </c>
      <c r="U706" t="n">
        <v>3.8</v>
      </c>
      <c r="V706" t="n">
        <v>61.71</v>
      </c>
      <c r="W706" t="n">
        <v>61.71</v>
      </c>
      <c r="X706" t="n">
        <v>4.99</v>
      </c>
      <c r="Y706" t="n">
        <v>4.99</v>
      </c>
      <c r="Z706" t="n">
        <v>12.01</v>
      </c>
      <c r="AA706" t="n">
        <v>12.01</v>
      </c>
      <c r="AB706" t="n">
        <v>19.0</v>
      </c>
      <c r="AC706" t="n">
        <v>19.0</v>
      </c>
      <c r="AD706" t="n">
        <v>19.0</v>
      </c>
      <c r="AE706" t="n">
        <v>0.01999999999998181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inlineStr">
        <is>
          <t>unreconciled</t>
        </is>
      </c>
      <c r="AM706" t="inlineStr">
        <is>
          <t>Order Amount Mismatch (POS&gt;3PO)</t>
        </is>
      </c>
      <c r="AN706" t="n">
        <v>19.0</v>
      </c>
      <c r="AO706" t="n">
        <f>ROUND(P706*100/H706,2)</f>
        <v>0.0</v>
      </c>
      <c r="AP706" t="n">
        <f>ROUND(Q706*100/I706,2)</f>
        <v>0.0</v>
      </c>
      <c r="AQ706"/>
      <c r="AR706"/>
      <c r="AS706" t="n">
        <v>0.0</v>
      </c>
    </row>
    <row r="707">
      <c r="A707" s="1" t="n">
        <v>45232.0</v>
      </c>
      <c r="B707" s="2" t="n">
        <v>45232.83186342593</v>
      </c>
      <c r="C707" t="inlineStr">
        <is>
          <t>3140023012059034</t>
        </is>
      </c>
      <c r="D707" t="inlineStr">
        <is>
          <t>POS0012</t>
        </is>
      </c>
      <c r="E707" t="inlineStr">
        <is>
          <t>28</t>
        </is>
      </c>
      <c r="F707" t="inlineStr">
        <is>
          <t>0023</t>
        </is>
      </c>
      <c r="G707" t="inlineStr">
        <is>
          <t>5309393408</t>
        </is>
      </c>
      <c r="H707" t="n">
        <v>308.0</v>
      </c>
      <c r="I707" t="n">
        <v>293.32</v>
      </c>
      <c r="J707" t="n">
        <v>256.18</v>
      </c>
      <c r="K707" t="inlineStr">
        <is>
          <t>sale</t>
        </is>
      </c>
      <c r="L707" t="inlineStr">
        <is>
          <t/>
        </is>
      </c>
      <c r="M707" t="inlineStr">
        <is>
          <t/>
        </is>
      </c>
      <c r="N707" t="n">
        <v>0.0</v>
      </c>
      <c r="O707" t="n">
        <v>0.0</v>
      </c>
      <c r="P707" t="n">
        <v>231.44</v>
      </c>
      <c r="Q707" t="n">
        <v>231.43</v>
      </c>
      <c r="R707" t="n">
        <v>37.14</v>
      </c>
      <c r="S707" t="n">
        <v>37.14</v>
      </c>
      <c r="T707" t="n">
        <v>2.93</v>
      </c>
      <c r="U707" t="n">
        <v>2.93</v>
      </c>
      <c r="V707" t="n">
        <v>46.11</v>
      </c>
      <c r="W707" t="n">
        <v>46.11</v>
      </c>
      <c r="X707" t="n">
        <v>3.85</v>
      </c>
      <c r="Y707" t="n">
        <v>3.85</v>
      </c>
      <c r="Z707" t="n">
        <v>8.99</v>
      </c>
      <c r="AA707" t="n">
        <v>8.99</v>
      </c>
      <c r="AB707" t="n">
        <v>14.66</v>
      </c>
      <c r="AC707" t="n">
        <v>14.67</v>
      </c>
      <c r="AD707" t="n">
        <v>14.680000000000007</v>
      </c>
      <c r="AE707" t="n">
        <v>0.009999999999990905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-0.009999999999999787</v>
      </c>
      <c r="AL707" t="inlineStr">
        <is>
          <t>unreconciled</t>
        </is>
      </c>
      <c r="AM707" t="inlineStr">
        <is>
          <t>Order Amount Mismatch (POS&gt;3PO)</t>
        </is>
      </c>
      <c r="AN707" t="n">
        <v>14.68</v>
      </c>
      <c r="AO707" t="n">
        <f>ROUND(P707*100/H707,2)</f>
        <v>0.0</v>
      </c>
      <c r="AP707" t="n">
        <f>ROUND(Q707*100/I707,2)</f>
        <v>0.0</v>
      </c>
      <c r="AQ707"/>
      <c r="AR707"/>
      <c r="AS707" t="n">
        <v>0.0</v>
      </c>
    </row>
    <row r="708">
      <c r="A708" s="1" t="n">
        <v>45232.0</v>
      </c>
      <c r="B708" s="2" t="n">
        <v>45232.574270833335</v>
      </c>
      <c r="C708" t="inlineStr">
        <is>
          <t>3140094012084699</t>
        </is>
      </c>
      <c r="D708" t="inlineStr">
        <is>
          <t>POS0012</t>
        </is>
      </c>
      <c r="E708" t="inlineStr">
        <is>
          <t>13</t>
        </is>
      </c>
      <c r="F708" t="inlineStr">
        <is>
          <t>0094</t>
        </is>
      </c>
      <c r="G708" t="inlineStr">
        <is>
          <t>5309401578</t>
        </is>
      </c>
      <c r="H708" t="n">
        <v>223.0</v>
      </c>
      <c r="I708" t="n">
        <v>212.38</v>
      </c>
      <c r="J708" t="n">
        <v>175.24</v>
      </c>
      <c r="K708" t="inlineStr">
        <is>
          <t>sale</t>
        </is>
      </c>
      <c r="L708" t="inlineStr">
        <is>
          <t/>
        </is>
      </c>
      <c r="M708" t="inlineStr">
        <is>
          <t/>
        </is>
      </c>
      <c r="N708" t="n">
        <v>0.0</v>
      </c>
      <c r="O708" t="n">
        <v>0.0</v>
      </c>
      <c r="P708" t="n">
        <v>169.75</v>
      </c>
      <c r="Q708" t="n">
        <v>169.75</v>
      </c>
      <c r="R708" t="n">
        <v>37.14</v>
      </c>
      <c r="S708" t="n">
        <v>37.14</v>
      </c>
      <c r="T708" t="n">
        <v>2.12</v>
      </c>
      <c r="U708" t="n">
        <v>2.12</v>
      </c>
      <c r="V708" t="n">
        <v>31.54</v>
      </c>
      <c r="W708" t="n">
        <v>31.54</v>
      </c>
      <c r="X708" t="n">
        <v>2.79</v>
      </c>
      <c r="Y708" t="n">
        <v>2.79</v>
      </c>
      <c r="Z708" t="n">
        <v>6.18</v>
      </c>
      <c r="AA708" t="n">
        <v>6.18</v>
      </c>
      <c r="AB708" t="n">
        <v>10.62</v>
      </c>
      <c r="AC708" t="n">
        <v>10.62</v>
      </c>
      <c r="AD708" t="n">
        <v>10.620000000000005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inlineStr">
        <is>
          <t>unreconciled</t>
        </is>
      </c>
      <c r="AM708" t="inlineStr">
        <is>
          <t>Order Amount Mismatch (POS&gt;3PO)</t>
        </is>
      </c>
      <c r="AN708" t="n">
        <v>10.62</v>
      </c>
      <c r="AO708" t="n">
        <f>ROUND(P708*100/H708,2)</f>
        <v>0.0</v>
      </c>
      <c r="AP708" t="n">
        <f>ROUND(Q708*100/I708,2)</f>
        <v>0.0</v>
      </c>
      <c r="AQ708"/>
      <c r="AR708"/>
      <c r="AS708" t="n">
        <v>0.0</v>
      </c>
    </row>
    <row r="709">
      <c r="A709" s="1" t="n">
        <v>45233.0</v>
      </c>
      <c r="B709" s="2" t="n">
        <v>45233.897314814814</v>
      </c>
      <c r="C709" t="inlineStr">
        <is>
          <t>3140094012085332</t>
        </is>
      </c>
      <c r="D709" t="inlineStr">
        <is>
          <t>POS0012</t>
        </is>
      </c>
      <c r="E709" t="inlineStr">
        <is>
          <t>47</t>
        </is>
      </c>
      <c r="F709" t="inlineStr">
        <is>
          <t>0094</t>
        </is>
      </c>
      <c r="G709" t="inlineStr">
        <is>
          <t>5309419263</t>
        </is>
      </c>
      <c r="H709" t="n">
        <v>209.0</v>
      </c>
      <c r="I709" t="n">
        <v>199.05</v>
      </c>
      <c r="J709" t="n">
        <v>161.91</v>
      </c>
      <c r="K709" t="inlineStr">
        <is>
          <t>sale</t>
        </is>
      </c>
      <c r="L709" t="inlineStr">
        <is>
          <t/>
        </is>
      </c>
      <c r="M709" t="inlineStr">
        <is>
          <t/>
        </is>
      </c>
      <c r="N709" t="n">
        <v>0.0</v>
      </c>
      <c r="O709" t="n">
        <v>0.0</v>
      </c>
      <c r="P709" t="n">
        <v>159.59</v>
      </c>
      <c r="Q709" t="n">
        <v>159.58</v>
      </c>
      <c r="R709" t="n">
        <v>37.14</v>
      </c>
      <c r="S709" t="n">
        <v>37.14</v>
      </c>
      <c r="T709" t="n">
        <v>1.99</v>
      </c>
      <c r="U709" t="n">
        <v>1.99</v>
      </c>
      <c r="V709" t="n">
        <v>29.14</v>
      </c>
      <c r="W709" t="n">
        <v>29.14</v>
      </c>
      <c r="X709" t="n">
        <v>2.61</v>
      </c>
      <c r="Y709" t="n">
        <v>2.61</v>
      </c>
      <c r="Z709" t="n">
        <v>5.72</v>
      </c>
      <c r="AA709" t="n">
        <v>5.72</v>
      </c>
      <c r="AB709" t="n">
        <v>9.96</v>
      </c>
      <c r="AC709" t="n">
        <v>9.95</v>
      </c>
      <c r="AD709" t="n">
        <v>9.949999999999989</v>
      </c>
      <c r="AE709" t="n">
        <v>0.009999999999990905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0.010000000000001563</v>
      </c>
      <c r="AL709" t="inlineStr">
        <is>
          <t>unreconciled</t>
        </is>
      </c>
      <c r="AM709" t="inlineStr">
        <is>
          <t>Order Amount Mismatch (POS&gt;3PO)</t>
        </is>
      </c>
      <c r="AN709" t="n">
        <v>9.95</v>
      </c>
      <c r="AO709" t="n">
        <f>ROUND(P709*100/H709,2)</f>
        <v>0.0</v>
      </c>
      <c r="AP709" t="n">
        <f>ROUND(Q709*100/I709,2)</f>
        <v>0.0</v>
      </c>
      <c r="AQ709"/>
      <c r="AR709"/>
      <c r="AS709" t="n">
        <v>0.0</v>
      </c>
    </row>
    <row r="710">
      <c r="A710" s="1" t="n">
        <v>45234.0</v>
      </c>
      <c r="B710" s="2" t="n">
        <v>45234.62938657407</v>
      </c>
      <c r="C710" t="inlineStr">
        <is>
          <t>3140023012059504</t>
        </is>
      </c>
      <c r="D710" t="inlineStr">
        <is>
          <t>POS0012</t>
        </is>
      </c>
      <c r="E710" t="inlineStr">
        <is>
          <t>96</t>
        </is>
      </c>
      <c r="F710" t="inlineStr">
        <is>
          <t>0023</t>
        </is>
      </c>
      <c r="G710" t="inlineStr">
        <is>
          <t>5309471198</t>
        </is>
      </c>
      <c r="H710" t="n">
        <v>473.0</v>
      </c>
      <c r="I710" t="n">
        <v>450.48</v>
      </c>
      <c r="J710" t="n">
        <v>413.34</v>
      </c>
      <c r="K710" t="inlineStr">
        <is>
          <t>sale</t>
        </is>
      </c>
      <c r="L710" t="inlineStr">
        <is>
          <t/>
        </is>
      </c>
      <c r="M710" t="inlineStr">
        <is>
          <t/>
        </is>
      </c>
      <c r="N710" t="n">
        <v>0.0</v>
      </c>
      <c r="O710" t="n">
        <v>0.0</v>
      </c>
      <c r="P710" t="n">
        <v>351.21</v>
      </c>
      <c r="Q710" t="n">
        <v>351.23</v>
      </c>
      <c r="R710" t="n">
        <v>37.14</v>
      </c>
      <c r="S710" t="n">
        <v>37.14</v>
      </c>
      <c r="T710" t="n">
        <v>4.5</v>
      </c>
      <c r="U710" t="n">
        <v>4.5</v>
      </c>
      <c r="V710" t="n">
        <v>74.4</v>
      </c>
      <c r="W710" t="n">
        <v>74.4</v>
      </c>
      <c r="X710" t="n">
        <v>5.91</v>
      </c>
      <c r="Y710" t="n">
        <v>5.91</v>
      </c>
      <c r="Z710" t="n">
        <v>14.46</v>
      </c>
      <c r="AA710" t="n">
        <v>14.45</v>
      </c>
      <c r="AB710" t="n">
        <v>22.52</v>
      </c>
      <c r="AC710" t="n">
        <v>22.53</v>
      </c>
      <c r="AD710" t="n">
        <v>22.519999999999982</v>
      </c>
      <c r="AE710" t="n">
        <v>-0.020000000000038654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0.010000000000001563</v>
      </c>
      <c r="AK710" t="n">
        <v>-0.010000000000001563</v>
      </c>
      <c r="AL710" t="inlineStr">
        <is>
          <t>unreconciled</t>
        </is>
      </c>
      <c r="AM710" t="inlineStr">
        <is>
          <t>Order Amount Mismatch (POS&gt;3PO)</t>
        </is>
      </c>
      <c r="AN710" t="n">
        <v>22.52</v>
      </c>
      <c r="AO710" t="n">
        <f>ROUND(P710*100/H710,2)</f>
        <v>0.0</v>
      </c>
      <c r="AP710" t="n">
        <f>ROUND(Q710*100/I710,2)</f>
        <v>0.0</v>
      </c>
      <c r="AQ710"/>
      <c r="AR710"/>
      <c r="AS710" t="n">
        <v>0.0</v>
      </c>
    </row>
    <row r="711">
      <c r="A711" s="1" t="n">
        <v>45232.0</v>
      </c>
      <c r="B711" s="2" t="n">
        <v>45232.96083333333</v>
      </c>
      <c r="C711" t="inlineStr">
        <is>
          <t>3140023012059109</t>
        </is>
      </c>
      <c r="D711" t="inlineStr">
        <is>
          <t>POS0012</t>
        </is>
      </c>
      <c r="E711" t="inlineStr">
        <is>
          <t>02</t>
        </is>
      </c>
      <c r="F711" t="inlineStr">
        <is>
          <t>0023</t>
        </is>
      </c>
      <c r="G711" t="inlineStr">
        <is>
          <t>5309478039</t>
        </is>
      </c>
      <c r="H711" t="n">
        <v>245.00000000000003</v>
      </c>
      <c r="I711" t="n">
        <v>233.33</v>
      </c>
      <c r="J711" t="n">
        <v>196.19</v>
      </c>
      <c r="K711" t="inlineStr">
        <is>
          <t>sale</t>
        </is>
      </c>
      <c r="L711" t="inlineStr">
        <is>
          <t/>
        </is>
      </c>
      <c r="M711" t="inlineStr">
        <is>
          <t/>
        </is>
      </c>
      <c r="N711" t="n">
        <v>0.0</v>
      </c>
      <c r="O711" t="n">
        <v>0.0</v>
      </c>
      <c r="P711" t="n">
        <v>185.72</v>
      </c>
      <c r="Q711" t="n">
        <v>185.71</v>
      </c>
      <c r="R711" t="n">
        <v>37.14</v>
      </c>
      <c r="S711" t="n">
        <v>37.14</v>
      </c>
      <c r="T711" t="n">
        <v>2.33</v>
      </c>
      <c r="U711" t="n">
        <v>2.33</v>
      </c>
      <c r="V711" t="n">
        <v>35.31</v>
      </c>
      <c r="W711" t="n">
        <v>35.31</v>
      </c>
      <c r="X711" t="n">
        <v>3.06</v>
      </c>
      <c r="Y711" t="n">
        <v>3.06</v>
      </c>
      <c r="Z711" t="n">
        <v>6.91</v>
      </c>
      <c r="AA711" t="n">
        <v>6.91</v>
      </c>
      <c r="AB711" t="n">
        <v>11.66</v>
      </c>
      <c r="AC711" t="n">
        <v>11.67</v>
      </c>
      <c r="AD711" t="n">
        <v>11.670000000000016</v>
      </c>
      <c r="AE711" t="n">
        <v>0.009999999999990905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-0.009999999999999787</v>
      </c>
      <c r="AL711" t="inlineStr">
        <is>
          <t>unreconciled</t>
        </is>
      </c>
      <c r="AM711" t="inlineStr">
        <is>
          <t>Order Amount Mismatch (POS&gt;3PO)</t>
        </is>
      </c>
      <c r="AN711" t="n">
        <v>11.67</v>
      </c>
      <c r="AO711" t="n">
        <f>ROUND(P711*100/H711,2)</f>
        <v>0.0</v>
      </c>
      <c r="AP711" t="n">
        <f>ROUND(Q711*100/I711,2)</f>
        <v>0.0</v>
      </c>
      <c r="AQ711"/>
      <c r="AR711"/>
      <c r="AS711" t="n">
        <v>0.0</v>
      </c>
    </row>
    <row r="712">
      <c r="A712" s="1" t="n">
        <v>45236.0</v>
      </c>
      <c r="B712" s="2" t="n">
        <v>45236.77175925926</v>
      </c>
      <c r="C712" t="inlineStr">
        <is>
          <t>3140094012086575</t>
        </is>
      </c>
      <c r="D712" t="inlineStr">
        <is>
          <t>POS0012</t>
        </is>
      </c>
      <c r="E712" t="inlineStr">
        <is>
          <t>90</t>
        </is>
      </c>
      <c r="F712" t="inlineStr">
        <is>
          <t>0094</t>
        </is>
      </c>
      <c r="G712" t="inlineStr">
        <is>
          <t>5309478757</t>
        </is>
      </c>
      <c r="H712" t="n">
        <v>333.0</v>
      </c>
      <c r="I712" t="n">
        <v>317.14</v>
      </c>
      <c r="J712" t="n">
        <v>280.0</v>
      </c>
      <c r="K712" t="inlineStr">
        <is>
          <t>sale</t>
        </is>
      </c>
      <c r="L712" t="inlineStr">
        <is>
          <t/>
        </is>
      </c>
      <c r="M712" t="inlineStr">
        <is>
          <t/>
        </is>
      </c>
      <c r="N712" t="n">
        <v>0.0</v>
      </c>
      <c r="O712" t="n">
        <v>0.0</v>
      </c>
      <c r="P712" t="n">
        <v>249.59</v>
      </c>
      <c r="Q712" t="n">
        <v>249.59</v>
      </c>
      <c r="R712" t="n">
        <v>37.14</v>
      </c>
      <c r="S712" t="n">
        <v>37.14</v>
      </c>
      <c r="T712" t="n">
        <v>3.17</v>
      </c>
      <c r="U712" t="n">
        <v>3.17</v>
      </c>
      <c r="V712" t="n">
        <v>50.4</v>
      </c>
      <c r="W712" t="n">
        <v>50.4</v>
      </c>
      <c r="X712" t="n">
        <v>4.16</v>
      </c>
      <c r="Y712" t="n">
        <v>4.16</v>
      </c>
      <c r="Z712" t="n">
        <v>9.82</v>
      </c>
      <c r="AA712" t="n">
        <v>9.82</v>
      </c>
      <c r="AB712" t="n">
        <v>15.86</v>
      </c>
      <c r="AC712" t="n">
        <v>15.86</v>
      </c>
      <c r="AD712" t="n">
        <v>15.860000000000014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inlineStr">
        <is>
          <t>unreconciled</t>
        </is>
      </c>
      <c r="AM712" t="inlineStr">
        <is>
          <t>Order Amount Mismatch (POS&gt;3PO)</t>
        </is>
      </c>
      <c r="AN712" t="n">
        <v>15.86</v>
      </c>
      <c r="AO712" t="n">
        <f>ROUND(P712*100/H712,2)</f>
        <v>0.0</v>
      </c>
      <c r="AP712" t="n">
        <f>ROUND(Q712*100/I712,2)</f>
        <v>0.0</v>
      </c>
      <c r="AQ712"/>
      <c r="AR712"/>
      <c r="AS712" t="n">
        <v>0.0</v>
      </c>
    </row>
    <row r="713">
      <c r="A713" s="1" t="n">
        <v>45232.0</v>
      </c>
      <c r="B713" s="2" t="n">
        <v>45232.75178240741</v>
      </c>
      <c r="C713" t="inlineStr">
        <is>
          <t>3140023012059004</t>
        </is>
      </c>
      <c r="D713" t="inlineStr">
        <is>
          <t>POS0012</t>
        </is>
      </c>
      <c r="E713" t="inlineStr">
        <is>
          <t>98</t>
        </is>
      </c>
      <c r="F713" t="inlineStr">
        <is>
          <t>0023</t>
        </is>
      </c>
      <c r="G713" t="inlineStr">
        <is>
          <t>5309488770</t>
        </is>
      </c>
      <c r="H713" t="n">
        <v>351.0</v>
      </c>
      <c r="I713" t="n">
        <v>334.26</v>
      </c>
      <c r="J713" t="n">
        <v>297.12</v>
      </c>
      <c r="K713" t="inlineStr">
        <is>
          <t>sale</t>
        </is>
      </c>
      <c r="L713" t="inlineStr">
        <is>
          <t/>
        </is>
      </c>
      <c r="M713" t="inlineStr">
        <is>
          <t/>
        </is>
      </c>
      <c r="N713" t="n">
        <v>0.0</v>
      </c>
      <c r="O713" t="n">
        <v>0.0</v>
      </c>
      <c r="P713" t="n">
        <v>262.63</v>
      </c>
      <c r="Q713" t="n">
        <v>262.62</v>
      </c>
      <c r="R713" t="n">
        <v>37.14</v>
      </c>
      <c r="S713" t="n">
        <v>37.14</v>
      </c>
      <c r="T713" t="n">
        <v>3.34</v>
      </c>
      <c r="U713" t="n">
        <v>3.34</v>
      </c>
      <c r="V713" t="n">
        <v>53.48</v>
      </c>
      <c r="W713" t="n">
        <v>53.48</v>
      </c>
      <c r="X713" t="n">
        <v>4.39</v>
      </c>
      <c r="Y713" t="n">
        <v>4.39</v>
      </c>
      <c r="Z713" t="n">
        <v>10.42</v>
      </c>
      <c r="AA713" t="n">
        <v>10.42</v>
      </c>
      <c r="AB713" t="n">
        <v>16.72</v>
      </c>
      <c r="AC713" t="n">
        <v>16.71</v>
      </c>
      <c r="AD713" t="n">
        <v>16.74000000000001</v>
      </c>
      <c r="AE713" t="n">
        <v>0.009999999999990905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0.00999999999999801</v>
      </c>
      <c r="AL713" t="inlineStr">
        <is>
          <t>unreconciled</t>
        </is>
      </c>
      <c r="AM713" t="inlineStr">
        <is>
          <t>Order Amount Mismatch (POS&gt;3PO)</t>
        </is>
      </c>
      <c r="AN713" t="n">
        <v>16.74</v>
      </c>
      <c r="AO713" t="n">
        <f>ROUND(P713*100/H713,2)</f>
        <v>0.0</v>
      </c>
      <c r="AP713" t="n">
        <f>ROUND(Q713*100/I713,2)</f>
        <v>0.0</v>
      </c>
      <c r="AQ713"/>
      <c r="AR713"/>
      <c r="AS713" t="n">
        <v>0.0</v>
      </c>
    </row>
    <row r="714">
      <c r="A714" s="1" t="n">
        <v>45232.0</v>
      </c>
      <c r="B714" s="2" t="n">
        <v>45232.790555555555</v>
      </c>
      <c r="C714" t="inlineStr">
        <is>
          <t>3140094012084839</t>
        </is>
      </c>
      <c r="D714" t="inlineStr">
        <is>
          <t>POS0012</t>
        </is>
      </c>
      <c r="E714" t="inlineStr">
        <is>
          <t>54</t>
        </is>
      </c>
      <c r="F714" t="inlineStr">
        <is>
          <t>0094</t>
        </is>
      </c>
      <c r="G714" t="inlineStr">
        <is>
          <t>5309491804</t>
        </is>
      </c>
      <c r="H714" t="n">
        <v>150.0</v>
      </c>
      <c r="I714" t="n">
        <v>142.85</v>
      </c>
      <c r="J714" t="n">
        <v>105.71</v>
      </c>
      <c r="K714" t="inlineStr">
        <is>
          <t>sale</t>
        </is>
      </c>
      <c r="L714" t="inlineStr">
        <is>
          <t/>
        </is>
      </c>
      <c r="M714" t="inlineStr">
        <is>
          <t/>
        </is>
      </c>
      <c r="N714" t="n">
        <v>0.0</v>
      </c>
      <c r="O714" t="n">
        <v>0.0</v>
      </c>
      <c r="P714" t="n">
        <v>116.76</v>
      </c>
      <c r="Q714" t="n">
        <v>116.75</v>
      </c>
      <c r="R714" t="n">
        <v>37.14</v>
      </c>
      <c r="S714" t="n">
        <v>37.14</v>
      </c>
      <c r="T714" t="n">
        <v>1.43</v>
      </c>
      <c r="U714" t="n">
        <v>1.43</v>
      </c>
      <c r="V714" t="n">
        <v>19.03</v>
      </c>
      <c r="W714" t="n">
        <v>19.03</v>
      </c>
      <c r="X714" t="n">
        <v>1.87</v>
      </c>
      <c r="Y714" t="n">
        <v>1.87</v>
      </c>
      <c r="Z714" t="n">
        <v>3.76</v>
      </c>
      <c r="AA714" t="n">
        <v>3.77</v>
      </c>
      <c r="AB714" t="n">
        <v>7.14</v>
      </c>
      <c r="AC714" t="n">
        <v>7.14</v>
      </c>
      <c r="AD714" t="n">
        <v>7.150000000000006</v>
      </c>
      <c r="AE714" t="n">
        <v>0.010000000000005116</v>
      </c>
      <c r="AF714" t="n">
        <v>0.0</v>
      </c>
      <c r="AG714" t="n">
        <v>0.0</v>
      </c>
      <c r="AH714" t="n">
        <v>0.0</v>
      </c>
      <c r="AI714" t="n">
        <v>0.0</v>
      </c>
      <c r="AJ714" t="n">
        <v>-0.010000000000000231</v>
      </c>
      <c r="AK714" t="n">
        <v>0.0</v>
      </c>
      <c r="AL714" t="inlineStr">
        <is>
          <t>unreconciled</t>
        </is>
      </c>
      <c r="AM714" t="inlineStr">
        <is>
          <t>Order Amount Mismatch (POS&gt;3PO)</t>
        </is>
      </c>
      <c r="AN714" t="n">
        <v>7.15</v>
      </c>
      <c r="AO714" t="n">
        <f>ROUND(P714*100/H714,2)</f>
        <v>0.0</v>
      </c>
      <c r="AP714" t="n">
        <f>ROUND(Q714*100/I714,2)</f>
        <v>0.0</v>
      </c>
      <c r="AQ714"/>
      <c r="AR714"/>
      <c r="AS714" t="n">
        <v>0.0</v>
      </c>
    </row>
    <row r="715">
      <c r="A715" s="1" t="n">
        <v>45232.0</v>
      </c>
      <c r="B715" s="2" t="n">
        <v>45232.7733912037</v>
      </c>
      <c r="C715" t="inlineStr">
        <is>
          <t>3140094012084830</t>
        </is>
      </c>
      <c r="D715" t="inlineStr">
        <is>
          <t>POS0012</t>
        </is>
      </c>
      <c r="E715" t="inlineStr">
        <is>
          <t>45</t>
        </is>
      </c>
      <c r="F715" t="inlineStr">
        <is>
          <t>0094</t>
        </is>
      </c>
      <c r="G715" t="inlineStr">
        <is>
          <t>5309497259</t>
        </is>
      </c>
      <c r="H715" t="n">
        <v>416.0</v>
      </c>
      <c r="I715" t="n">
        <v>396.18</v>
      </c>
      <c r="J715" t="n">
        <v>359.04</v>
      </c>
      <c r="K715" t="inlineStr">
        <is>
          <t>sale</t>
        </is>
      </c>
      <c r="L715" t="inlineStr">
        <is>
          <t/>
        </is>
      </c>
      <c r="M715" t="inlineStr">
        <is>
          <t/>
        </is>
      </c>
      <c r="N715" t="n">
        <v>0.0</v>
      </c>
      <c r="O715" t="n">
        <v>0.0</v>
      </c>
      <c r="P715" t="n">
        <v>309.82</v>
      </c>
      <c r="Q715" t="n">
        <v>309.83</v>
      </c>
      <c r="R715" t="n">
        <v>37.14</v>
      </c>
      <c r="S715" t="n">
        <v>37.14</v>
      </c>
      <c r="T715" t="n">
        <v>3.96</v>
      </c>
      <c r="U715" t="n">
        <v>3.96</v>
      </c>
      <c r="V715" t="n">
        <v>64.63</v>
      </c>
      <c r="W715" t="n">
        <v>64.63</v>
      </c>
      <c r="X715" t="n">
        <v>5.2</v>
      </c>
      <c r="Y715" t="n">
        <v>5.2</v>
      </c>
      <c r="Z715" t="n">
        <v>12.57</v>
      </c>
      <c r="AA715" t="n">
        <v>12.57</v>
      </c>
      <c r="AB715" t="n">
        <v>19.82</v>
      </c>
      <c r="AC715" t="n">
        <v>19.81</v>
      </c>
      <c r="AD715" t="n">
        <v>19.819999999999993</v>
      </c>
      <c r="AE715" t="n">
        <v>-0.009999999999990905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0.010000000000001563</v>
      </c>
      <c r="AL715" t="inlineStr">
        <is>
          <t>unreconciled</t>
        </is>
      </c>
      <c r="AM715" t="inlineStr">
        <is>
          <t>Order Amount Mismatch (POS&gt;3PO)</t>
        </is>
      </c>
      <c r="AN715" t="n">
        <v>19.82</v>
      </c>
      <c r="AO715" t="n">
        <f>ROUND(P715*100/H715,2)</f>
        <v>0.0</v>
      </c>
      <c r="AP715" t="n">
        <f>ROUND(Q715*100/I715,2)</f>
        <v>0.0</v>
      </c>
      <c r="AQ715"/>
      <c r="AR715"/>
      <c r="AS715" t="n">
        <v>0.0</v>
      </c>
    </row>
    <row r="716">
      <c r="A716" s="1" t="n">
        <v>45232.0</v>
      </c>
      <c r="B716" s="2" t="n">
        <v>45232.927708333336</v>
      </c>
      <c r="C716" t="inlineStr">
        <is>
          <t>3140023012059085</t>
        </is>
      </c>
      <c r="D716" t="inlineStr">
        <is>
          <t>POS0012</t>
        </is>
      </c>
      <c r="E716" t="inlineStr">
        <is>
          <t>79</t>
        </is>
      </c>
      <c r="F716" t="inlineStr">
        <is>
          <t>0023</t>
        </is>
      </c>
      <c r="G716" t="inlineStr">
        <is>
          <t>5309498617</t>
        </is>
      </c>
      <c r="H716" t="n">
        <v>340.0</v>
      </c>
      <c r="I716" t="n">
        <v>323.8</v>
      </c>
      <c r="J716" t="n">
        <v>286.66</v>
      </c>
      <c r="K716" t="inlineStr">
        <is>
          <t>sale</t>
        </is>
      </c>
      <c r="L716" t="inlineStr">
        <is>
          <t/>
        </is>
      </c>
      <c r="M716" t="inlineStr">
        <is>
          <t/>
        </is>
      </c>
      <c r="N716" t="n">
        <v>0.0</v>
      </c>
      <c r="O716" t="n">
        <v>0.0</v>
      </c>
      <c r="P716" t="n">
        <v>254.66</v>
      </c>
      <c r="Q716" t="n">
        <v>254.65</v>
      </c>
      <c r="R716" t="n">
        <v>37.14</v>
      </c>
      <c r="S716" t="n">
        <v>37.14</v>
      </c>
      <c r="T716" t="n">
        <v>3.24</v>
      </c>
      <c r="U716" t="n">
        <v>3.24</v>
      </c>
      <c r="V716" t="n">
        <v>51.6</v>
      </c>
      <c r="W716" t="n">
        <v>51.6</v>
      </c>
      <c r="X716" t="n">
        <v>4.25</v>
      </c>
      <c r="Y716" t="n">
        <v>4.25</v>
      </c>
      <c r="Z716" t="n">
        <v>10.05</v>
      </c>
      <c r="AA716" t="n">
        <v>10.05</v>
      </c>
      <c r="AB716" t="n">
        <v>16.2</v>
      </c>
      <c r="AC716" t="n">
        <v>16.19</v>
      </c>
      <c r="AD716" t="n">
        <v>16.19999999999999</v>
      </c>
      <c r="AE716" t="n">
        <v>0.009999999999990905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0.00999999999999801</v>
      </c>
      <c r="AL716" t="inlineStr">
        <is>
          <t>unreconciled</t>
        </is>
      </c>
      <c r="AM716" t="inlineStr">
        <is>
          <t>Order Amount Mismatch (POS&gt;3PO)</t>
        </is>
      </c>
      <c r="AN716" t="n">
        <v>16.2</v>
      </c>
      <c r="AO716" t="n">
        <f>ROUND(P716*100/H716,2)</f>
        <v>0.0</v>
      </c>
      <c r="AP716" t="n">
        <f>ROUND(Q716*100/I716,2)</f>
        <v>0.0</v>
      </c>
      <c r="AQ716"/>
      <c r="AR716"/>
      <c r="AS716" t="n">
        <v>0.0</v>
      </c>
    </row>
    <row r="717">
      <c r="A717" s="1" t="n">
        <v>45232.0</v>
      </c>
      <c r="B717" s="2" t="n">
        <v>45232.56476851852</v>
      </c>
      <c r="C717" t="inlineStr">
        <is>
          <t>3140023012058953</t>
        </is>
      </c>
      <c r="D717" t="inlineStr">
        <is>
          <t>POS0012</t>
        </is>
      </c>
      <c r="E717" t="inlineStr">
        <is>
          <t>47</t>
        </is>
      </c>
      <c r="F717" t="inlineStr">
        <is>
          <t>0023</t>
        </is>
      </c>
      <c r="G717" t="inlineStr">
        <is>
          <t>5309504857</t>
        </is>
      </c>
      <c r="H717" t="n">
        <v>216.0</v>
      </c>
      <c r="I717" t="n">
        <v>205.71</v>
      </c>
      <c r="J717" t="n">
        <v>168.57</v>
      </c>
      <c r="K717" t="inlineStr">
        <is>
          <t>sale</t>
        </is>
      </c>
      <c r="L717" t="inlineStr">
        <is>
          <t/>
        </is>
      </c>
      <c r="M717" t="inlineStr">
        <is>
          <t/>
        </is>
      </c>
      <c r="N717" t="n">
        <v>0.0</v>
      </c>
      <c r="O717" t="n">
        <v>0.0</v>
      </c>
      <c r="P717" t="n">
        <v>164.66</v>
      </c>
      <c r="Q717" t="n">
        <v>164.67</v>
      </c>
      <c r="R717" t="n">
        <v>37.14</v>
      </c>
      <c r="S717" t="n">
        <v>37.14</v>
      </c>
      <c r="T717" t="n">
        <v>2.06</v>
      </c>
      <c r="U717" t="n">
        <v>2.06</v>
      </c>
      <c r="V717" t="n">
        <v>30.34</v>
      </c>
      <c r="W717" t="n">
        <v>30.34</v>
      </c>
      <c r="X717" t="n">
        <v>2.7</v>
      </c>
      <c r="Y717" t="n">
        <v>2.7</v>
      </c>
      <c r="Z717" t="n">
        <v>5.95</v>
      </c>
      <c r="AA717" t="n">
        <v>5.95</v>
      </c>
      <c r="AB717" t="n">
        <v>10.28</v>
      </c>
      <c r="AC717" t="n">
        <v>10.29</v>
      </c>
      <c r="AD717" t="n">
        <v>10.289999999999992</v>
      </c>
      <c r="AE717" t="n">
        <v>-0.009999999999990905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-0.009999999999999787</v>
      </c>
      <c r="AL717" t="inlineStr">
        <is>
          <t>unreconciled</t>
        </is>
      </c>
      <c r="AM717" t="inlineStr">
        <is>
          <t>Order Amount Mismatch (POS&gt;3PO)</t>
        </is>
      </c>
      <c r="AN717" t="n">
        <v>10.29</v>
      </c>
      <c r="AO717" t="n">
        <f>ROUND(P717*100/H717,2)</f>
        <v>0.0</v>
      </c>
      <c r="AP717" t="n">
        <f>ROUND(Q717*100/I717,2)</f>
        <v>0.0</v>
      </c>
      <c r="AQ717"/>
      <c r="AR717"/>
      <c r="AS717" t="n">
        <v>0.0</v>
      </c>
    </row>
    <row r="718">
      <c r="A718" s="1" t="n">
        <v>45232.0</v>
      </c>
      <c r="B718" s="2" t="n">
        <v>45232.82950231482</v>
      </c>
      <c r="C718" t="inlineStr">
        <is>
          <t>3140023012059033</t>
        </is>
      </c>
      <c r="D718" t="inlineStr">
        <is>
          <t>POS0012</t>
        </is>
      </c>
      <c r="E718" t="inlineStr">
        <is>
          <t>27</t>
        </is>
      </c>
      <c r="F718" t="inlineStr">
        <is>
          <t>0023</t>
        </is>
      </c>
      <c r="G718" t="inlineStr">
        <is>
          <t>5309508890</t>
        </is>
      </c>
      <c r="H718" t="n">
        <v>543.0</v>
      </c>
      <c r="I718" t="n">
        <v>517.14</v>
      </c>
      <c r="J718" t="n">
        <v>480.0</v>
      </c>
      <c r="K718" t="inlineStr">
        <is>
          <t>sale</t>
        </is>
      </c>
      <c r="L718" t="inlineStr">
        <is>
          <t/>
        </is>
      </c>
      <c r="M718" t="inlineStr">
        <is>
          <t/>
        </is>
      </c>
      <c r="N718" t="n">
        <v>0.0</v>
      </c>
      <c r="O718" t="n">
        <v>0.0</v>
      </c>
      <c r="P718" t="n">
        <v>402.01</v>
      </c>
      <c r="Q718" t="n">
        <v>401.99</v>
      </c>
      <c r="R718" t="n">
        <v>37.14</v>
      </c>
      <c r="S718" t="n">
        <v>37.14</v>
      </c>
      <c r="T718" t="n">
        <v>5.17</v>
      </c>
      <c r="U718" t="n">
        <v>5.17</v>
      </c>
      <c r="V718" t="n">
        <v>86.4</v>
      </c>
      <c r="W718" t="n">
        <v>86.4</v>
      </c>
      <c r="X718" t="n">
        <v>6.79</v>
      </c>
      <c r="Y718" t="n">
        <v>6.79</v>
      </c>
      <c r="Z718" t="n">
        <v>16.77</v>
      </c>
      <c r="AA718" t="n">
        <v>16.77</v>
      </c>
      <c r="AB718" t="n">
        <v>25.86</v>
      </c>
      <c r="AC718" t="n">
        <v>25.86</v>
      </c>
      <c r="AD718" t="n">
        <v>25.860000000000014</v>
      </c>
      <c r="AE718" t="n">
        <v>0.01999999999998181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inlineStr">
        <is>
          <t>unreconciled</t>
        </is>
      </c>
      <c r="AM718" t="inlineStr">
        <is>
          <t>Order Amount Mismatch (POS&gt;3PO)</t>
        </is>
      </c>
      <c r="AN718" t="n">
        <v>25.86</v>
      </c>
      <c r="AO718" t="n">
        <f>ROUND(P718*100/H718,2)</f>
        <v>0.0</v>
      </c>
      <c r="AP718" t="n">
        <f>ROUND(Q718*100/I718,2)</f>
        <v>0.0</v>
      </c>
      <c r="AQ718"/>
      <c r="AR718"/>
      <c r="AS718" t="n">
        <v>0.0</v>
      </c>
    </row>
    <row r="719">
      <c r="A719" s="1" t="n">
        <v>45233.0</v>
      </c>
      <c r="B719" s="2" t="n">
        <v>45233.98758101852</v>
      </c>
      <c r="C719" t="inlineStr">
        <is>
          <t>3140023012059378</t>
        </is>
      </c>
      <c r="D719" t="inlineStr">
        <is>
          <t>POS0012</t>
        </is>
      </c>
      <c r="E719" t="inlineStr">
        <is>
          <t>71</t>
        </is>
      </c>
      <c r="F719" t="inlineStr">
        <is>
          <t>0023</t>
        </is>
      </c>
      <c r="G719" t="inlineStr">
        <is>
          <t>5309516842</t>
        </is>
      </c>
      <c r="H719" t="n">
        <v>213.0</v>
      </c>
      <c r="I719" t="n">
        <v>202.86</v>
      </c>
      <c r="J719" t="n">
        <v>165.72</v>
      </c>
      <c r="K719" t="inlineStr">
        <is>
          <t>sale</t>
        </is>
      </c>
      <c r="L719" t="inlineStr">
        <is>
          <t/>
        </is>
      </c>
      <c r="M719" t="inlineStr">
        <is>
          <t/>
        </is>
      </c>
      <c r="N719" t="n">
        <v>0.0</v>
      </c>
      <c r="O719" t="n">
        <v>0.0</v>
      </c>
      <c r="P719" t="n">
        <v>162.49</v>
      </c>
      <c r="Q719" t="n">
        <v>162.49</v>
      </c>
      <c r="R719" t="n">
        <v>37.14</v>
      </c>
      <c r="S719" t="n">
        <v>37.14</v>
      </c>
      <c r="T719" t="n">
        <v>2.03</v>
      </c>
      <c r="U719" t="n">
        <v>2.03</v>
      </c>
      <c r="V719" t="n">
        <v>29.83</v>
      </c>
      <c r="W719" t="n">
        <v>29.83</v>
      </c>
      <c r="X719" t="n">
        <v>2.66</v>
      </c>
      <c r="Y719" t="n">
        <v>2.66</v>
      </c>
      <c r="Z719" t="n">
        <v>5.85</v>
      </c>
      <c r="AA719" t="n">
        <v>5.85</v>
      </c>
      <c r="AB719" t="n">
        <v>10.14</v>
      </c>
      <c r="AC719" t="n">
        <v>10.14</v>
      </c>
      <c r="AD719" t="n">
        <v>10.139999999999986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inlineStr">
        <is>
          <t>unreconciled</t>
        </is>
      </c>
      <c r="AM719" t="inlineStr">
        <is>
          <t>Order Amount Mismatch (POS&gt;3PO)</t>
        </is>
      </c>
      <c r="AN719" t="n">
        <v>10.14</v>
      </c>
      <c r="AO719" t="n">
        <f>ROUND(P719*100/H719,2)</f>
        <v>0.0</v>
      </c>
      <c r="AP719" t="n">
        <f>ROUND(Q719*100/I719,2)</f>
        <v>0.0</v>
      </c>
      <c r="AQ719"/>
      <c r="AR719"/>
      <c r="AS719" t="n">
        <v>0.0</v>
      </c>
    </row>
    <row r="720">
      <c r="A720" s="1" t="n">
        <v>45233.0</v>
      </c>
      <c r="B720" s="2" t="n">
        <v>45233.88321759259</v>
      </c>
      <c r="C720" t="inlineStr">
        <is>
          <t>3140023012059331</t>
        </is>
      </c>
      <c r="D720" t="inlineStr">
        <is>
          <t>POS0012</t>
        </is>
      </c>
      <c r="E720" t="inlineStr">
        <is>
          <t>24</t>
        </is>
      </c>
      <c r="F720" t="inlineStr">
        <is>
          <t>0023</t>
        </is>
      </c>
      <c r="G720" t="inlineStr">
        <is>
          <t>5309522765</t>
        </is>
      </c>
      <c r="H720" t="n">
        <v>224.0</v>
      </c>
      <c r="I720" t="n">
        <v>213.33</v>
      </c>
      <c r="J720" t="n">
        <v>176.19</v>
      </c>
      <c r="K720" t="inlineStr">
        <is>
          <t>sale</t>
        </is>
      </c>
      <c r="L720" t="inlineStr">
        <is>
          <t/>
        </is>
      </c>
      <c r="M720" t="inlineStr">
        <is>
          <t/>
        </is>
      </c>
      <c r="N720" t="n">
        <v>0.0</v>
      </c>
      <c r="O720" t="n">
        <v>0.0</v>
      </c>
      <c r="P720" t="n">
        <v>170.48</v>
      </c>
      <c r="Q720" t="n">
        <v>170.47</v>
      </c>
      <c r="R720" t="n">
        <v>37.14</v>
      </c>
      <c r="S720" t="n">
        <v>37.14</v>
      </c>
      <c r="T720" t="n">
        <v>2.13</v>
      </c>
      <c r="U720" t="n">
        <v>2.13</v>
      </c>
      <c r="V720" t="n">
        <v>31.71</v>
      </c>
      <c r="W720" t="n">
        <v>31.71</v>
      </c>
      <c r="X720" t="n">
        <v>2.8</v>
      </c>
      <c r="Y720" t="n">
        <v>2.8</v>
      </c>
      <c r="Z720" t="n">
        <v>6.21</v>
      </c>
      <c r="AA720" t="n">
        <v>6.21</v>
      </c>
      <c r="AB720" t="n">
        <v>10.66</v>
      </c>
      <c r="AC720" t="n">
        <v>10.67</v>
      </c>
      <c r="AD720" t="n">
        <v>10.669999999999987</v>
      </c>
      <c r="AE720" t="n">
        <v>0.009999999999990905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-0.009999999999999787</v>
      </c>
      <c r="AL720" t="inlineStr">
        <is>
          <t>unreconciled</t>
        </is>
      </c>
      <c r="AM720" t="inlineStr">
        <is>
          <t>Order Amount Mismatch (POS&gt;3PO)</t>
        </is>
      </c>
      <c r="AN720" t="n">
        <v>10.67</v>
      </c>
      <c r="AO720" t="n">
        <f>ROUND(P720*100/H720,2)</f>
        <v>0.0</v>
      </c>
      <c r="AP720" t="n">
        <f>ROUND(Q720*100/I720,2)</f>
        <v>0.0</v>
      </c>
      <c r="AQ720"/>
      <c r="AR720"/>
      <c r="AS720" t="n">
        <v>0.0</v>
      </c>
    </row>
    <row r="721">
      <c r="A721" s="1" t="n">
        <v>45232.0</v>
      </c>
      <c r="B721" s="2" t="n">
        <v>45232.626863425925</v>
      </c>
      <c r="C721" t="inlineStr">
        <is>
          <t>3140094012084739</t>
        </is>
      </c>
      <c r="D721" t="inlineStr">
        <is>
          <t>POS0012</t>
        </is>
      </c>
      <c r="E721" t="inlineStr">
        <is>
          <t>54</t>
        </is>
      </c>
      <c r="F721" t="inlineStr">
        <is>
          <t>0094</t>
        </is>
      </c>
      <c r="G721" t="inlineStr">
        <is>
          <t>5309523696</t>
        </is>
      </c>
      <c r="H721" t="n">
        <v>249.99999999999997</v>
      </c>
      <c r="I721" t="n">
        <v>238.09</v>
      </c>
      <c r="J721" t="n">
        <v>200.95</v>
      </c>
      <c r="K721" t="inlineStr">
        <is>
          <t>sale</t>
        </is>
      </c>
      <c r="L721" t="inlineStr">
        <is>
          <t/>
        </is>
      </c>
      <c r="M721" t="inlineStr">
        <is>
          <t/>
        </is>
      </c>
      <c r="N721" t="n">
        <v>0.0</v>
      </c>
      <c r="O721" t="n">
        <v>0.0</v>
      </c>
      <c r="P721" t="n">
        <v>189.35</v>
      </c>
      <c r="Q721" t="n">
        <v>189.34</v>
      </c>
      <c r="R721" t="n">
        <v>37.14</v>
      </c>
      <c r="S721" t="n">
        <v>37.14</v>
      </c>
      <c r="T721" t="n">
        <v>2.38</v>
      </c>
      <c r="U721" t="n">
        <v>2.38</v>
      </c>
      <c r="V721" t="n">
        <v>36.17</v>
      </c>
      <c r="W721" t="n">
        <v>36.17</v>
      </c>
      <c r="X721" t="n">
        <v>3.12</v>
      </c>
      <c r="Y721" t="n">
        <v>3.12</v>
      </c>
      <c r="Z721" t="n">
        <v>7.07</v>
      </c>
      <c r="AA721" t="n">
        <v>7.07</v>
      </c>
      <c r="AB721" t="n">
        <v>11.9</v>
      </c>
      <c r="AC721" t="n">
        <v>11.91</v>
      </c>
      <c r="AD721" t="n">
        <v>11.909999999999968</v>
      </c>
      <c r="AE721" t="n">
        <v>0.009999999999990905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-0.009999999999999787</v>
      </c>
      <c r="AL721" t="inlineStr">
        <is>
          <t>unreconciled</t>
        </is>
      </c>
      <c r="AM721" t="inlineStr">
        <is>
          <t>Order Amount Mismatch (POS&gt;3PO)</t>
        </is>
      </c>
      <c r="AN721" t="n">
        <v>11.91</v>
      </c>
      <c r="AO721" t="n">
        <f>ROUND(P721*100/H721,2)</f>
        <v>0.0</v>
      </c>
      <c r="AP721" t="n">
        <f>ROUND(Q721*100/I721,2)</f>
        <v>0.0</v>
      </c>
      <c r="AQ721"/>
      <c r="AR721"/>
      <c r="AS721" t="n">
        <v>0.0</v>
      </c>
    </row>
    <row r="722">
      <c r="A722" s="1" t="n">
        <v>45231.0</v>
      </c>
      <c r="B722" s="2" t="n">
        <v>45232.02581018519</v>
      </c>
      <c r="C722" t="inlineStr">
        <is>
          <t>3140023012058907</t>
        </is>
      </c>
      <c r="D722" t="inlineStr">
        <is>
          <t>POS0012</t>
        </is>
      </c>
      <c r="E722" t="inlineStr">
        <is>
          <t>01</t>
        </is>
      </c>
      <c r="F722" t="inlineStr">
        <is>
          <t>0023</t>
        </is>
      </c>
      <c r="G722" t="inlineStr">
        <is>
          <t>5309525934</t>
        </is>
      </c>
      <c r="H722" t="n">
        <v>293.0</v>
      </c>
      <c r="I722" t="n">
        <v>279.04</v>
      </c>
      <c r="J722" t="n">
        <v>241.9</v>
      </c>
      <c r="K722" t="inlineStr">
        <is>
          <t>sale</t>
        </is>
      </c>
      <c r="L722" t="inlineStr">
        <is>
          <t/>
        </is>
      </c>
      <c r="M722" t="inlineStr">
        <is>
          <t/>
        </is>
      </c>
      <c r="N722" t="n">
        <v>0.0</v>
      </c>
      <c r="O722" t="n">
        <v>0.0</v>
      </c>
      <c r="P722" t="n">
        <v>220.55</v>
      </c>
      <c r="Q722" t="n">
        <v>220.54</v>
      </c>
      <c r="R722" t="n">
        <v>37.14</v>
      </c>
      <c r="S722" t="n">
        <v>37.14</v>
      </c>
      <c r="T722" t="n">
        <v>2.79</v>
      </c>
      <c r="U722" t="n">
        <v>2.79</v>
      </c>
      <c r="V722" t="n">
        <v>43.54</v>
      </c>
      <c r="W722" t="n">
        <v>43.54</v>
      </c>
      <c r="X722" t="n">
        <v>3.66</v>
      </c>
      <c r="Y722" t="n">
        <v>3.66</v>
      </c>
      <c r="Z722" t="n">
        <v>8.5</v>
      </c>
      <c r="AA722" t="n">
        <v>8.5</v>
      </c>
      <c r="AB722" t="n">
        <v>13.96</v>
      </c>
      <c r="AC722" t="n">
        <v>13.95</v>
      </c>
      <c r="AD722" t="n">
        <v>13.95999999999998</v>
      </c>
      <c r="AE722" t="n">
        <v>0.010000000000019327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0.010000000000001563</v>
      </c>
      <c r="AL722" t="inlineStr">
        <is>
          <t>unreconciled</t>
        </is>
      </c>
      <c r="AM722" t="inlineStr">
        <is>
          <t>Order Amount Mismatch (POS&gt;3PO)</t>
        </is>
      </c>
      <c r="AN722" t="n">
        <v>13.96</v>
      </c>
      <c r="AO722" t="n">
        <f>ROUND(P722*100/H722,2)</f>
        <v>0.0</v>
      </c>
      <c r="AP722" t="n">
        <f>ROUND(Q722*100/I722,2)</f>
        <v>0.0</v>
      </c>
      <c r="AQ722"/>
      <c r="AR722"/>
      <c r="AS722" t="n">
        <v>0.0</v>
      </c>
    </row>
    <row r="723">
      <c r="A723" s="1" t="n">
        <v>45232.0</v>
      </c>
      <c r="B723" s="2" t="n">
        <v>45232.89842592592</v>
      </c>
      <c r="C723" t="inlineStr">
        <is>
          <t>3140023012059067</t>
        </is>
      </c>
      <c r="D723" t="inlineStr">
        <is>
          <t>POS0012</t>
        </is>
      </c>
      <c r="E723" t="inlineStr">
        <is>
          <t>61</t>
        </is>
      </c>
      <c r="F723" t="inlineStr">
        <is>
          <t>0023</t>
        </is>
      </c>
      <c r="G723" t="inlineStr">
        <is>
          <t>5309527008</t>
        </is>
      </c>
      <c r="H723" t="n">
        <v>369.0</v>
      </c>
      <c r="I723" t="n">
        <v>351.42</v>
      </c>
      <c r="J723" t="n">
        <v>314.28</v>
      </c>
      <c r="K723" t="inlineStr">
        <is>
          <t>sale</t>
        </is>
      </c>
      <c r="L723" t="inlineStr">
        <is>
          <t/>
        </is>
      </c>
      <c r="M723" t="inlineStr">
        <is>
          <t/>
        </is>
      </c>
      <c r="N723" t="n">
        <v>0.0</v>
      </c>
      <c r="O723" t="n">
        <v>0.0</v>
      </c>
      <c r="P723" t="n">
        <v>275.72</v>
      </c>
      <c r="Q723" t="n">
        <v>275.71</v>
      </c>
      <c r="R723" t="n">
        <v>37.14</v>
      </c>
      <c r="S723" t="n">
        <v>37.14</v>
      </c>
      <c r="T723" t="n">
        <v>3.51</v>
      </c>
      <c r="U723" t="n">
        <v>3.51</v>
      </c>
      <c r="V723" t="n">
        <v>56.57</v>
      </c>
      <c r="W723" t="n">
        <v>56.57</v>
      </c>
      <c r="X723" t="n">
        <v>4.61</v>
      </c>
      <c r="Y723" t="n">
        <v>4.61</v>
      </c>
      <c r="Z723" t="n">
        <v>11.01</v>
      </c>
      <c r="AA723" t="n">
        <v>11.01</v>
      </c>
      <c r="AB723" t="n">
        <v>17.58</v>
      </c>
      <c r="AC723" t="n">
        <v>17.57</v>
      </c>
      <c r="AD723" t="n">
        <v>17.579999999999984</v>
      </c>
      <c r="AE723" t="n">
        <v>0.010000000000047748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0.00999999999999801</v>
      </c>
      <c r="AL723" t="inlineStr">
        <is>
          <t>unreconciled</t>
        </is>
      </c>
      <c r="AM723" t="inlineStr">
        <is>
          <t>Order Amount Mismatch (POS&gt;3PO)</t>
        </is>
      </c>
      <c r="AN723" t="n">
        <v>17.58</v>
      </c>
      <c r="AO723" t="n">
        <f>ROUND(P723*100/H723,2)</f>
        <v>0.0</v>
      </c>
      <c r="AP723" t="n">
        <f>ROUND(Q723*100/I723,2)</f>
        <v>0.0</v>
      </c>
      <c r="AQ723"/>
      <c r="AR723"/>
      <c r="AS723" t="n">
        <v>0.0</v>
      </c>
    </row>
    <row r="724">
      <c r="A724" s="1" t="n">
        <v>45235.0</v>
      </c>
      <c r="B724" s="2" t="n">
        <v>45235.388344907406</v>
      </c>
      <c r="C724" t="inlineStr">
        <is>
          <t>3140023012059723</t>
        </is>
      </c>
      <c r="D724" t="inlineStr">
        <is>
          <t>POS0012</t>
        </is>
      </c>
      <c r="E724" t="inlineStr">
        <is>
          <t>15</t>
        </is>
      </c>
      <c r="F724" t="inlineStr">
        <is>
          <t>0023</t>
        </is>
      </c>
      <c r="G724" t="inlineStr">
        <is>
          <t>5309542945</t>
        </is>
      </c>
      <c r="H724" t="n">
        <v>429.0</v>
      </c>
      <c r="I724" t="n">
        <v>408.57</v>
      </c>
      <c r="J724" t="n">
        <v>371.43</v>
      </c>
      <c r="K724" t="inlineStr">
        <is>
          <t>sale</t>
        </is>
      </c>
      <c r="L724" t="inlineStr">
        <is>
          <t/>
        </is>
      </c>
      <c r="M724" t="inlineStr">
        <is>
          <t/>
        </is>
      </c>
      <c r="N724" t="n">
        <v>0.0</v>
      </c>
      <c r="O724" t="n">
        <v>0.0</v>
      </c>
      <c r="P724" t="n">
        <v>319.26</v>
      </c>
      <c r="Q724" t="n">
        <v>319.26</v>
      </c>
      <c r="R724" t="n">
        <v>37.14</v>
      </c>
      <c r="S724" t="n">
        <v>37.14</v>
      </c>
      <c r="T724" t="n">
        <v>4.09</v>
      </c>
      <c r="U724" t="n">
        <v>4.09</v>
      </c>
      <c r="V724" t="n">
        <v>66.86</v>
      </c>
      <c r="W724" t="n">
        <v>66.86</v>
      </c>
      <c r="X724" t="n">
        <v>5.36</v>
      </c>
      <c r="Y724" t="n">
        <v>5.36</v>
      </c>
      <c r="Z724" t="n">
        <v>13.0</v>
      </c>
      <c r="AA724" t="n">
        <v>12.99</v>
      </c>
      <c r="AB724" t="n">
        <v>20.42</v>
      </c>
      <c r="AC724" t="n">
        <v>20.43</v>
      </c>
      <c r="AD724" t="n">
        <v>20.430000000000007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0.009999999999999787</v>
      </c>
      <c r="AK724" t="n">
        <v>-0.00999999999999801</v>
      </c>
      <c r="AL724" t="inlineStr">
        <is>
          <t>unreconciled</t>
        </is>
      </c>
      <c r="AM724" t="inlineStr">
        <is>
          <t>Order Amount Mismatch (POS&gt;3PO)</t>
        </is>
      </c>
      <c r="AN724" t="n">
        <v>20.43</v>
      </c>
      <c r="AO724" t="n">
        <f>ROUND(P724*100/H724,2)</f>
        <v>0.0</v>
      </c>
      <c r="AP724" t="n">
        <f>ROUND(Q724*100/I724,2)</f>
        <v>0.0</v>
      </c>
      <c r="AQ724"/>
      <c r="AR724"/>
      <c r="AS724" t="n">
        <v>0.0</v>
      </c>
    </row>
    <row r="725">
      <c r="A725" s="1" t="n">
        <v>45233.0</v>
      </c>
      <c r="B725" s="2" t="n">
        <v>45233.75643518518</v>
      </c>
      <c r="C725" t="inlineStr">
        <is>
          <t>3140023012059271</t>
        </is>
      </c>
      <c r="D725" t="inlineStr">
        <is>
          <t>POS0012</t>
        </is>
      </c>
      <c r="E725" t="inlineStr">
        <is>
          <t>64</t>
        </is>
      </c>
      <c r="F725" t="inlineStr">
        <is>
          <t>0023</t>
        </is>
      </c>
      <c r="G725" t="inlineStr">
        <is>
          <t>5309547029</t>
        </is>
      </c>
      <c r="H725" t="n">
        <v>859.0</v>
      </c>
      <c r="I725" t="n">
        <v>818.09</v>
      </c>
      <c r="J725" t="n">
        <v>780.95</v>
      </c>
      <c r="K725" t="inlineStr">
        <is>
          <t>sale</t>
        </is>
      </c>
      <c r="L725" t="inlineStr">
        <is>
          <t/>
        </is>
      </c>
      <c r="M725" t="inlineStr">
        <is>
          <t/>
        </is>
      </c>
      <c r="N725" t="n">
        <v>0.0</v>
      </c>
      <c r="O725" t="n">
        <v>0.0</v>
      </c>
      <c r="P725" t="n">
        <v>631.36</v>
      </c>
      <c r="Q725" t="n">
        <v>631.36</v>
      </c>
      <c r="R725" t="n">
        <v>37.14</v>
      </c>
      <c r="S725" t="n">
        <v>37.14</v>
      </c>
      <c r="T725" t="n">
        <v>8.18</v>
      </c>
      <c r="U725" t="n">
        <v>8.18</v>
      </c>
      <c r="V725" t="n">
        <v>140.57</v>
      </c>
      <c r="W725" t="n">
        <v>140.57</v>
      </c>
      <c r="X725" t="n">
        <v>10.74</v>
      </c>
      <c r="Y725" t="n">
        <v>10.74</v>
      </c>
      <c r="Z725" t="n">
        <v>27.24</v>
      </c>
      <c r="AA725" t="n">
        <v>27.23</v>
      </c>
      <c r="AB725" t="n">
        <v>40.9</v>
      </c>
      <c r="AC725" t="n">
        <v>40.91</v>
      </c>
      <c r="AD725" t="n">
        <v>40.90999999999997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0.00999999999999801</v>
      </c>
      <c r="AK725" t="n">
        <v>-0.00999999999999801</v>
      </c>
      <c r="AL725" t="inlineStr">
        <is>
          <t>unreconciled</t>
        </is>
      </c>
      <c r="AM725" t="inlineStr">
        <is>
          <t>Order Amount Mismatch (POS&gt;3PO)</t>
        </is>
      </c>
      <c r="AN725" t="n">
        <v>40.91</v>
      </c>
      <c r="AO725" t="n">
        <f>ROUND(P725*100/H725,2)</f>
        <v>0.0</v>
      </c>
      <c r="AP725" t="n">
        <f>ROUND(Q725*100/I725,2)</f>
        <v>0.0</v>
      </c>
      <c r="AQ725"/>
      <c r="AR725"/>
      <c r="AS725" t="n">
        <v>0.0</v>
      </c>
    </row>
    <row r="726">
      <c r="A726" s="1" t="n">
        <v>45231.0</v>
      </c>
      <c r="B726" s="2" t="n">
        <v>45231.92986111111</v>
      </c>
      <c r="C726" t="inlineStr">
        <is>
          <t>3140094012084571</t>
        </is>
      </c>
      <c r="D726" t="inlineStr">
        <is>
          <t>POS0012</t>
        </is>
      </c>
      <c r="E726" t="inlineStr">
        <is>
          <t>85</t>
        </is>
      </c>
      <c r="F726" t="inlineStr">
        <is>
          <t>0094</t>
        </is>
      </c>
      <c r="G726" t="inlineStr">
        <is>
          <t>5309549665</t>
        </is>
      </c>
      <c r="H726" t="n">
        <v>205.0</v>
      </c>
      <c r="I726" t="n">
        <v>195.23</v>
      </c>
      <c r="J726" t="n">
        <v>158.09</v>
      </c>
      <c r="K726" t="inlineStr">
        <is>
          <t>sale</t>
        </is>
      </c>
      <c r="L726" t="inlineStr">
        <is>
          <t/>
        </is>
      </c>
      <c r="M726" t="inlineStr">
        <is>
          <t/>
        </is>
      </c>
      <c r="N726" t="n">
        <v>0.0</v>
      </c>
      <c r="O726" t="n">
        <v>0.0</v>
      </c>
      <c r="P726" t="n">
        <v>156.68</v>
      </c>
      <c r="Q726" t="n">
        <v>156.68</v>
      </c>
      <c r="R726" t="n">
        <v>37.14</v>
      </c>
      <c r="S726" t="n">
        <v>37.14</v>
      </c>
      <c r="T726" t="n">
        <v>1.95</v>
      </c>
      <c r="U726" t="n">
        <v>1.95</v>
      </c>
      <c r="V726" t="n">
        <v>28.46</v>
      </c>
      <c r="W726" t="n">
        <v>28.46</v>
      </c>
      <c r="X726" t="n">
        <v>2.56</v>
      </c>
      <c r="Y726" t="n">
        <v>2.56</v>
      </c>
      <c r="Z726" t="n">
        <v>5.58</v>
      </c>
      <c r="AA726" t="n">
        <v>5.58</v>
      </c>
      <c r="AB726" t="n">
        <v>9.76</v>
      </c>
      <c r="AC726" t="n">
        <v>9.76</v>
      </c>
      <c r="AD726" t="n">
        <v>9.77000000000001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inlineStr">
        <is>
          <t>unreconciled</t>
        </is>
      </c>
      <c r="AM726" t="inlineStr">
        <is>
          <t>Order Amount Mismatch (POS&gt;3PO)</t>
        </is>
      </c>
      <c r="AN726" t="n">
        <v>9.77</v>
      </c>
      <c r="AO726" t="n">
        <f>ROUND(P726*100/H726,2)</f>
        <v>0.0</v>
      </c>
      <c r="AP726" t="n">
        <f>ROUND(Q726*100/I726,2)</f>
        <v>0.0</v>
      </c>
      <c r="AQ726"/>
      <c r="AR726"/>
      <c r="AS726" t="n">
        <v>0.0</v>
      </c>
    </row>
    <row r="727">
      <c r="A727" s="1" t="n">
        <v>45231.0</v>
      </c>
      <c r="B727" s="2" t="n">
        <v>45231.98861111111</v>
      </c>
      <c r="C727" t="inlineStr">
        <is>
          <t>3140023012058880</t>
        </is>
      </c>
      <c r="D727" t="inlineStr">
        <is>
          <t>POS0012</t>
        </is>
      </c>
      <c r="E727" t="inlineStr">
        <is>
          <t>74</t>
        </is>
      </c>
      <c r="F727" t="inlineStr">
        <is>
          <t>0023</t>
        </is>
      </c>
      <c r="G727" t="inlineStr">
        <is>
          <t>5309549741</t>
        </is>
      </c>
      <c r="H727" t="n">
        <v>398.0</v>
      </c>
      <c r="I727" t="n">
        <v>379.05</v>
      </c>
      <c r="J727" t="n">
        <v>341.91</v>
      </c>
      <c r="K727" t="inlineStr">
        <is>
          <t>sale</t>
        </is>
      </c>
      <c r="L727" t="inlineStr">
        <is>
          <t/>
        </is>
      </c>
      <c r="M727" t="inlineStr">
        <is>
          <t/>
        </is>
      </c>
      <c r="N727" t="n">
        <v>0.0</v>
      </c>
      <c r="O727" t="n">
        <v>0.0</v>
      </c>
      <c r="P727" t="n">
        <v>296.77</v>
      </c>
      <c r="Q727" t="n">
        <v>296.75</v>
      </c>
      <c r="R727" t="n">
        <v>37.14</v>
      </c>
      <c r="S727" t="n">
        <v>37.14</v>
      </c>
      <c r="T727" t="n">
        <v>3.79</v>
      </c>
      <c r="U727" t="n">
        <v>3.79</v>
      </c>
      <c r="V727" t="n">
        <v>61.54</v>
      </c>
      <c r="W727" t="n">
        <v>61.54</v>
      </c>
      <c r="X727" t="n">
        <v>4.98</v>
      </c>
      <c r="Y727" t="n">
        <v>4.98</v>
      </c>
      <c r="Z727" t="n">
        <v>11.97</v>
      </c>
      <c r="AA727" t="n">
        <v>11.98</v>
      </c>
      <c r="AB727" t="n">
        <v>18.96</v>
      </c>
      <c r="AC727" t="n">
        <v>18.95</v>
      </c>
      <c r="AD727" t="n">
        <v>18.94999999999999</v>
      </c>
      <c r="AE727" t="n">
        <v>0.01999999999998181</v>
      </c>
      <c r="AF727" t="n">
        <v>0.0</v>
      </c>
      <c r="AG727" t="n">
        <v>0.0</v>
      </c>
      <c r="AH727" t="n">
        <v>0.0</v>
      </c>
      <c r="AI727" t="n">
        <v>0.0</v>
      </c>
      <c r="AJ727" t="n">
        <v>-0.009999999999999787</v>
      </c>
      <c r="AK727" t="n">
        <v>0.010000000000001563</v>
      </c>
      <c r="AL727" t="inlineStr">
        <is>
          <t>unreconciled</t>
        </is>
      </c>
      <c r="AM727" t="inlineStr">
        <is>
          <t>Order Amount Mismatch (POS&gt;3PO)</t>
        </is>
      </c>
      <c r="AN727" t="n">
        <v>18.95</v>
      </c>
      <c r="AO727" t="n">
        <f>ROUND(P727*100/H727,2)</f>
        <v>0.0</v>
      </c>
      <c r="AP727" t="n">
        <f>ROUND(Q727*100/I727,2)</f>
        <v>0.0</v>
      </c>
      <c r="AQ727"/>
      <c r="AR727"/>
      <c r="AS727" t="n">
        <v>0.0</v>
      </c>
    </row>
    <row r="728">
      <c r="A728" s="1" t="n">
        <v>45231.0</v>
      </c>
      <c r="B728" s="2" t="n">
        <v>45231.99136574074</v>
      </c>
      <c r="C728" t="inlineStr">
        <is>
          <t>3140023012058881</t>
        </is>
      </c>
      <c r="D728" t="inlineStr">
        <is>
          <t>POS0012</t>
        </is>
      </c>
      <c r="E728" t="inlineStr">
        <is>
          <t>75</t>
        </is>
      </c>
      <c r="F728" t="inlineStr">
        <is>
          <t>0023</t>
        </is>
      </c>
      <c r="G728" t="inlineStr">
        <is>
          <t>5309553507</t>
        </is>
      </c>
      <c r="H728" t="n">
        <v>385.0</v>
      </c>
      <c r="I728" t="n">
        <v>366.66</v>
      </c>
      <c r="J728" t="n">
        <v>329.52</v>
      </c>
      <c r="K728" t="inlineStr">
        <is>
          <t>sale</t>
        </is>
      </c>
      <c r="L728" t="inlineStr">
        <is>
          <t/>
        </is>
      </c>
      <c r="M728" t="inlineStr">
        <is>
          <t/>
        </is>
      </c>
      <c r="N728" t="n">
        <v>0.0</v>
      </c>
      <c r="O728" t="n">
        <v>0.0</v>
      </c>
      <c r="P728" t="n">
        <v>287.33</v>
      </c>
      <c r="Q728" t="n">
        <v>287.31</v>
      </c>
      <c r="R728" t="n">
        <v>37.14</v>
      </c>
      <c r="S728" t="n">
        <v>37.14</v>
      </c>
      <c r="T728" t="n">
        <v>3.67</v>
      </c>
      <c r="U728" t="n">
        <v>3.67</v>
      </c>
      <c r="V728" t="n">
        <v>59.31</v>
      </c>
      <c r="W728" t="n">
        <v>59.31</v>
      </c>
      <c r="X728" t="n">
        <v>4.81</v>
      </c>
      <c r="Y728" t="n">
        <v>4.81</v>
      </c>
      <c r="Z728" t="n">
        <v>11.54</v>
      </c>
      <c r="AA728" t="n">
        <v>11.55</v>
      </c>
      <c r="AB728" t="n">
        <v>18.34</v>
      </c>
      <c r="AC728" t="n">
        <v>18.33</v>
      </c>
      <c r="AD728" t="n">
        <v>18.339999999999975</v>
      </c>
      <c r="AE728" t="n">
        <v>0.01999999999998181</v>
      </c>
      <c r="AF728" t="n">
        <v>0.0</v>
      </c>
      <c r="AG728" t="n">
        <v>0.0</v>
      </c>
      <c r="AH728" t="n">
        <v>0.0</v>
      </c>
      <c r="AI728" t="n">
        <v>0.0</v>
      </c>
      <c r="AJ728" t="n">
        <v>-0.010000000000001563</v>
      </c>
      <c r="AK728" t="n">
        <v>0.010000000000001563</v>
      </c>
      <c r="AL728" t="inlineStr">
        <is>
          <t>unreconciled</t>
        </is>
      </c>
      <c r="AM728" t="inlineStr">
        <is>
          <t>Order Amount Mismatch (POS&gt;3PO)</t>
        </is>
      </c>
      <c r="AN728" t="n">
        <v>18.34</v>
      </c>
      <c r="AO728" t="n">
        <f>ROUND(P728*100/H728,2)</f>
        <v>0.0</v>
      </c>
      <c r="AP728" t="n">
        <f>ROUND(Q728*100/I728,2)</f>
        <v>0.0</v>
      </c>
      <c r="AQ728"/>
      <c r="AR728"/>
      <c r="AS728" t="n">
        <v>0.0</v>
      </c>
    </row>
    <row r="729">
      <c r="A729" s="1" t="n">
        <v>45233.0</v>
      </c>
      <c r="B729" s="2" t="n">
        <v>45233.61269675926</v>
      </c>
      <c r="C729" t="inlineStr">
        <is>
          <t>3140094012085109</t>
        </is>
      </c>
      <c r="D729" t="inlineStr">
        <is>
          <t>POS0012</t>
        </is>
      </c>
      <c r="E729" t="inlineStr">
        <is>
          <t>24</t>
        </is>
      </c>
      <c r="F729" t="inlineStr">
        <is>
          <t>0094</t>
        </is>
      </c>
      <c r="G729" t="inlineStr">
        <is>
          <t>5309577837</t>
        </is>
      </c>
      <c r="H729" t="n">
        <v>403.0</v>
      </c>
      <c r="I729" t="n">
        <v>383.8</v>
      </c>
      <c r="J729" t="n">
        <v>346.66</v>
      </c>
      <c r="K729" t="inlineStr">
        <is>
          <t>sale</t>
        </is>
      </c>
      <c r="L729" t="inlineStr">
        <is>
          <t/>
        </is>
      </c>
      <c r="M729" t="inlineStr">
        <is>
          <t/>
        </is>
      </c>
      <c r="N729" t="n">
        <v>0.0</v>
      </c>
      <c r="O729" t="n">
        <v>0.0</v>
      </c>
      <c r="P729" t="n">
        <v>300.38</v>
      </c>
      <c r="Q729" t="n">
        <v>300.37</v>
      </c>
      <c r="R729" t="n">
        <v>37.14</v>
      </c>
      <c r="S729" t="n">
        <v>37.14</v>
      </c>
      <c r="T729" t="n">
        <v>3.84</v>
      </c>
      <c r="U729" t="n">
        <v>3.84</v>
      </c>
      <c r="V729" t="n">
        <v>62.4</v>
      </c>
      <c r="W729" t="n">
        <v>62.4</v>
      </c>
      <c r="X729" t="n">
        <v>5.04</v>
      </c>
      <c r="Y729" t="n">
        <v>5.04</v>
      </c>
      <c r="Z729" t="n">
        <v>12.14</v>
      </c>
      <c r="AA729" t="n">
        <v>12.14</v>
      </c>
      <c r="AB729" t="n">
        <v>19.2</v>
      </c>
      <c r="AC729" t="n">
        <v>19.19</v>
      </c>
      <c r="AD729" t="n">
        <v>19.19999999999999</v>
      </c>
      <c r="AE729" t="n">
        <v>0.009999999999990905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0.00999999999999801</v>
      </c>
      <c r="AL729" t="inlineStr">
        <is>
          <t>unreconciled</t>
        </is>
      </c>
      <c r="AM729" t="inlineStr">
        <is>
          <t>Order Amount Mismatch (POS&gt;3PO)</t>
        </is>
      </c>
      <c r="AN729" t="n">
        <v>19.2</v>
      </c>
      <c r="AO729" t="n">
        <f>ROUND(P729*100/H729,2)</f>
        <v>0.0</v>
      </c>
      <c r="AP729" t="n">
        <f>ROUND(Q729*100/I729,2)</f>
        <v>0.0</v>
      </c>
      <c r="AQ729"/>
      <c r="AR729"/>
      <c r="AS729" t="n">
        <v>0.0</v>
      </c>
    </row>
    <row r="730">
      <c r="A730" s="1" t="n">
        <v>45232.0</v>
      </c>
      <c r="B730" s="2" t="n">
        <v>45232.820763888885</v>
      </c>
      <c r="C730" t="inlineStr">
        <is>
          <t>3140023012059029</t>
        </is>
      </c>
      <c r="D730" t="inlineStr">
        <is>
          <t>POS0012</t>
        </is>
      </c>
      <c r="E730" t="inlineStr">
        <is>
          <t>23</t>
        </is>
      </c>
      <c r="F730" t="inlineStr">
        <is>
          <t>0023</t>
        </is>
      </c>
      <c r="G730" t="inlineStr">
        <is>
          <t>5309578966</t>
        </is>
      </c>
      <c r="H730" t="n">
        <v>496.0</v>
      </c>
      <c r="I730" t="n">
        <v>472.37</v>
      </c>
      <c r="J730" t="n">
        <v>435.23</v>
      </c>
      <c r="K730" t="inlineStr">
        <is>
          <t>sale</t>
        </is>
      </c>
      <c r="L730" t="inlineStr">
        <is>
          <t/>
        </is>
      </c>
      <c r="M730" t="inlineStr">
        <is>
          <t/>
        </is>
      </c>
      <c r="N730" t="n">
        <v>0.0</v>
      </c>
      <c r="O730" t="n">
        <v>0.0</v>
      </c>
      <c r="P730" t="n">
        <v>367.89</v>
      </c>
      <c r="Q730" t="n">
        <v>367.89</v>
      </c>
      <c r="R730" t="n">
        <v>37.14</v>
      </c>
      <c r="S730" t="n">
        <v>37.14</v>
      </c>
      <c r="T730" t="n">
        <v>4.72</v>
      </c>
      <c r="U730" t="n">
        <v>4.72</v>
      </c>
      <c r="V730" t="n">
        <v>78.34</v>
      </c>
      <c r="W730" t="n">
        <v>78.34</v>
      </c>
      <c r="X730" t="n">
        <v>6.2</v>
      </c>
      <c r="Y730" t="n">
        <v>6.2</v>
      </c>
      <c r="Z730" t="n">
        <v>15.22</v>
      </c>
      <c r="AA730" t="n">
        <v>15.22</v>
      </c>
      <c r="AB730" t="n">
        <v>23.62</v>
      </c>
      <c r="AC730" t="n">
        <v>23.62</v>
      </c>
      <c r="AD730" t="n">
        <v>23.629999999999995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inlineStr">
        <is>
          <t>unreconciled</t>
        </is>
      </c>
      <c r="AM730" t="inlineStr">
        <is>
          <t>Order Amount Mismatch (POS&gt;3PO)</t>
        </is>
      </c>
      <c r="AN730" t="n">
        <v>23.63</v>
      </c>
      <c r="AO730" t="n">
        <f>ROUND(P730*100/H730,2)</f>
        <v>0.0</v>
      </c>
      <c r="AP730" t="n">
        <f>ROUND(Q730*100/I730,2)</f>
        <v>0.0</v>
      </c>
      <c r="AQ730"/>
      <c r="AR730"/>
      <c r="AS730" t="n">
        <v>0.0</v>
      </c>
    </row>
    <row r="731">
      <c r="A731" s="1" t="n">
        <v>45231.0</v>
      </c>
      <c r="B731" s="2" t="n">
        <v>45232.02552083333</v>
      </c>
      <c r="C731" t="inlineStr">
        <is>
          <t>3140023012058905</t>
        </is>
      </c>
      <c r="D731" t="inlineStr">
        <is>
          <t>POS0012</t>
        </is>
      </c>
      <c r="E731" t="inlineStr">
        <is>
          <t>99</t>
        </is>
      </c>
      <c r="F731" t="inlineStr">
        <is>
          <t>0023</t>
        </is>
      </c>
      <c r="G731" t="inlineStr">
        <is>
          <t>5309588796</t>
        </is>
      </c>
      <c r="H731" t="n">
        <v>296.0</v>
      </c>
      <c r="I731" t="n">
        <v>281.9</v>
      </c>
      <c r="J731" t="n">
        <v>244.76</v>
      </c>
      <c r="K731" t="inlineStr">
        <is>
          <t>sale</t>
        </is>
      </c>
      <c r="L731" t="inlineStr">
        <is>
          <t/>
        </is>
      </c>
      <c r="M731" t="inlineStr">
        <is>
          <t/>
        </is>
      </c>
      <c r="N731" t="n">
        <v>0.0</v>
      </c>
      <c r="O731" t="n">
        <v>0.0</v>
      </c>
      <c r="P731" t="n">
        <v>222.72</v>
      </c>
      <c r="Q731" t="n">
        <v>222.72</v>
      </c>
      <c r="R731" t="n">
        <v>37.14</v>
      </c>
      <c r="S731" t="n">
        <v>37.14</v>
      </c>
      <c r="T731" t="n">
        <v>2.82</v>
      </c>
      <c r="U731" t="n">
        <v>2.82</v>
      </c>
      <c r="V731" t="n">
        <v>44.06</v>
      </c>
      <c r="W731" t="n">
        <v>44.06</v>
      </c>
      <c r="X731" t="n">
        <v>3.7</v>
      </c>
      <c r="Y731" t="n">
        <v>3.7</v>
      </c>
      <c r="Z731" t="n">
        <v>8.6</v>
      </c>
      <c r="AA731" t="n">
        <v>8.6</v>
      </c>
      <c r="AB731" t="n">
        <v>14.1</v>
      </c>
      <c r="AC731" t="n">
        <v>14.1</v>
      </c>
      <c r="AD731" t="n">
        <v>14.100000000000023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inlineStr">
        <is>
          <t>unreconciled</t>
        </is>
      </c>
      <c r="AM731" t="inlineStr">
        <is>
          <t>Order Amount Mismatch (POS&gt;3PO)</t>
        </is>
      </c>
      <c r="AN731" t="n">
        <v>14.1</v>
      </c>
      <c r="AO731" t="n">
        <f>ROUND(P731*100/H731,2)</f>
        <v>0.0</v>
      </c>
      <c r="AP731" t="n">
        <f>ROUND(Q731*100/I731,2)</f>
        <v>0.0</v>
      </c>
      <c r="AQ731"/>
      <c r="AR731"/>
      <c r="AS731" t="n">
        <v>0.0</v>
      </c>
    </row>
    <row r="732">
      <c r="A732" s="1" t="n">
        <v>45236.0</v>
      </c>
      <c r="B732" s="2" t="n">
        <v>45236.910844907405</v>
      </c>
      <c r="C732" t="inlineStr">
        <is>
          <t>3140094012086675</t>
        </is>
      </c>
      <c r="D732" t="inlineStr">
        <is>
          <t>POS0012</t>
        </is>
      </c>
      <c r="E732" t="inlineStr">
        <is>
          <t>90</t>
        </is>
      </c>
      <c r="F732" t="inlineStr">
        <is>
          <t>0094</t>
        </is>
      </c>
      <c r="G732" t="inlineStr">
        <is>
          <t>5309630188</t>
        </is>
      </c>
      <c r="H732" t="n">
        <v>851.0</v>
      </c>
      <c r="I732" t="n">
        <v>810.48</v>
      </c>
      <c r="J732" t="n">
        <v>773.34</v>
      </c>
      <c r="K732" t="inlineStr">
        <is>
          <t>sale</t>
        </is>
      </c>
      <c r="L732" t="inlineStr">
        <is>
          <t/>
        </is>
      </c>
      <c r="M732" t="inlineStr">
        <is>
          <t/>
        </is>
      </c>
      <c r="N732" t="n">
        <v>0.0</v>
      </c>
      <c r="O732" t="n">
        <v>0.0</v>
      </c>
      <c r="P732" t="n">
        <v>625.57</v>
      </c>
      <c r="Q732" t="n">
        <v>625.57</v>
      </c>
      <c r="R732" t="n">
        <v>37.14</v>
      </c>
      <c r="S732" t="n">
        <v>37.14</v>
      </c>
      <c r="T732" t="n">
        <v>8.1</v>
      </c>
      <c r="U732" t="n">
        <v>8.1</v>
      </c>
      <c r="V732" t="n">
        <v>139.2</v>
      </c>
      <c r="W732" t="n">
        <v>139.2</v>
      </c>
      <c r="X732" t="n">
        <v>10.64</v>
      </c>
      <c r="Y732" t="n">
        <v>10.64</v>
      </c>
      <c r="Z732" t="n">
        <v>26.97</v>
      </c>
      <c r="AA732" t="n">
        <v>26.98</v>
      </c>
      <c r="AB732" t="n">
        <v>40.52</v>
      </c>
      <c r="AC732" t="n">
        <v>40.53</v>
      </c>
      <c r="AD732" t="n">
        <v>40.51999999999998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-0.010000000000001563</v>
      </c>
      <c r="AK732" t="n">
        <v>-0.00999999999999801</v>
      </c>
      <c r="AL732" t="inlineStr">
        <is>
          <t>unreconciled</t>
        </is>
      </c>
      <c r="AM732" t="inlineStr">
        <is>
          <t>Order Amount Mismatch (POS&gt;3PO)</t>
        </is>
      </c>
      <c r="AN732" t="n">
        <v>40.52</v>
      </c>
      <c r="AO732" t="n">
        <f>ROUND(P732*100/H732,2)</f>
        <v>0.0</v>
      </c>
      <c r="AP732" t="n">
        <f>ROUND(Q732*100/I732,2)</f>
        <v>0.0</v>
      </c>
      <c r="AQ732"/>
      <c r="AR732"/>
      <c r="AS732" t="n">
        <v>0.0</v>
      </c>
    </row>
    <row r="733">
      <c r="A733" s="1" t="n">
        <v>45232.0</v>
      </c>
      <c r="B733" s="2" t="n">
        <v>45232.444560185184</v>
      </c>
      <c r="C733" t="inlineStr">
        <is>
          <t>3140094012084643</t>
        </is>
      </c>
      <c r="D733" t="inlineStr">
        <is>
          <t>POS0012</t>
        </is>
      </c>
      <c r="E733" t="inlineStr">
        <is>
          <t>57</t>
        </is>
      </c>
      <c r="F733" t="inlineStr">
        <is>
          <t>0094</t>
        </is>
      </c>
      <c r="G733" t="inlineStr">
        <is>
          <t>5309630928</t>
        </is>
      </c>
      <c r="H733" t="n">
        <v>351.0</v>
      </c>
      <c r="I733" t="n">
        <v>334.28</v>
      </c>
      <c r="J733" t="n">
        <v>297.14</v>
      </c>
      <c r="K733" t="inlineStr">
        <is>
          <t>sale</t>
        </is>
      </c>
      <c r="L733" t="inlineStr">
        <is>
          <t/>
        </is>
      </c>
      <c r="M733" t="inlineStr">
        <is>
          <t/>
        </is>
      </c>
      <c r="N733" t="n">
        <v>0.0</v>
      </c>
      <c r="O733" t="n">
        <v>0.0</v>
      </c>
      <c r="P733" t="n">
        <v>262.64</v>
      </c>
      <c r="Q733" t="n">
        <v>262.64</v>
      </c>
      <c r="R733" t="n">
        <v>37.14</v>
      </c>
      <c r="S733" t="n">
        <v>37.14</v>
      </c>
      <c r="T733" t="n">
        <v>3.34</v>
      </c>
      <c r="U733" t="n">
        <v>3.34</v>
      </c>
      <c r="V733" t="n">
        <v>53.49</v>
      </c>
      <c r="W733" t="n">
        <v>53.49</v>
      </c>
      <c r="X733" t="n">
        <v>4.39</v>
      </c>
      <c r="Y733" t="n">
        <v>4.39</v>
      </c>
      <c r="Z733" t="n">
        <v>10.42</v>
      </c>
      <c r="AA733" t="n">
        <v>10.42</v>
      </c>
      <c r="AB733" t="n">
        <v>16.72</v>
      </c>
      <c r="AC733" t="n">
        <v>16.72</v>
      </c>
      <c r="AD733" t="n">
        <v>16.720000000000027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inlineStr">
        <is>
          <t>unreconciled</t>
        </is>
      </c>
      <c r="AM733" t="inlineStr">
        <is>
          <t>Order Amount Mismatch (POS&gt;3PO)</t>
        </is>
      </c>
      <c r="AN733" t="n">
        <v>16.72</v>
      </c>
      <c r="AO733" t="n">
        <f>ROUND(P733*100/H733,2)</f>
        <v>0.0</v>
      </c>
      <c r="AP733" t="n">
        <f>ROUND(Q733*100/I733,2)</f>
        <v>0.0</v>
      </c>
      <c r="AQ733"/>
      <c r="AR733"/>
      <c r="AS733" t="n">
        <v>0.0</v>
      </c>
    </row>
    <row r="734">
      <c r="A734" s="1" t="n">
        <v>45234.0</v>
      </c>
      <c r="B734" s="2" t="n">
        <v>45234.7893287037</v>
      </c>
      <c r="C734" t="inlineStr">
        <is>
          <t>3140094012085660</t>
        </is>
      </c>
      <c r="D734" t="inlineStr">
        <is>
          <t>POS0012</t>
        </is>
      </c>
      <c r="E734" t="inlineStr">
        <is>
          <t>75</t>
        </is>
      </c>
      <c r="F734" t="inlineStr">
        <is>
          <t>0094</t>
        </is>
      </c>
      <c r="G734" t="inlineStr">
        <is>
          <t>5309656544</t>
        </is>
      </c>
      <c r="H734" t="n">
        <v>1132.0</v>
      </c>
      <c r="I734" t="n">
        <v>1078.09</v>
      </c>
      <c r="J734" t="n">
        <v>1040.95</v>
      </c>
      <c r="K734" t="inlineStr">
        <is>
          <t>sale</t>
        </is>
      </c>
      <c r="L734" t="inlineStr">
        <is>
          <t/>
        </is>
      </c>
      <c r="M734" t="inlineStr">
        <is>
          <t/>
        </is>
      </c>
      <c r="N734" t="n">
        <v>0.0</v>
      </c>
      <c r="O734" t="n">
        <v>0.0</v>
      </c>
      <c r="P734" t="n">
        <v>829.52</v>
      </c>
      <c r="Q734" t="n">
        <v>829.5</v>
      </c>
      <c r="R734" t="n">
        <v>37.14</v>
      </c>
      <c r="S734" t="n">
        <v>37.14</v>
      </c>
      <c r="T734" t="n">
        <v>10.78</v>
      </c>
      <c r="U734" t="n">
        <v>10.78</v>
      </c>
      <c r="V734" t="n">
        <v>187.37</v>
      </c>
      <c r="W734" t="n">
        <v>187.37</v>
      </c>
      <c r="X734" t="n">
        <v>14.15</v>
      </c>
      <c r="Y734" t="n">
        <v>14.15</v>
      </c>
      <c r="Z734" t="n">
        <v>36.27</v>
      </c>
      <c r="AA734" t="n">
        <v>36.28</v>
      </c>
      <c r="AB734" t="n">
        <v>53.9</v>
      </c>
      <c r="AC734" t="n">
        <v>53.91</v>
      </c>
      <c r="AD734" t="n">
        <v>53.91000000000008</v>
      </c>
      <c r="AE734" t="n">
        <v>0.01999999999998181</v>
      </c>
      <c r="AF734" t="n">
        <v>0.0</v>
      </c>
      <c r="AG734" t="n">
        <v>0.0</v>
      </c>
      <c r="AH734" t="n">
        <v>0.0</v>
      </c>
      <c r="AI734" t="n">
        <v>0.0</v>
      </c>
      <c r="AJ734" t="n">
        <v>-0.00999999999999801</v>
      </c>
      <c r="AK734" t="n">
        <v>-0.00999999999999801</v>
      </c>
      <c r="AL734" t="inlineStr">
        <is>
          <t>unreconciled</t>
        </is>
      </c>
      <c r="AM734" t="inlineStr">
        <is>
          <t>Order Amount Mismatch (POS&gt;3PO)</t>
        </is>
      </c>
      <c r="AN734" t="n">
        <v>53.91</v>
      </c>
      <c r="AO734" t="n">
        <f>ROUND(P734*100/H734,2)</f>
        <v>0.0</v>
      </c>
      <c r="AP734" t="n">
        <f>ROUND(Q734*100/I734,2)</f>
        <v>0.0</v>
      </c>
      <c r="AQ734"/>
      <c r="AR734"/>
      <c r="AS734" t="n">
        <v>0.0</v>
      </c>
    </row>
    <row r="735">
      <c r="A735" s="1" t="n">
        <v>45233.0</v>
      </c>
      <c r="B735" s="2" t="n">
        <v>45233.76363425926</v>
      </c>
      <c r="C735" t="inlineStr">
        <is>
          <t>3140023012059275</t>
        </is>
      </c>
      <c r="D735" t="inlineStr">
        <is>
          <t>POS0012</t>
        </is>
      </c>
      <c r="E735" t="inlineStr">
        <is>
          <t>68</t>
        </is>
      </c>
      <c r="F735" t="inlineStr">
        <is>
          <t>0023</t>
        </is>
      </c>
      <c r="G735" t="inlineStr">
        <is>
          <t>5309661475</t>
        </is>
      </c>
      <c r="H735" t="n">
        <v>243.0</v>
      </c>
      <c r="I735" t="n">
        <v>231.43</v>
      </c>
      <c r="J735" t="n">
        <v>194.29</v>
      </c>
      <c r="K735" t="inlineStr">
        <is>
          <t>sale</t>
        </is>
      </c>
      <c r="L735" t="inlineStr">
        <is>
          <t/>
        </is>
      </c>
      <c r="M735" t="inlineStr">
        <is>
          <t/>
        </is>
      </c>
      <c r="N735" t="n">
        <v>0.0</v>
      </c>
      <c r="O735" t="n">
        <v>0.0</v>
      </c>
      <c r="P735" t="n">
        <v>184.27</v>
      </c>
      <c r="Q735" t="n">
        <v>184.26</v>
      </c>
      <c r="R735" t="n">
        <v>37.14</v>
      </c>
      <c r="S735" t="n">
        <v>37.14</v>
      </c>
      <c r="T735" t="n">
        <v>2.31</v>
      </c>
      <c r="U735" t="n">
        <v>2.31</v>
      </c>
      <c r="V735" t="n">
        <v>34.97</v>
      </c>
      <c r="W735" t="n">
        <v>34.97</v>
      </c>
      <c r="X735" t="n">
        <v>3.04</v>
      </c>
      <c r="Y735" t="n">
        <v>3.04</v>
      </c>
      <c r="Z735" t="n">
        <v>6.84</v>
      </c>
      <c r="AA735" t="n">
        <v>6.84</v>
      </c>
      <c r="AB735" t="n">
        <v>11.58</v>
      </c>
      <c r="AC735" t="n">
        <v>11.57</v>
      </c>
      <c r="AD735" t="n">
        <v>11.569999999999993</v>
      </c>
      <c r="AE735" t="n">
        <v>0.010000000000019327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0.009999999999999787</v>
      </c>
      <c r="AL735" t="inlineStr">
        <is>
          <t>unreconciled</t>
        </is>
      </c>
      <c r="AM735" t="inlineStr">
        <is>
          <t>Order Amount Mismatch (POS&gt;3PO)</t>
        </is>
      </c>
      <c r="AN735" t="n">
        <v>11.57</v>
      </c>
      <c r="AO735" t="n">
        <f>ROUND(P735*100/H735,2)</f>
        <v>0.0</v>
      </c>
      <c r="AP735" t="n">
        <f>ROUND(Q735*100/I735,2)</f>
        <v>0.0</v>
      </c>
      <c r="AQ735"/>
      <c r="AR735"/>
      <c r="AS735" t="n">
        <v>0.0</v>
      </c>
    </row>
    <row r="736">
      <c r="A736" s="1" t="n">
        <v>45232.0</v>
      </c>
      <c r="B736" s="2" t="n">
        <v>45232.798634259256</v>
      </c>
      <c r="C736" t="inlineStr">
        <is>
          <t>3140023012059018</t>
        </is>
      </c>
      <c r="D736" t="inlineStr">
        <is>
          <t>POS0012</t>
        </is>
      </c>
      <c r="E736" t="inlineStr">
        <is>
          <t>12</t>
        </is>
      </c>
      <c r="F736" t="inlineStr">
        <is>
          <t>0023</t>
        </is>
      </c>
      <c r="G736" t="inlineStr">
        <is>
          <t>5309662357</t>
        </is>
      </c>
      <c r="H736" t="n">
        <v>384.0</v>
      </c>
      <c r="I736" t="n">
        <v>365.71</v>
      </c>
      <c r="J736" t="n">
        <v>328.57</v>
      </c>
      <c r="K736" t="inlineStr">
        <is>
          <t>sale</t>
        </is>
      </c>
      <c r="L736" t="inlineStr">
        <is>
          <t/>
        </is>
      </c>
      <c r="M736" t="inlineStr">
        <is>
          <t/>
        </is>
      </c>
      <c r="N736" t="n">
        <v>0.0</v>
      </c>
      <c r="O736" t="n">
        <v>0.0</v>
      </c>
      <c r="P736" t="n">
        <v>286.6</v>
      </c>
      <c r="Q736" t="n">
        <v>286.59</v>
      </c>
      <c r="R736" t="n">
        <v>37.14</v>
      </c>
      <c r="S736" t="n">
        <v>37.14</v>
      </c>
      <c r="T736" t="n">
        <v>3.66</v>
      </c>
      <c r="U736" t="n">
        <v>3.66</v>
      </c>
      <c r="V736" t="n">
        <v>59.14</v>
      </c>
      <c r="W736" t="n">
        <v>59.14</v>
      </c>
      <c r="X736" t="n">
        <v>4.8</v>
      </c>
      <c r="Y736" t="n">
        <v>4.8</v>
      </c>
      <c r="Z736" t="n">
        <v>11.51</v>
      </c>
      <c r="AA736" t="n">
        <v>11.51</v>
      </c>
      <c r="AB736" t="n">
        <v>18.28</v>
      </c>
      <c r="AC736" t="n">
        <v>18.29</v>
      </c>
      <c r="AD736" t="n">
        <v>18.29000000000002</v>
      </c>
      <c r="AE736" t="n">
        <v>0.010000000000047748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-0.00999999999999801</v>
      </c>
      <c r="AL736" t="inlineStr">
        <is>
          <t>unreconciled</t>
        </is>
      </c>
      <c r="AM736" t="inlineStr">
        <is>
          <t>Order Amount Mismatch (POS&gt;3PO)</t>
        </is>
      </c>
      <c r="AN736" t="n">
        <v>18.29</v>
      </c>
      <c r="AO736" t="n">
        <f>ROUND(P736*100/H736,2)</f>
        <v>0.0</v>
      </c>
      <c r="AP736" t="n">
        <f>ROUND(Q736*100/I736,2)</f>
        <v>0.0</v>
      </c>
      <c r="AQ736"/>
      <c r="AR736"/>
      <c r="AS736" t="n">
        <v>0.0</v>
      </c>
    </row>
    <row r="737">
      <c r="A737" s="1" t="n">
        <v>45232.0</v>
      </c>
      <c r="B737" s="2" t="n">
        <v>45232.68460648148</v>
      </c>
      <c r="C737" t="inlineStr">
        <is>
          <t>3140094012084778</t>
        </is>
      </c>
      <c r="D737" t="inlineStr">
        <is>
          <t>POS0012</t>
        </is>
      </c>
      <c r="E737" t="inlineStr">
        <is>
          <t>93</t>
        </is>
      </c>
      <c r="F737" t="inlineStr">
        <is>
          <t>0094</t>
        </is>
      </c>
      <c r="G737" t="inlineStr">
        <is>
          <t>5309669139</t>
        </is>
      </c>
      <c r="H737" t="n">
        <v>250.99999999999997</v>
      </c>
      <c r="I737" t="n">
        <v>239.04</v>
      </c>
      <c r="J737" t="n">
        <v>201.9</v>
      </c>
      <c r="K737" t="inlineStr">
        <is>
          <t>sale</t>
        </is>
      </c>
      <c r="L737" t="inlineStr">
        <is>
          <t/>
        </is>
      </c>
      <c r="M737" t="inlineStr">
        <is>
          <t/>
        </is>
      </c>
      <c r="N737" t="n">
        <v>0.0</v>
      </c>
      <c r="O737" t="n">
        <v>0.0</v>
      </c>
      <c r="P737" t="n">
        <v>190.06</v>
      </c>
      <c r="Q737" t="n">
        <v>190.05</v>
      </c>
      <c r="R737" t="n">
        <v>37.14</v>
      </c>
      <c r="S737" t="n">
        <v>37.14</v>
      </c>
      <c r="T737" t="n">
        <v>2.39</v>
      </c>
      <c r="U737" t="n">
        <v>2.39</v>
      </c>
      <c r="V737" t="n">
        <v>36.34</v>
      </c>
      <c r="W737" t="n">
        <v>36.34</v>
      </c>
      <c r="X737" t="n">
        <v>3.14</v>
      </c>
      <c r="Y737" t="n">
        <v>3.14</v>
      </c>
      <c r="Z737" t="n">
        <v>7.11</v>
      </c>
      <c r="AA737" t="n">
        <v>7.11</v>
      </c>
      <c r="AB737" t="n">
        <v>11.96</v>
      </c>
      <c r="AC737" t="n">
        <v>11.95</v>
      </c>
      <c r="AD737" t="n">
        <v>11.95999999999998</v>
      </c>
      <c r="AE737" t="n">
        <v>0.009999999999990905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0.010000000000001563</v>
      </c>
      <c r="AL737" t="inlineStr">
        <is>
          <t>unreconciled</t>
        </is>
      </c>
      <c r="AM737" t="inlineStr">
        <is>
          <t>Order Amount Mismatch (POS&gt;3PO)</t>
        </is>
      </c>
      <c r="AN737" t="n">
        <v>11.96</v>
      </c>
      <c r="AO737" t="n">
        <f>ROUND(P737*100/H737,2)</f>
        <v>0.0</v>
      </c>
      <c r="AP737" t="n">
        <f>ROUND(Q737*100/I737,2)</f>
        <v>0.0</v>
      </c>
      <c r="AQ737"/>
      <c r="AR737"/>
      <c r="AS737" t="n">
        <v>0.0</v>
      </c>
    </row>
    <row r="738">
      <c r="A738" s="1" t="n">
        <v>45233.0</v>
      </c>
      <c r="B738" s="2" t="n">
        <v>45233.97064814815</v>
      </c>
      <c r="C738" t="inlineStr">
        <is>
          <t>3140094012085381</t>
        </is>
      </c>
      <c r="D738" t="inlineStr">
        <is>
          <t>POS0012</t>
        </is>
      </c>
      <c r="E738" t="inlineStr">
        <is>
          <t>96</t>
        </is>
      </c>
      <c r="F738" t="inlineStr">
        <is>
          <t>0094</t>
        </is>
      </c>
      <c r="G738" t="inlineStr">
        <is>
          <t>5309671102</t>
        </is>
      </c>
      <c r="H738" t="n">
        <v>343.0</v>
      </c>
      <c r="I738" t="n">
        <v>326.68</v>
      </c>
      <c r="J738" t="n">
        <v>289.54</v>
      </c>
      <c r="K738" t="inlineStr">
        <is>
          <t>sale</t>
        </is>
      </c>
      <c r="L738" t="inlineStr">
        <is>
          <t/>
        </is>
      </c>
      <c r="M738" t="inlineStr">
        <is>
          <t/>
        </is>
      </c>
      <c r="N738" t="n">
        <v>0.0</v>
      </c>
      <c r="O738" t="n">
        <v>0.0</v>
      </c>
      <c r="P738" t="n">
        <v>256.85</v>
      </c>
      <c r="Q738" t="n">
        <v>256.85</v>
      </c>
      <c r="R738" t="n">
        <v>37.14</v>
      </c>
      <c r="S738" t="n">
        <v>37.14</v>
      </c>
      <c r="T738" t="n">
        <v>3.27</v>
      </c>
      <c r="U738" t="n">
        <v>3.27</v>
      </c>
      <c r="V738" t="n">
        <v>52.12</v>
      </c>
      <c r="W738" t="n">
        <v>52.12</v>
      </c>
      <c r="X738" t="n">
        <v>4.29</v>
      </c>
      <c r="Y738" t="n">
        <v>4.29</v>
      </c>
      <c r="Z738" t="n">
        <v>10.15</v>
      </c>
      <c r="AA738" t="n">
        <v>10.15</v>
      </c>
      <c r="AB738" t="n">
        <v>16.34</v>
      </c>
      <c r="AC738" t="n">
        <v>16.34</v>
      </c>
      <c r="AD738" t="n">
        <v>16.319999999999993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inlineStr">
        <is>
          <t>unreconciled</t>
        </is>
      </c>
      <c r="AM738" t="inlineStr">
        <is>
          <t>Order Amount Mismatch (POS&gt;3PO)</t>
        </is>
      </c>
      <c r="AN738" t="n">
        <v>16.32</v>
      </c>
      <c r="AO738" t="n">
        <f>ROUND(P738*100/H738,2)</f>
        <v>0.0</v>
      </c>
      <c r="AP738" t="n">
        <f>ROUND(Q738*100/I738,2)</f>
        <v>0.0</v>
      </c>
      <c r="AQ738"/>
      <c r="AR738"/>
      <c r="AS738" t="n">
        <v>0.0</v>
      </c>
    </row>
    <row r="739">
      <c r="A739" s="1" t="n">
        <v>45232.0</v>
      </c>
      <c r="B739" s="2" t="n">
        <v>45232.85306712963</v>
      </c>
      <c r="C739" t="inlineStr">
        <is>
          <t>3140094012084886</t>
        </is>
      </c>
      <c r="D739" t="inlineStr">
        <is>
          <t>POS0012</t>
        </is>
      </c>
      <c r="E739" t="inlineStr">
        <is>
          <t>01</t>
        </is>
      </c>
      <c r="F739" t="inlineStr">
        <is>
          <t>0094</t>
        </is>
      </c>
      <c r="G739" t="inlineStr">
        <is>
          <t>5309674796</t>
        </is>
      </c>
      <c r="H739" t="n">
        <v>216.0</v>
      </c>
      <c r="I739" t="n">
        <v>205.71</v>
      </c>
      <c r="J739" t="n">
        <v>168.57</v>
      </c>
      <c r="K739" t="inlineStr">
        <is>
          <t>sale</t>
        </is>
      </c>
      <c r="L739" t="inlineStr">
        <is>
          <t/>
        </is>
      </c>
      <c r="M739" t="inlineStr">
        <is>
          <t/>
        </is>
      </c>
      <c r="N739" t="n">
        <v>0.0</v>
      </c>
      <c r="O739" t="n">
        <v>0.0</v>
      </c>
      <c r="P739" t="n">
        <v>164.66</v>
      </c>
      <c r="Q739" t="n">
        <v>164.67</v>
      </c>
      <c r="R739" t="n">
        <v>37.14</v>
      </c>
      <c r="S739" t="n">
        <v>37.14</v>
      </c>
      <c r="T739" t="n">
        <v>2.06</v>
      </c>
      <c r="U739" t="n">
        <v>2.06</v>
      </c>
      <c r="V739" t="n">
        <v>30.34</v>
      </c>
      <c r="W739" t="n">
        <v>30.34</v>
      </c>
      <c r="X739" t="n">
        <v>2.7</v>
      </c>
      <c r="Y739" t="n">
        <v>2.7</v>
      </c>
      <c r="Z739" t="n">
        <v>5.95</v>
      </c>
      <c r="AA739" t="n">
        <v>5.95</v>
      </c>
      <c r="AB739" t="n">
        <v>10.28</v>
      </c>
      <c r="AC739" t="n">
        <v>10.29</v>
      </c>
      <c r="AD739" t="n">
        <v>10.289999999999992</v>
      </c>
      <c r="AE739" t="n">
        <v>-0.009999999999990905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-0.009999999999999787</v>
      </c>
      <c r="AL739" t="inlineStr">
        <is>
          <t>unreconciled</t>
        </is>
      </c>
      <c r="AM739" t="inlineStr">
        <is>
          <t>Order Amount Mismatch (POS&gt;3PO)</t>
        </is>
      </c>
      <c r="AN739" t="n">
        <v>10.29</v>
      </c>
      <c r="AO739" t="n">
        <f>ROUND(P739*100/H739,2)</f>
        <v>0.0</v>
      </c>
      <c r="AP739" t="n">
        <f>ROUND(Q739*100/I739,2)</f>
        <v>0.0</v>
      </c>
      <c r="AQ739"/>
      <c r="AR739"/>
      <c r="AS739" t="n">
        <v>0.0</v>
      </c>
    </row>
    <row r="740">
      <c r="A740" s="1" t="n">
        <v>45232.0</v>
      </c>
      <c r="B740" s="2" t="n">
        <v>45232.69380787037</v>
      </c>
      <c r="C740" t="inlineStr">
        <is>
          <t>3140094012084785</t>
        </is>
      </c>
      <c r="D740" t="inlineStr">
        <is>
          <t>POS0012</t>
        </is>
      </c>
      <c r="E740" t="inlineStr">
        <is>
          <t>00</t>
        </is>
      </c>
      <c r="F740" t="inlineStr">
        <is>
          <t>0094</t>
        </is>
      </c>
      <c r="G740" t="inlineStr">
        <is>
          <t>5309695333</t>
        </is>
      </c>
      <c r="H740" t="n">
        <v>876.0</v>
      </c>
      <c r="I740" t="n">
        <v>834.29</v>
      </c>
      <c r="J740" t="n">
        <v>797.15</v>
      </c>
      <c r="K740" t="inlineStr">
        <is>
          <t>sale</t>
        </is>
      </c>
      <c r="L740" t="inlineStr">
        <is>
          <t/>
        </is>
      </c>
      <c r="M740" t="inlineStr">
        <is>
          <t/>
        </is>
      </c>
      <c r="N740" t="n">
        <v>0.0</v>
      </c>
      <c r="O740" t="n">
        <v>0.0</v>
      </c>
      <c r="P740" t="n">
        <v>643.71</v>
      </c>
      <c r="Q740" t="n">
        <v>643.69</v>
      </c>
      <c r="R740" t="n">
        <v>37.14</v>
      </c>
      <c r="S740" t="n">
        <v>37.14</v>
      </c>
      <c r="T740" t="n">
        <v>8.34</v>
      </c>
      <c r="U740" t="n">
        <v>8.34</v>
      </c>
      <c r="V740" t="n">
        <v>143.49</v>
      </c>
      <c r="W740" t="n">
        <v>143.49</v>
      </c>
      <c r="X740" t="n">
        <v>10.95</v>
      </c>
      <c r="Y740" t="n">
        <v>10.95</v>
      </c>
      <c r="Z740" t="n">
        <v>27.8</v>
      </c>
      <c r="AA740" t="n">
        <v>27.8</v>
      </c>
      <c r="AB740" t="n">
        <v>41.72</v>
      </c>
      <c r="AC740" t="n">
        <v>41.72</v>
      </c>
      <c r="AD740" t="n">
        <v>41.710000000000036</v>
      </c>
      <c r="AE740" t="n">
        <v>0.01999999999998181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inlineStr">
        <is>
          <t>unreconciled</t>
        </is>
      </c>
      <c r="AM740" t="inlineStr">
        <is>
          <t>Order Amount Mismatch (POS&gt;3PO)</t>
        </is>
      </c>
      <c r="AN740" t="n">
        <v>41.71</v>
      </c>
      <c r="AO740" t="n">
        <f>ROUND(P740*100/H740,2)</f>
        <v>0.0</v>
      </c>
      <c r="AP740" t="n">
        <f>ROUND(Q740*100/I740,2)</f>
        <v>0.0</v>
      </c>
      <c r="AQ740"/>
      <c r="AR740"/>
      <c r="AS740" t="n">
        <v>0.0</v>
      </c>
    </row>
    <row r="741">
      <c r="A741" s="1" t="n">
        <v>45232.0</v>
      </c>
      <c r="B741" s="2" t="n">
        <v>45232.8224537037</v>
      </c>
      <c r="C741" t="inlineStr">
        <is>
          <t>3140023012059028</t>
        </is>
      </c>
      <c r="D741" t="inlineStr">
        <is>
          <t>POS0012</t>
        </is>
      </c>
      <c r="E741" t="inlineStr">
        <is>
          <t>22</t>
        </is>
      </c>
      <c r="F741" t="inlineStr">
        <is>
          <t>0023</t>
        </is>
      </c>
      <c r="G741" t="inlineStr">
        <is>
          <t>5309705478</t>
        </is>
      </c>
      <c r="H741" t="n">
        <v>320.0</v>
      </c>
      <c r="I741" t="n">
        <v>304.76</v>
      </c>
      <c r="J741" t="n">
        <v>267.62</v>
      </c>
      <c r="K741" t="inlineStr">
        <is>
          <t>sale</t>
        </is>
      </c>
      <c r="L741" t="inlineStr">
        <is>
          <t/>
        </is>
      </c>
      <c r="M741" t="inlineStr">
        <is>
          <t/>
        </is>
      </c>
      <c r="N741" t="n">
        <v>0.0</v>
      </c>
      <c r="O741" t="n">
        <v>0.0</v>
      </c>
      <c r="P741" t="n">
        <v>240.15</v>
      </c>
      <c r="Q741" t="n">
        <v>240.15</v>
      </c>
      <c r="R741" t="n">
        <v>37.14</v>
      </c>
      <c r="S741" t="n">
        <v>37.14</v>
      </c>
      <c r="T741" t="n">
        <v>3.05</v>
      </c>
      <c r="U741" t="n">
        <v>3.05</v>
      </c>
      <c r="V741" t="n">
        <v>48.17</v>
      </c>
      <c r="W741" t="n">
        <v>48.17</v>
      </c>
      <c r="X741" t="n">
        <v>4.0</v>
      </c>
      <c r="Y741" t="n">
        <v>4.0</v>
      </c>
      <c r="Z741" t="n">
        <v>9.39</v>
      </c>
      <c r="AA741" t="n">
        <v>9.39</v>
      </c>
      <c r="AB741" t="n">
        <v>15.24</v>
      </c>
      <c r="AC741" t="n">
        <v>15.24</v>
      </c>
      <c r="AD741" t="n">
        <v>15.240000000000009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inlineStr">
        <is>
          <t>unreconciled</t>
        </is>
      </c>
      <c r="AM741" t="inlineStr">
        <is>
          <t>Order Amount Mismatch (POS&gt;3PO)</t>
        </is>
      </c>
      <c r="AN741" t="n">
        <v>15.24</v>
      </c>
      <c r="AO741" t="n">
        <f>ROUND(P741*100/H741,2)</f>
        <v>0.0</v>
      </c>
      <c r="AP741" t="n">
        <f>ROUND(Q741*100/I741,2)</f>
        <v>0.0</v>
      </c>
      <c r="AQ741"/>
      <c r="AR741"/>
      <c r="AS741" t="n">
        <v>0.0</v>
      </c>
    </row>
    <row r="742">
      <c r="A742" s="1" t="n">
        <v>45232.0</v>
      </c>
      <c r="B742" s="2" t="n">
        <v>45232.43376157407</v>
      </c>
      <c r="C742" t="inlineStr">
        <is>
          <t>3140023012058930</t>
        </is>
      </c>
      <c r="D742" t="inlineStr">
        <is>
          <t>POS0012</t>
        </is>
      </c>
      <c r="E742" t="inlineStr">
        <is>
          <t>24</t>
        </is>
      </c>
      <c r="F742" t="inlineStr">
        <is>
          <t>0023</t>
        </is>
      </c>
      <c r="G742" t="inlineStr">
        <is>
          <t>5309712709</t>
        </is>
      </c>
      <c r="H742" t="n">
        <v>274.0</v>
      </c>
      <c r="I742" t="n">
        <v>260.95</v>
      </c>
      <c r="J742" t="n">
        <v>223.81</v>
      </c>
      <c r="K742" t="inlineStr">
        <is>
          <t>sale</t>
        </is>
      </c>
      <c r="L742" t="inlineStr">
        <is>
          <t/>
        </is>
      </c>
      <c r="M742" t="inlineStr">
        <is>
          <t/>
        </is>
      </c>
      <c r="N742" t="n">
        <v>0.0</v>
      </c>
      <c r="O742" t="n">
        <v>0.0</v>
      </c>
      <c r="P742" t="n">
        <v>206.76</v>
      </c>
      <c r="Q742" t="n">
        <v>206.75</v>
      </c>
      <c r="R742" t="n">
        <v>37.14</v>
      </c>
      <c r="S742" t="n">
        <v>37.14</v>
      </c>
      <c r="T742" t="n">
        <v>2.61</v>
      </c>
      <c r="U742" t="n">
        <v>2.61</v>
      </c>
      <c r="V742" t="n">
        <v>40.29</v>
      </c>
      <c r="W742" t="n">
        <v>40.29</v>
      </c>
      <c r="X742" t="n">
        <v>3.42</v>
      </c>
      <c r="Y742" t="n">
        <v>3.42</v>
      </c>
      <c r="Z742" t="n">
        <v>7.87</v>
      </c>
      <c r="AA742" t="n">
        <v>7.87</v>
      </c>
      <c r="AB742" t="n">
        <v>13.04</v>
      </c>
      <c r="AC742" t="n">
        <v>13.05</v>
      </c>
      <c r="AD742" t="n">
        <v>13.050000000000011</v>
      </c>
      <c r="AE742" t="n">
        <v>0.009999999999990905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-0.010000000000001563</v>
      </c>
      <c r="AL742" t="inlineStr">
        <is>
          <t>unreconciled</t>
        </is>
      </c>
      <c r="AM742" t="inlineStr">
        <is>
          <t>Order Amount Mismatch (POS&gt;3PO)</t>
        </is>
      </c>
      <c r="AN742" t="n">
        <v>13.05</v>
      </c>
      <c r="AO742" t="n">
        <f>ROUND(P742*100/H742,2)</f>
        <v>0.0</v>
      </c>
      <c r="AP742" t="n">
        <f>ROUND(Q742*100/I742,2)</f>
        <v>0.0</v>
      </c>
      <c r="AQ742"/>
      <c r="AR742"/>
      <c r="AS742" t="n">
        <v>0.0</v>
      </c>
    </row>
    <row r="743">
      <c r="A743" s="1" t="n">
        <v>45232.0</v>
      </c>
      <c r="B743" s="2" t="n">
        <v>45232.968877314815</v>
      </c>
      <c r="C743" t="inlineStr">
        <is>
          <t>3140023012059117</t>
        </is>
      </c>
      <c r="D743" t="inlineStr">
        <is>
          <t>POS0012</t>
        </is>
      </c>
      <c r="E743" t="inlineStr">
        <is>
          <t>10</t>
        </is>
      </c>
      <c r="F743" t="inlineStr">
        <is>
          <t>0023</t>
        </is>
      </c>
      <c r="G743" t="inlineStr">
        <is>
          <t>5309714371</t>
        </is>
      </c>
      <c r="H743" t="n">
        <v>245.00000000000003</v>
      </c>
      <c r="I743" t="n">
        <v>233.33</v>
      </c>
      <c r="J743" t="n">
        <v>196.19</v>
      </c>
      <c r="K743" t="inlineStr">
        <is>
          <t>sale</t>
        </is>
      </c>
      <c r="L743" t="inlineStr">
        <is>
          <t/>
        </is>
      </c>
      <c r="M743" t="inlineStr">
        <is>
          <t/>
        </is>
      </c>
      <c r="N743" t="n">
        <v>0.0</v>
      </c>
      <c r="O743" t="n">
        <v>0.0</v>
      </c>
      <c r="P743" t="n">
        <v>185.72</v>
      </c>
      <c r="Q743" t="n">
        <v>185.73</v>
      </c>
      <c r="R743" t="n">
        <v>37.14</v>
      </c>
      <c r="S743" t="n">
        <v>37.14</v>
      </c>
      <c r="T743" t="n">
        <v>2.33</v>
      </c>
      <c r="U743" t="n">
        <v>2.33</v>
      </c>
      <c r="V743" t="n">
        <v>35.31</v>
      </c>
      <c r="W743" t="n">
        <v>35.31</v>
      </c>
      <c r="X743" t="n">
        <v>3.06</v>
      </c>
      <c r="Y743" t="n">
        <v>3.06</v>
      </c>
      <c r="Z743" t="n">
        <v>6.91</v>
      </c>
      <c r="AA743" t="n">
        <v>6.91</v>
      </c>
      <c r="AB743" t="n">
        <v>11.66</v>
      </c>
      <c r="AC743" t="n">
        <v>11.67</v>
      </c>
      <c r="AD743" t="n">
        <v>11.670000000000016</v>
      </c>
      <c r="AE743" t="n">
        <v>-0.009999999999990905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-0.009999999999999787</v>
      </c>
      <c r="AL743" t="inlineStr">
        <is>
          <t>unreconciled</t>
        </is>
      </c>
      <c r="AM743" t="inlineStr">
        <is>
          <t>Order Amount Mismatch (POS&gt;3PO)</t>
        </is>
      </c>
      <c r="AN743" t="n">
        <v>11.67</v>
      </c>
      <c r="AO743" t="n">
        <f>ROUND(P743*100/H743,2)</f>
        <v>0.0</v>
      </c>
      <c r="AP743" t="n">
        <f>ROUND(Q743*100/I743,2)</f>
        <v>0.0</v>
      </c>
      <c r="AQ743"/>
      <c r="AR743"/>
      <c r="AS743" t="n">
        <v>0.0</v>
      </c>
    </row>
    <row r="744">
      <c r="A744" s="1" t="n">
        <v>45231.0</v>
      </c>
      <c r="B744" s="2" t="n">
        <v>45232.00787037037</v>
      </c>
      <c r="C744" t="inlineStr">
        <is>
          <t>3140094012084622</t>
        </is>
      </c>
      <c r="D744" t="inlineStr">
        <is>
          <t>POS0012</t>
        </is>
      </c>
      <c r="E744" t="inlineStr">
        <is>
          <t>36</t>
        </is>
      </c>
      <c r="F744" t="inlineStr">
        <is>
          <t>0094</t>
        </is>
      </c>
      <c r="G744" t="inlineStr">
        <is>
          <t>5309730107</t>
        </is>
      </c>
      <c r="H744" t="n">
        <v>153.0</v>
      </c>
      <c r="I744" t="n">
        <v>145.71</v>
      </c>
      <c r="J744" t="n">
        <v>108.57</v>
      </c>
      <c r="K744" t="inlineStr">
        <is>
          <t>sale</t>
        </is>
      </c>
      <c r="L744" t="inlineStr">
        <is>
          <t/>
        </is>
      </c>
      <c r="M744" t="inlineStr">
        <is>
          <t/>
        </is>
      </c>
      <c r="N744" t="n">
        <v>0.0</v>
      </c>
      <c r="O744" t="n">
        <v>0.0</v>
      </c>
      <c r="P744" t="n">
        <v>118.94</v>
      </c>
      <c r="Q744" t="n">
        <v>118.95</v>
      </c>
      <c r="R744" t="n">
        <v>37.14</v>
      </c>
      <c r="S744" t="n">
        <v>37.14</v>
      </c>
      <c r="T744" t="n">
        <v>1.46</v>
      </c>
      <c r="U744" t="n">
        <v>1.46</v>
      </c>
      <c r="V744" t="n">
        <v>19.54</v>
      </c>
      <c r="W744" t="n">
        <v>19.54</v>
      </c>
      <c r="X744" t="n">
        <v>1.91</v>
      </c>
      <c r="Y744" t="n">
        <v>1.91</v>
      </c>
      <c r="Z744" t="n">
        <v>3.86</v>
      </c>
      <c r="AA744" t="n">
        <v>3.86</v>
      </c>
      <c r="AB744" t="n">
        <v>7.28</v>
      </c>
      <c r="AC744" t="n">
        <v>7.29</v>
      </c>
      <c r="AD744" t="n">
        <v>7.289999999999992</v>
      </c>
      <c r="AE744" t="n">
        <v>-0.010000000000005116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-0.009999999999999787</v>
      </c>
      <c r="AL744" t="inlineStr">
        <is>
          <t>unreconciled</t>
        </is>
      </c>
      <c r="AM744" t="inlineStr">
        <is>
          <t>Order Amount Mismatch (POS&gt;3PO)</t>
        </is>
      </c>
      <c r="AN744" t="n">
        <v>7.29</v>
      </c>
      <c r="AO744" t="n">
        <f>ROUND(P744*100/H744,2)</f>
        <v>0.0</v>
      </c>
      <c r="AP744" t="n">
        <f>ROUND(Q744*100/I744,2)</f>
        <v>0.0</v>
      </c>
      <c r="AQ744"/>
      <c r="AR744"/>
      <c r="AS744" t="n">
        <v>0.0</v>
      </c>
    </row>
    <row r="745">
      <c r="A745" s="1" t="n">
        <v>45235.0</v>
      </c>
      <c r="B745" s="2" t="n">
        <v>45236.03701388889</v>
      </c>
      <c r="C745" t="inlineStr">
        <is>
          <t>3140023012059959</t>
        </is>
      </c>
      <c r="D745" t="inlineStr">
        <is>
          <t>POS0012</t>
        </is>
      </c>
      <c r="E745" t="inlineStr">
        <is>
          <t>51</t>
        </is>
      </c>
      <c r="F745" t="inlineStr">
        <is>
          <t>0023</t>
        </is>
      </c>
      <c r="G745" t="inlineStr">
        <is>
          <t>5309730487</t>
        </is>
      </c>
      <c r="H745" t="n">
        <v>288.0</v>
      </c>
      <c r="I745" t="n">
        <v>274.28</v>
      </c>
      <c r="J745" t="n">
        <v>237.14</v>
      </c>
      <c r="K745" t="inlineStr">
        <is>
          <t>sale</t>
        </is>
      </c>
      <c r="L745" t="inlineStr">
        <is>
          <t/>
        </is>
      </c>
      <c r="M745" t="inlineStr">
        <is>
          <t/>
        </is>
      </c>
      <c r="N745" t="n">
        <v>0.0</v>
      </c>
      <c r="O745" t="n">
        <v>0.0</v>
      </c>
      <c r="P745" t="n">
        <v>216.92</v>
      </c>
      <c r="Q745" t="n">
        <v>216.92</v>
      </c>
      <c r="R745" t="n">
        <v>37.14</v>
      </c>
      <c r="S745" t="n">
        <v>37.14</v>
      </c>
      <c r="T745" t="n">
        <v>2.74</v>
      </c>
      <c r="U745" t="n">
        <v>2.74</v>
      </c>
      <c r="V745" t="n">
        <v>42.69</v>
      </c>
      <c r="W745" t="n">
        <v>42.69</v>
      </c>
      <c r="X745" t="n">
        <v>3.6</v>
      </c>
      <c r="Y745" t="n">
        <v>3.6</v>
      </c>
      <c r="Z745" t="n">
        <v>8.33</v>
      </c>
      <c r="AA745" t="n">
        <v>8.33</v>
      </c>
      <c r="AB745" t="n">
        <v>13.72</v>
      </c>
      <c r="AC745" t="n">
        <v>13.72</v>
      </c>
      <c r="AD745" t="n">
        <v>13.720000000000027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inlineStr">
        <is>
          <t>unreconciled</t>
        </is>
      </c>
      <c r="AM745" t="inlineStr">
        <is>
          <t>Order Amount Mismatch (POS&gt;3PO)</t>
        </is>
      </c>
      <c r="AN745" t="n">
        <v>13.72</v>
      </c>
      <c r="AO745" t="n">
        <f>ROUND(P745*100/H745,2)</f>
        <v>0.0</v>
      </c>
      <c r="AP745" t="n">
        <f>ROUND(Q745*100/I745,2)</f>
        <v>0.0</v>
      </c>
      <c r="AQ745"/>
      <c r="AR745"/>
      <c r="AS745" t="n">
        <v>0.0</v>
      </c>
    </row>
    <row r="746">
      <c r="A746" s="1" t="n">
        <v>45232.0</v>
      </c>
      <c r="B746" s="2" t="n">
        <v>45232.537777777776</v>
      </c>
      <c r="C746" t="inlineStr">
        <is>
          <t>3140094012084674</t>
        </is>
      </c>
      <c r="D746" t="inlineStr">
        <is>
          <t>POS0012</t>
        </is>
      </c>
      <c r="E746" t="inlineStr">
        <is>
          <t>88</t>
        </is>
      </c>
      <c r="F746" t="inlineStr">
        <is>
          <t>0094</t>
        </is>
      </c>
      <c r="G746" t="inlineStr">
        <is>
          <t>5309732082</t>
        </is>
      </c>
      <c r="H746" t="n">
        <v>338.0</v>
      </c>
      <c r="I746" t="n">
        <v>321.9</v>
      </c>
      <c r="J746" t="n">
        <v>284.76</v>
      </c>
      <c r="K746" t="inlineStr">
        <is>
          <t>sale</t>
        </is>
      </c>
      <c r="L746" t="inlineStr">
        <is>
          <t/>
        </is>
      </c>
      <c r="M746" t="inlineStr">
        <is>
          <t/>
        </is>
      </c>
      <c r="N746" t="n">
        <v>0.0</v>
      </c>
      <c r="O746" t="n">
        <v>0.0</v>
      </c>
      <c r="P746" t="n">
        <v>253.2</v>
      </c>
      <c r="Q746" t="n">
        <v>253.19</v>
      </c>
      <c r="R746" t="n">
        <v>37.14</v>
      </c>
      <c r="S746" t="n">
        <v>37.14</v>
      </c>
      <c r="T746" t="n">
        <v>3.22</v>
      </c>
      <c r="U746" t="n">
        <v>3.22</v>
      </c>
      <c r="V746" t="n">
        <v>51.26</v>
      </c>
      <c r="W746" t="n">
        <v>51.26</v>
      </c>
      <c r="X746" t="n">
        <v>4.23</v>
      </c>
      <c r="Y746" t="n">
        <v>4.22</v>
      </c>
      <c r="Z746" t="n">
        <v>9.99</v>
      </c>
      <c r="AA746" t="n">
        <v>9.99</v>
      </c>
      <c r="AB746" t="n">
        <v>16.1</v>
      </c>
      <c r="AC746" t="n">
        <v>16.1</v>
      </c>
      <c r="AD746" t="n">
        <v>16.100000000000023</v>
      </c>
      <c r="AE746" t="n">
        <v>0.009999999999990905</v>
      </c>
      <c r="AF746" t="n">
        <v>0.0</v>
      </c>
      <c r="AG746" t="n">
        <v>0.0</v>
      </c>
      <c r="AH746" t="n">
        <v>0.0</v>
      </c>
      <c r="AI746" t="n">
        <v>0.010000000000000675</v>
      </c>
      <c r="AJ746" t="n">
        <v>0.0</v>
      </c>
      <c r="AK746" t="n">
        <v>0.0</v>
      </c>
      <c r="AL746" t="inlineStr">
        <is>
          <t>unreconciled</t>
        </is>
      </c>
      <c r="AM746" t="inlineStr">
        <is>
          <t>Order Amount Mismatch (POS&gt;3PO)</t>
        </is>
      </c>
      <c r="AN746" t="n">
        <v>16.1</v>
      </c>
      <c r="AO746" t="n">
        <f>ROUND(P746*100/H746,2)</f>
        <v>0.0</v>
      </c>
      <c r="AP746" t="n">
        <f>ROUND(Q746*100/I746,2)</f>
        <v>0.0</v>
      </c>
      <c r="AQ746"/>
      <c r="AR746"/>
      <c r="AS746" t="n">
        <v>0.0</v>
      </c>
    </row>
    <row r="747">
      <c r="A747" s="1" t="n">
        <v>45232.0</v>
      </c>
      <c r="B747" s="2" t="n">
        <v>45232.84553240741</v>
      </c>
      <c r="C747" t="inlineStr">
        <is>
          <t>3140023012059043</t>
        </is>
      </c>
      <c r="D747" t="inlineStr">
        <is>
          <t>POS0012</t>
        </is>
      </c>
      <c r="E747" t="inlineStr">
        <is>
          <t>37</t>
        </is>
      </c>
      <c r="F747" t="inlineStr">
        <is>
          <t>0023</t>
        </is>
      </c>
      <c r="G747" t="inlineStr">
        <is>
          <t>5309736036</t>
        </is>
      </c>
      <c r="H747" t="n">
        <v>219.0</v>
      </c>
      <c r="I747" t="n">
        <v>208.56</v>
      </c>
      <c r="J747" t="n">
        <v>171.42</v>
      </c>
      <c r="K747" t="inlineStr">
        <is>
          <t>sale</t>
        </is>
      </c>
      <c r="L747" t="inlineStr">
        <is>
          <t/>
        </is>
      </c>
      <c r="M747" t="inlineStr">
        <is>
          <t/>
        </is>
      </c>
      <c r="N747" t="n">
        <v>0.0</v>
      </c>
      <c r="O747" t="n">
        <v>0.0</v>
      </c>
      <c r="P747" t="n">
        <v>166.82</v>
      </c>
      <c r="Q747" t="n">
        <v>166.82</v>
      </c>
      <c r="R747" t="n">
        <v>37.14</v>
      </c>
      <c r="S747" t="n">
        <v>37.14</v>
      </c>
      <c r="T747" t="n">
        <v>2.09</v>
      </c>
      <c r="U747" t="n">
        <v>2.09</v>
      </c>
      <c r="V747" t="n">
        <v>30.86</v>
      </c>
      <c r="W747" t="n">
        <v>30.86</v>
      </c>
      <c r="X747" t="n">
        <v>2.74</v>
      </c>
      <c r="Y747" t="n">
        <v>2.74</v>
      </c>
      <c r="Z747" t="n">
        <v>6.05</v>
      </c>
      <c r="AA747" t="n">
        <v>6.04</v>
      </c>
      <c r="AB747" t="n">
        <v>10.42</v>
      </c>
      <c r="AC747" t="n">
        <v>10.43</v>
      </c>
      <c r="AD747" t="n">
        <v>10.439999999999998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0.009999999999999787</v>
      </c>
      <c r="AK747" t="n">
        <v>-0.009999999999999787</v>
      </c>
      <c r="AL747" t="inlineStr">
        <is>
          <t>unreconciled</t>
        </is>
      </c>
      <c r="AM747" t="inlineStr">
        <is>
          <t>Order Amount Mismatch (POS&gt;3PO)</t>
        </is>
      </c>
      <c r="AN747" t="n">
        <v>10.44</v>
      </c>
      <c r="AO747" t="n">
        <f>ROUND(P747*100/H747,2)</f>
        <v>0.0</v>
      </c>
      <c r="AP747" t="n">
        <f>ROUND(Q747*100/I747,2)</f>
        <v>0.0</v>
      </c>
      <c r="AQ747"/>
      <c r="AR747"/>
      <c r="AS747" t="n">
        <v>0.0</v>
      </c>
    </row>
    <row r="748">
      <c r="A748" s="1" t="n">
        <v>45231.0</v>
      </c>
      <c r="B748" s="2" t="n">
        <v>45231.954664351855</v>
      </c>
      <c r="C748" t="inlineStr">
        <is>
          <t>3140023012058855</t>
        </is>
      </c>
      <c r="D748" t="inlineStr">
        <is>
          <t>POS0012</t>
        </is>
      </c>
      <c r="E748" t="inlineStr">
        <is>
          <t>49</t>
        </is>
      </c>
      <c r="F748" t="inlineStr">
        <is>
          <t>0023</t>
        </is>
      </c>
      <c r="G748" t="inlineStr">
        <is>
          <t>5309745698</t>
        </is>
      </c>
      <c r="H748" t="n">
        <v>196.0</v>
      </c>
      <c r="I748" t="n">
        <v>186.66</v>
      </c>
      <c r="J748" t="n">
        <v>149.52</v>
      </c>
      <c r="K748" t="inlineStr">
        <is>
          <t>sale</t>
        </is>
      </c>
      <c r="L748" t="inlineStr">
        <is>
          <t/>
        </is>
      </c>
      <c r="M748" t="inlineStr">
        <is>
          <t/>
        </is>
      </c>
      <c r="N748" t="n">
        <v>0.0</v>
      </c>
      <c r="O748" t="n">
        <v>0.0</v>
      </c>
      <c r="P748" t="n">
        <v>150.15</v>
      </c>
      <c r="Q748" t="n">
        <v>150.14</v>
      </c>
      <c r="R748" t="n">
        <v>37.14</v>
      </c>
      <c r="S748" t="n">
        <v>37.14</v>
      </c>
      <c r="T748" t="n">
        <v>1.87</v>
      </c>
      <c r="U748" t="n">
        <v>1.87</v>
      </c>
      <c r="V748" t="n">
        <v>26.91</v>
      </c>
      <c r="W748" t="n">
        <v>26.91</v>
      </c>
      <c r="X748" t="n">
        <v>2.45</v>
      </c>
      <c r="Y748" t="n">
        <v>2.45</v>
      </c>
      <c r="Z748" t="n">
        <v>5.28</v>
      </c>
      <c r="AA748" t="n">
        <v>5.28</v>
      </c>
      <c r="AB748" t="n">
        <v>9.34</v>
      </c>
      <c r="AC748" t="n">
        <v>9.33</v>
      </c>
      <c r="AD748" t="n">
        <v>9.340000000000003</v>
      </c>
      <c r="AE748" t="n">
        <v>0.010000000000019327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0.009999999999999787</v>
      </c>
      <c r="AL748" t="inlineStr">
        <is>
          <t>unreconciled</t>
        </is>
      </c>
      <c r="AM748" t="inlineStr">
        <is>
          <t>Order Amount Mismatch (POS&gt;3PO)</t>
        </is>
      </c>
      <c r="AN748" t="n">
        <v>9.34</v>
      </c>
      <c r="AO748" t="n">
        <f>ROUND(P748*100/H748,2)</f>
        <v>0.0</v>
      </c>
      <c r="AP748" t="n">
        <f>ROUND(Q748*100/I748,2)</f>
        <v>0.0</v>
      </c>
      <c r="AQ748"/>
      <c r="AR748"/>
      <c r="AS748" t="n">
        <v>0.0</v>
      </c>
    </row>
    <row r="749">
      <c r="A749" s="1" t="n">
        <v>45236.0</v>
      </c>
      <c r="B749" s="2" t="n">
        <v>45236.830925925926</v>
      </c>
      <c r="C749" t="inlineStr">
        <is>
          <t>3140094012086612</t>
        </is>
      </c>
      <c r="D749" t="inlineStr">
        <is>
          <t>POS0012</t>
        </is>
      </c>
      <c r="E749" t="inlineStr">
        <is>
          <t>27</t>
        </is>
      </c>
      <c r="F749" t="inlineStr">
        <is>
          <t>0094</t>
        </is>
      </c>
      <c r="G749" t="inlineStr">
        <is>
          <t>5309751103</t>
        </is>
      </c>
      <c r="H749" t="n">
        <v>215.0</v>
      </c>
      <c r="I749" t="n">
        <v>204.76</v>
      </c>
      <c r="J749" t="n">
        <v>167.62</v>
      </c>
      <c r="K749" t="inlineStr">
        <is>
          <t>sale</t>
        </is>
      </c>
      <c r="L749" t="inlineStr">
        <is>
          <t/>
        </is>
      </c>
      <c r="M749" t="inlineStr">
        <is>
          <t/>
        </is>
      </c>
      <c r="N749" t="n">
        <v>0.0</v>
      </c>
      <c r="O749" t="n">
        <v>0.0</v>
      </c>
      <c r="P749" t="n">
        <v>163.94</v>
      </c>
      <c r="Q749" t="n">
        <v>163.94</v>
      </c>
      <c r="R749" t="n">
        <v>37.14</v>
      </c>
      <c r="S749" t="n">
        <v>37.14</v>
      </c>
      <c r="T749" t="n">
        <v>2.05</v>
      </c>
      <c r="U749" t="n">
        <v>2.05</v>
      </c>
      <c r="V749" t="n">
        <v>30.17</v>
      </c>
      <c r="W749" t="n">
        <v>30.17</v>
      </c>
      <c r="X749" t="n">
        <v>2.69</v>
      </c>
      <c r="Y749" t="n">
        <v>2.69</v>
      </c>
      <c r="Z749" t="n">
        <v>5.91</v>
      </c>
      <c r="AA749" t="n">
        <v>5.91</v>
      </c>
      <c r="AB749" t="n">
        <v>10.24</v>
      </c>
      <c r="AC749" t="n">
        <v>10.24</v>
      </c>
      <c r="AD749" t="n">
        <v>10.240000000000009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inlineStr">
        <is>
          <t>unreconciled</t>
        </is>
      </c>
      <c r="AM749" t="inlineStr">
        <is>
          <t>Order Amount Mismatch (POS&gt;3PO)</t>
        </is>
      </c>
      <c r="AN749" t="n">
        <v>10.24</v>
      </c>
      <c r="AO749" t="n">
        <f>ROUND(P749*100/H749,2)</f>
        <v>0.0</v>
      </c>
      <c r="AP749" t="n">
        <f>ROUND(Q749*100/I749,2)</f>
        <v>0.0</v>
      </c>
      <c r="AQ749"/>
      <c r="AR749"/>
      <c r="AS749" t="n">
        <v>0.0</v>
      </c>
    </row>
    <row r="750">
      <c r="A750" s="1" t="n">
        <v>45232.0</v>
      </c>
      <c r="B750" s="2" t="n">
        <v>45233.014236111114</v>
      </c>
      <c r="C750" t="inlineStr">
        <is>
          <t>3140094012085022</t>
        </is>
      </c>
      <c r="D750" t="inlineStr">
        <is>
          <t>POS0012</t>
        </is>
      </c>
      <c r="E750" t="inlineStr">
        <is>
          <t>37</t>
        </is>
      </c>
      <c r="F750" t="inlineStr">
        <is>
          <t>0094</t>
        </is>
      </c>
      <c r="G750" t="inlineStr">
        <is>
          <t>5309751363</t>
        </is>
      </c>
      <c r="H750" t="n">
        <v>1348.0</v>
      </c>
      <c r="I750" t="n">
        <v>1283.78</v>
      </c>
      <c r="J750" t="n">
        <v>1246.64</v>
      </c>
      <c r="K750" t="inlineStr">
        <is>
          <t>sale</t>
        </is>
      </c>
      <c r="L750" t="inlineStr">
        <is>
          <t/>
        </is>
      </c>
      <c r="M750" t="inlineStr">
        <is>
          <t/>
        </is>
      </c>
      <c r="N750" t="n">
        <v>0.0</v>
      </c>
      <c r="O750" t="n">
        <v>0.0</v>
      </c>
      <c r="P750" t="n">
        <v>986.27</v>
      </c>
      <c r="Q750" t="n">
        <v>986.26</v>
      </c>
      <c r="R750" t="n">
        <v>37.14</v>
      </c>
      <c r="S750" t="n">
        <v>37.14</v>
      </c>
      <c r="T750" t="n">
        <v>12.84</v>
      </c>
      <c r="U750" t="n">
        <v>12.84</v>
      </c>
      <c r="V750" t="n">
        <v>224.4</v>
      </c>
      <c r="W750" t="n">
        <v>224.4</v>
      </c>
      <c r="X750" t="n">
        <v>16.85</v>
      </c>
      <c r="Y750" t="n">
        <v>16.85</v>
      </c>
      <c r="Z750" t="n">
        <v>43.42</v>
      </c>
      <c r="AA750" t="n">
        <v>43.42</v>
      </c>
      <c r="AB750" t="n">
        <v>64.2</v>
      </c>
      <c r="AC750" t="n">
        <v>64.19</v>
      </c>
      <c r="AD750" t="n">
        <v>64.22000000000003</v>
      </c>
      <c r="AE750" t="n">
        <v>0.009999999999990905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0.010000000000005116</v>
      </c>
      <c r="AL750" t="inlineStr">
        <is>
          <t>unreconciled</t>
        </is>
      </c>
      <c r="AM750" t="inlineStr">
        <is>
          <t>Order Amount Mismatch (POS&gt;3PO)</t>
        </is>
      </c>
      <c r="AN750" t="n">
        <v>64.22</v>
      </c>
      <c r="AO750" t="n">
        <f>ROUND(P750*100/H750,2)</f>
        <v>0.0</v>
      </c>
      <c r="AP750" t="n">
        <f>ROUND(Q750*100/I750,2)</f>
        <v>0.0</v>
      </c>
      <c r="AQ750"/>
      <c r="AR750"/>
      <c r="AS750" t="n">
        <v>0.0</v>
      </c>
    </row>
    <row r="751">
      <c r="A751" s="1" t="n">
        <v>45232.0</v>
      </c>
      <c r="B751" s="2" t="n">
        <v>45232.60899305555</v>
      </c>
      <c r="C751" t="inlineStr">
        <is>
          <t>3140094012084729</t>
        </is>
      </c>
      <c r="D751" t="inlineStr">
        <is>
          <t>POS0012</t>
        </is>
      </c>
      <c r="E751" t="inlineStr">
        <is>
          <t>44</t>
        </is>
      </c>
      <c r="F751" t="inlineStr">
        <is>
          <t>0094</t>
        </is>
      </c>
      <c r="G751" t="inlineStr">
        <is>
          <t>5309768167</t>
        </is>
      </c>
      <c r="H751" t="n">
        <v>395.0</v>
      </c>
      <c r="I751" t="n">
        <v>376.18</v>
      </c>
      <c r="J751" t="n">
        <v>339.04</v>
      </c>
      <c r="K751" t="inlineStr">
        <is>
          <t>sale</t>
        </is>
      </c>
      <c r="L751" t="inlineStr">
        <is>
          <t/>
        </is>
      </c>
      <c r="M751" t="inlineStr">
        <is>
          <t/>
        </is>
      </c>
      <c r="N751" t="n">
        <v>0.0</v>
      </c>
      <c r="O751" t="n">
        <v>0.0</v>
      </c>
      <c r="P751" t="n">
        <v>294.58</v>
      </c>
      <c r="Q751" t="n">
        <v>294.56</v>
      </c>
      <c r="R751" t="n">
        <v>37.14</v>
      </c>
      <c r="S751" t="n">
        <v>37.14</v>
      </c>
      <c r="T751" t="n">
        <v>3.76</v>
      </c>
      <c r="U751" t="n">
        <v>3.76</v>
      </c>
      <c r="V751" t="n">
        <v>61.03</v>
      </c>
      <c r="W751" t="n">
        <v>61.03</v>
      </c>
      <c r="X751" t="n">
        <v>4.94</v>
      </c>
      <c r="Y751" t="n">
        <v>4.94</v>
      </c>
      <c r="Z751" t="n">
        <v>11.87</v>
      </c>
      <c r="AA751" t="n">
        <v>11.88</v>
      </c>
      <c r="AB751" t="n">
        <v>18.82</v>
      </c>
      <c r="AC751" t="n">
        <v>18.81</v>
      </c>
      <c r="AD751" t="n">
        <v>18.819999999999993</v>
      </c>
      <c r="AE751" t="n">
        <v>0.01999999999998181</v>
      </c>
      <c r="AF751" t="n">
        <v>0.0</v>
      </c>
      <c r="AG751" t="n">
        <v>0.0</v>
      </c>
      <c r="AH751" t="n">
        <v>0.0</v>
      </c>
      <c r="AI751" t="n">
        <v>0.0</v>
      </c>
      <c r="AJ751" t="n">
        <v>-0.010000000000001563</v>
      </c>
      <c r="AK751" t="n">
        <v>0.010000000000001563</v>
      </c>
      <c r="AL751" t="inlineStr">
        <is>
          <t>unreconciled</t>
        </is>
      </c>
      <c r="AM751" t="inlineStr">
        <is>
          <t>Order Amount Mismatch (POS&gt;3PO)</t>
        </is>
      </c>
      <c r="AN751" t="n">
        <v>18.82</v>
      </c>
      <c r="AO751" t="n">
        <f>ROUND(P751*100/H751,2)</f>
        <v>0.0</v>
      </c>
      <c r="AP751" t="n">
        <f>ROUND(Q751*100/I751,2)</f>
        <v>0.0</v>
      </c>
      <c r="AQ751"/>
      <c r="AR751"/>
      <c r="AS751" t="n">
        <v>0.0</v>
      </c>
    </row>
    <row r="752">
      <c r="A752" s="1" t="n">
        <v>45232.0</v>
      </c>
      <c r="B752" s="2" t="n">
        <v>45232.89712962963</v>
      </c>
      <c r="C752" t="inlineStr">
        <is>
          <t>3140094012084930</t>
        </is>
      </c>
      <c r="D752" t="inlineStr">
        <is>
          <t>POS0012</t>
        </is>
      </c>
      <c r="E752" t="inlineStr">
        <is>
          <t>45</t>
        </is>
      </c>
      <c r="F752" t="inlineStr">
        <is>
          <t>0094</t>
        </is>
      </c>
      <c r="G752" t="inlineStr">
        <is>
          <t>5309772736</t>
        </is>
      </c>
      <c r="H752" t="n">
        <v>326.0</v>
      </c>
      <c r="I752" t="n">
        <v>310.47</v>
      </c>
      <c r="J752" t="n">
        <v>273.33</v>
      </c>
      <c r="K752" t="inlineStr">
        <is>
          <t>sale</t>
        </is>
      </c>
      <c r="L752" t="inlineStr">
        <is>
          <t/>
        </is>
      </c>
      <c r="M752" t="inlineStr">
        <is>
          <t/>
        </is>
      </c>
      <c r="N752" t="n">
        <v>0.0</v>
      </c>
      <c r="O752" t="n">
        <v>0.0</v>
      </c>
      <c r="P752" t="n">
        <v>244.51</v>
      </c>
      <c r="Q752" t="n">
        <v>244.49</v>
      </c>
      <c r="R752" t="n">
        <v>37.14</v>
      </c>
      <c r="S752" t="n">
        <v>37.14</v>
      </c>
      <c r="T752" t="n">
        <v>3.1</v>
      </c>
      <c r="U752" t="n">
        <v>3.1</v>
      </c>
      <c r="V752" t="n">
        <v>49.2</v>
      </c>
      <c r="W752" t="n">
        <v>49.2</v>
      </c>
      <c r="X752" t="n">
        <v>4.07</v>
      </c>
      <c r="Y752" t="n">
        <v>4.07</v>
      </c>
      <c r="Z752" t="n">
        <v>9.59</v>
      </c>
      <c r="AA752" t="n">
        <v>9.59</v>
      </c>
      <c r="AB752" t="n">
        <v>15.52</v>
      </c>
      <c r="AC752" t="n">
        <v>15.52</v>
      </c>
      <c r="AD752" t="n">
        <v>15.529999999999973</v>
      </c>
      <c r="AE752" t="n">
        <v>0.01999999999998181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inlineStr">
        <is>
          <t>unreconciled</t>
        </is>
      </c>
      <c r="AM752" t="inlineStr">
        <is>
          <t>Order Amount Mismatch (POS&gt;3PO)</t>
        </is>
      </c>
      <c r="AN752" t="n">
        <v>15.53</v>
      </c>
      <c r="AO752" t="n">
        <f>ROUND(P752*100/H752,2)</f>
        <v>0.0</v>
      </c>
      <c r="AP752" t="n">
        <f>ROUND(Q752*100/I752,2)</f>
        <v>0.0</v>
      </c>
      <c r="AQ752"/>
      <c r="AR752"/>
      <c r="AS752" t="n">
        <v>0.0</v>
      </c>
    </row>
    <row r="753">
      <c r="A753" s="1" t="n">
        <v>45234.0</v>
      </c>
      <c r="B753" s="2" t="n">
        <v>45234.71574074074</v>
      </c>
      <c r="C753" t="inlineStr">
        <is>
          <t>3140094012085601</t>
        </is>
      </c>
      <c r="D753" t="inlineStr">
        <is>
          <t>POS0012</t>
        </is>
      </c>
      <c r="E753" t="inlineStr">
        <is>
          <t>16</t>
        </is>
      </c>
      <c r="F753" t="inlineStr">
        <is>
          <t>0094</t>
        </is>
      </c>
      <c r="G753" t="inlineStr">
        <is>
          <t>5309780874</t>
        </is>
      </c>
      <c r="H753" t="n">
        <v>205.0</v>
      </c>
      <c r="I753" t="n">
        <v>195.23</v>
      </c>
      <c r="J753" t="n">
        <v>158.09</v>
      </c>
      <c r="K753" t="inlineStr">
        <is>
          <t>sale</t>
        </is>
      </c>
      <c r="L753" t="inlineStr">
        <is>
          <t/>
        </is>
      </c>
      <c r="M753" t="inlineStr">
        <is>
          <t/>
        </is>
      </c>
      <c r="N753" t="n">
        <v>0.0</v>
      </c>
      <c r="O753" t="n">
        <v>0.0</v>
      </c>
      <c r="P753" t="n">
        <v>156.68</v>
      </c>
      <c r="Q753" t="n">
        <v>156.66</v>
      </c>
      <c r="R753" t="n">
        <v>37.14</v>
      </c>
      <c r="S753" t="n">
        <v>37.14</v>
      </c>
      <c r="T753" t="n">
        <v>1.95</v>
      </c>
      <c r="U753" t="n">
        <v>1.95</v>
      </c>
      <c r="V753" t="n">
        <v>28.46</v>
      </c>
      <c r="W753" t="n">
        <v>28.46</v>
      </c>
      <c r="X753" t="n">
        <v>2.56</v>
      </c>
      <c r="Y753" t="n">
        <v>2.56</v>
      </c>
      <c r="Z753" t="n">
        <v>5.58</v>
      </c>
      <c r="AA753" t="n">
        <v>5.58</v>
      </c>
      <c r="AB753" t="n">
        <v>9.76</v>
      </c>
      <c r="AC753" t="n">
        <v>9.76</v>
      </c>
      <c r="AD753" t="n">
        <v>9.77000000000001</v>
      </c>
      <c r="AE753" t="n">
        <v>0.020000000000010232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inlineStr">
        <is>
          <t>unreconciled</t>
        </is>
      </c>
      <c r="AM753" t="inlineStr">
        <is>
          <t>Order Amount Mismatch (POS&gt;3PO)</t>
        </is>
      </c>
      <c r="AN753" t="n">
        <v>9.77</v>
      </c>
      <c r="AO753" t="n">
        <f>ROUND(P753*100/H753,2)</f>
        <v>0.0</v>
      </c>
      <c r="AP753" t="n">
        <f>ROUND(Q753*100/I753,2)</f>
        <v>0.0</v>
      </c>
      <c r="AQ753"/>
      <c r="AR753"/>
      <c r="AS753" t="n">
        <v>0.0</v>
      </c>
    </row>
    <row r="754">
      <c r="A754" s="1" t="n">
        <v>45235.0</v>
      </c>
      <c r="B754" s="2" t="n">
        <v>45235.973761574074</v>
      </c>
      <c r="C754" t="inlineStr">
        <is>
          <t>3140094012086382</t>
        </is>
      </c>
      <c r="D754" t="inlineStr">
        <is>
          <t>POS0012</t>
        </is>
      </c>
      <c r="E754" t="inlineStr">
        <is>
          <t>97</t>
        </is>
      </c>
      <c r="F754" t="inlineStr">
        <is>
          <t>0094</t>
        </is>
      </c>
      <c r="G754" t="inlineStr">
        <is>
          <t>5309820065</t>
        </is>
      </c>
      <c r="H754" t="n">
        <v>724.0</v>
      </c>
      <c r="I754" t="n">
        <v>689.53</v>
      </c>
      <c r="J754" t="n">
        <v>652.39</v>
      </c>
      <c r="K754" t="inlineStr">
        <is>
          <t>sale</t>
        </is>
      </c>
      <c r="L754" t="inlineStr">
        <is>
          <t/>
        </is>
      </c>
      <c r="M754" t="inlineStr">
        <is>
          <t/>
        </is>
      </c>
      <c r="N754" t="n">
        <v>0.0</v>
      </c>
      <c r="O754" t="n">
        <v>0.0</v>
      </c>
      <c r="P754" t="n">
        <v>533.38</v>
      </c>
      <c r="Q754" t="n">
        <v>533.38</v>
      </c>
      <c r="R754" t="n">
        <v>37.14</v>
      </c>
      <c r="S754" t="n">
        <v>37.14</v>
      </c>
      <c r="T754" t="n">
        <v>6.9</v>
      </c>
      <c r="U754" t="n">
        <v>6.9</v>
      </c>
      <c r="V754" t="n">
        <v>117.43</v>
      </c>
      <c r="W754" t="n">
        <v>117.43</v>
      </c>
      <c r="X754" t="n">
        <v>9.05</v>
      </c>
      <c r="Y754" t="n">
        <v>9.05</v>
      </c>
      <c r="Z754" t="n">
        <v>22.77</v>
      </c>
      <c r="AA754" t="n">
        <v>22.77</v>
      </c>
      <c r="AB754" t="n">
        <v>34.48</v>
      </c>
      <c r="AC754" t="n">
        <v>34.48</v>
      </c>
      <c r="AD754" t="n">
        <v>34.47000000000003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inlineStr">
        <is>
          <t>unreconciled</t>
        </is>
      </c>
      <c r="AM754" t="inlineStr">
        <is>
          <t>Order Amount Mismatch (POS&gt;3PO)</t>
        </is>
      </c>
      <c r="AN754" t="n">
        <v>34.47</v>
      </c>
      <c r="AO754" t="n">
        <f>ROUND(P754*100/H754,2)</f>
        <v>0.0</v>
      </c>
      <c r="AP754" t="n">
        <f>ROUND(Q754*100/I754,2)</f>
        <v>0.0</v>
      </c>
      <c r="AQ754"/>
      <c r="AR754"/>
      <c r="AS754" t="n">
        <v>0.0</v>
      </c>
    </row>
    <row r="755">
      <c r="A755" s="1" t="n">
        <v>45231.0</v>
      </c>
      <c r="B755" s="2" t="n">
        <v>45232.00775462963</v>
      </c>
      <c r="C755" t="inlineStr">
        <is>
          <t>3140094012084621</t>
        </is>
      </c>
      <c r="D755" t="inlineStr">
        <is>
          <t>POS0012</t>
        </is>
      </c>
      <c r="E755" t="inlineStr">
        <is>
          <t>35</t>
        </is>
      </c>
      <c r="F755" t="inlineStr">
        <is>
          <t>0094</t>
        </is>
      </c>
      <c r="G755" t="inlineStr">
        <is>
          <t>5309824284</t>
        </is>
      </c>
      <c r="H755" t="n">
        <v>342.0</v>
      </c>
      <c r="I755" t="n">
        <v>325.71</v>
      </c>
      <c r="J755" t="n">
        <v>288.57</v>
      </c>
      <c r="K755" t="inlineStr">
        <is>
          <t>sale</t>
        </is>
      </c>
      <c r="L755" t="inlineStr">
        <is>
          <t/>
        </is>
      </c>
      <c r="M755" t="inlineStr">
        <is>
          <t/>
        </is>
      </c>
      <c r="N755" t="n">
        <v>0.0</v>
      </c>
      <c r="O755" t="n">
        <v>0.0</v>
      </c>
      <c r="P755" t="n">
        <v>256.11</v>
      </c>
      <c r="Q755" t="n">
        <v>256.1</v>
      </c>
      <c r="R755" t="n">
        <v>37.14</v>
      </c>
      <c r="S755" t="n">
        <v>37.14</v>
      </c>
      <c r="T755" t="n">
        <v>3.26</v>
      </c>
      <c r="U755" t="n">
        <v>3.26</v>
      </c>
      <c r="V755" t="n">
        <v>51.94</v>
      </c>
      <c r="W755" t="n">
        <v>51.94</v>
      </c>
      <c r="X755" t="n">
        <v>4.28</v>
      </c>
      <c r="Y755" t="n">
        <v>4.28</v>
      </c>
      <c r="Z755" t="n">
        <v>10.12</v>
      </c>
      <c r="AA755" t="n">
        <v>10.12</v>
      </c>
      <c r="AB755" t="n">
        <v>16.28</v>
      </c>
      <c r="AC755" t="n">
        <v>16.29</v>
      </c>
      <c r="AD755" t="n">
        <v>16.29000000000002</v>
      </c>
      <c r="AE755" t="n">
        <v>0.009999999999990905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-0.00999999999999801</v>
      </c>
      <c r="AL755" t="inlineStr">
        <is>
          <t>unreconciled</t>
        </is>
      </c>
      <c r="AM755" t="inlineStr">
        <is>
          <t>Order Amount Mismatch (POS&gt;3PO)</t>
        </is>
      </c>
      <c r="AN755" t="n">
        <v>16.29</v>
      </c>
      <c r="AO755" t="n">
        <f>ROUND(P755*100/H755,2)</f>
        <v>0.0</v>
      </c>
      <c r="AP755" t="n">
        <f>ROUND(Q755*100/I755,2)</f>
        <v>0.0</v>
      </c>
      <c r="AQ755"/>
      <c r="AR755"/>
      <c r="AS755" t="n">
        <v>0.0</v>
      </c>
    </row>
    <row r="756">
      <c r="A756" s="1" t="n">
        <v>45232.0</v>
      </c>
      <c r="B756" s="2" t="n">
        <v>45232.87546296296</v>
      </c>
      <c r="C756" t="inlineStr">
        <is>
          <t>3140094012084908</t>
        </is>
      </c>
      <c r="D756" t="inlineStr">
        <is>
          <t>POS0012</t>
        </is>
      </c>
      <c r="E756" t="inlineStr">
        <is>
          <t>23</t>
        </is>
      </c>
      <c r="F756" t="inlineStr">
        <is>
          <t>0094</t>
        </is>
      </c>
      <c r="G756" t="inlineStr">
        <is>
          <t>5309836481</t>
        </is>
      </c>
      <c r="H756" t="n">
        <v>321.0</v>
      </c>
      <c r="I756" t="n">
        <v>305.7</v>
      </c>
      <c r="J756" t="n">
        <v>268.56</v>
      </c>
      <c r="K756" t="inlineStr">
        <is>
          <t>sale</t>
        </is>
      </c>
      <c r="L756" t="inlineStr">
        <is>
          <t/>
        </is>
      </c>
      <c r="M756" t="inlineStr">
        <is>
          <t/>
        </is>
      </c>
      <c r="N756" t="n">
        <v>0.0</v>
      </c>
      <c r="O756" t="n">
        <v>0.0</v>
      </c>
      <c r="P756" t="n">
        <v>240.87</v>
      </c>
      <c r="Q756" t="n">
        <v>240.86</v>
      </c>
      <c r="R756" t="n">
        <v>37.14</v>
      </c>
      <c r="S756" t="n">
        <v>37.14</v>
      </c>
      <c r="T756" t="n">
        <v>3.06</v>
      </c>
      <c r="U756" t="n">
        <v>3.06</v>
      </c>
      <c r="V756" t="n">
        <v>48.34</v>
      </c>
      <c r="W756" t="n">
        <v>48.34</v>
      </c>
      <c r="X756" t="n">
        <v>4.01</v>
      </c>
      <c r="Y756" t="n">
        <v>4.01</v>
      </c>
      <c r="Z756" t="n">
        <v>9.42</v>
      </c>
      <c r="AA756" t="n">
        <v>9.42</v>
      </c>
      <c r="AB756" t="n">
        <v>15.28</v>
      </c>
      <c r="AC756" t="n">
        <v>15.29</v>
      </c>
      <c r="AD756" t="n">
        <v>15.300000000000011</v>
      </c>
      <c r="AE756" t="n">
        <v>0.009999999999990905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-0.009999999999999787</v>
      </c>
      <c r="AL756" t="inlineStr">
        <is>
          <t>unreconciled</t>
        </is>
      </c>
      <c r="AM756" t="inlineStr">
        <is>
          <t>Order Amount Mismatch (POS&gt;3PO)</t>
        </is>
      </c>
      <c r="AN756" t="n">
        <v>15.3</v>
      </c>
      <c r="AO756" t="n">
        <f>ROUND(P756*100/H756,2)</f>
        <v>0.0</v>
      </c>
      <c r="AP756" t="n">
        <f>ROUND(Q756*100/I756,2)</f>
        <v>0.0</v>
      </c>
      <c r="AQ756"/>
      <c r="AR756"/>
      <c r="AS756" t="n">
        <v>0.0</v>
      </c>
    </row>
    <row r="757">
      <c r="A757" s="1" t="n">
        <v>45232.0</v>
      </c>
      <c r="B757" s="2" t="n">
        <v>45232.366944444446</v>
      </c>
      <c r="C757" t="inlineStr">
        <is>
          <t>3140023012058916</t>
        </is>
      </c>
      <c r="D757" t="inlineStr">
        <is>
          <t>POS0012</t>
        </is>
      </c>
      <c r="E757" t="inlineStr">
        <is>
          <t>10</t>
        </is>
      </c>
      <c r="F757" t="inlineStr">
        <is>
          <t>0023</t>
        </is>
      </c>
      <c r="G757" t="inlineStr">
        <is>
          <t>5309855182</t>
        </is>
      </c>
      <c r="H757" t="n">
        <v>336.0</v>
      </c>
      <c r="I757" t="n">
        <v>319.99</v>
      </c>
      <c r="J757" t="n">
        <v>282.85</v>
      </c>
      <c r="K757" t="inlineStr">
        <is>
          <t>sale</t>
        </is>
      </c>
      <c r="L757" t="inlineStr">
        <is>
          <t/>
        </is>
      </c>
      <c r="M757" t="inlineStr">
        <is>
          <t/>
        </is>
      </c>
      <c r="N757" t="n">
        <v>0.0</v>
      </c>
      <c r="O757" t="n">
        <v>0.0</v>
      </c>
      <c r="P757" t="n">
        <v>251.76</v>
      </c>
      <c r="Q757" t="n">
        <v>251.74</v>
      </c>
      <c r="R757" t="n">
        <v>37.14</v>
      </c>
      <c r="S757" t="n">
        <v>37.14</v>
      </c>
      <c r="T757" t="n">
        <v>3.2</v>
      </c>
      <c r="U757" t="n">
        <v>3.2</v>
      </c>
      <c r="V757" t="n">
        <v>50.91</v>
      </c>
      <c r="W757" t="n">
        <v>50.91</v>
      </c>
      <c r="X757" t="n">
        <v>4.2</v>
      </c>
      <c r="Y757" t="n">
        <v>4.2</v>
      </c>
      <c r="Z757" t="n">
        <v>9.92</v>
      </c>
      <c r="AA757" t="n">
        <v>9.92</v>
      </c>
      <c r="AB757" t="n">
        <v>16.0</v>
      </c>
      <c r="AC757" t="n">
        <v>16.0</v>
      </c>
      <c r="AD757" t="n">
        <v>16.00999999999999</v>
      </c>
      <c r="AE757" t="n">
        <v>0.01999999999998181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inlineStr">
        <is>
          <t>unreconciled</t>
        </is>
      </c>
      <c r="AM757" t="inlineStr">
        <is>
          <t>Order Amount Mismatch (POS&gt;3PO)</t>
        </is>
      </c>
      <c r="AN757" t="n">
        <v>16.01</v>
      </c>
      <c r="AO757" t="n">
        <f>ROUND(P757*100/H757,2)</f>
        <v>0.0</v>
      </c>
      <c r="AP757" t="n">
        <f>ROUND(Q757*100/I757,2)</f>
        <v>0.0</v>
      </c>
      <c r="AQ757"/>
      <c r="AR757"/>
      <c r="AS757" t="n">
        <v>0.0</v>
      </c>
    </row>
    <row r="758">
      <c r="A758" s="1" t="n">
        <v>45235.0</v>
      </c>
      <c r="B758" s="2" t="n">
        <v>45235.71302083333</v>
      </c>
      <c r="C758" t="inlineStr">
        <is>
          <t>3140094012086116</t>
        </is>
      </c>
      <c r="D758" t="inlineStr">
        <is>
          <t>POS0012</t>
        </is>
      </c>
      <c r="E758" t="inlineStr">
        <is>
          <t>31</t>
        </is>
      </c>
      <c r="F758" t="inlineStr">
        <is>
          <t>0094</t>
        </is>
      </c>
      <c r="G758" t="inlineStr">
        <is>
          <t>5309870139</t>
        </is>
      </c>
      <c r="H758" t="n">
        <v>434.0</v>
      </c>
      <c r="I758" t="n">
        <v>413.33</v>
      </c>
      <c r="J758" t="n">
        <v>376.19</v>
      </c>
      <c r="K758" t="inlineStr">
        <is>
          <t>sale</t>
        </is>
      </c>
      <c r="L758" t="inlineStr">
        <is>
          <t/>
        </is>
      </c>
      <c r="M758" t="inlineStr">
        <is>
          <t/>
        </is>
      </c>
      <c r="N758" t="n">
        <v>0.0</v>
      </c>
      <c r="O758" t="n">
        <v>0.0</v>
      </c>
      <c r="P758" t="n">
        <v>322.89</v>
      </c>
      <c r="Q758" t="n">
        <v>322.91</v>
      </c>
      <c r="R758" t="n">
        <v>37.14</v>
      </c>
      <c r="S758" t="n">
        <v>37.14</v>
      </c>
      <c r="T758" t="n">
        <v>4.13</v>
      </c>
      <c r="U758" t="n">
        <v>4.13</v>
      </c>
      <c r="V758" t="n">
        <v>67.71</v>
      </c>
      <c r="W758" t="n">
        <v>67.71</v>
      </c>
      <c r="X758" t="n">
        <v>5.43</v>
      </c>
      <c r="Y758" t="n">
        <v>5.42</v>
      </c>
      <c r="Z758" t="n">
        <v>13.17</v>
      </c>
      <c r="AA758" t="n">
        <v>13.17</v>
      </c>
      <c r="AB758" t="n">
        <v>20.66</v>
      </c>
      <c r="AC758" t="n">
        <v>20.67</v>
      </c>
      <c r="AD758" t="n">
        <v>20.670000000000016</v>
      </c>
      <c r="AE758" t="n">
        <v>-0.020000000000038654</v>
      </c>
      <c r="AF758" t="n">
        <v>0.0</v>
      </c>
      <c r="AG758" t="n">
        <v>0.0</v>
      </c>
      <c r="AH758" t="n">
        <v>0.0</v>
      </c>
      <c r="AI758" t="n">
        <v>0.009999999999999787</v>
      </c>
      <c r="AJ758" t="n">
        <v>0.0</v>
      </c>
      <c r="AK758" t="n">
        <v>-0.010000000000001563</v>
      </c>
      <c r="AL758" t="inlineStr">
        <is>
          <t>unreconciled</t>
        </is>
      </c>
      <c r="AM758" t="inlineStr">
        <is>
          <t>Order Amount Mismatch (POS&gt;3PO)</t>
        </is>
      </c>
      <c r="AN758" t="n">
        <v>20.67</v>
      </c>
      <c r="AO758" t="n">
        <f>ROUND(P758*100/H758,2)</f>
        <v>0.0</v>
      </c>
      <c r="AP758" t="n">
        <f>ROUND(Q758*100/I758,2)</f>
        <v>0.0</v>
      </c>
      <c r="AQ758"/>
      <c r="AR758"/>
      <c r="AS758" t="n">
        <v>0.0</v>
      </c>
    </row>
    <row r="759">
      <c r="A759" s="1" t="n">
        <v>45235.0</v>
      </c>
      <c r="B759" s="2" t="n">
        <v>45235.56319444445</v>
      </c>
      <c r="C759" t="inlineStr">
        <is>
          <t>3140023012059767</t>
        </is>
      </c>
      <c r="D759" t="inlineStr">
        <is>
          <t>POS0012</t>
        </is>
      </c>
      <c r="E759" t="inlineStr">
        <is>
          <t>59</t>
        </is>
      </c>
      <c r="F759" t="inlineStr">
        <is>
          <t>0023</t>
        </is>
      </c>
      <c r="G759" t="inlineStr">
        <is>
          <t>5309878051</t>
        </is>
      </c>
      <c r="H759" t="n">
        <v>266.0</v>
      </c>
      <c r="I759" t="n">
        <v>253.33</v>
      </c>
      <c r="J759" t="n">
        <v>216.19</v>
      </c>
      <c r="K759" t="inlineStr">
        <is>
          <t>sale</t>
        </is>
      </c>
      <c r="L759" t="inlineStr">
        <is>
          <t/>
        </is>
      </c>
      <c r="M759" t="inlineStr">
        <is>
          <t/>
        </is>
      </c>
      <c r="N759" t="n">
        <v>0.0</v>
      </c>
      <c r="O759" t="n">
        <v>0.0</v>
      </c>
      <c r="P759" t="n">
        <v>200.97</v>
      </c>
      <c r="Q759" t="n">
        <v>200.96</v>
      </c>
      <c r="R759" t="n">
        <v>37.14</v>
      </c>
      <c r="S759" t="n">
        <v>37.14</v>
      </c>
      <c r="T759" t="n">
        <v>2.53</v>
      </c>
      <c r="U759" t="n">
        <v>2.53</v>
      </c>
      <c r="V759" t="n">
        <v>38.91</v>
      </c>
      <c r="W759" t="n">
        <v>38.91</v>
      </c>
      <c r="X759" t="n">
        <v>3.32</v>
      </c>
      <c r="Y759" t="n">
        <v>3.32</v>
      </c>
      <c r="Z759" t="n">
        <v>7.6</v>
      </c>
      <c r="AA759" t="n">
        <v>7.6</v>
      </c>
      <c r="AB759" t="n">
        <v>12.66</v>
      </c>
      <c r="AC759" t="n">
        <v>12.67</v>
      </c>
      <c r="AD759" t="n">
        <v>12.669999999999987</v>
      </c>
      <c r="AE759" t="n">
        <v>0.009999999999990905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-0.009999999999999787</v>
      </c>
      <c r="AL759" t="inlineStr">
        <is>
          <t>unreconciled</t>
        </is>
      </c>
      <c r="AM759" t="inlineStr">
        <is>
          <t>Order Amount Mismatch (POS&gt;3PO)</t>
        </is>
      </c>
      <c r="AN759" t="n">
        <v>12.67</v>
      </c>
      <c r="AO759" t="n">
        <f>ROUND(P759*100/H759,2)</f>
        <v>0.0</v>
      </c>
      <c r="AP759" t="n">
        <f>ROUND(Q759*100/I759,2)</f>
        <v>0.0</v>
      </c>
      <c r="AQ759"/>
      <c r="AR759"/>
      <c r="AS759" t="n">
        <v>0.0</v>
      </c>
    </row>
    <row r="760">
      <c r="A760" s="1" t="n">
        <v>45232.0</v>
      </c>
      <c r="B760" s="2" t="n">
        <v>45232.828993055555</v>
      </c>
      <c r="C760" t="inlineStr">
        <is>
          <t>3140094012084867</t>
        </is>
      </c>
      <c r="D760" t="inlineStr">
        <is>
          <t>POS0012</t>
        </is>
      </c>
      <c r="E760" t="inlineStr">
        <is>
          <t>82</t>
        </is>
      </c>
      <c r="F760" t="inlineStr">
        <is>
          <t>0094</t>
        </is>
      </c>
      <c r="G760" t="inlineStr">
        <is>
          <t>5309887800</t>
        </is>
      </c>
      <c r="H760" t="n">
        <v>279.0</v>
      </c>
      <c r="I760" t="n">
        <v>265.71</v>
      </c>
      <c r="J760" t="n">
        <v>228.57</v>
      </c>
      <c r="K760" t="inlineStr">
        <is>
          <t>sale</t>
        </is>
      </c>
      <c r="L760" t="inlineStr">
        <is>
          <t/>
        </is>
      </c>
      <c r="M760" t="inlineStr">
        <is>
          <t/>
        </is>
      </c>
      <c r="N760" t="n">
        <v>0.0</v>
      </c>
      <c r="O760" t="n">
        <v>0.0</v>
      </c>
      <c r="P760" t="n">
        <v>210.39</v>
      </c>
      <c r="Q760" t="n">
        <v>210.39</v>
      </c>
      <c r="R760" t="n">
        <v>37.14</v>
      </c>
      <c r="S760" t="n">
        <v>37.14</v>
      </c>
      <c r="T760" t="n">
        <v>2.66</v>
      </c>
      <c r="U760" t="n">
        <v>2.66</v>
      </c>
      <c r="V760" t="n">
        <v>41.14</v>
      </c>
      <c r="W760" t="n">
        <v>41.14</v>
      </c>
      <c r="X760" t="n">
        <v>3.49</v>
      </c>
      <c r="Y760" t="n">
        <v>3.49</v>
      </c>
      <c r="Z760" t="n">
        <v>8.03</v>
      </c>
      <c r="AA760" t="n">
        <v>8.04</v>
      </c>
      <c r="AB760" t="n">
        <v>13.28</v>
      </c>
      <c r="AC760" t="n">
        <v>13.29</v>
      </c>
      <c r="AD760" t="n">
        <v>13.29000000000002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-0.009999999999999787</v>
      </c>
      <c r="AK760" t="n">
        <v>-0.009999999999999787</v>
      </c>
      <c r="AL760" t="inlineStr">
        <is>
          <t>unreconciled</t>
        </is>
      </c>
      <c r="AM760" t="inlineStr">
        <is>
          <t>Order Amount Mismatch (POS&gt;3PO)</t>
        </is>
      </c>
      <c r="AN760" t="n">
        <v>13.29</v>
      </c>
      <c r="AO760" t="n">
        <f>ROUND(P760*100/H760,2)</f>
        <v>0.0</v>
      </c>
      <c r="AP760" t="n">
        <f>ROUND(Q760*100/I760,2)</f>
        <v>0.0</v>
      </c>
      <c r="AQ760"/>
      <c r="AR760"/>
      <c r="AS760" t="n">
        <v>0.0</v>
      </c>
    </row>
    <row r="761">
      <c r="A761" s="1" t="n">
        <v>45234.0</v>
      </c>
      <c r="B761" s="2" t="n">
        <v>45234.85864583333</v>
      </c>
      <c r="C761" t="inlineStr">
        <is>
          <t>3140094012085738</t>
        </is>
      </c>
      <c r="D761" t="inlineStr">
        <is>
          <t>POS0012</t>
        </is>
      </c>
      <c r="E761" t="inlineStr">
        <is>
          <t>53</t>
        </is>
      </c>
      <c r="F761" t="inlineStr">
        <is>
          <t>0094</t>
        </is>
      </c>
      <c r="G761" t="inlineStr">
        <is>
          <t>5309898411</t>
        </is>
      </c>
      <c r="H761" t="n">
        <v>276.0</v>
      </c>
      <c r="I761" t="n">
        <v>262.86</v>
      </c>
      <c r="J761" t="n">
        <v>225.72</v>
      </c>
      <c r="K761" t="inlineStr">
        <is>
          <t>sale</t>
        </is>
      </c>
      <c r="L761" t="inlineStr">
        <is>
          <t/>
        </is>
      </c>
      <c r="M761" t="inlineStr">
        <is>
          <t/>
        </is>
      </c>
      <c r="N761" t="n">
        <v>0.0</v>
      </c>
      <c r="O761" t="n">
        <v>0.0</v>
      </c>
      <c r="P761" t="n">
        <v>208.22</v>
      </c>
      <c r="Q761" t="n">
        <v>208.22</v>
      </c>
      <c r="R761" t="n">
        <v>37.14</v>
      </c>
      <c r="S761" t="n">
        <v>37.14</v>
      </c>
      <c r="T761" t="n">
        <v>2.63</v>
      </c>
      <c r="U761" t="n">
        <v>2.63</v>
      </c>
      <c r="V761" t="n">
        <v>40.63</v>
      </c>
      <c r="W761" t="n">
        <v>40.63</v>
      </c>
      <c r="X761" t="n">
        <v>3.45</v>
      </c>
      <c r="Y761" t="n">
        <v>3.45</v>
      </c>
      <c r="Z761" t="n">
        <v>7.93</v>
      </c>
      <c r="AA761" t="n">
        <v>7.93</v>
      </c>
      <c r="AB761" t="n">
        <v>13.14</v>
      </c>
      <c r="AC761" t="n">
        <v>13.14</v>
      </c>
      <c r="AD761" t="n">
        <v>13.139999999999986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inlineStr">
        <is>
          <t>unreconciled</t>
        </is>
      </c>
      <c r="AM761" t="inlineStr">
        <is>
          <t>Order Amount Mismatch (POS&gt;3PO)</t>
        </is>
      </c>
      <c r="AN761" t="n">
        <v>13.14</v>
      </c>
      <c r="AO761" t="n">
        <f>ROUND(P761*100/H761,2)</f>
        <v>0.0</v>
      </c>
      <c r="AP761" t="n">
        <f>ROUND(Q761*100/I761,2)</f>
        <v>0.0</v>
      </c>
      <c r="AQ761"/>
      <c r="AR761"/>
      <c r="AS761" t="n">
        <v>0.0</v>
      </c>
    </row>
    <row r="762">
      <c r="A762" s="1" t="n">
        <v>45234.0</v>
      </c>
      <c r="B762" s="2" t="n">
        <v>45234.97797453704</v>
      </c>
      <c r="C762" t="inlineStr">
        <is>
          <t>3140023012059690</t>
        </is>
      </c>
      <c r="D762" t="inlineStr">
        <is>
          <t>POS0012</t>
        </is>
      </c>
      <c r="E762" t="inlineStr">
        <is>
          <t>82</t>
        </is>
      </c>
      <c r="F762" t="inlineStr">
        <is>
          <t>0023</t>
        </is>
      </c>
      <c r="G762" t="inlineStr">
        <is>
          <t>5309898533</t>
        </is>
      </c>
      <c r="H762" t="n">
        <v>487.0</v>
      </c>
      <c r="I762" t="n">
        <v>463.81</v>
      </c>
      <c r="J762" t="n">
        <v>426.67</v>
      </c>
      <c r="K762" t="inlineStr">
        <is>
          <t>sale</t>
        </is>
      </c>
      <c r="L762" t="inlineStr">
        <is>
          <t/>
        </is>
      </c>
      <c r="M762" t="inlineStr">
        <is>
          <t/>
        </is>
      </c>
      <c r="N762" t="n">
        <v>0.0</v>
      </c>
      <c r="O762" t="n">
        <v>0.0</v>
      </c>
      <c r="P762" t="n">
        <v>361.36</v>
      </c>
      <c r="Q762" t="n">
        <v>361.35</v>
      </c>
      <c r="R762" t="n">
        <v>37.14</v>
      </c>
      <c r="S762" t="n">
        <v>37.14</v>
      </c>
      <c r="T762" t="n">
        <v>4.64</v>
      </c>
      <c r="U762" t="n">
        <v>4.64</v>
      </c>
      <c r="V762" t="n">
        <v>76.8</v>
      </c>
      <c r="W762" t="n">
        <v>76.8</v>
      </c>
      <c r="X762" t="n">
        <v>6.09</v>
      </c>
      <c r="Y762" t="n">
        <v>6.09</v>
      </c>
      <c r="Z762" t="n">
        <v>14.92</v>
      </c>
      <c r="AA762" t="n">
        <v>14.92</v>
      </c>
      <c r="AB762" t="n">
        <v>23.2</v>
      </c>
      <c r="AC762" t="n">
        <v>23.19</v>
      </c>
      <c r="AD762" t="n">
        <v>23.189999999999998</v>
      </c>
      <c r="AE762" t="n">
        <v>0.009999999999990905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0.00999999999999801</v>
      </c>
      <c r="AL762" t="inlineStr">
        <is>
          <t>unreconciled</t>
        </is>
      </c>
      <c r="AM762" t="inlineStr">
        <is>
          <t>Order Amount Mismatch (POS&gt;3PO)</t>
        </is>
      </c>
      <c r="AN762" t="n">
        <v>23.19</v>
      </c>
      <c r="AO762" t="n">
        <f>ROUND(P762*100/H762,2)</f>
        <v>0.0</v>
      </c>
      <c r="AP762" t="n">
        <f>ROUND(Q762*100/I762,2)</f>
        <v>0.0</v>
      </c>
      <c r="AQ762"/>
      <c r="AR762"/>
      <c r="AS762" t="n">
        <v>0.0</v>
      </c>
    </row>
    <row r="763">
      <c r="A763" s="1" t="n">
        <v>45235.0</v>
      </c>
      <c r="B763" s="2" t="n">
        <v>45235.443333333336</v>
      </c>
      <c r="C763" t="inlineStr">
        <is>
          <t>3140094012085937</t>
        </is>
      </c>
      <c r="D763" t="inlineStr">
        <is>
          <t>POS0012</t>
        </is>
      </c>
      <c r="E763" t="inlineStr">
        <is>
          <t>52</t>
        </is>
      </c>
      <c r="F763" t="inlineStr">
        <is>
          <t>0094</t>
        </is>
      </c>
      <c r="G763" t="inlineStr">
        <is>
          <t>5309914993</t>
        </is>
      </c>
      <c r="H763" t="n">
        <v>159.0</v>
      </c>
      <c r="I763" t="n">
        <v>151.43</v>
      </c>
      <c r="J763" t="n">
        <v>114.29</v>
      </c>
      <c r="K763" t="inlineStr">
        <is>
          <t>sale</t>
        </is>
      </c>
      <c r="L763" t="inlineStr">
        <is>
          <t/>
        </is>
      </c>
      <c r="M763" t="inlineStr">
        <is>
          <t/>
        </is>
      </c>
      <c r="N763" t="n">
        <v>0.0</v>
      </c>
      <c r="O763" t="n">
        <v>0.0</v>
      </c>
      <c r="P763" t="n">
        <v>123.3</v>
      </c>
      <c r="Q763" t="n">
        <v>123.29</v>
      </c>
      <c r="R763" t="n">
        <v>37.14</v>
      </c>
      <c r="S763" t="n">
        <v>37.14</v>
      </c>
      <c r="T763" t="n">
        <v>1.51</v>
      </c>
      <c r="U763" t="n">
        <v>1.51</v>
      </c>
      <c r="V763" t="n">
        <v>20.57</v>
      </c>
      <c r="W763" t="n">
        <v>20.57</v>
      </c>
      <c r="X763" t="n">
        <v>1.99</v>
      </c>
      <c r="Y763" t="n">
        <v>1.99</v>
      </c>
      <c r="Z763" t="n">
        <v>4.06</v>
      </c>
      <c r="AA763" t="n">
        <v>4.06</v>
      </c>
      <c r="AB763" t="n">
        <v>7.58</v>
      </c>
      <c r="AC763" t="n">
        <v>7.57</v>
      </c>
      <c r="AD763" t="n">
        <v>7.569999999999993</v>
      </c>
      <c r="AE763" t="n">
        <v>0.009999999999990905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0.009999999999999787</v>
      </c>
      <c r="AL763" t="inlineStr">
        <is>
          <t>unreconciled</t>
        </is>
      </c>
      <c r="AM763" t="inlineStr">
        <is>
          <t>Order Amount Mismatch (POS&gt;3PO)</t>
        </is>
      </c>
      <c r="AN763" t="n">
        <v>7.57</v>
      </c>
      <c r="AO763" t="n">
        <f>ROUND(P763*100/H763,2)</f>
        <v>0.0</v>
      </c>
      <c r="AP763" t="n">
        <f>ROUND(Q763*100/I763,2)</f>
        <v>0.0</v>
      </c>
      <c r="AQ763"/>
      <c r="AR763"/>
      <c r="AS763" t="n">
        <v>0.0</v>
      </c>
    </row>
    <row r="764">
      <c r="A764" s="1" t="n">
        <v>45232.0</v>
      </c>
      <c r="B764" s="2" t="n">
        <v>45232.555810185186</v>
      </c>
      <c r="C764" t="inlineStr">
        <is>
          <t>3140023012058951</t>
        </is>
      </c>
      <c r="D764" t="inlineStr">
        <is>
          <t>POS0012</t>
        </is>
      </c>
      <c r="E764" t="inlineStr">
        <is>
          <t>45</t>
        </is>
      </c>
      <c r="F764" t="inlineStr">
        <is>
          <t>0023</t>
        </is>
      </c>
      <c r="G764" t="inlineStr">
        <is>
          <t>5309921520</t>
        </is>
      </c>
      <c r="H764" t="n">
        <v>274.0</v>
      </c>
      <c r="I764" t="n">
        <v>260.95</v>
      </c>
      <c r="J764" t="n">
        <v>223.81</v>
      </c>
      <c r="K764" t="inlineStr">
        <is>
          <t>sale</t>
        </is>
      </c>
      <c r="L764" t="inlineStr">
        <is>
          <t/>
        </is>
      </c>
      <c r="M764" t="inlineStr">
        <is>
          <t/>
        </is>
      </c>
      <c r="N764" t="n">
        <v>0.0</v>
      </c>
      <c r="O764" t="n">
        <v>0.0</v>
      </c>
      <c r="P764" t="n">
        <v>206.76</v>
      </c>
      <c r="Q764" t="n">
        <v>206.75</v>
      </c>
      <c r="R764" t="n">
        <v>37.14</v>
      </c>
      <c r="S764" t="n">
        <v>37.14</v>
      </c>
      <c r="T764" t="n">
        <v>2.61</v>
      </c>
      <c r="U764" t="n">
        <v>2.61</v>
      </c>
      <c r="V764" t="n">
        <v>40.29</v>
      </c>
      <c r="W764" t="n">
        <v>40.29</v>
      </c>
      <c r="X764" t="n">
        <v>3.42</v>
      </c>
      <c r="Y764" t="n">
        <v>3.42</v>
      </c>
      <c r="Z764" t="n">
        <v>7.87</v>
      </c>
      <c r="AA764" t="n">
        <v>7.87</v>
      </c>
      <c r="AB764" t="n">
        <v>13.04</v>
      </c>
      <c r="AC764" t="n">
        <v>13.05</v>
      </c>
      <c r="AD764" t="n">
        <v>13.050000000000011</v>
      </c>
      <c r="AE764" t="n">
        <v>0.009999999999990905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-0.010000000000001563</v>
      </c>
      <c r="AL764" t="inlineStr">
        <is>
          <t>unreconciled</t>
        </is>
      </c>
      <c r="AM764" t="inlineStr">
        <is>
          <t>Order Amount Mismatch (POS&gt;3PO)</t>
        </is>
      </c>
      <c r="AN764" t="n">
        <v>13.05</v>
      </c>
      <c r="AO764" t="n">
        <f>ROUND(P764*100/H764,2)</f>
        <v>0.0</v>
      </c>
      <c r="AP764" t="n">
        <f>ROUND(Q764*100/I764,2)</f>
        <v>0.0</v>
      </c>
      <c r="AQ764"/>
      <c r="AR764"/>
      <c r="AS764" t="n">
        <v>0.0</v>
      </c>
    </row>
    <row r="765">
      <c r="A765" s="1" t="n">
        <v>45233.0</v>
      </c>
      <c r="B765" s="2" t="n">
        <v>45234.02930555555</v>
      </c>
      <c r="C765" t="inlineStr">
        <is>
          <t>3140023012059411</t>
        </is>
      </c>
      <c r="D765" t="inlineStr">
        <is>
          <t>POS0012</t>
        </is>
      </c>
      <c r="E765" t="inlineStr">
        <is>
          <t>04</t>
        </is>
      </c>
      <c r="F765" t="inlineStr">
        <is>
          <t>0023</t>
        </is>
      </c>
      <c r="G765" t="inlineStr">
        <is>
          <t>5309928296</t>
        </is>
      </c>
      <c r="H765" t="n">
        <v>837.0</v>
      </c>
      <c r="I765" t="n">
        <v>797.14</v>
      </c>
      <c r="J765" t="n">
        <v>760.0</v>
      </c>
      <c r="K765" t="inlineStr">
        <is>
          <t>sale</t>
        </is>
      </c>
      <c r="L765" t="inlineStr">
        <is>
          <t/>
        </is>
      </c>
      <c r="M765" t="inlineStr">
        <is>
          <t/>
        </is>
      </c>
      <c r="N765" t="n">
        <v>0.0</v>
      </c>
      <c r="O765" t="n">
        <v>0.0</v>
      </c>
      <c r="P765" t="n">
        <v>615.4</v>
      </c>
      <c r="Q765" t="n">
        <v>615.41</v>
      </c>
      <c r="R765" t="n">
        <v>37.14</v>
      </c>
      <c r="S765" t="n">
        <v>37.14</v>
      </c>
      <c r="T765" t="n">
        <v>7.97</v>
      </c>
      <c r="U765" t="n">
        <v>7.97</v>
      </c>
      <c r="V765" t="n">
        <v>136.8</v>
      </c>
      <c r="W765" t="n">
        <v>136.8</v>
      </c>
      <c r="X765" t="n">
        <v>10.46</v>
      </c>
      <c r="Y765" t="n">
        <v>10.46</v>
      </c>
      <c r="Z765" t="n">
        <v>26.51</v>
      </c>
      <c r="AA765" t="n">
        <v>26.5</v>
      </c>
      <c r="AB765" t="n">
        <v>39.86</v>
      </c>
      <c r="AC765" t="n">
        <v>39.86</v>
      </c>
      <c r="AD765" t="n">
        <v>39.860000000000014</v>
      </c>
      <c r="AE765" t="n">
        <v>-0.009999999999990905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0.010000000000001563</v>
      </c>
      <c r="AK765" t="n">
        <v>0.0</v>
      </c>
      <c r="AL765" t="inlineStr">
        <is>
          <t>unreconciled</t>
        </is>
      </c>
      <c r="AM765" t="inlineStr">
        <is>
          <t>Order Amount Mismatch (POS&gt;3PO)</t>
        </is>
      </c>
      <c r="AN765" t="n">
        <v>39.86</v>
      </c>
      <c r="AO765" t="n">
        <f>ROUND(P765*100/H765,2)</f>
        <v>0.0</v>
      </c>
      <c r="AP765" t="n">
        <f>ROUND(Q765*100/I765,2)</f>
        <v>0.0</v>
      </c>
      <c r="AQ765"/>
      <c r="AR765"/>
      <c r="AS765" t="n">
        <v>0.0</v>
      </c>
    </row>
    <row r="766">
      <c r="A766" s="1" t="n">
        <v>45235.0</v>
      </c>
      <c r="B766" s="2" t="n">
        <v>45235.58253472222</v>
      </c>
      <c r="C766" t="inlineStr">
        <is>
          <t>3140094012086008</t>
        </is>
      </c>
      <c r="D766" t="inlineStr">
        <is>
          <t>POS0012</t>
        </is>
      </c>
      <c r="E766" t="inlineStr">
        <is>
          <t>23</t>
        </is>
      </c>
      <c r="F766" t="inlineStr">
        <is>
          <t>0094</t>
        </is>
      </c>
      <c r="G766" t="inlineStr">
        <is>
          <t>5309943644</t>
        </is>
      </c>
      <c r="H766" t="n">
        <v>264.0</v>
      </c>
      <c r="I766" t="n">
        <v>251.43</v>
      </c>
      <c r="J766" t="n">
        <v>214.29</v>
      </c>
      <c r="K766" t="inlineStr">
        <is>
          <t>sale</t>
        </is>
      </c>
      <c r="L766" t="inlineStr">
        <is>
          <t/>
        </is>
      </c>
      <c r="M766" t="inlineStr">
        <is>
          <t/>
        </is>
      </c>
      <c r="N766" t="n">
        <v>0.0</v>
      </c>
      <c r="O766" t="n">
        <v>0.0</v>
      </c>
      <c r="P766" t="n">
        <v>199.51</v>
      </c>
      <c r="Q766" t="n">
        <v>199.51</v>
      </c>
      <c r="R766" t="n">
        <v>37.14</v>
      </c>
      <c r="S766" t="n">
        <v>37.14</v>
      </c>
      <c r="T766" t="n">
        <v>2.51</v>
      </c>
      <c r="U766" t="n">
        <v>2.51</v>
      </c>
      <c r="V766" t="n">
        <v>38.57</v>
      </c>
      <c r="W766" t="n">
        <v>38.57</v>
      </c>
      <c r="X766" t="n">
        <v>3.3</v>
      </c>
      <c r="Y766" t="n">
        <v>3.3</v>
      </c>
      <c r="Z766" t="n">
        <v>7.54</v>
      </c>
      <c r="AA766" t="n">
        <v>7.53</v>
      </c>
      <c r="AB766" t="n">
        <v>12.58</v>
      </c>
      <c r="AC766" t="n">
        <v>12.57</v>
      </c>
      <c r="AD766" t="n">
        <v>12.569999999999993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0.009999999999999787</v>
      </c>
      <c r="AK766" t="n">
        <v>0.009999999999999787</v>
      </c>
      <c r="AL766" t="inlineStr">
        <is>
          <t>unreconciled</t>
        </is>
      </c>
      <c r="AM766" t="inlineStr">
        <is>
          <t>Order Amount Mismatch (POS&gt;3PO)</t>
        </is>
      </c>
      <c r="AN766" t="n">
        <v>12.57</v>
      </c>
      <c r="AO766" t="n">
        <f>ROUND(P766*100/H766,2)</f>
        <v>0.0</v>
      </c>
      <c r="AP766" t="n">
        <f>ROUND(Q766*100/I766,2)</f>
        <v>0.0</v>
      </c>
      <c r="AQ766"/>
      <c r="AR766"/>
      <c r="AS766" t="n">
        <v>0.0</v>
      </c>
    </row>
    <row r="767">
      <c r="A767" s="1" t="n">
        <v>45232.0</v>
      </c>
      <c r="B767" s="2" t="n">
        <v>45232.96228009259</v>
      </c>
      <c r="C767" t="inlineStr">
        <is>
          <t>3140094012084983</t>
        </is>
      </c>
      <c r="D767" t="inlineStr">
        <is>
          <t>POS0012</t>
        </is>
      </c>
      <c r="E767" t="inlineStr">
        <is>
          <t>98</t>
        </is>
      </c>
      <c r="F767" t="inlineStr">
        <is>
          <t>0094</t>
        </is>
      </c>
      <c r="G767" t="inlineStr">
        <is>
          <t>5309946121</t>
        </is>
      </c>
      <c r="H767" t="n">
        <v>354.0</v>
      </c>
      <c r="I767" t="n">
        <v>337.13</v>
      </c>
      <c r="J767" t="n">
        <v>299.99</v>
      </c>
      <c r="K767" t="inlineStr">
        <is>
          <t>sale</t>
        </is>
      </c>
      <c r="L767" t="inlineStr">
        <is>
          <t/>
        </is>
      </c>
      <c r="M767" t="inlineStr">
        <is>
          <t/>
        </is>
      </c>
      <c r="N767" t="n">
        <v>0.0</v>
      </c>
      <c r="O767" t="n">
        <v>0.0</v>
      </c>
      <c r="P767" t="n">
        <v>264.82</v>
      </c>
      <c r="Q767" t="n">
        <v>264.82</v>
      </c>
      <c r="R767" t="n">
        <v>37.14</v>
      </c>
      <c r="S767" t="n">
        <v>37.14</v>
      </c>
      <c r="T767" t="n">
        <v>3.37</v>
      </c>
      <c r="U767" t="n">
        <v>3.37</v>
      </c>
      <c r="V767" t="n">
        <v>54.0</v>
      </c>
      <c r="W767" t="n">
        <v>54.0</v>
      </c>
      <c r="X767" t="n">
        <v>4.42</v>
      </c>
      <c r="Y767" t="n">
        <v>4.42</v>
      </c>
      <c r="Z767" t="n">
        <v>10.52</v>
      </c>
      <c r="AA767" t="n">
        <v>10.52</v>
      </c>
      <c r="AB767" t="n">
        <v>16.86</v>
      </c>
      <c r="AC767" t="n">
        <v>16.86</v>
      </c>
      <c r="AD767" t="n">
        <v>16.870000000000005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inlineStr">
        <is>
          <t>unreconciled</t>
        </is>
      </c>
      <c r="AM767" t="inlineStr">
        <is>
          <t>Order Amount Mismatch (POS&gt;3PO)</t>
        </is>
      </c>
      <c r="AN767" t="n">
        <v>16.87</v>
      </c>
      <c r="AO767" t="n">
        <f>ROUND(P767*100/H767,2)</f>
        <v>0.0</v>
      </c>
      <c r="AP767" t="n">
        <f>ROUND(Q767*100/I767,2)</f>
        <v>0.0</v>
      </c>
      <c r="AQ767"/>
      <c r="AR767"/>
      <c r="AS767" t="n">
        <v>0.0</v>
      </c>
    </row>
    <row r="768">
      <c r="A768" s="1" t="n">
        <v>45234.0</v>
      </c>
      <c r="B768" s="2" t="n">
        <v>45234.94291666667</v>
      </c>
      <c r="C768" t="inlineStr">
        <is>
          <t>3140094012085822</t>
        </is>
      </c>
      <c r="D768" t="inlineStr">
        <is>
          <t>POS0012</t>
        </is>
      </c>
      <c r="E768" t="inlineStr">
        <is>
          <t>37</t>
        </is>
      </c>
      <c r="F768" t="inlineStr">
        <is>
          <t>0094</t>
        </is>
      </c>
      <c r="G768" t="inlineStr">
        <is>
          <t>5309947867</t>
        </is>
      </c>
      <c r="H768" t="n">
        <v>567.0</v>
      </c>
      <c r="I768" t="n">
        <v>540.01</v>
      </c>
      <c r="J768" t="n">
        <v>502.87</v>
      </c>
      <c r="K768" t="inlineStr">
        <is>
          <t>sale</t>
        </is>
      </c>
      <c r="L768" t="inlineStr">
        <is>
          <t/>
        </is>
      </c>
      <c r="M768" t="inlineStr">
        <is>
          <t/>
        </is>
      </c>
      <c r="N768" t="n">
        <v>0.0</v>
      </c>
      <c r="O768" t="n">
        <v>0.0</v>
      </c>
      <c r="P768" t="n">
        <v>419.43</v>
      </c>
      <c r="Q768" t="n">
        <v>419.41</v>
      </c>
      <c r="R768" t="n">
        <v>37.14</v>
      </c>
      <c r="S768" t="n">
        <v>37.14</v>
      </c>
      <c r="T768" t="n">
        <v>5.4</v>
      </c>
      <c r="U768" t="n">
        <v>5.4</v>
      </c>
      <c r="V768" t="n">
        <v>90.52</v>
      </c>
      <c r="W768" t="n">
        <v>90.52</v>
      </c>
      <c r="X768" t="n">
        <v>7.09</v>
      </c>
      <c r="Y768" t="n">
        <v>7.09</v>
      </c>
      <c r="Z768" t="n">
        <v>17.57</v>
      </c>
      <c r="AA768" t="n">
        <v>17.57</v>
      </c>
      <c r="AB768" t="n">
        <v>27.0</v>
      </c>
      <c r="AC768" t="n">
        <v>27.0</v>
      </c>
      <c r="AD768" t="n">
        <v>26.99000000000001</v>
      </c>
      <c r="AE768" t="n">
        <v>0.01999999999998181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inlineStr">
        <is>
          <t>unreconciled</t>
        </is>
      </c>
      <c r="AM768" t="inlineStr">
        <is>
          <t>Order Amount Mismatch (POS&gt;3PO)</t>
        </is>
      </c>
      <c r="AN768" t="n">
        <v>26.99</v>
      </c>
      <c r="AO768" t="n">
        <f>ROUND(P768*100/H768,2)</f>
        <v>0.0</v>
      </c>
      <c r="AP768" t="n">
        <f>ROUND(Q768*100/I768,2)</f>
        <v>0.0</v>
      </c>
      <c r="AQ768"/>
      <c r="AR768"/>
      <c r="AS768" t="n">
        <v>0.0</v>
      </c>
    </row>
    <row r="769">
      <c r="A769" s="1" t="n">
        <v>45232.0</v>
      </c>
      <c r="B769" s="2" t="n">
        <v>45232.98876157407</v>
      </c>
      <c r="C769" t="inlineStr">
        <is>
          <t>3140094012085005</t>
        </is>
      </c>
      <c r="D769" t="inlineStr">
        <is>
          <t>POS0012</t>
        </is>
      </c>
      <c r="E769" t="inlineStr">
        <is>
          <t>20</t>
        </is>
      </c>
      <c r="F769" t="inlineStr">
        <is>
          <t>0094</t>
        </is>
      </c>
      <c r="G769" t="inlineStr">
        <is>
          <t>5309962684</t>
        </is>
      </c>
      <c r="H769" t="n">
        <v>215.0</v>
      </c>
      <c r="I769" t="n">
        <v>204.76</v>
      </c>
      <c r="J769" t="n">
        <v>167.62</v>
      </c>
      <c r="K769" t="inlineStr">
        <is>
          <t>sale</t>
        </is>
      </c>
      <c r="L769" t="inlineStr">
        <is>
          <t/>
        </is>
      </c>
      <c r="M769" t="inlineStr">
        <is>
          <t/>
        </is>
      </c>
      <c r="N769" t="n">
        <v>0.0</v>
      </c>
      <c r="O769" t="n">
        <v>0.0</v>
      </c>
      <c r="P769" t="n">
        <v>163.94</v>
      </c>
      <c r="Q769" t="n">
        <v>163.94</v>
      </c>
      <c r="R769" t="n">
        <v>37.14</v>
      </c>
      <c r="S769" t="n">
        <v>37.14</v>
      </c>
      <c r="T769" t="n">
        <v>2.05</v>
      </c>
      <c r="U769" t="n">
        <v>2.05</v>
      </c>
      <c r="V769" t="n">
        <v>30.17</v>
      </c>
      <c r="W769" t="n">
        <v>30.17</v>
      </c>
      <c r="X769" t="n">
        <v>2.69</v>
      </c>
      <c r="Y769" t="n">
        <v>2.69</v>
      </c>
      <c r="Z769" t="n">
        <v>5.91</v>
      </c>
      <c r="AA769" t="n">
        <v>5.91</v>
      </c>
      <c r="AB769" t="n">
        <v>10.24</v>
      </c>
      <c r="AC769" t="n">
        <v>10.24</v>
      </c>
      <c r="AD769" t="n">
        <v>10.240000000000009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inlineStr">
        <is>
          <t>unreconciled</t>
        </is>
      </c>
      <c r="AM769" t="inlineStr">
        <is>
          <t>Order Amount Mismatch (POS&gt;3PO)</t>
        </is>
      </c>
      <c r="AN769" t="n">
        <v>10.24</v>
      </c>
      <c r="AO769" t="n">
        <f>ROUND(P769*100/H769,2)</f>
        <v>0.0</v>
      </c>
      <c r="AP769" t="n">
        <f>ROUND(Q769*100/I769,2)</f>
        <v>0.0</v>
      </c>
      <c r="AQ769"/>
      <c r="AR769"/>
      <c r="AS769" t="n">
        <v>0.0</v>
      </c>
    </row>
    <row r="770">
      <c r="A770" s="1" t="n">
        <v>45232.0</v>
      </c>
      <c r="B770" s="2" t="n">
        <v>45232.67717592593</v>
      </c>
      <c r="C770" t="inlineStr">
        <is>
          <t>3140023012058987</t>
        </is>
      </c>
      <c r="D770" t="inlineStr">
        <is>
          <t>POS0012</t>
        </is>
      </c>
      <c r="E770" t="inlineStr">
        <is>
          <t>81</t>
        </is>
      </c>
      <c r="F770" t="inlineStr">
        <is>
          <t>0023</t>
        </is>
      </c>
      <c r="G770" t="inlineStr">
        <is>
          <t>5309963450</t>
        </is>
      </c>
      <c r="H770" t="n">
        <v>256.0</v>
      </c>
      <c r="I770" t="n">
        <v>243.81</v>
      </c>
      <c r="J770" t="n">
        <v>206.67</v>
      </c>
      <c r="K770" t="inlineStr">
        <is>
          <t>sale</t>
        </is>
      </c>
      <c r="L770" t="inlineStr">
        <is>
          <t/>
        </is>
      </c>
      <c r="M770" t="inlineStr">
        <is>
          <t/>
        </is>
      </c>
      <c r="N770" t="n">
        <v>0.0</v>
      </c>
      <c r="O770" t="n">
        <v>0.0</v>
      </c>
      <c r="P770" t="n">
        <v>193.7</v>
      </c>
      <c r="Q770" t="n">
        <v>193.68</v>
      </c>
      <c r="R770" t="n">
        <v>37.14</v>
      </c>
      <c r="S770" t="n">
        <v>37.14</v>
      </c>
      <c r="T770" t="n">
        <v>2.44</v>
      </c>
      <c r="U770" t="n">
        <v>2.44</v>
      </c>
      <c r="V770" t="n">
        <v>37.2</v>
      </c>
      <c r="W770" t="n">
        <v>37.2</v>
      </c>
      <c r="X770" t="n">
        <v>3.2</v>
      </c>
      <c r="Y770" t="n">
        <v>3.2</v>
      </c>
      <c r="Z770" t="n">
        <v>7.27</v>
      </c>
      <c r="AA770" t="n">
        <v>7.28</v>
      </c>
      <c r="AB770" t="n">
        <v>12.2</v>
      </c>
      <c r="AC770" t="n">
        <v>12.19</v>
      </c>
      <c r="AD770" t="n">
        <v>12.189999999999998</v>
      </c>
      <c r="AE770" t="n">
        <v>0.01999999999998181</v>
      </c>
      <c r="AF770" t="n">
        <v>0.0</v>
      </c>
      <c r="AG770" t="n">
        <v>0.0</v>
      </c>
      <c r="AH770" t="n">
        <v>0.0</v>
      </c>
      <c r="AI770" t="n">
        <v>0.0</v>
      </c>
      <c r="AJ770" t="n">
        <v>-0.010000000000000675</v>
      </c>
      <c r="AK770" t="n">
        <v>0.009999999999999787</v>
      </c>
      <c r="AL770" t="inlineStr">
        <is>
          <t>unreconciled</t>
        </is>
      </c>
      <c r="AM770" t="inlineStr">
        <is>
          <t>Order Amount Mismatch (POS&gt;3PO)</t>
        </is>
      </c>
      <c r="AN770" t="n">
        <v>12.19</v>
      </c>
      <c r="AO770" t="n">
        <f>ROUND(P770*100/H770,2)</f>
        <v>0.0</v>
      </c>
      <c r="AP770" t="n">
        <f>ROUND(Q770*100/I770,2)</f>
        <v>0.0</v>
      </c>
      <c r="AQ770"/>
      <c r="AR770"/>
      <c r="AS770" t="n">
        <v>0.0</v>
      </c>
    </row>
    <row r="771">
      <c r="A771" s="1" t="n">
        <v>45234.0</v>
      </c>
      <c r="B771" s="2" t="n">
        <v>45234.57</v>
      </c>
      <c r="C771" t="inlineStr">
        <is>
          <t>3140023012059474</t>
        </is>
      </c>
      <c r="D771" t="inlineStr">
        <is>
          <t>POS0012</t>
        </is>
      </c>
      <c r="E771" t="inlineStr">
        <is>
          <t>66</t>
        </is>
      </c>
      <c r="F771" t="inlineStr">
        <is>
          <t>0023</t>
        </is>
      </c>
      <c r="G771" t="inlineStr">
        <is>
          <t>5309967178</t>
        </is>
      </c>
      <c r="H771" t="n">
        <v>744.0</v>
      </c>
      <c r="I771" t="n">
        <v>708.57</v>
      </c>
      <c r="J771" t="n">
        <v>671.43</v>
      </c>
      <c r="K771" t="inlineStr">
        <is>
          <t>sale</t>
        </is>
      </c>
      <c r="L771" t="inlineStr">
        <is>
          <t/>
        </is>
      </c>
      <c r="M771" t="inlineStr">
        <is>
          <t/>
        </is>
      </c>
      <c r="N771" t="n">
        <v>0.0</v>
      </c>
      <c r="O771" t="n">
        <v>0.0</v>
      </c>
      <c r="P771" t="n">
        <v>547.89</v>
      </c>
      <c r="Q771" t="n">
        <v>547.89</v>
      </c>
      <c r="R771" t="n">
        <v>37.14</v>
      </c>
      <c r="S771" t="n">
        <v>37.14</v>
      </c>
      <c r="T771" t="n">
        <v>7.09</v>
      </c>
      <c r="U771" t="n">
        <v>7.09</v>
      </c>
      <c r="V771" t="n">
        <v>120.86</v>
      </c>
      <c r="W771" t="n">
        <v>120.86</v>
      </c>
      <c r="X771" t="n">
        <v>9.3</v>
      </c>
      <c r="Y771" t="n">
        <v>9.3</v>
      </c>
      <c r="Z771" t="n">
        <v>23.43</v>
      </c>
      <c r="AA771" t="n">
        <v>23.42</v>
      </c>
      <c r="AB771" t="n">
        <v>35.42</v>
      </c>
      <c r="AC771" t="n">
        <v>35.43</v>
      </c>
      <c r="AD771" t="n">
        <v>35.42999999999995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0.00999999999999801</v>
      </c>
      <c r="AK771" t="n">
        <v>-0.00999999999999801</v>
      </c>
      <c r="AL771" t="inlineStr">
        <is>
          <t>unreconciled</t>
        </is>
      </c>
      <c r="AM771" t="inlineStr">
        <is>
          <t>Order Amount Mismatch (POS&gt;3PO)</t>
        </is>
      </c>
      <c r="AN771" t="n">
        <v>35.43</v>
      </c>
      <c r="AO771" t="n">
        <f>ROUND(P771*100/H771,2)</f>
        <v>0.0</v>
      </c>
      <c r="AP771" t="n">
        <f>ROUND(Q771*100/I771,2)</f>
        <v>0.0</v>
      </c>
      <c r="AQ771"/>
      <c r="AR771"/>
      <c r="AS771" t="n">
        <v>0.0</v>
      </c>
    </row>
    <row r="772">
      <c r="A772" s="1" t="n">
        <v>45234.0</v>
      </c>
      <c r="B772" s="2" t="n">
        <v>45234.77056712963</v>
      </c>
      <c r="C772" t="inlineStr">
        <is>
          <t>3140023012059563</t>
        </is>
      </c>
      <c r="D772" t="inlineStr">
        <is>
          <t>POS0012</t>
        </is>
      </c>
      <c r="E772" t="inlineStr">
        <is>
          <t>55</t>
        </is>
      </c>
      <c r="F772" t="inlineStr">
        <is>
          <t>0023</t>
        </is>
      </c>
      <c r="G772" t="inlineStr">
        <is>
          <t>5309975557</t>
        </is>
      </c>
      <c r="H772" t="n">
        <v>356.0</v>
      </c>
      <c r="I772" t="n">
        <v>339.04</v>
      </c>
      <c r="J772" t="n">
        <v>301.9</v>
      </c>
      <c r="K772" t="inlineStr">
        <is>
          <t>sale</t>
        </is>
      </c>
      <c r="L772" t="inlineStr">
        <is>
          <t/>
        </is>
      </c>
      <c r="M772" t="inlineStr">
        <is>
          <t/>
        </is>
      </c>
      <c r="N772" t="n">
        <v>0.0</v>
      </c>
      <c r="O772" t="n">
        <v>0.0</v>
      </c>
      <c r="P772" t="n">
        <v>266.28</v>
      </c>
      <c r="Q772" t="n">
        <v>266.27</v>
      </c>
      <c r="R772" t="n">
        <v>37.14</v>
      </c>
      <c r="S772" t="n">
        <v>37.14</v>
      </c>
      <c r="T772" t="n">
        <v>3.39</v>
      </c>
      <c r="U772" t="n">
        <v>3.39</v>
      </c>
      <c r="V772" t="n">
        <v>54.34</v>
      </c>
      <c r="W772" t="n">
        <v>54.34</v>
      </c>
      <c r="X772" t="n">
        <v>4.45</v>
      </c>
      <c r="Y772" t="n">
        <v>4.45</v>
      </c>
      <c r="Z772" t="n">
        <v>10.58</v>
      </c>
      <c r="AA772" t="n">
        <v>10.58</v>
      </c>
      <c r="AB772" t="n">
        <v>16.96</v>
      </c>
      <c r="AC772" t="n">
        <v>16.95</v>
      </c>
      <c r="AD772" t="n">
        <v>16.95999999999998</v>
      </c>
      <c r="AE772" t="n">
        <v>0.009999999999990905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0.010000000000001563</v>
      </c>
      <c r="AL772" t="inlineStr">
        <is>
          <t>unreconciled</t>
        </is>
      </c>
      <c r="AM772" t="inlineStr">
        <is>
          <t>Order Amount Mismatch (POS&gt;3PO)</t>
        </is>
      </c>
      <c r="AN772" t="n">
        <v>16.96</v>
      </c>
      <c r="AO772" t="n">
        <f>ROUND(P772*100/H772,2)</f>
        <v>0.0</v>
      </c>
      <c r="AP772" t="n">
        <f>ROUND(Q772*100/I772,2)</f>
        <v>0.0</v>
      </c>
      <c r="AQ772"/>
      <c r="AR772"/>
      <c r="AS772" t="n">
        <v>0.0</v>
      </c>
    </row>
    <row r="773">
      <c r="A773" s="1" t="n">
        <v>45232.0</v>
      </c>
      <c r="B773" s="2" t="n">
        <v>45232.6141087963</v>
      </c>
      <c r="C773" t="inlineStr">
        <is>
          <t>3140094012084731</t>
        </is>
      </c>
      <c r="D773" t="inlineStr">
        <is>
          <t>POS0012</t>
        </is>
      </c>
      <c r="E773" t="inlineStr">
        <is>
          <t>46</t>
        </is>
      </c>
      <c r="F773" t="inlineStr">
        <is>
          <t>0094</t>
        </is>
      </c>
      <c r="G773" t="inlineStr">
        <is>
          <t>5309979277</t>
        </is>
      </c>
      <c r="H773" t="n">
        <v>208.0</v>
      </c>
      <c r="I773" t="n">
        <v>198.09</v>
      </c>
      <c r="J773" t="n">
        <v>160.95</v>
      </c>
      <c r="K773" t="inlineStr">
        <is>
          <t>sale</t>
        </is>
      </c>
      <c r="L773" t="inlineStr">
        <is>
          <t/>
        </is>
      </c>
      <c r="M773" t="inlineStr">
        <is>
          <t/>
        </is>
      </c>
      <c r="N773" t="n">
        <v>0.0</v>
      </c>
      <c r="O773" t="n">
        <v>0.0</v>
      </c>
      <c r="P773" t="n">
        <v>158.86</v>
      </c>
      <c r="Q773" t="n">
        <v>158.87</v>
      </c>
      <c r="R773" t="n">
        <v>37.14</v>
      </c>
      <c r="S773" t="n">
        <v>37.14</v>
      </c>
      <c r="T773" t="n">
        <v>1.98</v>
      </c>
      <c r="U773" t="n">
        <v>1.98</v>
      </c>
      <c r="V773" t="n">
        <v>28.97</v>
      </c>
      <c r="W773" t="n">
        <v>28.97</v>
      </c>
      <c r="X773" t="n">
        <v>2.6</v>
      </c>
      <c r="Y773" t="n">
        <v>2.6</v>
      </c>
      <c r="Z773" t="n">
        <v>5.68</v>
      </c>
      <c r="AA773" t="n">
        <v>5.68</v>
      </c>
      <c r="AB773" t="n">
        <v>9.9</v>
      </c>
      <c r="AC773" t="n">
        <v>9.91</v>
      </c>
      <c r="AD773" t="n">
        <v>9.909999999999997</v>
      </c>
      <c r="AE773" t="n">
        <v>-0.009999999999990905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-0.009999999999999787</v>
      </c>
      <c r="AL773" t="inlineStr">
        <is>
          <t>unreconciled</t>
        </is>
      </c>
      <c r="AM773" t="inlineStr">
        <is>
          <t>Order Amount Mismatch (POS&gt;3PO)</t>
        </is>
      </c>
      <c r="AN773" t="n">
        <v>9.91</v>
      </c>
      <c r="AO773" t="n">
        <f>ROUND(P773*100/H773,2)</f>
        <v>0.0</v>
      </c>
      <c r="AP773" t="n">
        <f>ROUND(Q773*100/I773,2)</f>
        <v>0.0</v>
      </c>
      <c r="AQ773"/>
      <c r="AR773"/>
      <c r="AS773" t="n">
        <v>0.0</v>
      </c>
    </row>
    <row r="774">
      <c r="A774" s="1" t="n">
        <v>45236.0</v>
      </c>
      <c r="B774" s="2" t="n">
        <v>45236.90887731482</v>
      </c>
      <c r="C774" t="inlineStr">
        <is>
          <t>3140094012086672</t>
        </is>
      </c>
      <c r="D774" t="inlineStr">
        <is>
          <t>POS0012</t>
        </is>
      </c>
      <c r="E774" t="inlineStr">
        <is>
          <t>87</t>
        </is>
      </c>
      <c r="F774" t="inlineStr">
        <is>
          <t>0094</t>
        </is>
      </c>
      <c r="G774" t="inlineStr">
        <is>
          <t>5309982064</t>
        </is>
      </c>
      <c r="H774" t="n">
        <v>210.0</v>
      </c>
      <c r="I774" t="n">
        <v>199.99</v>
      </c>
      <c r="J774" t="n">
        <v>162.85</v>
      </c>
      <c r="K774" t="inlineStr">
        <is>
          <t>sale</t>
        </is>
      </c>
      <c r="L774" t="inlineStr">
        <is>
          <t/>
        </is>
      </c>
      <c r="M774" t="inlineStr">
        <is>
          <t/>
        </is>
      </c>
      <c r="N774" t="n">
        <v>0.0</v>
      </c>
      <c r="O774" t="n">
        <v>0.0</v>
      </c>
      <c r="P774" t="n">
        <v>160.31</v>
      </c>
      <c r="Q774" t="n">
        <v>160.31</v>
      </c>
      <c r="R774" t="n">
        <v>37.14</v>
      </c>
      <c r="S774" t="n">
        <v>37.14</v>
      </c>
      <c r="T774" t="n">
        <v>2.0</v>
      </c>
      <c r="U774" t="n">
        <v>2.0</v>
      </c>
      <c r="V774" t="n">
        <v>29.31</v>
      </c>
      <c r="W774" t="n">
        <v>29.31</v>
      </c>
      <c r="X774" t="n">
        <v>2.62</v>
      </c>
      <c r="Y774" t="n">
        <v>2.62</v>
      </c>
      <c r="Z774" t="n">
        <v>5.75</v>
      </c>
      <c r="AA774" t="n">
        <v>5.75</v>
      </c>
      <c r="AB774" t="n">
        <v>10.0</v>
      </c>
      <c r="AC774" t="n">
        <v>10.0</v>
      </c>
      <c r="AD774" t="n">
        <v>10.009999999999991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inlineStr">
        <is>
          <t>unreconciled</t>
        </is>
      </c>
      <c r="AM774" t="inlineStr">
        <is>
          <t>Order Amount Mismatch (POS&gt;3PO)</t>
        </is>
      </c>
      <c r="AN774" t="n">
        <v>10.01</v>
      </c>
      <c r="AO774" t="n">
        <f>ROUND(P774*100/H774,2)</f>
        <v>0.0</v>
      </c>
      <c r="AP774" t="n">
        <f>ROUND(Q774*100/I774,2)</f>
        <v>0.0</v>
      </c>
      <c r="AQ774"/>
      <c r="AR774"/>
      <c r="AS774" t="n">
        <v>0.0</v>
      </c>
    </row>
    <row r="775">
      <c r="A775" s="1" t="n">
        <v>45236.0</v>
      </c>
      <c r="B775" s="2" t="n">
        <v>45236.6072337963</v>
      </c>
      <c r="C775" t="inlineStr">
        <is>
          <t>3140094012086483</t>
        </is>
      </c>
      <c r="D775" t="inlineStr">
        <is>
          <t>POS0012</t>
        </is>
      </c>
      <c r="E775" t="inlineStr">
        <is>
          <t>98</t>
        </is>
      </c>
      <c r="F775" t="inlineStr">
        <is>
          <t>0094</t>
        </is>
      </c>
      <c r="G775" t="inlineStr">
        <is>
          <t>5309984643</t>
        </is>
      </c>
      <c r="H775" t="n">
        <v>523.0</v>
      </c>
      <c r="I775" t="n">
        <v>498.09</v>
      </c>
      <c r="J775" t="n">
        <v>460.95</v>
      </c>
      <c r="K775" t="inlineStr">
        <is>
          <t>sale</t>
        </is>
      </c>
      <c r="L775" t="inlineStr">
        <is>
          <t/>
        </is>
      </c>
      <c r="M775" t="inlineStr">
        <is>
          <t/>
        </is>
      </c>
      <c r="N775" t="n">
        <v>0.0</v>
      </c>
      <c r="O775" t="n">
        <v>0.0</v>
      </c>
      <c r="P775" t="n">
        <v>387.49</v>
      </c>
      <c r="Q775" t="n">
        <v>387.48</v>
      </c>
      <c r="R775" t="n">
        <v>37.14</v>
      </c>
      <c r="S775" t="n">
        <v>37.14</v>
      </c>
      <c r="T775" t="n">
        <v>4.98</v>
      </c>
      <c r="U775" t="n">
        <v>4.98</v>
      </c>
      <c r="V775" t="n">
        <v>82.97</v>
      </c>
      <c r="W775" t="n">
        <v>82.97</v>
      </c>
      <c r="X775" t="n">
        <v>6.54</v>
      </c>
      <c r="Y775" t="n">
        <v>6.54</v>
      </c>
      <c r="Z775" t="n">
        <v>16.11</v>
      </c>
      <c r="AA775" t="n">
        <v>16.11</v>
      </c>
      <c r="AB775" t="n">
        <v>24.9</v>
      </c>
      <c r="AC775" t="n">
        <v>24.91</v>
      </c>
      <c r="AD775" t="n">
        <v>24.910000000000025</v>
      </c>
      <c r="AE775" t="n">
        <v>0.009999999999990905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-0.010000000000001563</v>
      </c>
      <c r="AL775" t="inlineStr">
        <is>
          <t>unreconciled</t>
        </is>
      </c>
      <c r="AM775" t="inlineStr">
        <is>
          <t>Order Amount Mismatch (POS&gt;3PO)</t>
        </is>
      </c>
      <c r="AN775" t="n">
        <v>24.91</v>
      </c>
      <c r="AO775" t="n">
        <f>ROUND(P775*100/H775,2)</f>
        <v>0.0</v>
      </c>
      <c r="AP775" t="n">
        <f>ROUND(Q775*100/I775,2)</f>
        <v>0.0</v>
      </c>
      <c r="AQ775"/>
      <c r="AR775"/>
      <c r="AS775" t="n">
        <v>0.0</v>
      </c>
    </row>
    <row r="776">
      <c r="A776" s="1" t="n">
        <v>45232.0</v>
      </c>
      <c r="B776" s="2" t="n">
        <v>45232.587013888886</v>
      </c>
      <c r="C776" t="inlineStr">
        <is>
          <t>3140023012058961</t>
        </is>
      </c>
      <c r="D776" t="inlineStr">
        <is>
          <t>POS0012</t>
        </is>
      </c>
      <c r="E776" t="inlineStr">
        <is>
          <t>55</t>
        </is>
      </c>
      <c r="F776" t="inlineStr">
        <is>
          <t>0023</t>
        </is>
      </c>
      <c r="G776" t="inlineStr">
        <is>
          <t>5309987010</t>
        </is>
      </c>
      <c r="H776" t="n">
        <v>231.0</v>
      </c>
      <c r="I776" t="n">
        <v>219.99</v>
      </c>
      <c r="J776" t="n">
        <v>182.85</v>
      </c>
      <c r="K776" t="inlineStr">
        <is>
          <t>sale</t>
        </is>
      </c>
      <c r="L776" t="inlineStr">
        <is>
          <t/>
        </is>
      </c>
      <c r="M776" t="inlineStr">
        <is>
          <t/>
        </is>
      </c>
      <c r="N776" t="n">
        <v>0.0</v>
      </c>
      <c r="O776" t="n">
        <v>0.0</v>
      </c>
      <c r="P776" t="n">
        <v>175.55</v>
      </c>
      <c r="Q776" t="n">
        <v>175.55</v>
      </c>
      <c r="R776" t="n">
        <v>37.14</v>
      </c>
      <c r="S776" t="n">
        <v>37.14</v>
      </c>
      <c r="T776" t="n">
        <v>2.2</v>
      </c>
      <c r="U776" t="n">
        <v>2.2</v>
      </c>
      <c r="V776" t="n">
        <v>32.91</v>
      </c>
      <c r="W776" t="n">
        <v>32.91</v>
      </c>
      <c r="X776" t="n">
        <v>2.89</v>
      </c>
      <c r="Y776" t="n">
        <v>2.89</v>
      </c>
      <c r="Z776" t="n">
        <v>6.44</v>
      </c>
      <c r="AA776" t="n">
        <v>6.44</v>
      </c>
      <c r="AB776" t="n">
        <v>11.0</v>
      </c>
      <c r="AC776" t="n">
        <v>11.0</v>
      </c>
      <c r="AD776" t="n">
        <v>11.009999999999991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inlineStr">
        <is>
          <t>unreconciled</t>
        </is>
      </c>
      <c r="AM776" t="inlineStr">
        <is>
          <t>Order Amount Mismatch (POS&gt;3PO)</t>
        </is>
      </c>
      <c r="AN776" t="n">
        <v>11.01</v>
      </c>
      <c r="AO776" t="n">
        <f>ROUND(P776*100/H776,2)</f>
        <v>0.0</v>
      </c>
      <c r="AP776" t="n">
        <f>ROUND(Q776*100/I776,2)</f>
        <v>0.0</v>
      </c>
      <c r="AQ776"/>
      <c r="AR776"/>
      <c r="AS776" t="n">
        <v>0.0</v>
      </c>
    </row>
    <row r="777">
      <c r="A777" s="1" t="n">
        <v>45232.0</v>
      </c>
      <c r="B777" s="2" t="n">
        <v>45232.923796296294</v>
      </c>
      <c r="C777" t="inlineStr">
        <is>
          <t>3140023012059082</t>
        </is>
      </c>
      <c r="D777" t="inlineStr">
        <is>
          <t>POS0012</t>
        </is>
      </c>
      <c r="E777" t="inlineStr">
        <is>
          <t>76</t>
        </is>
      </c>
      <c r="F777" t="inlineStr">
        <is>
          <t>0023</t>
        </is>
      </c>
      <c r="G777" t="inlineStr">
        <is>
          <t>5309999533</t>
        </is>
      </c>
      <c r="H777" t="n">
        <v>413.0</v>
      </c>
      <c r="I777" t="n">
        <v>393.32</v>
      </c>
      <c r="J777" t="n">
        <v>356.18</v>
      </c>
      <c r="K777" t="inlineStr">
        <is>
          <t>sale</t>
        </is>
      </c>
      <c r="L777" t="inlineStr">
        <is>
          <t/>
        </is>
      </c>
      <c r="M777" t="inlineStr">
        <is>
          <t/>
        </is>
      </c>
      <c r="N777" t="n">
        <v>0.0</v>
      </c>
      <c r="O777" t="n">
        <v>0.0</v>
      </c>
      <c r="P777" t="n">
        <v>307.65</v>
      </c>
      <c r="Q777" t="n">
        <v>307.64</v>
      </c>
      <c r="R777" t="n">
        <v>37.14</v>
      </c>
      <c r="S777" t="n">
        <v>37.14</v>
      </c>
      <c r="T777" t="n">
        <v>3.93</v>
      </c>
      <c r="U777" t="n">
        <v>3.93</v>
      </c>
      <c r="V777" t="n">
        <v>64.11</v>
      </c>
      <c r="W777" t="n">
        <v>64.11</v>
      </c>
      <c r="X777" t="n">
        <v>5.16</v>
      </c>
      <c r="Y777" t="n">
        <v>5.16</v>
      </c>
      <c r="Z777" t="n">
        <v>12.47</v>
      </c>
      <c r="AA777" t="n">
        <v>12.47</v>
      </c>
      <c r="AB777" t="n">
        <v>19.66</v>
      </c>
      <c r="AC777" t="n">
        <v>19.67</v>
      </c>
      <c r="AD777" t="n">
        <v>19.680000000000007</v>
      </c>
      <c r="AE777" t="n">
        <v>0.009999999999990905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-0.010000000000001563</v>
      </c>
      <c r="AL777" t="inlineStr">
        <is>
          <t>unreconciled</t>
        </is>
      </c>
      <c r="AM777" t="inlineStr">
        <is>
          <t>Order Amount Mismatch (POS&gt;3PO)</t>
        </is>
      </c>
      <c r="AN777" t="n">
        <v>19.68</v>
      </c>
      <c r="AO777" t="n">
        <f>ROUND(P777*100/H777,2)</f>
        <v>0.0</v>
      </c>
      <c r="AP777" t="n">
        <f>ROUND(Q777*100/I777,2)</f>
        <v>0.0</v>
      </c>
      <c r="AQ777"/>
      <c r="AR777"/>
      <c r="AS777" t="n">
        <v>0.0</v>
      </c>
    </row>
    <row r="778">
      <c r="A778" s="1" t="n">
        <v>45232.0</v>
      </c>
      <c r="B778" s="2" t="n">
        <v>45232.64538194444</v>
      </c>
      <c r="C778" t="inlineStr">
        <is>
          <t>3140094012084753</t>
        </is>
      </c>
      <c r="D778" t="inlineStr">
        <is>
          <t>POS0012</t>
        </is>
      </c>
      <c r="E778" t="inlineStr">
        <is>
          <t>68</t>
        </is>
      </c>
      <c r="F778" t="inlineStr">
        <is>
          <t>0094</t>
        </is>
      </c>
      <c r="G778" t="inlineStr">
        <is>
          <t>5310004722</t>
        </is>
      </c>
      <c r="H778" t="n">
        <v>801.0</v>
      </c>
      <c r="I778" t="n">
        <v>762.84</v>
      </c>
      <c r="J778" t="n">
        <v>725.7</v>
      </c>
      <c r="K778" t="inlineStr">
        <is>
          <t>sale</t>
        </is>
      </c>
      <c r="L778" t="inlineStr">
        <is>
          <t/>
        </is>
      </c>
      <c r="M778" t="inlineStr">
        <is>
          <t/>
        </is>
      </c>
      <c r="N778" t="n">
        <v>0.0</v>
      </c>
      <c r="O778" t="n">
        <v>0.0</v>
      </c>
      <c r="P778" t="n">
        <v>589.25</v>
      </c>
      <c r="Q778" t="n">
        <v>589.26</v>
      </c>
      <c r="R778" t="n">
        <v>37.14</v>
      </c>
      <c r="S778" t="n">
        <v>37.14</v>
      </c>
      <c r="T778" t="n">
        <v>7.63</v>
      </c>
      <c r="U778" t="n">
        <v>7.63</v>
      </c>
      <c r="V778" t="n">
        <v>130.63</v>
      </c>
      <c r="W778" t="n">
        <v>130.63</v>
      </c>
      <c r="X778" t="n">
        <v>10.01</v>
      </c>
      <c r="Y778" t="n">
        <v>10.01</v>
      </c>
      <c r="Z778" t="n">
        <v>25.32</v>
      </c>
      <c r="AA778" t="n">
        <v>25.31</v>
      </c>
      <c r="AB778" t="n">
        <v>38.14</v>
      </c>
      <c r="AC778" t="n">
        <v>38.14</v>
      </c>
      <c r="AD778" t="n">
        <v>38.15999999999997</v>
      </c>
      <c r="AE778" t="n">
        <v>-0.009999999999990905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0.010000000000001563</v>
      </c>
      <c r="AK778" t="n">
        <v>0.0</v>
      </c>
      <c r="AL778" t="inlineStr">
        <is>
          <t>unreconciled</t>
        </is>
      </c>
      <c r="AM778" t="inlineStr">
        <is>
          <t>Order Amount Mismatch (POS&gt;3PO)</t>
        </is>
      </c>
      <c r="AN778" t="n">
        <v>38.16</v>
      </c>
      <c r="AO778" t="n">
        <f>ROUND(P778*100/H778,2)</f>
        <v>0.0</v>
      </c>
      <c r="AP778" t="n">
        <f>ROUND(Q778*100/I778,2)</f>
        <v>0.0</v>
      </c>
      <c r="AQ778"/>
      <c r="AR778"/>
      <c r="AS778" t="n">
        <v>0.0</v>
      </c>
    </row>
    <row r="779">
      <c r="A779" s="1" t="n">
        <v>45232.0</v>
      </c>
      <c r="B779" s="2" t="n">
        <v>45232.631689814814</v>
      </c>
      <c r="C779" t="inlineStr">
        <is>
          <t>3140094012084744</t>
        </is>
      </c>
      <c r="D779" t="inlineStr">
        <is>
          <t>POS0012</t>
        </is>
      </c>
      <c r="E779" t="inlineStr">
        <is>
          <t>59</t>
        </is>
      </c>
      <c r="F779" t="inlineStr">
        <is>
          <t>0094</t>
        </is>
      </c>
      <c r="G779" t="inlineStr">
        <is>
          <t>5310044711</t>
        </is>
      </c>
      <c r="H779" t="n">
        <v>223.0</v>
      </c>
      <c r="I779" t="n">
        <v>212.38</v>
      </c>
      <c r="J779" t="n">
        <v>175.24</v>
      </c>
      <c r="K779" t="inlineStr">
        <is>
          <t>sale</t>
        </is>
      </c>
      <c r="L779" t="inlineStr">
        <is>
          <t/>
        </is>
      </c>
      <c r="M779" t="inlineStr">
        <is>
          <t/>
        </is>
      </c>
      <c r="N779" t="n">
        <v>0.0</v>
      </c>
      <c r="O779" t="n">
        <v>0.0</v>
      </c>
      <c r="P779" t="n">
        <v>169.75</v>
      </c>
      <c r="Q779" t="n">
        <v>169.75</v>
      </c>
      <c r="R779" t="n">
        <v>37.14</v>
      </c>
      <c r="S779" t="n">
        <v>37.14</v>
      </c>
      <c r="T779" t="n">
        <v>2.12</v>
      </c>
      <c r="U779" t="n">
        <v>2.12</v>
      </c>
      <c r="V779" t="n">
        <v>31.54</v>
      </c>
      <c r="W779" t="n">
        <v>31.54</v>
      </c>
      <c r="X779" t="n">
        <v>2.79</v>
      </c>
      <c r="Y779" t="n">
        <v>2.79</v>
      </c>
      <c r="Z779" t="n">
        <v>6.18</v>
      </c>
      <c r="AA779" t="n">
        <v>6.18</v>
      </c>
      <c r="AB779" t="n">
        <v>10.62</v>
      </c>
      <c r="AC779" t="n">
        <v>10.62</v>
      </c>
      <c r="AD779" t="n">
        <v>10.620000000000005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inlineStr">
        <is>
          <t>unreconciled</t>
        </is>
      </c>
      <c r="AM779" t="inlineStr">
        <is>
          <t>Order Amount Mismatch (POS&gt;3PO)</t>
        </is>
      </c>
      <c r="AN779" t="n">
        <v>10.62</v>
      </c>
      <c r="AO779" t="n">
        <f>ROUND(P779*100/H779,2)</f>
        <v>0.0</v>
      </c>
      <c r="AP779" t="n">
        <f>ROUND(Q779*100/I779,2)</f>
        <v>0.0</v>
      </c>
      <c r="AQ779"/>
      <c r="AR779"/>
      <c r="AS779" t="n">
        <v>0.0</v>
      </c>
    </row>
    <row r="780">
      <c r="A780" s="1" t="n">
        <v>45234.0</v>
      </c>
      <c r="B780" s="2" t="n">
        <v>45234.60482638889</v>
      </c>
      <c r="C780" t="inlineStr">
        <is>
          <t>3140023012059495</t>
        </is>
      </c>
      <c r="D780" t="inlineStr">
        <is>
          <t>POS0012</t>
        </is>
      </c>
      <c r="E780" t="inlineStr">
        <is>
          <t>87</t>
        </is>
      </c>
      <c r="F780" t="inlineStr">
        <is>
          <t>0023</t>
        </is>
      </c>
      <c r="G780" t="inlineStr">
        <is>
          <t>5310048758</t>
        </is>
      </c>
      <c r="H780" t="n">
        <v>389.0</v>
      </c>
      <c r="I780" t="n">
        <v>370.48</v>
      </c>
      <c r="J780" t="n">
        <v>333.34</v>
      </c>
      <c r="K780" t="inlineStr">
        <is>
          <t>sale</t>
        </is>
      </c>
      <c r="L780" t="inlineStr">
        <is>
          <t/>
        </is>
      </c>
      <c r="M780" t="inlineStr">
        <is>
          <t/>
        </is>
      </c>
      <c r="N780" t="n">
        <v>0.0</v>
      </c>
      <c r="O780" t="n">
        <v>0.0</v>
      </c>
      <c r="P780" t="n">
        <v>290.25</v>
      </c>
      <c r="Q780" t="n">
        <v>290.26</v>
      </c>
      <c r="R780" t="n">
        <v>37.14</v>
      </c>
      <c r="S780" t="n">
        <v>37.14</v>
      </c>
      <c r="T780" t="n">
        <v>3.7</v>
      </c>
      <c r="U780" t="n">
        <v>3.7</v>
      </c>
      <c r="V780" t="n">
        <v>60.0</v>
      </c>
      <c r="W780" t="n">
        <v>60.0</v>
      </c>
      <c r="X780" t="n">
        <v>4.86</v>
      </c>
      <c r="Y780" t="n">
        <v>4.86</v>
      </c>
      <c r="Z780" t="n">
        <v>11.67</v>
      </c>
      <c r="AA780" t="n">
        <v>11.67</v>
      </c>
      <c r="AB780" t="n">
        <v>18.52</v>
      </c>
      <c r="AC780" t="n">
        <v>18.53</v>
      </c>
      <c r="AD780" t="n">
        <v>18.519999999999982</v>
      </c>
      <c r="AE780" t="n">
        <v>-0.009999999999990905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-0.010000000000001563</v>
      </c>
      <c r="AL780" t="inlineStr">
        <is>
          <t>unreconciled</t>
        </is>
      </c>
      <c r="AM780" t="inlineStr">
        <is>
          <t>Order Amount Mismatch (POS&gt;3PO)</t>
        </is>
      </c>
      <c r="AN780" t="n">
        <v>18.52</v>
      </c>
      <c r="AO780" t="n">
        <f>ROUND(P780*100/H780,2)</f>
        <v>0.0</v>
      </c>
      <c r="AP780" t="n">
        <f>ROUND(Q780*100/I780,2)</f>
        <v>0.0</v>
      </c>
      <c r="AQ780"/>
      <c r="AR780"/>
      <c r="AS780" t="n">
        <v>0.0</v>
      </c>
    </row>
    <row r="781">
      <c r="A781" s="1" t="n">
        <v>45232.0</v>
      </c>
      <c r="B781" s="2" t="n">
        <v>45232.98422453704</v>
      </c>
      <c r="C781" t="inlineStr">
        <is>
          <t>3140094012084999</t>
        </is>
      </c>
      <c r="D781" t="inlineStr">
        <is>
          <t>POS0012</t>
        </is>
      </c>
      <c r="E781" t="inlineStr">
        <is>
          <t>14</t>
        </is>
      </c>
      <c r="F781" t="inlineStr">
        <is>
          <t>0094</t>
        </is>
      </c>
      <c r="G781" t="inlineStr">
        <is>
          <t>5310057104</t>
        </is>
      </c>
      <c r="H781" t="n">
        <v>510.0</v>
      </c>
      <c r="I781" t="n">
        <v>485.71</v>
      </c>
      <c r="J781" t="n">
        <v>448.57</v>
      </c>
      <c r="K781" t="inlineStr">
        <is>
          <t>sale</t>
        </is>
      </c>
      <c r="L781" t="inlineStr">
        <is>
          <t/>
        </is>
      </c>
      <c r="M781" t="inlineStr">
        <is>
          <t/>
        </is>
      </c>
      <c r="N781" t="n">
        <v>0.0</v>
      </c>
      <c r="O781" t="n">
        <v>0.0</v>
      </c>
      <c r="P781" t="n">
        <v>378.05</v>
      </c>
      <c r="Q781" t="n">
        <v>378.06</v>
      </c>
      <c r="R781" t="n">
        <v>37.14</v>
      </c>
      <c r="S781" t="n">
        <v>37.14</v>
      </c>
      <c r="T781" t="n">
        <v>4.86</v>
      </c>
      <c r="U781" t="n">
        <v>4.86</v>
      </c>
      <c r="V781" t="n">
        <v>80.74</v>
      </c>
      <c r="W781" t="n">
        <v>80.74</v>
      </c>
      <c r="X781" t="n">
        <v>6.38</v>
      </c>
      <c r="Y781" t="n">
        <v>6.38</v>
      </c>
      <c r="Z781" t="n">
        <v>15.68</v>
      </c>
      <c r="AA781" t="n">
        <v>15.68</v>
      </c>
      <c r="AB781" t="n">
        <v>24.28</v>
      </c>
      <c r="AC781" t="n">
        <v>24.29</v>
      </c>
      <c r="AD781" t="n">
        <v>24.29000000000002</v>
      </c>
      <c r="AE781" t="n">
        <v>-0.009999999999990905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-0.00999999999999801</v>
      </c>
      <c r="AL781" t="inlineStr">
        <is>
          <t>unreconciled</t>
        </is>
      </c>
      <c r="AM781" t="inlineStr">
        <is>
          <t>Order Amount Mismatch (POS&gt;3PO)</t>
        </is>
      </c>
      <c r="AN781" t="n">
        <v>24.29</v>
      </c>
      <c r="AO781" t="n">
        <f>ROUND(P781*100/H781,2)</f>
        <v>0.0</v>
      </c>
      <c r="AP781" t="n">
        <f>ROUND(Q781*100/I781,2)</f>
        <v>0.0</v>
      </c>
      <c r="AQ781"/>
      <c r="AR781"/>
      <c r="AS781" t="n">
        <v>0.0</v>
      </c>
    </row>
    <row r="782">
      <c r="A782" s="1" t="n">
        <v>45236.0</v>
      </c>
      <c r="B782" s="2" t="n">
        <v>45236.597083333334</v>
      </c>
      <c r="C782" t="inlineStr">
        <is>
          <t>3140023012060008</t>
        </is>
      </c>
      <c r="D782" t="inlineStr">
        <is>
          <t>POS0012</t>
        </is>
      </c>
      <c r="E782" t="inlineStr">
        <is>
          <t>00</t>
        </is>
      </c>
      <c r="F782" t="inlineStr">
        <is>
          <t>0023</t>
        </is>
      </c>
      <c r="G782" t="inlineStr">
        <is>
          <t>5310060302</t>
        </is>
      </c>
      <c r="H782" t="n">
        <v>611.0</v>
      </c>
      <c r="I782" t="n">
        <v>581.91</v>
      </c>
      <c r="J782" t="n">
        <v>544.77</v>
      </c>
      <c r="K782" t="inlineStr">
        <is>
          <t>sale</t>
        </is>
      </c>
      <c r="L782" t="inlineStr">
        <is>
          <t/>
        </is>
      </c>
      <c r="M782" t="inlineStr">
        <is>
          <t/>
        </is>
      </c>
      <c r="N782" t="n">
        <v>0.0</v>
      </c>
      <c r="O782" t="n">
        <v>0.0</v>
      </c>
      <c r="P782" t="n">
        <v>451.36</v>
      </c>
      <c r="Q782" t="n">
        <v>451.34</v>
      </c>
      <c r="R782" t="n">
        <v>37.14</v>
      </c>
      <c r="S782" t="n">
        <v>37.14</v>
      </c>
      <c r="T782" t="n">
        <v>5.82</v>
      </c>
      <c r="U782" t="n">
        <v>5.82</v>
      </c>
      <c r="V782" t="n">
        <v>98.06</v>
      </c>
      <c r="W782" t="n">
        <v>98.06</v>
      </c>
      <c r="X782" t="n">
        <v>7.64</v>
      </c>
      <c r="Y782" t="n">
        <v>7.64</v>
      </c>
      <c r="Z782" t="n">
        <v>19.03</v>
      </c>
      <c r="AA782" t="n">
        <v>19.03</v>
      </c>
      <c r="AB782" t="n">
        <v>29.1</v>
      </c>
      <c r="AC782" t="n">
        <v>29.1</v>
      </c>
      <c r="AD782" t="n">
        <v>29.090000000000032</v>
      </c>
      <c r="AE782" t="n">
        <v>0.020000000000038654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inlineStr">
        <is>
          <t>unreconciled</t>
        </is>
      </c>
      <c r="AM782" t="inlineStr">
        <is>
          <t>Order Amount Mismatch (POS&gt;3PO)</t>
        </is>
      </c>
      <c r="AN782" t="n">
        <v>29.09</v>
      </c>
      <c r="AO782" t="n">
        <f>ROUND(P782*100/H782,2)</f>
        <v>0.0</v>
      </c>
      <c r="AP782" t="n">
        <f>ROUND(Q782*100/I782,2)</f>
        <v>0.0</v>
      </c>
      <c r="AQ782"/>
      <c r="AR782"/>
      <c r="AS782" t="n">
        <v>0.0</v>
      </c>
    </row>
    <row r="783">
      <c r="A783" s="1" t="n">
        <v>45236.0</v>
      </c>
      <c r="B783" s="2" t="n">
        <v>45236.70966435185</v>
      </c>
      <c r="C783" t="inlineStr">
        <is>
          <t>3140094012086537</t>
        </is>
      </c>
      <c r="D783" t="inlineStr">
        <is>
          <t>POS0012</t>
        </is>
      </c>
      <c r="E783" t="inlineStr">
        <is>
          <t>52</t>
        </is>
      </c>
      <c r="F783" t="inlineStr">
        <is>
          <t>0094</t>
        </is>
      </c>
      <c r="G783" t="inlineStr">
        <is>
          <t>5310075258</t>
        </is>
      </c>
      <c r="H783" t="n">
        <v>339.0</v>
      </c>
      <c r="I783" t="n">
        <v>322.86</v>
      </c>
      <c r="J783" t="n">
        <v>285.72</v>
      </c>
      <c r="K783" t="inlineStr">
        <is>
          <t>sale</t>
        </is>
      </c>
      <c r="L783" t="inlineStr">
        <is>
          <t/>
        </is>
      </c>
      <c r="M783" t="inlineStr">
        <is>
          <t/>
        </is>
      </c>
      <c r="N783" t="n">
        <v>0.0</v>
      </c>
      <c r="O783" t="n">
        <v>0.0</v>
      </c>
      <c r="P783" t="n">
        <v>253.94</v>
      </c>
      <c r="Q783" t="n">
        <v>253.92</v>
      </c>
      <c r="R783" t="n">
        <v>37.14</v>
      </c>
      <c r="S783" t="n">
        <v>37.14</v>
      </c>
      <c r="T783" t="n">
        <v>3.23</v>
      </c>
      <c r="U783" t="n">
        <v>3.23</v>
      </c>
      <c r="V783" t="n">
        <v>51.43</v>
      </c>
      <c r="W783" t="n">
        <v>51.43</v>
      </c>
      <c r="X783" t="n">
        <v>4.24</v>
      </c>
      <c r="Y783" t="n">
        <v>4.24</v>
      </c>
      <c r="Z783" t="n">
        <v>10.02</v>
      </c>
      <c r="AA783" t="n">
        <v>10.02</v>
      </c>
      <c r="AB783" t="n">
        <v>16.14</v>
      </c>
      <c r="AC783" t="n">
        <v>16.14</v>
      </c>
      <c r="AD783" t="n">
        <v>16.139999999999986</v>
      </c>
      <c r="AE783" t="n">
        <v>0.020000000000010232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inlineStr">
        <is>
          <t>unreconciled</t>
        </is>
      </c>
      <c r="AM783" t="inlineStr">
        <is>
          <t>Order Amount Mismatch (POS&gt;3PO)</t>
        </is>
      </c>
      <c r="AN783" t="n">
        <v>16.14</v>
      </c>
      <c r="AO783" t="n">
        <f>ROUND(P783*100/H783,2)</f>
        <v>0.0</v>
      </c>
      <c r="AP783" t="n">
        <f>ROUND(Q783*100/I783,2)</f>
        <v>0.0</v>
      </c>
      <c r="AQ783"/>
      <c r="AR783"/>
      <c r="AS783" t="n">
        <v>0.0</v>
      </c>
    </row>
    <row r="784">
      <c r="A784" s="1" t="n">
        <v>45232.0</v>
      </c>
      <c r="B784" s="2" t="n">
        <v>45232.62869212963</v>
      </c>
      <c r="C784" t="inlineStr">
        <is>
          <t>3140023012058973</t>
        </is>
      </c>
      <c r="D784" t="inlineStr">
        <is>
          <t>POS0012</t>
        </is>
      </c>
      <c r="E784" t="inlineStr">
        <is>
          <t>67</t>
        </is>
      </c>
      <c r="F784" t="inlineStr">
        <is>
          <t>0023</t>
        </is>
      </c>
      <c r="G784" t="inlineStr">
        <is>
          <t>5310077726</t>
        </is>
      </c>
      <c r="H784" t="n">
        <v>153.0</v>
      </c>
      <c r="I784" t="n">
        <v>145.71</v>
      </c>
      <c r="J784" t="n">
        <v>108.57</v>
      </c>
      <c r="K784" t="inlineStr">
        <is>
          <t>sale</t>
        </is>
      </c>
      <c r="L784" t="inlineStr">
        <is>
          <t/>
        </is>
      </c>
      <c r="M784" t="inlineStr">
        <is>
          <t/>
        </is>
      </c>
      <c r="N784" t="n">
        <v>0.0</v>
      </c>
      <c r="O784" t="n">
        <v>0.0</v>
      </c>
      <c r="P784" t="n">
        <v>118.94</v>
      </c>
      <c r="Q784" t="n">
        <v>118.95</v>
      </c>
      <c r="R784" t="n">
        <v>37.14</v>
      </c>
      <c r="S784" t="n">
        <v>37.14</v>
      </c>
      <c r="T784" t="n">
        <v>1.46</v>
      </c>
      <c r="U784" t="n">
        <v>1.46</v>
      </c>
      <c r="V784" t="n">
        <v>19.54</v>
      </c>
      <c r="W784" t="n">
        <v>19.54</v>
      </c>
      <c r="X784" t="n">
        <v>1.91</v>
      </c>
      <c r="Y784" t="n">
        <v>1.91</v>
      </c>
      <c r="Z784" t="n">
        <v>3.86</v>
      </c>
      <c r="AA784" t="n">
        <v>3.86</v>
      </c>
      <c r="AB784" t="n">
        <v>7.28</v>
      </c>
      <c r="AC784" t="n">
        <v>7.29</v>
      </c>
      <c r="AD784" t="n">
        <v>7.289999999999992</v>
      </c>
      <c r="AE784" t="n">
        <v>-0.010000000000005116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-0.009999999999999787</v>
      </c>
      <c r="AL784" t="inlineStr">
        <is>
          <t>unreconciled</t>
        </is>
      </c>
      <c r="AM784" t="inlineStr">
        <is>
          <t>Order Amount Mismatch (POS&gt;3PO)</t>
        </is>
      </c>
      <c r="AN784" t="n">
        <v>7.29</v>
      </c>
      <c r="AO784" t="n">
        <f>ROUND(P784*100/H784,2)</f>
        <v>0.0</v>
      </c>
      <c r="AP784" t="n">
        <f>ROUND(Q784*100/I784,2)</f>
        <v>0.0</v>
      </c>
      <c r="AQ784"/>
      <c r="AR784"/>
      <c r="AS784" t="n">
        <v>0.0</v>
      </c>
    </row>
    <row r="785">
      <c r="A785" s="1" t="n">
        <v>45233.0</v>
      </c>
      <c r="B785" s="2" t="n">
        <v>45233.48207175926</v>
      </c>
      <c r="C785" t="inlineStr">
        <is>
          <t>3140094012085050</t>
        </is>
      </c>
      <c r="D785" t="inlineStr">
        <is>
          <t>POS0012</t>
        </is>
      </c>
      <c r="E785" t="inlineStr">
        <is>
          <t>65</t>
        </is>
      </c>
      <c r="F785" t="inlineStr">
        <is>
          <t>0094</t>
        </is>
      </c>
      <c r="G785" t="inlineStr">
        <is>
          <t>5310087632</t>
        </is>
      </c>
      <c r="H785" t="n">
        <v>301.0</v>
      </c>
      <c r="I785" t="n">
        <v>286.67</v>
      </c>
      <c r="J785" t="n">
        <v>249.53</v>
      </c>
      <c r="K785" t="inlineStr">
        <is>
          <t>sale</t>
        </is>
      </c>
      <c r="L785" t="inlineStr">
        <is>
          <t/>
        </is>
      </c>
      <c r="M785" t="inlineStr">
        <is>
          <t/>
        </is>
      </c>
      <c r="N785" t="n">
        <v>0.0</v>
      </c>
      <c r="O785" t="n">
        <v>0.0</v>
      </c>
      <c r="P785" t="n">
        <v>226.36</v>
      </c>
      <c r="Q785" t="n">
        <v>226.35</v>
      </c>
      <c r="R785" t="n">
        <v>37.14</v>
      </c>
      <c r="S785" t="n">
        <v>37.14</v>
      </c>
      <c r="T785" t="n">
        <v>2.87</v>
      </c>
      <c r="U785" t="n">
        <v>2.87</v>
      </c>
      <c r="V785" t="n">
        <v>44.92</v>
      </c>
      <c r="W785" t="n">
        <v>44.92</v>
      </c>
      <c r="X785" t="n">
        <v>3.76</v>
      </c>
      <c r="Y785" t="n">
        <v>3.76</v>
      </c>
      <c r="Z785" t="n">
        <v>8.76</v>
      </c>
      <c r="AA785" t="n">
        <v>8.77</v>
      </c>
      <c r="AB785" t="n">
        <v>14.34</v>
      </c>
      <c r="AC785" t="n">
        <v>14.34</v>
      </c>
      <c r="AD785" t="n">
        <v>14.329999999999984</v>
      </c>
      <c r="AE785" t="n">
        <v>0.010000000000019327</v>
      </c>
      <c r="AF785" t="n">
        <v>0.0</v>
      </c>
      <c r="AG785" t="n">
        <v>0.0</v>
      </c>
      <c r="AH785" t="n">
        <v>0.0</v>
      </c>
      <c r="AI785" t="n">
        <v>0.0</v>
      </c>
      <c r="AJ785" t="n">
        <v>-0.009999999999999787</v>
      </c>
      <c r="AK785" t="n">
        <v>0.0</v>
      </c>
      <c r="AL785" t="inlineStr">
        <is>
          <t>unreconciled</t>
        </is>
      </c>
      <c r="AM785" t="inlineStr">
        <is>
          <t>Order Amount Mismatch (POS&gt;3PO)</t>
        </is>
      </c>
      <c r="AN785" t="n">
        <v>14.33</v>
      </c>
      <c r="AO785" t="n">
        <f>ROUND(P785*100/H785,2)</f>
        <v>0.0</v>
      </c>
      <c r="AP785" t="n">
        <f>ROUND(Q785*100/I785,2)</f>
        <v>0.0</v>
      </c>
      <c r="AQ785"/>
      <c r="AR785"/>
      <c r="AS785" t="n">
        <v>0.0</v>
      </c>
    </row>
    <row r="786">
      <c r="A786" s="1" t="n">
        <v>45232.0</v>
      </c>
      <c r="B786" s="2" t="n">
        <v>45232.90304398148</v>
      </c>
      <c r="C786" t="inlineStr">
        <is>
          <t>3140094012084937</t>
        </is>
      </c>
      <c r="D786" t="inlineStr">
        <is>
          <t>POS0012</t>
        </is>
      </c>
      <c r="E786" t="inlineStr">
        <is>
          <t>52</t>
        </is>
      </c>
      <c r="F786" t="inlineStr">
        <is>
          <t>0094</t>
        </is>
      </c>
      <c r="G786" t="inlineStr">
        <is>
          <t>5310115819</t>
        </is>
      </c>
      <c r="H786" t="n">
        <v>243.0</v>
      </c>
      <c r="I786" t="n">
        <v>231.43</v>
      </c>
      <c r="J786" t="n">
        <v>194.29</v>
      </c>
      <c r="K786" t="inlineStr">
        <is>
          <t>sale</t>
        </is>
      </c>
      <c r="L786" t="inlineStr">
        <is>
          <t/>
        </is>
      </c>
      <c r="M786" t="inlineStr">
        <is>
          <t/>
        </is>
      </c>
      <c r="N786" t="n">
        <v>0.0</v>
      </c>
      <c r="O786" t="n">
        <v>0.0</v>
      </c>
      <c r="P786" t="n">
        <v>184.27</v>
      </c>
      <c r="Q786" t="n">
        <v>184.26</v>
      </c>
      <c r="R786" t="n">
        <v>37.14</v>
      </c>
      <c r="S786" t="n">
        <v>37.14</v>
      </c>
      <c r="T786" t="n">
        <v>2.31</v>
      </c>
      <c r="U786" t="n">
        <v>2.31</v>
      </c>
      <c r="V786" t="n">
        <v>34.97</v>
      </c>
      <c r="W786" t="n">
        <v>34.97</v>
      </c>
      <c r="X786" t="n">
        <v>3.04</v>
      </c>
      <c r="Y786" t="n">
        <v>3.04</v>
      </c>
      <c r="Z786" t="n">
        <v>6.84</v>
      </c>
      <c r="AA786" t="n">
        <v>6.84</v>
      </c>
      <c r="AB786" t="n">
        <v>11.58</v>
      </c>
      <c r="AC786" t="n">
        <v>11.57</v>
      </c>
      <c r="AD786" t="n">
        <v>11.569999999999993</v>
      </c>
      <c r="AE786" t="n">
        <v>0.010000000000019327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0.009999999999999787</v>
      </c>
      <c r="AL786" t="inlineStr">
        <is>
          <t>unreconciled</t>
        </is>
      </c>
      <c r="AM786" t="inlineStr">
        <is>
          <t>Order Amount Mismatch (POS&gt;3PO)</t>
        </is>
      </c>
      <c r="AN786" t="n">
        <v>11.57</v>
      </c>
      <c r="AO786" t="n">
        <f>ROUND(P786*100/H786,2)</f>
        <v>0.0</v>
      </c>
      <c r="AP786" t="n">
        <f>ROUND(Q786*100/I786,2)</f>
        <v>0.0</v>
      </c>
      <c r="AQ786"/>
      <c r="AR786"/>
      <c r="AS786" t="n">
        <v>0.0</v>
      </c>
    </row>
    <row r="787">
      <c r="A787" s="1" t="n">
        <v>45232.0</v>
      </c>
      <c r="B787" s="2" t="n">
        <v>45232.879953703705</v>
      </c>
      <c r="C787" t="inlineStr">
        <is>
          <t>3140023012059057</t>
        </is>
      </c>
      <c r="D787" t="inlineStr">
        <is>
          <t>POS0012</t>
        </is>
      </c>
      <c r="E787" t="inlineStr">
        <is>
          <t>51</t>
        </is>
      </c>
      <c r="F787" t="inlineStr">
        <is>
          <t>0023</t>
        </is>
      </c>
      <c r="G787" t="inlineStr">
        <is>
          <t>5310116664</t>
        </is>
      </c>
      <c r="H787" t="n">
        <v>381.0</v>
      </c>
      <c r="I787" t="n">
        <v>362.85</v>
      </c>
      <c r="J787" t="n">
        <v>325.71</v>
      </c>
      <c r="K787" t="inlineStr">
        <is>
          <t>sale</t>
        </is>
      </c>
      <c r="L787" t="inlineStr">
        <is>
          <t/>
        </is>
      </c>
      <c r="M787" t="inlineStr">
        <is>
          <t/>
        </is>
      </c>
      <c r="N787" t="n">
        <v>0.0</v>
      </c>
      <c r="O787" t="n">
        <v>0.0</v>
      </c>
      <c r="P787" t="n">
        <v>284.42</v>
      </c>
      <c r="Q787" t="n">
        <v>284.42</v>
      </c>
      <c r="R787" t="n">
        <v>37.14</v>
      </c>
      <c r="S787" t="n">
        <v>37.14</v>
      </c>
      <c r="T787" t="n">
        <v>3.63</v>
      </c>
      <c r="U787" t="n">
        <v>3.63</v>
      </c>
      <c r="V787" t="n">
        <v>58.63</v>
      </c>
      <c r="W787" t="n">
        <v>58.63</v>
      </c>
      <c r="X787" t="n">
        <v>4.76</v>
      </c>
      <c r="Y787" t="n">
        <v>4.76</v>
      </c>
      <c r="Z787" t="n">
        <v>11.41</v>
      </c>
      <c r="AA787" t="n">
        <v>11.41</v>
      </c>
      <c r="AB787" t="n">
        <v>18.14</v>
      </c>
      <c r="AC787" t="n">
        <v>18.14</v>
      </c>
      <c r="AD787" t="n">
        <v>18.149999999999977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inlineStr">
        <is>
          <t>unreconciled</t>
        </is>
      </c>
      <c r="AM787" t="inlineStr">
        <is>
          <t>Order Amount Mismatch (POS&gt;3PO)</t>
        </is>
      </c>
      <c r="AN787" t="n">
        <v>18.15</v>
      </c>
      <c r="AO787" t="n">
        <f>ROUND(P787*100/H787,2)</f>
        <v>0.0</v>
      </c>
      <c r="AP787" t="n">
        <f>ROUND(Q787*100/I787,2)</f>
        <v>0.0</v>
      </c>
      <c r="AQ787"/>
      <c r="AR787"/>
      <c r="AS787" t="n">
        <v>0.0</v>
      </c>
    </row>
    <row r="788">
      <c r="A788" s="1" t="n">
        <v>45232.0</v>
      </c>
      <c r="B788" s="2" t="n">
        <v>45232.63182870371</v>
      </c>
      <c r="C788" t="inlineStr">
        <is>
          <t>3140094012084742</t>
        </is>
      </c>
      <c r="D788" t="inlineStr">
        <is>
          <t>POS0012</t>
        </is>
      </c>
      <c r="E788" t="inlineStr">
        <is>
          <t>57</t>
        </is>
      </c>
      <c r="F788" t="inlineStr">
        <is>
          <t>0094</t>
        </is>
      </c>
      <c r="G788" t="inlineStr">
        <is>
          <t>5310119324</t>
        </is>
      </c>
      <c r="H788" t="n">
        <v>383.0</v>
      </c>
      <c r="I788" t="n">
        <v>364.76</v>
      </c>
      <c r="J788" t="n">
        <v>327.62</v>
      </c>
      <c r="K788" t="inlineStr">
        <is>
          <t>sale</t>
        </is>
      </c>
      <c r="L788" t="inlineStr">
        <is>
          <t/>
        </is>
      </c>
      <c r="M788" t="inlineStr">
        <is>
          <t/>
        </is>
      </c>
      <c r="N788" t="n">
        <v>0.0</v>
      </c>
      <c r="O788" t="n">
        <v>0.0</v>
      </c>
      <c r="P788" t="n">
        <v>285.87</v>
      </c>
      <c r="Q788" t="n">
        <v>285.86</v>
      </c>
      <c r="R788" t="n">
        <v>37.14</v>
      </c>
      <c r="S788" t="n">
        <v>37.14</v>
      </c>
      <c r="T788" t="n">
        <v>3.65</v>
      </c>
      <c r="U788" t="n">
        <v>3.65</v>
      </c>
      <c r="V788" t="n">
        <v>58.97</v>
      </c>
      <c r="W788" t="n">
        <v>58.97</v>
      </c>
      <c r="X788" t="n">
        <v>4.79</v>
      </c>
      <c r="Y788" t="n">
        <v>4.79</v>
      </c>
      <c r="Z788" t="n">
        <v>11.48</v>
      </c>
      <c r="AA788" t="n">
        <v>11.47</v>
      </c>
      <c r="AB788" t="n">
        <v>18.24</v>
      </c>
      <c r="AC788" t="n">
        <v>18.24</v>
      </c>
      <c r="AD788" t="n">
        <v>18.24000000000001</v>
      </c>
      <c r="AE788" t="n">
        <v>0.009999999999990905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0.009999999999999787</v>
      </c>
      <c r="AK788" t="n">
        <v>0.0</v>
      </c>
      <c r="AL788" t="inlineStr">
        <is>
          <t>unreconciled</t>
        </is>
      </c>
      <c r="AM788" t="inlineStr">
        <is>
          <t>Order Amount Mismatch (POS&gt;3PO)</t>
        </is>
      </c>
      <c r="AN788" t="n">
        <v>18.24</v>
      </c>
      <c r="AO788" t="n">
        <f>ROUND(P788*100/H788,2)</f>
        <v>0.0</v>
      </c>
      <c r="AP788" t="n">
        <f>ROUND(Q788*100/I788,2)</f>
        <v>0.0</v>
      </c>
      <c r="AQ788"/>
      <c r="AR788"/>
      <c r="AS788" t="n">
        <v>0.0</v>
      </c>
    </row>
    <row r="789">
      <c r="A789" s="1" t="n">
        <v>45232.0</v>
      </c>
      <c r="B789" s="2" t="n">
        <v>45232.87165509259</v>
      </c>
      <c r="C789" t="inlineStr">
        <is>
          <t>3140023012059054</t>
        </is>
      </c>
      <c r="D789" t="inlineStr">
        <is>
          <t>POS0012</t>
        </is>
      </c>
      <c r="E789" t="inlineStr">
        <is>
          <t>48</t>
        </is>
      </c>
      <c r="F789" t="inlineStr">
        <is>
          <t>0023</t>
        </is>
      </c>
      <c r="G789" t="inlineStr">
        <is>
          <t>5310125042</t>
        </is>
      </c>
      <c r="H789" t="n">
        <v>407.0</v>
      </c>
      <c r="I789" t="n">
        <v>387.6</v>
      </c>
      <c r="J789" t="n">
        <v>350.46</v>
      </c>
      <c r="K789" t="inlineStr">
        <is>
          <t>sale</t>
        </is>
      </c>
      <c r="L789" t="inlineStr">
        <is>
          <t/>
        </is>
      </c>
      <c r="M789" t="inlineStr">
        <is>
          <t/>
        </is>
      </c>
      <c r="N789" t="n">
        <v>0.0</v>
      </c>
      <c r="O789" t="n">
        <v>0.0</v>
      </c>
      <c r="P789" t="n">
        <v>303.28</v>
      </c>
      <c r="Q789" t="n">
        <v>303.28</v>
      </c>
      <c r="R789" t="n">
        <v>37.14</v>
      </c>
      <c r="S789" t="n">
        <v>37.14</v>
      </c>
      <c r="T789" t="n">
        <v>3.88</v>
      </c>
      <c r="U789" t="n">
        <v>3.88</v>
      </c>
      <c r="V789" t="n">
        <v>63.08</v>
      </c>
      <c r="W789" t="n">
        <v>63.08</v>
      </c>
      <c r="X789" t="n">
        <v>5.09</v>
      </c>
      <c r="Y789" t="n">
        <v>5.09</v>
      </c>
      <c r="Z789" t="n">
        <v>12.27</v>
      </c>
      <c r="AA789" t="n">
        <v>12.27</v>
      </c>
      <c r="AB789" t="n">
        <v>19.38</v>
      </c>
      <c r="AC789" t="n">
        <v>19.38</v>
      </c>
      <c r="AD789" t="n">
        <v>19.399999999999977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inlineStr">
        <is>
          <t>unreconciled</t>
        </is>
      </c>
      <c r="AM789" t="inlineStr">
        <is>
          <t>Order Amount Mismatch (POS&gt;3PO)</t>
        </is>
      </c>
      <c r="AN789" t="n">
        <v>19.4</v>
      </c>
      <c r="AO789" t="n">
        <f>ROUND(P789*100/H789,2)</f>
        <v>0.0</v>
      </c>
      <c r="AP789" t="n">
        <f>ROUND(Q789*100/I789,2)</f>
        <v>0.0</v>
      </c>
      <c r="AQ789"/>
      <c r="AR789"/>
      <c r="AS789" t="n">
        <v>0.0</v>
      </c>
    </row>
    <row r="790">
      <c r="A790" s="1" t="n">
        <v>45233.0</v>
      </c>
      <c r="B790" s="2" t="n">
        <v>45233.54503472222</v>
      </c>
      <c r="C790" t="inlineStr">
        <is>
          <t>3140023012059208</t>
        </is>
      </c>
      <c r="D790" t="inlineStr">
        <is>
          <t>POS0012</t>
        </is>
      </c>
      <c r="E790" t="inlineStr">
        <is>
          <t>01</t>
        </is>
      </c>
      <c r="F790" t="inlineStr">
        <is>
          <t>0023</t>
        </is>
      </c>
      <c r="G790" t="inlineStr">
        <is>
          <t>5310135157</t>
        </is>
      </c>
      <c r="H790" t="n">
        <v>153.0</v>
      </c>
      <c r="I790" t="n">
        <v>145.71</v>
      </c>
      <c r="J790" t="n">
        <v>108.57</v>
      </c>
      <c r="K790" t="inlineStr">
        <is>
          <t>sale</t>
        </is>
      </c>
      <c r="L790" t="inlineStr">
        <is>
          <t/>
        </is>
      </c>
      <c r="M790" t="inlineStr">
        <is>
          <t/>
        </is>
      </c>
      <c r="N790" t="n">
        <v>0.0</v>
      </c>
      <c r="O790" t="n">
        <v>0.0</v>
      </c>
      <c r="P790" t="n">
        <v>118.94</v>
      </c>
      <c r="Q790" t="n">
        <v>118.95</v>
      </c>
      <c r="R790" t="n">
        <v>37.14</v>
      </c>
      <c r="S790" t="n">
        <v>37.14</v>
      </c>
      <c r="T790" t="n">
        <v>1.46</v>
      </c>
      <c r="U790" t="n">
        <v>1.46</v>
      </c>
      <c r="V790" t="n">
        <v>19.54</v>
      </c>
      <c r="W790" t="n">
        <v>19.54</v>
      </c>
      <c r="X790" t="n">
        <v>1.91</v>
      </c>
      <c r="Y790" t="n">
        <v>1.91</v>
      </c>
      <c r="Z790" t="n">
        <v>3.86</v>
      </c>
      <c r="AA790" t="n">
        <v>3.86</v>
      </c>
      <c r="AB790" t="n">
        <v>7.28</v>
      </c>
      <c r="AC790" t="n">
        <v>7.29</v>
      </c>
      <c r="AD790" t="n">
        <v>7.289999999999992</v>
      </c>
      <c r="AE790" t="n">
        <v>-0.010000000000005116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-0.009999999999999787</v>
      </c>
      <c r="AL790" t="inlineStr">
        <is>
          <t>unreconciled</t>
        </is>
      </c>
      <c r="AM790" t="inlineStr">
        <is>
          <t>Order Amount Mismatch (POS&gt;3PO)</t>
        </is>
      </c>
      <c r="AN790" t="n">
        <v>7.29</v>
      </c>
      <c r="AO790" t="n">
        <f>ROUND(P790*100/H790,2)</f>
        <v>0.0</v>
      </c>
      <c r="AP790" t="n">
        <f>ROUND(Q790*100/I790,2)</f>
        <v>0.0</v>
      </c>
      <c r="AQ790"/>
      <c r="AR790"/>
      <c r="AS790" t="n">
        <v>0.0</v>
      </c>
    </row>
    <row r="791">
      <c r="A791" s="1" t="n">
        <v>45232.0</v>
      </c>
      <c r="B791" s="2" t="n">
        <v>45232.596134259256</v>
      </c>
      <c r="C791" t="inlineStr">
        <is>
          <t>3140094012084715</t>
        </is>
      </c>
      <c r="D791" t="inlineStr">
        <is>
          <t>POS0012</t>
        </is>
      </c>
      <c r="E791" t="inlineStr">
        <is>
          <t>29</t>
        </is>
      </c>
      <c r="F791" t="inlineStr">
        <is>
          <t>0094</t>
        </is>
      </c>
      <c r="G791" t="inlineStr">
        <is>
          <t>5310147682</t>
        </is>
      </c>
      <c r="H791" t="n">
        <v>231.0</v>
      </c>
      <c r="I791" t="n">
        <v>219.99</v>
      </c>
      <c r="J791" t="n">
        <v>182.85</v>
      </c>
      <c r="K791" t="inlineStr">
        <is>
          <t>sale</t>
        </is>
      </c>
      <c r="L791" t="inlineStr">
        <is>
          <t/>
        </is>
      </c>
      <c r="M791" t="inlineStr">
        <is>
          <t/>
        </is>
      </c>
      <c r="N791" t="n">
        <v>0.0</v>
      </c>
      <c r="O791" t="n">
        <v>0.0</v>
      </c>
      <c r="P791" t="n">
        <v>175.55</v>
      </c>
      <c r="Q791" t="n">
        <v>175.55</v>
      </c>
      <c r="R791" t="n">
        <v>37.14</v>
      </c>
      <c r="S791" t="n">
        <v>37.14</v>
      </c>
      <c r="T791" t="n">
        <v>2.2</v>
      </c>
      <c r="U791" t="n">
        <v>2.2</v>
      </c>
      <c r="V791" t="n">
        <v>32.91</v>
      </c>
      <c r="W791" t="n">
        <v>32.91</v>
      </c>
      <c r="X791" t="n">
        <v>2.89</v>
      </c>
      <c r="Y791" t="n">
        <v>2.89</v>
      </c>
      <c r="Z791" t="n">
        <v>6.44</v>
      </c>
      <c r="AA791" t="n">
        <v>6.44</v>
      </c>
      <c r="AB791" t="n">
        <v>11.0</v>
      </c>
      <c r="AC791" t="n">
        <v>11.0</v>
      </c>
      <c r="AD791" t="n">
        <v>11.009999999999991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inlineStr">
        <is>
          <t>unreconciled</t>
        </is>
      </c>
      <c r="AM791" t="inlineStr">
        <is>
          <t>Order Amount Mismatch (POS&gt;3PO)</t>
        </is>
      </c>
      <c r="AN791" t="n">
        <v>11.01</v>
      </c>
      <c r="AO791" t="n">
        <f>ROUND(P791*100/H791,2)</f>
        <v>0.0</v>
      </c>
      <c r="AP791" t="n">
        <f>ROUND(Q791*100/I791,2)</f>
        <v>0.0</v>
      </c>
      <c r="AQ791"/>
      <c r="AR791"/>
      <c r="AS791" t="n">
        <v>0.0</v>
      </c>
    </row>
    <row r="792">
      <c r="A792" s="1" t="n">
        <v>45232.0</v>
      </c>
      <c r="B792" s="2" t="n">
        <v>45232.88076388889</v>
      </c>
      <c r="C792" t="inlineStr">
        <is>
          <t>3140094012084911</t>
        </is>
      </c>
      <c r="D792" t="inlineStr">
        <is>
          <t>POS0012</t>
        </is>
      </c>
      <c r="E792" t="inlineStr">
        <is>
          <t>26</t>
        </is>
      </c>
      <c r="F792" t="inlineStr">
        <is>
          <t>0094</t>
        </is>
      </c>
      <c r="G792" t="inlineStr">
        <is>
          <t>5310168540</t>
        </is>
      </c>
      <c r="H792" t="n">
        <v>364.0</v>
      </c>
      <c r="I792" t="n">
        <v>346.66</v>
      </c>
      <c r="J792" t="n">
        <v>309.52</v>
      </c>
      <c r="K792" t="inlineStr">
        <is>
          <t>sale</t>
        </is>
      </c>
      <c r="L792" t="inlineStr">
        <is>
          <t/>
        </is>
      </c>
      <c r="M792" t="inlineStr">
        <is>
          <t/>
        </is>
      </c>
      <c r="N792" t="n">
        <v>0.0</v>
      </c>
      <c r="O792" t="n">
        <v>0.0</v>
      </c>
      <c r="P792" t="n">
        <v>272.08</v>
      </c>
      <c r="Q792" t="n">
        <v>272.05</v>
      </c>
      <c r="R792" t="n">
        <v>37.14</v>
      </c>
      <c r="S792" t="n">
        <v>37.14</v>
      </c>
      <c r="T792" t="n">
        <v>3.47</v>
      </c>
      <c r="U792" t="n">
        <v>3.47</v>
      </c>
      <c r="V792" t="n">
        <v>55.71</v>
      </c>
      <c r="W792" t="n">
        <v>55.71</v>
      </c>
      <c r="X792" t="n">
        <v>4.55</v>
      </c>
      <c r="Y792" t="n">
        <v>4.55</v>
      </c>
      <c r="Z792" t="n">
        <v>10.85</v>
      </c>
      <c r="AA792" t="n">
        <v>10.85</v>
      </c>
      <c r="AB792" t="n">
        <v>17.34</v>
      </c>
      <c r="AC792" t="n">
        <v>17.33</v>
      </c>
      <c r="AD792" t="n">
        <v>17.339999999999975</v>
      </c>
      <c r="AE792" t="n">
        <v>0.029999999999972715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0.010000000000001563</v>
      </c>
      <c r="AL792" t="inlineStr">
        <is>
          <t>unreconciled</t>
        </is>
      </c>
      <c r="AM792" t="inlineStr">
        <is>
          <t>Order Amount Mismatch (POS&gt;3PO)</t>
        </is>
      </c>
      <c r="AN792" t="n">
        <v>17.34</v>
      </c>
      <c r="AO792" t="n">
        <f>ROUND(P792*100/H792,2)</f>
        <v>0.0</v>
      </c>
      <c r="AP792" t="n">
        <f>ROUND(Q792*100/I792,2)</f>
        <v>0.0</v>
      </c>
      <c r="AQ792"/>
      <c r="AR792"/>
      <c r="AS792" t="n">
        <v>0.0</v>
      </c>
    </row>
    <row r="793">
      <c r="A793" s="1" t="n">
        <v>45232.0</v>
      </c>
      <c r="B793" s="2" t="n">
        <v>45232.555243055554</v>
      </c>
      <c r="C793" t="inlineStr">
        <is>
          <t>3140094012084689</t>
        </is>
      </c>
      <c r="D793" t="inlineStr">
        <is>
          <t>POS0012</t>
        </is>
      </c>
      <c r="E793" t="inlineStr">
        <is>
          <t>03</t>
        </is>
      </c>
      <c r="F793" t="inlineStr">
        <is>
          <t>0094</t>
        </is>
      </c>
      <c r="G793" t="inlineStr">
        <is>
          <t>5310179006</t>
        </is>
      </c>
      <c r="H793" t="n">
        <v>259.0</v>
      </c>
      <c r="I793" t="n">
        <v>246.66</v>
      </c>
      <c r="J793" t="n">
        <v>209.52</v>
      </c>
      <c r="K793" t="inlineStr">
        <is>
          <t>sale</t>
        </is>
      </c>
      <c r="L793" t="inlineStr">
        <is>
          <t/>
        </is>
      </c>
      <c r="M793" t="inlineStr">
        <is>
          <t/>
        </is>
      </c>
      <c r="N793" t="n">
        <v>0.0</v>
      </c>
      <c r="O793" t="n">
        <v>0.0</v>
      </c>
      <c r="P793" t="n">
        <v>195.87</v>
      </c>
      <c r="Q793" t="n">
        <v>195.86</v>
      </c>
      <c r="R793" t="n">
        <v>37.14</v>
      </c>
      <c r="S793" t="n">
        <v>37.14</v>
      </c>
      <c r="T793" t="n">
        <v>2.47</v>
      </c>
      <c r="U793" t="n">
        <v>2.47</v>
      </c>
      <c r="V793" t="n">
        <v>37.71</v>
      </c>
      <c r="W793" t="n">
        <v>37.71</v>
      </c>
      <c r="X793" t="n">
        <v>3.24</v>
      </c>
      <c r="Y793" t="n">
        <v>3.24</v>
      </c>
      <c r="Z793" t="n">
        <v>7.37</v>
      </c>
      <c r="AA793" t="n">
        <v>7.37</v>
      </c>
      <c r="AB793" t="n">
        <v>12.34</v>
      </c>
      <c r="AC793" t="n">
        <v>12.33</v>
      </c>
      <c r="AD793" t="n">
        <v>12.340000000000003</v>
      </c>
      <c r="AE793" t="n">
        <v>0.009999999999990905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0.009999999999999787</v>
      </c>
      <c r="AL793" t="inlineStr">
        <is>
          <t>unreconciled</t>
        </is>
      </c>
      <c r="AM793" t="inlineStr">
        <is>
          <t>Order Amount Mismatch (POS&gt;3PO)</t>
        </is>
      </c>
      <c r="AN793" t="n">
        <v>12.34</v>
      </c>
      <c r="AO793" t="n">
        <f>ROUND(P793*100/H793,2)</f>
        <v>0.0</v>
      </c>
      <c r="AP793" t="n">
        <f>ROUND(Q793*100/I793,2)</f>
        <v>0.0</v>
      </c>
      <c r="AQ793"/>
      <c r="AR793"/>
      <c r="AS793" t="n">
        <v>0.0</v>
      </c>
    </row>
    <row r="794">
      <c r="A794" s="1" t="n">
        <v>45232.0</v>
      </c>
      <c r="B794" s="2" t="n">
        <v>45232.903495370374</v>
      </c>
      <c r="C794" t="inlineStr">
        <is>
          <t>3140023012059069</t>
        </is>
      </c>
      <c r="D794" t="inlineStr">
        <is>
          <t>POS0012</t>
        </is>
      </c>
      <c r="E794" t="inlineStr">
        <is>
          <t>63</t>
        </is>
      </c>
      <c r="F794" t="inlineStr">
        <is>
          <t>0023</t>
        </is>
      </c>
      <c r="G794" t="inlineStr">
        <is>
          <t>5310199575</t>
        </is>
      </c>
      <c r="H794" t="n">
        <v>228.0</v>
      </c>
      <c r="I794" t="n">
        <v>217.14</v>
      </c>
      <c r="J794" t="n">
        <v>180.0</v>
      </c>
      <c r="K794" t="inlineStr">
        <is>
          <t>sale</t>
        </is>
      </c>
      <c r="L794" t="inlineStr">
        <is>
          <t/>
        </is>
      </c>
      <c r="M794" t="inlineStr">
        <is>
          <t/>
        </is>
      </c>
      <c r="N794" t="n">
        <v>0.0</v>
      </c>
      <c r="O794" t="n">
        <v>0.0</v>
      </c>
      <c r="P794" t="n">
        <v>173.38</v>
      </c>
      <c r="Q794" t="n">
        <v>173.38</v>
      </c>
      <c r="R794" t="n">
        <v>37.14</v>
      </c>
      <c r="S794" t="n">
        <v>37.14</v>
      </c>
      <c r="T794" t="n">
        <v>2.17</v>
      </c>
      <c r="U794" t="n">
        <v>2.17</v>
      </c>
      <c r="V794" t="n">
        <v>32.4</v>
      </c>
      <c r="W794" t="n">
        <v>32.4</v>
      </c>
      <c r="X794" t="n">
        <v>2.85</v>
      </c>
      <c r="Y794" t="n">
        <v>2.85</v>
      </c>
      <c r="Z794" t="n">
        <v>6.34</v>
      </c>
      <c r="AA794" t="n">
        <v>6.34</v>
      </c>
      <c r="AB794" t="n">
        <v>10.86</v>
      </c>
      <c r="AC794" t="n">
        <v>10.86</v>
      </c>
      <c r="AD794" t="n">
        <v>10.860000000000014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inlineStr">
        <is>
          <t>unreconciled</t>
        </is>
      </c>
      <c r="AM794" t="inlineStr">
        <is>
          <t>Order Amount Mismatch (POS&gt;3PO)</t>
        </is>
      </c>
      <c r="AN794" t="n">
        <v>10.86</v>
      </c>
      <c r="AO794" t="n">
        <f>ROUND(P794*100/H794,2)</f>
        <v>0.0</v>
      </c>
      <c r="AP794" t="n">
        <f>ROUND(Q794*100/I794,2)</f>
        <v>0.0</v>
      </c>
      <c r="AQ794"/>
      <c r="AR794"/>
      <c r="AS794" t="n">
        <v>0.0</v>
      </c>
    </row>
    <row r="795">
      <c r="A795" s="1" t="n">
        <v>45232.0</v>
      </c>
      <c r="B795" s="2" t="n">
        <v>45232.99665509259</v>
      </c>
      <c r="C795" t="inlineStr">
        <is>
          <t>3140023012059145</t>
        </is>
      </c>
      <c r="D795" t="inlineStr">
        <is>
          <t>POS0012</t>
        </is>
      </c>
      <c r="E795" t="inlineStr">
        <is>
          <t>38</t>
        </is>
      </c>
      <c r="F795" t="inlineStr">
        <is>
          <t>0023</t>
        </is>
      </c>
      <c r="G795" t="inlineStr">
        <is>
          <t>5310202244</t>
        </is>
      </c>
      <c r="H795" t="n">
        <v>253.00000000000003</v>
      </c>
      <c r="I795" t="n">
        <v>240.94</v>
      </c>
      <c r="J795" t="n">
        <v>203.8</v>
      </c>
      <c r="K795" t="inlineStr">
        <is>
          <t>sale</t>
        </is>
      </c>
      <c r="L795" t="inlineStr">
        <is>
          <t/>
        </is>
      </c>
      <c r="M795" t="inlineStr">
        <is>
          <t/>
        </is>
      </c>
      <c r="N795" t="n">
        <v>0.0</v>
      </c>
      <c r="O795" t="n">
        <v>0.0</v>
      </c>
      <c r="P795" t="n">
        <v>191.52</v>
      </c>
      <c r="Q795" t="n">
        <v>191.51</v>
      </c>
      <c r="R795" t="n">
        <v>37.14</v>
      </c>
      <c r="S795" t="n">
        <v>37.14</v>
      </c>
      <c r="T795" t="n">
        <v>2.41</v>
      </c>
      <c r="U795" t="n">
        <v>2.41</v>
      </c>
      <c r="V795" t="n">
        <v>36.68</v>
      </c>
      <c r="W795" t="n">
        <v>36.68</v>
      </c>
      <c r="X795" t="n">
        <v>3.16</v>
      </c>
      <c r="Y795" t="n">
        <v>3.16</v>
      </c>
      <c r="Z795" t="n">
        <v>7.17</v>
      </c>
      <c r="AA795" t="n">
        <v>7.17</v>
      </c>
      <c r="AB795" t="n">
        <v>12.04</v>
      </c>
      <c r="AC795" t="n">
        <v>12.05</v>
      </c>
      <c r="AD795" t="n">
        <v>12.06000000000003</v>
      </c>
      <c r="AE795" t="n">
        <v>0.010000000000019327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-0.010000000000001563</v>
      </c>
      <c r="AL795" t="inlineStr">
        <is>
          <t>unreconciled</t>
        </is>
      </c>
      <c r="AM795" t="inlineStr">
        <is>
          <t>Order Amount Mismatch (POS&gt;3PO)</t>
        </is>
      </c>
      <c r="AN795" t="n">
        <v>12.06</v>
      </c>
      <c r="AO795" t="n">
        <f>ROUND(P795*100/H795,2)</f>
        <v>0.0</v>
      </c>
      <c r="AP795" t="n">
        <f>ROUND(Q795*100/I795,2)</f>
        <v>0.0</v>
      </c>
      <c r="AQ795"/>
      <c r="AR795"/>
      <c r="AS795" t="n">
        <v>0.0</v>
      </c>
    </row>
    <row r="796">
      <c r="A796" s="1" t="n">
        <v>45232.0</v>
      </c>
      <c r="B796" s="2" t="n">
        <v>45232.926620370374</v>
      </c>
      <c r="C796" t="inlineStr">
        <is>
          <t>3140094012084962</t>
        </is>
      </c>
      <c r="D796" t="inlineStr">
        <is>
          <t>POS0012</t>
        </is>
      </c>
      <c r="E796" t="inlineStr">
        <is>
          <t>77</t>
        </is>
      </c>
      <c r="F796" t="inlineStr">
        <is>
          <t>0094</t>
        </is>
      </c>
      <c r="G796" t="inlineStr">
        <is>
          <t>5310203540</t>
        </is>
      </c>
      <c r="H796" t="n">
        <v>446.0</v>
      </c>
      <c r="I796" t="n">
        <v>424.75</v>
      </c>
      <c r="J796" t="n">
        <v>387.61</v>
      </c>
      <c r="K796" t="inlineStr">
        <is>
          <t>sale</t>
        </is>
      </c>
      <c r="L796" t="inlineStr">
        <is>
          <t/>
        </is>
      </c>
      <c r="M796" t="inlineStr">
        <is>
          <t/>
        </is>
      </c>
      <c r="N796" t="n">
        <v>0.0</v>
      </c>
      <c r="O796" t="n">
        <v>0.0</v>
      </c>
      <c r="P796" t="n">
        <v>331.6</v>
      </c>
      <c r="Q796" t="n">
        <v>331.6</v>
      </c>
      <c r="R796" t="n">
        <v>37.14</v>
      </c>
      <c r="S796" t="n">
        <v>37.14</v>
      </c>
      <c r="T796" t="n">
        <v>4.25</v>
      </c>
      <c r="U796" t="n">
        <v>4.25</v>
      </c>
      <c r="V796" t="n">
        <v>69.77</v>
      </c>
      <c r="W796" t="n">
        <v>69.77</v>
      </c>
      <c r="X796" t="n">
        <v>5.57</v>
      </c>
      <c r="Y796" t="n">
        <v>5.57</v>
      </c>
      <c r="Z796" t="n">
        <v>13.56</v>
      </c>
      <c r="AA796" t="n">
        <v>13.56</v>
      </c>
      <c r="AB796" t="n">
        <v>21.24</v>
      </c>
      <c r="AC796" t="n">
        <v>21.24</v>
      </c>
      <c r="AD796" t="n">
        <v>21.25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inlineStr">
        <is>
          <t>unreconciled</t>
        </is>
      </c>
      <c r="AM796" t="inlineStr">
        <is>
          <t>Order Amount Mismatch (POS&gt;3PO)</t>
        </is>
      </c>
      <c r="AN796" t="n">
        <v>21.25</v>
      </c>
      <c r="AO796" t="n">
        <f>ROUND(P796*100/H796,2)</f>
        <v>0.0</v>
      </c>
      <c r="AP796" t="n">
        <f>ROUND(Q796*100/I796,2)</f>
        <v>0.0</v>
      </c>
      <c r="AQ796"/>
      <c r="AR796"/>
      <c r="AS796" t="n">
        <v>0.0</v>
      </c>
    </row>
    <row r="797">
      <c r="A797" s="1" t="n">
        <v>45232.0</v>
      </c>
      <c r="B797" s="2" t="n">
        <v>45232.963958333334</v>
      </c>
      <c r="C797" t="inlineStr">
        <is>
          <t>3140094012084986</t>
        </is>
      </c>
      <c r="D797" t="inlineStr">
        <is>
          <t>POS0012</t>
        </is>
      </c>
      <c r="E797" t="inlineStr">
        <is>
          <t>01</t>
        </is>
      </c>
      <c r="F797" t="inlineStr">
        <is>
          <t>0094</t>
        </is>
      </c>
      <c r="G797" t="inlineStr">
        <is>
          <t>5310204664</t>
        </is>
      </c>
      <c r="H797" t="n">
        <v>265.0</v>
      </c>
      <c r="I797" t="n">
        <v>252.38</v>
      </c>
      <c r="J797" t="n">
        <v>215.24</v>
      </c>
      <c r="K797" t="inlineStr">
        <is>
          <t>sale</t>
        </is>
      </c>
      <c r="L797" t="inlineStr">
        <is>
          <t/>
        </is>
      </c>
      <c r="M797" t="inlineStr">
        <is>
          <t/>
        </is>
      </c>
      <c r="N797" t="n">
        <v>0.0</v>
      </c>
      <c r="O797" t="n">
        <v>0.0</v>
      </c>
      <c r="P797" t="n">
        <v>200.24</v>
      </c>
      <c r="Q797" t="n">
        <v>200.24</v>
      </c>
      <c r="R797" t="n">
        <v>37.14</v>
      </c>
      <c r="S797" t="n">
        <v>37.14</v>
      </c>
      <c r="T797" t="n">
        <v>2.52</v>
      </c>
      <c r="U797" t="n">
        <v>2.52</v>
      </c>
      <c r="V797" t="n">
        <v>38.74</v>
      </c>
      <c r="W797" t="n">
        <v>38.74</v>
      </c>
      <c r="X797" t="n">
        <v>3.31</v>
      </c>
      <c r="Y797" t="n">
        <v>3.31</v>
      </c>
      <c r="Z797" t="n">
        <v>7.57</v>
      </c>
      <c r="AA797" t="n">
        <v>7.57</v>
      </c>
      <c r="AB797" t="n">
        <v>12.62</v>
      </c>
      <c r="AC797" t="n">
        <v>12.62</v>
      </c>
      <c r="AD797" t="n">
        <v>12.620000000000005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inlineStr">
        <is>
          <t>unreconciled</t>
        </is>
      </c>
      <c r="AM797" t="inlineStr">
        <is>
          <t>Order Amount Mismatch (POS&gt;3PO)</t>
        </is>
      </c>
      <c r="AN797" t="n">
        <v>12.62</v>
      </c>
      <c r="AO797" t="n">
        <f>ROUND(P797*100/H797,2)</f>
        <v>0.0</v>
      </c>
      <c r="AP797" t="n">
        <f>ROUND(Q797*100/I797,2)</f>
        <v>0.0</v>
      </c>
      <c r="AQ797"/>
      <c r="AR797"/>
      <c r="AS797" t="n">
        <v>0.0</v>
      </c>
    </row>
    <row r="798">
      <c r="A798" s="1" t="n">
        <v>45236.0</v>
      </c>
      <c r="B798" s="2" t="n">
        <v>45236.928032407406</v>
      </c>
      <c r="C798" t="inlineStr">
        <is>
          <t>3140023012060124</t>
        </is>
      </c>
      <c r="D798" t="inlineStr">
        <is>
          <t>POS0012</t>
        </is>
      </c>
      <c r="E798" t="inlineStr">
        <is>
          <t>15</t>
        </is>
      </c>
      <c r="F798" t="inlineStr">
        <is>
          <t>0023</t>
        </is>
      </c>
      <c r="G798" t="inlineStr">
        <is>
          <t>5310256546</t>
        </is>
      </c>
      <c r="H798" t="n">
        <v>428.0</v>
      </c>
      <c r="I798" t="n">
        <v>407.62</v>
      </c>
      <c r="J798" t="n">
        <v>370.48</v>
      </c>
      <c r="K798" t="inlineStr">
        <is>
          <t>sale</t>
        </is>
      </c>
      <c r="L798" t="inlineStr">
        <is>
          <t/>
        </is>
      </c>
      <c r="M798" t="inlineStr">
        <is>
          <t/>
        </is>
      </c>
      <c r="N798" t="n">
        <v>0.0</v>
      </c>
      <c r="O798" t="n">
        <v>0.0</v>
      </c>
      <c r="P798" t="n">
        <v>318.53</v>
      </c>
      <c r="Q798" t="n">
        <v>318.52</v>
      </c>
      <c r="R798" t="n">
        <v>37.14</v>
      </c>
      <c r="S798" t="n">
        <v>37.14</v>
      </c>
      <c r="T798" t="n">
        <v>4.08</v>
      </c>
      <c r="U798" t="n">
        <v>4.08</v>
      </c>
      <c r="V798" t="n">
        <v>66.69</v>
      </c>
      <c r="W798" t="n">
        <v>66.69</v>
      </c>
      <c r="X798" t="n">
        <v>5.35</v>
      </c>
      <c r="Y798" t="n">
        <v>5.35</v>
      </c>
      <c r="Z798" t="n">
        <v>12.97</v>
      </c>
      <c r="AA798" t="n">
        <v>12.96</v>
      </c>
      <c r="AB798" t="n">
        <v>20.38</v>
      </c>
      <c r="AC798" t="n">
        <v>20.38</v>
      </c>
      <c r="AD798" t="n">
        <v>20.379999999999995</v>
      </c>
      <c r="AE798" t="n">
        <v>0.009999999999990905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0.009999999999999787</v>
      </c>
      <c r="AK798" t="n">
        <v>0.0</v>
      </c>
      <c r="AL798" t="inlineStr">
        <is>
          <t>unreconciled</t>
        </is>
      </c>
      <c r="AM798" t="inlineStr">
        <is>
          <t>Order Amount Mismatch (POS&gt;3PO)</t>
        </is>
      </c>
      <c r="AN798" t="n">
        <v>20.38</v>
      </c>
      <c r="AO798" t="n">
        <f>ROUND(P798*100/H798,2)</f>
        <v>0.0</v>
      </c>
      <c r="AP798" t="n">
        <f>ROUND(Q798*100/I798,2)</f>
        <v>0.0</v>
      </c>
      <c r="AQ798"/>
      <c r="AR798"/>
      <c r="AS798" t="n">
        <v>0.0</v>
      </c>
    </row>
    <row r="799">
      <c r="A799" s="1" t="n">
        <v>45234.0</v>
      </c>
      <c r="B799" s="2" t="n">
        <v>45234.77465277778</v>
      </c>
      <c r="C799" t="inlineStr">
        <is>
          <t>3140094012085641</t>
        </is>
      </c>
      <c r="D799" t="inlineStr">
        <is>
          <t>POS0012</t>
        </is>
      </c>
      <c r="E799" t="inlineStr">
        <is>
          <t>56</t>
        </is>
      </c>
      <c r="F799" t="inlineStr">
        <is>
          <t>0094</t>
        </is>
      </c>
      <c r="G799" t="inlineStr">
        <is>
          <t>5310264802</t>
        </is>
      </c>
      <c r="H799" t="n">
        <v>157.0</v>
      </c>
      <c r="I799" t="n">
        <v>149.52</v>
      </c>
      <c r="J799" t="n">
        <v>112.38</v>
      </c>
      <c r="K799" t="inlineStr">
        <is>
          <t>sale</t>
        </is>
      </c>
      <c r="L799" t="inlineStr">
        <is>
          <t/>
        </is>
      </c>
      <c r="M799" t="inlineStr">
        <is>
          <t/>
        </is>
      </c>
      <c r="N799" t="n">
        <v>0.0</v>
      </c>
      <c r="O799" t="n">
        <v>0.0</v>
      </c>
      <c r="P799" t="n">
        <v>121.84</v>
      </c>
      <c r="Q799" t="n">
        <v>121.84</v>
      </c>
      <c r="R799" t="n">
        <v>37.14</v>
      </c>
      <c r="S799" t="n">
        <v>37.14</v>
      </c>
      <c r="T799" t="n">
        <v>1.5</v>
      </c>
      <c r="U799" t="n">
        <v>1.5</v>
      </c>
      <c r="V799" t="n">
        <v>20.23</v>
      </c>
      <c r="W799" t="n">
        <v>20.23</v>
      </c>
      <c r="X799" t="n">
        <v>1.96</v>
      </c>
      <c r="Y799" t="n">
        <v>1.96</v>
      </c>
      <c r="Z799" t="n">
        <v>3.99</v>
      </c>
      <c r="AA799" t="n">
        <v>3.99</v>
      </c>
      <c r="AB799" t="n">
        <v>7.48</v>
      </c>
      <c r="AC799" t="n">
        <v>7.48</v>
      </c>
      <c r="AD799" t="n">
        <v>7.47999999999999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0.0</v>
      </c>
      <c r="AL799" t="inlineStr">
        <is>
          <t>unreconciled</t>
        </is>
      </c>
      <c r="AM799" t="inlineStr">
        <is>
          <t>Order Amount Mismatch (POS&gt;3PO)</t>
        </is>
      </c>
      <c r="AN799" t="n">
        <v>7.48</v>
      </c>
      <c r="AO799" t="n">
        <f>ROUND(P799*100/H799,2)</f>
        <v>0.0</v>
      </c>
      <c r="AP799" t="n">
        <f>ROUND(Q799*100/I799,2)</f>
        <v>0.0</v>
      </c>
      <c r="AQ799"/>
      <c r="AR799"/>
      <c r="AS799" t="n">
        <v>0.0</v>
      </c>
    </row>
    <row r="800">
      <c r="A800" s="1" t="n">
        <v>45234.0</v>
      </c>
      <c r="B800" s="2" t="n">
        <v>45234.825636574074</v>
      </c>
      <c r="C800" t="inlineStr">
        <is>
          <t>3140023012059583</t>
        </is>
      </c>
      <c r="D800" t="inlineStr">
        <is>
          <t>POS0012</t>
        </is>
      </c>
      <c r="E800" t="inlineStr">
        <is>
          <t>75</t>
        </is>
      </c>
      <c r="F800" t="inlineStr">
        <is>
          <t>0023</t>
        </is>
      </c>
      <c r="G800" t="inlineStr">
        <is>
          <t>5310268104</t>
        </is>
      </c>
      <c r="H800" t="n">
        <v>480.0</v>
      </c>
      <c r="I800" t="n">
        <v>457.14</v>
      </c>
      <c r="J800" t="n">
        <v>420.0</v>
      </c>
      <c r="K800" t="inlineStr">
        <is>
          <t>sale</t>
        </is>
      </c>
      <c r="L800" t="inlineStr">
        <is>
          <t/>
        </is>
      </c>
      <c r="M800" t="inlineStr">
        <is>
          <t/>
        </is>
      </c>
      <c r="N800" t="n">
        <v>0.0</v>
      </c>
      <c r="O800" t="n">
        <v>0.0</v>
      </c>
      <c r="P800" t="n">
        <v>356.28</v>
      </c>
      <c r="Q800" t="n">
        <v>356.28</v>
      </c>
      <c r="R800" t="n">
        <v>37.14</v>
      </c>
      <c r="S800" t="n">
        <v>37.14</v>
      </c>
      <c r="T800" t="n">
        <v>4.57</v>
      </c>
      <c r="U800" t="n">
        <v>4.57</v>
      </c>
      <c r="V800" t="n">
        <v>75.6</v>
      </c>
      <c r="W800" t="n">
        <v>75.6</v>
      </c>
      <c r="X800" t="n">
        <v>6.0</v>
      </c>
      <c r="Y800" t="n">
        <v>6.0</v>
      </c>
      <c r="Z800" t="n">
        <v>14.69</v>
      </c>
      <c r="AA800" t="n">
        <v>14.69</v>
      </c>
      <c r="AB800" t="n">
        <v>22.86</v>
      </c>
      <c r="AC800" t="n">
        <v>22.86</v>
      </c>
      <c r="AD800" t="n">
        <v>22.860000000000014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inlineStr">
        <is>
          <t>unreconciled</t>
        </is>
      </c>
      <c r="AM800" t="inlineStr">
        <is>
          <t>Order Amount Mismatch (POS&gt;3PO)</t>
        </is>
      </c>
      <c r="AN800" t="n">
        <v>22.86</v>
      </c>
      <c r="AO800" t="n">
        <f>ROUND(P800*100/H800,2)</f>
        <v>0.0</v>
      </c>
      <c r="AP800" t="n">
        <f>ROUND(Q800*100/I800,2)</f>
        <v>0.0</v>
      </c>
      <c r="AQ800"/>
      <c r="AR800"/>
      <c r="AS800" t="n">
        <v>0.0</v>
      </c>
    </row>
    <row r="801">
      <c r="A801" s="1" t="n">
        <v>45232.0</v>
      </c>
      <c r="B801" s="2" t="n">
        <v>45232.92123842592</v>
      </c>
      <c r="C801" t="inlineStr">
        <is>
          <t>3140094012084953</t>
        </is>
      </c>
      <c r="D801" t="inlineStr">
        <is>
          <t>POS0012</t>
        </is>
      </c>
      <c r="E801" t="inlineStr">
        <is>
          <t>68</t>
        </is>
      </c>
      <c r="F801" t="inlineStr">
        <is>
          <t>0094</t>
        </is>
      </c>
      <c r="G801" t="inlineStr">
        <is>
          <t>5310274237</t>
        </is>
      </c>
      <c r="H801" t="n">
        <v>315.0</v>
      </c>
      <c r="I801" t="n">
        <v>300.0</v>
      </c>
      <c r="J801" t="n">
        <v>262.86</v>
      </c>
      <c r="K801" t="inlineStr">
        <is>
          <t>sale</t>
        </is>
      </c>
      <c r="L801" t="inlineStr">
        <is>
          <t/>
        </is>
      </c>
      <c r="M801" t="inlineStr">
        <is>
          <t/>
        </is>
      </c>
      <c r="N801" t="n">
        <v>0.0</v>
      </c>
      <c r="O801" t="n">
        <v>0.0</v>
      </c>
      <c r="P801" t="n">
        <v>236.53</v>
      </c>
      <c r="Q801" t="n">
        <v>236.5</v>
      </c>
      <c r="R801" t="n">
        <v>37.14</v>
      </c>
      <c r="S801" t="n">
        <v>37.14</v>
      </c>
      <c r="T801" t="n">
        <v>3.0</v>
      </c>
      <c r="U801" t="n">
        <v>3.0</v>
      </c>
      <c r="V801" t="n">
        <v>47.31</v>
      </c>
      <c r="W801" t="n">
        <v>47.31</v>
      </c>
      <c r="X801" t="n">
        <v>3.94</v>
      </c>
      <c r="Y801" t="n">
        <v>3.94</v>
      </c>
      <c r="Z801" t="n">
        <v>9.22</v>
      </c>
      <c r="AA801" t="n">
        <v>9.23</v>
      </c>
      <c r="AB801" t="n">
        <v>15.0</v>
      </c>
      <c r="AC801" t="n">
        <v>15.0</v>
      </c>
      <c r="AD801" t="n">
        <v>15.0</v>
      </c>
      <c r="AE801" t="n">
        <v>0.030000000000001137</v>
      </c>
      <c r="AF801" t="n">
        <v>0.0</v>
      </c>
      <c r="AG801" t="n">
        <v>0.0</v>
      </c>
      <c r="AH801" t="n">
        <v>0.0</v>
      </c>
      <c r="AI801" t="n">
        <v>0.0</v>
      </c>
      <c r="AJ801" t="n">
        <v>-0.009999999999999787</v>
      </c>
      <c r="AK801" t="n">
        <v>0.0</v>
      </c>
      <c r="AL801" t="inlineStr">
        <is>
          <t>unreconciled</t>
        </is>
      </c>
      <c r="AM801" t="inlineStr">
        <is>
          <t>Order Amount Mismatch (POS&gt;3PO)</t>
        </is>
      </c>
      <c r="AN801" t="n">
        <v>15.0</v>
      </c>
      <c r="AO801" t="n">
        <f>ROUND(P801*100/H801,2)</f>
        <v>0.0</v>
      </c>
      <c r="AP801" t="n">
        <f>ROUND(Q801*100/I801,2)</f>
        <v>0.0</v>
      </c>
      <c r="AQ801"/>
      <c r="AR801"/>
      <c r="AS801" t="n">
        <v>0.0</v>
      </c>
    </row>
    <row r="802">
      <c r="A802" s="1" t="n">
        <v>45232.0</v>
      </c>
      <c r="B802" s="2" t="n">
        <v>45232.610034722224</v>
      </c>
      <c r="C802" t="inlineStr">
        <is>
          <t>3140023012058967</t>
        </is>
      </c>
      <c r="D802" t="inlineStr">
        <is>
          <t>POS0012</t>
        </is>
      </c>
      <c r="E802" t="inlineStr">
        <is>
          <t>61</t>
        </is>
      </c>
      <c r="F802" t="inlineStr">
        <is>
          <t>0023</t>
        </is>
      </c>
      <c r="G802" t="inlineStr">
        <is>
          <t>5310312603</t>
        </is>
      </c>
      <c r="H802" t="n">
        <v>316.0</v>
      </c>
      <c r="I802" t="n">
        <v>300.95</v>
      </c>
      <c r="J802" t="n">
        <v>263.81</v>
      </c>
      <c r="K802" t="inlineStr">
        <is>
          <t>sale</t>
        </is>
      </c>
      <c r="L802" t="inlineStr">
        <is>
          <t/>
        </is>
      </c>
      <c r="M802" t="inlineStr">
        <is>
          <t/>
        </is>
      </c>
      <c r="N802" t="n">
        <v>0.0</v>
      </c>
      <c r="O802" t="n">
        <v>0.0</v>
      </c>
      <c r="P802" t="n">
        <v>237.24</v>
      </c>
      <c r="Q802" t="n">
        <v>237.23</v>
      </c>
      <c r="R802" t="n">
        <v>37.14</v>
      </c>
      <c r="S802" t="n">
        <v>37.14</v>
      </c>
      <c r="T802" t="n">
        <v>3.01</v>
      </c>
      <c r="U802" t="n">
        <v>3.01</v>
      </c>
      <c r="V802" t="n">
        <v>47.49</v>
      </c>
      <c r="W802" t="n">
        <v>47.49</v>
      </c>
      <c r="X802" t="n">
        <v>3.95</v>
      </c>
      <c r="Y802" t="n">
        <v>3.95</v>
      </c>
      <c r="Z802" t="n">
        <v>9.26</v>
      </c>
      <c r="AA802" t="n">
        <v>9.26</v>
      </c>
      <c r="AB802" t="n">
        <v>15.04</v>
      </c>
      <c r="AC802" t="n">
        <v>15.05</v>
      </c>
      <c r="AD802" t="n">
        <v>15.050000000000011</v>
      </c>
      <c r="AE802" t="n">
        <v>0.010000000000019327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-0.010000000000001563</v>
      </c>
      <c r="AL802" t="inlineStr">
        <is>
          <t>unreconciled</t>
        </is>
      </c>
      <c r="AM802" t="inlineStr">
        <is>
          <t>Order Amount Mismatch (POS&gt;3PO)</t>
        </is>
      </c>
      <c r="AN802" t="n">
        <v>15.05</v>
      </c>
      <c r="AO802" t="n">
        <f>ROUND(P802*100/H802,2)</f>
        <v>0.0</v>
      </c>
      <c r="AP802" t="n">
        <f>ROUND(Q802*100/I802,2)</f>
        <v>0.0</v>
      </c>
      <c r="AQ802"/>
      <c r="AR802"/>
      <c r="AS802" t="n">
        <v>0.0</v>
      </c>
    </row>
    <row r="803">
      <c r="A803" s="1" t="n">
        <v>45232.0</v>
      </c>
      <c r="B803" s="2" t="n">
        <v>45232.59706018519</v>
      </c>
      <c r="C803" t="inlineStr">
        <is>
          <t>3140023012058963</t>
        </is>
      </c>
      <c r="D803" t="inlineStr">
        <is>
          <t>POS0012</t>
        </is>
      </c>
      <c r="E803" t="inlineStr">
        <is>
          <t>57</t>
        </is>
      </c>
      <c r="F803" t="inlineStr">
        <is>
          <t>0023</t>
        </is>
      </c>
      <c r="G803" t="inlineStr">
        <is>
          <t>5310316459</t>
        </is>
      </c>
      <c r="H803" t="n">
        <v>241.0</v>
      </c>
      <c r="I803" t="n">
        <v>229.52</v>
      </c>
      <c r="J803" t="n">
        <v>192.38</v>
      </c>
      <c r="K803" t="inlineStr">
        <is>
          <t>sale</t>
        </is>
      </c>
      <c r="L803" t="inlineStr">
        <is>
          <t/>
        </is>
      </c>
      <c r="M803" t="inlineStr">
        <is>
          <t/>
        </is>
      </c>
      <c r="N803" t="n">
        <v>0.0</v>
      </c>
      <c r="O803" t="n">
        <v>0.0</v>
      </c>
      <c r="P803" t="n">
        <v>182.8</v>
      </c>
      <c r="Q803" t="n">
        <v>182.81</v>
      </c>
      <c r="R803" t="n">
        <v>37.14</v>
      </c>
      <c r="S803" t="n">
        <v>37.14</v>
      </c>
      <c r="T803" t="n">
        <v>2.3</v>
      </c>
      <c r="U803" t="n">
        <v>2.3</v>
      </c>
      <c r="V803" t="n">
        <v>34.63</v>
      </c>
      <c r="W803" t="n">
        <v>34.63</v>
      </c>
      <c r="X803" t="n">
        <v>3.01</v>
      </c>
      <c r="Y803" t="n">
        <v>3.01</v>
      </c>
      <c r="Z803" t="n">
        <v>6.78</v>
      </c>
      <c r="AA803" t="n">
        <v>6.77</v>
      </c>
      <c r="AB803" t="n">
        <v>11.48</v>
      </c>
      <c r="AC803" t="n">
        <v>11.48</v>
      </c>
      <c r="AD803" t="n">
        <v>11.47999999999999</v>
      </c>
      <c r="AE803" t="n">
        <v>-0.009999999999990905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0.010000000000000675</v>
      </c>
      <c r="AK803" t="n">
        <v>0.0</v>
      </c>
      <c r="AL803" t="inlineStr">
        <is>
          <t>unreconciled</t>
        </is>
      </c>
      <c r="AM803" t="inlineStr">
        <is>
          <t>Order Amount Mismatch (POS&gt;3PO)</t>
        </is>
      </c>
      <c r="AN803" t="n">
        <v>11.48</v>
      </c>
      <c r="AO803" t="n">
        <f>ROUND(P803*100/H803,2)</f>
        <v>0.0</v>
      </c>
      <c r="AP803" t="n">
        <f>ROUND(Q803*100/I803,2)</f>
        <v>0.0</v>
      </c>
      <c r="AQ803"/>
      <c r="AR803"/>
      <c r="AS803" t="n">
        <v>0.0</v>
      </c>
    </row>
    <row r="804">
      <c r="A804" s="1" t="n">
        <v>45232.0</v>
      </c>
      <c r="B804" s="2" t="n">
        <v>45232.63762731481</v>
      </c>
      <c r="C804" t="inlineStr">
        <is>
          <t>3140023012058975</t>
        </is>
      </c>
      <c r="D804" t="inlineStr">
        <is>
          <t>POS0012</t>
        </is>
      </c>
      <c r="E804" t="inlineStr">
        <is>
          <t>69</t>
        </is>
      </c>
      <c r="F804" t="inlineStr">
        <is>
          <t>0023</t>
        </is>
      </c>
      <c r="G804" t="inlineStr">
        <is>
          <t>5310316526</t>
        </is>
      </c>
      <c r="H804" t="n">
        <v>288.0</v>
      </c>
      <c r="I804" t="n">
        <v>274.28</v>
      </c>
      <c r="J804" t="n">
        <v>237.14</v>
      </c>
      <c r="K804" t="inlineStr">
        <is>
          <t>sale</t>
        </is>
      </c>
      <c r="L804" t="inlineStr">
        <is>
          <t/>
        </is>
      </c>
      <c r="M804" t="inlineStr">
        <is>
          <t/>
        </is>
      </c>
      <c r="N804" t="n">
        <v>0.0</v>
      </c>
      <c r="O804" t="n">
        <v>0.0</v>
      </c>
      <c r="P804" t="n">
        <v>216.92</v>
      </c>
      <c r="Q804" t="n">
        <v>216.92</v>
      </c>
      <c r="R804" t="n">
        <v>37.14</v>
      </c>
      <c r="S804" t="n">
        <v>37.14</v>
      </c>
      <c r="T804" t="n">
        <v>2.74</v>
      </c>
      <c r="U804" t="n">
        <v>2.74</v>
      </c>
      <c r="V804" t="n">
        <v>42.69</v>
      </c>
      <c r="W804" t="n">
        <v>42.69</v>
      </c>
      <c r="X804" t="n">
        <v>3.6</v>
      </c>
      <c r="Y804" t="n">
        <v>3.6</v>
      </c>
      <c r="Z804" t="n">
        <v>8.33</v>
      </c>
      <c r="AA804" t="n">
        <v>8.33</v>
      </c>
      <c r="AB804" t="n">
        <v>13.72</v>
      </c>
      <c r="AC804" t="n">
        <v>13.72</v>
      </c>
      <c r="AD804" t="n">
        <v>13.720000000000027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inlineStr">
        <is>
          <t>unreconciled</t>
        </is>
      </c>
      <c r="AM804" t="inlineStr">
        <is>
          <t>Order Amount Mismatch (POS&gt;3PO)</t>
        </is>
      </c>
      <c r="AN804" t="n">
        <v>13.72</v>
      </c>
      <c r="AO804" t="n">
        <f>ROUND(P804*100/H804,2)</f>
        <v>0.0</v>
      </c>
      <c r="AP804" t="n">
        <f>ROUND(Q804*100/I804,2)</f>
        <v>0.0</v>
      </c>
      <c r="AQ804"/>
      <c r="AR804"/>
      <c r="AS804" t="n">
        <v>0.0</v>
      </c>
    </row>
    <row r="805">
      <c r="A805" s="1" t="n">
        <v>45234.0</v>
      </c>
      <c r="B805" s="2" t="n">
        <v>45234.96010416667</v>
      </c>
      <c r="C805" t="inlineStr">
        <is>
          <t>3140023012059674</t>
        </is>
      </c>
      <c r="D805" t="inlineStr">
        <is>
          <t>POS0012</t>
        </is>
      </c>
      <c r="E805" t="inlineStr">
        <is>
          <t>66</t>
        </is>
      </c>
      <c r="F805" t="inlineStr">
        <is>
          <t>0023</t>
        </is>
      </c>
      <c r="G805" t="inlineStr">
        <is>
          <t>5310317625</t>
        </is>
      </c>
      <c r="H805" t="n">
        <v>316.0</v>
      </c>
      <c r="I805" t="n">
        <v>300.95</v>
      </c>
      <c r="J805" t="n">
        <v>263.81</v>
      </c>
      <c r="K805" t="inlineStr">
        <is>
          <t>sale</t>
        </is>
      </c>
      <c r="L805" t="inlineStr">
        <is>
          <t/>
        </is>
      </c>
      <c r="M805" t="inlineStr">
        <is>
          <t/>
        </is>
      </c>
      <c r="N805" t="n">
        <v>0.0</v>
      </c>
      <c r="O805" t="n">
        <v>0.0</v>
      </c>
      <c r="P805" t="n">
        <v>237.24</v>
      </c>
      <c r="Q805" t="n">
        <v>237.23</v>
      </c>
      <c r="R805" t="n">
        <v>37.14</v>
      </c>
      <c r="S805" t="n">
        <v>37.14</v>
      </c>
      <c r="T805" t="n">
        <v>3.01</v>
      </c>
      <c r="U805" t="n">
        <v>3.01</v>
      </c>
      <c r="V805" t="n">
        <v>47.49</v>
      </c>
      <c r="W805" t="n">
        <v>47.49</v>
      </c>
      <c r="X805" t="n">
        <v>3.95</v>
      </c>
      <c r="Y805" t="n">
        <v>3.95</v>
      </c>
      <c r="Z805" t="n">
        <v>9.26</v>
      </c>
      <c r="AA805" t="n">
        <v>9.26</v>
      </c>
      <c r="AB805" t="n">
        <v>15.04</v>
      </c>
      <c r="AC805" t="n">
        <v>15.05</v>
      </c>
      <c r="AD805" t="n">
        <v>15.050000000000011</v>
      </c>
      <c r="AE805" t="n">
        <v>0.010000000000019327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-0.010000000000001563</v>
      </c>
      <c r="AL805" t="inlineStr">
        <is>
          <t>unreconciled</t>
        </is>
      </c>
      <c r="AM805" t="inlineStr">
        <is>
          <t>Order Amount Mismatch (POS&gt;3PO)</t>
        </is>
      </c>
      <c r="AN805" t="n">
        <v>15.05</v>
      </c>
      <c r="AO805" t="n">
        <f>ROUND(P805*100/H805,2)</f>
        <v>0.0</v>
      </c>
      <c r="AP805" t="n">
        <f>ROUND(Q805*100/I805,2)</f>
        <v>0.0</v>
      </c>
      <c r="AQ805"/>
      <c r="AR805"/>
      <c r="AS805" t="n">
        <v>0.0</v>
      </c>
    </row>
    <row r="806">
      <c r="A806" s="1" t="n">
        <v>45234.0</v>
      </c>
      <c r="B806" s="2" t="n">
        <v>45234.59751157407</v>
      </c>
      <c r="C806" t="inlineStr">
        <is>
          <t>3140094012085502</t>
        </is>
      </c>
      <c r="D806" t="inlineStr">
        <is>
          <t>POS0012</t>
        </is>
      </c>
      <c r="E806" t="inlineStr">
        <is>
          <t>17</t>
        </is>
      </c>
      <c r="F806" t="inlineStr">
        <is>
          <t>0094</t>
        </is>
      </c>
      <c r="G806" t="inlineStr">
        <is>
          <t>5310320930</t>
        </is>
      </c>
      <c r="H806" t="n">
        <v>888.0</v>
      </c>
      <c r="I806" t="n">
        <v>845.72</v>
      </c>
      <c r="J806" t="n">
        <v>808.58</v>
      </c>
      <c r="K806" t="inlineStr">
        <is>
          <t>sale</t>
        </is>
      </c>
      <c r="L806" t="inlineStr">
        <is>
          <t/>
        </is>
      </c>
      <c r="M806" t="inlineStr">
        <is>
          <t/>
        </is>
      </c>
      <c r="N806" t="n">
        <v>0.0</v>
      </c>
      <c r="O806" t="n">
        <v>0.0</v>
      </c>
      <c r="P806" t="n">
        <v>652.42</v>
      </c>
      <c r="Q806" t="n">
        <v>652.43</v>
      </c>
      <c r="R806" t="n">
        <v>37.14</v>
      </c>
      <c r="S806" t="n">
        <v>37.14</v>
      </c>
      <c r="T806" t="n">
        <v>8.46</v>
      </c>
      <c r="U806" t="n">
        <v>8.46</v>
      </c>
      <c r="V806" t="n">
        <v>145.54</v>
      </c>
      <c r="W806" t="n">
        <v>145.54</v>
      </c>
      <c r="X806" t="n">
        <v>11.1</v>
      </c>
      <c r="Y806" t="n">
        <v>11.1</v>
      </c>
      <c r="Z806" t="n">
        <v>28.2</v>
      </c>
      <c r="AA806" t="n">
        <v>28.2</v>
      </c>
      <c r="AB806" t="n">
        <v>42.28</v>
      </c>
      <c r="AC806" t="n">
        <v>42.29</v>
      </c>
      <c r="AD806" t="n">
        <v>42.27999999999997</v>
      </c>
      <c r="AE806" t="n">
        <v>-0.009999999999990905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-0.00999999999999801</v>
      </c>
      <c r="AL806" t="inlineStr">
        <is>
          <t>unreconciled</t>
        </is>
      </c>
      <c r="AM806" t="inlineStr">
        <is>
          <t>Order Amount Mismatch (POS&gt;3PO)</t>
        </is>
      </c>
      <c r="AN806" t="n">
        <v>42.28</v>
      </c>
      <c r="AO806" t="n">
        <f>ROUND(P806*100/H806,2)</f>
        <v>0.0</v>
      </c>
      <c r="AP806" t="n">
        <f>ROUND(Q806*100/I806,2)</f>
        <v>0.0</v>
      </c>
      <c r="AQ806"/>
      <c r="AR806"/>
      <c r="AS806" t="n">
        <v>0.0</v>
      </c>
    </row>
    <row r="807">
      <c r="A807" s="1" t="n">
        <v>45233.0</v>
      </c>
      <c r="B807" s="2" t="n">
        <v>45233.73515046296</v>
      </c>
      <c r="C807" t="inlineStr">
        <is>
          <t>3140094012085178</t>
        </is>
      </c>
      <c r="D807" t="inlineStr">
        <is>
          <t>POS0012</t>
        </is>
      </c>
      <c r="E807" t="inlineStr">
        <is>
          <t>93</t>
        </is>
      </c>
      <c r="F807" t="inlineStr">
        <is>
          <t>0094</t>
        </is>
      </c>
      <c r="G807" t="inlineStr">
        <is>
          <t>5310359843</t>
        </is>
      </c>
      <c r="H807" t="n">
        <v>223.0</v>
      </c>
      <c r="I807" t="n">
        <v>212.38</v>
      </c>
      <c r="J807" t="n">
        <v>175.24</v>
      </c>
      <c r="K807" t="inlineStr">
        <is>
          <t>sale</t>
        </is>
      </c>
      <c r="L807" t="inlineStr">
        <is>
          <t/>
        </is>
      </c>
      <c r="M807" t="inlineStr">
        <is>
          <t/>
        </is>
      </c>
      <c r="N807" t="n">
        <v>0.0</v>
      </c>
      <c r="O807" t="n">
        <v>0.0</v>
      </c>
      <c r="P807" t="n">
        <v>169.75</v>
      </c>
      <c r="Q807" t="n">
        <v>169.75</v>
      </c>
      <c r="R807" t="n">
        <v>37.14</v>
      </c>
      <c r="S807" t="n">
        <v>37.14</v>
      </c>
      <c r="T807" t="n">
        <v>2.12</v>
      </c>
      <c r="U807" t="n">
        <v>2.12</v>
      </c>
      <c r="V807" t="n">
        <v>31.54</v>
      </c>
      <c r="W807" t="n">
        <v>31.54</v>
      </c>
      <c r="X807" t="n">
        <v>2.79</v>
      </c>
      <c r="Y807" t="n">
        <v>2.79</v>
      </c>
      <c r="Z807" t="n">
        <v>6.18</v>
      </c>
      <c r="AA807" t="n">
        <v>6.18</v>
      </c>
      <c r="AB807" t="n">
        <v>10.62</v>
      </c>
      <c r="AC807" t="n">
        <v>10.62</v>
      </c>
      <c r="AD807" t="n">
        <v>10.620000000000005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inlineStr">
        <is>
          <t>unreconciled</t>
        </is>
      </c>
      <c r="AM807" t="inlineStr">
        <is>
          <t>Order Amount Mismatch (POS&gt;3PO)</t>
        </is>
      </c>
      <c r="AN807" t="n">
        <v>10.62</v>
      </c>
      <c r="AO807" t="n">
        <f>ROUND(P807*100/H807,2)</f>
        <v>0.0</v>
      </c>
      <c r="AP807" t="n">
        <f>ROUND(Q807*100/I807,2)</f>
        <v>0.0</v>
      </c>
      <c r="AQ807"/>
      <c r="AR807"/>
      <c r="AS807" t="n">
        <v>0.0</v>
      </c>
    </row>
    <row r="808">
      <c r="A808" s="1" t="n">
        <v>45234.0</v>
      </c>
      <c r="B808" s="2" t="n">
        <v>45234.98472222222</v>
      </c>
      <c r="C808" t="inlineStr">
        <is>
          <t>3140023012059695</t>
        </is>
      </c>
      <c r="D808" t="inlineStr">
        <is>
          <t>POS0012</t>
        </is>
      </c>
      <c r="E808" t="inlineStr">
        <is>
          <t>87</t>
        </is>
      </c>
      <c r="F808" t="inlineStr">
        <is>
          <t>0023</t>
        </is>
      </c>
      <c r="G808" t="inlineStr">
        <is>
          <t>5310363231</t>
        </is>
      </c>
      <c r="H808" t="n">
        <v>309.0</v>
      </c>
      <c r="I808" t="n">
        <v>294.29</v>
      </c>
      <c r="J808" t="n">
        <v>257.15</v>
      </c>
      <c r="K808" t="inlineStr">
        <is>
          <t>sale</t>
        </is>
      </c>
      <c r="L808" t="inlineStr">
        <is>
          <t/>
        </is>
      </c>
      <c r="M808" t="inlineStr">
        <is>
          <t/>
        </is>
      </c>
      <c r="N808" t="n">
        <v>0.0</v>
      </c>
      <c r="O808" t="n">
        <v>0.0</v>
      </c>
      <c r="P808" t="n">
        <v>232.17</v>
      </c>
      <c r="Q808" t="n">
        <v>232.18</v>
      </c>
      <c r="R808" t="n">
        <v>37.14</v>
      </c>
      <c r="S808" t="n">
        <v>37.14</v>
      </c>
      <c r="T808" t="n">
        <v>2.94</v>
      </c>
      <c r="U808" t="n">
        <v>2.94</v>
      </c>
      <c r="V808" t="n">
        <v>46.29</v>
      </c>
      <c r="W808" t="n">
        <v>46.29</v>
      </c>
      <c r="X808" t="n">
        <v>3.86</v>
      </c>
      <c r="Y808" t="n">
        <v>3.86</v>
      </c>
      <c r="Z808" t="n">
        <v>9.03</v>
      </c>
      <c r="AA808" t="n">
        <v>9.02</v>
      </c>
      <c r="AB808" t="n">
        <v>14.72</v>
      </c>
      <c r="AC808" t="n">
        <v>14.72</v>
      </c>
      <c r="AD808" t="n">
        <v>14.70999999999998</v>
      </c>
      <c r="AE808" t="n">
        <v>-0.010000000000019327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0.009999999999999787</v>
      </c>
      <c r="AK808" t="n">
        <v>0.0</v>
      </c>
      <c r="AL808" t="inlineStr">
        <is>
          <t>unreconciled</t>
        </is>
      </c>
      <c r="AM808" t="inlineStr">
        <is>
          <t>Order Amount Mismatch (POS&gt;3PO)</t>
        </is>
      </c>
      <c r="AN808" t="n">
        <v>14.71</v>
      </c>
      <c r="AO808" t="n">
        <f>ROUND(P808*100/H808,2)</f>
        <v>0.0</v>
      </c>
      <c r="AP808" t="n">
        <f>ROUND(Q808*100/I808,2)</f>
        <v>0.0</v>
      </c>
      <c r="AQ808"/>
      <c r="AR808"/>
      <c r="AS808" t="n">
        <v>0.0</v>
      </c>
    </row>
    <row r="809">
      <c r="A809" s="1" t="n">
        <v>45232.0</v>
      </c>
      <c r="B809" s="2" t="n">
        <v>45232.869791666664</v>
      </c>
      <c r="C809" t="inlineStr">
        <is>
          <t>3140094012084904</t>
        </is>
      </c>
      <c r="D809" t="inlineStr">
        <is>
          <t>POS0012</t>
        </is>
      </c>
      <c r="E809" t="inlineStr">
        <is>
          <t>19</t>
        </is>
      </c>
      <c r="F809" t="inlineStr">
        <is>
          <t>0094</t>
        </is>
      </c>
      <c r="G809" t="inlineStr">
        <is>
          <t>5310368392</t>
        </is>
      </c>
      <c r="H809" t="n">
        <v>437.0</v>
      </c>
      <c r="I809" t="n">
        <v>416.17</v>
      </c>
      <c r="J809" t="n">
        <v>379.03</v>
      </c>
      <c r="K809" t="inlineStr">
        <is>
          <t>sale</t>
        </is>
      </c>
      <c r="L809" t="inlineStr">
        <is>
          <t/>
        </is>
      </c>
      <c r="M809" t="inlineStr">
        <is>
          <t/>
        </is>
      </c>
      <c r="N809" t="n">
        <v>0.0</v>
      </c>
      <c r="O809" t="n">
        <v>0.0</v>
      </c>
      <c r="P809" t="n">
        <v>325.06</v>
      </c>
      <c r="Q809" t="n">
        <v>325.05</v>
      </c>
      <c r="R809" t="n">
        <v>37.14</v>
      </c>
      <c r="S809" t="n">
        <v>37.14</v>
      </c>
      <c r="T809" t="n">
        <v>4.16</v>
      </c>
      <c r="U809" t="n">
        <v>4.16</v>
      </c>
      <c r="V809" t="n">
        <v>68.23</v>
      </c>
      <c r="W809" t="n">
        <v>68.23</v>
      </c>
      <c r="X809" t="n">
        <v>5.46</v>
      </c>
      <c r="Y809" t="n">
        <v>5.46</v>
      </c>
      <c r="Z809" t="n">
        <v>13.26</v>
      </c>
      <c r="AA809" t="n">
        <v>13.26</v>
      </c>
      <c r="AB809" t="n">
        <v>20.82</v>
      </c>
      <c r="AC809" t="n">
        <v>20.81</v>
      </c>
      <c r="AD809" t="n">
        <v>20.829999999999984</v>
      </c>
      <c r="AE809" t="n">
        <v>0.009999999999990905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0.010000000000001563</v>
      </c>
      <c r="AL809" t="inlineStr">
        <is>
          <t>unreconciled</t>
        </is>
      </c>
      <c r="AM809" t="inlineStr">
        <is>
          <t>Order Amount Mismatch (POS&gt;3PO)</t>
        </is>
      </c>
      <c r="AN809" t="n">
        <v>20.83</v>
      </c>
      <c r="AO809" t="n">
        <f>ROUND(P809*100/H809,2)</f>
        <v>0.0</v>
      </c>
      <c r="AP809" t="n">
        <f>ROUND(Q809*100/I809,2)</f>
        <v>0.0</v>
      </c>
      <c r="AQ809"/>
      <c r="AR809"/>
      <c r="AS809" t="n">
        <v>0.0</v>
      </c>
    </row>
    <row r="810">
      <c r="A810" s="1" t="n">
        <v>45234.0</v>
      </c>
      <c r="B810" s="2" t="n">
        <v>45234.98137731481</v>
      </c>
      <c r="C810" t="inlineStr">
        <is>
          <t>3140023012059691</t>
        </is>
      </c>
      <c r="D810" t="inlineStr">
        <is>
          <t>POS0012</t>
        </is>
      </c>
      <c r="E810" t="inlineStr">
        <is>
          <t>83</t>
        </is>
      </c>
      <c r="F810" t="inlineStr">
        <is>
          <t>0023</t>
        </is>
      </c>
      <c r="G810" t="inlineStr">
        <is>
          <t>5310369715</t>
        </is>
      </c>
      <c r="H810" t="n">
        <v>191.0</v>
      </c>
      <c r="I810" t="n">
        <v>181.91</v>
      </c>
      <c r="J810" t="n">
        <v>144.77</v>
      </c>
      <c r="K810" t="inlineStr">
        <is>
          <t>sale</t>
        </is>
      </c>
      <c r="L810" t="inlineStr">
        <is>
          <t/>
        </is>
      </c>
      <c r="M810" t="inlineStr">
        <is>
          <t/>
        </is>
      </c>
      <c r="N810" t="n">
        <v>0.0</v>
      </c>
      <c r="O810" t="n">
        <v>0.0</v>
      </c>
      <c r="P810" t="n">
        <v>146.52</v>
      </c>
      <c r="Q810" t="n">
        <v>146.52</v>
      </c>
      <c r="R810" t="n">
        <v>37.14</v>
      </c>
      <c r="S810" t="n">
        <v>37.14</v>
      </c>
      <c r="T810" t="n">
        <v>1.82</v>
      </c>
      <c r="U810" t="n">
        <v>1.82</v>
      </c>
      <c r="V810" t="n">
        <v>26.06</v>
      </c>
      <c r="W810" t="n">
        <v>26.06</v>
      </c>
      <c r="X810" t="n">
        <v>2.39</v>
      </c>
      <c r="Y810" t="n">
        <v>2.39</v>
      </c>
      <c r="Z810" t="n">
        <v>5.12</v>
      </c>
      <c r="AA810" t="n">
        <v>5.12</v>
      </c>
      <c r="AB810" t="n">
        <v>9.1</v>
      </c>
      <c r="AC810" t="n">
        <v>9.1</v>
      </c>
      <c r="AD810" t="n">
        <v>9.090000000000003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inlineStr">
        <is>
          <t>unreconciled</t>
        </is>
      </c>
      <c r="AM810" t="inlineStr">
        <is>
          <t>Order Amount Mismatch (POS&gt;3PO)</t>
        </is>
      </c>
      <c r="AN810" t="n">
        <v>9.09</v>
      </c>
      <c r="AO810" t="n">
        <f>ROUND(P810*100/H810,2)</f>
        <v>0.0</v>
      </c>
      <c r="AP810" t="n">
        <f>ROUND(Q810*100/I810,2)</f>
        <v>0.0</v>
      </c>
      <c r="AQ810"/>
      <c r="AR810"/>
      <c r="AS810" t="n">
        <v>0.0</v>
      </c>
    </row>
    <row r="811">
      <c r="A811" s="1" t="n">
        <v>45232.0</v>
      </c>
      <c r="B811" s="2" t="n">
        <v>45232.999768518515</v>
      </c>
      <c r="C811" t="inlineStr">
        <is>
          <t>3140094012085012</t>
        </is>
      </c>
      <c r="D811" t="inlineStr">
        <is>
          <t>POS0012</t>
        </is>
      </c>
      <c r="E811" t="inlineStr">
        <is>
          <t>27</t>
        </is>
      </c>
      <c r="F811" t="inlineStr">
        <is>
          <t>0094</t>
        </is>
      </c>
      <c r="G811" t="inlineStr">
        <is>
          <t>5310369940</t>
        </is>
      </c>
      <c r="H811" t="n">
        <v>231.0</v>
      </c>
      <c r="I811" t="n">
        <v>219.99</v>
      </c>
      <c r="J811" t="n">
        <v>182.85</v>
      </c>
      <c r="K811" t="inlineStr">
        <is>
          <t>sale</t>
        </is>
      </c>
      <c r="L811" t="inlineStr">
        <is>
          <t/>
        </is>
      </c>
      <c r="M811" t="inlineStr">
        <is>
          <t/>
        </is>
      </c>
      <c r="N811" t="n">
        <v>0.0</v>
      </c>
      <c r="O811" t="n">
        <v>0.0</v>
      </c>
      <c r="P811" t="n">
        <v>175.55</v>
      </c>
      <c r="Q811" t="n">
        <v>175.55</v>
      </c>
      <c r="R811" t="n">
        <v>37.14</v>
      </c>
      <c r="S811" t="n">
        <v>37.14</v>
      </c>
      <c r="T811" t="n">
        <v>2.2</v>
      </c>
      <c r="U811" t="n">
        <v>2.2</v>
      </c>
      <c r="V811" t="n">
        <v>32.91</v>
      </c>
      <c r="W811" t="n">
        <v>32.91</v>
      </c>
      <c r="X811" t="n">
        <v>2.89</v>
      </c>
      <c r="Y811" t="n">
        <v>2.89</v>
      </c>
      <c r="Z811" t="n">
        <v>6.44</v>
      </c>
      <c r="AA811" t="n">
        <v>6.44</v>
      </c>
      <c r="AB811" t="n">
        <v>11.0</v>
      </c>
      <c r="AC811" t="n">
        <v>11.0</v>
      </c>
      <c r="AD811" t="n">
        <v>11.009999999999991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inlineStr">
        <is>
          <t>unreconciled</t>
        </is>
      </c>
      <c r="AM811" t="inlineStr">
        <is>
          <t>Order Amount Mismatch (POS&gt;3PO)</t>
        </is>
      </c>
      <c r="AN811" t="n">
        <v>11.01</v>
      </c>
      <c r="AO811" t="n">
        <f>ROUND(P811*100/H811,2)</f>
        <v>0.0</v>
      </c>
      <c r="AP811" t="n">
        <f>ROUND(Q811*100/I811,2)</f>
        <v>0.0</v>
      </c>
      <c r="AQ811"/>
      <c r="AR811"/>
      <c r="AS811" t="n">
        <v>0.0</v>
      </c>
    </row>
    <row r="812">
      <c r="A812" s="1" t="n">
        <v>45232.0</v>
      </c>
      <c r="B812" s="2" t="n">
        <v>45232.871354166666</v>
      </c>
      <c r="C812" t="inlineStr">
        <is>
          <t>3140094012084903</t>
        </is>
      </c>
      <c r="D812" t="inlineStr">
        <is>
          <t>POS0012</t>
        </is>
      </c>
      <c r="E812" t="inlineStr">
        <is>
          <t>18</t>
        </is>
      </c>
      <c r="F812" t="inlineStr">
        <is>
          <t>0094</t>
        </is>
      </c>
      <c r="G812" t="inlineStr">
        <is>
          <t>5310377831</t>
        </is>
      </c>
      <c r="H812" t="n">
        <v>399.0</v>
      </c>
      <c r="I812" t="n">
        <v>379.99</v>
      </c>
      <c r="J812" t="n">
        <v>342.85</v>
      </c>
      <c r="K812" t="inlineStr">
        <is>
          <t>sale</t>
        </is>
      </c>
      <c r="L812" t="inlineStr">
        <is>
          <t/>
        </is>
      </c>
      <c r="M812" t="inlineStr">
        <is>
          <t/>
        </is>
      </c>
      <c r="N812" t="n">
        <v>0.0</v>
      </c>
      <c r="O812" t="n">
        <v>0.0</v>
      </c>
      <c r="P812" t="n">
        <v>297.48</v>
      </c>
      <c r="Q812" t="n">
        <v>297.48</v>
      </c>
      <c r="R812" t="n">
        <v>37.14</v>
      </c>
      <c r="S812" t="n">
        <v>37.14</v>
      </c>
      <c r="T812" t="n">
        <v>3.8</v>
      </c>
      <c r="U812" t="n">
        <v>3.8</v>
      </c>
      <c r="V812" t="n">
        <v>61.71</v>
      </c>
      <c r="W812" t="n">
        <v>61.71</v>
      </c>
      <c r="X812" t="n">
        <v>4.99</v>
      </c>
      <c r="Y812" t="n">
        <v>4.99</v>
      </c>
      <c r="Z812" t="n">
        <v>12.01</v>
      </c>
      <c r="AA812" t="n">
        <v>12.01</v>
      </c>
      <c r="AB812" t="n">
        <v>19.0</v>
      </c>
      <c r="AC812" t="n">
        <v>19.0</v>
      </c>
      <c r="AD812" t="n">
        <v>19.00999999999999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inlineStr">
        <is>
          <t>unreconciled</t>
        </is>
      </c>
      <c r="AM812" t="inlineStr">
        <is>
          <t>Order Amount Mismatch (POS&gt;3PO)</t>
        </is>
      </c>
      <c r="AN812" t="n">
        <v>19.01</v>
      </c>
      <c r="AO812" t="n">
        <f>ROUND(P812*100/H812,2)</f>
        <v>0.0</v>
      </c>
      <c r="AP812" t="n">
        <f>ROUND(Q812*100/I812,2)</f>
        <v>0.0</v>
      </c>
      <c r="AQ812"/>
      <c r="AR812"/>
      <c r="AS812" t="n">
        <v>0.0</v>
      </c>
    </row>
    <row r="813">
      <c r="A813" s="1" t="n">
        <v>45233.0</v>
      </c>
      <c r="B813" s="2" t="n">
        <v>45233.71320601852</v>
      </c>
      <c r="C813" t="inlineStr">
        <is>
          <t>3140094012085165</t>
        </is>
      </c>
      <c r="D813" t="inlineStr">
        <is>
          <t>POS0012</t>
        </is>
      </c>
      <c r="E813" t="inlineStr">
        <is>
          <t>80</t>
        </is>
      </c>
      <c r="F813" t="inlineStr">
        <is>
          <t>0094</t>
        </is>
      </c>
      <c r="G813" t="inlineStr">
        <is>
          <t>5310379577</t>
        </is>
      </c>
      <c r="H813" t="n">
        <v>405.0</v>
      </c>
      <c r="I813" t="n">
        <v>385.72</v>
      </c>
      <c r="J813" t="n">
        <v>348.58</v>
      </c>
      <c r="K813" t="inlineStr">
        <is>
          <t>sale</t>
        </is>
      </c>
      <c r="L813" t="inlineStr">
        <is>
          <t/>
        </is>
      </c>
      <c r="M813" t="inlineStr">
        <is>
          <t/>
        </is>
      </c>
      <c r="N813" t="n">
        <v>0.0</v>
      </c>
      <c r="O813" t="n">
        <v>0.0</v>
      </c>
      <c r="P813" t="n">
        <v>301.86</v>
      </c>
      <c r="Q813" t="n">
        <v>301.85</v>
      </c>
      <c r="R813" t="n">
        <v>37.14</v>
      </c>
      <c r="S813" t="n">
        <v>37.14</v>
      </c>
      <c r="T813" t="n">
        <v>3.86</v>
      </c>
      <c r="U813" t="n">
        <v>3.86</v>
      </c>
      <c r="V813" t="n">
        <v>62.74</v>
      </c>
      <c r="W813" t="n">
        <v>62.74</v>
      </c>
      <c r="X813" t="n">
        <v>5.06</v>
      </c>
      <c r="Y813" t="n">
        <v>5.06</v>
      </c>
      <c r="Z813" t="n">
        <v>12.2</v>
      </c>
      <c r="AA813" t="n">
        <v>12.2</v>
      </c>
      <c r="AB813" t="n">
        <v>19.28</v>
      </c>
      <c r="AC813" t="n">
        <v>19.29</v>
      </c>
      <c r="AD813" t="n">
        <v>19.279999999999973</v>
      </c>
      <c r="AE813" t="n">
        <v>0.009999999999990905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-0.00999999999999801</v>
      </c>
      <c r="AL813" t="inlineStr">
        <is>
          <t>unreconciled</t>
        </is>
      </c>
      <c r="AM813" t="inlineStr">
        <is>
          <t>Order Amount Mismatch (POS&gt;3PO)</t>
        </is>
      </c>
      <c r="AN813" t="n">
        <v>19.28</v>
      </c>
      <c r="AO813" t="n">
        <f>ROUND(P813*100/H813,2)</f>
        <v>0.0</v>
      </c>
      <c r="AP813" t="n">
        <f>ROUND(Q813*100/I813,2)</f>
        <v>0.0</v>
      </c>
      <c r="AQ813"/>
      <c r="AR813"/>
      <c r="AS813" t="n">
        <v>0.0</v>
      </c>
    </row>
    <row r="814">
      <c r="A814" s="1" t="n">
        <v>45233.0</v>
      </c>
      <c r="B814" s="2" t="n">
        <v>45233.42259259259</v>
      </c>
      <c r="C814" t="inlineStr">
        <is>
          <t>3140023012059184</t>
        </is>
      </c>
      <c r="D814" t="inlineStr">
        <is>
          <t>POS0012</t>
        </is>
      </c>
      <c r="E814" t="inlineStr">
        <is>
          <t>77</t>
        </is>
      </c>
      <c r="F814" t="inlineStr">
        <is>
          <t>0023</t>
        </is>
      </c>
      <c r="G814" t="inlineStr">
        <is>
          <t>5310412793</t>
        </is>
      </c>
      <c r="H814" t="n">
        <v>441.0</v>
      </c>
      <c r="I814" t="n">
        <v>419.99</v>
      </c>
      <c r="J814" t="n">
        <v>382.85</v>
      </c>
      <c r="K814" t="inlineStr">
        <is>
          <t>sale</t>
        </is>
      </c>
      <c r="L814" t="inlineStr">
        <is>
          <t/>
        </is>
      </c>
      <c r="M814" t="inlineStr">
        <is>
          <t/>
        </is>
      </c>
      <c r="N814" t="n">
        <v>0.0</v>
      </c>
      <c r="O814" t="n">
        <v>0.0</v>
      </c>
      <c r="P814" t="n">
        <v>327.97</v>
      </c>
      <c r="Q814" t="n">
        <v>327.98</v>
      </c>
      <c r="R814" t="n">
        <v>37.14</v>
      </c>
      <c r="S814" t="n">
        <v>37.14</v>
      </c>
      <c r="T814" t="n">
        <v>4.2</v>
      </c>
      <c r="U814" t="n">
        <v>4.2</v>
      </c>
      <c r="V814" t="n">
        <v>68.91</v>
      </c>
      <c r="W814" t="n">
        <v>68.91</v>
      </c>
      <c r="X814" t="n">
        <v>5.51</v>
      </c>
      <c r="Y814" t="n">
        <v>5.51</v>
      </c>
      <c r="Z814" t="n">
        <v>13.4</v>
      </c>
      <c r="AA814" t="n">
        <v>13.39</v>
      </c>
      <c r="AB814" t="n">
        <v>21.0</v>
      </c>
      <c r="AC814" t="n">
        <v>21.0</v>
      </c>
      <c r="AD814" t="n">
        <v>21.00999999999999</v>
      </c>
      <c r="AE814" t="n">
        <v>-0.009999999999990905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0.009999999999999787</v>
      </c>
      <c r="AK814" t="n">
        <v>0.0</v>
      </c>
      <c r="AL814" t="inlineStr">
        <is>
          <t>unreconciled</t>
        </is>
      </c>
      <c r="AM814" t="inlineStr">
        <is>
          <t>Order Amount Mismatch (POS&gt;3PO)</t>
        </is>
      </c>
      <c r="AN814" t="n">
        <v>21.01</v>
      </c>
      <c r="AO814" t="n">
        <f>ROUND(P814*100/H814,2)</f>
        <v>0.0</v>
      </c>
      <c r="AP814" t="n">
        <f>ROUND(Q814*100/I814,2)</f>
        <v>0.0</v>
      </c>
      <c r="AQ814"/>
      <c r="AR814"/>
      <c r="AS814" t="n">
        <v>0.0</v>
      </c>
    </row>
    <row r="815">
      <c r="A815" s="1" t="n">
        <v>45232.0</v>
      </c>
      <c r="B815" s="2" t="n">
        <v>45232.832824074074</v>
      </c>
      <c r="C815" t="inlineStr">
        <is>
          <t>3140023012059035</t>
        </is>
      </c>
      <c r="D815" t="inlineStr">
        <is>
          <t>POS0012</t>
        </is>
      </c>
      <c r="E815" t="inlineStr">
        <is>
          <t>29</t>
        </is>
      </c>
      <c r="F815" t="inlineStr">
        <is>
          <t>0023</t>
        </is>
      </c>
      <c r="G815" t="inlineStr">
        <is>
          <t>5310415126</t>
        </is>
      </c>
      <c r="H815" t="n">
        <v>304.0</v>
      </c>
      <c r="I815" t="n">
        <v>289.52</v>
      </c>
      <c r="J815" t="n">
        <v>252.38</v>
      </c>
      <c r="K815" t="inlineStr">
        <is>
          <t>sale</t>
        </is>
      </c>
      <c r="L815" t="inlineStr">
        <is>
          <t/>
        </is>
      </c>
      <c r="M815" t="inlineStr">
        <is>
          <t/>
        </is>
      </c>
      <c r="N815" t="n">
        <v>0.0</v>
      </c>
      <c r="O815" t="n">
        <v>0.0</v>
      </c>
      <c r="P815" t="n">
        <v>228.53</v>
      </c>
      <c r="Q815" t="n">
        <v>228.53</v>
      </c>
      <c r="R815" t="n">
        <v>37.14</v>
      </c>
      <c r="S815" t="n">
        <v>37.14</v>
      </c>
      <c r="T815" t="n">
        <v>2.9</v>
      </c>
      <c r="U815" t="n">
        <v>2.9</v>
      </c>
      <c r="V815" t="n">
        <v>45.43</v>
      </c>
      <c r="W815" t="n">
        <v>45.43</v>
      </c>
      <c r="X815" t="n">
        <v>3.8</v>
      </c>
      <c r="Y815" t="n">
        <v>3.8</v>
      </c>
      <c r="Z815" t="n">
        <v>8.86</v>
      </c>
      <c r="AA815" t="n">
        <v>8.86</v>
      </c>
      <c r="AB815" t="n">
        <v>14.48</v>
      </c>
      <c r="AC815" t="n">
        <v>14.48</v>
      </c>
      <c r="AD815" t="n">
        <v>14.480000000000018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inlineStr">
        <is>
          <t>unreconciled</t>
        </is>
      </c>
      <c r="AM815" t="inlineStr">
        <is>
          <t>Order Amount Mismatch (POS&gt;3PO)</t>
        </is>
      </c>
      <c r="AN815" t="n">
        <v>14.48</v>
      </c>
      <c r="AO815" t="n">
        <f>ROUND(P815*100/H815,2)</f>
        <v>0.0</v>
      </c>
      <c r="AP815" t="n">
        <f>ROUND(Q815*100/I815,2)</f>
        <v>0.0</v>
      </c>
      <c r="AQ815"/>
      <c r="AR815"/>
      <c r="AS815" t="n">
        <v>0.0</v>
      </c>
    </row>
    <row r="816">
      <c r="A816" s="1" t="n">
        <v>45232.0</v>
      </c>
      <c r="B816" s="2" t="n">
        <v>45232.561527777776</v>
      </c>
      <c r="C816" t="inlineStr">
        <is>
          <t>3140023012058952</t>
        </is>
      </c>
      <c r="D816" t="inlineStr">
        <is>
          <t>POS0012</t>
        </is>
      </c>
      <c r="E816" t="inlineStr">
        <is>
          <t>46</t>
        </is>
      </c>
      <c r="F816" t="inlineStr">
        <is>
          <t>0023</t>
        </is>
      </c>
      <c r="G816" t="inlineStr">
        <is>
          <t>5310419877</t>
        </is>
      </c>
      <c r="H816" t="n">
        <v>130.0</v>
      </c>
      <c r="I816" t="n">
        <v>123.81</v>
      </c>
      <c r="J816" t="n">
        <v>86.67</v>
      </c>
      <c r="K816" t="inlineStr">
        <is>
          <t>sale</t>
        </is>
      </c>
      <c r="L816" t="inlineStr">
        <is>
          <t/>
        </is>
      </c>
      <c r="M816" t="inlineStr">
        <is>
          <t/>
        </is>
      </c>
      <c r="N816" t="n">
        <v>0.0</v>
      </c>
      <c r="O816" t="n">
        <v>0.0</v>
      </c>
      <c r="P816" t="n">
        <v>102.25</v>
      </c>
      <c r="Q816" t="n">
        <v>102.24</v>
      </c>
      <c r="R816" t="n">
        <v>37.14</v>
      </c>
      <c r="S816" t="n">
        <v>37.14</v>
      </c>
      <c r="T816" t="n">
        <v>1.24</v>
      </c>
      <c r="U816" t="n">
        <v>1.24</v>
      </c>
      <c r="V816" t="n">
        <v>15.6</v>
      </c>
      <c r="W816" t="n">
        <v>15.6</v>
      </c>
      <c r="X816" t="n">
        <v>1.62</v>
      </c>
      <c r="Y816" t="n">
        <v>1.62</v>
      </c>
      <c r="Z816" t="n">
        <v>3.1</v>
      </c>
      <c r="AA816" t="n">
        <v>3.1</v>
      </c>
      <c r="AB816" t="n">
        <v>6.2</v>
      </c>
      <c r="AC816" t="n">
        <v>6.19</v>
      </c>
      <c r="AD816" t="n">
        <v>6.189999999999998</v>
      </c>
      <c r="AE816" t="n">
        <v>0.010000000000005116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0.009999999999999787</v>
      </c>
      <c r="AL816" t="inlineStr">
        <is>
          <t>unreconciled</t>
        </is>
      </c>
      <c r="AM816" t="inlineStr">
        <is>
          <t>Order Amount Mismatch (POS&gt;3PO)</t>
        </is>
      </c>
      <c r="AN816" t="n">
        <v>6.19</v>
      </c>
      <c r="AO816" t="n">
        <f>ROUND(P816*100/H816,2)</f>
        <v>0.0</v>
      </c>
      <c r="AP816" t="n">
        <f>ROUND(Q816*100/I816,2)</f>
        <v>0.0</v>
      </c>
      <c r="AQ816"/>
      <c r="AR816"/>
      <c r="AS816" t="n">
        <v>0.0</v>
      </c>
    </row>
    <row r="817">
      <c r="A817" s="1" t="n">
        <v>45232.0</v>
      </c>
      <c r="B817" s="2" t="n">
        <v>45232.78581018518</v>
      </c>
      <c r="C817" t="inlineStr">
        <is>
          <t>3140094012084836</t>
        </is>
      </c>
      <c r="D817" t="inlineStr">
        <is>
          <t>POS0012</t>
        </is>
      </c>
      <c r="E817" t="inlineStr">
        <is>
          <t>51</t>
        </is>
      </c>
      <c r="F817" t="inlineStr">
        <is>
          <t>0094</t>
        </is>
      </c>
      <c r="G817" t="inlineStr">
        <is>
          <t>5310436841</t>
        </is>
      </c>
      <c r="H817" t="n">
        <v>342.0</v>
      </c>
      <c r="I817" t="n">
        <v>325.71</v>
      </c>
      <c r="J817" t="n">
        <v>288.57</v>
      </c>
      <c r="K817" t="inlineStr">
        <is>
          <t>sale</t>
        </is>
      </c>
      <c r="L817" t="inlineStr">
        <is>
          <t/>
        </is>
      </c>
      <c r="M817" t="inlineStr">
        <is>
          <t/>
        </is>
      </c>
      <c r="N817" t="n">
        <v>0.0</v>
      </c>
      <c r="O817" t="n">
        <v>0.0</v>
      </c>
      <c r="P817" t="n">
        <v>256.11</v>
      </c>
      <c r="Q817" t="n">
        <v>256.1</v>
      </c>
      <c r="R817" t="n">
        <v>37.14</v>
      </c>
      <c r="S817" t="n">
        <v>37.14</v>
      </c>
      <c r="T817" t="n">
        <v>3.26</v>
      </c>
      <c r="U817" t="n">
        <v>3.26</v>
      </c>
      <c r="V817" t="n">
        <v>51.94</v>
      </c>
      <c r="W817" t="n">
        <v>51.94</v>
      </c>
      <c r="X817" t="n">
        <v>4.28</v>
      </c>
      <c r="Y817" t="n">
        <v>4.28</v>
      </c>
      <c r="Z817" t="n">
        <v>10.12</v>
      </c>
      <c r="AA817" t="n">
        <v>10.12</v>
      </c>
      <c r="AB817" t="n">
        <v>16.28</v>
      </c>
      <c r="AC817" t="n">
        <v>16.29</v>
      </c>
      <c r="AD817" t="n">
        <v>16.29000000000002</v>
      </c>
      <c r="AE817" t="n">
        <v>0.009999999999990905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-0.00999999999999801</v>
      </c>
      <c r="AL817" t="inlineStr">
        <is>
          <t>unreconciled</t>
        </is>
      </c>
      <c r="AM817" t="inlineStr">
        <is>
          <t>Order Amount Mismatch (POS&gt;3PO)</t>
        </is>
      </c>
      <c r="AN817" t="n">
        <v>16.29</v>
      </c>
      <c r="AO817" t="n">
        <f>ROUND(P817*100/H817,2)</f>
        <v>0.0</v>
      </c>
      <c r="AP817" t="n">
        <f>ROUND(Q817*100/I817,2)</f>
        <v>0.0</v>
      </c>
      <c r="AQ817"/>
      <c r="AR817"/>
      <c r="AS817" t="n">
        <v>0.0</v>
      </c>
    </row>
    <row r="818">
      <c r="A818" s="1" t="n">
        <v>45232.0</v>
      </c>
      <c r="B818" s="2" t="n">
        <v>45232.84538194445</v>
      </c>
      <c r="C818" t="inlineStr">
        <is>
          <t>3140094012084880</t>
        </is>
      </c>
      <c r="D818" t="inlineStr">
        <is>
          <t>POS0012</t>
        </is>
      </c>
      <c r="E818" t="inlineStr">
        <is>
          <t>95</t>
        </is>
      </c>
      <c r="F818" t="inlineStr">
        <is>
          <t>0094</t>
        </is>
      </c>
      <c r="G818" t="inlineStr">
        <is>
          <t>5310449355</t>
        </is>
      </c>
      <c r="H818" t="n">
        <v>513.0</v>
      </c>
      <c r="I818" t="n">
        <v>488.55</v>
      </c>
      <c r="J818" t="n">
        <v>451.41</v>
      </c>
      <c r="K818" t="inlineStr">
        <is>
          <t>sale</t>
        </is>
      </c>
      <c r="L818" t="inlineStr">
        <is>
          <t/>
        </is>
      </c>
      <c r="M818" t="inlineStr">
        <is>
          <t/>
        </is>
      </c>
      <c r="N818" t="n">
        <v>0.0</v>
      </c>
      <c r="O818" t="n">
        <v>0.0</v>
      </c>
      <c r="P818" t="n">
        <v>380.22</v>
      </c>
      <c r="Q818" t="n">
        <v>380.22</v>
      </c>
      <c r="R818" t="n">
        <v>37.14</v>
      </c>
      <c r="S818" t="n">
        <v>37.14</v>
      </c>
      <c r="T818" t="n">
        <v>4.89</v>
      </c>
      <c r="U818" t="n">
        <v>4.89</v>
      </c>
      <c r="V818" t="n">
        <v>81.25</v>
      </c>
      <c r="W818" t="n">
        <v>81.25</v>
      </c>
      <c r="X818" t="n">
        <v>6.41</v>
      </c>
      <c r="Y818" t="n">
        <v>6.41</v>
      </c>
      <c r="Z818" t="n">
        <v>15.78</v>
      </c>
      <c r="AA818" t="n">
        <v>15.77</v>
      </c>
      <c r="AB818" t="n">
        <v>24.42</v>
      </c>
      <c r="AC818" t="n">
        <v>24.43</v>
      </c>
      <c r="AD818" t="n">
        <v>24.44999999999999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0.009999999999999787</v>
      </c>
      <c r="AK818" t="n">
        <v>-0.00999999999999801</v>
      </c>
      <c r="AL818" t="inlineStr">
        <is>
          <t>unreconciled</t>
        </is>
      </c>
      <c r="AM818" t="inlineStr">
        <is>
          <t>Order Amount Mismatch (POS&gt;3PO)</t>
        </is>
      </c>
      <c r="AN818" t="n">
        <v>24.45</v>
      </c>
      <c r="AO818" t="n">
        <f>ROUND(P818*100/H818,2)</f>
        <v>0.0</v>
      </c>
      <c r="AP818" t="n">
        <f>ROUND(Q818*100/I818,2)</f>
        <v>0.0</v>
      </c>
      <c r="AQ818"/>
      <c r="AR818"/>
      <c r="AS818" t="n">
        <v>0.0</v>
      </c>
    </row>
    <row r="819">
      <c r="A819" s="1" t="n">
        <v>45232.0</v>
      </c>
      <c r="B819" s="2" t="n">
        <v>45232.812106481484</v>
      </c>
      <c r="C819" t="inlineStr">
        <is>
          <t>3140023012059024</t>
        </is>
      </c>
      <c r="D819" t="inlineStr">
        <is>
          <t>POS0012</t>
        </is>
      </c>
      <c r="E819" t="inlineStr">
        <is>
          <t>18</t>
        </is>
      </c>
      <c r="F819" t="inlineStr">
        <is>
          <t>0023</t>
        </is>
      </c>
      <c r="G819" t="inlineStr">
        <is>
          <t>5310459768</t>
        </is>
      </c>
      <c r="H819" t="n">
        <v>260.0</v>
      </c>
      <c r="I819" t="n">
        <v>247.61</v>
      </c>
      <c r="J819" t="n">
        <v>210.47</v>
      </c>
      <c r="K819" t="inlineStr">
        <is>
          <t>sale</t>
        </is>
      </c>
      <c r="L819" t="inlineStr">
        <is>
          <t/>
        </is>
      </c>
      <c r="M819" t="inlineStr">
        <is>
          <t/>
        </is>
      </c>
      <c r="N819" t="n">
        <v>0.0</v>
      </c>
      <c r="O819" t="n">
        <v>0.0</v>
      </c>
      <c r="P819" t="n">
        <v>196.6</v>
      </c>
      <c r="Q819" t="n">
        <v>196.6</v>
      </c>
      <c r="R819" t="n">
        <v>37.14</v>
      </c>
      <c r="S819" t="n">
        <v>37.14</v>
      </c>
      <c r="T819" t="n">
        <v>2.48</v>
      </c>
      <c r="U819" t="n">
        <v>2.48</v>
      </c>
      <c r="V819" t="n">
        <v>37.88</v>
      </c>
      <c r="W819" t="n">
        <v>37.88</v>
      </c>
      <c r="X819" t="n">
        <v>3.25</v>
      </c>
      <c r="Y819" t="n">
        <v>3.25</v>
      </c>
      <c r="Z819" t="n">
        <v>7.4</v>
      </c>
      <c r="AA819" t="n">
        <v>7.4</v>
      </c>
      <c r="AB819" t="n">
        <v>12.38</v>
      </c>
      <c r="AC819" t="n">
        <v>12.38</v>
      </c>
      <c r="AD819" t="n">
        <v>12.389999999999986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0.0</v>
      </c>
      <c r="AL819" t="inlineStr">
        <is>
          <t>unreconciled</t>
        </is>
      </c>
      <c r="AM819" t="inlineStr">
        <is>
          <t>Order Amount Mismatch (POS&gt;3PO)</t>
        </is>
      </c>
      <c r="AN819" t="n">
        <v>12.39</v>
      </c>
      <c r="AO819" t="n">
        <f>ROUND(P819*100/H819,2)</f>
        <v>0.0</v>
      </c>
      <c r="AP819" t="n">
        <f>ROUND(Q819*100/I819,2)</f>
        <v>0.0</v>
      </c>
      <c r="AQ819"/>
      <c r="AR819"/>
      <c r="AS819" t="n">
        <v>0.0</v>
      </c>
    </row>
    <row r="820">
      <c r="A820" s="1" t="n">
        <v>45232.0</v>
      </c>
      <c r="B820" s="2" t="n">
        <v>45232.90355324074</v>
      </c>
      <c r="C820" t="inlineStr">
        <is>
          <t>3140094012084938</t>
        </is>
      </c>
      <c r="D820" t="inlineStr">
        <is>
          <t>POS0012</t>
        </is>
      </c>
      <c r="E820" t="inlineStr">
        <is>
          <t>53</t>
        </is>
      </c>
      <c r="F820" t="inlineStr">
        <is>
          <t>0094</t>
        </is>
      </c>
      <c r="G820" t="inlineStr">
        <is>
          <t>5310472403</t>
        </is>
      </c>
      <c r="H820" t="n">
        <v>405.0</v>
      </c>
      <c r="I820" t="n">
        <v>385.7</v>
      </c>
      <c r="J820" t="n">
        <v>348.56</v>
      </c>
      <c r="K820" t="inlineStr">
        <is>
          <t>sale</t>
        </is>
      </c>
      <c r="L820" t="inlineStr">
        <is>
          <t/>
        </is>
      </c>
      <c r="M820" t="inlineStr">
        <is>
          <t/>
        </is>
      </c>
      <c r="N820" t="n">
        <v>0.0</v>
      </c>
      <c r="O820" t="n">
        <v>0.0</v>
      </c>
      <c r="P820" t="n">
        <v>301.84</v>
      </c>
      <c r="Q820" t="n">
        <v>301.83</v>
      </c>
      <c r="R820" t="n">
        <v>37.14</v>
      </c>
      <c r="S820" t="n">
        <v>37.14</v>
      </c>
      <c r="T820" t="n">
        <v>3.86</v>
      </c>
      <c r="U820" t="n">
        <v>3.86</v>
      </c>
      <c r="V820" t="n">
        <v>62.74</v>
      </c>
      <c r="W820" t="n">
        <v>62.74</v>
      </c>
      <c r="X820" t="n">
        <v>5.06</v>
      </c>
      <c r="Y820" t="n">
        <v>5.06</v>
      </c>
      <c r="Z820" t="n">
        <v>12.2</v>
      </c>
      <c r="AA820" t="n">
        <v>12.2</v>
      </c>
      <c r="AB820" t="n">
        <v>19.28</v>
      </c>
      <c r="AC820" t="n">
        <v>19.29</v>
      </c>
      <c r="AD820" t="n">
        <v>19.30000000000001</v>
      </c>
      <c r="AE820" t="n">
        <v>0.009999999999990905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-0.00999999999999801</v>
      </c>
      <c r="AL820" t="inlineStr">
        <is>
          <t>unreconciled</t>
        </is>
      </c>
      <c r="AM820" t="inlineStr">
        <is>
          <t>Order Amount Mismatch (POS&gt;3PO)</t>
        </is>
      </c>
      <c r="AN820" t="n">
        <v>19.3</v>
      </c>
      <c r="AO820" t="n">
        <f>ROUND(P820*100/H820,2)</f>
        <v>0.0</v>
      </c>
      <c r="AP820" t="n">
        <f>ROUND(Q820*100/I820,2)</f>
        <v>0.0</v>
      </c>
      <c r="AQ820"/>
      <c r="AR820"/>
      <c r="AS820" t="n">
        <v>0.0</v>
      </c>
    </row>
    <row r="821">
      <c r="A821" s="1" t="n">
        <v>45233.0</v>
      </c>
      <c r="B821" s="2" t="n">
        <v>45233.44721064815</v>
      </c>
      <c r="C821" t="inlineStr">
        <is>
          <t>3140094012085041</t>
        </is>
      </c>
      <c r="D821" t="inlineStr">
        <is>
          <t>POS0012</t>
        </is>
      </c>
      <c r="E821" t="inlineStr">
        <is>
          <t>56</t>
        </is>
      </c>
      <c r="F821" t="inlineStr">
        <is>
          <t>0094</t>
        </is>
      </c>
      <c r="G821" t="inlineStr">
        <is>
          <t>5310474828</t>
        </is>
      </c>
      <c r="H821" t="n">
        <v>214.0</v>
      </c>
      <c r="I821" t="n">
        <v>203.81</v>
      </c>
      <c r="J821" t="n">
        <v>166.67</v>
      </c>
      <c r="K821" t="inlineStr">
        <is>
          <t>sale</t>
        </is>
      </c>
      <c r="L821" t="inlineStr">
        <is>
          <t/>
        </is>
      </c>
      <c r="M821" t="inlineStr">
        <is>
          <t/>
        </is>
      </c>
      <c r="N821" t="n">
        <v>0.0</v>
      </c>
      <c r="O821" t="n">
        <v>0.0</v>
      </c>
      <c r="P821" t="n">
        <v>163.21</v>
      </c>
      <c r="Q821" t="n">
        <v>163.2</v>
      </c>
      <c r="R821" t="n">
        <v>37.14</v>
      </c>
      <c r="S821" t="n">
        <v>37.14</v>
      </c>
      <c r="T821" t="n">
        <v>2.04</v>
      </c>
      <c r="U821" t="n">
        <v>2.04</v>
      </c>
      <c r="V821" t="n">
        <v>30.0</v>
      </c>
      <c r="W821" t="n">
        <v>30.0</v>
      </c>
      <c r="X821" t="n">
        <v>2.68</v>
      </c>
      <c r="Y821" t="n">
        <v>2.68</v>
      </c>
      <c r="Z821" t="n">
        <v>5.88</v>
      </c>
      <c r="AA821" t="n">
        <v>5.88</v>
      </c>
      <c r="AB821" t="n">
        <v>10.2</v>
      </c>
      <c r="AC821" t="n">
        <v>10.19</v>
      </c>
      <c r="AD821" t="n">
        <v>10.189999999999998</v>
      </c>
      <c r="AE821" t="n">
        <v>0.010000000000019327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0.009999999999999787</v>
      </c>
      <c r="AL821" t="inlineStr">
        <is>
          <t>unreconciled</t>
        </is>
      </c>
      <c r="AM821" t="inlineStr">
        <is>
          <t>Order Amount Mismatch (POS&gt;3PO)</t>
        </is>
      </c>
      <c r="AN821" t="n">
        <v>10.19</v>
      </c>
      <c r="AO821" t="n">
        <f>ROUND(P821*100/H821,2)</f>
        <v>0.0</v>
      </c>
      <c r="AP821" t="n">
        <f>ROUND(Q821*100/I821,2)</f>
        <v>0.0</v>
      </c>
      <c r="AQ821"/>
      <c r="AR821"/>
      <c r="AS821" t="n">
        <v>0.0</v>
      </c>
    </row>
    <row r="822">
      <c r="A822" s="1" t="n">
        <v>45234.0</v>
      </c>
      <c r="B822" s="2" t="n">
        <v>45234.940787037034</v>
      </c>
      <c r="C822" t="inlineStr">
        <is>
          <t>3140023012059663</t>
        </is>
      </c>
      <c r="D822" t="inlineStr">
        <is>
          <t>POS0012</t>
        </is>
      </c>
      <c r="E822" t="inlineStr">
        <is>
          <t>55</t>
        </is>
      </c>
      <c r="F822" t="inlineStr">
        <is>
          <t>0023</t>
        </is>
      </c>
      <c r="G822" t="inlineStr">
        <is>
          <t>5310474875</t>
        </is>
      </c>
      <c r="H822" t="n">
        <v>1238.0</v>
      </c>
      <c r="I822" t="n">
        <v>1179.05</v>
      </c>
      <c r="J822" t="n">
        <v>1141.91</v>
      </c>
      <c r="K822" t="inlineStr">
        <is>
          <t>sale</t>
        </is>
      </c>
      <c r="L822" t="inlineStr">
        <is>
          <t/>
        </is>
      </c>
      <c r="M822" t="inlineStr">
        <is>
          <t/>
        </is>
      </c>
      <c r="N822" t="n">
        <v>0.0</v>
      </c>
      <c r="O822" t="n">
        <v>0.0</v>
      </c>
      <c r="P822" t="n">
        <v>906.46</v>
      </c>
      <c r="Q822" t="n">
        <v>906.46</v>
      </c>
      <c r="R822" t="n">
        <v>37.14</v>
      </c>
      <c r="S822" t="n">
        <v>37.14</v>
      </c>
      <c r="T822" t="n">
        <v>11.79</v>
      </c>
      <c r="U822" t="n">
        <v>11.79</v>
      </c>
      <c r="V822" t="n">
        <v>205.54</v>
      </c>
      <c r="W822" t="n">
        <v>205.54</v>
      </c>
      <c r="X822" t="n">
        <v>15.48</v>
      </c>
      <c r="Y822" t="n">
        <v>15.48</v>
      </c>
      <c r="Z822" t="n">
        <v>39.78</v>
      </c>
      <c r="AA822" t="n">
        <v>39.79</v>
      </c>
      <c r="AB822" t="n">
        <v>58.96</v>
      </c>
      <c r="AC822" t="n">
        <v>58.95</v>
      </c>
      <c r="AD822" t="n">
        <v>58.950000000000045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-0.00999999999999801</v>
      </c>
      <c r="AK822" t="n">
        <v>0.00999999999999801</v>
      </c>
      <c r="AL822" t="inlineStr">
        <is>
          <t>unreconciled</t>
        </is>
      </c>
      <c r="AM822" t="inlineStr">
        <is>
          <t>Order Amount Mismatch (POS&gt;3PO)</t>
        </is>
      </c>
      <c r="AN822" t="n">
        <v>58.95</v>
      </c>
      <c r="AO822" t="n">
        <f>ROUND(P822*100/H822,2)</f>
        <v>0.0</v>
      </c>
      <c r="AP822" t="n">
        <f>ROUND(Q822*100/I822,2)</f>
        <v>0.0</v>
      </c>
      <c r="AQ822"/>
      <c r="AR822"/>
      <c r="AS822" t="n">
        <v>0.0</v>
      </c>
    </row>
    <row r="823">
      <c r="A823" s="1" t="n">
        <v>45232.0</v>
      </c>
      <c r="B823" s="2" t="n">
        <v>45232.57144675926</v>
      </c>
      <c r="C823" t="inlineStr">
        <is>
          <t>3140094012084700</t>
        </is>
      </c>
      <c r="D823" t="inlineStr">
        <is>
          <t>POS0012</t>
        </is>
      </c>
      <c r="E823" t="inlineStr">
        <is>
          <t>14</t>
        </is>
      </c>
      <c r="F823" t="inlineStr">
        <is>
          <t>0094</t>
        </is>
      </c>
      <c r="G823" t="inlineStr">
        <is>
          <t>5310487305</t>
        </is>
      </c>
      <c r="H823" t="n">
        <v>282.0</v>
      </c>
      <c r="I823" t="n">
        <v>268.56</v>
      </c>
      <c r="J823" t="n">
        <v>231.42</v>
      </c>
      <c r="K823" t="inlineStr">
        <is>
          <t>sale</t>
        </is>
      </c>
      <c r="L823" t="inlineStr">
        <is>
          <t/>
        </is>
      </c>
      <c r="M823" t="inlineStr">
        <is>
          <t/>
        </is>
      </c>
      <c r="N823" t="n">
        <v>0.0</v>
      </c>
      <c r="O823" t="n">
        <v>0.0</v>
      </c>
      <c r="P823" t="n">
        <v>212.56</v>
      </c>
      <c r="Q823" t="n">
        <v>212.55</v>
      </c>
      <c r="R823" t="n">
        <v>37.14</v>
      </c>
      <c r="S823" t="n">
        <v>37.14</v>
      </c>
      <c r="T823" t="n">
        <v>2.69</v>
      </c>
      <c r="U823" t="n">
        <v>2.69</v>
      </c>
      <c r="V823" t="n">
        <v>41.66</v>
      </c>
      <c r="W823" t="n">
        <v>41.66</v>
      </c>
      <c r="X823" t="n">
        <v>3.52</v>
      </c>
      <c r="Y823" t="n">
        <v>3.52</v>
      </c>
      <c r="Z823" t="n">
        <v>8.13</v>
      </c>
      <c r="AA823" t="n">
        <v>8.13</v>
      </c>
      <c r="AB823" t="n">
        <v>13.42</v>
      </c>
      <c r="AC823" t="n">
        <v>13.43</v>
      </c>
      <c r="AD823" t="n">
        <v>13.439999999999998</v>
      </c>
      <c r="AE823" t="n">
        <v>0.009999999999990905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-0.009999999999999787</v>
      </c>
      <c r="AL823" t="inlineStr">
        <is>
          <t>unreconciled</t>
        </is>
      </c>
      <c r="AM823" t="inlineStr">
        <is>
          <t>Order Amount Mismatch (POS&gt;3PO)</t>
        </is>
      </c>
      <c r="AN823" t="n">
        <v>13.44</v>
      </c>
      <c r="AO823" t="n">
        <f>ROUND(P823*100/H823,2)</f>
        <v>0.0</v>
      </c>
      <c r="AP823" t="n">
        <f>ROUND(Q823*100/I823,2)</f>
        <v>0.0</v>
      </c>
      <c r="AQ823"/>
      <c r="AR823"/>
      <c r="AS823" t="n">
        <v>0.0</v>
      </c>
    </row>
    <row r="824">
      <c r="A824" s="1" t="n">
        <v>45232.0</v>
      </c>
      <c r="B824" s="2" t="n">
        <v>45232.84179398148</v>
      </c>
      <c r="C824" t="inlineStr">
        <is>
          <t>3140094012084876</t>
        </is>
      </c>
      <c r="D824" t="inlineStr">
        <is>
          <t>POS0012</t>
        </is>
      </c>
      <c r="E824" t="inlineStr">
        <is>
          <t>91</t>
        </is>
      </c>
      <c r="F824" t="inlineStr">
        <is>
          <t>0094</t>
        </is>
      </c>
      <c r="G824" t="inlineStr">
        <is>
          <t>5310491924</t>
        </is>
      </c>
      <c r="H824" t="n">
        <v>254.00000000000003</v>
      </c>
      <c r="I824" t="n">
        <v>241.9</v>
      </c>
      <c r="J824" t="n">
        <v>204.76</v>
      </c>
      <c r="K824" t="inlineStr">
        <is>
          <t>sale</t>
        </is>
      </c>
      <c r="L824" t="inlineStr">
        <is>
          <t/>
        </is>
      </c>
      <c r="M824" t="inlineStr">
        <is>
          <t/>
        </is>
      </c>
      <c r="N824" t="n">
        <v>0.0</v>
      </c>
      <c r="O824" t="n">
        <v>0.0</v>
      </c>
      <c r="P824" t="n">
        <v>192.23</v>
      </c>
      <c r="Q824" t="n">
        <v>192.24</v>
      </c>
      <c r="R824" t="n">
        <v>37.14</v>
      </c>
      <c r="S824" t="n">
        <v>37.14</v>
      </c>
      <c r="T824" t="n">
        <v>2.42</v>
      </c>
      <c r="U824" t="n">
        <v>2.42</v>
      </c>
      <c r="V824" t="n">
        <v>36.86</v>
      </c>
      <c r="W824" t="n">
        <v>36.86</v>
      </c>
      <c r="X824" t="n">
        <v>3.18</v>
      </c>
      <c r="Y824" t="n">
        <v>3.18</v>
      </c>
      <c r="Z824" t="n">
        <v>7.21</v>
      </c>
      <c r="AA824" t="n">
        <v>7.2</v>
      </c>
      <c r="AB824" t="n">
        <v>12.1</v>
      </c>
      <c r="AC824" t="n">
        <v>12.1</v>
      </c>
      <c r="AD824" t="n">
        <v>12.100000000000023</v>
      </c>
      <c r="AE824" t="n">
        <v>-0.010000000000019327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0.009999999999999787</v>
      </c>
      <c r="AK824" t="n">
        <v>0.0</v>
      </c>
      <c r="AL824" t="inlineStr">
        <is>
          <t>unreconciled</t>
        </is>
      </c>
      <c r="AM824" t="inlineStr">
        <is>
          <t>Order Amount Mismatch (POS&gt;3PO)</t>
        </is>
      </c>
      <c r="AN824" t="n">
        <v>12.1</v>
      </c>
      <c r="AO824" t="n">
        <f>ROUND(P824*100/H824,2)</f>
        <v>0.0</v>
      </c>
      <c r="AP824" t="n">
        <f>ROUND(Q824*100/I824,2)</f>
        <v>0.0</v>
      </c>
      <c r="AQ824"/>
      <c r="AR824"/>
      <c r="AS824" t="n">
        <v>0.0</v>
      </c>
    </row>
    <row r="825">
      <c r="A825" s="1" t="n">
        <v>45232.0</v>
      </c>
      <c r="B825" s="2" t="n">
        <v>45232.695081018515</v>
      </c>
      <c r="C825" t="inlineStr">
        <is>
          <t>3140094012084790</t>
        </is>
      </c>
      <c r="D825" t="inlineStr">
        <is>
          <t>POS0012</t>
        </is>
      </c>
      <c r="E825" t="inlineStr">
        <is>
          <t>05</t>
        </is>
      </c>
      <c r="F825" t="inlineStr">
        <is>
          <t>0094</t>
        </is>
      </c>
      <c r="G825" t="inlineStr">
        <is>
          <t>5310495977</t>
        </is>
      </c>
      <c r="H825" t="n">
        <v>1295.0</v>
      </c>
      <c r="I825" t="n">
        <v>1233.32</v>
      </c>
      <c r="J825" t="n">
        <v>1196.18</v>
      </c>
      <c r="K825" t="inlineStr">
        <is>
          <t>sale</t>
        </is>
      </c>
      <c r="L825" t="inlineStr">
        <is>
          <t/>
        </is>
      </c>
      <c r="M825" t="inlineStr">
        <is>
          <t/>
        </is>
      </c>
      <c r="N825" t="n">
        <v>0.0</v>
      </c>
      <c r="O825" t="n">
        <v>0.0</v>
      </c>
      <c r="P825" t="n">
        <v>947.82</v>
      </c>
      <c r="Q825" t="n">
        <v>947.81</v>
      </c>
      <c r="R825" t="n">
        <v>37.14</v>
      </c>
      <c r="S825" t="n">
        <v>37.14</v>
      </c>
      <c r="T825" t="n">
        <v>12.33</v>
      </c>
      <c r="U825" t="n">
        <v>12.33</v>
      </c>
      <c r="V825" t="n">
        <v>215.31</v>
      </c>
      <c r="W825" t="n">
        <v>215.31</v>
      </c>
      <c r="X825" t="n">
        <v>16.19</v>
      </c>
      <c r="Y825" t="n">
        <v>16.19</v>
      </c>
      <c r="Z825" t="n">
        <v>41.67</v>
      </c>
      <c r="AA825" t="n">
        <v>41.67</v>
      </c>
      <c r="AB825" t="n">
        <v>61.66</v>
      </c>
      <c r="AC825" t="n">
        <v>61.67</v>
      </c>
      <c r="AD825" t="n">
        <v>61.680000000000064</v>
      </c>
      <c r="AE825" t="n">
        <v>0.010000000000104592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-0.010000000000005116</v>
      </c>
      <c r="AL825" t="inlineStr">
        <is>
          <t>unreconciled</t>
        </is>
      </c>
      <c r="AM825" t="inlineStr">
        <is>
          <t>Order Amount Mismatch (POS&gt;3PO)</t>
        </is>
      </c>
      <c r="AN825" t="n">
        <v>61.68</v>
      </c>
      <c r="AO825" t="n">
        <f>ROUND(P825*100/H825,2)</f>
        <v>0.0</v>
      </c>
      <c r="AP825" t="n">
        <f>ROUND(Q825*100/I825,2)</f>
        <v>0.0</v>
      </c>
      <c r="AQ825"/>
      <c r="AR825"/>
      <c r="AS825" t="n">
        <v>0.0</v>
      </c>
    </row>
    <row r="826">
      <c r="A826" s="1" t="n">
        <v>45232.0</v>
      </c>
      <c r="B826" s="2" t="n">
        <v>45232.792037037034</v>
      </c>
      <c r="C826" t="inlineStr">
        <is>
          <t>3140094012084843</t>
        </is>
      </c>
      <c r="D826" t="inlineStr">
        <is>
          <t>POS0012</t>
        </is>
      </c>
      <c r="E826" t="inlineStr">
        <is>
          <t>58</t>
        </is>
      </c>
      <c r="F826" t="inlineStr">
        <is>
          <t>0094</t>
        </is>
      </c>
      <c r="G826" t="inlineStr">
        <is>
          <t>5310513880</t>
        </is>
      </c>
      <c r="H826" t="n">
        <v>331.0</v>
      </c>
      <c r="I826" t="n">
        <v>315.22</v>
      </c>
      <c r="J826" t="n">
        <v>278.08</v>
      </c>
      <c r="K826" t="inlineStr">
        <is>
          <t>sale</t>
        </is>
      </c>
      <c r="L826" t="inlineStr">
        <is>
          <t/>
        </is>
      </c>
      <c r="M826" t="inlineStr">
        <is>
          <t/>
        </is>
      </c>
      <c r="N826" t="n">
        <v>0.0</v>
      </c>
      <c r="O826" t="n">
        <v>0.0</v>
      </c>
      <c r="P826" t="n">
        <v>248.13</v>
      </c>
      <c r="Q826" t="n">
        <v>248.1</v>
      </c>
      <c r="R826" t="n">
        <v>37.14</v>
      </c>
      <c r="S826" t="n">
        <v>37.14</v>
      </c>
      <c r="T826" t="n">
        <v>3.15</v>
      </c>
      <c r="U826" t="n">
        <v>3.15</v>
      </c>
      <c r="V826" t="n">
        <v>50.05</v>
      </c>
      <c r="W826" t="n">
        <v>50.05</v>
      </c>
      <c r="X826" t="n">
        <v>4.14</v>
      </c>
      <c r="Y826" t="n">
        <v>4.14</v>
      </c>
      <c r="Z826" t="n">
        <v>9.75</v>
      </c>
      <c r="AA826" t="n">
        <v>9.76</v>
      </c>
      <c r="AB826" t="n">
        <v>15.76</v>
      </c>
      <c r="AC826" t="n">
        <v>15.76</v>
      </c>
      <c r="AD826" t="n">
        <v>15.779999999999973</v>
      </c>
      <c r="AE826" t="n">
        <v>0.030000000000001137</v>
      </c>
      <c r="AF826" t="n">
        <v>0.0</v>
      </c>
      <c r="AG826" t="n">
        <v>0.0</v>
      </c>
      <c r="AH826" t="n">
        <v>0.0</v>
      </c>
      <c r="AI826" t="n">
        <v>0.0</v>
      </c>
      <c r="AJ826" t="n">
        <v>-0.009999999999999787</v>
      </c>
      <c r="AK826" t="n">
        <v>0.0</v>
      </c>
      <c r="AL826" t="inlineStr">
        <is>
          <t>unreconciled</t>
        </is>
      </c>
      <c r="AM826" t="inlineStr">
        <is>
          <t>Order Amount Mismatch (POS&gt;3PO)</t>
        </is>
      </c>
      <c r="AN826" t="n">
        <v>15.78</v>
      </c>
      <c r="AO826" t="n">
        <f>ROUND(P826*100/H826,2)</f>
        <v>0.0</v>
      </c>
      <c r="AP826" t="n">
        <f>ROUND(Q826*100/I826,2)</f>
        <v>0.0</v>
      </c>
      <c r="AQ826"/>
      <c r="AR826"/>
      <c r="AS826" t="n">
        <v>0.0</v>
      </c>
    </row>
    <row r="827">
      <c r="A827" s="1" t="n">
        <v>45234.0</v>
      </c>
      <c r="B827" s="2" t="n">
        <v>45234.862291666665</v>
      </c>
      <c r="C827" t="inlineStr">
        <is>
          <t>3140023012059609</t>
        </is>
      </c>
      <c r="D827" t="inlineStr">
        <is>
          <t>POS0012</t>
        </is>
      </c>
      <c r="E827" t="inlineStr">
        <is>
          <t>01</t>
        </is>
      </c>
      <c r="F827" t="inlineStr">
        <is>
          <t>0023</t>
        </is>
      </c>
      <c r="G827" t="inlineStr">
        <is>
          <t>5310528001</t>
        </is>
      </c>
      <c r="H827" t="n">
        <v>403.0</v>
      </c>
      <c r="I827" t="n">
        <v>383.81</v>
      </c>
      <c r="J827" t="n">
        <v>346.67</v>
      </c>
      <c r="K827" t="inlineStr">
        <is>
          <t>sale</t>
        </is>
      </c>
      <c r="L827" t="inlineStr">
        <is>
          <t/>
        </is>
      </c>
      <c r="M827" t="inlineStr">
        <is>
          <t/>
        </is>
      </c>
      <c r="N827" t="n">
        <v>0.0</v>
      </c>
      <c r="O827" t="n">
        <v>0.0</v>
      </c>
      <c r="P827" t="n">
        <v>300.39</v>
      </c>
      <c r="Q827" t="n">
        <v>300.38</v>
      </c>
      <c r="R827" t="n">
        <v>37.14</v>
      </c>
      <c r="S827" t="n">
        <v>37.14</v>
      </c>
      <c r="T827" t="n">
        <v>3.84</v>
      </c>
      <c r="U827" t="n">
        <v>3.84</v>
      </c>
      <c r="V827" t="n">
        <v>62.4</v>
      </c>
      <c r="W827" t="n">
        <v>62.4</v>
      </c>
      <c r="X827" t="n">
        <v>5.04</v>
      </c>
      <c r="Y827" t="n">
        <v>5.04</v>
      </c>
      <c r="Z827" t="n">
        <v>12.14</v>
      </c>
      <c r="AA827" t="n">
        <v>12.14</v>
      </c>
      <c r="AB827" t="n">
        <v>19.2</v>
      </c>
      <c r="AC827" t="n">
        <v>19.19</v>
      </c>
      <c r="AD827" t="n">
        <v>19.189999999999998</v>
      </c>
      <c r="AE827" t="n">
        <v>0.009999999999990905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0.00999999999999801</v>
      </c>
      <c r="AL827" t="inlineStr">
        <is>
          <t>unreconciled</t>
        </is>
      </c>
      <c r="AM827" t="inlineStr">
        <is>
          <t>Order Amount Mismatch (POS&gt;3PO)</t>
        </is>
      </c>
      <c r="AN827" t="n">
        <v>19.19</v>
      </c>
      <c r="AO827" t="n">
        <f>ROUND(P827*100/H827,2)</f>
        <v>0.0</v>
      </c>
      <c r="AP827" t="n">
        <f>ROUND(Q827*100/I827,2)</f>
        <v>0.0</v>
      </c>
      <c r="AQ827"/>
      <c r="AR827"/>
      <c r="AS827" t="n">
        <v>0.0</v>
      </c>
    </row>
    <row r="828">
      <c r="A828" s="1" t="n">
        <v>45232.0</v>
      </c>
      <c r="B828" s="2" t="n">
        <v>45232.57270833333</v>
      </c>
      <c r="C828" t="inlineStr">
        <is>
          <t>3140094012084701</t>
        </is>
      </c>
      <c r="D828" t="inlineStr">
        <is>
          <t>POS0012</t>
        </is>
      </c>
      <c r="E828" t="inlineStr">
        <is>
          <t>15</t>
        </is>
      </c>
      <c r="F828" t="inlineStr">
        <is>
          <t>0094</t>
        </is>
      </c>
      <c r="G828" t="inlineStr">
        <is>
          <t>5310543524</t>
        </is>
      </c>
      <c r="H828" t="n">
        <v>896.0</v>
      </c>
      <c r="I828" t="n">
        <v>853.32</v>
      </c>
      <c r="J828" t="n">
        <v>816.18</v>
      </c>
      <c r="K828" t="inlineStr">
        <is>
          <t>sale</t>
        </is>
      </c>
      <c r="L828" t="inlineStr">
        <is>
          <t/>
        </is>
      </c>
      <c r="M828" t="inlineStr">
        <is>
          <t/>
        </is>
      </c>
      <c r="N828" t="n">
        <v>0.0</v>
      </c>
      <c r="O828" t="n">
        <v>0.0</v>
      </c>
      <c r="P828" t="n">
        <v>658.22</v>
      </c>
      <c r="Q828" t="n">
        <v>658.21</v>
      </c>
      <c r="R828" t="n">
        <v>37.14</v>
      </c>
      <c r="S828" t="n">
        <v>37.14</v>
      </c>
      <c r="T828" t="n">
        <v>8.53</v>
      </c>
      <c r="U828" t="n">
        <v>8.53</v>
      </c>
      <c r="V828" t="n">
        <v>146.91</v>
      </c>
      <c r="W828" t="n">
        <v>146.91</v>
      </c>
      <c r="X828" t="n">
        <v>11.2</v>
      </c>
      <c r="Y828" t="n">
        <v>11.2</v>
      </c>
      <c r="Z828" t="n">
        <v>28.46</v>
      </c>
      <c r="AA828" t="n">
        <v>28.46</v>
      </c>
      <c r="AB828" t="n">
        <v>42.66</v>
      </c>
      <c r="AC828" t="n">
        <v>42.67</v>
      </c>
      <c r="AD828" t="n">
        <v>42.67999999999995</v>
      </c>
      <c r="AE828" t="n">
        <v>0.009999999999990905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-0.010000000000005116</v>
      </c>
      <c r="AL828" t="inlineStr">
        <is>
          <t>unreconciled</t>
        </is>
      </c>
      <c r="AM828" t="inlineStr">
        <is>
          <t>Order Amount Mismatch (POS&gt;3PO)</t>
        </is>
      </c>
      <c r="AN828" t="n">
        <v>42.68</v>
      </c>
      <c r="AO828" t="n">
        <f>ROUND(P828*100/H828,2)</f>
        <v>0.0</v>
      </c>
      <c r="AP828" t="n">
        <f>ROUND(Q828*100/I828,2)</f>
        <v>0.0</v>
      </c>
      <c r="AQ828"/>
      <c r="AR828"/>
      <c r="AS828" t="n">
        <v>0.0</v>
      </c>
    </row>
    <row r="829">
      <c r="A829" s="1" t="n">
        <v>45232.0</v>
      </c>
      <c r="B829" s="2" t="n">
        <v>45232.58060185185</v>
      </c>
      <c r="C829" t="inlineStr">
        <is>
          <t>3140023012058959</t>
        </is>
      </c>
      <c r="D829" t="inlineStr">
        <is>
          <t>POS0012</t>
        </is>
      </c>
      <c r="E829" t="inlineStr">
        <is>
          <t>53</t>
        </is>
      </c>
      <c r="F829" t="inlineStr">
        <is>
          <t>0023</t>
        </is>
      </c>
      <c r="G829" t="inlineStr">
        <is>
          <t>5310553663</t>
        </is>
      </c>
      <c r="H829" t="n">
        <v>476.0</v>
      </c>
      <c r="I829" t="n">
        <v>453.33</v>
      </c>
      <c r="J829" t="n">
        <v>416.19</v>
      </c>
      <c r="K829" t="inlineStr">
        <is>
          <t>sale</t>
        </is>
      </c>
      <c r="L829" t="inlineStr">
        <is>
          <t/>
        </is>
      </c>
      <c r="M829" t="inlineStr">
        <is>
          <t/>
        </is>
      </c>
      <c r="N829" t="n">
        <v>0.0</v>
      </c>
      <c r="O829" t="n">
        <v>0.0</v>
      </c>
      <c r="P829" t="n">
        <v>353.39</v>
      </c>
      <c r="Q829" t="n">
        <v>353.38</v>
      </c>
      <c r="R829" t="n">
        <v>37.14</v>
      </c>
      <c r="S829" t="n">
        <v>37.14</v>
      </c>
      <c r="T829" t="n">
        <v>4.53</v>
      </c>
      <c r="U829" t="n">
        <v>4.53</v>
      </c>
      <c r="V829" t="n">
        <v>74.91</v>
      </c>
      <c r="W829" t="n">
        <v>74.91</v>
      </c>
      <c r="X829" t="n">
        <v>5.95</v>
      </c>
      <c r="Y829" t="n">
        <v>5.95</v>
      </c>
      <c r="Z829" t="n">
        <v>14.55</v>
      </c>
      <c r="AA829" t="n">
        <v>14.55</v>
      </c>
      <c r="AB829" t="n">
        <v>22.66</v>
      </c>
      <c r="AC829" t="n">
        <v>22.67</v>
      </c>
      <c r="AD829" t="n">
        <v>22.670000000000016</v>
      </c>
      <c r="AE829" t="n">
        <v>0.009999999999990905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-0.010000000000001563</v>
      </c>
      <c r="AL829" t="inlineStr">
        <is>
          <t>unreconciled</t>
        </is>
      </c>
      <c r="AM829" t="inlineStr">
        <is>
          <t>Order Amount Mismatch (POS&gt;3PO)</t>
        </is>
      </c>
      <c r="AN829" t="n">
        <v>22.67</v>
      </c>
      <c r="AO829" t="n">
        <f>ROUND(P829*100/H829,2)</f>
        <v>0.0</v>
      </c>
      <c r="AP829" t="n">
        <f>ROUND(Q829*100/I829,2)</f>
        <v>0.0</v>
      </c>
      <c r="AQ829"/>
      <c r="AR829"/>
      <c r="AS829" t="n">
        <v>0.0</v>
      </c>
    </row>
    <row r="830">
      <c r="A830" s="1" t="n">
        <v>45232.0</v>
      </c>
      <c r="B830" s="2" t="n">
        <v>45232.86678240741</v>
      </c>
      <c r="C830" t="inlineStr">
        <is>
          <t>3140094012084902</t>
        </is>
      </c>
      <c r="D830" t="inlineStr">
        <is>
          <t>POS0012</t>
        </is>
      </c>
      <c r="E830" t="inlineStr">
        <is>
          <t>17</t>
        </is>
      </c>
      <c r="F830" t="inlineStr">
        <is>
          <t>0094</t>
        </is>
      </c>
      <c r="G830" t="inlineStr">
        <is>
          <t>5310563071</t>
        </is>
      </c>
      <c r="H830" t="n">
        <v>593.0</v>
      </c>
      <c r="I830" t="n">
        <v>564.76</v>
      </c>
      <c r="J830" t="n">
        <v>527.62</v>
      </c>
      <c r="K830" t="inlineStr">
        <is>
          <t>sale</t>
        </is>
      </c>
      <c r="L830" t="inlineStr">
        <is>
          <t/>
        </is>
      </c>
      <c r="M830" t="inlineStr">
        <is>
          <t/>
        </is>
      </c>
      <c r="N830" t="n">
        <v>0.0</v>
      </c>
      <c r="O830" t="n">
        <v>0.0</v>
      </c>
      <c r="P830" t="n">
        <v>438.3</v>
      </c>
      <c r="Q830" t="n">
        <v>438.31</v>
      </c>
      <c r="R830" t="n">
        <v>37.14</v>
      </c>
      <c r="S830" t="n">
        <v>37.14</v>
      </c>
      <c r="T830" t="n">
        <v>5.65</v>
      </c>
      <c r="U830" t="n">
        <v>5.65</v>
      </c>
      <c r="V830" t="n">
        <v>94.97</v>
      </c>
      <c r="W830" t="n">
        <v>94.97</v>
      </c>
      <c r="X830" t="n">
        <v>7.41</v>
      </c>
      <c r="Y830" t="n">
        <v>7.41</v>
      </c>
      <c r="Z830" t="n">
        <v>18.43</v>
      </c>
      <c r="AA830" t="n">
        <v>18.42</v>
      </c>
      <c r="AB830" t="n">
        <v>28.24</v>
      </c>
      <c r="AC830" t="n">
        <v>28.24</v>
      </c>
      <c r="AD830" t="n">
        <v>28.24000000000001</v>
      </c>
      <c r="AE830" t="n">
        <v>-0.009999999999990905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0.00999999999999801</v>
      </c>
      <c r="AK830" t="n">
        <v>0.0</v>
      </c>
      <c r="AL830" t="inlineStr">
        <is>
          <t>unreconciled</t>
        </is>
      </c>
      <c r="AM830" t="inlineStr">
        <is>
          <t>Order Amount Mismatch (POS&gt;3PO)</t>
        </is>
      </c>
      <c r="AN830" t="n">
        <v>28.24</v>
      </c>
      <c r="AO830" t="n">
        <f>ROUND(P830*100/H830,2)</f>
        <v>0.0</v>
      </c>
      <c r="AP830" t="n">
        <f>ROUND(Q830*100/I830,2)</f>
        <v>0.0</v>
      </c>
      <c r="AQ830"/>
      <c r="AR830"/>
      <c r="AS830" t="n">
        <v>0.0</v>
      </c>
    </row>
    <row r="831">
      <c r="A831" s="1" t="n">
        <v>45232.0</v>
      </c>
      <c r="B831" s="2" t="n">
        <v>45232.980150462965</v>
      </c>
      <c r="C831" t="inlineStr">
        <is>
          <t>3140023012059125</t>
        </is>
      </c>
      <c r="D831" t="inlineStr">
        <is>
          <t>POS0012</t>
        </is>
      </c>
      <c r="E831" t="inlineStr">
        <is>
          <t>18</t>
        </is>
      </c>
      <c r="F831" t="inlineStr">
        <is>
          <t>0023</t>
        </is>
      </c>
      <c r="G831" t="inlineStr">
        <is>
          <t>5310575100</t>
        </is>
      </c>
      <c r="H831" t="n">
        <v>162.0</v>
      </c>
      <c r="I831" t="n">
        <v>154.28</v>
      </c>
      <c r="J831" t="n">
        <v>117.14</v>
      </c>
      <c r="K831" t="inlineStr">
        <is>
          <t>sale</t>
        </is>
      </c>
      <c r="L831" t="inlineStr">
        <is>
          <t/>
        </is>
      </c>
      <c r="M831" t="inlineStr">
        <is>
          <t/>
        </is>
      </c>
      <c r="N831" t="n">
        <v>0.0</v>
      </c>
      <c r="O831" t="n">
        <v>0.0</v>
      </c>
      <c r="P831" t="n">
        <v>125.47</v>
      </c>
      <c r="Q831" t="n">
        <v>125.47</v>
      </c>
      <c r="R831" t="n">
        <v>37.14</v>
      </c>
      <c r="S831" t="n">
        <v>37.14</v>
      </c>
      <c r="T831" t="n">
        <v>1.54</v>
      </c>
      <c r="U831" t="n">
        <v>1.54</v>
      </c>
      <c r="V831" t="n">
        <v>21.09</v>
      </c>
      <c r="W831" t="n">
        <v>21.09</v>
      </c>
      <c r="X831" t="n">
        <v>2.02</v>
      </c>
      <c r="Y831" t="n">
        <v>2.02</v>
      </c>
      <c r="Z831" t="n">
        <v>4.16</v>
      </c>
      <c r="AA831" t="n">
        <v>4.16</v>
      </c>
      <c r="AB831" t="n">
        <v>7.72</v>
      </c>
      <c r="AC831" t="n">
        <v>7.72</v>
      </c>
      <c r="AD831" t="n">
        <v>7.719999999999999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inlineStr">
        <is>
          <t>unreconciled</t>
        </is>
      </c>
      <c r="AM831" t="inlineStr">
        <is>
          <t>Order Amount Mismatch (POS&gt;3PO)</t>
        </is>
      </c>
      <c r="AN831" t="n">
        <v>7.72</v>
      </c>
      <c r="AO831" t="n">
        <f>ROUND(P831*100/H831,2)</f>
        <v>0.0</v>
      </c>
      <c r="AP831" t="n">
        <f>ROUND(Q831*100/I831,2)</f>
        <v>0.0</v>
      </c>
      <c r="AQ831"/>
      <c r="AR831"/>
      <c r="AS831" t="n">
        <v>0.0</v>
      </c>
    </row>
    <row r="832">
      <c r="A832" s="1" t="n">
        <v>45235.0</v>
      </c>
      <c r="B832" s="2" t="n">
        <v>45235.92240740741</v>
      </c>
      <c r="C832" t="inlineStr">
        <is>
          <t>3140094012086341</t>
        </is>
      </c>
      <c r="D832" t="inlineStr">
        <is>
          <t>POS0012</t>
        </is>
      </c>
      <c r="E832" t="inlineStr">
        <is>
          <t>56</t>
        </is>
      </c>
      <c r="F832" t="inlineStr">
        <is>
          <t>0094</t>
        </is>
      </c>
      <c r="G832" t="inlineStr">
        <is>
          <t>5310579408</t>
        </is>
      </c>
      <c r="H832" t="n">
        <v>327.0</v>
      </c>
      <c r="I832" t="n">
        <v>311.44</v>
      </c>
      <c r="J832" t="n">
        <v>274.3</v>
      </c>
      <c r="K832" t="inlineStr">
        <is>
          <t>sale</t>
        </is>
      </c>
      <c r="L832" t="inlineStr">
        <is>
          <t/>
        </is>
      </c>
      <c r="M832" t="inlineStr">
        <is>
          <t/>
        </is>
      </c>
      <c r="N832" t="n">
        <v>0.0</v>
      </c>
      <c r="O832" t="n">
        <v>0.0</v>
      </c>
      <c r="P832" t="n">
        <v>245.25</v>
      </c>
      <c r="Q832" t="n">
        <v>245.23</v>
      </c>
      <c r="R832" t="n">
        <v>37.14</v>
      </c>
      <c r="S832" t="n">
        <v>37.14</v>
      </c>
      <c r="T832" t="n">
        <v>3.11</v>
      </c>
      <c r="U832" t="n">
        <v>3.11</v>
      </c>
      <c r="V832" t="n">
        <v>49.37</v>
      </c>
      <c r="W832" t="n">
        <v>49.37</v>
      </c>
      <c r="X832" t="n">
        <v>4.09</v>
      </c>
      <c r="Y832" t="n">
        <v>4.09</v>
      </c>
      <c r="Z832" t="n">
        <v>9.62</v>
      </c>
      <c r="AA832" t="n">
        <v>9.63</v>
      </c>
      <c r="AB832" t="n">
        <v>15.58</v>
      </c>
      <c r="AC832" t="n">
        <v>15.57</v>
      </c>
      <c r="AD832" t="n">
        <v>15.560000000000002</v>
      </c>
      <c r="AE832" t="n">
        <v>0.020000000000010232</v>
      </c>
      <c r="AF832" t="n">
        <v>0.0</v>
      </c>
      <c r="AG832" t="n">
        <v>0.0</v>
      </c>
      <c r="AH832" t="n">
        <v>0.0</v>
      </c>
      <c r="AI832" t="n">
        <v>0.0</v>
      </c>
      <c r="AJ832" t="n">
        <v>-0.010000000000001563</v>
      </c>
      <c r="AK832" t="n">
        <v>0.009999999999999787</v>
      </c>
      <c r="AL832" t="inlineStr">
        <is>
          <t>unreconciled</t>
        </is>
      </c>
      <c r="AM832" t="inlineStr">
        <is>
          <t>Order Amount Mismatch (POS&gt;3PO)</t>
        </is>
      </c>
      <c r="AN832" t="n">
        <v>15.56</v>
      </c>
      <c r="AO832" t="n">
        <f>ROUND(P832*100/H832,2)</f>
        <v>0.0</v>
      </c>
      <c r="AP832" t="n">
        <f>ROUND(Q832*100/I832,2)</f>
        <v>0.0</v>
      </c>
      <c r="AQ832"/>
      <c r="AR832"/>
      <c r="AS832" t="n">
        <v>0.0</v>
      </c>
    </row>
    <row r="833">
      <c r="A833" s="1" t="n">
        <v>45232.0</v>
      </c>
      <c r="B833" s="2" t="n">
        <v>45232.632418981484</v>
      </c>
      <c r="C833" t="inlineStr">
        <is>
          <t>3140094012084740</t>
        </is>
      </c>
      <c r="D833" t="inlineStr">
        <is>
          <t>POS0012</t>
        </is>
      </c>
      <c r="E833" t="inlineStr">
        <is>
          <t>55</t>
        </is>
      </c>
      <c r="F833" t="inlineStr">
        <is>
          <t>0094</t>
        </is>
      </c>
      <c r="G833" t="inlineStr">
        <is>
          <t>5310580896</t>
        </is>
      </c>
      <c r="H833" t="n">
        <v>309.0</v>
      </c>
      <c r="I833" t="n">
        <v>294.28</v>
      </c>
      <c r="J833" t="n">
        <v>257.14</v>
      </c>
      <c r="K833" t="inlineStr">
        <is>
          <t>sale</t>
        </is>
      </c>
      <c r="L833" t="inlineStr">
        <is>
          <t/>
        </is>
      </c>
      <c r="M833" t="inlineStr">
        <is>
          <t/>
        </is>
      </c>
      <c r="N833" t="n">
        <v>0.0</v>
      </c>
      <c r="O833" t="n">
        <v>0.0</v>
      </c>
      <c r="P833" t="n">
        <v>232.16</v>
      </c>
      <c r="Q833" t="n">
        <v>232.15</v>
      </c>
      <c r="R833" t="n">
        <v>37.14</v>
      </c>
      <c r="S833" t="n">
        <v>37.14</v>
      </c>
      <c r="T833" t="n">
        <v>2.94</v>
      </c>
      <c r="U833" t="n">
        <v>2.94</v>
      </c>
      <c r="V833" t="n">
        <v>46.29</v>
      </c>
      <c r="W833" t="n">
        <v>46.29</v>
      </c>
      <c r="X833" t="n">
        <v>3.86</v>
      </c>
      <c r="Y833" t="n">
        <v>3.86</v>
      </c>
      <c r="Z833" t="n">
        <v>9.03</v>
      </c>
      <c r="AA833" t="n">
        <v>9.02</v>
      </c>
      <c r="AB833" t="n">
        <v>14.72</v>
      </c>
      <c r="AC833" t="n">
        <v>14.72</v>
      </c>
      <c r="AD833" t="n">
        <v>14.720000000000027</v>
      </c>
      <c r="AE833" t="n">
        <v>0.009999999999990905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0.009999999999999787</v>
      </c>
      <c r="AK833" t="n">
        <v>0.0</v>
      </c>
      <c r="AL833" t="inlineStr">
        <is>
          <t>unreconciled</t>
        </is>
      </c>
      <c r="AM833" t="inlineStr">
        <is>
          <t>Order Amount Mismatch (POS&gt;3PO)</t>
        </is>
      </c>
      <c r="AN833" t="n">
        <v>14.72</v>
      </c>
      <c r="AO833" t="n">
        <f>ROUND(P833*100/H833,2)</f>
        <v>0.0</v>
      </c>
      <c r="AP833" t="n">
        <f>ROUND(Q833*100/I833,2)</f>
        <v>0.0</v>
      </c>
      <c r="AQ833"/>
      <c r="AR833"/>
      <c r="AS833" t="n">
        <v>0.0</v>
      </c>
    </row>
    <row r="834">
      <c r="A834" s="1" t="n">
        <v>45232.0</v>
      </c>
      <c r="B834" s="2" t="n">
        <v>45232.912465277775</v>
      </c>
      <c r="C834" t="inlineStr">
        <is>
          <t>3140094012084945</t>
        </is>
      </c>
      <c r="D834" t="inlineStr">
        <is>
          <t>POS0012</t>
        </is>
      </c>
      <c r="E834" t="inlineStr">
        <is>
          <t>60</t>
        </is>
      </c>
      <c r="F834" t="inlineStr">
        <is>
          <t>0094</t>
        </is>
      </c>
      <c r="G834" t="inlineStr">
        <is>
          <t>5310584532</t>
        </is>
      </c>
      <c r="H834" t="n">
        <v>312.0</v>
      </c>
      <c r="I834" t="n">
        <v>297.13</v>
      </c>
      <c r="J834" t="n">
        <v>259.99</v>
      </c>
      <c r="K834" t="inlineStr">
        <is>
          <t>sale</t>
        </is>
      </c>
      <c r="L834" t="inlineStr">
        <is>
          <t/>
        </is>
      </c>
      <c r="M834" t="inlineStr">
        <is>
          <t/>
        </is>
      </c>
      <c r="N834" t="n">
        <v>0.0</v>
      </c>
      <c r="O834" t="n">
        <v>0.0</v>
      </c>
      <c r="P834" t="n">
        <v>234.33</v>
      </c>
      <c r="Q834" t="n">
        <v>234.34</v>
      </c>
      <c r="R834" t="n">
        <v>37.14</v>
      </c>
      <c r="S834" t="n">
        <v>37.14</v>
      </c>
      <c r="T834" t="n">
        <v>2.97</v>
      </c>
      <c r="U834" t="n">
        <v>2.97</v>
      </c>
      <c r="V834" t="n">
        <v>46.8</v>
      </c>
      <c r="W834" t="n">
        <v>46.8</v>
      </c>
      <c r="X834" t="n">
        <v>3.9</v>
      </c>
      <c r="Y834" t="n">
        <v>3.9</v>
      </c>
      <c r="Z834" t="n">
        <v>9.13</v>
      </c>
      <c r="AA834" t="n">
        <v>9.12</v>
      </c>
      <c r="AB834" t="n">
        <v>14.86</v>
      </c>
      <c r="AC834" t="n">
        <v>14.86</v>
      </c>
      <c r="AD834" t="n">
        <v>14.870000000000005</v>
      </c>
      <c r="AE834" t="n">
        <v>-0.009999999999990905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0.010000000000001563</v>
      </c>
      <c r="AK834" t="n">
        <v>0.0</v>
      </c>
      <c r="AL834" t="inlineStr">
        <is>
          <t>unreconciled</t>
        </is>
      </c>
      <c r="AM834" t="inlineStr">
        <is>
          <t>Order Amount Mismatch (POS&gt;3PO)</t>
        </is>
      </c>
      <c r="AN834" t="n">
        <v>14.87</v>
      </c>
      <c r="AO834" t="n">
        <f>ROUND(P834*100/H834,2)</f>
        <v>0.0</v>
      </c>
      <c r="AP834" t="n">
        <f>ROUND(Q834*100/I834,2)</f>
        <v>0.0</v>
      </c>
      <c r="AQ834"/>
      <c r="AR834"/>
      <c r="AS834" t="n">
        <v>0.0</v>
      </c>
    </row>
    <row r="835">
      <c r="A835" s="1" t="n">
        <v>45233.0</v>
      </c>
      <c r="B835" s="2" t="n">
        <v>45233.77953703704</v>
      </c>
      <c r="C835" t="inlineStr">
        <is>
          <t>3140094012085201</t>
        </is>
      </c>
      <c r="D835" t="inlineStr">
        <is>
          <t>POS0012</t>
        </is>
      </c>
      <c r="E835" t="inlineStr">
        <is>
          <t>16</t>
        </is>
      </c>
      <c r="F835" t="inlineStr">
        <is>
          <t>0094</t>
        </is>
      </c>
      <c r="G835" t="inlineStr">
        <is>
          <t>5310589131</t>
        </is>
      </c>
      <c r="H835" t="n">
        <v>148.0</v>
      </c>
      <c r="I835" t="n">
        <v>140.95</v>
      </c>
      <c r="J835" t="n">
        <v>103.81</v>
      </c>
      <c r="K835" t="inlineStr">
        <is>
          <t>sale</t>
        </is>
      </c>
      <c r="L835" t="inlineStr">
        <is>
          <t/>
        </is>
      </c>
      <c r="M835" t="inlineStr">
        <is>
          <t/>
        </is>
      </c>
      <c r="N835" t="n">
        <v>0.0</v>
      </c>
      <c r="O835" t="n">
        <v>0.0</v>
      </c>
      <c r="P835" t="n">
        <v>115.3</v>
      </c>
      <c r="Q835" t="n">
        <v>115.3</v>
      </c>
      <c r="R835" t="n">
        <v>37.14</v>
      </c>
      <c r="S835" t="n">
        <v>37.14</v>
      </c>
      <c r="T835" t="n">
        <v>1.41</v>
      </c>
      <c r="U835" t="n">
        <v>1.41</v>
      </c>
      <c r="V835" t="n">
        <v>18.69</v>
      </c>
      <c r="W835" t="n">
        <v>18.69</v>
      </c>
      <c r="X835" t="n">
        <v>1.85</v>
      </c>
      <c r="Y835" t="n">
        <v>1.85</v>
      </c>
      <c r="Z835" t="n">
        <v>3.7</v>
      </c>
      <c r="AA835" t="n">
        <v>3.69</v>
      </c>
      <c r="AB835" t="n">
        <v>7.04</v>
      </c>
      <c r="AC835" t="n">
        <v>7.05</v>
      </c>
      <c r="AD835" t="n">
        <v>7.050000000000011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0.010000000000000231</v>
      </c>
      <c r="AK835" t="n">
        <v>-0.009999999999999787</v>
      </c>
      <c r="AL835" t="inlineStr">
        <is>
          <t>unreconciled</t>
        </is>
      </c>
      <c r="AM835" t="inlineStr">
        <is>
          <t>Order Amount Mismatch (POS&gt;3PO)</t>
        </is>
      </c>
      <c r="AN835" t="n">
        <v>7.05</v>
      </c>
      <c r="AO835" t="n">
        <f>ROUND(P835*100/H835,2)</f>
        <v>0.0</v>
      </c>
      <c r="AP835" t="n">
        <f>ROUND(Q835*100/I835,2)</f>
        <v>0.0</v>
      </c>
      <c r="AQ835"/>
      <c r="AR835"/>
      <c r="AS835" t="n">
        <v>0.0</v>
      </c>
    </row>
    <row r="836">
      <c r="A836" s="1" t="n">
        <v>45232.0</v>
      </c>
      <c r="B836" s="2" t="n">
        <v>45232.93640046296</v>
      </c>
      <c r="C836" t="inlineStr">
        <is>
          <t>3140094012084969</t>
        </is>
      </c>
      <c r="D836" t="inlineStr">
        <is>
          <t>POS0012</t>
        </is>
      </c>
      <c r="E836" t="inlineStr">
        <is>
          <t>84</t>
        </is>
      </c>
      <c r="F836" t="inlineStr">
        <is>
          <t>0094</t>
        </is>
      </c>
      <c r="G836" t="inlineStr">
        <is>
          <t>5310590392</t>
        </is>
      </c>
      <c r="H836" t="n">
        <v>259.0</v>
      </c>
      <c r="I836" t="n">
        <v>246.66</v>
      </c>
      <c r="J836" t="n">
        <v>209.52</v>
      </c>
      <c r="K836" t="inlineStr">
        <is>
          <t>sale</t>
        </is>
      </c>
      <c r="L836" t="inlineStr">
        <is>
          <t/>
        </is>
      </c>
      <c r="M836" t="inlineStr">
        <is>
          <t/>
        </is>
      </c>
      <c r="N836" t="n">
        <v>0.0</v>
      </c>
      <c r="O836" t="n">
        <v>0.0</v>
      </c>
      <c r="P836" t="n">
        <v>195.87</v>
      </c>
      <c r="Q836" t="n">
        <v>195.86</v>
      </c>
      <c r="R836" t="n">
        <v>37.14</v>
      </c>
      <c r="S836" t="n">
        <v>37.14</v>
      </c>
      <c r="T836" t="n">
        <v>2.47</v>
      </c>
      <c r="U836" t="n">
        <v>2.47</v>
      </c>
      <c r="V836" t="n">
        <v>37.71</v>
      </c>
      <c r="W836" t="n">
        <v>37.71</v>
      </c>
      <c r="X836" t="n">
        <v>3.24</v>
      </c>
      <c r="Y836" t="n">
        <v>3.24</v>
      </c>
      <c r="Z836" t="n">
        <v>7.37</v>
      </c>
      <c r="AA836" t="n">
        <v>7.37</v>
      </c>
      <c r="AB836" t="n">
        <v>12.34</v>
      </c>
      <c r="AC836" t="n">
        <v>12.33</v>
      </c>
      <c r="AD836" t="n">
        <v>12.340000000000003</v>
      </c>
      <c r="AE836" t="n">
        <v>0.009999999999990905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0.009999999999999787</v>
      </c>
      <c r="AL836" t="inlineStr">
        <is>
          <t>unreconciled</t>
        </is>
      </c>
      <c r="AM836" t="inlineStr">
        <is>
          <t>Order Amount Mismatch (POS&gt;3PO)</t>
        </is>
      </c>
      <c r="AN836" t="n">
        <v>12.34</v>
      </c>
      <c r="AO836" t="n">
        <f>ROUND(P836*100/H836,2)</f>
        <v>0.0</v>
      </c>
      <c r="AP836" t="n">
        <f>ROUND(Q836*100/I836,2)</f>
        <v>0.0</v>
      </c>
      <c r="AQ836"/>
      <c r="AR836"/>
      <c r="AS836" t="n">
        <v>0.0</v>
      </c>
    </row>
    <row r="837">
      <c r="A837" s="1" t="n">
        <v>45232.0</v>
      </c>
      <c r="B837" s="2" t="n">
        <v>45232.87222222222</v>
      </c>
      <c r="C837" t="inlineStr">
        <is>
          <t>3140023012059052</t>
        </is>
      </c>
      <c r="D837" t="inlineStr">
        <is>
          <t>POS0012</t>
        </is>
      </c>
      <c r="E837" t="inlineStr">
        <is>
          <t>46</t>
        </is>
      </c>
      <c r="F837" t="inlineStr">
        <is>
          <t>0023</t>
        </is>
      </c>
      <c r="G837" t="inlineStr">
        <is>
          <t>5310591064</t>
        </is>
      </c>
      <c r="H837" t="n">
        <v>361.0</v>
      </c>
      <c r="I837" t="n">
        <v>343.8</v>
      </c>
      <c r="J837" t="n">
        <v>306.66</v>
      </c>
      <c r="K837" t="inlineStr">
        <is>
          <t>sale</t>
        </is>
      </c>
      <c r="L837" t="inlineStr">
        <is>
          <t/>
        </is>
      </c>
      <c r="M837" t="inlineStr">
        <is>
          <t/>
        </is>
      </c>
      <c r="N837" t="n">
        <v>0.0</v>
      </c>
      <c r="O837" t="n">
        <v>0.0</v>
      </c>
      <c r="P837" t="n">
        <v>269.9</v>
      </c>
      <c r="Q837" t="n">
        <v>269.89</v>
      </c>
      <c r="R837" t="n">
        <v>37.14</v>
      </c>
      <c r="S837" t="n">
        <v>37.14</v>
      </c>
      <c r="T837" t="n">
        <v>3.44</v>
      </c>
      <c r="U837" t="n">
        <v>3.44</v>
      </c>
      <c r="V837" t="n">
        <v>55.2</v>
      </c>
      <c r="W837" t="n">
        <v>55.2</v>
      </c>
      <c r="X837" t="n">
        <v>4.51</v>
      </c>
      <c r="Y837" t="n">
        <v>4.51</v>
      </c>
      <c r="Z837" t="n">
        <v>10.75</v>
      </c>
      <c r="AA837" t="n">
        <v>10.75</v>
      </c>
      <c r="AB837" t="n">
        <v>17.2</v>
      </c>
      <c r="AC837" t="n">
        <v>17.19</v>
      </c>
      <c r="AD837" t="n">
        <v>17.19999999999999</v>
      </c>
      <c r="AE837" t="n">
        <v>0.009999999999990905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0.00999999999999801</v>
      </c>
      <c r="AL837" t="inlineStr">
        <is>
          <t>unreconciled</t>
        </is>
      </c>
      <c r="AM837" t="inlineStr">
        <is>
          <t>Order Amount Mismatch (POS&gt;3PO)</t>
        </is>
      </c>
      <c r="AN837" t="n">
        <v>17.2</v>
      </c>
      <c r="AO837" t="n">
        <f>ROUND(P837*100/H837,2)</f>
        <v>0.0</v>
      </c>
      <c r="AP837" t="n">
        <f>ROUND(Q837*100/I837,2)</f>
        <v>0.0</v>
      </c>
      <c r="AQ837"/>
      <c r="AR837"/>
      <c r="AS837" t="n">
        <v>0.0</v>
      </c>
    </row>
    <row r="838">
      <c r="A838" s="1" t="n">
        <v>45232.0</v>
      </c>
      <c r="B838" s="2" t="n">
        <v>45232.88267361111</v>
      </c>
      <c r="C838" t="inlineStr">
        <is>
          <t>3140094012084918</t>
        </is>
      </c>
      <c r="D838" t="inlineStr">
        <is>
          <t>POS0012</t>
        </is>
      </c>
      <c r="E838" t="inlineStr">
        <is>
          <t>33</t>
        </is>
      </c>
      <c r="F838" t="inlineStr">
        <is>
          <t>0094</t>
        </is>
      </c>
      <c r="G838" t="inlineStr">
        <is>
          <t>5310597907</t>
        </is>
      </c>
      <c r="H838" t="n">
        <v>242.0</v>
      </c>
      <c r="I838" t="n">
        <v>230.47</v>
      </c>
      <c r="J838" t="n">
        <v>193.33</v>
      </c>
      <c r="K838" t="inlineStr">
        <is>
          <t>sale</t>
        </is>
      </c>
      <c r="L838" t="inlineStr">
        <is>
          <t/>
        </is>
      </c>
      <c r="M838" t="inlineStr">
        <is>
          <t/>
        </is>
      </c>
      <c r="N838" t="n">
        <v>0.0</v>
      </c>
      <c r="O838" t="n">
        <v>0.0</v>
      </c>
      <c r="P838" t="n">
        <v>183.54</v>
      </c>
      <c r="Q838" t="n">
        <v>183.53</v>
      </c>
      <c r="R838" t="n">
        <v>37.14</v>
      </c>
      <c r="S838" t="n">
        <v>37.14</v>
      </c>
      <c r="T838" t="n">
        <v>2.3</v>
      </c>
      <c r="U838" t="n">
        <v>2.3</v>
      </c>
      <c r="V838" t="n">
        <v>34.8</v>
      </c>
      <c r="W838" t="n">
        <v>34.8</v>
      </c>
      <c r="X838" t="n">
        <v>3.02</v>
      </c>
      <c r="Y838" t="n">
        <v>3.02</v>
      </c>
      <c r="Z838" t="n">
        <v>6.81</v>
      </c>
      <c r="AA838" t="n">
        <v>6.8</v>
      </c>
      <c r="AB838" t="n">
        <v>11.52</v>
      </c>
      <c r="AC838" t="n">
        <v>11.52</v>
      </c>
      <c r="AD838" t="n">
        <v>11.530000000000001</v>
      </c>
      <c r="AE838" t="n">
        <v>0.009999999999990905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0.009999999999999787</v>
      </c>
      <c r="AK838" t="n">
        <v>0.0</v>
      </c>
      <c r="AL838" t="inlineStr">
        <is>
          <t>unreconciled</t>
        </is>
      </c>
      <c r="AM838" t="inlineStr">
        <is>
          <t>Order Amount Mismatch (POS&gt;3PO)</t>
        </is>
      </c>
      <c r="AN838" t="n">
        <v>11.53</v>
      </c>
      <c r="AO838" t="n">
        <f>ROUND(P838*100/H838,2)</f>
        <v>0.0</v>
      </c>
      <c r="AP838" t="n">
        <f>ROUND(Q838*100/I838,2)</f>
        <v>0.0</v>
      </c>
      <c r="AQ838"/>
      <c r="AR838"/>
      <c r="AS838" t="n">
        <v>0.0</v>
      </c>
    </row>
    <row r="839">
      <c r="A839" s="1" t="n">
        <v>45235.0</v>
      </c>
      <c r="B839" s="2" t="n">
        <v>45235.59538194445</v>
      </c>
      <c r="C839" t="inlineStr">
        <is>
          <t>3140023012059788</t>
        </is>
      </c>
      <c r="D839" t="inlineStr">
        <is>
          <t>POS0012</t>
        </is>
      </c>
      <c r="E839" t="inlineStr">
        <is>
          <t>80</t>
        </is>
      </c>
      <c r="F839" t="inlineStr">
        <is>
          <t>0023</t>
        </is>
      </c>
      <c r="G839" t="inlineStr">
        <is>
          <t>5310604557</t>
        </is>
      </c>
      <c r="H839" t="n">
        <v>499.0</v>
      </c>
      <c r="I839" t="n">
        <v>475.23</v>
      </c>
      <c r="J839" t="n">
        <v>438.09</v>
      </c>
      <c r="K839" t="inlineStr">
        <is>
          <t>sale</t>
        </is>
      </c>
      <c r="L839" t="inlineStr">
        <is>
          <t/>
        </is>
      </c>
      <c r="M839" t="inlineStr">
        <is>
          <t/>
        </is>
      </c>
      <c r="N839" t="n">
        <v>0.0</v>
      </c>
      <c r="O839" t="n">
        <v>0.0</v>
      </c>
      <c r="P839" t="n">
        <v>370.06</v>
      </c>
      <c r="Q839" t="n">
        <v>370.07</v>
      </c>
      <c r="R839" t="n">
        <v>37.14</v>
      </c>
      <c r="S839" t="n">
        <v>37.14</v>
      </c>
      <c r="T839" t="n">
        <v>4.75</v>
      </c>
      <c r="U839" t="n">
        <v>4.75</v>
      </c>
      <c r="V839" t="n">
        <v>78.86</v>
      </c>
      <c r="W839" t="n">
        <v>78.86</v>
      </c>
      <c r="X839" t="n">
        <v>6.24</v>
      </c>
      <c r="Y839" t="n">
        <v>6.24</v>
      </c>
      <c r="Z839" t="n">
        <v>15.32</v>
      </c>
      <c r="AA839" t="n">
        <v>15.31</v>
      </c>
      <c r="AB839" t="n">
        <v>23.76</v>
      </c>
      <c r="AC839" t="n">
        <v>23.76</v>
      </c>
      <c r="AD839" t="n">
        <v>23.769999999999982</v>
      </c>
      <c r="AE839" t="n">
        <v>-0.009999999999990905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0.009999999999999787</v>
      </c>
      <c r="AK839" t="n">
        <v>0.0</v>
      </c>
      <c r="AL839" t="inlineStr">
        <is>
          <t>unreconciled</t>
        </is>
      </c>
      <c r="AM839" t="inlineStr">
        <is>
          <t>Order Amount Mismatch (POS&gt;3PO)</t>
        </is>
      </c>
      <c r="AN839" t="n">
        <v>23.77</v>
      </c>
      <c r="AO839" t="n">
        <f>ROUND(P839*100/H839,2)</f>
        <v>0.0</v>
      </c>
      <c r="AP839" t="n">
        <f>ROUND(Q839*100/I839,2)</f>
        <v>0.0</v>
      </c>
      <c r="AQ839"/>
      <c r="AR839"/>
      <c r="AS839" t="n">
        <v>0.0</v>
      </c>
    </row>
    <row r="840">
      <c r="A840" s="1" t="n">
        <v>45234.0</v>
      </c>
      <c r="B840" s="2" t="n">
        <v>45234.66775462963</v>
      </c>
      <c r="C840" t="inlineStr">
        <is>
          <t>3140023012059518</t>
        </is>
      </c>
      <c r="D840" t="inlineStr">
        <is>
          <t>POS0012</t>
        </is>
      </c>
      <c r="E840" t="inlineStr">
        <is>
          <t>10</t>
        </is>
      </c>
      <c r="F840" t="inlineStr">
        <is>
          <t>0023</t>
        </is>
      </c>
      <c r="G840" t="inlineStr">
        <is>
          <t>5310605555</t>
        </is>
      </c>
      <c r="H840" t="n">
        <v>279.0</v>
      </c>
      <c r="I840" t="n">
        <v>265.72</v>
      </c>
      <c r="J840" t="n">
        <v>228.58</v>
      </c>
      <c r="K840" t="inlineStr">
        <is>
          <t>sale</t>
        </is>
      </c>
      <c r="L840" t="inlineStr">
        <is>
          <t/>
        </is>
      </c>
      <c r="M840" t="inlineStr">
        <is>
          <t/>
        </is>
      </c>
      <c r="N840" t="n">
        <v>0.0</v>
      </c>
      <c r="O840" t="n">
        <v>0.0</v>
      </c>
      <c r="P840" t="n">
        <v>210.4</v>
      </c>
      <c r="Q840" t="n">
        <v>210.38</v>
      </c>
      <c r="R840" t="n">
        <v>37.14</v>
      </c>
      <c r="S840" t="n">
        <v>37.14</v>
      </c>
      <c r="T840" t="n">
        <v>2.66</v>
      </c>
      <c r="U840" t="n">
        <v>2.66</v>
      </c>
      <c r="V840" t="n">
        <v>41.14</v>
      </c>
      <c r="W840" t="n">
        <v>41.14</v>
      </c>
      <c r="X840" t="n">
        <v>3.49</v>
      </c>
      <c r="Y840" t="n">
        <v>3.49</v>
      </c>
      <c r="Z840" t="n">
        <v>8.03</v>
      </c>
      <c r="AA840" t="n">
        <v>8.04</v>
      </c>
      <c r="AB840" t="n">
        <v>13.28</v>
      </c>
      <c r="AC840" t="n">
        <v>13.29</v>
      </c>
      <c r="AD840" t="n">
        <v>13.279999999999973</v>
      </c>
      <c r="AE840" t="n">
        <v>0.020000000000010232</v>
      </c>
      <c r="AF840" t="n">
        <v>0.0</v>
      </c>
      <c r="AG840" t="n">
        <v>0.0</v>
      </c>
      <c r="AH840" t="n">
        <v>0.0</v>
      </c>
      <c r="AI840" t="n">
        <v>0.0</v>
      </c>
      <c r="AJ840" t="n">
        <v>-0.009999999999999787</v>
      </c>
      <c r="AK840" t="n">
        <v>-0.009999999999999787</v>
      </c>
      <c r="AL840" t="inlineStr">
        <is>
          <t>unreconciled</t>
        </is>
      </c>
      <c r="AM840" t="inlineStr">
        <is>
          <t>Order Amount Mismatch (POS&gt;3PO)</t>
        </is>
      </c>
      <c r="AN840" t="n">
        <v>13.28</v>
      </c>
      <c r="AO840" t="n">
        <f>ROUND(P840*100/H840,2)</f>
        <v>0.0</v>
      </c>
      <c r="AP840" t="n">
        <f>ROUND(Q840*100/I840,2)</f>
        <v>0.0</v>
      </c>
      <c r="AQ840"/>
      <c r="AR840"/>
      <c r="AS840" t="n">
        <v>0.0</v>
      </c>
    </row>
    <row r="841">
      <c r="A841" s="1" t="n">
        <v>45232.0</v>
      </c>
      <c r="B841" s="2" t="n">
        <v>45232.83974537037</v>
      </c>
      <c r="C841" t="inlineStr">
        <is>
          <t>3140094012084874</t>
        </is>
      </c>
      <c r="D841" t="inlineStr">
        <is>
          <t>POS0012</t>
        </is>
      </c>
      <c r="E841" t="inlineStr">
        <is>
          <t>89</t>
        </is>
      </c>
      <c r="F841" t="inlineStr">
        <is>
          <t>0094</t>
        </is>
      </c>
      <c r="G841" t="inlineStr">
        <is>
          <t>5310606193</t>
        </is>
      </c>
      <c r="H841" t="n">
        <v>332.0</v>
      </c>
      <c r="I841" t="n">
        <v>316.19</v>
      </c>
      <c r="J841" t="n">
        <v>279.05</v>
      </c>
      <c r="K841" t="inlineStr">
        <is>
          <t>sale</t>
        </is>
      </c>
      <c r="L841" t="inlineStr">
        <is>
          <t/>
        </is>
      </c>
      <c r="M841" t="inlineStr">
        <is>
          <t/>
        </is>
      </c>
      <c r="N841" t="n">
        <v>0.0</v>
      </c>
      <c r="O841" t="n">
        <v>0.0</v>
      </c>
      <c r="P841" t="n">
        <v>248.86</v>
      </c>
      <c r="Q841" t="n">
        <v>248.85</v>
      </c>
      <c r="R841" t="n">
        <v>37.14</v>
      </c>
      <c r="S841" t="n">
        <v>37.14</v>
      </c>
      <c r="T841" t="n">
        <v>3.16</v>
      </c>
      <c r="U841" t="n">
        <v>3.16</v>
      </c>
      <c r="V841" t="n">
        <v>50.23</v>
      </c>
      <c r="W841" t="n">
        <v>50.23</v>
      </c>
      <c r="X841" t="n">
        <v>4.15</v>
      </c>
      <c r="Y841" t="n">
        <v>4.15</v>
      </c>
      <c r="Z841" t="n">
        <v>9.79</v>
      </c>
      <c r="AA841" t="n">
        <v>9.79</v>
      </c>
      <c r="AB841" t="n">
        <v>15.82</v>
      </c>
      <c r="AC841" t="n">
        <v>15.81</v>
      </c>
      <c r="AD841" t="n">
        <v>15.810000000000002</v>
      </c>
      <c r="AE841" t="n">
        <v>0.010000000000019327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0.009999999999999787</v>
      </c>
      <c r="AL841" t="inlineStr">
        <is>
          <t>unreconciled</t>
        </is>
      </c>
      <c r="AM841" t="inlineStr">
        <is>
          <t>Order Amount Mismatch (POS&gt;3PO)</t>
        </is>
      </c>
      <c r="AN841" t="n">
        <v>15.81</v>
      </c>
      <c r="AO841" t="n">
        <f>ROUND(P841*100/H841,2)</f>
        <v>0.0</v>
      </c>
      <c r="AP841" t="n">
        <f>ROUND(Q841*100/I841,2)</f>
        <v>0.0</v>
      </c>
      <c r="AQ841"/>
      <c r="AR841"/>
      <c r="AS841" t="n">
        <v>0.0</v>
      </c>
    </row>
    <row r="842">
      <c r="A842" s="1" t="n">
        <v>45234.0</v>
      </c>
      <c r="B842" s="2" t="n">
        <v>45235.01684027778</v>
      </c>
      <c r="C842" t="inlineStr">
        <is>
          <t>3140094012085895</t>
        </is>
      </c>
      <c r="D842" t="inlineStr">
        <is>
          <t>POS0012</t>
        </is>
      </c>
      <c r="E842" t="inlineStr">
        <is>
          <t>10</t>
        </is>
      </c>
      <c r="F842" t="inlineStr">
        <is>
          <t>0094</t>
        </is>
      </c>
      <c r="G842" t="inlineStr">
        <is>
          <t>5310618425</t>
        </is>
      </c>
      <c r="H842" t="n">
        <v>257.0</v>
      </c>
      <c r="I842" t="n">
        <v>244.76</v>
      </c>
      <c r="J842" t="n">
        <v>207.62</v>
      </c>
      <c r="K842" t="inlineStr">
        <is>
          <t>sale</t>
        </is>
      </c>
      <c r="L842" t="inlineStr">
        <is>
          <t/>
        </is>
      </c>
      <c r="M842" t="inlineStr">
        <is>
          <t/>
        </is>
      </c>
      <c r="N842" t="n">
        <v>0.0</v>
      </c>
      <c r="O842" t="n">
        <v>0.0</v>
      </c>
      <c r="P842" t="n">
        <v>194.43</v>
      </c>
      <c r="Q842" t="n">
        <v>194.42</v>
      </c>
      <c r="R842" t="n">
        <v>37.14</v>
      </c>
      <c r="S842" t="n">
        <v>37.14</v>
      </c>
      <c r="T842" t="n">
        <v>2.45</v>
      </c>
      <c r="U842" t="n">
        <v>2.45</v>
      </c>
      <c r="V842" t="n">
        <v>37.37</v>
      </c>
      <c r="W842" t="n">
        <v>37.37</v>
      </c>
      <c r="X842" t="n">
        <v>3.21</v>
      </c>
      <c r="Y842" t="n">
        <v>3.21</v>
      </c>
      <c r="Z842" t="n">
        <v>7.3</v>
      </c>
      <c r="AA842" t="n">
        <v>7.31</v>
      </c>
      <c r="AB842" t="n">
        <v>12.24</v>
      </c>
      <c r="AC842" t="n">
        <v>12.24</v>
      </c>
      <c r="AD842" t="n">
        <v>12.240000000000009</v>
      </c>
      <c r="AE842" t="n">
        <v>0.010000000000019327</v>
      </c>
      <c r="AF842" t="n">
        <v>0.0</v>
      </c>
      <c r="AG842" t="n">
        <v>0.0</v>
      </c>
      <c r="AH842" t="n">
        <v>0.0</v>
      </c>
      <c r="AI842" t="n">
        <v>0.0</v>
      </c>
      <c r="AJ842" t="n">
        <v>-0.009999999999999787</v>
      </c>
      <c r="AK842" t="n">
        <v>0.0</v>
      </c>
      <c r="AL842" t="inlineStr">
        <is>
          <t>unreconciled</t>
        </is>
      </c>
      <c r="AM842" t="inlineStr">
        <is>
          <t>Order Amount Mismatch (POS&gt;3PO)</t>
        </is>
      </c>
      <c r="AN842" t="n">
        <v>12.24</v>
      </c>
      <c r="AO842" t="n">
        <f>ROUND(P842*100/H842,2)</f>
        <v>0.0</v>
      </c>
      <c r="AP842" t="n">
        <f>ROUND(Q842*100/I842,2)</f>
        <v>0.0</v>
      </c>
      <c r="AQ842"/>
      <c r="AR842"/>
      <c r="AS842" t="n">
        <v>0.0</v>
      </c>
    </row>
    <row r="843">
      <c r="A843" s="1" t="n">
        <v>45232.0</v>
      </c>
      <c r="B843" s="2" t="n">
        <v>45232.979467592595</v>
      </c>
      <c r="C843" t="inlineStr">
        <is>
          <t>3140023012059123</t>
        </is>
      </c>
      <c r="D843" t="inlineStr">
        <is>
          <t>POS0012</t>
        </is>
      </c>
      <c r="E843" t="inlineStr">
        <is>
          <t>16</t>
        </is>
      </c>
      <c r="F843" t="inlineStr">
        <is>
          <t>0023</t>
        </is>
      </c>
      <c r="G843" t="inlineStr">
        <is>
          <t>5310619119</t>
        </is>
      </c>
      <c r="H843" t="n">
        <v>501.0</v>
      </c>
      <c r="I843" t="n">
        <v>477.14</v>
      </c>
      <c r="J843" t="n">
        <v>440.0</v>
      </c>
      <c r="K843" t="inlineStr">
        <is>
          <t>sale</t>
        </is>
      </c>
      <c r="L843" t="inlineStr">
        <is>
          <t/>
        </is>
      </c>
      <c r="M843" t="inlineStr">
        <is>
          <t/>
        </is>
      </c>
      <c r="N843" t="n">
        <v>0.0</v>
      </c>
      <c r="O843" t="n">
        <v>0.0</v>
      </c>
      <c r="P843" t="n">
        <v>371.53</v>
      </c>
      <c r="Q843" t="n">
        <v>371.52</v>
      </c>
      <c r="R843" t="n">
        <v>37.14</v>
      </c>
      <c r="S843" t="n">
        <v>37.14</v>
      </c>
      <c r="T843" t="n">
        <v>4.77</v>
      </c>
      <c r="U843" t="n">
        <v>4.77</v>
      </c>
      <c r="V843" t="n">
        <v>79.2</v>
      </c>
      <c r="W843" t="n">
        <v>79.2</v>
      </c>
      <c r="X843" t="n">
        <v>6.26</v>
      </c>
      <c r="Y843" t="n">
        <v>6.26</v>
      </c>
      <c r="Z843" t="n">
        <v>15.38</v>
      </c>
      <c r="AA843" t="n">
        <v>15.39</v>
      </c>
      <c r="AB843" t="n">
        <v>23.86</v>
      </c>
      <c r="AC843" t="n">
        <v>23.86</v>
      </c>
      <c r="AD843" t="n">
        <v>23.860000000000014</v>
      </c>
      <c r="AE843" t="n">
        <v>0.009999999999990905</v>
      </c>
      <c r="AF843" t="n">
        <v>0.0</v>
      </c>
      <c r="AG843" t="n">
        <v>0.0</v>
      </c>
      <c r="AH843" t="n">
        <v>0.0</v>
      </c>
      <c r="AI843" t="n">
        <v>0.0</v>
      </c>
      <c r="AJ843" t="n">
        <v>-0.009999999999999787</v>
      </c>
      <c r="AK843" t="n">
        <v>0.0</v>
      </c>
      <c r="AL843" t="inlineStr">
        <is>
          <t>unreconciled</t>
        </is>
      </c>
      <c r="AM843" t="inlineStr">
        <is>
          <t>Order Amount Mismatch (POS&gt;3PO)</t>
        </is>
      </c>
      <c r="AN843" t="n">
        <v>23.86</v>
      </c>
      <c r="AO843" t="n">
        <f>ROUND(P843*100/H843,2)</f>
        <v>0.0</v>
      </c>
      <c r="AP843" t="n">
        <f>ROUND(Q843*100/I843,2)</f>
        <v>0.0</v>
      </c>
      <c r="AQ843"/>
      <c r="AR843"/>
      <c r="AS843" t="n">
        <v>0.0</v>
      </c>
    </row>
    <row r="844">
      <c r="A844" s="1" t="n">
        <v>45234.0</v>
      </c>
      <c r="B844" s="2" t="n">
        <v>45235.00210648148</v>
      </c>
      <c r="C844" t="inlineStr">
        <is>
          <t>3140023012059707</t>
        </is>
      </c>
      <c r="D844" t="inlineStr">
        <is>
          <t>POS0012</t>
        </is>
      </c>
      <c r="E844" t="inlineStr">
        <is>
          <t>99</t>
        </is>
      </c>
      <c r="F844" t="inlineStr">
        <is>
          <t>0023</t>
        </is>
      </c>
      <c r="G844" t="inlineStr">
        <is>
          <t>5310627262</t>
        </is>
      </c>
      <c r="H844" t="n">
        <v>285.0</v>
      </c>
      <c r="I844" t="n">
        <v>271.43</v>
      </c>
      <c r="J844" t="n">
        <v>234.29</v>
      </c>
      <c r="K844" t="inlineStr">
        <is>
          <t>sale</t>
        </is>
      </c>
      <c r="L844" t="inlineStr">
        <is>
          <t/>
        </is>
      </c>
      <c r="M844" t="inlineStr">
        <is>
          <t/>
        </is>
      </c>
      <c r="N844" t="n">
        <v>0.0</v>
      </c>
      <c r="O844" t="n">
        <v>0.0</v>
      </c>
      <c r="P844" t="n">
        <v>214.76</v>
      </c>
      <c r="Q844" t="n">
        <v>214.75</v>
      </c>
      <c r="R844" t="n">
        <v>37.14</v>
      </c>
      <c r="S844" t="n">
        <v>37.14</v>
      </c>
      <c r="T844" t="n">
        <v>2.71</v>
      </c>
      <c r="U844" t="n">
        <v>2.71</v>
      </c>
      <c r="V844" t="n">
        <v>42.17</v>
      </c>
      <c r="W844" t="n">
        <v>42.17</v>
      </c>
      <c r="X844" t="n">
        <v>3.56</v>
      </c>
      <c r="Y844" t="n">
        <v>3.56</v>
      </c>
      <c r="Z844" t="n">
        <v>8.23</v>
      </c>
      <c r="AA844" t="n">
        <v>8.23</v>
      </c>
      <c r="AB844" t="n">
        <v>13.58</v>
      </c>
      <c r="AC844" t="n">
        <v>13.57</v>
      </c>
      <c r="AD844" t="n">
        <v>13.569999999999993</v>
      </c>
      <c r="AE844" t="n">
        <v>0.009999999999990905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0.009999999999999787</v>
      </c>
      <c r="AL844" t="inlineStr">
        <is>
          <t>unreconciled</t>
        </is>
      </c>
      <c r="AM844" t="inlineStr">
        <is>
          <t>Order Amount Mismatch (POS&gt;3PO)</t>
        </is>
      </c>
      <c r="AN844" t="n">
        <v>13.57</v>
      </c>
      <c r="AO844" t="n">
        <f>ROUND(P844*100/H844,2)</f>
        <v>0.0</v>
      </c>
      <c r="AP844" t="n">
        <f>ROUND(Q844*100/I844,2)</f>
        <v>0.0</v>
      </c>
      <c r="AQ844"/>
      <c r="AR844"/>
      <c r="AS844" t="n">
        <v>0.0</v>
      </c>
    </row>
    <row r="845">
      <c r="A845" s="1" t="n">
        <v>45232.0</v>
      </c>
      <c r="B845" s="2" t="n">
        <v>45232.740439814814</v>
      </c>
      <c r="C845" t="inlineStr">
        <is>
          <t>3140023012059001</t>
        </is>
      </c>
      <c r="D845" t="inlineStr">
        <is>
          <t>POS0012</t>
        </is>
      </c>
      <c r="E845" t="inlineStr">
        <is>
          <t>95</t>
        </is>
      </c>
      <c r="F845" t="inlineStr">
        <is>
          <t>0023</t>
        </is>
      </c>
      <c r="G845" t="inlineStr">
        <is>
          <t>5310631415</t>
        </is>
      </c>
      <c r="H845" t="n">
        <v>267.0</v>
      </c>
      <c r="I845" t="n">
        <v>254.28</v>
      </c>
      <c r="J845" t="n">
        <v>217.14</v>
      </c>
      <c r="K845" t="inlineStr">
        <is>
          <t>sale</t>
        </is>
      </c>
      <c r="L845" t="inlineStr">
        <is>
          <t/>
        </is>
      </c>
      <c r="M845" t="inlineStr">
        <is>
          <t/>
        </is>
      </c>
      <c r="N845" t="n">
        <v>0.0</v>
      </c>
      <c r="O845" t="n">
        <v>0.0</v>
      </c>
      <c r="P845" t="n">
        <v>201.67</v>
      </c>
      <c r="Q845" t="n">
        <v>201.67</v>
      </c>
      <c r="R845" t="n">
        <v>37.14</v>
      </c>
      <c r="S845" t="n">
        <v>37.14</v>
      </c>
      <c r="T845" t="n">
        <v>2.54</v>
      </c>
      <c r="U845" t="n">
        <v>2.54</v>
      </c>
      <c r="V845" t="n">
        <v>39.09</v>
      </c>
      <c r="W845" t="n">
        <v>39.09</v>
      </c>
      <c r="X845" t="n">
        <v>3.34</v>
      </c>
      <c r="Y845" t="n">
        <v>3.34</v>
      </c>
      <c r="Z845" t="n">
        <v>7.64</v>
      </c>
      <c r="AA845" t="n">
        <v>7.64</v>
      </c>
      <c r="AB845" t="n">
        <v>12.72</v>
      </c>
      <c r="AC845" t="n">
        <v>12.72</v>
      </c>
      <c r="AD845" t="n">
        <v>12.719999999999999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inlineStr">
        <is>
          <t>unreconciled</t>
        </is>
      </c>
      <c r="AM845" t="inlineStr">
        <is>
          <t>Order Amount Mismatch (POS&gt;3PO)</t>
        </is>
      </c>
      <c r="AN845" t="n">
        <v>12.72</v>
      </c>
      <c r="AO845" t="n">
        <f>ROUND(P845*100/H845,2)</f>
        <v>0.0</v>
      </c>
      <c r="AP845" t="n">
        <f>ROUND(Q845*100/I845,2)</f>
        <v>0.0</v>
      </c>
      <c r="AQ845"/>
      <c r="AR845"/>
      <c r="AS845" t="n">
        <v>0.0</v>
      </c>
    </row>
    <row r="846">
      <c r="A846" s="1" t="n">
        <v>45232.0</v>
      </c>
      <c r="B846" s="2" t="n">
        <v>45232.69420138889</v>
      </c>
      <c r="C846" t="inlineStr">
        <is>
          <t>3140094012084786</t>
        </is>
      </c>
      <c r="D846" t="inlineStr">
        <is>
          <t>POS0012</t>
        </is>
      </c>
      <c r="E846" t="inlineStr">
        <is>
          <t>01</t>
        </is>
      </c>
      <c r="F846" t="inlineStr">
        <is>
          <t>0094</t>
        </is>
      </c>
      <c r="G846" t="inlineStr">
        <is>
          <t>5310644129</t>
        </is>
      </c>
      <c r="H846" t="n">
        <v>150.0</v>
      </c>
      <c r="I846" t="n">
        <v>142.85</v>
      </c>
      <c r="J846" t="n">
        <v>105.71</v>
      </c>
      <c r="K846" t="inlineStr">
        <is>
          <t>sale</t>
        </is>
      </c>
      <c r="L846" t="inlineStr">
        <is>
          <t/>
        </is>
      </c>
      <c r="M846" t="inlineStr">
        <is>
          <t/>
        </is>
      </c>
      <c r="N846" t="n">
        <v>0.0</v>
      </c>
      <c r="O846" t="n">
        <v>0.0</v>
      </c>
      <c r="P846" t="n">
        <v>116.76</v>
      </c>
      <c r="Q846" t="n">
        <v>116.75</v>
      </c>
      <c r="R846" t="n">
        <v>37.14</v>
      </c>
      <c r="S846" t="n">
        <v>37.14</v>
      </c>
      <c r="T846" t="n">
        <v>1.43</v>
      </c>
      <c r="U846" t="n">
        <v>1.43</v>
      </c>
      <c r="V846" t="n">
        <v>19.03</v>
      </c>
      <c r="W846" t="n">
        <v>19.03</v>
      </c>
      <c r="X846" t="n">
        <v>1.87</v>
      </c>
      <c r="Y846" t="n">
        <v>1.87</v>
      </c>
      <c r="Z846" t="n">
        <v>3.76</v>
      </c>
      <c r="AA846" t="n">
        <v>3.77</v>
      </c>
      <c r="AB846" t="n">
        <v>7.14</v>
      </c>
      <c r="AC846" t="n">
        <v>7.14</v>
      </c>
      <c r="AD846" t="n">
        <v>7.150000000000006</v>
      </c>
      <c r="AE846" t="n">
        <v>0.010000000000005116</v>
      </c>
      <c r="AF846" t="n">
        <v>0.0</v>
      </c>
      <c r="AG846" t="n">
        <v>0.0</v>
      </c>
      <c r="AH846" t="n">
        <v>0.0</v>
      </c>
      <c r="AI846" t="n">
        <v>0.0</v>
      </c>
      <c r="AJ846" t="n">
        <v>-0.010000000000000231</v>
      </c>
      <c r="AK846" t="n">
        <v>0.0</v>
      </c>
      <c r="AL846" t="inlineStr">
        <is>
          <t>unreconciled</t>
        </is>
      </c>
      <c r="AM846" t="inlineStr">
        <is>
          <t>Order Amount Mismatch (POS&gt;3PO)</t>
        </is>
      </c>
      <c r="AN846" t="n">
        <v>7.15</v>
      </c>
      <c r="AO846" t="n">
        <f>ROUND(P846*100/H846,2)</f>
        <v>0.0</v>
      </c>
      <c r="AP846" t="n">
        <f>ROUND(Q846*100/I846,2)</f>
        <v>0.0</v>
      </c>
      <c r="AQ846"/>
      <c r="AR846"/>
      <c r="AS846" t="n">
        <v>0.0</v>
      </c>
    </row>
    <row r="847">
      <c r="A847" s="1" t="n">
        <v>45233.0</v>
      </c>
      <c r="B847" s="2" t="n">
        <v>45233.985127314816</v>
      </c>
      <c r="C847" t="inlineStr">
        <is>
          <t>3140094012085393</t>
        </is>
      </c>
      <c r="D847" t="inlineStr">
        <is>
          <t>POS0012</t>
        </is>
      </c>
      <c r="E847" t="inlineStr">
        <is>
          <t>08</t>
        </is>
      </c>
      <c r="F847" t="inlineStr">
        <is>
          <t>0094</t>
        </is>
      </c>
      <c r="G847" t="inlineStr">
        <is>
          <t>5310654571</t>
        </is>
      </c>
      <c r="H847" t="n">
        <v>316.0</v>
      </c>
      <c r="I847" t="n">
        <v>300.95</v>
      </c>
      <c r="J847" t="n">
        <v>263.81</v>
      </c>
      <c r="K847" t="inlineStr">
        <is>
          <t>sale</t>
        </is>
      </c>
      <c r="L847" t="inlineStr">
        <is>
          <t/>
        </is>
      </c>
      <c r="M847" t="inlineStr">
        <is>
          <t/>
        </is>
      </c>
      <c r="N847" t="n">
        <v>0.0</v>
      </c>
      <c r="O847" t="n">
        <v>0.0</v>
      </c>
      <c r="P847" t="n">
        <v>237.24</v>
      </c>
      <c r="Q847" t="n">
        <v>237.23</v>
      </c>
      <c r="R847" t="n">
        <v>37.14</v>
      </c>
      <c r="S847" t="n">
        <v>37.14</v>
      </c>
      <c r="T847" t="n">
        <v>3.01</v>
      </c>
      <c r="U847" t="n">
        <v>3.01</v>
      </c>
      <c r="V847" t="n">
        <v>47.49</v>
      </c>
      <c r="W847" t="n">
        <v>47.49</v>
      </c>
      <c r="X847" t="n">
        <v>3.95</v>
      </c>
      <c r="Y847" t="n">
        <v>3.95</v>
      </c>
      <c r="Z847" t="n">
        <v>9.26</v>
      </c>
      <c r="AA847" t="n">
        <v>9.26</v>
      </c>
      <c r="AB847" t="n">
        <v>15.04</v>
      </c>
      <c r="AC847" t="n">
        <v>15.05</v>
      </c>
      <c r="AD847" t="n">
        <v>15.050000000000011</v>
      </c>
      <c r="AE847" t="n">
        <v>0.010000000000019327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-0.010000000000001563</v>
      </c>
      <c r="AL847" t="inlineStr">
        <is>
          <t>unreconciled</t>
        </is>
      </c>
      <c r="AM847" t="inlineStr">
        <is>
          <t>Order Amount Mismatch (POS&gt;3PO)</t>
        </is>
      </c>
      <c r="AN847" t="n">
        <v>15.05</v>
      </c>
      <c r="AO847" t="n">
        <f>ROUND(P847*100/H847,2)</f>
        <v>0.0</v>
      </c>
      <c r="AP847" t="n">
        <f>ROUND(Q847*100/I847,2)</f>
        <v>0.0</v>
      </c>
      <c r="AQ847"/>
      <c r="AR847"/>
      <c r="AS847" t="n">
        <v>0.0</v>
      </c>
    </row>
    <row r="848">
      <c r="A848" s="1" t="n">
        <v>45232.0</v>
      </c>
      <c r="B848" s="2" t="n">
        <v>45232.64603009259</v>
      </c>
      <c r="C848" t="inlineStr">
        <is>
          <t>3140094012084755</t>
        </is>
      </c>
      <c r="D848" t="inlineStr">
        <is>
          <t>POS0012</t>
        </is>
      </c>
      <c r="E848" t="inlineStr">
        <is>
          <t>70</t>
        </is>
      </c>
      <c r="F848" t="inlineStr">
        <is>
          <t>0094</t>
        </is>
      </c>
      <c r="G848" t="inlineStr">
        <is>
          <t>5310687399</t>
        </is>
      </c>
      <c r="H848" t="n">
        <v>658.0</v>
      </c>
      <c r="I848" t="n">
        <v>626.65</v>
      </c>
      <c r="J848" t="n">
        <v>589.51</v>
      </c>
      <c r="K848" t="inlineStr">
        <is>
          <t>sale</t>
        </is>
      </c>
      <c r="L848" t="inlineStr">
        <is>
          <t/>
        </is>
      </c>
      <c r="M848" t="inlineStr">
        <is>
          <t/>
        </is>
      </c>
      <c r="N848" t="n">
        <v>0.0</v>
      </c>
      <c r="O848" t="n">
        <v>0.0</v>
      </c>
      <c r="P848" t="n">
        <v>485.47</v>
      </c>
      <c r="Q848" t="n">
        <v>485.46</v>
      </c>
      <c r="R848" t="n">
        <v>37.14</v>
      </c>
      <c r="S848" t="n">
        <v>37.14</v>
      </c>
      <c r="T848" t="n">
        <v>6.27</v>
      </c>
      <c r="U848" t="n">
        <v>6.27</v>
      </c>
      <c r="V848" t="n">
        <v>106.11</v>
      </c>
      <c r="W848" t="n">
        <v>106.11</v>
      </c>
      <c r="X848" t="n">
        <v>8.22</v>
      </c>
      <c r="Y848" t="n">
        <v>8.22</v>
      </c>
      <c r="Z848" t="n">
        <v>20.58</v>
      </c>
      <c r="AA848" t="n">
        <v>20.58</v>
      </c>
      <c r="AB848" t="n">
        <v>31.34</v>
      </c>
      <c r="AC848" t="n">
        <v>31.33</v>
      </c>
      <c r="AD848" t="n">
        <v>31.350000000000023</v>
      </c>
      <c r="AE848" t="n">
        <v>0.010000000000047748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0.010000000000001563</v>
      </c>
      <c r="AL848" t="inlineStr">
        <is>
          <t>unreconciled</t>
        </is>
      </c>
      <c r="AM848" t="inlineStr">
        <is>
          <t>Order Amount Mismatch (POS&gt;3PO)</t>
        </is>
      </c>
      <c r="AN848" t="n">
        <v>31.35</v>
      </c>
      <c r="AO848" t="n">
        <f>ROUND(P848*100/H848,2)</f>
        <v>0.0</v>
      </c>
      <c r="AP848" t="n">
        <f>ROUND(Q848*100/I848,2)</f>
        <v>0.0</v>
      </c>
      <c r="AQ848"/>
      <c r="AR848"/>
      <c r="AS848" t="n">
        <v>0.0</v>
      </c>
    </row>
    <row r="849">
      <c r="A849" s="1" t="n">
        <v>45232.0</v>
      </c>
      <c r="B849" s="2" t="n">
        <v>45232.92728009259</v>
      </c>
      <c r="C849" t="inlineStr">
        <is>
          <t>3140023012059084</t>
        </is>
      </c>
      <c r="D849" t="inlineStr">
        <is>
          <t>POS0012</t>
        </is>
      </c>
      <c r="E849" t="inlineStr">
        <is>
          <t>78</t>
        </is>
      </c>
      <c r="F849" t="inlineStr">
        <is>
          <t>0023</t>
        </is>
      </c>
      <c r="G849" t="inlineStr">
        <is>
          <t>5310689971</t>
        </is>
      </c>
      <c r="H849" t="n">
        <v>558.0</v>
      </c>
      <c r="I849" t="n">
        <v>531.43</v>
      </c>
      <c r="J849" t="n">
        <v>494.29</v>
      </c>
      <c r="K849" t="inlineStr">
        <is>
          <t>sale</t>
        </is>
      </c>
      <c r="L849" t="inlineStr">
        <is>
          <t/>
        </is>
      </c>
      <c r="M849" t="inlineStr">
        <is>
          <t/>
        </is>
      </c>
      <c r="N849" t="n">
        <v>0.0</v>
      </c>
      <c r="O849" t="n">
        <v>0.0</v>
      </c>
      <c r="P849" t="n">
        <v>412.9</v>
      </c>
      <c r="Q849" t="n">
        <v>412.89</v>
      </c>
      <c r="R849" t="n">
        <v>37.14</v>
      </c>
      <c r="S849" t="n">
        <v>37.14</v>
      </c>
      <c r="T849" t="n">
        <v>5.31</v>
      </c>
      <c r="U849" t="n">
        <v>5.31</v>
      </c>
      <c r="V849" t="n">
        <v>88.97</v>
      </c>
      <c r="W849" t="n">
        <v>88.97</v>
      </c>
      <c r="X849" t="n">
        <v>6.98</v>
      </c>
      <c r="Y849" t="n">
        <v>6.98</v>
      </c>
      <c r="Z849" t="n">
        <v>17.27</v>
      </c>
      <c r="AA849" t="n">
        <v>17.27</v>
      </c>
      <c r="AB849" t="n">
        <v>26.58</v>
      </c>
      <c r="AC849" t="n">
        <v>26.57</v>
      </c>
      <c r="AD849" t="n">
        <v>26.57000000000005</v>
      </c>
      <c r="AE849" t="n">
        <v>0.009999999999990905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0.00999999999999801</v>
      </c>
      <c r="AL849" t="inlineStr">
        <is>
          <t>unreconciled</t>
        </is>
      </c>
      <c r="AM849" t="inlineStr">
        <is>
          <t>Order Amount Mismatch (POS&gt;3PO)</t>
        </is>
      </c>
      <c r="AN849" t="n">
        <v>26.57</v>
      </c>
      <c r="AO849" t="n">
        <f>ROUND(P849*100/H849,2)</f>
        <v>0.0</v>
      </c>
      <c r="AP849" t="n">
        <f>ROUND(Q849*100/I849,2)</f>
        <v>0.0</v>
      </c>
      <c r="AQ849"/>
      <c r="AR849"/>
      <c r="AS849" t="n">
        <v>0.0</v>
      </c>
    </row>
    <row r="850">
      <c r="A850" s="1" t="n">
        <v>45234.0</v>
      </c>
      <c r="B850" s="2" t="n">
        <v>45234.69443287037</v>
      </c>
      <c r="C850" t="inlineStr">
        <is>
          <t>3140094012085583</t>
        </is>
      </c>
      <c r="D850" t="inlineStr">
        <is>
          <t>POS0012</t>
        </is>
      </c>
      <c r="E850" t="inlineStr">
        <is>
          <t>98</t>
        </is>
      </c>
      <c r="F850" t="inlineStr">
        <is>
          <t>0094</t>
        </is>
      </c>
      <c r="G850" t="inlineStr">
        <is>
          <t>5310702570</t>
        </is>
      </c>
      <c r="H850" t="n">
        <v>440.0</v>
      </c>
      <c r="I850" t="n">
        <v>419.04</v>
      </c>
      <c r="J850" t="n">
        <v>381.9</v>
      </c>
      <c r="K850" t="inlineStr">
        <is>
          <t>sale</t>
        </is>
      </c>
      <c r="L850" t="inlineStr">
        <is>
          <t/>
        </is>
      </c>
      <c r="M850" t="inlineStr">
        <is>
          <t/>
        </is>
      </c>
      <c r="N850" t="n">
        <v>0.0</v>
      </c>
      <c r="O850" t="n">
        <v>0.0</v>
      </c>
      <c r="P850" t="n">
        <v>327.25</v>
      </c>
      <c r="Q850" t="n">
        <v>327.24</v>
      </c>
      <c r="R850" t="n">
        <v>37.14</v>
      </c>
      <c r="S850" t="n">
        <v>37.14</v>
      </c>
      <c r="T850" t="n">
        <v>4.19</v>
      </c>
      <c r="U850" t="n">
        <v>4.19</v>
      </c>
      <c r="V850" t="n">
        <v>68.74</v>
      </c>
      <c r="W850" t="n">
        <v>68.74</v>
      </c>
      <c r="X850" t="n">
        <v>5.5</v>
      </c>
      <c r="Y850" t="n">
        <v>5.5</v>
      </c>
      <c r="Z850" t="n">
        <v>13.36</v>
      </c>
      <c r="AA850" t="n">
        <v>13.36</v>
      </c>
      <c r="AB850" t="n">
        <v>20.96</v>
      </c>
      <c r="AC850" t="n">
        <v>20.95</v>
      </c>
      <c r="AD850" t="n">
        <v>20.95999999999998</v>
      </c>
      <c r="AE850" t="n">
        <v>0.009999999999990905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0.010000000000001563</v>
      </c>
      <c r="AL850" t="inlineStr">
        <is>
          <t>unreconciled</t>
        </is>
      </c>
      <c r="AM850" t="inlineStr">
        <is>
          <t>Order Amount Mismatch (POS&gt;3PO)</t>
        </is>
      </c>
      <c r="AN850" t="n">
        <v>20.96</v>
      </c>
      <c r="AO850" t="n">
        <f>ROUND(P850*100/H850,2)</f>
        <v>0.0</v>
      </c>
      <c r="AP850" t="n">
        <f>ROUND(Q850*100/I850,2)</f>
        <v>0.0</v>
      </c>
      <c r="AQ850"/>
      <c r="AR850"/>
      <c r="AS850" t="n">
        <v>0.0</v>
      </c>
    </row>
    <row r="851">
      <c r="A851" s="1" t="n">
        <v>45232.0</v>
      </c>
      <c r="B851" s="2" t="n">
        <v>45232.737395833334</v>
      </c>
      <c r="C851" t="inlineStr">
        <is>
          <t>3140023012058999</t>
        </is>
      </c>
      <c r="D851" t="inlineStr">
        <is>
          <t>POS0012</t>
        </is>
      </c>
      <c r="E851" t="inlineStr">
        <is>
          <t>93</t>
        </is>
      </c>
      <c r="F851" t="inlineStr">
        <is>
          <t>0023</t>
        </is>
      </c>
      <c r="G851" t="inlineStr">
        <is>
          <t>5310712681</t>
        </is>
      </c>
      <c r="H851" t="n">
        <v>249.99999999999997</v>
      </c>
      <c r="I851" t="n">
        <v>238.09</v>
      </c>
      <c r="J851" t="n">
        <v>200.95</v>
      </c>
      <c r="K851" t="inlineStr">
        <is>
          <t>sale</t>
        </is>
      </c>
      <c r="L851" t="inlineStr">
        <is>
          <t/>
        </is>
      </c>
      <c r="M851" t="inlineStr">
        <is>
          <t/>
        </is>
      </c>
      <c r="N851" t="n">
        <v>0.0</v>
      </c>
      <c r="O851" t="n">
        <v>0.0</v>
      </c>
      <c r="P851" t="n">
        <v>189.35</v>
      </c>
      <c r="Q851" t="n">
        <v>189.34</v>
      </c>
      <c r="R851" t="n">
        <v>37.14</v>
      </c>
      <c r="S851" t="n">
        <v>37.14</v>
      </c>
      <c r="T851" t="n">
        <v>2.38</v>
      </c>
      <c r="U851" t="n">
        <v>2.38</v>
      </c>
      <c r="V851" t="n">
        <v>36.17</v>
      </c>
      <c r="W851" t="n">
        <v>36.17</v>
      </c>
      <c r="X851" t="n">
        <v>3.12</v>
      </c>
      <c r="Y851" t="n">
        <v>3.12</v>
      </c>
      <c r="Z851" t="n">
        <v>7.07</v>
      </c>
      <c r="AA851" t="n">
        <v>7.07</v>
      </c>
      <c r="AB851" t="n">
        <v>11.9</v>
      </c>
      <c r="AC851" t="n">
        <v>11.91</v>
      </c>
      <c r="AD851" t="n">
        <v>11.909999999999968</v>
      </c>
      <c r="AE851" t="n">
        <v>0.009999999999990905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-0.009999999999999787</v>
      </c>
      <c r="AL851" t="inlineStr">
        <is>
          <t>unreconciled</t>
        </is>
      </c>
      <c r="AM851" t="inlineStr">
        <is>
          <t>Order Amount Mismatch (POS&gt;3PO)</t>
        </is>
      </c>
      <c r="AN851" t="n">
        <v>11.91</v>
      </c>
      <c r="AO851" t="n">
        <f>ROUND(P851*100/H851,2)</f>
        <v>0.0</v>
      </c>
      <c r="AP851" t="n">
        <f>ROUND(Q851*100/I851,2)</f>
        <v>0.0</v>
      </c>
      <c r="AQ851"/>
      <c r="AR851"/>
      <c r="AS851" t="n">
        <v>0.0</v>
      </c>
    </row>
    <row r="852">
      <c r="A852" s="1" t="n">
        <v>45233.0</v>
      </c>
      <c r="B852" s="2" t="n">
        <v>45233.46041666667</v>
      </c>
      <c r="C852" t="inlineStr">
        <is>
          <t>3140023012059190</t>
        </is>
      </c>
      <c r="D852" t="inlineStr">
        <is>
          <t>POS0012</t>
        </is>
      </c>
      <c r="E852" t="inlineStr">
        <is>
          <t>83</t>
        </is>
      </c>
      <c r="F852" t="inlineStr">
        <is>
          <t>0023</t>
        </is>
      </c>
      <c r="G852" t="inlineStr">
        <is>
          <t>5310714431</t>
        </is>
      </c>
      <c r="H852" t="n">
        <v>496.99999999999994</v>
      </c>
      <c r="I852" t="n">
        <v>473.34</v>
      </c>
      <c r="J852" t="n">
        <v>436.2</v>
      </c>
      <c r="K852" t="inlineStr">
        <is>
          <t>sale</t>
        </is>
      </c>
      <c r="L852" t="inlineStr">
        <is>
          <t/>
        </is>
      </c>
      <c r="M852" t="inlineStr">
        <is>
          <t/>
        </is>
      </c>
      <c r="N852" t="n">
        <v>0.0</v>
      </c>
      <c r="O852" t="n">
        <v>0.0</v>
      </c>
      <c r="P852" t="n">
        <v>368.63</v>
      </c>
      <c r="Q852" t="n">
        <v>368.62</v>
      </c>
      <c r="R852" t="n">
        <v>37.14</v>
      </c>
      <c r="S852" t="n">
        <v>37.14</v>
      </c>
      <c r="T852" t="n">
        <v>4.73</v>
      </c>
      <c r="U852" t="n">
        <v>4.73</v>
      </c>
      <c r="V852" t="n">
        <v>78.52</v>
      </c>
      <c r="W852" t="n">
        <v>78.52</v>
      </c>
      <c r="X852" t="n">
        <v>6.21</v>
      </c>
      <c r="Y852" t="n">
        <v>6.21</v>
      </c>
      <c r="Z852" t="n">
        <v>15.25</v>
      </c>
      <c r="AA852" t="n">
        <v>15.25</v>
      </c>
      <c r="AB852" t="n">
        <v>23.66</v>
      </c>
      <c r="AC852" t="n">
        <v>23.67</v>
      </c>
      <c r="AD852" t="n">
        <v>23.659999999999968</v>
      </c>
      <c r="AE852" t="n">
        <v>0.009999999999990905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-0.010000000000001563</v>
      </c>
      <c r="AL852" t="inlineStr">
        <is>
          <t>unreconciled</t>
        </is>
      </c>
      <c r="AM852" t="inlineStr">
        <is>
          <t>Order Amount Mismatch (POS&gt;3PO)</t>
        </is>
      </c>
      <c r="AN852" t="n">
        <v>23.66</v>
      </c>
      <c r="AO852" t="n">
        <f>ROUND(P852*100/H852,2)</f>
        <v>0.0</v>
      </c>
      <c r="AP852" t="n">
        <f>ROUND(Q852*100/I852,2)</f>
        <v>0.0</v>
      </c>
      <c r="AQ852"/>
      <c r="AR852"/>
      <c r="AS852" t="n">
        <v>0.0</v>
      </c>
    </row>
    <row r="853">
      <c r="A853" s="1" t="n">
        <v>45236.0</v>
      </c>
      <c r="B853" s="2" t="n">
        <v>45236.61009259259</v>
      </c>
      <c r="C853" t="inlineStr">
        <is>
          <t>3140094012086485</t>
        </is>
      </c>
      <c r="D853" t="inlineStr">
        <is>
          <t>POS0012</t>
        </is>
      </c>
      <c r="E853" t="inlineStr">
        <is>
          <t>00</t>
        </is>
      </c>
      <c r="F853" t="inlineStr">
        <is>
          <t>0094</t>
        </is>
      </c>
      <c r="G853" t="inlineStr">
        <is>
          <t>5310730000</t>
        </is>
      </c>
      <c r="H853" t="n">
        <v>157.0</v>
      </c>
      <c r="I853" t="n">
        <v>149.52</v>
      </c>
      <c r="J853" t="n">
        <v>112.38</v>
      </c>
      <c r="K853" t="inlineStr">
        <is>
          <t>sale</t>
        </is>
      </c>
      <c r="L853" t="inlineStr">
        <is>
          <t/>
        </is>
      </c>
      <c r="M853" t="inlineStr">
        <is>
          <t/>
        </is>
      </c>
      <c r="N853" t="n">
        <v>0.0</v>
      </c>
      <c r="O853" t="n">
        <v>0.0</v>
      </c>
      <c r="P853" t="n">
        <v>121.84</v>
      </c>
      <c r="Q853" t="n">
        <v>121.84</v>
      </c>
      <c r="R853" t="n">
        <v>37.14</v>
      </c>
      <c r="S853" t="n">
        <v>37.14</v>
      </c>
      <c r="T853" t="n">
        <v>1.5</v>
      </c>
      <c r="U853" t="n">
        <v>1.5</v>
      </c>
      <c r="V853" t="n">
        <v>20.23</v>
      </c>
      <c r="W853" t="n">
        <v>20.23</v>
      </c>
      <c r="X853" t="n">
        <v>1.96</v>
      </c>
      <c r="Y853" t="n">
        <v>1.96</v>
      </c>
      <c r="Z853" t="n">
        <v>3.99</v>
      </c>
      <c r="AA853" t="n">
        <v>3.99</v>
      </c>
      <c r="AB853" t="n">
        <v>7.48</v>
      </c>
      <c r="AC853" t="n">
        <v>7.48</v>
      </c>
      <c r="AD853" t="n">
        <v>7.47999999999999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inlineStr">
        <is>
          <t>unreconciled</t>
        </is>
      </c>
      <c r="AM853" t="inlineStr">
        <is>
          <t>Order Amount Mismatch (POS&gt;3PO)</t>
        </is>
      </c>
      <c r="AN853" t="n">
        <v>7.48</v>
      </c>
      <c r="AO853" t="n">
        <f>ROUND(P853*100/H853,2)</f>
        <v>0.0</v>
      </c>
      <c r="AP853" t="n">
        <f>ROUND(Q853*100/I853,2)</f>
        <v>0.0</v>
      </c>
      <c r="AQ853"/>
      <c r="AR853"/>
      <c r="AS853" t="n">
        <v>0.0</v>
      </c>
    </row>
    <row r="854">
      <c r="A854" s="1" t="n">
        <v>45234.0</v>
      </c>
      <c r="B854" s="2" t="n">
        <v>45234.68409722222</v>
      </c>
      <c r="C854" t="inlineStr">
        <is>
          <t>3140094012085579</t>
        </is>
      </c>
      <c r="D854" t="inlineStr">
        <is>
          <t>POS0012</t>
        </is>
      </c>
      <c r="E854" t="inlineStr">
        <is>
          <t>94</t>
        </is>
      </c>
      <c r="F854" t="inlineStr">
        <is>
          <t>0094</t>
        </is>
      </c>
      <c r="G854" t="inlineStr">
        <is>
          <t>5310746795</t>
        </is>
      </c>
      <c r="H854" t="n">
        <v>307.0</v>
      </c>
      <c r="I854" t="n">
        <v>292.38</v>
      </c>
      <c r="J854" t="n">
        <v>255.24</v>
      </c>
      <c r="K854" t="inlineStr">
        <is>
          <t>sale</t>
        </is>
      </c>
      <c r="L854" t="inlineStr">
        <is>
          <t/>
        </is>
      </c>
      <c r="M854" t="inlineStr">
        <is>
          <t/>
        </is>
      </c>
      <c r="N854" t="n">
        <v>0.0</v>
      </c>
      <c r="O854" t="n">
        <v>0.0</v>
      </c>
      <c r="P854" t="n">
        <v>230.72</v>
      </c>
      <c r="Q854" t="n">
        <v>230.72</v>
      </c>
      <c r="R854" t="n">
        <v>37.14</v>
      </c>
      <c r="S854" t="n">
        <v>37.14</v>
      </c>
      <c r="T854" t="n">
        <v>2.92</v>
      </c>
      <c r="U854" t="n">
        <v>2.92</v>
      </c>
      <c r="V854" t="n">
        <v>45.94</v>
      </c>
      <c r="W854" t="n">
        <v>45.94</v>
      </c>
      <c r="X854" t="n">
        <v>3.84</v>
      </c>
      <c r="Y854" t="n">
        <v>3.84</v>
      </c>
      <c r="Z854" t="n">
        <v>8.96</v>
      </c>
      <c r="AA854" t="n">
        <v>8.96</v>
      </c>
      <c r="AB854" t="n">
        <v>14.62</v>
      </c>
      <c r="AC854" t="n">
        <v>14.62</v>
      </c>
      <c r="AD854" t="n">
        <v>14.620000000000005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inlineStr">
        <is>
          <t>unreconciled</t>
        </is>
      </c>
      <c r="AM854" t="inlineStr">
        <is>
          <t>Order Amount Mismatch (POS&gt;3PO)</t>
        </is>
      </c>
      <c r="AN854" t="n">
        <v>14.62</v>
      </c>
      <c r="AO854" t="n">
        <f>ROUND(P854*100/H854,2)</f>
        <v>0.0</v>
      </c>
      <c r="AP854" t="n">
        <f>ROUND(Q854*100/I854,2)</f>
        <v>0.0</v>
      </c>
      <c r="AQ854"/>
      <c r="AR854"/>
      <c r="AS854" t="n">
        <v>0.0</v>
      </c>
    </row>
    <row r="855">
      <c r="A855" s="1" t="n">
        <v>45234.0</v>
      </c>
      <c r="B855" s="2" t="n">
        <v>45235.02173611111</v>
      </c>
      <c r="C855" t="inlineStr">
        <is>
          <t>3140094012085903</t>
        </is>
      </c>
      <c r="D855" t="inlineStr">
        <is>
          <t>POS0012</t>
        </is>
      </c>
      <c r="E855" t="inlineStr">
        <is>
          <t>18</t>
        </is>
      </c>
      <c r="F855" t="inlineStr">
        <is>
          <t>0094</t>
        </is>
      </c>
      <c r="G855" t="inlineStr">
        <is>
          <t>5310764913</t>
        </is>
      </c>
      <c r="H855" t="n">
        <v>495.00000000000006</v>
      </c>
      <c r="I855" t="n">
        <v>471.42</v>
      </c>
      <c r="J855" t="n">
        <v>434.28</v>
      </c>
      <c r="K855" t="inlineStr">
        <is>
          <t>sale</t>
        </is>
      </c>
      <c r="L855" t="inlineStr">
        <is>
          <t/>
        </is>
      </c>
      <c r="M855" t="inlineStr">
        <is>
          <t/>
        </is>
      </c>
      <c r="N855" t="n">
        <v>0.0</v>
      </c>
      <c r="O855" t="n">
        <v>0.0</v>
      </c>
      <c r="P855" t="n">
        <v>367.17</v>
      </c>
      <c r="Q855" t="n">
        <v>367.16</v>
      </c>
      <c r="R855" t="n">
        <v>37.14</v>
      </c>
      <c r="S855" t="n">
        <v>37.14</v>
      </c>
      <c r="T855" t="n">
        <v>4.71</v>
      </c>
      <c r="U855" t="n">
        <v>4.71</v>
      </c>
      <c r="V855" t="n">
        <v>78.17</v>
      </c>
      <c r="W855" t="n">
        <v>78.17</v>
      </c>
      <c r="X855" t="n">
        <v>6.19</v>
      </c>
      <c r="Y855" t="n">
        <v>6.19</v>
      </c>
      <c r="Z855" t="n">
        <v>15.18</v>
      </c>
      <c r="AA855" t="n">
        <v>15.18</v>
      </c>
      <c r="AB855" t="n">
        <v>23.58</v>
      </c>
      <c r="AC855" t="n">
        <v>23.57</v>
      </c>
      <c r="AD855" t="n">
        <v>23.58000000000004</v>
      </c>
      <c r="AE855" t="n">
        <v>0.009999999999990905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0.00999999999999801</v>
      </c>
      <c r="AL855" t="inlineStr">
        <is>
          <t>unreconciled</t>
        </is>
      </c>
      <c r="AM855" t="inlineStr">
        <is>
          <t>Order Amount Mismatch (POS&gt;3PO)</t>
        </is>
      </c>
      <c r="AN855" t="n">
        <v>23.58</v>
      </c>
      <c r="AO855" t="n">
        <f>ROUND(P855*100/H855,2)</f>
        <v>0.0</v>
      </c>
      <c r="AP855" t="n">
        <f>ROUND(Q855*100/I855,2)</f>
        <v>0.0</v>
      </c>
      <c r="AQ855"/>
      <c r="AR855"/>
      <c r="AS855" t="n">
        <v>0.0</v>
      </c>
    </row>
    <row r="856">
      <c r="A856" s="1" t="n">
        <v>45232.0</v>
      </c>
      <c r="B856" s="2" t="n">
        <v>45232.86311342593</v>
      </c>
      <c r="C856" t="inlineStr">
        <is>
          <t>3140094012084895</t>
        </is>
      </c>
      <c r="D856" t="inlineStr">
        <is>
          <t>POS0012</t>
        </is>
      </c>
      <c r="E856" t="inlineStr">
        <is>
          <t>10</t>
        </is>
      </c>
      <c r="F856" t="inlineStr">
        <is>
          <t>0094</t>
        </is>
      </c>
      <c r="G856" t="inlineStr">
        <is>
          <t>5310765776</t>
        </is>
      </c>
      <c r="H856" t="n">
        <v>532.0</v>
      </c>
      <c r="I856" t="n">
        <v>506.66</v>
      </c>
      <c r="J856" t="n">
        <v>469.52</v>
      </c>
      <c r="K856" t="inlineStr">
        <is>
          <t>sale</t>
        </is>
      </c>
      <c r="L856" t="inlineStr">
        <is>
          <t/>
        </is>
      </c>
      <c r="M856" t="inlineStr">
        <is>
          <t/>
        </is>
      </c>
      <c r="N856" t="n">
        <v>0.0</v>
      </c>
      <c r="O856" t="n">
        <v>0.0</v>
      </c>
      <c r="P856" t="n">
        <v>394.02</v>
      </c>
      <c r="Q856" t="n">
        <v>394.01</v>
      </c>
      <c r="R856" t="n">
        <v>37.14</v>
      </c>
      <c r="S856" t="n">
        <v>37.14</v>
      </c>
      <c r="T856" t="n">
        <v>5.07</v>
      </c>
      <c r="U856" t="n">
        <v>5.07</v>
      </c>
      <c r="V856" t="n">
        <v>84.51</v>
      </c>
      <c r="W856" t="n">
        <v>84.51</v>
      </c>
      <c r="X856" t="n">
        <v>6.65</v>
      </c>
      <c r="Y856" t="n">
        <v>6.65</v>
      </c>
      <c r="Z856" t="n">
        <v>16.41</v>
      </c>
      <c r="AA856" t="n">
        <v>16.41</v>
      </c>
      <c r="AB856" t="n">
        <v>25.34</v>
      </c>
      <c r="AC856" t="n">
        <v>25.33</v>
      </c>
      <c r="AD856" t="n">
        <v>25.339999999999975</v>
      </c>
      <c r="AE856" t="n">
        <v>0.009999999999990905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0.010000000000001563</v>
      </c>
      <c r="AL856" t="inlineStr">
        <is>
          <t>unreconciled</t>
        </is>
      </c>
      <c r="AM856" t="inlineStr">
        <is>
          <t>Order Amount Mismatch (POS&gt;3PO)</t>
        </is>
      </c>
      <c r="AN856" t="n">
        <v>25.34</v>
      </c>
      <c r="AO856" t="n">
        <f>ROUND(P856*100/H856,2)</f>
        <v>0.0</v>
      </c>
      <c r="AP856" t="n">
        <f>ROUND(Q856*100/I856,2)</f>
        <v>0.0</v>
      </c>
      <c r="AQ856"/>
      <c r="AR856"/>
      <c r="AS856" t="n">
        <v>0.0</v>
      </c>
    </row>
    <row r="857">
      <c r="A857" s="1" t="n">
        <v>45232.0</v>
      </c>
      <c r="B857" s="2" t="n">
        <v>45232.97954861111</v>
      </c>
      <c r="C857" t="inlineStr">
        <is>
          <t>3140023012059122</t>
        </is>
      </c>
      <c r="D857" t="inlineStr">
        <is>
          <t>POS0012</t>
        </is>
      </c>
      <c r="E857" t="inlineStr">
        <is>
          <t>15</t>
        </is>
      </c>
      <c r="F857" t="inlineStr">
        <is>
          <t>0023</t>
        </is>
      </c>
      <c r="G857" t="inlineStr">
        <is>
          <t>5310770258</t>
        </is>
      </c>
      <c r="H857" t="n">
        <v>318.0</v>
      </c>
      <c r="I857" t="n">
        <v>302.86</v>
      </c>
      <c r="J857" t="n">
        <v>265.72</v>
      </c>
      <c r="K857" t="inlineStr">
        <is>
          <t>sale</t>
        </is>
      </c>
      <c r="L857" t="inlineStr">
        <is>
          <t/>
        </is>
      </c>
      <c r="M857" t="inlineStr">
        <is>
          <t/>
        </is>
      </c>
      <c r="N857" t="n">
        <v>0.0</v>
      </c>
      <c r="O857" t="n">
        <v>0.0</v>
      </c>
      <c r="P857" t="n">
        <v>238.69</v>
      </c>
      <c r="Q857" t="n">
        <v>238.67</v>
      </c>
      <c r="R857" t="n">
        <v>37.14</v>
      </c>
      <c r="S857" t="n">
        <v>37.14</v>
      </c>
      <c r="T857" t="n">
        <v>3.03</v>
      </c>
      <c r="U857" t="n">
        <v>3.03</v>
      </c>
      <c r="V857" t="n">
        <v>47.83</v>
      </c>
      <c r="W857" t="n">
        <v>47.83</v>
      </c>
      <c r="X857" t="n">
        <v>3.98</v>
      </c>
      <c r="Y857" t="n">
        <v>3.98</v>
      </c>
      <c r="Z857" t="n">
        <v>9.33</v>
      </c>
      <c r="AA857" t="n">
        <v>9.33</v>
      </c>
      <c r="AB857" t="n">
        <v>15.14</v>
      </c>
      <c r="AC857" t="n">
        <v>15.14</v>
      </c>
      <c r="AD857" t="n">
        <v>15.139999999999986</v>
      </c>
      <c r="AE857" t="n">
        <v>0.020000000000010232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inlineStr">
        <is>
          <t>unreconciled</t>
        </is>
      </c>
      <c r="AM857" t="inlineStr">
        <is>
          <t>Order Amount Mismatch (POS&gt;3PO)</t>
        </is>
      </c>
      <c r="AN857" t="n">
        <v>15.14</v>
      </c>
      <c r="AO857" t="n">
        <f>ROUND(P857*100/H857,2)</f>
        <v>0.0</v>
      </c>
      <c r="AP857" t="n">
        <f>ROUND(Q857*100/I857,2)</f>
        <v>0.0</v>
      </c>
      <c r="AQ857"/>
      <c r="AR857"/>
      <c r="AS857" t="n">
        <v>0.0</v>
      </c>
    </row>
    <row r="858">
      <c r="A858" s="1" t="n">
        <v>45233.0</v>
      </c>
      <c r="B858" s="2" t="n">
        <v>45234.01494212963</v>
      </c>
      <c r="C858" t="inlineStr">
        <is>
          <t>3140094012085420</t>
        </is>
      </c>
      <c r="D858" t="inlineStr">
        <is>
          <t>POS0012</t>
        </is>
      </c>
      <c r="E858" t="inlineStr">
        <is>
          <t>35</t>
        </is>
      </c>
      <c r="F858" t="inlineStr">
        <is>
          <t>0094</t>
        </is>
      </c>
      <c r="G858" t="inlineStr">
        <is>
          <t>5310783128</t>
        </is>
      </c>
      <c r="H858" t="n">
        <v>484.0</v>
      </c>
      <c r="I858" t="n">
        <v>460.93</v>
      </c>
      <c r="J858" t="n">
        <v>423.79</v>
      </c>
      <c r="K858" t="inlineStr">
        <is>
          <t>sale</t>
        </is>
      </c>
      <c r="L858" t="inlineStr">
        <is>
          <t/>
        </is>
      </c>
      <c r="M858" t="inlineStr">
        <is>
          <t/>
        </is>
      </c>
      <c r="N858" t="n">
        <v>0.0</v>
      </c>
      <c r="O858" t="n">
        <v>0.0</v>
      </c>
      <c r="P858" t="n">
        <v>359.17</v>
      </c>
      <c r="Q858" t="n">
        <v>359.16</v>
      </c>
      <c r="R858" t="n">
        <v>37.14</v>
      </c>
      <c r="S858" t="n">
        <v>37.14</v>
      </c>
      <c r="T858" t="n">
        <v>4.61</v>
      </c>
      <c r="U858" t="n">
        <v>4.61</v>
      </c>
      <c r="V858" t="n">
        <v>76.28</v>
      </c>
      <c r="W858" t="n">
        <v>76.28</v>
      </c>
      <c r="X858" t="n">
        <v>6.05</v>
      </c>
      <c r="Y858" t="n">
        <v>6.05</v>
      </c>
      <c r="Z858" t="n">
        <v>14.82</v>
      </c>
      <c r="AA858" t="n">
        <v>14.82</v>
      </c>
      <c r="AB858" t="n">
        <v>23.04</v>
      </c>
      <c r="AC858" t="n">
        <v>23.05</v>
      </c>
      <c r="AD858" t="n">
        <v>23.069999999999993</v>
      </c>
      <c r="AE858" t="n">
        <v>0.009999999999990905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-0.010000000000001563</v>
      </c>
      <c r="AL858" t="inlineStr">
        <is>
          <t>unreconciled</t>
        </is>
      </c>
      <c r="AM858" t="inlineStr">
        <is>
          <t>Order Amount Mismatch (POS&gt;3PO)</t>
        </is>
      </c>
      <c r="AN858" t="n">
        <v>23.07</v>
      </c>
      <c r="AO858" t="n">
        <f>ROUND(P858*100/H858,2)</f>
        <v>0.0</v>
      </c>
      <c r="AP858" t="n">
        <f>ROUND(Q858*100/I858,2)</f>
        <v>0.0</v>
      </c>
      <c r="AQ858"/>
      <c r="AR858"/>
      <c r="AS858" t="n">
        <v>0.0</v>
      </c>
    </row>
    <row r="859">
      <c r="A859" s="1" t="n">
        <v>45235.0</v>
      </c>
      <c r="B859" s="2" t="n">
        <v>45235.74659722222</v>
      </c>
      <c r="C859" t="inlineStr">
        <is>
          <t>3140094012086137</t>
        </is>
      </c>
      <c r="D859" t="inlineStr">
        <is>
          <t>POS0012</t>
        </is>
      </c>
      <c r="E859" t="inlineStr">
        <is>
          <t>52</t>
        </is>
      </c>
      <c r="F859" t="inlineStr">
        <is>
          <t>0094</t>
        </is>
      </c>
      <c r="G859" t="inlineStr">
        <is>
          <t>5310791292</t>
        </is>
      </c>
      <c r="H859" t="n">
        <v>98.0</v>
      </c>
      <c r="I859" t="n">
        <v>93.33</v>
      </c>
      <c r="J859" t="n">
        <v>56.19</v>
      </c>
      <c r="K859" t="inlineStr">
        <is>
          <t>sale</t>
        </is>
      </c>
      <c r="L859" t="inlineStr">
        <is>
          <t/>
        </is>
      </c>
      <c r="M859" t="inlineStr">
        <is>
          <t/>
        </is>
      </c>
      <c r="N859" t="n">
        <v>0.0</v>
      </c>
      <c r="O859" t="n">
        <v>0.0</v>
      </c>
      <c r="P859" t="n">
        <v>79.02</v>
      </c>
      <c r="Q859" t="n">
        <v>79.02</v>
      </c>
      <c r="R859" t="n">
        <v>37.14</v>
      </c>
      <c r="S859" t="n">
        <v>37.14</v>
      </c>
      <c r="T859" t="n">
        <v>0.93</v>
      </c>
      <c r="U859" t="n">
        <v>0.93</v>
      </c>
      <c r="V859" t="n">
        <v>10.11</v>
      </c>
      <c r="W859" t="n">
        <v>10.11</v>
      </c>
      <c r="X859" t="n">
        <v>1.23</v>
      </c>
      <c r="Y859" t="n">
        <v>1.22</v>
      </c>
      <c r="Z859" t="n">
        <v>2.04</v>
      </c>
      <c r="AA859" t="n">
        <v>2.04</v>
      </c>
      <c r="AB859" t="n">
        <v>4.66</v>
      </c>
      <c r="AC859" t="n">
        <v>4.67</v>
      </c>
      <c r="AD859" t="n">
        <v>4.670000000000002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0.010000000000000009</v>
      </c>
      <c r="AJ859" t="n">
        <v>0.0</v>
      </c>
      <c r="AK859" t="n">
        <v>-0.009999999999999787</v>
      </c>
      <c r="AL859" t="inlineStr">
        <is>
          <t>unreconciled</t>
        </is>
      </c>
      <c r="AM859" t="inlineStr">
        <is>
          <t>Order Amount Mismatch (POS&gt;3PO)</t>
        </is>
      </c>
      <c r="AN859" t="n">
        <v>4.67</v>
      </c>
      <c r="AO859" t="n">
        <f>ROUND(P859*100/H859,2)</f>
        <v>0.0</v>
      </c>
      <c r="AP859" t="n">
        <f>ROUND(Q859*100/I859,2)</f>
        <v>0.0</v>
      </c>
      <c r="AQ859"/>
      <c r="AR859"/>
      <c r="AS859" t="n">
        <v>0.0</v>
      </c>
    </row>
    <row r="860">
      <c r="A860" s="1" t="n">
        <v>45232.0</v>
      </c>
      <c r="B860" s="2" t="n">
        <v>45232.65803240741</v>
      </c>
      <c r="C860" t="inlineStr">
        <is>
          <t>3140094012084764</t>
        </is>
      </c>
      <c r="D860" t="inlineStr">
        <is>
          <t>POS0012</t>
        </is>
      </c>
      <c r="E860" t="inlineStr">
        <is>
          <t>79</t>
        </is>
      </c>
      <c r="F860" t="inlineStr">
        <is>
          <t>0094</t>
        </is>
      </c>
      <c r="G860" t="inlineStr">
        <is>
          <t>5310794928</t>
        </is>
      </c>
      <c r="H860" t="n">
        <v>4714.0</v>
      </c>
      <c r="I860" t="n">
        <v>4489.44</v>
      </c>
      <c r="J860" t="n">
        <v>4452.3</v>
      </c>
      <c r="K860" t="inlineStr">
        <is>
          <t>sale</t>
        </is>
      </c>
      <c r="L860" t="inlineStr">
        <is>
          <t/>
        </is>
      </c>
      <c r="M860" t="inlineStr">
        <is>
          <t/>
        </is>
      </c>
      <c r="N860" t="n">
        <v>0.0</v>
      </c>
      <c r="O860" t="n">
        <v>0.0</v>
      </c>
      <c r="P860" t="n">
        <v>3429.36</v>
      </c>
      <c r="Q860" t="n">
        <v>3429.35</v>
      </c>
      <c r="R860" t="n">
        <v>37.14</v>
      </c>
      <c r="S860" t="n">
        <v>37.14</v>
      </c>
      <c r="T860" t="n">
        <v>44.89</v>
      </c>
      <c r="U860" t="n">
        <v>44.89</v>
      </c>
      <c r="V860" t="n">
        <v>801.41</v>
      </c>
      <c r="W860" t="n">
        <v>801.41</v>
      </c>
      <c r="X860" t="n">
        <v>58.92</v>
      </c>
      <c r="Y860" t="n">
        <v>58.92</v>
      </c>
      <c r="Z860" t="n">
        <v>154.86</v>
      </c>
      <c r="AA860" t="n">
        <v>154.86</v>
      </c>
      <c r="AB860" t="n">
        <v>224.48</v>
      </c>
      <c r="AC860" t="n">
        <v>224.47</v>
      </c>
      <c r="AD860" t="n">
        <v>224.5600000000004</v>
      </c>
      <c r="AE860" t="n">
        <v>0.010000000000218279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0.009999999999990905</v>
      </c>
      <c r="AL860" t="inlineStr">
        <is>
          <t>unreconciled</t>
        </is>
      </c>
      <c r="AM860" t="inlineStr">
        <is>
          <t>Order Amount Mismatch (POS&gt;3PO)</t>
        </is>
      </c>
      <c r="AN860" t="n">
        <v>224.56</v>
      </c>
      <c r="AO860" t="n">
        <f>ROUND(P860*100/H860,2)</f>
        <v>0.0</v>
      </c>
      <c r="AP860" t="n">
        <f>ROUND(Q860*100/I860,2)</f>
        <v>0.0</v>
      </c>
      <c r="AQ860"/>
      <c r="AR860"/>
      <c r="AS860" t="n">
        <v>0.0</v>
      </c>
    </row>
    <row r="861">
      <c r="A861" s="1" t="n">
        <v>45234.0</v>
      </c>
      <c r="B861" s="2" t="n">
        <v>45234.96244212963</v>
      </c>
      <c r="C861" t="inlineStr">
        <is>
          <t>3140094012085839</t>
        </is>
      </c>
      <c r="D861" t="inlineStr">
        <is>
          <t>POS0012</t>
        </is>
      </c>
      <c r="E861" t="inlineStr">
        <is>
          <t>54</t>
        </is>
      </c>
      <c r="F861" t="inlineStr">
        <is>
          <t>0094</t>
        </is>
      </c>
      <c r="G861" t="inlineStr">
        <is>
          <t>5310804463</t>
        </is>
      </c>
      <c r="H861" t="n">
        <v>274.0</v>
      </c>
      <c r="I861" t="n">
        <v>260.95</v>
      </c>
      <c r="J861" t="n">
        <v>223.81</v>
      </c>
      <c r="K861" t="inlineStr">
        <is>
          <t>sale</t>
        </is>
      </c>
      <c r="L861" t="inlineStr">
        <is>
          <t/>
        </is>
      </c>
      <c r="M861" t="inlineStr">
        <is>
          <t/>
        </is>
      </c>
      <c r="N861" t="n">
        <v>0.0</v>
      </c>
      <c r="O861" t="n">
        <v>0.0</v>
      </c>
      <c r="P861" t="n">
        <v>206.76</v>
      </c>
      <c r="Q861" t="n">
        <v>206.75</v>
      </c>
      <c r="R861" t="n">
        <v>37.14</v>
      </c>
      <c r="S861" t="n">
        <v>37.14</v>
      </c>
      <c r="T861" t="n">
        <v>2.61</v>
      </c>
      <c r="U861" t="n">
        <v>2.61</v>
      </c>
      <c r="V861" t="n">
        <v>40.29</v>
      </c>
      <c r="W861" t="n">
        <v>40.29</v>
      </c>
      <c r="X861" t="n">
        <v>3.42</v>
      </c>
      <c r="Y861" t="n">
        <v>3.42</v>
      </c>
      <c r="Z861" t="n">
        <v>7.87</v>
      </c>
      <c r="AA861" t="n">
        <v>7.87</v>
      </c>
      <c r="AB861" t="n">
        <v>13.04</v>
      </c>
      <c r="AC861" t="n">
        <v>13.05</v>
      </c>
      <c r="AD861" t="n">
        <v>13.050000000000011</v>
      </c>
      <c r="AE861" t="n">
        <v>0.009999999999990905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-0.010000000000001563</v>
      </c>
      <c r="AL861" t="inlineStr">
        <is>
          <t>unreconciled</t>
        </is>
      </c>
      <c r="AM861" t="inlineStr">
        <is>
          <t>Order Amount Mismatch (POS&gt;3PO)</t>
        </is>
      </c>
      <c r="AN861" t="n">
        <v>13.05</v>
      </c>
      <c r="AO861" t="n">
        <f>ROUND(P861*100/H861,2)</f>
        <v>0.0</v>
      </c>
      <c r="AP861" t="n">
        <f>ROUND(Q861*100/I861,2)</f>
        <v>0.0</v>
      </c>
      <c r="AQ861"/>
      <c r="AR861"/>
      <c r="AS861" t="n">
        <v>0.0</v>
      </c>
    </row>
    <row r="862">
      <c r="A862" s="1" t="n">
        <v>45232.0</v>
      </c>
      <c r="B862" s="2" t="n">
        <v>45232.991261574076</v>
      </c>
      <c r="C862" t="inlineStr">
        <is>
          <t>3140094012085004</t>
        </is>
      </c>
      <c r="D862" t="inlineStr">
        <is>
          <t>POS0012</t>
        </is>
      </c>
      <c r="E862" t="inlineStr">
        <is>
          <t>19</t>
        </is>
      </c>
      <c r="F862" t="inlineStr">
        <is>
          <t>0094</t>
        </is>
      </c>
      <c r="G862" t="inlineStr">
        <is>
          <t>5310819423</t>
        </is>
      </c>
      <c r="H862" t="n">
        <v>244.0</v>
      </c>
      <c r="I862" t="n">
        <v>232.38</v>
      </c>
      <c r="J862" t="n">
        <v>195.24</v>
      </c>
      <c r="K862" t="inlineStr">
        <is>
          <t>sale</t>
        </is>
      </c>
      <c r="L862" t="inlineStr">
        <is>
          <t/>
        </is>
      </c>
      <c r="M862" t="inlineStr">
        <is>
          <t/>
        </is>
      </c>
      <c r="N862" t="n">
        <v>0.0</v>
      </c>
      <c r="O862" t="n">
        <v>0.0</v>
      </c>
      <c r="P862" t="n">
        <v>185.0</v>
      </c>
      <c r="Q862" t="n">
        <v>184.99</v>
      </c>
      <c r="R862" t="n">
        <v>37.14</v>
      </c>
      <c r="S862" t="n">
        <v>37.14</v>
      </c>
      <c r="T862" t="n">
        <v>2.32</v>
      </c>
      <c r="U862" t="n">
        <v>2.32</v>
      </c>
      <c r="V862" t="n">
        <v>35.14</v>
      </c>
      <c r="W862" t="n">
        <v>35.14</v>
      </c>
      <c r="X862" t="n">
        <v>3.05</v>
      </c>
      <c r="Y862" t="n">
        <v>3.05</v>
      </c>
      <c r="Z862" t="n">
        <v>6.87</v>
      </c>
      <c r="AA862" t="n">
        <v>6.88</v>
      </c>
      <c r="AB862" t="n">
        <v>11.62</v>
      </c>
      <c r="AC862" t="n">
        <v>11.62</v>
      </c>
      <c r="AD862" t="n">
        <v>11.620000000000005</v>
      </c>
      <c r="AE862" t="n">
        <v>0.009999999999990905</v>
      </c>
      <c r="AF862" t="n">
        <v>0.0</v>
      </c>
      <c r="AG862" t="n">
        <v>0.0</v>
      </c>
      <c r="AH862" t="n">
        <v>0.0</v>
      </c>
      <c r="AI862" t="n">
        <v>0.0</v>
      </c>
      <c r="AJ862" t="n">
        <v>-0.009999999999999787</v>
      </c>
      <c r="AK862" t="n">
        <v>0.0</v>
      </c>
      <c r="AL862" t="inlineStr">
        <is>
          <t>unreconciled</t>
        </is>
      </c>
      <c r="AM862" t="inlineStr">
        <is>
          <t>Order Amount Mismatch (POS&gt;3PO)</t>
        </is>
      </c>
      <c r="AN862" t="n">
        <v>11.62</v>
      </c>
      <c r="AO862" t="n">
        <f>ROUND(P862*100/H862,2)</f>
        <v>0.0</v>
      </c>
      <c r="AP862" t="n">
        <f>ROUND(Q862*100/I862,2)</f>
        <v>0.0</v>
      </c>
      <c r="AQ862"/>
      <c r="AR862"/>
      <c r="AS862" t="n">
        <v>0.0</v>
      </c>
    </row>
    <row r="863">
      <c r="A863" s="1" t="n">
        <v>45235.0</v>
      </c>
      <c r="B863" s="2" t="n">
        <v>45235.63554398148</v>
      </c>
      <c r="C863" t="inlineStr">
        <is>
          <t>3140094012086046</t>
        </is>
      </c>
      <c r="D863" t="inlineStr">
        <is>
          <t>POS0012</t>
        </is>
      </c>
      <c r="E863" t="inlineStr">
        <is>
          <t>61</t>
        </is>
      </c>
      <c r="F863" t="inlineStr">
        <is>
          <t>0094</t>
        </is>
      </c>
      <c r="G863" t="inlineStr">
        <is>
          <t>5310820593</t>
        </is>
      </c>
      <c r="H863" t="n">
        <v>314.0</v>
      </c>
      <c r="I863" t="n">
        <v>299.04</v>
      </c>
      <c r="J863" t="n">
        <v>261.9</v>
      </c>
      <c r="K863" t="inlineStr">
        <is>
          <t>sale</t>
        </is>
      </c>
      <c r="L863" t="inlineStr">
        <is>
          <t/>
        </is>
      </c>
      <c r="M863" t="inlineStr">
        <is>
          <t/>
        </is>
      </c>
      <c r="N863" t="n">
        <v>0.0</v>
      </c>
      <c r="O863" t="n">
        <v>0.0</v>
      </c>
      <c r="P863" t="n">
        <v>235.8</v>
      </c>
      <c r="Q863" t="n">
        <v>235.78</v>
      </c>
      <c r="R863" t="n">
        <v>37.14</v>
      </c>
      <c r="S863" t="n">
        <v>37.14</v>
      </c>
      <c r="T863" t="n">
        <v>2.99</v>
      </c>
      <c r="U863" t="n">
        <v>2.99</v>
      </c>
      <c r="V863" t="n">
        <v>47.14</v>
      </c>
      <c r="W863" t="n">
        <v>47.14</v>
      </c>
      <c r="X863" t="n">
        <v>3.92</v>
      </c>
      <c r="Y863" t="n">
        <v>3.92</v>
      </c>
      <c r="Z863" t="n">
        <v>9.19</v>
      </c>
      <c r="AA863" t="n">
        <v>9.2</v>
      </c>
      <c r="AB863" t="n">
        <v>14.96</v>
      </c>
      <c r="AC863" t="n">
        <v>14.95</v>
      </c>
      <c r="AD863" t="n">
        <v>14.95999999999998</v>
      </c>
      <c r="AE863" t="n">
        <v>0.020000000000010232</v>
      </c>
      <c r="AF863" t="n">
        <v>0.0</v>
      </c>
      <c r="AG863" t="n">
        <v>0.0</v>
      </c>
      <c r="AH863" t="n">
        <v>0.0</v>
      </c>
      <c r="AI863" t="n">
        <v>0.0</v>
      </c>
      <c r="AJ863" t="n">
        <v>-0.009999999999999787</v>
      </c>
      <c r="AK863" t="n">
        <v>0.010000000000001563</v>
      </c>
      <c r="AL863" t="inlineStr">
        <is>
          <t>unreconciled</t>
        </is>
      </c>
      <c r="AM863" t="inlineStr">
        <is>
          <t>Order Amount Mismatch (POS&gt;3PO)</t>
        </is>
      </c>
      <c r="AN863" t="n">
        <v>14.96</v>
      </c>
      <c r="AO863" t="n">
        <f>ROUND(P863*100/H863,2)</f>
        <v>0.0</v>
      </c>
      <c r="AP863" t="n">
        <f>ROUND(Q863*100/I863,2)</f>
        <v>0.0</v>
      </c>
      <c r="AQ863"/>
      <c r="AR863"/>
      <c r="AS863" t="n">
        <v>0.0</v>
      </c>
    </row>
    <row r="864">
      <c r="A864" s="1" t="n">
        <v>45235.0</v>
      </c>
      <c r="B864" s="2" t="n">
        <v>45235.76258101852</v>
      </c>
      <c r="C864" t="inlineStr">
        <is>
          <t>3140094012086143</t>
        </is>
      </c>
      <c r="D864" t="inlineStr">
        <is>
          <t>POS0012</t>
        </is>
      </c>
      <c r="E864" t="inlineStr">
        <is>
          <t>58</t>
        </is>
      </c>
      <c r="F864" t="inlineStr">
        <is>
          <t>0094</t>
        </is>
      </c>
      <c r="G864" t="inlineStr">
        <is>
          <t>5310821674</t>
        </is>
      </c>
      <c r="H864" t="n">
        <v>327.0</v>
      </c>
      <c r="I864" t="n">
        <v>311.42</v>
      </c>
      <c r="J864" t="n">
        <v>274.28</v>
      </c>
      <c r="K864" t="inlineStr">
        <is>
          <t>sale</t>
        </is>
      </c>
      <c r="L864" t="inlineStr">
        <is>
          <t/>
        </is>
      </c>
      <c r="M864" t="inlineStr">
        <is>
          <t/>
        </is>
      </c>
      <c r="N864" t="n">
        <v>0.0</v>
      </c>
      <c r="O864" t="n">
        <v>0.0</v>
      </c>
      <c r="P864" t="n">
        <v>245.23</v>
      </c>
      <c r="Q864" t="n">
        <v>245.21</v>
      </c>
      <c r="R864" t="n">
        <v>37.14</v>
      </c>
      <c r="S864" t="n">
        <v>37.14</v>
      </c>
      <c r="T864" t="n">
        <v>3.11</v>
      </c>
      <c r="U864" t="n">
        <v>3.11</v>
      </c>
      <c r="V864" t="n">
        <v>49.37</v>
      </c>
      <c r="W864" t="n">
        <v>49.37</v>
      </c>
      <c r="X864" t="n">
        <v>4.09</v>
      </c>
      <c r="Y864" t="n">
        <v>4.09</v>
      </c>
      <c r="Z864" t="n">
        <v>9.62</v>
      </c>
      <c r="AA864" t="n">
        <v>9.63</v>
      </c>
      <c r="AB864" t="n">
        <v>15.58</v>
      </c>
      <c r="AC864" t="n">
        <v>15.57</v>
      </c>
      <c r="AD864" t="n">
        <v>15.579999999999984</v>
      </c>
      <c r="AE864" t="n">
        <v>0.01999999999998181</v>
      </c>
      <c r="AF864" t="n">
        <v>0.0</v>
      </c>
      <c r="AG864" t="n">
        <v>0.0</v>
      </c>
      <c r="AH864" t="n">
        <v>0.0</v>
      </c>
      <c r="AI864" t="n">
        <v>0.0</v>
      </c>
      <c r="AJ864" t="n">
        <v>-0.010000000000001563</v>
      </c>
      <c r="AK864" t="n">
        <v>0.009999999999999787</v>
      </c>
      <c r="AL864" t="inlineStr">
        <is>
          <t>unreconciled</t>
        </is>
      </c>
      <c r="AM864" t="inlineStr">
        <is>
          <t>Order Amount Mismatch (POS&gt;3PO)</t>
        </is>
      </c>
      <c r="AN864" t="n">
        <v>15.58</v>
      </c>
      <c r="AO864" t="n">
        <f>ROUND(P864*100/H864,2)</f>
        <v>0.0</v>
      </c>
      <c r="AP864" t="n">
        <f>ROUND(Q864*100/I864,2)</f>
        <v>0.0</v>
      </c>
      <c r="AQ864"/>
      <c r="AR864"/>
      <c r="AS864" t="n">
        <v>0.0</v>
      </c>
    </row>
    <row r="865">
      <c r="A865" s="1" t="n">
        <v>45232.0</v>
      </c>
      <c r="B865" s="2" t="n">
        <v>45232.6749537037</v>
      </c>
      <c r="C865" t="inlineStr">
        <is>
          <t>3140094012084773</t>
        </is>
      </c>
      <c r="D865" t="inlineStr">
        <is>
          <t>POS0012</t>
        </is>
      </c>
      <c r="E865" t="inlineStr">
        <is>
          <t>88</t>
        </is>
      </c>
      <c r="F865" t="inlineStr">
        <is>
          <t>0094</t>
        </is>
      </c>
      <c r="G865" t="inlineStr">
        <is>
          <t>5310832073</t>
        </is>
      </c>
      <c r="H865" t="n">
        <v>461.0</v>
      </c>
      <c r="I865" t="n">
        <v>439.04</v>
      </c>
      <c r="J865" t="n">
        <v>401.9</v>
      </c>
      <c r="K865" t="inlineStr">
        <is>
          <t>sale</t>
        </is>
      </c>
      <c r="L865" t="inlineStr">
        <is>
          <t/>
        </is>
      </c>
      <c r="M865" t="inlineStr">
        <is>
          <t/>
        </is>
      </c>
      <c r="N865" t="n">
        <v>0.0</v>
      </c>
      <c r="O865" t="n">
        <v>0.0</v>
      </c>
      <c r="P865" t="n">
        <v>342.49</v>
      </c>
      <c r="Q865" t="n">
        <v>342.48</v>
      </c>
      <c r="R865" t="n">
        <v>37.14</v>
      </c>
      <c r="S865" t="n">
        <v>37.14</v>
      </c>
      <c r="T865" t="n">
        <v>4.39</v>
      </c>
      <c r="U865" t="n">
        <v>4.39</v>
      </c>
      <c r="V865" t="n">
        <v>72.34</v>
      </c>
      <c r="W865" t="n">
        <v>72.34</v>
      </c>
      <c r="X865" t="n">
        <v>5.76</v>
      </c>
      <c r="Y865" t="n">
        <v>5.76</v>
      </c>
      <c r="Z865" t="n">
        <v>14.06</v>
      </c>
      <c r="AA865" t="n">
        <v>14.06</v>
      </c>
      <c r="AB865" t="n">
        <v>21.96</v>
      </c>
      <c r="AC865" t="n">
        <v>21.95</v>
      </c>
      <c r="AD865" t="n">
        <v>21.95999999999998</v>
      </c>
      <c r="AE865" t="n">
        <v>0.009999999999990905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0.010000000000001563</v>
      </c>
      <c r="AL865" t="inlineStr">
        <is>
          <t>unreconciled</t>
        </is>
      </c>
      <c r="AM865" t="inlineStr">
        <is>
          <t>Order Amount Mismatch (POS&gt;3PO)</t>
        </is>
      </c>
      <c r="AN865" t="n">
        <v>21.96</v>
      </c>
      <c r="AO865" t="n">
        <f>ROUND(P865*100/H865,2)</f>
        <v>0.0</v>
      </c>
      <c r="AP865" t="n">
        <f>ROUND(Q865*100/I865,2)</f>
        <v>0.0</v>
      </c>
      <c r="AQ865"/>
      <c r="AR865"/>
      <c r="AS865" t="n">
        <v>0.0</v>
      </c>
    </row>
    <row r="866">
      <c r="A866" s="1" t="n">
        <v>45232.0</v>
      </c>
      <c r="B866" s="2" t="n">
        <v>45232.824953703705</v>
      </c>
      <c r="C866" t="inlineStr">
        <is>
          <t>3140023012059030</t>
        </is>
      </c>
      <c r="D866" t="inlineStr">
        <is>
          <t>POS0012</t>
        </is>
      </c>
      <c r="E866" t="inlineStr">
        <is>
          <t>24</t>
        </is>
      </c>
      <c r="F866" t="inlineStr">
        <is>
          <t>0023</t>
        </is>
      </c>
      <c r="G866" t="inlineStr">
        <is>
          <t>5310836514</t>
        </is>
      </c>
      <c r="H866" t="n">
        <v>508.00000000000006</v>
      </c>
      <c r="I866" t="n">
        <v>483.8</v>
      </c>
      <c r="J866" t="n">
        <v>446.66</v>
      </c>
      <c r="K866" t="inlineStr">
        <is>
          <t>sale</t>
        </is>
      </c>
      <c r="L866" t="inlineStr">
        <is>
          <t/>
        </is>
      </c>
      <c r="M866" t="inlineStr">
        <is>
          <t/>
        </is>
      </c>
      <c r="N866" t="n">
        <v>0.0</v>
      </c>
      <c r="O866" t="n">
        <v>0.0</v>
      </c>
      <c r="P866" t="n">
        <v>376.59</v>
      </c>
      <c r="Q866" t="n">
        <v>376.59</v>
      </c>
      <c r="R866" t="n">
        <v>37.14</v>
      </c>
      <c r="S866" t="n">
        <v>37.14</v>
      </c>
      <c r="T866" t="n">
        <v>4.84</v>
      </c>
      <c r="U866" t="n">
        <v>4.84</v>
      </c>
      <c r="V866" t="n">
        <v>80.4</v>
      </c>
      <c r="W866" t="n">
        <v>80.4</v>
      </c>
      <c r="X866" t="n">
        <v>6.35</v>
      </c>
      <c r="Y866" t="n">
        <v>6.35</v>
      </c>
      <c r="Z866" t="n">
        <v>15.62</v>
      </c>
      <c r="AA866" t="n">
        <v>15.61</v>
      </c>
      <c r="AB866" t="n">
        <v>24.2</v>
      </c>
      <c r="AC866" t="n">
        <v>24.19</v>
      </c>
      <c r="AD866" t="n">
        <v>24.200000000000045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0.009999999999999787</v>
      </c>
      <c r="AK866" t="n">
        <v>0.00999999999999801</v>
      </c>
      <c r="AL866" t="inlineStr">
        <is>
          <t>unreconciled</t>
        </is>
      </c>
      <c r="AM866" t="inlineStr">
        <is>
          <t>Order Amount Mismatch (POS&gt;3PO)</t>
        </is>
      </c>
      <c r="AN866" t="n">
        <v>24.2</v>
      </c>
      <c r="AO866" t="n">
        <f>ROUND(P866*100/H866,2)</f>
        <v>0.0</v>
      </c>
      <c r="AP866" t="n">
        <f>ROUND(Q866*100/I866,2)</f>
        <v>0.0</v>
      </c>
      <c r="AQ866"/>
      <c r="AR866"/>
      <c r="AS866" t="n">
        <v>0.0</v>
      </c>
    </row>
    <row r="867">
      <c r="A867" s="1" t="n">
        <v>45236.0</v>
      </c>
      <c r="B867" s="2" t="n">
        <v>45236.66446759259</v>
      </c>
      <c r="C867" t="inlineStr">
        <is>
          <t>3140023012060038</t>
        </is>
      </c>
      <c r="D867" t="inlineStr">
        <is>
          <t>POS0012</t>
        </is>
      </c>
      <c r="E867" t="inlineStr">
        <is>
          <t>30</t>
        </is>
      </c>
      <c r="F867" t="inlineStr">
        <is>
          <t>0023</t>
        </is>
      </c>
      <c r="G867" t="inlineStr">
        <is>
          <t>5310860664</t>
        </is>
      </c>
      <c r="H867" t="n">
        <v>393.0</v>
      </c>
      <c r="I867" t="n">
        <v>374.28</v>
      </c>
      <c r="J867" t="n">
        <v>337.14</v>
      </c>
      <c r="K867" t="inlineStr">
        <is>
          <t>sale</t>
        </is>
      </c>
      <c r="L867" t="inlineStr">
        <is>
          <t/>
        </is>
      </c>
      <c r="M867" t="inlineStr">
        <is>
          <t/>
        </is>
      </c>
      <c r="N867" t="n">
        <v>0.0</v>
      </c>
      <c r="O867" t="n">
        <v>0.0</v>
      </c>
      <c r="P867" t="n">
        <v>293.13</v>
      </c>
      <c r="Q867" t="n">
        <v>293.13</v>
      </c>
      <c r="R867" t="n">
        <v>37.14</v>
      </c>
      <c r="S867" t="n">
        <v>37.14</v>
      </c>
      <c r="T867" t="n">
        <v>3.74</v>
      </c>
      <c r="U867" t="n">
        <v>3.74</v>
      </c>
      <c r="V867" t="n">
        <v>60.69</v>
      </c>
      <c r="W867" t="n">
        <v>60.69</v>
      </c>
      <c r="X867" t="n">
        <v>4.91</v>
      </c>
      <c r="Y867" t="n">
        <v>4.91</v>
      </c>
      <c r="Z867" t="n">
        <v>11.81</v>
      </c>
      <c r="AA867" t="n">
        <v>11.8</v>
      </c>
      <c r="AB867" t="n">
        <v>18.72</v>
      </c>
      <c r="AC867" t="n">
        <v>18.71</v>
      </c>
      <c r="AD867" t="n">
        <v>18.720000000000027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0.009999999999999787</v>
      </c>
      <c r="AK867" t="n">
        <v>0.00999999999999801</v>
      </c>
      <c r="AL867" t="inlineStr">
        <is>
          <t>unreconciled</t>
        </is>
      </c>
      <c r="AM867" t="inlineStr">
        <is>
          <t>Order Amount Mismatch (POS&gt;3PO)</t>
        </is>
      </c>
      <c r="AN867" t="n">
        <v>18.72</v>
      </c>
      <c r="AO867" t="n">
        <f>ROUND(P867*100/H867,2)</f>
        <v>0.0</v>
      </c>
      <c r="AP867" t="n">
        <f>ROUND(Q867*100/I867,2)</f>
        <v>0.0</v>
      </c>
      <c r="AQ867"/>
      <c r="AR867"/>
      <c r="AS867" t="n">
        <v>0.0</v>
      </c>
    </row>
    <row r="868">
      <c r="A868" s="1" t="n">
        <v>45233.0</v>
      </c>
      <c r="B868" s="2" t="n">
        <v>45233.8446412037</v>
      </c>
      <c r="C868" t="inlineStr">
        <is>
          <t>3140094012085267</t>
        </is>
      </c>
      <c r="D868" t="inlineStr">
        <is>
          <t>POS0012</t>
        </is>
      </c>
      <c r="E868" t="inlineStr">
        <is>
          <t>82</t>
        </is>
      </c>
      <c r="F868" t="inlineStr">
        <is>
          <t>0094</t>
        </is>
      </c>
      <c r="G868" t="inlineStr">
        <is>
          <t>5310860712</t>
        </is>
      </c>
      <c r="H868" t="n">
        <v>339.0</v>
      </c>
      <c r="I868" t="n">
        <v>322.86</v>
      </c>
      <c r="J868" t="n">
        <v>285.72</v>
      </c>
      <c r="K868" t="inlineStr">
        <is>
          <t>sale</t>
        </is>
      </c>
      <c r="L868" t="inlineStr">
        <is>
          <t/>
        </is>
      </c>
      <c r="M868" t="inlineStr">
        <is>
          <t/>
        </is>
      </c>
      <c r="N868" t="n">
        <v>0.0</v>
      </c>
      <c r="O868" t="n">
        <v>0.0</v>
      </c>
      <c r="P868" t="n">
        <v>253.94</v>
      </c>
      <c r="Q868" t="n">
        <v>253.94</v>
      </c>
      <c r="R868" t="n">
        <v>37.14</v>
      </c>
      <c r="S868" t="n">
        <v>37.14</v>
      </c>
      <c r="T868" t="n">
        <v>3.23</v>
      </c>
      <c r="U868" t="n">
        <v>3.23</v>
      </c>
      <c r="V868" t="n">
        <v>51.43</v>
      </c>
      <c r="W868" t="n">
        <v>51.43</v>
      </c>
      <c r="X868" t="n">
        <v>4.24</v>
      </c>
      <c r="Y868" t="n">
        <v>4.24</v>
      </c>
      <c r="Z868" t="n">
        <v>10.02</v>
      </c>
      <c r="AA868" t="n">
        <v>10.02</v>
      </c>
      <c r="AB868" t="n">
        <v>16.14</v>
      </c>
      <c r="AC868" t="n">
        <v>16.14</v>
      </c>
      <c r="AD868" t="n">
        <v>16.139999999999986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inlineStr">
        <is>
          <t>unreconciled</t>
        </is>
      </c>
      <c r="AM868" t="inlineStr">
        <is>
          <t>Order Amount Mismatch (POS&gt;3PO)</t>
        </is>
      </c>
      <c r="AN868" t="n">
        <v>16.14</v>
      </c>
      <c r="AO868" t="n">
        <f>ROUND(P868*100/H868,2)</f>
        <v>0.0</v>
      </c>
      <c r="AP868" t="n">
        <f>ROUND(Q868*100/I868,2)</f>
        <v>0.0</v>
      </c>
      <c r="AQ868"/>
      <c r="AR868"/>
      <c r="AS868" t="n">
        <v>0.0</v>
      </c>
    </row>
    <row r="869">
      <c r="A869" s="1" t="n">
        <v>45232.0</v>
      </c>
      <c r="B869" s="2" t="n">
        <v>45232.79084490741</v>
      </c>
      <c r="C869" t="inlineStr">
        <is>
          <t>3140023012059016</t>
        </is>
      </c>
      <c r="D869" t="inlineStr">
        <is>
          <t>POS0012</t>
        </is>
      </c>
      <c r="E869" t="inlineStr">
        <is>
          <t>10</t>
        </is>
      </c>
      <c r="F869" t="inlineStr">
        <is>
          <t>0023</t>
        </is>
      </c>
      <c r="G869" t="inlineStr">
        <is>
          <t>5310874818</t>
        </is>
      </c>
      <c r="H869" t="n">
        <v>781.0</v>
      </c>
      <c r="I869" t="n">
        <v>743.81</v>
      </c>
      <c r="J869" t="n">
        <v>706.67</v>
      </c>
      <c r="K869" t="inlineStr">
        <is>
          <t>sale</t>
        </is>
      </c>
      <c r="L869" t="inlineStr">
        <is>
          <t/>
        </is>
      </c>
      <c r="M869" t="inlineStr">
        <is>
          <t/>
        </is>
      </c>
      <c r="N869" t="n">
        <v>0.0</v>
      </c>
      <c r="O869" t="n">
        <v>0.0</v>
      </c>
      <c r="P869" t="n">
        <v>574.76</v>
      </c>
      <c r="Q869" t="n">
        <v>574.76</v>
      </c>
      <c r="R869" t="n">
        <v>37.14</v>
      </c>
      <c r="S869" t="n">
        <v>37.14</v>
      </c>
      <c r="T869" t="n">
        <v>7.44</v>
      </c>
      <c r="U869" t="n">
        <v>7.44</v>
      </c>
      <c r="V869" t="n">
        <v>127.2</v>
      </c>
      <c r="W869" t="n">
        <v>127.2</v>
      </c>
      <c r="X869" t="n">
        <v>9.76</v>
      </c>
      <c r="Y869" t="n">
        <v>9.76</v>
      </c>
      <c r="Z869" t="n">
        <v>24.65</v>
      </c>
      <c r="AA869" t="n">
        <v>24.66</v>
      </c>
      <c r="AB869" t="n">
        <v>37.2</v>
      </c>
      <c r="AC869" t="n">
        <v>37.19</v>
      </c>
      <c r="AD869" t="n">
        <v>37.190000000000055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-0.010000000000001563</v>
      </c>
      <c r="AK869" t="n">
        <v>0.010000000000005116</v>
      </c>
      <c r="AL869" t="inlineStr">
        <is>
          <t>unreconciled</t>
        </is>
      </c>
      <c r="AM869" t="inlineStr">
        <is>
          <t>Order Amount Mismatch (POS&gt;3PO)</t>
        </is>
      </c>
      <c r="AN869" t="n">
        <v>37.19</v>
      </c>
      <c r="AO869" t="n">
        <f>ROUND(P869*100/H869,2)</f>
        <v>0.0</v>
      </c>
      <c r="AP869" t="n">
        <f>ROUND(Q869*100/I869,2)</f>
        <v>0.0</v>
      </c>
      <c r="AQ869"/>
      <c r="AR869"/>
      <c r="AS869" t="n">
        <v>0.0</v>
      </c>
    </row>
    <row r="870">
      <c r="A870" s="1" t="n">
        <v>45235.0</v>
      </c>
      <c r="B870" s="2" t="n">
        <v>45235.561898148146</v>
      </c>
      <c r="C870" t="inlineStr">
        <is>
          <t>3140023012059766</t>
        </is>
      </c>
      <c r="D870" t="inlineStr">
        <is>
          <t>POS0012</t>
        </is>
      </c>
      <c r="E870" t="inlineStr">
        <is>
          <t>58</t>
        </is>
      </c>
      <c r="F870" t="inlineStr">
        <is>
          <t>0023</t>
        </is>
      </c>
      <c r="G870" t="inlineStr">
        <is>
          <t>5310889659</t>
        </is>
      </c>
      <c r="H870" t="n">
        <v>159.0</v>
      </c>
      <c r="I870" t="n">
        <v>151.43</v>
      </c>
      <c r="J870" t="n">
        <v>114.29</v>
      </c>
      <c r="K870" t="inlineStr">
        <is>
          <t>sale</t>
        </is>
      </c>
      <c r="L870" t="inlineStr">
        <is>
          <t/>
        </is>
      </c>
      <c r="M870" t="inlineStr">
        <is>
          <t/>
        </is>
      </c>
      <c r="N870" t="n">
        <v>0.0</v>
      </c>
      <c r="O870" t="n">
        <v>0.0</v>
      </c>
      <c r="P870" t="n">
        <v>123.3</v>
      </c>
      <c r="Q870" t="n">
        <v>123.29</v>
      </c>
      <c r="R870" t="n">
        <v>37.14</v>
      </c>
      <c r="S870" t="n">
        <v>37.14</v>
      </c>
      <c r="T870" t="n">
        <v>1.51</v>
      </c>
      <c r="U870" t="n">
        <v>1.51</v>
      </c>
      <c r="V870" t="n">
        <v>20.57</v>
      </c>
      <c r="W870" t="n">
        <v>20.57</v>
      </c>
      <c r="X870" t="n">
        <v>1.99</v>
      </c>
      <c r="Y870" t="n">
        <v>1.99</v>
      </c>
      <c r="Z870" t="n">
        <v>4.06</v>
      </c>
      <c r="AA870" t="n">
        <v>4.06</v>
      </c>
      <c r="AB870" t="n">
        <v>7.58</v>
      </c>
      <c r="AC870" t="n">
        <v>7.57</v>
      </c>
      <c r="AD870" t="n">
        <v>7.569999999999993</v>
      </c>
      <c r="AE870" t="n">
        <v>0.009999999999990905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0.009999999999999787</v>
      </c>
      <c r="AL870" t="inlineStr">
        <is>
          <t>unreconciled</t>
        </is>
      </c>
      <c r="AM870" t="inlineStr">
        <is>
          <t>Order Amount Mismatch (POS&gt;3PO)</t>
        </is>
      </c>
      <c r="AN870" t="n">
        <v>7.57</v>
      </c>
      <c r="AO870" t="n">
        <f>ROUND(P870*100/H870,2)</f>
        <v>0.0</v>
      </c>
      <c r="AP870" t="n">
        <f>ROUND(Q870*100/I870,2)</f>
        <v>0.0</v>
      </c>
      <c r="AQ870"/>
      <c r="AR870"/>
      <c r="AS870" t="n">
        <v>0.0</v>
      </c>
    </row>
    <row r="871">
      <c r="A871" s="1" t="n">
        <v>45234.0</v>
      </c>
      <c r="B871" s="2" t="n">
        <v>45234.73798611111</v>
      </c>
      <c r="C871" t="inlineStr">
        <is>
          <t>3140094012085615</t>
        </is>
      </c>
      <c r="D871" t="inlineStr">
        <is>
          <t>POS0012</t>
        </is>
      </c>
      <c r="E871" t="inlineStr">
        <is>
          <t>30</t>
        </is>
      </c>
      <c r="F871" t="inlineStr">
        <is>
          <t>0094</t>
        </is>
      </c>
      <c r="G871" t="inlineStr">
        <is>
          <t>5310912854</t>
        </is>
      </c>
      <c r="H871" t="n">
        <v>470.0</v>
      </c>
      <c r="I871" t="n">
        <v>447.62</v>
      </c>
      <c r="J871" t="n">
        <v>410.48</v>
      </c>
      <c r="K871" t="inlineStr">
        <is>
          <t>sale</t>
        </is>
      </c>
      <c r="L871" t="inlineStr">
        <is>
          <t/>
        </is>
      </c>
      <c r="M871" t="inlineStr">
        <is>
          <t/>
        </is>
      </c>
      <c r="N871" t="n">
        <v>0.0</v>
      </c>
      <c r="O871" t="n">
        <v>0.0</v>
      </c>
      <c r="P871" t="n">
        <v>349.01</v>
      </c>
      <c r="Q871" t="n">
        <v>348.99</v>
      </c>
      <c r="R871" t="n">
        <v>37.14</v>
      </c>
      <c r="S871" t="n">
        <v>37.14</v>
      </c>
      <c r="T871" t="n">
        <v>4.48</v>
      </c>
      <c r="U871" t="n">
        <v>4.48</v>
      </c>
      <c r="V871" t="n">
        <v>73.89</v>
      </c>
      <c r="W871" t="n">
        <v>73.89</v>
      </c>
      <c r="X871" t="n">
        <v>5.88</v>
      </c>
      <c r="Y871" t="n">
        <v>5.88</v>
      </c>
      <c r="Z871" t="n">
        <v>14.36</v>
      </c>
      <c r="AA871" t="n">
        <v>14.36</v>
      </c>
      <c r="AB871" t="n">
        <v>22.38</v>
      </c>
      <c r="AC871" t="n">
        <v>22.38</v>
      </c>
      <c r="AD871" t="n">
        <v>22.379999999999995</v>
      </c>
      <c r="AE871" t="n">
        <v>0.01999999999998181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inlineStr">
        <is>
          <t>unreconciled</t>
        </is>
      </c>
      <c r="AM871" t="inlineStr">
        <is>
          <t>Order Amount Mismatch (POS&gt;3PO)</t>
        </is>
      </c>
      <c r="AN871" t="n">
        <v>22.38</v>
      </c>
      <c r="AO871" t="n">
        <f>ROUND(P871*100/H871,2)</f>
        <v>0.0</v>
      </c>
      <c r="AP871" t="n">
        <f>ROUND(Q871*100/I871,2)</f>
        <v>0.0</v>
      </c>
      <c r="AQ871"/>
      <c r="AR871"/>
      <c r="AS871" t="n">
        <v>0.0</v>
      </c>
    </row>
    <row r="872">
      <c r="A872" s="1" t="n">
        <v>45234.0</v>
      </c>
      <c r="B872" s="2" t="n">
        <v>45234.68451388889</v>
      </c>
      <c r="C872" t="inlineStr">
        <is>
          <t>3140094012085580</t>
        </is>
      </c>
      <c r="D872" t="inlineStr">
        <is>
          <t>POS0012</t>
        </is>
      </c>
      <c r="E872" t="inlineStr">
        <is>
          <t>95</t>
        </is>
      </c>
      <c r="F872" t="inlineStr">
        <is>
          <t>0094</t>
        </is>
      </c>
      <c r="G872" t="inlineStr">
        <is>
          <t>5310921674</t>
        </is>
      </c>
      <c r="H872" t="n">
        <v>339.0</v>
      </c>
      <c r="I872" t="n">
        <v>322.86</v>
      </c>
      <c r="J872" t="n">
        <v>285.72</v>
      </c>
      <c r="K872" t="inlineStr">
        <is>
          <t>sale</t>
        </is>
      </c>
      <c r="L872" t="inlineStr">
        <is>
          <t/>
        </is>
      </c>
      <c r="M872" t="inlineStr">
        <is>
          <t/>
        </is>
      </c>
      <c r="N872" t="n">
        <v>0.0</v>
      </c>
      <c r="O872" t="n">
        <v>0.0</v>
      </c>
      <c r="P872" t="n">
        <v>253.94</v>
      </c>
      <c r="Q872" t="n">
        <v>253.92</v>
      </c>
      <c r="R872" t="n">
        <v>37.14</v>
      </c>
      <c r="S872" t="n">
        <v>37.14</v>
      </c>
      <c r="T872" t="n">
        <v>3.23</v>
      </c>
      <c r="U872" t="n">
        <v>3.23</v>
      </c>
      <c r="V872" t="n">
        <v>51.43</v>
      </c>
      <c r="W872" t="n">
        <v>51.43</v>
      </c>
      <c r="X872" t="n">
        <v>4.24</v>
      </c>
      <c r="Y872" t="n">
        <v>4.24</v>
      </c>
      <c r="Z872" t="n">
        <v>10.02</v>
      </c>
      <c r="AA872" t="n">
        <v>10.02</v>
      </c>
      <c r="AB872" t="n">
        <v>16.14</v>
      </c>
      <c r="AC872" t="n">
        <v>16.14</v>
      </c>
      <c r="AD872" t="n">
        <v>16.139999999999986</v>
      </c>
      <c r="AE872" t="n">
        <v>0.020000000000010232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0.0</v>
      </c>
      <c r="AL872" t="inlineStr">
        <is>
          <t>unreconciled</t>
        </is>
      </c>
      <c r="AM872" t="inlineStr">
        <is>
          <t>Order Amount Mismatch (POS&gt;3PO)</t>
        </is>
      </c>
      <c r="AN872" t="n">
        <v>16.14</v>
      </c>
      <c r="AO872" t="n">
        <f>ROUND(P872*100/H872,2)</f>
        <v>0.0</v>
      </c>
      <c r="AP872" t="n">
        <f>ROUND(Q872*100/I872,2)</f>
        <v>0.0</v>
      </c>
      <c r="AQ872"/>
      <c r="AR872"/>
      <c r="AS872" t="n">
        <v>0.0</v>
      </c>
    </row>
    <row r="873">
      <c r="A873" s="1" t="n">
        <v>45233.0</v>
      </c>
      <c r="B873" s="2" t="n">
        <v>45233.74501157407</v>
      </c>
      <c r="C873" t="inlineStr">
        <is>
          <t>3140094012085185</t>
        </is>
      </c>
      <c r="D873" t="inlineStr">
        <is>
          <t>POS0012</t>
        </is>
      </c>
      <c r="E873" t="inlineStr">
        <is>
          <t>00</t>
        </is>
      </c>
      <c r="F873" t="inlineStr">
        <is>
          <t>0094</t>
        </is>
      </c>
      <c r="G873" t="inlineStr">
        <is>
          <t>5310949738</t>
        </is>
      </c>
      <c r="H873" t="n">
        <v>247.0</v>
      </c>
      <c r="I873" t="n">
        <v>235.24</v>
      </c>
      <c r="J873" t="n">
        <v>198.1</v>
      </c>
      <c r="K873" t="inlineStr">
        <is>
          <t>sale</t>
        </is>
      </c>
      <c r="L873" t="inlineStr">
        <is>
          <t/>
        </is>
      </c>
      <c r="M873" t="inlineStr">
        <is>
          <t/>
        </is>
      </c>
      <c r="N873" t="n">
        <v>0.0</v>
      </c>
      <c r="O873" t="n">
        <v>0.0</v>
      </c>
      <c r="P873" t="n">
        <v>187.16</v>
      </c>
      <c r="Q873" t="n">
        <v>187.14</v>
      </c>
      <c r="R873" t="n">
        <v>37.14</v>
      </c>
      <c r="S873" t="n">
        <v>37.14</v>
      </c>
      <c r="T873" t="n">
        <v>2.35</v>
      </c>
      <c r="U873" t="n">
        <v>2.35</v>
      </c>
      <c r="V873" t="n">
        <v>35.66</v>
      </c>
      <c r="W873" t="n">
        <v>35.66</v>
      </c>
      <c r="X873" t="n">
        <v>3.09</v>
      </c>
      <c r="Y873" t="n">
        <v>3.09</v>
      </c>
      <c r="Z873" t="n">
        <v>6.98</v>
      </c>
      <c r="AA873" t="n">
        <v>6.98</v>
      </c>
      <c r="AB873" t="n">
        <v>11.76</v>
      </c>
      <c r="AC873" t="n">
        <v>11.76</v>
      </c>
      <c r="AD873" t="n">
        <v>11.759999999999991</v>
      </c>
      <c r="AE873" t="n">
        <v>0.020000000000010232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inlineStr">
        <is>
          <t>unreconciled</t>
        </is>
      </c>
      <c r="AM873" t="inlineStr">
        <is>
          <t>Order Amount Mismatch (POS&gt;3PO)</t>
        </is>
      </c>
      <c r="AN873" t="n">
        <v>11.76</v>
      </c>
      <c r="AO873" t="n">
        <f>ROUND(P873*100/H873,2)</f>
        <v>0.0</v>
      </c>
      <c r="AP873" t="n">
        <f>ROUND(Q873*100/I873,2)</f>
        <v>0.0</v>
      </c>
      <c r="AQ873"/>
      <c r="AR873"/>
      <c r="AS873" t="n">
        <v>0.0</v>
      </c>
    </row>
    <row r="874">
      <c r="A874" s="1" t="n">
        <v>45234.0</v>
      </c>
      <c r="B874" s="2" t="n">
        <v>45234.88631944444</v>
      </c>
      <c r="C874" t="inlineStr">
        <is>
          <t>3140023012059625</t>
        </is>
      </c>
      <c r="D874" t="inlineStr">
        <is>
          <t>POS0012</t>
        </is>
      </c>
      <c r="E874" t="inlineStr">
        <is>
          <t>17</t>
        </is>
      </c>
      <c r="F874" t="inlineStr">
        <is>
          <t>0023</t>
        </is>
      </c>
      <c r="G874" t="inlineStr">
        <is>
          <t>5310959415</t>
        </is>
      </c>
      <c r="H874" t="n">
        <v>475.0</v>
      </c>
      <c r="I874" t="n">
        <v>452.38</v>
      </c>
      <c r="J874" t="n">
        <v>415.24</v>
      </c>
      <c r="K874" t="inlineStr">
        <is>
          <t>sale</t>
        </is>
      </c>
      <c r="L874" t="inlineStr">
        <is>
          <t/>
        </is>
      </c>
      <c r="M874" t="inlineStr">
        <is>
          <t/>
        </is>
      </c>
      <c r="N874" t="n">
        <v>0.0</v>
      </c>
      <c r="O874" t="n">
        <v>0.0</v>
      </c>
      <c r="P874" t="n">
        <v>352.66</v>
      </c>
      <c r="Q874" t="n">
        <v>352.64</v>
      </c>
      <c r="R874" t="n">
        <v>37.14</v>
      </c>
      <c r="S874" t="n">
        <v>37.14</v>
      </c>
      <c r="T874" t="n">
        <v>4.52</v>
      </c>
      <c r="U874" t="n">
        <v>4.52</v>
      </c>
      <c r="V874" t="n">
        <v>74.74</v>
      </c>
      <c r="W874" t="n">
        <v>74.74</v>
      </c>
      <c r="X874" t="n">
        <v>5.94</v>
      </c>
      <c r="Y874" t="n">
        <v>5.94</v>
      </c>
      <c r="Z874" t="n">
        <v>14.52</v>
      </c>
      <c r="AA874" t="n">
        <v>14.52</v>
      </c>
      <c r="AB874" t="n">
        <v>22.62</v>
      </c>
      <c r="AC874" t="n">
        <v>22.62</v>
      </c>
      <c r="AD874" t="n">
        <v>22.620000000000005</v>
      </c>
      <c r="AE874" t="n">
        <v>0.020000000000038654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inlineStr">
        <is>
          <t>unreconciled</t>
        </is>
      </c>
      <c r="AM874" t="inlineStr">
        <is>
          <t>Order Amount Mismatch (POS&gt;3PO)</t>
        </is>
      </c>
      <c r="AN874" t="n">
        <v>22.62</v>
      </c>
      <c r="AO874" t="n">
        <f>ROUND(P874*100/H874,2)</f>
        <v>0.0</v>
      </c>
      <c r="AP874" t="n">
        <f>ROUND(Q874*100/I874,2)</f>
        <v>0.0</v>
      </c>
      <c r="AQ874"/>
      <c r="AR874"/>
      <c r="AS874" t="n">
        <v>0.0</v>
      </c>
    </row>
    <row r="875">
      <c r="A875" s="1" t="n">
        <v>45233.0</v>
      </c>
      <c r="B875" s="2" t="n">
        <v>45233.451145833336</v>
      </c>
      <c r="C875" t="inlineStr">
        <is>
          <t>3140094012085042</t>
        </is>
      </c>
      <c r="D875" t="inlineStr">
        <is>
          <t>POS0012</t>
        </is>
      </c>
      <c r="E875" t="inlineStr">
        <is>
          <t>57</t>
        </is>
      </c>
      <c r="F875" t="inlineStr">
        <is>
          <t>0094</t>
        </is>
      </c>
      <c r="G875" t="inlineStr">
        <is>
          <t>5310973157</t>
        </is>
      </c>
      <c r="H875" t="n">
        <v>1184.0</v>
      </c>
      <c r="I875" t="n">
        <v>1127.61</v>
      </c>
      <c r="J875" t="n">
        <v>1090.47</v>
      </c>
      <c r="K875" t="inlineStr">
        <is>
          <t>sale</t>
        </is>
      </c>
      <c r="L875" t="inlineStr">
        <is>
          <t/>
        </is>
      </c>
      <c r="M875" t="inlineStr">
        <is>
          <t/>
        </is>
      </c>
      <c r="N875" t="n">
        <v>0.0</v>
      </c>
      <c r="O875" t="n">
        <v>0.0</v>
      </c>
      <c r="P875" t="n">
        <v>867.26</v>
      </c>
      <c r="Q875" t="n">
        <v>867.22</v>
      </c>
      <c r="R875" t="n">
        <v>37.14</v>
      </c>
      <c r="S875" t="n">
        <v>37.14</v>
      </c>
      <c r="T875" t="n">
        <v>11.28</v>
      </c>
      <c r="U875" t="n">
        <v>11.28</v>
      </c>
      <c r="V875" t="n">
        <v>196.28</v>
      </c>
      <c r="W875" t="n">
        <v>196.28</v>
      </c>
      <c r="X875" t="n">
        <v>14.8</v>
      </c>
      <c r="Y875" t="n">
        <v>14.8</v>
      </c>
      <c r="Z875" t="n">
        <v>37.99</v>
      </c>
      <c r="AA875" t="n">
        <v>37.99</v>
      </c>
      <c r="AB875" t="n">
        <v>56.38</v>
      </c>
      <c r="AC875" t="n">
        <v>56.38</v>
      </c>
      <c r="AD875" t="n">
        <v>56.3900000000001</v>
      </c>
      <c r="AE875" t="n">
        <v>0.03999999999996362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inlineStr">
        <is>
          <t>unreconciled</t>
        </is>
      </c>
      <c r="AM875" t="inlineStr">
        <is>
          <t>Order Amount Mismatch (POS&gt;3PO)</t>
        </is>
      </c>
      <c r="AN875" t="n">
        <v>56.39</v>
      </c>
      <c r="AO875" t="n">
        <f>ROUND(P875*100/H875,2)</f>
        <v>0.0</v>
      </c>
      <c r="AP875" t="n">
        <f>ROUND(Q875*100/I875,2)</f>
        <v>0.0</v>
      </c>
      <c r="AQ875"/>
      <c r="AR875"/>
      <c r="AS875" t="n">
        <v>0.0</v>
      </c>
    </row>
    <row r="876">
      <c r="A876" s="1" t="n">
        <v>45232.0</v>
      </c>
      <c r="B876" s="2" t="n">
        <v>45232.98082175926</v>
      </c>
      <c r="C876" t="inlineStr">
        <is>
          <t>3140094012084996</t>
        </is>
      </c>
      <c r="D876" t="inlineStr">
        <is>
          <t>POS0012</t>
        </is>
      </c>
      <c r="E876" t="inlineStr">
        <is>
          <t>11</t>
        </is>
      </c>
      <c r="F876" t="inlineStr">
        <is>
          <t>0094</t>
        </is>
      </c>
      <c r="G876" t="inlineStr">
        <is>
          <t>5311002673</t>
        </is>
      </c>
      <c r="H876" t="n">
        <v>208.0</v>
      </c>
      <c r="I876" t="n">
        <v>198.09</v>
      </c>
      <c r="J876" t="n">
        <v>160.95</v>
      </c>
      <c r="K876" t="inlineStr">
        <is>
          <t>sale</t>
        </is>
      </c>
      <c r="L876" t="inlineStr">
        <is>
          <t/>
        </is>
      </c>
      <c r="M876" t="inlineStr">
        <is>
          <t/>
        </is>
      </c>
      <c r="N876" t="n">
        <v>0.0</v>
      </c>
      <c r="O876" t="n">
        <v>0.0</v>
      </c>
      <c r="P876" t="n">
        <v>158.86</v>
      </c>
      <c r="Q876" t="n">
        <v>158.87</v>
      </c>
      <c r="R876" t="n">
        <v>37.14</v>
      </c>
      <c r="S876" t="n">
        <v>37.14</v>
      </c>
      <c r="T876" t="n">
        <v>1.98</v>
      </c>
      <c r="U876" t="n">
        <v>1.98</v>
      </c>
      <c r="V876" t="n">
        <v>28.97</v>
      </c>
      <c r="W876" t="n">
        <v>28.97</v>
      </c>
      <c r="X876" t="n">
        <v>2.6</v>
      </c>
      <c r="Y876" t="n">
        <v>2.6</v>
      </c>
      <c r="Z876" t="n">
        <v>5.68</v>
      </c>
      <c r="AA876" t="n">
        <v>5.68</v>
      </c>
      <c r="AB876" t="n">
        <v>9.9</v>
      </c>
      <c r="AC876" t="n">
        <v>9.91</v>
      </c>
      <c r="AD876" t="n">
        <v>9.909999999999997</v>
      </c>
      <c r="AE876" t="n">
        <v>-0.009999999999990905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-0.009999999999999787</v>
      </c>
      <c r="AL876" t="inlineStr">
        <is>
          <t>unreconciled</t>
        </is>
      </c>
      <c r="AM876" t="inlineStr">
        <is>
          <t>Order Amount Mismatch (POS&gt;3PO)</t>
        </is>
      </c>
      <c r="AN876" t="n">
        <v>9.91</v>
      </c>
      <c r="AO876" t="n">
        <f>ROUND(P876*100/H876,2)</f>
        <v>0.0</v>
      </c>
      <c r="AP876" t="n">
        <f>ROUND(Q876*100/I876,2)</f>
        <v>0.0</v>
      </c>
      <c r="AQ876"/>
      <c r="AR876"/>
      <c r="AS876" t="n">
        <v>0.0</v>
      </c>
    </row>
    <row r="877">
      <c r="A877" s="1" t="n">
        <v>45234.0</v>
      </c>
      <c r="B877" s="2" t="n">
        <v>45234.50579861111</v>
      </c>
      <c r="C877" t="inlineStr">
        <is>
          <t>3140094012085445</t>
        </is>
      </c>
      <c r="D877" t="inlineStr">
        <is>
          <t>POS0012</t>
        </is>
      </c>
      <c r="E877" t="inlineStr">
        <is>
          <t>60</t>
        </is>
      </c>
      <c r="F877" t="inlineStr">
        <is>
          <t>0094</t>
        </is>
      </c>
      <c r="G877" t="inlineStr">
        <is>
          <t>5311004044</t>
        </is>
      </c>
      <c r="H877" t="n">
        <v>677.0</v>
      </c>
      <c r="I877" t="n">
        <v>644.77</v>
      </c>
      <c r="J877" t="n">
        <v>607.63</v>
      </c>
      <c r="K877" t="inlineStr">
        <is>
          <t>sale</t>
        </is>
      </c>
      <c r="L877" t="inlineStr">
        <is>
          <t/>
        </is>
      </c>
      <c r="M877" t="inlineStr">
        <is>
          <t/>
        </is>
      </c>
      <c r="N877" t="n">
        <v>0.0</v>
      </c>
      <c r="O877" t="n">
        <v>0.0</v>
      </c>
      <c r="P877" t="n">
        <v>499.28</v>
      </c>
      <c r="Q877" t="n">
        <v>499.28</v>
      </c>
      <c r="R877" t="n">
        <v>37.14</v>
      </c>
      <c r="S877" t="n">
        <v>37.14</v>
      </c>
      <c r="T877" t="n">
        <v>6.45</v>
      </c>
      <c r="U877" t="n">
        <v>6.45</v>
      </c>
      <c r="V877" t="n">
        <v>109.37</v>
      </c>
      <c r="W877" t="n">
        <v>109.37</v>
      </c>
      <c r="X877" t="n">
        <v>8.46</v>
      </c>
      <c r="Y877" t="n">
        <v>8.46</v>
      </c>
      <c r="Z877" t="n">
        <v>21.21</v>
      </c>
      <c r="AA877" t="n">
        <v>21.21</v>
      </c>
      <c r="AB877" t="n">
        <v>32.24</v>
      </c>
      <c r="AC877" t="n">
        <v>32.24</v>
      </c>
      <c r="AD877" t="n">
        <v>32.23000000000002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inlineStr">
        <is>
          <t>unreconciled</t>
        </is>
      </c>
      <c r="AM877" t="inlineStr">
        <is>
          <t>Order Amount Mismatch (POS&gt;3PO)</t>
        </is>
      </c>
      <c r="AN877" t="n">
        <v>32.23</v>
      </c>
      <c r="AO877" t="n">
        <f>ROUND(P877*100/H877,2)</f>
        <v>0.0</v>
      </c>
      <c r="AP877" t="n">
        <f>ROUND(Q877*100/I877,2)</f>
        <v>0.0</v>
      </c>
      <c r="AQ877"/>
      <c r="AR877"/>
      <c r="AS877" t="n">
        <v>0.0</v>
      </c>
    </row>
    <row r="878">
      <c r="A878" s="1" t="n">
        <v>45232.0</v>
      </c>
      <c r="B878" s="2" t="n">
        <v>45232.776400462964</v>
      </c>
      <c r="C878" t="inlineStr">
        <is>
          <t>3140023012059010</t>
        </is>
      </c>
      <c r="D878" t="inlineStr">
        <is>
          <t>POS0012</t>
        </is>
      </c>
      <c r="E878" t="inlineStr">
        <is>
          <t>04</t>
        </is>
      </c>
      <c r="F878" t="inlineStr">
        <is>
          <t>0023</t>
        </is>
      </c>
      <c r="G878" t="inlineStr">
        <is>
          <t>5311006357</t>
        </is>
      </c>
      <c r="H878" t="n">
        <v>911.0</v>
      </c>
      <c r="I878" t="n">
        <v>867.61</v>
      </c>
      <c r="J878" t="n">
        <v>830.47</v>
      </c>
      <c r="K878" t="inlineStr">
        <is>
          <t>sale</t>
        </is>
      </c>
      <c r="L878" t="inlineStr">
        <is>
          <t/>
        </is>
      </c>
      <c r="M878" t="inlineStr">
        <is>
          <t/>
        </is>
      </c>
      <c r="N878" t="n">
        <v>0.0</v>
      </c>
      <c r="O878" t="n">
        <v>0.0</v>
      </c>
      <c r="P878" t="n">
        <v>669.1</v>
      </c>
      <c r="Q878" t="n">
        <v>669.1</v>
      </c>
      <c r="R878" t="n">
        <v>37.14</v>
      </c>
      <c r="S878" t="n">
        <v>37.14</v>
      </c>
      <c r="T878" t="n">
        <v>8.68</v>
      </c>
      <c r="U878" t="n">
        <v>8.68</v>
      </c>
      <c r="V878" t="n">
        <v>149.48</v>
      </c>
      <c r="W878" t="n">
        <v>149.48</v>
      </c>
      <c r="X878" t="n">
        <v>11.39</v>
      </c>
      <c r="Y878" t="n">
        <v>11.39</v>
      </c>
      <c r="Z878" t="n">
        <v>28.96</v>
      </c>
      <c r="AA878" t="n">
        <v>28.96</v>
      </c>
      <c r="AB878" t="n">
        <v>43.38</v>
      </c>
      <c r="AC878" t="n">
        <v>43.38</v>
      </c>
      <c r="AD878" t="n">
        <v>43.389999999999986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inlineStr">
        <is>
          <t>unreconciled</t>
        </is>
      </c>
      <c r="AM878" t="inlineStr">
        <is>
          <t>Order Amount Mismatch (POS&gt;3PO)</t>
        </is>
      </c>
      <c r="AN878" t="n">
        <v>43.39</v>
      </c>
      <c r="AO878" t="n">
        <f>ROUND(P878*100/H878,2)</f>
        <v>0.0</v>
      </c>
      <c r="AP878" t="n">
        <f>ROUND(Q878*100/I878,2)</f>
        <v>0.0</v>
      </c>
      <c r="AQ878"/>
      <c r="AR878"/>
      <c r="AS878" t="n">
        <v>0.0</v>
      </c>
    </row>
    <row r="879">
      <c r="A879" s="1" t="n">
        <v>45232.0</v>
      </c>
      <c r="B879" s="2" t="n">
        <v>45232.96368055556</v>
      </c>
      <c r="C879" t="inlineStr">
        <is>
          <t>3140023012059113</t>
        </is>
      </c>
      <c r="D879" t="inlineStr">
        <is>
          <t>POS0012</t>
        </is>
      </c>
      <c r="E879" t="inlineStr">
        <is>
          <t>06</t>
        </is>
      </c>
      <c r="F879" t="inlineStr">
        <is>
          <t>0023</t>
        </is>
      </c>
      <c r="G879" t="inlineStr">
        <is>
          <t>5311009605</t>
        </is>
      </c>
      <c r="H879" t="n">
        <v>423.0</v>
      </c>
      <c r="I879" t="n">
        <v>402.85</v>
      </c>
      <c r="J879" t="n">
        <v>365.71</v>
      </c>
      <c r="K879" t="inlineStr">
        <is>
          <t>sale</t>
        </is>
      </c>
      <c r="L879" t="inlineStr">
        <is>
          <t/>
        </is>
      </c>
      <c r="M879" t="inlineStr">
        <is>
          <t/>
        </is>
      </c>
      <c r="N879" t="n">
        <v>0.0</v>
      </c>
      <c r="O879" t="n">
        <v>0.0</v>
      </c>
      <c r="P879" t="n">
        <v>314.9</v>
      </c>
      <c r="Q879" t="n">
        <v>314.9</v>
      </c>
      <c r="R879" t="n">
        <v>37.14</v>
      </c>
      <c r="S879" t="n">
        <v>37.14</v>
      </c>
      <c r="T879" t="n">
        <v>4.03</v>
      </c>
      <c r="U879" t="n">
        <v>4.03</v>
      </c>
      <c r="V879" t="n">
        <v>65.83</v>
      </c>
      <c r="W879" t="n">
        <v>65.83</v>
      </c>
      <c r="X879" t="n">
        <v>5.29</v>
      </c>
      <c r="Y879" t="n">
        <v>5.29</v>
      </c>
      <c r="Z879" t="n">
        <v>12.8</v>
      </c>
      <c r="AA879" t="n">
        <v>12.8</v>
      </c>
      <c r="AB879" t="n">
        <v>20.14</v>
      </c>
      <c r="AC879" t="n">
        <v>20.14</v>
      </c>
      <c r="AD879" t="n">
        <v>20.149999999999977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inlineStr">
        <is>
          <t>unreconciled</t>
        </is>
      </c>
      <c r="AM879" t="inlineStr">
        <is>
          <t>Order Amount Mismatch (POS&gt;3PO)</t>
        </is>
      </c>
      <c r="AN879" t="n">
        <v>20.15</v>
      </c>
      <c r="AO879" t="n">
        <f>ROUND(P879*100/H879,2)</f>
        <v>0.0</v>
      </c>
      <c r="AP879" t="n">
        <f>ROUND(Q879*100/I879,2)</f>
        <v>0.0</v>
      </c>
      <c r="AQ879"/>
      <c r="AR879"/>
      <c r="AS879" t="n">
        <v>0.0</v>
      </c>
    </row>
    <row r="880">
      <c r="A880" s="1" t="n">
        <v>45232.0</v>
      </c>
      <c r="B880" s="2" t="n">
        <v>45232.8878125</v>
      </c>
      <c r="C880" t="inlineStr">
        <is>
          <t>3140094012084921</t>
        </is>
      </c>
      <c r="D880" t="inlineStr">
        <is>
          <t>POS0012</t>
        </is>
      </c>
      <c r="E880" t="inlineStr">
        <is>
          <t>36</t>
        </is>
      </c>
      <c r="F880" t="inlineStr">
        <is>
          <t>0094</t>
        </is>
      </c>
      <c r="G880" t="inlineStr">
        <is>
          <t>5311018433</t>
        </is>
      </c>
      <c r="H880" t="n">
        <v>297.0</v>
      </c>
      <c r="I880" t="n">
        <v>282.85</v>
      </c>
      <c r="J880" t="n">
        <v>245.71</v>
      </c>
      <c r="K880" t="inlineStr">
        <is>
          <t>sale</t>
        </is>
      </c>
      <c r="L880" t="inlineStr">
        <is>
          <t/>
        </is>
      </c>
      <c r="M880" t="inlineStr">
        <is>
          <t/>
        </is>
      </c>
      <c r="N880" t="n">
        <v>0.0</v>
      </c>
      <c r="O880" t="n">
        <v>0.0</v>
      </c>
      <c r="P880" t="n">
        <v>223.45</v>
      </c>
      <c r="Q880" t="n">
        <v>223.45</v>
      </c>
      <c r="R880" t="n">
        <v>37.14</v>
      </c>
      <c r="S880" t="n">
        <v>37.14</v>
      </c>
      <c r="T880" t="n">
        <v>2.83</v>
      </c>
      <c r="U880" t="n">
        <v>2.83</v>
      </c>
      <c r="V880" t="n">
        <v>44.23</v>
      </c>
      <c r="W880" t="n">
        <v>44.23</v>
      </c>
      <c r="X880" t="n">
        <v>3.71</v>
      </c>
      <c r="Y880" t="n">
        <v>3.71</v>
      </c>
      <c r="Z880" t="n">
        <v>8.63</v>
      </c>
      <c r="AA880" t="n">
        <v>8.63</v>
      </c>
      <c r="AB880" t="n">
        <v>14.14</v>
      </c>
      <c r="AC880" t="n">
        <v>14.14</v>
      </c>
      <c r="AD880" t="n">
        <v>14.149999999999977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inlineStr">
        <is>
          <t>unreconciled</t>
        </is>
      </c>
      <c r="AM880" t="inlineStr">
        <is>
          <t>Order Amount Mismatch (POS&gt;3PO)</t>
        </is>
      </c>
      <c r="AN880" t="n">
        <v>14.15</v>
      </c>
      <c r="AO880" t="n">
        <f>ROUND(P880*100/H880,2)</f>
        <v>0.0</v>
      </c>
      <c r="AP880" t="n">
        <f>ROUND(Q880*100/I880,2)</f>
        <v>0.0</v>
      </c>
      <c r="AQ880"/>
      <c r="AR880"/>
      <c r="AS880" t="n">
        <v>0.0</v>
      </c>
    </row>
    <row r="881">
      <c r="A881" s="1" t="n">
        <v>45232.0</v>
      </c>
      <c r="B881" s="2" t="n">
        <v>45232.789502314816</v>
      </c>
      <c r="C881" t="inlineStr">
        <is>
          <t>3140023012059014</t>
        </is>
      </c>
      <c r="D881" t="inlineStr">
        <is>
          <t>POS0012</t>
        </is>
      </c>
      <c r="E881" t="inlineStr">
        <is>
          <t>08</t>
        </is>
      </c>
      <c r="F881" t="inlineStr">
        <is>
          <t>0023</t>
        </is>
      </c>
      <c r="G881" t="inlineStr">
        <is>
          <t>5311036925</t>
        </is>
      </c>
      <c r="H881" t="n">
        <v>460.0</v>
      </c>
      <c r="I881" t="n">
        <v>438.09</v>
      </c>
      <c r="J881" t="n">
        <v>400.95</v>
      </c>
      <c r="K881" t="inlineStr">
        <is>
          <t>sale</t>
        </is>
      </c>
      <c r="L881" t="inlineStr">
        <is>
          <t/>
        </is>
      </c>
      <c r="M881" t="inlineStr">
        <is>
          <t/>
        </is>
      </c>
      <c r="N881" t="n">
        <v>0.0</v>
      </c>
      <c r="O881" t="n">
        <v>0.0</v>
      </c>
      <c r="P881" t="n">
        <v>341.76</v>
      </c>
      <c r="Q881" t="n">
        <v>341.75</v>
      </c>
      <c r="R881" t="n">
        <v>37.14</v>
      </c>
      <c r="S881" t="n">
        <v>37.14</v>
      </c>
      <c r="T881" t="n">
        <v>4.38</v>
      </c>
      <c r="U881" t="n">
        <v>4.38</v>
      </c>
      <c r="V881" t="n">
        <v>72.17</v>
      </c>
      <c r="W881" t="n">
        <v>72.17</v>
      </c>
      <c r="X881" t="n">
        <v>5.75</v>
      </c>
      <c r="Y881" t="n">
        <v>5.75</v>
      </c>
      <c r="Z881" t="n">
        <v>14.03</v>
      </c>
      <c r="AA881" t="n">
        <v>14.03</v>
      </c>
      <c r="AB881" t="n">
        <v>21.9</v>
      </c>
      <c r="AC881" t="n">
        <v>21.91</v>
      </c>
      <c r="AD881" t="n">
        <v>21.910000000000025</v>
      </c>
      <c r="AE881" t="n">
        <v>0.009999999999990905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-0.010000000000001563</v>
      </c>
      <c r="AL881" t="inlineStr">
        <is>
          <t>unreconciled</t>
        </is>
      </c>
      <c r="AM881" t="inlineStr">
        <is>
          <t>Order Amount Mismatch (POS&gt;3PO)</t>
        </is>
      </c>
      <c r="AN881" t="n">
        <v>21.91</v>
      </c>
      <c r="AO881" t="n">
        <f>ROUND(P881*100/H881,2)</f>
        <v>0.0</v>
      </c>
      <c r="AP881" t="n">
        <f>ROUND(Q881*100/I881,2)</f>
        <v>0.0</v>
      </c>
      <c r="AQ881"/>
      <c r="AR881"/>
      <c r="AS881" t="n">
        <v>0.0</v>
      </c>
    </row>
    <row r="882">
      <c r="A882" s="1" t="n">
        <v>45232.0</v>
      </c>
      <c r="B882" s="2" t="n">
        <v>45232.96210648148</v>
      </c>
      <c r="C882" t="inlineStr">
        <is>
          <t>3140094012084985</t>
        </is>
      </c>
      <c r="D882" t="inlineStr">
        <is>
          <t>POS0012</t>
        </is>
      </c>
      <c r="E882" t="inlineStr">
        <is>
          <t>00</t>
        </is>
      </c>
      <c r="F882" t="inlineStr">
        <is>
          <t>0094</t>
        </is>
      </c>
      <c r="G882" t="inlineStr">
        <is>
          <t>5311036953</t>
        </is>
      </c>
      <c r="H882" t="n">
        <v>2884.0</v>
      </c>
      <c r="I882" t="n">
        <v>2746.66</v>
      </c>
      <c r="J882" t="n">
        <v>2709.52</v>
      </c>
      <c r="K882" t="inlineStr">
        <is>
          <t>sale</t>
        </is>
      </c>
      <c r="L882" t="inlineStr">
        <is>
          <t/>
        </is>
      </c>
      <c r="M882" t="inlineStr">
        <is>
          <t/>
        </is>
      </c>
      <c r="N882" t="n">
        <v>0.0</v>
      </c>
      <c r="O882" t="n">
        <v>0.0</v>
      </c>
      <c r="P882" t="n">
        <v>2101.15</v>
      </c>
      <c r="Q882" t="n">
        <v>2101.1</v>
      </c>
      <c r="R882" t="n">
        <v>37.14</v>
      </c>
      <c r="S882" t="n">
        <v>37.14</v>
      </c>
      <c r="T882" t="n">
        <v>27.47</v>
      </c>
      <c r="U882" t="n">
        <v>27.47</v>
      </c>
      <c r="V882" t="n">
        <v>487.71</v>
      </c>
      <c r="W882" t="n">
        <v>487.71</v>
      </c>
      <c r="X882" t="n">
        <v>36.05</v>
      </c>
      <c r="Y882" t="n">
        <v>36.05</v>
      </c>
      <c r="Z882" t="n">
        <v>94.28</v>
      </c>
      <c r="AA882" t="n">
        <v>94.28</v>
      </c>
      <c r="AB882" t="n">
        <v>137.34</v>
      </c>
      <c r="AC882" t="n">
        <v>137.33</v>
      </c>
      <c r="AD882" t="n">
        <v>137.34000000000015</v>
      </c>
      <c r="AE882" t="n">
        <v>0.0500000000001819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0.009999999999990905</v>
      </c>
      <c r="AL882" t="inlineStr">
        <is>
          <t>unreconciled</t>
        </is>
      </c>
      <c r="AM882" t="inlineStr">
        <is>
          <t>Order Amount Mismatch (POS&gt;3PO)</t>
        </is>
      </c>
      <c r="AN882" t="n">
        <v>137.34</v>
      </c>
      <c r="AO882" t="n">
        <f>ROUND(P882*100/H882,2)</f>
        <v>0.0</v>
      </c>
      <c r="AP882" t="n">
        <f>ROUND(Q882*100/I882,2)</f>
        <v>0.0</v>
      </c>
      <c r="AQ882"/>
      <c r="AR882"/>
      <c r="AS882" t="n">
        <v>0.0</v>
      </c>
    </row>
    <row r="883">
      <c r="A883" s="1" t="n">
        <v>45233.0</v>
      </c>
      <c r="B883" s="2" t="n">
        <v>45233.792349537034</v>
      </c>
      <c r="C883" t="inlineStr">
        <is>
          <t>3140023012059291</t>
        </is>
      </c>
      <c r="D883" t="inlineStr">
        <is>
          <t>POS0012</t>
        </is>
      </c>
      <c r="E883" t="inlineStr">
        <is>
          <t>84</t>
        </is>
      </c>
      <c r="F883" t="inlineStr">
        <is>
          <t>0023</t>
        </is>
      </c>
      <c r="G883" t="inlineStr">
        <is>
          <t>5311041784</t>
        </is>
      </c>
      <c r="H883" t="n">
        <v>164.0</v>
      </c>
      <c r="I883" t="n">
        <v>156.19</v>
      </c>
      <c r="J883" t="n">
        <v>119.05</v>
      </c>
      <c r="K883" t="inlineStr">
        <is>
          <t>sale</t>
        </is>
      </c>
      <c r="L883" t="inlineStr">
        <is>
          <t/>
        </is>
      </c>
      <c r="M883" t="inlineStr">
        <is>
          <t/>
        </is>
      </c>
      <c r="N883" t="n">
        <v>0.0</v>
      </c>
      <c r="O883" t="n">
        <v>0.0</v>
      </c>
      <c r="P883" t="n">
        <v>126.92</v>
      </c>
      <c r="Q883" t="n">
        <v>126.91</v>
      </c>
      <c r="R883" t="n">
        <v>37.14</v>
      </c>
      <c r="S883" t="n">
        <v>37.14</v>
      </c>
      <c r="T883" t="n">
        <v>1.56</v>
      </c>
      <c r="U883" t="n">
        <v>1.56</v>
      </c>
      <c r="V883" t="n">
        <v>21.43</v>
      </c>
      <c r="W883" t="n">
        <v>21.43</v>
      </c>
      <c r="X883" t="n">
        <v>2.05</v>
      </c>
      <c r="Y883" t="n">
        <v>2.05</v>
      </c>
      <c r="Z883" t="n">
        <v>4.23</v>
      </c>
      <c r="AA883" t="n">
        <v>4.23</v>
      </c>
      <c r="AB883" t="n">
        <v>7.82</v>
      </c>
      <c r="AC883" t="n">
        <v>7.81</v>
      </c>
      <c r="AD883" t="n">
        <v>7.810000000000002</v>
      </c>
      <c r="AE883" t="n">
        <v>0.010000000000005116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0.010000000000000675</v>
      </c>
      <c r="AL883" t="inlineStr">
        <is>
          <t>unreconciled</t>
        </is>
      </c>
      <c r="AM883" t="inlineStr">
        <is>
          <t>Order Amount Mismatch (POS&gt;3PO)</t>
        </is>
      </c>
      <c r="AN883" t="n">
        <v>7.81</v>
      </c>
      <c r="AO883" t="n">
        <f>ROUND(P883*100/H883,2)</f>
        <v>0.0</v>
      </c>
      <c r="AP883" t="n">
        <f>ROUND(Q883*100/I883,2)</f>
        <v>0.0</v>
      </c>
      <c r="AQ883"/>
      <c r="AR883"/>
      <c r="AS883" t="n">
        <v>0.0</v>
      </c>
    </row>
    <row r="884">
      <c r="A884" s="1" t="n">
        <v>45232.0</v>
      </c>
      <c r="B884" s="2" t="n">
        <v>45232.867476851854</v>
      </c>
      <c r="C884" t="inlineStr">
        <is>
          <t>3140094012084907</t>
        </is>
      </c>
      <c r="D884" t="inlineStr">
        <is>
          <t>POS0012</t>
        </is>
      </c>
      <c r="E884" t="inlineStr">
        <is>
          <t>22</t>
        </is>
      </c>
      <c r="F884" t="inlineStr">
        <is>
          <t>0094</t>
        </is>
      </c>
      <c r="G884" t="inlineStr">
        <is>
          <t>5311063763</t>
        </is>
      </c>
      <c r="H884" t="n">
        <v>692.0</v>
      </c>
      <c r="I884" t="n">
        <v>659.04</v>
      </c>
      <c r="J884" t="n">
        <v>621.9</v>
      </c>
      <c r="K884" t="inlineStr">
        <is>
          <t>sale</t>
        </is>
      </c>
      <c r="L884" t="inlineStr">
        <is>
          <t/>
        </is>
      </c>
      <c r="M884" t="inlineStr">
        <is>
          <t/>
        </is>
      </c>
      <c r="N884" t="n">
        <v>0.0</v>
      </c>
      <c r="O884" t="n">
        <v>0.0</v>
      </c>
      <c r="P884" t="n">
        <v>510.15</v>
      </c>
      <c r="Q884" t="n">
        <v>510.14</v>
      </c>
      <c r="R884" t="n">
        <v>37.14</v>
      </c>
      <c r="S884" t="n">
        <v>37.14</v>
      </c>
      <c r="T884" t="n">
        <v>6.59</v>
      </c>
      <c r="U884" t="n">
        <v>6.59</v>
      </c>
      <c r="V884" t="n">
        <v>111.94</v>
      </c>
      <c r="W884" t="n">
        <v>111.94</v>
      </c>
      <c r="X884" t="n">
        <v>8.65</v>
      </c>
      <c r="Y884" t="n">
        <v>8.65</v>
      </c>
      <c r="Z884" t="n">
        <v>21.71</v>
      </c>
      <c r="AA884" t="n">
        <v>21.71</v>
      </c>
      <c r="AB884" t="n">
        <v>32.96</v>
      </c>
      <c r="AC884" t="n">
        <v>32.95</v>
      </c>
      <c r="AD884" t="n">
        <v>32.960000000000036</v>
      </c>
      <c r="AE884" t="n">
        <v>0.009999999999990905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0.00999999999999801</v>
      </c>
      <c r="AL884" t="inlineStr">
        <is>
          <t>unreconciled</t>
        </is>
      </c>
      <c r="AM884" t="inlineStr">
        <is>
          <t>Order Amount Mismatch (POS&gt;3PO)</t>
        </is>
      </c>
      <c r="AN884" t="n">
        <v>32.96</v>
      </c>
      <c r="AO884" t="n">
        <f>ROUND(P884*100/H884,2)</f>
        <v>0.0</v>
      </c>
      <c r="AP884" t="n">
        <f>ROUND(Q884*100/I884,2)</f>
        <v>0.0</v>
      </c>
      <c r="AQ884"/>
      <c r="AR884"/>
      <c r="AS884" t="n">
        <v>0.0</v>
      </c>
    </row>
    <row r="885">
      <c r="A885" s="1" t="n">
        <v>45232.0</v>
      </c>
      <c r="B885" s="2" t="n">
        <v>45233.03226851852</v>
      </c>
      <c r="C885" t="inlineStr">
        <is>
          <t>3140094012085031</t>
        </is>
      </c>
      <c r="D885" t="inlineStr">
        <is>
          <t>POS0012</t>
        </is>
      </c>
      <c r="E885" t="inlineStr">
        <is>
          <t>46</t>
        </is>
      </c>
      <c r="F885" t="inlineStr">
        <is>
          <t>0094</t>
        </is>
      </c>
      <c r="G885" t="inlineStr">
        <is>
          <t>5311092043</t>
        </is>
      </c>
      <c r="H885" t="n">
        <v>461.0</v>
      </c>
      <c r="I885" t="n">
        <v>439.04</v>
      </c>
      <c r="J885" t="n">
        <v>401.9</v>
      </c>
      <c r="K885" t="inlineStr">
        <is>
          <t>sale</t>
        </is>
      </c>
      <c r="L885" t="inlineStr">
        <is>
          <t/>
        </is>
      </c>
      <c r="M885" t="inlineStr">
        <is>
          <t/>
        </is>
      </c>
      <c r="N885" t="n">
        <v>0.0</v>
      </c>
      <c r="O885" t="n">
        <v>0.0</v>
      </c>
      <c r="P885" t="n">
        <v>342.49</v>
      </c>
      <c r="Q885" t="n">
        <v>342.48</v>
      </c>
      <c r="R885" t="n">
        <v>37.14</v>
      </c>
      <c r="S885" t="n">
        <v>37.14</v>
      </c>
      <c r="T885" t="n">
        <v>4.39</v>
      </c>
      <c r="U885" t="n">
        <v>4.39</v>
      </c>
      <c r="V885" t="n">
        <v>72.34</v>
      </c>
      <c r="W885" t="n">
        <v>72.34</v>
      </c>
      <c r="X885" t="n">
        <v>5.76</v>
      </c>
      <c r="Y885" t="n">
        <v>5.76</v>
      </c>
      <c r="Z885" t="n">
        <v>14.06</v>
      </c>
      <c r="AA885" t="n">
        <v>14.06</v>
      </c>
      <c r="AB885" t="n">
        <v>21.96</v>
      </c>
      <c r="AC885" t="n">
        <v>21.95</v>
      </c>
      <c r="AD885" t="n">
        <v>21.95999999999998</v>
      </c>
      <c r="AE885" t="n">
        <v>0.009999999999990905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0.010000000000001563</v>
      </c>
      <c r="AL885" t="inlineStr">
        <is>
          <t>unreconciled</t>
        </is>
      </c>
      <c r="AM885" t="inlineStr">
        <is>
          <t>Order Amount Mismatch (POS&gt;3PO)</t>
        </is>
      </c>
      <c r="AN885" t="n">
        <v>21.96</v>
      </c>
      <c r="AO885" t="n">
        <f>ROUND(P885*100/H885,2)</f>
        <v>0.0</v>
      </c>
      <c r="AP885" t="n">
        <f>ROUND(Q885*100/I885,2)</f>
        <v>0.0</v>
      </c>
      <c r="AQ885"/>
      <c r="AR885"/>
      <c r="AS885" t="n">
        <v>0.0</v>
      </c>
    </row>
    <row r="886">
      <c r="A886" s="1" t="n">
        <v>45232.0</v>
      </c>
      <c r="B886" s="2" t="n">
        <v>45232.87935185185</v>
      </c>
      <c r="C886" t="inlineStr">
        <is>
          <t>3140023012059058</t>
        </is>
      </c>
      <c r="D886" t="inlineStr">
        <is>
          <t>POS0012</t>
        </is>
      </c>
      <c r="E886" t="inlineStr">
        <is>
          <t>52</t>
        </is>
      </c>
      <c r="F886" t="inlineStr">
        <is>
          <t>0023</t>
        </is>
      </c>
      <c r="G886" t="inlineStr">
        <is>
          <t>5311098551</t>
        </is>
      </c>
      <c r="H886" t="n">
        <v>459.0</v>
      </c>
      <c r="I886" t="n">
        <v>437.14</v>
      </c>
      <c r="J886" t="n">
        <v>400.0</v>
      </c>
      <c r="K886" t="inlineStr">
        <is>
          <t>sale</t>
        </is>
      </c>
      <c r="L886" t="inlineStr">
        <is>
          <t/>
        </is>
      </c>
      <c r="M886" t="inlineStr">
        <is>
          <t/>
        </is>
      </c>
      <c r="N886" t="n">
        <v>0.0</v>
      </c>
      <c r="O886" t="n">
        <v>0.0</v>
      </c>
      <c r="P886" t="n">
        <v>341.04</v>
      </c>
      <c r="Q886" t="n">
        <v>341.04</v>
      </c>
      <c r="R886" t="n">
        <v>37.14</v>
      </c>
      <c r="S886" t="n">
        <v>37.14</v>
      </c>
      <c r="T886" t="n">
        <v>4.37</v>
      </c>
      <c r="U886" t="n">
        <v>4.37</v>
      </c>
      <c r="V886" t="n">
        <v>72.0</v>
      </c>
      <c r="W886" t="n">
        <v>72.0</v>
      </c>
      <c r="X886" t="n">
        <v>5.74</v>
      </c>
      <c r="Y886" t="n">
        <v>5.74</v>
      </c>
      <c r="Z886" t="n">
        <v>13.99</v>
      </c>
      <c r="AA886" t="n">
        <v>13.99</v>
      </c>
      <c r="AB886" t="n">
        <v>21.86</v>
      </c>
      <c r="AC886" t="n">
        <v>21.86</v>
      </c>
      <c r="AD886" t="n">
        <v>21.860000000000014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inlineStr">
        <is>
          <t>unreconciled</t>
        </is>
      </c>
      <c r="AM886" t="inlineStr">
        <is>
          <t>Order Amount Mismatch (POS&gt;3PO)</t>
        </is>
      </c>
      <c r="AN886" t="n">
        <v>21.86</v>
      </c>
      <c r="AO886" t="n">
        <f>ROUND(P886*100/H886,2)</f>
        <v>0.0</v>
      </c>
      <c r="AP886" t="n">
        <f>ROUND(Q886*100/I886,2)</f>
        <v>0.0</v>
      </c>
      <c r="AQ886"/>
      <c r="AR886"/>
      <c r="AS886" t="n">
        <v>0.0</v>
      </c>
    </row>
    <row r="887">
      <c r="A887" s="1" t="n">
        <v>45232.0</v>
      </c>
      <c r="B887" s="2" t="n">
        <v>45232.878020833334</v>
      </c>
      <c r="C887" t="inlineStr">
        <is>
          <t>3140094012084912</t>
        </is>
      </c>
      <c r="D887" t="inlineStr">
        <is>
          <t>POS0012</t>
        </is>
      </c>
      <c r="E887" t="inlineStr">
        <is>
          <t>27</t>
        </is>
      </c>
      <c r="F887" t="inlineStr">
        <is>
          <t>0094</t>
        </is>
      </c>
      <c r="G887" t="inlineStr">
        <is>
          <t>5311102436</t>
        </is>
      </c>
      <c r="H887" t="n">
        <v>545.0</v>
      </c>
      <c r="I887" t="n">
        <v>519.04</v>
      </c>
      <c r="J887" t="n">
        <v>481.9</v>
      </c>
      <c r="K887" t="inlineStr">
        <is>
          <t>sale</t>
        </is>
      </c>
      <c r="L887" t="inlineStr">
        <is>
          <t/>
        </is>
      </c>
      <c r="M887" t="inlineStr">
        <is>
          <t/>
        </is>
      </c>
      <c r="N887" t="n">
        <v>0.0</v>
      </c>
      <c r="O887" t="n">
        <v>0.0</v>
      </c>
      <c r="P887" t="n">
        <v>403.46</v>
      </c>
      <c r="Q887" t="n">
        <v>403.45</v>
      </c>
      <c r="R887" t="n">
        <v>37.14</v>
      </c>
      <c r="S887" t="n">
        <v>37.14</v>
      </c>
      <c r="T887" t="n">
        <v>5.19</v>
      </c>
      <c r="U887" t="n">
        <v>5.19</v>
      </c>
      <c r="V887" t="n">
        <v>86.74</v>
      </c>
      <c r="W887" t="n">
        <v>86.74</v>
      </c>
      <c r="X887" t="n">
        <v>6.81</v>
      </c>
      <c r="Y887" t="n">
        <v>6.81</v>
      </c>
      <c r="Z887" t="n">
        <v>16.84</v>
      </c>
      <c r="AA887" t="n">
        <v>16.84</v>
      </c>
      <c r="AB887" t="n">
        <v>25.96</v>
      </c>
      <c r="AC887" t="n">
        <v>25.95</v>
      </c>
      <c r="AD887" t="n">
        <v>25.960000000000036</v>
      </c>
      <c r="AE887" t="n">
        <v>0.009999999999990905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0.010000000000001563</v>
      </c>
      <c r="AL887" t="inlineStr">
        <is>
          <t>unreconciled</t>
        </is>
      </c>
      <c r="AM887" t="inlineStr">
        <is>
          <t>Order Amount Mismatch (POS&gt;3PO)</t>
        </is>
      </c>
      <c r="AN887" t="n">
        <v>25.96</v>
      </c>
      <c r="AO887" t="n">
        <f>ROUND(P887*100/H887,2)</f>
        <v>0.0</v>
      </c>
      <c r="AP887" t="n">
        <f>ROUND(Q887*100/I887,2)</f>
        <v>0.0</v>
      </c>
      <c r="AQ887"/>
      <c r="AR887"/>
      <c r="AS887" t="n">
        <v>0.0</v>
      </c>
    </row>
    <row r="888">
      <c r="A888" s="1" t="n">
        <v>45232.0</v>
      </c>
      <c r="B888" s="2" t="n">
        <v>45232.78252314815</v>
      </c>
      <c r="C888" t="inlineStr">
        <is>
          <t>3140094012084834</t>
        </is>
      </c>
      <c r="D888" t="inlineStr">
        <is>
          <t>POS0012</t>
        </is>
      </c>
      <c r="E888" t="inlineStr">
        <is>
          <t>49</t>
        </is>
      </c>
      <c r="F888" t="inlineStr">
        <is>
          <t>0094</t>
        </is>
      </c>
      <c r="G888" t="inlineStr">
        <is>
          <t>5311110991</t>
        </is>
      </c>
      <c r="H888" t="n">
        <v>347.0</v>
      </c>
      <c r="I888" t="n">
        <v>330.47</v>
      </c>
      <c r="J888" t="n">
        <v>293.33</v>
      </c>
      <c r="K888" t="inlineStr">
        <is>
          <t>sale</t>
        </is>
      </c>
      <c r="L888" t="inlineStr">
        <is>
          <t/>
        </is>
      </c>
      <c r="M888" t="inlineStr">
        <is>
          <t/>
        </is>
      </c>
      <c r="N888" t="n">
        <v>0.0</v>
      </c>
      <c r="O888" t="n">
        <v>0.0</v>
      </c>
      <c r="P888" t="n">
        <v>259.74</v>
      </c>
      <c r="Q888" t="n">
        <v>259.76</v>
      </c>
      <c r="R888" t="n">
        <v>37.14</v>
      </c>
      <c r="S888" t="n">
        <v>37.14</v>
      </c>
      <c r="T888" t="n">
        <v>3.3</v>
      </c>
      <c r="U888" t="n">
        <v>3.3</v>
      </c>
      <c r="V888" t="n">
        <v>52.8</v>
      </c>
      <c r="W888" t="n">
        <v>52.8</v>
      </c>
      <c r="X888" t="n">
        <v>4.34</v>
      </c>
      <c r="Y888" t="n">
        <v>4.34</v>
      </c>
      <c r="Z888" t="n">
        <v>10.29</v>
      </c>
      <c r="AA888" t="n">
        <v>10.28</v>
      </c>
      <c r="AB888" t="n">
        <v>16.52</v>
      </c>
      <c r="AC888" t="n">
        <v>16.53</v>
      </c>
      <c r="AD888" t="n">
        <v>16.529999999999973</v>
      </c>
      <c r="AE888" t="n">
        <v>-0.01999999999998181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0.009999999999999787</v>
      </c>
      <c r="AK888" t="n">
        <v>-0.010000000000001563</v>
      </c>
      <c r="AL888" t="inlineStr">
        <is>
          <t>unreconciled</t>
        </is>
      </c>
      <c r="AM888" t="inlineStr">
        <is>
          <t>Order Amount Mismatch (POS&gt;3PO)</t>
        </is>
      </c>
      <c r="AN888" t="n">
        <v>16.53</v>
      </c>
      <c r="AO888" t="n">
        <f>ROUND(P888*100/H888,2)</f>
        <v>0.0</v>
      </c>
      <c r="AP888" t="n">
        <f>ROUND(Q888*100/I888,2)</f>
        <v>0.0</v>
      </c>
      <c r="AQ888"/>
      <c r="AR888"/>
      <c r="AS888" t="n">
        <v>0.0</v>
      </c>
    </row>
    <row r="889">
      <c r="A889" s="1" t="n">
        <v>45232.0</v>
      </c>
      <c r="B889" s="2" t="n">
        <v>45232.87068287037</v>
      </c>
      <c r="C889" t="inlineStr">
        <is>
          <t>3140023012059053</t>
        </is>
      </c>
      <c r="D889" t="inlineStr">
        <is>
          <t>POS0012</t>
        </is>
      </c>
      <c r="E889" t="inlineStr">
        <is>
          <t>47</t>
        </is>
      </c>
      <c r="F889" t="inlineStr">
        <is>
          <t>0023</t>
        </is>
      </c>
      <c r="G889" t="inlineStr">
        <is>
          <t>5311130954</t>
        </is>
      </c>
      <c r="H889" t="n">
        <v>1436.0</v>
      </c>
      <c r="I889" t="n">
        <v>1367.6</v>
      </c>
      <c r="J889" t="n">
        <v>1330.46</v>
      </c>
      <c r="K889" t="inlineStr">
        <is>
          <t>sale</t>
        </is>
      </c>
      <c r="L889" t="inlineStr">
        <is>
          <t/>
        </is>
      </c>
      <c r="M889" t="inlineStr">
        <is>
          <t/>
        </is>
      </c>
      <c r="N889" t="n">
        <v>0.0</v>
      </c>
      <c r="O889" t="n">
        <v>0.0</v>
      </c>
      <c r="P889" t="n">
        <v>1050.15</v>
      </c>
      <c r="Q889" t="n">
        <v>1050.15</v>
      </c>
      <c r="R889" t="n">
        <v>37.14</v>
      </c>
      <c r="S889" t="n">
        <v>37.14</v>
      </c>
      <c r="T889" t="n">
        <v>13.68</v>
      </c>
      <c r="U889" t="n">
        <v>13.68</v>
      </c>
      <c r="V889" t="n">
        <v>239.48</v>
      </c>
      <c r="W889" t="n">
        <v>239.48</v>
      </c>
      <c r="X889" t="n">
        <v>17.95</v>
      </c>
      <c r="Y889" t="n">
        <v>17.95</v>
      </c>
      <c r="Z889" t="n">
        <v>46.34</v>
      </c>
      <c r="AA889" t="n">
        <v>46.34</v>
      </c>
      <c r="AB889" t="n">
        <v>68.38</v>
      </c>
      <c r="AC889" t="n">
        <v>68.38</v>
      </c>
      <c r="AD889" t="n">
        <v>68.40000000000009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inlineStr">
        <is>
          <t>unreconciled</t>
        </is>
      </c>
      <c r="AM889" t="inlineStr">
        <is>
          <t>Order Amount Mismatch (POS&gt;3PO)</t>
        </is>
      </c>
      <c r="AN889" t="n">
        <v>68.4</v>
      </c>
      <c r="AO889" t="n">
        <f>ROUND(P889*100/H889,2)</f>
        <v>0.0</v>
      </c>
      <c r="AP889" t="n">
        <f>ROUND(Q889*100/I889,2)</f>
        <v>0.0</v>
      </c>
      <c r="AQ889"/>
      <c r="AR889"/>
      <c r="AS889" t="n">
        <v>0.0</v>
      </c>
    </row>
    <row r="890">
      <c r="A890" s="1" t="n">
        <v>45236.0</v>
      </c>
      <c r="B890" s="2" t="n">
        <v>45236.79041666666</v>
      </c>
      <c r="C890" t="inlineStr">
        <is>
          <t>3140023012060074</t>
        </is>
      </c>
      <c r="D890" t="inlineStr">
        <is>
          <t>POS0012</t>
        </is>
      </c>
      <c r="E890" t="inlineStr">
        <is>
          <t>65</t>
        </is>
      </c>
      <c r="F890" t="inlineStr">
        <is>
          <t>0023</t>
        </is>
      </c>
      <c r="G890" t="inlineStr">
        <is>
          <t>5311167421</t>
        </is>
      </c>
      <c r="H890" t="n">
        <v>465.0</v>
      </c>
      <c r="I890" t="n">
        <v>442.85</v>
      </c>
      <c r="J890" t="n">
        <v>405.71</v>
      </c>
      <c r="K890" t="inlineStr">
        <is>
          <t>sale</t>
        </is>
      </c>
      <c r="L890" t="inlineStr">
        <is>
          <t/>
        </is>
      </c>
      <c r="M890" t="inlineStr">
        <is>
          <t/>
        </is>
      </c>
      <c r="N890" t="n">
        <v>0.0</v>
      </c>
      <c r="O890" t="n">
        <v>0.0</v>
      </c>
      <c r="P890" t="n">
        <v>345.39</v>
      </c>
      <c r="Q890" t="n">
        <v>345.38</v>
      </c>
      <c r="R890" t="n">
        <v>37.14</v>
      </c>
      <c r="S890" t="n">
        <v>37.14</v>
      </c>
      <c r="T890" t="n">
        <v>4.43</v>
      </c>
      <c r="U890" t="n">
        <v>4.43</v>
      </c>
      <c r="V890" t="n">
        <v>73.03</v>
      </c>
      <c r="W890" t="n">
        <v>73.03</v>
      </c>
      <c r="X890" t="n">
        <v>5.81</v>
      </c>
      <c r="Y890" t="n">
        <v>5.81</v>
      </c>
      <c r="Z890" t="n">
        <v>14.19</v>
      </c>
      <c r="AA890" t="n">
        <v>14.2</v>
      </c>
      <c r="AB890" t="n">
        <v>22.14</v>
      </c>
      <c r="AC890" t="n">
        <v>22.14</v>
      </c>
      <c r="AD890" t="n">
        <v>22.149999999999977</v>
      </c>
      <c r="AE890" t="n">
        <v>0.009999999999990905</v>
      </c>
      <c r="AF890" t="n">
        <v>0.0</v>
      </c>
      <c r="AG890" t="n">
        <v>0.0</v>
      </c>
      <c r="AH890" t="n">
        <v>0.0</v>
      </c>
      <c r="AI890" t="n">
        <v>0.0</v>
      </c>
      <c r="AJ890" t="n">
        <v>-0.009999999999999787</v>
      </c>
      <c r="AK890" t="n">
        <v>0.0</v>
      </c>
      <c r="AL890" t="inlineStr">
        <is>
          <t>unreconciled</t>
        </is>
      </c>
      <c r="AM890" t="inlineStr">
        <is>
          <t>Order Amount Mismatch (POS&gt;3PO)</t>
        </is>
      </c>
      <c r="AN890" t="n">
        <v>22.15</v>
      </c>
      <c r="AO890" t="n">
        <f>ROUND(P890*100/H890,2)</f>
        <v>0.0</v>
      </c>
      <c r="AP890" t="n">
        <f>ROUND(Q890*100/I890,2)</f>
        <v>0.0</v>
      </c>
      <c r="AQ890"/>
      <c r="AR890"/>
      <c r="AS890" t="n">
        <v>0.0</v>
      </c>
    </row>
    <row r="891">
      <c r="A891" s="1" t="n">
        <v>45234.0</v>
      </c>
      <c r="B891" s="2" t="n">
        <v>45234.612222222226</v>
      </c>
      <c r="C891" t="inlineStr">
        <is>
          <t>3140023012059499</t>
        </is>
      </c>
      <c r="D891" t="inlineStr">
        <is>
          <t>POS0012</t>
        </is>
      </c>
      <c r="E891" t="inlineStr">
        <is>
          <t>91</t>
        </is>
      </c>
      <c r="F891" t="inlineStr">
        <is>
          <t>0023</t>
        </is>
      </c>
      <c r="G891" t="inlineStr">
        <is>
          <t>5311168876</t>
        </is>
      </c>
      <c r="H891" t="n">
        <v>487.0</v>
      </c>
      <c r="I891" t="n">
        <v>463.8</v>
      </c>
      <c r="J891" t="n">
        <v>426.66</v>
      </c>
      <c r="K891" t="inlineStr">
        <is>
          <t>sale</t>
        </is>
      </c>
      <c r="L891" t="inlineStr">
        <is>
          <t/>
        </is>
      </c>
      <c r="M891" t="inlineStr">
        <is>
          <t/>
        </is>
      </c>
      <c r="N891" t="n">
        <v>0.0</v>
      </c>
      <c r="O891" t="n">
        <v>0.0</v>
      </c>
      <c r="P891" t="n">
        <v>361.35</v>
      </c>
      <c r="Q891" t="n">
        <v>361.36</v>
      </c>
      <c r="R891" t="n">
        <v>37.14</v>
      </c>
      <c r="S891" t="n">
        <v>37.14</v>
      </c>
      <c r="T891" t="n">
        <v>4.64</v>
      </c>
      <c r="U891" t="n">
        <v>4.64</v>
      </c>
      <c r="V891" t="n">
        <v>76.8</v>
      </c>
      <c r="W891" t="n">
        <v>76.8</v>
      </c>
      <c r="X891" t="n">
        <v>6.09</v>
      </c>
      <c r="Y891" t="n">
        <v>6.09</v>
      </c>
      <c r="Z891" t="n">
        <v>14.92</v>
      </c>
      <c r="AA891" t="n">
        <v>14.92</v>
      </c>
      <c r="AB891" t="n">
        <v>23.2</v>
      </c>
      <c r="AC891" t="n">
        <v>23.19</v>
      </c>
      <c r="AD891" t="n">
        <v>23.19999999999999</v>
      </c>
      <c r="AE891" t="n">
        <v>-0.009999999999990905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0.00999999999999801</v>
      </c>
      <c r="AL891" t="inlineStr">
        <is>
          <t>unreconciled</t>
        </is>
      </c>
      <c r="AM891" t="inlineStr">
        <is>
          <t>Order Amount Mismatch (POS&gt;3PO)</t>
        </is>
      </c>
      <c r="AN891" t="n">
        <v>23.2</v>
      </c>
      <c r="AO891" t="n">
        <f>ROUND(P891*100/H891,2)</f>
        <v>0.0</v>
      </c>
      <c r="AP891" t="n">
        <f>ROUND(Q891*100/I891,2)</f>
        <v>0.0</v>
      </c>
      <c r="AQ891"/>
      <c r="AR891"/>
      <c r="AS891" t="n">
        <v>0.0</v>
      </c>
    </row>
    <row r="892">
      <c r="A892" s="1" t="n">
        <v>45232.0</v>
      </c>
      <c r="B892" s="2" t="n">
        <v>45232.96362268519</v>
      </c>
      <c r="C892" t="inlineStr">
        <is>
          <t>3140094012084984</t>
        </is>
      </c>
      <c r="D892" t="inlineStr">
        <is>
          <t>POS0012</t>
        </is>
      </c>
      <c r="E892" t="inlineStr">
        <is>
          <t>99</t>
        </is>
      </c>
      <c r="F892" t="inlineStr">
        <is>
          <t>0094</t>
        </is>
      </c>
      <c r="G892" t="inlineStr">
        <is>
          <t>5311202023</t>
        </is>
      </c>
      <c r="H892" t="n">
        <v>279.0</v>
      </c>
      <c r="I892" t="n">
        <v>265.72</v>
      </c>
      <c r="J892" t="n">
        <v>228.58</v>
      </c>
      <c r="K892" t="inlineStr">
        <is>
          <t>sale</t>
        </is>
      </c>
      <c r="L892" t="inlineStr">
        <is>
          <t/>
        </is>
      </c>
      <c r="M892" t="inlineStr">
        <is>
          <t/>
        </is>
      </c>
      <c r="N892" t="n">
        <v>0.0</v>
      </c>
      <c r="O892" t="n">
        <v>0.0</v>
      </c>
      <c r="P892" t="n">
        <v>210.4</v>
      </c>
      <c r="Q892" t="n">
        <v>210.4</v>
      </c>
      <c r="R892" t="n">
        <v>37.14</v>
      </c>
      <c r="S892" t="n">
        <v>37.14</v>
      </c>
      <c r="T892" t="n">
        <v>2.66</v>
      </c>
      <c r="U892" t="n">
        <v>2.66</v>
      </c>
      <c r="V892" t="n">
        <v>41.14</v>
      </c>
      <c r="W892" t="n">
        <v>41.14</v>
      </c>
      <c r="X892" t="n">
        <v>3.49</v>
      </c>
      <c r="Y892" t="n">
        <v>3.49</v>
      </c>
      <c r="Z892" t="n">
        <v>8.03</v>
      </c>
      <c r="AA892" t="n">
        <v>8.04</v>
      </c>
      <c r="AB892" t="n">
        <v>13.28</v>
      </c>
      <c r="AC892" t="n">
        <v>13.29</v>
      </c>
      <c r="AD892" t="n">
        <v>13.279999999999973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-0.009999999999999787</v>
      </c>
      <c r="AK892" t="n">
        <v>-0.009999999999999787</v>
      </c>
      <c r="AL892" t="inlineStr">
        <is>
          <t>unreconciled</t>
        </is>
      </c>
      <c r="AM892" t="inlineStr">
        <is>
          <t>Order Amount Mismatch (POS&gt;3PO)</t>
        </is>
      </c>
      <c r="AN892" t="n">
        <v>13.28</v>
      </c>
      <c r="AO892" t="n">
        <f>ROUND(P892*100/H892,2)</f>
        <v>0.0</v>
      </c>
      <c r="AP892" t="n">
        <f>ROUND(Q892*100/I892,2)</f>
        <v>0.0</v>
      </c>
      <c r="AQ892"/>
      <c r="AR892"/>
      <c r="AS892" t="n">
        <v>0.0</v>
      </c>
    </row>
    <row r="893">
      <c r="A893" s="1" t="n">
        <v>45232.0</v>
      </c>
      <c r="B893" s="2" t="n">
        <v>45232.80783564815</v>
      </c>
      <c r="C893" t="inlineStr">
        <is>
          <t>3140094012084851</t>
        </is>
      </c>
      <c r="D893" t="inlineStr">
        <is>
          <t>POS0012</t>
        </is>
      </c>
      <c r="E893" t="inlineStr">
        <is>
          <t>66</t>
        </is>
      </c>
      <c r="F893" t="inlineStr">
        <is>
          <t>0094</t>
        </is>
      </c>
      <c r="G893" t="inlineStr">
        <is>
          <t>5311216207</t>
        </is>
      </c>
      <c r="H893" t="n">
        <v>246.00000000000003</v>
      </c>
      <c r="I893" t="n">
        <v>234.28</v>
      </c>
      <c r="J893" t="n">
        <v>197.14</v>
      </c>
      <c r="K893" t="inlineStr">
        <is>
          <t>sale</t>
        </is>
      </c>
      <c r="L893" t="inlineStr">
        <is>
          <t/>
        </is>
      </c>
      <c r="M893" t="inlineStr">
        <is>
          <t/>
        </is>
      </c>
      <c r="N893" t="n">
        <v>0.0</v>
      </c>
      <c r="O893" t="n">
        <v>0.0</v>
      </c>
      <c r="P893" t="n">
        <v>186.44</v>
      </c>
      <c r="Q893" t="n">
        <v>186.43</v>
      </c>
      <c r="R893" t="n">
        <v>37.14</v>
      </c>
      <c r="S893" t="n">
        <v>37.14</v>
      </c>
      <c r="T893" t="n">
        <v>2.34</v>
      </c>
      <c r="U893" t="n">
        <v>2.34</v>
      </c>
      <c r="V893" t="n">
        <v>35.49</v>
      </c>
      <c r="W893" t="n">
        <v>35.49</v>
      </c>
      <c r="X893" t="n">
        <v>3.07</v>
      </c>
      <c r="Y893" t="n">
        <v>3.08</v>
      </c>
      <c r="Z893" t="n">
        <v>6.94</v>
      </c>
      <c r="AA893" t="n">
        <v>6.94</v>
      </c>
      <c r="AB893" t="n">
        <v>11.72</v>
      </c>
      <c r="AC893" t="n">
        <v>11.72</v>
      </c>
      <c r="AD893" t="n">
        <v>11.720000000000027</v>
      </c>
      <c r="AE893" t="n">
        <v>0.009999999999990905</v>
      </c>
      <c r="AF893" t="n">
        <v>0.0</v>
      </c>
      <c r="AG893" t="n">
        <v>0.0</v>
      </c>
      <c r="AH893" t="n">
        <v>0.0</v>
      </c>
      <c r="AI893" t="n">
        <v>-0.010000000000000231</v>
      </c>
      <c r="AJ893" t="n">
        <v>0.0</v>
      </c>
      <c r="AK893" t="n">
        <v>0.0</v>
      </c>
      <c r="AL893" t="inlineStr">
        <is>
          <t>unreconciled</t>
        </is>
      </c>
      <c r="AM893" t="inlineStr">
        <is>
          <t>Order Amount Mismatch (POS&gt;3PO)</t>
        </is>
      </c>
      <c r="AN893" t="n">
        <v>11.72</v>
      </c>
      <c r="AO893" t="n">
        <f>ROUND(P893*100/H893,2)</f>
        <v>0.0</v>
      </c>
      <c r="AP893" t="n">
        <f>ROUND(Q893*100/I893,2)</f>
        <v>0.0</v>
      </c>
      <c r="AQ893"/>
      <c r="AR893"/>
      <c r="AS893" t="n">
        <v>0.0</v>
      </c>
    </row>
    <row r="894">
      <c r="A894" s="1" t="n">
        <v>45233.0</v>
      </c>
      <c r="B894" s="2" t="n">
        <v>45233.43440972222</v>
      </c>
      <c r="C894" t="inlineStr">
        <is>
          <t>3140094012085038</t>
        </is>
      </c>
      <c r="D894" t="inlineStr">
        <is>
          <t>POS0012</t>
        </is>
      </c>
      <c r="E894" t="inlineStr">
        <is>
          <t>53</t>
        </is>
      </c>
      <c r="F894" t="inlineStr">
        <is>
          <t>0094</t>
        </is>
      </c>
      <c r="G894" t="inlineStr">
        <is>
          <t>5311216358</t>
        </is>
      </c>
      <c r="H894" t="n">
        <v>440.0</v>
      </c>
      <c r="I894" t="n">
        <v>419.04</v>
      </c>
      <c r="J894" t="n">
        <v>381.9</v>
      </c>
      <c r="K894" t="inlineStr">
        <is>
          <t>sale</t>
        </is>
      </c>
      <c r="L894" t="inlineStr">
        <is>
          <t/>
        </is>
      </c>
      <c r="M894" t="inlineStr">
        <is>
          <t/>
        </is>
      </c>
      <c r="N894" t="n">
        <v>0.0</v>
      </c>
      <c r="O894" t="n">
        <v>0.0</v>
      </c>
      <c r="P894" t="n">
        <v>327.25</v>
      </c>
      <c r="Q894" t="n">
        <v>327.24</v>
      </c>
      <c r="R894" t="n">
        <v>37.14</v>
      </c>
      <c r="S894" t="n">
        <v>37.14</v>
      </c>
      <c r="T894" t="n">
        <v>4.19</v>
      </c>
      <c r="U894" t="n">
        <v>4.19</v>
      </c>
      <c r="V894" t="n">
        <v>68.74</v>
      </c>
      <c r="W894" t="n">
        <v>68.74</v>
      </c>
      <c r="X894" t="n">
        <v>5.5</v>
      </c>
      <c r="Y894" t="n">
        <v>5.5</v>
      </c>
      <c r="Z894" t="n">
        <v>13.36</v>
      </c>
      <c r="AA894" t="n">
        <v>13.36</v>
      </c>
      <c r="AB894" t="n">
        <v>20.96</v>
      </c>
      <c r="AC894" t="n">
        <v>20.95</v>
      </c>
      <c r="AD894" t="n">
        <v>20.95999999999998</v>
      </c>
      <c r="AE894" t="n">
        <v>0.009999999999990905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0.010000000000001563</v>
      </c>
      <c r="AL894" t="inlineStr">
        <is>
          <t>unreconciled</t>
        </is>
      </c>
      <c r="AM894" t="inlineStr">
        <is>
          <t>Order Amount Mismatch (POS&gt;3PO)</t>
        </is>
      </c>
      <c r="AN894" t="n">
        <v>20.96</v>
      </c>
      <c r="AO894" t="n">
        <f>ROUND(P894*100/H894,2)</f>
        <v>0.0</v>
      </c>
      <c r="AP894" t="n">
        <f>ROUND(Q894*100/I894,2)</f>
        <v>0.0</v>
      </c>
      <c r="AQ894"/>
      <c r="AR894"/>
      <c r="AS894" t="n">
        <v>0.0</v>
      </c>
    </row>
    <row r="895">
      <c r="A895" s="1" t="n">
        <v>45235.0</v>
      </c>
      <c r="B895" s="2" t="n">
        <v>45235.68200231482</v>
      </c>
      <c r="C895" t="inlineStr">
        <is>
          <t>3140094012086084</t>
        </is>
      </c>
      <c r="D895" t="inlineStr">
        <is>
          <t>POS0012</t>
        </is>
      </c>
      <c r="E895" t="inlineStr">
        <is>
          <t>99</t>
        </is>
      </c>
      <c r="F895" t="inlineStr">
        <is>
          <t>0094</t>
        </is>
      </c>
      <c r="G895" t="inlineStr">
        <is>
          <t>5311225578</t>
        </is>
      </c>
      <c r="H895" t="n">
        <v>471.0</v>
      </c>
      <c r="I895" t="n">
        <v>448.56</v>
      </c>
      <c r="J895" t="n">
        <v>411.42</v>
      </c>
      <c r="K895" t="inlineStr">
        <is>
          <t>sale</t>
        </is>
      </c>
      <c r="L895" t="inlineStr">
        <is>
          <t/>
        </is>
      </c>
      <c r="M895" t="inlineStr">
        <is>
          <t/>
        </is>
      </c>
      <c r="N895" t="n">
        <v>0.0</v>
      </c>
      <c r="O895" t="n">
        <v>0.0</v>
      </c>
      <c r="P895" t="n">
        <v>349.73</v>
      </c>
      <c r="Q895" t="n">
        <v>349.72</v>
      </c>
      <c r="R895" t="n">
        <v>37.14</v>
      </c>
      <c r="S895" t="n">
        <v>37.14</v>
      </c>
      <c r="T895" t="n">
        <v>4.49</v>
      </c>
      <c r="U895" t="n">
        <v>4.49</v>
      </c>
      <c r="V895" t="n">
        <v>74.06</v>
      </c>
      <c r="W895" t="n">
        <v>74.06</v>
      </c>
      <c r="X895" t="n">
        <v>5.89</v>
      </c>
      <c r="Y895" t="n">
        <v>5.89</v>
      </c>
      <c r="Z895" t="n">
        <v>14.39</v>
      </c>
      <c r="AA895" t="n">
        <v>14.39</v>
      </c>
      <c r="AB895" t="n">
        <v>22.42</v>
      </c>
      <c r="AC895" t="n">
        <v>22.43</v>
      </c>
      <c r="AD895" t="n">
        <v>22.439999999999998</v>
      </c>
      <c r="AE895" t="n">
        <v>0.009999999999990905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-0.00999999999999801</v>
      </c>
      <c r="AL895" t="inlineStr">
        <is>
          <t>unreconciled</t>
        </is>
      </c>
      <c r="AM895" t="inlineStr">
        <is>
          <t>Order Amount Mismatch (POS&gt;3PO)</t>
        </is>
      </c>
      <c r="AN895" t="n">
        <v>22.44</v>
      </c>
      <c r="AO895" t="n">
        <f>ROUND(P895*100/H895,2)</f>
        <v>0.0</v>
      </c>
      <c r="AP895" t="n">
        <f>ROUND(Q895*100/I895,2)</f>
        <v>0.0</v>
      </c>
      <c r="AQ895"/>
      <c r="AR895"/>
      <c r="AS895" t="n">
        <v>0.0</v>
      </c>
    </row>
    <row r="896">
      <c r="A896" s="1" t="n">
        <v>45236.0</v>
      </c>
      <c r="B896" s="2" t="n">
        <v>45236.60978009259</v>
      </c>
      <c r="C896" t="inlineStr">
        <is>
          <t>3140094012086486</t>
        </is>
      </c>
      <c r="D896" t="inlineStr">
        <is>
          <t>POS0012</t>
        </is>
      </c>
      <c r="E896" t="inlineStr">
        <is>
          <t>01</t>
        </is>
      </c>
      <c r="F896" t="inlineStr">
        <is>
          <t>0094</t>
        </is>
      </c>
      <c r="G896" t="inlineStr">
        <is>
          <t>5311227586</t>
        </is>
      </c>
      <c r="H896" t="n">
        <v>550.0</v>
      </c>
      <c r="I896" t="n">
        <v>523.81</v>
      </c>
      <c r="J896" t="n">
        <v>486.67</v>
      </c>
      <c r="K896" t="inlineStr">
        <is>
          <t>sale</t>
        </is>
      </c>
      <c r="L896" t="inlineStr">
        <is>
          <t/>
        </is>
      </c>
      <c r="M896" t="inlineStr">
        <is>
          <t/>
        </is>
      </c>
      <c r="N896" t="n">
        <v>0.0</v>
      </c>
      <c r="O896" t="n">
        <v>0.0</v>
      </c>
      <c r="P896" t="n">
        <v>407.08</v>
      </c>
      <c r="Q896" t="n">
        <v>407.07</v>
      </c>
      <c r="R896" t="n">
        <v>37.14</v>
      </c>
      <c r="S896" t="n">
        <v>37.14</v>
      </c>
      <c r="T896" t="n">
        <v>5.24</v>
      </c>
      <c r="U896" t="n">
        <v>5.24</v>
      </c>
      <c r="V896" t="n">
        <v>87.6</v>
      </c>
      <c r="W896" t="n">
        <v>87.6</v>
      </c>
      <c r="X896" t="n">
        <v>6.88</v>
      </c>
      <c r="Y896" t="n">
        <v>6.88</v>
      </c>
      <c r="Z896" t="n">
        <v>17.01</v>
      </c>
      <c r="AA896" t="n">
        <v>17.01</v>
      </c>
      <c r="AB896" t="n">
        <v>26.2</v>
      </c>
      <c r="AC896" t="n">
        <v>26.19</v>
      </c>
      <c r="AD896" t="n">
        <v>26.190000000000055</v>
      </c>
      <c r="AE896" t="n">
        <v>0.009999999999990905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0.00999999999999801</v>
      </c>
      <c r="AL896" t="inlineStr">
        <is>
          <t>unreconciled</t>
        </is>
      </c>
      <c r="AM896" t="inlineStr">
        <is>
          <t>Order Amount Mismatch (POS&gt;3PO)</t>
        </is>
      </c>
      <c r="AN896" t="n">
        <v>26.19</v>
      </c>
      <c r="AO896" t="n">
        <f>ROUND(P896*100/H896,2)</f>
        <v>0.0</v>
      </c>
      <c r="AP896" t="n">
        <f>ROUND(Q896*100/I896,2)</f>
        <v>0.0</v>
      </c>
      <c r="AQ896"/>
      <c r="AR896"/>
      <c r="AS896" t="n">
        <v>0.0</v>
      </c>
    </row>
    <row r="897">
      <c r="A897" s="1" t="n">
        <v>45234.0</v>
      </c>
      <c r="B897" s="2" t="n">
        <v>45234.53134259259</v>
      </c>
      <c r="C897" t="inlineStr">
        <is>
          <t>3140023012059453</t>
        </is>
      </c>
      <c r="D897" t="inlineStr">
        <is>
          <t>POS0012</t>
        </is>
      </c>
      <c r="E897" t="inlineStr">
        <is>
          <t>45</t>
        </is>
      </c>
      <c r="F897" t="inlineStr">
        <is>
          <t>0023</t>
        </is>
      </c>
      <c r="G897" t="inlineStr">
        <is>
          <t>5311244786</t>
        </is>
      </c>
      <c r="H897" t="n">
        <v>1249.0</v>
      </c>
      <c r="I897" t="n">
        <v>1189.54</v>
      </c>
      <c r="J897" t="n">
        <v>1152.4</v>
      </c>
      <c r="K897" t="inlineStr">
        <is>
          <t>sale</t>
        </is>
      </c>
      <c r="L897" t="inlineStr">
        <is>
          <t/>
        </is>
      </c>
      <c r="M897" t="inlineStr">
        <is>
          <t/>
        </is>
      </c>
      <c r="N897" t="n">
        <v>0.0</v>
      </c>
      <c r="O897" t="n">
        <v>0.0</v>
      </c>
      <c r="P897" t="n">
        <v>914.45</v>
      </c>
      <c r="Q897" t="n">
        <v>914.43</v>
      </c>
      <c r="R897" t="n">
        <v>37.14</v>
      </c>
      <c r="S897" t="n">
        <v>37.14</v>
      </c>
      <c r="T897" t="n">
        <v>11.9</v>
      </c>
      <c r="U897" t="n">
        <v>11.9</v>
      </c>
      <c r="V897" t="n">
        <v>207.43</v>
      </c>
      <c r="W897" t="n">
        <v>207.43</v>
      </c>
      <c r="X897" t="n">
        <v>15.61</v>
      </c>
      <c r="Y897" t="n">
        <v>15.61</v>
      </c>
      <c r="Z897" t="n">
        <v>40.15</v>
      </c>
      <c r="AA897" t="n">
        <v>40.15</v>
      </c>
      <c r="AB897" t="n">
        <v>59.48</v>
      </c>
      <c r="AC897" t="n">
        <v>59.48</v>
      </c>
      <c r="AD897" t="n">
        <v>59.460000000000036</v>
      </c>
      <c r="AE897" t="n">
        <v>0.020000000000095497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inlineStr">
        <is>
          <t>unreconciled</t>
        </is>
      </c>
      <c r="AM897" t="inlineStr">
        <is>
          <t>Order Amount Mismatch (POS&gt;3PO)</t>
        </is>
      </c>
      <c r="AN897" t="n">
        <v>59.46</v>
      </c>
      <c r="AO897" t="n">
        <f>ROUND(P897*100/H897,2)</f>
        <v>0.0</v>
      </c>
      <c r="AP897" t="n">
        <f>ROUND(Q897*100/I897,2)</f>
        <v>0.0</v>
      </c>
      <c r="AQ897"/>
      <c r="AR897"/>
      <c r="AS897" t="n">
        <v>0.0</v>
      </c>
    </row>
    <row r="898">
      <c r="A898" s="1" t="n">
        <v>45234.0</v>
      </c>
      <c r="B898" s="2" t="n">
        <v>45234.66082175926</v>
      </c>
      <c r="C898" t="inlineStr">
        <is>
          <t>3140094012085557</t>
        </is>
      </c>
      <c r="D898" t="inlineStr">
        <is>
          <t>POS0012</t>
        </is>
      </c>
      <c r="E898" t="inlineStr">
        <is>
          <t>72</t>
        </is>
      </c>
      <c r="F898" t="inlineStr">
        <is>
          <t>0094</t>
        </is>
      </c>
      <c r="G898" t="inlineStr">
        <is>
          <t>5311277319</t>
        </is>
      </c>
      <c r="H898" t="n">
        <v>639.0</v>
      </c>
      <c r="I898" t="n">
        <v>608.58</v>
      </c>
      <c r="J898" t="n">
        <v>571.44</v>
      </c>
      <c r="K898" t="inlineStr">
        <is>
          <t>sale</t>
        </is>
      </c>
      <c r="L898" t="inlineStr">
        <is>
          <t/>
        </is>
      </c>
      <c r="M898" t="inlineStr">
        <is>
          <t/>
        </is>
      </c>
      <c r="N898" t="n">
        <v>0.0</v>
      </c>
      <c r="O898" t="n">
        <v>0.0</v>
      </c>
      <c r="P898" t="n">
        <v>471.69</v>
      </c>
      <c r="Q898" t="n">
        <v>471.68</v>
      </c>
      <c r="R898" t="n">
        <v>37.14</v>
      </c>
      <c r="S898" t="n">
        <v>37.14</v>
      </c>
      <c r="T898" t="n">
        <v>6.09</v>
      </c>
      <c r="U898" t="n">
        <v>6.09</v>
      </c>
      <c r="V898" t="n">
        <v>102.86</v>
      </c>
      <c r="W898" t="n">
        <v>102.86</v>
      </c>
      <c r="X898" t="n">
        <v>7.99</v>
      </c>
      <c r="Y898" t="n">
        <v>7.99</v>
      </c>
      <c r="Z898" t="n">
        <v>19.95</v>
      </c>
      <c r="AA898" t="n">
        <v>19.95</v>
      </c>
      <c r="AB898" t="n">
        <v>30.42</v>
      </c>
      <c r="AC898" t="n">
        <v>30.43</v>
      </c>
      <c r="AD898" t="n">
        <v>30.41999999999996</v>
      </c>
      <c r="AE898" t="n">
        <v>0.009999999999990905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-0.00999999999999801</v>
      </c>
      <c r="AL898" t="inlineStr">
        <is>
          <t>unreconciled</t>
        </is>
      </c>
      <c r="AM898" t="inlineStr">
        <is>
          <t>Order Amount Mismatch (POS&gt;3PO)</t>
        </is>
      </c>
      <c r="AN898" t="n">
        <v>30.42</v>
      </c>
      <c r="AO898" t="n">
        <f>ROUND(P898*100/H898,2)</f>
        <v>0.0</v>
      </c>
      <c r="AP898" t="n">
        <f>ROUND(Q898*100/I898,2)</f>
        <v>0.0</v>
      </c>
      <c r="AQ898"/>
      <c r="AR898"/>
      <c r="AS898" t="n">
        <v>0.0</v>
      </c>
    </row>
    <row r="899">
      <c r="A899" s="1" t="n">
        <v>45232.0</v>
      </c>
      <c r="B899" s="2" t="n">
        <v>45232.88392361111</v>
      </c>
      <c r="C899" t="inlineStr">
        <is>
          <t>3140094012084917</t>
        </is>
      </c>
      <c r="D899" t="inlineStr">
        <is>
          <t>POS0012</t>
        </is>
      </c>
      <c r="E899" t="inlineStr">
        <is>
          <t>32</t>
        </is>
      </c>
      <c r="F899" t="inlineStr">
        <is>
          <t>0094</t>
        </is>
      </c>
      <c r="G899" t="inlineStr">
        <is>
          <t>5311277761</t>
        </is>
      </c>
      <c r="H899" t="n">
        <v>633.0</v>
      </c>
      <c r="I899" t="n">
        <v>602.88</v>
      </c>
      <c r="J899" t="n">
        <v>565.74</v>
      </c>
      <c r="K899" t="inlineStr">
        <is>
          <t>sale</t>
        </is>
      </c>
      <c r="L899" t="inlineStr">
        <is>
          <t/>
        </is>
      </c>
      <c r="M899" t="inlineStr">
        <is>
          <t/>
        </is>
      </c>
      <c r="N899" t="n">
        <v>0.0</v>
      </c>
      <c r="O899" t="n">
        <v>0.0</v>
      </c>
      <c r="P899" t="n">
        <v>467.36</v>
      </c>
      <c r="Q899" t="n">
        <v>467.37</v>
      </c>
      <c r="R899" t="n">
        <v>37.14</v>
      </c>
      <c r="S899" t="n">
        <v>37.14</v>
      </c>
      <c r="T899" t="n">
        <v>6.03</v>
      </c>
      <c r="U899" t="n">
        <v>6.03</v>
      </c>
      <c r="V899" t="n">
        <v>101.83</v>
      </c>
      <c r="W899" t="n">
        <v>101.83</v>
      </c>
      <c r="X899" t="n">
        <v>7.91</v>
      </c>
      <c r="Y899" t="n">
        <v>7.91</v>
      </c>
      <c r="Z899" t="n">
        <v>19.75</v>
      </c>
      <c r="AA899" t="n">
        <v>19.75</v>
      </c>
      <c r="AB899" t="n">
        <v>30.14</v>
      </c>
      <c r="AC899" t="n">
        <v>30.15</v>
      </c>
      <c r="AD899" t="n">
        <v>30.120000000000005</v>
      </c>
      <c r="AE899" t="n">
        <v>-0.009999999999990905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-0.00999999999999801</v>
      </c>
      <c r="AL899" t="inlineStr">
        <is>
          <t>unreconciled</t>
        </is>
      </c>
      <c r="AM899" t="inlineStr">
        <is>
          <t>Order Amount Mismatch (POS&gt;3PO)</t>
        </is>
      </c>
      <c r="AN899" t="n">
        <v>30.12</v>
      </c>
      <c r="AO899" t="n">
        <f>ROUND(P899*100/H899,2)</f>
        <v>0.0</v>
      </c>
      <c r="AP899" t="n">
        <f>ROUND(Q899*100/I899,2)</f>
        <v>0.0</v>
      </c>
      <c r="AQ899"/>
      <c r="AR899"/>
      <c r="AS899" t="n">
        <v>0.0</v>
      </c>
    </row>
    <row r="900">
      <c r="A900" s="1" t="n">
        <v>45234.0</v>
      </c>
      <c r="B900" s="2" t="n">
        <v>45234.820543981485</v>
      </c>
      <c r="C900" t="inlineStr">
        <is>
          <t>3140094012085694</t>
        </is>
      </c>
      <c r="D900" t="inlineStr">
        <is>
          <t>POS0012</t>
        </is>
      </c>
      <c r="E900" t="inlineStr">
        <is>
          <t>09</t>
        </is>
      </c>
      <c r="F900" t="inlineStr">
        <is>
          <t>0094</t>
        </is>
      </c>
      <c r="G900" t="inlineStr">
        <is>
          <t>5311295971</t>
        </is>
      </c>
      <c r="H900" t="n">
        <v>698.0</v>
      </c>
      <c r="I900" t="n">
        <v>664.76</v>
      </c>
      <c r="J900" t="n">
        <v>627.62</v>
      </c>
      <c r="K900" t="inlineStr">
        <is>
          <t>sale</t>
        </is>
      </c>
      <c r="L900" t="inlineStr">
        <is>
          <t/>
        </is>
      </c>
      <c r="M900" t="inlineStr">
        <is>
          <t/>
        </is>
      </c>
      <c r="N900" t="n">
        <v>0.0</v>
      </c>
      <c r="O900" t="n">
        <v>0.0</v>
      </c>
      <c r="P900" t="n">
        <v>514.52</v>
      </c>
      <c r="Q900" t="n">
        <v>514.52</v>
      </c>
      <c r="R900" t="n">
        <v>37.14</v>
      </c>
      <c r="S900" t="n">
        <v>37.14</v>
      </c>
      <c r="T900" t="n">
        <v>6.65</v>
      </c>
      <c r="U900" t="n">
        <v>6.65</v>
      </c>
      <c r="V900" t="n">
        <v>112.97</v>
      </c>
      <c r="W900" t="n">
        <v>112.97</v>
      </c>
      <c r="X900" t="n">
        <v>8.72</v>
      </c>
      <c r="Y900" t="n">
        <v>8.72</v>
      </c>
      <c r="Z900" t="n">
        <v>21.9</v>
      </c>
      <c r="AA900" t="n">
        <v>21.9</v>
      </c>
      <c r="AB900" t="n">
        <v>33.24</v>
      </c>
      <c r="AC900" t="n">
        <v>33.24</v>
      </c>
      <c r="AD900" t="n">
        <v>33.24000000000001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inlineStr">
        <is>
          <t>unreconciled</t>
        </is>
      </c>
      <c r="AM900" t="inlineStr">
        <is>
          <t>Order Amount Mismatch (POS&gt;3PO)</t>
        </is>
      </c>
      <c r="AN900" t="n">
        <v>33.24</v>
      </c>
      <c r="AO900" t="n">
        <f>ROUND(P900*100/H900,2)</f>
        <v>0.0</v>
      </c>
      <c r="AP900" t="n">
        <f>ROUND(Q900*100/I900,2)</f>
        <v>0.0</v>
      </c>
      <c r="AQ900"/>
      <c r="AR900"/>
      <c r="AS900" t="n">
        <v>0.0</v>
      </c>
    </row>
    <row r="901">
      <c r="A901" s="1" t="n">
        <v>45234.0</v>
      </c>
      <c r="B901" s="2" t="n">
        <v>45234.86150462963</v>
      </c>
      <c r="C901" t="inlineStr">
        <is>
          <t>3140094012085742</t>
        </is>
      </c>
      <c r="D901" t="inlineStr">
        <is>
          <t>POS0012</t>
        </is>
      </c>
      <c r="E901" t="inlineStr">
        <is>
          <t>57</t>
        </is>
      </c>
      <c r="F901" t="inlineStr">
        <is>
          <t>0094</t>
        </is>
      </c>
      <c r="G901" t="inlineStr">
        <is>
          <t>5311311932</t>
        </is>
      </c>
      <c r="H901" t="n">
        <v>360.0</v>
      </c>
      <c r="I901" t="n">
        <v>342.85</v>
      </c>
      <c r="J901" t="n">
        <v>305.71</v>
      </c>
      <c r="K901" t="inlineStr">
        <is>
          <t>sale</t>
        </is>
      </c>
      <c r="L901" t="inlineStr">
        <is>
          <t/>
        </is>
      </c>
      <c r="M901" t="inlineStr">
        <is>
          <t/>
        </is>
      </c>
      <c r="N901" t="n">
        <v>0.0</v>
      </c>
      <c r="O901" t="n">
        <v>0.0</v>
      </c>
      <c r="P901" t="n">
        <v>269.17</v>
      </c>
      <c r="Q901" t="n">
        <v>269.15</v>
      </c>
      <c r="R901" t="n">
        <v>37.14</v>
      </c>
      <c r="S901" t="n">
        <v>37.14</v>
      </c>
      <c r="T901" t="n">
        <v>3.43</v>
      </c>
      <c r="U901" t="n">
        <v>3.43</v>
      </c>
      <c r="V901" t="n">
        <v>55.03</v>
      </c>
      <c r="W901" t="n">
        <v>55.03</v>
      </c>
      <c r="X901" t="n">
        <v>4.5</v>
      </c>
      <c r="Y901" t="n">
        <v>4.5</v>
      </c>
      <c r="Z901" t="n">
        <v>10.72</v>
      </c>
      <c r="AA901" t="n">
        <v>10.72</v>
      </c>
      <c r="AB901" t="n">
        <v>17.14</v>
      </c>
      <c r="AC901" t="n">
        <v>17.14</v>
      </c>
      <c r="AD901" t="n">
        <v>17.149999999999977</v>
      </c>
      <c r="AE901" t="n">
        <v>0.020000000000038654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0.0</v>
      </c>
      <c r="AL901" t="inlineStr">
        <is>
          <t>unreconciled</t>
        </is>
      </c>
      <c r="AM901" t="inlineStr">
        <is>
          <t>Order Amount Mismatch (POS&gt;3PO)</t>
        </is>
      </c>
      <c r="AN901" t="n">
        <v>17.15</v>
      </c>
      <c r="AO901" t="n">
        <f>ROUND(P901*100/H901,2)</f>
        <v>0.0</v>
      </c>
      <c r="AP901" t="n">
        <f>ROUND(Q901*100/I901,2)</f>
        <v>0.0</v>
      </c>
      <c r="AQ901"/>
      <c r="AR901"/>
      <c r="AS901" t="n">
        <v>0.0</v>
      </c>
    </row>
    <row r="902">
      <c r="A902" s="1" t="n">
        <v>45234.0</v>
      </c>
      <c r="B902" s="2" t="n">
        <v>45234.54320601852</v>
      </c>
      <c r="C902" t="inlineStr">
        <is>
          <t>3140094012085470</t>
        </is>
      </c>
      <c r="D902" t="inlineStr">
        <is>
          <t>POS0012</t>
        </is>
      </c>
      <c r="E902" t="inlineStr">
        <is>
          <t>85</t>
        </is>
      </c>
      <c r="F902" t="inlineStr">
        <is>
          <t>0094</t>
        </is>
      </c>
      <c r="G902" t="inlineStr">
        <is>
          <t>5311313696</t>
        </is>
      </c>
      <c r="H902" t="n">
        <v>403.0</v>
      </c>
      <c r="I902" t="n">
        <v>383.8</v>
      </c>
      <c r="J902" t="n">
        <v>346.66</v>
      </c>
      <c r="K902" t="inlineStr">
        <is>
          <t>sale</t>
        </is>
      </c>
      <c r="L902" t="inlineStr">
        <is>
          <t/>
        </is>
      </c>
      <c r="M902" t="inlineStr">
        <is>
          <t/>
        </is>
      </c>
      <c r="N902" t="n">
        <v>0.0</v>
      </c>
      <c r="O902" t="n">
        <v>0.0</v>
      </c>
      <c r="P902" t="n">
        <v>300.38</v>
      </c>
      <c r="Q902" t="n">
        <v>300.37</v>
      </c>
      <c r="R902" t="n">
        <v>37.14</v>
      </c>
      <c r="S902" t="n">
        <v>37.14</v>
      </c>
      <c r="T902" t="n">
        <v>3.84</v>
      </c>
      <c r="U902" t="n">
        <v>3.84</v>
      </c>
      <c r="V902" t="n">
        <v>62.4</v>
      </c>
      <c r="W902" t="n">
        <v>62.4</v>
      </c>
      <c r="X902" t="n">
        <v>5.04</v>
      </c>
      <c r="Y902" t="n">
        <v>5.04</v>
      </c>
      <c r="Z902" t="n">
        <v>12.14</v>
      </c>
      <c r="AA902" t="n">
        <v>12.14</v>
      </c>
      <c r="AB902" t="n">
        <v>19.2</v>
      </c>
      <c r="AC902" t="n">
        <v>19.19</v>
      </c>
      <c r="AD902" t="n">
        <v>19.19999999999999</v>
      </c>
      <c r="AE902" t="n">
        <v>0.009999999999990905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0.00999999999999801</v>
      </c>
      <c r="AL902" t="inlineStr">
        <is>
          <t>unreconciled</t>
        </is>
      </c>
      <c r="AM902" t="inlineStr">
        <is>
          <t>Order Amount Mismatch (POS&gt;3PO)</t>
        </is>
      </c>
      <c r="AN902" t="n">
        <v>19.2</v>
      </c>
      <c r="AO902" t="n">
        <f>ROUND(P902*100/H902,2)</f>
        <v>0.0</v>
      </c>
      <c r="AP902" t="n">
        <f>ROUND(Q902*100/I902,2)</f>
        <v>0.0</v>
      </c>
      <c r="AQ902"/>
      <c r="AR902"/>
      <c r="AS902" t="n">
        <v>0.0</v>
      </c>
    </row>
    <row r="903">
      <c r="A903" s="1" t="n">
        <v>45234.0</v>
      </c>
      <c r="B903" s="2" t="n">
        <v>45234.489386574074</v>
      </c>
      <c r="C903" t="inlineStr">
        <is>
          <t>3140023012059439</t>
        </is>
      </c>
      <c r="D903" t="inlineStr">
        <is>
          <t>POS0012</t>
        </is>
      </c>
      <c r="E903" t="inlineStr">
        <is>
          <t>31</t>
        </is>
      </c>
      <c r="F903" t="inlineStr">
        <is>
          <t>0023</t>
        </is>
      </c>
      <c r="G903" t="inlineStr">
        <is>
          <t>5311318178</t>
        </is>
      </c>
      <c r="H903" t="n">
        <v>882.0</v>
      </c>
      <c r="I903" t="n">
        <v>840.0</v>
      </c>
      <c r="J903" t="n">
        <v>802.86</v>
      </c>
      <c r="K903" t="inlineStr">
        <is>
          <t>sale</t>
        </is>
      </c>
      <c r="L903" t="inlineStr">
        <is>
          <t/>
        </is>
      </c>
      <c r="M903" t="inlineStr">
        <is>
          <t/>
        </is>
      </c>
      <c r="N903" t="n">
        <v>0.0</v>
      </c>
      <c r="O903" t="n">
        <v>0.0</v>
      </c>
      <c r="P903" t="n">
        <v>648.07</v>
      </c>
      <c r="Q903" t="n">
        <v>648.08</v>
      </c>
      <c r="R903" t="n">
        <v>37.14</v>
      </c>
      <c r="S903" t="n">
        <v>37.14</v>
      </c>
      <c r="T903" t="n">
        <v>8.4</v>
      </c>
      <c r="U903" t="n">
        <v>8.4</v>
      </c>
      <c r="V903" t="n">
        <v>144.51</v>
      </c>
      <c r="W903" t="n">
        <v>144.51</v>
      </c>
      <c r="X903" t="n">
        <v>11.02</v>
      </c>
      <c r="Y903" t="n">
        <v>11.02</v>
      </c>
      <c r="Z903" t="n">
        <v>28.0</v>
      </c>
      <c r="AA903" t="n">
        <v>27.99</v>
      </c>
      <c r="AB903" t="n">
        <v>42.0</v>
      </c>
      <c r="AC903" t="n">
        <v>42.0</v>
      </c>
      <c r="AD903" t="n">
        <v>42.0</v>
      </c>
      <c r="AE903" t="n">
        <v>-0.009999999999990905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0.010000000000001563</v>
      </c>
      <c r="AK903" t="n">
        <v>0.0</v>
      </c>
      <c r="AL903" t="inlineStr">
        <is>
          <t>unreconciled</t>
        </is>
      </c>
      <c r="AM903" t="inlineStr">
        <is>
          <t>Order Amount Mismatch (POS&gt;3PO)</t>
        </is>
      </c>
      <c r="AN903" t="n">
        <v>42.0</v>
      </c>
      <c r="AO903" t="n">
        <f>ROUND(P903*100/H903,2)</f>
        <v>0.0</v>
      </c>
      <c r="AP903" t="n">
        <f>ROUND(Q903*100/I903,2)</f>
        <v>0.0</v>
      </c>
      <c r="AQ903"/>
      <c r="AR903"/>
      <c r="AS903" t="n">
        <v>0.0</v>
      </c>
    </row>
    <row r="904">
      <c r="A904" s="1" t="n">
        <v>45234.0</v>
      </c>
      <c r="B904" s="2" t="n">
        <v>45234.93356481481</v>
      </c>
      <c r="C904" t="inlineStr">
        <is>
          <t>3140094012085817</t>
        </is>
      </c>
      <c r="D904" t="inlineStr">
        <is>
          <t>POS0012</t>
        </is>
      </c>
      <c r="E904" t="inlineStr">
        <is>
          <t>32</t>
        </is>
      </c>
      <c r="F904" t="inlineStr">
        <is>
          <t>0094</t>
        </is>
      </c>
      <c r="G904" t="inlineStr">
        <is>
          <t>5311338346</t>
        </is>
      </c>
      <c r="H904" t="n">
        <v>534.0</v>
      </c>
      <c r="I904" t="n">
        <v>508.57</v>
      </c>
      <c r="J904" t="n">
        <v>471.43</v>
      </c>
      <c r="K904" t="inlineStr">
        <is>
          <t>sale</t>
        </is>
      </c>
      <c r="L904" t="inlineStr">
        <is>
          <t/>
        </is>
      </c>
      <c r="M904" t="inlineStr">
        <is>
          <t/>
        </is>
      </c>
      <c r="N904" t="n">
        <v>0.0</v>
      </c>
      <c r="O904" t="n">
        <v>0.0</v>
      </c>
      <c r="P904" t="n">
        <v>395.46</v>
      </c>
      <c r="Q904" t="n">
        <v>395.48</v>
      </c>
      <c r="R904" t="n">
        <v>37.14</v>
      </c>
      <c r="S904" t="n">
        <v>37.14</v>
      </c>
      <c r="T904" t="n">
        <v>5.09</v>
      </c>
      <c r="U904" t="n">
        <v>5.09</v>
      </c>
      <c r="V904" t="n">
        <v>84.86</v>
      </c>
      <c r="W904" t="n">
        <v>84.86</v>
      </c>
      <c r="X904" t="n">
        <v>6.68</v>
      </c>
      <c r="Y904" t="n">
        <v>6.68</v>
      </c>
      <c r="Z904" t="n">
        <v>16.48</v>
      </c>
      <c r="AA904" t="n">
        <v>16.47</v>
      </c>
      <c r="AB904" t="n">
        <v>25.42</v>
      </c>
      <c r="AC904" t="n">
        <v>25.43</v>
      </c>
      <c r="AD904" t="n">
        <v>25.430000000000007</v>
      </c>
      <c r="AE904" t="n">
        <v>-0.020000000000038654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0.010000000000001563</v>
      </c>
      <c r="AK904" t="n">
        <v>-0.00999999999999801</v>
      </c>
      <c r="AL904" t="inlineStr">
        <is>
          <t>unreconciled</t>
        </is>
      </c>
      <c r="AM904" t="inlineStr">
        <is>
          <t>Order Amount Mismatch (POS&gt;3PO)</t>
        </is>
      </c>
      <c r="AN904" t="n">
        <v>25.43</v>
      </c>
      <c r="AO904" t="n">
        <f>ROUND(P904*100/H904,2)</f>
        <v>0.0</v>
      </c>
      <c r="AP904" t="n">
        <f>ROUND(Q904*100/I904,2)</f>
        <v>0.0</v>
      </c>
      <c r="AQ904"/>
      <c r="AR904"/>
      <c r="AS904" t="n">
        <v>0.0</v>
      </c>
    </row>
    <row r="905">
      <c r="A905" s="1" t="n">
        <v>45235.0</v>
      </c>
      <c r="B905" s="2" t="n">
        <v>45235.68887731482</v>
      </c>
      <c r="C905" t="inlineStr">
        <is>
          <t>3140094012086091</t>
        </is>
      </c>
      <c r="D905" t="inlineStr">
        <is>
          <t>POS0012</t>
        </is>
      </c>
      <c r="E905" t="inlineStr">
        <is>
          <t>06</t>
        </is>
      </c>
      <c r="F905" t="inlineStr">
        <is>
          <t>0094</t>
        </is>
      </c>
      <c r="G905" t="inlineStr">
        <is>
          <t>5311344623</t>
        </is>
      </c>
      <c r="H905" t="n">
        <v>326.0</v>
      </c>
      <c r="I905" t="n">
        <v>310.47</v>
      </c>
      <c r="J905" t="n">
        <v>273.33</v>
      </c>
      <c r="K905" t="inlineStr">
        <is>
          <t>sale</t>
        </is>
      </c>
      <c r="L905" t="inlineStr">
        <is>
          <t/>
        </is>
      </c>
      <c r="M905" t="inlineStr">
        <is>
          <t/>
        </is>
      </c>
      <c r="N905" t="n">
        <v>0.0</v>
      </c>
      <c r="O905" t="n">
        <v>0.0</v>
      </c>
      <c r="P905" t="n">
        <v>244.51</v>
      </c>
      <c r="Q905" t="n">
        <v>244.49</v>
      </c>
      <c r="R905" t="n">
        <v>37.14</v>
      </c>
      <c r="S905" t="n">
        <v>37.14</v>
      </c>
      <c r="T905" t="n">
        <v>3.1</v>
      </c>
      <c r="U905" t="n">
        <v>3.1</v>
      </c>
      <c r="V905" t="n">
        <v>49.2</v>
      </c>
      <c r="W905" t="n">
        <v>49.2</v>
      </c>
      <c r="X905" t="n">
        <v>4.07</v>
      </c>
      <c r="Y905" t="n">
        <v>4.07</v>
      </c>
      <c r="Z905" t="n">
        <v>9.59</v>
      </c>
      <c r="AA905" t="n">
        <v>9.59</v>
      </c>
      <c r="AB905" t="n">
        <v>15.52</v>
      </c>
      <c r="AC905" t="n">
        <v>15.52</v>
      </c>
      <c r="AD905" t="n">
        <v>15.529999999999973</v>
      </c>
      <c r="AE905" t="n">
        <v>0.01999999999998181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inlineStr">
        <is>
          <t>unreconciled</t>
        </is>
      </c>
      <c r="AM905" t="inlineStr">
        <is>
          <t>Order Amount Mismatch (POS&gt;3PO)</t>
        </is>
      </c>
      <c r="AN905" t="n">
        <v>15.53</v>
      </c>
      <c r="AO905" t="n">
        <f>ROUND(P905*100/H905,2)</f>
        <v>0.0</v>
      </c>
      <c r="AP905" t="n">
        <f>ROUND(Q905*100/I905,2)</f>
        <v>0.0</v>
      </c>
      <c r="AQ905"/>
      <c r="AR905"/>
      <c r="AS905" t="n">
        <v>0.0</v>
      </c>
    </row>
    <row r="906">
      <c r="A906" s="1" t="n">
        <v>45233.0</v>
      </c>
      <c r="B906" s="2" t="n">
        <v>45233.3449537037</v>
      </c>
      <c r="C906" t="inlineStr">
        <is>
          <t>3140023012059171</t>
        </is>
      </c>
      <c r="D906" t="inlineStr">
        <is>
          <t>POS0012</t>
        </is>
      </c>
      <c r="E906" t="inlineStr">
        <is>
          <t>64</t>
        </is>
      </c>
      <c r="F906" t="inlineStr">
        <is>
          <t>0023</t>
        </is>
      </c>
      <c r="G906" t="inlineStr">
        <is>
          <t>5311355604</t>
        </is>
      </c>
      <c r="H906" t="n">
        <v>301.0</v>
      </c>
      <c r="I906" t="n">
        <v>286.66</v>
      </c>
      <c r="J906" t="n">
        <v>249.52</v>
      </c>
      <c r="K906" t="inlineStr">
        <is>
          <t>sale</t>
        </is>
      </c>
      <c r="L906" t="inlineStr">
        <is>
          <t/>
        </is>
      </c>
      <c r="M906" t="inlineStr">
        <is>
          <t/>
        </is>
      </c>
      <c r="N906" t="n">
        <v>0.0</v>
      </c>
      <c r="O906" t="n">
        <v>0.0</v>
      </c>
      <c r="P906" t="n">
        <v>226.36</v>
      </c>
      <c r="Q906" t="n">
        <v>226.35</v>
      </c>
      <c r="R906" t="n">
        <v>37.14</v>
      </c>
      <c r="S906" t="n">
        <v>37.14</v>
      </c>
      <c r="T906" t="n">
        <v>2.87</v>
      </c>
      <c r="U906" t="n">
        <v>2.87</v>
      </c>
      <c r="V906" t="n">
        <v>44.91</v>
      </c>
      <c r="W906" t="n">
        <v>44.91</v>
      </c>
      <c r="X906" t="n">
        <v>3.76</v>
      </c>
      <c r="Y906" t="n">
        <v>3.76</v>
      </c>
      <c r="Z906" t="n">
        <v>8.76</v>
      </c>
      <c r="AA906" t="n">
        <v>8.76</v>
      </c>
      <c r="AB906" t="n">
        <v>14.34</v>
      </c>
      <c r="AC906" t="n">
        <v>14.33</v>
      </c>
      <c r="AD906" t="n">
        <v>14.339999999999975</v>
      </c>
      <c r="AE906" t="n">
        <v>0.010000000000019327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0.009999999999999787</v>
      </c>
      <c r="AL906" t="inlineStr">
        <is>
          <t>unreconciled</t>
        </is>
      </c>
      <c r="AM906" t="inlineStr">
        <is>
          <t>Order Amount Mismatch (POS&gt;3PO)</t>
        </is>
      </c>
      <c r="AN906" t="n">
        <v>14.34</v>
      </c>
      <c r="AO906" t="n">
        <f>ROUND(P906*100/H906,2)</f>
        <v>0.0</v>
      </c>
      <c r="AP906" t="n">
        <f>ROUND(Q906*100/I906,2)</f>
        <v>0.0</v>
      </c>
      <c r="AQ906"/>
      <c r="AR906"/>
      <c r="AS906" t="n">
        <v>0.0</v>
      </c>
    </row>
    <row r="907">
      <c r="A907" s="1" t="n">
        <v>45232.0</v>
      </c>
      <c r="B907" s="2" t="n">
        <v>45232.93733796296</v>
      </c>
      <c r="C907" t="inlineStr">
        <is>
          <t>3140023012059093</t>
        </is>
      </c>
      <c r="D907" t="inlineStr">
        <is>
          <t>POS0012</t>
        </is>
      </c>
      <c r="E907" t="inlineStr">
        <is>
          <t>86</t>
        </is>
      </c>
      <c r="F907" t="inlineStr">
        <is>
          <t>0023</t>
        </is>
      </c>
      <c r="G907" t="inlineStr">
        <is>
          <t>5311356716</t>
        </is>
      </c>
      <c r="H907" t="n">
        <v>398.0</v>
      </c>
      <c r="I907" t="n">
        <v>379.05</v>
      </c>
      <c r="J907" t="n">
        <v>341.91</v>
      </c>
      <c r="K907" t="inlineStr">
        <is>
          <t>sale</t>
        </is>
      </c>
      <c r="L907" t="inlineStr">
        <is>
          <t/>
        </is>
      </c>
      <c r="M907" t="inlineStr">
        <is>
          <t/>
        </is>
      </c>
      <c r="N907" t="n">
        <v>0.0</v>
      </c>
      <c r="O907" t="n">
        <v>0.0</v>
      </c>
      <c r="P907" t="n">
        <v>296.77</v>
      </c>
      <c r="Q907" t="n">
        <v>296.75</v>
      </c>
      <c r="R907" t="n">
        <v>37.14</v>
      </c>
      <c r="S907" t="n">
        <v>37.14</v>
      </c>
      <c r="T907" t="n">
        <v>3.79</v>
      </c>
      <c r="U907" t="n">
        <v>3.79</v>
      </c>
      <c r="V907" t="n">
        <v>61.54</v>
      </c>
      <c r="W907" t="n">
        <v>61.54</v>
      </c>
      <c r="X907" t="n">
        <v>4.98</v>
      </c>
      <c r="Y907" t="n">
        <v>4.98</v>
      </c>
      <c r="Z907" t="n">
        <v>11.97</v>
      </c>
      <c r="AA907" t="n">
        <v>11.98</v>
      </c>
      <c r="AB907" t="n">
        <v>18.96</v>
      </c>
      <c r="AC907" t="n">
        <v>18.95</v>
      </c>
      <c r="AD907" t="n">
        <v>18.94999999999999</v>
      </c>
      <c r="AE907" t="n">
        <v>0.01999999999998181</v>
      </c>
      <c r="AF907" t="n">
        <v>0.0</v>
      </c>
      <c r="AG907" t="n">
        <v>0.0</v>
      </c>
      <c r="AH907" t="n">
        <v>0.0</v>
      </c>
      <c r="AI907" t="n">
        <v>0.0</v>
      </c>
      <c r="AJ907" t="n">
        <v>-0.009999999999999787</v>
      </c>
      <c r="AK907" t="n">
        <v>0.010000000000001563</v>
      </c>
      <c r="AL907" t="inlineStr">
        <is>
          <t>unreconciled</t>
        </is>
      </c>
      <c r="AM907" t="inlineStr">
        <is>
          <t>Order Amount Mismatch (POS&gt;3PO)</t>
        </is>
      </c>
      <c r="AN907" t="n">
        <v>18.95</v>
      </c>
      <c r="AO907" t="n">
        <f>ROUND(P907*100/H907,2)</f>
        <v>0.0</v>
      </c>
      <c r="AP907" t="n">
        <f>ROUND(Q907*100/I907,2)</f>
        <v>0.0</v>
      </c>
      <c r="AQ907"/>
      <c r="AR907"/>
      <c r="AS907" t="n">
        <v>0.0</v>
      </c>
    </row>
    <row r="908">
      <c r="A908" s="1" t="n">
        <v>45232.0</v>
      </c>
      <c r="B908" s="2" t="n">
        <v>45232.98241898148</v>
      </c>
      <c r="C908" t="inlineStr">
        <is>
          <t>3140023012059132</t>
        </is>
      </c>
      <c r="D908" t="inlineStr">
        <is>
          <t>POS0012</t>
        </is>
      </c>
      <c r="E908" t="inlineStr">
        <is>
          <t>25</t>
        </is>
      </c>
      <c r="F908" t="inlineStr">
        <is>
          <t>0023</t>
        </is>
      </c>
      <c r="G908" t="inlineStr">
        <is>
          <t>5311361129</t>
        </is>
      </c>
      <c r="H908" t="n">
        <v>428.0</v>
      </c>
      <c r="I908" t="n">
        <v>407.61</v>
      </c>
      <c r="J908" t="n">
        <v>370.47</v>
      </c>
      <c r="K908" t="inlineStr">
        <is>
          <t>sale</t>
        </is>
      </c>
      <c r="L908" t="inlineStr">
        <is>
          <t/>
        </is>
      </c>
      <c r="M908" t="inlineStr">
        <is>
          <t/>
        </is>
      </c>
      <c r="N908" t="n">
        <v>0.0</v>
      </c>
      <c r="O908" t="n">
        <v>0.0</v>
      </c>
      <c r="P908" t="n">
        <v>318.53</v>
      </c>
      <c r="Q908" t="n">
        <v>318.52</v>
      </c>
      <c r="R908" t="n">
        <v>37.14</v>
      </c>
      <c r="S908" t="n">
        <v>37.14</v>
      </c>
      <c r="T908" t="n">
        <v>4.08</v>
      </c>
      <c r="U908" t="n">
        <v>4.08</v>
      </c>
      <c r="V908" t="n">
        <v>66.68</v>
      </c>
      <c r="W908" t="n">
        <v>66.68</v>
      </c>
      <c r="X908" t="n">
        <v>5.35</v>
      </c>
      <c r="Y908" t="n">
        <v>5.35</v>
      </c>
      <c r="Z908" t="n">
        <v>12.97</v>
      </c>
      <c r="AA908" t="n">
        <v>12.96</v>
      </c>
      <c r="AB908" t="n">
        <v>20.38</v>
      </c>
      <c r="AC908" t="n">
        <v>20.38</v>
      </c>
      <c r="AD908" t="n">
        <v>20.389999999999986</v>
      </c>
      <c r="AE908" t="n">
        <v>0.009999999999990905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0.009999999999999787</v>
      </c>
      <c r="AK908" t="n">
        <v>0.0</v>
      </c>
      <c r="AL908" t="inlineStr">
        <is>
          <t>unreconciled</t>
        </is>
      </c>
      <c r="AM908" t="inlineStr">
        <is>
          <t>Order Amount Mismatch (POS&gt;3PO)</t>
        </is>
      </c>
      <c r="AN908" t="n">
        <v>20.39</v>
      </c>
      <c r="AO908" t="n">
        <f>ROUND(P908*100/H908,2)</f>
        <v>0.0</v>
      </c>
      <c r="AP908" t="n">
        <f>ROUND(Q908*100/I908,2)</f>
        <v>0.0</v>
      </c>
      <c r="AQ908"/>
      <c r="AR908"/>
      <c r="AS908" t="n">
        <v>0.0</v>
      </c>
    </row>
    <row r="909">
      <c r="A909" s="1" t="n">
        <v>45235.0</v>
      </c>
      <c r="B909" s="2" t="n">
        <v>45235.72972222222</v>
      </c>
      <c r="C909" t="inlineStr">
        <is>
          <t>3140094012086130</t>
        </is>
      </c>
      <c r="D909" t="inlineStr">
        <is>
          <t>POS0012</t>
        </is>
      </c>
      <c r="E909" t="inlineStr">
        <is>
          <t>45</t>
        </is>
      </c>
      <c r="F909" t="inlineStr">
        <is>
          <t>0094</t>
        </is>
      </c>
      <c r="G909" t="inlineStr">
        <is>
          <t>5311363159</t>
        </is>
      </c>
      <c r="H909" t="n">
        <v>281.0</v>
      </c>
      <c r="I909" t="n">
        <v>267.62</v>
      </c>
      <c r="J909" t="n">
        <v>230.48</v>
      </c>
      <c r="K909" t="inlineStr">
        <is>
          <t>sale</t>
        </is>
      </c>
      <c r="L909" t="inlineStr">
        <is>
          <t/>
        </is>
      </c>
      <c r="M909" t="inlineStr">
        <is>
          <t/>
        </is>
      </c>
      <c r="N909" t="n">
        <v>0.0</v>
      </c>
      <c r="O909" t="n">
        <v>0.0</v>
      </c>
      <c r="P909" t="n">
        <v>211.84</v>
      </c>
      <c r="Q909" t="n">
        <v>211.84</v>
      </c>
      <c r="R909" t="n">
        <v>37.14</v>
      </c>
      <c r="S909" t="n">
        <v>37.14</v>
      </c>
      <c r="T909" t="n">
        <v>2.68</v>
      </c>
      <c r="U909" t="n">
        <v>2.68</v>
      </c>
      <c r="V909" t="n">
        <v>41.49</v>
      </c>
      <c r="W909" t="n">
        <v>41.49</v>
      </c>
      <c r="X909" t="n">
        <v>3.51</v>
      </c>
      <c r="Y909" t="n">
        <v>3.51</v>
      </c>
      <c r="Z909" t="n">
        <v>8.1</v>
      </c>
      <c r="AA909" t="n">
        <v>8.1</v>
      </c>
      <c r="AB909" t="n">
        <v>13.38</v>
      </c>
      <c r="AC909" t="n">
        <v>13.38</v>
      </c>
      <c r="AD909" t="n">
        <v>13.379999999999995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inlineStr">
        <is>
          <t>unreconciled</t>
        </is>
      </c>
      <c r="AM909" t="inlineStr">
        <is>
          <t>Order Amount Mismatch (POS&gt;3PO)</t>
        </is>
      </c>
      <c r="AN909" t="n">
        <v>13.38</v>
      </c>
      <c r="AO909" t="n">
        <f>ROUND(P909*100/H909,2)</f>
        <v>0.0</v>
      </c>
      <c r="AP909" t="n">
        <f>ROUND(Q909*100/I909,2)</f>
        <v>0.0</v>
      </c>
      <c r="AQ909"/>
      <c r="AR909"/>
      <c r="AS909" t="n">
        <v>0.0</v>
      </c>
    </row>
    <row r="910">
      <c r="A910" s="1" t="n">
        <v>45232.0</v>
      </c>
      <c r="B910" s="2" t="n">
        <v>45232.87516203704</v>
      </c>
      <c r="C910" t="inlineStr">
        <is>
          <t>3140094012084910</t>
        </is>
      </c>
      <c r="D910" t="inlineStr">
        <is>
          <t>POS0012</t>
        </is>
      </c>
      <c r="E910" t="inlineStr">
        <is>
          <t>25</t>
        </is>
      </c>
      <c r="F910" t="inlineStr">
        <is>
          <t>0094</t>
        </is>
      </c>
      <c r="G910" t="inlineStr">
        <is>
          <t>5311363669</t>
        </is>
      </c>
      <c r="H910" t="n">
        <v>670.0</v>
      </c>
      <c r="I910" t="n">
        <v>638.09</v>
      </c>
      <c r="J910" t="n">
        <v>600.95</v>
      </c>
      <c r="K910" t="inlineStr">
        <is>
          <t>sale</t>
        </is>
      </c>
      <c r="L910" t="inlineStr">
        <is>
          <t/>
        </is>
      </c>
      <c r="M910" t="inlineStr">
        <is>
          <t/>
        </is>
      </c>
      <c r="N910" t="n">
        <v>0.0</v>
      </c>
      <c r="O910" t="n">
        <v>0.0</v>
      </c>
      <c r="P910" t="n">
        <v>494.19</v>
      </c>
      <c r="Q910" t="n">
        <v>494.19</v>
      </c>
      <c r="R910" t="n">
        <v>37.14</v>
      </c>
      <c r="S910" t="n">
        <v>37.14</v>
      </c>
      <c r="T910" t="n">
        <v>6.38</v>
      </c>
      <c r="U910" t="n">
        <v>6.38</v>
      </c>
      <c r="V910" t="n">
        <v>108.17</v>
      </c>
      <c r="W910" t="n">
        <v>108.17</v>
      </c>
      <c r="X910" t="n">
        <v>8.37</v>
      </c>
      <c r="Y910" t="n">
        <v>8.38</v>
      </c>
      <c r="Z910" t="n">
        <v>20.98</v>
      </c>
      <c r="AA910" t="n">
        <v>20.98</v>
      </c>
      <c r="AB910" t="n">
        <v>31.9</v>
      </c>
      <c r="AC910" t="n">
        <v>31.91</v>
      </c>
      <c r="AD910" t="n">
        <v>31.909999999999968</v>
      </c>
      <c r="AE910" t="n">
        <v>0.0</v>
      </c>
      <c r="AF910" t="n">
        <v>0.0</v>
      </c>
      <c r="AG910" t="n">
        <v>0.0</v>
      </c>
      <c r="AH910" t="n">
        <v>0.0</v>
      </c>
      <c r="AI910" t="n">
        <v>-0.010000000000001563</v>
      </c>
      <c r="AJ910" t="n">
        <v>0.0</v>
      </c>
      <c r="AK910" t="n">
        <v>-0.010000000000001563</v>
      </c>
      <c r="AL910" t="inlineStr">
        <is>
          <t>unreconciled</t>
        </is>
      </c>
      <c r="AM910" t="inlineStr">
        <is>
          <t>Order Amount Mismatch (POS&gt;3PO)</t>
        </is>
      </c>
      <c r="AN910" t="n">
        <v>31.91</v>
      </c>
      <c r="AO910" t="n">
        <f>ROUND(P910*100/H910,2)</f>
        <v>0.0</v>
      </c>
      <c r="AP910" t="n">
        <f>ROUND(Q910*100/I910,2)</f>
        <v>0.0</v>
      </c>
      <c r="AQ910"/>
      <c r="AR910"/>
      <c r="AS910" t="n">
        <v>0.0</v>
      </c>
    </row>
    <row r="911">
      <c r="A911" s="1" t="n">
        <v>45234.0</v>
      </c>
      <c r="B911" s="2" t="n">
        <v>45234.551030092596</v>
      </c>
      <c r="C911" t="inlineStr">
        <is>
          <t>3140023012059461</t>
        </is>
      </c>
      <c r="D911" t="inlineStr">
        <is>
          <t>POS0012</t>
        </is>
      </c>
      <c r="E911" t="inlineStr">
        <is>
          <t>53</t>
        </is>
      </c>
      <c r="F911" t="inlineStr">
        <is>
          <t>0023</t>
        </is>
      </c>
      <c r="G911" t="inlineStr">
        <is>
          <t>5311399611</t>
        </is>
      </c>
      <c r="H911" t="n">
        <v>287.0</v>
      </c>
      <c r="I911" t="n">
        <v>273.33</v>
      </c>
      <c r="J911" t="n">
        <v>236.19</v>
      </c>
      <c r="K911" t="inlineStr">
        <is>
          <t>sale</t>
        </is>
      </c>
      <c r="L911" t="inlineStr">
        <is>
          <t/>
        </is>
      </c>
      <c r="M911" t="inlineStr">
        <is>
          <t/>
        </is>
      </c>
      <c r="N911" t="n">
        <v>0.0</v>
      </c>
      <c r="O911" t="n">
        <v>0.0</v>
      </c>
      <c r="P911" t="n">
        <v>216.2</v>
      </c>
      <c r="Q911" t="n">
        <v>216.19</v>
      </c>
      <c r="R911" t="n">
        <v>37.14</v>
      </c>
      <c r="S911" t="n">
        <v>37.14</v>
      </c>
      <c r="T911" t="n">
        <v>2.73</v>
      </c>
      <c r="U911" t="n">
        <v>2.73</v>
      </c>
      <c r="V911" t="n">
        <v>42.51</v>
      </c>
      <c r="W911" t="n">
        <v>42.51</v>
      </c>
      <c r="X911" t="n">
        <v>3.59</v>
      </c>
      <c r="Y911" t="n">
        <v>3.59</v>
      </c>
      <c r="Z911" t="n">
        <v>8.3</v>
      </c>
      <c r="AA911" t="n">
        <v>8.3</v>
      </c>
      <c r="AB911" t="n">
        <v>13.66</v>
      </c>
      <c r="AC911" t="n">
        <v>13.67</v>
      </c>
      <c r="AD911" t="n">
        <v>13.670000000000016</v>
      </c>
      <c r="AE911" t="n">
        <v>0.009999999999990905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-0.009999999999999787</v>
      </c>
      <c r="AL911" t="inlineStr">
        <is>
          <t>unreconciled</t>
        </is>
      </c>
      <c r="AM911" t="inlineStr">
        <is>
          <t>Order Amount Mismatch (POS&gt;3PO)</t>
        </is>
      </c>
      <c r="AN911" t="n">
        <v>13.67</v>
      </c>
      <c r="AO911" t="n">
        <f>ROUND(P911*100/H911,2)</f>
        <v>0.0</v>
      </c>
      <c r="AP911" t="n">
        <f>ROUND(Q911*100/I911,2)</f>
        <v>0.0</v>
      </c>
      <c r="AQ911"/>
      <c r="AR911"/>
      <c r="AS911" t="n">
        <v>0.0</v>
      </c>
    </row>
    <row r="912">
      <c r="A912" s="1" t="n">
        <v>45233.0</v>
      </c>
      <c r="B912" s="2" t="n">
        <v>45233.44314814815</v>
      </c>
      <c r="C912" t="inlineStr">
        <is>
          <t>3140094012085039</t>
        </is>
      </c>
      <c r="D912" t="inlineStr">
        <is>
          <t>POS0012</t>
        </is>
      </c>
      <c r="E912" t="inlineStr">
        <is>
          <t>54</t>
        </is>
      </c>
      <c r="F912" t="inlineStr">
        <is>
          <t>0094</t>
        </is>
      </c>
      <c r="G912" t="inlineStr">
        <is>
          <t>5311400298</t>
        </is>
      </c>
      <c r="H912" t="n">
        <v>293.0</v>
      </c>
      <c r="I912" t="n">
        <v>279.05</v>
      </c>
      <c r="J912" t="n">
        <v>241.91</v>
      </c>
      <c r="K912" t="inlineStr">
        <is>
          <t>sale</t>
        </is>
      </c>
      <c r="L912" t="inlineStr">
        <is>
          <t/>
        </is>
      </c>
      <c r="M912" t="inlineStr">
        <is>
          <t/>
        </is>
      </c>
      <c r="N912" t="n">
        <v>0.0</v>
      </c>
      <c r="O912" t="n">
        <v>0.0</v>
      </c>
      <c r="P912" t="n">
        <v>220.56</v>
      </c>
      <c r="Q912" t="n">
        <v>220.55</v>
      </c>
      <c r="R912" t="n">
        <v>37.14</v>
      </c>
      <c r="S912" t="n">
        <v>37.14</v>
      </c>
      <c r="T912" t="n">
        <v>2.79</v>
      </c>
      <c r="U912" t="n">
        <v>2.79</v>
      </c>
      <c r="V912" t="n">
        <v>43.54</v>
      </c>
      <c r="W912" t="n">
        <v>43.54</v>
      </c>
      <c r="X912" t="n">
        <v>3.66</v>
      </c>
      <c r="Y912" t="n">
        <v>3.66</v>
      </c>
      <c r="Z912" t="n">
        <v>8.5</v>
      </c>
      <c r="AA912" t="n">
        <v>8.5</v>
      </c>
      <c r="AB912" t="n">
        <v>13.96</v>
      </c>
      <c r="AC912" t="n">
        <v>13.95</v>
      </c>
      <c r="AD912" t="n">
        <v>13.949999999999989</v>
      </c>
      <c r="AE912" t="n">
        <v>0.009999999999990905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0.010000000000001563</v>
      </c>
      <c r="AL912" t="inlineStr">
        <is>
          <t>unreconciled</t>
        </is>
      </c>
      <c r="AM912" t="inlineStr">
        <is>
          <t>Order Amount Mismatch (POS&gt;3PO)</t>
        </is>
      </c>
      <c r="AN912" t="n">
        <v>13.95</v>
      </c>
      <c r="AO912" t="n">
        <f>ROUND(P912*100/H912,2)</f>
        <v>0.0</v>
      </c>
      <c r="AP912" t="n">
        <f>ROUND(Q912*100/I912,2)</f>
        <v>0.0</v>
      </c>
      <c r="AQ912"/>
      <c r="AR912"/>
      <c r="AS912" t="n">
        <v>0.0</v>
      </c>
    </row>
    <row r="913">
      <c r="A913" s="1" t="n">
        <v>45234.0</v>
      </c>
      <c r="B913" s="2" t="n">
        <v>45234.84818287037</v>
      </c>
      <c r="C913" t="inlineStr">
        <is>
          <t>3140094012085720</t>
        </is>
      </c>
      <c r="D913" t="inlineStr">
        <is>
          <t>POS0012</t>
        </is>
      </c>
      <c r="E913" t="inlineStr">
        <is>
          <t>35</t>
        </is>
      </c>
      <c r="F913" t="inlineStr">
        <is>
          <t>0094</t>
        </is>
      </c>
      <c r="G913" t="inlineStr">
        <is>
          <t>5311420493</t>
        </is>
      </c>
      <c r="H913" t="n">
        <v>788.0</v>
      </c>
      <c r="I913" t="n">
        <v>750.47</v>
      </c>
      <c r="J913" t="n">
        <v>713.33</v>
      </c>
      <c r="K913" t="inlineStr">
        <is>
          <t>sale</t>
        </is>
      </c>
      <c r="L913" t="inlineStr">
        <is>
          <t/>
        </is>
      </c>
      <c r="M913" t="inlineStr">
        <is>
          <t/>
        </is>
      </c>
      <c r="N913" t="n">
        <v>0.0</v>
      </c>
      <c r="O913" t="n">
        <v>0.0</v>
      </c>
      <c r="P913" t="n">
        <v>579.84</v>
      </c>
      <c r="Q913" t="n">
        <v>579.85</v>
      </c>
      <c r="R913" t="n">
        <v>37.14</v>
      </c>
      <c r="S913" t="n">
        <v>37.14</v>
      </c>
      <c r="T913" t="n">
        <v>7.5</v>
      </c>
      <c r="U913" t="n">
        <v>7.5</v>
      </c>
      <c r="V913" t="n">
        <v>128.4</v>
      </c>
      <c r="W913" t="n">
        <v>128.4</v>
      </c>
      <c r="X913" t="n">
        <v>9.85</v>
      </c>
      <c r="Y913" t="n">
        <v>9.85</v>
      </c>
      <c r="Z913" t="n">
        <v>24.88</v>
      </c>
      <c r="AA913" t="n">
        <v>24.88</v>
      </c>
      <c r="AB913" t="n">
        <v>37.52</v>
      </c>
      <c r="AC913" t="n">
        <v>37.53</v>
      </c>
      <c r="AD913" t="n">
        <v>37.52999999999997</v>
      </c>
      <c r="AE913" t="n">
        <v>-0.009999999999990905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-0.00999999999999801</v>
      </c>
      <c r="AL913" t="inlineStr">
        <is>
          <t>unreconciled</t>
        </is>
      </c>
      <c r="AM913" t="inlineStr">
        <is>
          <t>Order Amount Mismatch (POS&gt;3PO)</t>
        </is>
      </c>
      <c r="AN913" t="n">
        <v>37.53</v>
      </c>
      <c r="AO913" t="n">
        <f>ROUND(P913*100/H913,2)</f>
        <v>0.0</v>
      </c>
      <c r="AP913" t="n">
        <f>ROUND(Q913*100/I913,2)</f>
        <v>0.0</v>
      </c>
      <c r="AQ913"/>
      <c r="AR913"/>
      <c r="AS913" t="n">
        <v>0.0</v>
      </c>
    </row>
    <row r="914">
      <c r="A914" s="1" t="n">
        <v>45232.0</v>
      </c>
      <c r="B914" s="2" t="n">
        <v>45232.881585648145</v>
      </c>
      <c r="C914" t="inlineStr">
        <is>
          <t>3140094012084919</t>
        </is>
      </c>
      <c r="D914" t="inlineStr">
        <is>
          <t>POS0012</t>
        </is>
      </c>
      <c r="E914" t="inlineStr">
        <is>
          <t>34</t>
        </is>
      </c>
      <c r="F914" t="inlineStr">
        <is>
          <t>0094</t>
        </is>
      </c>
      <c r="G914" t="inlineStr">
        <is>
          <t>5311424066</t>
        </is>
      </c>
      <c r="H914" t="n">
        <v>424.0</v>
      </c>
      <c r="I914" t="n">
        <v>403.8</v>
      </c>
      <c r="J914" t="n">
        <v>366.66</v>
      </c>
      <c r="K914" t="inlineStr">
        <is>
          <t>sale</t>
        </is>
      </c>
      <c r="L914" t="inlineStr">
        <is>
          <t/>
        </is>
      </c>
      <c r="M914" t="inlineStr">
        <is>
          <t/>
        </is>
      </c>
      <c r="N914" t="n">
        <v>0.0</v>
      </c>
      <c r="O914" t="n">
        <v>0.0</v>
      </c>
      <c r="P914" t="n">
        <v>315.63</v>
      </c>
      <c r="Q914" t="n">
        <v>315.62</v>
      </c>
      <c r="R914" t="n">
        <v>37.14</v>
      </c>
      <c r="S914" t="n">
        <v>37.14</v>
      </c>
      <c r="T914" t="n">
        <v>4.04</v>
      </c>
      <c r="U914" t="n">
        <v>4.04</v>
      </c>
      <c r="V914" t="n">
        <v>66.0</v>
      </c>
      <c r="W914" t="n">
        <v>66.0</v>
      </c>
      <c r="X914" t="n">
        <v>5.3</v>
      </c>
      <c r="Y914" t="n">
        <v>5.3</v>
      </c>
      <c r="Z914" t="n">
        <v>12.83</v>
      </c>
      <c r="AA914" t="n">
        <v>12.83</v>
      </c>
      <c r="AB914" t="n">
        <v>20.2</v>
      </c>
      <c r="AC914" t="n">
        <v>20.19</v>
      </c>
      <c r="AD914" t="n">
        <v>20.19999999999999</v>
      </c>
      <c r="AE914" t="n">
        <v>0.009999999999990905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0.00999999999999801</v>
      </c>
      <c r="AL914" t="inlineStr">
        <is>
          <t>unreconciled</t>
        </is>
      </c>
      <c r="AM914" t="inlineStr">
        <is>
          <t>Order Amount Mismatch (POS&gt;3PO)</t>
        </is>
      </c>
      <c r="AN914" t="n">
        <v>20.2</v>
      </c>
      <c r="AO914" t="n">
        <f>ROUND(P914*100/H914,2)</f>
        <v>0.0</v>
      </c>
      <c r="AP914" t="n">
        <f>ROUND(Q914*100/I914,2)</f>
        <v>0.0</v>
      </c>
      <c r="AQ914"/>
      <c r="AR914"/>
      <c r="AS914" t="n">
        <v>0.0</v>
      </c>
    </row>
    <row r="915">
      <c r="A915" s="1" t="n">
        <v>45235.0</v>
      </c>
      <c r="B915" s="2" t="n">
        <v>45235.7881712963</v>
      </c>
      <c r="C915" t="inlineStr">
        <is>
          <t>3140094012086174</t>
        </is>
      </c>
      <c r="D915" t="inlineStr">
        <is>
          <t>POS0012</t>
        </is>
      </c>
      <c r="E915" t="inlineStr">
        <is>
          <t>89</t>
        </is>
      </c>
      <c r="F915" t="inlineStr">
        <is>
          <t>0094</t>
        </is>
      </c>
      <c r="G915" t="inlineStr">
        <is>
          <t>5311428279</t>
        </is>
      </c>
      <c r="H915" t="n">
        <v>268.0</v>
      </c>
      <c r="I915" t="n">
        <v>255.23</v>
      </c>
      <c r="J915" t="n">
        <v>218.09</v>
      </c>
      <c r="K915" t="inlineStr">
        <is>
          <t>sale</t>
        </is>
      </c>
      <c r="L915" t="inlineStr">
        <is>
          <t/>
        </is>
      </c>
      <c r="M915" t="inlineStr">
        <is>
          <t/>
        </is>
      </c>
      <c r="N915" t="n">
        <v>0.0</v>
      </c>
      <c r="O915" t="n">
        <v>0.0</v>
      </c>
      <c r="P915" t="n">
        <v>202.4</v>
      </c>
      <c r="Q915" t="n">
        <v>202.38</v>
      </c>
      <c r="R915" t="n">
        <v>37.14</v>
      </c>
      <c r="S915" t="n">
        <v>37.14</v>
      </c>
      <c r="T915" t="n">
        <v>2.55</v>
      </c>
      <c r="U915" t="n">
        <v>2.55</v>
      </c>
      <c r="V915" t="n">
        <v>39.26</v>
      </c>
      <c r="W915" t="n">
        <v>39.26</v>
      </c>
      <c r="X915" t="n">
        <v>3.35</v>
      </c>
      <c r="Y915" t="n">
        <v>3.35</v>
      </c>
      <c r="Z915" t="n">
        <v>7.67</v>
      </c>
      <c r="AA915" t="n">
        <v>7.67</v>
      </c>
      <c r="AB915" t="n">
        <v>12.76</v>
      </c>
      <c r="AC915" t="n">
        <v>12.76</v>
      </c>
      <c r="AD915" t="n">
        <v>12.77000000000001</v>
      </c>
      <c r="AE915" t="n">
        <v>0.020000000000010232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inlineStr">
        <is>
          <t>unreconciled</t>
        </is>
      </c>
      <c r="AM915" t="inlineStr">
        <is>
          <t>Order Amount Mismatch (POS&gt;3PO)</t>
        </is>
      </c>
      <c r="AN915" t="n">
        <v>12.77</v>
      </c>
      <c r="AO915" t="n">
        <f>ROUND(P915*100/H915,2)</f>
        <v>0.0</v>
      </c>
      <c r="AP915" t="n">
        <f>ROUND(Q915*100/I915,2)</f>
        <v>0.0</v>
      </c>
      <c r="AQ915"/>
      <c r="AR915"/>
      <c r="AS915" t="n">
        <v>0.0</v>
      </c>
    </row>
    <row r="916">
      <c r="A916" s="1" t="n">
        <v>45234.0</v>
      </c>
      <c r="B916" s="2" t="n">
        <v>45235.02038194444</v>
      </c>
      <c r="C916" t="inlineStr">
        <is>
          <t>3140094012085900</t>
        </is>
      </c>
      <c r="D916" t="inlineStr">
        <is>
          <t>POS0012</t>
        </is>
      </c>
      <c r="E916" t="inlineStr">
        <is>
          <t>15</t>
        </is>
      </c>
      <c r="F916" t="inlineStr">
        <is>
          <t>0094</t>
        </is>
      </c>
      <c r="G916" t="inlineStr">
        <is>
          <t>5311439230</t>
        </is>
      </c>
      <c r="H916" t="n">
        <v>877.0</v>
      </c>
      <c r="I916" t="n">
        <v>835.24</v>
      </c>
      <c r="J916" t="n">
        <v>798.1</v>
      </c>
      <c r="K916" t="inlineStr">
        <is>
          <t>sale</t>
        </is>
      </c>
      <c r="L916" t="inlineStr">
        <is>
          <t/>
        </is>
      </c>
      <c r="M916" t="inlineStr">
        <is>
          <t/>
        </is>
      </c>
      <c r="N916" t="n">
        <v>0.0</v>
      </c>
      <c r="O916" t="n">
        <v>0.0</v>
      </c>
      <c r="P916" t="n">
        <v>644.44</v>
      </c>
      <c r="Q916" t="n">
        <v>644.4</v>
      </c>
      <c r="R916" t="n">
        <v>37.14</v>
      </c>
      <c r="S916" t="n">
        <v>37.14</v>
      </c>
      <c r="T916" t="n">
        <v>8.35</v>
      </c>
      <c r="U916" t="n">
        <v>8.35</v>
      </c>
      <c r="V916" t="n">
        <v>143.66</v>
      </c>
      <c r="W916" t="n">
        <v>143.66</v>
      </c>
      <c r="X916" t="n">
        <v>10.96</v>
      </c>
      <c r="Y916" t="n">
        <v>10.96</v>
      </c>
      <c r="Z916" t="n">
        <v>27.83</v>
      </c>
      <c r="AA916" t="n">
        <v>27.83</v>
      </c>
      <c r="AB916" t="n">
        <v>41.76</v>
      </c>
      <c r="AC916" t="n">
        <v>41.76</v>
      </c>
      <c r="AD916" t="n">
        <v>41.75999999999999</v>
      </c>
      <c r="AE916" t="n">
        <v>0.04000000000007731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inlineStr">
        <is>
          <t>unreconciled</t>
        </is>
      </c>
      <c r="AM916" t="inlineStr">
        <is>
          <t>Order Amount Mismatch (POS&gt;3PO)</t>
        </is>
      </c>
      <c r="AN916" t="n">
        <v>41.76</v>
      </c>
      <c r="AO916" t="n">
        <f>ROUND(P916*100/H916,2)</f>
        <v>0.0</v>
      </c>
      <c r="AP916" t="n">
        <f>ROUND(Q916*100/I916,2)</f>
        <v>0.0</v>
      </c>
      <c r="AQ916"/>
      <c r="AR916"/>
      <c r="AS916" t="n">
        <v>0.0</v>
      </c>
    </row>
    <row r="917">
      <c r="A917" s="1" t="n">
        <v>45234.0</v>
      </c>
      <c r="B917" s="2" t="n">
        <v>45234.69826388889</v>
      </c>
      <c r="C917" t="inlineStr">
        <is>
          <t>3140094012085586</t>
        </is>
      </c>
      <c r="D917" t="inlineStr">
        <is>
          <t>POS0012</t>
        </is>
      </c>
      <c r="E917" t="inlineStr">
        <is>
          <t>01</t>
        </is>
      </c>
      <c r="F917" t="inlineStr">
        <is>
          <t>0094</t>
        </is>
      </c>
      <c r="G917" t="inlineStr">
        <is>
          <t>5311495571</t>
        </is>
      </c>
      <c r="H917" t="n">
        <v>216.0</v>
      </c>
      <c r="I917" t="n">
        <v>205.71</v>
      </c>
      <c r="J917" t="n">
        <v>168.57</v>
      </c>
      <c r="K917" t="inlineStr">
        <is>
          <t>sale</t>
        </is>
      </c>
      <c r="L917" t="inlineStr">
        <is>
          <t/>
        </is>
      </c>
      <c r="M917" t="inlineStr">
        <is>
          <t/>
        </is>
      </c>
      <c r="N917" t="n">
        <v>0.0</v>
      </c>
      <c r="O917" t="n">
        <v>0.0</v>
      </c>
      <c r="P917" t="n">
        <v>164.66</v>
      </c>
      <c r="Q917" t="n">
        <v>164.67</v>
      </c>
      <c r="R917" t="n">
        <v>37.14</v>
      </c>
      <c r="S917" t="n">
        <v>37.14</v>
      </c>
      <c r="T917" t="n">
        <v>2.06</v>
      </c>
      <c r="U917" t="n">
        <v>2.06</v>
      </c>
      <c r="V917" t="n">
        <v>30.34</v>
      </c>
      <c r="W917" t="n">
        <v>30.34</v>
      </c>
      <c r="X917" t="n">
        <v>2.7</v>
      </c>
      <c r="Y917" t="n">
        <v>2.7</v>
      </c>
      <c r="Z917" t="n">
        <v>5.95</v>
      </c>
      <c r="AA917" t="n">
        <v>5.95</v>
      </c>
      <c r="AB917" t="n">
        <v>10.28</v>
      </c>
      <c r="AC917" t="n">
        <v>10.29</v>
      </c>
      <c r="AD917" t="n">
        <v>10.289999999999992</v>
      </c>
      <c r="AE917" t="n">
        <v>-0.009999999999990905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-0.009999999999999787</v>
      </c>
      <c r="AL917" t="inlineStr">
        <is>
          <t>unreconciled</t>
        </is>
      </c>
      <c r="AM917" t="inlineStr">
        <is>
          <t>Order Amount Mismatch (POS&gt;3PO)</t>
        </is>
      </c>
      <c r="AN917" t="n">
        <v>10.29</v>
      </c>
      <c r="AO917" t="n">
        <f>ROUND(P917*100/H917,2)</f>
        <v>0.0</v>
      </c>
      <c r="AP917" t="n">
        <f>ROUND(Q917*100/I917,2)</f>
        <v>0.0</v>
      </c>
      <c r="AQ917"/>
      <c r="AR917"/>
      <c r="AS917" t="n">
        <v>0.0</v>
      </c>
    </row>
    <row r="918">
      <c r="A918" s="1" t="n">
        <v>45234.0</v>
      </c>
      <c r="B918" s="2" t="n">
        <v>45234.91724537037</v>
      </c>
      <c r="C918" t="inlineStr">
        <is>
          <t>3140023012059646</t>
        </is>
      </c>
      <c r="D918" t="inlineStr">
        <is>
          <t>POS0012</t>
        </is>
      </c>
      <c r="E918" t="inlineStr">
        <is>
          <t>38</t>
        </is>
      </c>
      <c r="F918" t="inlineStr">
        <is>
          <t>0023</t>
        </is>
      </c>
      <c r="G918" t="inlineStr">
        <is>
          <t>5311497744</t>
        </is>
      </c>
      <c r="H918" t="n">
        <v>269.0</v>
      </c>
      <c r="I918" t="n">
        <v>256.19</v>
      </c>
      <c r="J918" t="n">
        <v>219.05</v>
      </c>
      <c r="K918" t="inlineStr">
        <is>
          <t>sale</t>
        </is>
      </c>
      <c r="L918" t="inlineStr">
        <is>
          <t/>
        </is>
      </c>
      <c r="M918" t="inlineStr">
        <is>
          <t/>
        </is>
      </c>
      <c r="N918" t="n">
        <v>0.0</v>
      </c>
      <c r="O918" t="n">
        <v>0.0</v>
      </c>
      <c r="P918" t="n">
        <v>203.14</v>
      </c>
      <c r="Q918" t="n">
        <v>203.13</v>
      </c>
      <c r="R918" t="n">
        <v>37.14</v>
      </c>
      <c r="S918" t="n">
        <v>37.14</v>
      </c>
      <c r="T918" t="n">
        <v>2.56</v>
      </c>
      <c r="U918" t="n">
        <v>2.56</v>
      </c>
      <c r="V918" t="n">
        <v>39.43</v>
      </c>
      <c r="W918" t="n">
        <v>39.43</v>
      </c>
      <c r="X918" t="n">
        <v>3.36</v>
      </c>
      <c r="Y918" t="n">
        <v>3.36</v>
      </c>
      <c r="Z918" t="n">
        <v>7.7</v>
      </c>
      <c r="AA918" t="n">
        <v>7.7</v>
      </c>
      <c r="AB918" t="n">
        <v>12.82</v>
      </c>
      <c r="AC918" t="n">
        <v>12.81</v>
      </c>
      <c r="AD918" t="n">
        <v>12.810000000000002</v>
      </c>
      <c r="AE918" t="n">
        <v>0.009999999999990905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0.009999999999999787</v>
      </c>
      <c r="AL918" t="inlineStr">
        <is>
          <t>unreconciled</t>
        </is>
      </c>
      <c r="AM918" t="inlineStr">
        <is>
          <t>Order Amount Mismatch (POS&gt;3PO)</t>
        </is>
      </c>
      <c r="AN918" t="n">
        <v>12.81</v>
      </c>
      <c r="AO918" t="n">
        <f>ROUND(P918*100/H918,2)</f>
        <v>0.0</v>
      </c>
      <c r="AP918" t="n">
        <f>ROUND(Q918*100/I918,2)</f>
        <v>0.0</v>
      </c>
      <c r="AQ918"/>
      <c r="AR918"/>
      <c r="AS918" t="n">
        <v>0.0</v>
      </c>
    </row>
    <row r="919">
      <c r="A919" s="1" t="n">
        <v>45233.0</v>
      </c>
      <c r="B919" s="2" t="n">
        <v>45233.80321759259</v>
      </c>
      <c r="C919" t="inlineStr">
        <is>
          <t>3140094012085219</t>
        </is>
      </c>
      <c r="D919" t="inlineStr">
        <is>
          <t>POS0012</t>
        </is>
      </c>
      <c r="E919" t="inlineStr">
        <is>
          <t>34</t>
        </is>
      </c>
      <c r="F919" t="inlineStr">
        <is>
          <t>0094</t>
        </is>
      </c>
      <c r="G919" t="inlineStr">
        <is>
          <t>5311498815</t>
        </is>
      </c>
      <c r="H919" t="n">
        <v>406.0</v>
      </c>
      <c r="I919" t="n">
        <v>386.66</v>
      </c>
      <c r="J919" t="n">
        <v>349.52</v>
      </c>
      <c r="K919" t="inlineStr">
        <is>
          <t>sale</t>
        </is>
      </c>
      <c r="L919" t="inlineStr">
        <is>
          <t/>
        </is>
      </c>
      <c r="M919" t="inlineStr">
        <is>
          <t/>
        </is>
      </c>
      <c r="N919" t="n">
        <v>0.0</v>
      </c>
      <c r="O919" t="n">
        <v>0.0</v>
      </c>
      <c r="P919" t="n">
        <v>302.57</v>
      </c>
      <c r="Q919" t="n">
        <v>302.57</v>
      </c>
      <c r="R919" t="n">
        <v>37.14</v>
      </c>
      <c r="S919" t="n">
        <v>37.14</v>
      </c>
      <c r="T919" t="n">
        <v>3.87</v>
      </c>
      <c r="U919" t="n">
        <v>3.87</v>
      </c>
      <c r="V919" t="n">
        <v>62.91</v>
      </c>
      <c r="W919" t="n">
        <v>62.91</v>
      </c>
      <c r="X919" t="n">
        <v>5.07</v>
      </c>
      <c r="Y919" t="n">
        <v>5.07</v>
      </c>
      <c r="Z919" t="n">
        <v>12.24</v>
      </c>
      <c r="AA919" t="n">
        <v>12.23</v>
      </c>
      <c r="AB919" t="n">
        <v>19.34</v>
      </c>
      <c r="AC919" t="n">
        <v>19.33</v>
      </c>
      <c r="AD919" t="n">
        <v>19.339999999999975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0.009999999999999787</v>
      </c>
      <c r="AK919" t="n">
        <v>0.010000000000001563</v>
      </c>
      <c r="AL919" t="inlineStr">
        <is>
          <t>unreconciled</t>
        </is>
      </c>
      <c r="AM919" t="inlineStr">
        <is>
          <t>Order Amount Mismatch (POS&gt;3PO)</t>
        </is>
      </c>
      <c r="AN919" t="n">
        <v>19.34</v>
      </c>
      <c r="AO919" t="n">
        <f>ROUND(P919*100/H919,2)</f>
        <v>0.0</v>
      </c>
      <c r="AP919" t="n">
        <f>ROUND(Q919*100/I919,2)</f>
        <v>0.0</v>
      </c>
      <c r="AQ919"/>
      <c r="AR919"/>
      <c r="AS919" t="n">
        <v>0.0</v>
      </c>
    </row>
    <row r="920">
      <c r="A920" s="1" t="n">
        <v>45232.0</v>
      </c>
      <c r="B920" s="2" t="n">
        <v>45232.942141203705</v>
      </c>
      <c r="C920" t="inlineStr">
        <is>
          <t>3140023012059096</t>
        </is>
      </c>
      <c r="D920" t="inlineStr">
        <is>
          <t>POS0012</t>
        </is>
      </c>
      <c r="E920" t="inlineStr">
        <is>
          <t>89</t>
        </is>
      </c>
      <c r="F920" t="inlineStr">
        <is>
          <t>0023</t>
        </is>
      </c>
      <c r="G920" t="inlineStr">
        <is>
          <t>5311517171</t>
        </is>
      </c>
      <c r="H920" t="n">
        <v>276.0</v>
      </c>
      <c r="I920" t="n">
        <v>262.85</v>
      </c>
      <c r="J920" t="n">
        <v>225.71</v>
      </c>
      <c r="K920" t="inlineStr">
        <is>
          <t>sale</t>
        </is>
      </c>
      <c r="L920" t="inlineStr">
        <is>
          <t/>
        </is>
      </c>
      <c r="M920" t="inlineStr">
        <is>
          <t/>
        </is>
      </c>
      <c r="N920" t="n">
        <v>0.0</v>
      </c>
      <c r="O920" t="n">
        <v>0.0</v>
      </c>
      <c r="P920" t="n">
        <v>208.21</v>
      </c>
      <c r="Q920" t="n">
        <v>208.19</v>
      </c>
      <c r="R920" t="n">
        <v>37.14</v>
      </c>
      <c r="S920" t="n">
        <v>37.14</v>
      </c>
      <c r="T920" t="n">
        <v>2.63</v>
      </c>
      <c r="U920" t="n">
        <v>2.63</v>
      </c>
      <c r="V920" t="n">
        <v>40.63</v>
      </c>
      <c r="W920" t="n">
        <v>40.63</v>
      </c>
      <c r="X920" t="n">
        <v>3.45</v>
      </c>
      <c r="Y920" t="n">
        <v>3.45</v>
      </c>
      <c r="Z920" t="n">
        <v>7.93</v>
      </c>
      <c r="AA920" t="n">
        <v>7.93</v>
      </c>
      <c r="AB920" t="n">
        <v>13.14</v>
      </c>
      <c r="AC920" t="n">
        <v>13.14</v>
      </c>
      <c r="AD920" t="n">
        <v>13.149999999999977</v>
      </c>
      <c r="AE920" t="n">
        <v>0.020000000000010232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inlineStr">
        <is>
          <t>unreconciled</t>
        </is>
      </c>
      <c r="AM920" t="inlineStr">
        <is>
          <t>Order Amount Mismatch (POS&gt;3PO)</t>
        </is>
      </c>
      <c r="AN920" t="n">
        <v>13.15</v>
      </c>
      <c r="AO920" t="n">
        <f>ROUND(P920*100/H920,2)</f>
        <v>0.0</v>
      </c>
      <c r="AP920" t="n">
        <f>ROUND(Q920*100/I920,2)</f>
        <v>0.0</v>
      </c>
      <c r="AQ920"/>
      <c r="AR920"/>
      <c r="AS920" t="n">
        <v>0.0</v>
      </c>
    </row>
    <row r="921">
      <c r="A921" s="1" t="n">
        <v>45232.0</v>
      </c>
      <c r="B921" s="2" t="n">
        <v>45233.0000462963</v>
      </c>
      <c r="C921" t="inlineStr">
        <is>
          <t>3140094012085011</t>
        </is>
      </c>
      <c r="D921" t="inlineStr">
        <is>
          <t>POS0012</t>
        </is>
      </c>
      <c r="E921" t="inlineStr">
        <is>
          <t>26</t>
        </is>
      </c>
      <c r="F921" t="inlineStr">
        <is>
          <t>0094</t>
        </is>
      </c>
      <c r="G921" t="inlineStr">
        <is>
          <t>5311541349</t>
        </is>
      </c>
      <c r="H921" t="n">
        <v>549.0</v>
      </c>
      <c r="I921" t="n">
        <v>522.86</v>
      </c>
      <c r="J921" t="n">
        <v>485.72</v>
      </c>
      <c r="K921" t="inlineStr">
        <is>
          <t>sale</t>
        </is>
      </c>
      <c r="L921" t="inlineStr">
        <is>
          <t/>
        </is>
      </c>
      <c r="M921" t="inlineStr">
        <is>
          <t/>
        </is>
      </c>
      <c r="N921" t="n">
        <v>0.0</v>
      </c>
      <c r="O921" t="n">
        <v>0.0</v>
      </c>
      <c r="P921" t="n">
        <v>406.37</v>
      </c>
      <c r="Q921" t="n">
        <v>406.35</v>
      </c>
      <c r="R921" t="n">
        <v>37.14</v>
      </c>
      <c r="S921" t="n">
        <v>37.14</v>
      </c>
      <c r="T921" t="n">
        <v>5.23</v>
      </c>
      <c r="U921" t="n">
        <v>5.23</v>
      </c>
      <c r="V921" t="n">
        <v>87.43</v>
      </c>
      <c r="W921" t="n">
        <v>87.43</v>
      </c>
      <c r="X921" t="n">
        <v>6.86</v>
      </c>
      <c r="Y921" t="n">
        <v>6.86</v>
      </c>
      <c r="Z921" t="n">
        <v>16.97</v>
      </c>
      <c r="AA921" t="n">
        <v>16.97</v>
      </c>
      <c r="AB921" t="n">
        <v>26.14</v>
      </c>
      <c r="AC921" t="n">
        <v>26.14</v>
      </c>
      <c r="AD921" t="n">
        <v>26.139999999999986</v>
      </c>
      <c r="AE921" t="n">
        <v>0.01999999999998181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inlineStr">
        <is>
          <t>unreconciled</t>
        </is>
      </c>
      <c r="AM921" t="inlineStr">
        <is>
          <t>Order Amount Mismatch (POS&gt;3PO)</t>
        </is>
      </c>
      <c r="AN921" t="n">
        <v>26.14</v>
      </c>
      <c r="AO921" t="n">
        <f>ROUND(P921*100/H921,2)</f>
        <v>0.0</v>
      </c>
      <c r="AP921" t="n">
        <f>ROUND(Q921*100/I921,2)</f>
        <v>0.0</v>
      </c>
      <c r="AQ921"/>
      <c r="AR921"/>
      <c r="AS921" t="n">
        <v>0.0</v>
      </c>
    </row>
    <row r="922">
      <c r="A922" s="1" t="n">
        <v>45232.0</v>
      </c>
      <c r="B922" s="2" t="n">
        <v>45232.917719907404</v>
      </c>
      <c r="C922" t="inlineStr">
        <is>
          <t>3140094012084952</t>
        </is>
      </c>
      <c r="D922" t="inlineStr">
        <is>
          <t>POS0012</t>
        </is>
      </c>
      <c r="E922" t="inlineStr">
        <is>
          <t>67</t>
        </is>
      </c>
      <c r="F922" t="inlineStr">
        <is>
          <t>0094</t>
        </is>
      </c>
      <c r="G922" t="inlineStr">
        <is>
          <t>5311560196</t>
        </is>
      </c>
      <c r="H922" t="n">
        <v>657.0</v>
      </c>
      <c r="I922" t="n">
        <v>625.72</v>
      </c>
      <c r="J922" t="n">
        <v>588.58</v>
      </c>
      <c r="K922" t="inlineStr">
        <is>
          <t>sale</t>
        </is>
      </c>
      <c r="L922" t="inlineStr">
        <is>
          <t/>
        </is>
      </c>
      <c r="M922" t="inlineStr">
        <is>
          <t/>
        </is>
      </c>
      <c r="N922" t="n">
        <v>0.0</v>
      </c>
      <c r="O922" t="n">
        <v>0.0</v>
      </c>
      <c r="P922" t="n">
        <v>484.76</v>
      </c>
      <c r="Q922" t="n">
        <v>484.75</v>
      </c>
      <c r="R922" t="n">
        <v>37.14</v>
      </c>
      <c r="S922" t="n">
        <v>37.14</v>
      </c>
      <c r="T922" t="n">
        <v>6.26</v>
      </c>
      <c r="U922" t="n">
        <v>6.26</v>
      </c>
      <c r="V922" t="n">
        <v>105.94</v>
      </c>
      <c r="W922" t="n">
        <v>105.94</v>
      </c>
      <c r="X922" t="n">
        <v>8.21</v>
      </c>
      <c r="Y922" t="n">
        <v>8.21</v>
      </c>
      <c r="Z922" t="n">
        <v>20.55</v>
      </c>
      <c r="AA922" t="n">
        <v>20.55</v>
      </c>
      <c r="AB922" t="n">
        <v>31.28</v>
      </c>
      <c r="AC922" t="n">
        <v>31.29</v>
      </c>
      <c r="AD922" t="n">
        <v>31.279999999999973</v>
      </c>
      <c r="AE922" t="n">
        <v>0.009999999999990905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-0.00999999999999801</v>
      </c>
      <c r="AL922" t="inlineStr">
        <is>
          <t>unreconciled</t>
        </is>
      </c>
      <c r="AM922" t="inlineStr">
        <is>
          <t>Order Amount Mismatch (POS&gt;3PO)</t>
        </is>
      </c>
      <c r="AN922" t="n">
        <v>31.28</v>
      </c>
      <c r="AO922" t="n">
        <f>ROUND(P922*100/H922,2)</f>
        <v>0.0</v>
      </c>
      <c r="AP922" t="n">
        <f>ROUND(Q922*100/I922,2)</f>
        <v>0.0</v>
      </c>
      <c r="AQ922"/>
      <c r="AR922"/>
      <c r="AS922" t="n">
        <v>0.0</v>
      </c>
    </row>
    <row r="923">
      <c r="A923" s="1" t="n">
        <v>45232.0</v>
      </c>
      <c r="B923" s="2" t="n">
        <v>45233.000601851854</v>
      </c>
      <c r="C923" t="inlineStr">
        <is>
          <t>3140023012059151</t>
        </is>
      </c>
      <c r="D923" t="inlineStr">
        <is>
          <t>POS0012</t>
        </is>
      </c>
      <c r="E923" t="inlineStr">
        <is>
          <t>44</t>
        </is>
      </c>
      <c r="F923" t="inlineStr">
        <is>
          <t>0023</t>
        </is>
      </c>
      <c r="G923" t="inlineStr">
        <is>
          <t>5311566993</t>
        </is>
      </c>
      <c r="H923" t="n">
        <v>365.0</v>
      </c>
      <c r="I923" t="n">
        <v>347.62</v>
      </c>
      <c r="J923" t="n">
        <v>310.48</v>
      </c>
      <c r="K923" t="inlineStr">
        <is>
          <t>sale</t>
        </is>
      </c>
      <c r="L923" t="inlineStr">
        <is>
          <t/>
        </is>
      </c>
      <c r="M923" t="inlineStr">
        <is>
          <t/>
        </is>
      </c>
      <c r="N923" t="n">
        <v>0.0</v>
      </c>
      <c r="O923" t="n">
        <v>0.0</v>
      </c>
      <c r="P923" t="n">
        <v>272.81</v>
      </c>
      <c r="Q923" t="n">
        <v>272.79</v>
      </c>
      <c r="R923" t="n">
        <v>37.14</v>
      </c>
      <c r="S923" t="n">
        <v>37.14</v>
      </c>
      <c r="T923" t="n">
        <v>3.48</v>
      </c>
      <c r="U923" t="n">
        <v>3.48</v>
      </c>
      <c r="V923" t="n">
        <v>55.89</v>
      </c>
      <c r="W923" t="n">
        <v>55.89</v>
      </c>
      <c r="X923" t="n">
        <v>4.56</v>
      </c>
      <c r="Y923" t="n">
        <v>4.56</v>
      </c>
      <c r="Z923" t="n">
        <v>10.88</v>
      </c>
      <c r="AA923" t="n">
        <v>10.88</v>
      </c>
      <c r="AB923" t="n">
        <v>17.38</v>
      </c>
      <c r="AC923" t="n">
        <v>17.38</v>
      </c>
      <c r="AD923" t="n">
        <v>17.379999999999995</v>
      </c>
      <c r="AE923" t="n">
        <v>0.01999999999998181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inlineStr">
        <is>
          <t>unreconciled</t>
        </is>
      </c>
      <c r="AM923" t="inlineStr">
        <is>
          <t>Order Amount Mismatch (POS&gt;3PO)</t>
        </is>
      </c>
      <c r="AN923" t="n">
        <v>17.38</v>
      </c>
      <c r="AO923" t="n">
        <f>ROUND(P923*100/H923,2)</f>
        <v>0.0</v>
      </c>
      <c r="AP923" t="n">
        <f>ROUND(Q923*100/I923,2)</f>
        <v>0.0</v>
      </c>
      <c r="AQ923"/>
      <c r="AR923"/>
      <c r="AS923" t="n">
        <v>0.0</v>
      </c>
    </row>
    <row r="924">
      <c r="A924" s="1" t="n">
        <v>45235.0</v>
      </c>
      <c r="B924" s="2" t="n">
        <v>45235.41162037037</v>
      </c>
      <c r="C924" t="inlineStr">
        <is>
          <t>3140023012059729</t>
        </is>
      </c>
      <c r="D924" t="inlineStr">
        <is>
          <t>POS0012</t>
        </is>
      </c>
      <c r="E924" t="inlineStr">
        <is>
          <t>21</t>
        </is>
      </c>
      <c r="F924" t="inlineStr">
        <is>
          <t>0023</t>
        </is>
      </c>
      <c r="G924" t="inlineStr">
        <is>
          <t>5311584004</t>
        </is>
      </c>
      <c r="H924" t="n">
        <v>314.0</v>
      </c>
      <c r="I924" t="n">
        <v>299.05</v>
      </c>
      <c r="J924" t="n">
        <v>261.91</v>
      </c>
      <c r="K924" t="inlineStr">
        <is>
          <t>sale</t>
        </is>
      </c>
      <c r="L924" t="inlineStr">
        <is>
          <t/>
        </is>
      </c>
      <c r="M924" t="inlineStr">
        <is>
          <t/>
        </is>
      </c>
      <c r="N924" t="n">
        <v>0.0</v>
      </c>
      <c r="O924" t="n">
        <v>0.0</v>
      </c>
      <c r="P924" t="n">
        <v>235.81</v>
      </c>
      <c r="Q924" t="n">
        <v>235.77</v>
      </c>
      <c r="R924" t="n">
        <v>37.14</v>
      </c>
      <c r="S924" t="n">
        <v>37.14</v>
      </c>
      <c r="T924" t="n">
        <v>2.99</v>
      </c>
      <c r="U924" t="n">
        <v>2.99</v>
      </c>
      <c r="V924" t="n">
        <v>47.14</v>
      </c>
      <c r="W924" t="n">
        <v>47.14</v>
      </c>
      <c r="X924" t="n">
        <v>3.92</v>
      </c>
      <c r="Y924" t="n">
        <v>3.92</v>
      </c>
      <c r="Z924" t="n">
        <v>9.19</v>
      </c>
      <c r="AA924" t="n">
        <v>9.2</v>
      </c>
      <c r="AB924" t="n">
        <v>14.96</v>
      </c>
      <c r="AC924" t="n">
        <v>14.95</v>
      </c>
      <c r="AD924" t="n">
        <v>14.949999999999989</v>
      </c>
      <c r="AE924" t="n">
        <v>0.03999999999999204</v>
      </c>
      <c r="AF924" t="n">
        <v>0.0</v>
      </c>
      <c r="AG924" t="n">
        <v>0.0</v>
      </c>
      <c r="AH924" t="n">
        <v>0.0</v>
      </c>
      <c r="AI924" t="n">
        <v>0.0</v>
      </c>
      <c r="AJ924" t="n">
        <v>-0.009999999999999787</v>
      </c>
      <c r="AK924" t="n">
        <v>0.010000000000001563</v>
      </c>
      <c r="AL924" t="inlineStr">
        <is>
          <t>unreconciled</t>
        </is>
      </c>
      <c r="AM924" t="inlineStr">
        <is>
          <t>Order Amount Mismatch (POS&gt;3PO)</t>
        </is>
      </c>
      <c r="AN924" t="n">
        <v>14.95</v>
      </c>
      <c r="AO924" t="n">
        <f>ROUND(P924*100/H924,2)</f>
        <v>0.0</v>
      </c>
      <c r="AP924" t="n">
        <f>ROUND(Q924*100/I924,2)</f>
        <v>0.0</v>
      </c>
      <c r="AQ924"/>
      <c r="AR924"/>
      <c r="AS924" t="n">
        <v>0.0</v>
      </c>
    </row>
    <row r="925">
      <c r="A925" s="1" t="n">
        <v>45233.0</v>
      </c>
      <c r="B925" s="2" t="n">
        <v>45233.459502314814</v>
      </c>
      <c r="C925" t="inlineStr">
        <is>
          <t>3140094012085046</t>
        </is>
      </c>
      <c r="D925" t="inlineStr">
        <is>
          <t>POS0012</t>
        </is>
      </c>
      <c r="E925" t="inlineStr">
        <is>
          <t>61</t>
        </is>
      </c>
      <c r="F925" t="inlineStr">
        <is>
          <t>0094</t>
        </is>
      </c>
      <c r="G925" t="inlineStr">
        <is>
          <t>5311585875</t>
        </is>
      </c>
      <c r="H925" t="n">
        <v>276.0</v>
      </c>
      <c r="I925" t="n">
        <v>262.85</v>
      </c>
      <c r="J925" t="n">
        <v>225.71</v>
      </c>
      <c r="K925" t="inlineStr">
        <is>
          <t>sale</t>
        </is>
      </c>
      <c r="L925" t="inlineStr">
        <is>
          <t/>
        </is>
      </c>
      <c r="M925" t="inlineStr">
        <is>
          <t/>
        </is>
      </c>
      <c r="N925" t="n">
        <v>0.0</v>
      </c>
      <c r="O925" t="n">
        <v>0.0</v>
      </c>
      <c r="P925" t="n">
        <v>208.21</v>
      </c>
      <c r="Q925" t="n">
        <v>208.21</v>
      </c>
      <c r="R925" t="n">
        <v>37.14</v>
      </c>
      <c r="S925" t="n">
        <v>37.14</v>
      </c>
      <c r="T925" t="n">
        <v>2.63</v>
      </c>
      <c r="U925" t="n">
        <v>2.63</v>
      </c>
      <c r="V925" t="n">
        <v>40.63</v>
      </c>
      <c r="W925" t="n">
        <v>40.63</v>
      </c>
      <c r="X925" t="n">
        <v>3.45</v>
      </c>
      <c r="Y925" t="n">
        <v>3.45</v>
      </c>
      <c r="Z925" t="n">
        <v>7.93</v>
      </c>
      <c r="AA925" t="n">
        <v>7.93</v>
      </c>
      <c r="AB925" t="n">
        <v>13.14</v>
      </c>
      <c r="AC925" t="n">
        <v>13.14</v>
      </c>
      <c r="AD925" t="n">
        <v>13.149999999999977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inlineStr">
        <is>
          <t>unreconciled</t>
        </is>
      </c>
      <c r="AM925" t="inlineStr">
        <is>
          <t>Order Amount Mismatch (POS&gt;3PO)</t>
        </is>
      </c>
      <c r="AN925" t="n">
        <v>13.15</v>
      </c>
      <c r="AO925" t="n">
        <f>ROUND(P925*100/H925,2)</f>
        <v>0.0</v>
      </c>
      <c r="AP925" t="n">
        <f>ROUND(Q925*100/I925,2)</f>
        <v>0.0</v>
      </c>
      <c r="AQ925"/>
      <c r="AR925"/>
      <c r="AS925" t="n">
        <v>0.0</v>
      </c>
    </row>
    <row r="926">
      <c r="A926" s="1" t="n">
        <v>45233.0</v>
      </c>
      <c r="B926" s="2" t="n">
        <v>45234.026087962964</v>
      </c>
      <c r="C926" t="inlineStr">
        <is>
          <t>3140023012059407</t>
        </is>
      </c>
      <c r="D926" t="inlineStr">
        <is>
          <t>POS0012</t>
        </is>
      </c>
      <c r="E926" t="inlineStr">
        <is>
          <t>00</t>
        </is>
      </c>
      <c r="F926" t="inlineStr">
        <is>
          <t>0023</t>
        </is>
      </c>
      <c r="G926" t="inlineStr">
        <is>
          <t>5311588365</t>
        </is>
      </c>
      <c r="H926" t="n">
        <v>257.0</v>
      </c>
      <c r="I926" t="n">
        <v>244.76</v>
      </c>
      <c r="J926" t="n">
        <v>207.62</v>
      </c>
      <c r="K926" t="inlineStr">
        <is>
          <t>sale</t>
        </is>
      </c>
      <c r="L926" t="inlineStr">
        <is>
          <t/>
        </is>
      </c>
      <c r="M926" t="inlineStr">
        <is>
          <t/>
        </is>
      </c>
      <c r="N926" t="n">
        <v>0.0</v>
      </c>
      <c r="O926" t="n">
        <v>0.0</v>
      </c>
      <c r="P926" t="n">
        <v>194.43</v>
      </c>
      <c r="Q926" t="n">
        <v>194.42</v>
      </c>
      <c r="R926" t="n">
        <v>37.14</v>
      </c>
      <c r="S926" t="n">
        <v>37.14</v>
      </c>
      <c r="T926" t="n">
        <v>2.45</v>
      </c>
      <c r="U926" t="n">
        <v>2.45</v>
      </c>
      <c r="V926" t="n">
        <v>37.37</v>
      </c>
      <c r="W926" t="n">
        <v>37.37</v>
      </c>
      <c r="X926" t="n">
        <v>3.21</v>
      </c>
      <c r="Y926" t="n">
        <v>3.21</v>
      </c>
      <c r="Z926" t="n">
        <v>7.3</v>
      </c>
      <c r="AA926" t="n">
        <v>7.31</v>
      </c>
      <c r="AB926" t="n">
        <v>12.24</v>
      </c>
      <c r="AC926" t="n">
        <v>12.24</v>
      </c>
      <c r="AD926" t="n">
        <v>12.240000000000009</v>
      </c>
      <c r="AE926" t="n">
        <v>0.010000000000019327</v>
      </c>
      <c r="AF926" t="n">
        <v>0.0</v>
      </c>
      <c r="AG926" t="n">
        <v>0.0</v>
      </c>
      <c r="AH926" t="n">
        <v>0.0</v>
      </c>
      <c r="AI926" t="n">
        <v>0.0</v>
      </c>
      <c r="AJ926" t="n">
        <v>-0.009999999999999787</v>
      </c>
      <c r="AK926" t="n">
        <v>0.0</v>
      </c>
      <c r="AL926" t="inlineStr">
        <is>
          <t>unreconciled</t>
        </is>
      </c>
      <c r="AM926" t="inlineStr">
        <is>
          <t>Order Amount Mismatch (POS&gt;3PO)</t>
        </is>
      </c>
      <c r="AN926" t="n">
        <v>12.24</v>
      </c>
      <c r="AO926" t="n">
        <f>ROUND(P926*100/H926,2)</f>
        <v>0.0</v>
      </c>
      <c r="AP926" t="n">
        <f>ROUND(Q926*100/I926,2)</f>
        <v>0.0</v>
      </c>
      <c r="AQ926"/>
      <c r="AR926"/>
      <c r="AS926" t="n">
        <v>0.0</v>
      </c>
    </row>
    <row r="927">
      <c r="A927" s="1" t="n">
        <v>45233.0</v>
      </c>
      <c r="B927" s="2" t="n">
        <v>45233.33773148148</v>
      </c>
      <c r="C927" t="inlineStr">
        <is>
          <t>3140023012059172</t>
        </is>
      </c>
      <c r="D927" t="inlineStr">
        <is>
          <t>POS0012</t>
        </is>
      </c>
      <c r="E927" t="inlineStr">
        <is>
          <t>65</t>
        </is>
      </c>
      <c r="F927" t="inlineStr">
        <is>
          <t>0023</t>
        </is>
      </c>
      <c r="G927" t="inlineStr">
        <is>
          <t>5311628641</t>
        </is>
      </c>
      <c r="H927" t="n">
        <v>253.00000000000003</v>
      </c>
      <c r="I927" t="n">
        <v>240.95</v>
      </c>
      <c r="J927" t="n">
        <v>203.81</v>
      </c>
      <c r="K927" t="inlineStr">
        <is>
          <t>sale</t>
        </is>
      </c>
      <c r="L927" t="inlineStr">
        <is>
          <t/>
        </is>
      </c>
      <c r="M927" t="inlineStr">
        <is>
          <t/>
        </is>
      </c>
      <c r="N927" t="n">
        <v>0.0</v>
      </c>
      <c r="O927" t="n">
        <v>0.0</v>
      </c>
      <c r="P927" t="n">
        <v>191.52</v>
      </c>
      <c r="Q927" t="n">
        <v>191.51</v>
      </c>
      <c r="R927" t="n">
        <v>37.14</v>
      </c>
      <c r="S927" t="n">
        <v>37.14</v>
      </c>
      <c r="T927" t="n">
        <v>2.41</v>
      </c>
      <c r="U927" t="n">
        <v>2.41</v>
      </c>
      <c r="V927" t="n">
        <v>36.69</v>
      </c>
      <c r="W927" t="n">
        <v>36.69</v>
      </c>
      <c r="X927" t="n">
        <v>3.16</v>
      </c>
      <c r="Y927" t="n">
        <v>3.16</v>
      </c>
      <c r="Z927" t="n">
        <v>7.17</v>
      </c>
      <c r="AA927" t="n">
        <v>7.17</v>
      </c>
      <c r="AB927" t="n">
        <v>12.04</v>
      </c>
      <c r="AC927" t="n">
        <v>12.05</v>
      </c>
      <c r="AD927" t="n">
        <v>12.05000000000004</v>
      </c>
      <c r="AE927" t="n">
        <v>0.010000000000019327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-0.010000000000001563</v>
      </c>
      <c r="AL927" t="inlineStr">
        <is>
          <t>unreconciled</t>
        </is>
      </c>
      <c r="AM927" t="inlineStr">
        <is>
          <t>Order Amount Mismatch (POS&gt;3PO)</t>
        </is>
      </c>
      <c r="AN927" t="n">
        <v>12.05</v>
      </c>
      <c r="AO927" t="n">
        <f>ROUND(P927*100/H927,2)</f>
        <v>0.0</v>
      </c>
      <c r="AP927" t="n">
        <f>ROUND(Q927*100/I927,2)</f>
        <v>0.0</v>
      </c>
      <c r="AQ927"/>
      <c r="AR927"/>
      <c r="AS927" t="n">
        <v>0.0</v>
      </c>
    </row>
    <row r="928">
      <c r="A928" s="1" t="n">
        <v>45235.0</v>
      </c>
      <c r="B928" s="2" t="n">
        <v>45236.00246527778</v>
      </c>
      <c r="C928" t="inlineStr">
        <is>
          <t>3140023012059938</t>
        </is>
      </c>
      <c r="D928" t="inlineStr">
        <is>
          <t>POS0012</t>
        </is>
      </c>
      <c r="E928" t="inlineStr">
        <is>
          <t>30</t>
        </is>
      </c>
      <c r="F928" t="inlineStr">
        <is>
          <t>0023</t>
        </is>
      </c>
      <c r="G928" t="inlineStr">
        <is>
          <t>5311631603</t>
        </is>
      </c>
      <c r="H928" t="n">
        <v>170.0</v>
      </c>
      <c r="I928" t="n">
        <v>161.9</v>
      </c>
      <c r="J928" t="n">
        <v>124.76</v>
      </c>
      <c r="K928" t="inlineStr">
        <is>
          <t>sale</t>
        </is>
      </c>
      <c r="L928" t="inlineStr">
        <is>
          <t/>
        </is>
      </c>
      <c r="M928" t="inlineStr">
        <is>
          <t/>
        </is>
      </c>
      <c r="N928" t="n">
        <v>0.0</v>
      </c>
      <c r="O928" t="n">
        <v>0.0</v>
      </c>
      <c r="P928" t="n">
        <v>131.28</v>
      </c>
      <c r="Q928" t="n">
        <v>131.28</v>
      </c>
      <c r="R928" t="n">
        <v>37.14</v>
      </c>
      <c r="S928" t="n">
        <v>37.14</v>
      </c>
      <c r="T928" t="n">
        <v>1.62</v>
      </c>
      <c r="U928" t="n">
        <v>1.62</v>
      </c>
      <c r="V928" t="n">
        <v>22.46</v>
      </c>
      <c r="W928" t="n">
        <v>22.46</v>
      </c>
      <c r="X928" t="n">
        <v>2.12</v>
      </c>
      <c r="Y928" t="n">
        <v>2.12</v>
      </c>
      <c r="Z928" t="n">
        <v>4.42</v>
      </c>
      <c r="AA928" t="n">
        <v>4.42</v>
      </c>
      <c r="AB928" t="n">
        <v>8.1</v>
      </c>
      <c r="AC928" t="n">
        <v>8.1</v>
      </c>
      <c r="AD928" t="n">
        <v>8.099999999999994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inlineStr">
        <is>
          <t>unreconciled</t>
        </is>
      </c>
      <c r="AM928" t="inlineStr">
        <is>
          <t>Order Amount Mismatch (POS&gt;3PO)</t>
        </is>
      </c>
      <c r="AN928" t="n">
        <v>8.1</v>
      </c>
      <c r="AO928" t="n">
        <f>ROUND(P928*100/H928,2)</f>
        <v>0.0</v>
      </c>
      <c r="AP928" t="n">
        <f>ROUND(Q928*100/I928,2)</f>
        <v>0.0</v>
      </c>
      <c r="AQ928"/>
      <c r="AR928"/>
      <c r="AS928" t="n">
        <v>0.0</v>
      </c>
    </row>
    <row r="929">
      <c r="A929" s="1" t="n">
        <v>45234.0</v>
      </c>
      <c r="B929" s="2" t="n">
        <v>45235.0284837963</v>
      </c>
      <c r="C929" t="inlineStr">
        <is>
          <t>3140094012085911</t>
        </is>
      </c>
      <c r="D929" t="inlineStr">
        <is>
          <t>POS0012</t>
        </is>
      </c>
      <c r="E929" t="inlineStr">
        <is>
          <t>26</t>
        </is>
      </c>
      <c r="F929" t="inlineStr">
        <is>
          <t>0094</t>
        </is>
      </c>
      <c r="G929" t="inlineStr">
        <is>
          <t>5311647393</t>
        </is>
      </c>
      <c r="H929" t="n">
        <v>1412.0</v>
      </c>
      <c r="I929" t="n">
        <v>1344.76</v>
      </c>
      <c r="J929" t="n">
        <v>1307.62</v>
      </c>
      <c r="K929" t="inlineStr">
        <is>
          <t>sale</t>
        </is>
      </c>
      <c r="L929" t="inlineStr">
        <is>
          <t/>
        </is>
      </c>
      <c r="M929" t="inlineStr">
        <is>
          <t/>
        </is>
      </c>
      <c r="N929" t="n">
        <v>0.0</v>
      </c>
      <c r="O929" t="n">
        <v>0.0</v>
      </c>
      <c r="P929" t="n">
        <v>1032.75</v>
      </c>
      <c r="Q929" t="n">
        <v>1032.74</v>
      </c>
      <c r="R929" t="n">
        <v>37.14</v>
      </c>
      <c r="S929" t="n">
        <v>37.14</v>
      </c>
      <c r="T929" t="n">
        <v>13.45</v>
      </c>
      <c r="U929" t="n">
        <v>13.45</v>
      </c>
      <c r="V929" t="n">
        <v>235.37</v>
      </c>
      <c r="W929" t="n">
        <v>235.37</v>
      </c>
      <c r="X929" t="n">
        <v>17.65</v>
      </c>
      <c r="Y929" t="n">
        <v>17.65</v>
      </c>
      <c r="Z929" t="n">
        <v>45.54</v>
      </c>
      <c r="AA929" t="n">
        <v>45.55</v>
      </c>
      <c r="AB929" t="n">
        <v>67.24</v>
      </c>
      <c r="AC929" t="n">
        <v>67.24</v>
      </c>
      <c r="AD929" t="n">
        <v>67.24000000000001</v>
      </c>
      <c r="AE929" t="n">
        <v>0.009999999999990905</v>
      </c>
      <c r="AF929" t="n">
        <v>0.0</v>
      </c>
      <c r="AG929" t="n">
        <v>0.0</v>
      </c>
      <c r="AH929" t="n">
        <v>0.0</v>
      </c>
      <c r="AI929" t="n">
        <v>0.0</v>
      </c>
      <c r="AJ929" t="n">
        <v>-0.00999999999999801</v>
      </c>
      <c r="AK929" t="n">
        <v>0.0</v>
      </c>
      <c r="AL929" t="inlineStr">
        <is>
          <t>unreconciled</t>
        </is>
      </c>
      <c r="AM929" t="inlineStr">
        <is>
          <t>Order Amount Mismatch (POS&gt;3PO)</t>
        </is>
      </c>
      <c r="AN929" t="n">
        <v>67.24</v>
      </c>
      <c r="AO929" t="n">
        <f>ROUND(P929*100/H929,2)</f>
        <v>0.0</v>
      </c>
      <c r="AP929" t="n">
        <f>ROUND(Q929*100/I929,2)</f>
        <v>0.0</v>
      </c>
      <c r="AQ929"/>
      <c r="AR929"/>
      <c r="AS929" t="n">
        <v>0.0</v>
      </c>
    </row>
    <row r="930">
      <c r="A930" s="1" t="n">
        <v>45235.0</v>
      </c>
      <c r="B930" s="2" t="n">
        <v>45235.547789351855</v>
      </c>
      <c r="C930" t="inlineStr">
        <is>
          <t>3140023012059761</t>
        </is>
      </c>
      <c r="D930" t="inlineStr">
        <is>
          <t>POS0012</t>
        </is>
      </c>
      <c r="E930" t="inlineStr">
        <is>
          <t>53</t>
        </is>
      </c>
      <c r="F930" t="inlineStr">
        <is>
          <t>0023</t>
        </is>
      </c>
      <c r="G930" t="inlineStr">
        <is>
          <t>5311647458</t>
        </is>
      </c>
      <c r="H930" t="n">
        <v>249.0</v>
      </c>
      <c r="I930" t="n">
        <v>237.14</v>
      </c>
      <c r="J930" t="n">
        <v>200.0</v>
      </c>
      <c r="K930" t="inlineStr">
        <is>
          <t>sale</t>
        </is>
      </c>
      <c r="L930" t="inlineStr">
        <is>
          <t/>
        </is>
      </c>
      <c r="M930" t="inlineStr">
        <is>
          <t/>
        </is>
      </c>
      <c r="N930" t="n">
        <v>0.0</v>
      </c>
      <c r="O930" t="n">
        <v>0.0</v>
      </c>
      <c r="P930" t="n">
        <v>188.62</v>
      </c>
      <c r="Q930" t="n">
        <v>188.6</v>
      </c>
      <c r="R930" t="n">
        <v>37.14</v>
      </c>
      <c r="S930" t="n">
        <v>37.14</v>
      </c>
      <c r="T930" t="n">
        <v>2.37</v>
      </c>
      <c r="U930" t="n">
        <v>2.37</v>
      </c>
      <c r="V930" t="n">
        <v>36.0</v>
      </c>
      <c r="W930" t="n">
        <v>36.0</v>
      </c>
      <c r="X930" t="n">
        <v>3.11</v>
      </c>
      <c r="Y930" t="n">
        <v>3.11</v>
      </c>
      <c r="Z930" t="n">
        <v>7.04</v>
      </c>
      <c r="AA930" t="n">
        <v>7.04</v>
      </c>
      <c r="AB930" t="n">
        <v>11.86</v>
      </c>
      <c r="AC930" t="n">
        <v>11.86</v>
      </c>
      <c r="AD930" t="n">
        <v>11.860000000000014</v>
      </c>
      <c r="AE930" t="n">
        <v>0.020000000000010232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inlineStr">
        <is>
          <t>unreconciled</t>
        </is>
      </c>
      <c r="AM930" t="inlineStr">
        <is>
          <t>Order Amount Mismatch (POS&gt;3PO)</t>
        </is>
      </c>
      <c r="AN930" t="n">
        <v>11.86</v>
      </c>
      <c r="AO930" t="n">
        <f>ROUND(P930*100/H930,2)</f>
        <v>0.0</v>
      </c>
      <c r="AP930" t="n">
        <f>ROUND(Q930*100/I930,2)</f>
        <v>0.0</v>
      </c>
      <c r="AQ930"/>
      <c r="AR930"/>
      <c r="AS930" t="n">
        <v>0.0</v>
      </c>
    </row>
    <row r="931">
      <c r="A931" s="1" t="n">
        <v>45235.0</v>
      </c>
      <c r="B931" s="2" t="n">
        <v>45235.60548611111</v>
      </c>
      <c r="C931" t="inlineStr">
        <is>
          <t>3140023012059793</t>
        </is>
      </c>
      <c r="D931" t="inlineStr">
        <is>
          <t>POS0012</t>
        </is>
      </c>
      <c r="E931" t="inlineStr">
        <is>
          <t>85</t>
        </is>
      </c>
      <c r="F931" t="inlineStr">
        <is>
          <t>0023</t>
        </is>
      </c>
      <c r="G931" t="inlineStr">
        <is>
          <t>5311676604</t>
        </is>
      </c>
      <c r="H931" t="n">
        <v>423.0</v>
      </c>
      <c r="I931" t="n">
        <v>402.86</v>
      </c>
      <c r="J931" t="n">
        <v>365.72</v>
      </c>
      <c r="K931" t="inlineStr">
        <is>
          <t>sale</t>
        </is>
      </c>
      <c r="L931" t="inlineStr">
        <is>
          <t/>
        </is>
      </c>
      <c r="M931" t="inlineStr">
        <is>
          <t/>
        </is>
      </c>
      <c r="N931" t="n">
        <v>0.0</v>
      </c>
      <c r="O931" t="n">
        <v>0.0</v>
      </c>
      <c r="P931" t="n">
        <v>314.91</v>
      </c>
      <c r="Q931" t="n">
        <v>314.89</v>
      </c>
      <c r="R931" t="n">
        <v>37.14</v>
      </c>
      <c r="S931" t="n">
        <v>37.14</v>
      </c>
      <c r="T931" t="n">
        <v>4.03</v>
      </c>
      <c r="U931" t="n">
        <v>4.03</v>
      </c>
      <c r="V931" t="n">
        <v>65.83</v>
      </c>
      <c r="W931" t="n">
        <v>65.83</v>
      </c>
      <c r="X931" t="n">
        <v>5.29</v>
      </c>
      <c r="Y931" t="n">
        <v>5.29</v>
      </c>
      <c r="Z931" t="n">
        <v>12.8</v>
      </c>
      <c r="AA931" t="n">
        <v>12.8</v>
      </c>
      <c r="AB931" t="n">
        <v>20.14</v>
      </c>
      <c r="AC931" t="n">
        <v>20.14</v>
      </c>
      <c r="AD931" t="n">
        <v>20.139999999999986</v>
      </c>
      <c r="AE931" t="n">
        <v>0.020000000000038654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inlineStr">
        <is>
          <t>unreconciled</t>
        </is>
      </c>
      <c r="AM931" t="inlineStr">
        <is>
          <t>Order Amount Mismatch (POS&gt;3PO)</t>
        </is>
      </c>
      <c r="AN931" t="n">
        <v>20.14</v>
      </c>
      <c r="AO931" t="n">
        <f>ROUND(P931*100/H931,2)</f>
        <v>0.0</v>
      </c>
      <c r="AP931" t="n">
        <f>ROUND(Q931*100/I931,2)</f>
        <v>0.0</v>
      </c>
      <c r="AQ931"/>
      <c r="AR931"/>
      <c r="AS931" t="n">
        <v>0.0</v>
      </c>
    </row>
    <row r="932">
      <c r="A932" s="1" t="n">
        <v>45232.0</v>
      </c>
      <c r="B932" s="2" t="n">
        <v>45232.999814814815</v>
      </c>
      <c r="C932" t="inlineStr">
        <is>
          <t>3140023012059147</t>
        </is>
      </c>
      <c r="D932" t="inlineStr">
        <is>
          <t>POS0012</t>
        </is>
      </c>
      <c r="E932" t="inlineStr">
        <is>
          <t>40</t>
        </is>
      </c>
      <c r="F932" t="inlineStr">
        <is>
          <t>0023</t>
        </is>
      </c>
      <c r="G932" t="inlineStr">
        <is>
          <t>5311690482</t>
        </is>
      </c>
      <c r="H932" t="n">
        <v>259.0</v>
      </c>
      <c r="I932" t="n">
        <v>246.66</v>
      </c>
      <c r="J932" t="n">
        <v>209.52</v>
      </c>
      <c r="K932" t="inlineStr">
        <is>
          <t>sale</t>
        </is>
      </c>
      <c r="L932" t="inlineStr">
        <is>
          <t/>
        </is>
      </c>
      <c r="M932" t="inlineStr">
        <is>
          <t/>
        </is>
      </c>
      <c r="N932" t="n">
        <v>0.0</v>
      </c>
      <c r="O932" t="n">
        <v>0.0</v>
      </c>
      <c r="P932" t="n">
        <v>195.87</v>
      </c>
      <c r="Q932" t="n">
        <v>195.86</v>
      </c>
      <c r="R932" t="n">
        <v>37.14</v>
      </c>
      <c r="S932" t="n">
        <v>37.14</v>
      </c>
      <c r="T932" t="n">
        <v>2.47</v>
      </c>
      <c r="U932" t="n">
        <v>2.47</v>
      </c>
      <c r="V932" t="n">
        <v>37.71</v>
      </c>
      <c r="W932" t="n">
        <v>37.71</v>
      </c>
      <c r="X932" t="n">
        <v>3.24</v>
      </c>
      <c r="Y932" t="n">
        <v>3.24</v>
      </c>
      <c r="Z932" t="n">
        <v>7.37</v>
      </c>
      <c r="AA932" t="n">
        <v>7.37</v>
      </c>
      <c r="AB932" t="n">
        <v>12.34</v>
      </c>
      <c r="AC932" t="n">
        <v>12.33</v>
      </c>
      <c r="AD932" t="n">
        <v>12.340000000000003</v>
      </c>
      <c r="AE932" t="n">
        <v>0.009999999999990905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0.009999999999999787</v>
      </c>
      <c r="AL932" t="inlineStr">
        <is>
          <t>unreconciled</t>
        </is>
      </c>
      <c r="AM932" t="inlineStr">
        <is>
          <t>Order Amount Mismatch (POS&gt;3PO)</t>
        </is>
      </c>
      <c r="AN932" t="n">
        <v>12.34</v>
      </c>
      <c r="AO932" t="n">
        <f>ROUND(P932*100/H932,2)</f>
        <v>0.0</v>
      </c>
      <c r="AP932" t="n">
        <f>ROUND(Q932*100/I932,2)</f>
        <v>0.0</v>
      </c>
      <c r="AQ932"/>
      <c r="AR932"/>
      <c r="AS932" t="n">
        <v>0.0</v>
      </c>
    </row>
    <row r="933">
      <c r="A933" s="1" t="n">
        <v>45232.0</v>
      </c>
      <c r="B933" s="2" t="n">
        <v>45232.93582175926</v>
      </c>
      <c r="C933" t="inlineStr">
        <is>
          <t>3140094012084968</t>
        </is>
      </c>
      <c r="D933" t="inlineStr">
        <is>
          <t>POS0012</t>
        </is>
      </c>
      <c r="E933" t="inlineStr">
        <is>
          <t>83</t>
        </is>
      </c>
      <c r="F933" t="inlineStr">
        <is>
          <t>0094</t>
        </is>
      </c>
      <c r="G933" t="inlineStr">
        <is>
          <t>5311692700</t>
        </is>
      </c>
      <c r="H933" t="n">
        <v>816.0</v>
      </c>
      <c r="I933" t="n">
        <v>777.11</v>
      </c>
      <c r="J933" t="n">
        <v>739.97</v>
      </c>
      <c r="K933" t="inlineStr">
        <is>
          <t>sale</t>
        </is>
      </c>
      <c r="L933" t="inlineStr">
        <is>
          <t/>
        </is>
      </c>
      <c r="M933" t="inlineStr">
        <is>
          <t/>
        </is>
      </c>
      <c r="N933" t="n">
        <v>0.0</v>
      </c>
      <c r="O933" t="n">
        <v>0.0</v>
      </c>
      <c r="P933" t="n">
        <v>600.14</v>
      </c>
      <c r="Q933" t="n">
        <v>600.14</v>
      </c>
      <c r="R933" t="n">
        <v>37.14</v>
      </c>
      <c r="S933" t="n">
        <v>37.14</v>
      </c>
      <c r="T933" t="n">
        <v>7.77</v>
      </c>
      <c r="U933" t="n">
        <v>7.77</v>
      </c>
      <c r="V933" t="n">
        <v>133.19</v>
      </c>
      <c r="W933" t="n">
        <v>133.19</v>
      </c>
      <c r="X933" t="n">
        <v>10.2</v>
      </c>
      <c r="Y933" t="n">
        <v>10.2</v>
      </c>
      <c r="Z933" t="n">
        <v>25.81</v>
      </c>
      <c r="AA933" t="n">
        <v>25.81</v>
      </c>
      <c r="AB933" t="n">
        <v>38.86</v>
      </c>
      <c r="AC933" t="n">
        <v>38.86</v>
      </c>
      <c r="AD933" t="n">
        <v>38.889999999999986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inlineStr">
        <is>
          <t>unreconciled</t>
        </is>
      </c>
      <c r="AM933" t="inlineStr">
        <is>
          <t>Order Amount Mismatch (POS&gt;3PO)</t>
        </is>
      </c>
      <c r="AN933" t="n">
        <v>38.89</v>
      </c>
      <c r="AO933" t="n">
        <f>ROUND(P933*100/H933,2)</f>
        <v>0.0</v>
      </c>
      <c r="AP933" t="n">
        <f>ROUND(Q933*100/I933,2)</f>
        <v>0.0</v>
      </c>
      <c r="AQ933"/>
      <c r="AR933"/>
      <c r="AS933" t="n">
        <v>0.0</v>
      </c>
    </row>
    <row r="934">
      <c r="A934" s="1" t="n">
        <v>45234.0</v>
      </c>
      <c r="B934" s="2" t="n">
        <v>45234.643541666665</v>
      </c>
      <c r="C934" t="inlineStr">
        <is>
          <t>3140094012085549</t>
        </is>
      </c>
      <c r="D934" t="inlineStr">
        <is>
          <t>POS0012</t>
        </is>
      </c>
      <c r="E934" t="inlineStr">
        <is>
          <t>64</t>
        </is>
      </c>
      <c r="F934" t="inlineStr">
        <is>
          <t>0094</t>
        </is>
      </c>
      <c r="G934" t="inlineStr">
        <is>
          <t>5311702324</t>
        </is>
      </c>
      <c r="H934" t="n">
        <v>334.0</v>
      </c>
      <c r="I934" t="n">
        <v>318.09</v>
      </c>
      <c r="J934" t="n">
        <v>280.95</v>
      </c>
      <c r="K934" t="inlineStr">
        <is>
          <t>sale</t>
        </is>
      </c>
      <c r="L934" t="inlineStr">
        <is>
          <t/>
        </is>
      </c>
      <c r="M934" t="inlineStr">
        <is>
          <t/>
        </is>
      </c>
      <c r="N934" t="n">
        <v>0.0</v>
      </c>
      <c r="O934" t="n">
        <v>0.0</v>
      </c>
      <c r="P934" t="n">
        <v>250.32</v>
      </c>
      <c r="Q934" t="n">
        <v>250.32</v>
      </c>
      <c r="R934" t="n">
        <v>37.14</v>
      </c>
      <c r="S934" t="n">
        <v>37.14</v>
      </c>
      <c r="T934" t="n">
        <v>3.18</v>
      </c>
      <c r="U934" t="n">
        <v>3.18</v>
      </c>
      <c r="V934" t="n">
        <v>50.57</v>
      </c>
      <c r="W934" t="n">
        <v>50.57</v>
      </c>
      <c r="X934" t="n">
        <v>4.17</v>
      </c>
      <c r="Y934" t="n">
        <v>4.18</v>
      </c>
      <c r="Z934" t="n">
        <v>9.85</v>
      </c>
      <c r="AA934" t="n">
        <v>9.85</v>
      </c>
      <c r="AB934" t="n">
        <v>15.9</v>
      </c>
      <c r="AC934" t="n">
        <v>15.91</v>
      </c>
      <c r="AD934" t="n">
        <v>15.910000000000025</v>
      </c>
      <c r="AE934" t="n">
        <v>0.0</v>
      </c>
      <c r="AF934" t="n">
        <v>0.0</v>
      </c>
      <c r="AG934" t="n">
        <v>0.0</v>
      </c>
      <c r="AH934" t="n">
        <v>0.0</v>
      </c>
      <c r="AI934" t="n">
        <v>-0.009999999999999787</v>
      </c>
      <c r="AJ934" t="n">
        <v>0.0</v>
      </c>
      <c r="AK934" t="n">
        <v>-0.009999999999999787</v>
      </c>
      <c r="AL934" t="inlineStr">
        <is>
          <t>unreconciled</t>
        </is>
      </c>
      <c r="AM934" t="inlineStr">
        <is>
          <t>Order Amount Mismatch (POS&gt;3PO)</t>
        </is>
      </c>
      <c r="AN934" t="n">
        <v>15.91</v>
      </c>
      <c r="AO934" t="n">
        <f>ROUND(P934*100/H934,2)</f>
        <v>0.0</v>
      </c>
      <c r="AP934" t="n">
        <f>ROUND(Q934*100/I934,2)</f>
        <v>0.0</v>
      </c>
      <c r="AQ934"/>
      <c r="AR934"/>
      <c r="AS934" t="n">
        <v>0.0</v>
      </c>
    </row>
    <row r="935">
      <c r="A935" s="1" t="n">
        <v>45234.0</v>
      </c>
      <c r="B935" s="2" t="n">
        <v>45234.848125</v>
      </c>
      <c r="C935" t="inlineStr">
        <is>
          <t>3140094012085719</t>
        </is>
      </c>
      <c r="D935" t="inlineStr">
        <is>
          <t>POS0012</t>
        </is>
      </c>
      <c r="E935" t="inlineStr">
        <is>
          <t>34</t>
        </is>
      </c>
      <c r="F935" t="inlineStr">
        <is>
          <t>0094</t>
        </is>
      </c>
      <c r="G935" t="inlineStr">
        <is>
          <t>5311718499</t>
        </is>
      </c>
      <c r="H935" t="n">
        <v>311.0</v>
      </c>
      <c r="I935" t="n">
        <v>296.19</v>
      </c>
      <c r="J935" t="n">
        <v>259.05</v>
      </c>
      <c r="K935" t="inlineStr">
        <is>
          <t>sale</t>
        </is>
      </c>
      <c r="L935" t="inlineStr">
        <is>
          <t/>
        </is>
      </c>
      <c r="M935" t="inlineStr">
        <is>
          <t/>
        </is>
      </c>
      <c r="N935" t="n">
        <v>0.0</v>
      </c>
      <c r="O935" t="n">
        <v>0.0</v>
      </c>
      <c r="P935" t="n">
        <v>233.62</v>
      </c>
      <c r="Q935" t="n">
        <v>233.61</v>
      </c>
      <c r="R935" t="n">
        <v>37.14</v>
      </c>
      <c r="S935" t="n">
        <v>37.14</v>
      </c>
      <c r="T935" t="n">
        <v>2.96</v>
      </c>
      <c r="U935" t="n">
        <v>2.96</v>
      </c>
      <c r="V935" t="n">
        <v>46.63</v>
      </c>
      <c r="W935" t="n">
        <v>46.63</v>
      </c>
      <c r="X935" t="n">
        <v>3.89</v>
      </c>
      <c r="Y935" t="n">
        <v>3.89</v>
      </c>
      <c r="Z935" t="n">
        <v>9.09</v>
      </c>
      <c r="AA935" t="n">
        <v>9.09</v>
      </c>
      <c r="AB935" t="n">
        <v>14.82</v>
      </c>
      <c r="AC935" t="n">
        <v>14.81</v>
      </c>
      <c r="AD935" t="n">
        <v>14.810000000000002</v>
      </c>
      <c r="AE935" t="n">
        <v>0.009999999999990905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0.009999999999999787</v>
      </c>
      <c r="AL935" t="inlineStr">
        <is>
          <t>unreconciled</t>
        </is>
      </c>
      <c r="AM935" t="inlineStr">
        <is>
          <t>Order Amount Mismatch (POS&gt;3PO)</t>
        </is>
      </c>
      <c r="AN935" t="n">
        <v>14.81</v>
      </c>
      <c r="AO935" t="n">
        <f>ROUND(P935*100/H935,2)</f>
        <v>0.0</v>
      </c>
      <c r="AP935" t="n">
        <f>ROUND(Q935*100/I935,2)</f>
        <v>0.0</v>
      </c>
      <c r="AQ935"/>
      <c r="AR935"/>
      <c r="AS935" t="n">
        <v>0.0</v>
      </c>
    </row>
    <row r="936">
      <c r="A936" s="1" t="n">
        <v>45233.0</v>
      </c>
      <c r="B936" s="2" t="n">
        <v>45234.0168287037</v>
      </c>
      <c r="C936" t="inlineStr">
        <is>
          <t>3140094012085421</t>
        </is>
      </c>
      <c r="D936" t="inlineStr">
        <is>
          <t>POS0012</t>
        </is>
      </c>
      <c r="E936" t="inlineStr">
        <is>
          <t>36</t>
        </is>
      </c>
      <c r="F936" t="inlineStr">
        <is>
          <t>0094</t>
        </is>
      </c>
      <c r="G936" t="inlineStr">
        <is>
          <t>5311724656</t>
        </is>
      </c>
      <c r="H936" t="n">
        <v>148.0</v>
      </c>
      <c r="I936" t="n">
        <v>140.95</v>
      </c>
      <c r="J936" t="n">
        <v>103.81</v>
      </c>
      <c r="K936" t="inlineStr">
        <is>
          <t>sale</t>
        </is>
      </c>
      <c r="L936" t="inlineStr">
        <is>
          <t/>
        </is>
      </c>
      <c r="M936" t="inlineStr">
        <is>
          <t/>
        </is>
      </c>
      <c r="N936" t="n">
        <v>0.0</v>
      </c>
      <c r="O936" t="n">
        <v>0.0</v>
      </c>
      <c r="P936" t="n">
        <v>115.3</v>
      </c>
      <c r="Q936" t="n">
        <v>115.3</v>
      </c>
      <c r="R936" t="n">
        <v>37.14</v>
      </c>
      <c r="S936" t="n">
        <v>37.14</v>
      </c>
      <c r="T936" t="n">
        <v>1.41</v>
      </c>
      <c r="U936" t="n">
        <v>1.41</v>
      </c>
      <c r="V936" t="n">
        <v>18.69</v>
      </c>
      <c r="W936" t="n">
        <v>18.69</v>
      </c>
      <c r="X936" t="n">
        <v>1.85</v>
      </c>
      <c r="Y936" t="n">
        <v>1.85</v>
      </c>
      <c r="Z936" t="n">
        <v>3.7</v>
      </c>
      <c r="AA936" t="n">
        <v>3.69</v>
      </c>
      <c r="AB936" t="n">
        <v>7.04</v>
      </c>
      <c r="AC936" t="n">
        <v>7.05</v>
      </c>
      <c r="AD936" t="n">
        <v>7.050000000000011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0.010000000000000231</v>
      </c>
      <c r="AK936" t="n">
        <v>-0.009999999999999787</v>
      </c>
      <c r="AL936" t="inlineStr">
        <is>
          <t>unreconciled</t>
        </is>
      </c>
      <c r="AM936" t="inlineStr">
        <is>
          <t>Order Amount Mismatch (POS&gt;3PO)</t>
        </is>
      </c>
      <c r="AN936" t="n">
        <v>7.05</v>
      </c>
      <c r="AO936" t="n">
        <f>ROUND(P936*100/H936,2)</f>
        <v>0.0</v>
      </c>
      <c r="AP936" t="n">
        <f>ROUND(Q936*100/I936,2)</f>
        <v>0.0</v>
      </c>
      <c r="AQ936"/>
      <c r="AR936"/>
      <c r="AS936" t="n">
        <v>0.0</v>
      </c>
    </row>
    <row r="937">
      <c r="A937" s="1" t="n">
        <v>45232.0</v>
      </c>
      <c r="B937" s="2" t="n">
        <v>45232.93020833333</v>
      </c>
      <c r="C937" t="inlineStr">
        <is>
          <t>3140023012059086</t>
        </is>
      </c>
      <c r="D937" t="inlineStr">
        <is>
          <t>POS0012</t>
        </is>
      </c>
      <c r="E937" t="inlineStr">
        <is>
          <t>80</t>
        </is>
      </c>
      <c r="F937" t="inlineStr">
        <is>
          <t>0023</t>
        </is>
      </c>
      <c r="G937" t="inlineStr">
        <is>
          <t>5311737647</t>
        </is>
      </c>
      <c r="H937" t="n">
        <v>232.0</v>
      </c>
      <c r="I937" t="n">
        <v>220.95</v>
      </c>
      <c r="J937" t="n">
        <v>183.81</v>
      </c>
      <c r="K937" t="inlineStr">
        <is>
          <t>sale</t>
        </is>
      </c>
      <c r="L937" t="inlineStr">
        <is>
          <t/>
        </is>
      </c>
      <c r="M937" t="inlineStr">
        <is>
          <t/>
        </is>
      </c>
      <c r="N937" t="n">
        <v>0.0</v>
      </c>
      <c r="O937" t="n">
        <v>0.0</v>
      </c>
      <c r="P937" t="n">
        <v>176.27</v>
      </c>
      <c r="Q937" t="n">
        <v>176.26</v>
      </c>
      <c r="R937" t="n">
        <v>37.14</v>
      </c>
      <c r="S937" t="n">
        <v>37.14</v>
      </c>
      <c r="T937" t="n">
        <v>2.21</v>
      </c>
      <c r="U937" t="n">
        <v>2.21</v>
      </c>
      <c r="V937" t="n">
        <v>33.09</v>
      </c>
      <c r="W937" t="n">
        <v>33.09</v>
      </c>
      <c r="X937" t="n">
        <v>2.9</v>
      </c>
      <c r="Y937" t="n">
        <v>2.9</v>
      </c>
      <c r="Z937" t="n">
        <v>6.48</v>
      </c>
      <c r="AA937" t="n">
        <v>6.48</v>
      </c>
      <c r="AB937" t="n">
        <v>11.04</v>
      </c>
      <c r="AC937" t="n">
        <v>11.05</v>
      </c>
      <c r="AD937" t="n">
        <v>11.050000000000011</v>
      </c>
      <c r="AE937" t="n">
        <v>0.010000000000019327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-0.010000000000001563</v>
      </c>
      <c r="AL937" t="inlineStr">
        <is>
          <t>unreconciled</t>
        </is>
      </c>
      <c r="AM937" t="inlineStr">
        <is>
          <t>Order Amount Mismatch (POS&gt;3PO)</t>
        </is>
      </c>
      <c r="AN937" t="n">
        <v>11.05</v>
      </c>
      <c r="AO937" t="n">
        <f>ROUND(P937*100/H937,2)</f>
        <v>0.0</v>
      </c>
      <c r="AP937" t="n">
        <f>ROUND(Q937*100/I937,2)</f>
        <v>0.0</v>
      </c>
      <c r="AQ937"/>
      <c r="AR937"/>
      <c r="AS937" t="n">
        <v>0.0</v>
      </c>
    </row>
    <row r="938">
      <c r="A938" s="1" t="n">
        <v>45232.0</v>
      </c>
      <c r="B938" s="2" t="n">
        <v>45232.91966435185</v>
      </c>
      <c r="C938" t="inlineStr">
        <is>
          <t>3140094012084950</t>
        </is>
      </c>
      <c r="D938" t="inlineStr">
        <is>
          <t>POS0012</t>
        </is>
      </c>
      <c r="E938" t="inlineStr">
        <is>
          <t>65</t>
        </is>
      </c>
      <c r="F938" t="inlineStr">
        <is>
          <t>0094</t>
        </is>
      </c>
      <c r="G938" t="inlineStr">
        <is>
          <t>5311741909</t>
        </is>
      </c>
      <c r="H938" t="n">
        <v>453.0</v>
      </c>
      <c r="I938" t="n">
        <v>431.42</v>
      </c>
      <c r="J938" t="n">
        <v>394.28</v>
      </c>
      <c r="K938" t="inlineStr">
        <is>
          <t>sale</t>
        </is>
      </c>
      <c r="L938" t="inlineStr">
        <is>
          <t/>
        </is>
      </c>
      <c r="M938" t="inlineStr">
        <is>
          <t/>
        </is>
      </c>
      <c r="N938" t="n">
        <v>0.0</v>
      </c>
      <c r="O938" t="n">
        <v>0.0</v>
      </c>
      <c r="P938" t="n">
        <v>336.69</v>
      </c>
      <c r="Q938" t="n">
        <v>336.68</v>
      </c>
      <c r="R938" t="n">
        <v>37.14</v>
      </c>
      <c r="S938" t="n">
        <v>37.14</v>
      </c>
      <c r="T938" t="n">
        <v>4.31</v>
      </c>
      <c r="U938" t="n">
        <v>4.31</v>
      </c>
      <c r="V938" t="n">
        <v>70.97</v>
      </c>
      <c r="W938" t="n">
        <v>70.97</v>
      </c>
      <c r="X938" t="n">
        <v>5.66</v>
      </c>
      <c r="Y938" t="n">
        <v>5.66</v>
      </c>
      <c r="Z938" t="n">
        <v>13.79</v>
      </c>
      <c r="AA938" t="n">
        <v>13.79</v>
      </c>
      <c r="AB938" t="n">
        <v>21.58</v>
      </c>
      <c r="AC938" t="n">
        <v>21.57</v>
      </c>
      <c r="AD938" t="n">
        <v>21.579999999999984</v>
      </c>
      <c r="AE938" t="n">
        <v>0.009999999999990905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0.00999999999999801</v>
      </c>
      <c r="AL938" t="inlineStr">
        <is>
          <t>unreconciled</t>
        </is>
      </c>
      <c r="AM938" t="inlineStr">
        <is>
          <t>Order Amount Mismatch (POS&gt;3PO)</t>
        </is>
      </c>
      <c r="AN938" t="n">
        <v>21.58</v>
      </c>
      <c r="AO938" t="n">
        <f>ROUND(P938*100/H938,2)</f>
        <v>0.0</v>
      </c>
      <c r="AP938" t="n">
        <f>ROUND(Q938*100/I938,2)</f>
        <v>0.0</v>
      </c>
      <c r="AQ938"/>
      <c r="AR938"/>
      <c r="AS938" t="n">
        <v>0.0</v>
      </c>
    </row>
    <row r="939">
      <c r="A939" s="1" t="n">
        <v>45233.0</v>
      </c>
      <c r="B939" s="2" t="n">
        <v>45233.73625</v>
      </c>
      <c r="C939" t="inlineStr">
        <is>
          <t>3140094012085179</t>
        </is>
      </c>
      <c r="D939" t="inlineStr">
        <is>
          <t>POS0012</t>
        </is>
      </c>
      <c r="E939" t="inlineStr">
        <is>
          <t>94</t>
        </is>
      </c>
      <c r="F939" t="inlineStr">
        <is>
          <t>0094</t>
        </is>
      </c>
      <c r="G939" t="inlineStr">
        <is>
          <t>5311756266</t>
        </is>
      </c>
      <c r="H939" t="n">
        <v>552.0</v>
      </c>
      <c r="I939" t="n">
        <v>525.72</v>
      </c>
      <c r="J939" t="n">
        <v>488.58</v>
      </c>
      <c r="K939" t="inlineStr">
        <is>
          <t>sale</t>
        </is>
      </c>
      <c r="L939" t="inlineStr">
        <is>
          <t/>
        </is>
      </c>
      <c r="M939" t="inlineStr">
        <is>
          <t/>
        </is>
      </c>
      <c r="N939" t="n">
        <v>0.0</v>
      </c>
      <c r="O939" t="n">
        <v>0.0</v>
      </c>
      <c r="P939" t="n">
        <v>408.55</v>
      </c>
      <c r="Q939" t="n">
        <v>408.54</v>
      </c>
      <c r="R939" t="n">
        <v>37.14</v>
      </c>
      <c r="S939" t="n">
        <v>37.14</v>
      </c>
      <c r="T939" t="n">
        <v>5.26</v>
      </c>
      <c r="U939" t="n">
        <v>5.26</v>
      </c>
      <c r="V939" t="n">
        <v>87.94</v>
      </c>
      <c r="W939" t="n">
        <v>87.94</v>
      </c>
      <c r="X939" t="n">
        <v>6.9</v>
      </c>
      <c r="Y939" t="n">
        <v>6.9</v>
      </c>
      <c r="Z939" t="n">
        <v>17.07</v>
      </c>
      <c r="AA939" t="n">
        <v>17.07</v>
      </c>
      <c r="AB939" t="n">
        <v>26.28</v>
      </c>
      <c r="AC939" t="n">
        <v>26.29</v>
      </c>
      <c r="AD939" t="n">
        <v>26.279999999999973</v>
      </c>
      <c r="AE939" t="n">
        <v>0.009999999999990905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-0.00999999999999801</v>
      </c>
      <c r="AL939" t="inlineStr">
        <is>
          <t>unreconciled</t>
        </is>
      </c>
      <c r="AM939" t="inlineStr">
        <is>
          <t>Order Amount Mismatch (POS&gt;3PO)</t>
        </is>
      </c>
      <c r="AN939" t="n">
        <v>26.28</v>
      </c>
      <c r="AO939" t="n">
        <f>ROUND(P939*100/H939,2)</f>
        <v>0.0</v>
      </c>
      <c r="AP939" t="n">
        <f>ROUND(Q939*100/I939,2)</f>
        <v>0.0</v>
      </c>
      <c r="AQ939"/>
      <c r="AR939"/>
      <c r="AS939" t="n">
        <v>0.0</v>
      </c>
    </row>
    <row r="940">
      <c r="A940" s="1" t="n">
        <v>45235.0</v>
      </c>
      <c r="B940" s="2" t="n">
        <v>45235.619166666664</v>
      </c>
      <c r="C940" t="inlineStr">
        <is>
          <t>3140094012086039</t>
        </is>
      </c>
      <c r="D940" t="inlineStr">
        <is>
          <t>POS0012</t>
        </is>
      </c>
      <c r="E940" t="inlineStr">
        <is>
          <t>54</t>
        </is>
      </c>
      <c r="F940" t="inlineStr">
        <is>
          <t>0094</t>
        </is>
      </c>
      <c r="G940" t="inlineStr">
        <is>
          <t>5311757352</t>
        </is>
      </c>
      <c r="H940" t="n">
        <v>279.0</v>
      </c>
      <c r="I940" t="n">
        <v>265.72</v>
      </c>
      <c r="J940" t="n">
        <v>228.58</v>
      </c>
      <c r="K940" t="inlineStr">
        <is>
          <t>sale</t>
        </is>
      </c>
      <c r="L940" t="inlineStr">
        <is>
          <t/>
        </is>
      </c>
      <c r="M940" t="inlineStr">
        <is>
          <t/>
        </is>
      </c>
      <c r="N940" t="n">
        <v>0.0</v>
      </c>
      <c r="O940" t="n">
        <v>0.0</v>
      </c>
      <c r="P940" t="n">
        <v>210.4</v>
      </c>
      <c r="Q940" t="n">
        <v>210.38</v>
      </c>
      <c r="R940" t="n">
        <v>37.14</v>
      </c>
      <c r="S940" t="n">
        <v>37.14</v>
      </c>
      <c r="T940" t="n">
        <v>2.66</v>
      </c>
      <c r="U940" t="n">
        <v>2.66</v>
      </c>
      <c r="V940" t="n">
        <v>41.14</v>
      </c>
      <c r="W940" t="n">
        <v>41.14</v>
      </c>
      <c r="X940" t="n">
        <v>3.49</v>
      </c>
      <c r="Y940" t="n">
        <v>3.49</v>
      </c>
      <c r="Z940" t="n">
        <v>8.03</v>
      </c>
      <c r="AA940" t="n">
        <v>8.04</v>
      </c>
      <c r="AB940" t="n">
        <v>13.28</v>
      </c>
      <c r="AC940" t="n">
        <v>13.29</v>
      </c>
      <c r="AD940" t="n">
        <v>13.279999999999973</v>
      </c>
      <c r="AE940" t="n">
        <v>0.020000000000010232</v>
      </c>
      <c r="AF940" t="n">
        <v>0.0</v>
      </c>
      <c r="AG940" t="n">
        <v>0.0</v>
      </c>
      <c r="AH940" t="n">
        <v>0.0</v>
      </c>
      <c r="AI940" t="n">
        <v>0.0</v>
      </c>
      <c r="AJ940" t="n">
        <v>-0.009999999999999787</v>
      </c>
      <c r="AK940" t="n">
        <v>-0.009999999999999787</v>
      </c>
      <c r="AL940" t="inlineStr">
        <is>
          <t>unreconciled</t>
        </is>
      </c>
      <c r="AM940" t="inlineStr">
        <is>
          <t>Order Amount Mismatch (POS&gt;3PO)</t>
        </is>
      </c>
      <c r="AN940" t="n">
        <v>13.28</v>
      </c>
      <c r="AO940" t="n">
        <f>ROUND(P940*100/H940,2)</f>
        <v>0.0</v>
      </c>
      <c r="AP940" t="n">
        <f>ROUND(Q940*100/I940,2)</f>
        <v>0.0</v>
      </c>
      <c r="AQ940"/>
      <c r="AR940"/>
      <c r="AS940" t="n">
        <v>0.0</v>
      </c>
    </row>
    <row r="941">
      <c r="A941" s="1" t="n">
        <v>45235.0</v>
      </c>
      <c r="B941" s="2" t="n">
        <v>45235.84982638889</v>
      </c>
      <c r="C941" t="inlineStr">
        <is>
          <t>3140094012086259</t>
        </is>
      </c>
      <c r="D941" t="inlineStr">
        <is>
          <t>POS0012</t>
        </is>
      </c>
      <c r="E941" t="inlineStr">
        <is>
          <t>74</t>
        </is>
      </c>
      <c r="F941" t="inlineStr">
        <is>
          <t>0094</t>
        </is>
      </c>
      <c r="G941" t="inlineStr">
        <is>
          <t>5311761121</t>
        </is>
      </c>
      <c r="H941" t="n">
        <v>288.0</v>
      </c>
      <c r="I941" t="n">
        <v>274.28</v>
      </c>
      <c r="J941" t="n">
        <v>237.14</v>
      </c>
      <c r="K941" t="inlineStr">
        <is>
          <t>sale</t>
        </is>
      </c>
      <c r="L941" t="inlineStr">
        <is>
          <t/>
        </is>
      </c>
      <c r="M941" t="inlineStr">
        <is>
          <t/>
        </is>
      </c>
      <c r="N941" t="n">
        <v>0.0</v>
      </c>
      <c r="O941" t="n">
        <v>0.0</v>
      </c>
      <c r="P941" t="n">
        <v>216.92</v>
      </c>
      <c r="Q941" t="n">
        <v>216.92</v>
      </c>
      <c r="R941" t="n">
        <v>37.14</v>
      </c>
      <c r="S941" t="n">
        <v>37.14</v>
      </c>
      <c r="T941" t="n">
        <v>2.74</v>
      </c>
      <c r="U941" t="n">
        <v>2.74</v>
      </c>
      <c r="V941" t="n">
        <v>42.69</v>
      </c>
      <c r="W941" t="n">
        <v>42.69</v>
      </c>
      <c r="X941" t="n">
        <v>3.6</v>
      </c>
      <c r="Y941" t="n">
        <v>3.6</v>
      </c>
      <c r="Z941" t="n">
        <v>8.33</v>
      </c>
      <c r="AA941" t="n">
        <v>8.33</v>
      </c>
      <c r="AB941" t="n">
        <v>13.72</v>
      </c>
      <c r="AC941" t="n">
        <v>13.72</v>
      </c>
      <c r="AD941" t="n">
        <v>13.720000000000027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inlineStr">
        <is>
          <t>unreconciled</t>
        </is>
      </c>
      <c r="AM941" t="inlineStr">
        <is>
          <t>Order Amount Mismatch (POS&gt;3PO)</t>
        </is>
      </c>
      <c r="AN941" t="n">
        <v>13.72</v>
      </c>
      <c r="AO941" t="n">
        <f>ROUND(P941*100/H941,2)</f>
        <v>0.0</v>
      </c>
      <c r="AP941" t="n">
        <f>ROUND(Q941*100/I941,2)</f>
        <v>0.0</v>
      </c>
      <c r="AQ941"/>
      <c r="AR941"/>
      <c r="AS941" t="n">
        <v>0.0</v>
      </c>
    </row>
    <row r="942">
      <c r="A942" s="1" t="n">
        <v>45234.0</v>
      </c>
      <c r="B942" s="2" t="n">
        <v>45234.599016203705</v>
      </c>
      <c r="C942" t="inlineStr">
        <is>
          <t>3140094012085505</t>
        </is>
      </c>
      <c r="D942" t="inlineStr">
        <is>
          <t>POS0012</t>
        </is>
      </c>
      <c r="E942" t="inlineStr">
        <is>
          <t>20</t>
        </is>
      </c>
      <c r="F942" t="inlineStr">
        <is>
          <t>0094</t>
        </is>
      </c>
      <c r="G942" t="inlineStr">
        <is>
          <t>5311764811</t>
        </is>
      </c>
      <c r="H942" t="n">
        <v>504.0</v>
      </c>
      <c r="I942" t="n">
        <v>480.0</v>
      </c>
      <c r="J942" t="n">
        <v>442.86</v>
      </c>
      <c r="K942" t="inlineStr">
        <is>
          <t>sale</t>
        </is>
      </c>
      <c r="L942" t="inlineStr">
        <is>
          <t/>
        </is>
      </c>
      <c r="M942" t="inlineStr">
        <is>
          <t/>
        </is>
      </c>
      <c r="N942" t="n">
        <v>0.0</v>
      </c>
      <c r="O942" t="n">
        <v>0.0</v>
      </c>
      <c r="P942" t="n">
        <v>373.71</v>
      </c>
      <c r="Q942" t="n">
        <v>373.71</v>
      </c>
      <c r="R942" t="n">
        <v>37.14</v>
      </c>
      <c r="S942" t="n">
        <v>37.14</v>
      </c>
      <c r="T942" t="n">
        <v>4.8</v>
      </c>
      <c r="U942" t="n">
        <v>4.8</v>
      </c>
      <c r="V942" t="n">
        <v>79.71</v>
      </c>
      <c r="W942" t="n">
        <v>79.71</v>
      </c>
      <c r="X942" t="n">
        <v>6.3</v>
      </c>
      <c r="Y942" t="n">
        <v>6.3</v>
      </c>
      <c r="Z942" t="n">
        <v>15.48</v>
      </c>
      <c r="AA942" t="n">
        <v>15.48</v>
      </c>
      <c r="AB942" t="n">
        <v>24.0</v>
      </c>
      <c r="AC942" t="n">
        <v>24.0</v>
      </c>
      <c r="AD942" t="n">
        <v>24.0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inlineStr">
        <is>
          <t>unreconciled</t>
        </is>
      </c>
      <c r="AM942" t="inlineStr">
        <is>
          <t>Order Amount Mismatch (POS&gt;3PO)</t>
        </is>
      </c>
      <c r="AN942" t="n">
        <v>24.0</v>
      </c>
      <c r="AO942" t="n">
        <f>ROUND(P942*100/H942,2)</f>
        <v>0.0</v>
      </c>
      <c r="AP942" t="n">
        <f>ROUND(Q942*100/I942,2)</f>
        <v>0.0</v>
      </c>
      <c r="AQ942"/>
      <c r="AR942"/>
      <c r="AS942" t="n">
        <v>0.0</v>
      </c>
    </row>
    <row r="943">
      <c r="A943" s="1" t="n">
        <v>45234.0</v>
      </c>
      <c r="B943" s="2" t="n">
        <v>45234.81136574074</v>
      </c>
      <c r="C943" t="inlineStr">
        <is>
          <t>3140094012085683</t>
        </is>
      </c>
      <c r="D943" t="inlineStr">
        <is>
          <t>POS0012</t>
        </is>
      </c>
      <c r="E943" t="inlineStr">
        <is>
          <t>98</t>
        </is>
      </c>
      <c r="F943" t="inlineStr">
        <is>
          <t>0094</t>
        </is>
      </c>
      <c r="G943" t="inlineStr">
        <is>
          <t>5311772169</t>
        </is>
      </c>
      <c r="H943" t="n">
        <v>341.0</v>
      </c>
      <c r="I943" t="n">
        <v>324.76</v>
      </c>
      <c r="J943" t="n">
        <v>287.62</v>
      </c>
      <c r="K943" t="inlineStr">
        <is>
          <t>sale</t>
        </is>
      </c>
      <c r="L943" t="inlineStr">
        <is>
          <t/>
        </is>
      </c>
      <c r="M943" t="inlineStr">
        <is>
          <t/>
        </is>
      </c>
      <c r="N943" t="n">
        <v>0.0</v>
      </c>
      <c r="O943" t="n">
        <v>0.0</v>
      </c>
      <c r="P943" t="n">
        <v>255.39</v>
      </c>
      <c r="Q943" t="n">
        <v>255.39</v>
      </c>
      <c r="R943" t="n">
        <v>37.14</v>
      </c>
      <c r="S943" t="n">
        <v>37.14</v>
      </c>
      <c r="T943" t="n">
        <v>3.25</v>
      </c>
      <c r="U943" t="n">
        <v>3.25</v>
      </c>
      <c r="V943" t="n">
        <v>51.77</v>
      </c>
      <c r="W943" t="n">
        <v>51.77</v>
      </c>
      <c r="X943" t="n">
        <v>4.26</v>
      </c>
      <c r="Y943" t="n">
        <v>4.26</v>
      </c>
      <c r="Z943" t="n">
        <v>10.09</v>
      </c>
      <c r="AA943" t="n">
        <v>10.09</v>
      </c>
      <c r="AB943" t="n">
        <v>16.24</v>
      </c>
      <c r="AC943" t="n">
        <v>16.24</v>
      </c>
      <c r="AD943" t="n">
        <v>16.24000000000001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inlineStr">
        <is>
          <t>unreconciled</t>
        </is>
      </c>
      <c r="AM943" t="inlineStr">
        <is>
          <t>Order Amount Mismatch (POS&gt;3PO)</t>
        </is>
      </c>
      <c r="AN943" t="n">
        <v>16.24</v>
      </c>
      <c r="AO943" t="n">
        <f>ROUND(P943*100/H943,2)</f>
        <v>0.0</v>
      </c>
      <c r="AP943" t="n">
        <f>ROUND(Q943*100/I943,2)</f>
        <v>0.0</v>
      </c>
      <c r="AQ943"/>
      <c r="AR943"/>
      <c r="AS943" t="n">
        <v>0.0</v>
      </c>
    </row>
    <row r="944">
      <c r="A944" s="1" t="n">
        <v>45232.0</v>
      </c>
      <c r="B944" s="2" t="n">
        <v>45233.0318287037</v>
      </c>
      <c r="C944" t="inlineStr">
        <is>
          <t>3140094012085030</t>
        </is>
      </c>
      <c r="D944" t="inlineStr">
        <is>
          <t>POS0012</t>
        </is>
      </c>
      <c r="E944" t="inlineStr">
        <is>
          <t>45</t>
        </is>
      </c>
      <c r="F944" t="inlineStr">
        <is>
          <t>0094</t>
        </is>
      </c>
      <c r="G944" t="inlineStr">
        <is>
          <t>5311781034</t>
        </is>
      </c>
      <c r="H944" t="n">
        <v>445.0</v>
      </c>
      <c r="I944" t="n">
        <v>423.81</v>
      </c>
      <c r="J944" t="n">
        <v>386.67</v>
      </c>
      <c r="K944" t="inlineStr">
        <is>
          <t>sale</t>
        </is>
      </c>
      <c r="L944" t="inlineStr">
        <is>
          <t/>
        </is>
      </c>
      <c r="M944" t="inlineStr">
        <is>
          <t/>
        </is>
      </c>
      <c r="N944" t="n">
        <v>0.0</v>
      </c>
      <c r="O944" t="n">
        <v>0.0</v>
      </c>
      <c r="P944" t="n">
        <v>330.88</v>
      </c>
      <c r="Q944" t="n">
        <v>330.87</v>
      </c>
      <c r="R944" t="n">
        <v>37.14</v>
      </c>
      <c r="S944" t="n">
        <v>37.14</v>
      </c>
      <c r="T944" t="n">
        <v>4.24</v>
      </c>
      <c r="U944" t="n">
        <v>4.24</v>
      </c>
      <c r="V944" t="n">
        <v>69.6</v>
      </c>
      <c r="W944" t="n">
        <v>69.6</v>
      </c>
      <c r="X944" t="n">
        <v>5.56</v>
      </c>
      <c r="Y944" t="n">
        <v>5.56</v>
      </c>
      <c r="Z944" t="n">
        <v>13.53</v>
      </c>
      <c r="AA944" t="n">
        <v>13.53</v>
      </c>
      <c r="AB944" t="n">
        <v>21.2</v>
      </c>
      <c r="AC944" t="n">
        <v>21.19</v>
      </c>
      <c r="AD944" t="n">
        <v>21.189999999999998</v>
      </c>
      <c r="AE944" t="n">
        <v>0.009999999999990905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0.00999999999999801</v>
      </c>
      <c r="AL944" t="inlineStr">
        <is>
          <t>unreconciled</t>
        </is>
      </c>
      <c r="AM944" t="inlineStr">
        <is>
          <t>Order Amount Mismatch (POS&gt;3PO)</t>
        </is>
      </c>
      <c r="AN944" t="n">
        <v>21.19</v>
      </c>
      <c r="AO944" t="n">
        <f>ROUND(P944*100/H944,2)</f>
        <v>0.0</v>
      </c>
      <c r="AP944" t="n">
        <f>ROUND(Q944*100/I944,2)</f>
        <v>0.0</v>
      </c>
      <c r="AQ944"/>
      <c r="AR944"/>
      <c r="AS944" t="n">
        <v>0.0</v>
      </c>
    </row>
    <row r="945">
      <c r="A945" s="1" t="n">
        <v>45236.0</v>
      </c>
      <c r="B945" s="2" t="n">
        <v>45236.99548611111</v>
      </c>
      <c r="C945" t="inlineStr">
        <is>
          <t>3140023012060160</t>
        </is>
      </c>
      <c r="D945" t="inlineStr">
        <is>
          <t>POS0012</t>
        </is>
      </c>
      <c r="E945" t="inlineStr">
        <is>
          <t>51</t>
        </is>
      </c>
      <c r="F945" t="inlineStr">
        <is>
          <t>0023</t>
        </is>
      </c>
      <c r="G945" t="inlineStr">
        <is>
          <t>5311783484</t>
        </is>
      </c>
      <c r="H945" t="n">
        <v>339.0</v>
      </c>
      <c r="I945" t="n">
        <v>322.86</v>
      </c>
      <c r="J945" t="n">
        <v>285.72</v>
      </c>
      <c r="K945" t="inlineStr">
        <is>
          <t>sale</t>
        </is>
      </c>
      <c r="L945" t="inlineStr">
        <is>
          <t/>
        </is>
      </c>
      <c r="M945" t="inlineStr">
        <is>
          <t/>
        </is>
      </c>
      <c r="N945" t="n">
        <v>0.0</v>
      </c>
      <c r="O945" t="n">
        <v>0.0</v>
      </c>
      <c r="P945" t="n">
        <v>253.94</v>
      </c>
      <c r="Q945" t="n">
        <v>253.94</v>
      </c>
      <c r="R945" t="n">
        <v>37.14</v>
      </c>
      <c r="S945" t="n">
        <v>37.14</v>
      </c>
      <c r="T945" t="n">
        <v>3.23</v>
      </c>
      <c r="U945" t="n">
        <v>3.23</v>
      </c>
      <c r="V945" t="n">
        <v>51.43</v>
      </c>
      <c r="W945" t="n">
        <v>51.43</v>
      </c>
      <c r="X945" t="n">
        <v>4.24</v>
      </c>
      <c r="Y945" t="n">
        <v>4.24</v>
      </c>
      <c r="Z945" t="n">
        <v>10.02</v>
      </c>
      <c r="AA945" t="n">
        <v>10.02</v>
      </c>
      <c r="AB945" t="n">
        <v>16.14</v>
      </c>
      <c r="AC945" t="n">
        <v>16.14</v>
      </c>
      <c r="AD945" t="n">
        <v>16.139999999999986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inlineStr">
        <is>
          <t>unreconciled</t>
        </is>
      </c>
      <c r="AM945" t="inlineStr">
        <is>
          <t>Order Amount Mismatch (POS&gt;3PO)</t>
        </is>
      </c>
      <c r="AN945" t="n">
        <v>16.14</v>
      </c>
      <c r="AO945" t="n">
        <f>ROUND(P945*100/H945,2)</f>
        <v>0.0</v>
      </c>
      <c r="AP945" t="n">
        <f>ROUND(Q945*100/I945,2)</f>
        <v>0.0</v>
      </c>
      <c r="AQ945"/>
      <c r="AR945"/>
      <c r="AS945" t="n">
        <v>0.0</v>
      </c>
    </row>
    <row r="946">
      <c r="A946" s="1" t="n">
        <v>45233.0</v>
      </c>
      <c r="B946" s="2" t="n">
        <v>45233.82653935185</v>
      </c>
      <c r="C946" t="inlineStr">
        <is>
          <t>3140023012059308</t>
        </is>
      </c>
      <c r="D946" t="inlineStr">
        <is>
          <t>POS0012</t>
        </is>
      </c>
      <c r="E946" t="inlineStr">
        <is>
          <t>01</t>
        </is>
      </c>
      <c r="F946" t="inlineStr">
        <is>
          <t>0023</t>
        </is>
      </c>
      <c r="G946" t="inlineStr">
        <is>
          <t>5311792329</t>
        </is>
      </c>
      <c r="H946" t="n">
        <v>262.0</v>
      </c>
      <c r="I946" t="n">
        <v>249.52</v>
      </c>
      <c r="J946" t="n">
        <v>212.38</v>
      </c>
      <c r="K946" t="inlineStr">
        <is>
          <t>sale</t>
        </is>
      </c>
      <c r="L946" t="inlineStr">
        <is>
          <t/>
        </is>
      </c>
      <c r="M946" t="inlineStr">
        <is>
          <t/>
        </is>
      </c>
      <c r="N946" t="n">
        <v>0.0</v>
      </c>
      <c r="O946" t="n">
        <v>0.0</v>
      </c>
      <c r="P946" t="n">
        <v>198.04</v>
      </c>
      <c r="Q946" t="n">
        <v>198.04</v>
      </c>
      <c r="R946" t="n">
        <v>37.14</v>
      </c>
      <c r="S946" t="n">
        <v>37.14</v>
      </c>
      <c r="T946" t="n">
        <v>2.5</v>
      </c>
      <c r="U946" t="n">
        <v>2.5</v>
      </c>
      <c r="V946" t="n">
        <v>38.23</v>
      </c>
      <c r="W946" t="n">
        <v>38.23</v>
      </c>
      <c r="X946" t="n">
        <v>3.28</v>
      </c>
      <c r="Y946" t="n">
        <v>3.28</v>
      </c>
      <c r="Z946" t="n">
        <v>7.47</v>
      </c>
      <c r="AA946" t="n">
        <v>7.47</v>
      </c>
      <c r="AB946" t="n">
        <v>12.48</v>
      </c>
      <c r="AC946" t="n">
        <v>12.48</v>
      </c>
      <c r="AD946" t="n">
        <v>12.47999999999999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inlineStr">
        <is>
          <t>unreconciled</t>
        </is>
      </c>
      <c r="AM946" t="inlineStr">
        <is>
          <t>Order Amount Mismatch (POS&gt;3PO)</t>
        </is>
      </c>
      <c r="AN946" t="n">
        <v>12.48</v>
      </c>
      <c r="AO946" t="n">
        <f>ROUND(P946*100/H946,2)</f>
        <v>0.0</v>
      </c>
      <c r="AP946" t="n">
        <f>ROUND(Q946*100/I946,2)</f>
        <v>0.0</v>
      </c>
      <c r="AQ946"/>
      <c r="AR946"/>
      <c r="AS946" t="n">
        <v>0.0</v>
      </c>
    </row>
    <row r="947">
      <c r="A947" s="1" t="n">
        <v>45234.0</v>
      </c>
      <c r="B947" s="2" t="n">
        <v>45234.9009375</v>
      </c>
      <c r="C947" t="inlineStr">
        <is>
          <t>3140094012085780</t>
        </is>
      </c>
      <c r="D947" t="inlineStr">
        <is>
          <t>POS0012</t>
        </is>
      </c>
      <c r="E947" t="inlineStr">
        <is>
          <t>95</t>
        </is>
      </c>
      <c r="F947" t="inlineStr">
        <is>
          <t>0094</t>
        </is>
      </c>
      <c r="G947" t="inlineStr">
        <is>
          <t>5311795585</t>
        </is>
      </c>
      <c r="H947" t="n">
        <v>332.0</v>
      </c>
      <c r="I947" t="n">
        <v>316.19</v>
      </c>
      <c r="J947" t="n">
        <v>279.05</v>
      </c>
      <c r="K947" t="inlineStr">
        <is>
          <t>sale</t>
        </is>
      </c>
      <c r="L947" t="inlineStr">
        <is>
          <t/>
        </is>
      </c>
      <c r="M947" t="inlineStr">
        <is>
          <t/>
        </is>
      </c>
      <c r="N947" t="n">
        <v>0.0</v>
      </c>
      <c r="O947" t="n">
        <v>0.0</v>
      </c>
      <c r="P947" t="n">
        <v>248.86</v>
      </c>
      <c r="Q947" t="n">
        <v>248.85</v>
      </c>
      <c r="R947" t="n">
        <v>37.14</v>
      </c>
      <c r="S947" t="n">
        <v>37.14</v>
      </c>
      <c r="T947" t="n">
        <v>3.16</v>
      </c>
      <c r="U947" t="n">
        <v>3.16</v>
      </c>
      <c r="V947" t="n">
        <v>50.23</v>
      </c>
      <c r="W947" t="n">
        <v>50.23</v>
      </c>
      <c r="X947" t="n">
        <v>4.15</v>
      </c>
      <c r="Y947" t="n">
        <v>4.15</v>
      </c>
      <c r="Z947" t="n">
        <v>9.79</v>
      </c>
      <c r="AA947" t="n">
        <v>9.79</v>
      </c>
      <c r="AB947" t="n">
        <v>15.82</v>
      </c>
      <c r="AC947" t="n">
        <v>15.81</v>
      </c>
      <c r="AD947" t="n">
        <v>15.810000000000002</v>
      </c>
      <c r="AE947" t="n">
        <v>0.010000000000019327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0.009999999999999787</v>
      </c>
      <c r="AL947" t="inlineStr">
        <is>
          <t>unreconciled</t>
        </is>
      </c>
      <c r="AM947" t="inlineStr">
        <is>
          <t>Order Amount Mismatch (POS&gt;3PO)</t>
        </is>
      </c>
      <c r="AN947" t="n">
        <v>15.81</v>
      </c>
      <c r="AO947" t="n">
        <f>ROUND(P947*100/H947,2)</f>
        <v>0.0</v>
      </c>
      <c r="AP947" t="n">
        <f>ROUND(Q947*100/I947,2)</f>
        <v>0.0</v>
      </c>
      <c r="AQ947"/>
      <c r="AR947"/>
      <c r="AS947" t="n">
        <v>0.0</v>
      </c>
    </row>
    <row r="948">
      <c r="A948" s="1" t="n">
        <v>45236.0</v>
      </c>
      <c r="B948" s="2" t="n">
        <v>45236.54394675926</v>
      </c>
      <c r="C948" t="inlineStr">
        <is>
          <t>3140094012086449</t>
        </is>
      </c>
      <c r="D948" t="inlineStr">
        <is>
          <t>POS0012</t>
        </is>
      </c>
      <c r="E948" t="inlineStr">
        <is>
          <t>64</t>
        </is>
      </c>
      <c r="F948" t="inlineStr">
        <is>
          <t>0094</t>
        </is>
      </c>
      <c r="G948" t="inlineStr">
        <is>
          <t>5311812834</t>
        </is>
      </c>
      <c r="H948" t="n">
        <v>255.0</v>
      </c>
      <c r="I948" t="n">
        <v>242.85</v>
      </c>
      <c r="J948" t="n">
        <v>205.71</v>
      </c>
      <c r="K948" t="inlineStr">
        <is>
          <t>sale</t>
        </is>
      </c>
      <c r="L948" t="inlineStr">
        <is>
          <t/>
        </is>
      </c>
      <c r="M948" t="inlineStr">
        <is>
          <t/>
        </is>
      </c>
      <c r="N948" t="n">
        <v>0.0</v>
      </c>
      <c r="O948" t="n">
        <v>0.0</v>
      </c>
      <c r="P948" t="n">
        <v>192.96</v>
      </c>
      <c r="Q948" t="n">
        <v>192.96</v>
      </c>
      <c r="R948" t="n">
        <v>37.14</v>
      </c>
      <c r="S948" t="n">
        <v>37.14</v>
      </c>
      <c r="T948" t="n">
        <v>2.43</v>
      </c>
      <c r="U948" t="n">
        <v>2.43</v>
      </c>
      <c r="V948" t="n">
        <v>37.03</v>
      </c>
      <c r="W948" t="n">
        <v>37.03</v>
      </c>
      <c r="X948" t="n">
        <v>3.19</v>
      </c>
      <c r="Y948" t="n">
        <v>3.19</v>
      </c>
      <c r="Z948" t="n">
        <v>7.24</v>
      </c>
      <c r="AA948" t="n">
        <v>7.24</v>
      </c>
      <c r="AB948" t="n">
        <v>12.14</v>
      </c>
      <c r="AC948" t="n">
        <v>12.14</v>
      </c>
      <c r="AD948" t="n">
        <v>12.150000000000006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inlineStr">
        <is>
          <t>unreconciled</t>
        </is>
      </c>
      <c r="AM948" t="inlineStr">
        <is>
          <t>Order Amount Mismatch (POS&gt;3PO)</t>
        </is>
      </c>
      <c r="AN948" t="n">
        <v>12.15</v>
      </c>
      <c r="AO948" t="n">
        <f>ROUND(P948*100/H948,2)</f>
        <v>0.0</v>
      </c>
      <c r="AP948" t="n">
        <f>ROUND(Q948*100/I948,2)</f>
        <v>0.0</v>
      </c>
      <c r="AQ948"/>
      <c r="AR948"/>
      <c r="AS948" t="n">
        <v>0.0</v>
      </c>
    </row>
    <row r="949">
      <c r="A949" s="1" t="n">
        <v>45232.0</v>
      </c>
      <c r="B949" s="2" t="n">
        <v>45232.97070601852</v>
      </c>
      <c r="C949" t="inlineStr">
        <is>
          <t>3140094012084993</t>
        </is>
      </c>
      <c r="D949" t="inlineStr">
        <is>
          <t>POS0012</t>
        </is>
      </c>
      <c r="E949" t="inlineStr">
        <is>
          <t>08</t>
        </is>
      </c>
      <c r="F949" t="inlineStr">
        <is>
          <t>0094</t>
        </is>
      </c>
      <c r="G949" t="inlineStr">
        <is>
          <t>5311816483</t>
        </is>
      </c>
      <c r="H949" t="n">
        <v>199.0</v>
      </c>
      <c r="I949" t="n">
        <v>189.52</v>
      </c>
      <c r="J949" t="n">
        <v>152.38</v>
      </c>
      <c r="K949" t="inlineStr">
        <is>
          <t>sale</t>
        </is>
      </c>
      <c r="L949" t="inlineStr">
        <is>
          <t/>
        </is>
      </c>
      <c r="M949" t="inlineStr">
        <is>
          <t/>
        </is>
      </c>
      <c r="N949" t="n">
        <v>0.0</v>
      </c>
      <c r="O949" t="n">
        <v>0.0</v>
      </c>
      <c r="P949" t="n">
        <v>152.31</v>
      </c>
      <c r="Q949" t="n">
        <v>152.31</v>
      </c>
      <c r="R949" t="n">
        <v>37.14</v>
      </c>
      <c r="S949" t="n">
        <v>37.14</v>
      </c>
      <c r="T949" t="n">
        <v>1.9</v>
      </c>
      <c r="U949" t="n">
        <v>1.9</v>
      </c>
      <c r="V949" t="n">
        <v>27.43</v>
      </c>
      <c r="W949" t="n">
        <v>27.43</v>
      </c>
      <c r="X949" t="n">
        <v>2.49</v>
      </c>
      <c r="Y949" t="n">
        <v>2.49</v>
      </c>
      <c r="Z949" t="n">
        <v>5.39</v>
      </c>
      <c r="AA949" t="n">
        <v>5.39</v>
      </c>
      <c r="AB949" t="n">
        <v>9.48</v>
      </c>
      <c r="AC949" t="n">
        <v>9.48</v>
      </c>
      <c r="AD949" t="n">
        <v>9.47999999999999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inlineStr">
        <is>
          <t>unreconciled</t>
        </is>
      </c>
      <c r="AM949" t="inlineStr">
        <is>
          <t>Order Amount Mismatch (POS&gt;3PO)</t>
        </is>
      </c>
      <c r="AN949" t="n">
        <v>9.48</v>
      </c>
      <c r="AO949" t="n">
        <f>ROUND(P949*100/H949,2)</f>
        <v>0.0</v>
      </c>
      <c r="AP949" t="n">
        <f>ROUND(Q949*100/I949,2)</f>
        <v>0.0</v>
      </c>
      <c r="AQ949"/>
      <c r="AR949"/>
      <c r="AS949" t="n">
        <v>0.0</v>
      </c>
    </row>
    <row r="950">
      <c r="A950" s="1" t="n">
        <v>45233.0</v>
      </c>
      <c r="B950" s="2" t="n">
        <v>45233.81459490741</v>
      </c>
      <c r="C950" t="inlineStr">
        <is>
          <t>3140094012085226</t>
        </is>
      </c>
      <c r="D950" t="inlineStr">
        <is>
          <t>POS0012</t>
        </is>
      </c>
      <c r="E950" t="inlineStr">
        <is>
          <t>41</t>
        </is>
      </c>
      <c r="F950" t="inlineStr">
        <is>
          <t>0094</t>
        </is>
      </c>
      <c r="G950" t="inlineStr">
        <is>
          <t>5311818896</t>
        </is>
      </c>
      <c r="H950" t="n">
        <v>159.0</v>
      </c>
      <c r="I950" t="n">
        <v>151.43</v>
      </c>
      <c r="J950" t="n">
        <v>114.29</v>
      </c>
      <c r="K950" t="inlineStr">
        <is>
          <t>sale</t>
        </is>
      </c>
      <c r="L950" t="inlineStr">
        <is>
          <t/>
        </is>
      </c>
      <c r="M950" t="inlineStr">
        <is>
          <t/>
        </is>
      </c>
      <c r="N950" t="n">
        <v>0.0</v>
      </c>
      <c r="O950" t="n">
        <v>0.0</v>
      </c>
      <c r="P950" t="n">
        <v>123.3</v>
      </c>
      <c r="Q950" t="n">
        <v>123.29</v>
      </c>
      <c r="R950" t="n">
        <v>37.14</v>
      </c>
      <c r="S950" t="n">
        <v>37.14</v>
      </c>
      <c r="T950" t="n">
        <v>1.51</v>
      </c>
      <c r="U950" t="n">
        <v>1.51</v>
      </c>
      <c r="V950" t="n">
        <v>20.57</v>
      </c>
      <c r="W950" t="n">
        <v>20.57</v>
      </c>
      <c r="X950" t="n">
        <v>1.99</v>
      </c>
      <c r="Y950" t="n">
        <v>1.99</v>
      </c>
      <c r="Z950" t="n">
        <v>4.06</v>
      </c>
      <c r="AA950" t="n">
        <v>4.06</v>
      </c>
      <c r="AB950" t="n">
        <v>7.58</v>
      </c>
      <c r="AC950" t="n">
        <v>7.57</v>
      </c>
      <c r="AD950" t="n">
        <v>7.569999999999993</v>
      </c>
      <c r="AE950" t="n">
        <v>0.009999999999990905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0.009999999999999787</v>
      </c>
      <c r="AL950" t="inlineStr">
        <is>
          <t>unreconciled</t>
        </is>
      </c>
      <c r="AM950" t="inlineStr">
        <is>
          <t>Order Amount Mismatch (POS&gt;3PO)</t>
        </is>
      </c>
      <c r="AN950" t="n">
        <v>7.57</v>
      </c>
      <c r="AO950" t="n">
        <f>ROUND(P950*100/H950,2)</f>
        <v>0.0</v>
      </c>
      <c r="AP950" t="n">
        <f>ROUND(Q950*100/I950,2)</f>
        <v>0.0</v>
      </c>
      <c r="AQ950"/>
      <c r="AR950"/>
      <c r="AS950" t="n">
        <v>0.0</v>
      </c>
    </row>
    <row r="951">
      <c r="A951" s="1" t="n">
        <v>45234.0</v>
      </c>
      <c r="B951" s="2" t="n">
        <v>45234.700370370374</v>
      </c>
      <c r="C951" t="inlineStr">
        <is>
          <t>3140023012059526</t>
        </is>
      </c>
      <c r="D951" t="inlineStr">
        <is>
          <t>POS0012</t>
        </is>
      </c>
      <c r="E951" t="inlineStr">
        <is>
          <t>18</t>
        </is>
      </c>
      <c r="F951" t="inlineStr">
        <is>
          <t>0023</t>
        </is>
      </c>
      <c r="G951" t="inlineStr">
        <is>
          <t>5311821048</t>
        </is>
      </c>
      <c r="H951" t="n">
        <v>329.0</v>
      </c>
      <c r="I951" t="n">
        <v>313.33</v>
      </c>
      <c r="J951" t="n">
        <v>276.19</v>
      </c>
      <c r="K951" t="inlineStr">
        <is>
          <t>sale</t>
        </is>
      </c>
      <c r="L951" t="inlineStr">
        <is>
          <t/>
        </is>
      </c>
      <c r="M951" t="inlineStr">
        <is>
          <t/>
        </is>
      </c>
      <c r="N951" t="n">
        <v>0.0</v>
      </c>
      <c r="O951" t="n">
        <v>0.0</v>
      </c>
      <c r="P951" t="n">
        <v>246.69</v>
      </c>
      <c r="Q951" t="n">
        <v>246.68</v>
      </c>
      <c r="R951" t="n">
        <v>37.14</v>
      </c>
      <c r="S951" t="n">
        <v>37.14</v>
      </c>
      <c r="T951" t="n">
        <v>3.13</v>
      </c>
      <c r="U951" t="n">
        <v>3.13</v>
      </c>
      <c r="V951" t="n">
        <v>49.71</v>
      </c>
      <c r="W951" t="n">
        <v>49.71</v>
      </c>
      <c r="X951" t="n">
        <v>4.11</v>
      </c>
      <c r="Y951" t="n">
        <v>4.11</v>
      </c>
      <c r="Z951" t="n">
        <v>9.69</v>
      </c>
      <c r="AA951" t="n">
        <v>9.69</v>
      </c>
      <c r="AB951" t="n">
        <v>15.66</v>
      </c>
      <c r="AC951" t="n">
        <v>15.67</v>
      </c>
      <c r="AD951" t="n">
        <v>15.670000000000016</v>
      </c>
      <c r="AE951" t="n">
        <v>0.009999999999990905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-0.009999999999999787</v>
      </c>
      <c r="AL951" t="inlineStr">
        <is>
          <t>unreconciled</t>
        </is>
      </c>
      <c r="AM951" t="inlineStr">
        <is>
          <t>Order Amount Mismatch (POS&gt;3PO)</t>
        </is>
      </c>
      <c r="AN951" t="n">
        <v>15.67</v>
      </c>
      <c r="AO951" t="n">
        <f>ROUND(P951*100/H951,2)</f>
        <v>0.0</v>
      </c>
      <c r="AP951" t="n">
        <f>ROUND(Q951*100/I951,2)</f>
        <v>0.0</v>
      </c>
      <c r="AQ951"/>
      <c r="AR951"/>
      <c r="AS951" t="n">
        <v>0.0</v>
      </c>
    </row>
    <row r="952">
      <c r="A952" s="1" t="n">
        <v>45235.0</v>
      </c>
      <c r="B952" s="2" t="n">
        <v>45235.762395833335</v>
      </c>
      <c r="C952" t="inlineStr">
        <is>
          <t>3140094012086144</t>
        </is>
      </c>
      <c r="D952" t="inlineStr">
        <is>
          <t>POS0012</t>
        </is>
      </c>
      <c r="E952" t="inlineStr">
        <is>
          <t>59</t>
        </is>
      </c>
      <c r="F952" t="inlineStr">
        <is>
          <t>0094</t>
        </is>
      </c>
      <c r="G952" t="inlineStr">
        <is>
          <t>5311827781</t>
        </is>
      </c>
      <c r="H952" t="n">
        <v>334.0</v>
      </c>
      <c r="I952" t="n">
        <v>318.09</v>
      </c>
      <c r="J952" t="n">
        <v>280.95</v>
      </c>
      <c r="K952" t="inlineStr">
        <is>
          <t>sale</t>
        </is>
      </c>
      <c r="L952" t="inlineStr">
        <is>
          <t/>
        </is>
      </c>
      <c r="M952" t="inlineStr">
        <is>
          <t/>
        </is>
      </c>
      <c r="N952" t="n">
        <v>0.0</v>
      </c>
      <c r="O952" t="n">
        <v>0.0</v>
      </c>
      <c r="P952" t="n">
        <v>250.32</v>
      </c>
      <c r="Q952" t="n">
        <v>250.32</v>
      </c>
      <c r="R952" t="n">
        <v>37.14</v>
      </c>
      <c r="S952" t="n">
        <v>37.14</v>
      </c>
      <c r="T952" t="n">
        <v>3.18</v>
      </c>
      <c r="U952" t="n">
        <v>3.18</v>
      </c>
      <c r="V952" t="n">
        <v>50.57</v>
      </c>
      <c r="W952" t="n">
        <v>50.57</v>
      </c>
      <c r="X952" t="n">
        <v>4.17</v>
      </c>
      <c r="Y952" t="n">
        <v>4.18</v>
      </c>
      <c r="Z952" t="n">
        <v>9.85</v>
      </c>
      <c r="AA952" t="n">
        <v>9.85</v>
      </c>
      <c r="AB952" t="n">
        <v>15.9</v>
      </c>
      <c r="AC952" t="n">
        <v>15.91</v>
      </c>
      <c r="AD952" t="n">
        <v>15.910000000000025</v>
      </c>
      <c r="AE952" t="n">
        <v>0.0</v>
      </c>
      <c r="AF952" t="n">
        <v>0.0</v>
      </c>
      <c r="AG952" t="n">
        <v>0.0</v>
      </c>
      <c r="AH952" t="n">
        <v>0.0</v>
      </c>
      <c r="AI952" t="n">
        <v>-0.009999999999999787</v>
      </c>
      <c r="AJ952" t="n">
        <v>0.0</v>
      </c>
      <c r="AK952" t="n">
        <v>-0.009999999999999787</v>
      </c>
      <c r="AL952" t="inlineStr">
        <is>
          <t>unreconciled</t>
        </is>
      </c>
      <c r="AM952" t="inlineStr">
        <is>
          <t>Order Amount Mismatch (POS&gt;3PO)</t>
        </is>
      </c>
      <c r="AN952" t="n">
        <v>15.91</v>
      </c>
      <c r="AO952" t="n">
        <f>ROUND(P952*100/H952,2)</f>
        <v>0.0</v>
      </c>
      <c r="AP952" t="n">
        <f>ROUND(Q952*100/I952,2)</f>
        <v>0.0</v>
      </c>
      <c r="AQ952"/>
      <c r="AR952"/>
      <c r="AS952" t="n">
        <v>0.0</v>
      </c>
    </row>
    <row r="953">
      <c r="A953" s="1" t="n">
        <v>45234.0</v>
      </c>
      <c r="B953" s="2" t="n">
        <v>45234.63894675926</v>
      </c>
      <c r="C953" t="inlineStr">
        <is>
          <t>3140094012085550</t>
        </is>
      </c>
      <c r="D953" t="inlineStr">
        <is>
          <t>POS0012</t>
        </is>
      </c>
      <c r="E953" t="inlineStr">
        <is>
          <t>65</t>
        </is>
      </c>
      <c r="F953" t="inlineStr">
        <is>
          <t>0094</t>
        </is>
      </c>
      <c r="G953" t="inlineStr">
        <is>
          <t>5311838767</t>
        </is>
      </c>
      <c r="H953" t="n">
        <v>393.0</v>
      </c>
      <c r="I953" t="n">
        <v>374.28</v>
      </c>
      <c r="J953" t="n">
        <v>337.14</v>
      </c>
      <c r="K953" t="inlineStr">
        <is>
          <t>sale</t>
        </is>
      </c>
      <c r="L953" t="inlineStr">
        <is>
          <t/>
        </is>
      </c>
      <c r="M953" t="inlineStr">
        <is>
          <t/>
        </is>
      </c>
      <c r="N953" t="n">
        <v>0.0</v>
      </c>
      <c r="O953" t="n">
        <v>0.0</v>
      </c>
      <c r="P953" t="n">
        <v>293.13</v>
      </c>
      <c r="Q953" t="n">
        <v>293.14</v>
      </c>
      <c r="R953" t="n">
        <v>37.14</v>
      </c>
      <c r="S953" t="n">
        <v>37.14</v>
      </c>
      <c r="T953" t="n">
        <v>3.74</v>
      </c>
      <c r="U953" t="n">
        <v>3.74</v>
      </c>
      <c r="V953" t="n">
        <v>60.69</v>
      </c>
      <c r="W953" t="n">
        <v>60.69</v>
      </c>
      <c r="X953" t="n">
        <v>4.91</v>
      </c>
      <c r="Y953" t="n">
        <v>4.91</v>
      </c>
      <c r="Z953" t="n">
        <v>11.81</v>
      </c>
      <c r="AA953" t="n">
        <v>11.8</v>
      </c>
      <c r="AB953" t="n">
        <v>18.72</v>
      </c>
      <c r="AC953" t="n">
        <v>18.72</v>
      </c>
      <c r="AD953" t="n">
        <v>18.720000000000027</v>
      </c>
      <c r="AE953" t="n">
        <v>-0.009999999999990905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0.009999999999999787</v>
      </c>
      <c r="AK953" t="n">
        <v>0.0</v>
      </c>
      <c r="AL953" t="inlineStr">
        <is>
          <t>unreconciled</t>
        </is>
      </c>
      <c r="AM953" t="inlineStr">
        <is>
          <t>Order Amount Mismatch (POS&gt;3PO)</t>
        </is>
      </c>
      <c r="AN953" t="n">
        <v>18.72</v>
      </c>
      <c r="AO953" t="n">
        <f>ROUND(P953*100/H953,2)</f>
        <v>0.0</v>
      </c>
      <c r="AP953" t="n">
        <f>ROUND(Q953*100/I953,2)</f>
        <v>0.0</v>
      </c>
      <c r="AQ953"/>
      <c r="AR953"/>
      <c r="AS953" t="n">
        <v>0.0</v>
      </c>
    </row>
    <row r="954">
      <c r="A954" s="1" t="n">
        <v>45235.0</v>
      </c>
      <c r="B954" s="2" t="n">
        <v>45235.578564814816</v>
      </c>
      <c r="C954" t="inlineStr">
        <is>
          <t>3140023012059777</t>
        </is>
      </c>
      <c r="D954" t="inlineStr">
        <is>
          <t>POS0012</t>
        </is>
      </c>
      <c r="E954" t="inlineStr">
        <is>
          <t>69</t>
        </is>
      </c>
      <c r="F954" t="inlineStr">
        <is>
          <t>0023</t>
        </is>
      </c>
      <c r="G954" t="inlineStr">
        <is>
          <t>5311865223</t>
        </is>
      </c>
      <c r="H954" t="n">
        <v>428.0</v>
      </c>
      <c r="I954" t="n">
        <v>407.62</v>
      </c>
      <c r="J954" t="n">
        <v>370.48</v>
      </c>
      <c r="K954" t="inlineStr">
        <is>
          <t>sale</t>
        </is>
      </c>
      <c r="L954" t="inlineStr">
        <is>
          <t/>
        </is>
      </c>
      <c r="M954" t="inlineStr">
        <is>
          <t/>
        </is>
      </c>
      <c r="N954" t="n">
        <v>0.0</v>
      </c>
      <c r="O954" t="n">
        <v>0.0</v>
      </c>
      <c r="P954" t="n">
        <v>318.53</v>
      </c>
      <c r="Q954" t="n">
        <v>318.54</v>
      </c>
      <c r="R954" t="n">
        <v>37.14</v>
      </c>
      <c r="S954" t="n">
        <v>37.14</v>
      </c>
      <c r="T954" t="n">
        <v>4.08</v>
      </c>
      <c r="U954" t="n">
        <v>4.08</v>
      </c>
      <c r="V954" t="n">
        <v>66.69</v>
      </c>
      <c r="W954" t="n">
        <v>66.69</v>
      </c>
      <c r="X954" t="n">
        <v>5.35</v>
      </c>
      <c r="Y954" t="n">
        <v>5.35</v>
      </c>
      <c r="Z954" t="n">
        <v>12.97</v>
      </c>
      <c r="AA954" t="n">
        <v>12.96</v>
      </c>
      <c r="AB954" t="n">
        <v>20.38</v>
      </c>
      <c r="AC954" t="n">
        <v>20.38</v>
      </c>
      <c r="AD954" t="n">
        <v>20.379999999999995</v>
      </c>
      <c r="AE954" t="n">
        <v>-0.010000000000047748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0.009999999999999787</v>
      </c>
      <c r="AK954" t="n">
        <v>0.0</v>
      </c>
      <c r="AL954" t="inlineStr">
        <is>
          <t>unreconciled</t>
        </is>
      </c>
      <c r="AM954" t="inlineStr">
        <is>
          <t>Order Amount Mismatch (POS&gt;3PO)</t>
        </is>
      </c>
      <c r="AN954" t="n">
        <v>20.38</v>
      </c>
      <c r="AO954" t="n">
        <f>ROUND(P954*100/H954,2)</f>
        <v>0.0</v>
      </c>
      <c r="AP954" t="n">
        <f>ROUND(Q954*100/I954,2)</f>
        <v>0.0</v>
      </c>
      <c r="AQ954"/>
      <c r="AR954"/>
      <c r="AS954" t="n">
        <v>0.0</v>
      </c>
    </row>
    <row r="955">
      <c r="A955" s="1" t="n">
        <v>45232.0</v>
      </c>
      <c r="B955" s="2" t="n">
        <v>45232.9705787037</v>
      </c>
      <c r="C955" t="inlineStr">
        <is>
          <t>3140094012084994</t>
        </is>
      </c>
      <c r="D955" t="inlineStr">
        <is>
          <t>POS0012</t>
        </is>
      </c>
      <c r="E955" t="inlineStr">
        <is>
          <t>09</t>
        </is>
      </c>
      <c r="F955" t="inlineStr">
        <is>
          <t>0094</t>
        </is>
      </c>
      <c r="G955" t="inlineStr">
        <is>
          <t>5311872691</t>
        </is>
      </c>
      <c r="H955" t="n">
        <v>385.0</v>
      </c>
      <c r="I955" t="n">
        <v>366.66</v>
      </c>
      <c r="J955" t="n">
        <v>329.52</v>
      </c>
      <c r="K955" t="inlineStr">
        <is>
          <t>sale</t>
        </is>
      </c>
      <c r="L955" t="inlineStr">
        <is>
          <t/>
        </is>
      </c>
      <c r="M955" t="inlineStr">
        <is>
          <t/>
        </is>
      </c>
      <c r="N955" t="n">
        <v>0.0</v>
      </c>
      <c r="O955" t="n">
        <v>0.0</v>
      </c>
      <c r="P955" t="n">
        <v>287.33</v>
      </c>
      <c r="Q955" t="n">
        <v>287.31</v>
      </c>
      <c r="R955" t="n">
        <v>37.14</v>
      </c>
      <c r="S955" t="n">
        <v>37.14</v>
      </c>
      <c r="T955" t="n">
        <v>3.67</v>
      </c>
      <c r="U955" t="n">
        <v>3.67</v>
      </c>
      <c r="V955" t="n">
        <v>59.31</v>
      </c>
      <c r="W955" t="n">
        <v>59.31</v>
      </c>
      <c r="X955" t="n">
        <v>4.81</v>
      </c>
      <c r="Y955" t="n">
        <v>4.81</v>
      </c>
      <c r="Z955" t="n">
        <v>11.54</v>
      </c>
      <c r="AA955" t="n">
        <v>11.55</v>
      </c>
      <c r="AB955" t="n">
        <v>18.34</v>
      </c>
      <c r="AC955" t="n">
        <v>18.33</v>
      </c>
      <c r="AD955" t="n">
        <v>18.339999999999975</v>
      </c>
      <c r="AE955" t="n">
        <v>0.01999999999998181</v>
      </c>
      <c r="AF955" t="n">
        <v>0.0</v>
      </c>
      <c r="AG955" t="n">
        <v>0.0</v>
      </c>
      <c r="AH955" t="n">
        <v>0.0</v>
      </c>
      <c r="AI955" t="n">
        <v>0.0</v>
      </c>
      <c r="AJ955" t="n">
        <v>-0.010000000000001563</v>
      </c>
      <c r="AK955" t="n">
        <v>0.010000000000001563</v>
      </c>
      <c r="AL955" t="inlineStr">
        <is>
          <t>unreconciled</t>
        </is>
      </c>
      <c r="AM955" t="inlineStr">
        <is>
          <t>Order Amount Mismatch (POS&gt;3PO)</t>
        </is>
      </c>
      <c r="AN955" t="n">
        <v>18.34</v>
      </c>
      <c r="AO955" t="n">
        <f>ROUND(P955*100/H955,2)</f>
        <v>0.0</v>
      </c>
      <c r="AP955" t="n">
        <f>ROUND(Q955*100/I955,2)</f>
        <v>0.0</v>
      </c>
      <c r="AQ955"/>
      <c r="AR955"/>
      <c r="AS955" t="n">
        <v>0.0</v>
      </c>
    </row>
    <row r="956">
      <c r="A956" s="1" t="n">
        <v>45236.0</v>
      </c>
      <c r="B956" s="2" t="n">
        <v>45236.80024305556</v>
      </c>
      <c r="C956" t="inlineStr">
        <is>
          <t>3140094012086592</t>
        </is>
      </c>
      <c r="D956" t="inlineStr">
        <is>
          <t>POS0012</t>
        </is>
      </c>
      <c r="E956" t="inlineStr">
        <is>
          <t>07</t>
        </is>
      </c>
      <c r="F956" t="inlineStr">
        <is>
          <t>0094</t>
        </is>
      </c>
      <c r="G956" t="inlineStr">
        <is>
          <t>5311882003</t>
        </is>
      </c>
      <c r="H956" t="n">
        <v>409.0</v>
      </c>
      <c r="I956" t="n">
        <v>389.52</v>
      </c>
      <c r="J956" t="n">
        <v>352.38</v>
      </c>
      <c r="K956" t="inlineStr">
        <is>
          <t>sale</t>
        </is>
      </c>
      <c r="L956" t="inlineStr">
        <is>
          <t/>
        </is>
      </c>
      <c r="M956" t="inlineStr">
        <is>
          <t/>
        </is>
      </c>
      <c r="N956" t="n">
        <v>0.0</v>
      </c>
      <c r="O956" t="n">
        <v>0.0</v>
      </c>
      <c r="P956" t="n">
        <v>304.74</v>
      </c>
      <c r="Q956" t="n">
        <v>304.74</v>
      </c>
      <c r="R956" t="n">
        <v>37.14</v>
      </c>
      <c r="S956" t="n">
        <v>37.14</v>
      </c>
      <c r="T956" t="n">
        <v>3.9</v>
      </c>
      <c r="U956" t="n">
        <v>3.9</v>
      </c>
      <c r="V956" t="n">
        <v>63.43</v>
      </c>
      <c r="W956" t="n">
        <v>63.43</v>
      </c>
      <c r="X956" t="n">
        <v>5.11</v>
      </c>
      <c r="Y956" t="n">
        <v>5.11</v>
      </c>
      <c r="Z956" t="n">
        <v>12.34</v>
      </c>
      <c r="AA956" t="n">
        <v>12.34</v>
      </c>
      <c r="AB956" t="n">
        <v>19.48</v>
      </c>
      <c r="AC956" t="n">
        <v>19.48</v>
      </c>
      <c r="AD956" t="n">
        <v>19.480000000000018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inlineStr">
        <is>
          <t>unreconciled</t>
        </is>
      </c>
      <c r="AM956" t="inlineStr">
        <is>
          <t>Order Amount Mismatch (POS&gt;3PO)</t>
        </is>
      </c>
      <c r="AN956" t="n">
        <v>19.48</v>
      </c>
      <c r="AO956" t="n">
        <f>ROUND(P956*100/H956,2)</f>
        <v>0.0</v>
      </c>
      <c r="AP956" t="n">
        <f>ROUND(Q956*100/I956,2)</f>
        <v>0.0</v>
      </c>
      <c r="AQ956"/>
      <c r="AR956"/>
      <c r="AS956" t="n">
        <v>0.0</v>
      </c>
    </row>
    <row r="957">
      <c r="A957" s="1" t="n">
        <v>45234.0</v>
      </c>
      <c r="B957" s="2" t="n">
        <v>45234.735810185186</v>
      </c>
      <c r="C957" t="inlineStr">
        <is>
          <t>3140094012085613</t>
        </is>
      </c>
      <c r="D957" t="inlineStr">
        <is>
          <t>POS0012</t>
        </is>
      </c>
      <c r="E957" t="inlineStr">
        <is>
          <t>28</t>
        </is>
      </c>
      <c r="F957" t="inlineStr">
        <is>
          <t>0094</t>
        </is>
      </c>
      <c r="G957" t="inlineStr">
        <is>
          <t>5311886871</t>
        </is>
      </c>
      <c r="H957" t="n">
        <v>316.0</v>
      </c>
      <c r="I957" t="n">
        <v>300.95</v>
      </c>
      <c r="J957" t="n">
        <v>263.81</v>
      </c>
      <c r="K957" t="inlineStr">
        <is>
          <t>sale</t>
        </is>
      </c>
      <c r="L957" t="inlineStr">
        <is>
          <t/>
        </is>
      </c>
      <c r="M957" t="inlineStr">
        <is>
          <t/>
        </is>
      </c>
      <c r="N957" t="n">
        <v>0.0</v>
      </c>
      <c r="O957" t="n">
        <v>0.0</v>
      </c>
      <c r="P957" t="n">
        <v>237.24</v>
      </c>
      <c r="Q957" t="n">
        <v>237.23</v>
      </c>
      <c r="R957" t="n">
        <v>37.14</v>
      </c>
      <c r="S957" t="n">
        <v>37.14</v>
      </c>
      <c r="T957" t="n">
        <v>3.01</v>
      </c>
      <c r="U957" t="n">
        <v>3.01</v>
      </c>
      <c r="V957" t="n">
        <v>47.49</v>
      </c>
      <c r="W957" t="n">
        <v>47.49</v>
      </c>
      <c r="X957" t="n">
        <v>3.95</v>
      </c>
      <c r="Y957" t="n">
        <v>3.95</v>
      </c>
      <c r="Z957" t="n">
        <v>9.26</v>
      </c>
      <c r="AA957" t="n">
        <v>9.26</v>
      </c>
      <c r="AB957" t="n">
        <v>15.04</v>
      </c>
      <c r="AC957" t="n">
        <v>15.05</v>
      </c>
      <c r="AD957" t="n">
        <v>15.050000000000011</v>
      </c>
      <c r="AE957" t="n">
        <v>0.010000000000019327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-0.010000000000001563</v>
      </c>
      <c r="AL957" t="inlineStr">
        <is>
          <t>unreconciled</t>
        </is>
      </c>
      <c r="AM957" t="inlineStr">
        <is>
          <t>Order Amount Mismatch (POS&gt;3PO)</t>
        </is>
      </c>
      <c r="AN957" t="n">
        <v>15.05</v>
      </c>
      <c r="AO957" t="n">
        <f>ROUND(P957*100/H957,2)</f>
        <v>0.0</v>
      </c>
      <c r="AP957" t="n">
        <f>ROUND(Q957*100/I957,2)</f>
        <v>0.0</v>
      </c>
      <c r="AQ957"/>
      <c r="AR957"/>
      <c r="AS957" t="n">
        <v>0.0</v>
      </c>
    </row>
    <row r="958">
      <c r="A958" s="1" t="n">
        <v>45234.0</v>
      </c>
      <c r="B958" s="2" t="n">
        <v>45234.79150462963</v>
      </c>
      <c r="C958" t="inlineStr">
        <is>
          <t>3140094012085663</t>
        </is>
      </c>
      <c r="D958" t="inlineStr">
        <is>
          <t>POS0012</t>
        </is>
      </c>
      <c r="E958" t="inlineStr">
        <is>
          <t>78</t>
        </is>
      </c>
      <c r="F958" t="inlineStr">
        <is>
          <t>0094</t>
        </is>
      </c>
      <c r="G958" t="inlineStr">
        <is>
          <t>5311910757</t>
        </is>
      </c>
      <c r="H958" t="n">
        <v>308.0</v>
      </c>
      <c r="I958" t="n">
        <v>293.33</v>
      </c>
      <c r="J958" t="n">
        <v>256.19</v>
      </c>
      <c r="K958" t="inlineStr">
        <is>
          <t>sale</t>
        </is>
      </c>
      <c r="L958" t="inlineStr">
        <is>
          <t/>
        </is>
      </c>
      <c r="M958" t="inlineStr">
        <is>
          <t/>
        </is>
      </c>
      <c r="N958" t="n">
        <v>0.0</v>
      </c>
      <c r="O958" t="n">
        <v>0.0</v>
      </c>
      <c r="P958" t="n">
        <v>231.45</v>
      </c>
      <c r="Q958" t="n">
        <v>231.46</v>
      </c>
      <c r="R958" t="n">
        <v>37.14</v>
      </c>
      <c r="S958" t="n">
        <v>37.14</v>
      </c>
      <c r="T958" t="n">
        <v>2.93</v>
      </c>
      <c r="U958" t="n">
        <v>2.93</v>
      </c>
      <c r="V958" t="n">
        <v>46.11</v>
      </c>
      <c r="W958" t="n">
        <v>46.11</v>
      </c>
      <c r="X958" t="n">
        <v>3.85</v>
      </c>
      <c r="Y958" t="n">
        <v>3.85</v>
      </c>
      <c r="Z958" t="n">
        <v>8.99</v>
      </c>
      <c r="AA958" t="n">
        <v>8.99</v>
      </c>
      <c r="AB958" t="n">
        <v>14.66</v>
      </c>
      <c r="AC958" t="n">
        <v>14.67</v>
      </c>
      <c r="AD958" t="n">
        <v>14.670000000000016</v>
      </c>
      <c r="AE958" t="n">
        <v>-0.010000000000019327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-0.009999999999999787</v>
      </c>
      <c r="AL958" t="inlineStr">
        <is>
          <t>unreconciled</t>
        </is>
      </c>
      <c r="AM958" t="inlineStr">
        <is>
          <t>Order Amount Mismatch (POS&gt;3PO)</t>
        </is>
      </c>
      <c r="AN958" t="n">
        <v>14.67</v>
      </c>
      <c r="AO958" t="n">
        <f>ROUND(P958*100/H958,2)</f>
        <v>0.0</v>
      </c>
      <c r="AP958" t="n">
        <f>ROUND(Q958*100/I958,2)</f>
        <v>0.0</v>
      </c>
      <c r="AQ958"/>
      <c r="AR958"/>
      <c r="AS958" t="n">
        <v>0.0</v>
      </c>
    </row>
    <row r="959">
      <c r="A959" s="1" t="n">
        <v>45232.0</v>
      </c>
      <c r="B959" s="2" t="n">
        <v>45232.96925925926</v>
      </c>
      <c r="C959" t="inlineStr">
        <is>
          <t>3140094012084987</t>
        </is>
      </c>
      <c r="D959" t="inlineStr">
        <is>
          <t>POS0012</t>
        </is>
      </c>
      <c r="E959" t="inlineStr">
        <is>
          <t>02</t>
        </is>
      </c>
      <c r="F959" t="inlineStr">
        <is>
          <t>0094</t>
        </is>
      </c>
      <c r="G959" t="inlineStr">
        <is>
          <t>5311912273</t>
        </is>
      </c>
      <c r="H959" t="n">
        <v>237.0</v>
      </c>
      <c r="I959" t="n">
        <v>225.7</v>
      </c>
      <c r="J959" t="n">
        <v>188.56</v>
      </c>
      <c r="K959" t="inlineStr">
        <is>
          <t>sale</t>
        </is>
      </c>
      <c r="L959" t="inlineStr">
        <is>
          <t/>
        </is>
      </c>
      <c r="M959" t="inlineStr">
        <is>
          <t/>
        </is>
      </c>
      <c r="N959" t="n">
        <v>0.0</v>
      </c>
      <c r="O959" t="n">
        <v>0.0</v>
      </c>
      <c r="P959" t="n">
        <v>179.9</v>
      </c>
      <c r="Q959" t="n">
        <v>179.89</v>
      </c>
      <c r="R959" t="n">
        <v>37.14</v>
      </c>
      <c r="S959" t="n">
        <v>37.14</v>
      </c>
      <c r="T959" t="n">
        <v>2.26</v>
      </c>
      <c r="U959" t="n">
        <v>2.26</v>
      </c>
      <c r="V959" t="n">
        <v>33.94</v>
      </c>
      <c r="W959" t="n">
        <v>33.94</v>
      </c>
      <c r="X959" t="n">
        <v>2.96</v>
      </c>
      <c r="Y959" t="n">
        <v>2.96</v>
      </c>
      <c r="Z959" t="n">
        <v>6.64</v>
      </c>
      <c r="AA959" t="n">
        <v>6.64</v>
      </c>
      <c r="AB959" t="n">
        <v>11.28</v>
      </c>
      <c r="AC959" t="n">
        <v>11.29</v>
      </c>
      <c r="AD959" t="n">
        <v>11.300000000000011</v>
      </c>
      <c r="AE959" t="n">
        <v>0.010000000000019327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-0.009999999999999787</v>
      </c>
      <c r="AL959" t="inlineStr">
        <is>
          <t>unreconciled</t>
        </is>
      </c>
      <c r="AM959" t="inlineStr">
        <is>
          <t>Order Amount Mismatch (POS&gt;3PO)</t>
        </is>
      </c>
      <c r="AN959" t="n">
        <v>11.3</v>
      </c>
      <c r="AO959" t="n">
        <f>ROUND(P959*100/H959,2)</f>
        <v>0.0</v>
      </c>
      <c r="AP959" t="n">
        <f>ROUND(Q959*100/I959,2)</f>
        <v>0.0</v>
      </c>
      <c r="AQ959"/>
      <c r="AR959"/>
      <c r="AS959" t="n">
        <v>0.0</v>
      </c>
    </row>
    <row r="960">
      <c r="A960" s="1" t="n">
        <v>45234.0</v>
      </c>
      <c r="B960" s="2" t="n">
        <v>45234.8905787037</v>
      </c>
      <c r="C960" t="inlineStr">
        <is>
          <t>3140094012085777</t>
        </is>
      </c>
      <c r="D960" t="inlineStr">
        <is>
          <t>POS0012</t>
        </is>
      </c>
      <c r="E960" t="inlineStr">
        <is>
          <t>92</t>
        </is>
      </c>
      <c r="F960" t="inlineStr">
        <is>
          <t>0094</t>
        </is>
      </c>
      <c r="G960" t="inlineStr">
        <is>
          <t>5311915749</t>
        </is>
      </c>
      <c r="H960" t="n">
        <v>252.0</v>
      </c>
      <c r="I960" t="n">
        <v>240.0</v>
      </c>
      <c r="J960" t="n">
        <v>202.86</v>
      </c>
      <c r="K960" t="inlineStr">
        <is>
          <t>sale</t>
        </is>
      </c>
      <c r="L960" t="inlineStr">
        <is>
          <t/>
        </is>
      </c>
      <c r="M960" t="inlineStr">
        <is>
          <t/>
        </is>
      </c>
      <c r="N960" t="n">
        <v>0.0</v>
      </c>
      <c r="O960" t="n">
        <v>0.0</v>
      </c>
      <c r="P960" t="n">
        <v>190.8</v>
      </c>
      <c r="Q960" t="n">
        <v>190.8</v>
      </c>
      <c r="R960" t="n">
        <v>37.14</v>
      </c>
      <c r="S960" t="n">
        <v>37.14</v>
      </c>
      <c r="T960" t="n">
        <v>2.4</v>
      </c>
      <c r="U960" t="n">
        <v>2.4</v>
      </c>
      <c r="V960" t="n">
        <v>36.51</v>
      </c>
      <c r="W960" t="n">
        <v>36.51</v>
      </c>
      <c r="X960" t="n">
        <v>3.15</v>
      </c>
      <c r="Y960" t="n">
        <v>3.15</v>
      </c>
      <c r="Z960" t="n">
        <v>7.14</v>
      </c>
      <c r="AA960" t="n">
        <v>7.14</v>
      </c>
      <c r="AB960" t="n">
        <v>12.0</v>
      </c>
      <c r="AC960" t="n">
        <v>12.0</v>
      </c>
      <c r="AD960" t="n">
        <v>12.0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</v>
      </c>
      <c r="AL960" t="inlineStr">
        <is>
          <t>unreconciled</t>
        </is>
      </c>
      <c r="AM960" t="inlineStr">
        <is>
          <t>Order Amount Mismatch (POS&gt;3PO)</t>
        </is>
      </c>
      <c r="AN960" t="n">
        <v>12.0</v>
      </c>
      <c r="AO960" t="n">
        <f>ROUND(P960*100/H960,2)</f>
        <v>0.0</v>
      </c>
      <c r="AP960" t="n">
        <f>ROUND(Q960*100/I960,2)</f>
        <v>0.0</v>
      </c>
      <c r="AQ960"/>
      <c r="AR960"/>
      <c r="AS960" t="n">
        <v>0.0</v>
      </c>
    </row>
    <row r="961">
      <c r="A961" s="1" t="n">
        <v>45235.0</v>
      </c>
      <c r="B961" s="2" t="n">
        <v>45235.670949074076</v>
      </c>
      <c r="C961" t="inlineStr">
        <is>
          <t>3140094012086077</t>
        </is>
      </c>
      <c r="D961" t="inlineStr">
        <is>
          <t>POS0012</t>
        </is>
      </c>
      <c r="E961" t="inlineStr">
        <is>
          <t>92</t>
        </is>
      </c>
      <c r="F961" t="inlineStr">
        <is>
          <t>0094</t>
        </is>
      </c>
      <c r="G961" t="inlineStr">
        <is>
          <t>5311949556</t>
        </is>
      </c>
      <c r="H961" t="n">
        <v>378.0</v>
      </c>
      <c r="I961" t="n">
        <v>360.0</v>
      </c>
      <c r="J961" t="n">
        <v>322.86</v>
      </c>
      <c r="K961" t="inlineStr">
        <is>
          <t>sale</t>
        </is>
      </c>
      <c r="L961" t="inlineStr">
        <is>
          <t/>
        </is>
      </c>
      <c r="M961" t="inlineStr">
        <is>
          <t/>
        </is>
      </c>
      <c r="N961" t="n">
        <v>0.0</v>
      </c>
      <c r="O961" t="n">
        <v>0.0</v>
      </c>
      <c r="P961" t="n">
        <v>282.25</v>
      </c>
      <c r="Q961" t="n">
        <v>282.26</v>
      </c>
      <c r="R961" t="n">
        <v>37.14</v>
      </c>
      <c r="S961" t="n">
        <v>37.14</v>
      </c>
      <c r="T961" t="n">
        <v>3.6</v>
      </c>
      <c r="U961" t="n">
        <v>3.6</v>
      </c>
      <c r="V961" t="n">
        <v>58.11</v>
      </c>
      <c r="W961" t="n">
        <v>58.11</v>
      </c>
      <c r="X961" t="n">
        <v>4.73</v>
      </c>
      <c r="Y961" t="n">
        <v>4.72</v>
      </c>
      <c r="Z961" t="n">
        <v>11.31</v>
      </c>
      <c r="AA961" t="n">
        <v>11.31</v>
      </c>
      <c r="AB961" t="n">
        <v>18.0</v>
      </c>
      <c r="AC961" t="n">
        <v>18.0</v>
      </c>
      <c r="AD961" t="n">
        <v>18.0</v>
      </c>
      <c r="AE961" t="n">
        <v>-0.009999999999990905</v>
      </c>
      <c r="AF961" t="n">
        <v>0.0</v>
      </c>
      <c r="AG961" t="n">
        <v>0.0</v>
      </c>
      <c r="AH961" t="n">
        <v>0.0</v>
      </c>
      <c r="AI961" t="n">
        <v>0.010000000000000675</v>
      </c>
      <c r="AJ961" t="n">
        <v>0.0</v>
      </c>
      <c r="AK961" t="n">
        <v>0.0</v>
      </c>
      <c r="AL961" t="inlineStr">
        <is>
          <t>unreconciled</t>
        </is>
      </c>
      <c r="AM961" t="inlineStr">
        <is>
          <t>Order Amount Mismatch (POS&gt;3PO)</t>
        </is>
      </c>
      <c r="AN961" t="n">
        <v>18.0</v>
      </c>
      <c r="AO961" t="n">
        <f>ROUND(P961*100/H961,2)</f>
        <v>0.0</v>
      </c>
      <c r="AP961" t="n">
        <f>ROUND(Q961*100/I961,2)</f>
        <v>0.0</v>
      </c>
      <c r="AQ961"/>
      <c r="AR961"/>
      <c r="AS961" t="n">
        <v>0.0</v>
      </c>
    </row>
    <row r="962">
      <c r="A962" s="1" t="n">
        <v>45234.0</v>
      </c>
      <c r="B962" s="2" t="n">
        <v>45234.58966435185</v>
      </c>
      <c r="C962" t="inlineStr">
        <is>
          <t>3140023012059486</t>
        </is>
      </c>
      <c r="D962" t="inlineStr">
        <is>
          <t>POS0012</t>
        </is>
      </c>
      <c r="E962" t="inlineStr">
        <is>
          <t>78</t>
        </is>
      </c>
      <c r="F962" t="inlineStr">
        <is>
          <t>0023</t>
        </is>
      </c>
      <c r="G962" t="inlineStr">
        <is>
          <t>5311951641</t>
        </is>
      </c>
      <c r="H962" t="n">
        <v>256.0</v>
      </c>
      <c r="I962" t="n">
        <v>243.81</v>
      </c>
      <c r="J962" t="n">
        <v>206.67</v>
      </c>
      <c r="K962" t="inlineStr">
        <is>
          <t>sale</t>
        </is>
      </c>
      <c r="L962" t="inlineStr">
        <is>
          <t/>
        </is>
      </c>
      <c r="M962" t="inlineStr">
        <is>
          <t/>
        </is>
      </c>
      <c r="N962" t="n">
        <v>0.0</v>
      </c>
      <c r="O962" t="n">
        <v>0.0</v>
      </c>
      <c r="P962" t="n">
        <v>193.7</v>
      </c>
      <c r="Q962" t="n">
        <v>193.68</v>
      </c>
      <c r="R962" t="n">
        <v>37.14</v>
      </c>
      <c r="S962" t="n">
        <v>37.14</v>
      </c>
      <c r="T962" t="n">
        <v>2.44</v>
      </c>
      <c r="U962" t="n">
        <v>2.44</v>
      </c>
      <c r="V962" t="n">
        <v>37.2</v>
      </c>
      <c r="W962" t="n">
        <v>37.2</v>
      </c>
      <c r="X962" t="n">
        <v>3.2</v>
      </c>
      <c r="Y962" t="n">
        <v>3.2</v>
      </c>
      <c r="Z962" t="n">
        <v>7.27</v>
      </c>
      <c r="AA962" t="n">
        <v>7.28</v>
      </c>
      <c r="AB962" t="n">
        <v>12.2</v>
      </c>
      <c r="AC962" t="n">
        <v>12.19</v>
      </c>
      <c r="AD962" t="n">
        <v>12.189999999999998</v>
      </c>
      <c r="AE962" t="n">
        <v>0.01999999999998181</v>
      </c>
      <c r="AF962" t="n">
        <v>0.0</v>
      </c>
      <c r="AG962" t="n">
        <v>0.0</v>
      </c>
      <c r="AH962" t="n">
        <v>0.0</v>
      </c>
      <c r="AI962" t="n">
        <v>0.0</v>
      </c>
      <c r="AJ962" t="n">
        <v>-0.010000000000000675</v>
      </c>
      <c r="AK962" t="n">
        <v>0.009999999999999787</v>
      </c>
      <c r="AL962" t="inlineStr">
        <is>
          <t>unreconciled</t>
        </is>
      </c>
      <c r="AM962" t="inlineStr">
        <is>
          <t>Order Amount Mismatch (POS&gt;3PO)</t>
        </is>
      </c>
      <c r="AN962" t="n">
        <v>12.19</v>
      </c>
      <c r="AO962" t="n">
        <f>ROUND(P962*100/H962,2)</f>
        <v>0.0</v>
      </c>
      <c r="AP962" t="n">
        <f>ROUND(Q962*100/I962,2)</f>
        <v>0.0</v>
      </c>
      <c r="AQ962"/>
      <c r="AR962"/>
      <c r="AS962" t="n">
        <v>0.0</v>
      </c>
    </row>
    <row r="963">
      <c r="A963" s="1" t="n">
        <v>45235.0</v>
      </c>
      <c r="B963" s="2" t="n">
        <v>45236.040659722225</v>
      </c>
      <c r="C963" t="inlineStr">
        <is>
          <t>3140094012086426</t>
        </is>
      </c>
      <c r="D963" t="inlineStr">
        <is>
          <t>POS0012</t>
        </is>
      </c>
      <c r="E963" t="inlineStr">
        <is>
          <t>41</t>
        </is>
      </c>
      <c r="F963" t="inlineStr">
        <is>
          <t>0094</t>
        </is>
      </c>
      <c r="G963" t="inlineStr">
        <is>
          <t>5311954099</t>
        </is>
      </c>
      <c r="H963" t="n">
        <v>336.0</v>
      </c>
      <c r="I963" t="n">
        <v>320.0</v>
      </c>
      <c r="J963" t="n">
        <v>282.86</v>
      </c>
      <c r="K963" t="inlineStr">
        <is>
          <t>sale</t>
        </is>
      </c>
      <c r="L963" t="inlineStr">
        <is>
          <t/>
        </is>
      </c>
      <c r="M963" t="inlineStr">
        <is>
          <t/>
        </is>
      </c>
      <c r="N963" t="n">
        <v>0.0</v>
      </c>
      <c r="O963" t="n">
        <v>0.0</v>
      </c>
      <c r="P963" t="n">
        <v>251.77</v>
      </c>
      <c r="Q963" t="n">
        <v>251.77</v>
      </c>
      <c r="R963" t="n">
        <v>37.14</v>
      </c>
      <c r="S963" t="n">
        <v>37.14</v>
      </c>
      <c r="T963" t="n">
        <v>3.2</v>
      </c>
      <c r="U963" t="n">
        <v>3.2</v>
      </c>
      <c r="V963" t="n">
        <v>50.91</v>
      </c>
      <c r="W963" t="n">
        <v>50.91</v>
      </c>
      <c r="X963" t="n">
        <v>4.2</v>
      </c>
      <c r="Y963" t="n">
        <v>4.2</v>
      </c>
      <c r="Z963" t="n">
        <v>9.92</v>
      </c>
      <c r="AA963" t="n">
        <v>9.92</v>
      </c>
      <c r="AB963" t="n">
        <v>16.0</v>
      </c>
      <c r="AC963" t="n">
        <v>16.0</v>
      </c>
      <c r="AD963" t="n">
        <v>16.0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inlineStr">
        <is>
          <t>unreconciled</t>
        </is>
      </c>
      <c r="AM963" t="inlineStr">
        <is>
          <t>Order Amount Mismatch (POS&gt;3PO)</t>
        </is>
      </c>
      <c r="AN963" t="n">
        <v>16.0</v>
      </c>
      <c r="AO963" t="n">
        <f>ROUND(P963*100/H963,2)</f>
        <v>0.0</v>
      </c>
      <c r="AP963" t="n">
        <f>ROUND(Q963*100/I963,2)</f>
        <v>0.0</v>
      </c>
      <c r="AQ963"/>
      <c r="AR963"/>
      <c r="AS963" t="n">
        <v>0.0</v>
      </c>
    </row>
    <row r="964">
      <c r="A964" s="1" t="n">
        <v>45234.0</v>
      </c>
      <c r="B964" s="2" t="n">
        <v>45234.62436342592</v>
      </c>
      <c r="C964" t="inlineStr">
        <is>
          <t>3140094012085525</t>
        </is>
      </c>
      <c r="D964" t="inlineStr">
        <is>
          <t>POS0012</t>
        </is>
      </c>
      <c r="E964" t="inlineStr">
        <is>
          <t>40</t>
        </is>
      </c>
      <c r="F964" t="inlineStr">
        <is>
          <t>0094</t>
        </is>
      </c>
      <c r="G964" t="inlineStr">
        <is>
          <t>5311968559</t>
        </is>
      </c>
      <c r="H964" t="n">
        <v>243.0</v>
      </c>
      <c r="I964" t="n">
        <v>231.43</v>
      </c>
      <c r="J964" t="n">
        <v>194.29</v>
      </c>
      <c r="K964" t="inlineStr">
        <is>
          <t>sale</t>
        </is>
      </c>
      <c r="L964" t="inlineStr">
        <is>
          <t/>
        </is>
      </c>
      <c r="M964" t="inlineStr">
        <is>
          <t/>
        </is>
      </c>
      <c r="N964" t="n">
        <v>0.0</v>
      </c>
      <c r="O964" t="n">
        <v>0.0</v>
      </c>
      <c r="P964" t="n">
        <v>184.27</v>
      </c>
      <c r="Q964" t="n">
        <v>184.26</v>
      </c>
      <c r="R964" t="n">
        <v>37.14</v>
      </c>
      <c r="S964" t="n">
        <v>37.14</v>
      </c>
      <c r="T964" t="n">
        <v>2.31</v>
      </c>
      <c r="U964" t="n">
        <v>2.31</v>
      </c>
      <c r="V964" t="n">
        <v>34.97</v>
      </c>
      <c r="W964" t="n">
        <v>34.97</v>
      </c>
      <c r="X964" t="n">
        <v>3.04</v>
      </c>
      <c r="Y964" t="n">
        <v>3.04</v>
      </c>
      <c r="Z964" t="n">
        <v>6.84</v>
      </c>
      <c r="AA964" t="n">
        <v>6.84</v>
      </c>
      <c r="AB964" t="n">
        <v>11.58</v>
      </c>
      <c r="AC964" t="n">
        <v>11.57</v>
      </c>
      <c r="AD964" t="n">
        <v>11.569999999999993</v>
      </c>
      <c r="AE964" t="n">
        <v>0.010000000000019327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0.009999999999999787</v>
      </c>
      <c r="AL964" t="inlineStr">
        <is>
          <t>unreconciled</t>
        </is>
      </c>
      <c r="AM964" t="inlineStr">
        <is>
          <t>Order Amount Mismatch (POS&gt;3PO)</t>
        </is>
      </c>
      <c r="AN964" t="n">
        <v>11.57</v>
      </c>
      <c r="AO964" t="n">
        <f>ROUND(P964*100/H964,2)</f>
        <v>0.0</v>
      </c>
      <c r="AP964" t="n">
        <f>ROUND(Q964*100/I964,2)</f>
        <v>0.0</v>
      </c>
      <c r="AQ964"/>
      <c r="AR964"/>
      <c r="AS964" t="n">
        <v>0.0</v>
      </c>
    </row>
    <row r="965">
      <c r="A965" s="1" t="n">
        <v>45234.0</v>
      </c>
      <c r="B965" s="2" t="n">
        <v>45234.71333333333</v>
      </c>
      <c r="C965" t="inlineStr">
        <is>
          <t>3140023012059538</t>
        </is>
      </c>
      <c r="D965" t="inlineStr">
        <is>
          <t>POS0012</t>
        </is>
      </c>
      <c r="E965" t="inlineStr">
        <is>
          <t>30</t>
        </is>
      </c>
      <c r="F965" t="inlineStr">
        <is>
          <t>0023</t>
        </is>
      </c>
      <c r="G965" t="inlineStr">
        <is>
          <t>5311980373</t>
        </is>
      </c>
      <c r="H965" t="n">
        <v>338.0</v>
      </c>
      <c r="I965" t="n">
        <v>321.91</v>
      </c>
      <c r="J965" t="n">
        <v>284.77</v>
      </c>
      <c r="K965" t="inlineStr">
        <is>
          <t>sale</t>
        </is>
      </c>
      <c r="L965" t="inlineStr">
        <is>
          <t/>
        </is>
      </c>
      <c r="M965" t="inlineStr">
        <is>
          <t/>
        </is>
      </c>
      <c r="N965" t="n">
        <v>0.0</v>
      </c>
      <c r="O965" t="n">
        <v>0.0</v>
      </c>
      <c r="P965" t="n">
        <v>253.21</v>
      </c>
      <c r="Q965" t="n">
        <v>253.19</v>
      </c>
      <c r="R965" t="n">
        <v>37.14</v>
      </c>
      <c r="S965" t="n">
        <v>37.14</v>
      </c>
      <c r="T965" t="n">
        <v>3.22</v>
      </c>
      <c r="U965" t="n">
        <v>3.22</v>
      </c>
      <c r="V965" t="n">
        <v>51.26</v>
      </c>
      <c r="W965" t="n">
        <v>51.26</v>
      </c>
      <c r="X965" t="n">
        <v>4.23</v>
      </c>
      <c r="Y965" t="n">
        <v>4.23</v>
      </c>
      <c r="Z965" t="n">
        <v>9.99</v>
      </c>
      <c r="AA965" t="n">
        <v>9.99</v>
      </c>
      <c r="AB965" t="n">
        <v>16.1</v>
      </c>
      <c r="AC965" t="n">
        <v>16.1</v>
      </c>
      <c r="AD965" t="n">
        <v>16.089999999999975</v>
      </c>
      <c r="AE965" t="n">
        <v>0.020000000000010232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inlineStr">
        <is>
          <t>unreconciled</t>
        </is>
      </c>
      <c r="AM965" t="inlineStr">
        <is>
          <t>Order Amount Mismatch (POS&gt;3PO)</t>
        </is>
      </c>
      <c r="AN965" t="n">
        <v>16.09</v>
      </c>
      <c r="AO965" t="n">
        <f>ROUND(P965*100/H965,2)</f>
        <v>0.0</v>
      </c>
      <c r="AP965" t="n">
        <f>ROUND(Q965*100/I965,2)</f>
        <v>0.0</v>
      </c>
      <c r="AQ965"/>
      <c r="AR965"/>
      <c r="AS965" t="n">
        <v>0.0</v>
      </c>
    </row>
    <row r="966">
      <c r="A966" s="1" t="n">
        <v>45234.0</v>
      </c>
      <c r="B966" s="2" t="n">
        <v>45234.88416666666</v>
      </c>
      <c r="C966" t="inlineStr">
        <is>
          <t>3140023012059624</t>
        </is>
      </c>
      <c r="D966" t="inlineStr">
        <is>
          <t>POS0012</t>
        </is>
      </c>
      <c r="E966" t="inlineStr">
        <is>
          <t>16</t>
        </is>
      </c>
      <c r="F966" t="inlineStr">
        <is>
          <t>0023</t>
        </is>
      </c>
      <c r="G966" t="inlineStr">
        <is>
          <t>5312012652</t>
        </is>
      </c>
      <c r="H966" t="n">
        <v>203.0</v>
      </c>
      <c r="I966" t="n">
        <v>193.33</v>
      </c>
      <c r="J966" t="n">
        <v>156.19</v>
      </c>
      <c r="K966" t="inlineStr">
        <is>
          <t>sale</t>
        </is>
      </c>
      <c r="L966" t="inlineStr">
        <is>
          <t/>
        </is>
      </c>
      <c r="M966" t="inlineStr">
        <is>
          <t/>
        </is>
      </c>
      <c r="N966" t="n">
        <v>0.0</v>
      </c>
      <c r="O966" t="n">
        <v>0.0</v>
      </c>
      <c r="P966" t="n">
        <v>155.23</v>
      </c>
      <c r="Q966" t="n">
        <v>155.24</v>
      </c>
      <c r="R966" t="n">
        <v>37.14</v>
      </c>
      <c r="S966" t="n">
        <v>37.14</v>
      </c>
      <c r="T966" t="n">
        <v>1.93</v>
      </c>
      <c r="U966" t="n">
        <v>1.93</v>
      </c>
      <c r="V966" t="n">
        <v>28.11</v>
      </c>
      <c r="W966" t="n">
        <v>28.11</v>
      </c>
      <c r="X966" t="n">
        <v>2.54</v>
      </c>
      <c r="Y966" t="n">
        <v>2.54</v>
      </c>
      <c r="Z966" t="n">
        <v>5.52</v>
      </c>
      <c r="AA966" t="n">
        <v>5.52</v>
      </c>
      <c r="AB966" t="n">
        <v>9.66</v>
      </c>
      <c r="AC966" t="n">
        <v>9.67</v>
      </c>
      <c r="AD966" t="n">
        <v>9.669999999999987</v>
      </c>
      <c r="AE966" t="n">
        <v>-0.010000000000019327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-0.009999999999999787</v>
      </c>
      <c r="AL966" t="inlineStr">
        <is>
          <t>unreconciled</t>
        </is>
      </c>
      <c r="AM966" t="inlineStr">
        <is>
          <t>Order Amount Mismatch (POS&gt;3PO)</t>
        </is>
      </c>
      <c r="AN966" t="n">
        <v>9.67</v>
      </c>
      <c r="AO966" t="n">
        <f>ROUND(P966*100/H966,2)</f>
        <v>0.0</v>
      </c>
      <c r="AP966" t="n">
        <f>ROUND(Q966*100/I966,2)</f>
        <v>0.0</v>
      </c>
      <c r="AQ966"/>
      <c r="AR966"/>
      <c r="AS966" t="n">
        <v>0.0</v>
      </c>
    </row>
    <row r="967">
      <c r="A967" s="1" t="n">
        <v>45232.0</v>
      </c>
      <c r="B967" s="2" t="n">
        <v>45233.02568287037</v>
      </c>
      <c r="C967" t="inlineStr">
        <is>
          <t>3140094012085029</t>
        </is>
      </c>
      <c r="D967" t="inlineStr">
        <is>
          <t>POS0012</t>
        </is>
      </c>
      <c r="E967" t="inlineStr">
        <is>
          <t>44</t>
        </is>
      </c>
      <c r="F967" t="inlineStr">
        <is>
          <t>0094</t>
        </is>
      </c>
      <c r="G967" t="inlineStr">
        <is>
          <t>5312013192</t>
        </is>
      </c>
      <c r="H967" t="n">
        <v>310.0</v>
      </c>
      <c r="I967" t="n">
        <v>295.23</v>
      </c>
      <c r="J967" t="n">
        <v>258.09</v>
      </c>
      <c r="K967" t="inlineStr">
        <is>
          <t>sale</t>
        </is>
      </c>
      <c r="L967" t="inlineStr">
        <is>
          <t/>
        </is>
      </c>
      <c r="M967" t="inlineStr">
        <is>
          <t/>
        </is>
      </c>
      <c r="N967" t="n">
        <v>0.0</v>
      </c>
      <c r="O967" t="n">
        <v>0.0</v>
      </c>
      <c r="P967" t="n">
        <v>232.89</v>
      </c>
      <c r="Q967" t="n">
        <v>232.87</v>
      </c>
      <c r="R967" t="n">
        <v>37.14</v>
      </c>
      <c r="S967" t="n">
        <v>37.14</v>
      </c>
      <c r="T967" t="n">
        <v>2.95</v>
      </c>
      <c r="U967" t="n">
        <v>2.95</v>
      </c>
      <c r="V967" t="n">
        <v>46.46</v>
      </c>
      <c r="W967" t="n">
        <v>46.46</v>
      </c>
      <c r="X967" t="n">
        <v>3.87</v>
      </c>
      <c r="Y967" t="n">
        <v>3.87</v>
      </c>
      <c r="Z967" t="n">
        <v>9.06</v>
      </c>
      <c r="AA967" t="n">
        <v>9.06</v>
      </c>
      <c r="AB967" t="n">
        <v>14.76</v>
      </c>
      <c r="AC967" t="n">
        <v>14.76</v>
      </c>
      <c r="AD967" t="n">
        <v>14.769999999999982</v>
      </c>
      <c r="AE967" t="n">
        <v>0.01999999999998181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inlineStr">
        <is>
          <t>unreconciled</t>
        </is>
      </c>
      <c r="AM967" t="inlineStr">
        <is>
          <t>Order Amount Mismatch (POS&gt;3PO)</t>
        </is>
      </c>
      <c r="AN967" t="n">
        <v>14.77</v>
      </c>
      <c r="AO967" t="n">
        <f>ROUND(P967*100/H967,2)</f>
        <v>0.0</v>
      </c>
      <c r="AP967" t="n">
        <f>ROUND(Q967*100/I967,2)</f>
        <v>0.0</v>
      </c>
      <c r="AQ967"/>
      <c r="AR967"/>
      <c r="AS967" t="n">
        <v>0.0</v>
      </c>
    </row>
    <row r="968">
      <c r="A968" s="1" t="n">
        <v>45236.0</v>
      </c>
      <c r="B968" s="2" t="n">
        <v>45236.743101851855</v>
      </c>
      <c r="C968" t="inlineStr">
        <is>
          <t>3140023012060063</t>
        </is>
      </c>
      <c r="D968" t="inlineStr">
        <is>
          <t>POS0012</t>
        </is>
      </c>
      <c r="E968" t="inlineStr">
        <is>
          <t>54</t>
        </is>
      </c>
      <c r="F968" t="inlineStr">
        <is>
          <t>0023</t>
        </is>
      </c>
      <c r="G968" t="inlineStr">
        <is>
          <t>5312017143</t>
        </is>
      </c>
      <c r="H968" t="n">
        <v>1258.0</v>
      </c>
      <c r="I968" t="n">
        <v>1198.09</v>
      </c>
      <c r="J968" t="n">
        <v>1160.95</v>
      </c>
      <c r="K968" t="inlineStr">
        <is>
          <t>sale</t>
        </is>
      </c>
      <c r="L968" t="inlineStr">
        <is>
          <t/>
        </is>
      </c>
      <c r="M968" t="inlineStr">
        <is>
          <t/>
        </is>
      </c>
      <c r="N968" t="n">
        <v>0.0</v>
      </c>
      <c r="O968" t="n">
        <v>0.0</v>
      </c>
      <c r="P968" t="n">
        <v>920.98</v>
      </c>
      <c r="Q968" t="n">
        <v>920.99</v>
      </c>
      <c r="R968" t="n">
        <v>37.14</v>
      </c>
      <c r="S968" t="n">
        <v>37.14</v>
      </c>
      <c r="T968" t="n">
        <v>11.98</v>
      </c>
      <c r="U968" t="n">
        <v>11.98</v>
      </c>
      <c r="V968" t="n">
        <v>208.97</v>
      </c>
      <c r="W968" t="n">
        <v>208.97</v>
      </c>
      <c r="X968" t="n">
        <v>15.72</v>
      </c>
      <c r="Y968" t="n">
        <v>15.72</v>
      </c>
      <c r="Z968" t="n">
        <v>40.44</v>
      </c>
      <c r="AA968" t="n">
        <v>40.44</v>
      </c>
      <c r="AB968" t="n">
        <v>59.9</v>
      </c>
      <c r="AC968" t="n">
        <v>59.91</v>
      </c>
      <c r="AD968" t="n">
        <v>59.91000000000008</v>
      </c>
      <c r="AE968" t="n">
        <v>-0.009999999999990905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-0.00999999999999801</v>
      </c>
      <c r="AL968" t="inlineStr">
        <is>
          <t>unreconciled</t>
        </is>
      </c>
      <c r="AM968" t="inlineStr">
        <is>
          <t>Order Amount Mismatch (POS&gt;3PO)</t>
        </is>
      </c>
      <c r="AN968" t="n">
        <v>59.91</v>
      </c>
      <c r="AO968" t="n">
        <f>ROUND(P968*100/H968,2)</f>
        <v>0.0</v>
      </c>
      <c r="AP968" t="n">
        <f>ROUND(Q968*100/I968,2)</f>
        <v>0.0</v>
      </c>
      <c r="AQ968"/>
      <c r="AR968"/>
      <c r="AS968" t="n">
        <v>0.0</v>
      </c>
    </row>
    <row r="969">
      <c r="A969" s="1" t="n">
        <v>45232.0</v>
      </c>
      <c r="B969" s="2" t="n">
        <v>45232.98179398148</v>
      </c>
      <c r="C969" t="inlineStr">
        <is>
          <t>3140023012059133</t>
        </is>
      </c>
      <c r="D969" t="inlineStr">
        <is>
          <t>POS0012</t>
        </is>
      </c>
      <c r="E969" t="inlineStr">
        <is>
          <t>26</t>
        </is>
      </c>
      <c r="F969" t="inlineStr">
        <is>
          <t>0023</t>
        </is>
      </c>
      <c r="G969" t="inlineStr">
        <is>
          <t>5312022591</t>
        </is>
      </c>
      <c r="H969" t="n">
        <v>248.0</v>
      </c>
      <c r="I969" t="n">
        <v>236.18</v>
      </c>
      <c r="J969" t="n">
        <v>199.04</v>
      </c>
      <c r="K969" t="inlineStr">
        <is>
          <t>sale</t>
        </is>
      </c>
      <c r="L969" t="inlineStr">
        <is>
          <t/>
        </is>
      </c>
      <c r="M969" t="inlineStr">
        <is>
          <t/>
        </is>
      </c>
      <c r="N969" t="n">
        <v>0.0</v>
      </c>
      <c r="O969" t="n">
        <v>0.0</v>
      </c>
      <c r="P969" t="n">
        <v>187.88</v>
      </c>
      <c r="Q969" t="n">
        <v>187.87</v>
      </c>
      <c r="R969" t="n">
        <v>37.14</v>
      </c>
      <c r="S969" t="n">
        <v>37.14</v>
      </c>
      <c r="T969" t="n">
        <v>2.36</v>
      </c>
      <c r="U969" t="n">
        <v>2.36</v>
      </c>
      <c r="V969" t="n">
        <v>35.83</v>
      </c>
      <c r="W969" t="n">
        <v>35.83</v>
      </c>
      <c r="X969" t="n">
        <v>3.1</v>
      </c>
      <c r="Y969" t="n">
        <v>3.1</v>
      </c>
      <c r="Z969" t="n">
        <v>7.01</v>
      </c>
      <c r="AA969" t="n">
        <v>7.01</v>
      </c>
      <c r="AB969" t="n">
        <v>11.82</v>
      </c>
      <c r="AC969" t="n">
        <v>11.81</v>
      </c>
      <c r="AD969" t="n">
        <v>11.819999999999993</v>
      </c>
      <c r="AE969" t="n">
        <v>0.009999999999990905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0.009999999999999787</v>
      </c>
      <c r="AL969" t="inlineStr">
        <is>
          <t>unreconciled</t>
        </is>
      </c>
      <c r="AM969" t="inlineStr">
        <is>
          <t>Order Amount Mismatch (POS&gt;3PO)</t>
        </is>
      </c>
      <c r="AN969" t="n">
        <v>11.82</v>
      </c>
      <c r="AO969" t="n">
        <f>ROUND(P969*100/H969,2)</f>
        <v>0.0</v>
      </c>
      <c r="AP969" t="n">
        <f>ROUND(Q969*100/I969,2)</f>
        <v>0.0</v>
      </c>
      <c r="AQ969"/>
      <c r="AR969"/>
      <c r="AS969" t="n">
        <v>0.0</v>
      </c>
    </row>
    <row r="970">
      <c r="A970" s="1" t="n">
        <v>45234.0</v>
      </c>
      <c r="B970" s="2" t="n">
        <v>45234.61761574074</v>
      </c>
      <c r="C970" t="inlineStr">
        <is>
          <t>3140094012085527</t>
        </is>
      </c>
      <c r="D970" t="inlineStr">
        <is>
          <t>POS0012</t>
        </is>
      </c>
      <c r="E970" t="inlineStr">
        <is>
          <t>42</t>
        </is>
      </c>
      <c r="F970" t="inlineStr">
        <is>
          <t>0094</t>
        </is>
      </c>
      <c r="G970" t="inlineStr">
        <is>
          <t>5312033814</t>
        </is>
      </c>
      <c r="H970" t="n">
        <v>433.0</v>
      </c>
      <c r="I970" t="n">
        <v>412.38</v>
      </c>
      <c r="J970" t="n">
        <v>375.24</v>
      </c>
      <c r="K970" t="inlineStr">
        <is>
          <t>sale</t>
        </is>
      </c>
      <c r="L970" t="inlineStr">
        <is>
          <t/>
        </is>
      </c>
      <c r="M970" t="inlineStr">
        <is>
          <t/>
        </is>
      </c>
      <c r="N970" t="n">
        <v>0.0</v>
      </c>
      <c r="O970" t="n">
        <v>0.0</v>
      </c>
      <c r="P970" t="n">
        <v>322.18</v>
      </c>
      <c r="Q970" t="n">
        <v>322.18</v>
      </c>
      <c r="R970" t="n">
        <v>37.14</v>
      </c>
      <c r="S970" t="n">
        <v>37.14</v>
      </c>
      <c r="T970" t="n">
        <v>4.12</v>
      </c>
      <c r="U970" t="n">
        <v>4.12</v>
      </c>
      <c r="V970" t="n">
        <v>67.54</v>
      </c>
      <c r="W970" t="n">
        <v>67.54</v>
      </c>
      <c r="X970" t="n">
        <v>5.41</v>
      </c>
      <c r="Y970" t="n">
        <v>5.41</v>
      </c>
      <c r="Z970" t="n">
        <v>13.13</v>
      </c>
      <c r="AA970" t="n">
        <v>13.13</v>
      </c>
      <c r="AB970" t="n">
        <v>20.62</v>
      </c>
      <c r="AC970" t="n">
        <v>20.62</v>
      </c>
      <c r="AD970" t="n">
        <v>20.620000000000005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inlineStr">
        <is>
          <t>unreconciled</t>
        </is>
      </c>
      <c r="AM970" t="inlineStr">
        <is>
          <t>Order Amount Mismatch (POS&gt;3PO)</t>
        </is>
      </c>
      <c r="AN970" t="n">
        <v>20.62</v>
      </c>
      <c r="AO970" t="n">
        <f>ROUND(P970*100/H970,2)</f>
        <v>0.0</v>
      </c>
      <c r="AP970" t="n">
        <f>ROUND(Q970*100/I970,2)</f>
        <v>0.0</v>
      </c>
      <c r="AQ970"/>
      <c r="AR970"/>
      <c r="AS970" t="n">
        <v>0.0</v>
      </c>
    </row>
    <row r="971">
      <c r="A971" s="1" t="n">
        <v>45234.0</v>
      </c>
      <c r="B971" s="2" t="n">
        <v>45234.681180555555</v>
      </c>
      <c r="C971" t="inlineStr">
        <is>
          <t>3140094012085575</t>
        </is>
      </c>
      <c r="D971" t="inlineStr">
        <is>
          <t>POS0012</t>
        </is>
      </c>
      <c r="E971" t="inlineStr">
        <is>
          <t>90</t>
        </is>
      </c>
      <c r="F971" t="inlineStr">
        <is>
          <t>0094</t>
        </is>
      </c>
      <c r="G971" t="inlineStr">
        <is>
          <t>5312044540</t>
        </is>
      </c>
      <c r="H971" t="n">
        <v>354.0</v>
      </c>
      <c r="I971" t="n">
        <v>337.14</v>
      </c>
      <c r="J971" t="n">
        <v>300.0</v>
      </c>
      <c r="K971" t="inlineStr">
        <is>
          <t>sale</t>
        </is>
      </c>
      <c r="L971" t="inlineStr">
        <is>
          <t/>
        </is>
      </c>
      <c r="M971" t="inlineStr">
        <is>
          <t/>
        </is>
      </c>
      <c r="N971" t="n">
        <v>0.0</v>
      </c>
      <c r="O971" t="n">
        <v>0.0</v>
      </c>
      <c r="P971" t="n">
        <v>264.83</v>
      </c>
      <c r="Q971" t="n">
        <v>264.83</v>
      </c>
      <c r="R971" t="n">
        <v>37.14</v>
      </c>
      <c r="S971" t="n">
        <v>37.14</v>
      </c>
      <c r="T971" t="n">
        <v>3.37</v>
      </c>
      <c r="U971" t="n">
        <v>3.37</v>
      </c>
      <c r="V971" t="n">
        <v>54.0</v>
      </c>
      <c r="W971" t="n">
        <v>54.0</v>
      </c>
      <c r="X971" t="n">
        <v>4.42</v>
      </c>
      <c r="Y971" t="n">
        <v>4.42</v>
      </c>
      <c r="Z971" t="n">
        <v>10.52</v>
      </c>
      <c r="AA971" t="n">
        <v>10.52</v>
      </c>
      <c r="AB971" t="n">
        <v>16.86</v>
      </c>
      <c r="AC971" t="n">
        <v>16.86</v>
      </c>
      <c r="AD971" t="n">
        <v>16.860000000000014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inlineStr">
        <is>
          <t>unreconciled</t>
        </is>
      </c>
      <c r="AM971" t="inlineStr">
        <is>
          <t>Order Amount Mismatch (POS&gt;3PO)</t>
        </is>
      </c>
      <c r="AN971" t="n">
        <v>16.86</v>
      </c>
      <c r="AO971" t="n">
        <f>ROUND(P971*100/H971,2)</f>
        <v>0.0</v>
      </c>
      <c r="AP971" t="n">
        <f>ROUND(Q971*100/I971,2)</f>
        <v>0.0</v>
      </c>
      <c r="AQ971"/>
      <c r="AR971"/>
      <c r="AS971" t="n">
        <v>0.0</v>
      </c>
    </row>
    <row r="972">
      <c r="A972" s="1" t="n">
        <v>45234.0</v>
      </c>
      <c r="B972" s="2" t="n">
        <v>45234.54383101852</v>
      </c>
      <c r="C972" t="inlineStr">
        <is>
          <t>3140094012085471</t>
        </is>
      </c>
      <c r="D972" t="inlineStr">
        <is>
          <t>POS0012</t>
        </is>
      </c>
      <c r="E972" t="inlineStr">
        <is>
          <t>86</t>
        </is>
      </c>
      <c r="F972" t="inlineStr">
        <is>
          <t>0094</t>
        </is>
      </c>
      <c r="G972" t="inlineStr">
        <is>
          <t>5312045136</t>
        </is>
      </c>
      <c r="H972" t="n">
        <v>291.0</v>
      </c>
      <c r="I972" t="n">
        <v>277.14</v>
      </c>
      <c r="J972" t="n">
        <v>240.0</v>
      </c>
      <c r="K972" t="inlineStr">
        <is>
          <t>sale</t>
        </is>
      </c>
      <c r="L972" t="inlineStr">
        <is>
          <t/>
        </is>
      </c>
      <c r="M972" t="inlineStr">
        <is>
          <t/>
        </is>
      </c>
      <c r="N972" t="n">
        <v>0.0</v>
      </c>
      <c r="O972" t="n">
        <v>0.0</v>
      </c>
      <c r="P972" t="n">
        <v>219.1</v>
      </c>
      <c r="Q972" t="n">
        <v>219.09</v>
      </c>
      <c r="R972" t="n">
        <v>37.14</v>
      </c>
      <c r="S972" t="n">
        <v>37.14</v>
      </c>
      <c r="T972" t="n">
        <v>2.77</v>
      </c>
      <c r="U972" t="n">
        <v>2.77</v>
      </c>
      <c r="V972" t="n">
        <v>43.2</v>
      </c>
      <c r="W972" t="n">
        <v>43.2</v>
      </c>
      <c r="X972" t="n">
        <v>3.64</v>
      </c>
      <c r="Y972" t="n">
        <v>3.64</v>
      </c>
      <c r="Z972" t="n">
        <v>8.43</v>
      </c>
      <c r="AA972" t="n">
        <v>8.44</v>
      </c>
      <c r="AB972" t="n">
        <v>13.86</v>
      </c>
      <c r="AC972" t="n">
        <v>13.86</v>
      </c>
      <c r="AD972" t="n">
        <v>13.860000000000014</v>
      </c>
      <c r="AE972" t="n">
        <v>0.009999999999990905</v>
      </c>
      <c r="AF972" t="n">
        <v>0.0</v>
      </c>
      <c r="AG972" t="n">
        <v>0.0</v>
      </c>
      <c r="AH972" t="n">
        <v>0.0</v>
      </c>
      <c r="AI972" t="n">
        <v>0.0</v>
      </c>
      <c r="AJ972" t="n">
        <v>-0.009999999999999787</v>
      </c>
      <c r="AK972" t="n">
        <v>0.0</v>
      </c>
      <c r="AL972" t="inlineStr">
        <is>
          <t>unreconciled</t>
        </is>
      </c>
      <c r="AM972" t="inlineStr">
        <is>
          <t>Order Amount Mismatch (POS&gt;3PO)</t>
        </is>
      </c>
      <c r="AN972" t="n">
        <v>13.86</v>
      </c>
      <c r="AO972" t="n">
        <f>ROUND(P972*100/H972,2)</f>
        <v>0.0</v>
      </c>
      <c r="AP972" t="n">
        <f>ROUND(Q972*100/I972,2)</f>
        <v>0.0</v>
      </c>
      <c r="AQ972"/>
      <c r="AR972"/>
      <c r="AS972" t="n">
        <v>0.0</v>
      </c>
    </row>
    <row r="973">
      <c r="A973" s="1" t="n">
        <v>45234.0</v>
      </c>
      <c r="B973" s="2" t="n">
        <v>45234.60760416667</v>
      </c>
      <c r="C973" t="inlineStr">
        <is>
          <t>3140094012085515</t>
        </is>
      </c>
      <c r="D973" t="inlineStr">
        <is>
          <t>POS0012</t>
        </is>
      </c>
      <c r="E973" t="inlineStr">
        <is>
          <t>30</t>
        </is>
      </c>
      <c r="F973" t="inlineStr">
        <is>
          <t>0094</t>
        </is>
      </c>
      <c r="G973" t="inlineStr">
        <is>
          <t>5312064992</t>
        </is>
      </c>
      <c r="H973" t="n">
        <v>646.0</v>
      </c>
      <c r="I973" t="n">
        <v>615.24</v>
      </c>
      <c r="J973" t="n">
        <v>578.1</v>
      </c>
      <c r="K973" t="inlineStr">
        <is>
          <t>sale</t>
        </is>
      </c>
      <c r="L973" t="inlineStr">
        <is>
          <t/>
        </is>
      </c>
      <c r="M973" t="inlineStr">
        <is>
          <t/>
        </is>
      </c>
      <c r="N973" t="n">
        <v>0.0</v>
      </c>
      <c r="O973" t="n">
        <v>0.0</v>
      </c>
      <c r="P973" t="n">
        <v>476.76</v>
      </c>
      <c r="Q973" t="n">
        <v>476.77</v>
      </c>
      <c r="R973" t="n">
        <v>37.14</v>
      </c>
      <c r="S973" t="n">
        <v>37.14</v>
      </c>
      <c r="T973" t="n">
        <v>6.15</v>
      </c>
      <c r="U973" t="n">
        <v>6.15</v>
      </c>
      <c r="V973" t="n">
        <v>104.06</v>
      </c>
      <c r="W973" t="n">
        <v>104.06</v>
      </c>
      <c r="X973" t="n">
        <v>8.08</v>
      </c>
      <c r="Y973" t="n">
        <v>8.08</v>
      </c>
      <c r="Z973" t="n">
        <v>20.19</v>
      </c>
      <c r="AA973" t="n">
        <v>20.18</v>
      </c>
      <c r="AB973" t="n">
        <v>30.76</v>
      </c>
      <c r="AC973" t="n">
        <v>30.76</v>
      </c>
      <c r="AD973" t="n">
        <v>30.75999999999999</v>
      </c>
      <c r="AE973" t="n">
        <v>-0.009999999999990905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0.010000000000001563</v>
      </c>
      <c r="AK973" t="n">
        <v>0.0</v>
      </c>
      <c r="AL973" t="inlineStr">
        <is>
          <t>unreconciled</t>
        </is>
      </c>
      <c r="AM973" t="inlineStr">
        <is>
          <t>Order Amount Mismatch (POS&gt;3PO)</t>
        </is>
      </c>
      <c r="AN973" t="n">
        <v>30.76</v>
      </c>
      <c r="AO973" t="n">
        <f>ROUND(P973*100/H973,2)</f>
        <v>0.0</v>
      </c>
      <c r="AP973" t="n">
        <f>ROUND(Q973*100/I973,2)</f>
        <v>0.0</v>
      </c>
      <c r="AQ973"/>
      <c r="AR973"/>
      <c r="AS973" t="n">
        <v>0.0</v>
      </c>
    </row>
    <row r="974">
      <c r="A974" s="1" t="n">
        <v>45233.0</v>
      </c>
      <c r="B974" s="2" t="n">
        <v>45233.70178240741</v>
      </c>
      <c r="C974" t="inlineStr">
        <is>
          <t>3140023012059255</t>
        </is>
      </c>
      <c r="D974" t="inlineStr">
        <is>
          <t>POS0012</t>
        </is>
      </c>
      <c r="E974" t="inlineStr">
        <is>
          <t>48</t>
        </is>
      </c>
      <c r="F974" t="inlineStr">
        <is>
          <t>0023</t>
        </is>
      </c>
      <c r="G974" t="inlineStr">
        <is>
          <t>5312065794</t>
        </is>
      </c>
      <c r="H974" t="n">
        <v>229.0</v>
      </c>
      <c r="I974" t="n">
        <v>218.09</v>
      </c>
      <c r="J974" t="n">
        <v>180.95</v>
      </c>
      <c r="K974" t="inlineStr">
        <is>
          <t>sale</t>
        </is>
      </c>
      <c r="L974" t="inlineStr">
        <is>
          <t/>
        </is>
      </c>
      <c r="M974" t="inlineStr">
        <is>
          <t/>
        </is>
      </c>
      <c r="N974" t="n">
        <v>0.0</v>
      </c>
      <c r="O974" t="n">
        <v>0.0</v>
      </c>
      <c r="P974" t="n">
        <v>174.1</v>
      </c>
      <c r="Q974" t="n">
        <v>174.1</v>
      </c>
      <c r="R974" t="n">
        <v>37.14</v>
      </c>
      <c r="S974" t="n">
        <v>37.14</v>
      </c>
      <c r="T974" t="n">
        <v>2.18</v>
      </c>
      <c r="U974" t="n">
        <v>2.18</v>
      </c>
      <c r="V974" t="n">
        <v>32.57</v>
      </c>
      <c r="W974" t="n">
        <v>32.57</v>
      </c>
      <c r="X974" t="n">
        <v>2.86</v>
      </c>
      <c r="Y974" t="n">
        <v>2.86</v>
      </c>
      <c r="Z974" t="n">
        <v>6.38</v>
      </c>
      <c r="AA974" t="n">
        <v>6.37</v>
      </c>
      <c r="AB974" t="n">
        <v>10.9</v>
      </c>
      <c r="AC974" t="n">
        <v>10.91</v>
      </c>
      <c r="AD974" t="n">
        <v>10.909999999999997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0.009999999999999787</v>
      </c>
      <c r="AK974" t="n">
        <v>-0.009999999999999787</v>
      </c>
      <c r="AL974" t="inlineStr">
        <is>
          <t>unreconciled</t>
        </is>
      </c>
      <c r="AM974" t="inlineStr">
        <is>
          <t>Order Amount Mismatch (POS&gt;3PO)</t>
        </is>
      </c>
      <c r="AN974" t="n">
        <v>10.91</v>
      </c>
      <c r="AO974" t="n">
        <f>ROUND(P974*100/H974,2)</f>
        <v>0.0</v>
      </c>
      <c r="AP974" t="n">
        <f>ROUND(Q974*100/I974,2)</f>
        <v>0.0</v>
      </c>
      <c r="AQ974"/>
      <c r="AR974"/>
      <c r="AS974" t="n">
        <v>0.0</v>
      </c>
    </row>
    <row r="975">
      <c r="A975" s="1" t="n">
        <v>45236.0</v>
      </c>
      <c r="B975" s="2" t="n">
        <v>45236.57921296296</v>
      </c>
      <c r="C975" t="inlineStr">
        <is>
          <t>3140094012086466</t>
        </is>
      </c>
      <c r="D975" t="inlineStr">
        <is>
          <t>POS0012</t>
        </is>
      </c>
      <c r="E975" t="inlineStr">
        <is>
          <t>81</t>
        </is>
      </c>
      <c r="F975" t="inlineStr">
        <is>
          <t>0094</t>
        </is>
      </c>
      <c r="G975" t="inlineStr">
        <is>
          <t>5312067344</t>
        </is>
      </c>
      <c r="H975" t="n">
        <v>870.0</v>
      </c>
      <c r="I975" t="n">
        <v>828.57</v>
      </c>
      <c r="J975" t="n">
        <v>791.43</v>
      </c>
      <c r="K975" t="inlineStr">
        <is>
          <t>sale</t>
        </is>
      </c>
      <c r="L975" t="inlineStr">
        <is>
          <t/>
        </is>
      </c>
      <c r="M975" t="inlineStr">
        <is>
          <t/>
        </is>
      </c>
      <c r="N975" t="n">
        <v>0.0</v>
      </c>
      <c r="O975" t="n">
        <v>0.0</v>
      </c>
      <c r="P975" t="n">
        <v>639.34</v>
      </c>
      <c r="Q975" t="n">
        <v>639.35</v>
      </c>
      <c r="R975" t="n">
        <v>37.14</v>
      </c>
      <c r="S975" t="n">
        <v>37.14</v>
      </c>
      <c r="T975" t="n">
        <v>8.29</v>
      </c>
      <c r="U975" t="n">
        <v>8.29</v>
      </c>
      <c r="V975" t="n">
        <v>142.46</v>
      </c>
      <c r="W975" t="n">
        <v>142.46</v>
      </c>
      <c r="X975" t="n">
        <v>10.88</v>
      </c>
      <c r="Y975" t="n">
        <v>10.88</v>
      </c>
      <c r="Z975" t="n">
        <v>27.6</v>
      </c>
      <c r="AA975" t="n">
        <v>27.6</v>
      </c>
      <c r="AB975" t="n">
        <v>41.42</v>
      </c>
      <c r="AC975" t="n">
        <v>41.43</v>
      </c>
      <c r="AD975" t="n">
        <v>41.42999999999995</v>
      </c>
      <c r="AE975" t="n">
        <v>-0.009999999999990905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-0.00999999999999801</v>
      </c>
      <c r="AL975" t="inlineStr">
        <is>
          <t>unreconciled</t>
        </is>
      </c>
      <c r="AM975" t="inlineStr">
        <is>
          <t>Order Amount Mismatch (POS&gt;3PO)</t>
        </is>
      </c>
      <c r="AN975" t="n">
        <v>41.43</v>
      </c>
      <c r="AO975" t="n">
        <f>ROUND(P975*100/H975,2)</f>
        <v>0.0</v>
      </c>
      <c r="AP975" t="n">
        <f>ROUND(Q975*100/I975,2)</f>
        <v>0.0</v>
      </c>
      <c r="AQ975"/>
      <c r="AR975"/>
      <c r="AS975" t="n">
        <v>0.0</v>
      </c>
    </row>
    <row r="976">
      <c r="A976" s="1" t="n">
        <v>45233.0</v>
      </c>
      <c r="B976" s="2" t="n">
        <v>45234.02402777778</v>
      </c>
      <c r="C976" t="inlineStr">
        <is>
          <t>3140094012085423</t>
        </is>
      </c>
      <c r="D976" t="inlineStr">
        <is>
          <t>POS0012</t>
        </is>
      </c>
      <c r="E976" t="inlineStr">
        <is>
          <t>38</t>
        </is>
      </c>
      <c r="F976" t="inlineStr">
        <is>
          <t>0094</t>
        </is>
      </c>
      <c r="G976" t="inlineStr">
        <is>
          <t>5312084597</t>
        </is>
      </c>
      <c r="H976" t="n">
        <v>399.0</v>
      </c>
      <c r="I976" t="n">
        <v>380.0</v>
      </c>
      <c r="J976" t="n">
        <v>342.86</v>
      </c>
      <c r="K976" t="inlineStr">
        <is>
          <t>sale</t>
        </is>
      </c>
      <c r="L976" t="inlineStr">
        <is>
          <t/>
        </is>
      </c>
      <c r="M976" t="inlineStr">
        <is>
          <t/>
        </is>
      </c>
      <c r="N976" t="n">
        <v>0.0</v>
      </c>
      <c r="O976" t="n">
        <v>0.0</v>
      </c>
      <c r="P976" t="n">
        <v>297.49</v>
      </c>
      <c r="Q976" t="n">
        <v>297.49</v>
      </c>
      <c r="R976" t="n">
        <v>37.14</v>
      </c>
      <c r="S976" t="n">
        <v>37.14</v>
      </c>
      <c r="T976" t="n">
        <v>3.8</v>
      </c>
      <c r="U976" t="n">
        <v>3.8</v>
      </c>
      <c r="V976" t="n">
        <v>61.71</v>
      </c>
      <c r="W976" t="n">
        <v>61.71</v>
      </c>
      <c r="X976" t="n">
        <v>4.99</v>
      </c>
      <c r="Y976" t="n">
        <v>4.99</v>
      </c>
      <c r="Z976" t="n">
        <v>12.01</v>
      </c>
      <c r="AA976" t="n">
        <v>12.01</v>
      </c>
      <c r="AB976" t="n">
        <v>19.0</v>
      </c>
      <c r="AC976" t="n">
        <v>19.0</v>
      </c>
      <c r="AD976" t="n">
        <v>19.0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inlineStr">
        <is>
          <t>unreconciled</t>
        </is>
      </c>
      <c r="AM976" t="inlineStr">
        <is>
          <t>Order Amount Mismatch (POS&gt;3PO)</t>
        </is>
      </c>
      <c r="AN976" t="n">
        <v>19.0</v>
      </c>
      <c r="AO976" t="n">
        <f>ROUND(P976*100/H976,2)</f>
        <v>0.0</v>
      </c>
      <c r="AP976" t="n">
        <f>ROUND(Q976*100/I976,2)</f>
        <v>0.0</v>
      </c>
      <c r="AQ976"/>
      <c r="AR976"/>
      <c r="AS976" t="n">
        <v>0.0</v>
      </c>
    </row>
    <row r="977">
      <c r="A977" s="1" t="n">
        <v>45234.0</v>
      </c>
      <c r="B977" s="2" t="n">
        <v>45234.554143518515</v>
      </c>
      <c r="C977" t="inlineStr">
        <is>
          <t>3140023012059462</t>
        </is>
      </c>
      <c r="D977" t="inlineStr">
        <is>
          <t>POS0012</t>
        </is>
      </c>
      <c r="E977" t="inlineStr">
        <is>
          <t>54</t>
        </is>
      </c>
      <c r="F977" t="inlineStr">
        <is>
          <t>0023</t>
        </is>
      </c>
      <c r="G977" t="inlineStr">
        <is>
          <t>5312091861</t>
        </is>
      </c>
      <c r="H977" t="n">
        <v>288.0</v>
      </c>
      <c r="I977" t="n">
        <v>274.28</v>
      </c>
      <c r="J977" t="n">
        <v>237.14</v>
      </c>
      <c r="K977" t="inlineStr">
        <is>
          <t>sale</t>
        </is>
      </c>
      <c r="L977" t="inlineStr">
        <is>
          <t/>
        </is>
      </c>
      <c r="M977" t="inlineStr">
        <is>
          <t/>
        </is>
      </c>
      <c r="N977" t="n">
        <v>0.0</v>
      </c>
      <c r="O977" t="n">
        <v>0.0</v>
      </c>
      <c r="P977" t="n">
        <v>216.92</v>
      </c>
      <c r="Q977" t="n">
        <v>216.92</v>
      </c>
      <c r="R977" t="n">
        <v>37.14</v>
      </c>
      <c r="S977" t="n">
        <v>37.14</v>
      </c>
      <c r="T977" t="n">
        <v>2.74</v>
      </c>
      <c r="U977" t="n">
        <v>2.74</v>
      </c>
      <c r="V977" t="n">
        <v>42.69</v>
      </c>
      <c r="W977" t="n">
        <v>42.69</v>
      </c>
      <c r="X977" t="n">
        <v>3.6</v>
      </c>
      <c r="Y977" t="n">
        <v>3.6</v>
      </c>
      <c r="Z977" t="n">
        <v>8.33</v>
      </c>
      <c r="AA977" t="n">
        <v>8.33</v>
      </c>
      <c r="AB977" t="n">
        <v>13.72</v>
      </c>
      <c r="AC977" t="n">
        <v>13.72</v>
      </c>
      <c r="AD977" t="n">
        <v>13.720000000000027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inlineStr">
        <is>
          <t>unreconciled</t>
        </is>
      </c>
      <c r="AM977" t="inlineStr">
        <is>
          <t>Order Amount Mismatch (POS&gt;3PO)</t>
        </is>
      </c>
      <c r="AN977" t="n">
        <v>13.72</v>
      </c>
      <c r="AO977" t="n">
        <f>ROUND(P977*100/H977,2)</f>
        <v>0.0</v>
      </c>
      <c r="AP977" t="n">
        <f>ROUND(Q977*100/I977,2)</f>
        <v>0.0</v>
      </c>
      <c r="AQ977"/>
      <c r="AR977"/>
      <c r="AS977" t="n">
        <v>0.0</v>
      </c>
    </row>
    <row r="978">
      <c r="A978" s="1" t="n">
        <v>45234.0</v>
      </c>
      <c r="B978" s="2" t="n">
        <v>45234.74261574074</v>
      </c>
      <c r="C978" t="inlineStr">
        <is>
          <t>3140023012059553</t>
        </is>
      </c>
      <c r="D978" t="inlineStr">
        <is>
          <t>POS0012</t>
        </is>
      </c>
      <c r="E978" t="inlineStr">
        <is>
          <t>45</t>
        </is>
      </c>
      <c r="F978" t="inlineStr">
        <is>
          <t>0023</t>
        </is>
      </c>
      <c r="G978" t="inlineStr">
        <is>
          <t>5312097311</t>
        </is>
      </c>
      <c r="H978" t="n">
        <v>196.0</v>
      </c>
      <c r="I978" t="n">
        <v>186.67</v>
      </c>
      <c r="J978" t="n">
        <v>149.53</v>
      </c>
      <c r="K978" t="inlineStr">
        <is>
          <t>sale</t>
        </is>
      </c>
      <c r="L978" t="inlineStr">
        <is>
          <t/>
        </is>
      </c>
      <c r="M978" t="inlineStr">
        <is>
          <t/>
        </is>
      </c>
      <c r="N978" t="n">
        <v>0.0</v>
      </c>
      <c r="O978" t="n">
        <v>0.0</v>
      </c>
      <c r="P978" t="n">
        <v>150.14</v>
      </c>
      <c r="Q978" t="n">
        <v>150.13</v>
      </c>
      <c r="R978" t="n">
        <v>37.14</v>
      </c>
      <c r="S978" t="n">
        <v>37.14</v>
      </c>
      <c r="T978" t="n">
        <v>1.87</v>
      </c>
      <c r="U978" t="n">
        <v>1.87</v>
      </c>
      <c r="V978" t="n">
        <v>26.92</v>
      </c>
      <c r="W978" t="n">
        <v>26.92</v>
      </c>
      <c r="X978" t="n">
        <v>2.45</v>
      </c>
      <c r="Y978" t="n">
        <v>2.45</v>
      </c>
      <c r="Z978" t="n">
        <v>5.29</v>
      </c>
      <c r="AA978" t="n">
        <v>5.29</v>
      </c>
      <c r="AB978" t="n">
        <v>9.34</v>
      </c>
      <c r="AC978" t="n">
        <v>9.33</v>
      </c>
      <c r="AD978" t="n">
        <v>9.330000000000013</v>
      </c>
      <c r="AE978" t="n">
        <v>0.009999999999990905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0.009999999999999787</v>
      </c>
      <c r="AL978" t="inlineStr">
        <is>
          <t>unreconciled</t>
        </is>
      </c>
      <c r="AM978" t="inlineStr">
        <is>
          <t>Order Amount Mismatch (POS&gt;3PO)</t>
        </is>
      </c>
      <c r="AN978" t="n">
        <v>9.33</v>
      </c>
      <c r="AO978" t="n">
        <f>ROUND(P978*100/H978,2)</f>
        <v>0.0</v>
      </c>
      <c r="AP978" t="n">
        <f>ROUND(Q978*100/I978,2)</f>
        <v>0.0</v>
      </c>
      <c r="AQ978"/>
      <c r="AR978"/>
      <c r="AS978" t="n">
        <v>0.0</v>
      </c>
    </row>
    <row r="979">
      <c r="A979" s="1" t="n">
        <v>45235.0</v>
      </c>
      <c r="B979" s="2" t="n">
        <v>45235.611226851855</v>
      </c>
      <c r="C979" t="inlineStr">
        <is>
          <t>3140023012059796</t>
        </is>
      </c>
      <c r="D979" t="inlineStr">
        <is>
          <t>POS0012</t>
        </is>
      </c>
      <c r="E979" t="inlineStr">
        <is>
          <t>88</t>
        </is>
      </c>
      <c r="F979" t="inlineStr">
        <is>
          <t>0023</t>
        </is>
      </c>
      <c r="G979" t="inlineStr">
        <is>
          <t>5312104890</t>
        </is>
      </c>
      <c r="H979" t="n">
        <v>523.0</v>
      </c>
      <c r="I979" t="n">
        <v>498.09</v>
      </c>
      <c r="J979" t="n">
        <v>460.95</v>
      </c>
      <c r="K979" t="inlineStr">
        <is>
          <t>sale</t>
        </is>
      </c>
      <c r="L979" t="inlineStr">
        <is>
          <t/>
        </is>
      </c>
      <c r="M979" t="inlineStr">
        <is>
          <t/>
        </is>
      </c>
      <c r="N979" t="n">
        <v>0.0</v>
      </c>
      <c r="O979" t="n">
        <v>0.0</v>
      </c>
      <c r="P979" t="n">
        <v>387.49</v>
      </c>
      <c r="Q979" t="n">
        <v>387.48</v>
      </c>
      <c r="R979" t="n">
        <v>37.14</v>
      </c>
      <c r="S979" t="n">
        <v>37.14</v>
      </c>
      <c r="T979" t="n">
        <v>4.98</v>
      </c>
      <c r="U979" t="n">
        <v>4.98</v>
      </c>
      <c r="V979" t="n">
        <v>82.97</v>
      </c>
      <c r="W979" t="n">
        <v>82.97</v>
      </c>
      <c r="X979" t="n">
        <v>6.54</v>
      </c>
      <c r="Y979" t="n">
        <v>6.54</v>
      </c>
      <c r="Z979" t="n">
        <v>16.11</v>
      </c>
      <c r="AA979" t="n">
        <v>16.11</v>
      </c>
      <c r="AB979" t="n">
        <v>24.9</v>
      </c>
      <c r="AC979" t="n">
        <v>24.91</v>
      </c>
      <c r="AD979" t="n">
        <v>24.910000000000025</v>
      </c>
      <c r="AE979" t="n">
        <v>0.009999999999990905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-0.010000000000001563</v>
      </c>
      <c r="AL979" t="inlineStr">
        <is>
          <t>unreconciled</t>
        </is>
      </c>
      <c r="AM979" t="inlineStr">
        <is>
          <t>Order Amount Mismatch (POS&gt;3PO)</t>
        </is>
      </c>
      <c r="AN979" t="n">
        <v>24.91</v>
      </c>
      <c r="AO979" t="n">
        <f>ROUND(P979*100/H979,2)</f>
        <v>0.0</v>
      </c>
      <c r="AP979" t="n">
        <f>ROUND(Q979*100/I979,2)</f>
        <v>0.0</v>
      </c>
      <c r="AQ979"/>
      <c r="AR979"/>
      <c r="AS979" t="n">
        <v>0.0</v>
      </c>
    </row>
    <row r="980">
      <c r="A980" s="1" t="n">
        <v>45234.0</v>
      </c>
      <c r="B980" s="2" t="n">
        <v>45234.979895833334</v>
      </c>
      <c r="C980" t="inlineStr">
        <is>
          <t>3140094012085855</t>
        </is>
      </c>
      <c r="D980" t="inlineStr">
        <is>
          <t>POS0012</t>
        </is>
      </c>
      <c r="E980" t="inlineStr">
        <is>
          <t>70</t>
        </is>
      </c>
      <c r="F980" t="inlineStr">
        <is>
          <t>0094</t>
        </is>
      </c>
      <c r="G980" t="inlineStr">
        <is>
          <t>5312114391</t>
        </is>
      </c>
      <c r="H980" t="n">
        <v>221.0</v>
      </c>
      <c r="I980" t="n">
        <v>210.47</v>
      </c>
      <c r="J980" t="n">
        <v>173.33</v>
      </c>
      <c r="K980" t="inlineStr">
        <is>
          <t>sale</t>
        </is>
      </c>
      <c r="L980" t="inlineStr">
        <is>
          <t/>
        </is>
      </c>
      <c r="M980" t="inlineStr">
        <is>
          <t/>
        </is>
      </c>
      <c r="N980" t="n">
        <v>0.0</v>
      </c>
      <c r="O980" t="n">
        <v>0.0</v>
      </c>
      <c r="P980" t="n">
        <v>168.3</v>
      </c>
      <c r="Q980" t="n">
        <v>168.29</v>
      </c>
      <c r="R980" t="n">
        <v>37.14</v>
      </c>
      <c r="S980" t="n">
        <v>37.14</v>
      </c>
      <c r="T980" t="n">
        <v>2.1</v>
      </c>
      <c r="U980" t="n">
        <v>2.1</v>
      </c>
      <c r="V980" t="n">
        <v>31.2</v>
      </c>
      <c r="W980" t="n">
        <v>31.2</v>
      </c>
      <c r="X980" t="n">
        <v>2.76</v>
      </c>
      <c r="Y980" t="n">
        <v>2.76</v>
      </c>
      <c r="Z980" t="n">
        <v>6.11</v>
      </c>
      <c r="AA980" t="n">
        <v>6.12</v>
      </c>
      <c r="AB980" t="n">
        <v>10.52</v>
      </c>
      <c r="AC980" t="n">
        <v>10.52</v>
      </c>
      <c r="AD980" t="n">
        <v>10.530000000000001</v>
      </c>
      <c r="AE980" t="n">
        <v>0.010000000000019327</v>
      </c>
      <c r="AF980" t="n">
        <v>0.0</v>
      </c>
      <c r="AG980" t="n">
        <v>0.0</v>
      </c>
      <c r="AH980" t="n">
        <v>0.0</v>
      </c>
      <c r="AI980" t="n">
        <v>0.0</v>
      </c>
      <c r="AJ980" t="n">
        <v>-0.009999999999999787</v>
      </c>
      <c r="AK980" t="n">
        <v>0.0</v>
      </c>
      <c r="AL980" t="inlineStr">
        <is>
          <t>unreconciled</t>
        </is>
      </c>
      <c r="AM980" t="inlineStr">
        <is>
          <t>Order Amount Mismatch (POS&gt;3PO)</t>
        </is>
      </c>
      <c r="AN980" t="n">
        <v>10.53</v>
      </c>
      <c r="AO980" t="n">
        <f>ROUND(P980*100/H980,2)</f>
        <v>0.0</v>
      </c>
      <c r="AP980" t="n">
        <f>ROUND(Q980*100/I980,2)</f>
        <v>0.0</v>
      </c>
      <c r="AQ980"/>
      <c r="AR980"/>
      <c r="AS980" t="n">
        <v>0.0</v>
      </c>
    </row>
    <row r="981">
      <c r="A981" s="1" t="n">
        <v>45235.0</v>
      </c>
      <c r="B981" s="2" t="n">
        <v>45235.95290509259</v>
      </c>
      <c r="C981" t="inlineStr">
        <is>
          <t>3140094012086370</t>
        </is>
      </c>
      <c r="D981" t="inlineStr">
        <is>
          <t>POS0012</t>
        </is>
      </c>
      <c r="E981" t="inlineStr">
        <is>
          <t>85</t>
        </is>
      </c>
      <c r="F981" t="inlineStr">
        <is>
          <t>0094</t>
        </is>
      </c>
      <c r="G981" t="inlineStr">
        <is>
          <t>5312129397</t>
        </is>
      </c>
      <c r="H981" t="n">
        <v>986.0</v>
      </c>
      <c r="I981" t="n">
        <v>939.06</v>
      </c>
      <c r="J981" t="n">
        <v>901.92</v>
      </c>
      <c r="K981" t="inlineStr">
        <is>
          <t>sale</t>
        </is>
      </c>
      <c r="L981" t="inlineStr">
        <is>
          <t/>
        </is>
      </c>
      <c r="M981" t="inlineStr">
        <is>
          <t/>
        </is>
      </c>
      <c r="N981" t="n">
        <v>0.0</v>
      </c>
      <c r="O981" t="n">
        <v>0.0</v>
      </c>
      <c r="P981" t="n">
        <v>723.55</v>
      </c>
      <c r="Q981" t="n">
        <v>723.54</v>
      </c>
      <c r="R981" t="n">
        <v>37.14</v>
      </c>
      <c r="S981" t="n">
        <v>37.14</v>
      </c>
      <c r="T981" t="n">
        <v>9.39</v>
      </c>
      <c r="U981" t="n">
        <v>9.39</v>
      </c>
      <c r="V981" t="n">
        <v>162.35</v>
      </c>
      <c r="W981" t="n">
        <v>162.35</v>
      </c>
      <c r="X981" t="n">
        <v>12.33</v>
      </c>
      <c r="Y981" t="n">
        <v>12.33</v>
      </c>
      <c r="Z981" t="n">
        <v>31.44</v>
      </c>
      <c r="AA981" t="n">
        <v>31.44</v>
      </c>
      <c r="AB981" t="n">
        <v>46.96</v>
      </c>
      <c r="AC981" t="n">
        <v>46.95</v>
      </c>
      <c r="AD981" t="n">
        <v>46.940000000000055</v>
      </c>
      <c r="AE981" t="n">
        <v>0.009999999999990905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0.00999999999999801</v>
      </c>
      <c r="AL981" t="inlineStr">
        <is>
          <t>unreconciled</t>
        </is>
      </c>
      <c r="AM981" t="inlineStr">
        <is>
          <t>Order Amount Mismatch (POS&gt;3PO)</t>
        </is>
      </c>
      <c r="AN981" t="n">
        <v>46.94</v>
      </c>
      <c r="AO981" t="n">
        <f>ROUND(P981*100/H981,2)</f>
        <v>0.0</v>
      </c>
      <c r="AP981" t="n">
        <f>ROUND(Q981*100/I981,2)</f>
        <v>0.0</v>
      </c>
      <c r="AQ981"/>
      <c r="AR981"/>
      <c r="AS981" t="n">
        <v>0.0</v>
      </c>
    </row>
    <row r="982">
      <c r="A982" s="1" t="n">
        <v>45234.0</v>
      </c>
      <c r="B982" s="2" t="n">
        <v>45234.61715277778</v>
      </c>
      <c r="C982" t="inlineStr">
        <is>
          <t>3140094012085523</t>
        </is>
      </c>
      <c r="D982" t="inlineStr">
        <is>
          <t>POS0012</t>
        </is>
      </c>
      <c r="E982" t="inlineStr">
        <is>
          <t>38</t>
        </is>
      </c>
      <c r="F982" t="inlineStr">
        <is>
          <t>0094</t>
        </is>
      </c>
      <c r="G982" t="inlineStr">
        <is>
          <t>5312130722</t>
        </is>
      </c>
      <c r="H982" t="n">
        <v>554.0</v>
      </c>
      <c r="I982" t="n">
        <v>527.62</v>
      </c>
      <c r="J982" t="n">
        <v>490.48</v>
      </c>
      <c r="K982" t="inlineStr">
        <is>
          <t>sale</t>
        </is>
      </c>
      <c r="L982" t="inlineStr">
        <is>
          <t/>
        </is>
      </c>
      <c r="M982" t="inlineStr">
        <is>
          <t/>
        </is>
      </c>
      <c r="N982" t="n">
        <v>0.0</v>
      </c>
      <c r="O982" t="n">
        <v>0.0</v>
      </c>
      <c r="P982" t="n">
        <v>409.98</v>
      </c>
      <c r="Q982" t="n">
        <v>409.99</v>
      </c>
      <c r="R982" t="n">
        <v>37.14</v>
      </c>
      <c r="S982" t="n">
        <v>37.14</v>
      </c>
      <c r="T982" t="n">
        <v>5.28</v>
      </c>
      <c r="U982" t="n">
        <v>5.28</v>
      </c>
      <c r="V982" t="n">
        <v>88.29</v>
      </c>
      <c r="W982" t="n">
        <v>88.29</v>
      </c>
      <c r="X982" t="n">
        <v>6.93</v>
      </c>
      <c r="Y982" t="n">
        <v>6.92</v>
      </c>
      <c r="Z982" t="n">
        <v>17.14</v>
      </c>
      <c r="AA982" t="n">
        <v>17.14</v>
      </c>
      <c r="AB982" t="n">
        <v>26.38</v>
      </c>
      <c r="AC982" t="n">
        <v>26.38</v>
      </c>
      <c r="AD982" t="n">
        <v>26.379999999999995</v>
      </c>
      <c r="AE982" t="n">
        <v>-0.009999999999990905</v>
      </c>
      <c r="AF982" t="n">
        <v>0.0</v>
      </c>
      <c r="AG982" t="n">
        <v>0.0</v>
      </c>
      <c r="AH982" t="n">
        <v>0.0</v>
      </c>
      <c r="AI982" t="n">
        <v>0.009999999999999787</v>
      </c>
      <c r="AJ982" t="n">
        <v>0.0</v>
      </c>
      <c r="AK982" t="n">
        <v>0.0</v>
      </c>
      <c r="AL982" t="inlineStr">
        <is>
          <t>unreconciled</t>
        </is>
      </c>
      <c r="AM982" t="inlineStr">
        <is>
          <t>Order Amount Mismatch (POS&gt;3PO)</t>
        </is>
      </c>
      <c r="AN982" t="n">
        <v>26.38</v>
      </c>
      <c r="AO982" t="n">
        <f>ROUND(P982*100/H982,2)</f>
        <v>0.0</v>
      </c>
      <c r="AP982" t="n">
        <f>ROUND(Q982*100/I982,2)</f>
        <v>0.0</v>
      </c>
      <c r="AQ982"/>
      <c r="AR982"/>
      <c r="AS982" t="n">
        <v>0.0</v>
      </c>
    </row>
    <row r="983">
      <c r="A983" s="1" t="n">
        <v>45233.0</v>
      </c>
      <c r="B983" s="2" t="n">
        <v>45234.02295138889</v>
      </c>
      <c r="C983" t="inlineStr">
        <is>
          <t>3140023012059403</t>
        </is>
      </c>
      <c r="D983" t="inlineStr">
        <is>
          <t>POS0012</t>
        </is>
      </c>
      <c r="E983" t="inlineStr">
        <is>
          <t>96</t>
        </is>
      </c>
      <c r="F983" t="inlineStr">
        <is>
          <t>0023</t>
        </is>
      </c>
      <c r="G983" t="inlineStr">
        <is>
          <t>5312165541</t>
        </is>
      </c>
      <c r="H983" t="n">
        <v>340.0</v>
      </c>
      <c r="I983" t="n">
        <v>323.81</v>
      </c>
      <c r="J983" t="n">
        <v>286.67</v>
      </c>
      <c r="K983" t="inlineStr">
        <is>
          <t>sale</t>
        </is>
      </c>
      <c r="L983" t="inlineStr">
        <is>
          <t/>
        </is>
      </c>
      <c r="M983" t="inlineStr">
        <is>
          <t/>
        </is>
      </c>
      <c r="N983" t="n">
        <v>0.0</v>
      </c>
      <c r="O983" t="n">
        <v>0.0</v>
      </c>
      <c r="P983" t="n">
        <v>254.67</v>
      </c>
      <c r="Q983" t="n">
        <v>254.66</v>
      </c>
      <c r="R983" t="n">
        <v>37.14</v>
      </c>
      <c r="S983" t="n">
        <v>37.14</v>
      </c>
      <c r="T983" t="n">
        <v>3.24</v>
      </c>
      <c r="U983" t="n">
        <v>3.24</v>
      </c>
      <c r="V983" t="n">
        <v>51.6</v>
      </c>
      <c r="W983" t="n">
        <v>51.6</v>
      </c>
      <c r="X983" t="n">
        <v>4.25</v>
      </c>
      <c r="Y983" t="n">
        <v>4.25</v>
      </c>
      <c r="Z983" t="n">
        <v>10.05</v>
      </c>
      <c r="AA983" t="n">
        <v>10.05</v>
      </c>
      <c r="AB983" t="n">
        <v>16.2</v>
      </c>
      <c r="AC983" t="n">
        <v>16.19</v>
      </c>
      <c r="AD983" t="n">
        <v>16.189999999999998</v>
      </c>
      <c r="AE983" t="n">
        <v>0.009999999999990905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0.00999999999999801</v>
      </c>
      <c r="AL983" t="inlineStr">
        <is>
          <t>unreconciled</t>
        </is>
      </c>
      <c r="AM983" t="inlineStr">
        <is>
          <t>Order Amount Mismatch (POS&gt;3PO)</t>
        </is>
      </c>
      <c r="AN983" t="n">
        <v>16.19</v>
      </c>
      <c r="AO983" t="n">
        <f>ROUND(P983*100/H983,2)</f>
        <v>0.0</v>
      </c>
      <c r="AP983" t="n">
        <f>ROUND(Q983*100/I983,2)</f>
        <v>0.0</v>
      </c>
      <c r="AQ983"/>
      <c r="AR983"/>
      <c r="AS983" t="n">
        <v>0.0</v>
      </c>
    </row>
    <row r="984">
      <c r="A984" s="1" t="n">
        <v>45232.0</v>
      </c>
      <c r="B984" s="2" t="n">
        <v>45232.98023148148</v>
      </c>
      <c r="C984" t="inlineStr">
        <is>
          <t>3140023012059126</t>
        </is>
      </c>
      <c r="D984" t="inlineStr">
        <is>
          <t>POS0012</t>
        </is>
      </c>
      <c r="E984" t="inlineStr">
        <is>
          <t>19</t>
        </is>
      </c>
      <c r="F984" t="inlineStr">
        <is>
          <t>0023</t>
        </is>
      </c>
      <c r="G984" t="inlineStr">
        <is>
          <t>5312175555</t>
        </is>
      </c>
      <c r="H984" t="n">
        <v>261.0</v>
      </c>
      <c r="I984" t="n">
        <v>248.56</v>
      </c>
      <c r="J984" t="n">
        <v>211.42</v>
      </c>
      <c r="K984" t="inlineStr">
        <is>
          <t>sale</t>
        </is>
      </c>
      <c r="L984" t="inlineStr">
        <is>
          <t/>
        </is>
      </c>
      <c r="M984" t="inlineStr">
        <is>
          <t/>
        </is>
      </c>
      <c r="N984" t="n">
        <v>0.0</v>
      </c>
      <c r="O984" t="n">
        <v>0.0</v>
      </c>
      <c r="P984" t="n">
        <v>197.31</v>
      </c>
      <c r="Q984" t="n">
        <v>197.3</v>
      </c>
      <c r="R984" t="n">
        <v>37.14</v>
      </c>
      <c r="S984" t="n">
        <v>37.14</v>
      </c>
      <c r="T984" t="n">
        <v>2.49</v>
      </c>
      <c r="U984" t="n">
        <v>2.49</v>
      </c>
      <c r="V984" t="n">
        <v>38.06</v>
      </c>
      <c r="W984" t="n">
        <v>38.06</v>
      </c>
      <c r="X984" t="n">
        <v>3.26</v>
      </c>
      <c r="Y984" t="n">
        <v>3.26</v>
      </c>
      <c r="Z984" t="n">
        <v>7.44</v>
      </c>
      <c r="AA984" t="n">
        <v>7.44</v>
      </c>
      <c r="AB984" t="n">
        <v>12.42</v>
      </c>
      <c r="AC984" t="n">
        <v>12.43</v>
      </c>
      <c r="AD984" t="n">
        <v>12.439999999999998</v>
      </c>
      <c r="AE984" t="n">
        <v>0.009999999999990905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-0.009999999999999787</v>
      </c>
      <c r="AL984" t="inlineStr">
        <is>
          <t>unreconciled</t>
        </is>
      </c>
      <c r="AM984" t="inlineStr">
        <is>
          <t>Order Amount Mismatch (POS&gt;3PO)</t>
        </is>
      </c>
      <c r="AN984" t="n">
        <v>12.44</v>
      </c>
      <c r="AO984" t="n">
        <f>ROUND(P984*100/H984,2)</f>
        <v>0.0</v>
      </c>
      <c r="AP984" t="n">
        <f>ROUND(Q984*100/I984,2)</f>
        <v>0.0</v>
      </c>
      <c r="AQ984"/>
      <c r="AR984"/>
      <c r="AS984" t="n">
        <v>0.0</v>
      </c>
    </row>
    <row r="985">
      <c r="A985" s="1" t="n">
        <v>45236.0</v>
      </c>
      <c r="B985" s="2" t="n">
        <v>45236.79378472222</v>
      </c>
      <c r="C985" t="inlineStr">
        <is>
          <t>3140094012086588</t>
        </is>
      </c>
      <c r="D985" t="inlineStr">
        <is>
          <t>POS0012</t>
        </is>
      </c>
      <c r="E985" t="inlineStr">
        <is>
          <t>03</t>
        </is>
      </c>
      <c r="F985" t="inlineStr">
        <is>
          <t>0094</t>
        </is>
      </c>
      <c r="G985" t="inlineStr">
        <is>
          <t>5312193834</t>
        </is>
      </c>
      <c r="H985" t="n">
        <v>324.0</v>
      </c>
      <c r="I985" t="n">
        <v>308.58</v>
      </c>
      <c r="J985" t="n">
        <v>271.44</v>
      </c>
      <c r="K985" t="inlineStr">
        <is>
          <t>sale</t>
        </is>
      </c>
      <c r="L985" t="inlineStr">
        <is>
          <t/>
        </is>
      </c>
      <c r="M985" t="inlineStr">
        <is>
          <t/>
        </is>
      </c>
      <c r="N985" t="n">
        <v>0.0</v>
      </c>
      <c r="O985" t="n">
        <v>0.0</v>
      </c>
      <c r="P985" t="n">
        <v>243.06</v>
      </c>
      <c r="Q985" t="n">
        <v>243.05</v>
      </c>
      <c r="R985" t="n">
        <v>37.14</v>
      </c>
      <c r="S985" t="n">
        <v>37.14</v>
      </c>
      <c r="T985" t="n">
        <v>3.09</v>
      </c>
      <c r="U985" t="n">
        <v>3.09</v>
      </c>
      <c r="V985" t="n">
        <v>48.86</v>
      </c>
      <c r="W985" t="n">
        <v>48.86</v>
      </c>
      <c r="X985" t="n">
        <v>4.05</v>
      </c>
      <c r="Y985" t="n">
        <v>4.05</v>
      </c>
      <c r="Z985" t="n">
        <v>9.52</v>
      </c>
      <c r="AA985" t="n">
        <v>9.52</v>
      </c>
      <c r="AB985" t="n">
        <v>15.42</v>
      </c>
      <c r="AC985" t="n">
        <v>15.43</v>
      </c>
      <c r="AD985" t="n">
        <v>15.420000000000016</v>
      </c>
      <c r="AE985" t="n">
        <v>0.009999999999990905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-0.009999999999999787</v>
      </c>
      <c r="AL985" t="inlineStr">
        <is>
          <t>unreconciled</t>
        </is>
      </c>
      <c r="AM985" t="inlineStr">
        <is>
          <t>Order Amount Mismatch (POS&gt;3PO)</t>
        </is>
      </c>
      <c r="AN985" t="n">
        <v>15.42</v>
      </c>
      <c r="AO985" t="n">
        <f>ROUND(P985*100/H985,2)</f>
        <v>0.0</v>
      </c>
      <c r="AP985" t="n">
        <f>ROUND(Q985*100/I985,2)</f>
        <v>0.0</v>
      </c>
      <c r="AQ985"/>
      <c r="AR985"/>
      <c r="AS985" t="n">
        <v>0.0</v>
      </c>
    </row>
    <row r="986">
      <c r="A986" s="1" t="n">
        <v>45233.0</v>
      </c>
      <c r="B986" s="2" t="n">
        <v>45233.995729166665</v>
      </c>
      <c r="C986" t="inlineStr">
        <is>
          <t>3140023012059383</t>
        </is>
      </c>
      <c r="D986" t="inlineStr">
        <is>
          <t>POS0012</t>
        </is>
      </c>
      <c r="E986" t="inlineStr">
        <is>
          <t>76</t>
        </is>
      </c>
      <c r="F986" t="inlineStr">
        <is>
          <t>0023</t>
        </is>
      </c>
      <c r="G986" t="inlineStr">
        <is>
          <t>5312207181</t>
        </is>
      </c>
      <c r="H986" t="n">
        <v>216.0</v>
      </c>
      <c r="I986" t="n">
        <v>205.71</v>
      </c>
      <c r="J986" t="n">
        <v>168.57</v>
      </c>
      <c r="K986" t="inlineStr">
        <is>
          <t>sale</t>
        </is>
      </c>
      <c r="L986" t="inlineStr">
        <is>
          <t/>
        </is>
      </c>
      <c r="M986" t="inlineStr">
        <is>
          <t/>
        </is>
      </c>
      <c r="N986" t="n">
        <v>0.0</v>
      </c>
      <c r="O986" t="n">
        <v>0.0</v>
      </c>
      <c r="P986" t="n">
        <v>164.66</v>
      </c>
      <c r="Q986" t="n">
        <v>164.67</v>
      </c>
      <c r="R986" t="n">
        <v>37.14</v>
      </c>
      <c r="S986" t="n">
        <v>37.14</v>
      </c>
      <c r="T986" t="n">
        <v>2.06</v>
      </c>
      <c r="U986" t="n">
        <v>2.06</v>
      </c>
      <c r="V986" t="n">
        <v>30.34</v>
      </c>
      <c r="W986" t="n">
        <v>30.34</v>
      </c>
      <c r="X986" t="n">
        <v>2.7</v>
      </c>
      <c r="Y986" t="n">
        <v>2.7</v>
      </c>
      <c r="Z986" t="n">
        <v>5.95</v>
      </c>
      <c r="AA986" t="n">
        <v>5.95</v>
      </c>
      <c r="AB986" t="n">
        <v>10.28</v>
      </c>
      <c r="AC986" t="n">
        <v>10.29</v>
      </c>
      <c r="AD986" t="n">
        <v>10.289999999999992</v>
      </c>
      <c r="AE986" t="n">
        <v>-0.009999999999990905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-0.009999999999999787</v>
      </c>
      <c r="AL986" t="inlineStr">
        <is>
          <t>unreconciled</t>
        </is>
      </c>
      <c r="AM986" t="inlineStr">
        <is>
          <t>Order Amount Mismatch (POS&gt;3PO)</t>
        </is>
      </c>
      <c r="AN986" t="n">
        <v>10.29</v>
      </c>
      <c r="AO986" t="n">
        <f>ROUND(P986*100/H986,2)</f>
        <v>0.0</v>
      </c>
      <c r="AP986" t="n">
        <f>ROUND(Q986*100/I986,2)</f>
        <v>0.0</v>
      </c>
      <c r="AQ986"/>
      <c r="AR986"/>
      <c r="AS986" t="n">
        <v>0.0</v>
      </c>
    </row>
    <row r="987">
      <c r="A987" s="1" t="n">
        <v>45235.0</v>
      </c>
      <c r="B987" s="2" t="n">
        <v>45235.8331712963</v>
      </c>
      <c r="C987" t="inlineStr">
        <is>
          <t>3140094012086241</t>
        </is>
      </c>
      <c r="D987" t="inlineStr">
        <is>
          <t>POS0012</t>
        </is>
      </c>
      <c r="E987" t="inlineStr">
        <is>
          <t>56</t>
        </is>
      </c>
      <c r="F987" t="inlineStr">
        <is>
          <t>0094</t>
        </is>
      </c>
      <c r="G987" t="inlineStr">
        <is>
          <t>5312215137</t>
        </is>
      </c>
      <c r="H987" t="n">
        <v>290.0</v>
      </c>
      <c r="I987" t="n">
        <v>276.19</v>
      </c>
      <c r="J987" t="n">
        <v>239.05</v>
      </c>
      <c r="K987" t="inlineStr">
        <is>
          <t>sale</t>
        </is>
      </c>
      <c r="L987" t="inlineStr">
        <is>
          <t/>
        </is>
      </c>
      <c r="M987" t="inlineStr">
        <is>
          <t/>
        </is>
      </c>
      <c r="N987" t="n">
        <v>0.0</v>
      </c>
      <c r="O987" t="n">
        <v>0.0</v>
      </c>
      <c r="P987" t="n">
        <v>218.38</v>
      </c>
      <c r="Q987" t="n">
        <v>218.37</v>
      </c>
      <c r="R987" t="n">
        <v>37.14</v>
      </c>
      <c r="S987" t="n">
        <v>37.14</v>
      </c>
      <c r="T987" t="n">
        <v>2.76</v>
      </c>
      <c r="U987" t="n">
        <v>2.76</v>
      </c>
      <c r="V987" t="n">
        <v>43.03</v>
      </c>
      <c r="W987" t="n">
        <v>43.03</v>
      </c>
      <c r="X987" t="n">
        <v>3.62</v>
      </c>
      <c r="Y987" t="n">
        <v>3.62</v>
      </c>
      <c r="Z987" t="n">
        <v>8.4</v>
      </c>
      <c r="AA987" t="n">
        <v>8.4</v>
      </c>
      <c r="AB987" t="n">
        <v>13.82</v>
      </c>
      <c r="AC987" t="n">
        <v>13.81</v>
      </c>
      <c r="AD987" t="n">
        <v>13.810000000000002</v>
      </c>
      <c r="AE987" t="n">
        <v>0.009999999999990905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0.009999999999999787</v>
      </c>
      <c r="AL987" t="inlineStr">
        <is>
          <t>unreconciled</t>
        </is>
      </c>
      <c r="AM987" t="inlineStr">
        <is>
          <t>Order Amount Mismatch (POS&gt;3PO)</t>
        </is>
      </c>
      <c r="AN987" t="n">
        <v>13.81</v>
      </c>
      <c r="AO987" t="n">
        <f>ROUND(P987*100/H987,2)</f>
        <v>0.0</v>
      </c>
      <c r="AP987" t="n">
        <f>ROUND(Q987*100/I987,2)</f>
        <v>0.0</v>
      </c>
      <c r="AQ987"/>
      <c r="AR987"/>
      <c r="AS987" t="n">
        <v>0.0</v>
      </c>
    </row>
    <row r="988">
      <c r="A988" s="1" t="n">
        <v>45236.0</v>
      </c>
      <c r="B988" s="2" t="n">
        <v>45236.86678240741</v>
      </c>
      <c r="C988" t="inlineStr">
        <is>
          <t>3140023012060098</t>
        </is>
      </c>
      <c r="D988" t="inlineStr">
        <is>
          <t>POS0012</t>
        </is>
      </c>
      <c r="E988" t="inlineStr">
        <is>
          <t>89</t>
        </is>
      </c>
      <c r="F988" t="inlineStr">
        <is>
          <t>0023</t>
        </is>
      </c>
      <c r="G988" t="inlineStr">
        <is>
          <t>5312239601</t>
        </is>
      </c>
      <c r="H988" t="n">
        <v>822.0</v>
      </c>
      <c r="I988" t="n">
        <v>782.85</v>
      </c>
      <c r="J988" t="n">
        <v>745.71</v>
      </c>
      <c r="K988" t="inlineStr">
        <is>
          <t>sale</t>
        </is>
      </c>
      <c r="L988" t="inlineStr">
        <is>
          <t/>
        </is>
      </c>
      <c r="M988" t="inlineStr">
        <is>
          <t/>
        </is>
      </c>
      <c r="N988" t="n">
        <v>0.0</v>
      </c>
      <c r="O988" t="n">
        <v>0.0</v>
      </c>
      <c r="P988" t="n">
        <v>604.51</v>
      </c>
      <c r="Q988" t="n">
        <v>604.51</v>
      </c>
      <c r="R988" t="n">
        <v>37.14</v>
      </c>
      <c r="S988" t="n">
        <v>37.14</v>
      </c>
      <c r="T988" t="n">
        <v>7.83</v>
      </c>
      <c r="U988" t="n">
        <v>7.83</v>
      </c>
      <c r="V988" t="n">
        <v>134.23</v>
      </c>
      <c r="W988" t="n">
        <v>134.23</v>
      </c>
      <c r="X988" t="n">
        <v>10.27</v>
      </c>
      <c r="Y988" t="n">
        <v>10.27</v>
      </c>
      <c r="Z988" t="n">
        <v>26.01</v>
      </c>
      <c r="AA988" t="n">
        <v>26.01</v>
      </c>
      <c r="AB988" t="n">
        <v>39.14</v>
      </c>
      <c r="AC988" t="n">
        <v>39.14</v>
      </c>
      <c r="AD988" t="n">
        <v>39.14999999999998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inlineStr">
        <is>
          <t>unreconciled</t>
        </is>
      </c>
      <c r="AM988" t="inlineStr">
        <is>
          <t>Order Amount Mismatch (POS&gt;3PO)</t>
        </is>
      </c>
      <c r="AN988" t="n">
        <v>39.15</v>
      </c>
      <c r="AO988" t="n">
        <f>ROUND(P988*100/H988,2)</f>
        <v>0.0</v>
      </c>
      <c r="AP988" t="n">
        <f>ROUND(Q988*100/I988,2)</f>
        <v>0.0</v>
      </c>
      <c r="AQ988"/>
      <c r="AR988"/>
      <c r="AS988" t="n">
        <v>0.0</v>
      </c>
    </row>
    <row r="989">
      <c r="A989" s="1" t="n">
        <v>45234.0</v>
      </c>
      <c r="B989" s="2" t="n">
        <v>45235.003020833334</v>
      </c>
      <c r="C989" t="inlineStr">
        <is>
          <t>3140094012085876</t>
        </is>
      </c>
      <c r="D989" t="inlineStr">
        <is>
          <t>POS0012</t>
        </is>
      </c>
      <c r="E989" t="inlineStr">
        <is>
          <t>91</t>
        </is>
      </c>
      <c r="F989" t="inlineStr">
        <is>
          <t>0094</t>
        </is>
      </c>
      <c r="G989" t="inlineStr">
        <is>
          <t>5312248161</t>
        </is>
      </c>
      <c r="H989" t="n">
        <v>304.0</v>
      </c>
      <c r="I989" t="n">
        <v>289.53</v>
      </c>
      <c r="J989" t="n">
        <v>252.39</v>
      </c>
      <c r="K989" t="inlineStr">
        <is>
          <t>sale</t>
        </is>
      </c>
      <c r="L989" t="inlineStr">
        <is>
          <t/>
        </is>
      </c>
      <c r="M989" t="inlineStr">
        <is>
          <t/>
        </is>
      </c>
      <c r="N989" t="n">
        <v>0.0</v>
      </c>
      <c r="O989" t="n">
        <v>0.0</v>
      </c>
      <c r="P989" t="n">
        <v>228.54</v>
      </c>
      <c r="Q989" t="n">
        <v>228.54</v>
      </c>
      <c r="R989" t="n">
        <v>37.14</v>
      </c>
      <c r="S989" t="n">
        <v>37.14</v>
      </c>
      <c r="T989" t="n">
        <v>2.9</v>
      </c>
      <c r="U989" t="n">
        <v>2.9</v>
      </c>
      <c r="V989" t="n">
        <v>45.43</v>
      </c>
      <c r="W989" t="n">
        <v>45.43</v>
      </c>
      <c r="X989" t="n">
        <v>3.8</v>
      </c>
      <c r="Y989" t="n">
        <v>3.8</v>
      </c>
      <c r="Z989" t="n">
        <v>8.86</v>
      </c>
      <c r="AA989" t="n">
        <v>8.86</v>
      </c>
      <c r="AB989" t="n">
        <v>14.48</v>
      </c>
      <c r="AC989" t="n">
        <v>14.48</v>
      </c>
      <c r="AD989" t="n">
        <v>14.470000000000027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inlineStr">
        <is>
          <t>unreconciled</t>
        </is>
      </c>
      <c r="AM989" t="inlineStr">
        <is>
          <t>Order Amount Mismatch (POS&gt;3PO)</t>
        </is>
      </c>
      <c r="AN989" t="n">
        <v>14.47</v>
      </c>
      <c r="AO989" t="n">
        <f>ROUND(P989*100/H989,2)</f>
        <v>0.0</v>
      </c>
      <c r="AP989" t="n">
        <f>ROUND(Q989*100/I989,2)</f>
        <v>0.0</v>
      </c>
      <c r="AQ989"/>
      <c r="AR989"/>
      <c r="AS989" t="n">
        <v>0.0</v>
      </c>
    </row>
    <row r="990">
      <c r="A990" s="1" t="n">
        <v>45233.0</v>
      </c>
      <c r="B990" s="2" t="n">
        <v>45233.81159722222</v>
      </c>
      <c r="C990" t="inlineStr">
        <is>
          <t>3140023012059299</t>
        </is>
      </c>
      <c r="D990" t="inlineStr">
        <is>
          <t>POS0012</t>
        </is>
      </c>
      <c r="E990" t="inlineStr">
        <is>
          <t>92</t>
        </is>
      </c>
      <c r="F990" t="inlineStr">
        <is>
          <t>0023</t>
        </is>
      </c>
      <c r="G990" t="inlineStr">
        <is>
          <t>5312257687</t>
        </is>
      </c>
      <c r="H990" t="n">
        <v>139.0</v>
      </c>
      <c r="I990" t="n">
        <v>132.38</v>
      </c>
      <c r="J990" t="n">
        <v>95.24</v>
      </c>
      <c r="K990" t="inlineStr">
        <is>
          <t>sale</t>
        </is>
      </c>
      <c r="L990" t="inlineStr">
        <is>
          <t/>
        </is>
      </c>
      <c r="M990" t="inlineStr">
        <is>
          <t/>
        </is>
      </c>
      <c r="N990" t="n">
        <v>0.0</v>
      </c>
      <c r="O990" t="n">
        <v>0.0</v>
      </c>
      <c r="P990" t="n">
        <v>108.78</v>
      </c>
      <c r="Q990" t="n">
        <v>108.78</v>
      </c>
      <c r="R990" t="n">
        <v>37.14</v>
      </c>
      <c r="S990" t="n">
        <v>37.14</v>
      </c>
      <c r="T990" t="n">
        <v>1.32</v>
      </c>
      <c r="U990" t="n">
        <v>1.32</v>
      </c>
      <c r="V990" t="n">
        <v>17.14</v>
      </c>
      <c r="W990" t="n">
        <v>17.14</v>
      </c>
      <c r="X990" t="n">
        <v>1.74</v>
      </c>
      <c r="Y990" t="n">
        <v>1.74</v>
      </c>
      <c r="Z990" t="n">
        <v>3.4</v>
      </c>
      <c r="AA990" t="n">
        <v>3.4</v>
      </c>
      <c r="AB990" t="n">
        <v>6.62</v>
      </c>
      <c r="AC990" t="n">
        <v>6.62</v>
      </c>
      <c r="AD990" t="n">
        <v>6.6200000000000045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inlineStr">
        <is>
          <t>unreconciled</t>
        </is>
      </c>
      <c r="AM990" t="inlineStr">
        <is>
          <t>Order Amount Mismatch (POS&gt;3PO)</t>
        </is>
      </c>
      <c r="AN990" t="n">
        <v>6.62</v>
      </c>
      <c r="AO990" t="n">
        <f>ROUND(P990*100/H990,2)</f>
        <v>0.0</v>
      </c>
      <c r="AP990" t="n">
        <f>ROUND(Q990*100/I990,2)</f>
        <v>0.0</v>
      </c>
      <c r="AQ990"/>
      <c r="AR990"/>
      <c r="AS990" t="n">
        <v>0.0</v>
      </c>
    </row>
    <row r="991">
      <c r="A991" s="1" t="n">
        <v>45234.0</v>
      </c>
      <c r="B991" s="2" t="n">
        <v>45234.98775462963</v>
      </c>
      <c r="C991" t="inlineStr">
        <is>
          <t>3140094012085860</t>
        </is>
      </c>
      <c r="D991" t="inlineStr">
        <is>
          <t>POS0012</t>
        </is>
      </c>
      <c r="E991" t="inlineStr">
        <is>
          <t>75</t>
        </is>
      </c>
      <c r="F991" t="inlineStr">
        <is>
          <t>0094</t>
        </is>
      </c>
      <c r="G991" t="inlineStr">
        <is>
          <t>5312292654</t>
        </is>
      </c>
      <c r="H991" t="n">
        <v>911.0</v>
      </c>
      <c r="I991" t="n">
        <v>867.61</v>
      </c>
      <c r="J991" t="n">
        <v>830.47</v>
      </c>
      <c r="K991" t="inlineStr">
        <is>
          <t>sale</t>
        </is>
      </c>
      <c r="L991" t="inlineStr">
        <is>
          <t/>
        </is>
      </c>
      <c r="M991" t="inlineStr">
        <is>
          <t/>
        </is>
      </c>
      <c r="N991" t="n">
        <v>0.0</v>
      </c>
      <c r="O991" t="n">
        <v>0.0</v>
      </c>
      <c r="P991" t="n">
        <v>669.1</v>
      </c>
      <c r="Q991" t="n">
        <v>669.08</v>
      </c>
      <c r="R991" t="n">
        <v>37.14</v>
      </c>
      <c r="S991" t="n">
        <v>37.14</v>
      </c>
      <c r="T991" t="n">
        <v>8.68</v>
      </c>
      <c r="U991" t="n">
        <v>8.68</v>
      </c>
      <c r="V991" t="n">
        <v>149.48</v>
      </c>
      <c r="W991" t="n">
        <v>149.48</v>
      </c>
      <c r="X991" t="n">
        <v>11.39</v>
      </c>
      <c r="Y991" t="n">
        <v>11.39</v>
      </c>
      <c r="Z991" t="n">
        <v>28.96</v>
      </c>
      <c r="AA991" t="n">
        <v>28.96</v>
      </c>
      <c r="AB991" t="n">
        <v>43.38</v>
      </c>
      <c r="AC991" t="n">
        <v>43.38</v>
      </c>
      <c r="AD991" t="n">
        <v>43.389999999999986</v>
      </c>
      <c r="AE991" t="n">
        <v>0.01999999999998181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inlineStr">
        <is>
          <t>unreconciled</t>
        </is>
      </c>
      <c r="AM991" t="inlineStr">
        <is>
          <t>Order Amount Mismatch (POS&gt;3PO)</t>
        </is>
      </c>
      <c r="AN991" t="n">
        <v>43.39</v>
      </c>
      <c r="AO991" t="n">
        <f>ROUND(P991*100/H991,2)</f>
        <v>0.0</v>
      </c>
      <c r="AP991" t="n">
        <f>ROUND(Q991*100/I991,2)</f>
        <v>0.0</v>
      </c>
      <c r="AQ991"/>
      <c r="AR991"/>
      <c r="AS991" t="n">
        <v>0.0</v>
      </c>
    </row>
    <row r="992">
      <c r="A992" s="1" t="n">
        <v>45232.0</v>
      </c>
      <c r="B992" s="2" t="n">
        <v>45233.01054398148</v>
      </c>
      <c r="C992" t="inlineStr">
        <is>
          <t>3140023012059157</t>
        </is>
      </c>
      <c r="D992" t="inlineStr">
        <is>
          <t>POS0012</t>
        </is>
      </c>
      <c r="E992" t="inlineStr">
        <is>
          <t>50</t>
        </is>
      </c>
      <c r="F992" t="inlineStr">
        <is>
          <t>0023</t>
        </is>
      </c>
      <c r="G992" t="inlineStr">
        <is>
          <t>5312302603</t>
        </is>
      </c>
      <c r="H992" t="n">
        <v>293.0</v>
      </c>
      <c r="I992" t="n">
        <v>279.04</v>
      </c>
      <c r="J992" t="n">
        <v>241.9</v>
      </c>
      <c r="K992" t="inlineStr">
        <is>
          <t>sale</t>
        </is>
      </c>
      <c r="L992" t="inlineStr">
        <is>
          <t/>
        </is>
      </c>
      <c r="M992" t="inlineStr">
        <is>
          <t/>
        </is>
      </c>
      <c r="N992" t="n">
        <v>0.0</v>
      </c>
      <c r="O992" t="n">
        <v>0.0</v>
      </c>
      <c r="P992" t="n">
        <v>220.55</v>
      </c>
      <c r="Q992" t="n">
        <v>220.54</v>
      </c>
      <c r="R992" t="n">
        <v>37.14</v>
      </c>
      <c r="S992" t="n">
        <v>37.14</v>
      </c>
      <c r="T992" t="n">
        <v>2.79</v>
      </c>
      <c r="U992" t="n">
        <v>2.79</v>
      </c>
      <c r="V992" t="n">
        <v>43.54</v>
      </c>
      <c r="W992" t="n">
        <v>43.54</v>
      </c>
      <c r="X992" t="n">
        <v>3.66</v>
      </c>
      <c r="Y992" t="n">
        <v>3.66</v>
      </c>
      <c r="Z992" t="n">
        <v>8.5</v>
      </c>
      <c r="AA992" t="n">
        <v>8.5</v>
      </c>
      <c r="AB992" t="n">
        <v>13.96</v>
      </c>
      <c r="AC992" t="n">
        <v>13.95</v>
      </c>
      <c r="AD992" t="n">
        <v>13.95999999999998</v>
      </c>
      <c r="AE992" t="n">
        <v>0.010000000000019327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0.010000000000001563</v>
      </c>
      <c r="AL992" t="inlineStr">
        <is>
          <t>unreconciled</t>
        </is>
      </c>
      <c r="AM992" t="inlineStr">
        <is>
          <t>Order Amount Mismatch (POS&gt;3PO)</t>
        </is>
      </c>
      <c r="AN992" t="n">
        <v>13.96</v>
      </c>
      <c r="AO992" t="n">
        <f>ROUND(P992*100/H992,2)</f>
        <v>0.0</v>
      </c>
      <c r="AP992" t="n">
        <f>ROUND(Q992*100/I992,2)</f>
        <v>0.0</v>
      </c>
      <c r="AQ992"/>
      <c r="AR992"/>
      <c r="AS992" t="n">
        <v>0.0</v>
      </c>
    </row>
    <row r="993">
      <c r="A993" s="1" t="n">
        <v>45234.0</v>
      </c>
      <c r="B993" s="2" t="n">
        <v>45234.4734837963</v>
      </c>
      <c r="C993" t="inlineStr">
        <is>
          <t>3140023012059435</t>
        </is>
      </c>
      <c r="D993" t="inlineStr">
        <is>
          <t>POS0012</t>
        </is>
      </c>
      <c r="E993" t="inlineStr">
        <is>
          <t>27</t>
        </is>
      </c>
      <c r="F993" t="inlineStr">
        <is>
          <t>0023</t>
        </is>
      </c>
      <c r="G993" t="inlineStr">
        <is>
          <t>5312338469</t>
        </is>
      </c>
      <c r="H993" t="n">
        <v>817.0</v>
      </c>
      <c r="I993" t="n">
        <v>778.1</v>
      </c>
      <c r="J993" t="n">
        <v>740.96</v>
      </c>
      <c r="K993" t="inlineStr">
        <is>
          <t>sale</t>
        </is>
      </c>
      <c r="L993" t="inlineStr">
        <is>
          <t/>
        </is>
      </c>
      <c r="M993" t="inlineStr">
        <is>
          <t/>
        </is>
      </c>
      <c r="N993" t="n">
        <v>0.0</v>
      </c>
      <c r="O993" t="n">
        <v>0.0</v>
      </c>
      <c r="P993" t="n">
        <v>600.9</v>
      </c>
      <c r="Q993" t="n">
        <v>600.9</v>
      </c>
      <c r="R993" t="n">
        <v>37.14</v>
      </c>
      <c r="S993" t="n">
        <v>37.14</v>
      </c>
      <c r="T993" t="n">
        <v>7.78</v>
      </c>
      <c r="U993" t="n">
        <v>7.78</v>
      </c>
      <c r="V993" t="n">
        <v>133.37</v>
      </c>
      <c r="W993" t="n">
        <v>133.37</v>
      </c>
      <c r="X993" t="n">
        <v>10.21</v>
      </c>
      <c r="Y993" t="n">
        <v>10.21</v>
      </c>
      <c r="Z993" t="n">
        <v>25.84</v>
      </c>
      <c r="AA993" t="n">
        <v>25.85</v>
      </c>
      <c r="AB993" t="n">
        <v>38.9</v>
      </c>
      <c r="AC993" t="n">
        <v>38.91</v>
      </c>
      <c r="AD993" t="n">
        <v>38.89999999999998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-0.010000000000001563</v>
      </c>
      <c r="AK993" t="n">
        <v>-0.00999999999999801</v>
      </c>
      <c r="AL993" t="inlineStr">
        <is>
          <t>unreconciled</t>
        </is>
      </c>
      <c r="AM993" t="inlineStr">
        <is>
          <t>Order Amount Mismatch (POS&gt;3PO)</t>
        </is>
      </c>
      <c r="AN993" t="n">
        <v>38.9</v>
      </c>
      <c r="AO993" t="n">
        <f>ROUND(P993*100/H993,2)</f>
        <v>0.0</v>
      </c>
      <c r="AP993" t="n">
        <f>ROUND(Q993*100/I993,2)</f>
        <v>0.0</v>
      </c>
      <c r="AQ993"/>
      <c r="AR993"/>
      <c r="AS993" t="n">
        <v>0.0</v>
      </c>
    </row>
    <row r="994">
      <c r="A994" s="1" t="n">
        <v>45233.0</v>
      </c>
      <c r="B994" s="2" t="n">
        <v>45233.98700231482</v>
      </c>
      <c r="C994" t="inlineStr">
        <is>
          <t>3140023012059379</t>
        </is>
      </c>
      <c r="D994" t="inlineStr">
        <is>
          <t>POS0012</t>
        </is>
      </c>
      <c r="E994" t="inlineStr">
        <is>
          <t>72</t>
        </is>
      </c>
      <c r="F994" t="inlineStr">
        <is>
          <t>0023</t>
        </is>
      </c>
      <c r="G994" t="inlineStr">
        <is>
          <t>5312350355</t>
        </is>
      </c>
      <c r="H994" t="n">
        <v>759.0</v>
      </c>
      <c r="I994" t="n">
        <v>722.85</v>
      </c>
      <c r="J994" t="n">
        <v>685.71</v>
      </c>
      <c r="K994" t="inlineStr">
        <is>
          <t>sale</t>
        </is>
      </c>
      <c r="L994" t="inlineStr">
        <is>
          <t/>
        </is>
      </c>
      <c r="M994" t="inlineStr">
        <is>
          <t/>
        </is>
      </c>
      <c r="N994" t="n">
        <v>0.0</v>
      </c>
      <c r="O994" t="n">
        <v>0.0</v>
      </c>
      <c r="P994" t="n">
        <v>558.77</v>
      </c>
      <c r="Q994" t="n">
        <v>558.77</v>
      </c>
      <c r="R994" t="n">
        <v>37.14</v>
      </c>
      <c r="S994" t="n">
        <v>37.14</v>
      </c>
      <c r="T994" t="n">
        <v>7.23</v>
      </c>
      <c r="U994" t="n">
        <v>7.23</v>
      </c>
      <c r="V994" t="n">
        <v>123.43</v>
      </c>
      <c r="W994" t="n">
        <v>123.43</v>
      </c>
      <c r="X994" t="n">
        <v>9.49</v>
      </c>
      <c r="Y994" t="n">
        <v>9.49</v>
      </c>
      <c r="Z994" t="n">
        <v>23.93</v>
      </c>
      <c r="AA994" t="n">
        <v>23.93</v>
      </c>
      <c r="AB994" t="n">
        <v>36.14</v>
      </c>
      <c r="AC994" t="n">
        <v>36.14</v>
      </c>
      <c r="AD994" t="n">
        <v>36.14999999999998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inlineStr">
        <is>
          <t>unreconciled</t>
        </is>
      </c>
      <c r="AM994" t="inlineStr">
        <is>
          <t>Order Amount Mismatch (POS&gt;3PO)</t>
        </is>
      </c>
      <c r="AN994" t="n">
        <v>36.15</v>
      </c>
      <c r="AO994" t="n">
        <f>ROUND(P994*100/H994,2)</f>
        <v>0.0</v>
      </c>
      <c r="AP994" t="n">
        <f>ROUND(Q994*100/I994,2)</f>
        <v>0.0</v>
      </c>
      <c r="AQ994"/>
      <c r="AR994"/>
      <c r="AS994" t="n">
        <v>0.0</v>
      </c>
    </row>
    <row r="995">
      <c r="A995" s="1" t="n">
        <v>45233.0</v>
      </c>
      <c r="B995" s="2" t="n">
        <v>45233.5440625</v>
      </c>
      <c r="C995" t="inlineStr">
        <is>
          <t>3140094012085075</t>
        </is>
      </c>
      <c r="D995" t="inlineStr">
        <is>
          <t>POS0012</t>
        </is>
      </c>
      <c r="E995" t="inlineStr">
        <is>
          <t>90</t>
        </is>
      </c>
      <c r="F995" t="inlineStr">
        <is>
          <t>0094</t>
        </is>
      </c>
      <c r="G995" t="inlineStr">
        <is>
          <t>5312390271</t>
        </is>
      </c>
      <c r="H995" t="n">
        <v>554.0</v>
      </c>
      <c r="I995" t="n">
        <v>527.63</v>
      </c>
      <c r="J995" t="n">
        <v>490.49</v>
      </c>
      <c r="K995" t="inlineStr">
        <is>
          <t>sale</t>
        </is>
      </c>
      <c r="L995" t="inlineStr">
        <is>
          <t/>
        </is>
      </c>
      <c r="M995" t="inlineStr">
        <is>
          <t/>
        </is>
      </c>
      <c r="N995" t="n">
        <v>0.0</v>
      </c>
      <c r="O995" t="n">
        <v>0.0</v>
      </c>
      <c r="P995" t="n">
        <v>409.99</v>
      </c>
      <c r="Q995" t="n">
        <v>409.97</v>
      </c>
      <c r="R995" t="n">
        <v>37.14</v>
      </c>
      <c r="S995" t="n">
        <v>37.14</v>
      </c>
      <c r="T995" t="n">
        <v>5.28</v>
      </c>
      <c r="U995" t="n">
        <v>5.28</v>
      </c>
      <c r="V995" t="n">
        <v>88.29</v>
      </c>
      <c r="W995" t="n">
        <v>88.29</v>
      </c>
      <c r="X995" t="n">
        <v>6.93</v>
      </c>
      <c r="Y995" t="n">
        <v>6.93</v>
      </c>
      <c r="Z995" t="n">
        <v>17.14</v>
      </c>
      <c r="AA995" t="n">
        <v>17.14</v>
      </c>
      <c r="AB995" t="n">
        <v>26.38</v>
      </c>
      <c r="AC995" t="n">
        <v>26.38</v>
      </c>
      <c r="AD995" t="n">
        <v>26.370000000000005</v>
      </c>
      <c r="AE995" t="n">
        <v>0.01999999999998181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inlineStr">
        <is>
          <t>unreconciled</t>
        </is>
      </c>
      <c r="AM995" t="inlineStr">
        <is>
          <t>Order Amount Mismatch (POS&gt;3PO)</t>
        </is>
      </c>
      <c r="AN995" t="n">
        <v>26.37</v>
      </c>
      <c r="AO995" t="n">
        <f>ROUND(P995*100/H995,2)</f>
        <v>0.0</v>
      </c>
      <c r="AP995" t="n">
        <f>ROUND(Q995*100/I995,2)</f>
        <v>0.0</v>
      </c>
      <c r="AQ995"/>
      <c r="AR995"/>
      <c r="AS995" t="n">
        <v>0.0</v>
      </c>
    </row>
    <row r="996">
      <c r="A996" s="1" t="n">
        <v>45236.0</v>
      </c>
      <c r="B996" s="2" t="n">
        <v>45236.81875</v>
      </c>
      <c r="C996" t="inlineStr">
        <is>
          <t>3140094012086605</t>
        </is>
      </c>
      <c r="D996" t="inlineStr">
        <is>
          <t>POS0012</t>
        </is>
      </c>
      <c r="E996" t="inlineStr">
        <is>
          <t>20</t>
        </is>
      </c>
      <c r="F996" t="inlineStr">
        <is>
          <t>0094</t>
        </is>
      </c>
      <c r="G996" t="inlineStr">
        <is>
          <t>5312414390</t>
        </is>
      </c>
      <c r="H996" t="n">
        <v>491.0</v>
      </c>
      <c r="I996" t="n">
        <v>467.62</v>
      </c>
      <c r="J996" t="n">
        <v>430.48</v>
      </c>
      <c r="K996" t="inlineStr">
        <is>
          <t>sale</t>
        </is>
      </c>
      <c r="L996" t="inlineStr">
        <is>
          <t/>
        </is>
      </c>
      <c r="M996" t="inlineStr">
        <is>
          <t/>
        </is>
      </c>
      <c r="N996" t="n">
        <v>0.0</v>
      </c>
      <c r="O996" t="n">
        <v>0.0</v>
      </c>
      <c r="P996" t="n">
        <v>364.26</v>
      </c>
      <c r="Q996" t="n">
        <v>364.23</v>
      </c>
      <c r="R996" t="n">
        <v>37.14</v>
      </c>
      <c r="S996" t="n">
        <v>37.14</v>
      </c>
      <c r="T996" t="n">
        <v>4.68</v>
      </c>
      <c r="U996" t="n">
        <v>4.68</v>
      </c>
      <c r="V996" t="n">
        <v>77.49</v>
      </c>
      <c r="W996" t="n">
        <v>77.49</v>
      </c>
      <c r="X996" t="n">
        <v>6.14</v>
      </c>
      <c r="Y996" t="n">
        <v>6.14</v>
      </c>
      <c r="Z996" t="n">
        <v>15.05</v>
      </c>
      <c r="AA996" t="n">
        <v>15.06</v>
      </c>
      <c r="AB996" t="n">
        <v>23.38</v>
      </c>
      <c r="AC996" t="n">
        <v>23.38</v>
      </c>
      <c r="AD996" t="n">
        <v>23.379999999999995</v>
      </c>
      <c r="AE996" t="n">
        <v>0.029999999999972715</v>
      </c>
      <c r="AF996" t="n">
        <v>0.0</v>
      </c>
      <c r="AG996" t="n">
        <v>0.0</v>
      </c>
      <c r="AH996" t="n">
        <v>0.0</v>
      </c>
      <c r="AI996" t="n">
        <v>0.0</v>
      </c>
      <c r="AJ996" t="n">
        <v>-0.009999999999999787</v>
      </c>
      <c r="AK996" t="n">
        <v>0.0</v>
      </c>
      <c r="AL996" t="inlineStr">
        <is>
          <t>unreconciled</t>
        </is>
      </c>
      <c r="AM996" t="inlineStr">
        <is>
          <t>Order Amount Mismatch (POS&gt;3PO)</t>
        </is>
      </c>
      <c r="AN996" t="n">
        <v>23.38</v>
      </c>
      <c r="AO996" t="n">
        <f>ROUND(P996*100/H996,2)</f>
        <v>0.0</v>
      </c>
      <c r="AP996" t="n">
        <f>ROUND(Q996*100/I996,2)</f>
        <v>0.0</v>
      </c>
      <c r="AQ996"/>
      <c r="AR996"/>
      <c r="AS996" t="n">
        <v>0.0</v>
      </c>
    </row>
    <row r="997">
      <c r="A997" s="1" t="n">
        <v>45234.0</v>
      </c>
      <c r="B997" s="2" t="n">
        <v>45235.007881944446</v>
      </c>
      <c r="C997" t="inlineStr">
        <is>
          <t>3140023012059710</t>
        </is>
      </c>
      <c r="D997" t="inlineStr">
        <is>
          <t>POS0012</t>
        </is>
      </c>
      <c r="E997" t="inlineStr">
        <is>
          <t>02</t>
        </is>
      </c>
      <c r="F997" t="inlineStr">
        <is>
          <t>0023</t>
        </is>
      </c>
      <c r="G997" t="inlineStr">
        <is>
          <t>5312423146</t>
        </is>
      </c>
      <c r="H997" t="n">
        <v>343.0</v>
      </c>
      <c r="I997" t="n">
        <v>326.66</v>
      </c>
      <c r="J997" t="n">
        <v>289.52</v>
      </c>
      <c r="K997" t="inlineStr">
        <is>
          <t>sale</t>
        </is>
      </c>
      <c r="L997" t="inlineStr">
        <is>
          <t/>
        </is>
      </c>
      <c r="M997" t="inlineStr">
        <is>
          <t/>
        </is>
      </c>
      <c r="N997" t="n">
        <v>0.0</v>
      </c>
      <c r="O997" t="n">
        <v>0.0</v>
      </c>
      <c r="P997" t="n">
        <v>256.84</v>
      </c>
      <c r="Q997" t="n">
        <v>256.83</v>
      </c>
      <c r="R997" t="n">
        <v>37.14</v>
      </c>
      <c r="S997" t="n">
        <v>37.14</v>
      </c>
      <c r="T997" t="n">
        <v>3.27</v>
      </c>
      <c r="U997" t="n">
        <v>3.27</v>
      </c>
      <c r="V997" t="n">
        <v>52.11</v>
      </c>
      <c r="W997" t="n">
        <v>52.11</v>
      </c>
      <c r="X997" t="n">
        <v>4.29</v>
      </c>
      <c r="Y997" t="n">
        <v>4.29</v>
      </c>
      <c r="Z997" t="n">
        <v>10.15</v>
      </c>
      <c r="AA997" t="n">
        <v>10.15</v>
      </c>
      <c r="AB997" t="n">
        <v>16.34</v>
      </c>
      <c r="AC997" t="n">
        <v>16.33</v>
      </c>
      <c r="AD997" t="n">
        <v>16.339999999999975</v>
      </c>
      <c r="AE997" t="n">
        <v>0.009999999999990905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0.010000000000001563</v>
      </c>
      <c r="AL997" t="inlineStr">
        <is>
          <t>unreconciled</t>
        </is>
      </c>
      <c r="AM997" t="inlineStr">
        <is>
          <t>Order Amount Mismatch (POS&gt;3PO)</t>
        </is>
      </c>
      <c r="AN997" t="n">
        <v>16.34</v>
      </c>
      <c r="AO997" t="n">
        <f>ROUND(P997*100/H997,2)</f>
        <v>0.0</v>
      </c>
      <c r="AP997" t="n">
        <f>ROUND(Q997*100/I997,2)</f>
        <v>0.0</v>
      </c>
      <c r="AQ997"/>
      <c r="AR997"/>
      <c r="AS997" t="n">
        <v>0.0</v>
      </c>
    </row>
    <row r="998">
      <c r="A998" s="1" t="n">
        <v>45234.0</v>
      </c>
      <c r="B998" s="2" t="n">
        <v>45234.56135416667</v>
      </c>
      <c r="C998" t="inlineStr">
        <is>
          <t>3140023012059466</t>
        </is>
      </c>
      <c r="D998" t="inlineStr">
        <is>
          <t>POS0012</t>
        </is>
      </c>
      <c r="E998" t="inlineStr">
        <is>
          <t>58</t>
        </is>
      </c>
      <c r="F998" t="inlineStr">
        <is>
          <t>0023</t>
        </is>
      </c>
      <c r="G998" t="inlineStr">
        <is>
          <t>5312423233</t>
        </is>
      </c>
      <c r="H998" t="n">
        <v>260.0</v>
      </c>
      <c r="I998" t="n">
        <v>247.61</v>
      </c>
      <c r="J998" t="n">
        <v>210.47</v>
      </c>
      <c r="K998" t="inlineStr">
        <is>
          <t>sale</t>
        </is>
      </c>
      <c r="L998" t="inlineStr">
        <is>
          <t/>
        </is>
      </c>
      <c r="M998" t="inlineStr">
        <is>
          <t/>
        </is>
      </c>
      <c r="N998" t="n">
        <v>0.0</v>
      </c>
      <c r="O998" t="n">
        <v>0.0</v>
      </c>
      <c r="P998" t="n">
        <v>196.6</v>
      </c>
      <c r="Q998" t="n">
        <v>196.6</v>
      </c>
      <c r="R998" t="n">
        <v>37.14</v>
      </c>
      <c r="S998" t="n">
        <v>37.14</v>
      </c>
      <c r="T998" t="n">
        <v>2.48</v>
      </c>
      <c r="U998" t="n">
        <v>2.48</v>
      </c>
      <c r="V998" t="n">
        <v>37.88</v>
      </c>
      <c r="W998" t="n">
        <v>37.88</v>
      </c>
      <c r="X998" t="n">
        <v>3.25</v>
      </c>
      <c r="Y998" t="n">
        <v>3.25</v>
      </c>
      <c r="Z998" t="n">
        <v>7.4</v>
      </c>
      <c r="AA998" t="n">
        <v>7.4</v>
      </c>
      <c r="AB998" t="n">
        <v>12.38</v>
      </c>
      <c r="AC998" t="n">
        <v>12.38</v>
      </c>
      <c r="AD998" t="n">
        <v>12.389999999999986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inlineStr">
        <is>
          <t>unreconciled</t>
        </is>
      </c>
      <c r="AM998" t="inlineStr">
        <is>
          <t>Order Amount Mismatch (POS&gt;3PO)</t>
        </is>
      </c>
      <c r="AN998" t="n">
        <v>12.39</v>
      </c>
      <c r="AO998" t="n">
        <f>ROUND(P998*100/H998,2)</f>
        <v>0.0</v>
      </c>
      <c r="AP998" t="n">
        <f>ROUND(Q998*100/I998,2)</f>
        <v>0.0</v>
      </c>
      <c r="AQ998"/>
      <c r="AR998"/>
      <c r="AS998" t="n">
        <v>0.0</v>
      </c>
    </row>
    <row r="999">
      <c r="A999" s="1" t="n">
        <v>45234.0</v>
      </c>
      <c r="B999" s="2" t="n">
        <v>45234.426458333335</v>
      </c>
      <c r="C999" t="inlineStr">
        <is>
          <t>3140094012085438</t>
        </is>
      </c>
      <c r="D999" t="inlineStr">
        <is>
          <t>POS0012</t>
        </is>
      </c>
      <c r="E999" t="inlineStr">
        <is>
          <t>53</t>
        </is>
      </c>
      <c r="F999" t="inlineStr">
        <is>
          <t>0094</t>
        </is>
      </c>
      <c r="G999" t="inlineStr">
        <is>
          <t>5312436523</t>
        </is>
      </c>
      <c r="H999" t="n">
        <v>209.0</v>
      </c>
      <c r="I999" t="n">
        <v>199.05</v>
      </c>
      <c r="J999" t="n">
        <v>161.91</v>
      </c>
      <c r="K999" t="inlineStr">
        <is>
          <t>sale</t>
        </is>
      </c>
      <c r="L999" t="inlineStr">
        <is>
          <t/>
        </is>
      </c>
      <c r="M999" t="inlineStr">
        <is>
          <t/>
        </is>
      </c>
      <c r="N999" t="n">
        <v>0.0</v>
      </c>
      <c r="O999" t="n">
        <v>0.0</v>
      </c>
      <c r="P999" t="n">
        <v>159.59</v>
      </c>
      <c r="Q999" t="n">
        <v>159.58</v>
      </c>
      <c r="R999" t="n">
        <v>37.14</v>
      </c>
      <c r="S999" t="n">
        <v>37.14</v>
      </c>
      <c r="T999" t="n">
        <v>1.99</v>
      </c>
      <c r="U999" t="n">
        <v>1.99</v>
      </c>
      <c r="V999" t="n">
        <v>29.14</v>
      </c>
      <c r="W999" t="n">
        <v>29.14</v>
      </c>
      <c r="X999" t="n">
        <v>2.61</v>
      </c>
      <c r="Y999" t="n">
        <v>2.61</v>
      </c>
      <c r="Z999" t="n">
        <v>5.72</v>
      </c>
      <c r="AA999" t="n">
        <v>5.72</v>
      </c>
      <c r="AB999" t="n">
        <v>9.96</v>
      </c>
      <c r="AC999" t="n">
        <v>9.95</v>
      </c>
      <c r="AD999" t="n">
        <v>9.949999999999989</v>
      </c>
      <c r="AE999" t="n">
        <v>0.009999999999990905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0.010000000000001563</v>
      </c>
      <c r="AL999" t="inlineStr">
        <is>
          <t>unreconciled</t>
        </is>
      </c>
      <c r="AM999" t="inlineStr">
        <is>
          <t>Order Amount Mismatch (POS&gt;3PO)</t>
        </is>
      </c>
      <c r="AN999" t="n">
        <v>9.95</v>
      </c>
      <c r="AO999" t="n">
        <f>ROUND(P999*100/H999,2)</f>
        <v>0.0</v>
      </c>
      <c r="AP999" t="n">
        <f>ROUND(Q999*100/I999,2)</f>
        <v>0.0</v>
      </c>
      <c r="AQ999"/>
      <c r="AR999"/>
      <c r="AS999" t="n">
        <v>0.0</v>
      </c>
    </row>
    <row r="1000">
      <c r="A1000" s="1" t="n">
        <v>45234.0</v>
      </c>
      <c r="B1000" s="2" t="n">
        <v>45234.60724537037</v>
      </c>
      <c r="C1000" t="inlineStr">
        <is>
          <t>3140023012059496</t>
        </is>
      </c>
      <c r="D1000" t="inlineStr">
        <is>
          <t>POS0012</t>
        </is>
      </c>
      <c r="E1000" t="inlineStr">
        <is>
          <t>88</t>
        </is>
      </c>
      <c r="F1000" t="inlineStr">
        <is>
          <t>0023</t>
        </is>
      </c>
      <c r="G1000" t="inlineStr">
        <is>
          <t>5312455235</t>
        </is>
      </c>
      <c r="H1000" t="n">
        <v>288.0</v>
      </c>
      <c r="I1000" t="n">
        <v>274.28</v>
      </c>
      <c r="J1000" t="n">
        <v>237.14</v>
      </c>
      <c r="K1000" t="inlineStr">
        <is>
          <t>sale</t>
        </is>
      </c>
      <c r="L1000" t="inlineStr">
        <is>
          <t/>
        </is>
      </c>
      <c r="M1000" t="inlineStr">
        <is>
          <t/>
        </is>
      </c>
      <c r="N1000" t="n">
        <v>0.0</v>
      </c>
      <c r="O1000" t="n">
        <v>0.0</v>
      </c>
      <c r="P1000" t="n">
        <v>216.92</v>
      </c>
      <c r="Q1000" t="n">
        <v>216.92</v>
      </c>
      <c r="R1000" t="n">
        <v>37.14</v>
      </c>
      <c r="S1000" t="n">
        <v>37.14</v>
      </c>
      <c r="T1000" t="n">
        <v>2.74</v>
      </c>
      <c r="U1000" t="n">
        <v>2.74</v>
      </c>
      <c r="V1000" t="n">
        <v>42.69</v>
      </c>
      <c r="W1000" t="n">
        <v>42.69</v>
      </c>
      <c r="X1000" t="n">
        <v>3.6</v>
      </c>
      <c r="Y1000" t="n">
        <v>3.6</v>
      </c>
      <c r="Z1000" t="n">
        <v>8.33</v>
      </c>
      <c r="AA1000" t="n">
        <v>8.33</v>
      </c>
      <c r="AB1000" t="n">
        <v>13.72</v>
      </c>
      <c r="AC1000" t="n">
        <v>13.72</v>
      </c>
      <c r="AD1000" t="n">
        <v>13.720000000000027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inlineStr">
        <is>
          <t>unreconciled</t>
        </is>
      </c>
      <c r="AM1000" t="inlineStr">
        <is>
          <t>Order Amount Mismatch (POS&gt;3PO)</t>
        </is>
      </c>
      <c r="AN1000" t="n">
        <v>13.72</v>
      </c>
      <c r="AO1000" t="n">
        <f>ROUND(P1000*100/H1000,2)</f>
        <v>0.0</v>
      </c>
      <c r="AP1000" t="n">
        <f>ROUND(Q1000*100/I1000,2)</f>
        <v>0.0</v>
      </c>
      <c r="AQ1000"/>
      <c r="AR1000"/>
      <c r="AS1000" t="n">
        <v>0.0</v>
      </c>
    </row>
    <row r="1001">
      <c r="A1001" s="1" t="n">
        <v>45234.0</v>
      </c>
      <c r="B1001" s="2" t="n">
        <v>45234.66800925926</v>
      </c>
      <c r="C1001" t="inlineStr">
        <is>
          <t>3140094012085564</t>
        </is>
      </c>
      <c r="D1001" t="inlineStr">
        <is>
          <t>POS0012</t>
        </is>
      </c>
      <c r="E1001" t="inlineStr">
        <is>
          <t>79</t>
        </is>
      </c>
      <c r="F1001" t="inlineStr">
        <is>
          <t>0094</t>
        </is>
      </c>
      <c r="G1001" t="inlineStr">
        <is>
          <t>5312456153</t>
        </is>
      </c>
      <c r="H1001" t="n">
        <v>949.0</v>
      </c>
      <c r="I1001" t="n">
        <v>903.81</v>
      </c>
      <c r="J1001" t="n">
        <v>866.67</v>
      </c>
      <c r="K1001" t="inlineStr">
        <is>
          <t>sale</t>
        </is>
      </c>
      <c r="L1001" t="inlineStr">
        <is>
          <t/>
        </is>
      </c>
      <c r="M1001" t="inlineStr">
        <is>
          <t/>
        </is>
      </c>
      <c r="N1001" t="n">
        <v>0.0</v>
      </c>
      <c r="O1001" t="n">
        <v>0.0</v>
      </c>
      <c r="P1001" t="n">
        <v>696.7</v>
      </c>
      <c r="Q1001" t="n">
        <v>696.69</v>
      </c>
      <c r="R1001" t="n">
        <v>37.14</v>
      </c>
      <c r="S1001" t="n">
        <v>37.14</v>
      </c>
      <c r="T1001" t="n">
        <v>9.04</v>
      </c>
      <c r="U1001" t="n">
        <v>9.04</v>
      </c>
      <c r="V1001" t="n">
        <v>156.0</v>
      </c>
      <c r="W1001" t="n">
        <v>156.0</v>
      </c>
      <c r="X1001" t="n">
        <v>11.86</v>
      </c>
      <c r="Y1001" t="n">
        <v>11.86</v>
      </c>
      <c r="Z1001" t="n">
        <v>30.21</v>
      </c>
      <c r="AA1001" t="n">
        <v>30.21</v>
      </c>
      <c r="AB1001" t="n">
        <v>45.2</v>
      </c>
      <c r="AC1001" t="n">
        <v>45.19</v>
      </c>
      <c r="AD1001" t="n">
        <v>45.190000000000055</v>
      </c>
      <c r="AE1001" t="n">
        <v>0.009999999999990905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0.010000000000005116</v>
      </c>
      <c r="AL1001" t="inlineStr">
        <is>
          <t>unreconciled</t>
        </is>
      </c>
      <c r="AM1001" t="inlineStr">
        <is>
          <t>Order Amount Mismatch (POS&gt;3PO)</t>
        </is>
      </c>
      <c r="AN1001" t="n">
        <v>45.19</v>
      </c>
      <c r="AO1001" t="n">
        <f>ROUND(P1001*100/H1001,2)</f>
        <v>0.0</v>
      </c>
      <c r="AP1001" t="n">
        <f>ROUND(Q1001*100/I1001,2)</f>
        <v>0.0</v>
      </c>
      <c r="AQ1001"/>
      <c r="AR1001"/>
      <c r="AS1001" t="n">
        <v>0.0</v>
      </c>
    </row>
    <row r="1002">
      <c r="A1002" s="1" t="n">
        <v>45236.0</v>
      </c>
      <c r="B1002" s="2" t="n">
        <v>45236.79638888889</v>
      </c>
      <c r="C1002" t="inlineStr">
        <is>
          <t>3140094012086589</t>
        </is>
      </c>
      <c r="D1002" t="inlineStr">
        <is>
          <t>POS0012</t>
        </is>
      </c>
      <c r="E1002" t="inlineStr">
        <is>
          <t>04</t>
        </is>
      </c>
      <c r="F1002" t="inlineStr">
        <is>
          <t>0094</t>
        </is>
      </c>
      <c r="G1002" t="inlineStr">
        <is>
          <t>5312481700</t>
        </is>
      </c>
      <c r="H1002" t="n">
        <v>240.0</v>
      </c>
      <c r="I1002" t="n">
        <v>228.57</v>
      </c>
      <c r="J1002" t="n">
        <v>191.43</v>
      </c>
      <c r="K1002" t="inlineStr">
        <is>
          <t>sale</t>
        </is>
      </c>
      <c r="L1002" t="inlineStr">
        <is>
          <t/>
        </is>
      </c>
      <c r="M1002" t="inlineStr">
        <is>
          <t/>
        </is>
      </c>
      <c r="N1002" t="n">
        <v>0.0</v>
      </c>
      <c r="O1002" t="n">
        <v>0.0</v>
      </c>
      <c r="P1002" t="n">
        <v>182.08</v>
      </c>
      <c r="Q1002" t="n">
        <v>182.07</v>
      </c>
      <c r="R1002" t="n">
        <v>37.14</v>
      </c>
      <c r="S1002" t="n">
        <v>37.14</v>
      </c>
      <c r="T1002" t="n">
        <v>2.29</v>
      </c>
      <c r="U1002" t="n">
        <v>2.29</v>
      </c>
      <c r="V1002" t="n">
        <v>34.46</v>
      </c>
      <c r="W1002" t="n">
        <v>34.46</v>
      </c>
      <c r="X1002" t="n">
        <v>3.0</v>
      </c>
      <c r="Y1002" t="n">
        <v>3.0</v>
      </c>
      <c r="Z1002" t="n">
        <v>6.74</v>
      </c>
      <c r="AA1002" t="n">
        <v>6.74</v>
      </c>
      <c r="AB1002" t="n">
        <v>11.42</v>
      </c>
      <c r="AC1002" t="n">
        <v>11.43</v>
      </c>
      <c r="AD1002" t="n">
        <v>11.430000000000007</v>
      </c>
      <c r="AE1002" t="n">
        <v>0.010000000000019327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-0.009999999999999787</v>
      </c>
      <c r="AL1002" t="inlineStr">
        <is>
          <t>unreconciled</t>
        </is>
      </c>
      <c r="AM1002" t="inlineStr">
        <is>
          <t>Order Amount Mismatch (POS&gt;3PO)</t>
        </is>
      </c>
      <c r="AN1002" t="n">
        <v>11.43</v>
      </c>
      <c r="AO1002" t="n">
        <f>ROUND(P1002*100/H1002,2)</f>
        <v>0.0</v>
      </c>
      <c r="AP1002" t="n">
        <f>ROUND(Q1002*100/I1002,2)</f>
        <v>0.0</v>
      </c>
      <c r="AQ1002"/>
      <c r="AR1002"/>
      <c r="AS1002" t="n">
        <v>0.0</v>
      </c>
    </row>
    <row r="1003">
      <c r="A1003" s="1" t="n">
        <v>45234.0</v>
      </c>
      <c r="B1003" s="2" t="n">
        <v>45234.90069444444</v>
      </c>
      <c r="C1003" t="inlineStr">
        <is>
          <t>3140023012059637</t>
        </is>
      </c>
      <c r="D1003" t="inlineStr">
        <is>
          <t>POS0012</t>
        </is>
      </c>
      <c r="E1003" t="inlineStr">
        <is>
          <t>29</t>
        </is>
      </c>
      <c r="F1003" t="inlineStr">
        <is>
          <t>0023</t>
        </is>
      </c>
      <c r="G1003" t="inlineStr">
        <is>
          <t>5312485518</t>
        </is>
      </c>
      <c r="H1003" t="n">
        <v>272.0</v>
      </c>
      <c r="I1003" t="n">
        <v>259.05</v>
      </c>
      <c r="J1003" t="n">
        <v>221.91</v>
      </c>
      <c r="K1003" t="inlineStr">
        <is>
          <t>sale</t>
        </is>
      </c>
      <c r="L1003" t="inlineStr">
        <is>
          <t/>
        </is>
      </c>
      <c r="M1003" t="inlineStr">
        <is>
          <t/>
        </is>
      </c>
      <c r="N1003" t="n">
        <v>0.0</v>
      </c>
      <c r="O1003" t="n">
        <v>0.0</v>
      </c>
      <c r="P1003" t="n">
        <v>205.32</v>
      </c>
      <c r="Q1003" t="n">
        <v>205.31</v>
      </c>
      <c r="R1003" t="n">
        <v>37.14</v>
      </c>
      <c r="S1003" t="n">
        <v>37.14</v>
      </c>
      <c r="T1003" t="n">
        <v>2.59</v>
      </c>
      <c r="U1003" t="n">
        <v>2.59</v>
      </c>
      <c r="V1003" t="n">
        <v>39.94</v>
      </c>
      <c r="W1003" t="n">
        <v>39.94</v>
      </c>
      <c r="X1003" t="n">
        <v>3.4</v>
      </c>
      <c r="Y1003" t="n">
        <v>3.4</v>
      </c>
      <c r="Z1003" t="n">
        <v>7.8</v>
      </c>
      <c r="AA1003" t="n">
        <v>7.8</v>
      </c>
      <c r="AB1003" t="n">
        <v>12.96</v>
      </c>
      <c r="AC1003" t="n">
        <v>12.95</v>
      </c>
      <c r="AD1003" t="n">
        <v>12.949999999999989</v>
      </c>
      <c r="AE1003" t="n">
        <v>0.009999999999990905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0.010000000000001563</v>
      </c>
      <c r="AL1003" t="inlineStr">
        <is>
          <t>unreconciled</t>
        </is>
      </c>
      <c r="AM1003" t="inlineStr">
        <is>
          <t>Order Amount Mismatch (POS&gt;3PO)</t>
        </is>
      </c>
      <c r="AN1003" t="n">
        <v>12.95</v>
      </c>
      <c r="AO1003" t="n">
        <f>ROUND(P1003*100/H1003,2)</f>
        <v>0.0</v>
      </c>
      <c r="AP1003" t="n">
        <f>ROUND(Q1003*100/I1003,2)</f>
        <v>0.0</v>
      </c>
      <c r="AQ1003"/>
      <c r="AR1003"/>
      <c r="AS1003" t="n">
        <v>0.0</v>
      </c>
    </row>
    <row r="1004">
      <c r="A1004" s="1" t="n">
        <v>45234.0</v>
      </c>
      <c r="B1004" s="2" t="n">
        <v>45234.84898148148</v>
      </c>
      <c r="C1004" t="inlineStr">
        <is>
          <t>3140094012085722</t>
        </is>
      </c>
      <c r="D1004" t="inlineStr">
        <is>
          <t>POS0012</t>
        </is>
      </c>
      <c r="E1004" t="inlineStr">
        <is>
          <t>37</t>
        </is>
      </c>
      <c r="F1004" t="inlineStr">
        <is>
          <t>0094</t>
        </is>
      </c>
      <c r="G1004" t="inlineStr">
        <is>
          <t>5312487155</t>
        </is>
      </c>
      <c r="H1004" t="n">
        <v>216.0</v>
      </c>
      <c r="I1004" t="n">
        <v>205.71</v>
      </c>
      <c r="J1004" t="n">
        <v>168.57</v>
      </c>
      <c r="K1004" t="inlineStr">
        <is>
          <t>sale</t>
        </is>
      </c>
      <c r="L1004" t="inlineStr">
        <is>
          <t/>
        </is>
      </c>
      <c r="M1004" t="inlineStr">
        <is>
          <t/>
        </is>
      </c>
      <c r="N1004" t="n">
        <v>0.0</v>
      </c>
      <c r="O1004" t="n">
        <v>0.0</v>
      </c>
      <c r="P1004" t="n">
        <v>164.66</v>
      </c>
      <c r="Q1004" t="n">
        <v>164.67</v>
      </c>
      <c r="R1004" t="n">
        <v>37.14</v>
      </c>
      <c r="S1004" t="n">
        <v>37.14</v>
      </c>
      <c r="T1004" t="n">
        <v>2.06</v>
      </c>
      <c r="U1004" t="n">
        <v>2.06</v>
      </c>
      <c r="V1004" t="n">
        <v>30.34</v>
      </c>
      <c r="W1004" t="n">
        <v>30.34</v>
      </c>
      <c r="X1004" t="n">
        <v>2.7</v>
      </c>
      <c r="Y1004" t="n">
        <v>2.7</v>
      </c>
      <c r="Z1004" t="n">
        <v>5.95</v>
      </c>
      <c r="AA1004" t="n">
        <v>5.95</v>
      </c>
      <c r="AB1004" t="n">
        <v>10.28</v>
      </c>
      <c r="AC1004" t="n">
        <v>10.29</v>
      </c>
      <c r="AD1004" t="n">
        <v>10.289999999999992</v>
      </c>
      <c r="AE1004" t="n">
        <v>-0.009999999999990905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-0.009999999999999787</v>
      </c>
      <c r="AL1004" t="inlineStr">
        <is>
          <t>unreconciled</t>
        </is>
      </c>
      <c r="AM1004" t="inlineStr">
        <is>
          <t>Order Amount Mismatch (POS&gt;3PO)</t>
        </is>
      </c>
      <c r="AN1004" t="n">
        <v>10.29</v>
      </c>
      <c r="AO1004" t="n">
        <f>ROUND(P1004*100/H1004,2)</f>
        <v>0.0</v>
      </c>
      <c r="AP1004" t="n">
        <f>ROUND(Q1004*100/I1004,2)</f>
        <v>0.0</v>
      </c>
      <c r="AQ1004"/>
      <c r="AR1004"/>
      <c r="AS1004" t="n">
        <v>0.0</v>
      </c>
    </row>
    <row r="1005">
      <c r="A1005" s="1" t="n">
        <v>45234.0</v>
      </c>
      <c r="B1005" s="2" t="n">
        <v>45234.81480324074</v>
      </c>
      <c r="C1005" t="inlineStr">
        <is>
          <t>3140094012085689</t>
        </is>
      </c>
      <c r="D1005" t="inlineStr">
        <is>
          <t>POS0012</t>
        </is>
      </c>
      <c r="E1005" t="inlineStr">
        <is>
          <t>04</t>
        </is>
      </c>
      <c r="F1005" t="inlineStr">
        <is>
          <t>0094</t>
        </is>
      </c>
      <c r="G1005" t="inlineStr">
        <is>
          <t>5312512690</t>
        </is>
      </c>
      <c r="H1005" t="n">
        <v>762.0</v>
      </c>
      <c r="I1005" t="n">
        <v>725.72</v>
      </c>
      <c r="J1005" t="n">
        <v>688.58</v>
      </c>
      <c r="K1005" t="inlineStr">
        <is>
          <t>sale</t>
        </is>
      </c>
      <c r="L1005" t="inlineStr">
        <is>
          <t/>
        </is>
      </c>
      <c r="M1005" t="inlineStr">
        <is>
          <t/>
        </is>
      </c>
      <c r="N1005" t="n">
        <v>0.0</v>
      </c>
      <c r="O1005" t="n">
        <v>0.0</v>
      </c>
      <c r="P1005" t="n">
        <v>560.97</v>
      </c>
      <c r="Q1005" t="n">
        <v>560.97</v>
      </c>
      <c r="R1005" t="n">
        <v>37.14</v>
      </c>
      <c r="S1005" t="n">
        <v>37.14</v>
      </c>
      <c r="T1005" t="n">
        <v>7.26</v>
      </c>
      <c r="U1005" t="n">
        <v>7.26</v>
      </c>
      <c r="V1005" t="n">
        <v>123.94</v>
      </c>
      <c r="W1005" t="n">
        <v>123.94</v>
      </c>
      <c r="X1005" t="n">
        <v>9.53</v>
      </c>
      <c r="Y1005" t="n">
        <v>9.53</v>
      </c>
      <c r="Z1005" t="n">
        <v>24.02</v>
      </c>
      <c r="AA1005" t="n">
        <v>24.03</v>
      </c>
      <c r="AB1005" t="n">
        <v>36.28</v>
      </c>
      <c r="AC1005" t="n">
        <v>36.29</v>
      </c>
      <c r="AD1005" t="n">
        <v>36.27999999999997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-0.010000000000001563</v>
      </c>
      <c r="AK1005" t="n">
        <v>-0.00999999999999801</v>
      </c>
      <c r="AL1005" t="inlineStr">
        <is>
          <t>unreconciled</t>
        </is>
      </c>
      <c r="AM1005" t="inlineStr">
        <is>
          <t>Order Amount Mismatch (POS&gt;3PO)</t>
        </is>
      </c>
      <c r="AN1005" t="n">
        <v>36.28</v>
      </c>
      <c r="AO1005" t="n">
        <f>ROUND(P1005*100/H1005,2)</f>
        <v>0.0</v>
      </c>
      <c r="AP1005" t="n">
        <f>ROUND(Q1005*100/I1005,2)</f>
        <v>0.0</v>
      </c>
      <c r="AQ1005"/>
      <c r="AR1005"/>
      <c r="AS1005" t="n">
        <v>0.0</v>
      </c>
    </row>
    <row r="1006">
      <c r="A1006" s="1" t="n">
        <v>45233.0</v>
      </c>
      <c r="B1006" s="2" t="n">
        <v>45233.83327546297</v>
      </c>
      <c r="C1006" t="inlineStr">
        <is>
          <t>3140094012085254</t>
        </is>
      </c>
      <c r="D1006" t="inlineStr">
        <is>
          <t>POS0012</t>
        </is>
      </c>
      <c r="E1006" t="inlineStr">
        <is>
          <t>69</t>
        </is>
      </c>
      <c r="F1006" t="inlineStr">
        <is>
          <t>0094</t>
        </is>
      </c>
      <c r="G1006" t="inlineStr">
        <is>
          <t>5312527738</t>
        </is>
      </c>
      <c r="H1006" t="n">
        <v>495.00000000000006</v>
      </c>
      <c r="I1006" t="n">
        <v>471.42</v>
      </c>
      <c r="J1006" t="n">
        <v>434.28</v>
      </c>
      <c r="K1006" t="inlineStr">
        <is>
          <t>sale</t>
        </is>
      </c>
      <c r="L1006" t="inlineStr">
        <is>
          <t/>
        </is>
      </c>
      <c r="M1006" t="inlineStr">
        <is>
          <t/>
        </is>
      </c>
      <c r="N1006" t="n">
        <v>0.0</v>
      </c>
      <c r="O1006" t="n">
        <v>0.0</v>
      </c>
      <c r="P1006" t="n">
        <v>367.17</v>
      </c>
      <c r="Q1006" t="n">
        <v>367.16</v>
      </c>
      <c r="R1006" t="n">
        <v>37.14</v>
      </c>
      <c r="S1006" t="n">
        <v>37.14</v>
      </c>
      <c r="T1006" t="n">
        <v>4.71</v>
      </c>
      <c r="U1006" t="n">
        <v>4.71</v>
      </c>
      <c r="V1006" t="n">
        <v>78.17</v>
      </c>
      <c r="W1006" t="n">
        <v>78.17</v>
      </c>
      <c r="X1006" t="n">
        <v>6.19</v>
      </c>
      <c r="Y1006" t="n">
        <v>6.19</v>
      </c>
      <c r="Z1006" t="n">
        <v>15.18</v>
      </c>
      <c r="AA1006" t="n">
        <v>15.18</v>
      </c>
      <c r="AB1006" t="n">
        <v>23.58</v>
      </c>
      <c r="AC1006" t="n">
        <v>23.57</v>
      </c>
      <c r="AD1006" t="n">
        <v>23.58000000000004</v>
      </c>
      <c r="AE1006" t="n">
        <v>0.009999999999990905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0.00999999999999801</v>
      </c>
      <c r="AL1006" t="inlineStr">
        <is>
          <t>unreconciled</t>
        </is>
      </c>
      <c r="AM1006" t="inlineStr">
        <is>
          <t>Order Amount Mismatch (POS&gt;3PO)</t>
        </is>
      </c>
      <c r="AN1006" t="n">
        <v>23.58</v>
      </c>
      <c r="AO1006" t="n">
        <f>ROUND(P1006*100/H1006,2)</f>
        <v>0.0</v>
      </c>
      <c r="AP1006" t="n">
        <f>ROUND(Q1006*100/I1006,2)</f>
        <v>0.0</v>
      </c>
      <c r="AQ1006"/>
      <c r="AR1006"/>
      <c r="AS1006" t="n">
        <v>0.0</v>
      </c>
    </row>
    <row r="1007">
      <c r="A1007" s="1" t="n">
        <v>45234.0</v>
      </c>
      <c r="B1007" s="2" t="n">
        <v>45234.44148148148</v>
      </c>
      <c r="C1007" t="inlineStr">
        <is>
          <t>3140094012085440</t>
        </is>
      </c>
      <c r="D1007" t="inlineStr">
        <is>
          <t>POS0012</t>
        </is>
      </c>
      <c r="E1007" t="inlineStr">
        <is>
          <t>55</t>
        </is>
      </c>
      <c r="F1007" t="inlineStr">
        <is>
          <t>0094</t>
        </is>
      </c>
      <c r="G1007" t="inlineStr">
        <is>
          <t>5312571677</t>
        </is>
      </c>
      <c r="H1007" t="n">
        <v>428.0</v>
      </c>
      <c r="I1007" t="n">
        <v>407.62</v>
      </c>
      <c r="J1007" t="n">
        <v>370.48</v>
      </c>
      <c r="K1007" t="inlineStr">
        <is>
          <t>sale</t>
        </is>
      </c>
      <c r="L1007" t="inlineStr">
        <is>
          <t/>
        </is>
      </c>
      <c r="M1007" t="inlineStr">
        <is>
          <t/>
        </is>
      </c>
      <c r="N1007" t="n">
        <v>0.0</v>
      </c>
      <c r="O1007" t="n">
        <v>0.0</v>
      </c>
      <c r="P1007" t="n">
        <v>318.53</v>
      </c>
      <c r="Q1007" t="n">
        <v>318.54</v>
      </c>
      <c r="R1007" t="n">
        <v>37.14</v>
      </c>
      <c r="S1007" t="n">
        <v>37.14</v>
      </c>
      <c r="T1007" t="n">
        <v>4.08</v>
      </c>
      <c r="U1007" t="n">
        <v>4.08</v>
      </c>
      <c r="V1007" t="n">
        <v>66.69</v>
      </c>
      <c r="W1007" t="n">
        <v>66.69</v>
      </c>
      <c r="X1007" t="n">
        <v>5.35</v>
      </c>
      <c r="Y1007" t="n">
        <v>5.35</v>
      </c>
      <c r="Z1007" t="n">
        <v>12.97</v>
      </c>
      <c r="AA1007" t="n">
        <v>12.96</v>
      </c>
      <c r="AB1007" t="n">
        <v>20.38</v>
      </c>
      <c r="AC1007" t="n">
        <v>20.38</v>
      </c>
      <c r="AD1007" t="n">
        <v>20.379999999999995</v>
      </c>
      <c r="AE1007" t="n">
        <v>-0.010000000000047748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0.009999999999999787</v>
      </c>
      <c r="AK1007" t="n">
        <v>0.0</v>
      </c>
      <c r="AL1007" t="inlineStr">
        <is>
          <t>unreconciled</t>
        </is>
      </c>
      <c r="AM1007" t="inlineStr">
        <is>
          <t>Order Amount Mismatch (POS&gt;3PO)</t>
        </is>
      </c>
      <c r="AN1007" t="n">
        <v>20.38</v>
      </c>
      <c r="AO1007" t="n">
        <f>ROUND(P1007*100/H1007,2)</f>
        <v>0.0</v>
      </c>
      <c r="AP1007" t="n">
        <f>ROUND(Q1007*100/I1007,2)</f>
        <v>0.0</v>
      </c>
      <c r="AQ1007"/>
      <c r="AR1007"/>
      <c r="AS1007" t="n">
        <v>0.0</v>
      </c>
    </row>
    <row r="1008">
      <c r="A1008" s="1" t="n">
        <v>45234.0</v>
      </c>
      <c r="B1008" s="2" t="n">
        <v>45234.54329861111</v>
      </c>
      <c r="C1008" t="inlineStr">
        <is>
          <t>3140094012085469</t>
        </is>
      </c>
      <c r="D1008" t="inlineStr">
        <is>
          <t>POS0012</t>
        </is>
      </c>
      <c r="E1008" t="inlineStr">
        <is>
          <t>84</t>
        </is>
      </c>
      <c r="F1008" t="inlineStr">
        <is>
          <t>0094</t>
        </is>
      </c>
      <c r="G1008" t="inlineStr">
        <is>
          <t>5312660298</t>
        </is>
      </c>
      <c r="H1008" t="n">
        <v>479.0</v>
      </c>
      <c r="I1008" t="n">
        <v>456.2</v>
      </c>
      <c r="J1008" t="n">
        <v>419.06</v>
      </c>
      <c r="K1008" t="inlineStr">
        <is>
          <t>sale</t>
        </is>
      </c>
      <c r="L1008" t="inlineStr">
        <is>
          <t/>
        </is>
      </c>
      <c r="M1008" t="inlineStr">
        <is>
          <t/>
        </is>
      </c>
      <c r="N1008" t="n">
        <v>0.0</v>
      </c>
      <c r="O1008" t="n">
        <v>0.0</v>
      </c>
      <c r="P1008" t="n">
        <v>355.56</v>
      </c>
      <c r="Q1008" t="n">
        <v>355.57</v>
      </c>
      <c r="R1008" t="n">
        <v>37.14</v>
      </c>
      <c r="S1008" t="n">
        <v>37.14</v>
      </c>
      <c r="T1008" t="n">
        <v>4.56</v>
      </c>
      <c r="U1008" t="n">
        <v>4.56</v>
      </c>
      <c r="V1008" t="n">
        <v>75.43</v>
      </c>
      <c r="W1008" t="n">
        <v>75.43</v>
      </c>
      <c r="X1008" t="n">
        <v>5.99</v>
      </c>
      <c r="Y1008" t="n">
        <v>5.99</v>
      </c>
      <c r="Z1008" t="n">
        <v>14.66</v>
      </c>
      <c r="AA1008" t="n">
        <v>14.66</v>
      </c>
      <c r="AB1008" t="n">
        <v>22.82</v>
      </c>
      <c r="AC1008" t="n">
        <v>22.81</v>
      </c>
      <c r="AD1008" t="n">
        <v>22.80000000000001</v>
      </c>
      <c r="AE1008" t="n">
        <v>-0.009999999999990905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0.010000000000001563</v>
      </c>
      <c r="AL1008" t="inlineStr">
        <is>
          <t>unreconciled</t>
        </is>
      </c>
      <c r="AM1008" t="inlineStr">
        <is>
          <t>Order Amount Mismatch (POS&gt;3PO)</t>
        </is>
      </c>
      <c r="AN1008" t="n">
        <v>22.8</v>
      </c>
      <c r="AO1008" t="n">
        <f>ROUND(P1008*100/H1008,2)</f>
        <v>0.0</v>
      </c>
      <c r="AP1008" t="n">
        <f>ROUND(Q1008*100/I1008,2)</f>
        <v>0.0</v>
      </c>
      <c r="AQ1008"/>
      <c r="AR1008"/>
      <c r="AS1008" t="n">
        <v>0.0</v>
      </c>
    </row>
    <row r="1009">
      <c r="A1009" s="1" t="n">
        <v>45233.0</v>
      </c>
      <c r="B1009" s="2" t="n">
        <v>45233.773668981485</v>
      </c>
      <c r="C1009" t="inlineStr">
        <is>
          <t>3140094012085194</t>
        </is>
      </c>
      <c r="D1009" t="inlineStr">
        <is>
          <t>POS0012</t>
        </is>
      </c>
      <c r="E1009" t="inlineStr">
        <is>
          <t>09</t>
        </is>
      </c>
      <c r="F1009" t="inlineStr">
        <is>
          <t>0094</t>
        </is>
      </c>
      <c r="G1009" t="inlineStr">
        <is>
          <t>5312677307</t>
        </is>
      </c>
      <c r="H1009" t="n">
        <v>214.0</v>
      </c>
      <c r="I1009" t="n">
        <v>203.81</v>
      </c>
      <c r="J1009" t="n">
        <v>166.67</v>
      </c>
      <c r="K1009" t="inlineStr">
        <is>
          <t>sale</t>
        </is>
      </c>
      <c r="L1009" t="inlineStr">
        <is>
          <t/>
        </is>
      </c>
      <c r="M1009" t="inlineStr">
        <is>
          <t/>
        </is>
      </c>
      <c r="N1009" t="n">
        <v>0.0</v>
      </c>
      <c r="O1009" t="n">
        <v>0.0</v>
      </c>
      <c r="P1009" t="n">
        <v>163.21</v>
      </c>
      <c r="Q1009" t="n">
        <v>163.2</v>
      </c>
      <c r="R1009" t="n">
        <v>37.14</v>
      </c>
      <c r="S1009" t="n">
        <v>37.14</v>
      </c>
      <c r="T1009" t="n">
        <v>2.04</v>
      </c>
      <c r="U1009" t="n">
        <v>2.04</v>
      </c>
      <c r="V1009" t="n">
        <v>30.0</v>
      </c>
      <c r="W1009" t="n">
        <v>30.0</v>
      </c>
      <c r="X1009" t="n">
        <v>2.68</v>
      </c>
      <c r="Y1009" t="n">
        <v>2.68</v>
      </c>
      <c r="Z1009" t="n">
        <v>5.88</v>
      </c>
      <c r="AA1009" t="n">
        <v>5.88</v>
      </c>
      <c r="AB1009" t="n">
        <v>10.2</v>
      </c>
      <c r="AC1009" t="n">
        <v>10.19</v>
      </c>
      <c r="AD1009" t="n">
        <v>10.189999999999998</v>
      </c>
      <c r="AE1009" t="n">
        <v>0.010000000000019327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0.009999999999999787</v>
      </c>
      <c r="AL1009" t="inlineStr">
        <is>
          <t>unreconciled</t>
        </is>
      </c>
      <c r="AM1009" t="inlineStr">
        <is>
          <t>Order Amount Mismatch (POS&gt;3PO)</t>
        </is>
      </c>
      <c r="AN1009" t="n">
        <v>10.19</v>
      </c>
      <c r="AO1009" t="n">
        <f>ROUND(P1009*100/H1009,2)</f>
        <v>0.0</v>
      </c>
      <c r="AP1009" t="n">
        <f>ROUND(Q1009*100/I1009,2)</f>
        <v>0.0</v>
      </c>
      <c r="AQ1009"/>
      <c r="AR1009"/>
      <c r="AS1009" t="n">
        <v>0.0</v>
      </c>
    </row>
    <row r="1010">
      <c r="A1010" s="1" t="n">
        <v>45236.0</v>
      </c>
      <c r="B1010" s="2" t="n">
        <v>45236.85449074074</v>
      </c>
      <c r="C1010" t="inlineStr">
        <is>
          <t>3140023012060091</t>
        </is>
      </c>
      <c r="D1010" t="inlineStr">
        <is>
          <t>POS0012</t>
        </is>
      </c>
      <c r="E1010" t="inlineStr">
        <is>
          <t>82</t>
        </is>
      </c>
      <c r="F1010" t="inlineStr">
        <is>
          <t>0023</t>
        </is>
      </c>
      <c r="G1010" t="inlineStr">
        <is>
          <t>5312689428</t>
        </is>
      </c>
      <c r="H1010" t="n">
        <v>325.0</v>
      </c>
      <c r="I1010" t="n">
        <v>309.52</v>
      </c>
      <c r="J1010" t="n">
        <v>272.38</v>
      </c>
      <c r="K1010" t="inlineStr">
        <is>
          <t>sale</t>
        </is>
      </c>
      <c r="L1010" t="inlineStr">
        <is>
          <t/>
        </is>
      </c>
      <c r="M1010" t="inlineStr">
        <is>
          <t/>
        </is>
      </c>
      <c r="N1010" t="n">
        <v>0.0</v>
      </c>
      <c r="O1010" t="n">
        <v>0.0</v>
      </c>
      <c r="P1010" t="n">
        <v>243.77</v>
      </c>
      <c r="Q1010" t="n">
        <v>243.77</v>
      </c>
      <c r="R1010" t="n">
        <v>37.14</v>
      </c>
      <c r="S1010" t="n">
        <v>37.14</v>
      </c>
      <c r="T1010" t="n">
        <v>3.1</v>
      </c>
      <c r="U1010" t="n">
        <v>3.1</v>
      </c>
      <c r="V1010" t="n">
        <v>49.03</v>
      </c>
      <c r="W1010" t="n">
        <v>49.03</v>
      </c>
      <c r="X1010" t="n">
        <v>4.06</v>
      </c>
      <c r="Y1010" t="n">
        <v>4.06</v>
      </c>
      <c r="Z1010" t="n">
        <v>9.56</v>
      </c>
      <c r="AA1010" t="n">
        <v>9.56</v>
      </c>
      <c r="AB1010" t="n">
        <v>15.48</v>
      </c>
      <c r="AC1010" t="n">
        <v>15.48</v>
      </c>
      <c r="AD1010" t="n">
        <v>15.480000000000018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inlineStr">
        <is>
          <t>unreconciled</t>
        </is>
      </c>
      <c r="AM1010" t="inlineStr">
        <is>
          <t>Order Amount Mismatch (POS&gt;3PO)</t>
        </is>
      </c>
      <c r="AN1010" t="n">
        <v>15.48</v>
      </c>
      <c r="AO1010" t="n">
        <f>ROUND(P1010*100/H1010,2)</f>
        <v>0.0</v>
      </c>
      <c r="AP1010" t="n">
        <f>ROUND(Q1010*100/I1010,2)</f>
        <v>0.0</v>
      </c>
      <c r="AQ1010"/>
      <c r="AR1010"/>
      <c r="AS1010" t="n">
        <v>0.0</v>
      </c>
    </row>
    <row r="1011">
      <c r="A1011" s="1" t="n">
        <v>45233.0</v>
      </c>
      <c r="B1011" s="2" t="n">
        <v>45233.55681712963</v>
      </c>
      <c r="C1011" t="inlineStr">
        <is>
          <t>3140094012085082</t>
        </is>
      </c>
      <c r="D1011" t="inlineStr">
        <is>
          <t>POS0012</t>
        </is>
      </c>
      <c r="E1011" t="inlineStr">
        <is>
          <t>97</t>
        </is>
      </c>
      <c r="F1011" t="inlineStr">
        <is>
          <t>0094</t>
        </is>
      </c>
      <c r="G1011" t="inlineStr">
        <is>
          <t>5312713121</t>
        </is>
      </c>
      <c r="H1011" t="n">
        <v>399.0</v>
      </c>
      <c r="I1011" t="n">
        <v>380.01</v>
      </c>
      <c r="J1011" t="n">
        <v>342.87</v>
      </c>
      <c r="K1011" t="inlineStr">
        <is>
          <t>sale</t>
        </is>
      </c>
      <c r="L1011" t="inlineStr">
        <is>
          <t/>
        </is>
      </c>
      <c r="M1011" t="inlineStr">
        <is>
          <t/>
        </is>
      </c>
      <c r="N1011" t="n">
        <v>0.0</v>
      </c>
      <c r="O1011" t="n">
        <v>0.0</v>
      </c>
      <c r="P1011" t="n">
        <v>297.49</v>
      </c>
      <c r="Q1011" t="n">
        <v>297.49</v>
      </c>
      <c r="R1011" t="n">
        <v>37.14</v>
      </c>
      <c r="S1011" t="n">
        <v>37.14</v>
      </c>
      <c r="T1011" t="n">
        <v>3.8</v>
      </c>
      <c r="U1011" t="n">
        <v>3.8</v>
      </c>
      <c r="V1011" t="n">
        <v>61.72</v>
      </c>
      <c r="W1011" t="n">
        <v>61.72</v>
      </c>
      <c r="X1011" t="n">
        <v>4.99</v>
      </c>
      <c r="Y1011" t="n">
        <v>4.99</v>
      </c>
      <c r="Z1011" t="n">
        <v>12.01</v>
      </c>
      <c r="AA1011" t="n">
        <v>12.01</v>
      </c>
      <c r="AB1011" t="n">
        <v>19.0</v>
      </c>
      <c r="AC1011" t="n">
        <v>19.0</v>
      </c>
      <c r="AD1011" t="n">
        <v>18.99000000000001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inlineStr">
        <is>
          <t>unreconciled</t>
        </is>
      </c>
      <c r="AM1011" t="inlineStr">
        <is>
          <t>Order Amount Mismatch (POS&gt;3PO)</t>
        </is>
      </c>
      <c r="AN1011" t="n">
        <v>18.99</v>
      </c>
      <c r="AO1011" t="n">
        <f>ROUND(P1011*100/H1011,2)</f>
        <v>0.0</v>
      </c>
      <c r="AP1011" t="n">
        <f>ROUND(Q1011*100/I1011,2)</f>
        <v>0.0</v>
      </c>
      <c r="AQ1011"/>
      <c r="AR1011"/>
      <c r="AS1011" t="n">
        <v>0.0</v>
      </c>
    </row>
    <row r="1012">
      <c r="A1012" s="1" t="n">
        <v>45233.0</v>
      </c>
      <c r="B1012" s="2" t="n">
        <v>45234.033009259256</v>
      </c>
      <c r="C1012" t="inlineStr">
        <is>
          <t>3140094012085431</t>
        </is>
      </c>
      <c r="D1012" t="inlineStr">
        <is>
          <t>POS0012</t>
        </is>
      </c>
      <c r="E1012" t="inlineStr">
        <is>
          <t>46</t>
        </is>
      </c>
      <c r="F1012" t="inlineStr">
        <is>
          <t>0094</t>
        </is>
      </c>
      <c r="G1012" t="inlineStr">
        <is>
          <t>5312730930</t>
        </is>
      </c>
      <c r="H1012" t="n">
        <v>323.0</v>
      </c>
      <c r="I1012" t="n">
        <v>307.62</v>
      </c>
      <c r="J1012" t="n">
        <v>270.48</v>
      </c>
      <c r="K1012" t="inlineStr">
        <is>
          <t>sale</t>
        </is>
      </c>
      <c r="L1012" t="inlineStr">
        <is>
          <t/>
        </is>
      </c>
      <c r="M1012" t="inlineStr">
        <is>
          <t/>
        </is>
      </c>
      <c r="N1012" t="n">
        <v>0.0</v>
      </c>
      <c r="O1012" t="n">
        <v>0.0</v>
      </c>
      <c r="P1012" t="n">
        <v>242.32</v>
      </c>
      <c r="Q1012" t="n">
        <v>242.32</v>
      </c>
      <c r="R1012" t="n">
        <v>37.14</v>
      </c>
      <c r="S1012" t="n">
        <v>37.14</v>
      </c>
      <c r="T1012" t="n">
        <v>3.08</v>
      </c>
      <c r="U1012" t="n">
        <v>3.08</v>
      </c>
      <c r="V1012" t="n">
        <v>48.69</v>
      </c>
      <c r="W1012" t="n">
        <v>48.69</v>
      </c>
      <c r="X1012" t="n">
        <v>4.04</v>
      </c>
      <c r="Y1012" t="n">
        <v>4.04</v>
      </c>
      <c r="Z1012" t="n">
        <v>9.49</v>
      </c>
      <c r="AA1012" t="n">
        <v>9.49</v>
      </c>
      <c r="AB1012" t="n">
        <v>15.38</v>
      </c>
      <c r="AC1012" t="n">
        <v>15.38</v>
      </c>
      <c r="AD1012" t="n">
        <v>15.379999999999995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inlineStr">
        <is>
          <t>unreconciled</t>
        </is>
      </c>
      <c r="AM1012" t="inlineStr">
        <is>
          <t>Order Amount Mismatch (POS&gt;3PO)</t>
        </is>
      </c>
      <c r="AN1012" t="n">
        <v>15.38</v>
      </c>
      <c r="AO1012" t="n">
        <f>ROUND(P1012*100/H1012,2)</f>
        <v>0.0</v>
      </c>
      <c r="AP1012" t="n">
        <f>ROUND(Q1012*100/I1012,2)</f>
        <v>0.0</v>
      </c>
      <c r="AQ1012"/>
      <c r="AR1012"/>
      <c r="AS1012" t="n">
        <v>0.0</v>
      </c>
    </row>
    <row r="1013">
      <c r="A1013" s="1" t="n">
        <v>45234.0</v>
      </c>
      <c r="B1013" s="2" t="n">
        <v>45234.79216435185</v>
      </c>
      <c r="C1013" t="inlineStr">
        <is>
          <t>3140094012085666</t>
        </is>
      </c>
      <c r="D1013" t="inlineStr">
        <is>
          <t>POS0012</t>
        </is>
      </c>
      <c r="E1013" t="inlineStr">
        <is>
          <t>81</t>
        </is>
      </c>
      <c r="F1013" t="inlineStr">
        <is>
          <t>0094</t>
        </is>
      </c>
      <c r="G1013" t="inlineStr">
        <is>
          <t>5312734086</t>
        </is>
      </c>
      <c r="H1013" t="n">
        <v>221.0</v>
      </c>
      <c r="I1013" t="n">
        <v>210.48</v>
      </c>
      <c r="J1013" t="n">
        <v>173.34</v>
      </c>
      <c r="K1013" t="inlineStr">
        <is>
          <t>sale</t>
        </is>
      </c>
      <c r="L1013" t="inlineStr">
        <is>
          <t/>
        </is>
      </c>
      <c r="M1013" t="inlineStr">
        <is>
          <t/>
        </is>
      </c>
      <c r="N1013" t="n">
        <v>0.0</v>
      </c>
      <c r="O1013" t="n">
        <v>0.0</v>
      </c>
      <c r="P1013" t="n">
        <v>168.31</v>
      </c>
      <c r="Q1013" t="n">
        <v>168.3</v>
      </c>
      <c r="R1013" t="n">
        <v>37.14</v>
      </c>
      <c r="S1013" t="n">
        <v>37.14</v>
      </c>
      <c r="T1013" t="n">
        <v>2.1</v>
      </c>
      <c r="U1013" t="n">
        <v>2.1</v>
      </c>
      <c r="V1013" t="n">
        <v>31.2</v>
      </c>
      <c r="W1013" t="n">
        <v>31.2</v>
      </c>
      <c r="X1013" t="n">
        <v>2.76</v>
      </c>
      <c r="Y1013" t="n">
        <v>2.76</v>
      </c>
      <c r="Z1013" t="n">
        <v>6.11</v>
      </c>
      <c r="AA1013" t="n">
        <v>6.12</v>
      </c>
      <c r="AB1013" t="n">
        <v>10.52</v>
      </c>
      <c r="AC1013" t="n">
        <v>10.52</v>
      </c>
      <c r="AD1013" t="n">
        <v>10.52000000000001</v>
      </c>
      <c r="AE1013" t="n">
        <v>0.009999999999990905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-0.009999999999999787</v>
      </c>
      <c r="AK1013" t="n">
        <v>0.0</v>
      </c>
      <c r="AL1013" t="inlineStr">
        <is>
          <t>unreconciled</t>
        </is>
      </c>
      <c r="AM1013" t="inlineStr">
        <is>
          <t>Order Amount Mismatch (POS&gt;3PO)</t>
        </is>
      </c>
      <c r="AN1013" t="n">
        <v>10.52</v>
      </c>
      <c r="AO1013" t="n">
        <f>ROUND(P1013*100/H1013,2)</f>
        <v>0.0</v>
      </c>
      <c r="AP1013" t="n">
        <f>ROUND(Q1013*100/I1013,2)</f>
        <v>0.0</v>
      </c>
      <c r="AQ1013"/>
      <c r="AR1013"/>
      <c r="AS1013" t="n">
        <v>0.0</v>
      </c>
    </row>
    <row r="1014">
      <c r="A1014" s="1" t="n">
        <v>45233.0</v>
      </c>
      <c r="B1014" s="2" t="n">
        <v>45233.80302083334</v>
      </c>
      <c r="C1014" t="inlineStr">
        <is>
          <t>3140094012085217</t>
        </is>
      </c>
      <c r="D1014" t="inlineStr">
        <is>
          <t>POS0012</t>
        </is>
      </c>
      <c r="E1014" t="inlineStr">
        <is>
          <t>32</t>
        </is>
      </c>
      <c r="F1014" t="inlineStr">
        <is>
          <t>0094</t>
        </is>
      </c>
      <c r="G1014" t="inlineStr">
        <is>
          <t>5312746735</t>
        </is>
      </c>
      <c r="H1014" t="n">
        <v>243.0</v>
      </c>
      <c r="I1014" t="n">
        <v>231.43</v>
      </c>
      <c r="J1014" t="n">
        <v>194.29</v>
      </c>
      <c r="K1014" t="inlineStr">
        <is>
          <t>sale</t>
        </is>
      </c>
      <c r="L1014" t="inlineStr">
        <is>
          <t/>
        </is>
      </c>
      <c r="M1014" t="inlineStr">
        <is>
          <t/>
        </is>
      </c>
      <c r="N1014" t="n">
        <v>0.0</v>
      </c>
      <c r="O1014" t="n">
        <v>0.0</v>
      </c>
      <c r="P1014" t="n">
        <v>184.27</v>
      </c>
      <c r="Q1014" t="n">
        <v>184.26</v>
      </c>
      <c r="R1014" t="n">
        <v>37.14</v>
      </c>
      <c r="S1014" t="n">
        <v>37.14</v>
      </c>
      <c r="T1014" t="n">
        <v>2.31</v>
      </c>
      <c r="U1014" t="n">
        <v>2.31</v>
      </c>
      <c r="V1014" t="n">
        <v>34.97</v>
      </c>
      <c r="W1014" t="n">
        <v>34.97</v>
      </c>
      <c r="X1014" t="n">
        <v>3.04</v>
      </c>
      <c r="Y1014" t="n">
        <v>3.04</v>
      </c>
      <c r="Z1014" t="n">
        <v>6.84</v>
      </c>
      <c r="AA1014" t="n">
        <v>6.84</v>
      </c>
      <c r="AB1014" t="n">
        <v>11.58</v>
      </c>
      <c r="AC1014" t="n">
        <v>11.57</v>
      </c>
      <c r="AD1014" t="n">
        <v>11.569999999999993</v>
      </c>
      <c r="AE1014" t="n">
        <v>0.010000000000019327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0.009999999999999787</v>
      </c>
      <c r="AL1014" t="inlineStr">
        <is>
          <t>unreconciled</t>
        </is>
      </c>
      <c r="AM1014" t="inlineStr">
        <is>
          <t>Order Amount Mismatch (POS&gt;3PO)</t>
        </is>
      </c>
      <c r="AN1014" t="n">
        <v>11.57</v>
      </c>
      <c r="AO1014" t="n">
        <f>ROUND(P1014*100/H1014,2)</f>
        <v>0.0</v>
      </c>
      <c r="AP1014" t="n">
        <f>ROUND(Q1014*100/I1014,2)</f>
        <v>0.0</v>
      </c>
      <c r="AQ1014"/>
      <c r="AR1014"/>
      <c r="AS1014" t="n">
        <v>0.0</v>
      </c>
    </row>
    <row r="1015">
      <c r="A1015" s="1" t="n">
        <v>45235.0</v>
      </c>
      <c r="B1015" s="2" t="n">
        <v>45235.55375</v>
      </c>
      <c r="C1015" t="inlineStr">
        <is>
          <t>3140094012085983</t>
        </is>
      </c>
      <c r="D1015" t="inlineStr">
        <is>
          <t>POS0012</t>
        </is>
      </c>
      <c r="E1015" t="inlineStr">
        <is>
          <t>98</t>
        </is>
      </c>
      <c r="F1015" t="inlineStr">
        <is>
          <t>0094</t>
        </is>
      </c>
      <c r="G1015" t="inlineStr">
        <is>
          <t>5312784617</t>
        </is>
      </c>
      <c r="H1015" t="n">
        <v>255.0</v>
      </c>
      <c r="I1015" t="n">
        <v>242.85</v>
      </c>
      <c r="J1015" t="n">
        <v>205.71</v>
      </c>
      <c r="K1015" t="inlineStr">
        <is>
          <t>sale</t>
        </is>
      </c>
      <c r="L1015" t="inlineStr">
        <is>
          <t/>
        </is>
      </c>
      <c r="M1015" t="inlineStr">
        <is>
          <t/>
        </is>
      </c>
      <c r="N1015" t="n">
        <v>0.0</v>
      </c>
      <c r="O1015" t="n">
        <v>0.0</v>
      </c>
      <c r="P1015" t="n">
        <v>192.96</v>
      </c>
      <c r="Q1015" t="n">
        <v>192.96</v>
      </c>
      <c r="R1015" t="n">
        <v>37.14</v>
      </c>
      <c r="S1015" t="n">
        <v>37.14</v>
      </c>
      <c r="T1015" t="n">
        <v>2.43</v>
      </c>
      <c r="U1015" t="n">
        <v>2.43</v>
      </c>
      <c r="V1015" t="n">
        <v>37.03</v>
      </c>
      <c r="W1015" t="n">
        <v>37.03</v>
      </c>
      <c r="X1015" t="n">
        <v>3.19</v>
      </c>
      <c r="Y1015" t="n">
        <v>3.19</v>
      </c>
      <c r="Z1015" t="n">
        <v>7.24</v>
      </c>
      <c r="AA1015" t="n">
        <v>7.24</v>
      </c>
      <c r="AB1015" t="n">
        <v>12.14</v>
      </c>
      <c r="AC1015" t="n">
        <v>12.14</v>
      </c>
      <c r="AD1015" t="n">
        <v>12.150000000000006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inlineStr">
        <is>
          <t>unreconciled</t>
        </is>
      </c>
      <c r="AM1015" t="inlineStr">
        <is>
          <t>Order Amount Mismatch (POS&gt;3PO)</t>
        </is>
      </c>
      <c r="AN1015" t="n">
        <v>12.15</v>
      </c>
      <c r="AO1015" t="n">
        <f>ROUND(P1015*100/H1015,2)</f>
        <v>0.0</v>
      </c>
      <c r="AP1015" t="n">
        <f>ROUND(Q1015*100/I1015,2)</f>
        <v>0.0</v>
      </c>
      <c r="AQ1015"/>
      <c r="AR1015"/>
      <c r="AS1015" t="n">
        <v>0.0</v>
      </c>
    </row>
    <row r="1016">
      <c r="A1016" s="1" t="n">
        <v>45234.0</v>
      </c>
      <c r="B1016" s="2" t="n">
        <v>45234.57445601852</v>
      </c>
      <c r="C1016" t="inlineStr">
        <is>
          <t>3140094012085483</t>
        </is>
      </c>
      <c r="D1016" t="inlineStr">
        <is>
          <t>POS0012</t>
        </is>
      </c>
      <c r="E1016" t="inlineStr">
        <is>
          <t>98</t>
        </is>
      </c>
      <c r="F1016" t="inlineStr">
        <is>
          <t>0094</t>
        </is>
      </c>
      <c r="G1016" t="inlineStr">
        <is>
          <t>5312785601</t>
        </is>
      </c>
      <c r="H1016" t="n">
        <v>670.0</v>
      </c>
      <c r="I1016" t="n">
        <v>638.09</v>
      </c>
      <c r="J1016" t="n">
        <v>600.95</v>
      </c>
      <c r="K1016" t="inlineStr">
        <is>
          <t>sale</t>
        </is>
      </c>
      <c r="L1016" t="inlineStr">
        <is>
          <t/>
        </is>
      </c>
      <c r="M1016" t="inlineStr">
        <is>
          <t/>
        </is>
      </c>
      <c r="N1016" t="n">
        <v>0.0</v>
      </c>
      <c r="O1016" t="n">
        <v>0.0</v>
      </c>
      <c r="P1016" t="n">
        <v>494.19</v>
      </c>
      <c r="Q1016" t="n">
        <v>494.15</v>
      </c>
      <c r="R1016" t="n">
        <v>37.14</v>
      </c>
      <c r="S1016" t="n">
        <v>37.14</v>
      </c>
      <c r="T1016" t="n">
        <v>6.38</v>
      </c>
      <c r="U1016" t="n">
        <v>6.38</v>
      </c>
      <c r="V1016" t="n">
        <v>108.17</v>
      </c>
      <c r="W1016" t="n">
        <v>108.17</v>
      </c>
      <c r="X1016" t="n">
        <v>8.37</v>
      </c>
      <c r="Y1016" t="n">
        <v>8.38</v>
      </c>
      <c r="Z1016" t="n">
        <v>20.98</v>
      </c>
      <c r="AA1016" t="n">
        <v>20.98</v>
      </c>
      <c r="AB1016" t="n">
        <v>31.9</v>
      </c>
      <c r="AC1016" t="n">
        <v>31.91</v>
      </c>
      <c r="AD1016" t="n">
        <v>31.909999999999968</v>
      </c>
      <c r="AE1016" t="n">
        <v>0.040000000000020464</v>
      </c>
      <c r="AF1016" t="n">
        <v>0.0</v>
      </c>
      <c r="AG1016" t="n">
        <v>0.0</v>
      </c>
      <c r="AH1016" t="n">
        <v>0.0</v>
      </c>
      <c r="AI1016" t="n">
        <v>-0.010000000000001563</v>
      </c>
      <c r="AJ1016" t="n">
        <v>0.0</v>
      </c>
      <c r="AK1016" t="n">
        <v>-0.010000000000001563</v>
      </c>
      <c r="AL1016" t="inlineStr">
        <is>
          <t>unreconciled</t>
        </is>
      </c>
      <c r="AM1016" t="inlineStr">
        <is>
          <t>Order Amount Mismatch (POS&gt;3PO)</t>
        </is>
      </c>
      <c r="AN1016" t="n">
        <v>31.91</v>
      </c>
      <c r="AO1016" t="n">
        <f>ROUND(P1016*100/H1016,2)</f>
        <v>0.0</v>
      </c>
      <c r="AP1016" t="n">
        <f>ROUND(Q1016*100/I1016,2)</f>
        <v>0.0</v>
      </c>
      <c r="AQ1016"/>
      <c r="AR1016"/>
      <c r="AS1016" t="n">
        <v>0.0</v>
      </c>
    </row>
    <row r="1017">
      <c r="A1017" s="1" t="n">
        <v>45234.0</v>
      </c>
      <c r="B1017" s="2" t="n">
        <v>45234.780706018515</v>
      </c>
      <c r="C1017" t="inlineStr">
        <is>
          <t>3140094012085655</t>
        </is>
      </c>
      <c r="D1017" t="inlineStr">
        <is>
          <t>POS0012</t>
        </is>
      </c>
      <c r="E1017" t="inlineStr">
        <is>
          <t>70</t>
        </is>
      </c>
      <c r="F1017" t="inlineStr">
        <is>
          <t>0094</t>
        </is>
      </c>
      <c r="G1017" t="inlineStr">
        <is>
          <t>5312797191</t>
        </is>
      </c>
      <c r="H1017" t="n">
        <v>783.0</v>
      </c>
      <c r="I1017" t="n">
        <v>745.72</v>
      </c>
      <c r="J1017" t="n">
        <v>708.58</v>
      </c>
      <c r="K1017" t="inlineStr">
        <is>
          <t>sale</t>
        </is>
      </c>
      <c r="L1017" t="inlineStr">
        <is>
          <t/>
        </is>
      </c>
      <c r="M1017" t="inlineStr">
        <is>
          <t/>
        </is>
      </c>
      <c r="N1017" t="n">
        <v>0.0</v>
      </c>
      <c r="O1017" t="n">
        <v>0.0</v>
      </c>
      <c r="P1017" t="n">
        <v>576.21</v>
      </c>
      <c r="Q1017" t="n">
        <v>576.22</v>
      </c>
      <c r="R1017" t="n">
        <v>37.14</v>
      </c>
      <c r="S1017" t="n">
        <v>37.14</v>
      </c>
      <c r="T1017" t="n">
        <v>7.46</v>
      </c>
      <c r="U1017" t="n">
        <v>7.46</v>
      </c>
      <c r="V1017" t="n">
        <v>127.54</v>
      </c>
      <c r="W1017" t="n">
        <v>127.54</v>
      </c>
      <c r="X1017" t="n">
        <v>9.79</v>
      </c>
      <c r="Y1017" t="n">
        <v>9.79</v>
      </c>
      <c r="Z1017" t="n">
        <v>24.72</v>
      </c>
      <c r="AA1017" t="n">
        <v>24.72</v>
      </c>
      <c r="AB1017" t="n">
        <v>37.28</v>
      </c>
      <c r="AC1017" t="n">
        <v>37.29</v>
      </c>
      <c r="AD1017" t="n">
        <v>37.27999999999997</v>
      </c>
      <c r="AE1017" t="n">
        <v>-0.009999999999990905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-0.00999999999999801</v>
      </c>
      <c r="AL1017" t="inlineStr">
        <is>
          <t>unreconciled</t>
        </is>
      </c>
      <c r="AM1017" t="inlineStr">
        <is>
          <t>Order Amount Mismatch (POS&gt;3PO)</t>
        </is>
      </c>
      <c r="AN1017" t="n">
        <v>37.28</v>
      </c>
      <c r="AO1017" t="n">
        <f>ROUND(P1017*100/H1017,2)</f>
        <v>0.0</v>
      </c>
      <c r="AP1017" t="n">
        <f>ROUND(Q1017*100/I1017,2)</f>
        <v>0.0</v>
      </c>
      <c r="AQ1017"/>
      <c r="AR1017"/>
      <c r="AS1017" t="n">
        <v>0.0</v>
      </c>
    </row>
    <row r="1018">
      <c r="A1018" s="1" t="n">
        <v>45236.0</v>
      </c>
      <c r="B1018" s="2" t="n">
        <v>45236.47017361111</v>
      </c>
      <c r="C1018" t="inlineStr">
        <is>
          <t>3140094012086435</t>
        </is>
      </c>
      <c r="D1018" t="inlineStr">
        <is>
          <t>POS0012</t>
        </is>
      </c>
      <c r="E1018" t="inlineStr">
        <is>
          <t>50</t>
        </is>
      </c>
      <c r="F1018" t="inlineStr">
        <is>
          <t>0094</t>
        </is>
      </c>
      <c r="G1018" t="inlineStr">
        <is>
          <t>5312811501</t>
        </is>
      </c>
      <c r="H1018" t="n">
        <v>891.0</v>
      </c>
      <c r="I1018" t="n">
        <v>848.57</v>
      </c>
      <c r="J1018" t="n">
        <v>811.43</v>
      </c>
      <c r="K1018" t="inlineStr">
        <is>
          <t>sale</t>
        </is>
      </c>
      <c r="L1018" t="inlineStr">
        <is>
          <t/>
        </is>
      </c>
      <c r="M1018" t="inlineStr">
        <is>
          <t/>
        </is>
      </c>
      <c r="N1018" t="n">
        <v>0.0</v>
      </c>
      <c r="O1018" t="n">
        <v>0.0</v>
      </c>
      <c r="P1018" t="n">
        <v>654.58</v>
      </c>
      <c r="Q1018" t="n">
        <v>654.57</v>
      </c>
      <c r="R1018" t="n">
        <v>37.14</v>
      </c>
      <c r="S1018" t="n">
        <v>37.14</v>
      </c>
      <c r="T1018" t="n">
        <v>8.49</v>
      </c>
      <c r="U1018" t="n">
        <v>8.49</v>
      </c>
      <c r="V1018" t="n">
        <v>146.06</v>
      </c>
      <c r="W1018" t="n">
        <v>146.06</v>
      </c>
      <c r="X1018" t="n">
        <v>11.14</v>
      </c>
      <c r="Y1018" t="n">
        <v>11.14</v>
      </c>
      <c r="Z1018" t="n">
        <v>28.3</v>
      </c>
      <c r="AA1018" t="n">
        <v>28.3</v>
      </c>
      <c r="AB1018" t="n">
        <v>42.42</v>
      </c>
      <c r="AC1018" t="n">
        <v>42.43</v>
      </c>
      <c r="AD1018" t="n">
        <v>42.42999999999995</v>
      </c>
      <c r="AE1018" t="n">
        <v>0.009999999999990905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-0.00999999999999801</v>
      </c>
      <c r="AL1018" t="inlineStr">
        <is>
          <t>unreconciled</t>
        </is>
      </c>
      <c r="AM1018" t="inlineStr">
        <is>
          <t>Order Amount Mismatch (POS&gt;3PO)</t>
        </is>
      </c>
      <c r="AN1018" t="n">
        <v>42.43</v>
      </c>
      <c r="AO1018" t="n">
        <f>ROUND(P1018*100/H1018,2)</f>
        <v>0.0</v>
      </c>
      <c r="AP1018" t="n">
        <f>ROUND(Q1018*100/I1018,2)</f>
        <v>0.0</v>
      </c>
      <c r="AQ1018"/>
      <c r="AR1018"/>
      <c r="AS1018" t="n">
        <v>0.0</v>
      </c>
    </row>
    <row r="1019">
      <c r="A1019" s="1" t="n">
        <v>45233.0</v>
      </c>
      <c r="B1019" s="2" t="n">
        <v>45233.96412037037</v>
      </c>
      <c r="C1019" t="inlineStr">
        <is>
          <t>3140023012059364</t>
        </is>
      </c>
      <c r="D1019" t="inlineStr">
        <is>
          <t>POS0012</t>
        </is>
      </c>
      <c r="E1019" t="inlineStr">
        <is>
          <t>57</t>
        </is>
      </c>
      <c r="F1019" t="inlineStr">
        <is>
          <t>0023</t>
        </is>
      </c>
      <c r="G1019" t="inlineStr">
        <is>
          <t>5312813765</t>
        </is>
      </c>
      <c r="H1019" t="n">
        <v>157.0</v>
      </c>
      <c r="I1019" t="n">
        <v>149.52</v>
      </c>
      <c r="J1019" t="n">
        <v>112.38</v>
      </c>
      <c r="K1019" t="inlineStr">
        <is>
          <t>sale</t>
        </is>
      </c>
      <c r="L1019" t="inlineStr">
        <is>
          <t/>
        </is>
      </c>
      <c r="M1019" t="inlineStr">
        <is>
          <t/>
        </is>
      </c>
      <c r="N1019" t="n">
        <v>0.0</v>
      </c>
      <c r="O1019" t="n">
        <v>0.0</v>
      </c>
      <c r="P1019" t="n">
        <v>121.84</v>
      </c>
      <c r="Q1019" t="n">
        <v>121.84</v>
      </c>
      <c r="R1019" t="n">
        <v>37.14</v>
      </c>
      <c r="S1019" t="n">
        <v>37.14</v>
      </c>
      <c r="T1019" t="n">
        <v>1.5</v>
      </c>
      <c r="U1019" t="n">
        <v>1.5</v>
      </c>
      <c r="V1019" t="n">
        <v>20.23</v>
      </c>
      <c r="W1019" t="n">
        <v>20.23</v>
      </c>
      <c r="X1019" t="n">
        <v>1.96</v>
      </c>
      <c r="Y1019" t="n">
        <v>1.96</v>
      </c>
      <c r="Z1019" t="n">
        <v>3.99</v>
      </c>
      <c r="AA1019" t="n">
        <v>3.99</v>
      </c>
      <c r="AB1019" t="n">
        <v>7.48</v>
      </c>
      <c r="AC1019" t="n">
        <v>7.48</v>
      </c>
      <c r="AD1019" t="n">
        <v>7.47999999999999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inlineStr">
        <is>
          <t>unreconciled</t>
        </is>
      </c>
      <c r="AM1019" t="inlineStr">
        <is>
          <t>Order Amount Mismatch (POS&gt;3PO)</t>
        </is>
      </c>
      <c r="AN1019" t="n">
        <v>7.48</v>
      </c>
      <c r="AO1019" t="n">
        <f>ROUND(P1019*100/H1019,2)</f>
        <v>0.0</v>
      </c>
      <c r="AP1019" t="n">
        <f>ROUND(Q1019*100/I1019,2)</f>
        <v>0.0</v>
      </c>
      <c r="AQ1019"/>
      <c r="AR1019"/>
      <c r="AS1019" t="n">
        <v>0.0</v>
      </c>
    </row>
    <row r="1020">
      <c r="A1020" s="1" t="n">
        <v>45235.0</v>
      </c>
      <c r="B1020" s="2" t="n">
        <v>45235.812951388885</v>
      </c>
      <c r="C1020" t="inlineStr">
        <is>
          <t>3140094012086222</t>
        </is>
      </c>
      <c r="D1020" t="inlineStr">
        <is>
          <t>POS0012</t>
        </is>
      </c>
      <c r="E1020" t="inlineStr">
        <is>
          <t>37</t>
        </is>
      </c>
      <c r="F1020" t="inlineStr">
        <is>
          <t>0094</t>
        </is>
      </c>
      <c r="G1020" t="inlineStr">
        <is>
          <t>5312816949</t>
        </is>
      </c>
      <c r="H1020" t="n">
        <v>340.0</v>
      </c>
      <c r="I1020" t="n">
        <v>323.81</v>
      </c>
      <c r="J1020" t="n">
        <v>286.67</v>
      </c>
      <c r="K1020" t="inlineStr">
        <is>
          <t>sale</t>
        </is>
      </c>
      <c r="L1020" t="inlineStr">
        <is>
          <t/>
        </is>
      </c>
      <c r="M1020" t="inlineStr">
        <is>
          <t/>
        </is>
      </c>
      <c r="N1020" t="n">
        <v>0.0</v>
      </c>
      <c r="O1020" t="n">
        <v>0.0</v>
      </c>
      <c r="P1020" t="n">
        <v>254.67</v>
      </c>
      <c r="Q1020" t="n">
        <v>254.66</v>
      </c>
      <c r="R1020" t="n">
        <v>37.14</v>
      </c>
      <c r="S1020" t="n">
        <v>37.14</v>
      </c>
      <c r="T1020" t="n">
        <v>3.24</v>
      </c>
      <c r="U1020" t="n">
        <v>3.24</v>
      </c>
      <c r="V1020" t="n">
        <v>51.6</v>
      </c>
      <c r="W1020" t="n">
        <v>51.6</v>
      </c>
      <c r="X1020" t="n">
        <v>4.25</v>
      </c>
      <c r="Y1020" t="n">
        <v>4.25</v>
      </c>
      <c r="Z1020" t="n">
        <v>10.05</v>
      </c>
      <c r="AA1020" t="n">
        <v>10.05</v>
      </c>
      <c r="AB1020" t="n">
        <v>16.2</v>
      </c>
      <c r="AC1020" t="n">
        <v>16.19</v>
      </c>
      <c r="AD1020" t="n">
        <v>16.189999999999998</v>
      </c>
      <c r="AE1020" t="n">
        <v>0.009999999999990905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0.00999999999999801</v>
      </c>
      <c r="AL1020" t="inlineStr">
        <is>
          <t>unreconciled</t>
        </is>
      </c>
      <c r="AM1020" t="inlineStr">
        <is>
          <t>Order Amount Mismatch (POS&gt;3PO)</t>
        </is>
      </c>
      <c r="AN1020" t="n">
        <v>16.19</v>
      </c>
      <c r="AO1020" t="n">
        <f>ROUND(P1020*100/H1020,2)</f>
        <v>0.0</v>
      </c>
      <c r="AP1020" t="n">
        <f>ROUND(Q1020*100/I1020,2)</f>
        <v>0.0</v>
      </c>
      <c r="AQ1020"/>
      <c r="AR1020"/>
      <c r="AS1020" t="n">
        <v>0.0</v>
      </c>
    </row>
    <row r="1021">
      <c r="A1021" s="1" t="n">
        <v>45234.0</v>
      </c>
      <c r="B1021" s="2" t="n">
        <v>45234.518854166665</v>
      </c>
      <c r="C1021" t="inlineStr">
        <is>
          <t>3140094012085449</t>
        </is>
      </c>
      <c r="D1021" t="inlineStr">
        <is>
          <t>POS0012</t>
        </is>
      </c>
      <c r="E1021" t="inlineStr">
        <is>
          <t>64</t>
        </is>
      </c>
      <c r="F1021" t="inlineStr">
        <is>
          <t>0094</t>
        </is>
      </c>
      <c r="G1021" t="inlineStr">
        <is>
          <t>5312826747</t>
        </is>
      </c>
      <c r="H1021" t="n">
        <v>198.0</v>
      </c>
      <c r="I1021" t="n">
        <v>188.57</v>
      </c>
      <c r="J1021" t="n">
        <v>151.43</v>
      </c>
      <c r="K1021" t="inlineStr">
        <is>
          <t>sale</t>
        </is>
      </c>
      <c r="L1021" t="inlineStr">
        <is>
          <t/>
        </is>
      </c>
      <c r="M1021" t="inlineStr">
        <is>
          <t/>
        </is>
      </c>
      <c r="N1021" t="n">
        <v>0.0</v>
      </c>
      <c r="O1021" t="n">
        <v>0.0</v>
      </c>
      <c r="P1021" t="n">
        <v>151.59</v>
      </c>
      <c r="Q1021" t="n">
        <v>151.57</v>
      </c>
      <c r="R1021" t="n">
        <v>37.14</v>
      </c>
      <c r="S1021" t="n">
        <v>37.14</v>
      </c>
      <c r="T1021" t="n">
        <v>1.89</v>
      </c>
      <c r="U1021" t="n">
        <v>1.89</v>
      </c>
      <c r="V1021" t="n">
        <v>27.26</v>
      </c>
      <c r="W1021" t="n">
        <v>27.26</v>
      </c>
      <c r="X1021" t="n">
        <v>2.48</v>
      </c>
      <c r="Y1021" t="n">
        <v>2.48</v>
      </c>
      <c r="Z1021" t="n">
        <v>5.35</v>
      </c>
      <c r="AA1021" t="n">
        <v>5.36</v>
      </c>
      <c r="AB1021" t="n">
        <v>9.42</v>
      </c>
      <c r="AC1021" t="n">
        <v>9.43</v>
      </c>
      <c r="AD1021" t="n">
        <v>9.430000000000007</v>
      </c>
      <c r="AE1021" t="n">
        <v>0.020000000000010232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-0.010000000000000675</v>
      </c>
      <c r="AK1021" t="n">
        <v>-0.009999999999999787</v>
      </c>
      <c r="AL1021" t="inlineStr">
        <is>
          <t>unreconciled</t>
        </is>
      </c>
      <c r="AM1021" t="inlineStr">
        <is>
          <t>Order Amount Mismatch (POS&gt;3PO)</t>
        </is>
      </c>
      <c r="AN1021" t="n">
        <v>9.43</v>
      </c>
      <c r="AO1021" t="n">
        <f>ROUND(P1021*100/H1021,2)</f>
        <v>0.0</v>
      </c>
      <c r="AP1021" t="n">
        <f>ROUND(Q1021*100/I1021,2)</f>
        <v>0.0</v>
      </c>
      <c r="AQ1021"/>
      <c r="AR1021"/>
      <c r="AS1021" t="n">
        <v>0.0</v>
      </c>
    </row>
    <row r="1022">
      <c r="A1022" s="1" t="n">
        <v>45234.0</v>
      </c>
      <c r="B1022" s="2" t="n">
        <v>45234.8465162037</v>
      </c>
      <c r="C1022" t="inlineStr">
        <is>
          <t>3140023012059596</t>
        </is>
      </c>
      <c r="D1022" t="inlineStr">
        <is>
          <t>POS0012</t>
        </is>
      </c>
      <c r="E1022" t="inlineStr">
        <is>
          <t>88</t>
        </is>
      </c>
      <c r="F1022" t="inlineStr">
        <is>
          <t>0023</t>
        </is>
      </c>
      <c r="G1022" t="inlineStr">
        <is>
          <t>5312846448</t>
        </is>
      </c>
      <c r="H1022" t="n">
        <v>570.0</v>
      </c>
      <c r="I1022" t="n">
        <v>542.86</v>
      </c>
      <c r="J1022" t="n">
        <v>505.72</v>
      </c>
      <c r="K1022" t="inlineStr">
        <is>
          <t>sale</t>
        </is>
      </c>
      <c r="L1022" t="inlineStr">
        <is>
          <t/>
        </is>
      </c>
      <c r="M1022" t="inlineStr">
        <is>
          <t/>
        </is>
      </c>
      <c r="N1022" t="n">
        <v>0.0</v>
      </c>
      <c r="O1022" t="n">
        <v>0.0</v>
      </c>
      <c r="P1022" t="n">
        <v>421.61</v>
      </c>
      <c r="Q1022" t="n">
        <v>421.61</v>
      </c>
      <c r="R1022" t="n">
        <v>37.14</v>
      </c>
      <c r="S1022" t="n">
        <v>37.14</v>
      </c>
      <c r="T1022" t="n">
        <v>5.43</v>
      </c>
      <c r="U1022" t="n">
        <v>5.43</v>
      </c>
      <c r="V1022" t="n">
        <v>91.03</v>
      </c>
      <c r="W1022" t="n">
        <v>91.03</v>
      </c>
      <c r="X1022" t="n">
        <v>7.12</v>
      </c>
      <c r="Y1022" t="n">
        <v>7.12</v>
      </c>
      <c r="Z1022" t="n">
        <v>17.67</v>
      </c>
      <c r="AA1022" t="n">
        <v>17.67</v>
      </c>
      <c r="AB1022" t="n">
        <v>27.14</v>
      </c>
      <c r="AC1022" t="n">
        <v>27.14</v>
      </c>
      <c r="AD1022" t="n">
        <v>27.139999999999986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inlineStr">
        <is>
          <t>unreconciled</t>
        </is>
      </c>
      <c r="AM1022" t="inlineStr">
        <is>
          <t>Order Amount Mismatch (POS&gt;3PO)</t>
        </is>
      </c>
      <c r="AN1022" t="n">
        <v>27.14</v>
      </c>
      <c r="AO1022" t="n">
        <f>ROUND(P1022*100/H1022,2)</f>
        <v>0.0</v>
      </c>
      <c r="AP1022" t="n">
        <f>ROUND(Q1022*100/I1022,2)</f>
        <v>0.0</v>
      </c>
      <c r="AQ1022"/>
      <c r="AR1022"/>
      <c r="AS1022" t="n">
        <v>0.0</v>
      </c>
    </row>
    <row r="1023">
      <c r="A1023" s="1" t="n">
        <v>45236.0</v>
      </c>
      <c r="B1023" s="2" t="n">
        <v>45236.636666666665</v>
      </c>
      <c r="C1023" t="inlineStr">
        <is>
          <t>3140023012060027</t>
        </is>
      </c>
      <c r="D1023" t="inlineStr">
        <is>
          <t>POS0012</t>
        </is>
      </c>
      <c r="E1023" t="inlineStr">
        <is>
          <t>19</t>
        </is>
      </c>
      <c r="F1023" t="inlineStr">
        <is>
          <t>0023</t>
        </is>
      </c>
      <c r="G1023" t="inlineStr">
        <is>
          <t>5312909627</t>
        </is>
      </c>
      <c r="H1023" t="n">
        <v>357.0</v>
      </c>
      <c r="I1023" t="n">
        <v>340.0</v>
      </c>
      <c r="J1023" t="n">
        <v>302.86</v>
      </c>
      <c r="K1023" t="inlineStr">
        <is>
          <t>sale</t>
        </is>
      </c>
      <c r="L1023" t="inlineStr">
        <is>
          <t/>
        </is>
      </c>
      <c r="M1023" t="inlineStr">
        <is>
          <t/>
        </is>
      </c>
      <c r="N1023" t="n">
        <v>0.0</v>
      </c>
      <c r="O1023" t="n">
        <v>0.0</v>
      </c>
      <c r="P1023" t="n">
        <v>267.02</v>
      </c>
      <c r="Q1023" t="n">
        <v>267.02</v>
      </c>
      <c r="R1023" t="n">
        <v>37.14</v>
      </c>
      <c r="S1023" t="n">
        <v>37.14</v>
      </c>
      <c r="T1023" t="n">
        <v>3.4</v>
      </c>
      <c r="U1023" t="n">
        <v>3.4</v>
      </c>
      <c r="V1023" t="n">
        <v>54.51</v>
      </c>
      <c r="W1023" t="n">
        <v>54.51</v>
      </c>
      <c r="X1023" t="n">
        <v>4.46</v>
      </c>
      <c r="Y1023" t="n">
        <v>4.46</v>
      </c>
      <c r="Z1023" t="n">
        <v>10.61</v>
      </c>
      <c r="AA1023" t="n">
        <v>10.61</v>
      </c>
      <c r="AB1023" t="n">
        <v>17.0</v>
      </c>
      <c r="AC1023" t="n">
        <v>17.0</v>
      </c>
      <c r="AD1023" t="n">
        <v>17.0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inlineStr">
        <is>
          <t>unreconciled</t>
        </is>
      </c>
      <c r="AM1023" t="inlineStr">
        <is>
          <t>Order Amount Mismatch (POS&gt;3PO)</t>
        </is>
      </c>
      <c r="AN1023" t="n">
        <v>17.0</v>
      </c>
      <c r="AO1023" t="n">
        <f>ROUND(P1023*100/H1023,2)</f>
        <v>0.0</v>
      </c>
      <c r="AP1023" t="n">
        <f>ROUND(Q1023*100/I1023,2)</f>
        <v>0.0</v>
      </c>
      <c r="AQ1023"/>
      <c r="AR1023"/>
      <c r="AS1023" t="n">
        <v>0.0</v>
      </c>
    </row>
    <row r="1024">
      <c r="A1024" s="1" t="n">
        <v>45236.0</v>
      </c>
      <c r="B1024" s="2" t="n">
        <v>45236.65405092593</v>
      </c>
      <c r="C1024" t="inlineStr">
        <is>
          <t>3140023012060033</t>
        </is>
      </c>
      <c r="D1024" t="inlineStr">
        <is>
          <t>POS0012</t>
        </is>
      </c>
      <c r="E1024" t="inlineStr">
        <is>
          <t>25</t>
        </is>
      </c>
      <c r="F1024" t="inlineStr">
        <is>
          <t>0023</t>
        </is>
      </c>
      <c r="G1024" t="inlineStr">
        <is>
          <t>5312936418</t>
        </is>
      </c>
      <c r="H1024" t="n">
        <v>301.0</v>
      </c>
      <c r="I1024" t="n">
        <v>286.66</v>
      </c>
      <c r="J1024" t="n">
        <v>249.52</v>
      </c>
      <c r="K1024" t="inlineStr">
        <is>
          <t>sale</t>
        </is>
      </c>
      <c r="L1024" t="inlineStr">
        <is>
          <t/>
        </is>
      </c>
      <c r="M1024" t="inlineStr">
        <is>
          <t/>
        </is>
      </c>
      <c r="N1024" t="n">
        <v>0.0</v>
      </c>
      <c r="O1024" t="n">
        <v>0.0</v>
      </c>
      <c r="P1024" t="n">
        <v>226.36</v>
      </c>
      <c r="Q1024" t="n">
        <v>226.35</v>
      </c>
      <c r="R1024" t="n">
        <v>37.14</v>
      </c>
      <c r="S1024" t="n">
        <v>37.14</v>
      </c>
      <c r="T1024" t="n">
        <v>2.87</v>
      </c>
      <c r="U1024" t="n">
        <v>2.87</v>
      </c>
      <c r="V1024" t="n">
        <v>44.91</v>
      </c>
      <c r="W1024" t="n">
        <v>44.91</v>
      </c>
      <c r="X1024" t="n">
        <v>3.76</v>
      </c>
      <c r="Y1024" t="n">
        <v>3.76</v>
      </c>
      <c r="Z1024" t="n">
        <v>8.76</v>
      </c>
      <c r="AA1024" t="n">
        <v>8.76</v>
      </c>
      <c r="AB1024" t="n">
        <v>14.34</v>
      </c>
      <c r="AC1024" t="n">
        <v>14.33</v>
      </c>
      <c r="AD1024" t="n">
        <v>14.339999999999975</v>
      </c>
      <c r="AE1024" t="n">
        <v>0.010000000000019327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0.009999999999999787</v>
      </c>
      <c r="AL1024" t="inlineStr">
        <is>
          <t>unreconciled</t>
        </is>
      </c>
      <c r="AM1024" t="inlineStr">
        <is>
          <t>Order Amount Mismatch (POS&gt;3PO)</t>
        </is>
      </c>
      <c r="AN1024" t="n">
        <v>14.34</v>
      </c>
      <c r="AO1024" t="n">
        <f>ROUND(P1024*100/H1024,2)</f>
        <v>0.0</v>
      </c>
      <c r="AP1024" t="n">
        <f>ROUND(Q1024*100/I1024,2)</f>
        <v>0.0</v>
      </c>
      <c r="AQ1024"/>
      <c r="AR1024"/>
      <c r="AS1024" t="n">
        <v>0.0</v>
      </c>
    </row>
    <row r="1025">
      <c r="A1025" s="1" t="n">
        <v>45235.0</v>
      </c>
      <c r="B1025" s="2" t="n">
        <v>45235.57344907407</v>
      </c>
      <c r="C1025" t="inlineStr">
        <is>
          <t>3140094012086004</t>
        </is>
      </c>
      <c r="D1025" t="inlineStr">
        <is>
          <t>POS0012</t>
        </is>
      </c>
      <c r="E1025" t="inlineStr">
        <is>
          <t>19</t>
        </is>
      </c>
      <c r="F1025" t="inlineStr">
        <is>
          <t>0094</t>
        </is>
      </c>
      <c r="G1025" t="inlineStr">
        <is>
          <t>5312939362</t>
        </is>
      </c>
      <c r="H1025" t="n">
        <v>388.0</v>
      </c>
      <c r="I1025" t="n">
        <v>369.52</v>
      </c>
      <c r="J1025" t="n">
        <v>332.38</v>
      </c>
      <c r="K1025" t="inlineStr">
        <is>
          <t>sale</t>
        </is>
      </c>
      <c r="L1025" t="inlineStr">
        <is>
          <t/>
        </is>
      </c>
      <c r="M1025" t="inlineStr">
        <is>
          <t/>
        </is>
      </c>
      <c r="N1025" t="n">
        <v>0.0</v>
      </c>
      <c r="O1025" t="n">
        <v>0.0</v>
      </c>
      <c r="P1025" t="n">
        <v>289.5</v>
      </c>
      <c r="Q1025" t="n">
        <v>289.5</v>
      </c>
      <c r="R1025" t="n">
        <v>37.14</v>
      </c>
      <c r="S1025" t="n">
        <v>37.14</v>
      </c>
      <c r="T1025" t="n">
        <v>3.7</v>
      </c>
      <c r="U1025" t="n">
        <v>3.7</v>
      </c>
      <c r="V1025" t="n">
        <v>59.83</v>
      </c>
      <c r="W1025" t="n">
        <v>59.83</v>
      </c>
      <c r="X1025" t="n">
        <v>4.85</v>
      </c>
      <c r="Y1025" t="n">
        <v>4.85</v>
      </c>
      <c r="Z1025" t="n">
        <v>11.64</v>
      </c>
      <c r="AA1025" t="n">
        <v>11.64</v>
      </c>
      <c r="AB1025" t="n">
        <v>18.48</v>
      </c>
      <c r="AC1025" t="n">
        <v>18.48</v>
      </c>
      <c r="AD1025" t="n">
        <v>18.480000000000018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inlineStr">
        <is>
          <t>unreconciled</t>
        </is>
      </c>
      <c r="AM1025" t="inlineStr">
        <is>
          <t>Order Amount Mismatch (POS&gt;3PO)</t>
        </is>
      </c>
      <c r="AN1025" t="n">
        <v>18.48</v>
      </c>
      <c r="AO1025" t="n">
        <f>ROUND(P1025*100/H1025,2)</f>
        <v>0.0</v>
      </c>
      <c r="AP1025" t="n">
        <f>ROUND(Q1025*100/I1025,2)</f>
        <v>0.0</v>
      </c>
      <c r="AQ1025"/>
      <c r="AR1025"/>
      <c r="AS1025" t="n">
        <v>0.0</v>
      </c>
    </row>
    <row r="1026">
      <c r="A1026" s="1" t="n">
        <v>45235.0</v>
      </c>
      <c r="B1026" s="2" t="n">
        <v>45235.82877314815</v>
      </c>
      <c r="C1026" t="inlineStr">
        <is>
          <t>3140023012059839</t>
        </is>
      </c>
      <c r="D1026" t="inlineStr">
        <is>
          <t>POS0012</t>
        </is>
      </c>
      <c r="E1026" t="inlineStr">
        <is>
          <t>31</t>
        </is>
      </c>
      <c r="F1026" t="inlineStr">
        <is>
          <t>0023</t>
        </is>
      </c>
      <c r="G1026" t="inlineStr">
        <is>
          <t>5312956773</t>
        </is>
      </c>
      <c r="H1026" t="n">
        <v>335.0</v>
      </c>
      <c r="I1026" t="n">
        <v>319.04</v>
      </c>
      <c r="J1026" t="n">
        <v>281.9</v>
      </c>
      <c r="K1026" t="inlineStr">
        <is>
          <t>sale</t>
        </is>
      </c>
      <c r="L1026" t="inlineStr">
        <is>
          <t/>
        </is>
      </c>
      <c r="M1026" t="inlineStr">
        <is>
          <t/>
        </is>
      </c>
      <c r="N1026" t="n">
        <v>0.0</v>
      </c>
      <c r="O1026" t="n">
        <v>0.0</v>
      </c>
      <c r="P1026" t="n">
        <v>251.03</v>
      </c>
      <c r="Q1026" t="n">
        <v>251.03</v>
      </c>
      <c r="R1026" t="n">
        <v>37.14</v>
      </c>
      <c r="S1026" t="n">
        <v>37.14</v>
      </c>
      <c r="T1026" t="n">
        <v>3.19</v>
      </c>
      <c r="U1026" t="n">
        <v>3.19</v>
      </c>
      <c r="V1026" t="n">
        <v>50.74</v>
      </c>
      <c r="W1026" t="n">
        <v>50.74</v>
      </c>
      <c r="X1026" t="n">
        <v>4.19</v>
      </c>
      <c r="Y1026" t="n">
        <v>4.19</v>
      </c>
      <c r="Z1026" t="n">
        <v>9.89</v>
      </c>
      <c r="AA1026" t="n">
        <v>9.88</v>
      </c>
      <c r="AB1026" t="n">
        <v>15.96</v>
      </c>
      <c r="AC1026" t="n">
        <v>15.95</v>
      </c>
      <c r="AD1026" t="n">
        <v>15.95999999999998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0.009999999999999787</v>
      </c>
      <c r="AK1026" t="n">
        <v>0.010000000000001563</v>
      </c>
      <c r="AL1026" t="inlineStr">
        <is>
          <t>unreconciled</t>
        </is>
      </c>
      <c r="AM1026" t="inlineStr">
        <is>
          <t>Order Amount Mismatch (POS&gt;3PO)</t>
        </is>
      </c>
      <c r="AN1026" t="n">
        <v>15.96</v>
      </c>
      <c r="AO1026" t="n">
        <f>ROUND(P1026*100/H1026,2)</f>
        <v>0.0</v>
      </c>
      <c r="AP1026" t="n">
        <f>ROUND(Q1026*100/I1026,2)</f>
        <v>0.0</v>
      </c>
      <c r="AQ1026"/>
      <c r="AR1026"/>
      <c r="AS1026" t="n">
        <v>0.0</v>
      </c>
    </row>
    <row r="1027">
      <c r="A1027" s="1" t="n">
        <v>45234.0</v>
      </c>
      <c r="B1027" s="2" t="n">
        <v>45235.01472222222</v>
      </c>
      <c r="C1027" t="inlineStr">
        <is>
          <t>3140094012085893</t>
        </is>
      </c>
      <c r="D1027" t="inlineStr">
        <is>
          <t>POS0012</t>
        </is>
      </c>
      <c r="E1027" t="inlineStr">
        <is>
          <t>08</t>
        </is>
      </c>
      <c r="F1027" t="inlineStr">
        <is>
          <t>0094</t>
        </is>
      </c>
      <c r="G1027" t="inlineStr">
        <is>
          <t>5312967705</t>
        </is>
      </c>
      <c r="H1027" t="n">
        <v>277.0</v>
      </c>
      <c r="I1027" t="n">
        <v>263.81</v>
      </c>
      <c r="J1027" t="n">
        <v>226.67</v>
      </c>
      <c r="K1027" t="inlineStr">
        <is>
          <t>sale</t>
        </is>
      </c>
      <c r="L1027" t="inlineStr">
        <is>
          <t/>
        </is>
      </c>
      <c r="M1027" t="inlineStr">
        <is>
          <t/>
        </is>
      </c>
      <c r="N1027" t="n">
        <v>0.0</v>
      </c>
      <c r="O1027" t="n">
        <v>0.0</v>
      </c>
      <c r="P1027" t="n">
        <v>208.94</v>
      </c>
      <c r="Q1027" t="n">
        <v>208.94</v>
      </c>
      <c r="R1027" t="n">
        <v>37.14</v>
      </c>
      <c r="S1027" t="n">
        <v>37.14</v>
      </c>
      <c r="T1027" t="n">
        <v>2.64</v>
      </c>
      <c r="U1027" t="n">
        <v>2.64</v>
      </c>
      <c r="V1027" t="n">
        <v>40.8</v>
      </c>
      <c r="W1027" t="n">
        <v>40.8</v>
      </c>
      <c r="X1027" t="n">
        <v>3.46</v>
      </c>
      <c r="Y1027" t="n">
        <v>3.46</v>
      </c>
      <c r="Z1027" t="n">
        <v>7.97</v>
      </c>
      <c r="AA1027" t="n">
        <v>7.96</v>
      </c>
      <c r="AB1027" t="n">
        <v>13.2</v>
      </c>
      <c r="AC1027" t="n">
        <v>13.19</v>
      </c>
      <c r="AD1027" t="n">
        <v>13.189999999999998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0.009999999999999787</v>
      </c>
      <c r="AK1027" t="n">
        <v>0.009999999999999787</v>
      </c>
      <c r="AL1027" t="inlineStr">
        <is>
          <t>unreconciled</t>
        </is>
      </c>
      <c r="AM1027" t="inlineStr">
        <is>
          <t>Order Amount Mismatch (POS&gt;3PO)</t>
        </is>
      </c>
      <c r="AN1027" t="n">
        <v>13.19</v>
      </c>
      <c r="AO1027" t="n">
        <f>ROUND(P1027*100/H1027,2)</f>
        <v>0.0</v>
      </c>
      <c r="AP1027" t="n">
        <f>ROUND(Q1027*100/I1027,2)</f>
        <v>0.0</v>
      </c>
      <c r="AQ1027"/>
      <c r="AR1027"/>
      <c r="AS1027" t="n">
        <v>0.0</v>
      </c>
    </row>
    <row r="1028">
      <c r="A1028" s="1" t="n">
        <v>45233.0</v>
      </c>
      <c r="B1028" s="2" t="n">
        <v>45233.80399305555</v>
      </c>
      <c r="C1028" t="inlineStr">
        <is>
          <t>3140094012085216</t>
        </is>
      </c>
      <c r="D1028" t="inlineStr">
        <is>
          <t>POS0012</t>
        </is>
      </c>
      <c r="E1028" t="inlineStr">
        <is>
          <t>31</t>
        </is>
      </c>
      <c r="F1028" t="inlineStr">
        <is>
          <t>0094</t>
        </is>
      </c>
      <c r="G1028" t="inlineStr">
        <is>
          <t>5312973016</t>
        </is>
      </c>
      <c r="H1028" t="n">
        <v>218.0</v>
      </c>
      <c r="I1028" t="n">
        <v>207.62</v>
      </c>
      <c r="J1028" t="n">
        <v>170.48</v>
      </c>
      <c r="K1028" t="inlineStr">
        <is>
          <t>sale</t>
        </is>
      </c>
      <c r="L1028" t="inlineStr">
        <is>
          <t/>
        </is>
      </c>
      <c r="M1028" t="inlineStr">
        <is>
          <t/>
        </is>
      </c>
      <c r="N1028" t="n">
        <v>0.0</v>
      </c>
      <c r="O1028" t="n">
        <v>0.0</v>
      </c>
      <c r="P1028" t="n">
        <v>166.12</v>
      </c>
      <c r="Q1028" t="n">
        <v>166.1</v>
      </c>
      <c r="R1028" t="n">
        <v>37.14</v>
      </c>
      <c r="S1028" t="n">
        <v>37.14</v>
      </c>
      <c r="T1028" t="n">
        <v>2.08</v>
      </c>
      <c r="U1028" t="n">
        <v>2.08</v>
      </c>
      <c r="V1028" t="n">
        <v>30.69</v>
      </c>
      <c r="W1028" t="n">
        <v>30.69</v>
      </c>
      <c r="X1028" t="n">
        <v>2.72</v>
      </c>
      <c r="Y1028" t="n">
        <v>2.72</v>
      </c>
      <c r="Z1028" t="n">
        <v>6.01</v>
      </c>
      <c r="AA1028" t="n">
        <v>6.01</v>
      </c>
      <c r="AB1028" t="n">
        <v>10.38</v>
      </c>
      <c r="AC1028" t="n">
        <v>10.38</v>
      </c>
      <c r="AD1028" t="n">
        <v>10.379999999999995</v>
      </c>
      <c r="AE1028" t="n">
        <v>0.020000000000010232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inlineStr">
        <is>
          <t>unreconciled</t>
        </is>
      </c>
      <c r="AM1028" t="inlineStr">
        <is>
          <t>Order Amount Mismatch (POS&gt;3PO)</t>
        </is>
      </c>
      <c r="AN1028" t="n">
        <v>10.38</v>
      </c>
      <c r="AO1028" t="n">
        <f>ROUND(P1028*100/H1028,2)</f>
        <v>0.0</v>
      </c>
      <c r="AP1028" t="n">
        <f>ROUND(Q1028*100/I1028,2)</f>
        <v>0.0</v>
      </c>
      <c r="AQ1028"/>
      <c r="AR1028"/>
      <c r="AS1028" t="n">
        <v>0.0</v>
      </c>
    </row>
    <row r="1029">
      <c r="A1029" s="1" t="n">
        <v>45234.0</v>
      </c>
      <c r="B1029" s="2" t="n">
        <v>45234.84951388889</v>
      </c>
      <c r="C1029" t="inlineStr">
        <is>
          <t>3140094012085724</t>
        </is>
      </c>
      <c r="D1029" t="inlineStr">
        <is>
          <t>POS0012</t>
        </is>
      </c>
      <c r="E1029" t="inlineStr">
        <is>
          <t>39</t>
        </is>
      </c>
      <c r="F1029" t="inlineStr">
        <is>
          <t>0094</t>
        </is>
      </c>
      <c r="G1029" t="inlineStr">
        <is>
          <t>5312989701</t>
        </is>
      </c>
      <c r="H1029" t="n">
        <v>548.0</v>
      </c>
      <c r="I1029" t="n">
        <v>521.9</v>
      </c>
      <c r="J1029" t="n">
        <v>484.76</v>
      </c>
      <c r="K1029" t="inlineStr">
        <is>
          <t>sale</t>
        </is>
      </c>
      <c r="L1029" t="inlineStr">
        <is>
          <t/>
        </is>
      </c>
      <c r="M1029" t="inlineStr">
        <is>
          <t/>
        </is>
      </c>
      <c r="N1029" t="n">
        <v>0.0</v>
      </c>
      <c r="O1029" t="n">
        <v>0.0</v>
      </c>
      <c r="P1029" t="n">
        <v>405.63</v>
      </c>
      <c r="Q1029" t="n">
        <v>405.63</v>
      </c>
      <c r="R1029" t="n">
        <v>37.14</v>
      </c>
      <c r="S1029" t="n">
        <v>37.14</v>
      </c>
      <c r="T1029" t="n">
        <v>5.22</v>
      </c>
      <c r="U1029" t="n">
        <v>5.22</v>
      </c>
      <c r="V1029" t="n">
        <v>87.26</v>
      </c>
      <c r="W1029" t="n">
        <v>87.26</v>
      </c>
      <c r="X1029" t="n">
        <v>6.85</v>
      </c>
      <c r="Y1029" t="n">
        <v>6.85</v>
      </c>
      <c r="Z1029" t="n">
        <v>16.94</v>
      </c>
      <c r="AA1029" t="n">
        <v>16.94</v>
      </c>
      <c r="AB1029" t="n">
        <v>26.1</v>
      </c>
      <c r="AC1029" t="n">
        <v>26.1</v>
      </c>
      <c r="AD1029" t="n">
        <v>26.100000000000023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inlineStr">
        <is>
          <t>unreconciled</t>
        </is>
      </c>
      <c r="AM1029" t="inlineStr">
        <is>
          <t>Order Amount Mismatch (POS&gt;3PO)</t>
        </is>
      </c>
      <c r="AN1029" t="n">
        <v>26.1</v>
      </c>
      <c r="AO1029" t="n">
        <f>ROUND(P1029*100/H1029,2)</f>
        <v>0.0</v>
      </c>
      <c r="AP1029" t="n">
        <f>ROUND(Q1029*100/I1029,2)</f>
        <v>0.0</v>
      </c>
      <c r="AQ1029"/>
      <c r="AR1029"/>
      <c r="AS1029" t="n">
        <v>0.0</v>
      </c>
    </row>
    <row r="1030">
      <c r="A1030" s="1" t="n">
        <v>45235.0</v>
      </c>
      <c r="B1030" s="2" t="n">
        <v>45235.80287037037</v>
      </c>
      <c r="C1030" t="inlineStr">
        <is>
          <t>3140023012059825</t>
        </is>
      </c>
      <c r="D1030" t="inlineStr">
        <is>
          <t>POS0012</t>
        </is>
      </c>
      <c r="E1030" t="inlineStr">
        <is>
          <t>17</t>
        </is>
      </c>
      <c r="F1030" t="inlineStr">
        <is>
          <t>0023</t>
        </is>
      </c>
      <c r="G1030" t="inlineStr">
        <is>
          <t>5312996382</t>
        </is>
      </c>
      <c r="H1030" t="n">
        <v>949.0</v>
      </c>
      <c r="I1030" t="n">
        <v>903.81</v>
      </c>
      <c r="J1030" t="n">
        <v>866.67</v>
      </c>
      <c r="K1030" t="inlineStr">
        <is>
          <t>sale</t>
        </is>
      </c>
      <c r="L1030" t="inlineStr">
        <is>
          <t/>
        </is>
      </c>
      <c r="M1030" t="inlineStr">
        <is>
          <t/>
        </is>
      </c>
      <c r="N1030" t="n">
        <v>0.0</v>
      </c>
      <c r="O1030" t="n">
        <v>0.0</v>
      </c>
      <c r="P1030" t="n">
        <v>696.7</v>
      </c>
      <c r="Q1030" t="n">
        <v>696.69</v>
      </c>
      <c r="R1030" t="n">
        <v>37.14</v>
      </c>
      <c r="S1030" t="n">
        <v>37.14</v>
      </c>
      <c r="T1030" t="n">
        <v>9.04</v>
      </c>
      <c r="U1030" t="n">
        <v>9.04</v>
      </c>
      <c r="V1030" t="n">
        <v>156.0</v>
      </c>
      <c r="W1030" t="n">
        <v>156.0</v>
      </c>
      <c r="X1030" t="n">
        <v>11.86</v>
      </c>
      <c r="Y1030" t="n">
        <v>11.86</v>
      </c>
      <c r="Z1030" t="n">
        <v>30.21</v>
      </c>
      <c r="AA1030" t="n">
        <v>30.21</v>
      </c>
      <c r="AB1030" t="n">
        <v>45.2</v>
      </c>
      <c r="AC1030" t="n">
        <v>45.19</v>
      </c>
      <c r="AD1030" t="n">
        <v>45.190000000000055</v>
      </c>
      <c r="AE1030" t="n">
        <v>0.009999999999990905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0.010000000000005116</v>
      </c>
      <c r="AL1030" t="inlineStr">
        <is>
          <t>unreconciled</t>
        </is>
      </c>
      <c r="AM1030" t="inlineStr">
        <is>
          <t>Order Amount Mismatch (POS&gt;3PO)</t>
        </is>
      </c>
      <c r="AN1030" t="n">
        <v>45.19</v>
      </c>
      <c r="AO1030" t="n">
        <f>ROUND(P1030*100/H1030,2)</f>
        <v>0.0</v>
      </c>
      <c r="AP1030" t="n">
        <f>ROUND(Q1030*100/I1030,2)</f>
        <v>0.0</v>
      </c>
      <c r="AQ1030"/>
      <c r="AR1030"/>
      <c r="AS1030" t="n">
        <v>0.0</v>
      </c>
    </row>
    <row r="1031">
      <c r="A1031" s="1" t="n">
        <v>45234.0</v>
      </c>
      <c r="B1031" s="2" t="n">
        <v>45234.790555555555</v>
      </c>
      <c r="C1031" t="inlineStr">
        <is>
          <t>3140094012085662</t>
        </is>
      </c>
      <c r="D1031" t="inlineStr">
        <is>
          <t>POS0012</t>
        </is>
      </c>
      <c r="E1031" t="inlineStr">
        <is>
          <t>77</t>
        </is>
      </c>
      <c r="F1031" t="inlineStr">
        <is>
          <t>0094</t>
        </is>
      </c>
      <c r="G1031" t="inlineStr">
        <is>
          <t>5313006102</t>
        </is>
      </c>
      <c r="H1031" t="n">
        <v>281.0</v>
      </c>
      <c r="I1031" t="n">
        <v>267.62</v>
      </c>
      <c r="J1031" t="n">
        <v>230.48</v>
      </c>
      <c r="K1031" t="inlineStr">
        <is>
          <t>sale</t>
        </is>
      </c>
      <c r="L1031" t="inlineStr">
        <is>
          <t/>
        </is>
      </c>
      <c r="M1031" t="inlineStr">
        <is>
          <t/>
        </is>
      </c>
      <c r="N1031" t="n">
        <v>0.0</v>
      </c>
      <c r="O1031" t="n">
        <v>0.0</v>
      </c>
      <c r="P1031" t="n">
        <v>211.84</v>
      </c>
      <c r="Q1031" t="n">
        <v>211.84</v>
      </c>
      <c r="R1031" t="n">
        <v>37.14</v>
      </c>
      <c r="S1031" t="n">
        <v>37.14</v>
      </c>
      <c r="T1031" t="n">
        <v>2.68</v>
      </c>
      <c r="U1031" t="n">
        <v>2.68</v>
      </c>
      <c r="V1031" t="n">
        <v>41.49</v>
      </c>
      <c r="W1031" t="n">
        <v>41.49</v>
      </c>
      <c r="X1031" t="n">
        <v>3.51</v>
      </c>
      <c r="Y1031" t="n">
        <v>3.51</v>
      </c>
      <c r="Z1031" t="n">
        <v>8.1</v>
      </c>
      <c r="AA1031" t="n">
        <v>8.1</v>
      </c>
      <c r="AB1031" t="n">
        <v>13.38</v>
      </c>
      <c r="AC1031" t="n">
        <v>13.38</v>
      </c>
      <c r="AD1031" t="n">
        <v>13.379999999999995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inlineStr">
        <is>
          <t>unreconciled</t>
        </is>
      </c>
      <c r="AM1031" t="inlineStr">
        <is>
          <t>Order Amount Mismatch (POS&gt;3PO)</t>
        </is>
      </c>
      <c r="AN1031" t="n">
        <v>13.38</v>
      </c>
      <c r="AO1031" t="n">
        <f>ROUND(P1031*100/H1031,2)</f>
        <v>0.0</v>
      </c>
      <c r="AP1031" t="n">
        <f>ROUND(Q1031*100/I1031,2)</f>
        <v>0.0</v>
      </c>
      <c r="AQ1031"/>
      <c r="AR1031"/>
      <c r="AS1031" t="n">
        <v>0.0</v>
      </c>
    </row>
    <row r="1032">
      <c r="A1032" s="1" t="n">
        <v>45235.0</v>
      </c>
      <c r="B1032" s="2" t="n">
        <v>45235.65008101852</v>
      </c>
      <c r="C1032" t="inlineStr">
        <is>
          <t>3140094012086057</t>
        </is>
      </c>
      <c r="D1032" t="inlineStr">
        <is>
          <t>POS0012</t>
        </is>
      </c>
      <c r="E1032" t="inlineStr">
        <is>
          <t>72</t>
        </is>
      </c>
      <c r="F1032" t="inlineStr">
        <is>
          <t>0094</t>
        </is>
      </c>
      <c r="G1032" t="inlineStr">
        <is>
          <t>5313024335</t>
        </is>
      </c>
      <c r="H1032" t="n">
        <v>159.0</v>
      </c>
      <c r="I1032" t="n">
        <v>151.43</v>
      </c>
      <c r="J1032" t="n">
        <v>114.29</v>
      </c>
      <c r="K1032" t="inlineStr">
        <is>
          <t>sale</t>
        </is>
      </c>
      <c r="L1032" t="inlineStr">
        <is>
          <t/>
        </is>
      </c>
      <c r="M1032" t="inlineStr">
        <is>
          <t/>
        </is>
      </c>
      <c r="N1032" t="n">
        <v>0.0</v>
      </c>
      <c r="O1032" t="n">
        <v>0.0</v>
      </c>
      <c r="P1032" t="n">
        <v>123.3</v>
      </c>
      <c r="Q1032" t="n">
        <v>123.29</v>
      </c>
      <c r="R1032" t="n">
        <v>37.14</v>
      </c>
      <c r="S1032" t="n">
        <v>37.14</v>
      </c>
      <c r="T1032" t="n">
        <v>1.51</v>
      </c>
      <c r="U1032" t="n">
        <v>1.51</v>
      </c>
      <c r="V1032" t="n">
        <v>20.57</v>
      </c>
      <c r="W1032" t="n">
        <v>20.57</v>
      </c>
      <c r="X1032" t="n">
        <v>1.99</v>
      </c>
      <c r="Y1032" t="n">
        <v>1.99</v>
      </c>
      <c r="Z1032" t="n">
        <v>4.06</v>
      </c>
      <c r="AA1032" t="n">
        <v>4.06</v>
      </c>
      <c r="AB1032" t="n">
        <v>7.58</v>
      </c>
      <c r="AC1032" t="n">
        <v>7.57</v>
      </c>
      <c r="AD1032" t="n">
        <v>7.569999999999993</v>
      </c>
      <c r="AE1032" t="n">
        <v>0.009999999999990905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0.009999999999999787</v>
      </c>
      <c r="AL1032" t="inlineStr">
        <is>
          <t>unreconciled</t>
        </is>
      </c>
      <c r="AM1032" t="inlineStr">
        <is>
          <t>Order Amount Mismatch (POS&gt;3PO)</t>
        </is>
      </c>
      <c r="AN1032" t="n">
        <v>7.57</v>
      </c>
      <c r="AO1032" t="n">
        <f>ROUND(P1032*100/H1032,2)</f>
        <v>0.0</v>
      </c>
      <c r="AP1032" t="n">
        <f>ROUND(Q1032*100/I1032,2)</f>
        <v>0.0</v>
      </c>
      <c r="AQ1032"/>
      <c r="AR1032"/>
      <c r="AS1032" t="n">
        <v>0.0</v>
      </c>
    </row>
    <row r="1033">
      <c r="A1033" s="1" t="n">
        <v>45233.0</v>
      </c>
      <c r="B1033" s="2" t="n">
        <v>45234.004641203705</v>
      </c>
      <c r="C1033" t="inlineStr">
        <is>
          <t>3140023012059389</t>
        </is>
      </c>
      <c r="D1033" t="inlineStr">
        <is>
          <t>POS0012</t>
        </is>
      </c>
      <c r="E1033" t="inlineStr">
        <is>
          <t>82</t>
        </is>
      </c>
      <c r="F1033" t="inlineStr">
        <is>
          <t>0023</t>
        </is>
      </c>
      <c r="G1033" t="inlineStr">
        <is>
          <t>5313037718</t>
        </is>
      </c>
      <c r="H1033" t="n">
        <v>207.0</v>
      </c>
      <c r="I1033" t="n">
        <v>197.14</v>
      </c>
      <c r="J1033" t="n">
        <v>160.0</v>
      </c>
      <c r="K1033" t="inlineStr">
        <is>
          <t>sale</t>
        </is>
      </c>
      <c r="L1033" t="inlineStr">
        <is>
          <t/>
        </is>
      </c>
      <c r="M1033" t="inlineStr">
        <is>
          <t/>
        </is>
      </c>
      <c r="N1033" t="n">
        <v>0.0</v>
      </c>
      <c r="O1033" t="n">
        <v>0.0</v>
      </c>
      <c r="P1033" t="n">
        <v>158.13</v>
      </c>
      <c r="Q1033" t="n">
        <v>158.13</v>
      </c>
      <c r="R1033" t="n">
        <v>37.14</v>
      </c>
      <c r="S1033" t="n">
        <v>37.14</v>
      </c>
      <c r="T1033" t="n">
        <v>1.97</v>
      </c>
      <c r="U1033" t="n">
        <v>1.97</v>
      </c>
      <c r="V1033" t="n">
        <v>28.8</v>
      </c>
      <c r="W1033" t="n">
        <v>28.8</v>
      </c>
      <c r="X1033" t="n">
        <v>2.59</v>
      </c>
      <c r="Y1033" t="n">
        <v>2.59</v>
      </c>
      <c r="Z1033" t="n">
        <v>5.65</v>
      </c>
      <c r="AA1033" t="n">
        <v>5.65</v>
      </c>
      <c r="AB1033" t="n">
        <v>9.86</v>
      </c>
      <c r="AC1033" t="n">
        <v>9.86</v>
      </c>
      <c r="AD1033" t="n">
        <v>9.860000000000014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inlineStr">
        <is>
          <t>unreconciled</t>
        </is>
      </c>
      <c r="AM1033" t="inlineStr">
        <is>
          <t>Order Amount Mismatch (POS&gt;3PO)</t>
        </is>
      </c>
      <c r="AN1033" t="n">
        <v>9.86</v>
      </c>
      <c r="AO1033" t="n">
        <f>ROUND(P1033*100/H1033,2)</f>
        <v>0.0</v>
      </c>
      <c r="AP1033" t="n">
        <f>ROUND(Q1033*100/I1033,2)</f>
        <v>0.0</v>
      </c>
      <c r="AQ1033"/>
      <c r="AR1033"/>
      <c r="AS1033" t="n">
        <v>0.0</v>
      </c>
    </row>
    <row r="1034">
      <c r="A1034" s="1" t="n">
        <v>45235.0</v>
      </c>
      <c r="B1034" s="2" t="n">
        <v>45235.810208333336</v>
      </c>
      <c r="C1034" t="inlineStr">
        <is>
          <t>3140094012086208</t>
        </is>
      </c>
      <c r="D1034" t="inlineStr">
        <is>
          <t>POS0012</t>
        </is>
      </c>
      <c r="E1034" t="inlineStr">
        <is>
          <t>23</t>
        </is>
      </c>
      <c r="F1034" t="inlineStr">
        <is>
          <t>0094</t>
        </is>
      </c>
      <c r="G1034" t="inlineStr">
        <is>
          <t>5313061438</t>
        </is>
      </c>
      <c r="H1034" t="n">
        <v>758.0</v>
      </c>
      <c r="I1034" t="n">
        <v>721.9</v>
      </c>
      <c r="J1034" t="n">
        <v>684.76</v>
      </c>
      <c r="K1034" t="inlineStr">
        <is>
          <t>sale</t>
        </is>
      </c>
      <c r="L1034" t="inlineStr">
        <is>
          <t/>
        </is>
      </c>
      <c r="M1034" t="inlineStr">
        <is>
          <t/>
        </is>
      </c>
      <c r="N1034" t="n">
        <v>0.0</v>
      </c>
      <c r="O1034" t="n">
        <v>0.0</v>
      </c>
      <c r="P1034" t="n">
        <v>558.05</v>
      </c>
      <c r="Q1034" t="n">
        <v>558.04</v>
      </c>
      <c r="R1034" t="n">
        <v>37.14</v>
      </c>
      <c r="S1034" t="n">
        <v>37.14</v>
      </c>
      <c r="T1034" t="n">
        <v>7.22</v>
      </c>
      <c r="U1034" t="n">
        <v>7.22</v>
      </c>
      <c r="V1034" t="n">
        <v>123.26</v>
      </c>
      <c r="W1034" t="n">
        <v>123.26</v>
      </c>
      <c r="X1034" t="n">
        <v>9.48</v>
      </c>
      <c r="Y1034" t="n">
        <v>9.48</v>
      </c>
      <c r="Z1034" t="n">
        <v>23.89</v>
      </c>
      <c r="AA1034" t="n">
        <v>23.9</v>
      </c>
      <c r="AB1034" t="n">
        <v>36.1</v>
      </c>
      <c r="AC1034" t="n">
        <v>36.1</v>
      </c>
      <c r="AD1034" t="n">
        <v>36.10000000000002</v>
      </c>
      <c r="AE1034" t="n">
        <v>0.009999999999990905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-0.00999999999999801</v>
      </c>
      <c r="AK1034" t="n">
        <v>0.0</v>
      </c>
      <c r="AL1034" t="inlineStr">
        <is>
          <t>unreconciled</t>
        </is>
      </c>
      <c r="AM1034" t="inlineStr">
        <is>
          <t>Order Amount Mismatch (POS&gt;3PO)</t>
        </is>
      </c>
      <c r="AN1034" t="n">
        <v>36.1</v>
      </c>
      <c r="AO1034" t="n">
        <f>ROUND(P1034*100/H1034,2)</f>
        <v>0.0</v>
      </c>
      <c r="AP1034" t="n">
        <f>ROUND(Q1034*100/I1034,2)</f>
        <v>0.0</v>
      </c>
      <c r="AQ1034"/>
      <c r="AR1034"/>
      <c r="AS1034" t="n">
        <v>0.0</v>
      </c>
    </row>
    <row r="1035">
      <c r="A1035" s="1" t="n">
        <v>45236.0</v>
      </c>
      <c r="B1035" s="2" t="n">
        <v>45236.44863425926</v>
      </c>
      <c r="C1035" t="inlineStr">
        <is>
          <t>3140094012086430</t>
        </is>
      </c>
      <c r="D1035" t="inlineStr">
        <is>
          <t>POS0012</t>
        </is>
      </c>
      <c r="E1035" t="inlineStr">
        <is>
          <t>45</t>
        </is>
      </c>
      <c r="F1035" t="inlineStr">
        <is>
          <t>0094</t>
        </is>
      </c>
      <c r="G1035" t="inlineStr">
        <is>
          <t>5313089257</t>
        </is>
      </c>
      <c r="H1035" t="n">
        <v>289.0</v>
      </c>
      <c r="I1035" t="n">
        <v>275.24</v>
      </c>
      <c r="J1035" t="n">
        <v>238.1</v>
      </c>
      <c r="K1035" t="inlineStr">
        <is>
          <t>sale</t>
        </is>
      </c>
      <c r="L1035" t="inlineStr">
        <is>
          <t/>
        </is>
      </c>
      <c r="M1035" t="inlineStr">
        <is>
          <t/>
        </is>
      </c>
      <c r="N1035" t="n">
        <v>0.0</v>
      </c>
      <c r="O1035" t="n">
        <v>0.0</v>
      </c>
      <c r="P1035" t="n">
        <v>217.66</v>
      </c>
      <c r="Q1035" t="n">
        <v>217.66</v>
      </c>
      <c r="R1035" t="n">
        <v>37.14</v>
      </c>
      <c r="S1035" t="n">
        <v>37.14</v>
      </c>
      <c r="T1035" t="n">
        <v>2.75</v>
      </c>
      <c r="U1035" t="n">
        <v>2.75</v>
      </c>
      <c r="V1035" t="n">
        <v>42.86</v>
      </c>
      <c r="W1035" t="n">
        <v>42.86</v>
      </c>
      <c r="X1035" t="n">
        <v>3.61</v>
      </c>
      <c r="Y1035" t="n">
        <v>3.61</v>
      </c>
      <c r="Z1035" t="n">
        <v>8.36</v>
      </c>
      <c r="AA1035" t="n">
        <v>8.36</v>
      </c>
      <c r="AB1035" t="n">
        <v>13.76</v>
      </c>
      <c r="AC1035" t="n">
        <v>13.76</v>
      </c>
      <c r="AD1035" t="n">
        <v>13.759999999999991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inlineStr">
        <is>
          <t>unreconciled</t>
        </is>
      </c>
      <c r="AM1035" t="inlineStr">
        <is>
          <t>Order Amount Mismatch (POS&gt;3PO)</t>
        </is>
      </c>
      <c r="AN1035" t="n">
        <v>13.76</v>
      </c>
      <c r="AO1035" t="n">
        <f>ROUND(P1035*100/H1035,2)</f>
        <v>0.0</v>
      </c>
      <c r="AP1035" t="n">
        <f>ROUND(Q1035*100/I1035,2)</f>
        <v>0.0</v>
      </c>
      <c r="AQ1035"/>
      <c r="AR1035"/>
      <c r="AS1035" t="n">
        <v>0.0</v>
      </c>
    </row>
    <row r="1036">
      <c r="A1036" s="1" t="n">
        <v>45234.0</v>
      </c>
      <c r="B1036" s="2" t="n">
        <v>45235.00181712963</v>
      </c>
      <c r="C1036" t="inlineStr">
        <is>
          <t>3140094012085872</t>
        </is>
      </c>
      <c r="D1036" t="inlineStr">
        <is>
          <t>POS0012</t>
        </is>
      </c>
      <c r="E1036" t="inlineStr">
        <is>
          <t>87</t>
        </is>
      </c>
      <c r="F1036" t="inlineStr">
        <is>
          <t>0094</t>
        </is>
      </c>
      <c r="G1036" t="inlineStr">
        <is>
          <t>5313101937</t>
        </is>
      </c>
      <c r="H1036" t="n">
        <v>594.0</v>
      </c>
      <c r="I1036" t="n">
        <v>565.72</v>
      </c>
      <c r="J1036" t="n">
        <v>528.58</v>
      </c>
      <c r="K1036" t="inlineStr">
        <is>
          <t>sale</t>
        </is>
      </c>
      <c r="L1036" t="inlineStr">
        <is>
          <t/>
        </is>
      </c>
      <c r="M1036" t="inlineStr">
        <is>
          <t/>
        </is>
      </c>
      <c r="N1036" t="n">
        <v>0.0</v>
      </c>
      <c r="O1036" t="n">
        <v>0.0</v>
      </c>
      <c r="P1036" t="n">
        <v>439.03</v>
      </c>
      <c r="Q1036" t="n">
        <v>439.01</v>
      </c>
      <c r="R1036" t="n">
        <v>37.14</v>
      </c>
      <c r="S1036" t="n">
        <v>37.14</v>
      </c>
      <c r="T1036" t="n">
        <v>5.66</v>
      </c>
      <c r="U1036" t="n">
        <v>5.66</v>
      </c>
      <c r="V1036" t="n">
        <v>95.14</v>
      </c>
      <c r="W1036" t="n">
        <v>95.14</v>
      </c>
      <c r="X1036" t="n">
        <v>7.43</v>
      </c>
      <c r="Y1036" t="n">
        <v>7.43</v>
      </c>
      <c r="Z1036" t="n">
        <v>18.46</v>
      </c>
      <c r="AA1036" t="n">
        <v>18.47</v>
      </c>
      <c r="AB1036" t="n">
        <v>28.28</v>
      </c>
      <c r="AC1036" t="n">
        <v>28.29</v>
      </c>
      <c r="AD1036" t="n">
        <v>28.279999999999973</v>
      </c>
      <c r="AE1036" t="n">
        <v>0.01999999999998181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-0.00999999999999801</v>
      </c>
      <c r="AK1036" t="n">
        <v>-0.00999999999999801</v>
      </c>
      <c r="AL1036" t="inlineStr">
        <is>
          <t>unreconciled</t>
        </is>
      </c>
      <c r="AM1036" t="inlineStr">
        <is>
          <t>Order Amount Mismatch (POS&gt;3PO)</t>
        </is>
      </c>
      <c r="AN1036" t="n">
        <v>28.28</v>
      </c>
      <c r="AO1036" t="n">
        <f>ROUND(P1036*100/H1036,2)</f>
        <v>0.0</v>
      </c>
      <c r="AP1036" t="n">
        <f>ROUND(Q1036*100/I1036,2)</f>
        <v>0.0</v>
      </c>
      <c r="AQ1036"/>
      <c r="AR1036"/>
      <c r="AS1036" t="n">
        <v>0.0</v>
      </c>
    </row>
    <row r="1037">
      <c r="A1037" s="1" t="n">
        <v>45233.0</v>
      </c>
      <c r="B1037" s="2" t="n">
        <v>45234.03394675926</v>
      </c>
      <c r="C1037" t="inlineStr">
        <is>
          <t>3140094012085432</t>
        </is>
      </c>
      <c r="D1037" t="inlineStr">
        <is>
          <t>POS0012</t>
        </is>
      </c>
      <c r="E1037" t="inlineStr">
        <is>
          <t>47</t>
        </is>
      </c>
      <c r="F1037" t="inlineStr">
        <is>
          <t>0094</t>
        </is>
      </c>
      <c r="G1037" t="inlineStr">
        <is>
          <t>5313105788</t>
        </is>
      </c>
      <c r="H1037" t="n">
        <v>682.0</v>
      </c>
      <c r="I1037" t="n">
        <v>649.53</v>
      </c>
      <c r="J1037" t="n">
        <v>612.39</v>
      </c>
      <c r="K1037" t="inlineStr">
        <is>
          <t>sale</t>
        </is>
      </c>
      <c r="L1037" t="inlineStr">
        <is>
          <t/>
        </is>
      </c>
      <c r="M1037" t="inlineStr">
        <is>
          <t/>
        </is>
      </c>
      <c r="N1037" t="n">
        <v>0.0</v>
      </c>
      <c r="O1037" t="n">
        <v>0.0</v>
      </c>
      <c r="P1037" t="n">
        <v>502.89</v>
      </c>
      <c r="Q1037" t="n">
        <v>502.89</v>
      </c>
      <c r="R1037" t="n">
        <v>37.14</v>
      </c>
      <c r="S1037" t="n">
        <v>37.14</v>
      </c>
      <c r="T1037" t="n">
        <v>6.5</v>
      </c>
      <c r="U1037" t="n">
        <v>6.5</v>
      </c>
      <c r="V1037" t="n">
        <v>110.23</v>
      </c>
      <c r="W1037" t="n">
        <v>110.23</v>
      </c>
      <c r="X1037" t="n">
        <v>8.53</v>
      </c>
      <c r="Y1037" t="n">
        <v>8.53</v>
      </c>
      <c r="Z1037" t="n">
        <v>21.38</v>
      </c>
      <c r="AA1037" t="n">
        <v>21.38</v>
      </c>
      <c r="AB1037" t="n">
        <v>32.48</v>
      </c>
      <c r="AC1037" t="n">
        <v>32.48</v>
      </c>
      <c r="AD1037" t="n">
        <v>32.47000000000003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inlineStr">
        <is>
          <t>unreconciled</t>
        </is>
      </c>
      <c r="AM1037" t="inlineStr">
        <is>
          <t>Order Amount Mismatch (POS&gt;3PO)</t>
        </is>
      </c>
      <c r="AN1037" t="n">
        <v>32.47</v>
      </c>
      <c r="AO1037" t="n">
        <f>ROUND(P1037*100/H1037,2)</f>
        <v>0.0</v>
      </c>
      <c r="AP1037" t="n">
        <f>ROUND(Q1037*100/I1037,2)</f>
        <v>0.0</v>
      </c>
      <c r="AQ1037"/>
      <c r="AR1037"/>
      <c r="AS1037" t="n">
        <v>0.0</v>
      </c>
    </row>
    <row r="1038">
      <c r="A1038" s="1" t="n">
        <v>45233.0</v>
      </c>
      <c r="B1038" s="2" t="n">
        <v>45233.869780092595</v>
      </c>
      <c r="C1038" t="inlineStr">
        <is>
          <t>3140094012085296</t>
        </is>
      </c>
      <c r="D1038" t="inlineStr">
        <is>
          <t>POS0012</t>
        </is>
      </c>
      <c r="E1038" t="inlineStr">
        <is>
          <t>11</t>
        </is>
      </c>
      <c r="F1038" t="inlineStr">
        <is>
          <t>0094</t>
        </is>
      </c>
      <c r="G1038" t="inlineStr">
        <is>
          <t>5313114129</t>
        </is>
      </c>
      <c r="H1038" t="n">
        <v>207.0</v>
      </c>
      <c r="I1038" t="n">
        <v>197.14</v>
      </c>
      <c r="J1038" t="n">
        <v>160.0</v>
      </c>
      <c r="K1038" t="inlineStr">
        <is>
          <t>sale</t>
        </is>
      </c>
      <c r="L1038" t="inlineStr">
        <is>
          <t/>
        </is>
      </c>
      <c r="M1038" t="inlineStr">
        <is>
          <t/>
        </is>
      </c>
      <c r="N1038" t="n">
        <v>0.0</v>
      </c>
      <c r="O1038" t="n">
        <v>0.0</v>
      </c>
      <c r="P1038" t="n">
        <v>158.13</v>
      </c>
      <c r="Q1038" t="n">
        <v>158.13</v>
      </c>
      <c r="R1038" t="n">
        <v>37.14</v>
      </c>
      <c r="S1038" t="n">
        <v>37.14</v>
      </c>
      <c r="T1038" t="n">
        <v>1.97</v>
      </c>
      <c r="U1038" t="n">
        <v>1.97</v>
      </c>
      <c r="V1038" t="n">
        <v>28.8</v>
      </c>
      <c r="W1038" t="n">
        <v>28.8</v>
      </c>
      <c r="X1038" t="n">
        <v>2.59</v>
      </c>
      <c r="Y1038" t="n">
        <v>2.59</v>
      </c>
      <c r="Z1038" t="n">
        <v>5.65</v>
      </c>
      <c r="AA1038" t="n">
        <v>5.65</v>
      </c>
      <c r="AB1038" t="n">
        <v>9.86</v>
      </c>
      <c r="AC1038" t="n">
        <v>9.86</v>
      </c>
      <c r="AD1038" t="n">
        <v>9.860000000000014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inlineStr">
        <is>
          <t>unreconciled</t>
        </is>
      </c>
      <c r="AM1038" t="inlineStr">
        <is>
          <t>Order Amount Mismatch (POS&gt;3PO)</t>
        </is>
      </c>
      <c r="AN1038" t="n">
        <v>9.86</v>
      </c>
      <c r="AO1038" t="n">
        <f>ROUND(P1038*100/H1038,2)</f>
        <v>0.0</v>
      </c>
      <c r="AP1038" t="n">
        <f>ROUND(Q1038*100/I1038,2)</f>
        <v>0.0</v>
      </c>
      <c r="AQ1038"/>
      <c r="AR1038"/>
      <c r="AS1038" t="n">
        <v>0.0</v>
      </c>
    </row>
    <row r="1039">
      <c r="A1039" s="1" t="n">
        <v>45233.0</v>
      </c>
      <c r="B1039" s="2" t="n">
        <v>45233.673055555555</v>
      </c>
      <c r="C1039" t="inlineStr">
        <is>
          <t>3140094012085148</t>
        </is>
      </c>
      <c r="D1039" t="inlineStr">
        <is>
          <t>POS0012</t>
        </is>
      </c>
      <c r="E1039" t="inlineStr">
        <is>
          <t>63</t>
        </is>
      </c>
      <c r="F1039" t="inlineStr">
        <is>
          <t>0094</t>
        </is>
      </c>
      <c r="G1039" t="inlineStr">
        <is>
          <t>5313114476</t>
        </is>
      </c>
      <c r="H1039" t="n">
        <v>159.0</v>
      </c>
      <c r="I1039" t="n">
        <v>151.43</v>
      </c>
      <c r="J1039" t="n">
        <v>114.29</v>
      </c>
      <c r="K1039" t="inlineStr">
        <is>
          <t>sale</t>
        </is>
      </c>
      <c r="L1039" t="inlineStr">
        <is>
          <t/>
        </is>
      </c>
      <c r="M1039" t="inlineStr">
        <is>
          <t/>
        </is>
      </c>
      <c r="N1039" t="n">
        <v>0.0</v>
      </c>
      <c r="O1039" t="n">
        <v>0.0</v>
      </c>
      <c r="P1039" t="n">
        <v>123.3</v>
      </c>
      <c r="Q1039" t="n">
        <v>123.29</v>
      </c>
      <c r="R1039" t="n">
        <v>37.14</v>
      </c>
      <c r="S1039" t="n">
        <v>37.14</v>
      </c>
      <c r="T1039" t="n">
        <v>1.51</v>
      </c>
      <c r="U1039" t="n">
        <v>1.51</v>
      </c>
      <c r="V1039" t="n">
        <v>20.57</v>
      </c>
      <c r="W1039" t="n">
        <v>20.57</v>
      </c>
      <c r="X1039" t="n">
        <v>1.99</v>
      </c>
      <c r="Y1039" t="n">
        <v>1.99</v>
      </c>
      <c r="Z1039" t="n">
        <v>4.06</v>
      </c>
      <c r="AA1039" t="n">
        <v>4.06</v>
      </c>
      <c r="AB1039" t="n">
        <v>7.58</v>
      </c>
      <c r="AC1039" t="n">
        <v>7.57</v>
      </c>
      <c r="AD1039" t="n">
        <v>7.569999999999993</v>
      </c>
      <c r="AE1039" t="n">
        <v>0.009999999999990905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0.009999999999999787</v>
      </c>
      <c r="AL1039" t="inlineStr">
        <is>
          <t>unreconciled</t>
        </is>
      </c>
      <c r="AM1039" t="inlineStr">
        <is>
          <t>Order Amount Mismatch (POS&gt;3PO)</t>
        </is>
      </c>
      <c r="AN1039" t="n">
        <v>7.57</v>
      </c>
      <c r="AO1039" t="n">
        <f>ROUND(P1039*100/H1039,2)</f>
        <v>0.0</v>
      </c>
      <c r="AP1039" t="n">
        <f>ROUND(Q1039*100/I1039,2)</f>
        <v>0.0</v>
      </c>
      <c r="AQ1039"/>
      <c r="AR1039"/>
      <c r="AS1039" t="n">
        <v>0.0</v>
      </c>
    </row>
    <row r="1040">
      <c r="A1040" s="1" t="n">
        <v>45233.0</v>
      </c>
      <c r="B1040" s="2" t="n">
        <v>45233.65337962963</v>
      </c>
      <c r="C1040" t="inlineStr">
        <is>
          <t>3140023012059244</t>
        </is>
      </c>
      <c r="D1040" t="inlineStr">
        <is>
          <t>POS0012</t>
        </is>
      </c>
      <c r="E1040" t="inlineStr">
        <is>
          <t>37</t>
        </is>
      </c>
      <c r="F1040" t="inlineStr">
        <is>
          <t>0023</t>
        </is>
      </c>
      <c r="G1040" t="inlineStr">
        <is>
          <t>5313126471</t>
        </is>
      </c>
      <c r="H1040" t="n">
        <v>244.0</v>
      </c>
      <c r="I1040" t="n">
        <v>232.38</v>
      </c>
      <c r="J1040" t="n">
        <v>195.24</v>
      </c>
      <c r="K1040" t="inlineStr">
        <is>
          <t>sale</t>
        </is>
      </c>
      <c r="L1040" t="inlineStr">
        <is>
          <t/>
        </is>
      </c>
      <c r="M1040" t="inlineStr">
        <is>
          <t/>
        </is>
      </c>
      <c r="N1040" t="n">
        <v>0.0</v>
      </c>
      <c r="O1040" t="n">
        <v>0.0</v>
      </c>
      <c r="P1040" t="n">
        <v>185.0</v>
      </c>
      <c r="Q1040" t="n">
        <v>184.97</v>
      </c>
      <c r="R1040" t="n">
        <v>37.14</v>
      </c>
      <c r="S1040" t="n">
        <v>37.14</v>
      </c>
      <c r="T1040" t="n">
        <v>2.32</v>
      </c>
      <c r="U1040" t="n">
        <v>2.32</v>
      </c>
      <c r="V1040" t="n">
        <v>35.14</v>
      </c>
      <c r="W1040" t="n">
        <v>35.14</v>
      </c>
      <c r="X1040" t="n">
        <v>3.05</v>
      </c>
      <c r="Y1040" t="n">
        <v>3.05</v>
      </c>
      <c r="Z1040" t="n">
        <v>6.87</v>
      </c>
      <c r="AA1040" t="n">
        <v>6.88</v>
      </c>
      <c r="AB1040" t="n">
        <v>11.62</v>
      </c>
      <c r="AC1040" t="n">
        <v>11.62</v>
      </c>
      <c r="AD1040" t="n">
        <v>11.620000000000005</v>
      </c>
      <c r="AE1040" t="n">
        <v>0.030000000000001137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-0.009999999999999787</v>
      </c>
      <c r="AK1040" t="n">
        <v>0.0</v>
      </c>
      <c r="AL1040" t="inlineStr">
        <is>
          <t>unreconciled</t>
        </is>
      </c>
      <c r="AM1040" t="inlineStr">
        <is>
          <t>Order Amount Mismatch (POS&gt;3PO)</t>
        </is>
      </c>
      <c r="AN1040" t="n">
        <v>11.62</v>
      </c>
      <c r="AO1040" t="n">
        <f>ROUND(P1040*100/H1040,2)</f>
        <v>0.0</v>
      </c>
      <c r="AP1040" t="n">
        <f>ROUND(Q1040*100/I1040,2)</f>
        <v>0.0</v>
      </c>
      <c r="AQ1040"/>
      <c r="AR1040"/>
      <c r="AS1040" t="n">
        <v>0.0</v>
      </c>
    </row>
    <row r="1041">
      <c r="A1041" s="1" t="n">
        <v>45235.0</v>
      </c>
      <c r="B1041" s="2" t="n">
        <v>45235.93949074074</v>
      </c>
      <c r="C1041" t="inlineStr">
        <is>
          <t>3140023012059898</t>
        </is>
      </c>
      <c r="D1041" t="inlineStr">
        <is>
          <t>POS0012</t>
        </is>
      </c>
      <c r="E1041" t="inlineStr">
        <is>
          <t>90</t>
        </is>
      </c>
      <c r="F1041" t="inlineStr">
        <is>
          <t>0023</t>
        </is>
      </c>
      <c r="G1041" t="inlineStr">
        <is>
          <t>5313139543</t>
        </is>
      </c>
      <c r="H1041" t="n">
        <v>463.0</v>
      </c>
      <c r="I1041" t="n">
        <v>440.96</v>
      </c>
      <c r="J1041" t="n">
        <v>403.82</v>
      </c>
      <c r="K1041" t="inlineStr">
        <is>
          <t>sale</t>
        </is>
      </c>
      <c r="L1041" t="inlineStr">
        <is>
          <t/>
        </is>
      </c>
      <c r="M1041" t="inlineStr">
        <is>
          <t/>
        </is>
      </c>
      <c r="N1041" t="n">
        <v>0.0</v>
      </c>
      <c r="O1041" t="n">
        <v>0.0</v>
      </c>
      <c r="P1041" t="n">
        <v>343.94</v>
      </c>
      <c r="Q1041" t="n">
        <v>343.94</v>
      </c>
      <c r="R1041" t="n">
        <v>37.14</v>
      </c>
      <c r="S1041" t="n">
        <v>37.14</v>
      </c>
      <c r="T1041" t="n">
        <v>4.41</v>
      </c>
      <c r="U1041" t="n">
        <v>4.41</v>
      </c>
      <c r="V1041" t="n">
        <v>72.69</v>
      </c>
      <c r="W1041" t="n">
        <v>72.69</v>
      </c>
      <c r="X1041" t="n">
        <v>5.79</v>
      </c>
      <c r="Y1041" t="n">
        <v>5.79</v>
      </c>
      <c r="Z1041" t="n">
        <v>14.13</v>
      </c>
      <c r="AA1041" t="n">
        <v>14.12</v>
      </c>
      <c r="AB1041" t="n">
        <v>22.04</v>
      </c>
      <c r="AC1041" t="n">
        <v>22.05</v>
      </c>
      <c r="AD1041" t="n">
        <v>22.04000000000002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0.010000000000001563</v>
      </c>
      <c r="AK1041" t="n">
        <v>-0.010000000000001563</v>
      </c>
      <c r="AL1041" t="inlineStr">
        <is>
          <t>unreconciled</t>
        </is>
      </c>
      <c r="AM1041" t="inlineStr">
        <is>
          <t>Order Amount Mismatch (POS&gt;3PO)</t>
        </is>
      </c>
      <c r="AN1041" t="n">
        <v>22.04</v>
      </c>
      <c r="AO1041" t="n">
        <f>ROUND(P1041*100/H1041,2)</f>
        <v>0.0</v>
      </c>
      <c r="AP1041" t="n">
        <f>ROUND(Q1041*100/I1041,2)</f>
        <v>0.0</v>
      </c>
      <c r="AQ1041"/>
      <c r="AR1041"/>
      <c r="AS1041" t="n">
        <v>0.0</v>
      </c>
    </row>
    <row r="1042">
      <c r="A1042" s="1" t="n">
        <v>45234.0</v>
      </c>
      <c r="B1042" s="2" t="n">
        <v>45234.59543981482</v>
      </c>
      <c r="C1042" t="inlineStr">
        <is>
          <t>3140023012059490</t>
        </is>
      </c>
      <c r="D1042" t="inlineStr">
        <is>
          <t>POS0012</t>
        </is>
      </c>
      <c r="E1042" t="inlineStr">
        <is>
          <t>82</t>
        </is>
      </c>
      <c r="F1042" t="inlineStr">
        <is>
          <t>0023</t>
        </is>
      </c>
      <c r="G1042" t="inlineStr">
        <is>
          <t>5313143311</t>
        </is>
      </c>
      <c r="H1042" t="n">
        <v>241.0</v>
      </c>
      <c r="I1042" t="n">
        <v>229.52</v>
      </c>
      <c r="J1042" t="n">
        <v>192.38</v>
      </c>
      <c r="K1042" t="inlineStr">
        <is>
          <t>sale</t>
        </is>
      </c>
      <c r="L1042" t="inlineStr">
        <is>
          <t/>
        </is>
      </c>
      <c r="M1042" t="inlineStr">
        <is>
          <t/>
        </is>
      </c>
      <c r="N1042" t="n">
        <v>0.0</v>
      </c>
      <c r="O1042" t="n">
        <v>0.0</v>
      </c>
      <c r="P1042" t="n">
        <v>182.8</v>
      </c>
      <c r="Q1042" t="n">
        <v>182.81</v>
      </c>
      <c r="R1042" t="n">
        <v>37.14</v>
      </c>
      <c r="S1042" t="n">
        <v>37.14</v>
      </c>
      <c r="T1042" t="n">
        <v>2.3</v>
      </c>
      <c r="U1042" t="n">
        <v>2.3</v>
      </c>
      <c r="V1042" t="n">
        <v>34.63</v>
      </c>
      <c r="W1042" t="n">
        <v>34.63</v>
      </c>
      <c r="X1042" t="n">
        <v>3.01</v>
      </c>
      <c r="Y1042" t="n">
        <v>3.01</v>
      </c>
      <c r="Z1042" t="n">
        <v>6.78</v>
      </c>
      <c r="AA1042" t="n">
        <v>6.77</v>
      </c>
      <c r="AB1042" t="n">
        <v>11.48</v>
      </c>
      <c r="AC1042" t="n">
        <v>11.48</v>
      </c>
      <c r="AD1042" t="n">
        <v>11.47999999999999</v>
      </c>
      <c r="AE1042" t="n">
        <v>-0.009999999999990905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0.010000000000000675</v>
      </c>
      <c r="AK1042" t="n">
        <v>0.0</v>
      </c>
      <c r="AL1042" t="inlineStr">
        <is>
          <t>unreconciled</t>
        </is>
      </c>
      <c r="AM1042" t="inlineStr">
        <is>
          <t>Order Amount Mismatch (POS&gt;3PO)</t>
        </is>
      </c>
      <c r="AN1042" t="n">
        <v>11.48</v>
      </c>
      <c r="AO1042" t="n">
        <f>ROUND(P1042*100/H1042,2)</f>
        <v>0.0</v>
      </c>
      <c r="AP1042" t="n">
        <f>ROUND(Q1042*100/I1042,2)</f>
        <v>0.0</v>
      </c>
      <c r="AQ1042"/>
      <c r="AR1042"/>
      <c r="AS1042" t="n">
        <v>0.0</v>
      </c>
    </row>
    <row r="1043">
      <c r="A1043" s="1" t="n">
        <v>45234.0</v>
      </c>
      <c r="B1043" s="2" t="n">
        <v>45234.63921296296</v>
      </c>
      <c r="C1043" t="inlineStr">
        <is>
          <t>3140023012059507</t>
        </is>
      </c>
      <c r="D1043" t="inlineStr">
        <is>
          <t>POS0012</t>
        </is>
      </c>
      <c r="E1043" t="inlineStr">
        <is>
          <t>99</t>
        </is>
      </c>
      <c r="F1043" t="inlineStr">
        <is>
          <t>0023</t>
        </is>
      </c>
      <c r="G1043" t="inlineStr">
        <is>
          <t>5313155821</t>
        </is>
      </c>
      <c r="H1043" t="n">
        <v>534.0</v>
      </c>
      <c r="I1043" t="n">
        <v>508.57</v>
      </c>
      <c r="J1043" t="n">
        <v>471.43</v>
      </c>
      <c r="K1043" t="inlineStr">
        <is>
          <t>sale</t>
        </is>
      </c>
      <c r="L1043" t="inlineStr">
        <is>
          <t/>
        </is>
      </c>
      <c r="M1043" t="inlineStr">
        <is>
          <t/>
        </is>
      </c>
      <c r="N1043" t="n">
        <v>0.0</v>
      </c>
      <c r="O1043" t="n">
        <v>0.0</v>
      </c>
      <c r="P1043" t="n">
        <v>395.46</v>
      </c>
      <c r="Q1043" t="n">
        <v>395.46</v>
      </c>
      <c r="R1043" t="n">
        <v>37.14</v>
      </c>
      <c r="S1043" t="n">
        <v>37.14</v>
      </c>
      <c r="T1043" t="n">
        <v>5.09</v>
      </c>
      <c r="U1043" t="n">
        <v>5.09</v>
      </c>
      <c r="V1043" t="n">
        <v>84.86</v>
      </c>
      <c r="W1043" t="n">
        <v>84.86</v>
      </c>
      <c r="X1043" t="n">
        <v>6.68</v>
      </c>
      <c r="Y1043" t="n">
        <v>6.68</v>
      </c>
      <c r="Z1043" t="n">
        <v>16.48</v>
      </c>
      <c r="AA1043" t="n">
        <v>16.47</v>
      </c>
      <c r="AB1043" t="n">
        <v>25.42</v>
      </c>
      <c r="AC1043" t="n">
        <v>25.43</v>
      </c>
      <c r="AD1043" t="n">
        <v>25.430000000000007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0.010000000000001563</v>
      </c>
      <c r="AK1043" t="n">
        <v>-0.00999999999999801</v>
      </c>
      <c r="AL1043" t="inlineStr">
        <is>
          <t>unreconciled</t>
        </is>
      </c>
      <c r="AM1043" t="inlineStr">
        <is>
          <t>Order Amount Mismatch (POS&gt;3PO)</t>
        </is>
      </c>
      <c r="AN1043" t="n">
        <v>25.43</v>
      </c>
      <c r="AO1043" t="n">
        <f>ROUND(P1043*100/H1043,2)</f>
        <v>0.0</v>
      </c>
      <c r="AP1043" t="n">
        <f>ROUND(Q1043*100/I1043,2)</f>
        <v>0.0</v>
      </c>
      <c r="AQ1043"/>
      <c r="AR1043"/>
      <c r="AS1043" t="n">
        <v>0.0</v>
      </c>
    </row>
    <row r="1044">
      <c r="A1044" s="1" t="n">
        <v>45235.0</v>
      </c>
      <c r="B1044" s="2" t="n">
        <v>45235.47760416667</v>
      </c>
      <c r="C1044" t="inlineStr">
        <is>
          <t>3140094012085948</t>
        </is>
      </c>
      <c r="D1044" t="inlineStr">
        <is>
          <t>POS0012</t>
        </is>
      </c>
      <c r="E1044" t="inlineStr">
        <is>
          <t>63</t>
        </is>
      </c>
      <c r="F1044" t="inlineStr">
        <is>
          <t>0094</t>
        </is>
      </c>
      <c r="G1044" t="inlineStr">
        <is>
          <t>5313161397</t>
        </is>
      </c>
      <c r="H1044" t="n">
        <v>424.0</v>
      </c>
      <c r="I1044" t="n">
        <v>403.81</v>
      </c>
      <c r="J1044" t="n">
        <v>366.67</v>
      </c>
      <c r="K1044" t="inlineStr">
        <is>
          <t>sale</t>
        </is>
      </c>
      <c r="L1044" t="inlineStr">
        <is>
          <t/>
        </is>
      </c>
      <c r="M1044" t="inlineStr">
        <is>
          <t/>
        </is>
      </c>
      <c r="N1044" t="n">
        <v>0.0</v>
      </c>
      <c r="O1044" t="n">
        <v>0.0</v>
      </c>
      <c r="P1044" t="n">
        <v>315.64</v>
      </c>
      <c r="Q1044" t="n">
        <v>315.63</v>
      </c>
      <c r="R1044" t="n">
        <v>37.14</v>
      </c>
      <c r="S1044" t="n">
        <v>37.14</v>
      </c>
      <c r="T1044" t="n">
        <v>4.04</v>
      </c>
      <c r="U1044" t="n">
        <v>4.04</v>
      </c>
      <c r="V1044" t="n">
        <v>66.0</v>
      </c>
      <c r="W1044" t="n">
        <v>66.0</v>
      </c>
      <c r="X1044" t="n">
        <v>5.3</v>
      </c>
      <c r="Y1044" t="n">
        <v>5.3</v>
      </c>
      <c r="Z1044" t="n">
        <v>12.83</v>
      </c>
      <c r="AA1044" t="n">
        <v>12.83</v>
      </c>
      <c r="AB1044" t="n">
        <v>20.2</v>
      </c>
      <c r="AC1044" t="n">
        <v>20.19</v>
      </c>
      <c r="AD1044" t="n">
        <v>20.189999999999998</v>
      </c>
      <c r="AE1044" t="n">
        <v>0.009999999999990905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0.00999999999999801</v>
      </c>
      <c r="AL1044" t="inlineStr">
        <is>
          <t>unreconciled</t>
        </is>
      </c>
      <c r="AM1044" t="inlineStr">
        <is>
          <t>Order Amount Mismatch (POS&gt;3PO)</t>
        </is>
      </c>
      <c r="AN1044" t="n">
        <v>20.19</v>
      </c>
      <c r="AO1044" t="n">
        <f>ROUND(P1044*100/H1044,2)</f>
        <v>0.0</v>
      </c>
      <c r="AP1044" t="n">
        <f>ROUND(Q1044*100/I1044,2)</f>
        <v>0.0</v>
      </c>
      <c r="AQ1044"/>
      <c r="AR1044"/>
      <c r="AS1044" t="n">
        <v>0.0</v>
      </c>
    </row>
    <row r="1045">
      <c r="A1045" s="1" t="n">
        <v>45234.0</v>
      </c>
      <c r="B1045" s="2" t="n">
        <v>45234.73039351852</v>
      </c>
      <c r="C1045" t="inlineStr">
        <is>
          <t>3140023012059545</t>
        </is>
      </c>
      <c r="D1045" t="inlineStr">
        <is>
          <t>POS0012</t>
        </is>
      </c>
      <c r="E1045" t="inlineStr">
        <is>
          <t>37</t>
        </is>
      </c>
      <c r="F1045" t="inlineStr">
        <is>
          <t>0023</t>
        </is>
      </c>
      <c r="G1045" t="inlineStr">
        <is>
          <t>5313176320</t>
        </is>
      </c>
      <c r="H1045" t="n">
        <v>257.0</v>
      </c>
      <c r="I1045" t="n">
        <v>244.76</v>
      </c>
      <c r="J1045" t="n">
        <v>207.62</v>
      </c>
      <c r="K1045" t="inlineStr">
        <is>
          <t>sale</t>
        </is>
      </c>
      <c r="L1045" t="inlineStr">
        <is>
          <t/>
        </is>
      </c>
      <c r="M1045" t="inlineStr">
        <is>
          <t/>
        </is>
      </c>
      <c r="N1045" t="n">
        <v>0.0</v>
      </c>
      <c r="O1045" t="n">
        <v>0.0</v>
      </c>
      <c r="P1045" t="n">
        <v>194.43</v>
      </c>
      <c r="Q1045" t="n">
        <v>194.42</v>
      </c>
      <c r="R1045" t="n">
        <v>37.14</v>
      </c>
      <c r="S1045" t="n">
        <v>37.14</v>
      </c>
      <c r="T1045" t="n">
        <v>2.45</v>
      </c>
      <c r="U1045" t="n">
        <v>2.45</v>
      </c>
      <c r="V1045" t="n">
        <v>37.37</v>
      </c>
      <c r="W1045" t="n">
        <v>37.37</v>
      </c>
      <c r="X1045" t="n">
        <v>3.21</v>
      </c>
      <c r="Y1045" t="n">
        <v>3.21</v>
      </c>
      <c r="Z1045" t="n">
        <v>7.3</v>
      </c>
      <c r="AA1045" t="n">
        <v>7.31</v>
      </c>
      <c r="AB1045" t="n">
        <v>12.24</v>
      </c>
      <c r="AC1045" t="n">
        <v>12.24</v>
      </c>
      <c r="AD1045" t="n">
        <v>12.240000000000009</v>
      </c>
      <c r="AE1045" t="n">
        <v>0.010000000000019327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-0.009999999999999787</v>
      </c>
      <c r="AK1045" t="n">
        <v>0.0</v>
      </c>
      <c r="AL1045" t="inlineStr">
        <is>
          <t>unreconciled</t>
        </is>
      </c>
      <c r="AM1045" t="inlineStr">
        <is>
          <t>Order Amount Mismatch (POS&gt;3PO)</t>
        </is>
      </c>
      <c r="AN1045" t="n">
        <v>12.24</v>
      </c>
      <c r="AO1045" t="n">
        <f>ROUND(P1045*100/H1045,2)</f>
        <v>0.0</v>
      </c>
      <c r="AP1045" t="n">
        <f>ROUND(Q1045*100/I1045,2)</f>
        <v>0.0</v>
      </c>
      <c r="AQ1045"/>
      <c r="AR1045"/>
      <c r="AS1045" t="n">
        <v>0.0</v>
      </c>
    </row>
    <row r="1046">
      <c r="A1046" s="1" t="n">
        <v>45234.0</v>
      </c>
      <c r="B1046" s="2" t="n">
        <v>45234.76059027778</v>
      </c>
      <c r="C1046" t="inlineStr">
        <is>
          <t>3140094012085628</t>
        </is>
      </c>
      <c r="D1046" t="inlineStr">
        <is>
          <t>POS0012</t>
        </is>
      </c>
      <c r="E1046" t="inlineStr">
        <is>
          <t>43</t>
        </is>
      </c>
      <c r="F1046" t="inlineStr">
        <is>
          <t>0094</t>
        </is>
      </c>
      <c r="G1046" t="inlineStr">
        <is>
          <t>5313181547</t>
        </is>
      </c>
      <c r="H1046" t="n">
        <v>194.0</v>
      </c>
      <c r="I1046" t="n">
        <v>184.76</v>
      </c>
      <c r="J1046" t="n">
        <v>147.62</v>
      </c>
      <c r="K1046" t="inlineStr">
        <is>
          <t>sale</t>
        </is>
      </c>
      <c r="L1046" t="inlineStr">
        <is>
          <t/>
        </is>
      </c>
      <c r="M1046" t="inlineStr">
        <is>
          <t/>
        </is>
      </c>
      <c r="N1046" t="n">
        <v>0.0</v>
      </c>
      <c r="O1046" t="n">
        <v>0.0</v>
      </c>
      <c r="P1046" t="n">
        <v>148.69</v>
      </c>
      <c r="Q1046" t="n">
        <v>148.68</v>
      </c>
      <c r="R1046" t="n">
        <v>37.14</v>
      </c>
      <c r="S1046" t="n">
        <v>37.14</v>
      </c>
      <c r="T1046" t="n">
        <v>1.85</v>
      </c>
      <c r="U1046" t="n">
        <v>1.85</v>
      </c>
      <c r="V1046" t="n">
        <v>26.57</v>
      </c>
      <c r="W1046" t="n">
        <v>26.57</v>
      </c>
      <c r="X1046" t="n">
        <v>2.43</v>
      </c>
      <c r="Y1046" t="n">
        <v>2.42</v>
      </c>
      <c r="Z1046" t="n">
        <v>5.22</v>
      </c>
      <c r="AA1046" t="n">
        <v>5.22</v>
      </c>
      <c r="AB1046" t="n">
        <v>9.24</v>
      </c>
      <c r="AC1046" t="n">
        <v>9.24</v>
      </c>
      <c r="AD1046" t="n">
        <v>9.240000000000009</v>
      </c>
      <c r="AE1046" t="n">
        <v>0.009999999999990905</v>
      </c>
      <c r="AF1046" t="n">
        <v>0.0</v>
      </c>
      <c r="AG1046" t="n">
        <v>0.0</v>
      </c>
      <c r="AH1046" t="n">
        <v>0.0</v>
      </c>
      <c r="AI1046" t="n">
        <v>0.010000000000000231</v>
      </c>
      <c r="AJ1046" t="n">
        <v>0.0</v>
      </c>
      <c r="AK1046" t="n">
        <v>0.0</v>
      </c>
      <c r="AL1046" t="inlineStr">
        <is>
          <t>unreconciled</t>
        </is>
      </c>
      <c r="AM1046" t="inlineStr">
        <is>
          <t>Order Amount Mismatch (POS&gt;3PO)</t>
        </is>
      </c>
      <c r="AN1046" t="n">
        <v>9.24</v>
      </c>
      <c r="AO1046" t="n">
        <f>ROUND(P1046*100/H1046,2)</f>
        <v>0.0</v>
      </c>
      <c r="AP1046" t="n">
        <f>ROUND(Q1046*100/I1046,2)</f>
        <v>0.0</v>
      </c>
      <c r="AQ1046"/>
      <c r="AR1046"/>
      <c r="AS1046" t="n">
        <v>0.0</v>
      </c>
    </row>
    <row r="1047">
      <c r="A1047" s="1" t="n">
        <v>45234.0</v>
      </c>
      <c r="B1047" s="2" t="n">
        <v>45234.54497685185</v>
      </c>
      <c r="C1047" t="inlineStr">
        <is>
          <t>3140094012085472</t>
        </is>
      </c>
      <c r="D1047" t="inlineStr">
        <is>
          <t>POS0012</t>
        </is>
      </c>
      <c r="E1047" t="inlineStr">
        <is>
          <t>87</t>
        </is>
      </c>
      <c r="F1047" t="inlineStr">
        <is>
          <t>0094</t>
        </is>
      </c>
      <c r="G1047" t="inlineStr">
        <is>
          <t>5313205295</t>
        </is>
      </c>
      <c r="H1047" t="n">
        <v>831.0</v>
      </c>
      <c r="I1047" t="n">
        <v>791.42</v>
      </c>
      <c r="J1047" t="n">
        <v>754.28</v>
      </c>
      <c r="K1047" t="inlineStr">
        <is>
          <t>sale</t>
        </is>
      </c>
      <c r="L1047" t="inlineStr">
        <is>
          <t/>
        </is>
      </c>
      <c r="M1047" t="inlineStr">
        <is>
          <t/>
        </is>
      </c>
      <c r="N1047" t="n">
        <v>0.0</v>
      </c>
      <c r="O1047" t="n">
        <v>0.0</v>
      </c>
      <c r="P1047" t="n">
        <v>611.04</v>
      </c>
      <c r="Q1047" t="n">
        <v>611.03</v>
      </c>
      <c r="R1047" t="n">
        <v>37.14</v>
      </c>
      <c r="S1047" t="n">
        <v>37.14</v>
      </c>
      <c r="T1047" t="n">
        <v>7.91</v>
      </c>
      <c r="U1047" t="n">
        <v>7.91</v>
      </c>
      <c r="V1047" t="n">
        <v>135.77</v>
      </c>
      <c r="W1047" t="n">
        <v>135.77</v>
      </c>
      <c r="X1047" t="n">
        <v>10.39</v>
      </c>
      <c r="Y1047" t="n">
        <v>10.39</v>
      </c>
      <c r="Z1047" t="n">
        <v>26.31</v>
      </c>
      <c r="AA1047" t="n">
        <v>26.31</v>
      </c>
      <c r="AB1047" t="n">
        <v>39.58</v>
      </c>
      <c r="AC1047" t="n">
        <v>39.57</v>
      </c>
      <c r="AD1047" t="n">
        <v>39.58000000000004</v>
      </c>
      <c r="AE1047" t="n">
        <v>0.009999999999990905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0.00999999999999801</v>
      </c>
      <c r="AL1047" t="inlineStr">
        <is>
          <t>unreconciled</t>
        </is>
      </c>
      <c r="AM1047" t="inlineStr">
        <is>
          <t>Order Amount Mismatch (POS&gt;3PO)</t>
        </is>
      </c>
      <c r="AN1047" t="n">
        <v>39.58</v>
      </c>
      <c r="AO1047" t="n">
        <f>ROUND(P1047*100/H1047,2)</f>
        <v>0.0</v>
      </c>
      <c r="AP1047" t="n">
        <f>ROUND(Q1047*100/I1047,2)</f>
        <v>0.0</v>
      </c>
      <c r="AQ1047"/>
      <c r="AR1047"/>
      <c r="AS1047" t="n">
        <v>0.0</v>
      </c>
    </row>
    <row r="1048">
      <c r="A1048" s="1" t="n">
        <v>45234.0</v>
      </c>
      <c r="B1048" s="2" t="n">
        <v>45234.84961805555</v>
      </c>
      <c r="C1048" t="inlineStr">
        <is>
          <t>3140094012085725</t>
        </is>
      </c>
      <c r="D1048" t="inlineStr">
        <is>
          <t>POS0012</t>
        </is>
      </c>
      <c r="E1048" t="inlineStr">
        <is>
          <t>40</t>
        </is>
      </c>
      <c r="F1048" t="inlineStr">
        <is>
          <t>0094</t>
        </is>
      </c>
      <c r="G1048" t="inlineStr">
        <is>
          <t>5313236675</t>
        </is>
      </c>
      <c r="H1048" t="n">
        <v>132.0</v>
      </c>
      <c r="I1048" t="n">
        <v>125.71</v>
      </c>
      <c r="J1048" t="n">
        <v>88.57</v>
      </c>
      <c r="K1048" t="inlineStr">
        <is>
          <t>sale</t>
        </is>
      </c>
      <c r="L1048" t="inlineStr">
        <is>
          <t/>
        </is>
      </c>
      <c r="M1048" t="inlineStr">
        <is>
          <t/>
        </is>
      </c>
      <c r="N1048" t="n">
        <v>0.0</v>
      </c>
      <c r="O1048" t="n">
        <v>0.0</v>
      </c>
      <c r="P1048" t="n">
        <v>103.69</v>
      </c>
      <c r="Q1048" t="n">
        <v>103.7</v>
      </c>
      <c r="R1048" t="n">
        <v>37.14</v>
      </c>
      <c r="S1048" t="n">
        <v>37.14</v>
      </c>
      <c r="T1048" t="n">
        <v>1.26</v>
      </c>
      <c r="U1048" t="n">
        <v>1.26</v>
      </c>
      <c r="V1048" t="n">
        <v>15.94</v>
      </c>
      <c r="W1048" t="n">
        <v>15.94</v>
      </c>
      <c r="X1048" t="n">
        <v>1.65</v>
      </c>
      <c r="Y1048" t="n">
        <v>1.65</v>
      </c>
      <c r="Z1048" t="n">
        <v>3.17</v>
      </c>
      <c r="AA1048" t="n">
        <v>3.17</v>
      </c>
      <c r="AB1048" t="n">
        <v>6.28</v>
      </c>
      <c r="AC1048" t="n">
        <v>6.29</v>
      </c>
      <c r="AD1048" t="n">
        <v>6.290000000000006</v>
      </c>
      <c r="AE1048" t="n">
        <v>-0.010000000000005116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-0.009999999999999787</v>
      </c>
      <c r="AL1048" t="inlineStr">
        <is>
          <t>unreconciled</t>
        </is>
      </c>
      <c r="AM1048" t="inlineStr">
        <is>
          <t>Order Amount Mismatch (POS&gt;3PO)</t>
        </is>
      </c>
      <c r="AN1048" t="n">
        <v>6.29</v>
      </c>
      <c r="AO1048" t="n">
        <f>ROUND(P1048*100/H1048,2)</f>
        <v>0.0</v>
      </c>
      <c r="AP1048" t="n">
        <f>ROUND(Q1048*100/I1048,2)</f>
        <v>0.0</v>
      </c>
      <c r="AQ1048"/>
      <c r="AR1048"/>
      <c r="AS1048" t="n">
        <v>0.0</v>
      </c>
    </row>
    <row r="1049">
      <c r="A1049" s="1" t="n">
        <v>45234.0</v>
      </c>
      <c r="B1049" s="2" t="n">
        <v>45234.42017361111</v>
      </c>
      <c r="C1049" t="inlineStr">
        <is>
          <t>3140094012085436</t>
        </is>
      </c>
      <c r="D1049" t="inlineStr">
        <is>
          <t>POS0012</t>
        </is>
      </c>
      <c r="E1049" t="inlineStr">
        <is>
          <t>51</t>
        </is>
      </c>
      <c r="F1049" t="inlineStr">
        <is>
          <t>0094</t>
        </is>
      </c>
      <c r="G1049" t="inlineStr">
        <is>
          <t>5313238633</t>
        </is>
      </c>
      <c r="H1049" t="n">
        <v>248.0</v>
      </c>
      <c r="I1049" t="n">
        <v>236.19</v>
      </c>
      <c r="J1049" t="n">
        <v>199.05</v>
      </c>
      <c r="K1049" t="inlineStr">
        <is>
          <t>sale</t>
        </is>
      </c>
      <c r="L1049" t="inlineStr">
        <is>
          <t/>
        </is>
      </c>
      <c r="M1049" t="inlineStr">
        <is>
          <t/>
        </is>
      </c>
      <c r="N1049" t="n">
        <v>0.0</v>
      </c>
      <c r="O1049" t="n">
        <v>0.0</v>
      </c>
      <c r="P1049" t="n">
        <v>187.89</v>
      </c>
      <c r="Q1049" t="n">
        <v>187.88</v>
      </c>
      <c r="R1049" t="n">
        <v>37.14</v>
      </c>
      <c r="S1049" t="n">
        <v>37.14</v>
      </c>
      <c r="T1049" t="n">
        <v>2.36</v>
      </c>
      <c r="U1049" t="n">
        <v>2.36</v>
      </c>
      <c r="V1049" t="n">
        <v>35.83</v>
      </c>
      <c r="W1049" t="n">
        <v>35.83</v>
      </c>
      <c r="X1049" t="n">
        <v>3.1</v>
      </c>
      <c r="Y1049" t="n">
        <v>3.1</v>
      </c>
      <c r="Z1049" t="n">
        <v>7.01</v>
      </c>
      <c r="AA1049" t="n">
        <v>7.01</v>
      </c>
      <c r="AB1049" t="n">
        <v>11.82</v>
      </c>
      <c r="AC1049" t="n">
        <v>11.81</v>
      </c>
      <c r="AD1049" t="n">
        <v>11.810000000000002</v>
      </c>
      <c r="AE1049" t="n">
        <v>0.009999999999990905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0.009999999999999787</v>
      </c>
      <c r="AL1049" t="inlineStr">
        <is>
          <t>unreconciled</t>
        </is>
      </c>
      <c r="AM1049" t="inlineStr">
        <is>
          <t>Order Amount Mismatch (POS&gt;3PO)</t>
        </is>
      </c>
      <c r="AN1049" t="n">
        <v>11.81</v>
      </c>
      <c r="AO1049" t="n">
        <f>ROUND(P1049*100/H1049,2)</f>
        <v>0.0</v>
      </c>
      <c r="AP1049" t="n">
        <f>ROUND(Q1049*100/I1049,2)</f>
        <v>0.0</v>
      </c>
      <c r="AQ1049"/>
      <c r="AR1049"/>
      <c r="AS1049" t="n">
        <v>0.0</v>
      </c>
    </row>
    <row r="1050">
      <c r="A1050" s="1" t="n">
        <v>45234.0</v>
      </c>
      <c r="B1050" s="2" t="n">
        <v>45234.982766203706</v>
      </c>
      <c r="C1050" t="inlineStr">
        <is>
          <t>3140094012085861</t>
        </is>
      </c>
      <c r="D1050" t="inlineStr">
        <is>
          <t>POS0012</t>
        </is>
      </c>
      <c r="E1050" t="inlineStr">
        <is>
          <t>76</t>
        </is>
      </c>
      <c r="F1050" t="inlineStr">
        <is>
          <t>0094</t>
        </is>
      </c>
      <c r="G1050" t="inlineStr">
        <is>
          <t>5313244745</t>
        </is>
      </c>
      <c r="H1050" t="n">
        <v>653.0</v>
      </c>
      <c r="I1050" t="n">
        <v>621.9</v>
      </c>
      <c r="J1050" t="n">
        <v>584.76</v>
      </c>
      <c r="K1050" t="inlineStr">
        <is>
          <t>sale</t>
        </is>
      </c>
      <c r="L1050" t="inlineStr">
        <is>
          <t/>
        </is>
      </c>
      <c r="M1050" t="inlineStr">
        <is>
          <t/>
        </is>
      </c>
      <c r="N1050" t="n">
        <v>0.0</v>
      </c>
      <c r="O1050" t="n">
        <v>0.0</v>
      </c>
      <c r="P1050" t="n">
        <v>481.84</v>
      </c>
      <c r="Q1050" t="n">
        <v>481.82</v>
      </c>
      <c r="R1050" t="n">
        <v>37.14</v>
      </c>
      <c r="S1050" t="n">
        <v>37.14</v>
      </c>
      <c r="T1050" t="n">
        <v>6.22</v>
      </c>
      <c r="U1050" t="n">
        <v>6.22</v>
      </c>
      <c r="V1050" t="n">
        <v>105.26</v>
      </c>
      <c r="W1050" t="n">
        <v>105.26</v>
      </c>
      <c r="X1050" t="n">
        <v>8.16</v>
      </c>
      <c r="Y1050" t="n">
        <v>8.16</v>
      </c>
      <c r="Z1050" t="n">
        <v>20.42</v>
      </c>
      <c r="AA1050" t="n">
        <v>20.42</v>
      </c>
      <c r="AB1050" t="n">
        <v>31.1</v>
      </c>
      <c r="AC1050" t="n">
        <v>31.1</v>
      </c>
      <c r="AD1050" t="n">
        <v>31.100000000000023</v>
      </c>
      <c r="AE1050" t="n">
        <v>0.01999999999998181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inlineStr">
        <is>
          <t>unreconciled</t>
        </is>
      </c>
      <c r="AM1050" t="inlineStr">
        <is>
          <t>Order Amount Mismatch (POS&gt;3PO)</t>
        </is>
      </c>
      <c r="AN1050" t="n">
        <v>31.1</v>
      </c>
      <c r="AO1050" t="n">
        <f>ROUND(P1050*100/H1050,2)</f>
        <v>0.0</v>
      </c>
      <c r="AP1050" t="n">
        <f>ROUND(Q1050*100/I1050,2)</f>
        <v>0.0</v>
      </c>
      <c r="AQ1050"/>
      <c r="AR1050"/>
      <c r="AS1050" t="n">
        <v>0.0</v>
      </c>
    </row>
    <row r="1051">
      <c r="A1051" s="1" t="n">
        <v>45234.0</v>
      </c>
      <c r="B1051" s="2" t="n">
        <v>45234.996041666665</v>
      </c>
      <c r="C1051" t="inlineStr">
        <is>
          <t>3140094012085868</t>
        </is>
      </c>
      <c r="D1051" t="inlineStr">
        <is>
          <t>POS0012</t>
        </is>
      </c>
      <c r="E1051" t="inlineStr">
        <is>
          <t>83</t>
        </is>
      </c>
      <c r="F1051" t="inlineStr">
        <is>
          <t>0094</t>
        </is>
      </c>
      <c r="G1051" t="inlineStr">
        <is>
          <t>5313251640</t>
        </is>
      </c>
      <c r="H1051" t="n">
        <v>216.0</v>
      </c>
      <c r="I1051" t="n">
        <v>205.71</v>
      </c>
      <c r="J1051" t="n">
        <v>168.57</v>
      </c>
      <c r="K1051" t="inlineStr">
        <is>
          <t>sale</t>
        </is>
      </c>
      <c r="L1051" t="inlineStr">
        <is>
          <t/>
        </is>
      </c>
      <c r="M1051" t="inlineStr">
        <is>
          <t/>
        </is>
      </c>
      <c r="N1051" t="n">
        <v>0.0</v>
      </c>
      <c r="O1051" t="n">
        <v>0.0</v>
      </c>
      <c r="P1051" t="n">
        <v>164.66</v>
      </c>
      <c r="Q1051" t="n">
        <v>164.67</v>
      </c>
      <c r="R1051" t="n">
        <v>37.14</v>
      </c>
      <c r="S1051" t="n">
        <v>37.14</v>
      </c>
      <c r="T1051" t="n">
        <v>2.06</v>
      </c>
      <c r="U1051" t="n">
        <v>2.06</v>
      </c>
      <c r="V1051" t="n">
        <v>30.34</v>
      </c>
      <c r="W1051" t="n">
        <v>30.34</v>
      </c>
      <c r="X1051" t="n">
        <v>2.7</v>
      </c>
      <c r="Y1051" t="n">
        <v>2.7</v>
      </c>
      <c r="Z1051" t="n">
        <v>5.95</v>
      </c>
      <c r="AA1051" t="n">
        <v>5.95</v>
      </c>
      <c r="AB1051" t="n">
        <v>10.28</v>
      </c>
      <c r="AC1051" t="n">
        <v>10.29</v>
      </c>
      <c r="AD1051" t="n">
        <v>10.289999999999992</v>
      </c>
      <c r="AE1051" t="n">
        <v>-0.009999999999990905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-0.009999999999999787</v>
      </c>
      <c r="AL1051" t="inlineStr">
        <is>
          <t>unreconciled</t>
        </is>
      </c>
      <c r="AM1051" t="inlineStr">
        <is>
          <t>Order Amount Mismatch (POS&gt;3PO)</t>
        </is>
      </c>
      <c r="AN1051" t="n">
        <v>10.29</v>
      </c>
      <c r="AO1051" t="n">
        <f>ROUND(P1051*100/H1051,2)</f>
        <v>0.0</v>
      </c>
      <c r="AP1051" t="n">
        <f>ROUND(Q1051*100/I1051,2)</f>
        <v>0.0</v>
      </c>
      <c r="AQ1051"/>
      <c r="AR1051"/>
      <c r="AS1051" t="n">
        <v>0.0</v>
      </c>
    </row>
    <row r="1052">
      <c r="A1052" s="1" t="n">
        <v>45234.0</v>
      </c>
      <c r="B1052" s="2" t="n">
        <v>45234.63569444444</v>
      </c>
      <c r="C1052" t="inlineStr">
        <is>
          <t>3140094012085539</t>
        </is>
      </c>
      <c r="D1052" t="inlineStr">
        <is>
          <t>POS0012</t>
        </is>
      </c>
      <c r="E1052" t="inlineStr">
        <is>
          <t>54</t>
        </is>
      </c>
      <c r="F1052" t="inlineStr">
        <is>
          <t>0094</t>
        </is>
      </c>
      <c r="G1052" t="inlineStr">
        <is>
          <t>5313256232</t>
        </is>
      </c>
      <c r="H1052" t="n">
        <v>377.0</v>
      </c>
      <c r="I1052" t="n">
        <v>359.05</v>
      </c>
      <c r="J1052" t="n">
        <v>321.91</v>
      </c>
      <c r="K1052" t="inlineStr">
        <is>
          <t>sale</t>
        </is>
      </c>
      <c r="L1052" t="inlineStr">
        <is>
          <t/>
        </is>
      </c>
      <c r="M1052" t="inlineStr">
        <is>
          <t/>
        </is>
      </c>
      <c r="N1052" t="n">
        <v>0.0</v>
      </c>
      <c r="O1052" t="n">
        <v>0.0</v>
      </c>
      <c r="P1052" t="n">
        <v>281.53</v>
      </c>
      <c r="Q1052" t="n">
        <v>281.52</v>
      </c>
      <c r="R1052" t="n">
        <v>37.14</v>
      </c>
      <c r="S1052" t="n">
        <v>37.14</v>
      </c>
      <c r="T1052" t="n">
        <v>3.59</v>
      </c>
      <c r="U1052" t="n">
        <v>3.59</v>
      </c>
      <c r="V1052" t="n">
        <v>57.94</v>
      </c>
      <c r="W1052" t="n">
        <v>57.94</v>
      </c>
      <c r="X1052" t="n">
        <v>4.71</v>
      </c>
      <c r="Y1052" t="n">
        <v>4.71</v>
      </c>
      <c r="Z1052" t="n">
        <v>11.28</v>
      </c>
      <c r="AA1052" t="n">
        <v>11.28</v>
      </c>
      <c r="AB1052" t="n">
        <v>17.96</v>
      </c>
      <c r="AC1052" t="n">
        <v>17.95</v>
      </c>
      <c r="AD1052" t="n">
        <v>17.94999999999999</v>
      </c>
      <c r="AE1052" t="n">
        <v>0.009999999999990905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0.010000000000001563</v>
      </c>
      <c r="AL1052" t="inlineStr">
        <is>
          <t>unreconciled</t>
        </is>
      </c>
      <c r="AM1052" t="inlineStr">
        <is>
          <t>Order Amount Mismatch (POS&gt;3PO)</t>
        </is>
      </c>
      <c r="AN1052" t="n">
        <v>17.95</v>
      </c>
      <c r="AO1052" t="n">
        <f>ROUND(P1052*100/H1052,2)</f>
        <v>0.0</v>
      </c>
      <c r="AP1052" t="n">
        <f>ROUND(Q1052*100/I1052,2)</f>
        <v>0.0</v>
      </c>
      <c r="AQ1052"/>
      <c r="AR1052"/>
      <c r="AS1052" t="n">
        <v>0.0</v>
      </c>
    </row>
    <row r="1053">
      <c r="A1053" s="1" t="n">
        <v>45234.0</v>
      </c>
      <c r="B1053" s="2" t="n">
        <v>45235.0215625</v>
      </c>
      <c r="C1053" t="inlineStr">
        <is>
          <t>3140094012085905</t>
        </is>
      </c>
      <c r="D1053" t="inlineStr">
        <is>
          <t>POS0012</t>
        </is>
      </c>
      <c r="E1053" t="inlineStr">
        <is>
          <t>20</t>
        </is>
      </c>
      <c r="F1053" t="inlineStr">
        <is>
          <t>0094</t>
        </is>
      </c>
      <c r="G1053" t="inlineStr">
        <is>
          <t>5313273342</t>
        </is>
      </c>
      <c r="H1053" t="n">
        <v>257.0</v>
      </c>
      <c r="I1053" t="n">
        <v>244.76</v>
      </c>
      <c r="J1053" t="n">
        <v>207.62</v>
      </c>
      <c r="K1053" t="inlineStr">
        <is>
          <t>sale</t>
        </is>
      </c>
      <c r="L1053" t="inlineStr">
        <is>
          <t/>
        </is>
      </c>
      <c r="M1053" t="inlineStr">
        <is>
          <t/>
        </is>
      </c>
      <c r="N1053" t="n">
        <v>0.0</v>
      </c>
      <c r="O1053" t="n">
        <v>0.0</v>
      </c>
      <c r="P1053" t="n">
        <v>194.43</v>
      </c>
      <c r="Q1053" t="n">
        <v>194.42</v>
      </c>
      <c r="R1053" t="n">
        <v>37.14</v>
      </c>
      <c r="S1053" t="n">
        <v>37.14</v>
      </c>
      <c r="T1053" t="n">
        <v>2.45</v>
      </c>
      <c r="U1053" t="n">
        <v>2.45</v>
      </c>
      <c r="V1053" t="n">
        <v>37.37</v>
      </c>
      <c r="W1053" t="n">
        <v>37.37</v>
      </c>
      <c r="X1053" t="n">
        <v>3.21</v>
      </c>
      <c r="Y1053" t="n">
        <v>3.21</v>
      </c>
      <c r="Z1053" t="n">
        <v>7.3</v>
      </c>
      <c r="AA1053" t="n">
        <v>7.31</v>
      </c>
      <c r="AB1053" t="n">
        <v>12.24</v>
      </c>
      <c r="AC1053" t="n">
        <v>12.24</v>
      </c>
      <c r="AD1053" t="n">
        <v>12.240000000000009</v>
      </c>
      <c r="AE1053" t="n">
        <v>0.010000000000019327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-0.009999999999999787</v>
      </c>
      <c r="AK1053" t="n">
        <v>0.0</v>
      </c>
      <c r="AL1053" t="inlineStr">
        <is>
          <t>unreconciled</t>
        </is>
      </c>
      <c r="AM1053" t="inlineStr">
        <is>
          <t>Order Amount Mismatch (POS&gt;3PO)</t>
        </is>
      </c>
      <c r="AN1053" t="n">
        <v>12.24</v>
      </c>
      <c r="AO1053" t="n">
        <f>ROUND(P1053*100/H1053,2)</f>
        <v>0.0</v>
      </c>
      <c r="AP1053" t="n">
        <f>ROUND(Q1053*100/I1053,2)</f>
        <v>0.0</v>
      </c>
      <c r="AQ1053"/>
      <c r="AR1053"/>
      <c r="AS1053" t="n">
        <v>0.0</v>
      </c>
    </row>
    <row r="1054">
      <c r="A1054" s="1" t="n">
        <v>45234.0</v>
      </c>
      <c r="B1054" s="2" t="n">
        <v>45234.62054398148</v>
      </c>
      <c r="C1054" t="inlineStr">
        <is>
          <t>3140094012085522</t>
        </is>
      </c>
      <c r="D1054" t="inlineStr">
        <is>
          <t>POS0012</t>
        </is>
      </c>
      <c r="E1054" t="inlineStr">
        <is>
          <t>37</t>
        </is>
      </c>
      <c r="F1054" t="inlineStr">
        <is>
          <t>0094</t>
        </is>
      </c>
      <c r="G1054" t="inlineStr">
        <is>
          <t>5313275090</t>
        </is>
      </c>
      <c r="H1054" t="n">
        <v>428.0</v>
      </c>
      <c r="I1054" t="n">
        <v>407.62</v>
      </c>
      <c r="J1054" t="n">
        <v>370.48</v>
      </c>
      <c r="K1054" t="inlineStr">
        <is>
          <t>sale</t>
        </is>
      </c>
      <c r="L1054" t="inlineStr">
        <is>
          <t/>
        </is>
      </c>
      <c r="M1054" t="inlineStr">
        <is>
          <t/>
        </is>
      </c>
      <c r="N1054" t="n">
        <v>0.0</v>
      </c>
      <c r="O1054" t="n">
        <v>0.0</v>
      </c>
      <c r="P1054" t="n">
        <v>318.53</v>
      </c>
      <c r="Q1054" t="n">
        <v>318.54</v>
      </c>
      <c r="R1054" t="n">
        <v>37.14</v>
      </c>
      <c r="S1054" t="n">
        <v>37.14</v>
      </c>
      <c r="T1054" t="n">
        <v>4.08</v>
      </c>
      <c r="U1054" t="n">
        <v>4.08</v>
      </c>
      <c r="V1054" t="n">
        <v>66.69</v>
      </c>
      <c r="W1054" t="n">
        <v>66.69</v>
      </c>
      <c r="X1054" t="n">
        <v>5.35</v>
      </c>
      <c r="Y1054" t="n">
        <v>5.35</v>
      </c>
      <c r="Z1054" t="n">
        <v>12.97</v>
      </c>
      <c r="AA1054" t="n">
        <v>12.96</v>
      </c>
      <c r="AB1054" t="n">
        <v>20.38</v>
      </c>
      <c r="AC1054" t="n">
        <v>20.38</v>
      </c>
      <c r="AD1054" t="n">
        <v>20.379999999999995</v>
      </c>
      <c r="AE1054" t="n">
        <v>-0.010000000000047748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0.009999999999999787</v>
      </c>
      <c r="AK1054" t="n">
        <v>0.0</v>
      </c>
      <c r="AL1054" t="inlineStr">
        <is>
          <t>unreconciled</t>
        </is>
      </c>
      <c r="AM1054" t="inlineStr">
        <is>
          <t>Order Amount Mismatch (POS&gt;3PO)</t>
        </is>
      </c>
      <c r="AN1054" t="n">
        <v>20.38</v>
      </c>
      <c r="AO1054" t="n">
        <f>ROUND(P1054*100/H1054,2)</f>
        <v>0.0</v>
      </c>
      <c r="AP1054" t="n">
        <f>ROUND(Q1054*100/I1054,2)</f>
        <v>0.0</v>
      </c>
      <c r="AQ1054"/>
      <c r="AR1054"/>
      <c r="AS1054" t="n">
        <v>0.0</v>
      </c>
    </row>
    <row r="1055">
      <c r="A1055" s="1" t="n">
        <v>45234.0</v>
      </c>
      <c r="B1055" s="2" t="n">
        <v>45234.92787037037</v>
      </c>
      <c r="C1055" t="inlineStr">
        <is>
          <t>3140094012085811</t>
        </is>
      </c>
      <c r="D1055" t="inlineStr">
        <is>
          <t>POS0012</t>
        </is>
      </c>
      <c r="E1055" t="inlineStr">
        <is>
          <t>26</t>
        </is>
      </c>
      <c r="F1055" t="inlineStr">
        <is>
          <t>0094</t>
        </is>
      </c>
      <c r="G1055" t="inlineStr">
        <is>
          <t>5313300937</t>
        </is>
      </c>
      <c r="H1055" t="n">
        <v>157.0</v>
      </c>
      <c r="I1055" t="n">
        <v>149.52</v>
      </c>
      <c r="J1055" t="n">
        <v>112.38</v>
      </c>
      <c r="K1055" t="inlineStr">
        <is>
          <t>sale</t>
        </is>
      </c>
      <c r="L1055" t="inlineStr">
        <is>
          <t/>
        </is>
      </c>
      <c r="M1055" t="inlineStr">
        <is>
          <t/>
        </is>
      </c>
      <c r="N1055" t="n">
        <v>0.0</v>
      </c>
      <c r="O1055" t="n">
        <v>0.0</v>
      </c>
      <c r="P1055" t="n">
        <v>121.84</v>
      </c>
      <c r="Q1055" t="n">
        <v>121.84</v>
      </c>
      <c r="R1055" t="n">
        <v>37.14</v>
      </c>
      <c r="S1055" t="n">
        <v>37.14</v>
      </c>
      <c r="T1055" t="n">
        <v>1.5</v>
      </c>
      <c r="U1055" t="n">
        <v>1.5</v>
      </c>
      <c r="V1055" t="n">
        <v>20.23</v>
      </c>
      <c r="W1055" t="n">
        <v>20.23</v>
      </c>
      <c r="X1055" t="n">
        <v>1.96</v>
      </c>
      <c r="Y1055" t="n">
        <v>1.96</v>
      </c>
      <c r="Z1055" t="n">
        <v>3.99</v>
      </c>
      <c r="AA1055" t="n">
        <v>3.99</v>
      </c>
      <c r="AB1055" t="n">
        <v>7.48</v>
      </c>
      <c r="AC1055" t="n">
        <v>7.48</v>
      </c>
      <c r="AD1055" t="n">
        <v>7.47999999999999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inlineStr">
        <is>
          <t>unreconciled</t>
        </is>
      </c>
      <c r="AM1055" t="inlineStr">
        <is>
          <t>Order Amount Mismatch (POS&gt;3PO)</t>
        </is>
      </c>
      <c r="AN1055" t="n">
        <v>7.48</v>
      </c>
      <c r="AO1055" t="n">
        <f>ROUND(P1055*100/H1055,2)</f>
        <v>0.0</v>
      </c>
      <c r="AP1055" t="n">
        <f>ROUND(Q1055*100/I1055,2)</f>
        <v>0.0</v>
      </c>
      <c r="AQ1055"/>
      <c r="AR1055"/>
      <c r="AS1055" t="n">
        <v>0.0</v>
      </c>
    </row>
    <row r="1056">
      <c r="A1056" s="1" t="n">
        <v>45234.0</v>
      </c>
      <c r="B1056" s="2" t="n">
        <v>45234.992060185185</v>
      </c>
      <c r="C1056" t="inlineStr">
        <is>
          <t>3140094012085866</t>
        </is>
      </c>
      <c r="D1056" t="inlineStr">
        <is>
          <t>POS0012</t>
        </is>
      </c>
      <c r="E1056" t="inlineStr">
        <is>
          <t>81</t>
        </is>
      </c>
      <c r="F1056" t="inlineStr">
        <is>
          <t>0094</t>
        </is>
      </c>
      <c r="G1056" t="inlineStr">
        <is>
          <t>5313336005</t>
        </is>
      </c>
      <c r="H1056" t="n">
        <v>887.0</v>
      </c>
      <c r="I1056" t="n">
        <v>844.78</v>
      </c>
      <c r="J1056" t="n">
        <v>807.64</v>
      </c>
      <c r="K1056" t="inlineStr">
        <is>
          <t>sale</t>
        </is>
      </c>
      <c r="L1056" t="inlineStr">
        <is>
          <t/>
        </is>
      </c>
      <c r="M1056" t="inlineStr">
        <is>
          <t/>
        </is>
      </c>
      <c r="N1056" t="n">
        <v>0.0</v>
      </c>
      <c r="O1056" t="n">
        <v>0.0</v>
      </c>
      <c r="P1056" t="n">
        <v>651.7</v>
      </c>
      <c r="Q1056" t="n">
        <v>651.69</v>
      </c>
      <c r="R1056" t="n">
        <v>37.14</v>
      </c>
      <c r="S1056" t="n">
        <v>37.14</v>
      </c>
      <c r="T1056" t="n">
        <v>8.45</v>
      </c>
      <c r="U1056" t="n">
        <v>8.45</v>
      </c>
      <c r="V1056" t="n">
        <v>145.38</v>
      </c>
      <c r="W1056" t="n">
        <v>145.38</v>
      </c>
      <c r="X1056" t="n">
        <v>11.09</v>
      </c>
      <c r="Y1056" t="n">
        <v>11.09</v>
      </c>
      <c r="Z1056" t="n">
        <v>28.16</v>
      </c>
      <c r="AA1056" t="n">
        <v>28.17</v>
      </c>
      <c r="AB1056" t="n">
        <v>42.24</v>
      </c>
      <c r="AC1056" t="n">
        <v>42.24</v>
      </c>
      <c r="AD1056" t="n">
        <v>42.22000000000003</v>
      </c>
      <c r="AE1056" t="n">
        <v>0.009999999999990905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-0.010000000000001563</v>
      </c>
      <c r="AK1056" t="n">
        <v>0.0</v>
      </c>
      <c r="AL1056" t="inlineStr">
        <is>
          <t>unreconciled</t>
        </is>
      </c>
      <c r="AM1056" t="inlineStr">
        <is>
          <t>Order Amount Mismatch (POS&gt;3PO)</t>
        </is>
      </c>
      <c r="AN1056" t="n">
        <v>42.22</v>
      </c>
      <c r="AO1056" t="n">
        <f>ROUND(P1056*100/H1056,2)</f>
        <v>0.0</v>
      </c>
      <c r="AP1056" t="n">
        <f>ROUND(Q1056*100/I1056,2)</f>
        <v>0.0</v>
      </c>
      <c r="AQ1056"/>
      <c r="AR1056"/>
      <c r="AS1056" t="n">
        <v>0.0</v>
      </c>
    </row>
    <row r="1057">
      <c r="A1057" s="1" t="n">
        <v>45234.0</v>
      </c>
      <c r="B1057" s="2" t="n">
        <v>45234.66055555556</v>
      </c>
      <c r="C1057" t="inlineStr">
        <is>
          <t>3140023012059515</t>
        </is>
      </c>
      <c r="D1057" t="inlineStr">
        <is>
          <t>POS0012</t>
        </is>
      </c>
      <c r="E1057" t="inlineStr">
        <is>
          <t>07</t>
        </is>
      </c>
      <c r="F1057" t="inlineStr">
        <is>
          <t>0023</t>
        </is>
      </c>
      <c r="G1057" t="inlineStr">
        <is>
          <t>5313349483</t>
        </is>
      </c>
      <c r="H1057" t="n">
        <v>511.00000000000006</v>
      </c>
      <c r="I1057" t="n">
        <v>486.66</v>
      </c>
      <c r="J1057" t="n">
        <v>449.52</v>
      </c>
      <c r="K1057" t="inlineStr">
        <is>
          <t>sale</t>
        </is>
      </c>
      <c r="L1057" t="inlineStr">
        <is>
          <t/>
        </is>
      </c>
      <c r="M1057" t="inlineStr">
        <is>
          <t/>
        </is>
      </c>
      <c r="N1057" t="n">
        <v>0.0</v>
      </c>
      <c r="O1057" t="n">
        <v>0.0</v>
      </c>
      <c r="P1057" t="n">
        <v>378.78</v>
      </c>
      <c r="Q1057" t="n">
        <v>378.77</v>
      </c>
      <c r="R1057" t="n">
        <v>37.14</v>
      </c>
      <c r="S1057" t="n">
        <v>37.14</v>
      </c>
      <c r="T1057" t="n">
        <v>4.87</v>
      </c>
      <c r="U1057" t="n">
        <v>4.87</v>
      </c>
      <c r="V1057" t="n">
        <v>80.91</v>
      </c>
      <c r="W1057" t="n">
        <v>80.91</v>
      </c>
      <c r="X1057" t="n">
        <v>6.39</v>
      </c>
      <c r="Y1057" t="n">
        <v>6.39</v>
      </c>
      <c r="Z1057" t="n">
        <v>15.71</v>
      </c>
      <c r="AA1057" t="n">
        <v>15.71</v>
      </c>
      <c r="AB1057" t="n">
        <v>24.34</v>
      </c>
      <c r="AC1057" t="n">
        <v>24.33</v>
      </c>
      <c r="AD1057" t="n">
        <v>24.340000000000032</v>
      </c>
      <c r="AE1057" t="n">
        <v>0.009999999999990905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0.010000000000001563</v>
      </c>
      <c r="AL1057" t="inlineStr">
        <is>
          <t>unreconciled</t>
        </is>
      </c>
      <c r="AM1057" t="inlineStr">
        <is>
          <t>Order Amount Mismatch (POS&gt;3PO)</t>
        </is>
      </c>
      <c r="AN1057" t="n">
        <v>24.34</v>
      </c>
      <c r="AO1057" t="n">
        <f>ROUND(P1057*100/H1057,2)</f>
        <v>0.0</v>
      </c>
      <c r="AP1057" t="n">
        <f>ROUND(Q1057*100/I1057,2)</f>
        <v>0.0</v>
      </c>
      <c r="AQ1057"/>
      <c r="AR1057"/>
      <c r="AS1057" t="n">
        <v>0.0</v>
      </c>
    </row>
    <row r="1058">
      <c r="A1058" s="1" t="n">
        <v>45236.0</v>
      </c>
      <c r="B1058" s="2" t="n">
        <v>45236.82913194445</v>
      </c>
      <c r="C1058" t="inlineStr">
        <is>
          <t>3140094012086610</t>
        </is>
      </c>
      <c r="D1058" t="inlineStr">
        <is>
          <t>POS0012</t>
        </is>
      </c>
      <c r="E1058" t="inlineStr">
        <is>
          <t>25</t>
        </is>
      </c>
      <c r="F1058" t="inlineStr">
        <is>
          <t>0094</t>
        </is>
      </c>
      <c r="G1058" t="inlineStr">
        <is>
          <t>5313365837</t>
        </is>
      </c>
      <c r="H1058" t="n">
        <v>275.0</v>
      </c>
      <c r="I1058" t="n">
        <v>261.9</v>
      </c>
      <c r="J1058" t="n">
        <v>224.76</v>
      </c>
      <c r="K1058" t="inlineStr">
        <is>
          <t>sale</t>
        </is>
      </c>
      <c r="L1058" t="inlineStr">
        <is>
          <t/>
        </is>
      </c>
      <c r="M1058" t="inlineStr">
        <is>
          <t/>
        </is>
      </c>
      <c r="N1058" t="n">
        <v>0.0</v>
      </c>
      <c r="O1058" t="n">
        <v>0.0</v>
      </c>
      <c r="P1058" t="n">
        <v>207.48</v>
      </c>
      <c r="Q1058" t="n">
        <v>207.48</v>
      </c>
      <c r="R1058" t="n">
        <v>37.14</v>
      </c>
      <c r="S1058" t="n">
        <v>37.14</v>
      </c>
      <c r="T1058" t="n">
        <v>2.62</v>
      </c>
      <c r="U1058" t="n">
        <v>2.62</v>
      </c>
      <c r="V1058" t="n">
        <v>40.46</v>
      </c>
      <c r="W1058" t="n">
        <v>40.46</v>
      </c>
      <c r="X1058" t="n">
        <v>3.44</v>
      </c>
      <c r="Y1058" t="n">
        <v>3.44</v>
      </c>
      <c r="Z1058" t="n">
        <v>7.9</v>
      </c>
      <c r="AA1058" t="n">
        <v>7.9</v>
      </c>
      <c r="AB1058" t="n">
        <v>13.1</v>
      </c>
      <c r="AC1058" t="n">
        <v>13.1</v>
      </c>
      <c r="AD1058" t="n">
        <v>13.100000000000023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inlineStr">
        <is>
          <t>unreconciled</t>
        </is>
      </c>
      <c r="AM1058" t="inlineStr">
        <is>
          <t>Order Amount Mismatch (POS&gt;3PO)</t>
        </is>
      </c>
      <c r="AN1058" t="n">
        <v>13.1</v>
      </c>
      <c r="AO1058" t="n">
        <f>ROUND(P1058*100/H1058,2)</f>
        <v>0.0</v>
      </c>
      <c r="AP1058" t="n">
        <f>ROUND(Q1058*100/I1058,2)</f>
        <v>0.0</v>
      </c>
      <c r="AQ1058"/>
      <c r="AR1058"/>
      <c r="AS1058" t="n">
        <v>0.0</v>
      </c>
    </row>
    <row r="1059">
      <c r="A1059" s="1" t="n">
        <v>45234.0</v>
      </c>
      <c r="B1059" s="2" t="n">
        <v>45234.87241898148</v>
      </c>
      <c r="C1059" t="inlineStr">
        <is>
          <t>3140023012059617</t>
        </is>
      </c>
      <c r="D1059" t="inlineStr">
        <is>
          <t>POS0012</t>
        </is>
      </c>
      <c r="E1059" t="inlineStr">
        <is>
          <t>09</t>
        </is>
      </c>
      <c r="F1059" t="inlineStr">
        <is>
          <t>0023</t>
        </is>
      </c>
      <c r="G1059" t="inlineStr">
        <is>
          <t>5313366522</t>
        </is>
      </c>
      <c r="H1059" t="n">
        <v>396.0</v>
      </c>
      <c r="I1059" t="n">
        <v>377.14</v>
      </c>
      <c r="J1059" t="n">
        <v>340.0</v>
      </c>
      <c r="K1059" t="inlineStr">
        <is>
          <t>sale</t>
        </is>
      </c>
      <c r="L1059" t="inlineStr">
        <is>
          <t/>
        </is>
      </c>
      <c r="M1059" t="inlineStr">
        <is>
          <t/>
        </is>
      </c>
      <c r="N1059" t="n">
        <v>0.0</v>
      </c>
      <c r="O1059" t="n">
        <v>0.0</v>
      </c>
      <c r="P1059" t="n">
        <v>295.31</v>
      </c>
      <c r="Q1059" t="n">
        <v>295.31</v>
      </c>
      <c r="R1059" t="n">
        <v>37.14</v>
      </c>
      <c r="S1059" t="n">
        <v>37.14</v>
      </c>
      <c r="T1059" t="n">
        <v>3.77</v>
      </c>
      <c r="U1059" t="n">
        <v>3.77</v>
      </c>
      <c r="V1059" t="n">
        <v>61.2</v>
      </c>
      <c r="W1059" t="n">
        <v>61.2</v>
      </c>
      <c r="X1059" t="n">
        <v>4.95</v>
      </c>
      <c r="Y1059" t="n">
        <v>4.95</v>
      </c>
      <c r="Z1059" t="n">
        <v>11.91</v>
      </c>
      <c r="AA1059" t="n">
        <v>11.91</v>
      </c>
      <c r="AB1059" t="n">
        <v>18.86</v>
      </c>
      <c r="AC1059" t="n">
        <v>18.86</v>
      </c>
      <c r="AD1059" t="n">
        <v>18.860000000000014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inlineStr">
        <is>
          <t>unreconciled</t>
        </is>
      </c>
      <c r="AM1059" t="inlineStr">
        <is>
          <t>Order Amount Mismatch (POS&gt;3PO)</t>
        </is>
      </c>
      <c r="AN1059" t="n">
        <v>18.86</v>
      </c>
      <c r="AO1059" t="n">
        <f>ROUND(P1059*100/H1059,2)</f>
        <v>0.0</v>
      </c>
      <c r="AP1059" t="n">
        <f>ROUND(Q1059*100/I1059,2)</f>
        <v>0.0</v>
      </c>
      <c r="AQ1059"/>
      <c r="AR1059"/>
      <c r="AS1059" t="n">
        <v>0.0</v>
      </c>
    </row>
    <row r="1060">
      <c r="A1060" s="1" t="n">
        <v>45234.0</v>
      </c>
      <c r="B1060" s="2" t="n">
        <v>45234.84291666667</v>
      </c>
      <c r="C1060" t="inlineStr">
        <is>
          <t>3140094012085714</t>
        </is>
      </c>
      <c r="D1060" t="inlineStr">
        <is>
          <t>POS0012</t>
        </is>
      </c>
      <c r="E1060" t="inlineStr">
        <is>
          <t>29</t>
        </is>
      </c>
      <c r="F1060" t="inlineStr">
        <is>
          <t>0094</t>
        </is>
      </c>
      <c r="G1060" t="inlineStr">
        <is>
          <t>5313389907</t>
        </is>
      </c>
      <c r="H1060" t="n">
        <v>422.0</v>
      </c>
      <c r="I1060" t="n">
        <v>401.9</v>
      </c>
      <c r="J1060" t="n">
        <v>364.76</v>
      </c>
      <c r="K1060" t="inlineStr">
        <is>
          <t>sale</t>
        </is>
      </c>
      <c r="L1060" t="inlineStr">
        <is>
          <t/>
        </is>
      </c>
      <c r="M1060" t="inlineStr">
        <is>
          <t/>
        </is>
      </c>
      <c r="N1060" t="n">
        <v>0.0</v>
      </c>
      <c r="O1060" t="n">
        <v>0.0</v>
      </c>
      <c r="P1060" t="n">
        <v>314.17</v>
      </c>
      <c r="Q1060" t="n">
        <v>314.17</v>
      </c>
      <c r="R1060" t="n">
        <v>37.14</v>
      </c>
      <c r="S1060" t="n">
        <v>37.14</v>
      </c>
      <c r="T1060" t="n">
        <v>4.02</v>
      </c>
      <c r="U1060" t="n">
        <v>4.02</v>
      </c>
      <c r="V1060" t="n">
        <v>65.66</v>
      </c>
      <c r="W1060" t="n">
        <v>65.66</v>
      </c>
      <c r="X1060" t="n">
        <v>5.28</v>
      </c>
      <c r="Y1060" t="n">
        <v>5.28</v>
      </c>
      <c r="Z1060" t="n">
        <v>12.77</v>
      </c>
      <c r="AA1060" t="n">
        <v>12.77</v>
      </c>
      <c r="AB1060" t="n">
        <v>20.1</v>
      </c>
      <c r="AC1060" t="n">
        <v>20.1</v>
      </c>
      <c r="AD1060" t="n">
        <v>20.100000000000023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inlineStr">
        <is>
          <t>unreconciled</t>
        </is>
      </c>
      <c r="AM1060" t="inlineStr">
        <is>
          <t>Order Amount Mismatch (POS&gt;3PO)</t>
        </is>
      </c>
      <c r="AN1060" t="n">
        <v>20.1</v>
      </c>
      <c r="AO1060" t="n">
        <f>ROUND(P1060*100/H1060,2)</f>
        <v>0.0</v>
      </c>
      <c r="AP1060" t="n">
        <f>ROUND(Q1060*100/I1060,2)</f>
        <v>0.0</v>
      </c>
      <c r="AQ1060"/>
      <c r="AR1060"/>
      <c r="AS1060" t="n">
        <v>0.0</v>
      </c>
    </row>
    <row r="1061">
      <c r="A1061" s="1" t="n">
        <v>45234.0</v>
      </c>
      <c r="B1061" s="2" t="n">
        <v>45234.74228009259</v>
      </c>
      <c r="C1061" t="inlineStr">
        <is>
          <t>3140023012059551</t>
        </is>
      </c>
      <c r="D1061" t="inlineStr">
        <is>
          <t>POS0012</t>
        </is>
      </c>
      <c r="E1061" t="inlineStr">
        <is>
          <t>43</t>
        </is>
      </c>
      <c r="F1061" t="inlineStr">
        <is>
          <t>0023</t>
        </is>
      </c>
      <c r="G1061" t="inlineStr">
        <is>
          <t>5313396879</t>
        </is>
      </c>
      <c r="H1061" t="n">
        <v>445.0</v>
      </c>
      <c r="I1061" t="n">
        <v>423.81</v>
      </c>
      <c r="J1061" t="n">
        <v>386.67</v>
      </c>
      <c r="K1061" t="inlineStr">
        <is>
          <t>sale</t>
        </is>
      </c>
      <c r="L1061" t="inlineStr">
        <is>
          <t/>
        </is>
      </c>
      <c r="M1061" t="inlineStr">
        <is>
          <t/>
        </is>
      </c>
      <c r="N1061" t="n">
        <v>0.0</v>
      </c>
      <c r="O1061" t="n">
        <v>0.0</v>
      </c>
      <c r="P1061" t="n">
        <v>330.88</v>
      </c>
      <c r="Q1061" t="n">
        <v>330.87</v>
      </c>
      <c r="R1061" t="n">
        <v>37.14</v>
      </c>
      <c r="S1061" t="n">
        <v>37.14</v>
      </c>
      <c r="T1061" t="n">
        <v>4.24</v>
      </c>
      <c r="U1061" t="n">
        <v>4.24</v>
      </c>
      <c r="V1061" t="n">
        <v>69.6</v>
      </c>
      <c r="W1061" t="n">
        <v>69.6</v>
      </c>
      <c r="X1061" t="n">
        <v>5.56</v>
      </c>
      <c r="Y1061" t="n">
        <v>5.56</v>
      </c>
      <c r="Z1061" t="n">
        <v>13.53</v>
      </c>
      <c r="AA1061" t="n">
        <v>13.53</v>
      </c>
      <c r="AB1061" t="n">
        <v>21.2</v>
      </c>
      <c r="AC1061" t="n">
        <v>21.19</v>
      </c>
      <c r="AD1061" t="n">
        <v>21.189999999999998</v>
      </c>
      <c r="AE1061" t="n">
        <v>0.009999999999990905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0.00999999999999801</v>
      </c>
      <c r="AL1061" t="inlineStr">
        <is>
          <t>unreconciled</t>
        </is>
      </c>
      <c r="AM1061" t="inlineStr">
        <is>
          <t>Order Amount Mismatch (POS&gt;3PO)</t>
        </is>
      </c>
      <c r="AN1061" t="n">
        <v>21.19</v>
      </c>
      <c r="AO1061" t="n">
        <f>ROUND(P1061*100/H1061,2)</f>
        <v>0.0</v>
      </c>
      <c r="AP1061" t="n">
        <f>ROUND(Q1061*100/I1061,2)</f>
        <v>0.0</v>
      </c>
      <c r="AQ1061"/>
      <c r="AR1061"/>
      <c r="AS1061" t="n">
        <v>0.0</v>
      </c>
    </row>
    <row r="1062">
      <c r="A1062" s="1" t="n">
        <v>45233.0</v>
      </c>
      <c r="B1062" s="2" t="n">
        <v>45233.843194444446</v>
      </c>
      <c r="C1062" t="inlineStr">
        <is>
          <t>3140094012085265</t>
        </is>
      </c>
      <c r="D1062" t="inlineStr">
        <is>
          <t>POS0012</t>
        </is>
      </c>
      <c r="E1062" t="inlineStr">
        <is>
          <t>80</t>
        </is>
      </c>
      <c r="F1062" t="inlineStr">
        <is>
          <t>0094</t>
        </is>
      </c>
      <c r="G1062" t="inlineStr">
        <is>
          <t>5313456950</t>
        </is>
      </c>
      <c r="H1062" t="n">
        <v>248.0</v>
      </c>
      <c r="I1062" t="n">
        <v>236.19</v>
      </c>
      <c r="J1062" t="n">
        <v>199.05</v>
      </c>
      <c r="K1062" t="inlineStr">
        <is>
          <t>sale</t>
        </is>
      </c>
      <c r="L1062" t="inlineStr">
        <is>
          <t/>
        </is>
      </c>
      <c r="M1062" t="inlineStr">
        <is>
          <t/>
        </is>
      </c>
      <c r="N1062" t="n">
        <v>0.0</v>
      </c>
      <c r="O1062" t="n">
        <v>0.0</v>
      </c>
      <c r="P1062" t="n">
        <v>187.89</v>
      </c>
      <c r="Q1062" t="n">
        <v>187.88</v>
      </c>
      <c r="R1062" t="n">
        <v>37.14</v>
      </c>
      <c r="S1062" t="n">
        <v>37.14</v>
      </c>
      <c r="T1062" t="n">
        <v>2.36</v>
      </c>
      <c r="U1062" t="n">
        <v>2.36</v>
      </c>
      <c r="V1062" t="n">
        <v>35.83</v>
      </c>
      <c r="W1062" t="n">
        <v>35.83</v>
      </c>
      <c r="X1062" t="n">
        <v>3.1</v>
      </c>
      <c r="Y1062" t="n">
        <v>3.1</v>
      </c>
      <c r="Z1062" t="n">
        <v>7.01</v>
      </c>
      <c r="AA1062" t="n">
        <v>7.01</v>
      </c>
      <c r="AB1062" t="n">
        <v>11.82</v>
      </c>
      <c r="AC1062" t="n">
        <v>11.81</v>
      </c>
      <c r="AD1062" t="n">
        <v>11.810000000000002</v>
      </c>
      <c r="AE1062" t="n">
        <v>0.009999999999990905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0.009999999999999787</v>
      </c>
      <c r="AL1062" t="inlineStr">
        <is>
          <t>unreconciled</t>
        </is>
      </c>
      <c r="AM1062" t="inlineStr">
        <is>
          <t>Order Amount Mismatch (POS&gt;3PO)</t>
        </is>
      </c>
      <c r="AN1062" t="n">
        <v>11.81</v>
      </c>
      <c r="AO1062" t="n">
        <f>ROUND(P1062*100/H1062,2)</f>
        <v>0.0</v>
      </c>
      <c r="AP1062" t="n">
        <f>ROUND(Q1062*100/I1062,2)</f>
        <v>0.0</v>
      </c>
      <c r="AQ1062"/>
      <c r="AR1062"/>
      <c r="AS1062" t="n">
        <v>0.0</v>
      </c>
    </row>
    <row r="1063">
      <c r="A1063" s="1" t="n">
        <v>45235.0</v>
      </c>
      <c r="B1063" s="2" t="n">
        <v>45235.77736111111</v>
      </c>
      <c r="C1063" t="inlineStr">
        <is>
          <t>3140023012059813</t>
        </is>
      </c>
      <c r="D1063" t="inlineStr">
        <is>
          <t>POS0012</t>
        </is>
      </c>
      <c r="E1063" t="inlineStr">
        <is>
          <t>05</t>
        </is>
      </c>
      <c r="F1063" t="inlineStr">
        <is>
          <t>0023</t>
        </is>
      </c>
      <c r="G1063" t="inlineStr">
        <is>
          <t>5313467403</t>
        </is>
      </c>
      <c r="H1063" t="n">
        <v>523.0</v>
      </c>
      <c r="I1063" t="n">
        <v>498.09</v>
      </c>
      <c r="J1063" t="n">
        <v>460.95</v>
      </c>
      <c r="K1063" t="inlineStr">
        <is>
          <t>sale</t>
        </is>
      </c>
      <c r="L1063" t="inlineStr">
        <is>
          <t/>
        </is>
      </c>
      <c r="M1063" t="inlineStr">
        <is>
          <t/>
        </is>
      </c>
      <c r="N1063" t="n">
        <v>0.0</v>
      </c>
      <c r="O1063" t="n">
        <v>0.0</v>
      </c>
      <c r="P1063" t="n">
        <v>387.49</v>
      </c>
      <c r="Q1063" t="n">
        <v>387.5</v>
      </c>
      <c r="R1063" t="n">
        <v>37.14</v>
      </c>
      <c r="S1063" t="n">
        <v>37.14</v>
      </c>
      <c r="T1063" t="n">
        <v>4.98</v>
      </c>
      <c r="U1063" t="n">
        <v>4.98</v>
      </c>
      <c r="V1063" t="n">
        <v>82.97</v>
      </c>
      <c r="W1063" t="n">
        <v>82.97</v>
      </c>
      <c r="X1063" t="n">
        <v>6.54</v>
      </c>
      <c r="Y1063" t="n">
        <v>6.54</v>
      </c>
      <c r="Z1063" t="n">
        <v>16.11</v>
      </c>
      <c r="AA1063" t="n">
        <v>16.11</v>
      </c>
      <c r="AB1063" t="n">
        <v>24.9</v>
      </c>
      <c r="AC1063" t="n">
        <v>24.91</v>
      </c>
      <c r="AD1063" t="n">
        <v>24.910000000000025</v>
      </c>
      <c r="AE1063" t="n">
        <v>-0.009999999999990905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-0.010000000000001563</v>
      </c>
      <c r="AL1063" t="inlineStr">
        <is>
          <t>unreconciled</t>
        </is>
      </c>
      <c r="AM1063" t="inlineStr">
        <is>
          <t>Order Amount Mismatch (POS&gt;3PO)</t>
        </is>
      </c>
      <c r="AN1063" t="n">
        <v>24.91</v>
      </c>
      <c r="AO1063" t="n">
        <f>ROUND(P1063*100/H1063,2)</f>
        <v>0.0</v>
      </c>
      <c r="AP1063" t="n">
        <f>ROUND(Q1063*100/I1063,2)</f>
        <v>0.0</v>
      </c>
      <c r="AQ1063"/>
      <c r="AR1063"/>
      <c r="AS1063" t="n">
        <v>0.0</v>
      </c>
    </row>
    <row r="1064">
      <c r="A1064" s="1" t="n">
        <v>45233.0</v>
      </c>
      <c r="B1064" s="2" t="n">
        <v>45233.76163194444</v>
      </c>
      <c r="C1064" t="inlineStr">
        <is>
          <t>3140094012085188</t>
        </is>
      </c>
      <c r="D1064" t="inlineStr">
        <is>
          <t>POS0012</t>
        </is>
      </c>
      <c r="E1064" t="inlineStr">
        <is>
          <t>03</t>
        </is>
      </c>
      <c r="F1064" t="inlineStr">
        <is>
          <t>0094</t>
        </is>
      </c>
      <c r="G1064" t="inlineStr">
        <is>
          <t>5313483572</t>
        </is>
      </c>
      <c r="H1064" t="n">
        <v>198.0</v>
      </c>
      <c r="I1064" t="n">
        <v>188.57</v>
      </c>
      <c r="J1064" t="n">
        <v>151.43</v>
      </c>
      <c r="K1064" t="inlineStr">
        <is>
          <t>sale</t>
        </is>
      </c>
      <c r="L1064" t="inlineStr">
        <is>
          <t/>
        </is>
      </c>
      <c r="M1064" t="inlineStr">
        <is>
          <t/>
        </is>
      </c>
      <c r="N1064" t="n">
        <v>0.0</v>
      </c>
      <c r="O1064" t="n">
        <v>0.0</v>
      </c>
      <c r="P1064" t="n">
        <v>151.59</v>
      </c>
      <c r="Q1064" t="n">
        <v>151.57</v>
      </c>
      <c r="R1064" t="n">
        <v>37.14</v>
      </c>
      <c r="S1064" t="n">
        <v>37.14</v>
      </c>
      <c r="T1064" t="n">
        <v>1.89</v>
      </c>
      <c r="U1064" t="n">
        <v>1.89</v>
      </c>
      <c r="V1064" t="n">
        <v>27.26</v>
      </c>
      <c r="W1064" t="n">
        <v>27.26</v>
      </c>
      <c r="X1064" t="n">
        <v>2.48</v>
      </c>
      <c r="Y1064" t="n">
        <v>2.48</v>
      </c>
      <c r="Z1064" t="n">
        <v>5.35</v>
      </c>
      <c r="AA1064" t="n">
        <v>5.36</v>
      </c>
      <c r="AB1064" t="n">
        <v>9.42</v>
      </c>
      <c r="AC1064" t="n">
        <v>9.43</v>
      </c>
      <c r="AD1064" t="n">
        <v>9.430000000000007</v>
      </c>
      <c r="AE1064" t="n">
        <v>0.020000000000010232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-0.010000000000000675</v>
      </c>
      <c r="AK1064" t="n">
        <v>-0.009999999999999787</v>
      </c>
      <c r="AL1064" t="inlineStr">
        <is>
          <t>unreconciled</t>
        </is>
      </c>
      <c r="AM1064" t="inlineStr">
        <is>
          <t>Order Amount Mismatch (POS&gt;3PO)</t>
        </is>
      </c>
      <c r="AN1064" t="n">
        <v>9.43</v>
      </c>
      <c r="AO1064" t="n">
        <f>ROUND(P1064*100/H1064,2)</f>
        <v>0.0</v>
      </c>
      <c r="AP1064" t="n">
        <f>ROUND(Q1064*100/I1064,2)</f>
        <v>0.0</v>
      </c>
      <c r="AQ1064"/>
      <c r="AR1064"/>
      <c r="AS1064" t="n">
        <v>0.0</v>
      </c>
    </row>
    <row r="1065">
      <c r="A1065" s="1" t="n">
        <v>45234.0</v>
      </c>
      <c r="B1065" s="2" t="n">
        <v>45234.93508101852</v>
      </c>
      <c r="C1065" t="inlineStr">
        <is>
          <t>3140094012085818</t>
        </is>
      </c>
      <c r="D1065" t="inlineStr">
        <is>
          <t>POS0012</t>
        </is>
      </c>
      <c r="E1065" t="inlineStr">
        <is>
          <t>33</t>
        </is>
      </c>
      <c r="F1065" t="inlineStr">
        <is>
          <t>0094</t>
        </is>
      </c>
      <c r="G1065" t="inlineStr">
        <is>
          <t>5313484247</t>
        </is>
      </c>
      <c r="H1065" t="n">
        <v>625.0</v>
      </c>
      <c r="I1065" t="n">
        <v>595.24</v>
      </c>
      <c r="J1065" t="n">
        <v>558.1</v>
      </c>
      <c r="K1065" t="inlineStr">
        <is>
          <t>sale</t>
        </is>
      </c>
      <c r="L1065" t="inlineStr">
        <is>
          <t/>
        </is>
      </c>
      <c r="M1065" t="inlineStr">
        <is>
          <t/>
        </is>
      </c>
      <c r="N1065" t="n">
        <v>0.0</v>
      </c>
      <c r="O1065" t="n">
        <v>0.0</v>
      </c>
      <c r="P1065" t="n">
        <v>461.53</v>
      </c>
      <c r="Q1065" t="n">
        <v>461.53</v>
      </c>
      <c r="R1065" t="n">
        <v>37.14</v>
      </c>
      <c r="S1065" t="n">
        <v>37.14</v>
      </c>
      <c r="T1065" t="n">
        <v>5.95</v>
      </c>
      <c r="U1065" t="n">
        <v>5.95</v>
      </c>
      <c r="V1065" t="n">
        <v>100.46</v>
      </c>
      <c r="W1065" t="n">
        <v>100.46</v>
      </c>
      <c r="X1065" t="n">
        <v>7.81</v>
      </c>
      <c r="Y1065" t="n">
        <v>7.81</v>
      </c>
      <c r="Z1065" t="n">
        <v>19.49</v>
      </c>
      <c r="AA1065" t="n">
        <v>19.49</v>
      </c>
      <c r="AB1065" t="n">
        <v>29.76</v>
      </c>
      <c r="AC1065" t="n">
        <v>29.76</v>
      </c>
      <c r="AD1065" t="n">
        <v>29.75999999999999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inlineStr">
        <is>
          <t>unreconciled</t>
        </is>
      </c>
      <c r="AM1065" t="inlineStr">
        <is>
          <t>Order Amount Mismatch (POS&gt;3PO)</t>
        </is>
      </c>
      <c r="AN1065" t="n">
        <v>29.76</v>
      </c>
      <c r="AO1065" t="n">
        <f>ROUND(P1065*100/H1065,2)</f>
        <v>0.0</v>
      </c>
      <c r="AP1065" t="n">
        <f>ROUND(Q1065*100/I1065,2)</f>
        <v>0.0</v>
      </c>
      <c r="AQ1065"/>
      <c r="AR1065"/>
      <c r="AS1065" t="n">
        <v>0.0</v>
      </c>
    </row>
    <row r="1066">
      <c r="A1066" s="1" t="n">
        <v>45236.0</v>
      </c>
      <c r="B1066" s="2" t="n">
        <v>45236.5753587963</v>
      </c>
      <c r="C1066" t="inlineStr">
        <is>
          <t>3140094012086461</t>
        </is>
      </c>
      <c r="D1066" t="inlineStr">
        <is>
          <t>POS0012</t>
        </is>
      </c>
      <c r="E1066" t="inlineStr">
        <is>
          <t>76</t>
        </is>
      </c>
      <c r="F1066" t="inlineStr">
        <is>
          <t>0094</t>
        </is>
      </c>
      <c r="G1066" t="inlineStr">
        <is>
          <t>5313517153</t>
        </is>
      </c>
      <c r="H1066" t="n">
        <v>218.0</v>
      </c>
      <c r="I1066" t="n">
        <v>207.62</v>
      </c>
      <c r="J1066" t="n">
        <v>170.48</v>
      </c>
      <c r="K1066" t="inlineStr">
        <is>
          <t>sale</t>
        </is>
      </c>
      <c r="L1066" t="inlineStr">
        <is>
          <t/>
        </is>
      </c>
      <c r="M1066" t="inlineStr">
        <is>
          <t/>
        </is>
      </c>
      <c r="N1066" t="n">
        <v>0.0</v>
      </c>
      <c r="O1066" t="n">
        <v>0.0</v>
      </c>
      <c r="P1066" t="n">
        <v>166.12</v>
      </c>
      <c r="Q1066" t="n">
        <v>166.1</v>
      </c>
      <c r="R1066" t="n">
        <v>37.14</v>
      </c>
      <c r="S1066" t="n">
        <v>37.14</v>
      </c>
      <c r="T1066" t="n">
        <v>2.08</v>
      </c>
      <c r="U1066" t="n">
        <v>2.08</v>
      </c>
      <c r="V1066" t="n">
        <v>30.69</v>
      </c>
      <c r="W1066" t="n">
        <v>30.69</v>
      </c>
      <c r="X1066" t="n">
        <v>2.72</v>
      </c>
      <c r="Y1066" t="n">
        <v>2.72</v>
      </c>
      <c r="Z1066" t="n">
        <v>6.01</v>
      </c>
      <c r="AA1066" t="n">
        <v>6.01</v>
      </c>
      <c r="AB1066" t="n">
        <v>10.38</v>
      </c>
      <c r="AC1066" t="n">
        <v>10.38</v>
      </c>
      <c r="AD1066" t="n">
        <v>10.379999999999995</v>
      </c>
      <c r="AE1066" t="n">
        <v>0.020000000000010232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inlineStr">
        <is>
          <t>unreconciled</t>
        </is>
      </c>
      <c r="AM1066" t="inlineStr">
        <is>
          <t>Order Amount Mismatch (POS&gt;3PO)</t>
        </is>
      </c>
      <c r="AN1066" t="n">
        <v>10.38</v>
      </c>
      <c r="AO1066" t="n">
        <f>ROUND(P1066*100/H1066,2)</f>
        <v>0.0</v>
      </c>
      <c r="AP1066" t="n">
        <f>ROUND(Q1066*100/I1066,2)</f>
        <v>0.0</v>
      </c>
      <c r="AQ1066"/>
      <c r="AR1066"/>
      <c r="AS1066" t="n">
        <v>0.0</v>
      </c>
    </row>
    <row r="1067">
      <c r="A1067" s="1" t="n">
        <v>45234.0</v>
      </c>
      <c r="B1067" s="2" t="n">
        <v>45234.549791666665</v>
      </c>
      <c r="C1067" t="inlineStr">
        <is>
          <t>3140023012059459</t>
        </is>
      </c>
      <c r="D1067" t="inlineStr">
        <is>
          <t>POS0012</t>
        </is>
      </c>
      <c r="E1067" t="inlineStr">
        <is>
          <t>51</t>
        </is>
      </c>
      <c r="F1067" t="inlineStr">
        <is>
          <t>0023</t>
        </is>
      </c>
      <c r="G1067" t="inlineStr">
        <is>
          <t>5313517519</t>
        </is>
      </c>
      <c r="H1067" t="n">
        <v>606.0</v>
      </c>
      <c r="I1067" t="n">
        <v>577.14</v>
      </c>
      <c r="J1067" t="n">
        <v>540.0</v>
      </c>
      <c r="K1067" t="inlineStr">
        <is>
          <t>sale</t>
        </is>
      </c>
      <c r="L1067" t="inlineStr">
        <is>
          <t/>
        </is>
      </c>
      <c r="M1067" t="inlineStr">
        <is>
          <t/>
        </is>
      </c>
      <c r="N1067" t="n">
        <v>0.0</v>
      </c>
      <c r="O1067" t="n">
        <v>0.0</v>
      </c>
      <c r="P1067" t="n">
        <v>447.73</v>
      </c>
      <c r="Q1067" t="n">
        <v>447.73</v>
      </c>
      <c r="R1067" t="n">
        <v>37.14</v>
      </c>
      <c r="S1067" t="n">
        <v>37.14</v>
      </c>
      <c r="T1067" t="n">
        <v>5.77</v>
      </c>
      <c r="U1067" t="n">
        <v>5.77</v>
      </c>
      <c r="V1067" t="n">
        <v>97.2</v>
      </c>
      <c r="W1067" t="n">
        <v>97.2</v>
      </c>
      <c r="X1067" t="n">
        <v>7.58</v>
      </c>
      <c r="Y1067" t="n">
        <v>7.58</v>
      </c>
      <c r="Z1067" t="n">
        <v>18.86</v>
      </c>
      <c r="AA1067" t="n">
        <v>18.86</v>
      </c>
      <c r="AB1067" t="n">
        <v>28.86</v>
      </c>
      <c r="AC1067" t="n">
        <v>28.86</v>
      </c>
      <c r="AD1067" t="n">
        <v>28.860000000000014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inlineStr">
        <is>
          <t>unreconciled</t>
        </is>
      </c>
      <c r="AM1067" t="inlineStr">
        <is>
          <t>Order Amount Mismatch (POS&gt;3PO)</t>
        </is>
      </c>
      <c r="AN1067" t="n">
        <v>28.86</v>
      </c>
      <c r="AO1067" t="n">
        <f>ROUND(P1067*100/H1067,2)</f>
        <v>0.0</v>
      </c>
      <c r="AP1067" t="n">
        <f>ROUND(Q1067*100/I1067,2)</f>
        <v>0.0</v>
      </c>
      <c r="AQ1067"/>
      <c r="AR1067"/>
      <c r="AS1067" t="n">
        <v>0.0</v>
      </c>
    </row>
    <row r="1068">
      <c r="A1068" s="1" t="n">
        <v>45233.0</v>
      </c>
      <c r="B1068" s="2" t="n">
        <v>45233.76613425926</v>
      </c>
      <c r="C1068" t="inlineStr">
        <is>
          <t>3140094012085187</t>
        </is>
      </c>
      <c r="D1068" t="inlineStr">
        <is>
          <t>POS0012</t>
        </is>
      </c>
      <c r="E1068" t="inlineStr">
        <is>
          <t>02</t>
        </is>
      </c>
      <c r="F1068" t="inlineStr">
        <is>
          <t>0094</t>
        </is>
      </c>
      <c r="G1068" t="inlineStr">
        <is>
          <t>5313559062</t>
        </is>
      </c>
      <c r="H1068" t="n">
        <v>357.0</v>
      </c>
      <c r="I1068" t="n">
        <v>340.0</v>
      </c>
      <c r="J1068" t="n">
        <v>302.86</v>
      </c>
      <c r="K1068" t="inlineStr">
        <is>
          <t>sale</t>
        </is>
      </c>
      <c r="L1068" t="inlineStr">
        <is>
          <t/>
        </is>
      </c>
      <c r="M1068" t="inlineStr">
        <is>
          <t/>
        </is>
      </c>
      <c r="N1068" t="n">
        <v>0.0</v>
      </c>
      <c r="O1068" t="n">
        <v>0.0</v>
      </c>
      <c r="P1068" t="n">
        <v>267.02</v>
      </c>
      <c r="Q1068" t="n">
        <v>267.02</v>
      </c>
      <c r="R1068" t="n">
        <v>37.14</v>
      </c>
      <c r="S1068" t="n">
        <v>37.14</v>
      </c>
      <c r="T1068" t="n">
        <v>3.4</v>
      </c>
      <c r="U1068" t="n">
        <v>3.4</v>
      </c>
      <c r="V1068" t="n">
        <v>54.51</v>
      </c>
      <c r="W1068" t="n">
        <v>54.51</v>
      </c>
      <c r="X1068" t="n">
        <v>4.46</v>
      </c>
      <c r="Y1068" t="n">
        <v>4.46</v>
      </c>
      <c r="Z1068" t="n">
        <v>10.61</v>
      </c>
      <c r="AA1068" t="n">
        <v>10.61</v>
      </c>
      <c r="AB1068" t="n">
        <v>17.0</v>
      </c>
      <c r="AC1068" t="n">
        <v>17.0</v>
      </c>
      <c r="AD1068" t="n">
        <v>17.0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</v>
      </c>
      <c r="AL1068" t="inlineStr">
        <is>
          <t>unreconciled</t>
        </is>
      </c>
      <c r="AM1068" t="inlineStr">
        <is>
          <t>Order Amount Mismatch (POS&gt;3PO)</t>
        </is>
      </c>
      <c r="AN1068" t="n">
        <v>17.0</v>
      </c>
      <c r="AO1068" t="n">
        <f>ROUND(P1068*100/H1068,2)</f>
        <v>0.0</v>
      </c>
      <c r="AP1068" t="n">
        <f>ROUND(Q1068*100/I1068,2)</f>
        <v>0.0</v>
      </c>
      <c r="AQ1068"/>
      <c r="AR1068"/>
      <c r="AS1068" t="n">
        <v>0.0</v>
      </c>
    </row>
    <row r="1069">
      <c r="A1069" s="1" t="n">
        <v>45235.0</v>
      </c>
      <c r="B1069" s="2" t="n">
        <v>45236.00645833334</v>
      </c>
      <c r="C1069" t="inlineStr">
        <is>
          <t>3140094012086410</t>
        </is>
      </c>
      <c r="D1069" t="inlineStr">
        <is>
          <t>POS0012</t>
        </is>
      </c>
      <c r="E1069" t="inlineStr">
        <is>
          <t>25</t>
        </is>
      </c>
      <c r="F1069" t="inlineStr">
        <is>
          <t>0094</t>
        </is>
      </c>
      <c r="G1069" t="inlineStr">
        <is>
          <t>5313559332</t>
        </is>
      </c>
      <c r="H1069" t="n">
        <v>480.0</v>
      </c>
      <c r="I1069" t="n">
        <v>457.14</v>
      </c>
      <c r="J1069" t="n">
        <v>420.0</v>
      </c>
      <c r="K1069" t="inlineStr">
        <is>
          <t>sale</t>
        </is>
      </c>
      <c r="L1069" t="inlineStr">
        <is>
          <t/>
        </is>
      </c>
      <c r="M1069" t="inlineStr">
        <is>
          <t/>
        </is>
      </c>
      <c r="N1069" t="n">
        <v>0.0</v>
      </c>
      <c r="O1069" t="n">
        <v>0.0</v>
      </c>
      <c r="P1069" t="n">
        <v>356.28</v>
      </c>
      <c r="Q1069" t="n">
        <v>356.28</v>
      </c>
      <c r="R1069" t="n">
        <v>37.14</v>
      </c>
      <c r="S1069" t="n">
        <v>37.14</v>
      </c>
      <c r="T1069" t="n">
        <v>4.57</v>
      </c>
      <c r="U1069" t="n">
        <v>4.57</v>
      </c>
      <c r="V1069" t="n">
        <v>75.6</v>
      </c>
      <c r="W1069" t="n">
        <v>75.6</v>
      </c>
      <c r="X1069" t="n">
        <v>6.0</v>
      </c>
      <c r="Y1069" t="n">
        <v>6.0</v>
      </c>
      <c r="Z1069" t="n">
        <v>14.69</v>
      </c>
      <c r="AA1069" t="n">
        <v>14.69</v>
      </c>
      <c r="AB1069" t="n">
        <v>22.86</v>
      </c>
      <c r="AC1069" t="n">
        <v>22.86</v>
      </c>
      <c r="AD1069" t="n">
        <v>22.860000000000014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inlineStr">
        <is>
          <t>unreconciled</t>
        </is>
      </c>
      <c r="AM1069" t="inlineStr">
        <is>
          <t>Order Amount Mismatch (POS&gt;3PO)</t>
        </is>
      </c>
      <c r="AN1069" t="n">
        <v>22.86</v>
      </c>
      <c r="AO1069" t="n">
        <f>ROUND(P1069*100/H1069,2)</f>
        <v>0.0</v>
      </c>
      <c r="AP1069" t="n">
        <f>ROUND(Q1069*100/I1069,2)</f>
        <v>0.0</v>
      </c>
      <c r="AQ1069"/>
      <c r="AR1069"/>
      <c r="AS1069" t="n">
        <v>0.0</v>
      </c>
    </row>
    <row r="1070">
      <c r="A1070" s="1" t="n">
        <v>45234.0</v>
      </c>
      <c r="B1070" s="2" t="n">
        <v>45234.64172453704</v>
      </c>
      <c r="C1070" t="inlineStr">
        <is>
          <t>3140094012085547</t>
        </is>
      </c>
      <c r="D1070" t="inlineStr">
        <is>
          <t>POS0012</t>
        </is>
      </c>
      <c r="E1070" t="inlineStr">
        <is>
          <t>62</t>
        </is>
      </c>
      <c r="F1070" t="inlineStr">
        <is>
          <t>0094</t>
        </is>
      </c>
      <c r="G1070" t="inlineStr">
        <is>
          <t>5313571192</t>
        </is>
      </c>
      <c r="H1070" t="n">
        <v>537.0</v>
      </c>
      <c r="I1070" t="n">
        <v>511.44</v>
      </c>
      <c r="J1070" t="n">
        <v>474.3</v>
      </c>
      <c r="K1070" t="inlineStr">
        <is>
          <t>sale</t>
        </is>
      </c>
      <c r="L1070" t="inlineStr">
        <is>
          <t/>
        </is>
      </c>
      <c r="M1070" t="inlineStr">
        <is>
          <t/>
        </is>
      </c>
      <c r="N1070" t="n">
        <v>0.0</v>
      </c>
      <c r="O1070" t="n">
        <v>0.0</v>
      </c>
      <c r="P1070" t="n">
        <v>397.68</v>
      </c>
      <c r="Q1070" t="n">
        <v>397.64</v>
      </c>
      <c r="R1070" t="n">
        <v>37.14</v>
      </c>
      <c r="S1070" t="n">
        <v>37.14</v>
      </c>
      <c r="T1070" t="n">
        <v>5.11</v>
      </c>
      <c r="U1070" t="n">
        <v>5.11</v>
      </c>
      <c r="V1070" t="n">
        <v>85.37</v>
      </c>
      <c r="W1070" t="n">
        <v>85.37</v>
      </c>
      <c r="X1070" t="n">
        <v>6.71</v>
      </c>
      <c r="Y1070" t="n">
        <v>6.71</v>
      </c>
      <c r="Z1070" t="n">
        <v>16.57</v>
      </c>
      <c r="AA1070" t="n">
        <v>16.58</v>
      </c>
      <c r="AB1070" t="n">
        <v>25.58</v>
      </c>
      <c r="AC1070" t="n">
        <v>25.57</v>
      </c>
      <c r="AD1070" t="n">
        <v>25.560000000000002</v>
      </c>
      <c r="AE1070" t="n">
        <v>0.040000000000020464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-0.00999999999999801</v>
      </c>
      <c r="AK1070" t="n">
        <v>0.00999999999999801</v>
      </c>
      <c r="AL1070" t="inlineStr">
        <is>
          <t>unreconciled</t>
        </is>
      </c>
      <c r="AM1070" t="inlineStr">
        <is>
          <t>Order Amount Mismatch (POS&gt;3PO)</t>
        </is>
      </c>
      <c r="AN1070" t="n">
        <v>25.56</v>
      </c>
      <c r="AO1070" t="n">
        <f>ROUND(P1070*100/H1070,2)</f>
        <v>0.0</v>
      </c>
      <c r="AP1070" t="n">
        <f>ROUND(Q1070*100/I1070,2)</f>
        <v>0.0</v>
      </c>
      <c r="AQ1070"/>
      <c r="AR1070"/>
      <c r="AS1070" t="n">
        <v>0.0</v>
      </c>
    </row>
    <row r="1071">
      <c r="A1071" s="1" t="n">
        <v>45234.0</v>
      </c>
      <c r="B1071" s="2" t="n">
        <v>45234.55920138889</v>
      </c>
      <c r="C1071" t="inlineStr">
        <is>
          <t>3140023012059465</t>
        </is>
      </c>
      <c r="D1071" t="inlineStr">
        <is>
          <t>POS0012</t>
        </is>
      </c>
      <c r="E1071" t="inlineStr">
        <is>
          <t>57</t>
        </is>
      </c>
      <c r="F1071" t="inlineStr">
        <is>
          <t>0023</t>
        </is>
      </c>
      <c r="G1071" t="inlineStr">
        <is>
          <t>5313578602</t>
        </is>
      </c>
      <c r="H1071" t="n">
        <v>1617.0</v>
      </c>
      <c r="I1071" t="n">
        <v>1540.01</v>
      </c>
      <c r="J1071" t="n">
        <v>1502.87</v>
      </c>
      <c r="K1071" t="inlineStr">
        <is>
          <t>sale</t>
        </is>
      </c>
      <c r="L1071" t="inlineStr">
        <is>
          <t/>
        </is>
      </c>
      <c r="M1071" t="inlineStr">
        <is>
          <t/>
        </is>
      </c>
      <c r="N1071" t="n">
        <v>0.0</v>
      </c>
      <c r="O1071" t="n">
        <v>0.0</v>
      </c>
      <c r="P1071" t="n">
        <v>1181.55</v>
      </c>
      <c r="Q1071" t="n">
        <v>1181.53</v>
      </c>
      <c r="R1071" t="n">
        <v>37.14</v>
      </c>
      <c r="S1071" t="n">
        <v>37.14</v>
      </c>
      <c r="T1071" t="n">
        <v>15.4</v>
      </c>
      <c r="U1071" t="n">
        <v>15.4</v>
      </c>
      <c r="V1071" t="n">
        <v>270.52</v>
      </c>
      <c r="W1071" t="n">
        <v>270.52</v>
      </c>
      <c r="X1071" t="n">
        <v>20.21</v>
      </c>
      <c r="Y1071" t="n">
        <v>20.21</v>
      </c>
      <c r="Z1071" t="n">
        <v>52.33</v>
      </c>
      <c r="AA1071" t="n">
        <v>52.33</v>
      </c>
      <c r="AB1071" t="n">
        <v>77.0</v>
      </c>
      <c r="AC1071" t="n">
        <v>77.0</v>
      </c>
      <c r="AD1071" t="n">
        <v>76.99000000000001</v>
      </c>
      <c r="AE1071" t="n">
        <v>0.01999999999998181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inlineStr">
        <is>
          <t>unreconciled</t>
        </is>
      </c>
      <c r="AM1071" t="inlineStr">
        <is>
          <t>Order Amount Mismatch (POS&gt;3PO)</t>
        </is>
      </c>
      <c r="AN1071" t="n">
        <v>76.99</v>
      </c>
      <c r="AO1071" t="n">
        <f>ROUND(P1071*100/H1071,2)</f>
        <v>0.0</v>
      </c>
      <c r="AP1071" t="n">
        <f>ROUND(Q1071*100/I1071,2)</f>
        <v>0.0</v>
      </c>
      <c r="AQ1071"/>
      <c r="AR1071"/>
      <c r="AS1071" t="n">
        <v>0.0</v>
      </c>
    </row>
    <row r="1072">
      <c r="A1072" s="1" t="n">
        <v>45234.0</v>
      </c>
      <c r="B1072" s="2" t="n">
        <v>45234.82546296297</v>
      </c>
      <c r="C1072" t="inlineStr">
        <is>
          <t>3140094012085696</t>
        </is>
      </c>
      <c r="D1072" t="inlineStr">
        <is>
          <t>POS0012</t>
        </is>
      </c>
      <c r="E1072" t="inlineStr">
        <is>
          <t>11</t>
        </is>
      </c>
      <c r="F1072" t="inlineStr">
        <is>
          <t>0094</t>
        </is>
      </c>
      <c r="G1072" t="inlineStr">
        <is>
          <t>5313587109</t>
        </is>
      </c>
      <c r="H1072" t="n">
        <v>362.0</v>
      </c>
      <c r="I1072" t="n">
        <v>344.76</v>
      </c>
      <c r="J1072" t="n">
        <v>307.62</v>
      </c>
      <c r="K1072" t="inlineStr">
        <is>
          <t>sale</t>
        </is>
      </c>
      <c r="L1072" t="inlineStr">
        <is>
          <t/>
        </is>
      </c>
      <c r="M1072" t="inlineStr">
        <is>
          <t/>
        </is>
      </c>
      <c r="N1072" t="n">
        <v>0.0</v>
      </c>
      <c r="O1072" t="n">
        <v>0.0</v>
      </c>
      <c r="P1072" t="n">
        <v>270.63</v>
      </c>
      <c r="Q1072" t="n">
        <v>270.62</v>
      </c>
      <c r="R1072" t="n">
        <v>37.14</v>
      </c>
      <c r="S1072" t="n">
        <v>37.14</v>
      </c>
      <c r="T1072" t="n">
        <v>3.45</v>
      </c>
      <c r="U1072" t="n">
        <v>3.45</v>
      </c>
      <c r="V1072" t="n">
        <v>55.37</v>
      </c>
      <c r="W1072" t="n">
        <v>55.37</v>
      </c>
      <c r="X1072" t="n">
        <v>4.53</v>
      </c>
      <c r="Y1072" t="n">
        <v>4.52</v>
      </c>
      <c r="Z1072" t="n">
        <v>10.78</v>
      </c>
      <c r="AA1072" t="n">
        <v>10.78</v>
      </c>
      <c r="AB1072" t="n">
        <v>17.24</v>
      </c>
      <c r="AC1072" t="n">
        <v>17.24</v>
      </c>
      <c r="AD1072" t="n">
        <v>17.24000000000001</v>
      </c>
      <c r="AE1072" t="n">
        <v>0.009999999999990905</v>
      </c>
      <c r="AF1072" t="n">
        <v>0.0</v>
      </c>
      <c r="AG1072" t="n">
        <v>0.0</v>
      </c>
      <c r="AH1072" t="n">
        <v>0.0</v>
      </c>
      <c r="AI1072" t="n">
        <v>0.010000000000000675</v>
      </c>
      <c r="AJ1072" t="n">
        <v>0.0</v>
      </c>
      <c r="AK1072" t="n">
        <v>0.0</v>
      </c>
      <c r="AL1072" t="inlineStr">
        <is>
          <t>unreconciled</t>
        </is>
      </c>
      <c r="AM1072" t="inlineStr">
        <is>
          <t>Order Amount Mismatch (POS&gt;3PO)</t>
        </is>
      </c>
      <c r="AN1072" t="n">
        <v>17.24</v>
      </c>
      <c r="AO1072" t="n">
        <f>ROUND(P1072*100/H1072,2)</f>
        <v>0.0</v>
      </c>
      <c r="AP1072" t="n">
        <f>ROUND(Q1072*100/I1072,2)</f>
        <v>0.0</v>
      </c>
      <c r="AQ1072"/>
      <c r="AR1072"/>
      <c r="AS1072" t="n">
        <v>0.0</v>
      </c>
    </row>
    <row r="1073">
      <c r="A1073" s="1" t="n">
        <v>45235.0</v>
      </c>
      <c r="B1073" s="2" t="n">
        <v>45235.69579861111</v>
      </c>
      <c r="C1073" t="inlineStr">
        <is>
          <t>3140094012086097</t>
        </is>
      </c>
      <c r="D1073" t="inlineStr">
        <is>
          <t>POS0012</t>
        </is>
      </c>
      <c r="E1073" t="inlineStr">
        <is>
          <t>12</t>
        </is>
      </c>
      <c r="F1073" t="inlineStr">
        <is>
          <t>0094</t>
        </is>
      </c>
      <c r="G1073" t="inlineStr">
        <is>
          <t>5313604969</t>
        </is>
      </c>
      <c r="H1073" t="n">
        <v>559.0</v>
      </c>
      <c r="I1073" t="n">
        <v>532.38</v>
      </c>
      <c r="J1073" t="n">
        <v>495.24</v>
      </c>
      <c r="K1073" t="inlineStr">
        <is>
          <t>sale</t>
        </is>
      </c>
      <c r="L1073" t="inlineStr">
        <is>
          <t/>
        </is>
      </c>
      <c r="M1073" t="inlineStr">
        <is>
          <t/>
        </is>
      </c>
      <c r="N1073" t="n">
        <v>0.0</v>
      </c>
      <c r="O1073" t="n">
        <v>0.0</v>
      </c>
      <c r="P1073" t="n">
        <v>413.63</v>
      </c>
      <c r="Q1073" t="n">
        <v>413.62</v>
      </c>
      <c r="R1073" t="n">
        <v>37.14</v>
      </c>
      <c r="S1073" t="n">
        <v>37.14</v>
      </c>
      <c r="T1073" t="n">
        <v>5.32</v>
      </c>
      <c r="U1073" t="n">
        <v>5.32</v>
      </c>
      <c r="V1073" t="n">
        <v>89.14</v>
      </c>
      <c r="W1073" t="n">
        <v>89.14</v>
      </c>
      <c r="X1073" t="n">
        <v>6.99</v>
      </c>
      <c r="Y1073" t="n">
        <v>6.99</v>
      </c>
      <c r="Z1073" t="n">
        <v>17.3</v>
      </c>
      <c r="AA1073" t="n">
        <v>17.31</v>
      </c>
      <c r="AB1073" t="n">
        <v>26.62</v>
      </c>
      <c r="AC1073" t="n">
        <v>26.62</v>
      </c>
      <c r="AD1073" t="n">
        <v>26.620000000000005</v>
      </c>
      <c r="AE1073" t="n">
        <v>0.009999999999990905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-0.00999999999999801</v>
      </c>
      <c r="AK1073" t="n">
        <v>0.0</v>
      </c>
      <c r="AL1073" t="inlineStr">
        <is>
          <t>unreconciled</t>
        </is>
      </c>
      <c r="AM1073" t="inlineStr">
        <is>
          <t>Order Amount Mismatch (POS&gt;3PO)</t>
        </is>
      </c>
      <c r="AN1073" t="n">
        <v>26.62</v>
      </c>
      <c r="AO1073" t="n">
        <f>ROUND(P1073*100/H1073,2)</f>
        <v>0.0</v>
      </c>
      <c r="AP1073" t="n">
        <f>ROUND(Q1073*100/I1073,2)</f>
        <v>0.0</v>
      </c>
      <c r="AQ1073"/>
      <c r="AR1073"/>
      <c r="AS1073" t="n">
        <v>0.0</v>
      </c>
    </row>
    <row r="1074">
      <c r="A1074" s="1" t="n">
        <v>45235.0</v>
      </c>
      <c r="B1074" s="2" t="n">
        <v>45235.617002314815</v>
      </c>
      <c r="C1074" t="inlineStr">
        <is>
          <t>3140094012086034</t>
        </is>
      </c>
      <c r="D1074" t="inlineStr">
        <is>
          <t>POS0012</t>
        </is>
      </c>
      <c r="E1074" t="inlineStr">
        <is>
          <t>49</t>
        </is>
      </c>
      <c r="F1074" t="inlineStr">
        <is>
          <t>0094</t>
        </is>
      </c>
      <c r="G1074" t="inlineStr">
        <is>
          <t>5313612340</t>
        </is>
      </c>
      <c r="H1074" t="n">
        <v>208.0</v>
      </c>
      <c r="I1074" t="n">
        <v>198.09</v>
      </c>
      <c r="J1074" t="n">
        <v>160.95</v>
      </c>
      <c r="K1074" t="inlineStr">
        <is>
          <t>sale</t>
        </is>
      </c>
      <c r="L1074" t="inlineStr">
        <is>
          <t/>
        </is>
      </c>
      <c r="M1074" t="inlineStr">
        <is>
          <t/>
        </is>
      </c>
      <c r="N1074" t="n">
        <v>0.0</v>
      </c>
      <c r="O1074" t="n">
        <v>0.0</v>
      </c>
      <c r="P1074" t="n">
        <v>158.86</v>
      </c>
      <c r="Q1074" t="n">
        <v>158.87</v>
      </c>
      <c r="R1074" t="n">
        <v>37.14</v>
      </c>
      <c r="S1074" t="n">
        <v>37.14</v>
      </c>
      <c r="T1074" t="n">
        <v>1.98</v>
      </c>
      <c r="U1074" t="n">
        <v>1.98</v>
      </c>
      <c r="V1074" t="n">
        <v>28.97</v>
      </c>
      <c r="W1074" t="n">
        <v>28.97</v>
      </c>
      <c r="X1074" t="n">
        <v>2.6</v>
      </c>
      <c r="Y1074" t="n">
        <v>2.6</v>
      </c>
      <c r="Z1074" t="n">
        <v>5.68</v>
      </c>
      <c r="AA1074" t="n">
        <v>5.68</v>
      </c>
      <c r="AB1074" t="n">
        <v>9.9</v>
      </c>
      <c r="AC1074" t="n">
        <v>9.91</v>
      </c>
      <c r="AD1074" t="n">
        <v>9.909999999999997</v>
      </c>
      <c r="AE1074" t="n">
        <v>-0.009999999999990905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-0.009999999999999787</v>
      </c>
      <c r="AL1074" t="inlineStr">
        <is>
          <t>unreconciled</t>
        </is>
      </c>
      <c r="AM1074" t="inlineStr">
        <is>
          <t>Order Amount Mismatch (POS&gt;3PO)</t>
        </is>
      </c>
      <c r="AN1074" t="n">
        <v>9.91</v>
      </c>
      <c r="AO1074" t="n">
        <f>ROUND(P1074*100/H1074,2)</f>
        <v>0.0</v>
      </c>
      <c r="AP1074" t="n">
        <f>ROUND(Q1074*100/I1074,2)</f>
        <v>0.0</v>
      </c>
      <c r="AQ1074"/>
      <c r="AR1074"/>
      <c r="AS1074" t="n">
        <v>0.0</v>
      </c>
    </row>
    <row r="1075">
      <c r="A1075" s="1" t="n">
        <v>45233.0</v>
      </c>
      <c r="B1075" s="2" t="n">
        <v>45234.00299768519</v>
      </c>
      <c r="C1075" t="inlineStr">
        <is>
          <t>3140094012085412</t>
        </is>
      </c>
      <c r="D1075" t="inlineStr">
        <is>
          <t>POS0012</t>
        </is>
      </c>
      <c r="E1075" t="inlineStr">
        <is>
          <t>27</t>
        </is>
      </c>
      <c r="F1075" t="inlineStr">
        <is>
          <t>0094</t>
        </is>
      </c>
      <c r="G1075" t="inlineStr">
        <is>
          <t>5313617361</t>
        </is>
      </c>
      <c r="H1075" t="n">
        <v>334.0</v>
      </c>
      <c r="I1075" t="n">
        <v>318.09</v>
      </c>
      <c r="J1075" t="n">
        <v>280.95</v>
      </c>
      <c r="K1075" t="inlineStr">
        <is>
          <t>sale</t>
        </is>
      </c>
      <c r="L1075" t="inlineStr">
        <is>
          <t/>
        </is>
      </c>
      <c r="M1075" t="inlineStr">
        <is>
          <t/>
        </is>
      </c>
      <c r="N1075" t="n">
        <v>0.0</v>
      </c>
      <c r="O1075" t="n">
        <v>0.0</v>
      </c>
      <c r="P1075" t="n">
        <v>250.32</v>
      </c>
      <c r="Q1075" t="n">
        <v>250.32</v>
      </c>
      <c r="R1075" t="n">
        <v>37.14</v>
      </c>
      <c r="S1075" t="n">
        <v>37.14</v>
      </c>
      <c r="T1075" t="n">
        <v>3.18</v>
      </c>
      <c r="U1075" t="n">
        <v>3.18</v>
      </c>
      <c r="V1075" t="n">
        <v>50.57</v>
      </c>
      <c r="W1075" t="n">
        <v>50.57</v>
      </c>
      <c r="X1075" t="n">
        <v>4.17</v>
      </c>
      <c r="Y1075" t="n">
        <v>4.18</v>
      </c>
      <c r="Z1075" t="n">
        <v>9.85</v>
      </c>
      <c r="AA1075" t="n">
        <v>9.85</v>
      </c>
      <c r="AB1075" t="n">
        <v>15.9</v>
      </c>
      <c r="AC1075" t="n">
        <v>15.91</v>
      </c>
      <c r="AD1075" t="n">
        <v>15.910000000000025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-0.009999999999999787</v>
      </c>
      <c r="AJ1075" t="n">
        <v>0.0</v>
      </c>
      <c r="AK1075" t="n">
        <v>-0.009999999999999787</v>
      </c>
      <c r="AL1075" t="inlineStr">
        <is>
          <t>unreconciled</t>
        </is>
      </c>
      <c r="AM1075" t="inlineStr">
        <is>
          <t>Order Amount Mismatch (POS&gt;3PO)</t>
        </is>
      </c>
      <c r="AN1075" t="n">
        <v>15.91</v>
      </c>
      <c r="AO1075" t="n">
        <f>ROUND(P1075*100/H1075,2)</f>
        <v>0.0</v>
      </c>
      <c r="AP1075" t="n">
        <f>ROUND(Q1075*100/I1075,2)</f>
        <v>0.0</v>
      </c>
      <c r="AQ1075"/>
      <c r="AR1075"/>
      <c r="AS1075" t="n">
        <v>0.0</v>
      </c>
    </row>
    <row r="1076">
      <c r="A1076" s="1" t="n">
        <v>45234.0</v>
      </c>
      <c r="B1076" s="2" t="n">
        <v>45234.710011574076</v>
      </c>
      <c r="C1076" t="inlineStr">
        <is>
          <t>3140023012059534</t>
        </is>
      </c>
      <c r="D1076" t="inlineStr">
        <is>
          <t>POS0012</t>
        </is>
      </c>
      <c r="E1076" t="inlineStr">
        <is>
          <t>26</t>
        </is>
      </c>
      <c r="F1076" t="inlineStr">
        <is>
          <t>0023</t>
        </is>
      </c>
      <c r="G1076" t="inlineStr">
        <is>
          <t>5313620660</t>
        </is>
      </c>
      <c r="H1076" t="n">
        <v>1947.0</v>
      </c>
      <c r="I1076" t="n">
        <v>1854.29</v>
      </c>
      <c r="J1076" t="n">
        <v>1817.15</v>
      </c>
      <c r="K1076" t="inlineStr">
        <is>
          <t>sale</t>
        </is>
      </c>
      <c r="L1076" t="inlineStr">
        <is>
          <t/>
        </is>
      </c>
      <c r="M1076" t="inlineStr">
        <is>
          <t/>
        </is>
      </c>
      <c r="N1076" t="n">
        <v>0.0</v>
      </c>
      <c r="O1076" t="n">
        <v>0.0</v>
      </c>
      <c r="P1076" t="n">
        <v>1421.06</v>
      </c>
      <c r="Q1076" t="n">
        <v>1421.08</v>
      </c>
      <c r="R1076" t="n">
        <v>37.14</v>
      </c>
      <c r="S1076" t="n">
        <v>37.14</v>
      </c>
      <c r="T1076" t="n">
        <v>18.54</v>
      </c>
      <c r="U1076" t="n">
        <v>18.54</v>
      </c>
      <c r="V1076" t="n">
        <v>327.09</v>
      </c>
      <c r="W1076" t="n">
        <v>327.09</v>
      </c>
      <c r="X1076" t="n">
        <v>24.34</v>
      </c>
      <c r="Y1076" t="n">
        <v>24.34</v>
      </c>
      <c r="Z1076" t="n">
        <v>63.26</v>
      </c>
      <c r="AA1076" t="n">
        <v>63.26</v>
      </c>
      <c r="AB1076" t="n">
        <v>92.72</v>
      </c>
      <c r="AC1076" t="n">
        <v>92.72</v>
      </c>
      <c r="AD1076" t="n">
        <v>92.71000000000004</v>
      </c>
      <c r="AE1076" t="n">
        <v>-0.01999999999998181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inlineStr">
        <is>
          <t>unreconciled</t>
        </is>
      </c>
      <c r="AM1076" t="inlineStr">
        <is>
          <t>Order Amount Mismatch (POS&gt;3PO)</t>
        </is>
      </c>
      <c r="AN1076" t="n">
        <v>92.71</v>
      </c>
      <c r="AO1076" t="n">
        <f>ROUND(P1076*100/H1076,2)</f>
        <v>0.0</v>
      </c>
      <c r="AP1076" t="n">
        <f>ROUND(Q1076*100/I1076,2)</f>
        <v>0.0</v>
      </c>
      <c r="AQ1076"/>
      <c r="AR1076"/>
      <c r="AS1076" t="n">
        <v>0.0</v>
      </c>
    </row>
    <row r="1077">
      <c r="A1077" s="1" t="n">
        <v>45234.0</v>
      </c>
      <c r="B1077" s="2" t="n">
        <v>45234.56275462963</v>
      </c>
      <c r="C1077" t="inlineStr">
        <is>
          <t>3140094012085476</t>
        </is>
      </c>
      <c r="D1077" t="inlineStr">
        <is>
          <t>POS0012</t>
        </is>
      </c>
      <c r="E1077" t="inlineStr">
        <is>
          <t>91</t>
        </is>
      </c>
      <c r="F1077" t="inlineStr">
        <is>
          <t>0094</t>
        </is>
      </c>
      <c r="G1077" t="inlineStr">
        <is>
          <t>5313624319</t>
        </is>
      </c>
      <c r="H1077" t="n">
        <v>213.0</v>
      </c>
      <c r="I1077" t="n">
        <v>202.86</v>
      </c>
      <c r="J1077" t="n">
        <v>165.72</v>
      </c>
      <c r="K1077" t="inlineStr">
        <is>
          <t>sale</t>
        </is>
      </c>
      <c r="L1077" t="inlineStr">
        <is>
          <t/>
        </is>
      </c>
      <c r="M1077" t="inlineStr">
        <is>
          <t/>
        </is>
      </c>
      <c r="N1077" t="n">
        <v>0.0</v>
      </c>
      <c r="O1077" t="n">
        <v>0.0</v>
      </c>
      <c r="P1077" t="n">
        <v>162.49</v>
      </c>
      <c r="Q1077" t="n">
        <v>162.49</v>
      </c>
      <c r="R1077" t="n">
        <v>37.14</v>
      </c>
      <c r="S1077" t="n">
        <v>37.14</v>
      </c>
      <c r="T1077" t="n">
        <v>2.03</v>
      </c>
      <c r="U1077" t="n">
        <v>2.03</v>
      </c>
      <c r="V1077" t="n">
        <v>29.83</v>
      </c>
      <c r="W1077" t="n">
        <v>29.83</v>
      </c>
      <c r="X1077" t="n">
        <v>2.66</v>
      </c>
      <c r="Y1077" t="n">
        <v>2.66</v>
      </c>
      <c r="Z1077" t="n">
        <v>5.85</v>
      </c>
      <c r="AA1077" t="n">
        <v>5.85</v>
      </c>
      <c r="AB1077" t="n">
        <v>10.14</v>
      </c>
      <c r="AC1077" t="n">
        <v>10.14</v>
      </c>
      <c r="AD1077" t="n">
        <v>10.139999999999986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inlineStr">
        <is>
          <t>unreconciled</t>
        </is>
      </c>
      <c r="AM1077" t="inlineStr">
        <is>
          <t>Order Amount Mismatch (POS&gt;3PO)</t>
        </is>
      </c>
      <c r="AN1077" t="n">
        <v>10.14</v>
      </c>
      <c r="AO1077" t="n">
        <f>ROUND(P1077*100/H1077,2)</f>
        <v>0.0</v>
      </c>
      <c r="AP1077" t="n">
        <f>ROUND(Q1077*100/I1077,2)</f>
        <v>0.0</v>
      </c>
      <c r="AQ1077"/>
      <c r="AR1077"/>
      <c r="AS1077" t="n">
        <v>0.0</v>
      </c>
    </row>
    <row r="1078">
      <c r="A1078" s="1" t="n">
        <v>45235.0</v>
      </c>
      <c r="B1078" s="2" t="n">
        <v>45235.722708333335</v>
      </c>
      <c r="C1078" t="inlineStr">
        <is>
          <t>3140094012086126</t>
        </is>
      </c>
      <c r="D1078" t="inlineStr">
        <is>
          <t>POS0012</t>
        </is>
      </c>
      <c r="E1078" t="inlineStr">
        <is>
          <t>41</t>
        </is>
      </c>
      <c r="F1078" t="inlineStr">
        <is>
          <t>0094</t>
        </is>
      </c>
      <c r="G1078" t="inlineStr">
        <is>
          <t>5313626860</t>
        </is>
      </c>
      <c r="H1078" t="n">
        <v>252.0</v>
      </c>
      <c r="I1078" t="n">
        <v>240.0</v>
      </c>
      <c r="J1078" t="n">
        <v>202.86</v>
      </c>
      <c r="K1078" t="inlineStr">
        <is>
          <t>sale</t>
        </is>
      </c>
      <c r="L1078" t="inlineStr">
        <is>
          <t/>
        </is>
      </c>
      <c r="M1078" t="inlineStr">
        <is>
          <t/>
        </is>
      </c>
      <c r="N1078" t="n">
        <v>0.0</v>
      </c>
      <c r="O1078" t="n">
        <v>0.0</v>
      </c>
      <c r="P1078" t="n">
        <v>190.8</v>
      </c>
      <c r="Q1078" t="n">
        <v>190.8</v>
      </c>
      <c r="R1078" t="n">
        <v>37.14</v>
      </c>
      <c r="S1078" t="n">
        <v>37.14</v>
      </c>
      <c r="T1078" t="n">
        <v>2.4</v>
      </c>
      <c r="U1078" t="n">
        <v>2.4</v>
      </c>
      <c r="V1078" t="n">
        <v>36.51</v>
      </c>
      <c r="W1078" t="n">
        <v>36.51</v>
      </c>
      <c r="X1078" t="n">
        <v>3.15</v>
      </c>
      <c r="Y1078" t="n">
        <v>3.15</v>
      </c>
      <c r="Z1078" t="n">
        <v>7.14</v>
      </c>
      <c r="AA1078" t="n">
        <v>7.14</v>
      </c>
      <c r="AB1078" t="n">
        <v>12.0</v>
      </c>
      <c r="AC1078" t="n">
        <v>12.0</v>
      </c>
      <c r="AD1078" t="n">
        <v>12.0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0.0</v>
      </c>
      <c r="AL1078" t="inlineStr">
        <is>
          <t>unreconciled</t>
        </is>
      </c>
      <c r="AM1078" t="inlineStr">
        <is>
          <t>Order Amount Mismatch (POS&gt;3PO)</t>
        </is>
      </c>
      <c r="AN1078" t="n">
        <v>12.0</v>
      </c>
      <c r="AO1078" t="n">
        <f>ROUND(P1078*100/H1078,2)</f>
        <v>0.0</v>
      </c>
      <c r="AP1078" t="n">
        <f>ROUND(Q1078*100/I1078,2)</f>
        <v>0.0</v>
      </c>
      <c r="AQ1078"/>
      <c r="AR1078"/>
      <c r="AS1078" t="n">
        <v>0.0</v>
      </c>
    </row>
    <row r="1079">
      <c r="A1079" s="1" t="n">
        <v>45234.0</v>
      </c>
      <c r="B1079" s="2" t="n">
        <v>45234.490266203706</v>
      </c>
      <c r="C1079" t="inlineStr">
        <is>
          <t>3140094012085442</t>
        </is>
      </c>
      <c r="D1079" t="inlineStr">
        <is>
          <t>POS0012</t>
        </is>
      </c>
      <c r="E1079" t="inlineStr">
        <is>
          <t>57</t>
        </is>
      </c>
      <c r="F1079" t="inlineStr">
        <is>
          <t>0094</t>
        </is>
      </c>
      <c r="G1079" t="inlineStr">
        <is>
          <t>5313686976</t>
        </is>
      </c>
      <c r="H1079" t="n">
        <v>439.0</v>
      </c>
      <c r="I1079" t="n">
        <v>418.1</v>
      </c>
      <c r="J1079" t="n">
        <v>380.96</v>
      </c>
      <c r="K1079" t="inlineStr">
        <is>
          <t>sale</t>
        </is>
      </c>
      <c r="L1079" t="inlineStr">
        <is>
          <t/>
        </is>
      </c>
      <c r="M1079" t="inlineStr">
        <is>
          <t/>
        </is>
      </c>
      <c r="N1079" t="n">
        <v>0.0</v>
      </c>
      <c r="O1079" t="n">
        <v>0.0</v>
      </c>
      <c r="P1079" t="n">
        <v>326.53</v>
      </c>
      <c r="Q1079" t="n">
        <v>326.54</v>
      </c>
      <c r="R1079" t="n">
        <v>37.14</v>
      </c>
      <c r="S1079" t="n">
        <v>37.14</v>
      </c>
      <c r="T1079" t="n">
        <v>4.18</v>
      </c>
      <c r="U1079" t="n">
        <v>4.18</v>
      </c>
      <c r="V1079" t="n">
        <v>68.57</v>
      </c>
      <c r="W1079" t="n">
        <v>68.57</v>
      </c>
      <c r="X1079" t="n">
        <v>5.49</v>
      </c>
      <c r="Y1079" t="n">
        <v>5.49</v>
      </c>
      <c r="Z1079" t="n">
        <v>13.33</v>
      </c>
      <c r="AA1079" t="n">
        <v>13.33</v>
      </c>
      <c r="AB1079" t="n">
        <v>20.9</v>
      </c>
      <c r="AC1079" t="n">
        <v>20.91</v>
      </c>
      <c r="AD1079" t="n">
        <v>20.899999999999977</v>
      </c>
      <c r="AE1079" t="n">
        <v>-0.010000000000047748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-0.010000000000001563</v>
      </c>
      <c r="AL1079" t="inlineStr">
        <is>
          <t>unreconciled</t>
        </is>
      </c>
      <c r="AM1079" t="inlineStr">
        <is>
          <t>Order Amount Mismatch (POS&gt;3PO)</t>
        </is>
      </c>
      <c r="AN1079" t="n">
        <v>20.9</v>
      </c>
      <c r="AO1079" t="n">
        <f>ROUND(P1079*100/H1079,2)</f>
        <v>0.0</v>
      </c>
      <c r="AP1079" t="n">
        <f>ROUND(Q1079*100/I1079,2)</f>
        <v>0.0</v>
      </c>
      <c r="AQ1079"/>
      <c r="AR1079"/>
      <c r="AS1079" t="n">
        <v>0.0</v>
      </c>
    </row>
    <row r="1080">
      <c r="A1080" s="1" t="n">
        <v>45234.0</v>
      </c>
      <c r="B1080" s="2" t="n">
        <v>45234.97828703704</v>
      </c>
      <c r="C1080" t="inlineStr">
        <is>
          <t>3140094012085853</t>
        </is>
      </c>
      <c r="D1080" t="inlineStr">
        <is>
          <t>POS0012</t>
        </is>
      </c>
      <c r="E1080" t="inlineStr">
        <is>
          <t>68</t>
        </is>
      </c>
      <c r="F1080" t="inlineStr">
        <is>
          <t>0094</t>
        </is>
      </c>
      <c r="G1080" t="inlineStr">
        <is>
          <t>5313690846</t>
        </is>
      </c>
      <c r="H1080" t="n">
        <v>216.0</v>
      </c>
      <c r="I1080" t="n">
        <v>205.71</v>
      </c>
      <c r="J1080" t="n">
        <v>168.57</v>
      </c>
      <c r="K1080" t="inlineStr">
        <is>
          <t>sale</t>
        </is>
      </c>
      <c r="L1080" t="inlineStr">
        <is>
          <t/>
        </is>
      </c>
      <c r="M1080" t="inlineStr">
        <is>
          <t/>
        </is>
      </c>
      <c r="N1080" t="n">
        <v>0.0</v>
      </c>
      <c r="O1080" t="n">
        <v>0.0</v>
      </c>
      <c r="P1080" t="n">
        <v>164.66</v>
      </c>
      <c r="Q1080" t="n">
        <v>164.67</v>
      </c>
      <c r="R1080" t="n">
        <v>37.14</v>
      </c>
      <c r="S1080" t="n">
        <v>37.14</v>
      </c>
      <c r="T1080" t="n">
        <v>2.06</v>
      </c>
      <c r="U1080" t="n">
        <v>2.06</v>
      </c>
      <c r="V1080" t="n">
        <v>30.34</v>
      </c>
      <c r="W1080" t="n">
        <v>30.34</v>
      </c>
      <c r="X1080" t="n">
        <v>2.7</v>
      </c>
      <c r="Y1080" t="n">
        <v>2.7</v>
      </c>
      <c r="Z1080" t="n">
        <v>5.95</v>
      </c>
      <c r="AA1080" t="n">
        <v>5.95</v>
      </c>
      <c r="AB1080" t="n">
        <v>10.28</v>
      </c>
      <c r="AC1080" t="n">
        <v>10.29</v>
      </c>
      <c r="AD1080" t="n">
        <v>10.289999999999992</v>
      </c>
      <c r="AE1080" t="n">
        <v>-0.009999999999990905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-0.009999999999999787</v>
      </c>
      <c r="AL1080" t="inlineStr">
        <is>
          <t>unreconciled</t>
        </is>
      </c>
      <c r="AM1080" t="inlineStr">
        <is>
          <t>Order Amount Mismatch (POS&gt;3PO)</t>
        </is>
      </c>
      <c r="AN1080" t="n">
        <v>10.29</v>
      </c>
      <c r="AO1080" t="n">
        <f>ROUND(P1080*100/H1080,2)</f>
        <v>0.0</v>
      </c>
      <c r="AP1080" t="n">
        <f>ROUND(Q1080*100/I1080,2)</f>
        <v>0.0</v>
      </c>
      <c r="AQ1080"/>
      <c r="AR1080"/>
      <c r="AS1080" t="n">
        <v>0.0</v>
      </c>
    </row>
    <row r="1081">
      <c r="A1081" s="1" t="n">
        <v>45236.0</v>
      </c>
      <c r="B1081" s="2" t="n">
        <v>45236.56476851852</v>
      </c>
      <c r="C1081" t="inlineStr">
        <is>
          <t>3140023012059998</t>
        </is>
      </c>
      <c r="D1081" t="inlineStr">
        <is>
          <t>POS0012</t>
        </is>
      </c>
      <c r="E1081" t="inlineStr">
        <is>
          <t>90</t>
        </is>
      </c>
      <c r="F1081" t="inlineStr">
        <is>
          <t>0023</t>
        </is>
      </c>
      <c r="G1081" t="inlineStr">
        <is>
          <t>5313706291</t>
        </is>
      </c>
      <c r="H1081" t="n">
        <v>179.0</v>
      </c>
      <c r="I1081" t="n">
        <v>170.47</v>
      </c>
      <c r="J1081" t="n">
        <v>133.33</v>
      </c>
      <c r="K1081" t="inlineStr">
        <is>
          <t>sale</t>
        </is>
      </c>
      <c r="L1081" t="inlineStr">
        <is>
          <t/>
        </is>
      </c>
      <c r="M1081" t="inlineStr">
        <is>
          <t/>
        </is>
      </c>
      <c r="N1081" t="n">
        <v>0.0</v>
      </c>
      <c r="O1081" t="n">
        <v>0.0</v>
      </c>
      <c r="P1081" t="n">
        <v>137.81</v>
      </c>
      <c r="Q1081" t="n">
        <v>137.79</v>
      </c>
      <c r="R1081" t="n">
        <v>37.14</v>
      </c>
      <c r="S1081" t="n">
        <v>37.14</v>
      </c>
      <c r="T1081" t="n">
        <v>1.7</v>
      </c>
      <c r="U1081" t="n">
        <v>1.7</v>
      </c>
      <c r="V1081" t="n">
        <v>24.0</v>
      </c>
      <c r="W1081" t="n">
        <v>24.0</v>
      </c>
      <c r="X1081" t="n">
        <v>2.24</v>
      </c>
      <c r="Y1081" t="n">
        <v>2.24</v>
      </c>
      <c r="Z1081" t="n">
        <v>4.72</v>
      </c>
      <c r="AA1081" t="n">
        <v>4.72</v>
      </c>
      <c r="AB1081" t="n">
        <v>8.52</v>
      </c>
      <c r="AC1081" t="n">
        <v>8.52</v>
      </c>
      <c r="AD1081" t="n">
        <v>8.530000000000001</v>
      </c>
      <c r="AE1081" t="n">
        <v>0.020000000000010232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inlineStr">
        <is>
          <t>unreconciled</t>
        </is>
      </c>
      <c r="AM1081" t="inlineStr">
        <is>
          <t>Order Amount Mismatch (POS&gt;3PO)</t>
        </is>
      </c>
      <c r="AN1081" t="n">
        <v>8.53</v>
      </c>
      <c r="AO1081" t="n">
        <f>ROUND(P1081*100/H1081,2)</f>
        <v>0.0</v>
      </c>
      <c r="AP1081" t="n">
        <f>ROUND(Q1081*100/I1081,2)</f>
        <v>0.0</v>
      </c>
      <c r="AQ1081"/>
      <c r="AR1081"/>
      <c r="AS1081" t="n">
        <v>0.0</v>
      </c>
    </row>
    <row r="1082">
      <c r="A1082" s="1" t="n">
        <v>45234.0</v>
      </c>
      <c r="B1082" s="2" t="n">
        <v>45234.565625</v>
      </c>
      <c r="C1082" t="inlineStr">
        <is>
          <t>3140023012059468</t>
        </is>
      </c>
      <c r="D1082" t="inlineStr">
        <is>
          <t>POS0012</t>
        </is>
      </c>
      <c r="E1082" t="inlineStr">
        <is>
          <t>60</t>
        </is>
      </c>
      <c r="F1082" t="inlineStr">
        <is>
          <t>0023</t>
        </is>
      </c>
      <c r="G1082" t="inlineStr">
        <is>
          <t>5313715595</t>
        </is>
      </c>
      <c r="H1082" t="n">
        <v>368.0</v>
      </c>
      <c r="I1082" t="n">
        <v>350.48</v>
      </c>
      <c r="J1082" t="n">
        <v>313.34</v>
      </c>
      <c r="K1082" t="inlineStr">
        <is>
          <t>sale</t>
        </is>
      </c>
      <c r="L1082" t="inlineStr">
        <is>
          <t/>
        </is>
      </c>
      <c r="M1082" t="inlineStr">
        <is>
          <t/>
        </is>
      </c>
      <c r="N1082" t="n">
        <v>0.0</v>
      </c>
      <c r="O1082" t="n">
        <v>0.0</v>
      </c>
      <c r="P1082" t="n">
        <v>275.0</v>
      </c>
      <c r="Q1082" t="n">
        <v>274.99</v>
      </c>
      <c r="R1082" t="n">
        <v>37.14</v>
      </c>
      <c r="S1082" t="n">
        <v>37.14</v>
      </c>
      <c r="T1082" t="n">
        <v>3.5</v>
      </c>
      <c r="U1082" t="n">
        <v>3.5</v>
      </c>
      <c r="V1082" t="n">
        <v>56.4</v>
      </c>
      <c r="W1082" t="n">
        <v>56.4</v>
      </c>
      <c r="X1082" t="n">
        <v>4.6</v>
      </c>
      <c r="Y1082" t="n">
        <v>4.6</v>
      </c>
      <c r="Z1082" t="n">
        <v>10.98</v>
      </c>
      <c r="AA1082" t="n">
        <v>10.98</v>
      </c>
      <c r="AB1082" t="n">
        <v>17.52</v>
      </c>
      <c r="AC1082" t="n">
        <v>17.53</v>
      </c>
      <c r="AD1082" t="n">
        <v>17.519999999999982</v>
      </c>
      <c r="AE1082" t="n">
        <v>0.009999999999990905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-0.010000000000001563</v>
      </c>
      <c r="AL1082" t="inlineStr">
        <is>
          <t>unreconciled</t>
        </is>
      </c>
      <c r="AM1082" t="inlineStr">
        <is>
          <t>Order Amount Mismatch (POS&gt;3PO)</t>
        </is>
      </c>
      <c r="AN1082" t="n">
        <v>17.52</v>
      </c>
      <c r="AO1082" t="n">
        <f>ROUND(P1082*100/H1082,2)</f>
        <v>0.0</v>
      </c>
      <c r="AP1082" t="n">
        <f>ROUND(Q1082*100/I1082,2)</f>
        <v>0.0</v>
      </c>
      <c r="AQ1082"/>
      <c r="AR1082"/>
      <c r="AS1082" t="n">
        <v>0.0</v>
      </c>
    </row>
    <row r="1083">
      <c r="A1083" s="1" t="n">
        <v>45235.0</v>
      </c>
      <c r="B1083" s="2" t="n">
        <v>45235.635416666664</v>
      </c>
      <c r="C1083" t="inlineStr">
        <is>
          <t>3140094012086047</t>
        </is>
      </c>
      <c r="D1083" t="inlineStr">
        <is>
          <t>POS0012</t>
        </is>
      </c>
      <c r="E1083" t="inlineStr">
        <is>
          <t>62</t>
        </is>
      </c>
      <c r="F1083" t="inlineStr">
        <is>
          <t>0094</t>
        </is>
      </c>
      <c r="G1083" t="inlineStr">
        <is>
          <t>5313716150</t>
        </is>
      </c>
      <c r="H1083" t="n">
        <v>941.0</v>
      </c>
      <c r="I1083" t="n">
        <v>896.21</v>
      </c>
      <c r="J1083" t="n">
        <v>859.07</v>
      </c>
      <c r="K1083" t="inlineStr">
        <is>
          <t>sale</t>
        </is>
      </c>
      <c r="L1083" t="inlineStr">
        <is>
          <t/>
        </is>
      </c>
      <c r="M1083" t="inlineStr">
        <is>
          <t/>
        </is>
      </c>
      <c r="N1083" t="n">
        <v>0.0</v>
      </c>
      <c r="O1083" t="n">
        <v>0.0</v>
      </c>
      <c r="P1083" t="n">
        <v>690.91</v>
      </c>
      <c r="Q1083" t="n">
        <v>690.9</v>
      </c>
      <c r="R1083" t="n">
        <v>37.14</v>
      </c>
      <c r="S1083" t="n">
        <v>37.14</v>
      </c>
      <c r="T1083" t="n">
        <v>8.96</v>
      </c>
      <c r="U1083" t="n">
        <v>8.96</v>
      </c>
      <c r="V1083" t="n">
        <v>154.63</v>
      </c>
      <c r="W1083" t="n">
        <v>154.63</v>
      </c>
      <c r="X1083" t="n">
        <v>11.76</v>
      </c>
      <c r="Y1083" t="n">
        <v>11.76</v>
      </c>
      <c r="Z1083" t="n">
        <v>29.95</v>
      </c>
      <c r="AA1083" t="n">
        <v>29.95</v>
      </c>
      <c r="AB1083" t="n">
        <v>44.82</v>
      </c>
      <c r="AC1083" t="n">
        <v>44.81</v>
      </c>
      <c r="AD1083" t="n">
        <v>44.789999999999964</v>
      </c>
      <c r="AE1083" t="n">
        <v>0.009999999999990905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0.00999999999999801</v>
      </c>
      <c r="AL1083" t="inlineStr">
        <is>
          <t>unreconciled</t>
        </is>
      </c>
      <c r="AM1083" t="inlineStr">
        <is>
          <t>Order Amount Mismatch (POS&gt;3PO)</t>
        </is>
      </c>
      <c r="AN1083" t="n">
        <v>44.79</v>
      </c>
      <c r="AO1083" t="n">
        <f>ROUND(P1083*100/H1083,2)</f>
        <v>0.0</v>
      </c>
      <c r="AP1083" t="n">
        <f>ROUND(Q1083*100/I1083,2)</f>
        <v>0.0</v>
      </c>
      <c r="AQ1083"/>
      <c r="AR1083"/>
      <c r="AS1083" t="n">
        <v>0.0</v>
      </c>
    </row>
    <row r="1084">
      <c r="A1084" s="1" t="n">
        <v>45234.0</v>
      </c>
      <c r="B1084" s="2" t="n">
        <v>45234.429189814815</v>
      </c>
      <c r="C1084" t="inlineStr">
        <is>
          <t>3140023012059429</t>
        </is>
      </c>
      <c r="D1084" t="inlineStr">
        <is>
          <t>POS0012</t>
        </is>
      </c>
      <c r="E1084" t="inlineStr">
        <is>
          <t>21</t>
        </is>
      </c>
      <c r="F1084" t="inlineStr">
        <is>
          <t>0023</t>
        </is>
      </c>
      <c r="G1084" t="inlineStr">
        <is>
          <t>5313741987</t>
        </is>
      </c>
      <c r="H1084" t="n">
        <v>351.0</v>
      </c>
      <c r="I1084" t="n">
        <v>334.28</v>
      </c>
      <c r="J1084" t="n">
        <v>297.14</v>
      </c>
      <c r="K1084" t="inlineStr">
        <is>
          <t>sale</t>
        </is>
      </c>
      <c r="L1084" t="inlineStr">
        <is>
          <t/>
        </is>
      </c>
      <c r="M1084" t="inlineStr">
        <is>
          <t/>
        </is>
      </c>
      <c r="N1084" t="n">
        <v>0.0</v>
      </c>
      <c r="O1084" t="n">
        <v>0.0</v>
      </c>
      <c r="P1084" t="n">
        <v>262.64</v>
      </c>
      <c r="Q1084" t="n">
        <v>262.64</v>
      </c>
      <c r="R1084" t="n">
        <v>37.14</v>
      </c>
      <c r="S1084" t="n">
        <v>37.14</v>
      </c>
      <c r="T1084" t="n">
        <v>3.34</v>
      </c>
      <c r="U1084" t="n">
        <v>3.34</v>
      </c>
      <c r="V1084" t="n">
        <v>53.49</v>
      </c>
      <c r="W1084" t="n">
        <v>53.49</v>
      </c>
      <c r="X1084" t="n">
        <v>4.39</v>
      </c>
      <c r="Y1084" t="n">
        <v>4.39</v>
      </c>
      <c r="Z1084" t="n">
        <v>10.42</v>
      </c>
      <c r="AA1084" t="n">
        <v>10.42</v>
      </c>
      <c r="AB1084" t="n">
        <v>16.72</v>
      </c>
      <c r="AC1084" t="n">
        <v>16.72</v>
      </c>
      <c r="AD1084" t="n">
        <v>16.720000000000027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inlineStr">
        <is>
          <t>unreconciled</t>
        </is>
      </c>
      <c r="AM1084" t="inlineStr">
        <is>
          <t>Order Amount Mismatch (POS&gt;3PO)</t>
        </is>
      </c>
      <c r="AN1084" t="n">
        <v>16.72</v>
      </c>
      <c r="AO1084" t="n">
        <f>ROUND(P1084*100/H1084,2)</f>
        <v>0.0</v>
      </c>
      <c r="AP1084" t="n">
        <f>ROUND(Q1084*100/I1084,2)</f>
        <v>0.0</v>
      </c>
      <c r="AQ1084"/>
      <c r="AR1084"/>
      <c r="AS1084" t="n">
        <v>0.0</v>
      </c>
    </row>
    <row r="1085">
      <c r="A1085" s="1" t="n">
        <v>45234.0</v>
      </c>
      <c r="B1085" s="2" t="n">
        <v>45234.570127314815</v>
      </c>
      <c r="C1085" t="inlineStr">
        <is>
          <t>3140023012059473</t>
        </is>
      </c>
      <c r="D1085" t="inlineStr">
        <is>
          <t>POS0012</t>
        </is>
      </c>
      <c r="E1085" t="inlineStr">
        <is>
          <t>65</t>
        </is>
      </c>
      <c r="F1085" t="inlineStr">
        <is>
          <t>0023</t>
        </is>
      </c>
      <c r="G1085" t="inlineStr">
        <is>
          <t>5313758284</t>
        </is>
      </c>
      <c r="H1085" t="n">
        <v>583.0</v>
      </c>
      <c r="I1085" t="n">
        <v>555.23</v>
      </c>
      <c r="J1085" t="n">
        <v>518.09</v>
      </c>
      <c r="K1085" t="inlineStr">
        <is>
          <t>sale</t>
        </is>
      </c>
      <c r="L1085" t="inlineStr">
        <is>
          <t/>
        </is>
      </c>
      <c r="M1085" t="inlineStr">
        <is>
          <t/>
        </is>
      </c>
      <c r="N1085" t="n">
        <v>0.0</v>
      </c>
      <c r="O1085" t="n">
        <v>0.0</v>
      </c>
      <c r="P1085" t="n">
        <v>431.03</v>
      </c>
      <c r="Q1085" t="n">
        <v>431.03</v>
      </c>
      <c r="R1085" t="n">
        <v>37.14</v>
      </c>
      <c r="S1085" t="n">
        <v>37.14</v>
      </c>
      <c r="T1085" t="n">
        <v>5.55</v>
      </c>
      <c r="U1085" t="n">
        <v>5.55</v>
      </c>
      <c r="V1085" t="n">
        <v>93.26</v>
      </c>
      <c r="W1085" t="n">
        <v>93.26</v>
      </c>
      <c r="X1085" t="n">
        <v>7.29</v>
      </c>
      <c r="Y1085" t="n">
        <v>7.29</v>
      </c>
      <c r="Z1085" t="n">
        <v>18.1</v>
      </c>
      <c r="AA1085" t="n">
        <v>18.1</v>
      </c>
      <c r="AB1085" t="n">
        <v>27.76</v>
      </c>
      <c r="AC1085" t="n">
        <v>27.76</v>
      </c>
      <c r="AD1085" t="n">
        <v>27.769999999999982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inlineStr">
        <is>
          <t>unreconciled</t>
        </is>
      </c>
      <c r="AM1085" t="inlineStr">
        <is>
          <t>Order Amount Mismatch (POS&gt;3PO)</t>
        </is>
      </c>
      <c r="AN1085" t="n">
        <v>27.77</v>
      </c>
      <c r="AO1085" t="n">
        <f>ROUND(P1085*100/H1085,2)</f>
        <v>0.0</v>
      </c>
      <c r="AP1085" t="n">
        <f>ROUND(Q1085*100/I1085,2)</f>
        <v>0.0</v>
      </c>
      <c r="AQ1085"/>
      <c r="AR1085"/>
      <c r="AS1085" t="n">
        <v>0.0</v>
      </c>
    </row>
    <row r="1086">
      <c r="A1086" s="1" t="n">
        <v>45236.0</v>
      </c>
      <c r="B1086" s="2" t="n">
        <v>45236.67982638889</v>
      </c>
      <c r="C1086" t="inlineStr">
        <is>
          <t>3140094012086524</t>
        </is>
      </c>
      <c r="D1086" t="inlineStr">
        <is>
          <t>POS0012</t>
        </is>
      </c>
      <c r="E1086" t="inlineStr">
        <is>
          <t>39</t>
        </is>
      </c>
      <c r="F1086" t="inlineStr">
        <is>
          <t>0094</t>
        </is>
      </c>
      <c r="G1086" t="inlineStr">
        <is>
          <t>5313770816</t>
        </is>
      </c>
      <c r="H1086" t="n">
        <v>415.0</v>
      </c>
      <c r="I1086" t="n">
        <v>395.24</v>
      </c>
      <c r="J1086" t="n">
        <v>358.1</v>
      </c>
      <c r="K1086" t="inlineStr">
        <is>
          <t>sale</t>
        </is>
      </c>
      <c r="L1086" t="inlineStr">
        <is>
          <t/>
        </is>
      </c>
      <c r="M1086" t="inlineStr">
        <is>
          <t/>
        </is>
      </c>
      <c r="N1086" t="n">
        <v>0.0</v>
      </c>
      <c r="O1086" t="n">
        <v>0.0</v>
      </c>
      <c r="P1086" t="n">
        <v>309.1</v>
      </c>
      <c r="Q1086" t="n">
        <v>309.11</v>
      </c>
      <c r="R1086" t="n">
        <v>37.14</v>
      </c>
      <c r="S1086" t="n">
        <v>37.14</v>
      </c>
      <c r="T1086" t="n">
        <v>3.95</v>
      </c>
      <c r="U1086" t="n">
        <v>3.95</v>
      </c>
      <c r="V1086" t="n">
        <v>64.46</v>
      </c>
      <c r="W1086" t="n">
        <v>64.46</v>
      </c>
      <c r="X1086" t="n">
        <v>5.19</v>
      </c>
      <c r="Y1086" t="n">
        <v>5.19</v>
      </c>
      <c r="Z1086" t="n">
        <v>12.54</v>
      </c>
      <c r="AA1086" t="n">
        <v>12.53</v>
      </c>
      <c r="AB1086" t="n">
        <v>19.76</v>
      </c>
      <c r="AC1086" t="n">
        <v>19.76</v>
      </c>
      <c r="AD1086" t="n">
        <v>19.75999999999999</v>
      </c>
      <c r="AE1086" t="n">
        <v>-0.009999999999990905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0.009999999999999787</v>
      </c>
      <c r="AK1086" t="n">
        <v>0.0</v>
      </c>
      <c r="AL1086" t="inlineStr">
        <is>
          <t>unreconciled</t>
        </is>
      </c>
      <c r="AM1086" t="inlineStr">
        <is>
          <t>Order Amount Mismatch (POS&gt;3PO)</t>
        </is>
      </c>
      <c r="AN1086" t="n">
        <v>19.76</v>
      </c>
      <c r="AO1086" t="n">
        <f>ROUND(P1086*100/H1086,2)</f>
        <v>0.0</v>
      </c>
      <c r="AP1086" t="n">
        <f>ROUND(Q1086*100/I1086,2)</f>
        <v>0.0</v>
      </c>
      <c r="AQ1086"/>
      <c r="AR1086"/>
      <c r="AS1086" t="n">
        <v>0.0</v>
      </c>
    </row>
    <row r="1087">
      <c r="A1087" s="1" t="n">
        <v>45234.0</v>
      </c>
      <c r="B1087" s="2" t="n">
        <v>45234.82435185185</v>
      </c>
      <c r="C1087" t="inlineStr">
        <is>
          <t>3140023012059582</t>
        </is>
      </c>
      <c r="D1087" t="inlineStr">
        <is>
          <t>POS0012</t>
        </is>
      </c>
      <c r="E1087" t="inlineStr">
        <is>
          <t>74</t>
        </is>
      </c>
      <c r="F1087" t="inlineStr">
        <is>
          <t>0023</t>
        </is>
      </c>
      <c r="G1087" t="inlineStr">
        <is>
          <t>5313776803</t>
        </is>
      </c>
      <c r="H1087" t="n">
        <v>255.0</v>
      </c>
      <c r="I1087" t="n">
        <v>242.86</v>
      </c>
      <c r="J1087" t="n">
        <v>205.72</v>
      </c>
      <c r="K1087" t="inlineStr">
        <is>
          <t>sale</t>
        </is>
      </c>
      <c r="L1087" t="inlineStr">
        <is>
          <t/>
        </is>
      </c>
      <c r="M1087" t="inlineStr">
        <is>
          <t/>
        </is>
      </c>
      <c r="N1087" t="n">
        <v>0.0</v>
      </c>
      <c r="O1087" t="n">
        <v>0.0</v>
      </c>
      <c r="P1087" t="n">
        <v>192.97</v>
      </c>
      <c r="Q1087" t="n">
        <v>192.95</v>
      </c>
      <c r="R1087" t="n">
        <v>37.14</v>
      </c>
      <c r="S1087" t="n">
        <v>37.14</v>
      </c>
      <c r="T1087" t="n">
        <v>2.43</v>
      </c>
      <c r="U1087" t="n">
        <v>2.43</v>
      </c>
      <c r="V1087" t="n">
        <v>37.03</v>
      </c>
      <c r="W1087" t="n">
        <v>37.03</v>
      </c>
      <c r="X1087" t="n">
        <v>3.19</v>
      </c>
      <c r="Y1087" t="n">
        <v>3.19</v>
      </c>
      <c r="Z1087" t="n">
        <v>7.24</v>
      </c>
      <c r="AA1087" t="n">
        <v>7.24</v>
      </c>
      <c r="AB1087" t="n">
        <v>12.14</v>
      </c>
      <c r="AC1087" t="n">
        <v>12.14</v>
      </c>
      <c r="AD1087" t="n">
        <v>12.139999999999986</v>
      </c>
      <c r="AE1087" t="n">
        <v>0.020000000000010232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inlineStr">
        <is>
          <t>unreconciled</t>
        </is>
      </c>
      <c r="AM1087" t="inlineStr">
        <is>
          <t>Order Amount Mismatch (POS&gt;3PO)</t>
        </is>
      </c>
      <c r="AN1087" t="n">
        <v>12.14</v>
      </c>
      <c r="AO1087" t="n">
        <f>ROUND(P1087*100/H1087,2)</f>
        <v>0.0</v>
      </c>
      <c r="AP1087" t="n">
        <f>ROUND(Q1087*100/I1087,2)</f>
        <v>0.0</v>
      </c>
      <c r="AQ1087"/>
      <c r="AR1087"/>
      <c r="AS1087" t="n">
        <v>0.0</v>
      </c>
    </row>
    <row r="1088">
      <c r="A1088" s="1" t="n">
        <v>45235.0</v>
      </c>
      <c r="B1088" s="2" t="n">
        <v>45235.83634259259</v>
      </c>
      <c r="C1088" t="inlineStr">
        <is>
          <t>3140094012086242</t>
        </is>
      </c>
      <c r="D1088" t="inlineStr">
        <is>
          <t>POS0012</t>
        </is>
      </c>
      <c r="E1088" t="inlineStr">
        <is>
          <t>57</t>
        </is>
      </c>
      <c r="F1088" t="inlineStr">
        <is>
          <t>0094</t>
        </is>
      </c>
      <c r="G1088" t="inlineStr">
        <is>
          <t>5313789006</t>
        </is>
      </c>
      <c r="H1088" t="n">
        <v>327.0</v>
      </c>
      <c r="I1088" t="n">
        <v>311.43</v>
      </c>
      <c r="J1088" t="n">
        <v>274.29</v>
      </c>
      <c r="K1088" t="inlineStr">
        <is>
          <t>sale</t>
        </is>
      </c>
      <c r="L1088" t="inlineStr">
        <is>
          <t/>
        </is>
      </c>
      <c r="M1088" t="inlineStr">
        <is>
          <t/>
        </is>
      </c>
      <c r="N1088" t="n">
        <v>0.0</v>
      </c>
      <c r="O1088" t="n">
        <v>0.0</v>
      </c>
      <c r="P1088" t="n">
        <v>245.24</v>
      </c>
      <c r="Q1088" t="n">
        <v>245.22</v>
      </c>
      <c r="R1088" t="n">
        <v>37.14</v>
      </c>
      <c r="S1088" t="n">
        <v>37.14</v>
      </c>
      <c r="T1088" t="n">
        <v>3.11</v>
      </c>
      <c r="U1088" t="n">
        <v>3.11</v>
      </c>
      <c r="V1088" t="n">
        <v>49.37</v>
      </c>
      <c r="W1088" t="n">
        <v>49.37</v>
      </c>
      <c r="X1088" t="n">
        <v>4.09</v>
      </c>
      <c r="Y1088" t="n">
        <v>4.09</v>
      </c>
      <c r="Z1088" t="n">
        <v>9.62</v>
      </c>
      <c r="AA1088" t="n">
        <v>9.63</v>
      </c>
      <c r="AB1088" t="n">
        <v>15.58</v>
      </c>
      <c r="AC1088" t="n">
        <v>15.57</v>
      </c>
      <c r="AD1088" t="n">
        <v>15.569999999999993</v>
      </c>
      <c r="AE1088" t="n">
        <v>0.020000000000010232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-0.010000000000001563</v>
      </c>
      <c r="AK1088" t="n">
        <v>0.009999999999999787</v>
      </c>
      <c r="AL1088" t="inlineStr">
        <is>
          <t>unreconciled</t>
        </is>
      </c>
      <c r="AM1088" t="inlineStr">
        <is>
          <t>Order Amount Mismatch (POS&gt;3PO)</t>
        </is>
      </c>
      <c r="AN1088" t="n">
        <v>15.57</v>
      </c>
      <c r="AO1088" t="n">
        <f>ROUND(P1088*100/H1088,2)</f>
        <v>0.0</v>
      </c>
      <c r="AP1088" t="n">
        <f>ROUND(Q1088*100/I1088,2)</f>
        <v>0.0</v>
      </c>
      <c r="AQ1088"/>
      <c r="AR1088"/>
      <c r="AS1088" t="n">
        <v>0.0</v>
      </c>
    </row>
    <row r="1089">
      <c r="A1089" s="1" t="n">
        <v>45234.0</v>
      </c>
      <c r="B1089" s="2" t="n">
        <v>45234.48842592593</v>
      </c>
      <c r="C1089" t="inlineStr">
        <is>
          <t>3140023012059440</t>
        </is>
      </c>
      <c r="D1089" t="inlineStr">
        <is>
          <t>POS0012</t>
        </is>
      </c>
      <c r="E1089" t="inlineStr">
        <is>
          <t>32</t>
        </is>
      </c>
      <c r="F1089" t="inlineStr">
        <is>
          <t>0023</t>
        </is>
      </c>
      <c r="G1089" t="inlineStr">
        <is>
          <t>5313799139</t>
        </is>
      </c>
      <c r="H1089" t="n">
        <v>309.0</v>
      </c>
      <c r="I1089" t="n">
        <v>294.29</v>
      </c>
      <c r="J1089" t="n">
        <v>257.15</v>
      </c>
      <c r="K1089" t="inlineStr">
        <is>
          <t>sale</t>
        </is>
      </c>
      <c r="L1089" t="inlineStr">
        <is>
          <t/>
        </is>
      </c>
      <c r="M1089" t="inlineStr">
        <is>
          <t/>
        </is>
      </c>
      <c r="N1089" t="n">
        <v>0.0</v>
      </c>
      <c r="O1089" t="n">
        <v>0.0</v>
      </c>
      <c r="P1089" t="n">
        <v>232.17</v>
      </c>
      <c r="Q1089" t="n">
        <v>232.18</v>
      </c>
      <c r="R1089" t="n">
        <v>37.14</v>
      </c>
      <c r="S1089" t="n">
        <v>37.14</v>
      </c>
      <c r="T1089" t="n">
        <v>2.94</v>
      </c>
      <c r="U1089" t="n">
        <v>2.94</v>
      </c>
      <c r="V1089" t="n">
        <v>46.29</v>
      </c>
      <c r="W1089" t="n">
        <v>46.29</v>
      </c>
      <c r="X1089" t="n">
        <v>3.86</v>
      </c>
      <c r="Y1089" t="n">
        <v>3.86</v>
      </c>
      <c r="Z1089" t="n">
        <v>9.03</v>
      </c>
      <c r="AA1089" t="n">
        <v>9.02</v>
      </c>
      <c r="AB1089" t="n">
        <v>14.72</v>
      </c>
      <c r="AC1089" t="n">
        <v>14.72</v>
      </c>
      <c r="AD1089" t="n">
        <v>14.70999999999998</v>
      </c>
      <c r="AE1089" t="n">
        <v>-0.010000000000019327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0.009999999999999787</v>
      </c>
      <c r="AK1089" t="n">
        <v>0.0</v>
      </c>
      <c r="AL1089" t="inlineStr">
        <is>
          <t>unreconciled</t>
        </is>
      </c>
      <c r="AM1089" t="inlineStr">
        <is>
          <t>Order Amount Mismatch (POS&gt;3PO)</t>
        </is>
      </c>
      <c r="AN1089" t="n">
        <v>14.71</v>
      </c>
      <c r="AO1089" t="n">
        <f>ROUND(P1089*100/H1089,2)</f>
        <v>0.0</v>
      </c>
      <c r="AP1089" t="n">
        <f>ROUND(Q1089*100/I1089,2)</f>
        <v>0.0</v>
      </c>
      <c r="AQ1089"/>
      <c r="AR1089"/>
      <c r="AS1089" t="n">
        <v>0.0</v>
      </c>
    </row>
    <row r="1090">
      <c r="A1090" s="1" t="n">
        <v>45234.0</v>
      </c>
      <c r="B1090" s="2" t="n">
        <v>45234.48962962963</v>
      </c>
      <c r="C1090" t="inlineStr">
        <is>
          <t>3140094012085441</t>
        </is>
      </c>
      <c r="D1090" t="inlineStr">
        <is>
          <t>POS0012</t>
        </is>
      </c>
      <c r="E1090" t="inlineStr">
        <is>
          <t>56</t>
        </is>
      </c>
      <c r="F1090" t="inlineStr">
        <is>
          <t>0094</t>
        </is>
      </c>
      <c r="G1090" t="inlineStr">
        <is>
          <t>5313837546</t>
        </is>
      </c>
      <c r="H1090" t="n">
        <v>688.0</v>
      </c>
      <c r="I1090" t="n">
        <v>655.23</v>
      </c>
      <c r="J1090" t="n">
        <v>618.09</v>
      </c>
      <c r="K1090" t="inlineStr">
        <is>
          <t>sale</t>
        </is>
      </c>
      <c r="L1090" t="inlineStr">
        <is>
          <t/>
        </is>
      </c>
      <c r="M1090" t="inlineStr">
        <is>
          <t/>
        </is>
      </c>
      <c r="N1090" t="n">
        <v>0.0</v>
      </c>
      <c r="O1090" t="n">
        <v>0.0</v>
      </c>
      <c r="P1090" t="n">
        <v>507.25</v>
      </c>
      <c r="Q1090" t="n">
        <v>507.24</v>
      </c>
      <c r="R1090" t="n">
        <v>37.14</v>
      </c>
      <c r="S1090" t="n">
        <v>37.14</v>
      </c>
      <c r="T1090" t="n">
        <v>6.55</v>
      </c>
      <c r="U1090" t="n">
        <v>6.55</v>
      </c>
      <c r="V1090" t="n">
        <v>111.26</v>
      </c>
      <c r="W1090" t="n">
        <v>111.26</v>
      </c>
      <c r="X1090" t="n">
        <v>8.6</v>
      </c>
      <c r="Y1090" t="n">
        <v>8.6</v>
      </c>
      <c r="Z1090" t="n">
        <v>21.57</v>
      </c>
      <c r="AA1090" t="n">
        <v>21.58</v>
      </c>
      <c r="AB1090" t="n">
        <v>32.76</v>
      </c>
      <c r="AC1090" t="n">
        <v>32.76</v>
      </c>
      <c r="AD1090" t="n">
        <v>32.76999999999998</v>
      </c>
      <c r="AE1090" t="n">
        <v>0.009999999999990905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-0.00999999999999801</v>
      </c>
      <c r="AK1090" t="n">
        <v>0.0</v>
      </c>
      <c r="AL1090" t="inlineStr">
        <is>
          <t>unreconciled</t>
        </is>
      </c>
      <c r="AM1090" t="inlineStr">
        <is>
          <t>Order Amount Mismatch (POS&gt;3PO)</t>
        </is>
      </c>
      <c r="AN1090" t="n">
        <v>32.77</v>
      </c>
      <c r="AO1090" t="n">
        <f>ROUND(P1090*100/H1090,2)</f>
        <v>0.0</v>
      </c>
      <c r="AP1090" t="n">
        <f>ROUND(Q1090*100/I1090,2)</f>
        <v>0.0</v>
      </c>
      <c r="AQ1090"/>
      <c r="AR1090"/>
      <c r="AS1090" t="n">
        <v>0.0</v>
      </c>
    </row>
    <row r="1091">
      <c r="A1091" s="1" t="n">
        <v>45234.0</v>
      </c>
      <c r="B1091" s="2" t="n">
        <v>45234.66090277778</v>
      </c>
      <c r="C1091" t="inlineStr">
        <is>
          <t>3140094012085559</t>
        </is>
      </c>
      <c r="D1091" t="inlineStr">
        <is>
          <t>POS0012</t>
        </is>
      </c>
      <c r="E1091" t="inlineStr">
        <is>
          <t>74</t>
        </is>
      </c>
      <c r="F1091" t="inlineStr">
        <is>
          <t>0094</t>
        </is>
      </c>
      <c r="G1091" t="inlineStr">
        <is>
          <t>5313867542</t>
        </is>
      </c>
      <c r="H1091" t="n">
        <v>1217.0</v>
      </c>
      <c r="I1091" t="n">
        <v>1159.06</v>
      </c>
      <c r="J1091" t="n">
        <v>1121.92</v>
      </c>
      <c r="K1091" t="inlineStr">
        <is>
          <t>sale</t>
        </is>
      </c>
      <c r="L1091" t="inlineStr">
        <is>
          <t/>
        </is>
      </c>
      <c r="M1091" t="inlineStr">
        <is>
          <t/>
        </is>
      </c>
      <c r="N1091" t="n">
        <v>0.0</v>
      </c>
      <c r="O1091" t="n">
        <v>0.0</v>
      </c>
      <c r="P1091" t="n">
        <v>891.22</v>
      </c>
      <c r="Q1091" t="n">
        <v>891.21</v>
      </c>
      <c r="R1091" t="n">
        <v>37.14</v>
      </c>
      <c r="S1091" t="n">
        <v>37.14</v>
      </c>
      <c r="T1091" t="n">
        <v>11.59</v>
      </c>
      <c r="U1091" t="n">
        <v>11.59</v>
      </c>
      <c r="V1091" t="n">
        <v>201.95</v>
      </c>
      <c r="W1091" t="n">
        <v>201.95</v>
      </c>
      <c r="X1091" t="n">
        <v>15.21</v>
      </c>
      <c r="Y1091" t="n">
        <v>15.21</v>
      </c>
      <c r="Z1091" t="n">
        <v>39.09</v>
      </c>
      <c r="AA1091" t="n">
        <v>39.09</v>
      </c>
      <c r="AB1091" t="n">
        <v>57.96</v>
      </c>
      <c r="AC1091" t="n">
        <v>57.95</v>
      </c>
      <c r="AD1091" t="n">
        <v>57.940000000000055</v>
      </c>
      <c r="AE1091" t="n">
        <v>0.009999999999990905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0.00999999999999801</v>
      </c>
      <c r="AL1091" t="inlineStr">
        <is>
          <t>unreconciled</t>
        </is>
      </c>
      <c r="AM1091" t="inlineStr">
        <is>
          <t>Order Amount Mismatch (POS&gt;3PO)</t>
        </is>
      </c>
      <c r="AN1091" t="n">
        <v>57.94</v>
      </c>
      <c r="AO1091" t="n">
        <f>ROUND(P1091*100/H1091,2)</f>
        <v>0.0</v>
      </c>
      <c r="AP1091" t="n">
        <f>ROUND(Q1091*100/I1091,2)</f>
        <v>0.0</v>
      </c>
      <c r="AQ1091"/>
      <c r="AR1091"/>
      <c r="AS1091" t="n">
        <v>0.0</v>
      </c>
    </row>
    <row r="1092">
      <c r="A1092" s="1" t="n">
        <v>45235.0</v>
      </c>
      <c r="B1092" s="2" t="n">
        <v>45235.58384259259</v>
      </c>
      <c r="C1092" t="inlineStr">
        <is>
          <t>3140023012059781</t>
        </is>
      </c>
      <c r="D1092" t="inlineStr">
        <is>
          <t>POS0012</t>
        </is>
      </c>
      <c r="E1092" t="inlineStr">
        <is>
          <t>73</t>
        </is>
      </c>
      <c r="F1092" t="inlineStr">
        <is>
          <t>0023</t>
        </is>
      </c>
      <c r="G1092" t="inlineStr">
        <is>
          <t>5313892812</t>
        </is>
      </c>
      <c r="H1092" t="n">
        <v>558.0</v>
      </c>
      <c r="I1092" t="n">
        <v>531.43</v>
      </c>
      <c r="J1092" t="n">
        <v>494.29</v>
      </c>
      <c r="K1092" t="inlineStr">
        <is>
          <t>sale</t>
        </is>
      </c>
      <c r="L1092" t="inlineStr">
        <is>
          <t/>
        </is>
      </c>
      <c r="M1092" t="inlineStr">
        <is>
          <t/>
        </is>
      </c>
      <c r="N1092" t="n">
        <v>0.0</v>
      </c>
      <c r="O1092" t="n">
        <v>0.0</v>
      </c>
      <c r="P1092" t="n">
        <v>412.9</v>
      </c>
      <c r="Q1092" t="n">
        <v>412.91</v>
      </c>
      <c r="R1092" t="n">
        <v>37.14</v>
      </c>
      <c r="S1092" t="n">
        <v>37.14</v>
      </c>
      <c r="T1092" t="n">
        <v>5.31</v>
      </c>
      <c r="U1092" t="n">
        <v>5.31</v>
      </c>
      <c r="V1092" t="n">
        <v>88.97</v>
      </c>
      <c r="W1092" t="n">
        <v>88.97</v>
      </c>
      <c r="X1092" t="n">
        <v>6.98</v>
      </c>
      <c r="Y1092" t="n">
        <v>6.98</v>
      </c>
      <c r="Z1092" t="n">
        <v>17.27</v>
      </c>
      <c r="AA1092" t="n">
        <v>17.27</v>
      </c>
      <c r="AB1092" t="n">
        <v>26.58</v>
      </c>
      <c r="AC1092" t="n">
        <v>26.57</v>
      </c>
      <c r="AD1092" t="n">
        <v>26.57000000000005</v>
      </c>
      <c r="AE1092" t="n">
        <v>-0.010000000000047748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0.00999999999999801</v>
      </c>
      <c r="AL1092" t="inlineStr">
        <is>
          <t>unreconciled</t>
        </is>
      </c>
      <c r="AM1092" t="inlineStr">
        <is>
          <t>Order Amount Mismatch (POS&gt;3PO)</t>
        </is>
      </c>
      <c r="AN1092" t="n">
        <v>26.57</v>
      </c>
      <c r="AO1092" t="n">
        <f>ROUND(P1092*100/H1092,2)</f>
        <v>0.0</v>
      </c>
      <c r="AP1092" t="n">
        <f>ROUND(Q1092*100/I1092,2)</f>
        <v>0.0</v>
      </c>
      <c r="AQ1092"/>
      <c r="AR1092"/>
      <c r="AS1092" t="n">
        <v>0.0</v>
      </c>
    </row>
    <row r="1093">
      <c r="A1093" s="1" t="n">
        <v>45235.0</v>
      </c>
      <c r="B1093" s="2" t="n">
        <v>45235.69421296296</v>
      </c>
      <c r="C1093" t="inlineStr">
        <is>
          <t>3140094012086100</t>
        </is>
      </c>
      <c r="D1093" t="inlineStr">
        <is>
          <t>POS0012</t>
        </is>
      </c>
      <c r="E1093" t="inlineStr">
        <is>
          <t>15</t>
        </is>
      </c>
      <c r="F1093" t="inlineStr">
        <is>
          <t>0094</t>
        </is>
      </c>
      <c r="G1093" t="inlineStr">
        <is>
          <t>5313897108</t>
        </is>
      </c>
      <c r="H1093" t="n">
        <v>299.0</v>
      </c>
      <c r="I1093" t="n">
        <v>284.76</v>
      </c>
      <c r="J1093" t="n">
        <v>247.62</v>
      </c>
      <c r="K1093" t="inlineStr">
        <is>
          <t>sale</t>
        </is>
      </c>
      <c r="L1093" t="inlineStr">
        <is>
          <t/>
        </is>
      </c>
      <c r="M1093" t="inlineStr">
        <is>
          <t/>
        </is>
      </c>
      <c r="N1093" t="n">
        <v>0.0</v>
      </c>
      <c r="O1093" t="n">
        <v>0.0</v>
      </c>
      <c r="P1093" t="n">
        <v>224.9</v>
      </c>
      <c r="Q1093" t="n">
        <v>224.89</v>
      </c>
      <c r="R1093" t="n">
        <v>37.14</v>
      </c>
      <c r="S1093" t="n">
        <v>37.14</v>
      </c>
      <c r="T1093" t="n">
        <v>2.85</v>
      </c>
      <c r="U1093" t="n">
        <v>2.85</v>
      </c>
      <c r="V1093" t="n">
        <v>44.57</v>
      </c>
      <c r="W1093" t="n">
        <v>44.57</v>
      </c>
      <c r="X1093" t="n">
        <v>3.74</v>
      </c>
      <c r="Y1093" t="n">
        <v>3.74</v>
      </c>
      <c r="Z1093" t="n">
        <v>8.7</v>
      </c>
      <c r="AA1093" t="n">
        <v>8.69</v>
      </c>
      <c r="AB1093" t="n">
        <v>14.24</v>
      </c>
      <c r="AC1093" t="n">
        <v>14.24</v>
      </c>
      <c r="AD1093" t="n">
        <v>14.240000000000009</v>
      </c>
      <c r="AE1093" t="n">
        <v>0.010000000000019327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0.009999999999999787</v>
      </c>
      <c r="AK1093" t="n">
        <v>0.0</v>
      </c>
      <c r="AL1093" t="inlineStr">
        <is>
          <t>unreconciled</t>
        </is>
      </c>
      <c r="AM1093" t="inlineStr">
        <is>
          <t>Order Amount Mismatch (POS&gt;3PO)</t>
        </is>
      </c>
      <c r="AN1093" t="n">
        <v>14.24</v>
      </c>
      <c r="AO1093" t="n">
        <f>ROUND(P1093*100/H1093,2)</f>
        <v>0.0</v>
      </c>
      <c r="AP1093" t="n">
        <f>ROUND(Q1093*100/I1093,2)</f>
        <v>0.0</v>
      </c>
      <c r="AQ1093"/>
      <c r="AR1093"/>
      <c r="AS1093" t="n">
        <v>0.0</v>
      </c>
    </row>
    <row r="1094">
      <c r="A1094" s="1" t="n">
        <v>45234.0</v>
      </c>
      <c r="B1094" s="2" t="n">
        <v>45234.59569444445</v>
      </c>
      <c r="C1094" t="inlineStr">
        <is>
          <t>3140094012085503</t>
        </is>
      </c>
      <c r="D1094" t="inlineStr">
        <is>
          <t>POS0012</t>
        </is>
      </c>
      <c r="E1094" t="inlineStr">
        <is>
          <t>18</t>
        </is>
      </c>
      <c r="F1094" t="inlineStr">
        <is>
          <t>0094</t>
        </is>
      </c>
      <c r="G1094" t="inlineStr">
        <is>
          <t>5313922800</t>
        </is>
      </c>
      <c r="H1094" t="n">
        <v>159.0</v>
      </c>
      <c r="I1094" t="n">
        <v>151.43</v>
      </c>
      <c r="J1094" t="n">
        <v>114.29</v>
      </c>
      <c r="K1094" t="inlineStr">
        <is>
          <t>sale</t>
        </is>
      </c>
      <c r="L1094" t="inlineStr">
        <is>
          <t/>
        </is>
      </c>
      <c r="M1094" t="inlineStr">
        <is>
          <t/>
        </is>
      </c>
      <c r="N1094" t="n">
        <v>0.0</v>
      </c>
      <c r="O1094" t="n">
        <v>0.0</v>
      </c>
      <c r="P1094" t="n">
        <v>123.3</v>
      </c>
      <c r="Q1094" t="n">
        <v>123.29</v>
      </c>
      <c r="R1094" t="n">
        <v>37.14</v>
      </c>
      <c r="S1094" t="n">
        <v>37.14</v>
      </c>
      <c r="T1094" t="n">
        <v>1.51</v>
      </c>
      <c r="U1094" t="n">
        <v>1.51</v>
      </c>
      <c r="V1094" t="n">
        <v>20.57</v>
      </c>
      <c r="W1094" t="n">
        <v>20.57</v>
      </c>
      <c r="X1094" t="n">
        <v>1.99</v>
      </c>
      <c r="Y1094" t="n">
        <v>1.99</v>
      </c>
      <c r="Z1094" t="n">
        <v>4.06</v>
      </c>
      <c r="AA1094" t="n">
        <v>4.06</v>
      </c>
      <c r="AB1094" t="n">
        <v>7.58</v>
      </c>
      <c r="AC1094" t="n">
        <v>7.57</v>
      </c>
      <c r="AD1094" t="n">
        <v>7.569999999999993</v>
      </c>
      <c r="AE1094" t="n">
        <v>0.009999999999990905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0.009999999999999787</v>
      </c>
      <c r="AL1094" t="inlineStr">
        <is>
          <t>unreconciled</t>
        </is>
      </c>
      <c r="AM1094" t="inlineStr">
        <is>
          <t>Order Amount Mismatch (POS&gt;3PO)</t>
        </is>
      </c>
      <c r="AN1094" t="n">
        <v>7.57</v>
      </c>
      <c r="AO1094" t="n">
        <f>ROUND(P1094*100/H1094,2)</f>
        <v>0.0</v>
      </c>
      <c r="AP1094" t="n">
        <f>ROUND(Q1094*100/I1094,2)</f>
        <v>0.0</v>
      </c>
      <c r="AQ1094"/>
      <c r="AR1094"/>
      <c r="AS1094" t="n">
        <v>0.0</v>
      </c>
    </row>
    <row r="1095">
      <c r="A1095" s="1" t="n">
        <v>45233.0</v>
      </c>
      <c r="B1095" s="2" t="n">
        <v>45233.92710648148</v>
      </c>
      <c r="C1095" t="inlineStr">
        <is>
          <t>3140023012059350</t>
        </is>
      </c>
      <c r="D1095" t="inlineStr">
        <is>
          <t>POS0012</t>
        </is>
      </c>
      <c r="E1095" t="inlineStr">
        <is>
          <t>43</t>
        </is>
      </c>
      <c r="F1095" t="inlineStr">
        <is>
          <t>0023</t>
        </is>
      </c>
      <c r="G1095" t="inlineStr">
        <is>
          <t>5313940440</t>
        </is>
      </c>
      <c r="H1095" t="n">
        <v>399.0</v>
      </c>
      <c r="I1095" t="n">
        <v>380.01</v>
      </c>
      <c r="J1095" t="n">
        <v>342.87</v>
      </c>
      <c r="K1095" t="inlineStr">
        <is>
          <t>sale</t>
        </is>
      </c>
      <c r="L1095" t="inlineStr">
        <is>
          <t/>
        </is>
      </c>
      <c r="M1095" t="inlineStr">
        <is>
          <t/>
        </is>
      </c>
      <c r="N1095" t="n">
        <v>0.0</v>
      </c>
      <c r="O1095" t="n">
        <v>0.0</v>
      </c>
      <c r="P1095" t="n">
        <v>297.49</v>
      </c>
      <c r="Q1095" t="n">
        <v>297.49</v>
      </c>
      <c r="R1095" t="n">
        <v>37.14</v>
      </c>
      <c r="S1095" t="n">
        <v>37.14</v>
      </c>
      <c r="T1095" t="n">
        <v>3.8</v>
      </c>
      <c r="U1095" t="n">
        <v>3.8</v>
      </c>
      <c r="V1095" t="n">
        <v>61.72</v>
      </c>
      <c r="W1095" t="n">
        <v>61.72</v>
      </c>
      <c r="X1095" t="n">
        <v>4.99</v>
      </c>
      <c r="Y1095" t="n">
        <v>4.99</v>
      </c>
      <c r="Z1095" t="n">
        <v>12.01</v>
      </c>
      <c r="AA1095" t="n">
        <v>12.01</v>
      </c>
      <c r="AB1095" t="n">
        <v>19.0</v>
      </c>
      <c r="AC1095" t="n">
        <v>19.0</v>
      </c>
      <c r="AD1095" t="n">
        <v>18.99000000000001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inlineStr">
        <is>
          <t>unreconciled</t>
        </is>
      </c>
      <c r="AM1095" t="inlineStr">
        <is>
          <t>Order Amount Mismatch (POS&gt;3PO)</t>
        </is>
      </c>
      <c r="AN1095" t="n">
        <v>18.99</v>
      </c>
      <c r="AO1095" t="n">
        <f>ROUND(P1095*100/H1095,2)</f>
        <v>0.0</v>
      </c>
      <c r="AP1095" t="n">
        <f>ROUND(Q1095*100/I1095,2)</f>
        <v>0.0</v>
      </c>
      <c r="AQ1095"/>
      <c r="AR1095"/>
      <c r="AS1095" t="n">
        <v>0.0</v>
      </c>
    </row>
    <row r="1096">
      <c r="A1096" s="1" t="n">
        <v>45235.0</v>
      </c>
      <c r="B1096" s="2" t="n">
        <v>45235.60424768519</v>
      </c>
      <c r="C1096" t="inlineStr">
        <is>
          <t>3140094012086028</t>
        </is>
      </c>
      <c r="D1096" t="inlineStr">
        <is>
          <t>POS0012</t>
        </is>
      </c>
      <c r="E1096" t="inlineStr">
        <is>
          <t>43</t>
        </is>
      </c>
      <c r="F1096" t="inlineStr">
        <is>
          <t>0094</t>
        </is>
      </c>
      <c r="G1096" t="inlineStr">
        <is>
          <t>5313950415</t>
        </is>
      </c>
      <c r="H1096" t="n">
        <v>159.0</v>
      </c>
      <c r="I1096" t="n">
        <v>151.43</v>
      </c>
      <c r="J1096" t="n">
        <v>114.29</v>
      </c>
      <c r="K1096" t="inlineStr">
        <is>
          <t>sale</t>
        </is>
      </c>
      <c r="L1096" t="inlineStr">
        <is>
          <t/>
        </is>
      </c>
      <c r="M1096" t="inlineStr">
        <is>
          <t/>
        </is>
      </c>
      <c r="N1096" t="n">
        <v>0.0</v>
      </c>
      <c r="O1096" t="n">
        <v>0.0</v>
      </c>
      <c r="P1096" t="n">
        <v>123.3</v>
      </c>
      <c r="Q1096" t="n">
        <v>123.29</v>
      </c>
      <c r="R1096" t="n">
        <v>37.14</v>
      </c>
      <c r="S1096" t="n">
        <v>37.14</v>
      </c>
      <c r="T1096" t="n">
        <v>1.51</v>
      </c>
      <c r="U1096" t="n">
        <v>1.51</v>
      </c>
      <c r="V1096" t="n">
        <v>20.57</v>
      </c>
      <c r="W1096" t="n">
        <v>20.57</v>
      </c>
      <c r="X1096" t="n">
        <v>1.99</v>
      </c>
      <c r="Y1096" t="n">
        <v>1.99</v>
      </c>
      <c r="Z1096" t="n">
        <v>4.06</v>
      </c>
      <c r="AA1096" t="n">
        <v>4.06</v>
      </c>
      <c r="AB1096" t="n">
        <v>7.58</v>
      </c>
      <c r="AC1096" t="n">
        <v>7.57</v>
      </c>
      <c r="AD1096" t="n">
        <v>7.569999999999993</v>
      </c>
      <c r="AE1096" t="n">
        <v>0.009999999999990905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0.009999999999999787</v>
      </c>
      <c r="AL1096" t="inlineStr">
        <is>
          <t>unreconciled</t>
        </is>
      </c>
      <c r="AM1096" t="inlineStr">
        <is>
          <t>Order Amount Mismatch (POS&gt;3PO)</t>
        </is>
      </c>
      <c r="AN1096" t="n">
        <v>7.57</v>
      </c>
      <c r="AO1096" t="n">
        <f>ROUND(P1096*100/H1096,2)</f>
        <v>0.0</v>
      </c>
      <c r="AP1096" t="n">
        <f>ROUND(Q1096*100/I1096,2)</f>
        <v>0.0</v>
      </c>
      <c r="AQ1096"/>
      <c r="AR1096"/>
      <c r="AS1096" t="n">
        <v>0.0</v>
      </c>
    </row>
    <row r="1097">
      <c r="A1097" s="1" t="n">
        <v>45234.0</v>
      </c>
      <c r="B1097" s="2" t="n">
        <v>45234.51545138889</v>
      </c>
      <c r="C1097" t="inlineStr">
        <is>
          <t>3140094012085448</t>
        </is>
      </c>
      <c r="D1097" t="inlineStr">
        <is>
          <t>POS0012</t>
        </is>
      </c>
      <c r="E1097" t="inlineStr">
        <is>
          <t>63</t>
        </is>
      </c>
      <c r="F1097" t="inlineStr">
        <is>
          <t>0094</t>
        </is>
      </c>
      <c r="G1097" t="inlineStr">
        <is>
          <t>5313954159</t>
        </is>
      </c>
      <c r="H1097" t="n">
        <v>439.0</v>
      </c>
      <c r="I1097" t="n">
        <v>418.1</v>
      </c>
      <c r="J1097" t="n">
        <v>380.96</v>
      </c>
      <c r="K1097" t="inlineStr">
        <is>
          <t>sale</t>
        </is>
      </c>
      <c r="L1097" t="inlineStr">
        <is>
          <t/>
        </is>
      </c>
      <c r="M1097" t="inlineStr">
        <is>
          <t/>
        </is>
      </c>
      <c r="N1097" t="n">
        <v>0.0</v>
      </c>
      <c r="O1097" t="n">
        <v>0.0</v>
      </c>
      <c r="P1097" t="n">
        <v>326.53</v>
      </c>
      <c r="Q1097" t="n">
        <v>326.54</v>
      </c>
      <c r="R1097" t="n">
        <v>37.14</v>
      </c>
      <c r="S1097" t="n">
        <v>37.14</v>
      </c>
      <c r="T1097" t="n">
        <v>4.18</v>
      </c>
      <c r="U1097" t="n">
        <v>4.18</v>
      </c>
      <c r="V1097" t="n">
        <v>68.57</v>
      </c>
      <c r="W1097" t="n">
        <v>68.57</v>
      </c>
      <c r="X1097" t="n">
        <v>5.49</v>
      </c>
      <c r="Y1097" t="n">
        <v>5.49</v>
      </c>
      <c r="Z1097" t="n">
        <v>13.33</v>
      </c>
      <c r="AA1097" t="n">
        <v>13.33</v>
      </c>
      <c r="AB1097" t="n">
        <v>20.9</v>
      </c>
      <c r="AC1097" t="n">
        <v>20.91</v>
      </c>
      <c r="AD1097" t="n">
        <v>20.899999999999977</v>
      </c>
      <c r="AE1097" t="n">
        <v>-0.010000000000047748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-0.010000000000001563</v>
      </c>
      <c r="AL1097" t="inlineStr">
        <is>
          <t>unreconciled</t>
        </is>
      </c>
      <c r="AM1097" t="inlineStr">
        <is>
          <t>Order Amount Mismatch (POS&gt;3PO)</t>
        </is>
      </c>
      <c r="AN1097" t="n">
        <v>20.9</v>
      </c>
      <c r="AO1097" t="n">
        <f>ROUND(P1097*100/H1097,2)</f>
        <v>0.0</v>
      </c>
      <c r="AP1097" t="n">
        <f>ROUND(Q1097*100/I1097,2)</f>
        <v>0.0</v>
      </c>
      <c r="AQ1097"/>
      <c r="AR1097"/>
      <c r="AS1097" t="n">
        <v>0.0</v>
      </c>
    </row>
    <row r="1098">
      <c r="A1098" s="1" t="n">
        <v>45235.0</v>
      </c>
      <c r="B1098" s="2" t="n">
        <v>45235.795011574075</v>
      </c>
      <c r="C1098" t="inlineStr">
        <is>
          <t>3140094012086189</t>
        </is>
      </c>
      <c r="D1098" t="inlineStr">
        <is>
          <t>POS0012</t>
        </is>
      </c>
      <c r="E1098" t="inlineStr">
        <is>
          <t>04</t>
        </is>
      </c>
      <c r="F1098" t="inlineStr">
        <is>
          <t>0094</t>
        </is>
      </c>
      <c r="G1098" t="inlineStr">
        <is>
          <t>5313960158</t>
        </is>
      </c>
      <c r="H1098" t="n">
        <v>464.0</v>
      </c>
      <c r="I1098" t="n">
        <v>441.9</v>
      </c>
      <c r="J1098" t="n">
        <v>404.76</v>
      </c>
      <c r="K1098" t="inlineStr">
        <is>
          <t>sale</t>
        </is>
      </c>
      <c r="L1098" t="inlineStr">
        <is>
          <t/>
        </is>
      </c>
      <c r="M1098" t="inlineStr">
        <is>
          <t/>
        </is>
      </c>
      <c r="N1098" t="n">
        <v>0.0</v>
      </c>
      <c r="O1098" t="n">
        <v>0.0</v>
      </c>
      <c r="P1098" t="n">
        <v>344.66</v>
      </c>
      <c r="Q1098" t="n">
        <v>344.67</v>
      </c>
      <c r="R1098" t="n">
        <v>37.14</v>
      </c>
      <c r="S1098" t="n">
        <v>37.14</v>
      </c>
      <c r="T1098" t="n">
        <v>4.42</v>
      </c>
      <c r="U1098" t="n">
        <v>4.42</v>
      </c>
      <c r="V1098" t="n">
        <v>72.86</v>
      </c>
      <c r="W1098" t="n">
        <v>72.86</v>
      </c>
      <c r="X1098" t="n">
        <v>5.8</v>
      </c>
      <c r="Y1098" t="n">
        <v>5.8</v>
      </c>
      <c r="Z1098" t="n">
        <v>14.16</v>
      </c>
      <c r="AA1098" t="n">
        <v>14.15</v>
      </c>
      <c r="AB1098" t="n">
        <v>22.1</v>
      </c>
      <c r="AC1098" t="n">
        <v>22.1</v>
      </c>
      <c r="AD1098" t="n">
        <v>22.100000000000023</v>
      </c>
      <c r="AE1098" t="n">
        <v>-0.009999999999990905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0.009999999999999787</v>
      </c>
      <c r="AK1098" t="n">
        <v>0.0</v>
      </c>
      <c r="AL1098" t="inlineStr">
        <is>
          <t>unreconciled</t>
        </is>
      </c>
      <c r="AM1098" t="inlineStr">
        <is>
          <t>Order Amount Mismatch (POS&gt;3PO)</t>
        </is>
      </c>
      <c r="AN1098" t="n">
        <v>22.1</v>
      </c>
      <c r="AO1098" t="n">
        <f>ROUND(P1098*100/H1098,2)</f>
        <v>0.0</v>
      </c>
      <c r="AP1098" t="n">
        <f>ROUND(Q1098*100/I1098,2)</f>
        <v>0.0</v>
      </c>
      <c r="AQ1098"/>
      <c r="AR1098"/>
      <c r="AS1098" t="n">
        <v>0.0</v>
      </c>
    </row>
    <row r="1099">
      <c r="A1099" s="1" t="n">
        <v>45234.0</v>
      </c>
      <c r="B1099" s="2" t="n">
        <v>45234.65005787037</v>
      </c>
      <c r="C1099" t="inlineStr">
        <is>
          <t>3140023012059510</t>
        </is>
      </c>
      <c r="D1099" t="inlineStr">
        <is>
          <t>POS0012</t>
        </is>
      </c>
      <c r="E1099" t="inlineStr">
        <is>
          <t>02</t>
        </is>
      </c>
      <c r="F1099" t="inlineStr">
        <is>
          <t>0023</t>
        </is>
      </c>
      <c r="G1099" t="inlineStr">
        <is>
          <t>5313960675</t>
        </is>
      </c>
      <c r="H1099" t="n">
        <v>430.0</v>
      </c>
      <c r="I1099" t="n">
        <v>409.52</v>
      </c>
      <c r="J1099" t="n">
        <v>372.38</v>
      </c>
      <c r="K1099" t="inlineStr">
        <is>
          <t>sale</t>
        </is>
      </c>
      <c r="L1099" t="inlineStr">
        <is>
          <t/>
        </is>
      </c>
      <c r="M1099" t="inlineStr">
        <is>
          <t/>
        </is>
      </c>
      <c r="N1099" t="n">
        <v>0.0</v>
      </c>
      <c r="O1099" t="n">
        <v>0.0</v>
      </c>
      <c r="P1099" t="n">
        <v>319.98</v>
      </c>
      <c r="Q1099" t="n">
        <v>319.97</v>
      </c>
      <c r="R1099" t="n">
        <v>37.14</v>
      </c>
      <c r="S1099" t="n">
        <v>37.14</v>
      </c>
      <c r="T1099" t="n">
        <v>4.1</v>
      </c>
      <c r="U1099" t="n">
        <v>4.1</v>
      </c>
      <c r="V1099" t="n">
        <v>67.03</v>
      </c>
      <c r="W1099" t="n">
        <v>67.03</v>
      </c>
      <c r="X1099" t="n">
        <v>5.38</v>
      </c>
      <c r="Y1099" t="n">
        <v>5.38</v>
      </c>
      <c r="Z1099" t="n">
        <v>13.03</v>
      </c>
      <c r="AA1099" t="n">
        <v>13.04</v>
      </c>
      <c r="AB1099" t="n">
        <v>20.48</v>
      </c>
      <c r="AC1099" t="n">
        <v>20.48</v>
      </c>
      <c r="AD1099" t="n">
        <v>20.480000000000018</v>
      </c>
      <c r="AE1099" t="n">
        <v>0.009999999999990905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-0.009999999999999787</v>
      </c>
      <c r="AK1099" t="n">
        <v>0.0</v>
      </c>
      <c r="AL1099" t="inlineStr">
        <is>
          <t>unreconciled</t>
        </is>
      </c>
      <c r="AM1099" t="inlineStr">
        <is>
          <t>Order Amount Mismatch (POS&gt;3PO)</t>
        </is>
      </c>
      <c r="AN1099" t="n">
        <v>20.48</v>
      </c>
      <c r="AO1099" t="n">
        <f>ROUND(P1099*100/H1099,2)</f>
        <v>0.0</v>
      </c>
      <c r="AP1099" t="n">
        <f>ROUND(Q1099*100/I1099,2)</f>
        <v>0.0</v>
      </c>
      <c r="AQ1099"/>
      <c r="AR1099"/>
      <c r="AS1099" t="n">
        <v>0.0</v>
      </c>
    </row>
    <row r="1100">
      <c r="A1100" s="1" t="n">
        <v>45234.0</v>
      </c>
      <c r="B1100" s="2" t="n">
        <v>45234.83875</v>
      </c>
      <c r="C1100" t="inlineStr">
        <is>
          <t>3140023012059592</t>
        </is>
      </c>
      <c r="D1100" t="inlineStr">
        <is>
          <t>POS0012</t>
        </is>
      </c>
      <c r="E1100" t="inlineStr">
        <is>
          <t>84</t>
        </is>
      </c>
      <c r="F1100" t="inlineStr">
        <is>
          <t>0023</t>
        </is>
      </c>
      <c r="G1100" t="inlineStr">
        <is>
          <t>5313969321</t>
        </is>
      </c>
      <c r="H1100" t="n">
        <v>533.0</v>
      </c>
      <c r="I1100" t="n">
        <v>507.62</v>
      </c>
      <c r="J1100" t="n">
        <v>470.48</v>
      </c>
      <c r="K1100" t="inlineStr">
        <is>
          <t>sale</t>
        </is>
      </c>
      <c r="L1100" t="inlineStr">
        <is>
          <t/>
        </is>
      </c>
      <c r="M1100" t="inlineStr">
        <is>
          <t/>
        </is>
      </c>
      <c r="N1100" t="n">
        <v>0.0</v>
      </c>
      <c r="O1100" t="n">
        <v>0.0</v>
      </c>
      <c r="P1100" t="n">
        <v>394.75</v>
      </c>
      <c r="Q1100" t="n">
        <v>394.75</v>
      </c>
      <c r="R1100" t="n">
        <v>37.14</v>
      </c>
      <c r="S1100" t="n">
        <v>37.14</v>
      </c>
      <c r="T1100" t="n">
        <v>5.08</v>
      </c>
      <c r="U1100" t="n">
        <v>5.08</v>
      </c>
      <c r="V1100" t="n">
        <v>84.69</v>
      </c>
      <c r="W1100" t="n">
        <v>84.69</v>
      </c>
      <c r="X1100" t="n">
        <v>6.66</v>
      </c>
      <c r="Y1100" t="n">
        <v>6.66</v>
      </c>
      <c r="Z1100" t="n">
        <v>16.44</v>
      </c>
      <c r="AA1100" t="n">
        <v>16.44</v>
      </c>
      <c r="AB1100" t="n">
        <v>25.38</v>
      </c>
      <c r="AC1100" t="n">
        <v>25.38</v>
      </c>
      <c r="AD1100" t="n">
        <v>25.379999999999995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0.0</v>
      </c>
      <c r="AL1100" t="inlineStr">
        <is>
          <t>unreconciled</t>
        </is>
      </c>
      <c r="AM1100" t="inlineStr">
        <is>
          <t>Order Amount Mismatch (POS&gt;3PO)</t>
        </is>
      </c>
      <c r="AN1100" t="n">
        <v>25.38</v>
      </c>
      <c r="AO1100" t="n">
        <f>ROUND(P1100*100/H1100,2)</f>
        <v>0.0</v>
      </c>
      <c r="AP1100" t="n">
        <f>ROUND(Q1100*100/I1100,2)</f>
        <v>0.0</v>
      </c>
      <c r="AQ1100"/>
      <c r="AR1100"/>
      <c r="AS1100" t="n">
        <v>0.0</v>
      </c>
    </row>
    <row r="1101">
      <c r="A1101" s="1" t="n">
        <v>45234.0</v>
      </c>
      <c r="B1101" s="2" t="n">
        <v>45234.52261574074</v>
      </c>
      <c r="C1101" t="inlineStr">
        <is>
          <t>3140094012085452</t>
        </is>
      </c>
      <c r="D1101" t="inlineStr">
        <is>
          <t>POS0012</t>
        </is>
      </c>
      <c r="E1101" t="inlineStr">
        <is>
          <t>67</t>
        </is>
      </c>
      <c r="F1101" t="inlineStr">
        <is>
          <t>0094</t>
        </is>
      </c>
      <c r="G1101" t="inlineStr">
        <is>
          <t>5313972227</t>
        </is>
      </c>
      <c r="H1101" t="n">
        <v>500.00000000000006</v>
      </c>
      <c r="I1101" t="n">
        <v>476.18</v>
      </c>
      <c r="J1101" t="n">
        <v>439.04</v>
      </c>
      <c r="K1101" t="inlineStr">
        <is>
          <t>sale</t>
        </is>
      </c>
      <c r="L1101" t="inlineStr">
        <is>
          <t/>
        </is>
      </c>
      <c r="M1101" t="inlineStr">
        <is>
          <t/>
        </is>
      </c>
      <c r="N1101" t="n">
        <v>0.0</v>
      </c>
      <c r="O1101" t="n">
        <v>0.0</v>
      </c>
      <c r="P1101" t="n">
        <v>370.79</v>
      </c>
      <c r="Q1101" t="n">
        <v>370.78</v>
      </c>
      <c r="R1101" t="n">
        <v>37.14</v>
      </c>
      <c r="S1101" t="n">
        <v>37.14</v>
      </c>
      <c r="T1101" t="n">
        <v>4.76</v>
      </c>
      <c r="U1101" t="n">
        <v>4.76</v>
      </c>
      <c r="V1101" t="n">
        <v>79.03</v>
      </c>
      <c r="W1101" t="n">
        <v>79.03</v>
      </c>
      <c r="X1101" t="n">
        <v>6.25</v>
      </c>
      <c r="Y1101" t="n">
        <v>6.25</v>
      </c>
      <c r="Z1101" t="n">
        <v>15.35</v>
      </c>
      <c r="AA1101" t="n">
        <v>15.35</v>
      </c>
      <c r="AB1101" t="n">
        <v>23.82</v>
      </c>
      <c r="AC1101" t="n">
        <v>23.81</v>
      </c>
      <c r="AD1101" t="n">
        <v>23.82000000000005</v>
      </c>
      <c r="AE1101" t="n">
        <v>0.010000000000047748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0.010000000000001563</v>
      </c>
      <c r="AL1101" t="inlineStr">
        <is>
          <t>unreconciled</t>
        </is>
      </c>
      <c r="AM1101" t="inlineStr">
        <is>
          <t>Order Amount Mismatch (POS&gt;3PO)</t>
        </is>
      </c>
      <c r="AN1101" t="n">
        <v>23.82</v>
      </c>
      <c r="AO1101" t="n">
        <f>ROUND(P1101*100/H1101,2)</f>
        <v>0.0</v>
      </c>
      <c r="AP1101" t="n">
        <f>ROUND(Q1101*100/I1101,2)</f>
        <v>0.0</v>
      </c>
      <c r="AQ1101"/>
      <c r="AR1101"/>
      <c r="AS1101" t="n">
        <v>0.0</v>
      </c>
    </row>
    <row r="1102">
      <c r="A1102" s="1" t="n">
        <v>45234.0</v>
      </c>
      <c r="B1102" s="2" t="n">
        <v>45234.89229166666</v>
      </c>
      <c r="C1102" t="inlineStr">
        <is>
          <t>3140094012085774</t>
        </is>
      </c>
      <c r="D1102" t="inlineStr">
        <is>
          <t>POS0012</t>
        </is>
      </c>
      <c r="E1102" t="inlineStr">
        <is>
          <t>89</t>
        </is>
      </c>
      <c r="F1102" t="inlineStr">
        <is>
          <t>0094</t>
        </is>
      </c>
      <c r="G1102" t="inlineStr">
        <is>
          <t>5314007258</t>
        </is>
      </c>
      <c r="H1102" t="n">
        <v>402.0</v>
      </c>
      <c r="I1102" t="n">
        <v>382.86</v>
      </c>
      <c r="J1102" t="n">
        <v>345.72</v>
      </c>
      <c r="K1102" t="inlineStr">
        <is>
          <t>sale</t>
        </is>
      </c>
      <c r="L1102" t="inlineStr">
        <is>
          <t/>
        </is>
      </c>
      <c r="M1102" t="inlineStr">
        <is>
          <t/>
        </is>
      </c>
      <c r="N1102" t="n">
        <v>0.0</v>
      </c>
      <c r="O1102" t="n">
        <v>0.0</v>
      </c>
      <c r="P1102" t="n">
        <v>299.66</v>
      </c>
      <c r="Q1102" t="n">
        <v>299.68</v>
      </c>
      <c r="R1102" t="n">
        <v>37.14</v>
      </c>
      <c r="S1102" t="n">
        <v>37.14</v>
      </c>
      <c r="T1102" t="n">
        <v>3.83</v>
      </c>
      <c r="U1102" t="n">
        <v>3.83</v>
      </c>
      <c r="V1102" t="n">
        <v>62.23</v>
      </c>
      <c r="W1102" t="n">
        <v>62.23</v>
      </c>
      <c r="X1102" t="n">
        <v>5.03</v>
      </c>
      <c r="Y1102" t="n">
        <v>5.02</v>
      </c>
      <c r="Z1102" t="n">
        <v>12.11</v>
      </c>
      <c r="AA1102" t="n">
        <v>12.1</v>
      </c>
      <c r="AB1102" t="n">
        <v>19.14</v>
      </c>
      <c r="AC1102" t="n">
        <v>19.14</v>
      </c>
      <c r="AD1102" t="n">
        <v>19.139999999999986</v>
      </c>
      <c r="AE1102" t="n">
        <v>-0.01999999999998181</v>
      </c>
      <c r="AF1102" t="n">
        <v>0.0</v>
      </c>
      <c r="AG1102" t="n">
        <v>0.0</v>
      </c>
      <c r="AH1102" t="n">
        <v>0.0</v>
      </c>
      <c r="AI1102" t="n">
        <v>0.010000000000000675</v>
      </c>
      <c r="AJ1102" t="n">
        <v>0.009999999999999787</v>
      </c>
      <c r="AK1102" t="n">
        <v>0.0</v>
      </c>
      <c r="AL1102" t="inlineStr">
        <is>
          <t>unreconciled</t>
        </is>
      </c>
      <c r="AM1102" t="inlineStr">
        <is>
          <t>Order Amount Mismatch (POS&gt;3PO)</t>
        </is>
      </c>
      <c r="AN1102" t="n">
        <v>19.14</v>
      </c>
      <c r="AO1102" t="n">
        <f>ROUND(P1102*100/H1102,2)</f>
        <v>0.0</v>
      </c>
      <c r="AP1102" t="n">
        <f>ROUND(Q1102*100/I1102,2)</f>
        <v>0.0</v>
      </c>
      <c r="AQ1102"/>
      <c r="AR1102"/>
      <c r="AS1102" t="n">
        <v>0.0</v>
      </c>
    </row>
    <row r="1103">
      <c r="A1103" s="1" t="n">
        <v>45233.0</v>
      </c>
      <c r="B1103" s="2" t="n">
        <v>45233.894907407404</v>
      </c>
      <c r="C1103" t="inlineStr">
        <is>
          <t>3140094012085333</t>
        </is>
      </c>
      <c r="D1103" t="inlineStr">
        <is>
          <t>POS0012</t>
        </is>
      </c>
      <c r="E1103" t="inlineStr">
        <is>
          <t>48</t>
        </is>
      </c>
      <c r="F1103" t="inlineStr">
        <is>
          <t>0094</t>
        </is>
      </c>
      <c r="G1103" t="inlineStr">
        <is>
          <t>5314014005</t>
        </is>
      </c>
      <c r="H1103" t="n">
        <v>2463.0</v>
      </c>
      <c r="I1103" t="n">
        <v>2422.84</v>
      </c>
      <c r="J1103" t="n">
        <v>2385.7</v>
      </c>
      <c r="K1103" t="inlineStr">
        <is>
          <t>sale</t>
        </is>
      </c>
      <c r="L1103" t="inlineStr">
        <is>
          <t/>
        </is>
      </c>
      <c r="M1103" t="inlineStr">
        <is>
          <t/>
        </is>
      </c>
      <c r="N1103" t="n">
        <v>0.0</v>
      </c>
      <c r="O1103" t="n">
        <v>0.0</v>
      </c>
      <c r="P1103" t="n">
        <v>1854.36</v>
      </c>
      <c r="Q1103" t="n">
        <v>1795.58</v>
      </c>
      <c r="R1103" t="n">
        <v>37.14</v>
      </c>
      <c r="S1103" t="n">
        <v>37.14</v>
      </c>
      <c r="T1103" t="n">
        <v>24.23</v>
      </c>
      <c r="U1103" t="n">
        <v>23.46</v>
      </c>
      <c r="V1103" t="n">
        <v>429.43</v>
      </c>
      <c r="W1103" t="n">
        <v>415.54</v>
      </c>
      <c r="X1103" t="n">
        <v>31.8</v>
      </c>
      <c r="Y1103" t="n">
        <v>30.79</v>
      </c>
      <c r="Z1103" t="n">
        <v>83.02</v>
      </c>
      <c r="AA1103" t="n">
        <v>80.34</v>
      </c>
      <c r="AB1103" t="n">
        <v>117.28</v>
      </c>
      <c r="AC1103" t="n">
        <v>117.29</v>
      </c>
      <c r="AD1103" t="n">
        <v>40.159999999999854</v>
      </c>
      <c r="AE1103" t="n">
        <v>58.77999999999997</v>
      </c>
      <c r="AF1103" t="n">
        <v>0.0</v>
      </c>
      <c r="AG1103" t="n">
        <v>0.7699999999999996</v>
      </c>
      <c r="AH1103" t="n">
        <v>13.889999999999986</v>
      </c>
      <c r="AI1103" t="n">
        <v>1.0100000000000016</v>
      </c>
      <c r="AJ1103" t="n">
        <v>2.6799999999999926</v>
      </c>
      <c r="AK1103" t="n">
        <v>-0.010000000000005116</v>
      </c>
      <c r="AL1103" t="inlineStr">
        <is>
          <t>unreconciled</t>
        </is>
      </c>
      <c r="AM1103" t="inlineStr">
        <is>
          <t>Order Amount Mismatch (POS&gt;3PO)</t>
        </is>
      </c>
      <c r="AN1103" t="n">
        <v>40.16</v>
      </c>
      <c r="AO1103" t="n">
        <f>ROUND(P1103*100/H1103,2)</f>
        <v>0.0</v>
      </c>
      <c r="AP1103" t="n">
        <f>ROUND(Q1103*100/I1103,2)</f>
        <v>0.0</v>
      </c>
      <c r="AQ1103"/>
      <c r="AR1103"/>
      <c r="AS1103" t="n">
        <v>0.0</v>
      </c>
    </row>
    <row r="1104">
      <c r="A1104" s="1" t="n">
        <v>45234.0</v>
      </c>
      <c r="B1104" s="2" t="n">
        <v>45234.64805555555</v>
      </c>
      <c r="C1104" t="inlineStr">
        <is>
          <t>3140023012059508</t>
        </is>
      </c>
      <c r="D1104" t="inlineStr">
        <is>
          <t>POS0012</t>
        </is>
      </c>
      <c r="E1104" t="inlineStr">
        <is>
          <t>00</t>
        </is>
      </c>
      <c r="F1104" t="inlineStr">
        <is>
          <t>0023</t>
        </is>
      </c>
      <c r="G1104" t="inlineStr">
        <is>
          <t>5314014755</t>
        </is>
      </c>
      <c r="H1104" t="n">
        <v>839.0</v>
      </c>
      <c r="I1104" t="n">
        <v>799.06</v>
      </c>
      <c r="J1104" t="n">
        <v>761.92</v>
      </c>
      <c r="K1104" t="inlineStr">
        <is>
          <t>sale</t>
        </is>
      </c>
      <c r="L1104" t="inlineStr">
        <is>
          <t/>
        </is>
      </c>
      <c r="M1104" t="inlineStr">
        <is>
          <t/>
        </is>
      </c>
      <c r="N1104" t="n">
        <v>0.0</v>
      </c>
      <c r="O1104" t="n">
        <v>0.0</v>
      </c>
      <c r="P1104" t="n">
        <v>616.85</v>
      </c>
      <c r="Q1104" t="n">
        <v>616.84</v>
      </c>
      <c r="R1104" t="n">
        <v>37.14</v>
      </c>
      <c r="S1104" t="n">
        <v>37.14</v>
      </c>
      <c r="T1104" t="n">
        <v>7.99</v>
      </c>
      <c r="U1104" t="n">
        <v>7.99</v>
      </c>
      <c r="V1104" t="n">
        <v>137.15</v>
      </c>
      <c r="W1104" t="n">
        <v>137.15</v>
      </c>
      <c r="X1104" t="n">
        <v>10.49</v>
      </c>
      <c r="Y1104" t="n">
        <v>10.49</v>
      </c>
      <c r="Z1104" t="n">
        <v>26.58</v>
      </c>
      <c r="AA1104" t="n">
        <v>26.58</v>
      </c>
      <c r="AB1104" t="n">
        <v>39.96</v>
      </c>
      <c r="AC1104" t="n">
        <v>39.95</v>
      </c>
      <c r="AD1104" t="n">
        <v>39.940000000000055</v>
      </c>
      <c r="AE1104" t="n">
        <v>0.009999999999990905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0.00999999999999801</v>
      </c>
      <c r="AL1104" t="inlineStr">
        <is>
          <t>unreconciled</t>
        </is>
      </c>
      <c r="AM1104" t="inlineStr">
        <is>
          <t>Order Amount Mismatch (POS&gt;3PO)</t>
        </is>
      </c>
      <c r="AN1104" t="n">
        <v>39.94</v>
      </c>
      <c r="AO1104" t="n">
        <f>ROUND(P1104*100/H1104,2)</f>
        <v>0.0</v>
      </c>
      <c r="AP1104" t="n">
        <f>ROUND(Q1104*100/I1104,2)</f>
        <v>0.0</v>
      </c>
      <c r="AQ1104"/>
      <c r="AR1104"/>
      <c r="AS1104" t="n">
        <v>0.0</v>
      </c>
    </row>
    <row r="1105">
      <c r="A1105" s="1" t="n">
        <v>45234.0</v>
      </c>
      <c r="B1105" s="2" t="n">
        <v>45234.63552083333</v>
      </c>
      <c r="C1105" t="inlineStr">
        <is>
          <t>3140023012059506</t>
        </is>
      </c>
      <c r="D1105" t="inlineStr">
        <is>
          <t>POS0012</t>
        </is>
      </c>
      <c r="E1105" t="inlineStr">
        <is>
          <t>98</t>
        </is>
      </c>
      <c r="F1105" t="inlineStr">
        <is>
          <t>0023</t>
        </is>
      </c>
      <c r="G1105" t="inlineStr">
        <is>
          <t>5314025699</t>
        </is>
      </c>
      <c r="H1105" t="n">
        <v>415.0</v>
      </c>
      <c r="I1105" t="n">
        <v>395.24</v>
      </c>
      <c r="J1105" t="n">
        <v>358.1</v>
      </c>
      <c r="K1105" t="inlineStr">
        <is>
          <t>sale</t>
        </is>
      </c>
      <c r="L1105" t="inlineStr">
        <is>
          <t/>
        </is>
      </c>
      <c r="M1105" t="inlineStr">
        <is>
          <t/>
        </is>
      </c>
      <c r="N1105" t="n">
        <v>0.0</v>
      </c>
      <c r="O1105" t="n">
        <v>0.0</v>
      </c>
      <c r="P1105" t="n">
        <v>309.1</v>
      </c>
      <c r="Q1105" t="n">
        <v>309.11</v>
      </c>
      <c r="R1105" t="n">
        <v>37.14</v>
      </c>
      <c r="S1105" t="n">
        <v>37.14</v>
      </c>
      <c r="T1105" t="n">
        <v>3.95</v>
      </c>
      <c r="U1105" t="n">
        <v>3.95</v>
      </c>
      <c r="V1105" t="n">
        <v>64.46</v>
      </c>
      <c r="W1105" t="n">
        <v>64.46</v>
      </c>
      <c r="X1105" t="n">
        <v>5.19</v>
      </c>
      <c r="Y1105" t="n">
        <v>5.19</v>
      </c>
      <c r="Z1105" t="n">
        <v>12.54</v>
      </c>
      <c r="AA1105" t="n">
        <v>12.53</v>
      </c>
      <c r="AB1105" t="n">
        <v>19.76</v>
      </c>
      <c r="AC1105" t="n">
        <v>19.76</v>
      </c>
      <c r="AD1105" t="n">
        <v>19.75999999999999</v>
      </c>
      <c r="AE1105" t="n">
        <v>-0.009999999999990905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0.009999999999999787</v>
      </c>
      <c r="AK1105" t="n">
        <v>0.0</v>
      </c>
      <c r="AL1105" t="inlineStr">
        <is>
          <t>unreconciled</t>
        </is>
      </c>
      <c r="AM1105" t="inlineStr">
        <is>
          <t>Order Amount Mismatch (POS&gt;3PO)</t>
        </is>
      </c>
      <c r="AN1105" t="n">
        <v>19.76</v>
      </c>
      <c r="AO1105" t="n">
        <f>ROUND(P1105*100/H1105,2)</f>
        <v>0.0</v>
      </c>
      <c r="AP1105" t="n">
        <f>ROUND(Q1105*100/I1105,2)</f>
        <v>0.0</v>
      </c>
      <c r="AQ1105"/>
      <c r="AR1105"/>
      <c r="AS1105" t="n">
        <v>0.0</v>
      </c>
    </row>
    <row r="1106">
      <c r="A1106" s="1" t="n">
        <v>45236.0</v>
      </c>
      <c r="B1106" s="2" t="n">
        <v>45236.56618055556</v>
      </c>
      <c r="C1106" t="inlineStr">
        <is>
          <t>3140094012086457</t>
        </is>
      </c>
      <c r="D1106" t="inlineStr">
        <is>
          <t>POS0012</t>
        </is>
      </c>
      <c r="E1106" t="inlineStr">
        <is>
          <t>72</t>
        </is>
      </c>
      <c r="F1106" t="inlineStr">
        <is>
          <t>0094</t>
        </is>
      </c>
      <c r="G1106" t="inlineStr">
        <is>
          <t>5314036716</t>
        </is>
      </c>
      <c r="H1106" t="n">
        <v>613.0</v>
      </c>
      <c r="I1106" t="n">
        <v>583.81</v>
      </c>
      <c r="J1106" t="n">
        <v>546.67</v>
      </c>
      <c r="K1106" t="inlineStr">
        <is>
          <t>sale</t>
        </is>
      </c>
      <c r="L1106" t="inlineStr">
        <is>
          <t/>
        </is>
      </c>
      <c r="M1106" t="inlineStr">
        <is>
          <t/>
        </is>
      </c>
      <c r="N1106" t="n">
        <v>0.0</v>
      </c>
      <c r="O1106" t="n">
        <v>0.0</v>
      </c>
      <c r="P1106" t="n">
        <v>452.82</v>
      </c>
      <c r="Q1106" t="n">
        <v>452.79</v>
      </c>
      <c r="R1106" t="n">
        <v>37.14</v>
      </c>
      <c r="S1106" t="n">
        <v>37.14</v>
      </c>
      <c r="T1106" t="n">
        <v>5.84</v>
      </c>
      <c r="U1106" t="n">
        <v>5.84</v>
      </c>
      <c r="V1106" t="n">
        <v>98.4</v>
      </c>
      <c r="W1106" t="n">
        <v>98.4</v>
      </c>
      <c r="X1106" t="n">
        <v>7.66</v>
      </c>
      <c r="Y1106" t="n">
        <v>7.66</v>
      </c>
      <c r="Z1106" t="n">
        <v>19.09</v>
      </c>
      <c r="AA1106" t="n">
        <v>19.09</v>
      </c>
      <c r="AB1106" t="n">
        <v>29.2</v>
      </c>
      <c r="AC1106" t="n">
        <v>29.19</v>
      </c>
      <c r="AD1106" t="n">
        <v>29.190000000000055</v>
      </c>
      <c r="AE1106" t="n">
        <v>0.029999999999972715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0.00999999999999801</v>
      </c>
      <c r="AL1106" t="inlineStr">
        <is>
          <t>unreconciled</t>
        </is>
      </c>
      <c r="AM1106" t="inlineStr">
        <is>
          <t>Order Amount Mismatch (POS&gt;3PO)</t>
        </is>
      </c>
      <c r="AN1106" t="n">
        <v>29.19</v>
      </c>
      <c r="AO1106" t="n">
        <f>ROUND(P1106*100/H1106,2)</f>
        <v>0.0</v>
      </c>
      <c r="AP1106" t="n">
        <f>ROUND(Q1106*100/I1106,2)</f>
        <v>0.0</v>
      </c>
      <c r="AQ1106"/>
      <c r="AR1106"/>
      <c r="AS1106" t="n">
        <v>0.0</v>
      </c>
    </row>
    <row r="1107">
      <c r="A1107" s="1" t="n">
        <v>45235.0</v>
      </c>
      <c r="B1107" s="2" t="n">
        <v>45235.844375</v>
      </c>
      <c r="C1107" t="inlineStr">
        <is>
          <t>3140094012086256</t>
        </is>
      </c>
      <c r="D1107" t="inlineStr">
        <is>
          <t>POS0012</t>
        </is>
      </c>
      <c r="E1107" t="inlineStr">
        <is>
          <t>71</t>
        </is>
      </c>
      <c r="F1107" t="inlineStr">
        <is>
          <t>0094</t>
        </is>
      </c>
      <c r="G1107" t="inlineStr">
        <is>
          <t>5314041511</t>
        </is>
      </c>
      <c r="H1107" t="n">
        <v>318.0</v>
      </c>
      <c r="I1107" t="n">
        <v>302.86</v>
      </c>
      <c r="J1107" t="n">
        <v>265.72</v>
      </c>
      <c r="K1107" t="inlineStr">
        <is>
          <t>sale</t>
        </is>
      </c>
      <c r="L1107" t="inlineStr">
        <is>
          <t/>
        </is>
      </c>
      <c r="M1107" t="inlineStr">
        <is>
          <t/>
        </is>
      </c>
      <c r="N1107" t="n">
        <v>0.0</v>
      </c>
      <c r="O1107" t="n">
        <v>0.0</v>
      </c>
      <c r="P1107" t="n">
        <v>238.69</v>
      </c>
      <c r="Q1107" t="n">
        <v>238.67</v>
      </c>
      <c r="R1107" t="n">
        <v>37.14</v>
      </c>
      <c r="S1107" t="n">
        <v>37.14</v>
      </c>
      <c r="T1107" t="n">
        <v>3.03</v>
      </c>
      <c r="U1107" t="n">
        <v>3.03</v>
      </c>
      <c r="V1107" t="n">
        <v>47.83</v>
      </c>
      <c r="W1107" t="n">
        <v>47.83</v>
      </c>
      <c r="X1107" t="n">
        <v>3.98</v>
      </c>
      <c r="Y1107" t="n">
        <v>3.98</v>
      </c>
      <c r="Z1107" t="n">
        <v>9.33</v>
      </c>
      <c r="AA1107" t="n">
        <v>9.33</v>
      </c>
      <c r="AB1107" t="n">
        <v>15.14</v>
      </c>
      <c r="AC1107" t="n">
        <v>15.14</v>
      </c>
      <c r="AD1107" t="n">
        <v>15.139999999999986</v>
      </c>
      <c r="AE1107" t="n">
        <v>0.020000000000010232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</v>
      </c>
      <c r="AL1107" t="inlineStr">
        <is>
          <t>unreconciled</t>
        </is>
      </c>
      <c r="AM1107" t="inlineStr">
        <is>
          <t>Order Amount Mismatch (POS&gt;3PO)</t>
        </is>
      </c>
      <c r="AN1107" t="n">
        <v>15.14</v>
      </c>
      <c r="AO1107" t="n">
        <f>ROUND(P1107*100/H1107,2)</f>
        <v>0.0</v>
      </c>
      <c r="AP1107" t="n">
        <f>ROUND(Q1107*100/I1107,2)</f>
        <v>0.0</v>
      </c>
      <c r="AQ1107"/>
      <c r="AR1107"/>
      <c r="AS1107" t="n">
        <v>0.0</v>
      </c>
    </row>
    <row r="1108">
      <c r="A1108" s="1" t="n">
        <v>45235.0</v>
      </c>
      <c r="B1108" s="2" t="n">
        <v>45235.60616898148</v>
      </c>
      <c r="C1108" t="inlineStr">
        <is>
          <t>3140094012086026</t>
        </is>
      </c>
      <c r="D1108" t="inlineStr">
        <is>
          <t>POS0012</t>
        </is>
      </c>
      <c r="E1108" t="inlineStr">
        <is>
          <t>41</t>
        </is>
      </c>
      <c r="F1108" t="inlineStr">
        <is>
          <t>0094</t>
        </is>
      </c>
      <c r="G1108" t="inlineStr">
        <is>
          <t>5314088199</t>
        </is>
      </c>
      <c r="H1108" t="n">
        <v>255.0</v>
      </c>
      <c r="I1108" t="n">
        <v>242.85</v>
      </c>
      <c r="J1108" t="n">
        <v>205.71</v>
      </c>
      <c r="K1108" t="inlineStr">
        <is>
          <t>sale</t>
        </is>
      </c>
      <c r="L1108" t="inlineStr">
        <is>
          <t/>
        </is>
      </c>
      <c r="M1108" t="inlineStr">
        <is>
          <t/>
        </is>
      </c>
      <c r="N1108" t="n">
        <v>0.0</v>
      </c>
      <c r="O1108" t="n">
        <v>0.0</v>
      </c>
      <c r="P1108" t="n">
        <v>192.96</v>
      </c>
      <c r="Q1108" t="n">
        <v>192.96</v>
      </c>
      <c r="R1108" t="n">
        <v>37.14</v>
      </c>
      <c r="S1108" t="n">
        <v>37.14</v>
      </c>
      <c r="T1108" t="n">
        <v>2.43</v>
      </c>
      <c r="U1108" t="n">
        <v>2.43</v>
      </c>
      <c r="V1108" t="n">
        <v>37.03</v>
      </c>
      <c r="W1108" t="n">
        <v>37.03</v>
      </c>
      <c r="X1108" t="n">
        <v>3.19</v>
      </c>
      <c r="Y1108" t="n">
        <v>3.19</v>
      </c>
      <c r="Z1108" t="n">
        <v>7.24</v>
      </c>
      <c r="AA1108" t="n">
        <v>7.24</v>
      </c>
      <c r="AB1108" t="n">
        <v>12.14</v>
      </c>
      <c r="AC1108" t="n">
        <v>12.14</v>
      </c>
      <c r="AD1108" t="n">
        <v>12.150000000000006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inlineStr">
        <is>
          <t>unreconciled</t>
        </is>
      </c>
      <c r="AM1108" t="inlineStr">
        <is>
          <t>Order Amount Mismatch (POS&gt;3PO)</t>
        </is>
      </c>
      <c r="AN1108" t="n">
        <v>12.15</v>
      </c>
      <c r="AO1108" t="n">
        <f>ROUND(P1108*100/H1108,2)</f>
        <v>0.0</v>
      </c>
      <c r="AP1108" t="n">
        <f>ROUND(Q1108*100/I1108,2)</f>
        <v>0.0</v>
      </c>
      <c r="AQ1108"/>
      <c r="AR1108"/>
      <c r="AS1108" t="n">
        <v>0.0</v>
      </c>
    </row>
    <row r="1109">
      <c r="A1109" s="1" t="n">
        <v>45234.0</v>
      </c>
      <c r="B1109" s="2" t="n">
        <v>45234.99321759259</v>
      </c>
      <c r="C1109" t="inlineStr">
        <is>
          <t>3140023012059699</t>
        </is>
      </c>
      <c r="D1109" t="inlineStr">
        <is>
          <t>POS0012</t>
        </is>
      </c>
      <c r="E1109" t="inlineStr">
        <is>
          <t>91</t>
        </is>
      </c>
      <c r="F1109" t="inlineStr">
        <is>
          <t>0023</t>
        </is>
      </c>
      <c r="G1109" t="inlineStr">
        <is>
          <t>5314110558</t>
        </is>
      </c>
      <c r="H1109" t="n">
        <v>501.0</v>
      </c>
      <c r="I1109" t="n">
        <v>477.15</v>
      </c>
      <c r="J1109" t="n">
        <v>440.01</v>
      </c>
      <c r="K1109" t="inlineStr">
        <is>
          <t>sale</t>
        </is>
      </c>
      <c r="L1109" t="inlineStr">
        <is>
          <t/>
        </is>
      </c>
      <c r="M1109" t="inlineStr">
        <is>
          <t/>
        </is>
      </c>
      <c r="N1109" t="n">
        <v>0.0</v>
      </c>
      <c r="O1109" t="n">
        <v>0.0</v>
      </c>
      <c r="P1109" t="n">
        <v>371.54</v>
      </c>
      <c r="Q1109" t="n">
        <v>371.51</v>
      </c>
      <c r="R1109" t="n">
        <v>37.14</v>
      </c>
      <c r="S1109" t="n">
        <v>37.14</v>
      </c>
      <c r="T1109" t="n">
        <v>4.77</v>
      </c>
      <c r="U1109" t="n">
        <v>4.77</v>
      </c>
      <c r="V1109" t="n">
        <v>79.2</v>
      </c>
      <c r="W1109" t="n">
        <v>79.2</v>
      </c>
      <c r="X1109" t="n">
        <v>6.26</v>
      </c>
      <c r="Y1109" t="n">
        <v>6.26</v>
      </c>
      <c r="Z1109" t="n">
        <v>15.38</v>
      </c>
      <c r="AA1109" t="n">
        <v>15.39</v>
      </c>
      <c r="AB1109" t="n">
        <v>23.86</v>
      </c>
      <c r="AC1109" t="n">
        <v>23.86</v>
      </c>
      <c r="AD1109" t="n">
        <v>23.850000000000023</v>
      </c>
      <c r="AE1109" t="n">
        <v>0.03000000000002956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-0.009999999999999787</v>
      </c>
      <c r="AK1109" t="n">
        <v>0.0</v>
      </c>
      <c r="AL1109" t="inlineStr">
        <is>
          <t>unreconciled</t>
        </is>
      </c>
      <c r="AM1109" t="inlineStr">
        <is>
          <t>Order Amount Mismatch (POS&gt;3PO)</t>
        </is>
      </c>
      <c r="AN1109" t="n">
        <v>23.85</v>
      </c>
      <c r="AO1109" t="n">
        <f>ROUND(P1109*100/H1109,2)</f>
        <v>0.0</v>
      </c>
      <c r="AP1109" t="n">
        <f>ROUND(Q1109*100/I1109,2)</f>
        <v>0.0</v>
      </c>
      <c r="AQ1109"/>
      <c r="AR1109"/>
      <c r="AS1109" t="n">
        <v>0.0</v>
      </c>
    </row>
    <row r="1110">
      <c r="A1110" s="1" t="n">
        <v>45233.0</v>
      </c>
      <c r="B1110" s="2" t="n">
        <v>45233.98944444444</v>
      </c>
      <c r="C1110" t="inlineStr">
        <is>
          <t>3140094012085403</t>
        </is>
      </c>
      <c r="D1110" t="inlineStr">
        <is>
          <t>POS0012</t>
        </is>
      </c>
      <c r="E1110" t="inlineStr">
        <is>
          <t>18</t>
        </is>
      </c>
      <c r="F1110" t="inlineStr">
        <is>
          <t>0094</t>
        </is>
      </c>
      <c r="G1110" t="inlineStr">
        <is>
          <t>5314113885</t>
        </is>
      </c>
      <c r="H1110" t="n">
        <v>185.0</v>
      </c>
      <c r="I1110" t="n">
        <v>176.19</v>
      </c>
      <c r="J1110" t="n">
        <v>139.05</v>
      </c>
      <c r="K1110" t="inlineStr">
        <is>
          <t>sale</t>
        </is>
      </c>
      <c r="L1110" t="inlineStr">
        <is>
          <t/>
        </is>
      </c>
      <c r="M1110" t="inlineStr">
        <is>
          <t/>
        </is>
      </c>
      <c r="N1110" t="n">
        <v>0.0</v>
      </c>
      <c r="O1110" t="n">
        <v>0.0</v>
      </c>
      <c r="P1110" t="n">
        <v>142.17</v>
      </c>
      <c r="Q1110" t="n">
        <v>142.15</v>
      </c>
      <c r="R1110" t="n">
        <v>37.14</v>
      </c>
      <c r="S1110" t="n">
        <v>37.14</v>
      </c>
      <c r="T1110" t="n">
        <v>1.76</v>
      </c>
      <c r="U1110" t="n">
        <v>1.76</v>
      </c>
      <c r="V1110" t="n">
        <v>25.03</v>
      </c>
      <c r="W1110" t="n">
        <v>25.03</v>
      </c>
      <c r="X1110" t="n">
        <v>2.31</v>
      </c>
      <c r="Y1110" t="n">
        <v>2.31</v>
      </c>
      <c r="Z1110" t="n">
        <v>4.92</v>
      </c>
      <c r="AA1110" t="n">
        <v>4.93</v>
      </c>
      <c r="AB1110" t="n">
        <v>8.82</v>
      </c>
      <c r="AC1110" t="n">
        <v>8.81</v>
      </c>
      <c r="AD1110" t="n">
        <v>8.810000000000002</v>
      </c>
      <c r="AE1110" t="n">
        <v>0.01999999999998181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-0.009999999999999787</v>
      </c>
      <c r="AK1110" t="n">
        <v>0.009999999999999787</v>
      </c>
      <c r="AL1110" t="inlineStr">
        <is>
          <t>unreconciled</t>
        </is>
      </c>
      <c r="AM1110" t="inlineStr">
        <is>
          <t>Order Amount Mismatch (POS&gt;3PO)</t>
        </is>
      </c>
      <c r="AN1110" t="n">
        <v>8.81</v>
      </c>
      <c r="AO1110" t="n">
        <f>ROUND(P1110*100/H1110,2)</f>
        <v>0.0</v>
      </c>
      <c r="AP1110" t="n">
        <f>ROUND(Q1110*100/I1110,2)</f>
        <v>0.0</v>
      </c>
      <c r="AQ1110"/>
      <c r="AR1110"/>
      <c r="AS1110" t="n">
        <v>0.0</v>
      </c>
    </row>
    <row r="1111">
      <c r="A1111" s="1" t="n">
        <v>45234.0</v>
      </c>
      <c r="B1111" s="2" t="n">
        <v>45234.777083333334</v>
      </c>
      <c r="C1111" t="inlineStr">
        <is>
          <t>3140094012085643</t>
        </is>
      </c>
      <c r="D1111" t="inlineStr">
        <is>
          <t>POS0012</t>
        </is>
      </c>
      <c r="E1111" t="inlineStr">
        <is>
          <t>58</t>
        </is>
      </c>
      <c r="F1111" t="inlineStr">
        <is>
          <t>0094</t>
        </is>
      </c>
      <c r="G1111" t="inlineStr">
        <is>
          <t>5314131764</t>
        </is>
      </c>
      <c r="H1111" t="n">
        <v>269.0</v>
      </c>
      <c r="I1111" t="n">
        <v>256.19</v>
      </c>
      <c r="J1111" t="n">
        <v>219.05</v>
      </c>
      <c r="K1111" t="inlineStr">
        <is>
          <t>sale</t>
        </is>
      </c>
      <c r="L1111" t="inlineStr">
        <is>
          <t/>
        </is>
      </c>
      <c r="M1111" t="inlineStr">
        <is>
          <t/>
        </is>
      </c>
      <c r="N1111" t="n">
        <v>0.0</v>
      </c>
      <c r="O1111" t="n">
        <v>0.0</v>
      </c>
      <c r="P1111" t="n">
        <v>203.14</v>
      </c>
      <c r="Q1111" t="n">
        <v>203.13</v>
      </c>
      <c r="R1111" t="n">
        <v>37.14</v>
      </c>
      <c r="S1111" t="n">
        <v>37.14</v>
      </c>
      <c r="T1111" t="n">
        <v>2.56</v>
      </c>
      <c r="U1111" t="n">
        <v>2.56</v>
      </c>
      <c r="V1111" t="n">
        <v>39.43</v>
      </c>
      <c r="W1111" t="n">
        <v>39.43</v>
      </c>
      <c r="X1111" t="n">
        <v>3.36</v>
      </c>
      <c r="Y1111" t="n">
        <v>3.36</v>
      </c>
      <c r="Z1111" t="n">
        <v>7.7</v>
      </c>
      <c r="AA1111" t="n">
        <v>7.7</v>
      </c>
      <c r="AB1111" t="n">
        <v>12.82</v>
      </c>
      <c r="AC1111" t="n">
        <v>12.81</v>
      </c>
      <c r="AD1111" t="n">
        <v>12.810000000000002</v>
      </c>
      <c r="AE1111" t="n">
        <v>0.009999999999990905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0.009999999999999787</v>
      </c>
      <c r="AL1111" t="inlineStr">
        <is>
          <t>unreconciled</t>
        </is>
      </c>
      <c r="AM1111" t="inlineStr">
        <is>
          <t>Order Amount Mismatch (POS&gt;3PO)</t>
        </is>
      </c>
      <c r="AN1111" t="n">
        <v>12.81</v>
      </c>
      <c r="AO1111" t="n">
        <f>ROUND(P1111*100/H1111,2)</f>
        <v>0.0</v>
      </c>
      <c r="AP1111" t="n">
        <f>ROUND(Q1111*100/I1111,2)</f>
        <v>0.0</v>
      </c>
      <c r="AQ1111"/>
      <c r="AR1111"/>
      <c r="AS1111" t="n">
        <v>0.0</v>
      </c>
    </row>
    <row r="1112">
      <c r="A1112" s="1" t="n">
        <v>45235.0</v>
      </c>
      <c r="B1112" s="2" t="n">
        <v>45235.80613425926</v>
      </c>
      <c r="C1112" t="inlineStr">
        <is>
          <t>3140094012086204</t>
        </is>
      </c>
      <c r="D1112" t="inlineStr">
        <is>
          <t>POS0012</t>
        </is>
      </c>
      <c r="E1112" t="inlineStr">
        <is>
          <t>19</t>
        </is>
      </c>
      <c r="F1112" t="inlineStr">
        <is>
          <t>0094</t>
        </is>
      </c>
      <c r="G1112" t="inlineStr">
        <is>
          <t>5314143688</t>
        </is>
      </c>
      <c r="H1112" t="n">
        <v>328.0</v>
      </c>
      <c r="I1112" t="n">
        <v>312.38</v>
      </c>
      <c r="J1112" t="n">
        <v>275.24</v>
      </c>
      <c r="K1112" t="inlineStr">
        <is>
          <t>sale</t>
        </is>
      </c>
      <c r="L1112" t="inlineStr">
        <is>
          <t/>
        </is>
      </c>
      <c r="M1112" t="inlineStr">
        <is>
          <t/>
        </is>
      </c>
      <c r="N1112" t="n">
        <v>0.0</v>
      </c>
      <c r="O1112" t="n">
        <v>0.0</v>
      </c>
      <c r="P1112" t="n">
        <v>245.96</v>
      </c>
      <c r="Q1112" t="n">
        <v>245.96</v>
      </c>
      <c r="R1112" t="n">
        <v>37.14</v>
      </c>
      <c r="S1112" t="n">
        <v>37.14</v>
      </c>
      <c r="T1112" t="n">
        <v>3.12</v>
      </c>
      <c r="U1112" t="n">
        <v>3.12</v>
      </c>
      <c r="V1112" t="n">
        <v>49.54</v>
      </c>
      <c r="W1112" t="n">
        <v>49.54</v>
      </c>
      <c r="X1112" t="n">
        <v>4.1</v>
      </c>
      <c r="Y1112" t="n">
        <v>4.1</v>
      </c>
      <c r="Z1112" t="n">
        <v>9.66</v>
      </c>
      <c r="AA1112" t="n">
        <v>9.66</v>
      </c>
      <c r="AB1112" t="n">
        <v>15.62</v>
      </c>
      <c r="AC1112" t="n">
        <v>15.62</v>
      </c>
      <c r="AD1112" t="n">
        <v>15.620000000000005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inlineStr">
        <is>
          <t>unreconciled</t>
        </is>
      </c>
      <c r="AM1112" t="inlineStr">
        <is>
          <t>Order Amount Mismatch (POS&gt;3PO)</t>
        </is>
      </c>
      <c r="AN1112" t="n">
        <v>15.62</v>
      </c>
      <c r="AO1112" t="n">
        <f>ROUND(P1112*100/H1112,2)</f>
        <v>0.0</v>
      </c>
      <c r="AP1112" t="n">
        <f>ROUND(Q1112*100/I1112,2)</f>
        <v>0.0</v>
      </c>
      <c r="AQ1112"/>
      <c r="AR1112"/>
      <c r="AS1112" t="n">
        <v>0.0</v>
      </c>
    </row>
    <row r="1113">
      <c r="A1113" s="1" t="n">
        <v>45234.0</v>
      </c>
      <c r="B1113" s="2" t="n">
        <v>45234.9753125</v>
      </c>
      <c r="C1113" t="inlineStr">
        <is>
          <t>3140023012059686</t>
        </is>
      </c>
      <c r="D1113" t="inlineStr">
        <is>
          <t>POS0012</t>
        </is>
      </c>
      <c r="E1113" t="inlineStr">
        <is>
          <t>78</t>
        </is>
      </c>
      <c r="F1113" t="inlineStr">
        <is>
          <t>0023</t>
        </is>
      </c>
      <c r="G1113" t="inlineStr">
        <is>
          <t>5314170631</t>
        </is>
      </c>
      <c r="H1113" t="n">
        <v>713.0</v>
      </c>
      <c r="I1113" t="n">
        <v>679.04</v>
      </c>
      <c r="J1113" t="n">
        <v>641.9</v>
      </c>
      <c r="K1113" t="inlineStr">
        <is>
          <t>sale</t>
        </is>
      </c>
      <c r="L1113" t="inlineStr">
        <is>
          <t/>
        </is>
      </c>
      <c r="M1113" t="inlineStr">
        <is>
          <t/>
        </is>
      </c>
      <c r="N1113" t="n">
        <v>0.0</v>
      </c>
      <c r="O1113" t="n">
        <v>0.0</v>
      </c>
      <c r="P1113" t="n">
        <v>525.4</v>
      </c>
      <c r="Q1113" t="n">
        <v>525.41</v>
      </c>
      <c r="R1113" t="n">
        <v>37.14</v>
      </c>
      <c r="S1113" t="n">
        <v>37.14</v>
      </c>
      <c r="T1113" t="n">
        <v>6.79</v>
      </c>
      <c r="U1113" t="n">
        <v>6.79</v>
      </c>
      <c r="V1113" t="n">
        <v>115.54</v>
      </c>
      <c r="W1113" t="n">
        <v>115.54</v>
      </c>
      <c r="X1113" t="n">
        <v>8.91</v>
      </c>
      <c r="Y1113" t="n">
        <v>8.91</v>
      </c>
      <c r="Z1113" t="n">
        <v>22.4</v>
      </c>
      <c r="AA1113" t="n">
        <v>22.4</v>
      </c>
      <c r="AB1113" t="n">
        <v>33.96</v>
      </c>
      <c r="AC1113" t="n">
        <v>33.95</v>
      </c>
      <c r="AD1113" t="n">
        <v>33.960000000000036</v>
      </c>
      <c r="AE1113" t="n">
        <v>-0.009999999999990905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0.00999999999999801</v>
      </c>
      <c r="AL1113" t="inlineStr">
        <is>
          <t>unreconciled</t>
        </is>
      </c>
      <c r="AM1113" t="inlineStr">
        <is>
          <t>Order Amount Mismatch (POS&gt;3PO)</t>
        </is>
      </c>
      <c r="AN1113" t="n">
        <v>33.96</v>
      </c>
      <c r="AO1113" t="n">
        <f>ROUND(P1113*100/H1113,2)</f>
        <v>0.0</v>
      </c>
      <c r="AP1113" t="n">
        <f>ROUND(Q1113*100/I1113,2)</f>
        <v>0.0</v>
      </c>
      <c r="AQ1113"/>
      <c r="AR1113"/>
      <c r="AS1113" t="n">
        <v>0.0</v>
      </c>
    </row>
    <row r="1114">
      <c r="A1114" s="1" t="n">
        <v>45234.0</v>
      </c>
      <c r="B1114" s="2" t="n">
        <v>45234.83880787037</v>
      </c>
      <c r="C1114" t="inlineStr">
        <is>
          <t>3140023012059593</t>
        </is>
      </c>
      <c r="D1114" t="inlineStr">
        <is>
          <t>POS0012</t>
        </is>
      </c>
      <c r="E1114" t="inlineStr">
        <is>
          <t>85</t>
        </is>
      </c>
      <c r="F1114" t="inlineStr">
        <is>
          <t>0023</t>
        </is>
      </c>
      <c r="G1114" t="inlineStr">
        <is>
          <t>5314199640</t>
        </is>
      </c>
      <c r="H1114" t="n">
        <v>835.0</v>
      </c>
      <c r="I1114" t="n">
        <v>795.24</v>
      </c>
      <c r="J1114" t="n">
        <v>758.1</v>
      </c>
      <c r="K1114" t="inlineStr">
        <is>
          <t>sale</t>
        </is>
      </c>
      <c r="L1114" t="inlineStr">
        <is>
          <t/>
        </is>
      </c>
      <c r="M1114" t="inlineStr">
        <is>
          <t/>
        </is>
      </c>
      <c r="N1114" t="n">
        <v>0.0</v>
      </c>
      <c r="O1114" t="n">
        <v>0.0</v>
      </c>
      <c r="P1114" t="n">
        <v>613.95</v>
      </c>
      <c r="Q1114" t="n">
        <v>613.95</v>
      </c>
      <c r="R1114" t="n">
        <v>37.14</v>
      </c>
      <c r="S1114" t="n">
        <v>37.14</v>
      </c>
      <c r="T1114" t="n">
        <v>7.95</v>
      </c>
      <c r="U1114" t="n">
        <v>7.95</v>
      </c>
      <c r="V1114" t="n">
        <v>136.46</v>
      </c>
      <c r="W1114" t="n">
        <v>136.46</v>
      </c>
      <c r="X1114" t="n">
        <v>10.44</v>
      </c>
      <c r="Y1114" t="n">
        <v>10.44</v>
      </c>
      <c r="Z1114" t="n">
        <v>26.44</v>
      </c>
      <c r="AA1114" t="n">
        <v>26.44</v>
      </c>
      <c r="AB1114" t="n">
        <v>39.76</v>
      </c>
      <c r="AC1114" t="n">
        <v>39.76</v>
      </c>
      <c r="AD1114" t="n">
        <v>39.75999999999999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0.0</v>
      </c>
      <c r="AL1114" t="inlineStr">
        <is>
          <t>unreconciled</t>
        </is>
      </c>
      <c r="AM1114" t="inlineStr">
        <is>
          <t>Order Amount Mismatch (POS&gt;3PO)</t>
        </is>
      </c>
      <c r="AN1114" t="n">
        <v>39.76</v>
      </c>
      <c r="AO1114" t="n">
        <f>ROUND(P1114*100/H1114,2)</f>
        <v>0.0</v>
      </c>
      <c r="AP1114" t="n">
        <f>ROUND(Q1114*100/I1114,2)</f>
        <v>0.0</v>
      </c>
      <c r="AQ1114"/>
      <c r="AR1114"/>
      <c r="AS1114" t="n">
        <v>0.0</v>
      </c>
    </row>
    <row r="1115">
      <c r="A1115" s="1" t="n">
        <v>45235.0</v>
      </c>
      <c r="B1115" s="2" t="n">
        <v>45235.77112268518</v>
      </c>
      <c r="C1115" t="inlineStr">
        <is>
          <t>3140094012086149</t>
        </is>
      </c>
      <c r="D1115" t="inlineStr">
        <is>
          <t>POS0012</t>
        </is>
      </c>
      <c r="E1115" t="inlineStr">
        <is>
          <t>64</t>
        </is>
      </c>
      <c r="F1115" t="inlineStr">
        <is>
          <t>0094</t>
        </is>
      </c>
      <c r="G1115" t="inlineStr">
        <is>
          <t>5314200900</t>
        </is>
      </c>
      <c r="H1115" t="n">
        <v>316.0</v>
      </c>
      <c r="I1115" t="n">
        <v>300.95</v>
      </c>
      <c r="J1115" t="n">
        <v>263.81</v>
      </c>
      <c r="K1115" t="inlineStr">
        <is>
          <t>sale</t>
        </is>
      </c>
      <c r="L1115" t="inlineStr">
        <is>
          <t/>
        </is>
      </c>
      <c r="M1115" t="inlineStr">
        <is>
          <t/>
        </is>
      </c>
      <c r="N1115" t="n">
        <v>0.0</v>
      </c>
      <c r="O1115" t="n">
        <v>0.0</v>
      </c>
      <c r="P1115" t="n">
        <v>237.24</v>
      </c>
      <c r="Q1115" t="n">
        <v>237.23</v>
      </c>
      <c r="R1115" t="n">
        <v>37.14</v>
      </c>
      <c r="S1115" t="n">
        <v>37.14</v>
      </c>
      <c r="T1115" t="n">
        <v>3.01</v>
      </c>
      <c r="U1115" t="n">
        <v>3.01</v>
      </c>
      <c r="V1115" t="n">
        <v>47.49</v>
      </c>
      <c r="W1115" t="n">
        <v>47.49</v>
      </c>
      <c r="X1115" t="n">
        <v>3.95</v>
      </c>
      <c r="Y1115" t="n">
        <v>3.95</v>
      </c>
      <c r="Z1115" t="n">
        <v>9.26</v>
      </c>
      <c r="AA1115" t="n">
        <v>9.26</v>
      </c>
      <c r="AB1115" t="n">
        <v>15.04</v>
      </c>
      <c r="AC1115" t="n">
        <v>15.05</v>
      </c>
      <c r="AD1115" t="n">
        <v>15.050000000000011</v>
      </c>
      <c r="AE1115" t="n">
        <v>0.010000000000019327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-0.010000000000001563</v>
      </c>
      <c r="AL1115" t="inlineStr">
        <is>
          <t>unreconciled</t>
        </is>
      </c>
      <c r="AM1115" t="inlineStr">
        <is>
          <t>Order Amount Mismatch (POS&gt;3PO)</t>
        </is>
      </c>
      <c r="AN1115" t="n">
        <v>15.05</v>
      </c>
      <c r="AO1115" t="n">
        <f>ROUND(P1115*100/H1115,2)</f>
        <v>0.0</v>
      </c>
      <c r="AP1115" t="n">
        <f>ROUND(Q1115*100/I1115,2)</f>
        <v>0.0</v>
      </c>
      <c r="AQ1115"/>
      <c r="AR1115"/>
      <c r="AS1115" t="n">
        <v>0.0</v>
      </c>
    </row>
    <row r="1116">
      <c r="A1116" s="1" t="n">
        <v>45234.0</v>
      </c>
      <c r="B1116" s="2" t="n">
        <v>45234.77681712963</v>
      </c>
      <c r="C1116" t="inlineStr">
        <is>
          <t>3140094012085642</t>
        </is>
      </c>
      <c r="D1116" t="inlineStr">
        <is>
          <t>POS0012</t>
        </is>
      </c>
      <c r="E1116" t="inlineStr">
        <is>
          <t>57</t>
        </is>
      </c>
      <c r="F1116" t="inlineStr">
        <is>
          <t>0094</t>
        </is>
      </c>
      <c r="G1116" t="inlineStr">
        <is>
          <t>5314204247</t>
        </is>
      </c>
      <c r="H1116" t="n">
        <v>392.0</v>
      </c>
      <c r="I1116" t="n">
        <v>373.33</v>
      </c>
      <c r="J1116" t="n">
        <v>336.19</v>
      </c>
      <c r="K1116" t="inlineStr">
        <is>
          <t>sale</t>
        </is>
      </c>
      <c r="L1116" t="inlineStr">
        <is>
          <t/>
        </is>
      </c>
      <c r="M1116" t="inlineStr">
        <is>
          <t/>
        </is>
      </c>
      <c r="N1116" t="n">
        <v>0.0</v>
      </c>
      <c r="O1116" t="n">
        <v>0.0</v>
      </c>
      <c r="P1116" t="n">
        <v>292.42</v>
      </c>
      <c r="Q1116" t="n">
        <v>292.41</v>
      </c>
      <c r="R1116" t="n">
        <v>37.14</v>
      </c>
      <c r="S1116" t="n">
        <v>37.14</v>
      </c>
      <c r="T1116" t="n">
        <v>3.73</v>
      </c>
      <c r="U1116" t="n">
        <v>3.73</v>
      </c>
      <c r="V1116" t="n">
        <v>60.51</v>
      </c>
      <c r="W1116" t="n">
        <v>60.51</v>
      </c>
      <c r="X1116" t="n">
        <v>4.9</v>
      </c>
      <c r="Y1116" t="n">
        <v>4.9</v>
      </c>
      <c r="Z1116" t="n">
        <v>11.77</v>
      </c>
      <c r="AA1116" t="n">
        <v>11.77</v>
      </c>
      <c r="AB1116" t="n">
        <v>18.66</v>
      </c>
      <c r="AC1116" t="n">
        <v>18.67</v>
      </c>
      <c r="AD1116" t="n">
        <v>18.670000000000016</v>
      </c>
      <c r="AE1116" t="n">
        <v>0.009999999999990905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-0.010000000000001563</v>
      </c>
      <c r="AL1116" t="inlineStr">
        <is>
          <t>unreconciled</t>
        </is>
      </c>
      <c r="AM1116" t="inlineStr">
        <is>
          <t>Order Amount Mismatch (POS&gt;3PO)</t>
        </is>
      </c>
      <c r="AN1116" t="n">
        <v>18.67</v>
      </c>
      <c r="AO1116" t="n">
        <f>ROUND(P1116*100/H1116,2)</f>
        <v>0.0</v>
      </c>
      <c r="AP1116" t="n">
        <f>ROUND(Q1116*100/I1116,2)</f>
        <v>0.0</v>
      </c>
      <c r="AQ1116"/>
      <c r="AR1116"/>
      <c r="AS1116" t="n">
        <v>0.0</v>
      </c>
    </row>
    <row r="1117">
      <c r="A1117" s="1" t="n">
        <v>45234.0</v>
      </c>
      <c r="B1117" s="2" t="n">
        <v>45234.883368055554</v>
      </c>
      <c r="C1117" t="inlineStr">
        <is>
          <t>3140094012085764</t>
        </is>
      </c>
      <c r="D1117" t="inlineStr">
        <is>
          <t>POS0012</t>
        </is>
      </c>
      <c r="E1117" t="inlineStr">
        <is>
          <t>79</t>
        </is>
      </c>
      <c r="F1117" t="inlineStr">
        <is>
          <t>0094</t>
        </is>
      </c>
      <c r="G1117" t="inlineStr">
        <is>
          <t>5314207222</t>
        </is>
      </c>
      <c r="H1117" t="n">
        <v>253.00000000000003</v>
      </c>
      <c r="I1117" t="n">
        <v>240.95</v>
      </c>
      <c r="J1117" t="n">
        <v>203.81</v>
      </c>
      <c r="K1117" t="inlineStr">
        <is>
          <t>sale</t>
        </is>
      </c>
      <c r="L1117" t="inlineStr">
        <is>
          <t/>
        </is>
      </c>
      <c r="M1117" t="inlineStr">
        <is>
          <t/>
        </is>
      </c>
      <c r="N1117" t="n">
        <v>0.0</v>
      </c>
      <c r="O1117" t="n">
        <v>0.0</v>
      </c>
      <c r="P1117" t="n">
        <v>191.52</v>
      </c>
      <c r="Q1117" t="n">
        <v>191.51</v>
      </c>
      <c r="R1117" t="n">
        <v>37.14</v>
      </c>
      <c r="S1117" t="n">
        <v>37.14</v>
      </c>
      <c r="T1117" t="n">
        <v>2.41</v>
      </c>
      <c r="U1117" t="n">
        <v>2.41</v>
      </c>
      <c r="V1117" t="n">
        <v>36.69</v>
      </c>
      <c r="W1117" t="n">
        <v>36.69</v>
      </c>
      <c r="X1117" t="n">
        <v>3.16</v>
      </c>
      <c r="Y1117" t="n">
        <v>3.16</v>
      </c>
      <c r="Z1117" t="n">
        <v>7.17</v>
      </c>
      <c r="AA1117" t="n">
        <v>7.17</v>
      </c>
      <c r="AB1117" t="n">
        <v>12.04</v>
      </c>
      <c r="AC1117" t="n">
        <v>12.05</v>
      </c>
      <c r="AD1117" t="n">
        <v>12.05000000000004</v>
      </c>
      <c r="AE1117" t="n">
        <v>0.010000000000019327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-0.010000000000001563</v>
      </c>
      <c r="AL1117" t="inlineStr">
        <is>
          <t>unreconciled</t>
        </is>
      </c>
      <c r="AM1117" t="inlineStr">
        <is>
          <t>Order Amount Mismatch (POS&gt;3PO)</t>
        </is>
      </c>
      <c r="AN1117" t="n">
        <v>12.05</v>
      </c>
      <c r="AO1117" t="n">
        <f>ROUND(P1117*100/H1117,2)</f>
        <v>0.0</v>
      </c>
      <c r="AP1117" t="n">
        <f>ROUND(Q1117*100/I1117,2)</f>
        <v>0.0</v>
      </c>
      <c r="AQ1117"/>
      <c r="AR1117"/>
      <c r="AS1117" t="n">
        <v>0.0</v>
      </c>
    </row>
    <row r="1118">
      <c r="A1118" s="1" t="n">
        <v>45235.0</v>
      </c>
      <c r="B1118" s="2" t="n">
        <v>45235.55972222222</v>
      </c>
      <c r="C1118" t="inlineStr">
        <is>
          <t>3140023012059765</t>
        </is>
      </c>
      <c r="D1118" t="inlineStr">
        <is>
          <t>POS0012</t>
        </is>
      </c>
      <c r="E1118" t="inlineStr">
        <is>
          <t>57</t>
        </is>
      </c>
      <c r="F1118" t="inlineStr">
        <is>
          <t>0023</t>
        </is>
      </c>
      <c r="G1118" t="inlineStr">
        <is>
          <t>5314212423</t>
        </is>
      </c>
      <c r="H1118" t="n">
        <v>649.0</v>
      </c>
      <c r="I1118" t="n">
        <v>618.11</v>
      </c>
      <c r="J1118" t="n">
        <v>580.97</v>
      </c>
      <c r="K1118" t="inlineStr">
        <is>
          <t>sale</t>
        </is>
      </c>
      <c r="L1118" t="inlineStr">
        <is>
          <t/>
        </is>
      </c>
      <c r="M1118" t="inlineStr">
        <is>
          <t/>
        </is>
      </c>
      <c r="N1118" t="n">
        <v>0.0</v>
      </c>
      <c r="O1118" t="n">
        <v>0.0</v>
      </c>
      <c r="P1118" t="n">
        <v>478.97</v>
      </c>
      <c r="Q1118" t="n">
        <v>478.98</v>
      </c>
      <c r="R1118" t="n">
        <v>37.14</v>
      </c>
      <c r="S1118" t="n">
        <v>37.14</v>
      </c>
      <c r="T1118" t="n">
        <v>6.18</v>
      </c>
      <c r="U1118" t="n">
        <v>6.18</v>
      </c>
      <c r="V1118" t="n">
        <v>104.57</v>
      </c>
      <c r="W1118" t="n">
        <v>104.57</v>
      </c>
      <c r="X1118" t="n">
        <v>8.11</v>
      </c>
      <c r="Y1118" t="n">
        <v>8.11</v>
      </c>
      <c r="Z1118" t="n">
        <v>20.28</v>
      </c>
      <c r="AA1118" t="n">
        <v>20.28</v>
      </c>
      <c r="AB1118" t="n">
        <v>30.9</v>
      </c>
      <c r="AC1118" t="n">
        <v>30.91</v>
      </c>
      <c r="AD1118" t="n">
        <v>30.889999999999986</v>
      </c>
      <c r="AE1118" t="n">
        <v>-0.009999999999990905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-0.010000000000001563</v>
      </c>
      <c r="AL1118" t="inlineStr">
        <is>
          <t>unreconciled</t>
        </is>
      </c>
      <c r="AM1118" t="inlineStr">
        <is>
          <t>Order Amount Mismatch (POS&gt;3PO)</t>
        </is>
      </c>
      <c r="AN1118" t="n">
        <v>30.89</v>
      </c>
      <c r="AO1118" t="n">
        <f>ROUND(P1118*100/H1118,2)</f>
        <v>0.0</v>
      </c>
      <c r="AP1118" t="n">
        <f>ROUND(Q1118*100/I1118,2)</f>
        <v>0.0</v>
      </c>
      <c r="AQ1118"/>
      <c r="AR1118"/>
      <c r="AS1118" t="n">
        <v>0.0</v>
      </c>
    </row>
    <row r="1119">
      <c r="A1119" s="1" t="n">
        <v>45236.0</v>
      </c>
      <c r="B1119" s="2" t="n">
        <v>45236.55888888889</v>
      </c>
      <c r="C1119" t="inlineStr">
        <is>
          <t>3140023012059996</t>
        </is>
      </c>
      <c r="D1119" t="inlineStr">
        <is>
          <t>POS0012</t>
        </is>
      </c>
      <c r="E1119" t="inlineStr">
        <is>
          <t>88</t>
        </is>
      </c>
      <c r="F1119" t="inlineStr">
        <is>
          <t>0023</t>
        </is>
      </c>
      <c r="G1119" t="inlineStr">
        <is>
          <t>5314218972</t>
        </is>
      </c>
      <c r="H1119" t="n">
        <v>563.0</v>
      </c>
      <c r="I1119" t="n">
        <v>536.19</v>
      </c>
      <c r="J1119" t="n">
        <v>499.05</v>
      </c>
      <c r="K1119" t="inlineStr">
        <is>
          <t>sale</t>
        </is>
      </c>
      <c r="L1119" t="inlineStr">
        <is>
          <t/>
        </is>
      </c>
      <c r="M1119" t="inlineStr">
        <is>
          <t/>
        </is>
      </c>
      <c r="N1119" t="n">
        <v>0.0</v>
      </c>
      <c r="O1119" t="n">
        <v>0.0</v>
      </c>
      <c r="P1119" t="n">
        <v>416.52</v>
      </c>
      <c r="Q1119" t="n">
        <v>416.51</v>
      </c>
      <c r="R1119" t="n">
        <v>37.14</v>
      </c>
      <c r="S1119" t="n">
        <v>37.14</v>
      </c>
      <c r="T1119" t="n">
        <v>5.36</v>
      </c>
      <c r="U1119" t="n">
        <v>5.36</v>
      </c>
      <c r="V1119" t="n">
        <v>89.83</v>
      </c>
      <c r="W1119" t="n">
        <v>89.83</v>
      </c>
      <c r="X1119" t="n">
        <v>7.04</v>
      </c>
      <c r="Y1119" t="n">
        <v>7.04</v>
      </c>
      <c r="Z1119" t="n">
        <v>17.44</v>
      </c>
      <c r="AA1119" t="n">
        <v>17.44</v>
      </c>
      <c r="AB1119" t="n">
        <v>26.82</v>
      </c>
      <c r="AC1119" t="n">
        <v>26.81</v>
      </c>
      <c r="AD1119" t="n">
        <v>26.809999999999945</v>
      </c>
      <c r="AE1119" t="n">
        <v>0.009999999999990905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0.010000000000001563</v>
      </c>
      <c r="AL1119" t="inlineStr">
        <is>
          <t>unreconciled</t>
        </is>
      </c>
      <c r="AM1119" t="inlineStr">
        <is>
          <t>Order Amount Mismatch (POS&gt;3PO)</t>
        </is>
      </c>
      <c r="AN1119" t="n">
        <v>26.81</v>
      </c>
      <c r="AO1119" t="n">
        <f>ROUND(P1119*100/H1119,2)</f>
        <v>0.0</v>
      </c>
      <c r="AP1119" t="n">
        <f>ROUND(Q1119*100/I1119,2)</f>
        <v>0.0</v>
      </c>
      <c r="AQ1119"/>
      <c r="AR1119"/>
      <c r="AS1119" t="n">
        <v>0.0</v>
      </c>
    </row>
    <row r="1120">
      <c r="A1120" s="1" t="n">
        <v>45233.0</v>
      </c>
      <c r="B1120" s="2" t="n">
        <v>45234.00158564815</v>
      </c>
      <c r="C1120" t="inlineStr">
        <is>
          <t>3140023012059386</t>
        </is>
      </c>
      <c r="D1120" t="inlineStr">
        <is>
          <t>POS0012</t>
        </is>
      </c>
      <c r="E1120" t="inlineStr">
        <is>
          <t>79</t>
        </is>
      </c>
      <c r="F1120" t="inlineStr">
        <is>
          <t>0023</t>
        </is>
      </c>
      <c r="G1120" t="inlineStr">
        <is>
          <t>5314230935</t>
        </is>
      </c>
      <c r="H1120" t="n">
        <v>477.0</v>
      </c>
      <c r="I1120" t="n">
        <v>454.28</v>
      </c>
      <c r="J1120" t="n">
        <v>417.14</v>
      </c>
      <c r="K1120" t="inlineStr">
        <is>
          <t>sale</t>
        </is>
      </c>
      <c r="L1120" t="inlineStr">
        <is>
          <t/>
        </is>
      </c>
      <c r="M1120" t="inlineStr">
        <is>
          <t/>
        </is>
      </c>
      <c r="N1120" t="n">
        <v>0.0</v>
      </c>
      <c r="O1120" t="n">
        <v>0.0</v>
      </c>
      <c r="P1120" t="n">
        <v>354.1</v>
      </c>
      <c r="Q1120" t="n">
        <v>354.12</v>
      </c>
      <c r="R1120" t="n">
        <v>37.14</v>
      </c>
      <c r="S1120" t="n">
        <v>37.14</v>
      </c>
      <c r="T1120" t="n">
        <v>4.54</v>
      </c>
      <c r="U1120" t="n">
        <v>4.54</v>
      </c>
      <c r="V1120" t="n">
        <v>75.09</v>
      </c>
      <c r="W1120" t="n">
        <v>75.09</v>
      </c>
      <c r="X1120" t="n">
        <v>5.96</v>
      </c>
      <c r="Y1120" t="n">
        <v>5.96</v>
      </c>
      <c r="Z1120" t="n">
        <v>14.59</v>
      </c>
      <c r="AA1120" t="n">
        <v>14.59</v>
      </c>
      <c r="AB1120" t="n">
        <v>22.72</v>
      </c>
      <c r="AC1120" t="n">
        <v>22.72</v>
      </c>
      <c r="AD1120" t="n">
        <v>22.720000000000027</v>
      </c>
      <c r="AE1120" t="n">
        <v>-0.01999999999998181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inlineStr">
        <is>
          <t>unreconciled</t>
        </is>
      </c>
      <c r="AM1120" t="inlineStr">
        <is>
          <t>Order Amount Mismatch (POS&gt;3PO)</t>
        </is>
      </c>
      <c r="AN1120" t="n">
        <v>22.72</v>
      </c>
      <c r="AO1120" t="n">
        <f>ROUND(P1120*100/H1120,2)</f>
        <v>0.0</v>
      </c>
      <c r="AP1120" t="n">
        <f>ROUND(Q1120*100/I1120,2)</f>
        <v>0.0</v>
      </c>
      <c r="AQ1120"/>
      <c r="AR1120"/>
      <c r="AS1120" t="n">
        <v>0.0</v>
      </c>
    </row>
    <row r="1121">
      <c r="A1121" s="1" t="n">
        <v>45234.0</v>
      </c>
      <c r="B1121" s="2" t="n">
        <v>45234.75730324074</v>
      </c>
      <c r="C1121" t="inlineStr">
        <is>
          <t>3140023012059559</t>
        </is>
      </c>
      <c r="D1121" t="inlineStr">
        <is>
          <t>POS0012</t>
        </is>
      </c>
      <c r="E1121" t="inlineStr">
        <is>
          <t>51</t>
        </is>
      </c>
      <c r="F1121" t="inlineStr">
        <is>
          <t>0023</t>
        </is>
      </c>
      <c r="G1121" t="inlineStr">
        <is>
          <t>5314233567</t>
        </is>
      </c>
      <c r="H1121" t="n">
        <v>244.0</v>
      </c>
      <c r="I1121" t="n">
        <v>232.38</v>
      </c>
      <c r="J1121" t="n">
        <v>195.24</v>
      </c>
      <c r="K1121" t="inlineStr">
        <is>
          <t>sale</t>
        </is>
      </c>
      <c r="L1121" t="inlineStr">
        <is>
          <t/>
        </is>
      </c>
      <c r="M1121" t="inlineStr">
        <is>
          <t/>
        </is>
      </c>
      <c r="N1121" t="n">
        <v>0.0</v>
      </c>
      <c r="O1121" t="n">
        <v>0.0</v>
      </c>
      <c r="P1121" t="n">
        <v>185.0</v>
      </c>
      <c r="Q1121" t="n">
        <v>184.97</v>
      </c>
      <c r="R1121" t="n">
        <v>37.14</v>
      </c>
      <c r="S1121" t="n">
        <v>37.14</v>
      </c>
      <c r="T1121" t="n">
        <v>2.32</v>
      </c>
      <c r="U1121" t="n">
        <v>2.32</v>
      </c>
      <c r="V1121" t="n">
        <v>35.14</v>
      </c>
      <c r="W1121" t="n">
        <v>35.14</v>
      </c>
      <c r="X1121" t="n">
        <v>3.05</v>
      </c>
      <c r="Y1121" t="n">
        <v>3.05</v>
      </c>
      <c r="Z1121" t="n">
        <v>6.87</v>
      </c>
      <c r="AA1121" t="n">
        <v>6.88</v>
      </c>
      <c r="AB1121" t="n">
        <v>11.62</v>
      </c>
      <c r="AC1121" t="n">
        <v>11.62</v>
      </c>
      <c r="AD1121" t="n">
        <v>11.620000000000005</v>
      </c>
      <c r="AE1121" t="n">
        <v>0.030000000000001137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-0.009999999999999787</v>
      </c>
      <c r="AK1121" t="n">
        <v>0.0</v>
      </c>
      <c r="AL1121" t="inlineStr">
        <is>
          <t>unreconciled</t>
        </is>
      </c>
      <c r="AM1121" t="inlineStr">
        <is>
          <t>Order Amount Mismatch (POS&gt;3PO)</t>
        </is>
      </c>
      <c r="AN1121" t="n">
        <v>11.62</v>
      </c>
      <c r="AO1121" t="n">
        <f>ROUND(P1121*100/H1121,2)</f>
        <v>0.0</v>
      </c>
      <c r="AP1121" t="n">
        <f>ROUND(Q1121*100/I1121,2)</f>
        <v>0.0</v>
      </c>
      <c r="AQ1121"/>
      <c r="AR1121"/>
      <c r="AS1121" t="n">
        <v>0.0</v>
      </c>
    </row>
    <row r="1122">
      <c r="A1122" s="1" t="n">
        <v>45234.0</v>
      </c>
      <c r="B1122" s="2" t="n">
        <v>45234.52342592592</v>
      </c>
      <c r="C1122" t="inlineStr">
        <is>
          <t>3140094012085453</t>
        </is>
      </c>
      <c r="D1122" t="inlineStr">
        <is>
          <t>POS0012</t>
        </is>
      </c>
      <c r="E1122" t="inlineStr">
        <is>
          <t>68</t>
        </is>
      </c>
      <c r="F1122" t="inlineStr">
        <is>
          <t>0094</t>
        </is>
      </c>
      <c r="G1122" t="inlineStr">
        <is>
          <t>5314248391</t>
        </is>
      </c>
      <c r="H1122" t="n">
        <v>238.0</v>
      </c>
      <c r="I1122" t="n">
        <v>226.67</v>
      </c>
      <c r="J1122" t="n">
        <v>189.53</v>
      </c>
      <c r="K1122" t="inlineStr">
        <is>
          <t>sale</t>
        </is>
      </c>
      <c r="L1122" t="inlineStr">
        <is>
          <t/>
        </is>
      </c>
      <c r="M1122" t="inlineStr">
        <is>
          <t/>
        </is>
      </c>
      <c r="N1122" t="n">
        <v>0.0</v>
      </c>
      <c r="O1122" t="n">
        <v>0.0</v>
      </c>
      <c r="P1122" t="n">
        <v>180.62</v>
      </c>
      <c r="Q1122" t="n">
        <v>180.62</v>
      </c>
      <c r="R1122" t="n">
        <v>37.14</v>
      </c>
      <c r="S1122" t="n">
        <v>37.14</v>
      </c>
      <c r="T1122" t="n">
        <v>2.27</v>
      </c>
      <c r="U1122" t="n">
        <v>2.27</v>
      </c>
      <c r="V1122" t="n">
        <v>34.12</v>
      </c>
      <c r="W1122" t="n">
        <v>34.12</v>
      </c>
      <c r="X1122" t="n">
        <v>2.98</v>
      </c>
      <c r="Y1122" t="n">
        <v>2.98</v>
      </c>
      <c r="Z1122" t="n">
        <v>6.68</v>
      </c>
      <c r="AA1122" t="n">
        <v>6.68</v>
      </c>
      <c r="AB1122" t="n">
        <v>11.34</v>
      </c>
      <c r="AC1122" t="n">
        <v>11.34</v>
      </c>
      <c r="AD1122" t="n">
        <v>11.330000000000013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inlineStr">
        <is>
          <t>unreconciled</t>
        </is>
      </c>
      <c r="AM1122" t="inlineStr">
        <is>
          <t>Order Amount Mismatch (POS&gt;3PO)</t>
        </is>
      </c>
      <c r="AN1122" t="n">
        <v>11.33</v>
      </c>
      <c r="AO1122" t="n">
        <f>ROUND(P1122*100/H1122,2)</f>
        <v>0.0</v>
      </c>
      <c r="AP1122" t="n">
        <f>ROUND(Q1122*100/I1122,2)</f>
        <v>0.0</v>
      </c>
      <c r="AQ1122"/>
      <c r="AR1122"/>
      <c r="AS1122" t="n">
        <v>0.0</v>
      </c>
    </row>
    <row r="1123">
      <c r="A1123" s="1" t="n">
        <v>45234.0</v>
      </c>
      <c r="B1123" s="2" t="n">
        <v>45234.88935185185</v>
      </c>
      <c r="C1123" t="inlineStr">
        <is>
          <t>3140094012085772</t>
        </is>
      </c>
      <c r="D1123" t="inlineStr">
        <is>
          <t>POS0012</t>
        </is>
      </c>
      <c r="E1123" t="inlineStr">
        <is>
          <t>87</t>
        </is>
      </c>
      <c r="F1123" t="inlineStr">
        <is>
          <t>0094</t>
        </is>
      </c>
      <c r="G1123" t="inlineStr">
        <is>
          <t>5314248804</t>
        </is>
      </c>
      <c r="H1123" t="n">
        <v>401.0</v>
      </c>
      <c r="I1123" t="n">
        <v>381.9</v>
      </c>
      <c r="J1123" t="n">
        <v>344.76</v>
      </c>
      <c r="K1123" t="inlineStr">
        <is>
          <t>sale</t>
        </is>
      </c>
      <c r="L1123" t="inlineStr">
        <is>
          <t/>
        </is>
      </c>
      <c r="M1123" t="inlineStr">
        <is>
          <t/>
        </is>
      </c>
      <c r="N1123" t="n">
        <v>0.0</v>
      </c>
      <c r="O1123" t="n">
        <v>0.0</v>
      </c>
      <c r="P1123" t="n">
        <v>298.94</v>
      </c>
      <c r="Q1123" t="n">
        <v>298.94</v>
      </c>
      <c r="R1123" t="n">
        <v>37.14</v>
      </c>
      <c r="S1123" t="n">
        <v>37.14</v>
      </c>
      <c r="T1123" t="n">
        <v>3.82</v>
      </c>
      <c r="U1123" t="n">
        <v>3.82</v>
      </c>
      <c r="V1123" t="n">
        <v>62.06</v>
      </c>
      <c r="W1123" t="n">
        <v>62.06</v>
      </c>
      <c r="X1123" t="n">
        <v>5.01</v>
      </c>
      <c r="Y1123" t="n">
        <v>5.01</v>
      </c>
      <c r="Z1123" t="n">
        <v>12.07</v>
      </c>
      <c r="AA1123" t="n">
        <v>12.07</v>
      </c>
      <c r="AB1123" t="n">
        <v>19.1</v>
      </c>
      <c r="AC1123" t="n">
        <v>19.1</v>
      </c>
      <c r="AD1123" t="n">
        <v>19.100000000000023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inlineStr">
        <is>
          <t>unreconciled</t>
        </is>
      </c>
      <c r="AM1123" t="inlineStr">
        <is>
          <t>Order Amount Mismatch (POS&gt;3PO)</t>
        </is>
      </c>
      <c r="AN1123" t="n">
        <v>19.1</v>
      </c>
      <c r="AO1123" t="n">
        <f>ROUND(P1123*100/H1123,2)</f>
        <v>0.0</v>
      </c>
      <c r="AP1123" t="n">
        <f>ROUND(Q1123*100/I1123,2)</f>
        <v>0.0</v>
      </c>
      <c r="AQ1123"/>
      <c r="AR1123"/>
      <c r="AS1123" t="n">
        <v>0.0</v>
      </c>
    </row>
    <row r="1124">
      <c r="A1124" s="1" t="n">
        <v>45234.0</v>
      </c>
      <c r="B1124" s="2" t="n">
        <v>45234.92934027778</v>
      </c>
      <c r="C1124" t="inlineStr">
        <is>
          <t>3140023012059651</t>
        </is>
      </c>
      <c r="D1124" t="inlineStr">
        <is>
          <t>POS0012</t>
        </is>
      </c>
      <c r="E1124" t="inlineStr">
        <is>
          <t>43</t>
        </is>
      </c>
      <c r="F1124" t="inlineStr">
        <is>
          <t>0023</t>
        </is>
      </c>
      <c r="G1124" t="inlineStr">
        <is>
          <t>5314253268</t>
        </is>
      </c>
      <c r="H1124" t="n">
        <v>358.0</v>
      </c>
      <c r="I1124" t="n">
        <v>340.95</v>
      </c>
      <c r="J1124" t="n">
        <v>303.81</v>
      </c>
      <c r="K1124" t="inlineStr">
        <is>
          <t>sale</t>
        </is>
      </c>
      <c r="L1124" t="inlineStr">
        <is>
          <t/>
        </is>
      </c>
      <c r="M1124" t="inlineStr">
        <is>
          <t/>
        </is>
      </c>
      <c r="N1124" t="n">
        <v>0.0</v>
      </c>
      <c r="O1124" t="n">
        <v>0.0</v>
      </c>
      <c r="P1124" t="n">
        <v>267.72</v>
      </c>
      <c r="Q1124" t="n">
        <v>267.73</v>
      </c>
      <c r="R1124" t="n">
        <v>37.14</v>
      </c>
      <c r="S1124" t="n">
        <v>37.14</v>
      </c>
      <c r="T1124" t="n">
        <v>3.41</v>
      </c>
      <c r="U1124" t="n">
        <v>3.41</v>
      </c>
      <c r="V1124" t="n">
        <v>54.69</v>
      </c>
      <c r="W1124" t="n">
        <v>54.69</v>
      </c>
      <c r="X1124" t="n">
        <v>4.48</v>
      </c>
      <c r="Y1124" t="n">
        <v>4.48</v>
      </c>
      <c r="Z1124" t="n">
        <v>10.65</v>
      </c>
      <c r="AA1124" t="n">
        <v>10.65</v>
      </c>
      <c r="AB1124" t="n">
        <v>17.04</v>
      </c>
      <c r="AC1124" t="n">
        <v>17.05</v>
      </c>
      <c r="AD1124" t="n">
        <v>17.05000000000001</v>
      </c>
      <c r="AE1124" t="n">
        <v>-0.009999999999990905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-0.010000000000001563</v>
      </c>
      <c r="AL1124" t="inlineStr">
        <is>
          <t>unreconciled</t>
        </is>
      </c>
      <c r="AM1124" t="inlineStr">
        <is>
          <t>Order Amount Mismatch (POS&gt;3PO)</t>
        </is>
      </c>
      <c r="AN1124" t="n">
        <v>17.05</v>
      </c>
      <c r="AO1124" t="n">
        <f>ROUND(P1124*100/H1124,2)</f>
        <v>0.0</v>
      </c>
      <c r="AP1124" t="n">
        <f>ROUND(Q1124*100/I1124,2)</f>
        <v>0.0</v>
      </c>
      <c r="AQ1124"/>
      <c r="AR1124"/>
      <c r="AS1124" t="n">
        <v>0.0</v>
      </c>
    </row>
    <row r="1125">
      <c r="A1125" s="1" t="n">
        <v>45234.0</v>
      </c>
      <c r="B1125" s="2" t="n">
        <v>45234.9672337963</v>
      </c>
      <c r="C1125" t="inlineStr">
        <is>
          <t>3140023012059682</t>
        </is>
      </c>
      <c r="D1125" t="inlineStr">
        <is>
          <t>POS0012</t>
        </is>
      </c>
      <c r="E1125" t="inlineStr">
        <is>
          <t>74</t>
        </is>
      </c>
      <c r="F1125" t="inlineStr">
        <is>
          <t>0023</t>
        </is>
      </c>
      <c r="G1125" t="inlineStr">
        <is>
          <t>5314260055</t>
        </is>
      </c>
      <c r="H1125" t="n">
        <v>279.0</v>
      </c>
      <c r="I1125" t="n">
        <v>265.71</v>
      </c>
      <c r="J1125" t="n">
        <v>228.57</v>
      </c>
      <c r="K1125" t="inlineStr">
        <is>
          <t>sale</t>
        </is>
      </c>
      <c r="L1125" t="inlineStr">
        <is>
          <t/>
        </is>
      </c>
      <c r="M1125" t="inlineStr">
        <is>
          <t/>
        </is>
      </c>
      <c r="N1125" t="n">
        <v>0.0</v>
      </c>
      <c r="O1125" t="n">
        <v>0.0</v>
      </c>
      <c r="P1125" t="n">
        <v>210.39</v>
      </c>
      <c r="Q1125" t="n">
        <v>210.39</v>
      </c>
      <c r="R1125" t="n">
        <v>37.14</v>
      </c>
      <c r="S1125" t="n">
        <v>37.14</v>
      </c>
      <c r="T1125" t="n">
        <v>2.66</v>
      </c>
      <c r="U1125" t="n">
        <v>2.66</v>
      </c>
      <c r="V1125" t="n">
        <v>41.14</v>
      </c>
      <c r="W1125" t="n">
        <v>41.14</v>
      </c>
      <c r="X1125" t="n">
        <v>3.49</v>
      </c>
      <c r="Y1125" t="n">
        <v>3.49</v>
      </c>
      <c r="Z1125" t="n">
        <v>8.03</v>
      </c>
      <c r="AA1125" t="n">
        <v>8.04</v>
      </c>
      <c r="AB1125" t="n">
        <v>13.28</v>
      </c>
      <c r="AC1125" t="n">
        <v>13.29</v>
      </c>
      <c r="AD1125" t="n">
        <v>13.29000000000002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-0.009999999999999787</v>
      </c>
      <c r="AK1125" t="n">
        <v>-0.009999999999999787</v>
      </c>
      <c r="AL1125" t="inlineStr">
        <is>
          <t>unreconciled</t>
        </is>
      </c>
      <c r="AM1125" t="inlineStr">
        <is>
          <t>Order Amount Mismatch (POS&gt;3PO)</t>
        </is>
      </c>
      <c r="AN1125" t="n">
        <v>13.29</v>
      </c>
      <c r="AO1125" t="n">
        <f>ROUND(P1125*100/H1125,2)</f>
        <v>0.0</v>
      </c>
      <c r="AP1125" t="n">
        <f>ROUND(Q1125*100/I1125,2)</f>
        <v>0.0</v>
      </c>
      <c r="AQ1125"/>
      <c r="AR1125"/>
      <c r="AS1125" t="n">
        <v>0.0</v>
      </c>
    </row>
    <row r="1126">
      <c r="A1126" s="1" t="n">
        <v>45235.0</v>
      </c>
      <c r="B1126" s="2" t="n">
        <v>45235.72269675926</v>
      </c>
      <c r="C1126" t="inlineStr">
        <is>
          <t>3140094012086122</t>
        </is>
      </c>
      <c r="D1126" t="inlineStr">
        <is>
          <t>POS0012</t>
        </is>
      </c>
      <c r="E1126" t="inlineStr">
        <is>
          <t>37</t>
        </is>
      </c>
      <c r="F1126" t="inlineStr">
        <is>
          <t>0094</t>
        </is>
      </c>
      <c r="G1126" t="inlineStr">
        <is>
          <t>5314265219</t>
        </is>
      </c>
      <c r="H1126" t="n">
        <v>740.0</v>
      </c>
      <c r="I1126" t="n">
        <v>704.76</v>
      </c>
      <c r="J1126" t="n">
        <v>667.62</v>
      </c>
      <c r="K1126" t="inlineStr">
        <is>
          <t>sale</t>
        </is>
      </c>
      <c r="L1126" t="inlineStr">
        <is>
          <t/>
        </is>
      </c>
      <c r="M1126" t="inlineStr">
        <is>
          <t/>
        </is>
      </c>
      <c r="N1126" t="n">
        <v>0.0</v>
      </c>
      <c r="O1126" t="n">
        <v>0.0</v>
      </c>
      <c r="P1126" t="n">
        <v>544.99</v>
      </c>
      <c r="Q1126" t="n">
        <v>545.0</v>
      </c>
      <c r="R1126" t="n">
        <v>37.14</v>
      </c>
      <c r="S1126" t="n">
        <v>37.14</v>
      </c>
      <c r="T1126" t="n">
        <v>7.05</v>
      </c>
      <c r="U1126" t="n">
        <v>7.05</v>
      </c>
      <c r="V1126" t="n">
        <v>120.17</v>
      </c>
      <c r="W1126" t="n">
        <v>120.17</v>
      </c>
      <c r="X1126" t="n">
        <v>9.25</v>
      </c>
      <c r="Y1126" t="n">
        <v>9.25</v>
      </c>
      <c r="Z1126" t="n">
        <v>23.3</v>
      </c>
      <c r="AA1126" t="n">
        <v>23.29</v>
      </c>
      <c r="AB1126" t="n">
        <v>35.24</v>
      </c>
      <c r="AC1126" t="n">
        <v>35.24</v>
      </c>
      <c r="AD1126" t="n">
        <v>35.24000000000001</v>
      </c>
      <c r="AE1126" t="n">
        <v>-0.009999999999990905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0.010000000000001563</v>
      </c>
      <c r="AK1126" t="n">
        <v>0.0</v>
      </c>
      <c r="AL1126" t="inlineStr">
        <is>
          <t>unreconciled</t>
        </is>
      </c>
      <c r="AM1126" t="inlineStr">
        <is>
          <t>Order Amount Mismatch (POS&gt;3PO)</t>
        </is>
      </c>
      <c r="AN1126" t="n">
        <v>35.24</v>
      </c>
      <c r="AO1126" t="n">
        <f>ROUND(P1126*100/H1126,2)</f>
        <v>0.0</v>
      </c>
      <c r="AP1126" t="n">
        <f>ROUND(Q1126*100/I1126,2)</f>
        <v>0.0</v>
      </c>
      <c r="AQ1126"/>
      <c r="AR1126"/>
      <c r="AS1126" t="n">
        <v>0.0</v>
      </c>
    </row>
    <row r="1127">
      <c r="A1127" s="1" t="n">
        <v>45234.0</v>
      </c>
      <c r="B1127" s="2" t="n">
        <v>45234.595972222225</v>
      </c>
      <c r="C1127" t="inlineStr">
        <is>
          <t>3140023012059491</t>
        </is>
      </c>
      <c r="D1127" t="inlineStr">
        <is>
          <t>POS0012</t>
        </is>
      </c>
      <c r="E1127" t="inlineStr">
        <is>
          <t>83</t>
        </is>
      </c>
      <c r="F1127" t="inlineStr">
        <is>
          <t>0023</t>
        </is>
      </c>
      <c r="G1127" t="inlineStr">
        <is>
          <t>5314283476</t>
        </is>
      </c>
      <c r="H1127" t="n">
        <v>263.0</v>
      </c>
      <c r="I1127" t="n">
        <v>250.48</v>
      </c>
      <c r="J1127" t="n">
        <v>213.34</v>
      </c>
      <c r="K1127" t="inlineStr">
        <is>
          <t>sale</t>
        </is>
      </c>
      <c r="L1127" t="inlineStr">
        <is>
          <t/>
        </is>
      </c>
      <c r="M1127" t="inlineStr">
        <is>
          <t/>
        </is>
      </c>
      <c r="N1127" t="n">
        <v>0.0</v>
      </c>
      <c r="O1127" t="n">
        <v>0.0</v>
      </c>
      <c r="P1127" t="n">
        <v>198.79</v>
      </c>
      <c r="Q1127" t="n">
        <v>198.79</v>
      </c>
      <c r="R1127" t="n">
        <v>37.14</v>
      </c>
      <c r="S1127" t="n">
        <v>37.14</v>
      </c>
      <c r="T1127" t="n">
        <v>2.5</v>
      </c>
      <c r="U1127" t="n">
        <v>2.5</v>
      </c>
      <c r="V1127" t="n">
        <v>38.4</v>
      </c>
      <c r="W1127" t="n">
        <v>38.4</v>
      </c>
      <c r="X1127" t="n">
        <v>3.29</v>
      </c>
      <c r="Y1127" t="n">
        <v>3.29</v>
      </c>
      <c r="Z1127" t="n">
        <v>7.5</v>
      </c>
      <c r="AA1127" t="n">
        <v>7.5</v>
      </c>
      <c r="AB1127" t="n">
        <v>12.52</v>
      </c>
      <c r="AC1127" t="n">
        <v>12.52</v>
      </c>
      <c r="AD1127" t="n">
        <v>12.52000000000001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0.0</v>
      </c>
      <c r="AL1127" t="inlineStr">
        <is>
          <t>unreconciled</t>
        </is>
      </c>
      <c r="AM1127" t="inlineStr">
        <is>
          <t>Order Amount Mismatch (POS&gt;3PO)</t>
        </is>
      </c>
      <c r="AN1127" t="n">
        <v>12.52</v>
      </c>
      <c r="AO1127" t="n">
        <f>ROUND(P1127*100/H1127,2)</f>
        <v>0.0</v>
      </c>
      <c r="AP1127" t="n">
        <f>ROUND(Q1127*100/I1127,2)</f>
        <v>0.0</v>
      </c>
      <c r="AQ1127"/>
      <c r="AR1127"/>
      <c r="AS1127" t="n">
        <v>0.0</v>
      </c>
    </row>
    <row r="1128">
      <c r="A1128" s="1" t="n">
        <v>45233.0</v>
      </c>
      <c r="B1128" s="2" t="n">
        <v>45234.03193287037</v>
      </c>
      <c r="C1128" t="inlineStr">
        <is>
          <t>3140023012059415</t>
        </is>
      </c>
      <c r="D1128" t="inlineStr">
        <is>
          <t>POS0012</t>
        </is>
      </c>
      <c r="E1128" t="inlineStr">
        <is>
          <t>08</t>
        </is>
      </c>
      <c r="F1128" t="inlineStr">
        <is>
          <t>0023</t>
        </is>
      </c>
      <c r="G1128" t="inlineStr">
        <is>
          <t>5314286803</t>
        </is>
      </c>
      <c r="H1128" t="n">
        <v>304.0</v>
      </c>
      <c r="I1128" t="n">
        <v>289.52</v>
      </c>
      <c r="J1128" t="n">
        <v>252.38</v>
      </c>
      <c r="K1128" t="inlineStr">
        <is>
          <t>sale</t>
        </is>
      </c>
      <c r="L1128" t="inlineStr">
        <is>
          <t/>
        </is>
      </c>
      <c r="M1128" t="inlineStr">
        <is>
          <t/>
        </is>
      </c>
      <c r="N1128" t="n">
        <v>0.0</v>
      </c>
      <c r="O1128" t="n">
        <v>0.0</v>
      </c>
      <c r="P1128" t="n">
        <v>228.53</v>
      </c>
      <c r="Q1128" t="n">
        <v>228.51</v>
      </c>
      <c r="R1128" t="n">
        <v>37.14</v>
      </c>
      <c r="S1128" t="n">
        <v>37.14</v>
      </c>
      <c r="T1128" t="n">
        <v>2.9</v>
      </c>
      <c r="U1128" t="n">
        <v>2.9</v>
      </c>
      <c r="V1128" t="n">
        <v>45.43</v>
      </c>
      <c r="W1128" t="n">
        <v>45.43</v>
      </c>
      <c r="X1128" t="n">
        <v>3.8</v>
      </c>
      <c r="Y1128" t="n">
        <v>3.8</v>
      </c>
      <c r="Z1128" t="n">
        <v>8.86</v>
      </c>
      <c r="AA1128" t="n">
        <v>8.86</v>
      </c>
      <c r="AB1128" t="n">
        <v>14.48</v>
      </c>
      <c r="AC1128" t="n">
        <v>14.48</v>
      </c>
      <c r="AD1128" t="n">
        <v>14.480000000000018</v>
      </c>
      <c r="AE1128" t="n">
        <v>0.020000000000010232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inlineStr">
        <is>
          <t>unreconciled</t>
        </is>
      </c>
      <c r="AM1128" t="inlineStr">
        <is>
          <t>Order Amount Mismatch (POS&gt;3PO)</t>
        </is>
      </c>
      <c r="AN1128" t="n">
        <v>14.48</v>
      </c>
      <c r="AO1128" t="n">
        <f>ROUND(P1128*100/H1128,2)</f>
        <v>0.0</v>
      </c>
      <c r="AP1128" t="n">
        <f>ROUND(Q1128*100/I1128,2)</f>
        <v>0.0</v>
      </c>
      <c r="AQ1128"/>
      <c r="AR1128"/>
      <c r="AS1128" t="n">
        <v>0.0</v>
      </c>
    </row>
    <row r="1129">
      <c r="A1129" s="1" t="n">
        <v>45235.0</v>
      </c>
      <c r="B1129" s="2" t="n">
        <v>45235.88017361111</v>
      </c>
      <c r="C1129" t="inlineStr">
        <is>
          <t>3140023012059874</t>
        </is>
      </c>
      <c r="D1129" t="inlineStr">
        <is>
          <t>POS0012</t>
        </is>
      </c>
      <c r="E1129" t="inlineStr">
        <is>
          <t>66</t>
        </is>
      </c>
      <c r="F1129" t="inlineStr">
        <is>
          <t>0023</t>
        </is>
      </c>
      <c r="G1129" t="inlineStr">
        <is>
          <t>5314299329</t>
        </is>
      </c>
      <c r="H1129" t="n">
        <v>727.0</v>
      </c>
      <c r="I1129" t="n">
        <v>692.38</v>
      </c>
      <c r="J1129" t="n">
        <v>655.24</v>
      </c>
      <c r="K1129" t="inlineStr">
        <is>
          <t>sale</t>
        </is>
      </c>
      <c r="L1129" t="inlineStr">
        <is>
          <t/>
        </is>
      </c>
      <c r="M1129" t="inlineStr">
        <is>
          <t/>
        </is>
      </c>
      <c r="N1129" t="n">
        <v>0.0</v>
      </c>
      <c r="O1129" t="n">
        <v>0.0</v>
      </c>
      <c r="P1129" t="n">
        <v>535.56</v>
      </c>
      <c r="Q1129" t="n">
        <v>535.54</v>
      </c>
      <c r="R1129" t="n">
        <v>37.14</v>
      </c>
      <c r="S1129" t="n">
        <v>37.14</v>
      </c>
      <c r="T1129" t="n">
        <v>6.92</v>
      </c>
      <c r="U1129" t="n">
        <v>6.92</v>
      </c>
      <c r="V1129" t="n">
        <v>117.94</v>
      </c>
      <c r="W1129" t="n">
        <v>117.94</v>
      </c>
      <c r="X1129" t="n">
        <v>9.09</v>
      </c>
      <c r="Y1129" t="n">
        <v>9.09</v>
      </c>
      <c r="Z1129" t="n">
        <v>22.87</v>
      </c>
      <c r="AA1129" t="n">
        <v>22.87</v>
      </c>
      <c r="AB1129" t="n">
        <v>34.62</v>
      </c>
      <c r="AC1129" t="n">
        <v>34.62</v>
      </c>
      <c r="AD1129" t="n">
        <v>34.620000000000005</v>
      </c>
      <c r="AE1129" t="n">
        <v>0.01999999999998181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inlineStr">
        <is>
          <t>unreconciled</t>
        </is>
      </c>
      <c r="AM1129" t="inlineStr">
        <is>
          <t>Order Amount Mismatch (POS&gt;3PO)</t>
        </is>
      </c>
      <c r="AN1129" t="n">
        <v>34.62</v>
      </c>
      <c r="AO1129" t="n">
        <f>ROUND(P1129*100/H1129,2)</f>
        <v>0.0</v>
      </c>
      <c r="AP1129" t="n">
        <f>ROUND(Q1129*100/I1129,2)</f>
        <v>0.0</v>
      </c>
      <c r="AQ1129"/>
      <c r="AR1129"/>
      <c r="AS1129" t="n">
        <v>0.0</v>
      </c>
    </row>
    <row r="1130">
      <c r="A1130" s="1" t="n">
        <v>45234.0</v>
      </c>
      <c r="B1130" s="2" t="n">
        <v>45234.78954861111</v>
      </c>
      <c r="C1130" t="inlineStr">
        <is>
          <t>3140094012085659</t>
        </is>
      </c>
      <c r="D1130" t="inlineStr">
        <is>
          <t>POS0012</t>
        </is>
      </c>
      <c r="E1130" t="inlineStr">
        <is>
          <t>74</t>
        </is>
      </c>
      <c r="F1130" t="inlineStr">
        <is>
          <t>0094</t>
        </is>
      </c>
      <c r="G1130" t="inlineStr">
        <is>
          <t>5314304597</t>
        </is>
      </c>
      <c r="H1130" t="n">
        <v>2065.0</v>
      </c>
      <c r="I1130" t="n">
        <v>1966.66</v>
      </c>
      <c r="J1130" t="n">
        <v>1929.52</v>
      </c>
      <c r="K1130" t="inlineStr">
        <is>
          <t>sale</t>
        </is>
      </c>
      <c r="L1130" t="inlineStr">
        <is>
          <t/>
        </is>
      </c>
      <c r="M1130" t="inlineStr">
        <is>
          <t/>
        </is>
      </c>
      <c r="N1130" t="n">
        <v>0.0</v>
      </c>
      <c r="O1130" t="n">
        <v>0.0</v>
      </c>
      <c r="P1130" t="n">
        <v>1506.71</v>
      </c>
      <c r="Q1130" t="n">
        <v>1506.69</v>
      </c>
      <c r="R1130" t="n">
        <v>37.14</v>
      </c>
      <c r="S1130" t="n">
        <v>37.14</v>
      </c>
      <c r="T1130" t="n">
        <v>19.67</v>
      </c>
      <c r="U1130" t="n">
        <v>19.67</v>
      </c>
      <c r="V1130" t="n">
        <v>347.31</v>
      </c>
      <c r="W1130" t="n">
        <v>347.31</v>
      </c>
      <c r="X1130" t="n">
        <v>25.81</v>
      </c>
      <c r="Y1130" t="n">
        <v>25.81</v>
      </c>
      <c r="Z1130" t="n">
        <v>67.16</v>
      </c>
      <c r="AA1130" t="n">
        <v>67.17</v>
      </c>
      <c r="AB1130" t="n">
        <v>98.34</v>
      </c>
      <c r="AC1130" t="n">
        <v>98.33</v>
      </c>
      <c r="AD1130" t="n">
        <v>98.33999999999992</v>
      </c>
      <c r="AE1130" t="n">
        <v>0.01999999999998181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-0.010000000000005116</v>
      </c>
      <c r="AK1130" t="n">
        <v>0.010000000000005116</v>
      </c>
      <c r="AL1130" t="inlineStr">
        <is>
          <t>unreconciled</t>
        </is>
      </c>
      <c r="AM1130" t="inlineStr">
        <is>
          <t>Order Amount Mismatch (POS&gt;3PO)</t>
        </is>
      </c>
      <c r="AN1130" t="n">
        <v>98.34</v>
      </c>
      <c r="AO1130" t="n">
        <f>ROUND(P1130*100/H1130,2)</f>
        <v>0.0</v>
      </c>
      <c r="AP1130" t="n">
        <f>ROUND(Q1130*100/I1130,2)</f>
        <v>0.0</v>
      </c>
      <c r="AQ1130"/>
      <c r="AR1130"/>
      <c r="AS1130" t="n">
        <v>0.0</v>
      </c>
    </row>
    <row r="1131">
      <c r="A1131" s="1" t="n">
        <v>45233.0</v>
      </c>
      <c r="B1131" s="2" t="n">
        <v>45233.90788194445</v>
      </c>
      <c r="C1131" t="inlineStr">
        <is>
          <t>3140094012085340</t>
        </is>
      </c>
      <c r="D1131" t="inlineStr">
        <is>
          <t>POS0012</t>
        </is>
      </c>
      <c r="E1131" t="inlineStr">
        <is>
          <t>55</t>
        </is>
      </c>
      <c r="F1131" t="inlineStr">
        <is>
          <t>0094</t>
        </is>
      </c>
      <c r="G1131" t="inlineStr">
        <is>
          <t>5314308666</t>
        </is>
      </c>
      <c r="H1131" t="n">
        <v>194.0</v>
      </c>
      <c r="I1131" t="n">
        <v>184.76</v>
      </c>
      <c r="J1131" t="n">
        <v>147.62</v>
      </c>
      <c r="K1131" t="inlineStr">
        <is>
          <t>sale</t>
        </is>
      </c>
      <c r="L1131" t="inlineStr">
        <is>
          <t/>
        </is>
      </c>
      <c r="M1131" t="inlineStr">
        <is>
          <t/>
        </is>
      </c>
      <c r="N1131" t="n">
        <v>0.0</v>
      </c>
      <c r="O1131" t="n">
        <v>0.0</v>
      </c>
      <c r="P1131" t="n">
        <v>148.69</v>
      </c>
      <c r="Q1131" t="n">
        <v>148.7</v>
      </c>
      <c r="R1131" t="n">
        <v>37.14</v>
      </c>
      <c r="S1131" t="n">
        <v>37.14</v>
      </c>
      <c r="T1131" t="n">
        <v>1.85</v>
      </c>
      <c r="U1131" t="n">
        <v>1.85</v>
      </c>
      <c r="V1131" t="n">
        <v>26.57</v>
      </c>
      <c r="W1131" t="n">
        <v>26.57</v>
      </c>
      <c r="X1131" t="n">
        <v>2.43</v>
      </c>
      <c r="Y1131" t="n">
        <v>2.42</v>
      </c>
      <c r="Z1131" t="n">
        <v>5.22</v>
      </c>
      <c r="AA1131" t="n">
        <v>5.22</v>
      </c>
      <c r="AB1131" t="n">
        <v>9.24</v>
      </c>
      <c r="AC1131" t="n">
        <v>9.24</v>
      </c>
      <c r="AD1131" t="n">
        <v>9.240000000000009</v>
      </c>
      <c r="AE1131" t="n">
        <v>-0.009999999999990905</v>
      </c>
      <c r="AF1131" t="n">
        <v>0.0</v>
      </c>
      <c r="AG1131" t="n">
        <v>0.0</v>
      </c>
      <c r="AH1131" t="n">
        <v>0.0</v>
      </c>
      <c r="AI1131" t="n">
        <v>0.010000000000000231</v>
      </c>
      <c r="AJ1131" t="n">
        <v>0.0</v>
      </c>
      <c r="AK1131" t="n">
        <v>0.0</v>
      </c>
      <c r="AL1131" t="inlineStr">
        <is>
          <t>unreconciled</t>
        </is>
      </c>
      <c r="AM1131" t="inlineStr">
        <is>
          <t>Order Amount Mismatch (POS&gt;3PO)</t>
        </is>
      </c>
      <c r="AN1131" t="n">
        <v>9.24</v>
      </c>
      <c r="AO1131" t="n">
        <f>ROUND(P1131*100/H1131,2)</f>
        <v>0.0</v>
      </c>
      <c r="AP1131" t="n">
        <f>ROUND(Q1131*100/I1131,2)</f>
        <v>0.0</v>
      </c>
      <c r="AQ1131"/>
      <c r="AR1131"/>
      <c r="AS1131" t="n">
        <v>0.0</v>
      </c>
    </row>
    <row r="1132">
      <c r="A1132" s="1" t="n">
        <v>45235.0</v>
      </c>
      <c r="B1132" s="2" t="n">
        <v>45235.47090277778</v>
      </c>
      <c r="C1132" t="inlineStr">
        <is>
          <t>3140023012059743</t>
        </is>
      </c>
      <c r="D1132" t="inlineStr">
        <is>
          <t>POS0012</t>
        </is>
      </c>
      <c r="E1132" t="inlineStr">
        <is>
          <t>35</t>
        </is>
      </c>
      <c r="F1132" t="inlineStr">
        <is>
          <t>0023</t>
        </is>
      </c>
      <c r="G1132" t="inlineStr">
        <is>
          <t>5314324034</t>
        </is>
      </c>
      <c r="H1132" t="n">
        <v>338.0</v>
      </c>
      <c r="I1132" t="n">
        <v>321.9</v>
      </c>
      <c r="J1132" t="n">
        <v>284.76</v>
      </c>
      <c r="K1132" t="inlineStr">
        <is>
          <t>sale</t>
        </is>
      </c>
      <c r="L1132" t="inlineStr">
        <is>
          <t/>
        </is>
      </c>
      <c r="M1132" t="inlineStr">
        <is>
          <t/>
        </is>
      </c>
      <c r="N1132" t="n">
        <v>0.0</v>
      </c>
      <c r="O1132" t="n">
        <v>0.0</v>
      </c>
      <c r="P1132" t="n">
        <v>253.2</v>
      </c>
      <c r="Q1132" t="n">
        <v>253.21</v>
      </c>
      <c r="R1132" t="n">
        <v>37.14</v>
      </c>
      <c r="S1132" t="n">
        <v>37.14</v>
      </c>
      <c r="T1132" t="n">
        <v>3.22</v>
      </c>
      <c r="U1132" t="n">
        <v>3.22</v>
      </c>
      <c r="V1132" t="n">
        <v>51.26</v>
      </c>
      <c r="W1132" t="n">
        <v>51.26</v>
      </c>
      <c r="X1132" t="n">
        <v>4.23</v>
      </c>
      <c r="Y1132" t="n">
        <v>4.22</v>
      </c>
      <c r="Z1132" t="n">
        <v>9.99</v>
      </c>
      <c r="AA1132" t="n">
        <v>9.99</v>
      </c>
      <c r="AB1132" t="n">
        <v>16.1</v>
      </c>
      <c r="AC1132" t="n">
        <v>16.1</v>
      </c>
      <c r="AD1132" t="n">
        <v>16.100000000000023</v>
      </c>
      <c r="AE1132" t="n">
        <v>-0.010000000000019327</v>
      </c>
      <c r="AF1132" t="n">
        <v>0.0</v>
      </c>
      <c r="AG1132" t="n">
        <v>0.0</v>
      </c>
      <c r="AH1132" t="n">
        <v>0.0</v>
      </c>
      <c r="AI1132" t="n">
        <v>0.010000000000000675</v>
      </c>
      <c r="AJ1132" t="n">
        <v>0.0</v>
      </c>
      <c r="AK1132" t="n">
        <v>0.0</v>
      </c>
      <c r="AL1132" t="inlineStr">
        <is>
          <t>unreconciled</t>
        </is>
      </c>
      <c r="AM1132" t="inlineStr">
        <is>
          <t>Order Amount Mismatch (POS&gt;3PO)</t>
        </is>
      </c>
      <c r="AN1132" t="n">
        <v>16.1</v>
      </c>
      <c r="AO1132" t="n">
        <f>ROUND(P1132*100/H1132,2)</f>
        <v>0.0</v>
      </c>
      <c r="AP1132" t="n">
        <f>ROUND(Q1132*100/I1132,2)</f>
        <v>0.0</v>
      </c>
      <c r="AQ1132"/>
      <c r="AR1132"/>
      <c r="AS1132" t="n">
        <v>0.0</v>
      </c>
    </row>
    <row r="1133">
      <c r="A1133" s="1" t="n">
        <v>45233.0</v>
      </c>
      <c r="B1133" s="2" t="n">
        <v>45234.01908564815</v>
      </c>
      <c r="C1133" t="inlineStr">
        <is>
          <t>3140023012059397</t>
        </is>
      </c>
      <c r="D1133" t="inlineStr">
        <is>
          <t>POS0012</t>
        </is>
      </c>
      <c r="E1133" t="inlineStr">
        <is>
          <t>90</t>
        </is>
      </c>
      <c r="F1133" t="inlineStr">
        <is>
          <t>0023</t>
        </is>
      </c>
      <c r="G1133" t="inlineStr">
        <is>
          <t>5314324911</t>
        </is>
      </c>
      <c r="H1133" t="n">
        <v>714.0</v>
      </c>
      <c r="I1133" t="n">
        <v>680.0</v>
      </c>
      <c r="J1133" t="n">
        <v>642.86</v>
      </c>
      <c r="K1133" t="inlineStr">
        <is>
          <t>sale</t>
        </is>
      </c>
      <c r="L1133" t="inlineStr">
        <is>
          <t/>
        </is>
      </c>
      <c r="M1133" t="inlineStr">
        <is>
          <t/>
        </is>
      </c>
      <c r="N1133" t="n">
        <v>0.0</v>
      </c>
      <c r="O1133" t="n">
        <v>0.0</v>
      </c>
      <c r="P1133" t="n">
        <v>526.12</v>
      </c>
      <c r="Q1133" t="n">
        <v>526.13</v>
      </c>
      <c r="R1133" t="n">
        <v>37.14</v>
      </c>
      <c r="S1133" t="n">
        <v>37.14</v>
      </c>
      <c r="T1133" t="n">
        <v>6.8</v>
      </c>
      <c r="U1133" t="n">
        <v>6.8</v>
      </c>
      <c r="V1133" t="n">
        <v>115.71</v>
      </c>
      <c r="W1133" t="n">
        <v>115.71</v>
      </c>
      <c r="X1133" t="n">
        <v>8.93</v>
      </c>
      <c r="Y1133" t="n">
        <v>8.92</v>
      </c>
      <c r="Z1133" t="n">
        <v>22.44</v>
      </c>
      <c r="AA1133" t="n">
        <v>22.44</v>
      </c>
      <c r="AB1133" t="n">
        <v>34.0</v>
      </c>
      <c r="AC1133" t="n">
        <v>34.0</v>
      </c>
      <c r="AD1133" t="n">
        <v>34.0</v>
      </c>
      <c r="AE1133" t="n">
        <v>-0.009999999999990905</v>
      </c>
      <c r="AF1133" t="n">
        <v>0.0</v>
      </c>
      <c r="AG1133" t="n">
        <v>0.0</v>
      </c>
      <c r="AH1133" t="n">
        <v>0.0</v>
      </c>
      <c r="AI1133" t="n">
        <v>0.009999999999999787</v>
      </c>
      <c r="AJ1133" t="n">
        <v>0.0</v>
      </c>
      <c r="AK1133" t="n">
        <v>0.0</v>
      </c>
      <c r="AL1133" t="inlineStr">
        <is>
          <t>unreconciled</t>
        </is>
      </c>
      <c r="AM1133" t="inlineStr">
        <is>
          <t>Order Amount Mismatch (POS&gt;3PO)</t>
        </is>
      </c>
      <c r="AN1133" t="n">
        <v>34.0</v>
      </c>
      <c r="AO1133" t="n">
        <f>ROUND(P1133*100/H1133,2)</f>
        <v>0.0</v>
      </c>
      <c r="AP1133" t="n">
        <f>ROUND(Q1133*100/I1133,2)</f>
        <v>0.0</v>
      </c>
      <c r="AQ1133"/>
      <c r="AR1133"/>
      <c r="AS1133" t="n">
        <v>0.0</v>
      </c>
    </row>
    <row r="1134">
      <c r="A1134" s="1" t="n">
        <v>45235.0</v>
      </c>
      <c r="B1134" s="2" t="n">
        <v>45235.89842592592</v>
      </c>
      <c r="C1134" t="inlineStr">
        <is>
          <t>3140094012086318</t>
        </is>
      </c>
      <c r="D1134" t="inlineStr">
        <is>
          <t>POS0012</t>
        </is>
      </c>
      <c r="E1134" t="inlineStr">
        <is>
          <t>33</t>
        </is>
      </c>
      <c r="F1134" t="inlineStr">
        <is>
          <t>0094</t>
        </is>
      </c>
      <c r="G1134" t="inlineStr">
        <is>
          <t>5314334732</t>
        </is>
      </c>
      <c r="H1134" t="n">
        <v>616.0</v>
      </c>
      <c r="I1134" t="n">
        <v>586.67</v>
      </c>
      <c r="J1134" t="n">
        <v>549.53</v>
      </c>
      <c r="K1134" t="inlineStr">
        <is>
          <t>sale</t>
        </is>
      </c>
      <c r="L1134" t="inlineStr">
        <is>
          <t/>
        </is>
      </c>
      <c r="M1134" t="inlineStr">
        <is>
          <t/>
        </is>
      </c>
      <c r="N1134" t="n">
        <v>0.0</v>
      </c>
      <c r="O1134" t="n">
        <v>0.0</v>
      </c>
      <c r="P1134" t="n">
        <v>454.99</v>
      </c>
      <c r="Q1134" t="n">
        <v>454.98</v>
      </c>
      <c r="R1134" t="n">
        <v>37.14</v>
      </c>
      <c r="S1134" t="n">
        <v>37.14</v>
      </c>
      <c r="T1134" t="n">
        <v>5.87</v>
      </c>
      <c r="U1134" t="n">
        <v>5.87</v>
      </c>
      <c r="V1134" t="n">
        <v>98.92</v>
      </c>
      <c r="W1134" t="n">
        <v>98.92</v>
      </c>
      <c r="X1134" t="n">
        <v>7.7</v>
      </c>
      <c r="Y1134" t="n">
        <v>7.7</v>
      </c>
      <c r="Z1134" t="n">
        <v>19.19</v>
      </c>
      <c r="AA1134" t="n">
        <v>19.2</v>
      </c>
      <c r="AB1134" t="n">
        <v>29.34</v>
      </c>
      <c r="AC1134" t="n">
        <v>29.34</v>
      </c>
      <c r="AD1134" t="n">
        <v>29.33000000000004</v>
      </c>
      <c r="AE1134" t="n">
        <v>0.009999999999990905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-0.00999999999999801</v>
      </c>
      <c r="AK1134" t="n">
        <v>0.0</v>
      </c>
      <c r="AL1134" t="inlineStr">
        <is>
          <t>unreconciled</t>
        </is>
      </c>
      <c r="AM1134" t="inlineStr">
        <is>
          <t>Order Amount Mismatch (POS&gt;3PO)</t>
        </is>
      </c>
      <c r="AN1134" t="n">
        <v>29.33</v>
      </c>
      <c r="AO1134" t="n">
        <f>ROUND(P1134*100/H1134,2)</f>
        <v>0.0</v>
      </c>
      <c r="AP1134" t="n">
        <f>ROUND(Q1134*100/I1134,2)</f>
        <v>0.0</v>
      </c>
      <c r="AQ1134"/>
      <c r="AR1134"/>
      <c r="AS1134" t="n">
        <v>0.0</v>
      </c>
    </row>
    <row r="1135">
      <c r="A1135" s="1" t="n">
        <v>45234.0</v>
      </c>
      <c r="B1135" s="2" t="n">
        <v>45234.89113425926</v>
      </c>
      <c r="C1135" t="inlineStr">
        <is>
          <t>3140094012085775</t>
        </is>
      </c>
      <c r="D1135" t="inlineStr">
        <is>
          <t>POS0012</t>
        </is>
      </c>
      <c r="E1135" t="inlineStr">
        <is>
          <t>90</t>
        </is>
      </c>
      <c r="F1135" t="inlineStr">
        <is>
          <t>0094</t>
        </is>
      </c>
      <c r="G1135" t="inlineStr">
        <is>
          <t>5314340568</t>
        </is>
      </c>
      <c r="H1135" t="n">
        <v>198.0</v>
      </c>
      <c r="I1135" t="n">
        <v>188.57</v>
      </c>
      <c r="J1135" t="n">
        <v>151.43</v>
      </c>
      <c r="K1135" t="inlineStr">
        <is>
          <t>sale</t>
        </is>
      </c>
      <c r="L1135" t="inlineStr">
        <is>
          <t/>
        </is>
      </c>
      <c r="M1135" t="inlineStr">
        <is>
          <t/>
        </is>
      </c>
      <c r="N1135" t="n">
        <v>0.0</v>
      </c>
      <c r="O1135" t="n">
        <v>0.0</v>
      </c>
      <c r="P1135" t="n">
        <v>151.59</v>
      </c>
      <c r="Q1135" t="n">
        <v>151.57</v>
      </c>
      <c r="R1135" t="n">
        <v>37.14</v>
      </c>
      <c r="S1135" t="n">
        <v>37.14</v>
      </c>
      <c r="T1135" t="n">
        <v>1.89</v>
      </c>
      <c r="U1135" t="n">
        <v>1.89</v>
      </c>
      <c r="V1135" t="n">
        <v>27.26</v>
      </c>
      <c r="W1135" t="n">
        <v>27.26</v>
      </c>
      <c r="X1135" t="n">
        <v>2.48</v>
      </c>
      <c r="Y1135" t="n">
        <v>2.48</v>
      </c>
      <c r="Z1135" t="n">
        <v>5.35</v>
      </c>
      <c r="AA1135" t="n">
        <v>5.36</v>
      </c>
      <c r="AB1135" t="n">
        <v>9.42</v>
      </c>
      <c r="AC1135" t="n">
        <v>9.43</v>
      </c>
      <c r="AD1135" t="n">
        <v>9.430000000000007</v>
      </c>
      <c r="AE1135" t="n">
        <v>0.020000000000010232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-0.010000000000000675</v>
      </c>
      <c r="AK1135" t="n">
        <v>-0.009999999999999787</v>
      </c>
      <c r="AL1135" t="inlineStr">
        <is>
          <t>unreconciled</t>
        </is>
      </c>
      <c r="AM1135" t="inlineStr">
        <is>
          <t>Order Amount Mismatch (POS&gt;3PO)</t>
        </is>
      </c>
      <c r="AN1135" t="n">
        <v>9.43</v>
      </c>
      <c r="AO1135" t="n">
        <f>ROUND(P1135*100/H1135,2)</f>
        <v>0.0</v>
      </c>
      <c r="AP1135" t="n">
        <f>ROUND(Q1135*100/I1135,2)</f>
        <v>0.0</v>
      </c>
      <c r="AQ1135"/>
      <c r="AR1135"/>
      <c r="AS1135" t="n">
        <v>0.0</v>
      </c>
    </row>
    <row r="1136">
      <c r="A1136" s="1" t="n">
        <v>45234.0</v>
      </c>
      <c r="B1136" s="2" t="n">
        <v>45234.81964120371</v>
      </c>
      <c r="C1136" t="inlineStr">
        <is>
          <t>3140094012085693</t>
        </is>
      </c>
      <c r="D1136" t="inlineStr">
        <is>
          <t>POS0012</t>
        </is>
      </c>
      <c r="E1136" t="inlineStr">
        <is>
          <t>08</t>
        </is>
      </c>
      <c r="F1136" t="inlineStr">
        <is>
          <t>0094</t>
        </is>
      </c>
      <c r="G1136" t="inlineStr">
        <is>
          <t>5314350764</t>
        </is>
      </c>
      <c r="H1136" t="n">
        <v>1353.0</v>
      </c>
      <c r="I1136" t="n">
        <v>1288.57</v>
      </c>
      <c r="J1136" t="n">
        <v>1251.43</v>
      </c>
      <c r="K1136" t="inlineStr">
        <is>
          <t>sale</t>
        </is>
      </c>
      <c r="L1136" t="inlineStr">
        <is>
          <t/>
        </is>
      </c>
      <c r="M1136" t="inlineStr">
        <is>
          <t/>
        </is>
      </c>
      <c r="N1136" t="n">
        <v>0.0</v>
      </c>
      <c r="O1136" t="n">
        <v>0.0</v>
      </c>
      <c r="P1136" t="n">
        <v>989.92</v>
      </c>
      <c r="Q1136" t="n">
        <v>989.89</v>
      </c>
      <c r="R1136" t="n">
        <v>37.14</v>
      </c>
      <c r="S1136" t="n">
        <v>37.14</v>
      </c>
      <c r="T1136" t="n">
        <v>12.89</v>
      </c>
      <c r="U1136" t="n">
        <v>12.89</v>
      </c>
      <c r="V1136" t="n">
        <v>225.26</v>
      </c>
      <c r="W1136" t="n">
        <v>225.26</v>
      </c>
      <c r="X1136" t="n">
        <v>16.91</v>
      </c>
      <c r="Y1136" t="n">
        <v>16.91</v>
      </c>
      <c r="Z1136" t="n">
        <v>43.59</v>
      </c>
      <c r="AA1136" t="n">
        <v>43.59</v>
      </c>
      <c r="AB1136" t="n">
        <v>64.42</v>
      </c>
      <c r="AC1136" t="n">
        <v>64.43</v>
      </c>
      <c r="AD1136" t="n">
        <v>64.43000000000006</v>
      </c>
      <c r="AE1136" t="n">
        <v>0.029999999999972715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-0.010000000000005116</v>
      </c>
      <c r="AL1136" t="inlineStr">
        <is>
          <t>unreconciled</t>
        </is>
      </c>
      <c r="AM1136" t="inlineStr">
        <is>
          <t>Order Amount Mismatch (POS&gt;3PO)</t>
        </is>
      </c>
      <c r="AN1136" t="n">
        <v>64.43</v>
      </c>
      <c r="AO1136" t="n">
        <f>ROUND(P1136*100/H1136,2)</f>
        <v>0.0</v>
      </c>
      <c r="AP1136" t="n">
        <f>ROUND(Q1136*100/I1136,2)</f>
        <v>0.0</v>
      </c>
      <c r="AQ1136"/>
      <c r="AR1136"/>
      <c r="AS1136" t="n">
        <v>0.0</v>
      </c>
    </row>
    <row r="1137">
      <c r="A1137" s="1" t="n">
        <v>45234.0</v>
      </c>
      <c r="B1137" s="2" t="n">
        <v>45234.728310185186</v>
      </c>
      <c r="C1137" t="inlineStr">
        <is>
          <t>3140023012059544</t>
        </is>
      </c>
      <c r="D1137" t="inlineStr">
        <is>
          <t>POS0012</t>
        </is>
      </c>
      <c r="E1137" t="inlineStr">
        <is>
          <t>36</t>
        </is>
      </c>
      <c r="F1137" t="inlineStr">
        <is>
          <t>0023</t>
        </is>
      </c>
      <c r="G1137" t="inlineStr">
        <is>
          <t>5314362688</t>
        </is>
      </c>
      <c r="H1137" t="n">
        <v>257.0</v>
      </c>
      <c r="I1137" t="n">
        <v>244.76</v>
      </c>
      <c r="J1137" t="n">
        <v>207.62</v>
      </c>
      <c r="K1137" t="inlineStr">
        <is>
          <t>sale</t>
        </is>
      </c>
      <c r="L1137" t="inlineStr">
        <is>
          <t/>
        </is>
      </c>
      <c r="M1137" t="inlineStr">
        <is>
          <t/>
        </is>
      </c>
      <c r="N1137" t="n">
        <v>0.0</v>
      </c>
      <c r="O1137" t="n">
        <v>0.0</v>
      </c>
      <c r="P1137" t="n">
        <v>194.43</v>
      </c>
      <c r="Q1137" t="n">
        <v>194.42</v>
      </c>
      <c r="R1137" t="n">
        <v>37.14</v>
      </c>
      <c r="S1137" t="n">
        <v>37.14</v>
      </c>
      <c r="T1137" t="n">
        <v>2.45</v>
      </c>
      <c r="U1137" t="n">
        <v>2.45</v>
      </c>
      <c r="V1137" t="n">
        <v>37.37</v>
      </c>
      <c r="W1137" t="n">
        <v>37.37</v>
      </c>
      <c r="X1137" t="n">
        <v>3.21</v>
      </c>
      <c r="Y1137" t="n">
        <v>3.21</v>
      </c>
      <c r="Z1137" t="n">
        <v>7.3</v>
      </c>
      <c r="AA1137" t="n">
        <v>7.31</v>
      </c>
      <c r="AB1137" t="n">
        <v>12.24</v>
      </c>
      <c r="AC1137" t="n">
        <v>12.24</v>
      </c>
      <c r="AD1137" t="n">
        <v>12.240000000000009</v>
      </c>
      <c r="AE1137" t="n">
        <v>0.010000000000019327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-0.009999999999999787</v>
      </c>
      <c r="AK1137" t="n">
        <v>0.0</v>
      </c>
      <c r="AL1137" t="inlineStr">
        <is>
          <t>unreconciled</t>
        </is>
      </c>
      <c r="AM1137" t="inlineStr">
        <is>
          <t>Order Amount Mismatch (POS&gt;3PO)</t>
        </is>
      </c>
      <c r="AN1137" t="n">
        <v>12.24</v>
      </c>
      <c r="AO1137" t="n">
        <f>ROUND(P1137*100/H1137,2)</f>
        <v>0.0</v>
      </c>
      <c r="AP1137" t="n">
        <f>ROUND(Q1137*100/I1137,2)</f>
        <v>0.0</v>
      </c>
      <c r="AQ1137"/>
      <c r="AR1137"/>
      <c r="AS1137" t="n">
        <v>0.0</v>
      </c>
    </row>
    <row r="1138">
      <c r="A1138" s="1" t="n">
        <v>45235.0</v>
      </c>
      <c r="B1138" s="2" t="n">
        <v>45235.76190972222</v>
      </c>
      <c r="C1138" t="inlineStr">
        <is>
          <t>3140094012086142</t>
        </is>
      </c>
      <c r="D1138" t="inlineStr">
        <is>
          <t>POS0012</t>
        </is>
      </c>
      <c r="E1138" t="inlineStr">
        <is>
          <t>57</t>
        </is>
      </c>
      <c r="F1138" t="inlineStr">
        <is>
          <t>0094</t>
        </is>
      </c>
      <c r="G1138" t="inlineStr">
        <is>
          <t>5314378261</t>
        </is>
      </c>
      <c r="H1138" t="n">
        <v>532.0</v>
      </c>
      <c r="I1138" t="n">
        <v>506.66</v>
      </c>
      <c r="J1138" t="n">
        <v>469.52</v>
      </c>
      <c r="K1138" t="inlineStr">
        <is>
          <t>sale</t>
        </is>
      </c>
      <c r="L1138" t="inlineStr">
        <is>
          <t/>
        </is>
      </c>
      <c r="M1138" t="inlineStr">
        <is>
          <t/>
        </is>
      </c>
      <c r="N1138" t="n">
        <v>0.0</v>
      </c>
      <c r="O1138" t="n">
        <v>0.0</v>
      </c>
      <c r="P1138" t="n">
        <v>394.02</v>
      </c>
      <c r="Q1138" t="n">
        <v>394.03</v>
      </c>
      <c r="R1138" t="n">
        <v>37.14</v>
      </c>
      <c r="S1138" t="n">
        <v>37.14</v>
      </c>
      <c r="T1138" t="n">
        <v>5.07</v>
      </c>
      <c r="U1138" t="n">
        <v>5.07</v>
      </c>
      <c r="V1138" t="n">
        <v>84.51</v>
      </c>
      <c r="W1138" t="n">
        <v>84.51</v>
      </c>
      <c r="X1138" t="n">
        <v>6.65</v>
      </c>
      <c r="Y1138" t="n">
        <v>6.65</v>
      </c>
      <c r="Z1138" t="n">
        <v>16.41</v>
      </c>
      <c r="AA1138" t="n">
        <v>16.41</v>
      </c>
      <c r="AB1138" t="n">
        <v>25.34</v>
      </c>
      <c r="AC1138" t="n">
        <v>25.33</v>
      </c>
      <c r="AD1138" t="n">
        <v>25.339999999999975</v>
      </c>
      <c r="AE1138" t="n">
        <v>-0.009999999999990905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0.010000000000001563</v>
      </c>
      <c r="AL1138" t="inlineStr">
        <is>
          <t>unreconciled</t>
        </is>
      </c>
      <c r="AM1138" t="inlineStr">
        <is>
          <t>Order Amount Mismatch (POS&gt;3PO)</t>
        </is>
      </c>
      <c r="AN1138" t="n">
        <v>25.34</v>
      </c>
      <c r="AO1138" t="n">
        <f>ROUND(P1138*100/H1138,2)</f>
        <v>0.0</v>
      </c>
      <c r="AP1138" t="n">
        <f>ROUND(Q1138*100/I1138,2)</f>
        <v>0.0</v>
      </c>
      <c r="AQ1138"/>
      <c r="AR1138"/>
      <c r="AS1138" t="n">
        <v>0.0</v>
      </c>
    </row>
    <row r="1139">
      <c r="A1139" s="1" t="n">
        <v>45233.0</v>
      </c>
      <c r="B1139" s="2" t="n">
        <v>45234.031006944446</v>
      </c>
      <c r="C1139" t="inlineStr">
        <is>
          <t>3140023012059414</t>
        </is>
      </c>
      <c r="D1139" t="inlineStr">
        <is>
          <t>POS0012</t>
        </is>
      </c>
      <c r="E1139" t="inlineStr">
        <is>
          <t>07</t>
        </is>
      </c>
      <c r="F1139" t="inlineStr">
        <is>
          <t>0023</t>
        </is>
      </c>
      <c r="G1139" t="inlineStr">
        <is>
          <t>5314385320</t>
        </is>
      </c>
      <c r="H1139" t="n">
        <v>226.0</v>
      </c>
      <c r="I1139" t="n">
        <v>215.24</v>
      </c>
      <c r="J1139" t="n">
        <v>178.1</v>
      </c>
      <c r="K1139" t="inlineStr">
        <is>
          <t>sale</t>
        </is>
      </c>
      <c r="L1139" t="inlineStr">
        <is>
          <t/>
        </is>
      </c>
      <c r="M1139" t="inlineStr">
        <is>
          <t/>
        </is>
      </c>
      <c r="N1139" t="n">
        <v>0.0</v>
      </c>
      <c r="O1139" t="n">
        <v>0.0</v>
      </c>
      <c r="P1139" t="n">
        <v>171.93</v>
      </c>
      <c r="Q1139" t="n">
        <v>171.93</v>
      </c>
      <c r="R1139" t="n">
        <v>37.14</v>
      </c>
      <c r="S1139" t="n">
        <v>37.14</v>
      </c>
      <c r="T1139" t="n">
        <v>2.15</v>
      </c>
      <c r="U1139" t="n">
        <v>2.15</v>
      </c>
      <c r="V1139" t="n">
        <v>32.06</v>
      </c>
      <c r="W1139" t="n">
        <v>32.06</v>
      </c>
      <c r="X1139" t="n">
        <v>2.82</v>
      </c>
      <c r="Y1139" t="n">
        <v>2.82</v>
      </c>
      <c r="Z1139" t="n">
        <v>6.28</v>
      </c>
      <c r="AA1139" t="n">
        <v>6.28</v>
      </c>
      <c r="AB1139" t="n">
        <v>10.76</v>
      </c>
      <c r="AC1139" t="n">
        <v>10.76</v>
      </c>
      <c r="AD1139" t="n">
        <v>10.759999999999991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0.0</v>
      </c>
      <c r="AL1139" t="inlineStr">
        <is>
          <t>unreconciled</t>
        </is>
      </c>
      <c r="AM1139" t="inlineStr">
        <is>
          <t>Order Amount Mismatch (POS&gt;3PO)</t>
        </is>
      </c>
      <c r="AN1139" t="n">
        <v>10.76</v>
      </c>
      <c r="AO1139" t="n">
        <f>ROUND(P1139*100/H1139,2)</f>
        <v>0.0</v>
      </c>
      <c r="AP1139" t="n">
        <f>ROUND(Q1139*100/I1139,2)</f>
        <v>0.0</v>
      </c>
      <c r="AQ1139"/>
      <c r="AR1139"/>
      <c r="AS1139" t="n">
        <v>0.0</v>
      </c>
    </row>
    <row r="1140">
      <c r="A1140" s="1" t="n">
        <v>45236.0</v>
      </c>
      <c r="B1140" s="2" t="n">
        <v>45236.80611111111</v>
      </c>
      <c r="C1140" t="inlineStr">
        <is>
          <t>3140023012060078</t>
        </is>
      </c>
      <c r="D1140" t="inlineStr">
        <is>
          <t>POS0012</t>
        </is>
      </c>
      <c r="E1140" t="inlineStr">
        <is>
          <t>69</t>
        </is>
      </c>
      <c r="F1140" t="inlineStr">
        <is>
          <t>0023</t>
        </is>
      </c>
      <c r="G1140" t="inlineStr">
        <is>
          <t>5314389930</t>
        </is>
      </c>
      <c r="H1140" t="n">
        <v>244.0</v>
      </c>
      <c r="I1140" t="n">
        <v>232.38</v>
      </c>
      <c r="J1140" t="n">
        <v>195.24</v>
      </c>
      <c r="K1140" t="inlineStr">
        <is>
          <t>sale</t>
        </is>
      </c>
      <c r="L1140" t="inlineStr">
        <is>
          <t/>
        </is>
      </c>
      <c r="M1140" t="inlineStr">
        <is>
          <t/>
        </is>
      </c>
      <c r="N1140" t="n">
        <v>0.0</v>
      </c>
      <c r="O1140" t="n">
        <v>0.0</v>
      </c>
      <c r="P1140" t="n">
        <v>185.0</v>
      </c>
      <c r="Q1140" t="n">
        <v>184.97</v>
      </c>
      <c r="R1140" t="n">
        <v>37.14</v>
      </c>
      <c r="S1140" t="n">
        <v>37.14</v>
      </c>
      <c r="T1140" t="n">
        <v>2.32</v>
      </c>
      <c r="U1140" t="n">
        <v>2.32</v>
      </c>
      <c r="V1140" t="n">
        <v>35.14</v>
      </c>
      <c r="W1140" t="n">
        <v>35.14</v>
      </c>
      <c r="X1140" t="n">
        <v>3.05</v>
      </c>
      <c r="Y1140" t="n">
        <v>3.05</v>
      </c>
      <c r="Z1140" t="n">
        <v>6.87</v>
      </c>
      <c r="AA1140" t="n">
        <v>6.88</v>
      </c>
      <c r="AB1140" t="n">
        <v>11.62</v>
      </c>
      <c r="AC1140" t="n">
        <v>11.62</v>
      </c>
      <c r="AD1140" t="n">
        <v>11.620000000000005</v>
      </c>
      <c r="AE1140" t="n">
        <v>0.030000000000001137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-0.009999999999999787</v>
      </c>
      <c r="AK1140" t="n">
        <v>0.0</v>
      </c>
      <c r="AL1140" t="inlineStr">
        <is>
          <t>unreconciled</t>
        </is>
      </c>
      <c r="AM1140" t="inlineStr">
        <is>
          <t>Order Amount Mismatch (POS&gt;3PO)</t>
        </is>
      </c>
      <c r="AN1140" t="n">
        <v>11.62</v>
      </c>
      <c r="AO1140" t="n">
        <f>ROUND(P1140*100/H1140,2)</f>
        <v>0.0</v>
      </c>
      <c r="AP1140" t="n">
        <f>ROUND(Q1140*100/I1140,2)</f>
        <v>0.0</v>
      </c>
      <c r="AQ1140"/>
      <c r="AR1140"/>
      <c r="AS1140" t="n">
        <v>0.0</v>
      </c>
    </row>
    <row r="1141">
      <c r="A1141" s="1" t="n">
        <v>45234.0</v>
      </c>
      <c r="B1141" s="2" t="n">
        <v>45234.661215277774</v>
      </c>
      <c r="C1141" t="inlineStr">
        <is>
          <t>3140094012085558</t>
        </is>
      </c>
      <c r="D1141" t="inlineStr">
        <is>
          <t>POS0012</t>
        </is>
      </c>
      <c r="E1141" t="inlineStr">
        <is>
          <t>73</t>
        </is>
      </c>
      <c r="F1141" t="inlineStr">
        <is>
          <t>0094</t>
        </is>
      </c>
      <c r="G1141" t="inlineStr">
        <is>
          <t>5314403075</t>
        </is>
      </c>
      <c r="H1141" t="n">
        <v>258.0</v>
      </c>
      <c r="I1141" t="n">
        <v>245.71</v>
      </c>
      <c r="J1141" t="n">
        <v>208.57</v>
      </c>
      <c r="K1141" t="inlineStr">
        <is>
          <t>sale</t>
        </is>
      </c>
      <c r="L1141" t="inlineStr">
        <is>
          <t/>
        </is>
      </c>
      <c r="M1141" t="inlineStr">
        <is>
          <t/>
        </is>
      </c>
      <c r="N1141" t="n">
        <v>0.0</v>
      </c>
      <c r="O1141" t="n">
        <v>0.0</v>
      </c>
      <c r="P1141" t="n">
        <v>195.15</v>
      </c>
      <c r="Q1141" t="n">
        <v>195.14</v>
      </c>
      <c r="R1141" t="n">
        <v>37.14</v>
      </c>
      <c r="S1141" t="n">
        <v>37.14</v>
      </c>
      <c r="T1141" t="n">
        <v>2.46</v>
      </c>
      <c r="U1141" t="n">
        <v>2.46</v>
      </c>
      <c r="V1141" t="n">
        <v>37.54</v>
      </c>
      <c r="W1141" t="n">
        <v>37.54</v>
      </c>
      <c r="X1141" t="n">
        <v>3.22</v>
      </c>
      <c r="Y1141" t="n">
        <v>3.22</v>
      </c>
      <c r="Z1141" t="n">
        <v>7.34</v>
      </c>
      <c r="AA1141" t="n">
        <v>7.34</v>
      </c>
      <c r="AB1141" t="n">
        <v>12.28</v>
      </c>
      <c r="AC1141" t="n">
        <v>12.29</v>
      </c>
      <c r="AD1141" t="n">
        <v>12.289999999999992</v>
      </c>
      <c r="AE1141" t="n">
        <v>0.010000000000019327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-0.009999999999999787</v>
      </c>
      <c r="AL1141" t="inlineStr">
        <is>
          <t>unreconciled</t>
        </is>
      </c>
      <c r="AM1141" t="inlineStr">
        <is>
          <t>Order Amount Mismatch (POS&gt;3PO)</t>
        </is>
      </c>
      <c r="AN1141" t="n">
        <v>12.29</v>
      </c>
      <c r="AO1141" t="n">
        <f>ROUND(P1141*100/H1141,2)</f>
        <v>0.0</v>
      </c>
      <c r="AP1141" t="n">
        <f>ROUND(Q1141*100/I1141,2)</f>
        <v>0.0</v>
      </c>
      <c r="AQ1141"/>
      <c r="AR1141"/>
      <c r="AS1141" t="n">
        <v>0.0</v>
      </c>
    </row>
    <row r="1142">
      <c r="A1142" s="1" t="n">
        <v>45235.0</v>
      </c>
      <c r="B1142" s="2" t="n">
        <v>45235.564988425926</v>
      </c>
      <c r="C1142" t="inlineStr">
        <is>
          <t>3140094012085994</t>
        </is>
      </c>
      <c r="D1142" t="inlineStr">
        <is>
          <t>POS0012</t>
        </is>
      </c>
      <c r="E1142" t="inlineStr">
        <is>
          <t>09</t>
        </is>
      </c>
      <c r="F1142" t="inlineStr">
        <is>
          <t>0094</t>
        </is>
      </c>
      <c r="G1142" t="inlineStr">
        <is>
          <t>5314439043</t>
        </is>
      </c>
      <c r="H1142" t="n">
        <v>889.0</v>
      </c>
      <c r="I1142" t="n">
        <v>846.66</v>
      </c>
      <c r="J1142" t="n">
        <v>809.52</v>
      </c>
      <c r="K1142" t="inlineStr">
        <is>
          <t>sale</t>
        </is>
      </c>
      <c r="L1142" t="inlineStr">
        <is>
          <t/>
        </is>
      </c>
      <c r="M1142" t="inlineStr">
        <is>
          <t/>
        </is>
      </c>
      <c r="N1142" t="n">
        <v>0.0</v>
      </c>
      <c r="O1142" t="n">
        <v>0.0</v>
      </c>
      <c r="P1142" t="n">
        <v>653.14</v>
      </c>
      <c r="Q1142" t="n">
        <v>653.13</v>
      </c>
      <c r="R1142" t="n">
        <v>37.14</v>
      </c>
      <c r="S1142" t="n">
        <v>37.14</v>
      </c>
      <c r="T1142" t="n">
        <v>8.47</v>
      </c>
      <c r="U1142" t="n">
        <v>8.47</v>
      </c>
      <c r="V1142" t="n">
        <v>145.71</v>
      </c>
      <c r="W1142" t="n">
        <v>145.71</v>
      </c>
      <c r="X1142" t="n">
        <v>11.11</v>
      </c>
      <c r="Y1142" t="n">
        <v>11.11</v>
      </c>
      <c r="Z1142" t="n">
        <v>28.23</v>
      </c>
      <c r="AA1142" t="n">
        <v>28.23</v>
      </c>
      <c r="AB1142" t="n">
        <v>42.34</v>
      </c>
      <c r="AC1142" t="n">
        <v>42.33</v>
      </c>
      <c r="AD1142" t="n">
        <v>42.34000000000003</v>
      </c>
      <c r="AE1142" t="n">
        <v>0.009999999999990905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0.010000000000005116</v>
      </c>
      <c r="AL1142" t="inlineStr">
        <is>
          <t>unreconciled</t>
        </is>
      </c>
      <c r="AM1142" t="inlineStr">
        <is>
          <t>Order Amount Mismatch (POS&gt;3PO)</t>
        </is>
      </c>
      <c r="AN1142" t="n">
        <v>42.34</v>
      </c>
      <c r="AO1142" t="n">
        <f>ROUND(P1142*100/H1142,2)</f>
        <v>0.0</v>
      </c>
      <c r="AP1142" t="n">
        <f>ROUND(Q1142*100/I1142,2)</f>
        <v>0.0</v>
      </c>
      <c r="AQ1142"/>
      <c r="AR1142"/>
      <c r="AS1142" t="n">
        <v>0.0</v>
      </c>
    </row>
    <row r="1143">
      <c r="A1143" s="1" t="n">
        <v>45234.0</v>
      </c>
      <c r="B1143" s="2" t="n">
        <v>45234.891851851855</v>
      </c>
      <c r="C1143" t="inlineStr">
        <is>
          <t>3140094012085776</t>
        </is>
      </c>
      <c r="D1143" t="inlineStr">
        <is>
          <t>POS0012</t>
        </is>
      </c>
      <c r="E1143" t="inlineStr">
        <is>
          <t>91</t>
        </is>
      </c>
      <c r="F1143" t="inlineStr">
        <is>
          <t>0094</t>
        </is>
      </c>
      <c r="G1143" t="inlineStr">
        <is>
          <t>5314464311</t>
        </is>
      </c>
      <c r="H1143" t="n">
        <v>363.0</v>
      </c>
      <c r="I1143" t="n">
        <v>345.71</v>
      </c>
      <c r="J1143" t="n">
        <v>308.57</v>
      </c>
      <c r="K1143" t="inlineStr">
        <is>
          <t>sale</t>
        </is>
      </c>
      <c r="L1143" t="inlineStr">
        <is>
          <t/>
        </is>
      </c>
      <c r="M1143" t="inlineStr">
        <is>
          <t/>
        </is>
      </c>
      <c r="N1143" t="n">
        <v>0.0</v>
      </c>
      <c r="O1143" t="n">
        <v>0.0</v>
      </c>
      <c r="P1143" t="n">
        <v>271.36</v>
      </c>
      <c r="Q1143" t="n">
        <v>271.34</v>
      </c>
      <c r="R1143" t="n">
        <v>37.14</v>
      </c>
      <c r="S1143" t="n">
        <v>37.14</v>
      </c>
      <c r="T1143" t="n">
        <v>3.46</v>
      </c>
      <c r="U1143" t="n">
        <v>3.46</v>
      </c>
      <c r="V1143" t="n">
        <v>55.54</v>
      </c>
      <c r="W1143" t="n">
        <v>55.54</v>
      </c>
      <c r="X1143" t="n">
        <v>4.54</v>
      </c>
      <c r="Y1143" t="n">
        <v>4.54</v>
      </c>
      <c r="Z1143" t="n">
        <v>10.81</v>
      </c>
      <c r="AA1143" t="n">
        <v>10.82</v>
      </c>
      <c r="AB1143" t="n">
        <v>17.28</v>
      </c>
      <c r="AC1143" t="n">
        <v>17.29</v>
      </c>
      <c r="AD1143" t="n">
        <v>17.29000000000002</v>
      </c>
      <c r="AE1143" t="n">
        <v>0.020000000000038654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-0.009999999999999787</v>
      </c>
      <c r="AK1143" t="n">
        <v>-0.00999999999999801</v>
      </c>
      <c r="AL1143" t="inlineStr">
        <is>
          <t>unreconciled</t>
        </is>
      </c>
      <c r="AM1143" t="inlineStr">
        <is>
          <t>Order Amount Mismatch (POS&gt;3PO)</t>
        </is>
      </c>
      <c r="AN1143" t="n">
        <v>17.29</v>
      </c>
      <c r="AO1143" t="n">
        <f>ROUND(P1143*100/H1143,2)</f>
        <v>0.0</v>
      </c>
      <c r="AP1143" t="n">
        <f>ROUND(Q1143*100/I1143,2)</f>
        <v>0.0</v>
      </c>
      <c r="AQ1143"/>
      <c r="AR1143"/>
      <c r="AS1143" t="n">
        <v>0.0</v>
      </c>
    </row>
    <row r="1144">
      <c r="A1144" s="1" t="n">
        <v>45234.0</v>
      </c>
      <c r="B1144" s="2" t="n">
        <v>45234.7553587963</v>
      </c>
      <c r="C1144" t="inlineStr">
        <is>
          <t>3140094012085626</t>
        </is>
      </c>
      <c r="D1144" t="inlineStr">
        <is>
          <t>POS0012</t>
        </is>
      </c>
      <c r="E1144" t="inlineStr">
        <is>
          <t>41</t>
        </is>
      </c>
      <c r="F1144" t="inlineStr">
        <is>
          <t>0094</t>
        </is>
      </c>
      <c r="G1144" t="inlineStr">
        <is>
          <t>5314470711</t>
        </is>
      </c>
      <c r="H1144" t="n">
        <v>305.0</v>
      </c>
      <c r="I1144" t="n">
        <v>290.47</v>
      </c>
      <c r="J1144" t="n">
        <v>253.33</v>
      </c>
      <c r="K1144" t="inlineStr">
        <is>
          <t>sale</t>
        </is>
      </c>
      <c r="L1144" t="inlineStr">
        <is>
          <t/>
        </is>
      </c>
      <c r="M1144" t="inlineStr">
        <is>
          <t/>
        </is>
      </c>
      <c r="N1144" t="n">
        <v>0.0</v>
      </c>
      <c r="O1144" t="n">
        <v>0.0</v>
      </c>
      <c r="P1144" t="n">
        <v>229.27</v>
      </c>
      <c r="Q1144" t="n">
        <v>229.26</v>
      </c>
      <c r="R1144" t="n">
        <v>37.14</v>
      </c>
      <c r="S1144" t="n">
        <v>37.14</v>
      </c>
      <c r="T1144" t="n">
        <v>2.9</v>
      </c>
      <c r="U1144" t="n">
        <v>2.9</v>
      </c>
      <c r="V1144" t="n">
        <v>45.6</v>
      </c>
      <c r="W1144" t="n">
        <v>45.6</v>
      </c>
      <c r="X1144" t="n">
        <v>3.81</v>
      </c>
      <c r="Y1144" t="n">
        <v>3.81</v>
      </c>
      <c r="Z1144" t="n">
        <v>8.89</v>
      </c>
      <c r="AA1144" t="n">
        <v>8.9</v>
      </c>
      <c r="AB1144" t="n">
        <v>14.52</v>
      </c>
      <c r="AC1144" t="n">
        <v>14.52</v>
      </c>
      <c r="AD1144" t="n">
        <v>14.529999999999973</v>
      </c>
      <c r="AE1144" t="n">
        <v>0.010000000000019327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-0.009999999999999787</v>
      </c>
      <c r="AK1144" t="n">
        <v>0.0</v>
      </c>
      <c r="AL1144" t="inlineStr">
        <is>
          <t>unreconciled</t>
        </is>
      </c>
      <c r="AM1144" t="inlineStr">
        <is>
          <t>Order Amount Mismatch (POS&gt;3PO)</t>
        </is>
      </c>
      <c r="AN1144" t="n">
        <v>14.53</v>
      </c>
      <c r="AO1144" t="n">
        <f>ROUND(P1144*100/H1144,2)</f>
        <v>0.0</v>
      </c>
      <c r="AP1144" t="n">
        <f>ROUND(Q1144*100/I1144,2)</f>
        <v>0.0</v>
      </c>
      <c r="AQ1144"/>
      <c r="AR1144"/>
      <c r="AS1144" t="n">
        <v>0.0</v>
      </c>
    </row>
    <row r="1145">
      <c r="A1145" s="1" t="n">
        <v>45234.0</v>
      </c>
      <c r="B1145" s="2" t="n">
        <v>45235.02579861111</v>
      </c>
      <c r="C1145" t="inlineStr">
        <is>
          <t>3140094012085908</t>
        </is>
      </c>
      <c r="D1145" t="inlineStr">
        <is>
          <t>POS0012</t>
        </is>
      </c>
      <c r="E1145" t="inlineStr">
        <is>
          <t>23</t>
        </is>
      </c>
      <c r="F1145" t="inlineStr">
        <is>
          <t>0094</t>
        </is>
      </c>
      <c r="G1145" t="inlineStr">
        <is>
          <t>5314483924</t>
        </is>
      </c>
      <c r="H1145" t="n">
        <v>345.0</v>
      </c>
      <c r="I1145" t="n">
        <v>328.57</v>
      </c>
      <c r="J1145" t="n">
        <v>291.43</v>
      </c>
      <c r="K1145" t="inlineStr">
        <is>
          <t>sale</t>
        </is>
      </c>
      <c r="L1145" t="inlineStr">
        <is>
          <t/>
        </is>
      </c>
      <c r="M1145" t="inlineStr">
        <is>
          <t/>
        </is>
      </c>
      <c r="N1145" t="n">
        <v>0.0</v>
      </c>
      <c r="O1145" t="n">
        <v>0.0</v>
      </c>
      <c r="P1145" t="n">
        <v>258.29</v>
      </c>
      <c r="Q1145" t="n">
        <v>258.28</v>
      </c>
      <c r="R1145" t="n">
        <v>37.14</v>
      </c>
      <c r="S1145" t="n">
        <v>37.14</v>
      </c>
      <c r="T1145" t="n">
        <v>3.29</v>
      </c>
      <c r="U1145" t="n">
        <v>3.29</v>
      </c>
      <c r="V1145" t="n">
        <v>52.46</v>
      </c>
      <c r="W1145" t="n">
        <v>52.46</v>
      </c>
      <c r="X1145" t="n">
        <v>4.31</v>
      </c>
      <c r="Y1145" t="n">
        <v>4.31</v>
      </c>
      <c r="Z1145" t="n">
        <v>10.22</v>
      </c>
      <c r="AA1145" t="n">
        <v>10.22</v>
      </c>
      <c r="AB1145" t="n">
        <v>16.42</v>
      </c>
      <c r="AC1145" t="n">
        <v>16.43</v>
      </c>
      <c r="AD1145" t="n">
        <v>16.430000000000007</v>
      </c>
      <c r="AE1145" t="n">
        <v>0.010000000000047748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-0.00999999999999801</v>
      </c>
      <c r="AL1145" t="inlineStr">
        <is>
          <t>unreconciled</t>
        </is>
      </c>
      <c r="AM1145" t="inlineStr">
        <is>
          <t>Order Amount Mismatch (POS&gt;3PO)</t>
        </is>
      </c>
      <c r="AN1145" t="n">
        <v>16.43</v>
      </c>
      <c r="AO1145" t="n">
        <f>ROUND(P1145*100/H1145,2)</f>
        <v>0.0</v>
      </c>
      <c r="AP1145" t="n">
        <f>ROUND(Q1145*100/I1145,2)</f>
        <v>0.0</v>
      </c>
      <c r="AQ1145"/>
      <c r="AR1145"/>
      <c r="AS1145" t="n">
        <v>0.0</v>
      </c>
    </row>
    <row r="1146">
      <c r="A1146" s="1" t="n">
        <v>45235.0</v>
      </c>
      <c r="B1146" s="2" t="n">
        <v>45235.82015046296</v>
      </c>
      <c r="C1146" t="inlineStr">
        <is>
          <t>3140023012059834</t>
        </is>
      </c>
      <c r="D1146" t="inlineStr">
        <is>
          <t>POS0012</t>
        </is>
      </c>
      <c r="E1146" t="inlineStr">
        <is>
          <t>26</t>
        </is>
      </c>
      <c r="F1146" t="inlineStr">
        <is>
          <t>0023</t>
        </is>
      </c>
      <c r="G1146" t="inlineStr">
        <is>
          <t>5314496575</t>
        </is>
      </c>
      <c r="H1146" t="n">
        <v>238.0</v>
      </c>
      <c r="I1146" t="n">
        <v>226.67</v>
      </c>
      <c r="J1146" t="n">
        <v>189.53</v>
      </c>
      <c r="K1146" t="inlineStr">
        <is>
          <t>sale</t>
        </is>
      </c>
      <c r="L1146" t="inlineStr">
        <is>
          <t/>
        </is>
      </c>
      <c r="M1146" t="inlineStr">
        <is>
          <t/>
        </is>
      </c>
      <c r="N1146" t="n">
        <v>0.0</v>
      </c>
      <c r="O1146" t="n">
        <v>0.0</v>
      </c>
      <c r="P1146" t="n">
        <v>180.62</v>
      </c>
      <c r="Q1146" t="n">
        <v>180.62</v>
      </c>
      <c r="R1146" t="n">
        <v>37.14</v>
      </c>
      <c r="S1146" t="n">
        <v>37.14</v>
      </c>
      <c r="T1146" t="n">
        <v>2.27</v>
      </c>
      <c r="U1146" t="n">
        <v>2.27</v>
      </c>
      <c r="V1146" t="n">
        <v>34.12</v>
      </c>
      <c r="W1146" t="n">
        <v>34.12</v>
      </c>
      <c r="X1146" t="n">
        <v>2.98</v>
      </c>
      <c r="Y1146" t="n">
        <v>2.98</v>
      </c>
      <c r="Z1146" t="n">
        <v>6.68</v>
      </c>
      <c r="AA1146" t="n">
        <v>6.68</v>
      </c>
      <c r="AB1146" t="n">
        <v>11.34</v>
      </c>
      <c r="AC1146" t="n">
        <v>11.34</v>
      </c>
      <c r="AD1146" t="n">
        <v>11.330000000000013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0.0</v>
      </c>
      <c r="AL1146" t="inlineStr">
        <is>
          <t>unreconciled</t>
        </is>
      </c>
      <c r="AM1146" t="inlineStr">
        <is>
          <t>Order Amount Mismatch (POS&gt;3PO)</t>
        </is>
      </c>
      <c r="AN1146" t="n">
        <v>11.33</v>
      </c>
      <c r="AO1146" t="n">
        <f>ROUND(P1146*100/H1146,2)</f>
        <v>0.0</v>
      </c>
      <c r="AP1146" t="n">
        <f>ROUND(Q1146*100/I1146,2)</f>
        <v>0.0</v>
      </c>
      <c r="AQ1146"/>
      <c r="AR1146"/>
      <c r="AS1146" t="n">
        <v>0.0</v>
      </c>
    </row>
    <row r="1147">
      <c r="A1147" s="1" t="n">
        <v>45233.0</v>
      </c>
      <c r="B1147" s="2" t="n">
        <v>45233.94667824074</v>
      </c>
      <c r="C1147" t="inlineStr">
        <is>
          <t>3140094012085359</t>
        </is>
      </c>
      <c r="D1147" t="inlineStr">
        <is>
          <t>POS0012</t>
        </is>
      </c>
      <c r="E1147" t="inlineStr">
        <is>
          <t>74</t>
        </is>
      </c>
      <c r="F1147" t="inlineStr">
        <is>
          <t>0094</t>
        </is>
      </c>
      <c r="G1147" t="inlineStr">
        <is>
          <t>5314498211</t>
        </is>
      </c>
      <c r="H1147" t="n">
        <v>221.0</v>
      </c>
      <c r="I1147" t="n">
        <v>210.47</v>
      </c>
      <c r="J1147" t="n">
        <v>173.33</v>
      </c>
      <c r="K1147" t="inlineStr">
        <is>
          <t>sale</t>
        </is>
      </c>
      <c r="L1147" t="inlineStr">
        <is>
          <t/>
        </is>
      </c>
      <c r="M1147" t="inlineStr">
        <is>
          <t/>
        </is>
      </c>
      <c r="N1147" t="n">
        <v>0.0</v>
      </c>
      <c r="O1147" t="n">
        <v>0.0</v>
      </c>
      <c r="P1147" t="n">
        <v>168.3</v>
      </c>
      <c r="Q1147" t="n">
        <v>168.29</v>
      </c>
      <c r="R1147" t="n">
        <v>37.14</v>
      </c>
      <c r="S1147" t="n">
        <v>37.14</v>
      </c>
      <c r="T1147" t="n">
        <v>2.1</v>
      </c>
      <c r="U1147" t="n">
        <v>2.1</v>
      </c>
      <c r="V1147" t="n">
        <v>31.2</v>
      </c>
      <c r="W1147" t="n">
        <v>31.2</v>
      </c>
      <c r="X1147" t="n">
        <v>2.76</v>
      </c>
      <c r="Y1147" t="n">
        <v>2.76</v>
      </c>
      <c r="Z1147" t="n">
        <v>6.11</v>
      </c>
      <c r="AA1147" t="n">
        <v>6.12</v>
      </c>
      <c r="AB1147" t="n">
        <v>10.52</v>
      </c>
      <c r="AC1147" t="n">
        <v>10.52</v>
      </c>
      <c r="AD1147" t="n">
        <v>10.530000000000001</v>
      </c>
      <c r="AE1147" t="n">
        <v>0.010000000000019327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-0.009999999999999787</v>
      </c>
      <c r="AK1147" t="n">
        <v>0.0</v>
      </c>
      <c r="AL1147" t="inlineStr">
        <is>
          <t>unreconciled</t>
        </is>
      </c>
      <c r="AM1147" t="inlineStr">
        <is>
          <t>Order Amount Mismatch (POS&gt;3PO)</t>
        </is>
      </c>
      <c r="AN1147" t="n">
        <v>10.53</v>
      </c>
      <c r="AO1147" t="n">
        <f>ROUND(P1147*100/H1147,2)</f>
        <v>0.0</v>
      </c>
      <c r="AP1147" t="n">
        <f>ROUND(Q1147*100/I1147,2)</f>
        <v>0.0</v>
      </c>
      <c r="AQ1147"/>
      <c r="AR1147"/>
      <c r="AS1147" t="n">
        <v>0.0</v>
      </c>
    </row>
    <row r="1148">
      <c r="A1148" s="1" t="n">
        <v>45234.0</v>
      </c>
      <c r="B1148" s="2" t="n">
        <v>45234.62598379629</v>
      </c>
      <c r="C1148" t="inlineStr">
        <is>
          <t>3140094012085529</t>
        </is>
      </c>
      <c r="D1148" t="inlineStr">
        <is>
          <t>POS0012</t>
        </is>
      </c>
      <c r="E1148" t="inlineStr">
        <is>
          <t>44</t>
        </is>
      </c>
      <c r="F1148" t="inlineStr">
        <is>
          <t>0094</t>
        </is>
      </c>
      <c r="G1148" t="inlineStr">
        <is>
          <t>5314502885</t>
        </is>
      </c>
      <c r="H1148" t="n">
        <v>504.0</v>
      </c>
      <c r="I1148" t="n">
        <v>480.0</v>
      </c>
      <c r="J1148" t="n">
        <v>442.86</v>
      </c>
      <c r="K1148" t="inlineStr">
        <is>
          <t>sale</t>
        </is>
      </c>
      <c r="L1148" t="inlineStr">
        <is>
          <t/>
        </is>
      </c>
      <c r="M1148" t="inlineStr">
        <is>
          <t/>
        </is>
      </c>
      <c r="N1148" t="n">
        <v>0.0</v>
      </c>
      <c r="O1148" t="n">
        <v>0.0</v>
      </c>
      <c r="P1148" t="n">
        <v>373.71</v>
      </c>
      <c r="Q1148" t="n">
        <v>373.71</v>
      </c>
      <c r="R1148" t="n">
        <v>37.14</v>
      </c>
      <c r="S1148" t="n">
        <v>37.14</v>
      </c>
      <c r="T1148" t="n">
        <v>4.8</v>
      </c>
      <c r="U1148" t="n">
        <v>4.8</v>
      </c>
      <c r="V1148" t="n">
        <v>79.71</v>
      </c>
      <c r="W1148" t="n">
        <v>79.71</v>
      </c>
      <c r="X1148" t="n">
        <v>6.3</v>
      </c>
      <c r="Y1148" t="n">
        <v>6.3</v>
      </c>
      <c r="Z1148" t="n">
        <v>15.48</v>
      </c>
      <c r="AA1148" t="n">
        <v>15.48</v>
      </c>
      <c r="AB1148" t="n">
        <v>24.0</v>
      </c>
      <c r="AC1148" t="n">
        <v>24.0</v>
      </c>
      <c r="AD1148" t="n">
        <v>24.0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0.0</v>
      </c>
      <c r="AL1148" t="inlineStr">
        <is>
          <t>unreconciled</t>
        </is>
      </c>
      <c r="AM1148" t="inlineStr">
        <is>
          <t>Order Amount Mismatch (POS&gt;3PO)</t>
        </is>
      </c>
      <c r="AN1148" t="n">
        <v>24.0</v>
      </c>
      <c r="AO1148" t="n">
        <f>ROUND(P1148*100/H1148,2)</f>
        <v>0.0</v>
      </c>
      <c r="AP1148" t="n">
        <f>ROUND(Q1148*100/I1148,2)</f>
        <v>0.0</v>
      </c>
      <c r="AQ1148"/>
      <c r="AR1148"/>
      <c r="AS1148" t="n">
        <v>0.0</v>
      </c>
    </row>
    <row r="1149">
      <c r="A1149" s="1" t="n">
        <v>45235.0</v>
      </c>
      <c r="B1149" s="2" t="n">
        <v>45235.673993055556</v>
      </c>
      <c r="C1149" t="inlineStr">
        <is>
          <t>3140094012086082</t>
        </is>
      </c>
      <c r="D1149" t="inlineStr">
        <is>
          <t>POS0012</t>
        </is>
      </c>
      <c r="E1149" t="inlineStr">
        <is>
          <t>97</t>
        </is>
      </c>
      <c r="F1149" t="inlineStr">
        <is>
          <t>0094</t>
        </is>
      </c>
      <c r="G1149" t="inlineStr">
        <is>
          <t>5314510776</t>
        </is>
      </c>
      <c r="H1149" t="n">
        <v>575.0</v>
      </c>
      <c r="I1149" t="n">
        <v>547.62</v>
      </c>
      <c r="J1149" t="n">
        <v>510.48</v>
      </c>
      <c r="K1149" t="inlineStr">
        <is>
          <t>sale</t>
        </is>
      </c>
      <c r="L1149" t="inlineStr">
        <is>
          <t/>
        </is>
      </c>
      <c r="M1149" t="inlineStr">
        <is>
          <t/>
        </is>
      </c>
      <c r="N1149" t="n">
        <v>0.0</v>
      </c>
      <c r="O1149" t="n">
        <v>0.0</v>
      </c>
      <c r="P1149" t="n">
        <v>425.23</v>
      </c>
      <c r="Q1149" t="n">
        <v>425.23</v>
      </c>
      <c r="R1149" t="n">
        <v>37.14</v>
      </c>
      <c r="S1149" t="n">
        <v>37.14</v>
      </c>
      <c r="T1149" t="n">
        <v>5.48</v>
      </c>
      <c r="U1149" t="n">
        <v>5.48</v>
      </c>
      <c r="V1149" t="n">
        <v>91.89</v>
      </c>
      <c r="W1149" t="n">
        <v>91.89</v>
      </c>
      <c r="X1149" t="n">
        <v>7.19</v>
      </c>
      <c r="Y1149" t="n">
        <v>7.19</v>
      </c>
      <c r="Z1149" t="n">
        <v>17.83</v>
      </c>
      <c r="AA1149" t="n">
        <v>17.83</v>
      </c>
      <c r="AB1149" t="n">
        <v>27.38</v>
      </c>
      <c r="AC1149" t="n">
        <v>27.38</v>
      </c>
      <c r="AD1149" t="n">
        <v>27.379999999999995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0.0</v>
      </c>
      <c r="AL1149" t="inlineStr">
        <is>
          <t>unreconciled</t>
        </is>
      </c>
      <c r="AM1149" t="inlineStr">
        <is>
          <t>Order Amount Mismatch (POS&gt;3PO)</t>
        </is>
      </c>
      <c r="AN1149" t="n">
        <v>27.38</v>
      </c>
      <c r="AO1149" t="n">
        <f>ROUND(P1149*100/H1149,2)</f>
        <v>0.0</v>
      </c>
      <c r="AP1149" t="n">
        <f>ROUND(Q1149*100/I1149,2)</f>
        <v>0.0</v>
      </c>
      <c r="AQ1149"/>
      <c r="AR1149"/>
      <c r="AS1149" t="n">
        <v>0.0</v>
      </c>
    </row>
    <row r="1150">
      <c r="A1150" s="1" t="n">
        <v>45234.0</v>
      </c>
      <c r="B1150" s="2" t="n">
        <v>45234.59181712963</v>
      </c>
      <c r="C1150" t="inlineStr">
        <is>
          <t>3140023012059487</t>
        </is>
      </c>
      <c r="D1150" t="inlineStr">
        <is>
          <t>POS0012</t>
        </is>
      </c>
      <c r="E1150" t="inlineStr">
        <is>
          <t>79</t>
        </is>
      </c>
      <c r="F1150" t="inlineStr">
        <is>
          <t>0023</t>
        </is>
      </c>
      <c r="G1150" t="inlineStr">
        <is>
          <t>5314523598</t>
        </is>
      </c>
      <c r="H1150" t="n">
        <v>183.0</v>
      </c>
      <c r="I1150" t="n">
        <v>174.29</v>
      </c>
      <c r="J1150" t="n">
        <v>137.15</v>
      </c>
      <c r="K1150" t="inlineStr">
        <is>
          <t>sale</t>
        </is>
      </c>
      <c r="L1150" t="inlineStr">
        <is>
          <t/>
        </is>
      </c>
      <c r="M1150" t="inlineStr">
        <is>
          <t/>
        </is>
      </c>
      <c r="N1150" t="n">
        <v>0.0</v>
      </c>
      <c r="O1150" t="n">
        <v>0.0</v>
      </c>
      <c r="P1150" t="n">
        <v>140.71</v>
      </c>
      <c r="Q1150" t="n">
        <v>140.72</v>
      </c>
      <c r="R1150" t="n">
        <v>37.14</v>
      </c>
      <c r="S1150" t="n">
        <v>37.14</v>
      </c>
      <c r="T1150" t="n">
        <v>1.74</v>
      </c>
      <c r="U1150" t="n">
        <v>1.74</v>
      </c>
      <c r="V1150" t="n">
        <v>24.69</v>
      </c>
      <c r="W1150" t="n">
        <v>24.69</v>
      </c>
      <c r="X1150" t="n">
        <v>2.29</v>
      </c>
      <c r="Y1150" t="n">
        <v>2.29</v>
      </c>
      <c r="Z1150" t="n">
        <v>4.86</v>
      </c>
      <c r="AA1150" t="n">
        <v>4.85</v>
      </c>
      <c r="AB1150" t="n">
        <v>8.72</v>
      </c>
      <c r="AC1150" t="n">
        <v>8.72</v>
      </c>
      <c r="AD1150" t="n">
        <v>8.710000000000008</v>
      </c>
      <c r="AE1150" t="n">
        <v>-0.009999999999990905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0.010000000000000675</v>
      </c>
      <c r="AK1150" t="n">
        <v>0.0</v>
      </c>
      <c r="AL1150" t="inlineStr">
        <is>
          <t>unreconciled</t>
        </is>
      </c>
      <c r="AM1150" t="inlineStr">
        <is>
          <t>Order Amount Mismatch (POS&gt;3PO)</t>
        </is>
      </c>
      <c r="AN1150" t="n">
        <v>8.71</v>
      </c>
      <c r="AO1150" t="n">
        <f>ROUND(P1150*100/H1150,2)</f>
        <v>0.0</v>
      </c>
      <c r="AP1150" t="n">
        <f>ROUND(Q1150*100/I1150,2)</f>
        <v>0.0</v>
      </c>
      <c r="AQ1150"/>
      <c r="AR1150"/>
      <c r="AS1150" t="n">
        <v>0.0</v>
      </c>
    </row>
    <row r="1151">
      <c r="A1151" s="1" t="n">
        <v>45233.0</v>
      </c>
      <c r="B1151" s="2" t="n">
        <v>45233.95028935185</v>
      </c>
      <c r="C1151" t="inlineStr">
        <is>
          <t>3140023012059358</t>
        </is>
      </c>
      <c r="D1151" t="inlineStr">
        <is>
          <t>POS0012</t>
        </is>
      </c>
      <c r="E1151" t="inlineStr">
        <is>
          <t>51</t>
        </is>
      </c>
      <c r="F1151" t="inlineStr">
        <is>
          <t>0023</t>
        </is>
      </c>
      <c r="G1151" t="inlineStr">
        <is>
          <t>5314530425</t>
        </is>
      </c>
      <c r="H1151" t="n">
        <v>159.0</v>
      </c>
      <c r="I1151" t="n">
        <v>151.43</v>
      </c>
      <c r="J1151" t="n">
        <v>114.29</v>
      </c>
      <c r="K1151" t="inlineStr">
        <is>
          <t>sale</t>
        </is>
      </c>
      <c r="L1151" t="inlineStr">
        <is>
          <t/>
        </is>
      </c>
      <c r="M1151" t="inlineStr">
        <is>
          <t/>
        </is>
      </c>
      <c r="N1151" t="n">
        <v>0.0</v>
      </c>
      <c r="O1151" t="n">
        <v>0.0</v>
      </c>
      <c r="P1151" t="n">
        <v>123.3</v>
      </c>
      <c r="Q1151" t="n">
        <v>123.29</v>
      </c>
      <c r="R1151" t="n">
        <v>37.14</v>
      </c>
      <c r="S1151" t="n">
        <v>37.14</v>
      </c>
      <c r="T1151" t="n">
        <v>1.51</v>
      </c>
      <c r="U1151" t="n">
        <v>1.51</v>
      </c>
      <c r="V1151" t="n">
        <v>20.57</v>
      </c>
      <c r="W1151" t="n">
        <v>20.57</v>
      </c>
      <c r="X1151" t="n">
        <v>1.99</v>
      </c>
      <c r="Y1151" t="n">
        <v>1.99</v>
      </c>
      <c r="Z1151" t="n">
        <v>4.06</v>
      </c>
      <c r="AA1151" t="n">
        <v>4.06</v>
      </c>
      <c r="AB1151" t="n">
        <v>7.58</v>
      </c>
      <c r="AC1151" t="n">
        <v>7.57</v>
      </c>
      <c r="AD1151" t="n">
        <v>7.569999999999993</v>
      </c>
      <c r="AE1151" t="n">
        <v>0.009999999999990905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0.009999999999999787</v>
      </c>
      <c r="AL1151" t="inlineStr">
        <is>
          <t>unreconciled</t>
        </is>
      </c>
      <c r="AM1151" t="inlineStr">
        <is>
          <t>Order Amount Mismatch (POS&gt;3PO)</t>
        </is>
      </c>
      <c r="AN1151" t="n">
        <v>7.57</v>
      </c>
      <c r="AO1151" t="n">
        <f>ROUND(P1151*100/H1151,2)</f>
        <v>0.0</v>
      </c>
      <c r="AP1151" t="n">
        <f>ROUND(Q1151*100/I1151,2)</f>
        <v>0.0</v>
      </c>
      <c r="AQ1151"/>
      <c r="AR1151"/>
      <c r="AS1151" t="n">
        <v>0.0</v>
      </c>
    </row>
    <row r="1152">
      <c r="A1152" s="1" t="n">
        <v>45235.0</v>
      </c>
      <c r="B1152" s="2" t="n">
        <v>45235.71532407407</v>
      </c>
      <c r="C1152" t="inlineStr">
        <is>
          <t>3140094012086117</t>
        </is>
      </c>
      <c r="D1152" t="inlineStr">
        <is>
          <t>POS0012</t>
        </is>
      </c>
      <c r="E1152" t="inlineStr">
        <is>
          <t>32</t>
        </is>
      </c>
      <c r="F1152" t="inlineStr">
        <is>
          <t>0094</t>
        </is>
      </c>
      <c r="G1152" t="inlineStr">
        <is>
          <t>5314532338</t>
        </is>
      </c>
      <c r="H1152" t="n">
        <v>196.0</v>
      </c>
      <c r="I1152" t="n">
        <v>186.67</v>
      </c>
      <c r="J1152" t="n">
        <v>149.53</v>
      </c>
      <c r="K1152" t="inlineStr">
        <is>
          <t>sale</t>
        </is>
      </c>
      <c r="L1152" t="inlineStr">
        <is>
          <t/>
        </is>
      </c>
      <c r="M1152" t="inlineStr">
        <is>
          <t/>
        </is>
      </c>
      <c r="N1152" t="n">
        <v>0.0</v>
      </c>
      <c r="O1152" t="n">
        <v>0.0</v>
      </c>
      <c r="P1152" t="n">
        <v>150.14</v>
      </c>
      <c r="Q1152" t="n">
        <v>150.13</v>
      </c>
      <c r="R1152" t="n">
        <v>37.14</v>
      </c>
      <c r="S1152" t="n">
        <v>37.14</v>
      </c>
      <c r="T1152" t="n">
        <v>1.87</v>
      </c>
      <c r="U1152" t="n">
        <v>1.87</v>
      </c>
      <c r="V1152" t="n">
        <v>26.92</v>
      </c>
      <c r="W1152" t="n">
        <v>26.92</v>
      </c>
      <c r="X1152" t="n">
        <v>2.45</v>
      </c>
      <c r="Y1152" t="n">
        <v>2.45</v>
      </c>
      <c r="Z1152" t="n">
        <v>5.29</v>
      </c>
      <c r="AA1152" t="n">
        <v>5.29</v>
      </c>
      <c r="AB1152" t="n">
        <v>9.34</v>
      </c>
      <c r="AC1152" t="n">
        <v>9.33</v>
      </c>
      <c r="AD1152" t="n">
        <v>9.330000000000013</v>
      </c>
      <c r="AE1152" t="n">
        <v>0.009999999999990905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0.009999999999999787</v>
      </c>
      <c r="AL1152" t="inlineStr">
        <is>
          <t>unreconciled</t>
        </is>
      </c>
      <c r="AM1152" t="inlineStr">
        <is>
          <t>Order Amount Mismatch (POS&gt;3PO)</t>
        </is>
      </c>
      <c r="AN1152" t="n">
        <v>9.33</v>
      </c>
      <c r="AO1152" t="n">
        <f>ROUND(P1152*100/H1152,2)</f>
        <v>0.0</v>
      </c>
      <c r="AP1152" t="n">
        <f>ROUND(Q1152*100/I1152,2)</f>
        <v>0.0</v>
      </c>
      <c r="AQ1152"/>
      <c r="AR1152"/>
      <c r="AS1152" t="n">
        <v>0.0</v>
      </c>
    </row>
    <row r="1153">
      <c r="A1153" s="1" t="n">
        <v>45234.0</v>
      </c>
      <c r="B1153" s="2" t="n">
        <v>45234.77349537037</v>
      </c>
      <c r="C1153" t="inlineStr">
        <is>
          <t>3140094012085636</t>
        </is>
      </c>
      <c r="D1153" t="inlineStr">
        <is>
          <t>POS0012</t>
        </is>
      </c>
      <c r="E1153" t="inlineStr">
        <is>
          <t>51</t>
        </is>
      </c>
      <c r="F1153" t="inlineStr">
        <is>
          <t>0094</t>
        </is>
      </c>
      <c r="G1153" t="inlineStr">
        <is>
          <t>5314534851</t>
        </is>
      </c>
      <c r="H1153" t="n">
        <v>352.0</v>
      </c>
      <c r="I1153" t="n">
        <v>335.24</v>
      </c>
      <c r="J1153" t="n">
        <v>298.1</v>
      </c>
      <c r="K1153" t="inlineStr">
        <is>
          <t>sale</t>
        </is>
      </c>
      <c r="L1153" t="inlineStr">
        <is>
          <t/>
        </is>
      </c>
      <c r="M1153" t="inlineStr">
        <is>
          <t/>
        </is>
      </c>
      <c r="N1153" t="n">
        <v>0.0</v>
      </c>
      <c r="O1153" t="n">
        <v>0.0</v>
      </c>
      <c r="P1153" t="n">
        <v>263.38</v>
      </c>
      <c r="Q1153" t="n">
        <v>263.36</v>
      </c>
      <c r="R1153" t="n">
        <v>37.14</v>
      </c>
      <c r="S1153" t="n">
        <v>37.14</v>
      </c>
      <c r="T1153" t="n">
        <v>3.35</v>
      </c>
      <c r="U1153" t="n">
        <v>3.35</v>
      </c>
      <c r="V1153" t="n">
        <v>53.66</v>
      </c>
      <c r="W1153" t="n">
        <v>53.66</v>
      </c>
      <c r="X1153" t="n">
        <v>4.4</v>
      </c>
      <c r="Y1153" t="n">
        <v>4.4</v>
      </c>
      <c r="Z1153" t="n">
        <v>10.45</v>
      </c>
      <c r="AA1153" t="n">
        <v>10.45</v>
      </c>
      <c r="AB1153" t="n">
        <v>16.76</v>
      </c>
      <c r="AC1153" t="n">
        <v>16.76</v>
      </c>
      <c r="AD1153" t="n">
        <v>16.75999999999999</v>
      </c>
      <c r="AE1153" t="n">
        <v>0.01999999999998181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inlineStr">
        <is>
          <t>unreconciled</t>
        </is>
      </c>
      <c r="AM1153" t="inlineStr">
        <is>
          <t>Order Amount Mismatch (POS&gt;3PO)</t>
        </is>
      </c>
      <c r="AN1153" t="n">
        <v>16.76</v>
      </c>
      <c r="AO1153" t="n">
        <f>ROUND(P1153*100/H1153,2)</f>
        <v>0.0</v>
      </c>
      <c r="AP1153" t="n">
        <f>ROUND(Q1153*100/I1153,2)</f>
        <v>0.0</v>
      </c>
      <c r="AQ1153"/>
      <c r="AR1153"/>
      <c r="AS1153" t="n">
        <v>0.0</v>
      </c>
    </row>
    <row r="1154">
      <c r="A1154" s="1" t="n">
        <v>45234.0</v>
      </c>
      <c r="B1154" s="2" t="n">
        <v>45234.812569444446</v>
      </c>
      <c r="C1154" t="inlineStr">
        <is>
          <t>3140094012085682</t>
        </is>
      </c>
      <c r="D1154" t="inlineStr">
        <is>
          <t>POS0012</t>
        </is>
      </c>
      <c r="E1154" t="inlineStr">
        <is>
          <t>97</t>
        </is>
      </c>
      <c r="F1154" t="inlineStr">
        <is>
          <t>0094</t>
        </is>
      </c>
      <c r="G1154" t="inlineStr">
        <is>
          <t>5314537339</t>
        </is>
      </c>
      <c r="H1154" t="n">
        <v>303.0</v>
      </c>
      <c r="I1154" t="n">
        <v>288.57</v>
      </c>
      <c r="J1154" t="n">
        <v>251.43</v>
      </c>
      <c r="K1154" t="inlineStr">
        <is>
          <t>sale</t>
        </is>
      </c>
      <c r="L1154" t="inlineStr">
        <is>
          <t/>
        </is>
      </c>
      <c r="M1154" t="inlineStr">
        <is>
          <t/>
        </is>
      </c>
      <c r="N1154" t="n">
        <v>0.0</v>
      </c>
      <c r="O1154" t="n">
        <v>0.0</v>
      </c>
      <c r="P1154" t="n">
        <v>227.8</v>
      </c>
      <c r="Q1154" t="n">
        <v>227.79</v>
      </c>
      <c r="R1154" t="n">
        <v>37.14</v>
      </c>
      <c r="S1154" t="n">
        <v>37.14</v>
      </c>
      <c r="T1154" t="n">
        <v>2.89</v>
      </c>
      <c r="U1154" t="n">
        <v>2.89</v>
      </c>
      <c r="V1154" t="n">
        <v>45.26</v>
      </c>
      <c r="W1154" t="n">
        <v>45.26</v>
      </c>
      <c r="X1154" t="n">
        <v>3.79</v>
      </c>
      <c r="Y1154" t="n">
        <v>3.79</v>
      </c>
      <c r="Z1154" t="n">
        <v>8.83</v>
      </c>
      <c r="AA1154" t="n">
        <v>8.83</v>
      </c>
      <c r="AB1154" t="n">
        <v>14.42</v>
      </c>
      <c r="AC1154" t="n">
        <v>14.43</v>
      </c>
      <c r="AD1154" t="n">
        <v>14.430000000000007</v>
      </c>
      <c r="AE1154" t="n">
        <v>0.010000000000019327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-0.009999999999999787</v>
      </c>
      <c r="AL1154" t="inlineStr">
        <is>
          <t>unreconciled</t>
        </is>
      </c>
      <c r="AM1154" t="inlineStr">
        <is>
          <t>Order Amount Mismatch (POS&gt;3PO)</t>
        </is>
      </c>
      <c r="AN1154" t="n">
        <v>14.43</v>
      </c>
      <c r="AO1154" t="n">
        <f>ROUND(P1154*100/H1154,2)</f>
        <v>0.0</v>
      </c>
      <c r="AP1154" t="n">
        <f>ROUND(Q1154*100/I1154,2)</f>
        <v>0.0</v>
      </c>
      <c r="AQ1154"/>
      <c r="AR1154"/>
      <c r="AS1154" t="n">
        <v>0.0</v>
      </c>
    </row>
    <row r="1155">
      <c r="A1155" s="1" t="n">
        <v>45234.0</v>
      </c>
      <c r="B1155" s="2" t="n">
        <v>45234.85072916667</v>
      </c>
      <c r="C1155" t="inlineStr">
        <is>
          <t>3140023012059598</t>
        </is>
      </c>
      <c r="D1155" t="inlineStr">
        <is>
          <t>POS0012</t>
        </is>
      </c>
      <c r="E1155" t="inlineStr">
        <is>
          <t>90</t>
        </is>
      </c>
      <c r="F1155" t="inlineStr">
        <is>
          <t>0023</t>
        </is>
      </c>
      <c r="G1155" t="inlineStr">
        <is>
          <t>5314547543</t>
        </is>
      </c>
      <c r="H1155" t="n">
        <v>255.0</v>
      </c>
      <c r="I1155" t="n">
        <v>242.85</v>
      </c>
      <c r="J1155" t="n">
        <v>205.71</v>
      </c>
      <c r="K1155" t="inlineStr">
        <is>
          <t>sale</t>
        </is>
      </c>
      <c r="L1155" t="inlineStr">
        <is>
          <t/>
        </is>
      </c>
      <c r="M1155" t="inlineStr">
        <is>
          <t/>
        </is>
      </c>
      <c r="N1155" t="n">
        <v>0.0</v>
      </c>
      <c r="O1155" t="n">
        <v>0.0</v>
      </c>
      <c r="P1155" t="n">
        <v>192.96</v>
      </c>
      <c r="Q1155" t="n">
        <v>192.96</v>
      </c>
      <c r="R1155" t="n">
        <v>37.14</v>
      </c>
      <c r="S1155" t="n">
        <v>37.14</v>
      </c>
      <c r="T1155" t="n">
        <v>2.43</v>
      </c>
      <c r="U1155" t="n">
        <v>2.43</v>
      </c>
      <c r="V1155" t="n">
        <v>37.03</v>
      </c>
      <c r="W1155" t="n">
        <v>37.03</v>
      </c>
      <c r="X1155" t="n">
        <v>3.19</v>
      </c>
      <c r="Y1155" t="n">
        <v>3.19</v>
      </c>
      <c r="Z1155" t="n">
        <v>7.24</v>
      </c>
      <c r="AA1155" t="n">
        <v>7.24</v>
      </c>
      <c r="AB1155" t="n">
        <v>12.14</v>
      </c>
      <c r="AC1155" t="n">
        <v>12.14</v>
      </c>
      <c r="AD1155" t="n">
        <v>12.150000000000006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inlineStr">
        <is>
          <t>unreconciled</t>
        </is>
      </c>
      <c r="AM1155" t="inlineStr">
        <is>
          <t>Order Amount Mismatch (POS&gt;3PO)</t>
        </is>
      </c>
      <c r="AN1155" t="n">
        <v>12.15</v>
      </c>
      <c r="AO1155" t="n">
        <f>ROUND(P1155*100/H1155,2)</f>
        <v>0.0</v>
      </c>
      <c r="AP1155" t="n">
        <f>ROUND(Q1155*100/I1155,2)</f>
        <v>0.0</v>
      </c>
      <c r="AQ1155"/>
      <c r="AR1155"/>
      <c r="AS1155" t="n">
        <v>0.0</v>
      </c>
    </row>
    <row r="1156">
      <c r="A1156" s="1" t="n">
        <v>45234.0</v>
      </c>
      <c r="B1156" s="2" t="n">
        <v>45234.79347222222</v>
      </c>
      <c r="C1156" t="inlineStr">
        <is>
          <t>3140094012085665</t>
        </is>
      </c>
      <c r="D1156" t="inlineStr">
        <is>
          <t>POS0012</t>
        </is>
      </c>
      <c r="E1156" t="inlineStr">
        <is>
          <t>80</t>
        </is>
      </c>
      <c r="F1156" t="inlineStr">
        <is>
          <t>0094</t>
        </is>
      </c>
      <c r="G1156" t="inlineStr">
        <is>
          <t>5314551329</t>
        </is>
      </c>
      <c r="H1156" t="n">
        <v>190.0</v>
      </c>
      <c r="I1156" t="n">
        <v>180.95</v>
      </c>
      <c r="J1156" t="n">
        <v>143.81</v>
      </c>
      <c r="K1156" t="inlineStr">
        <is>
          <t>sale</t>
        </is>
      </c>
      <c r="L1156" t="inlineStr">
        <is>
          <t/>
        </is>
      </c>
      <c r="M1156" t="inlineStr">
        <is>
          <t/>
        </is>
      </c>
      <c r="N1156" t="n">
        <v>0.0</v>
      </c>
      <c r="O1156" t="n">
        <v>0.0</v>
      </c>
      <c r="P1156" t="n">
        <v>145.78</v>
      </c>
      <c r="Q1156" t="n">
        <v>145.77</v>
      </c>
      <c r="R1156" t="n">
        <v>37.14</v>
      </c>
      <c r="S1156" t="n">
        <v>37.14</v>
      </c>
      <c r="T1156" t="n">
        <v>1.81</v>
      </c>
      <c r="U1156" t="n">
        <v>1.81</v>
      </c>
      <c r="V1156" t="n">
        <v>25.89</v>
      </c>
      <c r="W1156" t="n">
        <v>25.89</v>
      </c>
      <c r="X1156" t="n">
        <v>2.38</v>
      </c>
      <c r="Y1156" t="n">
        <v>2.38</v>
      </c>
      <c r="Z1156" t="n">
        <v>5.09</v>
      </c>
      <c r="AA1156" t="n">
        <v>5.09</v>
      </c>
      <c r="AB1156" t="n">
        <v>9.04</v>
      </c>
      <c r="AC1156" t="n">
        <v>9.05</v>
      </c>
      <c r="AD1156" t="n">
        <v>9.050000000000011</v>
      </c>
      <c r="AE1156" t="n">
        <v>0.009999999999990905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-0.010000000000001563</v>
      </c>
      <c r="AL1156" t="inlineStr">
        <is>
          <t>unreconciled</t>
        </is>
      </c>
      <c r="AM1156" t="inlineStr">
        <is>
          <t>Order Amount Mismatch (POS&gt;3PO)</t>
        </is>
      </c>
      <c r="AN1156" t="n">
        <v>9.05</v>
      </c>
      <c r="AO1156" t="n">
        <f>ROUND(P1156*100/H1156,2)</f>
        <v>0.0</v>
      </c>
      <c r="AP1156" t="n">
        <f>ROUND(Q1156*100/I1156,2)</f>
        <v>0.0</v>
      </c>
      <c r="AQ1156"/>
      <c r="AR1156"/>
      <c r="AS1156" t="n">
        <v>0.0</v>
      </c>
    </row>
    <row r="1157">
      <c r="A1157" s="1" t="n">
        <v>45234.0</v>
      </c>
      <c r="B1157" s="2" t="n">
        <v>45234.82945601852</v>
      </c>
      <c r="C1157" t="inlineStr">
        <is>
          <t>3140023012059587</t>
        </is>
      </c>
      <c r="D1157" t="inlineStr">
        <is>
          <t>POS0012</t>
        </is>
      </c>
      <c r="E1157" t="inlineStr">
        <is>
          <t>79</t>
        </is>
      </c>
      <c r="F1157" t="inlineStr">
        <is>
          <t>0023</t>
        </is>
      </c>
      <c r="G1157" t="inlineStr">
        <is>
          <t>5314552973</t>
        </is>
      </c>
      <c r="H1157" t="n">
        <v>264.0</v>
      </c>
      <c r="I1157" t="n">
        <v>251.43</v>
      </c>
      <c r="J1157" t="n">
        <v>214.29</v>
      </c>
      <c r="K1157" t="inlineStr">
        <is>
          <t>sale</t>
        </is>
      </c>
      <c r="L1157" t="inlineStr">
        <is>
          <t/>
        </is>
      </c>
      <c r="M1157" t="inlineStr">
        <is>
          <t/>
        </is>
      </c>
      <c r="N1157" t="n">
        <v>0.0</v>
      </c>
      <c r="O1157" t="n">
        <v>0.0</v>
      </c>
      <c r="P1157" t="n">
        <v>199.51</v>
      </c>
      <c r="Q1157" t="n">
        <v>199.51</v>
      </c>
      <c r="R1157" t="n">
        <v>37.14</v>
      </c>
      <c r="S1157" t="n">
        <v>37.14</v>
      </c>
      <c r="T1157" t="n">
        <v>2.51</v>
      </c>
      <c r="U1157" t="n">
        <v>2.51</v>
      </c>
      <c r="V1157" t="n">
        <v>38.57</v>
      </c>
      <c r="W1157" t="n">
        <v>38.57</v>
      </c>
      <c r="X1157" t="n">
        <v>3.3</v>
      </c>
      <c r="Y1157" t="n">
        <v>3.3</v>
      </c>
      <c r="Z1157" t="n">
        <v>7.54</v>
      </c>
      <c r="AA1157" t="n">
        <v>7.53</v>
      </c>
      <c r="AB1157" t="n">
        <v>12.58</v>
      </c>
      <c r="AC1157" t="n">
        <v>12.57</v>
      </c>
      <c r="AD1157" t="n">
        <v>12.569999999999993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0.009999999999999787</v>
      </c>
      <c r="AK1157" t="n">
        <v>0.009999999999999787</v>
      </c>
      <c r="AL1157" t="inlineStr">
        <is>
          <t>unreconciled</t>
        </is>
      </c>
      <c r="AM1157" t="inlineStr">
        <is>
          <t>Order Amount Mismatch (POS&gt;3PO)</t>
        </is>
      </c>
      <c r="AN1157" t="n">
        <v>12.57</v>
      </c>
      <c r="AO1157" t="n">
        <f>ROUND(P1157*100/H1157,2)</f>
        <v>0.0</v>
      </c>
      <c r="AP1157" t="n">
        <f>ROUND(Q1157*100/I1157,2)</f>
        <v>0.0</v>
      </c>
      <c r="AQ1157"/>
      <c r="AR1157"/>
      <c r="AS1157" t="n">
        <v>0.0</v>
      </c>
    </row>
    <row r="1158">
      <c r="A1158" s="1" t="n">
        <v>45233.0</v>
      </c>
      <c r="B1158" s="2" t="n">
        <v>45233.93100694445</v>
      </c>
      <c r="C1158" t="inlineStr">
        <is>
          <t>3140023012059353</t>
        </is>
      </c>
      <c r="D1158" t="inlineStr">
        <is>
          <t>POS0012</t>
        </is>
      </c>
      <c r="E1158" t="inlineStr">
        <is>
          <t>46</t>
        </is>
      </c>
      <c r="F1158" t="inlineStr">
        <is>
          <t>0023</t>
        </is>
      </c>
      <c r="G1158" t="inlineStr">
        <is>
          <t>5314590942</t>
        </is>
      </c>
      <c r="H1158" t="n">
        <v>455.0</v>
      </c>
      <c r="I1158" t="n">
        <v>433.34</v>
      </c>
      <c r="J1158" t="n">
        <v>396.2</v>
      </c>
      <c r="K1158" t="inlineStr">
        <is>
          <t>sale</t>
        </is>
      </c>
      <c r="L1158" t="inlineStr">
        <is>
          <t/>
        </is>
      </c>
      <c r="M1158" t="inlineStr">
        <is>
          <t/>
        </is>
      </c>
      <c r="N1158" t="n">
        <v>0.0</v>
      </c>
      <c r="O1158" t="n">
        <v>0.0</v>
      </c>
      <c r="P1158" t="n">
        <v>338.14</v>
      </c>
      <c r="Q1158" t="n">
        <v>338.13</v>
      </c>
      <c r="R1158" t="n">
        <v>37.14</v>
      </c>
      <c r="S1158" t="n">
        <v>37.14</v>
      </c>
      <c r="T1158" t="n">
        <v>4.33</v>
      </c>
      <c r="U1158" t="n">
        <v>4.33</v>
      </c>
      <c r="V1158" t="n">
        <v>71.32</v>
      </c>
      <c r="W1158" t="n">
        <v>71.32</v>
      </c>
      <c r="X1158" t="n">
        <v>5.69</v>
      </c>
      <c r="Y1158" t="n">
        <v>5.69</v>
      </c>
      <c r="Z1158" t="n">
        <v>13.86</v>
      </c>
      <c r="AA1158" t="n">
        <v>13.86</v>
      </c>
      <c r="AB1158" t="n">
        <v>21.66</v>
      </c>
      <c r="AC1158" t="n">
        <v>21.67</v>
      </c>
      <c r="AD1158" t="n">
        <v>21.660000000000025</v>
      </c>
      <c r="AE1158" t="n">
        <v>0.009999999999990905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-0.010000000000001563</v>
      </c>
      <c r="AL1158" t="inlineStr">
        <is>
          <t>unreconciled</t>
        </is>
      </c>
      <c r="AM1158" t="inlineStr">
        <is>
          <t>Order Amount Mismatch (POS&gt;3PO)</t>
        </is>
      </c>
      <c r="AN1158" t="n">
        <v>21.66</v>
      </c>
      <c r="AO1158" t="n">
        <f>ROUND(P1158*100/H1158,2)</f>
        <v>0.0</v>
      </c>
      <c r="AP1158" t="n">
        <f>ROUND(Q1158*100/I1158,2)</f>
        <v>0.0</v>
      </c>
      <c r="AQ1158"/>
      <c r="AR1158"/>
      <c r="AS1158" t="n">
        <v>0.0</v>
      </c>
    </row>
    <row r="1159">
      <c r="A1159" s="1" t="n">
        <v>45236.0</v>
      </c>
      <c r="B1159" s="2" t="n">
        <v>45236.94289351852</v>
      </c>
      <c r="C1159" t="inlineStr">
        <is>
          <t>3140094012086697</t>
        </is>
      </c>
      <c r="D1159" t="inlineStr">
        <is>
          <t>POS0012</t>
        </is>
      </c>
      <c r="E1159" t="inlineStr">
        <is>
          <t>12</t>
        </is>
      </c>
      <c r="F1159" t="inlineStr">
        <is>
          <t>0094</t>
        </is>
      </c>
      <c r="G1159" t="inlineStr">
        <is>
          <t>5314594641</t>
        </is>
      </c>
      <c r="H1159" t="n">
        <v>508.00000000000006</v>
      </c>
      <c r="I1159" t="n">
        <v>483.8</v>
      </c>
      <c r="J1159" t="n">
        <v>446.66</v>
      </c>
      <c r="K1159" t="inlineStr">
        <is>
          <t>sale</t>
        </is>
      </c>
      <c r="L1159" t="inlineStr">
        <is>
          <t/>
        </is>
      </c>
      <c r="M1159" t="inlineStr">
        <is>
          <t/>
        </is>
      </c>
      <c r="N1159" t="n">
        <v>0.0</v>
      </c>
      <c r="O1159" t="n">
        <v>0.0</v>
      </c>
      <c r="P1159" t="n">
        <v>376.59</v>
      </c>
      <c r="Q1159" t="n">
        <v>376.57</v>
      </c>
      <c r="R1159" t="n">
        <v>37.14</v>
      </c>
      <c r="S1159" t="n">
        <v>37.14</v>
      </c>
      <c r="T1159" t="n">
        <v>4.84</v>
      </c>
      <c r="U1159" t="n">
        <v>4.84</v>
      </c>
      <c r="V1159" t="n">
        <v>80.4</v>
      </c>
      <c r="W1159" t="n">
        <v>80.4</v>
      </c>
      <c r="X1159" t="n">
        <v>6.35</v>
      </c>
      <c r="Y1159" t="n">
        <v>6.35</v>
      </c>
      <c r="Z1159" t="n">
        <v>15.62</v>
      </c>
      <c r="AA1159" t="n">
        <v>15.61</v>
      </c>
      <c r="AB1159" t="n">
        <v>24.2</v>
      </c>
      <c r="AC1159" t="n">
        <v>24.19</v>
      </c>
      <c r="AD1159" t="n">
        <v>24.200000000000045</v>
      </c>
      <c r="AE1159" t="n">
        <v>0.01999999999998181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0.009999999999999787</v>
      </c>
      <c r="AK1159" t="n">
        <v>0.00999999999999801</v>
      </c>
      <c r="AL1159" t="inlineStr">
        <is>
          <t>unreconciled</t>
        </is>
      </c>
      <c r="AM1159" t="inlineStr">
        <is>
          <t>Order Amount Mismatch (POS&gt;3PO)</t>
        </is>
      </c>
      <c r="AN1159" t="n">
        <v>24.2</v>
      </c>
      <c r="AO1159" t="n">
        <f>ROUND(P1159*100/H1159,2)</f>
        <v>0.0</v>
      </c>
      <c r="AP1159" t="n">
        <f>ROUND(Q1159*100/I1159,2)</f>
        <v>0.0</v>
      </c>
      <c r="AQ1159"/>
      <c r="AR1159"/>
      <c r="AS1159" t="n">
        <v>0.0</v>
      </c>
    </row>
    <row r="1160">
      <c r="A1160" s="1" t="n">
        <v>45234.0</v>
      </c>
      <c r="B1160" s="2" t="n">
        <v>45234.88298611111</v>
      </c>
      <c r="C1160" t="inlineStr">
        <is>
          <t>3140094012085763</t>
        </is>
      </c>
      <c r="D1160" t="inlineStr">
        <is>
          <t>POS0012</t>
        </is>
      </c>
      <c r="E1160" t="inlineStr">
        <is>
          <t>78</t>
        </is>
      </c>
      <c r="F1160" t="inlineStr">
        <is>
          <t>0094</t>
        </is>
      </c>
      <c r="G1160" t="inlineStr">
        <is>
          <t>5314599029</t>
        </is>
      </c>
      <c r="H1160" t="n">
        <v>298.0</v>
      </c>
      <c r="I1160" t="n">
        <v>283.8</v>
      </c>
      <c r="J1160" t="n">
        <v>246.66</v>
      </c>
      <c r="K1160" t="inlineStr">
        <is>
          <t>sale</t>
        </is>
      </c>
      <c r="L1160" t="inlineStr">
        <is>
          <t/>
        </is>
      </c>
      <c r="M1160" t="inlineStr">
        <is>
          <t/>
        </is>
      </c>
      <c r="N1160" t="n">
        <v>0.0</v>
      </c>
      <c r="O1160" t="n">
        <v>0.0</v>
      </c>
      <c r="P1160" t="n">
        <v>224.18</v>
      </c>
      <c r="Q1160" t="n">
        <v>224.17</v>
      </c>
      <c r="R1160" t="n">
        <v>37.14</v>
      </c>
      <c r="S1160" t="n">
        <v>37.14</v>
      </c>
      <c r="T1160" t="n">
        <v>2.84</v>
      </c>
      <c r="U1160" t="n">
        <v>2.84</v>
      </c>
      <c r="V1160" t="n">
        <v>44.4</v>
      </c>
      <c r="W1160" t="n">
        <v>44.4</v>
      </c>
      <c r="X1160" t="n">
        <v>3.72</v>
      </c>
      <c r="Y1160" t="n">
        <v>3.72</v>
      </c>
      <c r="Z1160" t="n">
        <v>8.66</v>
      </c>
      <c r="AA1160" t="n">
        <v>8.66</v>
      </c>
      <c r="AB1160" t="n">
        <v>14.2</v>
      </c>
      <c r="AC1160" t="n">
        <v>14.19</v>
      </c>
      <c r="AD1160" t="n">
        <v>14.199999999999989</v>
      </c>
      <c r="AE1160" t="n">
        <v>0.010000000000019327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0.009999999999999787</v>
      </c>
      <c r="AL1160" t="inlineStr">
        <is>
          <t>unreconciled</t>
        </is>
      </c>
      <c r="AM1160" t="inlineStr">
        <is>
          <t>Order Amount Mismatch (POS&gt;3PO)</t>
        </is>
      </c>
      <c r="AN1160" t="n">
        <v>14.2</v>
      </c>
      <c r="AO1160" t="n">
        <f>ROUND(P1160*100/H1160,2)</f>
        <v>0.0</v>
      </c>
      <c r="AP1160" t="n">
        <f>ROUND(Q1160*100/I1160,2)</f>
        <v>0.0</v>
      </c>
      <c r="AQ1160"/>
      <c r="AR1160"/>
      <c r="AS1160" t="n">
        <v>0.0</v>
      </c>
    </row>
    <row r="1161">
      <c r="A1161" s="1" t="n">
        <v>45234.0</v>
      </c>
      <c r="B1161" s="2" t="n">
        <v>45234.88693287037</v>
      </c>
      <c r="C1161" t="inlineStr">
        <is>
          <t>3140094012085771</t>
        </is>
      </c>
      <c r="D1161" t="inlineStr">
        <is>
          <t>POS0012</t>
        </is>
      </c>
      <c r="E1161" t="inlineStr">
        <is>
          <t>86</t>
        </is>
      </c>
      <c r="F1161" t="inlineStr">
        <is>
          <t>0094</t>
        </is>
      </c>
      <c r="G1161" t="inlineStr">
        <is>
          <t>5314625439</t>
        </is>
      </c>
      <c r="H1161" t="n">
        <v>273.0</v>
      </c>
      <c r="I1161" t="n">
        <v>260.01</v>
      </c>
      <c r="J1161" t="n">
        <v>222.87</v>
      </c>
      <c r="K1161" t="inlineStr">
        <is>
          <t>sale</t>
        </is>
      </c>
      <c r="L1161" t="inlineStr">
        <is>
          <t/>
        </is>
      </c>
      <c r="M1161" t="inlineStr">
        <is>
          <t/>
        </is>
      </c>
      <c r="N1161" t="n">
        <v>0.0</v>
      </c>
      <c r="O1161" t="n">
        <v>0.0</v>
      </c>
      <c r="P1161" t="n">
        <v>206.04</v>
      </c>
      <c r="Q1161" t="n">
        <v>206.05</v>
      </c>
      <c r="R1161" t="n">
        <v>37.14</v>
      </c>
      <c r="S1161" t="n">
        <v>37.14</v>
      </c>
      <c r="T1161" t="n">
        <v>2.6</v>
      </c>
      <c r="U1161" t="n">
        <v>2.6</v>
      </c>
      <c r="V1161" t="n">
        <v>40.12</v>
      </c>
      <c r="W1161" t="n">
        <v>40.12</v>
      </c>
      <c r="X1161" t="n">
        <v>3.41</v>
      </c>
      <c r="Y1161" t="n">
        <v>3.41</v>
      </c>
      <c r="Z1161" t="n">
        <v>7.84</v>
      </c>
      <c r="AA1161" t="n">
        <v>7.83</v>
      </c>
      <c r="AB1161" t="n">
        <v>13.0</v>
      </c>
      <c r="AC1161" t="n">
        <v>13.0</v>
      </c>
      <c r="AD1161" t="n">
        <v>12.990000000000009</v>
      </c>
      <c r="AE1161" t="n">
        <v>-0.010000000000019327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0.009999999999999787</v>
      </c>
      <c r="AK1161" t="n">
        <v>0.0</v>
      </c>
      <c r="AL1161" t="inlineStr">
        <is>
          <t>unreconciled</t>
        </is>
      </c>
      <c r="AM1161" t="inlineStr">
        <is>
          <t>Order Amount Mismatch (POS&gt;3PO)</t>
        </is>
      </c>
      <c r="AN1161" t="n">
        <v>12.99</v>
      </c>
      <c r="AO1161" t="n">
        <f>ROUND(P1161*100/H1161,2)</f>
        <v>0.0</v>
      </c>
      <c r="AP1161" t="n">
        <f>ROUND(Q1161*100/I1161,2)</f>
        <v>0.0</v>
      </c>
      <c r="AQ1161"/>
      <c r="AR1161"/>
      <c r="AS1161" t="n">
        <v>0.0</v>
      </c>
    </row>
    <row r="1162">
      <c r="A1162" s="1" t="n">
        <v>45234.0</v>
      </c>
      <c r="B1162" s="2" t="n">
        <v>45234.650729166664</v>
      </c>
      <c r="C1162" t="inlineStr">
        <is>
          <t>3140023012059513</t>
        </is>
      </c>
      <c r="D1162" t="inlineStr">
        <is>
          <t>POS0012</t>
        </is>
      </c>
      <c r="E1162" t="inlineStr">
        <is>
          <t>05</t>
        </is>
      </c>
      <c r="F1162" t="inlineStr">
        <is>
          <t>0023</t>
        </is>
      </c>
      <c r="G1162" t="inlineStr">
        <is>
          <t>5314629954</t>
        </is>
      </c>
      <c r="H1162" t="n">
        <v>255.0</v>
      </c>
      <c r="I1162" t="n">
        <v>242.85</v>
      </c>
      <c r="J1162" t="n">
        <v>205.71</v>
      </c>
      <c r="K1162" t="inlineStr">
        <is>
          <t>sale</t>
        </is>
      </c>
      <c r="L1162" t="inlineStr">
        <is>
          <t/>
        </is>
      </c>
      <c r="M1162" t="inlineStr">
        <is>
          <t/>
        </is>
      </c>
      <c r="N1162" t="n">
        <v>0.0</v>
      </c>
      <c r="O1162" t="n">
        <v>0.0</v>
      </c>
      <c r="P1162" t="n">
        <v>192.96</v>
      </c>
      <c r="Q1162" t="n">
        <v>192.96</v>
      </c>
      <c r="R1162" t="n">
        <v>37.14</v>
      </c>
      <c r="S1162" t="n">
        <v>37.14</v>
      </c>
      <c r="T1162" t="n">
        <v>2.43</v>
      </c>
      <c r="U1162" t="n">
        <v>2.43</v>
      </c>
      <c r="V1162" t="n">
        <v>37.03</v>
      </c>
      <c r="W1162" t="n">
        <v>37.03</v>
      </c>
      <c r="X1162" t="n">
        <v>3.19</v>
      </c>
      <c r="Y1162" t="n">
        <v>3.19</v>
      </c>
      <c r="Z1162" t="n">
        <v>7.24</v>
      </c>
      <c r="AA1162" t="n">
        <v>7.24</v>
      </c>
      <c r="AB1162" t="n">
        <v>12.14</v>
      </c>
      <c r="AC1162" t="n">
        <v>12.14</v>
      </c>
      <c r="AD1162" t="n">
        <v>12.150000000000006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0.0</v>
      </c>
      <c r="AL1162" t="inlineStr">
        <is>
          <t>unreconciled</t>
        </is>
      </c>
      <c r="AM1162" t="inlineStr">
        <is>
          <t>Order Amount Mismatch (POS&gt;3PO)</t>
        </is>
      </c>
      <c r="AN1162" t="n">
        <v>12.15</v>
      </c>
      <c r="AO1162" t="n">
        <f>ROUND(P1162*100/H1162,2)</f>
        <v>0.0</v>
      </c>
      <c r="AP1162" t="n">
        <f>ROUND(Q1162*100/I1162,2)</f>
        <v>0.0</v>
      </c>
      <c r="AQ1162"/>
      <c r="AR1162"/>
      <c r="AS1162" t="n">
        <v>0.0</v>
      </c>
    </row>
    <row r="1163">
      <c r="A1163" s="1" t="n">
        <v>45236.0</v>
      </c>
      <c r="B1163" s="2" t="n">
        <v>45236.71024305555</v>
      </c>
      <c r="C1163" t="inlineStr">
        <is>
          <t>3140023012060054</t>
        </is>
      </c>
      <c r="D1163" t="inlineStr">
        <is>
          <t>POS0012</t>
        </is>
      </c>
      <c r="E1163" t="inlineStr">
        <is>
          <t>46</t>
        </is>
      </c>
      <c r="F1163" t="inlineStr">
        <is>
          <t>0023</t>
        </is>
      </c>
      <c r="G1163" t="inlineStr">
        <is>
          <t>5314633641</t>
        </is>
      </c>
      <c r="H1163" t="n">
        <v>343.0</v>
      </c>
      <c r="I1163" t="n">
        <v>326.66</v>
      </c>
      <c r="J1163" t="n">
        <v>289.52</v>
      </c>
      <c r="K1163" t="inlineStr">
        <is>
          <t>sale</t>
        </is>
      </c>
      <c r="L1163" t="inlineStr">
        <is>
          <t/>
        </is>
      </c>
      <c r="M1163" t="inlineStr">
        <is>
          <t/>
        </is>
      </c>
      <c r="N1163" t="n">
        <v>0.0</v>
      </c>
      <c r="O1163" t="n">
        <v>0.0</v>
      </c>
      <c r="P1163" t="n">
        <v>256.84</v>
      </c>
      <c r="Q1163" t="n">
        <v>256.83</v>
      </c>
      <c r="R1163" t="n">
        <v>37.14</v>
      </c>
      <c r="S1163" t="n">
        <v>37.14</v>
      </c>
      <c r="T1163" t="n">
        <v>3.27</v>
      </c>
      <c r="U1163" t="n">
        <v>3.27</v>
      </c>
      <c r="V1163" t="n">
        <v>52.11</v>
      </c>
      <c r="W1163" t="n">
        <v>52.11</v>
      </c>
      <c r="X1163" t="n">
        <v>4.29</v>
      </c>
      <c r="Y1163" t="n">
        <v>4.29</v>
      </c>
      <c r="Z1163" t="n">
        <v>10.15</v>
      </c>
      <c r="AA1163" t="n">
        <v>10.15</v>
      </c>
      <c r="AB1163" t="n">
        <v>16.34</v>
      </c>
      <c r="AC1163" t="n">
        <v>16.33</v>
      </c>
      <c r="AD1163" t="n">
        <v>16.339999999999975</v>
      </c>
      <c r="AE1163" t="n">
        <v>0.009999999999990905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0.010000000000001563</v>
      </c>
      <c r="AL1163" t="inlineStr">
        <is>
          <t>unreconciled</t>
        </is>
      </c>
      <c r="AM1163" t="inlineStr">
        <is>
          <t>Order Amount Mismatch (POS&gt;3PO)</t>
        </is>
      </c>
      <c r="AN1163" t="n">
        <v>16.34</v>
      </c>
      <c r="AO1163" t="n">
        <f>ROUND(P1163*100/H1163,2)</f>
        <v>0.0</v>
      </c>
      <c r="AP1163" t="n">
        <f>ROUND(Q1163*100/I1163,2)</f>
        <v>0.0</v>
      </c>
      <c r="AQ1163"/>
      <c r="AR1163"/>
      <c r="AS1163" t="n">
        <v>0.0</v>
      </c>
    </row>
    <row r="1164">
      <c r="A1164" s="1" t="n">
        <v>45234.0</v>
      </c>
      <c r="B1164" s="2" t="n">
        <v>45234.59012731481</v>
      </c>
      <c r="C1164" t="inlineStr">
        <is>
          <t>3140094012085493</t>
        </is>
      </c>
      <c r="D1164" t="inlineStr">
        <is>
          <t>POS0012</t>
        </is>
      </c>
      <c r="E1164" t="inlineStr">
        <is>
          <t>08</t>
        </is>
      </c>
      <c r="F1164" t="inlineStr">
        <is>
          <t>0094</t>
        </is>
      </c>
      <c r="G1164" t="inlineStr">
        <is>
          <t>5314636779</t>
        </is>
      </c>
      <c r="H1164" t="n">
        <v>351.0</v>
      </c>
      <c r="I1164" t="n">
        <v>334.28</v>
      </c>
      <c r="J1164" t="n">
        <v>297.14</v>
      </c>
      <c r="K1164" t="inlineStr">
        <is>
          <t>sale</t>
        </is>
      </c>
      <c r="L1164" t="inlineStr">
        <is>
          <t/>
        </is>
      </c>
      <c r="M1164" t="inlineStr">
        <is>
          <t/>
        </is>
      </c>
      <c r="N1164" t="n">
        <v>0.0</v>
      </c>
      <c r="O1164" t="n">
        <v>0.0</v>
      </c>
      <c r="P1164" t="n">
        <v>262.64</v>
      </c>
      <c r="Q1164" t="n">
        <v>262.64</v>
      </c>
      <c r="R1164" t="n">
        <v>37.14</v>
      </c>
      <c r="S1164" t="n">
        <v>37.14</v>
      </c>
      <c r="T1164" t="n">
        <v>3.34</v>
      </c>
      <c r="U1164" t="n">
        <v>3.34</v>
      </c>
      <c r="V1164" t="n">
        <v>53.49</v>
      </c>
      <c r="W1164" t="n">
        <v>53.49</v>
      </c>
      <c r="X1164" t="n">
        <v>4.39</v>
      </c>
      <c r="Y1164" t="n">
        <v>4.39</v>
      </c>
      <c r="Z1164" t="n">
        <v>10.42</v>
      </c>
      <c r="AA1164" t="n">
        <v>10.42</v>
      </c>
      <c r="AB1164" t="n">
        <v>16.72</v>
      </c>
      <c r="AC1164" t="n">
        <v>16.72</v>
      </c>
      <c r="AD1164" t="n">
        <v>16.720000000000027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0.0</v>
      </c>
      <c r="AL1164" t="inlineStr">
        <is>
          <t>unreconciled</t>
        </is>
      </c>
      <c r="AM1164" t="inlineStr">
        <is>
          <t>Order Amount Mismatch (POS&gt;3PO)</t>
        </is>
      </c>
      <c r="AN1164" t="n">
        <v>16.72</v>
      </c>
      <c r="AO1164" t="n">
        <f>ROUND(P1164*100/H1164,2)</f>
        <v>0.0</v>
      </c>
      <c r="AP1164" t="n">
        <f>ROUND(Q1164*100/I1164,2)</f>
        <v>0.0</v>
      </c>
      <c r="AQ1164"/>
      <c r="AR1164"/>
      <c r="AS1164" t="n">
        <v>0.0</v>
      </c>
    </row>
    <row r="1165">
      <c r="A1165" s="1" t="n">
        <v>45235.0</v>
      </c>
      <c r="B1165" s="2" t="n">
        <v>45235.47524305555</v>
      </c>
      <c r="C1165" t="inlineStr">
        <is>
          <t>3140094012085944</t>
        </is>
      </c>
      <c r="D1165" t="inlineStr">
        <is>
          <t>POS0012</t>
        </is>
      </c>
      <c r="E1165" t="inlineStr">
        <is>
          <t>59</t>
        </is>
      </c>
      <c r="F1165" t="inlineStr">
        <is>
          <t>0094</t>
        </is>
      </c>
      <c r="G1165" t="inlineStr">
        <is>
          <t>5314639856</t>
        </is>
      </c>
      <c r="H1165" t="n">
        <v>532.0</v>
      </c>
      <c r="I1165" t="n">
        <v>506.68</v>
      </c>
      <c r="J1165" t="n">
        <v>469.54</v>
      </c>
      <c r="K1165" t="inlineStr">
        <is>
          <t>sale</t>
        </is>
      </c>
      <c r="L1165" t="inlineStr">
        <is>
          <t/>
        </is>
      </c>
      <c r="M1165" t="inlineStr">
        <is>
          <t/>
        </is>
      </c>
      <c r="N1165" t="n">
        <v>0.0</v>
      </c>
      <c r="O1165" t="n">
        <v>0.0</v>
      </c>
      <c r="P1165" t="n">
        <v>394.03</v>
      </c>
      <c r="Q1165" t="n">
        <v>394.03</v>
      </c>
      <c r="R1165" t="n">
        <v>37.14</v>
      </c>
      <c r="S1165" t="n">
        <v>37.14</v>
      </c>
      <c r="T1165" t="n">
        <v>5.07</v>
      </c>
      <c r="U1165" t="n">
        <v>5.07</v>
      </c>
      <c r="V1165" t="n">
        <v>84.52</v>
      </c>
      <c r="W1165" t="n">
        <v>84.52</v>
      </c>
      <c r="X1165" t="n">
        <v>6.65</v>
      </c>
      <c r="Y1165" t="n">
        <v>6.65</v>
      </c>
      <c r="Z1165" t="n">
        <v>16.41</v>
      </c>
      <c r="AA1165" t="n">
        <v>16.41</v>
      </c>
      <c r="AB1165" t="n">
        <v>25.34</v>
      </c>
      <c r="AC1165" t="n">
        <v>25.34</v>
      </c>
      <c r="AD1165" t="n">
        <v>25.319999999999993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inlineStr">
        <is>
          <t>unreconciled</t>
        </is>
      </c>
      <c r="AM1165" t="inlineStr">
        <is>
          <t>Order Amount Mismatch (POS&gt;3PO)</t>
        </is>
      </c>
      <c r="AN1165" t="n">
        <v>25.32</v>
      </c>
      <c r="AO1165" t="n">
        <f>ROUND(P1165*100/H1165,2)</f>
        <v>0.0</v>
      </c>
      <c r="AP1165" t="n">
        <f>ROUND(Q1165*100/I1165,2)</f>
        <v>0.0</v>
      </c>
      <c r="AQ1165"/>
      <c r="AR1165"/>
      <c r="AS1165" t="n">
        <v>0.0</v>
      </c>
    </row>
    <row r="1166">
      <c r="A1166" s="1" t="n">
        <v>45235.0</v>
      </c>
      <c r="B1166" s="2" t="n">
        <v>45235.4809375</v>
      </c>
      <c r="C1166" t="inlineStr">
        <is>
          <t>3140023012059745</t>
        </is>
      </c>
      <c r="D1166" t="inlineStr">
        <is>
          <t>POS0012</t>
        </is>
      </c>
      <c r="E1166" t="inlineStr">
        <is>
          <t>37</t>
        </is>
      </c>
      <c r="F1166" t="inlineStr">
        <is>
          <t>0023</t>
        </is>
      </c>
      <c r="G1166" t="inlineStr">
        <is>
          <t>5314648035</t>
        </is>
      </c>
      <c r="H1166" t="n">
        <v>1019.9999999999999</v>
      </c>
      <c r="I1166" t="n">
        <v>971.43</v>
      </c>
      <c r="J1166" t="n">
        <v>934.29</v>
      </c>
      <c r="K1166" t="inlineStr">
        <is>
          <t>sale</t>
        </is>
      </c>
      <c r="L1166" t="inlineStr">
        <is>
          <t/>
        </is>
      </c>
      <c r="M1166" t="inlineStr">
        <is>
          <t/>
        </is>
      </c>
      <c r="N1166" t="n">
        <v>0.0</v>
      </c>
      <c r="O1166" t="n">
        <v>0.0</v>
      </c>
      <c r="P1166" t="n">
        <v>748.23</v>
      </c>
      <c r="Q1166" t="n">
        <v>748.2</v>
      </c>
      <c r="R1166" t="n">
        <v>37.14</v>
      </c>
      <c r="S1166" t="n">
        <v>37.14</v>
      </c>
      <c r="T1166" t="n">
        <v>9.71</v>
      </c>
      <c r="U1166" t="n">
        <v>9.71</v>
      </c>
      <c r="V1166" t="n">
        <v>168.17</v>
      </c>
      <c r="W1166" t="n">
        <v>168.17</v>
      </c>
      <c r="X1166" t="n">
        <v>12.75</v>
      </c>
      <c r="Y1166" t="n">
        <v>12.75</v>
      </c>
      <c r="Z1166" t="n">
        <v>32.57</v>
      </c>
      <c r="AA1166" t="n">
        <v>32.57</v>
      </c>
      <c r="AB1166" t="n">
        <v>48.58</v>
      </c>
      <c r="AC1166" t="n">
        <v>48.57</v>
      </c>
      <c r="AD1166" t="n">
        <v>48.569999999999936</v>
      </c>
      <c r="AE1166" t="n">
        <v>0.029999999999972715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0.00999999999999801</v>
      </c>
      <c r="AL1166" t="inlineStr">
        <is>
          <t>unreconciled</t>
        </is>
      </c>
      <c r="AM1166" t="inlineStr">
        <is>
          <t>Order Amount Mismatch (POS&gt;3PO)</t>
        </is>
      </c>
      <c r="AN1166" t="n">
        <v>48.57</v>
      </c>
      <c r="AO1166" t="n">
        <f>ROUND(P1166*100/H1166,2)</f>
        <v>0.0</v>
      </c>
      <c r="AP1166" t="n">
        <f>ROUND(Q1166*100/I1166,2)</f>
        <v>0.0</v>
      </c>
      <c r="AQ1166"/>
      <c r="AR1166"/>
      <c r="AS1166" t="n">
        <v>0.0</v>
      </c>
    </row>
    <row r="1167">
      <c r="A1167" s="1" t="n">
        <v>45236.0</v>
      </c>
      <c r="B1167" s="2" t="n">
        <v>45236.55606481482</v>
      </c>
      <c r="C1167" t="inlineStr">
        <is>
          <t>3140094012086453</t>
        </is>
      </c>
      <c r="D1167" t="inlineStr">
        <is>
          <t>POS0012</t>
        </is>
      </c>
      <c r="E1167" t="inlineStr">
        <is>
          <t>68</t>
        </is>
      </c>
      <c r="F1167" t="inlineStr">
        <is>
          <t>0094</t>
        </is>
      </c>
      <c r="G1167" t="inlineStr">
        <is>
          <t>5314654367</t>
        </is>
      </c>
      <c r="H1167" t="n">
        <v>275.0</v>
      </c>
      <c r="I1167" t="n">
        <v>261.9</v>
      </c>
      <c r="J1167" t="n">
        <v>224.76</v>
      </c>
      <c r="K1167" t="inlineStr">
        <is>
          <t>sale</t>
        </is>
      </c>
      <c r="L1167" t="inlineStr">
        <is>
          <t/>
        </is>
      </c>
      <c r="M1167" t="inlineStr">
        <is>
          <t/>
        </is>
      </c>
      <c r="N1167" t="n">
        <v>0.0</v>
      </c>
      <c r="O1167" t="n">
        <v>0.0</v>
      </c>
      <c r="P1167" t="n">
        <v>207.48</v>
      </c>
      <c r="Q1167" t="n">
        <v>207.48</v>
      </c>
      <c r="R1167" t="n">
        <v>37.14</v>
      </c>
      <c r="S1167" t="n">
        <v>37.14</v>
      </c>
      <c r="T1167" t="n">
        <v>2.62</v>
      </c>
      <c r="U1167" t="n">
        <v>2.62</v>
      </c>
      <c r="V1167" t="n">
        <v>40.46</v>
      </c>
      <c r="W1167" t="n">
        <v>40.46</v>
      </c>
      <c r="X1167" t="n">
        <v>3.44</v>
      </c>
      <c r="Y1167" t="n">
        <v>3.44</v>
      </c>
      <c r="Z1167" t="n">
        <v>7.9</v>
      </c>
      <c r="AA1167" t="n">
        <v>7.9</v>
      </c>
      <c r="AB1167" t="n">
        <v>13.1</v>
      </c>
      <c r="AC1167" t="n">
        <v>13.1</v>
      </c>
      <c r="AD1167" t="n">
        <v>13.100000000000023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inlineStr">
        <is>
          <t>unreconciled</t>
        </is>
      </c>
      <c r="AM1167" t="inlineStr">
        <is>
          <t>Order Amount Mismatch (POS&gt;3PO)</t>
        </is>
      </c>
      <c r="AN1167" t="n">
        <v>13.1</v>
      </c>
      <c r="AO1167" t="n">
        <f>ROUND(P1167*100/H1167,2)</f>
        <v>0.0</v>
      </c>
      <c r="AP1167" t="n">
        <f>ROUND(Q1167*100/I1167,2)</f>
        <v>0.0</v>
      </c>
      <c r="AQ1167"/>
      <c r="AR1167"/>
      <c r="AS1167" t="n">
        <v>0.0</v>
      </c>
    </row>
    <row r="1168">
      <c r="A1168" s="1" t="n">
        <v>45235.0</v>
      </c>
      <c r="B1168" s="2" t="n">
        <v>45235.94616898148</v>
      </c>
      <c r="C1168" t="inlineStr">
        <is>
          <t>3140023012059901</t>
        </is>
      </c>
      <c r="D1168" t="inlineStr">
        <is>
          <t>POS0012</t>
        </is>
      </c>
      <c r="E1168" t="inlineStr">
        <is>
          <t>93</t>
        </is>
      </c>
      <c r="F1168" t="inlineStr">
        <is>
          <t>0023</t>
        </is>
      </c>
      <c r="G1168" t="inlineStr">
        <is>
          <t>5314655242</t>
        </is>
      </c>
      <c r="H1168" t="n">
        <v>581.0</v>
      </c>
      <c r="I1168" t="n">
        <v>553.33</v>
      </c>
      <c r="J1168" t="n">
        <v>516.19</v>
      </c>
      <c r="K1168" t="inlineStr">
        <is>
          <t>sale</t>
        </is>
      </c>
      <c r="L1168" t="inlineStr">
        <is>
          <t/>
        </is>
      </c>
      <c r="M1168" t="inlineStr">
        <is>
          <t/>
        </is>
      </c>
      <c r="N1168" t="n">
        <v>0.0</v>
      </c>
      <c r="O1168" t="n">
        <v>0.0</v>
      </c>
      <c r="P1168" t="n">
        <v>429.6</v>
      </c>
      <c r="Q1168" t="n">
        <v>429.61</v>
      </c>
      <c r="R1168" t="n">
        <v>37.14</v>
      </c>
      <c r="S1168" t="n">
        <v>37.14</v>
      </c>
      <c r="T1168" t="n">
        <v>5.53</v>
      </c>
      <c r="U1168" t="n">
        <v>5.53</v>
      </c>
      <c r="V1168" t="n">
        <v>92.91</v>
      </c>
      <c r="W1168" t="n">
        <v>92.91</v>
      </c>
      <c r="X1168" t="n">
        <v>7.26</v>
      </c>
      <c r="Y1168" t="n">
        <v>7.26</v>
      </c>
      <c r="Z1168" t="n">
        <v>18.03</v>
      </c>
      <c r="AA1168" t="n">
        <v>18.03</v>
      </c>
      <c r="AB1168" t="n">
        <v>27.66</v>
      </c>
      <c r="AC1168" t="n">
        <v>27.67</v>
      </c>
      <c r="AD1168" t="n">
        <v>27.66999999999996</v>
      </c>
      <c r="AE1168" t="n">
        <v>-0.009999999999990905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-0.010000000000001563</v>
      </c>
      <c r="AL1168" t="inlineStr">
        <is>
          <t>unreconciled</t>
        </is>
      </c>
      <c r="AM1168" t="inlineStr">
        <is>
          <t>Order Amount Mismatch (POS&gt;3PO)</t>
        </is>
      </c>
      <c r="AN1168" t="n">
        <v>27.67</v>
      </c>
      <c r="AO1168" t="n">
        <f>ROUND(P1168*100/H1168,2)</f>
        <v>0.0</v>
      </c>
      <c r="AP1168" t="n">
        <f>ROUND(Q1168*100/I1168,2)</f>
        <v>0.0</v>
      </c>
      <c r="AQ1168"/>
      <c r="AR1168"/>
      <c r="AS1168" t="n">
        <v>0.0</v>
      </c>
    </row>
    <row r="1169">
      <c r="A1169" s="1" t="n">
        <v>45234.0</v>
      </c>
      <c r="B1169" s="2" t="n">
        <v>45234.64460648148</v>
      </c>
      <c r="C1169" t="inlineStr">
        <is>
          <t>3140094012085548</t>
        </is>
      </c>
      <c r="D1169" t="inlineStr">
        <is>
          <t>POS0012</t>
        </is>
      </c>
      <c r="E1169" t="inlineStr">
        <is>
          <t>63</t>
        </is>
      </c>
      <c r="F1169" t="inlineStr">
        <is>
          <t>0094</t>
        </is>
      </c>
      <c r="G1169" t="inlineStr">
        <is>
          <t>5314666241</t>
        </is>
      </c>
      <c r="H1169" t="n">
        <v>209.0</v>
      </c>
      <c r="I1169" t="n">
        <v>199.05</v>
      </c>
      <c r="J1169" t="n">
        <v>161.91</v>
      </c>
      <c r="K1169" t="inlineStr">
        <is>
          <t>sale</t>
        </is>
      </c>
      <c r="L1169" t="inlineStr">
        <is>
          <t/>
        </is>
      </c>
      <c r="M1169" t="inlineStr">
        <is>
          <t/>
        </is>
      </c>
      <c r="N1169" t="n">
        <v>0.0</v>
      </c>
      <c r="O1169" t="n">
        <v>0.0</v>
      </c>
      <c r="P1169" t="n">
        <v>159.59</v>
      </c>
      <c r="Q1169" t="n">
        <v>159.58</v>
      </c>
      <c r="R1169" t="n">
        <v>37.14</v>
      </c>
      <c r="S1169" t="n">
        <v>37.14</v>
      </c>
      <c r="T1169" t="n">
        <v>1.99</v>
      </c>
      <c r="U1169" t="n">
        <v>1.99</v>
      </c>
      <c r="V1169" t="n">
        <v>29.14</v>
      </c>
      <c r="W1169" t="n">
        <v>29.14</v>
      </c>
      <c r="X1169" t="n">
        <v>2.61</v>
      </c>
      <c r="Y1169" t="n">
        <v>2.61</v>
      </c>
      <c r="Z1169" t="n">
        <v>5.72</v>
      </c>
      <c r="AA1169" t="n">
        <v>5.72</v>
      </c>
      <c r="AB1169" t="n">
        <v>9.96</v>
      </c>
      <c r="AC1169" t="n">
        <v>9.95</v>
      </c>
      <c r="AD1169" t="n">
        <v>9.949999999999989</v>
      </c>
      <c r="AE1169" t="n">
        <v>0.009999999999990905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0.010000000000001563</v>
      </c>
      <c r="AL1169" t="inlineStr">
        <is>
          <t>unreconciled</t>
        </is>
      </c>
      <c r="AM1169" t="inlineStr">
        <is>
          <t>Order Amount Mismatch (POS&gt;3PO)</t>
        </is>
      </c>
      <c r="AN1169" t="n">
        <v>9.95</v>
      </c>
      <c r="AO1169" t="n">
        <f>ROUND(P1169*100/H1169,2)</f>
        <v>0.0</v>
      </c>
      <c r="AP1169" t="n">
        <f>ROUND(Q1169*100/I1169,2)</f>
        <v>0.0</v>
      </c>
      <c r="AQ1169"/>
      <c r="AR1169"/>
      <c r="AS1169" t="n">
        <v>0.0</v>
      </c>
    </row>
    <row r="1170">
      <c r="A1170" s="1" t="n">
        <v>45235.0</v>
      </c>
      <c r="B1170" s="2" t="n">
        <v>45235.57377314815</v>
      </c>
      <c r="C1170" t="inlineStr">
        <is>
          <t>3140094012086002</t>
        </is>
      </c>
      <c r="D1170" t="inlineStr">
        <is>
          <t>POS0012</t>
        </is>
      </c>
      <c r="E1170" t="inlineStr">
        <is>
          <t>17</t>
        </is>
      </c>
      <c r="F1170" t="inlineStr">
        <is>
          <t>0094</t>
        </is>
      </c>
      <c r="G1170" t="inlineStr">
        <is>
          <t>5314668043</t>
        </is>
      </c>
      <c r="H1170" t="n">
        <v>515.0</v>
      </c>
      <c r="I1170" t="n">
        <v>490.48</v>
      </c>
      <c r="J1170" t="n">
        <v>453.34</v>
      </c>
      <c r="K1170" t="inlineStr">
        <is>
          <t>sale</t>
        </is>
      </c>
      <c r="L1170" t="inlineStr">
        <is>
          <t/>
        </is>
      </c>
      <c r="M1170" t="inlineStr">
        <is>
          <t/>
        </is>
      </c>
      <c r="N1170" t="n">
        <v>0.0</v>
      </c>
      <c r="O1170" t="n">
        <v>0.0</v>
      </c>
      <c r="P1170" t="n">
        <v>381.69</v>
      </c>
      <c r="Q1170" t="n">
        <v>381.68</v>
      </c>
      <c r="R1170" t="n">
        <v>37.14</v>
      </c>
      <c r="S1170" t="n">
        <v>37.14</v>
      </c>
      <c r="T1170" t="n">
        <v>4.9</v>
      </c>
      <c r="U1170" t="n">
        <v>4.9</v>
      </c>
      <c r="V1170" t="n">
        <v>81.6</v>
      </c>
      <c r="W1170" t="n">
        <v>81.6</v>
      </c>
      <c r="X1170" t="n">
        <v>6.44</v>
      </c>
      <c r="Y1170" t="n">
        <v>6.44</v>
      </c>
      <c r="Z1170" t="n">
        <v>15.85</v>
      </c>
      <c r="AA1170" t="n">
        <v>15.85</v>
      </c>
      <c r="AB1170" t="n">
        <v>24.52</v>
      </c>
      <c r="AC1170" t="n">
        <v>24.53</v>
      </c>
      <c r="AD1170" t="n">
        <v>24.519999999999982</v>
      </c>
      <c r="AE1170" t="n">
        <v>0.009999999999990905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-0.010000000000001563</v>
      </c>
      <c r="AL1170" t="inlineStr">
        <is>
          <t>unreconciled</t>
        </is>
      </c>
      <c r="AM1170" t="inlineStr">
        <is>
          <t>Order Amount Mismatch (POS&gt;3PO)</t>
        </is>
      </c>
      <c r="AN1170" t="n">
        <v>24.52</v>
      </c>
      <c r="AO1170" t="n">
        <f>ROUND(P1170*100/H1170,2)</f>
        <v>0.0</v>
      </c>
      <c r="AP1170" t="n">
        <f>ROUND(Q1170*100/I1170,2)</f>
        <v>0.0</v>
      </c>
      <c r="AQ1170"/>
      <c r="AR1170"/>
      <c r="AS1170" t="n">
        <v>0.0</v>
      </c>
    </row>
    <row r="1171">
      <c r="A1171" s="1" t="n">
        <v>45234.0</v>
      </c>
      <c r="B1171" s="2" t="n">
        <v>45234.71288194445</v>
      </c>
      <c r="C1171" t="inlineStr">
        <is>
          <t>3140094012085598</t>
        </is>
      </c>
      <c r="D1171" t="inlineStr">
        <is>
          <t>POS0012</t>
        </is>
      </c>
      <c r="E1171" t="inlineStr">
        <is>
          <t>13</t>
        </is>
      </c>
      <c r="F1171" t="inlineStr">
        <is>
          <t>0094</t>
        </is>
      </c>
      <c r="G1171" t="inlineStr">
        <is>
          <t>5314696521</t>
        </is>
      </c>
      <c r="H1171" t="n">
        <v>392.0</v>
      </c>
      <c r="I1171" t="n">
        <v>373.33</v>
      </c>
      <c r="J1171" t="n">
        <v>336.19</v>
      </c>
      <c r="K1171" t="inlineStr">
        <is>
          <t>sale</t>
        </is>
      </c>
      <c r="L1171" t="inlineStr">
        <is>
          <t/>
        </is>
      </c>
      <c r="M1171" t="inlineStr">
        <is>
          <t/>
        </is>
      </c>
      <c r="N1171" t="n">
        <v>0.0</v>
      </c>
      <c r="O1171" t="n">
        <v>0.0</v>
      </c>
      <c r="P1171" t="n">
        <v>292.42</v>
      </c>
      <c r="Q1171" t="n">
        <v>292.41</v>
      </c>
      <c r="R1171" t="n">
        <v>37.14</v>
      </c>
      <c r="S1171" t="n">
        <v>37.14</v>
      </c>
      <c r="T1171" t="n">
        <v>3.73</v>
      </c>
      <c r="U1171" t="n">
        <v>3.73</v>
      </c>
      <c r="V1171" t="n">
        <v>60.51</v>
      </c>
      <c r="W1171" t="n">
        <v>60.51</v>
      </c>
      <c r="X1171" t="n">
        <v>4.9</v>
      </c>
      <c r="Y1171" t="n">
        <v>4.9</v>
      </c>
      <c r="Z1171" t="n">
        <v>11.77</v>
      </c>
      <c r="AA1171" t="n">
        <v>11.77</v>
      </c>
      <c r="AB1171" t="n">
        <v>18.66</v>
      </c>
      <c r="AC1171" t="n">
        <v>18.67</v>
      </c>
      <c r="AD1171" t="n">
        <v>18.670000000000016</v>
      </c>
      <c r="AE1171" t="n">
        <v>0.009999999999990905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-0.010000000000001563</v>
      </c>
      <c r="AL1171" t="inlineStr">
        <is>
          <t>unreconciled</t>
        </is>
      </c>
      <c r="AM1171" t="inlineStr">
        <is>
          <t>Order Amount Mismatch (POS&gt;3PO)</t>
        </is>
      </c>
      <c r="AN1171" t="n">
        <v>18.67</v>
      </c>
      <c r="AO1171" t="n">
        <f>ROUND(P1171*100/H1171,2)</f>
        <v>0.0</v>
      </c>
      <c r="AP1171" t="n">
        <f>ROUND(Q1171*100/I1171,2)</f>
        <v>0.0</v>
      </c>
      <c r="AQ1171"/>
      <c r="AR1171"/>
      <c r="AS1171" t="n">
        <v>0.0</v>
      </c>
    </row>
    <row r="1172">
      <c r="A1172" s="1" t="n">
        <v>45233.0</v>
      </c>
      <c r="B1172" s="2" t="n">
        <v>45234.02979166667</v>
      </c>
      <c r="C1172" t="inlineStr">
        <is>
          <t>3140094012085429</t>
        </is>
      </c>
      <c r="D1172" t="inlineStr">
        <is>
          <t>POS0012</t>
        </is>
      </c>
      <c r="E1172" t="inlineStr">
        <is>
          <t>44</t>
        </is>
      </c>
      <c r="F1172" t="inlineStr">
        <is>
          <t>0094</t>
        </is>
      </c>
      <c r="G1172" t="inlineStr">
        <is>
          <t>5314710482</t>
        </is>
      </c>
      <c r="H1172" t="n">
        <v>882.0</v>
      </c>
      <c r="I1172" t="n">
        <v>839.98</v>
      </c>
      <c r="J1172" t="n">
        <v>802.84</v>
      </c>
      <c r="K1172" t="inlineStr">
        <is>
          <t>sale</t>
        </is>
      </c>
      <c r="L1172" t="inlineStr">
        <is>
          <t/>
        </is>
      </c>
      <c r="M1172" t="inlineStr">
        <is>
          <t/>
        </is>
      </c>
      <c r="N1172" t="n">
        <v>0.0</v>
      </c>
      <c r="O1172" t="n">
        <v>0.0</v>
      </c>
      <c r="P1172" t="n">
        <v>648.05</v>
      </c>
      <c r="Q1172" t="n">
        <v>648.02</v>
      </c>
      <c r="R1172" t="n">
        <v>37.14</v>
      </c>
      <c r="S1172" t="n">
        <v>37.14</v>
      </c>
      <c r="T1172" t="n">
        <v>8.4</v>
      </c>
      <c r="U1172" t="n">
        <v>8.4</v>
      </c>
      <c r="V1172" t="n">
        <v>144.51</v>
      </c>
      <c r="W1172" t="n">
        <v>144.51</v>
      </c>
      <c r="X1172" t="n">
        <v>11.02</v>
      </c>
      <c r="Y1172" t="n">
        <v>11.02</v>
      </c>
      <c r="Z1172" t="n">
        <v>28.0</v>
      </c>
      <c r="AA1172" t="n">
        <v>27.99</v>
      </c>
      <c r="AB1172" t="n">
        <v>42.0</v>
      </c>
      <c r="AC1172" t="n">
        <v>42.0</v>
      </c>
      <c r="AD1172" t="n">
        <v>42.01999999999998</v>
      </c>
      <c r="AE1172" t="n">
        <v>0.029999999999972715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0.010000000000001563</v>
      </c>
      <c r="AK1172" t="n">
        <v>0.0</v>
      </c>
      <c r="AL1172" t="inlineStr">
        <is>
          <t>unreconciled</t>
        </is>
      </c>
      <c r="AM1172" t="inlineStr">
        <is>
          <t>Order Amount Mismatch (POS&gt;3PO)</t>
        </is>
      </c>
      <c r="AN1172" t="n">
        <v>42.02</v>
      </c>
      <c r="AO1172" t="n">
        <f>ROUND(P1172*100/H1172,2)</f>
        <v>0.0</v>
      </c>
      <c r="AP1172" t="n">
        <f>ROUND(Q1172*100/I1172,2)</f>
        <v>0.0</v>
      </c>
      <c r="AQ1172"/>
      <c r="AR1172"/>
      <c r="AS1172" t="n">
        <v>0.0</v>
      </c>
    </row>
    <row r="1173">
      <c r="A1173" s="1" t="n">
        <v>45234.0</v>
      </c>
      <c r="B1173" s="2" t="n">
        <v>45234.77127314815</v>
      </c>
      <c r="C1173" t="inlineStr">
        <is>
          <t>3140094012085638</t>
        </is>
      </c>
      <c r="D1173" t="inlineStr">
        <is>
          <t>POS0012</t>
        </is>
      </c>
      <c r="E1173" t="inlineStr">
        <is>
          <t>53</t>
        </is>
      </c>
      <c r="F1173" t="inlineStr">
        <is>
          <t>0094</t>
        </is>
      </c>
      <c r="G1173" t="inlineStr">
        <is>
          <t>5314710703</t>
        </is>
      </c>
      <c r="H1173" t="n">
        <v>257.0</v>
      </c>
      <c r="I1173" t="n">
        <v>244.76</v>
      </c>
      <c r="J1173" t="n">
        <v>207.62</v>
      </c>
      <c r="K1173" t="inlineStr">
        <is>
          <t>sale</t>
        </is>
      </c>
      <c r="L1173" t="inlineStr">
        <is>
          <t/>
        </is>
      </c>
      <c r="M1173" t="inlineStr">
        <is>
          <t/>
        </is>
      </c>
      <c r="N1173" t="n">
        <v>0.0</v>
      </c>
      <c r="O1173" t="n">
        <v>0.0</v>
      </c>
      <c r="P1173" t="n">
        <v>194.43</v>
      </c>
      <c r="Q1173" t="n">
        <v>194.42</v>
      </c>
      <c r="R1173" t="n">
        <v>37.14</v>
      </c>
      <c r="S1173" t="n">
        <v>37.14</v>
      </c>
      <c r="T1173" t="n">
        <v>2.45</v>
      </c>
      <c r="U1173" t="n">
        <v>2.45</v>
      </c>
      <c r="V1173" t="n">
        <v>37.37</v>
      </c>
      <c r="W1173" t="n">
        <v>37.37</v>
      </c>
      <c r="X1173" t="n">
        <v>3.21</v>
      </c>
      <c r="Y1173" t="n">
        <v>3.21</v>
      </c>
      <c r="Z1173" t="n">
        <v>7.3</v>
      </c>
      <c r="AA1173" t="n">
        <v>7.31</v>
      </c>
      <c r="AB1173" t="n">
        <v>12.24</v>
      </c>
      <c r="AC1173" t="n">
        <v>12.24</v>
      </c>
      <c r="AD1173" t="n">
        <v>12.240000000000009</v>
      </c>
      <c r="AE1173" t="n">
        <v>0.010000000000019327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-0.009999999999999787</v>
      </c>
      <c r="AK1173" t="n">
        <v>0.0</v>
      </c>
      <c r="AL1173" t="inlineStr">
        <is>
          <t>unreconciled</t>
        </is>
      </c>
      <c r="AM1173" t="inlineStr">
        <is>
          <t>Order Amount Mismatch (POS&gt;3PO)</t>
        </is>
      </c>
      <c r="AN1173" t="n">
        <v>12.24</v>
      </c>
      <c r="AO1173" t="n">
        <f>ROUND(P1173*100/H1173,2)</f>
        <v>0.0</v>
      </c>
      <c r="AP1173" t="n">
        <f>ROUND(Q1173*100/I1173,2)</f>
        <v>0.0</v>
      </c>
      <c r="AQ1173"/>
      <c r="AR1173"/>
      <c r="AS1173" t="n">
        <v>0.0</v>
      </c>
    </row>
    <row r="1174">
      <c r="A1174" s="1" t="n">
        <v>45233.0</v>
      </c>
      <c r="B1174" s="2" t="n">
        <v>45234.03293981482</v>
      </c>
      <c r="C1174" t="inlineStr">
        <is>
          <t>3140023012059418</t>
        </is>
      </c>
      <c r="D1174" t="inlineStr">
        <is>
          <t>POS0012</t>
        </is>
      </c>
      <c r="E1174" t="inlineStr">
        <is>
          <t>11</t>
        </is>
      </c>
      <c r="F1174" t="inlineStr">
        <is>
          <t>0023</t>
        </is>
      </c>
      <c r="G1174" t="inlineStr">
        <is>
          <t>5314722178</t>
        </is>
      </c>
      <c r="H1174" t="n">
        <v>954.0</v>
      </c>
      <c r="I1174" t="n">
        <v>908.59</v>
      </c>
      <c r="J1174" t="n">
        <v>871.45</v>
      </c>
      <c r="K1174" t="inlineStr">
        <is>
          <t>sale</t>
        </is>
      </c>
      <c r="L1174" t="inlineStr">
        <is>
          <t/>
        </is>
      </c>
      <c r="M1174" t="inlineStr">
        <is>
          <t/>
        </is>
      </c>
      <c r="N1174" t="n">
        <v>0.0</v>
      </c>
      <c r="O1174" t="n">
        <v>0.0</v>
      </c>
      <c r="P1174" t="n">
        <v>700.33</v>
      </c>
      <c r="Q1174" t="n">
        <v>700.34</v>
      </c>
      <c r="R1174" t="n">
        <v>37.14</v>
      </c>
      <c r="S1174" t="n">
        <v>37.14</v>
      </c>
      <c r="T1174" t="n">
        <v>9.09</v>
      </c>
      <c r="U1174" t="n">
        <v>9.09</v>
      </c>
      <c r="V1174" t="n">
        <v>156.86</v>
      </c>
      <c r="W1174" t="n">
        <v>156.86</v>
      </c>
      <c r="X1174" t="n">
        <v>11.93</v>
      </c>
      <c r="Y1174" t="n">
        <v>11.93</v>
      </c>
      <c r="Z1174" t="n">
        <v>30.38</v>
      </c>
      <c r="AA1174" t="n">
        <v>30.38</v>
      </c>
      <c r="AB1174" t="n">
        <v>45.42</v>
      </c>
      <c r="AC1174" t="n">
        <v>45.43</v>
      </c>
      <c r="AD1174" t="n">
        <v>45.40999999999997</v>
      </c>
      <c r="AE1174" t="n">
        <v>-0.009999999999990905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-0.00999999999999801</v>
      </c>
      <c r="AL1174" t="inlineStr">
        <is>
          <t>unreconciled</t>
        </is>
      </c>
      <c r="AM1174" t="inlineStr">
        <is>
          <t>Order Amount Mismatch (POS&gt;3PO)</t>
        </is>
      </c>
      <c r="AN1174" t="n">
        <v>45.41</v>
      </c>
      <c r="AO1174" t="n">
        <f>ROUND(P1174*100/H1174,2)</f>
        <v>0.0</v>
      </c>
      <c r="AP1174" t="n">
        <f>ROUND(Q1174*100/I1174,2)</f>
        <v>0.0</v>
      </c>
      <c r="AQ1174"/>
      <c r="AR1174"/>
      <c r="AS1174" t="n">
        <v>0.0</v>
      </c>
    </row>
    <row r="1175">
      <c r="A1175" s="1" t="n">
        <v>45236.0</v>
      </c>
      <c r="B1175" s="2" t="n">
        <v>45236.92652777778</v>
      </c>
      <c r="C1175" t="inlineStr">
        <is>
          <t>3140094012086685</t>
        </is>
      </c>
      <c r="D1175" t="inlineStr">
        <is>
          <t>POS0012</t>
        </is>
      </c>
      <c r="E1175" t="inlineStr">
        <is>
          <t>00</t>
        </is>
      </c>
      <c r="F1175" t="inlineStr">
        <is>
          <t>0094</t>
        </is>
      </c>
      <c r="G1175" t="inlineStr">
        <is>
          <t>5314722708</t>
        </is>
      </c>
      <c r="H1175" t="n">
        <v>504.99999999999994</v>
      </c>
      <c r="I1175" t="n">
        <v>480.94</v>
      </c>
      <c r="J1175" t="n">
        <v>443.8</v>
      </c>
      <c r="K1175" t="inlineStr">
        <is>
          <t>sale</t>
        </is>
      </c>
      <c r="L1175" t="inlineStr">
        <is>
          <t/>
        </is>
      </c>
      <c r="M1175" t="inlineStr">
        <is>
          <t/>
        </is>
      </c>
      <c r="N1175" t="n">
        <v>0.0</v>
      </c>
      <c r="O1175" t="n">
        <v>0.0</v>
      </c>
      <c r="P1175" t="n">
        <v>374.43</v>
      </c>
      <c r="Q1175" t="n">
        <v>374.43</v>
      </c>
      <c r="R1175" t="n">
        <v>37.14</v>
      </c>
      <c r="S1175" t="n">
        <v>37.14</v>
      </c>
      <c r="T1175" t="n">
        <v>4.81</v>
      </c>
      <c r="U1175" t="n">
        <v>4.81</v>
      </c>
      <c r="V1175" t="n">
        <v>79.88</v>
      </c>
      <c r="W1175" t="n">
        <v>79.88</v>
      </c>
      <c r="X1175" t="n">
        <v>6.31</v>
      </c>
      <c r="Y1175" t="n">
        <v>6.31</v>
      </c>
      <c r="Z1175" t="n">
        <v>15.51</v>
      </c>
      <c r="AA1175" t="n">
        <v>15.52</v>
      </c>
      <c r="AB1175" t="n">
        <v>24.04</v>
      </c>
      <c r="AC1175" t="n">
        <v>24.05</v>
      </c>
      <c r="AD1175" t="n">
        <v>24.059999999999945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-0.009999999999999787</v>
      </c>
      <c r="AK1175" t="n">
        <v>-0.010000000000001563</v>
      </c>
      <c r="AL1175" t="inlineStr">
        <is>
          <t>unreconciled</t>
        </is>
      </c>
      <c r="AM1175" t="inlineStr">
        <is>
          <t>Order Amount Mismatch (POS&gt;3PO)</t>
        </is>
      </c>
      <c r="AN1175" t="n">
        <v>24.06</v>
      </c>
      <c r="AO1175" t="n">
        <f>ROUND(P1175*100/H1175,2)</f>
        <v>0.0</v>
      </c>
      <c r="AP1175" t="n">
        <f>ROUND(Q1175*100/I1175,2)</f>
        <v>0.0</v>
      </c>
      <c r="AQ1175"/>
      <c r="AR1175"/>
      <c r="AS1175" t="n">
        <v>0.0</v>
      </c>
    </row>
    <row r="1176">
      <c r="A1176" s="1" t="n">
        <v>45235.0</v>
      </c>
      <c r="B1176" s="2" t="n">
        <v>45235.58712962963</v>
      </c>
      <c r="C1176" t="inlineStr">
        <is>
          <t>3140023012059783</t>
        </is>
      </c>
      <c r="D1176" t="inlineStr">
        <is>
          <t>POS0012</t>
        </is>
      </c>
      <c r="E1176" t="inlineStr">
        <is>
          <t>75</t>
        </is>
      </c>
      <c r="F1176" t="inlineStr">
        <is>
          <t>0023</t>
        </is>
      </c>
      <c r="G1176" t="inlineStr">
        <is>
          <t>5314725174</t>
        </is>
      </c>
      <c r="H1176" t="n">
        <v>329.0</v>
      </c>
      <c r="I1176" t="n">
        <v>313.33</v>
      </c>
      <c r="J1176" t="n">
        <v>276.19</v>
      </c>
      <c r="K1176" t="inlineStr">
        <is>
          <t>sale</t>
        </is>
      </c>
      <c r="L1176" t="inlineStr">
        <is>
          <t/>
        </is>
      </c>
      <c r="M1176" t="inlineStr">
        <is>
          <t/>
        </is>
      </c>
      <c r="N1176" t="n">
        <v>0.0</v>
      </c>
      <c r="O1176" t="n">
        <v>0.0</v>
      </c>
      <c r="P1176" t="n">
        <v>246.69</v>
      </c>
      <c r="Q1176" t="n">
        <v>246.7</v>
      </c>
      <c r="R1176" t="n">
        <v>37.14</v>
      </c>
      <c r="S1176" t="n">
        <v>37.14</v>
      </c>
      <c r="T1176" t="n">
        <v>3.13</v>
      </c>
      <c r="U1176" t="n">
        <v>3.13</v>
      </c>
      <c r="V1176" t="n">
        <v>49.71</v>
      </c>
      <c r="W1176" t="n">
        <v>49.71</v>
      </c>
      <c r="X1176" t="n">
        <v>4.11</v>
      </c>
      <c r="Y1176" t="n">
        <v>4.11</v>
      </c>
      <c r="Z1176" t="n">
        <v>9.69</v>
      </c>
      <c r="AA1176" t="n">
        <v>9.69</v>
      </c>
      <c r="AB1176" t="n">
        <v>15.66</v>
      </c>
      <c r="AC1176" t="n">
        <v>15.67</v>
      </c>
      <c r="AD1176" t="n">
        <v>15.670000000000016</v>
      </c>
      <c r="AE1176" t="n">
        <v>-0.009999999999990905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-0.009999999999999787</v>
      </c>
      <c r="AL1176" t="inlineStr">
        <is>
          <t>unreconciled</t>
        </is>
      </c>
      <c r="AM1176" t="inlineStr">
        <is>
          <t>Order Amount Mismatch (POS&gt;3PO)</t>
        </is>
      </c>
      <c r="AN1176" t="n">
        <v>15.67</v>
      </c>
      <c r="AO1176" t="n">
        <f>ROUND(P1176*100/H1176,2)</f>
        <v>0.0</v>
      </c>
      <c r="AP1176" t="n">
        <f>ROUND(Q1176*100/I1176,2)</f>
        <v>0.0</v>
      </c>
      <c r="AQ1176"/>
      <c r="AR1176"/>
      <c r="AS1176" t="n">
        <v>0.0</v>
      </c>
    </row>
    <row r="1177">
      <c r="A1177" s="1" t="n">
        <v>45234.0</v>
      </c>
      <c r="B1177" s="2" t="n">
        <v>45234.56238425926</v>
      </c>
      <c r="C1177" t="inlineStr">
        <is>
          <t>3140094012085477</t>
        </is>
      </c>
      <c r="D1177" t="inlineStr">
        <is>
          <t>POS0012</t>
        </is>
      </c>
      <c r="E1177" t="inlineStr">
        <is>
          <t>92</t>
        </is>
      </c>
      <c r="F1177" t="inlineStr">
        <is>
          <t>0094</t>
        </is>
      </c>
      <c r="G1177" t="inlineStr">
        <is>
          <t>5314726247</t>
        </is>
      </c>
      <c r="H1177" t="n">
        <v>303.0</v>
      </c>
      <c r="I1177" t="n">
        <v>288.57</v>
      </c>
      <c r="J1177" t="n">
        <v>251.43</v>
      </c>
      <c r="K1177" t="inlineStr">
        <is>
          <t>sale</t>
        </is>
      </c>
      <c r="L1177" t="inlineStr">
        <is>
          <t/>
        </is>
      </c>
      <c r="M1177" t="inlineStr">
        <is>
          <t/>
        </is>
      </c>
      <c r="N1177" t="n">
        <v>0.0</v>
      </c>
      <c r="O1177" t="n">
        <v>0.0</v>
      </c>
      <c r="P1177" t="n">
        <v>227.8</v>
      </c>
      <c r="Q1177" t="n">
        <v>227.79</v>
      </c>
      <c r="R1177" t="n">
        <v>37.14</v>
      </c>
      <c r="S1177" t="n">
        <v>37.14</v>
      </c>
      <c r="T1177" t="n">
        <v>2.89</v>
      </c>
      <c r="U1177" t="n">
        <v>2.89</v>
      </c>
      <c r="V1177" t="n">
        <v>45.26</v>
      </c>
      <c r="W1177" t="n">
        <v>45.26</v>
      </c>
      <c r="X1177" t="n">
        <v>3.79</v>
      </c>
      <c r="Y1177" t="n">
        <v>3.79</v>
      </c>
      <c r="Z1177" t="n">
        <v>8.83</v>
      </c>
      <c r="AA1177" t="n">
        <v>8.83</v>
      </c>
      <c r="AB1177" t="n">
        <v>14.42</v>
      </c>
      <c r="AC1177" t="n">
        <v>14.43</v>
      </c>
      <c r="AD1177" t="n">
        <v>14.430000000000007</v>
      </c>
      <c r="AE1177" t="n">
        <v>0.010000000000019327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-0.009999999999999787</v>
      </c>
      <c r="AL1177" t="inlineStr">
        <is>
          <t>unreconciled</t>
        </is>
      </c>
      <c r="AM1177" t="inlineStr">
        <is>
          <t>Order Amount Mismatch (POS&gt;3PO)</t>
        </is>
      </c>
      <c r="AN1177" t="n">
        <v>14.43</v>
      </c>
      <c r="AO1177" t="n">
        <f>ROUND(P1177*100/H1177,2)</f>
        <v>0.0</v>
      </c>
      <c r="AP1177" t="n">
        <f>ROUND(Q1177*100/I1177,2)</f>
        <v>0.0</v>
      </c>
      <c r="AQ1177"/>
      <c r="AR1177"/>
      <c r="AS1177" t="n">
        <v>0.0</v>
      </c>
    </row>
    <row r="1178">
      <c r="A1178" s="1" t="n">
        <v>45234.0</v>
      </c>
      <c r="B1178" s="2" t="n">
        <v>45234.5859837963</v>
      </c>
      <c r="C1178" t="inlineStr">
        <is>
          <t>3140023012059484</t>
        </is>
      </c>
      <c r="D1178" t="inlineStr">
        <is>
          <t>POS0012</t>
        </is>
      </c>
      <c r="E1178" t="inlineStr">
        <is>
          <t>76</t>
        </is>
      </c>
      <c r="F1178" t="inlineStr">
        <is>
          <t>0023</t>
        </is>
      </c>
      <c r="G1178" t="inlineStr">
        <is>
          <t>5314742231</t>
        </is>
      </c>
      <c r="H1178" t="n">
        <v>701.0</v>
      </c>
      <c r="I1178" t="n">
        <v>667.62</v>
      </c>
      <c r="J1178" t="n">
        <v>630.48</v>
      </c>
      <c r="K1178" t="inlineStr">
        <is>
          <t>sale</t>
        </is>
      </c>
      <c r="L1178" t="inlineStr">
        <is>
          <t/>
        </is>
      </c>
      <c r="M1178" t="inlineStr">
        <is>
          <t/>
        </is>
      </c>
      <c r="N1178" t="n">
        <v>0.0</v>
      </c>
      <c r="O1178" t="n">
        <v>0.0</v>
      </c>
      <c r="P1178" t="n">
        <v>516.69</v>
      </c>
      <c r="Q1178" t="n">
        <v>516.68</v>
      </c>
      <c r="R1178" t="n">
        <v>37.14</v>
      </c>
      <c r="S1178" t="n">
        <v>37.14</v>
      </c>
      <c r="T1178" t="n">
        <v>6.68</v>
      </c>
      <c r="U1178" t="n">
        <v>6.68</v>
      </c>
      <c r="V1178" t="n">
        <v>113.49</v>
      </c>
      <c r="W1178" t="n">
        <v>113.49</v>
      </c>
      <c r="X1178" t="n">
        <v>8.76</v>
      </c>
      <c r="Y1178" t="n">
        <v>8.76</v>
      </c>
      <c r="Z1178" t="n">
        <v>22.0</v>
      </c>
      <c r="AA1178" t="n">
        <v>22.01</v>
      </c>
      <c r="AB1178" t="n">
        <v>33.38</v>
      </c>
      <c r="AC1178" t="n">
        <v>33.38</v>
      </c>
      <c r="AD1178" t="n">
        <v>33.379999999999995</v>
      </c>
      <c r="AE1178" t="n">
        <v>0.010000000000104592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-0.010000000000001563</v>
      </c>
      <c r="AK1178" t="n">
        <v>0.0</v>
      </c>
      <c r="AL1178" t="inlineStr">
        <is>
          <t>unreconciled</t>
        </is>
      </c>
      <c r="AM1178" t="inlineStr">
        <is>
          <t>Order Amount Mismatch (POS&gt;3PO)</t>
        </is>
      </c>
      <c r="AN1178" t="n">
        <v>33.38</v>
      </c>
      <c r="AO1178" t="n">
        <f>ROUND(P1178*100/H1178,2)</f>
        <v>0.0</v>
      </c>
      <c r="AP1178" t="n">
        <f>ROUND(Q1178*100/I1178,2)</f>
        <v>0.0</v>
      </c>
      <c r="AQ1178"/>
      <c r="AR1178"/>
      <c r="AS1178" t="n">
        <v>0.0</v>
      </c>
    </row>
    <row r="1179">
      <c r="A1179" s="1" t="n">
        <v>45234.0</v>
      </c>
      <c r="B1179" s="2" t="n">
        <v>45234.5547337963</v>
      </c>
      <c r="C1179" t="inlineStr">
        <is>
          <t>3140023012059464</t>
        </is>
      </c>
      <c r="D1179" t="inlineStr">
        <is>
          <t>POS0012</t>
        </is>
      </c>
      <c r="E1179" t="inlineStr">
        <is>
          <t>56</t>
        </is>
      </c>
      <c r="F1179" t="inlineStr">
        <is>
          <t>0023</t>
        </is>
      </c>
      <c r="G1179" t="inlineStr">
        <is>
          <t>5314763229</t>
        </is>
      </c>
      <c r="H1179" t="n">
        <v>255.0</v>
      </c>
      <c r="I1179" t="n">
        <v>242.85</v>
      </c>
      <c r="J1179" t="n">
        <v>205.71</v>
      </c>
      <c r="K1179" t="inlineStr">
        <is>
          <t>sale</t>
        </is>
      </c>
      <c r="L1179" t="inlineStr">
        <is>
          <t/>
        </is>
      </c>
      <c r="M1179" t="inlineStr">
        <is>
          <t/>
        </is>
      </c>
      <c r="N1179" t="n">
        <v>0.0</v>
      </c>
      <c r="O1179" t="n">
        <v>0.0</v>
      </c>
      <c r="P1179" t="n">
        <v>192.96</v>
      </c>
      <c r="Q1179" t="n">
        <v>192.96</v>
      </c>
      <c r="R1179" t="n">
        <v>37.14</v>
      </c>
      <c r="S1179" t="n">
        <v>37.14</v>
      </c>
      <c r="T1179" t="n">
        <v>2.43</v>
      </c>
      <c r="U1179" t="n">
        <v>2.43</v>
      </c>
      <c r="V1179" t="n">
        <v>37.03</v>
      </c>
      <c r="W1179" t="n">
        <v>37.03</v>
      </c>
      <c r="X1179" t="n">
        <v>3.19</v>
      </c>
      <c r="Y1179" t="n">
        <v>3.19</v>
      </c>
      <c r="Z1179" t="n">
        <v>7.24</v>
      </c>
      <c r="AA1179" t="n">
        <v>7.24</v>
      </c>
      <c r="AB1179" t="n">
        <v>12.14</v>
      </c>
      <c r="AC1179" t="n">
        <v>12.14</v>
      </c>
      <c r="AD1179" t="n">
        <v>12.150000000000006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</v>
      </c>
      <c r="AL1179" t="inlineStr">
        <is>
          <t>unreconciled</t>
        </is>
      </c>
      <c r="AM1179" t="inlineStr">
        <is>
          <t>Order Amount Mismatch (POS&gt;3PO)</t>
        </is>
      </c>
      <c r="AN1179" t="n">
        <v>12.15</v>
      </c>
      <c r="AO1179" t="n">
        <f>ROUND(P1179*100/H1179,2)</f>
        <v>0.0</v>
      </c>
      <c r="AP1179" t="n">
        <f>ROUND(Q1179*100/I1179,2)</f>
        <v>0.0</v>
      </c>
      <c r="AQ1179"/>
      <c r="AR1179"/>
      <c r="AS1179" t="n">
        <v>0.0</v>
      </c>
    </row>
    <row r="1180">
      <c r="A1180" s="1" t="n">
        <v>45235.0</v>
      </c>
      <c r="B1180" s="2" t="n">
        <v>45235.89894675926</v>
      </c>
      <c r="C1180" t="inlineStr">
        <is>
          <t>3140094012086319</t>
        </is>
      </c>
      <c r="D1180" t="inlineStr">
        <is>
          <t>POS0012</t>
        </is>
      </c>
      <c r="E1180" t="inlineStr">
        <is>
          <t>34</t>
        </is>
      </c>
      <c r="F1180" t="inlineStr">
        <is>
          <t>0094</t>
        </is>
      </c>
      <c r="G1180" t="inlineStr">
        <is>
          <t>5314768850</t>
        </is>
      </c>
      <c r="H1180" t="n">
        <v>737.0</v>
      </c>
      <c r="I1180" t="n">
        <v>701.9</v>
      </c>
      <c r="J1180" t="n">
        <v>664.76</v>
      </c>
      <c r="K1180" t="inlineStr">
        <is>
          <t>sale</t>
        </is>
      </c>
      <c r="L1180" t="inlineStr">
        <is>
          <t/>
        </is>
      </c>
      <c r="M1180" t="inlineStr">
        <is>
          <t/>
        </is>
      </c>
      <c r="N1180" t="n">
        <v>0.0</v>
      </c>
      <c r="O1180" t="n">
        <v>0.0</v>
      </c>
      <c r="P1180" t="n">
        <v>542.81</v>
      </c>
      <c r="Q1180" t="n">
        <v>542.79</v>
      </c>
      <c r="R1180" t="n">
        <v>37.14</v>
      </c>
      <c r="S1180" t="n">
        <v>37.14</v>
      </c>
      <c r="T1180" t="n">
        <v>7.02</v>
      </c>
      <c r="U1180" t="n">
        <v>7.02</v>
      </c>
      <c r="V1180" t="n">
        <v>119.66</v>
      </c>
      <c r="W1180" t="n">
        <v>119.66</v>
      </c>
      <c r="X1180" t="n">
        <v>9.21</v>
      </c>
      <c r="Y1180" t="n">
        <v>9.21</v>
      </c>
      <c r="Z1180" t="n">
        <v>23.2</v>
      </c>
      <c r="AA1180" t="n">
        <v>23.2</v>
      </c>
      <c r="AB1180" t="n">
        <v>35.1</v>
      </c>
      <c r="AC1180" t="n">
        <v>35.1</v>
      </c>
      <c r="AD1180" t="n">
        <v>35.10000000000002</v>
      </c>
      <c r="AE1180" t="n">
        <v>0.01999999999998181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inlineStr">
        <is>
          <t>unreconciled</t>
        </is>
      </c>
      <c r="AM1180" t="inlineStr">
        <is>
          <t>Order Amount Mismatch (POS&gt;3PO)</t>
        </is>
      </c>
      <c r="AN1180" t="n">
        <v>35.1</v>
      </c>
      <c r="AO1180" t="n">
        <f>ROUND(P1180*100/H1180,2)</f>
        <v>0.0</v>
      </c>
      <c r="AP1180" t="n">
        <f>ROUND(Q1180*100/I1180,2)</f>
        <v>0.0</v>
      </c>
      <c r="AQ1180"/>
      <c r="AR1180"/>
      <c r="AS1180" t="n">
        <v>0.0</v>
      </c>
    </row>
    <row r="1181">
      <c r="A1181" s="1" t="n">
        <v>45234.0</v>
      </c>
      <c r="B1181" s="2" t="n">
        <v>45234.61261574074</v>
      </c>
      <c r="C1181" t="inlineStr">
        <is>
          <t>3140094012085516</t>
        </is>
      </c>
      <c r="D1181" t="inlineStr">
        <is>
          <t>POS0012</t>
        </is>
      </c>
      <c r="E1181" t="inlineStr">
        <is>
          <t>31</t>
        </is>
      </c>
      <c r="F1181" t="inlineStr">
        <is>
          <t>0094</t>
        </is>
      </c>
      <c r="G1181" t="inlineStr">
        <is>
          <t>5314781670</t>
        </is>
      </c>
      <c r="H1181" t="n">
        <v>325.0</v>
      </c>
      <c r="I1181" t="n">
        <v>309.52</v>
      </c>
      <c r="J1181" t="n">
        <v>272.38</v>
      </c>
      <c r="K1181" t="inlineStr">
        <is>
          <t>sale</t>
        </is>
      </c>
      <c r="L1181" t="inlineStr">
        <is>
          <t/>
        </is>
      </c>
      <c r="M1181" t="inlineStr">
        <is>
          <t/>
        </is>
      </c>
      <c r="N1181" t="n">
        <v>0.0</v>
      </c>
      <c r="O1181" t="n">
        <v>0.0</v>
      </c>
      <c r="P1181" t="n">
        <v>243.77</v>
      </c>
      <c r="Q1181" t="n">
        <v>243.75</v>
      </c>
      <c r="R1181" t="n">
        <v>37.14</v>
      </c>
      <c r="S1181" t="n">
        <v>37.14</v>
      </c>
      <c r="T1181" t="n">
        <v>3.1</v>
      </c>
      <c r="U1181" t="n">
        <v>3.1</v>
      </c>
      <c r="V1181" t="n">
        <v>49.03</v>
      </c>
      <c r="W1181" t="n">
        <v>49.03</v>
      </c>
      <c r="X1181" t="n">
        <v>4.06</v>
      </c>
      <c r="Y1181" t="n">
        <v>4.06</v>
      </c>
      <c r="Z1181" t="n">
        <v>9.56</v>
      </c>
      <c r="AA1181" t="n">
        <v>9.56</v>
      </c>
      <c r="AB1181" t="n">
        <v>15.48</v>
      </c>
      <c r="AC1181" t="n">
        <v>15.48</v>
      </c>
      <c r="AD1181" t="n">
        <v>15.480000000000018</v>
      </c>
      <c r="AE1181" t="n">
        <v>0.020000000000010232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inlineStr">
        <is>
          <t>unreconciled</t>
        </is>
      </c>
      <c r="AM1181" t="inlineStr">
        <is>
          <t>Order Amount Mismatch (POS&gt;3PO)</t>
        </is>
      </c>
      <c r="AN1181" t="n">
        <v>15.48</v>
      </c>
      <c r="AO1181" t="n">
        <f>ROUND(P1181*100/H1181,2)</f>
        <v>0.0</v>
      </c>
      <c r="AP1181" t="n">
        <f>ROUND(Q1181*100/I1181,2)</f>
        <v>0.0</v>
      </c>
      <c r="AQ1181"/>
      <c r="AR1181"/>
      <c r="AS1181" t="n">
        <v>0.0</v>
      </c>
    </row>
    <row r="1182">
      <c r="A1182" s="1" t="n">
        <v>45235.0</v>
      </c>
      <c r="B1182" s="2" t="n">
        <v>45235.52967592593</v>
      </c>
      <c r="C1182" t="inlineStr">
        <is>
          <t>3140023012059756</t>
        </is>
      </c>
      <c r="D1182" t="inlineStr">
        <is>
          <t>POS0012</t>
        </is>
      </c>
      <c r="E1182" t="inlineStr">
        <is>
          <t>48</t>
        </is>
      </c>
      <c r="F1182" t="inlineStr">
        <is>
          <t>0023</t>
        </is>
      </c>
      <c r="G1182" t="inlineStr">
        <is>
          <t>5314788990</t>
        </is>
      </c>
      <c r="H1182" t="n">
        <v>416.0</v>
      </c>
      <c r="I1182" t="n">
        <v>396.19</v>
      </c>
      <c r="J1182" t="n">
        <v>359.05</v>
      </c>
      <c r="K1182" t="inlineStr">
        <is>
          <t>sale</t>
        </is>
      </c>
      <c r="L1182" t="inlineStr">
        <is>
          <t/>
        </is>
      </c>
      <c r="M1182" t="inlineStr">
        <is>
          <t/>
        </is>
      </c>
      <c r="N1182" t="n">
        <v>0.0</v>
      </c>
      <c r="O1182" t="n">
        <v>0.0</v>
      </c>
      <c r="P1182" t="n">
        <v>309.83</v>
      </c>
      <c r="Q1182" t="n">
        <v>309.82</v>
      </c>
      <c r="R1182" t="n">
        <v>37.14</v>
      </c>
      <c r="S1182" t="n">
        <v>37.14</v>
      </c>
      <c r="T1182" t="n">
        <v>3.96</v>
      </c>
      <c r="U1182" t="n">
        <v>3.96</v>
      </c>
      <c r="V1182" t="n">
        <v>64.63</v>
      </c>
      <c r="W1182" t="n">
        <v>64.63</v>
      </c>
      <c r="X1182" t="n">
        <v>5.2</v>
      </c>
      <c r="Y1182" t="n">
        <v>5.2</v>
      </c>
      <c r="Z1182" t="n">
        <v>12.57</v>
      </c>
      <c r="AA1182" t="n">
        <v>12.57</v>
      </c>
      <c r="AB1182" t="n">
        <v>19.82</v>
      </c>
      <c r="AC1182" t="n">
        <v>19.81</v>
      </c>
      <c r="AD1182" t="n">
        <v>19.810000000000002</v>
      </c>
      <c r="AE1182" t="n">
        <v>0.009999999999990905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0.010000000000001563</v>
      </c>
      <c r="AL1182" t="inlineStr">
        <is>
          <t>unreconciled</t>
        </is>
      </c>
      <c r="AM1182" t="inlineStr">
        <is>
          <t>Order Amount Mismatch (POS&gt;3PO)</t>
        </is>
      </c>
      <c r="AN1182" t="n">
        <v>19.81</v>
      </c>
      <c r="AO1182" t="n">
        <f>ROUND(P1182*100/H1182,2)</f>
        <v>0.0</v>
      </c>
      <c r="AP1182" t="n">
        <f>ROUND(Q1182*100/I1182,2)</f>
        <v>0.0</v>
      </c>
      <c r="AQ1182"/>
      <c r="AR1182"/>
      <c r="AS1182" t="n">
        <v>0.0</v>
      </c>
    </row>
    <row r="1183">
      <c r="A1183" s="1" t="n">
        <v>45235.0</v>
      </c>
      <c r="B1183" s="2" t="n">
        <v>45235.84322916667</v>
      </c>
      <c r="C1183" t="inlineStr">
        <is>
          <t>3140023012059846</t>
        </is>
      </c>
      <c r="D1183" t="inlineStr">
        <is>
          <t>POS0012</t>
        </is>
      </c>
      <c r="E1183" t="inlineStr">
        <is>
          <t>38</t>
        </is>
      </c>
      <c r="F1183" t="inlineStr">
        <is>
          <t>0023</t>
        </is>
      </c>
      <c r="G1183" t="inlineStr">
        <is>
          <t>5314789543</t>
        </is>
      </c>
      <c r="H1183" t="n">
        <v>386.0</v>
      </c>
      <c r="I1183" t="n">
        <v>367.62</v>
      </c>
      <c r="J1183" t="n">
        <v>330.48</v>
      </c>
      <c r="K1183" t="inlineStr">
        <is>
          <t>sale</t>
        </is>
      </c>
      <c r="L1183" t="inlineStr">
        <is>
          <t/>
        </is>
      </c>
      <c r="M1183" t="inlineStr">
        <is>
          <t/>
        </is>
      </c>
      <c r="N1183" t="n">
        <v>0.0</v>
      </c>
      <c r="O1183" t="n">
        <v>0.0</v>
      </c>
      <c r="P1183" t="n">
        <v>288.05</v>
      </c>
      <c r="Q1183" t="n">
        <v>288.03</v>
      </c>
      <c r="R1183" t="n">
        <v>37.14</v>
      </c>
      <c r="S1183" t="n">
        <v>37.14</v>
      </c>
      <c r="T1183" t="n">
        <v>3.68</v>
      </c>
      <c r="U1183" t="n">
        <v>3.68</v>
      </c>
      <c r="V1183" t="n">
        <v>59.49</v>
      </c>
      <c r="W1183" t="n">
        <v>59.49</v>
      </c>
      <c r="X1183" t="n">
        <v>4.82</v>
      </c>
      <c r="Y1183" t="n">
        <v>4.82</v>
      </c>
      <c r="Z1183" t="n">
        <v>11.58</v>
      </c>
      <c r="AA1183" t="n">
        <v>11.58</v>
      </c>
      <c r="AB1183" t="n">
        <v>18.38</v>
      </c>
      <c r="AC1183" t="n">
        <v>18.38</v>
      </c>
      <c r="AD1183" t="n">
        <v>18.379999999999995</v>
      </c>
      <c r="AE1183" t="n">
        <v>0.020000000000038654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</v>
      </c>
      <c r="AL1183" t="inlineStr">
        <is>
          <t>unreconciled</t>
        </is>
      </c>
      <c r="AM1183" t="inlineStr">
        <is>
          <t>Order Amount Mismatch (POS&gt;3PO)</t>
        </is>
      </c>
      <c r="AN1183" t="n">
        <v>18.38</v>
      </c>
      <c r="AO1183" t="n">
        <f>ROUND(P1183*100/H1183,2)</f>
        <v>0.0</v>
      </c>
      <c r="AP1183" t="n">
        <f>ROUND(Q1183*100/I1183,2)</f>
        <v>0.0</v>
      </c>
      <c r="AQ1183"/>
      <c r="AR1183"/>
      <c r="AS1183" t="n">
        <v>0.0</v>
      </c>
    </row>
    <row r="1184">
      <c r="A1184" s="1" t="n">
        <v>45235.0</v>
      </c>
      <c r="B1184" s="2" t="n">
        <v>45235.552453703705</v>
      </c>
      <c r="C1184" t="inlineStr">
        <is>
          <t>3140023012059763</t>
        </is>
      </c>
      <c r="D1184" t="inlineStr">
        <is>
          <t>POS0012</t>
        </is>
      </c>
      <c r="E1184" t="inlineStr">
        <is>
          <t>55</t>
        </is>
      </c>
      <c r="F1184" t="inlineStr">
        <is>
          <t>0023</t>
        </is>
      </c>
      <c r="G1184" t="inlineStr">
        <is>
          <t>5314793098</t>
        </is>
      </c>
      <c r="H1184" t="n">
        <v>504.0</v>
      </c>
      <c r="I1184" t="n">
        <v>480.0</v>
      </c>
      <c r="J1184" t="n">
        <v>442.86</v>
      </c>
      <c r="K1184" t="inlineStr">
        <is>
          <t>sale</t>
        </is>
      </c>
      <c r="L1184" t="inlineStr">
        <is>
          <t/>
        </is>
      </c>
      <c r="M1184" t="inlineStr">
        <is>
          <t/>
        </is>
      </c>
      <c r="N1184" t="n">
        <v>0.0</v>
      </c>
      <c r="O1184" t="n">
        <v>0.0</v>
      </c>
      <c r="P1184" t="n">
        <v>373.71</v>
      </c>
      <c r="Q1184" t="n">
        <v>373.71</v>
      </c>
      <c r="R1184" t="n">
        <v>37.14</v>
      </c>
      <c r="S1184" t="n">
        <v>37.14</v>
      </c>
      <c r="T1184" t="n">
        <v>4.8</v>
      </c>
      <c r="U1184" t="n">
        <v>4.8</v>
      </c>
      <c r="V1184" t="n">
        <v>79.71</v>
      </c>
      <c r="W1184" t="n">
        <v>79.71</v>
      </c>
      <c r="X1184" t="n">
        <v>6.3</v>
      </c>
      <c r="Y1184" t="n">
        <v>6.3</v>
      </c>
      <c r="Z1184" t="n">
        <v>15.48</v>
      </c>
      <c r="AA1184" t="n">
        <v>15.48</v>
      </c>
      <c r="AB1184" t="n">
        <v>24.0</v>
      </c>
      <c r="AC1184" t="n">
        <v>24.0</v>
      </c>
      <c r="AD1184" t="n">
        <v>24.0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0.0</v>
      </c>
      <c r="AL1184" t="inlineStr">
        <is>
          <t>unreconciled</t>
        </is>
      </c>
      <c r="AM1184" t="inlineStr">
        <is>
          <t>Order Amount Mismatch (POS&gt;3PO)</t>
        </is>
      </c>
      <c r="AN1184" t="n">
        <v>24.0</v>
      </c>
      <c r="AO1184" t="n">
        <f>ROUND(P1184*100/H1184,2)</f>
        <v>0.0</v>
      </c>
      <c r="AP1184" t="n">
        <f>ROUND(Q1184*100/I1184,2)</f>
        <v>0.0</v>
      </c>
      <c r="AQ1184"/>
      <c r="AR1184"/>
      <c r="AS1184" t="n">
        <v>0.0</v>
      </c>
    </row>
    <row r="1185">
      <c r="A1185" s="1" t="n">
        <v>45236.0</v>
      </c>
      <c r="B1185" s="2" t="n">
        <v>45236.928564814814</v>
      </c>
      <c r="C1185" t="inlineStr">
        <is>
          <t>3140094012086688</t>
        </is>
      </c>
      <c r="D1185" t="inlineStr">
        <is>
          <t>POS0012</t>
        </is>
      </c>
      <c r="E1185" t="inlineStr">
        <is>
          <t>03</t>
        </is>
      </c>
      <c r="F1185" t="inlineStr">
        <is>
          <t>0094</t>
        </is>
      </c>
      <c r="G1185" t="inlineStr">
        <is>
          <t>5314794554</t>
        </is>
      </c>
      <c r="H1185" t="n">
        <v>386.0</v>
      </c>
      <c r="I1185" t="n">
        <v>367.63</v>
      </c>
      <c r="J1185" t="n">
        <v>330.49</v>
      </c>
      <c r="K1185" t="inlineStr">
        <is>
          <t>sale</t>
        </is>
      </c>
      <c r="L1185" t="inlineStr">
        <is>
          <t/>
        </is>
      </c>
      <c r="M1185" t="inlineStr">
        <is>
          <t/>
        </is>
      </c>
      <c r="N1185" t="n">
        <v>0.0</v>
      </c>
      <c r="O1185" t="n">
        <v>0.0</v>
      </c>
      <c r="P1185" t="n">
        <v>288.05</v>
      </c>
      <c r="Q1185" t="n">
        <v>288.03</v>
      </c>
      <c r="R1185" t="n">
        <v>37.14</v>
      </c>
      <c r="S1185" t="n">
        <v>37.14</v>
      </c>
      <c r="T1185" t="n">
        <v>3.68</v>
      </c>
      <c r="U1185" t="n">
        <v>3.68</v>
      </c>
      <c r="V1185" t="n">
        <v>59.49</v>
      </c>
      <c r="W1185" t="n">
        <v>59.49</v>
      </c>
      <c r="X1185" t="n">
        <v>4.83</v>
      </c>
      <c r="Y1185" t="n">
        <v>4.83</v>
      </c>
      <c r="Z1185" t="n">
        <v>11.58</v>
      </c>
      <c r="AA1185" t="n">
        <v>11.58</v>
      </c>
      <c r="AB1185" t="n">
        <v>18.38</v>
      </c>
      <c r="AC1185" t="n">
        <v>18.38</v>
      </c>
      <c r="AD1185" t="n">
        <v>18.370000000000005</v>
      </c>
      <c r="AE1185" t="n">
        <v>0.020000000000038654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inlineStr">
        <is>
          <t>unreconciled</t>
        </is>
      </c>
      <c r="AM1185" t="inlineStr">
        <is>
          <t>Order Amount Mismatch (POS&gt;3PO)</t>
        </is>
      </c>
      <c r="AN1185" t="n">
        <v>18.37</v>
      </c>
      <c r="AO1185" t="n">
        <f>ROUND(P1185*100/H1185,2)</f>
        <v>0.0</v>
      </c>
      <c r="AP1185" t="n">
        <f>ROUND(Q1185*100/I1185,2)</f>
        <v>0.0</v>
      </c>
      <c r="AQ1185"/>
      <c r="AR1185"/>
      <c r="AS1185" t="n">
        <v>0.0</v>
      </c>
    </row>
    <row r="1186">
      <c r="A1186" s="1" t="n">
        <v>45234.0</v>
      </c>
      <c r="B1186" s="2" t="n">
        <v>45234.927615740744</v>
      </c>
      <c r="C1186" t="inlineStr">
        <is>
          <t>3140094012085808</t>
        </is>
      </c>
      <c r="D1186" t="inlineStr">
        <is>
          <t>POS0012</t>
        </is>
      </c>
      <c r="E1186" t="inlineStr">
        <is>
          <t>23</t>
        </is>
      </c>
      <c r="F1186" t="inlineStr">
        <is>
          <t>0094</t>
        </is>
      </c>
      <c r="G1186" t="inlineStr">
        <is>
          <t>5314806815</t>
        </is>
      </c>
      <c r="H1186" t="n">
        <v>250.99999999999997</v>
      </c>
      <c r="I1186" t="n">
        <v>239.04</v>
      </c>
      <c r="J1186" t="n">
        <v>201.9</v>
      </c>
      <c r="K1186" t="inlineStr">
        <is>
          <t>sale</t>
        </is>
      </c>
      <c r="L1186" t="inlineStr">
        <is>
          <t/>
        </is>
      </c>
      <c r="M1186" t="inlineStr">
        <is>
          <t/>
        </is>
      </c>
      <c r="N1186" t="n">
        <v>0.0</v>
      </c>
      <c r="O1186" t="n">
        <v>0.0</v>
      </c>
      <c r="P1186" t="n">
        <v>190.06</v>
      </c>
      <c r="Q1186" t="n">
        <v>190.05</v>
      </c>
      <c r="R1186" t="n">
        <v>37.14</v>
      </c>
      <c r="S1186" t="n">
        <v>37.14</v>
      </c>
      <c r="T1186" t="n">
        <v>2.39</v>
      </c>
      <c r="U1186" t="n">
        <v>2.39</v>
      </c>
      <c r="V1186" t="n">
        <v>36.34</v>
      </c>
      <c r="W1186" t="n">
        <v>36.34</v>
      </c>
      <c r="X1186" t="n">
        <v>3.14</v>
      </c>
      <c r="Y1186" t="n">
        <v>3.14</v>
      </c>
      <c r="Z1186" t="n">
        <v>7.11</v>
      </c>
      <c r="AA1186" t="n">
        <v>7.11</v>
      </c>
      <c r="AB1186" t="n">
        <v>11.96</v>
      </c>
      <c r="AC1186" t="n">
        <v>11.95</v>
      </c>
      <c r="AD1186" t="n">
        <v>11.95999999999998</v>
      </c>
      <c r="AE1186" t="n">
        <v>0.009999999999990905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0.010000000000001563</v>
      </c>
      <c r="AL1186" t="inlineStr">
        <is>
          <t>unreconciled</t>
        </is>
      </c>
      <c r="AM1186" t="inlineStr">
        <is>
          <t>Order Amount Mismatch (POS&gt;3PO)</t>
        </is>
      </c>
      <c r="AN1186" t="n">
        <v>11.96</v>
      </c>
      <c r="AO1186" t="n">
        <f>ROUND(P1186*100/H1186,2)</f>
        <v>0.0</v>
      </c>
      <c r="AP1186" t="n">
        <f>ROUND(Q1186*100/I1186,2)</f>
        <v>0.0</v>
      </c>
      <c r="AQ1186"/>
      <c r="AR1186"/>
      <c r="AS1186" t="n">
        <v>0.0</v>
      </c>
    </row>
    <row r="1187">
      <c r="A1187" s="1" t="n">
        <v>45233.0</v>
      </c>
      <c r="B1187" s="2" t="n">
        <v>45234.010092592594</v>
      </c>
      <c r="C1187" t="inlineStr">
        <is>
          <t>3140094012085415</t>
        </is>
      </c>
      <c r="D1187" t="inlineStr">
        <is>
          <t>POS0012</t>
        </is>
      </c>
      <c r="E1187" t="inlineStr">
        <is>
          <t>30</t>
        </is>
      </c>
      <c r="F1187" t="inlineStr">
        <is>
          <t>0094</t>
        </is>
      </c>
      <c r="G1187" t="inlineStr">
        <is>
          <t>5314807961</t>
        </is>
      </c>
      <c r="H1187" t="n">
        <v>308.0</v>
      </c>
      <c r="I1187" t="n">
        <v>293.33</v>
      </c>
      <c r="J1187" t="n">
        <v>256.19</v>
      </c>
      <c r="K1187" t="inlineStr">
        <is>
          <t>sale</t>
        </is>
      </c>
      <c r="L1187" t="inlineStr">
        <is>
          <t/>
        </is>
      </c>
      <c r="M1187" t="inlineStr">
        <is>
          <t/>
        </is>
      </c>
      <c r="N1187" t="n">
        <v>0.0</v>
      </c>
      <c r="O1187" t="n">
        <v>0.0</v>
      </c>
      <c r="P1187" t="n">
        <v>231.45</v>
      </c>
      <c r="Q1187" t="n">
        <v>231.44</v>
      </c>
      <c r="R1187" t="n">
        <v>37.14</v>
      </c>
      <c r="S1187" t="n">
        <v>37.14</v>
      </c>
      <c r="T1187" t="n">
        <v>2.93</v>
      </c>
      <c r="U1187" t="n">
        <v>2.93</v>
      </c>
      <c r="V1187" t="n">
        <v>46.11</v>
      </c>
      <c r="W1187" t="n">
        <v>46.11</v>
      </c>
      <c r="X1187" t="n">
        <v>3.85</v>
      </c>
      <c r="Y1187" t="n">
        <v>3.85</v>
      </c>
      <c r="Z1187" t="n">
        <v>8.99</v>
      </c>
      <c r="AA1187" t="n">
        <v>8.99</v>
      </c>
      <c r="AB1187" t="n">
        <v>14.66</v>
      </c>
      <c r="AC1187" t="n">
        <v>14.67</v>
      </c>
      <c r="AD1187" t="n">
        <v>14.670000000000016</v>
      </c>
      <c r="AE1187" t="n">
        <v>0.009999999999990905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-0.009999999999999787</v>
      </c>
      <c r="AL1187" t="inlineStr">
        <is>
          <t>unreconciled</t>
        </is>
      </c>
      <c r="AM1187" t="inlineStr">
        <is>
          <t>Order Amount Mismatch (POS&gt;3PO)</t>
        </is>
      </c>
      <c r="AN1187" t="n">
        <v>14.67</v>
      </c>
      <c r="AO1187" t="n">
        <f>ROUND(P1187*100/H1187,2)</f>
        <v>0.0</v>
      </c>
      <c r="AP1187" t="n">
        <f>ROUND(Q1187*100/I1187,2)</f>
        <v>0.0</v>
      </c>
      <c r="AQ1187"/>
      <c r="AR1187"/>
      <c r="AS1187" t="n">
        <v>0.0</v>
      </c>
    </row>
    <row r="1188">
      <c r="A1188" s="1" t="n">
        <v>45236.0</v>
      </c>
      <c r="B1188" s="2" t="n">
        <v>45236.594826388886</v>
      </c>
      <c r="C1188" t="inlineStr">
        <is>
          <t>3140094012086477</t>
        </is>
      </c>
      <c r="D1188" t="inlineStr">
        <is>
          <t>POS0012</t>
        </is>
      </c>
      <c r="E1188" t="inlineStr">
        <is>
          <t>92</t>
        </is>
      </c>
      <c r="F1188" t="inlineStr">
        <is>
          <t>0094</t>
        </is>
      </c>
      <c r="G1188" t="inlineStr">
        <is>
          <t>5314813549</t>
        </is>
      </c>
      <c r="H1188" t="n">
        <v>334.0</v>
      </c>
      <c r="I1188" t="n">
        <v>318.09</v>
      </c>
      <c r="J1188" t="n">
        <v>280.95</v>
      </c>
      <c r="K1188" t="inlineStr">
        <is>
          <t>sale</t>
        </is>
      </c>
      <c r="L1188" t="inlineStr">
        <is>
          <t/>
        </is>
      </c>
      <c r="M1188" t="inlineStr">
        <is>
          <t/>
        </is>
      </c>
      <c r="N1188" t="n">
        <v>0.0</v>
      </c>
      <c r="O1188" t="n">
        <v>0.0</v>
      </c>
      <c r="P1188" t="n">
        <v>250.32</v>
      </c>
      <c r="Q1188" t="n">
        <v>250.32</v>
      </c>
      <c r="R1188" t="n">
        <v>37.14</v>
      </c>
      <c r="S1188" t="n">
        <v>37.14</v>
      </c>
      <c r="T1188" t="n">
        <v>3.18</v>
      </c>
      <c r="U1188" t="n">
        <v>3.18</v>
      </c>
      <c r="V1188" t="n">
        <v>50.57</v>
      </c>
      <c r="W1188" t="n">
        <v>50.57</v>
      </c>
      <c r="X1188" t="n">
        <v>4.17</v>
      </c>
      <c r="Y1188" t="n">
        <v>4.18</v>
      </c>
      <c r="Z1188" t="n">
        <v>9.85</v>
      </c>
      <c r="AA1188" t="n">
        <v>9.85</v>
      </c>
      <c r="AB1188" t="n">
        <v>15.9</v>
      </c>
      <c r="AC1188" t="n">
        <v>15.91</v>
      </c>
      <c r="AD1188" t="n">
        <v>15.910000000000025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-0.009999999999999787</v>
      </c>
      <c r="AJ1188" t="n">
        <v>0.0</v>
      </c>
      <c r="AK1188" t="n">
        <v>-0.009999999999999787</v>
      </c>
      <c r="AL1188" t="inlineStr">
        <is>
          <t>unreconciled</t>
        </is>
      </c>
      <c r="AM1188" t="inlineStr">
        <is>
          <t>Order Amount Mismatch (POS&gt;3PO)</t>
        </is>
      </c>
      <c r="AN1188" t="n">
        <v>15.91</v>
      </c>
      <c r="AO1188" t="n">
        <f>ROUND(P1188*100/H1188,2)</f>
        <v>0.0</v>
      </c>
      <c r="AP1188" t="n">
        <f>ROUND(Q1188*100/I1188,2)</f>
        <v>0.0</v>
      </c>
      <c r="AQ1188"/>
      <c r="AR1188"/>
      <c r="AS1188" t="n">
        <v>0.0</v>
      </c>
    </row>
    <row r="1189">
      <c r="A1189" s="1" t="n">
        <v>45235.0</v>
      </c>
      <c r="B1189" s="2" t="n">
        <v>45235.874375</v>
      </c>
      <c r="C1189" t="inlineStr">
        <is>
          <t>3140094012086293</t>
        </is>
      </c>
      <c r="D1189" t="inlineStr">
        <is>
          <t>POS0012</t>
        </is>
      </c>
      <c r="E1189" t="inlineStr">
        <is>
          <t>08</t>
        </is>
      </c>
      <c r="F1189" t="inlineStr">
        <is>
          <t>0094</t>
        </is>
      </c>
      <c r="G1189" t="inlineStr">
        <is>
          <t>5314823521</t>
        </is>
      </c>
      <c r="H1189" t="n">
        <v>218.0</v>
      </c>
      <c r="I1189" t="n">
        <v>207.62</v>
      </c>
      <c r="J1189" t="n">
        <v>170.48</v>
      </c>
      <c r="K1189" t="inlineStr">
        <is>
          <t>sale</t>
        </is>
      </c>
      <c r="L1189" t="inlineStr">
        <is>
          <t/>
        </is>
      </c>
      <c r="M1189" t="inlineStr">
        <is>
          <t/>
        </is>
      </c>
      <c r="N1189" t="n">
        <v>0.0</v>
      </c>
      <c r="O1189" t="n">
        <v>0.0</v>
      </c>
      <c r="P1189" t="n">
        <v>166.12</v>
      </c>
      <c r="Q1189" t="n">
        <v>166.1</v>
      </c>
      <c r="R1189" t="n">
        <v>37.14</v>
      </c>
      <c r="S1189" t="n">
        <v>37.14</v>
      </c>
      <c r="T1189" t="n">
        <v>2.08</v>
      </c>
      <c r="U1189" t="n">
        <v>2.08</v>
      </c>
      <c r="V1189" t="n">
        <v>30.69</v>
      </c>
      <c r="W1189" t="n">
        <v>30.69</v>
      </c>
      <c r="X1189" t="n">
        <v>2.72</v>
      </c>
      <c r="Y1189" t="n">
        <v>2.72</v>
      </c>
      <c r="Z1189" t="n">
        <v>6.01</v>
      </c>
      <c r="AA1189" t="n">
        <v>6.01</v>
      </c>
      <c r="AB1189" t="n">
        <v>10.38</v>
      </c>
      <c r="AC1189" t="n">
        <v>10.38</v>
      </c>
      <c r="AD1189" t="n">
        <v>10.379999999999995</v>
      </c>
      <c r="AE1189" t="n">
        <v>0.020000000000010232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0.0</v>
      </c>
      <c r="AL1189" t="inlineStr">
        <is>
          <t>unreconciled</t>
        </is>
      </c>
      <c r="AM1189" t="inlineStr">
        <is>
          <t>Order Amount Mismatch (POS&gt;3PO)</t>
        </is>
      </c>
      <c r="AN1189" t="n">
        <v>10.38</v>
      </c>
      <c r="AO1189" t="n">
        <f>ROUND(P1189*100/H1189,2)</f>
        <v>0.0</v>
      </c>
      <c r="AP1189" t="n">
        <f>ROUND(Q1189*100/I1189,2)</f>
        <v>0.0</v>
      </c>
      <c r="AQ1189"/>
      <c r="AR1189"/>
      <c r="AS1189" t="n">
        <v>0.0</v>
      </c>
    </row>
    <row r="1190">
      <c r="A1190" s="1" t="n">
        <v>45234.0</v>
      </c>
      <c r="B1190" s="2" t="n">
        <v>45234.71686342593</v>
      </c>
      <c r="C1190" t="inlineStr">
        <is>
          <t>3140094012085603</t>
        </is>
      </c>
      <c r="D1190" t="inlineStr">
        <is>
          <t>POS0012</t>
        </is>
      </c>
      <c r="E1190" t="inlineStr">
        <is>
          <t>18</t>
        </is>
      </c>
      <c r="F1190" t="inlineStr">
        <is>
          <t>0094</t>
        </is>
      </c>
      <c r="G1190" t="inlineStr">
        <is>
          <t>5314824095</t>
        </is>
      </c>
      <c r="H1190" t="n">
        <v>292.0</v>
      </c>
      <c r="I1190" t="n">
        <v>278.09</v>
      </c>
      <c r="J1190" t="n">
        <v>240.95</v>
      </c>
      <c r="K1190" t="inlineStr">
        <is>
          <t>sale</t>
        </is>
      </c>
      <c r="L1190" t="inlineStr">
        <is>
          <t/>
        </is>
      </c>
      <c r="M1190" t="inlineStr">
        <is>
          <t/>
        </is>
      </c>
      <c r="N1190" t="n">
        <v>0.0</v>
      </c>
      <c r="O1190" t="n">
        <v>0.0</v>
      </c>
      <c r="P1190" t="n">
        <v>219.83</v>
      </c>
      <c r="Q1190" t="n">
        <v>219.83</v>
      </c>
      <c r="R1190" t="n">
        <v>37.14</v>
      </c>
      <c r="S1190" t="n">
        <v>37.14</v>
      </c>
      <c r="T1190" t="n">
        <v>2.78</v>
      </c>
      <c r="U1190" t="n">
        <v>2.78</v>
      </c>
      <c r="V1190" t="n">
        <v>43.37</v>
      </c>
      <c r="W1190" t="n">
        <v>43.37</v>
      </c>
      <c r="X1190" t="n">
        <v>3.65</v>
      </c>
      <c r="Y1190" t="n">
        <v>3.65</v>
      </c>
      <c r="Z1190" t="n">
        <v>8.46</v>
      </c>
      <c r="AA1190" t="n">
        <v>8.47</v>
      </c>
      <c r="AB1190" t="n">
        <v>13.9</v>
      </c>
      <c r="AC1190" t="n">
        <v>13.91</v>
      </c>
      <c r="AD1190" t="n">
        <v>13.910000000000025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-0.009999999999999787</v>
      </c>
      <c r="AK1190" t="n">
        <v>-0.009999999999999787</v>
      </c>
      <c r="AL1190" t="inlineStr">
        <is>
          <t>unreconciled</t>
        </is>
      </c>
      <c r="AM1190" t="inlineStr">
        <is>
          <t>Order Amount Mismatch (POS&gt;3PO)</t>
        </is>
      </c>
      <c r="AN1190" t="n">
        <v>13.91</v>
      </c>
      <c r="AO1190" t="n">
        <f>ROUND(P1190*100/H1190,2)</f>
        <v>0.0</v>
      </c>
      <c r="AP1190" t="n">
        <f>ROUND(Q1190*100/I1190,2)</f>
        <v>0.0</v>
      </c>
      <c r="AQ1190"/>
      <c r="AR1190"/>
      <c r="AS1190" t="n">
        <v>0.0</v>
      </c>
    </row>
    <row r="1191">
      <c r="A1191" s="1" t="n">
        <v>45235.0</v>
      </c>
      <c r="B1191" s="2" t="n">
        <v>45235.76189814815</v>
      </c>
      <c r="C1191" t="inlineStr">
        <is>
          <t>3140094012086147</t>
        </is>
      </c>
      <c r="D1191" t="inlineStr">
        <is>
          <t>POS0012</t>
        </is>
      </c>
      <c r="E1191" t="inlineStr">
        <is>
          <t>62</t>
        </is>
      </c>
      <c r="F1191" t="inlineStr">
        <is>
          <t>0094</t>
        </is>
      </c>
      <c r="G1191" t="inlineStr">
        <is>
          <t>5314828792</t>
        </is>
      </c>
      <c r="H1191" t="n">
        <v>1717.0</v>
      </c>
      <c r="I1191" t="n">
        <v>1635.24</v>
      </c>
      <c r="J1191" t="n">
        <v>1598.1</v>
      </c>
      <c r="K1191" t="inlineStr">
        <is>
          <t>sale</t>
        </is>
      </c>
      <c r="L1191" t="inlineStr">
        <is>
          <t/>
        </is>
      </c>
      <c r="M1191" t="inlineStr">
        <is>
          <t/>
        </is>
      </c>
      <c r="N1191" t="n">
        <v>0.0</v>
      </c>
      <c r="O1191" t="n">
        <v>0.0</v>
      </c>
      <c r="P1191" t="n">
        <v>1254.13</v>
      </c>
      <c r="Q1191" t="n">
        <v>1254.13</v>
      </c>
      <c r="R1191" t="n">
        <v>37.14</v>
      </c>
      <c r="S1191" t="n">
        <v>37.14</v>
      </c>
      <c r="T1191" t="n">
        <v>16.35</v>
      </c>
      <c r="U1191" t="n">
        <v>16.35</v>
      </c>
      <c r="V1191" t="n">
        <v>287.66</v>
      </c>
      <c r="W1191" t="n">
        <v>287.66</v>
      </c>
      <c r="X1191" t="n">
        <v>21.46</v>
      </c>
      <c r="Y1191" t="n">
        <v>21.46</v>
      </c>
      <c r="Z1191" t="n">
        <v>55.64</v>
      </c>
      <c r="AA1191" t="n">
        <v>55.64</v>
      </c>
      <c r="AB1191" t="n">
        <v>81.76</v>
      </c>
      <c r="AC1191" t="n">
        <v>81.76</v>
      </c>
      <c r="AD1191" t="n">
        <v>81.75999999999999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inlineStr">
        <is>
          <t>unreconciled</t>
        </is>
      </c>
      <c r="AM1191" t="inlineStr">
        <is>
          <t>Order Amount Mismatch (POS&gt;3PO)</t>
        </is>
      </c>
      <c r="AN1191" t="n">
        <v>81.76</v>
      </c>
      <c r="AO1191" t="n">
        <f>ROUND(P1191*100/H1191,2)</f>
        <v>0.0</v>
      </c>
      <c r="AP1191" t="n">
        <f>ROUND(Q1191*100/I1191,2)</f>
        <v>0.0</v>
      </c>
      <c r="AQ1191"/>
      <c r="AR1191"/>
      <c r="AS1191" t="n">
        <v>0.0</v>
      </c>
    </row>
    <row r="1192">
      <c r="A1192" s="1" t="n">
        <v>45235.0</v>
      </c>
      <c r="B1192" s="2" t="n">
        <v>45235.90589120371</v>
      </c>
      <c r="C1192" t="inlineStr">
        <is>
          <t>3140023012059882</t>
        </is>
      </c>
      <c r="D1192" t="inlineStr">
        <is>
          <t>POS0012</t>
        </is>
      </c>
      <c r="E1192" t="inlineStr">
        <is>
          <t>74</t>
        </is>
      </c>
      <c r="F1192" t="inlineStr">
        <is>
          <t>0023</t>
        </is>
      </c>
      <c r="G1192" t="inlineStr">
        <is>
          <t>5314832944</t>
        </is>
      </c>
      <c r="H1192" t="n">
        <v>287.0</v>
      </c>
      <c r="I1192" t="n">
        <v>273.33</v>
      </c>
      <c r="J1192" t="n">
        <v>236.19</v>
      </c>
      <c r="K1192" t="inlineStr">
        <is>
          <t>sale</t>
        </is>
      </c>
      <c r="L1192" t="inlineStr">
        <is>
          <t/>
        </is>
      </c>
      <c r="M1192" t="inlineStr">
        <is>
          <t/>
        </is>
      </c>
      <c r="N1192" t="n">
        <v>0.0</v>
      </c>
      <c r="O1192" t="n">
        <v>0.0</v>
      </c>
      <c r="P1192" t="n">
        <v>216.2</v>
      </c>
      <c r="Q1192" t="n">
        <v>216.19</v>
      </c>
      <c r="R1192" t="n">
        <v>37.14</v>
      </c>
      <c r="S1192" t="n">
        <v>37.14</v>
      </c>
      <c r="T1192" t="n">
        <v>2.73</v>
      </c>
      <c r="U1192" t="n">
        <v>2.73</v>
      </c>
      <c r="V1192" t="n">
        <v>42.51</v>
      </c>
      <c r="W1192" t="n">
        <v>42.51</v>
      </c>
      <c r="X1192" t="n">
        <v>3.59</v>
      </c>
      <c r="Y1192" t="n">
        <v>3.59</v>
      </c>
      <c r="Z1192" t="n">
        <v>8.3</v>
      </c>
      <c r="AA1192" t="n">
        <v>8.3</v>
      </c>
      <c r="AB1192" t="n">
        <v>13.66</v>
      </c>
      <c r="AC1192" t="n">
        <v>13.67</v>
      </c>
      <c r="AD1192" t="n">
        <v>13.670000000000016</v>
      </c>
      <c r="AE1192" t="n">
        <v>0.009999999999990905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-0.009999999999999787</v>
      </c>
      <c r="AL1192" t="inlineStr">
        <is>
          <t>unreconciled</t>
        </is>
      </c>
      <c r="AM1192" t="inlineStr">
        <is>
          <t>Order Amount Mismatch (POS&gt;3PO)</t>
        </is>
      </c>
      <c r="AN1192" t="n">
        <v>13.67</v>
      </c>
      <c r="AO1192" t="n">
        <f>ROUND(P1192*100/H1192,2)</f>
        <v>0.0</v>
      </c>
      <c r="AP1192" t="n">
        <f>ROUND(Q1192*100/I1192,2)</f>
        <v>0.0</v>
      </c>
      <c r="AQ1192"/>
      <c r="AR1192"/>
      <c r="AS1192" t="n">
        <v>0.0</v>
      </c>
    </row>
    <row r="1193">
      <c r="A1193" s="1" t="n">
        <v>45234.0</v>
      </c>
      <c r="B1193" s="2" t="n">
        <v>45234.74065972222</v>
      </c>
      <c r="C1193" t="inlineStr">
        <is>
          <t>3140023012059550</t>
        </is>
      </c>
      <c r="D1193" t="inlineStr">
        <is>
          <t>POS0012</t>
        </is>
      </c>
      <c r="E1193" t="inlineStr">
        <is>
          <t>42</t>
        </is>
      </c>
      <c r="F1193" t="inlineStr">
        <is>
          <t>0023</t>
        </is>
      </c>
      <c r="G1193" t="inlineStr">
        <is>
          <t>5314834052</t>
        </is>
      </c>
      <c r="H1193" t="n">
        <v>2219.0</v>
      </c>
      <c r="I1193" t="n">
        <v>2113.34</v>
      </c>
      <c r="J1193" t="n">
        <v>2076.2</v>
      </c>
      <c r="K1193" t="inlineStr">
        <is>
          <t>sale</t>
        </is>
      </c>
      <c r="L1193" t="inlineStr">
        <is>
          <t/>
        </is>
      </c>
      <c r="M1193" t="inlineStr">
        <is>
          <t/>
        </is>
      </c>
      <c r="N1193" t="n">
        <v>0.0</v>
      </c>
      <c r="O1193" t="n">
        <v>0.0</v>
      </c>
      <c r="P1193" t="n">
        <v>1618.49</v>
      </c>
      <c r="Q1193" t="n">
        <v>1618.48</v>
      </c>
      <c r="R1193" t="n">
        <v>37.14</v>
      </c>
      <c r="S1193" t="n">
        <v>37.14</v>
      </c>
      <c r="T1193" t="n">
        <v>21.13</v>
      </c>
      <c r="U1193" t="n">
        <v>21.13</v>
      </c>
      <c r="V1193" t="n">
        <v>373.72</v>
      </c>
      <c r="W1193" t="n">
        <v>373.72</v>
      </c>
      <c r="X1193" t="n">
        <v>27.74</v>
      </c>
      <c r="Y1193" t="n">
        <v>27.74</v>
      </c>
      <c r="Z1193" t="n">
        <v>72.26</v>
      </c>
      <c r="AA1193" t="n">
        <v>72.26</v>
      </c>
      <c r="AB1193" t="n">
        <v>105.66</v>
      </c>
      <c r="AC1193" t="n">
        <v>105.67</v>
      </c>
      <c r="AD1193" t="n">
        <v>105.65999999999985</v>
      </c>
      <c r="AE1193" t="n">
        <v>0.009999999999990905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-0.010000000000005116</v>
      </c>
      <c r="AL1193" t="inlineStr">
        <is>
          <t>unreconciled</t>
        </is>
      </c>
      <c r="AM1193" t="inlineStr">
        <is>
          <t>Order Amount Mismatch (POS&gt;3PO)</t>
        </is>
      </c>
      <c r="AN1193" t="n">
        <v>105.66</v>
      </c>
      <c r="AO1193" t="n">
        <f>ROUND(P1193*100/H1193,2)</f>
        <v>0.0</v>
      </c>
      <c r="AP1193" t="n">
        <f>ROUND(Q1193*100/I1193,2)</f>
        <v>0.0</v>
      </c>
      <c r="AQ1193"/>
      <c r="AR1193"/>
      <c r="AS1193" t="n">
        <v>0.0</v>
      </c>
    </row>
    <row r="1194">
      <c r="A1194" s="1" t="n">
        <v>45234.0</v>
      </c>
      <c r="B1194" s="2" t="n">
        <v>45234.59744212963</v>
      </c>
      <c r="C1194" t="inlineStr">
        <is>
          <t>3140094012085501</t>
        </is>
      </c>
      <c r="D1194" t="inlineStr">
        <is>
          <t>POS0012</t>
        </is>
      </c>
      <c r="E1194" t="inlineStr">
        <is>
          <t>16</t>
        </is>
      </c>
      <c r="F1194" t="inlineStr">
        <is>
          <t>0094</t>
        </is>
      </c>
      <c r="G1194" t="inlineStr">
        <is>
          <t>5314840596</t>
        </is>
      </c>
      <c r="H1194" t="n">
        <v>159.0</v>
      </c>
      <c r="I1194" t="n">
        <v>151.43</v>
      </c>
      <c r="J1194" t="n">
        <v>114.29</v>
      </c>
      <c r="K1194" t="inlineStr">
        <is>
          <t>sale</t>
        </is>
      </c>
      <c r="L1194" t="inlineStr">
        <is>
          <t/>
        </is>
      </c>
      <c r="M1194" t="inlineStr">
        <is>
          <t/>
        </is>
      </c>
      <c r="N1194" t="n">
        <v>0.0</v>
      </c>
      <c r="O1194" t="n">
        <v>0.0</v>
      </c>
      <c r="P1194" t="n">
        <v>123.3</v>
      </c>
      <c r="Q1194" t="n">
        <v>123.29</v>
      </c>
      <c r="R1194" t="n">
        <v>37.14</v>
      </c>
      <c r="S1194" t="n">
        <v>37.14</v>
      </c>
      <c r="T1194" t="n">
        <v>1.51</v>
      </c>
      <c r="U1194" t="n">
        <v>1.51</v>
      </c>
      <c r="V1194" t="n">
        <v>20.57</v>
      </c>
      <c r="W1194" t="n">
        <v>20.57</v>
      </c>
      <c r="X1194" t="n">
        <v>1.99</v>
      </c>
      <c r="Y1194" t="n">
        <v>1.99</v>
      </c>
      <c r="Z1194" t="n">
        <v>4.06</v>
      </c>
      <c r="AA1194" t="n">
        <v>4.06</v>
      </c>
      <c r="AB1194" t="n">
        <v>7.58</v>
      </c>
      <c r="AC1194" t="n">
        <v>7.57</v>
      </c>
      <c r="AD1194" t="n">
        <v>7.569999999999993</v>
      </c>
      <c r="AE1194" t="n">
        <v>0.009999999999990905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0.009999999999999787</v>
      </c>
      <c r="AL1194" t="inlineStr">
        <is>
          <t>unreconciled</t>
        </is>
      </c>
      <c r="AM1194" t="inlineStr">
        <is>
          <t>Order Amount Mismatch (POS&gt;3PO)</t>
        </is>
      </c>
      <c r="AN1194" t="n">
        <v>7.57</v>
      </c>
      <c r="AO1194" t="n">
        <f>ROUND(P1194*100/H1194,2)</f>
        <v>0.0</v>
      </c>
      <c r="AP1194" t="n">
        <f>ROUND(Q1194*100/I1194,2)</f>
        <v>0.0</v>
      </c>
      <c r="AQ1194"/>
      <c r="AR1194"/>
      <c r="AS1194" t="n">
        <v>0.0</v>
      </c>
    </row>
    <row r="1195">
      <c r="A1195" s="1" t="n">
        <v>45233.0</v>
      </c>
      <c r="B1195" s="2" t="n">
        <v>45234.02974537037</v>
      </c>
      <c r="C1195" t="inlineStr">
        <is>
          <t>3140094012085428</t>
        </is>
      </c>
      <c r="D1195" t="inlineStr">
        <is>
          <t>POS0012</t>
        </is>
      </c>
      <c r="E1195" t="inlineStr">
        <is>
          <t>43</t>
        </is>
      </c>
      <c r="F1195" t="inlineStr">
        <is>
          <t>0094</t>
        </is>
      </c>
      <c r="G1195" t="inlineStr">
        <is>
          <t>5314846650</t>
        </is>
      </c>
      <c r="H1195" t="n">
        <v>475.0</v>
      </c>
      <c r="I1195" t="n">
        <v>452.39</v>
      </c>
      <c r="J1195" t="n">
        <v>415.25</v>
      </c>
      <c r="K1195" t="inlineStr">
        <is>
          <t>sale</t>
        </is>
      </c>
      <c r="L1195" t="inlineStr">
        <is>
          <t/>
        </is>
      </c>
      <c r="M1195" t="inlineStr">
        <is>
          <t/>
        </is>
      </c>
      <c r="N1195" t="n">
        <v>0.0</v>
      </c>
      <c r="O1195" t="n">
        <v>0.0</v>
      </c>
      <c r="P1195" t="n">
        <v>352.67</v>
      </c>
      <c r="Q1195" t="n">
        <v>352.67</v>
      </c>
      <c r="R1195" t="n">
        <v>37.14</v>
      </c>
      <c r="S1195" t="n">
        <v>37.14</v>
      </c>
      <c r="T1195" t="n">
        <v>4.52</v>
      </c>
      <c r="U1195" t="n">
        <v>4.52</v>
      </c>
      <c r="V1195" t="n">
        <v>74.74</v>
      </c>
      <c r="W1195" t="n">
        <v>74.74</v>
      </c>
      <c r="X1195" t="n">
        <v>5.94</v>
      </c>
      <c r="Y1195" t="n">
        <v>5.94</v>
      </c>
      <c r="Z1195" t="n">
        <v>14.52</v>
      </c>
      <c r="AA1195" t="n">
        <v>14.52</v>
      </c>
      <c r="AB1195" t="n">
        <v>22.62</v>
      </c>
      <c r="AC1195" t="n">
        <v>22.62</v>
      </c>
      <c r="AD1195" t="n">
        <v>22.610000000000014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0.0</v>
      </c>
      <c r="AL1195" t="inlineStr">
        <is>
          <t>unreconciled</t>
        </is>
      </c>
      <c r="AM1195" t="inlineStr">
        <is>
          <t>Order Amount Mismatch (POS&gt;3PO)</t>
        </is>
      </c>
      <c r="AN1195" t="n">
        <v>22.61</v>
      </c>
      <c r="AO1195" t="n">
        <f>ROUND(P1195*100/H1195,2)</f>
        <v>0.0</v>
      </c>
      <c r="AP1195" t="n">
        <f>ROUND(Q1195*100/I1195,2)</f>
        <v>0.0</v>
      </c>
      <c r="AQ1195"/>
      <c r="AR1195"/>
      <c r="AS1195" t="n">
        <v>0.0</v>
      </c>
    </row>
    <row r="1196">
      <c r="A1196" s="1" t="n">
        <v>45236.0</v>
      </c>
      <c r="B1196" s="2" t="n">
        <v>45236.649664351855</v>
      </c>
      <c r="C1196" t="inlineStr">
        <is>
          <t>3140094012086513</t>
        </is>
      </c>
      <c r="D1196" t="inlineStr">
        <is>
          <t>POS0012</t>
        </is>
      </c>
      <c r="E1196" t="inlineStr">
        <is>
          <t>28</t>
        </is>
      </c>
      <c r="F1196" t="inlineStr">
        <is>
          <t>0094</t>
        </is>
      </c>
      <c r="G1196" t="inlineStr">
        <is>
          <t>5314867257</t>
        </is>
      </c>
      <c r="H1196" t="n">
        <v>292.0</v>
      </c>
      <c r="I1196" t="n">
        <v>278.09</v>
      </c>
      <c r="J1196" t="n">
        <v>240.95</v>
      </c>
      <c r="K1196" t="inlineStr">
        <is>
          <t>sale</t>
        </is>
      </c>
      <c r="L1196" t="inlineStr">
        <is>
          <t/>
        </is>
      </c>
      <c r="M1196" t="inlineStr">
        <is>
          <t/>
        </is>
      </c>
      <c r="N1196" t="n">
        <v>0.0</v>
      </c>
      <c r="O1196" t="n">
        <v>0.0</v>
      </c>
      <c r="P1196" t="n">
        <v>219.83</v>
      </c>
      <c r="Q1196" t="n">
        <v>219.83</v>
      </c>
      <c r="R1196" t="n">
        <v>37.14</v>
      </c>
      <c r="S1196" t="n">
        <v>37.14</v>
      </c>
      <c r="T1196" t="n">
        <v>2.78</v>
      </c>
      <c r="U1196" t="n">
        <v>2.78</v>
      </c>
      <c r="V1196" t="n">
        <v>43.37</v>
      </c>
      <c r="W1196" t="n">
        <v>43.37</v>
      </c>
      <c r="X1196" t="n">
        <v>3.65</v>
      </c>
      <c r="Y1196" t="n">
        <v>3.65</v>
      </c>
      <c r="Z1196" t="n">
        <v>8.46</v>
      </c>
      <c r="AA1196" t="n">
        <v>8.47</v>
      </c>
      <c r="AB1196" t="n">
        <v>13.9</v>
      </c>
      <c r="AC1196" t="n">
        <v>13.91</v>
      </c>
      <c r="AD1196" t="n">
        <v>13.910000000000025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-0.009999999999999787</v>
      </c>
      <c r="AK1196" t="n">
        <v>-0.009999999999999787</v>
      </c>
      <c r="AL1196" t="inlineStr">
        <is>
          <t>unreconciled</t>
        </is>
      </c>
      <c r="AM1196" t="inlineStr">
        <is>
          <t>Order Amount Mismatch (POS&gt;3PO)</t>
        </is>
      </c>
      <c r="AN1196" t="n">
        <v>13.91</v>
      </c>
      <c r="AO1196" t="n">
        <f>ROUND(P1196*100/H1196,2)</f>
        <v>0.0</v>
      </c>
      <c r="AP1196" t="n">
        <f>ROUND(Q1196*100/I1196,2)</f>
        <v>0.0</v>
      </c>
      <c r="AQ1196"/>
      <c r="AR1196"/>
      <c r="AS1196" t="n">
        <v>0.0</v>
      </c>
    </row>
    <row r="1197">
      <c r="A1197" s="1" t="n">
        <v>45236.0</v>
      </c>
      <c r="B1197" s="2" t="n">
        <v>45236.936064814814</v>
      </c>
      <c r="C1197" t="inlineStr">
        <is>
          <t>3140094012086693</t>
        </is>
      </c>
      <c r="D1197" t="inlineStr">
        <is>
          <t>POS0012</t>
        </is>
      </c>
      <c r="E1197" t="inlineStr">
        <is>
          <t>08</t>
        </is>
      </c>
      <c r="F1197" t="inlineStr">
        <is>
          <t>0094</t>
        </is>
      </c>
      <c r="G1197" t="inlineStr">
        <is>
          <t>5314867522</t>
        </is>
      </c>
      <c r="H1197" t="n">
        <v>445.0</v>
      </c>
      <c r="I1197" t="n">
        <v>423.81</v>
      </c>
      <c r="J1197" t="n">
        <v>386.67</v>
      </c>
      <c r="K1197" t="inlineStr">
        <is>
          <t>sale</t>
        </is>
      </c>
      <c r="L1197" t="inlineStr">
        <is>
          <t/>
        </is>
      </c>
      <c r="M1197" t="inlineStr">
        <is>
          <t/>
        </is>
      </c>
      <c r="N1197" t="n">
        <v>0.0</v>
      </c>
      <c r="O1197" t="n">
        <v>0.0</v>
      </c>
      <c r="P1197" t="n">
        <v>330.88</v>
      </c>
      <c r="Q1197" t="n">
        <v>330.87</v>
      </c>
      <c r="R1197" t="n">
        <v>37.14</v>
      </c>
      <c r="S1197" t="n">
        <v>37.14</v>
      </c>
      <c r="T1197" t="n">
        <v>4.24</v>
      </c>
      <c r="U1197" t="n">
        <v>4.24</v>
      </c>
      <c r="V1197" t="n">
        <v>69.6</v>
      </c>
      <c r="W1197" t="n">
        <v>69.6</v>
      </c>
      <c r="X1197" t="n">
        <v>5.56</v>
      </c>
      <c r="Y1197" t="n">
        <v>5.56</v>
      </c>
      <c r="Z1197" t="n">
        <v>13.53</v>
      </c>
      <c r="AA1197" t="n">
        <v>13.53</v>
      </c>
      <c r="AB1197" t="n">
        <v>21.2</v>
      </c>
      <c r="AC1197" t="n">
        <v>21.19</v>
      </c>
      <c r="AD1197" t="n">
        <v>21.189999999999998</v>
      </c>
      <c r="AE1197" t="n">
        <v>0.009999999999990905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0.00999999999999801</v>
      </c>
      <c r="AL1197" t="inlineStr">
        <is>
          <t>unreconciled</t>
        </is>
      </c>
      <c r="AM1197" t="inlineStr">
        <is>
          <t>Order Amount Mismatch (POS&gt;3PO)</t>
        </is>
      </c>
      <c r="AN1197" t="n">
        <v>21.19</v>
      </c>
      <c r="AO1197" t="n">
        <f>ROUND(P1197*100/H1197,2)</f>
        <v>0.0</v>
      </c>
      <c r="AP1197" t="n">
        <f>ROUND(Q1197*100/I1197,2)</f>
        <v>0.0</v>
      </c>
      <c r="AQ1197"/>
      <c r="AR1197"/>
      <c r="AS1197" t="n">
        <v>0.0</v>
      </c>
    </row>
    <row r="1198">
      <c r="A1198" s="1" t="n">
        <v>45234.0</v>
      </c>
      <c r="B1198" s="2" t="n">
        <v>45234.77552083333</v>
      </c>
      <c r="C1198" t="inlineStr">
        <is>
          <t>3140094012085639</t>
        </is>
      </c>
      <c r="D1198" t="inlineStr">
        <is>
          <t>POS0012</t>
        </is>
      </c>
      <c r="E1198" t="inlineStr">
        <is>
          <t>54</t>
        </is>
      </c>
      <c r="F1198" t="inlineStr">
        <is>
          <t>0094</t>
        </is>
      </c>
      <c r="G1198" t="inlineStr">
        <is>
          <t>5314874662</t>
        </is>
      </c>
      <c r="H1198" t="n">
        <v>645.0</v>
      </c>
      <c r="I1198" t="n">
        <v>614.28</v>
      </c>
      <c r="J1198" t="n">
        <v>577.14</v>
      </c>
      <c r="K1198" t="inlineStr">
        <is>
          <t>sale</t>
        </is>
      </c>
      <c r="L1198" t="inlineStr">
        <is>
          <t/>
        </is>
      </c>
      <c r="M1198" t="inlineStr">
        <is>
          <t/>
        </is>
      </c>
      <c r="N1198" t="n">
        <v>0.0</v>
      </c>
      <c r="O1198" t="n">
        <v>0.0</v>
      </c>
      <c r="P1198" t="n">
        <v>476.04</v>
      </c>
      <c r="Q1198" t="n">
        <v>476.04</v>
      </c>
      <c r="R1198" t="n">
        <v>37.14</v>
      </c>
      <c r="S1198" t="n">
        <v>37.14</v>
      </c>
      <c r="T1198" t="n">
        <v>6.14</v>
      </c>
      <c r="U1198" t="n">
        <v>6.14</v>
      </c>
      <c r="V1198" t="n">
        <v>103.89</v>
      </c>
      <c r="W1198" t="n">
        <v>103.89</v>
      </c>
      <c r="X1198" t="n">
        <v>8.06</v>
      </c>
      <c r="Y1198" t="n">
        <v>8.06</v>
      </c>
      <c r="Z1198" t="n">
        <v>20.15</v>
      </c>
      <c r="AA1198" t="n">
        <v>20.15</v>
      </c>
      <c r="AB1198" t="n">
        <v>30.72</v>
      </c>
      <c r="AC1198" t="n">
        <v>30.72</v>
      </c>
      <c r="AD1198" t="n">
        <v>30.720000000000027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inlineStr">
        <is>
          <t>unreconciled</t>
        </is>
      </c>
      <c r="AM1198" t="inlineStr">
        <is>
          <t>Order Amount Mismatch (POS&gt;3PO)</t>
        </is>
      </c>
      <c r="AN1198" t="n">
        <v>30.72</v>
      </c>
      <c r="AO1198" t="n">
        <f>ROUND(P1198*100/H1198,2)</f>
        <v>0.0</v>
      </c>
      <c r="AP1198" t="n">
        <f>ROUND(Q1198*100/I1198,2)</f>
        <v>0.0</v>
      </c>
      <c r="AQ1198"/>
      <c r="AR1198"/>
      <c r="AS1198" t="n">
        <v>0.0</v>
      </c>
    </row>
    <row r="1199">
      <c r="A1199" s="1" t="n">
        <v>45236.0</v>
      </c>
      <c r="B1199" s="2" t="n">
        <v>45236.44495370371</v>
      </c>
      <c r="C1199" t="inlineStr">
        <is>
          <t>3140023012059979</t>
        </is>
      </c>
      <c r="D1199" t="inlineStr">
        <is>
          <t>POS0012</t>
        </is>
      </c>
      <c r="E1199" t="inlineStr">
        <is>
          <t>71</t>
        </is>
      </c>
      <c r="F1199" t="inlineStr">
        <is>
          <t>0023</t>
        </is>
      </c>
      <c r="G1199" t="inlineStr">
        <is>
          <t>5314883611</t>
        </is>
      </c>
      <c r="H1199" t="n">
        <v>207.0</v>
      </c>
      <c r="I1199" t="n">
        <v>197.14</v>
      </c>
      <c r="J1199" t="n">
        <v>160.0</v>
      </c>
      <c r="K1199" t="inlineStr">
        <is>
          <t>sale</t>
        </is>
      </c>
      <c r="L1199" t="inlineStr">
        <is>
          <t/>
        </is>
      </c>
      <c r="M1199" t="inlineStr">
        <is>
          <t/>
        </is>
      </c>
      <c r="N1199" t="n">
        <v>0.0</v>
      </c>
      <c r="O1199" t="n">
        <v>0.0</v>
      </c>
      <c r="P1199" t="n">
        <v>158.13</v>
      </c>
      <c r="Q1199" t="n">
        <v>158.13</v>
      </c>
      <c r="R1199" t="n">
        <v>37.14</v>
      </c>
      <c r="S1199" t="n">
        <v>37.14</v>
      </c>
      <c r="T1199" t="n">
        <v>1.97</v>
      </c>
      <c r="U1199" t="n">
        <v>1.97</v>
      </c>
      <c r="V1199" t="n">
        <v>28.8</v>
      </c>
      <c r="W1199" t="n">
        <v>28.8</v>
      </c>
      <c r="X1199" t="n">
        <v>2.59</v>
      </c>
      <c r="Y1199" t="n">
        <v>2.59</v>
      </c>
      <c r="Z1199" t="n">
        <v>5.65</v>
      </c>
      <c r="AA1199" t="n">
        <v>5.65</v>
      </c>
      <c r="AB1199" t="n">
        <v>9.86</v>
      </c>
      <c r="AC1199" t="n">
        <v>9.86</v>
      </c>
      <c r="AD1199" t="n">
        <v>9.860000000000014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0.0</v>
      </c>
      <c r="AL1199" t="inlineStr">
        <is>
          <t>unreconciled</t>
        </is>
      </c>
      <c r="AM1199" t="inlineStr">
        <is>
          <t>Order Amount Mismatch (POS&gt;3PO)</t>
        </is>
      </c>
      <c r="AN1199" t="n">
        <v>9.86</v>
      </c>
      <c r="AO1199" t="n">
        <f>ROUND(P1199*100/H1199,2)</f>
        <v>0.0</v>
      </c>
      <c r="AP1199" t="n">
        <f>ROUND(Q1199*100/I1199,2)</f>
        <v>0.0</v>
      </c>
      <c r="AQ1199"/>
      <c r="AR1199"/>
      <c r="AS1199" t="n">
        <v>0.0</v>
      </c>
    </row>
    <row r="1200">
      <c r="A1200" s="1" t="n">
        <v>45234.0</v>
      </c>
      <c r="B1200" s="2" t="n">
        <v>45234.52141203704</v>
      </c>
      <c r="C1200" t="inlineStr">
        <is>
          <t>3140023012059449</t>
        </is>
      </c>
      <c r="D1200" t="inlineStr">
        <is>
          <t>POS0012</t>
        </is>
      </c>
      <c r="E1200" t="inlineStr">
        <is>
          <t>41</t>
        </is>
      </c>
      <c r="F1200" t="inlineStr">
        <is>
          <t>0023</t>
        </is>
      </c>
      <c r="G1200" t="inlineStr">
        <is>
          <t>5314884974</t>
        </is>
      </c>
      <c r="H1200" t="n">
        <v>444.0</v>
      </c>
      <c r="I1200" t="n">
        <v>422.85</v>
      </c>
      <c r="J1200" t="n">
        <v>385.71</v>
      </c>
      <c r="K1200" t="inlineStr">
        <is>
          <t>sale</t>
        </is>
      </c>
      <c r="L1200" t="inlineStr">
        <is>
          <t/>
        </is>
      </c>
      <c r="M1200" t="inlineStr">
        <is>
          <t/>
        </is>
      </c>
      <c r="N1200" t="n">
        <v>0.0</v>
      </c>
      <c r="O1200" t="n">
        <v>0.0</v>
      </c>
      <c r="P1200" t="n">
        <v>330.14</v>
      </c>
      <c r="Q1200" t="n">
        <v>330.14</v>
      </c>
      <c r="R1200" t="n">
        <v>37.14</v>
      </c>
      <c r="S1200" t="n">
        <v>37.14</v>
      </c>
      <c r="T1200" t="n">
        <v>4.23</v>
      </c>
      <c r="U1200" t="n">
        <v>4.23</v>
      </c>
      <c r="V1200" t="n">
        <v>69.43</v>
      </c>
      <c r="W1200" t="n">
        <v>69.43</v>
      </c>
      <c r="X1200" t="n">
        <v>5.55</v>
      </c>
      <c r="Y1200" t="n">
        <v>5.55</v>
      </c>
      <c r="Z1200" t="n">
        <v>13.5</v>
      </c>
      <c r="AA1200" t="n">
        <v>13.5</v>
      </c>
      <c r="AB1200" t="n">
        <v>21.14</v>
      </c>
      <c r="AC1200" t="n">
        <v>21.14</v>
      </c>
      <c r="AD1200" t="n">
        <v>21.149999999999977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</v>
      </c>
      <c r="AL1200" t="inlineStr">
        <is>
          <t>unreconciled</t>
        </is>
      </c>
      <c r="AM1200" t="inlineStr">
        <is>
          <t>Order Amount Mismatch (POS&gt;3PO)</t>
        </is>
      </c>
      <c r="AN1200" t="n">
        <v>21.15</v>
      </c>
      <c r="AO1200" t="n">
        <f>ROUND(P1200*100/H1200,2)</f>
        <v>0.0</v>
      </c>
      <c r="AP1200" t="n">
        <f>ROUND(Q1200*100/I1200,2)</f>
        <v>0.0</v>
      </c>
      <c r="AQ1200"/>
      <c r="AR1200"/>
      <c r="AS1200" t="n">
        <v>0.0</v>
      </c>
    </row>
    <row r="1201">
      <c r="A1201" s="1" t="n">
        <v>45234.0</v>
      </c>
      <c r="B1201" s="2" t="n">
        <v>45234.87608796296</v>
      </c>
      <c r="C1201" t="inlineStr">
        <is>
          <t>3140094012085758</t>
        </is>
      </c>
      <c r="D1201" t="inlineStr">
        <is>
          <t>POS0012</t>
        </is>
      </c>
      <c r="E1201" t="inlineStr">
        <is>
          <t>73</t>
        </is>
      </c>
      <c r="F1201" t="inlineStr">
        <is>
          <t>0094</t>
        </is>
      </c>
      <c r="G1201" t="inlineStr">
        <is>
          <t>5314885055</t>
        </is>
      </c>
      <c r="H1201" t="n">
        <v>305.0</v>
      </c>
      <c r="I1201" t="n">
        <v>290.47</v>
      </c>
      <c r="J1201" t="n">
        <v>253.33</v>
      </c>
      <c r="K1201" t="inlineStr">
        <is>
          <t>sale</t>
        </is>
      </c>
      <c r="L1201" t="inlineStr">
        <is>
          <t/>
        </is>
      </c>
      <c r="M1201" t="inlineStr">
        <is>
          <t/>
        </is>
      </c>
      <c r="N1201" t="n">
        <v>0.0</v>
      </c>
      <c r="O1201" t="n">
        <v>0.0</v>
      </c>
      <c r="P1201" t="n">
        <v>229.27</v>
      </c>
      <c r="Q1201" t="n">
        <v>229.26</v>
      </c>
      <c r="R1201" t="n">
        <v>37.14</v>
      </c>
      <c r="S1201" t="n">
        <v>37.14</v>
      </c>
      <c r="T1201" t="n">
        <v>2.9</v>
      </c>
      <c r="U1201" t="n">
        <v>2.9</v>
      </c>
      <c r="V1201" t="n">
        <v>45.6</v>
      </c>
      <c r="W1201" t="n">
        <v>45.6</v>
      </c>
      <c r="X1201" t="n">
        <v>3.81</v>
      </c>
      <c r="Y1201" t="n">
        <v>3.81</v>
      </c>
      <c r="Z1201" t="n">
        <v>8.89</v>
      </c>
      <c r="AA1201" t="n">
        <v>8.9</v>
      </c>
      <c r="AB1201" t="n">
        <v>14.52</v>
      </c>
      <c r="AC1201" t="n">
        <v>14.52</v>
      </c>
      <c r="AD1201" t="n">
        <v>14.529999999999973</v>
      </c>
      <c r="AE1201" t="n">
        <v>0.010000000000019327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-0.009999999999999787</v>
      </c>
      <c r="AK1201" t="n">
        <v>0.0</v>
      </c>
      <c r="AL1201" t="inlineStr">
        <is>
          <t>unreconciled</t>
        </is>
      </c>
      <c r="AM1201" t="inlineStr">
        <is>
          <t>Order Amount Mismatch (POS&gt;3PO)</t>
        </is>
      </c>
      <c r="AN1201" t="n">
        <v>14.53</v>
      </c>
      <c r="AO1201" t="n">
        <f>ROUND(P1201*100/H1201,2)</f>
        <v>0.0</v>
      </c>
      <c r="AP1201" t="n">
        <f>ROUND(Q1201*100/I1201,2)</f>
        <v>0.0</v>
      </c>
      <c r="AQ1201"/>
      <c r="AR1201"/>
      <c r="AS1201" t="n">
        <v>0.0</v>
      </c>
    </row>
    <row r="1202">
      <c r="A1202" s="1" t="n">
        <v>45233.0</v>
      </c>
      <c r="B1202" s="2" t="n">
        <v>45234.002175925925</v>
      </c>
      <c r="C1202" t="inlineStr">
        <is>
          <t>3140023012059387</t>
        </is>
      </c>
      <c r="D1202" t="inlineStr">
        <is>
          <t>POS0012</t>
        </is>
      </c>
      <c r="E1202" t="inlineStr">
        <is>
          <t>80</t>
        </is>
      </c>
      <c r="F1202" t="inlineStr">
        <is>
          <t>0023</t>
        </is>
      </c>
      <c r="G1202" t="inlineStr">
        <is>
          <t>5314899843</t>
        </is>
      </c>
      <c r="H1202" t="n">
        <v>248.0</v>
      </c>
      <c r="I1202" t="n">
        <v>236.19</v>
      </c>
      <c r="J1202" t="n">
        <v>199.05</v>
      </c>
      <c r="K1202" t="inlineStr">
        <is>
          <t>sale</t>
        </is>
      </c>
      <c r="L1202" t="inlineStr">
        <is>
          <t/>
        </is>
      </c>
      <c r="M1202" t="inlineStr">
        <is>
          <t/>
        </is>
      </c>
      <c r="N1202" t="n">
        <v>0.0</v>
      </c>
      <c r="O1202" t="n">
        <v>0.0</v>
      </c>
      <c r="P1202" t="n">
        <v>187.89</v>
      </c>
      <c r="Q1202" t="n">
        <v>187.88</v>
      </c>
      <c r="R1202" t="n">
        <v>37.14</v>
      </c>
      <c r="S1202" t="n">
        <v>37.14</v>
      </c>
      <c r="T1202" t="n">
        <v>2.36</v>
      </c>
      <c r="U1202" t="n">
        <v>2.36</v>
      </c>
      <c r="V1202" t="n">
        <v>35.83</v>
      </c>
      <c r="W1202" t="n">
        <v>35.83</v>
      </c>
      <c r="X1202" t="n">
        <v>3.1</v>
      </c>
      <c r="Y1202" t="n">
        <v>3.1</v>
      </c>
      <c r="Z1202" t="n">
        <v>7.01</v>
      </c>
      <c r="AA1202" t="n">
        <v>7.01</v>
      </c>
      <c r="AB1202" t="n">
        <v>11.82</v>
      </c>
      <c r="AC1202" t="n">
        <v>11.81</v>
      </c>
      <c r="AD1202" t="n">
        <v>11.810000000000002</v>
      </c>
      <c r="AE1202" t="n">
        <v>0.009999999999990905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0.009999999999999787</v>
      </c>
      <c r="AL1202" t="inlineStr">
        <is>
          <t>unreconciled</t>
        </is>
      </c>
      <c r="AM1202" t="inlineStr">
        <is>
          <t>Order Amount Mismatch (POS&gt;3PO)</t>
        </is>
      </c>
      <c r="AN1202" t="n">
        <v>11.81</v>
      </c>
      <c r="AO1202" t="n">
        <f>ROUND(P1202*100/H1202,2)</f>
        <v>0.0</v>
      </c>
      <c r="AP1202" t="n">
        <f>ROUND(Q1202*100/I1202,2)</f>
        <v>0.0</v>
      </c>
      <c r="AQ1202"/>
      <c r="AR1202"/>
      <c r="AS1202" t="n">
        <v>0.0</v>
      </c>
    </row>
    <row r="1203">
      <c r="A1203" s="1" t="n">
        <v>45234.0</v>
      </c>
      <c r="B1203" s="2" t="n">
        <v>45234.519895833335</v>
      </c>
      <c r="C1203" t="inlineStr">
        <is>
          <t>3140094012085450</t>
        </is>
      </c>
      <c r="D1203" t="inlineStr">
        <is>
          <t>POS0012</t>
        </is>
      </c>
      <c r="E1203" t="inlineStr">
        <is>
          <t>65</t>
        </is>
      </c>
      <c r="F1203" t="inlineStr">
        <is>
          <t>0094</t>
        </is>
      </c>
      <c r="G1203" t="inlineStr">
        <is>
          <t>5314909172</t>
        </is>
      </c>
      <c r="H1203" t="n">
        <v>282.0</v>
      </c>
      <c r="I1203" t="n">
        <v>268.56</v>
      </c>
      <c r="J1203" t="n">
        <v>231.42</v>
      </c>
      <c r="K1203" t="inlineStr">
        <is>
          <t>sale</t>
        </is>
      </c>
      <c r="L1203" t="inlineStr">
        <is>
          <t/>
        </is>
      </c>
      <c r="M1203" t="inlineStr">
        <is>
          <t/>
        </is>
      </c>
      <c r="N1203" t="n">
        <v>0.0</v>
      </c>
      <c r="O1203" t="n">
        <v>0.0</v>
      </c>
      <c r="P1203" t="n">
        <v>212.56</v>
      </c>
      <c r="Q1203" t="n">
        <v>212.55</v>
      </c>
      <c r="R1203" t="n">
        <v>37.14</v>
      </c>
      <c r="S1203" t="n">
        <v>37.14</v>
      </c>
      <c r="T1203" t="n">
        <v>2.69</v>
      </c>
      <c r="U1203" t="n">
        <v>2.69</v>
      </c>
      <c r="V1203" t="n">
        <v>41.66</v>
      </c>
      <c r="W1203" t="n">
        <v>41.66</v>
      </c>
      <c r="X1203" t="n">
        <v>3.52</v>
      </c>
      <c r="Y1203" t="n">
        <v>3.52</v>
      </c>
      <c r="Z1203" t="n">
        <v>8.13</v>
      </c>
      <c r="AA1203" t="n">
        <v>8.13</v>
      </c>
      <c r="AB1203" t="n">
        <v>13.42</v>
      </c>
      <c r="AC1203" t="n">
        <v>13.43</v>
      </c>
      <c r="AD1203" t="n">
        <v>13.439999999999998</v>
      </c>
      <c r="AE1203" t="n">
        <v>0.009999999999990905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-0.009999999999999787</v>
      </c>
      <c r="AL1203" t="inlineStr">
        <is>
          <t>unreconciled</t>
        </is>
      </c>
      <c r="AM1203" t="inlineStr">
        <is>
          <t>Order Amount Mismatch (POS&gt;3PO)</t>
        </is>
      </c>
      <c r="AN1203" t="n">
        <v>13.44</v>
      </c>
      <c r="AO1203" t="n">
        <f>ROUND(P1203*100/H1203,2)</f>
        <v>0.0</v>
      </c>
      <c r="AP1203" t="n">
        <f>ROUND(Q1203*100/I1203,2)</f>
        <v>0.0</v>
      </c>
      <c r="AQ1203"/>
      <c r="AR1203"/>
      <c r="AS1203" t="n">
        <v>0.0</v>
      </c>
    </row>
    <row r="1204">
      <c r="A1204" s="1" t="n">
        <v>45236.0</v>
      </c>
      <c r="B1204" s="2" t="n">
        <v>45236.48780092593</v>
      </c>
      <c r="C1204" t="inlineStr">
        <is>
          <t>3140023012059985</t>
        </is>
      </c>
      <c r="D1204" t="inlineStr">
        <is>
          <t>POS0012</t>
        </is>
      </c>
      <c r="E1204" t="inlineStr">
        <is>
          <t>77</t>
        </is>
      </c>
      <c r="F1204" t="inlineStr">
        <is>
          <t>0023</t>
        </is>
      </c>
      <c r="G1204" t="inlineStr">
        <is>
          <t>5314943595</t>
        </is>
      </c>
      <c r="H1204" t="n">
        <v>226.0</v>
      </c>
      <c r="I1204" t="n">
        <v>215.24</v>
      </c>
      <c r="J1204" t="n">
        <v>178.1</v>
      </c>
      <c r="K1204" t="inlineStr">
        <is>
          <t>sale</t>
        </is>
      </c>
      <c r="L1204" t="inlineStr">
        <is>
          <t/>
        </is>
      </c>
      <c r="M1204" t="inlineStr">
        <is>
          <t/>
        </is>
      </c>
      <c r="N1204" t="n">
        <v>0.0</v>
      </c>
      <c r="O1204" t="n">
        <v>0.0</v>
      </c>
      <c r="P1204" t="n">
        <v>171.93</v>
      </c>
      <c r="Q1204" t="n">
        <v>171.93</v>
      </c>
      <c r="R1204" t="n">
        <v>37.14</v>
      </c>
      <c r="S1204" t="n">
        <v>37.14</v>
      </c>
      <c r="T1204" t="n">
        <v>2.15</v>
      </c>
      <c r="U1204" t="n">
        <v>2.15</v>
      </c>
      <c r="V1204" t="n">
        <v>32.06</v>
      </c>
      <c r="W1204" t="n">
        <v>32.06</v>
      </c>
      <c r="X1204" t="n">
        <v>2.82</v>
      </c>
      <c r="Y1204" t="n">
        <v>2.82</v>
      </c>
      <c r="Z1204" t="n">
        <v>6.28</v>
      </c>
      <c r="AA1204" t="n">
        <v>6.28</v>
      </c>
      <c r="AB1204" t="n">
        <v>10.76</v>
      </c>
      <c r="AC1204" t="n">
        <v>10.76</v>
      </c>
      <c r="AD1204" t="n">
        <v>10.759999999999991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0.0</v>
      </c>
      <c r="AL1204" t="inlineStr">
        <is>
          <t>unreconciled</t>
        </is>
      </c>
      <c r="AM1204" t="inlineStr">
        <is>
          <t>Order Amount Mismatch (POS&gt;3PO)</t>
        </is>
      </c>
      <c r="AN1204" t="n">
        <v>10.76</v>
      </c>
      <c r="AO1204" t="n">
        <f>ROUND(P1204*100/H1204,2)</f>
        <v>0.0</v>
      </c>
      <c r="AP1204" t="n">
        <f>ROUND(Q1204*100/I1204,2)</f>
        <v>0.0</v>
      </c>
      <c r="AQ1204"/>
      <c r="AR1204"/>
      <c r="AS1204" t="n">
        <v>0.0</v>
      </c>
    </row>
    <row r="1205">
      <c r="A1205" s="1" t="n">
        <v>45235.0</v>
      </c>
      <c r="B1205" s="2" t="n">
        <v>45235.97084490741</v>
      </c>
      <c r="C1205" t="inlineStr">
        <is>
          <t>3140094012086380</t>
        </is>
      </c>
      <c r="D1205" t="inlineStr">
        <is>
          <t>POS0012</t>
        </is>
      </c>
      <c r="E1205" t="inlineStr">
        <is>
          <t>95</t>
        </is>
      </c>
      <c r="F1205" t="inlineStr">
        <is>
          <t>0094</t>
        </is>
      </c>
      <c r="G1205" t="inlineStr">
        <is>
          <t>5314948303</t>
        </is>
      </c>
      <c r="H1205" t="n">
        <v>357.0</v>
      </c>
      <c r="I1205" t="n">
        <v>340.01</v>
      </c>
      <c r="J1205" t="n">
        <v>302.87</v>
      </c>
      <c r="K1205" t="inlineStr">
        <is>
          <t>sale</t>
        </is>
      </c>
      <c r="L1205" t="inlineStr">
        <is>
          <t/>
        </is>
      </c>
      <c r="M1205" t="inlineStr">
        <is>
          <t/>
        </is>
      </c>
      <c r="N1205" t="n">
        <v>0.0</v>
      </c>
      <c r="O1205" t="n">
        <v>0.0</v>
      </c>
      <c r="P1205" t="n">
        <v>267.01</v>
      </c>
      <c r="Q1205" t="n">
        <v>267.0</v>
      </c>
      <c r="R1205" t="n">
        <v>37.14</v>
      </c>
      <c r="S1205" t="n">
        <v>37.14</v>
      </c>
      <c r="T1205" t="n">
        <v>3.4</v>
      </c>
      <c r="U1205" t="n">
        <v>3.4</v>
      </c>
      <c r="V1205" t="n">
        <v>54.52</v>
      </c>
      <c r="W1205" t="n">
        <v>54.52</v>
      </c>
      <c r="X1205" t="n">
        <v>4.46</v>
      </c>
      <c r="Y1205" t="n">
        <v>4.46</v>
      </c>
      <c r="Z1205" t="n">
        <v>10.62</v>
      </c>
      <c r="AA1205" t="n">
        <v>10.61</v>
      </c>
      <c r="AB1205" t="n">
        <v>17.0</v>
      </c>
      <c r="AC1205" t="n">
        <v>17.0</v>
      </c>
      <c r="AD1205" t="n">
        <v>16.99000000000001</v>
      </c>
      <c r="AE1205" t="n">
        <v>0.009999999999990905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0.009999999999999787</v>
      </c>
      <c r="AK1205" t="n">
        <v>0.0</v>
      </c>
      <c r="AL1205" t="inlineStr">
        <is>
          <t>unreconciled</t>
        </is>
      </c>
      <c r="AM1205" t="inlineStr">
        <is>
          <t>Order Amount Mismatch (POS&gt;3PO)</t>
        </is>
      </c>
      <c r="AN1205" t="n">
        <v>16.99</v>
      </c>
      <c r="AO1205" t="n">
        <f>ROUND(P1205*100/H1205,2)</f>
        <v>0.0</v>
      </c>
      <c r="AP1205" t="n">
        <f>ROUND(Q1205*100/I1205,2)</f>
        <v>0.0</v>
      </c>
      <c r="AQ1205"/>
      <c r="AR1205"/>
      <c r="AS1205" t="n">
        <v>0.0</v>
      </c>
    </row>
    <row r="1206">
      <c r="A1206" s="1" t="n">
        <v>45234.0</v>
      </c>
      <c r="B1206" s="2" t="n">
        <v>45234.752962962964</v>
      </c>
      <c r="C1206" t="inlineStr">
        <is>
          <t>3140094012085624</t>
        </is>
      </c>
      <c r="D1206" t="inlineStr">
        <is>
          <t>POS0012</t>
        </is>
      </c>
      <c r="E1206" t="inlineStr">
        <is>
          <t>39</t>
        </is>
      </c>
      <c r="F1206" t="inlineStr">
        <is>
          <t>0094</t>
        </is>
      </c>
      <c r="G1206" t="inlineStr">
        <is>
          <t>5314968379</t>
        </is>
      </c>
      <c r="H1206" t="n">
        <v>397.0</v>
      </c>
      <c r="I1206" t="n">
        <v>378.09</v>
      </c>
      <c r="J1206" t="n">
        <v>340.95</v>
      </c>
      <c r="K1206" t="inlineStr">
        <is>
          <t>sale</t>
        </is>
      </c>
      <c r="L1206" t="inlineStr">
        <is>
          <t/>
        </is>
      </c>
      <c r="M1206" t="inlineStr">
        <is>
          <t/>
        </is>
      </c>
      <c r="N1206" t="n">
        <v>0.0</v>
      </c>
      <c r="O1206" t="n">
        <v>0.0</v>
      </c>
      <c r="P1206" t="n">
        <v>296.04</v>
      </c>
      <c r="Q1206" t="n">
        <v>296.05</v>
      </c>
      <c r="R1206" t="n">
        <v>37.14</v>
      </c>
      <c r="S1206" t="n">
        <v>37.14</v>
      </c>
      <c r="T1206" t="n">
        <v>3.78</v>
      </c>
      <c r="U1206" t="n">
        <v>3.78</v>
      </c>
      <c r="V1206" t="n">
        <v>61.37</v>
      </c>
      <c r="W1206" t="n">
        <v>61.37</v>
      </c>
      <c r="X1206" t="n">
        <v>4.96</v>
      </c>
      <c r="Y1206" t="n">
        <v>4.96</v>
      </c>
      <c r="Z1206" t="n">
        <v>11.94</v>
      </c>
      <c r="AA1206" t="n">
        <v>11.94</v>
      </c>
      <c r="AB1206" t="n">
        <v>18.9</v>
      </c>
      <c r="AC1206" t="n">
        <v>18.91</v>
      </c>
      <c r="AD1206" t="n">
        <v>18.910000000000025</v>
      </c>
      <c r="AE1206" t="n">
        <v>-0.009999999999990905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-0.010000000000001563</v>
      </c>
      <c r="AL1206" t="inlineStr">
        <is>
          <t>unreconciled</t>
        </is>
      </c>
      <c r="AM1206" t="inlineStr">
        <is>
          <t>Order Amount Mismatch (POS&gt;3PO)</t>
        </is>
      </c>
      <c r="AN1206" t="n">
        <v>18.91</v>
      </c>
      <c r="AO1206" t="n">
        <f>ROUND(P1206*100/H1206,2)</f>
        <v>0.0</v>
      </c>
      <c r="AP1206" t="n">
        <f>ROUND(Q1206*100/I1206,2)</f>
        <v>0.0</v>
      </c>
      <c r="AQ1206"/>
      <c r="AR1206"/>
      <c r="AS1206" t="n">
        <v>0.0</v>
      </c>
    </row>
    <row r="1207">
      <c r="A1207" s="1" t="n">
        <v>45234.0</v>
      </c>
      <c r="B1207" s="2" t="n">
        <v>45234.640023148146</v>
      </c>
      <c r="C1207" t="inlineStr">
        <is>
          <t>3140094012085551</t>
        </is>
      </c>
      <c r="D1207" t="inlineStr">
        <is>
          <t>POS0012</t>
        </is>
      </c>
      <c r="E1207" t="inlineStr">
        <is>
          <t>66</t>
        </is>
      </c>
      <c r="F1207" t="inlineStr">
        <is>
          <t>0094</t>
        </is>
      </c>
      <c r="G1207" t="inlineStr">
        <is>
          <t>5314974859</t>
        </is>
      </c>
      <c r="H1207" t="n">
        <v>452.0</v>
      </c>
      <c r="I1207" t="n">
        <v>430.47</v>
      </c>
      <c r="J1207" t="n">
        <v>393.33</v>
      </c>
      <c r="K1207" t="inlineStr">
        <is>
          <t>sale</t>
        </is>
      </c>
      <c r="L1207" t="inlineStr">
        <is>
          <t/>
        </is>
      </c>
      <c r="M1207" t="inlineStr">
        <is>
          <t/>
        </is>
      </c>
      <c r="N1207" t="n">
        <v>0.0</v>
      </c>
      <c r="O1207" t="n">
        <v>0.0</v>
      </c>
      <c r="P1207" t="n">
        <v>335.96</v>
      </c>
      <c r="Q1207" t="n">
        <v>335.95</v>
      </c>
      <c r="R1207" t="n">
        <v>37.14</v>
      </c>
      <c r="S1207" t="n">
        <v>37.14</v>
      </c>
      <c r="T1207" t="n">
        <v>4.3</v>
      </c>
      <c r="U1207" t="n">
        <v>4.3</v>
      </c>
      <c r="V1207" t="n">
        <v>70.8</v>
      </c>
      <c r="W1207" t="n">
        <v>70.8</v>
      </c>
      <c r="X1207" t="n">
        <v>5.65</v>
      </c>
      <c r="Y1207" t="n">
        <v>5.65</v>
      </c>
      <c r="Z1207" t="n">
        <v>13.76</v>
      </c>
      <c r="AA1207" t="n">
        <v>13.76</v>
      </c>
      <c r="AB1207" t="n">
        <v>21.52</v>
      </c>
      <c r="AC1207" t="n">
        <v>21.53</v>
      </c>
      <c r="AD1207" t="n">
        <v>21.529999999999973</v>
      </c>
      <c r="AE1207" t="n">
        <v>0.009999999999990905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-0.010000000000001563</v>
      </c>
      <c r="AL1207" t="inlineStr">
        <is>
          <t>unreconciled</t>
        </is>
      </c>
      <c r="AM1207" t="inlineStr">
        <is>
          <t>Order Amount Mismatch (POS&gt;3PO)</t>
        </is>
      </c>
      <c r="AN1207" t="n">
        <v>21.53</v>
      </c>
      <c r="AO1207" t="n">
        <f>ROUND(P1207*100/H1207,2)</f>
        <v>0.0</v>
      </c>
      <c r="AP1207" t="n">
        <f>ROUND(Q1207*100/I1207,2)</f>
        <v>0.0</v>
      </c>
      <c r="AQ1207"/>
      <c r="AR1207"/>
      <c r="AS1207" t="n">
        <v>0.0</v>
      </c>
    </row>
    <row r="1208">
      <c r="A1208" s="1" t="n">
        <v>45234.0</v>
      </c>
      <c r="B1208" s="2" t="n">
        <v>45234.63528935185</v>
      </c>
      <c r="C1208" t="inlineStr">
        <is>
          <t>3140094012085541</t>
        </is>
      </c>
      <c r="D1208" t="inlineStr">
        <is>
          <t>POS0012</t>
        </is>
      </c>
      <c r="E1208" t="inlineStr">
        <is>
          <t>56</t>
        </is>
      </c>
      <c r="F1208" t="inlineStr">
        <is>
          <t>0094</t>
        </is>
      </c>
      <c r="G1208" t="inlineStr">
        <is>
          <t>5314977788</t>
        </is>
      </c>
      <c r="H1208" t="n">
        <v>436.0</v>
      </c>
      <c r="I1208" t="n">
        <v>415.24</v>
      </c>
      <c r="J1208" t="n">
        <v>378.1</v>
      </c>
      <c r="K1208" t="inlineStr">
        <is>
          <t>sale</t>
        </is>
      </c>
      <c r="L1208" t="inlineStr">
        <is>
          <t/>
        </is>
      </c>
      <c r="M1208" t="inlineStr">
        <is>
          <t/>
        </is>
      </c>
      <c r="N1208" t="n">
        <v>0.0</v>
      </c>
      <c r="O1208" t="n">
        <v>0.0</v>
      </c>
      <c r="P1208" t="n">
        <v>324.35</v>
      </c>
      <c r="Q1208" t="n">
        <v>324.35</v>
      </c>
      <c r="R1208" t="n">
        <v>37.14</v>
      </c>
      <c r="S1208" t="n">
        <v>37.14</v>
      </c>
      <c r="T1208" t="n">
        <v>4.15</v>
      </c>
      <c r="U1208" t="n">
        <v>4.15</v>
      </c>
      <c r="V1208" t="n">
        <v>68.06</v>
      </c>
      <c r="W1208" t="n">
        <v>68.06</v>
      </c>
      <c r="X1208" t="n">
        <v>5.45</v>
      </c>
      <c r="Y1208" t="n">
        <v>5.45</v>
      </c>
      <c r="Z1208" t="n">
        <v>13.23</v>
      </c>
      <c r="AA1208" t="n">
        <v>13.23</v>
      </c>
      <c r="AB1208" t="n">
        <v>20.76</v>
      </c>
      <c r="AC1208" t="n">
        <v>20.76</v>
      </c>
      <c r="AD1208" t="n">
        <v>20.75999999999999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inlineStr">
        <is>
          <t>unreconciled</t>
        </is>
      </c>
      <c r="AM1208" t="inlineStr">
        <is>
          <t>Order Amount Mismatch (POS&gt;3PO)</t>
        </is>
      </c>
      <c r="AN1208" t="n">
        <v>20.76</v>
      </c>
      <c r="AO1208" t="n">
        <f>ROUND(P1208*100/H1208,2)</f>
        <v>0.0</v>
      </c>
      <c r="AP1208" t="n">
        <f>ROUND(Q1208*100/I1208,2)</f>
        <v>0.0</v>
      </c>
      <c r="AQ1208"/>
      <c r="AR1208"/>
      <c r="AS1208" t="n">
        <v>0.0</v>
      </c>
    </row>
    <row r="1209">
      <c r="A1209" s="1" t="n">
        <v>45233.0</v>
      </c>
      <c r="B1209" s="2" t="n">
        <v>45234.024363425924</v>
      </c>
      <c r="C1209" t="inlineStr">
        <is>
          <t>3140094012085424</t>
        </is>
      </c>
      <c r="D1209" t="inlineStr">
        <is>
          <t>POS0012</t>
        </is>
      </c>
      <c r="E1209" t="inlineStr">
        <is>
          <t>39</t>
        </is>
      </c>
      <c r="F1209" t="inlineStr">
        <is>
          <t>0094</t>
        </is>
      </c>
      <c r="G1209" t="inlineStr">
        <is>
          <t>5314995076</t>
        </is>
      </c>
      <c r="H1209" t="n">
        <v>575.0</v>
      </c>
      <c r="I1209" t="n">
        <v>547.62</v>
      </c>
      <c r="J1209" t="n">
        <v>510.48</v>
      </c>
      <c r="K1209" t="inlineStr">
        <is>
          <t>sale</t>
        </is>
      </c>
      <c r="L1209" t="inlineStr">
        <is>
          <t/>
        </is>
      </c>
      <c r="M1209" t="inlineStr">
        <is>
          <t/>
        </is>
      </c>
      <c r="N1209" t="n">
        <v>0.0</v>
      </c>
      <c r="O1209" t="n">
        <v>0.0</v>
      </c>
      <c r="P1209" t="n">
        <v>425.23</v>
      </c>
      <c r="Q1209" t="n">
        <v>425.21</v>
      </c>
      <c r="R1209" t="n">
        <v>37.14</v>
      </c>
      <c r="S1209" t="n">
        <v>37.14</v>
      </c>
      <c r="T1209" t="n">
        <v>5.48</v>
      </c>
      <c r="U1209" t="n">
        <v>5.48</v>
      </c>
      <c r="V1209" t="n">
        <v>91.89</v>
      </c>
      <c r="W1209" t="n">
        <v>91.89</v>
      </c>
      <c r="X1209" t="n">
        <v>7.19</v>
      </c>
      <c r="Y1209" t="n">
        <v>7.19</v>
      </c>
      <c r="Z1209" t="n">
        <v>17.83</v>
      </c>
      <c r="AA1209" t="n">
        <v>17.83</v>
      </c>
      <c r="AB1209" t="n">
        <v>27.38</v>
      </c>
      <c r="AC1209" t="n">
        <v>27.38</v>
      </c>
      <c r="AD1209" t="n">
        <v>27.379999999999995</v>
      </c>
      <c r="AE1209" t="n">
        <v>0.020000000000038654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0.0</v>
      </c>
      <c r="AL1209" t="inlineStr">
        <is>
          <t>unreconciled</t>
        </is>
      </c>
      <c r="AM1209" t="inlineStr">
        <is>
          <t>Order Amount Mismatch (POS&gt;3PO)</t>
        </is>
      </c>
      <c r="AN1209" t="n">
        <v>27.38</v>
      </c>
      <c r="AO1209" t="n">
        <f>ROUND(P1209*100/H1209,2)</f>
        <v>0.0</v>
      </c>
      <c r="AP1209" t="n">
        <f>ROUND(Q1209*100/I1209,2)</f>
        <v>0.0</v>
      </c>
      <c r="AQ1209"/>
      <c r="AR1209"/>
      <c r="AS1209" t="n">
        <v>0.0</v>
      </c>
    </row>
    <row r="1210">
      <c r="A1210" s="1" t="n">
        <v>45234.0</v>
      </c>
      <c r="B1210" s="2" t="n">
        <v>45234.86678240741</v>
      </c>
      <c r="C1210" t="inlineStr">
        <is>
          <t>3140094012085749</t>
        </is>
      </c>
      <c r="D1210" t="inlineStr">
        <is>
          <t>POS0012</t>
        </is>
      </c>
      <c r="E1210" t="inlineStr">
        <is>
          <t>64</t>
        </is>
      </c>
      <c r="F1210" t="inlineStr">
        <is>
          <t>0094</t>
        </is>
      </c>
      <c r="G1210" t="inlineStr">
        <is>
          <t>5315001474</t>
        </is>
      </c>
      <c r="H1210" t="n">
        <v>808.0</v>
      </c>
      <c r="I1210" t="n">
        <v>769.52</v>
      </c>
      <c r="J1210" t="n">
        <v>732.38</v>
      </c>
      <c r="K1210" t="inlineStr">
        <is>
          <t>sale</t>
        </is>
      </c>
      <c r="L1210" t="inlineStr">
        <is>
          <t/>
        </is>
      </c>
      <c r="M1210" t="inlineStr">
        <is>
          <t/>
        </is>
      </c>
      <c r="N1210" t="n">
        <v>0.0</v>
      </c>
      <c r="O1210" t="n">
        <v>0.0</v>
      </c>
      <c r="P1210" t="n">
        <v>594.34</v>
      </c>
      <c r="Q1210" t="n">
        <v>594.32</v>
      </c>
      <c r="R1210" t="n">
        <v>37.14</v>
      </c>
      <c r="S1210" t="n">
        <v>37.14</v>
      </c>
      <c r="T1210" t="n">
        <v>7.7</v>
      </c>
      <c r="U1210" t="n">
        <v>7.7</v>
      </c>
      <c r="V1210" t="n">
        <v>131.83</v>
      </c>
      <c r="W1210" t="n">
        <v>131.83</v>
      </c>
      <c r="X1210" t="n">
        <v>10.1</v>
      </c>
      <c r="Y1210" t="n">
        <v>10.1</v>
      </c>
      <c r="Z1210" t="n">
        <v>25.55</v>
      </c>
      <c r="AA1210" t="n">
        <v>25.55</v>
      </c>
      <c r="AB1210" t="n">
        <v>38.48</v>
      </c>
      <c r="AC1210" t="n">
        <v>38.48</v>
      </c>
      <c r="AD1210" t="n">
        <v>38.48000000000002</v>
      </c>
      <c r="AE1210" t="n">
        <v>0.01999999999998181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0.0</v>
      </c>
      <c r="AL1210" t="inlineStr">
        <is>
          <t>unreconciled</t>
        </is>
      </c>
      <c r="AM1210" t="inlineStr">
        <is>
          <t>Order Amount Mismatch (POS&gt;3PO)</t>
        </is>
      </c>
      <c r="AN1210" t="n">
        <v>38.48</v>
      </c>
      <c r="AO1210" t="n">
        <f>ROUND(P1210*100/H1210,2)</f>
        <v>0.0</v>
      </c>
      <c r="AP1210" t="n">
        <f>ROUND(Q1210*100/I1210,2)</f>
        <v>0.0</v>
      </c>
      <c r="AQ1210"/>
      <c r="AR1210"/>
      <c r="AS1210" t="n">
        <v>0.0</v>
      </c>
    </row>
    <row r="1211">
      <c r="A1211" s="1" t="n">
        <v>45235.0</v>
      </c>
      <c r="B1211" s="2" t="n">
        <v>45235.446493055555</v>
      </c>
      <c r="C1211" t="inlineStr">
        <is>
          <t>3140023012059740</t>
        </is>
      </c>
      <c r="D1211" t="inlineStr">
        <is>
          <t>POS0012</t>
        </is>
      </c>
      <c r="E1211" t="inlineStr">
        <is>
          <t>32</t>
        </is>
      </c>
      <c r="F1211" t="inlineStr">
        <is>
          <t>0023</t>
        </is>
      </c>
      <c r="G1211" t="inlineStr">
        <is>
          <t>5315010681</t>
        </is>
      </c>
      <c r="H1211" t="n">
        <v>157.0</v>
      </c>
      <c r="I1211" t="n">
        <v>149.52</v>
      </c>
      <c r="J1211" t="n">
        <v>112.38</v>
      </c>
      <c r="K1211" t="inlineStr">
        <is>
          <t>sale</t>
        </is>
      </c>
      <c r="L1211" t="inlineStr">
        <is>
          <t/>
        </is>
      </c>
      <c r="M1211" t="inlineStr">
        <is>
          <t/>
        </is>
      </c>
      <c r="N1211" t="n">
        <v>0.0</v>
      </c>
      <c r="O1211" t="n">
        <v>0.0</v>
      </c>
      <c r="P1211" t="n">
        <v>121.84</v>
      </c>
      <c r="Q1211" t="n">
        <v>121.84</v>
      </c>
      <c r="R1211" t="n">
        <v>37.14</v>
      </c>
      <c r="S1211" t="n">
        <v>37.14</v>
      </c>
      <c r="T1211" t="n">
        <v>1.5</v>
      </c>
      <c r="U1211" t="n">
        <v>1.5</v>
      </c>
      <c r="V1211" t="n">
        <v>20.23</v>
      </c>
      <c r="W1211" t="n">
        <v>20.23</v>
      </c>
      <c r="X1211" t="n">
        <v>1.96</v>
      </c>
      <c r="Y1211" t="n">
        <v>1.96</v>
      </c>
      <c r="Z1211" t="n">
        <v>3.99</v>
      </c>
      <c r="AA1211" t="n">
        <v>3.99</v>
      </c>
      <c r="AB1211" t="n">
        <v>7.48</v>
      </c>
      <c r="AC1211" t="n">
        <v>7.48</v>
      </c>
      <c r="AD1211" t="n">
        <v>7.47999999999999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inlineStr">
        <is>
          <t>unreconciled</t>
        </is>
      </c>
      <c r="AM1211" t="inlineStr">
        <is>
          <t>Order Amount Mismatch (POS&gt;3PO)</t>
        </is>
      </c>
      <c r="AN1211" t="n">
        <v>7.48</v>
      </c>
      <c r="AO1211" t="n">
        <f>ROUND(P1211*100/H1211,2)</f>
        <v>0.0</v>
      </c>
      <c r="AP1211" t="n">
        <f>ROUND(Q1211*100/I1211,2)</f>
        <v>0.0</v>
      </c>
      <c r="AQ1211"/>
      <c r="AR1211"/>
      <c r="AS1211" t="n">
        <v>0.0</v>
      </c>
    </row>
    <row r="1212">
      <c r="A1212" s="1" t="n">
        <v>45235.0</v>
      </c>
      <c r="B1212" s="2" t="n">
        <v>45235.891377314816</v>
      </c>
      <c r="C1212" t="inlineStr">
        <is>
          <t>3140094012086314</t>
        </is>
      </c>
      <c r="D1212" t="inlineStr">
        <is>
          <t>POS0012</t>
        </is>
      </c>
      <c r="E1212" t="inlineStr">
        <is>
          <t>29</t>
        </is>
      </c>
      <c r="F1212" t="inlineStr">
        <is>
          <t>0094</t>
        </is>
      </c>
      <c r="G1212" t="inlineStr">
        <is>
          <t>5315014311</t>
        </is>
      </c>
      <c r="H1212" t="n">
        <v>221.0</v>
      </c>
      <c r="I1212" t="n">
        <v>210.47</v>
      </c>
      <c r="J1212" t="n">
        <v>173.33</v>
      </c>
      <c r="K1212" t="inlineStr">
        <is>
          <t>sale</t>
        </is>
      </c>
      <c r="L1212" t="inlineStr">
        <is>
          <t/>
        </is>
      </c>
      <c r="M1212" t="inlineStr">
        <is>
          <t/>
        </is>
      </c>
      <c r="N1212" t="n">
        <v>0.0</v>
      </c>
      <c r="O1212" t="n">
        <v>0.0</v>
      </c>
      <c r="P1212" t="n">
        <v>168.3</v>
      </c>
      <c r="Q1212" t="n">
        <v>168.29</v>
      </c>
      <c r="R1212" t="n">
        <v>37.14</v>
      </c>
      <c r="S1212" t="n">
        <v>37.14</v>
      </c>
      <c r="T1212" t="n">
        <v>2.1</v>
      </c>
      <c r="U1212" t="n">
        <v>2.1</v>
      </c>
      <c r="V1212" t="n">
        <v>31.2</v>
      </c>
      <c r="W1212" t="n">
        <v>31.2</v>
      </c>
      <c r="X1212" t="n">
        <v>2.76</v>
      </c>
      <c r="Y1212" t="n">
        <v>2.76</v>
      </c>
      <c r="Z1212" t="n">
        <v>6.11</v>
      </c>
      <c r="AA1212" t="n">
        <v>6.12</v>
      </c>
      <c r="AB1212" t="n">
        <v>10.52</v>
      </c>
      <c r="AC1212" t="n">
        <v>10.52</v>
      </c>
      <c r="AD1212" t="n">
        <v>10.530000000000001</v>
      </c>
      <c r="AE1212" t="n">
        <v>0.010000000000019327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-0.009999999999999787</v>
      </c>
      <c r="AK1212" t="n">
        <v>0.0</v>
      </c>
      <c r="AL1212" t="inlineStr">
        <is>
          <t>unreconciled</t>
        </is>
      </c>
      <c r="AM1212" t="inlineStr">
        <is>
          <t>Order Amount Mismatch (POS&gt;3PO)</t>
        </is>
      </c>
      <c r="AN1212" t="n">
        <v>10.53</v>
      </c>
      <c r="AO1212" t="n">
        <f>ROUND(P1212*100/H1212,2)</f>
        <v>0.0</v>
      </c>
      <c r="AP1212" t="n">
        <f>ROUND(Q1212*100/I1212,2)</f>
        <v>0.0</v>
      </c>
      <c r="AQ1212"/>
      <c r="AR1212"/>
      <c r="AS1212" t="n">
        <v>0.0</v>
      </c>
    </row>
    <row r="1213">
      <c r="A1213" s="1" t="n">
        <v>45234.0</v>
      </c>
      <c r="B1213" s="2" t="n">
        <v>45234.54418981481</v>
      </c>
      <c r="C1213" t="inlineStr">
        <is>
          <t>3140023012059456</t>
        </is>
      </c>
      <c r="D1213" t="inlineStr">
        <is>
          <t>POS0012</t>
        </is>
      </c>
      <c r="E1213" t="inlineStr">
        <is>
          <t>48</t>
        </is>
      </c>
      <c r="F1213" t="inlineStr">
        <is>
          <t>0023</t>
        </is>
      </c>
      <c r="G1213" t="inlineStr">
        <is>
          <t>5315015273</t>
        </is>
      </c>
      <c r="H1213" t="n">
        <v>266.0</v>
      </c>
      <c r="I1213" t="n">
        <v>253.33</v>
      </c>
      <c r="J1213" t="n">
        <v>216.19</v>
      </c>
      <c r="K1213" t="inlineStr">
        <is>
          <t>sale</t>
        </is>
      </c>
      <c r="L1213" t="inlineStr">
        <is>
          <t/>
        </is>
      </c>
      <c r="M1213" t="inlineStr">
        <is>
          <t/>
        </is>
      </c>
      <c r="N1213" t="n">
        <v>0.0</v>
      </c>
      <c r="O1213" t="n">
        <v>0.0</v>
      </c>
      <c r="P1213" t="n">
        <v>200.97</v>
      </c>
      <c r="Q1213" t="n">
        <v>200.98</v>
      </c>
      <c r="R1213" t="n">
        <v>37.14</v>
      </c>
      <c r="S1213" t="n">
        <v>37.14</v>
      </c>
      <c r="T1213" t="n">
        <v>2.53</v>
      </c>
      <c r="U1213" t="n">
        <v>2.53</v>
      </c>
      <c r="V1213" t="n">
        <v>38.91</v>
      </c>
      <c r="W1213" t="n">
        <v>38.91</v>
      </c>
      <c r="X1213" t="n">
        <v>3.32</v>
      </c>
      <c r="Y1213" t="n">
        <v>3.32</v>
      </c>
      <c r="Z1213" t="n">
        <v>7.6</v>
      </c>
      <c r="AA1213" t="n">
        <v>7.6</v>
      </c>
      <c r="AB1213" t="n">
        <v>12.66</v>
      </c>
      <c r="AC1213" t="n">
        <v>12.67</v>
      </c>
      <c r="AD1213" t="n">
        <v>12.669999999999987</v>
      </c>
      <c r="AE1213" t="n">
        <v>-0.009999999999990905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-0.009999999999999787</v>
      </c>
      <c r="AL1213" t="inlineStr">
        <is>
          <t>unreconciled</t>
        </is>
      </c>
      <c r="AM1213" t="inlineStr">
        <is>
          <t>Order Amount Mismatch (POS&gt;3PO)</t>
        </is>
      </c>
      <c r="AN1213" t="n">
        <v>12.67</v>
      </c>
      <c r="AO1213" t="n">
        <f>ROUND(P1213*100/H1213,2)</f>
        <v>0.0</v>
      </c>
      <c r="AP1213" t="n">
        <f>ROUND(Q1213*100/I1213,2)</f>
        <v>0.0</v>
      </c>
      <c r="AQ1213"/>
      <c r="AR1213"/>
      <c r="AS1213" t="n">
        <v>0.0</v>
      </c>
    </row>
    <row r="1214">
      <c r="A1214" s="1" t="n">
        <v>45235.0</v>
      </c>
      <c r="B1214" s="2" t="n">
        <v>45235.963009259256</v>
      </c>
      <c r="C1214" t="inlineStr">
        <is>
          <t>3140023012059914</t>
        </is>
      </c>
      <c r="D1214" t="inlineStr">
        <is>
          <t>POS0012</t>
        </is>
      </c>
      <c r="E1214" t="inlineStr">
        <is>
          <t>06</t>
        </is>
      </c>
      <c r="F1214" t="inlineStr">
        <is>
          <t>0023</t>
        </is>
      </c>
      <c r="G1214" t="inlineStr">
        <is>
          <t>5315026734</t>
        </is>
      </c>
      <c r="H1214" t="n">
        <v>339.0</v>
      </c>
      <c r="I1214" t="n">
        <v>322.86</v>
      </c>
      <c r="J1214" t="n">
        <v>285.72</v>
      </c>
      <c r="K1214" t="inlineStr">
        <is>
          <t>sale</t>
        </is>
      </c>
      <c r="L1214" t="inlineStr">
        <is>
          <t/>
        </is>
      </c>
      <c r="M1214" t="inlineStr">
        <is>
          <t/>
        </is>
      </c>
      <c r="N1214" t="n">
        <v>0.0</v>
      </c>
      <c r="O1214" t="n">
        <v>0.0</v>
      </c>
      <c r="P1214" t="n">
        <v>253.94</v>
      </c>
      <c r="Q1214" t="n">
        <v>253.92</v>
      </c>
      <c r="R1214" t="n">
        <v>37.14</v>
      </c>
      <c r="S1214" t="n">
        <v>37.14</v>
      </c>
      <c r="T1214" t="n">
        <v>3.23</v>
      </c>
      <c r="U1214" t="n">
        <v>3.23</v>
      </c>
      <c r="V1214" t="n">
        <v>51.43</v>
      </c>
      <c r="W1214" t="n">
        <v>51.43</v>
      </c>
      <c r="X1214" t="n">
        <v>4.24</v>
      </c>
      <c r="Y1214" t="n">
        <v>4.24</v>
      </c>
      <c r="Z1214" t="n">
        <v>10.02</v>
      </c>
      <c r="AA1214" t="n">
        <v>10.02</v>
      </c>
      <c r="AB1214" t="n">
        <v>16.14</v>
      </c>
      <c r="AC1214" t="n">
        <v>16.14</v>
      </c>
      <c r="AD1214" t="n">
        <v>16.139999999999986</v>
      </c>
      <c r="AE1214" t="n">
        <v>0.020000000000010232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</v>
      </c>
      <c r="AL1214" t="inlineStr">
        <is>
          <t>unreconciled</t>
        </is>
      </c>
      <c r="AM1214" t="inlineStr">
        <is>
          <t>Order Amount Mismatch (POS&gt;3PO)</t>
        </is>
      </c>
      <c r="AN1214" t="n">
        <v>16.14</v>
      </c>
      <c r="AO1214" t="n">
        <f>ROUND(P1214*100/H1214,2)</f>
        <v>0.0</v>
      </c>
      <c r="AP1214" t="n">
        <f>ROUND(Q1214*100/I1214,2)</f>
        <v>0.0</v>
      </c>
      <c r="AQ1214"/>
      <c r="AR1214"/>
      <c r="AS1214" t="n">
        <v>0.0</v>
      </c>
    </row>
    <row r="1215">
      <c r="A1215" s="1" t="n">
        <v>45234.0</v>
      </c>
      <c r="B1215" s="2" t="n">
        <v>45234.959375</v>
      </c>
      <c r="C1215" t="inlineStr">
        <is>
          <t>3140094012085838</t>
        </is>
      </c>
      <c r="D1215" t="inlineStr">
        <is>
          <t>POS0012</t>
        </is>
      </c>
      <c r="E1215" t="inlineStr">
        <is>
          <t>53</t>
        </is>
      </c>
      <c r="F1215" t="inlineStr">
        <is>
          <t>0094</t>
        </is>
      </c>
      <c r="G1215" t="inlineStr">
        <is>
          <t>5315044823</t>
        </is>
      </c>
      <c r="H1215" t="n">
        <v>654.0</v>
      </c>
      <c r="I1215" t="n">
        <v>622.84</v>
      </c>
      <c r="J1215" t="n">
        <v>585.7</v>
      </c>
      <c r="K1215" t="inlineStr">
        <is>
          <t>sale</t>
        </is>
      </c>
      <c r="L1215" t="inlineStr">
        <is>
          <t/>
        </is>
      </c>
      <c r="M1215" t="inlineStr">
        <is>
          <t/>
        </is>
      </c>
      <c r="N1215" t="n">
        <v>0.0</v>
      </c>
      <c r="O1215" t="n">
        <v>0.0</v>
      </c>
      <c r="P1215" t="n">
        <v>482.56</v>
      </c>
      <c r="Q1215" t="n">
        <v>482.54</v>
      </c>
      <c r="R1215" t="n">
        <v>37.14</v>
      </c>
      <c r="S1215" t="n">
        <v>37.14</v>
      </c>
      <c r="T1215" t="n">
        <v>6.23</v>
      </c>
      <c r="U1215" t="n">
        <v>6.23</v>
      </c>
      <c r="V1215" t="n">
        <v>105.43</v>
      </c>
      <c r="W1215" t="n">
        <v>105.43</v>
      </c>
      <c r="X1215" t="n">
        <v>8.17</v>
      </c>
      <c r="Y1215" t="n">
        <v>8.17</v>
      </c>
      <c r="Z1215" t="n">
        <v>20.45</v>
      </c>
      <c r="AA1215" t="n">
        <v>20.45</v>
      </c>
      <c r="AB1215" t="n">
        <v>31.14</v>
      </c>
      <c r="AC1215" t="n">
        <v>31.14</v>
      </c>
      <c r="AD1215" t="n">
        <v>31.159999999999968</v>
      </c>
      <c r="AE1215" t="n">
        <v>0.01999999999998181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0.0</v>
      </c>
      <c r="AL1215" t="inlineStr">
        <is>
          <t>unreconciled</t>
        </is>
      </c>
      <c r="AM1215" t="inlineStr">
        <is>
          <t>Order Amount Mismatch (POS&gt;3PO)</t>
        </is>
      </c>
      <c r="AN1215" t="n">
        <v>31.16</v>
      </c>
      <c r="AO1215" t="n">
        <f>ROUND(P1215*100/H1215,2)</f>
        <v>0.0</v>
      </c>
      <c r="AP1215" t="n">
        <f>ROUND(Q1215*100/I1215,2)</f>
        <v>0.0</v>
      </c>
      <c r="AQ1215"/>
      <c r="AR1215"/>
      <c r="AS1215" t="n">
        <v>0.0</v>
      </c>
    </row>
    <row r="1216">
      <c r="A1216" s="1" t="n">
        <v>45236.0</v>
      </c>
      <c r="B1216" s="2" t="n">
        <v>45236.69673611111</v>
      </c>
      <c r="C1216" t="inlineStr">
        <is>
          <t>3140023012060046</t>
        </is>
      </c>
      <c r="D1216" t="inlineStr">
        <is>
          <t>POS0012</t>
        </is>
      </c>
      <c r="E1216" t="inlineStr">
        <is>
          <t>38</t>
        </is>
      </c>
      <c r="F1216" t="inlineStr">
        <is>
          <t>0023</t>
        </is>
      </c>
      <c r="G1216" t="inlineStr">
        <is>
          <t>5315046170</t>
        </is>
      </c>
      <c r="H1216" t="n">
        <v>189.0</v>
      </c>
      <c r="I1216" t="n">
        <v>180.0</v>
      </c>
      <c r="J1216" t="n">
        <v>142.86</v>
      </c>
      <c r="K1216" t="inlineStr">
        <is>
          <t>sale</t>
        </is>
      </c>
      <c r="L1216" t="inlineStr">
        <is>
          <t/>
        </is>
      </c>
      <c r="M1216" t="inlineStr">
        <is>
          <t/>
        </is>
      </c>
      <c r="N1216" t="n">
        <v>0.0</v>
      </c>
      <c r="O1216" t="n">
        <v>0.0</v>
      </c>
      <c r="P1216" t="n">
        <v>145.08</v>
      </c>
      <c r="Q1216" t="n">
        <v>145.08</v>
      </c>
      <c r="R1216" t="n">
        <v>37.14</v>
      </c>
      <c r="S1216" t="n">
        <v>37.14</v>
      </c>
      <c r="T1216" t="n">
        <v>1.8</v>
      </c>
      <c r="U1216" t="n">
        <v>1.8</v>
      </c>
      <c r="V1216" t="n">
        <v>25.71</v>
      </c>
      <c r="W1216" t="n">
        <v>25.71</v>
      </c>
      <c r="X1216" t="n">
        <v>2.36</v>
      </c>
      <c r="Y1216" t="n">
        <v>2.36</v>
      </c>
      <c r="Z1216" t="n">
        <v>5.05</v>
      </c>
      <c r="AA1216" t="n">
        <v>5.05</v>
      </c>
      <c r="AB1216" t="n">
        <v>9.0</v>
      </c>
      <c r="AC1216" t="n">
        <v>9.0</v>
      </c>
      <c r="AD1216" t="n">
        <v>9.0</v>
      </c>
      <c r="AE1216" t="n">
        <v>0.0</v>
      </c>
      <c r="AF1216" t="n">
        <v>0.0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0.0</v>
      </c>
      <c r="AL1216" t="inlineStr">
        <is>
          <t>unreconciled</t>
        </is>
      </c>
      <c r="AM1216" t="inlineStr">
        <is>
          <t>Order Amount Mismatch (POS&gt;3PO)</t>
        </is>
      </c>
      <c r="AN1216" t="n">
        <v>9.0</v>
      </c>
      <c r="AO1216" t="n">
        <f>ROUND(P1216*100/H1216,2)</f>
        <v>0.0</v>
      </c>
      <c r="AP1216" t="n">
        <f>ROUND(Q1216*100/I1216,2)</f>
        <v>0.0</v>
      </c>
      <c r="AQ1216"/>
      <c r="AR1216"/>
      <c r="AS1216" t="n">
        <v>0.0</v>
      </c>
    </row>
    <row r="1217">
      <c r="A1217" s="1" t="n">
        <v>45234.0</v>
      </c>
      <c r="B1217" s="2" t="n">
        <v>45234.96724537037</v>
      </c>
      <c r="C1217" t="inlineStr">
        <is>
          <t>3140094012085842</t>
        </is>
      </c>
      <c r="D1217" t="inlineStr">
        <is>
          <t>POS0012</t>
        </is>
      </c>
      <c r="E1217" t="inlineStr">
        <is>
          <t>57</t>
        </is>
      </c>
      <c r="F1217" t="inlineStr">
        <is>
          <t>0094</t>
        </is>
      </c>
      <c r="G1217" t="inlineStr">
        <is>
          <t>5315049439</t>
        </is>
      </c>
      <c r="H1217" t="n">
        <v>98.0</v>
      </c>
      <c r="I1217" t="n">
        <v>93.33</v>
      </c>
      <c r="J1217" t="n">
        <v>56.19</v>
      </c>
      <c r="K1217" t="inlineStr">
        <is>
          <t>sale</t>
        </is>
      </c>
      <c r="L1217" t="inlineStr">
        <is>
          <t/>
        </is>
      </c>
      <c r="M1217" t="inlineStr">
        <is>
          <t/>
        </is>
      </c>
      <c r="N1217" t="n">
        <v>0.0</v>
      </c>
      <c r="O1217" t="n">
        <v>0.0</v>
      </c>
      <c r="P1217" t="n">
        <v>79.02</v>
      </c>
      <c r="Q1217" t="n">
        <v>79.02</v>
      </c>
      <c r="R1217" t="n">
        <v>37.14</v>
      </c>
      <c r="S1217" t="n">
        <v>37.14</v>
      </c>
      <c r="T1217" t="n">
        <v>0.93</v>
      </c>
      <c r="U1217" t="n">
        <v>0.93</v>
      </c>
      <c r="V1217" t="n">
        <v>10.11</v>
      </c>
      <c r="W1217" t="n">
        <v>10.11</v>
      </c>
      <c r="X1217" t="n">
        <v>1.23</v>
      </c>
      <c r="Y1217" t="n">
        <v>1.22</v>
      </c>
      <c r="Z1217" t="n">
        <v>2.04</v>
      </c>
      <c r="AA1217" t="n">
        <v>2.04</v>
      </c>
      <c r="AB1217" t="n">
        <v>4.66</v>
      </c>
      <c r="AC1217" t="n">
        <v>4.67</v>
      </c>
      <c r="AD1217" t="n">
        <v>4.670000000000002</v>
      </c>
      <c r="AE1217" t="n">
        <v>0.0</v>
      </c>
      <c r="AF1217" t="n">
        <v>0.0</v>
      </c>
      <c r="AG1217" t="n">
        <v>0.0</v>
      </c>
      <c r="AH1217" t="n">
        <v>0.0</v>
      </c>
      <c r="AI1217" t="n">
        <v>0.010000000000000009</v>
      </c>
      <c r="AJ1217" t="n">
        <v>0.0</v>
      </c>
      <c r="AK1217" t="n">
        <v>-0.009999999999999787</v>
      </c>
      <c r="AL1217" t="inlineStr">
        <is>
          <t>unreconciled</t>
        </is>
      </c>
      <c r="AM1217" t="inlineStr">
        <is>
          <t>Order Amount Mismatch (POS&gt;3PO)</t>
        </is>
      </c>
      <c r="AN1217" t="n">
        <v>4.67</v>
      </c>
      <c r="AO1217" t="n">
        <f>ROUND(P1217*100/H1217,2)</f>
        <v>0.0</v>
      </c>
      <c r="AP1217" t="n">
        <f>ROUND(Q1217*100/I1217,2)</f>
        <v>0.0</v>
      </c>
      <c r="AQ1217"/>
      <c r="AR1217"/>
      <c r="AS1217" t="n">
        <v>0.0</v>
      </c>
    </row>
    <row r="1218">
      <c r="A1218" s="1" t="n">
        <v>45234.0</v>
      </c>
      <c r="B1218" s="2" t="n">
        <v>45234.62238425926</v>
      </c>
      <c r="C1218" t="inlineStr">
        <is>
          <t>3140094012085524</t>
        </is>
      </c>
      <c r="D1218" t="inlineStr">
        <is>
          <t>POS0012</t>
        </is>
      </c>
      <c r="E1218" t="inlineStr">
        <is>
          <t>39</t>
        </is>
      </c>
      <c r="F1218" t="inlineStr">
        <is>
          <t>0094</t>
        </is>
      </c>
      <c r="G1218" t="inlineStr">
        <is>
          <t>5315055950</t>
        </is>
      </c>
      <c r="H1218" t="n">
        <v>388.0</v>
      </c>
      <c r="I1218" t="n">
        <v>369.52</v>
      </c>
      <c r="J1218" t="n">
        <v>332.38</v>
      </c>
      <c r="K1218" t="inlineStr">
        <is>
          <t>sale</t>
        </is>
      </c>
      <c r="L1218" t="inlineStr">
        <is>
          <t/>
        </is>
      </c>
      <c r="M1218" t="inlineStr">
        <is>
          <t/>
        </is>
      </c>
      <c r="N1218" t="n">
        <v>0.0</v>
      </c>
      <c r="O1218" t="n">
        <v>0.0</v>
      </c>
      <c r="P1218" t="n">
        <v>289.5</v>
      </c>
      <c r="Q1218" t="n">
        <v>289.5</v>
      </c>
      <c r="R1218" t="n">
        <v>37.14</v>
      </c>
      <c r="S1218" t="n">
        <v>37.14</v>
      </c>
      <c r="T1218" t="n">
        <v>3.7</v>
      </c>
      <c r="U1218" t="n">
        <v>3.7</v>
      </c>
      <c r="V1218" t="n">
        <v>59.83</v>
      </c>
      <c r="W1218" t="n">
        <v>59.83</v>
      </c>
      <c r="X1218" t="n">
        <v>4.85</v>
      </c>
      <c r="Y1218" t="n">
        <v>4.85</v>
      </c>
      <c r="Z1218" t="n">
        <v>11.64</v>
      </c>
      <c r="AA1218" t="n">
        <v>11.64</v>
      </c>
      <c r="AB1218" t="n">
        <v>18.48</v>
      </c>
      <c r="AC1218" t="n">
        <v>18.48</v>
      </c>
      <c r="AD1218" t="n">
        <v>18.480000000000018</v>
      </c>
      <c r="AE1218" t="n">
        <v>0.0</v>
      </c>
      <c r="AF1218" t="n">
        <v>0.0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0.0</v>
      </c>
      <c r="AL1218" t="inlineStr">
        <is>
          <t>unreconciled</t>
        </is>
      </c>
      <c r="AM1218" t="inlineStr">
        <is>
          <t>Order Amount Mismatch (POS&gt;3PO)</t>
        </is>
      </c>
      <c r="AN1218" t="n">
        <v>18.48</v>
      </c>
      <c r="AO1218" t="n">
        <f>ROUND(P1218*100/H1218,2)</f>
        <v>0.0</v>
      </c>
      <c r="AP1218" t="n">
        <f>ROUND(Q1218*100/I1218,2)</f>
        <v>0.0</v>
      </c>
      <c r="AQ1218"/>
      <c r="AR1218"/>
      <c r="AS1218" t="n">
        <v>0.0</v>
      </c>
    </row>
    <row r="1219">
      <c r="A1219" s="1" t="n">
        <v>45234.0</v>
      </c>
      <c r="B1219" s="2" t="n">
        <v>45234.570023148146</v>
      </c>
      <c r="C1219" t="inlineStr">
        <is>
          <t>3140094012085481</t>
        </is>
      </c>
      <c r="D1219" t="inlineStr">
        <is>
          <t>POS0012</t>
        </is>
      </c>
      <c r="E1219" t="inlineStr">
        <is>
          <t>96</t>
        </is>
      </c>
      <c r="F1219" t="inlineStr">
        <is>
          <t>0094</t>
        </is>
      </c>
      <c r="G1219" t="inlineStr">
        <is>
          <t>5315069847</t>
        </is>
      </c>
      <c r="H1219" t="n">
        <v>261.0</v>
      </c>
      <c r="I1219" t="n">
        <v>248.57</v>
      </c>
      <c r="J1219" t="n">
        <v>211.43</v>
      </c>
      <c r="K1219" t="inlineStr">
        <is>
          <t>sale</t>
        </is>
      </c>
      <c r="L1219" t="inlineStr">
        <is>
          <t/>
        </is>
      </c>
      <c r="M1219" t="inlineStr">
        <is>
          <t/>
        </is>
      </c>
      <c r="N1219" t="n">
        <v>0.0</v>
      </c>
      <c r="O1219" t="n">
        <v>0.0</v>
      </c>
      <c r="P1219" t="n">
        <v>197.32</v>
      </c>
      <c r="Q1219" t="n">
        <v>197.31</v>
      </c>
      <c r="R1219" t="n">
        <v>37.14</v>
      </c>
      <c r="S1219" t="n">
        <v>37.14</v>
      </c>
      <c r="T1219" t="n">
        <v>2.49</v>
      </c>
      <c r="U1219" t="n">
        <v>2.49</v>
      </c>
      <c r="V1219" t="n">
        <v>38.06</v>
      </c>
      <c r="W1219" t="n">
        <v>38.06</v>
      </c>
      <c r="X1219" t="n">
        <v>3.26</v>
      </c>
      <c r="Y1219" t="n">
        <v>3.26</v>
      </c>
      <c r="Z1219" t="n">
        <v>7.44</v>
      </c>
      <c r="AA1219" t="n">
        <v>7.44</v>
      </c>
      <c r="AB1219" t="n">
        <v>12.42</v>
      </c>
      <c r="AC1219" t="n">
        <v>12.43</v>
      </c>
      <c r="AD1219" t="n">
        <v>12.430000000000007</v>
      </c>
      <c r="AE1219" t="n">
        <v>0.009999999999990905</v>
      </c>
      <c r="AF1219" t="n">
        <v>0.0</v>
      </c>
      <c r="AG1219" t="n">
        <v>0.0</v>
      </c>
      <c r="AH1219" t="n">
        <v>0.0</v>
      </c>
      <c r="AI1219" t="n">
        <v>0.0</v>
      </c>
      <c r="AJ1219" t="n">
        <v>0.0</v>
      </c>
      <c r="AK1219" t="n">
        <v>-0.009999999999999787</v>
      </c>
      <c r="AL1219" t="inlineStr">
        <is>
          <t>unreconciled</t>
        </is>
      </c>
      <c r="AM1219" t="inlineStr">
        <is>
          <t>Order Amount Mismatch (POS&gt;3PO)</t>
        </is>
      </c>
      <c r="AN1219" t="n">
        <v>12.43</v>
      </c>
      <c r="AO1219" t="n">
        <f>ROUND(P1219*100/H1219,2)</f>
        <v>0.0</v>
      </c>
      <c r="AP1219" t="n">
        <f>ROUND(Q1219*100/I1219,2)</f>
        <v>0.0</v>
      </c>
      <c r="AQ1219"/>
      <c r="AR1219"/>
      <c r="AS1219" t="n">
        <v>0.0</v>
      </c>
    </row>
    <row r="1220">
      <c r="A1220" s="1" t="n">
        <v>45234.0</v>
      </c>
      <c r="B1220" s="2" t="n">
        <v>45234.994675925926</v>
      </c>
      <c r="C1220" t="inlineStr">
        <is>
          <t>3140094012085870</t>
        </is>
      </c>
      <c r="D1220" t="inlineStr">
        <is>
          <t>POS0012</t>
        </is>
      </c>
      <c r="E1220" t="inlineStr">
        <is>
          <t>85</t>
        </is>
      </c>
      <c r="F1220" t="inlineStr">
        <is>
          <t>0094</t>
        </is>
      </c>
      <c r="G1220" t="inlineStr">
        <is>
          <t>5315069894</t>
        </is>
      </c>
      <c r="H1220" t="n">
        <v>303.0</v>
      </c>
      <c r="I1220" t="n">
        <v>288.58</v>
      </c>
      <c r="J1220" t="n">
        <v>251.44</v>
      </c>
      <c r="K1220" t="inlineStr">
        <is>
          <t>sale</t>
        </is>
      </c>
      <c r="L1220" t="inlineStr">
        <is>
          <t/>
        </is>
      </c>
      <c r="M1220" t="inlineStr">
        <is>
          <t/>
        </is>
      </c>
      <c r="N1220" t="n">
        <v>0.0</v>
      </c>
      <c r="O1220" t="n">
        <v>0.0</v>
      </c>
      <c r="P1220" t="n">
        <v>227.81</v>
      </c>
      <c r="Q1220" t="n">
        <v>227.8</v>
      </c>
      <c r="R1220" t="n">
        <v>37.14</v>
      </c>
      <c r="S1220" t="n">
        <v>37.14</v>
      </c>
      <c r="T1220" t="n">
        <v>2.89</v>
      </c>
      <c r="U1220" t="n">
        <v>2.89</v>
      </c>
      <c r="V1220" t="n">
        <v>45.26</v>
      </c>
      <c r="W1220" t="n">
        <v>45.26</v>
      </c>
      <c r="X1220" t="n">
        <v>3.79</v>
      </c>
      <c r="Y1220" t="n">
        <v>3.79</v>
      </c>
      <c r="Z1220" t="n">
        <v>8.83</v>
      </c>
      <c r="AA1220" t="n">
        <v>8.83</v>
      </c>
      <c r="AB1220" t="n">
        <v>14.42</v>
      </c>
      <c r="AC1220" t="n">
        <v>14.43</v>
      </c>
      <c r="AD1220" t="n">
        <v>14.420000000000016</v>
      </c>
      <c r="AE1220" t="n">
        <v>0.009999999999990905</v>
      </c>
      <c r="AF1220" t="n">
        <v>0.0</v>
      </c>
      <c r="AG1220" t="n">
        <v>0.0</v>
      </c>
      <c r="AH1220" t="n">
        <v>0.0</v>
      </c>
      <c r="AI1220" t="n">
        <v>0.0</v>
      </c>
      <c r="AJ1220" t="n">
        <v>0.0</v>
      </c>
      <c r="AK1220" t="n">
        <v>-0.009999999999999787</v>
      </c>
      <c r="AL1220" t="inlineStr">
        <is>
          <t>unreconciled</t>
        </is>
      </c>
      <c r="AM1220" t="inlineStr">
        <is>
          <t>Order Amount Mismatch (POS&gt;3PO)</t>
        </is>
      </c>
      <c r="AN1220" t="n">
        <v>14.42</v>
      </c>
      <c r="AO1220" t="n">
        <f>ROUND(P1220*100/H1220,2)</f>
        <v>0.0</v>
      </c>
      <c r="AP1220" t="n">
        <f>ROUND(Q1220*100/I1220,2)</f>
        <v>0.0</v>
      </c>
      <c r="AQ1220"/>
      <c r="AR1220"/>
      <c r="AS1220" t="n">
        <v>0.0</v>
      </c>
    </row>
    <row r="1221">
      <c r="A1221" s="1" t="n">
        <v>45234.0</v>
      </c>
      <c r="B1221" s="2" t="n">
        <v>45234.702048611114</v>
      </c>
      <c r="C1221" t="inlineStr">
        <is>
          <t>3140094012085592</t>
        </is>
      </c>
      <c r="D1221" t="inlineStr">
        <is>
          <t>POS0012</t>
        </is>
      </c>
      <c r="E1221" t="inlineStr">
        <is>
          <t>07</t>
        </is>
      </c>
      <c r="F1221" t="inlineStr">
        <is>
          <t>0094</t>
        </is>
      </c>
      <c r="G1221" t="inlineStr">
        <is>
          <t>5315089392</t>
        </is>
      </c>
      <c r="H1221" t="n">
        <v>324.0</v>
      </c>
      <c r="I1221" t="n">
        <v>308.57</v>
      </c>
      <c r="J1221" t="n">
        <v>271.43</v>
      </c>
      <c r="K1221" t="inlineStr">
        <is>
          <t>sale</t>
        </is>
      </c>
      <c r="L1221" t="inlineStr">
        <is>
          <t/>
        </is>
      </c>
      <c r="M1221" t="inlineStr">
        <is>
          <t/>
        </is>
      </c>
      <c r="N1221" t="n">
        <v>0.0</v>
      </c>
      <c r="O1221" t="n">
        <v>0.0</v>
      </c>
      <c r="P1221" t="n">
        <v>243.05</v>
      </c>
      <c r="Q1221" t="n">
        <v>243.04</v>
      </c>
      <c r="R1221" t="n">
        <v>37.14</v>
      </c>
      <c r="S1221" t="n">
        <v>37.14</v>
      </c>
      <c r="T1221" t="n">
        <v>3.09</v>
      </c>
      <c r="U1221" t="n">
        <v>3.09</v>
      </c>
      <c r="V1221" t="n">
        <v>48.86</v>
      </c>
      <c r="W1221" t="n">
        <v>48.86</v>
      </c>
      <c r="X1221" t="n">
        <v>4.05</v>
      </c>
      <c r="Y1221" t="n">
        <v>4.05</v>
      </c>
      <c r="Z1221" t="n">
        <v>9.52</v>
      </c>
      <c r="AA1221" t="n">
        <v>9.52</v>
      </c>
      <c r="AB1221" t="n">
        <v>15.42</v>
      </c>
      <c r="AC1221" t="n">
        <v>15.43</v>
      </c>
      <c r="AD1221" t="n">
        <v>15.430000000000007</v>
      </c>
      <c r="AE1221" t="n">
        <v>0.010000000000019327</v>
      </c>
      <c r="AF1221" t="n">
        <v>0.0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-0.009999999999999787</v>
      </c>
      <c r="AL1221" t="inlineStr">
        <is>
          <t>unreconciled</t>
        </is>
      </c>
      <c r="AM1221" t="inlineStr">
        <is>
          <t>Order Amount Mismatch (POS&gt;3PO)</t>
        </is>
      </c>
      <c r="AN1221" t="n">
        <v>15.43</v>
      </c>
      <c r="AO1221" t="n">
        <f>ROUND(P1221*100/H1221,2)</f>
        <v>0.0</v>
      </c>
      <c r="AP1221" t="n">
        <f>ROUND(Q1221*100/I1221,2)</f>
        <v>0.0</v>
      </c>
      <c r="AQ1221"/>
      <c r="AR1221"/>
      <c r="AS1221" t="n">
        <v>0.0</v>
      </c>
    </row>
    <row r="1222">
      <c r="A1222" s="1" t="n">
        <v>45234.0</v>
      </c>
      <c r="B1222" s="2" t="n">
        <v>45235.036631944444</v>
      </c>
      <c r="C1222" t="inlineStr">
        <is>
          <t>3140094012085925</t>
        </is>
      </c>
      <c r="D1222" t="inlineStr">
        <is>
          <t>POS0012</t>
        </is>
      </c>
      <c r="E1222" t="inlineStr">
        <is>
          <t>40</t>
        </is>
      </c>
      <c r="F1222" t="inlineStr">
        <is>
          <t>0094</t>
        </is>
      </c>
      <c r="G1222" t="inlineStr">
        <is>
          <t>5315097438</t>
        </is>
      </c>
      <c r="H1222" t="n">
        <v>225.0</v>
      </c>
      <c r="I1222" t="n">
        <v>214.28</v>
      </c>
      <c r="J1222" t="n">
        <v>177.14</v>
      </c>
      <c r="K1222" t="inlineStr">
        <is>
          <t>sale</t>
        </is>
      </c>
      <c r="L1222" t="inlineStr">
        <is>
          <t/>
        </is>
      </c>
      <c r="M1222" t="inlineStr">
        <is>
          <t/>
        </is>
      </c>
      <c r="N1222" t="n">
        <v>0.0</v>
      </c>
      <c r="O1222" t="n">
        <v>0.0</v>
      </c>
      <c r="P1222" t="n">
        <v>171.19</v>
      </c>
      <c r="Q1222" t="n">
        <v>171.21</v>
      </c>
      <c r="R1222" t="n">
        <v>37.14</v>
      </c>
      <c r="S1222" t="n">
        <v>37.14</v>
      </c>
      <c r="T1222" t="n">
        <v>2.14</v>
      </c>
      <c r="U1222" t="n">
        <v>2.14</v>
      </c>
      <c r="V1222" t="n">
        <v>31.89</v>
      </c>
      <c r="W1222" t="n">
        <v>31.89</v>
      </c>
      <c r="X1222" t="n">
        <v>2.81</v>
      </c>
      <c r="Y1222" t="n">
        <v>2.81</v>
      </c>
      <c r="Z1222" t="n">
        <v>6.25</v>
      </c>
      <c r="AA1222" t="n">
        <v>6.25</v>
      </c>
      <c r="AB1222" t="n">
        <v>10.72</v>
      </c>
      <c r="AC1222" t="n">
        <v>10.72</v>
      </c>
      <c r="AD1222" t="n">
        <v>10.719999999999999</v>
      </c>
      <c r="AE1222" t="n">
        <v>-0.020000000000010232</v>
      </c>
      <c r="AF1222" t="n">
        <v>0.0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0.0</v>
      </c>
      <c r="AL1222" t="inlineStr">
        <is>
          <t>unreconciled</t>
        </is>
      </c>
      <c r="AM1222" t="inlineStr">
        <is>
          <t>Order Amount Mismatch (POS&gt;3PO)</t>
        </is>
      </c>
      <c r="AN1222" t="n">
        <v>10.72</v>
      </c>
      <c r="AO1222" t="n">
        <f>ROUND(P1222*100/H1222,2)</f>
        <v>0.0</v>
      </c>
      <c r="AP1222" t="n">
        <f>ROUND(Q1222*100/I1222,2)</f>
        <v>0.0</v>
      </c>
      <c r="AQ1222"/>
      <c r="AR1222"/>
      <c r="AS1222" t="n">
        <v>0.0</v>
      </c>
    </row>
    <row r="1223">
      <c r="A1223" s="1" t="n">
        <v>45234.0</v>
      </c>
      <c r="B1223" s="2" t="n">
        <v>45234.49144675926</v>
      </c>
      <c r="C1223" t="inlineStr">
        <is>
          <t>3140023012059441</t>
        </is>
      </c>
      <c r="D1223" t="inlineStr">
        <is>
          <t>POS0012</t>
        </is>
      </c>
      <c r="E1223" t="inlineStr">
        <is>
          <t>33</t>
        </is>
      </c>
      <c r="F1223" t="inlineStr">
        <is>
          <t>0023</t>
        </is>
      </c>
      <c r="G1223" t="inlineStr">
        <is>
          <t>5315100061</t>
        </is>
      </c>
      <c r="H1223" t="n">
        <v>301.0</v>
      </c>
      <c r="I1223" t="n">
        <v>286.67</v>
      </c>
      <c r="J1223" t="n">
        <v>249.53</v>
      </c>
      <c r="K1223" t="inlineStr">
        <is>
          <t>sale</t>
        </is>
      </c>
      <c r="L1223" t="inlineStr">
        <is>
          <t/>
        </is>
      </c>
      <c r="M1223" t="inlineStr">
        <is>
          <t/>
        </is>
      </c>
      <c r="N1223" t="n">
        <v>0.0</v>
      </c>
      <c r="O1223" t="n">
        <v>0.0</v>
      </c>
      <c r="P1223" t="n">
        <v>226.36</v>
      </c>
      <c r="Q1223" t="n">
        <v>226.35</v>
      </c>
      <c r="R1223" t="n">
        <v>37.14</v>
      </c>
      <c r="S1223" t="n">
        <v>37.14</v>
      </c>
      <c r="T1223" t="n">
        <v>2.87</v>
      </c>
      <c r="U1223" t="n">
        <v>2.87</v>
      </c>
      <c r="V1223" t="n">
        <v>44.92</v>
      </c>
      <c r="W1223" t="n">
        <v>44.92</v>
      </c>
      <c r="X1223" t="n">
        <v>3.76</v>
      </c>
      <c r="Y1223" t="n">
        <v>3.76</v>
      </c>
      <c r="Z1223" t="n">
        <v>8.76</v>
      </c>
      <c r="AA1223" t="n">
        <v>8.77</v>
      </c>
      <c r="AB1223" t="n">
        <v>14.34</v>
      </c>
      <c r="AC1223" t="n">
        <v>14.34</v>
      </c>
      <c r="AD1223" t="n">
        <v>14.329999999999984</v>
      </c>
      <c r="AE1223" t="n">
        <v>0.010000000000019327</v>
      </c>
      <c r="AF1223" t="n">
        <v>0.0</v>
      </c>
      <c r="AG1223" t="n">
        <v>0.0</v>
      </c>
      <c r="AH1223" t="n">
        <v>0.0</v>
      </c>
      <c r="AI1223" t="n">
        <v>0.0</v>
      </c>
      <c r="AJ1223" t="n">
        <v>-0.009999999999999787</v>
      </c>
      <c r="AK1223" t="n">
        <v>0.0</v>
      </c>
      <c r="AL1223" t="inlineStr">
        <is>
          <t>unreconciled</t>
        </is>
      </c>
      <c r="AM1223" t="inlineStr">
        <is>
          <t>Order Amount Mismatch (POS&gt;3PO)</t>
        </is>
      </c>
      <c r="AN1223" t="n">
        <v>14.33</v>
      </c>
      <c r="AO1223" t="n">
        <f>ROUND(P1223*100/H1223,2)</f>
        <v>0.0</v>
      </c>
      <c r="AP1223" t="n">
        <f>ROUND(Q1223*100/I1223,2)</f>
        <v>0.0</v>
      </c>
      <c r="AQ1223"/>
      <c r="AR1223"/>
      <c r="AS1223" t="n">
        <v>0.0</v>
      </c>
    </row>
    <row r="1224">
      <c r="A1224" s="1" t="n">
        <v>45235.0</v>
      </c>
      <c r="B1224" s="2" t="n">
        <v>45235.539872685185</v>
      </c>
      <c r="C1224" t="inlineStr">
        <is>
          <t>3140094012085975</t>
        </is>
      </c>
      <c r="D1224" t="inlineStr">
        <is>
          <t>POS0012</t>
        </is>
      </c>
      <c r="E1224" t="inlineStr">
        <is>
          <t>90</t>
        </is>
      </c>
      <c r="F1224" t="inlineStr">
        <is>
          <t>0094</t>
        </is>
      </c>
      <c r="G1224" t="inlineStr">
        <is>
          <t>5315105468</t>
        </is>
      </c>
      <c r="H1224" t="n">
        <v>275.0</v>
      </c>
      <c r="I1224" t="n">
        <v>261.9</v>
      </c>
      <c r="J1224" t="n">
        <v>224.76</v>
      </c>
      <c r="K1224" t="inlineStr">
        <is>
          <t>sale</t>
        </is>
      </c>
      <c r="L1224" t="inlineStr">
        <is>
          <t/>
        </is>
      </c>
      <c r="M1224" t="inlineStr">
        <is>
          <t/>
        </is>
      </c>
      <c r="N1224" t="n">
        <v>0.0</v>
      </c>
      <c r="O1224" t="n">
        <v>0.0</v>
      </c>
      <c r="P1224" t="n">
        <v>207.48</v>
      </c>
      <c r="Q1224" t="n">
        <v>207.48</v>
      </c>
      <c r="R1224" t="n">
        <v>37.14</v>
      </c>
      <c r="S1224" t="n">
        <v>37.14</v>
      </c>
      <c r="T1224" t="n">
        <v>2.62</v>
      </c>
      <c r="U1224" t="n">
        <v>2.62</v>
      </c>
      <c r="V1224" t="n">
        <v>40.46</v>
      </c>
      <c r="W1224" t="n">
        <v>40.46</v>
      </c>
      <c r="X1224" t="n">
        <v>3.44</v>
      </c>
      <c r="Y1224" t="n">
        <v>3.44</v>
      </c>
      <c r="Z1224" t="n">
        <v>7.9</v>
      </c>
      <c r="AA1224" t="n">
        <v>7.9</v>
      </c>
      <c r="AB1224" t="n">
        <v>13.1</v>
      </c>
      <c r="AC1224" t="n">
        <v>13.1</v>
      </c>
      <c r="AD1224" t="n">
        <v>13.100000000000023</v>
      </c>
      <c r="AE1224" t="n">
        <v>0.0</v>
      </c>
      <c r="AF1224" t="n">
        <v>0.0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0.0</v>
      </c>
      <c r="AL1224" t="inlineStr">
        <is>
          <t>unreconciled</t>
        </is>
      </c>
      <c r="AM1224" t="inlineStr">
        <is>
          <t>Order Amount Mismatch (POS&gt;3PO)</t>
        </is>
      </c>
      <c r="AN1224" t="n">
        <v>13.1</v>
      </c>
      <c r="AO1224" t="n">
        <f>ROUND(P1224*100/H1224,2)</f>
        <v>0.0</v>
      </c>
      <c r="AP1224" t="n">
        <f>ROUND(Q1224*100/I1224,2)</f>
        <v>0.0</v>
      </c>
      <c r="AQ1224"/>
      <c r="AR1224"/>
      <c r="AS1224" t="n">
        <v>0.0</v>
      </c>
    </row>
    <row r="1225">
      <c r="A1225" s="1" t="n">
        <v>45234.0</v>
      </c>
      <c r="B1225" s="2" t="n">
        <v>45234.67344907407</v>
      </c>
      <c r="C1225" t="inlineStr">
        <is>
          <t>3140094012085570</t>
        </is>
      </c>
      <c r="D1225" t="inlineStr">
        <is>
          <t>POS0012</t>
        </is>
      </c>
      <c r="E1225" t="inlineStr">
        <is>
          <t>85</t>
        </is>
      </c>
      <c r="F1225" t="inlineStr">
        <is>
          <t>0094</t>
        </is>
      </c>
      <c r="G1225" t="inlineStr">
        <is>
          <t>5315105538</t>
        </is>
      </c>
      <c r="H1225" t="n">
        <v>308.0</v>
      </c>
      <c r="I1225" t="n">
        <v>293.33</v>
      </c>
      <c r="J1225" t="n">
        <v>256.19</v>
      </c>
      <c r="K1225" t="inlineStr">
        <is>
          <t>sale</t>
        </is>
      </c>
      <c r="L1225" t="inlineStr">
        <is>
          <t/>
        </is>
      </c>
      <c r="M1225" t="inlineStr">
        <is>
          <t/>
        </is>
      </c>
      <c r="N1225" t="n">
        <v>0.0</v>
      </c>
      <c r="O1225" t="n">
        <v>0.0</v>
      </c>
      <c r="P1225" t="n">
        <v>231.45</v>
      </c>
      <c r="Q1225" t="n">
        <v>231.44</v>
      </c>
      <c r="R1225" t="n">
        <v>37.14</v>
      </c>
      <c r="S1225" t="n">
        <v>37.14</v>
      </c>
      <c r="T1225" t="n">
        <v>2.93</v>
      </c>
      <c r="U1225" t="n">
        <v>2.93</v>
      </c>
      <c r="V1225" t="n">
        <v>46.11</v>
      </c>
      <c r="W1225" t="n">
        <v>46.11</v>
      </c>
      <c r="X1225" t="n">
        <v>3.85</v>
      </c>
      <c r="Y1225" t="n">
        <v>3.85</v>
      </c>
      <c r="Z1225" t="n">
        <v>8.99</v>
      </c>
      <c r="AA1225" t="n">
        <v>8.99</v>
      </c>
      <c r="AB1225" t="n">
        <v>14.66</v>
      </c>
      <c r="AC1225" t="n">
        <v>14.67</v>
      </c>
      <c r="AD1225" t="n">
        <v>14.670000000000016</v>
      </c>
      <c r="AE1225" t="n">
        <v>0.009999999999990905</v>
      </c>
      <c r="AF1225" t="n">
        <v>0.0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-0.009999999999999787</v>
      </c>
      <c r="AL1225" t="inlineStr">
        <is>
          <t>unreconciled</t>
        </is>
      </c>
      <c r="AM1225" t="inlineStr">
        <is>
          <t>Order Amount Mismatch (POS&gt;3PO)</t>
        </is>
      </c>
      <c r="AN1225" t="n">
        <v>14.67</v>
      </c>
      <c r="AO1225" t="n">
        <f>ROUND(P1225*100/H1225,2)</f>
        <v>0.0</v>
      </c>
      <c r="AP1225" t="n">
        <f>ROUND(Q1225*100/I1225,2)</f>
        <v>0.0</v>
      </c>
      <c r="AQ1225"/>
      <c r="AR1225"/>
      <c r="AS1225" t="n">
        <v>0.0</v>
      </c>
    </row>
    <row r="1226">
      <c r="A1226" s="1" t="n">
        <v>45235.0</v>
      </c>
      <c r="B1226" s="2" t="n">
        <v>45235.92851851852</v>
      </c>
      <c r="C1226" t="inlineStr">
        <is>
          <t>3140094012086347</t>
        </is>
      </c>
      <c r="D1226" t="inlineStr">
        <is>
          <t>POS0012</t>
        </is>
      </c>
      <c r="E1226" t="inlineStr">
        <is>
          <t>62</t>
        </is>
      </c>
      <c r="F1226" t="inlineStr">
        <is>
          <t>0094</t>
        </is>
      </c>
      <c r="G1226" t="inlineStr">
        <is>
          <t>5315109003</t>
        </is>
      </c>
      <c r="H1226" t="n">
        <v>366.0</v>
      </c>
      <c r="I1226" t="n">
        <v>348.57</v>
      </c>
      <c r="J1226" t="n">
        <v>311.43</v>
      </c>
      <c r="K1226" t="inlineStr">
        <is>
          <t>sale</t>
        </is>
      </c>
      <c r="L1226" t="inlineStr">
        <is>
          <t/>
        </is>
      </c>
      <c r="M1226" t="inlineStr">
        <is>
          <t/>
        </is>
      </c>
      <c r="N1226" t="n">
        <v>0.0</v>
      </c>
      <c r="O1226" t="n">
        <v>0.0</v>
      </c>
      <c r="P1226" t="n">
        <v>273.52</v>
      </c>
      <c r="Q1226" t="n">
        <v>273.54</v>
      </c>
      <c r="R1226" t="n">
        <v>37.14</v>
      </c>
      <c r="S1226" t="n">
        <v>37.14</v>
      </c>
      <c r="T1226" t="n">
        <v>3.49</v>
      </c>
      <c r="U1226" t="n">
        <v>3.49</v>
      </c>
      <c r="V1226" t="n">
        <v>56.06</v>
      </c>
      <c r="W1226" t="n">
        <v>56.06</v>
      </c>
      <c r="X1226" t="n">
        <v>4.58</v>
      </c>
      <c r="Y1226" t="n">
        <v>4.58</v>
      </c>
      <c r="Z1226" t="n">
        <v>10.92</v>
      </c>
      <c r="AA1226" t="n">
        <v>10.91</v>
      </c>
      <c r="AB1226" t="n">
        <v>17.42</v>
      </c>
      <c r="AC1226" t="n">
        <v>17.43</v>
      </c>
      <c r="AD1226" t="n">
        <v>17.430000000000007</v>
      </c>
      <c r="AE1226" t="n">
        <v>-0.020000000000038654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0.009999999999999787</v>
      </c>
      <c r="AK1226" t="n">
        <v>-0.00999999999999801</v>
      </c>
      <c r="AL1226" t="inlineStr">
        <is>
          <t>unreconciled</t>
        </is>
      </c>
      <c r="AM1226" t="inlineStr">
        <is>
          <t>Order Amount Mismatch (POS&gt;3PO)</t>
        </is>
      </c>
      <c r="AN1226" t="n">
        <v>17.43</v>
      </c>
      <c r="AO1226" t="n">
        <f>ROUND(P1226*100/H1226,2)</f>
        <v>0.0</v>
      </c>
      <c r="AP1226" t="n">
        <f>ROUND(Q1226*100/I1226,2)</f>
        <v>0.0</v>
      </c>
      <c r="AQ1226"/>
      <c r="AR1226"/>
      <c r="AS1226" t="n">
        <v>0.0</v>
      </c>
    </row>
    <row r="1227">
      <c r="A1227" s="1" t="n">
        <v>45236.0</v>
      </c>
      <c r="B1227" s="2" t="n">
        <v>45236.64053240741</v>
      </c>
      <c r="C1227" t="inlineStr">
        <is>
          <t>3140023012060031</t>
        </is>
      </c>
      <c r="D1227" t="inlineStr">
        <is>
          <t>POS0012</t>
        </is>
      </c>
      <c r="E1227" t="inlineStr">
        <is>
          <t>23</t>
        </is>
      </c>
      <c r="F1227" t="inlineStr">
        <is>
          <t>0023</t>
        </is>
      </c>
      <c r="G1227" t="inlineStr">
        <is>
          <t>5315109629</t>
        </is>
      </c>
      <c r="H1227" t="n">
        <v>139.0</v>
      </c>
      <c r="I1227" t="n">
        <v>132.38</v>
      </c>
      <c r="J1227" t="n">
        <v>95.24</v>
      </c>
      <c r="K1227" t="inlineStr">
        <is>
          <t>sale</t>
        </is>
      </c>
      <c r="L1227" t="inlineStr">
        <is>
          <t/>
        </is>
      </c>
      <c r="M1227" t="inlineStr">
        <is>
          <t/>
        </is>
      </c>
      <c r="N1227" t="n">
        <v>0.0</v>
      </c>
      <c r="O1227" t="n">
        <v>0.0</v>
      </c>
      <c r="P1227" t="n">
        <v>108.78</v>
      </c>
      <c r="Q1227" t="n">
        <v>108.78</v>
      </c>
      <c r="R1227" t="n">
        <v>37.14</v>
      </c>
      <c r="S1227" t="n">
        <v>37.14</v>
      </c>
      <c r="T1227" t="n">
        <v>1.32</v>
      </c>
      <c r="U1227" t="n">
        <v>1.32</v>
      </c>
      <c r="V1227" t="n">
        <v>17.14</v>
      </c>
      <c r="W1227" t="n">
        <v>17.14</v>
      </c>
      <c r="X1227" t="n">
        <v>1.74</v>
      </c>
      <c r="Y1227" t="n">
        <v>1.74</v>
      </c>
      <c r="Z1227" t="n">
        <v>3.4</v>
      </c>
      <c r="AA1227" t="n">
        <v>3.4</v>
      </c>
      <c r="AB1227" t="n">
        <v>6.62</v>
      </c>
      <c r="AC1227" t="n">
        <v>6.62</v>
      </c>
      <c r="AD1227" t="n">
        <v>6.6200000000000045</v>
      </c>
      <c r="AE1227" t="n">
        <v>0.0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0.0</v>
      </c>
      <c r="AL1227" t="inlineStr">
        <is>
          <t>unreconciled</t>
        </is>
      </c>
      <c r="AM1227" t="inlineStr">
        <is>
          <t>Order Amount Mismatch (POS&gt;3PO)</t>
        </is>
      </c>
      <c r="AN1227" t="n">
        <v>6.62</v>
      </c>
      <c r="AO1227" t="n">
        <f>ROUND(P1227*100/H1227,2)</f>
        <v>0.0</v>
      </c>
      <c r="AP1227" t="n">
        <f>ROUND(Q1227*100/I1227,2)</f>
        <v>0.0</v>
      </c>
      <c r="AQ1227"/>
      <c r="AR1227"/>
      <c r="AS1227" t="n">
        <v>0.0</v>
      </c>
    </row>
    <row r="1228">
      <c r="A1228" s="1" t="n">
        <v>45235.0</v>
      </c>
      <c r="B1228" s="2" t="n">
        <v>45235.91392361111</v>
      </c>
      <c r="C1228" t="inlineStr">
        <is>
          <t>3140094012086329</t>
        </is>
      </c>
      <c r="D1228" t="inlineStr">
        <is>
          <t>POS0012</t>
        </is>
      </c>
      <c r="E1228" t="inlineStr">
        <is>
          <t>44</t>
        </is>
      </c>
      <c r="F1228" t="inlineStr">
        <is>
          <t>0094</t>
        </is>
      </c>
      <c r="G1228" t="inlineStr">
        <is>
          <t>5315114561</t>
        </is>
      </c>
      <c r="H1228" t="n">
        <v>913.0</v>
      </c>
      <c r="I1228" t="n">
        <v>869.53</v>
      </c>
      <c r="J1228" t="n">
        <v>832.39</v>
      </c>
      <c r="K1228" t="inlineStr">
        <is>
          <t>sale</t>
        </is>
      </c>
      <c r="L1228" t="inlineStr">
        <is>
          <t/>
        </is>
      </c>
      <c r="M1228" t="inlineStr">
        <is>
          <t/>
        </is>
      </c>
      <c r="N1228" t="n">
        <v>0.0</v>
      </c>
      <c r="O1228" t="n">
        <v>0.0</v>
      </c>
      <c r="P1228" t="n">
        <v>670.57</v>
      </c>
      <c r="Q1228" t="n">
        <v>670.57</v>
      </c>
      <c r="R1228" t="n">
        <v>37.14</v>
      </c>
      <c r="S1228" t="n">
        <v>37.14</v>
      </c>
      <c r="T1228" t="n">
        <v>8.7</v>
      </c>
      <c r="U1228" t="n">
        <v>8.7</v>
      </c>
      <c r="V1228" t="n">
        <v>149.83</v>
      </c>
      <c r="W1228" t="n">
        <v>149.83</v>
      </c>
      <c r="X1228" t="n">
        <v>11.41</v>
      </c>
      <c r="Y1228" t="n">
        <v>11.41</v>
      </c>
      <c r="Z1228" t="n">
        <v>29.02</v>
      </c>
      <c r="AA1228" t="n">
        <v>29.02</v>
      </c>
      <c r="AB1228" t="n">
        <v>43.48</v>
      </c>
      <c r="AC1228" t="n">
        <v>43.48</v>
      </c>
      <c r="AD1228" t="n">
        <v>43.47000000000003</v>
      </c>
      <c r="AE1228" t="n">
        <v>0.0</v>
      </c>
      <c r="AF1228" t="n">
        <v>0.0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0.0</v>
      </c>
      <c r="AL1228" t="inlineStr">
        <is>
          <t>unreconciled</t>
        </is>
      </c>
      <c r="AM1228" t="inlineStr">
        <is>
          <t>Order Amount Mismatch (POS&gt;3PO)</t>
        </is>
      </c>
      <c r="AN1228" t="n">
        <v>43.47</v>
      </c>
      <c r="AO1228" t="n">
        <f>ROUND(P1228*100/H1228,2)</f>
        <v>0.0</v>
      </c>
      <c r="AP1228" t="n">
        <f>ROUND(Q1228*100/I1228,2)</f>
        <v>0.0</v>
      </c>
      <c r="AQ1228"/>
      <c r="AR1228"/>
      <c r="AS1228" t="n">
        <v>0.0</v>
      </c>
    </row>
    <row r="1229">
      <c r="A1229" s="1" t="n">
        <v>45235.0</v>
      </c>
      <c r="B1229" s="2" t="n">
        <v>45235.60302083333</v>
      </c>
      <c r="C1229" t="inlineStr">
        <is>
          <t>3140094012086022</t>
        </is>
      </c>
      <c r="D1229" t="inlineStr">
        <is>
          <t>POS0012</t>
        </is>
      </c>
      <c r="E1229" t="inlineStr">
        <is>
          <t>37</t>
        </is>
      </c>
      <c r="F1229" t="inlineStr">
        <is>
          <t>0094</t>
        </is>
      </c>
      <c r="G1229" t="inlineStr">
        <is>
          <t>5315116669</t>
        </is>
      </c>
      <c r="H1229" t="n">
        <v>335.0</v>
      </c>
      <c r="I1229" t="n">
        <v>319.04</v>
      </c>
      <c r="J1229" t="n">
        <v>281.9</v>
      </c>
      <c r="K1229" t="inlineStr">
        <is>
          <t>sale</t>
        </is>
      </c>
      <c r="L1229" t="inlineStr">
        <is>
          <t/>
        </is>
      </c>
      <c r="M1229" t="inlineStr">
        <is>
          <t/>
        </is>
      </c>
      <c r="N1229" t="n">
        <v>0.0</v>
      </c>
      <c r="O1229" t="n">
        <v>0.0</v>
      </c>
      <c r="P1229" t="n">
        <v>251.03</v>
      </c>
      <c r="Q1229" t="n">
        <v>251.03</v>
      </c>
      <c r="R1229" t="n">
        <v>37.14</v>
      </c>
      <c r="S1229" t="n">
        <v>37.14</v>
      </c>
      <c r="T1229" t="n">
        <v>3.19</v>
      </c>
      <c r="U1229" t="n">
        <v>3.19</v>
      </c>
      <c r="V1229" t="n">
        <v>50.74</v>
      </c>
      <c r="W1229" t="n">
        <v>50.74</v>
      </c>
      <c r="X1229" t="n">
        <v>4.19</v>
      </c>
      <c r="Y1229" t="n">
        <v>4.19</v>
      </c>
      <c r="Z1229" t="n">
        <v>9.89</v>
      </c>
      <c r="AA1229" t="n">
        <v>9.88</v>
      </c>
      <c r="AB1229" t="n">
        <v>15.96</v>
      </c>
      <c r="AC1229" t="n">
        <v>15.95</v>
      </c>
      <c r="AD1229" t="n">
        <v>15.95999999999998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0.009999999999999787</v>
      </c>
      <c r="AK1229" t="n">
        <v>0.010000000000001563</v>
      </c>
      <c r="AL1229" t="inlineStr">
        <is>
          <t>unreconciled</t>
        </is>
      </c>
      <c r="AM1229" t="inlineStr">
        <is>
          <t>Order Amount Mismatch (POS&gt;3PO)</t>
        </is>
      </c>
      <c r="AN1229" t="n">
        <v>15.96</v>
      </c>
      <c r="AO1229" t="n">
        <f>ROUND(P1229*100/H1229,2)</f>
        <v>0.0</v>
      </c>
      <c r="AP1229" t="n">
        <f>ROUND(Q1229*100/I1229,2)</f>
        <v>0.0</v>
      </c>
      <c r="AQ1229"/>
      <c r="AR1229"/>
      <c r="AS1229" t="n">
        <v>0.0</v>
      </c>
    </row>
    <row r="1230">
      <c r="A1230" s="1" t="n">
        <v>45235.0</v>
      </c>
      <c r="B1230" s="2" t="n">
        <v>45235.42482638889</v>
      </c>
      <c r="C1230" t="inlineStr">
        <is>
          <t>3140023012059737</t>
        </is>
      </c>
      <c r="D1230" t="inlineStr">
        <is>
          <t>POS0012</t>
        </is>
      </c>
      <c r="E1230" t="inlineStr">
        <is>
          <t>29</t>
        </is>
      </c>
      <c r="F1230" t="inlineStr">
        <is>
          <t>0023</t>
        </is>
      </c>
      <c r="G1230" t="inlineStr">
        <is>
          <t>5315128495</t>
        </is>
      </c>
      <c r="H1230" t="n">
        <v>438.0</v>
      </c>
      <c r="I1230" t="n">
        <v>417.15</v>
      </c>
      <c r="J1230" t="n">
        <v>380.01</v>
      </c>
      <c r="K1230" t="inlineStr">
        <is>
          <t>sale</t>
        </is>
      </c>
      <c r="L1230" t="inlineStr">
        <is>
          <t/>
        </is>
      </c>
      <c r="M1230" t="inlineStr">
        <is>
          <t/>
        </is>
      </c>
      <c r="N1230" t="n">
        <v>0.0</v>
      </c>
      <c r="O1230" t="n">
        <v>0.0</v>
      </c>
      <c r="P1230" t="n">
        <v>325.8</v>
      </c>
      <c r="Q1230" t="n">
        <v>325.8</v>
      </c>
      <c r="R1230" t="n">
        <v>37.14</v>
      </c>
      <c r="S1230" t="n">
        <v>37.14</v>
      </c>
      <c r="T1230" t="n">
        <v>4.17</v>
      </c>
      <c r="U1230" t="n">
        <v>4.17</v>
      </c>
      <c r="V1230" t="n">
        <v>68.4</v>
      </c>
      <c r="W1230" t="n">
        <v>68.4</v>
      </c>
      <c r="X1230" t="n">
        <v>5.48</v>
      </c>
      <c r="Y1230" t="n">
        <v>5.48</v>
      </c>
      <c r="Z1230" t="n">
        <v>13.3</v>
      </c>
      <c r="AA1230" t="n">
        <v>13.3</v>
      </c>
      <c r="AB1230" t="n">
        <v>20.86</v>
      </c>
      <c r="AC1230" t="n">
        <v>20.86</v>
      </c>
      <c r="AD1230" t="n">
        <v>20.850000000000023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inlineStr">
        <is>
          <t>unreconciled</t>
        </is>
      </c>
      <c r="AM1230" t="inlineStr">
        <is>
          <t>Order Amount Mismatch (POS&gt;3PO)</t>
        </is>
      </c>
      <c r="AN1230" t="n">
        <v>20.85</v>
      </c>
      <c r="AO1230" t="n">
        <f>ROUND(P1230*100/H1230,2)</f>
        <v>0.0</v>
      </c>
      <c r="AP1230" t="n">
        <f>ROUND(Q1230*100/I1230,2)</f>
        <v>0.0</v>
      </c>
      <c r="AQ1230"/>
      <c r="AR1230"/>
      <c r="AS1230" t="n">
        <v>0.0</v>
      </c>
    </row>
    <row r="1231">
      <c r="A1231" s="1" t="n">
        <v>45234.0</v>
      </c>
      <c r="B1231" s="2" t="n">
        <v>45234.69721064815</v>
      </c>
      <c r="C1231" t="inlineStr">
        <is>
          <t>3140023012059525</t>
        </is>
      </c>
      <c r="D1231" t="inlineStr">
        <is>
          <t>POS0012</t>
        </is>
      </c>
      <c r="E1231" t="inlineStr">
        <is>
          <t>17</t>
        </is>
      </c>
      <c r="F1231" t="inlineStr">
        <is>
          <t>0023</t>
        </is>
      </c>
      <c r="G1231" t="inlineStr">
        <is>
          <t>5315130516</t>
        </is>
      </c>
      <c r="H1231" t="n">
        <v>255.0</v>
      </c>
      <c r="I1231" t="n">
        <v>242.86</v>
      </c>
      <c r="J1231" t="n">
        <v>205.72</v>
      </c>
      <c r="K1231" t="inlineStr">
        <is>
          <t>sale</t>
        </is>
      </c>
      <c r="L1231" t="inlineStr">
        <is>
          <t/>
        </is>
      </c>
      <c r="M1231" t="inlineStr">
        <is>
          <t/>
        </is>
      </c>
      <c r="N1231" t="n">
        <v>0.0</v>
      </c>
      <c r="O1231" t="n">
        <v>0.0</v>
      </c>
      <c r="P1231" t="n">
        <v>192.97</v>
      </c>
      <c r="Q1231" t="n">
        <v>192.95</v>
      </c>
      <c r="R1231" t="n">
        <v>37.14</v>
      </c>
      <c r="S1231" t="n">
        <v>37.14</v>
      </c>
      <c r="T1231" t="n">
        <v>2.43</v>
      </c>
      <c r="U1231" t="n">
        <v>2.43</v>
      </c>
      <c r="V1231" t="n">
        <v>37.03</v>
      </c>
      <c r="W1231" t="n">
        <v>37.03</v>
      </c>
      <c r="X1231" t="n">
        <v>3.19</v>
      </c>
      <c r="Y1231" t="n">
        <v>3.19</v>
      </c>
      <c r="Z1231" t="n">
        <v>7.24</v>
      </c>
      <c r="AA1231" t="n">
        <v>7.24</v>
      </c>
      <c r="AB1231" t="n">
        <v>12.14</v>
      </c>
      <c r="AC1231" t="n">
        <v>12.14</v>
      </c>
      <c r="AD1231" t="n">
        <v>12.139999999999986</v>
      </c>
      <c r="AE1231" t="n">
        <v>0.020000000000010232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0.0</v>
      </c>
      <c r="AL1231" t="inlineStr">
        <is>
          <t>unreconciled</t>
        </is>
      </c>
      <c r="AM1231" t="inlineStr">
        <is>
          <t>Order Amount Mismatch (POS&gt;3PO)</t>
        </is>
      </c>
      <c r="AN1231" t="n">
        <v>12.14</v>
      </c>
      <c r="AO1231" t="n">
        <f>ROUND(P1231*100/H1231,2)</f>
        <v>0.0</v>
      </c>
      <c r="AP1231" t="n">
        <f>ROUND(Q1231*100/I1231,2)</f>
        <v>0.0</v>
      </c>
      <c r="AQ1231"/>
      <c r="AR1231"/>
      <c r="AS1231" t="n">
        <v>0.0</v>
      </c>
    </row>
    <row r="1232">
      <c r="A1232" s="1" t="n">
        <v>45235.0</v>
      </c>
      <c r="B1232" s="2" t="n">
        <v>45235.85114583333</v>
      </c>
      <c r="C1232" t="inlineStr">
        <is>
          <t>3140094012086265</t>
        </is>
      </c>
      <c r="D1232" t="inlineStr">
        <is>
          <t>POS0012</t>
        </is>
      </c>
      <c r="E1232" t="inlineStr">
        <is>
          <t>80</t>
        </is>
      </c>
      <c r="F1232" t="inlineStr">
        <is>
          <t>0094</t>
        </is>
      </c>
      <c r="G1232" t="inlineStr">
        <is>
          <t>5315139039</t>
        </is>
      </c>
      <c r="H1232" t="n">
        <v>301.0</v>
      </c>
      <c r="I1232" t="n">
        <v>286.66</v>
      </c>
      <c r="J1232" t="n">
        <v>249.52</v>
      </c>
      <c r="K1232" t="inlineStr">
        <is>
          <t>sale</t>
        </is>
      </c>
      <c r="L1232" t="inlineStr">
        <is>
          <t/>
        </is>
      </c>
      <c r="M1232" t="inlineStr">
        <is>
          <t/>
        </is>
      </c>
      <c r="N1232" t="n">
        <v>0.0</v>
      </c>
      <c r="O1232" t="n">
        <v>0.0</v>
      </c>
      <c r="P1232" t="n">
        <v>226.36</v>
      </c>
      <c r="Q1232" t="n">
        <v>226.35</v>
      </c>
      <c r="R1232" t="n">
        <v>37.14</v>
      </c>
      <c r="S1232" t="n">
        <v>37.14</v>
      </c>
      <c r="T1232" t="n">
        <v>2.87</v>
      </c>
      <c r="U1232" t="n">
        <v>2.87</v>
      </c>
      <c r="V1232" t="n">
        <v>44.91</v>
      </c>
      <c r="W1232" t="n">
        <v>44.91</v>
      </c>
      <c r="X1232" t="n">
        <v>3.76</v>
      </c>
      <c r="Y1232" t="n">
        <v>3.76</v>
      </c>
      <c r="Z1232" t="n">
        <v>8.76</v>
      </c>
      <c r="AA1232" t="n">
        <v>8.76</v>
      </c>
      <c r="AB1232" t="n">
        <v>14.34</v>
      </c>
      <c r="AC1232" t="n">
        <v>14.33</v>
      </c>
      <c r="AD1232" t="n">
        <v>14.339999999999975</v>
      </c>
      <c r="AE1232" t="n">
        <v>0.010000000000019327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0.009999999999999787</v>
      </c>
      <c r="AL1232" t="inlineStr">
        <is>
          <t>unreconciled</t>
        </is>
      </c>
      <c r="AM1232" t="inlineStr">
        <is>
          <t>Order Amount Mismatch (POS&gt;3PO)</t>
        </is>
      </c>
      <c r="AN1232" t="n">
        <v>14.34</v>
      </c>
      <c r="AO1232" t="n">
        <f>ROUND(P1232*100/H1232,2)</f>
        <v>0.0</v>
      </c>
      <c r="AP1232" t="n">
        <f>ROUND(Q1232*100/I1232,2)</f>
        <v>0.0</v>
      </c>
      <c r="AQ1232"/>
      <c r="AR1232"/>
      <c r="AS1232" t="n">
        <v>0.0</v>
      </c>
    </row>
    <row r="1233">
      <c r="A1233" s="1" t="n">
        <v>45234.0</v>
      </c>
      <c r="B1233" s="2" t="n">
        <v>45234.626493055555</v>
      </c>
      <c r="C1233" t="inlineStr">
        <is>
          <t>3140094012085528</t>
        </is>
      </c>
      <c r="D1233" t="inlineStr">
        <is>
          <t>POS0012</t>
        </is>
      </c>
      <c r="E1233" t="inlineStr">
        <is>
          <t>43</t>
        </is>
      </c>
      <c r="F1233" t="inlineStr">
        <is>
          <t>0094</t>
        </is>
      </c>
      <c r="G1233" t="inlineStr">
        <is>
          <t>5315144557</t>
        </is>
      </c>
      <c r="H1233" t="n">
        <v>215.0</v>
      </c>
      <c r="I1233" t="n">
        <v>204.76</v>
      </c>
      <c r="J1233" t="n">
        <v>167.62</v>
      </c>
      <c r="K1233" t="inlineStr">
        <is>
          <t>sale</t>
        </is>
      </c>
      <c r="L1233" t="inlineStr">
        <is>
          <t/>
        </is>
      </c>
      <c r="M1233" t="inlineStr">
        <is>
          <t/>
        </is>
      </c>
      <c r="N1233" t="n">
        <v>0.0</v>
      </c>
      <c r="O1233" t="n">
        <v>0.0</v>
      </c>
      <c r="P1233" t="n">
        <v>163.94</v>
      </c>
      <c r="Q1233" t="n">
        <v>163.94</v>
      </c>
      <c r="R1233" t="n">
        <v>37.14</v>
      </c>
      <c r="S1233" t="n">
        <v>37.14</v>
      </c>
      <c r="T1233" t="n">
        <v>2.05</v>
      </c>
      <c r="U1233" t="n">
        <v>2.05</v>
      </c>
      <c r="V1233" t="n">
        <v>30.17</v>
      </c>
      <c r="W1233" t="n">
        <v>30.17</v>
      </c>
      <c r="X1233" t="n">
        <v>2.69</v>
      </c>
      <c r="Y1233" t="n">
        <v>2.69</v>
      </c>
      <c r="Z1233" t="n">
        <v>5.91</v>
      </c>
      <c r="AA1233" t="n">
        <v>5.91</v>
      </c>
      <c r="AB1233" t="n">
        <v>10.24</v>
      </c>
      <c r="AC1233" t="n">
        <v>10.24</v>
      </c>
      <c r="AD1233" t="n">
        <v>10.240000000000009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inlineStr">
        <is>
          <t>unreconciled</t>
        </is>
      </c>
      <c r="AM1233" t="inlineStr">
        <is>
          <t>Order Amount Mismatch (POS&gt;3PO)</t>
        </is>
      </c>
      <c r="AN1233" t="n">
        <v>10.24</v>
      </c>
      <c r="AO1233" t="n">
        <f>ROUND(P1233*100/H1233,2)</f>
        <v>0.0</v>
      </c>
      <c r="AP1233" t="n">
        <f>ROUND(Q1233*100/I1233,2)</f>
        <v>0.0</v>
      </c>
      <c r="AQ1233"/>
      <c r="AR1233"/>
      <c r="AS1233" t="n">
        <v>0.0</v>
      </c>
    </row>
    <row r="1234">
      <c r="A1234" s="1" t="n">
        <v>45235.0</v>
      </c>
      <c r="B1234" s="2" t="n">
        <v>45235.80832175926</v>
      </c>
      <c r="C1234" t="inlineStr">
        <is>
          <t>3140094012086210</t>
        </is>
      </c>
      <c r="D1234" t="inlineStr">
        <is>
          <t>POS0012</t>
        </is>
      </c>
      <c r="E1234" t="inlineStr">
        <is>
          <t>25</t>
        </is>
      </c>
      <c r="F1234" t="inlineStr">
        <is>
          <t>0094</t>
        </is>
      </c>
      <c r="G1234" t="inlineStr">
        <is>
          <t>5315157893</t>
        </is>
      </c>
      <c r="H1234" t="n">
        <v>254.00000000000003</v>
      </c>
      <c r="I1234" t="n">
        <v>241.9</v>
      </c>
      <c r="J1234" t="n">
        <v>204.76</v>
      </c>
      <c r="K1234" t="inlineStr">
        <is>
          <t>sale</t>
        </is>
      </c>
      <c r="L1234" t="inlineStr">
        <is>
          <t/>
        </is>
      </c>
      <c r="M1234" t="inlineStr">
        <is>
          <t/>
        </is>
      </c>
      <c r="N1234" t="n">
        <v>0.0</v>
      </c>
      <c r="O1234" t="n">
        <v>0.0</v>
      </c>
      <c r="P1234" t="n">
        <v>192.23</v>
      </c>
      <c r="Q1234" t="n">
        <v>192.24</v>
      </c>
      <c r="R1234" t="n">
        <v>37.14</v>
      </c>
      <c r="S1234" t="n">
        <v>37.14</v>
      </c>
      <c r="T1234" t="n">
        <v>2.42</v>
      </c>
      <c r="U1234" t="n">
        <v>2.42</v>
      </c>
      <c r="V1234" t="n">
        <v>36.86</v>
      </c>
      <c r="W1234" t="n">
        <v>36.86</v>
      </c>
      <c r="X1234" t="n">
        <v>3.18</v>
      </c>
      <c r="Y1234" t="n">
        <v>3.18</v>
      </c>
      <c r="Z1234" t="n">
        <v>7.21</v>
      </c>
      <c r="AA1234" t="n">
        <v>7.2</v>
      </c>
      <c r="AB1234" t="n">
        <v>12.1</v>
      </c>
      <c r="AC1234" t="n">
        <v>12.1</v>
      </c>
      <c r="AD1234" t="n">
        <v>12.100000000000023</v>
      </c>
      <c r="AE1234" t="n">
        <v>-0.010000000000019327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0.009999999999999787</v>
      </c>
      <c r="AK1234" t="n">
        <v>0.0</v>
      </c>
      <c r="AL1234" t="inlineStr">
        <is>
          <t>unreconciled</t>
        </is>
      </c>
      <c r="AM1234" t="inlineStr">
        <is>
          <t>Order Amount Mismatch (POS&gt;3PO)</t>
        </is>
      </c>
      <c r="AN1234" t="n">
        <v>12.1</v>
      </c>
      <c r="AO1234" t="n">
        <f>ROUND(P1234*100/H1234,2)</f>
        <v>0.0</v>
      </c>
      <c r="AP1234" t="n">
        <f>ROUND(Q1234*100/I1234,2)</f>
        <v>0.0</v>
      </c>
      <c r="AQ1234"/>
      <c r="AR1234"/>
      <c r="AS1234" t="n">
        <v>0.0</v>
      </c>
    </row>
    <row r="1235">
      <c r="A1235" s="1" t="n">
        <v>45234.0</v>
      </c>
      <c r="B1235" s="2" t="n">
        <v>45235.009780092594</v>
      </c>
      <c r="C1235" t="inlineStr">
        <is>
          <t>3140094012085887</t>
        </is>
      </c>
      <c r="D1235" t="inlineStr">
        <is>
          <t>POS0012</t>
        </is>
      </c>
      <c r="E1235" t="inlineStr">
        <is>
          <t>02</t>
        </is>
      </c>
      <c r="F1235" t="inlineStr">
        <is>
          <t>0094</t>
        </is>
      </c>
      <c r="G1235" t="inlineStr">
        <is>
          <t>5315166729</t>
        </is>
      </c>
      <c r="H1235" t="n">
        <v>428.0</v>
      </c>
      <c r="I1235" t="n">
        <v>407.62</v>
      </c>
      <c r="J1235" t="n">
        <v>370.48</v>
      </c>
      <c r="K1235" t="inlineStr">
        <is>
          <t>sale</t>
        </is>
      </c>
      <c r="L1235" t="inlineStr">
        <is>
          <t/>
        </is>
      </c>
      <c r="M1235" t="inlineStr">
        <is>
          <t/>
        </is>
      </c>
      <c r="N1235" t="n">
        <v>0.0</v>
      </c>
      <c r="O1235" t="n">
        <v>0.0</v>
      </c>
      <c r="P1235" t="n">
        <v>318.53</v>
      </c>
      <c r="Q1235" t="n">
        <v>318.54</v>
      </c>
      <c r="R1235" t="n">
        <v>37.14</v>
      </c>
      <c r="S1235" t="n">
        <v>37.14</v>
      </c>
      <c r="T1235" t="n">
        <v>4.08</v>
      </c>
      <c r="U1235" t="n">
        <v>4.08</v>
      </c>
      <c r="V1235" t="n">
        <v>66.69</v>
      </c>
      <c r="W1235" t="n">
        <v>66.69</v>
      </c>
      <c r="X1235" t="n">
        <v>5.35</v>
      </c>
      <c r="Y1235" t="n">
        <v>5.35</v>
      </c>
      <c r="Z1235" t="n">
        <v>12.97</v>
      </c>
      <c r="AA1235" t="n">
        <v>12.96</v>
      </c>
      <c r="AB1235" t="n">
        <v>20.38</v>
      </c>
      <c r="AC1235" t="n">
        <v>20.38</v>
      </c>
      <c r="AD1235" t="n">
        <v>20.379999999999995</v>
      </c>
      <c r="AE1235" t="n">
        <v>-0.010000000000047748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0.009999999999999787</v>
      </c>
      <c r="AK1235" t="n">
        <v>0.0</v>
      </c>
      <c r="AL1235" t="inlineStr">
        <is>
          <t>unreconciled</t>
        </is>
      </c>
      <c r="AM1235" t="inlineStr">
        <is>
          <t>Order Amount Mismatch (POS&gt;3PO)</t>
        </is>
      </c>
      <c r="AN1235" t="n">
        <v>20.38</v>
      </c>
      <c r="AO1235" t="n">
        <f>ROUND(P1235*100/H1235,2)</f>
        <v>0.0</v>
      </c>
      <c r="AP1235" t="n">
        <f>ROUND(Q1235*100/I1235,2)</f>
        <v>0.0</v>
      </c>
      <c r="AQ1235"/>
      <c r="AR1235"/>
      <c r="AS1235" t="n">
        <v>0.0</v>
      </c>
    </row>
    <row r="1236">
      <c r="A1236" s="1" t="n">
        <v>45234.0</v>
      </c>
      <c r="B1236" s="2" t="n">
        <v>45234.710324074076</v>
      </c>
      <c r="C1236" t="inlineStr">
        <is>
          <t>3140094012085596</t>
        </is>
      </c>
      <c r="D1236" t="inlineStr">
        <is>
          <t>POS0012</t>
        </is>
      </c>
      <c r="E1236" t="inlineStr">
        <is>
          <t>11</t>
        </is>
      </c>
      <c r="F1236" t="inlineStr">
        <is>
          <t>0094</t>
        </is>
      </c>
      <c r="G1236" t="inlineStr">
        <is>
          <t>5315201076</t>
        </is>
      </c>
      <c r="H1236" t="n">
        <v>275.0</v>
      </c>
      <c r="I1236" t="n">
        <v>261.9</v>
      </c>
      <c r="J1236" t="n">
        <v>224.76</v>
      </c>
      <c r="K1236" t="inlineStr">
        <is>
          <t>sale</t>
        </is>
      </c>
      <c r="L1236" t="inlineStr">
        <is>
          <t/>
        </is>
      </c>
      <c r="M1236" t="inlineStr">
        <is>
          <t/>
        </is>
      </c>
      <c r="N1236" t="n">
        <v>0.0</v>
      </c>
      <c r="O1236" t="n">
        <v>0.0</v>
      </c>
      <c r="P1236" t="n">
        <v>207.48</v>
      </c>
      <c r="Q1236" t="n">
        <v>207.48</v>
      </c>
      <c r="R1236" t="n">
        <v>37.14</v>
      </c>
      <c r="S1236" t="n">
        <v>37.14</v>
      </c>
      <c r="T1236" t="n">
        <v>2.62</v>
      </c>
      <c r="U1236" t="n">
        <v>2.62</v>
      </c>
      <c r="V1236" t="n">
        <v>40.46</v>
      </c>
      <c r="W1236" t="n">
        <v>40.46</v>
      </c>
      <c r="X1236" t="n">
        <v>3.44</v>
      </c>
      <c r="Y1236" t="n">
        <v>3.44</v>
      </c>
      <c r="Z1236" t="n">
        <v>7.9</v>
      </c>
      <c r="AA1236" t="n">
        <v>7.9</v>
      </c>
      <c r="AB1236" t="n">
        <v>13.1</v>
      </c>
      <c r="AC1236" t="n">
        <v>13.1</v>
      </c>
      <c r="AD1236" t="n">
        <v>13.100000000000023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0.0</v>
      </c>
      <c r="AL1236" t="inlineStr">
        <is>
          <t>unreconciled</t>
        </is>
      </c>
      <c r="AM1236" t="inlineStr">
        <is>
          <t>Order Amount Mismatch (POS&gt;3PO)</t>
        </is>
      </c>
      <c r="AN1236" t="n">
        <v>13.1</v>
      </c>
      <c r="AO1236" t="n">
        <f>ROUND(P1236*100/H1236,2)</f>
        <v>0.0</v>
      </c>
      <c r="AP1236" t="n">
        <f>ROUND(Q1236*100/I1236,2)</f>
        <v>0.0</v>
      </c>
      <c r="AQ1236"/>
      <c r="AR1236"/>
      <c r="AS1236" t="n">
        <v>0.0</v>
      </c>
    </row>
    <row r="1237">
      <c r="A1237" s="1" t="n">
        <v>45234.0</v>
      </c>
      <c r="B1237" s="2" t="n">
        <v>45234.8524537037</v>
      </c>
      <c r="C1237" t="inlineStr">
        <is>
          <t>3140094012085728</t>
        </is>
      </c>
      <c r="D1237" t="inlineStr">
        <is>
          <t>POS0012</t>
        </is>
      </c>
      <c r="E1237" t="inlineStr">
        <is>
          <t>43</t>
        </is>
      </c>
      <c r="F1237" t="inlineStr">
        <is>
          <t>0094</t>
        </is>
      </c>
      <c r="G1237" t="inlineStr">
        <is>
          <t>5315210596</t>
        </is>
      </c>
      <c r="H1237" t="n">
        <v>431.0</v>
      </c>
      <c r="I1237" t="n">
        <v>410.48</v>
      </c>
      <c r="J1237" t="n">
        <v>373.34</v>
      </c>
      <c r="K1237" t="inlineStr">
        <is>
          <t>sale</t>
        </is>
      </c>
      <c r="L1237" t="inlineStr">
        <is>
          <t/>
        </is>
      </c>
      <c r="M1237" t="inlineStr">
        <is>
          <t/>
        </is>
      </c>
      <c r="N1237" t="n">
        <v>0.0</v>
      </c>
      <c r="O1237" t="n">
        <v>0.0</v>
      </c>
      <c r="P1237" t="n">
        <v>320.72</v>
      </c>
      <c r="Q1237" t="n">
        <v>320.71</v>
      </c>
      <c r="R1237" t="n">
        <v>37.14</v>
      </c>
      <c r="S1237" t="n">
        <v>37.14</v>
      </c>
      <c r="T1237" t="n">
        <v>4.1</v>
      </c>
      <c r="U1237" t="n">
        <v>4.1</v>
      </c>
      <c r="V1237" t="n">
        <v>67.2</v>
      </c>
      <c r="W1237" t="n">
        <v>67.2</v>
      </c>
      <c r="X1237" t="n">
        <v>5.39</v>
      </c>
      <c r="Y1237" t="n">
        <v>5.39</v>
      </c>
      <c r="Z1237" t="n">
        <v>13.07</v>
      </c>
      <c r="AA1237" t="n">
        <v>13.07</v>
      </c>
      <c r="AB1237" t="n">
        <v>20.52</v>
      </c>
      <c r="AC1237" t="n">
        <v>20.53</v>
      </c>
      <c r="AD1237" t="n">
        <v>20.519999999999982</v>
      </c>
      <c r="AE1237" t="n">
        <v>0.010000000000047748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-0.010000000000001563</v>
      </c>
      <c r="AL1237" t="inlineStr">
        <is>
          <t>unreconciled</t>
        </is>
      </c>
      <c r="AM1237" t="inlineStr">
        <is>
          <t>Order Amount Mismatch (POS&gt;3PO)</t>
        </is>
      </c>
      <c r="AN1237" t="n">
        <v>20.52</v>
      </c>
      <c r="AO1237" t="n">
        <f>ROUND(P1237*100/H1237,2)</f>
        <v>0.0</v>
      </c>
      <c r="AP1237" t="n">
        <f>ROUND(Q1237*100/I1237,2)</f>
        <v>0.0</v>
      </c>
      <c r="AQ1237"/>
      <c r="AR1237"/>
      <c r="AS1237" t="n">
        <v>0.0</v>
      </c>
    </row>
    <row r="1238">
      <c r="A1238" s="1" t="n">
        <v>45235.0</v>
      </c>
      <c r="B1238" s="2" t="n">
        <v>45235.53571759259</v>
      </c>
      <c r="C1238" t="inlineStr">
        <is>
          <t>3140094012085974</t>
        </is>
      </c>
      <c r="D1238" t="inlineStr">
        <is>
          <t>POS0012</t>
        </is>
      </c>
      <c r="E1238" t="inlineStr">
        <is>
          <t>89</t>
        </is>
      </c>
      <c r="F1238" t="inlineStr">
        <is>
          <t>0094</t>
        </is>
      </c>
      <c r="G1238" t="inlineStr">
        <is>
          <t>5315222377</t>
        </is>
      </c>
      <c r="H1238" t="n">
        <v>249.99999999999997</v>
      </c>
      <c r="I1238" t="n">
        <v>238.1</v>
      </c>
      <c r="J1238" t="n">
        <v>200.96</v>
      </c>
      <c r="K1238" t="inlineStr">
        <is>
          <t>sale</t>
        </is>
      </c>
      <c r="L1238" t="inlineStr">
        <is>
          <t/>
        </is>
      </c>
      <c r="M1238" t="inlineStr">
        <is>
          <t/>
        </is>
      </c>
      <c r="N1238" t="n">
        <v>0.0</v>
      </c>
      <c r="O1238" t="n">
        <v>0.0</v>
      </c>
      <c r="P1238" t="n">
        <v>189.35</v>
      </c>
      <c r="Q1238" t="n">
        <v>189.36</v>
      </c>
      <c r="R1238" t="n">
        <v>37.14</v>
      </c>
      <c r="S1238" t="n">
        <v>37.14</v>
      </c>
      <c r="T1238" t="n">
        <v>2.38</v>
      </c>
      <c r="U1238" t="n">
        <v>2.38</v>
      </c>
      <c r="V1238" t="n">
        <v>36.17</v>
      </c>
      <c r="W1238" t="n">
        <v>36.17</v>
      </c>
      <c r="X1238" t="n">
        <v>3.13</v>
      </c>
      <c r="Y1238" t="n">
        <v>3.13</v>
      </c>
      <c r="Z1238" t="n">
        <v>7.07</v>
      </c>
      <c r="AA1238" t="n">
        <v>7.07</v>
      </c>
      <c r="AB1238" t="n">
        <v>11.9</v>
      </c>
      <c r="AC1238" t="n">
        <v>11.91</v>
      </c>
      <c r="AD1238" t="n">
        <v>11.899999999999977</v>
      </c>
      <c r="AE1238" t="n">
        <v>-0.010000000000019327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-0.009999999999999787</v>
      </c>
      <c r="AL1238" t="inlineStr">
        <is>
          <t>unreconciled</t>
        </is>
      </c>
      <c r="AM1238" t="inlineStr">
        <is>
          <t>Order Amount Mismatch (POS&gt;3PO)</t>
        </is>
      </c>
      <c r="AN1238" t="n">
        <v>11.9</v>
      </c>
      <c r="AO1238" t="n">
        <f>ROUND(P1238*100/H1238,2)</f>
        <v>0.0</v>
      </c>
      <c r="AP1238" t="n">
        <f>ROUND(Q1238*100/I1238,2)</f>
        <v>0.0</v>
      </c>
      <c r="AQ1238"/>
      <c r="AR1238"/>
      <c r="AS1238" t="n">
        <v>0.0</v>
      </c>
    </row>
    <row r="1239">
      <c r="A1239" s="1" t="n">
        <v>45236.0</v>
      </c>
      <c r="B1239" s="2" t="n">
        <v>45236.91320601852</v>
      </c>
      <c r="C1239" t="inlineStr">
        <is>
          <t>3140094012086679</t>
        </is>
      </c>
      <c r="D1239" t="inlineStr">
        <is>
          <t>POS0012</t>
        </is>
      </c>
      <c r="E1239" t="inlineStr">
        <is>
          <t>94</t>
        </is>
      </c>
      <c r="F1239" t="inlineStr">
        <is>
          <t>0094</t>
        </is>
      </c>
      <c r="G1239" t="inlineStr">
        <is>
          <t>5315224466</t>
        </is>
      </c>
      <c r="H1239" t="n">
        <v>185.0</v>
      </c>
      <c r="I1239" t="n">
        <v>176.19</v>
      </c>
      <c r="J1239" t="n">
        <v>139.05</v>
      </c>
      <c r="K1239" t="inlineStr">
        <is>
          <t>sale</t>
        </is>
      </c>
      <c r="L1239" t="inlineStr">
        <is>
          <t/>
        </is>
      </c>
      <c r="M1239" t="inlineStr">
        <is>
          <t/>
        </is>
      </c>
      <c r="N1239" t="n">
        <v>0.0</v>
      </c>
      <c r="O1239" t="n">
        <v>0.0</v>
      </c>
      <c r="P1239" t="n">
        <v>142.17</v>
      </c>
      <c r="Q1239" t="n">
        <v>142.15</v>
      </c>
      <c r="R1239" t="n">
        <v>37.14</v>
      </c>
      <c r="S1239" t="n">
        <v>37.14</v>
      </c>
      <c r="T1239" t="n">
        <v>1.76</v>
      </c>
      <c r="U1239" t="n">
        <v>1.76</v>
      </c>
      <c r="V1239" t="n">
        <v>25.03</v>
      </c>
      <c r="W1239" t="n">
        <v>25.03</v>
      </c>
      <c r="X1239" t="n">
        <v>2.31</v>
      </c>
      <c r="Y1239" t="n">
        <v>2.31</v>
      </c>
      <c r="Z1239" t="n">
        <v>4.92</v>
      </c>
      <c r="AA1239" t="n">
        <v>4.93</v>
      </c>
      <c r="AB1239" t="n">
        <v>8.82</v>
      </c>
      <c r="AC1239" t="n">
        <v>8.81</v>
      </c>
      <c r="AD1239" t="n">
        <v>8.810000000000002</v>
      </c>
      <c r="AE1239" t="n">
        <v>0.01999999999998181</v>
      </c>
      <c r="AF1239" t="n">
        <v>0.0</v>
      </c>
      <c r="AG1239" t="n">
        <v>0.0</v>
      </c>
      <c r="AH1239" t="n">
        <v>0.0</v>
      </c>
      <c r="AI1239" t="n">
        <v>0.0</v>
      </c>
      <c r="AJ1239" t="n">
        <v>-0.009999999999999787</v>
      </c>
      <c r="AK1239" t="n">
        <v>0.009999999999999787</v>
      </c>
      <c r="AL1239" t="inlineStr">
        <is>
          <t>unreconciled</t>
        </is>
      </c>
      <c r="AM1239" t="inlineStr">
        <is>
          <t>Order Amount Mismatch (POS&gt;3PO)</t>
        </is>
      </c>
      <c r="AN1239" t="n">
        <v>8.81</v>
      </c>
      <c r="AO1239" t="n">
        <f>ROUND(P1239*100/H1239,2)</f>
        <v>0.0</v>
      </c>
      <c r="AP1239" t="n">
        <f>ROUND(Q1239*100/I1239,2)</f>
        <v>0.0</v>
      </c>
      <c r="AQ1239"/>
      <c r="AR1239"/>
      <c r="AS1239" t="n">
        <v>0.0</v>
      </c>
    </row>
    <row r="1240">
      <c r="A1240" s="1" t="n">
        <v>45234.0</v>
      </c>
      <c r="B1240" s="2" t="n">
        <v>45234.66478009259</v>
      </c>
      <c r="C1240" t="inlineStr">
        <is>
          <t>3140094012085565</t>
        </is>
      </c>
      <c r="D1240" t="inlineStr">
        <is>
          <t>POS0012</t>
        </is>
      </c>
      <c r="E1240" t="inlineStr">
        <is>
          <t>80</t>
        </is>
      </c>
      <c r="F1240" t="inlineStr">
        <is>
          <t>0094</t>
        </is>
      </c>
      <c r="G1240" t="inlineStr">
        <is>
          <t>5315225384</t>
        </is>
      </c>
      <c r="H1240" t="n">
        <v>242.0</v>
      </c>
      <c r="I1240" t="n">
        <v>230.47</v>
      </c>
      <c r="J1240" t="n">
        <v>193.33</v>
      </c>
      <c r="K1240" t="inlineStr">
        <is>
          <t>sale</t>
        </is>
      </c>
      <c r="L1240" t="inlineStr">
        <is>
          <t/>
        </is>
      </c>
      <c r="M1240" t="inlineStr">
        <is>
          <t/>
        </is>
      </c>
      <c r="N1240" t="n">
        <v>0.0</v>
      </c>
      <c r="O1240" t="n">
        <v>0.0</v>
      </c>
      <c r="P1240" t="n">
        <v>183.54</v>
      </c>
      <c r="Q1240" t="n">
        <v>183.53</v>
      </c>
      <c r="R1240" t="n">
        <v>37.14</v>
      </c>
      <c r="S1240" t="n">
        <v>37.14</v>
      </c>
      <c r="T1240" t="n">
        <v>2.3</v>
      </c>
      <c r="U1240" t="n">
        <v>2.3</v>
      </c>
      <c r="V1240" t="n">
        <v>34.8</v>
      </c>
      <c r="W1240" t="n">
        <v>34.8</v>
      </c>
      <c r="X1240" t="n">
        <v>3.02</v>
      </c>
      <c r="Y1240" t="n">
        <v>3.02</v>
      </c>
      <c r="Z1240" t="n">
        <v>6.81</v>
      </c>
      <c r="AA1240" t="n">
        <v>6.8</v>
      </c>
      <c r="AB1240" t="n">
        <v>11.52</v>
      </c>
      <c r="AC1240" t="n">
        <v>11.52</v>
      </c>
      <c r="AD1240" t="n">
        <v>11.530000000000001</v>
      </c>
      <c r="AE1240" t="n">
        <v>0.009999999999990905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0.009999999999999787</v>
      </c>
      <c r="AK1240" t="n">
        <v>0.0</v>
      </c>
      <c r="AL1240" t="inlineStr">
        <is>
          <t>unreconciled</t>
        </is>
      </c>
      <c r="AM1240" t="inlineStr">
        <is>
          <t>Order Amount Mismatch (POS&gt;3PO)</t>
        </is>
      </c>
      <c r="AN1240" t="n">
        <v>11.53</v>
      </c>
      <c r="AO1240" t="n">
        <f>ROUND(P1240*100/H1240,2)</f>
        <v>0.0</v>
      </c>
      <c r="AP1240" t="n">
        <f>ROUND(Q1240*100/I1240,2)</f>
        <v>0.0</v>
      </c>
      <c r="AQ1240"/>
      <c r="AR1240"/>
      <c r="AS1240" t="n">
        <v>0.0</v>
      </c>
    </row>
    <row r="1241">
      <c r="A1241" s="1" t="n">
        <v>45235.0</v>
      </c>
      <c r="B1241" s="2" t="n">
        <v>45235.51966435185</v>
      </c>
      <c r="C1241" t="inlineStr">
        <is>
          <t>3140094012085966</t>
        </is>
      </c>
      <c r="D1241" t="inlineStr">
        <is>
          <t>POS0012</t>
        </is>
      </c>
      <c r="E1241" t="inlineStr">
        <is>
          <t>81</t>
        </is>
      </c>
      <c r="F1241" t="inlineStr">
        <is>
          <t>0094</t>
        </is>
      </c>
      <c r="G1241" t="inlineStr">
        <is>
          <t>5315229628</t>
        </is>
      </c>
      <c r="H1241" t="n">
        <v>466.0</v>
      </c>
      <c r="I1241" t="n">
        <v>443.81</v>
      </c>
      <c r="J1241" t="n">
        <v>406.67</v>
      </c>
      <c r="K1241" t="inlineStr">
        <is>
          <t>sale</t>
        </is>
      </c>
      <c r="L1241" t="inlineStr">
        <is>
          <t/>
        </is>
      </c>
      <c r="M1241" t="inlineStr">
        <is>
          <t/>
        </is>
      </c>
      <c r="N1241" t="n">
        <v>0.0</v>
      </c>
      <c r="O1241" t="n">
        <v>0.0</v>
      </c>
      <c r="P1241" t="n">
        <v>346.13</v>
      </c>
      <c r="Q1241" t="n">
        <v>346.11</v>
      </c>
      <c r="R1241" t="n">
        <v>37.14</v>
      </c>
      <c r="S1241" t="n">
        <v>37.14</v>
      </c>
      <c r="T1241" t="n">
        <v>4.44</v>
      </c>
      <c r="U1241" t="n">
        <v>4.44</v>
      </c>
      <c r="V1241" t="n">
        <v>73.2</v>
      </c>
      <c r="W1241" t="n">
        <v>73.2</v>
      </c>
      <c r="X1241" t="n">
        <v>5.82</v>
      </c>
      <c r="Y1241" t="n">
        <v>5.82</v>
      </c>
      <c r="Z1241" t="n">
        <v>14.22</v>
      </c>
      <c r="AA1241" t="n">
        <v>14.23</v>
      </c>
      <c r="AB1241" t="n">
        <v>22.2</v>
      </c>
      <c r="AC1241" t="n">
        <v>22.19</v>
      </c>
      <c r="AD1241" t="n">
        <v>22.189999999999998</v>
      </c>
      <c r="AE1241" t="n">
        <v>0.01999999999998181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-0.009999999999999787</v>
      </c>
      <c r="AK1241" t="n">
        <v>0.00999999999999801</v>
      </c>
      <c r="AL1241" t="inlineStr">
        <is>
          <t>unreconciled</t>
        </is>
      </c>
      <c r="AM1241" t="inlineStr">
        <is>
          <t>Order Amount Mismatch (POS&gt;3PO)</t>
        </is>
      </c>
      <c r="AN1241" t="n">
        <v>22.19</v>
      </c>
      <c r="AO1241" t="n">
        <f>ROUND(P1241*100/H1241,2)</f>
        <v>0.0</v>
      </c>
      <c r="AP1241" t="n">
        <f>ROUND(Q1241*100/I1241,2)</f>
        <v>0.0</v>
      </c>
      <c r="AQ1241"/>
      <c r="AR1241"/>
      <c r="AS1241" t="n">
        <v>0.0</v>
      </c>
    </row>
    <row r="1242">
      <c r="A1242" s="1" t="n">
        <v>45234.0</v>
      </c>
      <c r="B1242" s="2" t="n">
        <v>45234.71241898148</v>
      </c>
      <c r="C1242" t="inlineStr">
        <is>
          <t>3140094012085597</t>
        </is>
      </c>
      <c r="D1242" t="inlineStr">
        <is>
          <t>POS0012</t>
        </is>
      </c>
      <c r="E1242" t="inlineStr">
        <is>
          <t>12</t>
        </is>
      </c>
      <c r="F1242" t="inlineStr">
        <is>
          <t>0094</t>
        </is>
      </c>
      <c r="G1242" t="inlineStr">
        <is>
          <t>5315231080</t>
        </is>
      </c>
      <c r="H1242" t="n">
        <v>462.0</v>
      </c>
      <c r="I1242" t="n">
        <v>440.0</v>
      </c>
      <c r="J1242" t="n">
        <v>402.86</v>
      </c>
      <c r="K1242" t="inlineStr">
        <is>
          <t>sale</t>
        </is>
      </c>
      <c r="L1242" t="inlineStr">
        <is>
          <t/>
        </is>
      </c>
      <c r="M1242" t="inlineStr">
        <is>
          <t/>
        </is>
      </c>
      <c r="N1242" t="n">
        <v>0.0</v>
      </c>
      <c r="O1242" t="n">
        <v>0.0</v>
      </c>
      <c r="P1242" t="n">
        <v>343.22</v>
      </c>
      <c r="Q1242" t="n">
        <v>343.22</v>
      </c>
      <c r="R1242" t="n">
        <v>37.14</v>
      </c>
      <c r="S1242" t="n">
        <v>37.14</v>
      </c>
      <c r="T1242" t="n">
        <v>4.4</v>
      </c>
      <c r="U1242" t="n">
        <v>4.4</v>
      </c>
      <c r="V1242" t="n">
        <v>72.51</v>
      </c>
      <c r="W1242" t="n">
        <v>72.51</v>
      </c>
      <c r="X1242" t="n">
        <v>5.78</v>
      </c>
      <c r="Y1242" t="n">
        <v>5.78</v>
      </c>
      <c r="Z1242" t="n">
        <v>14.09</v>
      </c>
      <c r="AA1242" t="n">
        <v>14.09</v>
      </c>
      <c r="AB1242" t="n">
        <v>22.0</v>
      </c>
      <c r="AC1242" t="n">
        <v>22.0</v>
      </c>
      <c r="AD1242" t="n">
        <v>22.0</v>
      </c>
      <c r="AE1242" t="n">
        <v>0.0</v>
      </c>
      <c r="AF1242" t="n">
        <v>0.0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0.0</v>
      </c>
      <c r="AL1242" t="inlineStr">
        <is>
          <t>unreconciled</t>
        </is>
      </c>
      <c r="AM1242" t="inlineStr">
        <is>
          <t>Order Amount Mismatch (POS&gt;3PO)</t>
        </is>
      </c>
      <c r="AN1242" t="n">
        <v>22.0</v>
      </c>
      <c r="AO1242" t="n">
        <f>ROUND(P1242*100/H1242,2)</f>
        <v>0.0</v>
      </c>
      <c r="AP1242" t="n">
        <f>ROUND(Q1242*100/I1242,2)</f>
        <v>0.0</v>
      </c>
      <c r="AQ1242"/>
      <c r="AR1242"/>
      <c r="AS1242" t="n">
        <v>0.0</v>
      </c>
    </row>
    <row r="1243">
      <c r="A1243" s="1" t="n">
        <v>45235.0</v>
      </c>
      <c r="B1243" s="2" t="n">
        <v>45236.012407407405</v>
      </c>
      <c r="C1243" t="inlineStr">
        <is>
          <t>3140094012086413</t>
        </is>
      </c>
      <c r="D1243" t="inlineStr">
        <is>
          <t>POS0012</t>
        </is>
      </c>
      <c r="E1243" t="inlineStr">
        <is>
          <t>28</t>
        </is>
      </c>
      <c r="F1243" t="inlineStr">
        <is>
          <t>0094</t>
        </is>
      </c>
      <c r="G1243" t="inlineStr">
        <is>
          <t>5315234142</t>
        </is>
      </c>
      <c r="H1243" t="n">
        <v>252.0</v>
      </c>
      <c r="I1243" t="n">
        <v>240.0</v>
      </c>
      <c r="J1243" t="n">
        <v>202.86</v>
      </c>
      <c r="K1243" t="inlineStr">
        <is>
          <t>sale</t>
        </is>
      </c>
      <c r="L1243" t="inlineStr">
        <is>
          <t/>
        </is>
      </c>
      <c r="M1243" t="inlineStr">
        <is>
          <t/>
        </is>
      </c>
      <c r="N1243" t="n">
        <v>0.0</v>
      </c>
      <c r="O1243" t="n">
        <v>0.0</v>
      </c>
      <c r="P1243" t="n">
        <v>190.8</v>
      </c>
      <c r="Q1243" t="n">
        <v>190.8</v>
      </c>
      <c r="R1243" t="n">
        <v>37.14</v>
      </c>
      <c r="S1243" t="n">
        <v>37.14</v>
      </c>
      <c r="T1243" t="n">
        <v>2.4</v>
      </c>
      <c r="U1243" t="n">
        <v>2.4</v>
      </c>
      <c r="V1243" t="n">
        <v>36.51</v>
      </c>
      <c r="W1243" t="n">
        <v>36.51</v>
      </c>
      <c r="X1243" t="n">
        <v>3.15</v>
      </c>
      <c r="Y1243" t="n">
        <v>3.15</v>
      </c>
      <c r="Z1243" t="n">
        <v>7.14</v>
      </c>
      <c r="AA1243" t="n">
        <v>7.14</v>
      </c>
      <c r="AB1243" t="n">
        <v>12.0</v>
      </c>
      <c r="AC1243" t="n">
        <v>12.0</v>
      </c>
      <c r="AD1243" t="n">
        <v>12.0</v>
      </c>
      <c r="AE1243" t="n">
        <v>0.0</v>
      </c>
      <c r="AF1243" t="n">
        <v>0.0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0.0</v>
      </c>
      <c r="AL1243" t="inlineStr">
        <is>
          <t>unreconciled</t>
        </is>
      </c>
      <c r="AM1243" t="inlineStr">
        <is>
          <t>Order Amount Mismatch (POS&gt;3PO)</t>
        </is>
      </c>
      <c r="AN1243" t="n">
        <v>12.0</v>
      </c>
      <c r="AO1243" t="n">
        <f>ROUND(P1243*100/H1243,2)</f>
        <v>0.0</v>
      </c>
      <c r="AP1243" t="n">
        <f>ROUND(Q1243*100/I1243,2)</f>
        <v>0.0</v>
      </c>
      <c r="AQ1243"/>
      <c r="AR1243"/>
      <c r="AS1243" t="n">
        <v>0.0</v>
      </c>
    </row>
    <row r="1244">
      <c r="A1244" s="1" t="n">
        <v>45234.0</v>
      </c>
      <c r="B1244" s="2" t="n">
        <v>45234.93787037037</v>
      </c>
      <c r="C1244" t="inlineStr">
        <is>
          <t>3140023012059657</t>
        </is>
      </c>
      <c r="D1244" t="inlineStr">
        <is>
          <t>POS0012</t>
        </is>
      </c>
      <c r="E1244" t="inlineStr">
        <is>
          <t>49</t>
        </is>
      </c>
      <c r="F1244" t="inlineStr">
        <is>
          <t>0023</t>
        </is>
      </c>
      <c r="G1244" t="inlineStr">
        <is>
          <t>5315247426</t>
        </is>
      </c>
      <c r="H1244" t="n">
        <v>856.0</v>
      </c>
      <c r="I1244" t="n">
        <v>815.24</v>
      </c>
      <c r="J1244" t="n">
        <v>778.1</v>
      </c>
      <c r="K1244" t="inlineStr">
        <is>
          <t>sale</t>
        </is>
      </c>
      <c r="L1244" t="inlineStr">
        <is>
          <t/>
        </is>
      </c>
      <c r="M1244" t="inlineStr">
        <is>
          <t/>
        </is>
      </c>
      <c r="N1244" t="n">
        <v>0.0</v>
      </c>
      <c r="O1244" t="n">
        <v>0.0</v>
      </c>
      <c r="P1244" t="n">
        <v>629.19</v>
      </c>
      <c r="Q1244" t="n">
        <v>629.17</v>
      </c>
      <c r="R1244" t="n">
        <v>37.14</v>
      </c>
      <c r="S1244" t="n">
        <v>37.14</v>
      </c>
      <c r="T1244" t="n">
        <v>8.15</v>
      </c>
      <c r="U1244" t="n">
        <v>8.15</v>
      </c>
      <c r="V1244" t="n">
        <v>140.06</v>
      </c>
      <c r="W1244" t="n">
        <v>140.06</v>
      </c>
      <c r="X1244" t="n">
        <v>10.7</v>
      </c>
      <c r="Y1244" t="n">
        <v>10.7</v>
      </c>
      <c r="Z1244" t="n">
        <v>27.14</v>
      </c>
      <c r="AA1244" t="n">
        <v>27.14</v>
      </c>
      <c r="AB1244" t="n">
        <v>40.76</v>
      </c>
      <c r="AC1244" t="n">
        <v>40.76</v>
      </c>
      <c r="AD1244" t="n">
        <v>40.75999999999999</v>
      </c>
      <c r="AE1244" t="n">
        <v>0.020000000000095497</v>
      </c>
      <c r="AF1244" t="n">
        <v>0.0</v>
      </c>
      <c r="AG1244" t="n">
        <v>0.0</v>
      </c>
      <c r="AH1244" t="n">
        <v>0.0</v>
      </c>
      <c r="AI1244" t="n">
        <v>0.0</v>
      </c>
      <c r="AJ1244" t="n">
        <v>0.0</v>
      </c>
      <c r="AK1244" t="n">
        <v>0.0</v>
      </c>
      <c r="AL1244" t="inlineStr">
        <is>
          <t>unreconciled</t>
        </is>
      </c>
      <c r="AM1244" t="inlineStr">
        <is>
          <t>Order Amount Mismatch (POS&gt;3PO)</t>
        </is>
      </c>
      <c r="AN1244" t="n">
        <v>40.76</v>
      </c>
      <c r="AO1244" t="n">
        <f>ROUND(P1244*100/H1244,2)</f>
        <v>0.0</v>
      </c>
      <c r="AP1244" t="n">
        <f>ROUND(Q1244*100/I1244,2)</f>
        <v>0.0</v>
      </c>
      <c r="AQ1244"/>
      <c r="AR1244"/>
      <c r="AS1244" t="n">
        <v>0.0</v>
      </c>
    </row>
    <row r="1245">
      <c r="A1245" s="1" t="n">
        <v>45234.0</v>
      </c>
      <c r="B1245" s="2" t="n">
        <v>45234.812789351854</v>
      </c>
      <c r="C1245" t="inlineStr">
        <is>
          <t>3140094012085685</t>
        </is>
      </c>
      <c r="D1245" t="inlineStr">
        <is>
          <t>POS0012</t>
        </is>
      </c>
      <c r="E1245" t="inlineStr">
        <is>
          <t>00</t>
        </is>
      </c>
      <c r="F1245" t="inlineStr">
        <is>
          <t>0094</t>
        </is>
      </c>
      <c r="G1245" t="inlineStr">
        <is>
          <t>5315252290</t>
        </is>
      </c>
      <c r="H1245" t="n">
        <v>586.0</v>
      </c>
      <c r="I1245" t="n">
        <v>558.09</v>
      </c>
      <c r="J1245" t="n">
        <v>520.95</v>
      </c>
      <c r="K1245" t="inlineStr">
        <is>
          <t>sale</t>
        </is>
      </c>
      <c r="L1245" t="inlineStr">
        <is>
          <t/>
        </is>
      </c>
      <c r="M1245" t="inlineStr">
        <is>
          <t/>
        </is>
      </c>
      <c r="N1245" t="n">
        <v>0.0</v>
      </c>
      <c r="O1245" t="n">
        <v>0.0</v>
      </c>
      <c r="P1245" t="n">
        <v>433.22</v>
      </c>
      <c r="Q1245" t="n">
        <v>433.23</v>
      </c>
      <c r="R1245" t="n">
        <v>37.14</v>
      </c>
      <c r="S1245" t="n">
        <v>37.14</v>
      </c>
      <c r="T1245" t="n">
        <v>5.58</v>
      </c>
      <c r="U1245" t="n">
        <v>5.58</v>
      </c>
      <c r="V1245" t="n">
        <v>93.77</v>
      </c>
      <c r="W1245" t="n">
        <v>93.77</v>
      </c>
      <c r="X1245" t="n">
        <v>7.32</v>
      </c>
      <c r="Y1245" t="n">
        <v>7.32</v>
      </c>
      <c r="Z1245" t="n">
        <v>18.2</v>
      </c>
      <c r="AA1245" t="n">
        <v>18.2</v>
      </c>
      <c r="AB1245" t="n">
        <v>27.9</v>
      </c>
      <c r="AC1245" t="n">
        <v>27.91</v>
      </c>
      <c r="AD1245" t="n">
        <v>27.909999999999968</v>
      </c>
      <c r="AE1245" t="n">
        <v>-0.009999999999990905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-0.010000000000001563</v>
      </c>
      <c r="AL1245" t="inlineStr">
        <is>
          <t>unreconciled</t>
        </is>
      </c>
      <c r="AM1245" t="inlineStr">
        <is>
          <t>Order Amount Mismatch (POS&gt;3PO)</t>
        </is>
      </c>
      <c r="AN1245" t="n">
        <v>27.91</v>
      </c>
      <c r="AO1245" t="n">
        <f>ROUND(P1245*100/H1245,2)</f>
        <v>0.0</v>
      </c>
      <c r="AP1245" t="n">
        <f>ROUND(Q1245*100/I1245,2)</f>
        <v>0.0</v>
      </c>
      <c r="AQ1245"/>
      <c r="AR1245"/>
      <c r="AS1245" t="n">
        <v>0.0</v>
      </c>
    </row>
    <row r="1246">
      <c r="A1246" s="1" t="n">
        <v>45234.0</v>
      </c>
      <c r="B1246" s="2" t="n">
        <v>45234.63994212963</v>
      </c>
      <c r="C1246" t="inlineStr">
        <is>
          <t>3140094012085546</t>
        </is>
      </c>
      <c r="D1246" t="inlineStr">
        <is>
          <t>POS0012</t>
        </is>
      </c>
      <c r="E1246" t="inlineStr">
        <is>
          <t>61</t>
        </is>
      </c>
      <c r="F1246" t="inlineStr">
        <is>
          <t>0094</t>
        </is>
      </c>
      <c r="G1246" t="inlineStr">
        <is>
          <t>5315254698</t>
        </is>
      </c>
      <c r="H1246" t="n">
        <v>429.0</v>
      </c>
      <c r="I1246" t="n">
        <v>408.57</v>
      </c>
      <c r="J1246" t="n">
        <v>371.43</v>
      </c>
      <c r="K1246" t="inlineStr">
        <is>
          <t>sale</t>
        </is>
      </c>
      <c r="L1246" t="inlineStr">
        <is>
          <t/>
        </is>
      </c>
      <c r="M1246" t="inlineStr">
        <is>
          <t/>
        </is>
      </c>
      <c r="N1246" t="n">
        <v>0.0</v>
      </c>
      <c r="O1246" t="n">
        <v>0.0</v>
      </c>
      <c r="P1246" t="n">
        <v>319.26</v>
      </c>
      <c r="Q1246" t="n">
        <v>319.26</v>
      </c>
      <c r="R1246" t="n">
        <v>37.14</v>
      </c>
      <c r="S1246" t="n">
        <v>37.14</v>
      </c>
      <c r="T1246" t="n">
        <v>4.09</v>
      </c>
      <c r="U1246" t="n">
        <v>4.09</v>
      </c>
      <c r="V1246" t="n">
        <v>66.86</v>
      </c>
      <c r="W1246" t="n">
        <v>66.86</v>
      </c>
      <c r="X1246" t="n">
        <v>5.36</v>
      </c>
      <c r="Y1246" t="n">
        <v>5.36</v>
      </c>
      <c r="Z1246" t="n">
        <v>13.0</v>
      </c>
      <c r="AA1246" t="n">
        <v>12.99</v>
      </c>
      <c r="AB1246" t="n">
        <v>20.42</v>
      </c>
      <c r="AC1246" t="n">
        <v>20.43</v>
      </c>
      <c r="AD1246" t="n">
        <v>20.430000000000007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0.009999999999999787</v>
      </c>
      <c r="AK1246" t="n">
        <v>-0.00999999999999801</v>
      </c>
      <c r="AL1246" t="inlineStr">
        <is>
          <t>unreconciled</t>
        </is>
      </c>
      <c r="AM1246" t="inlineStr">
        <is>
          <t>Order Amount Mismatch (POS&gt;3PO)</t>
        </is>
      </c>
      <c r="AN1246" t="n">
        <v>20.43</v>
      </c>
      <c r="AO1246" t="n">
        <f>ROUND(P1246*100/H1246,2)</f>
        <v>0.0</v>
      </c>
      <c r="AP1246" t="n">
        <f>ROUND(Q1246*100/I1246,2)</f>
        <v>0.0</v>
      </c>
      <c r="AQ1246"/>
      <c r="AR1246"/>
      <c r="AS1246" t="n">
        <v>0.0</v>
      </c>
    </row>
    <row r="1247">
      <c r="A1247" s="1" t="n">
        <v>45235.0</v>
      </c>
      <c r="B1247" s="2" t="n">
        <v>45235.495034722226</v>
      </c>
      <c r="C1247" t="inlineStr">
        <is>
          <t>3140094012085955</t>
        </is>
      </c>
      <c r="D1247" t="inlineStr">
        <is>
          <t>POS0012</t>
        </is>
      </c>
      <c r="E1247" t="inlineStr">
        <is>
          <t>70</t>
        </is>
      </c>
      <c r="F1247" t="inlineStr">
        <is>
          <t>0094</t>
        </is>
      </c>
      <c r="G1247" t="inlineStr">
        <is>
          <t>5315282836</t>
        </is>
      </c>
      <c r="H1247" t="n">
        <v>275.0</v>
      </c>
      <c r="I1247" t="n">
        <v>261.9</v>
      </c>
      <c r="J1247" t="n">
        <v>224.76</v>
      </c>
      <c r="K1247" t="inlineStr">
        <is>
          <t>sale</t>
        </is>
      </c>
      <c r="L1247" t="inlineStr">
        <is>
          <t/>
        </is>
      </c>
      <c r="M1247" t="inlineStr">
        <is>
          <t/>
        </is>
      </c>
      <c r="N1247" t="n">
        <v>0.0</v>
      </c>
      <c r="O1247" t="n">
        <v>0.0</v>
      </c>
      <c r="P1247" t="n">
        <v>207.48</v>
      </c>
      <c r="Q1247" t="n">
        <v>207.48</v>
      </c>
      <c r="R1247" t="n">
        <v>37.14</v>
      </c>
      <c r="S1247" t="n">
        <v>37.14</v>
      </c>
      <c r="T1247" t="n">
        <v>2.62</v>
      </c>
      <c r="U1247" t="n">
        <v>2.62</v>
      </c>
      <c r="V1247" t="n">
        <v>40.46</v>
      </c>
      <c r="W1247" t="n">
        <v>40.46</v>
      </c>
      <c r="X1247" t="n">
        <v>3.44</v>
      </c>
      <c r="Y1247" t="n">
        <v>3.44</v>
      </c>
      <c r="Z1247" t="n">
        <v>7.9</v>
      </c>
      <c r="AA1247" t="n">
        <v>7.9</v>
      </c>
      <c r="AB1247" t="n">
        <v>13.1</v>
      </c>
      <c r="AC1247" t="n">
        <v>13.1</v>
      </c>
      <c r="AD1247" t="n">
        <v>13.100000000000023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0.0</v>
      </c>
      <c r="AL1247" t="inlineStr">
        <is>
          <t>unreconciled</t>
        </is>
      </c>
      <c r="AM1247" t="inlineStr">
        <is>
          <t>Order Amount Mismatch (POS&gt;3PO)</t>
        </is>
      </c>
      <c r="AN1247" t="n">
        <v>13.1</v>
      </c>
      <c r="AO1247" t="n">
        <f>ROUND(P1247*100/H1247,2)</f>
        <v>0.0</v>
      </c>
      <c r="AP1247" t="n">
        <f>ROUND(Q1247*100/I1247,2)</f>
        <v>0.0</v>
      </c>
      <c r="AQ1247"/>
      <c r="AR1247"/>
      <c r="AS1247" t="n">
        <v>0.0</v>
      </c>
    </row>
    <row r="1248">
      <c r="A1248" s="1" t="n">
        <v>45236.0</v>
      </c>
      <c r="B1248" s="2" t="n">
        <v>45236.84717592593</v>
      </c>
      <c r="C1248" t="inlineStr">
        <is>
          <t>3140094012086625</t>
        </is>
      </c>
      <c r="D1248" t="inlineStr">
        <is>
          <t>POS0012</t>
        </is>
      </c>
      <c r="E1248" t="inlineStr">
        <is>
          <t>40</t>
        </is>
      </c>
      <c r="F1248" t="inlineStr">
        <is>
          <t>0094</t>
        </is>
      </c>
      <c r="G1248" t="inlineStr">
        <is>
          <t>5315305988</t>
        </is>
      </c>
      <c r="H1248" t="n">
        <v>255.0</v>
      </c>
      <c r="I1248" t="n">
        <v>242.86</v>
      </c>
      <c r="J1248" t="n">
        <v>205.72</v>
      </c>
      <c r="K1248" t="inlineStr">
        <is>
          <t>sale</t>
        </is>
      </c>
      <c r="L1248" t="inlineStr">
        <is>
          <t/>
        </is>
      </c>
      <c r="M1248" t="inlineStr">
        <is>
          <t/>
        </is>
      </c>
      <c r="N1248" t="n">
        <v>0.0</v>
      </c>
      <c r="O1248" t="n">
        <v>0.0</v>
      </c>
      <c r="P1248" t="n">
        <v>192.97</v>
      </c>
      <c r="Q1248" t="n">
        <v>192.95</v>
      </c>
      <c r="R1248" t="n">
        <v>37.14</v>
      </c>
      <c r="S1248" t="n">
        <v>37.14</v>
      </c>
      <c r="T1248" t="n">
        <v>2.43</v>
      </c>
      <c r="U1248" t="n">
        <v>2.43</v>
      </c>
      <c r="V1248" t="n">
        <v>37.03</v>
      </c>
      <c r="W1248" t="n">
        <v>37.03</v>
      </c>
      <c r="X1248" t="n">
        <v>3.19</v>
      </c>
      <c r="Y1248" t="n">
        <v>3.19</v>
      </c>
      <c r="Z1248" t="n">
        <v>7.24</v>
      </c>
      <c r="AA1248" t="n">
        <v>7.24</v>
      </c>
      <c r="AB1248" t="n">
        <v>12.14</v>
      </c>
      <c r="AC1248" t="n">
        <v>12.14</v>
      </c>
      <c r="AD1248" t="n">
        <v>12.139999999999986</v>
      </c>
      <c r="AE1248" t="n">
        <v>0.020000000000010232</v>
      </c>
      <c r="AF1248" t="n">
        <v>0.0</v>
      </c>
      <c r="AG1248" t="n">
        <v>0.0</v>
      </c>
      <c r="AH1248" t="n">
        <v>0.0</v>
      </c>
      <c r="AI1248" t="n">
        <v>0.0</v>
      </c>
      <c r="AJ1248" t="n">
        <v>0.0</v>
      </c>
      <c r="AK1248" t="n">
        <v>0.0</v>
      </c>
      <c r="AL1248" t="inlineStr">
        <is>
          <t>unreconciled</t>
        </is>
      </c>
      <c r="AM1248" t="inlineStr">
        <is>
          <t>Order Amount Mismatch (POS&gt;3PO)</t>
        </is>
      </c>
      <c r="AN1248" t="n">
        <v>12.14</v>
      </c>
      <c r="AO1248" t="n">
        <f>ROUND(P1248*100/H1248,2)</f>
        <v>0.0</v>
      </c>
      <c r="AP1248" t="n">
        <f>ROUND(Q1248*100/I1248,2)</f>
        <v>0.0</v>
      </c>
      <c r="AQ1248"/>
      <c r="AR1248"/>
      <c r="AS1248" t="n">
        <v>0.0</v>
      </c>
    </row>
    <row r="1249">
      <c r="A1249" s="1" t="n">
        <v>45235.0</v>
      </c>
      <c r="B1249" s="2" t="n">
        <v>45235.80101851852</v>
      </c>
      <c r="C1249" t="inlineStr">
        <is>
          <t>3140023012059824</t>
        </is>
      </c>
      <c r="D1249" t="inlineStr">
        <is>
          <t>POS0012</t>
        </is>
      </c>
      <c r="E1249" t="inlineStr">
        <is>
          <t>16</t>
        </is>
      </c>
      <c r="F1249" t="inlineStr">
        <is>
          <t>0023</t>
        </is>
      </c>
      <c r="G1249" t="inlineStr">
        <is>
          <t>5315319735</t>
        </is>
      </c>
      <c r="H1249" t="n">
        <v>279.0</v>
      </c>
      <c r="I1249" t="n">
        <v>265.72</v>
      </c>
      <c r="J1249" t="n">
        <v>228.58</v>
      </c>
      <c r="K1249" t="inlineStr">
        <is>
          <t>sale</t>
        </is>
      </c>
      <c r="L1249" t="inlineStr">
        <is>
          <t/>
        </is>
      </c>
      <c r="M1249" t="inlineStr">
        <is>
          <t/>
        </is>
      </c>
      <c r="N1249" t="n">
        <v>0.0</v>
      </c>
      <c r="O1249" t="n">
        <v>0.0</v>
      </c>
      <c r="P1249" t="n">
        <v>210.4</v>
      </c>
      <c r="Q1249" t="n">
        <v>210.38</v>
      </c>
      <c r="R1249" t="n">
        <v>37.14</v>
      </c>
      <c r="S1249" t="n">
        <v>37.14</v>
      </c>
      <c r="T1249" t="n">
        <v>2.66</v>
      </c>
      <c r="U1249" t="n">
        <v>2.66</v>
      </c>
      <c r="V1249" t="n">
        <v>41.14</v>
      </c>
      <c r="W1249" t="n">
        <v>41.14</v>
      </c>
      <c r="X1249" t="n">
        <v>3.49</v>
      </c>
      <c r="Y1249" t="n">
        <v>3.49</v>
      </c>
      <c r="Z1249" t="n">
        <v>8.03</v>
      </c>
      <c r="AA1249" t="n">
        <v>8.04</v>
      </c>
      <c r="AB1249" t="n">
        <v>13.28</v>
      </c>
      <c r="AC1249" t="n">
        <v>13.29</v>
      </c>
      <c r="AD1249" t="n">
        <v>13.279999999999973</v>
      </c>
      <c r="AE1249" t="n">
        <v>0.020000000000010232</v>
      </c>
      <c r="AF1249" t="n">
        <v>0.0</v>
      </c>
      <c r="AG1249" t="n">
        <v>0.0</v>
      </c>
      <c r="AH1249" t="n">
        <v>0.0</v>
      </c>
      <c r="AI1249" t="n">
        <v>0.0</v>
      </c>
      <c r="AJ1249" t="n">
        <v>-0.009999999999999787</v>
      </c>
      <c r="AK1249" t="n">
        <v>-0.009999999999999787</v>
      </c>
      <c r="AL1249" t="inlineStr">
        <is>
          <t>unreconciled</t>
        </is>
      </c>
      <c r="AM1249" t="inlineStr">
        <is>
          <t>Order Amount Mismatch (POS&gt;3PO)</t>
        </is>
      </c>
      <c r="AN1249" t="n">
        <v>13.28</v>
      </c>
      <c r="AO1249" t="n">
        <f>ROUND(P1249*100/H1249,2)</f>
        <v>0.0</v>
      </c>
      <c r="AP1249" t="n">
        <f>ROUND(Q1249*100/I1249,2)</f>
        <v>0.0</v>
      </c>
      <c r="AQ1249"/>
      <c r="AR1249"/>
      <c r="AS1249" t="n">
        <v>0.0</v>
      </c>
    </row>
    <row r="1250">
      <c r="A1250" s="1" t="n">
        <v>45234.0</v>
      </c>
      <c r="B1250" s="2" t="n">
        <v>45234.80428240741</v>
      </c>
      <c r="C1250" t="inlineStr">
        <is>
          <t>3140094012085677</t>
        </is>
      </c>
      <c r="D1250" t="inlineStr">
        <is>
          <t>POS0012</t>
        </is>
      </c>
      <c r="E1250" t="inlineStr">
        <is>
          <t>92</t>
        </is>
      </c>
      <c r="F1250" t="inlineStr">
        <is>
          <t>0094</t>
        </is>
      </c>
      <c r="G1250" t="inlineStr">
        <is>
          <t>5315325008</t>
        </is>
      </c>
      <c r="H1250" t="n">
        <v>450.0</v>
      </c>
      <c r="I1250" t="n">
        <v>428.57</v>
      </c>
      <c r="J1250" t="n">
        <v>391.43</v>
      </c>
      <c r="K1250" t="inlineStr">
        <is>
          <t>sale</t>
        </is>
      </c>
      <c r="L1250" t="inlineStr">
        <is>
          <t/>
        </is>
      </c>
      <c r="M1250" t="inlineStr">
        <is>
          <t/>
        </is>
      </c>
      <c r="N1250" t="n">
        <v>0.0</v>
      </c>
      <c r="O1250" t="n">
        <v>0.0</v>
      </c>
      <c r="P1250" t="n">
        <v>334.51</v>
      </c>
      <c r="Q1250" t="n">
        <v>334.5</v>
      </c>
      <c r="R1250" t="n">
        <v>37.14</v>
      </c>
      <c r="S1250" t="n">
        <v>37.14</v>
      </c>
      <c r="T1250" t="n">
        <v>4.29</v>
      </c>
      <c r="U1250" t="n">
        <v>4.29</v>
      </c>
      <c r="V1250" t="n">
        <v>70.46</v>
      </c>
      <c r="W1250" t="n">
        <v>70.46</v>
      </c>
      <c r="X1250" t="n">
        <v>5.62</v>
      </c>
      <c r="Y1250" t="n">
        <v>5.62</v>
      </c>
      <c r="Z1250" t="n">
        <v>13.69</v>
      </c>
      <c r="AA1250" t="n">
        <v>13.69</v>
      </c>
      <c r="AB1250" t="n">
        <v>21.42</v>
      </c>
      <c r="AC1250" t="n">
        <v>21.43</v>
      </c>
      <c r="AD1250" t="n">
        <v>21.430000000000007</v>
      </c>
      <c r="AE1250" t="n">
        <v>0.009999999999990905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-0.00999999999999801</v>
      </c>
      <c r="AL1250" t="inlineStr">
        <is>
          <t>unreconciled</t>
        </is>
      </c>
      <c r="AM1250" t="inlineStr">
        <is>
          <t>Order Amount Mismatch (POS&gt;3PO)</t>
        </is>
      </c>
      <c r="AN1250" t="n">
        <v>21.43</v>
      </c>
      <c r="AO1250" t="n">
        <f>ROUND(P1250*100/H1250,2)</f>
        <v>0.0</v>
      </c>
      <c r="AP1250" t="n">
        <f>ROUND(Q1250*100/I1250,2)</f>
        <v>0.0</v>
      </c>
      <c r="AQ1250"/>
      <c r="AR1250"/>
      <c r="AS1250" t="n">
        <v>0.0</v>
      </c>
    </row>
    <row r="1251">
      <c r="A1251" s="1" t="n">
        <v>45234.0</v>
      </c>
      <c r="B1251" s="2" t="n">
        <v>45234.912199074075</v>
      </c>
      <c r="C1251" t="inlineStr">
        <is>
          <t>3140094012085795</t>
        </is>
      </c>
      <c r="D1251" t="inlineStr">
        <is>
          <t>POS0012</t>
        </is>
      </c>
      <c r="E1251" t="inlineStr">
        <is>
          <t>10</t>
        </is>
      </c>
      <c r="F1251" t="inlineStr">
        <is>
          <t>0094</t>
        </is>
      </c>
      <c r="G1251" t="inlineStr">
        <is>
          <t>5315336417</t>
        </is>
      </c>
      <c r="H1251" t="n">
        <v>404.0</v>
      </c>
      <c r="I1251" t="n">
        <v>384.75</v>
      </c>
      <c r="J1251" t="n">
        <v>347.61</v>
      </c>
      <c r="K1251" t="inlineStr">
        <is>
          <t>sale</t>
        </is>
      </c>
      <c r="L1251" t="inlineStr">
        <is>
          <t/>
        </is>
      </c>
      <c r="M1251" t="inlineStr">
        <is>
          <t/>
        </is>
      </c>
      <c r="N1251" t="n">
        <v>0.0</v>
      </c>
      <c r="O1251" t="n">
        <v>0.0</v>
      </c>
      <c r="P1251" t="n">
        <v>301.11</v>
      </c>
      <c r="Q1251" t="n">
        <v>301.11</v>
      </c>
      <c r="R1251" t="n">
        <v>37.14</v>
      </c>
      <c r="S1251" t="n">
        <v>37.14</v>
      </c>
      <c r="T1251" t="n">
        <v>3.85</v>
      </c>
      <c r="U1251" t="n">
        <v>3.85</v>
      </c>
      <c r="V1251" t="n">
        <v>62.57</v>
      </c>
      <c r="W1251" t="n">
        <v>62.57</v>
      </c>
      <c r="X1251" t="n">
        <v>5.05</v>
      </c>
      <c r="Y1251" t="n">
        <v>5.05</v>
      </c>
      <c r="Z1251" t="n">
        <v>12.17</v>
      </c>
      <c r="AA1251" t="n">
        <v>12.17</v>
      </c>
      <c r="AB1251" t="n">
        <v>19.24</v>
      </c>
      <c r="AC1251" t="n">
        <v>19.24</v>
      </c>
      <c r="AD1251" t="n">
        <v>19.25</v>
      </c>
      <c r="AE1251" t="n">
        <v>0.0</v>
      </c>
      <c r="AF1251" t="n">
        <v>0.0</v>
      </c>
      <c r="AG1251" t="n">
        <v>0.0</v>
      </c>
      <c r="AH1251" t="n">
        <v>0.0</v>
      </c>
      <c r="AI1251" t="n">
        <v>0.0</v>
      </c>
      <c r="AJ1251" t="n">
        <v>0.0</v>
      </c>
      <c r="AK1251" t="n">
        <v>0.0</v>
      </c>
      <c r="AL1251" t="inlineStr">
        <is>
          <t>unreconciled</t>
        </is>
      </c>
      <c r="AM1251" t="inlineStr">
        <is>
          <t>Order Amount Mismatch (POS&gt;3PO)</t>
        </is>
      </c>
      <c r="AN1251" t="n">
        <v>19.25</v>
      </c>
      <c r="AO1251" t="n">
        <f>ROUND(P1251*100/H1251,2)</f>
        <v>0.0</v>
      </c>
      <c r="AP1251" t="n">
        <f>ROUND(Q1251*100/I1251,2)</f>
        <v>0.0</v>
      </c>
      <c r="AQ1251"/>
      <c r="AR1251"/>
      <c r="AS1251" t="n">
        <v>0.0</v>
      </c>
    </row>
    <row r="1252">
      <c r="A1252" s="1" t="n">
        <v>45235.0</v>
      </c>
      <c r="B1252" s="2" t="n">
        <v>45235.85774305555</v>
      </c>
      <c r="C1252" t="inlineStr">
        <is>
          <t>3140094012086267</t>
        </is>
      </c>
      <c r="D1252" t="inlineStr">
        <is>
          <t>POS0012</t>
        </is>
      </c>
      <c r="E1252" t="inlineStr">
        <is>
          <t>82</t>
        </is>
      </c>
      <c r="F1252" t="inlineStr">
        <is>
          <t>0094</t>
        </is>
      </c>
      <c r="G1252" t="inlineStr">
        <is>
          <t>5315341687</t>
        </is>
      </c>
      <c r="H1252" t="n">
        <v>415.0</v>
      </c>
      <c r="I1252" t="n">
        <v>395.24</v>
      </c>
      <c r="J1252" t="n">
        <v>358.1</v>
      </c>
      <c r="K1252" t="inlineStr">
        <is>
          <t>sale</t>
        </is>
      </c>
      <c r="L1252" t="inlineStr">
        <is>
          <t/>
        </is>
      </c>
      <c r="M1252" t="inlineStr">
        <is>
          <t/>
        </is>
      </c>
      <c r="N1252" t="n">
        <v>0.0</v>
      </c>
      <c r="O1252" t="n">
        <v>0.0</v>
      </c>
      <c r="P1252" t="n">
        <v>309.1</v>
      </c>
      <c r="Q1252" t="n">
        <v>309.11</v>
      </c>
      <c r="R1252" t="n">
        <v>37.14</v>
      </c>
      <c r="S1252" t="n">
        <v>37.14</v>
      </c>
      <c r="T1252" t="n">
        <v>3.95</v>
      </c>
      <c r="U1252" t="n">
        <v>3.95</v>
      </c>
      <c r="V1252" t="n">
        <v>64.46</v>
      </c>
      <c r="W1252" t="n">
        <v>64.46</v>
      </c>
      <c r="X1252" t="n">
        <v>5.19</v>
      </c>
      <c r="Y1252" t="n">
        <v>5.19</v>
      </c>
      <c r="Z1252" t="n">
        <v>12.54</v>
      </c>
      <c r="AA1252" t="n">
        <v>12.53</v>
      </c>
      <c r="AB1252" t="n">
        <v>19.76</v>
      </c>
      <c r="AC1252" t="n">
        <v>19.76</v>
      </c>
      <c r="AD1252" t="n">
        <v>19.75999999999999</v>
      </c>
      <c r="AE1252" t="n">
        <v>-0.009999999999990905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0.009999999999999787</v>
      </c>
      <c r="AK1252" t="n">
        <v>0.0</v>
      </c>
      <c r="AL1252" t="inlineStr">
        <is>
          <t>unreconciled</t>
        </is>
      </c>
      <c r="AM1252" t="inlineStr">
        <is>
          <t>Order Amount Mismatch (POS&gt;3PO)</t>
        </is>
      </c>
      <c r="AN1252" t="n">
        <v>19.76</v>
      </c>
      <c r="AO1252" t="n">
        <f>ROUND(P1252*100/H1252,2)</f>
        <v>0.0</v>
      </c>
      <c r="AP1252" t="n">
        <f>ROUND(Q1252*100/I1252,2)</f>
        <v>0.0</v>
      </c>
      <c r="AQ1252"/>
      <c r="AR1252"/>
      <c r="AS1252" t="n">
        <v>0.0</v>
      </c>
    </row>
    <row r="1253">
      <c r="A1253" s="1" t="n">
        <v>45234.0</v>
      </c>
      <c r="B1253" s="2" t="n">
        <v>45234.5675</v>
      </c>
      <c r="C1253" t="inlineStr">
        <is>
          <t>3140023012059470</t>
        </is>
      </c>
      <c r="D1253" t="inlineStr">
        <is>
          <t>POS0012</t>
        </is>
      </c>
      <c r="E1253" t="inlineStr">
        <is>
          <t>62</t>
        </is>
      </c>
      <c r="F1253" t="inlineStr">
        <is>
          <t>0023</t>
        </is>
      </c>
      <c r="G1253" t="inlineStr">
        <is>
          <t>5315343542</t>
        </is>
      </c>
      <c r="H1253" t="n">
        <v>194.0</v>
      </c>
      <c r="I1253" t="n">
        <v>184.76</v>
      </c>
      <c r="J1253" t="n">
        <v>147.62</v>
      </c>
      <c r="K1253" t="inlineStr">
        <is>
          <t>sale</t>
        </is>
      </c>
      <c r="L1253" t="inlineStr">
        <is>
          <t/>
        </is>
      </c>
      <c r="M1253" t="inlineStr">
        <is>
          <t/>
        </is>
      </c>
      <c r="N1253" t="n">
        <v>0.0</v>
      </c>
      <c r="O1253" t="n">
        <v>0.0</v>
      </c>
      <c r="P1253" t="n">
        <v>148.69</v>
      </c>
      <c r="Q1253" t="n">
        <v>148.7</v>
      </c>
      <c r="R1253" t="n">
        <v>37.14</v>
      </c>
      <c r="S1253" t="n">
        <v>37.14</v>
      </c>
      <c r="T1253" t="n">
        <v>1.85</v>
      </c>
      <c r="U1253" t="n">
        <v>1.85</v>
      </c>
      <c r="V1253" t="n">
        <v>26.57</v>
      </c>
      <c r="W1253" t="n">
        <v>26.57</v>
      </c>
      <c r="X1253" t="n">
        <v>2.43</v>
      </c>
      <c r="Y1253" t="n">
        <v>2.42</v>
      </c>
      <c r="Z1253" t="n">
        <v>5.22</v>
      </c>
      <c r="AA1253" t="n">
        <v>5.22</v>
      </c>
      <c r="AB1253" t="n">
        <v>9.24</v>
      </c>
      <c r="AC1253" t="n">
        <v>9.24</v>
      </c>
      <c r="AD1253" t="n">
        <v>9.240000000000009</v>
      </c>
      <c r="AE1253" t="n">
        <v>-0.009999999999990905</v>
      </c>
      <c r="AF1253" t="n">
        <v>0.0</v>
      </c>
      <c r="AG1253" t="n">
        <v>0.0</v>
      </c>
      <c r="AH1253" t="n">
        <v>0.0</v>
      </c>
      <c r="AI1253" t="n">
        <v>0.010000000000000231</v>
      </c>
      <c r="AJ1253" t="n">
        <v>0.0</v>
      </c>
      <c r="AK1253" t="n">
        <v>0.0</v>
      </c>
      <c r="AL1253" t="inlineStr">
        <is>
          <t>unreconciled</t>
        </is>
      </c>
      <c r="AM1253" t="inlineStr">
        <is>
          <t>Order Amount Mismatch (POS&gt;3PO)</t>
        </is>
      </c>
      <c r="AN1253" t="n">
        <v>9.24</v>
      </c>
      <c r="AO1253" t="n">
        <f>ROUND(P1253*100/H1253,2)</f>
        <v>0.0</v>
      </c>
      <c r="AP1253" t="n">
        <f>ROUND(Q1253*100/I1253,2)</f>
        <v>0.0</v>
      </c>
      <c r="AQ1253"/>
      <c r="AR1253"/>
      <c r="AS1253" t="n">
        <v>0.0</v>
      </c>
    </row>
    <row r="1254">
      <c r="A1254" s="1" t="n">
        <v>45234.0</v>
      </c>
      <c r="B1254" s="2" t="n">
        <v>45234.59155092593</v>
      </c>
      <c r="C1254" t="inlineStr">
        <is>
          <t>3140094012085495</t>
        </is>
      </c>
      <c r="D1254" t="inlineStr">
        <is>
          <t>POS0012</t>
        </is>
      </c>
      <c r="E1254" t="inlineStr">
        <is>
          <t>10</t>
        </is>
      </c>
      <c r="F1254" t="inlineStr">
        <is>
          <t>0094</t>
        </is>
      </c>
      <c r="G1254" t="inlineStr">
        <is>
          <t>5315355230</t>
        </is>
      </c>
      <c r="H1254" t="n">
        <v>674.0</v>
      </c>
      <c r="I1254" t="n">
        <v>641.91</v>
      </c>
      <c r="J1254" t="n">
        <v>604.77</v>
      </c>
      <c r="K1254" t="inlineStr">
        <is>
          <t>sale</t>
        </is>
      </c>
      <c r="L1254" t="inlineStr">
        <is>
          <t/>
        </is>
      </c>
      <c r="M1254" t="inlineStr">
        <is>
          <t/>
        </is>
      </c>
      <c r="N1254" t="n">
        <v>0.0</v>
      </c>
      <c r="O1254" t="n">
        <v>0.0</v>
      </c>
      <c r="P1254" t="n">
        <v>497.09</v>
      </c>
      <c r="Q1254" t="n">
        <v>497.07</v>
      </c>
      <c r="R1254" t="n">
        <v>37.14</v>
      </c>
      <c r="S1254" t="n">
        <v>37.14</v>
      </c>
      <c r="T1254" t="n">
        <v>6.42</v>
      </c>
      <c r="U1254" t="n">
        <v>6.42</v>
      </c>
      <c r="V1254" t="n">
        <v>108.86</v>
      </c>
      <c r="W1254" t="n">
        <v>108.86</v>
      </c>
      <c r="X1254" t="n">
        <v>8.43</v>
      </c>
      <c r="Y1254" t="n">
        <v>8.43</v>
      </c>
      <c r="Z1254" t="n">
        <v>21.11</v>
      </c>
      <c r="AA1254" t="n">
        <v>21.11</v>
      </c>
      <c r="AB1254" t="n">
        <v>32.1</v>
      </c>
      <c r="AC1254" t="n">
        <v>32.1</v>
      </c>
      <c r="AD1254" t="n">
        <v>32.09000000000003</v>
      </c>
      <c r="AE1254" t="n">
        <v>0.01999999999998181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0.0</v>
      </c>
      <c r="AL1254" t="inlineStr">
        <is>
          <t>unreconciled</t>
        </is>
      </c>
      <c r="AM1254" t="inlineStr">
        <is>
          <t>Order Amount Mismatch (POS&gt;3PO)</t>
        </is>
      </c>
      <c r="AN1254" t="n">
        <v>32.09</v>
      </c>
      <c r="AO1254" t="n">
        <f>ROUND(P1254*100/H1254,2)</f>
        <v>0.0</v>
      </c>
      <c r="AP1254" t="n">
        <f>ROUND(Q1254*100/I1254,2)</f>
        <v>0.0</v>
      </c>
      <c r="AQ1254"/>
      <c r="AR1254"/>
      <c r="AS1254" t="n">
        <v>0.0</v>
      </c>
    </row>
    <row r="1255">
      <c r="A1255" s="1" t="n">
        <v>45235.0</v>
      </c>
      <c r="B1255" s="2" t="n">
        <v>45235.425474537034</v>
      </c>
      <c r="C1255" t="inlineStr">
        <is>
          <t>3140094012085930</t>
        </is>
      </c>
      <c r="D1255" t="inlineStr">
        <is>
          <t>POS0012</t>
        </is>
      </c>
      <c r="E1255" t="inlineStr">
        <is>
          <t>45</t>
        </is>
      </c>
      <c r="F1255" t="inlineStr">
        <is>
          <t>0094</t>
        </is>
      </c>
      <c r="G1255" t="inlineStr">
        <is>
          <t>5315365742</t>
        </is>
      </c>
      <c r="H1255" t="n">
        <v>350.0</v>
      </c>
      <c r="I1255" t="n">
        <v>333.34</v>
      </c>
      <c r="J1255" t="n">
        <v>296.2</v>
      </c>
      <c r="K1255" t="inlineStr">
        <is>
          <t>sale</t>
        </is>
      </c>
      <c r="L1255" t="inlineStr">
        <is>
          <t/>
        </is>
      </c>
      <c r="M1255" t="inlineStr">
        <is>
          <t/>
        </is>
      </c>
      <c r="N1255" t="n">
        <v>0.0</v>
      </c>
      <c r="O1255" t="n">
        <v>0.0</v>
      </c>
      <c r="P1255" t="n">
        <v>261.92</v>
      </c>
      <c r="Q1255" t="n">
        <v>261.91</v>
      </c>
      <c r="R1255" t="n">
        <v>37.14</v>
      </c>
      <c r="S1255" t="n">
        <v>37.14</v>
      </c>
      <c r="T1255" t="n">
        <v>3.33</v>
      </c>
      <c r="U1255" t="n">
        <v>3.33</v>
      </c>
      <c r="V1255" t="n">
        <v>53.32</v>
      </c>
      <c r="W1255" t="n">
        <v>53.32</v>
      </c>
      <c r="X1255" t="n">
        <v>4.38</v>
      </c>
      <c r="Y1255" t="n">
        <v>4.38</v>
      </c>
      <c r="Z1255" t="n">
        <v>10.39</v>
      </c>
      <c r="AA1255" t="n">
        <v>10.39</v>
      </c>
      <c r="AB1255" t="n">
        <v>16.66</v>
      </c>
      <c r="AC1255" t="n">
        <v>16.67</v>
      </c>
      <c r="AD1255" t="n">
        <v>16.660000000000025</v>
      </c>
      <c r="AE1255" t="n">
        <v>0.009999999999990905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-0.010000000000001563</v>
      </c>
      <c r="AL1255" t="inlineStr">
        <is>
          <t>unreconciled</t>
        </is>
      </c>
      <c r="AM1255" t="inlineStr">
        <is>
          <t>Order Amount Mismatch (POS&gt;3PO)</t>
        </is>
      </c>
      <c r="AN1255" t="n">
        <v>16.66</v>
      </c>
      <c r="AO1255" t="n">
        <f>ROUND(P1255*100/H1255,2)</f>
        <v>0.0</v>
      </c>
      <c r="AP1255" t="n">
        <f>ROUND(Q1255*100/I1255,2)</f>
        <v>0.0</v>
      </c>
      <c r="AQ1255"/>
      <c r="AR1255"/>
      <c r="AS1255" t="n">
        <v>0.0</v>
      </c>
    </row>
    <row r="1256">
      <c r="A1256" s="1" t="n">
        <v>45234.0</v>
      </c>
      <c r="B1256" s="2" t="n">
        <v>45234.574166666665</v>
      </c>
      <c r="C1256" t="inlineStr">
        <is>
          <t>3140023012059477</t>
        </is>
      </c>
      <c r="D1256" t="inlineStr">
        <is>
          <t>POS0012</t>
        </is>
      </c>
      <c r="E1256" t="inlineStr">
        <is>
          <t>69</t>
        </is>
      </c>
      <c r="F1256" t="inlineStr">
        <is>
          <t>0023</t>
        </is>
      </c>
      <c r="G1256" t="inlineStr">
        <is>
          <t>5315398539</t>
        </is>
      </c>
      <c r="H1256" t="n">
        <v>214.0</v>
      </c>
      <c r="I1256" t="n">
        <v>203.81</v>
      </c>
      <c r="J1256" t="n">
        <v>166.67</v>
      </c>
      <c r="K1256" t="inlineStr">
        <is>
          <t>sale</t>
        </is>
      </c>
      <c r="L1256" t="inlineStr">
        <is>
          <t/>
        </is>
      </c>
      <c r="M1256" t="inlineStr">
        <is>
          <t/>
        </is>
      </c>
      <c r="N1256" t="n">
        <v>0.0</v>
      </c>
      <c r="O1256" t="n">
        <v>0.0</v>
      </c>
      <c r="P1256" t="n">
        <v>163.21</v>
      </c>
      <c r="Q1256" t="n">
        <v>163.2</v>
      </c>
      <c r="R1256" t="n">
        <v>37.14</v>
      </c>
      <c r="S1256" t="n">
        <v>37.14</v>
      </c>
      <c r="T1256" t="n">
        <v>2.04</v>
      </c>
      <c r="U1256" t="n">
        <v>2.04</v>
      </c>
      <c r="V1256" t="n">
        <v>30.0</v>
      </c>
      <c r="W1256" t="n">
        <v>30.0</v>
      </c>
      <c r="X1256" t="n">
        <v>2.68</v>
      </c>
      <c r="Y1256" t="n">
        <v>2.68</v>
      </c>
      <c r="Z1256" t="n">
        <v>5.88</v>
      </c>
      <c r="AA1256" t="n">
        <v>5.88</v>
      </c>
      <c r="AB1256" t="n">
        <v>10.2</v>
      </c>
      <c r="AC1256" t="n">
        <v>10.19</v>
      </c>
      <c r="AD1256" t="n">
        <v>10.189999999999998</v>
      </c>
      <c r="AE1256" t="n">
        <v>0.010000000000019327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0.009999999999999787</v>
      </c>
      <c r="AL1256" t="inlineStr">
        <is>
          <t>unreconciled</t>
        </is>
      </c>
      <c r="AM1256" t="inlineStr">
        <is>
          <t>Order Amount Mismatch (POS&gt;3PO)</t>
        </is>
      </c>
      <c r="AN1256" t="n">
        <v>10.19</v>
      </c>
      <c r="AO1256" t="n">
        <f>ROUND(P1256*100/H1256,2)</f>
        <v>0.0</v>
      </c>
      <c r="AP1256" t="n">
        <f>ROUND(Q1256*100/I1256,2)</f>
        <v>0.0</v>
      </c>
      <c r="AQ1256"/>
      <c r="AR1256"/>
      <c r="AS1256" t="n">
        <v>0.0</v>
      </c>
    </row>
    <row r="1257">
      <c r="A1257" s="1" t="n">
        <v>45235.0</v>
      </c>
      <c r="B1257" s="2" t="n">
        <v>45235.60065972222</v>
      </c>
      <c r="C1257" t="inlineStr">
        <is>
          <t>3140094012086020</t>
        </is>
      </c>
      <c r="D1257" t="inlineStr">
        <is>
          <t>POS0012</t>
        </is>
      </c>
      <c r="E1257" t="inlineStr">
        <is>
          <t>35</t>
        </is>
      </c>
      <c r="F1257" t="inlineStr">
        <is>
          <t>0094</t>
        </is>
      </c>
      <c r="G1257" t="inlineStr">
        <is>
          <t>5315403263</t>
        </is>
      </c>
      <c r="H1257" t="n">
        <v>387.0</v>
      </c>
      <c r="I1257" t="n">
        <v>368.57</v>
      </c>
      <c r="J1257" t="n">
        <v>331.43</v>
      </c>
      <c r="K1257" t="inlineStr">
        <is>
          <t>sale</t>
        </is>
      </c>
      <c r="L1257" t="inlineStr">
        <is>
          <t/>
        </is>
      </c>
      <c r="M1257" t="inlineStr">
        <is>
          <t/>
        </is>
      </c>
      <c r="N1257" t="n">
        <v>0.0</v>
      </c>
      <c r="O1257" t="n">
        <v>0.0</v>
      </c>
      <c r="P1257" t="n">
        <v>288.77</v>
      </c>
      <c r="Q1257" t="n">
        <v>288.76</v>
      </c>
      <c r="R1257" t="n">
        <v>37.14</v>
      </c>
      <c r="S1257" t="n">
        <v>37.14</v>
      </c>
      <c r="T1257" t="n">
        <v>3.69</v>
      </c>
      <c r="U1257" t="n">
        <v>3.69</v>
      </c>
      <c r="V1257" t="n">
        <v>59.66</v>
      </c>
      <c r="W1257" t="n">
        <v>59.66</v>
      </c>
      <c r="X1257" t="n">
        <v>4.84</v>
      </c>
      <c r="Y1257" t="n">
        <v>4.84</v>
      </c>
      <c r="Z1257" t="n">
        <v>11.61</v>
      </c>
      <c r="AA1257" t="n">
        <v>11.61</v>
      </c>
      <c r="AB1257" t="n">
        <v>18.42</v>
      </c>
      <c r="AC1257" t="n">
        <v>18.43</v>
      </c>
      <c r="AD1257" t="n">
        <v>18.430000000000007</v>
      </c>
      <c r="AE1257" t="n">
        <v>0.009999999999990905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-0.00999999999999801</v>
      </c>
      <c r="AL1257" t="inlineStr">
        <is>
          <t>unreconciled</t>
        </is>
      </c>
      <c r="AM1257" t="inlineStr">
        <is>
          <t>Order Amount Mismatch (POS&gt;3PO)</t>
        </is>
      </c>
      <c r="AN1257" t="n">
        <v>18.43</v>
      </c>
      <c r="AO1257" t="n">
        <f>ROUND(P1257*100/H1257,2)</f>
        <v>0.0</v>
      </c>
      <c r="AP1257" t="n">
        <f>ROUND(Q1257*100/I1257,2)</f>
        <v>0.0</v>
      </c>
      <c r="AQ1257"/>
      <c r="AR1257"/>
      <c r="AS1257" t="n">
        <v>0.0</v>
      </c>
    </row>
    <row r="1258">
      <c r="A1258" s="1" t="n">
        <v>45234.0</v>
      </c>
      <c r="B1258" s="2" t="n">
        <v>45234.77590277778</v>
      </c>
      <c r="C1258" t="inlineStr">
        <is>
          <t>3140023012059565</t>
        </is>
      </c>
      <c r="D1258" t="inlineStr">
        <is>
          <t>POS0012</t>
        </is>
      </c>
      <c r="E1258" t="inlineStr">
        <is>
          <t>57</t>
        </is>
      </c>
      <c r="F1258" t="inlineStr">
        <is>
          <t>0023</t>
        </is>
      </c>
      <c r="G1258" t="inlineStr">
        <is>
          <t>5315404040</t>
        </is>
      </c>
      <c r="H1258" t="n">
        <v>1019.9999999999999</v>
      </c>
      <c r="I1258" t="n">
        <v>971.43</v>
      </c>
      <c r="J1258" t="n">
        <v>934.29</v>
      </c>
      <c r="K1258" t="inlineStr">
        <is>
          <t>sale</t>
        </is>
      </c>
      <c r="L1258" t="inlineStr">
        <is>
          <t/>
        </is>
      </c>
      <c r="M1258" t="inlineStr">
        <is>
          <t/>
        </is>
      </c>
      <c r="N1258" t="n">
        <v>0.0</v>
      </c>
      <c r="O1258" t="n">
        <v>0.0</v>
      </c>
      <c r="P1258" t="n">
        <v>748.23</v>
      </c>
      <c r="Q1258" t="n">
        <v>748.22</v>
      </c>
      <c r="R1258" t="n">
        <v>37.14</v>
      </c>
      <c r="S1258" t="n">
        <v>37.14</v>
      </c>
      <c r="T1258" t="n">
        <v>9.71</v>
      </c>
      <c r="U1258" t="n">
        <v>9.71</v>
      </c>
      <c r="V1258" t="n">
        <v>168.17</v>
      </c>
      <c r="W1258" t="n">
        <v>168.17</v>
      </c>
      <c r="X1258" t="n">
        <v>12.75</v>
      </c>
      <c r="Y1258" t="n">
        <v>12.75</v>
      </c>
      <c r="Z1258" t="n">
        <v>32.57</v>
      </c>
      <c r="AA1258" t="n">
        <v>32.57</v>
      </c>
      <c r="AB1258" t="n">
        <v>48.58</v>
      </c>
      <c r="AC1258" t="n">
        <v>48.57</v>
      </c>
      <c r="AD1258" t="n">
        <v>48.569999999999936</v>
      </c>
      <c r="AE1258" t="n">
        <v>0.009999999999990905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0.00999999999999801</v>
      </c>
      <c r="AL1258" t="inlineStr">
        <is>
          <t>unreconciled</t>
        </is>
      </c>
      <c r="AM1258" t="inlineStr">
        <is>
          <t>Order Amount Mismatch (POS&gt;3PO)</t>
        </is>
      </c>
      <c r="AN1258" t="n">
        <v>48.57</v>
      </c>
      <c r="AO1258" t="n">
        <f>ROUND(P1258*100/H1258,2)</f>
        <v>0.0</v>
      </c>
      <c r="AP1258" t="n">
        <f>ROUND(Q1258*100/I1258,2)</f>
        <v>0.0</v>
      </c>
      <c r="AQ1258"/>
      <c r="AR1258"/>
      <c r="AS1258" t="n">
        <v>0.0</v>
      </c>
    </row>
    <row r="1259">
      <c r="A1259" s="1" t="n">
        <v>45234.0</v>
      </c>
      <c r="B1259" s="2" t="n">
        <v>45234.87042824074</v>
      </c>
      <c r="C1259" t="inlineStr">
        <is>
          <t>3140023012059618</t>
        </is>
      </c>
      <c r="D1259" t="inlineStr">
        <is>
          <t>POS0012</t>
        </is>
      </c>
      <c r="E1259" t="inlineStr">
        <is>
          <t>10</t>
        </is>
      </c>
      <c r="F1259" t="inlineStr">
        <is>
          <t>0023</t>
        </is>
      </c>
      <c r="G1259" t="inlineStr">
        <is>
          <t>5315406946</t>
        </is>
      </c>
      <c r="H1259" t="n">
        <v>324.0</v>
      </c>
      <c r="I1259" t="n">
        <v>308.58</v>
      </c>
      <c r="J1259" t="n">
        <v>271.44</v>
      </c>
      <c r="K1259" t="inlineStr">
        <is>
          <t>sale</t>
        </is>
      </c>
      <c r="L1259" t="inlineStr">
        <is>
          <t/>
        </is>
      </c>
      <c r="M1259" t="inlineStr">
        <is>
          <t/>
        </is>
      </c>
      <c r="N1259" t="n">
        <v>0.0</v>
      </c>
      <c r="O1259" t="n">
        <v>0.0</v>
      </c>
      <c r="P1259" t="n">
        <v>243.06</v>
      </c>
      <c r="Q1259" t="n">
        <v>243.05</v>
      </c>
      <c r="R1259" t="n">
        <v>37.14</v>
      </c>
      <c r="S1259" t="n">
        <v>37.14</v>
      </c>
      <c r="T1259" t="n">
        <v>3.09</v>
      </c>
      <c r="U1259" t="n">
        <v>3.09</v>
      </c>
      <c r="V1259" t="n">
        <v>48.86</v>
      </c>
      <c r="W1259" t="n">
        <v>48.86</v>
      </c>
      <c r="X1259" t="n">
        <v>4.05</v>
      </c>
      <c r="Y1259" t="n">
        <v>4.05</v>
      </c>
      <c r="Z1259" t="n">
        <v>9.52</v>
      </c>
      <c r="AA1259" t="n">
        <v>9.52</v>
      </c>
      <c r="AB1259" t="n">
        <v>15.42</v>
      </c>
      <c r="AC1259" t="n">
        <v>15.43</v>
      </c>
      <c r="AD1259" t="n">
        <v>15.420000000000016</v>
      </c>
      <c r="AE1259" t="n">
        <v>0.009999999999990905</v>
      </c>
      <c r="AF1259" t="n">
        <v>0.0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-0.009999999999999787</v>
      </c>
      <c r="AL1259" t="inlineStr">
        <is>
          <t>unreconciled</t>
        </is>
      </c>
      <c r="AM1259" t="inlineStr">
        <is>
          <t>Order Amount Mismatch (POS&gt;3PO)</t>
        </is>
      </c>
      <c r="AN1259" t="n">
        <v>15.42</v>
      </c>
      <c r="AO1259" t="n">
        <f>ROUND(P1259*100/H1259,2)</f>
        <v>0.0</v>
      </c>
      <c r="AP1259" t="n">
        <f>ROUND(Q1259*100/I1259,2)</f>
        <v>0.0</v>
      </c>
      <c r="AQ1259"/>
      <c r="AR1259"/>
      <c r="AS1259" t="n">
        <v>0.0</v>
      </c>
    </row>
    <row r="1260">
      <c r="A1260" s="1" t="n">
        <v>45234.0</v>
      </c>
      <c r="B1260" s="2" t="n">
        <v>45235.03282407407</v>
      </c>
      <c r="C1260" t="inlineStr">
        <is>
          <t>3140094012085920</t>
        </is>
      </c>
      <c r="D1260" t="inlineStr">
        <is>
          <t>POS0012</t>
        </is>
      </c>
      <c r="E1260" t="inlineStr">
        <is>
          <t>35</t>
        </is>
      </c>
      <c r="F1260" t="inlineStr">
        <is>
          <t>0094</t>
        </is>
      </c>
      <c r="G1260" t="inlineStr">
        <is>
          <t>5315409027</t>
        </is>
      </c>
      <c r="H1260" t="n">
        <v>1544.0</v>
      </c>
      <c r="I1260" t="n">
        <v>1470.48</v>
      </c>
      <c r="J1260" t="n">
        <v>1433.34</v>
      </c>
      <c r="K1260" t="inlineStr">
        <is>
          <t>sale</t>
        </is>
      </c>
      <c r="L1260" t="inlineStr">
        <is>
          <t/>
        </is>
      </c>
      <c r="M1260" t="inlineStr">
        <is>
          <t/>
        </is>
      </c>
      <c r="N1260" t="n">
        <v>0.0</v>
      </c>
      <c r="O1260" t="n">
        <v>0.0</v>
      </c>
      <c r="P1260" t="n">
        <v>1128.57</v>
      </c>
      <c r="Q1260" t="n">
        <v>1128.56</v>
      </c>
      <c r="R1260" t="n">
        <v>37.14</v>
      </c>
      <c r="S1260" t="n">
        <v>37.14</v>
      </c>
      <c r="T1260" t="n">
        <v>14.7</v>
      </c>
      <c r="U1260" t="n">
        <v>14.7</v>
      </c>
      <c r="V1260" t="n">
        <v>258.0</v>
      </c>
      <c r="W1260" t="n">
        <v>258.0</v>
      </c>
      <c r="X1260" t="n">
        <v>19.3</v>
      </c>
      <c r="Y1260" t="n">
        <v>19.3</v>
      </c>
      <c r="Z1260" t="n">
        <v>49.91</v>
      </c>
      <c r="AA1260" t="n">
        <v>49.91</v>
      </c>
      <c r="AB1260" t="n">
        <v>73.52</v>
      </c>
      <c r="AC1260" t="n">
        <v>73.53</v>
      </c>
      <c r="AD1260" t="n">
        <v>73.51999999999998</v>
      </c>
      <c r="AE1260" t="n">
        <v>0.009999999999990905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-0.010000000000005116</v>
      </c>
      <c r="AL1260" t="inlineStr">
        <is>
          <t>unreconciled</t>
        </is>
      </c>
      <c r="AM1260" t="inlineStr">
        <is>
          <t>Order Amount Mismatch (POS&gt;3PO)</t>
        </is>
      </c>
      <c r="AN1260" t="n">
        <v>73.52</v>
      </c>
      <c r="AO1260" t="n">
        <f>ROUND(P1260*100/H1260,2)</f>
        <v>0.0</v>
      </c>
      <c r="AP1260" t="n">
        <f>ROUND(Q1260*100/I1260,2)</f>
        <v>0.0</v>
      </c>
      <c r="AQ1260"/>
      <c r="AR1260"/>
      <c r="AS1260" t="n">
        <v>0.0</v>
      </c>
    </row>
    <row r="1261">
      <c r="A1261" s="1" t="n">
        <v>45235.0</v>
      </c>
      <c r="B1261" s="2" t="n">
        <v>45236.00881944445</v>
      </c>
      <c r="C1261" t="inlineStr">
        <is>
          <t>3140023012059941</t>
        </is>
      </c>
      <c r="D1261" t="inlineStr">
        <is>
          <t>POS0012</t>
        </is>
      </c>
      <c r="E1261" t="inlineStr">
        <is>
          <t>33</t>
        </is>
      </c>
      <c r="F1261" t="inlineStr">
        <is>
          <t>0023</t>
        </is>
      </c>
      <c r="G1261" t="inlineStr">
        <is>
          <t>5315418181</t>
        </is>
      </c>
      <c r="H1261" t="n">
        <v>98.0</v>
      </c>
      <c r="I1261" t="n">
        <v>93.33</v>
      </c>
      <c r="J1261" t="n">
        <v>56.19</v>
      </c>
      <c r="K1261" t="inlineStr">
        <is>
          <t>sale</t>
        </is>
      </c>
      <c r="L1261" t="inlineStr">
        <is>
          <t/>
        </is>
      </c>
      <c r="M1261" t="inlineStr">
        <is>
          <t/>
        </is>
      </c>
      <c r="N1261" t="n">
        <v>0.0</v>
      </c>
      <c r="O1261" t="n">
        <v>0.0</v>
      </c>
      <c r="P1261" t="n">
        <v>79.02</v>
      </c>
      <c r="Q1261" t="n">
        <v>79.02</v>
      </c>
      <c r="R1261" t="n">
        <v>37.14</v>
      </c>
      <c r="S1261" t="n">
        <v>37.14</v>
      </c>
      <c r="T1261" t="n">
        <v>0.93</v>
      </c>
      <c r="U1261" t="n">
        <v>0.93</v>
      </c>
      <c r="V1261" t="n">
        <v>10.11</v>
      </c>
      <c r="W1261" t="n">
        <v>10.11</v>
      </c>
      <c r="X1261" t="n">
        <v>1.23</v>
      </c>
      <c r="Y1261" t="n">
        <v>1.22</v>
      </c>
      <c r="Z1261" t="n">
        <v>2.04</v>
      </c>
      <c r="AA1261" t="n">
        <v>2.04</v>
      </c>
      <c r="AB1261" t="n">
        <v>4.66</v>
      </c>
      <c r="AC1261" t="n">
        <v>4.67</v>
      </c>
      <c r="AD1261" t="n">
        <v>4.670000000000002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0.010000000000000009</v>
      </c>
      <c r="AJ1261" t="n">
        <v>0.0</v>
      </c>
      <c r="AK1261" t="n">
        <v>-0.009999999999999787</v>
      </c>
      <c r="AL1261" t="inlineStr">
        <is>
          <t>unreconciled</t>
        </is>
      </c>
      <c r="AM1261" t="inlineStr">
        <is>
          <t>Order Amount Mismatch (POS&gt;3PO)</t>
        </is>
      </c>
      <c r="AN1261" t="n">
        <v>4.67</v>
      </c>
      <c r="AO1261" t="n">
        <f>ROUND(P1261*100/H1261,2)</f>
        <v>0.0</v>
      </c>
      <c r="AP1261" t="n">
        <f>ROUND(Q1261*100/I1261,2)</f>
        <v>0.0</v>
      </c>
      <c r="AQ1261"/>
      <c r="AR1261"/>
      <c r="AS1261" t="n">
        <v>0.0</v>
      </c>
    </row>
    <row r="1262">
      <c r="A1262" s="1" t="n">
        <v>45234.0</v>
      </c>
      <c r="B1262" s="2" t="n">
        <v>45234.54148148148</v>
      </c>
      <c r="C1262" t="inlineStr">
        <is>
          <t>3140094012085467</t>
        </is>
      </c>
      <c r="D1262" t="inlineStr">
        <is>
          <t>POS0012</t>
        </is>
      </c>
      <c r="E1262" t="inlineStr">
        <is>
          <t>82</t>
        </is>
      </c>
      <c r="F1262" t="inlineStr">
        <is>
          <t>0094</t>
        </is>
      </c>
      <c r="G1262" t="inlineStr">
        <is>
          <t>5315448964</t>
        </is>
      </c>
      <c r="H1262" t="n">
        <v>373.0</v>
      </c>
      <c r="I1262" t="n">
        <v>355.23</v>
      </c>
      <c r="J1262" t="n">
        <v>318.09</v>
      </c>
      <c r="K1262" t="inlineStr">
        <is>
          <t>sale</t>
        </is>
      </c>
      <c r="L1262" t="inlineStr">
        <is>
          <t/>
        </is>
      </c>
      <c r="M1262" t="inlineStr">
        <is>
          <t/>
        </is>
      </c>
      <c r="N1262" t="n">
        <v>0.0</v>
      </c>
      <c r="O1262" t="n">
        <v>0.0</v>
      </c>
      <c r="P1262" t="n">
        <v>278.61</v>
      </c>
      <c r="Q1262" t="n">
        <v>278.59</v>
      </c>
      <c r="R1262" t="n">
        <v>37.14</v>
      </c>
      <c r="S1262" t="n">
        <v>37.14</v>
      </c>
      <c r="T1262" t="n">
        <v>3.55</v>
      </c>
      <c r="U1262" t="n">
        <v>3.55</v>
      </c>
      <c r="V1262" t="n">
        <v>57.26</v>
      </c>
      <c r="W1262" t="n">
        <v>57.26</v>
      </c>
      <c r="X1262" t="n">
        <v>4.66</v>
      </c>
      <c r="Y1262" t="n">
        <v>4.66</v>
      </c>
      <c r="Z1262" t="n">
        <v>11.15</v>
      </c>
      <c r="AA1262" t="n">
        <v>11.15</v>
      </c>
      <c r="AB1262" t="n">
        <v>17.76</v>
      </c>
      <c r="AC1262" t="n">
        <v>17.76</v>
      </c>
      <c r="AD1262" t="n">
        <v>17.769999999999982</v>
      </c>
      <c r="AE1262" t="n">
        <v>0.020000000000038654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inlineStr">
        <is>
          <t>unreconciled</t>
        </is>
      </c>
      <c r="AM1262" t="inlineStr">
        <is>
          <t>Order Amount Mismatch (POS&gt;3PO)</t>
        </is>
      </c>
      <c r="AN1262" t="n">
        <v>17.77</v>
      </c>
      <c r="AO1262" t="n">
        <f>ROUND(P1262*100/H1262,2)</f>
        <v>0.0</v>
      </c>
      <c r="AP1262" t="n">
        <f>ROUND(Q1262*100/I1262,2)</f>
        <v>0.0</v>
      </c>
      <c r="AQ1262"/>
      <c r="AR1262"/>
      <c r="AS1262" t="n">
        <v>0.0</v>
      </c>
    </row>
    <row r="1263">
      <c r="A1263" s="1" t="n">
        <v>45235.0</v>
      </c>
      <c r="B1263" s="2" t="n">
        <v>45235.833125</v>
      </c>
      <c r="C1263" t="inlineStr">
        <is>
          <t>3140094012086240</t>
        </is>
      </c>
      <c r="D1263" t="inlineStr">
        <is>
          <t>POS0012</t>
        </is>
      </c>
      <c r="E1263" t="inlineStr">
        <is>
          <t>55</t>
        </is>
      </c>
      <c r="F1263" t="inlineStr">
        <is>
          <t>0094</t>
        </is>
      </c>
      <c r="G1263" t="inlineStr">
        <is>
          <t>5315477100</t>
        </is>
      </c>
      <c r="H1263" t="n">
        <v>584.0</v>
      </c>
      <c r="I1263" t="n">
        <v>556.19</v>
      </c>
      <c r="J1263" t="n">
        <v>519.05</v>
      </c>
      <c r="K1263" t="inlineStr">
        <is>
          <t>sale</t>
        </is>
      </c>
      <c r="L1263" t="inlineStr">
        <is>
          <t/>
        </is>
      </c>
      <c r="M1263" t="inlineStr">
        <is>
          <t/>
        </is>
      </c>
      <c r="N1263" t="n">
        <v>0.0</v>
      </c>
      <c r="O1263" t="n">
        <v>0.0</v>
      </c>
      <c r="P1263" t="n">
        <v>431.77</v>
      </c>
      <c r="Q1263" t="n">
        <v>431.76</v>
      </c>
      <c r="R1263" t="n">
        <v>37.14</v>
      </c>
      <c r="S1263" t="n">
        <v>37.14</v>
      </c>
      <c r="T1263" t="n">
        <v>5.56</v>
      </c>
      <c r="U1263" t="n">
        <v>5.56</v>
      </c>
      <c r="V1263" t="n">
        <v>93.43</v>
      </c>
      <c r="W1263" t="n">
        <v>93.43</v>
      </c>
      <c r="X1263" t="n">
        <v>7.3</v>
      </c>
      <c r="Y1263" t="n">
        <v>7.3</v>
      </c>
      <c r="Z1263" t="n">
        <v>18.13</v>
      </c>
      <c r="AA1263" t="n">
        <v>18.13</v>
      </c>
      <c r="AB1263" t="n">
        <v>27.82</v>
      </c>
      <c r="AC1263" t="n">
        <v>27.81</v>
      </c>
      <c r="AD1263" t="n">
        <v>27.809999999999945</v>
      </c>
      <c r="AE1263" t="n">
        <v>0.009999999999990905</v>
      </c>
      <c r="AF1263" t="n">
        <v>0.0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0.010000000000001563</v>
      </c>
      <c r="AL1263" t="inlineStr">
        <is>
          <t>unreconciled</t>
        </is>
      </c>
      <c r="AM1263" t="inlineStr">
        <is>
          <t>Order Amount Mismatch (POS&gt;3PO)</t>
        </is>
      </c>
      <c r="AN1263" t="n">
        <v>27.81</v>
      </c>
      <c r="AO1263" t="n">
        <f>ROUND(P1263*100/H1263,2)</f>
        <v>0.0</v>
      </c>
      <c r="AP1263" t="n">
        <f>ROUND(Q1263*100/I1263,2)</f>
        <v>0.0</v>
      </c>
      <c r="AQ1263"/>
      <c r="AR1263"/>
      <c r="AS1263" t="n">
        <v>0.0</v>
      </c>
    </row>
    <row r="1264">
      <c r="A1264" s="1" t="n">
        <v>45235.0</v>
      </c>
      <c r="B1264" s="2" t="n">
        <v>45235.57493055556</v>
      </c>
      <c r="C1264" t="inlineStr">
        <is>
          <t>3140094012086000</t>
        </is>
      </c>
      <c r="D1264" t="inlineStr">
        <is>
          <t>POS0012</t>
        </is>
      </c>
      <c r="E1264" t="inlineStr">
        <is>
          <t>15</t>
        </is>
      </c>
      <c r="F1264" t="inlineStr">
        <is>
          <t>0094</t>
        </is>
      </c>
      <c r="G1264" t="inlineStr">
        <is>
          <t>5315497589</t>
        </is>
      </c>
      <c r="H1264" t="n">
        <v>253.00000000000003</v>
      </c>
      <c r="I1264" t="n">
        <v>240.95</v>
      </c>
      <c r="J1264" t="n">
        <v>203.81</v>
      </c>
      <c r="K1264" t="inlineStr">
        <is>
          <t>sale</t>
        </is>
      </c>
      <c r="L1264" t="inlineStr">
        <is>
          <t/>
        </is>
      </c>
      <c r="M1264" t="inlineStr">
        <is>
          <t/>
        </is>
      </c>
      <c r="N1264" t="n">
        <v>0.0</v>
      </c>
      <c r="O1264" t="n">
        <v>0.0</v>
      </c>
      <c r="P1264" t="n">
        <v>191.52</v>
      </c>
      <c r="Q1264" t="n">
        <v>191.49</v>
      </c>
      <c r="R1264" t="n">
        <v>37.14</v>
      </c>
      <c r="S1264" t="n">
        <v>37.14</v>
      </c>
      <c r="T1264" t="n">
        <v>2.41</v>
      </c>
      <c r="U1264" t="n">
        <v>2.41</v>
      </c>
      <c r="V1264" t="n">
        <v>36.69</v>
      </c>
      <c r="W1264" t="n">
        <v>36.69</v>
      </c>
      <c r="X1264" t="n">
        <v>3.16</v>
      </c>
      <c r="Y1264" t="n">
        <v>3.16</v>
      </c>
      <c r="Z1264" t="n">
        <v>7.17</v>
      </c>
      <c r="AA1264" t="n">
        <v>7.17</v>
      </c>
      <c r="AB1264" t="n">
        <v>12.04</v>
      </c>
      <c r="AC1264" t="n">
        <v>12.05</v>
      </c>
      <c r="AD1264" t="n">
        <v>12.05000000000004</v>
      </c>
      <c r="AE1264" t="n">
        <v>0.030000000000001137</v>
      </c>
      <c r="AF1264" t="n">
        <v>0.0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-0.010000000000001563</v>
      </c>
      <c r="AL1264" t="inlineStr">
        <is>
          <t>unreconciled</t>
        </is>
      </c>
      <c r="AM1264" t="inlineStr">
        <is>
          <t>Order Amount Mismatch (POS&gt;3PO)</t>
        </is>
      </c>
      <c r="AN1264" t="n">
        <v>12.05</v>
      </c>
      <c r="AO1264" t="n">
        <f>ROUND(P1264*100/H1264,2)</f>
        <v>0.0</v>
      </c>
      <c r="AP1264" t="n">
        <f>ROUND(Q1264*100/I1264,2)</f>
        <v>0.0</v>
      </c>
      <c r="AQ1264"/>
      <c r="AR1264"/>
      <c r="AS1264" t="n">
        <v>0.0</v>
      </c>
    </row>
    <row r="1265">
      <c r="A1265" s="1" t="n">
        <v>45234.0</v>
      </c>
      <c r="B1265" s="2" t="n">
        <v>45234.72619212963</v>
      </c>
      <c r="C1265" t="inlineStr">
        <is>
          <t>3140094012085607</t>
        </is>
      </c>
      <c r="D1265" t="inlineStr">
        <is>
          <t>POS0012</t>
        </is>
      </c>
      <c r="E1265" t="inlineStr">
        <is>
          <t>22</t>
        </is>
      </c>
      <c r="F1265" t="inlineStr">
        <is>
          <t>0094</t>
        </is>
      </c>
      <c r="G1265" t="inlineStr">
        <is>
          <t>5315498755</t>
        </is>
      </c>
      <c r="H1265" t="n">
        <v>153.0</v>
      </c>
      <c r="I1265" t="n">
        <v>145.71</v>
      </c>
      <c r="J1265" t="n">
        <v>108.57</v>
      </c>
      <c r="K1265" t="inlineStr">
        <is>
          <t>sale</t>
        </is>
      </c>
      <c r="L1265" t="inlineStr">
        <is>
          <t/>
        </is>
      </c>
      <c r="M1265" t="inlineStr">
        <is>
          <t/>
        </is>
      </c>
      <c r="N1265" t="n">
        <v>0.0</v>
      </c>
      <c r="O1265" t="n">
        <v>0.0</v>
      </c>
      <c r="P1265" t="n">
        <v>118.94</v>
      </c>
      <c r="Q1265" t="n">
        <v>118.95</v>
      </c>
      <c r="R1265" t="n">
        <v>37.14</v>
      </c>
      <c r="S1265" t="n">
        <v>37.14</v>
      </c>
      <c r="T1265" t="n">
        <v>1.46</v>
      </c>
      <c r="U1265" t="n">
        <v>1.46</v>
      </c>
      <c r="V1265" t="n">
        <v>19.54</v>
      </c>
      <c r="W1265" t="n">
        <v>19.54</v>
      </c>
      <c r="X1265" t="n">
        <v>1.91</v>
      </c>
      <c r="Y1265" t="n">
        <v>1.91</v>
      </c>
      <c r="Z1265" t="n">
        <v>3.86</v>
      </c>
      <c r="AA1265" t="n">
        <v>3.86</v>
      </c>
      <c r="AB1265" t="n">
        <v>7.28</v>
      </c>
      <c r="AC1265" t="n">
        <v>7.29</v>
      </c>
      <c r="AD1265" t="n">
        <v>7.289999999999992</v>
      </c>
      <c r="AE1265" t="n">
        <v>-0.010000000000005116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-0.009999999999999787</v>
      </c>
      <c r="AL1265" t="inlineStr">
        <is>
          <t>unreconciled</t>
        </is>
      </c>
      <c r="AM1265" t="inlineStr">
        <is>
          <t>Order Amount Mismatch (POS&gt;3PO)</t>
        </is>
      </c>
      <c r="AN1265" t="n">
        <v>7.29</v>
      </c>
      <c r="AO1265" t="n">
        <f>ROUND(P1265*100/H1265,2)</f>
        <v>0.0</v>
      </c>
      <c r="AP1265" t="n">
        <f>ROUND(Q1265*100/I1265,2)</f>
        <v>0.0</v>
      </c>
      <c r="AQ1265"/>
      <c r="AR1265"/>
      <c r="AS1265" t="n">
        <v>0.0</v>
      </c>
    </row>
    <row r="1266">
      <c r="A1266" s="1" t="n">
        <v>45234.0</v>
      </c>
      <c r="B1266" s="2" t="n">
        <v>45234.983611111114</v>
      </c>
      <c r="C1266" t="inlineStr">
        <is>
          <t>3140023012059693</t>
        </is>
      </c>
      <c r="D1266" t="inlineStr">
        <is>
          <t>POS0012</t>
        </is>
      </c>
      <c r="E1266" t="inlineStr">
        <is>
          <t>85</t>
        </is>
      </c>
      <c r="F1266" t="inlineStr">
        <is>
          <t>0023</t>
        </is>
      </c>
      <c r="G1266" t="inlineStr">
        <is>
          <t>5315501869</t>
        </is>
      </c>
      <c r="H1266" t="n">
        <v>459.0</v>
      </c>
      <c r="I1266" t="n">
        <v>437.13</v>
      </c>
      <c r="J1266" t="n">
        <v>399.99</v>
      </c>
      <c r="K1266" t="inlineStr">
        <is>
          <t>sale</t>
        </is>
      </c>
      <c r="L1266" t="inlineStr">
        <is>
          <t/>
        </is>
      </c>
      <c r="M1266" t="inlineStr">
        <is>
          <t/>
        </is>
      </c>
      <c r="N1266" t="n">
        <v>0.0</v>
      </c>
      <c r="O1266" t="n">
        <v>0.0</v>
      </c>
      <c r="P1266" t="n">
        <v>341.03</v>
      </c>
      <c r="Q1266" t="n">
        <v>341.03</v>
      </c>
      <c r="R1266" t="n">
        <v>37.14</v>
      </c>
      <c r="S1266" t="n">
        <v>37.14</v>
      </c>
      <c r="T1266" t="n">
        <v>4.37</v>
      </c>
      <c r="U1266" t="n">
        <v>4.37</v>
      </c>
      <c r="V1266" t="n">
        <v>72.0</v>
      </c>
      <c r="W1266" t="n">
        <v>72.0</v>
      </c>
      <c r="X1266" t="n">
        <v>5.74</v>
      </c>
      <c r="Y1266" t="n">
        <v>5.74</v>
      </c>
      <c r="Z1266" t="n">
        <v>13.99</v>
      </c>
      <c r="AA1266" t="n">
        <v>13.99</v>
      </c>
      <c r="AB1266" t="n">
        <v>21.86</v>
      </c>
      <c r="AC1266" t="n">
        <v>21.86</v>
      </c>
      <c r="AD1266" t="n">
        <v>21.870000000000005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0.0</v>
      </c>
      <c r="AL1266" t="inlineStr">
        <is>
          <t>unreconciled</t>
        </is>
      </c>
      <c r="AM1266" t="inlineStr">
        <is>
          <t>Order Amount Mismatch (POS&gt;3PO)</t>
        </is>
      </c>
      <c r="AN1266" t="n">
        <v>21.87</v>
      </c>
      <c r="AO1266" t="n">
        <f>ROUND(P1266*100/H1266,2)</f>
        <v>0.0</v>
      </c>
      <c r="AP1266" t="n">
        <f>ROUND(Q1266*100/I1266,2)</f>
        <v>0.0</v>
      </c>
      <c r="AQ1266"/>
      <c r="AR1266"/>
      <c r="AS1266" t="n">
        <v>0.0</v>
      </c>
    </row>
    <row r="1267">
      <c r="A1267" s="1" t="n">
        <v>45234.0</v>
      </c>
      <c r="B1267" s="2" t="n">
        <v>45234.597962962966</v>
      </c>
      <c r="C1267" t="inlineStr">
        <is>
          <t>3140094012085504</t>
        </is>
      </c>
      <c r="D1267" t="inlineStr">
        <is>
          <t>POS0012</t>
        </is>
      </c>
      <c r="E1267" t="inlineStr">
        <is>
          <t>19</t>
        </is>
      </c>
      <c r="F1267" t="inlineStr">
        <is>
          <t>0094</t>
        </is>
      </c>
      <c r="G1267" t="inlineStr">
        <is>
          <t>5315515188</t>
        </is>
      </c>
      <c r="H1267" t="n">
        <v>448.0</v>
      </c>
      <c r="I1267" t="n">
        <v>426.67</v>
      </c>
      <c r="J1267" t="n">
        <v>389.53</v>
      </c>
      <c r="K1267" t="inlineStr">
        <is>
          <t>sale</t>
        </is>
      </c>
      <c r="L1267" t="inlineStr">
        <is>
          <t/>
        </is>
      </c>
      <c r="M1267" t="inlineStr">
        <is>
          <t/>
        </is>
      </c>
      <c r="N1267" t="n">
        <v>0.0</v>
      </c>
      <c r="O1267" t="n">
        <v>0.0</v>
      </c>
      <c r="P1267" t="n">
        <v>333.05</v>
      </c>
      <c r="Q1267" t="n">
        <v>333.05</v>
      </c>
      <c r="R1267" t="n">
        <v>37.14</v>
      </c>
      <c r="S1267" t="n">
        <v>37.14</v>
      </c>
      <c r="T1267" t="n">
        <v>4.27</v>
      </c>
      <c r="U1267" t="n">
        <v>4.27</v>
      </c>
      <c r="V1267" t="n">
        <v>70.12</v>
      </c>
      <c r="W1267" t="n">
        <v>70.12</v>
      </c>
      <c r="X1267" t="n">
        <v>5.6</v>
      </c>
      <c r="Y1267" t="n">
        <v>5.6</v>
      </c>
      <c r="Z1267" t="n">
        <v>13.63</v>
      </c>
      <c r="AA1267" t="n">
        <v>13.63</v>
      </c>
      <c r="AB1267" t="n">
        <v>21.34</v>
      </c>
      <c r="AC1267" t="n">
        <v>21.34</v>
      </c>
      <c r="AD1267" t="n">
        <v>21.329999999999984</v>
      </c>
      <c r="AE1267" t="n">
        <v>0.0</v>
      </c>
      <c r="AF1267" t="n">
        <v>0.0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0.0</v>
      </c>
      <c r="AL1267" t="inlineStr">
        <is>
          <t>unreconciled</t>
        </is>
      </c>
      <c r="AM1267" t="inlineStr">
        <is>
          <t>Order Amount Mismatch (POS&gt;3PO)</t>
        </is>
      </c>
      <c r="AN1267" t="n">
        <v>21.33</v>
      </c>
      <c r="AO1267" t="n">
        <f>ROUND(P1267*100/H1267,2)</f>
        <v>0.0</v>
      </c>
      <c r="AP1267" t="n">
        <f>ROUND(Q1267*100/I1267,2)</f>
        <v>0.0</v>
      </c>
      <c r="AQ1267"/>
      <c r="AR1267"/>
      <c r="AS1267" t="n">
        <v>0.0</v>
      </c>
    </row>
    <row r="1268">
      <c r="A1268" s="1" t="n">
        <v>45234.0</v>
      </c>
      <c r="B1268" s="2" t="n">
        <v>45234.804664351854</v>
      </c>
      <c r="C1268" t="inlineStr">
        <is>
          <t>3140094012085678</t>
        </is>
      </c>
      <c r="D1268" t="inlineStr">
        <is>
          <t>POS0012</t>
        </is>
      </c>
      <c r="E1268" t="inlineStr">
        <is>
          <t>93</t>
        </is>
      </c>
      <c r="F1268" t="inlineStr">
        <is>
          <t>0094</t>
        </is>
      </c>
      <c r="G1268" t="inlineStr">
        <is>
          <t>5315524241</t>
        </is>
      </c>
      <c r="H1268" t="n">
        <v>409.0</v>
      </c>
      <c r="I1268" t="n">
        <v>389.52</v>
      </c>
      <c r="J1268" t="n">
        <v>352.38</v>
      </c>
      <c r="K1268" t="inlineStr">
        <is>
          <t>sale</t>
        </is>
      </c>
      <c r="L1268" t="inlineStr">
        <is>
          <t/>
        </is>
      </c>
      <c r="M1268" t="inlineStr">
        <is>
          <t/>
        </is>
      </c>
      <c r="N1268" t="n">
        <v>0.0</v>
      </c>
      <c r="O1268" t="n">
        <v>0.0</v>
      </c>
      <c r="P1268" t="n">
        <v>304.74</v>
      </c>
      <c r="Q1268" t="n">
        <v>304.74</v>
      </c>
      <c r="R1268" t="n">
        <v>37.14</v>
      </c>
      <c r="S1268" t="n">
        <v>37.14</v>
      </c>
      <c r="T1268" t="n">
        <v>3.9</v>
      </c>
      <c r="U1268" t="n">
        <v>3.9</v>
      </c>
      <c r="V1268" t="n">
        <v>63.43</v>
      </c>
      <c r="W1268" t="n">
        <v>63.43</v>
      </c>
      <c r="X1268" t="n">
        <v>5.11</v>
      </c>
      <c r="Y1268" t="n">
        <v>5.11</v>
      </c>
      <c r="Z1268" t="n">
        <v>12.34</v>
      </c>
      <c r="AA1268" t="n">
        <v>12.34</v>
      </c>
      <c r="AB1268" t="n">
        <v>19.48</v>
      </c>
      <c r="AC1268" t="n">
        <v>19.48</v>
      </c>
      <c r="AD1268" t="n">
        <v>19.480000000000018</v>
      </c>
      <c r="AE1268" t="n">
        <v>0.0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0.0</v>
      </c>
      <c r="AL1268" t="inlineStr">
        <is>
          <t>unreconciled</t>
        </is>
      </c>
      <c r="AM1268" t="inlineStr">
        <is>
          <t>Order Amount Mismatch (POS&gt;3PO)</t>
        </is>
      </c>
      <c r="AN1268" t="n">
        <v>19.48</v>
      </c>
      <c r="AO1268" t="n">
        <f>ROUND(P1268*100/H1268,2)</f>
        <v>0.0</v>
      </c>
      <c r="AP1268" t="n">
        <f>ROUND(Q1268*100/I1268,2)</f>
        <v>0.0</v>
      </c>
      <c r="AQ1268"/>
      <c r="AR1268"/>
      <c r="AS1268" t="n">
        <v>0.0</v>
      </c>
    </row>
    <row r="1269">
      <c r="A1269" s="1" t="n">
        <v>45234.0</v>
      </c>
      <c r="B1269" s="2" t="n">
        <v>45234.81694444444</v>
      </c>
      <c r="C1269" t="inlineStr">
        <is>
          <t>3140094012085692</t>
        </is>
      </c>
      <c r="D1269" t="inlineStr">
        <is>
          <t>POS0012</t>
        </is>
      </c>
      <c r="E1269" t="inlineStr">
        <is>
          <t>07</t>
        </is>
      </c>
      <c r="F1269" t="inlineStr">
        <is>
          <t>0094</t>
        </is>
      </c>
      <c r="G1269" t="inlineStr">
        <is>
          <t>5315538275</t>
        </is>
      </c>
      <c r="H1269" t="n">
        <v>274.0</v>
      </c>
      <c r="I1269" t="n">
        <v>260.95</v>
      </c>
      <c r="J1269" t="n">
        <v>223.81</v>
      </c>
      <c r="K1269" t="inlineStr">
        <is>
          <t>sale</t>
        </is>
      </c>
      <c r="L1269" t="inlineStr">
        <is>
          <t/>
        </is>
      </c>
      <c r="M1269" t="inlineStr">
        <is>
          <t/>
        </is>
      </c>
      <c r="N1269" t="n">
        <v>0.0</v>
      </c>
      <c r="O1269" t="n">
        <v>0.0</v>
      </c>
      <c r="P1269" t="n">
        <v>206.76</v>
      </c>
      <c r="Q1269" t="n">
        <v>206.77</v>
      </c>
      <c r="R1269" t="n">
        <v>37.14</v>
      </c>
      <c r="S1269" t="n">
        <v>37.14</v>
      </c>
      <c r="T1269" t="n">
        <v>2.61</v>
      </c>
      <c r="U1269" t="n">
        <v>2.61</v>
      </c>
      <c r="V1269" t="n">
        <v>40.29</v>
      </c>
      <c r="W1269" t="n">
        <v>40.29</v>
      </c>
      <c r="X1269" t="n">
        <v>3.42</v>
      </c>
      <c r="Y1269" t="n">
        <v>3.42</v>
      </c>
      <c r="Z1269" t="n">
        <v>7.87</v>
      </c>
      <c r="AA1269" t="n">
        <v>7.87</v>
      </c>
      <c r="AB1269" t="n">
        <v>13.04</v>
      </c>
      <c r="AC1269" t="n">
        <v>13.05</v>
      </c>
      <c r="AD1269" t="n">
        <v>13.050000000000011</v>
      </c>
      <c r="AE1269" t="n">
        <v>-0.010000000000019327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-0.010000000000001563</v>
      </c>
      <c r="AL1269" t="inlineStr">
        <is>
          <t>unreconciled</t>
        </is>
      </c>
      <c r="AM1269" t="inlineStr">
        <is>
          <t>Order Amount Mismatch (POS&gt;3PO)</t>
        </is>
      </c>
      <c r="AN1269" t="n">
        <v>13.05</v>
      </c>
      <c r="AO1269" t="n">
        <f>ROUND(P1269*100/H1269,2)</f>
        <v>0.0</v>
      </c>
      <c r="AP1269" t="n">
        <f>ROUND(Q1269*100/I1269,2)</f>
        <v>0.0</v>
      </c>
      <c r="AQ1269"/>
      <c r="AR1269"/>
      <c r="AS1269" t="n">
        <v>0.0</v>
      </c>
    </row>
    <row r="1270">
      <c r="A1270" s="1" t="n">
        <v>45235.0</v>
      </c>
      <c r="B1270" s="2" t="n">
        <v>45235.462743055556</v>
      </c>
      <c r="C1270" t="inlineStr">
        <is>
          <t>3140094012085939</t>
        </is>
      </c>
      <c r="D1270" t="inlineStr">
        <is>
          <t>POS0012</t>
        </is>
      </c>
      <c r="E1270" t="inlineStr">
        <is>
          <t>54</t>
        </is>
      </c>
      <c r="F1270" t="inlineStr">
        <is>
          <t>0094</t>
        </is>
      </c>
      <c r="G1270" t="inlineStr">
        <is>
          <t>5315542700</t>
        </is>
      </c>
      <c r="H1270" t="n">
        <v>279.0</v>
      </c>
      <c r="I1270" t="n">
        <v>265.72</v>
      </c>
      <c r="J1270" t="n">
        <v>228.58</v>
      </c>
      <c r="K1270" t="inlineStr">
        <is>
          <t>sale</t>
        </is>
      </c>
      <c r="L1270" t="inlineStr">
        <is>
          <t/>
        </is>
      </c>
      <c r="M1270" t="inlineStr">
        <is>
          <t/>
        </is>
      </c>
      <c r="N1270" t="n">
        <v>0.0</v>
      </c>
      <c r="O1270" t="n">
        <v>0.0</v>
      </c>
      <c r="P1270" t="n">
        <v>210.4</v>
      </c>
      <c r="Q1270" t="n">
        <v>210.38</v>
      </c>
      <c r="R1270" t="n">
        <v>37.14</v>
      </c>
      <c r="S1270" t="n">
        <v>37.14</v>
      </c>
      <c r="T1270" t="n">
        <v>2.66</v>
      </c>
      <c r="U1270" t="n">
        <v>2.66</v>
      </c>
      <c r="V1270" t="n">
        <v>41.14</v>
      </c>
      <c r="W1270" t="n">
        <v>41.14</v>
      </c>
      <c r="X1270" t="n">
        <v>3.49</v>
      </c>
      <c r="Y1270" t="n">
        <v>3.49</v>
      </c>
      <c r="Z1270" t="n">
        <v>8.03</v>
      </c>
      <c r="AA1270" t="n">
        <v>8.04</v>
      </c>
      <c r="AB1270" t="n">
        <v>13.28</v>
      </c>
      <c r="AC1270" t="n">
        <v>13.29</v>
      </c>
      <c r="AD1270" t="n">
        <v>13.279999999999973</v>
      </c>
      <c r="AE1270" t="n">
        <v>0.020000000000010232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-0.009999999999999787</v>
      </c>
      <c r="AK1270" t="n">
        <v>-0.009999999999999787</v>
      </c>
      <c r="AL1270" t="inlineStr">
        <is>
          <t>unreconciled</t>
        </is>
      </c>
      <c r="AM1270" t="inlineStr">
        <is>
          <t>Order Amount Mismatch (POS&gt;3PO)</t>
        </is>
      </c>
      <c r="AN1270" t="n">
        <v>13.28</v>
      </c>
      <c r="AO1270" t="n">
        <f>ROUND(P1270*100/H1270,2)</f>
        <v>0.0</v>
      </c>
      <c r="AP1270" t="n">
        <f>ROUND(Q1270*100/I1270,2)</f>
        <v>0.0</v>
      </c>
      <c r="AQ1270"/>
      <c r="AR1270"/>
      <c r="AS1270" t="n">
        <v>0.0</v>
      </c>
    </row>
    <row r="1271">
      <c r="A1271" s="1" t="n">
        <v>45236.0</v>
      </c>
      <c r="B1271" s="2" t="n">
        <v>45236.94362268518</v>
      </c>
      <c r="C1271" t="inlineStr">
        <is>
          <t>3140094012086699</t>
        </is>
      </c>
      <c r="D1271" t="inlineStr">
        <is>
          <t>POS0012</t>
        </is>
      </c>
      <c r="E1271" t="inlineStr">
        <is>
          <t>14</t>
        </is>
      </c>
      <c r="F1271" t="inlineStr">
        <is>
          <t>0094</t>
        </is>
      </c>
      <c r="G1271" t="inlineStr">
        <is>
          <t>5315545382</t>
        </is>
      </c>
      <c r="H1271" t="n">
        <v>638.0</v>
      </c>
      <c r="I1271" t="n">
        <v>607.62</v>
      </c>
      <c r="J1271" t="n">
        <v>570.48</v>
      </c>
      <c r="K1271" t="inlineStr">
        <is>
          <t>sale</t>
        </is>
      </c>
      <c r="L1271" t="inlineStr">
        <is>
          <t/>
        </is>
      </c>
      <c r="M1271" t="inlineStr">
        <is>
          <t/>
        </is>
      </c>
      <c r="N1271" t="n">
        <v>0.0</v>
      </c>
      <c r="O1271" t="n">
        <v>0.0</v>
      </c>
      <c r="P1271" t="n">
        <v>470.95</v>
      </c>
      <c r="Q1271" t="n">
        <v>470.93</v>
      </c>
      <c r="R1271" t="n">
        <v>37.14</v>
      </c>
      <c r="S1271" t="n">
        <v>37.14</v>
      </c>
      <c r="T1271" t="n">
        <v>6.08</v>
      </c>
      <c r="U1271" t="n">
        <v>6.08</v>
      </c>
      <c r="V1271" t="n">
        <v>102.69</v>
      </c>
      <c r="W1271" t="n">
        <v>102.69</v>
      </c>
      <c r="X1271" t="n">
        <v>7.98</v>
      </c>
      <c r="Y1271" t="n">
        <v>7.98</v>
      </c>
      <c r="Z1271" t="n">
        <v>19.92</v>
      </c>
      <c r="AA1271" t="n">
        <v>19.92</v>
      </c>
      <c r="AB1271" t="n">
        <v>30.38</v>
      </c>
      <c r="AC1271" t="n">
        <v>30.38</v>
      </c>
      <c r="AD1271" t="n">
        <v>30.379999999999995</v>
      </c>
      <c r="AE1271" t="n">
        <v>0.01999999999998181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0.0</v>
      </c>
      <c r="AK1271" t="n">
        <v>0.0</v>
      </c>
      <c r="AL1271" t="inlineStr">
        <is>
          <t>unreconciled</t>
        </is>
      </c>
      <c r="AM1271" t="inlineStr">
        <is>
          <t>Order Amount Mismatch (POS&gt;3PO)</t>
        </is>
      </c>
      <c r="AN1271" t="n">
        <v>30.38</v>
      </c>
      <c r="AO1271" t="n">
        <f>ROUND(P1271*100/H1271,2)</f>
        <v>0.0</v>
      </c>
      <c r="AP1271" t="n">
        <f>ROUND(Q1271*100/I1271,2)</f>
        <v>0.0</v>
      </c>
      <c r="AQ1271"/>
      <c r="AR1271"/>
      <c r="AS1271" t="n">
        <v>0.0</v>
      </c>
    </row>
    <row r="1272">
      <c r="A1272" s="1" t="n">
        <v>45234.0</v>
      </c>
      <c r="B1272" s="2" t="n">
        <v>45234.95625</v>
      </c>
      <c r="C1272" t="inlineStr">
        <is>
          <t>3140094012085834</t>
        </is>
      </c>
      <c r="D1272" t="inlineStr">
        <is>
          <t>POS0012</t>
        </is>
      </c>
      <c r="E1272" t="inlineStr">
        <is>
          <t>49</t>
        </is>
      </c>
      <c r="F1272" t="inlineStr">
        <is>
          <t>0094</t>
        </is>
      </c>
      <c r="G1272" t="inlineStr">
        <is>
          <t>5315554664</t>
        </is>
      </c>
      <c r="H1272" t="n">
        <v>417.0</v>
      </c>
      <c r="I1272" t="n">
        <v>397.14</v>
      </c>
      <c r="J1272" t="n">
        <v>360.0</v>
      </c>
      <c r="K1272" t="inlineStr">
        <is>
          <t>sale</t>
        </is>
      </c>
      <c r="L1272" t="inlineStr">
        <is>
          <t/>
        </is>
      </c>
      <c r="M1272" t="inlineStr">
        <is>
          <t/>
        </is>
      </c>
      <c r="N1272" t="n">
        <v>0.0</v>
      </c>
      <c r="O1272" t="n">
        <v>0.0</v>
      </c>
      <c r="P1272" t="n">
        <v>310.56</v>
      </c>
      <c r="Q1272" t="n">
        <v>310.56</v>
      </c>
      <c r="R1272" t="n">
        <v>37.14</v>
      </c>
      <c r="S1272" t="n">
        <v>37.14</v>
      </c>
      <c r="T1272" t="n">
        <v>3.97</v>
      </c>
      <c r="U1272" t="n">
        <v>3.97</v>
      </c>
      <c r="V1272" t="n">
        <v>64.8</v>
      </c>
      <c r="W1272" t="n">
        <v>64.8</v>
      </c>
      <c r="X1272" t="n">
        <v>5.21</v>
      </c>
      <c r="Y1272" t="n">
        <v>5.21</v>
      </c>
      <c r="Z1272" t="n">
        <v>12.6</v>
      </c>
      <c r="AA1272" t="n">
        <v>12.6</v>
      </c>
      <c r="AB1272" t="n">
        <v>19.86</v>
      </c>
      <c r="AC1272" t="n">
        <v>19.86</v>
      </c>
      <c r="AD1272" t="n">
        <v>19.860000000000014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inlineStr">
        <is>
          <t>unreconciled</t>
        </is>
      </c>
      <c r="AM1272" t="inlineStr">
        <is>
          <t>Order Amount Mismatch (POS&gt;3PO)</t>
        </is>
      </c>
      <c r="AN1272" t="n">
        <v>19.86</v>
      </c>
      <c r="AO1272" t="n">
        <f>ROUND(P1272*100/H1272,2)</f>
        <v>0.0</v>
      </c>
      <c r="AP1272" t="n">
        <f>ROUND(Q1272*100/I1272,2)</f>
        <v>0.0</v>
      </c>
      <c r="AQ1272"/>
      <c r="AR1272"/>
      <c r="AS1272" t="n">
        <v>0.0</v>
      </c>
    </row>
    <row r="1273">
      <c r="A1273" s="1" t="n">
        <v>45234.0</v>
      </c>
      <c r="B1273" s="2" t="n">
        <v>45234.679814814815</v>
      </c>
      <c r="C1273" t="inlineStr">
        <is>
          <t>3140094012085574</t>
        </is>
      </c>
      <c r="D1273" t="inlineStr">
        <is>
          <t>POS0012</t>
        </is>
      </c>
      <c r="E1273" t="inlineStr">
        <is>
          <t>89</t>
        </is>
      </c>
      <c r="F1273" t="inlineStr">
        <is>
          <t>0094</t>
        </is>
      </c>
      <c r="G1273" t="inlineStr">
        <is>
          <t>5315566495</t>
        </is>
      </c>
      <c r="H1273" t="n">
        <v>2399.0</v>
      </c>
      <c r="I1273" t="n">
        <v>2284.74</v>
      </c>
      <c r="J1273" t="n">
        <v>2247.6</v>
      </c>
      <c r="K1273" t="inlineStr">
        <is>
          <t>sale</t>
        </is>
      </c>
      <c r="L1273" t="inlineStr">
        <is>
          <t/>
        </is>
      </c>
      <c r="M1273" t="inlineStr">
        <is>
          <t/>
        </is>
      </c>
      <c r="N1273" t="n">
        <v>0.0</v>
      </c>
      <c r="O1273" t="n">
        <v>0.0</v>
      </c>
      <c r="P1273" t="n">
        <v>1749.11</v>
      </c>
      <c r="Q1273" t="n">
        <v>1749.11</v>
      </c>
      <c r="R1273" t="n">
        <v>37.14</v>
      </c>
      <c r="S1273" t="n">
        <v>37.14</v>
      </c>
      <c r="T1273" t="n">
        <v>22.85</v>
      </c>
      <c r="U1273" t="n">
        <v>22.85</v>
      </c>
      <c r="V1273" t="n">
        <v>404.57</v>
      </c>
      <c r="W1273" t="n">
        <v>404.57</v>
      </c>
      <c r="X1273" t="n">
        <v>29.99</v>
      </c>
      <c r="Y1273" t="n">
        <v>29.99</v>
      </c>
      <c r="Z1273" t="n">
        <v>78.22</v>
      </c>
      <c r="AA1273" t="n">
        <v>78.22</v>
      </c>
      <c r="AB1273" t="n">
        <v>114.24</v>
      </c>
      <c r="AC1273" t="n">
        <v>114.24</v>
      </c>
      <c r="AD1273" t="n">
        <v>114.26000000000022</v>
      </c>
      <c r="AE1273" t="n">
        <v>0.0</v>
      </c>
      <c r="AF1273" t="n">
        <v>0.0</v>
      </c>
      <c r="AG1273" t="n">
        <v>0.0</v>
      </c>
      <c r="AH1273" t="n">
        <v>0.0</v>
      </c>
      <c r="AI1273" t="n">
        <v>0.0</v>
      </c>
      <c r="AJ1273" t="n">
        <v>0.0</v>
      </c>
      <c r="AK1273" t="n">
        <v>0.0</v>
      </c>
      <c r="AL1273" t="inlineStr">
        <is>
          <t>unreconciled</t>
        </is>
      </c>
      <c r="AM1273" t="inlineStr">
        <is>
          <t>Order Amount Mismatch (POS&gt;3PO)</t>
        </is>
      </c>
      <c r="AN1273" t="n">
        <v>114.26</v>
      </c>
      <c r="AO1273" t="n">
        <f>ROUND(P1273*100/H1273,2)</f>
        <v>0.0</v>
      </c>
      <c r="AP1273" t="n">
        <f>ROUND(Q1273*100/I1273,2)</f>
        <v>0.0</v>
      </c>
      <c r="AQ1273"/>
      <c r="AR1273"/>
      <c r="AS1273" t="n">
        <v>0.0</v>
      </c>
    </row>
    <row r="1274">
      <c r="A1274" s="1" t="n">
        <v>45234.0</v>
      </c>
      <c r="B1274" s="2" t="n">
        <v>45234.904375</v>
      </c>
      <c r="C1274" t="inlineStr">
        <is>
          <t>3140094012085786</t>
        </is>
      </c>
      <c r="D1274" t="inlineStr">
        <is>
          <t>POS0012</t>
        </is>
      </c>
      <c r="E1274" t="inlineStr">
        <is>
          <t>01</t>
        </is>
      </c>
      <c r="F1274" t="inlineStr">
        <is>
          <t>0094</t>
        </is>
      </c>
      <c r="G1274" t="inlineStr">
        <is>
          <t>5315577001</t>
        </is>
      </c>
      <c r="H1274" t="n">
        <v>366.0</v>
      </c>
      <c r="I1274" t="n">
        <v>348.57</v>
      </c>
      <c r="J1274" t="n">
        <v>311.43</v>
      </c>
      <c r="K1274" t="inlineStr">
        <is>
          <t>sale</t>
        </is>
      </c>
      <c r="L1274" t="inlineStr">
        <is>
          <t/>
        </is>
      </c>
      <c r="M1274" t="inlineStr">
        <is>
          <t/>
        </is>
      </c>
      <c r="N1274" t="n">
        <v>0.0</v>
      </c>
      <c r="O1274" t="n">
        <v>0.0</v>
      </c>
      <c r="P1274" t="n">
        <v>273.52</v>
      </c>
      <c r="Q1274" t="n">
        <v>273.54</v>
      </c>
      <c r="R1274" t="n">
        <v>37.14</v>
      </c>
      <c r="S1274" t="n">
        <v>37.14</v>
      </c>
      <c r="T1274" t="n">
        <v>3.49</v>
      </c>
      <c r="U1274" t="n">
        <v>3.49</v>
      </c>
      <c r="V1274" t="n">
        <v>56.06</v>
      </c>
      <c r="W1274" t="n">
        <v>56.06</v>
      </c>
      <c r="X1274" t="n">
        <v>4.58</v>
      </c>
      <c r="Y1274" t="n">
        <v>4.58</v>
      </c>
      <c r="Z1274" t="n">
        <v>10.92</v>
      </c>
      <c r="AA1274" t="n">
        <v>10.91</v>
      </c>
      <c r="AB1274" t="n">
        <v>17.42</v>
      </c>
      <c r="AC1274" t="n">
        <v>17.43</v>
      </c>
      <c r="AD1274" t="n">
        <v>17.430000000000007</v>
      </c>
      <c r="AE1274" t="n">
        <v>-0.020000000000038654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0.009999999999999787</v>
      </c>
      <c r="AK1274" t="n">
        <v>-0.00999999999999801</v>
      </c>
      <c r="AL1274" t="inlineStr">
        <is>
          <t>unreconciled</t>
        </is>
      </c>
      <c r="AM1274" t="inlineStr">
        <is>
          <t>Order Amount Mismatch (POS&gt;3PO)</t>
        </is>
      </c>
      <c r="AN1274" t="n">
        <v>17.43</v>
      </c>
      <c r="AO1274" t="n">
        <f>ROUND(P1274*100/H1274,2)</f>
        <v>0.0</v>
      </c>
      <c r="AP1274" t="n">
        <f>ROUND(Q1274*100/I1274,2)</f>
        <v>0.0</v>
      </c>
      <c r="AQ1274"/>
      <c r="AR1274"/>
      <c r="AS1274" t="n">
        <v>0.0</v>
      </c>
    </row>
    <row r="1275">
      <c r="A1275" s="1" t="n">
        <v>45234.0</v>
      </c>
      <c r="B1275" s="2" t="n">
        <v>45234.89743055555</v>
      </c>
      <c r="C1275" t="inlineStr">
        <is>
          <t>3140094012085779</t>
        </is>
      </c>
      <c r="D1275" t="inlineStr">
        <is>
          <t>POS0012</t>
        </is>
      </c>
      <c r="E1275" t="inlineStr">
        <is>
          <t>94</t>
        </is>
      </c>
      <c r="F1275" t="inlineStr">
        <is>
          <t>0094</t>
        </is>
      </c>
      <c r="G1275" t="inlineStr">
        <is>
          <t>5315601801</t>
        </is>
      </c>
      <c r="H1275" t="n">
        <v>296.0</v>
      </c>
      <c r="I1275" t="n">
        <v>281.91</v>
      </c>
      <c r="J1275" t="n">
        <v>244.77</v>
      </c>
      <c r="K1275" t="inlineStr">
        <is>
          <t>sale</t>
        </is>
      </c>
      <c r="L1275" t="inlineStr">
        <is>
          <t/>
        </is>
      </c>
      <c r="M1275" t="inlineStr">
        <is>
          <t/>
        </is>
      </c>
      <c r="N1275" t="n">
        <v>0.0</v>
      </c>
      <c r="O1275" t="n">
        <v>0.0</v>
      </c>
      <c r="P1275" t="n">
        <v>222.73</v>
      </c>
      <c r="Q1275" t="n">
        <v>222.71</v>
      </c>
      <c r="R1275" t="n">
        <v>37.14</v>
      </c>
      <c r="S1275" t="n">
        <v>37.14</v>
      </c>
      <c r="T1275" t="n">
        <v>2.82</v>
      </c>
      <c r="U1275" t="n">
        <v>2.82</v>
      </c>
      <c r="V1275" t="n">
        <v>44.06</v>
      </c>
      <c r="W1275" t="n">
        <v>44.06</v>
      </c>
      <c r="X1275" t="n">
        <v>3.7</v>
      </c>
      <c r="Y1275" t="n">
        <v>3.7</v>
      </c>
      <c r="Z1275" t="n">
        <v>8.6</v>
      </c>
      <c r="AA1275" t="n">
        <v>8.6</v>
      </c>
      <c r="AB1275" t="n">
        <v>14.1</v>
      </c>
      <c r="AC1275" t="n">
        <v>14.1</v>
      </c>
      <c r="AD1275" t="n">
        <v>14.089999999999975</v>
      </c>
      <c r="AE1275" t="n">
        <v>0.01999999999998181</v>
      </c>
      <c r="AF1275" t="n">
        <v>0.0</v>
      </c>
      <c r="AG1275" t="n">
        <v>0.0</v>
      </c>
      <c r="AH1275" t="n">
        <v>0.0</v>
      </c>
      <c r="AI1275" t="n">
        <v>0.0</v>
      </c>
      <c r="AJ1275" t="n">
        <v>0.0</v>
      </c>
      <c r="AK1275" t="n">
        <v>0.0</v>
      </c>
      <c r="AL1275" t="inlineStr">
        <is>
          <t>unreconciled</t>
        </is>
      </c>
      <c r="AM1275" t="inlineStr">
        <is>
          <t>Order Amount Mismatch (POS&gt;3PO)</t>
        </is>
      </c>
      <c r="AN1275" t="n">
        <v>14.09</v>
      </c>
      <c r="AO1275" t="n">
        <f>ROUND(P1275*100/H1275,2)</f>
        <v>0.0</v>
      </c>
      <c r="AP1275" t="n">
        <f>ROUND(Q1275*100/I1275,2)</f>
        <v>0.0</v>
      </c>
      <c r="AQ1275"/>
      <c r="AR1275"/>
      <c r="AS1275" t="n">
        <v>0.0</v>
      </c>
    </row>
    <row r="1276">
      <c r="A1276" s="1" t="n">
        <v>45234.0</v>
      </c>
      <c r="B1276" s="2" t="n">
        <v>45234.84355324074</v>
      </c>
      <c r="C1276" t="inlineStr">
        <is>
          <t>3140023012059595</t>
        </is>
      </c>
      <c r="D1276" t="inlineStr">
        <is>
          <t>POS0012</t>
        </is>
      </c>
      <c r="E1276" t="inlineStr">
        <is>
          <t>87</t>
        </is>
      </c>
      <c r="F1276" t="inlineStr">
        <is>
          <t>0023</t>
        </is>
      </c>
      <c r="G1276" t="inlineStr">
        <is>
          <t>5315603373</t>
        </is>
      </c>
      <c r="H1276" t="n">
        <v>763.0</v>
      </c>
      <c r="I1276" t="n">
        <v>726.67</v>
      </c>
      <c r="J1276" t="n">
        <v>689.53</v>
      </c>
      <c r="K1276" t="inlineStr">
        <is>
          <t>sale</t>
        </is>
      </c>
      <c r="L1276" t="inlineStr">
        <is>
          <t/>
        </is>
      </c>
      <c r="M1276" t="inlineStr">
        <is>
          <t/>
        </is>
      </c>
      <c r="N1276" t="n">
        <v>0.0</v>
      </c>
      <c r="O1276" t="n">
        <v>0.0</v>
      </c>
      <c r="P1276" t="n">
        <v>561.68</v>
      </c>
      <c r="Q1276" t="n">
        <v>561.68</v>
      </c>
      <c r="R1276" t="n">
        <v>37.14</v>
      </c>
      <c r="S1276" t="n">
        <v>37.14</v>
      </c>
      <c r="T1276" t="n">
        <v>7.27</v>
      </c>
      <c r="U1276" t="n">
        <v>7.27</v>
      </c>
      <c r="V1276" t="n">
        <v>124.12</v>
      </c>
      <c r="W1276" t="n">
        <v>124.12</v>
      </c>
      <c r="X1276" t="n">
        <v>9.54</v>
      </c>
      <c r="Y1276" t="n">
        <v>9.54</v>
      </c>
      <c r="Z1276" t="n">
        <v>24.06</v>
      </c>
      <c r="AA1276" t="n">
        <v>24.06</v>
      </c>
      <c r="AB1276" t="n">
        <v>36.34</v>
      </c>
      <c r="AC1276" t="n">
        <v>36.34</v>
      </c>
      <c r="AD1276" t="n">
        <v>36.33000000000004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0.0</v>
      </c>
      <c r="AL1276" t="inlineStr">
        <is>
          <t>unreconciled</t>
        </is>
      </c>
      <c r="AM1276" t="inlineStr">
        <is>
          <t>Order Amount Mismatch (POS&gt;3PO)</t>
        </is>
      </c>
      <c r="AN1276" t="n">
        <v>36.33</v>
      </c>
      <c r="AO1276" t="n">
        <f>ROUND(P1276*100/H1276,2)</f>
        <v>0.0</v>
      </c>
      <c r="AP1276" t="n">
        <f>ROUND(Q1276*100/I1276,2)</f>
        <v>0.0</v>
      </c>
      <c r="AQ1276"/>
      <c r="AR1276"/>
      <c r="AS1276" t="n">
        <v>0.0</v>
      </c>
    </row>
    <row r="1277">
      <c r="A1277" s="1" t="n">
        <v>45234.0</v>
      </c>
      <c r="B1277" s="2" t="n">
        <v>45234.964166666665</v>
      </c>
      <c r="C1277" t="inlineStr">
        <is>
          <t>3140023012059680</t>
        </is>
      </c>
      <c r="D1277" t="inlineStr">
        <is>
          <t>POS0012</t>
        </is>
      </c>
      <c r="E1277" t="inlineStr">
        <is>
          <t>72</t>
        </is>
      </c>
      <c r="F1277" t="inlineStr">
        <is>
          <t>0023</t>
        </is>
      </c>
      <c r="G1277" t="inlineStr">
        <is>
          <t>5315615085</t>
        </is>
      </c>
      <c r="H1277" t="n">
        <v>347.0</v>
      </c>
      <c r="I1277" t="n">
        <v>330.47</v>
      </c>
      <c r="J1277" t="n">
        <v>293.33</v>
      </c>
      <c r="K1277" t="inlineStr">
        <is>
          <t>sale</t>
        </is>
      </c>
      <c r="L1277" t="inlineStr">
        <is>
          <t/>
        </is>
      </c>
      <c r="M1277" t="inlineStr">
        <is>
          <t/>
        </is>
      </c>
      <c r="N1277" t="n">
        <v>0.0</v>
      </c>
      <c r="O1277" t="n">
        <v>0.0</v>
      </c>
      <c r="P1277" t="n">
        <v>259.74</v>
      </c>
      <c r="Q1277" t="n">
        <v>259.74</v>
      </c>
      <c r="R1277" t="n">
        <v>37.14</v>
      </c>
      <c r="S1277" t="n">
        <v>37.14</v>
      </c>
      <c r="T1277" t="n">
        <v>3.3</v>
      </c>
      <c r="U1277" t="n">
        <v>3.3</v>
      </c>
      <c r="V1277" t="n">
        <v>52.8</v>
      </c>
      <c r="W1277" t="n">
        <v>52.8</v>
      </c>
      <c r="X1277" t="n">
        <v>4.34</v>
      </c>
      <c r="Y1277" t="n">
        <v>4.34</v>
      </c>
      <c r="Z1277" t="n">
        <v>10.29</v>
      </c>
      <c r="AA1277" t="n">
        <v>10.28</v>
      </c>
      <c r="AB1277" t="n">
        <v>16.52</v>
      </c>
      <c r="AC1277" t="n">
        <v>16.53</v>
      </c>
      <c r="AD1277" t="n">
        <v>16.529999999999973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0.009999999999999787</v>
      </c>
      <c r="AK1277" t="n">
        <v>-0.010000000000001563</v>
      </c>
      <c r="AL1277" t="inlineStr">
        <is>
          <t>unreconciled</t>
        </is>
      </c>
      <c r="AM1277" t="inlineStr">
        <is>
          <t>Order Amount Mismatch (POS&gt;3PO)</t>
        </is>
      </c>
      <c r="AN1277" t="n">
        <v>16.53</v>
      </c>
      <c r="AO1277" t="n">
        <f>ROUND(P1277*100/H1277,2)</f>
        <v>0.0</v>
      </c>
      <c r="AP1277" t="n">
        <f>ROUND(Q1277*100/I1277,2)</f>
        <v>0.0</v>
      </c>
      <c r="AQ1277"/>
      <c r="AR1277"/>
      <c r="AS1277" t="n">
        <v>0.0</v>
      </c>
    </row>
    <row r="1278">
      <c r="A1278" s="1" t="n">
        <v>45235.0</v>
      </c>
      <c r="B1278" s="2" t="n">
        <v>45236.024375</v>
      </c>
      <c r="C1278" t="inlineStr">
        <is>
          <t>3140094012086420</t>
        </is>
      </c>
      <c r="D1278" t="inlineStr">
        <is>
          <t>POS0012</t>
        </is>
      </c>
      <c r="E1278" t="inlineStr">
        <is>
          <t>35</t>
        </is>
      </c>
      <c r="F1278" t="inlineStr">
        <is>
          <t>0094</t>
        </is>
      </c>
      <c r="G1278" t="inlineStr">
        <is>
          <t>5315622745</t>
        </is>
      </c>
      <c r="H1278" t="n">
        <v>299.0</v>
      </c>
      <c r="I1278" t="n">
        <v>284.76</v>
      </c>
      <c r="J1278" t="n">
        <v>247.62</v>
      </c>
      <c r="K1278" t="inlineStr">
        <is>
          <t>sale</t>
        </is>
      </c>
      <c r="L1278" t="inlineStr">
        <is>
          <t/>
        </is>
      </c>
      <c r="M1278" t="inlineStr">
        <is>
          <t/>
        </is>
      </c>
      <c r="N1278" t="n">
        <v>0.0</v>
      </c>
      <c r="O1278" t="n">
        <v>0.0</v>
      </c>
      <c r="P1278" t="n">
        <v>224.9</v>
      </c>
      <c r="Q1278" t="n">
        <v>224.89</v>
      </c>
      <c r="R1278" t="n">
        <v>37.14</v>
      </c>
      <c r="S1278" t="n">
        <v>37.14</v>
      </c>
      <c r="T1278" t="n">
        <v>2.85</v>
      </c>
      <c r="U1278" t="n">
        <v>2.85</v>
      </c>
      <c r="V1278" t="n">
        <v>44.57</v>
      </c>
      <c r="W1278" t="n">
        <v>44.57</v>
      </c>
      <c r="X1278" t="n">
        <v>3.74</v>
      </c>
      <c r="Y1278" t="n">
        <v>3.74</v>
      </c>
      <c r="Z1278" t="n">
        <v>8.7</v>
      </c>
      <c r="AA1278" t="n">
        <v>8.69</v>
      </c>
      <c r="AB1278" t="n">
        <v>14.24</v>
      </c>
      <c r="AC1278" t="n">
        <v>14.24</v>
      </c>
      <c r="AD1278" t="n">
        <v>14.240000000000009</v>
      </c>
      <c r="AE1278" t="n">
        <v>0.010000000000019327</v>
      </c>
      <c r="AF1278" t="n">
        <v>0.0</v>
      </c>
      <c r="AG1278" t="n">
        <v>0.0</v>
      </c>
      <c r="AH1278" t="n">
        <v>0.0</v>
      </c>
      <c r="AI1278" t="n">
        <v>0.0</v>
      </c>
      <c r="AJ1278" t="n">
        <v>0.009999999999999787</v>
      </c>
      <c r="AK1278" t="n">
        <v>0.0</v>
      </c>
      <c r="AL1278" t="inlineStr">
        <is>
          <t>unreconciled</t>
        </is>
      </c>
      <c r="AM1278" t="inlineStr">
        <is>
          <t>Order Amount Mismatch (POS&gt;3PO)</t>
        </is>
      </c>
      <c r="AN1278" t="n">
        <v>14.24</v>
      </c>
      <c r="AO1278" t="n">
        <f>ROUND(P1278*100/H1278,2)</f>
        <v>0.0</v>
      </c>
      <c r="AP1278" t="n">
        <f>ROUND(Q1278*100/I1278,2)</f>
        <v>0.0</v>
      </c>
      <c r="AQ1278"/>
      <c r="AR1278"/>
      <c r="AS1278" t="n">
        <v>0.0</v>
      </c>
    </row>
    <row r="1279">
      <c r="A1279" s="1" t="n">
        <v>45234.0</v>
      </c>
      <c r="B1279" s="2" t="n">
        <v>45234.96270833333</v>
      </c>
      <c r="C1279" t="inlineStr">
        <is>
          <t>3140023012059681</t>
        </is>
      </c>
      <c r="D1279" t="inlineStr">
        <is>
          <t>POS0012</t>
        </is>
      </c>
      <c r="E1279" t="inlineStr">
        <is>
          <t>73</t>
        </is>
      </c>
      <c r="F1279" t="inlineStr">
        <is>
          <t>0023</t>
        </is>
      </c>
      <c r="G1279" t="inlineStr">
        <is>
          <t>5315627447</t>
        </is>
      </c>
      <c r="H1279" t="n">
        <v>279.0</v>
      </c>
      <c r="I1279" t="n">
        <v>265.71</v>
      </c>
      <c r="J1279" t="n">
        <v>228.57</v>
      </c>
      <c r="K1279" t="inlineStr">
        <is>
          <t>sale</t>
        </is>
      </c>
      <c r="L1279" t="inlineStr">
        <is>
          <t/>
        </is>
      </c>
      <c r="M1279" t="inlineStr">
        <is>
          <t/>
        </is>
      </c>
      <c r="N1279" t="n">
        <v>0.0</v>
      </c>
      <c r="O1279" t="n">
        <v>0.0</v>
      </c>
      <c r="P1279" t="n">
        <v>210.39</v>
      </c>
      <c r="Q1279" t="n">
        <v>210.39</v>
      </c>
      <c r="R1279" t="n">
        <v>37.14</v>
      </c>
      <c r="S1279" t="n">
        <v>37.14</v>
      </c>
      <c r="T1279" t="n">
        <v>2.66</v>
      </c>
      <c r="U1279" t="n">
        <v>2.66</v>
      </c>
      <c r="V1279" t="n">
        <v>41.14</v>
      </c>
      <c r="W1279" t="n">
        <v>41.14</v>
      </c>
      <c r="X1279" t="n">
        <v>3.49</v>
      </c>
      <c r="Y1279" t="n">
        <v>3.49</v>
      </c>
      <c r="Z1279" t="n">
        <v>8.03</v>
      </c>
      <c r="AA1279" t="n">
        <v>8.04</v>
      </c>
      <c r="AB1279" t="n">
        <v>13.28</v>
      </c>
      <c r="AC1279" t="n">
        <v>13.29</v>
      </c>
      <c r="AD1279" t="n">
        <v>13.29000000000002</v>
      </c>
      <c r="AE1279" t="n">
        <v>0.0</v>
      </c>
      <c r="AF1279" t="n">
        <v>0.0</v>
      </c>
      <c r="AG1279" t="n">
        <v>0.0</v>
      </c>
      <c r="AH1279" t="n">
        <v>0.0</v>
      </c>
      <c r="AI1279" t="n">
        <v>0.0</v>
      </c>
      <c r="AJ1279" t="n">
        <v>-0.009999999999999787</v>
      </c>
      <c r="AK1279" t="n">
        <v>-0.009999999999999787</v>
      </c>
      <c r="AL1279" t="inlineStr">
        <is>
          <t>unreconciled</t>
        </is>
      </c>
      <c r="AM1279" t="inlineStr">
        <is>
          <t>Order Amount Mismatch (POS&gt;3PO)</t>
        </is>
      </c>
      <c r="AN1279" t="n">
        <v>13.29</v>
      </c>
      <c r="AO1279" t="n">
        <f>ROUND(P1279*100/H1279,2)</f>
        <v>0.0</v>
      </c>
      <c r="AP1279" t="n">
        <f>ROUND(Q1279*100/I1279,2)</f>
        <v>0.0</v>
      </c>
      <c r="AQ1279"/>
      <c r="AR1279"/>
      <c r="AS1279" t="n">
        <v>0.0</v>
      </c>
    </row>
    <row r="1280">
      <c r="A1280" s="1" t="n">
        <v>45234.0</v>
      </c>
      <c r="B1280" s="2" t="n">
        <v>45234.741527777776</v>
      </c>
      <c r="C1280" t="inlineStr">
        <is>
          <t>3140023012059554</t>
        </is>
      </c>
      <c r="D1280" t="inlineStr">
        <is>
          <t>POS0012</t>
        </is>
      </c>
      <c r="E1280" t="inlineStr">
        <is>
          <t>46</t>
        </is>
      </c>
      <c r="F1280" t="inlineStr">
        <is>
          <t>0023</t>
        </is>
      </c>
      <c r="G1280" t="inlineStr">
        <is>
          <t>5315681277</t>
        </is>
      </c>
      <c r="H1280" t="n">
        <v>488.0</v>
      </c>
      <c r="I1280" t="n">
        <v>464.76</v>
      </c>
      <c r="J1280" t="n">
        <v>427.62</v>
      </c>
      <c r="K1280" t="inlineStr">
        <is>
          <t>sale</t>
        </is>
      </c>
      <c r="L1280" t="inlineStr">
        <is>
          <t/>
        </is>
      </c>
      <c r="M1280" t="inlineStr">
        <is>
          <t/>
        </is>
      </c>
      <c r="N1280" t="n">
        <v>0.0</v>
      </c>
      <c r="O1280" t="n">
        <v>0.0</v>
      </c>
      <c r="P1280" t="n">
        <v>362.09</v>
      </c>
      <c r="Q1280" t="n">
        <v>362.07</v>
      </c>
      <c r="R1280" t="n">
        <v>37.14</v>
      </c>
      <c r="S1280" t="n">
        <v>37.14</v>
      </c>
      <c r="T1280" t="n">
        <v>4.65</v>
      </c>
      <c r="U1280" t="n">
        <v>4.65</v>
      </c>
      <c r="V1280" t="n">
        <v>76.97</v>
      </c>
      <c r="W1280" t="n">
        <v>76.97</v>
      </c>
      <c r="X1280" t="n">
        <v>6.1</v>
      </c>
      <c r="Y1280" t="n">
        <v>6.1</v>
      </c>
      <c r="Z1280" t="n">
        <v>14.95</v>
      </c>
      <c r="AA1280" t="n">
        <v>14.95</v>
      </c>
      <c r="AB1280" t="n">
        <v>23.24</v>
      </c>
      <c r="AC1280" t="n">
        <v>23.24</v>
      </c>
      <c r="AD1280" t="n">
        <v>23.24000000000001</v>
      </c>
      <c r="AE1280" t="n">
        <v>0.01999999999998181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0.0</v>
      </c>
      <c r="AL1280" t="inlineStr">
        <is>
          <t>unreconciled</t>
        </is>
      </c>
      <c r="AM1280" t="inlineStr">
        <is>
          <t>Order Amount Mismatch (POS&gt;3PO)</t>
        </is>
      </c>
      <c r="AN1280" t="n">
        <v>23.24</v>
      </c>
      <c r="AO1280" t="n">
        <f>ROUND(P1280*100/H1280,2)</f>
        <v>0.0</v>
      </c>
      <c r="AP1280" t="n">
        <f>ROUND(Q1280*100/I1280,2)</f>
        <v>0.0</v>
      </c>
      <c r="AQ1280"/>
      <c r="AR1280"/>
      <c r="AS1280" t="n">
        <v>0.0</v>
      </c>
    </row>
    <row r="1281">
      <c r="A1281" s="1" t="n">
        <v>45236.0</v>
      </c>
      <c r="B1281" s="2" t="n">
        <v>45236.505590277775</v>
      </c>
      <c r="C1281" t="inlineStr">
        <is>
          <t>3140023012059986</t>
        </is>
      </c>
      <c r="D1281" t="inlineStr">
        <is>
          <t>POS0012</t>
        </is>
      </c>
      <c r="E1281" t="inlineStr">
        <is>
          <t>78</t>
        </is>
      </c>
      <c r="F1281" t="inlineStr">
        <is>
          <t>0023</t>
        </is>
      </c>
      <c r="G1281" t="inlineStr">
        <is>
          <t>5315693669</t>
        </is>
      </c>
      <c r="H1281" t="n">
        <v>288.0</v>
      </c>
      <c r="I1281" t="n">
        <v>274.28</v>
      </c>
      <c r="J1281" t="n">
        <v>237.14</v>
      </c>
      <c r="K1281" t="inlineStr">
        <is>
          <t>sale</t>
        </is>
      </c>
      <c r="L1281" t="inlineStr">
        <is>
          <t/>
        </is>
      </c>
      <c r="M1281" t="inlineStr">
        <is>
          <t/>
        </is>
      </c>
      <c r="N1281" t="n">
        <v>0.0</v>
      </c>
      <c r="O1281" t="n">
        <v>0.0</v>
      </c>
      <c r="P1281" t="n">
        <v>216.92</v>
      </c>
      <c r="Q1281" t="n">
        <v>216.92</v>
      </c>
      <c r="R1281" t="n">
        <v>37.14</v>
      </c>
      <c r="S1281" t="n">
        <v>37.14</v>
      </c>
      <c r="T1281" t="n">
        <v>2.74</v>
      </c>
      <c r="U1281" t="n">
        <v>2.74</v>
      </c>
      <c r="V1281" t="n">
        <v>42.69</v>
      </c>
      <c r="W1281" t="n">
        <v>42.69</v>
      </c>
      <c r="X1281" t="n">
        <v>3.6</v>
      </c>
      <c r="Y1281" t="n">
        <v>3.6</v>
      </c>
      <c r="Z1281" t="n">
        <v>8.33</v>
      </c>
      <c r="AA1281" t="n">
        <v>8.33</v>
      </c>
      <c r="AB1281" t="n">
        <v>13.72</v>
      </c>
      <c r="AC1281" t="n">
        <v>13.72</v>
      </c>
      <c r="AD1281" t="n">
        <v>13.720000000000027</v>
      </c>
      <c r="AE1281" t="n">
        <v>0.0</v>
      </c>
      <c r="AF1281" t="n">
        <v>0.0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0.0</v>
      </c>
      <c r="AL1281" t="inlineStr">
        <is>
          <t>unreconciled</t>
        </is>
      </c>
      <c r="AM1281" t="inlineStr">
        <is>
          <t>Order Amount Mismatch (POS&gt;3PO)</t>
        </is>
      </c>
      <c r="AN1281" t="n">
        <v>13.72</v>
      </c>
      <c r="AO1281" t="n">
        <f>ROUND(P1281*100/H1281,2)</f>
        <v>0.0</v>
      </c>
      <c r="AP1281" t="n">
        <f>ROUND(Q1281*100/I1281,2)</f>
        <v>0.0</v>
      </c>
      <c r="AQ1281"/>
      <c r="AR1281"/>
      <c r="AS1281" t="n">
        <v>0.0</v>
      </c>
    </row>
    <row r="1282">
      <c r="A1282" s="1" t="n">
        <v>45235.0</v>
      </c>
      <c r="B1282" s="2" t="n">
        <v>45235.84710648148</v>
      </c>
      <c r="C1282" t="inlineStr">
        <is>
          <t>3140094012086261</t>
        </is>
      </c>
      <c r="D1282" t="inlineStr">
        <is>
          <t>POS0012</t>
        </is>
      </c>
      <c r="E1282" t="inlineStr">
        <is>
          <t>76</t>
        </is>
      </c>
      <c r="F1282" t="inlineStr">
        <is>
          <t>0094</t>
        </is>
      </c>
      <c r="G1282" t="inlineStr">
        <is>
          <t>5315702766</t>
        </is>
      </c>
      <c r="H1282" t="n">
        <v>279.0</v>
      </c>
      <c r="I1282" t="n">
        <v>265.72</v>
      </c>
      <c r="J1282" t="n">
        <v>228.58</v>
      </c>
      <c r="K1282" t="inlineStr">
        <is>
          <t>sale</t>
        </is>
      </c>
      <c r="L1282" t="inlineStr">
        <is>
          <t/>
        </is>
      </c>
      <c r="M1282" t="inlineStr">
        <is>
          <t/>
        </is>
      </c>
      <c r="N1282" t="n">
        <v>0.0</v>
      </c>
      <c r="O1282" t="n">
        <v>0.0</v>
      </c>
      <c r="P1282" t="n">
        <v>210.4</v>
      </c>
      <c r="Q1282" t="n">
        <v>210.38</v>
      </c>
      <c r="R1282" t="n">
        <v>37.14</v>
      </c>
      <c r="S1282" t="n">
        <v>37.14</v>
      </c>
      <c r="T1282" t="n">
        <v>2.66</v>
      </c>
      <c r="U1282" t="n">
        <v>2.66</v>
      </c>
      <c r="V1282" t="n">
        <v>41.14</v>
      </c>
      <c r="W1282" t="n">
        <v>41.14</v>
      </c>
      <c r="X1282" t="n">
        <v>3.49</v>
      </c>
      <c r="Y1282" t="n">
        <v>3.49</v>
      </c>
      <c r="Z1282" t="n">
        <v>8.03</v>
      </c>
      <c r="AA1282" t="n">
        <v>8.04</v>
      </c>
      <c r="AB1282" t="n">
        <v>13.28</v>
      </c>
      <c r="AC1282" t="n">
        <v>13.29</v>
      </c>
      <c r="AD1282" t="n">
        <v>13.279999999999973</v>
      </c>
      <c r="AE1282" t="n">
        <v>0.020000000000010232</v>
      </c>
      <c r="AF1282" t="n">
        <v>0.0</v>
      </c>
      <c r="AG1282" t="n">
        <v>0.0</v>
      </c>
      <c r="AH1282" t="n">
        <v>0.0</v>
      </c>
      <c r="AI1282" t="n">
        <v>0.0</v>
      </c>
      <c r="AJ1282" t="n">
        <v>-0.009999999999999787</v>
      </c>
      <c r="AK1282" t="n">
        <v>-0.009999999999999787</v>
      </c>
      <c r="AL1282" t="inlineStr">
        <is>
          <t>unreconciled</t>
        </is>
      </c>
      <c r="AM1282" t="inlineStr">
        <is>
          <t>Order Amount Mismatch (POS&gt;3PO)</t>
        </is>
      </c>
      <c r="AN1282" t="n">
        <v>13.28</v>
      </c>
      <c r="AO1282" t="n">
        <f>ROUND(P1282*100/H1282,2)</f>
        <v>0.0</v>
      </c>
      <c r="AP1282" t="n">
        <f>ROUND(Q1282*100/I1282,2)</f>
        <v>0.0</v>
      </c>
      <c r="AQ1282"/>
      <c r="AR1282"/>
      <c r="AS1282" t="n">
        <v>0.0</v>
      </c>
    </row>
    <row r="1283">
      <c r="A1283" s="1" t="n">
        <v>45234.0</v>
      </c>
      <c r="B1283" s="2" t="n">
        <v>45234.919340277775</v>
      </c>
      <c r="C1283" t="inlineStr">
        <is>
          <t>3140023012059647</t>
        </is>
      </c>
      <c r="D1283" t="inlineStr">
        <is>
          <t>POS0012</t>
        </is>
      </c>
      <c r="E1283" t="inlineStr">
        <is>
          <t>39</t>
        </is>
      </c>
      <c r="F1283" t="inlineStr">
        <is>
          <t>0023</t>
        </is>
      </c>
      <c r="G1283" t="inlineStr">
        <is>
          <t>5315704162</t>
        </is>
      </c>
      <c r="H1283" t="n">
        <v>479.0</v>
      </c>
      <c r="I1283" t="n">
        <v>456.19</v>
      </c>
      <c r="J1283" t="n">
        <v>419.05</v>
      </c>
      <c r="K1283" t="inlineStr">
        <is>
          <t>sale</t>
        </is>
      </c>
      <c r="L1283" t="inlineStr">
        <is>
          <t/>
        </is>
      </c>
      <c r="M1283" t="inlineStr">
        <is>
          <t/>
        </is>
      </c>
      <c r="N1283" t="n">
        <v>0.0</v>
      </c>
      <c r="O1283" t="n">
        <v>0.0</v>
      </c>
      <c r="P1283" t="n">
        <v>355.55</v>
      </c>
      <c r="Q1283" t="n">
        <v>355.54</v>
      </c>
      <c r="R1283" t="n">
        <v>37.14</v>
      </c>
      <c r="S1283" t="n">
        <v>37.14</v>
      </c>
      <c r="T1283" t="n">
        <v>4.56</v>
      </c>
      <c r="U1283" t="n">
        <v>4.56</v>
      </c>
      <c r="V1283" t="n">
        <v>75.43</v>
      </c>
      <c r="W1283" t="n">
        <v>75.43</v>
      </c>
      <c r="X1283" t="n">
        <v>5.99</v>
      </c>
      <c r="Y1283" t="n">
        <v>5.99</v>
      </c>
      <c r="Z1283" t="n">
        <v>14.66</v>
      </c>
      <c r="AA1283" t="n">
        <v>14.66</v>
      </c>
      <c r="AB1283" t="n">
        <v>22.82</v>
      </c>
      <c r="AC1283" t="n">
        <v>22.81</v>
      </c>
      <c r="AD1283" t="n">
        <v>22.810000000000002</v>
      </c>
      <c r="AE1283" t="n">
        <v>0.009999999999990905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0.010000000000001563</v>
      </c>
      <c r="AL1283" t="inlineStr">
        <is>
          <t>unreconciled</t>
        </is>
      </c>
      <c r="AM1283" t="inlineStr">
        <is>
          <t>Order Amount Mismatch (POS&gt;3PO)</t>
        </is>
      </c>
      <c r="AN1283" t="n">
        <v>22.81</v>
      </c>
      <c r="AO1283" t="n">
        <f>ROUND(P1283*100/H1283,2)</f>
        <v>0.0</v>
      </c>
      <c r="AP1283" t="n">
        <f>ROUND(Q1283*100/I1283,2)</f>
        <v>0.0</v>
      </c>
      <c r="AQ1283"/>
      <c r="AR1283"/>
      <c r="AS1283" t="n">
        <v>0.0</v>
      </c>
    </row>
    <row r="1284">
      <c r="A1284" s="1" t="n">
        <v>45234.0</v>
      </c>
      <c r="B1284" s="2" t="n">
        <v>45234.95568287037</v>
      </c>
      <c r="C1284" t="inlineStr">
        <is>
          <t>3140094012085832</t>
        </is>
      </c>
      <c r="D1284" t="inlineStr">
        <is>
          <t>POS0012</t>
        </is>
      </c>
      <c r="E1284" t="inlineStr">
        <is>
          <t>47</t>
        </is>
      </c>
      <c r="F1284" t="inlineStr">
        <is>
          <t>0094</t>
        </is>
      </c>
      <c r="G1284" t="inlineStr">
        <is>
          <t>5315727917</t>
        </is>
      </c>
      <c r="H1284" t="n">
        <v>233.0</v>
      </c>
      <c r="I1284" t="n">
        <v>221.91</v>
      </c>
      <c r="J1284" t="n">
        <v>184.77</v>
      </c>
      <c r="K1284" t="inlineStr">
        <is>
          <t>sale</t>
        </is>
      </c>
      <c r="L1284" t="inlineStr">
        <is>
          <t/>
        </is>
      </c>
      <c r="M1284" t="inlineStr">
        <is>
          <t/>
        </is>
      </c>
      <c r="N1284" t="n">
        <v>0.0</v>
      </c>
      <c r="O1284" t="n">
        <v>0.0</v>
      </c>
      <c r="P1284" t="n">
        <v>177.01</v>
      </c>
      <c r="Q1284" t="n">
        <v>177.01</v>
      </c>
      <c r="R1284" t="n">
        <v>37.14</v>
      </c>
      <c r="S1284" t="n">
        <v>37.14</v>
      </c>
      <c r="T1284" t="n">
        <v>2.22</v>
      </c>
      <c r="U1284" t="n">
        <v>2.22</v>
      </c>
      <c r="V1284" t="n">
        <v>33.26</v>
      </c>
      <c r="W1284" t="n">
        <v>33.26</v>
      </c>
      <c r="X1284" t="n">
        <v>2.91</v>
      </c>
      <c r="Y1284" t="n">
        <v>2.91</v>
      </c>
      <c r="Z1284" t="n">
        <v>6.51</v>
      </c>
      <c r="AA1284" t="n">
        <v>6.51</v>
      </c>
      <c r="AB1284" t="n">
        <v>11.1</v>
      </c>
      <c r="AC1284" t="n">
        <v>11.1</v>
      </c>
      <c r="AD1284" t="n">
        <v>11.090000000000003</v>
      </c>
      <c r="AE1284" t="n">
        <v>0.0</v>
      </c>
      <c r="AF1284" t="n">
        <v>0.0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0.0</v>
      </c>
      <c r="AL1284" t="inlineStr">
        <is>
          <t>unreconciled</t>
        </is>
      </c>
      <c r="AM1284" t="inlineStr">
        <is>
          <t>Order Amount Mismatch (POS&gt;3PO)</t>
        </is>
      </c>
      <c r="AN1284" t="n">
        <v>11.09</v>
      </c>
      <c r="AO1284" t="n">
        <f>ROUND(P1284*100/H1284,2)</f>
        <v>0.0</v>
      </c>
      <c r="AP1284" t="n">
        <f>ROUND(Q1284*100/I1284,2)</f>
        <v>0.0</v>
      </c>
      <c r="AQ1284"/>
      <c r="AR1284"/>
      <c r="AS1284" t="n">
        <v>0.0</v>
      </c>
    </row>
    <row r="1285">
      <c r="A1285" s="1" t="n">
        <v>45234.0</v>
      </c>
      <c r="B1285" s="2" t="n">
        <v>45234.77908564815</v>
      </c>
      <c r="C1285" t="inlineStr">
        <is>
          <t>3140094012085654</t>
        </is>
      </c>
      <c r="D1285" t="inlineStr">
        <is>
          <t>POS0012</t>
        </is>
      </c>
      <c r="E1285" t="inlineStr">
        <is>
          <t>69</t>
        </is>
      </c>
      <c r="F1285" t="inlineStr">
        <is>
          <t>0094</t>
        </is>
      </c>
      <c r="G1285" t="inlineStr">
        <is>
          <t>5315728369</t>
        </is>
      </c>
      <c r="H1285" t="n">
        <v>301.0</v>
      </c>
      <c r="I1285" t="n">
        <v>286.66</v>
      </c>
      <c r="J1285" t="n">
        <v>249.52</v>
      </c>
      <c r="K1285" t="inlineStr">
        <is>
          <t>sale</t>
        </is>
      </c>
      <c r="L1285" t="inlineStr">
        <is>
          <t/>
        </is>
      </c>
      <c r="M1285" t="inlineStr">
        <is>
          <t/>
        </is>
      </c>
      <c r="N1285" t="n">
        <v>0.0</v>
      </c>
      <c r="O1285" t="n">
        <v>0.0</v>
      </c>
      <c r="P1285" t="n">
        <v>226.36</v>
      </c>
      <c r="Q1285" t="n">
        <v>226.35</v>
      </c>
      <c r="R1285" t="n">
        <v>37.14</v>
      </c>
      <c r="S1285" t="n">
        <v>37.14</v>
      </c>
      <c r="T1285" t="n">
        <v>2.87</v>
      </c>
      <c r="U1285" t="n">
        <v>2.87</v>
      </c>
      <c r="V1285" t="n">
        <v>44.91</v>
      </c>
      <c r="W1285" t="n">
        <v>44.91</v>
      </c>
      <c r="X1285" t="n">
        <v>3.76</v>
      </c>
      <c r="Y1285" t="n">
        <v>3.76</v>
      </c>
      <c r="Z1285" t="n">
        <v>8.76</v>
      </c>
      <c r="AA1285" t="n">
        <v>8.76</v>
      </c>
      <c r="AB1285" t="n">
        <v>14.34</v>
      </c>
      <c r="AC1285" t="n">
        <v>14.33</v>
      </c>
      <c r="AD1285" t="n">
        <v>14.339999999999975</v>
      </c>
      <c r="AE1285" t="n">
        <v>0.010000000000019327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0.009999999999999787</v>
      </c>
      <c r="AL1285" t="inlineStr">
        <is>
          <t>unreconciled</t>
        </is>
      </c>
      <c r="AM1285" t="inlineStr">
        <is>
          <t>Order Amount Mismatch (POS&gt;3PO)</t>
        </is>
      </c>
      <c r="AN1285" t="n">
        <v>14.34</v>
      </c>
      <c r="AO1285" t="n">
        <f>ROUND(P1285*100/H1285,2)</f>
        <v>0.0</v>
      </c>
      <c r="AP1285" t="n">
        <f>ROUND(Q1285*100/I1285,2)</f>
        <v>0.0</v>
      </c>
      <c r="AQ1285"/>
      <c r="AR1285"/>
      <c r="AS1285" t="n">
        <v>0.0</v>
      </c>
    </row>
    <row r="1286">
      <c r="A1286" s="1" t="n">
        <v>45235.0</v>
      </c>
      <c r="B1286" s="2" t="n">
        <v>45235.38929398148</v>
      </c>
      <c r="C1286" t="inlineStr">
        <is>
          <t>3140023012059725</t>
        </is>
      </c>
      <c r="D1286" t="inlineStr">
        <is>
          <t>POS0012</t>
        </is>
      </c>
      <c r="E1286" t="inlineStr">
        <is>
          <t>17</t>
        </is>
      </c>
      <c r="F1286" t="inlineStr">
        <is>
          <t>0023</t>
        </is>
      </c>
      <c r="G1286" t="inlineStr">
        <is>
          <t>5315730312</t>
        </is>
      </c>
      <c r="H1286" t="n">
        <v>230.0</v>
      </c>
      <c r="I1286" t="n">
        <v>219.05</v>
      </c>
      <c r="J1286" t="n">
        <v>181.91</v>
      </c>
      <c r="K1286" t="inlineStr">
        <is>
          <t>sale</t>
        </is>
      </c>
      <c r="L1286" t="inlineStr">
        <is>
          <t/>
        </is>
      </c>
      <c r="M1286" t="inlineStr">
        <is>
          <t/>
        </is>
      </c>
      <c r="N1286" t="n">
        <v>0.0</v>
      </c>
      <c r="O1286" t="n">
        <v>0.0</v>
      </c>
      <c r="P1286" t="n">
        <v>174.83</v>
      </c>
      <c r="Q1286" t="n">
        <v>174.82</v>
      </c>
      <c r="R1286" t="n">
        <v>37.14</v>
      </c>
      <c r="S1286" t="n">
        <v>37.14</v>
      </c>
      <c r="T1286" t="n">
        <v>2.19</v>
      </c>
      <c r="U1286" t="n">
        <v>2.19</v>
      </c>
      <c r="V1286" t="n">
        <v>32.74</v>
      </c>
      <c r="W1286" t="n">
        <v>32.74</v>
      </c>
      <c r="X1286" t="n">
        <v>2.88</v>
      </c>
      <c r="Y1286" t="n">
        <v>2.88</v>
      </c>
      <c r="Z1286" t="n">
        <v>6.41</v>
      </c>
      <c r="AA1286" t="n">
        <v>6.41</v>
      </c>
      <c r="AB1286" t="n">
        <v>10.96</v>
      </c>
      <c r="AC1286" t="n">
        <v>10.95</v>
      </c>
      <c r="AD1286" t="n">
        <v>10.949999999999989</v>
      </c>
      <c r="AE1286" t="n">
        <v>0.010000000000019327</v>
      </c>
      <c r="AF1286" t="n">
        <v>0.0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0.010000000000001563</v>
      </c>
      <c r="AL1286" t="inlineStr">
        <is>
          <t>unreconciled</t>
        </is>
      </c>
      <c r="AM1286" t="inlineStr">
        <is>
          <t>Order Amount Mismatch (POS&gt;3PO)</t>
        </is>
      </c>
      <c r="AN1286" t="n">
        <v>10.95</v>
      </c>
      <c r="AO1286" t="n">
        <f>ROUND(P1286*100/H1286,2)</f>
        <v>0.0</v>
      </c>
      <c r="AP1286" t="n">
        <f>ROUND(Q1286*100/I1286,2)</f>
        <v>0.0</v>
      </c>
      <c r="AQ1286"/>
      <c r="AR1286"/>
      <c r="AS1286" t="n">
        <v>0.0</v>
      </c>
    </row>
    <row r="1287">
      <c r="A1287" s="1" t="n">
        <v>45234.0</v>
      </c>
      <c r="B1287" s="2" t="n">
        <v>45234.92512731482</v>
      </c>
      <c r="C1287" t="inlineStr">
        <is>
          <t>3140094012085805</t>
        </is>
      </c>
      <c r="D1287" t="inlineStr">
        <is>
          <t>POS0012</t>
        </is>
      </c>
      <c r="E1287" t="inlineStr">
        <is>
          <t>20</t>
        </is>
      </c>
      <c r="F1287" t="inlineStr">
        <is>
          <t>0094</t>
        </is>
      </c>
      <c r="G1287" t="inlineStr">
        <is>
          <t>5315737192</t>
        </is>
      </c>
      <c r="H1287" t="n">
        <v>471.0</v>
      </c>
      <c r="I1287" t="n">
        <v>448.56</v>
      </c>
      <c r="J1287" t="n">
        <v>411.42</v>
      </c>
      <c r="K1287" t="inlineStr">
        <is>
          <t>sale</t>
        </is>
      </c>
      <c r="L1287" t="inlineStr">
        <is>
          <t/>
        </is>
      </c>
      <c r="M1287" t="inlineStr">
        <is>
          <t/>
        </is>
      </c>
      <c r="N1287" t="n">
        <v>0.0</v>
      </c>
      <c r="O1287" t="n">
        <v>0.0</v>
      </c>
      <c r="P1287" t="n">
        <v>349.73</v>
      </c>
      <c r="Q1287" t="n">
        <v>349.74</v>
      </c>
      <c r="R1287" t="n">
        <v>37.14</v>
      </c>
      <c r="S1287" t="n">
        <v>37.14</v>
      </c>
      <c r="T1287" t="n">
        <v>4.49</v>
      </c>
      <c r="U1287" t="n">
        <v>4.49</v>
      </c>
      <c r="V1287" t="n">
        <v>74.06</v>
      </c>
      <c r="W1287" t="n">
        <v>74.06</v>
      </c>
      <c r="X1287" t="n">
        <v>5.89</v>
      </c>
      <c r="Y1287" t="n">
        <v>5.89</v>
      </c>
      <c r="Z1287" t="n">
        <v>14.39</v>
      </c>
      <c r="AA1287" t="n">
        <v>14.39</v>
      </c>
      <c r="AB1287" t="n">
        <v>22.42</v>
      </c>
      <c r="AC1287" t="n">
        <v>22.43</v>
      </c>
      <c r="AD1287" t="n">
        <v>22.439999999999998</v>
      </c>
      <c r="AE1287" t="n">
        <v>-0.009999999999990905</v>
      </c>
      <c r="AF1287" t="n">
        <v>0.0</v>
      </c>
      <c r="AG1287" t="n">
        <v>0.0</v>
      </c>
      <c r="AH1287" t="n">
        <v>0.0</v>
      </c>
      <c r="AI1287" t="n">
        <v>0.0</v>
      </c>
      <c r="AJ1287" t="n">
        <v>0.0</v>
      </c>
      <c r="AK1287" t="n">
        <v>-0.00999999999999801</v>
      </c>
      <c r="AL1287" t="inlineStr">
        <is>
          <t>unreconciled</t>
        </is>
      </c>
      <c r="AM1287" t="inlineStr">
        <is>
          <t>Order Amount Mismatch (POS&gt;3PO)</t>
        </is>
      </c>
      <c r="AN1287" t="n">
        <v>22.44</v>
      </c>
      <c r="AO1287" t="n">
        <f>ROUND(P1287*100/H1287,2)</f>
        <v>0.0</v>
      </c>
      <c r="AP1287" t="n">
        <f>ROUND(Q1287*100/I1287,2)</f>
        <v>0.0</v>
      </c>
      <c r="AQ1287"/>
      <c r="AR1287"/>
      <c r="AS1287" t="n">
        <v>0.0</v>
      </c>
    </row>
    <row r="1288">
      <c r="A1288" s="1" t="n">
        <v>45235.0</v>
      </c>
      <c r="B1288" s="2" t="n">
        <v>45235.707407407404</v>
      </c>
      <c r="C1288" t="inlineStr">
        <is>
          <t>3140094012086106</t>
        </is>
      </c>
      <c r="D1288" t="inlineStr">
        <is>
          <t>POS0012</t>
        </is>
      </c>
      <c r="E1288" t="inlineStr">
        <is>
          <t>21</t>
        </is>
      </c>
      <c r="F1288" t="inlineStr">
        <is>
          <t>0094</t>
        </is>
      </c>
      <c r="G1288" t="inlineStr">
        <is>
          <t>5315761753</t>
        </is>
      </c>
      <c r="H1288" t="n">
        <v>157.0</v>
      </c>
      <c r="I1288" t="n">
        <v>149.52</v>
      </c>
      <c r="J1288" t="n">
        <v>112.38</v>
      </c>
      <c r="K1288" t="inlineStr">
        <is>
          <t>sale</t>
        </is>
      </c>
      <c r="L1288" t="inlineStr">
        <is>
          <t/>
        </is>
      </c>
      <c r="M1288" t="inlineStr">
        <is>
          <t/>
        </is>
      </c>
      <c r="N1288" t="n">
        <v>0.0</v>
      </c>
      <c r="O1288" t="n">
        <v>0.0</v>
      </c>
      <c r="P1288" t="n">
        <v>121.84</v>
      </c>
      <c r="Q1288" t="n">
        <v>121.84</v>
      </c>
      <c r="R1288" t="n">
        <v>37.14</v>
      </c>
      <c r="S1288" t="n">
        <v>37.14</v>
      </c>
      <c r="T1288" t="n">
        <v>1.5</v>
      </c>
      <c r="U1288" t="n">
        <v>1.5</v>
      </c>
      <c r="V1288" t="n">
        <v>20.23</v>
      </c>
      <c r="W1288" t="n">
        <v>20.23</v>
      </c>
      <c r="X1288" t="n">
        <v>1.96</v>
      </c>
      <c r="Y1288" t="n">
        <v>1.96</v>
      </c>
      <c r="Z1288" t="n">
        <v>3.99</v>
      </c>
      <c r="AA1288" t="n">
        <v>3.99</v>
      </c>
      <c r="AB1288" t="n">
        <v>7.48</v>
      </c>
      <c r="AC1288" t="n">
        <v>7.48</v>
      </c>
      <c r="AD1288" t="n">
        <v>7.47999999999999</v>
      </c>
      <c r="AE1288" t="n">
        <v>0.0</v>
      </c>
      <c r="AF1288" t="n">
        <v>0.0</v>
      </c>
      <c r="AG1288" t="n">
        <v>0.0</v>
      </c>
      <c r="AH1288" t="n">
        <v>0.0</v>
      </c>
      <c r="AI1288" t="n">
        <v>0.0</v>
      </c>
      <c r="AJ1288" t="n">
        <v>0.0</v>
      </c>
      <c r="AK1288" t="n">
        <v>0.0</v>
      </c>
      <c r="AL1288" t="inlineStr">
        <is>
          <t>unreconciled</t>
        </is>
      </c>
      <c r="AM1288" t="inlineStr">
        <is>
          <t>Order Amount Mismatch (POS&gt;3PO)</t>
        </is>
      </c>
      <c r="AN1288" t="n">
        <v>7.48</v>
      </c>
      <c r="AO1288" t="n">
        <f>ROUND(P1288*100/H1288,2)</f>
        <v>0.0</v>
      </c>
      <c r="AP1288" t="n">
        <f>ROUND(Q1288*100/I1288,2)</f>
        <v>0.0</v>
      </c>
      <c r="AQ1288"/>
      <c r="AR1288"/>
      <c r="AS1288" t="n">
        <v>0.0</v>
      </c>
    </row>
    <row r="1289">
      <c r="A1289" s="1" t="n">
        <v>45235.0</v>
      </c>
      <c r="B1289" s="2" t="n">
        <v>45235.56628472222</v>
      </c>
      <c r="C1289" t="inlineStr">
        <is>
          <t>3140023012059770</t>
        </is>
      </c>
      <c r="D1289" t="inlineStr">
        <is>
          <t>POS0012</t>
        </is>
      </c>
      <c r="E1289" t="inlineStr">
        <is>
          <t>62</t>
        </is>
      </c>
      <c r="F1289" t="inlineStr">
        <is>
          <t>0023</t>
        </is>
      </c>
      <c r="G1289" t="inlineStr">
        <is>
          <t>5315764652</t>
        </is>
      </c>
      <c r="H1289" t="n">
        <v>245.00000000000003</v>
      </c>
      <c r="I1289" t="n">
        <v>233.33</v>
      </c>
      <c r="J1289" t="n">
        <v>196.19</v>
      </c>
      <c r="K1289" t="inlineStr">
        <is>
          <t>sale</t>
        </is>
      </c>
      <c r="L1289" t="inlineStr">
        <is>
          <t/>
        </is>
      </c>
      <c r="M1289" t="inlineStr">
        <is>
          <t/>
        </is>
      </c>
      <c r="N1289" t="n">
        <v>0.0</v>
      </c>
      <c r="O1289" t="n">
        <v>0.0</v>
      </c>
      <c r="P1289" t="n">
        <v>185.72</v>
      </c>
      <c r="Q1289" t="n">
        <v>185.71</v>
      </c>
      <c r="R1289" t="n">
        <v>37.14</v>
      </c>
      <c r="S1289" t="n">
        <v>37.14</v>
      </c>
      <c r="T1289" t="n">
        <v>2.33</v>
      </c>
      <c r="U1289" t="n">
        <v>2.33</v>
      </c>
      <c r="V1289" t="n">
        <v>35.31</v>
      </c>
      <c r="W1289" t="n">
        <v>35.31</v>
      </c>
      <c r="X1289" t="n">
        <v>3.06</v>
      </c>
      <c r="Y1289" t="n">
        <v>3.06</v>
      </c>
      <c r="Z1289" t="n">
        <v>6.91</v>
      </c>
      <c r="AA1289" t="n">
        <v>6.91</v>
      </c>
      <c r="AB1289" t="n">
        <v>11.66</v>
      </c>
      <c r="AC1289" t="n">
        <v>11.67</v>
      </c>
      <c r="AD1289" t="n">
        <v>11.670000000000016</v>
      </c>
      <c r="AE1289" t="n">
        <v>0.009999999999990905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-0.009999999999999787</v>
      </c>
      <c r="AL1289" t="inlineStr">
        <is>
          <t>unreconciled</t>
        </is>
      </c>
      <c r="AM1289" t="inlineStr">
        <is>
          <t>Order Amount Mismatch (POS&gt;3PO)</t>
        </is>
      </c>
      <c r="AN1289" t="n">
        <v>11.67</v>
      </c>
      <c r="AO1289" t="n">
        <f>ROUND(P1289*100/H1289,2)</f>
        <v>0.0</v>
      </c>
      <c r="AP1289" t="n">
        <f>ROUND(Q1289*100/I1289,2)</f>
        <v>0.0</v>
      </c>
      <c r="AQ1289"/>
      <c r="AR1289"/>
      <c r="AS1289" t="n">
        <v>0.0</v>
      </c>
    </row>
    <row r="1290">
      <c r="A1290" s="1" t="n">
        <v>45234.0</v>
      </c>
      <c r="B1290" s="2" t="n">
        <v>45234.71991898148</v>
      </c>
      <c r="C1290" t="inlineStr">
        <is>
          <t>3140094012085605</t>
        </is>
      </c>
      <c r="D1290" t="inlineStr">
        <is>
          <t>POS0012</t>
        </is>
      </c>
      <c r="E1290" t="inlineStr">
        <is>
          <t>20</t>
        </is>
      </c>
      <c r="F1290" t="inlineStr">
        <is>
          <t>0094</t>
        </is>
      </c>
      <c r="G1290" t="inlineStr">
        <is>
          <t>5315771460</t>
        </is>
      </c>
      <c r="H1290" t="n">
        <v>307.0</v>
      </c>
      <c r="I1290" t="n">
        <v>292.38</v>
      </c>
      <c r="J1290" t="n">
        <v>255.24</v>
      </c>
      <c r="K1290" t="inlineStr">
        <is>
          <t>sale</t>
        </is>
      </c>
      <c r="L1290" t="inlineStr">
        <is>
          <t/>
        </is>
      </c>
      <c r="M1290" t="inlineStr">
        <is>
          <t/>
        </is>
      </c>
      <c r="N1290" t="n">
        <v>0.0</v>
      </c>
      <c r="O1290" t="n">
        <v>0.0</v>
      </c>
      <c r="P1290" t="n">
        <v>230.72</v>
      </c>
      <c r="Q1290" t="n">
        <v>230.72</v>
      </c>
      <c r="R1290" t="n">
        <v>37.14</v>
      </c>
      <c r="S1290" t="n">
        <v>37.14</v>
      </c>
      <c r="T1290" t="n">
        <v>2.92</v>
      </c>
      <c r="U1290" t="n">
        <v>2.92</v>
      </c>
      <c r="V1290" t="n">
        <v>45.94</v>
      </c>
      <c r="W1290" t="n">
        <v>45.94</v>
      </c>
      <c r="X1290" t="n">
        <v>3.84</v>
      </c>
      <c r="Y1290" t="n">
        <v>3.84</v>
      </c>
      <c r="Z1290" t="n">
        <v>8.96</v>
      </c>
      <c r="AA1290" t="n">
        <v>8.96</v>
      </c>
      <c r="AB1290" t="n">
        <v>14.62</v>
      </c>
      <c r="AC1290" t="n">
        <v>14.62</v>
      </c>
      <c r="AD1290" t="n">
        <v>14.620000000000005</v>
      </c>
      <c r="AE1290" t="n">
        <v>0.0</v>
      </c>
      <c r="AF1290" t="n">
        <v>0.0</v>
      </c>
      <c r="AG1290" t="n">
        <v>0.0</v>
      </c>
      <c r="AH1290" t="n">
        <v>0.0</v>
      </c>
      <c r="AI1290" t="n">
        <v>0.0</v>
      </c>
      <c r="AJ1290" t="n">
        <v>0.0</v>
      </c>
      <c r="AK1290" t="n">
        <v>0.0</v>
      </c>
      <c r="AL1290" t="inlineStr">
        <is>
          <t>unreconciled</t>
        </is>
      </c>
      <c r="AM1290" t="inlineStr">
        <is>
          <t>Order Amount Mismatch (POS&gt;3PO)</t>
        </is>
      </c>
      <c r="AN1290" t="n">
        <v>14.62</v>
      </c>
      <c r="AO1290" t="n">
        <f>ROUND(P1290*100/H1290,2)</f>
        <v>0.0</v>
      </c>
      <c r="AP1290" t="n">
        <f>ROUND(Q1290*100/I1290,2)</f>
        <v>0.0</v>
      </c>
      <c r="AQ1290"/>
      <c r="AR1290"/>
      <c r="AS1290" t="n">
        <v>0.0</v>
      </c>
    </row>
    <row r="1291">
      <c r="A1291" s="1" t="n">
        <v>45235.0</v>
      </c>
      <c r="B1291" s="2" t="n">
        <v>45235.511608796296</v>
      </c>
      <c r="C1291" t="inlineStr">
        <is>
          <t>3140094012085963</t>
        </is>
      </c>
      <c r="D1291" t="inlineStr">
        <is>
          <t>POS0012</t>
        </is>
      </c>
      <c r="E1291" t="inlineStr">
        <is>
          <t>78</t>
        </is>
      </c>
      <c r="F1291" t="inlineStr">
        <is>
          <t>0094</t>
        </is>
      </c>
      <c r="G1291" t="inlineStr">
        <is>
          <t>5315777962</t>
        </is>
      </c>
      <c r="H1291" t="n">
        <v>277.0</v>
      </c>
      <c r="I1291" t="n">
        <v>263.81</v>
      </c>
      <c r="J1291" t="n">
        <v>226.67</v>
      </c>
      <c r="K1291" t="inlineStr">
        <is>
          <t>sale</t>
        </is>
      </c>
      <c r="L1291" t="inlineStr">
        <is>
          <t/>
        </is>
      </c>
      <c r="M1291" t="inlineStr">
        <is>
          <t/>
        </is>
      </c>
      <c r="N1291" t="n">
        <v>0.0</v>
      </c>
      <c r="O1291" t="n">
        <v>0.0</v>
      </c>
      <c r="P1291" t="n">
        <v>208.94</v>
      </c>
      <c r="Q1291" t="n">
        <v>208.94</v>
      </c>
      <c r="R1291" t="n">
        <v>37.14</v>
      </c>
      <c r="S1291" t="n">
        <v>37.14</v>
      </c>
      <c r="T1291" t="n">
        <v>2.64</v>
      </c>
      <c r="U1291" t="n">
        <v>2.64</v>
      </c>
      <c r="V1291" t="n">
        <v>40.8</v>
      </c>
      <c r="W1291" t="n">
        <v>40.8</v>
      </c>
      <c r="X1291" t="n">
        <v>3.46</v>
      </c>
      <c r="Y1291" t="n">
        <v>3.46</v>
      </c>
      <c r="Z1291" t="n">
        <v>7.97</v>
      </c>
      <c r="AA1291" t="n">
        <v>7.96</v>
      </c>
      <c r="AB1291" t="n">
        <v>13.2</v>
      </c>
      <c r="AC1291" t="n">
        <v>13.19</v>
      </c>
      <c r="AD1291" t="n">
        <v>13.189999999999998</v>
      </c>
      <c r="AE1291" t="n">
        <v>0.0</v>
      </c>
      <c r="AF1291" t="n">
        <v>0.0</v>
      </c>
      <c r="AG1291" t="n">
        <v>0.0</v>
      </c>
      <c r="AH1291" t="n">
        <v>0.0</v>
      </c>
      <c r="AI1291" t="n">
        <v>0.0</v>
      </c>
      <c r="AJ1291" t="n">
        <v>0.009999999999999787</v>
      </c>
      <c r="AK1291" t="n">
        <v>0.009999999999999787</v>
      </c>
      <c r="AL1291" t="inlineStr">
        <is>
          <t>unreconciled</t>
        </is>
      </c>
      <c r="AM1291" t="inlineStr">
        <is>
          <t>Order Amount Mismatch (POS&gt;3PO)</t>
        </is>
      </c>
      <c r="AN1291" t="n">
        <v>13.19</v>
      </c>
      <c r="AO1291" t="n">
        <f>ROUND(P1291*100/H1291,2)</f>
        <v>0.0</v>
      </c>
      <c r="AP1291" t="n">
        <f>ROUND(Q1291*100/I1291,2)</f>
        <v>0.0</v>
      </c>
      <c r="AQ1291"/>
      <c r="AR1291"/>
      <c r="AS1291" t="n">
        <v>0.0</v>
      </c>
    </row>
    <row r="1292">
      <c r="A1292" s="1" t="n">
        <v>45234.0</v>
      </c>
      <c r="B1292" s="2" t="n">
        <v>45234.706875</v>
      </c>
      <c r="C1292" t="inlineStr">
        <is>
          <t>3140023012059529</t>
        </is>
      </c>
      <c r="D1292" t="inlineStr">
        <is>
          <t>POS0012</t>
        </is>
      </c>
      <c r="E1292" t="inlineStr">
        <is>
          <t>21</t>
        </is>
      </c>
      <c r="F1292" t="inlineStr">
        <is>
          <t>0023</t>
        </is>
      </c>
      <c r="G1292" t="inlineStr">
        <is>
          <t>5315781623</t>
        </is>
      </c>
      <c r="H1292" t="n">
        <v>545.0</v>
      </c>
      <c r="I1292" t="n">
        <v>519.05</v>
      </c>
      <c r="J1292" t="n">
        <v>481.91</v>
      </c>
      <c r="K1292" t="inlineStr">
        <is>
          <t>sale</t>
        </is>
      </c>
      <c r="L1292" t="inlineStr">
        <is>
          <t/>
        </is>
      </c>
      <c r="M1292" t="inlineStr">
        <is>
          <t/>
        </is>
      </c>
      <c r="N1292" t="n">
        <v>0.0</v>
      </c>
      <c r="O1292" t="n">
        <v>0.0</v>
      </c>
      <c r="P1292" t="n">
        <v>403.47</v>
      </c>
      <c r="Q1292" t="n">
        <v>403.46</v>
      </c>
      <c r="R1292" t="n">
        <v>37.14</v>
      </c>
      <c r="S1292" t="n">
        <v>37.14</v>
      </c>
      <c r="T1292" t="n">
        <v>5.19</v>
      </c>
      <c r="U1292" t="n">
        <v>5.19</v>
      </c>
      <c r="V1292" t="n">
        <v>86.74</v>
      </c>
      <c r="W1292" t="n">
        <v>86.74</v>
      </c>
      <c r="X1292" t="n">
        <v>6.81</v>
      </c>
      <c r="Y1292" t="n">
        <v>6.81</v>
      </c>
      <c r="Z1292" t="n">
        <v>16.84</v>
      </c>
      <c r="AA1292" t="n">
        <v>16.84</v>
      </c>
      <c r="AB1292" t="n">
        <v>25.96</v>
      </c>
      <c r="AC1292" t="n">
        <v>25.95</v>
      </c>
      <c r="AD1292" t="n">
        <v>25.950000000000045</v>
      </c>
      <c r="AE1292" t="n">
        <v>0.010000000000047748</v>
      </c>
      <c r="AF1292" t="n">
        <v>0.0</v>
      </c>
      <c r="AG1292" t="n">
        <v>0.0</v>
      </c>
      <c r="AH1292" t="n">
        <v>0.0</v>
      </c>
      <c r="AI1292" t="n">
        <v>0.0</v>
      </c>
      <c r="AJ1292" t="n">
        <v>0.0</v>
      </c>
      <c r="AK1292" t="n">
        <v>0.010000000000001563</v>
      </c>
      <c r="AL1292" t="inlineStr">
        <is>
          <t>unreconciled</t>
        </is>
      </c>
      <c r="AM1292" t="inlineStr">
        <is>
          <t>Order Amount Mismatch (POS&gt;3PO)</t>
        </is>
      </c>
      <c r="AN1292" t="n">
        <v>25.95</v>
      </c>
      <c r="AO1292" t="n">
        <f>ROUND(P1292*100/H1292,2)</f>
        <v>0.0</v>
      </c>
      <c r="AP1292" t="n">
        <f>ROUND(Q1292*100/I1292,2)</f>
        <v>0.0</v>
      </c>
      <c r="AQ1292"/>
      <c r="AR1292"/>
      <c r="AS1292" t="n">
        <v>0.0</v>
      </c>
    </row>
    <row r="1293">
      <c r="A1293" s="1" t="n">
        <v>45236.0</v>
      </c>
      <c r="B1293" s="2" t="n">
        <v>45236.90112268519</v>
      </c>
      <c r="C1293" t="inlineStr">
        <is>
          <t>3140094012086668</t>
        </is>
      </c>
      <c r="D1293" t="inlineStr">
        <is>
          <t>POS0012</t>
        </is>
      </c>
      <c r="E1293" t="inlineStr">
        <is>
          <t>83</t>
        </is>
      </c>
      <c r="F1293" t="inlineStr">
        <is>
          <t>0094</t>
        </is>
      </c>
      <c r="G1293" t="inlineStr">
        <is>
          <t>5315789460</t>
        </is>
      </c>
      <c r="H1293" t="n">
        <v>458.0</v>
      </c>
      <c r="I1293" t="n">
        <v>436.19</v>
      </c>
      <c r="J1293" t="n">
        <v>399.05</v>
      </c>
      <c r="K1293" t="inlineStr">
        <is>
          <t>sale</t>
        </is>
      </c>
      <c r="L1293" t="inlineStr">
        <is>
          <t/>
        </is>
      </c>
      <c r="M1293" t="inlineStr">
        <is>
          <t/>
        </is>
      </c>
      <c r="N1293" t="n">
        <v>0.0</v>
      </c>
      <c r="O1293" t="n">
        <v>0.0</v>
      </c>
      <c r="P1293" t="n">
        <v>340.32</v>
      </c>
      <c r="Q1293" t="n">
        <v>340.31</v>
      </c>
      <c r="R1293" t="n">
        <v>37.14</v>
      </c>
      <c r="S1293" t="n">
        <v>37.14</v>
      </c>
      <c r="T1293" t="n">
        <v>4.36</v>
      </c>
      <c r="U1293" t="n">
        <v>4.36</v>
      </c>
      <c r="V1293" t="n">
        <v>71.83</v>
      </c>
      <c r="W1293" t="n">
        <v>71.83</v>
      </c>
      <c r="X1293" t="n">
        <v>5.72</v>
      </c>
      <c r="Y1293" t="n">
        <v>5.72</v>
      </c>
      <c r="Z1293" t="n">
        <v>13.96</v>
      </c>
      <c r="AA1293" t="n">
        <v>13.96</v>
      </c>
      <c r="AB1293" t="n">
        <v>21.82</v>
      </c>
      <c r="AC1293" t="n">
        <v>21.81</v>
      </c>
      <c r="AD1293" t="n">
        <v>21.810000000000002</v>
      </c>
      <c r="AE1293" t="n">
        <v>0.009999999999990905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0.010000000000001563</v>
      </c>
      <c r="AL1293" t="inlineStr">
        <is>
          <t>unreconciled</t>
        </is>
      </c>
      <c r="AM1293" t="inlineStr">
        <is>
          <t>Order Amount Mismatch (POS&gt;3PO)</t>
        </is>
      </c>
      <c r="AN1293" t="n">
        <v>21.81</v>
      </c>
      <c r="AO1293" t="n">
        <f>ROUND(P1293*100/H1293,2)</f>
        <v>0.0</v>
      </c>
      <c r="AP1293" t="n">
        <f>ROUND(Q1293*100/I1293,2)</f>
        <v>0.0</v>
      </c>
      <c r="AQ1293"/>
      <c r="AR1293"/>
      <c r="AS1293" t="n">
        <v>0.0</v>
      </c>
    </row>
    <row r="1294">
      <c r="A1294" s="1" t="n">
        <v>45234.0</v>
      </c>
      <c r="B1294" s="2" t="n">
        <v>45234.81319444445</v>
      </c>
      <c r="C1294" t="inlineStr">
        <is>
          <t>3140094012085684</t>
        </is>
      </c>
      <c r="D1294" t="inlineStr">
        <is>
          <t>POS0012</t>
        </is>
      </c>
      <c r="E1294" t="inlineStr">
        <is>
          <t>99</t>
        </is>
      </c>
      <c r="F1294" t="inlineStr">
        <is>
          <t>0094</t>
        </is>
      </c>
      <c r="G1294" t="inlineStr">
        <is>
          <t>5315790854</t>
        </is>
      </c>
      <c r="H1294" t="n">
        <v>189.0</v>
      </c>
      <c r="I1294" t="n">
        <v>180.0</v>
      </c>
      <c r="J1294" t="n">
        <v>142.86</v>
      </c>
      <c r="K1294" t="inlineStr">
        <is>
          <t>sale</t>
        </is>
      </c>
      <c r="L1294" t="inlineStr">
        <is>
          <t/>
        </is>
      </c>
      <c r="M1294" t="inlineStr">
        <is>
          <t/>
        </is>
      </c>
      <c r="N1294" t="n">
        <v>0.0</v>
      </c>
      <c r="O1294" t="n">
        <v>0.0</v>
      </c>
      <c r="P1294" t="n">
        <v>145.08</v>
      </c>
      <c r="Q1294" t="n">
        <v>145.08</v>
      </c>
      <c r="R1294" t="n">
        <v>37.14</v>
      </c>
      <c r="S1294" t="n">
        <v>37.14</v>
      </c>
      <c r="T1294" t="n">
        <v>1.8</v>
      </c>
      <c r="U1294" t="n">
        <v>1.8</v>
      </c>
      <c r="V1294" t="n">
        <v>25.71</v>
      </c>
      <c r="W1294" t="n">
        <v>25.71</v>
      </c>
      <c r="X1294" t="n">
        <v>2.36</v>
      </c>
      <c r="Y1294" t="n">
        <v>2.36</v>
      </c>
      <c r="Z1294" t="n">
        <v>5.05</v>
      </c>
      <c r="AA1294" t="n">
        <v>5.05</v>
      </c>
      <c r="AB1294" t="n">
        <v>9.0</v>
      </c>
      <c r="AC1294" t="n">
        <v>9.0</v>
      </c>
      <c r="AD1294" t="n">
        <v>9.0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inlineStr">
        <is>
          <t>unreconciled</t>
        </is>
      </c>
      <c r="AM1294" t="inlineStr">
        <is>
          <t>Order Amount Mismatch (POS&gt;3PO)</t>
        </is>
      </c>
      <c r="AN1294" t="n">
        <v>9.0</v>
      </c>
      <c r="AO1294" t="n">
        <f>ROUND(P1294*100/H1294,2)</f>
        <v>0.0</v>
      </c>
      <c r="AP1294" t="n">
        <f>ROUND(Q1294*100/I1294,2)</f>
        <v>0.0</v>
      </c>
      <c r="AQ1294"/>
      <c r="AR1294"/>
      <c r="AS1294" t="n">
        <v>0.0</v>
      </c>
    </row>
    <row r="1295">
      <c r="A1295" s="1" t="n">
        <v>45234.0</v>
      </c>
      <c r="B1295" s="2" t="n">
        <v>45234.86262731482</v>
      </c>
      <c r="C1295" t="inlineStr">
        <is>
          <t>3140023012059610</t>
        </is>
      </c>
      <c r="D1295" t="inlineStr">
        <is>
          <t>POS0012</t>
        </is>
      </c>
      <c r="E1295" t="inlineStr">
        <is>
          <t>02</t>
        </is>
      </c>
      <c r="F1295" t="inlineStr">
        <is>
          <t>0023</t>
        </is>
      </c>
      <c r="G1295" t="inlineStr">
        <is>
          <t>5315794722</t>
        </is>
      </c>
      <c r="H1295" t="n">
        <v>532.0</v>
      </c>
      <c r="I1295" t="n">
        <v>506.67</v>
      </c>
      <c r="J1295" t="n">
        <v>469.53</v>
      </c>
      <c r="K1295" t="inlineStr">
        <is>
          <t>sale</t>
        </is>
      </c>
      <c r="L1295" t="inlineStr">
        <is>
          <t/>
        </is>
      </c>
      <c r="M1295" t="inlineStr">
        <is>
          <t/>
        </is>
      </c>
      <c r="N1295" t="n">
        <v>0.0</v>
      </c>
      <c r="O1295" t="n">
        <v>0.0</v>
      </c>
      <c r="P1295" t="n">
        <v>394.02</v>
      </c>
      <c r="Q1295" t="n">
        <v>394.02</v>
      </c>
      <c r="R1295" t="n">
        <v>37.14</v>
      </c>
      <c r="S1295" t="n">
        <v>37.14</v>
      </c>
      <c r="T1295" t="n">
        <v>5.07</v>
      </c>
      <c r="U1295" t="n">
        <v>5.07</v>
      </c>
      <c r="V1295" t="n">
        <v>84.52</v>
      </c>
      <c r="W1295" t="n">
        <v>84.52</v>
      </c>
      <c r="X1295" t="n">
        <v>6.65</v>
      </c>
      <c r="Y1295" t="n">
        <v>6.65</v>
      </c>
      <c r="Z1295" t="n">
        <v>16.41</v>
      </c>
      <c r="AA1295" t="n">
        <v>16.41</v>
      </c>
      <c r="AB1295" t="n">
        <v>25.34</v>
      </c>
      <c r="AC1295" t="n">
        <v>25.34</v>
      </c>
      <c r="AD1295" t="n">
        <v>25.329999999999984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0.0</v>
      </c>
      <c r="AL1295" t="inlineStr">
        <is>
          <t>unreconciled</t>
        </is>
      </c>
      <c r="AM1295" t="inlineStr">
        <is>
          <t>Order Amount Mismatch (POS&gt;3PO)</t>
        </is>
      </c>
      <c r="AN1295" t="n">
        <v>25.33</v>
      </c>
      <c r="AO1295" t="n">
        <f>ROUND(P1295*100/H1295,2)</f>
        <v>0.0</v>
      </c>
      <c r="AP1295" t="n">
        <f>ROUND(Q1295*100/I1295,2)</f>
        <v>0.0</v>
      </c>
      <c r="AQ1295"/>
      <c r="AR1295"/>
      <c r="AS1295" t="n">
        <v>0.0</v>
      </c>
    </row>
    <row r="1296">
      <c r="A1296" s="1" t="n">
        <v>45234.0</v>
      </c>
      <c r="B1296" s="2" t="n">
        <v>45234.7078125</v>
      </c>
      <c r="C1296" t="inlineStr">
        <is>
          <t>3140023012059533</t>
        </is>
      </c>
      <c r="D1296" t="inlineStr">
        <is>
          <t>POS0012</t>
        </is>
      </c>
      <c r="E1296" t="inlineStr">
        <is>
          <t>25</t>
        </is>
      </c>
      <c r="F1296" t="inlineStr">
        <is>
          <t>0023</t>
        </is>
      </c>
      <c r="G1296" t="inlineStr">
        <is>
          <t>5315819479</t>
        </is>
      </c>
      <c r="H1296" t="n">
        <v>239.0</v>
      </c>
      <c r="I1296" t="n">
        <v>227.62</v>
      </c>
      <c r="J1296" t="n">
        <v>190.48</v>
      </c>
      <c r="K1296" t="inlineStr">
        <is>
          <t>sale</t>
        </is>
      </c>
      <c r="L1296" t="inlineStr">
        <is>
          <t/>
        </is>
      </c>
      <c r="M1296" t="inlineStr">
        <is>
          <t/>
        </is>
      </c>
      <c r="N1296" t="n">
        <v>0.0</v>
      </c>
      <c r="O1296" t="n">
        <v>0.0</v>
      </c>
      <c r="P1296" t="n">
        <v>181.35</v>
      </c>
      <c r="Q1296" t="n">
        <v>181.35</v>
      </c>
      <c r="R1296" t="n">
        <v>37.14</v>
      </c>
      <c r="S1296" t="n">
        <v>37.14</v>
      </c>
      <c r="T1296" t="n">
        <v>2.28</v>
      </c>
      <c r="U1296" t="n">
        <v>2.28</v>
      </c>
      <c r="V1296" t="n">
        <v>34.29</v>
      </c>
      <c r="W1296" t="n">
        <v>34.29</v>
      </c>
      <c r="X1296" t="n">
        <v>2.99</v>
      </c>
      <c r="Y1296" t="n">
        <v>2.99</v>
      </c>
      <c r="Z1296" t="n">
        <v>6.71</v>
      </c>
      <c r="AA1296" t="n">
        <v>6.71</v>
      </c>
      <c r="AB1296" t="n">
        <v>11.38</v>
      </c>
      <c r="AC1296" t="n">
        <v>11.38</v>
      </c>
      <c r="AD1296" t="n">
        <v>11.379999999999995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0.0</v>
      </c>
      <c r="AL1296" t="inlineStr">
        <is>
          <t>unreconciled</t>
        </is>
      </c>
      <c r="AM1296" t="inlineStr">
        <is>
          <t>Order Amount Mismatch (POS&gt;3PO)</t>
        </is>
      </c>
      <c r="AN1296" t="n">
        <v>11.38</v>
      </c>
      <c r="AO1296" t="n">
        <f>ROUND(P1296*100/H1296,2)</f>
        <v>0.0</v>
      </c>
      <c r="AP1296" t="n">
        <f>ROUND(Q1296*100/I1296,2)</f>
        <v>0.0</v>
      </c>
      <c r="AQ1296"/>
      <c r="AR1296"/>
      <c r="AS1296" t="n">
        <v>0.0</v>
      </c>
    </row>
    <row r="1297">
      <c r="A1297" s="1" t="n">
        <v>45234.0</v>
      </c>
      <c r="B1297" s="2" t="n">
        <v>45234.60297453704</v>
      </c>
      <c r="C1297" t="inlineStr">
        <is>
          <t>3140094012085508</t>
        </is>
      </c>
      <c r="D1297" t="inlineStr">
        <is>
          <t>POS0012</t>
        </is>
      </c>
      <c r="E1297" t="inlineStr">
        <is>
          <t>23</t>
        </is>
      </c>
      <c r="F1297" t="inlineStr">
        <is>
          <t>0094</t>
        </is>
      </c>
      <c r="G1297" t="inlineStr">
        <is>
          <t>5315835044</t>
        </is>
      </c>
      <c r="H1297" t="n">
        <v>407.0</v>
      </c>
      <c r="I1297" t="n">
        <v>387.62</v>
      </c>
      <c r="J1297" t="n">
        <v>350.48</v>
      </c>
      <c r="K1297" t="inlineStr">
        <is>
          <t>sale</t>
        </is>
      </c>
      <c r="L1297" t="inlineStr">
        <is>
          <t/>
        </is>
      </c>
      <c r="M1297" t="inlineStr">
        <is>
          <t/>
        </is>
      </c>
      <c r="N1297" t="n">
        <v>0.0</v>
      </c>
      <c r="O1297" t="n">
        <v>0.0</v>
      </c>
      <c r="P1297" t="n">
        <v>303.29</v>
      </c>
      <c r="Q1297" t="n">
        <v>303.28</v>
      </c>
      <c r="R1297" t="n">
        <v>37.14</v>
      </c>
      <c r="S1297" t="n">
        <v>37.14</v>
      </c>
      <c r="T1297" t="n">
        <v>3.88</v>
      </c>
      <c r="U1297" t="n">
        <v>3.88</v>
      </c>
      <c r="V1297" t="n">
        <v>63.09</v>
      </c>
      <c r="W1297" t="n">
        <v>63.09</v>
      </c>
      <c r="X1297" t="n">
        <v>5.09</v>
      </c>
      <c r="Y1297" t="n">
        <v>5.09</v>
      </c>
      <c r="Z1297" t="n">
        <v>12.27</v>
      </c>
      <c r="AA1297" t="n">
        <v>12.28</v>
      </c>
      <c r="AB1297" t="n">
        <v>19.38</v>
      </c>
      <c r="AC1297" t="n">
        <v>19.38</v>
      </c>
      <c r="AD1297" t="n">
        <v>19.379999999999995</v>
      </c>
      <c r="AE1297" t="n">
        <v>0.010000000000047748</v>
      </c>
      <c r="AF1297" t="n">
        <v>0.0</v>
      </c>
      <c r="AG1297" t="n">
        <v>0.0</v>
      </c>
      <c r="AH1297" t="n">
        <v>0.0</v>
      </c>
      <c r="AI1297" t="n">
        <v>0.0</v>
      </c>
      <c r="AJ1297" t="n">
        <v>-0.009999999999999787</v>
      </c>
      <c r="AK1297" t="n">
        <v>0.0</v>
      </c>
      <c r="AL1297" t="inlineStr">
        <is>
          <t>unreconciled</t>
        </is>
      </c>
      <c r="AM1297" t="inlineStr">
        <is>
          <t>Order Amount Mismatch (POS&gt;3PO)</t>
        </is>
      </c>
      <c r="AN1297" t="n">
        <v>19.38</v>
      </c>
      <c r="AO1297" t="n">
        <f>ROUND(P1297*100/H1297,2)</f>
        <v>0.0</v>
      </c>
      <c r="AP1297" t="n">
        <f>ROUND(Q1297*100/I1297,2)</f>
        <v>0.0</v>
      </c>
      <c r="AQ1297"/>
      <c r="AR1297"/>
      <c r="AS1297" t="n">
        <v>0.0</v>
      </c>
    </row>
    <row r="1298">
      <c r="A1298" s="1" t="n">
        <v>45234.0</v>
      </c>
      <c r="B1298" s="2" t="n">
        <v>45234.61513888889</v>
      </c>
      <c r="C1298" t="inlineStr">
        <is>
          <t>3140023012059500</t>
        </is>
      </c>
      <c r="D1298" t="inlineStr">
        <is>
          <t>POS0012</t>
        </is>
      </c>
      <c r="E1298" t="inlineStr">
        <is>
          <t>92</t>
        </is>
      </c>
      <c r="F1298" t="inlineStr">
        <is>
          <t>0023</t>
        </is>
      </c>
      <c r="G1298" t="inlineStr">
        <is>
          <t>5315844523</t>
        </is>
      </c>
      <c r="H1298" t="n">
        <v>288.0</v>
      </c>
      <c r="I1298" t="n">
        <v>274.28</v>
      </c>
      <c r="J1298" t="n">
        <v>237.14</v>
      </c>
      <c r="K1298" t="inlineStr">
        <is>
          <t>sale</t>
        </is>
      </c>
      <c r="L1298" t="inlineStr">
        <is>
          <t/>
        </is>
      </c>
      <c r="M1298" t="inlineStr">
        <is>
          <t/>
        </is>
      </c>
      <c r="N1298" t="n">
        <v>0.0</v>
      </c>
      <c r="O1298" t="n">
        <v>0.0</v>
      </c>
      <c r="P1298" t="n">
        <v>216.92</v>
      </c>
      <c r="Q1298" t="n">
        <v>216.92</v>
      </c>
      <c r="R1298" t="n">
        <v>37.14</v>
      </c>
      <c r="S1298" t="n">
        <v>37.14</v>
      </c>
      <c r="T1298" t="n">
        <v>2.74</v>
      </c>
      <c r="U1298" t="n">
        <v>2.74</v>
      </c>
      <c r="V1298" t="n">
        <v>42.69</v>
      </c>
      <c r="W1298" t="n">
        <v>42.69</v>
      </c>
      <c r="X1298" t="n">
        <v>3.6</v>
      </c>
      <c r="Y1298" t="n">
        <v>3.6</v>
      </c>
      <c r="Z1298" t="n">
        <v>8.33</v>
      </c>
      <c r="AA1298" t="n">
        <v>8.33</v>
      </c>
      <c r="AB1298" t="n">
        <v>13.72</v>
      </c>
      <c r="AC1298" t="n">
        <v>13.72</v>
      </c>
      <c r="AD1298" t="n">
        <v>13.720000000000027</v>
      </c>
      <c r="AE1298" t="n">
        <v>0.0</v>
      </c>
      <c r="AF1298" t="n">
        <v>0.0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0.0</v>
      </c>
      <c r="AL1298" t="inlineStr">
        <is>
          <t>unreconciled</t>
        </is>
      </c>
      <c r="AM1298" t="inlineStr">
        <is>
          <t>Order Amount Mismatch (POS&gt;3PO)</t>
        </is>
      </c>
      <c r="AN1298" t="n">
        <v>13.72</v>
      </c>
      <c r="AO1298" t="n">
        <f>ROUND(P1298*100/H1298,2)</f>
        <v>0.0</v>
      </c>
      <c r="AP1298" t="n">
        <f>ROUND(Q1298*100/I1298,2)</f>
        <v>0.0</v>
      </c>
      <c r="AQ1298"/>
      <c r="AR1298"/>
      <c r="AS1298" t="n">
        <v>0.0</v>
      </c>
    </row>
    <row r="1299">
      <c r="A1299" s="1" t="n">
        <v>45236.0</v>
      </c>
      <c r="B1299" s="2" t="n">
        <v>45236.68717592592</v>
      </c>
      <c r="C1299" t="inlineStr">
        <is>
          <t>3140094012086529</t>
        </is>
      </c>
      <c r="D1299" t="inlineStr">
        <is>
          <t>POS0012</t>
        </is>
      </c>
      <c r="E1299" t="inlineStr">
        <is>
          <t>44</t>
        </is>
      </c>
      <c r="F1299" t="inlineStr">
        <is>
          <t>0094</t>
        </is>
      </c>
      <c r="G1299" t="inlineStr">
        <is>
          <t>5315883397</t>
        </is>
      </c>
      <c r="H1299" t="n">
        <v>417.0</v>
      </c>
      <c r="I1299" t="n">
        <v>397.15</v>
      </c>
      <c r="J1299" t="n">
        <v>360.01</v>
      </c>
      <c r="K1299" t="inlineStr">
        <is>
          <t>sale</t>
        </is>
      </c>
      <c r="L1299" t="inlineStr">
        <is>
          <t/>
        </is>
      </c>
      <c r="M1299" t="inlineStr">
        <is>
          <t/>
        </is>
      </c>
      <c r="N1299" t="n">
        <v>0.0</v>
      </c>
      <c r="O1299" t="n">
        <v>0.0</v>
      </c>
      <c r="P1299" t="n">
        <v>310.57</v>
      </c>
      <c r="Q1299" t="n">
        <v>310.57</v>
      </c>
      <c r="R1299" t="n">
        <v>37.14</v>
      </c>
      <c r="S1299" t="n">
        <v>37.14</v>
      </c>
      <c r="T1299" t="n">
        <v>3.97</v>
      </c>
      <c r="U1299" t="n">
        <v>3.97</v>
      </c>
      <c r="V1299" t="n">
        <v>64.8</v>
      </c>
      <c r="W1299" t="n">
        <v>64.8</v>
      </c>
      <c r="X1299" t="n">
        <v>5.21</v>
      </c>
      <c r="Y1299" t="n">
        <v>5.21</v>
      </c>
      <c r="Z1299" t="n">
        <v>12.6</v>
      </c>
      <c r="AA1299" t="n">
        <v>12.6</v>
      </c>
      <c r="AB1299" t="n">
        <v>19.86</v>
      </c>
      <c r="AC1299" t="n">
        <v>19.86</v>
      </c>
      <c r="AD1299" t="n">
        <v>19.850000000000023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inlineStr">
        <is>
          <t>unreconciled</t>
        </is>
      </c>
      <c r="AM1299" t="inlineStr">
        <is>
          <t>Order Amount Mismatch (POS&gt;3PO)</t>
        </is>
      </c>
      <c r="AN1299" t="n">
        <v>19.85</v>
      </c>
      <c r="AO1299" t="n">
        <f>ROUND(P1299*100/H1299,2)</f>
        <v>0.0</v>
      </c>
      <c r="AP1299" t="n">
        <f>ROUND(Q1299*100/I1299,2)</f>
        <v>0.0</v>
      </c>
      <c r="AQ1299"/>
      <c r="AR1299"/>
      <c r="AS1299" t="n">
        <v>0.0</v>
      </c>
    </row>
    <row r="1300">
      <c r="A1300" s="1" t="n">
        <v>45236.0</v>
      </c>
      <c r="B1300" s="2" t="n">
        <v>45236.4615625</v>
      </c>
      <c r="C1300" t="inlineStr">
        <is>
          <t>3140023012059981</t>
        </is>
      </c>
      <c r="D1300" t="inlineStr">
        <is>
          <t>POS0012</t>
        </is>
      </c>
      <c r="E1300" t="inlineStr">
        <is>
          <t>73</t>
        </is>
      </c>
      <c r="F1300" t="inlineStr">
        <is>
          <t>0023</t>
        </is>
      </c>
      <c r="G1300" t="inlineStr">
        <is>
          <t>5315884986</t>
        </is>
      </c>
      <c r="H1300" t="n">
        <v>415.0</v>
      </c>
      <c r="I1300" t="n">
        <v>395.23</v>
      </c>
      <c r="J1300" t="n">
        <v>358.09</v>
      </c>
      <c r="K1300" t="inlineStr">
        <is>
          <t>sale</t>
        </is>
      </c>
      <c r="L1300" t="inlineStr">
        <is>
          <t/>
        </is>
      </c>
      <c r="M1300" t="inlineStr">
        <is>
          <t/>
        </is>
      </c>
      <c r="N1300" t="n">
        <v>0.0</v>
      </c>
      <c r="O1300" t="n">
        <v>0.0</v>
      </c>
      <c r="P1300" t="n">
        <v>309.09</v>
      </c>
      <c r="Q1300" t="n">
        <v>309.08</v>
      </c>
      <c r="R1300" t="n">
        <v>37.14</v>
      </c>
      <c r="S1300" t="n">
        <v>37.14</v>
      </c>
      <c r="T1300" t="n">
        <v>3.95</v>
      </c>
      <c r="U1300" t="n">
        <v>3.95</v>
      </c>
      <c r="V1300" t="n">
        <v>64.46</v>
      </c>
      <c r="W1300" t="n">
        <v>64.46</v>
      </c>
      <c r="X1300" t="n">
        <v>5.19</v>
      </c>
      <c r="Y1300" t="n">
        <v>5.19</v>
      </c>
      <c r="Z1300" t="n">
        <v>12.54</v>
      </c>
      <c r="AA1300" t="n">
        <v>12.53</v>
      </c>
      <c r="AB1300" t="n">
        <v>19.76</v>
      </c>
      <c r="AC1300" t="n">
        <v>19.76</v>
      </c>
      <c r="AD1300" t="n">
        <v>19.769999999999982</v>
      </c>
      <c r="AE1300" t="n">
        <v>0.009999999999990905</v>
      </c>
      <c r="AF1300" t="n">
        <v>0.0</v>
      </c>
      <c r="AG1300" t="n">
        <v>0.0</v>
      </c>
      <c r="AH1300" t="n">
        <v>0.0</v>
      </c>
      <c r="AI1300" t="n">
        <v>0.0</v>
      </c>
      <c r="AJ1300" t="n">
        <v>0.009999999999999787</v>
      </c>
      <c r="AK1300" t="n">
        <v>0.0</v>
      </c>
      <c r="AL1300" t="inlineStr">
        <is>
          <t>unreconciled</t>
        </is>
      </c>
      <c r="AM1300" t="inlineStr">
        <is>
          <t>Order Amount Mismatch (POS&gt;3PO)</t>
        </is>
      </c>
      <c r="AN1300" t="n">
        <v>19.77</v>
      </c>
      <c r="AO1300" t="n">
        <f>ROUND(P1300*100/H1300,2)</f>
        <v>0.0</v>
      </c>
      <c r="AP1300" t="n">
        <f>ROUND(Q1300*100/I1300,2)</f>
        <v>0.0</v>
      </c>
      <c r="AQ1300"/>
      <c r="AR1300"/>
      <c r="AS1300" t="n">
        <v>0.0</v>
      </c>
    </row>
    <row r="1301">
      <c r="A1301" s="1" t="n">
        <v>45235.0</v>
      </c>
      <c r="B1301" s="2" t="n">
        <v>45235.57356481482</v>
      </c>
      <c r="C1301" t="inlineStr">
        <is>
          <t>3140094012086003</t>
        </is>
      </c>
      <c r="D1301" t="inlineStr">
        <is>
          <t>POS0012</t>
        </is>
      </c>
      <c r="E1301" t="inlineStr">
        <is>
          <t>18</t>
        </is>
      </c>
      <c r="F1301" t="inlineStr">
        <is>
          <t>0094</t>
        </is>
      </c>
      <c r="G1301" t="inlineStr">
        <is>
          <t>5315885443</t>
        </is>
      </c>
      <c r="H1301" t="n">
        <v>1109.0</v>
      </c>
      <c r="I1301" t="n">
        <v>1056.2</v>
      </c>
      <c r="J1301" t="n">
        <v>1019.06</v>
      </c>
      <c r="K1301" t="inlineStr">
        <is>
          <t>sale</t>
        </is>
      </c>
      <c r="L1301" t="inlineStr">
        <is>
          <t/>
        </is>
      </c>
      <c r="M1301" t="inlineStr">
        <is>
          <t/>
        </is>
      </c>
      <c r="N1301" t="n">
        <v>0.0</v>
      </c>
      <c r="O1301" t="n">
        <v>0.0</v>
      </c>
      <c r="P1301" t="n">
        <v>812.84</v>
      </c>
      <c r="Q1301" t="n">
        <v>812.85</v>
      </c>
      <c r="R1301" t="n">
        <v>37.14</v>
      </c>
      <c r="S1301" t="n">
        <v>37.14</v>
      </c>
      <c r="T1301" t="n">
        <v>10.56</v>
      </c>
      <c r="U1301" t="n">
        <v>10.56</v>
      </c>
      <c r="V1301" t="n">
        <v>183.43</v>
      </c>
      <c r="W1301" t="n">
        <v>183.43</v>
      </c>
      <c r="X1301" t="n">
        <v>13.86</v>
      </c>
      <c r="Y1301" t="n">
        <v>13.86</v>
      </c>
      <c r="Z1301" t="n">
        <v>35.51</v>
      </c>
      <c r="AA1301" t="n">
        <v>35.51</v>
      </c>
      <c r="AB1301" t="n">
        <v>52.82</v>
      </c>
      <c r="AC1301" t="n">
        <v>52.81</v>
      </c>
      <c r="AD1301" t="n">
        <v>52.799999999999955</v>
      </c>
      <c r="AE1301" t="n">
        <v>-0.009999999999990905</v>
      </c>
      <c r="AF1301" t="n">
        <v>0.0</v>
      </c>
      <c r="AG1301" t="n">
        <v>0.0</v>
      </c>
      <c r="AH1301" t="n">
        <v>0.0</v>
      </c>
      <c r="AI1301" t="n">
        <v>0.0</v>
      </c>
      <c r="AJ1301" t="n">
        <v>0.0</v>
      </c>
      <c r="AK1301" t="n">
        <v>0.00999999999999801</v>
      </c>
      <c r="AL1301" t="inlineStr">
        <is>
          <t>unreconciled</t>
        </is>
      </c>
      <c r="AM1301" t="inlineStr">
        <is>
          <t>Order Amount Mismatch (POS&gt;3PO)</t>
        </is>
      </c>
      <c r="AN1301" t="n">
        <v>52.8</v>
      </c>
      <c r="AO1301" t="n">
        <f>ROUND(P1301*100/H1301,2)</f>
        <v>0.0</v>
      </c>
      <c r="AP1301" t="n">
        <f>ROUND(Q1301*100/I1301,2)</f>
        <v>0.0</v>
      </c>
      <c r="AQ1301"/>
      <c r="AR1301"/>
      <c r="AS1301" t="n">
        <v>0.0</v>
      </c>
    </row>
    <row r="1302">
      <c r="A1302" s="1" t="n">
        <v>45234.0</v>
      </c>
      <c r="B1302" s="2" t="n">
        <v>45234.94721064815</v>
      </c>
      <c r="C1302" t="inlineStr">
        <is>
          <t>3140023012059670</t>
        </is>
      </c>
      <c r="D1302" t="inlineStr">
        <is>
          <t>POS0012</t>
        </is>
      </c>
      <c r="E1302" t="inlineStr">
        <is>
          <t>62</t>
        </is>
      </c>
      <c r="F1302" t="inlineStr">
        <is>
          <t>0023</t>
        </is>
      </c>
      <c r="G1302" t="inlineStr">
        <is>
          <t>5315895886</t>
        </is>
      </c>
      <c r="H1302" t="n">
        <v>278.0</v>
      </c>
      <c r="I1302" t="n">
        <v>264.76</v>
      </c>
      <c r="J1302" t="n">
        <v>227.62</v>
      </c>
      <c r="K1302" t="inlineStr">
        <is>
          <t>sale</t>
        </is>
      </c>
      <c r="L1302" t="inlineStr">
        <is>
          <t/>
        </is>
      </c>
      <c r="M1302" t="inlineStr">
        <is>
          <t/>
        </is>
      </c>
      <c r="N1302" t="n">
        <v>0.0</v>
      </c>
      <c r="O1302" t="n">
        <v>0.0</v>
      </c>
      <c r="P1302" t="n">
        <v>209.66</v>
      </c>
      <c r="Q1302" t="n">
        <v>209.64</v>
      </c>
      <c r="R1302" t="n">
        <v>37.14</v>
      </c>
      <c r="S1302" t="n">
        <v>37.14</v>
      </c>
      <c r="T1302" t="n">
        <v>2.65</v>
      </c>
      <c r="U1302" t="n">
        <v>2.65</v>
      </c>
      <c r="V1302" t="n">
        <v>40.97</v>
      </c>
      <c r="W1302" t="n">
        <v>40.97</v>
      </c>
      <c r="X1302" t="n">
        <v>3.48</v>
      </c>
      <c r="Y1302" t="n">
        <v>3.48</v>
      </c>
      <c r="Z1302" t="n">
        <v>8.0</v>
      </c>
      <c r="AA1302" t="n">
        <v>8.0</v>
      </c>
      <c r="AB1302" t="n">
        <v>13.24</v>
      </c>
      <c r="AC1302" t="n">
        <v>13.24</v>
      </c>
      <c r="AD1302" t="n">
        <v>13.240000000000009</v>
      </c>
      <c r="AE1302" t="n">
        <v>0.020000000000010232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0.0</v>
      </c>
      <c r="AL1302" t="inlineStr">
        <is>
          <t>unreconciled</t>
        </is>
      </c>
      <c r="AM1302" t="inlineStr">
        <is>
          <t>Order Amount Mismatch (POS&gt;3PO)</t>
        </is>
      </c>
      <c r="AN1302" t="n">
        <v>13.24</v>
      </c>
      <c r="AO1302" t="n">
        <f>ROUND(P1302*100/H1302,2)</f>
        <v>0.0</v>
      </c>
      <c r="AP1302" t="n">
        <f>ROUND(Q1302*100/I1302,2)</f>
        <v>0.0</v>
      </c>
      <c r="AQ1302"/>
      <c r="AR1302"/>
      <c r="AS1302" t="n">
        <v>0.0</v>
      </c>
    </row>
    <row r="1303">
      <c r="A1303" s="1" t="n">
        <v>45236.0</v>
      </c>
      <c r="B1303" s="2" t="n">
        <v>45236.752800925926</v>
      </c>
      <c r="C1303" t="inlineStr">
        <is>
          <t>3140094012086560</t>
        </is>
      </c>
      <c r="D1303" t="inlineStr">
        <is>
          <t>POS0012</t>
        </is>
      </c>
      <c r="E1303" t="inlineStr">
        <is>
          <t>75</t>
        </is>
      </c>
      <c r="F1303" t="inlineStr">
        <is>
          <t>0094</t>
        </is>
      </c>
      <c r="G1303" t="inlineStr">
        <is>
          <t>5315901878</t>
        </is>
      </c>
      <c r="H1303" t="n">
        <v>252.0</v>
      </c>
      <c r="I1303" t="n">
        <v>240.0</v>
      </c>
      <c r="J1303" t="n">
        <v>202.86</v>
      </c>
      <c r="K1303" t="inlineStr">
        <is>
          <t>sale</t>
        </is>
      </c>
      <c r="L1303" t="inlineStr">
        <is>
          <t/>
        </is>
      </c>
      <c r="M1303" t="inlineStr">
        <is>
          <t/>
        </is>
      </c>
      <c r="N1303" t="n">
        <v>0.0</v>
      </c>
      <c r="O1303" t="n">
        <v>0.0</v>
      </c>
      <c r="P1303" t="n">
        <v>190.8</v>
      </c>
      <c r="Q1303" t="n">
        <v>190.8</v>
      </c>
      <c r="R1303" t="n">
        <v>37.14</v>
      </c>
      <c r="S1303" t="n">
        <v>37.14</v>
      </c>
      <c r="T1303" t="n">
        <v>2.4</v>
      </c>
      <c r="U1303" t="n">
        <v>2.4</v>
      </c>
      <c r="V1303" t="n">
        <v>36.51</v>
      </c>
      <c r="W1303" t="n">
        <v>36.51</v>
      </c>
      <c r="X1303" t="n">
        <v>3.15</v>
      </c>
      <c r="Y1303" t="n">
        <v>3.15</v>
      </c>
      <c r="Z1303" t="n">
        <v>7.14</v>
      </c>
      <c r="AA1303" t="n">
        <v>7.14</v>
      </c>
      <c r="AB1303" t="n">
        <v>12.0</v>
      </c>
      <c r="AC1303" t="n">
        <v>12.0</v>
      </c>
      <c r="AD1303" t="n">
        <v>12.0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0.0</v>
      </c>
      <c r="AL1303" t="inlineStr">
        <is>
          <t>unreconciled</t>
        </is>
      </c>
      <c r="AM1303" t="inlineStr">
        <is>
          <t>Order Amount Mismatch (POS&gt;3PO)</t>
        </is>
      </c>
      <c r="AN1303" t="n">
        <v>12.0</v>
      </c>
      <c r="AO1303" t="n">
        <f>ROUND(P1303*100/H1303,2)</f>
        <v>0.0</v>
      </c>
      <c r="AP1303" t="n">
        <f>ROUND(Q1303*100/I1303,2)</f>
        <v>0.0</v>
      </c>
      <c r="AQ1303"/>
      <c r="AR1303"/>
      <c r="AS1303" t="n">
        <v>0.0</v>
      </c>
    </row>
    <row r="1304">
      <c r="A1304" s="1" t="n">
        <v>45234.0</v>
      </c>
      <c r="B1304" s="2" t="n">
        <v>45234.62216435185</v>
      </c>
      <c r="C1304" t="inlineStr">
        <is>
          <t>3140094012085520</t>
        </is>
      </c>
      <c r="D1304" t="inlineStr">
        <is>
          <t>POS0012</t>
        </is>
      </c>
      <c r="E1304" t="inlineStr">
        <is>
          <t>35</t>
        </is>
      </c>
      <c r="F1304" t="inlineStr">
        <is>
          <t>0094</t>
        </is>
      </c>
      <c r="G1304" t="inlineStr">
        <is>
          <t>5315904583</t>
        </is>
      </c>
      <c r="H1304" t="n">
        <v>277.0</v>
      </c>
      <c r="I1304" t="n">
        <v>263.81</v>
      </c>
      <c r="J1304" t="n">
        <v>226.67</v>
      </c>
      <c r="K1304" t="inlineStr">
        <is>
          <t>sale</t>
        </is>
      </c>
      <c r="L1304" t="inlineStr">
        <is>
          <t/>
        </is>
      </c>
      <c r="M1304" t="inlineStr">
        <is>
          <t/>
        </is>
      </c>
      <c r="N1304" t="n">
        <v>0.0</v>
      </c>
      <c r="O1304" t="n">
        <v>0.0</v>
      </c>
      <c r="P1304" t="n">
        <v>208.94</v>
      </c>
      <c r="Q1304" t="n">
        <v>208.94</v>
      </c>
      <c r="R1304" t="n">
        <v>37.14</v>
      </c>
      <c r="S1304" t="n">
        <v>37.14</v>
      </c>
      <c r="T1304" t="n">
        <v>2.64</v>
      </c>
      <c r="U1304" t="n">
        <v>2.64</v>
      </c>
      <c r="V1304" t="n">
        <v>40.8</v>
      </c>
      <c r="W1304" t="n">
        <v>40.8</v>
      </c>
      <c r="X1304" t="n">
        <v>3.46</v>
      </c>
      <c r="Y1304" t="n">
        <v>3.46</v>
      </c>
      <c r="Z1304" t="n">
        <v>7.97</v>
      </c>
      <c r="AA1304" t="n">
        <v>7.96</v>
      </c>
      <c r="AB1304" t="n">
        <v>13.2</v>
      </c>
      <c r="AC1304" t="n">
        <v>13.19</v>
      </c>
      <c r="AD1304" t="n">
        <v>13.189999999999998</v>
      </c>
      <c r="AE1304" t="n">
        <v>0.0</v>
      </c>
      <c r="AF1304" t="n">
        <v>0.0</v>
      </c>
      <c r="AG1304" t="n">
        <v>0.0</v>
      </c>
      <c r="AH1304" t="n">
        <v>0.0</v>
      </c>
      <c r="AI1304" t="n">
        <v>0.0</v>
      </c>
      <c r="AJ1304" t="n">
        <v>0.009999999999999787</v>
      </c>
      <c r="AK1304" t="n">
        <v>0.009999999999999787</v>
      </c>
      <c r="AL1304" t="inlineStr">
        <is>
          <t>unreconciled</t>
        </is>
      </c>
      <c r="AM1304" t="inlineStr">
        <is>
          <t>Order Amount Mismatch (POS&gt;3PO)</t>
        </is>
      </c>
      <c r="AN1304" t="n">
        <v>13.19</v>
      </c>
      <c r="AO1304" t="n">
        <f>ROUND(P1304*100/H1304,2)</f>
        <v>0.0</v>
      </c>
      <c r="AP1304" t="n">
        <f>ROUND(Q1304*100/I1304,2)</f>
        <v>0.0</v>
      </c>
      <c r="AQ1304"/>
      <c r="AR1304"/>
      <c r="AS1304" t="n">
        <v>0.0</v>
      </c>
    </row>
    <row r="1305">
      <c r="A1305" s="1" t="n">
        <v>45235.0</v>
      </c>
      <c r="B1305" s="2" t="n">
        <v>45235.964421296296</v>
      </c>
      <c r="C1305" t="inlineStr">
        <is>
          <t>3140094012086376</t>
        </is>
      </c>
      <c r="D1305" t="inlineStr">
        <is>
          <t>POS0012</t>
        </is>
      </c>
      <c r="E1305" t="inlineStr">
        <is>
          <t>91</t>
        </is>
      </c>
      <c r="F1305" t="inlineStr">
        <is>
          <t>0094</t>
        </is>
      </c>
      <c r="G1305" t="inlineStr">
        <is>
          <t>5315907738</t>
        </is>
      </c>
      <c r="H1305" t="n">
        <v>399.0</v>
      </c>
      <c r="I1305" t="n">
        <v>380.01</v>
      </c>
      <c r="J1305" t="n">
        <v>342.87</v>
      </c>
      <c r="K1305" t="inlineStr">
        <is>
          <t>sale</t>
        </is>
      </c>
      <c r="L1305" t="inlineStr">
        <is>
          <t/>
        </is>
      </c>
      <c r="M1305" t="inlineStr">
        <is>
          <t/>
        </is>
      </c>
      <c r="N1305" t="n">
        <v>0.0</v>
      </c>
      <c r="O1305" t="n">
        <v>0.0</v>
      </c>
      <c r="P1305" t="n">
        <v>297.49</v>
      </c>
      <c r="Q1305" t="n">
        <v>297.49</v>
      </c>
      <c r="R1305" t="n">
        <v>37.14</v>
      </c>
      <c r="S1305" t="n">
        <v>37.14</v>
      </c>
      <c r="T1305" t="n">
        <v>3.8</v>
      </c>
      <c r="U1305" t="n">
        <v>3.8</v>
      </c>
      <c r="V1305" t="n">
        <v>61.72</v>
      </c>
      <c r="W1305" t="n">
        <v>61.72</v>
      </c>
      <c r="X1305" t="n">
        <v>4.99</v>
      </c>
      <c r="Y1305" t="n">
        <v>4.99</v>
      </c>
      <c r="Z1305" t="n">
        <v>12.01</v>
      </c>
      <c r="AA1305" t="n">
        <v>12.01</v>
      </c>
      <c r="AB1305" t="n">
        <v>19.0</v>
      </c>
      <c r="AC1305" t="n">
        <v>19.0</v>
      </c>
      <c r="AD1305" t="n">
        <v>18.99000000000001</v>
      </c>
      <c r="AE1305" t="n">
        <v>0.0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0.0</v>
      </c>
      <c r="AL1305" t="inlineStr">
        <is>
          <t>unreconciled</t>
        </is>
      </c>
      <c r="AM1305" t="inlineStr">
        <is>
          <t>Order Amount Mismatch (POS&gt;3PO)</t>
        </is>
      </c>
      <c r="AN1305" t="n">
        <v>18.99</v>
      </c>
      <c r="AO1305" t="n">
        <f>ROUND(P1305*100/H1305,2)</f>
        <v>0.0</v>
      </c>
      <c r="AP1305" t="n">
        <f>ROUND(Q1305*100/I1305,2)</f>
        <v>0.0</v>
      </c>
      <c r="AQ1305"/>
      <c r="AR1305"/>
      <c r="AS1305" t="n">
        <v>0.0</v>
      </c>
    </row>
    <row r="1306">
      <c r="A1306" s="1" t="n">
        <v>45235.0</v>
      </c>
      <c r="B1306" s="2" t="n">
        <v>45235.935162037036</v>
      </c>
      <c r="C1306" t="inlineStr">
        <is>
          <t>3140094012086355</t>
        </is>
      </c>
      <c r="D1306" t="inlineStr">
        <is>
          <t>POS0012</t>
        </is>
      </c>
      <c r="E1306" t="inlineStr">
        <is>
          <t>70</t>
        </is>
      </c>
      <c r="F1306" t="inlineStr">
        <is>
          <t>0094</t>
        </is>
      </c>
      <c r="G1306" t="inlineStr">
        <is>
          <t>5315917742</t>
        </is>
      </c>
      <c r="H1306" t="n">
        <v>469.0</v>
      </c>
      <c r="I1306" t="n">
        <v>446.67</v>
      </c>
      <c r="J1306" t="n">
        <v>409.53</v>
      </c>
      <c r="K1306" t="inlineStr">
        <is>
          <t>sale</t>
        </is>
      </c>
      <c r="L1306" t="inlineStr">
        <is>
          <t/>
        </is>
      </c>
      <c r="M1306" t="inlineStr">
        <is>
          <t/>
        </is>
      </c>
      <c r="N1306" t="n">
        <v>0.0</v>
      </c>
      <c r="O1306" t="n">
        <v>0.0</v>
      </c>
      <c r="P1306" t="n">
        <v>348.3</v>
      </c>
      <c r="Q1306" t="n">
        <v>348.3</v>
      </c>
      <c r="R1306" t="n">
        <v>37.14</v>
      </c>
      <c r="S1306" t="n">
        <v>37.14</v>
      </c>
      <c r="T1306" t="n">
        <v>4.47</v>
      </c>
      <c r="U1306" t="n">
        <v>4.47</v>
      </c>
      <c r="V1306" t="n">
        <v>73.72</v>
      </c>
      <c r="W1306" t="n">
        <v>73.72</v>
      </c>
      <c r="X1306" t="n">
        <v>5.86</v>
      </c>
      <c r="Y1306" t="n">
        <v>5.86</v>
      </c>
      <c r="Z1306" t="n">
        <v>14.32</v>
      </c>
      <c r="AA1306" t="n">
        <v>14.32</v>
      </c>
      <c r="AB1306" t="n">
        <v>22.34</v>
      </c>
      <c r="AC1306" t="n">
        <v>22.34</v>
      </c>
      <c r="AD1306" t="n">
        <v>22.329999999999984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0.0</v>
      </c>
      <c r="AL1306" t="inlineStr">
        <is>
          <t>unreconciled</t>
        </is>
      </c>
      <c r="AM1306" t="inlineStr">
        <is>
          <t>Order Amount Mismatch (POS&gt;3PO)</t>
        </is>
      </c>
      <c r="AN1306" t="n">
        <v>22.33</v>
      </c>
      <c r="AO1306" t="n">
        <f>ROUND(P1306*100/H1306,2)</f>
        <v>0.0</v>
      </c>
      <c r="AP1306" t="n">
        <f>ROUND(Q1306*100/I1306,2)</f>
        <v>0.0</v>
      </c>
      <c r="AQ1306"/>
      <c r="AR1306"/>
      <c r="AS1306" t="n">
        <v>0.0</v>
      </c>
    </row>
    <row r="1307">
      <c r="A1307" s="1" t="n">
        <v>45234.0</v>
      </c>
      <c r="B1307" s="2" t="n">
        <v>45235.02244212963</v>
      </c>
      <c r="C1307" t="inlineStr">
        <is>
          <t>3140094012085902</t>
        </is>
      </c>
      <c r="D1307" t="inlineStr">
        <is>
          <t>POS0012</t>
        </is>
      </c>
      <c r="E1307" t="inlineStr">
        <is>
          <t>17</t>
        </is>
      </c>
      <c r="F1307" t="inlineStr">
        <is>
          <t>0094</t>
        </is>
      </c>
      <c r="G1307" t="inlineStr">
        <is>
          <t>5315921664</t>
        </is>
      </c>
      <c r="H1307" t="n">
        <v>649.0</v>
      </c>
      <c r="I1307" t="n">
        <v>618.1</v>
      </c>
      <c r="J1307" t="n">
        <v>580.96</v>
      </c>
      <c r="K1307" t="inlineStr">
        <is>
          <t>sale</t>
        </is>
      </c>
      <c r="L1307" t="inlineStr">
        <is>
          <t/>
        </is>
      </c>
      <c r="M1307" t="inlineStr">
        <is>
          <t/>
        </is>
      </c>
      <c r="N1307" t="n">
        <v>0.0</v>
      </c>
      <c r="O1307" t="n">
        <v>0.0</v>
      </c>
      <c r="P1307" t="n">
        <v>478.96</v>
      </c>
      <c r="Q1307" t="n">
        <v>478.97</v>
      </c>
      <c r="R1307" t="n">
        <v>37.14</v>
      </c>
      <c r="S1307" t="n">
        <v>37.14</v>
      </c>
      <c r="T1307" t="n">
        <v>6.18</v>
      </c>
      <c r="U1307" t="n">
        <v>6.18</v>
      </c>
      <c r="V1307" t="n">
        <v>104.57</v>
      </c>
      <c r="W1307" t="n">
        <v>104.57</v>
      </c>
      <c r="X1307" t="n">
        <v>8.11</v>
      </c>
      <c r="Y1307" t="n">
        <v>8.11</v>
      </c>
      <c r="Z1307" t="n">
        <v>20.28</v>
      </c>
      <c r="AA1307" t="n">
        <v>20.28</v>
      </c>
      <c r="AB1307" t="n">
        <v>30.9</v>
      </c>
      <c r="AC1307" t="n">
        <v>30.91</v>
      </c>
      <c r="AD1307" t="n">
        <v>30.899999999999977</v>
      </c>
      <c r="AE1307" t="n">
        <v>-0.010000000000047748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-0.010000000000001563</v>
      </c>
      <c r="AL1307" t="inlineStr">
        <is>
          <t>unreconciled</t>
        </is>
      </c>
      <c r="AM1307" t="inlineStr">
        <is>
          <t>Order Amount Mismatch (POS&gt;3PO)</t>
        </is>
      </c>
      <c r="AN1307" t="n">
        <v>30.9</v>
      </c>
      <c r="AO1307" t="n">
        <f>ROUND(P1307*100/H1307,2)</f>
        <v>0.0</v>
      </c>
      <c r="AP1307" t="n">
        <f>ROUND(Q1307*100/I1307,2)</f>
        <v>0.0</v>
      </c>
      <c r="AQ1307"/>
      <c r="AR1307"/>
      <c r="AS1307" t="n">
        <v>0.0</v>
      </c>
    </row>
    <row r="1308">
      <c r="A1308" s="1" t="n">
        <v>45236.0</v>
      </c>
      <c r="B1308" s="2" t="n">
        <v>45236.577314814815</v>
      </c>
      <c r="C1308" t="inlineStr">
        <is>
          <t>3140094012086464</t>
        </is>
      </c>
      <c r="D1308" t="inlineStr">
        <is>
          <t>POS0012</t>
        </is>
      </c>
      <c r="E1308" t="inlineStr">
        <is>
          <t>79</t>
        </is>
      </c>
      <c r="F1308" t="inlineStr">
        <is>
          <t>0094</t>
        </is>
      </c>
      <c r="G1308" t="inlineStr">
        <is>
          <t>5315924846</t>
        </is>
      </c>
      <c r="H1308" t="n">
        <v>291.0</v>
      </c>
      <c r="I1308" t="n">
        <v>277.14</v>
      </c>
      <c r="J1308" t="n">
        <v>240.0</v>
      </c>
      <c r="K1308" t="inlineStr">
        <is>
          <t>sale</t>
        </is>
      </c>
      <c r="L1308" t="inlineStr">
        <is>
          <t/>
        </is>
      </c>
      <c r="M1308" t="inlineStr">
        <is>
          <t/>
        </is>
      </c>
      <c r="N1308" t="n">
        <v>0.0</v>
      </c>
      <c r="O1308" t="n">
        <v>0.0</v>
      </c>
      <c r="P1308" t="n">
        <v>219.1</v>
      </c>
      <c r="Q1308" t="n">
        <v>219.09</v>
      </c>
      <c r="R1308" t="n">
        <v>37.14</v>
      </c>
      <c r="S1308" t="n">
        <v>37.14</v>
      </c>
      <c r="T1308" t="n">
        <v>2.77</v>
      </c>
      <c r="U1308" t="n">
        <v>2.77</v>
      </c>
      <c r="V1308" t="n">
        <v>43.2</v>
      </c>
      <c r="W1308" t="n">
        <v>43.2</v>
      </c>
      <c r="X1308" t="n">
        <v>3.64</v>
      </c>
      <c r="Y1308" t="n">
        <v>3.64</v>
      </c>
      <c r="Z1308" t="n">
        <v>8.43</v>
      </c>
      <c r="AA1308" t="n">
        <v>8.44</v>
      </c>
      <c r="AB1308" t="n">
        <v>13.86</v>
      </c>
      <c r="AC1308" t="n">
        <v>13.86</v>
      </c>
      <c r="AD1308" t="n">
        <v>13.860000000000014</v>
      </c>
      <c r="AE1308" t="n">
        <v>0.009999999999990905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-0.009999999999999787</v>
      </c>
      <c r="AK1308" t="n">
        <v>0.0</v>
      </c>
      <c r="AL1308" t="inlineStr">
        <is>
          <t>unreconciled</t>
        </is>
      </c>
      <c r="AM1308" t="inlineStr">
        <is>
          <t>Order Amount Mismatch (POS&gt;3PO)</t>
        </is>
      </c>
      <c r="AN1308" t="n">
        <v>13.86</v>
      </c>
      <c r="AO1308" t="n">
        <f>ROUND(P1308*100/H1308,2)</f>
        <v>0.0</v>
      </c>
      <c r="AP1308" t="n">
        <f>ROUND(Q1308*100/I1308,2)</f>
        <v>0.0</v>
      </c>
      <c r="AQ1308"/>
      <c r="AR1308"/>
      <c r="AS1308" t="n">
        <v>0.0</v>
      </c>
    </row>
    <row r="1309">
      <c r="A1309" s="1" t="n">
        <v>45235.0</v>
      </c>
      <c r="B1309" s="2" t="n">
        <v>45236.03130787037</v>
      </c>
      <c r="C1309" t="inlineStr">
        <is>
          <t>3140023012059954</t>
        </is>
      </c>
      <c r="D1309" t="inlineStr">
        <is>
          <t>POS0012</t>
        </is>
      </c>
      <c r="E1309" t="inlineStr">
        <is>
          <t>46</t>
        </is>
      </c>
      <c r="F1309" t="inlineStr">
        <is>
          <t>0023</t>
        </is>
      </c>
      <c r="G1309" t="inlineStr">
        <is>
          <t>5315938636</t>
        </is>
      </c>
      <c r="H1309" t="n">
        <v>371.0</v>
      </c>
      <c r="I1309" t="n">
        <v>353.33</v>
      </c>
      <c r="J1309" t="n">
        <v>316.19</v>
      </c>
      <c r="K1309" t="inlineStr">
        <is>
          <t>sale</t>
        </is>
      </c>
      <c r="L1309" t="inlineStr">
        <is>
          <t/>
        </is>
      </c>
      <c r="M1309" t="inlineStr">
        <is>
          <t/>
        </is>
      </c>
      <c r="N1309" t="n">
        <v>0.0</v>
      </c>
      <c r="O1309" t="n">
        <v>0.0</v>
      </c>
      <c r="P1309" t="n">
        <v>277.17</v>
      </c>
      <c r="Q1309" t="n">
        <v>277.18</v>
      </c>
      <c r="R1309" t="n">
        <v>37.14</v>
      </c>
      <c r="S1309" t="n">
        <v>37.14</v>
      </c>
      <c r="T1309" t="n">
        <v>3.53</v>
      </c>
      <c r="U1309" t="n">
        <v>3.53</v>
      </c>
      <c r="V1309" t="n">
        <v>56.91</v>
      </c>
      <c r="W1309" t="n">
        <v>56.91</v>
      </c>
      <c r="X1309" t="n">
        <v>4.64</v>
      </c>
      <c r="Y1309" t="n">
        <v>4.64</v>
      </c>
      <c r="Z1309" t="n">
        <v>11.08</v>
      </c>
      <c r="AA1309" t="n">
        <v>11.08</v>
      </c>
      <c r="AB1309" t="n">
        <v>17.66</v>
      </c>
      <c r="AC1309" t="n">
        <v>17.67</v>
      </c>
      <c r="AD1309" t="n">
        <v>17.670000000000016</v>
      </c>
      <c r="AE1309" t="n">
        <v>-0.009999999999990905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-0.010000000000001563</v>
      </c>
      <c r="AL1309" t="inlineStr">
        <is>
          <t>unreconciled</t>
        </is>
      </c>
      <c r="AM1309" t="inlineStr">
        <is>
          <t>Order Amount Mismatch (POS&gt;3PO)</t>
        </is>
      </c>
      <c r="AN1309" t="n">
        <v>17.67</v>
      </c>
      <c r="AO1309" t="n">
        <f>ROUND(P1309*100/H1309,2)</f>
        <v>0.0</v>
      </c>
      <c r="AP1309" t="n">
        <f>ROUND(Q1309*100/I1309,2)</f>
        <v>0.0</v>
      </c>
      <c r="AQ1309"/>
      <c r="AR1309"/>
      <c r="AS1309" t="n">
        <v>0.0</v>
      </c>
    </row>
    <row r="1310">
      <c r="A1310" s="1" t="n">
        <v>45236.0</v>
      </c>
      <c r="B1310" s="2" t="n">
        <v>45236.94409722222</v>
      </c>
      <c r="C1310" t="inlineStr">
        <is>
          <t>3140094012086698</t>
        </is>
      </c>
      <c r="D1310" t="inlineStr">
        <is>
          <t>POS0012</t>
        </is>
      </c>
      <c r="E1310" t="inlineStr">
        <is>
          <t>13</t>
        </is>
      </c>
      <c r="F1310" t="inlineStr">
        <is>
          <t>0094</t>
        </is>
      </c>
      <c r="G1310" t="inlineStr">
        <is>
          <t>5315939166</t>
        </is>
      </c>
      <c r="H1310" t="n">
        <v>351.0</v>
      </c>
      <c r="I1310" t="n">
        <v>334.29</v>
      </c>
      <c r="J1310" t="n">
        <v>297.15</v>
      </c>
      <c r="K1310" t="inlineStr">
        <is>
          <t>sale</t>
        </is>
      </c>
      <c r="L1310" t="inlineStr">
        <is>
          <t/>
        </is>
      </c>
      <c r="M1310" t="inlineStr">
        <is>
          <t/>
        </is>
      </c>
      <c r="N1310" t="n">
        <v>0.0</v>
      </c>
      <c r="O1310" t="n">
        <v>0.0</v>
      </c>
      <c r="P1310" t="n">
        <v>262.65</v>
      </c>
      <c r="Q1310" t="n">
        <v>262.65</v>
      </c>
      <c r="R1310" t="n">
        <v>37.14</v>
      </c>
      <c r="S1310" t="n">
        <v>37.14</v>
      </c>
      <c r="T1310" t="n">
        <v>3.34</v>
      </c>
      <c r="U1310" t="n">
        <v>3.34</v>
      </c>
      <c r="V1310" t="n">
        <v>53.49</v>
      </c>
      <c r="W1310" t="n">
        <v>53.49</v>
      </c>
      <c r="X1310" t="n">
        <v>4.39</v>
      </c>
      <c r="Y1310" t="n">
        <v>4.39</v>
      </c>
      <c r="Z1310" t="n">
        <v>10.42</v>
      </c>
      <c r="AA1310" t="n">
        <v>10.42</v>
      </c>
      <c r="AB1310" t="n">
        <v>16.72</v>
      </c>
      <c r="AC1310" t="n">
        <v>16.72</v>
      </c>
      <c r="AD1310" t="n">
        <v>16.70999999999998</v>
      </c>
      <c r="AE1310" t="n">
        <v>0.0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0.0</v>
      </c>
      <c r="AL1310" t="inlineStr">
        <is>
          <t>unreconciled</t>
        </is>
      </c>
      <c r="AM1310" t="inlineStr">
        <is>
          <t>Order Amount Mismatch (POS&gt;3PO)</t>
        </is>
      </c>
      <c r="AN1310" t="n">
        <v>16.71</v>
      </c>
      <c r="AO1310" t="n">
        <f>ROUND(P1310*100/H1310,2)</f>
        <v>0.0</v>
      </c>
      <c r="AP1310" t="n">
        <f>ROUND(Q1310*100/I1310,2)</f>
        <v>0.0</v>
      </c>
      <c r="AQ1310"/>
      <c r="AR1310"/>
      <c r="AS1310" t="n">
        <v>0.0</v>
      </c>
    </row>
    <row r="1311">
      <c r="A1311" s="1" t="n">
        <v>45235.0</v>
      </c>
      <c r="B1311" s="2" t="n">
        <v>45235.786782407406</v>
      </c>
      <c r="C1311" t="inlineStr">
        <is>
          <t>3140094012086176</t>
        </is>
      </c>
      <c r="D1311" t="inlineStr">
        <is>
          <t>POS0012</t>
        </is>
      </c>
      <c r="E1311" t="inlineStr">
        <is>
          <t>91</t>
        </is>
      </c>
      <c r="F1311" t="inlineStr">
        <is>
          <t>0094</t>
        </is>
      </c>
      <c r="G1311" t="inlineStr">
        <is>
          <t>5315950826</t>
        </is>
      </c>
      <c r="H1311" t="n">
        <v>275.0</v>
      </c>
      <c r="I1311" t="n">
        <v>261.9</v>
      </c>
      <c r="J1311" t="n">
        <v>224.76</v>
      </c>
      <c r="K1311" t="inlineStr">
        <is>
          <t>sale</t>
        </is>
      </c>
      <c r="L1311" t="inlineStr">
        <is>
          <t/>
        </is>
      </c>
      <c r="M1311" t="inlineStr">
        <is>
          <t/>
        </is>
      </c>
      <c r="N1311" t="n">
        <v>0.0</v>
      </c>
      <c r="O1311" t="n">
        <v>0.0</v>
      </c>
      <c r="P1311" t="n">
        <v>207.48</v>
      </c>
      <c r="Q1311" t="n">
        <v>207.48</v>
      </c>
      <c r="R1311" t="n">
        <v>37.14</v>
      </c>
      <c r="S1311" t="n">
        <v>37.14</v>
      </c>
      <c r="T1311" t="n">
        <v>2.62</v>
      </c>
      <c r="U1311" t="n">
        <v>2.62</v>
      </c>
      <c r="V1311" t="n">
        <v>40.46</v>
      </c>
      <c r="W1311" t="n">
        <v>40.46</v>
      </c>
      <c r="X1311" t="n">
        <v>3.44</v>
      </c>
      <c r="Y1311" t="n">
        <v>3.44</v>
      </c>
      <c r="Z1311" t="n">
        <v>7.9</v>
      </c>
      <c r="AA1311" t="n">
        <v>7.9</v>
      </c>
      <c r="AB1311" t="n">
        <v>13.1</v>
      </c>
      <c r="AC1311" t="n">
        <v>13.1</v>
      </c>
      <c r="AD1311" t="n">
        <v>13.100000000000023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0.0</v>
      </c>
      <c r="AL1311" t="inlineStr">
        <is>
          <t>unreconciled</t>
        </is>
      </c>
      <c r="AM1311" t="inlineStr">
        <is>
          <t>Order Amount Mismatch (POS&gt;3PO)</t>
        </is>
      </c>
      <c r="AN1311" t="n">
        <v>13.1</v>
      </c>
      <c r="AO1311" t="n">
        <f>ROUND(P1311*100/H1311,2)</f>
        <v>0.0</v>
      </c>
      <c r="AP1311" t="n">
        <f>ROUND(Q1311*100/I1311,2)</f>
        <v>0.0</v>
      </c>
      <c r="AQ1311"/>
      <c r="AR1311"/>
      <c r="AS1311" t="n">
        <v>0.0</v>
      </c>
    </row>
    <row r="1312">
      <c r="A1312" s="1" t="n">
        <v>45234.0</v>
      </c>
      <c r="B1312" s="2" t="n">
        <v>45234.944027777776</v>
      </c>
      <c r="C1312" t="inlineStr">
        <is>
          <t>3140023012059664</t>
        </is>
      </c>
      <c r="D1312" t="inlineStr">
        <is>
          <t>POS0012</t>
        </is>
      </c>
      <c r="E1312" t="inlineStr">
        <is>
          <t>56</t>
        </is>
      </c>
      <c r="F1312" t="inlineStr">
        <is>
          <t>0023</t>
        </is>
      </c>
      <c r="G1312" t="inlineStr">
        <is>
          <t>5315965084</t>
        </is>
      </c>
      <c r="H1312" t="n">
        <v>254.00000000000003</v>
      </c>
      <c r="I1312" t="n">
        <v>241.9</v>
      </c>
      <c r="J1312" t="n">
        <v>204.76</v>
      </c>
      <c r="K1312" t="inlineStr">
        <is>
          <t>sale</t>
        </is>
      </c>
      <c r="L1312" t="inlineStr">
        <is>
          <t/>
        </is>
      </c>
      <c r="M1312" t="inlineStr">
        <is>
          <t/>
        </is>
      </c>
      <c r="N1312" t="n">
        <v>0.0</v>
      </c>
      <c r="O1312" t="n">
        <v>0.0</v>
      </c>
      <c r="P1312" t="n">
        <v>192.23</v>
      </c>
      <c r="Q1312" t="n">
        <v>192.24</v>
      </c>
      <c r="R1312" t="n">
        <v>37.14</v>
      </c>
      <c r="S1312" t="n">
        <v>37.14</v>
      </c>
      <c r="T1312" t="n">
        <v>2.42</v>
      </c>
      <c r="U1312" t="n">
        <v>2.42</v>
      </c>
      <c r="V1312" t="n">
        <v>36.86</v>
      </c>
      <c r="W1312" t="n">
        <v>36.86</v>
      </c>
      <c r="X1312" t="n">
        <v>3.18</v>
      </c>
      <c r="Y1312" t="n">
        <v>3.18</v>
      </c>
      <c r="Z1312" t="n">
        <v>7.21</v>
      </c>
      <c r="AA1312" t="n">
        <v>7.2</v>
      </c>
      <c r="AB1312" t="n">
        <v>12.1</v>
      </c>
      <c r="AC1312" t="n">
        <v>12.1</v>
      </c>
      <c r="AD1312" t="n">
        <v>12.100000000000023</v>
      </c>
      <c r="AE1312" t="n">
        <v>-0.010000000000019327</v>
      </c>
      <c r="AF1312" t="n">
        <v>0.0</v>
      </c>
      <c r="AG1312" t="n">
        <v>0.0</v>
      </c>
      <c r="AH1312" t="n">
        <v>0.0</v>
      </c>
      <c r="AI1312" t="n">
        <v>0.0</v>
      </c>
      <c r="AJ1312" t="n">
        <v>0.009999999999999787</v>
      </c>
      <c r="AK1312" t="n">
        <v>0.0</v>
      </c>
      <c r="AL1312" t="inlineStr">
        <is>
          <t>unreconciled</t>
        </is>
      </c>
      <c r="AM1312" t="inlineStr">
        <is>
          <t>Order Amount Mismatch (POS&gt;3PO)</t>
        </is>
      </c>
      <c r="AN1312" t="n">
        <v>12.1</v>
      </c>
      <c r="AO1312" t="n">
        <f>ROUND(P1312*100/H1312,2)</f>
        <v>0.0</v>
      </c>
      <c r="AP1312" t="n">
        <f>ROUND(Q1312*100/I1312,2)</f>
        <v>0.0</v>
      </c>
      <c r="AQ1312"/>
      <c r="AR1312"/>
      <c r="AS1312" t="n">
        <v>0.0</v>
      </c>
    </row>
    <row r="1313">
      <c r="A1313" s="1" t="n">
        <v>45234.0</v>
      </c>
      <c r="B1313" s="2" t="n">
        <v>45235.040127314816</v>
      </c>
      <c r="C1313" t="inlineStr">
        <is>
          <t>3140094012085926</t>
        </is>
      </c>
      <c r="D1313" t="inlineStr">
        <is>
          <t>POS0012</t>
        </is>
      </c>
      <c r="E1313" t="inlineStr">
        <is>
          <t>41</t>
        </is>
      </c>
      <c r="F1313" t="inlineStr">
        <is>
          <t>0094</t>
        </is>
      </c>
      <c r="G1313" t="inlineStr">
        <is>
          <t>5315965662</t>
        </is>
      </c>
      <c r="H1313" t="n">
        <v>207.0</v>
      </c>
      <c r="I1313" t="n">
        <v>197.14</v>
      </c>
      <c r="J1313" t="n">
        <v>160.0</v>
      </c>
      <c r="K1313" t="inlineStr">
        <is>
          <t>sale</t>
        </is>
      </c>
      <c r="L1313" t="inlineStr">
        <is>
          <t/>
        </is>
      </c>
      <c r="M1313" t="inlineStr">
        <is>
          <t/>
        </is>
      </c>
      <c r="N1313" t="n">
        <v>0.0</v>
      </c>
      <c r="O1313" t="n">
        <v>0.0</v>
      </c>
      <c r="P1313" t="n">
        <v>158.13</v>
      </c>
      <c r="Q1313" t="n">
        <v>158.13</v>
      </c>
      <c r="R1313" t="n">
        <v>37.14</v>
      </c>
      <c r="S1313" t="n">
        <v>37.14</v>
      </c>
      <c r="T1313" t="n">
        <v>1.97</v>
      </c>
      <c r="U1313" t="n">
        <v>1.97</v>
      </c>
      <c r="V1313" t="n">
        <v>28.8</v>
      </c>
      <c r="W1313" t="n">
        <v>28.8</v>
      </c>
      <c r="X1313" t="n">
        <v>2.59</v>
      </c>
      <c r="Y1313" t="n">
        <v>2.59</v>
      </c>
      <c r="Z1313" t="n">
        <v>5.65</v>
      </c>
      <c r="AA1313" t="n">
        <v>5.65</v>
      </c>
      <c r="AB1313" t="n">
        <v>9.86</v>
      </c>
      <c r="AC1313" t="n">
        <v>9.86</v>
      </c>
      <c r="AD1313" t="n">
        <v>9.860000000000014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inlineStr">
        <is>
          <t>unreconciled</t>
        </is>
      </c>
      <c r="AM1313" t="inlineStr">
        <is>
          <t>Order Amount Mismatch (POS&gt;3PO)</t>
        </is>
      </c>
      <c r="AN1313" t="n">
        <v>9.86</v>
      </c>
      <c r="AO1313" t="n">
        <f>ROUND(P1313*100/H1313,2)</f>
        <v>0.0</v>
      </c>
      <c r="AP1313" t="n">
        <f>ROUND(Q1313*100/I1313,2)</f>
        <v>0.0</v>
      </c>
      <c r="AQ1313"/>
      <c r="AR1313"/>
      <c r="AS1313" t="n">
        <v>0.0</v>
      </c>
    </row>
    <row r="1314">
      <c r="A1314" s="1" t="n">
        <v>45235.0</v>
      </c>
      <c r="B1314" s="2" t="n">
        <v>45236.01667824074</v>
      </c>
      <c r="C1314" t="inlineStr">
        <is>
          <t>3140023012059946</t>
        </is>
      </c>
      <c r="D1314" t="inlineStr">
        <is>
          <t>POS0012</t>
        </is>
      </c>
      <c r="E1314" t="inlineStr">
        <is>
          <t>38</t>
        </is>
      </c>
      <c r="F1314" t="inlineStr">
        <is>
          <t>0023</t>
        </is>
      </c>
      <c r="G1314" t="inlineStr">
        <is>
          <t>5315977231</t>
        </is>
      </c>
      <c r="H1314" t="n">
        <v>451.0</v>
      </c>
      <c r="I1314" t="n">
        <v>429.52</v>
      </c>
      <c r="J1314" t="n">
        <v>392.38</v>
      </c>
      <c r="K1314" t="inlineStr">
        <is>
          <t>sale</t>
        </is>
      </c>
      <c r="L1314" t="inlineStr">
        <is>
          <t/>
        </is>
      </c>
      <c r="M1314" t="inlineStr">
        <is>
          <t/>
        </is>
      </c>
      <c r="N1314" t="n">
        <v>0.0</v>
      </c>
      <c r="O1314" t="n">
        <v>0.0</v>
      </c>
      <c r="P1314" t="n">
        <v>335.22</v>
      </c>
      <c r="Q1314" t="n">
        <v>335.22</v>
      </c>
      <c r="R1314" t="n">
        <v>37.14</v>
      </c>
      <c r="S1314" t="n">
        <v>37.14</v>
      </c>
      <c r="T1314" t="n">
        <v>4.3</v>
      </c>
      <c r="U1314" t="n">
        <v>4.3</v>
      </c>
      <c r="V1314" t="n">
        <v>70.63</v>
      </c>
      <c r="W1314" t="n">
        <v>70.63</v>
      </c>
      <c r="X1314" t="n">
        <v>5.64</v>
      </c>
      <c r="Y1314" t="n">
        <v>5.64</v>
      </c>
      <c r="Z1314" t="n">
        <v>13.73</v>
      </c>
      <c r="AA1314" t="n">
        <v>13.73</v>
      </c>
      <c r="AB1314" t="n">
        <v>21.48</v>
      </c>
      <c r="AC1314" t="n">
        <v>21.48</v>
      </c>
      <c r="AD1314" t="n">
        <v>21.480000000000018</v>
      </c>
      <c r="AE1314" t="n">
        <v>0.0</v>
      </c>
      <c r="AF1314" t="n">
        <v>0.0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0.0</v>
      </c>
      <c r="AL1314" t="inlineStr">
        <is>
          <t>unreconciled</t>
        </is>
      </c>
      <c r="AM1314" t="inlineStr">
        <is>
          <t>Order Amount Mismatch (POS&gt;3PO)</t>
        </is>
      </c>
      <c r="AN1314" t="n">
        <v>21.48</v>
      </c>
      <c r="AO1314" t="n">
        <f>ROUND(P1314*100/H1314,2)</f>
        <v>0.0</v>
      </c>
      <c r="AP1314" t="n">
        <f>ROUND(Q1314*100/I1314,2)</f>
        <v>0.0</v>
      </c>
      <c r="AQ1314"/>
      <c r="AR1314"/>
      <c r="AS1314" t="n">
        <v>0.0</v>
      </c>
    </row>
    <row r="1315">
      <c r="A1315" s="1" t="n">
        <v>45235.0</v>
      </c>
      <c r="B1315" s="2" t="n">
        <v>45235.63619212963</v>
      </c>
      <c r="C1315" t="inlineStr">
        <is>
          <t>3140094012086054</t>
        </is>
      </c>
      <c r="D1315" t="inlineStr">
        <is>
          <t>POS0012</t>
        </is>
      </c>
      <c r="E1315" t="inlineStr">
        <is>
          <t>69</t>
        </is>
      </c>
      <c r="F1315" t="inlineStr">
        <is>
          <t>0094</t>
        </is>
      </c>
      <c r="G1315" t="inlineStr">
        <is>
          <t>5315986264</t>
        </is>
      </c>
      <c r="H1315" t="n">
        <v>452.0</v>
      </c>
      <c r="I1315" t="n">
        <v>430.48</v>
      </c>
      <c r="J1315" t="n">
        <v>393.34</v>
      </c>
      <c r="K1315" t="inlineStr">
        <is>
          <t>sale</t>
        </is>
      </c>
      <c r="L1315" t="inlineStr">
        <is>
          <t/>
        </is>
      </c>
      <c r="M1315" t="inlineStr">
        <is>
          <t/>
        </is>
      </c>
      <c r="N1315" t="n">
        <v>0.0</v>
      </c>
      <c r="O1315" t="n">
        <v>0.0</v>
      </c>
      <c r="P1315" t="n">
        <v>335.97</v>
      </c>
      <c r="Q1315" t="n">
        <v>335.98</v>
      </c>
      <c r="R1315" t="n">
        <v>37.14</v>
      </c>
      <c r="S1315" t="n">
        <v>37.14</v>
      </c>
      <c r="T1315" t="n">
        <v>4.3</v>
      </c>
      <c r="U1315" t="n">
        <v>4.3</v>
      </c>
      <c r="V1315" t="n">
        <v>70.8</v>
      </c>
      <c r="W1315" t="n">
        <v>70.8</v>
      </c>
      <c r="X1315" t="n">
        <v>5.65</v>
      </c>
      <c r="Y1315" t="n">
        <v>5.65</v>
      </c>
      <c r="Z1315" t="n">
        <v>13.76</v>
      </c>
      <c r="AA1315" t="n">
        <v>13.76</v>
      </c>
      <c r="AB1315" t="n">
        <v>21.52</v>
      </c>
      <c r="AC1315" t="n">
        <v>21.53</v>
      </c>
      <c r="AD1315" t="n">
        <v>21.519999999999982</v>
      </c>
      <c r="AE1315" t="n">
        <v>-0.009999999999990905</v>
      </c>
      <c r="AF1315" t="n">
        <v>0.0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-0.010000000000001563</v>
      </c>
      <c r="AL1315" t="inlineStr">
        <is>
          <t>unreconciled</t>
        </is>
      </c>
      <c r="AM1315" t="inlineStr">
        <is>
          <t>Order Amount Mismatch (POS&gt;3PO)</t>
        </is>
      </c>
      <c r="AN1315" t="n">
        <v>21.52</v>
      </c>
      <c r="AO1315" t="n">
        <f>ROUND(P1315*100/H1315,2)</f>
        <v>0.0</v>
      </c>
      <c r="AP1315" t="n">
        <f>ROUND(Q1315*100/I1315,2)</f>
        <v>0.0</v>
      </c>
      <c r="AQ1315"/>
      <c r="AR1315"/>
      <c r="AS1315" t="n">
        <v>0.0</v>
      </c>
    </row>
    <row r="1316">
      <c r="A1316" s="1" t="n">
        <v>45234.0</v>
      </c>
      <c r="B1316" s="2" t="n">
        <v>45234.74024305555</v>
      </c>
      <c r="C1316" t="inlineStr">
        <is>
          <t>3140094012085617</t>
        </is>
      </c>
      <c r="D1316" t="inlineStr">
        <is>
          <t>POS0012</t>
        </is>
      </c>
      <c r="E1316" t="inlineStr">
        <is>
          <t>32</t>
        </is>
      </c>
      <c r="F1316" t="inlineStr">
        <is>
          <t>0094</t>
        </is>
      </c>
      <c r="G1316" t="inlineStr">
        <is>
          <t>5315987153</t>
        </is>
      </c>
      <c r="H1316" t="n">
        <v>207.0</v>
      </c>
      <c r="I1316" t="n">
        <v>197.14</v>
      </c>
      <c r="J1316" t="n">
        <v>160.0</v>
      </c>
      <c r="K1316" t="inlineStr">
        <is>
          <t>sale</t>
        </is>
      </c>
      <c r="L1316" t="inlineStr">
        <is>
          <t/>
        </is>
      </c>
      <c r="M1316" t="inlineStr">
        <is>
          <t/>
        </is>
      </c>
      <c r="N1316" t="n">
        <v>0.0</v>
      </c>
      <c r="O1316" t="n">
        <v>0.0</v>
      </c>
      <c r="P1316" t="n">
        <v>158.13</v>
      </c>
      <c r="Q1316" t="n">
        <v>158.13</v>
      </c>
      <c r="R1316" t="n">
        <v>37.14</v>
      </c>
      <c r="S1316" t="n">
        <v>37.14</v>
      </c>
      <c r="T1316" t="n">
        <v>1.97</v>
      </c>
      <c r="U1316" t="n">
        <v>1.97</v>
      </c>
      <c r="V1316" t="n">
        <v>28.8</v>
      </c>
      <c r="W1316" t="n">
        <v>28.8</v>
      </c>
      <c r="X1316" t="n">
        <v>2.59</v>
      </c>
      <c r="Y1316" t="n">
        <v>2.59</v>
      </c>
      <c r="Z1316" t="n">
        <v>5.65</v>
      </c>
      <c r="AA1316" t="n">
        <v>5.65</v>
      </c>
      <c r="AB1316" t="n">
        <v>9.86</v>
      </c>
      <c r="AC1316" t="n">
        <v>9.86</v>
      </c>
      <c r="AD1316" t="n">
        <v>9.860000000000014</v>
      </c>
      <c r="AE1316" t="n">
        <v>0.0</v>
      </c>
      <c r="AF1316" t="n">
        <v>0.0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0.0</v>
      </c>
      <c r="AL1316" t="inlineStr">
        <is>
          <t>unreconciled</t>
        </is>
      </c>
      <c r="AM1316" t="inlineStr">
        <is>
          <t>Order Amount Mismatch (POS&gt;3PO)</t>
        </is>
      </c>
      <c r="AN1316" t="n">
        <v>9.86</v>
      </c>
      <c r="AO1316" t="n">
        <f>ROUND(P1316*100/H1316,2)</f>
        <v>0.0</v>
      </c>
      <c r="AP1316" t="n">
        <f>ROUND(Q1316*100/I1316,2)</f>
        <v>0.0</v>
      </c>
      <c r="AQ1316"/>
      <c r="AR1316"/>
      <c r="AS1316" t="n">
        <v>0.0</v>
      </c>
    </row>
    <row r="1317">
      <c r="A1317" s="1" t="n">
        <v>45234.0</v>
      </c>
      <c r="B1317" s="2" t="n">
        <v>45234.95552083333</v>
      </c>
      <c r="C1317" t="inlineStr">
        <is>
          <t>3140023012059672</t>
        </is>
      </c>
      <c r="D1317" t="inlineStr">
        <is>
          <t>POS0012</t>
        </is>
      </c>
      <c r="E1317" t="inlineStr">
        <is>
          <t>64</t>
        </is>
      </c>
      <c r="F1317" t="inlineStr">
        <is>
          <t>0023</t>
        </is>
      </c>
      <c r="G1317" t="inlineStr">
        <is>
          <t>5315997066</t>
        </is>
      </c>
      <c r="H1317" t="n">
        <v>351.0</v>
      </c>
      <c r="I1317" t="n">
        <v>334.29</v>
      </c>
      <c r="J1317" t="n">
        <v>297.15</v>
      </c>
      <c r="K1317" t="inlineStr">
        <is>
          <t>sale</t>
        </is>
      </c>
      <c r="L1317" t="inlineStr">
        <is>
          <t/>
        </is>
      </c>
      <c r="M1317" t="inlineStr">
        <is>
          <t/>
        </is>
      </c>
      <c r="N1317" t="n">
        <v>0.0</v>
      </c>
      <c r="O1317" t="n">
        <v>0.0</v>
      </c>
      <c r="P1317" t="n">
        <v>262.65</v>
      </c>
      <c r="Q1317" t="n">
        <v>262.65</v>
      </c>
      <c r="R1317" t="n">
        <v>37.14</v>
      </c>
      <c r="S1317" t="n">
        <v>37.14</v>
      </c>
      <c r="T1317" t="n">
        <v>3.34</v>
      </c>
      <c r="U1317" t="n">
        <v>3.34</v>
      </c>
      <c r="V1317" t="n">
        <v>53.49</v>
      </c>
      <c r="W1317" t="n">
        <v>53.49</v>
      </c>
      <c r="X1317" t="n">
        <v>4.39</v>
      </c>
      <c r="Y1317" t="n">
        <v>4.39</v>
      </c>
      <c r="Z1317" t="n">
        <v>10.42</v>
      </c>
      <c r="AA1317" t="n">
        <v>10.42</v>
      </c>
      <c r="AB1317" t="n">
        <v>16.72</v>
      </c>
      <c r="AC1317" t="n">
        <v>16.72</v>
      </c>
      <c r="AD1317" t="n">
        <v>16.70999999999998</v>
      </c>
      <c r="AE1317" t="n">
        <v>0.0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0.0</v>
      </c>
      <c r="AL1317" t="inlineStr">
        <is>
          <t>unreconciled</t>
        </is>
      </c>
      <c r="AM1317" t="inlineStr">
        <is>
          <t>Order Amount Mismatch (POS&gt;3PO)</t>
        </is>
      </c>
      <c r="AN1317" t="n">
        <v>16.71</v>
      </c>
      <c r="AO1317" t="n">
        <f>ROUND(P1317*100/H1317,2)</f>
        <v>0.0</v>
      </c>
      <c r="AP1317" t="n">
        <f>ROUND(Q1317*100/I1317,2)</f>
        <v>0.0</v>
      </c>
      <c r="AQ1317"/>
      <c r="AR1317"/>
      <c r="AS1317" t="n">
        <v>0.0</v>
      </c>
    </row>
    <row r="1318">
      <c r="A1318" s="1" t="n">
        <v>45234.0</v>
      </c>
      <c r="B1318" s="2" t="n">
        <v>45234.774664351855</v>
      </c>
      <c r="C1318" t="inlineStr">
        <is>
          <t>3140094012085644</t>
        </is>
      </c>
      <c r="D1318" t="inlineStr">
        <is>
          <t>POS0012</t>
        </is>
      </c>
      <c r="E1318" t="inlineStr">
        <is>
          <t>59</t>
        </is>
      </c>
      <c r="F1318" t="inlineStr">
        <is>
          <t>0094</t>
        </is>
      </c>
      <c r="G1318" t="inlineStr">
        <is>
          <t>5316003282</t>
        </is>
      </c>
      <c r="H1318" t="n">
        <v>411.0</v>
      </c>
      <c r="I1318" t="n">
        <v>391.43</v>
      </c>
      <c r="J1318" t="n">
        <v>354.29</v>
      </c>
      <c r="K1318" t="inlineStr">
        <is>
          <t>sale</t>
        </is>
      </c>
      <c r="L1318" t="inlineStr">
        <is>
          <t/>
        </is>
      </c>
      <c r="M1318" t="inlineStr">
        <is>
          <t/>
        </is>
      </c>
      <c r="N1318" t="n">
        <v>0.0</v>
      </c>
      <c r="O1318" t="n">
        <v>0.0</v>
      </c>
      <c r="P1318" t="n">
        <v>306.21</v>
      </c>
      <c r="Q1318" t="n">
        <v>306.19</v>
      </c>
      <c r="R1318" t="n">
        <v>37.14</v>
      </c>
      <c r="S1318" t="n">
        <v>37.14</v>
      </c>
      <c r="T1318" t="n">
        <v>3.91</v>
      </c>
      <c r="U1318" t="n">
        <v>3.91</v>
      </c>
      <c r="V1318" t="n">
        <v>63.77</v>
      </c>
      <c r="W1318" t="n">
        <v>63.77</v>
      </c>
      <c r="X1318" t="n">
        <v>5.14</v>
      </c>
      <c r="Y1318" t="n">
        <v>5.14</v>
      </c>
      <c r="Z1318" t="n">
        <v>12.4</v>
      </c>
      <c r="AA1318" t="n">
        <v>12.41</v>
      </c>
      <c r="AB1318" t="n">
        <v>19.58</v>
      </c>
      <c r="AC1318" t="n">
        <v>19.57</v>
      </c>
      <c r="AD1318" t="n">
        <v>19.569999999999993</v>
      </c>
      <c r="AE1318" t="n">
        <v>0.01999999999998181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-0.009999999999999787</v>
      </c>
      <c r="AK1318" t="n">
        <v>0.00999999999999801</v>
      </c>
      <c r="AL1318" t="inlineStr">
        <is>
          <t>unreconciled</t>
        </is>
      </c>
      <c r="AM1318" t="inlineStr">
        <is>
          <t>Order Amount Mismatch (POS&gt;3PO)</t>
        </is>
      </c>
      <c r="AN1318" t="n">
        <v>19.57</v>
      </c>
      <c r="AO1318" t="n">
        <f>ROUND(P1318*100/H1318,2)</f>
        <v>0.0</v>
      </c>
      <c r="AP1318" t="n">
        <f>ROUND(Q1318*100/I1318,2)</f>
        <v>0.0</v>
      </c>
      <c r="AQ1318"/>
      <c r="AR1318"/>
      <c r="AS1318" t="n">
        <v>0.0</v>
      </c>
    </row>
    <row r="1319">
      <c r="A1319" s="1" t="n">
        <v>45234.0</v>
      </c>
      <c r="B1319" s="2" t="n">
        <v>45234.758414351854</v>
      </c>
      <c r="C1319" t="inlineStr">
        <is>
          <t>3140023012059560</t>
        </is>
      </c>
      <c r="D1319" t="inlineStr">
        <is>
          <t>POS0012</t>
        </is>
      </c>
      <c r="E1319" t="inlineStr">
        <is>
          <t>52</t>
        </is>
      </c>
      <c r="F1319" t="inlineStr">
        <is>
          <t>0023</t>
        </is>
      </c>
      <c r="G1319" t="inlineStr">
        <is>
          <t>5316004006</t>
        </is>
      </c>
      <c r="H1319" t="n">
        <v>250.99999999999997</v>
      </c>
      <c r="I1319" t="n">
        <v>239.04</v>
      </c>
      <c r="J1319" t="n">
        <v>201.9</v>
      </c>
      <c r="K1319" t="inlineStr">
        <is>
          <t>sale</t>
        </is>
      </c>
      <c r="L1319" t="inlineStr">
        <is>
          <t/>
        </is>
      </c>
      <c r="M1319" t="inlineStr">
        <is>
          <t/>
        </is>
      </c>
      <c r="N1319" t="n">
        <v>0.0</v>
      </c>
      <c r="O1319" t="n">
        <v>0.0</v>
      </c>
      <c r="P1319" t="n">
        <v>190.06</v>
      </c>
      <c r="Q1319" t="n">
        <v>190.05</v>
      </c>
      <c r="R1319" t="n">
        <v>37.14</v>
      </c>
      <c r="S1319" t="n">
        <v>37.14</v>
      </c>
      <c r="T1319" t="n">
        <v>2.39</v>
      </c>
      <c r="U1319" t="n">
        <v>2.39</v>
      </c>
      <c r="V1319" t="n">
        <v>36.34</v>
      </c>
      <c r="W1319" t="n">
        <v>36.34</v>
      </c>
      <c r="X1319" t="n">
        <v>3.14</v>
      </c>
      <c r="Y1319" t="n">
        <v>3.14</v>
      </c>
      <c r="Z1319" t="n">
        <v>7.11</v>
      </c>
      <c r="AA1319" t="n">
        <v>7.11</v>
      </c>
      <c r="AB1319" t="n">
        <v>11.96</v>
      </c>
      <c r="AC1319" t="n">
        <v>11.95</v>
      </c>
      <c r="AD1319" t="n">
        <v>11.95999999999998</v>
      </c>
      <c r="AE1319" t="n">
        <v>0.009999999999990905</v>
      </c>
      <c r="AF1319" t="n">
        <v>0.0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0.010000000000001563</v>
      </c>
      <c r="AL1319" t="inlineStr">
        <is>
          <t>unreconciled</t>
        </is>
      </c>
      <c r="AM1319" t="inlineStr">
        <is>
          <t>Order Amount Mismatch (POS&gt;3PO)</t>
        </is>
      </c>
      <c r="AN1319" t="n">
        <v>11.96</v>
      </c>
      <c r="AO1319" t="n">
        <f>ROUND(P1319*100/H1319,2)</f>
        <v>0.0</v>
      </c>
      <c r="AP1319" t="n">
        <f>ROUND(Q1319*100/I1319,2)</f>
        <v>0.0</v>
      </c>
      <c r="AQ1319"/>
      <c r="AR1319"/>
      <c r="AS1319" t="n">
        <v>0.0</v>
      </c>
    </row>
    <row r="1320">
      <c r="A1320" s="1" t="n">
        <v>45235.0</v>
      </c>
      <c r="B1320" s="2" t="n">
        <v>45235.695127314815</v>
      </c>
      <c r="C1320" t="inlineStr">
        <is>
          <t>3140094012086096</t>
        </is>
      </c>
      <c r="D1320" t="inlineStr">
        <is>
          <t>POS0012</t>
        </is>
      </c>
      <c r="E1320" t="inlineStr">
        <is>
          <t>11</t>
        </is>
      </c>
      <c r="F1320" t="inlineStr">
        <is>
          <t>0094</t>
        </is>
      </c>
      <c r="G1320" t="inlineStr">
        <is>
          <t>5316008019</t>
        </is>
      </c>
      <c r="H1320" t="n">
        <v>902.0</v>
      </c>
      <c r="I1320" t="n">
        <v>859.05</v>
      </c>
      <c r="J1320" t="n">
        <v>821.91</v>
      </c>
      <c r="K1320" t="inlineStr">
        <is>
          <t>sale</t>
        </is>
      </c>
      <c r="L1320" t="inlineStr">
        <is>
          <t/>
        </is>
      </c>
      <c r="M1320" t="inlineStr">
        <is>
          <t/>
        </is>
      </c>
      <c r="N1320" t="n">
        <v>0.0</v>
      </c>
      <c r="O1320" t="n">
        <v>0.0</v>
      </c>
      <c r="P1320" t="n">
        <v>662.58</v>
      </c>
      <c r="Q1320" t="n">
        <v>662.57</v>
      </c>
      <c r="R1320" t="n">
        <v>37.14</v>
      </c>
      <c r="S1320" t="n">
        <v>37.14</v>
      </c>
      <c r="T1320" t="n">
        <v>8.59</v>
      </c>
      <c r="U1320" t="n">
        <v>8.59</v>
      </c>
      <c r="V1320" t="n">
        <v>147.94</v>
      </c>
      <c r="W1320" t="n">
        <v>147.94</v>
      </c>
      <c r="X1320" t="n">
        <v>11.28</v>
      </c>
      <c r="Y1320" t="n">
        <v>11.28</v>
      </c>
      <c r="Z1320" t="n">
        <v>28.66</v>
      </c>
      <c r="AA1320" t="n">
        <v>28.66</v>
      </c>
      <c r="AB1320" t="n">
        <v>42.96</v>
      </c>
      <c r="AC1320" t="n">
        <v>42.95</v>
      </c>
      <c r="AD1320" t="n">
        <v>42.950000000000045</v>
      </c>
      <c r="AE1320" t="n">
        <v>0.009999999999990905</v>
      </c>
      <c r="AF1320" t="n">
        <v>0.0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0.00999999999999801</v>
      </c>
      <c r="AL1320" t="inlineStr">
        <is>
          <t>unreconciled</t>
        </is>
      </c>
      <c r="AM1320" t="inlineStr">
        <is>
          <t>Order Amount Mismatch (POS&gt;3PO)</t>
        </is>
      </c>
      <c r="AN1320" t="n">
        <v>42.95</v>
      </c>
      <c r="AO1320" t="n">
        <f>ROUND(P1320*100/H1320,2)</f>
        <v>0.0</v>
      </c>
      <c r="AP1320" t="n">
        <f>ROUND(Q1320*100/I1320,2)</f>
        <v>0.0</v>
      </c>
      <c r="AQ1320"/>
      <c r="AR1320"/>
      <c r="AS1320" t="n">
        <v>0.0</v>
      </c>
    </row>
    <row r="1321">
      <c r="A1321" s="1" t="n">
        <v>45235.0</v>
      </c>
      <c r="B1321" s="2" t="n">
        <v>45235.77025462963</v>
      </c>
      <c r="C1321" t="inlineStr">
        <is>
          <t>3140023012059807</t>
        </is>
      </c>
      <c r="D1321" t="inlineStr">
        <is>
          <t>POS0012</t>
        </is>
      </c>
      <c r="E1321" t="inlineStr">
        <is>
          <t>99</t>
        </is>
      </c>
      <c r="F1321" t="inlineStr">
        <is>
          <t>0023</t>
        </is>
      </c>
      <c r="G1321" t="inlineStr">
        <is>
          <t>5316040357</t>
        </is>
      </c>
      <c r="H1321" t="n">
        <v>245.00000000000003</v>
      </c>
      <c r="I1321" t="n">
        <v>233.33</v>
      </c>
      <c r="J1321" t="n">
        <v>196.19</v>
      </c>
      <c r="K1321" t="inlineStr">
        <is>
          <t>sale</t>
        </is>
      </c>
      <c r="L1321" t="inlineStr">
        <is>
          <t/>
        </is>
      </c>
      <c r="M1321" t="inlineStr">
        <is>
          <t/>
        </is>
      </c>
      <c r="N1321" t="n">
        <v>0.0</v>
      </c>
      <c r="O1321" t="n">
        <v>0.0</v>
      </c>
      <c r="P1321" t="n">
        <v>185.72</v>
      </c>
      <c r="Q1321" t="n">
        <v>185.71</v>
      </c>
      <c r="R1321" t="n">
        <v>37.14</v>
      </c>
      <c r="S1321" t="n">
        <v>37.14</v>
      </c>
      <c r="T1321" t="n">
        <v>2.33</v>
      </c>
      <c r="U1321" t="n">
        <v>2.33</v>
      </c>
      <c r="V1321" t="n">
        <v>35.31</v>
      </c>
      <c r="W1321" t="n">
        <v>35.31</v>
      </c>
      <c r="X1321" t="n">
        <v>3.06</v>
      </c>
      <c r="Y1321" t="n">
        <v>3.06</v>
      </c>
      <c r="Z1321" t="n">
        <v>6.91</v>
      </c>
      <c r="AA1321" t="n">
        <v>6.91</v>
      </c>
      <c r="AB1321" t="n">
        <v>11.66</v>
      </c>
      <c r="AC1321" t="n">
        <v>11.67</v>
      </c>
      <c r="AD1321" t="n">
        <v>11.670000000000016</v>
      </c>
      <c r="AE1321" t="n">
        <v>0.009999999999990905</v>
      </c>
      <c r="AF1321" t="n">
        <v>0.0</v>
      </c>
      <c r="AG1321" t="n">
        <v>0.0</v>
      </c>
      <c r="AH1321" t="n">
        <v>0.0</v>
      </c>
      <c r="AI1321" t="n">
        <v>0.0</v>
      </c>
      <c r="AJ1321" t="n">
        <v>0.0</v>
      </c>
      <c r="AK1321" t="n">
        <v>-0.009999999999999787</v>
      </c>
      <c r="AL1321" t="inlineStr">
        <is>
          <t>unreconciled</t>
        </is>
      </c>
      <c r="AM1321" t="inlineStr">
        <is>
          <t>Order Amount Mismatch (POS&gt;3PO)</t>
        </is>
      </c>
      <c r="AN1321" t="n">
        <v>11.67</v>
      </c>
      <c r="AO1321" t="n">
        <f>ROUND(P1321*100/H1321,2)</f>
        <v>0.0</v>
      </c>
      <c r="AP1321" t="n">
        <f>ROUND(Q1321*100/I1321,2)</f>
        <v>0.0</v>
      </c>
      <c r="AQ1321"/>
      <c r="AR1321"/>
      <c r="AS1321" t="n">
        <v>0.0</v>
      </c>
    </row>
    <row r="1322">
      <c r="A1322" s="1" t="n">
        <v>45234.0</v>
      </c>
      <c r="B1322" s="2" t="n">
        <v>45234.94300925926</v>
      </c>
      <c r="C1322" t="inlineStr">
        <is>
          <t>3140094012085825</t>
        </is>
      </c>
      <c r="D1322" t="inlineStr">
        <is>
          <t>POS0012</t>
        </is>
      </c>
      <c r="E1322" t="inlineStr">
        <is>
          <t>40</t>
        </is>
      </c>
      <c r="F1322" t="inlineStr">
        <is>
          <t>0094</t>
        </is>
      </c>
      <c r="G1322" t="inlineStr">
        <is>
          <t>5316040905</t>
        </is>
      </c>
      <c r="H1322" t="n">
        <v>328.0</v>
      </c>
      <c r="I1322" t="n">
        <v>312.37</v>
      </c>
      <c r="J1322" t="n">
        <v>275.23</v>
      </c>
      <c r="K1322" t="inlineStr">
        <is>
          <t>sale</t>
        </is>
      </c>
      <c r="L1322" t="inlineStr">
        <is>
          <t/>
        </is>
      </c>
      <c r="M1322" t="inlineStr">
        <is>
          <t/>
        </is>
      </c>
      <c r="N1322" t="n">
        <v>0.0</v>
      </c>
      <c r="O1322" t="n">
        <v>0.0</v>
      </c>
      <c r="P1322" t="n">
        <v>245.95</v>
      </c>
      <c r="Q1322" t="n">
        <v>245.93</v>
      </c>
      <c r="R1322" t="n">
        <v>37.14</v>
      </c>
      <c r="S1322" t="n">
        <v>37.14</v>
      </c>
      <c r="T1322" t="n">
        <v>3.12</v>
      </c>
      <c r="U1322" t="n">
        <v>3.12</v>
      </c>
      <c r="V1322" t="n">
        <v>49.54</v>
      </c>
      <c r="W1322" t="n">
        <v>49.54</v>
      </c>
      <c r="X1322" t="n">
        <v>4.1</v>
      </c>
      <c r="Y1322" t="n">
        <v>4.1</v>
      </c>
      <c r="Z1322" t="n">
        <v>9.66</v>
      </c>
      <c r="AA1322" t="n">
        <v>9.66</v>
      </c>
      <c r="AB1322" t="n">
        <v>15.62</v>
      </c>
      <c r="AC1322" t="n">
        <v>15.62</v>
      </c>
      <c r="AD1322" t="n">
        <v>15.629999999999995</v>
      </c>
      <c r="AE1322" t="n">
        <v>0.01999999999998181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0.0</v>
      </c>
      <c r="AL1322" t="inlineStr">
        <is>
          <t>unreconciled</t>
        </is>
      </c>
      <c r="AM1322" t="inlineStr">
        <is>
          <t>Order Amount Mismatch (POS&gt;3PO)</t>
        </is>
      </c>
      <c r="AN1322" t="n">
        <v>15.63</v>
      </c>
      <c r="AO1322" t="n">
        <f>ROUND(P1322*100/H1322,2)</f>
        <v>0.0</v>
      </c>
      <c r="AP1322" t="n">
        <f>ROUND(Q1322*100/I1322,2)</f>
        <v>0.0</v>
      </c>
      <c r="AQ1322"/>
      <c r="AR1322"/>
      <c r="AS1322" t="n">
        <v>0.0</v>
      </c>
    </row>
    <row r="1323">
      <c r="A1323" s="1" t="n">
        <v>45234.0</v>
      </c>
      <c r="B1323" s="2" t="n">
        <v>45234.97045138889</v>
      </c>
      <c r="C1323" t="inlineStr">
        <is>
          <t>3140023012059684</t>
        </is>
      </c>
      <c r="D1323" t="inlineStr">
        <is>
          <t>POS0012</t>
        </is>
      </c>
      <c r="E1323" t="inlineStr">
        <is>
          <t>76</t>
        </is>
      </c>
      <c r="F1323" t="inlineStr">
        <is>
          <t>0023</t>
        </is>
      </c>
      <c r="G1323" t="inlineStr">
        <is>
          <t>5316047358</t>
        </is>
      </c>
      <c r="H1323" t="n">
        <v>183.0</v>
      </c>
      <c r="I1323" t="n">
        <v>174.29</v>
      </c>
      <c r="J1323" t="n">
        <v>137.15</v>
      </c>
      <c r="K1323" t="inlineStr">
        <is>
          <t>sale</t>
        </is>
      </c>
      <c r="L1323" t="inlineStr">
        <is>
          <t/>
        </is>
      </c>
      <c r="M1323" t="inlineStr">
        <is>
          <t/>
        </is>
      </c>
      <c r="N1323" t="n">
        <v>0.0</v>
      </c>
      <c r="O1323" t="n">
        <v>0.0</v>
      </c>
      <c r="P1323" t="n">
        <v>140.71</v>
      </c>
      <c r="Q1323" t="n">
        <v>140.72</v>
      </c>
      <c r="R1323" t="n">
        <v>37.14</v>
      </c>
      <c r="S1323" t="n">
        <v>37.14</v>
      </c>
      <c r="T1323" t="n">
        <v>1.74</v>
      </c>
      <c r="U1323" t="n">
        <v>1.74</v>
      </c>
      <c r="V1323" t="n">
        <v>24.69</v>
      </c>
      <c r="W1323" t="n">
        <v>24.69</v>
      </c>
      <c r="X1323" t="n">
        <v>2.29</v>
      </c>
      <c r="Y1323" t="n">
        <v>2.29</v>
      </c>
      <c r="Z1323" t="n">
        <v>4.86</v>
      </c>
      <c r="AA1323" t="n">
        <v>4.85</v>
      </c>
      <c r="AB1323" t="n">
        <v>8.72</v>
      </c>
      <c r="AC1323" t="n">
        <v>8.72</v>
      </c>
      <c r="AD1323" t="n">
        <v>8.710000000000008</v>
      </c>
      <c r="AE1323" t="n">
        <v>-0.009999999999990905</v>
      </c>
      <c r="AF1323" t="n">
        <v>0.0</v>
      </c>
      <c r="AG1323" t="n">
        <v>0.0</v>
      </c>
      <c r="AH1323" t="n">
        <v>0.0</v>
      </c>
      <c r="AI1323" t="n">
        <v>0.0</v>
      </c>
      <c r="AJ1323" t="n">
        <v>0.010000000000000675</v>
      </c>
      <c r="AK1323" t="n">
        <v>0.0</v>
      </c>
      <c r="AL1323" t="inlineStr">
        <is>
          <t>unreconciled</t>
        </is>
      </c>
      <c r="AM1323" t="inlineStr">
        <is>
          <t>Order Amount Mismatch (POS&gt;3PO)</t>
        </is>
      </c>
      <c r="AN1323" t="n">
        <v>8.71</v>
      </c>
      <c r="AO1323" t="n">
        <f>ROUND(P1323*100/H1323,2)</f>
        <v>0.0</v>
      </c>
      <c r="AP1323" t="n">
        <f>ROUND(Q1323*100/I1323,2)</f>
        <v>0.0</v>
      </c>
      <c r="AQ1323"/>
      <c r="AR1323"/>
      <c r="AS1323" t="n">
        <v>0.0</v>
      </c>
    </row>
    <row r="1324">
      <c r="A1324" s="1" t="n">
        <v>45234.0</v>
      </c>
      <c r="B1324" s="2" t="n">
        <v>45234.87546296296</v>
      </c>
      <c r="C1324" t="inlineStr">
        <is>
          <t>3140023012059620</t>
        </is>
      </c>
      <c r="D1324" t="inlineStr">
        <is>
          <t>POS0012</t>
        </is>
      </c>
      <c r="E1324" t="inlineStr">
        <is>
          <t>12</t>
        </is>
      </c>
      <c r="F1324" t="inlineStr">
        <is>
          <t>0023</t>
        </is>
      </c>
      <c r="G1324" t="inlineStr">
        <is>
          <t>5316052993</t>
        </is>
      </c>
      <c r="H1324" t="n">
        <v>413.0</v>
      </c>
      <c r="I1324" t="n">
        <v>393.33</v>
      </c>
      <c r="J1324" t="n">
        <v>356.19</v>
      </c>
      <c r="K1324" t="inlineStr">
        <is>
          <t>sale</t>
        </is>
      </c>
      <c r="L1324" t="inlineStr">
        <is>
          <t/>
        </is>
      </c>
      <c r="M1324" t="inlineStr">
        <is>
          <t/>
        </is>
      </c>
      <c r="N1324" t="n">
        <v>0.0</v>
      </c>
      <c r="O1324" t="n">
        <v>0.0</v>
      </c>
      <c r="P1324" t="n">
        <v>307.66</v>
      </c>
      <c r="Q1324" t="n">
        <v>307.65</v>
      </c>
      <c r="R1324" t="n">
        <v>37.14</v>
      </c>
      <c r="S1324" t="n">
        <v>37.14</v>
      </c>
      <c r="T1324" t="n">
        <v>3.93</v>
      </c>
      <c r="U1324" t="n">
        <v>3.93</v>
      </c>
      <c r="V1324" t="n">
        <v>64.11</v>
      </c>
      <c r="W1324" t="n">
        <v>64.11</v>
      </c>
      <c r="X1324" t="n">
        <v>5.16</v>
      </c>
      <c r="Y1324" t="n">
        <v>5.16</v>
      </c>
      <c r="Z1324" t="n">
        <v>12.47</v>
      </c>
      <c r="AA1324" t="n">
        <v>12.47</v>
      </c>
      <c r="AB1324" t="n">
        <v>19.66</v>
      </c>
      <c r="AC1324" t="n">
        <v>19.67</v>
      </c>
      <c r="AD1324" t="n">
        <v>19.670000000000016</v>
      </c>
      <c r="AE1324" t="n">
        <v>0.010000000000047748</v>
      </c>
      <c r="AF1324" t="n">
        <v>0.0</v>
      </c>
      <c r="AG1324" t="n">
        <v>0.0</v>
      </c>
      <c r="AH1324" t="n">
        <v>0.0</v>
      </c>
      <c r="AI1324" t="n">
        <v>0.0</v>
      </c>
      <c r="AJ1324" t="n">
        <v>0.0</v>
      </c>
      <c r="AK1324" t="n">
        <v>-0.010000000000001563</v>
      </c>
      <c r="AL1324" t="inlineStr">
        <is>
          <t>unreconciled</t>
        </is>
      </c>
      <c r="AM1324" t="inlineStr">
        <is>
          <t>Order Amount Mismatch (POS&gt;3PO)</t>
        </is>
      </c>
      <c r="AN1324" t="n">
        <v>19.67</v>
      </c>
      <c r="AO1324" t="n">
        <f>ROUND(P1324*100/H1324,2)</f>
        <v>0.0</v>
      </c>
      <c r="AP1324" t="n">
        <f>ROUND(Q1324*100/I1324,2)</f>
        <v>0.0</v>
      </c>
      <c r="AQ1324"/>
      <c r="AR1324"/>
      <c r="AS1324" t="n">
        <v>0.0</v>
      </c>
    </row>
    <row r="1325">
      <c r="A1325" s="1" t="n">
        <v>45234.0</v>
      </c>
      <c r="B1325" s="2" t="n">
        <v>45234.643125</v>
      </c>
      <c r="C1325" t="inlineStr">
        <is>
          <t>3140094012085545</t>
        </is>
      </c>
      <c r="D1325" t="inlineStr">
        <is>
          <t>POS0012</t>
        </is>
      </c>
      <c r="E1325" t="inlineStr">
        <is>
          <t>60</t>
        </is>
      </c>
      <c r="F1325" t="inlineStr">
        <is>
          <t>0094</t>
        </is>
      </c>
      <c r="G1325" t="inlineStr">
        <is>
          <t>5316057070</t>
        </is>
      </c>
      <c r="H1325" t="n">
        <v>430.0</v>
      </c>
      <c r="I1325" t="n">
        <v>409.52</v>
      </c>
      <c r="J1325" t="n">
        <v>372.38</v>
      </c>
      <c r="K1325" t="inlineStr">
        <is>
          <t>sale</t>
        </is>
      </c>
      <c r="L1325" t="inlineStr">
        <is>
          <t/>
        </is>
      </c>
      <c r="M1325" t="inlineStr">
        <is>
          <t/>
        </is>
      </c>
      <c r="N1325" t="n">
        <v>0.0</v>
      </c>
      <c r="O1325" t="n">
        <v>0.0</v>
      </c>
      <c r="P1325" t="n">
        <v>319.98</v>
      </c>
      <c r="Q1325" t="n">
        <v>319.97</v>
      </c>
      <c r="R1325" t="n">
        <v>37.14</v>
      </c>
      <c r="S1325" t="n">
        <v>37.14</v>
      </c>
      <c r="T1325" t="n">
        <v>4.1</v>
      </c>
      <c r="U1325" t="n">
        <v>4.1</v>
      </c>
      <c r="V1325" t="n">
        <v>67.03</v>
      </c>
      <c r="W1325" t="n">
        <v>67.03</v>
      </c>
      <c r="X1325" t="n">
        <v>5.38</v>
      </c>
      <c r="Y1325" t="n">
        <v>5.38</v>
      </c>
      <c r="Z1325" t="n">
        <v>13.03</v>
      </c>
      <c r="AA1325" t="n">
        <v>13.04</v>
      </c>
      <c r="AB1325" t="n">
        <v>20.48</v>
      </c>
      <c r="AC1325" t="n">
        <v>20.48</v>
      </c>
      <c r="AD1325" t="n">
        <v>20.480000000000018</v>
      </c>
      <c r="AE1325" t="n">
        <v>0.009999999999990905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-0.009999999999999787</v>
      </c>
      <c r="AK1325" t="n">
        <v>0.0</v>
      </c>
      <c r="AL1325" t="inlineStr">
        <is>
          <t>unreconciled</t>
        </is>
      </c>
      <c r="AM1325" t="inlineStr">
        <is>
          <t>Order Amount Mismatch (POS&gt;3PO)</t>
        </is>
      </c>
      <c r="AN1325" t="n">
        <v>20.48</v>
      </c>
      <c r="AO1325" t="n">
        <f>ROUND(P1325*100/H1325,2)</f>
        <v>0.0</v>
      </c>
      <c r="AP1325" t="n">
        <f>ROUND(Q1325*100/I1325,2)</f>
        <v>0.0</v>
      </c>
      <c r="AQ1325"/>
      <c r="AR1325"/>
      <c r="AS1325" t="n">
        <v>0.0</v>
      </c>
    </row>
    <row r="1326">
      <c r="A1326" s="1" t="n">
        <v>45234.0</v>
      </c>
      <c r="B1326" s="2" t="n">
        <v>45235.02712962963</v>
      </c>
      <c r="C1326" t="inlineStr">
        <is>
          <t>3140094012085909</t>
        </is>
      </c>
      <c r="D1326" t="inlineStr">
        <is>
          <t>POS0012</t>
        </is>
      </c>
      <c r="E1326" t="inlineStr">
        <is>
          <t>24</t>
        </is>
      </c>
      <c r="F1326" t="inlineStr">
        <is>
          <t>0094</t>
        </is>
      </c>
      <c r="G1326" t="inlineStr">
        <is>
          <t>5316059152</t>
        </is>
      </c>
      <c r="H1326" t="n">
        <v>985.0000000000001</v>
      </c>
      <c r="I1326" t="n">
        <v>938.1</v>
      </c>
      <c r="J1326" t="n">
        <v>900.96</v>
      </c>
      <c r="K1326" t="inlineStr">
        <is>
          <t>sale</t>
        </is>
      </c>
      <c r="L1326" t="inlineStr">
        <is>
          <t/>
        </is>
      </c>
      <c r="M1326" t="inlineStr">
        <is>
          <t/>
        </is>
      </c>
      <c r="N1326" t="n">
        <v>0.0</v>
      </c>
      <c r="O1326" t="n">
        <v>0.0</v>
      </c>
      <c r="P1326" t="n">
        <v>722.83</v>
      </c>
      <c r="Q1326" t="n">
        <v>722.84</v>
      </c>
      <c r="R1326" t="n">
        <v>37.14</v>
      </c>
      <c r="S1326" t="n">
        <v>37.14</v>
      </c>
      <c r="T1326" t="n">
        <v>9.38</v>
      </c>
      <c r="U1326" t="n">
        <v>9.38</v>
      </c>
      <c r="V1326" t="n">
        <v>162.17</v>
      </c>
      <c r="W1326" t="n">
        <v>162.17</v>
      </c>
      <c r="X1326" t="n">
        <v>12.31</v>
      </c>
      <c r="Y1326" t="n">
        <v>12.31</v>
      </c>
      <c r="Z1326" t="n">
        <v>31.41</v>
      </c>
      <c r="AA1326" t="n">
        <v>31.41</v>
      </c>
      <c r="AB1326" t="n">
        <v>46.9</v>
      </c>
      <c r="AC1326" t="n">
        <v>46.91</v>
      </c>
      <c r="AD1326" t="n">
        <v>46.90000000000009</v>
      </c>
      <c r="AE1326" t="n">
        <v>-0.009999999999990905</v>
      </c>
      <c r="AF1326" t="n">
        <v>0.0</v>
      </c>
      <c r="AG1326" t="n">
        <v>0.0</v>
      </c>
      <c r="AH1326" t="n">
        <v>0.0</v>
      </c>
      <c r="AI1326" t="n">
        <v>0.0</v>
      </c>
      <c r="AJ1326" t="n">
        <v>0.0</v>
      </c>
      <c r="AK1326" t="n">
        <v>-0.00999999999999801</v>
      </c>
      <c r="AL1326" t="inlineStr">
        <is>
          <t>unreconciled</t>
        </is>
      </c>
      <c r="AM1326" t="inlineStr">
        <is>
          <t>Order Amount Mismatch (POS&gt;3PO)</t>
        </is>
      </c>
      <c r="AN1326" t="n">
        <v>46.9</v>
      </c>
      <c r="AO1326" t="n">
        <f>ROUND(P1326*100/H1326,2)</f>
        <v>0.0</v>
      </c>
      <c r="AP1326" t="n">
        <f>ROUND(Q1326*100/I1326,2)</f>
        <v>0.0</v>
      </c>
      <c r="AQ1326"/>
      <c r="AR1326"/>
      <c r="AS1326" t="n">
        <v>0.0</v>
      </c>
    </row>
    <row r="1327">
      <c r="A1327" s="1" t="n">
        <v>45235.0</v>
      </c>
      <c r="B1327" s="2" t="n">
        <v>45235.89344907407</v>
      </c>
      <c r="C1327" t="inlineStr">
        <is>
          <t>3140023012059878</t>
        </is>
      </c>
      <c r="D1327" t="inlineStr">
        <is>
          <t>POS0012</t>
        </is>
      </c>
      <c r="E1327" t="inlineStr">
        <is>
          <t>70</t>
        </is>
      </c>
      <c r="F1327" t="inlineStr">
        <is>
          <t>0023</t>
        </is>
      </c>
      <c r="G1327" t="inlineStr">
        <is>
          <t>5316070325</t>
        </is>
      </c>
      <c r="H1327" t="n">
        <v>181.0</v>
      </c>
      <c r="I1327" t="n">
        <v>172.38</v>
      </c>
      <c r="J1327" t="n">
        <v>135.24</v>
      </c>
      <c r="K1327" t="inlineStr">
        <is>
          <t>sale</t>
        </is>
      </c>
      <c r="L1327" t="inlineStr">
        <is>
          <t/>
        </is>
      </c>
      <c r="M1327" t="inlineStr">
        <is>
          <t/>
        </is>
      </c>
      <c r="N1327" t="n">
        <v>0.0</v>
      </c>
      <c r="O1327" t="n">
        <v>0.0</v>
      </c>
      <c r="P1327" t="n">
        <v>139.27</v>
      </c>
      <c r="Q1327" t="n">
        <v>139.27</v>
      </c>
      <c r="R1327" t="n">
        <v>37.14</v>
      </c>
      <c r="S1327" t="n">
        <v>37.14</v>
      </c>
      <c r="T1327" t="n">
        <v>1.72</v>
      </c>
      <c r="U1327" t="n">
        <v>1.72</v>
      </c>
      <c r="V1327" t="n">
        <v>24.34</v>
      </c>
      <c r="W1327" t="n">
        <v>24.34</v>
      </c>
      <c r="X1327" t="n">
        <v>2.26</v>
      </c>
      <c r="Y1327" t="n">
        <v>2.26</v>
      </c>
      <c r="Z1327" t="n">
        <v>4.79</v>
      </c>
      <c r="AA1327" t="n">
        <v>4.79</v>
      </c>
      <c r="AB1327" t="n">
        <v>8.62</v>
      </c>
      <c r="AC1327" t="n">
        <v>8.62</v>
      </c>
      <c r="AD1327" t="n">
        <v>8.620000000000005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0.0</v>
      </c>
      <c r="AJ1327" t="n">
        <v>0.0</v>
      </c>
      <c r="AK1327" t="n">
        <v>0.0</v>
      </c>
      <c r="AL1327" t="inlineStr">
        <is>
          <t>unreconciled</t>
        </is>
      </c>
      <c r="AM1327" t="inlineStr">
        <is>
          <t>Order Amount Mismatch (POS&gt;3PO)</t>
        </is>
      </c>
      <c r="AN1327" t="n">
        <v>8.62</v>
      </c>
      <c r="AO1327" t="n">
        <f>ROUND(P1327*100/H1327,2)</f>
        <v>0.0</v>
      </c>
      <c r="AP1327" t="n">
        <f>ROUND(Q1327*100/I1327,2)</f>
        <v>0.0</v>
      </c>
      <c r="AQ1327"/>
      <c r="AR1327"/>
      <c r="AS1327" t="n">
        <v>0.0</v>
      </c>
    </row>
    <row r="1328">
      <c r="A1328" s="1" t="n">
        <v>45236.0</v>
      </c>
      <c r="B1328" s="2" t="n">
        <v>45236.615219907406</v>
      </c>
      <c r="C1328" t="inlineStr">
        <is>
          <t>3140094012086491</t>
        </is>
      </c>
      <c r="D1328" t="inlineStr">
        <is>
          <t>POS0012</t>
        </is>
      </c>
      <c r="E1328" t="inlineStr">
        <is>
          <t>06</t>
        </is>
      </c>
      <c r="F1328" t="inlineStr">
        <is>
          <t>0094</t>
        </is>
      </c>
      <c r="G1328" t="inlineStr">
        <is>
          <t>5316070475</t>
        </is>
      </c>
      <c r="H1328" t="n">
        <v>248.0</v>
      </c>
      <c r="I1328" t="n">
        <v>236.19</v>
      </c>
      <c r="J1328" t="n">
        <v>199.05</v>
      </c>
      <c r="K1328" t="inlineStr">
        <is>
          <t>sale</t>
        </is>
      </c>
      <c r="L1328" t="inlineStr">
        <is>
          <t/>
        </is>
      </c>
      <c r="M1328" t="inlineStr">
        <is>
          <t/>
        </is>
      </c>
      <c r="N1328" t="n">
        <v>0.0</v>
      </c>
      <c r="O1328" t="n">
        <v>0.0</v>
      </c>
      <c r="P1328" t="n">
        <v>187.89</v>
      </c>
      <c r="Q1328" t="n">
        <v>187.88</v>
      </c>
      <c r="R1328" t="n">
        <v>37.14</v>
      </c>
      <c r="S1328" t="n">
        <v>37.14</v>
      </c>
      <c r="T1328" t="n">
        <v>2.36</v>
      </c>
      <c r="U1328" t="n">
        <v>2.36</v>
      </c>
      <c r="V1328" t="n">
        <v>35.83</v>
      </c>
      <c r="W1328" t="n">
        <v>35.83</v>
      </c>
      <c r="X1328" t="n">
        <v>3.1</v>
      </c>
      <c r="Y1328" t="n">
        <v>3.1</v>
      </c>
      <c r="Z1328" t="n">
        <v>7.01</v>
      </c>
      <c r="AA1328" t="n">
        <v>7.01</v>
      </c>
      <c r="AB1328" t="n">
        <v>11.82</v>
      </c>
      <c r="AC1328" t="n">
        <v>11.81</v>
      </c>
      <c r="AD1328" t="n">
        <v>11.810000000000002</v>
      </c>
      <c r="AE1328" t="n">
        <v>0.009999999999990905</v>
      </c>
      <c r="AF1328" t="n">
        <v>0.0</v>
      </c>
      <c r="AG1328" t="n">
        <v>0.0</v>
      </c>
      <c r="AH1328" t="n">
        <v>0.0</v>
      </c>
      <c r="AI1328" t="n">
        <v>0.0</v>
      </c>
      <c r="AJ1328" t="n">
        <v>0.0</v>
      </c>
      <c r="AK1328" t="n">
        <v>0.009999999999999787</v>
      </c>
      <c r="AL1328" t="inlineStr">
        <is>
          <t>unreconciled</t>
        </is>
      </c>
      <c r="AM1328" t="inlineStr">
        <is>
          <t>Order Amount Mismatch (POS&gt;3PO)</t>
        </is>
      </c>
      <c r="AN1328" t="n">
        <v>11.81</v>
      </c>
      <c r="AO1328" t="n">
        <f>ROUND(P1328*100/H1328,2)</f>
        <v>0.0</v>
      </c>
      <c r="AP1328" t="n">
        <f>ROUND(Q1328*100/I1328,2)</f>
        <v>0.0</v>
      </c>
      <c r="AQ1328"/>
      <c r="AR1328"/>
      <c r="AS1328" t="n">
        <v>0.0</v>
      </c>
    </row>
    <row r="1329">
      <c r="A1329" s="1" t="n">
        <v>45235.0</v>
      </c>
      <c r="B1329" s="2" t="n">
        <v>45235.61555555555</v>
      </c>
      <c r="C1329" t="inlineStr">
        <is>
          <t>3140023012059798</t>
        </is>
      </c>
      <c r="D1329" t="inlineStr">
        <is>
          <t>POS0012</t>
        </is>
      </c>
      <c r="E1329" t="inlineStr">
        <is>
          <t>90</t>
        </is>
      </c>
      <c r="F1329" t="inlineStr">
        <is>
          <t>0023</t>
        </is>
      </c>
      <c r="G1329" t="inlineStr">
        <is>
          <t>5316070880</t>
        </is>
      </c>
      <c r="H1329" t="n">
        <v>198.0</v>
      </c>
      <c r="I1329" t="n">
        <v>188.57</v>
      </c>
      <c r="J1329" t="n">
        <v>151.43</v>
      </c>
      <c r="K1329" t="inlineStr">
        <is>
          <t>sale</t>
        </is>
      </c>
      <c r="L1329" t="inlineStr">
        <is>
          <t/>
        </is>
      </c>
      <c r="M1329" t="inlineStr">
        <is>
          <t/>
        </is>
      </c>
      <c r="N1329" t="n">
        <v>0.0</v>
      </c>
      <c r="O1329" t="n">
        <v>0.0</v>
      </c>
      <c r="P1329" t="n">
        <v>151.59</v>
      </c>
      <c r="Q1329" t="n">
        <v>151.57</v>
      </c>
      <c r="R1329" t="n">
        <v>37.14</v>
      </c>
      <c r="S1329" t="n">
        <v>37.14</v>
      </c>
      <c r="T1329" t="n">
        <v>1.89</v>
      </c>
      <c r="U1329" t="n">
        <v>1.89</v>
      </c>
      <c r="V1329" t="n">
        <v>27.26</v>
      </c>
      <c r="W1329" t="n">
        <v>27.26</v>
      </c>
      <c r="X1329" t="n">
        <v>2.48</v>
      </c>
      <c r="Y1329" t="n">
        <v>2.48</v>
      </c>
      <c r="Z1329" t="n">
        <v>5.35</v>
      </c>
      <c r="AA1329" t="n">
        <v>5.36</v>
      </c>
      <c r="AB1329" t="n">
        <v>9.42</v>
      </c>
      <c r="AC1329" t="n">
        <v>9.43</v>
      </c>
      <c r="AD1329" t="n">
        <v>9.430000000000007</v>
      </c>
      <c r="AE1329" t="n">
        <v>0.020000000000010232</v>
      </c>
      <c r="AF1329" t="n">
        <v>0.0</v>
      </c>
      <c r="AG1329" t="n">
        <v>0.0</v>
      </c>
      <c r="AH1329" t="n">
        <v>0.0</v>
      </c>
      <c r="AI1329" t="n">
        <v>0.0</v>
      </c>
      <c r="AJ1329" t="n">
        <v>-0.010000000000000675</v>
      </c>
      <c r="AK1329" t="n">
        <v>-0.009999999999999787</v>
      </c>
      <c r="AL1329" t="inlineStr">
        <is>
          <t>unreconciled</t>
        </is>
      </c>
      <c r="AM1329" t="inlineStr">
        <is>
          <t>Order Amount Mismatch (POS&gt;3PO)</t>
        </is>
      </c>
      <c r="AN1329" t="n">
        <v>9.43</v>
      </c>
      <c r="AO1329" t="n">
        <f>ROUND(P1329*100/H1329,2)</f>
        <v>0.0</v>
      </c>
      <c r="AP1329" t="n">
        <f>ROUND(Q1329*100/I1329,2)</f>
        <v>0.0</v>
      </c>
      <c r="AQ1329"/>
      <c r="AR1329"/>
      <c r="AS1329" t="n">
        <v>0.0</v>
      </c>
    </row>
    <row r="1330">
      <c r="A1330" s="1" t="n">
        <v>45234.0</v>
      </c>
      <c r="B1330" s="2" t="n">
        <v>45235.027708333335</v>
      </c>
      <c r="C1330" t="inlineStr">
        <is>
          <t>3140094012085912</t>
        </is>
      </c>
      <c r="D1330" t="inlineStr">
        <is>
          <t>POS0012</t>
        </is>
      </c>
      <c r="E1330" t="inlineStr">
        <is>
          <t>27</t>
        </is>
      </c>
      <c r="F1330" t="inlineStr">
        <is>
          <t>0094</t>
        </is>
      </c>
      <c r="G1330" t="inlineStr">
        <is>
          <t>5316071629</t>
        </is>
      </c>
      <c r="H1330" t="n">
        <v>519.0</v>
      </c>
      <c r="I1330" t="n">
        <v>494.28</v>
      </c>
      <c r="J1330" t="n">
        <v>457.14</v>
      </c>
      <c r="K1330" t="inlineStr">
        <is>
          <t>sale</t>
        </is>
      </c>
      <c r="L1330" t="inlineStr">
        <is>
          <t/>
        </is>
      </c>
      <c r="M1330" t="inlineStr">
        <is>
          <t/>
        </is>
      </c>
      <c r="N1330" t="n">
        <v>0.0</v>
      </c>
      <c r="O1330" t="n">
        <v>0.0</v>
      </c>
      <c r="P1330" t="n">
        <v>384.58</v>
      </c>
      <c r="Q1330" t="n">
        <v>384.58</v>
      </c>
      <c r="R1330" t="n">
        <v>37.14</v>
      </c>
      <c r="S1330" t="n">
        <v>37.14</v>
      </c>
      <c r="T1330" t="n">
        <v>4.94</v>
      </c>
      <c r="U1330" t="n">
        <v>4.94</v>
      </c>
      <c r="V1330" t="n">
        <v>82.29</v>
      </c>
      <c r="W1330" t="n">
        <v>82.29</v>
      </c>
      <c r="X1330" t="n">
        <v>6.49</v>
      </c>
      <c r="Y1330" t="n">
        <v>6.49</v>
      </c>
      <c r="Z1330" t="n">
        <v>15.98</v>
      </c>
      <c r="AA1330" t="n">
        <v>15.98</v>
      </c>
      <c r="AB1330" t="n">
        <v>24.72</v>
      </c>
      <c r="AC1330" t="n">
        <v>24.72</v>
      </c>
      <c r="AD1330" t="n">
        <v>24.720000000000027</v>
      </c>
      <c r="AE1330" t="n">
        <v>0.0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0.0</v>
      </c>
      <c r="AL1330" t="inlineStr">
        <is>
          <t>unreconciled</t>
        </is>
      </c>
      <c r="AM1330" t="inlineStr">
        <is>
          <t>Order Amount Mismatch (POS&gt;3PO)</t>
        </is>
      </c>
      <c r="AN1330" t="n">
        <v>24.72</v>
      </c>
      <c r="AO1330" t="n">
        <f>ROUND(P1330*100/H1330,2)</f>
        <v>0.0</v>
      </c>
      <c r="AP1330" t="n">
        <f>ROUND(Q1330*100/I1330,2)</f>
        <v>0.0</v>
      </c>
      <c r="AQ1330"/>
      <c r="AR1330"/>
      <c r="AS1330" t="n">
        <v>0.0</v>
      </c>
    </row>
    <row r="1331">
      <c r="A1331" s="1" t="n">
        <v>45235.0</v>
      </c>
      <c r="B1331" s="2" t="n">
        <v>45235.48394675926</v>
      </c>
      <c r="C1331" t="inlineStr">
        <is>
          <t>3140094012085951</t>
        </is>
      </c>
      <c r="D1331" t="inlineStr">
        <is>
          <t>POS0012</t>
        </is>
      </c>
      <c r="E1331" t="inlineStr">
        <is>
          <t>66</t>
        </is>
      </c>
      <c r="F1331" t="inlineStr">
        <is>
          <t>0094</t>
        </is>
      </c>
      <c r="G1331" t="inlineStr">
        <is>
          <t>5316076779</t>
        </is>
      </c>
      <c r="H1331" t="n">
        <v>371.0</v>
      </c>
      <c r="I1331" t="n">
        <v>353.33</v>
      </c>
      <c r="J1331" t="n">
        <v>316.19</v>
      </c>
      <c r="K1331" t="inlineStr">
        <is>
          <t>sale</t>
        </is>
      </c>
      <c r="L1331" t="inlineStr">
        <is>
          <t/>
        </is>
      </c>
      <c r="M1331" t="inlineStr">
        <is>
          <t/>
        </is>
      </c>
      <c r="N1331" t="n">
        <v>0.0</v>
      </c>
      <c r="O1331" t="n">
        <v>0.0</v>
      </c>
      <c r="P1331" t="n">
        <v>277.17</v>
      </c>
      <c r="Q1331" t="n">
        <v>277.16</v>
      </c>
      <c r="R1331" t="n">
        <v>37.14</v>
      </c>
      <c r="S1331" t="n">
        <v>37.14</v>
      </c>
      <c r="T1331" t="n">
        <v>3.53</v>
      </c>
      <c r="U1331" t="n">
        <v>3.53</v>
      </c>
      <c r="V1331" t="n">
        <v>56.91</v>
      </c>
      <c r="W1331" t="n">
        <v>56.91</v>
      </c>
      <c r="X1331" t="n">
        <v>4.64</v>
      </c>
      <c r="Y1331" t="n">
        <v>4.64</v>
      </c>
      <c r="Z1331" t="n">
        <v>11.08</v>
      </c>
      <c r="AA1331" t="n">
        <v>11.08</v>
      </c>
      <c r="AB1331" t="n">
        <v>17.66</v>
      </c>
      <c r="AC1331" t="n">
        <v>17.67</v>
      </c>
      <c r="AD1331" t="n">
        <v>17.670000000000016</v>
      </c>
      <c r="AE1331" t="n">
        <v>0.009999999999990905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-0.010000000000001563</v>
      </c>
      <c r="AL1331" t="inlineStr">
        <is>
          <t>unreconciled</t>
        </is>
      </c>
      <c r="AM1331" t="inlineStr">
        <is>
          <t>Order Amount Mismatch (POS&gt;3PO)</t>
        </is>
      </c>
      <c r="AN1331" t="n">
        <v>17.67</v>
      </c>
      <c r="AO1331" t="n">
        <f>ROUND(P1331*100/H1331,2)</f>
        <v>0.0</v>
      </c>
      <c r="AP1331" t="n">
        <f>ROUND(Q1331*100/I1331,2)</f>
        <v>0.0</v>
      </c>
      <c r="AQ1331"/>
      <c r="AR1331"/>
      <c r="AS1331" t="n">
        <v>0.0</v>
      </c>
    </row>
    <row r="1332">
      <c r="A1332" s="1" t="n">
        <v>45235.0</v>
      </c>
      <c r="B1332" s="2" t="n">
        <v>45235.53298611111</v>
      </c>
      <c r="C1332" t="inlineStr">
        <is>
          <t>3140094012085972</t>
        </is>
      </c>
      <c r="D1332" t="inlineStr">
        <is>
          <t>POS0012</t>
        </is>
      </c>
      <c r="E1332" t="inlineStr">
        <is>
          <t>87</t>
        </is>
      </c>
      <c r="F1332" t="inlineStr">
        <is>
          <t>0094</t>
        </is>
      </c>
      <c r="G1332" t="inlineStr">
        <is>
          <t>5316080405</t>
        </is>
      </c>
      <c r="H1332" t="n">
        <v>255.0</v>
      </c>
      <c r="I1332" t="n">
        <v>242.86</v>
      </c>
      <c r="J1332" t="n">
        <v>205.72</v>
      </c>
      <c r="K1332" t="inlineStr">
        <is>
          <t>sale</t>
        </is>
      </c>
      <c r="L1332" t="inlineStr">
        <is>
          <t/>
        </is>
      </c>
      <c r="M1332" t="inlineStr">
        <is>
          <t/>
        </is>
      </c>
      <c r="N1332" t="n">
        <v>0.0</v>
      </c>
      <c r="O1332" t="n">
        <v>0.0</v>
      </c>
      <c r="P1332" t="n">
        <v>192.97</v>
      </c>
      <c r="Q1332" t="n">
        <v>192.95</v>
      </c>
      <c r="R1332" t="n">
        <v>37.14</v>
      </c>
      <c r="S1332" t="n">
        <v>37.14</v>
      </c>
      <c r="T1332" t="n">
        <v>2.43</v>
      </c>
      <c r="U1332" t="n">
        <v>2.43</v>
      </c>
      <c r="V1332" t="n">
        <v>37.03</v>
      </c>
      <c r="W1332" t="n">
        <v>37.03</v>
      </c>
      <c r="X1332" t="n">
        <v>3.19</v>
      </c>
      <c r="Y1332" t="n">
        <v>3.19</v>
      </c>
      <c r="Z1332" t="n">
        <v>7.24</v>
      </c>
      <c r="AA1332" t="n">
        <v>7.24</v>
      </c>
      <c r="AB1332" t="n">
        <v>12.14</v>
      </c>
      <c r="AC1332" t="n">
        <v>12.14</v>
      </c>
      <c r="AD1332" t="n">
        <v>12.139999999999986</v>
      </c>
      <c r="AE1332" t="n">
        <v>0.020000000000010232</v>
      </c>
      <c r="AF1332" t="n">
        <v>0.0</v>
      </c>
      <c r="AG1332" t="n">
        <v>0.0</v>
      </c>
      <c r="AH1332" t="n">
        <v>0.0</v>
      </c>
      <c r="AI1332" t="n">
        <v>0.0</v>
      </c>
      <c r="AJ1332" t="n">
        <v>0.0</v>
      </c>
      <c r="AK1332" t="n">
        <v>0.0</v>
      </c>
      <c r="AL1332" t="inlineStr">
        <is>
          <t>unreconciled</t>
        </is>
      </c>
      <c r="AM1332" t="inlineStr">
        <is>
          <t>Order Amount Mismatch (POS&gt;3PO)</t>
        </is>
      </c>
      <c r="AN1332" t="n">
        <v>12.14</v>
      </c>
      <c r="AO1332" t="n">
        <f>ROUND(P1332*100/H1332,2)</f>
        <v>0.0</v>
      </c>
      <c r="AP1332" t="n">
        <f>ROUND(Q1332*100/I1332,2)</f>
        <v>0.0</v>
      </c>
      <c r="AQ1332"/>
      <c r="AR1332"/>
      <c r="AS1332" t="n">
        <v>0.0</v>
      </c>
    </row>
    <row r="1333">
      <c r="A1333" s="1" t="n">
        <v>45234.0</v>
      </c>
      <c r="B1333" s="2" t="n">
        <v>45234.86568287037</v>
      </c>
      <c r="C1333" t="inlineStr">
        <is>
          <t>3140023012059614</t>
        </is>
      </c>
      <c r="D1333" t="inlineStr">
        <is>
          <t>POS0012</t>
        </is>
      </c>
      <c r="E1333" t="inlineStr">
        <is>
          <t>06</t>
        </is>
      </c>
      <c r="F1333" t="inlineStr">
        <is>
          <t>0023</t>
        </is>
      </c>
      <c r="G1333" t="inlineStr">
        <is>
          <t>5316080652</t>
        </is>
      </c>
      <c r="H1333" t="n">
        <v>361.0</v>
      </c>
      <c r="I1333" t="n">
        <v>343.8</v>
      </c>
      <c r="J1333" t="n">
        <v>306.66</v>
      </c>
      <c r="K1333" t="inlineStr">
        <is>
          <t>sale</t>
        </is>
      </c>
      <c r="L1333" t="inlineStr">
        <is>
          <t/>
        </is>
      </c>
      <c r="M1333" t="inlineStr">
        <is>
          <t/>
        </is>
      </c>
      <c r="N1333" t="n">
        <v>0.0</v>
      </c>
      <c r="O1333" t="n">
        <v>0.0</v>
      </c>
      <c r="P1333" t="n">
        <v>269.9</v>
      </c>
      <c r="Q1333" t="n">
        <v>269.89</v>
      </c>
      <c r="R1333" t="n">
        <v>37.14</v>
      </c>
      <c r="S1333" t="n">
        <v>37.14</v>
      </c>
      <c r="T1333" t="n">
        <v>3.44</v>
      </c>
      <c r="U1333" t="n">
        <v>3.44</v>
      </c>
      <c r="V1333" t="n">
        <v>55.2</v>
      </c>
      <c r="W1333" t="n">
        <v>55.2</v>
      </c>
      <c r="X1333" t="n">
        <v>4.51</v>
      </c>
      <c r="Y1333" t="n">
        <v>4.51</v>
      </c>
      <c r="Z1333" t="n">
        <v>10.75</v>
      </c>
      <c r="AA1333" t="n">
        <v>10.75</v>
      </c>
      <c r="AB1333" t="n">
        <v>17.2</v>
      </c>
      <c r="AC1333" t="n">
        <v>17.19</v>
      </c>
      <c r="AD1333" t="n">
        <v>17.19999999999999</v>
      </c>
      <c r="AE1333" t="n">
        <v>0.009999999999990905</v>
      </c>
      <c r="AF1333" t="n">
        <v>0.0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0.00999999999999801</v>
      </c>
      <c r="AL1333" t="inlineStr">
        <is>
          <t>unreconciled</t>
        </is>
      </c>
      <c r="AM1333" t="inlineStr">
        <is>
          <t>Order Amount Mismatch (POS&gt;3PO)</t>
        </is>
      </c>
      <c r="AN1333" t="n">
        <v>17.2</v>
      </c>
      <c r="AO1333" t="n">
        <f>ROUND(P1333*100/H1333,2)</f>
        <v>0.0</v>
      </c>
      <c r="AP1333" t="n">
        <f>ROUND(Q1333*100/I1333,2)</f>
        <v>0.0</v>
      </c>
      <c r="AQ1333"/>
      <c r="AR1333"/>
      <c r="AS1333" t="n">
        <v>0.0</v>
      </c>
    </row>
    <row r="1334">
      <c r="A1334" s="1" t="n">
        <v>45235.0</v>
      </c>
      <c r="B1334" s="2" t="n">
        <v>45235.70292824074</v>
      </c>
      <c r="C1334" t="inlineStr">
        <is>
          <t>3140094012086102</t>
        </is>
      </c>
      <c r="D1334" t="inlineStr">
        <is>
          <t>POS0012</t>
        </is>
      </c>
      <c r="E1334" t="inlineStr">
        <is>
          <t>17</t>
        </is>
      </c>
      <c r="F1334" t="inlineStr">
        <is>
          <t>0094</t>
        </is>
      </c>
      <c r="G1334" t="inlineStr">
        <is>
          <t>5316083527</t>
        </is>
      </c>
      <c r="H1334" t="n">
        <v>500.00000000000006</v>
      </c>
      <c r="I1334" t="n">
        <v>476.2</v>
      </c>
      <c r="J1334" t="n">
        <v>439.06</v>
      </c>
      <c r="K1334" t="inlineStr">
        <is>
          <t>sale</t>
        </is>
      </c>
      <c r="L1334" t="inlineStr">
        <is>
          <t/>
        </is>
      </c>
      <c r="M1334" t="inlineStr">
        <is>
          <t/>
        </is>
      </c>
      <c r="N1334" t="n">
        <v>0.0</v>
      </c>
      <c r="O1334" t="n">
        <v>0.0</v>
      </c>
      <c r="P1334" t="n">
        <v>370.81</v>
      </c>
      <c r="Q1334" t="n">
        <v>370.8</v>
      </c>
      <c r="R1334" t="n">
        <v>37.14</v>
      </c>
      <c r="S1334" t="n">
        <v>37.14</v>
      </c>
      <c r="T1334" t="n">
        <v>4.76</v>
      </c>
      <c r="U1334" t="n">
        <v>4.76</v>
      </c>
      <c r="V1334" t="n">
        <v>79.03</v>
      </c>
      <c r="W1334" t="n">
        <v>79.03</v>
      </c>
      <c r="X1334" t="n">
        <v>6.25</v>
      </c>
      <c r="Y1334" t="n">
        <v>6.25</v>
      </c>
      <c r="Z1334" t="n">
        <v>15.35</v>
      </c>
      <c r="AA1334" t="n">
        <v>15.35</v>
      </c>
      <c r="AB1334" t="n">
        <v>23.82</v>
      </c>
      <c r="AC1334" t="n">
        <v>23.81</v>
      </c>
      <c r="AD1334" t="n">
        <v>23.800000000000068</v>
      </c>
      <c r="AE1334" t="n">
        <v>0.009999999999990905</v>
      </c>
      <c r="AF1334" t="n">
        <v>0.0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0.010000000000001563</v>
      </c>
      <c r="AL1334" t="inlineStr">
        <is>
          <t>unreconciled</t>
        </is>
      </c>
      <c r="AM1334" t="inlineStr">
        <is>
          <t>Order Amount Mismatch (POS&gt;3PO)</t>
        </is>
      </c>
      <c r="AN1334" t="n">
        <v>23.8</v>
      </c>
      <c r="AO1334" t="n">
        <f>ROUND(P1334*100/H1334,2)</f>
        <v>0.0</v>
      </c>
      <c r="AP1334" t="n">
        <f>ROUND(Q1334*100/I1334,2)</f>
        <v>0.0</v>
      </c>
      <c r="AQ1334"/>
      <c r="AR1334"/>
      <c r="AS1334" t="n">
        <v>0.0</v>
      </c>
    </row>
    <row r="1335">
      <c r="A1335" s="1" t="n">
        <v>45235.0</v>
      </c>
      <c r="B1335" s="2" t="n">
        <v>45235.97482638889</v>
      </c>
      <c r="C1335" t="inlineStr">
        <is>
          <t>3140094012086384</t>
        </is>
      </c>
      <c r="D1335" t="inlineStr">
        <is>
          <t>POS0012</t>
        </is>
      </c>
      <c r="E1335" t="inlineStr">
        <is>
          <t>99</t>
        </is>
      </c>
      <c r="F1335" t="inlineStr">
        <is>
          <t>0094</t>
        </is>
      </c>
      <c r="G1335" t="inlineStr">
        <is>
          <t>5316087870</t>
        </is>
      </c>
      <c r="H1335" t="n">
        <v>705.0</v>
      </c>
      <c r="I1335" t="n">
        <v>671.44</v>
      </c>
      <c r="J1335" t="n">
        <v>634.3</v>
      </c>
      <c r="K1335" t="inlineStr">
        <is>
          <t>sale</t>
        </is>
      </c>
      <c r="L1335" t="inlineStr">
        <is>
          <t/>
        </is>
      </c>
      <c r="M1335" t="inlineStr">
        <is>
          <t/>
        </is>
      </c>
      <c r="N1335" t="n">
        <v>0.0</v>
      </c>
      <c r="O1335" t="n">
        <v>0.0</v>
      </c>
      <c r="P1335" t="n">
        <v>519.61</v>
      </c>
      <c r="Q1335" t="n">
        <v>519.6</v>
      </c>
      <c r="R1335" t="n">
        <v>37.14</v>
      </c>
      <c r="S1335" t="n">
        <v>37.14</v>
      </c>
      <c r="T1335" t="n">
        <v>6.71</v>
      </c>
      <c r="U1335" t="n">
        <v>6.71</v>
      </c>
      <c r="V1335" t="n">
        <v>114.17</v>
      </c>
      <c r="W1335" t="n">
        <v>114.17</v>
      </c>
      <c r="X1335" t="n">
        <v>8.81</v>
      </c>
      <c r="Y1335" t="n">
        <v>8.81</v>
      </c>
      <c r="Z1335" t="n">
        <v>22.14</v>
      </c>
      <c r="AA1335" t="n">
        <v>22.14</v>
      </c>
      <c r="AB1335" t="n">
        <v>33.58</v>
      </c>
      <c r="AC1335" t="n">
        <v>33.57</v>
      </c>
      <c r="AD1335" t="n">
        <v>33.559999999999945</v>
      </c>
      <c r="AE1335" t="n">
        <v>0.009999999999990905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0.00999999999999801</v>
      </c>
      <c r="AL1335" t="inlineStr">
        <is>
          <t>unreconciled</t>
        </is>
      </c>
      <c r="AM1335" t="inlineStr">
        <is>
          <t>Order Amount Mismatch (POS&gt;3PO)</t>
        </is>
      </c>
      <c r="AN1335" t="n">
        <v>33.56</v>
      </c>
      <c r="AO1335" t="n">
        <f>ROUND(P1335*100/H1335,2)</f>
        <v>0.0</v>
      </c>
      <c r="AP1335" t="n">
        <f>ROUND(Q1335*100/I1335,2)</f>
        <v>0.0</v>
      </c>
      <c r="AQ1335"/>
      <c r="AR1335"/>
      <c r="AS1335" t="n">
        <v>0.0</v>
      </c>
    </row>
    <row r="1336">
      <c r="A1336" s="1" t="n">
        <v>45235.0</v>
      </c>
      <c r="B1336" s="2" t="n">
        <v>45235.83988425926</v>
      </c>
      <c r="C1336" t="inlineStr">
        <is>
          <t>3140094012086249</t>
        </is>
      </c>
      <c r="D1336" t="inlineStr">
        <is>
          <t>POS0012</t>
        </is>
      </c>
      <c r="E1336" t="inlineStr">
        <is>
          <t>64</t>
        </is>
      </c>
      <c r="F1336" t="inlineStr">
        <is>
          <t>0094</t>
        </is>
      </c>
      <c r="G1336" t="inlineStr">
        <is>
          <t>5316088800</t>
        </is>
      </c>
      <c r="H1336" t="n">
        <v>554.0</v>
      </c>
      <c r="I1336" t="n">
        <v>527.62</v>
      </c>
      <c r="J1336" t="n">
        <v>490.48</v>
      </c>
      <c r="K1336" t="inlineStr">
        <is>
          <t>sale</t>
        </is>
      </c>
      <c r="L1336" t="inlineStr">
        <is>
          <t/>
        </is>
      </c>
      <c r="M1336" t="inlineStr">
        <is>
          <t/>
        </is>
      </c>
      <c r="N1336" t="n">
        <v>0.0</v>
      </c>
      <c r="O1336" t="n">
        <v>0.0</v>
      </c>
      <c r="P1336" t="n">
        <v>409.98</v>
      </c>
      <c r="Q1336" t="n">
        <v>409.97</v>
      </c>
      <c r="R1336" t="n">
        <v>37.14</v>
      </c>
      <c r="S1336" t="n">
        <v>37.14</v>
      </c>
      <c r="T1336" t="n">
        <v>5.28</v>
      </c>
      <c r="U1336" t="n">
        <v>5.28</v>
      </c>
      <c r="V1336" t="n">
        <v>88.29</v>
      </c>
      <c r="W1336" t="n">
        <v>88.29</v>
      </c>
      <c r="X1336" t="n">
        <v>6.93</v>
      </c>
      <c r="Y1336" t="n">
        <v>6.92</v>
      </c>
      <c r="Z1336" t="n">
        <v>17.14</v>
      </c>
      <c r="AA1336" t="n">
        <v>17.14</v>
      </c>
      <c r="AB1336" t="n">
        <v>26.38</v>
      </c>
      <c r="AC1336" t="n">
        <v>26.38</v>
      </c>
      <c r="AD1336" t="n">
        <v>26.379999999999995</v>
      </c>
      <c r="AE1336" t="n">
        <v>0.009999999999990905</v>
      </c>
      <c r="AF1336" t="n">
        <v>0.0</v>
      </c>
      <c r="AG1336" t="n">
        <v>0.0</v>
      </c>
      <c r="AH1336" t="n">
        <v>0.0</v>
      </c>
      <c r="AI1336" t="n">
        <v>0.009999999999999787</v>
      </c>
      <c r="AJ1336" t="n">
        <v>0.0</v>
      </c>
      <c r="AK1336" t="n">
        <v>0.0</v>
      </c>
      <c r="AL1336" t="inlineStr">
        <is>
          <t>unreconciled</t>
        </is>
      </c>
      <c r="AM1336" t="inlineStr">
        <is>
          <t>Order Amount Mismatch (POS&gt;3PO)</t>
        </is>
      </c>
      <c r="AN1336" t="n">
        <v>26.38</v>
      </c>
      <c r="AO1336" t="n">
        <f>ROUND(P1336*100/H1336,2)</f>
        <v>0.0</v>
      </c>
      <c r="AP1336" t="n">
        <f>ROUND(Q1336*100/I1336,2)</f>
        <v>0.0</v>
      </c>
      <c r="AQ1336"/>
      <c r="AR1336"/>
      <c r="AS1336" t="n">
        <v>0.0</v>
      </c>
    </row>
    <row r="1337">
      <c r="A1337" s="1" t="n">
        <v>45234.0</v>
      </c>
      <c r="B1337" s="2" t="n">
        <v>45234.85563657407</v>
      </c>
      <c r="C1337" t="inlineStr">
        <is>
          <t>3140094012085734</t>
        </is>
      </c>
      <c r="D1337" t="inlineStr">
        <is>
          <t>POS0012</t>
        </is>
      </c>
      <c r="E1337" t="inlineStr">
        <is>
          <t>49</t>
        </is>
      </c>
      <c r="F1337" t="inlineStr">
        <is>
          <t>0094</t>
        </is>
      </c>
      <c r="G1337" t="inlineStr">
        <is>
          <t>5316092715</t>
        </is>
      </c>
      <c r="H1337" t="n">
        <v>718.0</v>
      </c>
      <c r="I1337" t="n">
        <v>683.81</v>
      </c>
      <c r="J1337" t="n">
        <v>646.67</v>
      </c>
      <c r="K1337" t="inlineStr">
        <is>
          <t>sale</t>
        </is>
      </c>
      <c r="L1337" t="inlineStr">
        <is>
          <t/>
        </is>
      </c>
      <c r="M1337" t="inlineStr">
        <is>
          <t/>
        </is>
      </c>
      <c r="N1337" t="n">
        <v>0.0</v>
      </c>
      <c r="O1337" t="n">
        <v>0.0</v>
      </c>
      <c r="P1337" t="n">
        <v>529.02</v>
      </c>
      <c r="Q1337" t="n">
        <v>529.01</v>
      </c>
      <c r="R1337" t="n">
        <v>37.14</v>
      </c>
      <c r="S1337" t="n">
        <v>37.14</v>
      </c>
      <c r="T1337" t="n">
        <v>6.84</v>
      </c>
      <c r="U1337" t="n">
        <v>6.84</v>
      </c>
      <c r="V1337" t="n">
        <v>116.4</v>
      </c>
      <c r="W1337" t="n">
        <v>116.4</v>
      </c>
      <c r="X1337" t="n">
        <v>8.98</v>
      </c>
      <c r="Y1337" t="n">
        <v>8.98</v>
      </c>
      <c r="Z1337" t="n">
        <v>22.57</v>
      </c>
      <c r="AA1337" t="n">
        <v>22.57</v>
      </c>
      <c r="AB1337" t="n">
        <v>34.2</v>
      </c>
      <c r="AC1337" t="n">
        <v>34.19</v>
      </c>
      <c r="AD1337" t="n">
        <v>34.190000000000055</v>
      </c>
      <c r="AE1337" t="n">
        <v>0.009999999999990905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0.010000000000005116</v>
      </c>
      <c r="AL1337" t="inlineStr">
        <is>
          <t>unreconciled</t>
        </is>
      </c>
      <c r="AM1337" t="inlineStr">
        <is>
          <t>Order Amount Mismatch (POS&gt;3PO)</t>
        </is>
      </c>
      <c r="AN1337" t="n">
        <v>34.19</v>
      </c>
      <c r="AO1337" t="n">
        <f>ROUND(P1337*100/H1337,2)</f>
        <v>0.0</v>
      </c>
      <c r="AP1337" t="n">
        <f>ROUND(Q1337*100/I1337,2)</f>
        <v>0.0</v>
      </c>
      <c r="AQ1337"/>
      <c r="AR1337"/>
      <c r="AS1337" t="n">
        <v>0.0</v>
      </c>
    </row>
    <row r="1338">
      <c r="A1338" s="1" t="n">
        <v>45234.0</v>
      </c>
      <c r="B1338" s="2" t="n">
        <v>45234.71538194444</v>
      </c>
      <c r="C1338" t="inlineStr">
        <is>
          <t>3140023012059539</t>
        </is>
      </c>
      <c r="D1338" t="inlineStr">
        <is>
          <t>POS0012</t>
        </is>
      </c>
      <c r="E1338" t="inlineStr">
        <is>
          <t>31</t>
        </is>
      </c>
      <c r="F1338" t="inlineStr">
        <is>
          <t>0023</t>
        </is>
      </c>
      <c r="G1338" t="inlineStr">
        <is>
          <t>5316094043</t>
        </is>
      </c>
      <c r="H1338" t="n">
        <v>292.0</v>
      </c>
      <c r="I1338" t="n">
        <v>278.1</v>
      </c>
      <c r="J1338" t="n">
        <v>240.96</v>
      </c>
      <c r="K1338" t="inlineStr">
        <is>
          <t>sale</t>
        </is>
      </c>
      <c r="L1338" t="inlineStr">
        <is>
          <t/>
        </is>
      </c>
      <c r="M1338" t="inlineStr">
        <is>
          <t/>
        </is>
      </c>
      <c r="N1338" t="n">
        <v>0.0</v>
      </c>
      <c r="O1338" t="n">
        <v>0.0</v>
      </c>
      <c r="P1338" t="n">
        <v>219.84</v>
      </c>
      <c r="Q1338" t="n">
        <v>219.82</v>
      </c>
      <c r="R1338" t="n">
        <v>37.14</v>
      </c>
      <c r="S1338" t="n">
        <v>37.14</v>
      </c>
      <c r="T1338" t="n">
        <v>2.78</v>
      </c>
      <c r="U1338" t="n">
        <v>2.78</v>
      </c>
      <c r="V1338" t="n">
        <v>43.37</v>
      </c>
      <c r="W1338" t="n">
        <v>43.37</v>
      </c>
      <c r="X1338" t="n">
        <v>3.65</v>
      </c>
      <c r="Y1338" t="n">
        <v>3.65</v>
      </c>
      <c r="Z1338" t="n">
        <v>8.46</v>
      </c>
      <c r="AA1338" t="n">
        <v>8.47</v>
      </c>
      <c r="AB1338" t="n">
        <v>13.9</v>
      </c>
      <c r="AC1338" t="n">
        <v>13.91</v>
      </c>
      <c r="AD1338" t="n">
        <v>13.899999999999977</v>
      </c>
      <c r="AE1338" t="n">
        <v>0.020000000000010232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-0.009999999999999787</v>
      </c>
      <c r="AK1338" t="n">
        <v>-0.009999999999999787</v>
      </c>
      <c r="AL1338" t="inlineStr">
        <is>
          <t>unreconciled</t>
        </is>
      </c>
      <c r="AM1338" t="inlineStr">
        <is>
          <t>Order Amount Mismatch (POS&gt;3PO)</t>
        </is>
      </c>
      <c r="AN1338" t="n">
        <v>13.9</v>
      </c>
      <c r="AO1338" t="n">
        <f>ROUND(P1338*100/H1338,2)</f>
        <v>0.0</v>
      </c>
      <c r="AP1338" t="n">
        <f>ROUND(Q1338*100/I1338,2)</f>
        <v>0.0</v>
      </c>
      <c r="AQ1338"/>
      <c r="AR1338"/>
      <c r="AS1338" t="n">
        <v>0.0</v>
      </c>
    </row>
    <row r="1339">
      <c r="A1339" s="1" t="n">
        <v>45235.0</v>
      </c>
      <c r="B1339" s="2" t="n">
        <v>45235.84663194444</v>
      </c>
      <c r="C1339" t="inlineStr">
        <is>
          <t>3140023012059847</t>
        </is>
      </c>
      <c r="D1339" t="inlineStr">
        <is>
          <t>POS0012</t>
        </is>
      </c>
      <c r="E1339" t="inlineStr">
        <is>
          <t>39</t>
        </is>
      </c>
      <c r="F1339" t="inlineStr">
        <is>
          <t>0023</t>
        </is>
      </c>
      <c r="G1339" t="inlineStr">
        <is>
          <t>5316099241</t>
        </is>
      </c>
      <c r="H1339" t="n">
        <v>219.0</v>
      </c>
      <c r="I1339" t="n">
        <v>208.56</v>
      </c>
      <c r="J1339" t="n">
        <v>171.42</v>
      </c>
      <c r="K1339" t="inlineStr">
        <is>
          <t>sale</t>
        </is>
      </c>
      <c r="L1339" t="inlineStr">
        <is>
          <t/>
        </is>
      </c>
      <c r="M1339" t="inlineStr">
        <is>
          <t/>
        </is>
      </c>
      <c r="N1339" t="n">
        <v>0.0</v>
      </c>
      <c r="O1339" t="n">
        <v>0.0</v>
      </c>
      <c r="P1339" t="n">
        <v>166.82</v>
      </c>
      <c r="Q1339" t="n">
        <v>166.82</v>
      </c>
      <c r="R1339" t="n">
        <v>37.14</v>
      </c>
      <c r="S1339" t="n">
        <v>37.14</v>
      </c>
      <c r="T1339" t="n">
        <v>2.09</v>
      </c>
      <c r="U1339" t="n">
        <v>2.09</v>
      </c>
      <c r="V1339" t="n">
        <v>30.86</v>
      </c>
      <c r="W1339" t="n">
        <v>30.86</v>
      </c>
      <c r="X1339" t="n">
        <v>2.74</v>
      </c>
      <c r="Y1339" t="n">
        <v>2.74</v>
      </c>
      <c r="Z1339" t="n">
        <v>6.05</v>
      </c>
      <c r="AA1339" t="n">
        <v>6.04</v>
      </c>
      <c r="AB1339" t="n">
        <v>10.42</v>
      </c>
      <c r="AC1339" t="n">
        <v>10.43</v>
      </c>
      <c r="AD1339" t="n">
        <v>10.439999999999998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0.009999999999999787</v>
      </c>
      <c r="AK1339" t="n">
        <v>-0.009999999999999787</v>
      </c>
      <c r="AL1339" t="inlineStr">
        <is>
          <t>unreconciled</t>
        </is>
      </c>
      <c r="AM1339" t="inlineStr">
        <is>
          <t>Order Amount Mismatch (POS&gt;3PO)</t>
        </is>
      </c>
      <c r="AN1339" t="n">
        <v>10.44</v>
      </c>
      <c r="AO1339" t="n">
        <f>ROUND(P1339*100/H1339,2)</f>
        <v>0.0</v>
      </c>
      <c r="AP1339" t="n">
        <f>ROUND(Q1339*100/I1339,2)</f>
        <v>0.0</v>
      </c>
      <c r="AQ1339"/>
      <c r="AR1339"/>
      <c r="AS1339" t="n">
        <v>0.0</v>
      </c>
    </row>
    <row r="1340">
      <c r="A1340" s="1" t="n">
        <v>45235.0</v>
      </c>
      <c r="B1340" s="2" t="n">
        <v>45235.9452662037</v>
      </c>
      <c r="C1340" t="inlineStr">
        <is>
          <t>3140094012086363</t>
        </is>
      </c>
      <c r="D1340" t="inlineStr">
        <is>
          <t>POS0012</t>
        </is>
      </c>
      <c r="E1340" t="inlineStr">
        <is>
          <t>78</t>
        </is>
      </c>
      <c r="F1340" t="inlineStr">
        <is>
          <t>0094</t>
        </is>
      </c>
      <c r="G1340" t="inlineStr">
        <is>
          <t>5316113563</t>
        </is>
      </c>
      <c r="H1340" t="n">
        <v>493.0</v>
      </c>
      <c r="I1340" t="n">
        <v>469.52</v>
      </c>
      <c r="J1340" t="n">
        <v>432.38</v>
      </c>
      <c r="K1340" t="inlineStr">
        <is>
          <t>sale</t>
        </is>
      </c>
      <c r="L1340" t="inlineStr">
        <is>
          <t/>
        </is>
      </c>
      <c r="M1340" t="inlineStr">
        <is>
          <t/>
        </is>
      </c>
      <c r="N1340" t="n">
        <v>0.0</v>
      </c>
      <c r="O1340" t="n">
        <v>0.0</v>
      </c>
      <c r="P1340" t="n">
        <v>365.71</v>
      </c>
      <c r="Q1340" t="n">
        <v>365.71</v>
      </c>
      <c r="R1340" t="n">
        <v>37.14</v>
      </c>
      <c r="S1340" t="n">
        <v>37.14</v>
      </c>
      <c r="T1340" t="n">
        <v>4.7</v>
      </c>
      <c r="U1340" t="n">
        <v>4.7</v>
      </c>
      <c r="V1340" t="n">
        <v>77.83</v>
      </c>
      <c r="W1340" t="n">
        <v>77.83</v>
      </c>
      <c r="X1340" t="n">
        <v>6.16</v>
      </c>
      <c r="Y1340" t="n">
        <v>6.16</v>
      </c>
      <c r="Z1340" t="n">
        <v>15.12</v>
      </c>
      <c r="AA1340" t="n">
        <v>15.12</v>
      </c>
      <c r="AB1340" t="n">
        <v>23.48</v>
      </c>
      <c r="AC1340" t="n">
        <v>23.48</v>
      </c>
      <c r="AD1340" t="n">
        <v>23.480000000000018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0.0</v>
      </c>
      <c r="AL1340" t="inlineStr">
        <is>
          <t>unreconciled</t>
        </is>
      </c>
      <c r="AM1340" t="inlineStr">
        <is>
          <t>Order Amount Mismatch (POS&gt;3PO)</t>
        </is>
      </c>
      <c r="AN1340" t="n">
        <v>23.48</v>
      </c>
      <c r="AO1340" t="n">
        <f>ROUND(P1340*100/H1340,2)</f>
        <v>0.0</v>
      </c>
      <c r="AP1340" t="n">
        <f>ROUND(Q1340*100/I1340,2)</f>
        <v>0.0</v>
      </c>
      <c r="AQ1340"/>
      <c r="AR1340"/>
      <c r="AS1340" t="n">
        <v>0.0</v>
      </c>
    </row>
    <row r="1341">
      <c r="A1341" s="1" t="n">
        <v>45235.0</v>
      </c>
      <c r="B1341" s="2" t="n">
        <v>45235.577893518515</v>
      </c>
      <c r="C1341" t="inlineStr">
        <is>
          <t>3140023012059775</t>
        </is>
      </c>
      <c r="D1341" t="inlineStr">
        <is>
          <t>POS0012</t>
        </is>
      </c>
      <c r="E1341" t="inlineStr">
        <is>
          <t>67</t>
        </is>
      </c>
      <c r="F1341" t="inlineStr">
        <is>
          <t>0023</t>
        </is>
      </c>
      <c r="G1341" t="inlineStr">
        <is>
          <t>5316116096</t>
        </is>
      </c>
      <c r="H1341" t="n">
        <v>274.0</v>
      </c>
      <c r="I1341" t="n">
        <v>260.95</v>
      </c>
      <c r="J1341" t="n">
        <v>223.81</v>
      </c>
      <c r="K1341" t="inlineStr">
        <is>
          <t>sale</t>
        </is>
      </c>
      <c r="L1341" t="inlineStr">
        <is>
          <t/>
        </is>
      </c>
      <c r="M1341" t="inlineStr">
        <is>
          <t/>
        </is>
      </c>
      <c r="N1341" t="n">
        <v>0.0</v>
      </c>
      <c r="O1341" t="n">
        <v>0.0</v>
      </c>
      <c r="P1341" t="n">
        <v>206.76</v>
      </c>
      <c r="Q1341" t="n">
        <v>206.75</v>
      </c>
      <c r="R1341" t="n">
        <v>37.14</v>
      </c>
      <c r="S1341" t="n">
        <v>37.14</v>
      </c>
      <c r="T1341" t="n">
        <v>2.61</v>
      </c>
      <c r="U1341" t="n">
        <v>2.61</v>
      </c>
      <c r="V1341" t="n">
        <v>40.29</v>
      </c>
      <c r="W1341" t="n">
        <v>40.29</v>
      </c>
      <c r="X1341" t="n">
        <v>3.42</v>
      </c>
      <c r="Y1341" t="n">
        <v>3.42</v>
      </c>
      <c r="Z1341" t="n">
        <v>7.87</v>
      </c>
      <c r="AA1341" t="n">
        <v>7.87</v>
      </c>
      <c r="AB1341" t="n">
        <v>13.04</v>
      </c>
      <c r="AC1341" t="n">
        <v>13.05</v>
      </c>
      <c r="AD1341" t="n">
        <v>13.050000000000011</v>
      </c>
      <c r="AE1341" t="n">
        <v>0.009999999999990905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-0.010000000000001563</v>
      </c>
      <c r="AL1341" t="inlineStr">
        <is>
          <t>unreconciled</t>
        </is>
      </c>
      <c r="AM1341" t="inlineStr">
        <is>
          <t>Order Amount Mismatch (POS&gt;3PO)</t>
        </is>
      </c>
      <c r="AN1341" t="n">
        <v>13.05</v>
      </c>
      <c r="AO1341" t="n">
        <f>ROUND(P1341*100/H1341,2)</f>
        <v>0.0</v>
      </c>
      <c r="AP1341" t="n">
        <f>ROUND(Q1341*100/I1341,2)</f>
        <v>0.0</v>
      </c>
      <c r="AQ1341"/>
      <c r="AR1341"/>
      <c r="AS1341" t="n">
        <v>0.0</v>
      </c>
    </row>
    <row r="1342">
      <c r="A1342" s="1" t="n">
        <v>45234.0</v>
      </c>
      <c r="B1342" s="2" t="n">
        <v>45234.975590277776</v>
      </c>
      <c r="C1342" t="inlineStr">
        <is>
          <t>3140023012059687</t>
        </is>
      </c>
      <c r="D1342" t="inlineStr">
        <is>
          <t>POS0012</t>
        </is>
      </c>
      <c r="E1342" t="inlineStr">
        <is>
          <t>79</t>
        </is>
      </c>
      <c r="F1342" t="inlineStr">
        <is>
          <t>0023</t>
        </is>
      </c>
      <c r="G1342" t="inlineStr">
        <is>
          <t>5316123374</t>
        </is>
      </c>
      <c r="H1342" t="n">
        <v>307.0</v>
      </c>
      <c r="I1342" t="n">
        <v>292.38</v>
      </c>
      <c r="J1342" t="n">
        <v>255.24</v>
      </c>
      <c r="K1342" t="inlineStr">
        <is>
          <t>sale</t>
        </is>
      </c>
      <c r="L1342" t="inlineStr">
        <is>
          <t/>
        </is>
      </c>
      <c r="M1342" t="inlineStr">
        <is>
          <t/>
        </is>
      </c>
      <c r="N1342" t="n">
        <v>0.0</v>
      </c>
      <c r="O1342" t="n">
        <v>0.0</v>
      </c>
      <c r="P1342" t="n">
        <v>230.72</v>
      </c>
      <c r="Q1342" t="n">
        <v>230.72</v>
      </c>
      <c r="R1342" t="n">
        <v>37.14</v>
      </c>
      <c r="S1342" t="n">
        <v>37.14</v>
      </c>
      <c r="T1342" t="n">
        <v>2.92</v>
      </c>
      <c r="U1342" t="n">
        <v>2.92</v>
      </c>
      <c r="V1342" t="n">
        <v>45.94</v>
      </c>
      <c r="W1342" t="n">
        <v>45.94</v>
      </c>
      <c r="X1342" t="n">
        <v>3.84</v>
      </c>
      <c r="Y1342" t="n">
        <v>3.84</v>
      </c>
      <c r="Z1342" t="n">
        <v>8.96</v>
      </c>
      <c r="AA1342" t="n">
        <v>8.96</v>
      </c>
      <c r="AB1342" t="n">
        <v>14.62</v>
      </c>
      <c r="AC1342" t="n">
        <v>14.62</v>
      </c>
      <c r="AD1342" t="n">
        <v>14.620000000000005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inlineStr">
        <is>
          <t>unreconciled</t>
        </is>
      </c>
      <c r="AM1342" t="inlineStr">
        <is>
          <t>Order Amount Mismatch (POS&gt;3PO)</t>
        </is>
      </c>
      <c r="AN1342" t="n">
        <v>14.62</v>
      </c>
      <c r="AO1342" t="n">
        <f>ROUND(P1342*100/H1342,2)</f>
        <v>0.0</v>
      </c>
      <c r="AP1342" t="n">
        <f>ROUND(Q1342*100/I1342,2)</f>
        <v>0.0</v>
      </c>
      <c r="AQ1342"/>
      <c r="AR1342"/>
      <c r="AS1342" t="n">
        <v>0.0</v>
      </c>
    </row>
    <row r="1343">
      <c r="A1343" s="1" t="n">
        <v>45236.0</v>
      </c>
      <c r="B1343" s="2" t="n">
        <v>45236.56994212963</v>
      </c>
      <c r="C1343" t="inlineStr">
        <is>
          <t>3140094012086460</t>
        </is>
      </c>
      <c r="D1343" t="inlineStr">
        <is>
          <t>POS0012</t>
        </is>
      </c>
      <c r="E1343" t="inlineStr">
        <is>
          <t>75</t>
        </is>
      </c>
      <c r="F1343" t="inlineStr">
        <is>
          <t>0094</t>
        </is>
      </c>
      <c r="G1343" t="inlineStr">
        <is>
          <t>5316128854</t>
        </is>
      </c>
      <c r="H1343" t="n">
        <v>291.0</v>
      </c>
      <c r="I1343" t="n">
        <v>277.14</v>
      </c>
      <c r="J1343" t="n">
        <v>240.0</v>
      </c>
      <c r="K1343" t="inlineStr">
        <is>
          <t>sale</t>
        </is>
      </c>
      <c r="L1343" t="inlineStr">
        <is>
          <t/>
        </is>
      </c>
      <c r="M1343" t="inlineStr">
        <is>
          <t/>
        </is>
      </c>
      <c r="N1343" t="n">
        <v>0.0</v>
      </c>
      <c r="O1343" t="n">
        <v>0.0</v>
      </c>
      <c r="P1343" t="n">
        <v>219.1</v>
      </c>
      <c r="Q1343" t="n">
        <v>219.09</v>
      </c>
      <c r="R1343" t="n">
        <v>37.14</v>
      </c>
      <c r="S1343" t="n">
        <v>37.14</v>
      </c>
      <c r="T1343" t="n">
        <v>2.77</v>
      </c>
      <c r="U1343" t="n">
        <v>2.77</v>
      </c>
      <c r="V1343" t="n">
        <v>43.2</v>
      </c>
      <c r="W1343" t="n">
        <v>43.2</v>
      </c>
      <c r="X1343" t="n">
        <v>3.64</v>
      </c>
      <c r="Y1343" t="n">
        <v>3.64</v>
      </c>
      <c r="Z1343" t="n">
        <v>8.43</v>
      </c>
      <c r="AA1343" t="n">
        <v>8.44</v>
      </c>
      <c r="AB1343" t="n">
        <v>13.86</v>
      </c>
      <c r="AC1343" t="n">
        <v>13.86</v>
      </c>
      <c r="AD1343" t="n">
        <v>13.860000000000014</v>
      </c>
      <c r="AE1343" t="n">
        <v>0.009999999999990905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-0.009999999999999787</v>
      </c>
      <c r="AK1343" t="n">
        <v>0.0</v>
      </c>
      <c r="AL1343" t="inlineStr">
        <is>
          <t>unreconciled</t>
        </is>
      </c>
      <c r="AM1343" t="inlineStr">
        <is>
          <t>Order Amount Mismatch (POS&gt;3PO)</t>
        </is>
      </c>
      <c r="AN1343" t="n">
        <v>13.86</v>
      </c>
      <c r="AO1343" t="n">
        <f>ROUND(P1343*100/H1343,2)</f>
        <v>0.0</v>
      </c>
      <c r="AP1343" t="n">
        <f>ROUND(Q1343*100/I1343,2)</f>
        <v>0.0</v>
      </c>
      <c r="AQ1343"/>
      <c r="AR1343"/>
      <c r="AS1343" t="n">
        <v>0.0</v>
      </c>
    </row>
    <row r="1344">
      <c r="A1344" s="1" t="n">
        <v>45234.0</v>
      </c>
      <c r="B1344" s="2" t="n">
        <v>45235.02462962963</v>
      </c>
      <c r="C1344" t="inlineStr">
        <is>
          <t>3140094012085906</t>
        </is>
      </c>
      <c r="D1344" t="inlineStr">
        <is>
          <t>POS0012</t>
        </is>
      </c>
      <c r="E1344" t="inlineStr">
        <is>
          <t>21</t>
        </is>
      </c>
      <c r="F1344" t="inlineStr">
        <is>
          <t>0094</t>
        </is>
      </c>
      <c r="G1344" t="inlineStr">
        <is>
          <t>5316158163</t>
        </is>
      </c>
      <c r="H1344" t="n">
        <v>260.0</v>
      </c>
      <c r="I1344" t="n">
        <v>247.61</v>
      </c>
      <c r="J1344" t="n">
        <v>210.47</v>
      </c>
      <c r="K1344" t="inlineStr">
        <is>
          <t>sale</t>
        </is>
      </c>
      <c r="L1344" t="inlineStr">
        <is>
          <t/>
        </is>
      </c>
      <c r="M1344" t="inlineStr">
        <is>
          <t/>
        </is>
      </c>
      <c r="N1344" t="n">
        <v>0.0</v>
      </c>
      <c r="O1344" t="n">
        <v>0.0</v>
      </c>
      <c r="P1344" t="n">
        <v>196.6</v>
      </c>
      <c r="Q1344" t="n">
        <v>196.6</v>
      </c>
      <c r="R1344" t="n">
        <v>37.14</v>
      </c>
      <c r="S1344" t="n">
        <v>37.14</v>
      </c>
      <c r="T1344" t="n">
        <v>2.48</v>
      </c>
      <c r="U1344" t="n">
        <v>2.48</v>
      </c>
      <c r="V1344" t="n">
        <v>37.88</v>
      </c>
      <c r="W1344" t="n">
        <v>37.88</v>
      </c>
      <c r="X1344" t="n">
        <v>3.25</v>
      </c>
      <c r="Y1344" t="n">
        <v>3.25</v>
      </c>
      <c r="Z1344" t="n">
        <v>7.4</v>
      </c>
      <c r="AA1344" t="n">
        <v>7.4</v>
      </c>
      <c r="AB1344" t="n">
        <v>12.38</v>
      </c>
      <c r="AC1344" t="n">
        <v>12.38</v>
      </c>
      <c r="AD1344" t="n">
        <v>12.389999999999986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0.0</v>
      </c>
      <c r="AL1344" t="inlineStr">
        <is>
          <t>unreconciled</t>
        </is>
      </c>
      <c r="AM1344" t="inlineStr">
        <is>
          <t>Order Amount Mismatch (POS&gt;3PO)</t>
        </is>
      </c>
      <c r="AN1344" t="n">
        <v>12.39</v>
      </c>
      <c r="AO1344" t="n">
        <f>ROUND(P1344*100/H1344,2)</f>
        <v>0.0</v>
      </c>
      <c r="AP1344" t="n">
        <f>ROUND(Q1344*100/I1344,2)</f>
        <v>0.0</v>
      </c>
      <c r="AQ1344"/>
      <c r="AR1344"/>
      <c r="AS1344" t="n">
        <v>0.0</v>
      </c>
    </row>
    <row r="1345">
      <c r="A1345" s="1" t="n">
        <v>45234.0</v>
      </c>
      <c r="B1345" s="2" t="n">
        <v>45235.01252314815</v>
      </c>
      <c r="C1345" t="inlineStr">
        <is>
          <t>3140094012085888</t>
        </is>
      </c>
      <c r="D1345" t="inlineStr">
        <is>
          <t>POS0012</t>
        </is>
      </c>
      <c r="E1345" t="inlineStr">
        <is>
          <t>03</t>
        </is>
      </c>
      <c r="F1345" t="inlineStr">
        <is>
          <t>0094</t>
        </is>
      </c>
      <c r="G1345" t="inlineStr">
        <is>
          <t>5316165170</t>
        </is>
      </c>
      <c r="H1345" t="n">
        <v>827.0</v>
      </c>
      <c r="I1345" t="n">
        <v>787.61</v>
      </c>
      <c r="J1345" t="n">
        <v>750.47</v>
      </c>
      <c r="K1345" t="inlineStr">
        <is>
          <t>sale</t>
        </is>
      </c>
      <c r="L1345" t="inlineStr">
        <is>
          <t/>
        </is>
      </c>
      <c r="M1345" t="inlineStr">
        <is>
          <t/>
        </is>
      </c>
      <c r="N1345" t="n">
        <v>0.0</v>
      </c>
      <c r="O1345" t="n">
        <v>0.0</v>
      </c>
      <c r="P1345" t="n">
        <v>608.13</v>
      </c>
      <c r="Q1345" t="n">
        <v>608.14</v>
      </c>
      <c r="R1345" t="n">
        <v>37.14</v>
      </c>
      <c r="S1345" t="n">
        <v>37.14</v>
      </c>
      <c r="T1345" t="n">
        <v>7.88</v>
      </c>
      <c r="U1345" t="n">
        <v>7.88</v>
      </c>
      <c r="V1345" t="n">
        <v>135.08</v>
      </c>
      <c r="W1345" t="n">
        <v>135.08</v>
      </c>
      <c r="X1345" t="n">
        <v>10.34</v>
      </c>
      <c r="Y1345" t="n">
        <v>10.34</v>
      </c>
      <c r="Z1345" t="n">
        <v>26.18</v>
      </c>
      <c r="AA1345" t="n">
        <v>26.17</v>
      </c>
      <c r="AB1345" t="n">
        <v>39.38</v>
      </c>
      <c r="AC1345" t="n">
        <v>39.38</v>
      </c>
      <c r="AD1345" t="n">
        <v>39.389999999999986</v>
      </c>
      <c r="AE1345" t="n">
        <v>-0.009999999999990905</v>
      </c>
      <c r="AF1345" t="n">
        <v>0.0</v>
      </c>
      <c r="AG1345" t="n">
        <v>0.0</v>
      </c>
      <c r="AH1345" t="n">
        <v>0.0</v>
      </c>
      <c r="AI1345" t="n">
        <v>0.0</v>
      </c>
      <c r="AJ1345" t="n">
        <v>0.00999999999999801</v>
      </c>
      <c r="AK1345" t="n">
        <v>0.0</v>
      </c>
      <c r="AL1345" t="inlineStr">
        <is>
          <t>unreconciled</t>
        </is>
      </c>
      <c r="AM1345" t="inlineStr">
        <is>
          <t>Order Amount Mismatch (POS&gt;3PO)</t>
        </is>
      </c>
      <c r="AN1345" t="n">
        <v>39.39</v>
      </c>
      <c r="AO1345" t="n">
        <f>ROUND(P1345*100/H1345,2)</f>
        <v>0.0</v>
      </c>
      <c r="AP1345" t="n">
        <f>ROUND(Q1345*100/I1345,2)</f>
        <v>0.0</v>
      </c>
      <c r="AQ1345"/>
      <c r="AR1345"/>
      <c r="AS1345" t="n">
        <v>0.0</v>
      </c>
    </row>
    <row r="1346">
      <c r="A1346" s="1" t="n">
        <v>45234.0</v>
      </c>
      <c r="B1346" s="2" t="n">
        <v>45234.78128472222</v>
      </c>
      <c r="C1346" t="inlineStr">
        <is>
          <t>3140094012085652</t>
        </is>
      </c>
      <c r="D1346" t="inlineStr">
        <is>
          <t>POS0012</t>
        </is>
      </c>
      <c r="E1346" t="inlineStr">
        <is>
          <t>67</t>
        </is>
      </c>
      <c r="F1346" t="inlineStr">
        <is>
          <t>0094</t>
        </is>
      </c>
      <c r="G1346" t="inlineStr">
        <is>
          <t>5316170617</t>
        </is>
      </c>
      <c r="H1346" t="n">
        <v>275.0</v>
      </c>
      <c r="I1346" t="n">
        <v>261.9</v>
      </c>
      <c r="J1346" t="n">
        <v>224.76</v>
      </c>
      <c r="K1346" t="inlineStr">
        <is>
          <t>sale</t>
        </is>
      </c>
      <c r="L1346" t="inlineStr">
        <is>
          <t/>
        </is>
      </c>
      <c r="M1346" t="inlineStr">
        <is>
          <t/>
        </is>
      </c>
      <c r="N1346" t="n">
        <v>0.0</v>
      </c>
      <c r="O1346" t="n">
        <v>0.0</v>
      </c>
      <c r="P1346" t="n">
        <v>207.48</v>
      </c>
      <c r="Q1346" t="n">
        <v>207.48</v>
      </c>
      <c r="R1346" t="n">
        <v>37.14</v>
      </c>
      <c r="S1346" t="n">
        <v>37.14</v>
      </c>
      <c r="T1346" t="n">
        <v>2.62</v>
      </c>
      <c r="U1346" t="n">
        <v>2.62</v>
      </c>
      <c r="V1346" t="n">
        <v>40.46</v>
      </c>
      <c r="W1346" t="n">
        <v>40.46</v>
      </c>
      <c r="X1346" t="n">
        <v>3.44</v>
      </c>
      <c r="Y1346" t="n">
        <v>3.44</v>
      </c>
      <c r="Z1346" t="n">
        <v>7.9</v>
      </c>
      <c r="AA1346" t="n">
        <v>7.9</v>
      </c>
      <c r="AB1346" t="n">
        <v>13.1</v>
      </c>
      <c r="AC1346" t="n">
        <v>13.1</v>
      </c>
      <c r="AD1346" t="n">
        <v>13.100000000000023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inlineStr">
        <is>
          <t>unreconciled</t>
        </is>
      </c>
      <c r="AM1346" t="inlineStr">
        <is>
          <t>Order Amount Mismatch (POS&gt;3PO)</t>
        </is>
      </c>
      <c r="AN1346" t="n">
        <v>13.1</v>
      </c>
      <c r="AO1346" t="n">
        <f>ROUND(P1346*100/H1346,2)</f>
        <v>0.0</v>
      </c>
      <c r="AP1346" t="n">
        <f>ROUND(Q1346*100/I1346,2)</f>
        <v>0.0</v>
      </c>
      <c r="AQ1346"/>
      <c r="AR1346"/>
      <c r="AS1346" t="n">
        <v>0.0</v>
      </c>
    </row>
    <row r="1347">
      <c r="A1347" s="1" t="n">
        <v>45236.0</v>
      </c>
      <c r="B1347" s="2" t="n">
        <v>45236.43819444445</v>
      </c>
      <c r="C1347" t="inlineStr">
        <is>
          <t>3140023012059978</t>
        </is>
      </c>
      <c r="D1347" t="inlineStr">
        <is>
          <t>POS0012</t>
        </is>
      </c>
      <c r="E1347" t="inlineStr">
        <is>
          <t>70</t>
        </is>
      </c>
      <c r="F1347" t="inlineStr">
        <is>
          <t>0023</t>
        </is>
      </c>
      <c r="G1347" t="inlineStr">
        <is>
          <t>5316181409</t>
        </is>
      </c>
      <c r="H1347" t="n">
        <v>453.0</v>
      </c>
      <c r="I1347" t="n">
        <v>431.42</v>
      </c>
      <c r="J1347" t="n">
        <v>394.28</v>
      </c>
      <c r="K1347" t="inlineStr">
        <is>
          <t>sale</t>
        </is>
      </c>
      <c r="L1347" t="inlineStr">
        <is>
          <t/>
        </is>
      </c>
      <c r="M1347" t="inlineStr">
        <is>
          <t/>
        </is>
      </c>
      <c r="N1347" t="n">
        <v>0.0</v>
      </c>
      <c r="O1347" t="n">
        <v>0.0</v>
      </c>
      <c r="P1347" t="n">
        <v>336.69</v>
      </c>
      <c r="Q1347" t="n">
        <v>336.68</v>
      </c>
      <c r="R1347" t="n">
        <v>37.14</v>
      </c>
      <c r="S1347" t="n">
        <v>37.14</v>
      </c>
      <c r="T1347" t="n">
        <v>4.31</v>
      </c>
      <c r="U1347" t="n">
        <v>4.31</v>
      </c>
      <c r="V1347" t="n">
        <v>70.97</v>
      </c>
      <c r="W1347" t="n">
        <v>70.97</v>
      </c>
      <c r="X1347" t="n">
        <v>5.66</v>
      </c>
      <c r="Y1347" t="n">
        <v>5.66</v>
      </c>
      <c r="Z1347" t="n">
        <v>13.79</v>
      </c>
      <c r="AA1347" t="n">
        <v>13.79</v>
      </c>
      <c r="AB1347" t="n">
        <v>21.58</v>
      </c>
      <c r="AC1347" t="n">
        <v>21.57</v>
      </c>
      <c r="AD1347" t="n">
        <v>21.579999999999984</v>
      </c>
      <c r="AE1347" t="n">
        <v>0.009999999999990905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0.00999999999999801</v>
      </c>
      <c r="AL1347" t="inlineStr">
        <is>
          <t>unreconciled</t>
        </is>
      </c>
      <c r="AM1347" t="inlineStr">
        <is>
          <t>Order Amount Mismatch (POS&gt;3PO)</t>
        </is>
      </c>
      <c r="AN1347" t="n">
        <v>21.58</v>
      </c>
      <c r="AO1347" t="n">
        <f>ROUND(P1347*100/H1347,2)</f>
        <v>0.0</v>
      </c>
      <c r="AP1347" t="n">
        <f>ROUND(Q1347*100/I1347,2)</f>
        <v>0.0</v>
      </c>
      <c r="AQ1347"/>
      <c r="AR1347"/>
      <c r="AS1347" t="n">
        <v>0.0</v>
      </c>
    </row>
    <row r="1348">
      <c r="A1348" s="1" t="n">
        <v>45236.0</v>
      </c>
      <c r="B1348" s="2" t="n">
        <v>45236.63400462963</v>
      </c>
      <c r="C1348" t="inlineStr">
        <is>
          <t>3140023012060025</t>
        </is>
      </c>
      <c r="D1348" t="inlineStr">
        <is>
          <t>POS0012</t>
        </is>
      </c>
      <c r="E1348" t="inlineStr">
        <is>
          <t>17</t>
        </is>
      </c>
      <c r="F1348" t="inlineStr">
        <is>
          <t>0023</t>
        </is>
      </c>
      <c r="G1348" t="inlineStr">
        <is>
          <t>5316182855</t>
        </is>
      </c>
      <c r="H1348" t="n">
        <v>786.0</v>
      </c>
      <c r="I1348" t="n">
        <v>748.57</v>
      </c>
      <c r="J1348" t="n">
        <v>711.43</v>
      </c>
      <c r="K1348" t="inlineStr">
        <is>
          <t>sale</t>
        </is>
      </c>
      <c r="L1348" t="inlineStr">
        <is>
          <t/>
        </is>
      </c>
      <c r="M1348" t="inlineStr">
        <is>
          <t/>
        </is>
      </c>
      <c r="N1348" t="n">
        <v>0.0</v>
      </c>
      <c r="O1348" t="n">
        <v>0.0</v>
      </c>
      <c r="P1348" t="n">
        <v>578.38</v>
      </c>
      <c r="Q1348" t="n">
        <v>578.35</v>
      </c>
      <c r="R1348" t="n">
        <v>37.14</v>
      </c>
      <c r="S1348" t="n">
        <v>37.14</v>
      </c>
      <c r="T1348" t="n">
        <v>7.49</v>
      </c>
      <c r="U1348" t="n">
        <v>7.49</v>
      </c>
      <c r="V1348" t="n">
        <v>128.06</v>
      </c>
      <c r="W1348" t="n">
        <v>128.06</v>
      </c>
      <c r="X1348" t="n">
        <v>9.82</v>
      </c>
      <c r="Y1348" t="n">
        <v>9.82</v>
      </c>
      <c r="Z1348" t="n">
        <v>24.82</v>
      </c>
      <c r="AA1348" t="n">
        <v>24.82</v>
      </c>
      <c r="AB1348" t="n">
        <v>37.42</v>
      </c>
      <c r="AC1348" t="n">
        <v>37.43</v>
      </c>
      <c r="AD1348" t="n">
        <v>37.42999999999995</v>
      </c>
      <c r="AE1348" t="n">
        <v>0.029999999999972715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-0.00999999999999801</v>
      </c>
      <c r="AL1348" t="inlineStr">
        <is>
          <t>unreconciled</t>
        </is>
      </c>
      <c r="AM1348" t="inlineStr">
        <is>
          <t>Order Amount Mismatch (POS&gt;3PO)</t>
        </is>
      </c>
      <c r="AN1348" t="n">
        <v>37.43</v>
      </c>
      <c r="AO1348" t="n">
        <f>ROUND(P1348*100/H1348,2)</f>
        <v>0.0</v>
      </c>
      <c r="AP1348" t="n">
        <f>ROUND(Q1348*100/I1348,2)</f>
        <v>0.0</v>
      </c>
      <c r="AQ1348"/>
      <c r="AR1348"/>
      <c r="AS1348" t="n">
        <v>0.0</v>
      </c>
    </row>
    <row r="1349">
      <c r="A1349" s="1" t="n">
        <v>45234.0</v>
      </c>
      <c r="B1349" s="2" t="n">
        <v>45235.03392361111</v>
      </c>
      <c r="C1349" t="inlineStr">
        <is>
          <t>3140094012085921</t>
        </is>
      </c>
      <c r="D1349" t="inlineStr">
        <is>
          <t>POS0012</t>
        </is>
      </c>
      <c r="E1349" t="inlineStr">
        <is>
          <t>36</t>
        </is>
      </c>
      <c r="F1349" t="inlineStr">
        <is>
          <t>0094</t>
        </is>
      </c>
      <c r="G1349" t="inlineStr">
        <is>
          <t>5316194656</t>
        </is>
      </c>
      <c r="H1349" t="n">
        <v>249.0</v>
      </c>
      <c r="I1349" t="n">
        <v>237.14</v>
      </c>
      <c r="J1349" t="n">
        <v>200.0</v>
      </c>
      <c r="K1349" t="inlineStr">
        <is>
          <t>sale</t>
        </is>
      </c>
      <c r="L1349" t="inlineStr">
        <is>
          <t/>
        </is>
      </c>
      <c r="M1349" t="inlineStr">
        <is>
          <t/>
        </is>
      </c>
      <c r="N1349" t="n">
        <v>0.0</v>
      </c>
      <c r="O1349" t="n">
        <v>0.0</v>
      </c>
      <c r="P1349" t="n">
        <v>188.62</v>
      </c>
      <c r="Q1349" t="n">
        <v>188.62</v>
      </c>
      <c r="R1349" t="n">
        <v>37.14</v>
      </c>
      <c r="S1349" t="n">
        <v>37.14</v>
      </c>
      <c r="T1349" t="n">
        <v>2.37</v>
      </c>
      <c r="U1349" t="n">
        <v>2.37</v>
      </c>
      <c r="V1349" t="n">
        <v>36.0</v>
      </c>
      <c r="W1349" t="n">
        <v>36.0</v>
      </c>
      <c r="X1349" t="n">
        <v>3.11</v>
      </c>
      <c r="Y1349" t="n">
        <v>3.11</v>
      </c>
      <c r="Z1349" t="n">
        <v>7.04</v>
      </c>
      <c r="AA1349" t="n">
        <v>7.04</v>
      </c>
      <c r="AB1349" t="n">
        <v>11.86</v>
      </c>
      <c r="AC1349" t="n">
        <v>11.86</v>
      </c>
      <c r="AD1349" t="n">
        <v>11.860000000000014</v>
      </c>
      <c r="AE1349" t="n">
        <v>0.0</v>
      </c>
      <c r="AF1349" t="n">
        <v>0.0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0.0</v>
      </c>
      <c r="AL1349" t="inlineStr">
        <is>
          <t>unreconciled</t>
        </is>
      </c>
      <c r="AM1349" t="inlineStr">
        <is>
          <t>Order Amount Mismatch (POS&gt;3PO)</t>
        </is>
      </c>
      <c r="AN1349" t="n">
        <v>11.86</v>
      </c>
      <c r="AO1349" t="n">
        <f>ROUND(P1349*100/H1349,2)</f>
        <v>0.0</v>
      </c>
      <c r="AP1349" t="n">
        <f>ROUND(Q1349*100/I1349,2)</f>
        <v>0.0</v>
      </c>
      <c r="AQ1349"/>
      <c r="AR1349"/>
      <c r="AS1349" t="n">
        <v>0.0</v>
      </c>
    </row>
    <row r="1350">
      <c r="A1350" s="1" t="n">
        <v>45234.0</v>
      </c>
      <c r="B1350" s="2" t="n">
        <v>45234.82487268518</v>
      </c>
      <c r="C1350" t="inlineStr">
        <is>
          <t>3140023012059585</t>
        </is>
      </c>
      <c r="D1350" t="inlineStr">
        <is>
          <t>POS0012</t>
        </is>
      </c>
      <c r="E1350" t="inlineStr">
        <is>
          <t>77</t>
        </is>
      </c>
      <c r="F1350" t="inlineStr">
        <is>
          <t>0023</t>
        </is>
      </c>
      <c r="G1350" t="inlineStr">
        <is>
          <t>5316196971</t>
        </is>
      </c>
      <c r="H1350" t="n">
        <v>148.0</v>
      </c>
      <c r="I1350" t="n">
        <v>140.95</v>
      </c>
      <c r="J1350" t="n">
        <v>103.81</v>
      </c>
      <c r="K1350" t="inlineStr">
        <is>
          <t>sale</t>
        </is>
      </c>
      <c r="L1350" t="inlineStr">
        <is>
          <t/>
        </is>
      </c>
      <c r="M1350" t="inlineStr">
        <is>
          <t/>
        </is>
      </c>
      <c r="N1350" t="n">
        <v>0.0</v>
      </c>
      <c r="O1350" t="n">
        <v>0.0</v>
      </c>
      <c r="P1350" t="n">
        <v>115.3</v>
      </c>
      <c r="Q1350" t="n">
        <v>115.3</v>
      </c>
      <c r="R1350" t="n">
        <v>37.14</v>
      </c>
      <c r="S1350" t="n">
        <v>37.14</v>
      </c>
      <c r="T1350" t="n">
        <v>1.41</v>
      </c>
      <c r="U1350" t="n">
        <v>1.41</v>
      </c>
      <c r="V1350" t="n">
        <v>18.69</v>
      </c>
      <c r="W1350" t="n">
        <v>18.69</v>
      </c>
      <c r="X1350" t="n">
        <v>1.85</v>
      </c>
      <c r="Y1350" t="n">
        <v>1.85</v>
      </c>
      <c r="Z1350" t="n">
        <v>3.7</v>
      </c>
      <c r="AA1350" t="n">
        <v>3.69</v>
      </c>
      <c r="AB1350" t="n">
        <v>7.04</v>
      </c>
      <c r="AC1350" t="n">
        <v>7.05</v>
      </c>
      <c r="AD1350" t="n">
        <v>7.050000000000011</v>
      </c>
      <c r="AE1350" t="n">
        <v>0.0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0.010000000000000231</v>
      </c>
      <c r="AK1350" t="n">
        <v>-0.009999999999999787</v>
      </c>
      <c r="AL1350" t="inlineStr">
        <is>
          <t>unreconciled</t>
        </is>
      </c>
      <c r="AM1350" t="inlineStr">
        <is>
          <t>Order Amount Mismatch (POS&gt;3PO)</t>
        </is>
      </c>
      <c r="AN1350" t="n">
        <v>7.05</v>
      </c>
      <c r="AO1350" t="n">
        <f>ROUND(P1350*100/H1350,2)</f>
        <v>0.0</v>
      </c>
      <c r="AP1350" t="n">
        <f>ROUND(Q1350*100/I1350,2)</f>
        <v>0.0</v>
      </c>
      <c r="AQ1350"/>
      <c r="AR1350"/>
      <c r="AS1350" t="n">
        <v>0.0</v>
      </c>
    </row>
    <row r="1351">
      <c r="A1351" s="1" t="n">
        <v>45235.0</v>
      </c>
      <c r="B1351" s="2" t="n">
        <v>45235.537199074075</v>
      </c>
      <c r="C1351" t="inlineStr">
        <is>
          <t>3140023012059757</t>
        </is>
      </c>
      <c r="D1351" t="inlineStr">
        <is>
          <t>POS0012</t>
        </is>
      </c>
      <c r="E1351" t="inlineStr">
        <is>
          <t>49</t>
        </is>
      </c>
      <c r="F1351" t="inlineStr">
        <is>
          <t>0023</t>
        </is>
      </c>
      <c r="G1351" t="inlineStr">
        <is>
          <t>5316197381</t>
        </is>
      </c>
      <c r="H1351" t="n">
        <v>327.0</v>
      </c>
      <c r="I1351" t="n">
        <v>311.43</v>
      </c>
      <c r="J1351" t="n">
        <v>274.29</v>
      </c>
      <c r="K1351" t="inlineStr">
        <is>
          <t>sale</t>
        </is>
      </c>
      <c r="L1351" t="inlineStr">
        <is>
          <t/>
        </is>
      </c>
      <c r="M1351" t="inlineStr">
        <is>
          <t/>
        </is>
      </c>
      <c r="N1351" t="n">
        <v>0.0</v>
      </c>
      <c r="O1351" t="n">
        <v>0.0</v>
      </c>
      <c r="P1351" t="n">
        <v>245.24</v>
      </c>
      <c r="Q1351" t="n">
        <v>245.22</v>
      </c>
      <c r="R1351" t="n">
        <v>37.14</v>
      </c>
      <c r="S1351" t="n">
        <v>37.14</v>
      </c>
      <c r="T1351" t="n">
        <v>3.11</v>
      </c>
      <c r="U1351" t="n">
        <v>3.11</v>
      </c>
      <c r="V1351" t="n">
        <v>49.37</v>
      </c>
      <c r="W1351" t="n">
        <v>49.37</v>
      </c>
      <c r="X1351" t="n">
        <v>4.09</v>
      </c>
      <c r="Y1351" t="n">
        <v>4.09</v>
      </c>
      <c r="Z1351" t="n">
        <v>9.62</v>
      </c>
      <c r="AA1351" t="n">
        <v>9.63</v>
      </c>
      <c r="AB1351" t="n">
        <v>15.58</v>
      </c>
      <c r="AC1351" t="n">
        <v>15.57</v>
      </c>
      <c r="AD1351" t="n">
        <v>15.569999999999993</v>
      </c>
      <c r="AE1351" t="n">
        <v>0.020000000000010232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-0.010000000000001563</v>
      </c>
      <c r="AK1351" t="n">
        <v>0.009999999999999787</v>
      </c>
      <c r="AL1351" t="inlineStr">
        <is>
          <t>unreconciled</t>
        </is>
      </c>
      <c r="AM1351" t="inlineStr">
        <is>
          <t>Order Amount Mismatch (POS&gt;3PO)</t>
        </is>
      </c>
      <c r="AN1351" t="n">
        <v>15.57</v>
      </c>
      <c r="AO1351" t="n">
        <f>ROUND(P1351*100/H1351,2)</f>
        <v>0.0</v>
      </c>
      <c r="AP1351" t="n">
        <f>ROUND(Q1351*100/I1351,2)</f>
        <v>0.0</v>
      </c>
      <c r="AQ1351"/>
      <c r="AR1351"/>
      <c r="AS1351" t="n">
        <v>0.0</v>
      </c>
    </row>
    <row r="1352">
      <c r="A1352" s="1" t="n">
        <v>45234.0</v>
      </c>
      <c r="B1352" s="2" t="n">
        <v>45234.957291666666</v>
      </c>
      <c r="C1352" t="inlineStr">
        <is>
          <t>3140094012085835</t>
        </is>
      </c>
      <c r="D1352" t="inlineStr">
        <is>
          <t>POS0012</t>
        </is>
      </c>
      <c r="E1352" t="inlineStr">
        <is>
          <t>50</t>
        </is>
      </c>
      <c r="F1352" t="inlineStr">
        <is>
          <t>0094</t>
        </is>
      </c>
      <c r="G1352" t="inlineStr">
        <is>
          <t>5316212326</t>
        </is>
      </c>
      <c r="H1352" t="n">
        <v>221.0</v>
      </c>
      <c r="I1352" t="n">
        <v>210.47</v>
      </c>
      <c r="J1352" t="n">
        <v>173.33</v>
      </c>
      <c r="K1352" t="inlineStr">
        <is>
          <t>sale</t>
        </is>
      </c>
      <c r="L1352" t="inlineStr">
        <is>
          <t/>
        </is>
      </c>
      <c r="M1352" t="inlineStr">
        <is>
          <t/>
        </is>
      </c>
      <c r="N1352" t="n">
        <v>0.0</v>
      </c>
      <c r="O1352" t="n">
        <v>0.0</v>
      </c>
      <c r="P1352" t="n">
        <v>168.3</v>
      </c>
      <c r="Q1352" t="n">
        <v>168.29</v>
      </c>
      <c r="R1352" t="n">
        <v>37.14</v>
      </c>
      <c r="S1352" t="n">
        <v>37.14</v>
      </c>
      <c r="T1352" t="n">
        <v>2.1</v>
      </c>
      <c r="U1352" t="n">
        <v>2.1</v>
      </c>
      <c r="V1352" t="n">
        <v>31.2</v>
      </c>
      <c r="W1352" t="n">
        <v>31.2</v>
      </c>
      <c r="X1352" t="n">
        <v>2.76</v>
      </c>
      <c r="Y1352" t="n">
        <v>2.76</v>
      </c>
      <c r="Z1352" t="n">
        <v>6.11</v>
      </c>
      <c r="AA1352" t="n">
        <v>6.12</v>
      </c>
      <c r="AB1352" t="n">
        <v>10.52</v>
      </c>
      <c r="AC1352" t="n">
        <v>10.52</v>
      </c>
      <c r="AD1352" t="n">
        <v>10.530000000000001</v>
      </c>
      <c r="AE1352" t="n">
        <v>0.010000000000019327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-0.009999999999999787</v>
      </c>
      <c r="AK1352" t="n">
        <v>0.0</v>
      </c>
      <c r="AL1352" t="inlineStr">
        <is>
          <t>unreconciled</t>
        </is>
      </c>
      <c r="AM1352" t="inlineStr">
        <is>
          <t>Order Amount Mismatch (POS&gt;3PO)</t>
        </is>
      </c>
      <c r="AN1352" t="n">
        <v>10.53</v>
      </c>
      <c r="AO1352" t="n">
        <f>ROUND(P1352*100/H1352,2)</f>
        <v>0.0</v>
      </c>
      <c r="AP1352" t="n">
        <f>ROUND(Q1352*100/I1352,2)</f>
        <v>0.0</v>
      </c>
      <c r="AQ1352"/>
      <c r="AR1352"/>
      <c r="AS1352" t="n">
        <v>0.0</v>
      </c>
    </row>
    <row r="1353">
      <c r="A1353" s="1" t="n">
        <v>45234.0</v>
      </c>
      <c r="B1353" s="2" t="n">
        <v>45234.74569444444</v>
      </c>
      <c r="C1353" t="inlineStr">
        <is>
          <t>3140023012059555</t>
        </is>
      </c>
      <c r="D1353" t="inlineStr">
        <is>
          <t>POS0012</t>
        </is>
      </c>
      <c r="E1353" t="inlineStr">
        <is>
          <t>47</t>
        </is>
      </c>
      <c r="F1353" t="inlineStr">
        <is>
          <t>0023</t>
        </is>
      </c>
      <c r="G1353" t="inlineStr">
        <is>
          <t>5316222443</t>
        </is>
      </c>
      <c r="H1353" t="n">
        <v>415.0</v>
      </c>
      <c r="I1353" t="n">
        <v>395.23</v>
      </c>
      <c r="J1353" t="n">
        <v>358.09</v>
      </c>
      <c r="K1353" t="inlineStr">
        <is>
          <t>sale</t>
        </is>
      </c>
      <c r="L1353" t="inlineStr">
        <is>
          <t/>
        </is>
      </c>
      <c r="M1353" t="inlineStr">
        <is>
          <t/>
        </is>
      </c>
      <c r="N1353" t="n">
        <v>0.0</v>
      </c>
      <c r="O1353" t="n">
        <v>0.0</v>
      </c>
      <c r="P1353" t="n">
        <v>309.09</v>
      </c>
      <c r="Q1353" t="n">
        <v>309.08</v>
      </c>
      <c r="R1353" t="n">
        <v>37.14</v>
      </c>
      <c r="S1353" t="n">
        <v>37.14</v>
      </c>
      <c r="T1353" t="n">
        <v>3.95</v>
      </c>
      <c r="U1353" t="n">
        <v>3.95</v>
      </c>
      <c r="V1353" t="n">
        <v>64.46</v>
      </c>
      <c r="W1353" t="n">
        <v>64.46</v>
      </c>
      <c r="X1353" t="n">
        <v>5.19</v>
      </c>
      <c r="Y1353" t="n">
        <v>5.19</v>
      </c>
      <c r="Z1353" t="n">
        <v>12.54</v>
      </c>
      <c r="AA1353" t="n">
        <v>12.53</v>
      </c>
      <c r="AB1353" t="n">
        <v>19.76</v>
      </c>
      <c r="AC1353" t="n">
        <v>19.76</v>
      </c>
      <c r="AD1353" t="n">
        <v>19.769999999999982</v>
      </c>
      <c r="AE1353" t="n">
        <v>0.009999999999990905</v>
      </c>
      <c r="AF1353" t="n">
        <v>0.0</v>
      </c>
      <c r="AG1353" t="n">
        <v>0.0</v>
      </c>
      <c r="AH1353" t="n">
        <v>0.0</v>
      </c>
      <c r="AI1353" t="n">
        <v>0.0</v>
      </c>
      <c r="AJ1353" t="n">
        <v>0.009999999999999787</v>
      </c>
      <c r="AK1353" t="n">
        <v>0.0</v>
      </c>
      <c r="AL1353" t="inlineStr">
        <is>
          <t>unreconciled</t>
        </is>
      </c>
      <c r="AM1353" t="inlineStr">
        <is>
          <t>Order Amount Mismatch (POS&gt;3PO)</t>
        </is>
      </c>
      <c r="AN1353" t="n">
        <v>19.77</v>
      </c>
      <c r="AO1353" t="n">
        <f>ROUND(P1353*100/H1353,2)</f>
        <v>0.0</v>
      </c>
      <c r="AP1353" t="n">
        <f>ROUND(Q1353*100/I1353,2)</f>
        <v>0.0</v>
      </c>
      <c r="AQ1353"/>
      <c r="AR1353"/>
      <c r="AS1353" t="n">
        <v>0.0</v>
      </c>
    </row>
    <row r="1354">
      <c r="A1354" s="1" t="n">
        <v>45236.0</v>
      </c>
      <c r="B1354" s="2" t="n">
        <v>45236.578935185185</v>
      </c>
      <c r="C1354" t="inlineStr">
        <is>
          <t>3140094012086467</t>
        </is>
      </c>
      <c r="D1354" t="inlineStr">
        <is>
          <t>POS0012</t>
        </is>
      </c>
      <c r="E1354" t="inlineStr">
        <is>
          <t>82</t>
        </is>
      </c>
      <c r="F1354" t="inlineStr">
        <is>
          <t>0094</t>
        </is>
      </c>
      <c r="G1354" t="inlineStr">
        <is>
          <t>5316236922</t>
        </is>
      </c>
      <c r="H1354" t="n">
        <v>683.0</v>
      </c>
      <c r="I1354" t="n">
        <v>650.47</v>
      </c>
      <c r="J1354" t="n">
        <v>613.33</v>
      </c>
      <c r="K1354" t="inlineStr">
        <is>
          <t>sale</t>
        </is>
      </c>
      <c r="L1354" t="inlineStr">
        <is>
          <t/>
        </is>
      </c>
      <c r="M1354" t="inlineStr">
        <is>
          <t/>
        </is>
      </c>
      <c r="N1354" t="n">
        <v>0.0</v>
      </c>
      <c r="O1354" t="n">
        <v>0.0</v>
      </c>
      <c r="P1354" t="n">
        <v>503.62</v>
      </c>
      <c r="Q1354" t="n">
        <v>503.63</v>
      </c>
      <c r="R1354" t="n">
        <v>37.14</v>
      </c>
      <c r="S1354" t="n">
        <v>37.14</v>
      </c>
      <c r="T1354" t="n">
        <v>6.5</v>
      </c>
      <c r="U1354" t="n">
        <v>6.5</v>
      </c>
      <c r="V1354" t="n">
        <v>110.4</v>
      </c>
      <c r="W1354" t="n">
        <v>110.4</v>
      </c>
      <c r="X1354" t="n">
        <v>8.54</v>
      </c>
      <c r="Y1354" t="n">
        <v>8.54</v>
      </c>
      <c r="Z1354" t="n">
        <v>21.41</v>
      </c>
      <c r="AA1354" t="n">
        <v>21.41</v>
      </c>
      <c r="AB1354" t="n">
        <v>32.52</v>
      </c>
      <c r="AC1354" t="n">
        <v>32.53</v>
      </c>
      <c r="AD1354" t="n">
        <v>32.52999999999997</v>
      </c>
      <c r="AE1354" t="n">
        <v>-0.009999999999990905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-0.00999999999999801</v>
      </c>
      <c r="AL1354" t="inlineStr">
        <is>
          <t>unreconciled</t>
        </is>
      </c>
      <c r="AM1354" t="inlineStr">
        <is>
          <t>Order Amount Mismatch (POS&gt;3PO)</t>
        </is>
      </c>
      <c r="AN1354" t="n">
        <v>32.53</v>
      </c>
      <c r="AO1354" t="n">
        <f>ROUND(P1354*100/H1354,2)</f>
        <v>0.0</v>
      </c>
      <c r="AP1354" t="n">
        <f>ROUND(Q1354*100/I1354,2)</f>
        <v>0.0</v>
      </c>
      <c r="AQ1354"/>
      <c r="AR1354"/>
      <c r="AS1354" t="n">
        <v>0.0</v>
      </c>
    </row>
    <row r="1355">
      <c r="A1355" s="1" t="n">
        <v>45235.0</v>
      </c>
      <c r="B1355" s="2" t="n">
        <v>45235.76206018519</v>
      </c>
      <c r="C1355" t="inlineStr">
        <is>
          <t>3140023012059804</t>
        </is>
      </c>
      <c r="D1355" t="inlineStr">
        <is>
          <t>POS0012</t>
        </is>
      </c>
      <c r="E1355" t="inlineStr">
        <is>
          <t>96</t>
        </is>
      </c>
      <c r="F1355" t="inlineStr">
        <is>
          <t>0023</t>
        </is>
      </c>
      <c r="G1355" t="inlineStr">
        <is>
          <t>5316253720</t>
        </is>
      </c>
      <c r="H1355" t="n">
        <v>159.0</v>
      </c>
      <c r="I1355" t="n">
        <v>151.43</v>
      </c>
      <c r="J1355" t="n">
        <v>114.29</v>
      </c>
      <c r="K1355" t="inlineStr">
        <is>
          <t>sale</t>
        </is>
      </c>
      <c r="L1355" t="inlineStr">
        <is>
          <t/>
        </is>
      </c>
      <c r="M1355" t="inlineStr">
        <is>
          <t/>
        </is>
      </c>
      <c r="N1355" t="n">
        <v>0.0</v>
      </c>
      <c r="O1355" t="n">
        <v>0.0</v>
      </c>
      <c r="P1355" t="n">
        <v>123.3</v>
      </c>
      <c r="Q1355" t="n">
        <v>123.29</v>
      </c>
      <c r="R1355" t="n">
        <v>37.14</v>
      </c>
      <c r="S1355" t="n">
        <v>37.14</v>
      </c>
      <c r="T1355" t="n">
        <v>1.51</v>
      </c>
      <c r="U1355" t="n">
        <v>1.51</v>
      </c>
      <c r="V1355" t="n">
        <v>20.57</v>
      </c>
      <c r="W1355" t="n">
        <v>20.57</v>
      </c>
      <c r="X1355" t="n">
        <v>1.99</v>
      </c>
      <c r="Y1355" t="n">
        <v>1.99</v>
      </c>
      <c r="Z1355" t="n">
        <v>4.06</v>
      </c>
      <c r="AA1355" t="n">
        <v>4.06</v>
      </c>
      <c r="AB1355" t="n">
        <v>7.58</v>
      </c>
      <c r="AC1355" t="n">
        <v>7.57</v>
      </c>
      <c r="AD1355" t="n">
        <v>7.569999999999993</v>
      </c>
      <c r="AE1355" t="n">
        <v>0.009999999999990905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0.009999999999999787</v>
      </c>
      <c r="AL1355" t="inlineStr">
        <is>
          <t>unreconciled</t>
        </is>
      </c>
      <c r="AM1355" t="inlineStr">
        <is>
          <t>Order Amount Mismatch (POS&gt;3PO)</t>
        </is>
      </c>
      <c r="AN1355" t="n">
        <v>7.57</v>
      </c>
      <c r="AO1355" t="n">
        <f>ROUND(P1355*100/H1355,2)</f>
        <v>0.0</v>
      </c>
      <c r="AP1355" t="n">
        <f>ROUND(Q1355*100/I1355,2)</f>
        <v>0.0</v>
      </c>
      <c r="AQ1355"/>
      <c r="AR1355"/>
      <c r="AS1355" t="n">
        <v>0.0</v>
      </c>
    </row>
    <row r="1356">
      <c r="A1356" s="1" t="n">
        <v>45236.0</v>
      </c>
      <c r="B1356" s="2" t="n">
        <v>45236.34409722222</v>
      </c>
      <c r="C1356" t="inlineStr">
        <is>
          <t>3140023012059964</t>
        </is>
      </c>
      <c r="D1356" t="inlineStr">
        <is>
          <t>POS0012</t>
        </is>
      </c>
      <c r="E1356" t="inlineStr">
        <is>
          <t>56</t>
        </is>
      </c>
      <c r="F1356" t="inlineStr">
        <is>
          <t>0023</t>
        </is>
      </c>
      <c r="G1356" t="inlineStr">
        <is>
          <t>5316254954</t>
        </is>
      </c>
      <c r="H1356" t="n">
        <v>289.0</v>
      </c>
      <c r="I1356" t="n">
        <v>275.23</v>
      </c>
      <c r="J1356" t="n">
        <v>238.09</v>
      </c>
      <c r="K1356" t="inlineStr">
        <is>
          <t>sale</t>
        </is>
      </c>
      <c r="L1356" t="inlineStr">
        <is>
          <t/>
        </is>
      </c>
      <c r="M1356" t="inlineStr">
        <is>
          <t/>
        </is>
      </c>
      <c r="N1356" t="n">
        <v>0.0</v>
      </c>
      <c r="O1356" t="n">
        <v>0.0</v>
      </c>
      <c r="P1356" t="n">
        <v>217.65</v>
      </c>
      <c r="Q1356" t="n">
        <v>217.63</v>
      </c>
      <c r="R1356" t="n">
        <v>37.14</v>
      </c>
      <c r="S1356" t="n">
        <v>37.14</v>
      </c>
      <c r="T1356" t="n">
        <v>2.75</v>
      </c>
      <c r="U1356" t="n">
        <v>2.75</v>
      </c>
      <c r="V1356" t="n">
        <v>42.86</v>
      </c>
      <c r="W1356" t="n">
        <v>42.86</v>
      </c>
      <c r="X1356" t="n">
        <v>3.61</v>
      </c>
      <c r="Y1356" t="n">
        <v>3.61</v>
      </c>
      <c r="Z1356" t="n">
        <v>8.36</v>
      </c>
      <c r="AA1356" t="n">
        <v>8.36</v>
      </c>
      <c r="AB1356" t="n">
        <v>13.76</v>
      </c>
      <c r="AC1356" t="n">
        <v>13.76</v>
      </c>
      <c r="AD1356" t="n">
        <v>13.769999999999982</v>
      </c>
      <c r="AE1356" t="n">
        <v>0.020000000000010232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inlineStr">
        <is>
          <t>unreconciled</t>
        </is>
      </c>
      <c r="AM1356" t="inlineStr">
        <is>
          <t>Order Amount Mismatch (POS&gt;3PO)</t>
        </is>
      </c>
      <c r="AN1356" t="n">
        <v>13.77</v>
      </c>
      <c r="AO1356" t="n">
        <f>ROUND(P1356*100/H1356,2)</f>
        <v>0.0</v>
      </c>
      <c r="AP1356" t="n">
        <f>ROUND(Q1356*100/I1356,2)</f>
        <v>0.0</v>
      </c>
      <c r="AQ1356"/>
      <c r="AR1356"/>
      <c r="AS1356" t="n">
        <v>0.0</v>
      </c>
    </row>
    <row r="1357">
      <c r="A1357" s="1" t="n">
        <v>45234.0</v>
      </c>
      <c r="B1357" s="2" t="n">
        <v>45234.85770833334</v>
      </c>
      <c r="C1357" t="inlineStr">
        <is>
          <t>3140094012085739</t>
        </is>
      </c>
      <c r="D1357" t="inlineStr">
        <is>
          <t>POS0012</t>
        </is>
      </c>
      <c r="E1357" t="inlineStr">
        <is>
          <t>54</t>
        </is>
      </c>
      <c r="F1357" t="inlineStr">
        <is>
          <t>0094</t>
        </is>
      </c>
      <c r="G1357" t="inlineStr">
        <is>
          <t>5316262710</t>
        </is>
      </c>
      <c r="H1357" t="n">
        <v>217.0</v>
      </c>
      <c r="I1357" t="n">
        <v>206.65</v>
      </c>
      <c r="J1357" t="n">
        <v>169.51</v>
      </c>
      <c r="K1357" t="inlineStr">
        <is>
          <t>sale</t>
        </is>
      </c>
      <c r="L1357" t="inlineStr">
        <is>
          <t/>
        </is>
      </c>
      <c r="M1357" t="inlineStr">
        <is>
          <t/>
        </is>
      </c>
      <c r="N1357" t="n">
        <v>0.0</v>
      </c>
      <c r="O1357" t="n">
        <v>0.0</v>
      </c>
      <c r="P1357" t="n">
        <v>165.38</v>
      </c>
      <c r="Q1357" t="n">
        <v>165.35</v>
      </c>
      <c r="R1357" t="n">
        <v>37.14</v>
      </c>
      <c r="S1357" t="n">
        <v>37.14</v>
      </c>
      <c r="T1357" t="n">
        <v>2.07</v>
      </c>
      <c r="U1357" t="n">
        <v>2.07</v>
      </c>
      <c r="V1357" t="n">
        <v>30.51</v>
      </c>
      <c r="W1357" t="n">
        <v>30.51</v>
      </c>
      <c r="X1357" t="n">
        <v>2.71</v>
      </c>
      <c r="Y1357" t="n">
        <v>2.71</v>
      </c>
      <c r="Z1357" t="n">
        <v>5.98</v>
      </c>
      <c r="AA1357" t="n">
        <v>5.98</v>
      </c>
      <c r="AB1357" t="n">
        <v>10.34</v>
      </c>
      <c r="AC1357" t="n">
        <v>10.33</v>
      </c>
      <c r="AD1357" t="n">
        <v>10.349999999999994</v>
      </c>
      <c r="AE1357" t="n">
        <v>0.030000000000001137</v>
      </c>
      <c r="AF1357" t="n">
        <v>0.0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0.009999999999999787</v>
      </c>
      <c r="AL1357" t="inlineStr">
        <is>
          <t>unreconciled</t>
        </is>
      </c>
      <c r="AM1357" t="inlineStr">
        <is>
          <t>Order Amount Mismatch (POS&gt;3PO)</t>
        </is>
      </c>
      <c r="AN1357" t="n">
        <v>10.35</v>
      </c>
      <c r="AO1357" t="n">
        <f>ROUND(P1357*100/H1357,2)</f>
        <v>0.0</v>
      </c>
      <c r="AP1357" t="n">
        <f>ROUND(Q1357*100/I1357,2)</f>
        <v>0.0</v>
      </c>
      <c r="AQ1357"/>
      <c r="AR1357"/>
      <c r="AS1357" t="n">
        <v>0.0</v>
      </c>
    </row>
    <row r="1358">
      <c r="A1358" s="1" t="n">
        <v>45235.0</v>
      </c>
      <c r="B1358" s="2" t="n">
        <v>45235.87212962963</v>
      </c>
      <c r="C1358" t="inlineStr">
        <is>
          <t>3140023012059866</t>
        </is>
      </c>
      <c r="D1358" t="inlineStr">
        <is>
          <t>POS0012</t>
        </is>
      </c>
      <c r="E1358" t="inlineStr">
        <is>
          <t>58</t>
        </is>
      </c>
      <c r="F1358" t="inlineStr">
        <is>
          <t>0023</t>
        </is>
      </c>
      <c r="G1358" t="inlineStr">
        <is>
          <t>5316266427</t>
        </is>
      </c>
      <c r="H1358" t="n">
        <v>268.0</v>
      </c>
      <c r="I1358" t="n">
        <v>255.24</v>
      </c>
      <c r="J1358" t="n">
        <v>218.1</v>
      </c>
      <c r="K1358" t="inlineStr">
        <is>
          <t>sale</t>
        </is>
      </c>
      <c r="L1358" t="inlineStr">
        <is>
          <t/>
        </is>
      </c>
      <c r="M1358" t="inlineStr">
        <is>
          <t/>
        </is>
      </c>
      <c r="N1358" t="n">
        <v>0.0</v>
      </c>
      <c r="O1358" t="n">
        <v>0.0</v>
      </c>
      <c r="P1358" t="n">
        <v>202.41</v>
      </c>
      <c r="Q1358" t="n">
        <v>202.39</v>
      </c>
      <c r="R1358" t="n">
        <v>37.14</v>
      </c>
      <c r="S1358" t="n">
        <v>37.14</v>
      </c>
      <c r="T1358" t="n">
        <v>2.55</v>
      </c>
      <c r="U1358" t="n">
        <v>2.55</v>
      </c>
      <c r="V1358" t="n">
        <v>39.26</v>
      </c>
      <c r="W1358" t="n">
        <v>39.26</v>
      </c>
      <c r="X1358" t="n">
        <v>3.35</v>
      </c>
      <c r="Y1358" t="n">
        <v>3.35</v>
      </c>
      <c r="Z1358" t="n">
        <v>7.67</v>
      </c>
      <c r="AA1358" t="n">
        <v>7.67</v>
      </c>
      <c r="AB1358" t="n">
        <v>12.76</v>
      </c>
      <c r="AC1358" t="n">
        <v>12.76</v>
      </c>
      <c r="AD1358" t="n">
        <v>12.759999999999991</v>
      </c>
      <c r="AE1358" t="n">
        <v>0.020000000000010232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inlineStr">
        <is>
          <t>unreconciled</t>
        </is>
      </c>
      <c r="AM1358" t="inlineStr">
        <is>
          <t>Order Amount Mismatch (POS&gt;3PO)</t>
        </is>
      </c>
      <c r="AN1358" t="n">
        <v>12.76</v>
      </c>
      <c r="AO1358" t="n">
        <f>ROUND(P1358*100/H1358,2)</f>
        <v>0.0</v>
      </c>
      <c r="AP1358" t="n">
        <f>ROUND(Q1358*100/I1358,2)</f>
        <v>0.0</v>
      </c>
      <c r="AQ1358"/>
      <c r="AR1358"/>
      <c r="AS1358" t="n">
        <v>0.0</v>
      </c>
    </row>
    <row r="1359">
      <c r="A1359" s="1" t="n">
        <v>45234.0</v>
      </c>
      <c r="B1359" s="2" t="n">
        <v>45234.74475694444</v>
      </c>
      <c r="C1359" t="inlineStr">
        <is>
          <t>3140094012085618</t>
        </is>
      </c>
      <c r="D1359" t="inlineStr">
        <is>
          <t>POS0012</t>
        </is>
      </c>
      <c r="E1359" t="inlineStr">
        <is>
          <t>33</t>
        </is>
      </c>
      <c r="F1359" t="inlineStr">
        <is>
          <t>0094</t>
        </is>
      </c>
      <c r="G1359" t="inlineStr">
        <is>
          <t>5316267028</t>
        </is>
      </c>
      <c r="H1359" t="n">
        <v>266.0</v>
      </c>
      <c r="I1359" t="n">
        <v>253.33</v>
      </c>
      <c r="J1359" t="n">
        <v>216.19</v>
      </c>
      <c r="K1359" t="inlineStr">
        <is>
          <t>sale</t>
        </is>
      </c>
      <c r="L1359" t="inlineStr">
        <is>
          <t/>
        </is>
      </c>
      <c r="M1359" t="inlineStr">
        <is>
          <t/>
        </is>
      </c>
      <c r="N1359" t="n">
        <v>0.0</v>
      </c>
      <c r="O1359" t="n">
        <v>0.0</v>
      </c>
      <c r="P1359" t="n">
        <v>200.97</v>
      </c>
      <c r="Q1359" t="n">
        <v>200.96</v>
      </c>
      <c r="R1359" t="n">
        <v>37.14</v>
      </c>
      <c r="S1359" t="n">
        <v>37.14</v>
      </c>
      <c r="T1359" t="n">
        <v>2.53</v>
      </c>
      <c r="U1359" t="n">
        <v>2.53</v>
      </c>
      <c r="V1359" t="n">
        <v>38.91</v>
      </c>
      <c r="W1359" t="n">
        <v>38.91</v>
      </c>
      <c r="X1359" t="n">
        <v>3.32</v>
      </c>
      <c r="Y1359" t="n">
        <v>3.32</v>
      </c>
      <c r="Z1359" t="n">
        <v>7.6</v>
      </c>
      <c r="AA1359" t="n">
        <v>7.6</v>
      </c>
      <c r="AB1359" t="n">
        <v>12.66</v>
      </c>
      <c r="AC1359" t="n">
        <v>12.67</v>
      </c>
      <c r="AD1359" t="n">
        <v>12.669999999999987</v>
      </c>
      <c r="AE1359" t="n">
        <v>0.009999999999990905</v>
      </c>
      <c r="AF1359" t="n">
        <v>0.0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-0.009999999999999787</v>
      </c>
      <c r="AL1359" t="inlineStr">
        <is>
          <t>unreconciled</t>
        </is>
      </c>
      <c r="AM1359" t="inlineStr">
        <is>
          <t>Order Amount Mismatch (POS&gt;3PO)</t>
        </is>
      </c>
      <c r="AN1359" t="n">
        <v>12.67</v>
      </c>
      <c r="AO1359" t="n">
        <f>ROUND(P1359*100/H1359,2)</f>
        <v>0.0</v>
      </c>
      <c r="AP1359" t="n">
        <f>ROUND(Q1359*100/I1359,2)</f>
        <v>0.0</v>
      </c>
      <c r="AQ1359"/>
      <c r="AR1359"/>
      <c r="AS1359" t="n">
        <v>0.0</v>
      </c>
    </row>
    <row r="1360">
      <c r="A1360" s="1" t="n">
        <v>45236.0</v>
      </c>
      <c r="B1360" s="2" t="n">
        <v>45236.88384259259</v>
      </c>
      <c r="C1360" t="inlineStr">
        <is>
          <t>3140094012086656</t>
        </is>
      </c>
      <c r="D1360" t="inlineStr">
        <is>
          <t>POS0012</t>
        </is>
      </c>
      <c r="E1360" t="inlineStr">
        <is>
          <t>71</t>
        </is>
      </c>
      <c r="F1360" t="inlineStr">
        <is>
          <t>0094</t>
        </is>
      </c>
      <c r="G1360" t="inlineStr">
        <is>
          <t>5316269917</t>
        </is>
      </c>
      <c r="H1360" t="n">
        <v>684.0</v>
      </c>
      <c r="I1360" t="n">
        <v>651.44</v>
      </c>
      <c r="J1360" t="n">
        <v>614.3</v>
      </c>
      <c r="K1360" t="inlineStr">
        <is>
          <t>sale</t>
        </is>
      </c>
      <c r="L1360" t="inlineStr">
        <is>
          <t/>
        </is>
      </c>
      <c r="M1360" t="inlineStr">
        <is>
          <t/>
        </is>
      </c>
      <c r="N1360" t="n">
        <v>0.0</v>
      </c>
      <c r="O1360" t="n">
        <v>0.0</v>
      </c>
      <c r="P1360" t="n">
        <v>504.37</v>
      </c>
      <c r="Q1360" t="n">
        <v>504.36</v>
      </c>
      <c r="R1360" t="n">
        <v>37.14</v>
      </c>
      <c r="S1360" t="n">
        <v>37.14</v>
      </c>
      <c r="T1360" t="n">
        <v>6.51</v>
      </c>
      <c r="U1360" t="n">
        <v>6.51</v>
      </c>
      <c r="V1360" t="n">
        <v>110.57</v>
      </c>
      <c r="W1360" t="n">
        <v>110.57</v>
      </c>
      <c r="X1360" t="n">
        <v>8.55</v>
      </c>
      <c r="Y1360" t="n">
        <v>8.55</v>
      </c>
      <c r="Z1360" t="n">
        <v>21.44</v>
      </c>
      <c r="AA1360" t="n">
        <v>21.44</v>
      </c>
      <c r="AB1360" t="n">
        <v>32.58</v>
      </c>
      <c r="AC1360" t="n">
        <v>32.57</v>
      </c>
      <c r="AD1360" t="n">
        <v>32.559999999999945</v>
      </c>
      <c r="AE1360" t="n">
        <v>0.009999999999990905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0.00999999999999801</v>
      </c>
      <c r="AL1360" t="inlineStr">
        <is>
          <t>unreconciled</t>
        </is>
      </c>
      <c r="AM1360" t="inlineStr">
        <is>
          <t>Order Amount Mismatch (POS&gt;3PO)</t>
        </is>
      </c>
      <c r="AN1360" t="n">
        <v>32.56</v>
      </c>
      <c r="AO1360" t="n">
        <f>ROUND(P1360*100/H1360,2)</f>
        <v>0.0</v>
      </c>
      <c r="AP1360" t="n">
        <f>ROUND(Q1360*100/I1360,2)</f>
        <v>0.0</v>
      </c>
      <c r="AQ1360"/>
      <c r="AR1360"/>
      <c r="AS1360" t="n">
        <v>0.0</v>
      </c>
    </row>
    <row r="1361">
      <c r="A1361" s="1" t="n">
        <v>45234.0</v>
      </c>
      <c r="B1361" s="2" t="n">
        <v>45234.783217592594</v>
      </c>
      <c r="C1361" t="inlineStr">
        <is>
          <t>3140094012085653</t>
        </is>
      </c>
      <c r="D1361" t="inlineStr">
        <is>
          <t>POS0012</t>
        </is>
      </c>
      <c r="E1361" t="inlineStr">
        <is>
          <t>68</t>
        </is>
      </c>
      <c r="F1361" t="inlineStr">
        <is>
          <t>0094</t>
        </is>
      </c>
      <c r="G1361" t="inlineStr">
        <is>
          <t>5316280497</t>
        </is>
      </c>
      <c r="H1361" t="n">
        <v>329.0</v>
      </c>
      <c r="I1361" t="n">
        <v>313.34</v>
      </c>
      <c r="J1361" t="n">
        <v>276.2</v>
      </c>
      <c r="K1361" t="inlineStr">
        <is>
          <t>sale</t>
        </is>
      </c>
      <c r="L1361" t="inlineStr">
        <is>
          <t/>
        </is>
      </c>
      <c r="M1361" t="inlineStr">
        <is>
          <t/>
        </is>
      </c>
      <c r="N1361" t="n">
        <v>0.0</v>
      </c>
      <c r="O1361" t="n">
        <v>0.0</v>
      </c>
      <c r="P1361" t="n">
        <v>246.69</v>
      </c>
      <c r="Q1361" t="n">
        <v>246.68</v>
      </c>
      <c r="R1361" t="n">
        <v>37.14</v>
      </c>
      <c r="S1361" t="n">
        <v>37.14</v>
      </c>
      <c r="T1361" t="n">
        <v>3.13</v>
      </c>
      <c r="U1361" t="n">
        <v>3.13</v>
      </c>
      <c r="V1361" t="n">
        <v>49.72</v>
      </c>
      <c r="W1361" t="n">
        <v>49.72</v>
      </c>
      <c r="X1361" t="n">
        <v>4.11</v>
      </c>
      <c r="Y1361" t="n">
        <v>4.11</v>
      </c>
      <c r="Z1361" t="n">
        <v>9.69</v>
      </c>
      <c r="AA1361" t="n">
        <v>9.69</v>
      </c>
      <c r="AB1361" t="n">
        <v>15.66</v>
      </c>
      <c r="AC1361" t="n">
        <v>15.67</v>
      </c>
      <c r="AD1361" t="n">
        <v>15.660000000000025</v>
      </c>
      <c r="AE1361" t="n">
        <v>0.009999999999990905</v>
      </c>
      <c r="AF1361" t="n">
        <v>0.0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-0.009999999999999787</v>
      </c>
      <c r="AL1361" t="inlineStr">
        <is>
          <t>unreconciled</t>
        </is>
      </c>
      <c r="AM1361" t="inlineStr">
        <is>
          <t>Order Amount Mismatch (POS&gt;3PO)</t>
        </is>
      </c>
      <c r="AN1361" t="n">
        <v>15.66</v>
      </c>
      <c r="AO1361" t="n">
        <f>ROUND(P1361*100/H1361,2)</f>
        <v>0.0</v>
      </c>
      <c r="AP1361" t="n">
        <f>ROUND(Q1361*100/I1361,2)</f>
        <v>0.0</v>
      </c>
      <c r="AQ1361"/>
      <c r="AR1361"/>
      <c r="AS1361" t="n">
        <v>0.0</v>
      </c>
    </row>
    <row r="1362">
      <c r="A1362" s="1" t="n">
        <v>45234.0</v>
      </c>
      <c r="B1362" s="2" t="n">
        <v>45234.860138888886</v>
      </c>
      <c r="C1362" t="inlineStr">
        <is>
          <t>3140023012059607</t>
        </is>
      </c>
      <c r="D1362" t="inlineStr">
        <is>
          <t>POS0012</t>
        </is>
      </c>
      <c r="E1362" t="inlineStr">
        <is>
          <t>99</t>
        </is>
      </c>
      <c r="F1362" t="inlineStr">
        <is>
          <t>0023</t>
        </is>
      </c>
      <c r="G1362" t="inlineStr">
        <is>
          <t>5316286306</t>
        </is>
      </c>
      <c r="H1362" t="n">
        <v>581.0</v>
      </c>
      <c r="I1362" t="n">
        <v>553.34</v>
      </c>
      <c r="J1362" t="n">
        <v>516.2</v>
      </c>
      <c r="K1362" t="inlineStr">
        <is>
          <t>sale</t>
        </is>
      </c>
      <c r="L1362" t="inlineStr">
        <is>
          <t/>
        </is>
      </c>
      <c r="M1362" t="inlineStr">
        <is>
          <t/>
        </is>
      </c>
      <c r="N1362" t="n">
        <v>0.0</v>
      </c>
      <c r="O1362" t="n">
        <v>0.0</v>
      </c>
      <c r="P1362" t="n">
        <v>429.6</v>
      </c>
      <c r="Q1362" t="n">
        <v>429.58</v>
      </c>
      <c r="R1362" t="n">
        <v>37.14</v>
      </c>
      <c r="S1362" t="n">
        <v>37.14</v>
      </c>
      <c r="T1362" t="n">
        <v>5.53</v>
      </c>
      <c r="U1362" t="n">
        <v>5.53</v>
      </c>
      <c r="V1362" t="n">
        <v>92.92</v>
      </c>
      <c r="W1362" t="n">
        <v>92.92</v>
      </c>
      <c r="X1362" t="n">
        <v>7.26</v>
      </c>
      <c r="Y1362" t="n">
        <v>7.26</v>
      </c>
      <c r="Z1362" t="n">
        <v>18.03</v>
      </c>
      <c r="AA1362" t="n">
        <v>18.04</v>
      </c>
      <c r="AB1362" t="n">
        <v>27.66</v>
      </c>
      <c r="AC1362" t="n">
        <v>27.67</v>
      </c>
      <c r="AD1362" t="n">
        <v>27.659999999999968</v>
      </c>
      <c r="AE1362" t="n">
        <v>0.020000000000038654</v>
      </c>
      <c r="AF1362" t="n">
        <v>0.0</v>
      </c>
      <c r="AG1362" t="n">
        <v>0.0</v>
      </c>
      <c r="AH1362" t="n">
        <v>0.0</v>
      </c>
      <c r="AI1362" t="n">
        <v>0.0</v>
      </c>
      <c r="AJ1362" t="n">
        <v>-0.00999999999999801</v>
      </c>
      <c r="AK1362" t="n">
        <v>-0.010000000000001563</v>
      </c>
      <c r="AL1362" t="inlineStr">
        <is>
          <t>unreconciled</t>
        </is>
      </c>
      <c r="AM1362" t="inlineStr">
        <is>
          <t>Order Amount Mismatch (POS&gt;3PO)</t>
        </is>
      </c>
      <c r="AN1362" t="n">
        <v>27.66</v>
      </c>
      <c r="AO1362" t="n">
        <f>ROUND(P1362*100/H1362,2)</f>
        <v>0.0</v>
      </c>
      <c r="AP1362" t="n">
        <f>ROUND(Q1362*100/I1362,2)</f>
        <v>0.0</v>
      </c>
      <c r="AQ1362"/>
      <c r="AR1362"/>
      <c r="AS1362" t="n">
        <v>0.0</v>
      </c>
    </row>
    <row r="1363">
      <c r="A1363" s="1" t="n">
        <v>45234.0</v>
      </c>
      <c r="B1363" s="2" t="n">
        <v>45234.85450231482</v>
      </c>
      <c r="C1363" t="inlineStr">
        <is>
          <t>3140094012085732</t>
        </is>
      </c>
      <c r="D1363" t="inlineStr">
        <is>
          <t>POS0012</t>
        </is>
      </c>
      <c r="E1363" t="inlineStr">
        <is>
          <t>47</t>
        </is>
      </c>
      <c r="F1363" t="inlineStr">
        <is>
          <t>0094</t>
        </is>
      </c>
      <c r="G1363" t="inlineStr">
        <is>
          <t>5316293855</t>
        </is>
      </c>
      <c r="H1363" t="n">
        <v>257.0</v>
      </c>
      <c r="I1363" t="n">
        <v>244.76</v>
      </c>
      <c r="J1363" t="n">
        <v>207.62</v>
      </c>
      <c r="K1363" t="inlineStr">
        <is>
          <t>sale</t>
        </is>
      </c>
      <c r="L1363" t="inlineStr">
        <is>
          <t/>
        </is>
      </c>
      <c r="M1363" t="inlineStr">
        <is>
          <t/>
        </is>
      </c>
      <c r="N1363" t="n">
        <v>0.0</v>
      </c>
      <c r="O1363" t="n">
        <v>0.0</v>
      </c>
      <c r="P1363" t="n">
        <v>194.43</v>
      </c>
      <c r="Q1363" t="n">
        <v>194.42</v>
      </c>
      <c r="R1363" t="n">
        <v>37.14</v>
      </c>
      <c r="S1363" t="n">
        <v>37.14</v>
      </c>
      <c r="T1363" t="n">
        <v>2.45</v>
      </c>
      <c r="U1363" t="n">
        <v>2.45</v>
      </c>
      <c r="V1363" t="n">
        <v>37.37</v>
      </c>
      <c r="W1363" t="n">
        <v>37.37</v>
      </c>
      <c r="X1363" t="n">
        <v>3.21</v>
      </c>
      <c r="Y1363" t="n">
        <v>3.21</v>
      </c>
      <c r="Z1363" t="n">
        <v>7.3</v>
      </c>
      <c r="AA1363" t="n">
        <v>7.31</v>
      </c>
      <c r="AB1363" t="n">
        <v>12.24</v>
      </c>
      <c r="AC1363" t="n">
        <v>12.24</v>
      </c>
      <c r="AD1363" t="n">
        <v>12.240000000000009</v>
      </c>
      <c r="AE1363" t="n">
        <v>0.010000000000019327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-0.009999999999999787</v>
      </c>
      <c r="AK1363" t="n">
        <v>0.0</v>
      </c>
      <c r="AL1363" t="inlineStr">
        <is>
          <t>unreconciled</t>
        </is>
      </c>
      <c r="AM1363" t="inlineStr">
        <is>
          <t>Order Amount Mismatch (POS&gt;3PO)</t>
        </is>
      </c>
      <c r="AN1363" t="n">
        <v>12.24</v>
      </c>
      <c r="AO1363" t="n">
        <f>ROUND(P1363*100/H1363,2)</f>
        <v>0.0</v>
      </c>
      <c r="AP1363" t="n">
        <f>ROUND(Q1363*100/I1363,2)</f>
        <v>0.0</v>
      </c>
      <c r="AQ1363"/>
      <c r="AR1363"/>
      <c r="AS1363" t="n">
        <v>0.0</v>
      </c>
    </row>
    <row r="1364">
      <c r="A1364" s="1" t="n">
        <v>45235.0</v>
      </c>
      <c r="B1364" s="2" t="n">
        <v>45235.9774537037</v>
      </c>
      <c r="C1364" t="inlineStr">
        <is>
          <t>3140094012086386</t>
        </is>
      </c>
      <c r="D1364" t="inlineStr">
        <is>
          <t>POS0012</t>
        </is>
      </c>
      <c r="E1364" t="inlineStr">
        <is>
          <t>01</t>
        </is>
      </c>
      <c r="F1364" t="inlineStr">
        <is>
          <t>0094</t>
        </is>
      </c>
      <c r="G1364" t="inlineStr">
        <is>
          <t>5316303435</t>
        </is>
      </c>
      <c r="H1364" t="n">
        <v>316.0</v>
      </c>
      <c r="I1364" t="n">
        <v>300.95</v>
      </c>
      <c r="J1364" t="n">
        <v>263.81</v>
      </c>
      <c r="K1364" t="inlineStr">
        <is>
          <t>sale</t>
        </is>
      </c>
      <c r="L1364" t="inlineStr">
        <is>
          <t/>
        </is>
      </c>
      <c r="M1364" t="inlineStr">
        <is>
          <t/>
        </is>
      </c>
      <c r="N1364" t="n">
        <v>0.0</v>
      </c>
      <c r="O1364" t="n">
        <v>0.0</v>
      </c>
      <c r="P1364" t="n">
        <v>237.24</v>
      </c>
      <c r="Q1364" t="n">
        <v>237.23</v>
      </c>
      <c r="R1364" t="n">
        <v>37.14</v>
      </c>
      <c r="S1364" t="n">
        <v>37.14</v>
      </c>
      <c r="T1364" t="n">
        <v>3.01</v>
      </c>
      <c r="U1364" t="n">
        <v>3.01</v>
      </c>
      <c r="V1364" t="n">
        <v>47.49</v>
      </c>
      <c r="W1364" t="n">
        <v>47.49</v>
      </c>
      <c r="X1364" t="n">
        <v>3.95</v>
      </c>
      <c r="Y1364" t="n">
        <v>3.95</v>
      </c>
      <c r="Z1364" t="n">
        <v>9.26</v>
      </c>
      <c r="AA1364" t="n">
        <v>9.26</v>
      </c>
      <c r="AB1364" t="n">
        <v>15.04</v>
      </c>
      <c r="AC1364" t="n">
        <v>15.05</v>
      </c>
      <c r="AD1364" t="n">
        <v>15.050000000000011</v>
      </c>
      <c r="AE1364" t="n">
        <v>0.010000000000019327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-0.010000000000001563</v>
      </c>
      <c r="AL1364" t="inlineStr">
        <is>
          <t>unreconciled</t>
        </is>
      </c>
      <c r="AM1364" t="inlineStr">
        <is>
          <t>Order Amount Mismatch (POS&gt;3PO)</t>
        </is>
      </c>
      <c r="AN1364" t="n">
        <v>15.05</v>
      </c>
      <c r="AO1364" t="n">
        <f>ROUND(P1364*100/H1364,2)</f>
        <v>0.0</v>
      </c>
      <c r="AP1364" t="n">
        <f>ROUND(Q1364*100/I1364,2)</f>
        <v>0.0</v>
      </c>
      <c r="AQ1364"/>
      <c r="AR1364"/>
      <c r="AS1364" t="n">
        <v>0.0</v>
      </c>
    </row>
    <row r="1365">
      <c r="A1365" s="1" t="n">
        <v>45234.0</v>
      </c>
      <c r="B1365" s="2" t="n">
        <v>45234.829664351855</v>
      </c>
      <c r="C1365" t="inlineStr">
        <is>
          <t>3140023012059588</t>
        </is>
      </c>
      <c r="D1365" t="inlineStr">
        <is>
          <t>POS0012</t>
        </is>
      </c>
      <c r="E1365" t="inlineStr">
        <is>
          <t>80</t>
        </is>
      </c>
      <c r="F1365" t="inlineStr">
        <is>
          <t>0023</t>
        </is>
      </c>
      <c r="G1365" t="inlineStr">
        <is>
          <t>5316306024</t>
        </is>
      </c>
      <c r="H1365" t="n">
        <v>179.0</v>
      </c>
      <c r="I1365" t="n">
        <v>170.48</v>
      </c>
      <c r="J1365" t="n">
        <v>133.34</v>
      </c>
      <c r="K1365" t="inlineStr">
        <is>
          <t>sale</t>
        </is>
      </c>
      <c r="L1365" t="inlineStr">
        <is>
          <t/>
        </is>
      </c>
      <c r="M1365" t="inlineStr">
        <is>
          <t/>
        </is>
      </c>
      <c r="N1365" t="n">
        <v>0.0</v>
      </c>
      <c r="O1365" t="n">
        <v>0.0</v>
      </c>
      <c r="P1365" t="n">
        <v>137.82</v>
      </c>
      <c r="Q1365" t="n">
        <v>137.82</v>
      </c>
      <c r="R1365" t="n">
        <v>37.14</v>
      </c>
      <c r="S1365" t="n">
        <v>37.14</v>
      </c>
      <c r="T1365" t="n">
        <v>1.7</v>
      </c>
      <c r="U1365" t="n">
        <v>1.7</v>
      </c>
      <c r="V1365" t="n">
        <v>24.0</v>
      </c>
      <c r="W1365" t="n">
        <v>24.0</v>
      </c>
      <c r="X1365" t="n">
        <v>2.24</v>
      </c>
      <c r="Y1365" t="n">
        <v>2.24</v>
      </c>
      <c r="Z1365" t="n">
        <v>4.72</v>
      </c>
      <c r="AA1365" t="n">
        <v>4.72</v>
      </c>
      <c r="AB1365" t="n">
        <v>8.52</v>
      </c>
      <c r="AC1365" t="n">
        <v>8.52</v>
      </c>
      <c r="AD1365" t="n">
        <v>8.52000000000001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</v>
      </c>
      <c r="AK1365" t="n">
        <v>0.0</v>
      </c>
      <c r="AL1365" t="inlineStr">
        <is>
          <t>unreconciled</t>
        </is>
      </c>
      <c r="AM1365" t="inlineStr">
        <is>
          <t>Order Amount Mismatch (POS&gt;3PO)</t>
        </is>
      </c>
      <c r="AN1365" t="n">
        <v>8.52</v>
      </c>
      <c r="AO1365" t="n">
        <f>ROUND(P1365*100/H1365,2)</f>
        <v>0.0</v>
      </c>
      <c r="AP1365" t="n">
        <f>ROUND(Q1365*100/I1365,2)</f>
        <v>0.0</v>
      </c>
      <c r="AQ1365"/>
      <c r="AR1365"/>
      <c r="AS1365" t="n">
        <v>0.0</v>
      </c>
    </row>
    <row r="1366">
      <c r="A1366" s="1" t="n">
        <v>45235.0</v>
      </c>
      <c r="B1366" s="2" t="n">
        <v>45235.647569444445</v>
      </c>
      <c r="C1366" t="inlineStr">
        <is>
          <t>3140094012086058</t>
        </is>
      </c>
      <c r="D1366" t="inlineStr">
        <is>
          <t>POS0012</t>
        </is>
      </c>
      <c r="E1366" t="inlineStr">
        <is>
          <t>73</t>
        </is>
      </c>
      <c r="F1366" t="inlineStr">
        <is>
          <t>0094</t>
        </is>
      </c>
      <c r="G1366" t="inlineStr">
        <is>
          <t>5316307996</t>
        </is>
      </c>
      <c r="H1366" t="n">
        <v>258.0</v>
      </c>
      <c r="I1366" t="n">
        <v>245.71</v>
      </c>
      <c r="J1366" t="n">
        <v>208.57</v>
      </c>
      <c r="K1366" t="inlineStr">
        <is>
          <t>sale</t>
        </is>
      </c>
      <c r="L1366" t="inlineStr">
        <is>
          <t/>
        </is>
      </c>
      <c r="M1366" t="inlineStr">
        <is>
          <t/>
        </is>
      </c>
      <c r="N1366" t="n">
        <v>0.0</v>
      </c>
      <c r="O1366" t="n">
        <v>0.0</v>
      </c>
      <c r="P1366" t="n">
        <v>195.15</v>
      </c>
      <c r="Q1366" t="n">
        <v>195.16</v>
      </c>
      <c r="R1366" t="n">
        <v>37.14</v>
      </c>
      <c r="S1366" t="n">
        <v>37.14</v>
      </c>
      <c r="T1366" t="n">
        <v>2.46</v>
      </c>
      <c r="U1366" t="n">
        <v>2.46</v>
      </c>
      <c r="V1366" t="n">
        <v>37.54</v>
      </c>
      <c r="W1366" t="n">
        <v>37.54</v>
      </c>
      <c r="X1366" t="n">
        <v>3.22</v>
      </c>
      <c r="Y1366" t="n">
        <v>3.22</v>
      </c>
      <c r="Z1366" t="n">
        <v>7.34</v>
      </c>
      <c r="AA1366" t="n">
        <v>7.34</v>
      </c>
      <c r="AB1366" t="n">
        <v>12.28</v>
      </c>
      <c r="AC1366" t="n">
        <v>12.29</v>
      </c>
      <c r="AD1366" t="n">
        <v>12.289999999999992</v>
      </c>
      <c r="AE1366" t="n">
        <v>-0.009999999999990905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</v>
      </c>
      <c r="AK1366" t="n">
        <v>-0.009999999999999787</v>
      </c>
      <c r="AL1366" t="inlineStr">
        <is>
          <t>unreconciled</t>
        </is>
      </c>
      <c r="AM1366" t="inlineStr">
        <is>
          <t>Order Amount Mismatch (POS&gt;3PO)</t>
        </is>
      </c>
      <c r="AN1366" t="n">
        <v>12.29</v>
      </c>
      <c r="AO1366" t="n">
        <f>ROUND(P1366*100/H1366,2)</f>
        <v>0.0</v>
      </c>
      <c r="AP1366" t="n">
        <f>ROUND(Q1366*100/I1366,2)</f>
        <v>0.0</v>
      </c>
      <c r="AQ1366"/>
      <c r="AR1366"/>
      <c r="AS1366" t="n">
        <v>0.0</v>
      </c>
    </row>
    <row r="1367">
      <c r="A1367" s="1" t="n">
        <v>45234.0</v>
      </c>
      <c r="B1367" s="2" t="n">
        <v>45234.945289351854</v>
      </c>
      <c r="C1367" t="inlineStr">
        <is>
          <t>3140094012085828</t>
        </is>
      </c>
      <c r="D1367" t="inlineStr">
        <is>
          <t>POS0012</t>
        </is>
      </c>
      <c r="E1367" t="inlineStr">
        <is>
          <t>43</t>
        </is>
      </c>
      <c r="F1367" t="inlineStr">
        <is>
          <t>0094</t>
        </is>
      </c>
      <c r="G1367" t="inlineStr">
        <is>
          <t>5316320280</t>
        </is>
      </c>
      <c r="H1367" t="n">
        <v>288.0</v>
      </c>
      <c r="I1367" t="n">
        <v>274.28</v>
      </c>
      <c r="J1367" t="n">
        <v>237.14</v>
      </c>
      <c r="K1367" t="inlineStr">
        <is>
          <t>sale</t>
        </is>
      </c>
      <c r="L1367" t="inlineStr">
        <is>
          <t/>
        </is>
      </c>
      <c r="M1367" t="inlineStr">
        <is>
          <t/>
        </is>
      </c>
      <c r="N1367" t="n">
        <v>0.0</v>
      </c>
      <c r="O1367" t="n">
        <v>0.0</v>
      </c>
      <c r="P1367" t="n">
        <v>216.92</v>
      </c>
      <c r="Q1367" t="n">
        <v>216.92</v>
      </c>
      <c r="R1367" t="n">
        <v>37.14</v>
      </c>
      <c r="S1367" t="n">
        <v>37.14</v>
      </c>
      <c r="T1367" t="n">
        <v>2.74</v>
      </c>
      <c r="U1367" t="n">
        <v>2.74</v>
      </c>
      <c r="V1367" t="n">
        <v>42.69</v>
      </c>
      <c r="W1367" t="n">
        <v>42.69</v>
      </c>
      <c r="X1367" t="n">
        <v>3.6</v>
      </c>
      <c r="Y1367" t="n">
        <v>3.6</v>
      </c>
      <c r="Z1367" t="n">
        <v>8.33</v>
      </c>
      <c r="AA1367" t="n">
        <v>8.33</v>
      </c>
      <c r="AB1367" t="n">
        <v>13.72</v>
      </c>
      <c r="AC1367" t="n">
        <v>13.72</v>
      </c>
      <c r="AD1367" t="n">
        <v>13.720000000000027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inlineStr">
        <is>
          <t>unreconciled</t>
        </is>
      </c>
      <c r="AM1367" t="inlineStr">
        <is>
          <t>Order Amount Mismatch (POS&gt;3PO)</t>
        </is>
      </c>
      <c r="AN1367" t="n">
        <v>13.72</v>
      </c>
      <c r="AO1367" t="n">
        <f>ROUND(P1367*100/H1367,2)</f>
        <v>0.0</v>
      </c>
      <c r="AP1367" t="n">
        <f>ROUND(Q1367*100/I1367,2)</f>
        <v>0.0</v>
      </c>
      <c r="AQ1367"/>
      <c r="AR1367"/>
      <c r="AS1367" t="n">
        <v>0.0</v>
      </c>
    </row>
    <row r="1368">
      <c r="A1368" s="1" t="n">
        <v>45234.0</v>
      </c>
      <c r="B1368" s="2" t="n">
        <v>45234.891377314816</v>
      </c>
      <c r="C1368" t="inlineStr">
        <is>
          <t>3140023012059629</t>
        </is>
      </c>
      <c r="D1368" t="inlineStr">
        <is>
          <t>POS0012</t>
        </is>
      </c>
      <c r="E1368" t="inlineStr">
        <is>
          <t>21</t>
        </is>
      </c>
      <c r="F1368" t="inlineStr">
        <is>
          <t>0023</t>
        </is>
      </c>
      <c r="G1368" t="inlineStr">
        <is>
          <t>5316335287</t>
        </is>
      </c>
      <c r="H1368" t="n">
        <v>574.0</v>
      </c>
      <c r="I1368" t="n">
        <v>546.66</v>
      </c>
      <c r="J1368" t="n">
        <v>509.52</v>
      </c>
      <c r="K1368" t="inlineStr">
        <is>
          <t>sale</t>
        </is>
      </c>
      <c r="L1368" t="inlineStr">
        <is>
          <t/>
        </is>
      </c>
      <c r="M1368" t="inlineStr">
        <is>
          <t/>
        </is>
      </c>
      <c r="N1368" t="n">
        <v>0.0</v>
      </c>
      <c r="O1368" t="n">
        <v>0.0</v>
      </c>
      <c r="P1368" t="n">
        <v>424.51</v>
      </c>
      <c r="Q1368" t="n">
        <v>424.5</v>
      </c>
      <c r="R1368" t="n">
        <v>37.14</v>
      </c>
      <c r="S1368" t="n">
        <v>37.14</v>
      </c>
      <c r="T1368" t="n">
        <v>5.47</v>
      </c>
      <c r="U1368" t="n">
        <v>5.47</v>
      </c>
      <c r="V1368" t="n">
        <v>91.71</v>
      </c>
      <c r="W1368" t="n">
        <v>91.71</v>
      </c>
      <c r="X1368" t="n">
        <v>7.17</v>
      </c>
      <c r="Y1368" t="n">
        <v>7.17</v>
      </c>
      <c r="Z1368" t="n">
        <v>17.8</v>
      </c>
      <c r="AA1368" t="n">
        <v>17.8</v>
      </c>
      <c r="AB1368" t="n">
        <v>27.34</v>
      </c>
      <c r="AC1368" t="n">
        <v>27.33</v>
      </c>
      <c r="AD1368" t="n">
        <v>27.340000000000032</v>
      </c>
      <c r="AE1368" t="n">
        <v>0.009999999999990905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  <c r="AK1368" t="n">
        <v>0.010000000000001563</v>
      </c>
      <c r="AL1368" t="inlineStr">
        <is>
          <t>unreconciled</t>
        </is>
      </c>
      <c r="AM1368" t="inlineStr">
        <is>
          <t>Order Amount Mismatch (POS&gt;3PO)</t>
        </is>
      </c>
      <c r="AN1368" t="n">
        <v>27.34</v>
      </c>
      <c r="AO1368" t="n">
        <f>ROUND(P1368*100/H1368,2)</f>
        <v>0.0</v>
      </c>
      <c r="AP1368" t="n">
        <f>ROUND(Q1368*100/I1368,2)</f>
        <v>0.0</v>
      </c>
      <c r="AQ1368"/>
      <c r="AR1368"/>
      <c r="AS1368" t="n">
        <v>0.0</v>
      </c>
    </row>
    <row r="1369">
      <c r="A1369" s="1" t="n">
        <v>45235.0</v>
      </c>
      <c r="B1369" s="2" t="n">
        <v>45235.91664351852</v>
      </c>
      <c r="C1369" t="inlineStr">
        <is>
          <t>3140094012086332</t>
        </is>
      </c>
      <c r="D1369" t="inlineStr">
        <is>
          <t>POS0012</t>
        </is>
      </c>
      <c r="E1369" t="inlineStr">
        <is>
          <t>47</t>
        </is>
      </c>
      <c r="F1369" t="inlineStr">
        <is>
          <t>0094</t>
        </is>
      </c>
      <c r="G1369" t="inlineStr">
        <is>
          <t>5316345751</t>
        </is>
      </c>
      <c r="H1369" t="n">
        <v>351.0</v>
      </c>
      <c r="I1369" t="n">
        <v>334.29</v>
      </c>
      <c r="J1369" t="n">
        <v>297.15</v>
      </c>
      <c r="K1369" t="inlineStr">
        <is>
          <t>sale</t>
        </is>
      </c>
      <c r="L1369" t="inlineStr">
        <is>
          <t/>
        </is>
      </c>
      <c r="M1369" t="inlineStr">
        <is>
          <t/>
        </is>
      </c>
      <c r="N1369" t="n">
        <v>0.0</v>
      </c>
      <c r="O1369" t="n">
        <v>0.0</v>
      </c>
      <c r="P1369" t="n">
        <v>262.65</v>
      </c>
      <c r="Q1369" t="n">
        <v>262.65</v>
      </c>
      <c r="R1369" t="n">
        <v>37.14</v>
      </c>
      <c r="S1369" t="n">
        <v>37.14</v>
      </c>
      <c r="T1369" t="n">
        <v>3.34</v>
      </c>
      <c r="U1369" t="n">
        <v>3.34</v>
      </c>
      <c r="V1369" t="n">
        <v>53.49</v>
      </c>
      <c r="W1369" t="n">
        <v>53.49</v>
      </c>
      <c r="X1369" t="n">
        <v>4.39</v>
      </c>
      <c r="Y1369" t="n">
        <v>4.39</v>
      </c>
      <c r="Z1369" t="n">
        <v>10.42</v>
      </c>
      <c r="AA1369" t="n">
        <v>10.42</v>
      </c>
      <c r="AB1369" t="n">
        <v>16.72</v>
      </c>
      <c r="AC1369" t="n">
        <v>16.72</v>
      </c>
      <c r="AD1369" t="n">
        <v>16.70999999999998</v>
      </c>
      <c r="AE1369" t="n">
        <v>0.0</v>
      </c>
      <c r="AF1369" t="n">
        <v>0.0</v>
      </c>
      <c r="AG1369" t="n">
        <v>0.0</v>
      </c>
      <c r="AH1369" t="n">
        <v>0.0</v>
      </c>
      <c r="AI1369" t="n">
        <v>0.0</v>
      </c>
      <c r="AJ1369" t="n">
        <v>0.0</v>
      </c>
      <c r="AK1369" t="n">
        <v>0.0</v>
      </c>
      <c r="AL1369" t="inlineStr">
        <is>
          <t>unreconciled</t>
        </is>
      </c>
      <c r="AM1369" t="inlineStr">
        <is>
          <t>Order Amount Mismatch (POS&gt;3PO)</t>
        </is>
      </c>
      <c r="AN1369" t="n">
        <v>16.71</v>
      </c>
      <c r="AO1369" t="n">
        <f>ROUND(P1369*100/H1369,2)</f>
        <v>0.0</v>
      </c>
      <c r="AP1369" t="n">
        <f>ROUND(Q1369*100/I1369,2)</f>
        <v>0.0</v>
      </c>
      <c r="AQ1369"/>
      <c r="AR1369"/>
      <c r="AS1369" t="n">
        <v>0.0</v>
      </c>
    </row>
    <row r="1370">
      <c r="A1370" s="1" t="n">
        <v>45235.0</v>
      </c>
      <c r="B1370" s="2" t="n">
        <v>45236.01920138889</v>
      </c>
      <c r="C1370" t="inlineStr">
        <is>
          <t>3140094012086416</t>
        </is>
      </c>
      <c r="D1370" t="inlineStr">
        <is>
          <t>POS0012</t>
        </is>
      </c>
      <c r="E1370" t="inlineStr">
        <is>
          <t>31</t>
        </is>
      </c>
      <c r="F1370" t="inlineStr">
        <is>
          <t>0094</t>
        </is>
      </c>
      <c r="G1370" t="inlineStr">
        <is>
          <t>5316353332</t>
        </is>
      </c>
      <c r="H1370" t="n">
        <v>504.99999999999994</v>
      </c>
      <c r="I1370" t="n">
        <v>480.95</v>
      </c>
      <c r="J1370" t="n">
        <v>443.81</v>
      </c>
      <c r="K1370" t="inlineStr">
        <is>
          <t>sale</t>
        </is>
      </c>
      <c r="L1370" t="inlineStr">
        <is>
          <t/>
        </is>
      </c>
      <c r="M1370" t="inlineStr">
        <is>
          <t/>
        </is>
      </c>
      <c r="N1370" t="n">
        <v>0.0</v>
      </c>
      <c r="O1370" t="n">
        <v>0.0</v>
      </c>
      <c r="P1370" t="n">
        <v>374.42</v>
      </c>
      <c r="Q1370" t="n">
        <v>374.41</v>
      </c>
      <c r="R1370" t="n">
        <v>37.14</v>
      </c>
      <c r="S1370" t="n">
        <v>37.14</v>
      </c>
      <c r="T1370" t="n">
        <v>4.81</v>
      </c>
      <c r="U1370" t="n">
        <v>4.81</v>
      </c>
      <c r="V1370" t="n">
        <v>79.89</v>
      </c>
      <c r="W1370" t="n">
        <v>79.89</v>
      </c>
      <c r="X1370" t="n">
        <v>6.31</v>
      </c>
      <c r="Y1370" t="n">
        <v>6.31</v>
      </c>
      <c r="Z1370" t="n">
        <v>15.52</v>
      </c>
      <c r="AA1370" t="n">
        <v>15.52</v>
      </c>
      <c r="AB1370" t="n">
        <v>24.04</v>
      </c>
      <c r="AC1370" t="n">
        <v>24.05</v>
      </c>
      <c r="AD1370" t="n">
        <v>24.049999999999955</v>
      </c>
      <c r="AE1370" t="n">
        <v>0.009999999999990905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-0.010000000000001563</v>
      </c>
      <c r="AL1370" t="inlineStr">
        <is>
          <t>unreconciled</t>
        </is>
      </c>
      <c r="AM1370" t="inlineStr">
        <is>
          <t>Order Amount Mismatch (POS&gt;3PO)</t>
        </is>
      </c>
      <c r="AN1370" t="n">
        <v>24.05</v>
      </c>
      <c r="AO1370" t="n">
        <f>ROUND(P1370*100/H1370,2)</f>
        <v>0.0</v>
      </c>
      <c r="AP1370" t="n">
        <f>ROUND(Q1370*100/I1370,2)</f>
        <v>0.0</v>
      </c>
      <c r="AQ1370"/>
      <c r="AR1370"/>
      <c r="AS1370" t="n">
        <v>0.0</v>
      </c>
    </row>
    <row r="1371">
      <c r="A1371" s="1" t="n">
        <v>45235.0</v>
      </c>
      <c r="B1371" s="2" t="n">
        <v>45235.82166666666</v>
      </c>
      <c r="C1371" t="inlineStr">
        <is>
          <t>3140023012059836</t>
        </is>
      </c>
      <c r="D1371" t="inlineStr">
        <is>
          <t>POS0012</t>
        </is>
      </c>
      <c r="E1371" t="inlineStr">
        <is>
          <t>28</t>
        </is>
      </c>
      <c r="F1371" t="inlineStr">
        <is>
          <t>0023</t>
        </is>
      </c>
      <c r="G1371" t="inlineStr">
        <is>
          <t>5316354031</t>
        </is>
      </c>
      <c r="H1371" t="n">
        <v>430.0</v>
      </c>
      <c r="I1371" t="n">
        <v>409.52</v>
      </c>
      <c r="J1371" t="n">
        <v>372.38</v>
      </c>
      <c r="K1371" t="inlineStr">
        <is>
          <t>sale</t>
        </is>
      </c>
      <c r="L1371" t="inlineStr">
        <is>
          <t/>
        </is>
      </c>
      <c r="M1371" t="inlineStr">
        <is>
          <t/>
        </is>
      </c>
      <c r="N1371" t="n">
        <v>0.0</v>
      </c>
      <c r="O1371" t="n">
        <v>0.0</v>
      </c>
      <c r="P1371" t="n">
        <v>319.98</v>
      </c>
      <c r="Q1371" t="n">
        <v>319.97</v>
      </c>
      <c r="R1371" t="n">
        <v>37.14</v>
      </c>
      <c r="S1371" t="n">
        <v>37.14</v>
      </c>
      <c r="T1371" t="n">
        <v>4.1</v>
      </c>
      <c r="U1371" t="n">
        <v>4.1</v>
      </c>
      <c r="V1371" t="n">
        <v>67.03</v>
      </c>
      <c r="W1371" t="n">
        <v>67.03</v>
      </c>
      <c r="X1371" t="n">
        <v>5.38</v>
      </c>
      <c r="Y1371" t="n">
        <v>5.38</v>
      </c>
      <c r="Z1371" t="n">
        <v>13.03</v>
      </c>
      <c r="AA1371" t="n">
        <v>13.04</v>
      </c>
      <c r="AB1371" t="n">
        <v>20.48</v>
      </c>
      <c r="AC1371" t="n">
        <v>20.48</v>
      </c>
      <c r="AD1371" t="n">
        <v>20.480000000000018</v>
      </c>
      <c r="AE1371" t="n">
        <v>0.009999999999990905</v>
      </c>
      <c r="AF1371" t="n">
        <v>0.0</v>
      </c>
      <c r="AG1371" t="n">
        <v>0.0</v>
      </c>
      <c r="AH1371" t="n">
        <v>0.0</v>
      </c>
      <c r="AI1371" t="n">
        <v>0.0</v>
      </c>
      <c r="AJ1371" t="n">
        <v>-0.009999999999999787</v>
      </c>
      <c r="AK1371" t="n">
        <v>0.0</v>
      </c>
      <c r="AL1371" t="inlineStr">
        <is>
          <t>unreconciled</t>
        </is>
      </c>
      <c r="AM1371" t="inlineStr">
        <is>
          <t>Order Amount Mismatch (POS&gt;3PO)</t>
        </is>
      </c>
      <c r="AN1371" t="n">
        <v>20.48</v>
      </c>
      <c r="AO1371" t="n">
        <f>ROUND(P1371*100/H1371,2)</f>
        <v>0.0</v>
      </c>
      <c r="AP1371" t="n">
        <f>ROUND(Q1371*100/I1371,2)</f>
        <v>0.0</v>
      </c>
      <c r="AQ1371"/>
      <c r="AR1371"/>
      <c r="AS1371" t="n">
        <v>0.0</v>
      </c>
    </row>
    <row r="1372">
      <c r="A1372" s="1" t="n">
        <v>45234.0</v>
      </c>
      <c r="B1372" s="2" t="n">
        <v>45234.836597222224</v>
      </c>
      <c r="C1372" t="inlineStr">
        <is>
          <t>3140023012059589</t>
        </is>
      </c>
      <c r="D1372" t="inlineStr">
        <is>
          <t>POS0012</t>
        </is>
      </c>
      <c r="E1372" t="inlineStr">
        <is>
          <t>81</t>
        </is>
      </c>
      <c r="F1372" t="inlineStr">
        <is>
          <t>0023</t>
        </is>
      </c>
      <c r="G1372" t="inlineStr">
        <is>
          <t>5316375019</t>
        </is>
      </c>
      <c r="H1372" t="n">
        <v>237.0</v>
      </c>
      <c r="I1372" t="n">
        <v>225.72</v>
      </c>
      <c r="J1372" t="n">
        <v>188.58</v>
      </c>
      <c r="K1372" t="inlineStr">
        <is>
          <t>sale</t>
        </is>
      </c>
      <c r="L1372" t="inlineStr">
        <is>
          <t/>
        </is>
      </c>
      <c r="M1372" t="inlineStr">
        <is>
          <t/>
        </is>
      </c>
      <c r="N1372" t="n">
        <v>0.0</v>
      </c>
      <c r="O1372" t="n">
        <v>0.0</v>
      </c>
      <c r="P1372" t="n">
        <v>179.92</v>
      </c>
      <c r="Q1372" t="n">
        <v>179.91</v>
      </c>
      <c r="R1372" t="n">
        <v>37.14</v>
      </c>
      <c r="S1372" t="n">
        <v>37.14</v>
      </c>
      <c r="T1372" t="n">
        <v>2.26</v>
      </c>
      <c r="U1372" t="n">
        <v>2.26</v>
      </c>
      <c r="V1372" t="n">
        <v>33.94</v>
      </c>
      <c r="W1372" t="n">
        <v>33.94</v>
      </c>
      <c r="X1372" t="n">
        <v>2.96</v>
      </c>
      <c r="Y1372" t="n">
        <v>2.96</v>
      </c>
      <c r="Z1372" t="n">
        <v>6.64</v>
      </c>
      <c r="AA1372" t="n">
        <v>6.64</v>
      </c>
      <c r="AB1372" t="n">
        <v>11.28</v>
      </c>
      <c r="AC1372" t="n">
        <v>11.29</v>
      </c>
      <c r="AD1372" t="n">
        <v>11.280000000000001</v>
      </c>
      <c r="AE1372" t="n">
        <v>0.009999999999990905</v>
      </c>
      <c r="AF1372" t="n">
        <v>0.0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-0.009999999999999787</v>
      </c>
      <c r="AL1372" t="inlineStr">
        <is>
          <t>unreconciled</t>
        </is>
      </c>
      <c r="AM1372" t="inlineStr">
        <is>
          <t>Order Amount Mismatch (POS&gt;3PO)</t>
        </is>
      </c>
      <c r="AN1372" t="n">
        <v>11.28</v>
      </c>
      <c r="AO1372" t="n">
        <f>ROUND(P1372*100/H1372,2)</f>
        <v>0.0</v>
      </c>
      <c r="AP1372" t="n">
        <f>ROUND(Q1372*100/I1372,2)</f>
        <v>0.0</v>
      </c>
      <c r="AQ1372"/>
      <c r="AR1372"/>
      <c r="AS1372" t="n">
        <v>0.0</v>
      </c>
    </row>
    <row r="1373">
      <c r="A1373" s="1" t="n">
        <v>45234.0</v>
      </c>
      <c r="B1373" s="2" t="n">
        <v>45235.033125</v>
      </c>
      <c r="C1373" t="inlineStr">
        <is>
          <t>3140094012085919</t>
        </is>
      </c>
      <c r="D1373" t="inlineStr">
        <is>
          <t>POS0012</t>
        </is>
      </c>
      <c r="E1373" t="inlineStr">
        <is>
          <t>34</t>
        </is>
      </c>
      <c r="F1373" t="inlineStr">
        <is>
          <t>0094</t>
        </is>
      </c>
      <c r="G1373" t="inlineStr">
        <is>
          <t>5316420627</t>
        </is>
      </c>
      <c r="H1373" t="n">
        <v>412.0</v>
      </c>
      <c r="I1373" t="n">
        <v>392.37</v>
      </c>
      <c r="J1373" t="n">
        <v>355.23</v>
      </c>
      <c r="K1373" t="inlineStr">
        <is>
          <t>sale</t>
        </is>
      </c>
      <c r="L1373" t="inlineStr">
        <is>
          <t/>
        </is>
      </c>
      <c r="M1373" t="inlineStr">
        <is>
          <t/>
        </is>
      </c>
      <c r="N1373" t="n">
        <v>0.0</v>
      </c>
      <c r="O1373" t="n">
        <v>0.0</v>
      </c>
      <c r="P1373" t="n">
        <v>306.92</v>
      </c>
      <c r="Q1373" t="n">
        <v>306.92</v>
      </c>
      <c r="R1373" t="n">
        <v>37.14</v>
      </c>
      <c r="S1373" t="n">
        <v>37.14</v>
      </c>
      <c r="T1373" t="n">
        <v>3.92</v>
      </c>
      <c r="U1373" t="n">
        <v>3.92</v>
      </c>
      <c r="V1373" t="n">
        <v>63.94</v>
      </c>
      <c r="W1373" t="n">
        <v>63.94</v>
      </c>
      <c r="X1373" t="n">
        <v>5.15</v>
      </c>
      <c r="Y1373" t="n">
        <v>5.15</v>
      </c>
      <c r="Z1373" t="n">
        <v>12.44</v>
      </c>
      <c r="AA1373" t="n">
        <v>12.44</v>
      </c>
      <c r="AB1373" t="n">
        <v>19.62</v>
      </c>
      <c r="AC1373" t="n">
        <v>19.62</v>
      </c>
      <c r="AD1373" t="n">
        <v>19.629999999999995</v>
      </c>
      <c r="AE1373" t="n">
        <v>0.0</v>
      </c>
      <c r="AF1373" t="n">
        <v>0.0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0.0</v>
      </c>
      <c r="AL1373" t="inlineStr">
        <is>
          <t>unreconciled</t>
        </is>
      </c>
      <c r="AM1373" t="inlineStr">
        <is>
          <t>Order Amount Mismatch (POS&gt;3PO)</t>
        </is>
      </c>
      <c r="AN1373" t="n">
        <v>19.63</v>
      </c>
      <c r="AO1373" t="n">
        <f>ROUND(P1373*100/H1373,2)</f>
        <v>0.0</v>
      </c>
      <c r="AP1373" t="n">
        <f>ROUND(Q1373*100/I1373,2)</f>
        <v>0.0</v>
      </c>
      <c r="AQ1373"/>
      <c r="AR1373"/>
      <c r="AS1373" t="n">
        <v>0.0</v>
      </c>
    </row>
    <row r="1374">
      <c r="A1374" s="1" t="n">
        <v>45235.0</v>
      </c>
      <c r="B1374" s="2" t="n">
        <v>45235.78350694444</v>
      </c>
      <c r="C1374" t="inlineStr">
        <is>
          <t>3140094012086162</t>
        </is>
      </c>
      <c r="D1374" t="inlineStr">
        <is>
          <t>POS0012</t>
        </is>
      </c>
      <c r="E1374" t="inlineStr">
        <is>
          <t>77</t>
        </is>
      </c>
      <c r="F1374" t="inlineStr">
        <is>
          <t>0094</t>
        </is>
      </c>
      <c r="G1374" t="inlineStr">
        <is>
          <t>5316455212</t>
        </is>
      </c>
      <c r="H1374" t="n">
        <v>314.0</v>
      </c>
      <c r="I1374" t="n">
        <v>299.04</v>
      </c>
      <c r="J1374" t="n">
        <v>261.9</v>
      </c>
      <c r="K1374" t="inlineStr">
        <is>
          <t>sale</t>
        </is>
      </c>
      <c r="L1374" t="inlineStr">
        <is>
          <t/>
        </is>
      </c>
      <c r="M1374" t="inlineStr">
        <is>
          <t/>
        </is>
      </c>
      <c r="N1374" t="n">
        <v>0.0</v>
      </c>
      <c r="O1374" t="n">
        <v>0.0</v>
      </c>
      <c r="P1374" t="n">
        <v>235.8</v>
      </c>
      <c r="Q1374" t="n">
        <v>235.78</v>
      </c>
      <c r="R1374" t="n">
        <v>37.14</v>
      </c>
      <c r="S1374" t="n">
        <v>37.14</v>
      </c>
      <c r="T1374" t="n">
        <v>2.99</v>
      </c>
      <c r="U1374" t="n">
        <v>2.99</v>
      </c>
      <c r="V1374" t="n">
        <v>47.14</v>
      </c>
      <c r="W1374" t="n">
        <v>47.14</v>
      </c>
      <c r="X1374" t="n">
        <v>3.92</v>
      </c>
      <c r="Y1374" t="n">
        <v>3.92</v>
      </c>
      <c r="Z1374" t="n">
        <v>9.19</v>
      </c>
      <c r="AA1374" t="n">
        <v>9.2</v>
      </c>
      <c r="AB1374" t="n">
        <v>14.96</v>
      </c>
      <c r="AC1374" t="n">
        <v>14.95</v>
      </c>
      <c r="AD1374" t="n">
        <v>14.95999999999998</v>
      </c>
      <c r="AE1374" t="n">
        <v>0.020000000000010232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-0.009999999999999787</v>
      </c>
      <c r="AK1374" t="n">
        <v>0.010000000000001563</v>
      </c>
      <c r="AL1374" t="inlineStr">
        <is>
          <t>unreconciled</t>
        </is>
      </c>
      <c r="AM1374" t="inlineStr">
        <is>
          <t>Order Amount Mismatch (POS&gt;3PO)</t>
        </is>
      </c>
      <c r="AN1374" t="n">
        <v>14.96</v>
      </c>
      <c r="AO1374" t="n">
        <f>ROUND(P1374*100/H1374,2)</f>
        <v>0.0</v>
      </c>
      <c r="AP1374" t="n">
        <f>ROUND(Q1374*100/I1374,2)</f>
        <v>0.0</v>
      </c>
      <c r="AQ1374"/>
      <c r="AR1374"/>
      <c r="AS1374" t="n">
        <v>0.0</v>
      </c>
    </row>
    <row r="1375">
      <c r="A1375" s="1" t="n">
        <v>45235.0</v>
      </c>
      <c r="B1375" s="2" t="n">
        <v>45235.47412037037</v>
      </c>
      <c r="C1375" t="inlineStr">
        <is>
          <t>3140094012085943</t>
        </is>
      </c>
      <c r="D1375" t="inlineStr">
        <is>
          <t>POS0012</t>
        </is>
      </c>
      <c r="E1375" t="inlineStr">
        <is>
          <t>58</t>
        </is>
      </c>
      <c r="F1375" t="inlineStr">
        <is>
          <t>0094</t>
        </is>
      </c>
      <c r="G1375" t="inlineStr">
        <is>
          <t>5316471329</t>
        </is>
      </c>
      <c r="H1375" t="n">
        <v>428.0</v>
      </c>
      <c r="I1375" t="n">
        <v>407.62</v>
      </c>
      <c r="J1375" t="n">
        <v>370.48</v>
      </c>
      <c r="K1375" t="inlineStr">
        <is>
          <t>sale</t>
        </is>
      </c>
      <c r="L1375" t="inlineStr">
        <is>
          <t/>
        </is>
      </c>
      <c r="M1375" t="inlineStr">
        <is>
          <t/>
        </is>
      </c>
      <c r="N1375" t="n">
        <v>0.0</v>
      </c>
      <c r="O1375" t="n">
        <v>0.0</v>
      </c>
      <c r="P1375" t="n">
        <v>318.53</v>
      </c>
      <c r="Q1375" t="n">
        <v>318.54</v>
      </c>
      <c r="R1375" t="n">
        <v>37.14</v>
      </c>
      <c r="S1375" t="n">
        <v>37.14</v>
      </c>
      <c r="T1375" t="n">
        <v>4.08</v>
      </c>
      <c r="U1375" t="n">
        <v>4.08</v>
      </c>
      <c r="V1375" t="n">
        <v>66.69</v>
      </c>
      <c r="W1375" t="n">
        <v>66.69</v>
      </c>
      <c r="X1375" t="n">
        <v>5.35</v>
      </c>
      <c r="Y1375" t="n">
        <v>5.35</v>
      </c>
      <c r="Z1375" t="n">
        <v>12.97</v>
      </c>
      <c r="AA1375" t="n">
        <v>12.96</v>
      </c>
      <c r="AB1375" t="n">
        <v>20.38</v>
      </c>
      <c r="AC1375" t="n">
        <v>20.38</v>
      </c>
      <c r="AD1375" t="n">
        <v>20.379999999999995</v>
      </c>
      <c r="AE1375" t="n">
        <v>-0.010000000000047748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0.009999999999999787</v>
      </c>
      <c r="AK1375" t="n">
        <v>0.0</v>
      </c>
      <c r="AL1375" t="inlineStr">
        <is>
          <t>unreconciled</t>
        </is>
      </c>
      <c r="AM1375" t="inlineStr">
        <is>
          <t>Order Amount Mismatch (POS&gt;3PO)</t>
        </is>
      </c>
      <c r="AN1375" t="n">
        <v>20.38</v>
      </c>
      <c r="AO1375" t="n">
        <f>ROUND(P1375*100/H1375,2)</f>
        <v>0.0</v>
      </c>
      <c r="AP1375" t="n">
        <f>ROUND(Q1375*100/I1375,2)</f>
        <v>0.0</v>
      </c>
      <c r="AQ1375"/>
      <c r="AR1375"/>
      <c r="AS1375" t="n">
        <v>0.0</v>
      </c>
    </row>
    <row r="1376">
      <c r="A1376" s="1" t="n">
        <v>45234.0</v>
      </c>
      <c r="B1376" s="2" t="n">
        <v>45234.79864583333</v>
      </c>
      <c r="C1376" t="inlineStr">
        <is>
          <t>3140094012085674</t>
        </is>
      </c>
      <c r="D1376" t="inlineStr">
        <is>
          <t>POS0012</t>
        </is>
      </c>
      <c r="E1376" t="inlineStr">
        <is>
          <t>89</t>
        </is>
      </c>
      <c r="F1376" t="inlineStr">
        <is>
          <t>0094</t>
        </is>
      </c>
      <c r="G1376" t="inlineStr">
        <is>
          <t>5316480947</t>
        </is>
      </c>
      <c r="H1376" t="n">
        <v>334.0</v>
      </c>
      <c r="I1376" t="n">
        <v>318.09</v>
      </c>
      <c r="J1376" t="n">
        <v>280.95</v>
      </c>
      <c r="K1376" t="inlineStr">
        <is>
          <t>sale</t>
        </is>
      </c>
      <c r="L1376" t="inlineStr">
        <is>
          <t/>
        </is>
      </c>
      <c r="M1376" t="inlineStr">
        <is>
          <t/>
        </is>
      </c>
      <c r="N1376" t="n">
        <v>0.0</v>
      </c>
      <c r="O1376" t="n">
        <v>0.0</v>
      </c>
      <c r="P1376" t="n">
        <v>250.32</v>
      </c>
      <c r="Q1376" t="n">
        <v>250.32</v>
      </c>
      <c r="R1376" t="n">
        <v>37.14</v>
      </c>
      <c r="S1376" t="n">
        <v>37.14</v>
      </c>
      <c r="T1376" t="n">
        <v>3.18</v>
      </c>
      <c r="U1376" t="n">
        <v>3.18</v>
      </c>
      <c r="V1376" t="n">
        <v>50.57</v>
      </c>
      <c r="W1376" t="n">
        <v>50.57</v>
      </c>
      <c r="X1376" t="n">
        <v>4.17</v>
      </c>
      <c r="Y1376" t="n">
        <v>4.18</v>
      </c>
      <c r="Z1376" t="n">
        <v>9.85</v>
      </c>
      <c r="AA1376" t="n">
        <v>9.85</v>
      </c>
      <c r="AB1376" t="n">
        <v>15.9</v>
      </c>
      <c r="AC1376" t="n">
        <v>15.91</v>
      </c>
      <c r="AD1376" t="n">
        <v>15.910000000000025</v>
      </c>
      <c r="AE1376" t="n">
        <v>0.0</v>
      </c>
      <c r="AF1376" t="n">
        <v>0.0</v>
      </c>
      <c r="AG1376" t="n">
        <v>0.0</v>
      </c>
      <c r="AH1376" t="n">
        <v>0.0</v>
      </c>
      <c r="AI1376" t="n">
        <v>-0.009999999999999787</v>
      </c>
      <c r="AJ1376" t="n">
        <v>0.0</v>
      </c>
      <c r="AK1376" t="n">
        <v>-0.009999999999999787</v>
      </c>
      <c r="AL1376" t="inlineStr">
        <is>
          <t>unreconciled</t>
        </is>
      </c>
      <c r="AM1376" t="inlineStr">
        <is>
          <t>Order Amount Mismatch (POS&gt;3PO)</t>
        </is>
      </c>
      <c r="AN1376" t="n">
        <v>15.91</v>
      </c>
      <c r="AO1376" t="n">
        <f>ROUND(P1376*100/H1376,2)</f>
        <v>0.0</v>
      </c>
      <c r="AP1376" t="n">
        <f>ROUND(Q1376*100/I1376,2)</f>
        <v>0.0</v>
      </c>
      <c r="AQ1376"/>
      <c r="AR1376"/>
      <c r="AS1376" t="n">
        <v>0.0</v>
      </c>
    </row>
    <row r="1377">
      <c r="A1377" s="1" t="n">
        <v>45235.0</v>
      </c>
      <c r="B1377" s="2" t="n">
        <v>45235.80966435185</v>
      </c>
      <c r="C1377" t="inlineStr">
        <is>
          <t>3140094012086212</t>
        </is>
      </c>
      <c r="D1377" t="inlineStr">
        <is>
          <t>POS0012</t>
        </is>
      </c>
      <c r="E1377" t="inlineStr">
        <is>
          <t>27</t>
        </is>
      </c>
      <c r="F1377" t="inlineStr">
        <is>
          <t>0094</t>
        </is>
      </c>
      <c r="G1377" t="inlineStr">
        <is>
          <t>5316493479</t>
        </is>
      </c>
      <c r="H1377" t="n">
        <v>262.0</v>
      </c>
      <c r="I1377" t="n">
        <v>249.52</v>
      </c>
      <c r="J1377" t="n">
        <v>212.38</v>
      </c>
      <c r="K1377" t="inlineStr">
        <is>
          <t>sale</t>
        </is>
      </c>
      <c r="L1377" t="inlineStr">
        <is>
          <t/>
        </is>
      </c>
      <c r="M1377" t="inlineStr">
        <is>
          <t/>
        </is>
      </c>
      <c r="N1377" t="n">
        <v>0.0</v>
      </c>
      <c r="O1377" t="n">
        <v>0.0</v>
      </c>
      <c r="P1377" t="n">
        <v>198.04</v>
      </c>
      <c r="Q1377" t="n">
        <v>198.04</v>
      </c>
      <c r="R1377" t="n">
        <v>37.14</v>
      </c>
      <c r="S1377" t="n">
        <v>37.14</v>
      </c>
      <c r="T1377" t="n">
        <v>2.5</v>
      </c>
      <c r="U1377" t="n">
        <v>2.5</v>
      </c>
      <c r="V1377" t="n">
        <v>38.23</v>
      </c>
      <c r="W1377" t="n">
        <v>38.23</v>
      </c>
      <c r="X1377" t="n">
        <v>3.28</v>
      </c>
      <c r="Y1377" t="n">
        <v>3.28</v>
      </c>
      <c r="Z1377" t="n">
        <v>7.47</v>
      </c>
      <c r="AA1377" t="n">
        <v>7.47</v>
      </c>
      <c r="AB1377" t="n">
        <v>12.48</v>
      </c>
      <c r="AC1377" t="n">
        <v>12.48</v>
      </c>
      <c r="AD1377" t="n">
        <v>12.47999999999999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</v>
      </c>
      <c r="AL1377" t="inlineStr">
        <is>
          <t>unreconciled</t>
        </is>
      </c>
      <c r="AM1377" t="inlineStr">
        <is>
          <t>Order Amount Mismatch (POS&gt;3PO)</t>
        </is>
      </c>
      <c r="AN1377" t="n">
        <v>12.48</v>
      </c>
      <c r="AO1377" t="n">
        <f>ROUND(P1377*100/H1377,2)</f>
        <v>0.0</v>
      </c>
      <c r="AP1377" t="n">
        <f>ROUND(Q1377*100/I1377,2)</f>
        <v>0.0</v>
      </c>
      <c r="AQ1377"/>
      <c r="AR1377"/>
      <c r="AS1377" t="n">
        <v>0.0</v>
      </c>
    </row>
    <row r="1378">
      <c r="A1378" s="1" t="n">
        <v>45234.0</v>
      </c>
      <c r="B1378" s="2" t="n">
        <v>45234.8453125</v>
      </c>
      <c r="C1378" t="inlineStr">
        <is>
          <t>3140094012085715</t>
        </is>
      </c>
      <c r="D1378" t="inlineStr">
        <is>
          <t>POS0012</t>
        </is>
      </c>
      <c r="E1378" t="inlineStr">
        <is>
          <t>30</t>
        </is>
      </c>
      <c r="F1378" t="inlineStr">
        <is>
          <t>0094</t>
        </is>
      </c>
      <c r="G1378" t="inlineStr">
        <is>
          <t>5316494856</t>
        </is>
      </c>
      <c r="H1378" t="n">
        <v>267.0</v>
      </c>
      <c r="I1378" t="n">
        <v>254.28</v>
      </c>
      <c r="J1378" t="n">
        <v>217.14</v>
      </c>
      <c r="K1378" t="inlineStr">
        <is>
          <t>sale</t>
        </is>
      </c>
      <c r="L1378" t="inlineStr">
        <is>
          <t/>
        </is>
      </c>
      <c r="M1378" t="inlineStr">
        <is>
          <t/>
        </is>
      </c>
      <c r="N1378" t="n">
        <v>0.0</v>
      </c>
      <c r="O1378" t="n">
        <v>0.0</v>
      </c>
      <c r="P1378" t="n">
        <v>201.67</v>
      </c>
      <c r="Q1378" t="n">
        <v>201.66</v>
      </c>
      <c r="R1378" t="n">
        <v>37.14</v>
      </c>
      <c r="S1378" t="n">
        <v>37.14</v>
      </c>
      <c r="T1378" t="n">
        <v>2.54</v>
      </c>
      <c r="U1378" t="n">
        <v>2.54</v>
      </c>
      <c r="V1378" t="n">
        <v>39.09</v>
      </c>
      <c r="W1378" t="n">
        <v>39.09</v>
      </c>
      <c r="X1378" t="n">
        <v>3.34</v>
      </c>
      <c r="Y1378" t="n">
        <v>3.34</v>
      </c>
      <c r="Z1378" t="n">
        <v>7.64</v>
      </c>
      <c r="AA1378" t="n">
        <v>7.64</v>
      </c>
      <c r="AB1378" t="n">
        <v>12.72</v>
      </c>
      <c r="AC1378" t="n">
        <v>12.71</v>
      </c>
      <c r="AD1378" t="n">
        <v>12.719999999999999</v>
      </c>
      <c r="AE1378" t="n">
        <v>0.009999999999990905</v>
      </c>
      <c r="AF1378" t="n">
        <v>0.0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0.009999999999999787</v>
      </c>
      <c r="AL1378" t="inlineStr">
        <is>
          <t>unreconciled</t>
        </is>
      </c>
      <c r="AM1378" t="inlineStr">
        <is>
          <t>Order Amount Mismatch (POS&gt;3PO)</t>
        </is>
      </c>
      <c r="AN1378" t="n">
        <v>12.72</v>
      </c>
      <c r="AO1378" t="n">
        <f>ROUND(P1378*100/H1378,2)</f>
        <v>0.0</v>
      </c>
      <c r="AP1378" t="n">
        <f>ROUND(Q1378*100/I1378,2)</f>
        <v>0.0</v>
      </c>
      <c r="AQ1378"/>
      <c r="AR1378"/>
      <c r="AS1378" t="n">
        <v>0.0</v>
      </c>
    </row>
    <row r="1379">
      <c r="A1379" s="1" t="n">
        <v>45235.0</v>
      </c>
      <c r="B1379" s="2" t="n">
        <v>45235.61748842592</v>
      </c>
      <c r="C1379" t="inlineStr">
        <is>
          <t>3140094012086033</t>
        </is>
      </c>
      <c r="D1379" t="inlineStr">
        <is>
          <t>POS0012</t>
        </is>
      </c>
      <c r="E1379" t="inlineStr">
        <is>
          <t>48</t>
        </is>
      </c>
      <c r="F1379" t="inlineStr">
        <is>
          <t>0094</t>
        </is>
      </c>
      <c r="G1379" t="inlineStr">
        <is>
          <t>5316512912</t>
        </is>
      </c>
      <c r="H1379" t="n">
        <v>618.0</v>
      </c>
      <c r="I1379" t="n">
        <v>588.56</v>
      </c>
      <c r="J1379" t="n">
        <v>551.42</v>
      </c>
      <c r="K1379" t="inlineStr">
        <is>
          <t>sale</t>
        </is>
      </c>
      <c r="L1379" t="inlineStr">
        <is>
          <t/>
        </is>
      </c>
      <c r="M1379" t="inlineStr">
        <is>
          <t/>
        </is>
      </c>
      <c r="N1379" t="n">
        <v>0.0</v>
      </c>
      <c r="O1379" t="n">
        <v>0.0</v>
      </c>
      <c r="P1379" t="n">
        <v>456.43</v>
      </c>
      <c r="Q1379" t="n">
        <v>456.42</v>
      </c>
      <c r="R1379" t="n">
        <v>37.14</v>
      </c>
      <c r="S1379" t="n">
        <v>37.14</v>
      </c>
      <c r="T1379" t="n">
        <v>5.89</v>
      </c>
      <c r="U1379" t="n">
        <v>5.89</v>
      </c>
      <c r="V1379" t="n">
        <v>99.26</v>
      </c>
      <c r="W1379" t="n">
        <v>99.26</v>
      </c>
      <c r="X1379" t="n">
        <v>7.72</v>
      </c>
      <c r="Y1379" t="n">
        <v>7.72</v>
      </c>
      <c r="Z1379" t="n">
        <v>19.26</v>
      </c>
      <c r="AA1379" t="n">
        <v>19.26</v>
      </c>
      <c r="AB1379" t="n">
        <v>29.42</v>
      </c>
      <c r="AC1379" t="n">
        <v>29.43</v>
      </c>
      <c r="AD1379" t="n">
        <v>29.440000000000055</v>
      </c>
      <c r="AE1379" t="n">
        <v>0.009999999999990905</v>
      </c>
      <c r="AF1379" t="n">
        <v>0.0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-0.00999999999999801</v>
      </c>
      <c r="AL1379" t="inlineStr">
        <is>
          <t>unreconciled</t>
        </is>
      </c>
      <c r="AM1379" t="inlineStr">
        <is>
          <t>Order Amount Mismatch (POS&gt;3PO)</t>
        </is>
      </c>
      <c r="AN1379" t="n">
        <v>29.44</v>
      </c>
      <c r="AO1379" t="n">
        <f>ROUND(P1379*100/H1379,2)</f>
        <v>0.0</v>
      </c>
      <c r="AP1379" t="n">
        <f>ROUND(Q1379*100/I1379,2)</f>
        <v>0.0</v>
      </c>
      <c r="AQ1379"/>
      <c r="AR1379"/>
      <c r="AS1379" t="n">
        <v>0.0</v>
      </c>
    </row>
    <row r="1380">
      <c r="A1380" s="1" t="n">
        <v>45235.0</v>
      </c>
      <c r="B1380" s="2" t="n">
        <v>45235.93150462963</v>
      </c>
      <c r="C1380" t="inlineStr">
        <is>
          <t>3140094012086351</t>
        </is>
      </c>
      <c r="D1380" t="inlineStr">
        <is>
          <t>POS0012</t>
        </is>
      </c>
      <c r="E1380" t="inlineStr">
        <is>
          <t>66</t>
        </is>
      </c>
      <c r="F1380" t="inlineStr">
        <is>
          <t>0094</t>
        </is>
      </c>
      <c r="G1380" t="inlineStr">
        <is>
          <t>5316521930</t>
        </is>
      </c>
      <c r="H1380" t="n">
        <v>312.0</v>
      </c>
      <c r="I1380" t="n">
        <v>297.14</v>
      </c>
      <c r="J1380" t="n">
        <v>260.0</v>
      </c>
      <c r="K1380" t="inlineStr">
        <is>
          <t>sale</t>
        </is>
      </c>
      <c r="L1380" t="inlineStr">
        <is>
          <t/>
        </is>
      </c>
      <c r="M1380" t="inlineStr">
        <is>
          <t/>
        </is>
      </c>
      <c r="N1380" t="n">
        <v>0.0</v>
      </c>
      <c r="O1380" t="n">
        <v>0.0</v>
      </c>
      <c r="P1380" t="n">
        <v>234.34</v>
      </c>
      <c r="Q1380" t="n">
        <v>234.35</v>
      </c>
      <c r="R1380" t="n">
        <v>37.14</v>
      </c>
      <c r="S1380" t="n">
        <v>37.14</v>
      </c>
      <c r="T1380" t="n">
        <v>2.97</v>
      </c>
      <c r="U1380" t="n">
        <v>2.97</v>
      </c>
      <c r="V1380" t="n">
        <v>46.8</v>
      </c>
      <c r="W1380" t="n">
        <v>46.8</v>
      </c>
      <c r="X1380" t="n">
        <v>3.9</v>
      </c>
      <c r="Y1380" t="n">
        <v>3.9</v>
      </c>
      <c r="Z1380" t="n">
        <v>9.13</v>
      </c>
      <c r="AA1380" t="n">
        <v>9.12</v>
      </c>
      <c r="AB1380" t="n">
        <v>14.86</v>
      </c>
      <c r="AC1380" t="n">
        <v>14.86</v>
      </c>
      <c r="AD1380" t="n">
        <v>14.860000000000014</v>
      </c>
      <c r="AE1380" t="n">
        <v>-0.009999999999990905</v>
      </c>
      <c r="AF1380" t="n">
        <v>0.0</v>
      </c>
      <c r="AG1380" t="n">
        <v>0.0</v>
      </c>
      <c r="AH1380" t="n">
        <v>0.0</v>
      </c>
      <c r="AI1380" t="n">
        <v>0.0</v>
      </c>
      <c r="AJ1380" t="n">
        <v>0.010000000000001563</v>
      </c>
      <c r="AK1380" t="n">
        <v>0.0</v>
      </c>
      <c r="AL1380" t="inlineStr">
        <is>
          <t>unreconciled</t>
        </is>
      </c>
      <c r="AM1380" t="inlineStr">
        <is>
          <t>Order Amount Mismatch (POS&gt;3PO)</t>
        </is>
      </c>
      <c r="AN1380" t="n">
        <v>14.86</v>
      </c>
      <c r="AO1380" t="n">
        <f>ROUND(P1380*100/H1380,2)</f>
        <v>0.0</v>
      </c>
      <c r="AP1380" t="n">
        <f>ROUND(Q1380*100/I1380,2)</f>
        <v>0.0</v>
      </c>
      <c r="AQ1380"/>
      <c r="AR1380"/>
      <c r="AS1380" t="n">
        <v>0.0</v>
      </c>
    </row>
    <row r="1381">
      <c r="A1381" s="1" t="n">
        <v>45234.0</v>
      </c>
      <c r="B1381" s="2" t="n">
        <v>45234.87063657407</v>
      </c>
      <c r="C1381" t="inlineStr">
        <is>
          <t>3140023012059619</t>
        </is>
      </c>
      <c r="D1381" t="inlineStr">
        <is>
          <t>POS0012</t>
        </is>
      </c>
      <c r="E1381" t="inlineStr">
        <is>
          <t>11</t>
        </is>
      </c>
      <c r="F1381" t="inlineStr">
        <is>
          <t>0023</t>
        </is>
      </c>
      <c r="G1381" t="inlineStr">
        <is>
          <t>5316522028</t>
        </is>
      </c>
      <c r="H1381" t="n">
        <v>1675.0</v>
      </c>
      <c r="I1381" t="n">
        <v>1595.24</v>
      </c>
      <c r="J1381" t="n">
        <v>1558.1</v>
      </c>
      <c r="K1381" t="inlineStr">
        <is>
          <t>sale</t>
        </is>
      </c>
      <c r="L1381" t="inlineStr">
        <is>
          <t/>
        </is>
      </c>
      <c r="M1381" t="inlineStr">
        <is>
          <t/>
        </is>
      </c>
      <c r="N1381" t="n">
        <v>0.0</v>
      </c>
      <c r="O1381" t="n">
        <v>0.0</v>
      </c>
      <c r="P1381" t="n">
        <v>1223.64</v>
      </c>
      <c r="Q1381" t="n">
        <v>1223.64</v>
      </c>
      <c r="R1381" t="n">
        <v>37.14</v>
      </c>
      <c r="S1381" t="n">
        <v>37.14</v>
      </c>
      <c r="T1381" t="n">
        <v>15.95</v>
      </c>
      <c r="U1381" t="n">
        <v>15.95</v>
      </c>
      <c r="V1381" t="n">
        <v>280.46</v>
      </c>
      <c r="W1381" t="n">
        <v>280.46</v>
      </c>
      <c r="X1381" t="n">
        <v>20.94</v>
      </c>
      <c r="Y1381" t="n">
        <v>20.94</v>
      </c>
      <c r="Z1381" t="n">
        <v>54.25</v>
      </c>
      <c r="AA1381" t="n">
        <v>54.25</v>
      </c>
      <c r="AB1381" t="n">
        <v>79.76</v>
      </c>
      <c r="AC1381" t="n">
        <v>79.76</v>
      </c>
      <c r="AD1381" t="n">
        <v>79.75999999999999</v>
      </c>
      <c r="AE1381" t="n">
        <v>0.0</v>
      </c>
      <c r="AF1381" t="n">
        <v>0.0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0.0</v>
      </c>
      <c r="AL1381" t="inlineStr">
        <is>
          <t>unreconciled</t>
        </is>
      </c>
      <c r="AM1381" t="inlineStr">
        <is>
          <t>Order Amount Mismatch (POS&gt;3PO)</t>
        </is>
      </c>
      <c r="AN1381" t="n">
        <v>79.76</v>
      </c>
      <c r="AO1381" t="n">
        <f>ROUND(P1381*100/H1381,2)</f>
        <v>0.0</v>
      </c>
      <c r="AP1381" t="n">
        <f>ROUND(Q1381*100/I1381,2)</f>
        <v>0.0</v>
      </c>
      <c r="AQ1381"/>
      <c r="AR1381"/>
      <c r="AS1381" t="n">
        <v>0.0</v>
      </c>
    </row>
    <row r="1382">
      <c r="A1382" s="1" t="n">
        <v>45235.0</v>
      </c>
      <c r="B1382" s="2" t="n">
        <v>45235.515914351854</v>
      </c>
      <c r="C1382" t="inlineStr">
        <is>
          <t>3140094012085964</t>
        </is>
      </c>
      <c r="D1382" t="inlineStr">
        <is>
          <t>POS0012</t>
        </is>
      </c>
      <c r="E1382" t="inlineStr">
        <is>
          <t>79</t>
        </is>
      </c>
      <c r="F1382" t="inlineStr">
        <is>
          <t>0094</t>
        </is>
      </c>
      <c r="G1382" t="inlineStr">
        <is>
          <t>5316524532</t>
        </is>
      </c>
      <c r="H1382" t="n">
        <v>266.0</v>
      </c>
      <c r="I1382" t="n">
        <v>253.33</v>
      </c>
      <c r="J1382" t="n">
        <v>216.19</v>
      </c>
      <c r="K1382" t="inlineStr">
        <is>
          <t>sale</t>
        </is>
      </c>
      <c r="L1382" t="inlineStr">
        <is>
          <t/>
        </is>
      </c>
      <c r="M1382" t="inlineStr">
        <is>
          <t/>
        </is>
      </c>
      <c r="N1382" t="n">
        <v>0.0</v>
      </c>
      <c r="O1382" t="n">
        <v>0.0</v>
      </c>
      <c r="P1382" t="n">
        <v>200.97</v>
      </c>
      <c r="Q1382" t="n">
        <v>200.98</v>
      </c>
      <c r="R1382" t="n">
        <v>37.14</v>
      </c>
      <c r="S1382" t="n">
        <v>37.14</v>
      </c>
      <c r="T1382" t="n">
        <v>2.53</v>
      </c>
      <c r="U1382" t="n">
        <v>2.53</v>
      </c>
      <c r="V1382" t="n">
        <v>38.91</v>
      </c>
      <c r="W1382" t="n">
        <v>38.91</v>
      </c>
      <c r="X1382" t="n">
        <v>3.32</v>
      </c>
      <c r="Y1382" t="n">
        <v>3.32</v>
      </c>
      <c r="Z1382" t="n">
        <v>7.6</v>
      </c>
      <c r="AA1382" t="n">
        <v>7.6</v>
      </c>
      <c r="AB1382" t="n">
        <v>12.66</v>
      </c>
      <c r="AC1382" t="n">
        <v>12.67</v>
      </c>
      <c r="AD1382" t="n">
        <v>12.669999999999987</v>
      </c>
      <c r="AE1382" t="n">
        <v>-0.009999999999990905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-0.009999999999999787</v>
      </c>
      <c r="AL1382" t="inlineStr">
        <is>
          <t>unreconciled</t>
        </is>
      </c>
      <c r="AM1382" t="inlineStr">
        <is>
          <t>Order Amount Mismatch (POS&gt;3PO)</t>
        </is>
      </c>
      <c r="AN1382" t="n">
        <v>12.67</v>
      </c>
      <c r="AO1382" t="n">
        <f>ROUND(P1382*100/H1382,2)</f>
        <v>0.0</v>
      </c>
      <c r="AP1382" t="n">
        <f>ROUND(Q1382*100/I1382,2)</f>
        <v>0.0</v>
      </c>
      <c r="AQ1382"/>
      <c r="AR1382"/>
      <c r="AS1382" t="n">
        <v>0.0</v>
      </c>
    </row>
    <row r="1383">
      <c r="A1383" s="1" t="n">
        <v>45234.0</v>
      </c>
      <c r="B1383" s="2" t="n">
        <v>45235.003796296296</v>
      </c>
      <c r="C1383" t="inlineStr">
        <is>
          <t>3140094012085874</t>
        </is>
      </c>
      <c r="D1383" t="inlineStr">
        <is>
          <t>POS0012</t>
        </is>
      </c>
      <c r="E1383" t="inlineStr">
        <is>
          <t>89</t>
        </is>
      </c>
      <c r="F1383" t="inlineStr">
        <is>
          <t>0094</t>
        </is>
      </c>
      <c r="G1383" t="inlineStr">
        <is>
          <t>5316525600</t>
        </is>
      </c>
      <c r="H1383" t="n">
        <v>529.0</v>
      </c>
      <c r="I1383" t="n">
        <v>503.81</v>
      </c>
      <c r="J1383" t="n">
        <v>466.67</v>
      </c>
      <c r="K1383" t="inlineStr">
        <is>
          <t>sale</t>
        </is>
      </c>
      <c r="L1383" t="inlineStr">
        <is>
          <t/>
        </is>
      </c>
      <c r="M1383" t="inlineStr">
        <is>
          <t/>
        </is>
      </c>
      <c r="N1383" t="n">
        <v>0.0</v>
      </c>
      <c r="O1383" t="n">
        <v>0.0</v>
      </c>
      <c r="P1383" t="n">
        <v>391.85</v>
      </c>
      <c r="Q1383" t="n">
        <v>391.84</v>
      </c>
      <c r="R1383" t="n">
        <v>37.14</v>
      </c>
      <c r="S1383" t="n">
        <v>37.14</v>
      </c>
      <c r="T1383" t="n">
        <v>5.04</v>
      </c>
      <c r="U1383" t="n">
        <v>5.04</v>
      </c>
      <c r="V1383" t="n">
        <v>84.0</v>
      </c>
      <c r="W1383" t="n">
        <v>84.0</v>
      </c>
      <c r="X1383" t="n">
        <v>6.61</v>
      </c>
      <c r="Y1383" t="n">
        <v>6.61</v>
      </c>
      <c r="Z1383" t="n">
        <v>16.31</v>
      </c>
      <c r="AA1383" t="n">
        <v>16.31</v>
      </c>
      <c r="AB1383" t="n">
        <v>25.2</v>
      </c>
      <c r="AC1383" t="n">
        <v>25.19</v>
      </c>
      <c r="AD1383" t="n">
        <v>25.189999999999998</v>
      </c>
      <c r="AE1383" t="n">
        <v>0.010000000000047748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0.00999999999999801</v>
      </c>
      <c r="AL1383" t="inlineStr">
        <is>
          <t>unreconciled</t>
        </is>
      </c>
      <c r="AM1383" t="inlineStr">
        <is>
          <t>Order Amount Mismatch (POS&gt;3PO)</t>
        </is>
      </c>
      <c r="AN1383" t="n">
        <v>25.19</v>
      </c>
      <c r="AO1383" t="n">
        <f>ROUND(P1383*100/H1383,2)</f>
        <v>0.0</v>
      </c>
      <c r="AP1383" t="n">
        <f>ROUND(Q1383*100/I1383,2)</f>
        <v>0.0</v>
      </c>
      <c r="AQ1383"/>
      <c r="AR1383"/>
      <c r="AS1383" t="n">
        <v>0.0</v>
      </c>
    </row>
    <row r="1384">
      <c r="A1384" s="1" t="n">
        <v>45236.0</v>
      </c>
      <c r="B1384" s="2" t="n">
        <v>45236.69704861111</v>
      </c>
      <c r="C1384" t="inlineStr">
        <is>
          <t>3140023012060047</t>
        </is>
      </c>
      <c r="D1384" t="inlineStr">
        <is>
          <t>POS0012</t>
        </is>
      </c>
      <c r="E1384" t="inlineStr">
        <is>
          <t>39</t>
        </is>
      </c>
      <c r="F1384" t="inlineStr">
        <is>
          <t>0023</t>
        </is>
      </c>
      <c r="G1384" t="inlineStr">
        <is>
          <t>5316532155</t>
        </is>
      </c>
      <c r="H1384" t="n">
        <v>239.0</v>
      </c>
      <c r="I1384" t="n">
        <v>227.62</v>
      </c>
      <c r="J1384" t="n">
        <v>190.48</v>
      </c>
      <c r="K1384" t="inlineStr">
        <is>
          <t>sale</t>
        </is>
      </c>
      <c r="L1384" t="inlineStr">
        <is>
          <t/>
        </is>
      </c>
      <c r="M1384" t="inlineStr">
        <is>
          <t/>
        </is>
      </c>
      <c r="N1384" t="n">
        <v>0.0</v>
      </c>
      <c r="O1384" t="n">
        <v>0.0</v>
      </c>
      <c r="P1384" t="n">
        <v>181.35</v>
      </c>
      <c r="Q1384" t="n">
        <v>181.35</v>
      </c>
      <c r="R1384" t="n">
        <v>37.14</v>
      </c>
      <c r="S1384" t="n">
        <v>37.14</v>
      </c>
      <c r="T1384" t="n">
        <v>2.28</v>
      </c>
      <c r="U1384" t="n">
        <v>2.28</v>
      </c>
      <c r="V1384" t="n">
        <v>34.29</v>
      </c>
      <c r="W1384" t="n">
        <v>34.29</v>
      </c>
      <c r="X1384" t="n">
        <v>2.99</v>
      </c>
      <c r="Y1384" t="n">
        <v>2.99</v>
      </c>
      <c r="Z1384" t="n">
        <v>6.71</v>
      </c>
      <c r="AA1384" t="n">
        <v>6.71</v>
      </c>
      <c r="AB1384" t="n">
        <v>11.38</v>
      </c>
      <c r="AC1384" t="n">
        <v>11.38</v>
      </c>
      <c r="AD1384" t="n">
        <v>11.379999999999995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inlineStr">
        <is>
          <t>unreconciled</t>
        </is>
      </c>
      <c r="AM1384" t="inlineStr">
        <is>
          <t>Order Amount Mismatch (POS&gt;3PO)</t>
        </is>
      </c>
      <c r="AN1384" t="n">
        <v>11.38</v>
      </c>
      <c r="AO1384" t="n">
        <f>ROUND(P1384*100/H1384,2)</f>
        <v>0.0</v>
      </c>
      <c r="AP1384" t="n">
        <f>ROUND(Q1384*100/I1384,2)</f>
        <v>0.0</v>
      </c>
      <c r="AQ1384"/>
      <c r="AR1384"/>
      <c r="AS1384" t="n">
        <v>0.0</v>
      </c>
    </row>
    <row r="1385">
      <c r="A1385" s="1" t="n">
        <v>45235.0</v>
      </c>
      <c r="B1385" s="2" t="n">
        <v>45235.522523148145</v>
      </c>
      <c r="C1385" t="inlineStr">
        <is>
          <t>3140094012085969</t>
        </is>
      </c>
      <c r="D1385" t="inlineStr">
        <is>
          <t>POS0012</t>
        </is>
      </c>
      <c r="E1385" t="inlineStr">
        <is>
          <t>84</t>
        </is>
      </c>
      <c r="F1385" t="inlineStr">
        <is>
          <t>0094</t>
        </is>
      </c>
      <c r="G1385" t="inlineStr">
        <is>
          <t>5316564032</t>
        </is>
      </c>
      <c r="H1385" t="n">
        <v>268.0</v>
      </c>
      <c r="I1385" t="n">
        <v>255.24</v>
      </c>
      <c r="J1385" t="n">
        <v>218.1</v>
      </c>
      <c r="K1385" t="inlineStr">
        <is>
          <t>sale</t>
        </is>
      </c>
      <c r="L1385" t="inlineStr">
        <is>
          <t/>
        </is>
      </c>
      <c r="M1385" t="inlineStr">
        <is>
          <t/>
        </is>
      </c>
      <c r="N1385" t="n">
        <v>0.0</v>
      </c>
      <c r="O1385" t="n">
        <v>0.0</v>
      </c>
      <c r="P1385" t="n">
        <v>202.41</v>
      </c>
      <c r="Q1385" t="n">
        <v>202.39</v>
      </c>
      <c r="R1385" t="n">
        <v>37.14</v>
      </c>
      <c r="S1385" t="n">
        <v>37.14</v>
      </c>
      <c r="T1385" t="n">
        <v>2.55</v>
      </c>
      <c r="U1385" t="n">
        <v>2.55</v>
      </c>
      <c r="V1385" t="n">
        <v>39.26</v>
      </c>
      <c r="W1385" t="n">
        <v>39.26</v>
      </c>
      <c r="X1385" t="n">
        <v>3.35</v>
      </c>
      <c r="Y1385" t="n">
        <v>3.35</v>
      </c>
      <c r="Z1385" t="n">
        <v>7.67</v>
      </c>
      <c r="AA1385" t="n">
        <v>7.67</v>
      </c>
      <c r="AB1385" t="n">
        <v>12.76</v>
      </c>
      <c r="AC1385" t="n">
        <v>12.76</v>
      </c>
      <c r="AD1385" t="n">
        <v>12.759999999999991</v>
      </c>
      <c r="AE1385" t="n">
        <v>0.020000000000010232</v>
      </c>
      <c r="AF1385" t="n">
        <v>0.0</v>
      </c>
      <c r="AG1385" t="n">
        <v>0.0</v>
      </c>
      <c r="AH1385" t="n">
        <v>0.0</v>
      </c>
      <c r="AI1385" t="n">
        <v>0.0</v>
      </c>
      <c r="AJ1385" t="n">
        <v>0.0</v>
      </c>
      <c r="AK1385" t="n">
        <v>0.0</v>
      </c>
      <c r="AL1385" t="inlineStr">
        <is>
          <t>unreconciled</t>
        </is>
      </c>
      <c r="AM1385" t="inlineStr">
        <is>
          <t>Order Amount Mismatch (POS&gt;3PO)</t>
        </is>
      </c>
      <c r="AN1385" t="n">
        <v>12.76</v>
      </c>
      <c r="AO1385" t="n">
        <f>ROUND(P1385*100/H1385,2)</f>
        <v>0.0</v>
      </c>
      <c r="AP1385" t="n">
        <f>ROUND(Q1385*100/I1385,2)</f>
        <v>0.0</v>
      </c>
      <c r="AQ1385"/>
      <c r="AR1385"/>
      <c r="AS1385" t="n">
        <v>0.0</v>
      </c>
    </row>
    <row r="1386">
      <c r="A1386" s="1" t="n">
        <v>45236.0</v>
      </c>
      <c r="B1386" s="2" t="n">
        <v>45236.96618055556</v>
      </c>
      <c r="C1386" t="inlineStr">
        <is>
          <t>3140023012060142</t>
        </is>
      </c>
      <c r="D1386" t="inlineStr">
        <is>
          <t>POS0012</t>
        </is>
      </c>
      <c r="E1386" t="inlineStr">
        <is>
          <t>33</t>
        </is>
      </c>
      <c r="F1386" t="inlineStr">
        <is>
          <t>0023</t>
        </is>
      </c>
      <c r="G1386" t="inlineStr">
        <is>
          <t>5316568025</t>
        </is>
      </c>
      <c r="H1386" t="n">
        <v>273.0</v>
      </c>
      <c r="I1386" t="n">
        <v>260.0</v>
      </c>
      <c r="J1386" t="n">
        <v>222.86</v>
      </c>
      <c r="K1386" t="inlineStr">
        <is>
          <t>sale</t>
        </is>
      </c>
      <c r="L1386" t="inlineStr">
        <is>
          <t/>
        </is>
      </c>
      <c r="M1386" t="inlineStr">
        <is>
          <t/>
        </is>
      </c>
      <c r="N1386" t="n">
        <v>0.0</v>
      </c>
      <c r="O1386" t="n">
        <v>0.0</v>
      </c>
      <c r="P1386" t="n">
        <v>206.05</v>
      </c>
      <c r="Q1386" t="n">
        <v>206.05</v>
      </c>
      <c r="R1386" t="n">
        <v>37.14</v>
      </c>
      <c r="S1386" t="n">
        <v>37.14</v>
      </c>
      <c r="T1386" t="n">
        <v>2.6</v>
      </c>
      <c r="U1386" t="n">
        <v>2.6</v>
      </c>
      <c r="V1386" t="n">
        <v>40.11</v>
      </c>
      <c r="W1386" t="n">
        <v>40.11</v>
      </c>
      <c r="X1386" t="n">
        <v>3.41</v>
      </c>
      <c r="Y1386" t="n">
        <v>3.41</v>
      </c>
      <c r="Z1386" t="n">
        <v>7.83</v>
      </c>
      <c r="AA1386" t="n">
        <v>7.83</v>
      </c>
      <c r="AB1386" t="n">
        <v>13.0</v>
      </c>
      <c r="AC1386" t="n">
        <v>13.0</v>
      </c>
      <c r="AD1386" t="n">
        <v>13.0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inlineStr">
        <is>
          <t>unreconciled</t>
        </is>
      </c>
      <c r="AM1386" t="inlineStr">
        <is>
          <t>Order Amount Mismatch (POS&gt;3PO)</t>
        </is>
      </c>
      <c r="AN1386" t="n">
        <v>13.0</v>
      </c>
      <c r="AO1386" t="n">
        <f>ROUND(P1386*100/H1386,2)</f>
        <v>0.0</v>
      </c>
      <c r="AP1386" t="n">
        <f>ROUND(Q1386*100/I1386,2)</f>
        <v>0.0</v>
      </c>
      <c r="AQ1386"/>
      <c r="AR1386"/>
      <c r="AS1386" t="n">
        <v>0.0</v>
      </c>
    </row>
    <row r="1387">
      <c r="A1387" s="1" t="n">
        <v>45235.0</v>
      </c>
      <c r="B1387" s="2" t="n">
        <v>45235.985243055555</v>
      </c>
      <c r="C1387" t="inlineStr">
        <is>
          <t>3140094012086392</t>
        </is>
      </c>
      <c r="D1387" t="inlineStr">
        <is>
          <t>POS0012</t>
        </is>
      </c>
      <c r="E1387" t="inlineStr">
        <is>
          <t>07</t>
        </is>
      </c>
      <c r="F1387" t="inlineStr">
        <is>
          <t>0094</t>
        </is>
      </c>
      <c r="G1387" t="inlineStr">
        <is>
          <t>5316573888</t>
        </is>
      </c>
      <c r="H1387" t="n">
        <v>257.0</v>
      </c>
      <c r="I1387" t="n">
        <v>244.76</v>
      </c>
      <c r="J1387" t="n">
        <v>207.62</v>
      </c>
      <c r="K1387" t="inlineStr">
        <is>
          <t>sale</t>
        </is>
      </c>
      <c r="L1387" t="inlineStr">
        <is>
          <t/>
        </is>
      </c>
      <c r="M1387" t="inlineStr">
        <is>
          <t/>
        </is>
      </c>
      <c r="N1387" t="n">
        <v>0.0</v>
      </c>
      <c r="O1387" t="n">
        <v>0.0</v>
      </c>
      <c r="P1387" t="n">
        <v>194.43</v>
      </c>
      <c r="Q1387" t="n">
        <v>194.42</v>
      </c>
      <c r="R1387" t="n">
        <v>37.14</v>
      </c>
      <c r="S1387" t="n">
        <v>37.14</v>
      </c>
      <c r="T1387" t="n">
        <v>2.45</v>
      </c>
      <c r="U1387" t="n">
        <v>2.45</v>
      </c>
      <c r="V1387" t="n">
        <v>37.37</v>
      </c>
      <c r="W1387" t="n">
        <v>37.37</v>
      </c>
      <c r="X1387" t="n">
        <v>3.21</v>
      </c>
      <c r="Y1387" t="n">
        <v>3.21</v>
      </c>
      <c r="Z1387" t="n">
        <v>7.3</v>
      </c>
      <c r="AA1387" t="n">
        <v>7.31</v>
      </c>
      <c r="AB1387" t="n">
        <v>12.24</v>
      </c>
      <c r="AC1387" t="n">
        <v>12.24</v>
      </c>
      <c r="AD1387" t="n">
        <v>12.240000000000009</v>
      </c>
      <c r="AE1387" t="n">
        <v>0.010000000000019327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-0.009999999999999787</v>
      </c>
      <c r="AK1387" t="n">
        <v>0.0</v>
      </c>
      <c r="AL1387" t="inlineStr">
        <is>
          <t>unreconciled</t>
        </is>
      </c>
      <c r="AM1387" t="inlineStr">
        <is>
          <t>Order Amount Mismatch (POS&gt;3PO)</t>
        </is>
      </c>
      <c r="AN1387" t="n">
        <v>12.24</v>
      </c>
      <c r="AO1387" t="n">
        <f>ROUND(P1387*100/H1387,2)</f>
        <v>0.0</v>
      </c>
      <c r="AP1387" t="n">
        <f>ROUND(Q1387*100/I1387,2)</f>
        <v>0.0</v>
      </c>
      <c r="AQ1387"/>
      <c r="AR1387"/>
      <c r="AS1387" t="n">
        <v>0.0</v>
      </c>
    </row>
    <row r="1388">
      <c r="A1388" s="1" t="n">
        <v>45236.0</v>
      </c>
      <c r="B1388" s="2" t="n">
        <v>45236.67085648148</v>
      </c>
      <c r="C1388" t="inlineStr">
        <is>
          <t>3140023012060039</t>
        </is>
      </c>
      <c r="D1388" t="inlineStr">
        <is>
          <t>POS0012</t>
        </is>
      </c>
      <c r="E1388" t="inlineStr">
        <is>
          <t>31</t>
        </is>
      </c>
      <c r="F1388" t="inlineStr">
        <is>
          <t>0023</t>
        </is>
      </c>
      <c r="G1388" t="inlineStr">
        <is>
          <t>5316587550</t>
        </is>
      </c>
      <c r="H1388" t="n">
        <v>574.0</v>
      </c>
      <c r="I1388" t="n">
        <v>546.67</v>
      </c>
      <c r="J1388" t="n">
        <v>509.53</v>
      </c>
      <c r="K1388" t="inlineStr">
        <is>
          <t>sale</t>
        </is>
      </c>
      <c r="L1388" t="inlineStr">
        <is>
          <t/>
        </is>
      </c>
      <c r="M1388" t="inlineStr">
        <is>
          <t/>
        </is>
      </c>
      <c r="N1388" t="n">
        <v>0.0</v>
      </c>
      <c r="O1388" t="n">
        <v>0.0</v>
      </c>
      <c r="P1388" t="n">
        <v>424.5</v>
      </c>
      <c r="Q1388" t="n">
        <v>424.5</v>
      </c>
      <c r="R1388" t="n">
        <v>37.14</v>
      </c>
      <c r="S1388" t="n">
        <v>37.14</v>
      </c>
      <c r="T1388" t="n">
        <v>5.47</v>
      </c>
      <c r="U1388" t="n">
        <v>5.47</v>
      </c>
      <c r="V1388" t="n">
        <v>91.72</v>
      </c>
      <c r="W1388" t="n">
        <v>91.72</v>
      </c>
      <c r="X1388" t="n">
        <v>7.18</v>
      </c>
      <c r="Y1388" t="n">
        <v>7.18</v>
      </c>
      <c r="Z1388" t="n">
        <v>17.8</v>
      </c>
      <c r="AA1388" t="n">
        <v>17.8</v>
      </c>
      <c r="AB1388" t="n">
        <v>27.34</v>
      </c>
      <c r="AC1388" t="n">
        <v>27.34</v>
      </c>
      <c r="AD1388" t="n">
        <v>27.33000000000004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inlineStr">
        <is>
          <t>unreconciled</t>
        </is>
      </c>
      <c r="AM1388" t="inlineStr">
        <is>
          <t>Order Amount Mismatch (POS&gt;3PO)</t>
        </is>
      </c>
      <c r="AN1388" t="n">
        <v>27.33</v>
      </c>
      <c r="AO1388" t="n">
        <f>ROUND(P1388*100/H1388,2)</f>
        <v>0.0</v>
      </c>
      <c r="AP1388" t="n">
        <f>ROUND(Q1388*100/I1388,2)</f>
        <v>0.0</v>
      </c>
      <c r="AQ1388"/>
      <c r="AR1388"/>
      <c r="AS1388" t="n">
        <v>0.0</v>
      </c>
    </row>
    <row r="1389">
      <c r="A1389" s="1" t="n">
        <v>45235.0</v>
      </c>
      <c r="B1389" s="2" t="n">
        <v>45235.72241898148</v>
      </c>
      <c r="C1389" t="inlineStr">
        <is>
          <t>3140094012086119</t>
        </is>
      </c>
      <c r="D1389" t="inlineStr">
        <is>
          <t>POS0012</t>
        </is>
      </c>
      <c r="E1389" t="inlineStr">
        <is>
          <t>34</t>
        </is>
      </c>
      <c r="F1389" t="inlineStr">
        <is>
          <t>0094</t>
        </is>
      </c>
      <c r="G1389" t="inlineStr">
        <is>
          <t>5316591035</t>
        </is>
      </c>
      <c r="H1389" t="n">
        <v>353.0</v>
      </c>
      <c r="I1389" t="n">
        <v>336.19</v>
      </c>
      <c r="J1389" t="n">
        <v>299.05</v>
      </c>
      <c r="K1389" t="inlineStr">
        <is>
          <t>sale</t>
        </is>
      </c>
      <c r="L1389" t="inlineStr">
        <is>
          <t/>
        </is>
      </c>
      <c r="M1389" t="inlineStr">
        <is>
          <t/>
        </is>
      </c>
      <c r="N1389" t="n">
        <v>0.0</v>
      </c>
      <c r="O1389" t="n">
        <v>0.0</v>
      </c>
      <c r="P1389" t="n">
        <v>264.11</v>
      </c>
      <c r="Q1389" t="n">
        <v>264.1</v>
      </c>
      <c r="R1389" t="n">
        <v>37.14</v>
      </c>
      <c r="S1389" t="n">
        <v>37.14</v>
      </c>
      <c r="T1389" t="n">
        <v>3.36</v>
      </c>
      <c r="U1389" t="n">
        <v>3.36</v>
      </c>
      <c r="V1389" t="n">
        <v>53.83</v>
      </c>
      <c r="W1389" t="n">
        <v>53.83</v>
      </c>
      <c r="X1389" t="n">
        <v>4.41</v>
      </c>
      <c r="Y1389" t="n">
        <v>4.41</v>
      </c>
      <c r="Z1389" t="n">
        <v>10.48</v>
      </c>
      <c r="AA1389" t="n">
        <v>10.48</v>
      </c>
      <c r="AB1389" t="n">
        <v>16.82</v>
      </c>
      <c r="AC1389" t="n">
        <v>16.81</v>
      </c>
      <c r="AD1389" t="n">
        <v>16.810000000000002</v>
      </c>
      <c r="AE1389" t="n">
        <v>0.009999999999990905</v>
      </c>
      <c r="AF1389" t="n">
        <v>0.0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0.010000000000001563</v>
      </c>
      <c r="AL1389" t="inlineStr">
        <is>
          <t>unreconciled</t>
        </is>
      </c>
      <c r="AM1389" t="inlineStr">
        <is>
          <t>Order Amount Mismatch (POS&gt;3PO)</t>
        </is>
      </c>
      <c r="AN1389" t="n">
        <v>16.81</v>
      </c>
      <c r="AO1389" t="n">
        <f>ROUND(P1389*100/H1389,2)</f>
        <v>0.0</v>
      </c>
      <c r="AP1389" t="n">
        <f>ROUND(Q1389*100/I1389,2)</f>
        <v>0.0</v>
      </c>
      <c r="AQ1389"/>
      <c r="AR1389"/>
      <c r="AS1389" t="n">
        <v>0.0</v>
      </c>
    </row>
    <row r="1390">
      <c r="A1390" s="1" t="n">
        <v>45235.0</v>
      </c>
      <c r="B1390" s="2" t="n">
        <v>45235.77689814815</v>
      </c>
      <c r="C1390" t="inlineStr">
        <is>
          <t>3140023012059812</t>
        </is>
      </c>
      <c r="D1390" t="inlineStr">
        <is>
          <t>POS0012</t>
        </is>
      </c>
      <c r="E1390" t="inlineStr">
        <is>
          <t>04</t>
        </is>
      </c>
      <c r="F1390" t="inlineStr">
        <is>
          <t>0023</t>
        </is>
      </c>
      <c r="G1390" t="inlineStr">
        <is>
          <t>5316635894</t>
        </is>
      </c>
      <c r="H1390" t="n">
        <v>563.0</v>
      </c>
      <c r="I1390" t="n">
        <v>536.19</v>
      </c>
      <c r="J1390" t="n">
        <v>499.05</v>
      </c>
      <c r="K1390" t="inlineStr">
        <is>
          <t>sale</t>
        </is>
      </c>
      <c r="L1390" t="inlineStr">
        <is>
          <t/>
        </is>
      </c>
      <c r="M1390" t="inlineStr">
        <is>
          <t/>
        </is>
      </c>
      <c r="N1390" t="n">
        <v>0.0</v>
      </c>
      <c r="O1390" t="n">
        <v>0.0</v>
      </c>
      <c r="P1390" t="n">
        <v>416.52</v>
      </c>
      <c r="Q1390" t="n">
        <v>416.51</v>
      </c>
      <c r="R1390" t="n">
        <v>37.14</v>
      </c>
      <c r="S1390" t="n">
        <v>37.14</v>
      </c>
      <c r="T1390" t="n">
        <v>5.36</v>
      </c>
      <c r="U1390" t="n">
        <v>5.36</v>
      </c>
      <c r="V1390" t="n">
        <v>89.83</v>
      </c>
      <c r="W1390" t="n">
        <v>89.83</v>
      </c>
      <c r="X1390" t="n">
        <v>7.04</v>
      </c>
      <c r="Y1390" t="n">
        <v>7.04</v>
      </c>
      <c r="Z1390" t="n">
        <v>17.44</v>
      </c>
      <c r="AA1390" t="n">
        <v>17.44</v>
      </c>
      <c r="AB1390" t="n">
        <v>26.82</v>
      </c>
      <c r="AC1390" t="n">
        <v>26.81</v>
      </c>
      <c r="AD1390" t="n">
        <v>26.809999999999945</v>
      </c>
      <c r="AE1390" t="n">
        <v>0.009999999999990905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0.010000000000001563</v>
      </c>
      <c r="AL1390" t="inlineStr">
        <is>
          <t>unreconciled</t>
        </is>
      </c>
      <c r="AM1390" t="inlineStr">
        <is>
          <t>Order Amount Mismatch (POS&gt;3PO)</t>
        </is>
      </c>
      <c r="AN1390" t="n">
        <v>26.81</v>
      </c>
      <c r="AO1390" t="n">
        <f>ROUND(P1390*100/H1390,2)</f>
        <v>0.0</v>
      </c>
      <c r="AP1390" t="n">
        <f>ROUND(Q1390*100/I1390,2)</f>
        <v>0.0</v>
      </c>
      <c r="AQ1390"/>
      <c r="AR1390"/>
      <c r="AS1390" t="n">
        <v>0.0</v>
      </c>
    </row>
    <row r="1391">
      <c r="A1391" s="1" t="n">
        <v>45234.0</v>
      </c>
      <c r="B1391" s="2" t="n">
        <v>45234.878842592596</v>
      </c>
      <c r="C1391" t="inlineStr">
        <is>
          <t>3140023012059622</t>
        </is>
      </c>
      <c r="D1391" t="inlineStr">
        <is>
          <t>POS0012</t>
        </is>
      </c>
      <c r="E1391" t="inlineStr">
        <is>
          <t>14</t>
        </is>
      </c>
      <c r="F1391" t="inlineStr">
        <is>
          <t>0023</t>
        </is>
      </c>
      <c r="G1391" t="inlineStr">
        <is>
          <t>5316650214</t>
        </is>
      </c>
      <c r="H1391" t="n">
        <v>288.0</v>
      </c>
      <c r="I1391" t="n">
        <v>274.28</v>
      </c>
      <c r="J1391" t="n">
        <v>237.14</v>
      </c>
      <c r="K1391" t="inlineStr">
        <is>
          <t>sale</t>
        </is>
      </c>
      <c r="L1391" t="inlineStr">
        <is>
          <t/>
        </is>
      </c>
      <c r="M1391" t="inlineStr">
        <is>
          <t/>
        </is>
      </c>
      <c r="N1391" t="n">
        <v>0.0</v>
      </c>
      <c r="O1391" t="n">
        <v>0.0</v>
      </c>
      <c r="P1391" t="n">
        <v>216.92</v>
      </c>
      <c r="Q1391" t="n">
        <v>216.92</v>
      </c>
      <c r="R1391" t="n">
        <v>37.14</v>
      </c>
      <c r="S1391" t="n">
        <v>37.14</v>
      </c>
      <c r="T1391" t="n">
        <v>2.74</v>
      </c>
      <c r="U1391" t="n">
        <v>2.74</v>
      </c>
      <c r="V1391" t="n">
        <v>42.69</v>
      </c>
      <c r="W1391" t="n">
        <v>42.69</v>
      </c>
      <c r="X1391" t="n">
        <v>3.6</v>
      </c>
      <c r="Y1391" t="n">
        <v>3.6</v>
      </c>
      <c r="Z1391" t="n">
        <v>8.33</v>
      </c>
      <c r="AA1391" t="n">
        <v>8.33</v>
      </c>
      <c r="AB1391" t="n">
        <v>13.72</v>
      </c>
      <c r="AC1391" t="n">
        <v>13.72</v>
      </c>
      <c r="AD1391" t="n">
        <v>13.720000000000027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</v>
      </c>
      <c r="AK1391" t="n">
        <v>0.0</v>
      </c>
      <c r="AL1391" t="inlineStr">
        <is>
          <t>unreconciled</t>
        </is>
      </c>
      <c r="AM1391" t="inlineStr">
        <is>
          <t>Order Amount Mismatch (POS&gt;3PO)</t>
        </is>
      </c>
      <c r="AN1391" t="n">
        <v>13.72</v>
      </c>
      <c r="AO1391" t="n">
        <f>ROUND(P1391*100/H1391,2)</f>
        <v>0.0</v>
      </c>
      <c r="AP1391" t="n">
        <f>ROUND(Q1391*100/I1391,2)</f>
        <v>0.0</v>
      </c>
      <c r="AQ1391"/>
      <c r="AR1391"/>
      <c r="AS1391" t="n">
        <v>0.0</v>
      </c>
    </row>
    <row r="1392">
      <c r="A1392" s="1" t="n">
        <v>45234.0</v>
      </c>
      <c r="B1392" s="2" t="n">
        <v>45234.81710648148</v>
      </c>
      <c r="C1392" t="inlineStr">
        <is>
          <t>3140094012085691</t>
        </is>
      </c>
      <c r="D1392" t="inlineStr">
        <is>
          <t>POS0012</t>
        </is>
      </c>
      <c r="E1392" t="inlineStr">
        <is>
          <t>06</t>
        </is>
      </c>
      <c r="F1392" t="inlineStr">
        <is>
          <t>0094</t>
        </is>
      </c>
      <c r="G1392" t="inlineStr">
        <is>
          <t>5316669427</t>
        </is>
      </c>
      <c r="H1392" t="n">
        <v>275.0</v>
      </c>
      <c r="I1392" t="n">
        <v>261.9</v>
      </c>
      <c r="J1392" t="n">
        <v>224.76</v>
      </c>
      <c r="K1392" t="inlineStr">
        <is>
          <t>sale</t>
        </is>
      </c>
      <c r="L1392" t="inlineStr">
        <is>
          <t/>
        </is>
      </c>
      <c r="M1392" t="inlineStr">
        <is>
          <t/>
        </is>
      </c>
      <c r="N1392" t="n">
        <v>0.0</v>
      </c>
      <c r="O1392" t="n">
        <v>0.0</v>
      </c>
      <c r="P1392" t="n">
        <v>207.48</v>
      </c>
      <c r="Q1392" t="n">
        <v>207.48</v>
      </c>
      <c r="R1392" t="n">
        <v>37.14</v>
      </c>
      <c r="S1392" t="n">
        <v>37.14</v>
      </c>
      <c r="T1392" t="n">
        <v>2.62</v>
      </c>
      <c r="U1392" t="n">
        <v>2.62</v>
      </c>
      <c r="V1392" t="n">
        <v>40.46</v>
      </c>
      <c r="W1392" t="n">
        <v>40.46</v>
      </c>
      <c r="X1392" t="n">
        <v>3.44</v>
      </c>
      <c r="Y1392" t="n">
        <v>3.44</v>
      </c>
      <c r="Z1392" t="n">
        <v>7.9</v>
      </c>
      <c r="AA1392" t="n">
        <v>7.9</v>
      </c>
      <c r="AB1392" t="n">
        <v>13.1</v>
      </c>
      <c r="AC1392" t="n">
        <v>13.1</v>
      </c>
      <c r="AD1392" t="n">
        <v>13.100000000000023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  <c r="AK1392" t="n">
        <v>0.0</v>
      </c>
      <c r="AL1392" t="inlineStr">
        <is>
          <t>unreconciled</t>
        </is>
      </c>
      <c r="AM1392" t="inlineStr">
        <is>
          <t>Order Amount Mismatch (POS&gt;3PO)</t>
        </is>
      </c>
      <c r="AN1392" t="n">
        <v>13.1</v>
      </c>
      <c r="AO1392" t="n">
        <f>ROUND(P1392*100/H1392,2)</f>
        <v>0.0</v>
      </c>
      <c r="AP1392" t="n">
        <f>ROUND(Q1392*100/I1392,2)</f>
        <v>0.0</v>
      </c>
      <c r="AQ1392"/>
      <c r="AR1392"/>
      <c r="AS1392" t="n">
        <v>0.0</v>
      </c>
    </row>
    <row r="1393">
      <c r="A1393" s="1" t="n">
        <v>45235.0</v>
      </c>
      <c r="B1393" s="2" t="n">
        <v>45235.69744212963</v>
      </c>
      <c r="C1393" t="inlineStr">
        <is>
          <t>3140094012086098</t>
        </is>
      </c>
      <c r="D1393" t="inlineStr">
        <is>
          <t>POS0012</t>
        </is>
      </c>
      <c r="E1393" t="inlineStr">
        <is>
          <t>13</t>
        </is>
      </c>
      <c r="F1393" t="inlineStr">
        <is>
          <t>0094</t>
        </is>
      </c>
      <c r="G1393" t="inlineStr">
        <is>
          <t>5316688871</t>
        </is>
      </c>
      <c r="H1393" t="n">
        <v>336.0</v>
      </c>
      <c r="I1393" t="n">
        <v>319.99</v>
      </c>
      <c r="J1393" t="n">
        <v>282.85</v>
      </c>
      <c r="K1393" t="inlineStr">
        <is>
          <t>sale</t>
        </is>
      </c>
      <c r="L1393" t="inlineStr">
        <is>
          <t/>
        </is>
      </c>
      <c r="M1393" t="inlineStr">
        <is>
          <t/>
        </is>
      </c>
      <c r="N1393" t="n">
        <v>0.0</v>
      </c>
      <c r="O1393" t="n">
        <v>0.0</v>
      </c>
      <c r="P1393" t="n">
        <v>251.76</v>
      </c>
      <c r="Q1393" t="n">
        <v>251.76</v>
      </c>
      <c r="R1393" t="n">
        <v>37.14</v>
      </c>
      <c r="S1393" t="n">
        <v>37.14</v>
      </c>
      <c r="T1393" t="n">
        <v>3.2</v>
      </c>
      <c r="U1393" t="n">
        <v>3.2</v>
      </c>
      <c r="V1393" t="n">
        <v>50.91</v>
      </c>
      <c r="W1393" t="n">
        <v>50.91</v>
      </c>
      <c r="X1393" t="n">
        <v>4.2</v>
      </c>
      <c r="Y1393" t="n">
        <v>4.2</v>
      </c>
      <c r="Z1393" t="n">
        <v>9.92</v>
      </c>
      <c r="AA1393" t="n">
        <v>9.92</v>
      </c>
      <c r="AB1393" t="n">
        <v>16.0</v>
      </c>
      <c r="AC1393" t="n">
        <v>16.0</v>
      </c>
      <c r="AD1393" t="n">
        <v>16.00999999999999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inlineStr">
        <is>
          <t>unreconciled</t>
        </is>
      </c>
      <c r="AM1393" t="inlineStr">
        <is>
          <t>Order Amount Mismatch (POS&gt;3PO)</t>
        </is>
      </c>
      <c r="AN1393" t="n">
        <v>16.01</v>
      </c>
      <c r="AO1393" t="n">
        <f>ROUND(P1393*100/H1393,2)</f>
        <v>0.0</v>
      </c>
      <c r="AP1393" t="n">
        <f>ROUND(Q1393*100/I1393,2)</f>
        <v>0.0</v>
      </c>
      <c r="AQ1393"/>
      <c r="AR1393"/>
      <c r="AS1393" t="n">
        <v>0.0</v>
      </c>
    </row>
    <row r="1394">
      <c r="A1394" s="1" t="n">
        <v>45235.0</v>
      </c>
      <c r="B1394" s="2" t="n">
        <v>45235.886469907404</v>
      </c>
      <c r="C1394" t="inlineStr">
        <is>
          <t>3140094012086304</t>
        </is>
      </c>
      <c r="D1394" t="inlineStr">
        <is>
          <t>POS0012</t>
        </is>
      </c>
      <c r="E1394" t="inlineStr">
        <is>
          <t>19</t>
        </is>
      </c>
      <c r="F1394" t="inlineStr">
        <is>
          <t>0094</t>
        </is>
      </c>
      <c r="G1394" t="inlineStr">
        <is>
          <t>5316692403</t>
        </is>
      </c>
      <c r="H1394" t="n">
        <v>583.0</v>
      </c>
      <c r="I1394" t="n">
        <v>555.24</v>
      </c>
      <c r="J1394" t="n">
        <v>518.1</v>
      </c>
      <c r="K1394" t="inlineStr">
        <is>
          <t>sale</t>
        </is>
      </c>
      <c r="L1394" t="inlineStr">
        <is>
          <t/>
        </is>
      </c>
      <c r="M1394" t="inlineStr">
        <is>
          <t/>
        </is>
      </c>
      <c r="N1394" t="n">
        <v>0.0</v>
      </c>
      <c r="O1394" t="n">
        <v>0.0</v>
      </c>
      <c r="P1394" t="n">
        <v>431.04</v>
      </c>
      <c r="Q1394" t="n">
        <v>431.02</v>
      </c>
      <c r="R1394" t="n">
        <v>37.14</v>
      </c>
      <c r="S1394" t="n">
        <v>37.14</v>
      </c>
      <c r="T1394" t="n">
        <v>5.55</v>
      </c>
      <c r="U1394" t="n">
        <v>5.55</v>
      </c>
      <c r="V1394" t="n">
        <v>93.26</v>
      </c>
      <c r="W1394" t="n">
        <v>93.26</v>
      </c>
      <c r="X1394" t="n">
        <v>7.29</v>
      </c>
      <c r="Y1394" t="n">
        <v>7.29</v>
      </c>
      <c r="Z1394" t="n">
        <v>18.1</v>
      </c>
      <c r="AA1394" t="n">
        <v>18.1</v>
      </c>
      <c r="AB1394" t="n">
        <v>27.76</v>
      </c>
      <c r="AC1394" t="n">
        <v>27.76</v>
      </c>
      <c r="AD1394" t="n">
        <v>27.75999999999999</v>
      </c>
      <c r="AE1394" t="n">
        <v>0.020000000000038654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0.0</v>
      </c>
      <c r="AL1394" t="inlineStr">
        <is>
          <t>unreconciled</t>
        </is>
      </c>
      <c r="AM1394" t="inlineStr">
        <is>
          <t>Order Amount Mismatch (POS&gt;3PO)</t>
        </is>
      </c>
      <c r="AN1394" t="n">
        <v>27.76</v>
      </c>
      <c r="AO1394" t="n">
        <f>ROUND(P1394*100/H1394,2)</f>
        <v>0.0</v>
      </c>
      <c r="AP1394" t="n">
        <f>ROUND(Q1394*100/I1394,2)</f>
        <v>0.0</v>
      </c>
      <c r="AQ1394"/>
      <c r="AR1394"/>
      <c r="AS1394" t="n">
        <v>0.0</v>
      </c>
    </row>
    <row r="1395">
      <c r="A1395" s="1" t="n">
        <v>45235.0</v>
      </c>
      <c r="B1395" s="2" t="n">
        <v>45235.489212962966</v>
      </c>
      <c r="C1395" t="inlineStr">
        <is>
          <t>3140094012085952</t>
        </is>
      </c>
      <c r="D1395" t="inlineStr">
        <is>
          <t>POS0012</t>
        </is>
      </c>
      <c r="E1395" t="inlineStr">
        <is>
          <t>67</t>
        </is>
      </c>
      <c r="F1395" t="inlineStr">
        <is>
          <t>0094</t>
        </is>
      </c>
      <c r="G1395" t="inlineStr">
        <is>
          <t>5316706002</t>
        </is>
      </c>
      <c r="H1395" t="n">
        <v>504.0</v>
      </c>
      <c r="I1395" t="n">
        <v>480.0</v>
      </c>
      <c r="J1395" t="n">
        <v>442.86</v>
      </c>
      <c r="K1395" t="inlineStr">
        <is>
          <t>sale</t>
        </is>
      </c>
      <c r="L1395" t="inlineStr">
        <is>
          <t/>
        </is>
      </c>
      <c r="M1395" t="inlineStr">
        <is>
          <t/>
        </is>
      </c>
      <c r="N1395" t="n">
        <v>0.0</v>
      </c>
      <c r="O1395" t="n">
        <v>0.0</v>
      </c>
      <c r="P1395" t="n">
        <v>373.71</v>
      </c>
      <c r="Q1395" t="n">
        <v>373.71</v>
      </c>
      <c r="R1395" t="n">
        <v>37.14</v>
      </c>
      <c r="S1395" t="n">
        <v>37.14</v>
      </c>
      <c r="T1395" t="n">
        <v>4.8</v>
      </c>
      <c r="U1395" t="n">
        <v>4.8</v>
      </c>
      <c r="V1395" t="n">
        <v>79.71</v>
      </c>
      <c r="W1395" t="n">
        <v>79.71</v>
      </c>
      <c r="X1395" t="n">
        <v>6.3</v>
      </c>
      <c r="Y1395" t="n">
        <v>6.3</v>
      </c>
      <c r="Z1395" t="n">
        <v>15.48</v>
      </c>
      <c r="AA1395" t="n">
        <v>15.48</v>
      </c>
      <c r="AB1395" t="n">
        <v>24.0</v>
      </c>
      <c r="AC1395" t="n">
        <v>24.0</v>
      </c>
      <c r="AD1395" t="n">
        <v>24.0</v>
      </c>
      <c r="AE1395" t="n">
        <v>0.0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0.0</v>
      </c>
      <c r="AL1395" t="inlineStr">
        <is>
          <t>unreconciled</t>
        </is>
      </c>
      <c r="AM1395" t="inlineStr">
        <is>
          <t>Order Amount Mismatch (POS&gt;3PO)</t>
        </is>
      </c>
      <c r="AN1395" t="n">
        <v>24.0</v>
      </c>
      <c r="AO1395" t="n">
        <f>ROUND(P1395*100/H1395,2)</f>
        <v>0.0</v>
      </c>
      <c r="AP1395" t="n">
        <f>ROUND(Q1395*100/I1395,2)</f>
        <v>0.0</v>
      </c>
      <c r="AQ1395"/>
      <c r="AR1395"/>
      <c r="AS1395" t="n">
        <v>0.0</v>
      </c>
    </row>
    <row r="1396">
      <c r="A1396" s="1" t="n">
        <v>45235.0</v>
      </c>
      <c r="B1396" s="2" t="n">
        <v>45235.611967592595</v>
      </c>
      <c r="C1396" t="inlineStr">
        <is>
          <t>3140094012086035</t>
        </is>
      </c>
      <c r="D1396" t="inlineStr">
        <is>
          <t>POS0012</t>
        </is>
      </c>
      <c r="E1396" t="inlineStr">
        <is>
          <t>50</t>
        </is>
      </c>
      <c r="F1396" t="inlineStr">
        <is>
          <t>0094</t>
        </is>
      </c>
      <c r="G1396" t="inlineStr">
        <is>
          <t>5316714493</t>
        </is>
      </c>
      <c r="H1396" t="n">
        <v>377.0</v>
      </c>
      <c r="I1396" t="n">
        <v>359.05</v>
      </c>
      <c r="J1396" t="n">
        <v>321.91</v>
      </c>
      <c r="K1396" t="inlineStr">
        <is>
          <t>sale</t>
        </is>
      </c>
      <c r="L1396" t="inlineStr">
        <is>
          <t/>
        </is>
      </c>
      <c r="M1396" t="inlineStr">
        <is>
          <t/>
        </is>
      </c>
      <c r="N1396" t="n">
        <v>0.0</v>
      </c>
      <c r="O1396" t="n">
        <v>0.0</v>
      </c>
      <c r="P1396" t="n">
        <v>281.53</v>
      </c>
      <c r="Q1396" t="n">
        <v>281.52</v>
      </c>
      <c r="R1396" t="n">
        <v>37.14</v>
      </c>
      <c r="S1396" t="n">
        <v>37.14</v>
      </c>
      <c r="T1396" t="n">
        <v>3.59</v>
      </c>
      <c r="U1396" t="n">
        <v>3.59</v>
      </c>
      <c r="V1396" t="n">
        <v>57.94</v>
      </c>
      <c r="W1396" t="n">
        <v>57.94</v>
      </c>
      <c r="X1396" t="n">
        <v>4.71</v>
      </c>
      <c r="Y1396" t="n">
        <v>4.71</v>
      </c>
      <c r="Z1396" t="n">
        <v>11.28</v>
      </c>
      <c r="AA1396" t="n">
        <v>11.28</v>
      </c>
      <c r="AB1396" t="n">
        <v>17.96</v>
      </c>
      <c r="AC1396" t="n">
        <v>17.95</v>
      </c>
      <c r="AD1396" t="n">
        <v>17.94999999999999</v>
      </c>
      <c r="AE1396" t="n">
        <v>0.009999999999990905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0.010000000000001563</v>
      </c>
      <c r="AL1396" t="inlineStr">
        <is>
          <t>unreconciled</t>
        </is>
      </c>
      <c r="AM1396" t="inlineStr">
        <is>
          <t>Order Amount Mismatch (POS&gt;3PO)</t>
        </is>
      </c>
      <c r="AN1396" t="n">
        <v>17.95</v>
      </c>
      <c r="AO1396" t="n">
        <f>ROUND(P1396*100/H1396,2)</f>
        <v>0.0</v>
      </c>
      <c r="AP1396" t="n">
        <f>ROUND(Q1396*100/I1396,2)</f>
        <v>0.0</v>
      </c>
      <c r="AQ1396"/>
      <c r="AR1396"/>
      <c r="AS1396" t="n">
        <v>0.0</v>
      </c>
    </row>
    <row r="1397">
      <c r="A1397" s="1" t="n">
        <v>45234.0</v>
      </c>
      <c r="B1397" s="2" t="n">
        <v>45234.93289351852</v>
      </c>
      <c r="C1397" t="inlineStr">
        <is>
          <t>3140094012085816</t>
        </is>
      </c>
      <c r="D1397" t="inlineStr">
        <is>
          <t>POS0012</t>
        </is>
      </c>
      <c r="E1397" t="inlineStr">
        <is>
          <t>31</t>
        </is>
      </c>
      <c r="F1397" t="inlineStr">
        <is>
          <t>0094</t>
        </is>
      </c>
      <c r="G1397" t="inlineStr">
        <is>
          <t>5316722571</t>
        </is>
      </c>
      <c r="H1397" t="n">
        <v>194.0</v>
      </c>
      <c r="I1397" t="n">
        <v>184.76</v>
      </c>
      <c r="J1397" t="n">
        <v>147.62</v>
      </c>
      <c r="K1397" t="inlineStr">
        <is>
          <t>sale</t>
        </is>
      </c>
      <c r="L1397" t="inlineStr">
        <is>
          <t/>
        </is>
      </c>
      <c r="M1397" t="inlineStr">
        <is>
          <t/>
        </is>
      </c>
      <c r="N1397" t="n">
        <v>0.0</v>
      </c>
      <c r="O1397" t="n">
        <v>0.0</v>
      </c>
      <c r="P1397" t="n">
        <v>148.69</v>
      </c>
      <c r="Q1397" t="n">
        <v>148.7</v>
      </c>
      <c r="R1397" t="n">
        <v>37.14</v>
      </c>
      <c r="S1397" t="n">
        <v>37.14</v>
      </c>
      <c r="T1397" t="n">
        <v>1.85</v>
      </c>
      <c r="U1397" t="n">
        <v>1.85</v>
      </c>
      <c r="V1397" t="n">
        <v>26.57</v>
      </c>
      <c r="W1397" t="n">
        <v>26.57</v>
      </c>
      <c r="X1397" t="n">
        <v>2.43</v>
      </c>
      <c r="Y1397" t="n">
        <v>2.42</v>
      </c>
      <c r="Z1397" t="n">
        <v>5.22</v>
      </c>
      <c r="AA1397" t="n">
        <v>5.22</v>
      </c>
      <c r="AB1397" t="n">
        <v>9.24</v>
      </c>
      <c r="AC1397" t="n">
        <v>9.24</v>
      </c>
      <c r="AD1397" t="n">
        <v>9.240000000000009</v>
      </c>
      <c r="AE1397" t="n">
        <v>-0.009999999999990905</v>
      </c>
      <c r="AF1397" t="n">
        <v>0.0</v>
      </c>
      <c r="AG1397" t="n">
        <v>0.0</v>
      </c>
      <c r="AH1397" t="n">
        <v>0.0</v>
      </c>
      <c r="AI1397" t="n">
        <v>0.010000000000000231</v>
      </c>
      <c r="AJ1397" t="n">
        <v>0.0</v>
      </c>
      <c r="AK1397" t="n">
        <v>0.0</v>
      </c>
      <c r="AL1397" t="inlineStr">
        <is>
          <t>unreconciled</t>
        </is>
      </c>
      <c r="AM1397" t="inlineStr">
        <is>
          <t>Order Amount Mismatch (POS&gt;3PO)</t>
        </is>
      </c>
      <c r="AN1397" t="n">
        <v>9.24</v>
      </c>
      <c r="AO1397" t="n">
        <f>ROUND(P1397*100/H1397,2)</f>
        <v>0.0</v>
      </c>
      <c r="AP1397" t="n">
        <f>ROUND(Q1397*100/I1397,2)</f>
        <v>0.0</v>
      </c>
      <c r="AQ1397"/>
      <c r="AR1397"/>
      <c r="AS1397" t="n">
        <v>0.0</v>
      </c>
    </row>
    <row r="1398">
      <c r="A1398" s="1" t="n">
        <v>45234.0</v>
      </c>
      <c r="B1398" s="2" t="n">
        <v>45235.01866898148</v>
      </c>
      <c r="C1398" t="inlineStr">
        <is>
          <t>3140094012085896</t>
        </is>
      </c>
      <c r="D1398" t="inlineStr">
        <is>
          <t>POS0012</t>
        </is>
      </c>
      <c r="E1398" t="inlineStr">
        <is>
          <t>11</t>
        </is>
      </c>
      <c r="F1398" t="inlineStr">
        <is>
          <t>0094</t>
        </is>
      </c>
      <c r="G1398" t="inlineStr">
        <is>
          <t>5316724669</t>
        </is>
      </c>
      <c r="H1398" t="n">
        <v>608.0</v>
      </c>
      <c r="I1398" t="n">
        <v>579.06</v>
      </c>
      <c r="J1398" t="n">
        <v>541.92</v>
      </c>
      <c r="K1398" t="inlineStr">
        <is>
          <t>sale</t>
        </is>
      </c>
      <c r="L1398" t="inlineStr">
        <is>
          <t/>
        </is>
      </c>
      <c r="M1398" t="inlineStr">
        <is>
          <t/>
        </is>
      </c>
      <c r="N1398" t="n">
        <v>0.0</v>
      </c>
      <c r="O1398" t="n">
        <v>0.0</v>
      </c>
      <c r="P1398" t="n">
        <v>449.19</v>
      </c>
      <c r="Q1398" t="n">
        <v>449.16</v>
      </c>
      <c r="R1398" t="n">
        <v>37.14</v>
      </c>
      <c r="S1398" t="n">
        <v>37.14</v>
      </c>
      <c r="T1398" t="n">
        <v>5.79</v>
      </c>
      <c r="U1398" t="n">
        <v>5.79</v>
      </c>
      <c r="V1398" t="n">
        <v>97.55</v>
      </c>
      <c r="W1398" t="n">
        <v>97.55</v>
      </c>
      <c r="X1398" t="n">
        <v>7.6</v>
      </c>
      <c r="Y1398" t="n">
        <v>7.6</v>
      </c>
      <c r="Z1398" t="n">
        <v>18.93</v>
      </c>
      <c r="AA1398" t="n">
        <v>18.93</v>
      </c>
      <c r="AB1398" t="n">
        <v>28.96</v>
      </c>
      <c r="AC1398" t="n">
        <v>28.95</v>
      </c>
      <c r="AD1398" t="n">
        <v>28.940000000000055</v>
      </c>
      <c r="AE1398" t="n">
        <v>0.029999999999972715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0.010000000000001563</v>
      </c>
      <c r="AL1398" t="inlineStr">
        <is>
          <t>unreconciled</t>
        </is>
      </c>
      <c r="AM1398" t="inlineStr">
        <is>
          <t>Order Amount Mismatch (POS&gt;3PO)</t>
        </is>
      </c>
      <c r="AN1398" t="n">
        <v>28.94</v>
      </c>
      <c r="AO1398" t="n">
        <f>ROUND(P1398*100/H1398,2)</f>
        <v>0.0</v>
      </c>
      <c r="AP1398" t="n">
        <f>ROUND(Q1398*100/I1398,2)</f>
        <v>0.0</v>
      </c>
      <c r="AQ1398"/>
      <c r="AR1398"/>
      <c r="AS1398" t="n">
        <v>0.0</v>
      </c>
    </row>
    <row r="1399">
      <c r="A1399" s="1" t="n">
        <v>45235.0</v>
      </c>
      <c r="B1399" s="2" t="n">
        <v>45235.97770833333</v>
      </c>
      <c r="C1399" t="inlineStr">
        <is>
          <t>3140023012059919</t>
        </is>
      </c>
      <c r="D1399" t="inlineStr">
        <is>
          <t>POS0012</t>
        </is>
      </c>
      <c r="E1399" t="inlineStr">
        <is>
          <t>11</t>
        </is>
      </c>
      <c r="F1399" t="inlineStr">
        <is>
          <t>0023</t>
        </is>
      </c>
      <c r="G1399" t="inlineStr">
        <is>
          <t>5316742815</t>
        </is>
      </c>
      <c r="H1399" t="n">
        <v>279.0</v>
      </c>
      <c r="I1399" t="n">
        <v>265.72</v>
      </c>
      <c r="J1399" t="n">
        <v>228.58</v>
      </c>
      <c r="K1399" t="inlineStr">
        <is>
          <t>sale</t>
        </is>
      </c>
      <c r="L1399" t="inlineStr">
        <is>
          <t/>
        </is>
      </c>
      <c r="M1399" t="inlineStr">
        <is>
          <t/>
        </is>
      </c>
      <c r="N1399" t="n">
        <v>0.0</v>
      </c>
      <c r="O1399" t="n">
        <v>0.0</v>
      </c>
      <c r="P1399" t="n">
        <v>210.4</v>
      </c>
      <c r="Q1399" t="n">
        <v>210.38</v>
      </c>
      <c r="R1399" t="n">
        <v>37.14</v>
      </c>
      <c r="S1399" t="n">
        <v>37.14</v>
      </c>
      <c r="T1399" t="n">
        <v>2.66</v>
      </c>
      <c r="U1399" t="n">
        <v>2.66</v>
      </c>
      <c r="V1399" t="n">
        <v>41.14</v>
      </c>
      <c r="W1399" t="n">
        <v>41.14</v>
      </c>
      <c r="X1399" t="n">
        <v>3.49</v>
      </c>
      <c r="Y1399" t="n">
        <v>3.49</v>
      </c>
      <c r="Z1399" t="n">
        <v>8.03</v>
      </c>
      <c r="AA1399" t="n">
        <v>8.04</v>
      </c>
      <c r="AB1399" t="n">
        <v>13.28</v>
      </c>
      <c r="AC1399" t="n">
        <v>13.29</v>
      </c>
      <c r="AD1399" t="n">
        <v>13.279999999999973</v>
      </c>
      <c r="AE1399" t="n">
        <v>0.020000000000010232</v>
      </c>
      <c r="AF1399" t="n">
        <v>0.0</v>
      </c>
      <c r="AG1399" t="n">
        <v>0.0</v>
      </c>
      <c r="AH1399" t="n">
        <v>0.0</v>
      </c>
      <c r="AI1399" t="n">
        <v>0.0</v>
      </c>
      <c r="AJ1399" t="n">
        <v>-0.009999999999999787</v>
      </c>
      <c r="AK1399" t="n">
        <v>-0.009999999999999787</v>
      </c>
      <c r="AL1399" t="inlineStr">
        <is>
          <t>unreconciled</t>
        </is>
      </c>
      <c r="AM1399" t="inlineStr">
        <is>
          <t>Order Amount Mismatch (POS&gt;3PO)</t>
        </is>
      </c>
      <c r="AN1399" t="n">
        <v>13.28</v>
      </c>
      <c r="AO1399" t="n">
        <f>ROUND(P1399*100/H1399,2)</f>
        <v>0.0</v>
      </c>
      <c r="AP1399" t="n">
        <f>ROUND(Q1399*100/I1399,2)</f>
        <v>0.0</v>
      </c>
      <c r="AQ1399"/>
      <c r="AR1399"/>
      <c r="AS1399" t="n">
        <v>0.0</v>
      </c>
    </row>
    <row r="1400">
      <c r="A1400" s="1" t="n">
        <v>45234.0</v>
      </c>
      <c r="B1400" s="2" t="n">
        <v>45234.916967592595</v>
      </c>
      <c r="C1400" t="inlineStr">
        <is>
          <t>3140023012059648</t>
        </is>
      </c>
      <c r="D1400" t="inlineStr">
        <is>
          <t>POS0012</t>
        </is>
      </c>
      <c r="E1400" t="inlineStr">
        <is>
          <t>40</t>
        </is>
      </c>
      <c r="F1400" t="inlineStr">
        <is>
          <t>0023</t>
        </is>
      </c>
      <c r="G1400" t="inlineStr">
        <is>
          <t>5316758817</t>
        </is>
      </c>
      <c r="H1400" t="n">
        <v>249.99999999999997</v>
      </c>
      <c r="I1400" t="n">
        <v>238.09</v>
      </c>
      <c r="J1400" t="n">
        <v>200.95</v>
      </c>
      <c r="K1400" t="inlineStr">
        <is>
          <t>sale</t>
        </is>
      </c>
      <c r="L1400" t="inlineStr">
        <is>
          <t/>
        </is>
      </c>
      <c r="M1400" t="inlineStr">
        <is>
          <t/>
        </is>
      </c>
      <c r="N1400" t="n">
        <v>0.0</v>
      </c>
      <c r="O1400" t="n">
        <v>0.0</v>
      </c>
      <c r="P1400" t="n">
        <v>189.35</v>
      </c>
      <c r="Q1400" t="n">
        <v>189.34</v>
      </c>
      <c r="R1400" t="n">
        <v>37.14</v>
      </c>
      <c r="S1400" t="n">
        <v>37.14</v>
      </c>
      <c r="T1400" t="n">
        <v>2.38</v>
      </c>
      <c r="U1400" t="n">
        <v>2.38</v>
      </c>
      <c r="V1400" t="n">
        <v>36.17</v>
      </c>
      <c r="W1400" t="n">
        <v>36.17</v>
      </c>
      <c r="X1400" t="n">
        <v>3.12</v>
      </c>
      <c r="Y1400" t="n">
        <v>3.12</v>
      </c>
      <c r="Z1400" t="n">
        <v>7.07</v>
      </c>
      <c r="AA1400" t="n">
        <v>7.07</v>
      </c>
      <c r="AB1400" t="n">
        <v>11.9</v>
      </c>
      <c r="AC1400" t="n">
        <v>11.91</v>
      </c>
      <c r="AD1400" t="n">
        <v>11.909999999999968</v>
      </c>
      <c r="AE1400" t="n">
        <v>0.009999999999990905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-0.009999999999999787</v>
      </c>
      <c r="AL1400" t="inlineStr">
        <is>
          <t>unreconciled</t>
        </is>
      </c>
      <c r="AM1400" t="inlineStr">
        <is>
          <t>Order Amount Mismatch (POS&gt;3PO)</t>
        </is>
      </c>
      <c r="AN1400" t="n">
        <v>11.91</v>
      </c>
      <c r="AO1400" t="n">
        <f>ROUND(P1400*100/H1400,2)</f>
        <v>0.0</v>
      </c>
      <c r="AP1400" t="n">
        <f>ROUND(Q1400*100/I1400,2)</f>
        <v>0.0</v>
      </c>
      <c r="AQ1400"/>
      <c r="AR1400"/>
      <c r="AS1400" t="n">
        <v>0.0</v>
      </c>
    </row>
    <row r="1401">
      <c r="A1401" s="1" t="n">
        <v>45235.0</v>
      </c>
      <c r="B1401" s="2" t="n">
        <v>45235.47446759259</v>
      </c>
      <c r="C1401" t="inlineStr">
        <is>
          <t>3140023012059744</t>
        </is>
      </c>
      <c r="D1401" t="inlineStr">
        <is>
          <t>POS0012</t>
        </is>
      </c>
      <c r="E1401" t="inlineStr">
        <is>
          <t>36</t>
        </is>
      </c>
      <c r="F1401" t="inlineStr">
        <is>
          <t>0023</t>
        </is>
      </c>
      <c r="G1401" t="inlineStr">
        <is>
          <t>5316764253</t>
        </is>
      </c>
      <c r="H1401" t="n">
        <v>256.0</v>
      </c>
      <c r="I1401" t="n">
        <v>243.81</v>
      </c>
      <c r="J1401" t="n">
        <v>206.67</v>
      </c>
      <c r="K1401" t="inlineStr">
        <is>
          <t>sale</t>
        </is>
      </c>
      <c r="L1401" t="inlineStr">
        <is>
          <t/>
        </is>
      </c>
      <c r="M1401" t="inlineStr">
        <is>
          <t/>
        </is>
      </c>
      <c r="N1401" t="n">
        <v>0.0</v>
      </c>
      <c r="O1401" t="n">
        <v>0.0</v>
      </c>
      <c r="P1401" t="n">
        <v>193.7</v>
      </c>
      <c r="Q1401" t="n">
        <v>193.68</v>
      </c>
      <c r="R1401" t="n">
        <v>37.14</v>
      </c>
      <c r="S1401" t="n">
        <v>37.14</v>
      </c>
      <c r="T1401" t="n">
        <v>2.44</v>
      </c>
      <c r="U1401" t="n">
        <v>2.44</v>
      </c>
      <c r="V1401" t="n">
        <v>37.2</v>
      </c>
      <c r="W1401" t="n">
        <v>37.2</v>
      </c>
      <c r="X1401" t="n">
        <v>3.2</v>
      </c>
      <c r="Y1401" t="n">
        <v>3.2</v>
      </c>
      <c r="Z1401" t="n">
        <v>7.27</v>
      </c>
      <c r="AA1401" t="n">
        <v>7.28</v>
      </c>
      <c r="AB1401" t="n">
        <v>12.2</v>
      </c>
      <c r="AC1401" t="n">
        <v>12.19</v>
      </c>
      <c r="AD1401" t="n">
        <v>12.189999999999998</v>
      </c>
      <c r="AE1401" t="n">
        <v>0.01999999999998181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-0.010000000000000675</v>
      </c>
      <c r="AK1401" t="n">
        <v>0.009999999999999787</v>
      </c>
      <c r="AL1401" t="inlineStr">
        <is>
          <t>unreconciled</t>
        </is>
      </c>
      <c r="AM1401" t="inlineStr">
        <is>
          <t>Order Amount Mismatch (POS&gt;3PO)</t>
        </is>
      </c>
      <c r="AN1401" t="n">
        <v>12.19</v>
      </c>
      <c r="AO1401" t="n">
        <f>ROUND(P1401*100/H1401,2)</f>
        <v>0.0</v>
      </c>
      <c r="AP1401" t="n">
        <f>ROUND(Q1401*100/I1401,2)</f>
        <v>0.0</v>
      </c>
      <c r="AQ1401"/>
      <c r="AR1401"/>
      <c r="AS1401" t="n">
        <v>0.0</v>
      </c>
    </row>
    <row r="1402">
      <c r="A1402" s="1" t="n">
        <v>45234.0</v>
      </c>
      <c r="B1402" s="2" t="n">
        <v>45234.90168981482</v>
      </c>
      <c r="C1402" t="inlineStr">
        <is>
          <t>3140094012085782</t>
        </is>
      </c>
      <c r="D1402" t="inlineStr">
        <is>
          <t>POS0012</t>
        </is>
      </c>
      <c r="E1402" t="inlineStr">
        <is>
          <t>97</t>
        </is>
      </c>
      <c r="F1402" t="inlineStr">
        <is>
          <t>0094</t>
        </is>
      </c>
      <c r="G1402" t="inlineStr">
        <is>
          <t>5316765108</t>
        </is>
      </c>
      <c r="H1402" t="n">
        <v>1269.0</v>
      </c>
      <c r="I1402" t="n">
        <v>1208.59</v>
      </c>
      <c r="J1402" t="n">
        <v>1171.45</v>
      </c>
      <c r="K1402" t="inlineStr">
        <is>
          <t>sale</t>
        </is>
      </c>
      <c r="L1402" t="inlineStr">
        <is>
          <t/>
        </is>
      </c>
      <c r="M1402" t="inlineStr">
        <is>
          <t/>
        </is>
      </c>
      <c r="N1402" t="n">
        <v>0.0</v>
      </c>
      <c r="O1402" t="n">
        <v>0.0</v>
      </c>
      <c r="P1402" t="n">
        <v>928.97</v>
      </c>
      <c r="Q1402" t="n">
        <v>928.97</v>
      </c>
      <c r="R1402" t="n">
        <v>37.14</v>
      </c>
      <c r="S1402" t="n">
        <v>37.14</v>
      </c>
      <c r="T1402" t="n">
        <v>12.09</v>
      </c>
      <c r="U1402" t="n">
        <v>12.09</v>
      </c>
      <c r="V1402" t="n">
        <v>210.86</v>
      </c>
      <c r="W1402" t="n">
        <v>210.86</v>
      </c>
      <c r="X1402" t="n">
        <v>15.86</v>
      </c>
      <c r="Y1402" t="n">
        <v>15.86</v>
      </c>
      <c r="Z1402" t="n">
        <v>40.81</v>
      </c>
      <c r="AA1402" t="n">
        <v>40.8</v>
      </c>
      <c r="AB1402" t="n">
        <v>60.42</v>
      </c>
      <c r="AC1402" t="n">
        <v>60.43</v>
      </c>
      <c r="AD1402" t="n">
        <v>60.41000000000008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0.010000000000005116</v>
      </c>
      <c r="AK1402" t="n">
        <v>-0.00999999999999801</v>
      </c>
      <c r="AL1402" t="inlineStr">
        <is>
          <t>unreconciled</t>
        </is>
      </c>
      <c r="AM1402" t="inlineStr">
        <is>
          <t>Order Amount Mismatch (POS&gt;3PO)</t>
        </is>
      </c>
      <c r="AN1402" t="n">
        <v>60.41</v>
      </c>
      <c r="AO1402" t="n">
        <f>ROUND(P1402*100/H1402,2)</f>
        <v>0.0</v>
      </c>
      <c r="AP1402" t="n">
        <f>ROUND(Q1402*100/I1402,2)</f>
        <v>0.0</v>
      </c>
      <c r="AQ1402"/>
      <c r="AR1402"/>
      <c r="AS1402" t="n">
        <v>0.0</v>
      </c>
    </row>
    <row r="1403">
      <c r="A1403" s="1" t="n">
        <v>45234.0</v>
      </c>
      <c r="B1403" s="2" t="n">
        <v>45234.90269675926</v>
      </c>
      <c r="C1403" t="inlineStr">
        <is>
          <t>3140023012059638</t>
        </is>
      </c>
      <c r="D1403" t="inlineStr">
        <is>
          <t>POS0012</t>
        </is>
      </c>
      <c r="E1403" t="inlineStr">
        <is>
          <t>30</t>
        </is>
      </c>
      <c r="F1403" t="inlineStr">
        <is>
          <t>0023</t>
        </is>
      </c>
      <c r="G1403" t="inlineStr">
        <is>
          <t>5316800207</t>
        </is>
      </c>
      <c r="H1403" t="n">
        <v>759.0</v>
      </c>
      <c r="I1403" t="n">
        <v>722.86</v>
      </c>
      <c r="J1403" t="n">
        <v>685.72</v>
      </c>
      <c r="K1403" t="inlineStr">
        <is>
          <t>sale</t>
        </is>
      </c>
      <c r="L1403" t="inlineStr">
        <is>
          <t/>
        </is>
      </c>
      <c r="M1403" t="inlineStr">
        <is>
          <t/>
        </is>
      </c>
      <c r="N1403" t="n">
        <v>0.0</v>
      </c>
      <c r="O1403" t="n">
        <v>0.0</v>
      </c>
      <c r="P1403" t="n">
        <v>558.78</v>
      </c>
      <c r="Q1403" t="n">
        <v>558.78</v>
      </c>
      <c r="R1403" t="n">
        <v>37.14</v>
      </c>
      <c r="S1403" t="n">
        <v>37.14</v>
      </c>
      <c r="T1403" t="n">
        <v>7.23</v>
      </c>
      <c r="U1403" t="n">
        <v>7.23</v>
      </c>
      <c r="V1403" t="n">
        <v>123.43</v>
      </c>
      <c r="W1403" t="n">
        <v>123.43</v>
      </c>
      <c r="X1403" t="n">
        <v>9.49</v>
      </c>
      <c r="Y1403" t="n">
        <v>9.49</v>
      </c>
      <c r="Z1403" t="n">
        <v>23.93</v>
      </c>
      <c r="AA1403" t="n">
        <v>23.93</v>
      </c>
      <c r="AB1403" t="n">
        <v>36.14</v>
      </c>
      <c r="AC1403" t="n">
        <v>36.14</v>
      </c>
      <c r="AD1403" t="n">
        <v>36.139999999999986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0.0</v>
      </c>
      <c r="AL1403" t="inlineStr">
        <is>
          <t>unreconciled</t>
        </is>
      </c>
      <c r="AM1403" t="inlineStr">
        <is>
          <t>Order Amount Mismatch (POS&gt;3PO)</t>
        </is>
      </c>
      <c r="AN1403" t="n">
        <v>36.14</v>
      </c>
      <c r="AO1403" t="n">
        <f>ROUND(P1403*100/H1403,2)</f>
        <v>0.0</v>
      </c>
      <c r="AP1403" t="n">
        <f>ROUND(Q1403*100/I1403,2)</f>
        <v>0.0</v>
      </c>
      <c r="AQ1403"/>
      <c r="AR1403"/>
      <c r="AS1403" t="n">
        <v>0.0</v>
      </c>
    </row>
    <row r="1404">
      <c r="A1404" s="1" t="n">
        <v>45235.0</v>
      </c>
      <c r="B1404" s="2" t="n">
        <v>45235.99612268519</v>
      </c>
      <c r="C1404" t="inlineStr">
        <is>
          <t>3140023012059935</t>
        </is>
      </c>
      <c r="D1404" t="inlineStr">
        <is>
          <t>POS0012</t>
        </is>
      </c>
      <c r="E1404" t="inlineStr">
        <is>
          <t>27</t>
        </is>
      </c>
      <c r="F1404" t="inlineStr">
        <is>
          <t>0023</t>
        </is>
      </c>
      <c r="G1404" t="inlineStr">
        <is>
          <t>5316839078</t>
        </is>
      </c>
      <c r="H1404" t="n">
        <v>226.0</v>
      </c>
      <c r="I1404" t="n">
        <v>215.24</v>
      </c>
      <c r="J1404" t="n">
        <v>178.1</v>
      </c>
      <c r="K1404" t="inlineStr">
        <is>
          <t>sale</t>
        </is>
      </c>
      <c r="L1404" t="inlineStr">
        <is>
          <t/>
        </is>
      </c>
      <c r="M1404" t="inlineStr">
        <is>
          <t/>
        </is>
      </c>
      <c r="N1404" t="n">
        <v>0.0</v>
      </c>
      <c r="O1404" t="n">
        <v>0.0</v>
      </c>
      <c r="P1404" t="n">
        <v>171.93</v>
      </c>
      <c r="Q1404" t="n">
        <v>171.93</v>
      </c>
      <c r="R1404" t="n">
        <v>37.14</v>
      </c>
      <c r="S1404" t="n">
        <v>37.14</v>
      </c>
      <c r="T1404" t="n">
        <v>2.15</v>
      </c>
      <c r="U1404" t="n">
        <v>2.15</v>
      </c>
      <c r="V1404" t="n">
        <v>32.06</v>
      </c>
      <c r="W1404" t="n">
        <v>32.06</v>
      </c>
      <c r="X1404" t="n">
        <v>2.82</v>
      </c>
      <c r="Y1404" t="n">
        <v>2.82</v>
      </c>
      <c r="Z1404" t="n">
        <v>6.28</v>
      </c>
      <c r="AA1404" t="n">
        <v>6.28</v>
      </c>
      <c r="AB1404" t="n">
        <v>10.76</v>
      </c>
      <c r="AC1404" t="n">
        <v>10.76</v>
      </c>
      <c r="AD1404" t="n">
        <v>10.759999999999991</v>
      </c>
      <c r="AE1404" t="n">
        <v>0.0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</v>
      </c>
      <c r="AL1404" t="inlineStr">
        <is>
          <t>unreconciled</t>
        </is>
      </c>
      <c r="AM1404" t="inlineStr">
        <is>
          <t>Order Amount Mismatch (POS&gt;3PO)</t>
        </is>
      </c>
      <c r="AN1404" t="n">
        <v>10.76</v>
      </c>
      <c r="AO1404" t="n">
        <f>ROUND(P1404*100/H1404,2)</f>
        <v>0.0</v>
      </c>
      <c r="AP1404" t="n">
        <f>ROUND(Q1404*100/I1404,2)</f>
        <v>0.0</v>
      </c>
      <c r="AQ1404"/>
      <c r="AR1404"/>
      <c r="AS1404" t="n">
        <v>0.0</v>
      </c>
    </row>
    <row r="1405">
      <c r="A1405" s="1" t="n">
        <v>45234.0</v>
      </c>
      <c r="B1405" s="2" t="n">
        <v>45234.95931712963</v>
      </c>
      <c r="C1405" t="inlineStr">
        <is>
          <t>3140094012085837</t>
        </is>
      </c>
      <c r="D1405" t="inlineStr">
        <is>
          <t>POS0012</t>
        </is>
      </c>
      <c r="E1405" t="inlineStr">
        <is>
          <t>52</t>
        </is>
      </c>
      <c r="F1405" t="inlineStr">
        <is>
          <t>0094</t>
        </is>
      </c>
      <c r="G1405" t="inlineStr">
        <is>
          <t>5316839313</t>
        </is>
      </c>
      <c r="H1405" t="n">
        <v>821.0</v>
      </c>
      <c r="I1405" t="n">
        <v>781.91</v>
      </c>
      <c r="J1405" t="n">
        <v>744.77</v>
      </c>
      <c r="K1405" t="inlineStr">
        <is>
          <t>sale</t>
        </is>
      </c>
      <c r="L1405" t="inlineStr">
        <is>
          <t/>
        </is>
      </c>
      <c r="M1405" t="inlineStr">
        <is>
          <t/>
        </is>
      </c>
      <c r="N1405" t="n">
        <v>0.0</v>
      </c>
      <c r="O1405" t="n">
        <v>0.0</v>
      </c>
      <c r="P1405" t="n">
        <v>603.79</v>
      </c>
      <c r="Q1405" t="n">
        <v>603.79</v>
      </c>
      <c r="R1405" t="n">
        <v>37.14</v>
      </c>
      <c r="S1405" t="n">
        <v>37.14</v>
      </c>
      <c r="T1405" t="n">
        <v>7.82</v>
      </c>
      <c r="U1405" t="n">
        <v>7.82</v>
      </c>
      <c r="V1405" t="n">
        <v>134.06</v>
      </c>
      <c r="W1405" t="n">
        <v>134.06</v>
      </c>
      <c r="X1405" t="n">
        <v>10.26</v>
      </c>
      <c r="Y1405" t="n">
        <v>10.26</v>
      </c>
      <c r="Z1405" t="n">
        <v>25.98</v>
      </c>
      <c r="AA1405" t="n">
        <v>25.98</v>
      </c>
      <c r="AB1405" t="n">
        <v>39.1</v>
      </c>
      <c r="AC1405" t="n">
        <v>39.1</v>
      </c>
      <c r="AD1405" t="n">
        <v>39.09000000000003</v>
      </c>
      <c r="AE1405" t="n">
        <v>0.0</v>
      </c>
      <c r="AF1405" t="n">
        <v>0.0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0.0</v>
      </c>
      <c r="AL1405" t="inlineStr">
        <is>
          <t>unreconciled</t>
        </is>
      </c>
      <c r="AM1405" t="inlineStr">
        <is>
          <t>Order Amount Mismatch (POS&gt;3PO)</t>
        </is>
      </c>
      <c r="AN1405" t="n">
        <v>39.09</v>
      </c>
      <c r="AO1405" t="n">
        <f>ROUND(P1405*100/H1405,2)</f>
        <v>0.0</v>
      </c>
      <c r="AP1405" t="n">
        <f>ROUND(Q1405*100/I1405,2)</f>
        <v>0.0</v>
      </c>
      <c r="AQ1405"/>
      <c r="AR1405"/>
      <c r="AS1405" t="n">
        <v>0.0</v>
      </c>
    </row>
    <row r="1406">
      <c r="A1406" s="1" t="n">
        <v>45236.0</v>
      </c>
      <c r="B1406" s="2" t="n">
        <v>45236.432175925926</v>
      </c>
      <c r="C1406" t="inlineStr">
        <is>
          <t>3140094012086427</t>
        </is>
      </c>
      <c r="D1406" t="inlineStr">
        <is>
          <t>POS0012</t>
        </is>
      </c>
      <c r="E1406" t="inlineStr">
        <is>
          <t>42</t>
        </is>
      </c>
      <c r="F1406" t="inlineStr">
        <is>
          <t>0094</t>
        </is>
      </c>
      <c r="G1406" t="inlineStr">
        <is>
          <t>5316842088</t>
        </is>
      </c>
      <c r="H1406" t="n">
        <v>289.0</v>
      </c>
      <c r="I1406" t="n">
        <v>275.24</v>
      </c>
      <c r="J1406" t="n">
        <v>238.1</v>
      </c>
      <c r="K1406" t="inlineStr">
        <is>
          <t>sale</t>
        </is>
      </c>
      <c r="L1406" t="inlineStr">
        <is>
          <t/>
        </is>
      </c>
      <c r="M1406" t="inlineStr">
        <is>
          <t/>
        </is>
      </c>
      <c r="N1406" t="n">
        <v>0.0</v>
      </c>
      <c r="O1406" t="n">
        <v>0.0</v>
      </c>
      <c r="P1406" t="n">
        <v>217.66</v>
      </c>
      <c r="Q1406" t="n">
        <v>217.66</v>
      </c>
      <c r="R1406" t="n">
        <v>37.14</v>
      </c>
      <c r="S1406" t="n">
        <v>37.14</v>
      </c>
      <c r="T1406" t="n">
        <v>2.75</v>
      </c>
      <c r="U1406" t="n">
        <v>2.75</v>
      </c>
      <c r="V1406" t="n">
        <v>42.86</v>
      </c>
      <c r="W1406" t="n">
        <v>42.86</v>
      </c>
      <c r="X1406" t="n">
        <v>3.61</v>
      </c>
      <c r="Y1406" t="n">
        <v>3.61</v>
      </c>
      <c r="Z1406" t="n">
        <v>8.36</v>
      </c>
      <c r="AA1406" t="n">
        <v>8.36</v>
      </c>
      <c r="AB1406" t="n">
        <v>13.76</v>
      </c>
      <c r="AC1406" t="n">
        <v>13.76</v>
      </c>
      <c r="AD1406" t="n">
        <v>13.759999999999991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0.0</v>
      </c>
      <c r="AL1406" t="inlineStr">
        <is>
          <t>unreconciled</t>
        </is>
      </c>
      <c r="AM1406" t="inlineStr">
        <is>
          <t>Order Amount Mismatch (POS&gt;3PO)</t>
        </is>
      </c>
      <c r="AN1406" t="n">
        <v>13.76</v>
      </c>
      <c r="AO1406" t="n">
        <f>ROUND(P1406*100/H1406,2)</f>
        <v>0.0</v>
      </c>
      <c r="AP1406" t="n">
        <f>ROUND(Q1406*100/I1406,2)</f>
        <v>0.0</v>
      </c>
      <c r="AQ1406"/>
      <c r="AR1406"/>
      <c r="AS1406" t="n">
        <v>0.0</v>
      </c>
    </row>
    <row r="1407">
      <c r="A1407" s="1" t="n">
        <v>45234.0</v>
      </c>
      <c r="B1407" s="2" t="n">
        <v>45234.95997685185</v>
      </c>
      <c r="C1407" t="inlineStr">
        <is>
          <t>3140094012085836</t>
        </is>
      </c>
      <c r="D1407" t="inlineStr">
        <is>
          <t>POS0012</t>
        </is>
      </c>
      <c r="E1407" t="inlineStr">
        <is>
          <t>51</t>
        </is>
      </c>
      <c r="F1407" t="inlineStr">
        <is>
          <t>0094</t>
        </is>
      </c>
      <c r="G1407" t="inlineStr">
        <is>
          <t>5316842252</t>
        </is>
      </c>
      <c r="H1407" t="n">
        <v>218.0</v>
      </c>
      <c r="I1407" t="n">
        <v>207.62</v>
      </c>
      <c r="J1407" t="n">
        <v>170.48</v>
      </c>
      <c r="K1407" t="inlineStr">
        <is>
          <t>sale</t>
        </is>
      </c>
      <c r="L1407" t="inlineStr">
        <is>
          <t/>
        </is>
      </c>
      <c r="M1407" t="inlineStr">
        <is>
          <t/>
        </is>
      </c>
      <c r="N1407" t="n">
        <v>0.0</v>
      </c>
      <c r="O1407" t="n">
        <v>0.0</v>
      </c>
      <c r="P1407" t="n">
        <v>166.12</v>
      </c>
      <c r="Q1407" t="n">
        <v>166.1</v>
      </c>
      <c r="R1407" t="n">
        <v>37.14</v>
      </c>
      <c r="S1407" t="n">
        <v>37.14</v>
      </c>
      <c r="T1407" t="n">
        <v>2.08</v>
      </c>
      <c r="U1407" t="n">
        <v>2.08</v>
      </c>
      <c r="V1407" t="n">
        <v>30.69</v>
      </c>
      <c r="W1407" t="n">
        <v>30.69</v>
      </c>
      <c r="X1407" t="n">
        <v>2.72</v>
      </c>
      <c r="Y1407" t="n">
        <v>2.72</v>
      </c>
      <c r="Z1407" t="n">
        <v>6.01</v>
      </c>
      <c r="AA1407" t="n">
        <v>6.01</v>
      </c>
      <c r="AB1407" t="n">
        <v>10.38</v>
      </c>
      <c r="AC1407" t="n">
        <v>10.38</v>
      </c>
      <c r="AD1407" t="n">
        <v>10.379999999999995</v>
      </c>
      <c r="AE1407" t="n">
        <v>0.020000000000010232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0.0</v>
      </c>
      <c r="AL1407" t="inlineStr">
        <is>
          <t>unreconciled</t>
        </is>
      </c>
      <c r="AM1407" t="inlineStr">
        <is>
          <t>Order Amount Mismatch (POS&gt;3PO)</t>
        </is>
      </c>
      <c r="AN1407" t="n">
        <v>10.38</v>
      </c>
      <c r="AO1407" t="n">
        <f>ROUND(P1407*100/H1407,2)</f>
        <v>0.0</v>
      </c>
      <c r="AP1407" t="n">
        <f>ROUND(Q1407*100/I1407,2)</f>
        <v>0.0</v>
      </c>
      <c r="AQ1407"/>
      <c r="AR1407"/>
      <c r="AS1407" t="n">
        <v>0.0</v>
      </c>
    </row>
    <row r="1408">
      <c r="A1408" s="1" t="n">
        <v>45235.0</v>
      </c>
      <c r="B1408" s="2" t="n">
        <v>45235.81421296296</v>
      </c>
      <c r="C1408" t="inlineStr">
        <is>
          <t>3140094012086223</t>
        </is>
      </c>
      <c r="D1408" t="inlineStr">
        <is>
          <t>POS0012</t>
        </is>
      </c>
      <c r="E1408" t="inlineStr">
        <is>
          <t>38</t>
        </is>
      </c>
      <c r="F1408" t="inlineStr">
        <is>
          <t>0094</t>
        </is>
      </c>
      <c r="G1408" t="inlineStr">
        <is>
          <t>5316845401</t>
        </is>
      </c>
      <c r="H1408" t="n">
        <v>650.0</v>
      </c>
      <c r="I1408" t="n">
        <v>619.04</v>
      </c>
      <c r="J1408" t="n">
        <v>581.9</v>
      </c>
      <c r="K1408" t="inlineStr">
        <is>
          <t>sale</t>
        </is>
      </c>
      <c r="L1408" t="inlineStr">
        <is>
          <t/>
        </is>
      </c>
      <c r="M1408" t="inlineStr">
        <is>
          <t/>
        </is>
      </c>
      <c r="N1408" t="n">
        <v>0.0</v>
      </c>
      <c r="O1408" t="n">
        <v>0.0</v>
      </c>
      <c r="P1408" t="n">
        <v>479.68</v>
      </c>
      <c r="Q1408" t="n">
        <v>479.67</v>
      </c>
      <c r="R1408" t="n">
        <v>37.14</v>
      </c>
      <c r="S1408" t="n">
        <v>37.14</v>
      </c>
      <c r="T1408" t="n">
        <v>6.19</v>
      </c>
      <c r="U1408" t="n">
        <v>6.19</v>
      </c>
      <c r="V1408" t="n">
        <v>104.74</v>
      </c>
      <c r="W1408" t="n">
        <v>104.74</v>
      </c>
      <c r="X1408" t="n">
        <v>8.12</v>
      </c>
      <c r="Y1408" t="n">
        <v>8.12</v>
      </c>
      <c r="Z1408" t="n">
        <v>20.31</v>
      </c>
      <c r="AA1408" t="n">
        <v>20.31</v>
      </c>
      <c r="AB1408" t="n">
        <v>30.96</v>
      </c>
      <c r="AC1408" t="n">
        <v>30.95</v>
      </c>
      <c r="AD1408" t="n">
        <v>30.960000000000036</v>
      </c>
      <c r="AE1408" t="n">
        <v>0.009999999999990905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0.010000000000001563</v>
      </c>
      <c r="AL1408" t="inlineStr">
        <is>
          <t>unreconciled</t>
        </is>
      </c>
      <c r="AM1408" t="inlineStr">
        <is>
          <t>Order Amount Mismatch (POS&gt;3PO)</t>
        </is>
      </c>
      <c r="AN1408" t="n">
        <v>30.96</v>
      </c>
      <c r="AO1408" t="n">
        <f>ROUND(P1408*100/H1408,2)</f>
        <v>0.0</v>
      </c>
      <c r="AP1408" t="n">
        <f>ROUND(Q1408*100/I1408,2)</f>
        <v>0.0</v>
      </c>
      <c r="AQ1408"/>
      <c r="AR1408"/>
      <c r="AS1408" t="n">
        <v>0.0</v>
      </c>
    </row>
    <row r="1409">
      <c r="A1409" s="1" t="n">
        <v>45235.0</v>
      </c>
      <c r="B1409" s="2" t="n">
        <v>45235.605104166665</v>
      </c>
      <c r="C1409" t="inlineStr">
        <is>
          <t>3140023012059794</t>
        </is>
      </c>
      <c r="D1409" t="inlineStr">
        <is>
          <t>POS0012</t>
        </is>
      </c>
      <c r="E1409" t="inlineStr">
        <is>
          <t>86</t>
        </is>
      </c>
      <c r="F1409" t="inlineStr">
        <is>
          <t>0023</t>
        </is>
      </c>
      <c r="G1409" t="inlineStr">
        <is>
          <t>5316869835</t>
        </is>
      </c>
      <c r="H1409" t="n">
        <v>428.0</v>
      </c>
      <c r="I1409" t="n">
        <v>407.62</v>
      </c>
      <c r="J1409" t="n">
        <v>370.48</v>
      </c>
      <c r="K1409" t="inlineStr">
        <is>
          <t>sale</t>
        </is>
      </c>
      <c r="L1409" t="inlineStr">
        <is>
          <t/>
        </is>
      </c>
      <c r="M1409" t="inlineStr">
        <is>
          <t/>
        </is>
      </c>
      <c r="N1409" t="n">
        <v>0.0</v>
      </c>
      <c r="O1409" t="n">
        <v>0.0</v>
      </c>
      <c r="P1409" t="n">
        <v>318.53</v>
      </c>
      <c r="Q1409" t="n">
        <v>318.54</v>
      </c>
      <c r="R1409" t="n">
        <v>37.14</v>
      </c>
      <c r="S1409" t="n">
        <v>37.14</v>
      </c>
      <c r="T1409" t="n">
        <v>4.08</v>
      </c>
      <c r="U1409" t="n">
        <v>4.08</v>
      </c>
      <c r="V1409" t="n">
        <v>66.69</v>
      </c>
      <c r="W1409" t="n">
        <v>66.69</v>
      </c>
      <c r="X1409" t="n">
        <v>5.35</v>
      </c>
      <c r="Y1409" t="n">
        <v>5.35</v>
      </c>
      <c r="Z1409" t="n">
        <v>12.97</v>
      </c>
      <c r="AA1409" t="n">
        <v>12.96</v>
      </c>
      <c r="AB1409" t="n">
        <v>20.38</v>
      </c>
      <c r="AC1409" t="n">
        <v>20.38</v>
      </c>
      <c r="AD1409" t="n">
        <v>20.379999999999995</v>
      </c>
      <c r="AE1409" t="n">
        <v>-0.010000000000047748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0.009999999999999787</v>
      </c>
      <c r="AK1409" t="n">
        <v>0.0</v>
      </c>
      <c r="AL1409" t="inlineStr">
        <is>
          <t>unreconciled</t>
        </is>
      </c>
      <c r="AM1409" t="inlineStr">
        <is>
          <t>Order Amount Mismatch (POS&gt;3PO)</t>
        </is>
      </c>
      <c r="AN1409" t="n">
        <v>20.38</v>
      </c>
      <c r="AO1409" t="n">
        <f>ROUND(P1409*100/H1409,2)</f>
        <v>0.0</v>
      </c>
      <c r="AP1409" t="n">
        <f>ROUND(Q1409*100/I1409,2)</f>
        <v>0.0</v>
      </c>
      <c r="AQ1409"/>
      <c r="AR1409"/>
      <c r="AS1409" t="n">
        <v>0.0</v>
      </c>
    </row>
    <row r="1410">
      <c r="A1410" s="1" t="n">
        <v>45234.0</v>
      </c>
      <c r="B1410" s="2" t="n">
        <v>45234.837546296294</v>
      </c>
      <c r="C1410" t="inlineStr">
        <is>
          <t>3140023012059590</t>
        </is>
      </c>
      <c r="D1410" t="inlineStr">
        <is>
          <t>POS0012</t>
        </is>
      </c>
      <c r="E1410" t="inlineStr">
        <is>
          <t>82</t>
        </is>
      </c>
      <c r="F1410" t="inlineStr">
        <is>
          <t>0023</t>
        </is>
      </c>
      <c r="G1410" t="inlineStr">
        <is>
          <t>5316881538</t>
        </is>
      </c>
      <c r="H1410" t="n">
        <v>589.0</v>
      </c>
      <c r="I1410" t="n">
        <v>560.95</v>
      </c>
      <c r="J1410" t="n">
        <v>523.81</v>
      </c>
      <c r="K1410" t="inlineStr">
        <is>
          <t>sale</t>
        </is>
      </c>
      <c r="L1410" t="inlineStr">
        <is>
          <t/>
        </is>
      </c>
      <c r="M1410" t="inlineStr">
        <is>
          <t/>
        </is>
      </c>
      <c r="N1410" t="n">
        <v>0.0</v>
      </c>
      <c r="O1410" t="n">
        <v>0.0</v>
      </c>
      <c r="P1410" t="n">
        <v>435.39</v>
      </c>
      <c r="Q1410" t="n">
        <v>435.41</v>
      </c>
      <c r="R1410" t="n">
        <v>37.14</v>
      </c>
      <c r="S1410" t="n">
        <v>37.14</v>
      </c>
      <c r="T1410" t="n">
        <v>5.61</v>
      </c>
      <c r="U1410" t="n">
        <v>5.61</v>
      </c>
      <c r="V1410" t="n">
        <v>94.29</v>
      </c>
      <c r="W1410" t="n">
        <v>94.29</v>
      </c>
      <c r="X1410" t="n">
        <v>7.36</v>
      </c>
      <c r="Y1410" t="n">
        <v>7.36</v>
      </c>
      <c r="Z1410" t="n">
        <v>18.3</v>
      </c>
      <c r="AA1410" t="n">
        <v>18.29</v>
      </c>
      <c r="AB1410" t="n">
        <v>28.04</v>
      </c>
      <c r="AC1410" t="n">
        <v>28.05</v>
      </c>
      <c r="AD1410" t="n">
        <v>28.049999999999955</v>
      </c>
      <c r="AE1410" t="n">
        <v>-0.020000000000038654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0.010000000000001563</v>
      </c>
      <c r="AK1410" t="n">
        <v>-0.010000000000001563</v>
      </c>
      <c r="AL1410" t="inlineStr">
        <is>
          <t>unreconciled</t>
        </is>
      </c>
      <c r="AM1410" t="inlineStr">
        <is>
          <t>Order Amount Mismatch (POS&gt;3PO)</t>
        </is>
      </c>
      <c r="AN1410" t="n">
        <v>28.05</v>
      </c>
      <c r="AO1410" t="n">
        <f>ROUND(P1410*100/H1410,2)</f>
        <v>0.0</v>
      </c>
      <c r="AP1410" t="n">
        <f>ROUND(Q1410*100/I1410,2)</f>
        <v>0.0</v>
      </c>
      <c r="AQ1410"/>
      <c r="AR1410"/>
      <c r="AS1410" t="n">
        <v>0.0</v>
      </c>
    </row>
    <row r="1411">
      <c r="A1411" s="1" t="n">
        <v>45235.0</v>
      </c>
      <c r="B1411" s="2" t="n">
        <v>45236.030694444446</v>
      </c>
      <c r="C1411" t="inlineStr">
        <is>
          <t>3140023012059953</t>
        </is>
      </c>
      <c r="D1411" t="inlineStr">
        <is>
          <t>POS0012</t>
        </is>
      </c>
      <c r="E1411" t="inlineStr">
        <is>
          <t>45</t>
        </is>
      </c>
      <c r="F1411" t="inlineStr">
        <is>
          <t>0023</t>
        </is>
      </c>
      <c r="G1411" t="inlineStr">
        <is>
          <t>5316883313</t>
        </is>
      </c>
      <c r="H1411" t="n">
        <v>226.0</v>
      </c>
      <c r="I1411" t="n">
        <v>215.24</v>
      </c>
      <c r="J1411" t="n">
        <v>178.1</v>
      </c>
      <c r="K1411" t="inlineStr">
        <is>
          <t>sale</t>
        </is>
      </c>
      <c r="L1411" t="inlineStr">
        <is>
          <t/>
        </is>
      </c>
      <c r="M1411" t="inlineStr">
        <is>
          <t/>
        </is>
      </c>
      <c r="N1411" t="n">
        <v>0.0</v>
      </c>
      <c r="O1411" t="n">
        <v>0.0</v>
      </c>
      <c r="P1411" t="n">
        <v>171.93</v>
      </c>
      <c r="Q1411" t="n">
        <v>171.91</v>
      </c>
      <c r="R1411" t="n">
        <v>37.14</v>
      </c>
      <c r="S1411" t="n">
        <v>37.14</v>
      </c>
      <c r="T1411" t="n">
        <v>2.15</v>
      </c>
      <c r="U1411" t="n">
        <v>2.15</v>
      </c>
      <c r="V1411" t="n">
        <v>32.06</v>
      </c>
      <c r="W1411" t="n">
        <v>32.06</v>
      </c>
      <c r="X1411" t="n">
        <v>2.82</v>
      </c>
      <c r="Y1411" t="n">
        <v>2.82</v>
      </c>
      <c r="Z1411" t="n">
        <v>6.28</v>
      </c>
      <c r="AA1411" t="n">
        <v>6.28</v>
      </c>
      <c r="AB1411" t="n">
        <v>10.76</v>
      </c>
      <c r="AC1411" t="n">
        <v>10.76</v>
      </c>
      <c r="AD1411" t="n">
        <v>10.759999999999991</v>
      </c>
      <c r="AE1411" t="n">
        <v>0.020000000000010232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inlineStr">
        <is>
          <t>unreconciled</t>
        </is>
      </c>
      <c r="AM1411" t="inlineStr">
        <is>
          <t>Order Amount Mismatch (POS&gt;3PO)</t>
        </is>
      </c>
      <c r="AN1411" t="n">
        <v>10.76</v>
      </c>
      <c r="AO1411" t="n">
        <f>ROUND(P1411*100/H1411,2)</f>
        <v>0.0</v>
      </c>
      <c r="AP1411" t="n">
        <f>ROUND(Q1411*100/I1411,2)</f>
        <v>0.0</v>
      </c>
      <c r="AQ1411"/>
      <c r="AR1411"/>
      <c r="AS1411" t="n">
        <v>0.0</v>
      </c>
    </row>
    <row r="1412">
      <c r="A1412" s="1" t="n">
        <v>45234.0</v>
      </c>
      <c r="B1412" s="2" t="n">
        <v>45234.85621527778</v>
      </c>
      <c r="C1412" t="inlineStr">
        <is>
          <t>3140094012085735</t>
        </is>
      </c>
      <c r="D1412" t="inlineStr">
        <is>
          <t>POS0012</t>
        </is>
      </c>
      <c r="E1412" t="inlineStr">
        <is>
          <t>50</t>
        </is>
      </c>
      <c r="F1412" t="inlineStr">
        <is>
          <t>0094</t>
        </is>
      </c>
      <c r="G1412" t="inlineStr">
        <is>
          <t>5316894068</t>
        </is>
      </c>
      <c r="H1412" t="n">
        <v>491.0</v>
      </c>
      <c r="I1412" t="n">
        <v>467.61</v>
      </c>
      <c r="J1412" t="n">
        <v>430.47</v>
      </c>
      <c r="K1412" t="inlineStr">
        <is>
          <t>sale</t>
        </is>
      </c>
      <c r="L1412" t="inlineStr">
        <is>
          <t/>
        </is>
      </c>
      <c r="M1412" t="inlineStr">
        <is>
          <t/>
        </is>
      </c>
      <c r="N1412" t="n">
        <v>0.0</v>
      </c>
      <c r="O1412" t="n">
        <v>0.0</v>
      </c>
      <c r="P1412" t="n">
        <v>364.26</v>
      </c>
      <c r="Q1412" t="n">
        <v>364.25</v>
      </c>
      <c r="R1412" t="n">
        <v>37.14</v>
      </c>
      <c r="S1412" t="n">
        <v>37.14</v>
      </c>
      <c r="T1412" t="n">
        <v>4.68</v>
      </c>
      <c r="U1412" t="n">
        <v>4.68</v>
      </c>
      <c r="V1412" t="n">
        <v>77.48</v>
      </c>
      <c r="W1412" t="n">
        <v>77.48</v>
      </c>
      <c r="X1412" t="n">
        <v>6.14</v>
      </c>
      <c r="Y1412" t="n">
        <v>6.14</v>
      </c>
      <c r="Z1412" t="n">
        <v>15.05</v>
      </c>
      <c r="AA1412" t="n">
        <v>15.06</v>
      </c>
      <c r="AB1412" t="n">
        <v>23.38</v>
      </c>
      <c r="AC1412" t="n">
        <v>23.38</v>
      </c>
      <c r="AD1412" t="n">
        <v>23.389999999999986</v>
      </c>
      <c r="AE1412" t="n">
        <v>0.009999999999990905</v>
      </c>
      <c r="AF1412" t="n">
        <v>0.0</v>
      </c>
      <c r="AG1412" t="n">
        <v>0.0</v>
      </c>
      <c r="AH1412" t="n">
        <v>0.0</v>
      </c>
      <c r="AI1412" t="n">
        <v>0.0</v>
      </c>
      <c r="AJ1412" t="n">
        <v>-0.009999999999999787</v>
      </c>
      <c r="AK1412" t="n">
        <v>0.0</v>
      </c>
      <c r="AL1412" t="inlineStr">
        <is>
          <t>unreconciled</t>
        </is>
      </c>
      <c r="AM1412" t="inlineStr">
        <is>
          <t>Order Amount Mismatch (POS&gt;3PO)</t>
        </is>
      </c>
      <c r="AN1412" t="n">
        <v>23.39</v>
      </c>
      <c r="AO1412" t="n">
        <f>ROUND(P1412*100/H1412,2)</f>
        <v>0.0</v>
      </c>
      <c r="AP1412" t="n">
        <f>ROUND(Q1412*100/I1412,2)</f>
        <v>0.0</v>
      </c>
      <c r="AQ1412"/>
      <c r="AR1412"/>
      <c r="AS1412" t="n">
        <v>0.0</v>
      </c>
    </row>
    <row r="1413">
      <c r="A1413" s="1" t="n">
        <v>45235.0</v>
      </c>
      <c r="B1413" s="2" t="n">
        <v>45235.80326388889</v>
      </c>
      <c r="C1413" t="inlineStr">
        <is>
          <t>3140094012086199</t>
        </is>
      </c>
      <c r="D1413" t="inlineStr">
        <is>
          <t>POS0012</t>
        </is>
      </c>
      <c r="E1413" t="inlineStr">
        <is>
          <t>14</t>
        </is>
      </c>
      <c r="F1413" t="inlineStr">
        <is>
          <t>0094</t>
        </is>
      </c>
      <c r="G1413" t="inlineStr">
        <is>
          <t>5316913133</t>
        </is>
      </c>
      <c r="H1413" t="n">
        <v>686.0</v>
      </c>
      <c r="I1413" t="n">
        <v>653.33</v>
      </c>
      <c r="J1413" t="n">
        <v>616.19</v>
      </c>
      <c r="K1413" t="inlineStr">
        <is>
          <t>sale</t>
        </is>
      </c>
      <c r="L1413" t="inlineStr">
        <is>
          <t/>
        </is>
      </c>
      <c r="M1413" t="inlineStr">
        <is>
          <t/>
        </is>
      </c>
      <c r="N1413" t="n">
        <v>0.0</v>
      </c>
      <c r="O1413" t="n">
        <v>0.0</v>
      </c>
      <c r="P1413" t="n">
        <v>505.8</v>
      </c>
      <c r="Q1413" t="n">
        <v>505.8</v>
      </c>
      <c r="R1413" t="n">
        <v>37.14</v>
      </c>
      <c r="S1413" t="n">
        <v>37.14</v>
      </c>
      <c r="T1413" t="n">
        <v>6.53</v>
      </c>
      <c r="U1413" t="n">
        <v>6.53</v>
      </c>
      <c r="V1413" t="n">
        <v>110.91</v>
      </c>
      <c r="W1413" t="n">
        <v>110.91</v>
      </c>
      <c r="X1413" t="n">
        <v>8.58</v>
      </c>
      <c r="Y1413" t="n">
        <v>8.58</v>
      </c>
      <c r="Z1413" t="n">
        <v>21.51</v>
      </c>
      <c r="AA1413" t="n">
        <v>21.5</v>
      </c>
      <c r="AB1413" t="n">
        <v>32.66</v>
      </c>
      <c r="AC1413" t="n">
        <v>32.67</v>
      </c>
      <c r="AD1413" t="n">
        <v>32.66999999999996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0.010000000000001563</v>
      </c>
      <c r="AK1413" t="n">
        <v>-0.010000000000005116</v>
      </c>
      <c r="AL1413" t="inlineStr">
        <is>
          <t>unreconciled</t>
        </is>
      </c>
      <c r="AM1413" t="inlineStr">
        <is>
          <t>Order Amount Mismatch (POS&gt;3PO)</t>
        </is>
      </c>
      <c r="AN1413" t="n">
        <v>32.67</v>
      </c>
      <c r="AO1413" t="n">
        <f>ROUND(P1413*100/H1413,2)</f>
        <v>0.0</v>
      </c>
      <c r="AP1413" t="n">
        <f>ROUND(Q1413*100/I1413,2)</f>
        <v>0.0</v>
      </c>
      <c r="AQ1413"/>
      <c r="AR1413"/>
      <c r="AS1413" t="n">
        <v>0.0</v>
      </c>
    </row>
    <row r="1414">
      <c r="A1414" s="1" t="n">
        <v>45236.0</v>
      </c>
      <c r="B1414" s="2" t="n">
        <v>45236.632256944446</v>
      </c>
      <c r="C1414" t="inlineStr">
        <is>
          <t>3140094012086506</t>
        </is>
      </c>
      <c r="D1414" t="inlineStr">
        <is>
          <t>POS0012</t>
        </is>
      </c>
      <c r="E1414" t="inlineStr">
        <is>
          <t>21</t>
        </is>
      </c>
      <c r="F1414" t="inlineStr">
        <is>
          <t>0094</t>
        </is>
      </c>
      <c r="G1414" t="inlineStr">
        <is>
          <t>5316916589</t>
        </is>
      </c>
      <c r="H1414" t="n">
        <v>829.0</v>
      </c>
      <c r="I1414" t="n">
        <v>789.53</v>
      </c>
      <c r="J1414" t="n">
        <v>752.39</v>
      </c>
      <c r="K1414" t="inlineStr">
        <is>
          <t>sale</t>
        </is>
      </c>
      <c r="L1414" t="inlineStr">
        <is>
          <t/>
        </is>
      </c>
      <c r="M1414" t="inlineStr">
        <is>
          <t/>
        </is>
      </c>
      <c r="N1414" t="n">
        <v>0.0</v>
      </c>
      <c r="O1414" t="n">
        <v>0.0</v>
      </c>
      <c r="P1414" t="n">
        <v>609.6</v>
      </c>
      <c r="Q1414" t="n">
        <v>609.6</v>
      </c>
      <c r="R1414" t="n">
        <v>37.14</v>
      </c>
      <c r="S1414" t="n">
        <v>37.14</v>
      </c>
      <c r="T1414" t="n">
        <v>7.9</v>
      </c>
      <c r="U1414" t="n">
        <v>7.9</v>
      </c>
      <c r="V1414" t="n">
        <v>135.43</v>
      </c>
      <c r="W1414" t="n">
        <v>135.43</v>
      </c>
      <c r="X1414" t="n">
        <v>10.36</v>
      </c>
      <c r="Y1414" t="n">
        <v>10.36</v>
      </c>
      <c r="Z1414" t="n">
        <v>26.24</v>
      </c>
      <c r="AA1414" t="n">
        <v>26.24</v>
      </c>
      <c r="AB1414" t="n">
        <v>39.48</v>
      </c>
      <c r="AC1414" t="n">
        <v>39.48</v>
      </c>
      <c r="AD1414" t="n">
        <v>39.47000000000003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inlineStr">
        <is>
          <t>unreconciled</t>
        </is>
      </c>
      <c r="AM1414" t="inlineStr">
        <is>
          <t>Order Amount Mismatch (POS&gt;3PO)</t>
        </is>
      </c>
      <c r="AN1414" t="n">
        <v>39.47</v>
      </c>
      <c r="AO1414" t="n">
        <f>ROUND(P1414*100/H1414,2)</f>
        <v>0.0</v>
      </c>
      <c r="AP1414" t="n">
        <f>ROUND(Q1414*100/I1414,2)</f>
        <v>0.0</v>
      </c>
      <c r="AQ1414"/>
      <c r="AR1414"/>
      <c r="AS1414" t="n">
        <v>0.0</v>
      </c>
    </row>
    <row r="1415">
      <c r="A1415" s="1" t="n">
        <v>45234.0</v>
      </c>
      <c r="B1415" s="2" t="n">
        <v>45234.8908912037</v>
      </c>
      <c r="C1415" t="inlineStr">
        <is>
          <t>3140094012085773</t>
        </is>
      </c>
      <c r="D1415" t="inlineStr">
        <is>
          <t>POS0012</t>
        </is>
      </c>
      <c r="E1415" t="inlineStr">
        <is>
          <t>88</t>
        </is>
      </c>
      <c r="F1415" t="inlineStr">
        <is>
          <t>0094</t>
        </is>
      </c>
      <c r="G1415" t="inlineStr">
        <is>
          <t>5316938124</t>
        </is>
      </c>
      <c r="H1415" t="n">
        <v>303.0</v>
      </c>
      <c r="I1415" t="n">
        <v>288.58</v>
      </c>
      <c r="J1415" t="n">
        <v>251.44</v>
      </c>
      <c r="K1415" t="inlineStr">
        <is>
          <t>sale</t>
        </is>
      </c>
      <c r="L1415" t="inlineStr">
        <is>
          <t/>
        </is>
      </c>
      <c r="M1415" t="inlineStr">
        <is>
          <t/>
        </is>
      </c>
      <c r="N1415" t="n">
        <v>0.0</v>
      </c>
      <c r="O1415" t="n">
        <v>0.0</v>
      </c>
      <c r="P1415" t="n">
        <v>227.81</v>
      </c>
      <c r="Q1415" t="n">
        <v>227.8</v>
      </c>
      <c r="R1415" t="n">
        <v>37.14</v>
      </c>
      <c r="S1415" t="n">
        <v>37.14</v>
      </c>
      <c r="T1415" t="n">
        <v>2.89</v>
      </c>
      <c r="U1415" t="n">
        <v>2.89</v>
      </c>
      <c r="V1415" t="n">
        <v>45.26</v>
      </c>
      <c r="W1415" t="n">
        <v>45.26</v>
      </c>
      <c r="X1415" t="n">
        <v>3.79</v>
      </c>
      <c r="Y1415" t="n">
        <v>3.79</v>
      </c>
      <c r="Z1415" t="n">
        <v>8.83</v>
      </c>
      <c r="AA1415" t="n">
        <v>8.83</v>
      </c>
      <c r="AB1415" t="n">
        <v>14.42</v>
      </c>
      <c r="AC1415" t="n">
        <v>14.43</v>
      </c>
      <c r="AD1415" t="n">
        <v>14.420000000000016</v>
      </c>
      <c r="AE1415" t="n">
        <v>0.009999999999990905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-0.009999999999999787</v>
      </c>
      <c r="AL1415" t="inlineStr">
        <is>
          <t>unreconciled</t>
        </is>
      </c>
      <c r="AM1415" t="inlineStr">
        <is>
          <t>Order Amount Mismatch (POS&gt;3PO)</t>
        </is>
      </c>
      <c r="AN1415" t="n">
        <v>14.42</v>
      </c>
      <c r="AO1415" t="n">
        <f>ROUND(P1415*100/H1415,2)</f>
        <v>0.0</v>
      </c>
      <c r="AP1415" t="n">
        <f>ROUND(Q1415*100/I1415,2)</f>
        <v>0.0</v>
      </c>
      <c r="AQ1415"/>
      <c r="AR1415"/>
      <c r="AS1415" t="n">
        <v>0.0</v>
      </c>
    </row>
    <row r="1416">
      <c r="A1416" s="1" t="n">
        <v>45235.0</v>
      </c>
      <c r="B1416" s="2" t="n">
        <v>45235.50146990741</v>
      </c>
      <c r="C1416" t="inlineStr">
        <is>
          <t>3140094012085958</t>
        </is>
      </c>
      <c r="D1416" t="inlineStr">
        <is>
          <t>POS0012</t>
        </is>
      </c>
      <c r="E1416" t="inlineStr">
        <is>
          <t>73</t>
        </is>
      </c>
      <c r="F1416" t="inlineStr">
        <is>
          <t>0094</t>
        </is>
      </c>
      <c r="G1416" t="inlineStr">
        <is>
          <t>5316941918</t>
        </is>
      </c>
      <c r="H1416" t="n">
        <v>308.0</v>
      </c>
      <c r="I1416" t="n">
        <v>293.33</v>
      </c>
      <c r="J1416" t="n">
        <v>256.19</v>
      </c>
      <c r="K1416" t="inlineStr">
        <is>
          <t>sale</t>
        </is>
      </c>
      <c r="L1416" t="inlineStr">
        <is>
          <t/>
        </is>
      </c>
      <c r="M1416" t="inlineStr">
        <is>
          <t/>
        </is>
      </c>
      <c r="N1416" t="n">
        <v>0.0</v>
      </c>
      <c r="O1416" t="n">
        <v>0.0</v>
      </c>
      <c r="P1416" t="n">
        <v>231.45</v>
      </c>
      <c r="Q1416" t="n">
        <v>231.44</v>
      </c>
      <c r="R1416" t="n">
        <v>37.14</v>
      </c>
      <c r="S1416" t="n">
        <v>37.14</v>
      </c>
      <c r="T1416" t="n">
        <v>2.93</v>
      </c>
      <c r="U1416" t="n">
        <v>2.93</v>
      </c>
      <c r="V1416" t="n">
        <v>46.11</v>
      </c>
      <c r="W1416" t="n">
        <v>46.11</v>
      </c>
      <c r="X1416" t="n">
        <v>3.85</v>
      </c>
      <c r="Y1416" t="n">
        <v>3.85</v>
      </c>
      <c r="Z1416" t="n">
        <v>8.99</v>
      </c>
      <c r="AA1416" t="n">
        <v>8.99</v>
      </c>
      <c r="AB1416" t="n">
        <v>14.66</v>
      </c>
      <c r="AC1416" t="n">
        <v>14.67</v>
      </c>
      <c r="AD1416" t="n">
        <v>14.670000000000016</v>
      </c>
      <c r="AE1416" t="n">
        <v>0.009999999999990905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-0.009999999999999787</v>
      </c>
      <c r="AL1416" t="inlineStr">
        <is>
          <t>unreconciled</t>
        </is>
      </c>
      <c r="AM1416" t="inlineStr">
        <is>
          <t>Order Amount Mismatch (POS&gt;3PO)</t>
        </is>
      </c>
      <c r="AN1416" t="n">
        <v>14.67</v>
      </c>
      <c r="AO1416" t="n">
        <f>ROUND(P1416*100/H1416,2)</f>
        <v>0.0</v>
      </c>
      <c r="AP1416" t="n">
        <f>ROUND(Q1416*100/I1416,2)</f>
        <v>0.0</v>
      </c>
      <c r="AQ1416"/>
      <c r="AR1416"/>
      <c r="AS1416" t="n">
        <v>0.0</v>
      </c>
    </row>
    <row r="1417">
      <c r="A1417" s="1" t="n">
        <v>45234.0</v>
      </c>
      <c r="B1417" s="2" t="n">
        <v>45234.95508101852</v>
      </c>
      <c r="C1417" t="inlineStr">
        <is>
          <t>3140023012059671</t>
        </is>
      </c>
      <c r="D1417" t="inlineStr">
        <is>
          <t>POS0012</t>
        </is>
      </c>
      <c r="E1417" t="inlineStr">
        <is>
          <t>63</t>
        </is>
      </c>
      <c r="F1417" t="inlineStr">
        <is>
          <t>0023</t>
        </is>
      </c>
      <c r="G1417" t="inlineStr">
        <is>
          <t>5316963404</t>
        </is>
      </c>
      <c r="H1417" t="n">
        <v>290.0</v>
      </c>
      <c r="I1417" t="n">
        <v>276.19</v>
      </c>
      <c r="J1417" t="n">
        <v>239.05</v>
      </c>
      <c r="K1417" t="inlineStr">
        <is>
          <t>sale</t>
        </is>
      </c>
      <c r="L1417" t="inlineStr">
        <is>
          <t/>
        </is>
      </c>
      <c r="M1417" t="inlineStr">
        <is>
          <t/>
        </is>
      </c>
      <c r="N1417" t="n">
        <v>0.0</v>
      </c>
      <c r="O1417" t="n">
        <v>0.0</v>
      </c>
      <c r="P1417" t="n">
        <v>218.38</v>
      </c>
      <c r="Q1417" t="n">
        <v>218.37</v>
      </c>
      <c r="R1417" t="n">
        <v>37.14</v>
      </c>
      <c r="S1417" t="n">
        <v>37.14</v>
      </c>
      <c r="T1417" t="n">
        <v>2.76</v>
      </c>
      <c r="U1417" t="n">
        <v>2.76</v>
      </c>
      <c r="V1417" t="n">
        <v>43.03</v>
      </c>
      <c r="W1417" t="n">
        <v>43.03</v>
      </c>
      <c r="X1417" t="n">
        <v>3.62</v>
      </c>
      <c r="Y1417" t="n">
        <v>3.62</v>
      </c>
      <c r="Z1417" t="n">
        <v>8.4</v>
      </c>
      <c r="AA1417" t="n">
        <v>8.4</v>
      </c>
      <c r="AB1417" t="n">
        <v>13.82</v>
      </c>
      <c r="AC1417" t="n">
        <v>13.81</v>
      </c>
      <c r="AD1417" t="n">
        <v>13.810000000000002</v>
      </c>
      <c r="AE1417" t="n">
        <v>0.009999999999990905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0.009999999999999787</v>
      </c>
      <c r="AL1417" t="inlineStr">
        <is>
          <t>unreconciled</t>
        </is>
      </c>
      <c r="AM1417" t="inlineStr">
        <is>
          <t>Order Amount Mismatch (POS&gt;3PO)</t>
        </is>
      </c>
      <c r="AN1417" t="n">
        <v>13.81</v>
      </c>
      <c r="AO1417" t="n">
        <f>ROUND(P1417*100/H1417,2)</f>
        <v>0.0</v>
      </c>
      <c r="AP1417" t="n">
        <f>ROUND(Q1417*100/I1417,2)</f>
        <v>0.0</v>
      </c>
      <c r="AQ1417"/>
      <c r="AR1417"/>
      <c r="AS1417" t="n">
        <v>0.0</v>
      </c>
    </row>
    <row r="1418">
      <c r="A1418" s="1" t="n">
        <v>45235.0</v>
      </c>
      <c r="B1418" s="2" t="n">
        <v>45235.706145833334</v>
      </c>
      <c r="C1418" t="inlineStr">
        <is>
          <t>3140094012086107</t>
        </is>
      </c>
      <c r="D1418" t="inlineStr">
        <is>
          <t>POS0012</t>
        </is>
      </c>
      <c r="E1418" t="inlineStr">
        <is>
          <t>22</t>
        </is>
      </c>
      <c r="F1418" t="inlineStr">
        <is>
          <t>0094</t>
        </is>
      </c>
      <c r="G1418" t="inlineStr">
        <is>
          <t>5316967731</t>
        </is>
      </c>
      <c r="H1418" t="n">
        <v>291.0</v>
      </c>
      <c r="I1418" t="n">
        <v>277.14</v>
      </c>
      <c r="J1418" t="n">
        <v>240.0</v>
      </c>
      <c r="K1418" t="inlineStr">
        <is>
          <t>sale</t>
        </is>
      </c>
      <c r="L1418" t="inlineStr">
        <is>
          <t/>
        </is>
      </c>
      <c r="M1418" t="inlineStr">
        <is>
          <t/>
        </is>
      </c>
      <c r="N1418" t="n">
        <v>0.0</v>
      </c>
      <c r="O1418" t="n">
        <v>0.0</v>
      </c>
      <c r="P1418" t="n">
        <v>219.1</v>
      </c>
      <c r="Q1418" t="n">
        <v>219.09</v>
      </c>
      <c r="R1418" t="n">
        <v>37.14</v>
      </c>
      <c r="S1418" t="n">
        <v>37.14</v>
      </c>
      <c r="T1418" t="n">
        <v>2.77</v>
      </c>
      <c r="U1418" t="n">
        <v>2.77</v>
      </c>
      <c r="V1418" t="n">
        <v>43.2</v>
      </c>
      <c r="W1418" t="n">
        <v>43.2</v>
      </c>
      <c r="X1418" t="n">
        <v>3.64</v>
      </c>
      <c r="Y1418" t="n">
        <v>3.64</v>
      </c>
      <c r="Z1418" t="n">
        <v>8.43</v>
      </c>
      <c r="AA1418" t="n">
        <v>8.44</v>
      </c>
      <c r="AB1418" t="n">
        <v>13.86</v>
      </c>
      <c r="AC1418" t="n">
        <v>13.86</v>
      </c>
      <c r="AD1418" t="n">
        <v>13.860000000000014</v>
      </c>
      <c r="AE1418" t="n">
        <v>0.009999999999990905</v>
      </c>
      <c r="AF1418" t="n">
        <v>0.0</v>
      </c>
      <c r="AG1418" t="n">
        <v>0.0</v>
      </c>
      <c r="AH1418" t="n">
        <v>0.0</v>
      </c>
      <c r="AI1418" t="n">
        <v>0.0</v>
      </c>
      <c r="AJ1418" t="n">
        <v>-0.009999999999999787</v>
      </c>
      <c r="AK1418" t="n">
        <v>0.0</v>
      </c>
      <c r="AL1418" t="inlineStr">
        <is>
          <t>unreconciled</t>
        </is>
      </c>
      <c r="AM1418" t="inlineStr">
        <is>
          <t>Order Amount Mismatch (POS&gt;3PO)</t>
        </is>
      </c>
      <c r="AN1418" t="n">
        <v>13.86</v>
      </c>
      <c r="AO1418" t="n">
        <f>ROUND(P1418*100/H1418,2)</f>
        <v>0.0</v>
      </c>
      <c r="AP1418" t="n">
        <f>ROUND(Q1418*100/I1418,2)</f>
        <v>0.0</v>
      </c>
      <c r="AQ1418"/>
      <c r="AR1418"/>
      <c r="AS1418" t="n">
        <v>0.0</v>
      </c>
    </row>
    <row r="1419">
      <c r="A1419" s="1" t="n">
        <v>45235.0</v>
      </c>
      <c r="B1419" s="2" t="n">
        <v>45235.78275462963</v>
      </c>
      <c r="C1419" t="inlineStr">
        <is>
          <t>3140094012086166</t>
        </is>
      </c>
      <c r="D1419" t="inlineStr">
        <is>
          <t>POS0012</t>
        </is>
      </c>
      <c r="E1419" t="inlineStr">
        <is>
          <t>81</t>
        </is>
      </c>
      <c r="F1419" t="inlineStr">
        <is>
          <t>0094</t>
        </is>
      </c>
      <c r="G1419" t="inlineStr">
        <is>
          <t>5316981255</t>
        </is>
      </c>
      <c r="H1419" t="n">
        <v>265.0</v>
      </c>
      <c r="I1419" t="n">
        <v>252.38</v>
      </c>
      <c r="J1419" t="n">
        <v>215.24</v>
      </c>
      <c r="K1419" t="inlineStr">
        <is>
          <t>sale</t>
        </is>
      </c>
      <c r="L1419" t="inlineStr">
        <is>
          <t/>
        </is>
      </c>
      <c r="M1419" t="inlineStr">
        <is>
          <t/>
        </is>
      </c>
      <c r="N1419" t="n">
        <v>0.0</v>
      </c>
      <c r="O1419" t="n">
        <v>0.0</v>
      </c>
      <c r="P1419" t="n">
        <v>200.24</v>
      </c>
      <c r="Q1419" t="n">
        <v>200.24</v>
      </c>
      <c r="R1419" t="n">
        <v>37.14</v>
      </c>
      <c r="S1419" t="n">
        <v>37.14</v>
      </c>
      <c r="T1419" t="n">
        <v>2.52</v>
      </c>
      <c r="U1419" t="n">
        <v>2.52</v>
      </c>
      <c r="V1419" t="n">
        <v>38.74</v>
      </c>
      <c r="W1419" t="n">
        <v>38.74</v>
      </c>
      <c r="X1419" t="n">
        <v>3.31</v>
      </c>
      <c r="Y1419" t="n">
        <v>3.31</v>
      </c>
      <c r="Z1419" t="n">
        <v>7.57</v>
      </c>
      <c r="AA1419" t="n">
        <v>7.57</v>
      </c>
      <c r="AB1419" t="n">
        <v>12.62</v>
      </c>
      <c r="AC1419" t="n">
        <v>12.62</v>
      </c>
      <c r="AD1419" t="n">
        <v>12.620000000000005</v>
      </c>
      <c r="AE1419" t="n">
        <v>0.0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0.0</v>
      </c>
      <c r="AL1419" t="inlineStr">
        <is>
          <t>unreconciled</t>
        </is>
      </c>
      <c r="AM1419" t="inlineStr">
        <is>
          <t>Order Amount Mismatch (POS&gt;3PO)</t>
        </is>
      </c>
      <c r="AN1419" t="n">
        <v>12.62</v>
      </c>
      <c r="AO1419" t="n">
        <f>ROUND(P1419*100/H1419,2)</f>
        <v>0.0</v>
      </c>
      <c r="AP1419" t="n">
        <f>ROUND(Q1419*100/I1419,2)</f>
        <v>0.0</v>
      </c>
      <c r="AQ1419"/>
      <c r="AR1419"/>
      <c r="AS1419" t="n">
        <v>0.0</v>
      </c>
    </row>
    <row r="1420">
      <c r="A1420" s="1" t="n">
        <v>45235.0</v>
      </c>
      <c r="B1420" s="2" t="n">
        <v>45235.95072916667</v>
      </c>
      <c r="C1420" t="inlineStr">
        <is>
          <t>3140094012086369</t>
        </is>
      </c>
      <c r="D1420" t="inlineStr">
        <is>
          <t>POS0012</t>
        </is>
      </c>
      <c r="E1420" t="inlineStr">
        <is>
          <t>84</t>
        </is>
      </c>
      <c r="F1420" t="inlineStr">
        <is>
          <t>0094</t>
        </is>
      </c>
      <c r="G1420" t="inlineStr">
        <is>
          <t>5317010828</t>
        </is>
      </c>
      <c r="H1420" t="n">
        <v>800.0</v>
      </c>
      <c r="I1420" t="n">
        <v>761.9</v>
      </c>
      <c r="J1420" t="n">
        <v>724.76</v>
      </c>
      <c r="K1420" t="inlineStr">
        <is>
          <t>sale</t>
        </is>
      </c>
      <c r="L1420" t="inlineStr">
        <is>
          <t/>
        </is>
      </c>
      <c r="M1420" t="inlineStr">
        <is>
          <t/>
        </is>
      </c>
      <c r="N1420" t="n">
        <v>0.0</v>
      </c>
      <c r="O1420" t="n">
        <v>0.0</v>
      </c>
      <c r="P1420" t="n">
        <v>588.54</v>
      </c>
      <c r="Q1420" t="n">
        <v>588.54</v>
      </c>
      <c r="R1420" t="n">
        <v>37.14</v>
      </c>
      <c r="S1420" t="n">
        <v>37.14</v>
      </c>
      <c r="T1420" t="n">
        <v>7.62</v>
      </c>
      <c r="U1420" t="n">
        <v>7.62</v>
      </c>
      <c r="V1420" t="n">
        <v>130.46</v>
      </c>
      <c r="W1420" t="n">
        <v>130.46</v>
      </c>
      <c r="X1420" t="n">
        <v>10.0</v>
      </c>
      <c r="Y1420" t="n">
        <v>10.0</v>
      </c>
      <c r="Z1420" t="n">
        <v>25.28</v>
      </c>
      <c r="AA1420" t="n">
        <v>25.28</v>
      </c>
      <c r="AB1420" t="n">
        <v>38.1</v>
      </c>
      <c r="AC1420" t="n">
        <v>38.1</v>
      </c>
      <c r="AD1420" t="n">
        <v>38.10000000000002</v>
      </c>
      <c r="AE1420" t="n">
        <v>0.0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</v>
      </c>
      <c r="AL1420" t="inlineStr">
        <is>
          <t>unreconciled</t>
        </is>
      </c>
      <c r="AM1420" t="inlineStr">
        <is>
          <t>Order Amount Mismatch (POS&gt;3PO)</t>
        </is>
      </c>
      <c r="AN1420" t="n">
        <v>38.1</v>
      </c>
      <c r="AO1420" t="n">
        <f>ROUND(P1420*100/H1420,2)</f>
        <v>0.0</v>
      </c>
      <c r="AP1420" t="n">
        <f>ROUND(Q1420*100/I1420,2)</f>
        <v>0.0</v>
      </c>
      <c r="AQ1420"/>
      <c r="AR1420"/>
      <c r="AS1420" t="n">
        <v>0.0</v>
      </c>
    </row>
    <row r="1421">
      <c r="A1421" s="1" t="n">
        <v>45236.0</v>
      </c>
      <c r="B1421" s="2" t="n">
        <v>45236.77311342592</v>
      </c>
      <c r="C1421" t="inlineStr">
        <is>
          <t>3140094012086571</t>
        </is>
      </c>
      <c r="D1421" t="inlineStr">
        <is>
          <t>POS0012</t>
        </is>
      </c>
      <c r="E1421" t="inlineStr">
        <is>
          <t>86</t>
        </is>
      </c>
      <c r="F1421" t="inlineStr">
        <is>
          <t>0094</t>
        </is>
      </c>
      <c r="G1421" t="inlineStr">
        <is>
          <t>5317011406</t>
        </is>
      </c>
      <c r="H1421" t="n">
        <v>255.0</v>
      </c>
      <c r="I1421" t="n">
        <v>242.85</v>
      </c>
      <c r="J1421" t="n">
        <v>205.71</v>
      </c>
      <c r="K1421" t="inlineStr">
        <is>
          <t>sale</t>
        </is>
      </c>
      <c r="L1421" t="inlineStr">
        <is>
          <t/>
        </is>
      </c>
      <c r="M1421" t="inlineStr">
        <is>
          <t/>
        </is>
      </c>
      <c r="N1421" t="n">
        <v>0.0</v>
      </c>
      <c r="O1421" t="n">
        <v>0.0</v>
      </c>
      <c r="P1421" t="n">
        <v>192.96</v>
      </c>
      <c r="Q1421" t="n">
        <v>192.96</v>
      </c>
      <c r="R1421" t="n">
        <v>37.14</v>
      </c>
      <c r="S1421" t="n">
        <v>37.14</v>
      </c>
      <c r="T1421" t="n">
        <v>2.43</v>
      </c>
      <c r="U1421" t="n">
        <v>2.43</v>
      </c>
      <c r="V1421" t="n">
        <v>37.03</v>
      </c>
      <c r="W1421" t="n">
        <v>37.03</v>
      </c>
      <c r="X1421" t="n">
        <v>3.19</v>
      </c>
      <c r="Y1421" t="n">
        <v>3.19</v>
      </c>
      <c r="Z1421" t="n">
        <v>7.24</v>
      </c>
      <c r="AA1421" t="n">
        <v>7.24</v>
      </c>
      <c r="AB1421" t="n">
        <v>12.14</v>
      </c>
      <c r="AC1421" t="n">
        <v>12.14</v>
      </c>
      <c r="AD1421" t="n">
        <v>12.150000000000006</v>
      </c>
      <c r="AE1421" t="n">
        <v>0.0</v>
      </c>
      <c r="AF1421" t="n">
        <v>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0.0</v>
      </c>
      <c r="AL1421" t="inlineStr">
        <is>
          <t>unreconciled</t>
        </is>
      </c>
      <c r="AM1421" t="inlineStr">
        <is>
          <t>Order Amount Mismatch (POS&gt;3PO)</t>
        </is>
      </c>
      <c r="AN1421" t="n">
        <v>12.15</v>
      </c>
      <c r="AO1421" t="n">
        <f>ROUND(P1421*100/H1421,2)</f>
        <v>0.0</v>
      </c>
      <c r="AP1421" t="n">
        <f>ROUND(Q1421*100/I1421,2)</f>
        <v>0.0</v>
      </c>
      <c r="AQ1421"/>
      <c r="AR1421"/>
      <c r="AS1421" t="n">
        <v>0.0</v>
      </c>
    </row>
    <row r="1422">
      <c r="A1422" s="1" t="n">
        <v>45234.0</v>
      </c>
      <c r="B1422" s="2" t="n">
        <v>45234.9087037037</v>
      </c>
      <c r="C1422" t="inlineStr">
        <is>
          <t>3140094012085792</t>
        </is>
      </c>
      <c r="D1422" t="inlineStr">
        <is>
          <t>POS0012</t>
        </is>
      </c>
      <c r="E1422" t="inlineStr">
        <is>
          <t>07</t>
        </is>
      </c>
      <c r="F1422" t="inlineStr">
        <is>
          <t>0094</t>
        </is>
      </c>
      <c r="G1422" t="inlineStr">
        <is>
          <t>5317013969</t>
        </is>
      </c>
      <c r="H1422" t="n">
        <v>165.0</v>
      </c>
      <c r="I1422" t="n">
        <v>157.14</v>
      </c>
      <c r="J1422" t="n">
        <v>120.0</v>
      </c>
      <c r="K1422" t="inlineStr">
        <is>
          <t>sale</t>
        </is>
      </c>
      <c r="L1422" t="inlineStr">
        <is>
          <t/>
        </is>
      </c>
      <c r="M1422" t="inlineStr">
        <is>
          <t/>
        </is>
      </c>
      <c r="N1422" t="n">
        <v>0.0</v>
      </c>
      <c r="O1422" t="n">
        <v>0.0</v>
      </c>
      <c r="P1422" t="n">
        <v>127.65</v>
      </c>
      <c r="Q1422" t="n">
        <v>127.65</v>
      </c>
      <c r="R1422" t="n">
        <v>37.14</v>
      </c>
      <c r="S1422" t="n">
        <v>37.14</v>
      </c>
      <c r="T1422" t="n">
        <v>1.57</v>
      </c>
      <c r="U1422" t="n">
        <v>1.57</v>
      </c>
      <c r="V1422" t="n">
        <v>21.6</v>
      </c>
      <c r="W1422" t="n">
        <v>21.6</v>
      </c>
      <c r="X1422" t="n">
        <v>2.06</v>
      </c>
      <c r="Y1422" t="n">
        <v>2.06</v>
      </c>
      <c r="Z1422" t="n">
        <v>4.26</v>
      </c>
      <c r="AA1422" t="n">
        <v>4.26</v>
      </c>
      <c r="AB1422" t="n">
        <v>7.86</v>
      </c>
      <c r="AC1422" t="n">
        <v>7.86</v>
      </c>
      <c r="AD1422" t="n">
        <v>7.860000000000014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0.0</v>
      </c>
      <c r="AL1422" t="inlineStr">
        <is>
          <t>unreconciled</t>
        </is>
      </c>
      <c r="AM1422" t="inlineStr">
        <is>
          <t>Order Amount Mismatch (POS&gt;3PO)</t>
        </is>
      </c>
      <c r="AN1422" t="n">
        <v>7.86</v>
      </c>
      <c r="AO1422" t="n">
        <f>ROUND(P1422*100/H1422,2)</f>
        <v>0.0</v>
      </c>
      <c r="AP1422" t="n">
        <f>ROUND(Q1422*100/I1422,2)</f>
        <v>0.0</v>
      </c>
      <c r="AQ1422"/>
      <c r="AR1422"/>
      <c r="AS1422" t="n">
        <v>0.0</v>
      </c>
    </row>
    <row r="1423">
      <c r="A1423" s="1" t="n">
        <v>45235.0</v>
      </c>
      <c r="B1423" s="2" t="n">
        <v>45235.77532407407</v>
      </c>
      <c r="C1423" t="inlineStr">
        <is>
          <t>3140094012086156</t>
        </is>
      </c>
      <c r="D1423" t="inlineStr">
        <is>
          <t>POS0012</t>
        </is>
      </c>
      <c r="E1423" t="inlineStr">
        <is>
          <t>71</t>
        </is>
      </c>
      <c r="F1423" t="inlineStr">
        <is>
          <t>0094</t>
        </is>
      </c>
      <c r="G1423" t="inlineStr">
        <is>
          <t>5317022497</t>
        </is>
      </c>
      <c r="H1423" t="n">
        <v>452.0</v>
      </c>
      <c r="I1423" t="n">
        <v>430.47</v>
      </c>
      <c r="J1423" t="n">
        <v>393.33</v>
      </c>
      <c r="K1423" t="inlineStr">
        <is>
          <t>sale</t>
        </is>
      </c>
      <c r="L1423" t="inlineStr">
        <is>
          <t/>
        </is>
      </c>
      <c r="M1423" t="inlineStr">
        <is>
          <t/>
        </is>
      </c>
      <c r="N1423" t="n">
        <v>0.0</v>
      </c>
      <c r="O1423" t="n">
        <v>0.0</v>
      </c>
      <c r="P1423" t="n">
        <v>335.96</v>
      </c>
      <c r="Q1423" t="n">
        <v>335.97</v>
      </c>
      <c r="R1423" t="n">
        <v>37.14</v>
      </c>
      <c r="S1423" t="n">
        <v>37.14</v>
      </c>
      <c r="T1423" t="n">
        <v>4.3</v>
      </c>
      <c r="U1423" t="n">
        <v>4.3</v>
      </c>
      <c r="V1423" t="n">
        <v>70.8</v>
      </c>
      <c r="W1423" t="n">
        <v>70.8</v>
      </c>
      <c r="X1423" t="n">
        <v>5.65</v>
      </c>
      <c r="Y1423" t="n">
        <v>5.65</v>
      </c>
      <c r="Z1423" t="n">
        <v>13.76</v>
      </c>
      <c r="AA1423" t="n">
        <v>13.76</v>
      </c>
      <c r="AB1423" t="n">
        <v>21.52</v>
      </c>
      <c r="AC1423" t="n">
        <v>21.53</v>
      </c>
      <c r="AD1423" t="n">
        <v>21.529999999999973</v>
      </c>
      <c r="AE1423" t="n">
        <v>-0.010000000000047748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-0.010000000000001563</v>
      </c>
      <c r="AL1423" t="inlineStr">
        <is>
          <t>unreconciled</t>
        </is>
      </c>
      <c r="AM1423" t="inlineStr">
        <is>
          <t>Order Amount Mismatch (POS&gt;3PO)</t>
        </is>
      </c>
      <c r="AN1423" t="n">
        <v>21.53</v>
      </c>
      <c r="AO1423" t="n">
        <f>ROUND(P1423*100/H1423,2)</f>
        <v>0.0</v>
      </c>
      <c r="AP1423" t="n">
        <f>ROUND(Q1423*100/I1423,2)</f>
        <v>0.0</v>
      </c>
      <c r="AQ1423"/>
      <c r="AR1423"/>
      <c r="AS1423" t="n">
        <v>0.0</v>
      </c>
    </row>
    <row r="1424">
      <c r="A1424" s="1" t="n">
        <v>45234.0</v>
      </c>
      <c r="B1424" s="2" t="n">
        <v>45234.87567129629</v>
      </c>
      <c r="C1424" t="inlineStr">
        <is>
          <t>3140094012085759</t>
        </is>
      </c>
      <c r="D1424" t="inlineStr">
        <is>
          <t>POS0012</t>
        </is>
      </c>
      <c r="E1424" t="inlineStr">
        <is>
          <t>74</t>
        </is>
      </c>
      <c r="F1424" t="inlineStr">
        <is>
          <t>0094</t>
        </is>
      </c>
      <c r="G1424" t="inlineStr">
        <is>
          <t>5317025362</t>
        </is>
      </c>
      <c r="H1424" t="n">
        <v>428.0</v>
      </c>
      <c r="I1424" t="n">
        <v>407.62</v>
      </c>
      <c r="J1424" t="n">
        <v>370.48</v>
      </c>
      <c r="K1424" t="inlineStr">
        <is>
          <t>sale</t>
        </is>
      </c>
      <c r="L1424" t="inlineStr">
        <is>
          <t/>
        </is>
      </c>
      <c r="M1424" t="inlineStr">
        <is>
          <t/>
        </is>
      </c>
      <c r="N1424" t="n">
        <v>0.0</v>
      </c>
      <c r="O1424" t="n">
        <v>0.0</v>
      </c>
      <c r="P1424" t="n">
        <v>318.53</v>
      </c>
      <c r="Q1424" t="n">
        <v>318.54</v>
      </c>
      <c r="R1424" t="n">
        <v>37.14</v>
      </c>
      <c r="S1424" t="n">
        <v>37.14</v>
      </c>
      <c r="T1424" t="n">
        <v>4.08</v>
      </c>
      <c r="U1424" t="n">
        <v>4.08</v>
      </c>
      <c r="V1424" t="n">
        <v>66.69</v>
      </c>
      <c r="W1424" t="n">
        <v>66.69</v>
      </c>
      <c r="X1424" t="n">
        <v>5.35</v>
      </c>
      <c r="Y1424" t="n">
        <v>5.35</v>
      </c>
      <c r="Z1424" t="n">
        <v>12.97</v>
      </c>
      <c r="AA1424" t="n">
        <v>12.96</v>
      </c>
      <c r="AB1424" t="n">
        <v>20.38</v>
      </c>
      <c r="AC1424" t="n">
        <v>20.38</v>
      </c>
      <c r="AD1424" t="n">
        <v>20.379999999999995</v>
      </c>
      <c r="AE1424" t="n">
        <v>-0.010000000000047748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0.009999999999999787</v>
      </c>
      <c r="AK1424" t="n">
        <v>0.0</v>
      </c>
      <c r="AL1424" t="inlineStr">
        <is>
          <t>unreconciled</t>
        </is>
      </c>
      <c r="AM1424" t="inlineStr">
        <is>
          <t>Order Amount Mismatch (POS&gt;3PO)</t>
        </is>
      </c>
      <c r="AN1424" t="n">
        <v>20.38</v>
      </c>
      <c r="AO1424" t="n">
        <f>ROUND(P1424*100/H1424,2)</f>
        <v>0.0</v>
      </c>
      <c r="AP1424" t="n">
        <f>ROUND(Q1424*100/I1424,2)</f>
        <v>0.0</v>
      </c>
      <c r="AQ1424"/>
      <c r="AR1424"/>
      <c r="AS1424" t="n">
        <v>0.0</v>
      </c>
    </row>
    <row r="1425">
      <c r="A1425" s="1" t="n">
        <v>45235.0</v>
      </c>
      <c r="B1425" s="2" t="n">
        <v>45235.94221064815</v>
      </c>
      <c r="C1425" t="inlineStr">
        <is>
          <t>3140094012086360</t>
        </is>
      </c>
      <c r="D1425" t="inlineStr">
        <is>
          <t>POS0012</t>
        </is>
      </c>
      <c r="E1425" t="inlineStr">
        <is>
          <t>75</t>
        </is>
      </c>
      <c r="F1425" t="inlineStr">
        <is>
          <t>0094</t>
        </is>
      </c>
      <c r="G1425" t="inlineStr">
        <is>
          <t>5317028045</t>
        </is>
      </c>
      <c r="H1425" t="n">
        <v>148.0</v>
      </c>
      <c r="I1425" t="n">
        <v>140.95</v>
      </c>
      <c r="J1425" t="n">
        <v>103.81</v>
      </c>
      <c r="K1425" t="inlineStr">
        <is>
          <t>sale</t>
        </is>
      </c>
      <c r="L1425" t="inlineStr">
        <is>
          <t/>
        </is>
      </c>
      <c r="M1425" t="inlineStr">
        <is>
          <t/>
        </is>
      </c>
      <c r="N1425" t="n">
        <v>0.0</v>
      </c>
      <c r="O1425" t="n">
        <v>0.0</v>
      </c>
      <c r="P1425" t="n">
        <v>115.3</v>
      </c>
      <c r="Q1425" t="n">
        <v>115.3</v>
      </c>
      <c r="R1425" t="n">
        <v>37.14</v>
      </c>
      <c r="S1425" t="n">
        <v>37.14</v>
      </c>
      <c r="T1425" t="n">
        <v>1.41</v>
      </c>
      <c r="U1425" t="n">
        <v>1.41</v>
      </c>
      <c r="V1425" t="n">
        <v>18.69</v>
      </c>
      <c r="W1425" t="n">
        <v>18.69</v>
      </c>
      <c r="X1425" t="n">
        <v>1.85</v>
      </c>
      <c r="Y1425" t="n">
        <v>1.85</v>
      </c>
      <c r="Z1425" t="n">
        <v>3.7</v>
      </c>
      <c r="AA1425" t="n">
        <v>3.69</v>
      </c>
      <c r="AB1425" t="n">
        <v>7.04</v>
      </c>
      <c r="AC1425" t="n">
        <v>7.05</v>
      </c>
      <c r="AD1425" t="n">
        <v>7.050000000000011</v>
      </c>
      <c r="AE1425" t="n">
        <v>0.0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0.010000000000000231</v>
      </c>
      <c r="AK1425" t="n">
        <v>-0.009999999999999787</v>
      </c>
      <c r="AL1425" t="inlineStr">
        <is>
          <t>unreconciled</t>
        </is>
      </c>
      <c r="AM1425" t="inlineStr">
        <is>
          <t>Order Amount Mismatch (POS&gt;3PO)</t>
        </is>
      </c>
      <c r="AN1425" t="n">
        <v>7.05</v>
      </c>
      <c r="AO1425" t="n">
        <f>ROUND(P1425*100/H1425,2)</f>
        <v>0.0</v>
      </c>
      <c r="AP1425" t="n">
        <f>ROUND(Q1425*100/I1425,2)</f>
        <v>0.0</v>
      </c>
      <c r="AQ1425"/>
      <c r="AR1425"/>
      <c r="AS1425" t="n">
        <v>0.0</v>
      </c>
    </row>
    <row r="1426">
      <c r="A1426" s="1" t="n">
        <v>45234.0</v>
      </c>
      <c r="B1426" s="2" t="n">
        <v>45234.94903935185</v>
      </c>
      <c r="C1426" t="inlineStr">
        <is>
          <t>3140023012059668</t>
        </is>
      </c>
      <c r="D1426" t="inlineStr">
        <is>
          <t>POS0012</t>
        </is>
      </c>
      <c r="E1426" t="inlineStr">
        <is>
          <t>60</t>
        </is>
      </c>
      <c r="F1426" t="inlineStr">
        <is>
          <t>0023</t>
        </is>
      </c>
      <c r="G1426" t="inlineStr">
        <is>
          <t>5317051414</t>
        </is>
      </c>
      <c r="H1426" t="n">
        <v>758.0</v>
      </c>
      <c r="I1426" t="n">
        <v>721.91</v>
      </c>
      <c r="J1426" t="n">
        <v>684.77</v>
      </c>
      <c r="K1426" t="inlineStr">
        <is>
          <t>sale</t>
        </is>
      </c>
      <c r="L1426" t="inlineStr">
        <is>
          <t/>
        </is>
      </c>
      <c r="M1426" t="inlineStr">
        <is>
          <t/>
        </is>
      </c>
      <c r="N1426" t="n">
        <v>0.0</v>
      </c>
      <c r="O1426" t="n">
        <v>0.0</v>
      </c>
      <c r="P1426" t="n">
        <v>558.06</v>
      </c>
      <c r="Q1426" t="n">
        <v>558.03</v>
      </c>
      <c r="R1426" t="n">
        <v>37.14</v>
      </c>
      <c r="S1426" t="n">
        <v>37.14</v>
      </c>
      <c r="T1426" t="n">
        <v>7.22</v>
      </c>
      <c r="U1426" t="n">
        <v>7.22</v>
      </c>
      <c r="V1426" t="n">
        <v>123.26</v>
      </c>
      <c r="W1426" t="n">
        <v>123.26</v>
      </c>
      <c r="X1426" t="n">
        <v>9.48</v>
      </c>
      <c r="Y1426" t="n">
        <v>9.48</v>
      </c>
      <c r="Z1426" t="n">
        <v>23.89</v>
      </c>
      <c r="AA1426" t="n">
        <v>23.9</v>
      </c>
      <c r="AB1426" t="n">
        <v>36.1</v>
      </c>
      <c r="AC1426" t="n">
        <v>36.1</v>
      </c>
      <c r="AD1426" t="n">
        <v>36.09000000000003</v>
      </c>
      <c r="AE1426" t="n">
        <v>0.029999999999972715</v>
      </c>
      <c r="AF1426" t="n">
        <v>0.0</v>
      </c>
      <c r="AG1426" t="n">
        <v>0.0</v>
      </c>
      <c r="AH1426" t="n">
        <v>0.0</v>
      </c>
      <c r="AI1426" t="n">
        <v>0.0</v>
      </c>
      <c r="AJ1426" t="n">
        <v>-0.00999999999999801</v>
      </c>
      <c r="AK1426" t="n">
        <v>0.0</v>
      </c>
      <c r="AL1426" t="inlineStr">
        <is>
          <t>unreconciled</t>
        </is>
      </c>
      <c r="AM1426" t="inlineStr">
        <is>
          <t>Order Amount Mismatch (POS&gt;3PO)</t>
        </is>
      </c>
      <c r="AN1426" t="n">
        <v>36.09</v>
      </c>
      <c r="AO1426" t="n">
        <f>ROUND(P1426*100/H1426,2)</f>
        <v>0.0</v>
      </c>
      <c r="AP1426" t="n">
        <f>ROUND(Q1426*100/I1426,2)</f>
        <v>0.0</v>
      </c>
      <c r="AQ1426"/>
      <c r="AR1426"/>
      <c r="AS1426" t="n">
        <v>0.0</v>
      </c>
    </row>
    <row r="1427">
      <c r="A1427" s="1" t="n">
        <v>45235.0</v>
      </c>
      <c r="B1427" s="2" t="n">
        <v>45235.54175925926</v>
      </c>
      <c r="C1427" t="inlineStr">
        <is>
          <t>3140094012085977</t>
        </is>
      </c>
      <c r="D1427" t="inlineStr">
        <is>
          <t>POS0012</t>
        </is>
      </c>
      <c r="E1427" t="inlineStr">
        <is>
          <t>92</t>
        </is>
      </c>
      <c r="F1427" t="inlineStr">
        <is>
          <t>0094</t>
        </is>
      </c>
      <c r="G1427" t="inlineStr">
        <is>
          <t>5317065139</t>
        </is>
      </c>
      <c r="H1427" t="n">
        <v>416.0</v>
      </c>
      <c r="I1427" t="n">
        <v>396.19</v>
      </c>
      <c r="J1427" t="n">
        <v>359.05</v>
      </c>
      <c r="K1427" t="inlineStr">
        <is>
          <t>sale</t>
        </is>
      </c>
      <c r="L1427" t="inlineStr">
        <is>
          <t/>
        </is>
      </c>
      <c r="M1427" t="inlineStr">
        <is>
          <t/>
        </is>
      </c>
      <c r="N1427" t="n">
        <v>0.0</v>
      </c>
      <c r="O1427" t="n">
        <v>0.0</v>
      </c>
      <c r="P1427" t="n">
        <v>309.83</v>
      </c>
      <c r="Q1427" t="n">
        <v>309.82</v>
      </c>
      <c r="R1427" t="n">
        <v>37.14</v>
      </c>
      <c r="S1427" t="n">
        <v>37.14</v>
      </c>
      <c r="T1427" t="n">
        <v>3.96</v>
      </c>
      <c r="U1427" t="n">
        <v>3.96</v>
      </c>
      <c r="V1427" t="n">
        <v>64.63</v>
      </c>
      <c r="W1427" t="n">
        <v>64.63</v>
      </c>
      <c r="X1427" t="n">
        <v>5.2</v>
      </c>
      <c r="Y1427" t="n">
        <v>5.2</v>
      </c>
      <c r="Z1427" t="n">
        <v>12.57</v>
      </c>
      <c r="AA1427" t="n">
        <v>12.57</v>
      </c>
      <c r="AB1427" t="n">
        <v>19.82</v>
      </c>
      <c r="AC1427" t="n">
        <v>19.81</v>
      </c>
      <c r="AD1427" t="n">
        <v>19.810000000000002</v>
      </c>
      <c r="AE1427" t="n">
        <v>0.009999999999990905</v>
      </c>
      <c r="AF1427" t="n">
        <v>0.0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0.010000000000001563</v>
      </c>
      <c r="AL1427" t="inlineStr">
        <is>
          <t>unreconciled</t>
        </is>
      </c>
      <c r="AM1427" t="inlineStr">
        <is>
          <t>Order Amount Mismatch (POS&gt;3PO)</t>
        </is>
      </c>
      <c r="AN1427" t="n">
        <v>19.81</v>
      </c>
      <c r="AO1427" t="n">
        <f>ROUND(P1427*100/H1427,2)</f>
        <v>0.0</v>
      </c>
      <c r="AP1427" t="n">
        <f>ROUND(Q1427*100/I1427,2)</f>
        <v>0.0</v>
      </c>
      <c r="AQ1427"/>
      <c r="AR1427"/>
      <c r="AS1427" t="n">
        <v>0.0</v>
      </c>
    </row>
    <row r="1428">
      <c r="A1428" s="1" t="n">
        <v>45235.0</v>
      </c>
      <c r="B1428" s="2" t="n">
        <v>45235.824282407404</v>
      </c>
      <c r="C1428" t="inlineStr">
        <is>
          <t>3140094012086228</t>
        </is>
      </c>
      <c r="D1428" t="inlineStr">
        <is>
          <t>POS0012</t>
        </is>
      </c>
      <c r="E1428" t="inlineStr">
        <is>
          <t>43</t>
        </is>
      </c>
      <c r="F1428" t="inlineStr">
        <is>
          <t>0094</t>
        </is>
      </c>
      <c r="G1428" t="inlineStr">
        <is>
          <t>5317082580</t>
        </is>
      </c>
      <c r="H1428" t="n">
        <v>348.0</v>
      </c>
      <c r="I1428" t="n">
        <v>331.43</v>
      </c>
      <c r="J1428" t="n">
        <v>294.29</v>
      </c>
      <c r="K1428" t="inlineStr">
        <is>
          <t>sale</t>
        </is>
      </c>
      <c r="L1428" t="inlineStr">
        <is>
          <t/>
        </is>
      </c>
      <c r="M1428" t="inlineStr">
        <is>
          <t/>
        </is>
      </c>
      <c r="N1428" t="n">
        <v>0.0</v>
      </c>
      <c r="O1428" t="n">
        <v>0.0</v>
      </c>
      <c r="P1428" t="n">
        <v>260.48</v>
      </c>
      <c r="Q1428" t="n">
        <v>260.48</v>
      </c>
      <c r="R1428" t="n">
        <v>37.14</v>
      </c>
      <c r="S1428" t="n">
        <v>37.14</v>
      </c>
      <c r="T1428" t="n">
        <v>3.31</v>
      </c>
      <c r="U1428" t="n">
        <v>3.31</v>
      </c>
      <c r="V1428" t="n">
        <v>52.97</v>
      </c>
      <c r="W1428" t="n">
        <v>52.97</v>
      </c>
      <c r="X1428" t="n">
        <v>4.35</v>
      </c>
      <c r="Y1428" t="n">
        <v>4.35</v>
      </c>
      <c r="Z1428" t="n">
        <v>10.32</v>
      </c>
      <c r="AA1428" t="n">
        <v>10.31</v>
      </c>
      <c r="AB1428" t="n">
        <v>16.58</v>
      </c>
      <c r="AC1428" t="n">
        <v>16.57</v>
      </c>
      <c r="AD1428" t="n">
        <v>16.569999999999993</v>
      </c>
      <c r="AE1428" t="n">
        <v>0.0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0.009999999999999787</v>
      </c>
      <c r="AK1428" t="n">
        <v>0.00999999999999801</v>
      </c>
      <c r="AL1428" t="inlineStr">
        <is>
          <t>unreconciled</t>
        </is>
      </c>
      <c r="AM1428" t="inlineStr">
        <is>
          <t>Order Amount Mismatch (POS&gt;3PO)</t>
        </is>
      </c>
      <c r="AN1428" t="n">
        <v>16.57</v>
      </c>
      <c r="AO1428" t="n">
        <f>ROUND(P1428*100/H1428,2)</f>
        <v>0.0</v>
      </c>
      <c r="AP1428" t="n">
        <f>ROUND(Q1428*100/I1428,2)</f>
        <v>0.0</v>
      </c>
      <c r="AQ1428"/>
      <c r="AR1428"/>
      <c r="AS1428" t="n">
        <v>0.0</v>
      </c>
    </row>
    <row r="1429">
      <c r="A1429" s="1" t="n">
        <v>45234.0</v>
      </c>
      <c r="B1429" s="2" t="n">
        <v>45234.87369212963</v>
      </c>
      <c r="C1429" t="inlineStr">
        <is>
          <t>3140023012059615</t>
        </is>
      </c>
      <c r="D1429" t="inlineStr">
        <is>
          <t>POS0012</t>
        </is>
      </c>
      <c r="E1429" t="inlineStr">
        <is>
          <t>07</t>
        </is>
      </c>
      <c r="F1429" t="inlineStr">
        <is>
          <t>0023</t>
        </is>
      </c>
      <c r="G1429" t="inlineStr">
        <is>
          <t>5317084747</t>
        </is>
      </c>
      <c r="H1429" t="n">
        <v>226.0</v>
      </c>
      <c r="I1429" t="n">
        <v>215.24</v>
      </c>
      <c r="J1429" t="n">
        <v>178.1</v>
      </c>
      <c r="K1429" t="inlineStr">
        <is>
          <t>sale</t>
        </is>
      </c>
      <c r="L1429" t="inlineStr">
        <is>
          <t/>
        </is>
      </c>
      <c r="M1429" t="inlineStr">
        <is>
          <t/>
        </is>
      </c>
      <c r="N1429" t="n">
        <v>0.0</v>
      </c>
      <c r="O1429" t="n">
        <v>0.0</v>
      </c>
      <c r="P1429" t="n">
        <v>171.93</v>
      </c>
      <c r="Q1429" t="n">
        <v>171.91</v>
      </c>
      <c r="R1429" t="n">
        <v>37.14</v>
      </c>
      <c r="S1429" t="n">
        <v>37.14</v>
      </c>
      <c r="T1429" t="n">
        <v>2.15</v>
      </c>
      <c r="U1429" t="n">
        <v>2.15</v>
      </c>
      <c r="V1429" t="n">
        <v>32.06</v>
      </c>
      <c r="W1429" t="n">
        <v>32.06</v>
      </c>
      <c r="X1429" t="n">
        <v>2.82</v>
      </c>
      <c r="Y1429" t="n">
        <v>2.82</v>
      </c>
      <c r="Z1429" t="n">
        <v>6.28</v>
      </c>
      <c r="AA1429" t="n">
        <v>6.28</v>
      </c>
      <c r="AB1429" t="n">
        <v>10.76</v>
      </c>
      <c r="AC1429" t="n">
        <v>10.76</v>
      </c>
      <c r="AD1429" t="n">
        <v>10.759999999999991</v>
      </c>
      <c r="AE1429" t="n">
        <v>0.020000000000010232</v>
      </c>
      <c r="AF1429" t="n">
        <v>0.0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0.0</v>
      </c>
      <c r="AL1429" t="inlineStr">
        <is>
          <t>unreconciled</t>
        </is>
      </c>
      <c r="AM1429" t="inlineStr">
        <is>
          <t>Order Amount Mismatch (POS&gt;3PO)</t>
        </is>
      </c>
      <c r="AN1429" t="n">
        <v>10.76</v>
      </c>
      <c r="AO1429" t="n">
        <f>ROUND(P1429*100/H1429,2)</f>
        <v>0.0</v>
      </c>
      <c r="AP1429" t="n">
        <f>ROUND(Q1429*100/I1429,2)</f>
        <v>0.0</v>
      </c>
      <c r="AQ1429"/>
      <c r="AR1429"/>
      <c r="AS1429" t="n">
        <v>0.0</v>
      </c>
    </row>
    <row r="1430">
      <c r="A1430" s="1" t="n">
        <v>45234.0</v>
      </c>
      <c r="B1430" s="2" t="n">
        <v>45234.99880787037</v>
      </c>
      <c r="C1430" t="inlineStr">
        <is>
          <t>3140023012059704</t>
        </is>
      </c>
      <c r="D1430" t="inlineStr">
        <is>
          <t>POS0012</t>
        </is>
      </c>
      <c r="E1430" t="inlineStr">
        <is>
          <t>96</t>
        </is>
      </c>
      <c r="F1430" t="inlineStr">
        <is>
          <t>0023</t>
        </is>
      </c>
      <c r="G1430" t="inlineStr">
        <is>
          <t>5317098108</t>
        </is>
      </c>
      <c r="H1430" t="n">
        <v>301.0</v>
      </c>
      <c r="I1430" t="n">
        <v>286.66</v>
      </c>
      <c r="J1430" t="n">
        <v>249.52</v>
      </c>
      <c r="K1430" t="inlineStr">
        <is>
          <t>sale</t>
        </is>
      </c>
      <c r="L1430" t="inlineStr">
        <is>
          <t/>
        </is>
      </c>
      <c r="M1430" t="inlineStr">
        <is>
          <t/>
        </is>
      </c>
      <c r="N1430" t="n">
        <v>0.0</v>
      </c>
      <c r="O1430" t="n">
        <v>0.0</v>
      </c>
      <c r="P1430" t="n">
        <v>226.36</v>
      </c>
      <c r="Q1430" t="n">
        <v>226.35</v>
      </c>
      <c r="R1430" t="n">
        <v>37.14</v>
      </c>
      <c r="S1430" t="n">
        <v>37.14</v>
      </c>
      <c r="T1430" t="n">
        <v>2.87</v>
      </c>
      <c r="U1430" t="n">
        <v>2.87</v>
      </c>
      <c r="V1430" t="n">
        <v>44.91</v>
      </c>
      <c r="W1430" t="n">
        <v>44.91</v>
      </c>
      <c r="X1430" t="n">
        <v>3.76</v>
      </c>
      <c r="Y1430" t="n">
        <v>3.76</v>
      </c>
      <c r="Z1430" t="n">
        <v>8.76</v>
      </c>
      <c r="AA1430" t="n">
        <v>8.76</v>
      </c>
      <c r="AB1430" t="n">
        <v>14.34</v>
      </c>
      <c r="AC1430" t="n">
        <v>14.33</v>
      </c>
      <c r="AD1430" t="n">
        <v>14.339999999999975</v>
      </c>
      <c r="AE1430" t="n">
        <v>0.010000000000019327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0.009999999999999787</v>
      </c>
      <c r="AL1430" t="inlineStr">
        <is>
          <t>unreconciled</t>
        </is>
      </c>
      <c r="AM1430" t="inlineStr">
        <is>
          <t>Order Amount Mismatch (POS&gt;3PO)</t>
        </is>
      </c>
      <c r="AN1430" t="n">
        <v>14.34</v>
      </c>
      <c r="AO1430" t="n">
        <f>ROUND(P1430*100/H1430,2)</f>
        <v>0.0</v>
      </c>
      <c r="AP1430" t="n">
        <f>ROUND(Q1430*100/I1430,2)</f>
        <v>0.0</v>
      </c>
      <c r="AQ1430"/>
      <c r="AR1430"/>
      <c r="AS1430" t="n">
        <v>0.0</v>
      </c>
    </row>
    <row r="1431">
      <c r="A1431" s="1" t="n">
        <v>45234.0</v>
      </c>
      <c r="B1431" s="2" t="n">
        <v>45234.95400462963</v>
      </c>
      <c r="C1431" t="inlineStr">
        <is>
          <t>3140094012085831</t>
        </is>
      </c>
      <c r="D1431" t="inlineStr">
        <is>
          <t>POS0012</t>
        </is>
      </c>
      <c r="E1431" t="inlineStr">
        <is>
          <t>46</t>
        </is>
      </c>
      <c r="F1431" t="inlineStr">
        <is>
          <t>0094</t>
        </is>
      </c>
      <c r="G1431" t="inlineStr">
        <is>
          <t>5317102987</t>
        </is>
      </c>
      <c r="H1431" t="n">
        <v>259.0</v>
      </c>
      <c r="I1431" t="n">
        <v>246.67</v>
      </c>
      <c r="J1431" t="n">
        <v>209.53</v>
      </c>
      <c r="K1431" t="inlineStr">
        <is>
          <t>sale</t>
        </is>
      </c>
      <c r="L1431" t="inlineStr">
        <is>
          <t/>
        </is>
      </c>
      <c r="M1431" t="inlineStr">
        <is>
          <t/>
        </is>
      </c>
      <c r="N1431" t="n">
        <v>0.0</v>
      </c>
      <c r="O1431" t="n">
        <v>0.0</v>
      </c>
      <c r="P1431" t="n">
        <v>195.87</v>
      </c>
      <c r="Q1431" t="n">
        <v>195.87</v>
      </c>
      <c r="R1431" t="n">
        <v>37.14</v>
      </c>
      <c r="S1431" t="n">
        <v>37.14</v>
      </c>
      <c r="T1431" t="n">
        <v>2.47</v>
      </c>
      <c r="U1431" t="n">
        <v>2.47</v>
      </c>
      <c r="V1431" t="n">
        <v>37.72</v>
      </c>
      <c r="W1431" t="n">
        <v>37.72</v>
      </c>
      <c r="X1431" t="n">
        <v>3.24</v>
      </c>
      <c r="Y1431" t="n">
        <v>3.24</v>
      </c>
      <c r="Z1431" t="n">
        <v>7.37</v>
      </c>
      <c r="AA1431" t="n">
        <v>7.37</v>
      </c>
      <c r="AB1431" t="n">
        <v>12.34</v>
      </c>
      <c r="AC1431" t="n">
        <v>12.34</v>
      </c>
      <c r="AD1431" t="n">
        <v>12.330000000000013</v>
      </c>
      <c r="AE1431" t="n">
        <v>0.0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0.0</v>
      </c>
      <c r="AL1431" t="inlineStr">
        <is>
          <t>unreconciled</t>
        </is>
      </c>
      <c r="AM1431" t="inlineStr">
        <is>
          <t>Order Amount Mismatch (POS&gt;3PO)</t>
        </is>
      </c>
      <c r="AN1431" t="n">
        <v>12.33</v>
      </c>
      <c r="AO1431" t="n">
        <f>ROUND(P1431*100/H1431,2)</f>
        <v>0.0</v>
      </c>
      <c r="AP1431" t="n">
        <f>ROUND(Q1431*100/I1431,2)</f>
        <v>0.0</v>
      </c>
      <c r="AQ1431"/>
      <c r="AR1431"/>
      <c r="AS1431" t="n">
        <v>0.0</v>
      </c>
    </row>
    <row r="1432">
      <c r="A1432" s="1" t="n">
        <v>45234.0</v>
      </c>
      <c r="B1432" s="2" t="n">
        <v>45235.04101851852</v>
      </c>
      <c r="C1432" t="inlineStr">
        <is>
          <t>3140094012085928</t>
        </is>
      </c>
      <c r="D1432" t="inlineStr">
        <is>
          <t>POS0012</t>
        </is>
      </c>
      <c r="E1432" t="inlineStr">
        <is>
          <t>43</t>
        </is>
      </c>
      <c r="F1432" t="inlineStr">
        <is>
          <t>0094</t>
        </is>
      </c>
      <c r="G1432" t="inlineStr">
        <is>
          <t>5317114070</t>
        </is>
      </c>
      <c r="H1432" t="n">
        <v>893.0</v>
      </c>
      <c r="I1432" t="n">
        <v>850.47</v>
      </c>
      <c r="J1432" t="n">
        <v>813.33</v>
      </c>
      <c r="K1432" t="inlineStr">
        <is>
          <t>sale</t>
        </is>
      </c>
      <c r="L1432" t="inlineStr">
        <is>
          <t/>
        </is>
      </c>
      <c r="M1432" t="inlineStr">
        <is>
          <t/>
        </is>
      </c>
      <c r="N1432" t="n">
        <v>0.0</v>
      </c>
      <c r="O1432" t="n">
        <v>0.0</v>
      </c>
      <c r="P1432" t="n">
        <v>656.05</v>
      </c>
      <c r="Q1432" t="n">
        <v>656.06</v>
      </c>
      <c r="R1432" t="n">
        <v>37.14</v>
      </c>
      <c r="S1432" t="n">
        <v>37.14</v>
      </c>
      <c r="T1432" t="n">
        <v>8.5</v>
      </c>
      <c r="U1432" t="n">
        <v>8.5</v>
      </c>
      <c r="V1432" t="n">
        <v>146.4</v>
      </c>
      <c r="W1432" t="n">
        <v>146.4</v>
      </c>
      <c r="X1432" t="n">
        <v>11.16</v>
      </c>
      <c r="Y1432" t="n">
        <v>11.16</v>
      </c>
      <c r="Z1432" t="n">
        <v>28.36</v>
      </c>
      <c r="AA1432" t="n">
        <v>28.36</v>
      </c>
      <c r="AB1432" t="n">
        <v>42.52</v>
      </c>
      <c r="AC1432" t="n">
        <v>42.53</v>
      </c>
      <c r="AD1432" t="n">
        <v>42.52999999999997</v>
      </c>
      <c r="AE1432" t="n">
        <v>-0.009999999999990905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-0.00999999999999801</v>
      </c>
      <c r="AL1432" t="inlineStr">
        <is>
          <t>unreconciled</t>
        </is>
      </c>
      <c r="AM1432" t="inlineStr">
        <is>
          <t>Order Amount Mismatch (POS&gt;3PO)</t>
        </is>
      </c>
      <c r="AN1432" t="n">
        <v>42.53</v>
      </c>
      <c r="AO1432" t="n">
        <f>ROUND(P1432*100/H1432,2)</f>
        <v>0.0</v>
      </c>
      <c r="AP1432" t="n">
        <f>ROUND(Q1432*100/I1432,2)</f>
        <v>0.0</v>
      </c>
      <c r="AQ1432"/>
      <c r="AR1432"/>
      <c r="AS1432" t="n">
        <v>0.0</v>
      </c>
    </row>
    <row r="1433">
      <c r="A1433" s="1" t="n">
        <v>45235.0</v>
      </c>
      <c r="B1433" s="2" t="n">
        <v>45235.80569444445</v>
      </c>
      <c r="C1433" t="inlineStr">
        <is>
          <t>3140023012059828</t>
        </is>
      </c>
      <c r="D1433" t="inlineStr">
        <is>
          <t>POS0012</t>
        </is>
      </c>
      <c r="E1433" t="inlineStr">
        <is>
          <t>20</t>
        </is>
      </c>
      <c r="F1433" t="inlineStr">
        <is>
          <t>0023</t>
        </is>
      </c>
      <c r="G1433" t="inlineStr">
        <is>
          <t>5317114591</t>
        </is>
      </c>
      <c r="H1433" t="n">
        <v>139.0</v>
      </c>
      <c r="I1433" t="n">
        <v>132.38</v>
      </c>
      <c r="J1433" t="n">
        <v>95.24</v>
      </c>
      <c r="K1433" t="inlineStr">
        <is>
          <t>sale</t>
        </is>
      </c>
      <c r="L1433" t="inlineStr">
        <is>
          <t/>
        </is>
      </c>
      <c r="M1433" t="inlineStr">
        <is>
          <t/>
        </is>
      </c>
      <c r="N1433" t="n">
        <v>0.0</v>
      </c>
      <c r="O1433" t="n">
        <v>0.0</v>
      </c>
      <c r="P1433" t="n">
        <v>108.78</v>
      </c>
      <c r="Q1433" t="n">
        <v>108.78</v>
      </c>
      <c r="R1433" t="n">
        <v>37.14</v>
      </c>
      <c r="S1433" t="n">
        <v>37.14</v>
      </c>
      <c r="T1433" t="n">
        <v>1.32</v>
      </c>
      <c r="U1433" t="n">
        <v>1.32</v>
      </c>
      <c r="V1433" t="n">
        <v>17.14</v>
      </c>
      <c r="W1433" t="n">
        <v>17.14</v>
      </c>
      <c r="X1433" t="n">
        <v>1.74</v>
      </c>
      <c r="Y1433" t="n">
        <v>1.74</v>
      </c>
      <c r="Z1433" t="n">
        <v>3.4</v>
      </c>
      <c r="AA1433" t="n">
        <v>3.4</v>
      </c>
      <c r="AB1433" t="n">
        <v>6.62</v>
      </c>
      <c r="AC1433" t="n">
        <v>6.62</v>
      </c>
      <c r="AD1433" t="n">
        <v>6.6200000000000045</v>
      </c>
      <c r="AE1433" t="n">
        <v>0.0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0.0</v>
      </c>
      <c r="AL1433" t="inlineStr">
        <is>
          <t>unreconciled</t>
        </is>
      </c>
      <c r="AM1433" t="inlineStr">
        <is>
          <t>Order Amount Mismatch (POS&gt;3PO)</t>
        </is>
      </c>
      <c r="AN1433" t="n">
        <v>6.62</v>
      </c>
      <c r="AO1433" t="n">
        <f>ROUND(P1433*100/H1433,2)</f>
        <v>0.0</v>
      </c>
      <c r="AP1433" t="n">
        <f>ROUND(Q1433*100/I1433,2)</f>
        <v>0.0</v>
      </c>
      <c r="AQ1433"/>
      <c r="AR1433"/>
      <c r="AS1433" t="n">
        <v>0.0</v>
      </c>
    </row>
    <row r="1434">
      <c r="A1434" s="1" t="n">
        <v>45236.0</v>
      </c>
      <c r="B1434" s="2" t="n">
        <v>45236.51987268519</v>
      </c>
      <c r="C1434" t="inlineStr">
        <is>
          <t>3140094012086441</t>
        </is>
      </c>
      <c r="D1434" t="inlineStr">
        <is>
          <t>POS0012</t>
        </is>
      </c>
      <c r="E1434" t="inlineStr">
        <is>
          <t>56</t>
        </is>
      </c>
      <c r="F1434" t="inlineStr">
        <is>
          <t>0094</t>
        </is>
      </c>
      <c r="G1434" t="inlineStr">
        <is>
          <t>5317141982</t>
        </is>
      </c>
      <c r="H1434" t="n">
        <v>479.0</v>
      </c>
      <c r="I1434" t="n">
        <v>456.19</v>
      </c>
      <c r="J1434" t="n">
        <v>419.05</v>
      </c>
      <c r="K1434" t="inlineStr">
        <is>
          <t>sale</t>
        </is>
      </c>
      <c r="L1434" t="inlineStr">
        <is>
          <t/>
        </is>
      </c>
      <c r="M1434" t="inlineStr">
        <is>
          <t/>
        </is>
      </c>
      <c r="N1434" t="n">
        <v>0.0</v>
      </c>
      <c r="O1434" t="n">
        <v>0.0</v>
      </c>
      <c r="P1434" t="n">
        <v>355.55</v>
      </c>
      <c r="Q1434" t="n">
        <v>355.54</v>
      </c>
      <c r="R1434" t="n">
        <v>37.14</v>
      </c>
      <c r="S1434" t="n">
        <v>37.14</v>
      </c>
      <c r="T1434" t="n">
        <v>4.56</v>
      </c>
      <c r="U1434" t="n">
        <v>4.56</v>
      </c>
      <c r="V1434" t="n">
        <v>75.43</v>
      </c>
      <c r="W1434" t="n">
        <v>75.43</v>
      </c>
      <c r="X1434" t="n">
        <v>5.99</v>
      </c>
      <c r="Y1434" t="n">
        <v>5.99</v>
      </c>
      <c r="Z1434" t="n">
        <v>14.66</v>
      </c>
      <c r="AA1434" t="n">
        <v>14.66</v>
      </c>
      <c r="AB1434" t="n">
        <v>22.82</v>
      </c>
      <c r="AC1434" t="n">
        <v>22.81</v>
      </c>
      <c r="AD1434" t="n">
        <v>22.810000000000002</v>
      </c>
      <c r="AE1434" t="n">
        <v>0.009999999999990905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0.010000000000001563</v>
      </c>
      <c r="AL1434" t="inlineStr">
        <is>
          <t>unreconciled</t>
        </is>
      </c>
      <c r="AM1434" t="inlineStr">
        <is>
          <t>Order Amount Mismatch (POS&gt;3PO)</t>
        </is>
      </c>
      <c r="AN1434" t="n">
        <v>22.81</v>
      </c>
      <c r="AO1434" t="n">
        <f>ROUND(P1434*100/H1434,2)</f>
        <v>0.0</v>
      </c>
      <c r="AP1434" t="n">
        <f>ROUND(Q1434*100/I1434,2)</f>
        <v>0.0</v>
      </c>
      <c r="AQ1434"/>
      <c r="AR1434"/>
      <c r="AS1434" t="n">
        <v>0.0</v>
      </c>
    </row>
    <row r="1435">
      <c r="A1435" s="1" t="n">
        <v>45235.0</v>
      </c>
      <c r="B1435" s="2" t="n">
        <v>45235.9119212963</v>
      </c>
      <c r="C1435" t="inlineStr">
        <is>
          <t>3140023012059888</t>
        </is>
      </c>
      <c r="D1435" t="inlineStr">
        <is>
          <t>POS0012</t>
        </is>
      </c>
      <c r="E1435" t="inlineStr">
        <is>
          <t>80</t>
        </is>
      </c>
      <c r="F1435" t="inlineStr">
        <is>
          <t>0023</t>
        </is>
      </c>
      <c r="G1435" t="inlineStr">
        <is>
          <t>5317150010</t>
        </is>
      </c>
      <c r="H1435" t="n">
        <v>334.0</v>
      </c>
      <c r="I1435" t="n">
        <v>318.09</v>
      </c>
      <c r="J1435" t="n">
        <v>280.95</v>
      </c>
      <c r="K1435" t="inlineStr">
        <is>
          <t>sale</t>
        </is>
      </c>
      <c r="L1435" t="inlineStr">
        <is>
          <t/>
        </is>
      </c>
      <c r="M1435" t="inlineStr">
        <is>
          <t/>
        </is>
      </c>
      <c r="N1435" t="n">
        <v>0.0</v>
      </c>
      <c r="O1435" t="n">
        <v>0.0</v>
      </c>
      <c r="P1435" t="n">
        <v>250.32</v>
      </c>
      <c r="Q1435" t="n">
        <v>250.32</v>
      </c>
      <c r="R1435" t="n">
        <v>37.14</v>
      </c>
      <c r="S1435" t="n">
        <v>37.14</v>
      </c>
      <c r="T1435" t="n">
        <v>3.18</v>
      </c>
      <c r="U1435" t="n">
        <v>3.18</v>
      </c>
      <c r="V1435" t="n">
        <v>50.57</v>
      </c>
      <c r="W1435" t="n">
        <v>50.57</v>
      </c>
      <c r="X1435" t="n">
        <v>4.17</v>
      </c>
      <c r="Y1435" t="n">
        <v>4.18</v>
      </c>
      <c r="Z1435" t="n">
        <v>9.85</v>
      </c>
      <c r="AA1435" t="n">
        <v>9.85</v>
      </c>
      <c r="AB1435" t="n">
        <v>15.9</v>
      </c>
      <c r="AC1435" t="n">
        <v>15.91</v>
      </c>
      <c r="AD1435" t="n">
        <v>15.910000000000025</v>
      </c>
      <c r="AE1435" t="n">
        <v>0.0</v>
      </c>
      <c r="AF1435" t="n">
        <v>0.0</v>
      </c>
      <c r="AG1435" t="n">
        <v>0.0</v>
      </c>
      <c r="AH1435" t="n">
        <v>0.0</v>
      </c>
      <c r="AI1435" t="n">
        <v>-0.009999999999999787</v>
      </c>
      <c r="AJ1435" t="n">
        <v>0.0</v>
      </c>
      <c r="AK1435" t="n">
        <v>-0.009999999999999787</v>
      </c>
      <c r="AL1435" t="inlineStr">
        <is>
          <t>unreconciled</t>
        </is>
      </c>
      <c r="AM1435" t="inlineStr">
        <is>
          <t>Order Amount Mismatch (POS&gt;3PO)</t>
        </is>
      </c>
      <c r="AN1435" t="n">
        <v>15.91</v>
      </c>
      <c r="AO1435" t="n">
        <f>ROUND(P1435*100/H1435,2)</f>
        <v>0.0</v>
      </c>
      <c r="AP1435" t="n">
        <f>ROUND(Q1435*100/I1435,2)</f>
        <v>0.0</v>
      </c>
      <c r="AQ1435"/>
      <c r="AR1435"/>
      <c r="AS1435" t="n">
        <v>0.0</v>
      </c>
    </row>
    <row r="1436">
      <c r="A1436" s="1" t="n">
        <v>45234.0</v>
      </c>
      <c r="B1436" s="2" t="n">
        <v>45234.94118055556</v>
      </c>
      <c r="C1436" t="inlineStr">
        <is>
          <t>3140094012085824</t>
        </is>
      </c>
      <c r="D1436" t="inlineStr">
        <is>
          <t>POS0012</t>
        </is>
      </c>
      <c r="E1436" t="inlineStr">
        <is>
          <t>39</t>
        </is>
      </c>
      <c r="F1436" t="inlineStr">
        <is>
          <t>0094</t>
        </is>
      </c>
      <c r="G1436" t="inlineStr">
        <is>
          <t>5317154433</t>
        </is>
      </c>
      <c r="H1436" t="n">
        <v>159.0</v>
      </c>
      <c r="I1436" t="n">
        <v>151.43</v>
      </c>
      <c r="J1436" t="n">
        <v>114.29</v>
      </c>
      <c r="K1436" t="inlineStr">
        <is>
          <t>sale</t>
        </is>
      </c>
      <c r="L1436" t="inlineStr">
        <is>
          <t/>
        </is>
      </c>
      <c r="M1436" t="inlineStr">
        <is>
          <t/>
        </is>
      </c>
      <c r="N1436" t="n">
        <v>0.0</v>
      </c>
      <c r="O1436" t="n">
        <v>0.0</v>
      </c>
      <c r="P1436" t="n">
        <v>123.3</v>
      </c>
      <c r="Q1436" t="n">
        <v>123.29</v>
      </c>
      <c r="R1436" t="n">
        <v>37.14</v>
      </c>
      <c r="S1436" t="n">
        <v>37.14</v>
      </c>
      <c r="T1436" t="n">
        <v>1.51</v>
      </c>
      <c r="U1436" t="n">
        <v>1.51</v>
      </c>
      <c r="V1436" t="n">
        <v>20.57</v>
      </c>
      <c r="W1436" t="n">
        <v>20.57</v>
      </c>
      <c r="X1436" t="n">
        <v>1.99</v>
      </c>
      <c r="Y1436" t="n">
        <v>1.99</v>
      </c>
      <c r="Z1436" t="n">
        <v>4.06</v>
      </c>
      <c r="AA1436" t="n">
        <v>4.06</v>
      </c>
      <c r="AB1436" t="n">
        <v>7.58</v>
      </c>
      <c r="AC1436" t="n">
        <v>7.57</v>
      </c>
      <c r="AD1436" t="n">
        <v>7.569999999999993</v>
      </c>
      <c r="AE1436" t="n">
        <v>0.009999999999990905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0.009999999999999787</v>
      </c>
      <c r="AL1436" t="inlineStr">
        <is>
          <t>unreconciled</t>
        </is>
      </c>
      <c r="AM1436" t="inlineStr">
        <is>
          <t>Order Amount Mismatch (POS&gt;3PO)</t>
        </is>
      </c>
      <c r="AN1436" t="n">
        <v>7.57</v>
      </c>
      <c r="AO1436" t="n">
        <f>ROUND(P1436*100/H1436,2)</f>
        <v>0.0</v>
      </c>
      <c r="AP1436" t="n">
        <f>ROUND(Q1436*100/I1436,2)</f>
        <v>0.0</v>
      </c>
      <c r="AQ1436"/>
      <c r="AR1436"/>
      <c r="AS1436" t="n">
        <v>0.0</v>
      </c>
    </row>
    <row r="1437">
      <c r="A1437" s="1" t="n">
        <v>45234.0</v>
      </c>
      <c r="B1437" s="2" t="n">
        <v>45235.008888888886</v>
      </c>
      <c r="C1437" t="inlineStr">
        <is>
          <t>3140094012085889</t>
        </is>
      </c>
      <c r="D1437" t="inlineStr">
        <is>
          <t>POS0012</t>
        </is>
      </c>
      <c r="E1437" t="inlineStr">
        <is>
          <t>04</t>
        </is>
      </c>
      <c r="F1437" t="inlineStr">
        <is>
          <t>0094</t>
        </is>
      </c>
      <c r="G1437" t="inlineStr">
        <is>
          <t>5317157501</t>
        </is>
      </c>
      <c r="H1437" t="n">
        <v>638.0</v>
      </c>
      <c r="I1437" t="n">
        <v>607.63</v>
      </c>
      <c r="J1437" t="n">
        <v>570.49</v>
      </c>
      <c r="K1437" t="inlineStr">
        <is>
          <t>sale</t>
        </is>
      </c>
      <c r="L1437" t="inlineStr">
        <is>
          <t/>
        </is>
      </c>
      <c r="M1437" t="inlineStr">
        <is>
          <t/>
        </is>
      </c>
      <c r="N1437" t="n">
        <v>0.0</v>
      </c>
      <c r="O1437" t="n">
        <v>0.0</v>
      </c>
      <c r="P1437" t="n">
        <v>470.96</v>
      </c>
      <c r="Q1437" t="n">
        <v>470.94</v>
      </c>
      <c r="R1437" t="n">
        <v>37.14</v>
      </c>
      <c r="S1437" t="n">
        <v>37.14</v>
      </c>
      <c r="T1437" t="n">
        <v>6.08</v>
      </c>
      <c r="U1437" t="n">
        <v>6.08</v>
      </c>
      <c r="V1437" t="n">
        <v>102.69</v>
      </c>
      <c r="W1437" t="n">
        <v>102.69</v>
      </c>
      <c r="X1437" t="n">
        <v>7.98</v>
      </c>
      <c r="Y1437" t="n">
        <v>7.98</v>
      </c>
      <c r="Z1437" t="n">
        <v>19.92</v>
      </c>
      <c r="AA1437" t="n">
        <v>19.92</v>
      </c>
      <c r="AB1437" t="n">
        <v>30.38</v>
      </c>
      <c r="AC1437" t="n">
        <v>30.38</v>
      </c>
      <c r="AD1437" t="n">
        <v>30.370000000000005</v>
      </c>
      <c r="AE1437" t="n">
        <v>0.01999999999998181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inlineStr">
        <is>
          <t>unreconciled</t>
        </is>
      </c>
      <c r="AM1437" t="inlineStr">
        <is>
          <t>Order Amount Mismatch (POS&gt;3PO)</t>
        </is>
      </c>
      <c r="AN1437" t="n">
        <v>30.37</v>
      </c>
      <c r="AO1437" t="n">
        <f>ROUND(P1437*100/H1437,2)</f>
        <v>0.0</v>
      </c>
      <c r="AP1437" t="n">
        <f>ROUND(Q1437*100/I1437,2)</f>
        <v>0.0</v>
      </c>
      <c r="AQ1437"/>
      <c r="AR1437"/>
      <c r="AS1437" t="n">
        <v>0.0</v>
      </c>
    </row>
    <row r="1438">
      <c r="A1438" s="1" t="n">
        <v>45235.0</v>
      </c>
      <c r="B1438" s="2" t="n">
        <v>45235.82666666667</v>
      </c>
      <c r="C1438" t="inlineStr">
        <is>
          <t>3140094012086229</t>
        </is>
      </c>
      <c r="D1438" t="inlineStr">
        <is>
          <t>POS0012</t>
        </is>
      </c>
      <c r="E1438" t="inlineStr">
        <is>
          <t>44</t>
        </is>
      </c>
      <c r="F1438" t="inlineStr">
        <is>
          <t>0094</t>
        </is>
      </c>
      <c r="G1438" t="inlineStr">
        <is>
          <t>5317168743</t>
        </is>
      </c>
      <c r="H1438" t="n">
        <v>1156.0</v>
      </c>
      <c r="I1438" t="n">
        <v>1100.96</v>
      </c>
      <c r="J1438" t="n">
        <v>1063.82</v>
      </c>
      <c r="K1438" t="inlineStr">
        <is>
          <t>sale</t>
        </is>
      </c>
      <c r="L1438" t="inlineStr">
        <is>
          <t/>
        </is>
      </c>
      <c r="M1438" t="inlineStr">
        <is>
          <t/>
        </is>
      </c>
      <c r="N1438" t="n">
        <v>0.0</v>
      </c>
      <c r="O1438" t="n">
        <v>0.0</v>
      </c>
      <c r="P1438" t="n">
        <v>846.94</v>
      </c>
      <c r="Q1438" t="n">
        <v>846.93</v>
      </c>
      <c r="R1438" t="n">
        <v>37.14</v>
      </c>
      <c r="S1438" t="n">
        <v>37.14</v>
      </c>
      <c r="T1438" t="n">
        <v>11.01</v>
      </c>
      <c r="U1438" t="n">
        <v>11.01</v>
      </c>
      <c r="V1438" t="n">
        <v>191.49</v>
      </c>
      <c r="W1438" t="n">
        <v>191.49</v>
      </c>
      <c r="X1438" t="n">
        <v>14.45</v>
      </c>
      <c r="Y1438" t="n">
        <v>14.45</v>
      </c>
      <c r="Z1438" t="n">
        <v>37.07</v>
      </c>
      <c r="AA1438" t="n">
        <v>37.07</v>
      </c>
      <c r="AB1438" t="n">
        <v>55.04</v>
      </c>
      <c r="AC1438" t="n">
        <v>55.05</v>
      </c>
      <c r="AD1438" t="n">
        <v>55.039999999999964</v>
      </c>
      <c r="AE1438" t="n">
        <v>0.010000000000104592</v>
      </c>
      <c r="AF1438" t="n">
        <v>0.0</v>
      </c>
      <c r="AG1438" t="n">
        <v>0.0</v>
      </c>
      <c r="AH1438" t="n">
        <v>0.0</v>
      </c>
      <c r="AI1438" t="n">
        <v>0.0</v>
      </c>
      <c r="AJ1438" t="n">
        <v>0.0</v>
      </c>
      <c r="AK1438" t="n">
        <v>-0.00999999999999801</v>
      </c>
      <c r="AL1438" t="inlineStr">
        <is>
          <t>unreconciled</t>
        </is>
      </c>
      <c r="AM1438" t="inlineStr">
        <is>
          <t>Order Amount Mismatch (POS&gt;3PO)</t>
        </is>
      </c>
      <c r="AN1438" t="n">
        <v>55.04</v>
      </c>
      <c r="AO1438" t="n">
        <f>ROUND(P1438*100/H1438,2)</f>
        <v>0.0</v>
      </c>
      <c r="AP1438" t="n">
        <f>ROUND(Q1438*100/I1438,2)</f>
        <v>0.0</v>
      </c>
      <c r="AQ1438"/>
      <c r="AR1438"/>
      <c r="AS1438" t="n">
        <v>0.0</v>
      </c>
    </row>
    <row r="1439">
      <c r="A1439" s="1" t="n">
        <v>45235.0</v>
      </c>
      <c r="B1439" s="2" t="n">
        <v>45235.78711805555</v>
      </c>
      <c r="C1439" t="inlineStr">
        <is>
          <t>3140023012059819</t>
        </is>
      </c>
      <c r="D1439" t="inlineStr">
        <is>
          <t>POS0012</t>
        </is>
      </c>
      <c r="E1439" t="inlineStr">
        <is>
          <t>11</t>
        </is>
      </c>
      <c r="F1439" t="inlineStr">
        <is>
          <t>0023</t>
        </is>
      </c>
      <c r="G1439" t="inlineStr">
        <is>
          <t>5317180073</t>
        </is>
      </c>
      <c r="H1439" t="n">
        <v>500.00000000000006</v>
      </c>
      <c r="I1439" t="n">
        <v>476.18</v>
      </c>
      <c r="J1439" t="n">
        <v>439.04</v>
      </c>
      <c r="K1439" t="inlineStr">
        <is>
          <t>sale</t>
        </is>
      </c>
      <c r="L1439" t="inlineStr">
        <is>
          <t/>
        </is>
      </c>
      <c r="M1439" t="inlineStr">
        <is>
          <t/>
        </is>
      </c>
      <c r="N1439" t="n">
        <v>0.0</v>
      </c>
      <c r="O1439" t="n">
        <v>0.0</v>
      </c>
      <c r="P1439" t="n">
        <v>370.79</v>
      </c>
      <c r="Q1439" t="n">
        <v>370.8</v>
      </c>
      <c r="R1439" t="n">
        <v>37.14</v>
      </c>
      <c r="S1439" t="n">
        <v>37.14</v>
      </c>
      <c r="T1439" t="n">
        <v>4.76</v>
      </c>
      <c r="U1439" t="n">
        <v>4.76</v>
      </c>
      <c r="V1439" t="n">
        <v>79.03</v>
      </c>
      <c r="W1439" t="n">
        <v>79.03</v>
      </c>
      <c r="X1439" t="n">
        <v>6.25</v>
      </c>
      <c r="Y1439" t="n">
        <v>6.25</v>
      </c>
      <c r="Z1439" t="n">
        <v>15.35</v>
      </c>
      <c r="AA1439" t="n">
        <v>15.35</v>
      </c>
      <c r="AB1439" t="n">
        <v>23.82</v>
      </c>
      <c r="AC1439" t="n">
        <v>23.81</v>
      </c>
      <c r="AD1439" t="n">
        <v>23.82000000000005</v>
      </c>
      <c r="AE1439" t="n">
        <v>-0.009999999999990905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0.010000000000001563</v>
      </c>
      <c r="AL1439" t="inlineStr">
        <is>
          <t>unreconciled</t>
        </is>
      </c>
      <c r="AM1439" t="inlineStr">
        <is>
          <t>Order Amount Mismatch (POS&gt;3PO)</t>
        </is>
      </c>
      <c r="AN1439" t="n">
        <v>23.82</v>
      </c>
      <c r="AO1439" t="n">
        <f>ROUND(P1439*100/H1439,2)</f>
        <v>0.0</v>
      </c>
      <c r="AP1439" t="n">
        <f>ROUND(Q1439*100/I1439,2)</f>
        <v>0.0</v>
      </c>
      <c r="AQ1439"/>
      <c r="AR1439"/>
      <c r="AS1439" t="n">
        <v>0.0</v>
      </c>
    </row>
    <row r="1440">
      <c r="A1440" s="1" t="n">
        <v>45235.0</v>
      </c>
      <c r="B1440" s="2" t="n">
        <v>45235.526655092595</v>
      </c>
      <c r="C1440" t="inlineStr">
        <is>
          <t>3140094012085973</t>
        </is>
      </c>
      <c r="D1440" t="inlineStr">
        <is>
          <t>POS0012</t>
        </is>
      </c>
      <c r="E1440" t="inlineStr">
        <is>
          <t>88</t>
        </is>
      </c>
      <c r="F1440" t="inlineStr">
        <is>
          <t>0094</t>
        </is>
      </c>
      <c r="G1440" t="inlineStr">
        <is>
          <t>5317204350</t>
        </is>
      </c>
      <c r="H1440" t="n">
        <v>252.0</v>
      </c>
      <c r="I1440" t="n">
        <v>240.0</v>
      </c>
      <c r="J1440" t="n">
        <v>202.86</v>
      </c>
      <c r="K1440" t="inlineStr">
        <is>
          <t>sale</t>
        </is>
      </c>
      <c r="L1440" t="inlineStr">
        <is>
          <t/>
        </is>
      </c>
      <c r="M1440" t="inlineStr">
        <is>
          <t/>
        </is>
      </c>
      <c r="N1440" t="n">
        <v>0.0</v>
      </c>
      <c r="O1440" t="n">
        <v>0.0</v>
      </c>
      <c r="P1440" t="n">
        <v>190.8</v>
      </c>
      <c r="Q1440" t="n">
        <v>190.8</v>
      </c>
      <c r="R1440" t="n">
        <v>37.14</v>
      </c>
      <c r="S1440" t="n">
        <v>37.14</v>
      </c>
      <c r="T1440" t="n">
        <v>2.4</v>
      </c>
      <c r="U1440" t="n">
        <v>2.4</v>
      </c>
      <c r="V1440" t="n">
        <v>36.51</v>
      </c>
      <c r="W1440" t="n">
        <v>36.51</v>
      </c>
      <c r="X1440" t="n">
        <v>3.15</v>
      </c>
      <c r="Y1440" t="n">
        <v>3.15</v>
      </c>
      <c r="Z1440" t="n">
        <v>7.14</v>
      </c>
      <c r="AA1440" t="n">
        <v>7.14</v>
      </c>
      <c r="AB1440" t="n">
        <v>12.0</v>
      </c>
      <c r="AC1440" t="n">
        <v>12.0</v>
      </c>
      <c r="AD1440" t="n">
        <v>12.0</v>
      </c>
      <c r="AE1440" t="n">
        <v>0.0</v>
      </c>
      <c r="AF1440" t="n">
        <v>0.0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0.0</v>
      </c>
      <c r="AL1440" t="inlineStr">
        <is>
          <t>unreconciled</t>
        </is>
      </c>
      <c r="AM1440" t="inlineStr">
        <is>
          <t>Order Amount Mismatch (POS&gt;3PO)</t>
        </is>
      </c>
      <c r="AN1440" t="n">
        <v>12.0</v>
      </c>
      <c r="AO1440" t="n">
        <f>ROUND(P1440*100/H1440,2)</f>
        <v>0.0</v>
      </c>
      <c r="AP1440" t="n">
        <f>ROUND(Q1440*100/I1440,2)</f>
        <v>0.0</v>
      </c>
      <c r="AQ1440"/>
      <c r="AR1440"/>
      <c r="AS1440" t="n">
        <v>0.0</v>
      </c>
    </row>
    <row r="1441">
      <c r="A1441" s="1" t="n">
        <v>45234.0</v>
      </c>
      <c r="B1441" s="2" t="n">
        <v>45235.00554398148</v>
      </c>
      <c r="C1441" t="inlineStr">
        <is>
          <t>3140094012085880</t>
        </is>
      </c>
      <c r="D1441" t="inlineStr">
        <is>
          <t>POS0012</t>
        </is>
      </c>
      <c r="E1441" t="inlineStr">
        <is>
          <t>95</t>
        </is>
      </c>
      <c r="F1441" t="inlineStr">
        <is>
          <t>0094</t>
        </is>
      </c>
      <c r="G1441" t="inlineStr">
        <is>
          <t>5317223434</t>
        </is>
      </c>
      <c r="H1441" t="n">
        <v>536.0</v>
      </c>
      <c r="I1441" t="n">
        <v>510.47</v>
      </c>
      <c r="J1441" t="n">
        <v>473.33</v>
      </c>
      <c r="K1441" t="inlineStr">
        <is>
          <t>sale</t>
        </is>
      </c>
      <c r="L1441" t="inlineStr">
        <is>
          <t/>
        </is>
      </c>
      <c r="M1441" t="inlineStr">
        <is>
          <t/>
        </is>
      </c>
      <c r="N1441" t="n">
        <v>0.0</v>
      </c>
      <c r="O1441" t="n">
        <v>0.0</v>
      </c>
      <c r="P1441" t="n">
        <v>396.93</v>
      </c>
      <c r="Q1441" t="n">
        <v>396.91</v>
      </c>
      <c r="R1441" t="n">
        <v>37.14</v>
      </c>
      <c r="S1441" t="n">
        <v>37.14</v>
      </c>
      <c r="T1441" t="n">
        <v>5.1</v>
      </c>
      <c r="U1441" t="n">
        <v>5.1</v>
      </c>
      <c r="V1441" t="n">
        <v>85.2</v>
      </c>
      <c r="W1441" t="n">
        <v>85.2</v>
      </c>
      <c r="X1441" t="n">
        <v>6.7</v>
      </c>
      <c r="Y1441" t="n">
        <v>6.7</v>
      </c>
      <c r="Z1441" t="n">
        <v>16.54</v>
      </c>
      <c r="AA1441" t="n">
        <v>16.55</v>
      </c>
      <c r="AB1441" t="n">
        <v>25.52</v>
      </c>
      <c r="AC1441" t="n">
        <v>25.53</v>
      </c>
      <c r="AD1441" t="n">
        <v>25.529999999999973</v>
      </c>
      <c r="AE1441" t="n">
        <v>0.01999999999998181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-0.010000000000001563</v>
      </c>
      <c r="AK1441" t="n">
        <v>-0.010000000000001563</v>
      </c>
      <c r="AL1441" t="inlineStr">
        <is>
          <t>unreconciled</t>
        </is>
      </c>
      <c r="AM1441" t="inlineStr">
        <is>
          <t>Order Amount Mismatch (POS&gt;3PO)</t>
        </is>
      </c>
      <c r="AN1441" t="n">
        <v>25.53</v>
      </c>
      <c r="AO1441" t="n">
        <f>ROUND(P1441*100/H1441,2)</f>
        <v>0.0</v>
      </c>
      <c r="AP1441" t="n">
        <f>ROUND(Q1441*100/I1441,2)</f>
        <v>0.0</v>
      </c>
      <c r="AQ1441"/>
      <c r="AR1441"/>
      <c r="AS1441" t="n">
        <v>0.0</v>
      </c>
    </row>
    <row r="1442">
      <c r="A1442" s="1" t="n">
        <v>45234.0</v>
      </c>
      <c r="B1442" s="2" t="n">
        <v>45234.98569444445</v>
      </c>
      <c r="C1442" t="inlineStr">
        <is>
          <t>3140094012085862</t>
        </is>
      </c>
      <c r="D1442" t="inlineStr">
        <is>
          <t>POS0012</t>
        </is>
      </c>
      <c r="E1442" t="inlineStr">
        <is>
          <t>77</t>
        </is>
      </c>
      <c r="F1442" t="inlineStr">
        <is>
          <t>0094</t>
        </is>
      </c>
      <c r="G1442" t="inlineStr">
        <is>
          <t>5317239865</t>
        </is>
      </c>
      <c r="H1442" t="n">
        <v>401.0</v>
      </c>
      <c r="I1442" t="n">
        <v>381.9</v>
      </c>
      <c r="J1442" t="n">
        <v>344.76</v>
      </c>
      <c r="K1442" t="inlineStr">
        <is>
          <t>sale</t>
        </is>
      </c>
      <c r="L1442" t="inlineStr">
        <is>
          <t/>
        </is>
      </c>
      <c r="M1442" t="inlineStr">
        <is>
          <t/>
        </is>
      </c>
      <c r="N1442" t="n">
        <v>0.0</v>
      </c>
      <c r="O1442" t="n">
        <v>0.0</v>
      </c>
      <c r="P1442" t="n">
        <v>298.94</v>
      </c>
      <c r="Q1442" t="n">
        <v>298.94</v>
      </c>
      <c r="R1442" t="n">
        <v>37.14</v>
      </c>
      <c r="S1442" t="n">
        <v>37.14</v>
      </c>
      <c r="T1442" t="n">
        <v>3.82</v>
      </c>
      <c r="U1442" t="n">
        <v>3.82</v>
      </c>
      <c r="V1442" t="n">
        <v>62.06</v>
      </c>
      <c r="W1442" t="n">
        <v>62.06</v>
      </c>
      <c r="X1442" t="n">
        <v>5.01</v>
      </c>
      <c r="Y1442" t="n">
        <v>5.01</v>
      </c>
      <c r="Z1442" t="n">
        <v>12.07</v>
      </c>
      <c r="AA1442" t="n">
        <v>12.07</v>
      </c>
      <c r="AB1442" t="n">
        <v>19.1</v>
      </c>
      <c r="AC1442" t="n">
        <v>19.1</v>
      </c>
      <c r="AD1442" t="n">
        <v>19.100000000000023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0.0</v>
      </c>
      <c r="AL1442" t="inlineStr">
        <is>
          <t>unreconciled</t>
        </is>
      </c>
      <c r="AM1442" t="inlineStr">
        <is>
          <t>Order Amount Mismatch (POS&gt;3PO)</t>
        </is>
      </c>
      <c r="AN1442" t="n">
        <v>19.1</v>
      </c>
      <c r="AO1442" t="n">
        <f>ROUND(P1442*100/H1442,2)</f>
        <v>0.0</v>
      </c>
      <c r="AP1442" t="n">
        <f>ROUND(Q1442*100/I1442,2)</f>
        <v>0.0</v>
      </c>
      <c r="AQ1442"/>
      <c r="AR1442"/>
      <c r="AS1442" t="n">
        <v>0.0</v>
      </c>
    </row>
    <row r="1443">
      <c r="A1443" s="1" t="n">
        <v>45234.0</v>
      </c>
      <c r="B1443" s="2" t="n">
        <v>45234.95851851852</v>
      </c>
      <c r="C1443" t="inlineStr">
        <is>
          <t>3140023012059673</t>
        </is>
      </c>
      <c r="D1443" t="inlineStr">
        <is>
          <t>POS0012</t>
        </is>
      </c>
      <c r="E1443" t="inlineStr">
        <is>
          <t>65</t>
        </is>
      </c>
      <c r="F1443" t="inlineStr">
        <is>
          <t>0023</t>
        </is>
      </c>
      <c r="G1443" t="inlineStr">
        <is>
          <t>5317244442</t>
        </is>
      </c>
      <c r="H1443" t="n">
        <v>316.0</v>
      </c>
      <c r="I1443" t="n">
        <v>300.94</v>
      </c>
      <c r="J1443" t="n">
        <v>263.8</v>
      </c>
      <c r="K1443" t="inlineStr">
        <is>
          <t>sale</t>
        </is>
      </c>
      <c r="L1443" t="inlineStr">
        <is>
          <t/>
        </is>
      </c>
      <c r="M1443" t="inlineStr">
        <is>
          <t/>
        </is>
      </c>
      <c r="N1443" t="n">
        <v>0.0</v>
      </c>
      <c r="O1443" t="n">
        <v>0.0</v>
      </c>
      <c r="P1443" t="n">
        <v>237.24</v>
      </c>
      <c r="Q1443" t="n">
        <v>237.23</v>
      </c>
      <c r="R1443" t="n">
        <v>37.14</v>
      </c>
      <c r="S1443" t="n">
        <v>37.14</v>
      </c>
      <c r="T1443" t="n">
        <v>3.01</v>
      </c>
      <c r="U1443" t="n">
        <v>3.01</v>
      </c>
      <c r="V1443" t="n">
        <v>47.48</v>
      </c>
      <c r="W1443" t="n">
        <v>47.48</v>
      </c>
      <c r="X1443" t="n">
        <v>3.95</v>
      </c>
      <c r="Y1443" t="n">
        <v>3.95</v>
      </c>
      <c r="Z1443" t="n">
        <v>9.26</v>
      </c>
      <c r="AA1443" t="n">
        <v>9.26</v>
      </c>
      <c r="AB1443" t="n">
        <v>15.04</v>
      </c>
      <c r="AC1443" t="n">
        <v>15.05</v>
      </c>
      <c r="AD1443" t="n">
        <v>15.060000000000002</v>
      </c>
      <c r="AE1443" t="n">
        <v>0.010000000000019327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-0.010000000000001563</v>
      </c>
      <c r="AL1443" t="inlineStr">
        <is>
          <t>unreconciled</t>
        </is>
      </c>
      <c r="AM1443" t="inlineStr">
        <is>
          <t>Order Amount Mismatch (POS&gt;3PO)</t>
        </is>
      </c>
      <c r="AN1443" t="n">
        <v>15.06</v>
      </c>
      <c r="AO1443" t="n">
        <f>ROUND(P1443*100/H1443,2)</f>
        <v>0.0</v>
      </c>
      <c r="AP1443" t="n">
        <f>ROUND(Q1443*100/I1443,2)</f>
        <v>0.0</v>
      </c>
      <c r="AQ1443"/>
      <c r="AR1443"/>
      <c r="AS1443" t="n">
        <v>0.0</v>
      </c>
    </row>
    <row r="1444">
      <c r="A1444" s="1" t="n">
        <v>45235.0</v>
      </c>
      <c r="B1444" s="2" t="n">
        <v>45235.880428240744</v>
      </c>
      <c r="C1444" t="inlineStr">
        <is>
          <t>3140094012086298</t>
        </is>
      </c>
      <c r="D1444" t="inlineStr">
        <is>
          <t>POS0012</t>
        </is>
      </c>
      <c r="E1444" t="inlineStr">
        <is>
          <t>13</t>
        </is>
      </c>
      <c r="F1444" t="inlineStr">
        <is>
          <t>0094</t>
        </is>
      </c>
      <c r="G1444" t="inlineStr">
        <is>
          <t>5317258200</t>
        </is>
      </c>
      <c r="H1444" t="n">
        <v>256.0</v>
      </c>
      <c r="I1444" t="n">
        <v>243.81</v>
      </c>
      <c r="J1444" t="n">
        <v>206.67</v>
      </c>
      <c r="K1444" t="inlineStr">
        <is>
          <t>sale</t>
        </is>
      </c>
      <c r="L1444" t="inlineStr">
        <is>
          <t/>
        </is>
      </c>
      <c r="M1444" t="inlineStr">
        <is>
          <t/>
        </is>
      </c>
      <c r="N1444" t="n">
        <v>0.0</v>
      </c>
      <c r="O1444" t="n">
        <v>0.0</v>
      </c>
      <c r="P1444" t="n">
        <v>193.7</v>
      </c>
      <c r="Q1444" t="n">
        <v>193.68</v>
      </c>
      <c r="R1444" t="n">
        <v>37.14</v>
      </c>
      <c r="S1444" t="n">
        <v>37.14</v>
      </c>
      <c r="T1444" t="n">
        <v>2.44</v>
      </c>
      <c r="U1444" t="n">
        <v>2.44</v>
      </c>
      <c r="V1444" t="n">
        <v>37.2</v>
      </c>
      <c r="W1444" t="n">
        <v>37.2</v>
      </c>
      <c r="X1444" t="n">
        <v>3.2</v>
      </c>
      <c r="Y1444" t="n">
        <v>3.2</v>
      </c>
      <c r="Z1444" t="n">
        <v>7.27</v>
      </c>
      <c r="AA1444" t="n">
        <v>7.28</v>
      </c>
      <c r="AB1444" t="n">
        <v>12.2</v>
      </c>
      <c r="AC1444" t="n">
        <v>12.19</v>
      </c>
      <c r="AD1444" t="n">
        <v>12.189999999999998</v>
      </c>
      <c r="AE1444" t="n">
        <v>0.01999999999998181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-0.010000000000000675</v>
      </c>
      <c r="AK1444" t="n">
        <v>0.009999999999999787</v>
      </c>
      <c r="AL1444" t="inlineStr">
        <is>
          <t>unreconciled</t>
        </is>
      </c>
      <c r="AM1444" t="inlineStr">
        <is>
          <t>Order Amount Mismatch (POS&gt;3PO)</t>
        </is>
      </c>
      <c r="AN1444" t="n">
        <v>12.19</v>
      </c>
      <c r="AO1444" t="n">
        <f>ROUND(P1444*100/H1444,2)</f>
        <v>0.0</v>
      </c>
      <c r="AP1444" t="n">
        <f>ROUND(Q1444*100/I1444,2)</f>
        <v>0.0</v>
      </c>
      <c r="AQ1444"/>
      <c r="AR1444"/>
      <c r="AS1444" t="n">
        <v>0.0</v>
      </c>
    </row>
    <row r="1445">
      <c r="A1445" s="1" t="n">
        <v>45234.0</v>
      </c>
      <c r="B1445" s="2" t="n">
        <v>45234.905752314815</v>
      </c>
      <c r="C1445" t="inlineStr">
        <is>
          <t>3140023012059642</t>
        </is>
      </c>
      <c r="D1445" t="inlineStr">
        <is>
          <t>POS0012</t>
        </is>
      </c>
      <c r="E1445" t="inlineStr">
        <is>
          <t>34</t>
        </is>
      </c>
      <c r="F1445" t="inlineStr">
        <is>
          <t>0023</t>
        </is>
      </c>
      <c r="G1445" t="inlineStr">
        <is>
          <t>5317264991</t>
        </is>
      </c>
      <c r="H1445" t="n">
        <v>335.0</v>
      </c>
      <c r="I1445" t="n">
        <v>319.04</v>
      </c>
      <c r="J1445" t="n">
        <v>281.9</v>
      </c>
      <c r="K1445" t="inlineStr">
        <is>
          <t>sale</t>
        </is>
      </c>
      <c r="L1445" t="inlineStr">
        <is>
          <t/>
        </is>
      </c>
      <c r="M1445" t="inlineStr">
        <is>
          <t/>
        </is>
      </c>
      <c r="N1445" t="n">
        <v>0.0</v>
      </c>
      <c r="O1445" t="n">
        <v>0.0</v>
      </c>
      <c r="P1445" t="n">
        <v>251.03</v>
      </c>
      <c r="Q1445" t="n">
        <v>251.03</v>
      </c>
      <c r="R1445" t="n">
        <v>37.14</v>
      </c>
      <c r="S1445" t="n">
        <v>37.14</v>
      </c>
      <c r="T1445" t="n">
        <v>3.19</v>
      </c>
      <c r="U1445" t="n">
        <v>3.19</v>
      </c>
      <c r="V1445" t="n">
        <v>50.74</v>
      </c>
      <c r="W1445" t="n">
        <v>50.74</v>
      </c>
      <c r="X1445" t="n">
        <v>4.19</v>
      </c>
      <c r="Y1445" t="n">
        <v>4.19</v>
      </c>
      <c r="Z1445" t="n">
        <v>9.89</v>
      </c>
      <c r="AA1445" t="n">
        <v>9.88</v>
      </c>
      <c r="AB1445" t="n">
        <v>15.96</v>
      </c>
      <c r="AC1445" t="n">
        <v>15.95</v>
      </c>
      <c r="AD1445" t="n">
        <v>15.95999999999998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0.009999999999999787</v>
      </c>
      <c r="AK1445" t="n">
        <v>0.010000000000001563</v>
      </c>
      <c r="AL1445" t="inlineStr">
        <is>
          <t>unreconciled</t>
        </is>
      </c>
      <c r="AM1445" t="inlineStr">
        <is>
          <t>Order Amount Mismatch (POS&gt;3PO)</t>
        </is>
      </c>
      <c r="AN1445" t="n">
        <v>15.96</v>
      </c>
      <c r="AO1445" t="n">
        <f>ROUND(P1445*100/H1445,2)</f>
        <v>0.0</v>
      </c>
      <c r="AP1445" t="n">
        <f>ROUND(Q1445*100/I1445,2)</f>
        <v>0.0</v>
      </c>
      <c r="AQ1445"/>
      <c r="AR1445"/>
      <c r="AS1445" t="n">
        <v>0.0</v>
      </c>
    </row>
    <row r="1446">
      <c r="A1446" s="1" t="n">
        <v>45235.0</v>
      </c>
      <c r="B1446" s="2" t="n">
        <v>45235.90513888889</v>
      </c>
      <c r="C1446" t="inlineStr">
        <is>
          <t>3140094012086322</t>
        </is>
      </c>
      <c r="D1446" t="inlineStr">
        <is>
          <t>POS0012</t>
        </is>
      </c>
      <c r="E1446" t="inlineStr">
        <is>
          <t>37</t>
        </is>
      </c>
      <c r="F1446" t="inlineStr">
        <is>
          <t>0094</t>
        </is>
      </c>
      <c r="G1446" t="inlineStr">
        <is>
          <t>5317269635</t>
        </is>
      </c>
      <c r="H1446" t="n">
        <v>412.0</v>
      </c>
      <c r="I1446" t="n">
        <v>392.38</v>
      </c>
      <c r="J1446" t="n">
        <v>355.24</v>
      </c>
      <c r="K1446" t="inlineStr">
        <is>
          <t>sale</t>
        </is>
      </c>
      <c r="L1446" t="inlineStr">
        <is>
          <t/>
        </is>
      </c>
      <c r="M1446" t="inlineStr">
        <is>
          <t/>
        </is>
      </c>
      <c r="N1446" t="n">
        <v>0.0</v>
      </c>
      <c r="O1446" t="n">
        <v>0.0</v>
      </c>
      <c r="P1446" t="n">
        <v>306.93</v>
      </c>
      <c r="Q1446" t="n">
        <v>306.93</v>
      </c>
      <c r="R1446" t="n">
        <v>37.14</v>
      </c>
      <c r="S1446" t="n">
        <v>37.14</v>
      </c>
      <c r="T1446" t="n">
        <v>3.92</v>
      </c>
      <c r="U1446" t="n">
        <v>3.92</v>
      </c>
      <c r="V1446" t="n">
        <v>63.94</v>
      </c>
      <c r="W1446" t="n">
        <v>63.94</v>
      </c>
      <c r="X1446" t="n">
        <v>5.15</v>
      </c>
      <c r="Y1446" t="n">
        <v>5.15</v>
      </c>
      <c r="Z1446" t="n">
        <v>12.44</v>
      </c>
      <c r="AA1446" t="n">
        <v>12.44</v>
      </c>
      <c r="AB1446" t="n">
        <v>19.62</v>
      </c>
      <c r="AC1446" t="n">
        <v>19.62</v>
      </c>
      <c r="AD1446" t="n">
        <v>19.620000000000005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inlineStr">
        <is>
          <t>unreconciled</t>
        </is>
      </c>
      <c r="AM1446" t="inlineStr">
        <is>
          <t>Order Amount Mismatch (POS&gt;3PO)</t>
        </is>
      </c>
      <c r="AN1446" t="n">
        <v>19.62</v>
      </c>
      <c r="AO1446" t="n">
        <f>ROUND(P1446*100/H1446,2)</f>
        <v>0.0</v>
      </c>
      <c r="AP1446" t="n">
        <f>ROUND(Q1446*100/I1446,2)</f>
        <v>0.0</v>
      </c>
      <c r="AQ1446"/>
      <c r="AR1446"/>
      <c r="AS1446" t="n">
        <v>0.0</v>
      </c>
    </row>
    <row r="1447">
      <c r="A1447" s="1" t="n">
        <v>45235.0</v>
      </c>
      <c r="B1447" s="2" t="n">
        <v>45235.415138888886</v>
      </c>
      <c r="C1447" t="inlineStr">
        <is>
          <t>3140023012059731</t>
        </is>
      </c>
      <c r="D1447" t="inlineStr">
        <is>
          <t>POS0012</t>
        </is>
      </c>
      <c r="E1447" t="inlineStr">
        <is>
          <t>23</t>
        </is>
      </c>
      <c r="F1447" t="inlineStr">
        <is>
          <t>0023</t>
        </is>
      </c>
      <c r="G1447" t="inlineStr">
        <is>
          <t>5317270486</t>
        </is>
      </c>
      <c r="H1447" t="n">
        <v>443.0</v>
      </c>
      <c r="I1447" t="n">
        <v>421.9</v>
      </c>
      <c r="J1447" t="n">
        <v>384.76</v>
      </c>
      <c r="K1447" t="inlineStr">
        <is>
          <t>sale</t>
        </is>
      </c>
      <c r="L1447" t="inlineStr">
        <is>
          <t/>
        </is>
      </c>
      <c r="M1447" t="inlineStr">
        <is>
          <t/>
        </is>
      </c>
      <c r="N1447" t="n">
        <v>0.0</v>
      </c>
      <c r="O1447" t="n">
        <v>0.0</v>
      </c>
      <c r="P1447" t="n">
        <v>329.42</v>
      </c>
      <c r="Q1447" t="n">
        <v>329.41</v>
      </c>
      <c r="R1447" t="n">
        <v>37.14</v>
      </c>
      <c r="S1447" t="n">
        <v>37.14</v>
      </c>
      <c r="T1447" t="n">
        <v>4.22</v>
      </c>
      <c r="U1447" t="n">
        <v>4.22</v>
      </c>
      <c r="V1447" t="n">
        <v>69.26</v>
      </c>
      <c r="W1447" t="n">
        <v>69.26</v>
      </c>
      <c r="X1447" t="n">
        <v>5.54</v>
      </c>
      <c r="Y1447" t="n">
        <v>5.54</v>
      </c>
      <c r="Z1447" t="n">
        <v>13.46</v>
      </c>
      <c r="AA1447" t="n">
        <v>13.47</v>
      </c>
      <c r="AB1447" t="n">
        <v>21.1</v>
      </c>
      <c r="AC1447" t="n">
        <v>21.1</v>
      </c>
      <c r="AD1447" t="n">
        <v>21.100000000000023</v>
      </c>
      <c r="AE1447" t="n">
        <v>0.009999999999990905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-0.009999999999999787</v>
      </c>
      <c r="AK1447" t="n">
        <v>0.0</v>
      </c>
      <c r="AL1447" t="inlineStr">
        <is>
          <t>unreconciled</t>
        </is>
      </c>
      <c r="AM1447" t="inlineStr">
        <is>
          <t>Order Amount Mismatch (POS&gt;3PO)</t>
        </is>
      </c>
      <c r="AN1447" t="n">
        <v>21.1</v>
      </c>
      <c r="AO1447" t="n">
        <f>ROUND(P1447*100/H1447,2)</f>
        <v>0.0</v>
      </c>
      <c r="AP1447" t="n">
        <f>ROUND(Q1447*100/I1447,2)</f>
        <v>0.0</v>
      </c>
      <c r="AQ1447"/>
      <c r="AR1447"/>
      <c r="AS1447" t="n">
        <v>0.0</v>
      </c>
    </row>
    <row r="1448">
      <c r="A1448" s="1" t="n">
        <v>45235.0</v>
      </c>
      <c r="B1448" s="2" t="n">
        <v>45235.92429398148</v>
      </c>
      <c r="C1448" t="inlineStr">
        <is>
          <t>3140094012086342</t>
        </is>
      </c>
      <c r="D1448" t="inlineStr">
        <is>
          <t>POS0012</t>
        </is>
      </c>
      <c r="E1448" t="inlineStr">
        <is>
          <t>57</t>
        </is>
      </c>
      <c r="F1448" t="inlineStr">
        <is>
          <t>0094</t>
        </is>
      </c>
      <c r="G1448" t="inlineStr">
        <is>
          <t>5317290810</t>
        </is>
      </c>
      <c r="H1448" t="n">
        <v>449.0</v>
      </c>
      <c r="I1448" t="n">
        <v>427.62</v>
      </c>
      <c r="J1448" t="n">
        <v>390.48</v>
      </c>
      <c r="K1448" t="inlineStr">
        <is>
          <t>sale</t>
        </is>
      </c>
      <c r="L1448" t="inlineStr">
        <is>
          <t/>
        </is>
      </c>
      <c r="M1448" t="inlineStr">
        <is>
          <t/>
        </is>
      </c>
      <c r="N1448" t="n">
        <v>0.0</v>
      </c>
      <c r="O1448" t="n">
        <v>0.0</v>
      </c>
      <c r="P1448" t="n">
        <v>333.78</v>
      </c>
      <c r="Q1448" t="n">
        <v>333.76</v>
      </c>
      <c r="R1448" t="n">
        <v>37.14</v>
      </c>
      <c r="S1448" t="n">
        <v>37.14</v>
      </c>
      <c r="T1448" t="n">
        <v>4.28</v>
      </c>
      <c r="U1448" t="n">
        <v>4.28</v>
      </c>
      <c r="V1448" t="n">
        <v>70.29</v>
      </c>
      <c r="W1448" t="n">
        <v>70.29</v>
      </c>
      <c r="X1448" t="n">
        <v>5.61</v>
      </c>
      <c r="Y1448" t="n">
        <v>5.61</v>
      </c>
      <c r="Z1448" t="n">
        <v>13.66</v>
      </c>
      <c r="AA1448" t="n">
        <v>13.66</v>
      </c>
      <c r="AB1448" t="n">
        <v>21.38</v>
      </c>
      <c r="AC1448" t="n">
        <v>21.38</v>
      </c>
      <c r="AD1448" t="n">
        <v>21.379999999999995</v>
      </c>
      <c r="AE1448" t="n">
        <v>0.01999999999998181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0.0</v>
      </c>
      <c r="AL1448" t="inlineStr">
        <is>
          <t>unreconciled</t>
        </is>
      </c>
      <c r="AM1448" t="inlineStr">
        <is>
          <t>Order Amount Mismatch (POS&gt;3PO)</t>
        </is>
      </c>
      <c r="AN1448" t="n">
        <v>21.38</v>
      </c>
      <c r="AO1448" t="n">
        <f>ROUND(P1448*100/H1448,2)</f>
        <v>0.0</v>
      </c>
      <c r="AP1448" t="n">
        <f>ROUND(Q1448*100/I1448,2)</f>
        <v>0.0</v>
      </c>
      <c r="AQ1448"/>
      <c r="AR1448"/>
      <c r="AS1448" t="n">
        <v>0.0</v>
      </c>
    </row>
    <row r="1449">
      <c r="A1449" s="1" t="n">
        <v>45234.0</v>
      </c>
      <c r="B1449" s="2" t="n">
        <v>45235.00087962963</v>
      </c>
      <c r="C1449" t="inlineStr">
        <is>
          <t>3140023012059706</t>
        </is>
      </c>
      <c r="D1449" t="inlineStr">
        <is>
          <t>POS0012</t>
        </is>
      </c>
      <c r="E1449" t="inlineStr">
        <is>
          <t>98</t>
        </is>
      </c>
      <c r="F1449" t="inlineStr">
        <is>
          <t>0023</t>
        </is>
      </c>
      <c r="G1449" t="inlineStr">
        <is>
          <t>5317318009</t>
        </is>
      </c>
      <c r="H1449" t="n">
        <v>450.0</v>
      </c>
      <c r="I1449" t="n">
        <v>428.57</v>
      </c>
      <c r="J1449" t="n">
        <v>391.43</v>
      </c>
      <c r="K1449" t="inlineStr">
        <is>
          <t>sale</t>
        </is>
      </c>
      <c r="L1449" t="inlineStr">
        <is>
          <t/>
        </is>
      </c>
      <c r="M1449" t="inlineStr">
        <is>
          <t/>
        </is>
      </c>
      <c r="N1449" t="n">
        <v>0.0</v>
      </c>
      <c r="O1449" t="n">
        <v>0.0</v>
      </c>
      <c r="P1449" t="n">
        <v>334.51</v>
      </c>
      <c r="Q1449" t="n">
        <v>334.5</v>
      </c>
      <c r="R1449" t="n">
        <v>37.14</v>
      </c>
      <c r="S1449" t="n">
        <v>37.14</v>
      </c>
      <c r="T1449" t="n">
        <v>4.29</v>
      </c>
      <c r="U1449" t="n">
        <v>4.29</v>
      </c>
      <c r="V1449" t="n">
        <v>70.46</v>
      </c>
      <c r="W1449" t="n">
        <v>70.46</v>
      </c>
      <c r="X1449" t="n">
        <v>5.62</v>
      </c>
      <c r="Y1449" t="n">
        <v>5.62</v>
      </c>
      <c r="Z1449" t="n">
        <v>13.69</v>
      </c>
      <c r="AA1449" t="n">
        <v>13.69</v>
      </c>
      <c r="AB1449" t="n">
        <v>21.42</v>
      </c>
      <c r="AC1449" t="n">
        <v>21.43</v>
      </c>
      <c r="AD1449" t="n">
        <v>21.430000000000007</v>
      </c>
      <c r="AE1449" t="n">
        <v>0.009999999999990905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0.0</v>
      </c>
      <c r="AK1449" t="n">
        <v>-0.00999999999999801</v>
      </c>
      <c r="AL1449" t="inlineStr">
        <is>
          <t>unreconciled</t>
        </is>
      </c>
      <c r="AM1449" t="inlineStr">
        <is>
          <t>Order Amount Mismatch (POS&gt;3PO)</t>
        </is>
      </c>
      <c r="AN1449" t="n">
        <v>21.43</v>
      </c>
      <c r="AO1449" t="n">
        <f>ROUND(P1449*100/H1449,2)</f>
        <v>0.0</v>
      </c>
      <c r="AP1449" t="n">
        <f>ROUND(Q1449*100/I1449,2)</f>
        <v>0.0</v>
      </c>
      <c r="AQ1449"/>
      <c r="AR1449"/>
      <c r="AS1449" t="n">
        <v>0.0</v>
      </c>
    </row>
    <row r="1450">
      <c r="A1450" s="1" t="n">
        <v>45235.0</v>
      </c>
      <c r="B1450" s="2" t="n">
        <v>45235.92071759259</v>
      </c>
      <c r="C1450" t="inlineStr">
        <is>
          <t>3140094012086338</t>
        </is>
      </c>
      <c r="D1450" t="inlineStr">
        <is>
          <t>POS0012</t>
        </is>
      </c>
      <c r="E1450" t="inlineStr">
        <is>
          <t>53</t>
        </is>
      </c>
      <c r="F1450" t="inlineStr">
        <is>
          <t>0094</t>
        </is>
      </c>
      <c r="G1450" t="inlineStr">
        <is>
          <t>5317341399</t>
        </is>
      </c>
      <c r="H1450" t="n">
        <v>257.0</v>
      </c>
      <c r="I1450" t="n">
        <v>244.76</v>
      </c>
      <c r="J1450" t="n">
        <v>207.62</v>
      </c>
      <c r="K1450" t="inlineStr">
        <is>
          <t>sale</t>
        </is>
      </c>
      <c r="L1450" t="inlineStr">
        <is>
          <t/>
        </is>
      </c>
      <c r="M1450" t="inlineStr">
        <is>
          <t/>
        </is>
      </c>
      <c r="N1450" t="n">
        <v>0.0</v>
      </c>
      <c r="O1450" t="n">
        <v>0.0</v>
      </c>
      <c r="P1450" t="n">
        <v>194.43</v>
      </c>
      <c r="Q1450" t="n">
        <v>194.42</v>
      </c>
      <c r="R1450" t="n">
        <v>37.14</v>
      </c>
      <c r="S1450" t="n">
        <v>37.14</v>
      </c>
      <c r="T1450" t="n">
        <v>2.45</v>
      </c>
      <c r="U1450" t="n">
        <v>2.45</v>
      </c>
      <c r="V1450" t="n">
        <v>37.37</v>
      </c>
      <c r="W1450" t="n">
        <v>37.37</v>
      </c>
      <c r="X1450" t="n">
        <v>3.21</v>
      </c>
      <c r="Y1450" t="n">
        <v>3.21</v>
      </c>
      <c r="Z1450" t="n">
        <v>7.3</v>
      </c>
      <c r="AA1450" t="n">
        <v>7.31</v>
      </c>
      <c r="AB1450" t="n">
        <v>12.24</v>
      </c>
      <c r="AC1450" t="n">
        <v>12.24</v>
      </c>
      <c r="AD1450" t="n">
        <v>12.240000000000009</v>
      </c>
      <c r="AE1450" t="n">
        <v>0.010000000000019327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-0.009999999999999787</v>
      </c>
      <c r="AK1450" t="n">
        <v>0.0</v>
      </c>
      <c r="AL1450" t="inlineStr">
        <is>
          <t>unreconciled</t>
        </is>
      </c>
      <c r="AM1450" t="inlineStr">
        <is>
          <t>Order Amount Mismatch (POS&gt;3PO)</t>
        </is>
      </c>
      <c r="AN1450" t="n">
        <v>12.24</v>
      </c>
      <c r="AO1450" t="n">
        <f>ROUND(P1450*100/H1450,2)</f>
        <v>0.0</v>
      </c>
      <c r="AP1450" t="n">
        <f>ROUND(Q1450*100/I1450,2)</f>
        <v>0.0</v>
      </c>
      <c r="AQ1450"/>
      <c r="AR1450"/>
      <c r="AS1450" t="n">
        <v>0.0</v>
      </c>
    </row>
    <row r="1451">
      <c r="A1451" s="1" t="n">
        <v>45234.0</v>
      </c>
      <c r="B1451" s="2" t="n">
        <v>45234.98747685185</v>
      </c>
      <c r="C1451" t="inlineStr">
        <is>
          <t>3140094012085859</t>
        </is>
      </c>
      <c r="D1451" t="inlineStr">
        <is>
          <t>POS0012</t>
        </is>
      </c>
      <c r="E1451" t="inlineStr">
        <is>
          <t>74</t>
        </is>
      </c>
      <c r="F1451" t="inlineStr">
        <is>
          <t>0094</t>
        </is>
      </c>
      <c r="G1451" t="inlineStr">
        <is>
          <t>5317343073</t>
        </is>
      </c>
      <c r="H1451" t="n">
        <v>290.0</v>
      </c>
      <c r="I1451" t="n">
        <v>276.19</v>
      </c>
      <c r="J1451" t="n">
        <v>239.05</v>
      </c>
      <c r="K1451" t="inlineStr">
        <is>
          <t>sale</t>
        </is>
      </c>
      <c r="L1451" t="inlineStr">
        <is>
          <t/>
        </is>
      </c>
      <c r="M1451" t="inlineStr">
        <is>
          <t/>
        </is>
      </c>
      <c r="N1451" t="n">
        <v>0.0</v>
      </c>
      <c r="O1451" t="n">
        <v>0.0</v>
      </c>
      <c r="P1451" t="n">
        <v>218.38</v>
      </c>
      <c r="Q1451" t="n">
        <v>218.37</v>
      </c>
      <c r="R1451" t="n">
        <v>37.14</v>
      </c>
      <c r="S1451" t="n">
        <v>37.14</v>
      </c>
      <c r="T1451" t="n">
        <v>2.76</v>
      </c>
      <c r="U1451" t="n">
        <v>2.76</v>
      </c>
      <c r="V1451" t="n">
        <v>43.03</v>
      </c>
      <c r="W1451" t="n">
        <v>43.03</v>
      </c>
      <c r="X1451" t="n">
        <v>3.62</v>
      </c>
      <c r="Y1451" t="n">
        <v>3.62</v>
      </c>
      <c r="Z1451" t="n">
        <v>8.4</v>
      </c>
      <c r="AA1451" t="n">
        <v>8.4</v>
      </c>
      <c r="AB1451" t="n">
        <v>13.82</v>
      </c>
      <c r="AC1451" t="n">
        <v>13.81</v>
      </c>
      <c r="AD1451" t="n">
        <v>13.810000000000002</v>
      </c>
      <c r="AE1451" t="n">
        <v>0.009999999999990905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  <c r="AK1451" t="n">
        <v>0.009999999999999787</v>
      </c>
      <c r="AL1451" t="inlineStr">
        <is>
          <t>unreconciled</t>
        </is>
      </c>
      <c r="AM1451" t="inlineStr">
        <is>
          <t>Order Amount Mismatch (POS&gt;3PO)</t>
        </is>
      </c>
      <c r="AN1451" t="n">
        <v>13.81</v>
      </c>
      <c r="AO1451" t="n">
        <f>ROUND(P1451*100/H1451,2)</f>
        <v>0.0</v>
      </c>
      <c r="AP1451" t="n">
        <f>ROUND(Q1451*100/I1451,2)</f>
        <v>0.0</v>
      </c>
      <c r="AQ1451"/>
      <c r="AR1451"/>
      <c r="AS1451" t="n">
        <v>0.0</v>
      </c>
    </row>
    <row r="1452">
      <c r="A1452" s="1" t="n">
        <v>45235.0</v>
      </c>
      <c r="B1452" s="2" t="n">
        <v>45236.012337962966</v>
      </c>
      <c r="C1452" t="inlineStr">
        <is>
          <t>3140094012086412</t>
        </is>
      </c>
      <c r="D1452" t="inlineStr">
        <is>
          <t>POS0012</t>
        </is>
      </c>
      <c r="E1452" t="inlineStr">
        <is>
          <t>27</t>
        </is>
      </c>
      <c r="F1452" t="inlineStr">
        <is>
          <t>0094</t>
        </is>
      </c>
      <c r="G1452" t="inlineStr">
        <is>
          <t>5317352648</t>
        </is>
      </c>
      <c r="H1452" t="n">
        <v>266.0</v>
      </c>
      <c r="I1452" t="n">
        <v>253.33</v>
      </c>
      <c r="J1452" t="n">
        <v>216.19</v>
      </c>
      <c r="K1452" t="inlineStr">
        <is>
          <t>sale</t>
        </is>
      </c>
      <c r="L1452" t="inlineStr">
        <is>
          <t/>
        </is>
      </c>
      <c r="M1452" t="inlineStr">
        <is>
          <t/>
        </is>
      </c>
      <c r="N1452" t="n">
        <v>0.0</v>
      </c>
      <c r="O1452" t="n">
        <v>0.0</v>
      </c>
      <c r="P1452" t="n">
        <v>200.97</v>
      </c>
      <c r="Q1452" t="n">
        <v>200.96</v>
      </c>
      <c r="R1452" t="n">
        <v>37.14</v>
      </c>
      <c r="S1452" t="n">
        <v>37.14</v>
      </c>
      <c r="T1452" t="n">
        <v>2.53</v>
      </c>
      <c r="U1452" t="n">
        <v>2.53</v>
      </c>
      <c r="V1452" t="n">
        <v>38.91</v>
      </c>
      <c r="W1452" t="n">
        <v>38.91</v>
      </c>
      <c r="X1452" t="n">
        <v>3.32</v>
      </c>
      <c r="Y1452" t="n">
        <v>3.32</v>
      </c>
      <c r="Z1452" t="n">
        <v>7.6</v>
      </c>
      <c r="AA1452" t="n">
        <v>7.6</v>
      </c>
      <c r="AB1452" t="n">
        <v>12.66</v>
      </c>
      <c r="AC1452" t="n">
        <v>12.67</v>
      </c>
      <c r="AD1452" t="n">
        <v>12.669999999999987</v>
      </c>
      <c r="AE1452" t="n">
        <v>0.009999999999990905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-0.009999999999999787</v>
      </c>
      <c r="AL1452" t="inlineStr">
        <is>
          <t>unreconciled</t>
        </is>
      </c>
      <c r="AM1452" t="inlineStr">
        <is>
          <t>Order Amount Mismatch (POS&gt;3PO)</t>
        </is>
      </c>
      <c r="AN1452" t="n">
        <v>12.67</v>
      </c>
      <c r="AO1452" t="n">
        <f>ROUND(P1452*100/H1452,2)</f>
        <v>0.0</v>
      </c>
      <c r="AP1452" t="n">
        <f>ROUND(Q1452*100/I1452,2)</f>
        <v>0.0</v>
      </c>
      <c r="AQ1452"/>
      <c r="AR1452"/>
      <c r="AS1452" t="n">
        <v>0.0</v>
      </c>
    </row>
    <row r="1453">
      <c r="A1453" s="1" t="n">
        <v>45234.0</v>
      </c>
      <c r="B1453" s="2" t="n">
        <v>45235.01193287037</v>
      </c>
      <c r="C1453" t="inlineStr">
        <is>
          <t>3140094012085886</t>
        </is>
      </c>
      <c r="D1453" t="inlineStr">
        <is>
          <t>POS0012</t>
        </is>
      </c>
      <c r="E1453" t="inlineStr">
        <is>
          <t>01</t>
        </is>
      </c>
      <c r="F1453" t="inlineStr">
        <is>
          <t>0094</t>
        </is>
      </c>
      <c r="G1453" t="inlineStr">
        <is>
          <t>5317353685</t>
        </is>
      </c>
      <c r="H1453" t="n">
        <v>339.0</v>
      </c>
      <c r="I1453" t="n">
        <v>322.86</v>
      </c>
      <c r="J1453" t="n">
        <v>285.72</v>
      </c>
      <c r="K1453" t="inlineStr">
        <is>
          <t>sale</t>
        </is>
      </c>
      <c r="L1453" t="inlineStr">
        <is>
          <t/>
        </is>
      </c>
      <c r="M1453" t="inlineStr">
        <is>
          <t/>
        </is>
      </c>
      <c r="N1453" t="n">
        <v>0.0</v>
      </c>
      <c r="O1453" t="n">
        <v>0.0</v>
      </c>
      <c r="P1453" t="n">
        <v>253.94</v>
      </c>
      <c r="Q1453" t="n">
        <v>253.94</v>
      </c>
      <c r="R1453" t="n">
        <v>37.14</v>
      </c>
      <c r="S1453" t="n">
        <v>37.14</v>
      </c>
      <c r="T1453" t="n">
        <v>3.23</v>
      </c>
      <c r="U1453" t="n">
        <v>3.23</v>
      </c>
      <c r="V1453" t="n">
        <v>51.43</v>
      </c>
      <c r="W1453" t="n">
        <v>51.43</v>
      </c>
      <c r="X1453" t="n">
        <v>4.24</v>
      </c>
      <c r="Y1453" t="n">
        <v>4.24</v>
      </c>
      <c r="Z1453" t="n">
        <v>10.02</v>
      </c>
      <c r="AA1453" t="n">
        <v>10.02</v>
      </c>
      <c r="AB1453" t="n">
        <v>16.14</v>
      </c>
      <c r="AC1453" t="n">
        <v>16.14</v>
      </c>
      <c r="AD1453" t="n">
        <v>16.139999999999986</v>
      </c>
      <c r="AE1453" t="n">
        <v>0.0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0.0</v>
      </c>
      <c r="AL1453" t="inlineStr">
        <is>
          <t>unreconciled</t>
        </is>
      </c>
      <c r="AM1453" t="inlineStr">
        <is>
          <t>Order Amount Mismatch (POS&gt;3PO)</t>
        </is>
      </c>
      <c r="AN1453" t="n">
        <v>16.14</v>
      </c>
      <c r="AO1453" t="n">
        <f>ROUND(P1453*100/H1453,2)</f>
        <v>0.0</v>
      </c>
      <c r="AP1453" t="n">
        <f>ROUND(Q1453*100/I1453,2)</f>
        <v>0.0</v>
      </c>
      <c r="AQ1453"/>
      <c r="AR1453"/>
      <c r="AS1453" t="n">
        <v>0.0</v>
      </c>
    </row>
    <row r="1454">
      <c r="A1454" s="1" t="n">
        <v>45235.0</v>
      </c>
      <c r="B1454" s="2" t="n">
        <v>45235.79681712963</v>
      </c>
      <c r="C1454" t="inlineStr">
        <is>
          <t>3140094012086183</t>
        </is>
      </c>
      <c r="D1454" t="inlineStr">
        <is>
          <t>POS0012</t>
        </is>
      </c>
      <c r="E1454" t="inlineStr">
        <is>
          <t>98</t>
        </is>
      </c>
      <c r="F1454" t="inlineStr">
        <is>
          <t>0094</t>
        </is>
      </c>
      <c r="G1454" t="inlineStr">
        <is>
          <t>5317356421</t>
        </is>
      </c>
      <c r="H1454" t="n">
        <v>276.0</v>
      </c>
      <c r="I1454" t="n">
        <v>262.85</v>
      </c>
      <c r="J1454" t="n">
        <v>225.71</v>
      </c>
      <c r="K1454" t="inlineStr">
        <is>
          <t>sale</t>
        </is>
      </c>
      <c r="L1454" t="inlineStr">
        <is>
          <t/>
        </is>
      </c>
      <c r="M1454" t="inlineStr">
        <is>
          <t/>
        </is>
      </c>
      <c r="N1454" t="n">
        <v>0.0</v>
      </c>
      <c r="O1454" t="n">
        <v>0.0</v>
      </c>
      <c r="P1454" t="n">
        <v>208.21</v>
      </c>
      <c r="Q1454" t="n">
        <v>208.21</v>
      </c>
      <c r="R1454" t="n">
        <v>37.14</v>
      </c>
      <c r="S1454" t="n">
        <v>37.14</v>
      </c>
      <c r="T1454" t="n">
        <v>2.63</v>
      </c>
      <c r="U1454" t="n">
        <v>2.63</v>
      </c>
      <c r="V1454" t="n">
        <v>40.63</v>
      </c>
      <c r="W1454" t="n">
        <v>40.63</v>
      </c>
      <c r="X1454" t="n">
        <v>3.45</v>
      </c>
      <c r="Y1454" t="n">
        <v>3.45</v>
      </c>
      <c r="Z1454" t="n">
        <v>7.93</v>
      </c>
      <c r="AA1454" t="n">
        <v>7.93</v>
      </c>
      <c r="AB1454" t="n">
        <v>13.14</v>
      </c>
      <c r="AC1454" t="n">
        <v>13.14</v>
      </c>
      <c r="AD1454" t="n">
        <v>13.149999999999977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0.0</v>
      </c>
      <c r="AL1454" t="inlineStr">
        <is>
          <t>unreconciled</t>
        </is>
      </c>
      <c r="AM1454" t="inlineStr">
        <is>
          <t>Order Amount Mismatch (POS&gt;3PO)</t>
        </is>
      </c>
      <c r="AN1454" t="n">
        <v>13.15</v>
      </c>
      <c r="AO1454" t="n">
        <f>ROUND(P1454*100/H1454,2)</f>
        <v>0.0</v>
      </c>
      <c r="AP1454" t="n">
        <f>ROUND(Q1454*100/I1454,2)</f>
        <v>0.0</v>
      </c>
      <c r="AQ1454"/>
      <c r="AR1454"/>
      <c r="AS1454" t="n">
        <v>0.0</v>
      </c>
    </row>
    <row r="1455">
      <c r="A1455" s="1" t="n">
        <v>45236.0</v>
      </c>
      <c r="B1455" s="2" t="n">
        <v>45236.86283564815</v>
      </c>
      <c r="C1455" t="inlineStr">
        <is>
          <t>3140094012086638</t>
        </is>
      </c>
      <c r="D1455" t="inlineStr">
        <is>
          <t>POS0012</t>
        </is>
      </c>
      <c r="E1455" t="inlineStr">
        <is>
          <t>53</t>
        </is>
      </c>
      <c r="F1455" t="inlineStr">
        <is>
          <t>0094</t>
        </is>
      </c>
      <c r="G1455" t="inlineStr">
        <is>
          <t>5317357147</t>
        </is>
      </c>
      <c r="H1455" t="n">
        <v>460.0</v>
      </c>
      <c r="I1455" t="n">
        <v>438.1</v>
      </c>
      <c r="J1455" t="n">
        <v>400.96</v>
      </c>
      <c r="K1455" t="inlineStr">
        <is>
          <t>sale</t>
        </is>
      </c>
      <c r="L1455" t="inlineStr">
        <is>
          <t/>
        </is>
      </c>
      <c r="M1455" t="inlineStr">
        <is>
          <t/>
        </is>
      </c>
      <c r="N1455" t="n">
        <v>0.0</v>
      </c>
      <c r="O1455" t="n">
        <v>0.0</v>
      </c>
      <c r="P1455" t="n">
        <v>341.77</v>
      </c>
      <c r="Q1455" t="n">
        <v>341.76</v>
      </c>
      <c r="R1455" t="n">
        <v>37.14</v>
      </c>
      <c r="S1455" t="n">
        <v>37.14</v>
      </c>
      <c r="T1455" t="n">
        <v>4.38</v>
      </c>
      <c r="U1455" t="n">
        <v>4.38</v>
      </c>
      <c r="V1455" t="n">
        <v>72.17</v>
      </c>
      <c r="W1455" t="n">
        <v>72.17</v>
      </c>
      <c r="X1455" t="n">
        <v>5.75</v>
      </c>
      <c r="Y1455" t="n">
        <v>5.75</v>
      </c>
      <c r="Z1455" t="n">
        <v>14.03</v>
      </c>
      <c r="AA1455" t="n">
        <v>14.03</v>
      </c>
      <c r="AB1455" t="n">
        <v>21.9</v>
      </c>
      <c r="AC1455" t="n">
        <v>21.91</v>
      </c>
      <c r="AD1455" t="n">
        <v>21.899999999999977</v>
      </c>
      <c r="AE1455" t="n">
        <v>0.009999999999990905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-0.010000000000001563</v>
      </c>
      <c r="AL1455" t="inlineStr">
        <is>
          <t>unreconciled</t>
        </is>
      </c>
      <c r="AM1455" t="inlineStr">
        <is>
          <t>Order Amount Mismatch (POS&gt;3PO)</t>
        </is>
      </c>
      <c r="AN1455" t="n">
        <v>21.9</v>
      </c>
      <c r="AO1455" t="n">
        <f>ROUND(P1455*100/H1455,2)</f>
        <v>0.0</v>
      </c>
      <c r="AP1455" t="n">
        <f>ROUND(Q1455*100/I1455,2)</f>
        <v>0.0</v>
      </c>
      <c r="AQ1455"/>
      <c r="AR1455"/>
      <c r="AS1455" t="n">
        <v>0.0</v>
      </c>
    </row>
    <row r="1456">
      <c r="A1456" s="1" t="n">
        <v>45234.0</v>
      </c>
      <c r="B1456" s="2" t="n">
        <v>45234.9969212963</v>
      </c>
      <c r="C1456" t="inlineStr">
        <is>
          <t>3140023012059701</t>
        </is>
      </c>
      <c r="D1456" t="inlineStr">
        <is>
          <t>POS0012</t>
        </is>
      </c>
      <c r="E1456" t="inlineStr">
        <is>
          <t>93</t>
        </is>
      </c>
      <c r="F1456" t="inlineStr">
        <is>
          <t>0023</t>
        </is>
      </c>
      <c r="G1456" t="inlineStr">
        <is>
          <t>5317367652</t>
        </is>
      </c>
      <c r="H1456" t="n">
        <v>1225.0</v>
      </c>
      <c r="I1456" t="n">
        <v>1166.65</v>
      </c>
      <c r="J1456" t="n">
        <v>1129.51</v>
      </c>
      <c r="K1456" t="inlineStr">
        <is>
          <t>sale</t>
        </is>
      </c>
      <c r="L1456" t="inlineStr">
        <is>
          <t/>
        </is>
      </c>
      <c r="M1456" t="inlineStr">
        <is>
          <t/>
        </is>
      </c>
      <c r="N1456" t="n">
        <v>0.0</v>
      </c>
      <c r="O1456" t="n">
        <v>0.0</v>
      </c>
      <c r="P1456" t="n">
        <v>897.01</v>
      </c>
      <c r="Q1456" t="n">
        <v>896.99</v>
      </c>
      <c r="R1456" t="n">
        <v>37.14</v>
      </c>
      <c r="S1456" t="n">
        <v>37.14</v>
      </c>
      <c r="T1456" t="n">
        <v>11.67</v>
      </c>
      <c r="U1456" t="n">
        <v>11.67</v>
      </c>
      <c r="V1456" t="n">
        <v>203.31</v>
      </c>
      <c r="W1456" t="n">
        <v>203.31</v>
      </c>
      <c r="X1456" t="n">
        <v>15.31</v>
      </c>
      <c r="Y1456" t="n">
        <v>15.31</v>
      </c>
      <c r="Z1456" t="n">
        <v>39.35</v>
      </c>
      <c r="AA1456" t="n">
        <v>39.36</v>
      </c>
      <c r="AB1456" t="n">
        <v>58.34</v>
      </c>
      <c r="AC1456" t="n">
        <v>58.33</v>
      </c>
      <c r="AD1456" t="n">
        <v>58.34999999999991</v>
      </c>
      <c r="AE1456" t="n">
        <v>0.01999999999998181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-0.00999999999999801</v>
      </c>
      <c r="AK1456" t="n">
        <v>0.010000000000005116</v>
      </c>
      <c r="AL1456" t="inlineStr">
        <is>
          <t>unreconciled</t>
        </is>
      </c>
      <c r="AM1456" t="inlineStr">
        <is>
          <t>Order Amount Mismatch (POS&gt;3PO)</t>
        </is>
      </c>
      <c r="AN1456" t="n">
        <v>58.35</v>
      </c>
      <c r="AO1456" t="n">
        <f>ROUND(P1456*100/H1456,2)</f>
        <v>0.0</v>
      </c>
      <c r="AP1456" t="n">
        <f>ROUND(Q1456*100/I1456,2)</f>
        <v>0.0</v>
      </c>
      <c r="AQ1456"/>
      <c r="AR1456"/>
      <c r="AS1456" t="n">
        <v>0.0</v>
      </c>
    </row>
    <row r="1457">
      <c r="A1457" s="1" t="n">
        <v>45234.0</v>
      </c>
      <c r="B1457" s="2" t="n">
        <v>45235.03613425926</v>
      </c>
      <c r="C1457" t="inlineStr">
        <is>
          <t>3140094012085924</t>
        </is>
      </c>
      <c r="D1457" t="inlineStr">
        <is>
          <t>POS0012</t>
        </is>
      </c>
      <c r="E1457" t="inlineStr">
        <is>
          <t>39</t>
        </is>
      </c>
      <c r="F1457" t="inlineStr">
        <is>
          <t>0094</t>
        </is>
      </c>
      <c r="G1457" t="inlineStr">
        <is>
          <t>5317382222</t>
        </is>
      </c>
      <c r="H1457" t="n">
        <v>198.0</v>
      </c>
      <c r="I1457" t="n">
        <v>188.57</v>
      </c>
      <c r="J1457" t="n">
        <v>151.43</v>
      </c>
      <c r="K1457" t="inlineStr">
        <is>
          <t>sale</t>
        </is>
      </c>
      <c r="L1457" t="inlineStr">
        <is>
          <t/>
        </is>
      </c>
      <c r="M1457" t="inlineStr">
        <is>
          <t/>
        </is>
      </c>
      <c r="N1457" t="n">
        <v>0.0</v>
      </c>
      <c r="O1457" t="n">
        <v>0.0</v>
      </c>
      <c r="P1457" t="n">
        <v>151.59</v>
      </c>
      <c r="Q1457" t="n">
        <v>151.57</v>
      </c>
      <c r="R1457" t="n">
        <v>37.14</v>
      </c>
      <c r="S1457" t="n">
        <v>37.14</v>
      </c>
      <c r="T1457" t="n">
        <v>1.89</v>
      </c>
      <c r="U1457" t="n">
        <v>1.89</v>
      </c>
      <c r="V1457" t="n">
        <v>27.26</v>
      </c>
      <c r="W1457" t="n">
        <v>27.26</v>
      </c>
      <c r="X1457" t="n">
        <v>2.48</v>
      </c>
      <c r="Y1457" t="n">
        <v>2.48</v>
      </c>
      <c r="Z1457" t="n">
        <v>5.35</v>
      </c>
      <c r="AA1457" t="n">
        <v>5.36</v>
      </c>
      <c r="AB1457" t="n">
        <v>9.42</v>
      </c>
      <c r="AC1457" t="n">
        <v>9.43</v>
      </c>
      <c r="AD1457" t="n">
        <v>9.430000000000007</v>
      </c>
      <c r="AE1457" t="n">
        <v>0.020000000000010232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-0.010000000000000675</v>
      </c>
      <c r="AK1457" t="n">
        <v>-0.009999999999999787</v>
      </c>
      <c r="AL1457" t="inlineStr">
        <is>
          <t>unreconciled</t>
        </is>
      </c>
      <c r="AM1457" t="inlineStr">
        <is>
          <t>Order Amount Mismatch (POS&gt;3PO)</t>
        </is>
      </c>
      <c r="AN1457" t="n">
        <v>9.43</v>
      </c>
      <c r="AO1457" t="n">
        <f>ROUND(P1457*100/H1457,2)</f>
        <v>0.0</v>
      </c>
      <c r="AP1457" t="n">
        <f>ROUND(Q1457*100/I1457,2)</f>
        <v>0.0</v>
      </c>
      <c r="AQ1457"/>
      <c r="AR1457"/>
      <c r="AS1457" t="n">
        <v>0.0</v>
      </c>
    </row>
    <row r="1458">
      <c r="A1458" s="1" t="n">
        <v>45236.0</v>
      </c>
      <c r="B1458" s="2" t="n">
        <v>45236.70458333333</v>
      </c>
      <c r="C1458" t="inlineStr">
        <is>
          <t>3140023012060050</t>
        </is>
      </c>
      <c r="D1458" t="inlineStr">
        <is>
          <t>POS0012</t>
        </is>
      </c>
      <c r="E1458" t="inlineStr">
        <is>
          <t>42</t>
        </is>
      </c>
      <c r="F1458" t="inlineStr">
        <is>
          <t>0023</t>
        </is>
      </c>
      <c r="G1458" t="inlineStr">
        <is>
          <t>5317389714</t>
        </is>
      </c>
      <c r="H1458" t="n">
        <v>370.0</v>
      </c>
      <c r="I1458" t="n">
        <v>352.38</v>
      </c>
      <c r="J1458" t="n">
        <v>315.24</v>
      </c>
      <c r="K1458" t="inlineStr">
        <is>
          <t>sale</t>
        </is>
      </c>
      <c r="L1458" t="inlineStr">
        <is>
          <t/>
        </is>
      </c>
      <c r="M1458" t="inlineStr">
        <is>
          <t/>
        </is>
      </c>
      <c r="N1458" t="n">
        <v>0.0</v>
      </c>
      <c r="O1458" t="n">
        <v>0.0</v>
      </c>
      <c r="P1458" t="n">
        <v>276.46</v>
      </c>
      <c r="Q1458" t="n">
        <v>276.46</v>
      </c>
      <c r="R1458" t="n">
        <v>37.14</v>
      </c>
      <c r="S1458" t="n">
        <v>37.14</v>
      </c>
      <c r="T1458" t="n">
        <v>3.52</v>
      </c>
      <c r="U1458" t="n">
        <v>3.52</v>
      </c>
      <c r="V1458" t="n">
        <v>56.74</v>
      </c>
      <c r="W1458" t="n">
        <v>56.74</v>
      </c>
      <c r="X1458" t="n">
        <v>4.62</v>
      </c>
      <c r="Y1458" t="n">
        <v>4.62</v>
      </c>
      <c r="Z1458" t="n">
        <v>11.04</v>
      </c>
      <c r="AA1458" t="n">
        <v>11.04</v>
      </c>
      <c r="AB1458" t="n">
        <v>17.62</v>
      </c>
      <c r="AC1458" t="n">
        <v>17.62</v>
      </c>
      <c r="AD1458" t="n">
        <v>17.620000000000005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inlineStr">
        <is>
          <t>unreconciled</t>
        </is>
      </c>
      <c r="AM1458" t="inlineStr">
        <is>
          <t>Order Amount Mismatch (POS&gt;3PO)</t>
        </is>
      </c>
      <c r="AN1458" t="n">
        <v>17.62</v>
      </c>
      <c r="AO1458" t="n">
        <f>ROUND(P1458*100/H1458,2)</f>
        <v>0.0</v>
      </c>
      <c r="AP1458" t="n">
        <f>ROUND(Q1458*100/I1458,2)</f>
        <v>0.0</v>
      </c>
      <c r="AQ1458"/>
      <c r="AR1458"/>
      <c r="AS1458" t="n">
        <v>0.0</v>
      </c>
    </row>
    <row r="1459">
      <c r="A1459" s="1" t="n">
        <v>45234.0</v>
      </c>
      <c r="B1459" s="2" t="n">
        <v>45235.01153935185</v>
      </c>
      <c r="C1459" t="inlineStr">
        <is>
          <t>3140094012085885</t>
        </is>
      </c>
      <c r="D1459" t="inlineStr">
        <is>
          <t>POS0012</t>
        </is>
      </c>
      <c r="E1459" t="inlineStr">
        <is>
          <t>00</t>
        </is>
      </c>
      <c r="F1459" t="inlineStr">
        <is>
          <t>0094</t>
        </is>
      </c>
      <c r="G1459" t="inlineStr">
        <is>
          <t>5317396625</t>
        </is>
      </c>
      <c r="H1459" t="n">
        <v>270.0</v>
      </c>
      <c r="I1459" t="n">
        <v>257.14</v>
      </c>
      <c r="J1459" t="n">
        <v>220.0</v>
      </c>
      <c r="K1459" t="inlineStr">
        <is>
          <t>sale</t>
        </is>
      </c>
      <c r="L1459" t="inlineStr">
        <is>
          <t/>
        </is>
      </c>
      <c r="M1459" t="inlineStr">
        <is>
          <t/>
        </is>
      </c>
      <c r="N1459" t="n">
        <v>0.0</v>
      </c>
      <c r="O1459" t="n">
        <v>0.0</v>
      </c>
      <c r="P1459" t="n">
        <v>203.85</v>
      </c>
      <c r="Q1459" t="n">
        <v>203.85</v>
      </c>
      <c r="R1459" t="n">
        <v>37.14</v>
      </c>
      <c r="S1459" t="n">
        <v>37.14</v>
      </c>
      <c r="T1459" t="n">
        <v>2.57</v>
      </c>
      <c r="U1459" t="n">
        <v>2.57</v>
      </c>
      <c r="V1459" t="n">
        <v>39.6</v>
      </c>
      <c r="W1459" t="n">
        <v>39.6</v>
      </c>
      <c r="X1459" t="n">
        <v>3.38</v>
      </c>
      <c r="Y1459" t="n">
        <v>3.38</v>
      </c>
      <c r="Z1459" t="n">
        <v>7.74</v>
      </c>
      <c r="AA1459" t="n">
        <v>7.74</v>
      </c>
      <c r="AB1459" t="n">
        <v>12.86</v>
      </c>
      <c r="AC1459" t="n">
        <v>12.86</v>
      </c>
      <c r="AD1459" t="n">
        <v>12.860000000000014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0.0</v>
      </c>
      <c r="AL1459" t="inlineStr">
        <is>
          <t>unreconciled</t>
        </is>
      </c>
      <c r="AM1459" t="inlineStr">
        <is>
          <t>Order Amount Mismatch (POS&gt;3PO)</t>
        </is>
      </c>
      <c r="AN1459" t="n">
        <v>12.86</v>
      </c>
      <c r="AO1459" t="n">
        <f>ROUND(P1459*100/H1459,2)</f>
        <v>0.0</v>
      </c>
      <c r="AP1459" t="n">
        <f>ROUND(Q1459*100/I1459,2)</f>
        <v>0.0</v>
      </c>
      <c r="AQ1459"/>
      <c r="AR1459"/>
      <c r="AS1459" t="n">
        <v>0.0</v>
      </c>
    </row>
    <row r="1460">
      <c r="A1460" s="1" t="n">
        <v>45235.0</v>
      </c>
      <c r="B1460" s="2" t="n">
        <v>45235.814050925925</v>
      </c>
      <c r="C1460" t="inlineStr">
        <is>
          <t>3140094012086220</t>
        </is>
      </c>
      <c r="D1460" t="inlineStr">
        <is>
          <t>POS0012</t>
        </is>
      </c>
      <c r="E1460" t="inlineStr">
        <is>
          <t>35</t>
        </is>
      </c>
      <c r="F1460" t="inlineStr">
        <is>
          <t>0094</t>
        </is>
      </c>
      <c r="G1460" t="inlineStr">
        <is>
          <t>5317403727</t>
        </is>
      </c>
      <c r="H1460" t="n">
        <v>280.0</v>
      </c>
      <c r="I1460" t="n">
        <v>266.66</v>
      </c>
      <c r="J1460" t="n">
        <v>229.52</v>
      </c>
      <c r="K1460" t="inlineStr">
        <is>
          <t>sale</t>
        </is>
      </c>
      <c r="L1460" t="inlineStr">
        <is>
          <t/>
        </is>
      </c>
      <c r="M1460" t="inlineStr">
        <is>
          <t/>
        </is>
      </c>
      <c r="N1460" t="n">
        <v>0.0</v>
      </c>
      <c r="O1460" t="n">
        <v>0.0</v>
      </c>
      <c r="P1460" t="n">
        <v>211.11</v>
      </c>
      <c r="Q1460" t="n">
        <v>211.1</v>
      </c>
      <c r="R1460" t="n">
        <v>37.14</v>
      </c>
      <c r="S1460" t="n">
        <v>37.14</v>
      </c>
      <c r="T1460" t="n">
        <v>2.67</v>
      </c>
      <c r="U1460" t="n">
        <v>2.67</v>
      </c>
      <c r="V1460" t="n">
        <v>41.31</v>
      </c>
      <c r="W1460" t="n">
        <v>41.31</v>
      </c>
      <c r="X1460" t="n">
        <v>3.5</v>
      </c>
      <c r="Y1460" t="n">
        <v>3.5</v>
      </c>
      <c r="Z1460" t="n">
        <v>8.07</v>
      </c>
      <c r="AA1460" t="n">
        <v>8.07</v>
      </c>
      <c r="AB1460" t="n">
        <v>13.34</v>
      </c>
      <c r="AC1460" t="n">
        <v>13.33</v>
      </c>
      <c r="AD1460" t="n">
        <v>13.339999999999975</v>
      </c>
      <c r="AE1460" t="n">
        <v>0.010000000000019327</v>
      </c>
      <c r="AF1460" t="n">
        <v>0.0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0.009999999999999787</v>
      </c>
      <c r="AL1460" t="inlineStr">
        <is>
          <t>unreconciled</t>
        </is>
      </c>
      <c r="AM1460" t="inlineStr">
        <is>
          <t>Order Amount Mismatch (POS&gt;3PO)</t>
        </is>
      </c>
      <c r="AN1460" t="n">
        <v>13.34</v>
      </c>
      <c r="AO1460" t="n">
        <f>ROUND(P1460*100/H1460,2)</f>
        <v>0.0</v>
      </c>
      <c r="AP1460" t="n">
        <f>ROUND(Q1460*100/I1460,2)</f>
        <v>0.0</v>
      </c>
      <c r="AQ1460"/>
      <c r="AR1460"/>
      <c r="AS1460" t="n">
        <v>0.0</v>
      </c>
    </row>
    <row r="1461">
      <c r="A1461" s="1" t="n">
        <v>45236.0</v>
      </c>
      <c r="B1461" s="2" t="n">
        <v>45236.394895833335</v>
      </c>
      <c r="C1461" t="inlineStr">
        <is>
          <t>3140023012059968</t>
        </is>
      </c>
      <c r="D1461" t="inlineStr">
        <is>
          <t>POS0012</t>
        </is>
      </c>
      <c r="E1461" t="inlineStr">
        <is>
          <t>60</t>
        </is>
      </c>
      <c r="F1461" t="inlineStr">
        <is>
          <t>0023</t>
        </is>
      </c>
      <c r="G1461" t="inlineStr">
        <is>
          <t>5317413703</t>
        </is>
      </c>
      <c r="H1461" t="n">
        <v>576.0</v>
      </c>
      <c r="I1461" t="n">
        <v>548.56</v>
      </c>
      <c r="J1461" t="n">
        <v>511.42</v>
      </c>
      <c r="K1461" t="inlineStr">
        <is>
          <t>sale</t>
        </is>
      </c>
      <c r="L1461" t="inlineStr">
        <is>
          <t/>
        </is>
      </c>
      <c r="M1461" t="inlineStr">
        <is>
          <t/>
        </is>
      </c>
      <c r="N1461" t="n">
        <v>0.0</v>
      </c>
      <c r="O1461" t="n">
        <v>0.0</v>
      </c>
      <c r="P1461" t="n">
        <v>425.94</v>
      </c>
      <c r="Q1461" t="n">
        <v>425.93</v>
      </c>
      <c r="R1461" t="n">
        <v>37.14</v>
      </c>
      <c r="S1461" t="n">
        <v>37.14</v>
      </c>
      <c r="T1461" t="n">
        <v>5.49</v>
      </c>
      <c r="U1461" t="n">
        <v>5.49</v>
      </c>
      <c r="V1461" t="n">
        <v>92.06</v>
      </c>
      <c r="W1461" t="n">
        <v>92.06</v>
      </c>
      <c r="X1461" t="n">
        <v>7.2</v>
      </c>
      <c r="Y1461" t="n">
        <v>7.2</v>
      </c>
      <c r="Z1461" t="n">
        <v>17.87</v>
      </c>
      <c r="AA1461" t="n">
        <v>17.87</v>
      </c>
      <c r="AB1461" t="n">
        <v>27.42</v>
      </c>
      <c r="AC1461" t="n">
        <v>27.43</v>
      </c>
      <c r="AD1461" t="n">
        <v>27.440000000000055</v>
      </c>
      <c r="AE1461" t="n">
        <v>0.009999999999990905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-0.00999999999999801</v>
      </c>
      <c r="AL1461" t="inlineStr">
        <is>
          <t>unreconciled</t>
        </is>
      </c>
      <c r="AM1461" t="inlineStr">
        <is>
          <t>Order Amount Mismatch (POS&gt;3PO)</t>
        </is>
      </c>
      <c r="AN1461" t="n">
        <v>27.44</v>
      </c>
      <c r="AO1461" t="n">
        <f>ROUND(P1461*100/H1461,2)</f>
        <v>0.0</v>
      </c>
      <c r="AP1461" t="n">
        <f>ROUND(Q1461*100/I1461,2)</f>
        <v>0.0</v>
      </c>
      <c r="AQ1461"/>
      <c r="AR1461"/>
      <c r="AS1461" t="n">
        <v>0.0</v>
      </c>
    </row>
    <row r="1462">
      <c r="A1462" s="1" t="n">
        <v>45235.0</v>
      </c>
      <c r="B1462" s="2" t="n">
        <v>45235.91200231481</v>
      </c>
      <c r="C1462" t="inlineStr">
        <is>
          <t>3140023012059889</t>
        </is>
      </c>
      <c r="D1462" t="inlineStr">
        <is>
          <t>POS0012</t>
        </is>
      </c>
      <c r="E1462" t="inlineStr">
        <is>
          <t>81</t>
        </is>
      </c>
      <c r="F1462" t="inlineStr">
        <is>
          <t>0023</t>
        </is>
      </c>
      <c r="G1462" t="inlineStr">
        <is>
          <t>5317421568</t>
        </is>
      </c>
      <c r="H1462" t="n">
        <v>216.0</v>
      </c>
      <c r="I1462" t="n">
        <v>205.71</v>
      </c>
      <c r="J1462" t="n">
        <v>168.57</v>
      </c>
      <c r="K1462" t="inlineStr">
        <is>
          <t>sale</t>
        </is>
      </c>
      <c r="L1462" t="inlineStr">
        <is>
          <t/>
        </is>
      </c>
      <c r="M1462" t="inlineStr">
        <is>
          <t/>
        </is>
      </c>
      <c r="N1462" t="n">
        <v>0.0</v>
      </c>
      <c r="O1462" t="n">
        <v>0.0</v>
      </c>
      <c r="P1462" t="n">
        <v>164.66</v>
      </c>
      <c r="Q1462" t="n">
        <v>164.65</v>
      </c>
      <c r="R1462" t="n">
        <v>37.14</v>
      </c>
      <c r="S1462" t="n">
        <v>37.14</v>
      </c>
      <c r="T1462" t="n">
        <v>2.06</v>
      </c>
      <c r="U1462" t="n">
        <v>2.06</v>
      </c>
      <c r="V1462" t="n">
        <v>30.34</v>
      </c>
      <c r="W1462" t="n">
        <v>30.34</v>
      </c>
      <c r="X1462" t="n">
        <v>2.7</v>
      </c>
      <c r="Y1462" t="n">
        <v>2.7</v>
      </c>
      <c r="Z1462" t="n">
        <v>5.95</v>
      </c>
      <c r="AA1462" t="n">
        <v>5.95</v>
      </c>
      <c r="AB1462" t="n">
        <v>10.28</v>
      </c>
      <c r="AC1462" t="n">
        <v>10.29</v>
      </c>
      <c r="AD1462" t="n">
        <v>10.289999999999992</v>
      </c>
      <c r="AE1462" t="n">
        <v>0.009999999999990905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-0.009999999999999787</v>
      </c>
      <c r="AL1462" t="inlineStr">
        <is>
          <t>unreconciled</t>
        </is>
      </c>
      <c r="AM1462" t="inlineStr">
        <is>
          <t>Order Amount Mismatch (POS&gt;3PO)</t>
        </is>
      </c>
      <c r="AN1462" t="n">
        <v>10.29</v>
      </c>
      <c r="AO1462" t="n">
        <f>ROUND(P1462*100/H1462,2)</f>
        <v>0.0</v>
      </c>
      <c r="AP1462" t="n">
        <f>ROUND(Q1462*100/I1462,2)</f>
        <v>0.0</v>
      </c>
      <c r="AQ1462"/>
      <c r="AR1462"/>
      <c r="AS1462" t="n">
        <v>0.0</v>
      </c>
    </row>
    <row r="1463">
      <c r="A1463" s="1" t="n">
        <v>45235.0</v>
      </c>
      <c r="B1463" s="2" t="n">
        <v>45236.00952546296</v>
      </c>
      <c r="C1463" t="inlineStr">
        <is>
          <t>3140023012059944</t>
        </is>
      </c>
      <c r="D1463" t="inlineStr">
        <is>
          <t>POS0012</t>
        </is>
      </c>
      <c r="E1463" t="inlineStr">
        <is>
          <t>36</t>
        </is>
      </c>
      <c r="F1463" t="inlineStr">
        <is>
          <t>0023</t>
        </is>
      </c>
      <c r="G1463" t="inlineStr">
        <is>
          <t>5317431293</t>
        </is>
      </c>
      <c r="H1463" t="n">
        <v>258.0</v>
      </c>
      <c r="I1463" t="n">
        <v>245.71</v>
      </c>
      <c r="J1463" t="n">
        <v>208.57</v>
      </c>
      <c r="K1463" t="inlineStr">
        <is>
          <t>sale</t>
        </is>
      </c>
      <c r="L1463" t="inlineStr">
        <is>
          <t/>
        </is>
      </c>
      <c r="M1463" t="inlineStr">
        <is>
          <t/>
        </is>
      </c>
      <c r="N1463" t="n">
        <v>0.0</v>
      </c>
      <c r="O1463" t="n">
        <v>0.0</v>
      </c>
      <c r="P1463" t="n">
        <v>195.15</v>
      </c>
      <c r="Q1463" t="n">
        <v>195.16</v>
      </c>
      <c r="R1463" t="n">
        <v>37.14</v>
      </c>
      <c r="S1463" t="n">
        <v>37.14</v>
      </c>
      <c r="T1463" t="n">
        <v>2.46</v>
      </c>
      <c r="U1463" t="n">
        <v>2.46</v>
      </c>
      <c r="V1463" t="n">
        <v>37.54</v>
      </c>
      <c r="W1463" t="n">
        <v>37.54</v>
      </c>
      <c r="X1463" t="n">
        <v>3.22</v>
      </c>
      <c r="Y1463" t="n">
        <v>3.22</v>
      </c>
      <c r="Z1463" t="n">
        <v>7.34</v>
      </c>
      <c r="AA1463" t="n">
        <v>7.34</v>
      </c>
      <c r="AB1463" t="n">
        <v>12.28</v>
      </c>
      <c r="AC1463" t="n">
        <v>12.29</v>
      </c>
      <c r="AD1463" t="n">
        <v>12.289999999999992</v>
      </c>
      <c r="AE1463" t="n">
        <v>-0.009999999999990905</v>
      </c>
      <c r="AF1463" t="n">
        <v>0.0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-0.009999999999999787</v>
      </c>
      <c r="AL1463" t="inlineStr">
        <is>
          <t>unreconciled</t>
        </is>
      </c>
      <c r="AM1463" t="inlineStr">
        <is>
          <t>Order Amount Mismatch (POS&gt;3PO)</t>
        </is>
      </c>
      <c r="AN1463" t="n">
        <v>12.29</v>
      </c>
      <c r="AO1463" t="n">
        <f>ROUND(P1463*100/H1463,2)</f>
        <v>0.0</v>
      </c>
      <c r="AP1463" t="n">
        <f>ROUND(Q1463*100/I1463,2)</f>
        <v>0.0</v>
      </c>
      <c r="AQ1463"/>
      <c r="AR1463"/>
      <c r="AS1463" t="n">
        <v>0.0</v>
      </c>
    </row>
    <row r="1464">
      <c r="A1464" s="1" t="n">
        <v>45234.0</v>
      </c>
      <c r="B1464" s="2" t="n">
        <v>45234.92969907408</v>
      </c>
      <c r="C1464" t="inlineStr">
        <is>
          <t>3140094012085813</t>
        </is>
      </c>
      <c r="D1464" t="inlineStr">
        <is>
          <t>POS0012</t>
        </is>
      </c>
      <c r="E1464" t="inlineStr">
        <is>
          <t>28</t>
        </is>
      </c>
      <c r="F1464" t="inlineStr">
        <is>
          <t>0094</t>
        </is>
      </c>
      <c r="G1464" t="inlineStr">
        <is>
          <t>5317479123</t>
        </is>
      </c>
      <c r="H1464" t="n">
        <v>233.0</v>
      </c>
      <c r="I1464" t="n">
        <v>221.91</v>
      </c>
      <c r="J1464" t="n">
        <v>184.77</v>
      </c>
      <c r="K1464" t="inlineStr">
        <is>
          <t>sale</t>
        </is>
      </c>
      <c r="L1464" t="inlineStr">
        <is>
          <t/>
        </is>
      </c>
      <c r="M1464" t="inlineStr">
        <is>
          <t/>
        </is>
      </c>
      <c r="N1464" t="n">
        <v>0.0</v>
      </c>
      <c r="O1464" t="n">
        <v>0.0</v>
      </c>
      <c r="P1464" t="n">
        <v>177.01</v>
      </c>
      <c r="Q1464" t="n">
        <v>177.01</v>
      </c>
      <c r="R1464" t="n">
        <v>37.14</v>
      </c>
      <c r="S1464" t="n">
        <v>37.14</v>
      </c>
      <c r="T1464" t="n">
        <v>2.22</v>
      </c>
      <c r="U1464" t="n">
        <v>2.22</v>
      </c>
      <c r="V1464" t="n">
        <v>33.26</v>
      </c>
      <c r="W1464" t="n">
        <v>33.26</v>
      </c>
      <c r="X1464" t="n">
        <v>2.91</v>
      </c>
      <c r="Y1464" t="n">
        <v>2.91</v>
      </c>
      <c r="Z1464" t="n">
        <v>6.51</v>
      </c>
      <c r="AA1464" t="n">
        <v>6.51</v>
      </c>
      <c r="AB1464" t="n">
        <v>11.1</v>
      </c>
      <c r="AC1464" t="n">
        <v>11.1</v>
      </c>
      <c r="AD1464" t="n">
        <v>11.090000000000003</v>
      </c>
      <c r="AE1464" t="n">
        <v>0.0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0.0</v>
      </c>
      <c r="AL1464" t="inlineStr">
        <is>
          <t>unreconciled</t>
        </is>
      </c>
      <c r="AM1464" t="inlineStr">
        <is>
          <t>Order Amount Mismatch (POS&gt;3PO)</t>
        </is>
      </c>
      <c r="AN1464" t="n">
        <v>11.09</v>
      </c>
      <c r="AO1464" t="n">
        <f>ROUND(P1464*100/H1464,2)</f>
        <v>0.0</v>
      </c>
      <c r="AP1464" t="n">
        <f>ROUND(Q1464*100/I1464,2)</f>
        <v>0.0</v>
      </c>
      <c r="AQ1464"/>
      <c r="AR1464"/>
      <c r="AS1464" t="n">
        <v>0.0</v>
      </c>
    </row>
    <row r="1465">
      <c r="A1465" s="1" t="n">
        <v>45235.0</v>
      </c>
      <c r="B1465" s="2" t="n">
        <v>45235.598229166666</v>
      </c>
      <c r="C1465" t="inlineStr">
        <is>
          <t>3140023012059790</t>
        </is>
      </c>
      <c r="D1465" t="inlineStr">
        <is>
          <t>POS0012</t>
        </is>
      </c>
      <c r="E1465" t="inlineStr">
        <is>
          <t>82</t>
        </is>
      </c>
      <c r="F1465" t="inlineStr">
        <is>
          <t>0023</t>
        </is>
      </c>
      <c r="G1465" t="inlineStr">
        <is>
          <t>5317493782</t>
        </is>
      </c>
      <c r="H1465" t="n">
        <v>906.0</v>
      </c>
      <c r="I1465" t="n">
        <v>862.86</v>
      </c>
      <c r="J1465" t="n">
        <v>825.72</v>
      </c>
      <c r="K1465" t="inlineStr">
        <is>
          <t>sale</t>
        </is>
      </c>
      <c r="L1465" t="inlineStr">
        <is>
          <t/>
        </is>
      </c>
      <c r="M1465" t="inlineStr">
        <is>
          <t/>
        </is>
      </c>
      <c r="N1465" t="n">
        <v>0.0</v>
      </c>
      <c r="O1465" t="n">
        <v>0.0</v>
      </c>
      <c r="P1465" t="n">
        <v>665.49</v>
      </c>
      <c r="Q1465" t="n">
        <v>665.49</v>
      </c>
      <c r="R1465" t="n">
        <v>37.14</v>
      </c>
      <c r="S1465" t="n">
        <v>37.14</v>
      </c>
      <c r="T1465" t="n">
        <v>8.63</v>
      </c>
      <c r="U1465" t="n">
        <v>8.63</v>
      </c>
      <c r="V1465" t="n">
        <v>148.63</v>
      </c>
      <c r="W1465" t="n">
        <v>148.63</v>
      </c>
      <c r="X1465" t="n">
        <v>11.32</v>
      </c>
      <c r="Y1465" t="n">
        <v>11.32</v>
      </c>
      <c r="Z1465" t="n">
        <v>28.79</v>
      </c>
      <c r="AA1465" t="n">
        <v>28.79</v>
      </c>
      <c r="AB1465" t="n">
        <v>43.14</v>
      </c>
      <c r="AC1465" t="n">
        <v>43.14</v>
      </c>
      <c r="AD1465" t="n">
        <v>43.139999999999986</v>
      </c>
      <c r="AE1465" t="n">
        <v>0.0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0.0</v>
      </c>
      <c r="AL1465" t="inlineStr">
        <is>
          <t>unreconciled</t>
        </is>
      </c>
      <c r="AM1465" t="inlineStr">
        <is>
          <t>Order Amount Mismatch (POS&gt;3PO)</t>
        </is>
      </c>
      <c r="AN1465" t="n">
        <v>43.14</v>
      </c>
      <c r="AO1465" t="n">
        <f>ROUND(P1465*100/H1465,2)</f>
        <v>0.0</v>
      </c>
      <c r="AP1465" t="n">
        <f>ROUND(Q1465*100/I1465,2)</f>
        <v>0.0</v>
      </c>
      <c r="AQ1465"/>
      <c r="AR1465"/>
      <c r="AS1465" t="n">
        <v>0.0</v>
      </c>
    </row>
    <row r="1466">
      <c r="A1466" s="1" t="n">
        <v>45234.0</v>
      </c>
      <c r="B1466" s="2" t="n">
        <v>45235.021678240744</v>
      </c>
      <c r="C1466" t="inlineStr">
        <is>
          <t>3140094012085904</t>
        </is>
      </c>
      <c r="D1466" t="inlineStr">
        <is>
          <t>POS0012</t>
        </is>
      </c>
      <c r="E1466" t="inlineStr">
        <is>
          <t>19</t>
        </is>
      </c>
      <c r="F1466" t="inlineStr">
        <is>
          <t>0094</t>
        </is>
      </c>
      <c r="G1466" t="inlineStr">
        <is>
          <t>5317497660</t>
        </is>
      </c>
      <c r="H1466" t="n">
        <v>969.0</v>
      </c>
      <c r="I1466" t="n">
        <v>922.88</v>
      </c>
      <c r="J1466" t="n">
        <v>885.74</v>
      </c>
      <c r="K1466" t="inlineStr">
        <is>
          <t>sale</t>
        </is>
      </c>
      <c r="L1466" t="inlineStr">
        <is>
          <t/>
        </is>
      </c>
      <c r="M1466" t="inlineStr">
        <is>
          <t/>
        </is>
      </c>
      <c r="N1466" t="n">
        <v>0.0</v>
      </c>
      <c r="O1466" t="n">
        <v>0.0</v>
      </c>
      <c r="P1466" t="n">
        <v>711.23</v>
      </c>
      <c r="Q1466" t="n">
        <v>711.24</v>
      </c>
      <c r="R1466" t="n">
        <v>37.14</v>
      </c>
      <c r="S1466" t="n">
        <v>37.14</v>
      </c>
      <c r="T1466" t="n">
        <v>9.23</v>
      </c>
      <c r="U1466" t="n">
        <v>9.23</v>
      </c>
      <c r="V1466" t="n">
        <v>159.43</v>
      </c>
      <c r="W1466" t="n">
        <v>159.43</v>
      </c>
      <c r="X1466" t="n">
        <v>12.11</v>
      </c>
      <c r="Y1466" t="n">
        <v>12.11</v>
      </c>
      <c r="Z1466" t="n">
        <v>30.88</v>
      </c>
      <c r="AA1466" t="n">
        <v>30.88</v>
      </c>
      <c r="AB1466" t="n">
        <v>46.14</v>
      </c>
      <c r="AC1466" t="n">
        <v>46.15</v>
      </c>
      <c r="AD1466" t="n">
        <v>46.120000000000005</v>
      </c>
      <c r="AE1466" t="n">
        <v>-0.009999999999990905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-0.00999999999999801</v>
      </c>
      <c r="AL1466" t="inlineStr">
        <is>
          <t>unreconciled</t>
        </is>
      </c>
      <c r="AM1466" t="inlineStr">
        <is>
          <t>Order Amount Mismatch (POS&gt;3PO)</t>
        </is>
      </c>
      <c r="AN1466" t="n">
        <v>46.12</v>
      </c>
      <c r="AO1466" t="n">
        <f>ROUND(P1466*100/H1466,2)</f>
        <v>0.0</v>
      </c>
      <c r="AP1466" t="n">
        <f>ROUND(Q1466*100/I1466,2)</f>
        <v>0.0</v>
      </c>
      <c r="AQ1466"/>
      <c r="AR1466"/>
      <c r="AS1466" t="n">
        <v>0.0</v>
      </c>
    </row>
    <row r="1467">
      <c r="A1467" s="1" t="n">
        <v>45236.0</v>
      </c>
      <c r="B1467" s="2" t="n">
        <v>45236.65928240741</v>
      </c>
      <c r="C1467" t="inlineStr">
        <is>
          <t>3140094012086517</t>
        </is>
      </c>
      <c r="D1467" t="inlineStr">
        <is>
          <t>POS0012</t>
        </is>
      </c>
      <c r="E1467" t="inlineStr">
        <is>
          <t>32</t>
        </is>
      </c>
      <c r="F1467" t="inlineStr">
        <is>
          <t>0094</t>
        </is>
      </c>
      <c r="G1467" t="inlineStr">
        <is>
          <t>5317497773</t>
        </is>
      </c>
      <c r="H1467" t="n">
        <v>257.0</v>
      </c>
      <c r="I1467" t="n">
        <v>244.76</v>
      </c>
      <c r="J1467" t="n">
        <v>207.62</v>
      </c>
      <c r="K1467" t="inlineStr">
        <is>
          <t>sale</t>
        </is>
      </c>
      <c r="L1467" t="inlineStr">
        <is>
          <t/>
        </is>
      </c>
      <c r="M1467" t="inlineStr">
        <is>
          <t/>
        </is>
      </c>
      <c r="N1467" t="n">
        <v>0.0</v>
      </c>
      <c r="O1467" t="n">
        <v>0.0</v>
      </c>
      <c r="P1467" t="n">
        <v>194.43</v>
      </c>
      <c r="Q1467" t="n">
        <v>194.42</v>
      </c>
      <c r="R1467" t="n">
        <v>37.14</v>
      </c>
      <c r="S1467" t="n">
        <v>37.14</v>
      </c>
      <c r="T1467" t="n">
        <v>2.45</v>
      </c>
      <c r="U1467" t="n">
        <v>2.45</v>
      </c>
      <c r="V1467" t="n">
        <v>37.37</v>
      </c>
      <c r="W1467" t="n">
        <v>37.37</v>
      </c>
      <c r="X1467" t="n">
        <v>3.21</v>
      </c>
      <c r="Y1467" t="n">
        <v>3.21</v>
      </c>
      <c r="Z1467" t="n">
        <v>7.3</v>
      </c>
      <c r="AA1467" t="n">
        <v>7.31</v>
      </c>
      <c r="AB1467" t="n">
        <v>12.24</v>
      </c>
      <c r="AC1467" t="n">
        <v>12.24</v>
      </c>
      <c r="AD1467" t="n">
        <v>12.240000000000009</v>
      </c>
      <c r="AE1467" t="n">
        <v>0.010000000000019327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-0.009999999999999787</v>
      </c>
      <c r="AK1467" t="n">
        <v>0.0</v>
      </c>
      <c r="AL1467" t="inlineStr">
        <is>
          <t>unreconciled</t>
        </is>
      </c>
      <c r="AM1467" t="inlineStr">
        <is>
          <t>Order Amount Mismatch (POS&gt;3PO)</t>
        </is>
      </c>
      <c r="AN1467" t="n">
        <v>12.24</v>
      </c>
      <c r="AO1467" t="n">
        <f>ROUND(P1467*100/H1467,2)</f>
        <v>0.0</v>
      </c>
      <c r="AP1467" t="n">
        <f>ROUND(Q1467*100/I1467,2)</f>
        <v>0.0</v>
      </c>
      <c r="AQ1467"/>
      <c r="AR1467"/>
      <c r="AS1467" t="n">
        <v>0.0</v>
      </c>
    </row>
    <row r="1468">
      <c r="A1468" s="1" t="n">
        <v>45234.0</v>
      </c>
      <c r="B1468" s="2" t="n">
        <v>45235.00697916667</v>
      </c>
      <c r="C1468" t="inlineStr">
        <is>
          <t>3140023012059711</t>
        </is>
      </c>
      <c r="D1468" t="inlineStr">
        <is>
          <t>POS0012</t>
        </is>
      </c>
      <c r="E1468" t="inlineStr">
        <is>
          <t>03</t>
        </is>
      </c>
      <c r="F1468" t="inlineStr">
        <is>
          <t>0023</t>
        </is>
      </c>
      <c r="G1468" t="inlineStr">
        <is>
          <t>5317500966</t>
        </is>
      </c>
      <c r="H1468" t="n">
        <v>663.0</v>
      </c>
      <c r="I1468" t="n">
        <v>631.43</v>
      </c>
      <c r="J1468" t="n">
        <v>594.29</v>
      </c>
      <c r="K1468" t="inlineStr">
        <is>
          <t>sale</t>
        </is>
      </c>
      <c r="L1468" t="inlineStr">
        <is>
          <t/>
        </is>
      </c>
      <c r="M1468" t="inlineStr">
        <is>
          <t/>
        </is>
      </c>
      <c r="N1468" t="n">
        <v>0.0</v>
      </c>
      <c r="O1468" t="n">
        <v>0.0</v>
      </c>
      <c r="P1468" t="n">
        <v>489.11</v>
      </c>
      <c r="Q1468" t="n">
        <v>489.11</v>
      </c>
      <c r="R1468" t="n">
        <v>37.14</v>
      </c>
      <c r="S1468" t="n">
        <v>37.14</v>
      </c>
      <c r="T1468" t="n">
        <v>6.31</v>
      </c>
      <c r="U1468" t="n">
        <v>6.31</v>
      </c>
      <c r="V1468" t="n">
        <v>106.97</v>
      </c>
      <c r="W1468" t="n">
        <v>106.97</v>
      </c>
      <c r="X1468" t="n">
        <v>8.29</v>
      </c>
      <c r="Y1468" t="n">
        <v>8.29</v>
      </c>
      <c r="Z1468" t="n">
        <v>20.75</v>
      </c>
      <c r="AA1468" t="n">
        <v>20.74</v>
      </c>
      <c r="AB1468" t="n">
        <v>31.58</v>
      </c>
      <c r="AC1468" t="n">
        <v>31.57</v>
      </c>
      <c r="AD1468" t="n">
        <v>31.57000000000005</v>
      </c>
      <c r="AE1468" t="n">
        <v>0.0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0.010000000000001563</v>
      </c>
      <c r="AK1468" t="n">
        <v>0.00999999999999801</v>
      </c>
      <c r="AL1468" t="inlineStr">
        <is>
          <t>unreconciled</t>
        </is>
      </c>
      <c r="AM1468" t="inlineStr">
        <is>
          <t>Order Amount Mismatch (POS&gt;3PO)</t>
        </is>
      </c>
      <c r="AN1468" t="n">
        <v>31.57</v>
      </c>
      <c r="AO1468" t="n">
        <f>ROUND(P1468*100/H1468,2)</f>
        <v>0.0</v>
      </c>
      <c r="AP1468" t="n">
        <f>ROUND(Q1468*100/I1468,2)</f>
        <v>0.0</v>
      </c>
      <c r="AQ1468"/>
      <c r="AR1468"/>
      <c r="AS1468" t="n">
        <v>0.0</v>
      </c>
    </row>
    <row r="1469">
      <c r="A1469" s="1" t="n">
        <v>45236.0</v>
      </c>
      <c r="B1469" s="2" t="n">
        <v>45236.77310185185</v>
      </c>
      <c r="C1469" t="inlineStr">
        <is>
          <t>3140094012086574</t>
        </is>
      </c>
      <c r="D1469" t="inlineStr">
        <is>
          <t>POS0012</t>
        </is>
      </c>
      <c r="E1469" t="inlineStr">
        <is>
          <t>89</t>
        </is>
      </c>
      <c r="F1469" t="inlineStr">
        <is>
          <t>0094</t>
        </is>
      </c>
      <c r="G1469" t="inlineStr">
        <is>
          <t>5317501698</t>
        </is>
      </c>
      <c r="H1469" t="n">
        <v>308.0</v>
      </c>
      <c r="I1469" t="n">
        <v>293.33</v>
      </c>
      <c r="J1469" t="n">
        <v>256.19</v>
      </c>
      <c r="K1469" t="inlineStr">
        <is>
          <t>sale</t>
        </is>
      </c>
      <c r="L1469" t="inlineStr">
        <is>
          <t/>
        </is>
      </c>
      <c r="M1469" t="inlineStr">
        <is>
          <t/>
        </is>
      </c>
      <c r="N1469" t="n">
        <v>0.0</v>
      </c>
      <c r="O1469" t="n">
        <v>0.0</v>
      </c>
      <c r="P1469" t="n">
        <v>231.45</v>
      </c>
      <c r="Q1469" t="n">
        <v>231.44</v>
      </c>
      <c r="R1469" t="n">
        <v>37.14</v>
      </c>
      <c r="S1469" t="n">
        <v>37.14</v>
      </c>
      <c r="T1469" t="n">
        <v>2.93</v>
      </c>
      <c r="U1469" t="n">
        <v>2.93</v>
      </c>
      <c r="V1469" t="n">
        <v>46.11</v>
      </c>
      <c r="W1469" t="n">
        <v>46.11</v>
      </c>
      <c r="X1469" t="n">
        <v>3.85</v>
      </c>
      <c r="Y1469" t="n">
        <v>3.85</v>
      </c>
      <c r="Z1469" t="n">
        <v>8.99</v>
      </c>
      <c r="AA1469" t="n">
        <v>8.99</v>
      </c>
      <c r="AB1469" t="n">
        <v>14.66</v>
      </c>
      <c r="AC1469" t="n">
        <v>14.67</v>
      </c>
      <c r="AD1469" t="n">
        <v>14.670000000000016</v>
      </c>
      <c r="AE1469" t="n">
        <v>0.009999999999990905</v>
      </c>
      <c r="AF1469" t="n">
        <v>0.0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-0.009999999999999787</v>
      </c>
      <c r="AL1469" t="inlineStr">
        <is>
          <t>unreconciled</t>
        </is>
      </c>
      <c r="AM1469" t="inlineStr">
        <is>
          <t>Order Amount Mismatch (POS&gt;3PO)</t>
        </is>
      </c>
      <c r="AN1469" t="n">
        <v>14.67</v>
      </c>
      <c r="AO1469" t="n">
        <f>ROUND(P1469*100/H1469,2)</f>
        <v>0.0</v>
      </c>
      <c r="AP1469" t="n">
        <f>ROUND(Q1469*100/I1469,2)</f>
        <v>0.0</v>
      </c>
      <c r="AQ1469"/>
      <c r="AR1469"/>
      <c r="AS1469" t="n">
        <v>0.0</v>
      </c>
    </row>
    <row r="1470">
      <c r="A1470" s="1" t="n">
        <v>45235.0</v>
      </c>
      <c r="B1470" s="2" t="n">
        <v>45235.653912037036</v>
      </c>
      <c r="C1470" t="inlineStr">
        <is>
          <t>3140094012086061</t>
        </is>
      </c>
      <c r="D1470" t="inlineStr">
        <is>
          <t>POS0012</t>
        </is>
      </c>
      <c r="E1470" t="inlineStr">
        <is>
          <t>76</t>
        </is>
      </c>
      <c r="F1470" t="inlineStr">
        <is>
          <t>0094</t>
        </is>
      </c>
      <c r="G1470" t="inlineStr">
        <is>
          <t>5317505909</t>
        </is>
      </c>
      <c r="H1470" t="n">
        <v>321.0</v>
      </c>
      <c r="I1470" t="n">
        <v>305.72</v>
      </c>
      <c r="J1470" t="n">
        <v>268.58</v>
      </c>
      <c r="K1470" t="inlineStr">
        <is>
          <t>sale</t>
        </is>
      </c>
      <c r="L1470" t="inlineStr">
        <is>
          <t/>
        </is>
      </c>
      <c r="M1470" t="inlineStr">
        <is>
          <t/>
        </is>
      </c>
      <c r="N1470" t="n">
        <v>0.0</v>
      </c>
      <c r="O1470" t="n">
        <v>0.0</v>
      </c>
      <c r="P1470" t="n">
        <v>240.89</v>
      </c>
      <c r="Q1470" t="n">
        <v>240.9</v>
      </c>
      <c r="R1470" t="n">
        <v>37.14</v>
      </c>
      <c r="S1470" t="n">
        <v>37.14</v>
      </c>
      <c r="T1470" t="n">
        <v>3.06</v>
      </c>
      <c r="U1470" t="n">
        <v>3.06</v>
      </c>
      <c r="V1470" t="n">
        <v>48.34</v>
      </c>
      <c r="W1470" t="n">
        <v>48.34</v>
      </c>
      <c r="X1470" t="n">
        <v>4.01</v>
      </c>
      <c r="Y1470" t="n">
        <v>4.01</v>
      </c>
      <c r="Z1470" t="n">
        <v>9.42</v>
      </c>
      <c r="AA1470" t="n">
        <v>9.42</v>
      </c>
      <c r="AB1470" t="n">
        <v>15.28</v>
      </c>
      <c r="AC1470" t="n">
        <v>15.29</v>
      </c>
      <c r="AD1470" t="n">
        <v>15.279999999999973</v>
      </c>
      <c r="AE1470" t="n">
        <v>-0.010000000000019327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-0.009999999999999787</v>
      </c>
      <c r="AL1470" t="inlineStr">
        <is>
          <t>unreconciled</t>
        </is>
      </c>
      <c r="AM1470" t="inlineStr">
        <is>
          <t>Order Amount Mismatch (POS&gt;3PO)</t>
        </is>
      </c>
      <c r="AN1470" t="n">
        <v>15.28</v>
      </c>
      <c r="AO1470" t="n">
        <f>ROUND(P1470*100/H1470,2)</f>
        <v>0.0</v>
      </c>
      <c r="AP1470" t="n">
        <f>ROUND(Q1470*100/I1470,2)</f>
        <v>0.0</v>
      </c>
      <c r="AQ1470"/>
      <c r="AR1470"/>
      <c r="AS1470" t="n">
        <v>0.0</v>
      </c>
    </row>
    <row r="1471">
      <c r="A1471" s="1" t="n">
        <v>45235.0</v>
      </c>
      <c r="B1471" s="2" t="n">
        <v>45235.58215277778</v>
      </c>
      <c r="C1471" t="inlineStr">
        <is>
          <t>3140094012086005</t>
        </is>
      </c>
      <c r="D1471" t="inlineStr">
        <is>
          <t>POS0012</t>
        </is>
      </c>
      <c r="E1471" t="inlineStr">
        <is>
          <t>20</t>
        </is>
      </c>
      <c r="F1471" t="inlineStr">
        <is>
          <t>0094</t>
        </is>
      </c>
      <c r="G1471" t="inlineStr">
        <is>
          <t>5317520595</t>
        </is>
      </c>
      <c r="H1471" t="n">
        <v>402.0</v>
      </c>
      <c r="I1471" t="n">
        <v>382.85</v>
      </c>
      <c r="J1471" t="n">
        <v>345.71</v>
      </c>
      <c r="K1471" t="inlineStr">
        <is>
          <t>sale</t>
        </is>
      </c>
      <c r="L1471" t="inlineStr">
        <is>
          <t/>
        </is>
      </c>
      <c r="M1471" t="inlineStr">
        <is>
          <t/>
        </is>
      </c>
      <c r="N1471" t="n">
        <v>0.0</v>
      </c>
      <c r="O1471" t="n">
        <v>0.0</v>
      </c>
      <c r="P1471" t="n">
        <v>299.67</v>
      </c>
      <c r="Q1471" t="n">
        <v>299.67</v>
      </c>
      <c r="R1471" t="n">
        <v>37.14</v>
      </c>
      <c r="S1471" t="n">
        <v>37.14</v>
      </c>
      <c r="T1471" t="n">
        <v>3.83</v>
      </c>
      <c r="U1471" t="n">
        <v>3.83</v>
      </c>
      <c r="V1471" t="n">
        <v>62.23</v>
      </c>
      <c r="W1471" t="n">
        <v>62.23</v>
      </c>
      <c r="X1471" t="n">
        <v>5.02</v>
      </c>
      <c r="Y1471" t="n">
        <v>5.02</v>
      </c>
      <c r="Z1471" t="n">
        <v>12.1</v>
      </c>
      <c r="AA1471" t="n">
        <v>12.1</v>
      </c>
      <c r="AB1471" t="n">
        <v>19.14</v>
      </c>
      <c r="AC1471" t="n">
        <v>19.14</v>
      </c>
      <c r="AD1471" t="n">
        <v>19.149999999999977</v>
      </c>
      <c r="AE1471" t="n">
        <v>0.0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0.0</v>
      </c>
      <c r="AL1471" t="inlineStr">
        <is>
          <t>unreconciled</t>
        </is>
      </c>
      <c r="AM1471" t="inlineStr">
        <is>
          <t>Order Amount Mismatch (POS&gt;3PO)</t>
        </is>
      </c>
      <c r="AN1471" t="n">
        <v>19.15</v>
      </c>
      <c r="AO1471" t="n">
        <f>ROUND(P1471*100/H1471,2)</f>
        <v>0.0</v>
      </c>
      <c r="AP1471" t="n">
        <f>ROUND(Q1471*100/I1471,2)</f>
        <v>0.0</v>
      </c>
      <c r="AQ1471"/>
      <c r="AR1471"/>
      <c r="AS1471" t="n">
        <v>0.0</v>
      </c>
    </row>
    <row r="1472">
      <c r="A1472" s="1" t="n">
        <v>45234.0</v>
      </c>
      <c r="B1472" s="2" t="n">
        <v>45234.95019675926</v>
      </c>
      <c r="C1472" t="inlineStr">
        <is>
          <t>3140023012059669</t>
        </is>
      </c>
      <c r="D1472" t="inlineStr">
        <is>
          <t>POS0012</t>
        </is>
      </c>
      <c r="E1472" t="inlineStr">
        <is>
          <t>61</t>
        </is>
      </c>
      <c r="F1472" t="inlineStr">
        <is>
          <t>0023</t>
        </is>
      </c>
      <c r="G1472" t="inlineStr">
        <is>
          <t>5317535540</t>
        </is>
      </c>
      <c r="H1472" t="n">
        <v>159.0</v>
      </c>
      <c r="I1472" t="n">
        <v>151.43</v>
      </c>
      <c r="J1472" t="n">
        <v>114.29</v>
      </c>
      <c r="K1472" t="inlineStr">
        <is>
          <t>sale</t>
        </is>
      </c>
      <c r="L1472" t="inlineStr">
        <is>
          <t/>
        </is>
      </c>
      <c r="M1472" t="inlineStr">
        <is>
          <t/>
        </is>
      </c>
      <c r="N1472" t="n">
        <v>0.0</v>
      </c>
      <c r="O1472" t="n">
        <v>0.0</v>
      </c>
      <c r="P1472" t="n">
        <v>123.3</v>
      </c>
      <c r="Q1472" t="n">
        <v>123.29</v>
      </c>
      <c r="R1472" t="n">
        <v>37.14</v>
      </c>
      <c r="S1472" t="n">
        <v>37.14</v>
      </c>
      <c r="T1472" t="n">
        <v>1.51</v>
      </c>
      <c r="U1472" t="n">
        <v>1.51</v>
      </c>
      <c r="V1472" t="n">
        <v>20.57</v>
      </c>
      <c r="W1472" t="n">
        <v>20.57</v>
      </c>
      <c r="X1472" t="n">
        <v>1.99</v>
      </c>
      <c r="Y1472" t="n">
        <v>1.99</v>
      </c>
      <c r="Z1472" t="n">
        <v>4.06</v>
      </c>
      <c r="AA1472" t="n">
        <v>4.06</v>
      </c>
      <c r="AB1472" t="n">
        <v>7.58</v>
      </c>
      <c r="AC1472" t="n">
        <v>7.57</v>
      </c>
      <c r="AD1472" t="n">
        <v>7.569999999999993</v>
      </c>
      <c r="AE1472" t="n">
        <v>0.009999999999990905</v>
      </c>
      <c r="AF1472" t="n">
        <v>0.0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0.009999999999999787</v>
      </c>
      <c r="AL1472" t="inlineStr">
        <is>
          <t>unreconciled</t>
        </is>
      </c>
      <c r="AM1472" t="inlineStr">
        <is>
          <t>Order Amount Mismatch (POS&gt;3PO)</t>
        </is>
      </c>
      <c r="AN1472" t="n">
        <v>7.57</v>
      </c>
      <c r="AO1472" t="n">
        <f>ROUND(P1472*100/H1472,2)</f>
        <v>0.0</v>
      </c>
      <c r="AP1472" t="n">
        <f>ROUND(Q1472*100/I1472,2)</f>
        <v>0.0</v>
      </c>
      <c r="AQ1472"/>
      <c r="AR1472"/>
      <c r="AS1472" t="n">
        <v>0.0</v>
      </c>
    </row>
    <row r="1473">
      <c r="A1473" s="1" t="n">
        <v>45235.0</v>
      </c>
      <c r="B1473" s="2" t="n">
        <v>45235.892384259256</v>
      </c>
      <c r="C1473" t="inlineStr">
        <is>
          <t>3140094012086313</t>
        </is>
      </c>
      <c r="D1473" t="inlineStr">
        <is>
          <t>POS0012</t>
        </is>
      </c>
      <c r="E1473" t="inlineStr">
        <is>
          <t>28</t>
        </is>
      </c>
      <c r="F1473" t="inlineStr">
        <is>
          <t>0094</t>
        </is>
      </c>
      <c r="G1473" t="inlineStr">
        <is>
          <t>5317541957</t>
        </is>
      </c>
      <c r="H1473" t="n">
        <v>343.0</v>
      </c>
      <c r="I1473" t="n">
        <v>326.66</v>
      </c>
      <c r="J1473" t="n">
        <v>289.52</v>
      </c>
      <c r="K1473" t="inlineStr">
        <is>
          <t>sale</t>
        </is>
      </c>
      <c r="L1473" t="inlineStr">
        <is>
          <t/>
        </is>
      </c>
      <c r="M1473" t="inlineStr">
        <is>
          <t/>
        </is>
      </c>
      <c r="N1473" t="n">
        <v>0.0</v>
      </c>
      <c r="O1473" t="n">
        <v>0.0</v>
      </c>
      <c r="P1473" t="n">
        <v>256.84</v>
      </c>
      <c r="Q1473" t="n">
        <v>256.83</v>
      </c>
      <c r="R1473" t="n">
        <v>37.14</v>
      </c>
      <c r="S1473" t="n">
        <v>37.14</v>
      </c>
      <c r="T1473" t="n">
        <v>3.27</v>
      </c>
      <c r="U1473" t="n">
        <v>3.27</v>
      </c>
      <c r="V1473" t="n">
        <v>52.11</v>
      </c>
      <c r="W1473" t="n">
        <v>52.11</v>
      </c>
      <c r="X1473" t="n">
        <v>4.29</v>
      </c>
      <c r="Y1473" t="n">
        <v>4.29</v>
      </c>
      <c r="Z1473" t="n">
        <v>10.15</v>
      </c>
      <c r="AA1473" t="n">
        <v>10.15</v>
      </c>
      <c r="AB1473" t="n">
        <v>16.34</v>
      </c>
      <c r="AC1473" t="n">
        <v>16.33</v>
      </c>
      <c r="AD1473" t="n">
        <v>16.339999999999975</v>
      </c>
      <c r="AE1473" t="n">
        <v>0.009999999999990905</v>
      </c>
      <c r="AF1473" t="n">
        <v>0.0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0.010000000000001563</v>
      </c>
      <c r="AL1473" t="inlineStr">
        <is>
          <t>unreconciled</t>
        </is>
      </c>
      <c r="AM1473" t="inlineStr">
        <is>
          <t>Order Amount Mismatch (POS&gt;3PO)</t>
        </is>
      </c>
      <c r="AN1473" t="n">
        <v>16.34</v>
      </c>
      <c r="AO1473" t="n">
        <f>ROUND(P1473*100/H1473,2)</f>
        <v>0.0</v>
      </c>
      <c r="AP1473" t="n">
        <f>ROUND(Q1473*100/I1473,2)</f>
        <v>0.0</v>
      </c>
      <c r="AQ1473"/>
      <c r="AR1473"/>
      <c r="AS1473" t="n">
        <v>0.0</v>
      </c>
    </row>
    <row r="1474">
      <c r="A1474" s="1" t="n">
        <v>45236.0</v>
      </c>
      <c r="B1474" s="2" t="n">
        <v>45236.724907407406</v>
      </c>
      <c r="C1474" t="inlineStr">
        <is>
          <t>3140023012060057</t>
        </is>
      </c>
      <c r="D1474" t="inlineStr">
        <is>
          <t>POS0012</t>
        </is>
      </c>
      <c r="E1474" t="inlineStr">
        <is>
          <t>49</t>
        </is>
      </c>
      <c r="F1474" t="inlineStr">
        <is>
          <t>0023</t>
        </is>
      </c>
      <c r="G1474" t="inlineStr">
        <is>
          <t>5317553182</t>
        </is>
      </c>
      <c r="H1474" t="n">
        <v>475.0</v>
      </c>
      <c r="I1474" t="n">
        <v>452.38</v>
      </c>
      <c r="J1474" t="n">
        <v>415.24</v>
      </c>
      <c r="K1474" t="inlineStr">
        <is>
          <t>sale</t>
        </is>
      </c>
      <c r="L1474" t="inlineStr">
        <is>
          <t/>
        </is>
      </c>
      <c r="M1474" t="inlineStr">
        <is>
          <t/>
        </is>
      </c>
      <c r="N1474" t="n">
        <v>0.0</v>
      </c>
      <c r="O1474" t="n">
        <v>0.0</v>
      </c>
      <c r="P1474" t="n">
        <v>352.66</v>
      </c>
      <c r="Q1474" t="n">
        <v>352.64</v>
      </c>
      <c r="R1474" t="n">
        <v>37.14</v>
      </c>
      <c r="S1474" t="n">
        <v>37.14</v>
      </c>
      <c r="T1474" t="n">
        <v>4.52</v>
      </c>
      <c r="U1474" t="n">
        <v>4.52</v>
      </c>
      <c r="V1474" t="n">
        <v>74.74</v>
      </c>
      <c r="W1474" t="n">
        <v>74.74</v>
      </c>
      <c r="X1474" t="n">
        <v>5.94</v>
      </c>
      <c r="Y1474" t="n">
        <v>5.94</v>
      </c>
      <c r="Z1474" t="n">
        <v>14.52</v>
      </c>
      <c r="AA1474" t="n">
        <v>14.52</v>
      </c>
      <c r="AB1474" t="n">
        <v>22.62</v>
      </c>
      <c r="AC1474" t="n">
        <v>22.62</v>
      </c>
      <c r="AD1474" t="n">
        <v>22.620000000000005</v>
      </c>
      <c r="AE1474" t="n">
        <v>0.020000000000038654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0.0</v>
      </c>
      <c r="AL1474" t="inlineStr">
        <is>
          <t>unreconciled</t>
        </is>
      </c>
      <c r="AM1474" t="inlineStr">
        <is>
          <t>Order Amount Mismatch (POS&gt;3PO)</t>
        </is>
      </c>
      <c r="AN1474" t="n">
        <v>22.62</v>
      </c>
      <c r="AO1474" t="n">
        <f>ROUND(P1474*100/H1474,2)</f>
        <v>0.0</v>
      </c>
      <c r="AP1474" t="n">
        <f>ROUND(Q1474*100/I1474,2)</f>
        <v>0.0</v>
      </c>
      <c r="AQ1474"/>
      <c r="AR1474"/>
      <c r="AS1474" t="n">
        <v>0.0</v>
      </c>
    </row>
    <row r="1475">
      <c r="A1475" s="1" t="n">
        <v>45235.0</v>
      </c>
      <c r="B1475" s="2" t="n">
        <v>45235.619375</v>
      </c>
      <c r="C1475" t="inlineStr">
        <is>
          <t>3140023012059801</t>
        </is>
      </c>
      <c r="D1475" t="inlineStr">
        <is>
          <t>POS0012</t>
        </is>
      </c>
      <c r="E1475" t="inlineStr">
        <is>
          <t>93</t>
        </is>
      </c>
      <c r="F1475" t="inlineStr">
        <is>
          <t>0023</t>
        </is>
      </c>
      <c r="G1475" t="inlineStr">
        <is>
          <t>5317558187</t>
        </is>
      </c>
      <c r="H1475" t="n">
        <v>248.0</v>
      </c>
      <c r="I1475" t="n">
        <v>236.19</v>
      </c>
      <c r="J1475" t="n">
        <v>199.05</v>
      </c>
      <c r="K1475" t="inlineStr">
        <is>
          <t>sale</t>
        </is>
      </c>
      <c r="L1475" t="inlineStr">
        <is>
          <t/>
        </is>
      </c>
      <c r="M1475" t="inlineStr">
        <is>
          <t/>
        </is>
      </c>
      <c r="N1475" t="n">
        <v>0.0</v>
      </c>
      <c r="O1475" t="n">
        <v>0.0</v>
      </c>
      <c r="P1475" t="n">
        <v>187.89</v>
      </c>
      <c r="Q1475" t="n">
        <v>187.88</v>
      </c>
      <c r="R1475" t="n">
        <v>37.14</v>
      </c>
      <c r="S1475" t="n">
        <v>37.14</v>
      </c>
      <c r="T1475" t="n">
        <v>2.36</v>
      </c>
      <c r="U1475" t="n">
        <v>2.36</v>
      </c>
      <c r="V1475" t="n">
        <v>35.83</v>
      </c>
      <c r="W1475" t="n">
        <v>35.83</v>
      </c>
      <c r="X1475" t="n">
        <v>3.1</v>
      </c>
      <c r="Y1475" t="n">
        <v>3.1</v>
      </c>
      <c r="Z1475" t="n">
        <v>7.01</v>
      </c>
      <c r="AA1475" t="n">
        <v>7.01</v>
      </c>
      <c r="AB1475" t="n">
        <v>11.82</v>
      </c>
      <c r="AC1475" t="n">
        <v>11.81</v>
      </c>
      <c r="AD1475" t="n">
        <v>11.810000000000002</v>
      </c>
      <c r="AE1475" t="n">
        <v>0.009999999999990905</v>
      </c>
      <c r="AF1475" t="n">
        <v>0.0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0.009999999999999787</v>
      </c>
      <c r="AL1475" t="inlineStr">
        <is>
          <t>unreconciled</t>
        </is>
      </c>
      <c r="AM1475" t="inlineStr">
        <is>
          <t>Order Amount Mismatch (POS&gt;3PO)</t>
        </is>
      </c>
      <c r="AN1475" t="n">
        <v>11.81</v>
      </c>
      <c r="AO1475" t="n">
        <f>ROUND(P1475*100/H1475,2)</f>
        <v>0.0</v>
      </c>
      <c r="AP1475" t="n">
        <f>ROUND(Q1475*100/I1475,2)</f>
        <v>0.0</v>
      </c>
      <c r="AQ1475"/>
      <c r="AR1475"/>
      <c r="AS1475" t="n">
        <v>0.0</v>
      </c>
    </row>
    <row r="1476">
      <c r="A1476" s="1" t="n">
        <v>45234.0</v>
      </c>
      <c r="B1476" s="2" t="n">
        <v>45234.979050925926</v>
      </c>
      <c r="C1476" t="inlineStr">
        <is>
          <t>3140023012059689</t>
        </is>
      </c>
      <c r="D1476" t="inlineStr">
        <is>
          <t>POS0012</t>
        </is>
      </c>
      <c r="E1476" t="inlineStr">
        <is>
          <t>81</t>
        </is>
      </c>
      <c r="F1476" t="inlineStr">
        <is>
          <t>0023</t>
        </is>
      </c>
      <c r="G1476" t="inlineStr">
        <is>
          <t>5317563157</t>
        </is>
      </c>
      <c r="H1476" t="n">
        <v>268.0</v>
      </c>
      <c r="I1476" t="n">
        <v>255.24</v>
      </c>
      <c r="J1476" t="n">
        <v>218.1</v>
      </c>
      <c r="K1476" t="inlineStr">
        <is>
          <t>sale</t>
        </is>
      </c>
      <c r="L1476" t="inlineStr">
        <is>
          <t/>
        </is>
      </c>
      <c r="M1476" t="inlineStr">
        <is>
          <t/>
        </is>
      </c>
      <c r="N1476" t="n">
        <v>0.0</v>
      </c>
      <c r="O1476" t="n">
        <v>0.0</v>
      </c>
      <c r="P1476" t="n">
        <v>202.41</v>
      </c>
      <c r="Q1476" t="n">
        <v>202.41</v>
      </c>
      <c r="R1476" t="n">
        <v>37.14</v>
      </c>
      <c r="S1476" t="n">
        <v>37.14</v>
      </c>
      <c r="T1476" t="n">
        <v>2.55</v>
      </c>
      <c r="U1476" t="n">
        <v>2.55</v>
      </c>
      <c r="V1476" t="n">
        <v>39.26</v>
      </c>
      <c r="W1476" t="n">
        <v>39.26</v>
      </c>
      <c r="X1476" t="n">
        <v>3.35</v>
      </c>
      <c r="Y1476" t="n">
        <v>3.35</v>
      </c>
      <c r="Z1476" t="n">
        <v>7.67</v>
      </c>
      <c r="AA1476" t="n">
        <v>7.67</v>
      </c>
      <c r="AB1476" t="n">
        <v>12.76</v>
      </c>
      <c r="AC1476" t="n">
        <v>12.76</v>
      </c>
      <c r="AD1476" t="n">
        <v>12.759999999999991</v>
      </c>
      <c r="AE1476" t="n">
        <v>0.0</v>
      </c>
      <c r="AF1476" t="n">
        <v>0.0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0.0</v>
      </c>
      <c r="AL1476" t="inlineStr">
        <is>
          <t>unreconciled</t>
        </is>
      </c>
      <c r="AM1476" t="inlineStr">
        <is>
          <t>Order Amount Mismatch (POS&gt;3PO)</t>
        </is>
      </c>
      <c r="AN1476" t="n">
        <v>12.76</v>
      </c>
      <c r="AO1476" t="n">
        <f>ROUND(P1476*100/H1476,2)</f>
        <v>0.0</v>
      </c>
      <c r="AP1476" t="n">
        <f>ROUND(Q1476*100/I1476,2)</f>
        <v>0.0</v>
      </c>
      <c r="AQ1476"/>
      <c r="AR1476"/>
      <c r="AS1476" t="n">
        <v>0.0</v>
      </c>
    </row>
    <row r="1477">
      <c r="A1477" s="1" t="n">
        <v>45235.0</v>
      </c>
      <c r="B1477" s="2" t="n">
        <v>45235.50158564815</v>
      </c>
      <c r="C1477" t="inlineStr">
        <is>
          <t>3140094012085957</t>
        </is>
      </c>
      <c r="D1477" t="inlineStr">
        <is>
          <t>POS0012</t>
        </is>
      </c>
      <c r="E1477" t="inlineStr">
        <is>
          <t>72</t>
        </is>
      </c>
      <c r="F1477" t="inlineStr">
        <is>
          <t>0094</t>
        </is>
      </c>
      <c r="G1477" t="inlineStr">
        <is>
          <t>5317569433</t>
        </is>
      </c>
      <c r="H1477" t="n">
        <v>276.0</v>
      </c>
      <c r="I1477" t="n">
        <v>262.86</v>
      </c>
      <c r="J1477" t="n">
        <v>225.72</v>
      </c>
      <c r="K1477" t="inlineStr">
        <is>
          <t>sale</t>
        </is>
      </c>
      <c r="L1477" t="inlineStr">
        <is>
          <t/>
        </is>
      </c>
      <c r="M1477" t="inlineStr">
        <is>
          <t/>
        </is>
      </c>
      <c r="N1477" t="n">
        <v>0.0</v>
      </c>
      <c r="O1477" t="n">
        <v>0.0</v>
      </c>
      <c r="P1477" t="n">
        <v>208.22</v>
      </c>
      <c r="Q1477" t="n">
        <v>208.2</v>
      </c>
      <c r="R1477" t="n">
        <v>37.14</v>
      </c>
      <c r="S1477" t="n">
        <v>37.14</v>
      </c>
      <c r="T1477" t="n">
        <v>2.63</v>
      </c>
      <c r="U1477" t="n">
        <v>2.63</v>
      </c>
      <c r="V1477" t="n">
        <v>40.63</v>
      </c>
      <c r="W1477" t="n">
        <v>40.63</v>
      </c>
      <c r="X1477" t="n">
        <v>3.45</v>
      </c>
      <c r="Y1477" t="n">
        <v>3.45</v>
      </c>
      <c r="Z1477" t="n">
        <v>7.93</v>
      </c>
      <c r="AA1477" t="n">
        <v>7.93</v>
      </c>
      <c r="AB1477" t="n">
        <v>13.14</v>
      </c>
      <c r="AC1477" t="n">
        <v>13.14</v>
      </c>
      <c r="AD1477" t="n">
        <v>13.139999999999986</v>
      </c>
      <c r="AE1477" t="n">
        <v>0.020000000000010232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0.0</v>
      </c>
      <c r="AL1477" t="inlineStr">
        <is>
          <t>unreconciled</t>
        </is>
      </c>
      <c r="AM1477" t="inlineStr">
        <is>
          <t>Order Amount Mismatch (POS&gt;3PO)</t>
        </is>
      </c>
      <c r="AN1477" t="n">
        <v>13.14</v>
      </c>
      <c r="AO1477" t="n">
        <f>ROUND(P1477*100/H1477,2)</f>
        <v>0.0</v>
      </c>
      <c r="AP1477" t="n">
        <f>ROUND(Q1477*100/I1477,2)</f>
        <v>0.0</v>
      </c>
      <c r="AQ1477"/>
      <c r="AR1477"/>
      <c r="AS1477" t="n">
        <v>0.0</v>
      </c>
    </row>
    <row r="1478">
      <c r="A1478" s="1" t="n">
        <v>45235.0</v>
      </c>
      <c r="B1478" s="2" t="n">
        <v>45235.90373842593</v>
      </c>
      <c r="C1478" t="inlineStr">
        <is>
          <t>3140094012086320</t>
        </is>
      </c>
      <c r="D1478" t="inlineStr">
        <is>
          <t>POS0012</t>
        </is>
      </c>
      <c r="E1478" t="inlineStr">
        <is>
          <t>35</t>
        </is>
      </c>
      <c r="F1478" t="inlineStr">
        <is>
          <t>0094</t>
        </is>
      </c>
      <c r="G1478" t="inlineStr">
        <is>
          <t>5317569532</t>
        </is>
      </c>
      <c r="H1478" t="n">
        <v>253.00000000000003</v>
      </c>
      <c r="I1478" t="n">
        <v>240.94</v>
      </c>
      <c r="J1478" t="n">
        <v>203.8</v>
      </c>
      <c r="K1478" t="inlineStr">
        <is>
          <t>sale</t>
        </is>
      </c>
      <c r="L1478" t="inlineStr">
        <is>
          <t/>
        </is>
      </c>
      <c r="M1478" t="inlineStr">
        <is>
          <t/>
        </is>
      </c>
      <c r="N1478" t="n">
        <v>0.0</v>
      </c>
      <c r="O1478" t="n">
        <v>0.0</v>
      </c>
      <c r="P1478" t="n">
        <v>191.52</v>
      </c>
      <c r="Q1478" t="n">
        <v>191.51</v>
      </c>
      <c r="R1478" t="n">
        <v>37.14</v>
      </c>
      <c r="S1478" t="n">
        <v>37.14</v>
      </c>
      <c r="T1478" t="n">
        <v>2.41</v>
      </c>
      <c r="U1478" t="n">
        <v>2.41</v>
      </c>
      <c r="V1478" t="n">
        <v>36.68</v>
      </c>
      <c r="W1478" t="n">
        <v>36.68</v>
      </c>
      <c r="X1478" t="n">
        <v>3.16</v>
      </c>
      <c r="Y1478" t="n">
        <v>3.16</v>
      </c>
      <c r="Z1478" t="n">
        <v>7.17</v>
      </c>
      <c r="AA1478" t="n">
        <v>7.17</v>
      </c>
      <c r="AB1478" t="n">
        <v>12.04</v>
      </c>
      <c r="AC1478" t="n">
        <v>12.05</v>
      </c>
      <c r="AD1478" t="n">
        <v>12.06000000000003</v>
      </c>
      <c r="AE1478" t="n">
        <v>0.010000000000019327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-0.010000000000001563</v>
      </c>
      <c r="AL1478" t="inlineStr">
        <is>
          <t>unreconciled</t>
        </is>
      </c>
      <c r="AM1478" t="inlineStr">
        <is>
          <t>Order Amount Mismatch (POS&gt;3PO)</t>
        </is>
      </c>
      <c r="AN1478" t="n">
        <v>12.06</v>
      </c>
      <c r="AO1478" t="n">
        <f>ROUND(P1478*100/H1478,2)</f>
        <v>0.0</v>
      </c>
      <c r="AP1478" t="n">
        <f>ROUND(Q1478*100/I1478,2)</f>
        <v>0.0</v>
      </c>
      <c r="AQ1478"/>
      <c r="AR1478"/>
      <c r="AS1478" t="n">
        <v>0.0</v>
      </c>
    </row>
    <row r="1479">
      <c r="A1479" s="1" t="n">
        <v>45235.0</v>
      </c>
      <c r="B1479" s="2" t="n">
        <v>45235.79349537037</v>
      </c>
      <c r="C1479" t="inlineStr">
        <is>
          <t>3140094012086184</t>
        </is>
      </c>
      <c r="D1479" t="inlineStr">
        <is>
          <t>POS0012</t>
        </is>
      </c>
      <c r="E1479" t="inlineStr">
        <is>
          <t>99</t>
        </is>
      </c>
      <c r="F1479" t="inlineStr">
        <is>
          <t>0094</t>
        </is>
      </c>
      <c r="G1479" t="inlineStr">
        <is>
          <t>5317571475</t>
        </is>
      </c>
      <c r="H1479" t="n">
        <v>255.0</v>
      </c>
      <c r="I1479" t="n">
        <v>242.86</v>
      </c>
      <c r="J1479" t="n">
        <v>205.72</v>
      </c>
      <c r="K1479" t="inlineStr">
        <is>
          <t>sale</t>
        </is>
      </c>
      <c r="L1479" t="inlineStr">
        <is>
          <t/>
        </is>
      </c>
      <c r="M1479" t="inlineStr">
        <is>
          <t/>
        </is>
      </c>
      <c r="N1479" t="n">
        <v>0.0</v>
      </c>
      <c r="O1479" t="n">
        <v>0.0</v>
      </c>
      <c r="P1479" t="n">
        <v>192.97</v>
      </c>
      <c r="Q1479" t="n">
        <v>192.95</v>
      </c>
      <c r="R1479" t="n">
        <v>37.14</v>
      </c>
      <c r="S1479" t="n">
        <v>37.14</v>
      </c>
      <c r="T1479" t="n">
        <v>2.43</v>
      </c>
      <c r="U1479" t="n">
        <v>2.43</v>
      </c>
      <c r="V1479" t="n">
        <v>37.03</v>
      </c>
      <c r="W1479" t="n">
        <v>37.03</v>
      </c>
      <c r="X1479" t="n">
        <v>3.19</v>
      </c>
      <c r="Y1479" t="n">
        <v>3.19</v>
      </c>
      <c r="Z1479" t="n">
        <v>7.24</v>
      </c>
      <c r="AA1479" t="n">
        <v>7.24</v>
      </c>
      <c r="AB1479" t="n">
        <v>12.14</v>
      </c>
      <c r="AC1479" t="n">
        <v>12.14</v>
      </c>
      <c r="AD1479" t="n">
        <v>12.139999999999986</v>
      </c>
      <c r="AE1479" t="n">
        <v>0.020000000000010232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0.0</v>
      </c>
      <c r="AL1479" t="inlineStr">
        <is>
          <t>unreconciled</t>
        </is>
      </c>
      <c r="AM1479" t="inlineStr">
        <is>
          <t>Order Amount Mismatch (POS&gt;3PO)</t>
        </is>
      </c>
      <c r="AN1479" t="n">
        <v>12.14</v>
      </c>
      <c r="AO1479" t="n">
        <f>ROUND(P1479*100/H1479,2)</f>
        <v>0.0</v>
      </c>
      <c r="AP1479" t="n">
        <f>ROUND(Q1479*100/I1479,2)</f>
        <v>0.0</v>
      </c>
      <c r="AQ1479"/>
      <c r="AR1479"/>
      <c r="AS1479" t="n">
        <v>0.0</v>
      </c>
    </row>
    <row r="1480">
      <c r="A1480" s="1" t="n">
        <v>45235.0</v>
      </c>
      <c r="B1480" s="2" t="n">
        <v>45235.868622685186</v>
      </c>
      <c r="C1480" t="inlineStr">
        <is>
          <t>3140094012086283</t>
        </is>
      </c>
      <c r="D1480" t="inlineStr">
        <is>
          <t>POS0012</t>
        </is>
      </c>
      <c r="E1480" t="inlineStr">
        <is>
          <t>98</t>
        </is>
      </c>
      <c r="F1480" t="inlineStr">
        <is>
          <t>0094</t>
        </is>
      </c>
      <c r="G1480" t="inlineStr">
        <is>
          <t>5317572303</t>
        </is>
      </c>
      <c r="H1480" t="n">
        <v>363.0</v>
      </c>
      <c r="I1480" t="n">
        <v>345.71</v>
      </c>
      <c r="J1480" t="n">
        <v>308.57</v>
      </c>
      <c r="K1480" t="inlineStr">
        <is>
          <t>sale</t>
        </is>
      </c>
      <c r="L1480" t="inlineStr">
        <is>
          <t/>
        </is>
      </c>
      <c r="M1480" t="inlineStr">
        <is>
          <t/>
        </is>
      </c>
      <c r="N1480" t="n">
        <v>0.0</v>
      </c>
      <c r="O1480" t="n">
        <v>0.0</v>
      </c>
      <c r="P1480" t="n">
        <v>271.36</v>
      </c>
      <c r="Q1480" t="n">
        <v>271.36</v>
      </c>
      <c r="R1480" t="n">
        <v>37.14</v>
      </c>
      <c r="S1480" t="n">
        <v>37.14</v>
      </c>
      <c r="T1480" t="n">
        <v>3.46</v>
      </c>
      <c r="U1480" t="n">
        <v>3.46</v>
      </c>
      <c r="V1480" t="n">
        <v>55.54</v>
      </c>
      <c r="W1480" t="n">
        <v>55.54</v>
      </c>
      <c r="X1480" t="n">
        <v>4.54</v>
      </c>
      <c r="Y1480" t="n">
        <v>4.54</v>
      </c>
      <c r="Z1480" t="n">
        <v>10.81</v>
      </c>
      <c r="AA1480" t="n">
        <v>10.82</v>
      </c>
      <c r="AB1480" t="n">
        <v>17.28</v>
      </c>
      <c r="AC1480" t="n">
        <v>17.29</v>
      </c>
      <c r="AD1480" t="n">
        <v>17.29000000000002</v>
      </c>
      <c r="AE1480" t="n">
        <v>0.0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-0.009999999999999787</v>
      </c>
      <c r="AK1480" t="n">
        <v>-0.00999999999999801</v>
      </c>
      <c r="AL1480" t="inlineStr">
        <is>
          <t>unreconciled</t>
        </is>
      </c>
      <c r="AM1480" t="inlineStr">
        <is>
          <t>Order Amount Mismatch (POS&gt;3PO)</t>
        </is>
      </c>
      <c r="AN1480" t="n">
        <v>17.29</v>
      </c>
      <c r="AO1480" t="n">
        <f>ROUND(P1480*100/H1480,2)</f>
        <v>0.0</v>
      </c>
      <c r="AP1480" t="n">
        <f>ROUND(Q1480*100/I1480,2)</f>
        <v>0.0</v>
      </c>
      <c r="AQ1480"/>
      <c r="AR1480"/>
      <c r="AS1480" t="n">
        <v>0.0</v>
      </c>
    </row>
    <row r="1481">
      <c r="A1481" s="1" t="n">
        <v>45234.0</v>
      </c>
      <c r="B1481" s="2" t="n">
        <v>45234.960173611114</v>
      </c>
      <c r="C1481" t="inlineStr">
        <is>
          <t>3140023012059675</t>
        </is>
      </c>
      <c r="D1481" t="inlineStr">
        <is>
          <t>POS0012</t>
        </is>
      </c>
      <c r="E1481" t="inlineStr">
        <is>
          <t>67</t>
        </is>
      </c>
      <c r="F1481" t="inlineStr">
        <is>
          <t>0023</t>
        </is>
      </c>
      <c r="G1481" t="inlineStr">
        <is>
          <t>5317579410</t>
        </is>
      </c>
      <c r="H1481" t="n">
        <v>436.0</v>
      </c>
      <c r="I1481" t="n">
        <v>415.24</v>
      </c>
      <c r="J1481" t="n">
        <v>378.1</v>
      </c>
      <c r="K1481" t="inlineStr">
        <is>
          <t>sale</t>
        </is>
      </c>
      <c r="L1481" t="inlineStr">
        <is>
          <t/>
        </is>
      </c>
      <c r="M1481" t="inlineStr">
        <is>
          <t/>
        </is>
      </c>
      <c r="N1481" t="n">
        <v>0.0</v>
      </c>
      <c r="O1481" t="n">
        <v>0.0</v>
      </c>
      <c r="P1481" t="n">
        <v>324.35</v>
      </c>
      <c r="Q1481" t="n">
        <v>324.35</v>
      </c>
      <c r="R1481" t="n">
        <v>37.14</v>
      </c>
      <c r="S1481" t="n">
        <v>37.14</v>
      </c>
      <c r="T1481" t="n">
        <v>4.15</v>
      </c>
      <c r="U1481" t="n">
        <v>4.15</v>
      </c>
      <c r="V1481" t="n">
        <v>68.06</v>
      </c>
      <c r="W1481" t="n">
        <v>68.06</v>
      </c>
      <c r="X1481" t="n">
        <v>5.45</v>
      </c>
      <c r="Y1481" t="n">
        <v>5.45</v>
      </c>
      <c r="Z1481" t="n">
        <v>13.23</v>
      </c>
      <c r="AA1481" t="n">
        <v>13.23</v>
      </c>
      <c r="AB1481" t="n">
        <v>20.76</v>
      </c>
      <c r="AC1481" t="n">
        <v>20.76</v>
      </c>
      <c r="AD1481" t="n">
        <v>20.75999999999999</v>
      </c>
      <c r="AE1481" t="n">
        <v>0.0</v>
      </c>
      <c r="AF1481" t="n">
        <v>0.0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0.0</v>
      </c>
      <c r="AL1481" t="inlineStr">
        <is>
          <t>unreconciled</t>
        </is>
      </c>
      <c r="AM1481" t="inlineStr">
        <is>
          <t>Order Amount Mismatch (POS&gt;3PO)</t>
        </is>
      </c>
      <c r="AN1481" t="n">
        <v>20.76</v>
      </c>
      <c r="AO1481" t="n">
        <f>ROUND(P1481*100/H1481,2)</f>
        <v>0.0</v>
      </c>
      <c r="AP1481" t="n">
        <f>ROUND(Q1481*100/I1481,2)</f>
        <v>0.0</v>
      </c>
      <c r="AQ1481"/>
      <c r="AR1481"/>
      <c r="AS1481" t="n">
        <v>0.0</v>
      </c>
    </row>
    <row r="1482">
      <c r="A1482" s="1" t="n">
        <v>45235.0</v>
      </c>
      <c r="B1482" s="2" t="n">
        <v>45235.80447916667</v>
      </c>
      <c r="C1482" t="inlineStr">
        <is>
          <t>3140023012059826</t>
        </is>
      </c>
      <c r="D1482" t="inlineStr">
        <is>
          <t>POS0012</t>
        </is>
      </c>
      <c r="E1482" t="inlineStr">
        <is>
          <t>18</t>
        </is>
      </c>
      <c r="F1482" t="inlineStr">
        <is>
          <t>0023</t>
        </is>
      </c>
      <c r="G1482" t="inlineStr">
        <is>
          <t>5317580347</t>
        </is>
      </c>
      <c r="H1482" t="n">
        <v>485.0</v>
      </c>
      <c r="I1482" t="n">
        <v>461.9</v>
      </c>
      <c r="J1482" t="n">
        <v>424.76</v>
      </c>
      <c r="K1482" t="inlineStr">
        <is>
          <t>sale</t>
        </is>
      </c>
      <c r="L1482" t="inlineStr">
        <is>
          <t/>
        </is>
      </c>
      <c r="M1482" t="inlineStr">
        <is>
          <t/>
        </is>
      </c>
      <c r="N1482" t="n">
        <v>0.0</v>
      </c>
      <c r="O1482" t="n">
        <v>0.0</v>
      </c>
      <c r="P1482" t="n">
        <v>359.91</v>
      </c>
      <c r="Q1482" t="n">
        <v>359.91</v>
      </c>
      <c r="R1482" t="n">
        <v>37.14</v>
      </c>
      <c r="S1482" t="n">
        <v>37.14</v>
      </c>
      <c r="T1482" t="n">
        <v>4.62</v>
      </c>
      <c r="U1482" t="n">
        <v>4.62</v>
      </c>
      <c r="V1482" t="n">
        <v>76.46</v>
      </c>
      <c r="W1482" t="n">
        <v>76.46</v>
      </c>
      <c r="X1482" t="n">
        <v>6.06</v>
      </c>
      <c r="Y1482" t="n">
        <v>6.06</v>
      </c>
      <c r="Z1482" t="n">
        <v>14.85</v>
      </c>
      <c r="AA1482" t="n">
        <v>14.85</v>
      </c>
      <c r="AB1482" t="n">
        <v>23.1</v>
      </c>
      <c r="AC1482" t="n">
        <v>23.1</v>
      </c>
      <c r="AD1482" t="n">
        <v>23.100000000000023</v>
      </c>
      <c r="AE1482" t="n">
        <v>0.0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</v>
      </c>
      <c r="AL1482" t="inlineStr">
        <is>
          <t>unreconciled</t>
        </is>
      </c>
      <c r="AM1482" t="inlineStr">
        <is>
          <t>Order Amount Mismatch (POS&gt;3PO)</t>
        </is>
      </c>
      <c r="AN1482" t="n">
        <v>23.1</v>
      </c>
      <c r="AO1482" t="n">
        <f>ROUND(P1482*100/H1482,2)</f>
        <v>0.0</v>
      </c>
      <c r="AP1482" t="n">
        <f>ROUND(Q1482*100/I1482,2)</f>
        <v>0.0</v>
      </c>
      <c r="AQ1482"/>
      <c r="AR1482"/>
      <c r="AS1482" t="n">
        <v>0.0</v>
      </c>
    </row>
    <row r="1483">
      <c r="A1483" s="1" t="n">
        <v>45236.0</v>
      </c>
      <c r="B1483" s="2" t="n">
        <v>45236.81238425926</v>
      </c>
      <c r="C1483" t="inlineStr">
        <is>
          <t>3140094012086598</t>
        </is>
      </c>
      <c r="D1483" t="inlineStr">
        <is>
          <t>POS0012</t>
        </is>
      </c>
      <c r="E1483" t="inlineStr">
        <is>
          <t>13</t>
        </is>
      </c>
      <c r="F1483" t="inlineStr">
        <is>
          <t>0094</t>
        </is>
      </c>
      <c r="G1483" t="inlineStr">
        <is>
          <t>5317587707</t>
        </is>
      </c>
      <c r="H1483" t="n">
        <v>159.0</v>
      </c>
      <c r="I1483" t="n">
        <v>151.43</v>
      </c>
      <c r="J1483" t="n">
        <v>114.29</v>
      </c>
      <c r="K1483" t="inlineStr">
        <is>
          <t>sale</t>
        </is>
      </c>
      <c r="L1483" t="inlineStr">
        <is>
          <t/>
        </is>
      </c>
      <c r="M1483" t="inlineStr">
        <is>
          <t/>
        </is>
      </c>
      <c r="N1483" t="n">
        <v>0.0</v>
      </c>
      <c r="O1483" t="n">
        <v>0.0</v>
      </c>
      <c r="P1483" t="n">
        <v>123.3</v>
      </c>
      <c r="Q1483" t="n">
        <v>123.29</v>
      </c>
      <c r="R1483" t="n">
        <v>37.14</v>
      </c>
      <c r="S1483" t="n">
        <v>37.14</v>
      </c>
      <c r="T1483" t="n">
        <v>1.51</v>
      </c>
      <c r="U1483" t="n">
        <v>1.51</v>
      </c>
      <c r="V1483" t="n">
        <v>20.57</v>
      </c>
      <c r="W1483" t="n">
        <v>20.57</v>
      </c>
      <c r="X1483" t="n">
        <v>1.99</v>
      </c>
      <c r="Y1483" t="n">
        <v>1.99</v>
      </c>
      <c r="Z1483" t="n">
        <v>4.06</v>
      </c>
      <c r="AA1483" t="n">
        <v>4.06</v>
      </c>
      <c r="AB1483" t="n">
        <v>7.58</v>
      </c>
      <c r="AC1483" t="n">
        <v>7.57</v>
      </c>
      <c r="AD1483" t="n">
        <v>7.569999999999993</v>
      </c>
      <c r="AE1483" t="n">
        <v>0.009999999999990905</v>
      </c>
      <c r="AF1483" t="n">
        <v>0.0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0.009999999999999787</v>
      </c>
      <c r="AL1483" t="inlineStr">
        <is>
          <t>unreconciled</t>
        </is>
      </c>
      <c r="AM1483" t="inlineStr">
        <is>
          <t>Order Amount Mismatch (POS&gt;3PO)</t>
        </is>
      </c>
      <c r="AN1483" t="n">
        <v>7.57</v>
      </c>
      <c r="AO1483" t="n">
        <f>ROUND(P1483*100/H1483,2)</f>
        <v>0.0</v>
      </c>
      <c r="AP1483" t="n">
        <f>ROUND(Q1483*100/I1483,2)</f>
        <v>0.0</v>
      </c>
      <c r="AQ1483"/>
      <c r="AR1483"/>
      <c r="AS1483" t="n">
        <v>0.0</v>
      </c>
    </row>
    <row r="1484">
      <c r="A1484" s="1" t="n">
        <v>45234.0</v>
      </c>
      <c r="B1484" s="2" t="n">
        <v>45234.976956018516</v>
      </c>
      <c r="C1484" t="inlineStr">
        <is>
          <t>3140094012085854</t>
        </is>
      </c>
      <c r="D1484" t="inlineStr">
        <is>
          <t>POS0012</t>
        </is>
      </c>
      <c r="E1484" t="inlineStr">
        <is>
          <t>69</t>
        </is>
      </c>
      <c r="F1484" t="inlineStr">
        <is>
          <t>0094</t>
        </is>
      </c>
      <c r="G1484" t="inlineStr">
        <is>
          <t>5317588341</t>
        </is>
      </c>
      <c r="H1484" t="n">
        <v>255.0</v>
      </c>
      <c r="I1484" t="n">
        <v>242.86</v>
      </c>
      <c r="J1484" t="n">
        <v>205.72</v>
      </c>
      <c r="K1484" t="inlineStr">
        <is>
          <t>sale</t>
        </is>
      </c>
      <c r="L1484" t="inlineStr">
        <is>
          <t/>
        </is>
      </c>
      <c r="M1484" t="inlineStr">
        <is>
          <t/>
        </is>
      </c>
      <c r="N1484" t="n">
        <v>0.0</v>
      </c>
      <c r="O1484" t="n">
        <v>0.0</v>
      </c>
      <c r="P1484" t="n">
        <v>192.97</v>
      </c>
      <c r="Q1484" t="n">
        <v>192.97</v>
      </c>
      <c r="R1484" t="n">
        <v>37.14</v>
      </c>
      <c r="S1484" t="n">
        <v>37.14</v>
      </c>
      <c r="T1484" t="n">
        <v>2.43</v>
      </c>
      <c r="U1484" t="n">
        <v>2.43</v>
      </c>
      <c r="V1484" t="n">
        <v>37.03</v>
      </c>
      <c r="W1484" t="n">
        <v>37.03</v>
      </c>
      <c r="X1484" t="n">
        <v>3.19</v>
      </c>
      <c r="Y1484" t="n">
        <v>3.19</v>
      </c>
      <c r="Z1484" t="n">
        <v>7.24</v>
      </c>
      <c r="AA1484" t="n">
        <v>7.24</v>
      </c>
      <c r="AB1484" t="n">
        <v>12.14</v>
      </c>
      <c r="AC1484" t="n">
        <v>12.14</v>
      </c>
      <c r="AD1484" t="n">
        <v>12.139999999999986</v>
      </c>
      <c r="AE1484" t="n">
        <v>0.0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0.0</v>
      </c>
      <c r="AK1484" t="n">
        <v>0.0</v>
      </c>
      <c r="AL1484" t="inlineStr">
        <is>
          <t>unreconciled</t>
        </is>
      </c>
      <c r="AM1484" t="inlineStr">
        <is>
          <t>Order Amount Mismatch (POS&gt;3PO)</t>
        </is>
      </c>
      <c r="AN1484" t="n">
        <v>12.14</v>
      </c>
      <c r="AO1484" t="n">
        <f>ROUND(P1484*100/H1484,2)</f>
        <v>0.0</v>
      </c>
      <c r="AP1484" t="n">
        <f>ROUND(Q1484*100/I1484,2)</f>
        <v>0.0</v>
      </c>
      <c r="AQ1484"/>
      <c r="AR1484"/>
      <c r="AS1484" t="n">
        <v>0.0</v>
      </c>
    </row>
    <row r="1485">
      <c r="A1485" s="1" t="n">
        <v>45236.0</v>
      </c>
      <c r="B1485" s="2" t="n">
        <v>45236.46487268519</v>
      </c>
      <c r="C1485" t="inlineStr">
        <is>
          <t>3140094012086434</t>
        </is>
      </c>
      <c r="D1485" t="inlineStr">
        <is>
          <t>POS0012</t>
        </is>
      </c>
      <c r="E1485" t="inlineStr">
        <is>
          <t>49</t>
        </is>
      </c>
      <c r="F1485" t="inlineStr">
        <is>
          <t>0094</t>
        </is>
      </c>
      <c r="G1485" t="inlineStr">
        <is>
          <t>5317610278</t>
        </is>
      </c>
      <c r="H1485" t="n">
        <v>209.0</v>
      </c>
      <c r="I1485" t="n">
        <v>199.05</v>
      </c>
      <c r="J1485" t="n">
        <v>161.91</v>
      </c>
      <c r="K1485" t="inlineStr">
        <is>
          <t>sale</t>
        </is>
      </c>
      <c r="L1485" t="inlineStr">
        <is>
          <t/>
        </is>
      </c>
      <c r="M1485" t="inlineStr">
        <is>
          <t/>
        </is>
      </c>
      <c r="N1485" t="n">
        <v>0.0</v>
      </c>
      <c r="O1485" t="n">
        <v>0.0</v>
      </c>
      <c r="P1485" t="n">
        <v>159.59</v>
      </c>
      <c r="Q1485" t="n">
        <v>159.58</v>
      </c>
      <c r="R1485" t="n">
        <v>37.14</v>
      </c>
      <c r="S1485" t="n">
        <v>37.14</v>
      </c>
      <c r="T1485" t="n">
        <v>1.99</v>
      </c>
      <c r="U1485" t="n">
        <v>1.99</v>
      </c>
      <c r="V1485" t="n">
        <v>29.14</v>
      </c>
      <c r="W1485" t="n">
        <v>29.14</v>
      </c>
      <c r="X1485" t="n">
        <v>2.61</v>
      </c>
      <c r="Y1485" t="n">
        <v>2.61</v>
      </c>
      <c r="Z1485" t="n">
        <v>5.72</v>
      </c>
      <c r="AA1485" t="n">
        <v>5.72</v>
      </c>
      <c r="AB1485" t="n">
        <v>9.96</v>
      </c>
      <c r="AC1485" t="n">
        <v>9.95</v>
      </c>
      <c r="AD1485" t="n">
        <v>9.949999999999989</v>
      </c>
      <c r="AE1485" t="n">
        <v>0.009999999999990905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0.010000000000001563</v>
      </c>
      <c r="AL1485" t="inlineStr">
        <is>
          <t>unreconciled</t>
        </is>
      </c>
      <c r="AM1485" t="inlineStr">
        <is>
          <t>Order Amount Mismatch (POS&gt;3PO)</t>
        </is>
      </c>
      <c r="AN1485" t="n">
        <v>9.95</v>
      </c>
      <c r="AO1485" t="n">
        <f>ROUND(P1485*100/H1485,2)</f>
        <v>0.0</v>
      </c>
      <c r="AP1485" t="n">
        <f>ROUND(Q1485*100/I1485,2)</f>
        <v>0.0</v>
      </c>
      <c r="AQ1485"/>
      <c r="AR1485"/>
      <c r="AS1485" t="n">
        <v>0.0</v>
      </c>
    </row>
    <row r="1486">
      <c r="A1486" s="1" t="n">
        <v>45235.0</v>
      </c>
      <c r="B1486" s="2" t="n">
        <v>45235.63271990741</v>
      </c>
      <c r="C1486" t="inlineStr">
        <is>
          <t>3140094012086045</t>
        </is>
      </c>
      <c r="D1486" t="inlineStr">
        <is>
          <t>POS0012</t>
        </is>
      </c>
      <c r="E1486" t="inlineStr">
        <is>
          <t>60</t>
        </is>
      </c>
      <c r="F1486" t="inlineStr">
        <is>
          <t>0094</t>
        </is>
      </c>
      <c r="G1486" t="inlineStr">
        <is>
          <t>5317610361</t>
        </is>
      </c>
      <c r="H1486" t="n">
        <v>157.0</v>
      </c>
      <c r="I1486" t="n">
        <v>149.52</v>
      </c>
      <c r="J1486" t="n">
        <v>112.38</v>
      </c>
      <c r="K1486" t="inlineStr">
        <is>
          <t>sale</t>
        </is>
      </c>
      <c r="L1486" t="inlineStr">
        <is>
          <t/>
        </is>
      </c>
      <c r="M1486" t="inlineStr">
        <is>
          <t/>
        </is>
      </c>
      <c r="N1486" t="n">
        <v>0.0</v>
      </c>
      <c r="O1486" t="n">
        <v>0.0</v>
      </c>
      <c r="P1486" t="n">
        <v>121.84</v>
      </c>
      <c r="Q1486" t="n">
        <v>121.84</v>
      </c>
      <c r="R1486" t="n">
        <v>37.14</v>
      </c>
      <c r="S1486" t="n">
        <v>37.14</v>
      </c>
      <c r="T1486" t="n">
        <v>1.5</v>
      </c>
      <c r="U1486" t="n">
        <v>1.5</v>
      </c>
      <c r="V1486" t="n">
        <v>20.23</v>
      </c>
      <c r="W1486" t="n">
        <v>20.23</v>
      </c>
      <c r="X1486" t="n">
        <v>1.96</v>
      </c>
      <c r="Y1486" t="n">
        <v>1.96</v>
      </c>
      <c r="Z1486" t="n">
        <v>3.99</v>
      </c>
      <c r="AA1486" t="n">
        <v>3.99</v>
      </c>
      <c r="AB1486" t="n">
        <v>7.48</v>
      </c>
      <c r="AC1486" t="n">
        <v>7.48</v>
      </c>
      <c r="AD1486" t="n">
        <v>7.47999999999999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0.0</v>
      </c>
      <c r="AL1486" t="inlineStr">
        <is>
          <t>unreconciled</t>
        </is>
      </c>
      <c r="AM1486" t="inlineStr">
        <is>
          <t>Order Amount Mismatch (POS&gt;3PO)</t>
        </is>
      </c>
      <c r="AN1486" t="n">
        <v>7.48</v>
      </c>
      <c r="AO1486" t="n">
        <f>ROUND(P1486*100/H1486,2)</f>
        <v>0.0</v>
      </c>
      <c r="AP1486" t="n">
        <f>ROUND(Q1486*100/I1486,2)</f>
        <v>0.0</v>
      </c>
      <c r="AQ1486"/>
      <c r="AR1486"/>
      <c r="AS1486" t="n">
        <v>0.0</v>
      </c>
    </row>
    <row r="1487">
      <c r="A1487" s="1" t="n">
        <v>45235.0</v>
      </c>
      <c r="B1487" s="2" t="n">
        <v>45235.471342592595</v>
      </c>
      <c r="C1487" t="inlineStr">
        <is>
          <t>3140094012085940</t>
        </is>
      </c>
      <c r="D1487" t="inlineStr">
        <is>
          <t>POS0012</t>
        </is>
      </c>
      <c r="E1487" t="inlineStr">
        <is>
          <t>55</t>
        </is>
      </c>
      <c r="F1487" t="inlineStr">
        <is>
          <t>0094</t>
        </is>
      </c>
      <c r="G1487" t="inlineStr">
        <is>
          <t>5317627928</t>
        </is>
      </c>
      <c r="H1487" t="n">
        <v>314.0</v>
      </c>
      <c r="I1487" t="n">
        <v>299.05</v>
      </c>
      <c r="J1487" t="n">
        <v>261.91</v>
      </c>
      <c r="K1487" t="inlineStr">
        <is>
          <t>sale</t>
        </is>
      </c>
      <c r="L1487" t="inlineStr">
        <is>
          <t/>
        </is>
      </c>
      <c r="M1487" t="inlineStr">
        <is>
          <t/>
        </is>
      </c>
      <c r="N1487" t="n">
        <v>0.0</v>
      </c>
      <c r="O1487" t="n">
        <v>0.0</v>
      </c>
      <c r="P1487" t="n">
        <v>235.81</v>
      </c>
      <c r="Q1487" t="n">
        <v>235.77</v>
      </c>
      <c r="R1487" t="n">
        <v>37.14</v>
      </c>
      <c r="S1487" t="n">
        <v>37.14</v>
      </c>
      <c r="T1487" t="n">
        <v>2.99</v>
      </c>
      <c r="U1487" t="n">
        <v>2.99</v>
      </c>
      <c r="V1487" t="n">
        <v>47.14</v>
      </c>
      <c r="W1487" t="n">
        <v>47.14</v>
      </c>
      <c r="X1487" t="n">
        <v>3.92</v>
      </c>
      <c r="Y1487" t="n">
        <v>3.92</v>
      </c>
      <c r="Z1487" t="n">
        <v>9.19</v>
      </c>
      <c r="AA1487" t="n">
        <v>9.2</v>
      </c>
      <c r="AB1487" t="n">
        <v>14.96</v>
      </c>
      <c r="AC1487" t="n">
        <v>14.95</v>
      </c>
      <c r="AD1487" t="n">
        <v>14.949999999999989</v>
      </c>
      <c r="AE1487" t="n">
        <v>0.03999999999999204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-0.009999999999999787</v>
      </c>
      <c r="AK1487" t="n">
        <v>0.010000000000001563</v>
      </c>
      <c r="AL1487" t="inlineStr">
        <is>
          <t>unreconciled</t>
        </is>
      </c>
      <c r="AM1487" t="inlineStr">
        <is>
          <t>Order Amount Mismatch (POS&gt;3PO)</t>
        </is>
      </c>
      <c r="AN1487" t="n">
        <v>14.95</v>
      </c>
      <c r="AO1487" t="n">
        <f>ROUND(P1487*100/H1487,2)</f>
        <v>0.0</v>
      </c>
      <c r="AP1487" t="n">
        <f>ROUND(Q1487*100/I1487,2)</f>
        <v>0.0</v>
      </c>
      <c r="AQ1487"/>
      <c r="AR1487"/>
      <c r="AS1487" t="n">
        <v>0.0</v>
      </c>
    </row>
    <row r="1488">
      <c r="A1488" s="1" t="n">
        <v>45236.0</v>
      </c>
      <c r="B1488" s="2" t="n">
        <v>45236.516388888886</v>
      </c>
      <c r="C1488" t="inlineStr">
        <is>
          <t>3140023012059987</t>
        </is>
      </c>
      <c r="D1488" t="inlineStr">
        <is>
          <t>POS0012</t>
        </is>
      </c>
      <c r="E1488" t="inlineStr">
        <is>
          <t>79</t>
        </is>
      </c>
      <c r="F1488" t="inlineStr">
        <is>
          <t>0023</t>
        </is>
      </c>
      <c r="G1488" t="inlineStr">
        <is>
          <t>5317635143</t>
        </is>
      </c>
      <c r="H1488" t="n">
        <v>516.0</v>
      </c>
      <c r="I1488" t="n">
        <v>491.43</v>
      </c>
      <c r="J1488" t="n">
        <v>454.29</v>
      </c>
      <c r="K1488" t="inlineStr">
        <is>
          <t>sale</t>
        </is>
      </c>
      <c r="L1488" t="inlineStr">
        <is>
          <t/>
        </is>
      </c>
      <c r="M1488" t="inlineStr">
        <is>
          <t/>
        </is>
      </c>
      <c r="N1488" t="n">
        <v>0.0</v>
      </c>
      <c r="O1488" t="n">
        <v>0.0</v>
      </c>
      <c r="P1488" t="n">
        <v>382.42</v>
      </c>
      <c r="Q1488" t="n">
        <v>382.41</v>
      </c>
      <c r="R1488" t="n">
        <v>37.14</v>
      </c>
      <c r="S1488" t="n">
        <v>37.14</v>
      </c>
      <c r="T1488" t="n">
        <v>4.91</v>
      </c>
      <c r="U1488" t="n">
        <v>4.91</v>
      </c>
      <c r="V1488" t="n">
        <v>81.77</v>
      </c>
      <c r="W1488" t="n">
        <v>81.77</v>
      </c>
      <c r="X1488" t="n">
        <v>6.45</v>
      </c>
      <c r="Y1488" t="n">
        <v>6.45</v>
      </c>
      <c r="Z1488" t="n">
        <v>15.88</v>
      </c>
      <c r="AA1488" t="n">
        <v>15.88</v>
      </c>
      <c r="AB1488" t="n">
        <v>24.58</v>
      </c>
      <c r="AC1488" t="n">
        <v>24.57</v>
      </c>
      <c r="AD1488" t="n">
        <v>24.569999999999993</v>
      </c>
      <c r="AE1488" t="n">
        <v>0.009999999999990905</v>
      </c>
      <c r="AF1488" t="n">
        <v>0.0</v>
      </c>
      <c r="AG1488" t="n">
        <v>0.0</v>
      </c>
      <c r="AH1488" t="n">
        <v>0.0</v>
      </c>
      <c r="AI1488" t="n">
        <v>0.0</v>
      </c>
      <c r="AJ1488" t="n">
        <v>0.0</v>
      </c>
      <c r="AK1488" t="n">
        <v>0.00999999999999801</v>
      </c>
      <c r="AL1488" t="inlineStr">
        <is>
          <t>unreconciled</t>
        </is>
      </c>
      <c r="AM1488" t="inlineStr">
        <is>
          <t>Order Amount Mismatch (POS&gt;3PO)</t>
        </is>
      </c>
      <c r="AN1488" t="n">
        <v>24.57</v>
      </c>
      <c r="AO1488" t="n">
        <f>ROUND(P1488*100/H1488,2)</f>
        <v>0.0</v>
      </c>
      <c r="AP1488" t="n">
        <f>ROUND(Q1488*100/I1488,2)</f>
        <v>0.0</v>
      </c>
      <c r="AQ1488"/>
      <c r="AR1488"/>
      <c r="AS1488" t="n">
        <v>0.0</v>
      </c>
    </row>
    <row r="1489">
      <c r="A1489" s="1" t="n">
        <v>45235.0</v>
      </c>
      <c r="B1489" s="2" t="n">
        <v>45236.03325231482</v>
      </c>
      <c r="C1489" t="inlineStr">
        <is>
          <t>3140094012086424</t>
        </is>
      </c>
      <c r="D1489" t="inlineStr">
        <is>
          <t>POS0012</t>
        </is>
      </c>
      <c r="E1489" t="inlineStr">
        <is>
          <t>39</t>
        </is>
      </c>
      <c r="F1489" t="inlineStr">
        <is>
          <t>0094</t>
        </is>
      </c>
      <c r="G1489" t="inlineStr">
        <is>
          <t>5317636007</t>
        </is>
      </c>
      <c r="H1489" t="n">
        <v>348.0</v>
      </c>
      <c r="I1489" t="n">
        <v>331.42</v>
      </c>
      <c r="J1489" t="n">
        <v>294.28</v>
      </c>
      <c r="K1489" t="inlineStr">
        <is>
          <t>sale</t>
        </is>
      </c>
      <c r="L1489" t="inlineStr">
        <is>
          <t/>
        </is>
      </c>
      <c r="M1489" t="inlineStr">
        <is>
          <t/>
        </is>
      </c>
      <c r="N1489" t="n">
        <v>0.0</v>
      </c>
      <c r="O1489" t="n">
        <v>0.0</v>
      </c>
      <c r="P1489" t="n">
        <v>260.47</v>
      </c>
      <c r="Q1489" t="n">
        <v>260.47</v>
      </c>
      <c r="R1489" t="n">
        <v>37.14</v>
      </c>
      <c r="S1489" t="n">
        <v>37.14</v>
      </c>
      <c r="T1489" t="n">
        <v>3.31</v>
      </c>
      <c r="U1489" t="n">
        <v>3.31</v>
      </c>
      <c r="V1489" t="n">
        <v>52.97</v>
      </c>
      <c r="W1489" t="n">
        <v>52.97</v>
      </c>
      <c r="X1489" t="n">
        <v>4.35</v>
      </c>
      <c r="Y1489" t="n">
        <v>4.35</v>
      </c>
      <c r="Z1489" t="n">
        <v>10.32</v>
      </c>
      <c r="AA1489" t="n">
        <v>10.31</v>
      </c>
      <c r="AB1489" t="n">
        <v>16.58</v>
      </c>
      <c r="AC1489" t="n">
        <v>16.57</v>
      </c>
      <c r="AD1489" t="n">
        <v>16.579999999999984</v>
      </c>
      <c r="AE1489" t="n">
        <v>0.0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0.009999999999999787</v>
      </c>
      <c r="AK1489" t="n">
        <v>0.00999999999999801</v>
      </c>
      <c r="AL1489" t="inlineStr">
        <is>
          <t>unreconciled</t>
        </is>
      </c>
      <c r="AM1489" t="inlineStr">
        <is>
          <t>Order Amount Mismatch (POS&gt;3PO)</t>
        </is>
      </c>
      <c r="AN1489" t="n">
        <v>16.58</v>
      </c>
      <c r="AO1489" t="n">
        <f>ROUND(P1489*100/H1489,2)</f>
        <v>0.0</v>
      </c>
      <c r="AP1489" t="n">
        <f>ROUND(Q1489*100/I1489,2)</f>
        <v>0.0</v>
      </c>
      <c r="AQ1489"/>
      <c r="AR1489"/>
      <c r="AS1489" t="n">
        <v>0.0</v>
      </c>
    </row>
    <row r="1490">
      <c r="A1490" s="1" t="n">
        <v>45235.0</v>
      </c>
      <c r="B1490" s="2" t="n">
        <v>45235.51440972222</v>
      </c>
      <c r="C1490" t="inlineStr">
        <is>
          <t>3140023012059749</t>
        </is>
      </c>
      <c r="D1490" t="inlineStr">
        <is>
          <t>POS0012</t>
        </is>
      </c>
      <c r="E1490" t="inlineStr">
        <is>
          <t>41</t>
        </is>
      </c>
      <c r="F1490" t="inlineStr">
        <is>
          <t>0023</t>
        </is>
      </c>
      <c r="G1490" t="inlineStr">
        <is>
          <t>5317637700</t>
        </is>
      </c>
      <c r="H1490" t="n">
        <v>690.0</v>
      </c>
      <c r="I1490" t="n">
        <v>657.14</v>
      </c>
      <c r="J1490" t="n">
        <v>620.0</v>
      </c>
      <c r="K1490" t="inlineStr">
        <is>
          <t>sale</t>
        </is>
      </c>
      <c r="L1490" t="inlineStr">
        <is>
          <t/>
        </is>
      </c>
      <c r="M1490" t="inlineStr">
        <is>
          <t/>
        </is>
      </c>
      <c r="N1490" t="n">
        <v>0.0</v>
      </c>
      <c r="O1490" t="n">
        <v>0.0</v>
      </c>
      <c r="P1490" t="n">
        <v>508.71</v>
      </c>
      <c r="Q1490" t="n">
        <v>508.71</v>
      </c>
      <c r="R1490" t="n">
        <v>37.14</v>
      </c>
      <c r="S1490" t="n">
        <v>37.14</v>
      </c>
      <c r="T1490" t="n">
        <v>6.57</v>
      </c>
      <c r="U1490" t="n">
        <v>6.57</v>
      </c>
      <c r="V1490" t="n">
        <v>111.6</v>
      </c>
      <c r="W1490" t="n">
        <v>111.6</v>
      </c>
      <c r="X1490" t="n">
        <v>8.62</v>
      </c>
      <c r="Y1490" t="n">
        <v>8.62</v>
      </c>
      <c r="Z1490" t="n">
        <v>21.64</v>
      </c>
      <c r="AA1490" t="n">
        <v>21.64</v>
      </c>
      <c r="AB1490" t="n">
        <v>32.86</v>
      </c>
      <c r="AC1490" t="n">
        <v>32.86</v>
      </c>
      <c r="AD1490" t="n">
        <v>32.860000000000014</v>
      </c>
      <c r="AE1490" t="n">
        <v>0.0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0.0</v>
      </c>
      <c r="AL1490" t="inlineStr">
        <is>
          <t>unreconciled</t>
        </is>
      </c>
      <c r="AM1490" t="inlineStr">
        <is>
          <t>Order Amount Mismatch (POS&gt;3PO)</t>
        </is>
      </c>
      <c r="AN1490" t="n">
        <v>32.86</v>
      </c>
      <c r="AO1490" t="n">
        <f>ROUND(P1490*100/H1490,2)</f>
        <v>0.0</v>
      </c>
      <c r="AP1490" t="n">
        <f>ROUND(Q1490*100/I1490,2)</f>
        <v>0.0</v>
      </c>
      <c r="AQ1490"/>
      <c r="AR1490"/>
      <c r="AS1490" t="n">
        <v>0.0</v>
      </c>
    </row>
    <row r="1491">
      <c r="A1491" s="1" t="n">
        <v>45236.0</v>
      </c>
      <c r="B1491" s="2" t="n">
        <v>45236.71797453704</v>
      </c>
      <c r="C1491" t="inlineStr">
        <is>
          <t>3140094012086539</t>
        </is>
      </c>
      <c r="D1491" t="inlineStr">
        <is>
          <t>POS0012</t>
        </is>
      </c>
      <c r="E1491" t="inlineStr">
        <is>
          <t>54</t>
        </is>
      </c>
      <c r="F1491" t="inlineStr">
        <is>
          <t>0094</t>
        </is>
      </c>
      <c r="G1491" t="inlineStr">
        <is>
          <t>5317648662</t>
        </is>
      </c>
      <c r="H1491" t="n">
        <v>341.0</v>
      </c>
      <c r="I1491" t="n">
        <v>324.76</v>
      </c>
      <c r="J1491" t="n">
        <v>287.62</v>
      </c>
      <c r="K1491" t="inlineStr">
        <is>
          <t>sale</t>
        </is>
      </c>
      <c r="L1491" t="inlineStr">
        <is>
          <t/>
        </is>
      </c>
      <c r="M1491" t="inlineStr">
        <is>
          <t/>
        </is>
      </c>
      <c r="N1491" t="n">
        <v>0.0</v>
      </c>
      <c r="O1491" t="n">
        <v>0.0</v>
      </c>
      <c r="P1491" t="n">
        <v>255.39</v>
      </c>
      <c r="Q1491" t="n">
        <v>255.39</v>
      </c>
      <c r="R1491" t="n">
        <v>37.14</v>
      </c>
      <c r="S1491" t="n">
        <v>37.14</v>
      </c>
      <c r="T1491" t="n">
        <v>3.25</v>
      </c>
      <c r="U1491" t="n">
        <v>3.25</v>
      </c>
      <c r="V1491" t="n">
        <v>51.77</v>
      </c>
      <c r="W1491" t="n">
        <v>51.77</v>
      </c>
      <c r="X1491" t="n">
        <v>4.26</v>
      </c>
      <c r="Y1491" t="n">
        <v>4.26</v>
      </c>
      <c r="Z1491" t="n">
        <v>10.09</v>
      </c>
      <c r="AA1491" t="n">
        <v>10.09</v>
      </c>
      <c r="AB1491" t="n">
        <v>16.24</v>
      </c>
      <c r="AC1491" t="n">
        <v>16.24</v>
      </c>
      <c r="AD1491" t="n">
        <v>16.24000000000001</v>
      </c>
      <c r="AE1491" t="n">
        <v>0.0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0.0</v>
      </c>
      <c r="AL1491" t="inlineStr">
        <is>
          <t>unreconciled</t>
        </is>
      </c>
      <c r="AM1491" t="inlineStr">
        <is>
          <t>Order Amount Mismatch (POS&gt;3PO)</t>
        </is>
      </c>
      <c r="AN1491" t="n">
        <v>16.24</v>
      </c>
      <c r="AO1491" t="n">
        <f>ROUND(P1491*100/H1491,2)</f>
        <v>0.0</v>
      </c>
      <c r="AP1491" t="n">
        <f>ROUND(Q1491*100/I1491,2)</f>
        <v>0.0</v>
      </c>
      <c r="AQ1491"/>
      <c r="AR1491"/>
      <c r="AS1491" t="n">
        <v>0.0</v>
      </c>
    </row>
    <row r="1492">
      <c r="A1492" s="1" t="n">
        <v>45235.0</v>
      </c>
      <c r="B1492" s="2" t="n">
        <v>45235.730625</v>
      </c>
      <c r="C1492" t="inlineStr">
        <is>
          <t>3140094012086131</t>
        </is>
      </c>
      <c r="D1492" t="inlineStr">
        <is>
          <t>POS0012</t>
        </is>
      </c>
      <c r="E1492" t="inlineStr">
        <is>
          <t>46</t>
        </is>
      </c>
      <c r="F1492" t="inlineStr">
        <is>
          <t>0094</t>
        </is>
      </c>
      <c r="G1492" t="inlineStr">
        <is>
          <t>5317652748</t>
        </is>
      </c>
      <c r="H1492" t="n">
        <v>522.0</v>
      </c>
      <c r="I1492" t="n">
        <v>497.13</v>
      </c>
      <c r="J1492" t="n">
        <v>459.99</v>
      </c>
      <c r="K1492" t="inlineStr">
        <is>
          <t>sale</t>
        </is>
      </c>
      <c r="L1492" t="inlineStr">
        <is>
          <t/>
        </is>
      </c>
      <c r="M1492" t="inlineStr">
        <is>
          <t/>
        </is>
      </c>
      <c r="N1492" t="n">
        <v>0.0</v>
      </c>
      <c r="O1492" t="n">
        <v>0.0</v>
      </c>
      <c r="P1492" t="n">
        <v>386.76</v>
      </c>
      <c r="Q1492" t="n">
        <v>386.77</v>
      </c>
      <c r="R1492" t="n">
        <v>37.14</v>
      </c>
      <c r="S1492" t="n">
        <v>37.14</v>
      </c>
      <c r="T1492" t="n">
        <v>4.97</v>
      </c>
      <c r="U1492" t="n">
        <v>4.97</v>
      </c>
      <c r="V1492" t="n">
        <v>82.8</v>
      </c>
      <c r="W1492" t="n">
        <v>82.8</v>
      </c>
      <c r="X1492" t="n">
        <v>6.52</v>
      </c>
      <c r="Y1492" t="n">
        <v>6.52</v>
      </c>
      <c r="Z1492" t="n">
        <v>16.08</v>
      </c>
      <c r="AA1492" t="n">
        <v>16.07</v>
      </c>
      <c r="AB1492" t="n">
        <v>24.86</v>
      </c>
      <c r="AC1492" t="n">
        <v>24.86</v>
      </c>
      <c r="AD1492" t="n">
        <v>24.870000000000005</v>
      </c>
      <c r="AE1492" t="n">
        <v>-0.009999999999990905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0.00999999999999801</v>
      </c>
      <c r="AK1492" t="n">
        <v>0.0</v>
      </c>
      <c r="AL1492" t="inlineStr">
        <is>
          <t>unreconciled</t>
        </is>
      </c>
      <c r="AM1492" t="inlineStr">
        <is>
          <t>Order Amount Mismatch (POS&gt;3PO)</t>
        </is>
      </c>
      <c r="AN1492" t="n">
        <v>24.87</v>
      </c>
      <c r="AO1492" t="n">
        <f>ROUND(P1492*100/H1492,2)</f>
        <v>0.0</v>
      </c>
      <c r="AP1492" t="n">
        <f>ROUND(Q1492*100/I1492,2)</f>
        <v>0.0</v>
      </c>
      <c r="AQ1492"/>
      <c r="AR1492"/>
      <c r="AS1492" t="n">
        <v>0.0</v>
      </c>
    </row>
    <row r="1493">
      <c r="A1493" s="1" t="n">
        <v>45234.0</v>
      </c>
      <c r="B1493" s="2" t="n">
        <v>45235.02011574074</v>
      </c>
      <c r="C1493" t="inlineStr">
        <is>
          <t>3140094012085901</t>
        </is>
      </c>
      <c r="D1493" t="inlineStr">
        <is>
          <t>POS0012</t>
        </is>
      </c>
      <c r="E1493" t="inlineStr">
        <is>
          <t>16</t>
        </is>
      </c>
      <c r="F1493" t="inlineStr">
        <is>
          <t>0094</t>
        </is>
      </c>
      <c r="G1493" t="inlineStr">
        <is>
          <t>5317656482</t>
        </is>
      </c>
      <c r="H1493" t="n">
        <v>148.0</v>
      </c>
      <c r="I1493" t="n">
        <v>140.95</v>
      </c>
      <c r="J1493" t="n">
        <v>103.81</v>
      </c>
      <c r="K1493" t="inlineStr">
        <is>
          <t>sale</t>
        </is>
      </c>
      <c r="L1493" t="inlineStr">
        <is>
          <t/>
        </is>
      </c>
      <c r="M1493" t="inlineStr">
        <is>
          <t/>
        </is>
      </c>
      <c r="N1493" t="n">
        <v>0.0</v>
      </c>
      <c r="O1493" t="n">
        <v>0.0</v>
      </c>
      <c r="P1493" t="n">
        <v>115.3</v>
      </c>
      <c r="Q1493" t="n">
        <v>115.3</v>
      </c>
      <c r="R1493" t="n">
        <v>37.14</v>
      </c>
      <c r="S1493" t="n">
        <v>37.14</v>
      </c>
      <c r="T1493" t="n">
        <v>1.41</v>
      </c>
      <c r="U1493" t="n">
        <v>1.41</v>
      </c>
      <c r="V1493" t="n">
        <v>18.69</v>
      </c>
      <c r="W1493" t="n">
        <v>18.69</v>
      </c>
      <c r="X1493" t="n">
        <v>1.85</v>
      </c>
      <c r="Y1493" t="n">
        <v>1.85</v>
      </c>
      <c r="Z1493" t="n">
        <v>3.7</v>
      </c>
      <c r="AA1493" t="n">
        <v>3.69</v>
      </c>
      <c r="AB1493" t="n">
        <v>7.04</v>
      </c>
      <c r="AC1493" t="n">
        <v>7.05</v>
      </c>
      <c r="AD1493" t="n">
        <v>7.050000000000011</v>
      </c>
      <c r="AE1493" t="n">
        <v>0.0</v>
      </c>
      <c r="AF1493" t="n">
        <v>0.0</v>
      </c>
      <c r="AG1493" t="n">
        <v>0.0</v>
      </c>
      <c r="AH1493" t="n">
        <v>0.0</v>
      </c>
      <c r="AI1493" t="n">
        <v>0.0</v>
      </c>
      <c r="AJ1493" t="n">
        <v>0.010000000000000231</v>
      </c>
      <c r="AK1493" t="n">
        <v>-0.009999999999999787</v>
      </c>
      <c r="AL1493" t="inlineStr">
        <is>
          <t>unreconciled</t>
        </is>
      </c>
      <c r="AM1493" t="inlineStr">
        <is>
          <t>Order Amount Mismatch (POS&gt;3PO)</t>
        </is>
      </c>
      <c r="AN1493" t="n">
        <v>7.05</v>
      </c>
      <c r="AO1493" t="n">
        <f>ROUND(P1493*100/H1493,2)</f>
        <v>0.0</v>
      </c>
      <c r="AP1493" t="n">
        <f>ROUND(Q1493*100/I1493,2)</f>
        <v>0.0</v>
      </c>
      <c r="AQ1493"/>
      <c r="AR1493"/>
      <c r="AS1493" t="n">
        <v>0.0</v>
      </c>
    </row>
    <row r="1494">
      <c r="A1494" s="1" t="n">
        <v>45235.0</v>
      </c>
      <c r="B1494" s="2" t="n">
        <v>45235.801412037035</v>
      </c>
      <c r="C1494" t="inlineStr">
        <is>
          <t>3140094012086195</t>
        </is>
      </c>
      <c r="D1494" t="inlineStr">
        <is>
          <t>POS0012</t>
        </is>
      </c>
      <c r="E1494" t="inlineStr">
        <is>
          <t>10</t>
        </is>
      </c>
      <c r="F1494" t="inlineStr">
        <is>
          <t>0094</t>
        </is>
      </c>
      <c r="G1494" t="inlineStr">
        <is>
          <t>5317661304</t>
        </is>
      </c>
      <c r="H1494" t="n">
        <v>389.0</v>
      </c>
      <c r="I1494" t="n">
        <v>370.47</v>
      </c>
      <c r="J1494" t="n">
        <v>333.33</v>
      </c>
      <c r="K1494" t="inlineStr">
        <is>
          <t>sale</t>
        </is>
      </c>
      <c r="L1494" t="inlineStr">
        <is>
          <t/>
        </is>
      </c>
      <c r="M1494" t="inlineStr">
        <is>
          <t/>
        </is>
      </c>
      <c r="N1494" t="n">
        <v>0.0</v>
      </c>
      <c r="O1494" t="n">
        <v>0.0</v>
      </c>
      <c r="P1494" t="n">
        <v>290.24</v>
      </c>
      <c r="Q1494" t="n">
        <v>290.23</v>
      </c>
      <c r="R1494" t="n">
        <v>37.14</v>
      </c>
      <c r="S1494" t="n">
        <v>37.14</v>
      </c>
      <c r="T1494" t="n">
        <v>3.7</v>
      </c>
      <c r="U1494" t="n">
        <v>3.7</v>
      </c>
      <c r="V1494" t="n">
        <v>60.0</v>
      </c>
      <c r="W1494" t="n">
        <v>60.0</v>
      </c>
      <c r="X1494" t="n">
        <v>4.86</v>
      </c>
      <c r="Y1494" t="n">
        <v>4.86</v>
      </c>
      <c r="Z1494" t="n">
        <v>11.67</v>
      </c>
      <c r="AA1494" t="n">
        <v>11.67</v>
      </c>
      <c r="AB1494" t="n">
        <v>18.52</v>
      </c>
      <c r="AC1494" t="n">
        <v>18.53</v>
      </c>
      <c r="AD1494" t="n">
        <v>18.529999999999973</v>
      </c>
      <c r="AE1494" t="n">
        <v>0.009999999999990905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-0.010000000000001563</v>
      </c>
      <c r="AL1494" t="inlineStr">
        <is>
          <t>unreconciled</t>
        </is>
      </c>
      <c r="AM1494" t="inlineStr">
        <is>
          <t>Order Amount Mismatch (POS&gt;3PO)</t>
        </is>
      </c>
      <c r="AN1494" t="n">
        <v>18.53</v>
      </c>
      <c r="AO1494" t="n">
        <f>ROUND(P1494*100/H1494,2)</f>
        <v>0.0</v>
      </c>
      <c r="AP1494" t="n">
        <f>ROUND(Q1494*100/I1494,2)</f>
        <v>0.0</v>
      </c>
      <c r="AQ1494"/>
      <c r="AR1494"/>
      <c r="AS1494" t="n">
        <v>0.0</v>
      </c>
    </row>
    <row r="1495">
      <c r="A1495" s="1" t="n">
        <v>45236.0</v>
      </c>
      <c r="B1495" s="2" t="n">
        <v>45236.61108796296</v>
      </c>
      <c r="C1495" t="inlineStr">
        <is>
          <t>3140023012060014</t>
        </is>
      </c>
      <c r="D1495" t="inlineStr">
        <is>
          <t>POS0012</t>
        </is>
      </c>
      <c r="E1495" t="inlineStr">
        <is>
          <t>06</t>
        </is>
      </c>
      <c r="F1495" t="inlineStr">
        <is>
          <t>0023</t>
        </is>
      </c>
      <c r="G1495" t="inlineStr">
        <is>
          <t>5317675016</t>
        </is>
      </c>
      <c r="H1495" t="n">
        <v>213.0</v>
      </c>
      <c r="I1495" t="n">
        <v>202.86</v>
      </c>
      <c r="J1495" t="n">
        <v>165.72</v>
      </c>
      <c r="K1495" t="inlineStr">
        <is>
          <t>sale</t>
        </is>
      </c>
      <c r="L1495" t="inlineStr">
        <is>
          <t/>
        </is>
      </c>
      <c r="M1495" t="inlineStr">
        <is>
          <t/>
        </is>
      </c>
      <c r="N1495" t="n">
        <v>0.0</v>
      </c>
      <c r="O1495" t="n">
        <v>0.0</v>
      </c>
      <c r="P1495" t="n">
        <v>162.49</v>
      </c>
      <c r="Q1495" t="n">
        <v>162.49</v>
      </c>
      <c r="R1495" t="n">
        <v>37.14</v>
      </c>
      <c r="S1495" t="n">
        <v>37.14</v>
      </c>
      <c r="T1495" t="n">
        <v>2.03</v>
      </c>
      <c r="U1495" t="n">
        <v>2.03</v>
      </c>
      <c r="V1495" t="n">
        <v>29.83</v>
      </c>
      <c r="W1495" t="n">
        <v>29.83</v>
      </c>
      <c r="X1495" t="n">
        <v>2.66</v>
      </c>
      <c r="Y1495" t="n">
        <v>2.66</v>
      </c>
      <c r="Z1495" t="n">
        <v>5.85</v>
      </c>
      <c r="AA1495" t="n">
        <v>5.85</v>
      </c>
      <c r="AB1495" t="n">
        <v>10.14</v>
      </c>
      <c r="AC1495" t="n">
        <v>10.14</v>
      </c>
      <c r="AD1495" t="n">
        <v>10.139999999999986</v>
      </c>
      <c r="AE1495" t="n">
        <v>0.0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0.0</v>
      </c>
      <c r="AL1495" t="inlineStr">
        <is>
          <t>unreconciled</t>
        </is>
      </c>
      <c r="AM1495" t="inlineStr">
        <is>
          <t>Order Amount Mismatch (POS&gt;3PO)</t>
        </is>
      </c>
      <c r="AN1495" t="n">
        <v>10.14</v>
      </c>
      <c r="AO1495" t="n">
        <f>ROUND(P1495*100/H1495,2)</f>
        <v>0.0</v>
      </c>
      <c r="AP1495" t="n">
        <f>ROUND(Q1495*100/I1495,2)</f>
        <v>0.0</v>
      </c>
      <c r="AQ1495"/>
      <c r="AR1495"/>
      <c r="AS1495" t="n">
        <v>0.0</v>
      </c>
    </row>
    <row r="1496">
      <c r="A1496" s="1" t="n">
        <v>45235.0</v>
      </c>
      <c r="B1496" s="2" t="n">
        <v>45235.94665509259</v>
      </c>
      <c r="C1496" t="inlineStr">
        <is>
          <t>3140023012059902</t>
        </is>
      </c>
      <c r="D1496" t="inlineStr">
        <is>
          <t>POS0012</t>
        </is>
      </c>
      <c r="E1496" t="inlineStr">
        <is>
          <t>94</t>
        </is>
      </c>
      <c r="F1496" t="inlineStr">
        <is>
          <t>0023</t>
        </is>
      </c>
      <c r="G1496" t="inlineStr">
        <is>
          <t>5317705556</t>
        </is>
      </c>
      <c r="H1496" t="n">
        <v>394.0</v>
      </c>
      <c r="I1496" t="n">
        <v>375.24</v>
      </c>
      <c r="J1496" t="n">
        <v>338.1</v>
      </c>
      <c r="K1496" t="inlineStr">
        <is>
          <t>sale</t>
        </is>
      </c>
      <c r="L1496" t="inlineStr">
        <is>
          <t/>
        </is>
      </c>
      <c r="M1496" t="inlineStr">
        <is>
          <t/>
        </is>
      </c>
      <c r="N1496" t="n">
        <v>0.0</v>
      </c>
      <c r="O1496" t="n">
        <v>0.0</v>
      </c>
      <c r="P1496" t="n">
        <v>293.86</v>
      </c>
      <c r="Q1496" t="n">
        <v>293.87</v>
      </c>
      <c r="R1496" t="n">
        <v>37.14</v>
      </c>
      <c r="S1496" t="n">
        <v>37.14</v>
      </c>
      <c r="T1496" t="n">
        <v>3.75</v>
      </c>
      <c r="U1496" t="n">
        <v>3.75</v>
      </c>
      <c r="V1496" t="n">
        <v>60.86</v>
      </c>
      <c r="W1496" t="n">
        <v>60.86</v>
      </c>
      <c r="X1496" t="n">
        <v>4.93</v>
      </c>
      <c r="Y1496" t="n">
        <v>4.92</v>
      </c>
      <c r="Z1496" t="n">
        <v>11.84</v>
      </c>
      <c r="AA1496" t="n">
        <v>11.84</v>
      </c>
      <c r="AB1496" t="n">
        <v>18.76</v>
      </c>
      <c r="AC1496" t="n">
        <v>18.76</v>
      </c>
      <c r="AD1496" t="n">
        <v>18.75999999999999</v>
      </c>
      <c r="AE1496" t="n">
        <v>-0.009999999999990905</v>
      </c>
      <c r="AF1496" t="n">
        <v>0.0</v>
      </c>
      <c r="AG1496" t="n">
        <v>0.0</v>
      </c>
      <c r="AH1496" t="n">
        <v>0.0</v>
      </c>
      <c r="AI1496" t="n">
        <v>0.009999999999999787</v>
      </c>
      <c r="AJ1496" t="n">
        <v>0.0</v>
      </c>
      <c r="AK1496" t="n">
        <v>0.0</v>
      </c>
      <c r="AL1496" t="inlineStr">
        <is>
          <t>unreconciled</t>
        </is>
      </c>
      <c r="AM1496" t="inlineStr">
        <is>
          <t>Order Amount Mismatch (POS&gt;3PO)</t>
        </is>
      </c>
      <c r="AN1496" t="n">
        <v>18.76</v>
      </c>
      <c r="AO1496" t="n">
        <f>ROUND(P1496*100/H1496,2)</f>
        <v>0.0</v>
      </c>
      <c r="AP1496" t="n">
        <f>ROUND(Q1496*100/I1496,2)</f>
        <v>0.0</v>
      </c>
      <c r="AQ1496"/>
      <c r="AR1496"/>
      <c r="AS1496" t="n">
        <v>0.0</v>
      </c>
    </row>
    <row r="1497">
      <c r="A1497" s="1" t="n">
        <v>45235.0</v>
      </c>
      <c r="B1497" s="2" t="n">
        <v>45235.588483796295</v>
      </c>
      <c r="C1497" t="inlineStr">
        <is>
          <t>3140094012086013</t>
        </is>
      </c>
      <c r="D1497" t="inlineStr">
        <is>
          <t>POS0012</t>
        </is>
      </c>
      <c r="E1497" t="inlineStr">
        <is>
          <t>28</t>
        </is>
      </c>
      <c r="F1497" t="inlineStr">
        <is>
          <t>0094</t>
        </is>
      </c>
      <c r="G1497" t="inlineStr">
        <is>
          <t>5317719216</t>
        </is>
      </c>
      <c r="H1497" t="n">
        <v>660.0</v>
      </c>
      <c r="I1497" t="n">
        <v>628.56</v>
      </c>
      <c r="J1497" t="n">
        <v>591.42</v>
      </c>
      <c r="K1497" t="inlineStr">
        <is>
          <t>sale</t>
        </is>
      </c>
      <c r="L1497" t="inlineStr">
        <is>
          <t/>
        </is>
      </c>
      <c r="M1497" t="inlineStr">
        <is>
          <t/>
        </is>
      </c>
      <c r="N1497" t="n">
        <v>0.0</v>
      </c>
      <c r="O1497" t="n">
        <v>0.0</v>
      </c>
      <c r="P1497" t="n">
        <v>486.91</v>
      </c>
      <c r="Q1497" t="n">
        <v>486.91</v>
      </c>
      <c r="R1497" t="n">
        <v>37.14</v>
      </c>
      <c r="S1497" t="n">
        <v>37.14</v>
      </c>
      <c r="T1497" t="n">
        <v>6.29</v>
      </c>
      <c r="U1497" t="n">
        <v>6.29</v>
      </c>
      <c r="V1497" t="n">
        <v>106.46</v>
      </c>
      <c r="W1497" t="n">
        <v>106.46</v>
      </c>
      <c r="X1497" t="n">
        <v>8.25</v>
      </c>
      <c r="Y1497" t="n">
        <v>8.25</v>
      </c>
      <c r="Z1497" t="n">
        <v>20.65</v>
      </c>
      <c r="AA1497" t="n">
        <v>20.64</v>
      </c>
      <c r="AB1497" t="n">
        <v>31.42</v>
      </c>
      <c r="AC1497" t="n">
        <v>31.43</v>
      </c>
      <c r="AD1497" t="n">
        <v>31.440000000000055</v>
      </c>
      <c r="AE1497" t="n">
        <v>0.0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0.00999999999999801</v>
      </c>
      <c r="AK1497" t="n">
        <v>-0.00999999999999801</v>
      </c>
      <c r="AL1497" t="inlineStr">
        <is>
          <t>unreconciled</t>
        </is>
      </c>
      <c r="AM1497" t="inlineStr">
        <is>
          <t>Order Amount Mismatch (POS&gt;3PO)</t>
        </is>
      </c>
      <c r="AN1497" t="n">
        <v>31.44</v>
      </c>
      <c r="AO1497" t="n">
        <f>ROUND(P1497*100/H1497,2)</f>
        <v>0.0</v>
      </c>
      <c r="AP1497" t="n">
        <f>ROUND(Q1497*100/I1497,2)</f>
        <v>0.0</v>
      </c>
      <c r="AQ1497"/>
      <c r="AR1497"/>
      <c r="AS1497" t="n">
        <v>0.0</v>
      </c>
    </row>
    <row r="1498">
      <c r="A1498" s="1" t="n">
        <v>45234.0</v>
      </c>
      <c r="B1498" s="2" t="n">
        <v>45235.03135416667</v>
      </c>
      <c r="C1498" t="inlineStr">
        <is>
          <t>3140094012085910</t>
        </is>
      </c>
      <c r="D1498" t="inlineStr">
        <is>
          <t>POS0012</t>
        </is>
      </c>
      <c r="E1498" t="inlineStr">
        <is>
          <t>25</t>
        </is>
      </c>
      <c r="F1498" t="inlineStr">
        <is>
          <t>0094</t>
        </is>
      </c>
      <c r="G1498" t="inlineStr">
        <is>
          <t>5317727732</t>
        </is>
      </c>
      <c r="H1498" t="n">
        <v>159.0</v>
      </c>
      <c r="I1498" t="n">
        <v>151.43</v>
      </c>
      <c r="J1498" t="n">
        <v>114.29</v>
      </c>
      <c r="K1498" t="inlineStr">
        <is>
          <t>sale</t>
        </is>
      </c>
      <c r="L1498" t="inlineStr">
        <is>
          <t/>
        </is>
      </c>
      <c r="M1498" t="inlineStr">
        <is>
          <t/>
        </is>
      </c>
      <c r="N1498" t="n">
        <v>0.0</v>
      </c>
      <c r="O1498" t="n">
        <v>0.0</v>
      </c>
      <c r="P1498" t="n">
        <v>123.3</v>
      </c>
      <c r="Q1498" t="n">
        <v>123.29</v>
      </c>
      <c r="R1498" t="n">
        <v>37.14</v>
      </c>
      <c r="S1498" t="n">
        <v>37.14</v>
      </c>
      <c r="T1498" t="n">
        <v>1.51</v>
      </c>
      <c r="U1498" t="n">
        <v>1.51</v>
      </c>
      <c r="V1498" t="n">
        <v>20.57</v>
      </c>
      <c r="W1498" t="n">
        <v>20.57</v>
      </c>
      <c r="X1498" t="n">
        <v>1.99</v>
      </c>
      <c r="Y1498" t="n">
        <v>1.99</v>
      </c>
      <c r="Z1498" t="n">
        <v>4.06</v>
      </c>
      <c r="AA1498" t="n">
        <v>4.06</v>
      </c>
      <c r="AB1498" t="n">
        <v>7.58</v>
      </c>
      <c r="AC1498" t="n">
        <v>7.57</v>
      </c>
      <c r="AD1498" t="n">
        <v>7.569999999999993</v>
      </c>
      <c r="AE1498" t="n">
        <v>0.009999999999990905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0.009999999999999787</v>
      </c>
      <c r="AL1498" t="inlineStr">
        <is>
          <t>unreconciled</t>
        </is>
      </c>
      <c r="AM1498" t="inlineStr">
        <is>
          <t>Order Amount Mismatch (POS&gt;3PO)</t>
        </is>
      </c>
      <c r="AN1498" t="n">
        <v>7.57</v>
      </c>
      <c r="AO1498" t="n">
        <f>ROUND(P1498*100/H1498,2)</f>
        <v>0.0</v>
      </c>
      <c r="AP1498" t="n">
        <f>ROUND(Q1498*100/I1498,2)</f>
        <v>0.0</v>
      </c>
      <c r="AQ1498"/>
      <c r="AR1498"/>
      <c r="AS1498" t="n">
        <v>0.0</v>
      </c>
    </row>
    <row r="1499">
      <c r="A1499" s="1" t="n">
        <v>45234.0</v>
      </c>
      <c r="B1499" s="2" t="n">
        <v>45234.9684375</v>
      </c>
      <c r="C1499" t="inlineStr">
        <is>
          <t>3140094012085841</t>
        </is>
      </c>
      <c r="D1499" t="inlineStr">
        <is>
          <t>POS0012</t>
        </is>
      </c>
      <c r="E1499" t="inlineStr">
        <is>
          <t>56</t>
        </is>
      </c>
      <c r="F1499" t="inlineStr">
        <is>
          <t>0094</t>
        </is>
      </c>
      <c r="G1499" t="inlineStr">
        <is>
          <t>5317737489</t>
        </is>
      </c>
      <c r="H1499" t="n">
        <v>325.0</v>
      </c>
      <c r="I1499" t="n">
        <v>309.52</v>
      </c>
      <c r="J1499" t="n">
        <v>272.38</v>
      </c>
      <c r="K1499" t="inlineStr">
        <is>
          <t>sale</t>
        </is>
      </c>
      <c r="L1499" t="inlineStr">
        <is>
          <t/>
        </is>
      </c>
      <c r="M1499" t="inlineStr">
        <is>
          <t/>
        </is>
      </c>
      <c r="N1499" t="n">
        <v>0.0</v>
      </c>
      <c r="O1499" t="n">
        <v>0.0</v>
      </c>
      <c r="P1499" t="n">
        <v>243.77</v>
      </c>
      <c r="Q1499" t="n">
        <v>243.77</v>
      </c>
      <c r="R1499" t="n">
        <v>37.14</v>
      </c>
      <c r="S1499" t="n">
        <v>37.14</v>
      </c>
      <c r="T1499" t="n">
        <v>3.1</v>
      </c>
      <c r="U1499" t="n">
        <v>3.1</v>
      </c>
      <c r="V1499" t="n">
        <v>49.03</v>
      </c>
      <c r="W1499" t="n">
        <v>49.03</v>
      </c>
      <c r="X1499" t="n">
        <v>4.06</v>
      </c>
      <c r="Y1499" t="n">
        <v>4.06</v>
      </c>
      <c r="Z1499" t="n">
        <v>9.56</v>
      </c>
      <c r="AA1499" t="n">
        <v>9.56</v>
      </c>
      <c r="AB1499" t="n">
        <v>15.48</v>
      </c>
      <c r="AC1499" t="n">
        <v>15.48</v>
      </c>
      <c r="AD1499" t="n">
        <v>15.480000000000018</v>
      </c>
      <c r="AE1499" t="n">
        <v>0.0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0.0</v>
      </c>
      <c r="AL1499" t="inlineStr">
        <is>
          <t>unreconciled</t>
        </is>
      </c>
      <c r="AM1499" t="inlineStr">
        <is>
          <t>Order Amount Mismatch (POS&gt;3PO)</t>
        </is>
      </c>
      <c r="AN1499" t="n">
        <v>15.48</v>
      </c>
      <c r="AO1499" t="n">
        <f>ROUND(P1499*100/H1499,2)</f>
        <v>0.0</v>
      </c>
      <c r="AP1499" t="n">
        <f>ROUND(Q1499*100/I1499,2)</f>
        <v>0.0</v>
      </c>
      <c r="AQ1499"/>
      <c r="AR1499"/>
      <c r="AS1499" t="n">
        <v>0.0</v>
      </c>
    </row>
    <row r="1500">
      <c r="A1500" s="1" t="n">
        <v>45234.0</v>
      </c>
      <c r="B1500" s="2" t="n">
        <v>45234.97309027778</v>
      </c>
      <c r="C1500" t="inlineStr">
        <is>
          <t>3140094012085847</t>
        </is>
      </c>
      <c r="D1500" t="inlineStr">
        <is>
          <t>POS0012</t>
        </is>
      </c>
      <c r="E1500" t="inlineStr">
        <is>
          <t>62</t>
        </is>
      </c>
      <c r="F1500" t="inlineStr">
        <is>
          <t>0094</t>
        </is>
      </c>
      <c r="G1500" t="inlineStr">
        <is>
          <t>5317739175</t>
        </is>
      </c>
      <c r="H1500" t="n">
        <v>139.0</v>
      </c>
      <c r="I1500" t="n">
        <v>132.38</v>
      </c>
      <c r="J1500" t="n">
        <v>95.24</v>
      </c>
      <c r="K1500" t="inlineStr">
        <is>
          <t>sale</t>
        </is>
      </c>
      <c r="L1500" t="inlineStr">
        <is>
          <t/>
        </is>
      </c>
      <c r="M1500" t="inlineStr">
        <is>
          <t/>
        </is>
      </c>
      <c r="N1500" t="n">
        <v>0.0</v>
      </c>
      <c r="O1500" t="n">
        <v>0.0</v>
      </c>
      <c r="P1500" t="n">
        <v>108.78</v>
      </c>
      <c r="Q1500" t="n">
        <v>108.78</v>
      </c>
      <c r="R1500" t="n">
        <v>37.14</v>
      </c>
      <c r="S1500" t="n">
        <v>37.14</v>
      </c>
      <c r="T1500" t="n">
        <v>1.32</v>
      </c>
      <c r="U1500" t="n">
        <v>1.32</v>
      </c>
      <c r="V1500" t="n">
        <v>17.14</v>
      </c>
      <c r="W1500" t="n">
        <v>17.14</v>
      </c>
      <c r="X1500" t="n">
        <v>1.74</v>
      </c>
      <c r="Y1500" t="n">
        <v>1.74</v>
      </c>
      <c r="Z1500" t="n">
        <v>3.4</v>
      </c>
      <c r="AA1500" t="n">
        <v>3.4</v>
      </c>
      <c r="AB1500" t="n">
        <v>6.62</v>
      </c>
      <c r="AC1500" t="n">
        <v>6.62</v>
      </c>
      <c r="AD1500" t="n">
        <v>6.6200000000000045</v>
      </c>
      <c r="AE1500" t="n">
        <v>0.0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0.0</v>
      </c>
      <c r="AL1500" t="inlineStr">
        <is>
          <t>unreconciled</t>
        </is>
      </c>
      <c r="AM1500" t="inlineStr">
        <is>
          <t>Order Amount Mismatch (POS&gt;3PO)</t>
        </is>
      </c>
      <c r="AN1500" t="n">
        <v>6.62</v>
      </c>
      <c r="AO1500" t="n">
        <f>ROUND(P1500*100/H1500,2)</f>
        <v>0.0</v>
      </c>
      <c r="AP1500" t="n">
        <f>ROUND(Q1500*100/I1500,2)</f>
        <v>0.0</v>
      </c>
      <c r="AQ1500"/>
      <c r="AR1500"/>
      <c r="AS1500" t="n">
        <v>0.0</v>
      </c>
    </row>
    <row r="1501">
      <c r="A1501" s="1" t="n">
        <v>45235.0</v>
      </c>
      <c r="B1501" s="2" t="n">
        <v>45235.78262731482</v>
      </c>
      <c r="C1501" t="inlineStr">
        <is>
          <t>3140094012086163</t>
        </is>
      </c>
      <c r="D1501" t="inlineStr">
        <is>
          <t>POS0012</t>
        </is>
      </c>
      <c r="E1501" t="inlineStr">
        <is>
          <t>78</t>
        </is>
      </c>
      <c r="F1501" t="inlineStr">
        <is>
          <t>0094</t>
        </is>
      </c>
      <c r="G1501" t="inlineStr">
        <is>
          <t>5317752353</t>
        </is>
      </c>
      <c r="H1501" t="n">
        <v>730.0</v>
      </c>
      <c r="I1501" t="n">
        <v>695.24</v>
      </c>
      <c r="J1501" t="n">
        <v>658.1</v>
      </c>
      <c r="K1501" t="inlineStr">
        <is>
          <t>sale</t>
        </is>
      </c>
      <c r="L1501" t="inlineStr">
        <is>
          <t/>
        </is>
      </c>
      <c r="M1501" t="inlineStr">
        <is>
          <t/>
        </is>
      </c>
      <c r="N1501" t="n">
        <v>0.0</v>
      </c>
      <c r="O1501" t="n">
        <v>0.0</v>
      </c>
      <c r="P1501" t="n">
        <v>537.75</v>
      </c>
      <c r="Q1501" t="n">
        <v>537.75</v>
      </c>
      <c r="R1501" t="n">
        <v>37.14</v>
      </c>
      <c r="S1501" t="n">
        <v>37.14</v>
      </c>
      <c r="T1501" t="n">
        <v>6.95</v>
      </c>
      <c r="U1501" t="n">
        <v>6.95</v>
      </c>
      <c r="V1501" t="n">
        <v>118.46</v>
      </c>
      <c r="W1501" t="n">
        <v>118.46</v>
      </c>
      <c r="X1501" t="n">
        <v>9.12</v>
      </c>
      <c r="Y1501" t="n">
        <v>9.12</v>
      </c>
      <c r="Z1501" t="n">
        <v>22.96</v>
      </c>
      <c r="AA1501" t="n">
        <v>22.96</v>
      </c>
      <c r="AB1501" t="n">
        <v>34.76</v>
      </c>
      <c r="AC1501" t="n">
        <v>34.76</v>
      </c>
      <c r="AD1501" t="n">
        <v>34.75999999999999</v>
      </c>
      <c r="AE1501" t="n">
        <v>0.0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0.0</v>
      </c>
      <c r="AL1501" t="inlineStr">
        <is>
          <t>unreconciled</t>
        </is>
      </c>
      <c r="AM1501" t="inlineStr">
        <is>
          <t>Order Amount Mismatch (POS&gt;3PO)</t>
        </is>
      </c>
      <c r="AN1501" t="n">
        <v>34.76</v>
      </c>
      <c r="AO1501" t="n">
        <f>ROUND(P1501*100/H1501,2)</f>
        <v>0.0</v>
      </c>
      <c r="AP1501" t="n">
        <f>ROUND(Q1501*100/I1501,2)</f>
        <v>0.0</v>
      </c>
      <c r="AQ1501"/>
      <c r="AR1501"/>
      <c r="AS1501" t="n">
        <v>0.0</v>
      </c>
    </row>
    <row r="1502">
      <c r="A1502" s="1" t="n">
        <v>45235.0</v>
      </c>
      <c r="B1502" s="2" t="n">
        <v>45235.80596064815</v>
      </c>
      <c r="C1502" t="inlineStr">
        <is>
          <t>3140094012086205</t>
        </is>
      </c>
      <c r="D1502" t="inlineStr">
        <is>
          <t>POS0012</t>
        </is>
      </c>
      <c r="E1502" t="inlineStr">
        <is>
          <t>20</t>
        </is>
      </c>
      <c r="F1502" t="inlineStr">
        <is>
          <t>0094</t>
        </is>
      </c>
      <c r="G1502" t="inlineStr">
        <is>
          <t>5317752844</t>
        </is>
      </c>
      <c r="H1502" t="n">
        <v>1629.0</v>
      </c>
      <c r="I1502" t="n">
        <v>1551.41</v>
      </c>
      <c r="J1502" t="n">
        <v>1514.27</v>
      </c>
      <c r="K1502" t="inlineStr">
        <is>
          <t>sale</t>
        </is>
      </c>
      <c r="L1502" t="inlineStr">
        <is>
          <t/>
        </is>
      </c>
      <c r="M1502" t="inlineStr">
        <is>
          <t/>
        </is>
      </c>
      <c r="N1502" t="n">
        <v>0.0</v>
      </c>
      <c r="O1502" t="n">
        <v>0.0</v>
      </c>
      <c r="P1502" t="n">
        <v>1190.24</v>
      </c>
      <c r="Q1502" t="n">
        <v>1190.26</v>
      </c>
      <c r="R1502" t="n">
        <v>37.14</v>
      </c>
      <c r="S1502" t="n">
        <v>37.14</v>
      </c>
      <c r="T1502" t="n">
        <v>15.51</v>
      </c>
      <c r="U1502" t="n">
        <v>15.51</v>
      </c>
      <c r="V1502" t="n">
        <v>272.57</v>
      </c>
      <c r="W1502" t="n">
        <v>272.57</v>
      </c>
      <c r="X1502" t="n">
        <v>20.36</v>
      </c>
      <c r="Y1502" t="n">
        <v>20.36</v>
      </c>
      <c r="Z1502" t="n">
        <v>52.73</v>
      </c>
      <c r="AA1502" t="n">
        <v>52.72</v>
      </c>
      <c r="AB1502" t="n">
        <v>77.58</v>
      </c>
      <c r="AC1502" t="n">
        <v>77.57</v>
      </c>
      <c r="AD1502" t="n">
        <v>77.58999999999992</v>
      </c>
      <c r="AE1502" t="n">
        <v>-0.01999999999998181</v>
      </c>
      <c r="AF1502" t="n">
        <v>0.0</v>
      </c>
      <c r="AG1502" t="n">
        <v>0.0</v>
      </c>
      <c r="AH1502" t="n">
        <v>0.0</v>
      </c>
      <c r="AI1502" t="n">
        <v>0.0</v>
      </c>
      <c r="AJ1502" t="n">
        <v>0.00999999999999801</v>
      </c>
      <c r="AK1502" t="n">
        <v>0.010000000000005116</v>
      </c>
      <c r="AL1502" t="inlineStr">
        <is>
          <t>unreconciled</t>
        </is>
      </c>
      <c r="AM1502" t="inlineStr">
        <is>
          <t>Order Amount Mismatch (POS&gt;3PO)</t>
        </is>
      </c>
      <c r="AN1502" t="n">
        <v>77.59</v>
      </c>
      <c r="AO1502" t="n">
        <f>ROUND(P1502*100/H1502,2)</f>
        <v>0.0</v>
      </c>
      <c r="AP1502" t="n">
        <f>ROUND(Q1502*100/I1502,2)</f>
        <v>0.0</v>
      </c>
      <c r="AQ1502"/>
      <c r="AR1502"/>
      <c r="AS1502" t="n">
        <v>0.0</v>
      </c>
    </row>
    <row r="1503">
      <c r="A1503" s="1" t="n">
        <v>45236.0</v>
      </c>
      <c r="B1503" s="2" t="n">
        <v>45236.62699074074</v>
      </c>
      <c r="C1503" t="inlineStr">
        <is>
          <t>3140094012086500</t>
        </is>
      </c>
      <c r="D1503" t="inlineStr">
        <is>
          <t>POS0012</t>
        </is>
      </c>
      <c r="E1503" t="inlineStr">
        <is>
          <t>15</t>
        </is>
      </c>
      <c r="F1503" t="inlineStr">
        <is>
          <t>0094</t>
        </is>
      </c>
      <c r="G1503" t="inlineStr">
        <is>
          <t>5317757935</t>
        </is>
      </c>
      <c r="H1503" t="n">
        <v>669.0</v>
      </c>
      <c r="I1503" t="n">
        <v>637.14</v>
      </c>
      <c r="J1503" t="n">
        <v>600.0</v>
      </c>
      <c r="K1503" t="inlineStr">
        <is>
          <t>sale</t>
        </is>
      </c>
      <c r="L1503" t="inlineStr">
        <is>
          <t/>
        </is>
      </c>
      <c r="M1503" t="inlineStr">
        <is>
          <t/>
        </is>
      </c>
      <c r="N1503" t="n">
        <v>0.0</v>
      </c>
      <c r="O1503" t="n">
        <v>0.0</v>
      </c>
      <c r="P1503" t="n">
        <v>493.47</v>
      </c>
      <c r="Q1503" t="n">
        <v>493.47</v>
      </c>
      <c r="R1503" t="n">
        <v>37.14</v>
      </c>
      <c r="S1503" t="n">
        <v>37.14</v>
      </c>
      <c r="T1503" t="n">
        <v>6.37</v>
      </c>
      <c r="U1503" t="n">
        <v>6.37</v>
      </c>
      <c r="V1503" t="n">
        <v>108.0</v>
      </c>
      <c r="W1503" t="n">
        <v>108.0</v>
      </c>
      <c r="X1503" t="n">
        <v>8.36</v>
      </c>
      <c r="Y1503" t="n">
        <v>8.36</v>
      </c>
      <c r="Z1503" t="n">
        <v>20.94</v>
      </c>
      <c r="AA1503" t="n">
        <v>20.94</v>
      </c>
      <c r="AB1503" t="n">
        <v>31.86</v>
      </c>
      <c r="AC1503" t="n">
        <v>31.86</v>
      </c>
      <c r="AD1503" t="n">
        <v>31.860000000000014</v>
      </c>
      <c r="AE1503" t="n">
        <v>0.0</v>
      </c>
      <c r="AF1503" t="n">
        <v>0.0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0.0</v>
      </c>
      <c r="AL1503" t="inlineStr">
        <is>
          <t>unreconciled</t>
        </is>
      </c>
      <c r="AM1503" t="inlineStr">
        <is>
          <t>Order Amount Mismatch (POS&gt;3PO)</t>
        </is>
      </c>
      <c r="AN1503" t="n">
        <v>31.86</v>
      </c>
      <c r="AO1503" t="n">
        <f>ROUND(P1503*100/H1503,2)</f>
        <v>0.0</v>
      </c>
      <c r="AP1503" t="n">
        <f>ROUND(Q1503*100/I1503,2)</f>
        <v>0.0</v>
      </c>
      <c r="AQ1503"/>
      <c r="AR1503"/>
      <c r="AS1503" t="n">
        <v>0.0</v>
      </c>
    </row>
    <row r="1504">
      <c r="A1504" s="1" t="n">
        <v>45234.0</v>
      </c>
      <c r="B1504" s="2" t="n">
        <v>45235.00585648148</v>
      </c>
      <c r="C1504" t="inlineStr">
        <is>
          <t>3140023012059709</t>
        </is>
      </c>
      <c r="D1504" t="inlineStr">
        <is>
          <t>POS0012</t>
        </is>
      </c>
      <c r="E1504" t="inlineStr">
        <is>
          <t>01</t>
        </is>
      </c>
      <c r="F1504" t="inlineStr">
        <is>
          <t>0023</t>
        </is>
      </c>
      <c r="G1504" t="inlineStr">
        <is>
          <t>5317760827</t>
        </is>
      </c>
      <c r="H1504" t="n">
        <v>394.0</v>
      </c>
      <c r="I1504" t="n">
        <v>375.23</v>
      </c>
      <c r="J1504" t="n">
        <v>338.09</v>
      </c>
      <c r="K1504" t="inlineStr">
        <is>
          <t>sale</t>
        </is>
      </c>
      <c r="L1504" t="inlineStr">
        <is>
          <t/>
        </is>
      </c>
      <c r="M1504" t="inlineStr">
        <is>
          <t/>
        </is>
      </c>
      <c r="N1504" t="n">
        <v>0.0</v>
      </c>
      <c r="O1504" t="n">
        <v>0.0</v>
      </c>
      <c r="P1504" t="n">
        <v>293.86</v>
      </c>
      <c r="Q1504" t="n">
        <v>293.84</v>
      </c>
      <c r="R1504" t="n">
        <v>37.14</v>
      </c>
      <c r="S1504" t="n">
        <v>37.14</v>
      </c>
      <c r="T1504" t="n">
        <v>3.75</v>
      </c>
      <c r="U1504" t="n">
        <v>3.75</v>
      </c>
      <c r="V1504" t="n">
        <v>60.86</v>
      </c>
      <c r="W1504" t="n">
        <v>60.86</v>
      </c>
      <c r="X1504" t="n">
        <v>4.92</v>
      </c>
      <c r="Y1504" t="n">
        <v>4.92</v>
      </c>
      <c r="Z1504" t="n">
        <v>11.84</v>
      </c>
      <c r="AA1504" t="n">
        <v>11.84</v>
      </c>
      <c r="AB1504" t="n">
        <v>18.76</v>
      </c>
      <c r="AC1504" t="n">
        <v>18.76</v>
      </c>
      <c r="AD1504" t="n">
        <v>18.769999999999982</v>
      </c>
      <c r="AE1504" t="n">
        <v>0.020000000000038654</v>
      </c>
      <c r="AF1504" t="n">
        <v>0.0</v>
      </c>
      <c r="AG1504" t="n">
        <v>0.0</v>
      </c>
      <c r="AH1504" t="n">
        <v>0.0</v>
      </c>
      <c r="AI1504" t="n">
        <v>0.0</v>
      </c>
      <c r="AJ1504" t="n">
        <v>0.0</v>
      </c>
      <c r="AK1504" t="n">
        <v>0.0</v>
      </c>
      <c r="AL1504" t="inlineStr">
        <is>
          <t>unreconciled</t>
        </is>
      </c>
      <c r="AM1504" t="inlineStr">
        <is>
          <t>Order Amount Mismatch (POS&gt;3PO)</t>
        </is>
      </c>
      <c r="AN1504" t="n">
        <v>18.77</v>
      </c>
      <c r="AO1504" t="n">
        <f>ROUND(P1504*100/H1504,2)</f>
        <v>0.0</v>
      </c>
      <c r="AP1504" t="n">
        <f>ROUND(Q1504*100/I1504,2)</f>
        <v>0.0</v>
      </c>
      <c r="AQ1504"/>
      <c r="AR1504"/>
      <c r="AS1504" t="n">
        <v>0.0</v>
      </c>
    </row>
    <row r="1505">
      <c r="A1505" s="1" t="n">
        <v>45234.0</v>
      </c>
      <c r="B1505" s="2" t="n">
        <v>45235.01063657407</v>
      </c>
      <c r="C1505" t="inlineStr">
        <is>
          <t>3140094012085884</t>
        </is>
      </c>
      <c r="D1505" t="inlineStr">
        <is>
          <t>POS0012</t>
        </is>
      </c>
      <c r="E1505" t="inlineStr">
        <is>
          <t>99</t>
        </is>
      </c>
      <c r="F1505" t="inlineStr">
        <is>
          <t>0094</t>
        </is>
      </c>
      <c r="G1505" t="inlineStr">
        <is>
          <t>5317767390</t>
        </is>
      </c>
      <c r="H1505" t="n">
        <v>334.0</v>
      </c>
      <c r="I1505" t="n">
        <v>318.1</v>
      </c>
      <c r="J1505" t="n">
        <v>280.96</v>
      </c>
      <c r="K1505" t="inlineStr">
        <is>
          <t>sale</t>
        </is>
      </c>
      <c r="L1505" t="inlineStr">
        <is>
          <t/>
        </is>
      </c>
      <c r="M1505" t="inlineStr">
        <is>
          <t/>
        </is>
      </c>
      <c r="N1505" t="n">
        <v>0.0</v>
      </c>
      <c r="O1505" t="n">
        <v>0.0</v>
      </c>
      <c r="P1505" t="n">
        <v>250.31</v>
      </c>
      <c r="Q1505" t="n">
        <v>250.31</v>
      </c>
      <c r="R1505" t="n">
        <v>37.14</v>
      </c>
      <c r="S1505" t="n">
        <v>37.14</v>
      </c>
      <c r="T1505" t="n">
        <v>3.18</v>
      </c>
      <c r="U1505" t="n">
        <v>3.18</v>
      </c>
      <c r="V1505" t="n">
        <v>50.57</v>
      </c>
      <c r="W1505" t="n">
        <v>50.57</v>
      </c>
      <c r="X1505" t="n">
        <v>4.18</v>
      </c>
      <c r="Y1505" t="n">
        <v>4.18</v>
      </c>
      <c r="Z1505" t="n">
        <v>9.86</v>
      </c>
      <c r="AA1505" t="n">
        <v>9.85</v>
      </c>
      <c r="AB1505" t="n">
        <v>15.9</v>
      </c>
      <c r="AC1505" t="n">
        <v>15.91</v>
      </c>
      <c r="AD1505" t="n">
        <v>15.899999999999977</v>
      </c>
      <c r="AE1505" t="n">
        <v>0.0</v>
      </c>
      <c r="AF1505" t="n">
        <v>0.0</v>
      </c>
      <c r="AG1505" t="n">
        <v>0.0</v>
      </c>
      <c r="AH1505" t="n">
        <v>0.0</v>
      </c>
      <c r="AI1505" t="n">
        <v>0.0</v>
      </c>
      <c r="AJ1505" t="n">
        <v>0.009999999999999787</v>
      </c>
      <c r="AK1505" t="n">
        <v>-0.009999999999999787</v>
      </c>
      <c r="AL1505" t="inlineStr">
        <is>
          <t>unreconciled</t>
        </is>
      </c>
      <c r="AM1505" t="inlineStr">
        <is>
          <t>Order Amount Mismatch (POS&gt;3PO)</t>
        </is>
      </c>
      <c r="AN1505" t="n">
        <v>15.9</v>
      </c>
      <c r="AO1505" t="n">
        <f>ROUND(P1505*100/H1505,2)</f>
        <v>0.0</v>
      </c>
      <c r="AP1505" t="n">
        <f>ROUND(Q1505*100/I1505,2)</f>
        <v>0.0</v>
      </c>
      <c r="AQ1505"/>
      <c r="AR1505"/>
      <c r="AS1505" t="n">
        <v>0.0</v>
      </c>
    </row>
    <row r="1506">
      <c r="A1506" s="1" t="n">
        <v>45236.0</v>
      </c>
      <c r="B1506" s="2" t="n">
        <v>45236.91063657407</v>
      </c>
      <c r="C1506" t="inlineStr">
        <is>
          <t>3140094012086674</t>
        </is>
      </c>
      <c r="D1506" t="inlineStr">
        <is>
          <t>POS0012</t>
        </is>
      </c>
      <c r="E1506" t="inlineStr">
        <is>
          <t>89</t>
        </is>
      </c>
      <c r="F1506" t="inlineStr">
        <is>
          <t>0094</t>
        </is>
      </c>
      <c r="G1506" t="inlineStr">
        <is>
          <t>5317801399</t>
        </is>
      </c>
      <c r="H1506" t="n">
        <v>653.0</v>
      </c>
      <c r="I1506" t="n">
        <v>621.91</v>
      </c>
      <c r="J1506" t="n">
        <v>584.77</v>
      </c>
      <c r="K1506" t="inlineStr">
        <is>
          <t>sale</t>
        </is>
      </c>
      <c r="L1506" t="inlineStr">
        <is>
          <t/>
        </is>
      </c>
      <c r="M1506" t="inlineStr">
        <is>
          <t/>
        </is>
      </c>
      <c r="N1506" t="n">
        <v>0.0</v>
      </c>
      <c r="O1506" t="n">
        <v>0.0</v>
      </c>
      <c r="P1506" t="n">
        <v>481.85</v>
      </c>
      <c r="Q1506" t="n">
        <v>481.85</v>
      </c>
      <c r="R1506" t="n">
        <v>37.14</v>
      </c>
      <c r="S1506" t="n">
        <v>37.14</v>
      </c>
      <c r="T1506" t="n">
        <v>6.22</v>
      </c>
      <c r="U1506" t="n">
        <v>6.22</v>
      </c>
      <c r="V1506" t="n">
        <v>105.26</v>
      </c>
      <c r="W1506" t="n">
        <v>105.26</v>
      </c>
      <c r="X1506" t="n">
        <v>8.16</v>
      </c>
      <c r="Y1506" t="n">
        <v>8.16</v>
      </c>
      <c r="Z1506" t="n">
        <v>20.42</v>
      </c>
      <c r="AA1506" t="n">
        <v>20.42</v>
      </c>
      <c r="AB1506" t="n">
        <v>31.1</v>
      </c>
      <c r="AC1506" t="n">
        <v>31.1</v>
      </c>
      <c r="AD1506" t="n">
        <v>31.090000000000032</v>
      </c>
      <c r="AE1506" t="n">
        <v>0.0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0.0</v>
      </c>
      <c r="AL1506" t="inlineStr">
        <is>
          <t>unreconciled</t>
        </is>
      </c>
      <c r="AM1506" t="inlineStr">
        <is>
          <t>Order Amount Mismatch (POS&gt;3PO)</t>
        </is>
      </c>
      <c r="AN1506" t="n">
        <v>31.09</v>
      </c>
      <c r="AO1506" t="n">
        <f>ROUND(P1506*100/H1506,2)</f>
        <v>0.0</v>
      </c>
      <c r="AP1506" t="n">
        <f>ROUND(Q1506*100/I1506,2)</f>
        <v>0.0</v>
      </c>
      <c r="AQ1506"/>
      <c r="AR1506"/>
      <c r="AS1506" t="n">
        <v>0.0</v>
      </c>
    </row>
    <row r="1507">
      <c r="A1507" s="1" t="n">
        <v>45235.0</v>
      </c>
      <c r="B1507" s="2" t="n">
        <v>45235.8250462963</v>
      </c>
      <c r="C1507" t="inlineStr">
        <is>
          <t>3140094012086231</t>
        </is>
      </c>
      <c r="D1507" t="inlineStr">
        <is>
          <t>POS0012</t>
        </is>
      </c>
      <c r="E1507" t="inlineStr">
        <is>
          <t>46</t>
        </is>
      </c>
      <c r="F1507" t="inlineStr">
        <is>
          <t>0094</t>
        </is>
      </c>
      <c r="G1507" t="inlineStr">
        <is>
          <t>5317817592</t>
        </is>
      </c>
      <c r="H1507" t="n">
        <v>1260.0</v>
      </c>
      <c r="I1507" t="n">
        <v>1200.0</v>
      </c>
      <c r="J1507" t="n">
        <v>1162.86</v>
      </c>
      <c r="K1507" t="inlineStr">
        <is>
          <t>sale</t>
        </is>
      </c>
      <c r="L1507" t="inlineStr">
        <is>
          <t/>
        </is>
      </c>
      <c r="M1507" t="inlineStr">
        <is>
          <t/>
        </is>
      </c>
      <c r="N1507" t="n">
        <v>0.0</v>
      </c>
      <c r="O1507" t="n">
        <v>0.0</v>
      </c>
      <c r="P1507" t="n">
        <v>922.43</v>
      </c>
      <c r="Q1507" t="n">
        <v>922.4</v>
      </c>
      <c r="R1507" t="n">
        <v>37.14</v>
      </c>
      <c r="S1507" t="n">
        <v>37.14</v>
      </c>
      <c r="T1507" t="n">
        <v>12.0</v>
      </c>
      <c r="U1507" t="n">
        <v>12.0</v>
      </c>
      <c r="V1507" t="n">
        <v>209.31</v>
      </c>
      <c r="W1507" t="n">
        <v>209.31</v>
      </c>
      <c r="X1507" t="n">
        <v>15.75</v>
      </c>
      <c r="Y1507" t="n">
        <v>15.75</v>
      </c>
      <c r="Z1507" t="n">
        <v>40.51</v>
      </c>
      <c r="AA1507" t="n">
        <v>40.52</v>
      </c>
      <c r="AB1507" t="n">
        <v>60.0</v>
      </c>
      <c r="AC1507" t="n">
        <v>60.0</v>
      </c>
      <c r="AD1507" t="n">
        <v>60.0</v>
      </c>
      <c r="AE1507" t="n">
        <v>0.029999999999972715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-0.010000000000005116</v>
      </c>
      <c r="AK1507" t="n">
        <v>0.0</v>
      </c>
      <c r="AL1507" t="inlineStr">
        <is>
          <t>unreconciled</t>
        </is>
      </c>
      <c r="AM1507" t="inlineStr">
        <is>
          <t>Order Amount Mismatch (POS&gt;3PO)</t>
        </is>
      </c>
      <c r="AN1507" t="n">
        <v>60.0</v>
      </c>
      <c r="AO1507" t="n">
        <f>ROUND(P1507*100/H1507,2)</f>
        <v>0.0</v>
      </c>
      <c r="AP1507" t="n">
        <f>ROUND(Q1507*100/I1507,2)</f>
        <v>0.0</v>
      </c>
      <c r="AQ1507"/>
      <c r="AR1507"/>
      <c r="AS1507" t="n">
        <v>0.0</v>
      </c>
    </row>
    <row r="1508">
      <c r="A1508" s="1" t="n">
        <v>45235.0</v>
      </c>
      <c r="B1508" s="2" t="n">
        <v>45235.51715277778</v>
      </c>
      <c r="C1508" t="inlineStr">
        <is>
          <t>3140023012059751</t>
        </is>
      </c>
      <c r="D1508" t="inlineStr">
        <is>
          <t>POS0012</t>
        </is>
      </c>
      <c r="E1508" t="inlineStr">
        <is>
          <t>43</t>
        </is>
      </c>
      <c r="F1508" t="inlineStr">
        <is>
          <t>0023</t>
        </is>
      </c>
      <c r="G1508" t="inlineStr">
        <is>
          <t>5317840066</t>
        </is>
      </c>
      <c r="H1508" t="n">
        <v>409.0</v>
      </c>
      <c r="I1508" t="n">
        <v>389.52</v>
      </c>
      <c r="J1508" t="n">
        <v>352.38</v>
      </c>
      <c r="K1508" t="inlineStr">
        <is>
          <t>sale</t>
        </is>
      </c>
      <c r="L1508" t="inlineStr">
        <is>
          <t/>
        </is>
      </c>
      <c r="M1508" t="inlineStr">
        <is>
          <t/>
        </is>
      </c>
      <c r="N1508" t="n">
        <v>0.0</v>
      </c>
      <c r="O1508" t="n">
        <v>0.0</v>
      </c>
      <c r="P1508" t="n">
        <v>304.74</v>
      </c>
      <c r="Q1508" t="n">
        <v>304.72</v>
      </c>
      <c r="R1508" t="n">
        <v>37.14</v>
      </c>
      <c r="S1508" t="n">
        <v>37.14</v>
      </c>
      <c r="T1508" t="n">
        <v>3.9</v>
      </c>
      <c r="U1508" t="n">
        <v>3.9</v>
      </c>
      <c r="V1508" t="n">
        <v>63.43</v>
      </c>
      <c r="W1508" t="n">
        <v>63.43</v>
      </c>
      <c r="X1508" t="n">
        <v>5.11</v>
      </c>
      <c r="Y1508" t="n">
        <v>5.11</v>
      </c>
      <c r="Z1508" t="n">
        <v>12.34</v>
      </c>
      <c r="AA1508" t="n">
        <v>12.34</v>
      </c>
      <c r="AB1508" t="n">
        <v>19.48</v>
      </c>
      <c r="AC1508" t="n">
        <v>19.48</v>
      </c>
      <c r="AD1508" t="n">
        <v>19.480000000000018</v>
      </c>
      <c r="AE1508" t="n">
        <v>0.01999999999998181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0.0</v>
      </c>
      <c r="AL1508" t="inlineStr">
        <is>
          <t>unreconciled</t>
        </is>
      </c>
      <c r="AM1508" t="inlineStr">
        <is>
          <t>Order Amount Mismatch (POS&gt;3PO)</t>
        </is>
      </c>
      <c r="AN1508" t="n">
        <v>19.48</v>
      </c>
      <c r="AO1508" t="n">
        <f>ROUND(P1508*100/H1508,2)</f>
        <v>0.0</v>
      </c>
      <c r="AP1508" t="n">
        <f>ROUND(Q1508*100/I1508,2)</f>
        <v>0.0</v>
      </c>
      <c r="AQ1508"/>
      <c r="AR1508"/>
      <c r="AS1508" t="n">
        <v>0.0</v>
      </c>
    </row>
    <row r="1509">
      <c r="A1509" s="1" t="n">
        <v>45236.0</v>
      </c>
      <c r="B1509" s="2" t="n">
        <v>45236.89115740741</v>
      </c>
      <c r="C1509" t="inlineStr">
        <is>
          <t>3140094012086659</t>
        </is>
      </c>
      <c r="D1509" t="inlineStr">
        <is>
          <t>POS0012</t>
        </is>
      </c>
      <c r="E1509" t="inlineStr">
        <is>
          <t>74</t>
        </is>
      </c>
      <c r="F1509" t="inlineStr">
        <is>
          <t>0094</t>
        </is>
      </c>
      <c r="G1509" t="inlineStr">
        <is>
          <t>5317840462</t>
        </is>
      </c>
      <c r="H1509" t="n">
        <v>338.0</v>
      </c>
      <c r="I1509" t="n">
        <v>321.91</v>
      </c>
      <c r="J1509" t="n">
        <v>284.77</v>
      </c>
      <c r="K1509" t="inlineStr">
        <is>
          <t>sale</t>
        </is>
      </c>
      <c r="L1509" t="inlineStr">
        <is>
          <t/>
        </is>
      </c>
      <c r="M1509" t="inlineStr">
        <is>
          <t/>
        </is>
      </c>
      <c r="N1509" t="n">
        <v>0.0</v>
      </c>
      <c r="O1509" t="n">
        <v>0.0</v>
      </c>
      <c r="P1509" t="n">
        <v>253.21</v>
      </c>
      <c r="Q1509" t="n">
        <v>253.19</v>
      </c>
      <c r="R1509" t="n">
        <v>37.14</v>
      </c>
      <c r="S1509" t="n">
        <v>37.14</v>
      </c>
      <c r="T1509" t="n">
        <v>3.22</v>
      </c>
      <c r="U1509" t="n">
        <v>3.22</v>
      </c>
      <c r="V1509" t="n">
        <v>51.26</v>
      </c>
      <c r="W1509" t="n">
        <v>51.26</v>
      </c>
      <c r="X1509" t="n">
        <v>4.23</v>
      </c>
      <c r="Y1509" t="n">
        <v>4.23</v>
      </c>
      <c r="Z1509" t="n">
        <v>9.99</v>
      </c>
      <c r="AA1509" t="n">
        <v>9.99</v>
      </c>
      <c r="AB1509" t="n">
        <v>16.1</v>
      </c>
      <c r="AC1509" t="n">
        <v>16.1</v>
      </c>
      <c r="AD1509" t="n">
        <v>16.089999999999975</v>
      </c>
      <c r="AE1509" t="n">
        <v>0.020000000000010232</v>
      </c>
      <c r="AF1509" t="n">
        <v>0.0</v>
      </c>
      <c r="AG1509" t="n">
        <v>0.0</v>
      </c>
      <c r="AH1509" t="n">
        <v>0.0</v>
      </c>
      <c r="AI1509" t="n">
        <v>0.0</v>
      </c>
      <c r="AJ1509" t="n">
        <v>0.0</v>
      </c>
      <c r="AK1509" t="n">
        <v>0.0</v>
      </c>
      <c r="AL1509" t="inlineStr">
        <is>
          <t>unreconciled</t>
        </is>
      </c>
      <c r="AM1509" t="inlineStr">
        <is>
          <t>Order Amount Mismatch (POS&gt;3PO)</t>
        </is>
      </c>
      <c r="AN1509" t="n">
        <v>16.09</v>
      </c>
      <c r="AO1509" t="n">
        <f>ROUND(P1509*100/H1509,2)</f>
        <v>0.0</v>
      </c>
      <c r="AP1509" t="n">
        <f>ROUND(Q1509*100/I1509,2)</f>
        <v>0.0</v>
      </c>
      <c r="AQ1509"/>
      <c r="AR1509"/>
      <c r="AS1509" t="n">
        <v>0.0</v>
      </c>
    </row>
    <row r="1510">
      <c r="A1510" s="1" t="n">
        <v>45235.0</v>
      </c>
      <c r="B1510" s="2" t="n">
        <v>45235.61817129629</v>
      </c>
      <c r="C1510" t="inlineStr">
        <is>
          <t>3140094012086038</t>
        </is>
      </c>
      <c r="D1510" t="inlineStr">
        <is>
          <t>POS0012</t>
        </is>
      </c>
      <c r="E1510" t="inlineStr">
        <is>
          <t>53</t>
        </is>
      </c>
      <c r="F1510" t="inlineStr">
        <is>
          <t>0094</t>
        </is>
      </c>
      <c r="G1510" t="inlineStr">
        <is>
          <t>5317842625</t>
        </is>
      </c>
      <c r="H1510" t="n">
        <v>311.0</v>
      </c>
      <c r="I1510" t="n">
        <v>296.19</v>
      </c>
      <c r="J1510" t="n">
        <v>259.05</v>
      </c>
      <c r="K1510" t="inlineStr">
        <is>
          <t>sale</t>
        </is>
      </c>
      <c r="L1510" t="inlineStr">
        <is>
          <t/>
        </is>
      </c>
      <c r="M1510" t="inlineStr">
        <is>
          <t/>
        </is>
      </c>
      <c r="N1510" t="n">
        <v>0.0</v>
      </c>
      <c r="O1510" t="n">
        <v>0.0</v>
      </c>
      <c r="P1510" t="n">
        <v>233.62</v>
      </c>
      <c r="Q1510" t="n">
        <v>233.61</v>
      </c>
      <c r="R1510" t="n">
        <v>37.14</v>
      </c>
      <c r="S1510" t="n">
        <v>37.14</v>
      </c>
      <c r="T1510" t="n">
        <v>2.96</v>
      </c>
      <c r="U1510" t="n">
        <v>2.96</v>
      </c>
      <c r="V1510" t="n">
        <v>46.63</v>
      </c>
      <c r="W1510" t="n">
        <v>46.63</v>
      </c>
      <c r="X1510" t="n">
        <v>3.89</v>
      </c>
      <c r="Y1510" t="n">
        <v>3.89</v>
      </c>
      <c r="Z1510" t="n">
        <v>9.09</v>
      </c>
      <c r="AA1510" t="n">
        <v>9.09</v>
      </c>
      <c r="AB1510" t="n">
        <v>14.82</v>
      </c>
      <c r="AC1510" t="n">
        <v>14.81</v>
      </c>
      <c r="AD1510" t="n">
        <v>14.810000000000002</v>
      </c>
      <c r="AE1510" t="n">
        <v>0.009999999999990905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0.009999999999999787</v>
      </c>
      <c r="AL1510" t="inlineStr">
        <is>
          <t>unreconciled</t>
        </is>
      </c>
      <c r="AM1510" t="inlineStr">
        <is>
          <t>Order Amount Mismatch (POS&gt;3PO)</t>
        </is>
      </c>
      <c r="AN1510" t="n">
        <v>14.81</v>
      </c>
      <c r="AO1510" t="n">
        <f>ROUND(P1510*100/H1510,2)</f>
        <v>0.0</v>
      </c>
      <c r="AP1510" t="n">
        <f>ROUND(Q1510*100/I1510,2)</f>
        <v>0.0</v>
      </c>
      <c r="AQ1510"/>
      <c r="AR1510"/>
      <c r="AS1510" t="n">
        <v>0.0</v>
      </c>
    </row>
    <row r="1511">
      <c r="A1511" s="1" t="n">
        <v>45236.0</v>
      </c>
      <c r="B1511" s="2" t="n">
        <v>45236.86225694444</v>
      </c>
      <c r="C1511" t="inlineStr">
        <is>
          <t>3140094012086637</t>
        </is>
      </c>
      <c r="D1511" t="inlineStr">
        <is>
          <t>POS0012</t>
        </is>
      </c>
      <c r="E1511" t="inlineStr">
        <is>
          <t>52</t>
        </is>
      </c>
      <c r="F1511" t="inlineStr">
        <is>
          <t>0094</t>
        </is>
      </c>
      <c r="G1511" t="inlineStr">
        <is>
          <t>5317868475</t>
        </is>
      </c>
      <c r="H1511" t="n">
        <v>313.0</v>
      </c>
      <c r="I1511" t="n">
        <v>298.09</v>
      </c>
      <c r="J1511" t="n">
        <v>260.95</v>
      </c>
      <c r="K1511" t="inlineStr">
        <is>
          <t>sale</t>
        </is>
      </c>
      <c r="L1511" t="inlineStr">
        <is>
          <t/>
        </is>
      </c>
      <c r="M1511" t="inlineStr">
        <is>
          <t/>
        </is>
      </c>
      <c r="N1511" t="n">
        <v>0.0</v>
      </c>
      <c r="O1511" t="n">
        <v>0.0</v>
      </c>
      <c r="P1511" t="n">
        <v>235.07</v>
      </c>
      <c r="Q1511" t="n">
        <v>235.09</v>
      </c>
      <c r="R1511" t="n">
        <v>37.14</v>
      </c>
      <c r="S1511" t="n">
        <v>37.14</v>
      </c>
      <c r="T1511" t="n">
        <v>2.98</v>
      </c>
      <c r="U1511" t="n">
        <v>2.98</v>
      </c>
      <c r="V1511" t="n">
        <v>46.97</v>
      </c>
      <c r="W1511" t="n">
        <v>46.97</v>
      </c>
      <c r="X1511" t="n">
        <v>3.91</v>
      </c>
      <c r="Y1511" t="n">
        <v>3.91</v>
      </c>
      <c r="Z1511" t="n">
        <v>9.16</v>
      </c>
      <c r="AA1511" t="n">
        <v>9.15</v>
      </c>
      <c r="AB1511" t="n">
        <v>14.9</v>
      </c>
      <c r="AC1511" t="n">
        <v>14.91</v>
      </c>
      <c r="AD1511" t="n">
        <v>14.910000000000025</v>
      </c>
      <c r="AE1511" t="n">
        <v>-0.020000000000010232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0.009999999999999787</v>
      </c>
      <c r="AK1511" t="n">
        <v>-0.009999999999999787</v>
      </c>
      <c r="AL1511" t="inlineStr">
        <is>
          <t>unreconciled</t>
        </is>
      </c>
      <c r="AM1511" t="inlineStr">
        <is>
          <t>Order Amount Mismatch (POS&gt;3PO)</t>
        </is>
      </c>
      <c r="AN1511" t="n">
        <v>14.91</v>
      </c>
      <c r="AO1511" t="n">
        <f>ROUND(P1511*100/H1511,2)</f>
        <v>0.0</v>
      </c>
      <c r="AP1511" t="n">
        <f>ROUND(Q1511*100/I1511,2)</f>
        <v>0.0</v>
      </c>
      <c r="AQ1511"/>
      <c r="AR1511"/>
      <c r="AS1511" t="n">
        <v>0.0</v>
      </c>
    </row>
    <row r="1512">
      <c r="A1512" s="1" t="n">
        <v>45235.0</v>
      </c>
      <c r="B1512" s="2" t="n">
        <v>45235.90561342592</v>
      </c>
      <c r="C1512" t="inlineStr">
        <is>
          <t>3140094012086321</t>
        </is>
      </c>
      <c r="D1512" t="inlineStr">
        <is>
          <t>POS0012</t>
        </is>
      </c>
      <c r="E1512" t="inlineStr">
        <is>
          <t>36</t>
        </is>
      </c>
      <c r="F1512" t="inlineStr">
        <is>
          <t>0094</t>
        </is>
      </c>
      <c r="G1512" t="inlineStr">
        <is>
          <t>5317881247</t>
        </is>
      </c>
      <c r="H1512" t="n">
        <v>229.0</v>
      </c>
      <c r="I1512" t="n">
        <v>218.1</v>
      </c>
      <c r="J1512" t="n">
        <v>180.96</v>
      </c>
      <c r="K1512" t="inlineStr">
        <is>
          <t>sale</t>
        </is>
      </c>
      <c r="L1512" t="inlineStr">
        <is>
          <t/>
        </is>
      </c>
      <c r="M1512" t="inlineStr">
        <is>
          <t/>
        </is>
      </c>
      <c r="N1512" t="n">
        <v>0.0</v>
      </c>
      <c r="O1512" t="n">
        <v>0.0</v>
      </c>
      <c r="P1512" t="n">
        <v>174.11</v>
      </c>
      <c r="Q1512" t="n">
        <v>174.11</v>
      </c>
      <c r="R1512" t="n">
        <v>37.14</v>
      </c>
      <c r="S1512" t="n">
        <v>37.14</v>
      </c>
      <c r="T1512" t="n">
        <v>2.18</v>
      </c>
      <c r="U1512" t="n">
        <v>2.18</v>
      </c>
      <c r="V1512" t="n">
        <v>32.57</v>
      </c>
      <c r="W1512" t="n">
        <v>32.57</v>
      </c>
      <c r="X1512" t="n">
        <v>2.86</v>
      </c>
      <c r="Y1512" t="n">
        <v>2.86</v>
      </c>
      <c r="Z1512" t="n">
        <v>6.38</v>
      </c>
      <c r="AA1512" t="n">
        <v>6.37</v>
      </c>
      <c r="AB1512" t="n">
        <v>10.9</v>
      </c>
      <c r="AC1512" t="n">
        <v>10.91</v>
      </c>
      <c r="AD1512" t="n">
        <v>10.900000000000006</v>
      </c>
      <c r="AE1512" t="n">
        <v>0.0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0.009999999999999787</v>
      </c>
      <c r="AK1512" t="n">
        <v>-0.009999999999999787</v>
      </c>
      <c r="AL1512" t="inlineStr">
        <is>
          <t>unreconciled</t>
        </is>
      </c>
      <c r="AM1512" t="inlineStr">
        <is>
          <t>Order Amount Mismatch (POS&gt;3PO)</t>
        </is>
      </c>
      <c r="AN1512" t="n">
        <v>10.9</v>
      </c>
      <c r="AO1512" t="n">
        <f>ROUND(P1512*100/H1512,2)</f>
        <v>0.0</v>
      </c>
      <c r="AP1512" t="n">
        <f>ROUND(Q1512*100/I1512,2)</f>
        <v>0.0</v>
      </c>
      <c r="AQ1512"/>
      <c r="AR1512"/>
      <c r="AS1512" t="n">
        <v>0.0</v>
      </c>
    </row>
    <row r="1513">
      <c r="A1513" s="1" t="n">
        <v>45234.0</v>
      </c>
      <c r="B1513" s="2" t="n">
        <v>45235.03369212963</v>
      </c>
      <c r="C1513" t="inlineStr">
        <is>
          <t>3140094012085918</t>
        </is>
      </c>
      <c r="D1513" t="inlineStr">
        <is>
          <t>POS0012</t>
        </is>
      </c>
      <c r="E1513" t="inlineStr">
        <is>
          <t>33</t>
        </is>
      </c>
      <c r="F1513" t="inlineStr">
        <is>
          <t>0094</t>
        </is>
      </c>
      <c r="G1513" t="inlineStr">
        <is>
          <t>5317885743</t>
        </is>
      </c>
      <c r="H1513" t="n">
        <v>542.0</v>
      </c>
      <c r="I1513" t="n">
        <v>516.18</v>
      </c>
      <c r="J1513" t="n">
        <v>479.04</v>
      </c>
      <c r="K1513" t="inlineStr">
        <is>
          <t>sale</t>
        </is>
      </c>
      <c r="L1513" t="inlineStr">
        <is>
          <t/>
        </is>
      </c>
      <c r="M1513" t="inlineStr">
        <is>
          <t/>
        </is>
      </c>
      <c r="N1513" t="n">
        <v>0.0</v>
      </c>
      <c r="O1513" t="n">
        <v>0.0</v>
      </c>
      <c r="P1513" t="n">
        <v>401.28</v>
      </c>
      <c r="Q1513" t="n">
        <v>401.29</v>
      </c>
      <c r="R1513" t="n">
        <v>37.14</v>
      </c>
      <c r="S1513" t="n">
        <v>37.14</v>
      </c>
      <c r="T1513" t="n">
        <v>5.16</v>
      </c>
      <c r="U1513" t="n">
        <v>5.16</v>
      </c>
      <c r="V1513" t="n">
        <v>86.23</v>
      </c>
      <c r="W1513" t="n">
        <v>86.23</v>
      </c>
      <c r="X1513" t="n">
        <v>6.77</v>
      </c>
      <c r="Y1513" t="n">
        <v>6.77</v>
      </c>
      <c r="Z1513" t="n">
        <v>16.74</v>
      </c>
      <c r="AA1513" t="n">
        <v>16.74</v>
      </c>
      <c r="AB1513" t="n">
        <v>25.82</v>
      </c>
      <c r="AC1513" t="n">
        <v>25.81</v>
      </c>
      <c r="AD1513" t="n">
        <v>25.82000000000005</v>
      </c>
      <c r="AE1513" t="n">
        <v>-0.010000000000047748</v>
      </c>
      <c r="AF1513" t="n">
        <v>0.0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0.010000000000001563</v>
      </c>
      <c r="AL1513" t="inlineStr">
        <is>
          <t>unreconciled</t>
        </is>
      </c>
      <c r="AM1513" t="inlineStr">
        <is>
          <t>Order Amount Mismatch (POS&gt;3PO)</t>
        </is>
      </c>
      <c r="AN1513" t="n">
        <v>25.82</v>
      </c>
      <c r="AO1513" t="n">
        <f>ROUND(P1513*100/H1513,2)</f>
        <v>0.0</v>
      </c>
      <c r="AP1513" t="n">
        <f>ROUND(Q1513*100/I1513,2)</f>
        <v>0.0</v>
      </c>
      <c r="AQ1513"/>
      <c r="AR1513"/>
      <c r="AS1513" t="n">
        <v>0.0</v>
      </c>
    </row>
    <row r="1514">
      <c r="A1514" s="1" t="n">
        <v>45234.0</v>
      </c>
      <c r="B1514" s="2" t="n">
        <v>45235.03443287037</v>
      </c>
      <c r="C1514" t="inlineStr">
        <is>
          <t>3140094012085917</t>
        </is>
      </c>
      <c r="D1514" t="inlineStr">
        <is>
          <t>POS0012</t>
        </is>
      </c>
      <c r="E1514" t="inlineStr">
        <is>
          <t>32</t>
        </is>
      </c>
      <c r="F1514" t="inlineStr">
        <is>
          <t>0094</t>
        </is>
      </c>
      <c r="G1514" t="inlineStr">
        <is>
          <t>5317886762</t>
        </is>
      </c>
      <c r="H1514" t="n">
        <v>759.0</v>
      </c>
      <c r="I1514" t="n">
        <v>722.85</v>
      </c>
      <c r="J1514" t="n">
        <v>685.71</v>
      </c>
      <c r="K1514" t="inlineStr">
        <is>
          <t>sale</t>
        </is>
      </c>
      <c r="L1514" t="inlineStr">
        <is>
          <t/>
        </is>
      </c>
      <c r="M1514" t="inlineStr">
        <is>
          <t/>
        </is>
      </c>
      <c r="N1514" t="n">
        <v>0.0</v>
      </c>
      <c r="O1514" t="n">
        <v>0.0</v>
      </c>
      <c r="P1514" t="n">
        <v>558.77</v>
      </c>
      <c r="Q1514" t="n">
        <v>558.77</v>
      </c>
      <c r="R1514" t="n">
        <v>37.14</v>
      </c>
      <c r="S1514" t="n">
        <v>37.14</v>
      </c>
      <c r="T1514" t="n">
        <v>7.23</v>
      </c>
      <c r="U1514" t="n">
        <v>7.23</v>
      </c>
      <c r="V1514" t="n">
        <v>123.43</v>
      </c>
      <c r="W1514" t="n">
        <v>123.43</v>
      </c>
      <c r="X1514" t="n">
        <v>9.49</v>
      </c>
      <c r="Y1514" t="n">
        <v>9.49</v>
      </c>
      <c r="Z1514" t="n">
        <v>23.93</v>
      </c>
      <c r="AA1514" t="n">
        <v>23.93</v>
      </c>
      <c r="AB1514" t="n">
        <v>36.14</v>
      </c>
      <c r="AC1514" t="n">
        <v>36.14</v>
      </c>
      <c r="AD1514" t="n">
        <v>36.14999999999998</v>
      </c>
      <c r="AE1514" t="n">
        <v>0.0</v>
      </c>
      <c r="AF1514" t="n">
        <v>0.0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0.0</v>
      </c>
      <c r="AL1514" t="inlineStr">
        <is>
          <t>unreconciled</t>
        </is>
      </c>
      <c r="AM1514" t="inlineStr">
        <is>
          <t>Order Amount Mismatch (POS&gt;3PO)</t>
        </is>
      </c>
      <c r="AN1514" t="n">
        <v>36.15</v>
      </c>
      <c r="AO1514" t="n">
        <f>ROUND(P1514*100/H1514,2)</f>
        <v>0.0</v>
      </c>
      <c r="AP1514" t="n">
        <f>ROUND(Q1514*100/I1514,2)</f>
        <v>0.0</v>
      </c>
      <c r="AQ1514"/>
      <c r="AR1514"/>
      <c r="AS1514" t="n">
        <v>0.0</v>
      </c>
    </row>
    <row r="1515">
      <c r="A1515" s="1" t="n">
        <v>45235.0</v>
      </c>
      <c r="B1515" s="2" t="n">
        <v>45235.85037037037</v>
      </c>
      <c r="C1515" t="inlineStr">
        <is>
          <t>3140094012086260</t>
        </is>
      </c>
      <c r="D1515" t="inlineStr">
        <is>
          <t>POS0012</t>
        </is>
      </c>
      <c r="E1515" t="inlineStr">
        <is>
          <t>75</t>
        </is>
      </c>
      <c r="F1515" t="inlineStr">
        <is>
          <t>0094</t>
        </is>
      </c>
      <c r="G1515" t="inlineStr">
        <is>
          <t>5317905699</t>
        </is>
      </c>
      <c r="H1515" t="n">
        <v>227.0</v>
      </c>
      <c r="I1515" t="n">
        <v>216.18</v>
      </c>
      <c r="J1515" t="n">
        <v>179.04</v>
      </c>
      <c r="K1515" t="inlineStr">
        <is>
          <t>sale</t>
        </is>
      </c>
      <c r="L1515" t="inlineStr">
        <is>
          <t/>
        </is>
      </c>
      <c r="M1515" t="inlineStr">
        <is>
          <t/>
        </is>
      </c>
      <c r="N1515" t="n">
        <v>0.0</v>
      </c>
      <c r="O1515" t="n">
        <v>0.0</v>
      </c>
      <c r="P1515" t="n">
        <v>172.64</v>
      </c>
      <c r="Q1515" t="n">
        <v>172.63</v>
      </c>
      <c r="R1515" t="n">
        <v>37.14</v>
      </c>
      <c r="S1515" t="n">
        <v>37.14</v>
      </c>
      <c r="T1515" t="n">
        <v>2.16</v>
      </c>
      <c r="U1515" t="n">
        <v>2.16</v>
      </c>
      <c r="V1515" t="n">
        <v>32.23</v>
      </c>
      <c r="W1515" t="n">
        <v>32.23</v>
      </c>
      <c r="X1515" t="n">
        <v>2.84</v>
      </c>
      <c r="Y1515" t="n">
        <v>2.84</v>
      </c>
      <c r="Z1515" t="n">
        <v>6.31</v>
      </c>
      <c r="AA1515" t="n">
        <v>6.31</v>
      </c>
      <c r="AB1515" t="n">
        <v>10.82</v>
      </c>
      <c r="AC1515" t="n">
        <v>10.81</v>
      </c>
      <c r="AD1515" t="n">
        <v>10.819999999999993</v>
      </c>
      <c r="AE1515" t="n">
        <v>0.009999999999990905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0.009999999999999787</v>
      </c>
      <c r="AL1515" t="inlineStr">
        <is>
          <t>unreconciled</t>
        </is>
      </c>
      <c r="AM1515" t="inlineStr">
        <is>
          <t>Order Amount Mismatch (POS&gt;3PO)</t>
        </is>
      </c>
      <c r="AN1515" t="n">
        <v>10.82</v>
      </c>
      <c r="AO1515" t="n">
        <f>ROUND(P1515*100/H1515,2)</f>
        <v>0.0</v>
      </c>
      <c r="AP1515" t="n">
        <f>ROUND(Q1515*100/I1515,2)</f>
        <v>0.0</v>
      </c>
      <c r="AQ1515"/>
      <c r="AR1515"/>
      <c r="AS1515" t="n">
        <v>0.0</v>
      </c>
    </row>
    <row r="1516">
      <c r="A1516" s="1" t="n">
        <v>45236.0</v>
      </c>
      <c r="B1516" s="2" t="n">
        <v>45236.91211805555</v>
      </c>
      <c r="C1516" t="inlineStr">
        <is>
          <t>3140023012060117</t>
        </is>
      </c>
      <c r="D1516" t="inlineStr">
        <is>
          <t>POS0012</t>
        </is>
      </c>
      <c r="E1516" t="inlineStr">
        <is>
          <t>08</t>
        </is>
      </c>
      <c r="F1516" t="inlineStr">
        <is>
          <t>0023</t>
        </is>
      </c>
      <c r="G1516" t="inlineStr">
        <is>
          <t>5317907690</t>
        </is>
      </c>
      <c r="H1516" t="n">
        <v>940.0</v>
      </c>
      <c r="I1516" t="n">
        <v>895.24</v>
      </c>
      <c r="J1516" t="n">
        <v>858.1</v>
      </c>
      <c r="K1516" t="inlineStr">
        <is>
          <t>sale</t>
        </is>
      </c>
      <c r="L1516" t="inlineStr">
        <is>
          <t/>
        </is>
      </c>
      <c r="M1516" t="inlineStr">
        <is>
          <t/>
        </is>
      </c>
      <c r="N1516" t="n">
        <v>0.0</v>
      </c>
      <c r="O1516" t="n">
        <v>0.0</v>
      </c>
      <c r="P1516" t="n">
        <v>690.16</v>
      </c>
      <c r="Q1516" t="n">
        <v>690.16</v>
      </c>
      <c r="R1516" t="n">
        <v>37.14</v>
      </c>
      <c r="S1516" t="n">
        <v>37.14</v>
      </c>
      <c r="T1516" t="n">
        <v>8.95</v>
      </c>
      <c r="U1516" t="n">
        <v>8.95</v>
      </c>
      <c r="V1516" t="n">
        <v>154.46</v>
      </c>
      <c r="W1516" t="n">
        <v>154.46</v>
      </c>
      <c r="X1516" t="n">
        <v>11.75</v>
      </c>
      <c r="Y1516" t="n">
        <v>11.75</v>
      </c>
      <c r="Z1516" t="n">
        <v>29.92</v>
      </c>
      <c r="AA1516" t="n">
        <v>29.92</v>
      </c>
      <c r="AB1516" t="n">
        <v>44.76</v>
      </c>
      <c r="AC1516" t="n">
        <v>44.76</v>
      </c>
      <c r="AD1516" t="n">
        <v>44.75999999999999</v>
      </c>
      <c r="AE1516" t="n">
        <v>0.0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</v>
      </c>
      <c r="AK1516" t="n">
        <v>0.0</v>
      </c>
      <c r="AL1516" t="inlineStr">
        <is>
          <t>unreconciled</t>
        </is>
      </c>
      <c r="AM1516" t="inlineStr">
        <is>
          <t>Order Amount Mismatch (POS&gt;3PO)</t>
        </is>
      </c>
      <c r="AN1516" t="n">
        <v>44.76</v>
      </c>
      <c r="AO1516" t="n">
        <f>ROUND(P1516*100/H1516,2)</f>
        <v>0.0</v>
      </c>
      <c r="AP1516" t="n">
        <f>ROUND(Q1516*100/I1516,2)</f>
        <v>0.0</v>
      </c>
      <c r="AQ1516"/>
      <c r="AR1516"/>
      <c r="AS1516" t="n">
        <v>0.0</v>
      </c>
    </row>
    <row r="1517">
      <c r="A1517" s="1" t="n">
        <v>45235.0</v>
      </c>
      <c r="B1517" s="2" t="n">
        <v>45235.504016203704</v>
      </c>
      <c r="C1517" t="inlineStr">
        <is>
          <t>3140094012085960</t>
        </is>
      </c>
      <c r="D1517" t="inlineStr">
        <is>
          <t>POS0012</t>
        </is>
      </c>
      <c r="E1517" t="inlineStr">
        <is>
          <t>75</t>
        </is>
      </c>
      <c r="F1517" t="inlineStr">
        <is>
          <t>0094</t>
        </is>
      </c>
      <c r="G1517" t="inlineStr">
        <is>
          <t>5317941178</t>
        </is>
      </c>
      <c r="H1517" t="n">
        <v>347.0</v>
      </c>
      <c r="I1517" t="n">
        <v>330.47</v>
      </c>
      <c r="J1517" t="n">
        <v>293.33</v>
      </c>
      <c r="K1517" t="inlineStr">
        <is>
          <t>sale</t>
        </is>
      </c>
      <c r="L1517" t="inlineStr">
        <is>
          <t/>
        </is>
      </c>
      <c r="M1517" t="inlineStr">
        <is>
          <t/>
        </is>
      </c>
      <c r="N1517" t="n">
        <v>0.0</v>
      </c>
      <c r="O1517" t="n">
        <v>0.0</v>
      </c>
      <c r="P1517" t="n">
        <v>259.74</v>
      </c>
      <c r="Q1517" t="n">
        <v>259.74</v>
      </c>
      <c r="R1517" t="n">
        <v>37.14</v>
      </c>
      <c r="S1517" t="n">
        <v>37.14</v>
      </c>
      <c r="T1517" t="n">
        <v>3.3</v>
      </c>
      <c r="U1517" t="n">
        <v>3.3</v>
      </c>
      <c r="V1517" t="n">
        <v>52.8</v>
      </c>
      <c r="W1517" t="n">
        <v>52.8</v>
      </c>
      <c r="X1517" t="n">
        <v>4.34</v>
      </c>
      <c r="Y1517" t="n">
        <v>4.34</v>
      </c>
      <c r="Z1517" t="n">
        <v>10.29</v>
      </c>
      <c r="AA1517" t="n">
        <v>10.28</v>
      </c>
      <c r="AB1517" t="n">
        <v>16.52</v>
      </c>
      <c r="AC1517" t="n">
        <v>16.53</v>
      </c>
      <c r="AD1517" t="n">
        <v>16.529999999999973</v>
      </c>
      <c r="AE1517" t="n">
        <v>0.0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0.009999999999999787</v>
      </c>
      <c r="AK1517" t="n">
        <v>-0.010000000000001563</v>
      </c>
      <c r="AL1517" t="inlineStr">
        <is>
          <t>unreconciled</t>
        </is>
      </c>
      <c r="AM1517" t="inlineStr">
        <is>
          <t>Order Amount Mismatch (POS&gt;3PO)</t>
        </is>
      </c>
      <c r="AN1517" t="n">
        <v>16.53</v>
      </c>
      <c r="AO1517" t="n">
        <f>ROUND(P1517*100/H1517,2)</f>
        <v>0.0</v>
      </c>
      <c r="AP1517" t="n">
        <f>ROUND(Q1517*100/I1517,2)</f>
        <v>0.0</v>
      </c>
      <c r="AQ1517"/>
      <c r="AR1517"/>
      <c r="AS1517" t="n">
        <v>0.0</v>
      </c>
    </row>
    <row r="1518">
      <c r="A1518" s="1" t="n">
        <v>45236.0</v>
      </c>
      <c r="B1518" s="2" t="n">
        <v>45236.91725694444</v>
      </c>
      <c r="C1518" t="inlineStr">
        <is>
          <t>3140023012060120</t>
        </is>
      </c>
      <c r="D1518" t="inlineStr">
        <is>
          <t>POS0012</t>
        </is>
      </c>
      <c r="E1518" t="inlineStr">
        <is>
          <t>11</t>
        </is>
      </c>
      <c r="F1518" t="inlineStr">
        <is>
          <t>0023</t>
        </is>
      </c>
      <c r="G1518" t="inlineStr">
        <is>
          <t>5317946922</t>
        </is>
      </c>
      <c r="H1518" t="n">
        <v>611.0</v>
      </c>
      <c r="I1518" t="n">
        <v>581.9</v>
      </c>
      <c r="J1518" t="n">
        <v>544.76</v>
      </c>
      <c r="K1518" t="inlineStr">
        <is>
          <t>sale</t>
        </is>
      </c>
      <c r="L1518" t="inlineStr">
        <is>
          <t/>
        </is>
      </c>
      <c r="M1518" t="inlineStr">
        <is>
          <t/>
        </is>
      </c>
      <c r="N1518" t="n">
        <v>0.0</v>
      </c>
      <c r="O1518" t="n">
        <v>0.0</v>
      </c>
      <c r="P1518" t="n">
        <v>451.35</v>
      </c>
      <c r="Q1518" t="n">
        <v>451.37</v>
      </c>
      <c r="R1518" t="n">
        <v>37.14</v>
      </c>
      <c r="S1518" t="n">
        <v>37.14</v>
      </c>
      <c r="T1518" t="n">
        <v>5.82</v>
      </c>
      <c r="U1518" t="n">
        <v>5.82</v>
      </c>
      <c r="V1518" t="n">
        <v>98.06</v>
      </c>
      <c r="W1518" t="n">
        <v>98.06</v>
      </c>
      <c r="X1518" t="n">
        <v>7.64</v>
      </c>
      <c r="Y1518" t="n">
        <v>7.64</v>
      </c>
      <c r="Z1518" t="n">
        <v>19.03</v>
      </c>
      <c r="AA1518" t="n">
        <v>19.03</v>
      </c>
      <c r="AB1518" t="n">
        <v>29.1</v>
      </c>
      <c r="AC1518" t="n">
        <v>29.1</v>
      </c>
      <c r="AD1518" t="n">
        <v>29.100000000000023</v>
      </c>
      <c r="AE1518" t="n">
        <v>-0.01999999999998181</v>
      </c>
      <c r="AF1518" t="n">
        <v>0.0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0.0</v>
      </c>
      <c r="AL1518" t="inlineStr">
        <is>
          <t>unreconciled</t>
        </is>
      </c>
      <c r="AM1518" t="inlineStr">
        <is>
          <t>Order Amount Mismatch (POS&gt;3PO)</t>
        </is>
      </c>
      <c r="AN1518" t="n">
        <v>29.1</v>
      </c>
      <c r="AO1518" t="n">
        <f>ROUND(P1518*100/H1518,2)</f>
        <v>0.0</v>
      </c>
      <c r="AP1518" t="n">
        <f>ROUND(Q1518*100/I1518,2)</f>
        <v>0.0</v>
      </c>
      <c r="AQ1518"/>
      <c r="AR1518"/>
      <c r="AS1518" t="n">
        <v>0.0</v>
      </c>
    </row>
    <row r="1519">
      <c r="A1519" s="1" t="n">
        <v>45235.0</v>
      </c>
      <c r="B1519" s="2" t="n">
        <v>45235.47284722222</v>
      </c>
      <c r="C1519" t="inlineStr">
        <is>
          <t>3140094012085945</t>
        </is>
      </c>
      <c r="D1519" t="inlineStr">
        <is>
          <t>POS0012</t>
        </is>
      </c>
      <c r="E1519" t="inlineStr">
        <is>
          <t>60</t>
        </is>
      </c>
      <c r="F1519" t="inlineStr">
        <is>
          <t>0094</t>
        </is>
      </c>
      <c r="G1519" t="inlineStr">
        <is>
          <t>5317947454</t>
        </is>
      </c>
      <c r="H1519" t="n">
        <v>255.0</v>
      </c>
      <c r="I1519" t="n">
        <v>242.85</v>
      </c>
      <c r="J1519" t="n">
        <v>205.71</v>
      </c>
      <c r="K1519" t="inlineStr">
        <is>
          <t>sale</t>
        </is>
      </c>
      <c r="L1519" t="inlineStr">
        <is>
          <t/>
        </is>
      </c>
      <c r="M1519" t="inlineStr">
        <is>
          <t/>
        </is>
      </c>
      <c r="N1519" t="n">
        <v>0.0</v>
      </c>
      <c r="O1519" t="n">
        <v>0.0</v>
      </c>
      <c r="P1519" t="n">
        <v>192.96</v>
      </c>
      <c r="Q1519" t="n">
        <v>192.96</v>
      </c>
      <c r="R1519" t="n">
        <v>37.14</v>
      </c>
      <c r="S1519" t="n">
        <v>37.14</v>
      </c>
      <c r="T1519" t="n">
        <v>2.43</v>
      </c>
      <c r="U1519" t="n">
        <v>2.43</v>
      </c>
      <c r="V1519" t="n">
        <v>37.03</v>
      </c>
      <c r="W1519" t="n">
        <v>37.03</v>
      </c>
      <c r="X1519" t="n">
        <v>3.19</v>
      </c>
      <c r="Y1519" t="n">
        <v>3.19</v>
      </c>
      <c r="Z1519" t="n">
        <v>7.24</v>
      </c>
      <c r="AA1519" t="n">
        <v>7.24</v>
      </c>
      <c r="AB1519" t="n">
        <v>12.14</v>
      </c>
      <c r="AC1519" t="n">
        <v>12.14</v>
      </c>
      <c r="AD1519" t="n">
        <v>12.150000000000006</v>
      </c>
      <c r="AE1519" t="n">
        <v>0.0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0.0</v>
      </c>
      <c r="AL1519" t="inlineStr">
        <is>
          <t>unreconciled</t>
        </is>
      </c>
      <c r="AM1519" t="inlineStr">
        <is>
          <t>Order Amount Mismatch (POS&gt;3PO)</t>
        </is>
      </c>
      <c r="AN1519" t="n">
        <v>12.15</v>
      </c>
      <c r="AO1519" t="n">
        <f>ROUND(P1519*100/H1519,2)</f>
        <v>0.0</v>
      </c>
      <c r="AP1519" t="n">
        <f>ROUND(Q1519*100/I1519,2)</f>
        <v>0.0</v>
      </c>
      <c r="AQ1519"/>
      <c r="AR1519"/>
      <c r="AS1519" t="n">
        <v>0.0</v>
      </c>
    </row>
    <row r="1520">
      <c r="A1520" s="1" t="n">
        <v>45234.0</v>
      </c>
      <c r="B1520" s="2" t="n">
        <v>45235.04056712963</v>
      </c>
      <c r="C1520" t="inlineStr">
        <is>
          <t>3140094012085927</t>
        </is>
      </c>
      <c r="D1520" t="inlineStr">
        <is>
          <t>POS0012</t>
        </is>
      </c>
      <c r="E1520" t="inlineStr">
        <is>
          <t>42</t>
        </is>
      </c>
      <c r="F1520" t="inlineStr">
        <is>
          <t>0094</t>
        </is>
      </c>
      <c r="G1520" t="inlineStr">
        <is>
          <t>5317957224</t>
        </is>
      </c>
      <c r="H1520" t="n">
        <v>399.0</v>
      </c>
      <c r="I1520" t="n">
        <v>380.0</v>
      </c>
      <c r="J1520" t="n">
        <v>342.86</v>
      </c>
      <c r="K1520" t="inlineStr">
        <is>
          <t>sale</t>
        </is>
      </c>
      <c r="L1520" t="inlineStr">
        <is>
          <t/>
        </is>
      </c>
      <c r="M1520" t="inlineStr">
        <is>
          <t/>
        </is>
      </c>
      <c r="N1520" t="n">
        <v>0.0</v>
      </c>
      <c r="O1520" t="n">
        <v>0.0</v>
      </c>
      <c r="P1520" t="n">
        <v>297.49</v>
      </c>
      <c r="Q1520" t="n">
        <v>297.49</v>
      </c>
      <c r="R1520" t="n">
        <v>37.14</v>
      </c>
      <c r="S1520" t="n">
        <v>37.14</v>
      </c>
      <c r="T1520" t="n">
        <v>3.8</v>
      </c>
      <c r="U1520" t="n">
        <v>3.8</v>
      </c>
      <c r="V1520" t="n">
        <v>61.71</v>
      </c>
      <c r="W1520" t="n">
        <v>61.71</v>
      </c>
      <c r="X1520" t="n">
        <v>4.99</v>
      </c>
      <c r="Y1520" t="n">
        <v>4.99</v>
      </c>
      <c r="Z1520" t="n">
        <v>12.01</v>
      </c>
      <c r="AA1520" t="n">
        <v>12.01</v>
      </c>
      <c r="AB1520" t="n">
        <v>19.0</v>
      </c>
      <c r="AC1520" t="n">
        <v>19.0</v>
      </c>
      <c r="AD1520" t="n">
        <v>19.0</v>
      </c>
      <c r="AE1520" t="n">
        <v>0.0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0.0</v>
      </c>
      <c r="AL1520" t="inlineStr">
        <is>
          <t>unreconciled</t>
        </is>
      </c>
      <c r="AM1520" t="inlineStr">
        <is>
          <t>Order Amount Mismatch (POS&gt;3PO)</t>
        </is>
      </c>
      <c r="AN1520" t="n">
        <v>19.0</v>
      </c>
      <c r="AO1520" t="n">
        <f>ROUND(P1520*100/H1520,2)</f>
        <v>0.0</v>
      </c>
      <c r="AP1520" t="n">
        <f>ROUND(Q1520*100/I1520,2)</f>
        <v>0.0</v>
      </c>
      <c r="AQ1520"/>
      <c r="AR1520"/>
      <c r="AS1520" t="n">
        <v>0.0</v>
      </c>
    </row>
    <row r="1521">
      <c r="A1521" s="1" t="n">
        <v>45235.0</v>
      </c>
      <c r="B1521" s="2" t="n">
        <v>45235.90871527778</v>
      </c>
      <c r="C1521" t="inlineStr">
        <is>
          <t>3140094012086326</t>
        </is>
      </c>
      <c r="D1521" t="inlineStr">
        <is>
          <t>POS0012</t>
        </is>
      </c>
      <c r="E1521" t="inlineStr">
        <is>
          <t>41</t>
        </is>
      </c>
      <c r="F1521" t="inlineStr">
        <is>
          <t>0094</t>
        </is>
      </c>
      <c r="G1521" t="inlineStr">
        <is>
          <t>5317984953</t>
        </is>
      </c>
      <c r="H1521" t="n">
        <v>254.00000000000003</v>
      </c>
      <c r="I1521" t="n">
        <v>241.91</v>
      </c>
      <c r="J1521" t="n">
        <v>204.77</v>
      </c>
      <c r="K1521" t="inlineStr">
        <is>
          <t>sale</t>
        </is>
      </c>
      <c r="L1521" t="inlineStr">
        <is>
          <t/>
        </is>
      </c>
      <c r="M1521" t="inlineStr">
        <is>
          <t/>
        </is>
      </c>
      <c r="N1521" t="n">
        <v>0.0</v>
      </c>
      <c r="O1521" t="n">
        <v>0.0</v>
      </c>
      <c r="P1521" t="n">
        <v>192.24</v>
      </c>
      <c r="Q1521" t="n">
        <v>192.25</v>
      </c>
      <c r="R1521" t="n">
        <v>37.14</v>
      </c>
      <c r="S1521" t="n">
        <v>37.14</v>
      </c>
      <c r="T1521" t="n">
        <v>2.42</v>
      </c>
      <c r="U1521" t="n">
        <v>2.42</v>
      </c>
      <c r="V1521" t="n">
        <v>36.86</v>
      </c>
      <c r="W1521" t="n">
        <v>36.86</v>
      </c>
      <c r="X1521" t="n">
        <v>3.18</v>
      </c>
      <c r="Y1521" t="n">
        <v>3.18</v>
      </c>
      <c r="Z1521" t="n">
        <v>7.21</v>
      </c>
      <c r="AA1521" t="n">
        <v>7.2</v>
      </c>
      <c r="AB1521" t="n">
        <v>12.1</v>
      </c>
      <c r="AC1521" t="n">
        <v>12.1</v>
      </c>
      <c r="AD1521" t="n">
        <v>12.090000000000032</v>
      </c>
      <c r="AE1521" t="n">
        <v>-0.009999999999990905</v>
      </c>
      <c r="AF1521" t="n">
        <v>0.0</v>
      </c>
      <c r="AG1521" t="n">
        <v>0.0</v>
      </c>
      <c r="AH1521" t="n">
        <v>0.0</v>
      </c>
      <c r="AI1521" t="n">
        <v>0.0</v>
      </c>
      <c r="AJ1521" t="n">
        <v>0.009999999999999787</v>
      </c>
      <c r="AK1521" t="n">
        <v>0.0</v>
      </c>
      <c r="AL1521" t="inlineStr">
        <is>
          <t>unreconciled</t>
        </is>
      </c>
      <c r="AM1521" t="inlineStr">
        <is>
          <t>Order Amount Mismatch (POS&gt;3PO)</t>
        </is>
      </c>
      <c r="AN1521" t="n">
        <v>12.09</v>
      </c>
      <c r="AO1521" t="n">
        <f>ROUND(P1521*100/H1521,2)</f>
        <v>0.0</v>
      </c>
      <c r="AP1521" t="n">
        <f>ROUND(Q1521*100/I1521,2)</f>
        <v>0.0</v>
      </c>
      <c r="AQ1521"/>
      <c r="AR1521"/>
      <c r="AS1521" t="n">
        <v>0.0</v>
      </c>
    </row>
    <row r="1522">
      <c r="A1522" s="1" t="n">
        <v>45236.0</v>
      </c>
      <c r="B1522" s="2" t="n">
        <v>45236.56730324074</v>
      </c>
      <c r="C1522" t="inlineStr">
        <is>
          <t>3140023012059999</t>
        </is>
      </c>
      <c r="D1522" t="inlineStr">
        <is>
          <t>POS0012</t>
        </is>
      </c>
      <c r="E1522" t="inlineStr">
        <is>
          <t>91</t>
        </is>
      </c>
      <c r="F1522" t="inlineStr">
        <is>
          <t>0023</t>
        </is>
      </c>
      <c r="G1522" t="inlineStr">
        <is>
          <t>5317995191</t>
        </is>
      </c>
      <c r="H1522" t="n">
        <v>329.0</v>
      </c>
      <c r="I1522" t="n">
        <v>313.33</v>
      </c>
      <c r="J1522" t="n">
        <v>276.19</v>
      </c>
      <c r="K1522" t="inlineStr">
        <is>
          <t>sale</t>
        </is>
      </c>
      <c r="L1522" t="inlineStr">
        <is>
          <t/>
        </is>
      </c>
      <c r="M1522" t="inlineStr">
        <is>
          <t/>
        </is>
      </c>
      <c r="N1522" t="n">
        <v>0.0</v>
      </c>
      <c r="O1522" t="n">
        <v>0.0</v>
      </c>
      <c r="P1522" t="n">
        <v>246.69</v>
      </c>
      <c r="Q1522" t="n">
        <v>246.7</v>
      </c>
      <c r="R1522" t="n">
        <v>37.14</v>
      </c>
      <c r="S1522" t="n">
        <v>37.14</v>
      </c>
      <c r="T1522" t="n">
        <v>3.13</v>
      </c>
      <c r="U1522" t="n">
        <v>3.13</v>
      </c>
      <c r="V1522" t="n">
        <v>49.71</v>
      </c>
      <c r="W1522" t="n">
        <v>49.71</v>
      </c>
      <c r="X1522" t="n">
        <v>4.11</v>
      </c>
      <c r="Y1522" t="n">
        <v>4.11</v>
      </c>
      <c r="Z1522" t="n">
        <v>9.69</v>
      </c>
      <c r="AA1522" t="n">
        <v>9.69</v>
      </c>
      <c r="AB1522" t="n">
        <v>15.66</v>
      </c>
      <c r="AC1522" t="n">
        <v>15.67</v>
      </c>
      <c r="AD1522" t="n">
        <v>15.670000000000016</v>
      </c>
      <c r="AE1522" t="n">
        <v>-0.009999999999990905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  <c r="AK1522" t="n">
        <v>-0.009999999999999787</v>
      </c>
      <c r="AL1522" t="inlineStr">
        <is>
          <t>unreconciled</t>
        </is>
      </c>
      <c r="AM1522" t="inlineStr">
        <is>
          <t>Order Amount Mismatch (POS&gt;3PO)</t>
        </is>
      </c>
      <c r="AN1522" t="n">
        <v>15.67</v>
      </c>
      <c r="AO1522" t="n">
        <f>ROUND(P1522*100/H1522,2)</f>
        <v>0.0</v>
      </c>
      <c r="AP1522" t="n">
        <f>ROUND(Q1522*100/I1522,2)</f>
        <v>0.0</v>
      </c>
      <c r="AQ1522"/>
      <c r="AR1522"/>
      <c r="AS1522" t="n">
        <v>0.0</v>
      </c>
    </row>
    <row r="1523">
      <c r="A1523" s="1" t="n">
        <v>45235.0</v>
      </c>
      <c r="B1523" s="2" t="n">
        <v>45235.87564814815</v>
      </c>
      <c r="C1523" t="inlineStr">
        <is>
          <t>3140023012059870</t>
        </is>
      </c>
      <c r="D1523" t="inlineStr">
        <is>
          <t>POS0012</t>
        </is>
      </c>
      <c r="E1523" t="inlineStr">
        <is>
          <t>62</t>
        </is>
      </c>
      <c r="F1523" t="inlineStr">
        <is>
          <t>0023</t>
        </is>
      </c>
      <c r="G1523" t="inlineStr">
        <is>
          <t>5318001321</t>
        </is>
      </c>
      <c r="H1523" t="n">
        <v>553.0</v>
      </c>
      <c r="I1523" t="n">
        <v>526.67</v>
      </c>
      <c r="J1523" t="n">
        <v>489.53</v>
      </c>
      <c r="K1523" t="inlineStr">
        <is>
          <t>sale</t>
        </is>
      </c>
      <c r="L1523" t="inlineStr">
        <is>
          <t/>
        </is>
      </c>
      <c r="M1523" t="inlineStr">
        <is>
          <t/>
        </is>
      </c>
      <c r="N1523" t="n">
        <v>0.0</v>
      </c>
      <c r="O1523" t="n">
        <v>0.0</v>
      </c>
      <c r="P1523" t="n">
        <v>409.26</v>
      </c>
      <c r="Q1523" t="n">
        <v>409.26</v>
      </c>
      <c r="R1523" t="n">
        <v>37.14</v>
      </c>
      <c r="S1523" t="n">
        <v>37.14</v>
      </c>
      <c r="T1523" t="n">
        <v>5.27</v>
      </c>
      <c r="U1523" t="n">
        <v>5.27</v>
      </c>
      <c r="V1523" t="n">
        <v>88.12</v>
      </c>
      <c r="W1523" t="n">
        <v>88.12</v>
      </c>
      <c r="X1523" t="n">
        <v>6.91</v>
      </c>
      <c r="Y1523" t="n">
        <v>6.91</v>
      </c>
      <c r="Z1523" t="n">
        <v>17.11</v>
      </c>
      <c r="AA1523" t="n">
        <v>17.1</v>
      </c>
      <c r="AB1523" t="n">
        <v>26.34</v>
      </c>
      <c r="AC1523" t="n">
        <v>26.33</v>
      </c>
      <c r="AD1523" t="n">
        <v>26.33000000000004</v>
      </c>
      <c r="AE1523" t="n">
        <v>0.0</v>
      </c>
      <c r="AF1523" t="n">
        <v>0.0</v>
      </c>
      <c r="AG1523" t="n">
        <v>0.0</v>
      </c>
      <c r="AH1523" t="n">
        <v>0.0</v>
      </c>
      <c r="AI1523" t="n">
        <v>0.0</v>
      </c>
      <c r="AJ1523" t="n">
        <v>0.00999999999999801</v>
      </c>
      <c r="AK1523" t="n">
        <v>0.010000000000001563</v>
      </c>
      <c r="AL1523" t="inlineStr">
        <is>
          <t>unreconciled</t>
        </is>
      </c>
      <c r="AM1523" t="inlineStr">
        <is>
          <t>Order Amount Mismatch (POS&gt;3PO)</t>
        </is>
      </c>
      <c r="AN1523" t="n">
        <v>26.33</v>
      </c>
      <c r="AO1523" t="n">
        <f>ROUND(P1523*100/H1523,2)</f>
        <v>0.0</v>
      </c>
      <c r="AP1523" t="n">
        <f>ROUND(Q1523*100/I1523,2)</f>
        <v>0.0</v>
      </c>
      <c r="AQ1523"/>
      <c r="AR1523"/>
      <c r="AS1523" t="n">
        <v>0.0</v>
      </c>
    </row>
    <row r="1524">
      <c r="A1524" s="1" t="n">
        <v>45236.0</v>
      </c>
      <c r="B1524" s="2" t="n">
        <v>45236.76421296296</v>
      </c>
      <c r="C1524" t="inlineStr">
        <is>
          <t>3140023012060065</t>
        </is>
      </c>
      <c r="D1524" t="inlineStr">
        <is>
          <t>POS0012</t>
        </is>
      </c>
      <c r="E1524" t="inlineStr">
        <is>
          <t>56</t>
        </is>
      </c>
      <c r="F1524" t="inlineStr">
        <is>
          <t>0023</t>
        </is>
      </c>
      <c r="G1524" t="inlineStr">
        <is>
          <t>5318023074</t>
        </is>
      </c>
      <c r="H1524" t="n">
        <v>256.0</v>
      </c>
      <c r="I1524" t="n">
        <v>243.8</v>
      </c>
      <c r="J1524" t="n">
        <v>206.66</v>
      </c>
      <c r="K1524" t="inlineStr">
        <is>
          <t>sale</t>
        </is>
      </c>
      <c r="L1524" t="inlineStr">
        <is>
          <t/>
        </is>
      </c>
      <c r="M1524" t="inlineStr">
        <is>
          <t/>
        </is>
      </c>
      <c r="N1524" t="n">
        <v>0.0</v>
      </c>
      <c r="O1524" t="n">
        <v>0.0</v>
      </c>
      <c r="P1524" t="n">
        <v>193.69</v>
      </c>
      <c r="Q1524" t="n">
        <v>193.67</v>
      </c>
      <c r="R1524" t="n">
        <v>37.14</v>
      </c>
      <c r="S1524" t="n">
        <v>37.14</v>
      </c>
      <c r="T1524" t="n">
        <v>2.44</v>
      </c>
      <c r="U1524" t="n">
        <v>2.44</v>
      </c>
      <c r="V1524" t="n">
        <v>37.2</v>
      </c>
      <c r="W1524" t="n">
        <v>37.2</v>
      </c>
      <c r="X1524" t="n">
        <v>3.2</v>
      </c>
      <c r="Y1524" t="n">
        <v>3.2</v>
      </c>
      <c r="Z1524" t="n">
        <v>7.27</v>
      </c>
      <c r="AA1524" t="n">
        <v>7.28</v>
      </c>
      <c r="AB1524" t="n">
        <v>12.2</v>
      </c>
      <c r="AC1524" t="n">
        <v>12.19</v>
      </c>
      <c r="AD1524" t="n">
        <v>12.199999999999989</v>
      </c>
      <c r="AE1524" t="n">
        <v>0.020000000000010232</v>
      </c>
      <c r="AF1524" t="n">
        <v>0.0</v>
      </c>
      <c r="AG1524" t="n">
        <v>0.0</v>
      </c>
      <c r="AH1524" t="n">
        <v>0.0</v>
      </c>
      <c r="AI1524" t="n">
        <v>0.0</v>
      </c>
      <c r="AJ1524" t="n">
        <v>-0.010000000000000675</v>
      </c>
      <c r="AK1524" t="n">
        <v>0.009999999999999787</v>
      </c>
      <c r="AL1524" t="inlineStr">
        <is>
          <t>unreconciled</t>
        </is>
      </c>
      <c r="AM1524" t="inlineStr">
        <is>
          <t>Order Amount Mismatch (POS&gt;3PO)</t>
        </is>
      </c>
      <c r="AN1524" t="n">
        <v>12.2</v>
      </c>
      <c r="AO1524" t="n">
        <f>ROUND(P1524*100/H1524,2)</f>
        <v>0.0</v>
      </c>
      <c r="AP1524" t="n">
        <f>ROUND(Q1524*100/I1524,2)</f>
        <v>0.0</v>
      </c>
      <c r="AQ1524"/>
      <c r="AR1524"/>
      <c r="AS1524" t="n">
        <v>0.0</v>
      </c>
    </row>
    <row r="1525">
      <c r="A1525" s="1" t="n">
        <v>45235.0</v>
      </c>
      <c r="B1525" s="2" t="n">
        <v>45235.77439814815</v>
      </c>
      <c r="C1525" t="inlineStr">
        <is>
          <t>3140094012086157</t>
        </is>
      </c>
      <c r="D1525" t="inlineStr">
        <is>
          <t>POS0012</t>
        </is>
      </c>
      <c r="E1525" t="inlineStr">
        <is>
          <t>72</t>
        </is>
      </c>
      <c r="F1525" t="inlineStr">
        <is>
          <t>0094</t>
        </is>
      </c>
      <c r="G1525" t="inlineStr">
        <is>
          <t>5318047235</t>
        </is>
      </c>
      <c r="H1525" t="n">
        <v>566.0</v>
      </c>
      <c r="I1525" t="n">
        <v>539.05</v>
      </c>
      <c r="J1525" t="n">
        <v>501.91</v>
      </c>
      <c r="K1525" t="inlineStr">
        <is>
          <t>sale</t>
        </is>
      </c>
      <c r="L1525" t="inlineStr">
        <is>
          <t/>
        </is>
      </c>
      <c r="M1525" t="inlineStr">
        <is>
          <t/>
        </is>
      </c>
      <c r="N1525" t="n">
        <v>0.0</v>
      </c>
      <c r="O1525" t="n">
        <v>0.0</v>
      </c>
      <c r="P1525" t="n">
        <v>418.7</v>
      </c>
      <c r="Q1525" t="n">
        <v>418.68</v>
      </c>
      <c r="R1525" t="n">
        <v>37.14</v>
      </c>
      <c r="S1525" t="n">
        <v>37.14</v>
      </c>
      <c r="T1525" t="n">
        <v>5.39</v>
      </c>
      <c r="U1525" t="n">
        <v>5.39</v>
      </c>
      <c r="V1525" t="n">
        <v>90.34</v>
      </c>
      <c r="W1525" t="n">
        <v>90.34</v>
      </c>
      <c r="X1525" t="n">
        <v>7.08</v>
      </c>
      <c r="Y1525" t="n">
        <v>7.08</v>
      </c>
      <c r="Z1525" t="n">
        <v>17.54</v>
      </c>
      <c r="AA1525" t="n">
        <v>17.53</v>
      </c>
      <c r="AB1525" t="n">
        <v>26.96</v>
      </c>
      <c r="AC1525" t="n">
        <v>26.95</v>
      </c>
      <c r="AD1525" t="n">
        <v>26.950000000000045</v>
      </c>
      <c r="AE1525" t="n">
        <v>0.01999999999998181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0.00999999999999801</v>
      </c>
      <c r="AK1525" t="n">
        <v>0.010000000000001563</v>
      </c>
      <c r="AL1525" t="inlineStr">
        <is>
          <t>unreconciled</t>
        </is>
      </c>
      <c r="AM1525" t="inlineStr">
        <is>
          <t>Order Amount Mismatch (POS&gt;3PO)</t>
        </is>
      </c>
      <c r="AN1525" t="n">
        <v>26.95</v>
      </c>
      <c r="AO1525" t="n">
        <f>ROUND(P1525*100/H1525,2)</f>
        <v>0.0</v>
      </c>
      <c r="AP1525" t="n">
        <f>ROUND(Q1525*100/I1525,2)</f>
        <v>0.0</v>
      </c>
      <c r="AQ1525"/>
      <c r="AR1525"/>
      <c r="AS1525" t="n">
        <v>0.0</v>
      </c>
    </row>
    <row r="1526">
      <c r="A1526" s="1" t="n">
        <v>45235.0</v>
      </c>
      <c r="B1526" s="2" t="n">
        <v>45235.718194444446</v>
      </c>
      <c r="C1526" t="inlineStr">
        <is>
          <t>3140094012086113</t>
        </is>
      </c>
      <c r="D1526" t="inlineStr">
        <is>
          <t>POS0012</t>
        </is>
      </c>
      <c r="E1526" t="inlineStr">
        <is>
          <t>28</t>
        </is>
      </c>
      <c r="F1526" t="inlineStr">
        <is>
          <t>0094</t>
        </is>
      </c>
      <c r="G1526" t="inlineStr">
        <is>
          <t>5318080965</t>
        </is>
      </c>
      <c r="H1526" t="n">
        <v>298.0</v>
      </c>
      <c r="I1526" t="n">
        <v>283.81</v>
      </c>
      <c r="J1526" t="n">
        <v>246.67</v>
      </c>
      <c r="K1526" t="inlineStr">
        <is>
          <t>sale</t>
        </is>
      </c>
      <c r="L1526" t="inlineStr">
        <is>
          <t/>
        </is>
      </c>
      <c r="M1526" t="inlineStr">
        <is>
          <t/>
        </is>
      </c>
      <c r="N1526" t="n">
        <v>0.0</v>
      </c>
      <c r="O1526" t="n">
        <v>0.0</v>
      </c>
      <c r="P1526" t="n">
        <v>224.19</v>
      </c>
      <c r="Q1526" t="n">
        <v>224.18</v>
      </c>
      <c r="R1526" t="n">
        <v>37.14</v>
      </c>
      <c r="S1526" t="n">
        <v>37.14</v>
      </c>
      <c r="T1526" t="n">
        <v>2.84</v>
      </c>
      <c r="U1526" t="n">
        <v>2.84</v>
      </c>
      <c r="V1526" t="n">
        <v>44.4</v>
      </c>
      <c r="W1526" t="n">
        <v>44.4</v>
      </c>
      <c r="X1526" t="n">
        <v>3.72</v>
      </c>
      <c r="Y1526" t="n">
        <v>3.72</v>
      </c>
      <c r="Z1526" t="n">
        <v>8.66</v>
      </c>
      <c r="AA1526" t="n">
        <v>8.66</v>
      </c>
      <c r="AB1526" t="n">
        <v>14.2</v>
      </c>
      <c r="AC1526" t="n">
        <v>14.19</v>
      </c>
      <c r="AD1526" t="n">
        <v>14.189999999999998</v>
      </c>
      <c r="AE1526" t="n">
        <v>0.009999999999990905</v>
      </c>
      <c r="AF1526" t="n">
        <v>0.0</v>
      </c>
      <c r="AG1526" t="n">
        <v>0.0</v>
      </c>
      <c r="AH1526" t="n">
        <v>0.0</v>
      </c>
      <c r="AI1526" t="n">
        <v>0.0</v>
      </c>
      <c r="AJ1526" t="n">
        <v>0.0</v>
      </c>
      <c r="AK1526" t="n">
        <v>0.009999999999999787</v>
      </c>
      <c r="AL1526" t="inlineStr">
        <is>
          <t>unreconciled</t>
        </is>
      </c>
      <c r="AM1526" t="inlineStr">
        <is>
          <t>Order Amount Mismatch (POS&gt;3PO)</t>
        </is>
      </c>
      <c r="AN1526" t="n">
        <v>14.19</v>
      </c>
      <c r="AO1526" t="n">
        <f>ROUND(P1526*100/H1526,2)</f>
        <v>0.0</v>
      </c>
      <c r="AP1526" t="n">
        <f>ROUND(Q1526*100/I1526,2)</f>
        <v>0.0</v>
      </c>
      <c r="AQ1526"/>
      <c r="AR1526"/>
      <c r="AS1526" t="n">
        <v>0.0</v>
      </c>
    </row>
    <row r="1527">
      <c r="A1527" s="1" t="n">
        <v>45235.0</v>
      </c>
      <c r="B1527" s="2" t="n">
        <v>45235.52914351852</v>
      </c>
      <c r="C1527" t="inlineStr">
        <is>
          <t>3140023012059754</t>
        </is>
      </c>
      <c r="D1527" t="inlineStr">
        <is>
          <t>POS0012</t>
        </is>
      </c>
      <c r="E1527" t="inlineStr">
        <is>
          <t>46</t>
        </is>
      </c>
      <c r="F1527" t="inlineStr">
        <is>
          <t>0023</t>
        </is>
      </c>
      <c r="G1527" t="inlineStr">
        <is>
          <t>5318086233</t>
        </is>
      </c>
      <c r="H1527" t="n">
        <v>207.0</v>
      </c>
      <c r="I1527" t="n">
        <v>197.14</v>
      </c>
      <c r="J1527" t="n">
        <v>160.0</v>
      </c>
      <c r="K1527" t="inlineStr">
        <is>
          <t>sale</t>
        </is>
      </c>
      <c r="L1527" t="inlineStr">
        <is>
          <t/>
        </is>
      </c>
      <c r="M1527" t="inlineStr">
        <is>
          <t/>
        </is>
      </c>
      <c r="N1527" t="n">
        <v>0.0</v>
      </c>
      <c r="O1527" t="n">
        <v>0.0</v>
      </c>
      <c r="P1527" t="n">
        <v>158.13</v>
      </c>
      <c r="Q1527" t="n">
        <v>158.13</v>
      </c>
      <c r="R1527" t="n">
        <v>37.14</v>
      </c>
      <c r="S1527" t="n">
        <v>37.14</v>
      </c>
      <c r="T1527" t="n">
        <v>1.97</v>
      </c>
      <c r="U1527" t="n">
        <v>1.97</v>
      </c>
      <c r="V1527" t="n">
        <v>28.8</v>
      </c>
      <c r="W1527" t="n">
        <v>28.8</v>
      </c>
      <c r="X1527" t="n">
        <v>2.59</v>
      </c>
      <c r="Y1527" t="n">
        <v>2.59</v>
      </c>
      <c r="Z1527" t="n">
        <v>5.65</v>
      </c>
      <c r="AA1527" t="n">
        <v>5.65</v>
      </c>
      <c r="AB1527" t="n">
        <v>9.86</v>
      </c>
      <c r="AC1527" t="n">
        <v>9.86</v>
      </c>
      <c r="AD1527" t="n">
        <v>9.860000000000014</v>
      </c>
      <c r="AE1527" t="n">
        <v>0.0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0.0</v>
      </c>
      <c r="AL1527" t="inlineStr">
        <is>
          <t>unreconciled</t>
        </is>
      </c>
      <c r="AM1527" t="inlineStr">
        <is>
          <t>Order Amount Mismatch (POS&gt;3PO)</t>
        </is>
      </c>
      <c r="AN1527" t="n">
        <v>9.86</v>
      </c>
      <c r="AO1527" t="n">
        <f>ROUND(P1527*100/H1527,2)</f>
        <v>0.0</v>
      </c>
      <c r="AP1527" t="n">
        <f>ROUND(Q1527*100/I1527,2)</f>
        <v>0.0</v>
      </c>
      <c r="AQ1527"/>
      <c r="AR1527"/>
      <c r="AS1527" t="n">
        <v>0.0</v>
      </c>
    </row>
    <row r="1528">
      <c r="A1528" s="1" t="n">
        <v>45235.0</v>
      </c>
      <c r="B1528" s="2" t="n">
        <v>45235.39363425926</v>
      </c>
      <c r="C1528" t="inlineStr">
        <is>
          <t>3140023012059724</t>
        </is>
      </c>
      <c r="D1528" t="inlineStr">
        <is>
          <t>POS0012</t>
        </is>
      </c>
      <c r="E1528" t="inlineStr">
        <is>
          <t>16</t>
        </is>
      </c>
      <c r="F1528" t="inlineStr">
        <is>
          <t>0023</t>
        </is>
      </c>
      <c r="G1528" t="inlineStr">
        <is>
          <t>5318096796</t>
        </is>
      </c>
      <c r="H1528" t="n">
        <v>427.0</v>
      </c>
      <c r="I1528" t="n">
        <v>406.67</v>
      </c>
      <c r="J1528" t="n">
        <v>369.53</v>
      </c>
      <c r="K1528" t="inlineStr">
        <is>
          <t>sale</t>
        </is>
      </c>
      <c r="L1528" t="inlineStr">
        <is>
          <t/>
        </is>
      </c>
      <c r="M1528" t="inlineStr">
        <is>
          <t/>
        </is>
      </c>
      <c r="N1528" t="n">
        <v>0.0</v>
      </c>
      <c r="O1528" t="n">
        <v>0.0</v>
      </c>
      <c r="P1528" t="n">
        <v>317.81</v>
      </c>
      <c r="Q1528" t="n">
        <v>317.81</v>
      </c>
      <c r="R1528" t="n">
        <v>37.14</v>
      </c>
      <c r="S1528" t="n">
        <v>37.14</v>
      </c>
      <c r="T1528" t="n">
        <v>4.07</v>
      </c>
      <c r="U1528" t="n">
        <v>4.07</v>
      </c>
      <c r="V1528" t="n">
        <v>66.52</v>
      </c>
      <c r="W1528" t="n">
        <v>66.52</v>
      </c>
      <c r="X1528" t="n">
        <v>5.34</v>
      </c>
      <c r="Y1528" t="n">
        <v>5.34</v>
      </c>
      <c r="Z1528" t="n">
        <v>12.93</v>
      </c>
      <c r="AA1528" t="n">
        <v>12.93</v>
      </c>
      <c r="AB1528" t="n">
        <v>20.34</v>
      </c>
      <c r="AC1528" t="n">
        <v>20.34</v>
      </c>
      <c r="AD1528" t="n">
        <v>20.329999999999984</v>
      </c>
      <c r="AE1528" t="n">
        <v>0.0</v>
      </c>
      <c r="AF1528" t="n">
        <v>0.0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0.0</v>
      </c>
      <c r="AL1528" t="inlineStr">
        <is>
          <t>unreconciled</t>
        </is>
      </c>
      <c r="AM1528" t="inlineStr">
        <is>
          <t>Order Amount Mismatch (POS&gt;3PO)</t>
        </is>
      </c>
      <c r="AN1528" t="n">
        <v>20.33</v>
      </c>
      <c r="AO1528" t="n">
        <f>ROUND(P1528*100/H1528,2)</f>
        <v>0.0</v>
      </c>
      <c r="AP1528" t="n">
        <f>ROUND(Q1528*100/I1528,2)</f>
        <v>0.0</v>
      </c>
      <c r="AQ1528"/>
      <c r="AR1528"/>
      <c r="AS1528" t="n">
        <v>0.0</v>
      </c>
    </row>
    <row r="1529">
      <c r="A1529" s="1" t="n">
        <v>45235.0</v>
      </c>
      <c r="B1529" s="2" t="n">
        <v>45235.65118055556</v>
      </c>
      <c r="C1529" t="inlineStr">
        <is>
          <t>3140094012086060</t>
        </is>
      </c>
      <c r="D1529" t="inlineStr">
        <is>
          <t>POS0012</t>
        </is>
      </c>
      <c r="E1529" t="inlineStr">
        <is>
          <t>75</t>
        </is>
      </c>
      <c r="F1529" t="inlineStr">
        <is>
          <t>0094</t>
        </is>
      </c>
      <c r="G1529" t="inlineStr">
        <is>
          <t>5318102755</t>
        </is>
      </c>
      <c r="H1529" t="n">
        <v>288.0</v>
      </c>
      <c r="I1529" t="n">
        <v>274.28</v>
      </c>
      <c r="J1529" t="n">
        <v>237.14</v>
      </c>
      <c r="K1529" t="inlineStr">
        <is>
          <t>sale</t>
        </is>
      </c>
      <c r="L1529" t="inlineStr">
        <is>
          <t/>
        </is>
      </c>
      <c r="M1529" t="inlineStr">
        <is>
          <t/>
        </is>
      </c>
      <c r="N1529" t="n">
        <v>0.0</v>
      </c>
      <c r="O1529" t="n">
        <v>0.0</v>
      </c>
      <c r="P1529" t="n">
        <v>216.92</v>
      </c>
      <c r="Q1529" t="n">
        <v>216.92</v>
      </c>
      <c r="R1529" t="n">
        <v>37.14</v>
      </c>
      <c r="S1529" t="n">
        <v>37.14</v>
      </c>
      <c r="T1529" t="n">
        <v>2.74</v>
      </c>
      <c r="U1529" t="n">
        <v>2.74</v>
      </c>
      <c r="V1529" t="n">
        <v>42.69</v>
      </c>
      <c r="W1529" t="n">
        <v>42.69</v>
      </c>
      <c r="X1529" t="n">
        <v>3.6</v>
      </c>
      <c r="Y1529" t="n">
        <v>3.6</v>
      </c>
      <c r="Z1529" t="n">
        <v>8.33</v>
      </c>
      <c r="AA1529" t="n">
        <v>8.33</v>
      </c>
      <c r="AB1529" t="n">
        <v>13.72</v>
      </c>
      <c r="AC1529" t="n">
        <v>13.72</v>
      </c>
      <c r="AD1529" t="n">
        <v>13.720000000000027</v>
      </c>
      <c r="AE1529" t="n">
        <v>0.0</v>
      </c>
      <c r="AF1529" t="n">
        <v>0.0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0.0</v>
      </c>
      <c r="AL1529" t="inlineStr">
        <is>
          <t>unreconciled</t>
        </is>
      </c>
      <c r="AM1529" t="inlineStr">
        <is>
          <t>Order Amount Mismatch (POS&gt;3PO)</t>
        </is>
      </c>
      <c r="AN1529" t="n">
        <v>13.72</v>
      </c>
      <c r="AO1529" t="n">
        <f>ROUND(P1529*100/H1529,2)</f>
        <v>0.0</v>
      </c>
      <c r="AP1529" t="n">
        <f>ROUND(Q1529*100/I1529,2)</f>
        <v>0.0</v>
      </c>
      <c r="AQ1529"/>
      <c r="AR1529"/>
      <c r="AS1529" t="n">
        <v>0.0</v>
      </c>
    </row>
    <row r="1530">
      <c r="A1530" s="1" t="n">
        <v>45235.0</v>
      </c>
      <c r="B1530" s="2" t="n">
        <v>45235.95872685185</v>
      </c>
      <c r="C1530" t="inlineStr">
        <is>
          <t>3140023012059910</t>
        </is>
      </c>
      <c r="D1530" t="inlineStr">
        <is>
          <t>POS0012</t>
        </is>
      </c>
      <c r="E1530" t="inlineStr">
        <is>
          <t>02</t>
        </is>
      </c>
      <c r="F1530" t="inlineStr">
        <is>
          <t>0023</t>
        </is>
      </c>
      <c r="G1530" t="inlineStr">
        <is>
          <t>5318117518</t>
        </is>
      </c>
      <c r="H1530" t="n">
        <v>423.0</v>
      </c>
      <c r="I1530" t="n">
        <v>402.87</v>
      </c>
      <c r="J1530" t="n">
        <v>365.73</v>
      </c>
      <c r="K1530" t="inlineStr">
        <is>
          <t>sale</t>
        </is>
      </c>
      <c r="L1530" t="inlineStr">
        <is>
          <t/>
        </is>
      </c>
      <c r="M1530" t="inlineStr">
        <is>
          <t/>
        </is>
      </c>
      <c r="N1530" t="n">
        <v>0.0</v>
      </c>
      <c r="O1530" t="n">
        <v>0.0</v>
      </c>
      <c r="P1530" t="n">
        <v>314.92</v>
      </c>
      <c r="Q1530" t="n">
        <v>314.93</v>
      </c>
      <c r="R1530" t="n">
        <v>37.14</v>
      </c>
      <c r="S1530" t="n">
        <v>37.14</v>
      </c>
      <c r="T1530" t="n">
        <v>4.03</v>
      </c>
      <c r="U1530" t="n">
        <v>4.03</v>
      </c>
      <c r="V1530" t="n">
        <v>65.83</v>
      </c>
      <c r="W1530" t="n">
        <v>65.83</v>
      </c>
      <c r="X1530" t="n">
        <v>5.29</v>
      </c>
      <c r="Y1530" t="n">
        <v>5.29</v>
      </c>
      <c r="Z1530" t="n">
        <v>12.8</v>
      </c>
      <c r="AA1530" t="n">
        <v>12.8</v>
      </c>
      <c r="AB1530" t="n">
        <v>20.14</v>
      </c>
      <c r="AC1530" t="n">
        <v>20.15</v>
      </c>
      <c r="AD1530" t="n">
        <v>20.129999999999995</v>
      </c>
      <c r="AE1530" t="n">
        <v>-0.009999999999990905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-0.00999999999999801</v>
      </c>
      <c r="AL1530" t="inlineStr">
        <is>
          <t>unreconciled</t>
        </is>
      </c>
      <c r="AM1530" t="inlineStr">
        <is>
          <t>Order Amount Mismatch (POS&gt;3PO)</t>
        </is>
      </c>
      <c r="AN1530" t="n">
        <v>20.13</v>
      </c>
      <c r="AO1530" t="n">
        <f>ROUND(P1530*100/H1530,2)</f>
        <v>0.0</v>
      </c>
      <c r="AP1530" t="n">
        <f>ROUND(Q1530*100/I1530,2)</f>
        <v>0.0</v>
      </c>
      <c r="AQ1530"/>
      <c r="AR1530"/>
      <c r="AS1530" t="n">
        <v>0.0</v>
      </c>
    </row>
    <row r="1531">
      <c r="A1531" s="1" t="n">
        <v>45236.0</v>
      </c>
      <c r="B1531" s="2" t="n">
        <v>45236.91263888889</v>
      </c>
      <c r="C1531" t="inlineStr">
        <is>
          <t>3140094012086678</t>
        </is>
      </c>
      <c r="D1531" t="inlineStr">
        <is>
          <t>POS0012</t>
        </is>
      </c>
      <c r="E1531" t="inlineStr">
        <is>
          <t>93</t>
        </is>
      </c>
      <c r="F1531" t="inlineStr">
        <is>
          <t>0094</t>
        </is>
      </c>
      <c r="G1531" t="inlineStr">
        <is>
          <t>5318137989</t>
        </is>
      </c>
      <c r="H1531" t="n">
        <v>440.0</v>
      </c>
      <c r="I1531" t="n">
        <v>419.04</v>
      </c>
      <c r="J1531" t="n">
        <v>381.9</v>
      </c>
      <c r="K1531" t="inlineStr">
        <is>
          <t>sale</t>
        </is>
      </c>
      <c r="L1531" t="inlineStr">
        <is>
          <t/>
        </is>
      </c>
      <c r="M1531" t="inlineStr">
        <is>
          <t/>
        </is>
      </c>
      <c r="N1531" t="n">
        <v>0.0</v>
      </c>
      <c r="O1531" t="n">
        <v>0.0</v>
      </c>
      <c r="P1531" t="n">
        <v>327.25</v>
      </c>
      <c r="Q1531" t="n">
        <v>327.24</v>
      </c>
      <c r="R1531" t="n">
        <v>37.14</v>
      </c>
      <c r="S1531" t="n">
        <v>37.14</v>
      </c>
      <c r="T1531" t="n">
        <v>4.19</v>
      </c>
      <c r="U1531" t="n">
        <v>4.19</v>
      </c>
      <c r="V1531" t="n">
        <v>68.74</v>
      </c>
      <c r="W1531" t="n">
        <v>68.74</v>
      </c>
      <c r="X1531" t="n">
        <v>5.5</v>
      </c>
      <c r="Y1531" t="n">
        <v>5.5</v>
      </c>
      <c r="Z1531" t="n">
        <v>13.36</v>
      </c>
      <c r="AA1531" t="n">
        <v>13.36</v>
      </c>
      <c r="AB1531" t="n">
        <v>20.96</v>
      </c>
      <c r="AC1531" t="n">
        <v>20.95</v>
      </c>
      <c r="AD1531" t="n">
        <v>20.95999999999998</v>
      </c>
      <c r="AE1531" t="n">
        <v>0.009999999999990905</v>
      </c>
      <c r="AF1531" t="n">
        <v>0.0</v>
      </c>
      <c r="AG1531" t="n">
        <v>0.0</v>
      </c>
      <c r="AH1531" t="n">
        <v>0.0</v>
      </c>
      <c r="AI1531" t="n">
        <v>0.0</v>
      </c>
      <c r="AJ1531" t="n">
        <v>0.0</v>
      </c>
      <c r="AK1531" t="n">
        <v>0.010000000000001563</v>
      </c>
      <c r="AL1531" t="inlineStr">
        <is>
          <t>unreconciled</t>
        </is>
      </c>
      <c r="AM1531" t="inlineStr">
        <is>
          <t>Order Amount Mismatch (POS&gt;3PO)</t>
        </is>
      </c>
      <c r="AN1531" t="n">
        <v>20.96</v>
      </c>
      <c r="AO1531" t="n">
        <f>ROUND(P1531*100/H1531,2)</f>
        <v>0.0</v>
      </c>
      <c r="AP1531" t="n">
        <f>ROUND(Q1531*100/I1531,2)</f>
        <v>0.0</v>
      </c>
      <c r="AQ1531"/>
      <c r="AR1531"/>
      <c r="AS1531" t="n">
        <v>0.0</v>
      </c>
    </row>
    <row r="1532">
      <c r="A1532" s="1" t="n">
        <v>45235.0</v>
      </c>
      <c r="B1532" s="2" t="n">
        <v>45235.566770833335</v>
      </c>
      <c r="C1532" t="inlineStr">
        <is>
          <t>3140023012059769</t>
        </is>
      </c>
      <c r="D1532" t="inlineStr">
        <is>
          <t>POS0012</t>
        </is>
      </c>
      <c r="E1532" t="inlineStr">
        <is>
          <t>61</t>
        </is>
      </c>
      <c r="F1532" t="inlineStr">
        <is>
          <t>0023</t>
        </is>
      </c>
      <c r="G1532" t="inlineStr">
        <is>
          <t>5318148664</t>
        </is>
      </c>
      <c r="H1532" t="n">
        <v>535.0</v>
      </c>
      <c r="I1532" t="n">
        <v>509.52</v>
      </c>
      <c r="J1532" t="n">
        <v>472.38</v>
      </c>
      <c r="K1532" t="inlineStr">
        <is>
          <t>sale</t>
        </is>
      </c>
      <c r="L1532" t="inlineStr">
        <is>
          <t/>
        </is>
      </c>
      <c r="M1532" t="inlineStr">
        <is>
          <t/>
        </is>
      </c>
      <c r="N1532" t="n">
        <v>0.0</v>
      </c>
      <c r="O1532" t="n">
        <v>0.0</v>
      </c>
      <c r="P1532" t="n">
        <v>396.19</v>
      </c>
      <c r="Q1532" t="n">
        <v>396.17</v>
      </c>
      <c r="R1532" t="n">
        <v>37.14</v>
      </c>
      <c r="S1532" t="n">
        <v>37.14</v>
      </c>
      <c r="T1532" t="n">
        <v>5.1</v>
      </c>
      <c r="U1532" t="n">
        <v>5.1</v>
      </c>
      <c r="V1532" t="n">
        <v>85.03</v>
      </c>
      <c r="W1532" t="n">
        <v>85.03</v>
      </c>
      <c r="X1532" t="n">
        <v>6.69</v>
      </c>
      <c r="Y1532" t="n">
        <v>6.69</v>
      </c>
      <c r="Z1532" t="n">
        <v>16.51</v>
      </c>
      <c r="AA1532" t="n">
        <v>16.51</v>
      </c>
      <c r="AB1532" t="n">
        <v>25.48</v>
      </c>
      <c r="AC1532" t="n">
        <v>25.48</v>
      </c>
      <c r="AD1532" t="n">
        <v>25.480000000000018</v>
      </c>
      <c r="AE1532" t="n">
        <v>0.01999999999998181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0.0</v>
      </c>
      <c r="AL1532" t="inlineStr">
        <is>
          <t>unreconciled</t>
        </is>
      </c>
      <c r="AM1532" t="inlineStr">
        <is>
          <t>Order Amount Mismatch (POS&gt;3PO)</t>
        </is>
      </c>
      <c r="AN1532" t="n">
        <v>25.48</v>
      </c>
      <c r="AO1532" t="n">
        <f>ROUND(P1532*100/H1532,2)</f>
        <v>0.0</v>
      </c>
      <c r="AP1532" t="n">
        <f>ROUND(Q1532*100/I1532,2)</f>
        <v>0.0</v>
      </c>
      <c r="AQ1532"/>
      <c r="AR1532"/>
      <c r="AS1532" t="n">
        <v>0.0</v>
      </c>
    </row>
    <row r="1533">
      <c r="A1533" s="1" t="n">
        <v>45236.0</v>
      </c>
      <c r="B1533" s="2" t="n">
        <v>45236.68247685185</v>
      </c>
      <c r="C1533" t="inlineStr">
        <is>
          <t>3140094012086527</t>
        </is>
      </c>
      <c r="D1533" t="inlineStr">
        <is>
          <t>POS0012</t>
        </is>
      </c>
      <c r="E1533" t="inlineStr">
        <is>
          <t>42</t>
        </is>
      </c>
      <c r="F1533" t="inlineStr">
        <is>
          <t>0094</t>
        </is>
      </c>
      <c r="G1533" t="inlineStr">
        <is>
          <t>5318166741</t>
        </is>
      </c>
      <c r="H1533" t="n">
        <v>219.0</v>
      </c>
      <c r="I1533" t="n">
        <v>208.57</v>
      </c>
      <c r="J1533" t="n">
        <v>171.43</v>
      </c>
      <c r="K1533" t="inlineStr">
        <is>
          <t>sale</t>
        </is>
      </c>
      <c r="L1533" t="inlineStr">
        <is>
          <t/>
        </is>
      </c>
      <c r="M1533" t="inlineStr">
        <is>
          <t/>
        </is>
      </c>
      <c r="N1533" t="n">
        <v>0.0</v>
      </c>
      <c r="O1533" t="n">
        <v>0.0</v>
      </c>
      <c r="P1533" t="n">
        <v>166.83</v>
      </c>
      <c r="Q1533" t="n">
        <v>166.83</v>
      </c>
      <c r="R1533" t="n">
        <v>37.14</v>
      </c>
      <c r="S1533" t="n">
        <v>37.14</v>
      </c>
      <c r="T1533" t="n">
        <v>2.09</v>
      </c>
      <c r="U1533" t="n">
        <v>2.09</v>
      </c>
      <c r="V1533" t="n">
        <v>30.86</v>
      </c>
      <c r="W1533" t="n">
        <v>30.86</v>
      </c>
      <c r="X1533" t="n">
        <v>2.74</v>
      </c>
      <c r="Y1533" t="n">
        <v>2.74</v>
      </c>
      <c r="Z1533" t="n">
        <v>6.05</v>
      </c>
      <c r="AA1533" t="n">
        <v>6.04</v>
      </c>
      <c r="AB1533" t="n">
        <v>10.42</v>
      </c>
      <c r="AC1533" t="n">
        <v>10.43</v>
      </c>
      <c r="AD1533" t="n">
        <v>10.430000000000007</v>
      </c>
      <c r="AE1533" t="n">
        <v>0.0</v>
      </c>
      <c r="AF1533" t="n">
        <v>0.0</v>
      </c>
      <c r="AG1533" t="n">
        <v>0.0</v>
      </c>
      <c r="AH1533" t="n">
        <v>0.0</v>
      </c>
      <c r="AI1533" t="n">
        <v>0.0</v>
      </c>
      <c r="AJ1533" t="n">
        <v>0.009999999999999787</v>
      </c>
      <c r="AK1533" t="n">
        <v>-0.009999999999999787</v>
      </c>
      <c r="AL1533" t="inlineStr">
        <is>
          <t>unreconciled</t>
        </is>
      </c>
      <c r="AM1533" t="inlineStr">
        <is>
          <t>Order Amount Mismatch (POS&gt;3PO)</t>
        </is>
      </c>
      <c r="AN1533" t="n">
        <v>10.43</v>
      </c>
      <c r="AO1533" t="n">
        <f>ROUND(P1533*100/H1533,2)</f>
        <v>0.0</v>
      </c>
      <c r="AP1533" t="n">
        <f>ROUND(Q1533*100/I1533,2)</f>
        <v>0.0</v>
      </c>
      <c r="AQ1533"/>
      <c r="AR1533"/>
      <c r="AS1533" t="n">
        <v>0.0</v>
      </c>
    </row>
    <row r="1534">
      <c r="A1534" s="1" t="n">
        <v>45235.0</v>
      </c>
      <c r="B1534" s="2" t="n">
        <v>45235.514444444445</v>
      </c>
      <c r="C1534" t="inlineStr">
        <is>
          <t>3140023012059748</t>
        </is>
      </c>
      <c r="D1534" t="inlineStr">
        <is>
          <t>POS0012</t>
        </is>
      </c>
      <c r="E1534" t="inlineStr">
        <is>
          <t>40</t>
        </is>
      </c>
      <c r="F1534" t="inlineStr">
        <is>
          <t>0023</t>
        </is>
      </c>
      <c r="G1534" t="inlineStr">
        <is>
          <t>5318169113</t>
        </is>
      </c>
      <c r="H1534" t="n">
        <v>548.0</v>
      </c>
      <c r="I1534" t="n">
        <v>521.91</v>
      </c>
      <c r="J1534" t="n">
        <v>484.77</v>
      </c>
      <c r="K1534" t="inlineStr">
        <is>
          <t>sale</t>
        </is>
      </c>
      <c r="L1534" t="inlineStr">
        <is>
          <t/>
        </is>
      </c>
      <c r="M1534" t="inlineStr">
        <is>
          <t/>
        </is>
      </c>
      <c r="N1534" t="n">
        <v>0.0</v>
      </c>
      <c r="O1534" t="n">
        <v>0.0</v>
      </c>
      <c r="P1534" t="n">
        <v>405.64</v>
      </c>
      <c r="Q1534" t="n">
        <v>405.64</v>
      </c>
      <c r="R1534" t="n">
        <v>37.14</v>
      </c>
      <c r="S1534" t="n">
        <v>37.14</v>
      </c>
      <c r="T1534" t="n">
        <v>5.22</v>
      </c>
      <c r="U1534" t="n">
        <v>5.22</v>
      </c>
      <c r="V1534" t="n">
        <v>87.26</v>
      </c>
      <c r="W1534" t="n">
        <v>87.26</v>
      </c>
      <c r="X1534" t="n">
        <v>6.85</v>
      </c>
      <c r="Y1534" t="n">
        <v>6.85</v>
      </c>
      <c r="Z1534" t="n">
        <v>16.94</v>
      </c>
      <c r="AA1534" t="n">
        <v>16.94</v>
      </c>
      <c r="AB1534" t="n">
        <v>26.1</v>
      </c>
      <c r="AC1534" t="n">
        <v>26.1</v>
      </c>
      <c r="AD1534" t="n">
        <v>26.090000000000032</v>
      </c>
      <c r="AE1534" t="n">
        <v>0.0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0.0</v>
      </c>
      <c r="AL1534" t="inlineStr">
        <is>
          <t>unreconciled</t>
        </is>
      </c>
      <c r="AM1534" t="inlineStr">
        <is>
          <t>Order Amount Mismatch (POS&gt;3PO)</t>
        </is>
      </c>
      <c r="AN1534" t="n">
        <v>26.09</v>
      </c>
      <c r="AO1534" t="n">
        <f>ROUND(P1534*100/H1534,2)</f>
        <v>0.0</v>
      </c>
      <c r="AP1534" t="n">
        <f>ROUND(Q1534*100/I1534,2)</f>
        <v>0.0</v>
      </c>
      <c r="AQ1534"/>
      <c r="AR1534"/>
      <c r="AS1534" t="n">
        <v>0.0</v>
      </c>
    </row>
    <row r="1535">
      <c r="A1535" s="1" t="n">
        <v>45236.0</v>
      </c>
      <c r="B1535" s="2" t="n">
        <v>45236.55333333334</v>
      </c>
      <c r="C1535" t="inlineStr">
        <is>
          <t>3140023012059993</t>
        </is>
      </c>
      <c r="D1535" t="inlineStr">
        <is>
          <t>POS0012</t>
        </is>
      </c>
      <c r="E1535" t="inlineStr">
        <is>
          <t>85</t>
        </is>
      </c>
      <c r="F1535" t="inlineStr">
        <is>
          <t>0023</t>
        </is>
      </c>
      <c r="G1535" t="inlineStr">
        <is>
          <t>5318174523</t>
        </is>
      </c>
      <c r="H1535" t="n">
        <v>266.0</v>
      </c>
      <c r="I1535" t="n">
        <v>253.33</v>
      </c>
      <c r="J1535" t="n">
        <v>216.19</v>
      </c>
      <c r="K1535" t="inlineStr">
        <is>
          <t>sale</t>
        </is>
      </c>
      <c r="L1535" t="inlineStr">
        <is>
          <t/>
        </is>
      </c>
      <c r="M1535" t="inlineStr">
        <is>
          <t/>
        </is>
      </c>
      <c r="N1535" t="n">
        <v>0.0</v>
      </c>
      <c r="O1535" t="n">
        <v>0.0</v>
      </c>
      <c r="P1535" t="n">
        <v>200.97</v>
      </c>
      <c r="Q1535" t="n">
        <v>200.98</v>
      </c>
      <c r="R1535" t="n">
        <v>37.14</v>
      </c>
      <c r="S1535" t="n">
        <v>37.14</v>
      </c>
      <c r="T1535" t="n">
        <v>2.53</v>
      </c>
      <c r="U1535" t="n">
        <v>2.53</v>
      </c>
      <c r="V1535" t="n">
        <v>38.91</v>
      </c>
      <c r="W1535" t="n">
        <v>38.91</v>
      </c>
      <c r="X1535" t="n">
        <v>3.32</v>
      </c>
      <c r="Y1535" t="n">
        <v>3.32</v>
      </c>
      <c r="Z1535" t="n">
        <v>7.6</v>
      </c>
      <c r="AA1535" t="n">
        <v>7.6</v>
      </c>
      <c r="AB1535" t="n">
        <v>12.66</v>
      </c>
      <c r="AC1535" t="n">
        <v>12.67</v>
      </c>
      <c r="AD1535" t="n">
        <v>12.669999999999987</v>
      </c>
      <c r="AE1535" t="n">
        <v>-0.009999999999990905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-0.009999999999999787</v>
      </c>
      <c r="AL1535" t="inlineStr">
        <is>
          <t>unreconciled</t>
        </is>
      </c>
      <c r="AM1535" t="inlineStr">
        <is>
          <t>Order Amount Mismatch (POS&gt;3PO)</t>
        </is>
      </c>
      <c r="AN1535" t="n">
        <v>12.67</v>
      </c>
      <c r="AO1535" t="n">
        <f>ROUND(P1535*100/H1535,2)</f>
        <v>0.0</v>
      </c>
      <c r="AP1535" t="n">
        <f>ROUND(Q1535*100/I1535,2)</f>
        <v>0.0</v>
      </c>
      <c r="AQ1535"/>
      <c r="AR1535"/>
      <c r="AS1535" t="n">
        <v>0.0</v>
      </c>
    </row>
    <row r="1536">
      <c r="A1536" s="1" t="n">
        <v>45236.0</v>
      </c>
      <c r="B1536" s="2" t="n">
        <v>45236.629907407405</v>
      </c>
      <c r="C1536" t="inlineStr">
        <is>
          <t>3140023012060022</t>
        </is>
      </c>
      <c r="D1536" t="inlineStr">
        <is>
          <t>POS0012</t>
        </is>
      </c>
      <c r="E1536" t="inlineStr">
        <is>
          <t>14</t>
        </is>
      </c>
      <c r="F1536" t="inlineStr">
        <is>
          <t>0023</t>
        </is>
      </c>
      <c r="G1536" t="inlineStr">
        <is>
          <t>5318200603</t>
        </is>
      </c>
      <c r="H1536" t="n">
        <v>349.0</v>
      </c>
      <c r="I1536" t="n">
        <v>332.38</v>
      </c>
      <c r="J1536" t="n">
        <v>295.24</v>
      </c>
      <c r="K1536" t="inlineStr">
        <is>
          <t>sale</t>
        </is>
      </c>
      <c r="L1536" t="inlineStr">
        <is>
          <t/>
        </is>
      </c>
      <c r="M1536" t="inlineStr">
        <is>
          <t/>
        </is>
      </c>
      <c r="N1536" t="n">
        <v>0.0</v>
      </c>
      <c r="O1536" t="n">
        <v>0.0</v>
      </c>
      <c r="P1536" t="n">
        <v>261.21</v>
      </c>
      <c r="Q1536" t="n">
        <v>261.19</v>
      </c>
      <c r="R1536" t="n">
        <v>37.14</v>
      </c>
      <c r="S1536" t="n">
        <v>37.14</v>
      </c>
      <c r="T1536" t="n">
        <v>3.32</v>
      </c>
      <c r="U1536" t="n">
        <v>3.32</v>
      </c>
      <c r="V1536" t="n">
        <v>53.14</v>
      </c>
      <c r="W1536" t="n">
        <v>53.14</v>
      </c>
      <c r="X1536" t="n">
        <v>4.36</v>
      </c>
      <c r="Y1536" t="n">
        <v>4.36</v>
      </c>
      <c r="Z1536" t="n">
        <v>10.35</v>
      </c>
      <c r="AA1536" t="n">
        <v>10.35</v>
      </c>
      <c r="AB1536" t="n">
        <v>16.62</v>
      </c>
      <c r="AC1536" t="n">
        <v>16.62</v>
      </c>
      <c r="AD1536" t="n">
        <v>16.620000000000005</v>
      </c>
      <c r="AE1536" t="n">
        <v>0.01999999999998181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0.0</v>
      </c>
      <c r="AL1536" t="inlineStr">
        <is>
          <t>unreconciled</t>
        </is>
      </c>
      <c r="AM1536" t="inlineStr">
        <is>
          <t>Order Amount Mismatch (POS&gt;3PO)</t>
        </is>
      </c>
      <c r="AN1536" t="n">
        <v>16.62</v>
      </c>
      <c r="AO1536" t="n">
        <f>ROUND(P1536*100/H1536,2)</f>
        <v>0.0</v>
      </c>
      <c r="AP1536" t="n">
        <f>ROUND(Q1536*100/I1536,2)</f>
        <v>0.0</v>
      </c>
      <c r="AQ1536"/>
      <c r="AR1536"/>
      <c r="AS1536" t="n">
        <v>0.0</v>
      </c>
    </row>
    <row r="1537">
      <c r="A1537" s="1" t="n">
        <v>45235.0</v>
      </c>
      <c r="B1537" s="2" t="n">
        <v>45235.48193287037</v>
      </c>
      <c r="C1537" t="inlineStr">
        <is>
          <t>3140094012085949</t>
        </is>
      </c>
      <c r="D1537" t="inlineStr">
        <is>
          <t>POS0012</t>
        </is>
      </c>
      <c r="E1537" t="inlineStr">
        <is>
          <t>64</t>
        </is>
      </c>
      <c r="F1537" t="inlineStr">
        <is>
          <t>0094</t>
        </is>
      </c>
      <c r="G1537" t="inlineStr">
        <is>
          <t>5318205511</t>
        </is>
      </c>
      <c r="H1537" t="n">
        <v>289.0</v>
      </c>
      <c r="I1537" t="n">
        <v>275.24</v>
      </c>
      <c r="J1537" t="n">
        <v>238.1</v>
      </c>
      <c r="K1537" t="inlineStr">
        <is>
          <t>sale</t>
        </is>
      </c>
      <c r="L1537" t="inlineStr">
        <is>
          <t/>
        </is>
      </c>
      <c r="M1537" t="inlineStr">
        <is>
          <t/>
        </is>
      </c>
      <c r="N1537" t="n">
        <v>0.0</v>
      </c>
      <c r="O1537" t="n">
        <v>0.0</v>
      </c>
      <c r="P1537" t="n">
        <v>217.66</v>
      </c>
      <c r="Q1537" t="n">
        <v>217.66</v>
      </c>
      <c r="R1537" t="n">
        <v>37.14</v>
      </c>
      <c r="S1537" t="n">
        <v>37.14</v>
      </c>
      <c r="T1537" t="n">
        <v>2.75</v>
      </c>
      <c r="U1537" t="n">
        <v>2.75</v>
      </c>
      <c r="V1537" t="n">
        <v>42.86</v>
      </c>
      <c r="W1537" t="n">
        <v>42.86</v>
      </c>
      <c r="X1537" t="n">
        <v>3.61</v>
      </c>
      <c r="Y1537" t="n">
        <v>3.61</v>
      </c>
      <c r="Z1537" t="n">
        <v>8.36</v>
      </c>
      <c r="AA1537" t="n">
        <v>8.36</v>
      </c>
      <c r="AB1537" t="n">
        <v>13.76</v>
      </c>
      <c r="AC1537" t="n">
        <v>13.76</v>
      </c>
      <c r="AD1537" t="n">
        <v>13.759999999999991</v>
      </c>
      <c r="AE1537" t="n">
        <v>0.0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0.0</v>
      </c>
      <c r="AL1537" t="inlineStr">
        <is>
          <t>unreconciled</t>
        </is>
      </c>
      <c r="AM1537" t="inlineStr">
        <is>
          <t>Order Amount Mismatch (POS&gt;3PO)</t>
        </is>
      </c>
      <c r="AN1537" t="n">
        <v>13.76</v>
      </c>
      <c r="AO1537" t="n">
        <f>ROUND(P1537*100/H1537,2)</f>
        <v>0.0</v>
      </c>
      <c r="AP1537" t="n">
        <f>ROUND(Q1537*100/I1537,2)</f>
        <v>0.0</v>
      </c>
      <c r="AQ1537"/>
      <c r="AR1537"/>
      <c r="AS1537" t="n">
        <v>0.0</v>
      </c>
    </row>
    <row r="1538">
      <c r="A1538" s="1" t="n">
        <v>45236.0</v>
      </c>
      <c r="B1538" s="2" t="n">
        <v>45236.956921296296</v>
      </c>
      <c r="C1538" t="inlineStr">
        <is>
          <t>3140023012060133</t>
        </is>
      </c>
      <c r="D1538" t="inlineStr">
        <is>
          <t>POS0012</t>
        </is>
      </c>
      <c r="E1538" t="inlineStr">
        <is>
          <t>24</t>
        </is>
      </c>
      <c r="F1538" t="inlineStr">
        <is>
          <t>0023</t>
        </is>
      </c>
      <c r="G1538" t="inlineStr">
        <is>
          <t>5318213203</t>
        </is>
      </c>
      <c r="H1538" t="n">
        <v>407.0</v>
      </c>
      <c r="I1538" t="n">
        <v>387.62</v>
      </c>
      <c r="J1538" t="n">
        <v>350.48</v>
      </c>
      <c r="K1538" t="inlineStr">
        <is>
          <t>sale</t>
        </is>
      </c>
      <c r="L1538" t="inlineStr">
        <is>
          <t/>
        </is>
      </c>
      <c r="M1538" t="inlineStr">
        <is>
          <t/>
        </is>
      </c>
      <c r="N1538" t="n">
        <v>0.0</v>
      </c>
      <c r="O1538" t="n">
        <v>0.0</v>
      </c>
      <c r="P1538" t="n">
        <v>303.29</v>
      </c>
      <c r="Q1538" t="n">
        <v>303.28</v>
      </c>
      <c r="R1538" t="n">
        <v>37.14</v>
      </c>
      <c r="S1538" t="n">
        <v>37.14</v>
      </c>
      <c r="T1538" t="n">
        <v>3.88</v>
      </c>
      <c r="U1538" t="n">
        <v>3.88</v>
      </c>
      <c r="V1538" t="n">
        <v>63.09</v>
      </c>
      <c r="W1538" t="n">
        <v>63.09</v>
      </c>
      <c r="X1538" t="n">
        <v>5.09</v>
      </c>
      <c r="Y1538" t="n">
        <v>5.09</v>
      </c>
      <c r="Z1538" t="n">
        <v>12.27</v>
      </c>
      <c r="AA1538" t="n">
        <v>12.28</v>
      </c>
      <c r="AB1538" t="n">
        <v>19.38</v>
      </c>
      <c r="AC1538" t="n">
        <v>19.38</v>
      </c>
      <c r="AD1538" t="n">
        <v>19.379999999999995</v>
      </c>
      <c r="AE1538" t="n">
        <v>0.010000000000047748</v>
      </c>
      <c r="AF1538" t="n">
        <v>0.0</v>
      </c>
      <c r="AG1538" t="n">
        <v>0.0</v>
      </c>
      <c r="AH1538" t="n">
        <v>0.0</v>
      </c>
      <c r="AI1538" t="n">
        <v>0.0</v>
      </c>
      <c r="AJ1538" t="n">
        <v>-0.009999999999999787</v>
      </c>
      <c r="AK1538" t="n">
        <v>0.0</v>
      </c>
      <c r="AL1538" t="inlineStr">
        <is>
          <t>unreconciled</t>
        </is>
      </c>
      <c r="AM1538" t="inlineStr">
        <is>
          <t>Order Amount Mismatch (POS&gt;3PO)</t>
        </is>
      </c>
      <c r="AN1538" t="n">
        <v>19.38</v>
      </c>
      <c r="AO1538" t="n">
        <f>ROUND(P1538*100/H1538,2)</f>
        <v>0.0</v>
      </c>
      <c r="AP1538" t="n">
        <f>ROUND(Q1538*100/I1538,2)</f>
        <v>0.0</v>
      </c>
      <c r="AQ1538"/>
      <c r="AR1538"/>
      <c r="AS1538" t="n">
        <v>0.0</v>
      </c>
    </row>
    <row r="1539">
      <c r="A1539" s="1" t="n">
        <v>45235.0</v>
      </c>
      <c r="B1539" s="2" t="n">
        <v>45235.83086805556</v>
      </c>
      <c r="C1539" t="inlineStr">
        <is>
          <t>3140094012086237</t>
        </is>
      </c>
      <c r="D1539" t="inlineStr">
        <is>
          <t>POS0012</t>
        </is>
      </c>
      <c r="E1539" t="inlineStr">
        <is>
          <t>52</t>
        </is>
      </c>
      <c r="F1539" t="inlineStr">
        <is>
          <t>0094</t>
        </is>
      </c>
      <c r="G1539" t="inlineStr">
        <is>
          <t>5318235503</t>
        </is>
      </c>
      <c r="H1539" t="n">
        <v>301.0</v>
      </c>
      <c r="I1539" t="n">
        <v>286.66</v>
      </c>
      <c r="J1539" t="n">
        <v>249.52</v>
      </c>
      <c r="K1539" t="inlineStr">
        <is>
          <t>sale</t>
        </is>
      </c>
      <c r="L1539" t="inlineStr">
        <is>
          <t/>
        </is>
      </c>
      <c r="M1539" t="inlineStr">
        <is>
          <t/>
        </is>
      </c>
      <c r="N1539" t="n">
        <v>0.0</v>
      </c>
      <c r="O1539" t="n">
        <v>0.0</v>
      </c>
      <c r="P1539" t="n">
        <v>226.36</v>
      </c>
      <c r="Q1539" t="n">
        <v>226.35</v>
      </c>
      <c r="R1539" t="n">
        <v>37.14</v>
      </c>
      <c r="S1539" t="n">
        <v>37.14</v>
      </c>
      <c r="T1539" t="n">
        <v>2.87</v>
      </c>
      <c r="U1539" t="n">
        <v>2.87</v>
      </c>
      <c r="V1539" t="n">
        <v>44.91</v>
      </c>
      <c r="W1539" t="n">
        <v>44.91</v>
      </c>
      <c r="X1539" t="n">
        <v>3.76</v>
      </c>
      <c r="Y1539" t="n">
        <v>3.76</v>
      </c>
      <c r="Z1539" t="n">
        <v>8.76</v>
      </c>
      <c r="AA1539" t="n">
        <v>8.76</v>
      </c>
      <c r="AB1539" t="n">
        <v>14.34</v>
      </c>
      <c r="AC1539" t="n">
        <v>14.33</v>
      </c>
      <c r="AD1539" t="n">
        <v>14.339999999999975</v>
      </c>
      <c r="AE1539" t="n">
        <v>0.010000000000019327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0.009999999999999787</v>
      </c>
      <c r="AL1539" t="inlineStr">
        <is>
          <t>unreconciled</t>
        </is>
      </c>
      <c r="AM1539" t="inlineStr">
        <is>
          <t>Order Amount Mismatch (POS&gt;3PO)</t>
        </is>
      </c>
      <c r="AN1539" t="n">
        <v>14.34</v>
      </c>
      <c r="AO1539" t="n">
        <f>ROUND(P1539*100/H1539,2)</f>
        <v>0.0</v>
      </c>
      <c r="AP1539" t="n">
        <f>ROUND(Q1539*100/I1539,2)</f>
        <v>0.0</v>
      </c>
      <c r="AQ1539"/>
      <c r="AR1539"/>
      <c r="AS1539" t="n">
        <v>0.0</v>
      </c>
    </row>
    <row r="1540">
      <c r="A1540" s="1" t="n">
        <v>45235.0</v>
      </c>
      <c r="B1540" s="2" t="n">
        <v>45235.62232638889</v>
      </c>
      <c r="C1540" t="inlineStr">
        <is>
          <t>3140094012086041</t>
        </is>
      </c>
      <c r="D1540" t="inlineStr">
        <is>
          <t>POS0012</t>
        </is>
      </c>
      <c r="E1540" t="inlineStr">
        <is>
          <t>56</t>
        </is>
      </c>
      <c r="F1540" t="inlineStr">
        <is>
          <t>0094</t>
        </is>
      </c>
      <c r="G1540" t="inlineStr">
        <is>
          <t>5318239292</t>
        </is>
      </c>
      <c r="H1540" t="n">
        <v>216.0</v>
      </c>
      <c r="I1540" t="n">
        <v>205.71</v>
      </c>
      <c r="J1540" t="n">
        <v>168.57</v>
      </c>
      <c r="K1540" t="inlineStr">
        <is>
          <t>sale</t>
        </is>
      </c>
      <c r="L1540" t="inlineStr">
        <is>
          <t/>
        </is>
      </c>
      <c r="M1540" t="inlineStr">
        <is>
          <t/>
        </is>
      </c>
      <c r="N1540" t="n">
        <v>0.0</v>
      </c>
      <c r="O1540" t="n">
        <v>0.0</v>
      </c>
      <c r="P1540" t="n">
        <v>164.66</v>
      </c>
      <c r="Q1540" t="n">
        <v>164.67</v>
      </c>
      <c r="R1540" t="n">
        <v>37.14</v>
      </c>
      <c r="S1540" t="n">
        <v>37.14</v>
      </c>
      <c r="T1540" t="n">
        <v>2.06</v>
      </c>
      <c r="U1540" t="n">
        <v>2.06</v>
      </c>
      <c r="V1540" t="n">
        <v>30.34</v>
      </c>
      <c r="W1540" t="n">
        <v>30.34</v>
      </c>
      <c r="X1540" t="n">
        <v>2.7</v>
      </c>
      <c r="Y1540" t="n">
        <v>2.7</v>
      </c>
      <c r="Z1540" t="n">
        <v>5.95</v>
      </c>
      <c r="AA1540" t="n">
        <v>5.95</v>
      </c>
      <c r="AB1540" t="n">
        <v>10.28</v>
      </c>
      <c r="AC1540" t="n">
        <v>10.29</v>
      </c>
      <c r="AD1540" t="n">
        <v>10.289999999999992</v>
      </c>
      <c r="AE1540" t="n">
        <v>-0.009999999999990905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-0.009999999999999787</v>
      </c>
      <c r="AL1540" t="inlineStr">
        <is>
          <t>unreconciled</t>
        </is>
      </c>
      <c r="AM1540" t="inlineStr">
        <is>
          <t>Order Amount Mismatch (POS&gt;3PO)</t>
        </is>
      </c>
      <c r="AN1540" t="n">
        <v>10.29</v>
      </c>
      <c r="AO1540" t="n">
        <f>ROUND(P1540*100/H1540,2)</f>
        <v>0.0</v>
      </c>
      <c r="AP1540" t="n">
        <f>ROUND(Q1540*100/I1540,2)</f>
        <v>0.0</v>
      </c>
      <c r="AQ1540"/>
      <c r="AR1540"/>
      <c r="AS1540" t="n">
        <v>0.0</v>
      </c>
    </row>
    <row r="1541">
      <c r="A1541" s="1" t="n">
        <v>45235.0</v>
      </c>
      <c r="B1541" s="2" t="n">
        <v>45235.76997685185</v>
      </c>
      <c r="C1541" t="inlineStr">
        <is>
          <t>3140094012086151</t>
        </is>
      </c>
      <c r="D1541" t="inlineStr">
        <is>
          <t>POS0012</t>
        </is>
      </c>
      <c r="E1541" t="inlineStr">
        <is>
          <t>66</t>
        </is>
      </c>
      <c r="F1541" t="inlineStr">
        <is>
          <t>0094</t>
        </is>
      </c>
      <c r="G1541" t="inlineStr">
        <is>
          <t>5318283357</t>
        </is>
      </c>
      <c r="H1541" t="n">
        <v>512.0</v>
      </c>
      <c r="I1541" t="n">
        <v>487.62</v>
      </c>
      <c r="J1541" t="n">
        <v>450.48</v>
      </c>
      <c r="K1541" t="inlineStr">
        <is>
          <t>sale</t>
        </is>
      </c>
      <c r="L1541" t="inlineStr">
        <is>
          <t/>
        </is>
      </c>
      <c r="M1541" t="inlineStr">
        <is>
          <t/>
        </is>
      </c>
      <c r="N1541" t="n">
        <v>0.0</v>
      </c>
      <c r="O1541" t="n">
        <v>0.0</v>
      </c>
      <c r="P1541" t="n">
        <v>379.5</v>
      </c>
      <c r="Q1541" t="n">
        <v>379.5</v>
      </c>
      <c r="R1541" t="n">
        <v>37.14</v>
      </c>
      <c r="S1541" t="n">
        <v>37.14</v>
      </c>
      <c r="T1541" t="n">
        <v>4.88</v>
      </c>
      <c r="U1541" t="n">
        <v>4.88</v>
      </c>
      <c r="V1541" t="n">
        <v>81.09</v>
      </c>
      <c r="W1541" t="n">
        <v>81.09</v>
      </c>
      <c r="X1541" t="n">
        <v>6.4</v>
      </c>
      <c r="Y1541" t="n">
        <v>6.4</v>
      </c>
      <c r="Z1541" t="n">
        <v>15.75</v>
      </c>
      <c r="AA1541" t="n">
        <v>15.75</v>
      </c>
      <c r="AB1541" t="n">
        <v>24.38</v>
      </c>
      <c r="AC1541" t="n">
        <v>24.38</v>
      </c>
      <c r="AD1541" t="n">
        <v>24.379999999999995</v>
      </c>
      <c r="AE1541" t="n">
        <v>0.0</v>
      </c>
      <c r="AF1541" t="n">
        <v>0.0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0.0</v>
      </c>
      <c r="AL1541" t="inlineStr">
        <is>
          <t>unreconciled</t>
        </is>
      </c>
      <c r="AM1541" t="inlineStr">
        <is>
          <t>Order Amount Mismatch (POS&gt;3PO)</t>
        </is>
      </c>
      <c r="AN1541" t="n">
        <v>24.38</v>
      </c>
      <c r="AO1541" t="n">
        <f>ROUND(P1541*100/H1541,2)</f>
        <v>0.0</v>
      </c>
      <c r="AP1541" t="n">
        <f>ROUND(Q1541*100/I1541,2)</f>
        <v>0.0</v>
      </c>
      <c r="AQ1541"/>
      <c r="AR1541"/>
      <c r="AS1541" t="n">
        <v>0.0</v>
      </c>
    </row>
    <row r="1542">
      <c r="A1542" s="1" t="n">
        <v>45235.0</v>
      </c>
      <c r="B1542" s="2" t="n">
        <v>45235.54708333333</v>
      </c>
      <c r="C1542" t="inlineStr">
        <is>
          <t>3140023012059759</t>
        </is>
      </c>
      <c r="D1542" t="inlineStr">
        <is>
          <t>POS0012</t>
        </is>
      </c>
      <c r="E1542" t="inlineStr">
        <is>
          <t>51</t>
        </is>
      </c>
      <c r="F1542" t="inlineStr">
        <is>
          <t>0023</t>
        </is>
      </c>
      <c r="G1542" t="inlineStr">
        <is>
          <t>5318288450</t>
        </is>
      </c>
      <c r="H1542" t="n">
        <v>255.0</v>
      </c>
      <c r="I1542" t="n">
        <v>242.85</v>
      </c>
      <c r="J1542" t="n">
        <v>205.71</v>
      </c>
      <c r="K1542" t="inlineStr">
        <is>
          <t>sale</t>
        </is>
      </c>
      <c r="L1542" t="inlineStr">
        <is>
          <t/>
        </is>
      </c>
      <c r="M1542" t="inlineStr">
        <is>
          <t/>
        </is>
      </c>
      <c r="N1542" t="n">
        <v>0.0</v>
      </c>
      <c r="O1542" t="n">
        <v>0.0</v>
      </c>
      <c r="P1542" t="n">
        <v>192.96</v>
      </c>
      <c r="Q1542" t="n">
        <v>192.96</v>
      </c>
      <c r="R1542" t="n">
        <v>37.14</v>
      </c>
      <c r="S1542" t="n">
        <v>37.14</v>
      </c>
      <c r="T1542" t="n">
        <v>2.43</v>
      </c>
      <c r="U1542" t="n">
        <v>2.43</v>
      </c>
      <c r="V1542" t="n">
        <v>37.03</v>
      </c>
      <c r="W1542" t="n">
        <v>37.03</v>
      </c>
      <c r="X1542" t="n">
        <v>3.19</v>
      </c>
      <c r="Y1542" t="n">
        <v>3.19</v>
      </c>
      <c r="Z1542" t="n">
        <v>7.24</v>
      </c>
      <c r="AA1542" t="n">
        <v>7.24</v>
      </c>
      <c r="AB1542" t="n">
        <v>12.14</v>
      </c>
      <c r="AC1542" t="n">
        <v>12.14</v>
      </c>
      <c r="AD1542" t="n">
        <v>12.150000000000006</v>
      </c>
      <c r="AE1542" t="n">
        <v>0.0</v>
      </c>
      <c r="AF1542" t="n">
        <v>0.0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0.0</v>
      </c>
      <c r="AL1542" t="inlineStr">
        <is>
          <t>unreconciled</t>
        </is>
      </c>
      <c r="AM1542" t="inlineStr">
        <is>
          <t>Order Amount Mismatch (POS&gt;3PO)</t>
        </is>
      </c>
      <c r="AN1542" t="n">
        <v>12.15</v>
      </c>
      <c r="AO1542" t="n">
        <f>ROUND(P1542*100/H1542,2)</f>
        <v>0.0</v>
      </c>
      <c r="AP1542" t="n">
        <f>ROUND(Q1542*100/I1542,2)</f>
        <v>0.0</v>
      </c>
      <c r="AQ1542"/>
      <c r="AR1542"/>
      <c r="AS1542" t="n">
        <v>0.0</v>
      </c>
    </row>
    <row r="1543">
      <c r="A1543" s="1" t="n">
        <v>45235.0</v>
      </c>
      <c r="B1543" s="2" t="n">
        <v>45235.94461805555</v>
      </c>
      <c r="C1543" t="inlineStr">
        <is>
          <t>3140094012086362</t>
        </is>
      </c>
      <c r="D1543" t="inlineStr">
        <is>
          <t>POS0012</t>
        </is>
      </c>
      <c r="E1543" t="inlineStr">
        <is>
          <t>77</t>
        </is>
      </c>
      <c r="F1543" t="inlineStr">
        <is>
          <t>0094</t>
        </is>
      </c>
      <c r="G1543" t="inlineStr">
        <is>
          <t>5318300413</t>
        </is>
      </c>
      <c r="H1543" t="n">
        <v>1309.0</v>
      </c>
      <c r="I1543" t="n">
        <v>1246.66</v>
      </c>
      <c r="J1543" t="n">
        <v>1209.52</v>
      </c>
      <c r="K1543" t="inlineStr">
        <is>
          <t>sale</t>
        </is>
      </c>
      <c r="L1543" t="inlineStr">
        <is>
          <t/>
        </is>
      </c>
      <c r="M1543" t="inlineStr">
        <is>
          <t/>
        </is>
      </c>
      <c r="N1543" t="n">
        <v>0.0</v>
      </c>
      <c r="O1543" t="n">
        <v>0.0</v>
      </c>
      <c r="P1543" t="n">
        <v>957.99</v>
      </c>
      <c r="Q1543" t="n">
        <v>957.98</v>
      </c>
      <c r="R1543" t="n">
        <v>37.14</v>
      </c>
      <c r="S1543" t="n">
        <v>37.14</v>
      </c>
      <c r="T1543" t="n">
        <v>12.47</v>
      </c>
      <c r="U1543" t="n">
        <v>12.47</v>
      </c>
      <c r="V1543" t="n">
        <v>217.71</v>
      </c>
      <c r="W1543" t="n">
        <v>217.71</v>
      </c>
      <c r="X1543" t="n">
        <v>16.36</v>
      </c>
      <c r="Y1543" t="n">
        <v>16.36</v>
      </c>
      <c r="Z1543" t="n">
        <v>42.13</v>
      </c>
      <c r="AA1543" t="n">
        <v>42.13</v>
      </c>
      <c r="AB1543" t="n">
        <v>62.34</v>
      </c>
      <c r="AC1543" t="n">
        <v>62.33</v>
      </c>
      <c r="AD1543" t="n">
        <v>62.33999999999992</v>
      </c>
      <c r="AE1543" t="n">
        <v>0.009999999999990905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0.010000000000005116</v>
      </c>
      <c r="AL1543" t="inlineStr">
        <is>
          <t>unreconciled</t>
        </is>
      </c>
      <c r="AM1543" t="inlineStr">
        <is>
          <t>Order Amount Mismatch (POS&gt;3PO)</t>
        </is>
      </c>
      <c r="AN1543" t="n">
        <v>62.34</v>
      </c>
      <c r="AO1543" t="n">
        <f>ROUND(P1543*100/H1543,2)</f>
        <v>0.0</v>
      </c>
      <c r="AP1543" t="n">
        <f>ROUND(Q1543*100/I1543,2)</f>
        <v>0.0</v>
      </c>
      <c r="AQ1543"/>
      <c r="AR1543"/>
      <c r="AS1543" t="n">
        <v>0.0</v>
      </c>
    </row>
    <row r="1544">
      <c r="A1544" s="1" t="n">
        <v>45235.0</v>
      </c>
      <c r="B1544" s="2" t="n">
        <v>45235.90719907408</v>
      </c>
      <c r="C1544" t="inlineStr">
        <is>
          <t>3140094012086325</t>
        </is>
      </c>
      <c r="D1544" t="inlineStr">
        <is>
          <t>POS0012</t>
        </is>
      </c>
      <c r="E1544" t="inlineStr">
        <is>
          <t>40</t>
        </is>
      </c>
      <c r="F1544" t="inlineStr">
        <is>
          <t>0094</t>
        </is>
      </c>
      <c r="G1544" t="inlineStr">
        <is>
          <t>5318324267</t>
        </is>
      </c>
      <c r="H1544" t="n">
        <v>851.0</v>
      </c>
      <c r="I1544" t="n">
        <v>810.47</v>
      </c>
      <c r="J1544" t="n">
        <v>773.33</v>
      </c>
      <c r="K1544" t="inlineStr">
        <is>
          <t>sale</t>
        </is>
      </c>
      <c r="L1544" t="inlineStr">
        <is>
          <t/>
        </is>
      </c>
      <c r="M1544" t="inlineStr">
        <is>
          <t/>
        </is>
      </c>
      <c r="N1544" t="n">
        <v>0.0</v>
      </c>
      <c r="O1544" t="n">
        <v>0.0</v>
      </c>
      <c r="P1544" t="n">
        <v>625.56</v>
      </c>
      <c r="Q1544" t="n">
        <v>625.56</v>
      </c>
      <c r="R1544" t="n">
        <v>37.14</v>
      </c>
      <c r="S1544" t="n">
        <v>37.14</v>
      </c>
      <c r="T1544" t="n">
        <v>8.1</v>
      </c>
      <c r="U1544" t="n">
        <v>8.1</v>
      </c>
      <c r="V1544" t="n">
        <v>139.2</v>
      </c>
      <c r="W1544" t="n">
        <v>139.2</v>
      </c>
      <c r="X1544" t="n">
        <v>10.64</v>
      </c>
      <c r="Y1544" t="n">
        <v>10.64</v>
      </c>
      <c r="Z1544" t="n">
        <v>26.97</v>
      </c>
      <c r="AA1544" t="n">
        <v>26.98</v>
      </c>
      <c r="AB1544" t="n">
        <v>40.52</v>
      </c>
      <c r="AC1544" t="n">
        <v>40.53</v>
      </c>
      <c r="AD1544" t="n">
        <v>40.52999999999997</v>
      </c>
      <c r="AE1544" t="n">
        <v>0.0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-0.010000000000001563</v>
      </c>
      <c r="AK1544" t="n">
        <v>-0.00999999999999801</v>
      </c>
      <c r="AL1544" t="inlineStr">
        <is>
          <t>unreconciled</t>
        </is>
      </c>
      <c r="AM1544" t="inlineStr">
        <is>
          <t>Order Amount Mismatch (POS&gt;3PO)</t>
        </is>
      </c>
      <c r="AN1544" t="n">
        <v>40.53</v>
      </c>
      <c r="AO1544" t="n">
        <f>ROUND(P1544*100/H1544,2)</f>
        <v>0.0</v>
      </c>
      <c r="AP1544" t="n">
        <f>ROUND(Q1544*100/I1544,2)</f>
        <v>0.0</v>
      </c>
      <c r="AQ1544"/>
      <c r="AR1544"/>
      <c r="AS1544" t="n">
        <v>0.0</v>
      </c>
    </row>
    <row r="1545">
      <c r="A1545" s="1" t="n">
        <v>45235.0</v>
      </c>
      <c r="B1545" s="2" t="n">
        <v>45235.80074074074</v>
      </c>
      <c r="C1545" t="inlineStr">
        <is>
          <t>3140094012086194</t>
        </is>
      </c>
      <c r="D1545" t="inlineStr">
        <is>
          <t>POS0012</t>
        </is>
      </c>
      <c r="E1545" t="inlineStr">
        <is>
          <t>09</t>
        </is>
      </c>
      <c r="F1545" t="inlineStr">
        <is>
          <t>0094</t>
        </is>
      </c>
      <c r="G1545" t="inlineStr">
        <is>
          <t>5318376822</t>
        </is>
      </c>
      <c r="H1545" t="n">
        <v>448.0</v>
      </c>
      <c r="I1545" t="n">
        <v>426.67</v>
      </c>
      <c r="J1545" t="n">
        <v>389.53</v>
      </c>
      <c r="K1545" t="inlineStr">
        <is>
          <t>sale</t>
        </is>
      </c>
      <c r="L1545" t="inlineStr">
        <is>
          <t/>
        </is>
      </c>
      <c r="M1545" t="inlineStr">
        <is>
          <t/>
        </is>
      </c>
      <c r="N1545" t="n">
        <v>0.0</v>
      </c>
      <c r="O1545" t="n">
        <v>0.0</v>
      </c>
      <c r="P1545" t="n">
        <v>333.05</v>
      </c>
      <c r="Q1545" t="n">
        <v>333.05</v>
      </c>
      <c r="R1545" t="n">
        <v>37.14</v>
      </c>
      <c r="S1545" t="n">
        <v>37.14</v>
      </c>
      <c r="T1545" t="n">
        <v>4.27</v>
      </c>
      <c r="U1545" t="n">
        <v>4.27</v>
      </c>
      <c r="V1545" t="n">
        <v>70.12</v>
      </c>
      <c r="W1545" t="n">
        <v>70.12</v>
      </c>
      <c r="X1545" t="n">
        <v>5.6</v>
      </c>
      <c r="Y1545" t="n">
        <v>5.6</v>
      </c>
      <c r="Z1545" t="n">
        <v>13.63</v>
      </c>
      <c r="AA1545" t="n">
        <v>13.63</v>
      </c>
      <c r="AB1545" t="n">
        <v>21.34</v>
      </c>
      <c r="AC1545" t="n">
        <v>21.34</v>
      </c>
      <c r="AD1545" t="n">
        <v>21.329999999999984</v>
      </c>
      <c r="AE1545" t="n">
        <v>0.0</v>
      </c>
      <c r="AF1545" t="n">
        <v>0.0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0.0</v>
      </c>
      <c r="AL1545" t="inlineStr">
        <is>
          <t>unreconciled</t>
        </is>
      </c>
      <c r="AM1545" t="inlineStr">
        <is>
          <t>Order Amount Mismatch (POS&gt;3PO)</t>
        </is>
      </c>
      <c r="AN1545" t="n">
        <v>21.33</v>
      </c>
      <c r="AO1545" t="n">
        <f>ROUND(P1545*100/H1545,2)</f>
        <v>0.0</v>
      </c>
      <c r="AP1545" t="n">
        <f>ROUND(Q1545*100/I1545,2)</f>
        <v>0.0</v>
      </c>
      <c r="AQ1545"/>
      <c r="AR1545"/>
      <c r="AS1545" t="n">
        <v>0.0</v>
      </c>
    </row>
    <row r="1546">
      <c r="A1546" s="1" t="n">
        <v>45235.0</v>
      </c>
      <c r="B1546" s="2" t="n">
        <v>45235.85412037037</v>
      </c>
      <c r="C1546" t="inlineStr">
        <is>
          <t>3140094012086266</t>
        </is>
      </c>
      <c r="D1546" t="inlineStr">
        <is>
          <t>POS0012</t>
        </is>
      </c>
      <c r="E1546" t="inlineStr">
        <is>
          <t>81</t>
        </is>
      </c>
      <c r="F1546" t="inlineStr">
        <is>
          <t>0094</t>
        </is>
      </c>
      <c r="G1546" t="inlineStr">
        <is>
          <t>5318422022</t>
        </is>
      </c>
      <c r="H1546" t="n">
        <v>522.0</v>
      </c>
      <c r="I1546" t="n">
        <v>497.15</v>
      </c>
      <c r="J1546" t="n">
        <v>460.01</v>
      </c>
      <c r="K1546" t="inlineStr">
        <is>
          <t>sale</t>
        </is>
      </c>
      <c r="L1546" t="inlineStr">
        <is>
          <t/>
        </is>
      </c>
      <c r="M1546" t="inlineStr">
        <is>
          <t/>
        </is>
      </c>
      <c r="N1546" t="n">
        <v>0.0</v>
      </c>
      <c r="O1546" t="n">
        <v>0.0</v>
      </c>
      <c r="P1546" t="n">
        <v>386.77</v>
      </c>
      <c r="Q1546" t="n">
        <v>386.77</v>
      </c>
      <c r="R1546" t="n">
        <v>37.14</v>
      </c>
      <c r="S1546" t="n">
        <v>37.14</v>
      </c>
      <c r="T1546" t="n">
        <v>4.97</v>
      </c>
      <c r="U1546" t="n">
        <v>4.97</v>
      </c>
      <c r="V1546" t="n">
        <v>82.8</v>
      </c>
      <c r="W1546" t="n">
        <v>82.8</v>
      </c>
      <c r="X1546" t="n">
        <v>6.53</v>
      </c>
      <c r="Y1546" t="n">
        <v>6.53</v>
      </c>
      <c r="Z1546" t="n">
        <v>16.08</v>
      </c>
      <c r="AA1546" t="n">
        <v>16.08</v>
      </c>
      <c r="AB1546" t="n">
        <v>24.86</v>
      </c>
      <c r="AC1546" t="n">
        <v>24.86</v>
      </c>
      <c r="AD1546" t="n">
        <v>24.850000000000023</v>
      </c>
      <c r="AE1546" t="n">
        <v>0.0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0.0</v>
      </c>
      <c r="AL1546" t="inlineStr">
        <is>
          <t>unreconciled</t>
        </is>
      </c>
      <c r="AM1546" t="inlineStr">
        <is>
          <t>Order Amount Mismatch (POS&gt;3PO)</t>
        </is>
      </c>
      <c r="AN1546" t="n">
        <v>24.85</v>
      </c>
      <c r="AO1546" t="n">
        <f>ROUND(P1546*100/H1546,2)</f>
        <v>0.0</v>
      </c>
      <c r="AP1546" t="n">
        <f>ROUND(Q1546*100/I1546,2)</f>
        <v>0.0</v>
      </c>
      <c r="AQ1546"/>
      <c r="AR1546"/>
      <c r="AS1546" t="n">
        <v>0.0</v>
      </c>
    </row>
    <row r="1547">
      <c r="A1547" s="1" t="n">
        <v>45235.0</v>
      </c>
      <c r="B1547" s="2" t="n">
        <v>45235.672118055554</v>
      </c>
      <c r="C1547" t="inlineStr">
        <is>
          <t>3140094012086078</t>
        </is>
      </c>
      <c r="D1547" t="inlineStr">
        <is>
          <t>POS0012</t>
        </is>
      </c>
      <c r="E1547" t="inlineStr">
        <is>
          <t>93</t>
        </is>
      </c>
      <c r="F1547" t="inlineStr">
        <is>
          <t>0094</t>
        </is>
      </c>
      <c r="G1547" t="inlineStr">
        <is>
          <t>5318424427</t>
        </is>
      </c>
      <c r="H1547" t="n">
        <v>157.0</v>
      </c>
      <c r="I1547" t="n">
        <v>149.52</v>
      </c>
      <c r="J1547" t="n">
        <v>112.38</v>
      </c>
      <c r="K1547" t="inlineStr">
        <is>
          <t>sale</t>
        </is>
      </c>
      <c r="L1547" t="inlineStr">
        <is>
          <t/>
        </is>
      </c>
      <c r="M1547" t="inlineStr">
        <is>
          <t/>
        </is>
      </c>
      <c r="N1547" t="n">
        <v>0.0</v>
      </c>
      <c r="O1547" t="n">
        <v>0.0</v>
      </c>
      <c r="P1547" t="n">
        <v>121.84</v>
      </c>
      <c r="Q1547" t="n">
        <v>121.84</v>
      </c>
      <c r="R1547" t="n">
        <v>37.14</v>
      </c>
      <c r="S1547" t="n">
        <v>37.14</v>
      </c>
      <c r="T1547" t="n">
        <v>1.5</v>
      </c>
      <c r="U1547" t="n">
        <v>1.5</v>
      </c>
      <c r="V1547" t="n">
        <v>20.23</v>
      </c>
      <c r="W1547" t="n">
        <v>20.23</v>
      </c>
      <c r="X1547" t="n">
        <v>1.96</v>
      </c>
      <c r="Y1547" t="n">
        <v>1.96</v>
      </c>
      <c r="Z1547" t="n">
        <v>3.99</v>
      </c>
      <c r="AA1547" t="n">
        <v>3.99</v>
      </c>
      <c r="AB1547" t="n">
        <v>7.48</v>
      </c>
      <c r="AC1547" t="n">
        <v>7.48</v>
      </c>
      <c r="AD1547" t="n">
        <v>7.47999999999999</v>
      </c>
      <c r="AE1547" t="n">
        <v>0.0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0.0</v>
      </c>
      <c r="AL1547" t="inlineStr">
        <is>
          <t>unreconciled</t>
        </is>
      </c>
      <c r="AM1547" t="inlineStr">
        <is>
          <t>Order Amount Mismatch (POS&gt;3PO)</t>
        </is>
      </c>
      <c r="AN1547" t="n">
        <v>7.48</v>
      </c>
      <c r="AO1547" t="n">
        <f>ROUND(P1547*100/H1547,2)</f>
        <v>0.0</v>
      </c>
      <c r="AP1547" t="n">
        <f>ROUND(Q1547*100/I1547,2)</f>
        <v>0.0</v>
      </c>
      <c r="AQ1547"/>
      <c r="AR1547"/>
      <c r="AS1547" t="n">
        <v>0.0</v>
      </c>
    </row>
    <row r="1548">
      <c r="A1548" s="1" t="n">
        <v>45235.0</v>
      </c>
      <c r="B1548" s="2" t="n">
        <v>45235.557546296295</v>
      </c>
      <c r="C1548" t="inlineStr">
        <is>
          <t>3140094012085987</t>
        </is>
      </c>
      <c r="D1548" t="inlineStr">
        <is>
          <t>POS0012</t>
        </is>
      </c>
      <c r="E1548" t="inlineStr">
        <is>
          <t>02</t>
        </is>
      </c>
      <c r="F1548" t="inlineStr">
        <is>
          <t>0094</t>
        </is>
      </c>
      <c r="G1548" t="inlineStr">
        <is>
          <t>5318438339</t>
        </is>
      </c>
      <c r="H1548" t="n">
        <v>275.0</v>
      </c>
      <c r="I1548" t="n">
        <v>261.9</v>
      </c>
      <c r="J1548" t="n">
        <v>224.76</v>
      </c>
      <c r="K1548" t="inlineStr">
        <is>
          <t>sale</t>
        </is>
      </c>
      <c r="L1548" t="inlineStr">
        <is>
          <t/>
        </is>
      </c>
      <c r="M1548" t="inlineStr">
        <is>
          <t/>
        </is>
      </c>
      <c r="N1548" t="n">
        <v>0.0</v>
      </c>
      <c r="O1548" t="n">
        <v>0.0</v>
      </c>
      <c r="P1548" t="n">
        <v>207.48</v>
      </c>
      <c r="Q1548" t="n">
        <v>207.48</v>
      </c>
      <c r="R1548" t="n">
        <v>37.14</v>
      </c>
      <c r="S1548" t="n">
        <v>37.14</v>
      </c>
      <c r="T1548" t="n">
        <v>2.62</v>
      </c>
      <c r="U1548" t="n">
        <v>2.62</v>
      </c>
      <c r="V1548" t="n">
        <v>40.46</v>
      </c>
      <c r="W1548" t="n">
        <v>40.46</v>
      </c>
      <c r="X1548" t="n">
        <v>3.44</v>
      </c>
      <c r="Y1548" t="n">
        <v>3.44</v>
      </c>
      <c r="Z1548" t="n">
        <v>7.9</v>
      </c>
      <c r="AA1548" t="n">
        <v>7.9</v>
      </c>
      <c r="AB1548" t="n">
        <v>13.1</v>
      </c>
      <c r="AC1548" t="n">
        <v>13.1</v>
      </c>
      <c r="AD1548" t="n">
        <v>13.100000000000023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0.0</v>
      </c>
      <c r="AJ1548" t="n">
        <v>0.0</v>
      </c>
      <c r="AK1548" t="n">
        <v>0.0</v>
      </c>
      <c r="AL1548" t="inlineStr">
        <is>
          <t>unreconciled</t>
        </is>
      </c>
      <c r="AM1548" t="inlineStr">
        <is>
          <t>Order Amount Mismatch (POS&gt;3PO)</t>
        </is>
      </c>
      <c r="AN1548" t="n">
        <v>13.1</v>
      </c>
      <c r="AO1548" t="n">
        <f>ROUND(P1548*100/H1548,2)</f>
        <v>0.0</v>
      </c>
      <c r="AP1548" t="n">
        <f>ROUND(Q1548*100/I1548,2)</f>
        <v>0.0</v>
      </c>
      <c r="AQ1548"/>
      <c r="AR1548"/>
      <c r="AS1548" t="n">
        <v>0.0</v>
      </c>
    </row>
    <row r="1549">
      <c r="A1549" s="1" t="n">
        <v>45235.0</v>
      </c>
      <c r="B1549" s="2" t="n">
        <v>45235.973657407405</v>
      </c>
      <c r="C1549" t="inlineStr">
        <is>
          <t>3140094012086383</t>
        </is>
      </c>
      <c r="D1549" t="inlineStr">
        <is>
          <t>POS0012</t>
        </is>
      </c>
      <c r="E1549" t="inlineStr">
        <is>
          <t>98</t>
        </is>
      </c>
      <c r="F1549" t="inlineStr">
        <is>
          <t>0094</t>
        </is>
      </c>
      <c r="G1549" t="inlineStr">
        <is>
          <t>5318440889</t>
        </is>
      </c>
      <c r="H1549" t="n">
        <v>299.0</v>
      </c>
      <c r="I1549" t="n">
        <v>284.76</v>
      </c>
      <c r="J1549" t="n">
        <v>247.62</v>
      </c>
      <c r="K1549" t="inlineStr">
        <is>
          <t>sale</t>
        </is>
      </c>
      <c r="L1549" t="inlineStr">
        <is>
          <t/>
        </is>
      </c>
      <c r="M1549" t="inlineStr">
        <is>
          <t/>
        </is>
      </c>
      <c r="N1549" t="n">
        <v>0.0</v>
      </c>
      <c r="O1549" t="n">
        <v>0.0</v>
      </c>
      <c r="P1549" t="n">
        <v>224.9</v>
      </c>
      <c r="Q1549" t="n">
        <v>224.91</v>
      </c>
      <c r="R1549" t="n">
        <v>37.14</v>
      </c>
      <c r="S1549" t="n">
        <v>37.14</v>
      </c>
      <c r="T1549" t="n">
        <v>2.85</v>
      </c>
      <c r="U1549" t="n">
        <v>2.85</v>
      </c>
      <c r="V1549" t="n">
        <v>44.57</v>
      </c>
      <c r="W1549" t="n">
        <v>44.57</v>
      </c>
      <c r="X1549" t="n">
        <v>3.74</v>
      </c>
      <c r="Y1549" t="n">
        <v>3.74</v>
      </c>
      <c r="Z1549" t="n">
        <v>8.7</v>
      </c>
      <c r="AA1549" t="n">
        <v>8.69</v>
      </c>
      <c r="AB1549" t="n">
        <v>14.24</v>
      </c>
      <c r="AC1549" t="n">
        <v>14.24</v>
      </c>
      <c r="AD1549" t="n">
        <v>14.240000000000009</v>
      </c>
      <c r="AE1549" t="n">
        <v>-0.009999999999990905</v>
      </c>
      <c r="AF1549" t="n">
        <v>0.0</v>
      </c>
      <c r="AG1549" t="n">
        <v>0.0</v>
      </c>
      <c r="AH1549" t="n">
        <v>0.0</v>
      </c>
      <c r="AI1549" t="n">
        <v>0.0</v>
      </c>
      <c r="AJ1549" t="n">
        <v>0.009999999999999787</v>
      </c>
      <c r="AK1549" t="n">
        <v>0.0</v>
      </c>
      <c r="AL1549" t="inlineStr">
        <is>
          <t>unreconciled</t>
        </is>
      </c>
      <c r="AM1549" t="inlineStr">
        <is>
          <t>Order Amount Mismatch (POS&gt;3PO)</t>
        </is>
      </c>
      <c r="AN1549" t="n">
        <v>14.24</v>
      </c>
      <c r="AO1549" t="n">
        <f>ROUND(P1549*100/H1549,2)</f>
        <v>0.0</v>
      </c>
      <c r="AP1549" t="n">
        <f>ROUND(Q1549*100/I1549,2)</f>
        <v>0.0</v>
      </c>
      <c r="AQ1549"/>
      <c r="AR1549"/>
      <c r="AS1549" t="n">
        <v>0.0</v>
      </c>
    </row>
    <row r="1550">
      <c r="A1550" s="1" t="n">
        <v>45235.0</v>
      </c>
      <c r="B1550" s="2" t="n">
        <v>45235.9897337963</v>
      </c>
      <c r="C1550" t="inlineStr">
        <is>
          <t>3140023012059931</t>
        </is>
      </c>
      <c r="D1550" t="inlineStr">
        <is>
          <t>POS0012</t>
        </is>
      </c>
      <c r="E1550" t="inlineStr">
        <is>
          <t>23</t>
        </is>
      </c>
      <c r="F1550" t="inlineStr">
        <is>
          <t>0023</t>
        </is>
      </c>
      <c r="G1550" t="inlineStr">
        <is>
          <t>5318448962</t>
        </is>
      </c>
      <c r="H1550" t="n">
        <v>599.0</v>
      </c>
      <c r="I1550" t="n">
        <v>570.47</v>
      </c>
      <c r="J1550" t="n">
        <v>533.33</v>
      </c>
      <c r="K1550" t="inlineStr">
        <is>
          <t>sale</t>
        </is>
      </c>
      <c r="L1550" t="inlineStr">
        <is>
          <t/>
        </is>
      </c>
      <c r="M1550" t="inlineStr">
        <is>
          <t/>
        </is>
      </c>
      <c r="N1550" t="n">
        <v>0.0</v>
      </c>
      <c r="O1550" t="n">
        <v>0.0</v>
      </c>
      <c r="P1550" t="n">
        <v>442.65</v>
      </c>
      <c r="Q1550" t="n">
        <v>442.66</v>
      </c>
      <c r="R1550" t="n">
        <v>37.14</v>
      </c>
      <c r="S1550" t="n">
        <v>37.14</v>
      </c>
      <c r="T1550" t="n">
        <v>5.7</v>
      </c>
      <c r="U1550" t="n">
        <v>5.7</v>
      </c>
      <c r="V1550" t="n">
        <v>96.0</v>
      </c>
      <c r="W1550" t="n">
        <v>96.0</v>
      </c>
      <c r="X1550" t="n">
        <v>7.49</v>
      </c>
      <c r="Y1550" t="n">
        <v>7.49</v>
      </c>
      <c r="Z1550" t="n">
        <v>18.63</v>
      </c>
      <c r="AA1550" t="n">
        <v>18.63</v>
      </c>
      <c r="AB1550" t="n">
        <v>28.52</v>
      </c>
      <c r="AC1550" t="n">
        <v>28.53</v>
      </c>
      <c r="AD1550" t="n">
        <v>28.529999999999973</v>
      </c>
      <c r="AE1550" t="n">
        <v>-0.010000000000047748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0.0</v>
      </c>
      <c r="AK1550" t="n">
        <v>-0.010000000000001563</v>
      </c>
      <c r="AL1550" t="inlineStr">
        <is>
          <t>unreconciled</t>
        </is>
      </c>
      <c r="AM1550" t="inlineStr">
        <is>
          <t>Order Amount Mismatch (POS&gt;3PO)</t>
        </is>
      </c>
      <c r="AN1550" t="n">
        <v>28.53</v>
      </c>
      <c r="AO1550" t="n">
        <f>ROUND(P1550*100/H1550,2)</f>
        <v>0.0</v>
      </c>
      <c r="AP1550" t="n">
        <f>ROUND(Q1550*100/I1550,2)</f>
        <v>0.0</v>
      </c>
      <c r="AQ1550"/>
      <c r="AR1550"/>
      <c r="AS1550" t="n">
        <v>0.0</v>
      </c>
    </row>
    <row r="1551">
      <c r="A1551" s="1" t="n">
        <v>45235.0</v>
      </c>
      <c r="B1551" s="2" t="n">
        <v>45235.8827662037</v>
      </c>
      <c r="C1551" t="inlineStr">
        <is>
          <t>3140023012059875</t>
        </is>
      </c>
      <c r="D1551" t="inlineStr">
        <is>
          <t>POS0012</t>
        </is>
      </c>
      <c r="E1551" t="inlineStr">
        <is>
          <t>67</t>
        </is>
      </c>
      <c r="F1551" t="inlineStr">
        <is>
          <t>0023</t>
        </is>
      </c>
      <c r="G1551" t="inlineStr">
        <is>
          <t>5318454262</t>
        </is>
      </c>
      <c r="H1551" t="n">
        <v>275.0</v>
      </c>
      <c r="I1551" t="n">
        <v>261.9</v>
      </c>
      <c r="J1551" t="n">
        <v>224.76</v>
      </c>
      <c r="K1551" t="inlineStr">
        <is>
          <t>sale</t>
        </is>
      </c>
      <c r="L1551" t="inlineStr">
        <is>
          <t/>
        </is>
      </c>
      <c r="M1551" t="inlineStr">
        <is>
          <t/>
        </is>
      </c>
      <c r="N1551" t="n">
        <v>0.0</v>
      </c>
      <c r="O1551" t="n">
        <v>0.0</v>
      </c>
      <c r="P1551" t="n">
        <v>207.48</v>
      </c>
      <c r="Q1551" t="n">
        <v>207.48</v>
      </c>
      <c r="R1551" t="n">
        <v>37.14</v>
      </c>
      <c r="S1551" t="n">
        <v>37.14</v>
      </c>
      <c r="T1551" t="n">
        <v>2.62</v>
      </c>
      <c r="U1551" t="n">
        <v>2.62</v>
      </c>
      <c r="V1551" t="n">
        <v>40.46</v>
      </c>
      <c r="W1551" t="n">
        <v>40.46</v>
      </c>
      <c r="X1551" t="n">
        <v>3.44</v>
      </c>
      <c r="Y1551" t="n">
        <v>3.44</v>
      </c>
      <c r="Z1551" t="n">
        <v>7.9</v>
      </c>
      <c r="AA1551" t="n">
        <v>7.9</v>
      </c>
      <c r="AB1551" t="n">
        <v>13.1</v>
      </c>
      <c r="AC1551" t="n">
        <v>13.1</v>
      </c>
      <c r="AD1551" t="n">
        <v>13.100000000000023</v>
      </c>
      <c r="AE1551" t="n">
        <v>0.0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0.0</v>
      </c>
      <c r="AL1551" t="inlineStr">
        <is>
          <t>unreconciled</t>
        </is>
      </c>
      <c r="AM1551" t="inlineStr">
        <is>
          <t>Order Amount Mismatch (POS&gt;3PO)</t>
        </is>
      </c>
      <c r="AN1551" t="n">
        <v>13.1</v>
      </c>
      <c r="AO1551" t="n">
        <f>ROUND(P1551*100/H1551,2)</f>
        <v>0.0</v>
      </c>
      <c r="AP1551" t="n">
        <f>ROUND(Q1551*100/I1551,2)</f>
        <v>0.0</v>
      </c>
      <c r="AQ1551"/>
      <c r="AR1551"/>
      <c r="AS1551" t="n">
        <v>0.0</v>
      </c>
    </row>
    <row r="1552">
      <c r="A1552" s="1" t="n">
        <v>45235.0</v>
      </c>
      <c r="B1552" s="2" t="n">
        <v>45235.87152777778</v>
      </c>
      <c r="C1552" t="inlineStr">
        <is>
          <t>3140094012086288</t>
        </is>
      </c>
      <c r="D1552" t="inlineStr">
        <is>
          <t>POS0012</t>
        </is>
      </c>
      <c r="E1552" t="inlineStr">
        <is>
          <t>03</t>
        </is>
      </c>
      <c r="F1552" t="inlineStr">
        <is>
          <t>0094</t>
        </is>
      </c>
      <c r="G1552" t="inlineStr">
        <is>
          <t>5318470448</t>
        </is>
      </c>
      <c r="H1552" t="n">
        <v>421.0</v>
      </c>
      <c r="I1552" t="n">
        <v>400.95</v>
      </c>
      <c r="J1552" t="n">
        <v>363.81</v>
      </c>
      <c r="K1552" t="inlineStr">
        <is>
          <t>sale</t>
        </is>
      </c>
      <c r="L1552" t="inlineStr">
        <is>
          <t/>
        </is>
      </c>
      <c r="M1552" t="inlineStr">
        <is>
          <t/>
        </is>
      </c>
      <c r="N1552" t="n">
        <v>0.0</v>
      </c>
      <c r="O1552" t="n">
        <v>0.0</v>
      </c>
      <c r="P1552" t="n">
        <v>313.45</v>
      </c>
      <c r="Q1552" t="n">
        <v>313.44</v>
      </c>
      <c r="R1552" t="n">
        <v>37.14</v>
      </c>
      <c r="S1552" t="n">
        <v>37.14</v>
      </c>
      <c r="T1552" t="n">
        <v>4.01</v>
      </c>
      <c r="U1552" t="n">
        <v>4.01</v>
      </c>
      <c r="V1552" t="n">
        <v>65.49</v>
      </c>
      <c r="W1552" t="n">
        <v>65.49</v>
      </c>
      <c r="X1552" t="n">
        <v>5.26</v>
      </c>
      <c r="Y1552" t="n">
        <v>5.26</v>
      </c>
      <c r="Z1552" t="n">
        <v>12.74</v>
      </c>
      <c r="AA1552" t="n">
        <v>12.74</v>
      </c>
      <c r="AB1552" t="n">
        <v>20.04</v>
      </c>
      <c r="AC1552" t="n">
        <v>20.05</v>
      </c>
      <c r="AD1552" t="n">
        <v>20.05000000000001</v>
      </c>
      <c r="AE1552" t="n">
        <v>0.009999999999990905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-0.010000000000001563</v>
      </c>
      <c r="AL1552" t="inlineStr">
        <is>
          <t>unreconciled</t>
        </is>
      </c>
      <c r="AM1552" t="inlineStr">
        <is>
          <t>Order Amount Mismatch (POS&gt;3PO)</t>
        </is>
      </c>
      <c r="AN1552" t="n">
        <v>20.05</v>
      </c>
      <c r="AO1552" t="n">
        <f>ROUND(P1552*100/H1552,2)</f>
        <v>0.0</v>
      </c>
      <c r="AP1552" t="n">
        <f>ROUND(Q1552*100/I1552,2)</f>
        <v>0.0</v>
      </c>
      <c r="AQ1552"/>
      <c r="AR1552"/>
      <c r="AS1552" t="n">
        <v>0.0</v>
      </c>
    </row>
    <row r="1553">
      <c r="A1553" s="1" t="n">
        <v>45235.0</v>
      </c>
      <c r="B1553" s="2" t="n">
        <v>45236.03927083333</v>
      </c>
      <c r="C1553" t="inlineStr">
        <is>
          <t>3140023012059958</t>
        </is>
      </c>
      <c r="D1553" t="inlineStr">
        <is>
          <t>POS0012</t>
        </is>
      </c>
      <c r="E1553" t="inlineStr">
        <is>
          <t>50</t>
        </is>
      </c>
      <c r="F1553" t="inlineStr">
        <is>
          <t>0023</t>
        </is>
      </c>
      <c r="G1553" t="inlineStr">
        <is>
          <t>5318485635</t>
        </is>
      </c>
      <c r="H1553" t="n">
        <v>159.0</v>
      </c>
      <c r="I1553" t="n">
        <v>151.43</v>
      </c>
      <c r="J1553" t="n">
        <v>114.29</v>
      </c>
      <c r="K1553" t="inlineStr">
        <is>
          <t>sale</t>
        </is>
      </c>
      <c r="L1553" t="inlineStr">
        <is>
          <t/>
        </is>
      </c>
      <c r="M1553" t="inlineStr">
        <is>
          <t/>
        </is>
      </c>
      <c r="N1553" t="n">
        <v>0.0</v>
      </c>
      <c r="O1553" t="n">
        <v>0.0</v>
      </c>
      <c r="P1553" t="n">
        <v>123.3</v>
      </c>
      <c r="Q1553" t="n">
        <v>123.29</v>
      </c>
      <c r="R1553" t="n">
        <v>37.14</v>
      </c>
      <c r="S1553" t="n">
        <v>37.14</v>
      </c>
      <c r="T1553" t="n">
        <v>1.51</v>
      </c>
      <c r="U1553" t="n">
        <v>1.51</v>
      </c>
      <c r="V1553" t="n">
        <v>20.57</v>
      </c>
      <c r="W1553" t="n">
        <v>20.57</v>
      </c>
      <c r="X1553" t="n">
        <v>1.99</v>
      </c>
      <c r="Y1553" t="n">
        <v>1.99</v>
      </c>
      <c r="Z1553" t="n">
        <v>4.06</v>
      </c>
      <c r="AA1553" t="n">
        <v>4.06</v>
      </c>
      <c r="AB1553" t="n">
        <v>7.58</v>
      </c>
      <c r="AC1553" t="n">
        <v>7.57</v>
      </c>
      <c r="AD1553" t="n">
        <v>7.569999999999993</v>
      </c>
      <c r="AE1553" t="n">
        <v>0.009999999999990905</v>
      </c>
      <c r="AF1553" t="n">
        <v>0.0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0.009999999999999787</v>
      </c>
      <c r="AL1553" t="inlineStr">
        <is>
          <t>unreconciled</t>
        </is>
      </c>
      <c r="AM1553" t="inlineStr">
        <is>
          <t>Order Amount Mismatch (POS&gt;3PO)</t>
        </is>
      </c>
      <c r="AN1553" t="n">
        <v>7.57</v>
      </c>
      <c r="AO1553" t="n">
        <f>ROUND(P1553*100/H1553,2)</f>
        <v>0.0</v>
      </c>
      <c r="AP1553" t="n">
        <f>ROUND(Q1553*100/I1553,2)</f>
        <v>0.0</v>
      </c>
      <c r="AQ1553"/>
      <c r="AR1553"/>
      <c r="AS1553" t="n">
        <v>0.0</v>
      </c>
    </row>
    <row r="1554">
      <c r="A1554" s="1" t="n">
        <v>45235.0</v>
      </c>
      <c r="B1554" s="2" t="n">
        <v>45235.5643287037</v>
      </c>
      <c r="C1554" t="inlineStr">
        <is>
          <t>3140023012059768</t>
        </is>
      </c>
      <c r="D1554" t="inlineStr">
        <is>
          <t>POS0012</t>
        </is>
      </c>
      <c r="E1554" t="inlineStr">
        <is>
          <t>60</t>
        </is>
      </c>
      <c r="F1554" t="inlineStr">
        <is>
          <t>0023</t>
        </is>
      </c>
      <c r="G1554" t="inlineStr">
        <is>
          <t>5318488719</t>
        </is>
      </c>
      <c r="H1554" t="n">
        <v>255.0</v>
      </c>
      <c r="I1554" t="n">
        <v>242.86</v>
      </c>
      <c r="J1554" t="n">
        <v>205.72</v>
      </c>
      <c r="K1554" t="inlineStr">
        <is>
          <t>sale</t>
        </is>
      </c>
      <c r="L1554" t="inlineStr">
        <is>
          <t/>
        </is>
      </c>
      <c r="M1554" t="inlineStr">
        <is>
          <t/>
        </is>
      </c>
      <c r="N1554" t="n">
        <v>0.0</v>
      </c>
      <c r="O1554" t="n">
        <v>0.0</v>
      </c>
      <c r="P1554" t="n">
        <v>192.97</v>
      </c>
      <c r="Q1554" t="n">
        <v>192.95</v>
      </c>
      <c r="R1554" t="n">
        <v>37.14</v>
      </c>
      <c r="S1554" t="n">
        <v>37.14</v>
      </c>
      <c r="T1554" t="n">
        <v>2.43</v>
      </c>
      <c r="U1554" t="n">
        <v>2.43</v>
      </c>
      <c r="V1554" t="n">
        <v>37.03</v>
      </c>
      <c r="W1554" t="n">
        <v>37.03</v>
      </c>
      <c r="X1554" t="n">
        <v>3.19</v>
      </c>
      <c r="Y1554" t="n">
        <v>3.19</v>
      </c>
      <c r="Z1554" t="n">
        <v>7.24</v>
      </c>
      <c r="AA1554" t="n">
        <v>7.24</v>
      </c>
      <c r="AB1554" t="n">
        <v>12.14</v>
      </c>
      <c r="AC1554" t="n">
        <v>12.14</v>
      </c>
      <c r="AD1554" t="n">
        <v>12.139999999999986</v>
      </c>
      <c r="AE1554" t="n">
        <v>0.020000000000010232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0.0</v>
      </c>
      <c r="AL1554" t="inlineStr">
        <is>
          <t>unreconciled</t>
        </is>
      </c>
      <c r="AM1554" t="inlineStr">
        <is>
          <t>Order Amount Mismatch (POS&gt;3PO)</t>
        </is>
      </c>
      <c r="AN1554" t="n">
        <v>12.14</v>
      </c>
      <c r="AO1554" t="n">
        <f>ROUND(P1554*100/H1554,2)</f>
        <v>0.0</v>
      </c>
      <c r="AP1554" t="n">
        <f>ROUND(Q1554*100/I1554,2)</f>
        <v>0.0</v>
      </c>
      <c r="AQ1554"/>
      <c r="AR1554"/>
      <c r="AS1554" t="n">
        <v>0.0</v>
      </c>
    </row>
    <row r="1555">
      <c r="A1555" s="1" t="n">
        <v>45235.0</v>
      </c>
      <c r="B1555" s="2" t="n">
        <v>45235.576944444445</v>
      </c>
      <c r="C1555" t="inlineStr">
        <is>
          <t>3140094012086001</t>
        </is>
      </c>
      <c r="D1555" t="inlineStr">
        <is>
          <t>POS0012</t>
        </is>
      </c>
      <c r="E1555" t="inlineStr">
        <is>
          <t>16</t>
        </is>
      </c>
      <c r="F1555" t="inlineStr">
        <is>
          <t>0094</t>
        </is>
      </c>
      <c r="G1555" t="inlineStr">
        <is>
          <t>5318499561</t>
        </is>
      </c>
      <c r="H1555" t="n">
        <v>563.0</v>
      </c>
      <c r="I1555" t="n">
        <v>536.19</v>
      </c>
      <c r="J1555" t="n">
        <v>499.05</v>
      </c>
      <c r="K1555" t="inlineStr">
        <is>
          <t>sale</t>
        </is>
      </c>
      <c r="L1555" t="inlineStr">
        <is>
          <t/>
        </is>
      </c>
      <c r="M1555" t="inlineStr">
        <is>
          <t/>
        </is>
      </c>
      <c r="N1555" t="n">
        <v>0.0</v>
      </c>
      <c r="O1555" t="n">
        <v>0.0</v>
      </c>
      <c r="P1555" t="n">
        <v>416.52</v>
      </c>
      <c r="Q1555" t="n">
        <v>416.51</v>
      </c>
      <c r="R1555" t="n">
        <v>37.14</v>
      </c>
      <c r="S1555" t="n">
        <v>37.14</v>
      </c>
      <c r="T1555" t="n">
        <v>5.36</v>
      </c>
      <c r="U1555" t="n">
        <v>5.36</v>
      </c>
      <c r="V1555" t="n">
        <v>89.83</v>
      </c>
      <c r="W1555" t="n">
        <v>89.83</v>
      </c>
      <c r="X1555" t="n">
        <v>7.04</v>
      </c>
      <c r="Y1555" t="n">
        <v>7.04</v>
      </c>
      <c r="Z1555" t="n">
        <v>17.44</v>
      </c>
      <c r="AA1555" t="n">
        <v>17.44</v>
      </c>
      <c r="AB1555" t="n">
        <v>26.82</v>
      </c>
      <c r="AC1555" t="n">
        <v>26.81</v>
      </c>
      <c r="AD1555" t="n">
        <v>26.809999999999945</v>
      </c>
      <c r="AE1555" t="n">
        <v>0.009999999999990905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0.010000000000001563</v>
      </c>
      <c r="AL1555" t="inlineStr">
        <is>
          <t>unreconciled</t>
        </is>
      </c>
      <c r="AM1555" t="inlineStr">
        <is>
          <t>Order Amount Mismatch (POS&gt;3PO)</t>
        </is>
      </c>
      <c r="AN1555" t="n">
        <v>26.81</v>
      </c>
      <c r="AO1555" t="n">
        <f>ROUND(P1555*100/H1555,2)</f>
        <v>0.0</v>
      </c>
      <c r="AP1555" t="n">
        <f>ROUND(Q1555*100/I1555,2)</f>
        <v>0.0</v>
      </c>
      <c r="AQ1555"/>
      <c r="AR1555"/>
      <c r="AS1555" t="n">
        <v>0.0</v>
      </c>
    </row>
    <row r="1556">
      <c r="A1556" s="1" t="n">
        <v>45236.0</v>
      </c>
      <c r="B1556" s="2" t="n">
        <v>45236.90299768518</v>
      </c>
      <c r="C1556" t="inlineStr">
        <is>
          <t>3140023012060115</t>
        </is>
      </c>
      <c r="D1556" t="inlineStr">
        <is>
          <t>POS0012</t>
        </is>
      </c>
      <c r="E1556" t="inlineStr">
        <is>
          <t>06</t>
        </is>
      </c>
      <c r="F1556" t="inlineStr">
        <is>
          <t>0023</t>
        </is>
      </c>
      <c r="G1556" t="inlineStr">
        <is>
          <t>5318508340</t>
        </is>
      </c>
      <c r="H1556" t="n">
        <v>612.0</v>
      </c>
      <c r="I1556" t="n">
        <v>582.87</v>
      </c>
      <c r="J1556" t="n">
        <v>545.73</v>
      </c>
      <c r="K1556" t="inlineStr">
        <is>
          <t>sale</t>
        </is>
      </c>
      <c r="L1556" t="inlineStr">
        <is>
          <t/>
        </is>
      </c>
      <c r="M1556" t="inlineStr">
        <is>
          <t/>
        </is>
      </c>
      <c r="N1556" t="n">
        <v>0.0</v>
      </c>
      <c r="O1556" t="n">
        <v>0.0</v>
      </c>
      <c r="P1556" t="n">
        <v>452.1</v>
      </c>
      <c r="Q1556" t="n">
        <v>452.11</v>
      </c>
      <c r="R1556" t="n">
        <v>37.14</v>
      </c>
      <c r="S1556" t="n">
        <v>37.14</v>
      </c>
      <c r="T1556" t="n">
        <v>5.83</v>
      </c>
      <c r="U1556" t="n">
        <v>5.83</v>
      </c>
      <c r="V1556" t="n">
        <v>98.23</v>
      </c>
      <c r="W1556" t="n">
        <v>98.23</v>
      </c>
      <c r="X1556" t="n">
        <v>7.65</v>
      </c>
      <c r="Y1556" t="n">
        <v>7.65</v>
      </c>
      <c r="Z1556" t="n">
        <v>19.06</v>
      </c>
      <c r="AA1556" t="n">
        <v>19.06</v>
      </c>
      <c r="AB1556" t="n">
        <v>29.14</v>
      </c>
      <c r="AC1556" t="n">
        <v>29.15</v>
      </c>
      <c r="AD1556" t="n">
        <v>29.129999999999995</v>
      </c>
      <c r="AE1556" t="n">
        <v>-0.009999999999990905</v>
      </c>
      <c r="AF1556" t="n">
        <v>0.0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-0.00999999999999801</v>
      </c>
      <c r="AL1556" t="inlineStr">
        <is>
          <t>unreconciled</t>
        </is>
      </c>
      <c r="AM1556" t="inlineStr">
        <is>
          <t>Order Amount Mismatch (POS&gt;3PO)</t>
        </is>
      </c>
      <c r="AN1556" t="n">
        <v>29.13</v>
      </c>
      <c r="AO1556" t="n">
        <f>ROUND(P1556*100/H1556,2)</f>
        <v>0.0</v>
      </c>
      <c r="AP1556" t="n">
        <f>ROUND(Q1556*100/I1556,2)</f>
        <v>0.0</v>
      </c>
      <c r="AQ1556"/>
      <c r="AR1556"/>
      <c r="AS1556" t="n">
        <v>0.0</v>
      </c>
    </row>
    <row r="1557">
      <c r="A1557" s="1" t="n">
        <v>45235.0</v>
      </c>
      <c r="B1557" s="2" t="n">
        <v>45235.97987268519</v>
      </c>
      <c r="C1557" t="inlineStr">
        <is>
          <t>3140023012059920</t>
        </is>
      </c>
      <c r="D1557" t="inlineStr">
        <is>
          <t>POS0012</t>
        </is>
      </c>
      <c r="E1557" t="inlineStr">
        <is>
          <t>12</t>
        </is>
      </c>
      <c r="F1557" t="inlineStr">
        <is>
          <t>0023</t>
        </is>
      </c>
      <c r="G1557" t="inlineStr">
        <is>
          <t>5318509898</t>
        </is>
      </c>
      <c r="H1557" t="n">
        <v>524.0</v>
      </c>
      <c r="I1557" t="n">
        <v>499.05</v>
      </c>
      <c r="J1557" t="n">
        <v>461.91</v>
      </c>
      <c r="K1557" t="inlineStr">
        <is>
          <t>sale</t>
        </is>
      </c>
      <c r="L1557" t="inlineStr">
        <is>
          <t/>
        </is>
      </c>
      <c r="M1557" t="inlineStr">
        <is>
          <t/>
        </is>
      </c>
      <c r="N1557" t="n">
        <v>0.0</v>
      </c>
      <c r="O1557" t="n">
        <v>0.0</v>
      </c>
      <c r="P1557" t="n">
        <v>388.23</v>
      </c>
      <c r="Q1557" t="n">
        <v>388.21</v>
      </c>
      <c r="R1557" t="n">
        <v>37.14</v>
      </c>
      <c r="S1557" t="n">
        <v>37.14</v>
      </c>
      <c r="T1557" t="n">
        <v>4.99</v>
      </c>
      <c r="U1557" t="n">
        <v>4.99</v>
      </c>
      <c r="V1557" t="n">
        <v>83.14</v>
      </c>
      <c r="W1557" t="n">
        <v>83.14</v>
      </c>
      <c r="X1557" t="n">
        <v>6.55</v>
      </c>
      <c r="Y1557" t="n">
        <v>6.55</v>
      </c>
      <c r="Z1557" t="n">
        <v>16.14</v>
      </c>
      <c r="AA1557" t="n">
        <v>16.15</v>
      </c>
      <c r="AB1557" t="n">
        <v>24.96</v>
      </c>
      <c r="AC1557" t="n">
        <v>24.95</v>
      </c>
      <c r="AD1557" t="n">
        <v>24.94999999999999</v>
      </c>
      <c r="AE1557" t="n">
        <v>0.020000000000038654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-0.00999999999999801</v>
      </c>
      <c r="AK1557" t="n">
        <v>0.010000000000001563</v>
      </c>
      <c r="AL1557" t="inlineStr">
        <is>
          <t>unreconciled</t>
        </is>
      </c>
      <c r="AM1557" t="inlineStr">
        <is>
          <t>Order Amount Mismatch (POS&gt;3PO)</t>
        </is>
      </c>
      <c r="AN1557" t="n">
        <v>24.95</v>
      </c>
      <c r="AO1557" t="n">
        <f>ROUND(P1557*100/H1557,2)</f>
        <v>0.0</v>
      </c>
      <c r="AP1557" t="n">
        <f>ROUND(Q1557*100/I1557,2)</f>
        <v>0.0</v>
      </c>
      <c r="AQ1557"/>
      <c r="AR1557"/>
      <c r="AS1557" t="n">
        <v>0.0</v>
      </c>
    </row>
    <row r="1558">
      <c r="A1558" s="1" t="n">
        <v>45235.0</v>
      </c>
      <c r="B1558" s="2" t="n">
        <v>45235.66118055556</v>
      </c>
      <c r="C1558" t="inlineStr">
        <is>
          <t>3140094012086071</t>
        </is>
      </c>
      <c r="D1558" t="inlineStr">
        <is>
          <t>POS0012</t>
        </is>
      </c>
      <c r="E1558" t="inlineStr">
        <is>
          <t>86</t>
        </is>
      </c>
      <c r="F1558" t="inlineStr">
        <is>
          <t>0094</t>
        </is>
      </c>
      <c r="G1558" t="inlineStr">
        <is>
          <t>5318512565</t>
        </is>
      </c>
      <c r="H1558" t="n">
        <v>452.0</v>
      </c>
      <c r="I1558" t="n">
        <v>430.47</v>
      </c>
      <c r="J1558" t="n">
        <v>393.33</v>
      </c>
      <c r="K1558" t="inlineStr">
        <is>
          <t>sale</t>
        </is>
      </c>
      <c r="L1558" t="inlineStr">
        <is>
          <t/>
        </is>
      </c>
      <c r="M1558" t="inlineStr">
        <is>
          <t/>
        </is>
      </c>
      <c r="N1558" t="n">
        <v>0.0</v>
      </c>
      <c r="O1558" t="n">
        <v>0.0</v>
      </c>
      <c r="P1558" t="n">
        <v>335.96</v>
      </c>
      <c r="Q1558" t="n">
        <v>335.97</v>
      </c>
      <c r="R1558" t="n">
        <v>37.14</v>
      </c>
      <c r="S1558" t="n">
        <v>37.14</v>
      </c>
      <c r="T1558" t="n">
        <v>4.3</v>
      </c>
      <c r="U1558" t="n">
        <v>4.3</v>
      </c>
      <c r="V1558" t="n">
        <v>70.8</v>
      </c>
      <c r="W1558" t="n">
        <v>70.8</v>
      </c>
      <c r="X1558" t="n">
        <v>5.65</v>
      </c>
      <c r="Y1558" t="n">
        <v>5.65</v>
      </c>
      <c r="Z1558" t="n">
        <v>13.76</v>
      </c>
      <c r="AA1558" t="n">
        <v>13.76</v>
      </c>
      <c r="AB1558" t="n">
        <v>21.52</v>
      </c>
      <c r="AC1558" t="n">
        <v>21.53</v>
      </c>
      <c r="AD1558" t="n">
        <v>21.529999999999973</v>
      </c>
      <c r="AE1558" t="n">
        <v>-0.010000000000047748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-0.010000000000001563</v>
      </c>
      <c r="AL1558" t="inlineStr">
        <is>
          <t>unreconciled</t>
        </is>
      </c>
      <c r="AM1558" t="inlineStr">
        <is>
          <t>Order Amount Mismatch (POS&gt;3PO)</t>
        </is>
      </c>
      <c r="AN1558" t="n">
        <v>21.53</v>
      </c>
      <c r="AO1558" t="n">
        <f>ROUND(P1558*100/H1558,2)</f>
        <v>0.0</v>
      </c>
      <c r="AP1558" t="n">
        <f>ROUND(Q1558*100/I1558,2)</f>
        <v>0.0</v>
      </c>
      <c r="AQ1558"/>
      <c r="AR1558"/>
      <c r="AS1558" t="n">
        <v>0.0</v>
      </c>
    </row>
    <row r="1559">
      <c r="A1559" s="1" t="n">
        <v>45235.0</v>
      </c>
      <c r="B1559" s="2" t="n">
        <v>45235.991643518515</v>
      </c>
      <c r="C1559" t="inlineStr">
        <is>
          <t>3140023012059932</t>
        </is>
      </c>
      <c r="D1559" t="inlineStr">
        <is>
          <t>POS0012</t>
        </is>
      </c>
      <c r="E1559" t="inlineStr">
        <is>
          <t>24</t>
        </is>
      </c>
      <c r="F1559" t="inlineStr">
        <is>
          <t>0023</t>
        </is>
      </c>
      <c r="G1559" t="inlineStr">
        <is>
          <t>5318542583</t>
        </is>
      </c>
      <c r="H1559" t="n">
        <v>438.0</v>
      </c>
      <c r="I1559" t="n">
        <v>417.14</v>
      </c>
      <c r="J1559" t="n">
        <v>380.0</v>
      </c>
      <c r="K1559" t="inlineStr">
        <is>
          <t>sale</t>
        </is>
      </c>
      <c r="L1559" t="inlineStr">
        <is>
          <t/>
        </is>
      </c>
      <c r="M1559" t="inlineStr">
        <is>
          <t/>
        </is>
      </c>
      <c r="N1559" t="n">
        <v>0.0</v>
      </c>
      <c r="O1559" t="n">
        <v>0.0</v>
      </c>
      <c r="P1559" t="n">
        <v>325.79</v>
      </c>
      <c r="Q1559" t="n">
        <v>325.79</v>
      </c>
      <c r="R1559" t="n">
        <v>37.14</v>
      </c>
      <c r="S1559" t="n">
        <v>37.14</v>
      </c>
      <c r="T1559" t="n">
        <v>4.17</v>
      </c>
      <c r="U1559" t="n">
        <v>4.17</v>
      </c>
      <c r="V1559" t="n">
        <v>68.4</v>
      </c>
      <c r="W1559" t="n">
        <v>68.4</v>
      </c>
      <c r="X1559" t="n">
        <v>5.48</v>
      </c>
      <c r="Y1559" t="n">
        <v>5.48</v>
      </c>
      <c r="Z1559" t="n">
        <v>13.3</v>
      </c>
      <c r="AA1559" t="n">
        <v>13.3</v>
      </c>
      <c r="AB1559" t="n">
        <v>20.86</v>
      </c>
      <c r="AC1559" t="n">
        <v>20.86</v>
      </c>
      <c r="AD1559" t="n">
        <v>20.860000000000014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0.0</v>
      </c>
      <c r="AL1559" t="inlineStr">
        <is>
          <t>unreconciled</t>
        </is>
      </c>
      <c r="AM1559" t="inlineStr">
        <is>
          <t>Order Amount Mismatch (POS&gt;3PO)</t>
        </is>
      </c>
      <c r="AN1559" t="n">
        <v>20.86</v>
      </c>
      <c r="AO1559" t="n">
        <f>ROUND(P1559*100/H1559,2)</f>
        <v>0.0</v>
      </c>
      <c r="AP1559" t="n">
        <f>ROUND(Q1559*100/I1559,2)</f>
        <v>0.0</v>
      </c>
      <c r="AQ1559"/>
      <c r="AR1559"/>
      <c r="AS1559" t="n">
        <v>0.0</v>
      </c>
    </row>
    <row r="1560">
      <c r="A1560" s="1" t="n">
        <v>45236.0</v>
      </c>
      <c r="B1560" s="2" t="n">
        <v>45236.96368055556</v>
      </c>
      <c r="C1560" t="inlineStr">
        <is>
          <t>3140094012086706</t>
        </is>
      </c>
      <c r="D1560" t="inlineStr">
        <is>
          <t>POS0012</t>
        </is>
      </c>
      <c r="E1560" t="inlineStr">
        <is>
          <t>21</t>
        </is>
      </c>
      <c r="F1560" t="inlineStr">
        <is>
          <t>0094</t>
        </is>
      </c>
      <c r="G1560" t="inlineStr">
        <is>
          <t>5318553315</t>
        </is>
      </c>
      <c r="H1560" t="n">
        <v>489.0</v>
      </c>
      <c r="I1560" t="n">
        <v>465.71</v>
      </c>
      <c r="J1560" t="n">
        <v>428.57</v>
      </c>
      <c r="K1560" t="inlineStr">
        <is>
          <t>sale</t>
        </is>
      </c>
      <c r="L1560" t="inlineStr">
        <is>
          <t/>
        </is>
      </c>
      <c r="M1560" t="inlineStr">
        <is>
          <t/>
        </is>
      </c>
      <c r="N1560" t="n">
        <v>0.0</v>
      </c>
      <c r="O1560" t="n">
        <v>0.0</v>
      </c>
      <c r="P1560" t="n">
        <v>362.82</v>
      </c>
      <c r="Q1560" t="n">
        <v>362.8</v>
      </c>
      <c r="R1560" t="n">
        <v>37.14</v>
      </c>
      <c r="S1560" t="n">
        <v>37.14</v>
      </c>
      <c r="T1560" t="n">
        <v>4.66</v>
      </c>
      <c r="U1560" t="n">
        <v>4.66</v>
      </c>
      <c r="V1560" t="n">
        <v>77.14</v>
      </c>
      <c r="W1560" t="n">
        <v>77.14</v>
      </c>
      <c r="X1560" t="n">
        <v>6.11</v>
      </c>
      <c r="Y1560" t="n">
        <v>6.11</v>
      </c>
      <c r="Z1560" t="n">
        <v>14.98</v>
      </c>
      <c r="AA1560" t="n">
        <v>14.99</v>
      </c>
      <c r="AB1560" t="n">
        <v>23.28</v>
      </c>
      <c r="AC1560" t="n">
        <v>23.29</v>
      </c>
      <c r="AD1560" t="n">
        <v>23.29000000000002</v>
      </c>
      <c r="AE1560" t="n">
        <v>0.01999999999998181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-0.009999999999999787</v>
      </c>
      <c r="AK1560" t="n">
        <v>-0.00999999999999801</v>
      </c>
      <c r="AL1560" t="inlineStr">
        <is>
          <t>unreconciled</t>
        </is>
      </c>
      <c r="AM1560" t="inlineStr">
        <is>
          <t>Order Amount Mismatch (POS&gt;3PO)</t>
        </is>
      </c>
      <c r="AN1560" t="n">
        <v>23.29</v>
      </c>
      <c r="AO1560" t="n">
        <f>ROUND(P1560*100/H1560,2)</f>
        <v>0.0</v>
      </c>
      <c r="AP1560" t="n">
        <f>ROUND(Q1560*100/I1560,2)</f>
        <v>0.0</v>
      </c>
      <c r="AQ1560"/>
      <c r="AR1560"/>
      <c r="AS1560" t="n">
        <v>0.0</v>
      </c>
    </row>
    <row r="1561">
      <c r="A1561" s="1" t="n">
        <v>45236.0</v>
      </c>
      <c r="B1561" s="2" t="n">
        <v>45236.7869212963</v>
      </c>
      <c r="C1561" t="inlineStr">
        <is>
          <t>3140094012086581</t>
        </is>
      </c>
      <c r="D1561" t="inlineStr">
        <is>
          <t>POS0012</t>
        </is>
      </c>
      <c r="E1561" t="inlineStr">
        <is>
          <t>96</t>
        </is>
      </c>
      <c r="F1561" t="inlineStr">
        <is>
          <t>0094</t>
        </is>
      </c>
      <c r="G1561" t="inlineStr">
        <is>
          <t>5318560720</t>
        </is>
      </c>
      <c r="H1561" t="n">
        <v>216.0</v>
      </c>
      <c r="I1561" t="n">
        <v>205.71</v>
      </c>
      <c r="J1561" t="n">
        <v>168.57</v>
      </c>
      <c r="K1561" t="inlineStr">
        <is>
          <t>sale</t>
        </is>
      </c>
      <c r="L1561" t="inlineStr">
        <is>
          <t/>
        </is>
      </c>
      <c r="M1561" t="inlineStr">
        <is>
          <t/>
        </is>
      </c>
      <c r="N1561" t="n">
        <v>0.0</v>
      </c>
      <c r="O1561" t="n">
        <v>0.0</v>
      </c>
      <c r="P1561" t="n">
        <v>164.66</v>
      </c>
      <c r="Q1561" t="n">
        <v>164.67</v>
      </c>
      <c r="R1561" t="n">
        <v>37.14</v>
      </c>
      <c r="S1561" t="n">
        <v>37.14</v>
      </c>
      <c r="T1561" t="n">
        <v>2.06</v>
      </c>
      <c r="U1561" t="n">
        <v>2.06</v>
      </c>
      <c r="V1561" t="n">
        <v>30.34</v>
      </c>
      <c r="W1561" t="n">
        <v>30.34</v>
      </c>
      <c r="X1561" t="n">
        <v>2.7</v>
      </c>
      <c r="Y1561" t="n">
        <v>2.7</v>
      </c>
      <c r="Z1561" t="n">
        <v>5.95</v>
      </c>
      <c r="AA1561" t="n">
        <v>5.95</v>
      </c>
      <c r="AB1561" t="n">
        <v>10.28</v>
      </c>
      <c r="AC1561" t="n">
        <v>10.29</v>
      </c>
      <c r="AD1561" t="n">
        <v>10.289999999999992</v>
      </c>
      <c r="AE1561" t="n">
        <v>-0.009999999999990905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-0.009999999999999787</v>
      </c>
      <c r="AL1561" t="inlineStr">
        <is>
          <t>unreconciled</t>
        </is>
      </c>
      <c r="AM1561" t="inlineStr">
        <is>
          <t>Order Amount Mismatch (POS&gt;3PO)</t>
        </is>
      </c>
      <c r="AN1561" t="n">
        <v>10.29</v>
      </c>
      <c r="AO1561" t="n">
        <f>ROUND(P1561*100/H1561,2)</f>
        <v>0.0</v>
      </c>
      <c r="AP1561" t="n">
        <f>ROUND(Q1561*100/I1561,2)</f>
        <v>0.0</v>
      </c>
      <c r="AQ1561"/>
      <c r="AR1561"/>
      <c r="AS1561" t="n">
        <v>0.0</v>
      </c>
    </row>
    <row r="1562">
      <c r="A1562" s="1" t="n">
        <v>45235.0</v>
      </c>
      <c r="B1562" s="2" t="n">
        <v>45235.847905092596</v>
      </c>
      <c r="C1562" t="inlineStr">
        <is>
          <t>3140023012059848</t>
        </is>
      </c>
      <c r="D1562" t="inlineStr">
        <is>
          <t>POS0012</t>
        </is>
      </c>
      <c r="E1562" t="inlineStr">
        <is>
          <t>40</t>
        </is>
      </c>
      <c r="F1562" t="inlineStr">
        <is>
          <t>0023</t>
        </is>
      </c>
      <c r="G1562" t="inlineStr">
        <is>
          <t>5318569158</t>
        </is>
      </c>
      <c r="H1562" t="n">
        <v>1438.0</v>
      </c>
      <c r="I1562" t="n">
        <v>1369.52</v>
      </c>
      <c r="J1562" t="n">
        <v>1332.38</v>
      </c>
      <c r="K1562" t="inlineStr">
        <is>
          <t>sale</t>
        </is>
      </c>
      <c r="L1562" t="inlineStr">
        <is>
          <t/>
        </is>
      </c>
      <c r="M1562" t="inlineStr">
        <is>
          <t/>
        </is>
      </c>
      <c r="N1562" t="n">
        <v>0.0</v>
      </c>
      <c r="O1562" t="n">
        <v>0.0</v>
      </c>
      <c r="P1562" t="n">
        <v>1051.6</v>
      </c>
      <c r="Q1562" t="n">
        <v>1051.58</v>
      </c>
      <c r="R1562" t="n">
        <v>37.14</v>
      </c>
      <c r="S1562" t="n">
        <v>37.14</v>
      </c>
      <c r="T1562" t="n">
        <v>13.7</v>
      </c>
      <c r="U1562" t="n">
        <v>13.7</v>
      </c>
      <c r="V1562" t="n">
        <v>239.83</v>
      </c>
      <c r="W1562" t="n">
        <v>239.83</v>
      </c>
      <c r="X1562" t="n">
        <v>17.98</v>
      </c>
      <c r="Y1562" t="n">
        <v>17.98</v>
      </c>
      <c r="Z1562" t="n">
        <v>46.41</v>
      </c>
      <c r="AA1562" t="n">
        <v>46.41</v>
      </c>
      <c r="AB1562" t="n">
        <v>68.48</v>
      </c>
      <c r="AC1562" t="n">
        <v>68.48</v>
      </c>
      <c r="AD1562" t="n">
        <v>68.48000000000002</v>
      </c>
      <c r="AE1562" t="n">
        <v>0.01999999999998181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0.0</v>
      </c>
      <c r="AL1562" t="inlineStr">
        <is>
          <t>unreconciled</t>
        </is>
      </c>
      <c r="AM1562" t="inlineStr">
        <is>
          <t>Order Amount Mismatch (POS&gt;3PO)</t>
        </is>
      </c>
      <c r="AN1562" t="n">
        <v>68.48</v>
      </c>
      <c r="AO1562" t="n">
        <f>ROUND(P1562*100/H1562,2)</f>
        <v>0.0</v>
      </c>
      <c r="AP1562" t="n">
        <f>ROUND(Q1562*100/I1562,2)</f>
        <v>0.0</v>
      </c>
      <c r="AQ1562"/>
      <c r="AR1562"/>
      <c r="AS1562" t="n">
        <v>0.0</v>
      </c>
    </row>
    <row r="1563">
      <c r="A1563" s="1" t="n">
        <v>45235.0</v>
      </c>
      <c r="B1563" s="2" t="n">
        <v>45236.02596064815</v>
      </c>
      <c r="C1563" t="inlineStr">
        <is>
          <t>3140023012059950</t>
        </is>
      </c>
      <c r="D1563" t="inlineStr">
        <is>
          <t>POS0012</t>
        </is>
      </c>
      <c r="E1563" t="inlineStr">
        <is>
          <t>42</t>
        </is>
      </c>
      <c r="F1563" t="inlineStr">
        <is>
          <t>0023</t>
        </is>
      </c>
      <c r="G1563" t="inlineStr">
        <is>
          <t>5318571939</t>
        </is>
      </c>
      <c r="H1563" t="n">
        <v>249.0</v>
      </c>
      <c r="I1563" t="n">
        <v>237.14</v>
      </c>
      <c r="J1563" t="n">
        <v>200.0</v>
      </c>
      <c r="K1563" t="inlineStr">
        <is>
          <t>sale</t>
        </is>
      </c>
      <c r="L1563" t="inlineStr">
        <is>
          <t/>
        </is>
      </c>
      <c r="M1563" t="inlineStr">
        <is>
          <t/>
        </is>
      </c>
      <c r="N1563" t="n">
        <v>0.0</v>
      </c>
      <c r="O1563" t="n">
        <v>0.0</v>
      </c>
      <c r="P1563" t="n">
        <v>188.62</v>
      </c>
      <c r="Q1563" t="n">
        <v>188.62</v>
      </c>
      <c r="R1563" t="n">
        <v>37.14</v>
      </c>
      <c r="S1563" t="n">
        <v>37.14</v>
      </c>
      <c r="T1563" t="n">
        <v>2.37</v>
      </c>
      <c r="U1563" t="n">
        <v>2.37</v>
      </c>
      <c r="V1563" t="n">
        <v>36.0</v>
      </c>
      <c r="W1563" t="n">
        <v>36.0</v>
      </c>
      <c r="X1563" t="n">
        <v>3.11</v>
      </c>
      <c r="Y1563" t="n">
        <v>3.11</v>
      </c>
      <c r="Z1563" t="n">
        <v>7.04</v>
      </c>
      <c r="AA1563" t="n">
        <v>7.04</v>
      </c>
      <c r="AB1563" t="n">
        <v>11.86</v>
      </c>
      <c r="AC1563" t="n">
        <v>11.86</v>
      </c>
      <c r="AD1563" t="n">
        <v>11.860000000000014</v>
      </c>
      <c r="AE1563" t="n">
        <v>0.0</v>
      </c>
      <c r="AF1563" t="n">
        <v>0.0</v>
      </c>
      <c r="AG1563" t="n">
        <v>0.0</v>
      </c>
      <c r="AH1563" t="n">
        <v>0.0</v>
      </c>
      <c r="AI1563" t="n">
        <v>0.0</v>
      </c>
      <c r="AJ1563" t="n">
        <v>0.0</v>
      </c>
      <c r="AK1563" t="n">
        <v>0.0</v>
      </c>
      <c r="AL1563" t="inlineStr">
        <is>
          <t>unreconciled</t>
        </is>
      </c>
      <c r="AM1563" t="inlineStr">
        <is>
          <t>Order Amount Mismatch (POS&gt;3PO)</t>
        </is>
      </c>
      <c r="AN1563" t="n">
        <v>11.86</v>
      </c>
      <c r="AO1563" t="n">
        <f>ROUND(P1563*100/H1563,2)</f>
        <v>0.0</v>
      </c>
      <c r="AP1563" t="n">
        <f>ROUND(Q1563*100/I1563,2)</f>
        <v>0.0</v>
      </c>
      <c r="AQ1563"/>
      <c r="AR1563"/>
      <c r="AS1563" t="n">
        <v>0.0</v>
      </c>
    </row>
    <row r="1564">
      <c r="A1564" s="1" t="n">
        <v>45235.0</v>
      </c>
      <c r="B1564" s="2" t="n">
        <v>45235.72269675926</v>
      </c>
      <c r="C1564" t="inlineStr">
        <is>
          <t>3140094012086125</t>
        </is>
      </c>
      <c r="D1564" t="inlineStr">
        <is>
          <t>POS0012</t>
        </is>
      </c>
      <c r="E1564" t="inlineStr">
        <is>
          <t>40</t>
        </is>
      </c>
      <c r="F1564" t="inlineStr">
        <is>
          <t>0094</t>
        </is>
      </c>
      <c r="G1564" t="inlineStr">
        <is>
          <t>5318590664</t>
        </is>
      </c>
      <c r="H1564" t="n">
        <v>245.00000000000003</v>
      </c>
      <c r="I1564" t="n">
        <v>233.32</v>
      </c>
      <c r="J1564" t="n">
        <v>196.18</v>
      </c>
      <c r="K1564" t="inlineStr">
        <is>
          <t>sale</t>
        </is>
      </c>
      <c r="L1564" t="inlineStr">
        <is>
          <t/>
        </is>
      </c>
      <c r="M1564" t="inlineStr">
        <is>
          <t/>
        </is>
      </c>
      <c r="N1564" t="n">
        <v>0.0</v>
      </c>
      <c r="O1564" t="n">
        <v>0.0</v>
      </c>
      <c r="P1564" t="n">
        <v>185.71</v>
      </c>
      <c r="Q1564" t="n">
        <v>185.7</v>
      </c>
      <c r="R1564" t="n">
        <v>37.14</v>
      </c>
      <c r="S1564" t="n">
        <v>37.14</v>
      </c>
      <c r="T1564" t="n">
        <v>2.33</v>
      </c>
      <c r="U1564" t="n">
        <v>2.33</v>
      </c>
      <c r="V1564" t="n">
        <v>35.31</v>
      </c>
      <c r="W1564" t="n">
        <v>35.31</v>
      </c>
      <c r="X1564" t="n">
        <v>3.06</v>
      </c>
      <c r="Y1564" t="n">
        <v>3.06</v>
      </c>
      <c r="Z1564" t="n">
        <v>6.91</v>
      </c>
      <c r="AA1564" t="n">
        <v>6.91</v>
      </c>
      <c r="AB1564" t="n">
        <v>11.66</v>
      </c>
      <c r="AC1564" t="n">
        <v>11.67</v>
      </c>
      <c r="AD1564" t="n">
        <v>11.680000000000035</v>
      </c>
      <c r="AE1564" t="n">
        <v>0.010000000000019327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-0.009999999999999787</v>
      </c>
      <c r="AL1564" t="inlineStr">
        <is>
          <t>unreconciled</t>
        </is>
      </c>
      <c r="AM1564" t="inlineStr">
        <is>
          <t>Order Amount Mismatch (POS&gt;3PO)</t>
        </is>
      </c>
      <c r="AN1564" t="n">
        <v>11.68</v>
      </c>
      <c r="AO1564" t="n">
        <f>ROUND(P1564*100/H1564,2)</f>
        <v>0.0</v>
      </c>
      <c r="AP1564" t="n">
        <f>ROUND(Q1564*100/I1564,2)</f>
        <v>0.0</v>
      </c>
      <c r="AQ1564"/>
      <c r="AR1564"/>
      <c r="AS1564" t="n">
        <v>0.0</v>
      </c>
    </row>
    <row r="1565">
      <c r="A1565" s="1" t="n">
        <v>45236.0</v>
      </c>
      <c r="B1565" s="2" t="n">
        <v>45236.84601851852</v>
      </c>
      <c r="C1565" t="inlineStr">
        <is>
          <t>3140094012086622</t>
        </is>
      </c>
      <c r="D1565" t="inlineStr">
        <is>
          <t>POS0012</t>
        </is>
      </c>
      <c r="E1565" t="inlineStr">
        <is>
          <t>37</t>
        </is>
      </c>
      <c r="F1565" t="inlineStr">
        <is>
          <t>0094</t>
        </is>
      </c>
      <c r="G1565" t="inlineStr">
        <is>
          <t>5318599965</t>
        </is>
      </c>
      <c r="H1565" t="n">
        <v>307.0</v>
      </c>
      <c r="I1565" t="n">
        <v>292.38</v>
      </c>
      <c r="J1565" t="n">
        <v>255.24</v>
      </c>
      <c r="K1565" t="inlineStr">
        <is>
          <t>sale</t>
        </is>
      </c>
      <c r="L1565" t="inlineStr">
        <is>
          <t/>
        </is>
      </c>
      <c r="M1565" t="inlineStr">
        <is>
          <t/>
        </is>
      </c>
      <c r="N1565" t="n">
        <v>0.0</v>
      </c>
      <c r="O1565" t="n">
        <v>0.0</v>
      </c>
      <c r="P1565" t="n">
        <v>230.72</v>
      </c>
      <c r="Q1565" t="n">
        <v>230.72</v>
      </c>
      <c r="R1565" t="n">
        <v>37.14</v>
      </c>
      <c r="S1565" t="n">
        <v>37.14</v>
      </c>
      <c r="T1565" t="n">
        <v>2.92</v>
      </c>
      <c r="U1565" t="n">
        <v>2.92</v>
      </c>
      <c r="V1565" t="n">
        <v>45.94</v>
      </c>
      <c r="W1565" t="n">
        <v>45.94</v>
      </c>
      <c r="X1565" t="n">
        <v>3.84</v>
      </c>
      <c r="Y1565" t="n">
        <v>3.84</v>
      </c>
      <c r="Z1565" t="n">
        <v>8.96</v>
      </c>
      <c r="AA1565" t="n">
        <v>8.96</v>
      </c>
      <c r="AB1565" t="n">
        <v>14.62</v>
      </c>
      <c r="AC1565" t="n">
        <v>14.62</v>
      </c>
      <c r="AD1565" t="n">
        <v>14.620000000000005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0.0</v>
      </c>
      <c r="AL1565" t="inlineStr">
        <is>
          <t>unreconciled</t>
        </is>
      </c>
      <c r="AM1565" t="inlineStr">
        <is>
          <t>Order Amount Mismatch (POS&gt;3PO)</t>
        </is>
      </c>
      <c r="AN1565" t="n">
        <v>14.62</v>
      </c>
      <c r="AO1565" t="n">
        <f>ROUND(P1565*100/H1565,2)</f>
        <v>0.0</v>
      </c>
      <c r="AP1565" t="n">
        <f>ROUND(Q1565*100/I1565,2)</f>
        <v>0.0</v>
      </c>
      <c r="AQ1565"/>
      <c r="AR1565"/>
      <c r="AS1565" t="n">
        <v>0.0</v>
      </c>
    </row>
    <row r="1566">
      <c r="A1566" s="1" t="n">
        <v>45235.0</v>
      </c>
      <c r="B1566" s="2" t="n">
        <v>45235.95743055556</v>
      </c>
      <c r="C1566" t="inlineStr">
        <is>
          <t>3140023012059909</t>
        </is>
      </c>
      <c r="D1566" t="inlineStr">
        <is>
          <t>POS0012</t>
        </is>
      </c>
      <c r="E1566" t="inlineStr">
        <is>
          <t>01</t>
        </is>
      </c>
      <c r="F1566" t="inlineStr">
        <is>
          <t>0023</t>
        </is>
      </c>
      <c r="G1566" t="inlineStr">
        <is>
          <t>5318603733</t>
        </is>
      </c>
      <c r="H1566" t="n">
        <v>426.0</v>
      </c>
      <c r="I1566" t="n">
        <v>405.72</v>
      </c>
      <c r="J1566" t="n">
        <v>368.58</v>
      </c>
      <c r="K1566" t="inlineStr">
        <is>
          <t>sale</t>
        </is>
      </c>
      <c r="L1566" t="inlineStr">
        <is>
          <t/>
        </is>
      </c>
      <c r="M1566" t="inlineStr">
        <is>
          <t/>
        </is>
      </c>
      <c r="N1566" t="n">
        <v>0.0</v>
      </c>
      <c r="O1566" t="n">
        <v>0.0</v>
      </c>
      <c r="P1566" t="n">
        <v>317.09</v>
      </c>
      <c r="Q1566" t="n">
        <v>317.1</v>
      </c>
      <c r="R1566" t="n">
        <v>37.14</v>
      </c>
      <c r="S1566" t="n">
        <v>37.14</v>
      </c>
      <c r="T1566" t="n">
        <v>4.06</v>
      </c>
      <c r="U1566" t="n">
        <v>4.06</v>
      </c>
      <c r="V1566" t="n">
        <v>66.34</v>
      </c>
      <c r="W1566" t="n">
        <v>66.34</v>
      </c>
      <c r="X1566" t="n">
        <v>5.33</v>
      </c>
      <c r="Y1566" t="n">
        <v>5.33</v>
      </c>
      <c r="Z1566" t="n">
        <v>12.9</v>
      </c>
      <c r="AA1566" t="n">
        <v>12.9</v>
      </c>
      <c r="AB1566" t="n">
        <v>20.28</v>
      </c>
      <c r="AC1566" t="n">
        <v>20.29</v>
      </c>
      <c r="AD1566" t="n">
        <v>20.279999999999973</v>
      </c>
      <c r="AE1566" t="n">
        <v>-0.010000000000047748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-0.00999999999999801</v>
      </c>
      <c r="AL1566" t="inlineStr">
        <is>
          <t>unreconciled</t>
        </is>
      </c>
      <c r="AM1566" t="inlineStr">
        <is>
          <t>Order Amount Mismatch (POS&gt;3PO)</t>
        </is>
      </c>
      <c r="AN1566" t="n">
        <v>20.28</v>
      </c>
      <c r="AO1566" t="n">
        <f>ROUND(P1566*100/H1566,2)</f>
        <v>0.0</v>
      </c>
      <c r="AP1566" t="n">
        <f>ROUND(Q1566*100/I1566,2)</f>
        <v>0.0</v>
      </c>
      <c r="AQ1566"/>
      <c r="AR1566"/>
      <c r="AS1566" t="n">
        <v>0.0</v>
      </c>
    </row>
    <row r="1567">
      <c r="A1567" s="1" t="n">
        <v>45235.0</v>
      </c>
      <c r="B1567" s="2" t="n">
        <v>45235.81376157407</v>
      </c>
      <c r="C1567" t="inlineStr">
        <is>
          <t>3140094012086221</t>
        </is>
      </c>
      <c r="D1567" t="inlineStr">
        <is>
          <t>POS0012</t>
        </is>
      </c>
      <c r="E1567" t="inlineStr">
        <is>
          <t>36</t>
        </is>
      </c>
      <c r="F1567" t="inlineStr">
        <is>
          <t>0094</t>
        </is>
      </c>
      <c r="G1567" t="inlineStr">
        <is>
          <t>5318604225</t>
        </is>
      </c>
      <c r="H1567" t="n">
        <v>724.0</v>
      </c>
      <c r="I1567" t="n">
        <v>689.52</v>
      </c>
      <c r="J1567" t="n">
        <v>652.38</v>
      </c>
      <c r="K1567" t="inlineStr">
        <is>
          <t>sale</t>
        </is>
      </c>
      <c r="L1567" t="inlineStr">
        <is>
          <t/>
        </is>
      </c>
      <c r="M1567" t="inlineStr">
        <is>
          <t/>
        </is>
      </c>
      <c r="N1567" t="n">
        <v>0.0</v>
      </c>
      <c r="O1567" t="n">
        <v>0.0</v>
      </c>
      <c r="P1567" t="n">
        <v>533.37</v>
      </c>
      <c r="Q1567" t="n">
        <v>533.39</v>
      </c>
      <c r="R1567" t="n">
        <v>37.14</v>
      </c>
      <c r="S1567" t="n">
        <v>37.14</v>
      </c>
      <c r="T1567" t="n">
        <v>6.9</v>
      </c>
      <c r="U1567" t="n">
        <v>6.9</v>
      </c>
      <c r="V1567" t="n">
        <v>117.43</v>
      </c>
      <c r="W1567" t="n">
        <v>117.43</v>
      </c>
      <c r="X1567" t="n">
        <v>9.05</v>
      </c>
      <c r="Y1567" t="n">
        <v>9.05</v>
      </c>
      <c r="Z1567" t="n">
        <v>22.77</v>
      </c>
      <c r="AA1567" t="n">
        <v>22.77</v>
      </c>
      <c r="AB1567" t="n">
        <v>34.48</v>
      </c>
      <c r="AC1567" t="n">
        <v>34.48</v>
      </c>
      <c r="AD1567" t="n">
        <v>34.48000000000002</v>
      </c>
      <c r="AE1567" t="n">
        <v>-0.01999999999998181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0.0</v>
      </c>
      <c r="AK1567" t="n">
        <v>0.0</v>
      </c>
      <c r="AL1567" t="inlineStr">
        <is>
          <t>unreconciled</t>
        </is>
      </c>
      <c r="AM1567" t="inlineStr">
        <is>
          <t>Order Amount Mismatch (POS&gt;3PO)</t>
        </is>
      </c>
      <c r="AN1567" t="n">
        <v>34.48</v>
      </c>
      <c r="AO1567" t="n">
        <f>ROUND(P1567*100/H1567,2)</f>
        <v>0.0</v>
      </c>
      <c r="AP1567" t="n">
        <f>ROUND(Q1567*100/I1567,2)</f>
        <v>0.0</v>
      </c>
      <c r="AQ1567"/>
      <c r="AR1567"/>
      <c r="AS1567" t="n">
        <v>0.0</v>
      </c>
    </row>
    <row r="1568">
      <c r="A1568" s="1" t="n">
        <v>45236.0</v>
      </c>
      <c r="B1568" s="2" t="n">
        <v>45236.607407407406</v>
      </c>
      <c r="C1568" t="inlineStr">
        <is>
          <t>3140023012060012</t>
        </is>
      </c>
      <c r="D1568" t="inlineStr">
        <is>
          <t>POS0012</t>
        </is>
      </c>
      <c r="E1568" t="inlineStr">
        <is>
          <t>04</t>
        </is>
      </c>
      <c r="F1568" t="inlineStr">
        <is>
          <t>0023</t>
        </is>
      </c>
      <c r="G1568" t="inlineStr">
        <is>
          <t>5318607231</t>
        </is>
      </c>
      <c r="H1568" t="n">
        <v>264.0</v>
      </c>
      <c r="I1568" t="n">
        <v>251.43</v>
      </c>
      <c r="J1568" t="n">
        <v>214.29</v>
      </c>
      <c r="K1568" t="inlineStr">
        <is>
          <t>sale</t>
        </is>
      </c>
      <c r="L1568" t="inlineStr">
        <is>
          <t/>
        </is>
      </c>
      <c r="M1568" t="inlineStr">
        <is>
          <t/>
        </is>
      </c>
      <c r="N1568" t="n">
        <v>0.0</v>
      </c>
      <c r="O1568" t="n">
        <v>0.0</v>
      </c>
      <c r="P1568" t="n">
        <v>199.51</v>
      </c>
      <c r="Q1568" t="n">
        <v>199.51</v>
      </c>
      <c r="R1568" t="n">
        <v>37.14</v>
      </c>
      <c r="S1568" t="n">
        <v>37.14</v>
      </c>
      <c r="T1568" t="n">
        <v>2.51</v>
      </c>
      <c r="U1568" t="n">
        <v>2.51</v>
      </c>
      <c r="V1568" t="n">
        <v>38.57</v>
      </c>
      <c r="W1568" t="n">
        <v>38.57</v>
      </c>
      <c r="X1568" t="n">
        <v>3.3</v>
      </c>
      <c r="Y1568" t="n">
        <v>3.3</v>
      </c>
      <c r="Z1568" t="n">
        <v>7.54</v>
      </c>
      <c r="AA1568" t="n">
        <v>7.53</v>
      </c>
      <c r="AB1568" t="n">
        <v>12.58</v>
      </c>
      <c r="AC1568" t="n">
        <v>12.57</v>
      </c>
      <c r="AD1568" t="n">
        <v>12.569999999999993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0.009999999999999787</v>
      </c>
      <c r="AK1568" t="n">
        <v>0.009999999999999787</v>
      </c>
      <c r="AL1568" t="inlineStr">
        <is>
          <t>unreconciled</t>
        </is>
      </c>
      <c r="AM1568" t="inlineStr">
        <is>
          <t>Order Amount Mismatch (POS&gt;3PO)</t>
        </is>
      </c>
      <c r="AN1568" t="n">
        <v>12.57</v>
      </c>
      <c r="AO1568" t="n">
        <f>ROUND(P1568*100/H1568,2)</f>
        <v>0.0</v>
      </c>
      <c r="AP1568" t="n">
        <f>ROUND(Q1568*100/I1568,2)</f>
        <v>0.0</v>
      </c>
      <c r="AQ1568"/>
      <c r="AR1568"/>
      <c r="AS1568" t="n">
        <v>0.0</v>
      </c>
    </row>
    <row r="1569">
      <c r="A1569" s="1" t="n">
        <v>45235.0</v>
      </c>
      <c r="B1569" s="2" t="n">
        <v>45235.54607638889</v>
      </c>
      <c r="C1569" t="inlineStr">
        <is>
          <t>3140094012085981</t>
        </is>
      </c>
      <c r="D1569" t="inlineStr">
        <is>
          <t>POS0012</t>
        </is>
      </c>
      <c r="E1569" t="inlineStr">
        <is>
          <t>96</t>
        </is>
      </c>
      <c r="F1569" t="inlineStr">
        <is>
          <t>0094</t>
        </is>
      </c>
      <c r="G1569" t="inlineStr">
        <is>
          <t>5318623465</t>
        </is>
      </c>
      <c r="H1569" t="n">
        <v>574.0</v>
      </c>
      <c r="I1569" t="n">
        <v>546.66</v>
      </c>
      <c r="J1569" t="n">
        <v>509.52</v>
      </c>
      <c r="K1569" t="inlineStr">
        <is>
          <t>sale</t>
        </is>
      </c>
      <c r="L1569" t="inlineStr">
        <is>
          <t/>
        </is>
      </c>
      <c r="M1569" t="inlineStr">
        <is>
          <t/>
        </is>
      </c>
      <c r="N1569" t="n">
        <v>0.0</v>
      </c>
      <c r="O1569" t="n">
        <v>0.0</v>
      </c>
      <c r="P1569" t="n">
        <v>424.51</v>
      </c>
      <c r="Q1569" t="n">
        <v>424.5</v>
      </c>
      <c r="R1569" t="n">
        <v>37.14</v>
      </c>
      <c r="S1569" t="n">
        <v>37.14</v>
      </c>
      <c r="T1569" t="n">
        <v>5.47</v>
      </c>
      <c r="U1569" t="n">
        <v>5.47</v>
      </c>
      <c r="V1569" t="n">
        <v>91.71</v>
      </c>
      <c r="W1569" t="n">
        <v>91.71</v>
      </c>
      <c r="X1569" t="n">
        <v>7.17</v>
      </c>
      <c r="Y1569" t="n">
        <v>7.17</v>
      </c>
      <c r="Z1569" t="n">
        <v>17.8</v>
      </c>
      <c r="AA1569" t="n">
        <v>17.8</v>
      </c>
      <c r="AB1569" t="n">
        <v>27.34</v>
      </c>
      <c r="AC1569" t="n">
        <v>27.33</v>
      </c>
      <c r="AD1569" t="n">
        <v>27.340000000000032</v>
      </c>
      <c r="AE1569" t="n">
        <v>0.009999999999990905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0.010000000000001563</v>
      </c>
      <c r="AL1569" t="inlineStr">
        <is>
          <t>unreconciled</t>
        </is>
      </c>
      <c r="AM1569" t="inlineStr">
        <is>
          <t>Order Amount Mismatch (POS&gt;3PO)</t>
        </is>
      </c>
      <c r="AN1569" t="n">
        <v>27.34</v>
      </c>
      <c r="AO1569" t="n">
        <f>ROUND(P1569*100/H1569,2)</f>
        <v>0.0</v>
      </c>
      <c r="AP1569" t="n">
        <f>ROUND(Q1569*100/I1569,2)</f>
        <v>0.0</v>
      </c>
      <c r="AQ1569"/>
      <c r="AR1569"/>
      <c r="AS1569" t="n">
        <v>0.0</v>
      </c>
    </row>
    <row r="1570">
      <c r="A1570" s="1" t="n">
        <v>45235.0</v>
      </c>
      <c r="B1570" s="2" t="n">
        <v>45235.930127314816</v>
      </c>
      <c r="C1570" t="inlineStr">
        <is>
          <t>3140094012086349</t>
        </is>
      </c>
      <c r="D1570" t="inlineStr">
        <is>
          <t>POS0012</t>
        </is>
      </c>
      <c r="E1570" t="inlineStr">
        <is>
          <t>64</t>
        </is>
      </c>
      <c r="F1570" t="inlineStr">
        <is>
          <t>0094</t>
        </is>
      </c>
      <c r="G1570" t="inlineStr">
        <is>
          <t>5318642080</t>
        </is>
      </c>
      <c r="H1570" t="n">
        <v>181.0</v>
      </c>
      <c r="I1570" t="n">
        <v>172.38</v>
      </c>
      <c r="J1570" t="n">
        <v>135.24</v>
      </c>
      <c r="K1570" t="inlineStr">
        <is>
          <t>sale</t>
        </is>
      </c>
      <c r="L1570" t="inlineStr">
        <is>
          <t/>
        </is>
      </c>
      <c r="M1570" t="inlineStr">
        <is>
          <t/>
        </is>
      </c>
      <c r="N1570" t="n">
        <v>0.0</v>
      </c>
      <c r="O1570" t="n">
        <v>0.0</v>
      </c>
      <c r="P1570" t="n">
        <v>139.27</v>
      </c>
      <c r="Q1570" t="n">
        <v>139.27</v>
      </c>
      <c r="R1570" t="n">
        <v>37.14</v>
      </c>
      <c r="S1570" t="n">
        <v>37.14</v>
      </c>
      <c r="T1570" t="n">
        <v>1.72</v>
      </c>
      <c r="U1570" t="n">
        <v>1.72</v>
      </c>
      <c r="V1570" t="n">
        <v>24.34</v>
      </c>
      <c r="W1570" t="n">
        <v>24.34</v>
      </c>
      <c r="X1570" t="n">
        <v>2.26</v>
      </c>
      <c r="Y1570" t="n">
        <v>2.26</v>
      </c>
      <c r="Z1570" t="n">
        <v>4.79</v>
      </c>
      <c r="AA1570" t="n">
        <v>4.79</v>
      </c>
      <c r="AB1570" t="n">
        <v>8.62</v>
      </c>
      <c r="AC1570" t="n">
        <v>8.62</v>
      </c>
      <c r="AD1570" t="n">
        <v>8.620000000000005</v>
      </c>
      <c r="AE1570" t="n">
        <v>0.0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</v>
      </c>
      <c r="AK1570" t="n">
        <v>0.0</v>
      </c>
      <c r="AL1570" t="inlineStr">
        <is>
          <t>unreconciled</t>
        </is>
      </c>
      <c r="AM1570" t="inlineStr">
        <is>
          <t>Order Amount Mismatch (POS&gt;3PO)</t>
        </is>
      </c>
      <c r="AN1570" t="n">
        <v>8.62</v>
      </c>
      <c r="AO1570" t="n">
        <f>ROUND(P1570*100/H1570,2)</f>
        <v>0.0</v>
      </c>
      <c r="AP1570" t="n">
        <f>ROUND(Q1570*100/I1570,2)</f>
        <v>0.0</v>
      </c>
      <c r="AQ1570"/>
      <c r="AR1570"/>
      <c r="AS1570" t="n">
        <v>0.0</v>
      </c>
    </row>
    <row r="1571">
      <c r="A1571" s="1" t="n">
        <v>45235.0</v>
      </c>
      <c r="B1571" s="2" t="n">
        <v>45235.794641203705</v>
      </c>
      <c r="C1571" t="inlineStr">
        <is>
          <t>3140094012086186</t>
        </is>
      </c>
      <c r="D1571" t="inlineStr">
        <is>
          <t>POS0012</t>
        </is>
      </c>
      <c r="E1571" t="inlineStr">
        <is>
          <t>01</t>
        </is>
      </c>
      <c r="F1571" t="inlineStr">
        <is>
          <t>0094</t>
        </is>
      </c>
      <c r="G1571" t="inlineStr">
        <is>
          <t>5318644744</t>
        </is>
      </c>
      <c r="H1571" t="n">
        <v>364.0</v>
      </c>
      <c r="I1571" t="n">
        <v>346.67</v>
      </c>
      <c r="J1571" t="n">
        <v>309.53</v>
      </c>
      <c r="K1571" t="inlineStr">
        <is>
          <t>sale</t>
        </is>
      </c>
      <c r="L1571" t="inlineStr">
        <is>
          <t/>
        </is>
      </c>
      <c r="M1571" t="inlineStr">
        <is>
          <t/>
        </is>
      </c>
      <c r="N1571" t="n">
        <v>0.0</v>
      </c>
      <c r="O1571" t="n">
        <v>0.0</v>
      </c>
      <c r="P1571" t="n">
        <v>272.08</v>
      </c>
      <c r="Q1571" t="n">
        <v>272.06</v>
      </c>
      <c r="R1571" t="n">
        <v>37.14</v>
      </c>
      <c r="S1571" t="n">
        <v>37.14</v>
      </c>
      <c r="T1571" t="n">
        <v>3.47</v>
      </c>
      <c r="U1571" t="n">
        <v>3.47</v>
      </c>
      <c r="V1571" t="n">
        <v>55.72</v>
      </c>
      <c r="W1571" t="n">
        <v>55.72</v>
      </c>
      <c r="X1571" t="n">
        <v>4.55</v>
      </c>
      <c r="Y1571" t="n">
        <v>4.55</v>
      </c>
      <c r="Z1571" t="n">
        <v>10.85</v>
      </c>
      <c r="AA1571" t="n">
        <v>10.85</v>
      </c>
      <c r="AB1571" t="n">
        <v>17.34</v>
      </c>
      <c r="AC1571" t="n">
        <v>17.34</v>
      </c>
      <c r="AD1571" t="n">
        <v>17.329999999999984</v>
      </c>
      <c r="AE1571" t="n">
        <v>0.01999999999998181</v>
      </c>
      <c r="AF1571" t="n">
        <v>0.0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0.0</v>
      </c>
      <c r="AL1571" t="inlineStr">
        <is>
          <t>unreconciled</t>
        </is>
      </c>
      <c r="AM1571" t="inlineStr">
        <is>
          <t>Order Amount Mismatch (POS&gt;3PO)</t>
        </is>
      </c>
      <c r="AN1571" t="n">
        <v>17.33</v>
      </c>
      <c r="AO1571" t="n">
        <f>ROUND(P1571*100/H1571,2)</f>
        <v>0.0</v>
      </c>
      <c r="AP1571" t="n">
        <f>ROUND(Q1571*100/I1571,2)</f>
        <v>0.0</v>
      </c>
      <c r="AQ1571"/>
      <c r="AR1571"/>
      <c r="AS1571" t="n">
        <v>0.0</v>
      </c>
    </row>
    <row r="1572">
      <c r="A1572" s="1" t="n">
        <v>45235.0</v>
      </c>
      <c r="B1572" s="2" t="n">
        <v>45235.83431712963</v>
      </c>
      <c r="C1572" t="inlineStr">
        <is>
          <t>3140023012059844</t>
        </is>
      </c>
      <c r="D1572" t="inlineStr">
        <is>
          <t>POS0012</t>
        </is>
      </c>
      <c r="E1572" t="inlineStr">
        <is>
          <t>36</t>
        </is>
      </c>
      <c r="F1572" t="inlineStr">
        <is>
          <t>0023</t>
        </is>
      </c>
      <c r="G1572" t="inlineStr">
        <is>
          <t>5318655066</t>
        </is>
      </c>
      <c r="H1572" t="n">
        <v>644.0</v>
      </c>
      <c r="I1572" t="n">
        <v>613.33</v>
      </c>
      <c r="J1572" t="n">
        <v>576.19</v>
      </c>
      <c r="K1572" t="inlineStr">
        <is>
          <t>sale</t>
        </is>
      </c>
      <c r="L1572" t="inlineStr">
        <is>
          <t/>
        </is>
      </c>
      <c r="M1572" t="inlineStr">
        <is>
          <t/>
        </is>
      </c>
      <c r="N1572" t="n">
        <v>0.0</v>
      </c>
      <c r="O1572" t="n">
        <v>0.0</v>
      </c>
      <c r="P1572" t="n">
        <v>475.32</v>
      </c>
      <c r="Q1572" t="n">
        <v>475.31</v>
      </c>
      <c r="R1572" t="n">
        <v>37.14</v>
      </c>
      <c r="S1572" t="n">
        <v>37.14</v>
      </c>
      <c r="T1572" t="n">
        <v>6.13</v>
      </c>
      <c r="U1572" t="n">
        <v>6.13</v>
      </c>
      <c r="V1572" t="n">
        <v>103.71</v>
      </c>
      <c r="W1572" t="n">
        <v>103.71</v>
      </c>
      <c r="X1572" t="n">
        <v>8.05</v>
      </c>
      <c r="Y1572" t="n">
        <v>8.05</v>
      </c>
      <c r="Z1572" t="n">
        <v>20.12</v>
      </c>
      <c r="AA1572" t="n">
        <v>20.12</v>
      </c>
      <c r="AB1572" t="n">
        <v>30.66</v>
      </c>
      <c r="AC1572" t="n">
        <v>30.67</v>
      </c>
      <c r="AD1572" t="n">
        <v>30.66999999999996</v>
      </c>
      <c r="AE1572" t="n">
        <v>0.009999999999990905</v>
      </c>
      <c r="AF1572" t="n">
        <v>0.0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-0.010000000000001563</v>
      </c>
      <c r="AL1572" t="inlineStr">
        <is>
          <t>unreconciled</t>
        </is>
      </c>
      <c r="AM1572" t="inlineStr">
        <is>
          <t>Order Amount Mismatch (POS&gt;3PO)</t>
        </is>
      </c>
      <c r="AN1572" t="n">
        <v>30.67</v>
      </c>
      <c r="AO1572" t="n">
        <f>ROUND(P1572*100/H1572,2)</f>
        <v>0.0</v>
      </c>
      <c r="AP1572" t="n">
        <f>ROUND(Q1572*100/I1572,2)</f>
        <v>0.0</v>
      </c>
      <c r="AQ1572"/>
      <c r="AR1572"/>
      <c r="AS1572" t="n">
        <v>0.0</v>
      </c>
    </row>
    <row r="1573">
      <c r="A1573" s="1" t="n">
        <v>45235.0</v>
      </c>
      <c r="B1573" s="2" t="n">
        <v>45235.842314814814</v>
      </c>
      <c r="C1573" t="inlineStr">
        <is>
          <t>3140094012086254</t>
        </is>
      </c>
      <c r="D1573" t="inlineStr">
        <is>
          <t>POS0012</t>
        </is>
      </c>
      <c r="E1573" t="inlineStr">
        <is>
          <t>69</t>
        </is>
      </c>
      <c r="F1573" t="inlineStr">
        <is>
          <t>0094</t>
        </is>
      </c>
      <c r="G1573" t="inlineStr">
        <is>
          <t>5318685949</t>
        </is>
      </c>
      <c r="H1573" t="n">
        <v>223.0</v>
      </c>
      <c r="I1573" t="n">
        <v>212.37</v>
      </c>
      <c r="J1573" t="n">
        <v>175.23</v>
      </c>
      <c r="K1573" t="inlineStr">
        <is>
          <t>sale</t>
        </is>
      </c>
      <c r="L1573" t="inlineStr">
        <is>
          <t/>
        </is>
      </c>
      <c r="M1573" t="inlineStr">
        <is>
          <t/>
        </is>
      </c>
      <c r="N1573" t="n">
        <v>0.0</v>
      </c>
      <c r="O1573" t="n">
        <v>0.0</v>
      </c>
      <c r="P1573" t="n">
        <v>169.74</v>
      </c>
      <c r="Q1573" t="n">
        <v>169.72</v>
      </c>
      <c r="R1573" t="n">
        <v>37.14</v>
      </c>
      <c r="S1573" t="n">
        <v>37.14</v>
      </c>
      <c r="T1573" t="n">
        <v>2.12</v>
      </c>
      <c r="U1573" t="n">
        <v>2.12</v>
      </c>
      <c r="V1573" t="n">
        <v>31.54</v>
      </c>
      <c r="W1573" t="n">
        <v>31.54</v>
      </c>
      <c r="X1573" t="n">
        <v>2.79</v>
      </c>
      <c r="Y1573" t="n">
        <v>2.79</v>
      </c>
      <c r="Z1573" t="n">
        <v>6.18</v>
      </c>
      <c r="AA1573" t="n">
        <v>6.18</v>
      </c>
      <c r="AB1573" t="n">
        <v>10.62</v>
      </c>
      <c r="AC1573" t="n">
        <v>10.62</v>
      </c>
      <c r="AD1573" t="n">
        <v>10.629999999999995</v>
      </c>
      <c r="AE1573" t="n">
        <v>0.020000000000010232</v>
      </c>
      <c r="AF1573" t="n">
        <v>0.0</v>
      </c>
      <c r="AG1573" t="n">
        <v>0.0</v>
      </c>
      <c r="AH1573" t="n">
        <v>0.0</v>
      </c>
      <c r="AI1573" t="n">
        <v>0.0</v>
      </c>
      <c r="AJ1573" t="n">
        <v>0.0</v>
      </c>
      <c r="AK1573" t="n">
        <v>0.0</v>
      </c>
      <c r="AL1573" t="inlineStr">
        <is>
          <t>unreconciled</t>
        </is>
      </c>
      <c r="AM1573" t="inlineStr">
        <is>
          <t>Order Amount Mismatch (POS&gt;3PO)</t>
        </is>
      </c>
      <c r="AN1573" t="n">
        <v>10.63</v>
      </c>
      <c r="AO1573" t="n">
        <f>ROUND(P1573*100/H1573,2)</f>
        <v>0.0</v>
      </c>
      <c r="AP1573" t="n">
        <f>ROUND(Q1573*100/I1573,2)</f>
        <v>0.0</v>
      </c>
      <c r="AQ1573"/>
      <c r="AR1573"/>
      <c r="AS1573" t="n">
        <v>0.0</v>
      </c>
    </row>
    <row r="1574">
      <c r="A1574" s="1" t="n">
        <v>45235.0</v>
      </c>
      <c r="B1574" s="2" t="n">
        <v>45235.87327546296</v>
      </c>
      <c r="C1574" t="inlineStr">
        <is>
          <t>3140094012086289</t>
        </is>
      </c>
      <c r="D1574" t="inlineStr">
        <is>
          <t>POS0012</t>
        </is>
      </c>
      <c r="E1574" t="inlineStr">
        <is>
          <t>04</t>
        </is>
      </c>
      <c r="F1574" t="inlineStr">
        <is>
          <t>0094</t>
        </is>
      </c>
      <c r="G1574" t="inlineStr">
        <is>
          <t>5318692313</t>
        </is>
      </c>
      <c r="H1574" t="n">
        <v>245.00000000000003</v>
      </c>
      <c r="I1574" t="n">
        <v>233.33</v>
      </c>
      <c r="J1574" t="n">
        <v>196.19</v>
      </c>
      <c r="K1574" t="inlineStr">
        <is>
          <t>sale</t>
        </is>
      </c>
      <c r="L1574" t="inlineStr">
        <is>
          <t/>
        </is>
      </c>
      <c r="M1574" t="inlineStr">
        <is>
          <t/>
        </is>
      </c>
      <c r="N1574" t="n">
        <v>0.0</v>
      </c>
      <c r="O1574" t="n">
        <v>0.0</v>
      </c>
      <c r="P1574" t="n">
        <v>185.72</v>
      </c>
      <c r="Q1574" t="n">
        <v>185.71</v>
      </c>
      <c r="R1574" t="n">
        <v>37.14</v>
      </c>
      <c r="S1574" t="n">
        <v>37.14</v>
      </c>
      <c r="T1574" t="n">
        <v>2.33</v>
      </c>
      <c r="U1574" t="n">
        <v>2.33</v>
      </c>
      <c r="V1574" t="n">
        <v>35.31</v>
      </c>
      <c r="W1574" t="n">
        <v>35.31</v>
      </c>
      <c r="X1574" t="n">
        <v>3.06</v>
      </c>
      <c r="Y1574" t="n">
        <v>3.06</v>
      </c>
      <c r="Z1574" t="n">
        <v>6.91</v>
      </c>
      <c r="AA1574" t="n">
        <v>6.91</v>
      </c>
      <c r="AB1574" t="n">
        <v>11.66</v>
      </c>
      <c r="AC1574" t="n">
        <v>11.67</v>
      </c>
      <c r="AD1574" t="n">
        <v>11.670000000000016</v>
      </c>
      <c r="AE1574" t="n">
        <v>0.009999999999990905</v>
      </c>
      <c r="AF1574" t="n">
        <v>0.0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-0.009999999999999787</v>
      </c>
      <c r="AL1574" t="inlineStr">
        <is>
          <t>unreconciled</t>
        </is>
      </c>
      <c r="AM1574" t="inlineStr">
        <is>
          <t>Order Amount Mismatch (POS&gt;3PO)</t>
        </is>
      </c>
      <c r="AN1574" t="n">
        <v>11.67</v>
      </c>
      <c r="AO1574" t="n">
        <f>ROUND(P1574*100/H1574,2)</f>
        <v>0.0</v>
      </c>
      <c r="AP1574" t="n">
        <f>ROUND(Q1574*100/I1574,2)</f>
        <v>0.0</v>
      </c>
      <c r="AQ1574"/>
      <c r="AR1574"/>
      <c r="AS1574" t="n">
        <v>0.0</v>
      </c>
    </row>
    <row r="1575">
      <c r="A1575" s="1" t="n">
        <v>45235.0</v>
      </c>
      <c r="B1575" s="2" t="n">
        <v>45235.89076388889</v>
      </c>
      <c r="C1575" t="inlineStr">
        <is>
          <t>3140094012086311</t>
        </is>
      </c>
      <c r="D1575" t="inlineStr">
        <is>
          <t>POS0012</t>
        </is>
      </c>
      <c r="E1575" t="inlineStr">
        <is>
          <t>26</t>
        </is>
      </c>
      <c r="F1575" t="inlineStr">
        <is>
          <t>0094</t>
        </is>
      </c>
      <c r="G1575" t="inlineStr">
        <is>
          <t>5318700960</t>
        </is>
      </c>
      <c r="H1575" t="n">
        <v>670.0</v>
      </c>
      <c r="I1575" t="n">
        <v>638.09</v>
      </c>
      <c r="J1575" t="n">
        <v>600.95</v>
      </c>
      <c r="K1575" t="inlineStr">
        <is>
          <t>sale</t>
        </is>
      </c>
      <c r="L1575" t="inlineStr">
        <is>
          <t/>
        </is>
      </c>
      <c r="M1575" t="inlineStr">
        <is>
          <t/>
        </is>
      </c>
      <c r="N1575" t="n">
        <v>0.0</v>
      </c>
      <c r="O1575" t="n">
        <v>0.0</v>
      </c>
      <c r="P1575" t="n">
        <v>494.19</v>
      </c>
      <c r="Q1575" t="n">
        <v>494.17</v>
      </c>
      <c r="R1575" t="n">
        <v>37.14</v>
      </c>
      <c r="S1575" t="n">
        <v>37.14</v>
      </c>
      <c r="T1575" t="n">
        <v>6.38</v>
      </c>
      <c r="U1575" t="n">
        <v>6.38</v>
      </c>
      <c r="V1575" t="n">
        <v>108.17</v>
      </c>
      <c r="W1575" t="n">
        <v>108.17</v>
      </c>
      <c r="X1575" t="n">
        <v>8.37</v>
      </c>
      <c r="Y1575" t="n">
        <v>8.38</v>
      </c>
      <c r="Z1575" t="n">
        <v>20.98</v>
      </c>
      <c r="AA1575" t="n">
        <v>20.98</v>
      </c>
      <c r="AB1575" t="n">
        <v>31.9</v>
      </c>
      <c r="AC1575" t="n">
        <v>31.91</v>
      </c>
      <c r="AD1575" t="n">
        <v>31.909999999999968</v>
      </c>
      <c r="AE1575" t="n">
        <v>0.01999999999998181</v>
      </c>
      <c r="AF1575" t="n">
        <v>0.0</v>
      </c>
      <c r="AG1575" t="n">
        <v>0.0</v>
      </c>
      <c r="AH1575" t="n">
        <v>0.0</v>
      </c>
      <c r="AI1575" t="n">
        <v>-0.010000000000001563</v>
      </c>
      <c r="AJ1575" t="n">
        <v>0.0</v>
      </c>
      <c r="AK1575" t="n">
        <v>-0.010000000000001563</v>
      </c>
      <c r="AL1575" t="inlineStr">
        <is>
          <t>unreconciled</t>
        </is>
      </c>
      <c r="AM1575" t="inlineStr">
        <is>
          <t>Order Amount Mismatch (POS&gt;3PO)</t>
        </is>
      </c>
      <c r="AN1575" t="n">
        <v>31.91</v>
      </c>
      <c r="AO1575" t="n">
        <f>ROUND(P1575*100/H1575,2)</f>
        <v>0.0</v>
      </c>
      <c r="AP1575" t="n">
        <f>ROUND(Q1575*100/I1575,2)</f>
        <v>0.0</v>
      </c>
      <c r="AQ1575"/>
      <c r="AR1575"/>
      <c r="AS1575" t="n">
        <v>0.0</v>
      </c>
    </row>
    <row r="1576">
      <c r="A1576" s="1" t="n">
        <v>45235.0</v>
      </c>
      <c r="B1576" s="2" t="n">
        <v>45236.04142361111</v>
      </c>
      <c r="C1576" t="inlineStr">
        <is>
          <t>3140023012059960</t>
        </is>
      </c>
      <c r="D1576" t="inlineStr">
        <is>
          <t>POS0012</t>
        </is>
      </c>
      <c r="E1576" t="inlineStr">
        <is>
          <t>52</t>
        </is>
      </c>
      <c r="F1576" t="inlineStr">
        <is>
          <t>0023</t>
        </is>
      </c>
      <c r="G1576" t="inlineStr">
        <is>
          <t>5318715954</t>
        </is>
      </c>
      <c r="H1576" t="n">
        <v>283.0</v>
      </c>
      <c r="I1576" t="n">
        <v>269.52</v>
      </c>
      <c r="J1576" t="n">
        <v>232.38</v>
      </c>
      <c r="K1576" t="inlineStr">
        <is>
          <t>sale</t>
        </is>
      </c>
      <c r="L1576" t="inlineStr">
        <is>
          <t/>
        </is>
      </c>
      <c r="M1576" t="inlineStr">
        <is>
          <t/>
        </is>
      </c>
      <c r="N1576" t="n">
        <v>0.0</v>
      </c>
      <c r="O1576" t="n">
        <v>0.0</v>
      </c>
      <c r="P1576" t="n">
        <v>213.28</v>
      </c>
      <c r="Q1576" t="n">
        <v>213.28</v>
      </c>
      <c r="R1576" t="n">
        <v>37.14</v>
      </c>
      <c r="S1576" t="n">
        <v>37.14</v>
      </c>
      <c r="T1576" t="n">
        <v>2.7</v>
      </c>
      <c r="U1576" t="n">
        <v>2.7</v>
      </c>
      <c r="V1576" t="n">
        <v>41.83</v>
      </c>
      <c r="W1576" t="n">
        <v>41.83</v>
      </c>
      <c r="X1576" t="n">
        <v>3.54</v>
      </c>
      <c r="Y1576" t="n">
        <v>3.54</v>
      </c>
      <c r="Z1576" t="n">
        <v>8.17</v>
      </c>
      <c r="AA1576" t="n">
        <v>8.17</v>
      </c>
      <c r="AB1576" t="n">
        <v>13.48</v>
      </c>
      <c r="AC1576" t="n">
        <v>13.48</v>
      </c>
      <c r="AD1576" t="n">
        <v>13.480000000000018</v>
      </c>
      <c r="AE1576" t="n">
        <v>0.0</v>
      </c>
      <c r="AF1576" t="n">
        <v>0.0</v>
      </c>
      <c r="AG1576" t="n">
        <v>0.0</v>
      </c>
      <c r="AH1576" t="n">
        <v>0.0</v>
      </c>
      <c r="AI1576" t="n">
        <v>0.0</v>
      </c>
      <c r="AJ1576" t="n">
        <v>0.0</v>
      </c>
      <c r="AK1576" t="n">
        <v>0.0</v>
      </c>
      <c r="AL1576" t="inlineStr">
        <is>
          <t>unreconciled</t>
        </is>
      </c>
      <c r="AM1576" t="inlineStr">
        <is>
          <t>Order Amount Mismatch (POS&gt;3PO)</t>
        </is>
      </c>
      <c r="AN1576" t="n">
        <v>13.48</v>
      </c>
      <c r="AO1576" t="n">
        <f>ROUND(P1576*100/H1576,2)</f>
        <v>0.0</v>
      </c>
      <c r="AP1576" t="n">
        <f>ROUND(Q1576*100/I1576,2)</f>
        <v>0.0</v>
      </c>
      <c r="AQ1576"/>
      <c r="AR1576"/>
      <c r="AS1576" t="n">
        <v>0.0</v>
      </c>
    </row>
    <row r="1577">
      <c r="A1577" s="1" t="n">
        <v>45235.0</v>
      </c>
      <c r="B1577" s="2" t="n">
        <v>45235.6087962963</v>
      </c>
      <c r="C1577" t="inlineStr">
        <is>
          <t>3140094012086036</t>
        </is>
      </c>
      <c r="D1577" t="inlineStr">
        <is>
          <t>POS0012</t>
        </is>
      </c>
      <c r="E1577" t="inlineStr">
        <is>
          <t>51</t>
        </is>
      </c>
      <c r="F1577" t="inlineStr">
        <is>
          <t>0094</t>
        </is>
      </c>
      <c r="G1577" t="inlineStr">
        <is>
          <t>5318721844</t>
        </is>
      </c>
      <c r="H1577" t="n">
        <v>290.0</v>
      </c>
      <c r="I1577" t="n">
        <v>276.19</v>
      </c>
      <c r="J1577" t="n">
        <v>239.05</v>
      </c>
      <c r="K1577" t="inlineStr">
        <is>
          <t>sale</t>
        </is>
      </c>
      <c r="L1577" t="inlineStr">
        <is>
          <t/>
        </is>
      </c>
      <c r="M1577" t="inlineStr">
        <is>
          <t/>
        </is>
      </c>
      <c r="N1577" t="n">
        <v>0.0</v>
      </c>
      <c r="O1577" t="n">
        <v>0.0</v>
      </c>
      <c r="P1577" t="n">
        <v>218.38</v>
      </c>
      <c r="Q1577" t="n">
        <v>218.37</v>
      </c>
      <c r="R1577" t="n">
        <v>37.14</v>
      </c>
      <c r="S1577" t="n">
        <v>37.14</v>
      </c>
      <c r="T1577" t="n">
        <v>2.76</v>
      </c>
      <c r="U1577" t="n">
        <v>2.76</v>
      </c>
      <c r="V1577" t="n">
        <v>43.03</v>
      </c>
      <c r="W1577" t="n">
        <v>43.03</v>
      </c>
      <c r="X1577" t="n">
        <v>3.62</v>
      </c>
      <c r="Y1577" t="n">
        <v>3.62</v>
      </c>
      <c r="Z1577" t="n">
        <v>8.4</v>
      </c>
      <c r="AA1577" t="n">
        <v>8.4</v>
      </c>
      <c r="AB1577" t="n">
        <v>13.82</v>
      </c>
      <c r="AC1577" t="n">
        <v>13.81</v>
      </c>
      <c r="AD1577" t="n">
        <v>13.810000000000002</v>
      </c>
      <c r="AE1577" t="n">
        <v>0.009999999999990905</v>
      </c>
      <c r="AF1577" t="n">
        <v>0.0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0.009999999999999787</v>
      </c>
      <c r="AL1577" t="inlineStr">
        <is>
          <t>unreconciled</t>
        </is>
      </c>
      <c r="AM1577" t="inlineStr">
        <is>
          <t>Order Amount Mismatch (POS&gt;3PO)</t>
        </is>
      </c>
      <c r="AN1577" t="n">
        <v>13.81</v>
      </c>
      <c r="AO1577" t="n">
        <f>ROUND(P1577*100/H1577,2)</f>
        <v>0.0</v>
      </c>
      <c r="AP1577" t="n">
        <f>ROUND(Q1577*100/I1577,2)</f>
        <v>0.0</v>
      </c>
      <c r="AQ1577"/>
      <c r="AR1577"/>
      <c r="AS1577" t="n">
        <v>0.0</v>
      </c>
    </row>
    <row r="1578">
      <c r="A1578" s="1" t="n">
        <v>45236.0</v>
      </c>
      <c r="B1578" s="2" t="n">
        <v>45236.75802083333</v>
      </c>
      <c r="C1578" t="inlineStr">
        <is>
          <t>3140094012086565</t>
        </is>
      </c>
      <c r="D1578" t="inlineStr">
        <is>
          <t>POS0012</t>
        </is>
      </c>
      <c r="E1578" t="inlineStr">
        <is>
          <t>80</t>
        </is>
      </c>
      <c r="F1578" t="inlineStr">
        <is>
          <t>0094</t>
        </is>
      </c>
      <c r="G1578" t="inlineStr">
        <is>
          <t>5318728080</t>
        </is>
      </c>
      <c r="H1578" t="n">
        <v>1135.0</v>
      </c>
      <c r="I1578" t="n">
        <v>1080.93</v>
      </c>
      <c r="J1578" t="n">
        <v>1043.79</v>
      </c>
      <c r="K1578" t="inlineStr">
        <is>
          <t>sale</t>
        </is>
      </c>
      <c r="L1578" t="inlineStr">
        <is>
          <t/>
        </is>
      </c>
      <c r="M1578" t="inlineStr">
        <is>
          <t/>
        </is>
      </c>
      <c r="N1578" t="n">
        <v>0.0</v>
      </c>
      <c r="O1578" t="n">
        <v>0.0</v>
      </c>
      <c r="P1578" t="n">
        <v>831.68</v>
      </c>
      <c r="Q1578" t="n">
        <v>831.67</v>
      </c>
      <c r="R1578" t="n">
        <v>37.14</v>
      </c>
      <c r="S1578" t="n">
        <v>37.14</v>
      </c>
      <c r="T1578" t="n">
        <v>10.81</v>
      </c>
      <c r="U1578" t="n">
        <v>10.81</v>
      </c>
      <c r="V1578" t="n">
        <v>187.88</v>
      </c>
      <c r="W1578" t="n">
        <v>187.88</v>
      </c>
      <c r="X1578" t="n">
        <v>14.19</v>
      </c>
      <c r="Y1578" t="n">
        <v>14.19</v>
      </c>
      <c r="Z1578" t="n">
        <v>36.37</v>
      </c>
      <c r="AA1578" t="n">
        <v>36.37</v>
      </c>
      <c r="AB1578" t="n">
        <v>54.04</v>
      </c>
      <c r="AC1578" t="n">
        <v>54.05</v>
      </c>
      <c r="AD1578" t="n">
        <v>54.069999999999936</v>
      </c>
      <c r="AE1578" t="n">
        <v>0.009999999999990905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-0.00999999999999801</v>
      </c>
      <c r="AL1578" t="inlineStr">
        <is>
          <t>unreconciled</t>
        </is>
      </c>
      <c r="AM1578" t="inlineStr">
        <is>
          <t>Order Amount Mismatch (POS&gt;3PO)</t>
        </is>
      </c>
      <c r="AN1578" t="n">
        <v>54.07</v>
      </c>
      <c r="AO1578" t="n">
        <f>ROUND(P1578*100/H1578,2)</f>
        <v>0.0</v>
      </c>
      <c r="AP1578" t="n">
        <f>ROUND(Q1578*100/I1578,2)</f>
        <v>0.0</v>
      </c>
      <c r="AQ1578"/>
      <c r="AR1578"/>
      <c r="AS1578" t="n">
        <v>0.0</v>
      </c>
    </row>
    <row r="1579">
      <c r="A1579" s="1" t="n">
        <v>45235.0</v>
      </c>
      <c r="B1579" s="2" t="n">
        <v>45235.65372685185</v>
      </c>
      <c r="C1579" t="inlineStr">
        <is>
          <t>3140094012086062</t>
        </is>
      </c>
      <c r="D1579" t="inlineStr">
        <is>
          <t>POS0012</t>
        </is>
      </c>
      <c r="E1579" t="inlineStr">
        <is>
          <t>77</t>
        </is>
      </c>
      <c r="F1579" t="inlineStr">
        <is>
          <t>0094</t>
        </is>
      </c>
      <c r="G1579" t="inlineStr">
        <is>
          <t>5318732281</t>
        </is>
      </c>
      <c r="H1579" t="n">
        <v>404.0</v>
      </c>
      <c r="I1579" t="n">
        <v>384.76</v>
      </c>
      <c r="J1579" t="n">
        <v>347.62</v>
      </c>
      <c r="K1579" t="inlineStr">
        <is>
          <t>sale</t>
        </is>
      </c>
      <c r="L1579" t="inlineStr">
        <is>
          <t/>
        </is>
      </c>
      <c r="M1579" t="inlineStr">
        <is>
          <t/>
        </is>
      </c>
      <c r="N1579" t="n">
        <v>0.0</v>
      </c>
      <c r="O1579" t="n">
        <v>0.0</v>
      </c>
      <c r="P1579" t="n">
        <v>301.12</v>
      </c>
      <c r="Q1579" t="n">
        <v>301.12</v>
      </c>
      <c r="R1579" t="n">
        <v>37.14</v>
      </c>
      <c r="S1579" t="n">
        <v>37.14</v>
      </c>
      <c r="T1579" t="n">
        <v>3.85</v>
      </c>
      <c r="U1579" t="n">
        <v>3.85</v>
      </c>
      <c r="V1579" t="n">
        <v>62.57</v>
      </c>
      <c r="W1579" t="n">
        <v>62.57</v>
      </c>
      <c r="X1579" t="n">
        <v>5.05</v>
      </c>
      <c r="Y1579" t="n">
        <v>5.05</v>
      </c>
      <c r="Z1579" t="n">
        <v>12.17</v>
      </c>
      <c r="AA1579" t="n">
        <v>12.17</v>
      </c>
      <c r="AB1579" t="n">
        <v>19.24</v>
      </c>
      <c r="AC1579" t="n">
        <v>19.24</v>
      </c>
      <c r="AD1579" t="n">
        <v>19.24000000000001</v>
      </c>
      <c r="AE1579" t="n">
        <v>0.0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0.0</v>
      </c>
      <c r="AL1579" t="inlineStr">
        <is>
          <t>unreconciled</t>
        </is>
      </c>
      <c r="AM1579" t="inlineStr">
        <is>
          <t>Order Amount Mismatch (POS&gt;3PO)</t>
        </is>
      </c>
      <c r="AN1579" t="n">
        <v>19.24</v>
      </c>
      <c r="AO1579" t="n">
        <f>ROUND(P1579*100/H1579,2)</f>
        <v>0.0</v>
      </c>
      <c r="AP1579" t="n">
        <f>ROUND(Q1579*100/I1579,2)</f>
        <v>0.0</v>
      </c>
      <c r="AQ1579"/>
      <c r="AR1579"/>
      <c r="AS1579" t="n">
        <v>0.0</v>
      </c>
    </row>
    <row r="1580">
      <c r="A1580" s="1" t="n">
        <v>45235.0</v>
      </c>
      <c r="B1580" s="2" t="n">
        <v>45235.83090277778</v>
      </c>
      <c r="C1580" t="inlineStr">
        <is>
          <t>3140094012086238</t>
        </is>
      </c>
      <c r="D1580" t="inlineStr">
        <is>
          <t>POS0012</t>
        </is>
      </c>
      <c r="E1580" t="inlineStr">
        <is>
          <t>53</t>
        </is>
      </c>
      <c r="F1580" t="inlineStr">
        <is>
          <t>0094</t>
        </is>
      </c>
      <c r="G1580" t="inlineStr">
        <is>
          <t>5318733342</t>
        </is>
      </c>
      <c r="H1580" t="n">
        <v>923.0</v>
      </c>
      <c r="I1580" t="n">
        <v>879.06</v>
      </c>
      <c r="J1580" t="n">
        <v>841.92</v>
      </c>
      <c r="K1580" t="inlineStr">
        <is>
          <t>sale</t>
        </is>
      </c>
      <c r="L1580" t="inlineStr">
        <is>
          <t/>
        </is>
      </c>
      <c r="M1580" t="inlineStr">
        <is>
          <t/>
        </is>
      </c>
      <c r="N1580" t="n">
        <v>0.0</v>
      </c>
      <c r="O1580" t="n">
        <v>0.0</v>
      </c>
      <c r="P1580" t="n">
        <v>677.82</v>
      </c>
      <c r="Q1580" t="n">
        <v>677.81</v>
      </c>
      <c r="R1580" t="n">
        <v>37.14</v>
      </c>
      <c r="S1580" t="n">
        <v>37.14</v>
      </c>
      <c r="T1580" t="n">
        <v>8.79</v>
      </c>
      <c r="U1580" t="n">
        <v>8.79</v>
      </c>
      <c r="V1580" t="n">
        <v>151.55</v>
      </c>
      <c r="W1580" t="n">
        <v>151.55</v>
      </c>
      <c r="X1580" t="n">
        <v>11.54</v>
      </c>
      <c r="Y1580" t="n">
        <v>11.54</v>
      </c>
      <c r="Z1580" t="n">
        <v>29.36</v>
      </c>
      <c r="AA1580" t="n">
        <v>29.36</v>
      </c>
      <c r="AB1580" t="n">
        <v>43.96</v>
      </c>
      <c r="AC1580" t="n">
        <v>43.95</v>
      </c>
      <c r="AD1580" t="n">
        <v>43.940000000000055</v>
      </c>
      <c r="AE1580" t="n">
        <v>0.010000000000104592</v>
      </c>
      <c r="AF1580" t="n">
        <v>0.0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0.00999999999999801</v>
      </c>
      <c r="AL1580" t="inlineStr">
        <is>
          <t>unreconciled</t>
        </is>
      </c>
      <c r="AM1580" t="inlineStr">
        <is>
          <t>Order Amount Mismatch (POS&gt;3PO)</t>
        </is>
      </c>
      <c r="AN1580" t="n">
        <v>43.94</v>
      </c>
      <c r="AO1580" t="n">
        <f>ROUND(P1580*100/H1580,2)</f>
        <v>0.0</v>
      </c>
      <c r="AP1580" t="n">
        <f>ROUND(Q1580*100/I1580,2)</f>
        <v>0.0</v>
      </c>
      <c r="AQ1580"/>
      <c r="AR1580"/>
      <c r="AS1580" t="n">
        <v>0.0</v>
      </c>
    </row>
    <row r="1581">
      <c r="A1581" s="1" t="n">
        <v>45235.0</v>
      </c>
      <c r="B1581" s="2" t="n">
        <v>45235.91541666666</v>
      </c>
      <c r="C1581" t="inlineStr">
        <is>
          <t>3140023012059892</t>
        </is>
      </c>
      <c r="D1581" t="inlineStr">
        <is>
          <t>POS0012</t>
        </is>
      </c>
      <c r="E1581" t="inlineStr">
        <is>
          <t>84</t>
        </is>
      </c>
      <c r="F1581" t="inlineStr">
        <is>
          <t>0023</t>
        </is>
      </c>
      <c r="G1581" t="inlineStr">
        <is>
          <t>5318733885</t>
        </is>
      </c>
      <c r="H1581" t="n">
        <v>248.0</v>
      </c>
      <c r="I1581" t="n">
        <v>236.19</v>
      </c>
      <c r="J1581" t="n">
        <v>199.05</v>
      </c>
      <c r="K1581" t="inlineStr">
        <is>
          <t>sale</t>
        </is>
      </c>
      <c r="L1581" t="inlineStr">
        <is>
          <t/>
        </is>
      </c>
      <c r="M1581" t="inlineStr">
        <is>
          <t/>
        </is>
      </c>
      <c r="N1581" t="n">
        <v>0.0</v>
      </c>
      <c r="O1581" t="n">
        <v>0.0</v>
      </c>
      <c r="P1581" t="n">
        <v>187.89</v>
      </c>
      <c r="Q1581" t="n">
        <v>187.88</v>
      </c>
      <c r="R1581" t="n">
        <v>37.14</v>
      </c>
      <c r="S1581" t="n">
        <v>37.14</v>
      </c>
      <c r="T1581" t="n">
        <v>2.36</v>
      </c>
      <c r="U1581" t="n">
        <v>2.36</v>
      </c>
      <c r="V1581" t="n">
        <v>35.83</v>
      </c>
      <c r="W1581" t="n">
        <v>35.83</v>
      </c>
      <c r="X1581" t="n">
        <v>3.1</v>
      </c>
      <c r="Y1581" t="n">
        <v>3.1</v>
      </c>
      <c r="Z1581" t="n">
        <v>7.01</v>
      </c>
      <c r="AA1581" t="n">
        <v>7.01</v>
      </c>
      <c r="AB1581" t="n">
        <v>11.82</v>
      </c>
      <c r="AC1581" t="n">
        <v>11.81</v>
      </c>
      <c r="AD1581" t="n">
        <v>11.810000000000002</v>
      </c>
      <c r="AE1581" t="n">
        <v>0.009999999999990905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0.009999999999999787</v>
      </c>
      <c r="AL1581" t="inlineStr">
        <is>
          <t>unreconciled</t>
        </is>
      </c>
      <c r="AM1581" t="inlineStr">
        <is>
          <t>Order Amount Mismatch (POS&gt;3PO)</t>
        </is>
      </c>
      <c r="AN1581" t="n">
        <v>11.81</v>
      </c>
      <c r="AO1581" t="n">
        <f>ROUND(P1581*100/H1581,2)</f>
        <v>0.0</v>
      </c>
      <c r="AP1581" t="n">
        <f>ROUND(Q1581*100/I1581,2)</f>
        <v>0.0</v>
      </c>
      <c r="AQ1581"/>
      <c r="AR1581"/>
      <c r="AS1581" t="n">
        <v>0.0</v>
      </c>
    </row>
    <row r="1582">
      <c r="A1582" s="1" t="n">
        <v>45236.0</v>
      </c>
      <c r="B1582" s="2" t="n">
        <v>45236.85318287037</v>
      </c>
      <c r="C1582" t="inlineStr">
        <is>
          <t>3140094012086630</t>
        </is>
      </c>
      <c r="D1582" t="inlineStr">
        <is>
          <t>POS0012</t>
        </is>
      </c>
      <c r="E1582" t="inlineStr">
        <is>
          <t>45</t>
        </is>
      </c>
      <c r="F1582" t="inlineStr">
        <is>
          <t>0094</t>
        </is>
      </c>
      <c r="G1582" t="inlineStr">
        <is>
          <t>5318743970</t>
        </is>
      </c>
      <c r="H1582" t="n">
        <v>447.0</v>
      </c>
      <c r="I1582" t="n">
        <v>425.71</v>
      </c>
      <c r="J1582" t="n">
        <v>388.57</v>
      </c>
      <c r="K1582" t="inlineStr">
        <is>
          <t>sale</t>
        </is>
      </c>
      <c r="L1582" t="inlineStr">
        <is>
          <t/>
        </is>
      </c>
      <c r="M1582" t="inlineStr">
        <is>
          <t/>
        </is>
      </c>
      <c r="N1582" t="n">
        <v>0.0</v>
      </c>
      <c r="O1582" t="n">
        <v>0.0</v>
      </c>
      <c r="P1582" t="n">
        <v>332.32</v>
      </c>
      <c r="Q1582" t="n">
        <v>332.31</v>
      </c>
      <c r="R1582" t="n">
        <v>37.14</v>
      </c>
      <c r="S1582" t="n">
        <v>37.14</v>
      </c>
      <c r="T1582" t="n">
        <v>4.26</v>
      </c>
      <c r="U1582" t="n">
        <v>4.26</v>
      </c>
      <c r="V1582" t="n">
        <v>69.94</v>
      </c>
      <c r="W1582" t="n">
        <v>69.94</v>
      </c>
      <c r="X1582" t="n">
        <v>5.59</v>
      </c>
      <c r="Y1582" t="n">
        <v>5.59</v>
      </c>
      <c r="Z1582" t="n">
        <v>13.6</v>
      </c>
      <c r="AA1582" t="n">
        <v>13.6</v>
      </c>
      <c r="AB1582" t="n">
        <v>21.28</v>
      </c>
      <c r="AC1582" t="n">
        <v>21.29</v>
      </c>
      <c r="AD1582" t="n">
        <v>21.29000000000002</v>
      </c>
      <c r="AE1582" t="n">
        <v>0.009999999999990905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-0.00999999999999801</v>
      </c>
      <c r="AL1582" t="inlineStr">
        <is>
          <t>unreconciled</t>
        </is>
      </c>
      <c r="AM1582" t="inlineStr">
        <is>
          <t>Order Amount Mismatch (POS&gt;3PO)</t>
        </is>
      </c>
      <c r="AN1582" t="n">
        <v>21.29</v>
      </c>
      <c r="AO1582" t="n">
        <f>ROUND(P1582*100/H1582,2)</f>
        <v>0.0</v>
      </c>
      <c r="AP1582" t="n">
        <f>ROUND(Q1582*100/I1582,2)</f>
        <v>0.0</v>
      </c>
      <c r="AQ1582"/>
      <c r="AR1582"/>
      <c r="AS1582" t="n">
        <v>0.0</v>
      </c>
    </row>
    <row r="1583">
      <c r="A1583" s="1" t="n">
        <v>45235.0</v>
      </c>
      <c r="B1583" s="2" t="n">
        <v>45235.872615740744</v>
      </c>
      <c r="C1583" t="inlineStr">
        <is>
          <t>3140023012059867</t>
        </is>
      </c>
      <c r="D1583" t="inlineStr">
        <is>
          <t>POS0012</t>
        </is>
      </c>
      <c r="E1583" t="inlineStr">
        <is>
          <t>59</t>
        </is>
      </c>
      <c r="F1583" t="inlineStr">
        <is>
          <t>0023</t>
        </is>
      </c>
      <c r="G1583" t="inlineStr">
        <is>
          <t>5318746405</t>
        </is>
      </c>
      <c r="H1583" t="n">
        <v>440.0</v>
      </c>
      <c r="I1583" t="n">
        <v>419.04</v>
      </c>
      <c r="J1583" t="n">
        <v>381.9</v>
      </c>
      <c r="K1583" t="inlineStr">
        <is>
          <t>sale</t>
        </is>
      </c>
      <c r="L1583" t="inlineStr">
        <is>
          <t/>
        </is>
      </c>
      <c r="M1583" t="inlineStr">
        <is>
          <t/>
        </is>
      </c>
      <c r="N1583" t="n">
        <v>0.0</v>
      </c>
      <c r="O1583" t="n">
        <v>0.0</v>
      </c>
      <c r="P1583" t="n">
        <v>327.25</v>
      </c>
      <c r="Q1583" t="n">
        <v>327.24</v>
      </c>
      <c r="R1583" t="n">
        <v>37.14</v>
      </c>
      <c r="S1583" t="n">
        <v>37.14</v>
      </c>
      <c r="T1583" t="n">
        <v>4.19</v>
      </c>
      <c r="U1583" t="n">
        <v>4.19</v>
      </c>
      <c r="V1583" t="n">
        <v>68.74</v>
      </c>
      <c r="W1583" t="n">
        <v>68.74</v>
      </c>
      <c r="X1583" t="n">
        <v>5.5</v>
      </c>
      <c r="Y1583" t="n">
        <v>5.5</v>
      </c>
      <c r="Z1583" t="n">
        <v>13.36</v>
      </c>
      <c r="AA1583" t="n">
        <v>13.36</v>
      </c>
      <c r="AB1583" t="n">
        <v>20.96</v>
      </c>
      <c r="AC1583" t="n">
        <v>20.95</v>
      </c>
      <c r="AD1583" t="n">
        <v>20.95999999999998</v>
      </c>
      <c r="AE1583" t="n">
        <v>0.009999999999990905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0.010000000000001563</v>
      </c>
      <c r="AL1583" t="inlineStr">
        <is>
          <t>unreconciled</t>
        </is>
      </c>
      <c r="AM1583" t="inlineStr">
        <is>
          <t>Order Amount Mismatch (POS&gt;3PO)</t>
        </is>
      </c>
      <c r="AN1583" t="n">
        <v>20.96</v>
      </c>
      <c r="AO1583" t="n">
        <f>ROUND(P1583*100/H1583,2)</f>
        <v>0.0</v>
      </c>
      <c r="AP1583" t="n">
        <f>ROUND(Q1583*100/I1583,2)</f>
        <v>0.0</v>
      </c>
      <c r="AQ1583"/>
      <c r="AR1583"/>
      <c r="AS1583" t="n">
        <v>0.0</v>
      </c>
    </row>
    <row r="1584">
      <c r="A1584" s="1" t="n">
        <v>45235.0</v>
      </c>
      <c r="B1584" s="2" t="n">
        <v>45235.56034722222</v>
      </c>
      <c r="C1584" t="inlineStr">
        <is>
          <t>3140094012085995</t>
        </is>
      </c>
      <c r="D1584" t="inlineStr">
        <is>
          <t>POS0012</t>
        </is>
      </c>
      <c r="E1584" t="inlineStr">
        <is>
          <t>10</t>
        </is>
      </c>
      <c r="F1584" t="inlineStr">
        <is>
          <t>0094</t>
        </is>
      </c>
      <c r="G1584" t="inlineStr">
        <is>
          <t>5318762520</t>
        </is>
      </c>
      <c r="H1584" t="n">
        <v>377.0</v>
      </c>
      <c r="I1584" t="n">
        <v>359.04</v>
      </c>
      <c r="J1584" t="n">
        <v>321.9</v>
      </c>
      <c r="K1584" t="inlineStr">
        <is>
          <t>sale</t>
        </is>
      </c>
      <c r="L1584" t="inlineStr">
        <is>
          <t/>
        </is>
      </c>
      <c r="M1584" t="inlineStr">
        <is>
          <t/>
        </is>
      </c>
      <c r="N1584" t="n">
        <v>0.0</v>
      </c>
      <c r="O1584" t="n">
        <v>0.0</v>
      </c>
      <c r="P1584" t="n">
        <v>281.52</v>
      </c>
      <c r="Q1584" t="n">
        <v>281.53</v>
      </c>
      <c r="R1584" t="n">
        <v>37.14</v>
      </c>
      <c r="S1584" t="n">
        <v>37.14</v>
      </c>
      <c r="T1584" t="n">
        <v>3.59</v>
      </c>
      <c r="U1584" t="n">
        <v>3.59</v>
      </c>
      <c r="V1584" t="n">
        <v>57.94</v>
      </c>
      <c r="W1584" t="n">
        <v>57.94</v>
      </c>
      <c r="X1584" t="n">
        <v>4.71</v>
      </c>
      <c r="Y1584" t="n">
        <v>4.71</v>
      </c>
      <c r="Z1584" t="n">
        <v>11.28</v>
      </c>
      <c r="AA1584" t="n">
        <v>11.28</v>
      </c>
      <c r="AB1584" t="n">
        <v>17.96</v>
      </c>
      <c r="AC1584" t="n">
        <v>17.95</v>
      </c>
      <c r="AD1584" t="n">
        <v>17.95999999999998</v>
      </c>
      <c r="AE1584" t="n">
        <v>-0.009999999999990905</v>
      </c>
      <c r="AF1584" t="n">
        <v>0.0</v>
      </c>
      <c r="AG1584" t="n">
        <v>0.0</v>
      </c>
      <c r="AH1584" t="n">
        <v>0.0</v>
      </c>
      <c r="AI1584" t="n">
        <v>0.0</v>
      </c>
      <c r="AJ1584" t="n">
        <v>0.0</v>
      </c>
      <c r="AK1584" t="n">
        <v>0.010000000000001563</v>
      </c>
      <c r="AL1584" t="inlineStr">
        <is>
          <t>unreconciled</t>
        </is>
      </c>
      <c r="AM1584" t="inlineStr">
        <is>
          <t>Order Amount Mismatch (POS&gt;3PO)</t>
        </is>
      </c>
      <c r="AN1584" t="n">
        <v>17.96</v>
      </c>
      <c r="AO1584" t="n">
        <f>ROUND(P1584*100/H1584,2)</f>
        <v>0.0</v>
      </c>
      <c r="AP1584" t="n">
        <f>ROUND(Q1584*100/I1584,2)</f>
        <v>0.0</v>
      </c>
      <c r="AQ1584"/>
      <c r="AR1584"/>
      <c r="AS1584" t="n">
        <v>0.0</v>
      </c>
    </row>
    <row r="1585">
      <c r="A1585" s="1" t="n">
        <v>45236.0</v>
      </c>
      <c r="B1585" s="2" t="n">
        <v>45236.65091435185</v>
      </c>
      <c r="C1585" t="inlineStr">
        <is>
          <t>3140094012086515</t>
        </is>
      </c>
      <c r="D1585" t="inlineStr">
        <is>
          <t>POS0012</t>
        </is>
      </c>
      <c r="E1585" t="inlineStr">
        <is>
          <t>30</t>
        </is>
      </c>
      <c r="F1585" t="inlineStr">
        <is>
          <t>0094</t>
        </is>
      </c>
      <c r="G1585" t="inlineStr">
        <is>
          <t>5318763612</t>
        </is>
      </c>
      <c r="H1585" t="n">
        <v>209.0</v>
      </c>
      <c r="I1585" t="n">
        <v>199.05</v>
      </c>
      <c r="J1585" t="n">
        <v>161.91</v>
      </c>
      <c r="K1585" t="inlineStr">
        <is>
          <t>sale</t>
        </is>
      </c>
      <c r="L1585" t="inlineStr">
        <is>
          <t/>
        </is>
      </c>
      <c r="M1585" t="inlineStr">
        <is>
          <t/>
        </is>
      </c>
      <c r="N1585" t="n">
        <v>0.0</v>
      </c>
      <c r="O1585" t="n">
        <v>0.0</v>
      </c>
      <c r="P1585" t="n">
        <v>159.59</v>
      </c>
      <c r="Q1585" t="n">
        <v>159.58</v>
      </c>
      <c r="R1585" t="n">
        <v>37.14</v>
      </c>
      <c r="S1585" t="n">
        <v>37.14</v>
      </c>
      <c r="T1585" t="n">
        <v>1.99</v>
      </c>
      <c r="U1585" t="n">
        <v>1.99</v>
      </c>
      <c r="V1585" t="n">
        <v>29.14</v>
      </c>
      <c r="W1585" t="n">
        <v>29.14</v>
      </c>
      <c r="X1585" t="n">
        <v>2.61</v>
      </c>
      <c r="Y1585" t="n">
        <v>2.61</v>
      </c>
      <c r="Z1585" t="n">
        <v>5.72</v>
      </c>
      <c r="AA1585" t="n">
        <v>5.72</v>
      </c>
      <c r="AB1585" t="n">
        <v>9.96</v>
      </c>
      <c r="AC1585" t="n">
        <v>9.95</v>
      </c>
      <c r="AD1585" t="n">
        <v>9.949999999999989</v>
      </c>
      <c r="AE1585" t="n">
        <v>0.009999999999990905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0.010000000000001563</v>
      </c>
      <c r="AL1585" t="inlineStr">
        <is>
          <t>unreconciled</t>
        </is>
      </c>
      <c r="AM1585" t="inlineStr">
        <is>
          <t>Order Amount Mismatch (POS&gt;3PO)</t>
        </is>
      </c>
      <c r="AN1585" t="n">
        <v>9.95</v>
      </c>
      <c r="AO1585" t="n">
        <f>ROUND(P1585*100/H1585,2)</f>
        <v>0.0</v>
      </c>
      <c r="AP1585" t="n">
        <f>ROUND(Q1585*100/I1585,2)</f>
        <v>0.0</v>
      </c>
      <c r="AQ1585"/>
      <c r="AR1585"/>
      <c r="AS1585" t="n">
        <v>0.0</v>
      </c>
    </row>
    <row r="1586">
      <c r="A1586" s="1" t="n">
        <v>45236.0</v>
      </c>
      <c r="B1586" s="2" t="n">
        <v>45236.84258101852</v>
      </c>
      <c r="C1586" t="inlineStr">
        <is>
          <t>3140023012060090</t>
        </is>
      </c>
      <c r="D1586" t="inlineStr">
        <is>
          <t>POS0012</t>
        </is>
      </c>
      <c r="E1586" t="inlineStr">
        <is>
          <t>81</t>
        </is>
      </c>
      <c r="F1586" t="inlineStr">
        <is>
          <t>0023</t>
        </is>
      </c>
      <c r="G1586" t="inlineStr">
        <is>
          <t>5318795900</t>
        </is>
      </c>
      <c r="H1586" t="n">
        <v>704.0</v>
      </c>
      <c r="I1586" t="n">
        <v>670.47</v>
      </c>
      <c r="J1586" t="n">
        <v>633.33</v>
      </c>
      <c r="K1586" t="inlineStr">
        <is>
          <t>sale</t>
        </is>
      </c>
      <c r="L1586" t="inlineStr">
        <is>
          <t/>
        </is>
      </c>
      <c r="M1586" t="inlineStr">
        <is>
          <t/>
        </is>
      </c>
      <c r="N1586" t="n">
        <v>0.0</v>
      </c>
      <c r="O1586" t="n">
        <v>0.0</v>
      </c>
      <c r="P1586" t="n">
        <v>518.87</v>
      </c>
      <c r="Q1586" t="n">
        <v>518.86</v>
      </c>
      <c r="R1586" t="n">
        <v>37.14</v>
      </c>
      <c r="S1586" t="n">
        <v>37.14</v>
      </c>
      <c r="T1586" t="n">
        <v>6.7</v>
      </c>
      <c r="U1586" t="n">
        <v>6.7</v>
      </c>
      <c r="V1586" t="n">
        <v>114.0</v>
      </c>
      <c r="W1586" t="n">
        <v>114.0</v>
      </c>
      <c r="X1586" t="n">
        <v>8.8</v>
      </c>
      <c r="Y1586" t="n">
        <v>8.8</v>
      </c>
      <c r="Z1586" t="n">
        <v>22.1</v>
      </c>
      <c r="AA1586" t="n">
        <v>22.1</v>
      </c>
      <c r="AB1586" t="n">
        <v>33.52</v>
      </c>
      <c r="AC1586" t="n">
        <v>33.53</v>
      </c>
      <c r="AD1586" t="n">
        <v>33.52999999999997</v>
      </c>
      <c r="AE1586" t="n">
        <v>0.009999999999990905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-0.00999999999999801</v>
      </c>
      <c r="AL1586" t="inlineStr">
        <is>
          <t>unreconciled</t>
        </is>
      </c>
      <c r="AM1586" t="inlineStr">
        <is>
          <t>Order Amount Mismatch (POS&gt;3PO)</t>
        </is>
      </c>
      <c r="AN1586" t="n">
        <v>33.53</v>
      </c>
      <c r="AO1586" t="n">
        <f>ROUND(P1586*100/H1586,2)</f>
        <v>0.0</v>
      </c>
      <c r="AP1586" t="n">
        <f>ROUND(Q1586*100/I1586,2)</f>
        <v>0.0</v>
      </c>
      <c r="AQ1586"/>
      <c r="AR1586"/>
      <c r="AS1586" t="n">
        <v>0.0</v>
      </c>
    </row>
    <row r="1587">
      <c r="A1587" s="1" t="n">
        <v>45235.0</v>
      </c>
      <c r="B1587" s="2" t="n">
        <v>45235.830972222226</v>
      </c>
      <c r="C1587" t="inlineStr">
        <is>
          <t>3140094012086239</t>
        </is>
      </c>
      <c r="D1587" t="inlineStr">
        <is>
          <t>POS0012</t>
        </is>
      </c>
      <c r="E1587" t="inlineStr">
        <is>
          <t>54</t>
        </is>
      </c>
      <c r="F1587" t="inlineStr">
        <is>
          <t>0094</t>
        </is>
      </c>
      <c r="G1587" t="inlineStr">
        <is>
          <t>5318806666</t>
        </is>
      </c>
      <c r="H1587" t="n">
        <v>445.0</v>
      </c>
      <c r="I1587" t="n">
        <v>423.82</v>
      </c>
      <c r="J1587" t="n">
        <v>386.68</v>
      </c>
      <c r="K1587" t="inlineStr">
        <is>
          <t>sale</t>
        </is>
      </c>
      <c r="L1587" t="inlineStr">
        <is>
          <t/>
        </is>
      </c>
      <c r="M1587" t="inlineStr">
        <is>
          <t/>
        </is>
      </c>
      <c r="N1587" t="n">
        <v>0.0</v>
      </c>
      <c r="O1587" t="n">
        <v>0.0</v>
      </c>
      <c r="P1587" t="n">
        <v>330.89</v>
      </c>
      <c r="Q1587" t="n">
        <v>330.88</v>
      </c>
      <c r="R1587" t="n">
        <v>37.14</v>
      </c>
      <c r="S1587" t="n">
        <v>37.14</v>
      </c>
      <c r="T1587" t="n">
        <v>4.24</v>
      </c>
      <c r="U1587" t="n">
        <v>4.24</v>
      </c>
      <c r="V1587" t="n">
        <v>69.6</v>
      </c>
      <c r="W1587" t="n">
        <v>69.6</v>
      </c>
      <c r="X1587" t="n">
        <v>5.56</v>
      </c>
      <c r="Y1587" t="n">
        <v>5.56</v>
      </c>
      <c r="Z1587" t="n">
        <v>13.53</v>
      </c>
      <c r="AA1587" t="n">
        <v>13.53</v>
      </c>
      <c r="AB1587" t="n">
        <v>21.2</v>
      </c>
      <c r="AC1587" t="n">
        <v>21.19</v>
      </c>
      <c r="AD1587" t="n">
        <v>21.180000000000007</v>
      </c>
      <c r="AE1587" t="n">
        <v>0.009999999999990905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0.00999999999999801</v>
      </c>
      <c r="AL1587" t="inlineStr">
        <is>
          <t>unreconciled</t>
        </is>
      </c>
      <c r="AM1587" t="inlineStr">
        <is>
          <t>Order Amount Mismatch (POS&gt;3PO)</t>
        </is>
      </c>
      <c r="AN1587" t="n">
        <v>21.18</v>
      </c>
      <c r="AO1587" t="n">
        <f>ROUND(P1587*100/H1587,2)</f>
        <v>0.0</v>
      </c>
      <c r="AP1587" t="n">
        <f>ROUND(Q1587*100/I1587,2)</f>
        <v>0.0</v>
      </c>
      <c r="AQ1587"/>
      <c r="AR1587"/>
      <c r="AS1587" t="n">
        <v>0.0</v>
      </c>
    </row>
    <row r="1588">
      <c r="A1588" s="1" t="n">
        <v>45236.0</v>
      </c>
      <c r="B1588" s="2" t="n">
        <v>45236.7825</v>
      </c>
      <c r="C1588" t="inlineStr">
        <is>
          <t>3140094012086579</t>
        </is>
      </c>
      <c r="D1588" t="inlineStr">
        <is>
          <t>POS0012</t>
        </is>
      </c>
      <c r="E1588" t="inlineStr">
        <is>
          <t>94</t>
        </is>
      </c>
      <c r="F1588" t="inlineStr">
        <is>
          <t>0094</t>
        </is>
      </c>
      <c r="G1588" t="inlineStr">
        <is>
          <t>5318813148</t>
        </is>
      </c>
      <c r="H1588" t="n">
        <v>292.0</v>
      </c>
      <c r="I1588" t="n">
        <v>278.1</v>
      </c>
      <c r="J1588" t="n">
        <v>240.96</v>
      </c>
      <c r="K1588" t="inlineStr">
        <is>
          <t>sale</t>
        </is>
      </c>
      <c r="L1588" t="inlineStr">
        <is>
          <t/>
        </is>
      </c>
      <c r="M1588" t="inlineStr">
        <is>
          <t/>
        </is>
      </c>
      <c r="N1588" t="n">
        <v>0.0</v>
      </c>
      <c r="O1588" t="n">
        <v>0.0</v>
      </c>
      <c r="P1588" t="n">
        <v>219.84</v>
      </c>
      <c r="Q1588" t="n">
        <v>219.82</v>
      </c>
      <c r="R1588" t="n">
        <v>37.14</v>
      </c>
      <c r="S1588" t="n">
        <v>37.14</v>
      </c>
      <c r="T1588" t="n">
        <v>2.78</v>
      </c>
      <c r="U1588" t="n">
        <v>2.78</v>
      </c>
      <c r="V1588" t="n">
        <v>43.37</v>
      </c>
      <c r="W1588" t="n">
        <v>43.37</v>
      </c>
      <c r="X1588" t="n">
        <v>3.65</v>
      </c>
      <c r="Y1588" t="n">
        <v>3.65</v>
      </c>
      <c r="Z1588" t="n">
        <v>8.46</v>
      </c>
      <c r="AA1588" t="n">
        <v>8.47</v>
      </c>
      <c r="AB1588" t="n">
        <v>13.9</v>
      </c>
      <c r="AC1588" t="n">
        <v>13.91</v>
      </c>
      <c r="AD1588" t="n">
        <v>13.899999999999977</v>
      </c>
      <c r="AE1588" t="n">
        <v>0.020000000000010232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-0.009999999999999787</v>
      </c>
      <c r="AK1588" t="n">
        <v>-0.009999999999999787</v>
      </c>
      <c r="AL1588" t="inlineStr">
        <is>
          <t>unreconciled</t>
        </is>
      </c>
      <c r="AM1588" t="inlineStr">
        <is>
          <t>Order Amount Mismatch (POS&gt;3PO)</t>
        </is>
      </c>
      <c r="AN1588" t="n">
        <v>13.9</v>
      </c>
      <c r="AO1588" t="n">
        <f>ROUND(P1588*100/H1588,2)</f>
        <v>0.0</v>
      </c>
      <c r="AP1588" t="n">
        <f>ROUND(Q1588*100/I1588,2)</f>
        <v>0.0</v>
      </c>
      <c r="AQ1588"/>
      <c r="AR1588"/>
      <c r="AS1588" t="n">
        <v>0.0</v>
      </c>
    </row>
    <row r="1589">
      <c r="A1589" s="1" t="n">
        <v>45235.0</v>
      </c>
      <c r="B1589" s="2" t="n">
        <v>45235.79231481482</v>
      </c>
      <c r="C1589" t="inlineStr">
        <is>
          <t>3140094012086188</t>
        </is>
      </c>
      <c r="D1589" t="inlineStr">
        <is>
          <t>POS0012</t>
        </is>
      </c>
      <c r="E1589" t="inlineStr">
        <is>
          <t>03</t>
        </is>
      </c>
      <c r="F1589" t="inlineStr">
        <is>
          <t>0094</t>
        </is>
      </c>
      <c r="G1589" t="inlineStr">
        <is>
          <t>5318814890</t>
        </is>
      </c>
      <c r="H1589" t="n">
        <v>1229.0</v>
      </c>
      <c r="I1589" t="n">
        <v>1170.47</v>
      </c>
      <c r="J1589" t="n">
        <v>1133.33</v>
      </c>
      <c r="K1589" t="inlineStr">
        <is>
          <t>sale</t>
        </is>
      </c>
      <c r="L1589" t="inlineStr">
        <is>
          <t/>
        </is>
      </c>
      <c r="M1589" t="inlineStr">
        <is>
          <t/>
        </is>
      </c>
      <c r="N1589" t="n">
        <v>0.0</v>
      </c>
      <c r="O1589" t="n">
        <v>0.0</v>
      </c>
      <c r="P1589" t="n">
        <v>899.93</v>
      </c>
      <c r="Q1589" t="n">
        <v>899.92</v>
      </c>
      <c r="R1589" t="n">
        <v>37.14</v>
      </c>
      <c r="S1589" t="n">
        <v>37.14</v>
      </c>
      <c r="T1589" t="n">
        <v>11.7</v>
      </c>
      <c r="U1589" t="n">
        <v>11.7</v>
      </c>
      <c r="V1589" t="n">
        <v>204.0</v>
      </c>
      <c r="W1589" t="n">
        <v>204.0</v>
      </c>
      <c r="X1589" t="n">
        <v>15.36</v>
      </c>
      <c r="Y1589" t="n">
        <v>15.36</v>
      </c>
      <c r="Z1589" t="n">
        <v>39.48</v>
      </c>
      <c r="AA1589" t="n">
        <v>39.48</v>
      </c>
      <c r="AB1589" t="n">
        <v>58.52</v>
      </c>
      <c r="AC1589" t="n">
        <v>58.53</v>
      </c>
      <c r="AD1589" t="n">
        <v>58.52999999999997</v>
      </c>
      <c r="AE1589" t="n">
        <v>0.009999999999990905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-0.00999999999999801</v>
      </c>
      <c r="AL1589" t="inlineStr">
        <is>
          <t>unreconciled</t>
        </is>
      </c>
      <c r="AM1589" t="inlineStr">
        <is>
          <t>Order Amount Mismatch (POS&gt;3PO)</t>
        </is>
      </c>
      <c r="AN1589" t="n">
        <v>58.53</v>
      </c>
      <c r="AO1589" t="n">
        <f>ROUND(P1589*100/H1589,2)</f>
        <v>0.0</v>
      </c>
      <c r="AP1589" t="n">
        <f>ROUND(Q1589*100/I1589,2)</f>
        <v>0.0</v>
      </c>
      <c r="AQ1589"/>
      <c r="AR1589"/>
      <c r="AS1589" t="n">
        <v>0.0</v>
      </c>
    </row>
    <row r="1590">
      <c r="A1590" s="1" t="n">
        <v>45235.0</v>
      </c>
      <c r="B1590" s="2" t="n">
        <v>45236.0200462963</v>
      </c>
      <c r="C1590" t="inlineStr">
        <is>
          <t>3140023012059947</t>
        </is>
      </c>
      <c r="D1590" t="inlineStr">
        <is>
          <t>POS0012</t>
        </is>
      </c>
      <c r="E1590" t="inlineStr">
        <is>
          <t>39</t>
        </is>
      </c>
      <c r="F1590" t="inlineStr">
        <is>
          <t>0023</t>
        </is>
      </c>
      <c r="G1590" t="inlineStr">
        <is>
          <t>5318821249</t>
        </is>
      </c>
      <c r="H1590" t="n">
        <v>447.0</v>
      </c>
      <c r="I1590" t="n">
        <v>425.72</v>
      </c>
      <c r="J1590" t="n">
        <v>388.58</v>
      </c>
      <c r="K1590" t="inlineStr">
        <is>
          <t>sale</t>
        </is>
      </c>
      <c r="L1590" t="inlineStr">
        <is>
          <t/>
        </is>
      </c>
      <c r="M1590" t="inlineStr">
        <is>
          <t/>
        </is>
      </c>
      <c r="N1590" t="n">
        <v>0.0</v>
      </c>
      <c r="O1590" t="n">
        <v>0.0</v>
      </c>
      <c r="P1590" t="n">
        <v>332.33</v>
      </c>
      <c r="Q1590" t="n">
        <v>332.32</v>
      </c>
      <c r="R1590" t="n">
        <v>37.14</v>
      </c>
      <c r="S1590" t="n">
        <v>37.14</v>
      </c>
      <c r="T1590" t="n">
        <v>4.26</v>
      </c>
      <c r="U1590" t="n">
        <v>4.26</v>
      </c>
      <c r="V1590" t="n">
        <v>69.94</v>
      </c>
      <c r="W1590" t="n">
        <v>69.94</v>
      </c>
      <c r="X1590" t="n">
        <v>5.59</v>
      </c>
      <c r="Y1590" t="n">
        <v>5.59</v>
      </c>
      <c r="Z1590" t="n">
        <v>13.6</v>
      </c>
      <c r="AA1590" t="n">
        <v>13.6</v>
      </c>
      <c r="AB1590" t="n">
        <v>21.28</v>
      </c>
      <c r="AC1590" t="n">
        <v>21.29</v>
      </c>
      <c r="AD1590" t="n">
        <v>21.279999999999973</v>
      </c>
      <c r="AE1590" t="n">
        <v>0.009999999999990905</v>
      </c>
      <c r="AF1590" t="n">
        <v>0.0</v>
      </c>
      <c r="AG1590" t="n">
        <v>0.0</v>
      </c>
      <c r="AH1590" t="n">
        <v>0.0</v>
      </c>
      <c r="AI1590" t="n">
        <v>0.0</v>
      </c>
      <c r="AJ1590" t="n">
        <v>0.0</v>
      </c>
      <c r="AK1590" t="n">
        <v>-0.00999999999999801</v>
      </c>
      <c r="AL1590" t="inlineStr">
        <is>
          <t>unreconciled</t>
        </is>
      </c>
      <c r="AM1590" t="inlineStr">
        <is>
          <t>Order Amount Mismatch (POS&gt;3PO)</t>
        </is>
      </c>
      <c r="AN1590" t="n">
        <v>21.28</v>
      </c>
      <c r="AO1590" t="n">
        <f>ROUND(P1590*100/H1590,2)</f>
        <v>0.0</v>
      </c>
      <c r="AP1590" t="n">
        <f>ROUND(Q1590*100/I1590,2)</f>
        <v>0.0</v>
      </c>
      <c r="AQ1590"/>
      <c r="AR1590"/>
      <c r="AS1590" t="n">
        <v>0.0</v>
      </c>
    </row>
    <row r="1591">
      <c r="A1591" s="1" t="n">
        <v>45235.0</v>
      </c>
      <c r="B1591" s="2" t="n">
        <v>45235.84563657407</v>
      </c>
      <c r="C1591" t="inlineStr">
        <is>
          <t>3140094012086257</t>
        </is>
      </c>
      <c r="D1591" t="inlineStr">
        <is>
          <t>POS0012</t>
        </is>
      </c>
      <c r="E1591" t="inlineStr">
        <is>
          <t>72</t>
        </is>
      </c>
      <c r="F1591" t="inlineStr">
        <is>
          <t>0094</t>
        </is>
      </c>
      <c r="G1591" t="inlineStr">
        <is>
          <t>5318835125</t>
        </is>
      </c>
      <c r="H1591" t="n">
        <v>339.0</v>
      </c>
      <c r="I1591" t="n">
        <v>322.86</v>
      </c>
      <c r="J1591" t="n">
        <v>285.72</v>
      </c>
      <c r="K1591" t="inlineStr">
        <is>
          <t>sale</t>
        </is>
      </c>
      <c r="L1591" t="inlineStr">
        <is>
          <t/>
        </is>
      </c>
      <c r="M1591" t="inlineStr">
        <is>
          <t/>
        </is>
      </c>
      <c r="N1591" t="n">
        <v>0.0</v>
      </c>
      <c r="O1591" t="n">
        <v>0.0</v>
      </c>
      <c r="P1591" t="n">
        <v>253.94</v>
      </c>
      <c r="Q1591" t="n">
        <v>253.94</v>
      </c>
      <c r="R1591" t="n">
        <v>37.14</v>
      </c>
      <c r="S1591" t="n">
        <v>37.14</v>
      </c>
      <c r="T1591" t="n">
        <v>3.23</v>
      </c>
      <c r="U1591" t="n">
        <v>3.23</v>
      </c>
      <c r="V1591" t="n">
        <v>51.43</v>
      </c>
      <c r="W1591" t="n">
        <v>51.43</v>
      </c>
      <c r="X1591" t="n">
        <v>4.24</v>
      </c>
      <c r="Y1591" t="n">
        <v>4.24</v>
      </c>
      <c r="Z1591" t="n">
        <v>10.02</v>
      </c>
      <c r="AA1591" t="n">
        <v>10.02</v>
      </c>
      <c r="AB1591" t="n">
        <v>16.14</v>
      </c>
      <c r="AC1591" t="n">
        <v>16.14</v>
      </c>
      <c r="AD1591" t="n">
        <v>16.139999999999986</v>
      </c>
      <c r="AE1591" t="n">
        <v>0.0</v>
      </c>
      <c r="AF1591" t="n">
        <v>0.0</v>
      </c>
      <c r="AG1591" t="n">
        <v>0.0</v>
      </c>
      <c r="AH1591" t="n">
        <v>0.0</v>
      </c>
      <c r="AI1591" t="n">
        <v>0.0</v>
      </c>
      <c r="AJ1591" t="n">
        <v>0.0</v>
      </c>
      <c r="AK1591" t="n">
        <v>0.0</v>
      </c>
      <c r="AL1591" t="inlineStr">
        <is>
          <t>unreconciled</t>
        </is>
      </c>
      <c r="AM1591" t="inlineStr">
        <is>
          <t>Order Amount Mismatch (POS&gt;3PO)</t>
        </is>
      </c>
      <c r="AN1591" t="n">
        <v>16.14</v>
      </c>
      <c r="AO1591" t="n">
        <f>ROUND(P1591*100/H1591,2)</f>
        <v>0.0</v>
      </c>
      <c r="AP1591" t="n">
        <f>ROUND(Q1591*100/I1591,2)</f>
        <v>0.0</v>
      </c>
      <c r="AQ1591"/>
      <c r="AR1591"/>
      <c r="AS1591" t="n">
        <v>0.0</v>
      </c>
    </row>
    <row r="1592">
      <c r="A1592" s="1" t="n">
        <v>45235.0</v>
      </c>
      <c r="B1592" s="2" t="n">
        <v>45235.69552083333</v>
      </c>
      <c r="C1592" t="inlineStr">
        <is>
          <t>3140094012086099</t>
        </is>
      </c>
      <c r="D1592" t="inlineStr">
        <is>
          <t>POS0012</t>
        </is>
      </c>
      <c r="E1592" t="inlineStr">
        <is>
          <t>14</t>
        </is>
      </c>
      <c r="F1592" t="inlineStr">
        <is>
          <t>0094</t>
        </is>
      </c>
      <c r="G1592" t="inlineStr">
        <is>
          <t>5318850491</t>
        </is>
      </c>
      <c r="H1592" t="n">
        <v>643.0</v>
      </c>
      <c r="I1592" t="n">
        <v>612.38</v>
      </c>
      <c r="J1592" t="n">
        <v>575.24</v>
      </c>
      <c r="K1592" t="inlineStr">
        <is>
          <t>sale</t>
        </is>
      </c>
      <c r="L1592" t="inlineStr">
        <is>
          <t/>
        </is>
      </c>
      <c r="M1592" t="inlineStr">
        <is>
          <t/>
        </is>
      </c>
      <c r="N1592" t="n">
        <v>0.0</v>
      </c>
      <c r="O1592" t="n">
        <v>0.0</v>
      </c>
      <c r="P1592" t="n">
        <v>474.6</v>
      </c>
      <c r="Q1592" t="n">
        <v>474.59</v>
      </c>
      <c r="R1592" t="n">
        <v>37.14</v>
      </c>
      <c r="S1592" t="n">
        <v>37.14</v>
      </c>
      <c r="T1592" t="n">
        <v>6.12</v>
      </c>
      <c r="U1592" t="n">
        <v>6.12</v>
      </c>
      <c r="V1592" t="n">
        <v>103.54</v>
      </c>
      <c r="W1592" t="n">
        <v>103.54</v>
      </c>
      <c r="X1592" t="n">
        <v>8.04</v>
      </c>
      <c r="Y1592" t="n">
        <v>8.04</v>
      </c>
      <c r="Z1592" t="n">
        <v>20.08</v>
      </c>
      <c r="AA1592" t="n">
        <v>20.09</v>
      </c>
      <c r="AB1592" t="n">
        <v>30.62</v>
      </c>
      <c r="AC1592" t="n">
        <v>30.62</v>
      </c>
      <c r="AD1592" t="n">
        <v>30.620000000000005</v>
      </c>
      <c r="AE1592" t="n">
        <v>0.010000000000047748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-0.010000000000001563</v>
      </c>
      <c r="AK1592" t="n">
        <v>0.0</v>
      </c>
      <c r="AL1592" t="inlineStr">
        <is>
          <t>unreconciled</t>
        </is>
      </c>
      <c r="AM1592" t="inlineStr">
        <is>
          <t>Order Amount Mismatch (POS&gt;3PO)</t>
        </is>
      </c>
      <c r="AN1592" t="n">
        <v>30.62</v>
      </c>
      <c r="AO1592" t="n">
        <f>ROUND(P1592*100/H1592,2)</f>
        <v>0.0</v>
      </c>
      <c r="AP1592" t="n">
        <f>ROUND(Q1592*100/I1592,2)</f>
        <v>0.0</v>
      </c>
      <c r="AQ1592"/>
      <c r="AR1592"/>
      <c r="AS1592" t="n">
        <v>0.0</v>
      </c>
    </row>
    <row r="1593">
      <c r="A1593" s="1" t="n">
        <v>45235.0</v>
      </c>
      <c r="B1593" s="2" t="n">
        <v>45235.78503472222</v>
      </c>
      <c r="C1593" t="inlineStr">
        <is>
          <t>3140023012059816</t>
        </is>
      </c>
      <c r="D1593" t="inlineStr">
        <is>
          <t>POS0012</t>
        </is>
      </c>
      <c r="E1593" t="inlineStr">
        <is>
          <t>08</t>
        </is>
      </c>
      <c r="F1593" t="inlineStr">
        <is>
          <t>0023</t>
        </is>
      </c>
      <c r="G1593" t="inlineStr">
        <is>
          <t>5318875503</t>
        </is>
      </c>
      <c r="H1593" t="n">
        <v>305.0</v>
      </c>
      <c r="I1593" t="n">
        <v>290.47</v>
      </c>
      <c r="J1593" t="n">
        <v>253.33</v>
      </c>
      <c r="K1593" t="inlineStr">
        <is>
          <t>sale</t>
        </is>
      </c>
      <c r="L1593" t="inlineStr">
        <is>
          <t/>
        </is>
      </c>
      <c r="M1593" t="inlineStr">
        <is>
          <t/>
        </is>
      </c>
      <c r="N1593" t="n">
        <v>0.0</v>
      </c>
      <c r="O1593" t="n">
        <v>0.0</v>
      </c>
      <c r="P1593" t="n">
        <v>229.27</v>
      </c>
      <c r="Q1593" t="n">
        <v>229.26</v>
      </c>
      <c r="R1593" t="n">
        <v>37.14</v>
      </c>
      <c r="S1593" t="n">
        <v>37.14</v>
      </c>
      <c r="T1593" t="n">
        <v>2.9</v>
      </c>
      <c r="U1593" t="n">
        <v>2.9</v>
      </c>
      <c r="V1593" t="n">
        <v>45.6</v>
      </c>
      <c r="W1593" t="n">
        <v>45.6</v>
      </c>
      <c r="X1593" t="n">
        <v>3.81</v>
      </c>
      <c r="Y1593" t="n">
        <v>3.81</v>
      </c>
      <c r="Z1593" t="n">
        <v>8.89</v>
      </c>
      <c r="AA1593" t="n">
        <v>8.9</v>
      </c>
      <c r="AB1593" t="n">
        <v>14.52</v>
      </c>
      <c r="AC1593" t="n">
        <v>14.52</v>
      </c>
      <c r="AD1593" t="n">
        <v>14.529999999999973</v>
      </c>
      <c r="AE1593" t="n">
        <v>0.010000000000019327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-0.009999999999999787</v>
      </c>
      <c r="AK1593" t="n">
        <v>0.0</v>
      </c>
      <c r="AL1593" t="inlineStr">
        <is>
          <t>unreconciled</t>
        </is>
      </c>
      <c r="AM1593" t="inlineStr">
        <is>
          <t>Order Amount Mismatch (POS&gt;3PO)</t>
        </is>
      </c>
      <c r="AN1593" t="n">
        <v>14.53</v>
      </c>
      <c r="AO1593" t="n">
        <f>ROUND(P1593*100/H1593,2)</f>
        <v>0.0</v>
      </c>
      <c r="AP1593" t="n">
        <f>ROUND(Q1593*100/I1593,2)</f>
        <v>0.0</v>
      </c>
      <c r="AQ1593"/>
      <c r="AR1593"/>
      <c r="AS1593" t="n">
        <v>0.0</v>
      </c>
    </row>
    <row r="1594">
      <c r="A1594" s="1" t="n">
        <v>45235.0</v>
      </c>
      <c r="B1594" s="2" t="n">
        <v>45235.717152777775</v>
      </c>
      <c r="C1594" t="inlineStr">
        <is>
          <t>3140094012086118</t>
        </is>
      </c>
      <c r="D1594" t="inlineStr">
        <is>
          <t>POS0012</t>
        </is>
      </c>
      <c r="E1594" t="inlineStr">
        <is>
          <t>33</t>
        </is>
      </c>
      <c r="F1594" t="inlineStr">
        <is>
          <t>0094</t>
        </is>
      </c>
      <c r="G1594" t="inlineStr">
        <is>
          <t>5318953059</t>
        </is>
      </c>
      <c r="H1594" t="n">
        <v>157.0</v>
      </c>
      <c r="I1594" t="n">
        <v>149.52</v>
      </c>
      <c r="J1594" t="n">
        <v>112.38</v>
      </c>
      <c r="K1594" t="inlineStr">
        <is>
          <t>sale</t>
        </is>
      </c>
      <c r="L1594" t="inlineStr">
        <is>
          <t/>
        </is>
      </c>
      <c r="M1594" t="inlineStr">
        <is>
          <t/>
        </is>
      </c>
      <c r="N1594" t="n">
        <v>0.0</v>
      </c>
      <c r="O1594" t="n">
        <v>0.0</v>
      </c>
      <c r="P1594" t="n">
        <v>121.84</v>
      </c>
      <c r="Q1594" t="n">
        <v>121.84</v>
      </c>
      <c r="R1594" t="n">
        <v>37.14</v>
      </c>
      <c r="S1594" t="n">
        <v>37.14</v>
      </c>
      <c r="T1594" t="n">
        <v>1.5</v>
      </c>
      <c r="U1594" t="n">
        <v>1.5</v>
      </c>
      <c r="V1594" t="n">
        <v>20.23</v>
      </c>
      <c r="W1594" t="n">
        <v>20.23</v>
      </c>
      <c r="X1594" t="n">
        <v>1.96</v>
      </c>
      <c r="Y1594" t="n">
        <v>1.96</v>
      </c>
      <c r="Z1594" t="n">
        <v>3.99</v>
      </c>
      <c r="AA1594" t="n">
        <v>3.99</v>
      </c>
      <c r="AB1594" t="n">
        <v>7.48</v>
      </c>
      <c r="AC1594" t="n">
        <v>7.48</v>
      </c>
      <c r="AD1594" t="n">
        <v>7.47999999999999</v>
      </c>
      <c r="AE1594" t="n">
        <v>0.0</v>
      </c>
      <c r="AF1594" t="n">
        <v>0.0</v>
      </c>
      <c r="AG1594" t="n">
        <v>0.0</v>
      </c>
      <c r="AH1594" t="n">
        <v>0.0</v>
      </c>
      <c r="AI1594" t="n">
        <v>0.0</v>
      </c>
      <c r="AJ1594" t="n">
        <v>0.0</v>
      </c>
      <c r="AK1594" t="n">
        <v>0.0</v>
      </c>
      <c r="AL1594" t="inlineStr">
        <is>
          <t>unreconciled</t>
        </is>
      </c>
      <c r="AM1594" t="inlineStr">
        <is>
          <t>Order Amount Mismatch (POS&gt;3PO)</t>
        </is>
      </c>
      <c r="AN1594" t="n">
        <v>7.48</v>
      </c>
      <c r="AO1594" t="n">
        <f>ROUND(P1594*100/H1594,2)</f>
        <v>0.0</v>
      </c>
      <c r="AP1594" t="n">
        <f>ROUND(Q1594*100/I1594,2)</f>
        <v>0.0</v>
      </c>
      <c r="AQ1594"/>
      <c r="AR1594"/>
      <c r="AS1594" t="n">
        <v>0.0</v>
      </c>
    </row>
    <row r="1595">
      <c r="A1595" s="1" t="n">
        <v>45236.0</v>
      </c>
      <c r="B1595" s="2" t="n">
        <v>45236.63520833333</v>
      </c>
      <c r="C1595" t="inlineStr">
        <is>
          <t>3140094012086507</t>
        </is>
      </c>
      <c r="D1595" t="inlineStr">
        <is>
          <t>POS0012</t>
        </is>
      </c>
      <c r="E1595" t="inlineStr">
        <is>
          <t>22</t>
        </is>
      </c>
      <c r="F1595" t="inlineStr">
        <is>
          <t>0094</t>
        </is>
      </c>
      <c r="G1595" t="inlineStr">
        <is>
          <t>5318953551</t>
        </is>
      </c>
      <c r="H1595" t="n">
        <v>293.0</v>
      </c>
      <c r="I1595" t="n">
        <v>279.05</v>
      </c>
      <c r="J1595" t="n">
        <v>241.91</v>
      </c>
      <c r="K1595" t="inlineStr">
        <is>
          <t>sale</t>
        </is>
      </c>
      <c r="L1595" t="inlineStr">
        <is>
          <t/>
        </is>
      </c>
      <c r="M1595" t="inlineStr">
        <is>
          <t/>
        </is>
      </c>
      <c r="N1595" t="n">
        <v>0.0</v>
      </c>
      <c r="O1595" t="n">
        <v>0.0</v>
      </c>
      <c r="P1595" t="n">
        <v>220.56</v>
      </c>
      <c r="Q1595" t="n">
        <v>220.55</v>
      </c>
      <c r="R1595" t="n">
        <v>37.14</v>
      </c>
      <c r="S1595" t="n">
        <v>37.14</v>
      </c>
      <c r="T1595" t="n">
        <v>2.79</v>
      </c>
      <c r="U1595" t="n">
        <v>2.79</v>
      </c>
      <c r="V1595" t="n">
        <v>43.54</v>
      </c>
      <c r="W1595" t="n">
        <v>43.54</v>
      </c>
      <c r="X1595" t="n">
        <v>3.66</v>
      </c>
      <c r="Y1595" t="n">
        <v>3.66</v>
      </c>
      <c r="Z1595" t="n">
        <v>8.5</v>
      </c>
      <c r="AA1595" t="n">
        <v>8.5</v>
      </c>
      <c r="AB1595" t="n">
        <v>13.96</v>
      </c>
      <c r="AC1595" t="n">
        <v>13.95</v>
      </c>
      <c r="AD1595" t="n">
        <v>13.949999999999989</v>
      </c>
      <c r="AE1595" t="n">
        <v>0.009999999999990905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0.010000000000001563</v>
      </c>
      <c r="AL1595" t="inlineStr">
        <is>
          <t>unreconciled</t>
        </is>
      </c>
      <c r="AM1595" t="inlineStr">
        <is>
          <t>Order Amount Mismatch (POS&gt;3PO)</t>
        </is>
      </c>
      <c r="AN1595" t="n">
        <v>13.95</v>
      </c>
      <c r="AO1595" t="n">
        <f>ROUND(P1595*100/H1595,2)</f>
        <v>0.0</v>
      </c>
      <c r="AP1595" t="n">
        <f>ROUND(Q1595*100/I1595,2)</f>
        <v>0.0</v>
      </c>
      <c r="AQ1595"/>
      <c r="AR1595"/>
      <c r="AS1595" t="n">
        <v>0.0</v>
      </c>
    </row>
    <row r="1596">
      <c r="A1596" s="1" t="n">
        <v>45236.0</v>
      </c>
      <c r="B1596" s="2" t="n">
        <v>45236.40912037037</v>
      </c>
      <c r="C1596" t="inlineStr">
        <is>
          <t>3140023012059973</t>
        </is>
      </c>
      <c r="D1596" t="inlineStr">
        <is>
          <t>POS0012</t>
        </is>
      </c>
      <c r="E1596" t="inlineStr">
        <is>
          <t>65</t>
        </is>
      </c>
      <c r="F1596" t="inlineStr">
        <is>
          <t>0023</t>
        </is>
      </c>
      <c r="G1596" t="inlineStr">
        <is>
          <t>5318978717</t>
        </is>
      </c>
      <c r="H1596" t="n">
        <v>254.00000000000003</v>
      </c>
      <c r="I1596" t="n">
        <v>241.9</v>
      </c>
      <c r="J1596" t="n">
        <v>204.76</v>
      </c>
      <c r="K1596" t="inlineStr">
        <is>
          <t>sale</t>
        </is>
      </c>
      <c r="L1596" t="inlineStr">
        <is>
          <t/>
        </is>
      </c>
      <c r="M1596" t="inlineStr">
        <is>
          <t/>
        </is>
      </c>
      <c r="N1596" t="n">
        <v>0.0</v>
      </c>
      <c r="O1596" t="n">
        <v>0.0</v>
      </c>
      <c r="P1596" t="n">
        <v>192.23</v>
      </c>
      <c r="Q1596" t="n">
        <v>192.24</v>
      </c>
      <c r="R1596" t="n">
        <v>37.14</v>
      </c>
      <c r="S1596" t="n">
        <v>37.14</v>
      </c>
      <c r="T1596" t="n">
        <v>2.42</v>
      </c>
      <c r="U1596" t="n">
        <v>2.42</v>
      </c>
      <c r="V1596" t="n">
        <v>36.86</v>
      </c>
      <c r="W1596" t="n">
        <v>36.86</v>
      </c>
      <c r="X1596" t="n">
        <v>3.18</v>
      </c>
      <c r="Y1596" t="n">
        <v>3.18</v>
      </c>
      <c r="Z1596" t="n">
        <v>7.21</v>
      </c>
      <c r="AA1596" t="n">
        <v>7.2</v>
      </c>
      <c r="AB1596" t="n">
        <v>12.1</v>
      </c>
      <c r="AC1596" t="n">
        <v>12.1</v>
      </c>
      <c r="AD1596" t="n">
        <v>12.100000000000023</v>
      </c>
      <c r="AE1596" t="n">
        <v>-0.010000000000019327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0.009999999999999787</v>
      </c>
      <c r="AK1596" t="n">
        <v>0.0</v>
      </c>
      <c r="AL1596" t="inlineStr">
        <is>
          <t>unreconciled</t>
        </is>
      </c>
      <c r="AM1596" t="inlineStr">
        <is>
          <t>Order Amount Mismatch (POS&gt;3PO)</t>
        </is>
      </c>
      <c r="AN1596" t="n">
        <v>12.1</v>
      </c>
      <c r="AO1596" t="n">
        <f>ROUND(P1596*100/H1596,2)</f>
        <v>0.0</v>
      </c>
      <c r="AP1596" t="n">
        <f>ROUND(Q1596*100/I1596,2)</f>
        <v>0.0</v>
      </c>
      <c r="AQ1596"/>
      <c r="AR1596"/>
      <c r="AS1596" t="n">
        <v>0.0</v>
      </c>
    </row>
    <row r="1597">
      <c r="A1597" s="1" t="n">
        <v>45235.0</v>
      </c>
      <c r="B1597" s="2" t="n">
        <v>45235.83974537037</v>
      </c>
      <c r="C1597" t="inlineStr">
        <is>
          <t>3140094012086251</t>
        </is>
      </c>
      <c r="D1597" t="inlineStr">
        <is>
          <t>POS0012</t>
        </is>
      </c>
      <c r="E1597" t="inlineStr">
        <is>
          <t>66</t>
        </is>
      </c>
      <c r="F1597" t="inlineStr">
        <is>
          <t>0094</t>
        </is>
      </c>
      <c r="G1597" t="inlineStr">
        <is>
          <t>5318979614</t>
        </is>
      </c>
      <c r="H1597" t="n">
        <v>513.0</v>
      </c>
      <c r="I1597" t="n">
        <v>488.57</v>
      </c>
      <c r="J1597" t="n">
        <v>451.43</v>
      </c>
      <c r="K1597" t="inlineStr">
        <is>
          <t>sale</t>
        </is>
      </c>
      <c r="L1597" t="inlineStr">
        <is>
          <t/>
        </is>
      </c>
      <c r="M1597" t="inlineStr">
        <is>
          <t/>
        </is>
      </c>
      <c r="N1597" t="n">
        <v>0.0</v>
      </c>
      <c r="O1597" t="n">
        <v>0.0</v>
      </c>
      <c r="P1597" t="n">
        <v>380.23</v>
      </c>
      <c r="Q1597" t="n">
        <v>380.22</v>
      </c>
      <c r="R1597" t="n">
        <v>37.14</v>
      </c>
      <c r="S1597" t="n">
        <v>37.14</v>
      </c>
      <c r="T1597" t="n">
        <v>4.89</v>
      </c>
      <c r="U1597" t="n">
        <v>4.89</v>
      </c>
      <c r="V1597" t="n">
        <v>81.26</v>
      </c>
      <c r="W1597" t="n">
        <v>81.26</v>
      </c>
      <c r="X1597" t="n">
        <v>6.41</v>
      </c>
      <c r="Y1597" t="n">
        <v>6.41</v>
      </c>
      <c r="Z1597" t="n">
        <v>15.78</v>
      </c>
      <c r="AA1597" t="n">
        <v>15.78</v>
      </c>
      <c r="AB1597" t="n">
        <v>24.42</v>
      </c>
      <c r="AC1597" t="n">
        <v>24.43</v>
      </c>
      <c r="AD1597" t="n">
        <v>24.430000000000007</v>
      </c>
      <c r="AE1597" t="n">
        <v>0.009999999999990905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-0.00999999999999801</v>
      </c>
      <c r="AL1597" t="inlineStr">
        <is>
          <t>unreconciled</t>
        </is>
      </c>
      <c r="AM1597" t="inlineStr">
        <is>
          <t>Order Amount Mismatch (POS&gt;3PO)</t>
        </is>
      </c>
      <c r="AN1597" t="n">
        <v>24.43</v>
      </c>
      <c r="AO1597" t="n">
        <f>ROUND(P1597*100/H1597,2)</f>
        <v>0.0</v>
      </c>
      <c r="AP1597" t="n">
        <f>ROUND(Q1597*100/I1597,2)</f>
        <v>0.0</v>
      </c>
      <c r="AQ1597"/>
      <c r="AR1597"/>
      <c r="AS1597" t="n">
        <v>0.0</v>
      </c>
    </row>
    <row r="1598">
      <c r="A1598" s="1" t="n">
        <v>45235.0</v>
      </c>
      <c r="B1598" s="2" t="n">
        <v>45235.78508101852</v>
      </c>
      <c r="C1598" t="inlineStr">
        <is>
          <t>3140094012086167</t>
        </is>
      </c>
      <c r="D1598" t="inlineStr">
        <is>
          <t>POS0012</t>
        </is>
      </c>
      <c r="E1598" t="inlineStr">
        <is>
          <t>82</t>
        </is>
      </c>
      <c r="F1598" t="inlineStr">
        <is>
          <t>0094</t>
        </is>
      </c>
      <c r="G1598" t="inlineStr">
        <is>
          <t>5318987745</t>
        </is>
      </c>
      <c r="H1598" t="n">
        <v>401.0</v>
      </c>
      <c r="I1598" t="n">
        <v>381.91</v>
      </c>
      <c r="J1598" t="n">
        <v>344.77</v>
      </c>
      <c r="K1598" t="inlineStr">
        <is>
          <t>sale</t>
        </is>
      </c>
      <c r="L1598" t="inlineStr">
        <is>
          <t/>
        </is>
      </c>
      <c r="M1598" t="inlineStr">
        <is>
          <t/>
        </is>
      </c>
      <c r="N1598" t="n">
        <v>0.0</v>
      </c>
      <c r="O1598" t="n">
        <v>0.0</v>
      </c>
      <c r="P1598" t="n">
        <v>298.95</v>
      </c>
      <c r="Q1598" t="n">
        <v>298.95</v>
      </c>
      <c r="R1598" t="n">
        <v>37.14</v>
      </c>
      <c r="S1598" t="n">
        <v>37.14</v>
      </c>
      <c r="T1598" t="n">
        <v>3.82</v>
      </c>
      <c r="U1598" t="n">
        <v>3.82</v>
      </c>
      <c r="V1598" t="n">
        <v>62.06</v>
      </c>
      <c r="W1598" t="n">
        <v>62.06</v>
      </c>
      <c r="X1598" t="n">
        <v>5.01</v>
      </c>
      <c r="Y1598" t="n">
        <v>5.01</v>
      </c>
      <c r="Z1598" t="n">
        <v>12.07</v>
      </c>
      <c r="AA1598" t="n">
        <v>12.07</v>
      </c>
      <c r="AB1598" t="n">
        <v>19.1</v>
      </c>
      <c r="AC1598" t="n">
        <v>19.1</v>
      </c>
      <c r="AD1598" t="n">
        <v>19.089999999999975</v>
      </c>
      <c r="AE1598" t="n">
        <v>0.0</v>
      </c>
      <c r="AF1598" t="n">
        <v>0.0</v>
      </c>
      <c r="AG1598" t="n">
        <v>0.0</v>
      </c>
      <c r="AH1598" t="n">
        <v>0.0</v>
      </c>
      <c r="AI1598" t="n">
        <v>0.0</v>
      </c>
      <c r="AJ1598" t="n">
        <v>0.0</v>
      </c>
      <c r="AK1598" t="n">
        <v>0.0</v>
      </c>
      <c r="AL1598" t="inlineStr">
        <is>
          <t>unreconciled</t>
        </is>
      </c>
      <c r="AM1598" t="inlineStr">
        <is>
          <t>Order Amount Mismatch (POS&gt;3PO)</t>
        </is>
      </c>
      <c r="AN1598" t="n">
        <v>19.09</v>
      </c>
      <c r="AO1598" t="n">
        <f>ROUND(P1598*100/H1598,2)</f>
        <v>0.0</v>
      </c>
      <c r="AP1598" t="n">
        <f>ROUND(Q1598*100/I1598,2)</f>
        <v>0.0</v>
      </c>
      <c r="AQ1598"/>
      <c r="AR1598"/>
      <c r="AS1598" t="n">
        <v>0.0</v>
      </c>
    </row>
    <row r="1599">
      <c r="A1599" s="1" t="n">
        <v>45235.0</v>
      </c>
      <c r="B1599" s="2" t="n">
        <v>45235.91868055556</v>
      </c>
      <c r="C1599" t="inlineStr">
        <is>
          <t>3140094012086333</t>
        </is>
      </c>
      <c r="D1599" t="inlineStr">
        <is>
          <t>POS0012</t>
        </is>
      </c>
      <c r="E1599" t="inlineStr">
        <is>
          <t>48</t>
        </is>
      </c>
      <c r="F1599" t="inlineStr">
        <is>
          <t>0094</t>
        </is>
      </c>
      <c r="G1599" t="inlineStr">
        <is>
          <t>5318992739</t>
        </is>
      </c>
      <c r="H1599" t="n">
        <v>157.0</v>
      </c>
      <c r="I1599" t="n">
        <v>149.52</v>
      </c>
      <c r="J1599" t="n">
        <v>112.38</v>
      </c>
      <c r="K1599" t="inlineStr">
        <is>
          <t>sale</t>
        </is>
      </c>
      <c r="L1599" t="inlineStr">
        <is>
          <t/>
        </is>
      </c>
      <c r="M1599" t="inlineStr">
        <is>
          <t/>
        </is>
      </c>
      <c r="N1599" t="n">
        <v>0.0</v>
      </c>
      <c r="O1599" t="n">
        <v>0.0</v>
      </c>
      <c r="P1599" t="n">
        <v>121.84</v>
      </c>
      <c r="Q1599" t="n">
        <v>121.84</v>
      </c>
      <c r="R1599" t="n">
        <v>37.14</v>
      </c>
      <c r="S1599" t="n">
        <v>37.14</v>
      </c>
      <c r="T1599" t="n">
        <v>1.5</v>
      </c>
      <c r="U1599" t="n">
        <v>1.5</v>
      </c>
      <c r="V1599" t="n">
        <v>20.23</v>
      </c>
      <c r="W1599" t="n">
        <v>20.23</v>
      </c>
      <c r="X1599" t="n">
        <v>1.96</v>
      </c>
      <c r="Y1599" t="n">
        <v>1.96</v>
      </c>
      <c r="Z1599" t="n">
        <v>3.99</v>
      </c>
      <c r="AA1599" t="n">
        <v>3.99</v>
      </c>
      <c r="AB1599" t="n">
        <v>7.48</v>
      </c>
      <c r="AC1599" t="n">
        <v>7.48</v>
      </c>
      <c r="AD1599" t="n">
        <v>7.47999999999999</v>
      </c>
      <c r="AE1599" t="n">
        <v>0.0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0.0</v>
      </c>
      <c r="AL1599" t="inlineStr">
        <is>
          <t>unreconciled</t>
        </is>
      </c>
      <c r="AM1599" t="inlineStr">
        <is>
          <t>Order Amount Mismatch (POS&gt;3PO)</t>
        </is>
      </c>
      <c r="AN1599" t="n">
        <v>7.48</v>
      </c>
      <c r="AO1599" t="n">
        <f>ROUND(P1599*100/H1599,2)</f>
        <v>0.0</v>
      </c>
      <c r="AP1599" t="n">
        <f>ROUND(Q1599*100/I1599,2)</f>
        <v>0.0</v>
      </c>
      <c r="AQ1599"/>
      <c r="AR1599"/>
      <c r="AS1599" t="n">
        <v>0.0</v>
      </c>
    </row>
    <row r="1600">
      <c r="A1600" s="1" t="n">
        <v>45235.0</v>
      </c>
      <c r="B1600" s="2" t="n">
        <v>45235.70392361111</v>
      </c>
      <c r="C1600" t="inlineStr">
        <is>
          <t>3140094012086104</t>
        </is>
      </c>
      <c r="D1600" t="inlineStr">
        <is>
          <t>POS0012</t>
        </is>
      </c>
      <c r="E1600" t="inlineStr">
        <is>
          <t>19</t>
        </is>
      </c>
      <c r="F1600" t="inlineStr">
        <is>
          <t>0094</t>
        </is>
      </c>
      <c r="G1600" t="inlineStr">
        <is>
          <t>5319070802</t>
        </is>
      </c>
      <c r="H1600" t="n">
        <v>170.0</v>
      </c>
      <c r="I1600" t="n">
        <v>161.9</v>
      </c>
      <c r="J1600" t="n">
        <v>124.76</v>
      </c>
      <c r="K1600" t="inlineStr">
        <is>
          <t>sale</t>
        </is>
      </c>
      <c r="L1600" t="inlineStr">
        <is>
          <t/>
        </is>
      </c>
      <c r="M1600" t="inlineStr">
        <is>
          <t/>
        </is>
      </c>
      <c r="N1600" t="n">
        <v>0.0</v>
      </c>
      <c r="O1600" t="n">
        <v>0.0</v>
      </c>
      <c r="P1600" t="n">
        <v>131.28</v>
      </c>
      <c r="Q1600" t="n">
        <v>131.28</v>
      </c>
      <c r="R1600" t="n">
        <v>37.14</v>
      </c>
      <c r="S1600" t="n">
        <v>37.14</v>
      </c>
      <c r="T1600" t="n">
        <v>1.62</v>
      </c>
      <c r="U1600" t="n">
        <v>1.62</v>
      </c>
      <c r="V1600" t="n">
        <v>22.46</v>
      </c>
      <c r="W1600" t="n">
        <v>22.46</v>
      </c>
      <c r="X1600" t="n">
        <v>2.12</v>
      </c>
      <c r="Y1600" t="n">
        <v>2.12</v>
      </c>
      <c r="Z1600" t="n">
        <v>4.42</v>
      </c>
      <c r="AA1600" t="n">
        <v>4.42</v>
      </c>
      <c r="AB1600" t="n">
        <v>8.1</v>
      </c>
      <c r="AC1600" t="n">
        <v>8.1</v>
      </c>
      <c r="AD1600" t="n">
        <v>8.099999999999994</v>
      </c>
      <c r="AE1600" t="n">
        <v>0.0</v>
      </c>
      <c r="AF1600" t="n">
        <v>0.0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0.0</v>
      </c>
      <c r="AL1600" t="inlineStr">
        <is>
          <t>unreconciled</t>
        </is>
      </c>
      <c r="AM1600" t="inlineStr">
        <is>
          <t>Order Amount Mismatch (POS&gt;3PO)</t>
        </is>
      </c>
      <c r="AN1600" t="n">
        <v>8.1</v>
      </c>
      <c r="AO1600" t="n">
        <f>ROUND(P1600*100/H1600,2)</f>
        <v>0.0</v>
      </c>
      <c r="AP1600" t="n">
        <f>ROUND(Q1600*100/I1600,2)</f>
        <v>0.0</v>
      </c>
      <c r="AQ1600"/>
      <c r="AR1600"/>
      <c r="AS1600" t="n">
        <v>0.0</v>
      </c>
    </row>
    <row r="1601">
      <c r="A1601" s="1" t="n">
        <v>45236.0</v>
      </c>
      <c r="B1601" s="2" t="n">
        <v>45236.727800925924</v>
      </c>
      <c r="C1601" t="inlineStr">
        <is>
          <t>3140094012086545</t>
        </is>
      </c>
      <c r="D1601" t="inlineStr">
        <is>
          <t>POS0012</t>
        </is>
      </c>
      <c r="E1601" t="inlineStr">
        <is>
          <t>60</t>
        </is>
      </c>
      <c r="F1601" t="inlineStr">
        <is>
          <t>0094</t>
        </is>
      </c>
      <c r="G1601" t="inlineStr">
        <is>
          <t>5319085774</t>
        </is>
      </c>
      <c r="H1601" t="n">
        <v>503.00000000000006</v>
      </c>
      <c r="I1601" t="n">
        <v>479.04</v>
      </c>
      <c r="J1601" t="n">
        <v>441.9</v>
      </c>
      <c r="K1601" t="inlineStr">
        <is>
          <t>sale</t>
        </is>
      </c>
      <c r="L1601" t="inlineStr">
        <is>
          <t/>
        </is>
      </c>
      <c r="M1601" t="inlineStr">
        <is>
          <t/>
        </is>
      </c>
      <c r="N1601" t="n">
        <v>0.0</v>
      </c>
      <c r="O1601" t="n">
        <v>0.0</v>
      </c>
      <c r="P1601" t="n">
        <v>372.97</v>
      </c>
      <c r="Q1601" t="n">
        <v>372.96</v>
      </c>
      <c r="R1601" t="n">
        <v>37.14</v>
      </c>
      <c r="S1601" t="n">
        <v>37.14</v>
      </c>
      <c r="T1601" t="n">
        <v>4.79</v>
      </c>
      <c r="U1601" t="n">
        <v>4.79</v>
      </c>
      <c r="V1601" t="n">
        <v>79.54</v>
      </c>
      <c r="W1601" t="n">
        <v>79.54</v>
      </c>
      <c r="X1601" t="n">
        <v>6.29</v>
      </c>
      <c r="Y1601" t="n">
        <v>6.29</v>
      </c>
      <c r="Z1601" t="n">
        <v>15.45</v>
      </c>
      <c r="AA1601" t="n">
        <v>15.45</v>
      </c>
      <c r="AB1601" t="n">
        <v>23.96</v>
      </c>
      <c r="AC1601" t="n">
        <v>23.95</v>
      </c>
      <c r="AD1601" t="n">
        <v>23.960000000000036</v>
      </c>
      <c r="AE1601" t="n">
        <v>0.010000000000047748</v>
      </c>
      <c r="AF1601" t="n">
        <v>0.0</v>
      </c>
      <c r="AG1601" t="n">
        <v>0.0</v>
      </c>
      <c r="AH1601" t="n">
        <v>0.0</v>
      </c>
      <c r="AI1601" t="n">
        <v>0.0</v>
      </c>
      <c r="AJ1601" t="n">
        <v>0.0</v>
      </c>
      <c r="AK1601" t="n">
        <v>0.010000000000001563</v>
      </c>
      <c r="AL1601" t="inlineStr">
        <is>
          <t>unreconciled</t>
        </is>
      </c>
      <c r="AM1601" t="inlineStr">
        <is>
          <t>Order Amount Mismatch (POS&gt;3PO)</t>
        </is>
      </c>
      <c r="AN1601" t="n">
        <v>23.96</v>
      </c>
      <c r="AO1601" t="n">
        <f>ROUND(P1601*100/H1601,2)</f>
        <v>0.0</v>
      </c>
      <c r="AP1601" t="n">
        <f>ROUND(Q1601*100/I1601,2)</f>
        <v>0.0</v>
      </c>
      <c r="AQ1601"/>
      <c r="AR1601"/>
      <c r="AS1601" t="n">
        <v>0.0</v>
      </c>
    </row>
    <row r="1602">
      <c r="A1602" s="1" t="n">
        <v>45235.0</v>
      </c>
      <c r="B1602" s="2" t="n">
        <v>45236.03481481481</v>
      </c>
      <c r="C1602" t="inlineStr">
        <is>
          <t>3140023012059955</t>
        </is>
      </c>
      <c r="D1602" t="inlineStr">
        <is>
          <t>POS0012</t>
        </is>
      </c>
      <c r="E1602" t="inlineStr">
        <is>
          <t>47</t>
        </is>
      </c>
      <c r="F1602" t="inlineStr">
        <is>
          <t>0023</t>
        </is>
      </c>
      <c r="G1602" t="inlineStr">
        <is>
          <t>5319088978</t>
        </is>
      </c>
      <c r="H1602" t="n">
        <v>520.0</v>
      </c>
      <c r="I1602" t="n">
        <v>495.24</v>
      </c>
      <c r="J1602" t="n">
        <v>458.1</v>
      </c>
      <c r="K1602" t="inlineStr">
        <is>
          <t>sale</t>
        </is>
      </c>
      <c r="L1602" t="inlineStr">
        <is>
          <t/>
        </is>
      </c>
      <c r="M1602" t="inlineStr">
        <is>
          <t/>
        </is>
      </c>
      <c r="N1602" t="n">
        <v>0.0</v>
      </c>
      <c r="O1602" t="n">
        <v>0.0</v>
      </c>
      <c r="P1602" t="n">
        <v>385.32</v>
      </c>
      <c r="Q1602" t="n">
        <v>385.32</v>
      </c>
      <c r="R1602" t="n">
        <v>37.14</v>
      </c>
      <c r="S1602" t="n">
        <v>37.14</v>
      </c>
      <c r="T1602" t="n">
        <v>4.95</v>
      </c>
      <c r="U1602" t="n">
        <v>4.95</v>
      </c>
      <c r="V1602" t="n">
        <v>82.46</v>
      </c>
      <c r="W1602" t="n">
        <v>82.46</v>
      </c>
      <c r="X1602" t="n">
        <v>6.5</v>
      </c>
      <c r="Y1602" t="n">
        <v>6.5</v>
      </c>
      <c r="Z1602" t="n">
        <v>16.01</v>
      </c>
      <c r="AA1602" t="n">
        <v>16.01</v>
      </c>
      <c r="AB1602" t="n">
        <v>24.76</v>
      </c>
      <c r="AC1602" t="n">
        <v>24.76</v>
      </c>
      <c r="AD1602" t="n">
        <v>24.75999999999999</v>
      </c>
      <c r="AE1602" t="n">
        <v>0.0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0.0</v>
      </c>
      <c r="AL1602" t="inlineStr">
        <is>
          <t>unreconciled</t>
        </is>
      </c>
      <c r="AM1602" t="inlineStr">
        <is>
          <t>Order Amount Mismatch (POS&gt;3PO)</t>
        </is>
      </c>
      <c r="AN1602" t="n">
        <v>24.76</v>
      </c>
      <c r="AO1602" t="n">
        <f>ROUND(P1602*100/H1602,2)</f>
        <v>0.0</v>
      </c>
      <c r="AP1602" t="n">
        <f>ROUND(Q1602*100/I1602,2)</f>
        <v>0.0</v>
      </c>
      <c r="AQ1602"/>
      <c r="AR1602"/>
      <c r="AS1602" t="n">
        <v>0.0</v>
      </c>
    </row>
    <row r="1603">
      <c r="A1603" s="1" t="n">
        <v>45236.0</v>
      </c>
      <c r="B1603" s="2" t="n">
        <v>45236.84208333334</v>
      </c>
      <c r="C1603" t="inlineStr">
        <is>
          <t>3140023012060088</t>
        </is>
      </c>
      <c r="D1603" t="inlineStr">
        <is>
          <t>POS0012</t>
        </is>
      </c>
      <c r="E1603" t="inlineStr">
        <is>
          <t>79</t>
        </is>
      </c>
      <c r="F1603" t="inlineStr">
        <is>
          <t>0023</t>
        </is>
      </c>
      <c r="G1603" t="inlineStr">
        <is>
          <t>5319103261</t>
        </is>
      </c>
      <c r="H1603" t="n">
        <v>316.0</v>
      </c>
      <c r="I1603" t="n">
        <v>300.95</v>
      </c>
      <c r="J1603" t="n">
        <v>263.81</v>
      </c>
      <c r="K1603" t="inlineStr">
        <is>
          <t>sale</t>
        </is>
      </c>
      <c r="L1603" t="inlineStr">
        <is>
          <t/>
        </is>
      </c>
      <c r="M1603" t="inlineStr">
        <is>
          <t/>
        </is>
      </c>
      <c r="N1603" t="n">
        <v>0.0</v>
      </c>
      <c r="O1603" t="n">
        <v>0.0</v>
      </c>
      <c r="P1603" t="n">
        <v>237.24</v>
      </c>
      <c r="Q1603" t="n">
        <v>237.25</v>
      </c>
      <c r="R1603" t="n">
        <v>37.14</v>
      </c>
      <c r="S1603" t="n">
        <v>37.14</v>
      </c>
      <c r="T1603" t="n">
        <v>3.01</v>
      </c>
      <c r="U1603" t="n">
        <v>3.01</v>
      </c>
      <c r="V1603" t="n">
        <v>47.49</v>
      </c>
      <c r="W1603" t="n">
        <v>47.49</v>
      </c>
      <c r="X1603" t="n">
        <v>3.95</v>
      </c>
      <c r="Y1603" t="n">
        <v>3.95</v>
      </c>
      <c r="Z1603" t="n">
        <v>9.26</v>
      </c>
      <c r="AA1603" t="n">
        <v>9.26</v>
      </c>
      <c r="AB1603" t="n">
        <v>15.04</v>
      </c>
      <c r="AC1603" t="n">
        <v>15.05</v>
      </c>
      <c r="AD1603" t="n">
        <v>15.050000000000011</v>
      </c>
      <c r="AE1603" t="n">
        <v>-0.009999999999990905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-0.010000000000001563</v>
      </c>
      <c r="AL1603" t="inlineStr">
        <is>
          <t>unreconciled</t>
        </is>
      </c>
      <c r="AM1603" t="inlineStr">
        <is>
          <t>Order Amount Mismatch (POS&gt;3PO)</t>
        </is>
      </c>
      <c r="AN1603" t="n">
        <v>15.05</v>
      </c>
      <c r="AO1603" t="n">
        <f>ROUND(P1603*100/H1603,2)</f>
        <v>0.0</v>
      </c>
      <c r="AP1603" t="n">
        <f>ROUND(Q1603*100/I1603,2)</f>
        <v>0.0</v>
      </c>
      <c r="AQ1603"/>
      <c r="AR1603"/>
      <c r="AS1603" t="n">
        <v>0.0</v>
      </c>
    </row>
    <row r="1604">
      <c r="A1604" s="1" t="n">
        <v>45235.0</v>
      </c>
      <c r="B1604" s="2" t="n">
        <v>45235.65835648148</v>
      </c>
      <c r="C1604" t="inlineStr">
        <is>
          <t>3140094012086069</t>
        </is>
      </c>
      <c r="D1604" t="inlineStr">
        <is>
          <t>POS0012</t>
        </is>
      </c>
      <c r="E1604" t="inlineStr">
        <is>
          <t>84</t>
        </is>
      </c>
      <c r="F1604" t="inlineStr">
        <is>
          <t>0094</t>
        </is>
      </c>
      <c r="G1604" t="inlineStr">
        <is>
          <t>5319109930</t>
        </is>
      </c>
      <c r="H1604" t="n">
        <v>654.0</v>
      </c>
      <c r="I1604" t="n">
        <v>622.86</v>
      </c>
      <c r="J1604" t="n">
        <v>585.72</v>
      </c>
      <c r="K1604" t="inlineStr">
        <is>
          <t>sale</t>
        </is>
      </c>
      <c r="L1604" t="inlineStr">
        <is>
          <t/>
        </is>
      </c>
      <c r="M1604" t="inlineStr">
        <is>
          <t/>
        </is>
      </c>
      <c r="N1604" t="n">
        <v>0.0</v>
      </c>
      <c r="O1604" t="n">
        <v>0.0</v>
      </c>
      <c r="P1604" t="n">
        <v>482.57</v>
      </c>
      <c r="Q1604" t="n">
        <v>482.57</v>
      </c>
      <c r="R1604" t="n">
        <v>37.14</v>
      </c>
      <c r="S1604" t="n">
        <v>37.14</v>
      </c>
      <c r="T1604" t="n">
        <v>6.23</v>
      </c>
      <c r="U1604" t="n">
        <v>6.23</v>
      </c>
      <c r="V1604" t="n">
        <v>105.43</v>
      </c>
      <c r="W1604" t="n">
        <v>105.43</v>
      </c>
      <c r="X1604" t="n">
        <v>8.18</v>
      </c>
      <c r="Y1604" t="n">
        <v>8.18</v>
      </c>
      <c r="Z1604" t="n">
        <v>20.45</v>
      </c>
      <c r="AA1604" t="n">
        <v>20.45</v>
      </c>
      <c r="AB1604" t="n">
        <v>31.14</v>
      </c>
      <c r="AC1604" t="n">
        <v>31.14</v>
      </c>
      <c r="AD1604" t="n">
        <v>31.139999999999986</v>
      </c>
      <c r="AE1604" t="n">
        <v>0.0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0.0</v>
      </c>
      <c r="AL1604" t="inlineStr">
        <is>
          <t>unreconciled</t>
        </is>
      </c>
      <c r="AM1604" t="inlineStr">
        <is>
          <t>Order Amount Mismatch (POS&gt;3PO)</t>
        </is>
      </c>
      <c r="AN1604" t="n">
        <v>31.14</v>
      </c>
      <c r="AO1604" t="n">
        <f>ROUND(P1604*100/H1604,2)</f>
        <v>0.0</v>
      </c>
      <c r="AP1604" t="n">
        <f>ROUND(Q1604*100/I1604,2)</f>
        <v>0.0</v>
      </c>
      <c r="AQ1604"/>
      <c r="AR1604"/>
      <c r="AS1604" t="n">
        <v>0.0</v>
      </c>
    </row>
    <row r="1605">
      <c r="A1605" s="1" t="n">
        <v>45235.0</v>
      </c>
      <c r="B1605" s="2" t="n">
        <v>45235.797939814816</v>
      </c>
      <c r="C1605" t="inlineStr">
        <is>
          <t>3140094012086187</t>
        </is>
      </c>
      <c r="D1605" t="inlineStr">
        <is>
          <t>POS0012</t>
        </is>
      </c>
      <c r="E1605" t="inlineStr">
        <is>
          <t>02</t>
        </is>
      </c>
      <c r="F1605" t="inlineStr">
        <is>
          <t>0094</t>
        </is>
      </c>
      <c r="G1605" t="inlineStr">
        <is>
          <t>5319152768</t>
        </is>
      </c>
      <c r="H1605" t="n">
        <v>402.0</v>
      </c>
      <c r="I1605" t="n">
        <v>382.86</v>
      </c>
      <c r="J1605" t="n">
        <v>345.72</v>
      </c>
      <c r="K1605" t="inlineStr">
        <is>
          <t>sale</t>
        </is>
      </c>
      <c r="L1605" t="inlineStr">
        <is>
          <t/>
        </is>
      </c>
      <c r="M1605" t="inlineStr">
        <is>
          <t/>
        </is>
      </c>
      <c r="N1605" t="n">
        <v>0.0</v>
      </c>
      <c r="O1605" t="n">
        <v>0.0</v>
      </c>
      <c r="P1605" t="n">
        <v>299.66</v>
      </c>
      <c r="Q1605" t="n">
        <v>299.66</v>
      </c>
      <c r="R1605" t="n">
        <v>37.14</v>
      </c>
      <c r="S1605" t="n">
        <v>37.14</v>
      </c>
      <c r="T1605" t="n">
        <v>3.83</v>
      </c>
      <c r="U1605" t="n">
        <v>3.83</v>
      </c>
      <c r="V1605" t="n">
        <v>62.23</v>
      </c>
      <c r="W1605" t="n">
        <v>62.23</v>
      </c>
      <c r="X1605" t="n">
        <v>5.03</v>
      </c>
      <c r="Y1605" t="n">
        <v>5.02</v>
      </c>
      <c r="Z1605" t="n">
        <v>12.11</v>
      </c>
      <c r="AA1605" t="n">
        <v>12.1</v>
      </c>
      <c r="AB1605" t="n">
        <v>19.14</v>
      </c>
      <c r="AC1605" t="n">
        <v>19.14</v>
      </c>
      <c r="AD1605" t="n">
        <v>19.139999999999986</v>
      </c>
      <c r="AE1605" t="n">
        <v>0.0</v>
      </c>
      <c r="AF1605" t="n">
        <v>0.0</v>
      </c>
      <c r="AG1605" t="n">
        <v>0.0</v>
      </c>
      <c r="AH1605" t="n">
        <v>0.0</v>
      </c>
      <c r="AI1605" t="n">
        <v>0.010000000000000675</v>
      </c>
      <c r="AJ1605" t="n">
        <v>0.009999999999999787</v>
      </c>
      <c r="AK1605" t="n">
        <v>0.0</v>
      </c>
      <c r="AL1605" t="inlineStr">
        <is>
          <t>unreconciled</t>
        </is>
      </c>
      <c r="AM1605" t="inlineStr">
        <is>
          <t>Order Amount Mismatch (POS&gt;3PO)</t>
        </is>
      </c>
      <c r="AN1605" t="n">
        <v>19.14</v>
      </c>
      <c r="AO1605" t="n">
        <f>ROUND(P1605*100/H1605,2)</f>
        <v>0.0</v>
      </c>
      <c r="AP1605" t="n">
        <f>ROUND(Q1605*100/I1605,2)</f>
        <v>0.0</v>
      </c>
      <c r="AQ1605"/>
      <c r="AR1605"/>
      <c r="AS1605" t="n">
        <v>0.0</v>
      </c>
    </row>
    <row r="1606">
      <c r="A1606" s="1" t="n">
        <v>45235.0</v>
      </c>
      <c r="B1606" s="2" t="n">
        <v>45235.770902777775</v>
      </c>
      <c r="C1606" t="inlineStr">
        <is>
          <t>3140023012059808</t>
        </is>
      </c>
      <c r="D1606" t="inlineStr">
        <is>
          <t>POS0012</t>
        </is>
      </c>
      <c r="E1606" t="inlineStr">
        <is>
          <t>00</t>
        </is>
      </c>
      <c r="F1606" t="inlineStr">
        <is>
          <t>0023</t>
        </is>
      </c>
      <c r="G1606" t="inlineStr">
        <is>
          <t>5319160095</t>
        </is>
      </c>
      <c r="H1606" t="n">
        <v>625.0</v>
      </c>
      <c r="I1606" t="n">
        <v>595.24</v>
      </c>
      <c r="J1606" t="n">
        <v>558.1</v>
      </c>
      <c r="K1606" t="inlineStr">
        <is>
          <t>sale</t>
        </is>
      </c>
      <c r="L1606" t="inlineStr">
        <is>
          <t/>
        </is>
      </c>
      <c r="M1606" t="inlineStr">
        <is>
          <t/>
        </is>
      </c>
      <c r="N1606" t="n">
        <v>0.0</v>
      </c>
      <c r="O1606" t="n">
        <v>0.0</v>
      </c>
      <c r="P1606" t="n">
        <v>461.53</v>
      </c>
      <c r="Q1606" t="n">
        <v>461.53</v>
      </c>
      <c r="R1606" t="n">
        <v>37.14</v>
      </c>
      <c r="S1606" t="n">
        <v>37.14</v>
      </c>
      <c r="T1606" t="n">
        <v>5.95</v>
      </c>
      <c r="U1606" t="n">
        <v>5.95</v>
      </c>
      <c r="V1606" t="n">
        <v>100.46</v>
      </c>
      <c r="W1606" t="n">
        <v>100.46</v>
      </c>
      <c r="X1606" t="n">
        <v>7.81</v>
      </c>
      <c r="Y1606" t="n">
        <v>7.81</v>
      </c>
      <c r="Z1606" t="n">
        <v>19.49</v>
      </c>
      <c r="AA1606" t="n">
        <v>19.49</v>
      </c>
      <c r="AB1606" t="n">
        <v>29.76</v>
      </c>
      <c r="AC1606" t="n">
        <v>29.76</v>
      </c>
      <c r="AD1606" t="n">
        <v>29.75999999999999</v>
      </c>
      <c r="AE1606" t="n">
        <v>0.0</v>
      </c>
      <c r="AF1606" t="n">
        <v>0.0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0.0</v>
      </c>
      <c r="AL1606" t="inlineStr">
        <is>
          <t>unreconciled</t>
        </is>
      </c>
      <c r="AM1606" t="inlineStr">
        <is>
          <t>Order Amount Mismatch (POS&gt;3PO)</t>
        </is>
      </c>
      <c r="AN1606" t="n">
        <v>29.76</v>
      </c>
      <c r="AO1606" t="n">
        <f>ROUND(P1606*100/H1606,2)</f>
        <v>0.0</v>
      </c>
      <c r="AP1606" t="n">
        <f>ROUND(Q1606*100/I1606,2)</f>
        <v>0.0</v>
      </c>
      <c r="AQ1606"/>
      <c r="AR1606"/>
      <c r="AS1606" t="n">
        <v>0.0</v>
      </c>
    </row>
    <row r="1607">
      <c r="A1607" s="1" t="n">
        <v>45236.0</v>
      </c>
      <c r="B1607" s="2" t="n">
        <v>45236.567037037035</v>
      </c>
      <c r="C1607" t="inlineStr">
        <is>
          <t>3140094012086459</t>
        </is>
      </c>
      <c r="D1607" t="inlineStr">
        <is>
          <t>POS0012</t>
        </is>
      </c>
      <c r="E1607" t="inlineStr">
        <is>
          <t>74</t>
        </is>
      </c>
      <c r="F1607" t="inlineStr">
        <is>
          <t>0094</t>
        </is>
      </c>
      <c r="G1607" t="inlineStr">
        <is>
          <t>5319165126</t>
        </is>
      </c>
      <c r="H1607" t="n">
        <v>1959.0000000000002</v>
      </c>
      <c r="I1607" t="n">
        <v>1865.78</v>
      </c>
      <c r="J1607" t="n">
        <v>1828.64</v>
      </c>
      <c r="K1607" t="inlineStr">
        <is>
          <t>sale</t>
        </is>
      </c>
      <c r="L1607" t="inlineStr">
        <is>
          <t/>
        </is>
      </c>
      <c r="M1607" t="inlineStr">
        <is>
          <t/>
        </is>
      </c>
      <c r="N1607" t="n">
        <v>0.0</v>
      </c>
      <c r="O1607" t="n">
        <v>0.0</v>
      </c>
      <c r="P1607" t="n">
        <v>1429.81</v>
      </c>
      <c r="Q1607" t="n">
        <v>1429.8</v>
      </c>
      <c r="R1607" t="n">
        <v>37.14</v>
      </c>
      <c r="S1607" t="n">
        <v>37.14</v>
      </c>
      <c r="T1607" t="n">
        <v>18.66</v>
      </c>
      <c r="U1607" t="n">
        <v>18.66</v>
      </c>
      <c r="V1607" t="n">
        <v>329.16</v>
      </c>
      <c r="W1607" t="n">
        <v>329.16</v>
      </c>
      <c r="X1607" t="n">
        <v>24.49</v>
      </c>
      <c r="Y1607" t="n">
        <v>24.49</v>
      </c>
      <c r="Z1607" t="n">
        <v>63.66</v>
      </c>
      <c r="AA1607" t="n">
        <v>63.66</v>
      </c>
      <c r="AB1607" t="n">
        <v>93.28</v>
      </c>
      <c r="AC1607" t="n">
        <v>93.29</v>
      </c>
      <c r="AD1607" t="n">
        <v>93.22000000000025</v>
      </c>
      <c r="AE1607" t="n">
        <v>0.009999999999990905</v>
      </c>
      <c r="AF1607" t="n">
        <v>0.0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-0.010000000000005116</v>
      </c>
      <c r="AL1607" t="inlineStr">
        <is>
          <t>unreconciled</t>
        </is>
      </c>
      <c r="AM1607" t="inlineStr">
        <is>
          <t>Order Amount Mismatch (POS&gt;3PO)</t>
        </is>
      </c>
      <c r="AN1607" t="n">
        <v>93.22</v>
      </c>
      <c r="AO1607" t="n">
        <f>ROUND(P1607*100/H1607,2)</f>
        <v>0.0</v>
      </c>
      <c r="AP1607" t="n">
        <f>ROUND(Q1607*100/I1607,2)</f>
        <v>0.0</v>
      </c>
      <c r="AQ1607"/>
      <c r="AR1607"/>
      <c r="AS1607" t="n">
        <v>0.0</v>
      </c>
    </row>
    <row r="1608">
      <c r="A1608" s="1" t="n">
        <v>45235.0</v>
      </c>
      <c r="B1608" s="2" t="n">
        <v>45235.79653935185</v>
      </c>
      <c r="C1608" t="inlineStr">
        <is>
          <t>3140094012086182</t>
        </is>
      </c>
      <c r="D1608" t="inlineStr">
        <is>
          <t>POS0012</t>
        </is>
      </c>
      <c r="E1608" t="inlineStr">
        <is>
          <t>97</t>
        </is>
      </c>
      <c r="F1608" t="inlineStr">
        <is>
          <t>0094</t>
        </is>
      </c>
      <c r="G1608" t="inlineStr">
        <is>
          <t>5319185979</t>
        </is>
      </c>
      <c r="H1608" t="n">
        <v>536.0</v>
      </c>
      <c r="I1608" t="n">
        <v>510.48</v>
      </c>
      <c r="J1608" t="n">
        <v>473.34</v>
      </c>
      <c r="K1608" t="inlineStr">
        <is>
          <t>sale</t>
        </is>
      </c>
      <c r="L1608" t="inlineStr">
        <is>
          <t/>
        </is>
      </c>
      <c r="M1608" t="inlineStr">
        <is>
          <t/>
        </is>
      </c>
      <c r="N1608" t="n">
        <v>0.0</v>
      </c>
      <c r="O1608" t="n">
        <v>0.0</v>
      </c>
      <c r="P1608" t="n">
        <v>396.94</v>
      </c>
      <c r="Q1608" t="n">
        <v>396.94</v>
      </c>
      <c r="R1608" t="n">
        <v>37.14</v>
      </c>
      <c r="S1608" t="n">
        <v>37.14</v>
      </c>
      <c r="T1608" t="n">
        <v>5.1</v>
      </c>
      <c r="U1608" t="n">
        <v>5.1</v>
      </c>
      <c r="V1608" t="n">
        <v>85.2</v>
      </c>
      <c r="W1608" t="n">
        <v>85.2</v>
      </c>
      <c r="X1608" t="n">
        <v>6.7</v>
      </c>
      <c r="Y1608" t="n">
        <v>6.7</v>
      </c>
      <c r="Z1608" t="n">
        <v>16.54</v>
      </c>
      <c r="AA1608" t="n">
        <v>16.55</v>
      </c>
      <c r="AB1608" t="n">
        <v>25.52</v>
      </c>
      <c r="AC1608" t="n">
        <v>25.53</v>
      </c>
      <c r="AD1608" t="n">
        <v>25.519999999999982</v>
      </c>
      <c r="AE1608" t="n">
        <v>0.0</v>
      </c>
      <c r="AF1608" t="n">
        <v>0.0</v>
      </c>
      <c r="AG1608" t="n">
        <v>0.0</v>
      </c>
      <c r="AH1608" t="n">
        <v>0.0</v>
      </c>
      <c r="AI1608" t="n">
        <v>0.0</v>
      </c>
      <c r="AJ1608" t="n">
        <v>-0.010000000000001563</v>
      </c>
      <c r="AK1608" t="n">
        <v>-0.010000000000001563</v>
      </c>
      <c r="AL1608" t="inlineStr">
        <is>
          <t>unreconciled</t>
        </is>
      </c>
      <c r="AM1608" t="inlineStr">
        <is>
          <t>Order Amount Mismatch (POS&gt;3PO)</t>
        </is>
      </c>
      <c r="AN1608" t="n">
        <v>25.52</v>
      </c>
      <c r="AO1608" t="n">
        <f>ROUND(P1608*100/H1608,2)</f>
        <v>0.0</v>
      </c>
      <c r="AP1608" t="n">
        <f>ROUND(Q1608*100/I1608,2)</f>
        <v>0.0</v>
      </c>
      <c r="AQ1608"/>
      <c r="AR1608"/>
      <c r="AS1608" t="n">
        <v>0.0</v>
      </c>
    </row>
    <row r="1609">
      <c r="A1609" s="1" t="n">
        <v>45236.0</v>
      </c>
      <c r="B1609" s="2" t="n">
        <v>45236.618159722224</v>
      </c>
      <c r="C1609" t="inlineStr">
        <is>
          <t>3140094012086496</t>
        </is>
      </c>
      <c r="D1609" t="inlineStr">
        <is>
          <t>POS0012</t>
        </is>
      </c>
      <c r="E1609" t="inlineStr">
        <is>
          <t>11</t>
        </is>
      </c>
      <c r="F1609" t="inlineStr">
        <is>
          <t>0094</t>
        </is>
      </c>
      <c r="G1609" t="inlineStr">
        <is>
          <t>5319191671</t>
        </is>
      </c>
      <c r="H1609" t="n">
        <v>257.0</v>
      </c>
      <c r="I1609" t="n">
        <v>244.76</v>
      </c>
      <c r="J1609" t="n">
        <v>207.62</v>
      </c>
      <c r="K1609" t="inlineStr">
        <is>
          <t>sale</t>
        </is>
      </c>
      <c r="L1609" t="inlineStr">
        <is>
          <t/>
        </is>
      </c>
      <c r="M1609" t="inlineStr">
        <is>
          <t/>
        </is>
      </c>
      <c r="N1609" t="n">
        <v>0.0</v>
      </c>
      <c r="O1609" t="n">
        <v>0.0</v>
      </c>
      <c r="P1609" t="n">
        <v>194.43</v>
      </c>
      <c r="Q1609" t="n">
        <v>194.42</v>
      </c>
      <c r="R1609" t="n">
        <v>37.14</v>
      </c>
      <c r="S1609" t="n">
        <v>37.14</v>
      </c>
      <c r="T1609" t="n">
        <v>2.45</v>
      </c>
      <c r="U1609" t="n">
        <v>2.45</v>
      </c>
      <c r="V1609" t="n">
        <v>37.37</v>
      </c>
      <c r="W1609" t="n">
        <v>37.37</v>
      </c>
      <c r="X1609" t="n">
        <v>3.21</v>
      </c>
      <c r="Y1609" t="n">
        <v>3.21</v>
      </c>
      <c r="Z1609" t="n">
        <v>7.3</v>
      </c>
      <c r="AA1609" t="n">
        <v>7.31</v>
      </c>
      <c r="AB1609" t="n">
        <v>12.24</v>
      </c>
      <c r="AC1609" t="n">
        <v>12.24</v>
      </c>
      <c r="AD1609" t="n">
        <v>12.240000000000009</v>
      </c>
      <c r="AE1609" t="n">
        <v>0.010000000000019327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-0.009999999999999787</v>
      </c>
      <c r="AK1609" t="n">
        <v>0.0</v>
      </c>
      <c r="AL1609" t="inlineStr">
        <is>
          <t>unreconciled</t>
        </is>
      </c>
      <c r="AM1609" t="inlineStr">
        <is>
          <t>Order Amount Mismatch (POS&gt;3PO)</t>
        </is>
      </c>
      <c r="AN1609" t="n">
        <v>12.24</v>
      </c>
      <c r="AO1609" t="n">
        <f>ROUND(P1609*100/H1609,2)</f>
        <v>0.0</v>
      </c>
      <c r="AP1609" t="n">
        <f>ROUND(Q1609*100/I1609,2)</f>
        <v>0.0</v>
      </c>
      <c r="AQ1609"/>
      <c r="AR1609"/>
      <c r="AS1609" t="n">
        <v>0.0</v>
      </c>
    </row>
    <row r="1610">
      <c r="A1610" s="1" t="n">
        <v>45235.0</v>
      </c>
      <c r="B1610" s="2" t="n">
        <v>45235.65638888889</v>
      </c>
      <c r="C1610" t="inlineStr">
        <is>
          <t>3140094012086070</t>
        </is>
      </c>
      <c r="D1610" t="inlineStr">
        <is>
          <t>POS0012</t>
        </is>
      </c>
      <c r="E1610" t="inlineStr">
        <is>
          <t>85</t>
        </is>
      </c>
      <c r="F1610" t="inlineStr">
        <is>
          <t>0094</t>
        </is>
      </c>
      <c r="G1610" t="inlineStr">
        <is>
          <t>5319198256</t>
        </is>
      </c>
      <c r="H1610" t="n">
        <v>207.0</v>
      </c>
      <c r="I1610" t="n">
        <v>197.14</v>
      </c>
      <c r="J1610" t="n">
        <v>160.0</v>
      </c>
      <c r="K1610" t="inlineStr">
        <is>
          <t>sale</t>
        </is>
      </c>
      <c r="L1610" t="inlineStr">
        <is>
          <t/>
        </is>
      </c>
      <c r="M1610" t="inlineStr">
        <is>
          <t/>
        </is>
      </c>
      <c r="N1610" t="n">
        <v>0.0</v>
      </c>
      <c r="O1610" t="n">
        <v>0.0</v>
      </c>
      <c r="P1610" t="n">
        <v>158.13</v>
      </c>
      <c r="Q1610" t="n">
        <v>158.13</v>
      </c>
      <c r="R1610" t="n">
        <v>37.14</v>
      </c>
      <c r="S1610" t="n">
        <v>37.14</v>
      </c>
      <c r="T1610" t="n">
        <v>1.97</v>
      </c>
      <c r="U1610" t="n">
        <v>1.97</v>
      </c>
      <c r="V1610" t="n">
        <v>28.8</v>
      </c>
      <c r="W1610" t="n">
        <v>28.8</v>
      </c>
      <c r="X1610" t="n">
        <v>2.59</v>
      </c>
      <c r="Y1610" t="n">
        <v>2.59</v>
      </c>
      <c r="Z1610" t="n">
        <v>5.65</v>
      </c>
      <c r="AA1610" t="n">
        <v>5.65</v>
      </c>
      <c r="AB1610" t="n">
        <v>9.86</v>
      </c>
      <c r="AC1610" t="n">
        <v>9.86</v>
      </c>
      <c r="AD1610" t="n">
        <v>9.860000000000014</v>
      </c>
      <c r="AE1610" t="n">
        <v>0.0</v>
      </c>
      <c r="AF1610" t="n">
        <v>0.0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0.0</v>
      </c>
      <c r="AL1610" t="inlineStr">
        <is>
          <t>unreconciled</t>
        </is>
      </c>
      <c r="AM1610" t="inlineStr">
        <is>
          <t>Order Amount Mismatch (POS&gt;3PO)</t>
        </is>
      </c>
      <c r="AN1610" t="n">
        <v>9.86</v>
      </c>
      <c r="AO1610" t="n">
        <f>ROUND(P1610*100/H1610,2)</f>
        <v>0.0</v>
      </c>
      <c r="AP1610" t="n">
        <f>ROUND(Q1610*100/I1610,2)</f>
        <v>0.0</v>
      </c>
      <c r="AQ1610"/>
      <c r="AR1610"/>
      <c r="AS1610" t="n">
        <v>0.0</v>
      </c>
    </row>
    <row r="1611">
      <c r="A1611" s="1" t="n">
        <v>45235.0</v>
      </c>
      <c r="B1611" s="2" t="n">
        <v>45235.76993055556</v>
      </c>
      <c r="C1611" t="inlineStr">
        <is>
          <t>3140094012086150</t>
        </is>
      </c>
      <c r="D1611" t="inlineStr">
        <is>
          <t>POS0012</t>
        </is>
      </c>
      <c r="E1611" t="inlineStr">
        <is>
          <t>65</t>
        </is>
      </c>
      <c r="F1611" t="inlineStr">
        <is>
          <t>0094</t>
        </is>
      </c>
      <c r="G1611" t="inlineStr">
        <is>
          <t>5319206831</t>
        </is>
      </c>
      <c r="H1611" t="n">
        <v>504.0</v>
      </c>
      <c r="I1611" t="n">
        <v>479.99</v>
      </c>
      <c r="J1611" t="n">
        <v>442.85</v>
      </c>
      <c r="K1611" t="inlineStr">
        <is>
          <t>sale</t>
        </is>
      </c>
      <c r="L1611" t="inlineStr">
        <is>
          <t/>
        </is>
      </c>
      <c r="M1611" t="inlineStr">
        <is>
          <t/>
        </is>
      </c>
      <c r="N1611" t="n">
        <v>0.0</v>
      </c>
      <c r="O1611" t="n">
        <v>0.0</v>
      </c>
      <c r="P1611" t="n">
        <v>373.7</v>
      </c>
      <c r="Q1611" t="n">
        <v>373.68</v>
      </c>
      <c r="R1611" t="n">
        <v>37.14</v>
      </c>
      <c r="S1611" t="n">
        <v>37.14</v>
      </c>
      <c r="T1611" t="n">
        <v>4.8</v>
      </c>
      <c r="U1611" t="n">
        <v>4.8</v>
      </c>
      <c r="V1611" t="n">
        <v>79.71</v>
      </c>
      <c r="W1611" t="n">
        <v>79.71</v>
      </c>
      <c r="X1611" t="n">
        <v>6.3</v>
      </c>
      <c r="Y1611" t="n">
        <v>6.3</v>
      </c>
      <c r="Z1611" t="n">
        <v>15.48</v>
      </c>
      <c r="AA1611" t="n">
        <v>15.48</v>
      </c>
      <c r="AB1611" t="n">
        <v>24.0</v>
      </c>
      <c r="AC1611" t="n">
        <v>24.0</v>
      </c>
      <c r="AD1611" t="n">
        <v>24.00999999999999</v>
      </c>
      <c r="AE1611" t="n">
        <v>0.01999999999998181</v>
      </c>
      <c r="AF1611" t="n">
        <v>0.0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0.0</v>
      </c>
      <c r="AL1611" t="inlineStr">
        <is>
          <t>unreconciled</t>
        </is>
      </c>
      <c r="AM1611" t="inlineStr">
        <is>
          <t>Order Amount Mismatch (POS&gt;3PO)</t>
        </is>
      </c>
      <c r="AN1611" t="n">
        <v>24.01</v>
      </c>
      <c r="AO1611" t="n">
        <f>ROUND(P1611*100/H1611,2)</f>
        <v>0.0</v>
      </c>
      <c r="AP1611" t="n">
        <f>ROUND(Q1611*100/I1611,2)</f>
        <v>0.0</v>
      </c>
      <c r="AQ1611"/>
      <c r="AR1611"/>
      <c r="AS1611" t="n">
        <v>0.0</v>
      </c>
    </row>
    <row r="1612">
      <c r="A1612" s="1" t="n">
        <v>45235.0</v>
      </c>
      <c r="B1612" s="2" t="n">
        <v>45235.851331018515</v>
      </c>
      <c r="C1612" t="inlineStr">
        <is>
          <t>3140094012086262</t>
        </is>
      </c>
      <c r="D1612" t="inlineStr">
        <is>
          <t>POS0012</t>
        </is>
      </c>
      <c r="E1612" t="inlineStr">
        <is>
          <t>77</t>
        </is>
      </c>
      <c r="F1612" t="inlineStr">
        <is>
          <t>0094</t>
        </is>
      </c>
      <c r="G1612" t="inlineStr">
        <is>
          <t>5319221645</t>
        </is>
      </c>
      <c r="H1612" t="n">
        <v>284.0</v>
      </c>
      <c r="I1612" t="n">
        <v>270.47</v>
      </c>
      <c r="J1612" t="n">
        <v>233.33</v>
      </c>
      <c r="K1612" t="inlineStr">
        <is>
          <t>sale</t>
        </is>
      </c>
      <c r="L1612" t="inlineStr">
        <is>
          <t/>
        </is>
      </c>
      <c r="M1612" t="inlineStr">
        <is>
          <t/>
        </is>
      </c>
      <c r="N1612" t="n">
        <v>0.0</v>
      </c>
      <c r="O1612" t="n">
        <v>0.0</v>
      </c>
      <c r="P1612" t="n">
        <v>214.02</v>
      </c>
      <c r="Q1612" t="n">
        <v>214.02</v>
      </c>
      <c r="R1612" t="n">
        <v>37.14</v>
      </c>
      <c r="S1612" t="n">
        <v>37.14</v>
      </c>
      <c r="T1612" t="n">
        <v>2.7</v>
      </c>
      <c r="U1612" t="n">
        <v>2.7</v>
      </c>
      <c r="V1612" t="n">
        <v>42.0</v>
      </c>
      <c r="W1612" t="n">
        <v>42.0</v>
      </c>
      <c r="X1612" t="n">
        <v>3.55</v>
      </c>
      <c r="Y1612" t="n">
        <v>3.55</v>
      </c>
      <c r="Z1612" t="n">
        <v>8.2</v>
      </c>
      <c r="AA1612" t="n">
        <v>8.2</v>
      </c>
      <c r="AB1612" t="n">
        <v>13.52</v>
      </c>
      <c r="AC1612" t="n">
        <v>13.52</v>
      </c>
      <c r="AD1612" t="n">
        <v>13.529999999999973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0.0</v>
      </c>
      <c r="AL1612" t="inlineStr">
        <is>
          <t>unreconciled</t>
        </is>
      </c>
      <c r="AM1612" t="inlineStr">
        <is>
          <t>Order Amount Mismatch (POS&gt;3PO)</t>
        </is>
      </c>
      <c r="AN1612" t="n">
        <v>13.53</v>
      </c>
      <c r="AO1612" t="n">
        <f>ROUND(P1612*100/H1612,2)</f>
        <v>0.0</v>
      </c>
      <c r="AP1612" t="n">
        <f>ROUND(Q1612*100/I1612,2)</f>
        <v>0.0</v>
      </c>
      <c r="AQ1612"/>
      <c r="AR1612"/>
      <c r="AS1612" t="n">
        <v>0.0</v>
      </c>
    </row>
    <row r="1613">
      <c r="A1613" s="1" t="n">
        <v>45236.0</v>
      </c>
      <c r="B1613" s="2" t="n">
        <v>45236.848032407404</v>
      </c>
      <c r="C1613" t="inlineStr">
        <is>
          <t>3140094012086631</t>
        </is>
      </c>
      <c r="D1613" t="inlineStr">
        <is>
          <t>POS0012</t>
        </is>
      </c>
      <c r="E1613" t="inlineStr">
        <is>
          <t>46</t>
        </is>
      </c>
      <c r="F1613" t="inlineStr">
        <is>
          <t>0094</t>
        </is>
      </c>
      <c r="G1613" t="inlineStr">
        <is>
          <t>5319229322</t>
        </is>
      </c>
      <c r="H1613" t="n">
        <v>217.0</v>
      </c>
      <c r="I1613" t="n">
        <v>206.67</v>
      </c>
      <c r="J1613" t="n">
        <v>169.53</v>
      </c>
      <c r="K1613" t="inlineStr">
        <is>
          <t>sale</t>
        </is>
      </c>
      <c r="L1613" t="inlineStr">
        <is>
          <t/>
        </is>
      </c>
      <c r="M1613" t="inlineStr">
        <is>
          <t/>
        </is>
      </c>
      <c r="N1613" t="n">
        <v>0.0</v>
      </c>
      <c r="O1613" t="n">
        <v>0.0</v>
      </c>
      <c r="P1613" t="n">
        <v>165.39</v>
      </c>
      <c r="Q1613" t="n">
        <v>165.39</v>
      </c>
      <c r="R1613" t="n">
        <v>37.14</v>
      </c>
      <c r="S1613" t="n">
        <v>37.14</v>
      </c>
      <c r="T1613" t="n">
        <v>2.07</v>
      </c>
      <c r="U1613" t="n">
        <v>2.07</v>
      </c>
      <c r="V1613" t="n">
        <v>30.52</v>
      </c>
      <c r="W1613" t="n">
        <v>30.52</v>
      </c>
      <c r="X1613" t="n">
        <v>2.71</v>
      </c>
      <c r="Y1613" t="n">
        <v>2.71</v>
      </c>
      <c r="Z1613" t="n">
        <v>5.98</v>
      </c>
      <c r="AA1613" t="n">
        <v>5.98</v>
      </c>
      <c r="AB1613" t="n">
        <v>10.34</v>
      </c>
      <c r="AC1613" t="n">
        <v>10.34</v>
      </c>
      <c r="AD1613" t="n">
        <v>10.330000000000013</v>
      </c>
      <c r="AE1613" t="n">
        <v>0.0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0.0</v>
      </c>
      <c r="AL1613" t="inlineStr">
        <is>
          <t>unreconciled</t>
        </is>
      </c>
      <c r="AM1613" t="inlineStr">
        <is>
          <t>Order Amount Mismatch (POS&gt;3PO)</t>
        </is>
      </c>
      <c r="AN1613" t="n">
        <v>10.33</v>
      </c>
      <c r="AO1613" t="n">
        <f>ROUND(P1613*100/H1613,2)</f>
        <v>0.0</v>
      </c>
      <c r="AP1613" t="n">
        <f>ROUND(Q1613*100/I1613,2)</f>
        <v>0.0</v>
      </c>
      <c r="AQ1613"/>
      <c r="AR1613"/>
      <c r="AS1613" t="n">
        <v>0.0</v>
      </c>
    </row>
    <row r="1614">
      <c r="A1614" s="1" t="n">
        <v>45236.0</v>
      </c>
      <c r="B1614" s="2" t="n">
        <v>45236.77228009259</v>
      </c>
      <c r="C1614" t="inlineStr">
        <is>
          <t>3140094012086572</t>
        </is>
      </c>
      <c r="D1614" t="inlineStr">
        <is>
          <t>POS0012</t>
        </is>
      </c>
      <c r="E1614" t="inlineStr">
        <is>
          <t>87</t>
        </is>
      </c>
      <c r="F1614" t="inlineStr">
        <is>
          <t>0094</t>
        </is>
      </c>
      <c r="G1614" t="inlineStr">
        <is>
          <t>5319235420</t>
        </is>
      </c>
      <c r="H1614" t="n">
        <v>533.0</v>
      </c>
      <c r="I1614" t="n">
        <v>507.62</v>
      </c>
      <c r="J1614" t="n">
        <v>470.48</v>
      </c>
      <c r="K1614" t="inlineStr">
        <is>
          <t>sale</t>
        </is>
      </c>
      <c r="L1614" t="inlineStr">
        <is>
          <t/>
        </is>
      </c>
      <c r="M1614" t="inlineStr">
        <is>
          <t/>
        </is>
      </c>
      <c r="N1614" t="n">
        <v>0.0</v>
      </c>
      <c r="O1614" t="n">
        <v>0.0</v>
      </c>
      <c r="P1614" t="n">
        <v>394.75</v>
      </c>
      <c r="Q1614" t="n">
        <v>394.75</v>
      </c>
      <c r="R1614" t="n">
        <v>37.14</v>
      </c>
      <c r="S1614" t="n">
        <v>37.14</v>
      </c>
      <c r="T1614" t="n">
        <v>5.08</v>
      </c>
      <c r="U1614" t="n">
        <v>5.08</v>
      </c>
      <c r="V1614" t="n">
        <v>84.69</v>
      </c>
      <c r="W1614" t="n">
        <v>84.69</v>
      </c>
      <c r="X1614" t="n">
        <v>6.66</v>
      </c>
      <c r="Y1614" t="n">
        <v>6.66</v>
      </c>
      <c r="Z1614" t="n">
        <v>16.44</v>
      </c>
      <c r="AA1614" t="n">
        <v>16.44</v>
      </c>
      <c r="AB1614" t="n">
        <v>25.38</v>
      </c>
      <c r="AC1614" t="n">
        <v>25.38</v>
      </c>
      <c r="AD1614" t="n">
        <v>25.379999999999995</v>
      </c>
      <c r="AE1614" t="n">
        <v>0.0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0.0</v>
      </c>
      <c r="AL1614" t="inlineStr">
        <is>
          <t>unreconciled</t>
        </is>
      </c>
      <c r="AM1614" t="inlineStr">
        <is>
          <t>Order Amount Mismatch (POS&gt;3PO)</t>
        </is>
      </c>
      <c r="AN1614" t="n">
        <v>25.38</v>
      </c>
      <c r="AO1614" t="n">
        <f>ROUND(P1614*100/H1614,2)</f>
        <v>0.0</v>
      </c>
      <c r="AP1614" t="n">
        <f>ROUND(Q1614*100/I1614,2)</f>
        <v>0.0</v>
      </c>
      <c r="AQ1614"/>
      <c r="AR1614"/>
      <c r="AS1614" t="n">
        <v>0.0</v>
      </c>
    </row>
    <row r="1615">
      <c r="A1615" s="1" t="n">
        <v>45236.0</v>
      </c>
      <c r="B1615" s="2" t="n">
        <v>45236.80755787037</v>
      </c>
      <c r="C1615" t="inlineStr">
        <is>
          <t>3140023012060080</t>
        </is>
      </c>
      <c r="D1615" t="inlineStr">
        <is>
          <t>POS0012</t>
        </is>
      </c>
      <c r="E1615" t="inlineStr">
        <is>
          <t>71</t>
        </is>
      </c>
      <c r="F1615" t="inlineStr">
        <is>
          <t>0023</t>
        </is>
      </c>
      <c r="G1615" t="inlineStr">
        <is>
          <t>5319262820</t>
        </is>
      </c>
      <c r="H1615" t="n">
        <v>499.0</v>
      </c>
      <c r="I1615" t="n">
        <v>475.23</v>
      </c>
      <c r="J1615" t="n">
        <v>438.09</v>
      </c>
      <c r="K1615" t="inlineStr">
        <is>
          <t>sale</t>
        </is>
      </c>
      <c r="L1615" t="inlineStr">
        <is>
          <t/>
        </is>
      </c>
      <c r="M1615" t="inlineStr">
        <is>
          <t/>
        </is>
      </c>
      <c r="N1615" t="n">
        <v>0.0</v>
      </c>
      <c r="O1615" t="n">
        <v>0.0</v>
      </c>
      <c r="P1615" t="n">
        <v>370.06</v>
      </c>
      <c r="Q1615" t="n">
        <v>370.05</v>
      </c>
      <c r="R1615" t="n">
        <v>37.14</v>
      </c>
      <c r="S1615" t="n">
        <v>37.14</v>
      </c>
      <c r="T1615" t="n">
        <v>4.75</v>
      </c>
      <c r="U1615" t="n">
        <v>4.75</v>
      </c>
      <c r="V1615" t="n">
        <v>78.86</v>
      </c>
      <c r="W1615" t="n">
        <v>78.86</v>
      </c>
      <c r="X1615" t="n">
        <v>6.24</v>
      </c>
      <c r="Y1615" t="n">
        <v>6.24</v>
      </c>
      <c r="Z1615" t="n">
        <v>15.32</v>
      </c>
      <c r="AA1615" t="n">
        <v>15.31</v>
      </c>
      <c r="AB1615" t="n">
        <v>23.76</v>
      </c>
      <c r="AC1615" t="n">
        <v>23.76</v>
      </c>
      <c r="AD1615" t="n">
        <v>23.769999999999982</v>
      </c>
      <c r="AE1615" t="n">
        <v>0.009999999999990905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0.009999999999999787</v>
      </c>
      <c r="AK1615" t="n">
        <v>0.0</v>
      </c>
      <c r="AL1615" t="inlineStr">
        <is>
          <t>unreconciled</t>
        </is>
      </c>
      <c r="AM1615" t="inlineStr">
        <is>
          <t>Order Amount Mismatch (POS&gt;3PO)</t>
        </is>
      </c>
      <c r="AN1615" t="n">
        <v>23.77</v>
      </c>
      <c r="AO1615" t="n">
        <f>ROUND(P1615*100/H1615,2)</f>
        <v>0.0</v>
      </c>
      <c r="AP1615" t="n">
        <f>ROUND(Q1615*100/I1615,2)</f>
        <v>0.0</v>
      </c>
      <c r="AQ1615"/>
      <c r="AR1615"/>
      <c r="AS1615" t="n">
        <v>0.0</v>
      </c>
    </row>
    <row r="1616">
      <c r="A1616" s="1" t="n">
        <v>45235.0</v>
      </c>
      <c r="B1616" s="2" t="n">
        <v>45235.813796296294</v>
      </c>
      <c r="C1616" t="inlineStr">
        <is>
          <t>3140023012059830</t>
        </is>
      </c>
      <c r="D1616" t="inlineStr">
        <is>
          <t>POS0012</t>
        </is>
      </c>
      <c r="E1616" t="inlineStr">
        <is>
          <t>22</t>
        </is>
      </c>
      <c r="F1616" t="inlineStr">
        <is>
          <t>0023</t>
        </is>
      </c>
      <c r="G1616" t="inlineStr">
        <is>
          <t>5319266560</t>
        </is>
      </c>
      <c r="H1616" t="n">
        <v>531.0</v>
      </c>
      <c r="I1616" t="n">
        <v>505.71</v>
      </c>
      <c r="J1616" t="n">
        <v>468.57</v>
      </c>
      <c r="K1616" t="inlineStr">
        <is>
          <t>sale</t>
        </is>
      </c>
      <c r="L1616" t="inlineStr">
        <is>
          <t/>
        </is>
      </c>
      <c r="M1616" t="inlineStr">
        <is>
          <t/>
        </is>
      </c>
      <c r="N1616" t="n">
        <v>0.0</v>
      </c>
      <c r="O1616" t="n">
        <v>0.0</v>
      </c>
      <c r="P1616" t="n">
        <v>393.29</v>
      </c>
      <c r="Q1616" t="n">
        <v>393.3</v>
      </c>
      <c r="R1616" t="n">
        <v>37.14</v>
      </c>
      <c r="S1616" t="n">
        <v>37.14</v>
      </c>
      <c r="T1616" t="n">
        <v>5.06</v>
      </c>
      <c r="U1616" t="n">
        <v>5.06</v>
      </c>
      <c r="V1616" t="n">
        <v>84.34</v>
      </c>
      <c r="W1616" t="n">
        <v>84.34</v>
      </c>
      <c r="X1616" t="n">
        <v>6.64</v>
      </c>
      <c r="Y1616" t="n">
        <v>6.64</v>
      </c>
      <c r="Z1616" t="n">
        <v>16.38</v>
      </c>
      <c r="AA1616" t="n">
        <v>16.38</v>
      </c>
      <c r="AB1616" t="n">
        <v>25.28</v>
      </c>
      <c r="AC1616" t="n">
        <v>25.29</v>
      </c>
      <c r="AD1616" t="n">
        <v>25.29000000000002</v>
      </c>
      <c r="AE1616" t="n">
        <v>-0.009999999999990905</v>
      </c>
      <c r="AF1616" t="n">
        <v>0.0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-0.00999999999999801</v>
      </c>
      <c r="AL1616" t="inlineStr">
        <is>
          <t>unreconciled</t>
        </is>
      </c>
      <c r="AM1616" t="inlineStr">
        <is>
          <t>Order Amount Mismatch (POS&gt;3PO)</t>
        </is>
      </c>
      <c r="AN1616" t="n">
        <v>25.29</v>
      </c>
      <c r="AO1616" t="n">
        <f>ROUND(P1616*100/H1616,2)</f>
        <v>0.0</v>
      </c>
      <c r="AP1616" t="n">
        <f>ROUND(Q1616*100/I1616,2)</f>
        <v>0.0</v>
      </c>
      <c r="AQ1616"/>
      <c r="AR1616"/>
      <c r="AS1616" t="n">
        <v>0.0</v>
      </c>
    </row>
    <row r="1617">
      <c r="A1617" s="1" t="n">
        <v>45236.0</v>
      </c>
      <c r="B1617" s="2" t="n">
        <v>45236.797951388886</v>
      </c>
      <c r="C1617" t="inlineStr">
        <is>
          <t>3140023012060075</t>
        </is>
      </c>
      <c r="D1617" t="inlineStr">
        <is>
          <t>POS0012</t>
        </is>
      </c>
      <c r="E1617" t="inlineStr">
        <is>
          <t>66</t>
        </is>
      </c>
      <c r="F1617" t="inlineStr">
        <is>
          <t>0023</t>
        </is>
      </c>
      <c r="G1617" t="inlineStr">
        <is>
          <t>5319284611</t>
        </is>
      </c>
      <c r="H1617" t="n">
        <v>287.0</v>
      </c>
      <c r="I1617" t="n">
        <v>273.33</v>
      </c>
      <c r="J1617" t="n">
        <v>236.19</v>
      </c>
      <c r="K1617" t="inlineStr">
        <is>
          <t>sale</t>
        </is>
      </c>
      <c r="L1617" t="inlineStr">
        <is>
          <t/>
        </is>
      </c>
      <c r="M1617" t="inlineStr">
        <is>
          <t/>
        </is>
      </c>
      <c r="N1617" t="n">
        <v>0.0</v>
      </c>
      <c r="O1617" t="n">
        <v>0.0</v>
      </c>
      <c r="P1617" t="n">
        <v>216.2</v>
      </c>
      <c r="Q1617" t="n">
        <v>216.21</v>
      </c>
      <c r="R1617" t="n">
        <v>37.14</v>
      </c>
      <c r="S1617" t="n">
        <v>37.14</v>
      </c>
      <c r="T1617" t="n">
        <v>2.73</v>
      </c>
      <c r="U1617" t="n">
        <v>2.73</v>
      </c>
      <c r="V1617" t="n">
        <v>42.51</v>
      </c>
      <c r="W1617" t="n">
        <v>42.51</v>
      </c>
      <c r="X1617" t="n">
        <v>3.59</v>
      </c>
      <c r="Y1617" t="n">
        <v>3.59</v>
      </c>
      <c r="Z1617" t="n">
        <v>8.3</v>
      </c>
      <c r="AA1617" t="n">
        <v>8.3</v>
      </c>
      <c r="AB1617" t="n">
        <v>13.66</v>
      </c>
      <c r="AC1617" t="n">
        <v>13.67</v>
      </c>
      <c r="AD1617" t="n">
        <v>13.670000000000016</v>
      </c>
      <c r="AE1617" t="n">
        <v>-0.010000000000019327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-0.009999999999999787</v>
      </c>
      <c r="AL1617" t="inlineStr">
        <is>
          <t>unreconciled</t>
        </is>
      </c>
      <c r="AM1617" t="inlineStr">
        <is>
          <t>Order Amount Mismatch (POS&gt;3PO)</t>
        </is>
      </c>
      <c r="AN1617" t="n">
        <v>13.67</v>
      </c>
      <c r="AO1617" t="n">
        <f>ROUND(P1617*100/H1617,2)</f>
        <v>0.0</v>
      </c>
      <c r="AP1617" t="n">
        <f>ROUND(Q1617*100/I1617,2)</f>
        <v>0.0</v>
      </c>
      <c r="AQ1617"/>
      <c r="AR1617"/>
      <c r="AS1617" t="n">
        <v>0.0</v>
      </c>
    </row>
    <row r="1618">
      <c r="A1618" s="1" t="n">
        <v>45236.0</v>
      </c>
      <c r="B1618" s="2" t="n">
        <v>45236.62013888889</v>
      </c>
      <c r="C1618" t="inlineStr">
        <is>
          <t>3140094012086495</t>
        </is>
      </c>
      <c r="D1618" t="inlineStr">
        <is>
          <t>POS0012</t>
        </is>
      </c>
      <c r="E1618" t="inlineStr">
        <is>
          <t>10</t>
        </is>
      </c>
      <c r="F1618" t="inlineStr">
        <is>
          <t>0094</t>
        </is>
      </c>
      <c r="G1618" t="inlineStr">
        <is>
          <t>5319295638</t>
        </is>
      </c>
      <c r="H1618" t="n">
        <v>120.0</v>
      </c>
      <c r="I1618" t="n">
        <v>114.28</v>
      </c>
      <c r="J1618" t="n">
        <v>77.14</v>
      </c>
      <c r="K1618" t="inlineStr">
        <is>
          <t>sale</t>
        </is>
      </c>
      <c r="L1618" t="inlineStr">
        <is>
          <t/>
        </is>
      </c>
      <c r="M1618" t="inlineStr">
        <is>
          <t/>
        </is>
      </c>
      <c r="N1618" t="n">
        <v>0.0</v>
      </c>
      <c r="O1618" t="n">
        <v>0.0</v>
      </c>
      <c r="P1618" t="n">
        <v>94.98</v>
      </c>
      <c r="Q1618" t="n">
        <v>94.98</v>
      </c>
      <c r="R1618" t="n">
        <v>37.14</v>
      </c>
      <c r="S1618" t="n">
        <v>37.14</v>
      </c>
      <c r="T1618" t="n">
        <v>1.14</v>
      </c>
      <c r="U1618" t="n">
        <v>1.14</v>
      </c>
      <c r="V1618" t="n">
        <v>13.89</v>
      </c>
      <c r="W1618" t="n">
        <v>13.89</v>
      </c>
      <c r="X1618" t="n">
        <v>1.5</v>
      </c>
      <c r="Y1618" t="n">
        <v>1.5</v>
      </c>
      <c r="Z1618" t="n">
        <v>2.77</v>
      </c>
      <c r="AA1618" t="n">
        <v>2.77</v>
      </c>
      <c r="AB1618" t="n">
        <v>5.72</v>
      </c>
      <c r="AC1618" t="n">
        <v>5.72</v>
      </c>
      <c r="AD1618" t="n">
        <v>5.719999999999999</v>
      </c>
      <c r="AE1618" t="n">
        <v>0.0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0.0</v>
      </c>
      <c r="AL1618" t="inlineStr">
        <is>
          <t>unreconciled</t>
        </is>
      </c>
      <c r="AM1618" t="inlineStr">
        <is>
          <t>Order Amount Mismatch (POS&gt;3PO)</t>
        </is>
      </c>
      <c r="AN1618" t="n">
        <v>5.72</v>
      </c>
      <c r="AO1618" t="n">
        <f>ROUND(P1618*100/H1618,2)</f>
        <v>0.0</v>
      </c>
      <c r="AP1618" t="n">
        <f>ROUND(Q1618*100/I1618,2)</f>
        <v>0.0</v>
      </c>
      <c r="AQ1618"/>
      <c r="AR1618"/>
      <c r="AS1618" t="n">
        <v>0.0</v>
      </c>
    </row>
    <row r="1619">
      <c r="A1619" s="1" t="n">
        <v>45235.0</v>
      </c>
      <c r="B1619" s="2" t="n">
        <v>45235.68875</v>
      </c>
      <c r="C1619" t="inlineStr">
        <is>
          <t>3140094012086090</t>
        </is>
      </c>
      <c r="D1619" t="inlineStr">
        <is>
          <t>POS0012</t>
        </is>
      </c>
      <c r="E1619" t="inlineStr">
        <is>
          <t>05</t>
        </is>
      </c>
      <c r="F1619" t="inlineStr">
        <is>
          <t>0094</t>
        </is>
      </c>
      <c r="G1619" t="inlineStr">
        <is>
          <t>5319299524</t>
        </is>
      </c>
      <c r="H1619" t="n">
        <v>1210.0</v>
      </c>
      <c r="I1619" t="n">
        <v>1152.39</v>
      </c>
      <c r="J1619" t="n">
        <v>1115.25</v>
      </c>
      <c r="K1619" t="inlineStr">
        <is>
          <t>sale</t>
        </is>
      </c>
      <c r="L1619" t="inlineStr">
        <is>
          <t/>
        </is>
      </c>
      <c r="M1619" t="inlineStr">
        <is>
          <t/>
        </is>
      </c>
      <c r="N1619" t="n">
        <v>0.0</v>
      </c>
      <c r="O1619" t="n">
        <v>0.0</v>
      </c>
      <c r="P1619" t="n">
        <v>886.14</v>
      </c>
      <c r="Q1619" t="n">
        <v>886.13</v>
      </c>
      <c r="R1619" t="n">
        <v>37.14</v>
      </c>
      <c r="S1619" t="n">
        <v>37.14</v>
      </c>
      <c r="T1619" t="n">
        <v>11.52</v>
      </c>
      <c r="U1619" t="n">
        <v>11.52</v>
      </c>
      <c r="V1619" t="n">
        <v>200.74</v>
      </c>
      <c r="W1619" t="n">
        <v>200.74</v>
      </c>
      <c r="X1619" t="n">
        <v>15.13</v>
      </c>
      <c r="Y1619" t="n">
        <v>15.13</v>
      </c>
      <c r="Z1619" t="n">
        <v>38.86</v>
      </c>
      <c r="AA1619" t="n">
        <v>38.85</v>
      </c>
      <c r="AB1619" t="n">
        <v>57.62</v>
      </c>
      <c r="AC1619" t="n">
        <v>57.62</v>
      </c>
      <c r="AD1619" t="n">
        <v>57.6099999999999</v>
      </c>
      <c r="AE1619" t="n">
        <v>0.009999999999990905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0.00999999999999801</v>
      </c>
      <c r="AK1619" t="n">
        <v>0.0</v>
      </c>
      <c r="AL1619" t="inlineStr">
        <is>
          <t>unreconciled</t>
        </is>
      </c>
      <c r="AM1619" t="inlineStr">
        <is>
          <t>Order Amount Mismatch (POS&gt;3PO)</t>
        </is>
      </c>
      <c r="AN1619" t="n">
        <v>57.61</v>
      </c>
      <c r="AO1619" t="n">
        <f>ROUND(P1619*100/H1619,2)</f>
        <v>0.0</v>
      </c>
      <c r="AP1619" t="n">
        <f>ROUND(Q1619*100/I1619,2)</f>
        <v>0.0</v>
      </c>
      <c r="AQ1619"/>
      <c r="AR1619"/>
      <c r="AS1619" t="n">
        <v>0.0</v>
      </c>
    </row>
    <row r="1620">
      <c r="A1620" s="1" t="n">
        <v>45235.0</v>
      </c>
      <c r="B1620" s="2" t="n">
        <v>45235.99400462963</v>
      </c>
      <c r="C1620" t="inlineStr">
        <is>
          <t>3140023012059934</t>
        </is>
      </c>
      <c r="D1620" t="inlineStr">
        <is>
          <t>POS0012</t>
        </is>
      </c>
      <c r="E1620" t="inlineStr">
        <is>
          <t>26</t>
        </is>
      </c>
      <c r="F1620" t="inlineStr">
        <is>
          <t>0023</t>
        </is>
      </c>
      <c r="G1620" t="inlineStr">
        <is>
          <t>5319305014</t>
        </is>
      </c>
      <c r="H1620" t="n">
        <v>279.0</v>
      </c>
      <c r="I1620" t="n">
        <v>265.72</v>
      </c>
      <c r="J1620" t="n">
        <v>228.58</v>
      </c>
      <c r="K1620" t="inlineStr">
        <is>
          <t>sale</t>
        </is>
      </c>
      <c r="L1620" t="inlineStr">
        <is>
          <t/>
        </is>
      </c>
      <c r="M1620" t="inlineStr">
        <is>
          <t/>
        </is>
      </c>
      <c r="N1620" t="n">
        <v>0.0</v>
      </c>
      <c r="O1620" t="n">
        <v>0.0</v>
      </c>
      <c r="P1620" t="n">
        <v>210.4</v>
      </c>
      <c r="Q1620" t="n">
        <v>210.38</v>
      </c>
      <c r="R1620" t="n">
        <v>37.14</v>
      </c>
      <c r="S1620" t="n">
        <v>37.14</v>
      </c>
      <c r="T1620" t="n">
        <v>2.66</v>
      </c>
      <c r="U1620" t="n">
        <v>2.66</v>
      </c>
      <c r="V1620" t="n">
        <v>41.14</v>
      </c>
      <c r="W1620" t="n">
        <v>41.14</v>
      </c>
      <c r="X1620" t="n">
        <v>3.49</v>
      </c>
      <c r="Y1620" t="n">
        <v>3.49</v>
      </c>
      <c r="Z1620" t="n">
        <v>8.03</v>
      </c>
      <c r="AA1620" t="n">
        <v>8.04</v>
      </c>
      <c r="AB1620" t="n">
        <v>13.28</v>
      </c>
      <c r="AC1620" t="n">
        <v>13.29</v>
      </c>
      <c r="AD1620" t="n">
        <v>13.279999999999973</v>
      </c>
      <c r="AE1620" t="n">
        <v>0.020000000000010232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-0.009999999999999787</v>
      </c>
      <c r="AK1620" t="n">
        <v>-0.009999999999999787</v>
      </c>
      <c r="AL1620" t="inlineStr">
        <is>
          <t>unreconciled</t>
        </is>
      </c>
      <c r="AM1620" t="inlineStr">
        <is>
          <t>Order Amount Mismatch (POS&gt;3PO)</t>
        </is>
      </c>
      <c r="AN1620" t="n">
        <v>13.28</v>
      </c>
      <c r="AO1620" t="n">
        <f>ROUND(P1620*100/H1620,2)</f>
        <v>0.0</v>
      </c>
      <c r="AP1620" t="n">
        <f>ROUND(Q1620*100/I1620,2)</f>
        <v>0.0</v>
      </c>
      <c r="AQ1620"/>
      <c r="AR1620"/>
      <c r="AS1620" t="n">
        <v>0.0</v>
      </c>
    </row>
    <row r="1621">
      <c r="A1621" s="1" t="n">
        <v>45236.0</v>
      </c>
      <c r="B1621" s="2" t="n">
        <v>45236.868796296294</v>
      </c>
      <c r="C1621" t="inlineStr">
        <is>
          <t>3140023012060099</t>
        </is>
      </c>
      <c r="D1621" t="inlineStr">
        <is>
          <t>POS0012</t>
        </is>
      </c>
      <c r="E1621" t="inlineStr">
        <is>
          <t>90</t>
        </is>
      </c>
      <c r="F1621" t="inlineStr">
        <is>
          <t>0023</t>
        </is>
      </c>
      <c r="G1621" t="inlineStr">
        <is>
          <t>5319311104</t>
        </is>
      </c>
      <c r="H1621" t="n">
        <v>405.0</v>
      </c>
      <c r="I1621" t="n">
        <v>385.71</v>
      </c>
      <c r="J1621" t="n">
        <v>348.57</v>
      </c>
      <c r="K1621" t="inlineStr">
        <is>
          <t>sale</t>
        </is>
      </c>
      <c r="L1621" t="inlineStr">
        <is>
          <t/>
        </is>
      </c>
      <c r="M1621" t="inlineStr">
        <is>
          <t/>
        </is>
      </c>
      <c r="N1621" t="n">
        <v>0.0</v>
      </c>
      <c r="O1621" t="n">
        <v>0.0</v>
      </c>
      <c r="P1621" t="n">
        <v>301.85</v>
      </c>
      <c r="Q1621" t="n">
        <v>301.86</v>
      </c>
      <c r="R1621" t="n">
        <v>37.14</v>
      </c>
      <c r="S1621" t="n">
        <v>37.14</v>
      </c>
      <c r="T1621" t="n">
        <v>3.86</v>
      </c>
      <c r="U1621" t="n">
        <v>3.86</v>
      </c>
      <c r="V1621" t="n">
        <v>62.74</v>
      </c>
      <c r="W1621" t="n">
        <v>62.74</v>
      </c>
      <c r="X1621" t="n">
        <v>5.06</v>
      </c>
      <c r="Y1621" t="n">
        <v>5.06</v>
      </c>
      <c r="Z1621" t="n">
        <v>12.2</v>
      </c>
      <c r="AA1621" t="n">
        <v>12.2</v>
      </c>
      <c r="AB1621" t="n">
        <v>19.28</v>
      </c>
      <c r="AC1621" t="n">
        <v>19.29</v>
      </c>
      <c r="AD1621" t="n">
        <v>19.29000000000002</v>
      </c>
      <c r="AE1621" t="n">
        <v>-0.009999999999990905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-0.00999999999999801</v>
      </c>
      <c r="AL1621" t="inlineStr">
        <is>
          <t>unreconciled</t>
        </is>
      </c>
      <c r="AM1621" t="inlineStr">
        <is>
          <t>Order Amount Mismatch (POS&gt;3PO)</t>
        </is>
      </c>
      <c r="AN1621" t="n">
        <v>19.29</v>
      </c>
      <c r="AO1621" t="n">
        <f>ROUND(P1621*100/H1621,2)</f>
        <v>0.0</v>
      </c>
      <c r="AP1621" t="n">
        <f>ROUND(Q1621*100/I1621,2)</f>
        <v>0.0</v>
      </c>
      <c r="AQ1621"/>
      <c r="AR1621"/>
      <c r="AS1621" t="n">
        <v>0.0</v>
      </c>
    </row>
    <row r="1622">
      <c r="A1622" s="1" t="n">
        <v>45235.0</v>
      </c>
      <c r="B1622" s="2" t="n">
        <v>45235.722719907404</v>
      </c>
      <c r="C1622" t="inlineStr">
        <is>
          <t>3140094012086124</t>
        </is>
      </c>
      <c r="D1622" t="inlineStr">
        <is>
          <t>POS0012</t>
        </is>
      </c>
      <c r="E1622" t="inlineStr">
        <is>
          <t>39</t>
        </is>
      </c>
      <c r="F1622" t="inlineStr">
        <is>
          <t>0094</t>
        </is>
      </c>
      <c r="G1622" t="inlineStr">
        <is>
          <t>5319315599</t>
        </is>
      </c>
      <c r="H1622" t="n">
        <v>390.0</v>
      </c>
      <c r="I1622" t="n">
        <v>371.43</v>
      </c>
      <c r="J1622" t="n">
        <v>334.29</v>
      </c>
      <c r="K1622" t="inlineStr">
        <is>
          <t>sale</t>
        </is>
      </c>
      <c r="L1622" t="inlineStr">
        <is>
          <t/>
        </is>
      </c>
      <c r="M1622" t="inlineStr">
        <is>
          <t/>
        </is>
      </c>
      <c r="N1622" t="n">
        <v>0.0</v>
      </c>
      <c r="O1622" t="n">
        <v>0.0</v>
      </c>
      <c r="P1622" t="n">
        <v>290.96</v>
      </c>
      <c r="Q1622" t="n">
        <v>290.95</v>
      </c>
      <c r="R1622" t="n">
        <v>37.14</v>
      </c>
      <c r="S1622" t="n">
        <v>37.14</v>
      </c>
      <c r="T1622" t="n">
        <v>3.71</v>
      </c>
      <c r="U1622" t="n">
        <v>3.71</v>
      </c>
      <c r="V1622" t="n">
        <v>60.17</v>
      </c>
      <c r="W1622" t="n">
        <v>60.17</v>
      </c>
      <c r="X1622" t="n">
        <v>4.88</v>
      </c>
      <c r="Y1622" t="n">
        <v>4.88</v>
      </c>
      <c r="Z1622" t="n">
        <v>11.71</v>
      </c>
      <c r="AA1622" t="n">
        <v>11.71</v>
      </c>
      <c r="AB1622" t="n">
        <v>18.58</v>
      </c>
      <c r="AC1622" t="n">
        <v>18.57</v>
      </c>
      <c r="AD1622" t="n">
        <v>18.569999999999993</v>
      </c>
      <c r="AE1622" t="n">
        <v>0.009999999999990905</v>
      </c>
      <c r="AF1622" t="n">
        <v>0.0</v>
      </c>
      <c r="AG1622" t="n">
        <v>0.0</v>
      </c>
      <c r="AH1622" t="n">
        <v>0.0</v>
      </c>
      <c r="AI1622" t="n">
        <v>0.0</v>
      </c>
      <c r="AJ1622" t="n">
        <v>0.0</v>
      </c>
      <c r="AK1622" t="n">
        <v>0.00999999999999801</v>
      </c>
      <c r="AL1622" t="inlineStr">
        <is>
          <t>unreconciled</t>
        </is>
      </c>
      <c r="AM1622" t="inlineStr">
        <is>
          <t>Order Amount Mismatch (POS&gt;3PO)</t>
        </is>
      </c>
      <c r="AN1622" t="n">
        <v>18.57</v>
      </c>
      <c r="AO1622" t="n">
        <f>ROUND(P1622*100/H1622,2)</f>
        <v>0.0</v>
      </c>
      <c r="AP1622" t="n">
        <f>ROUND(Q1622*100/I1622,2)</f>
        <v>0.0</v>
      </c>
      <c r="AQ1622"/>
      <c r="AR1622"/>
      <c r="AS1622" t="n">
        <v>0.0</v>
      </c>
    </row>
    <row r="1623">
      <c r="A1623" s="1" t="n">
        <v>45236.0</v>
      </c>
      <c r="B1623" s="2" t="n">
        <v>45236.97505787037</v>
      </c>
      <c r="C1623" t="inlineStr">
        <is>
          <t>3140023012060144</t>
        </is>
      </c>
      <c r="D1623" t="inlineStr">
        <is>
          <t>POS0012</t>
        </is>
      </c>
      <c r="E1623" t="inlineStr">
        <is>
          <t>35</t>
        </is>
      </c>
      <c r="F1623" t="inlineStr">
        <is>
          <t>0023</t>
        </is>
      </c>
      <c r="G1623" t="inlineStr">
        <is>
          <t>5319317344</t>
        </is>
      </c>
      <c r="H1623" t="n">
        <v>303.0</v>
      </c>
      <c r="I1623" t="n">
        <v>288.57</v>
      </c>
      <c r="J1623" t="n">
        <v>251.43</v>
      </c>
      <c r="K1623" t="inlineStr">
        <is>
          <t>sale</t>
        </is>
      </c>
      <c r="L1623" t="inlineStr">
        <is>
          <t/>
        </is>
      </c>
      <c r="M1623" t="inlineStr">
        <is>
          <t/>
        </is>
      </c>
      <c r="N1623" t="n">
        <v>0.0</v>
      </c>
      <c r="O1623" t="n">
        <v>0.0</v>
      </c>
      <c r="P1623" t="n">
        <v>227.8</v>
      </c>
      <c r="Q1623" t="n">
        <v>227.79</v>
      </c>
      <c r="R1623" t="n">
        <v>37.14</v>
      </c>
      <c r="S1623" t="n">
        <v>37.14</v>
      </c>
      <c r="T1623" t="n">
        <v>2.89</v>
      </c>
      <c r="U1623" t="n">
        <v>2.89</v>
      </c>
      <c r="V1623" t="n">
        <v>45.26</v>
      </c>
      <c r="W1623" t="n">
        <v>45.26</v>
      </c>
      <c r="X1623" t="n">
        <v>3.79</v>
      </c>
      <c r="Y1623" t="n">
        <v>3.79</v>
      </c>
      <c r="Z1623" t="n">
        <v>8.83</v>
      </c>
      <c r="AA1623" t="n">
        <v>8.83</v>
      </c>
      <c r="AB1623" t="n">
        <v>14.42</v>
      </c>
      <c r="AC1623" t="n">
        <v>14.43</v>
      </c>
      <c r="AD1623" t="n">
        <v>14.430000000000007</v>
      </c>
      <c r="AE1623" t="n">
        <v>0.010000000000019327</v>
      </c>
      <c r="AF1623" t="n">
        <v>0.0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-0.009999999999999787</v>
      </c>
      <c r="AL1623" t="inlineStr">
        <is>
          <t>unreconciled</t>
        </is>
      </c>
      <c r="AM1623" t="inlineStr">
        <is>
          <t>Order Amount Mismatch (POS&gt;3PO)</t>
        </is>
      </c>
      <c r="AN1623" t="n">
        <v>14.43</v>
      </c>
      <c r="AO1623" t="n">
        <f>ROUND(P1623*100/H1623,2)</f>
        <v>0.0</v>
      </c>
      <c r="AP1623" t="n">
        <f>ROUND(Q1623*100/I1623,2)</f>
        <v>0.0</v>
      </c>
      <c r="AQ1623"/>
      <c r="AR1623"/>
      <c r="AS1623" t="n">
        <v>0.0</v>
      </c>
    </row>
    <row r="1624">
      <c r="A1624" s="1" t="n">
        <v>45235.0</v>
      </c>
      <c r="B1624" s="2" t="n">
        <v>45235.84190972222</v>
      </c>
      <c r="C1624" t="inlineStr">
        <is>
          <t>3140094012086252</t>
        </is>
      </c>
      <c r="D1624" t="inlineStr">
        <is>
          <t>POS0012</t>
        </is>
      </c>
      <c r="E1624" t="inlineStr">
        <is>
          <t>67</t>
        </is>
      </c>
      <c r="F1624" t="inlineStr">
        <is>
          <t>0094</t>
        </is>
      </c>
      <c r="G1624" t="inlineStr">
        <is>
          <t>5319357107</t>
        </is>
      </c>
      <c r="H1624" t="n">
        <v>730.0</v>
      </c>
      <c r="I1624" t="n">
        <v>695.23</v>
      </c>
      <c r="J1624" t="n">
        <v>658.09</v>
      </c>
      <c r="K1624" t="inlineStr">
        <is>
          <t>sale</t>
        </is>
      </c>
      <c r="L1624" t="inlineStr">
        <is>
          <t/>
        </is>
      </c>
      <c r="M1624" t="inlineStr">
        <is>
          <t/>
        </is>
      </c>
      <c r="N1624" t="n">
        <v>0.0</v>
      </c>
      <c r="O1624" t="n">
        <v>0.0</v>
      </c>
      <c r="P1624" t="n">
        <v>537.74</v>
      </c>
      <c r="Q1624" t="n">
        <v>537.72</v>
      </c>
      <c r="R1624" t="n">
        <v>37.14</v>
      </c>
      <c r="S1624" t="n">
        <v>37.14</v>
      </c>
      <c r="T1624" t="n">
        <v>6.95</v>
      </c>
      <c r="U1624" t="n">
        <v>6.95</v>
      </c>
      <c r="V1624" t="n">
        <v>118.46</v>
      </c>
      <c r="W1624" t="n">
        <v>118.46</v>
      </c>
      <c r="X1624" t="n">
        <v>9.12</v>
      </c>
      <c r="Y1624" t="n">
        <v>9.12</v>
      </c>
      <c r="Z1624" t="n">
        <v>22.96</v>
      </c>
      <c r="AA1624" t="n">
        <v>22.96</v>
      </c>
      <c r="AB1624" t="n">
        <v>34.76</v>
      </c>
      <c r="AC1624" t="n">
        <v>34.76</v>
      </c>
      <c r="AD1624" t="n">
        <v>34.76999999999998</v>
      </c>
      <c r="AE1624" t="n">
        <v>0.01999999999998181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0.0</v>
      </c>
      <c r="AK1624" t="n">
        <v>0.0</v>
      </c>
      <c r="AL1624" t="inlineStr">
        <is>
          <t>unreconciled</t>
        </is>
      </c>
      <c r="AM1624" t="inlineStr">
        <is>
          <t>Order Amount Mismatch (POS&gt;3PO)</t>
        </is>
      </c>
      <c r="AN1624" t="n">
        <v>34.77</v>
      </c>
      <c r="AO1624" t="n">
        <f>ROUND(P1624*100/H1624,2)</f>
        <v>0.0</v>
      </c>
      <c r="AP1624" t="n">
        <f>ROUND(Q1624*100/I1624,2)</f>
        <v>0.0</v>
      </c>
      <c r="AQ1624"/>
      <c r="AR1624"/>
      <c r="AS1624" t="n">
        <v>0.0</v>
      </c>
    </row>
    <row r="1625">
      <c r="A1625" s="1" t="n">
        <v>45235.0</v>
      </c>
      <c r="B1625" s="2" t="n">
        <v>45235.67429398148</v>
      </c>
      <c r="C1625" t="inlineStr">
        <is>
          <t>3140094012086079</t>
        </is>
      </c>
      <c r="D1625" t="inlineStr">
        <is>
          <t>POS0012</t>
        </is>
      </c>
      <c r="E1625" t="inlineStr">
        <is>
          <t>94</t>
        </is>
      </c>
      <c r="F1625" t="inlineStr">
        <is>
          <t>0094</t>
        </is>
      </c>
      <c r="G1625" t="inlineStr">
        <is>
          <t>5319379708</t>
        </is>
      </c>
      <c r="H1625" t="n">
        <v>325.0</v>
      </c>
      <c r="I1625" t="n">
        <v>309.52</v>
      </c>
      <c r="J1625" t="n">
        <v>272.38</v>
      </c>
      <c r="K1625" t="inlineStr">
        <is>
          <t>sale</t>
        </is>
      </c>
      <c r="L1625" t="inlineStr">
        <is>
          <t/>
        </is>
      </c>
      <c r="M1625" t="inlineStr">
        <is>
          <t/>
        </is>
      </c>
      <c r="N1625" t="n">
        <v>0.0</v>
      </c>
      <c r="O1625" t="n">
        <v>0.0</v>
      </c>
      <c r="P1625" t="n">
        <v>243.77</v>
      </c>
      <c r="Q1625" t="n">
        <v>243.77</v>
      </c>
      <c r="R1625" t="n">
        <v>37.14</v>
      </c>
      <c r="S1625" t="n">
        <v>37.14</v>
      </c>
      <c r="T1625" t="n">
        <v>3.1</v>
      </c>
      <c r="U1625" t="n">
        <v>3.1</v>
      </c>
      <c r="V1625" t="n">
        <v>49.03</v>
      </c>
      <c r="W1625" t="n">
        <v>49.03</v>
      </c>
      <c r="X1625" t="n">
        <v>4.06</v>
      </c>
      <c r="Y1625" t="n">
        <v>4.06</v>
      </c>
      <c r="Z1625" t="n">
        <v>9.56</v>
      </c>
      <c r="AA1625" t="n">
        <v>9.56</v>
      </c>
      <c r="AB1625" t="n">
        <v>15.48</v>
      </c>
      <c r="AC1625" t="n">
        <v>15.48</v>
      </c>
      <c r="AD1625" t="n">
        <v>15.480000000000018</v>
      </c>
      <c r="AE1625" t="n">
        <v>0.0</v>
      </c>
      <c r="AF1625" t="n">
        <v>0.0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0.0</v>
      </c>
      <c r="AL1625" t="inlineStr">
        <is>
          <t>unreconciled</t>
        </is>
      </c>
      <c r="AM1625" t="inlineStr">
        <is>
          <t>Order Amount Mismatch (POS&gt;3PO)</t>
        </is>
      </c>
      <c r="AN1625" t="n">
        <v>15.48</v>
      </c>
      <c r="AO1625" t="n">
        <f>ROUND(P1625*100/H1625,2)</f>
        <v>0.0</v>
      </c>
      <c r="AP1625" t="n">
        <f>ROUND(Q1625*100/I1625,2)</f>
        <v>0.0</v>
      </c>
      <c r="AQ1625"/>
      <c r="AR1625"/>
      <c r="AS1625" t="n">
        <v>0.0</v>
      </c>
    </row>
    <row r="1626">
      <c r="A1626" s="1" t="n">
        <v>45235.0</v>
      </c>
      <c r="B1626" s="2" t="n">
        <v>45235.83636574074</v>
      </c>
      <c r="C1626" t="inlineStr">
        <is>
          <t>3140094012086245</t>
        </is>
      </c>
      <c r="D1626" t="inlineStr">
        <is>
          <t>POS0012</t>
        </is>
      </c>
      <c r="E1626" t="inlineStr">
        <is>
          <t>60</t>
        </is>
      </c>
      <c r="F1626" t="inlineStr">
        <is>
          <t>0094</t>
        </is>
      </c>
      <c r="G1626" t="inlineStr">
        <is>
          <t>5319421330</t>
        </is>
      </c>
      <c r="H1626" t="n">
        <v>765.0</v>
      </c>
      <c r="I1626" t="n">
        <v>728.58</v>
      </c>
      <c r="J1626" t="n">
        <v>691.44</v>
      </c>
      <c r="K1626" t="inlineStr">
        <is>
          <t>sale</t>
        </is>
      </c>
      <c r="L1626" t="inlineStr">
        <is>
          <t/>
        </is>
      </c>
      <c r="M1626" t="inlineStr">
        <is>
          <t/>
        </is>
      </c>
      <c r="N1626" t="n">
        <v>0.0</v>
      </c>
      <c r="O1626" t="n">
        <v>0.0</v>
      </c>
      <c r="P1626" t="n">
        <v>563.15</v>
      </c>
      <c r="Q1626" t="n">
        <v>563.14</v>
      </c>
      <c r="R1626" t="n">
        <v>37.14</v>
      </c>
      <c r="S1626" t="n">
        <v>37.14</v>
      </c>
      <c r="T1626" t="n">
        <v>7.29</v>
      </c>
      <c r="U1626" t="n">
        <v>7.29</v>
      </c>
      <c r="V1626" t="n">
        <v>124.46</v>
      </c>
      <c r="W1626" t="n">
        <v>124.46</v>
      </c>
      <c r="X1626" t="n">
        <v>9.56</v>
      </c>
      <c r="Y1626" t="n">
        <v>9.56</v>
      </c>
      <c r="Z1626" t="n">
        <v>24.12</v>
      </c>
      <c r="AA1626" t="n">
        <v>24.12</v>
      </c>
      <c r="AB1626" t="n">
        <v>36.42</v>
      </c>
      <c r="AC1626" t="n">
        <v>36.43</v>
      </c>
      <c r="AD1626" t="n">
        <v>36.41999999999996</v>
      </c>
      <c r="AE1626" t="n">
        <v>0.009999999999990905</v>
      </c>
      <c r="AF1626" t="n">
        <v>0.0</v>
      </c>
      <c r="AG1626" t="n">
        <v>0.0</v>
      </c>
      <c r="AH1626" t="n">
        <v>0.0</v>
      </c>
      <c r="AI1626" t="n">
        <v>0.0</v>
      </c>
      <c r="AJ1626" t="n">
        <v>0.0</v>
      </c>
      <c r="AK1626" t="n">
        <v>-0.00999999999999801</v>
      </c>
      <c r="AL1626" t="inlineStr">
        <is>
          <t>unreconciled</t>
        </is>
      </c>
      <c r="AM1626" t="inlineStr">
        <is>
          <t>Order Amount Mismatch (POS&gt;3PO)</t>
        </is>
      </c>
      <c r="AN1626" t="n">
        <v>36.42</v>
      </c>
      <c r="AO1626" t="n">
        <f>ROUND(P1626*100/H1626,2)</f>
        <v>0.0</v>
      </c>
      <c r="AP1626" t="n">
        <f>ROUND(Q1626*100/I1626,2)</f>
        <v>0.0</v>
      </c>
      <c r="AQ1626"/>
      <c r="AR1626"/>
      <c r="AS1626" t="n">
        <v>0.0</v>
      </c>
    </row>
    <row r="1627">
      <c r="A1627" s="1" t="n">
        <v>45235.0</v>
      </c>
      <c r="B1627" s="2" t="n">
        <v>45235.88953703704</v>
      </c>
      <c r="C1627" t="inlineStr">
        <is>
          <t>3140094012086307</t>
        </is>
      </c>
      <c r="D1627" t="inlineStr">
        <is>
          <t>POS0012</t>
        </is>
      </c>
      <c r="E1627" t="inlineStr">
        <is>
          <t>22</t>
        </is>
      </c>
      <c r="F1627" t="inlineStr">
        <is>
          <t>0094</t>
        </is>
      </c>
      <c r="G1627" t="inlineStr">
        <is>
          <t>5319423110</t>
        </is>
      </c>
      <c r="H1627" t="n">
        <v>520.0</v>
      </c>
      <c r="I1627" t="n">
        <v>495.24</v>
      </c>
      <c r="J1627" t="n">
        <v>458.1</v>
      </c>
      <c r="K1627" t="inlineStr">
        <is>
          <t>sale</t>
        </is>
      </c>
      <c r="L1627" t="inlineStr">
        <is>
          <t/>
        </is>
      </c>
      <c r="M1627" t="inlineStr">
        <is>
          <t/>
        </is>
      </c>
      <c r="N1627" t="n">
        <v>0.0</v>
      </c>
      <c r="O1627" t="n">
        <v>0.0</v>
      </c>
      <c r="P1627" t="n">
        <v>385.32</v>
      </c>
      <c r="Q1627" t="n">
        <v>385.32</v>
      </c>
      <c r="R1627" t="n">
        <v>37.14</v>
      </c>
      <c r="S1627" t="n">
        <v>37.14</v>
      </c>
      <c r="T1627" t="n">
        <v>4.95</v>
      </c>
      <c r="U1627" t="n">
        <v>4.95</v>
      </c>
      <c r="V1627" t="n">
        <v>82.46</v>
      </c>
      <c r="W1627" t="n">
        <v>82.46</v>
      </c>
      <c r="X1627" t="n">
        <v>6.5</v>
      </c>
      <c r="Y1627" t="n">
        <v>6.5</v>
      </c>
      <c r="Z1627" t="n">
        <v>16.01</v>
      </c>
      <c r="AA1627" t="n">
        <v>16.01</v>
      </c>
      <c r="AB1627" t="n">
        <v>24.76</v>
      </c>
      <c r="AC1627" t="n">
        <v>24.76</v>
      </c>
      <c r="AD1627" t="n">
        <v>24.75999999999999</v>
      </c>
      <c r="AE1627" t="n">
        <v>0.0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0.0</v>
      </c>
      <c r="AL1627" t="inlineStr">
        <is>
          <t>unreconciled</t>
        </is>
      </c>
      <c r="AM1627" t="inlineStr">
        <is>
          <t>Order Amount Mismatch (POS&gt;3PO)</t>
        </is>
      </c>
      <c r="AN1627" t="n">
        <v>24.76</v>
      </c>
      <c r="AO1627" t="n">
        <f>ROUND(P1627*100/H1627,2)</f>
        <v>0.0</v>
      </c>
      <c r="AP1627" t="n">
        <f>ROUND(Q1627*100/I1627,2)</f>
        <v>0.0</v>
      </c>
      <c r="AQ1627"/>
      <c r="AR1627"/>
      <c r="AS1627" t="n">
        <v>0.0</v>
      </c>
    </row>
    <row r="1628">
      <c r="A1628" s="1" t="n">
        <v>45235.0</v>
      </c>
      <c r="B1628" s="2" t="n">
        <v>45235.70747685185</v>
      </c>
      <c r="C1628" t="inlineStr">
        <is>
          <t>3140094012086105</t>
        </is>
      </c>
      <c r="D1628" t="inlineStr">
        <is>
          <t>POS0012</t>
        </is>
      </c>
      <c r="E1628" t="inlineStr">
        <is>
          <t>20</t>
        </is>
      </c>
      <c r="F1628" t="inlineStr">
        <is>
          <t>0094</t>
        </is>
      </c>
      <c r="G1628" t="inlineStr">
        <is>
          <t>5319427946</t>
        </is>
      </c>
      <c r="H1628" t="n">
        <v>452.0</v>
      </c>
      <c r="I1628" t="n">
        <v>430.47</v>
      </c>
      <c r="J1628" t="n">
        <v>393.33</v>
      </c>
      <c r="K1628" t="inlineStr">
        <is>
          <t>sale</t>
        </is>
      </c>
      <c r="L1628" t="inlineStr">
        <is>
          <t/>
        </is>
      </c>
      <c r="M1628" t="inlineStr">
        <is>
          <t/>
        </is>
      </c>
      <c r="N1628" t="n">
        <v>0.0</v>
      </c>
      <c r="O1628" t="n">
        <v>0.0</v>
      </c>
      <c r="P1628" t="n">
        <v>335.96</v>
      </c>
      <c r="Q1628" t="n">
        <v>335.97</v>
      </c>
      <c r="R1628" t="n">
        <v>37.14</v>
      </c>
      <c r="S1628" t="n">
        <v>37.14</v>
      </c>
      <c r="T1628" t="n">
        <v>4.3</v>
      </c>
      <c r="U1628" t="n">
        <v>4.3</v>
      </c>
      <c r="V1628" t="n">
        <v>70.8</v>
      </c>
      <c r="W1628" t="n">
        <v>70.8</v>
      </c>
      <c r="X1628" t="n">
        <v>5.65</v>
      </c>
      <c r="Y1628" t="n">
        <v>5.65</v>
      </c>
      <c r="Z1628" t="n">
        <v>13.76</v>
      </c>
      <c r="AA1628" t="n">
        <v>13.76</v>
      </c>
      <c r="AB1628" t="n">
        <v>21.52</v>
      </c>
      <c r="AC1628" t="n">
        <v>21.53</v>
      </c>
      <c r="AD1628" t="n">
        <v>21.529999999999973</v>
      </c>
      <c r="AE1628" t="n">
        <v>-0.010000000000047748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-0.010000000000001563</v>
      </c>
      <c r="AL1628" t="inlineStr">
        <is>
          <t>unreconciled</t>
        </is>
      </c>
      <c r="AM1628" t="inlineStr">
        <is>
          <t>Order Amount Mismatch (POS&gt;3PO)</t>
        </is>
      </c>
      <c r="AN1628" t="n">
        <v>21.53</v>
      </c>
      <c r="AO1628" t="n">
        <f>ROUND(P1628*100/H1628,2)</f>
        <v>0.0</v>
      </c>
      <c r="AP1628" t="n">
        <f>ROUND(Q1628*100/I1628,2)</f>
        <v>0.0</v>
      </c>
      <c r="AQ1628"/>
      <c r="AR1628"/>
      <c r="AS1628" t="n">
        <v>0.0</v>
      </c>
    </row>
    <row r="1629">
      <c r="A1629" s="1" t="n">
        <v>45236.0</v>
      </c>
      <c r="B1629" s="2" t="n">
        <v>45236.8428125</v>
      </c>
      <c r="C1629" t="inlineStr">
        <is>
          <t>3140094012086623</t>
        </is>
      </c>
      <c r="D1629" t="inlineStr">
        <is>
          <t>POS0012</t>
        </is>
      </c>
      <c r="E1629" t="inlineStr">
        <is>
          <t>38</t>
        </is>
      </c>
      <c r="F1629" t="inlineStr">
        <is>
          <t>0094</t>
        </is>
      </c>
      <c r="G1629" t="inlineStr">
        <is>
          <t>5319484739</t>
        </is>
      </c>
      <c r="H1629" t="n">
        <v>338.0</v>
      </c>
      <c r="I1629" t="n">
        <v>321.91</v>
      </c>
      <c r="J1629" t="n">
        <v>284.77</v>
      </c>
      <c r="K1629" t="inlineStr">
        <is>
          <t>sale</t>
        </is>
      </c>
      <c r="L1629" t="inlineStr">
        <is>
          <t/>
        </is>
      </c>
      <c r="M1629" t="inlineStr">
        <is>
          <t/>
        </is>
      </c>
      <c r="N1629" t="n">
        <v>0.0</v>
      </c>
      <c r="O1629" t="n">
        <v>0.0</v>
      </c>
      <c r="P1629" t="n">
        <v>253.21</v>
      </c>
      <c r="Q1629" t="n">
        <v>253.19</v>
      </c>
      <c r="R1629" t="n">
        <v>37.14</v>
      </c>
      <c r="S1629" t="n">
        <v>37.14</v>
      </c>
      <c r="T1629" t="n">
        <v>3.22</v>
      </c>
      <c r="U1629" t="n">
        <v>3.22</v>
      </c>
      <c r="V1629" t="n">
        <v>51.26</v>
      </c>
      <c r="W1629" t="n">
        <v>51.26</v>
      </c>
      <c r="X1629" t="n">
        <v>4.23</v>
      </c>
      <c r="Y1629" t="n">
        <v>4.23</v>
      </c>
      <c r="Z1629" t="n">
        <v>9.99</v>
      </c>
      <c r="AA1629" t="n">
        <v>9.99</v>
      </c>
      <c r="AB1629" t="n">
        <v>16.1</v>
      </c>
      <c r="AC1629" t="n">
        <v>16.1</v>
      </c>
      <c r="AD1629" t="n">
        <v>16.089999999999975</v>
      </c>
      <c r="AE1629" t="n">
        <v>0.020000000000010232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0.0</v>
      </c>
      <c r="AL1629" t="inlineStr">
        <is>
          <t>unreconciled</t>
        </is>
      </c>
      <c r="AM1629" t="inlineStr">
        <is>
          <t>Order Amount Mismatch (POS&gt;3PO)</t>
        </is>
      </c>
      <c r="AN1629" t="n">
        <v>16.09</v>
      </c>
      <c r="AO1629" t="n">
        <f>ROUND(P1629*100/H1629,2)</f>
        <v>0.0</v>
      </c>
      <c r="AP1629" t="n">
        <f>ROUND(Q1629*100/I1629,2)</f>
        <v>0.0</v>
      </c>
      <c r="AQ1629"/>
      <c r="AR1629"/>
      <c r="AS1629" t="n">
        <v>0.0</v>
      </c>
    </row>
    <row r="1630">
      <c r="A1630" s="1" t="n">
        <v>45236.0</v>
      </c>
      <c r="B1630" s="2" t="n">
        <v>45236.89103009259</v>
      </c>
      <c r="C1630" t="inlineStr">
        <is>
          <t>3140094012086660</t>
        </is>
      </c>
      <c r="D1630" t="inlineStr">
        <is>
          <t>POS0012</t>
        </is>
      </c>
      <c r="E1630" t="inlineStr">
        <is>
          <t>75</t>
        </is>
      </c>
      <c r="F1630" t="inlineStr">
        <is>
          <t>0094</t>
        </is>
      </c>
      <c r="G1630" t="inlineStr">
        <is>
          <t>5319498044</t>
        </is>
      </c>
      <c r="H1630" t="n">
        <v>239.0</v>
      </c>
      <c r="I1630" t="n">
        <v>227.62</v>
      </c>
      <c r="J1630" t="n">
        <v>190.48</v>
      </c>
      <c r="K1630" t="inlineStr">
        <is>
          <t>sale</t>
        </is>
      </c>
      <c r="L1630" t="inlineStr">
        <is>
          <t/>
        </is>
      </c>
      <c r="M1630" t="inlineStr">
        <is>
          <t/>
        </is>
      </c>
      <c r="N1630" t="n">
        <v>0.0</v>
      </c>
      <c r="O1630" t="n">
        <v>0.0</v>
      </c>
      <c r="P1630" t="n">
        <v>181.35</v>
      </c>
      <c r="Q1630" t="n">
        <v>181.35</v>
      </c>
      <c r="R1630" t="n">
        <v>37.14</v>
      </c>
      <c r="S1630" t="n">
        <v>37.14</v>
      </c>
      <c r="T1630" t="n">
        <v>2.28</v>
      </c>
      <c r="U1630" t="n">
        <v>2.28</v>
      </c>
      <c r="V1630" t="n">
        <v>34.29</v>
      </c>
      <c r="W1630" t="n">
        <v>34.29</v>
      </c>
      <c r="X1630" t="n">
        <v>2.99</v>
      </c>
      <c r="Y1630" t="n">
        <v>2.99</v>
      </c>
      <c r="Z1630" t="n">
        <v>6.71</v>
      </c>
      <c r="AA1630" t="n">
        <v>6.71</v>
      </c>
      <c r="AB1630" t="n">
        <v>11.38</v>
      </c>
      <c r="AC1630" t="n">
        <v>11.38</v>
      </c>
      <c r="AD1630" t="n">
        <v>11.379999999999995</v>
      </c>
      <c r="AE1630" t="n">
        <v>0.0</v>
      </c>
      <c r="AF1630" t="n">
        <v>0.0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0.0</v>
      </c>
      <c r="AL1630" t="inlineStr">
        <is>
          <t>unreconciled</t>
        </is>
      </c>
      <c r="AM1630" t="inlineStr">
        <is>
          <t>Order Amount Mismatch (POS&gt;3PO)</t>
        </is>
      </c>
      <c r="AN1630" t="n">
        <v>11.38</v>
      </c>
      <c r="AO1630" t="n">
        <f>ROUND(P1630*100/H1630,2)</f>
        <v>0.0</v>
      </c>
      <c r="AP1630" t="n">
        <f>ROUND(Q1630*100/I1630,2)</f>
        <v>0.0</v>
      </c>
      <c r="AQ1630"/>
      <c r="AR1630"/>
      <c r="AS1630" t="n">
        <v>0.0</v>
      </c>
    </row>
    <row r="1631">
      <c r="A1631" s="1" t="n">
        <v>45236.0</v>
      </c>
      <c r="B1631" s="2" t="n">
        <v>45236.93738425926</v>
      </c>
      <c r="C1631" t="inlineStr">
        <is>
          <t>3140023012060128</t>
        </is>
      </c>
      <c r="D1631" t="inlineStr">
        <is>
          <t>POS0012</t>
        </is>
      </c>
      <c r="E1631" t="inlineStr">
        <is>
          <t>19</t>
        </is>
      </c>
      <c r="F1631" t="inlineStr">
        <is>
          <t>0023</t>
        </is>
      </c>
      <c r="G1631" t="inlineStr">
        <is>
          <t>5319500211</t>
        </is>
      </c>
      <c r="H1631" t="n">
        <v>255.0</v>
      </c>
      <c r="I1631" t="n">
        <v>242.85</v>
      </c>
      <c r="J1631" t="n">
        <v>205.71</v>
      </c>
      <c r="K1631" t="inlineStr">
        <is>
          <t>sale</t>
        </is>
      </c>
      <c r="L1631" t="inlineStr">
        <is>
          <t/>
        </is>
      </c>
      <c r="M1631" t="inlineStr">
        <is>
          <t/>
        </is>
      </c>
      <c r="N1631" t="n">
        <v>0.0</v>
      </c>
      <c r="O1631" t="n">
        <v>0.0</v>
      </c>
      <c r="P1631" t="n">
        <v>192.96</v>
      </c>
      <c r="Q1631" t="n">
        <v>192.96</v>
      </c>
      <c r="R1631" t="n">
        <v>37.14</v>
      </c>
      <c r="S1631" t="n">
        <v>37.14</v>
      </c>
      <c r="T1631" t="n">
        <v>2.43</v>
      </c>
      <c r="U1631" t="n">
        <v>2.43</v>
      </c>
      <c r="V1631" t="n">
        <v>37.03</v>
      </c>
      <c r="W1631" t="n">
        <v>37.03</v>
      </c>
      <c r="X1631" t="n">
        <v>3.19</v>
      </c>
      <c r="Y1631" t="n">
        <v>3.19</v>
      </c>
      <c r="Z1631" t="n">
        <v>7.24</v>
      </c>
      <c r="AA1631" t="n">
        <v>7.24</v>
      </c>
      <c r="AB1631" t="n">
        <v>12.14</v>
      </c>
      <c r="AC1631" t="n">
        <v>12.14</v>
      </c>
      <c r="AD1631" t="n">
        <v>12.150000000000006</v>
      </c>
      <c r="AE1631" t="n">
        <v>0.0</v>
      </c>
      <c r="AF1631" t="n">
        <v>0.0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0.0</v>
      </c>
      <c r="AL1631" t="inlineStr">
        <is>
          <t>unreconciled</t>
        </is>
      </c>
      <c r="AM1631" t="inlineStr">
        <is>
          <t>Order Amount Mismatch (POS&gt;3PO)</t>
        </is>
      </c>
      <c r="AN1631" t="n">
        <v>12.15</v>
      </c>
      <c r="AO1631" t="n">
        <f>ROUND(P1631*100/H1631,2)</f>
        <v>0.0</v>
      </c>
      <c r="AP1631" t="n">
        <f>ROUND(Q1631*100/I1631,2)</f>
        <v>0.0</v>
      </c>
      <c r="AQ1631"/>
      <c r="AR1631"/>
      <c r="AS1631" t="n">
        <v>0.0</v>
      </c>
    </row>
    <row r="1632">
      <c r="A1632" s="1" t="n">
        <v>45236.0</v>
      </c>
      <c r="B1632" s="2" t="n">
        <v>45236.92947916667</v>
      </c>
      <c r="C1632" t="inlineStr">
        <is>
          <t>3140023012060126</t>
        </is>
      </c>
      <c r="D1632" t="inlineStr">
        <is>
          <t>POS0012</t>
        </is>
      </c>
      <c r="E1632" t="inlineStr">
        <is>
          <t>17</t>
        </is>
      </c>
      <c r="F1632" t="inlineStr">
        <is>
          <t>0023</t>
        </is>
      </c>
      <c r="G1632" t="inlineStr">
        <is>
          <t>5319571332</t>
        </is>
      </c>
      <c r="H1632" t="n">
        <v>663.0</v>
      </c>
      <c r="I1632" t="n">
        <v>631.42</v>
      </c>
      <c r="J1632" t="n">
        <v>594.28</v>
      </c>
      <c r="K1632" t="inlineStr">
        <is>
          <t>sale</t>
        </is>
      </c>
      <c r="L1632" t="inlineStr">
        <is>
          <t/>
        </is>
      </c>
      <c r="M1632" t="inlineStr">
        <is>
          <t/>
        </is>
      </c>
      <c r="N1632" t="n">
        <v>0.0</v>
      </c>
      <c r="O1632" t="n">
        <v>0.0</v>
      </c>
      <c r="P1632" t="n">
        <v>489.1</v>
      </c>
      <c r="Q1632" t="n">
        <v>489.1</v>
      </c>
      <c r="R1632" t="n">
        <v>37.14</v>
      </c>
      <c r="S1632" t="n">
        <v>37.14</v>
      </c>
      <c r="T1632" t="n">
        <v>6.31</v>
      </c>
      <c r="U1632" t="n">
        <v>6.31</v>
      </c>
      <c r="V1632" t="n">
        <v>106.97</v>
      </c>
      <c r="W1632" t="n">
        <v>106.97</v>
      </c>
      <c r="X1632" t="n">
        <v>8.29</v>
      </c>
      <c r="Y1632" t="n">
        <v>8.29</v>
      </c>
      <c r="Z1632" t="n">
        <v>20.75</v>
      </c>
      <c r="AA1632" t="n">
        <v>20.74</v>
      </c>
      <c r="AB1632" t="n">
        <v>31.58</v>
      </c>
      <c r="AC1632" t="n">
        <v>31.57</v>
      </c>
      <c r="AD1632" t="n">
        <v>31.58000000000004</v>
      </c>
      <c r="AE1632" t="n">
        <v>0.0</v>
      </c>
      <c r="AF1632" t="n">
        <v>0.0</v>
      </c>
      <c r="AG1632" t="n">
        <v>0.0</v>
      </c>
      <c r="AH1632" t="n">
        <v>0.0</v>
      </c>
      <c r="AI1632" t="n">
        <v>0.0</v>
      </c>
      <c r="AJ1632" t="n">
        <v>0.010000000000001563</v>
      </c>
      <c r="AK1632" t="n">
        <v>0.00999999999999801</v>
      </c>
      <c r="AL1632" t="inlineStr">
        <is>
          <t>unreconciled</t>
        </is>
      </c>
      <c r="AM1632" t="inlineStr">
        <is>
          <t>Order Amount Mismatch (POS&gt;3PO)</t>
        </is>
      </c>
      <c r="AN1632" t="n">
        <v>31.58</v>
      </c>
      <c r="AO1632" t="n">
        <f>ROUND(P1632*100/H1632,2)</f>
        <v>0.0</v>
      </c>
      <c r="AP1632" t="n">
        <f>ROUND(Q1632*100/I1632,2)</f>
        <v>0.0</v>
      </c>
      <c r="AQ1632"/>
      <c r="AR1632"/>
      <c r="AS1632" t="n">
        <v>0.0</v>
      </c>
    </row>
    <row r="1633">
      <c r="A1633" s="1" t="n">
        <v>45236.0</v>
      </c>
      <c r="B1633" s="2" t="n">
        <v>45236.87430555555</v>
      </c>
      <c r="C1633" t="inlineStr">
        <is>
          <t>3140094012086647</t>
        </is>
      </c>
      <c r="D1633" t="inlineStr">
        <is>
          <t>POS0012</t>
        </is>
      </c>
      <c r="E1633" t="inlineStr">
        <is>
          <t>62</t>
        </is>
      </c>
      <c r="F1633" t="inlineStr">
        <is>
          <t>0094</t>
        </is>
      </c>
      <c r="G1633" t="inlineStr">
        <is>
          <t>5319579569</t>
        </is>
      </c>
      <c r="H1633" t="n">
        <v>257.0</v>
      </c>
      <c r="I1633" t="n">
        <v>244.76</v>
      </c>
      <c r="J1633" t="n">
        <v>207.62</v>
      </c>
      <c r="K1633" t="inlineStr">
        <is>
          <t>sale</t>
        </is>
      </c>
      <c r="L1633" t="inlineStr">
        <is>
          <t/>
        </is>
      </c>
      <c r="M1633" t="inlineStr">
        <is>
          <t/>
        </is>
      </c>
      <c r="N1633" t="n">
        <v>0.0</v>
      </c>
      <c r="O1633" t="n">
        <v>0.0</v>
      </c>
      <c r="P1633" t="n">
        <v>194.43</v>
      </c>
      <c r="Q1633" t="n">
        <v>194.42</v>
      </c>
      <c r="R1633" t="n">
        <v>37.14</v>
      </c>
      <c r="S1633" t="n">
        <v>37.14</v>
      </c>
      <c r="T1633" t="n">
        <v>2.45</v>
      </c>
      <c r="U1633" t="n">
        <v>2.45</v>
      </c>
      <c r="V1633" t="n">
        <v>37.37</v>
      </c>
      <c r="W1633" t="n">
        <v>37.37</v>
      </c>
      <c r="X1633" t="n">
        <v>3.21</v>
      </c>
      <c r="Y1633" t="n">
        <v>3.21</v>
      </c>
      <c r="Z1633" t="n">
        <v>7.3</v>
      </c>
      <c r="AA1633" t="n">
        <v>7.31</v>
      </c>
      <c r="AB1633" t="n">
        <v>12.24</v>
      </c>
      <c r="AC1633" t="n">
        <v>12.24</v>
      </c>
      <c r="AD1633" t="n">
        <v>12.240000000000009</v>
      </c>
      <c r="AE1633" t="n">
        <v>0.010000000000019327</v>
      </c>
      <c r="AF1633" t="n">
        <v>0.0</v>
      </c>
      <c r="AG1633" t="n">
        <v>0.0</v>
      </c>
      <c r="AH1633" t="n">
        <v>0.0</v>
      </c>
      <c r="AI1633" t="n">
        <v>0.0</v>
      </c>
      <c r="AJ1633" t="n">
        <v>-0.009999999999999787</v>
      </c>
      <c r="AK1633" t="n">
        <v>0.0</v>
      </c>
      <c r="AL1633" t="inlineStr">
        <is>
          <t>unreconciled</t>
        </is>
      </c>
      <c r="AM1633" t="inlineStr">
        <is>
          <t>Order Amount Mismatch (POS&gt;3PO)</t>
        </is>
      </c>
      <c r="AN1633" t="n">
        <v>12.24</v>
      </c>
      <c r="AO1633" t="n">
        <f>ROUND(P1633*100/H1633,2)</f>
        <v>0.0</v>
      </c>
      <c r="AP1633" t="n">
        <f>ROUND(Q1633*100/I1633,2)</f>
        <v>0.0</v>
      </c>
      <c r="AQ1633"/>
      <c r="AR1633"/>
      <c r="AS1633" t="n">
        <v>0.0</v>
      </c>
    </row>
    <row r="1634">
      <c r="A1634" s="1" t="n">
        <v>45235.0</v>
      </c>
      <c r="B1634" s="2" t="n">
        <v>45235.90623842592</v>
      </c>
      <c r="C1634" t="inlineStr">
        <is>
          <t>3140023012059880</t>
        </is>
      </c>
      <c r="D1634" t="inlineStr">
        <is>
          <t>POS0012</t>
        </is>
      </c>
      <c r="E1634" t="inlineStr">
        <is>
          <t>72</t>
        </is>
      </c>
      <c r="F1634" t="inlineStr">
        <is>
          <t>0023</t>
        </is>
      </c>
      <c r="G1634" t="inlineStr">
        <is>
          <t>5319587135</t>
        </is>
      </c>
      <c r="H1634" t="n">
        <v>243.0</v>
      </c>
      <c r="I1634" t="n">
        <v>231.43</v>
      </c>
      <c r="J1634" t="n">
        <v>194.29</v>
      </c>
      <c r="K1634" t="inlineStr">
        <is>
          <t>sale</t>
        </is>
      </c>
      <c r="L1634" t="inlineStr">
        <is>
          <t/>
        </is>
      </c>
      <c r="M1634" t="inlineStr">
        <is>
          <t/>
        </is>
      </c>
      <c r="N1634" t="n">
        <v>0.0</v>
      </c>
      <c r="O1634" t="n">
        <v>0.0</v>
      </c>
      <c r="P1634" t="n">
        <v>184.27</v>
      </c>
      <c r="Q1634" t="n">
        <v>184.26</v>
      </c>
      <c r="R1634" t="n">
        <v>37.14</v>
      </c>
      <c r="S1634" t="n">
        <v>37.14</v>
      </c>
      <c r="T1634" t="n">
        <v>2.31</v>
      </c>
      <c r="U1634" t="n">
        <v>2.31</v>
      </c>
      <c r="V1634" t="n">
        <v>34.97</v>
      </c>
      <c r="W1634" t="n">
        <v>34.97</v>
      </c>
      <c r="X1634" t="n">
        <v>3.04</v>
      </c>
      <c r="Y1634" t="n">
        <v>3.04</v>
      </c>
      <c r="Z1634" t="n">
        <v>6.84</v>
      </c>
      <c r="AA1634" t="n">
        <v>6.84</v>
      </c>
      <c r="AB1634" t="n">
        <v>11.58</v>
      </c>
      <c r="AC1634" t="n">
        <v>11.57</v>
      </c>
      <c r="AD1634" t="n">
        <v>11.569999999999993</v>
      </c>
      <c r="AE1634" t="n">
        <v>0.010000000000019327</v>
      </c>
      <c r="AF1634" t="n">
        <v>0.0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0.009999999999999787</v>
      </c>
      <c r="AL1634" t="inlineStr">
        <is>
          <t>unreconciled</t>
        </is>
      </c>
      <c r="AM1634" t="inlineStr">
        <is>
          <t>Order Amount Mismatch (POS&gt;3PO)</t>
        </is>
      </c>
      <c r="AN1634" t="n">
        <v>11.57</v>
      </c>
      <c r="AO1634" t="n">
        <f>ROUND(P1634*100/H1634,2)</f>
        <v>0.0</v>
      </c>
      <c r="AP1634" t="n">
        <f>ROUND(Q1634*100/I1634,2)</f>
        <v>0.0</v>
      </c>
      <c r="AQ1634"/>
      <c r="AR1634"/>
      <c r="AS1634" t="n">
        <v>0.0</v>
      </c>
    </row>
    <row r="1635">
      <c r="A1635" s="1" t="n">
        <v>45236.0</v>
      </c>
      <c r="B1635" s="2" t="n">
        <v>45236.729317129626</v>
      </c>
      <c r="C1635" t="inlineStr">
        <is>
          <t>3140094012086550</t>
        </is>
      </c>
      <c r="D1635" t="inlineStr">
        <is>
          <t>POS0012</t>
        </is>
      </c>
      <c r="E1635" t="inlineStr">
        <is>
          <t>65</t>
        </is>
      </c>
      <c r="F1635" t="inlineStr">
        <is>
          <t>0094</t>
        </is>
      </c>
      <c r="G1635" t="inlineStr">
        <is>
          <t>5319606553</t>
        </is>
      </c>
      <c r="H1635" t="n">
        <v>185.0</v>
      </c>
      <c r="I1635" t="n">
        <v>176.19</v>
      </c>
      <c r="J1635" t="n">
        <v>139.05</v>
      </c>
      <c r="K1635" t="inlineStr">
        <is>
          <t>sale</t>
        </is>
      </c>
      <c r="L1635" t="inlineStr">
        <is>
          <t/>
        </is>
      </c>
      <c r="M1635" t="inlineStr">
        <is>
          <t/>
        </is>
      </c>
      <c r="N1635" t="n">
        <v>0.0</v>
      </c>
      <c r="O1635" t="n">
        <v>0.0</v>
      </c>
      <c r="P1635" t="n">
        <v>142.17</v>
      </c>
      <c r="Q1635" t="n">
        <v>142.15</v>
      </c>
      <c r="R1635" t="n">
        <v>37.14</v>
      </c>
      <c r="S1635" t="n">
        <v>37.14</v>
      </c>
      <c r="T1635" t="n">
        <v>1.76</v>
      </c>
      <c r="U1635" t="n">
        <v>1.76</v>
      </c>
      <c r="V1635" t="n">
        <v>25.03</v>
      </c>
      <c r="W1635" t="n">
        <v>25.03</v>
      </c>
      <c r="X1635" t="n">
        <v>2.31</v>
      </c>
      <c r="Y1635" t="n">
        <v>2.31</v>
      </c>
      <c r="Z1635" t="n">
        <v>4.92</v>
      </c>
      <c r="AA1635" t="n">
        <v>4.93</v>
      </c>
      <c r="AB1635" t="n">
        <v>8.82</v>
      </c>
      <c r="AC1635" t="n">
        <v>8.81</v>
      </c>
      <c r="AD1635" t="n">
        <v>8.810000000000002</v>
      </c>
      <c r="AE1635" t="n">
        <v>0.01999999999998181</v>
      </c>
      <c r="AF1635" t="n">
        <v>0.0</v>
      </c>
      <c r="AG1635" t="n">
        <v>0.0</v>
      </c>
      <c r="AH1635" t="n">
        <v>0.0</v>
      </c>
      <c r="AI1635" t="n">
        <v>0.0</v>
      </c>
      <c r="AJ1635" t="n">
        <v>-0.009999999999999787</v>
      </c>
      <c r="AK1635" t="n">
        <v>0.009999999999999787</v>
      </c>
      <c r="AL1635" t="inlineStr">
        <is>
          <t>unreconciled</t>
        </is>
      </c>
      <c r="AM1635" t="inlineStr">
        <is>
          <t>Order Amount Mismatch (POS&gt;3PO)</t>
        </is>
      </c>
      <c r="AN1635" t="n">
        <v>8.81</v>
      </c>
      <c r="AO1635" t="n">
        <f>ROUND(P1635*100/H1635,2)</f>
        <v>0.0</v>
      </c>
      <c r="AP1635" t="n">
        <f>ROUND(Q1635*100/I1635,2)</f>
        <v>0.0</v>
      </c>
      <c r="AQ1635"/>
      <c r="AR1635"/>
      <c r="AS1635" t="n">
        <v>0.0</v>
      </c>
    </row>
    <row r="1636">
      <c r="A1636" s="1" t="n">
        <v>45235.0</v>
      </c>
      <c r="B1636" s="2" t="n">
        <v>45235.78821759259</v>
      </c>
      <c r="C1636" t="inlineStr">
        <is>
          <t>3140094012086175</t>
        </is>
      </c>
      <c r="D1636" t="inlineStr">
        <is>
          <t>POS0012</t>
        </is>
      </c>
      <c r="E1636" t="inlineStr">
        <is>
          <t>90</t>
        </is>
      </c>
      <c r="F1636" t="inlineStr">
        <is>
          <t>0094</t>
        </is>
      </c>
      <c r="G1636" t="inlineStr">
        <is>
          <t>5319612247</t>
        </is>
      </c>
      <c r="H1636" t="n">
        <v>1105.0</v>
      </c>
      <c r="I1636" t="n">
        <v>1052.4</v>
      </c>
      <c r="J1636" t="n">
        <v>1015.26</v>
      </c>
      <c r="K1636" t="inlineStr">
        <is>
          <t>sale</t>
        </is>
      </c>
      <c r="L1636" t="inlineStr">
        <is>
          <t/>
        </is>
      </c>
      <c r="M1636" t="inlineStr">
        <is>
          <t/>
        </is>
      </c>
      <c r="N1636" t="n">
        <v>0.0</v>
      </c>
      <c r="O1636" t="n">
        <v>0.0</v>
      </c>
      <c r="P1636" t="n">
        <v>809.94</v>
      </c>
      <c r="Q1636" t="n">
        <v>809.93</v>
      </c>
      <c r="R1636" t="n">
        <v>37.14</v>
      </c>
      <c r="S1636" t="n">
        <v>37.14</v>
      </c>
      <c r="T1636" t="n">
        <v>10.52</v>
      </c>
      <c r="U1636" t="n">
        <v>10.52</v>
      </c>
      <c r="V1636" t="n">
        <v>182.75</v>
      </c>
      <c r="W1636" t="n">
        <v>182.75</v>
      </c>
      <c r="X1636" t="n">
        <v>13.81</v>
      </c>
      <c r="Y1636" t="n">
        <v>13.81</v>
      </c>
      <c r="Z1636" t="n">
        <v>35.38</v>
      </c>
      <c r="AA1636" t="n">
        <v>35.39</v>
      </c>
      <c r="AB1636" t="n">
        <v>52.62</v>
      </c>
      <c r="AC1636" t="n">
        <v>52.62</v>
      </c>
      <c r="AD1636" t="n">
        <v>52.59999999999991</v>
      </c>
      <c r="AE1636" t="n">
        <v>0.010000000000104592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-0.00999999999999801</v>
      </c>
      <c r="AK1636" t="n">
        <v>0.0</v>
      </c>
      <c r="AL1636" t="inlineStr">
        <is>
          <t>unreconciled</t>
        </is>
      </c>
      <c r="AM1636" t="inlineStr">
        <is>
          <t>Order Amount Mismatch (POS&gt;3PO)</t>
        </is>
      </c>
      <c r="AN1636" t="n">
        <v>52.6</v>
      </c>
      <c r="AO1636" t="n">
        <f>ROUND(P1636*100/H1636,2)</f>
        <v>0.0</v>
      </c>
      <c r="AP1636" t="n">
        <f>ROUND(Q1636*100/I1636,2)</f>
        <v>0.0</v>
      </c>
      <c r="AQ1636"/>
      <c r="AR1636"/>
      <c r="AS1636" t="n">
        <v>0.0</v>
      </c>
    </row>
    <row r="1637">
      <c r="A1637" s="1" t="n">
        <v>45235.0</v>
      </c>
      <c r="B1637" s="2" t="n">
        <v>45235.759247685186</v>
      </c>
      <c r="C1637" t="inlineStr">
        <is>
          <t>3140094012086141</t>
        </is>
      </c>
      <c r="D1637" t="inlineStr">
        <is>
          <t>POS0012</t>
        </is>
      </c>
      <c r="E1637" t="inlineStr">
        <is>
          <t>56</t>
        </is>
      </c>
      <c r="F1637" t="inlineStr">
        <is>
          <t>0094</t>
        </is>
      </c>
      <c r="G1637" t="inlineStr">
        <is>
          <t>5319618659</t>
        </is>
      </c>
      <c r="H1637" t="n">
        <v>250.99999999999997</v>
      </c>
      <c r="I1637" t="n">
        <v>239.04</v>
      </c>
      <c r="J1637" t="n">
        <v>201.9</v>
      </c>
      <c r="K1637" t="inlineStr">
        <is>
          <t>sale</t>
        </is>
      </c>
      <c r="L1637" t="inlineStr">
        <is>
          <t/>
        </is>
      </c>
      <c r="M1637" t="inlineStr">
        <is>
          <t/>
        </is>
      </c>
      <c r="N1637" t="n">
        <v>0.0</v>
      </c>
      <c r="O1637" t="n">
        <v>0.0</v>
      </c>
      <c r="P1637" t="n">
        <v>190.06</v>
      </c>
      <c r="Q1637" t="n">
        <v>190.05</v>
      </c>
      <c r="R1637" t="n">
        <v>37.14</v>
      </c>
      <c r="S1637" t="n">
        <v>37.14</v>
      </c>
      <c r="T1637" t="n">
        <v>2.39</v>
      </c>
      <c r="U1637" t="n">
        <v>2.39</v>
      </c>
      <c r="V1637" t="n">
        <v>36.34</v>
      </c>
      <c r="W1637" t="n">
        <v>36.34</v>
      </c>
      <c r="X1637" t="n">
        <v>3.14</v>
      </c>
      <c r="Y1637" t="n">
        <v>3.14</v>
      </c>
      <c r="Z1637" t="n">
        <v>7.11</v>
      </c>
      <c r="AA1637" t="n">
        <v>7.11</v>
      </c>
      <c r="AB1637" t="n">
        <v>11.96</v>
      </c>
      <c r="AC1637" t="n">
        <v>11.95</v>
      </c>
      <c r="AD1637" t="n">
        <v>11.95999999999998</v>
      </c>
      <c r="AE1637" t="n">
        <v>0.009999999999990905</v>
      </c>
      <c r="AF1637" t="n">
        <v>0.0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0.010000000000001563</v>
      </c>
      <c r="AL1637" t="inlineStr">
        <is>
          <t>unreconciled</t>
        </is>
      </c>
      <c r="AM1637" t="inlineStr">
        <is>
          <t>Order Amount Mismatch (POS&gt;3PO)</t>
        </is>
      </c>
      <c r="AN1637" t="n">
        <v>11.96</v>
      </c>
      <c r="AO1637" t="n">
        <f>ROUND(P1637*100/H1637,2)</f>
        <v>0.0</v>
      </c>
      <c r="AP1637" t="n">
        <f>ROUND(Q1637*100/I1637,2)</f>
        <v>0.0</v>
      </c>
      <c r="AQ1637"/>
      <c r="AR1637"/>
      <c r="AS1637" t="n">
        <v>0.0</v>
      </c>
    </row>
    <row r="1638">
      <c r="A1638" s="1" t="n">
        <v>45236.0</v>
      </c>
      <c r="B1638" s="2" t="n">
        <v>45236.96523148148</v>
      </c>
      <c r="C1638" t="inlineStr">
        <is>
          <t>3140094012086705</t>
        </is>
      </c>
      <c r="D1638" t="inlineStr">
        <is>
          <t>POS0012</t>
        </is>
      </c>
      <c r="E1638" t="inlineStr">
        <is>
          <t>20</t>
        </is>
      </c>
      <c r="F1638" t="inlineStr">
        <is>
          <t>0094</t>
        </is>
      </c>
      <c r="G1638" t="inlineStr">
        <is>
          <t>5319624433</t>
        </is>
      </c>
      <c r="H1638" t="n">
        <v>526.0</v>
      </c>
      <c r="I1638" t="n">
        <v>500.95</v>
      </c>
      <c r="J1638" t="n">
        <v>463.81</v>
      </c>
      <c r="K1638" t="inlineStr">
        <is>
          <t>sale</t>
        </is>
      </c>
      <c r="L1638" t="inlineStr">
        <is>
          <t/>
        </is>
      </c>
      <c r="M1638" t="inlineStr">
        <is>
          <t/>
        </is>
      </c>
      <c r="N1638" t="n">
        <v>0.0</v>
      </c>
      <c r="O1638" t="n">
        <v>0.0</v>
      </c>
      <c r="P1638" t="n">
        <v>389.66</v>
      </c>
      <c r="Q1638" t="n">
        <v>389.65</v>
      </c>
      <c r="R1638" t="n">
        <v>37.14</v>
      </c>
      <c r="S1638" t="n">
        <v>37.14</v>
      </c>
      <c r="T1638" t="n">
        <v>5.01</v>
      </c>
      <c r="U1638" t="n">
        <v>5.01</v>
      </c>
      <c r="V1638" t="n">
        <v>83.49</v>
      </c>
      <c r="W1638" t="n">
        <v>83.49</v>
      </c>
      <c r="X1638" t="n">
        <v>6.58</v>
      </c>
      <c r="Y1638" t="n">
        <v>6.58</v>
      </c>
      <c r="Z1638" t="n">
        <v>16.21</v>
      </c>
      <c r="AA1638" t="n">
        <v>16.21</v>
      </c>
      <c r="AB1638" t="n">
        <v>25.04</v>
      </c>
      <c r="AC1638" t="n">
        <v>25.05</v>
      </c>
      <c r="AD1638" t="n">
        <v>25.05000000000001</v>
      </c>
      <c r="AE1638" t="n">
        <v>0.010000000000047748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-0.010000000000001563</v>
      </c>
      <c r="AL1638" t="inlineStr">
        <is>
          <t>unreconciled</t>
        </is>
      </c>
      <c r="AM1638" t="inlineStr">
        <is>
          <t>Order Amount Mismatch (POS&gt;3PO)</t>
        </is>
      </c>
      <c r="AN1638" t="n">
        <v>25.05</v>
      </c>
      <c r="AO1638" t="n">
        <f>ROUND(P1638*100/H1638,2)</f>
        <v>0.0</v>
      </c>
      <c r="AP1638" t="n">
        <f>ROUND(Q1638*100/I1638,2)</f>
        <v>0.0</v>
      </c>
      <c r="AQ1638"/>
      <c r="AR1638"/>
      <c r="AS1638" t="n">
        <v>0.0</v>
      </c>
    </row>
    <row r="1639">
      <c r="A1639" s="1" t="n">
        <v>45236.0</v>
      </c>
      <c r="B1639" s="2" t="n">
        <v>45236.82733796296</v>
      </c>
      <c r="C1639" t="inlineStr">
        <is>
          <t>3140094012086609</t>
        </is>
      </c>
      <c r="D1639" t="inlineStr">
        <is>
          <t>POS0012</t>
        </is>
      </c>
      <c r="E1639" t="inlineStr">
        <is>
          <t>24</t>
        </is>
      </c>
      <c r="F1639" t="inlineStr">
        <is>
          <t>0094</t>
        </is>
      </c>
      <c r="G1639" t="inlineStr">
        <is>
          <t>5319624832</t>
        </is>
      </c>
      <c r="H1639" t="n">
        <v>306.0</v>
      </c>
      <c r="I1639" t="n">
        <v>291.43</v>
      </c>
      <c r="J1639" t="n">
        <v>254.29</v>
      </c>
      <c r="K1639" t="inlineStr">
        <is>
          <t>sale</t>
        </is>
      </c>
      <c r="L1639" t="inlineStr">
        <is>
          <t/>
        </is>
      </c>
      <c r="M1639" t="inlineStr">
        <is>
          <t/>
        </is>
      </c>
      <c r="N1639" t="n">
        <v>0.0</v>
      </c>
      <c r="O1639" t="n">
        <v>0.0</v>
      </c>
      <c r="P1639" t="n">
        <v>230.0</v>
      </c>
      <c r="Q1639" t="n">
        <v>229.99</v>
      </c>
      <c r="R1639" t="n">
        <v>37.14</v>
      </c>
      <c r="S1639" t="n">
        <v>37.14</v>
      </c>
      <c r="T1639" t="n">
        <v>2.91</v>
      </c>
      <c r="U1639" t="n">
        <v>2.91</v>
      </c>
      <c r="V1639" t="n">
        <v>45.77</v>
      </c>
      <c r="W1639" t="n">
        <v>45.77</v>
      </c>
      <c r="X1639" t="n">
        <v>3.82</v>
      </c>
      <c r="Y1639" t="n">
        <v>3.82</v>
      </c>
      <c r="Z1639" t="n">
        <v>8.93</v>
      </c>
      <c r="AA1639" t="n">
        <v>8.93</v>
      </c>
      <c r="AB1639" t="n">
        <v>14.58</v>
      </c>
      <c r="AC1639" t="n">
        <v>14.57</v>
      </c>
      <c r="AD1639" t="n">
        <v>14.569999999999993</v>
      </c>
      <c r="AE1639" t="n">
        <v>0.009999999999990905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0.009999999999999787</v>
      </c>
      <c r="AL1639" t="inlineStr">
        <is>
          <t>unreconciled</t>
        </is>
      </c>
      <c r="AM1639" t="inlineStr">
        <is>
          <t>Order Amount Mismatch (POS&gt;3PO)</t>
        </is>
      </c>
      <c r="AN1639" t="n">
        <v>14.57</v>
      </c>
      <c r="AO1639" t="n">
        <f>ROUND(P1639*100/H1639,2)</f>
        <v>0.0</v>
      </c>
      <c r="AP1639" t="n">
        <f>ROUND(Q1639*100/I1639,2)</f>
        <v>0.0</v>
      </c>
      <c r="AQ1639"/>
      <c r="AR1639"/>
      <c r="AS1639" t="n">
        <v>0.0</v>
      </c>
    </row>
    <row r="1640">
      <c r="A1640" s="1" t="n">
        <v>45236.0</v>
      </c>
      <c r="B1640" s="2" t="n">
        <v>45236.63282407408</v>
      </c>
      <c r="C1640" t="inlineStr">
        <is>
          <t>3140023012060024</t>
        </is>
      </c>
      <c r="D1640" t="inlineStr">
        <is>
          <t>POS0012</t>
        </is>
      </c>
      <c r="E1640" t="inlineStr">
        <is>
          <t>16</t>
        </is>
      </c>
      <c r="F1640" t="inlineStr">
        <is>
          <t>0023</t>
        </is>
      </c>
      <c r="G1640" t="inlineStr">
        <is>
          <t>5319645096</t>
        </is>
      </c>
      <c r="H1640" t="n">
        <v>512.0</v>
      </c>
      <c r="I1640" t="n">
        <v>487.61</v>
      </c>
      <c r="J1640" t="n">
        <v>450.47</v>
      </c>
      <c r="K1640" t="inlineStr">
        <is>
          <t>sale</t>
        </is>
      </c>
      <c r="L1640" t="inlineStr">
        <is>
          <t/>
        </is>
      </c>
      <c r="M1640" t="inlineStr">
        <is>
          <t/>
        </is>
      </c>
      <c r="N1640" t="n">
        <v>0.0</v>
      </c>
      <c r="O1640" t="n">
        <v>0.0</v>
      </c>
      <c r="P1640" t="n">
        <v>379.5</v>
      </c>
      <c r="Q1640" t="n">
        <v>379.51</v>
      </c>
      <c r="R1640" t="n">
        <v>37.14</v>
      </c>
      <c r="S1640" t="n">
        <v>37.14</v>
      </c>
      <c r="T1640" t="n">
        <v>4.88</v>
      </c>
      <c r="U1640" t="n">
        <v>4.88</v>
      </c>
      <c r="V1640" t="n">
        <v>81.08</v>
      </c>
      <c r="W1640" t="n">
        <v>81.08</v>
      </c>
      <c r="X1640" t="n">
        <v>6.4</v>
      </c>
      <c r="Y1640" t="n">
        <v>6.4</v>
      </c>
      <c r="Z1640" t="n">
        <v>15.75</v>
      </c>
      <c r="AA1640" t="n">
        <v>15.74</v>
      </c>
      <c r="AB1640" t="n">
        <v>24.38</v>
      </c>
      <c r="AC1640" t="n">
        <v>24.38</v>
      </c>
      <c r="AD1640" t="n">
        <v>24.389999999999986</v>
      </c>
      <c r="AE1640" t="n">
        <v>-0.009999999999990905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0.009999999999999787</v>
      </c>
      <c r="AK1640" t="n">
        <v>0.0</v>
      </c>
      <c r="AL1640" t="inlineStr">
        <is>
          <t>unreconciled</t>
        </is>
      </c>
      <c r="AM1640" t="inlineStr">
        <is>
          <t>Order Amount Mismatch (POS&gt;3PO)</t>
        </is>
      </c>
      <c r="AN1640" t="n">
        <v>24.39</v>
      </c>
      <c r="AO1640" t="n">
        <f>ROUND(P1640*100/H1640,2)</f>
        <v>0.0</v>
      </c>
      <c r="AP1640" t="n">
        <f>ROUND(Q1640*100/I1640,2)</f>
        <v>0.0</v>
      </c>
      <c r="AQ1640"/>
      <c r="AR1640"/>
      <c r="AS1640" t="n">
        <v>0.0</v>
      </c>
    </row>
    <row r="1641">
      <c r="A1641" s="1" t="n">
        <v>45236.0</v>
      </c>
      <c r="B1641" s="2" t="n">
        <v>45236.57351851852</v>
      </c>
      <c r="C1641" t="inlineStr">
        <is>
          <t>3140094012086462</t>
        </is>
      </c>
      <c r="D1641" t="inlineStr">
        <is>
          <t>POS0012</t>
        </is>
      </c>
      <c r="E1641" t="inlineStr">
        <is>
          <t>77</t>
        </is>
      </c>
      <c r="F1641" t="inlineStr">
        <is>
          <t>0094</t>
        </is>
      </c>
      <c r="G1641" t="inlineStr">
        <is>
          <t>5319659141</t>
        </is>
      </c>
      <c r="H1641" t="n">
        <v>122.0</v>
      </c>
      <c r="I1641" t="n">
        <v>116.19</v>
      </c>
      <c r="J1641" t="n">
        <v>79.05</v>
      </c>
      <c r="K1641" t="inlineStr">
        <is>
          <t>sale</t>
        </is>
      </c>
      <c r="L1641" t="inlineStr">
        <is>
          <t/>
        </is>
      </c>
      <c r="M1641" t="inlineStr">
        <is>
          <t/>
        </is>
      </c>
      <c r="N1641" t="n">
        <v>0.0</v>
      </c>
      <c r="O1641" t="n">
        <v>0.0</v>
      </c>
      <c r="P1641" t="n">
        <v>96.44</v>
      </c>
      <c r="Q1641" t="n">
        <v>96.44</v>
      </c>
      <c r="R1641" t="n">
        <v>37.14</v>
      </c>
      <c r="S1641" t="n">
        <v>37.14</v>
      </c>
      <c r="T1641" t="n">
        <v>1.16</v>
      </c>
      <c r="U1641" t="n">
        <v>1.16</v>
      </c>
      <c r="V1641" t="n">
        <v>14.23</v>
      </c>
      <c r="W1641" t="n">
        <v>14.23</v>
      </c>
      <c r="X1641" t="n">
        <v>1.52</v>
      </c>
      <c r="Y1641" t="n">
        <v>1.52</v>
      </c>
      <c r="Z1641" t="n">
        <v>2.84</v>
      </c>
      <c r="AA1641" t="n">
        <v>2.83</v>
      </c>
      <c r="AB1641" t="n">
        <v>5.82</v>
      </c>
      <c r="AC1641" t="n">
        <v>5.81</v>
      </c>
      <c r="AD1641" t="n">
        <v>5.810000000000002</v>
      </c>
      <c r="AE1641" t="n">
        <v>0.0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0.009999999999999787</v>
      </c>
      <c r="AK1641" t="n">
        <v>0.010000000000000675</v>
      </c>
      <c r="AL1641" t="inlineStr">
        <is>
          <t>unreconciled</t>
        </is>
      </c>
      <c r="AM1641" t="inlineStr">
        <is>
          <t>Order Amount Mismatch (POS&gt;3PO)</t>
        </is>
      </c>
      <c r="AN1641" t="n">
        <v>5.81</v>
      </c>
      <c r="AO1641" t="n">
        <f>ROUND(P1641*100/H1641,2)</f>
        <v>0.0</v>
      </c>
      <c r="AP1641" t="n">
        <f>ROUND(Q1641*100/I1641,2)</f>
        <v>0.0</v>
      </c>
      <c r="AQ1641"/>
      <c r="AR1641"/>
      <c r="AS1641" t="n">
        <v>0.0</v>
      </c>
    </row>
    <row r="1642">
      <c r="A1642" s="1" t="n">
        <v>45235.0</v>
      </c>
      <c r="B1642" s="2" t="n">
        <v>45235.827314814815</v>
      </c>
      <c r="C1642" t="inlineStr">
        <is>
          <t>3140094012086232</t>
        </is>
      </c>
      <c r="D1642" t="inlineStr">
        <is>
          <t>POS0012</t>
        </is>
      </c>
      <c r="E1642" t="inlineStr">
        <is>
          <t>47</t>
        </is>
      </c>
      <c r="F1642" t="inlineStr">
        <is>
          <t>0094</t>
        </is>
      </c>
      <c r="G1642" t="inlineStr">
        <is>
          <t>5319664319</t>
        </is>
      </c>
      <c r="H1642" t="n">
        <v>430.0</v>
      </c>
      <c r="I1642" t="n">
        <v>409.52</v>
      </c>
      <c r="J1642" t="n">
        <v>372.38</v>
      </c>
      <c r="K1642" t="inlineStr">
        <is>
          <t>sale</t>
        </is>
      </c>
      <c r="L1642" t="inlineStr">
        <is>
          <t/>
        </is>
      </c>
      <c r="M1642" t="inlineStr">
        <is>
          <t/>
        </is>
      </c>
      <c r="N1642" t="n">
        <v>0.0</v>
      </c>
      <c r="O1642" t="n">
        <v>0.0</v>
      </c>
      <c r="P1642" t="n">
        <v>319.98</v>
      </c>
      <c r="Q1642" t="n">
        <v>319.97</v>
      </c>
      <c r="R1642" t="n">
        <v>37.14</v>
      </c>
      <c r="S1642" t="n">
        <v>37.14</v>
      </c>
      <c r="T1642" t="n">
        <v>4.1</v>
      </c>
      <c r="U1642" t="n">
        <v>4.1</v>
      </c>
      <c r="V1642" t="n">
        <v>67.03</v>
      </c>
      <c r="W1642" t="n">
        <v>67.03</v>
      </c>
      <c r="X1642" t="n">
        <v>5.38</v>
      </c>
      <c r="Y1642" t="n">
        <v>5.38</v>
      </c>
      <c r="Z1642" t="n">
        <v>13.03</v>
      </c>
      <c r="AA1642" t="n">
        <v>13.04</v>
      </c>
      <c r="AB1642" t="n">
        <v>20.48</v>
      </c>
      <c r="AC1642" t="n">
        <v>20.48</v>
      </c>
      <c r="AD1642" t="n">
        <v>20.480000000000018</v>
      </c>
      <c r="AE1642" t="n">
        <v>0.009999999999990905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-0.009999999999999787</v>
      </c>
      <c r="AK1642" t="n">
        <v>0.0</v>
      </c>
      <c r="AL1642" t="inlineStr">
        <is>
          <t>unreconciled</t>
        </is>
      </c>
      <c r="AM1642" t="inlineStr">
        <is>
          <t>Order Amount Mismatch (POS&gt;3PO)</t>
        </is>
      </c>
      <c r="AN1642" t="n">
        <v>20.48</v>
      </c>
      <c r="AO1642" t="n">
        <f>ROUND(P1642*100/H1642,2)</f>
        <v>0.0</v>
      </c>
      <c r="AP1642" t="n">
        <f>ROUND(Q1642*100/I1642,2)</f>
        <v>0.0</v>
      </c>
      <c r="AQ1642"/>
      <c r="AR1642"/>
      <c r="AS1642" t="n">
        <v>0.0</v>
      </c>
    </row>
    <row r="1643">
      <c r="A1643" s="1" t="n">
        <v>45235.0</v>
      </c>
      <c r="B1643" s="2" t="n">
        <v>45235.86976851852</v>
      </c>
      <c r="C1643" t="inlineStr">
        <is>
          <t>3140094012086284</t>
        </is>
      </c>
      <c r="D1643" t="inlineStr">
        <is>
          <t>POS0012</t>
        </is>
      </c>
      <c r="E1643" t="inlineStr">
        <is>
          <t>99</t>
        </is>
      </c>
      <c r="F1643" t="inlineStr">
        <is>
          <t>0094</t>
        </is>
      </c>
      <c r="G1643" t="inlineStr">
        <is>
          <t>5319680367</t>
        </is>
      </c>
      <c r="H1643" t="n">
        <v>763.0</v>
      </c>
      <c r="I1643" t="n">
        <v>726.66</v>
      </c>
      <c r="J1643" t="n">
        <v>689.52</v>
      </c>
      <c r="K1643" t="inlineStr">
        <is>
          <t>sale</t>
        </is>
      </c>
      <c r="L1643" t="inlineStr">
        <is>
          <t/>
        </is>
      </c>
      <c r="M1643" t="inlineStr">
        <is>
          <t/>
        </is>
      </c>
      <c r="N1643" t="n">
        <v>0.0</v>
      </c>
      <c r="O1643" t="n">
        <v>0.0</v>
      </c>
      <c r="P1643" t="n">
        <v>561.68</v>
      </c>
      <c r="Q1643" t="n">
        <v>561.69</v>
      </c>
      <c r="R1643" t="n">
        <v>37.14</v>
      </c>
      <c r="S1643" t="n">
        <v>37.14</v>
      </c>
      <c r="T1643" t="n">
        <v>7.27</v>
      </c>
      <c r="U1643" t="n">
        <v>7.27</v>
      </c>
      <c r="V1643" t="n">
        <v>124.11</v>
      </c>
      <c r="W1643" t="n">
        <v>124.11</v>
      </c>
      <c r="X1643" t="n">
        <v>9.54</v>
      </c>
      <c r="Y1643" t="n">
        <v>9.54</v>
      </c>
      <c r="Z1643" t="n">
        <v>24.06</v>
      </c>
      <c r="AA1643" t="n">
        <v>24.06</v>
      </c>
      <c r="AB1643" t="n">
        <v>36.34</v>
      </c>
      <c r="AC1643" t="n">
        <v>36.33</v>
      </c>
      <c r="AD1643" t="n">
        <v>36.34000000000003</v>
      </c>
      <c r="AE1643" t="n">
        <v>-0.010000000000104592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0.010000000000005116</v>
      </c>
      <c r="AL1643" t="inlineStr">
        <is>
          <t>unreconciled</t>
        </is>
      </c>
      <c r="AM1643" t="inlineStr">
        <is>
          <t>Order Amount Mismatch (POS&gt;3PO)</t>
        </is>
      </c>
      <c r="AN1643" t="n">
        <v>36.34</v>
      </c>
      <c r="AO1643" t="n">
        <f>ROUND(P1643*100/H1643,2)</f>
        <v>0.0</v>
      </c>
      <c r="AP1643" t="n">
        <f>ROUND(Q1643*100/I1643,2)</f>
        <v>0.0</v>
      </c>
      <c r="AQ1643"/>
      <c r="AR1643"/>
      <c r="AS1643" t="n">
        <v>0.0</v>
      </c>
    </row>
    <row r="1644">
      <c r="A1644" s="1" t="n">
        <v>45235.0</v>
      </c>
      <c r="B1644" s="2" t="n">
        <v>45235.80318287037</v>
      </c>
      <c r="C1644" t="inlineStr">
        <is>
          <t>3140094012086198</t>
        </is>
      </c>
      <c r="D1644" t="inlineStr">
        <is>
          <t>POS0012</t>
        </is>
      </c>
      <c r="E1644" t="inlineStr">
        <is>
          <t>13</t>
        </is>
      </c>
      <c r="F1644" t="inlineStr">
        <is>
          <t>0094</t>
        </is>
      </c>
      <c r="G1644" t="inlineStr">
        <is>
          <t>5319683874</t>
        </is>
      </c>
      <c r="H1644" t="n">
        <v>392.0</v>
      </c>
      <c r="I1644" t="n">
        <v>373.33</v>
      </c>
      <c r="J1644" t="n">
        <v>336.19</v>
      </c>
      <c r="K1644" t="inlineStr">
        <is>
          <t>sale</t>
        </is>
      </c>
      <c r="L1644" t="inlineStr">
        <is>
          <t/>
        </is>
      </c>
      <c r="M1644" t="inlineStr">
        <is>
          <t/>
        </is>
      </c>
      <c r="N1644" t="n">
        <v>0.0</v>
      </c>
      <c r="O1644" t="n">
        <v>0.0</v>
      </c>
      <c r="P1644" t="n">
        <v>292.42</v>
      </c>
      <c r="Q1644" t="n">
        <v>292.41</v>
      </c>
      <c r="R1644" t="n">
        <v>37.14</v>
      </c>
      <c r="S1644" t="n">
        <v>37.14</v>
      </c>
      <c r="T1644" t="n">
        <v>3.73</v>
      </c>
      <c r="U1644" t="n">
        <v>3.73</v>
      </c>
      <c r="V1644" t="n">
        <v>60.51</v>
      </c>
      <c r="W1644" t="n">
        <v>60.51</v>
      </c>
      <c r="X1644" t="n">
        <v>4.9</v>
      </c>
      <c r="Y1644" t="n">
        <v>4.9</v>
      </c>
      <c r="Z1644" t="n">
        <v>11.77</v>
      </c>
      <c r="AA1644" t="n">
        <v>11.77</v>
      </c>
      <c r="AB1644" t="n">
        <v>18.66</v>
      </c>
      <c r="AC1644" t="n">
        <v>18.67</v>
      </c>
      <c r="AD1644" t="n">
        <v>18.670000000000016</v>
      </c>
      <c r="AE1644" t="n">
        <v>0.009999999999990905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-0.010000000000001563</v>
      </c>
      <c r="AL1644" t="inlineStr">
        <is>
          <t>unreconciled</t>
        </is>
      </c>
      <c r="AM1644" t="inlineStr">
        <is>
          <t>Order Amount Mismatch (POS&gt;3PO)</t>
        </is>
      </c>
      <c r="AN1644" t="n">
        <v>18.67</v>
      </c>
      <c r="AO1644" t="n">
        <f>ROUND(P1644*100/H1644,2)</f>
        <v>0.0</v>
      </c>
      <c r="AP1644" t="n">
        <f>ROUND(Q1644*100/I1644,2)</f>
        <v>0.0</v>
      </c>
      <c r="AQ1644"/>
      <c r="AR1644"/>
      <c r="AS1644" t="n">
        <v>0.0</v>
      </c>
    </row>
    <row r="1645">
      <c r="A1645" s="1" t="n">
        <v>45236.0</v>
      </c>
      <c r="B1645" s="2" t="n">
        <v>45236.95753472222</v>
      </c>
      <c r="C1645" t="inlineStr">
        <is>
          <t>3140094012086704</t>
        </is>
      </c>
      <c r="D1645" t="inlineStr">
        <is>
          <t>POS0012</t>
        </is>
      </c>
      <c r="E1645" t="inlineStr">
        <is>
          <t>19</t>
        </is>
      </c>
      <c r="F1645" t="inlineStr">
        <is>
          <t>0094</t>
        </is>
      </c>
      <c r="G1645" t="inlineStr">
        <is>
          <t>5319688593</t>
        </is>
      </c>
      <c r="H1645" t="n">
        <v>248.0</v>
      </c>
      <c r="I1645" t="n">
        <v>236.19</v>
      </c>
      <c r="J1645" t="n">
        <v>199.05</v>
      </c>
      <c r="K1645" t="inlineStr">
        <is>
          <t>sale</t>
        </is>
      </c>
      <c r="L1645" t="inlineStr">
        <is>
          <t/>
        </is>
      </c>
      <c r="M1645" t="inlineStr">
        <is>
          <t/>
        </is>
      </c>
      <c r="N1645" t="n">
        <v>0.0</v>
      </c>
      <c r="O1645" t="n">
        <v>0.0</v>
      </c>
      <c r="P1645" t="n">
        <v>187.89</v>
      </c>
      <c r="Q1645" t="n">
        <v>187.88</v>
      </c>
      <c r="R1645" t="n">
        <v>37.14</v>
      </c>
      <c r="S1645" t="n">
        <v>37.14</v>
      </c>
      <c r="T1645" t="n">
        <v>2.36</v>
      </c>
      <c r="U1645" t="n">
        <v>2.36</v>
      </c>
      <c r="V1645" t="n">
        <v>35.83</v>
      </c>
      <c r="W1645" t="n">
        <v>35.83</v>
      </c>
      <c r="X1645" t="n">
        <v>3.1</v>
      </c>
      <c r="Y1645" t="n">
        <v>3.1</v>
      </c>
      <c r="Z1645" t="n">
        <v>7.01</v>
      </c>
      <c r="AA1645" t="n">
        <v>7.01</v>
      </c>
      <c r="AB1645" t="n">
        <v>11.82</v>
      </c>
      <c r="AC1645" t="n">
        <v>11.81</v>
      </c>
      <c r="AD1645" t="n">
        <v>11.810000000000002</v>
      </c>
      <c r="AE1645" t="n">
        <v>0.009999999999990905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0.009999999999999787</v>
      </c>
      <c r="AL1645" t="inlineStr">
        <is>
          <t>unreconciled</t>
        </is>
      </c>
      <c r="AM1645" t="inlineStr">
        <is>
          <t>Order Amount Mismatch (POS&gt;3PO)</t>
        </is>
      </c>
      <c r="AN1645" t="n">
        <v>11.81</v>
      </c>
      <c r="AO1645" t="n">
        <f>ROUND(P1645*100/H1645,2)</f>
        <v>0.0</v>
      </c>
      <c r="AP1645" t="n">
        <f>ROUND(Q1645*100/I1645,2)</f>
        <v>0.0</v>
      </c>
      <c r="AQ1645"/>
      <c r="AR1645"/>
      <c r="AS1645" t="n">
        <v>0.0</v>
      </c>
    </row>
    <row r="1646">
      <c r="A1646" s="1" t="n">
        <v>45235.0</v>
      </c>
      <c r="B1646" s="2" t="n">
        <v>45235.88407407407</v>
      </c>
      <c r="C1646" t="inlineStr">
        <is>
          <t>3140094012086300</t>
        </is>
      </c>
      <c r="D1646" t="inlineStr">
        <is>
          <t>POS0012</t>
        </is>
      </c>
      <c r="E1646" t="inlineStr">
        <is>
          <t>15</t>
        </is>
      </c>
      <c r="F1646" t="inlineStr">
        <is>
          <t>0094</t>
        </is>
      </c>
      <c r="G1646" t="inlineStr">
        <is>
          <t>5319698821</t>
        </is>
      </c>
      <c r="H1646" t="n">
        <v>255.0</v>
      </c>
      <c r="I1646" t="n">
        <v>242.85</v>
      </c>
      <c r="J1646" t="n">
        <v>205.71</v>
      </c>
      <c r="K1646" t="inlineStr">
        <is>
          <t>sale</t>
        </is>
      </c>
      <c r="L1646" t="inlineStr">
        <is>
          <t/>
        </is>
      </c>
      <c r="M1646" t="inlineStr">
        <is>
          <t/>
        </is>
      </c>
      <c r="N1646" t="n">
        <v>0.0</v>
      </c>
      <c r="O1646" t="n">
        <v>0.0</v>
      </c>
      <c r="P1646" t="n">
        <v>192.96</v>
      </c>
      <c r="Q1646" t="n">
        <v>192.96</v>
      </c>
      <c r="R1646" t="n">
        <v>37.14</v>
      </c>
      <c r="S1646" t="n">
        <v>37.14</v>
      </c>
      <c r="T1646" t="n">
        <v>2.43</v>
      </c>
      <c r="U1646" t="n">
        <v>2.43</v>
      </c>
      <c r="V1646" t="n">
        <v>37.03</v>
      </c>
      <c r="W1646" t="n">
        <v>37.03</v>
      </c>
      <c r="X1646" t="n">
        <v>3.19</v>
      </c>
      <c r="Y1646" t="n">
        <v>3.19</v>
      </c>
      <c r="Z1646" t="n">
        <v>7.24</v>
      </c>
      <c r="AA1646" t="n">
        <v>7.24</v>
      </c>
      <c r="AB1646" t="n">
        <v>12.14</v>
      </c>
      <c r="AC1646" t="n">
        <v>12.14</v>
      </c>
      <c r="AD1646" t="n">
        <v>12.150000000000006</v>
      </c>
      <c r="AE1646" t="n">
        <v>0.0</v>
      </c>
      <c r="AF1646" t="n">
        <v>0.0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0.0</v>
      </c>
      <c r="AL1646" t="inlineStr">
        <is>
          <t>unreconciled</t>
        </is>
      </c>
      <c r="AM1646" t="inlineStr">
        <is>
          <t>Order Amount Mismatch (POS&gt;3PO)</t>
        </is>
      </c>
      <c r="AN1646" t="n">
        <v>12.15</v>
      </c>
      <c r="AO1646" t="n">
        <f>ROUND(P1646*100/H1646,2)</f>
        <v>0.0</v>
      </c>
      <c r="AP1646" t="n">
        <f>ROUND(Q1646*100/I1646,2)</f>
        <v>0.0</v>
      </c>
      <c r="AQ1646"/>
      <c r="AR1646"/>
      <c r="AS1646" t="n">
        <v>0.0</v>
      </c>
    </row>
    <row r="1647">
      <c r="A1647" s="1" t="n">
        <v>45235.0</v>
      </c>
      <c r="B1647" s="2" t="n">
        <v>45235.77</v>
      </c>
      <c r="C1647" t="inlineStr">
        <is>
          <t>3140023012059806</t>
        </is>
      </c>
      <c r="D1647" t="inlineStr">
        <is>
          <t>POS0012</t>
        </is>
      </c>
      <c r="E1647" t="inlineStr">
        <is>
          <t>98</t>
        </is>
      </c>
      <c r="F1647" t="inlineStr">
        <is>
          <t>0023</t>
        </is>
      </c>
      <c r="G1647" t="inlineStr">
        <is>
          <t>5319705403</t>
        </is>
      </c>
      <c r="H1647" t="n">
        <v>292.0</v>
      </c>
      <c r="I1647" t="n">
        <v>278.09</v>
      </c>
      <c r="J1647" t="n">
        <v>240.95</v>
      </c>
      <c r="K1647" t="inlineStr">
        <is>
          <t>sale</t>
        </is>
      </c>
      <c r="L1647" t="inlineStr">
        <is>
          <t/>
        </is>
      </c>
      <c r="M1647" t="inlineStr">
        <is>
          <t/>
        </is>
      </c>
      <c r="N1647" t="n">
        <v>0.0</v>
      </c>
      <c r="O1647" t="n">
        <v>0.0</v>
      </c>
      <c r="P1647" t="n">
        <v>219.83</v>
      </c>
      <c r="Q1647" t="n">
        <v>219.83</v>
      </c>
      <c r="R1647" t="n">
        <v>37.14</v>
      </c>
      <c r="S1647" t="n">
        <v>37.14</v>
      </c>
      <c r="T1647" t="n">
        <v>2.78</v>
      </c>
      <c r="U1647" t="n">
        <v>2.78</v>
      </c>
      <c r="V1647" t="n">
        <v>43.37</v>
      </c>
      <c r="W1647" t="n">
        <v>43.37</v>
      </c>
      <c r="X1647" t="n">
        <v>3.65</v>
      </c>
      <c r="Y1647" t="n">
        <v>3.65</v>
      </c>
      <c r="Z1647" t="n">
        <v>8.46</v>
      </c>
      <c r="AA1647" t="n">
        <v>8.47</v>
      </c>
      <c r="AB1647" t="n">
        <v>13.9</v>
      </c>
      <c r="AC1647" t="n">
        <v>13.91</v>
      </c>
      <c r="AD1647" t="n">
        <v>13.910000000000025</v>
      </c>
      <c r="AE1647" t="n">
        <v>0.0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-0.009999999999999787</v>
      </c>
      <c r="AK1647" t="n">
        <v>-0.009999999999999787</v>
      </c>
      <c r="AL1647" t="inlineStr">
        <is>
          <t>unreconciled</t>
        </is>
      </c>
      <c r="AM1647" t="inlineStr">
        <is>
          <t>Order Amount Mismatch (POS&gt;3PO)</t>
        </is>
      </c>
      <c r="AN1647" t="n">
        <v>13.91</v>
      </c>
      <c r="AO1647" t="n">
        <f>ROUND(P1647*100/H1647,2)</f>
        <v>0.0</v>
      </c>
      <c r="AP1647" t="n">
        <f>ROUND(Q1647*100/I1647,2)</f>
        <v>0.0</v>
      </c>
      <c r="AQ1647"/>
      <c r="AR1647"/>
      <c r="AS1647" t="n">
        <v>0.0</v>
      </c>
    </row>
    <row r="1648">
      <c r="A1648" s="1" t="n">
        <v>45235.0</v>
      </c>
      <c r="B1648" s="2" t="n">
        <v>45236.000914351855</v>
      </c>
      <c r="C1648" t="inlineStr">
        <is>
          <t>3140023012059939</t>
        </is>
      </c>
      <c r="D1648" t="inlineStr">
        <is>
          <t>POS0012</t>
        </is>
      </c>
      <c r="E1648" t="inlineStr">
        <is>
          <t>31</t>
        </is>
      </c>
      <c r="F1648" t="inlineStr">
        <is>
          <t>0023</t>
        </is>
      </c>
      <c r="G1648" t="inlineStr">
        <is>
          <t>5319720874</t>
        </is>
      </c>
      <c r="H1648" t="n">
        <v>229.0</v>
      </c>
      <c r="I1648" t="n">
        <v>218.09</v>
      </c>
      <c r="J1648" t="n">
        <v>180.95</v>
      </c>
      <c r="K1648" t="inlineStr">
        <is>
          <t>sale</t>
        </is>
      </c>
      <c r="L1648" t="inlineStr">
        <is>
          <t/>
        </is>
      </c>
      <c r="M1648" t="inlineStr">
        <is>
          <t/>
        </is>
      </c>
      <c r="N1648" t="n">
        <v>0.0</v>
      </c>
      <c r="O1648" t="n">
        <v>0.0</v>
      </c>
      <c r="P1648" t="n">
        <v>174.1</v>
      </c>
      <c r="Q1648" t="n">
        <v>174.1</v>
      </c>
      <c r="R1648" t="n">
        <v>37.14</v>
      </c>
      <c r="S1648" t="n">
        <v>37.14</v>
      </c>
      <c r="T1648" t="n">
        <v>2.18</v>
      </c>
      <c r="U1648" t="n">
        <v>2.18</v>
      </c>
      <c r="V1648" t="n">
        <v>32.57</v>
      </c>
      <c r="W1648" t="n">
        <v>32.57</v>
      </c>
      <c r="X1648" t="n">
        <v>2.86</v>
      </c>
      <c r="Y1648" t="n">
        <v>2.86</v>
      </c>
      <c r="Z1648" t="n">
        <v>6.38</v>
      </c>
      <c r="AA1648" t="n">
        <v>6.37</v>
      </c>
      <c r="AB1648" t="n">
        <v>10.9</v>
      </c>
      <c r="AC1648" t="n">
        <v>10.91</v>
      </c>
      <c r="AD1648" t="n">
        <v>10.909999999999997</v>
      </c>
      <c r="AE1648" t="n">
        <v>0.0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0.009999999999999787</v>
      </c>
      <c r="AK1648" t="n">
        <v>-0.009999999999999787</v>
      </c>
      <c r="AL1648" t="inlineStr">
        <is>
          <t>unreconciled</t>
        </is>
      </c>
      <c r="AM1648" t="inlineStr">
        <is>
          <t>Order Amount Mismatch (POS&gt;3PO)</t>
        </is>
      </c>
      <c r="AN1648" t="n">
        <v>10.91</v>
      </c>
      <c r="AO1648" t="n">
        <f>ROUND(P1648*100/H1648,2)</f>
        <v>0.0</v>
      </c>
      <c r="AP1648" t="n">
        <f>ROUND(Q1648*100/I1648,2)</f>
        <v>0.0</v>
      </c>
      <c r="AQ1648"/>
      <c r="AR1648"/>
      <c r="AS1648" t="n">
        <v>0.0</v>
      </c>
    </row>
    <row r="1649">
      <c r="A1649" s="1" t="n">
        <v>45236.0</v>
      </c>
      <c r="B1649" s="2" t="n">
        <v>45236.86163194444</v>
      </c>
      <c r="C1649" t="inlineStr">
        <is>
          <t>3140023012060094</t>
        </is>
      </c>
      <c r="D1649" t="inlineStr">
        <is>
          <t>POS0012</t>
        </is>
      </c>
      <c r="E1649" t="inlineStr">
        <is>
          <t>85</t>
        </is>
      </c>
      <c r="F1649" t="inlineStr">
        <is>
          <t>0023</t>
        </is>
      </c>
      <c r="G1649" t="inlineStr">
        <is>
          <t>5319735426</t>
        </is>
      </c>
      <c r="H1649" t="n">
        <v>577.0</v>
      </c>
      <c r="I1649" t="n">
        <v>549.51</v>
      </c>
      <c r="J1649" t="n">
        <v>512.37</v>
      </c>
      <c r="K1649" t="inlineStr">
        <is>
          <t>sale</t>
        </is>
      </c>
      <c r="L1649" t="inlineStr">
        <is>
          <t/>
        </is>
      </c>
      <c r="M1649" t="inlineStr">
        <is>
          <t/>
        </is>
      </c>
      <c r="N1649" t="n">
        <v>0.0</v>
      </c>
      <c r="O1649" t="n">
        <v>0.0</v>
      </c>
      <c r="P1649" t="n">
        <v>426.67</v>
      </c>
      <c r="Q1649" t="n">
        <v>426.69</v>
      </c>
      <c r="R1649" t="n">
        <v>37.14</v>
      </c>
      <c r="S1649" t="n">
        <v>37.14</v>
      </c>
      <c r="T1649" t="n">
        <v>5.5</v>
      </c>
      <c r="U1649" t="n">
        <v>5.5</v>
      </c>
      <c r="V1649" t="n">
        <v>92.23</v>
      </c>
      <c r="W1649" t="n">
        <v>92.23</v>
      </c>
      <c r="X1649" t="n">
        <v>7.21</v>
      </c>
      <c r="Y1649" t="n">
        <v>7.21</v>
      </c>
      <c r="Z1649" t="n">
        <v>17.9</v>
      </c>
      <c r="AA1649" t="n">
        <v>17.9</v>
      </c>
      <c r="AB1649" t="n">
        <v>27.48</v>
      </c>
      <c r="AC1649" t="n">
        <v>27.48</v>
      </c>
      <c r="AD1649" t="n">
        <v>27.49000000000001</v>
      </c>
      <c r="AE1649" t="n">
        <v>-0.01999999999998181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0.0</v>
      </c>
      <c r="AL1649" t="inlineStr">
        <is>
          <t>unreconciled</t>
        </is>
      </c>
      <c r="AM1649" t="inlineStr">
        <is>
          <t>Order Amount Mismatch (POS&gt;3PO)</t>
        </is>
      </c>
      <c r="AN1649" t="n">
        <v>27.49</v>
      </c>
      <c r="AO1649" t="n">
        <f>ROUND(P1649*100/H1649,2)</f>
        <v>0.0</v>
      </c>
      <c r="AP1649" t="n">
        <f>ROUND(Q1649*100/I1649,2)</f>
        <v>0.0</v>
      </c>
      <c r="AQ1649"/>
      <c r="AR1649"/>
      <c r="AS1649" t="n">
        <v>0.0</v>
      </c>
    </row>
    <row r="1650">
      <c r="A1650" s="1" t="n">
        <v>45236.0</v>
      </c>
      <c r="B1650" s="2" t="n">
        <v>45236.999756944446</v>
      </c>
      <c r="C1650" t="inlineStr">
        <is>
          <t>3140094012086721</t>
        </is>
      </c>
      <c r="D1650" t="inlineStr">
        <is>
          <t>POS0012</t>
        </is>
      </c>
      <c r="E1650" t="inlineStr">
        <is>
          <t>36</t>
        </is>
      </c>
      <c r="F1650" t="inlineStr">
        <is>
          <t>0094</t>
        </is>
      </c>
      <c r="G1650" t="inlineStr">
        <is>
          <t>5319750870</t>
        </is>
      </c>
      <c r="H1650" t="n">
        <v>255.0</v>
      </c>
      <c r="I1650" t="n">
        <v>242.85</v>
      </c>
      <c r="J1650" t="n">
        <v>205.71</v>
      </c>
      <c r="K1650" t="inlineStr">
        <is>
          <t>sale</t>
        </is>
      </c>
      <c r="L1650" t="inlineStr">
        <is>
          <t/>
        </is>
      </c>
      <c r="M1650" t="inlineStr">
        <is>
          <t/>
        </is>
      </c>
      <c r="N1650" t="n">
        <v>0.0</v>
      </c>
      <c r="O1650" t="n">
        <v>0.0</v>
      </c>
      <c r="P1650" t="n">
        <v>192.96</v>
      </c>
      <c r="Q1650" t="n">
        <v>192.96</v>
      </c>
      <c r="R1650" t="n">
        <v>37.14</v>
      </c>
      <c r="S1650" t="n">
        <v>37.14</v>
      </c>
      <c r="T1650" t="n">
        <v>2.43</v>
      </c>
      <c r="U1650" t="n">
        <v>2.43</v>
      </c>
      <c r="V1650" t="n">
        <v>37.03</v>
      </c>
      <c r="W1650" t="n">
        <v>37.03</v>
      </c>
      <c r="X1650" t="n">
        <v>3.19</v>
      </c>
      <c r="Y1650" t="n">
        <v>3.19</v>
      </c>
      <c r="Z1650" t="n">
        <v>7.24</v>
      </c>
      <c r="AA1650" t="n">
        <v>7.24</v>
      </c>
      <c r="AB1650" t="n">
        <v>12.14</v>
      </c>
      <c r="AC1650" t="n">
        <v>12.14</v>
      </c>
      <c r="AD1650" t="n">
        <v>12.150000000000006</v>
      </c>
      <c r="AE1650" t="n">
        <v>0.0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0.0</v>
      </c>
      <c r="AL1650" t="inlineStr">
        <is>
          <t>unreconciled</t>
        </is>
      </c>
      <c r="AM1650" t="inlineStr">
        <is>
          <t>Order Amount Mismatch (POS&gt;3PO)</t>
        </is>
      </c>
      <c r="AN1650" t="n">
        <v>12.15</v>
      </c>
      <c r="AO1650" t="n">
        <f>ROUND(P1650*100/H1650,2)</f>
        <v>0.0</v>
      </c>
      <c r="AP1650" t="n">
        <f>ROUND(Q1650*100/I1650,2)</f>
        <v>0.0</v>
      </c>
      <c r="AQ1650"/>
      <c r="AR1650"/>
      <c r="AS1650" t="n">
        <v>0.0</v>
      </c>
    </row>
    <row r="1651">
      <c r="A1651" s="1" t="n">
        <v>45235.0</v>
      </c>
      <c r="B1651" s="2" t="n">
        <v>45235.775729166664</v>
      </c>
      <c r="C1651" t="inlineStr">
        <is>
          <t>3140023012059811</t>
        </is>
      </c>
      <c r="D1651" t="inlineStr">
        <is>
          <t>POS0012</t>
        </is>
      </c>
      <c r="E1651" t="inlineStr">
        <is>
          <t>03</t>
        </is>
      </c>
      <c r="F1651" t="inlineStr">
        <is>
          <t>0023</t>
        </is>
      </c>
      <c r="G1651" t="inlineStr">
        <is>
          <t>5319789470</t>
        </is>
      </c>
      <c r="H1651" t="n">
        <v>830.0</v>
      </c>
      <c r="I1651" t="n">
        <v>790.49</v>
      </c>
      <c r="J1651" t="n">
        <v>753.35</v>
      </c>
      <c r="K1651" t="inlineStr">
        <is>
          <t>sale</t>
        </is>
      </c>
      <c r="L1651" t="inlineStr">
        <is>
          <t/>
        </is>
      </c>
      <c r="M1651" t="inlineStr">
        <is>
          <t/>
        </is>
      </c>
      <c r="N1651" t="n">
        <v>0.0</v>
      </c>
      <c r="O1651" t="n">
        <v>0.0</v>
      </c>
      <c r="P1651" t="n">
        <v>610.33</v>
      </c>
      <c r="Q1651" t="n">
        <v>610.34</v>
      </c>
      <c r="R1651" t="n">
        <v>37.14</v>
      </c>
      <c r="S1651" t="n">
        <v>37.14</v>
      </c>
      <c r="T1651" t="n">
        <v>7.9</v>
      </c>
      <c r="U1651" t="n">
        <v>7.9</v>
      </c>
      <c r="V1651" t="n">
        <v>135.6</v>
      </c>
      <c r="W1651" t="n">
        <v>135.6</v>
      </c>
      <c r="X1651" t="n">
        <v>10.38</v>
      </c>
      <c r="Y1651" t="n">
        <v>10.38</v>
      </c>
      <c r="Z1651" t="n">
        <v>26.28</v>
      </c>
      <c r="AA1651" t="n">
        <v>26.28</v>
      </c>
      <c r="AB1651" t="n">
        <v>39.52</v>
      </c>
      <c r="AC1651" t="n">
        <v>39.53</v>
      </c>
      <c r="AD1651" t="n">
        <v>39.50999999999999</v>
      </c>
      <c r="AE1651" t="n">
        <v>-0.009999999999990905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-0.00999999999999801</v>
      </c>
      <c r="AL1651" t="inlineStr">
        <is>
          <t>unreconciled</t>
        </is>
      </c>
      <c r="AM1651" t="inlineStr">
        <is>
          <t>Order Amount Mismatch (POS&gt;3PO)</t>
        </is>
      </c>
      <c r="AN1651" t="n">
        <v>39.51</v>
      </c>
      <c r="AO1651" t="n">
        <f>ROUND(P1651*100/H1651,2)</f>
        <v>0.0</v>
      </c>
      <c r="AP1651" t="n">
        <f>ROUND(Q1651*100/I1651,2)</f>
        <v>0.0</v>
      </c>
      <c r="AQ1651"/>
      <c r="AR1651"/>
      <c r="AS1651" t="n">
        <v>0.0</v>
      </c>
    </row>
    <row r="1652">
      <c r="A1652" s="1" t="n">
        <v>45235.0</v>
      </c>
      <c r="B1652" s="2" t="n">
        <v>45235.95423611111</v>
      </c>
      <c r="C1652" t="inlineStr">
        <is>
          <t>3140023012059907</t>
        </is>
      </c>
      <c r="D1652" t="inlineStr">
        <is>
          <t>POS0012</t>
        </is>
      </c>
      <c r="E1652" t="inlineStr">
        <is>
          <t>99</t>
        </is>
      </c>
      <c r="F1652" t="inlineStr">
        <is>
          <t>0023</t>
        </is>
      </c>
      <c r="G1652" t="inlineStr">
        <is>
          <t>5319791143</t>
        </is>
      </c>
      <c r="H1652" t="n">
        <v>459.0</v>
      </c>
      <c r="I1652" t="n">
        <v>437.15</v>
      </c>
      <c r="J1652" t="n">
        <v>400.01</v>
      </c>
      <c r="K1652" t="inlineStr">
        <is>
          <t>sale</t>
        </is>
      </c>
      <c r="L1652" t="inlineStr">
        <is>
          <t/>
        </is>
      </c>
      <c r="M1652" t="inlineStr">
        <is>
          <t/>
        </is>
      </c>
      <c r="N1652" t="n">
        <v>0.0</v>
      </c>
      <c r="O1652" t="n">
        <v>0.0</v>
      </c>
      <c r="P1652" t="n">
        <v>341.05</v>
      </c>
      <c r="Q1652" t="n">
        <v>341.03</v>
      </c>
      <c r="R1652" t="n">
        <v>37.14</v>
      </c>
      <c r="S1652" t="n">
        <v>37.14</v>
      </c>
      <c r="T1652" t="n">
        <v>4.37</v>
      </c>
      <c r="U1652" t="n">
        <v>4.37</v>
      </c>
      <c r="V1652" t="n">
        <v>72.0</v>
      </c>
      <c r="W1652" t="n">
        <v>72.0</v>
      </c>
      <c r="X1652" t="n">
        <v>5.74</v>
      </c>
      <c r="Y1652" t="n">
        <v>5.74</v>
      </c>
      <c r="Z1652" t="n">
        <v>13.99</v>
      </c>
      <c r="AA1652" t="n">
        <v>13.99</v>
      </c>
      <c r="AB1652" t="n">
        <v>21.86</v>
      </c>
      <c r="AC1652" t="n">
        <v>21.86</v>
      </c>
      <c r="AD1652" t="n">
        <v>21.850000000000023</v>
      </c>
      <c r="AE1652" t="n">
        <v>0.020000000000038654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  <c r="AK1652" t="n">
        <v>0.0</v>
      </c>
      <c r="AL1652" t="inlineStr">
        <is>
          <t>unreconciled</t>
        </is>
      </c>
      <c r="AM1652" t="inlineStr">
        <is>
          <t>Order Amount Mismatch (POS&gt;3PO)</t>
        </is>
      </c>
      <c r="AN1652" t="n">
        <v>21.85</v>
      </c>
      <c r="AO1652" t="n">
        <f>ROUND(P1652*100/H1652,2)</f>
        <v>0.0</v>
      </c>
      <c r="AP1652" t="n">
        <f>ROUND(Q1652*100/I1652,2)</f>
        <v>0.0</v>
      </c>
      <c r="AQ1652"/>
      <c r="AR1652"/>
      <c r="AS1652" t="n">
        <v>0.0</v>
      </c>
    </row>
    <row r="1653">
      <c r="A1653" s="1" t="n">
        <v>45236.0</v>
      </c>
      <c r="B1653" s="2" t="n">
        <v>45236.92275462963</v>
      </c>
      <c r="C1653" t="inlineStr">
        <is>
          <t>3140023012060123</t>
        </is>
      </c>
      <c r="D1653" t="inlineStr">
        <is>
          <t>POS0012</t>
        </is>
      </c>
      <c r="E1653" t="inlineStr">
        <is>
          <t>14</t>
        </is>
      </c>
      <c r="F1653" t="inlineStr">
        <is>
          <t>0023</t>
        </is>
      </c>
      <c r="G1653" t="inlineStr">
        <is>
          <t>5319805038</t>
        </is>
      </c>
      <c r="H1653" t="n">
        <v>430.0</v>
      </c>
      <c r="I1653" t="n">
        <v>409.52</v>
      </c>
      <c r="J1653" t="n">
        <v>372.38</v>
      </c>
      <c r="K1653" t="inlineStr">
        <is>
          <t>sale</t>
        </is>
      </c>
      <c r="L1653" t="inlineStr">
        <is>
          <t/>
        </is>
      </c>
      <c r="M1653" t="inlineStr">
        <is>
          <t/>
        </is>
      </c>
      <c r="N1653" t="n">
        <v>0.0</v>
      </c>
      <c r="O1653" t="n">
        <v>0.0</v>
      </c>
      <c r="P1653" t="n">
        <v>319.98</v>
      </c>
      <c r="Q1653" t="n">
        <v>319.97</v>
      </c>
      <c r="R1653" t="n">
        <v>37.14</v>
      </c>
      <c r="S1653" t="n">
        <v>37.14</v>
      </c>
      <c r="T1653" t="n">
        <v>4.1</v>
      </c>
      <c r="U1653" t="n">
        <v>4.1</v>
      </c>
      <c r="V1653" t="n">
        <v>67.03</v>
      </c>
      <c r="W1653" t="n">
        <v>67.03</v>
      </c>
      <c r="X1653" t="n">
        <v>5.38</v>
      </c>
      <c r="Y1653" t="n">
        <v>5.38</v>
      </c>
      <c r="Z1653" t="n">
        <v>13.03</v>
      </c>
      <c r="AA1653" t="n">
        <v>13.04</v>
      </c>
      <c r="AB1653" t="n">
        <v>20.48</v>
      </c>
      <c r="AC1653" t="n">
        <v>20.48</v>
      </c>
      <c r="AD1653" t="n">
        <v>20.480000000000018</v>
      </c>
      <c r="AE1653" t="n">
        <v>0.009999999999990905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-0.009999999999999787</v>
      </c>
      <c r="AK1653" t="n">
        <v>0.0</v>
      </c>
      <c r="AL1653" t="inlineStr">
        <is>
          <t>unreconciled</t>
        </is>
      </c>
      <c r="AM1653" t="inlineStr">
        <is>
          <t>Order Amount Mismatch (POS&gt;3PO)</t>
        </is>
      </c>
      <c r="AN1653" t="n">
        <v>20.48</v>
      </c>
      <c r="AO1653" t="n">
        <f>ROUND(P1653*100/H1653,2)</f>
        <v>0.0</v>
      </c>
      <c r="AP1653" t="n">
        <f>ROUND(Q1653*100/I1653,2)</f>
        <v>0.0</v>
      </c>
      <c r="AQ1653"/>
      <c r="AR1653"/>
      <c r="AS1653" t="n">
        <v>0.0</v>
      </c>
    </row>
    <row r="1654">
      <c r="A1654" s="1" t="n">
        <v>45235.0</v>
      </c>
      <c r="B1654" s="2" t="n">
        <v>45235.99186342592</v>
      </c>
      <c r="C1654" t="inlineStr">
        <is>
          <t>3140023012059933</t>
        </is>
      </c>
      <c r="D1654" t="inlineStr">
        <is>
          <t>POS0012</t>
        </is>
      </c>
      <c r="E1654" t="inlineStr">
        <is>
          <t>25</t>
        </is>
      </c>
      <c r="F1654" t="inlineStr">
        <is>
          <t>0023</t>
        </is>
      </c>
      <c r="G1654" t="inlineStr">
        <is>
          <t>5319806088</t>
        </is>
      </c>
      <c r="H1654" t="n">
        <v>257.0</v>
      </c>
      <c r="I1654" t="n">
        <v>244.76</v>
      </c>
      <c r="J1654" t="n">
        <v>207.62</v>
      </c>
      <c r="K1654" t="inlineStr">
        <is>
          <t>sale</t>
        </is>
      </c>
      <c r="L1654" t="inlineStr">
        <is>
          <t/>
        </is>
      </c>
      <c r="M1654" t="inlineStr">
        <is>
          <t/>
        </is>
      </c>
      <c r="N1654" t="n">
        <v>0.0</v>
      </c>
      <c r="O1654" t="n">
        <v>0.0</v>
      </c>
      <c r="P1654" t="n">
        <v>194.43</v>
      </c>
      <c r="Q1654" t="n">
        <v>194.42</v>
      </c>
      <c r="R1654" t="n">
        <v>37.14</v>
      </c>
      <c r="S1654" t="n">
        <v>37.14</v>
      </c>
      <c r="T1654" t="n">
        <v>2.45</v>
      </c>
      <c r="U1654" t="n">
        <v>2.45</v>
      </c>
      <c r="V1654" t="n">
        <v>37.37</v>
      </c>
      <c r="W1654" t="n">
        <v>37.37</v>
      </c>
      <c r="X1654" t="n">
        <v>3.21</v>
      </c>
      <c r="Y1654" t="n">
        <v>3.21</v>
      </c>
      <c r="Z1654" t="n">
        <v>7.3</v>
      </c>
      <c r="AA1654" t="n">
        <v>7.31</v>
      </c>
      <c r="AB1654" t="n">
        <v>12.24</v>
      </c>
      <c r="AC1654" t="n">
        <v>12.24</v>
      </c>
      <c r="AD1654" t="n">
        <v>12.240000000000009</v>
      </c>
      <c r="AE1654" t="n">
        <v>0.010000000000019327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-0.009999999999999787</v>
      </c>
      <c r="AK1654" t="n">
        <v>0.0</v>
      </c>
      <c r="AL1654" t="inlineStr">
        <is>
          <t>unreconciled</t>
        </is>
      </c>
      <c r="AM1654" t="inlineStr">
        <is>
          <t>Order Amount Mismatch (POS&gt;3PO)</t>
        </is>
      </c>
      <c r="AN1654" t="n">
        <v>12.24</v>
      </c>
      <c r="AO1654" t="n">
        <f>ROUND(P1654*100/H1654,2)</f>
        <v>0.0</v>
      </c>
      <c r="AP1654" t="n">
        <f>ROUND(Q1654*100/I1654,2)</f>
        <v>0.0</v>
      </c>
      <c r="AQ1654"/>
      <c r="AR1654"/>
      <c r="AS1654" t="n">
        <v>0.0</v>
      </c>
    </row>
    <row r="1655">
      <c r="A1655" s="1" t="n">
        <v>45235.0</v>
      </c>
      <c r="B1655" s="2" t="n">
        <v>45235.96953703704</v>
      </c>
      <c r="C1655" t="inlineStr">
        <is>
          <t>3140023012059916</t>
        </is>
      </c>
      <c r="D1655" t="inlineStr">
        <is>
          <t>POS0012</t>
        </is>
      </c>
      <c r="E1655" t="inlineStr">
        <is>
          <t>08</t>
        </is>
      </c>
      <c r="F1655" t="inlineStr">
        <is>
          <t>0023</t>
        </is>
      </c>
      <c r="G1655" t="inlineStr">
        <is>
          <t>5319817910</t>
        </is>
      </c>
      <c r="H1655" t="n">
        <v>295.0</v>
      </c>
      <c r="I1655" t="n">
        <v>280.94</v>
      </c>
      <c r="J1655" t="n">
        <v>243.8</v>
      </c>
      <c r="K1655" t="inlineStr">
        <is>
          <t>sale</t>
        </is>
      </c>
      <c r="L1655" t="inlineStr">
        <is>
          <t/>
        </is>
      </c>
      <c r="M1655" t="inlineStr">
        <is>
          <t/>
        </is>
      </c>
      <c r="N1655" t="n">
        <v>0.0</v>
      </c>
      <c r="O1655" t="n">
        <v>0.0</v>
      </c>
      <c r="P1655" t="n">
        <v>222.0</v>
      </c>
      <c r="Q1655" t="n">
        <v>221.99</v>
      </c>
      <c r="R1655" t="n">
        <v>37.14</v>
      </c>
      <c r="S1655" t="n">
        <v>37.14</v>
      </c>
      <c r="T1655" t="n">
        <v>2.81</v>
      </c>
      <c r="U1655" t="n">
        <v>2.81</v>
      </c>
      <c r="V1655" t="n">
        <v>43.88</v>
      </c>
      <c r="W1655" t="n">
        <v>43.88</v>
      </c>
      <c r="X1655" t="n">
        <v>3.69</v>
      </c>
      <c r="Y1655" t="n">
        <v>3.69</v>
      </c>
      <c r="Z1655" t="n">
        <v>8.56</v>
      </c>
      <c r="AA1655" t="n">
        <v>8.56</v>
      </c>
      <c r="AB1655" t="n">
        <v>14.04</v>
      </c>
      <c r="AC1655" t="n">
        <v>14.05</v>
      </c>
      <c r="AD1655" t="n">
        <v>14.060000000000002</v>
      </c>
      <c r="AE1655" t="n">
        <v>0.009999999999990905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-0.010000000000001563</v>
      </c>
      <c r="AL1655" t="inlineStr">
        <is>
          <t>unreconciled</t>
        </is>
      </c>
      <c r="AM1655" t="inlineStr">
        <is>
          <t>Order Amount Mismatch (POS&gt;3PO)</t>
        </is>
      </c>
      <c r="AN1655" t="n">
        <v>14.06</v>
      </c>
      <c r="AO1655" t="n">
        <f>ROUND(P1655*100/H1655,2)</f>
        <v>0.0</v>
      </c>
      <c r="AP1655" t="n">
        <f>ROUND(Q1655*100/I1655,2)</f>
        <v>0.0</v>
      </c>
      <c r="AQ1655"/>
      <c r="AR1655"/>
      <c r="AS1655" t="n">
        <v>0.0</v>
      </c>
    </row>
    <row r="1656">
      <c r="A1656" s="1" t="n">
        <v>45235.0</v>
      </c>
      <c r="B1656" s="2" t="n">
        <v>45235.86920138889</v>
      </c>
      <c r="C1656" t="inlineStr">
        <is>
          <t>3140023012059863</t>
        </is>
      </c>
      <c r="D1656" t="inlineStr">
        <is>
          <t>POS0012</t>
        </is>
      </c>
      <c r="E1656" t="inlineStr">
        <is>
          <t>55</t>
        </is>
      </c>
      <c r="F1656" t="inlineStr">
        <is>
          <t>0023</t>
        </is>
      </c>
      <c r="G1656" t="inlineStr">
        <is>
          <t>5319820970</t>
        </is>
      </c>
      <c r="H1656" t="n">
        <v>1129.0</v>
      </c>
      <c r="I1656" t="n">
        <v>1075.23</v>
      </c>
      <c r="J1656" t="n">
        <v>1038.09</v>
      </c>
      <c r="K1656" t="inlineStr">
        <is>
          <t>sale</t>
        </is>
      </c>
      <c r="L1656" t="inlineStr">
        <is>
          <t/>
        </is>
      </c>
      <c r="M1656" t="inlineStr">
        <is>
          <t/>
        </is>
      </c>
      <c r="N1656" t="n">
        <v>0.0</v>
      </c>
      <c r="O1656" t="n">
        <v>0.0</v>
      </c>
      <c r="P1656" t="n">
        <v>827.34</v>
      </c>
      <c r="Q1656" t="n">
        <v>827.32</v>
      </c>
      <c r="R1656" t="n">
        <v>37.14</v>
      </c>
      <c r="S1656" t="n">
        <v>37.14</v>
      </c>
      <c r="T1656" t="n">
        <v>10.75</v>
      </c>
      <c r="U1656" t="n">
        <v>10.75</v>
      </c>
      <c r="V1656" t="n">
        <v>186.86</v>
      </c>
      <c r="W1656" t="n">
        <v>186.86</v>
      </c>
      <c r="X1656" t="n">
        <v>14.11</v>
      </c>
      <c r="Y1656" t="n">
        <v>14.11</v>
      </c>
      <c r="Z1656" t="n">
        <v>36.17</v>
      </c>
      <c r="AA1656" t="n">
        <v>36.17</v>
      </c>
      <c r="AB1656" t="n">
        <v>53.76</v>
      </c>
      <c r="AC1656" t="n">
        <v>53.76</v>
      </c>
      <c r="AD1656" t="n">
        <v>53.76999999999998</v>
      </c>
      <c r="AE1656" t="n">
        <v>0.01999999999998181</v>
      </c>
      <c r="AF1656" t="n">
        <v>0.0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0.0</v>
      </c>
      <c r="AL1656" t="inlineStr">
        <is>
          <t>unreconciled</t>
        </is>
      </c>
      <c r="AM1656" t="inlineStr">
        <is>
          <t>Order Amount Mismatch (POS&gt;3PO)</t>
        </is>
      </c>
      <c r="AN1656" t="n">
        <v>53.77</v>
      </c>
      <c r="AO1656" t="n">
        <f>ROUND(P1656*100/H1656,2)</f>
        <v>0.0</v>
      </c>
      <c r="AP1656" t="n">
        <f>ROUND(Q1656*100/I1656,2)</f>
        <v>0.0</v>
      </c>
      <c r="AQ1656"/>
      <c r="AR1656"/>
      <c r="AS1656" t="n">
        <v>0.0</v>
      </c>
    </row>
    <row r="1657">
      <c r="A1657" s="1" t="n">
        <v>45235.0</v>
      </c>
      <c r="B1657" s="2" t="n">
        <v>45236.04040509259</v>
      </c>
      <c r="C1657" t="inlineStr">
        <is>
          <t>3140023012059961</t>
        </is>
      </c>
      <c r="D1657" t="inlineStr">
        <is>
          <t>POS0012</t>
        </is>
      </c>
      <c r="E1657" t="inlineStr">
        <is>
          <t>53</t>
        </is>
      </c>
      <c r="F1657" t="inlineStr">
        <is>
          <t>0023</t>
        </is>
      </c>
      <c r="G1657" t="inlineStr">
        <is>
          <t>5319821782</t>
        </is>
      </c>
      <c r="H1657" t="n">
        <v>405.0</v>
      </c>
      <c r="I1657" t="n">
        <v>385.72</v>
      </c>
      <c r="J1657" t="n">
        <v>348.58</v>
      </c>
      <c r="K1657" t="inlineStr">
        <is>
          <t>sale</t>
        </is>
      </c>
      <c r="L1657" t="inlineStr">
        <is>
          <t/>
        </is>
      </c>
      <c r="M1657" t="inlineStr">
        <is>
          <t/>
        </is>
      </c>
      <c r="N1657" t="n">
        <v>0.0</v>
      </c>
      <c r="O1657" t="n">
        <v>0.0</v>
      </c>
      <c r="P1657" t="n">
        <v>301.86</v>
      </c>
      <c r="Q1657" t="n">
        <v>301.85</v>
      </c>
      <c r="R1657" t="n">
        <v>37.14</v>
      </c>
      <c r="S1657" t="n">
        <v>37.14</v>
      </c>
      <c r="T1657" t="n">
        <v>3.86</v>
      </c>
      <c r="U1657" t="n">
        <v>3.86</v>
      </c>
      <c r="V1657" t="n">
        <v>62.74</v>
      </c>
      <c r="W1657" t="n">
        <v>62.74</v>
      </c>
      <c r="X1657" t="n">
        <v>5.06</v>
      </c>
      <c r="Y1657" t="n">
        <v>5.06</v>
      </c>
      <c r="Z1657" t="n">
        <v>12.2</v>
      </c>
      <c r="AA1657" t="n">
        <v>12.2</v>
      </c>
      <c r="AB1657" t="n">
        <v>19.28</v>
      </c>
      <c r="AC1657" t="n">
        <v>19.29</v>
      </c>
      <c r="AD1657" t="n">
        <v>19.279999999999973</v>
      </c>
      <c r="AE1657" t="n">
        <v>0.009999999999990905</v>
      </c>
      <c r="AF1657" t="n">
        <v>0.0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-0.00999999999999801</v>
      </c>
      <c r="AL1657" t="inlineStr">
        <is>
          <t>unreconciled</t>
        </is>
      </c>
      <c r="AM1657" t="inlineStr">
        <is>
          <t>Order Amount Mismatch (POS&gt;3PO)</t>
        </is>
      </c>
      <c r="AN1657" t="n">
        <v>19.28</v>
      </c>
      <c r="AO1657" t="n">
        <f>ROUND(P1657*100/H1657,2)</f>
        <v>0.0</v>
      </c>
      <c r="AP1657" t="n">
        <f>ROUND(Q1657*100/I1657,2)</f>
        <v>0.0</v>
      </c>
      <c r="AQ1657"/>
      <c r="AR1657"/>
      <c r="AS1657" t="n">
        <v>0.0</v>
      </c>
    </row>
    <row r="1658">
      <c r="A1658" s="1" t="n">
        <v>45236.0</v>
      </c>
      <c r="B1658" s="2" t="n">
        <v>45236.58793981482</v>
      </c>
      <c r="C1658" t="inlineStr">
        <is>
          <t>3140094012086471</t>
        </is>
      </c>
      <c r="D1658" t="inlineStr">
        <is>
          <t>POS0012</t>
        </is>
      </c>
      <c r="E1658" t="inlineStr">
        <is>
          <t>86</t>
        </is>
      </c>
      <c r="F1658" t="inlineStr">
        <is>
          <t>0094</t>
        </is>
      </c>
      <c r="G1658" t="inlineStr">
        <is>
          <t>5319832030</t>
        </is>
      </c>
      <c r="H1658" t="n">
        <v>275.0</v>
      </c>
      <c r="I1658" t="n">
        <v>261.9</v>
      </c>
      <c r="J1658" t="n">
        <v>224.76</v>
      </c>
      <c r="K1658" t="inlineStr">
        <is>
          <t>sale</t>
        </is>
      </c>
      <c r="L1658" t="inlineStr">
        <is>
          <t/>
        </is>
      </c>
      <c r="M1658" t="inlineStr">
        <is>
          <t/>
        </is>
      </c>
      <c r="N1658" t="n">
        <v>0.0</v>
      </c>
      <c r="O1658" t="n">
        <v>0.0</v>
      </c>
      <c r="P1658" t="n">
        <v>207.48</v>
      </c>
      <c r="Q1658" t="n">
        <v>207.48</v>
      </c>
      <c r="R1658" t="n">
        <v>37.14</v>
      </c>
      <c r="S1658" t="n">
        <v>37.14</v>
      </c>
      <c r="T1658" t="n">
        <v>2.62</v>
      </c>
      <c r="U1658" t="n">
        <v>2.62</v>
      </c>
      <c r="V1658" t="n">
        <v>40.46</v>
      </c>
      <c r="W1658" t="n">
        <v>40.46</v>
      </c>
      <c r="X1658" t="n">
        <v>3.44</v>
      </c>
      <c r="Y1658" t="n">
        <v>3.44</v>
      </c>
      <c r="Z1658" t="n">
        <v>7.9</v>
      </c>
      <c r="AA1658" t="n">
        <v>7.9</v>
      </c>
      <c r="AB1658" t="n">
        <v>13.1</v>
      </c>
      <c r="AC1658" t="n">
        <v>13.1</v>
      </c>
      <c r="AD1658" t="n">
        <v>13.100000000000023</v>
      </c>
      <c r="AE1658" t="n">
        <v>0.0</v>
      </c>
      <c r="AF1658" t="n">
        <v>0.0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0.0</v>
      </c>
      <c r="AL1658" t="inlineStr">
        <is>
          <t>unreconciled</t>
        </is>
      </c>
      <c r="AM1658" t="inlineStr">
        <is>
          <t>Order Amount Mismatch (POS&gt;3PO)</t>
        </is>
      </c>
      <c r="AN1658" t="n">
        <v>13.1</v>
      </c>
      <c r="AO1658" t="n">
        <f>ROUND(P1658*100/H1658,2)</f>
        <v>0.0</v>
      </c>
      <c r="AP1658" t="n">
        <f>ROUND(Q1658*100/I1658,2)</f>
        <v>0.0</v>
      </c>
      <c r="AQ1658"/>
      <c r="AR1658"/>
      <c r="AS1658" t="n">
        <v>0.0</v>
      </c>
    </row>
    <row r="1659">
      <c r="A1659" s="1" t="n">
        <v>45235.0</v>
      </c>
      <c r="B1659" s="2" t="n">
        <v>45236.02054398148</v>
      </c>
      <c r="C1659" t="inlineStr">
        <is>
          <t>3140094012086417</t>
        </is>
      </c>
      <c r="D1659" t="inlineStr">
        <is>
          <t>POS0012</t>
        </is>
      </c>
      <c r="E1659" t="inlineStr">
        <is>
          <t>32</t>
        </is>
      </c>
      <c r="F1659" t="inlineStr">
        <is>
          <t>0094</t>
        </is>
      </c>
      <c r="G1659" t="inlineStr">
        <is>
          <t>5319921732</t>
        </is>
      </c>
      <c r="H1659" t="n">
        <v>462.0</v>
      </c>
      <c r="I1659" t="n">
        <v>439.99</v>
      </c>
      <c r="J1659" t="n">
        <v>402.85</v>
      </c>
      <c r="K1659" t="inlineStr">
        <is>
          <t>sale</t>
        </is>
      </c>
      <c r="L1659" t="inlineStr">
        <is>
          <t/>
        </is>
      </c>
      <c r="M1659" t="inlineStr">
        <is>
          <t/>
        </is>
      </c>
      <c r="N1659" t="n">
        <v>0.0</v>
      </c>
      <c r="O1659" t="n">
        <v>0.0</v>
      </c>
      <c r="P1659" t="n">
        <v>343.22</v>
      </c>
      <c r="Q1659" t="n">
        <v>343.2</v>
      </c>
      <c r="R1659" t="n">
        <v>37.14</v>
      </c>
      <c r="S1659" t="n">
        <v>37.14</v>
      </c>
      <c r="T1659" t="n">
        <v>4.4</v>
      </c>
      <c r="U1659" t="n">
        <v>4.4</v>
      </c>
      <c r="V1659" t="n">
        <v>72.51</v>
      </c>
      <c r="W1659" t="n">
        <v>72.51</v>
      </c>
      <c r="X1659" t="n">
        <v>5.77</v>
      </c>
      <c r="Y1659" t="n">
        <v>5.77</v>
      </c>
      <c r="Z1659" t="n">
        <v>14.09</v>
      </c>
      <c r="AA1659" t="n">
        <v>14.09</v>
      </c>
      <c r="AB1659" t="n">
        <v>22.0</v>
      </c>
      <c r="AC1659" t="n">
        <v>22.0</v>
      </c>
      <c r="AD1659" t="n">
        <v>22.00999999999999</v>
      </c>
      <c r="AE1659" t="n">
        <v>0.020000000000038654</v>
      </c>
      <c r="AF1659" t="n">
        <v>0.0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0.0</v>
      </c>
      <c r="AL1659" t="inlineStr">
        <is>
          <t>unreconciled</t>
        </is>
      </c>
      <c r="AM1659" t="inlineStr">
        <is>
          <t>Order Amount Mismatch (POS&gt;3PO)</t>
        </is>
      </c>
      <c r="AN1659" t="n">
        <v>22.01</v>
      </c>
      <c r="AO1659" t="n">
        <f>ROUND(P1659*100/H1659,2)</f>
        <v>0.0</v>
      </c>
      <c r="AP1659" t="n">
        <f>ROUND(Q1659*100/I1659,2)</f>
        <v>0.0</v>
      </c>
      <c r="AQ1659"/>
      <c r="AR1659"/>
      <c r="AS1659" t="n">
        <v>0.0</v>
      </c>
    </row>
    <row r="1660">
      <c r="A1660" s="1" t="n">
        <v>45236.0</v>
      </c>
      <c r="B1660" s="2" t="n">
        <v>45236.77548611111</v>
      </c>
      <c r="C1660" t="inlineStr">
        <is>
          <t>3140023012060068</t>
        </is>
      </c>
      <c r="D1660" t="inlineStr">
        <is>
          <t>POS0012</t>
        </is>
      </c>
      <c r="E1660" t="inlineStr">
        <is>
          <t>59</t>
        </is>
      </c>
      <c r="F1660" t="inlineStr">
        <is>
          <t>0023</t>
        </is>
      </c>
      <c r="G1660" t="inlineStr">
        <is>
          <t>5319924561</t>
        </is>
      </c>
      <c r="H1660" t="n">
        <v>386.0</v>
      </c>
      <c r="I1660" t="n">
        <v>367.61</v>
      </c>
      <c r="J1660" t="n">
        <v>330.47</v>
      </c>
      <c r="K1660" t="inlineStr">
        <is>
          <t>sale</t>
        </is>
      </c>
      <c r="L1660" t="inlineStr">
        <is>
          <t/>
        </is>
      </c>
      <c r="M1660" t="inlineStr">
        <is>
          <t/>
        </is>
      </c>
      <c r="N1660" t="n">
        <v>0.0</v>
      </c>
      <c r="O1660" t="n">
        <v>0.0</v>
      </c>
      <c r="P1660" t="n">
        <v>288.06</v>
      </c>
      <c r="Q1660" t="n">
        <v>288.05</v>
      </c>
      <c r="R1660" t="n">
        <v>37.14</v>
      </c>
      <c r="S1660" t="n">
        <v>37.14</v>
      </c>
      <c r="T1660" t="n">
        <v>3.68</v>
      </c>
      <c r="U1660" t="n">
        <v>3.68</v>
      </c>
      <c r="V1660" t="n">
        <v>59.48</v>
      </c>
      <c r="W1660" t="n">
        <v>59.48</v>
      </c>
      <c r="X1660" t="n">
        <v>4.82</v>
      </c>
      <c r="Y1660" t="n">
        <v>4.82</v>
      </c>
      <c r="Z1660" t="n">
        <v>11.57</v>
      </c>
      <c r="AA1660" t="n">
        <v>11.58</v>
      </c>
      <c r="AB1660" t="n">
        <v>18.38</v>
      </c>
      <c r="AC1660" t="n">
        <v>18.38</v>
      </c>
      <c r="AD1660" t="n">
        <v>18.389999999999986</v>
      </c>
      <c r="AE1660" t="n">
        <v>0.009999999999990905</v>
      </c>
      <c r="AF1660" t="n">
        <v>0.0</v>
      </c>
      <c r="AG1660" t="n">
        <v>0.0</v>
      </c>
      <c r="AH1660" t="n">
        <v>0.0</v>
      </c>
      <c r="AI1660" t="n">
        <v>0.0</v>
      </c>
      <c r="AJ1660" t="n">
        <v>-0.009999999999999787</v>
      </c>
      <c r="AK1660" t="n">
        <v>0.0</v>
      </c>
      <c r="AL1660" t="inlineStr">
        <is>
          <t>unreconciled</t>
        </is>
      </c>
      <c r="AM1660" t="inlineStr">
        <is>
          <t>Order Amount Mismatch (POS&gt;3PO)</t>
        </is>
      </c>
      <c r="AN1660" t="n">
        <v>18.39</v>
      </c>
      <c r="AO1660" t="n">
        <f>ROUND(P1660*100/H1660,2)</f>
        <v>0.0</v>
      </c>
      <c r="AP1660" t="n">
        <f>ROUND(Q1660*100/I1660,2)</f>
        <v>0.0</v>
      </c>
      <c r="AQ1660"/>
      <c r="AR1660"/>
      <c r="AS1660" t="n">
        <v>0.0</v>
      </c>
    </row>
    <row r="1661">
      <c r="A1661" s="1" t="n">
        <v>45236.0</v>
      </c>
      <c r="B1661" s="2" t="n">
        <v>45236.67120370371</v>
      </c>
      <c r="C1661" t="inlineStr">
        <is>
          <t>3140094012086521</t>
        </is>
      </c>
      <c r="D1661" t="inlineStr">
        <is>
          <t>POS0012</t>
        </is>
      </c>
      <c r="E1661" t="inlineStr">
        <is>
          <t>36</t>
        </is>
      </c>
      <c r="F1661" t="inlineStr">
        <is>
          <t>0094</t>
        </is>
      </c>
      <c r="G1661" t="inlineStr">
        <is>
          <t>5319939035</t>
        </is>
      </c>
      <c r="H1661" t="n">
        <v>198.0</v>
      </c>
      <c r="I1661" t="n">
        <v>188.57</v>
      </c>
      <c r="J1661" t="n">
        <v>151.43</v>
      </c>
      <c r="K1661" t="inlineStr">
        <is>
          <t>sale</t>
        </is>
      </c>
      <c r="L1661" t="inlineStr">
        <is>
          <t/>
        </is>
      </c>
      <c r="M1661" t="inlineStr">
        <is>
          <t/>
        </is>
      </c>
      <c r="N1661" t="n">
        <v>0.0</v>
      </c>
      <c r="O1661" t="n">
        <v>0.0</v>
      </c>
      <c r="P1661" t="n">
        <v>151.59</v>
      </c>
      <c r="Q1661" t="n">
        <v>151.59</v>
      </c>
      <c r="R1661" t="n">
        <v>37.14</v>
      </c>
      <c r="S1661" t="n">
        <v>37.14</v>
      </c>
      <c r="T1661" t="n">
        <v>1.89</v>
      </c>
      <c r="U1661" t="n">
        <v>1.89</v>
      </c>
      <c r="V1661" t="n">
        <v>27.26</v>
      </c>
      <c r="W1661" t="n">
        <v>27.26</v>
      </c>
      <c r="X1661" t="n">
        <v>2.48</v>
      </c>
      <c r="Y1661" t="n">
        <v>2.48</v>
      </c>
      <c r="Z1661" t="n">
        <v>5.35</v>
      </c>
      <c r="AA1661" t="n">
        <v>5.36</v>
      </c>
      <c r="AB1661" t="n">
        <v>9.42</v>
      </c>
      <c r="AC1661" t="n">
        <v>9.43</v>
      </c>
      <c r="AD1661" t="n">
        <v>9.430000000000007</v>
      </c>
      <c r="AE1661" t="n">
        <v>0.0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-0.010000000000000675</v>
      </c>
      <c r="AK1661" t="n">
        <v>-0.009999999999999787</v>
      </c>
      <c r="AL1661" t="inlineStr">
        <is>
          <t>unreconciled</t>
        </is>
      </c>
      <c r="AM1661" t="inlineStr">
        <is>
          <t>Order Amount Mismatch (POS&gt;3PO)</t>
        </is>
      </c>
      <c r="AN1661" t="n">
        <v>9.43</v>
      </c>
      <c r="AO1661" t="n">
        <f>ROUND(P1661*100/H1661,2)</f>
        <v>0.0</v>
      </c>
      <c r="AP1661" t="n">
        <f>ROUND(Q1661*100/I1661,2)</f>
        <v>0.0</v>
      </c>
      <c r="AQ1661"/>
      <c r="AR1661"/>
      <c r="AS1661" t="n">
        <v>0.0</v>
      </c>
    </row>
    <row r="1662">
      <c r="A1662" s="1" t="n">
        <v>45236.0</v>
      </c>
      <c r="B1662" s="2" t="n">
        <v>45236.90872685185</v>
      </c>
      <c r="C1662" t="inlineStr">
        <is>
          <t>3140094012086673</t>
        </is>
      </c>
      <c r="D1662" t="inlineStr">
        <is>
          <t>POS0012</t>
        </is>
      </c>
      <c r="E1662" t="inlineStr">
        <is>
          <t>88</t>
        </is>
      </c>
      <c r="F1662" t="inlineStr">
        <is>
          <t>0094</t>
        </is>
      </c>
      <c r="G1662" t="inlineStr">
        <is>
          <t>5319941132</t>
        </is>
      </c>
      <c r="H1662" t="n">
        <v>219.0</v>
      </c>
      <c r="I1662" t="n">
        <v>208.57</v>
      </c>
      <c r="J1662" t="n">
        <v>171.43</v>
      </c>
      <c r="K1662" t="inlineStr">
        <is>
          <t>sale</t>
        </is>
      </c>
      <c r="L1662" t="inlineStr">
        <is>
          <t/>
        </is>
      </c>
      <c r="M1662" t="inlineStr">
        <is>
          <t/>
        </is>
      </c>
      <c r="N1662" t="n">
        <v>0.0</v>
      </c>
      <c r="O1662" t="n">
        <v>0.0</v>
      </c>
      <c r="P1662" t="n">
        <v>166.83</v>
      </c>
      <c r="Q1662" t="n">
        <v>166.83</v>
      </c>
      <c r="R1662" t="n">
        <v>37.14</v>
      </c>
      <c r="S1662" t="n">
        <v>37.14</v>
      </c>
      <c r="T1662" t="n">
        <v>2.09</v>
      </c>
      <c r="U1662" t="n">
        <v>2.09</v>
      </c>
      <c r="V1662" t="n">
        <v>30.86</v>
      </c>
      <c r="W1662" t="n">
        <v>30.86</v>
      </c>
      <c r="X1662" t="n">
        <v>2.74</v>
      </c>
      <c r="Y1662" t="n">
        <v>2.74</v>
      </c>
      <c r="Z1662" t="n">
        <v>6.05</v>
      </c>
      <c r="AA1662" t="n">
        <v>6.04</v>
      </c>
      <c r="AB1662" t="n">
        <v>10.42</v>
      </c>
      <c r="AC1662" t="n">
        <v>10.43</v>
      </c>
      <c r="AD1662" t="n">
        <v>10.430000000000007</v>
      </c>
      <c r="AE1662" t="n">
        <v>0.0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0.009999999999999787</v>
      </c>
      <c r="AK1662" t="n">
        <v>-0.009999999999999787</v>
      </c>
      <c r="AL1662" t="inlineStr">
        <is>
          <t>unreconciled</t>
        </is>
      </c>
      <c r="AM1662" t="inlineStr">
        <is>
          <t>Order Amount Mismatch (POS&gt;3PO)</t>
        </is>
      </c>
      <c r="AN1662" t="n">
        <v>10.43</v>
      </c>
      <c r="AO1662" t="n">
        <f>ROUND(P1662*100/H1662,2)</f>
        <v>0.0</v>
      </c>
      <c r="AP1662" t="n">
        <f>ROUND(Q1662*100/I1662,2)</f>
        <v>0.0</v>
      </c>
      <c r="AQ1662"/>
      <c r="AR1662"/>
      <c r="AS1662" t="n">
        <v>0.0</v>
      </c>
    </row>
    <row r="1663">
      <c r="A1663" s="1" t="n">
        <v>45235.0</v>
      </c>
      <c r="B1663" s="2" t="n">
        <v>45235.849907407406</v>
      </c>
      <c r="C1663" t="inlineStr">
        <is>
          <t>3140023012059853</t>
        </is>
      </c>
      <c r="D1663" t="inlineStr">
        <is>
          <t>POS0012</t>
        </is>
      </c>
      <c r="E1663" t="inlineStr">
        <is>
          <t>45</t>
        </is>
      </c>
      <c r="F1663" t="inlineStr">
        <is>
          <t>0023</t>
        </is>
      </c>
      <c r="G1663" t="inlineStr">
        <is>
          <t>5319986390</t>
        </is>
      </c>
      <c r="H1663" t="n">
        <v>687.0</v>
      </c>
      <c r="I1663" t="n">
        <v>654.29</v>
      </c>
      <c r="J1663" t="n">
        <v>617.15</v>
      </c>
      <c r="K1663" t="inlineStr">
        <is>
          <t>sale</t>
        </is>
      </c>
      <c r="L1663" t="inlineStr">
        <is>
          <t/>
        </is>
      </c>
      <c r="M1663" t="inlineStr">
        <is>
          <t/>
        </is>
      </c>
      <c r="N1663" t="n">
        <v>0.0</v>
      </c>
      <c r="O1663" t="n">
        <v>0.0</v>
      </c>
      <c r="P1663" t="n">
        <v>506.53</v>
      </c>
      <c r="Q1663" t="n">
        <v>506.51</v>
      </c>
      <c r="R1663" t="n">
        <v>37.14</v>
      </c>
      <c r="S1663" t="n">
        <v>37.14</v>
      </c>
      <c r="T1663" t="n">
        <v>6.54</v>
      </c>
      <c r="U1663" t="n">
        <v>6.54</v>
      </c>
      <c r="V1663" t="n">
        <v>111.09</v>
      </c>
      <c r="W1663" t="n">
        <v>111.09</v>
      </c>
      <c r="X1663" t="n">
        <v>8.59</v>
      </c>
      <c r="Y1663" t="n">
        <v>8.59</v>
      </c>
      <c r="Z1663" t="n">
        <v>21.54</v>
      </c>
      <c r="AA1663" t="n">
        <v>21.55</v>
      </c>
      <c r="AB1663" t="n">
        <v>32.72</v>
      </c>
      <c r="AC1663" t="n">
        <v>32.71</v>
      </c>
      <c r="AD1663" t="n">
        <v>32.710000000000036</v>
      </c>
      <c r="AE1663" t="n">
        <v>0.01999999999998181</v>
      </c>
      <c r="AF1663" t="n">
        <v>0.0</v>
      </c>
      <c r="AG1663" t="n">
        <v>0.0</v>
      </c>
      <c r="AH1663" t="n">
        <v>0.0</v>
      </c>
      <c r="AI1663" t="n">
        <v>0.0</v>
      </c>
      <c r="AJ1663" t="n">
        <v>-0.010000000000001563</v>
      </c>
      <c r="AK1663" t="n">
        <v>0.00999999999999801</v>
      </c>
      <c r="AL1663" t="inlineStr">
        <is>
          <t>unreconciled</t>
        </is>
      </c>
      <c r="AM1663" t="inlineStr">
        <is>
          <t>Order Amount Mismatch (POS&gt;3PO)</t>
        </is>
      </c>
      <c r="AN1663" t="n">
        <v>32.71</v>
      </c>
      <c r="AO1663" t="n">
        <f>ROUND(P1663*100/H1663,2)</f>
        <v>0.0</v>
      </c>
      <c r="AP1663" t="n">
        <f>ROUND(Q1663*100/I1663,2)</f>
        <v>0.0</v>
      </c>
      <c r="AQ1663"/>
      <c r="AR1663"/>
      <c r="AS1663" t="n">
        <v>0.0</v>
      </c>
    </row>
    <row r="1664">
      <c r="A1664" s="1" t="n">
        <v>45236.0</v>
      </c>
      <c r="B1664" s="2" t="n">
        <v>45236.73351851852</v>
      </c>
      <c r="C1664" t="inlineStr">
        <is>
          <t>3140094012086547</t>
        </is>
      </c>
      <c r="D1664" t="inlineStr">
        <is>
          <t>POS0012</t>
        </is>
      </c>
      <c r="E1664" t="inlineStr">
        <is>
          <t>62</t>
        </is>
      </c>
      <c r="F1664" t="inlineStr">
        <is>
          <t>0094</t>
        </is>
      </c>
      <c r="G1664" t="inlineStr">
        <is>
          <t>5320026585</t>
        </is>
      </c>
      <c r="H1664" t="n">
        <v>1945.0</v>
      </c>
      <c r="I1664" t="n">
        <v>1852.4</v>
      </c>
      <c r="J1664" t="n">
        <v>1815.26</v>
      </c>
      <c r="K1664" t="inlineStr">
        <is>
          <t>sale</t>
        </is>
      </c>
      <c r="L1664" t="inlineStr">
        <is>
          <t/>
        </is>
      </c>
      <c r="M1664" t="inlineStr">
        <is>
          <t/>
        </is>
      </c>
      <c r="N1664" t="n">
        <v>0.0</v>
      </c>
      <c r="O1664" t="n">
        <v>0.0</v>
      </c>
      <c r="P1664" t="n">
        <v>1419.63</v>
      </c>
      <c r="Q1664" t="n">
        <v>1419.62</v>
      </c>
      <c r="R1664" t="n">
        <v>37.14</v>
      </c>
      <c r="S1664" t="n">
        <v>37.14</v>
      </c>
      <c r="T1664" t="n">
        <v>18.52</v>
      </c>
      <c r="U1664" t="n">
        <v>18.52</v>
      </c>
      <c r="V1664" t="n">
        <v>326.75</v>
      </c>
      <c r="W1664" t="n">
        <v>326.75</v>
      </c>
      <c r="X1664" t="n">
        <v>24.31</v>
      </c>
      <c r="Y1664" t="n">
        <v>24.31</v>
      </c>
      <c r="Z1664" t="n">
        <v>63.19</v>
      </c>
      <c r="AA1664" t="n">
        <v>63.2</v>
      </c>
      <c r="AB1664" t="n">
        <v>92.62</v>
      </c>
      <c r="AC1664" t="n">
        <v>92.62</v>
      </c>
      <c r="AD1664" t="n">
        <v>92.59999999999991</v>
      </c>
      <c r="AE1664" t="n">
        <v>0.010000000000218279</v>
      </c>
      <c r="AF1664" t="n">
        <v>0.0</v>
      </c>
      <c r="AG1664" t="n">
        <v>0.0</v>
      </c>
      <c r="AH1664" t="n">
        <v>0.0</v>
      </c>
      <c r="AI1664" t="n">
        <v>0.0</v>
      </c>
      <c r="AJ1664" t="n">
        <v>-0.010000000000005116</v>
      </c>
      <c r="AK1664" t="n">
        <v>0.0</v>
      </c>
      <c r="AL1664" t="inlineStr">
        <is>
          <t>unreconciled</t>
        </is>
      </c>
      <c r="AM1664" t="inlineStr">
        <is>
          <t>Order Amount Mismatch (POS&gt;3PO)</t>
        </is>
      </c>
      <c r="AN1664" t="n">
        <v>92.6</v>
      </c>
      <c r="AO1664" t="n">
        <f>ROUND(P1664*100/H1664,2)</f>
        <v>0.0</v>
      </c>
      <c r="AP1664" t="n">
        <f>ROUND(Q1664*100/I1664,2)</f>
        <v>0.0</v>
      </c>
      <c r="AQ1664"/>
      <c r="AR1664"/>
      <c r="AS1664" t="n">
        <v>0.0</v>
      </c>
    </row>
    <row r="1665">
      <c r="A1665" s="1" t="n">
        <v>45236.0</v>
      </c>
      <c r="B1665" s="2" t="n">
        <v>45236.98296296296</v>
      </c>
      <c r="C1665" t="inlineStr">
        <is>
          <t>3140023012060153</t>
        </is>
      </c>
      <c r="D1665" t="inlineStr">
        <is>
          <t>POS0012</t>
        </is>
      </c>
      <c r="E1665" t="inlineStr">
        <is>
          <t>44</t>
        </is>
      </c>
      <c r="F1665" t="inlineStr">
        <is>
          <t>0023</t>
        </is>
      </c>
      <c r="G1665" t="inlineStr">
        <is>
          <t>5320052169</t>
        </is>
      </c>
      <c r="H1665" t="n">
        <v>238.0</v>
      </c>
      <c r="I1665" t="n">
        <v>226.67</v>
      </c>
      <c r="J1665" t="n">
        <v>189.53</v>
      </c>
      <c r="K1665" t="inlineStr">
        <is>
          <t>sale</t>
        </is>
      </c>
      <c r="L1665" t="inlineStr">
        <is>
          <t/>
        </is>
      </c>
      <c r="M1665" t="inlineStr">
        <is>
          <t/>
        </is>
      </c>
      <c r="N1665" t="n">
        <v>0.0</v>
      </c>
      <c r="O1665" t="n">
        <v>0.0</v>
      </c>
      <c r="P1665" t="n">
        <v>180.62</v>
      </c>
      <c r="Q1665" t="n">
        <v>180.62</v>
      </c>
      <c r="R1665" t="n">
        <v>37.14</v>
      </c>
      <c r="S1665" t="n">
        <v>37.14</v>
      </c>
      <c r="T1665" t="n">
        <v>2.27</v>
      </c>
      <c r="U1665" t="n">
        <v>2.27</v>
      </c>
      <c r="V1665" t="n">
        <v>34.12</v>
      </c>
      <c r="W1665" t="n">
        <v>34.12</v>
      </c>
      <c r="X1665" t="n">
        <v>2.98</v>
      </c>
      <c r="Y1665" t="n">
        <v>2.98</v>
      </c>
      <c r="Z1665" t="n">
        <v>6.68</v>
      </c>
      <c r="AA1665" t="n">
        <v>6.68</v>
      </c>
      <c r="AB1665" t="n">
        <v>11.34</v>
      </c>
      <c r="AC1665" t="n">
        <v>11.34</v>
      </c>
      <c r="AD1665" t="n">
        <v>11.330000000000013</v>
      </c>
      <c r="AE1665" t="n">
        <v>0.0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0.0</v>
      </c>
      <c r="AL1665" t="inlineStr">
        <is>
          <t>unreconciled</t>
        </is>
      </c>
      <c r="AM1665" t="inlineStr">
        <is>
          <t>Order Amount Mismatch (POS&gt;3PO)</t>
        </is>
      </c>
      <c r="AN1665" t="n">
        <v>11.33</v>
      </c>
      <c r="AO1665" t="n">
        <f>ROUND(P1665*100/H1665,2)</f>
        <v>0.0</v>
      </c>
      <c r="AP1665" t="n">
        <f>ROUND(Q1665*100/I1665,2)</f>
        <v>0.0</v>
      </c>
      <c r="AQ1665"/>
      <c r="AR1665"/>
      <c r="AS1665" t="n">
        <v>0.0</v>
      </c>
    </row>
    <row r="1666">
      <c r="A1666" s="1" t="n">
        <v>45236.0</v>
      </c>
      <c r="B1666" s="2" t="n">
        <v>45236.98008101852</v>
      </c>
      <c r="C1666" t="inlineStr">
        <is>
          <t>3140094012086715</t>
        </is>
      </c>
      <c r="D1666" t="inlineStr">
        <is>
          <t>POS0012</t>
        </is>
      </c>
      <c r="E1666" t="inlineStr">
        <is>
          <t>30</t>
        </is>
      </c>
      <c r="F1666" t="inlineStr">
        <is>
          <t>0094</t>
        </is>
      </c>
      <c r="G1666" t="inlineStr">
        <is>
          <t>5320068441</t>
        </is>
      </c>
      <c r="H1666" t="n">
        <v>275.0</v>
      </c>
      <c r="I1666" t="n">
        <v>261.9</v>
      </c>
      <c r="J1666" t="n">
        <v>224.76</v>
      </c>
      <c r="K1666" t="inlineStr">
        <is>
          <t>sale</t>
        </is>
      </c>
      <c r="L1666" t="inlineStr">
        <is>
          <t/>
        </is>
      </c>
      <c r="M1666" t="inlineStr">
        <is>
          <t/>
        </is>
      </c>
      <c r="N1666" t="n">
        <v>0.0</v>
      </c>
      <c r="O1666" t="n">
        <v>0.0</v>
      </c>
      <c r="P1666" t="n">
        <v>207.48</v>
      </c>
      <c r="Q1666" t="n">
        <v>207.48</v>
      </c>
      <c r="R1666" t="n">
        <v>37.14</v>
      </c>
      <c r="S1666" t="n">
        <v>37.14</v>
      </c>
      <c r="T1666" t="n">
        <v>2.62</v>
      </c>
      <c r="U1666" t="n">
        <v>2.62</v>
      </c>
      <c r="V1666" t="n">
        <v>40.46</v>
      </c>
      <c r="W1666" t="n">
        <v>40.46</v>
      </c>
      <c r="X1666" t="n">
        <v>3.44</v>
      </c>
      <c r="Y1666" t="n">
        <v>3.44</v>
      </c>
      <c r="Z1666" t="n">
        <v>7.9</v>
      </c>
      <c r="AA1666" t="n">
        <v>7.9</v>
      </c>
      <c r="AB1666" t="n">
        <v>13.1</v>
      </c>
      <c r="AC1666" t="n">
        <v>13.1</v>
      </c>
      <c r="AD1666" t="n">
        <v>13.100000000000023</v>
      </c>
      <c r="AE1666" t="n">
        <v>0.0</v>
      </c>
      <c r="AF1666" t="n">
        <v>0.0</v>
      </c>
      <c r="AG1666" t="n">
        <v>0.0</v>
      </c>
      <c r="AH1666" t="n">
        <v>0.0</v>
      </c>
      <c r="AI1666" t="n">
        <v>0.0</v>
      </c>
      <c r="AJ1666" t="n">
        <v>0.0</v>
      </c>
      <c r="AK1666" t="n">
        <v>0.0</v>
      </c>
      <c r="AL1666" t="inlineStr">
        <is>
          <t>unreconciled</t>
        </is>
      </c>
      <c r="AM1666" t="inlineStr">
        <is>
          <t>Order Amount Mismatch (POS&gt;3PO)</t>
        </is>
      </c>
      <c r="AN1666" t="n">
        <v>13.1</v>
      </c>
      <c r="AO1666" t="n">
        <f>ROUND(P1666*100/H1666,2)</f>
        <v>0.0</v>
      </c>
      <c r="AP1666" t="n">
        <f>ROUND(Q1666*100/I1666,2)</f>
        <v>0.0</v>
      </c>
      <c r="AQ1666"/>
      <c r="AR1666"/>
      <c r="AS1666" t="n">
        <v>0.0</v>
      </c>
    </row>
    <row r="1667">
      <c r="A1667" s="1" t="n">
        <v>45235.0</v>
      </c>
      <c r="B1667" s="2" t="n">
        <v>45235.846400462964</v>
      </c>
      <c r="C1667" t="inlineStr">
        <is>
          <t>3140094012086258</t>
        </is>
      </c>
      <c r="D1667" t="inlineStr">
        <is>
          <t>POS0012</t>
        </is>
      </c>
      <c r="E1667" t="inlineStr">
        <is>
          <t>73</t>
        </is>
      </c>
      <c r="F1667" t="inlineStr">
        <is>
          <t>0094</t>
        </is>
      </c>
      <c r="G1667" t="inlineStr">
        <is>
          <t>5320088370</t>
        </is>
      </c>
      <c r="H1667" t="n">
        <v>584.0</v>
      </c>
      <c r="I1667" t="n">
        <v>556.19</v>
      </c>
      <c r="J1667" t="n">
        <v>519.05</v>
      </c>
      <c r="K1667" t="inlineStr">
        <is>
          <t>sale</t>
        </is>
      </c>
      <c r="L1667" t="inlineStr">
        <is>
          <t/>
        </is>
      </c>
      <c r="M1667" t="inlineStr">
        <is>
          <t/>
        </is>
      </c>
      <c r="N1667" t="n">
        <v>0.0</v>
      </c>
      <c r="O1667" t="n">
        <v>0.0</v>
      </c>
      <c r="P1667" t="n">
        <v>431.77</v>
      </c>
      <c r="Q1667" t="n">
        <v>431.76</v>
      </c>
      <c r="R1667" t="n">
        <v>37.14</v>
      </c>
      <c r="S1667" t="n">
        <v>37.14</v>
      </c>
      <c r="T1667" t="n">
        <v>5.56</v>
      </c>
      <c r="U1667" t="n">
        <v>5.56</v>
      </c>
      <c r="V1667" t="n">
        <v>93.43</v>
      </c>
      <c r="W1667" t="n">
        <v>93.43</v>
      </c>
      <c r="X1667" t="n">
        <v>7.3</v>
      </c>
      <c r="Y1667" t="n">
        <v>7.3</v>
      </c>
      <c r="Z1667" t="n">
        <v>18.13</v>
      </c>
      <c r="AA1667" t="n">
        <v>18.13</v>
      </c>
      <c r="AB1667" t="n">
        <v>27.82</v>
      </c>
      <c r="AC1667" t="n">
        <v>27.81</v>
      </c>
      <c r="AD1667" t="n">
        <v>27.809999999999945</v>
      </c>
      <c r="AE1667" t="n">
        <v>0.009999999999990905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0.010000000000001563</v>
      </c>
      <c r="AL1667" t="inlineStr">
        <is>
          <t>unreconciled</t>
        </is>
      </c>
      <c r="AM1667" t="inlineStr">
        <is>
          <t>Order Amount Mismatch (POS&gt;3PO)</t>
        </is>
      </c>
      <c r="AN1667" t="n">
        <v>27.81</v>
      </c>
      <c r="AO1667" t="n">
        <f>ROUND(P1667*100/H1667,2)</f>
        <v>0.0</v>
      </c>
      <c r="AP1667" t="n">
        <f>ROUND(Q1667*100/I1667,2)</f>
        <v>0.0</v>
      </c>
      <c r="AQ1667"/>
      <c r="AR1667"/>
      <c r="AS1667" t="n">
        <v>0.0</v>
      </c>
    </row>
    <row r="1668">
      <c r="A1668" s="1" t="n">
        <v>45235.0</v>
      </c>
      <c r="B1668" s="2" t="n">
        <v>45235.870474537034</v>
      </c>
      <c r="C1668" t="inlineStr">
        <is>
          <t>3140094012086286</t>
        </is>
      </c>
      <c r="D1668" t="inlineStr">
        <is>
          <t>POS0012</t>
        </is>
      </c>
      <c r="E1668" t="inlineStr">
        <is>
          <t>01</t>
        </is>
      </c>
      <c r="F1668" t="inlineStr">
        <is>
          <t>0094</t>
        </is>
      </c>
      <c r="G1668" t="inlineStr">
        <is>
          <t>5320136384</t>
        </is>
      </c>
      <c r="H1668" t="n">
        <v>214.0</v>
      </c>
      <c r="I1668" t="n">
        <v>203.81</v>
      </c>
      <c r="J1668" t="n">
        <v>166.67</v>
      </c>
      <c r="K1668" t="inlineStr">
        <is>
          <t>sale</t>
        </is>
      </c>
      <c r="L1668" t="inlineStr">
        <is>
          <t/>
        </is>
      </c>
      <c r="M1668" t="inlineStr">
        <is>
          <t/>
        </is>
      </c>
      <c r="N1668" t="n">
        <v>0.0</v>
      </c>
      <c r="O1668" t="n">
        <v>0.0</v>
      </c>
      <c r="P1668" t="n">
        <v>163.21</v>
      </c>
      <c r="Q1668" t="n">
        <v>163.2</v>
      </c>
      <c r="R1668" t="n">
        <v>37.14</v>
      </c>
      <c r="S1668" t="n">
        <v>37.14</v>
      </c>
      <c r="T1668" t="n">
        <v>2.04</v>
      </c>
      <c r="U1668" t="n">
        <v>2.04</v>
      </c>
      <c r="V1668" t="n">
        <v>30.0</v>
      </c>
      <c r="W1668" t="n">
        <v>30.0</v>
      </c>
      <c r="X1668" t="n">
        <v>2.68</v>
      </c>
      <c r="Y1668" t="n">
        <v>2.68</v>
      </c>
      <c r="Z1668" t="n">
        <v>5.88</v>
      </c>
      <c r="AA1668" t="n">
        <v>5.88</v>
      </c>
      <c r="AB1668" t="n">
        <v>10.2</v>
      </c>
      <c r="AC1668" t="n">
        <v>10.19</v>
      </c>
      <c r="AD1668" t="n">
        <v>10.189999999999998</v>
      </c>
      <c r="AE1668" t="n">
        <v>0.010000000000019327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0.009999999999999787</v>
      </c>
      <c r="AL1668" t="inlineStr">
        <is>
          <t>unreconciled</t>
        </is>
      </c>
      <c r="AM1668" t="inlineStr">
        <is>
          <t>Order Amount Mismatch (POS&gt;3PO)</t>
        </is>
      </c>
      <c r="AN1668" t="n">
        <v>10.19</v>
      </c>
      <c r="AO1668" t="n">
        <f>ROUND(P1668*100/H1668,2)</f>
        <v>0.0</v>
      </c>
      <c r="AP1668" t="n">
        <f>ROUND(Q1668*100/I1668,2)</f>
        <v>0.0</v>
      </c>
      <c r="AQ1668"/>
      <c r="AR1668"/>
      <c r="AS1668" t="n">
        <v>0.0</v>
      </c>
    </row>
    <row r="1669">
      <c r="A1669" s="1" t="n">
        <v>45236.0</v>
      </c>
      <c r="B1669" s="2" t="n">
        <v>45236.89876157408</v>
      </c>
      <c r="C1669" t="inlineStr">
        <is>
          <t>3140094012086671</t>
        </is>
      </c>
      <c r="D1669" t="inlineStr">
        <is>
          <t>POS0012</t>
        </is>
      </c>
      <c r="E1669" t="inlineStr">
        <is>
          <t>86</t>
        </is>
      </c>
      <c r="F1669" t="inlineStr">
        <is>
          <t>0094</t>
        </is>
      </c>
      <c r="G1669" t="inlineStr">
        <is>
          <t>5320138324</t>
        </is>
      </c>
      <c r="H1669" t="n">
        <v>259.0</v>
      </c>
      <c r="I1669" t="n">
        <v>246.67</v>
      </c>
      <c r="J1669" t="n">
        <v>209.53</v>
      </c>
      <c r="K1669" t="inlineStr">
        <is>
          <t>sale</t>
        </is>
      </c>
      <c r="L1669" t="inlineStr">
        <is>
          <t/>
        </is>
      </c>
      <c r="M1669" t="inlineStr">
        <is>
          <t/>
        </is>
      </c>
      <c r="N1669" t="n">
        <v>0.0</v>
      </c>
      <c r="O1669" t="n">
        <v>0.0</v>
      </c>
      <c r="P1669" t="n">
        <v>195.87</v>
      </c>
      <c r="Q1669" t="n">
        <v>195.87</v>
      </c>
      <c r="R1669" t="n">
        <v>37.14</v>
      </c>
      <c r="S1669" t="n">
        <v>37.14</v>
      </c>
      <c r="T1669" t="n">
        <v>2.47</v>
      </c>
      <c r="U1669" t="n">
        <v>2.47</v>
      </c>
      <c r="V1669" t="n">
        <v>37.72</v>
      </c>
      <c r="W1669" t="n">
        <v>37.72</v>
      </c>
      <c r="X1669" t="n">
        <v>3.24</v>
      </c>
      <c r="Y1669" t="n">
        <v>3.24</v>
      </c>
      <c r="Z1669" t="n">
        <v>7.37</v>
      </c>
      <c r="AA1669" t="n">
        <v>7.37</v>
      </c>
      <c r="AB1669" t="n">
        <v>12.34</v>
      </c>
      <c r="AC1669" t="n">
        <v>12.34</v>
      </c>
      <c r="AD1669" t="n">
        <v>12.330000000000013</v>
      </c>
      <c r="AE1669" t="n">
        <v>0.0</v>
      </c>
      <c r="AF1669" t="n">
        <v>0.0</v>
      </c>
      <c r="AG1669" t="n">
        <v>0.0</v>
      </c>
      <c r="AH1669" t="n">
        <v>0.0</v>
      </c>
      <c r="AI1669" t="n">
        <v>0.0</v>
      </c>
      <c r="AJ1669" t="n">
        <v>0.0</v>
      </c>
      <c r="AK1669" t="n">
        <v>0.0</v>
      </c>
      <c r="AL1669" t="inlineStr">
        <is>
          <t>unreconciled</t>
        </is>
      </c>
      <c r="AM1669" t="inlineStr">
        <is>
          <t>Order Amount Mismatch (POS&gt;3PO)</t>
        </is>
      </c>
      <c r="AN1669" t="n">
        <v>12.33</v>
      </c>
      <c r="AO1669" t="n">
        <f>ROUND(P1669*100/H1669,2)</f>
        <v>0.0</v>
      </c>
      <c r="AP1669" t="n">
        <f>ROUND(Q1669*100/I1669,2)</f>
        <v>0.0</v>
      </c>
      <c r="AQ1669"/>
      <c r="AR1669"/>
      <c r="AS1669" t="n">
        <v>0.0</v>
      </c>
    </row>
    <row r="1670">
      <c r="A1670" s="1" t="n">
        <v>45236.0</v>
      </c>
      <c r="B1670" s="2" t="n">
        <v>45236.75560185185</v>
      </c>
      <c r="C1670" t="inlineStr">
        <is>
          <t>3140094012086561</t>
        </is>
      </c>
      <c r="D1670" t="inlineStr">
        <is>
          <t>POS0012</t>
        </is>
      </c>
      <c r="E1670" t="inlineStr">
        <is>
          <t>76</t>
        </is>
      </c>
      <c r="F1670" t="inlineStr">
        <is>
          <t>0094</t>
        </is>
      </c>
      <c r="G1670" t="inlineStr">
        <is>
          <t>5320142579</t>
        </is>
      </c>
      <c r="H1670" t="n">
        <v>216.0</v>
      </c>
      <c r="I1670" t="n">
        <v>205.71</v>
      </c>
      <c r="J1670" t="n">
        <v>168.57</v>
      </c>
      <c r="K1670" t="inlineStr">
        <is>
          <t>sale</t>
        </is>
      </c>
      <c r="L1670" t="inlineStr">
        <is>
          <t/>
        </is>
      </c>
      <c r="M1670" t="inlineStr">
        <is>
          <t/>
        </is>
      </c>
      <c r="N1670" t="n">
        <v>0.0</v>
      </c>
      <c r="O1670" t="n">
        <v>0.0</v>
      </c>
      <c r="P1670" t="n">
        <v>164.66</v>
      </c>
      <c r="Q1670" t="n">
        <v>164.67</v>
      </c>
      <c r="R1670" t="n">
        <v>37.14</v>
      </c>
      <c r="S1670" t="n">
        <v>37.14</v>
      </c>
      <c r="T1670" t="n">
        <v>2.06</v>
      </c>
      <c r="U1670" t="n">
        <v>2.06</v>
      </c>
      <c r="V1670" t="n">
        <v>30.34</v>
      </c>
      <c r="W1670" t="n">
        <v>30.34</v>
      </c>
      <c r="X1670" t="n">
        <v>2.7</v>
      </c>
      <c r="Y1670" t="n">
        <v>2.7</v>
      </c>
      <c r="Z1670" t="n">
        <v>5.95</v>
      </c>
      <c r="AA1670" t="n">
        <v>5.95</v>
      </c>
      <c r="AB1670" t="n">
        <v>10.28</v>
      </c>
      <c r="AC1670" t="n">
        <v>10.29</v>
      </c>
      <c r="AD1670" t="n">
        <v>10.289999999999992</v>
      </c>
      <c r="AE1670" t="n">
        <v>-0.009999999999990905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-0.009999999999999787</v>
      </c>
      <c r="AL1670" t="inlineStr">
        <is>
          <t>unreconciled</t>
        </is>
      </c>
      <c r="AM1670" t="inlineStr">
        <is>
          <t>Order Amount Mismatch (POS&gt;3PO)</t>
        </is>
      </c>
      <c r="AN1670" t="n">
        <v>10.29</v>
      </c>
      <c r="AO1670" t="n">
        <f>ROUND(P1670*100/H1670,2)</f>
        <v>0.0</v>
      </c>
      <c r="AP1670" t="n">
        <f>ROUND(Q1670*100/I1670,2)</f>
        <v>0.0</v>
      </c>
      <c r="AQ1670"/>
      <c r="AR1670"/>
      <c r="AS1670" t="n">
        <v>0.0</v>
      </c>
    </row>
    <row r="1671">
      <c r="A1671" s="1" t="n">
        <v>45235.0</v>
      </c>
      <c r="B1671" s="2" t="n">
        <v>45235.86907407407</v>
      </c>
      <c r="C1671" t="inlineStr">
        <is>
          <t>3140023012059862</t>
        </is>
      </c>
      <c r="D1671" t="inlineStr">
        <is>
          <t>POS0012</t>
        </is>
      </c>
      <c r="E1671" t="inlineStr">
        <is>
          <t>54</t>
        </is>
      </c>
      <c r="F1671" t="inlineStr">
        <is>
          <t>0023</t>
        </is>
      </c>
      <c r="G1671" t="inlineStr">
        <is>
          <t>5320146452</t>
        </is>
      </c>
      <c r="H1671" t="n">
        <v>616.0</v>
      </c>
      <c r="I1671" t="n">
        <v>586.65</v>
      </c>
      <c r="J1671" t="n">
        <v>549.51</v>
      </c>
      <c r="K1671" t="inlineStr">
        <is>
          <t>sale</t>
        </is>
      </c>
      <c r="L1671" t="inlineStr">
        <is>
          <t/>
        </is>
      </c>
      <c r="M1671" t="inlineStr">
        <is>
          <t/>
        </is>
      </c>
      <c r="N1671" t="n">
        <v>0.0</v>
      </c>
      <c r="O1671" t="n">
        <v>0.0</v>
      </c>
      <c r="P1671" t="n">
        <v>454.98</v>
      </c>
      <c r="Q1671" t="n">
        <v>454.97</v>
      </c>
      <c r="R1671" t="n">
        <v>37.14</v>
      </c>
      <c r="S1671" t="n">
        <v>37.14</v>
      </c>
      <c r="T1671" t="n">
        <v>5.87</v>
      </c>
      <c r="U1671" t="n">
        <v>5.87</v>
      </c>
      <c r="V1671" t="n">
        <v>98.91</v>
      </c>
      <c r="W1671" t="n">
        <v>98.91</v>
      </c>
      <c r="X1671" t="n">
        <v>7.7</v>
      </c>
      <c r="Y1671" t="n">
        <v>7.7</v>
      </c>
      <c r="Z1671" t="n">
        <v>19.19</v>
      </c>
      <c r="AA1671" t="n">
        <v>19.19</v>
      </c>
      <c r="AB1671" t="n">
        <v>29.34</v>
      </c>
      <c r="AC1671" t="n">
        <v>29.33</v>
      </c>
      <c r="AD1671" t="n">
        <v>29.350000000000023</v>
      </c>
      <c r="AE1671" t="n">
        <v>0.009999999999990905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0.010000000000001563</v>
      </c>
      <c r="AL1671" t="inlineStr">
        <is>
          <t>unreconciled</t>
        </is>
      </c>
      <c r="AM1671" t="inlineStr">
        <is>
          <t>Order Amount Mismatch (POS&gt;3PO)</t>
        </is>
      </c>
      <c r="AN1671" t="n">
        <v>29.35</v>
      </c>
      <c r="AO1671" t="n">
        <f>ROUND(P1671*100/H1671,2)</f>
        <v>0.0</v>
      </c>
      <c r="AP1671" t="n">
        <f>ROUND(Q1671*100/I1671,2)</f>
        <v>0.0</v>
      </c>
      <c r="AQ1671"/>
      <c r="AR1671"/>
      <c r="AS1671" t="n">
        <v>0.0</v>
      </c>
    </row>
    <row r="1672">
      <c r="A1672" s="1" t="n">
        <v>45236.0</v>
      </c>
      <c r="B1672" s="2" t="n">
        <v>45236.79314814815</v>
      </c>
      <c r="C1672" t="inlineStr">
        <is>
          <t>3140094012086586</t>
        </is>
      </c>
      <c r="D1672" t="inlineStr">
        <is>
          <t>POS0012</t>
        </is>
      </c>
      <c r="E1672" t="inlineStr">
        <is>
          <t>01</t>
        </is>
      </c>
      <c r="F1672" t="inlineStr">
        <is>
          <t>0094</t>
        </is>
      </c>
      <c r="G1672" t="inlineStr">
        <is>
          <t>5320193140</t>
        </is>
      </c>
      <c r="H1672" t="n">
        <v>924.0</v>
      </c>
      <c r="I1672" t="n">
        <v>879.99</v>
      </c>
      <c r="J1672" t="n">
        <v>842.85</v>
      </c>
      <c r="K1672" t="inlineStr">
        <is>
          <t>sale</t>
        </is>
      </c>
      <c r="L1672" t="inlineStr">
        <is>
          <t/>
        </is>
      </c>
      <c r="M1672" t="inlineStr">
        <is>
          <t/>
        </is>
      </c>
      <c r="N1672" t="n">
        <v>0.0</v>
      </c>
      <c r="O1672" t="n">
        <v>0.0</v>
      </c>
      <c r="P1672" t="n">
        <v>678.54</v>
      </c>
      <c r="Q1672" t="n">
        <v>678.54</v>
      </c>
      <c r="R1672" t="n">
        <v>37.14</v>
      </c>
      <c r="S1672" t="n">
        <v>37.14</v>
      </c>
      <c r="T1672" t="n">
        <v>8.8</v>
      </c>
      <c r="U1672" t="n">
        <v>8.8</v>
      </c>
      <c r="V1672" t="n">
        <v>151.71</v>
      </c>
      <c r="W1672" t="n">
        <v>151.71</v>
      </c>
      <c r="X1672" t="n">
        <v>11.55</v>
      </c>
      <c r="Y1672" t="n">
        <v>11.55</v>
      </c>
      <c r="Z1672" t="n">
        <v>29.39</v>
      </c>
      <c r="AA1672" t="n">
        <v>29.39</v>
      </c>
      <c r="AB1672" t="n">
        <v>44.0</v>
      </c>
      <c r="AC1672" t="n">
        <v>44.0</v>
      </c>
      <c r="AD1672" t="n">
        <v>44.00999999999999</v>
      </c>
      <c r="AE1672" t="n">
        <v>0.0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0.0</v>
      </c>
      <c r="AL1672" t="inlineStr">
        <is>
          <t>unreconciled</t>
        </is>
      </c>
      <c r="AM1672" t="inlineStr">
        <is>
          <t>Order Amount Mismatch (POS&gt;3PO)</t>
        </is>
      </c>
      <c r="AN1672" t="n">
        <v>44.01</v>
      </c>
      <c r="AO1672" t="n">
        <f>ROUND(P1672*100/H1672,2)</f>
        <v>0.0</v>
      </c>
      <c r="AP1672" t="n">
        <f>ROUND(Q1672*100/I1672,2)</f>
        <v>0.0</v>
      </c>
      <c r="AQ1672"/>
      <c r="AR1672"/>
      <c r="AS1672" t="n">
        <v>0.0</v>
      </c>
    </row>
    <row r="1673">
      <c r="A1673" s="1" t="n">
        <v>45235.0</v>
      </c>
      <c r="B1673" s="2" t="n">
        <v>45236.01587962963</v>
      </c>
      <c r="C1673" t="inlineStr">
        <is>
          <t>3140023012059945</t>
        </is>
      </c>
      <c r="D1673" t="inlineStr">
        <is>
          <t>POS0012</t>
        </is>
      </c>
      <c r="E1673" t="inlineStr">
        <is>
          <t>37</t>
        </is>
      </c>
      <c r="F1673" t="inlineStr">
        <is>
          <t>0023</t>
        </is>
      </c>
      <c r="G1673" t="inlineStr">
        <is>
          <t>5320209879</t>
        </is>
      </c>
      <c r="H1673" t="n">
        <v>428.0</v>
      </c>
      <c r="I1673" t="n">
        <v>407.62</v>
      </c>
      <c r="J1673" t="n">
        <v>370.48</v>
      </c>
      <c r="K1673" t="inlineStr">
        <is>
          <t>sale</t>
        </is>
      </c>
      <c r="L1673" t="inlineStr">
        <is>
          <t/>
        </is>
      </c>
      <c r="M1673" t="inlineStr">
        <is>
          <t/>
        </is>
      </c>
      <c r="N1673" t="n">
        <v>0.0</v>
      </c>
      <c r="O1673" t="n">
        <v>0.0</v>
      </c>
      <c r="P1673" t="n">
        <v>318.53</v>
      </c>
      <c r="Q1673" t="n">
        <v>318.54</v>
      </c>
      <c r="R1673" t="n">
        <v>37.14</v>
      </c>
      <c r="S1673" t="n">
        <v>37.14</v>
      </c>
      <c r="T1673" t="n">
        <v>4.08</v>
      </c>
      <c r="U1673" t="n">
        <v>4.08</v>
      </c>
      <c r="V1673" t="n">
        <v>66.69</v>
      </c>
      <c r="W1673" t="n">
        <v>66.69</v>
      </c>
      <c r="X1673" t="n">
        <v>5.35</v>
      </c>
      <c r="Y1673" t="n">
        <v>5.35</v>
      </c>
      <c r="Z1673" t="n">
        <v>12.97</v>
      </c>
      <c r="AA1673" t="n">
        <v>12.96</v>
      </c>
      <c r="AB1673" t="n">
        <v>20.38</v>
      </c>
      <c r="AC1673" t="n">
        <v>20.38</v>
      </c>
      <c r="AD1673" t="n">
        <v>20.379999999999995</v>
      </c>
      <c r="AE1673" t="n">
        <v>-0.010000000000047748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0.009999999999999787</v>
      </c>
      <c r="AK1673" t="n">
        <v>0.0</v>
      </c>
      <c r="AL1673" t="inlineStr">
        <is>
          <t>unreconciled</t>
        </is>
      </c>
      <c r="AM1673" t="inlineStr">
        <is>
          <t>Order Amount Mismatch (POS&gt;3PO)</t>
        </is>
      </c>
      <c r="AN1673" t="n">
        <v>20.38</v>
      </c>
      <c r="AO1673" t="n">
        <f>ROUND(P1673*100/H1673,2)</f>
        <v>0.0</v>
      </c>
      <c r="AP1673" t="n">
        <f>ROUND(Q1673*100/I1673,2)</f>
        <v>0.0</v>
      </c>
      <c r="AQ1673"/>
      <c r="AR1673"/>
      <c r="AS1673" t="n">
        <v>0.0</v>
      </c>
    </row>
    <row r="1674">
      <c r="A1674" s="1" t="n">
        <v>45236.0</v>
      </c>
      <c r="B1674" s="2" t="n">
        <v>45236.80844907407</v>
      </c>
      <c r="C1674" t="inlineStr">
        <is>
          <t>3140094012086595</t>
        </is>
      </c>
      <c r="D1674" t="inlineStr">
        <is>
          <t>POS0012</t>
        </is>
      </c>
      <c r="E1674" t="inlineStr">
        <is>
          <t>10</t>
        </is>
      </c>
      <c r="F1674" t="inlineStr">
        <is>
          <t>0094</t>
        </is>
      </c>
      <c r="G1674" t="inlineStr">
        <is>
          <t>5320211738</t>
        </is>
      </c>
      <c r="H1674" t="n">
        <v>315.0</v>
      </c>
      <c r="I1674" t="n">
        <v>300.0</v>
      </c>
      <c r="J1674" t="n">
        <v>262.86</v>
      </c>
      <c r="K1674" t="inlineStr">
        <is>
          <t>sale</t>
        </is>
      </c>
      <c r="L1674" t="inlineStr">
        <is>
          <t/>
        </is>
      </c>
      <c r="M1674" t="inlineStr">
        <is>
          <t/>
        </is>
      </c>
      <c r="N1674" t="n">
        <v>0.0</v>
      </c>
      <c r="O1674" t="n">
        <v>0.0</v>
      </c>
      <c r="P1674" t="n">
        <v>236.53</v>
      </c>
      <c r="Q1674" t="n">
        <v>236.52</v>
      </c>
      <c r="R1674" t="n">
        <v>37.14</v>
      </c>
      <c r="S1674" t="n">
        <v>37.14</v>
      </c>
      <c r="T1674" t="n">
        <v>3.0</v>
      </c>
      <c r="U1674" t="n">
        <v>3.0</v>
      </c>
      <c r="V1674" t="n">
        <v>47.31</v>
      </c>
      <c r="W1674" t="n">
        <v>47.31</v>
      </c>
      <c r="X1674" t="n">
        <v>3.94</v>
      </c>
      <c r="Y1674" t="n">
        <v>3.94</v>
      </c>
      <c r="Z1674" t="n">
        <v>9.22</v>
      </c>
      <c r="AA1674" t="n">
        <v>9.23</v>
      </c>
      <c r="AB1674" t="n">
        <v>15.0</v>
      </c>
      <c r="AC1674" t="n">
        <v>15.0</v>
      </c>
      <c r="AD1674" t="n">
        <v>15.0</v>
      </c>
      <c r="AE1674" t="n">
        <v>0.009999999999990905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-0.009999999999999787</v>
      </c>
      <c r="AK1674" t="n">
        <v>0.0</v>
      </c>
      <c r="AL1674" t="inlineStr">
        <is>
          <t>unreconciled</t>
        </is>
      </c>
      <c r="AM1674" t="inlineStr">
        <is>
          <t>Order Amount Mismatch (POS&gt;3PO)</t>
        </is>
      </c>
      <c r="AN1674" t="n">
        <v>15.0</v>
      </c>
      <c r="AO1674" t="n">
        <f>ROUND(P1674*100/H1674,2)</f>
        <v>0.0</v>
      </c>
      <c r="AP1674" t="n">
        <f>ROUND(Q1674*100/I1674,2)</f>
        <v>0.0</v>
      </c>
      <c r="AQ1674"/>
      <c r="AR1674"/>
      <c r="AS1674" t="n">
        <v>0.0</v>
      </c>
    </row>
    <row r="1675">
      <c r="A1675" s="1" t="n">
        <v>45236.0</v>
      </c>
      <c r="B1675" s="2" t="n">
        <v>45236.74056712963</v>
      </c>
      <c r="C1675" t="inlineStr">
        <is>
          <t>3140094012086555</t>
        </is>
      </c>
      <c r="D1675" t="inlineStr">
        <is>
          <t>POS0012</t>
        </is>
      </c>
      <c r="E1675" t="inlineStr">
        <is>
          <t>70</t>
        </is>
      </c>
      <c r="F1675" t="inlineStr">
        <is>
          <t>0094</t>
        </is>
      </c>
      <c r="G1675" t="inlineStr">
        <is>
          <t>5320224259</t>
        </is>
      </c>
      <c r="H1675" t="n">
        <v>279.0</v>
      </c>
      <c r="I1675" t="n">
        <v>265.72</v>
      </c>
      <c r="J1675" t="n">
        <v>228.58</v>
      </c>
      <c r="K1675" t="inlineStr">
        <is>
          <t>sale</t>
        </is>
      </c>
      <c r="L1675" t="inlineStr">
        <is>
          <t/>
        </is>
      </c>
      <c r="M1675" t="inlineStr">
        <is>
          <t/>
        </is>
      </c>
      <c r="N1675" t="n">
        <v>0.0</v>
      </c>
      <c r="O1675" t="n">
        <v>0.0</v>
      </c>
      <c r="P1675" t="n">
        <v>210.4</v>
      </c>
      <c r="Q1675" t="n">
        <v>210.38</v>
      </c>
      <c r="R1675" t="n">
        <v>37.14</v>
      </c>
      <c r="S1675" t="n">
        <v>37.14</v>
      </c>
      <c r="T1675" t="n">
        <v>2.66</v>
      </c>
      <c r="U1675" t="n">
        <v>2.66</v>
      </c>
      <c r="V1675" t="n">
        <v>41.14</v>
      </c>
      <c r="W1675" t="n">
        <v>41.14</v>
      </c>
      <c r="X1675" t="n">
        <v>3.49</v>
      </c>
      <c r="Y1675" t="n">
        <v>3.49</v>
      </c>
      <c r="Z1675" t="n">
        <v>8.03</v>
      </c>
      <c r="AA1675" t="n">
        <v>8.04</v>
      </c>
      <c r="AB1675" t="n">
        <v>13.28</v>
      </c>
      <c r="AC1675" t="n">
        <v>13.29</v>
      </c>
      <c r="AD1675" t="n">
        <v>13.279999999999973</v>
      </c>
      <c r="AE1675" t="n">
        <v>0.020000000000010232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-0.009999999999999787</v>
      </c>
      <c r="AK1675" t="n">
        <v>-0.009999999999999787</v>
      </c>
      <c r="AL1675" t="inlineStr">
        <is>
          <t>unreconciled</t>
        </is>
      </c>
      <c r="AM1675" t="inlineStr">
        <is>
          <t>Order Amount Mismatch (POS&gt;3PO)</t>
        </is>
      </c>
      <c r="AN1675" t="n">
        <v>13.28</v>
      </c>
      <c r="AO1675" t="n">
        <f>ROUND(P1675*100/H1675,2)</f>
        <v>0.0</v>
      </c>
      <c r="AP1675" t="n">
        <f>ROUND(Q1675*100/I1675,2)</f>
        <v>0.0</v>
      </c>
      <c r="AQ1675"/>
      <c r="AR1675"/>
      <c r="AS1675" t="n">
        <v>0.0</v>
      </c>
    </row>
    <row r="1676">
      <c r="A1676" s="1" t="n">
        <v>45235.0</v>
      </c>
      <c r="B1676" s="2" t="n">
        <v>45235.95920138889</v>
      </c>
      <c r="C1676" t="inlineStr">
        <is>
          <t>3140023012059911</t>
        </is>
      </c>
      <c r="D1676" t="inlineStr">
        <is>
          <t>POS0012</t>
        </is>
      </c>
      <c r="E1676" t="inlineStr">
        <is>
          <t>03</t>
        </is>
      </c>
      <c r="F1676" t="inlineStr">
        <is>
          <t>0023</t>
        </is>
      </c>
      <c r="G1676" t="inlineStr">
        <is>
          <t>5320243312</t>
        </is>
      </c>
      <c r="H1676" t="n">
        <v>337.0</v>
      </c>
      <c r="I1676" t="n">
        <v>320.95</v>
      </c>
      <c r="J1676" t="n">
        <v>283.81</v>
      </c>
      <c r="K1676" t="inlineStr">
        <is>
          <t>sale</t>
        </is>
      </c>
      <c r="L1676" t="inlineStr">
        <is>
          <t/>
        </is>
      </c>
      <c r="M1676" t="inlineStr">
        <is>
          <t/>
        </is>
      </c>
      <c r="N1676" t="n">
        <v>0.0</v>
      </c>
      <c r="O1676" t="n">
        <v>0.0</v>
      </c>
      <c r="P1676" t="n">
        <v>252.49</v>
      </c>
      <c r="Q1676" t="n">
        <v>252.47</v>
      </c>
      <c r="R1676" t="n">
        <v>37.14</v>
      </c>
      <c r="S1676" t="n">
        <v>37.14</v>
      </c>
      <c r="T1676" t="n">
        <v>3.21</v>
      </c>
      <c r="U1676" t="n">
        <v>3.21</v>
      </c>
      <c r="V1676" t="n">
        <v>51.09</v>
      </c>
      <c r="W1676" t="n">
        <v>51.09</v>
      </c>
      <c r="X1676" t="n">
        <v>4.21</v>
      </c>
      <c r="Y1676" t="n">
        <v>4.21</v>
      </c>
      <c r="Z1676" t="n">
        <v>9.95</v>
      </c>
      <c r="AA1676" t="n">
        <v>9.96</v>
      </c>
      <c r="AB1676" t="n">
        <v>16.04</v>
      </c>
      <c r="AC1676" t="n">
        <v>16.05</v>
      </c>
      <c r="AD1676" t="n">
        <v>16.05000000000001</v>
      </c>
      <c r="AE1676" t="n">
        <v>0.020000000000010232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-0.010000000000001563</v>
      </c>
      <c r="AK1676" t="n">
        <v>-0.010000000000001563</v>
      </c>
      <c r="AL1676" t="inlineStr">
        <is>
          <t>unreconciled</t>
        </is>
      </c>
      <c r="AM1676" t="inlineStr">
        <is>
          <t>Order Amount Mismatch (POS&gt;3PO)</t>
        </is>
      </c>
      <c r="AN1676" t="n">
        <v>16.05</v>
      </c>
      <c r="AO1676" t="n">
        <f>ROUND(P1676*100/H1676,2)</f>
        <v>0.0</v>
      </c>
      <c r="AP1676" t="n">
        <f>ROUND(Q1676*100/I1676,2)</f>
        <v>0.0</v>
      </c>
      <c r="AQ1676"/>
      <c r="AR1676"/>
      <c r="AS1676" t="n">
        <v>0.0</v>
      </c>
    </row>
    <row r="1677">
      <c r="A1677" s="1" t="n">
        <v>45236.0</v>
      </c>
      <c r="B1677" s="2" t="n">
        <v>45236.60039351852</v>
      </c>
      <c r="C1677" t="inlineStr">
        <is>
          <t>3140023012060011</t>
        </is>
      </c>
      <c r="D1677" t="inlineStr">
        <is>
          <t>POS0012</t>
        </is>
      </c>
      <c r="E1677" t="inlineStr">
        <is>
          <t>03</t>
        </is>
      </c>
      <c r="F1677" t="inlineStr">
        <is>
          <t>0023</t>
        </is>
      </c>
      <c r="G1677" t="inlineStr">
        <is>
          <t>5320246141</t>
        </is>
      </c>
      <c r="H1677" t="n">
        <v>619.0</v>
      </c>
      <c r="I1677" t="n">
        <v>589.52</v>
      </c>
      <c r="J1677" t="n">
        <v>552.38</v>
      </c>
      <c r="K1677" t="inlineStr">
        <is>
          <t>sale</t>
        </is>
      </c>
      <c r="L1677" t="inlineStr">
        <is>
          <t/>
        </is>
      </c>
      <c r="M1677" t="inlineStr">
        <is>
          <t/>
        </is>
      </c>
      <c r="N1677" t="n">
        <v>0.0</v>
      </c>
      <c r="O1677" t="n">
        <v>0.0</v>
      </c>
      <c r="P1677" t="n">
        <v>457.16</v>
      </c>
      <c r="Q1677" t="n">
        <v>457.14</v>
      </c>
      <c r="R1677" t="n">
        <v>37.14</v>
      </c>
      <c r="S1677" t="n">
        <v>37.14</v>
      </c>
      <c r="T1677" t="n">
        <v>5.9</v>
      </c>
      <c r="U1677" t="n">
        <v>5.9</v>
      </c>
      <c r="V1677" t="n">
        <v>99.43</v>
      </c>
      <c r="W1677" t="n">
        <v>99.43</v>
      </c>
      <c r="X1677" t="n">
        <v>7.74</v>
      </c>
      <c r="Y1677" t="n">
        <v>7.74</v>
      </c>
      <c r="Z1677" t="n">
        <v>19.29</v>
      </c>
      <c r="AA1677" t="n">
        <v>19.29</v>
      </c>
      <c r="AB1677" t="n">
        <v>29.48</v>
      </c>
      <c r="AC1677" t="n">
        <v>29.48</v>
      </c>
      <c r="AD1677" t="n">
        <v>29.480000000000018</v>
      </c>
      <c r="AE1677" t="n">
        <v>0.020000000000038654</v>
      </c>
      <c r="AF1677" t="n">
        <v>0.0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0.0</v>
      </c>
      <c r="AL1677" t="inlineStr">
        <is>
          <t>unreconciled</t>
        </is>
      </c>
      <c r="AM1677" t="inlineStr">
        <is>
          <t>Order Amount Mismatch (POS&gt;3PO)</t>
        </is>
      </c>
      <c r="AN1677" t="n">
        <v>29.48</v>
      </c>
      <c r="AO1677" t="n">
        <f>ROUND(P1677*100/H1677,2)</f>
        <v>0.0</v>
      </c>
      <c r="AP1677" t="n">
        <f>ROUND(Q1677*100/I1677,2)</f>
        <v>0.0</v>
      </c>
      <c r="AQ1677"/>
      <c r="AR1677"/>
      <c r="AS1677" t="n">
        <v>0.0</v>
      </c>
    </row>
    <row r="1678">
      <c r="A1678" s="1" t="n">
        <v>45236.0</v>
      </c>
      <c r="B1678" s="2" t="n">
        <v>45236.54877314815</v>
      </c>
      <c r="C1678" t="inlineStr">
        <is>
          <t>3140023012059991</t>
        </is>
      </c>
      <c r="D1678" t="inlineStr">
        <is>
          <t>POS0012</t>
        </is>
      </c>
      <c r="E1678" t="inlineStr">
        <is>
          <t>83</t>
        </is>
      </c>
      <c r="F1678" t="inlineStr">
        <is>
          <t>0023</t>
        </is>
      </c>
      <c r="G1678" t="inlineStr">
        <is>
          <t>5320254020</t>
        </is>
      </c>
      <c r="H1678" t="n">
        <v>552.0</v>
      </c>
      <c r="I1678" t="n">
        <v>525.72</v>
      </c>
      <c r="J1678" t="n">
        <v>488.58</v>
      </c>
      <c r="K1678" t="inlineStr">
        <is>
          <t>sale</t>
        </is>
      </c>
      <c r="L1678" t="inlineStr">
        <is>
          <t/>
        </is>
      </c>
      <c r="M1678" t="inlineStr">
        <is>
          <t/>
        </is>
      </c>
      <c r="N1678" t="n">
        <v>0.0</v>
      </c>
      <c r="O1678" t="n">
        <v>0.0</v>
      </c>
      <c r="P1678" t="n">
        <v>408.55</v>
      </c>
      <c r="Q1678" t="n">
        <v>408.54</v>
      </c>
      <c r="R1678" t="n">
        <v>37.14</v>
      </c>
      <c r="S1678" t="n">
        <v>37.14</v>
      </c>
      <c r="T1678" t="n">
        <v>5.26</v>
      </c>
      <c r="U1678" t="n">
        <v>5.26</v>
      </c>
      <c r="V1678" t="n">
        <v>87.94</v>
      </c>
      <c r="W1678" t="n">
        <v>87.94</v>
      </c>
      <c r="X1678" t="n">
        <v>6.9</v>
      </c>
      <c r="Y1678" t="n">
        <v>6.9</v>
      </c>
      <c r="Z1678" t="n">
        <v>17.07</v>
      </c>
      <c r="AA1678" t="n">
        <v>17.07</v>
      </c>
      <c r="AB1678" t="n">
        <v>26.28</v>
      </c>
      <c r="AC1678" t="n">
        <v>26.29</v>
      </c>
      <c r="AD1678" t="n">
        <v>26.279999999999973</v>
      </c>
      <c r="AE1678" t="n">
        <v>0.009999999999990905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-0.00999999999999801</v>
      </c>
      <c r="AL1678" t="inlineStr">
        <is>
          <t>unreconciled</t>
        </is>
      </c>
      <c r="AM1678" t="inlineStr">
        <is>
          <t>Order Amount Mismatch (POS&gt;3PO)</t>
        </is>
      </c>
      <c r="AN1678" t="n">
        <v>26.28</v>
      </c>
      <c r="AO1678" t="n">
        <f>ROUND(P1678*100/H1678,2)</f>
        <v>0.0</v>
      </c>
      <c r="AP1678" t="n">
        <f>ROUND(Q1678*100/I1678,2)</f>
        <v>0.0</v>
      </c>
      <c r="AQ1678"/>
      <c r="AR1678"/>
      <c r="AS1678" t="n">
        <v>0.0</v>
      </c>
    </row>
    <row r="1679">
      <c r="A1679" s="1" t="n">
        <v>45236.0</v>
      </c>
      <c r="B1679" s="2" t="n">
        <v>45236.457037037035</v>
      </c>
      <c r="C1679" t="inlineStr">
        <is>
          <t>3140094012086433</t>
        </is>
      </c>
      <c r="D1679" t="inlineStr">
        <is>
          <t>POS0012</t>
        </is>
      </c>
      <c r="E1679" t="inlineStr">
        <is>
          <t>48</t>
        </is>
      </c>
      <c r="F1679" t="inlineStr">
        <is>
          <t>0094</t>
        </is>
      </c>
      <c r="G1679" t="inlineStr">
        <is>
          <t>5320269054</t>
        </is>
      </c>
      <c r="H1679" t="n">
        <v>779.0</v>
      </c>
      <c r="I1679" t="n">
        <v>741.9</v>
      </c>
      <c r="J1679" t="n">
        <v>704.76</v>
      </c>
      <c r="K1679" t="inlineStr">
        <is>
          <t>sale</t>
        </is>
      </c>
      <c r="L1679" t="inlineStr">
        <is>
          <t/>
        </is>
      </c>
      <c r="M1679" t="inlineStr">
        <is>
          <t/>
        </is>
      </c>
      <c r="N1679" t="n">
        <v>0.0</v>
      </c>
      <c r="O1679" t="n">
        <v>0.0</v>
      </c>
      <c r="P1679" t="n">
        <v>573.29</v>
      </c>
      <c r="Q1679" t="n">
        <v>573.3</v>
      </c>
      <c r="R1679" t="n">
        <v>37.14</v>
      </c>
      <c r="S1679" t="n">
        <v>37.14</v>
      </c>
      <c r="T1679" t="n">
        <v>7.42</v>
      </c>
      <c r="U1679" t="n">
        <v>7.42</v>
      </c>
      <c r="V1679" t="n">
        <v>126.86</v>
      </c>
      <c r="W1679" t="n">
        <v>126.86</v>
      </c>
      <c r="X1679" t="n">
        <v>9.74</v>
      </c>
      <c r="Y1679" t="n">
        <v>9.74</v>
      </c>
      <c r="Z1679" t="n">
        <v>24.59</v>
      </c>
      <c r="AA1679" t="n">
        <v>24.58</v>
      </c>
      <c r="AB1679" t="n">
        <v>37.1</v>
      </c>
      <c r="AC1679" t="n">
        <v>37.1</v>
      </c>
      <c r="AD1679" t="n">
        <v>37.10000000000002</v>
      </c>
      <c r="AE1679" t="n">
        <v>-0.009999999999990905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0.010000000000001563</v>
      </c>
      <c r="AK1679" t="n">
        <v>0.0</v>
      </c>
      <c r="AL1679" t="inlineStr">
        <is>
          <t>unreconciled</t>
        </is>
      </c>
      <c r="AM1679" t="inlineStr">
        <is>
          <t>Order Amount Mismatch (POS&gt;3PO)</t>
        </is>
      </c>
      <c r="AN1679" t="n">
        <v>37.1</v>
      </c>
      <c r="AO1679" t="n">
        <f>ROUND(P1679*100/H1679,2)</f>
        <v>0.0</v>
      </c>
      <c r="AP1679" t="n">
        <f>ROUND(Q1679*100/I1679,2)</f>
        <v>0.0</v>
      </c>
      <c r="AQ1679"/>
      <c r="AR1679"/>
      <c r="AS1679" t="n">
        <v>0.0</v>
      </c>
    </row>
    <row r="1680">
      <c r="A1680" s="1" t="n">
        <v>45236.0</v>
      </c>
      <c r="B1680" s="2" t="n">
        <v>45236.72488425926</v>
      </c>
      <c r="C1680" t="inlineStr">
        <is>
          <t>3140094012086543</t>
        </is>
      </c>
      <c r="D1680" t="inlineStr">
        <is>
          <t>POS0012</t>
        </is>
      </c>
      <c r="E1680" t="inlineStr">
        <is>
          <t>58</t>
        </is>
      </c>
      <c r="F1680" t="inlineStr">
        <is>
          <t>0094</t>
        </is>
      </c>
      <c r="G1680" t="inlineStr">
        <is>
          <t>5320271856</t>
        </is>
      </c>
      <c r="H1680" t="n">
        <v>183.0</v>
      </c>
      <c r="I1680" t="n">
        <v>174.29</v>
      </c>
      <c r="J1680" t="n">
        <v>137.15</v>
      </c>
      <c r="K1680" t="inlineStr">
        <is>
          <t>sale</t>
        </is>
      </c>
      <c r="L1680" t="inlineStr">
        <is>
          <t/>
        </is>
      </c>
      <c r="M1680" t="inlineStr">
        <is>
          <t/>
        </is>
      </c>
      <c r="N1680" t="n">
        <v>0.0</v>
      </c>
      <c r="O1680" t="n">
        <v>0.0</v>
      </c>
      <c r="P1680" t="n">
        <v>140.71</v>
      </c>
      <c r="Q1680" t="n">
        <v>140.72</v>
      </c>
      <c r="R1680" t="n">
        <v>37.14</v>
      </c>
      <c r="S1680" t="n">
        <v>37.14</v>
      </c>
      <c r="T1680" t="n">
        <v>1.74</v>
      </c>
      <c r="U1680" t="n">
        <v>1.74</v>
      </c>
      <c r="V1680" t="n">
        <v>24.69</v>
      </c>
      <c r="W1680" t="n">
        <v>24.69</v>
      </c>
      <c r="X1680" t="n">
        <v>2.29</v>
      </c>
      <c r="Y1680" t="n">
        <v>2.29</v>
      </c>
      <c r="Z1680" t="n">
        <v>4.86</v>
      </c>
      <c r="AA1680" t="n">
        <v>4.85</v>
      </c>
      <c r="AB1680" t="n">
        <v>8.72</v>
      </c>
      <c r="AC1680" t="n">
        <v>8.72</v>
      </c>
      <c r="AD1680" t="n">
        <v>8.710000000000008</v>
      </c>
      <c r="AE1680" t="n">
        <v>-0.009999999999990905</v>
      </c>
      <c r="AF1680" t="n">
        <v>0.0</v>
      </c>
      <c r="AG1680" t="n">
        <v>0.0</v>
      </c>
      <c r="AH1680" t="n">
        <v>0.0</v>
      </c>
      <c r="AI1680" t="n">
        <v>0.0</v>
      </c>
      <c r="AJ1680" t="n">
        <v>0.010000000000000675</v>
      </c>
      <c r="AK1680" t="n">
        <v>0.0</v>
      </c>
      <c r="AL1680" t="inlineStr">
        <is>
          <t>unreconciled</t>
        </is>
      </c>
      <c r="AM1680" t="inlineStr">
        <is>
          <t>Order Amount Mismatch (POS&gt;3PO)</t>
        </is>
      </c>
      <c r="AN1680" t="n">
        <v>8.71</v>
      </c>
      <c r="AO1680" t="n">
        <f>ROUND(P1680*100/H1680,2)</f>
        <v>0.0</v>
      </c>
      <c r="AP1680" t="n">
        <f>ROUND(Q1680*100/I1680,2)</f>
        <v>0.0</v>
      </c>
      <c r="AQ1680"/>
      <c r="AR1680"/>
      <c r="AS1680" t="n">
        <v>0.0</v>
      </c>
    </row>
    <row r="1681">
      <c r="A1681" s="1" t="n">
        <v>45236.0</v>
      </c>
      <c r="B1681" s="2" t="n">
        <v>45236.65091435185</v>
      </c>
      <c r="C1681" t="inlineStr">
        <is>
          <t>3140094012086514</t>
        </is>
      </c>
      <c r="D1681" t="inlineStr">
        <is>
          <t>POS0012</t>
        </is>
      </c>
      <c r="E1681" t="inlineStr">
        <is>
          <t>29</t>
        </is>
      </c>
      <c r="F1681" t="inlineStr">
        <is>
          <t>0094</t>
        </is>
      </c>
      <c r="G1681" t="inlineStr">
        <is>
          <t>5320273188</t>
        </is>
      </c>
      <c r="H1681" t="n">
        <v>1684.0</v>
      </c>
      <c r="I1681" t="n">
        <v>1603.8</v>
      </c>
      <c r="J1681" t="n">
        <v>1566.66</v>
      </c>
      <c r="K1681" t="inlineStr">
        <is>
          <t>sale</t>
        </is>
      </c>
      <c r="L1681" t="inlineStr">
        <is>
          <t/>
        </is>
      </c>
      <c r="M1681" t="inlineStr">
        <is>
          <t/>
        </is>
      </c>
      <c r="N1681" t="n">
        <v>0.0</v>
      </c>
      <c r="O1681" t="n">
        <v>0.0</v>
      </c>
      <c r="P1681" t="n">
        <v>1230.16</v>
      </c>
      <c r="Q1681" t="n">
        <v>1230.15</v>
      </c>
      <c r="R1681" t="n">
        <v>37.14</v>
      </c>
      <c r="S1681" t="n">
        <v>37.14</v>
      </c>
      <c r="T1681" t="n">
        <v>16.04</v>
      </c>
      <c r="U1681" t="n">
        <v>16.04</v>
      </c>
      <c r="V1681" t="n">
        <v>282.0</v>
      </c>
      <c r="W1681" t="n">
        <v>282.0</v>
      </c>
      <c r="X1681" t="n">
        <v>21.05</v>
      </c>
      <c r="Y1681" t="n">
        <v>21.05</v>
      </c>
      <c r="Z1681" t="n">
        <v>54.55</v>
      </c>
      <c r="AA1681" t="n">
        <v>54.55</v>
      </c>
      <c r="AB1681" t="n">
        <v>80.2</v>
      </c>
      <c r="AC1681" t="n">
        <v>80.19</v>
      </c>
      <c r="AD1681" t="n">
        <v>80.20000000000005</v>
      </c>
      <c r="AE1681" t="n">
        <v>0.009999999999990905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0.010000000000005116</v>
      </c>
      <c r="AL1681" t="inlineStr">
        <is>
          <t>unreconciled</t>
        </is>
      </c>
      <c r="AM1681" t="inlineStr">
        <is>
          <t>Order Amount Mismatch (POS&gt;3PO)</t>
        </is>
      </c>
      <c r="AN1681" t="n">
        <v>80.2</v>
      </c>
      <c r="AO1681" t="n">
        <f>ROUND(P1681*100/H1681,2)</f>
        <v>0.0</v>
      </c>
      <c r="AP1681" t="n">
        <f>ROUND(Q1681*100/I1681,2)</f>
        <v>0.0</v>
      </c>
      <c r="AQ1681"/>
      <c r="AR1681"/>
      <c r="AS1681" t="n">
        <v>0.0</v>
      </c>
    </row>
    <row r="1682">
      <c r="A1682" s="1" t="n">
        <v>45236.0</v>
      </c>
      <c r="B1682" s="2" t="n">
        <v>45236.82890046296</v>
      </c>
      <c r="C1682" t="inlineStr">
        <is>
          <t>3140094012086611</t>
        </is>
      </c>
      <c r="D1682" t="inlineStr">
        <is>
          <t>POS0012</t>
        </is>
      </c>
      <c r="E1682" t="inlineStr">
        <is>
          <t>26</t>
        </is>
      </c>
      <c r="F1682" t="inlineStr">
        <is>
          <t>0094</t>
        </is>
      </c>
      <c r="G1682" t="inlineStr">
        <is>
          <t>5320279355</t>
        </is>
      </c>
      <c r="H1682" t="n">
        <v>277.0</v>
      </c>
      <c r="I1682" t="n">
        <v>263.81</v>
      </c>
      <c r="J1682" t="n">
        <v>226.67</v>
      </c>
      <c r="K1682" t="inlineStr">
        <is>
          <t>sale</t>
        </is>
      </c>
      <c r="L1682" t="inlineStr">
        <is>
          <t/>
        </is>
      </c>
      <c r="M1682" t="inlineStr">
        <is>
          <t/>
        </is>
      </c>
      <c r="N1682" t="n">
        <v>0.0</v>
      </c>
      <c r="O1682" t="n">
        <v>0.0</v>
      </c>
      <c r="P1682" t="n">
        <v>208.94</v>
      </c>
      <c r="Q1682" t="n">
        <v>208.94</v>
      </c>
      <c r="R1682" t="n">
        <v>37.14</v>
      </c>
      <c r="S1682" t="n">
        <v>37.14</v>
      </c>
      <c r="T1682" t="n">
        <v>2.64</v>
      </c>
      <c r="U1682" t="n">
        <v>2.64</v>
      </c>
      <c r="V1682" t="n">
        <v>40.8</v>
      </c>
      <c r="W1682" t="n">
        <v>40.8</v>
      </c>
      <c r="X1682" t="n">
        <v>3.46</v>
      </c>
      <c r="Y1682" t="n">
        <v>3.46</v>
      </c>
      <c r="Z1682" t="n">
        <v>7.97</v>
      </c>
      <c r="AA1682" t="n">
        <v>7.96</v>
      </c>
      <c r="AB1682" t="n">
        <v>13.2</v>
      </c>
      <c r="AC1682" t="n">
        <v>13.19</v>
      </c>
      <c r="AD1682" t="n">
        <v>13.189999999999998</v>
      </c>
      <c r="AE1682" t="n">
        <v>0.0</v>
      </c>
      <c r="AF1682" t="n">
        <v>0.0</v>
      </c>
      <c r="AG1682" t="n">
        <v>0.0</v>
      </c>
      <c r="AH1682" t="n">
        <v>0.0</v>
      </c>
      <c r="AI1682" t="n">
        <v>0.0</v>
      </c>
      <c r="AJ1682" t="n">
        <v>0.009999999999999787</v>
      </c>
      <c r="AK1682" t="n">
        <v>0.009999999999999787</v>
      </c>
      <c r="AL1682" t="inlineStr">
        <is>
          <t>unreconciled</t>
        </is>
      </c>
      <c r="AM1682" t="inlineStr">
        <is>
          <t>Order Amount Mismatch (POS&gt;3PO)</t>
        </is>
      </c>
      <c r="AN1682" t="n">
        <v>13.19</v>
      </c>
      <c r="AO1682" t="n">
        <f>ROUND(P1682*100/H1682,2)</f>
        <v>0.0</v>
      </c>
      <c r="AP1682" t="n">
        <f>ROUND(Q1682*100/I1682,2)</f>
        <v>0.0</v>
      </c>
      <c r="AQ1682"/>
      <c r="AR1682"/>
      <c r="AS1682" t="n">
        <v>0.0</v>
      </c>
    </row>
    <row r="1683">
      <c r="A1683" s="1" t="n">
        <v>45235.0</v>
      </c>
      <c r="B1683" s="2" t="n">
        <v>45235.95162037037</v>
      </c>
      <c r="C1683" t="inlineStr">
        <is>
          <t>3140094012086368</t>
        </is>
      </c>
      <c r="D1683" t="inlineStr">
        <is>
          <t>POS0012</t>
        </is>
      </c>
      <c r="E1683" t="inlineStr">
        <is>
          <t>83</t>
        </is>
      </c>
      <c r="F1683" t="inlineStr">
        <is>
          <t>0094</t>
        </is>
      </c>
      <c r="G1683" t="inlineStr">
        <is>
          <t>5320285379</t>
        </is>
      </c>
      <c r="H1683" t="n">
        <v>1329.0</v>
      </c>
      <c r="I1683" t="n">
        <v>1265.74</v>
      </c>
      <c r="J1683" t="n">
        <v>1228.6</v>
      </c>
      <c r="K1683" t="inlineStr">
        <is>
          <t>sale</t>
        </is>
      </c>
      <c r="L1683" t="inlineStr">
        <is>
          <t/>
        </is>
      </c>
      <c r="M1683" t="inlineStr">
        <is>
          <t/>
        </is>
      </c>
      <c r="N1683" t="n">
        <v>0.0</v>
      </c>
      <c r="O1683" t="n">
        <v>0.0</v>
      </c>
      <c r="P1683" t="n">
        <v>972.52</v>
      </c>
      <c r="Q1683" t="n">
        <v>972.51</v>
      </c>
      <c r="R1683" t="n">
        <v>37.14</v>
      </c>
      <c r="S1683" t="n">
        <v>37.14</v>
      </c>
      <c r="T1683" t="n">
        <v>12.66</v>
      </c>
      <c r="U1683" t="n">
        <v>12.66</v>
      </c>
      <c r="V1683" t="n">
        <v>221.15</v>
      </c>
      <c r="W1683" t="n">
        <v>221.15</v>
      </c>
      <c r="X1683" t="n">
        <v>16.61</v>
      </c>
      <c r="Y1683" t="n">
        <v>16.61</v>
      </c>
      <c r="Z1683" t="n">
        <v>42.8</v>
      </c>
      <c r="AA1683" t="n">
        <v>42.8</v>
      </c>
      <c r="AB1683" t="n">
        <v>63.28</v>
      </c>
      <c r="AC1683" t="n">
        <v>63.29</v>
      </c>
      <c r="AD1683" t="n">
        <v>63.25999999999999</v>
      </c>
      <c r="AE1683" t="n">
        <v>0.009999999999990905</v>
      </c>
      <c r="AF1683" t="n">
        <v>0.0</v>
      </c>
      <c r="AG1683" t="n">
        <v>0.0</v>
      </c>
      <c r="AH1683" t="n">
        <v>0.0</v>
      </c>
      <c r="AI1683" t="n">
        <v>0.0</v>
      </c>
      <c r="AJ1683" t="n">
        <v>0.0</v>
      </c>
      <c r="AK1683" t="n">
        <v>-0.00999999999999801</v>
      </c>
      <c r="AL1683" t="inlineStr">
        <is>
          <t>unreconciled</t>
        </is>
      </c>
      <c r="AM1683" t="inlineStr">
        <is>
          <t>Order Amount Mismatch (POS&gt;3PO)</t>
        </is>
      </c>
      <c r="AN1683" t="n">
        <v>63.26</v>
      </c>
      <c r="AO1683" t="n">
        <f>ROUND(P1683*100/H1683,2)</f>
        <v>0.0</v>
      </c>
      <c r="AP1683" t="n">
        <f>ROUND(Q1683*100/I1683,2)</f>
        <v>0.0</v>
      </c>
      <c r="AQ1683"/>
      <c r="AR1683"/>
      <c r="AS1683" t="n">
        <v>0.0</v>
      </c>
    </row>
    <row r="1684">
      <c r="A1684" s="1" t="n">
        <v>45235.0</v>
      </c>
      <c r="B1684" s="2" t="n">
        <v>45236.02584490741</v>
      </c>
      <c r="C1684" t="inlineStr">
        <is>
          <t>3140094012086422</t>
        </is>
      </c>
      <c r="D1684" t="inlineStr">
        <is>
          <t>POS0012</t>
        </is>
      </c>
      <c r="E1684" t="inlineStr">
        <is>
          <t>37</t>
        </is>
      </c>
      <c r="F1684" t="inlineStr">
        <is>
          <t>0094</t>
        </is>
      </c>
      <c r="G1684" t="inlineStr">
        <is>
          <t>5320296778</t>
        </is>
      </c>
      <c r="H1684" t="n">
        <v>630.0</v>
      </c>
      <c r="I1684" t="n">
        <v>600.0</v>
      </c>
      <c r="J1684" t="n">
        <v>562.86</v>
      </c>
      <c r="K1684" t="inlineStr">
        <is>
          <t>sale</t>
        </is>
      </c>
      <c r="L1684" t="inlineStr">
        <is>
          <t/>
        </is>
      </c>
      <c r="M1684" t="inlineStr">
        <is>
          <t/>
        </is>
      </c>
      <c r="N1684" t="n">
        <v>0.0</v>
      </c>
      <c r="O1684" t="n">
        <v>0.0</v>
      </c>
      <c r="P1684" t="n">
        <v>465.16</v>
      </c>
      <c r="Q1684" t="n">
        <v>465.15</v>
      </c>
      <c r="R1684" t="n">
        <v>37.14</v>
      </c>
      <c r="S1684" t="n">
        <v>37.14</v>
      </c>
      <c r="T1684" t="n">
        <v>6.0</v>
      </c>
      <c r="U1684" t="n">
        <v>6.0</v>
      </c>
      <c r="V1684" t="n">
        <v>101.31</v>
      </c>
      <c r="W1684" t="n">
        <v>101.31</v>
      </c>
      <c r="X1684" t="n">
        <v>7.88</v>
      </c>
      <c r="Y1684" t="n">
        <v>7.88</v>
      </c>
      <c r="Z1684" t="n">
        <v>19.65</v>
      </c>
      <c r="AA1684" t="n">
        <v>19.66</v>
      </c>
      <c r="AB1684" t="n">
        <v>30.0</v>
      </c>
      <c r="AC1684" t="n">
        <v>30.0</v>
      </c>
      <c r="AD1684" t="n">
        <v>30.0</v>
      </c>
      <c r="AE1684" t="n">
        <v>0.010000000000047748</v>
      </c>
      <c r="AF1684" t="n">
        <v>0.0</v>
      </c>
      <c r="AG1684" t="n">
        <v>0.0</v>
      </c>
      <c r="AH1684" t="n">
        <v>0.0</v>
      </c>
      <c r="AI1684" t="n">
        <v>0.0</v>
      </c>
      <c r="AJ1684" t="n">
        <v>-0.010000000000001563</v>
      </c>
      <c r="AK1684" t="n">
        <v>0.0</v>
      </c>
      <c r="AL1684" t="inlineStr">
        <is>
          <t>unreconciled</t>
        </is>
      </c>
      <c r="AM1684" t="inlineStr">
        <is>
          <t>Order Amount Mismatch (POS&gt;3PO)</t>
        </is>
      </c>
      <c r="AN1684" t="n">
        <v>30.0</v>
      </c>
      <c r="AO1684" t="n">
        <f>ROUND(P1684*100/H1684,2)</f>
        <v>0.0</v>
      </c>
      <c r="AP1684" t="n">
        <f>ROUND(Q1684*100/I1684,2)</f>
        <v>0.0</v>
      </c>
      <c r="AQ1684"/>
      <c r="AR1684"/>
      <c r="AS1684" t="n">
        <v>0.0</v>
      </c>
    </row>
    <row r="1685">
      <c r="A1685" s="1" t="n">
        <v>45235.0</v>
      </c>
      <c r="B1685" s="2" t="n">
        <v>45235.871875</v>
      </c>
      <c r="C1685" t="inlineStr">
        <is>
          <t>3140094012086287</t>
        </is>
      </c>
      <c r="D1685" t="inlineStr">
        <is>
          <t>POS0012</t>
        </is>
      </c>
      <c r="E1685" t="inlineStr">
        <is>
          <t>02</t>
        </is>
      </c>
      <c r="F1685" t="inlineStr">
        <is>
          <t>0094</t>
        </is>
      </c>
      <c r="G1685" t="inlineStr">
        <is>
          <t>5320296899</t>
        </is>
      </c>
      <c r="H1685" t="n">
        <v>279.0</v>
      </c>
      <c r="I1685" t="n">
        <v>265.71</v>
      </c>
      <c r="J1685" t="n">
        <v>228.57</v>
      </c>
      <c r="K1685" t="inlineStr">
        <is>
          <t>sale</t>
        </is>
      </c>
      <c r="L1685" t="inlineStr">
        <is>
          <t/>
        </is>
      </c>
      <c r="M1685" t="inlineStr">
        <is>
          <t/>
        </is>
      </c>
      <c r="N1685" t="n">
        <v>0.0</v>
      </c>
      <c r="O1685" t="n">
        <v>0.0</v>
      </c>
      <c r="P1685" t="n">
        <v>210.39</v>
      </c>
      <c r="Q1685" t="n">
        <v>210.39</v>
      </c>
      <c r="R1685" t="n">
        <v>37.14</v>
      </c>
      <c r="S1685" t="n">
        <v>37.14</v>
      </c>
      <c r="T1685" t="n">
        <v>2.66</v>
      </c>
      <c r="U1685" t="n">
        <v>2.66</v>
      </c>
      <c r="V1685" t="n">
        <v>41.14</v>
      </c>
      <c r="W1685" t="n">
        <v>41.14</v>
      </c>
      <c r="X1685" t="n">
        <v>3.49</v>
      </c>
      <c r="Y1685" t="n">
        <v>3.49</v>
      </c>
      <c r="Z1685" t="n">
        <v>8.03</v>
      </c>
      <c r="AA1685" t="n">
        <v>8.04</v>
      </c>
      <c r="AB1685" t="n">
        <v>13.28</v>
      </c>
      <c r="AC1685" t="n">
        <v>13.29</v>
      </c>
      <c r="AD1685" t="n">
        <v>13.29000000000002</v>
      </c>
      <c r="AE1685" t="n">
        <v>0.0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-0.009999999999999787</v>
      </c>
      <c r="AK1685" t="n">
        <v>-0.009999999999999787</v>
      </c>
      <c r="AL1685" t="inlineStr">
        <is>
          <t>unreconciled</t>
        </is>
      </c>
      <c r="AM1685" t="inlineStr">
        <is>
          <t>Order Amount Mismatch (POS&gt;3PO)</t>
        </is>
      </c>
      <c r="AN1685" t="n">
        <v>13.29</v>
      </c>
      <c r="AO1685" t="n">
        <f>ROUND(P1685*100/H1685,2)</f>
        <v>0.0</v>
      </c>
      <c r="AP1685" t="n">
        <f>ROUND(Q1685*100/I1685,2)</f>
        <v>0.0</v>
      </c>
      <c r="AQ1685"/>
      <c r="AR1685"/>
      <c r="AS1685" t="n">
        <v>0.0</v>
      </c>
    </row>
    <row r="1686">
      <c r="A1686" s="1" t="n">
        <v>45236.0</v>
      </c>
      <c r="B1686" s="2" t="n">
        <v>45236.88636574074</v>
      </c>
      <c r="C1686" t="inlineStr">
        <is>
          <t>3140094012086658</t>
        </is>
      </c>
      <c r="D1686" t="inlineStr">
        <is>
          <t>POS0012</t>
        </is>
      </c>
      <c r="E1686" t="inlineStr">
        <is>
          <t>73</t>
        </is>
      </c>
      <c r="F1686" t="inlineStr">
        <is>
          <t>0094</t>
        </is>
      </c>
      <c r="G1686" t="inlineStr">
        <is>
          <t>5320318164</t>
        </is>
      </c>
      <c r="H1686" t="n">
        <v>279.0</v>
      </c>
      <c r="I1686" t="n">
        <v>265.72</v>
      </c>
      <c r="J1686" t="n">
        <v>228.58</v>
      </c>
      <c r="K1686" t="inlineStr">
        <is>
          <t>sale</t>
        </is>
      </c>
      <c r="L1686" t="inlineStr">
        <is>
          <t/>
        </is>
      </c>
      <c r="M1686" t="inlineStr">
        <is>
          <t/>
        </is>
      </c>
      <c r="N1686" t="n">
        <v>0.0</v>
      </c>
      <c r="O1686" t="n">
        <v>0.0</v>
      </c>
      <c r="P1686" t="n">
        <v>210.4</v>
      </c>
      <c r="Q1686" t="n">
        <v>210.38</v>
      </c>
      <c r="R1686" t="n">
        <v>37.14</v>
      </c>
      <c r="S1686" t="n">
        <v>37.14</v>
      </c>
      <c r="T1686" t="n">
        <v>2.66</v>
      </c>
      <c r="U1686" t="n">
        <v>2.66</v>
      </c>
      <c r="V1686" t="n">
        <v>41.14</v>
      </c>
      <c r="W1686" t="n">
        <v>41.14</v>
      </c>
      <c r="X1686" t="n">
        <v>3.49</v>
      </c>
      <c r="Y1686" t="n">
        <v>3.49</v>
      </c>
      <c r="Z1686" t="n">
        <v>8.03</v>
      </c>
      <c r="AA1686" t="n">
        <v>8.04</v>
      </c>
      <c r="AB1686" t="n">
        <v>13.28</v>
      </c>
      <c r="AC1686" t="n">
        <v>13.29</v>
      </c>
      <c r="AD1686" t="n">
        <v>13.279999999999973</v>
      </c>
      <c r="AE1686" t="n">
        <v>0.020000000000010232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-0.009999999999999787</v>
      </c>
      <c r="AK1686" t="n">
        <v>-0.009999999999999787</v>
      </c>
      <c r="AL1686" t="inlineStr">
        <is>
          <t>unreconciled</t>
        </is>
      </c>
      <c r="AM1686" t="inlineStr">
        <is>
          <t>Order Amount Mismatch (POS&gt;3PO)</t>
        </is>
      </c>
      <c r="AN1686" t="n">
        <v>13.28</v>
      </c>
      <c r="AO1686" t="n">
        <f>ROUND(P1686*100/H1686,2)</f>
        <v>0.0</v>
      </c>
      <c r="AP1686" t="n">
        <f>ROUND(Q1686*100/I1686,2)</f>
        <v>0.0</v>
      </c>
      <c r="AQ1686"/>
      <c r="AR1686"/>
      <c r="AS1686" t="n">
        <v>0.0</v>
      </c>
    </row>
    <row r="1687">
      <c r="A1687" s="1" t="n">
        <v>45236.0</v>
      </c>
      <c r="B1687" s="2" t="n">
        <v>45236.718252314815</v>
      </c>
      <c r="C1687" t="inlineStr">
        <is>
          <t>3140094012086538</t>
        </is>
      </c>
      <c r="D1687" t="inlineStr">
        <is>
          <t>POS0012</t>
        </is>
      </c>
      <c r="E1687" t="inlineStr">
        <is>
          <t>53</t>
        </is>
      </c>
      <c r="F1687" t="inlineStr">
        <is>
          <t>0094</t>
        </is>
      </c>
      <c r="G1687" t="inlineStr">
        <is>
          <t>5320327873</t>
        </is>
      </c>
      <c r="H1687" t="n">
        <v>364.0</v>
      </c>
      <c r="I1687" t="n">
        <v>346.66</v>
      </c>
      <c r="J1687" t="n">
        <v>309.52</v>
      </c>
      <c r="K1687" t="inlineStr">
        <is>
          <t>sale</t>
        </is>
      </c>
      <c r="L1687" t="inlineStr">
        <is>
          <t/>
        </is>
      </c>
      <c r="M1687" t="inlineStr">
        <is>
          <t/>
        </is>
      </c>
      <c r="N1687" t="n">
        <v>0.0</v>
      </c>
      <c r="O1687" t="n">
        <v>0.0</v>
      </c>
      <c r="P1687" t="n">
        <v>272.08</v>
      </c>
      <c r="Q1687" t="n">
        <v>272.07</v>
      </c>
      <c r="R1687" t="n">
        <v>37.14</v>
      </c>
      <c r="S1687" t="n">
        <v>37.14</v>
      </c>
      <c r="T1687" t="n">
        <v>3.47</v>
      </c>
      <c r="U1687" t="n">
        <v>3.47</v>
      </c>
      <c r="V1687" t="n">
        <v>55.71</v>
      </c>
      <c r="W1687" t="n">
        <v>55.71</v>
      </c>
      <c r="X1687" t="n">
        <v>4.55</v>
      </c>
      <c r="Y1687" t="n">
        <v>4.55</v>
      </c>
      <c r="Z1687" t="n">
        <v>10.85</v>
      </c>
      <c r="AA1687" t="n">
        <v>10.85</v>
      </c>
      <c r="AB1687" t="n">
        <v>17.34</v>
      </c>
      <c r="AC1687" t="n">
        <v>17.33</v>
      </c>
      <c r="AD1687" t="n">
        <v>17.339999999999975</v>
      </c>
      <c r="AE1687" t="n">
        <v>0.009999999999990905</v>
      </c>
      <c r="AF1687" t="n">
        <v>0.0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0.010000000000001563</v>
      </c>
      <c r="AL1687" t="inlineStr">
        <is>
          <t>unreconciled</t>
        </is>
      </c>
      <c r="AM1687" t="inlineStr">
        <is>
          <t>Order Amount Mismatch (POS&gt;3PO)</t>
        </is>
      </c>
      <c r="AN1687" t="n">
        <v>17.34</v>
      </c>
      <c r="AO1687" t="n">
        <f>ROUND(P1687*100/H1687,2)</f>
        <v>0.0</v>
      </c>
      <c r="AP1687" t="n">
        <f>ROUND(Q1687*100/I1687,2)</f>
        <v>0.0</v>
      </c>
      <c r="AQ1687"/>
      <c r="AR1687"/>
      <c r="AS1687" t="n">
        <v>0.0</v>
      </c>
    </row>
    <row r="1688">
      <c r="A1688" s="1" t="n">
        <v>45235.0</v>
      </c>
      <c r="B1688" s="2" t="n">
        <v>45235.86980324074</v>
      </c>
      <c r="C1688" t="inlineStr">
        <is>
          <t>3140094012086282</t>
        </is>
      </c>
      <c r="D1688" t="inlineStr">
        <is>
          <t>POS0012</t>
        </is>
      </c>
      <c r="E1688" t="inlineStr">
        <is>
          <t>97</t>
        </is>
      </c>
      <c r="F1688" t="inlineStr">
        <is>
          <t>0094</t>
        </is>
      </c>
      <c r="G1688" t="inlineStr">
        <is>
          <t>5320329588</t>
        </is>
      </c>
      <c r="H1688" t="n">
        <v>1192.0</v>
      </c>
      <c r="I1688" t="n">
        <v>1135.24</v>
      </c>
      <c r="J1688" t="n">
        <v>1098.1</v>
      </c>
      <c r="K1688" t="inlineStr">
        <is>
          <t>sale</t>
        </is>
      </c>
      <c r="L1688" t="inlineStr">
        <is>
          <t/>
        </is>
      </c>
      <c r="M1688" t="inlineStr">
        <is>
          <t/>
        </is>
      </c>
      <c r="N1688" t="n">
        <v>0.0</v>
      </c>
      <c r="O1688" t="n">
        <v>0.0</v>
      </c>
      <c r="P1688" t="n">
        <v>873.07</v>
      </c>
      <c r="Q1688" t="n">
        <v>873.05</v>
      </c>
      <c r="R1688" t="n">
        <v>37.14</v>
      </c>
      <c r="S1688" t="n">
        <v>37.14</v>
      </c>
      <c r="T1688" t="n">
        <v>11.35</v>
      </c>
      <c r="U1688" t="n">
        <v>11.35</v>
      </c>
      <c r="V1688" t="n">
        <v>197.66</v>
      </c>
      <c r="W1688" t="n">
        <v>197.66</v>
      </c>
      <c r="X1688" t="n">
        <v>14.9</v>
      </c>
      <c r="Y1688" t="n">
        <v>14.9</v>
      </c>
      <c r="Z1688" t="n">
        <v>38.26</v>
      </c>
      <c r="AA1688" t="n">
        <v>38.26</v>
      </c>
      <c r="AB1688" t="n">
        <v>56.76</v>
      </c>
      <c r="AC1688" t="n">
        <v>56.76</v>
      </c>
      <c r="AD1688" t="n">
        <v>56.75999999999999</v>
      </c>
      <c r="AE1688" t="n">
        <v>0.020000000000095497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0.0</v>
      </c>
      <c r="AL1688" t="inlineStr">
        <is>
          <t>unreconciled</t>
        </is>
      </c>
      <c r="AM1688" t="inlineStr">
        <is>
          <t>Order Amount Mismatch (POS&gt;3PO)</t>
        </is>
      </c>
      <c r="AN1688" t="n">
        <v>56.76</v>
      </c>
      <c r="AO1688" t="n">
        <f>ROUND(P1688*100/H1688,2)</f>
        <v>0.0</v>
      </c>
      <c r="AP1688" t="n">
        <f>ROUND(Q1688*100/I1688,2)</f>
        <v>0.0</v>
      </c>
      <c r="AQ1688"/>
      <c r="AR1688"/>
      <c r="AS1688" t="n">
        <v>0.0</v>
      </c>
    </row>
    <row r="1689">
      <c r="A1689" s="1" t="n">
        <v>45235.0</v>
      </c>
      <c r="B1689" s="2" t="n">
        <v>45235.92017361111</v>
      </c>
      <c r="C1689" t="inlineStr">
        <is>
          <t>3140094012086336</t>
        </is>
      </c>
      <c r="D1689" t="inlineStr">
        <is>
          <t>POS0012</t>
        </is>
      </c>
      <c r="E1689" t="inlineStr">
        <is>
          <t>51</t>
        </is>
      </c>
      <c r="F1689" t="inlineStr">
        <is>
          <t>0094</t>
        </is>
      </c>
      <c r="G1689" t="inlineStr">
        <is>
          <t>5320355025</t>
        </is>
      </c>
      <c r="H1689" t="n">
        <v>245.00000000000003</v>
      </c>
      <c r="I1689" t="n">
        <v>233.33</v>
      </c>
      <c r="J1689" t="n">
        <v>196.19</v>
      </c>
      <c r="K1689" t="inlineStr">
        <is>
          <t>sale</t>
        </is>
      </c>
      <c r="L1689" t="inlineStr">
        <is>
          <t/>
        </is>
      </c>
      <c r="M1689" t="inlineStr">
        <is>
          <t/>
        </is>
      </c>
      <c r="N1689" t="n">
        <v>0.0</v>
      </c>
      <c r="O1689" t="n">
        <v>0.0</v>
      </c>
      <c r="P1689" t="n">
        <v>185.72</v>
      </c>
      <c r="Q1689" t="n">
        <v>185.71</v>
      </c>
      <c r="R1689" t="n">
        <v>37.14</v>
      </c>
      <c r="S1689" t="n">
        <v>37.14</v>
      </c>
      <c r="T1689" t="n">
        <v>2.33</v>
      </c>
      <c r="U1689" t="n">
        <v>2.33</v>
      </c>
      <c r="V1689" t="n">
        <v>35.31</v>
      </c>
      <c r="W1689" t="n">
        <v>35.31</v>
      </c>
      <c r="X1689" t="n">
        <v>3.06</v>
      </c>
      <c r="Y1689" t="n">
        <v>3.06</v>
      </c>
      <c r="Z1689" t="n">
        <v>6.91</v>
      </c>
      <c r="AA1689" t="n">
        <v>6.91</v>
      </c>
      <c r="AB1689" t="n">
        <v>11.66</v>
      </c>
      <c r="AC1689" t="n">
        <v>11.67</v>
      </c>
      <c r="AD1689" t="n">
        <v>11.670000000000016</v>
      </c>
      <c r="AE1689" t="n">
        <v>0.009999999999990905</v>
      </c>
      <c r="AF1689" t="n">
        <v>0.0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-0.009999999999999787</v>
      </c>
      <c r="AL1689" t="inlineStr">
        <is>
          <t>unreconciled</t>
        </is>
      </c>
      <c r="AM1689" t="inlineStr">
        <is>
          <t>Order Amount Mismatch (POS&gt;3PO)</t>
        </is>
      </c>
      <c r="AN1689" t="n">
        <v>11.67</v>
      </c>
      <c r="AO1689" t="n">
        <f>ROUND(P1689*100/H1689,2)</f>
        <v>0.0</v>
      </c>
      <c r="AP1689" t="n">
        <f>ROUND(Q1689*100/I1689,2)</f>
        <v>0.0</v>
      </c>
      <c r="AQ1689"/>
      <c r="AR1689"/>
      <c r="AS1689" t="n">
        <v>0.0</v>
      </c>
    </row>
    <row r="1690">
      <c r="A1690" s="1" t="n">
        <v>45236.0</v>
      </c>
      <c r="B1690" s="2" t="n">
        <v>45236.65913194444</v>
      </c>
      <c r="C1690" t="inlineStr">
        <is>
          <t>3140023012060035</t>
        </is>
      </c>
      <c r="D1690" t="inlineStr">
        <is>
          <t>POS0012</t>
        </is>
      </c>
      <c r="E1690" t="inlineStr">
        <is>
          <t>27</t>
        </is>
      </c>
      <c r="F1690" t="inlineStr">
        <is>
          <t>0023</t>
        </is>
      </c>
      <c r="G1690" t="inlineStr">
        <is>
          <t>5320364716</t>
        </is>
      </c>
      <c r="H1690" t="n">
        <v>303.0</v>
      </c>
      <c r="I1690" t="n">
        <v>288.57</v>
      </c>
      <c r="J1690" t="n">
        <v>251.43</v>
      </c>
      <c r="K1690" t="inlineStr">
        <is>
          <t>sale</t>
        </is>
      </c>
      <c r="L1690" t="inlineStr">
        <is>
          <t/>
        </is>
      </c>
      <c r="M1690" t="inlineStr">
        <is>
          <t/>
        </is>
      </c>
      <c r="N1690" t="n">
        <v>0.0</v>
      </c>
      <c r="O1690" t="n">
        <v>0.0</v>
      </c>
      <c r="P1690" t="n">
        <v>227.8</v>
      </c>
      <c r="Q1690" t="n">
        <v>227.79</v>
      </c>
      <c r="R1690" t="n">
        <v>37.14</v>
      </c>
      <c r="S1690" t="n">
        <v>37.14</v>
      </c>
      <c r="T1690" t="n">
        <v>2.89</v>
      </c>
      <c r="U1690" t="n">
        <v>2.89</v>
      </c>
      <c r="V1690" t="n">
        <v>45.26</v>
      </c>
      <c r="W1690" t="n">
        <v>45.26</v>
      </c>
      <c r="X1690" t="n">
        <v>3.79</v>
      </c>
      <c r="Y1690" t="n">
        <v>3.79</v>
      </c>
      <c r="Z1690" t="n">
        <v>8.83</v>
      </c>
      <c r="AA1690" t="n">
        <v>8.83</v>
      </c>
      <c r="AB1690" t="n">
        <v>14.42</v>
      </c>
      <c r="AC1690" t="n">
        <v>14.43</v>
      </c>
      <c r="AD1690" t="n">
        <v>14.430000000000007</v>
      </c>
      <c r="AE1690" t="n">
        <v>0.010000000000019327</v>
      </c>
      <c r="AF1690" t="n">
        <v>0.0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-0.009999999999999787</v>
      </c>
      <c r="AL1690" t="inlineStr">
        <is>
          <t>unreconciled</t>
        </is>
      </c>
      <c r="AM1690" t="inlineStr">
        <is>
          <t>Order Amount Mismatch (POS&gt;3PO)</t>
        </is>
      </c>
      <c r="AN1690" t="n">
        <v>14.43</v>
      </c>
      <c r="AO1690" t="n">
        <f>ROUND(P1690*100/H1690,2)</f>
        <v>0.0</v>
      </c>
      <c r="AP1690" t="n">
        <f>ROUND(Q1690*100/I1690,2)</f>
        <v>0.0</v>
      </c>
      <c r="AQ1690"/>
      <c r="AR1690"/>
      <c r="AS1690" t="n">
        <v>0.0</v>
      </c>
    </row>
    <row r="1691">
      <c r="A1691" s="1" t="n">
        <v>45236.0</v>
      </c>
      <c r="B1691" s="2" t="n">
        <v>45236.731527777774</v>
      </c>
      <c r="C1691" t="inlineStr">
        <is>
          <t>3140094012086549</t>
        </is>
      </c>
      <c r="D1691" t="inlineStr">
        <is>
          <t>POS0012</t>
        </is>
      </c>
      <c r="E1691" t="inlineStr">
        <is>
          <t>64</t>
        </is>
      </c>
      <c r="F1691" t="inlineStr">
        <is>
          <t>0094</t>
        </is>
      </c>
      <c r="G1691" t="inlineStr">
        <is>
          <t>5320370510</t>
        </is>
      </c>
      <c r="H1691" t="n">
        <v>314.0</v>
      </c>
      <c r="I1691" t="n">
        <v>299.04</v>
      </c>
      <c r="J1691" t="n">
        <v>261.9</v>
      </c>
      <c r="K1691" t="inlineStr">
        <is>
          <t>sale</t>
        </is>
      </c>
      <c r="L1691" t="inlineStr">
        <is>
          <t/>
        </is>
      </c>
      <c r="M1691" t="inlineStr">
        <is>
          <t/>
        </is>
      </c>
      <c r="N1691" t="n">
        <v>0.0</v>
      </c>
      <c r="O1691" t="n">
        <v>0.0</v>
      </c>
      <c r="P1691" t="n">
        <v>235.8</v>
      </c>
      <c r="Q1691" t="n">
        <v>235.78</v>
      </c>
      <c r="R1691" t="n">
        <v>37.14</v>
      </c>
      <c r="S1691" t="n">
        <v>37.14</v>
      </c>
      <c r="T1691" t="n">
        <v>2.99</v>
      </c>
      <c r="U1691" t="n">
        <v>2.99</v>
      </c>
      <c r="V1691" t="n">
        <v>47.14</v>
      </c>
      <c r="W1691" t="n">
        <v>47.14</v>
      </c>
      <c r="X1691" t="n">
        <v>3.92</v>
      </c>
      <c r="Y1691" t="n">
        <v>3.92</v>
      </c>
      <c r="Z1691" t="n">
        <v>9.19</v>
      </c>
      <c r="AA1691" t="n">
        <v>9.2</v>
      </c>
      <c r="AB1691" t="n">
        <v>14.96</v>
      </c>
      <c r="AC1691" t="n">
        <v>14.95</v>
      </c>
      <c r="AD1691" t="n">
        <v>14.95999999999998</v>
      </c>
      <c r="AE1691" t="n">
        <v>0.020000000000010232</v>
      </c>
      <c r="AF1691" t="n">
        <v>0.0</v>
      </c>
      <c r="AG1691" t="n">
        <v>0.0</v>
      </c>
      <c r="AH1691" t="n">
        <v>0.0</v>
      </c>
      <c r="AI1691" t="n">
        <v>0.0</v>
      </c>
      <c r="AJ1691" t="n">
        <v>-0.009999999999999787</v>
      </c>
      <c r="AK1691" t="n">
        <v>0.010000000000001563</v>
      </c>
      <c r="AL1691" t="inlineStr">
        <is>
          <t>unreconciled</t>
        </is>
      </c>
      <c r="AM1691" t="inlineStr">
        <is>
          <t>Order Amount Mismatch (POS&gt;3PO)</t>
        </is>
      </c>
      <c r="AN1691" t="n">
        <v>14.96</v>
      </c>
      <c r="AO1691" t="n">
        <f>ROUND(P1691*100/H1691,2)</f>
        <v>0.0</v>
      </c>
      <c r="AP1691" t="n">
        <f>ROUND(Q1691*100/I1691,2)</f>
        <v>0.0</v>
      </c>
      <c r="AQ1691"/>
      <c r="AR1691"/>
      <c r="AS1691" t="n">
        <v>0.0</v>
      </c>
    </row>
    <row r="1692">
      <c r="A1692" s="1" t="n">
        <v>45236.0</v>
      </c>
      <c r="B1692" s="2" t="n">
        <v>45236.71826388889</v>
      </c>
      <c r="C1692" t="inlineStr">
        <is>
          <t>3140094012086540</t>
        </is>
      </c>
      <c r="D1692" t="inlineStr">
        <is>
          <t>POS0012</t>
        </is>
      </c>
      <c r="E1692" t="inlineStr">
        <is>
          <t>55</t>
        </is>
      </c>
      <c r="F1692" t="inlineStr">
        <is>
          <t>0094</t>
        </is>
      </c>
      <c r="G1692" t="inlineStr">
        <is>
          <t>5320383462</t>
        </is>
      </c>
      <c r="H1692" t="n">
        <v>324.0</v>
      </c>
      <c r="I1692" t="n">
        <v>308.57</v>
      </c>
      <c r="J1692" t="n">
        <v>271.43</v>
      </c>
      <c r="K1692" t="inlineStr">
        <is>
          <t>sale</t>
        </is>
      </c>
      <c r="L1692" t="inlineStr">
        <is>
          <t/>
        </is>
      </c>
      <c r="M1692" t="inlineStr">
        <is>
          <t/>
        </is>
      </c>
      <c r="N1692" t="n">
        <v>0.0</v>
      </c>
      <c r="O1692" t="n">
        <v>0.0</v>
      </c>
      <c r="P1692" t="n">
        <v>243.05</v>
      </c>
      <c r="Q1692" t="n">
        <v>243.04</v>
      </c>
      <c r="R1692" t="n">
        <v>37.14</v>
      </c>
      <c r="S1692" t="n">
        <v>37.14</v>
      </c>
      <c r="T1692" t="n">
        <v>3.09</v>
      </c>
      <c r="U1692" t="n">
        <v>3.09</v>
      </c>
      <c r="V1692" t="n">
        <v>48.86</v>
      </c>
      <c r="W1692" t="n">
        <v>48.86</v>
      </c>
      <c r="X1692" t="n">
        <v>4.05</v>
      </c>
      <c r="Y1692" t="n">
        <v>4.05</v>
      </c>
      <c r="Z1692" t="n">
        <v>9.52</v>
      </c>
      <c r="AA1692" t="n">
        <v>9.52</v>
      </c>
      <c r="AB1692" t="n">
        <v>15.42</v>
      </c>
      <c r="AC1692" t="n">
        <v>15.43</v>
      </c>
      <c r="AD1692" t="n">
        <v>15.430000000000007</v>
      </c>
      <c r="AE1692" t="n">
        <v>0.010000000000019327</v>
      </c>
      <c r="AF1692" t="n">
        <v>0.0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-0.009999999999999787</v>
      </c>
      <c r="AL1692" t="inlineStr">
        <is>
          <t>unreconciled</t>
        </is>
      </c>
      <c r="AM1692" t="inlineStr">
        <is>
          <t>Order Amount Mismatch (POS&gt;3PO)</t>
        </is>
      </c>
      <c r="AN1692" t="n">
        <v>15.43</v>
      </c>
      <c r="AO1692" t="n">
        <f>ROUND(P1692*100/H1692,2)</f>
        <v>0.0</v>
      </c>
      <c r="AP1692" t="n">
        <f>ROUND(Q1692*100/I1692,2)</f>
        <v>0.0</v>
      </c>
      <c r="AQ1692"/>
      <c r="AR1692"/>
      <c r="AS1692" t="n">
        <v>0.0</v>
      </c>
    </row>
    <row r="1693">
      <c r="A1693" s="1" t="n">
        <v>45236.0</v>
      </c>
      <c r="B1693" s="2" t="n">
        <v>45236.61898148148</v>
      </c>
      <c r="C1693" t="inlineStr">
        <is>
          <t>3140094012086494</t>
        </is>
      </c>
      <c r="D1693" t="inlineStr">
        <is>
          <t>POS0012</t>
        </is>
      </c>
      <c r="E1693" t="inlineStr">
        <is>
          <t>09</t>
        </is>
      </c>
      <c r="F1693" t="inlineStr">
        <is>
          <t>0094</t>
        </is>
      </c>
      <c r="G1693" t="inlineStr">
        <is>
          <t>5320383881</t>
        </is>
      </c>
      <c r="H1693" t="n">
        <v>203.0</v>
      </c>
      <c r="I1693" t="n">
        <v>193.33</v>
      </c>
      <c r="J1693" t="n">
        <v>156.19</v>
      </c>
      <c r="K1693" t="inlineStr">
        <is>
          <t>sale</t>
        </is>
      </c>
      <c r="L1693" t="inlineStr">
        <is>
          <t/>
        </is>
      </c>
      <c r="M1693" t="inlineStr">
        <is>
          <t/>
        </is>
      </c>
      <c r="N1693" t="n">
        <v>0.0</v>
      </c>
      <c r="O1693" t="n">
        <v>0.0</v>
      </c>
      <c r="P1693" t="n">
        <v>155.23</v>
      </c>
      <c r="Q1693" t="n">
        <v>155.24</v>
      </c>
      <c r="R1693" t="n">
        <v>37.14</v>
      </c>
      <c r="S1693" t="n">
        <v>37.14</v>
      </c>
      <c r="T1693" t="n">
        <v>1.93</v>
      </c>
      <c r="U1693" t="n">
        <v>1.93</v>
      </c>
      <c r="V1693" t="n">
        <v>28.11</v>
      </c>
      <c r="W1693" t="n">
        <v>28.11</v>
      </c>
      <c r="X1693" t="n">
        <v>2.54</v>
      </c>
      <c r="Y1693" t="n">
        <v>2.54</v>
      </c>
      <c r="Z1693" t="n">
        <v>5.52</v>
      </c>
      <c r="AA1693" t="n">
        <v>5.52</v>
      </c>
      <c r="AB1693" t="n">
        <v>9.66</v>
      </c>
      <c r="AC1693" t="n">
        <v>9.67</v>
      </c>
      <c r="AD1693" t="n">
        <v>9.669999999999987</v>
      </c>
      <c r="AE1693" t="n">
        <v>-0.010000000000019327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-0.009999999999999787</v>
      </c>
      <c r="AL1693" t="inlineStr">
        <is>
          <t>unreconciled</t>
        </is>
      </c>
      <c r="AM1693" t="inlineStr">
        <is>
          <t>Order Amount Mismatch (POS&gt;3PO)</t>
        </is>
      </c>
      <c r="AN1693" t="n">
        <v>9.67</v>
      </c>
      <c r="AO1693" t="n">
        <f>ROUND(P1693*100/H1693,2)</f>
        <v>0.0</v>
      </c>
      <c r="AP1693" t="n">
        <f>ROUND(Q1693*100/I1693,2)</f>
        <v>0.0</v>
      </c>
      <c r="AQ1693"/>
      <c r="AR1693"/>
      <c r="AS1693" t="n">
        <v>0.0</v>
      </c>
    </row>
    <row r="1694">
      <c r="A1694" s="1" t="n">
        <v>45235.0</v>
      </c>
      <c r="B1694" s="2" t="n">
        <v>45235.95190972222</v>
      </c>
      <c r="C1694" t="inlineStr">
        <is>
          <t>3140094012086367</t>
        </is>
      </c>
      <c r="D1694" t="inlineStr">
        <is>
          <t>POS0012</t>
        </is>
      </c>
      <c r="E1694" t="inlineStr">
        <is>
          <t>82</t>
        </is>
      </c>
      <c r="F1694" t="inlineStr">
        <is>
          <t>0094</t>
        </is>
      </c>
      <c r="G1694" t="inlineStr">
        <is>
          <t>5320390899</t>
        </is>
      </c>
      <c r="H1694" t="n">
        <v>148.0</v>
      </c>
      <c r="I1694" t="n">
        <v>140.95</v>
      </c>
      <c r="J1694" t="n">
        <v>103.81</v>
      </c>
      <c r="K1694" t="inlineStr">
        <is>
          <t>sale</t>
        </is>
      </c>
      <c r="L1694" t="inlineStr">
        <is>
          <t/>
        </is>
      </c>
      <c r="M1694" t="inlineStr">
        <is>
          <t/>
        </is>
      </c>
      <c r="N1694" t="n">
        <v>0.0</v>
      </c>
      <c r="O1694" t="n">
        <v>0.0</v>
      </c>
      <c r="P1694" t="n">
        <v>115.3</v>
      </c>
      <c r="Q1694" t="n">
        <v>115.3</v>
      </c>
      <c r="R1694" t="n">
        <v>37.14</v>
      </c>
      <c r="S1694" t="n">
        <v>37.14</v>
      </c>
      <c r="T1694" t="n">
        <v>1.41</v>
      </c>
      <c r="U1694" t="n">
        <v>1.41</v>
      </c>
      <c r="V1694" t="n">
        <v>18.69</v>
      </c>
      <c r="W1694" t="n">
        <v>18.69</v>
      </c>
      <c r="X1694" t="n">
        <v>1.85</v>
      </c>
      <c r="Y1694" t="n">
        <v>1.85</v>
      </c>
      <c r="Z1694" t="n">
        <v>3.7</v>
      </c>
      <c r="AA1694" t="n">
        <v>3.69</v>
      </c>
      <c r="AB1694" t="n">
        <v>7.04</v>
      </c>
      <c r="AC1694" t="n">
        <v>7.05</v>
      </c>
      <c r="AD1694" t="n">
        <v>7.050000000000011</v>
      </c>
      <c r="AE1694" t="n">
        <v>0.0</v>
      </c>
      <c r="AF1694" t="n">
        <v>0.0</v>
      </c>
      <c r="AG1694" t="n">
        <v>0.0</v>
      </c>
      <c r="AH1694" t="n">
        <v>0.0</v>
      </c>
      <c r="AI1694" t="n">
        <v>0.0</v>
      </c>
      <c r="AJ1694" t="n">
        <v>0.010000000000000231</v>
      </c>
      <c r="AK1694" t="n">
        <v>-0.009999999999999787</v>
      </c>
      <c r="AL1694" t="inlineStr">
        <is>
          <t>unreconciled</t>
        </is>
      </c>
      <c r="AM1694" t="inlineStr">
        <is>
          <t>Order Amount Mismatch (POS&gt;3PO)</t>
        </is>
      </c>
      <c r="AN1694" t="n">
        <v>7.05</v>
      </c>
      <c r="AO1694" t="n">
        <f>ROUND(P1694*100/H1694,2)</f>
        <v>0.0</v>
      </c>
      <c r="AP1694" t="n">
        <f>ROUND(Q1694*100/I1694,2)</f>
        <v>0.0</v>
      </c>
      <c r="AQ1694"/>
      <c r="AR1694"/>
      <c r="AS1694" t="n">
        <v>0.0</v>
      </c>
    </row>
    <row r="1695">
      <c r="A1695" s="1" t="n">
        <v>45235.0</v>
      </c>
      <c r="B1695" s="2" t="n">
        <v>45235.87679398148</v>
      </c>
      <c r="C1695" t="inlineStr">
        <is>
          <t>3140023012059871</t>
        </is>
      </c>
      <c r="D1695" t="inlineStr">
        <is>
          <t>POS0012</t>
        </is>
      </c>
      <c r="E1695" t="inlineStr">
        <is>
          <t>63</t>
        </is>
      </c>
      <c r="F1695" t="inlineStr">
        <is>
          <t>0023</t>
        </is>
      </c>
      <c r="G1695" t="inlineStr">
        <is>
          <t>5320400786</t>
        </is>
      </c>
      <c r="H1695" t="n">
        <v>246.00000000000003</v>
      </c>
      <c r="I1695" t="n">
        <v>234.28</v>
      </c>
      <c r="J1695" t="n">
        <v>197.14</v>
      </c>
      <c r="K1695" t="inlineStr">
        <is>
          <t>sale</t>
        </is>
      </c>
      <c r="L1695" t="inlineStr">
        <is>
          <t/>
        </is>
      </c>
      <c r="M1695" t="inlineStr">
        <is>
          <t/>
        </is>
      </c>
      <c r="N1695" t="n">
        <v>0.0</v>
      </c>
      <c r="O1695" t="n">
        <v>0.0</v>
      </c>
      <c r="P1695" t="n">
        <v>186.44</v>
      </c>
      <c r="Q1695" t="n">
        <v>186.43</v>
      </c>
      <c r="R1695" t="n">
        <v>37.14</v>
      </c>
      <c r="S1695" t="n">
        <v>37.14</v>
      </c>
      <c r="T1695" t="n">
        <v>2.34</v>
      </c>
      <c r="U1695" t="n">
        <v>2.34</v>
      </c>
      <c r="V1695" t="n">
        <v>35.49</v>
      </c>
      <c r="W1695" t="n">
        <v>35.49</v>
      </c>
      <c r="X1695" t="n">
        <v>3.07</v>
      </c>
      <c r="Y1695" t="n">
        <v>3.08</v>
      </c>
      <c r="Z1695" t="n">
        <v>6.94</v>
      </c>
      <c r="AA1695" t="n">
        <v>6.94</v>
      </c>
      <c r="AB1695" t="n">
        <v>11.72</v>
      </c>
      <c r="AC1695" t="n">
        <v>11.72</v>
      </c>
      <c r="AD1695" t="n">
        <v>11.720000000000027</v>
      </c>
      <c r="AE1695" t="n">
        <v>0.009999999999990905</v>
      </c>
      <c r="AF1695" t="n">
        <v>0.0</v>
      </c>
      <c r="AG1695" t="n">
        <v>0.0</v>
      </c>
      <c r="AH1695" t="n">
        <v>0.0</v>
      </c>
      <c r="AI1695" t="n">
        <v>-0.010000000000000231</v>
      </c>
      <c r="AJ1695" t="n">
        <v>0.0</v>
      </c>
      <c r="AK1695" t="n">
        <v>0.0</v>
      </c>
      <c r="AL1695" t="inlineStr">
        <is>
          <t>unreconciled</t>
        </is>
      </c>
      <c r="AM1695" t="inlineStr">
        <is>
          <t>Order Amount Mismatch (POS&gt;3PO)</t>
        </is>
      </c>
      <c r="AN1695" t="n">
        <v>11.72</v>
      </c>
      <c r="AO1695" t="n">
        <f>ROUND(P1695*100/H1695,2)</f>
        <v>0.0</v>
      </c>
      <c r="AP1695" t="n">
        <f>ROUND(Q1695*100/I1695,2)</f>
        <v>0.0</v>
      </c>
      <c r="AQ1695"/>
      <c r="AR1695"/>
      <c r="AS1695" t="n">
        <v>0.0</v>
      </c>
    </row>
    <row r="1696">
      <c r="A1696" s="1" t="n">
        <v>45236.0</v>
      </c>
      <c r="B1696" s="2" t="n">
        <v>45236.44553240741</v>
      </c>
      <c r="C1696" t="inlineStr">
        <is>
          <t>3140094012086428</t>
        </is>
      </c>
      <c r="D1696" t="inlineStr">
        <is>
          <t>POS0012</t>
        </is>
      </c>
      <c r="E1696" t="inlineStr">
        <is>
          <t>43</t>
        </is>
      </c>
      <c r="F1696" t="inlineStr">
        <is>
          <t>0094</t>
        </is>
      </c>
      <c r="G1696" t="inlineStr">
        <is>
          <t>5320417987</t>
        </is>
      </c>
      <c r="H1696" t="n">
        <v>275.0</v>
      </c>
      <c r="I1696" t="n">
        <v>261.9</v>
      </c>
      <c r="J1696" t="n">
        <v>224.76</v>
      </c>
      <c r="K1696" t="inlineStr">
        <is>
          <t>sale</t>
        </is>
      </c>
      <c r="L1696" t="inlineStr">
        <is>
          <t/>
        </is>
      </c>
      <c r="M1696" t="inlineStr">
        <is>
          <t/>
        </is>
      </c>
      <c r="N1696" t="n">
        <v>0.0</v>
      </c>
      <c r="O1696" t="n">
        <v>0.0</v>
      </c>
      <c r="P1696" t="n">
        <v>207.48</v>
      </c>
      <c r="Q1696" t="n">
        <v>207.48</v>
      </c>
      <c r="R1696" t="n">
        <v>37.14</v>
      </c>
      <c r="S1696" t="n">
        <v>37.14</v>
      </c>
      <c r="T1696" t="n">
        <v>2.62</v>
      </c>
      <c r="U1696" t="n">
        <v>2.62</v>
      </c>
      <c r="V1696" t="n">
        <v>40.46</v>
      </c>
      <c r="W1696" t="n">
        <v>40.46</v>
      </c>
      <c r="X1696" t="n">
        <v>3.44</v>
      </c>
      <c r="Y1696" t="n">
        <v>3.44</v>
      </c>
      <c r="Z1696" t="n">
        <v>7.9</v>
      </c>
      <c r="AA1696" t="n">
        <v>7.9</v>
      </c>
      <c r="AB1696" t="n">
        <v>13.1</v>
      </c>
      <c r="AC1696" t="n">
        <v>13.1</v>
      </c>
      <c r="AD1696" t="n">
        <v>13.100000000000023</v>
      </c>
      <c r="AE1696" t="n">
        <v>0.0</v>
      </c>
      <c r="AF1696" t="n">
        <v>0.0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0.0</v>
      </c>
      <c r="AL1696" t="inlineStr">
        <is>
          <t>unreconciled</t>
        </is>
      </c>
      <c r="AM1696" t="inlineStr">
        <is>
          <t>Order Amount Mismatch (POS&gt;3PO)</t>
        </is>
      </c>
      <c r="AN1696" t="n">
        <v>13.1</v>
      </c>
      <c r="AO1696" t="n">
        <f>ROUND(P1696*100/H1696,2)</f>
        <v>0.0</v>
      </c>
      <c r="AP1696" t="n">
        <f>ROUND(Q1696*100/I1696,2)</f>
        <v>0.0</v>
      </c>
      <c r="AQ1696"/>
      <c r="AR1696"/>
      <c r="AS1696" t="n">
        <v>0.0</v>
      </c>
    </row>
    <row r="1697">
      <c r="A1697" s="1" t="n">
        <v>45236.0</v>
      </c>
      <c r="B1697" s="2" t="n">
        <v>45236.83965277778</v>
      </c>
      <c r="C1697" t="inlineStr">
        <is>
          <t>3140094012086619</t>
        </is>
      </c>
      <c r="D1697" t="inlineStr">
        <is>
          <t>POS0012</t>
        </is>
      </c>
      <c r="E1697" t="inlineStr">
        <is>
          <t>34</t>
        </is>
      </c>
      <c r="F1697" t="inlineStr">
        <is>
          <t>0094</t>
        </is>
      </c>
      <c r="G1697" t="inlineStr">
        <is>
          <t>5320426176</t>
        </is>
      </c>
      <c r="H1697" t="n">
        <v>257.0</v>
      </c>
      <c r="I1697" t="n">
        <v>244.76</v>
      </c>
      <c r="J1697" t="n">
        <v>207.62</v>
      </c>
      <c r="K1697" t="inlineStr">
        <is>
          <t>sale</t>
        </is>
      </c>
      <c r="L1697" t="inlineStr">
        <is>
          <t/>
        </is>
      </c>
      <c r="M1697" t="inlineStr">
        <is>
          <t/>
        </is>
      </c>
      <c r="N1697" t="n">
        <v>0.0</v>
      </c>
      <c r="O1697" t="n">
        <v>0.0</v>
      </c>
      <c r="P1697" t="n">
        <v>194.43</v>
      </c>
      <c r="Q1697" t="n">
        <v>194.42</v>
      </c>
      <c r="R1697" t="n">
        <v>37.14</v>
      </c>
      <c r="S1697" t="n">
        <v>37.14</v>
      </c>
      <c r="T1697" t="n">
        <v>2.45</v>
      </c>
      <c r="U1697" t="n">
        <v>2.45</v>
      </c>
      <c r="V1697" t="n">
        <v>37.37</v>
      </c>
      <c r="W1697" t="n">
        <v>37.37</v>
      </c>
      <c r="X1697" t="n">
        <v>3.21</v>
      </c>
      <c r="Y1697" t="n">
        <v>3.21</v>
      </c>
      <c r="Z1697" t="n">
        <v>7.3</v>
      </c>
      <c r="AA1697" t="n">
        <v>7.31</v>
      </c>
      <c r="AB1697" t="n">
        <v>12.24</v>
      </c>
      <c r="AC1697" t="n">
        <v>12.24</v>
      </c>
      <c r="AD1697" t="n">
        <v>12.240000000000009</v>
      </c>
      <c r="AE1697" t="n">
        <v>0.010000000000019327</v>
      </c>
      <c r="AF1697" t="n">
        <v>0.0</v>
      </c>
      <c r="AG1697" t="n">
        <v>0.0</v>
      </c>
      <c r="AH1697" t="n">
        <v>0.0</v>
      </c>
      <c r="AI1697" t="n">
        <v>0.0</v>
      </c>
      <c r="AJ1697" t="n">
        <v>-0.009999999999999787</v>
      </c>
      <c r="AK1697" t="n">
        <v>0.0</v>
      </c>
      <c r="AL1697" t="inlineStr">
        <is>
          <t>unreconciled</t>
        </is>
      </c>
      <c r="AM1697" t="inlineStr">
        <is>
          <t>Order Amount Mismatch (POS&gt;3PO)</t>
        </is>
      </c>
      <c r="AN1697" t="n">
        <v>12.24</v>
      </c>
      <c r="AO1697" t="n">
        <f>ROUND(P1697*100/H1697,2)</f>
        <v>0.0</v>
      </c>
      <c r="AP1697" t="n">
        <f>ROUND(Q1697*100/I1697,2)</f>
        <v>0.0</v>
      </c>
      <c r="AQ1697"/>
      <c r="AR1697"/>
      <c r="AS1697" t="n">
        <v>0.0</v>
      </c>
    </row>
    <row r="1698">
      <c r="A1698" s="1" t="n">
        <v>45236.0</v>
      </c>
      <c r="B1698" s="2" t="n">
        <v>45236.89873842592</v>
      </c>
      <c r="C1698" t="inlineStr">
        <is>
          <t>3140094012086670</t>
        </is>
      </c>
      <c r="D1698" t="inlineStr">
        <is>
          <t>POS0012</t>
        </is>
      </c>
      <c r="E1698" t="inlineStr">
        <is>
          <t>85</t>
        </is>
      </c>
      <c r="F1698" t="inlineStr">
        <is>
          <t>0094</t>
        </is>
      </c>
      <c r="G1698" t="inlineStr">
        <is>
          <t>5320433751</t>
        </is>
      </c>
      <c r="H1698" t="n">
        <v>325.0</v>
      </c>
      <c r="I1698" t="n">
        <v>309.52</v>
      </c>
      <c r="J1698" t="n">
        <v>272.38</v>
      </c>
      <c r="K1698" t="inlineStr">
        <is>
          <t>sale</t>
        </is>
      </c>
      <c r="L1698" t="inlineStr">
        <is>
          <t/>
        </is>
      </c>
      <c r="M1698" t="inlineStr">
        <is>
          <t/>
        </is>
      </c>
      <c r="N1698" t="n">
        <v>0.0</v>
      </c>
      <c r="O1698" t="n">
        <v>0.0</v>
      </c>
      <c r="P1698" t="n">
        <v>243.77</v>
      </c>
      <c r="Q1698" t="n">
        <v>243.77</v>
      </c>
      <c r="R1698" t="n">
        <v>37.14</v>
      </c>
      <c r="S1698" t="n">
        <v>37.14</v>
      </c>
      <c r="T1698" t="n">
        <v>3.1</v>
      </c>
      <c r="U1698" t="n">
        <v>3.1</v>
      </c>
      <c r="V1698" t="n">
        <v>49.03</v>
      </c>
      <c r="W1698" t="n">
        <v>49.03</v>
      </c>
      <c r="X1698" t="n">
        <v>4.06</v>
      </c>
      <c r="Y1698" t="n">
        <v>4.06</v>
      </c>
      <c r="Z1698" t="n">
        <v>9.56</v>
      </c>
      <c r="AA1698" t="n">
        <v>9.56</v>
      </c>
      <c r="AB1698" t="n">
        <v>15.48</v>
      </c>
      <c r="AC1698" t="n">
        <v>15.48</v>
      </c>
      <c r="AD1698" t="n">
        <v>15.480000000000018</v>
      </c>
      <c r="AE1698" t="n">
        <v>0.0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0.0</v>
      </c>
      <c r="AL1698" t="inlineStr">
        <is>
          <t>unreconciled</t>
        </is>
      </c>
      <c r="AM1698" t="inlineStr">
        <is>
          <t>Order Amount Mismatch (POS&gt;3PO)</t>
        </is>
      </c>
      <c r="AN1698" t="n">
        <v>15.48</v>
      </c>
      <c r="AO1698" t="n">
        <f>ROUND(P1698*100/H1698,2)</f>
        <v>0.0</v>
      </c>
      <c r="AP1698" t="n">
        <f>ROUND(Q1698*100/I1698,2)</f>
        <v>0.0</v>
      </c>
      <c r="AQ1698"/>
      <c r="AR1698"/>
      <c r="AS1698" t="n">
        <v>0.0</v>
      </c>
    </row>
    <row r="1699">
      <c r="A1699" s="1" t="n">
        <v>45236.0</v>
      </c>
      <c r="B1699" s="2" t="n">
        <v>45236.556296296294</v>
      </c>
      <c r="C1699" t="inlineStr">
        <is>
          <t>3140023012059995</t>
        </is>
      </c>
      <c r="D1699" t="inlineStr">
        <is>
          <t>POS0012</t>
        </is>
      </c>
      <c r="E1699" t="inlineStr">
        <is>
          <t>87</t>
        </is>
      </c>
      <c r="F1699" t="inlineStr">
        <is>
          <t>0023</t>
        </is>
      </c>
      <c r="G1699" t="inlineStr">
        <is>
          <t>5320466692</t>
        </is>
      </c>
      <c r="H1699" t="n">
        <v>827.0</v>
      </c>
      <c r="I1699" t="n">
        <v>787.63</v>
      </c>
      <c r="J1699" t="n">
        <v>750.49</v>
      </c>
      <c r="K1699" t="inlineStr">
        <is>
          <t>sale</t>
        </is>
      </c>
      <c r="L1699" t="inlineStr">
        <is>
          <t/>
        </is>
      </c>
      <c r="M1699" t="inlineStr">
        <is>
          <t/>
        </is>
      </c>
      <c r="N1699" t="n">
        <v>0.0</v>
      </c>
      <c r="O1699" t="n">
        <v>0.0</v>
      </c>
      <c r="P1699" t="n">
        <v>608.14</v>
      </c>
      <c r="Q1699" t="n">
        <v>608.14</v>
      </c>
      <c r="R1699" t="n">
        <v>37.14</v>
      </c>
      <c r="S1699" t="n">
        <v>37.14</v>
      </c>
      <c r="T1699" t="n">
        <v>7.88</v>
      </c>
      <c r="U1699" t="n">
        <v>7.88</v>
      </c>
      <c r="V1699" t="n">
        <v>135.09</v>
      </c>
      <c r="W1699" t="n">
        <v>135.09</v>
      </c>
      <c r="X1699" t="n">
        <v>10.34</v>
      </c>
      <c r="Y1699" t="n">
        <v>10.34</v>
      </c>
      <c r="Z1699" t="n">
        <v>26.18</v>
      </c>
      <c r="AA1699" t="n">
        <v>26.18</v>
      </c>
      <c r="AB1699" t="n">
        <v>39.38</v>
      </c>
      <c r="AC1699" t="n">
        <v>39.38</v>
      </c>
      <c r="AD1699" t="n">
        <v>39.370000000000005</v>
      </c>
      <c r="AE1699" t="n">
        <v>0.0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0.0</v>
      </c>
      <c r="AL1699" t="inlineStr">
        <is>
          <t>unreconciled</t>
        </is>
      </c>
      <c r="AM1699" t="inlineStr">
        <is>
          <t>Order Amount Mismatch (POS&gt;3PO)</t>
        </is>
      </c>
      <c r="AN1699" t="n">
        <v>39.37</v>
      </c>
      <c r="AO1699" t="n">
        <f>ROUND(P1699*100/H1699,2)</f>
        <v>0.0</v>
      </c>
      <c r="AP1699" t="n">
        <f>ROUND(Q1699*100/I1699,2)</f>
        <v>0.0</v>
      </c>
      <c r="AQ1699"/>
      <c r="AR1699"/>
      <c r="AS1699" t="n">
        <v>0.0</v>
      </c>
    </row>
    <row r="1700">
      <c r="A1700" s="1" t="n">
        <v>45235.0</v>
      </c>
      <c r="B1700" s="2" t="n">
        <v>45235.987025462964</v>
      </c>
      <c r="C1700" t="inlineStr">
        <is>
          <t>3140094012086396</t>
        </is>
      </c>
      <c r="D1700" t="inlineStr">
        <is>
          <t>POS0012</t>
        </is>
      </c>
      <c r="E1700" t="inlineStr">
        <is>
          <t>11</t>
        </is>
      </c>
      <c r="F1700" t="inlineStr">
        <is>
          <t>0094</t>
        </is>
      </c>
      <c r="G1700" t="inlineStr">
        <is>
          <t>5320486775</t>
        </is>
      </c>
      <c r="H1700" t="n">
        <v>268.0</v>
      </c>
      <c r="I1700" t="n">
        <v>255.24</v>
      </c>
      <c r="J1700" t="n">
        <v>218.1</v>
      </c>
      <c r="K1700" t="inlineStr">
        <is>
          <t>sale</t>
        </is>
      </c>
      <c r="L1700" t="inlineStr">
        <is>
          <t/>
        </is>
      </c>
      <c r="M1700" t="inlineStr">
        <is>
          <t/>
        </is>
      </c>
      <c r="N1700" t="n">
        <v>0.0</v>
      </c>
      <c r="O1700" t="n">
        <v>0.0</v>
      </c>
      <c r="P1700" t="n">
        <v>202.41</v>
      </c>
      <c r="Q1700" t="n">
        <v>202.39</v>
      </c>
      <c r="R1700" t="n">
        <v>37.14</v>
      </c>
      <c r="S1700" t="n">
        <v>37.14</v>
      </c>
      <c r="T1700" t="n">
        <v>2.55</v>
      </c>
      <c r="U1700" t="n">
        <v>2.55</v>
      </c>
      <c r="V1700" t="n">
        <v>39.26</v>
      </c>
      <c r="W1700" t="n">
        <v>39.26</v>
      </c>
      <c r="X1700" t="n">
        <v>3.35</v>
      </c>
      <c r="Y1700" t="n">
        <v>3.35</v>
      </c>
      <c r="Z1700" t="n">
        <v>7.67</v>
      </c>
      <c r="AA1700" t="n">
        <v>7.67</v>
      </c>
      <c r="AB1700" t="n">
        <v>12.76</v>
      </c>
      <c r="AC1700" t="n">
        <v>12.76</v>
      </c>
      <c r="AD1700" t="n">
        <v>12.759999999999991</v>
      </c>
      <c r="AE1700" t="n">
        <v>0.020000000000010232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0.0</v>
      </c>
      <c r="AL1700" t="inlineStr">
        <is>
          <t>unreconciled</t>
        </is>
      </c>
      <c r="AM1700" t="inlineStr">
        <is>
          <t>Order Amount Mismatch (POS&gt;3PO)</t>
        </is>
      </c>
      <c r="AN1700" t="n">
        <v>12.76</v>
      </c>
      <c r="AO1700" t="n">
        <f>ROUND(P1700*100/H1700,2)</f>
        <v>0.0</v>
      </c>
      <c r="AP1700" t="n">
        <f>ROUND(Q1700*100/I1700,2)</f>
        <v>0.0</v>
      </c>
      <c r="AQ1700"/>
      <c r="AR1700"/>
      <c r="AS1700" t="n">
        <v>0.0</v>
      </c>
    </row>
    <row r="1701">
      <c r="A1701" s="1" t="n">
        <v>45236.0</v>
      </c>
      <c r="B1701" s="2" t="n">
        <v>45236.77596064815</v>
      </c>
      <c r="C1701" t="inlineStr">
        <is>
          <t>3140023012060069</t>
        </is>
      </c>
      <c r="D1701" t="inlineStr">
        <is>
          <t>POS0012</t>
        </is>
      </c>
      <c r="E1701" t="inlineStr">
        <is>
          <t>60</t>
        </is>
      </c>
      <c r="F1701" t="inlineStr">
        <is>
          <t>0023</t>
        </is>
      </c>
      <c r="G1701" t="inlineStr">
        <is>
          <t>5320550598</t>
        </is>
      </c>
      <c r="H1701" t="n">
        <v>813.0</v>
      </c>
      <c r="I1701" t="n">
        <v>774.28</v>
      </c>
      <c r="J1701" t="n">
        <v>737.14</v>
      </c>
      <c r="K1701" t="inlineStr">
        <is>
          <t>sale</t>
        </is>
      </c>
      <c r="L1701" t="inlineStr">
        <is>
          <t/>
        </is>
      </c>
      <c r="M1701" t="inlineStr">
        <is>
          <t/>
        </is>
      </c>
      <c r="N1701" t="n">
        <v>0.0</v>
      </c>
      <c r="O1701" t="n">
        <v>0.0</v>
      </c>
      <c r="P1701" t="n">
        <v>597.98</v>
      </c>
      <c r="Q1701" t="n">
        <v>597.95</v>
      </c>
      <c r="R1701" t="n">
        <v>37.14</v>
      </c>
      <c r="S1701" t="n">
        <v>37.14</v>
      </c>
      <c r="T1701" t="n">
        <v>7.74</v>
      </c>
      <c r="U1701" t="n">
        <v>7.74</v>
      </c>
      <c r="V1701" t="n">
        <v>132.69</v>
      </c>
      <c r="W1701" t="n">
        <v>132.69</v>
      </c>
      <c r="X1701" t="n">
        <v>10.16</v>
      </c>
      <c r="Y1701" t="n">
        <v>10.16</v>
      </c>
      <c r="Z1701" t="n">
        <v>25.71</v>
      </c>
      <c r="AA1701" t="n">
        <v>25.71</v>
      </c>
      <c r="AB1701" t="n">
        <v>38.72</v>
      </c>
      <c r="AC1701" t="n">
        <v>38.71</v>
      </c>
      <c r="AD1701" t="n">
        <v>38.72000000000003</v>
      </c>
      <c r="AE1701" t="n">
        <v>0.029999999999972715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0.00999999999999801</v>
      </c>
      <c r="AL1701" t="inlineStr">
        <is>
          <t>unreconciled</t>
        </is>
      </c>
      <c r="AM1701" t="inlineStr">
        <is>
          <t>Order Amount Mismatch (POS&gt;3PO)</t>
        </is>
      </c>
      <c r="AN1701" t="n">
        <v>38.72</v>
      </c>
      <c r="AO1701" t="n">
        <f>ROUND(P1701*100/H1701,2)</f>
        <v>0.0</v>
      </c>
      <c r="AP1701" t="n">
        <f>ROUND(Q1701*100/I1701,2)</f>
        <v>0.0</v>
      </c>
      <c r="AQ1701"/>
      <c r="AR1701"/>
      <c r="AS1701" t="n">
        <v>0.0</v>
      </c>
    </row>
    <row r="1702">
      <c r="A1702" s="1" t="n">
        <v>45236.0</v>
      </c>
      <c r="B1702" s="2" t="n">
        <v>45236.45569444444</v>
      </c>
      <c r="C1702" t="inlineStr">
        <is>
          <t>3140094012086432</t>
        </is>
      </c>
      <c r="D1702" t="inlineStr">
        <is>
          <t>POS0012</t>
        </is>
      </c>
      <c r="E1702" t="inlineStr">
        <is>
          <t>47</t>
        </is>
      </c>
      <c r="F1702" t="inlineStr">
        <is>
          <t>0094</t>
        </is>
      </c>
      <c r="G1702" t="inlineStr">
        <is>
          <t>5320564679</t>
        </is>
      </c>
      <c r="H1702" t="n">
        <v>506.0</v>
      </c>
      <c r="I1702" t="n">
        <v>481.9</v>
      </c>
      <c r="J1702" t="n">
        <v>444.76</v>
      </c>
      <c r="K1702" t="inlineStr">
        <is>
          <t>sale</t>
        </is>
      </c>
      <c r="L1702" t="inlineStr">
        <is>
          <t/>
        </is>
      </c>
      <c r="M1702" t="inlineStr">
        <is>
          <t/>
        </is>
      </c>
      <c r="N1702" t="n">
        <v>0.0</v>
      </c>
      <c r="O1702" t="n">
        <v>0.0</v>
      </c>
      <c r="P1702" t="n">
        <v>375.15</v>
      </c>
      <c r="Q1702" t="n">
        <v>375.15</v>
      </c>
      <c r="R1702" t="n">
        <v>37.14</v>
      </c>
      <c r="S1702" t="n">
        <v>37.14</v>
      </c>
      <c r="T1702" t="n">
        <v>4.82</v>
      </c>
      <c r="U1702" t="n">
        <v>4.82</v>
      </c>
      <c r="V1702" t="n">
        <v>80.06</v>
      </c>
      <c r="W1702" t="n">
        <v>80.06</v>
      </c>
      <c r="X1702" t="n">
        <v>6.32</v>
      </c>
      <c r="Y1702" t="n">
        <v>6.32</v>
      </c>
      <c r="Z1702" t="n">
        <v>15.55</v>
      </c>
      <c r="AA1702" t="n">
        <v>15.55</v>
      </c>
      <c r="AB1702" t="n">
        <v>24.1</v>
      </c>
      <c r="AC1702" t="n">
        <v>24.1</v>
      </c>
      <c r="AD1702" t="n">
        <v>24.100000000000023</v>
      </c>
      <c r="AE1702" t="n">
        <v>0.0</v>
      </c>
      <c r="AF1702" t="n">
        <v>0.0</v>
      </c>
      <c r="AG1702" t="n">
        <v>0.0</v>
      </c>
      <c r="AH1702" t="n">
        <v>0.0</v>
      </c>
      <c r="AI1702" t="n">
        <v>0.0</v>
      </c>
      <c r="AJ1702" t="n">
        <v>0.0</v>
      </c>
      <c r="AK1702" t="n">
        <v>0.0</v>
      </c>
      <c r="AL1702" t="inlineStr">
        <is>
          <t>unreconciled</t>
        </is>
      </c>
      <c r="AM1702" t="inlineStr">
        <is>
          <t>Order Amount Mismatch (POS&gt;3PO)</t>
        </is>
      </c>
      <c r="AN1702" t="n">
        <v>24.1</v>
      </c>
      <c r="AO1702" t="n">
        <f>ROUND(P1702*100/H1702,2)</f>
        <v>0.0</v>
      </c>
      <c r="AP1702" t="n">
        <f>ROUND(Q1702*100/I1702,2)</f>
        <v>0.0</v>
      </c>
      <c r="AQ1702"/>
      <c r="AR1702"/>
      <c r="AS1702" t="n">
        <v>0.0</v>
      </c>
    </row>
    <row r="1703">
      <c r="A1703" s="1" t="n">
        <v>45235.0</v>
      </c>
      <c r="B1703" s="2" t="n">
        <v>45236.025555555556</v>
      </c>
      <c r="C1703" t="inlineStr">
        <is>
          <t>3140094012086421</t>
        </is>
      </c>
      <c r="D1703" t="inlineStr">
        <is>
          <t>POS0012</t>
        </is>
      </c>
      <c r="E1703" t="inlineStr">
        <is>
          <t>36</t>
        </is>
      </c>
      <c r="F1703" t="inlineStr">
        <is>
          <t>0094</t>
        </is>
      </c>
      <c r="G1703" t="inlineStr">
        <is>
          <t>5320612581</t>
        </is>
      </c>
      <c r="H1703" t="n">
        <v>213.0</v>
      </c>
      <c r="I1703" t="n">
        <v>202.86</v>
      </c>
      <c r="J1703" t="n">
        <v>165.72</v>
      </c>
      <c r="K1703" t="inlineStr">
        <is>
          <t>sale</t>
        </is>
      </c>
      <c r="L1703" t="inlineStr">
        <is>
          <t/>
        </is>
      </c>
      <c r="M1703" t="inlineStr">
        <is>
          <t/>
        </is>
      </c>
      <c r="N1703" t="n">
        <v>0.0</v>
      </c>
      <c r="O1703" t="n">
        <v>0.0</v>
      </c>
      <c r="P1703" t="n">
        <v>162.49</v>
      </c>
      <c r="Q1703" t="n">
        <v>162.49</v>
      </c>
      <c r="R1703" t="n">
        <v>37.14</v>
      </c>
      <c r="S1703" t="n">
        <v>37.14</v>
      </c>
      <c r="T1703" t="n">
        <v>2.03</v>
      </c>
      <c r="U1703" t="n">
        <v>2.03</v>
      </c>
      <c r="V1703" t="n">
        <v>29.83</v>
      </c>
      <c r="W1703" t="n">
        <v>29.83</v>
      </c>
      <c r="X1703" t="n">
        <v>2.66</v>
      </c>
      <c r="Y1703" t="n">
        <v>2.66</v>
      </c>
      <c r="Z1703" t="n">
        <v>5.85</v>
      </c>
      <c r="AA1703" t="n">
        <v>5.85</v>
      </c>
      <c r="AB1703" t="n">
        <v>10.14</v>
      </c>
      <c r="AC1703" t="n">
        <v>10.14</v>
      </c>
      <c r="AD1703" t="n">
        <v>10.139999999999986</v>
      </c>
      <c r="AE1703" t="n">
        <v>0.0</v>
      </c>
      <c r="AF1703" t="n">
        <v>0.0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0.0</v>
      </c>
      <c r="AL1703" t="inlineStr">
        <is>
          <t>unreconciled</t>
        </is>
      </c>
      <c r="AM1703" t="inlineStr">
        <is>
          <t>Order Amount Mismatch (POS&gt;3PO)</t>
        </is>
      </c>
      <c r="AN1703" t="n">
        <v>10.14</v>
      </c>
      <c r="AO1703" t="n">
        <f>ROUND(P1703*100/H1703,2)</f>
        <v>0.0</v>
      </c>
      <c r="AP1703" t="n">
        <f>ROUND(Q1703*100/I1703,2)</f>
        <v>0.0</v>
      </c>
      <c r="AQ1703"/>
      <c r="AR1703"/>
      <c r="AS1703" t="n">
        <v>0.0</v>
      </c>
    </row>
    <row r="1704">
      <c r="A1704" s="1" t="n">
        <v>45235.0</v>
      </c>
      <c r="B1704" s="2" t="n">
        <v>45235.87335648148</v>
      </c>
      <c r="C1704" t="inlineStr">
        <is>
          <t>3140094012086290</t>
        </is>
      </c>
      <c r="D1704" t="inlineStr">
        <is>
          <t>POS0012</t>
        </is>
      </c>
      <c r="E1704" t="inlineStr">
        <is>
          <t>05</t>
        </is>
      </c>
      <c r="F1704" t="inlineStr">
        <is>
          <t>0094</t>
        </is>
      </c>
      <c r="G1704" t="inlineStr">
        <is>
          <t>5320621265</t>
        </is>
      </c>
      <c r="H1704" t="n">
        <v>165.0</v>
      </c>
      <c r="I1704" t="n">
        <v>157.14</v>
      </c>
      <c r="J1704" t="n">
        <v>120.0</v>
      </c>
      <c r="K1704" t="inlineStr">
        <is>
          <t>sale</t>
        </is>
      </c>
      <c r="L1704" t="inlineStr">
        <is>
          <t/>
        </is>
      </c>
      <c r="M1704" t="inlineStr">
        <is>
          <t/>
        </is>
      </c>
      <c r="N1704" t="n">
        <v>0.0</v>
      </c>
      <c r="O1704" t="n">
        <v>0.0</v>
      </c>
      <c r="P1704" t="n">
        <v>127.65</v>
      </c>
      <c r="Q1704" t="n">
        <v>127.65</v>
      </c>
      <c r="R1704" t="n">
        <v>37.14</v>
      </c>
      <c r="S1704" t="n">
        <v>37.14</v>
      </c>
      <c r="T1704" t="n">
        <v>1.57</v>
      </c>
      <c r="U1704" t="n">
        <v>1.57</v>
      </c>
      <c r="V1704" t="n">
        <v>21.6</v>
      </c>
      <c r="W1704" t="n">
        <v>21.6</v>
      </c>
      <c r="X1704" t="n">
        <v>2.06</v>
      </c>
      <c r="Y1704" t="n">
        <v>2.06</v>
      </c>
      <c r="Z1704" t="n">
        <v>4.26</v>
      </c>
      <c r="AA1704" t="n">
        <v>4.26</v>
      </c>
      <c r="AB1704" t="n">
        <v>7.86</v>
      </c>
      <c r="AC1704" t="n">
        <v>7.86</v>
      </c>
      <c r="AD1704" t="n">
        <v>7.860000000000014</v>
      </c>
      <c r="AE1704" t="n">
        <v>0.0</v>
      </c>
      <c r="AF1704" t="n">
        <v>0.0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0.0</v>
      </c>
      <c r="AL1704" t="inlineStr">
        <is>
          <t>unreconciled</t>
        </is>
      </c>
      <c r="AM1704" t="inlineStr">
        <is>
          <t>Order Amount Mismatch (POS&gt;3PO)</t>
        </is>
      </c>
      <c r="AN1704" t="n">
        <v>7.86</v>
      </c>
      <c r="AO1704" t="n">
        <f>ROUND(P1704*100/H1704,2)</f>
        <v>0.0</v>
      </c>
      <c r="AP1704" t="n">
        <f>ROUND(Q1704*100/I1704,2)</f>
        <v>0.0</v>
      </c>
      <c r="AQ1704"/>
      <c r="AR1704"/>
      <c r="AS1704" t="n">
        <v>0.0</v>
      </c>
    </row>
    <row r="1705">
      <c r="A1705" s="1" t="n">
        <v>45236.0</v>
      </c>
      <c r="B1705" s="2" t="n">
        <v>45236.58128472222</v>
      </c>
      <c r="C1705" t="inlineStr">
        <is>
          <t>3140094012086470</t>
        </is>
      </c>
      <c r="D1705" t="inlineStr">
        <is>
          <t>POS0012</t>
        </is>
      </c>
      <c r="E1705" t="inlineStr">
        <is>
          <t>85</t>
        </is>
      </c>
      <c r="F1705" t="inlineStr">
        <is>
          <t>0094</t>
        </is>
      </c>
      <c r="G1705" t="inlineStr">
        <is>
          <t>5320635332</t>
        </is>
      </c>
      <c r="H1705" t="n">
        <v>316.0</v>
      </c>
      <c r="I1705" t="n">
        <v>300.95</v>
      </c>
      <c r="J1705" t="n">
        <v>263.81</v>
      </c>
      <c r="K1705" t="inlineStr">
        <is>
          <t>sale</t>
        </is>
      </c>
      <c r="L1705" t="inlineStr">
        <is>
          <t/>
        </is>
      </c>
      <c r="M1705" t="inlineStr">
        <is>
          <t/>
        </is>
      </c>
      <c r="N1705" t="n">
        <v>0.0</v>
      </c>
      <c r="O1705" t="n">
        <v>0.0</v>
      </c>
      <c r="P1705" t="n">
        <v>237.24</v>
      </c>
      <c r="Q1705" t="n">
        <v>237.25</v>
      </c>
      <c r="R1705" t="n">
        <v>37.14</v>
      </c>
      <c r="S1705" t="n">
        <v>37.14</v>
      </c>
      <c r="T1705" t="n">
        <v>3.01</v>
      </c>
      <c r="U1705" t="n">
        <v>3.01</v>
      </c>
      <c r="V1705" t="n">
        <v>47.49</v>
      </c>
      <c r="W1705" t="n">
        <v>47.49</v>
      </c>
      <c r="X1705" t="n">
        <v>3.95</v>
      </c>
      <c r="Y1705" t="n">
        <v>3.95</v>
      </c>
      <c r="Z1705" t="n">
        <v>9.26</v>
      </c>
      <c r="AA1705" t="n">
        <v>9.26</v>
      </c>
      <c r="AB1705" t="n">
        <v>15.04</v>
      </c>
      <c r="AC1705" t="n">
        <v>15.05</v>
      </c>
      <c r="AD1705" t="n">
        <v>15.050000000000011</v>
      </c>
      <c r="AE1705" t="n">
        <v>-0.009999999999990905</v>
      </c>
      <c r="AF1705" t="n">
        <v>0.0</v>
      </c>
      <c r="AG1705" t="n">
        <v>0.0</v>
      </c>
      <c r="AH1705" t="n">
        <v>0.0</v>
      </c>
      <c r="AI1705" t="n">
        <v>0.0</v>
      </c>
      <c r="AJ1705" t="n">
        <v>0.0</v>
      </c>
      <c r="AK1705" t="n">
        <v>-0.010000000000001563</v>
      </c>
      <c r="AL1705" t="inlineStr">
        <is>
          <t>unreconciled</t>
        </is>
      </c>
      <c r="AM1705" t="inlineStr">
        <is>
          <t>Order Amount Mismatch (POS&gt;3PO)</t>
        </is>
      </c>
      <c r="AN1705" t="n">
        <v>15.05</v>
      </c>
      <c r="AO1705" t="n">
        <f>ROUND(P1705*100/H1705,2)</f>
        <v>0.0</v>
      </c>
      <c r="AP1705" t="n">
        <f>ROUND(Q1705*100/I1705,2)</f>
        <v>0.0</v>
      </c>
      <c r="AQ1705"/>
      <c r="AR1705"/>
      <c r="AS1705" t="n">
        <v>0.0</v>
      </c>
    </row>
    <row r="1706">
      <c r="A1706" s="1" t="n">
        <v>45235.0</v>
      </c>
      <c r="B1706" s="2" t="n">
        <v>45236.007523148146</v>
      </c>
      <c r="C1706" t="inlineStr">
        <is>
          <t>3140023012059943</t>
        </is>
      </c>
      <c r="D1706" t="inlineStr">
        <is>
          <t>POS0012</t>
        </is>
      </c>
      <c r="E1706" t="inlineStr">
        <is>
          <t>35</t>
        </is>
      </c>
      <c r="F1706" t="inlineStr">
        <is>
          <t>0023</t>
        </is>
      </c>
      <c r="G1706" t="inlineStr">
        <is>
          <t>5320641846</t>
        </is>
      </c>
      <c r="H1706" t="n">
        <v>504.0</v>
      </c>
      <c r="I1706" t="n">
        <v>480.0</v>
      </c>
      <c r="J1706" t="n">
        <v>442.86</v>
      </c>
      <c r="K1706" t="inlineStr">
        <is>
          <t>sale</t>
        </is>
      </c>
      <c r="L1706" t="inlineStr">
        <is>
          <t/>
        </is>
      </c>
      <c r="M1706" t="inlineStr">
        <is>
          <t/>
        </is>
      </c>
      <c r="N1706" t="n">
        <v>0.0</v>
      </c>
      <c r="O1706" t="n">
        <v>0.0</v>
      </c>
      <c r="P1706" t="n">
        <v>373.71</v>
      </c>
      <c r="Q1706" t="n">
        <v>373.71</v>
      </c>
      <c r="R1706" t="n">
        <v>37.14</v>
      </c>
      <c r="S1706" t="n">
        <v>37.14</v>
      </c>
      <c r="T1706" t="n">
        <v>4.8</v>
      </c>
      <c r="U1706" t="n">
        <v>4.8</v>
      </c>
      <c r="V1706" t="n">
        <v>79.71</v>
      </c>
      <c r="W1706" t="n">
        <v>79.71</v>
      </c>
      <c r="X1706" t="n">
        <v>6.3</v>
      </c>
      <c r="Y1706" t="n">
        <v>6.3</v>
      </c>
      <c r="Z1706" t="n">
        <v>15.48</v>
      </c>
      <c r="AA1706" t="n">
        <v>15.48</v>
      </c>
      <c r="AB1706" t="n">
        <v>24.0</v>
      </c>
      <c r="AC1706" t="n">
        <v>24.0</v>
      </c>
      <c r="AD1706" t="n">
        <v>24.0</v>
      </c>
      <c r="AE1706" t="n">
        <v>0.0</v>
      </c>
      <c r="AF1706" t="n">
        <v>0.0</v>
      </c>
      <c r="AG1706" t="n">
        <v>0.0</v>
      </c>
      <c r="AH1706" t="n">
        <v>0.0</v>
      </c>
      <c r="AI1706" t="n">
        <v>0.0</v>
      </c>
      <c r="AJ1706" t="n">
        <v>0.0</v>
      </c>
      <c r="AK1706" t="n">
        <v>0.0</v>
      </c>
      <c r="AL1706" t="inlineStr">
        <is>
          <t>unreconciled</t>
        </is>
      </c>
      <c r="AM1706" t="inlineStr">
        <is>
          <t>Order Amount Mismatch (POS&gt;3PO)</t>
        </is>
      </c>
      <c r="AN1706" t="n">
        <v>24.0</v>
      </c>
      <c r="AO1706" t="n">
        <f>ROUND(P1706*100/H1706,2)</f>
        <v>0.0</v>
      </c>
      <c r="AP1706" t="n">
        <f>ROUND(Q1706*100/I1706,2)</f>
        <v>0.0</v>
      </c>
      <c r="AQ1706"/>
      <c r="AR1706"/>
      <c r="AS1706" t="n">
        <v>0.0</v>
      </c>
    </row>
    <row r="1707">
      <c r="A1707" s="1" t="n">
        <v>45235.0</v>
      </c>
      <c r="B1707" s="2" t="n">
        <v>45235.9146412037</v>
      </c>
      <c r="C1707" t="inlineStr">
        <is>
          <t>3140023012059891</t>
        </is>
      </c>
      <c r="D1707" t="inlineStr">
        <is>
          <t>POS0012</t>
        </is>
      </c>
      <c r="E1707" t="inlineStr">
        <is>
          <t>83</t>
        </is>
      </c>
      <c r="F1707" t="inlineStr">
        <is>
          <t>0023</t>
        </is>
      </c>
      <c r="G1707" t="inlineStr">
        <is>
          <t>5320642192</t>
        </is>
      </c>
      <c r="H1707" t="n">
        <v>260.0</v>
      </c>
      <c r="I1707" t="n">
        <v>247.62</v>
      </c>
      <c r="J1707" t="n">
        <v>210.48</v>
      </c>
      <c r="K1707" t="inlineStr">
        <is>
          <t>sale</t>
        </is>
      </c>
      <c r="L1707" t="inlineStr">
        <is>
          <t/>
        </is>
      </c>
      <c r="M1707" t="inlineStr">
        <is>
          <t/>
        </is>
      </c>
      <c r="N1707" t="n">
        <v>0.0</v>
      </c>
      <c r="O1707" t="n">
        <v>0.0</v>
      </c>
      <c r="P1707" t="n">
        <v>196.59</v>
      </c>
      <c r="Q1707" t="n">
        <v>196.6</v>
      </c>
      <c r="R1707" t="n">
        <v>37.14</v>
      </c>
      <c r="S1707" t="n">
        <v>37.14</v>
      </c>
      <c r="T1707" t="n">
        <v>2.48</v>
      </c>
      <c r="U1707" t="n">
        <v>2.48</v>
      </c>
      <c r="V1707" t="n">
        <v>37.89</v>
      </c>
      <c r="W1707" t="n">
        <v>37.89</v>
      </c>
      <c r="X1707" t="n">
        <v>3.25</v>
      </c>
      <c r="Y1707" t="n">
        <v>3.25</v>
      </c>
      <c r="Z1707" t="n">
        <v>7.41</v>
      </c>
      <c r="AA1707" t="n">
        <v>7.4</v>
      </c>
      <c r="AB1707" t="n">
        <v>12.38</v>
      </c>
      <c r="AC1707" t="n">
        <v>12.38</v>
      </c>
      <c r="AD1707" t="n">
        <v>12.379999999999995</v>
      </c>
      <c r="AE1707" t="n">
        <v>-0.009999999999990905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0.009999999999999787</v>
      </c>
      <c r="AK1707" t="n">
        <v>0.0</v>
      </c>
      <c r="AL1707" t="inlineStr">
        <is>
          <t>unreconciled</t>
        </is>
      </c>
      <c r="AM1707" t="inlineStr">
        <is>
          <t>Order Amount Mismatch (POS&gt;3PO)</t>
        </is>
      </c>
      <c r="AN1707" t="n">
        <v>12.38</v>
      </c>
      <c r="AO1707" t="n">
        <f>ROUND(P1707*100/H1707,2)</f>
        <v>0.0</v>
      </c>
      <c r="AP1707" t="n">
        <f>ROUND(Q1707*100/I1707,2)</f>
        <v>0.0</v>
      </c>
      <c r="AQ1707"/>
      <c r="AR1707"/>
      <c r="AS1707" t="n">
        <v>0.0</v>
      </c>
    </row>
    <row r="1708">
      <c r="A1708" s="1" t="n">
        <v>45235.0</v>
      </c>
      <c r="B1708" s="2" t="n">
        <v>45235.89261574074</v>
      </c>
      <c r="C1708" t="inlineStr">
        <is>
          <t>3140094012086312</t>
        </is>
      </c>
      <c r="D1708" t="inlineStr">
        <is>
          <t>POS0012</t>
        </is>
      </c>
      <c r="E1708" t="inlineStr">
        <is>
          <t>27</t>
        </is>
      </c>
      <c r="F1708" t="inlineStr">
        <is>
          <t>0094</t>
        </is>
      </c>
      <c r="G1708" t="inlineStr">
        <is>
          <t>5320662234</t>
        </is>
      </c>
      <c r="H1708" t="n">
        <v>266.0</v>
      </c>
      <c r="I1708" t="n">
        <v>253.33</v>
      </c>
      <c r="J1708" t="n">
        <v>216.19</v>
      </c>
      <c r="K1708" t="inlineStr">
        <is>
          <t>sale</t>
        </is>
      </c>
      <c r="L1708" t="inlineStr">
        <is>
          <t/>
        </is>
      </c>
      <c r="M1708" t="inlineStr">
        <is>
          <t/>
        </is>
      </c>
      <c r="N1708" t="n">
        <v>0.0</v>
      </c>
      <c r="O1708" t="n">
        <v>0.0</v>
      </c>
      <c r="P1708" t="n">
        <v>200.97</v>
      </c>
      <c r="Q1708" t="n">
        <v>200.98</v>
      </c>
      <c r="R1708" t="n">
        <v>37.14</v>
      </c>
      <c r="S1708" t="n">
        <v>37.14</v>
      </c>
      <c r="T1708" t="n">
        <v>2.53</v>
      </c>
      <c r="U1708" t="n">
        <v>2.53</v>
      </c>
      <c r="V1708" t="n">
        <v>38.91</v>
      </c>
      <c r="W1708" t="n">
        <v>38.91</v>
      </c>
      <c r="X1708" t="n">
        <v>3.32</v>
      </c>
      <c r="Y1708" t="n">
        <v>3.32</v>
      </c>
      <c r="Z1708" t="n">
        <v>7.6</v>
      </c>
      <c r="AA1708" t="n">
        <v>7.6</v>
      </c>
      <c r="AB1708" t="n">
        <v>12.66</v>
      </c>
      <c r="AC1708" t="n">
        <v>12.67</v>
      </c>
      <c r="AD1708" t="n">
        <v>12.669999999999987</v>
      </c>
      <c r="AE1708" t="n">
        <v>-0.009999999999990905</v>
      </c>
      <c r="AF1708" t="n">
        <v>0.0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-0.009999999999999787</v>
      </c>
      <c r="AL1708" t="inlineStr">
        <is>
          <t>unreconciled</t>
        </is>
      </c>
      <c r="AM1708" t="inlineStr">
        <is>
          <t>Order Amount Mismatch (POS&gt;3PO)</t>
        </is>
      </c>
      <c r="AN1708" t="n">
        <v>12.67</v>
      </c>
      <c r="AO1708" t="n">
        <f>ROUND(P1708*100/H1708,2)</f>
        <v>0.0</v>
      </c>
      <c r="AP1708" t="n">
        <f>ROUND(Q1708*100/I1708,2)</f>
        <v>0.0</v>
      </c>
      <c r="AQ1708"/>
      <c r="AR1708"/>
      <c r="AS1708" t="n">
        <v>0.0</v>
      </c>
    </row>
    <row r="1709">
      <c r="A1709" s="1" t="n">
        <v>45235.0</v>
      </c>
      <c r="B1709" s="2" t="n">
        <v>45235.89013888889</v>
      </c>
      <c r="C1709" t="inlineStr">
        <is>
          <t>3140023012059877</t>
        </is>
      </c>
      <c r="D1709" t="inlineStr">
        <is>
          <t>POS0012</t>
        </is>
      </c>
      <c r="E1709" t="inlineStr">
        <is>
          <t>69</t>
        </is>
      </c>
      <c r="F1709" t="inlineStr">
        <is>
          <t>0023</t>
        </is>
      </c>
      <c r="G1709" t="inlineStr">
        <is>
          <t>5320731461</t>
        </is>
      </c>
      <c r="H1709" t="n">
        <v>280.0</v>
      </c>
      <c r="I1709" t="n">
        <v>266.66</v>
      </c>
      <c r="J1709" t="n">
        <v>229.52</v>
      </c>
      <c r="K1709" t="inlineStr">
        <is>
          <t>sale</t>
        </is>
      </c>
      <c r="L1709" t="inlineStr">
        <is>
          <t/>
        </is>
      </c>
      <c r="M1709" t="inlineStr">
        <is>
          <t/>
        </is>
      </c>
      <c r="N1709" t="n">
        <v>0.0</v>
      </c>
      <c r="O1709" t="n">
        <v>0.0</v>
      </c>
      <c r="P1709" t="n">
        <v>211.11</v>
      </c>
      <c r="Q1709" t="n">
        <v>211.1</v>
      </c>
      <c r="R1709" t="n">
        <v>37.14</v>
      </c>
      <c r="S1709" t="n">
        <v>37.14</v>
      </c>
      <c r="T1709" t="n">
        <v>2.67</v>
      </c>
      <c r="U1709" t="n">
        <v>2.67</v>
      </c>
      <c r="V1709" t="n">
        <v>41.31</v>
      </c>
      <c r="W1709" t="n">
        <v>41.31</v>
      </c>
      <c r="X1709" t="n">
        <v>3.5</v>
      </c>
      <c r="Y1709" t="n">
        <v>3.5</v>
      </c>
      <c r="Z1709" t="n">
        <v>8.07</v>
      </c>
      <c r="AA1709" t="n">
        <v>8.07</v>
      </c>
      <c r="AB1709" t="n">
        <v>13.34</v>
      </c>
      <c r="AC1709" t="n">
        <v>13.33</v>
      </c>
      <c r="AD1709" t="n">
        <v>13.339999999999975</v>
      </c>
      <c r="AE1709" t="n">
        <v>0.010000000000019327</v>
      </c>
      <c r="AF1709" t="n">
        <v>0.0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0.009999999999999787</v>
      </c>
      <c r="AL1709" t="inlineStr">
        <is>
          <t>unreconciled</t>
        </is>
      </c>
      <c r="AM1709" t="inlineStr">
        <is>
          <t>Order Amount Mismatch (POS&gt;3PO)</t>
        </is>
      </c>
      <c r="AN1709" t="n">
        <v>13.34</v>
      </c>
      <c r="AO1709" t="n">
        <f>ROUND(P1709*100/H1709,2)</f>
        <v>0.0</v>
      </c>
      <c r="AP1709" t="n">
        <f>ROUND(Q1709*100/I1709,2)</f>
        <v>0.0</v>
      </c>
      <c r="AQ1709"/>
      <c r="AR1709"/>
      <c r="AS1709" t="n">
        <v>0.0</v>
      </c>
    </row>
    <row r="1710">
      <c r="A1710" s="1" t="n">
        <v>45236.0</v>
      </c>
      <c r="B1710" s="2" t="n">
        <v>45236.65707175926</v>
      </c>
      <c r="C1710" t="inlineStr">
        <is>
          <t>3140094012086518</t>
        </is>
      </c>
      <c r="D1710" t="inlineStr">
        <is>
          <t>POS0012</t>
        </is>
      </c>
      <c r="E1710" t="inlineStr">
        <is>
          <t>33</t>
        </is>
      </c>
      <c r="F1710" t="inlineStr">
        <is>
          <t>0094</t>
        </is>
      </c>
      <c r="G1710" t="inlineStr">
        <is>
          <t>5320731525</t>
        </is>
      </c>
      <c r="H1710" t="n">
        <v>450.0</v>
      </c>
      <c r="I1710" t="n">
        <v>428.57</v>
      </c>
      <c r="J1710" t="n">
        <v>391.43</v>
      </c>
      <c r="K1710" t="inlineStr">
        <is>
          <t>sale</t>
        </is>
      </c>
      <c r="L1710" t="inlineStr">
        <is>
          <t/>
        </is>
      </c>
      <c r="M1710" t="inlineStr">
        <is>
          <t/>
        </is>
      </c>
      <c r="N1710" t="n">
        <v>0.0</v>
      </c>
      <c r="O1710" t="n">
        <v>0.0</v>
      </c>
      <c r="P1710" t="n">
        <v>334.51</v>
      </c>
      <c r="Q1710" t="n">
        <v>334.5</v>
      </c>
      <c r="R1710" t="n">
        <v>37.14</v>
      </c>
      <c r="S1710" t="n">
        <v>37.14</v>
      </c>
      <c r="T1710" t="n">
        <v>4.29</v>
      </c>
      <c r="U1710" t="n">
        <v>4.29</v>
      </c>
      <c r="V1710" t="n">
        <v>70.46</v>
      </c>
      <c r="W1710" t="n">
        <v>70.46</v>
      </c>
      <c r="X1710" t="n">
        <v>5.62</v>
      </c>
      <c r="Y1710" t="n">
        <v>5.62</v>
      </c>
      <c r="Z1710" t="n">
        <v>13.69</v>
      </c>
      <c r="AA1710" t="n">
        <v>13.69</v>
      </c>
      <c r="AB1710" t="n">
        <v>21.42</v>
      </c>
      <c r="AC1710" t="n">
        <v>21.43</v>
      </c>
      <c r="AD1710" t="n">
        <v>21.430000000000007</v>
      </c>
      <c r="AE1710" t="n">
        <v>0.009999999999990905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-0.00999999999999801</v>
      </c>
      <c r="AL1710" t="inlineStr">
        <is>
          <t>unreconciled</t>
        </is>
      </c>
      <c r="AM1710" t="inlineStr">
        <is>
          <t>Order Amount Mismatch (POS&gt;3PO)</t>
        </is>
      </c>
      <c r="AN1710" t="n">
        <v>21.43</v>
      </c>
      <c r="AO1710" t="n">
        <f>ROUND(P1710*100/H1710,2)</f>
        <v>0.0</v>
      </c>
      <c r="AP1710" t="n">
        <f>ROUND(Q1710*100/I1710,2)</f>
        <v>0.0</v>
      </c>
      <c r="AQ1710"/>
      <c r="AR1710"/>
      <c r="AS1710" t="n">
        <v>0.0</v>
      </c>
    </row>
    <row r="1711">
      <c r="A1711" s="1" t="n">
        <v>45236.0</v>
      </c>
      <c r="B1711" s="2" t="n">
        <v>45236.70298611111</v>
      </c>
      <c r="C1711" t="inlineStr">
        <is>
          <t>3140094012086535</t>
        </is>
      </c>
      <c r="D1711" t="inlineStr">
        <is>
          <t>POS0012</t>
        </is>
      </c>
      <c r="E1711" t="inlineStr">
        <is>
          <t>50</t>
        </is>
      </c>
      <c r="F1711" t="inlineStr">
        <is>
          <t>0094</t>
        </is>
      </c>
      <c r="G1711" t="inlineStr">
        <is>
          <t>5320741232</t>
        </is>
      </c>
      <c r="H1711" t="n">
        <v>280.0</v>
      </c>
      <c r="I1711" t="n">
        <v>266.66</v>
      </c>
      <c r="J1711" t="n">
        <v>229.52</v>
      </c>
      <c r="K1711" t="inlineStr">
        <is>
          <t>sale</t>
        </is>
      </c>
      <c r="L1711" t="inlineStr">
        <is>
          <t/>
        </is>
      </c>
      <c r="M1711" t="inlineStr">
        <is>
          <t/>
        </is>
      </c>
      <c r="N1711" t="n">
        <v>0.0</v>
      </c>
      <c r="O1711" t="n">
        <v>0.0</v>
      </c>
      <c r="P1711" t="n">
        <v>211.11</v>
      </c>
      <c r="Q1711" t="n">
        <v>211.1</v>
      </c>
      <c r="R1711" t="n">
        <v>37.14</v>
      </c>
      <c r="S1711" t="n">
        <v>37.14</v>
      </c>
      <c r="T1711" t="n">
        <v>2.67</v>
      </c>
      <c r="U1711" t="n">
        <v>2.67</v>
      </c>
      <c r="V1711" t="n">
        <v>41.31</v>
      </c>
      <c r="W1711" t="n">
        <v>41.31</v>
      </c>
      <c r="X1711" t="n">
        <v>3.5</v>
      </c>
      <c r="Y1711" t="n">
        <v>3.5</v>
      </c>
      <c r="Z1711" t="n">
        <v>8.07</v>
      </c>
      <c r="AA1711" t="n">
        <v>8.07</v>
      </c>
      <c r="AB1711" t="n">
        <v>13.34</v>
      </c>
      <c r="AC1711" t="n">
        <v>13.33</v>
      </c>
      <c r="AD1711" t="n">
        <v>13.339999999999975</v>
      </c>
      <c r="AE1711" t="n">
        <v>0.010000000000019327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0.009999999999999787</v>
      </c>
      <c r="AL1711" t="inlineStr">
        <is>
          <t>unreconciled</t>
        </is>
      </c>
      <c r="AM1711" t="inlineStr">
        <is>
          <t>Order Amount Mismatch (POS&gt;3PO)</t>
        </is>
      </c>
      <c r="AN1711" t="n">
        <v>13.34</v>
      </c>
      <c r="AO1711" t="n">
        <f>ROUND(P1711*100/H1711,2)</f>
        <v>0.0</v>
      </c>
      <c r="AP1711" t="n">
        <f>ROUND(Q1711*100/I1711,2)</f>
        <v>0.0</v>
      </c>
      <c r="AQ1711"/>
      <c r="AR1711"/>
      <c r="AS1711" t="n">
        <v>0.0</v>
      </c>
    </row>
    <row r="1712">
      <c r="A1712" s="1" t="n">
        <v>45236.0</v>
      </c>
      <c r="B1712" s="2" t="n">
        <v>45236.999189814815</v>
      </c>
      <c r="C1712" t="inlineStr">
        <is>
          <t>3140023012060163</t>
        </is>
      </c>
      <c r="D1712" t="inlineStr">
        <is>
          <t>POS0012</t>
        </is>
      </c>
      <c r="E1712" t="inlineStr">
        <is>
          <t>54</t>
        </is>
      </c>
      <c r="F1712" t="inlineStr">
        <is>
          <t>0023</t>
        </is>
      </c>
      <c r="G1712" t="inlineStr">
        <is>
          <t>5320745638</t>
        </is>
      </c>
      <c r="H1712" t="n">
        <v>436.0</v>
      </c>
      <c r="I1712" t="n">
        <v>415.24</v>
      </c>
      <c r="J1712" t="n">
        <v>378.1</v>
      </c>
      <c r="K1712" t="inlineStr">
        <is>
          <t>sale</t>
        </is>
      </c>
      <c r="L1712" t="inlineStr">
        <is>
          <t/>
        </is>
      </c>
      <c r="M1712" t="inlineStr">
        <is>
          <t/>
        </is>
      </c>
      <c r="N1712" t="n">
        <v>0.0</v>
      </c>
      <c r="O1712" t="n">
        <v>0.0</v>
      </c>
      <c r="P1712" t="n">
        <v>324.35</v>
      </c>
      <c r="Q1712" t="n">
        <v>324.35</v>
      </c>
      <c r="R1712" t="n">
        <v>37.14</v>
      </c>
      <c r="S1712" t="n">
        <v>37.14</v>
      </c>
      <c r="T1712" t="n">
        <v>4.15</v>
      </c>
      <c r="U1712" t="n">
        <v>4.15</v>
      </c>
      <c r="V1712" t="n">
        <v>68.06</v>
      </c>
      <c r="W1712" t="n">
        <v>68.06</v>
      </c>
      <c r="X1712" t="n">
        <v>5.45</v>
      </c>
      <c r="Y1712" t="n">
        <v>5.45</v>
      </c>
      <c r="Z1712" t="n">
        <v>13.23</v>
      </c>
      <c r="AA1712" t="n">
        <v>13.23</v>
      </c>
      <c r="AB1712" t="n">
        <v>20.76</v>
      </c>
      <c r="AC1712" t="n">
        <v>20.76</v>
      </c>
      <c r="AD1712" t="n">
        <v>20.75999999999999</v>
      </c>
      <c r="AE1712" t="n">
        <v>0.0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0.0</v>
      </c>
      <c r="AL1712" t="inlineStr">
        <is>
          <t>unreconciled</t>
        </is>
      </c>
      <c r="AM1712" t="inlineStr">
        <is>
          <t>Order Amount Mismatch (POS&gt;3PO)</t>
        </is>
      </c>
      <c r="AN1712" t="n">
        <v>20.76</v>
      </c>
      <c r="AO1712" t="n">
        <f>ROUND(P1712*100/H1712,2)</f>
        <v>0.0</v>
      </c>
      <c r="AP1712" t="n">
        <f>ROUND(Q1712*100/I1712,2)</f>
        <v>0.0</v>
      </c>
      <c r="AQ1712"/>
      <c r="AR1712"/>
      <c r="AS1712" t="n">
        <v>0.0</v>
      </c>
    </row>
    <row r="1713">
      <c r="A1713" s="1" t="n">
        <v>45236.0</v>
      </c>
      <c r="B1713" s="2" t="n">
        <v>45236.680810185186</v>
      </c>
      <c r="C1713" t="inlineStr">
        <is>
          <t>3140023012060043</t>
        </is>
      </c>
      <c r="D1713" t="inlineStr">
        <is>
          <t>POS0012</t>
        </is>
      </c>
      <c r="E1713" t="inlineStr">
        <is>
          <t>35</t>
        </is>
      </c>
      <c r="F1713" t="inlineStr">
        <is>
          <t>0023</t>
        </is>
      </c>
      <c r="G1713" t="inlineStr">
        <is>
          <t>5320746314</t>
        </is>
      </c>
      <c r="H1713" t="n">
        <v>257.0</v>
      </c>
      <c r="I1713" t="n">
        <v>244.76</v>
      </c>
      <c r="J1713" t="n">
        <v>207.62</v>
      </c>
      <c r="K1713" t="inlineStr">
        <is>
          <t>sale</t>
        </is>
      </c>
      <c r="L1713" t="inlineStr">
        <is>
          <t/>
        </is>
      </c>
      <c r="M1713" t="inlineStr">
        <is>
          <t/>
        </is>
      </c>
      <c r="N1713" t="n">
        <v>0.0</v>
      </c>
      <c r="O1713" t="n">
        <v>0.0</v>
      </c>
      <c r="P1713" t="n">
        <v>194.43</v>
      </c>
      <c r="Q1713" t="n">
        <v>194.42</v>
      </c>
      <c r="R1713" t="n">
        <v>37.14</v>
      </c>
      <c r="S1713" t="n">
        <v>37.14</v>
      </c>
      <c r="T1713" t="n">
        <v>2.45</v>
      </c>
      <c r="U1713" t="n">
        <v>2.45</v>
      </c>
      <c r="V1713" t="n">
        <v>37.37</v>
      </c>
      <c r="W1713" t="n">
        <v>37.37</v>
      </c>
      <c r="X1713" t="n">
        <v>3.21</v>
      </c>
      <c r="Y1713" t="n">
        <v>3.21</v>
      </c>
      <c r="Z1713" t="n">
        <v>7.3</v>
      </c>
      <c r="AA1713" t="n">
        <v>7.31</v>
      </c>
      <c r="AB1713" t="n">
        <v>12.24</v>
      </c>
      <c r="AC1713" t="n">
        <v>12.24</v>
      </c>
      <c r="AD1713" t="n">
        <v>12.240000000000009</v>
      </c>
      <c r="AE1713" t="n">
        <v>0.010000000000019327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-0.009999999999999787</v>
      </c>
      <c r="AK1713" t="n">
        <v>0.0</v>
      </c>
      <c r="AL1713" t="inlineStr">
        <is>
          <t>unreconciled</t>
        </is>
      </c>
      <c r="AM1713" t="inlineStr">
        <is>
          <t>Order Amount Mismatch (POS&gt;3PO)</t>
        </is>
      </c>
      <c r="AN1713" t="n">
        <v>12.24</v>
      </c>
      <c r="AO1713" t="n">
        <f>ROUND(P1713*100/H1713,2)</f>
        <v>0.0</v>
      </c>
      <c r="AP1713" t="n">
        <f>ROUND(Q1713*100/I1713,2)</f>
        <v>0.0</v>
      </c>
      <c r="AQ1713"/>
      <c r="AR1713"/>
      <c r="AS1713" t="n">
        <v>0.0</v>
      </c>
    </row>
    <row r="1714">
      <c r="A1714" s="1" t="n">
        <v>45235.0</v>
      </c>
      <c r="B1714" s="2" t="n">
        <v>45235.970358796294</v>
      </c>
      <c r="C1714" t="inlineStr">
        <is>
          <t>3140094012086381</t>
        </is>
      </c>
      <c r="D1714" t="inlineStr">
        <is>
          <t>POS0012</t>
        </is>
      </c>
      <c r="E1714" t="inlineStr">
        <is>
          <t>96</t>
        </is>
      </c>
      <c r="F1714" t="inlineStr">
        <is>
          <t>0094</t>
        </is>
      </c>
      <c r="G1714" t="inlineStr">
        <is>
          <t>5320747671</t>
        </is>
      </c>
      <c r="H1714" t="n">
        <v>207.0</v>
      </c>
      <c r="I1714" t="n">
        <v>197.14</v>
      </c>
      <c r="J1714" t="n">
        <v>160.0</v>
      </c>
      <c r="K1714" t="inlineStr">
        <is>
          <t>sale</t>
        </is>
      </c>
      <c r="L1714" t="inlineStr">
        <is>
          <t/>
        </is>
      </c>
      <c r="M1714" t="inlineStr">
        <is>
          <t/>
        </is>
      </c>
      <c r="N1714" t="n">
        <v>0.0</v>
      </c>
      <c r="O1714" t="n">
        <v>0.0</v>
      </c>
      <c r="P1714" t="n">
        <v>158.13</v>
      </c>
      <c r="Q1714" t="n">
        <v>158.13</v>
      </c>
      <c r="R1714" t="n">
        <v>37.14</v>
      </c>
      <c r="S1714" t="n">
        <v>37.14</v>
      </c>
      <c r="T1714" t="n">
        <v>1.97</v>
      </c>
      <c r="U1714" t="n">
        <v>1.97</v>
      </c>
      <c r="V1714" t="n">
        <v>28.8</v>
      </c>
      <c r="W1714" t="n">
        <v>28.8</v>
      </c>
      <c r="X1714" t="n">
        <v>2.59</v>
      </c>
      <c r="Y1714" t="n">
        <v>2.59</v>
      </c>
      <c r="Z1714" t="n">
        <v>5.65</v>
      </c>
      <c r="AA1714" t="n">
        <v>5.65</v>
      </c>
      <c r="AB1714" t="n">
        <v>9.86</v>
      </c>
      <c r="AC1714" t="n">
        <v>9.86</v>
      </c>
      <c r="AD1714" t="n">
        <v>9.860000000000014</v>
      </c>
      <c r="AE1714" t="n">
        <v>0.0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0.0</v>
      </c>
      <c r="AL1714" t="inlineStr">
        <is>
          <t>unreconciled</t>
        </is>
      </c>
      <c r="AM1714" t="inlineStr">
        <is>
          <t>Order Amount Mismatch (POS&gt;3PO)</t>
        </is>
      </c>
      <c r="AN1714" t="n">
        <v>9.86</v>
      </c>
      <c r="AO1714" t="n">
        <f>ROUND(P1714*100/H1714,2)</f>
        <v>0.0</v>
      </c>
      <c r="AP1714" t="n">
        <f>ROUND(Q1714*100/I1714,2)</f>
        <v>0.0</v>
      </c>
      <c r="AQ1714"/>
      <c r="AR1714"/>
      <c r="AS1714" t="n">
        <v>0.0</v>
      </c>
    </row>
    <row r="1715">
      <c r="A1715" s="1" t="n">
        <v>45236.0</v>
      </c>
      <c r="B1715" s="2" t="n">
        <v>45236.66804398148</v>
      </c>
      <c r="C1715" t="inlineStr">
        <is>
          <t>3140023012060040</t>
        </is>
      </c>
      <c r="D1715" t="inlineStr">
        <is>
          <t>POS0012</t>
        </is>
      </c>
      <c r="E1715" t="inlineStr">
        <is>
          <t>32</t>
        </is>
      </c>
      <c r="F1715" t="inlineStr">
        <is>
          <t>0023</t>
        </is>
      </c>
      <c r="G1715" t="inlineStr">
        <is>
          <t>5320758772</t>
        </is>
      </c>
      <c r="H1715" t="n">
        <v>218.0</v>
      </c>
      <c r="I1715" t="n">
        <v>207.62</v>
      </c>
      <c r="J1715" t="n">
        <v>170.48</v>
      </c>
      <c r="K1715" t="inlineStr">
        <is>
          <t>sale</t>
        </is>
      </c>
      <c r="L1715" t="inlineStr">
        <is>
          <t/>
        </is>
      </c>
      <c r="M1715" t="inlineStr">
        <is>
          <t/>
        </is>
      </c>
      <c r="N1715" t="n">
        <v>0.0</v>
      </c>
      <c r="O1715" t="n">
        <v>0.0</v>
      </c>
      <c r="P1715" t="n">
        <v>166.12</v>
      </c>
      <c r="Q1715" t="n">
        <v>166.1</v>
      </c>
      <c r="R1715" t="n">
        <v>37.14</v>
      </c>
      <c r="S1715" t="n">
        <v>37.14</v>
      </c>
      <c r="T1715" t="n">
        <v>2.08</v>
      </c>
      <c r="U1715" t="n">
        <v>2.08</v>
      </c>
      <c r="V1715" t="n">
        <v>30.69</v>
      </c>
      <c r="W1715" t="n">
        <v>30.69</v>
      </c>
      <c r="X1715" t="n">
        <v>2.72</v>
      </c>
      <c r="Y1715" t="n">
        <v>2.72</v>
      </c>
      <c r="Z1715" t="n">
        <v>6.01</v>
      </c>
      <c r="AA1715" t="n">
        <v>6.01</v>
      </c>
      <c r="AB1715" t="n">
        <v>10.38</v>
      </c>
      <c r="AC1715" t="n">
        <v>10.38</v>
      </c>
      <c r="AD1715" t="n">
        <v>10.379999999999995</v>
      </c>
      <c r="AE1715" t="n">
        <v>0.020000000000010232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0.0</v>
      </c>
      <c r="AL1715" t="inlineStr">
        <is>
          <t>unreconciled</t>
        </is>
      </c>
      <c r="AM1715" t="inlineStr">
        <is>
          <t>Order Amount Mismatch (POS&gt;3PO)</t>
        </is>
      </c>
      <c r="AN1715" t="n">
        <v>10.38</v>
      </c>
      <c r="AO1715" t="n">
        <f>ROUND(P1715*100/H1715,2)</f>
        <v>0.0</v>
      </c>
      <c r="AP1715" t="n">
        <f>ROUND(Q1715*100/I1715,2)</f>
        <v>0.0</v>
      </c>
      <c r="AQ1715"/>
      <c r="AR1715"/>
      <c r="AS1715" t="n">
        <v>0.0</v>
      </c>
    </row>
    <row r="1716">
      <c r="A1716" s="1" t="n">
        <v>45235.0</v>
      </c>
      <c r="B1716" s="2" t="n">
        <v>45235.90678240741</v>
      </c>
      <c r="C1716" t="inlineStr">
        <is>
          <t>3140023012059881</t>
        </is>
      </c>
      <c r="D1716" t="inlineStr">
        <is>
          <t>POS0012</t>
        </is>
      </c>
      <c r="E1716" t="inlineStr">
        <is>
          <t>73</t>
        </is>
      </c>
      <c r="F1716" t="inlineStr">
        <is>
          <t>0023</t>
        </is>
      </c>
      <c r="G1716" t="inlineStr">
        <is>
          <t>5320764340</t>
        </is>
      </c>
      <c r="H1716" t="n">
        <v>291.0</v>
      </c>
      <c r="I1716" t="n">
        <v>277.14</v>
      </c>
      <c r="J1716" t="n">
        <v>240.0</v>
      </c>
      <c r="K1716" t="inlineStr">
        <is>
          <t>sale</t>
        </is>
      </c>
      <c r="L1716" t="inlineStr">
        <is>
          <t/>
        </is>
      </c>
      <c r="M1716" t="inlineStr">
        <is>
          <t/>
        </is>
      </c>
      <c r="N1716" t="n">
        <v>0.0</v>
      </c>
      <c r="O1716" t="n">
        <v>0.0</v>
      </c>
      <c r="P1716" t="n">
        <v>219.1</v>
      </c>
      <c r="Q1716" t="n">
        <v>219.09</v>
      </c>
      <c r="R1716" t="n">
        <v>37.14</v>
      </c>
      <c r="S1716" t="n">
        <v>37.14</v>
      </c>
      <c r="T1716" t="n">
        <v>2.77</v>
      </c>
      <c r="U1716" t="n">
        <v>2.77</v>
      </c>
      <c r="V1716" t="n">
        <v>43.2</v>
      </c>
      <c r="W1716" t="n">
        <v>43.2</v>
      </c>
      <c r="X1716" t="n">
        <v>3.64</v>
      </c>
      <c r="Y1716" t="n">
        <v>3.64</v>
      </c>
      <c r="Z1716" t="n">
        <v>8.43</v>
      </c>
      <c r="AA1716" t="n">
        <v>8.44</v>
      </c>
      <c r="AB1716" t="n">
        <v>13.86</v>
      </c>
      <c r="AC1716" t="n">
        <v>13.86</v>
      </c>
      <c r="AD1716" t="n">
        <v>13.860000000000014</v>
      </c>
      <c r="AE1716" t="n">
        <v>0.009999999999990905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-0.009999999999999787</v>
      </c>
      <c r="AK1716" t="n">
        <v>0.0</v>
      </c>
      <c r="AL1716" t="inlineStr">
        <is>
          <t>unreconciled</t>
        </is>
      </c>
      <c r="AM1716" t="inlineStr">
        <is>
          <t>Order Amount Mismatch (POS&gt;3PO)</t>
        </is>
      </c>
      <c r="AN1716" t="n">
        <v>13.86</v>
      </c>
      <c r="AO1716" t="n">
        <f>ROUND(P1716*100/H1716,2)</f>
        <v>0.0</v>
      </c>
      <c r="AP1716" t="n">
        <f>ROUND(Q1716*100/I1716,2)</f>
        <v>0.0</v>
      </c>
      <c r="AQ1716"/>
      <c r="AR1716"/>
      <c r="AS1716" t="n">
        <v>0.0</v>
      </c>
    </row>
    <row r="1717">
      <c r="A1717" s="1" t="n">
        <v>45235.0</v>
      </c>
      <c r="B1717" s="2" t="n">
        <v>45236.006516203706</v>
      </c>
      <c r="C1717" t="inlineStr">
        <is>
          <t>3140094012086409</t>
        </is>
      </c>
      <c r="D1717" t="inlineStr">
        <is>
          <t>POS0012</t>
        </is>
      </c>
      <c r="E1717" t="inlineStr">
        <is>
          <t>24</t>
        </is>
      </c>
      <c r="F1717" t="inlineStr">
        <is>
          <t>0094</t>
        </is>
      </c>
      <c r="G1717" t="inlineStr">
        <is>
          <t>5320767147</t>
        </is>
      </c>
      <c r="H1717" t="n">
        <v>275.0</v>
      </c>
      <c r="I1717" t="n">
        <v>261.91</v>
      </c>
      <c r="J1717" t="n">
        <v>224.77</v>
      </c>
      <c r="K1717" t="inlineStr">
        <is>
          <t>sale</t>
        </is>
      </c>
      <c r="L1717" t="inlineStr">
        <is>
          <t/>
        </is>
      </c>
      <c r="M1717" t="inlineStr">
        <is>
          <t/>
        </is>
      </c>
      <c r="N1717" t="n">
        <v>0.0</v>
      </c>
      <c r="O1717" t="n">
        <v>0.0</v>
      </c>
      <c r="P1717" t="n">
        <v>207.49</v>
      </c>
      <c r="Q1717" t="n">
        <v>207.49</v>
      </c>
      <c r="R1717" t="n">
        <v>37.14</v>
      </c>
      <c r="S1717" t="n">
        <v>37.14</v>
      </c>
      <c r="T1717" t="n">
        <v>2.62</v>
      </c>
      <c r="U1717" t="n">
        <v>2.62</v>
      </c>
      <c r="V1717" t="n">
        <v>40.46</v>
      </c>
      <c r="W1717" t="n">
        <v>40.46</v>
      </c>
      <c r="X1717" t="n">
        <v>3.44</v>
      </c>
      <c r="Y1717" t="n">
        <v>3.44</v>
      </c>
      <c r="Z1717" t="n">
        <v>7.9</v>
      </c>
      <c r="AA1717" t="n">
        <v>7.9</v>
      </c>
      <c r="AB1717" t="n">
        <v>13.1</v>
      </c>
      <c r="AC1717" t="n">
        <v>13.1</v>
      </c>
      <c r="AD1717" t="n">
        <v>13.089999999999975</v>
      </c>
      <c r="AE1717" t="n">
        <v>0.0</v>
      </c>
      <c r="AF1717" t="n">
        <v>0.0</v>
      </c>
      <c r="AG1717" t="n">
        <v>0.0</v>
      </c>
      <c r="AH1717" t="n">
        <v>0.0</v>
      </c>
      <c r="AI1717" t="n">
        <v>0.0</v>
      </c>
      <c r="AJ1717" t="n">
        <v>0.0</v>
      </c>
      <c r="AK1717" t="n">
        <v>0.0</v>
      </c>
      <c r="AL1717" t="inlineStr">
        <is>
          <t>unreconciled</t>
        </is>
      </c>
      <c r="AM1717" t="inlineStr">
        <is>
          <t>Order Amount Mismatch (POS&gt;3PO)</t>
        </is>
      </c>
      <c r="AN1717" t="n">
        <v>13.09</v>
      </c>
      <c r="AO1717" t="n">
        <f>ROUND(P1717*100/H1717,2)</f>
        <v>0.0</v>
      </c>
      <c r="AP1717" t="n">
        <f>ROUND(Q1717*100/I1717,2)</f>
        <v>0.0</v>
      </c>
      <c r="AQ1717"/>
      <c r="AR1717"/>
      <c r="AS1717" t="n">
        <v>0.0</v>
      </c>
    </row>
    <row r="1718">
      <c r="A1718" s="1" t="n">
        <v>45235.0</v>
      </c>
      <c r="B1718" s="2" t="n">
        <v>45236.031331018516</v>
      </c>
      <c r="C1718" t="inlineStr">
        <is>
          <t>3140023012059952</t>
        </is>
      </c>
      <c r="D1718" t="inlineStr">
        <is>
          <t>POS0012</t>
        </is>
      </c>
      <c r="E1718" t="inlineStr">
        <is>
          <t>44</t>
        </is>
      </c>
      <c r="F1718" t="inlineStr">
        <is>
          <t>0023</t>
        </is>
      </c>
      <c r="G1718" t="inlineStr">
        <is>
          <t>5320783473</t>
        </is>
      </c>
      <c r="H1718" t="n">
        <v>268.0</v>
      </c>
      <c r="I1718" t="n">
        <v>255.24</v>
      </c>
      <c r="J1718" t="n">
        <v>218.1</v>
      </c>
      <c r="K1718" t="inlineStr">
        <is>
          <t>sale</t>
        </is>
      </c>
      <c r="L1718" t="inlineStr">
        <is>
          <t/>
        </is>
      </c>
      <c r="M1718" t="inlineStr">
        <is>
          <t/>
        </is>
      </c>
      <c r="N1718" t="n">
        <v>0.0</v>
      </c>
      <c r="O1718" t="n">
        <v>0.0</v>
      </c>
      <c r="P1718" t="n">
        <v>202.41</v>
      </c>
      <c r="Q1718" t="n">
        <v>202.39</v>
      </c>
      <c r="R1718" t="n">
        <v>37.14</v>
      </c>
      <c r="S1718" t="n">
        <v>37.14</v>
      </c>
      <c r="T1718" t="n">
        <v>2.55</v>
      </c>
      <c r="U1718" t="n">
        <v>2.55</v>
      </c>
      <c r="V1718" t="n">
        <v>39.26</v>
      </c>
      <c r="W1718" t="n">
        <v>39.26</v>
      </c>
      <c r="X1718" t="n">
        <v>3.35</v>
      </c>
      <c r="Y1718" t="n">
        <v>3.35</v>
      </c>
      <c r="Z1718" t="n">
        <v>7.67</v>
      </c>
      <c r="AA1718" t="n">
        <v>7.67</v>
      </c>
      <c r="AB1718" t="n">
        <v>12.76</v>
      </c>
      <c r="AC1718" t="n">
        <v>12.76</v>
      </c>
      <c r="AD1718" t="n">
        <v>12.759999999999991</v>
      </c>
      <c r="AE1718" t="n">
        <v>0.020000000000010232</v>
      </c>
      <c r="AF1718" t="n">
        <v>0.0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0.0</v>
      </c>
      <c r="AL1718" t="inlineStr">
        <is>
          <t>unreconciled</t>
        </is>
      </c>
      <c r="AM1718" t="inlineStr">
        <is>
          <t>Order Amount Mismatch (POS&gt;3PO)</t>
        </is>
      </c>
      <c r="AN1718" t="n">
        <v>12.76</v>
      </c>
      <c r="AO1718" t="n">
        <f>ROUND(P1718*100/H1718,2)</f>
        <v>0.0</v>
      </c>
      <c r="AP1718" t="n">
        <f>ROUND(Q1718*100/I1718,2)</f>
        <v>0.0</v>
      </c>
      <c r="AQ1718"/>
      <c r="AR1718"/>
      <c r="AS1718" t="n">
        <v>0.0</v>
      </c>
    </row>
    <row r="1719">
      <c r="A1719" s="1" t="n">
        <v>45236.0</v>
      </c>
      <c r="B1719" s="2" t="n">
        <v>45236.63232638889</v>
      </c>
      <c r="C1719" t="inlineStr">
        <is>
          <t>3140023012060023</t>
        </is>
      </c>
      <c r="D1719" t="inlineStr">
        <is>
          <t>POS0012</t>
        </is>
      </c>
      <c r="E1719" t="inlineStr">
        <is>
          <t>15</t>
        </is>
      </c>
      <c r="F1719" t="inlineStr">
        <is>
          <t>0023</t>
        </is>
      </c>
      <c r="G1719" t="inlineStr">
        <is>
          <t>5320787925</t>
        </is>
      </c>
      <c r="H1719" t="n">
        <v>253.00000000000003</v>
      </c>
      <c r="I1719" t="n">
        <v>240.95</v>
      </c>
      <c r="J1719" t="n">
        <v>203.81</v>
      </c>
      <c r="K1719" t="inlineStr">
        <is>
          <t>sale</t>
        </is>
      </c>
      <c r="L1719" t="inlineStr">
        <is>
          <t/>
        </is>
      </c>
      <c r="M1719" t="inlineStr">
        <is>
          <t/>
        </is>
      </c>
      <c r="N1719" t="n">
        <v>0.0</v>
      </c>
      <c r="O1719" t="n">
        <v>0.0</v>
      </c>
      <c r="P1719" t="n">
        <v>191.52</v>
      </c>
      <c r="Q1719" t="n">
        <v>191.51</v>
      </c>
      <c r="R1719" t="n">
        <v>37.14</v>
      </c>
      <c r="S1719" t="n">
        <v>37.14</v>
      </c>
      <c r="T1719" t="n">
        <v>2.41</v>
      </c>
      <c r="U1719" t="n">
        <v>2.41</v>
      </c>
      <c r="V1719" t="n">
        <v>36.69</v>
      </c>
      <c r="W1719" t="n">
        <v>36.69</v>
      </c>
      <c r="X1719" t="n">
        <v>3.16</v>
      </c>
      <c r="Y1719" t="n">
        <v>3.16</v>
      </c>
      <c r="Z1719" t="n">
        <v>7.17</v>
      </c>
      <c r="AA1719" t="n">
        <v>7.17</v>
      </c>
      <c r="AB1719" t="n">
        <v>12.04</v>
      </c>
      <c r="AC1719" t="n">
        <v>12.05</v>
      </c>
      <c r="AD1719" t="n">
        <v>12.05000000000004</v>
      </c>
      <c r="AE1719" t="n">
        <v>0.010000000000019327</v>
      </c>
      <c r="AF1719" t="n">
        <v>0.0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-0.010000000000001563</v>
      </c>
      <c r="AL1719" t="inlineStr">
        <is>
          <t>unreconciled</t>
        </is>
      </c>
      <c r="AM1719" t="inlineStr">
        <is>
          <t>Order Amount Mismatch (POS&gt;3PO)</t>
        </is>
      </c>
      <c r="AN1719" t="n">
        <v>12.05</v>
      </c>
      <c r="AO1719" t="n">
        <f>ROUND(P1719*100/H1719,2)</f>
        <v>0.0</v>
      </c>
      <c r="AP1719" t="n">
        <f>ROUND(Q1719*100/I1719,2)</f>
        <v>0.0</v>
      </c>
      <c r="AQ1719"/>
      <c r="AR1719"/>
      <c r="AS1719" t="n">
        <v>0.0</v>
      </c>
    </row>
    <row r="1720">
      <c r="A1720" s="1" t="n">
        <v>45235.0</v>
      </c>
      <c r="B1720" s="2" t="n">
        <v>45236.02164351852</v>
      </c>
      <c r="C1720" t="inlineStr">
        <is>
          <t>3140023012059948</t>
        </is>
      </c>
      <c r="D1720" t="inlineStr">
        <is>
          <t>POS0012</t>
        </is>
      </c>
      <c r="E1720" t="inlineStr">
        <is>
          <t>40</t>
        </is>
      </c>
      <c r="F1720" t="inlineStr">
        <is>
          <t>0023</t>
        </is>
      </c>
      <c r="G1720" t="inlineStr">
        <is>
          <t>5320790478</t>
        </is>
      </c>
      <c r="H1720" t="n">
        <v>608.0</v>
      </c>
      <c r="I1720" t="n">
        <v>579.05</v>
      </c>
      <c r="J1720" t="n">
        <v>541.91</v>
      </c>
      <c r="K1720" t="inlineStr">
        <is>
          <t>sale</t>
        </is>
      </c>
      <c r="L1720" t="inlineStr">
        <is>
          <t/>
        </is>
      </c>
      <c r="M1720" t="inlineStr">
        <is>
          <t/>
        </is>
      </c>
      <c r="N1720" t="n">
        <v>0.0</v>
      </c>
      <c r="O1720" t="n">
        <v>0.0</v>
      </c>
      <c r="P1720" t="n">
        <v>449.19</v>
      </c>
      <c r="Q1720" t="n">
        <v>449.18</v>
      </c>
      <c r="R1720" t="n">
        <v>37.14</v>
      </c>
      <c r="S1720" t="n">
        <v>37.14</v>
      </c>
      <c r="T1720" t="n">
        <v>5.79</v>
      </c>
      <c r="U1720" t="n">
        <v>5.79</v>
      </c>
      <c r="V1720" t="n">
        <v>97.54</v>
      </c>
      <c r="W1720" t="n">
        <v>97.54</v>
      </c>
      <c r="X1720" t="n">
        <v>7.6</v>
      </c>
      <c r="Y1720" t="n">
        <v>7.6</v>
      </c>
      <c r="Z1720" t="n">
        <v>18.93</v>
      </c>
      <c r="AA1720" t="n">
        <v>18.93</v>
      </c>
      <c r="AB1720" t="n">
        <v>28.96</v>
      </c>
      <c r="AC1720" t="n">
        <v>28.95</v>
      </c>
      <c r="AD1720" t="n">
        <v>28.950000000000045</v>
      </c>
      <c r="AE1720" t="n">
        <v>0.009999999999990905</v>
      </c>
      <c r="AF1720" t="n">
        <v>0.0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0.010000000000001563</v>
      </c>
      <c r="AL1720" t="inlineStr">
        <is>
          <t>unreconciled</t>
        </is>
      </c>
      <c r="AM1720" t="inlineStr">
        <is>
          <t>Order Amount Mismatch (POS&gt;3PO)</t>
        </is>
      </c>
      <c r="AN1720" t="n">
        <v>28.95</v>
      </c>
      <c r="AO1720" t="n">
        <f>ROUND(P1720*100/H1720,2)</f>
        <v>0.0</v>
      </c>
      <c r="AP1720" t="n">
        <f>ROUND(Q1720*100/I1720,2)</f>
        <v>0.0</v>
      </c>
      <c r="AQ1720"/>
      <c r="AR1720"/>
      <c r="AS1720" t="n">
        <v>0.0</v>
      </c>
    </row>
    <row r="1721">
      <c r="A1721" s="1" t="n">
        <v>45235.0</v>
      </c>
      <c r="B1721" s="2" t="n">
        <v>45235.98407407408</v>
      </c>
      <c r="C1721" t="inlineStr">
        <is>
          <t>3140023012059927</t>
        </is>
      </c>
      <c r="D1721" t="inlineStr">
        <is>
          <t>POS0012</t>
        </is>
      </c>
      <c r="E1721" t="inlineStr">
        <is>
          <t>19</t>
        </is>
      </c>
      <c r="F1721" t="inlineStr">
        <is>
          <t>0023</t>
        </is>
      </c>
      <c r="G1721" t="inlineStr">
        <is>
          <t>5320793807</t>
        </is>
      </c>
      <c r="H1721" t="n">
        <v>476.0</v>
      </c>
      <c r="I1721" t="n">
        <v>453.33</v>
      </c>
      <c r="J1721" t="n">
        <v>416.19</v>
      </c>
      <c r="K1721" t="inlineStr">
        <is>
          <t>sale</t>
        </is>
      </c>
      <c r="L1721" t="inlineStr">
        <is>
          <t/>
        </is>
      </c>
      <c r="M1721" t="inlineStr">
        <is>
          <t/>
        </is>
      </c>
      <c r="N1721" t="n">
        <v>0.0</v>
      </c>
      <c r="O1721" t="n">
        <v>0.0</v>
      </c>
      <c r="P1721" t="n">
        <v>353.39</v>
      </c>
      <c r="Q1721" t="n">
        <v>353.38</v>
      </c>
      <c r="R1721" t="n">
        <v>37.14</v>
      </c>
      <c r="S1721" t="n">
        <v>37.14</v>
      </c>
      <c r="T1721" t="n">
        <v>4.53</v>
      </c>
      <c r="U1721" t="n">
        <v>4.53</v>
      </c>
      <c r="V1721" t="n">
        <v>74.91</v>
      </c>
      <c r="W1721" t="n">
        <v>74.91</v>
      </c>
      <c r="X1721" t="n">
        <v>5.95</v>
      </c>
      <c r="Y1721" t="n">
        <v>5.95</v>
      </c>
      <c r="Z1721" t="n">
        <v>14.55</v>
      </c>
      <c r="AA1721" t="n">
        <v>14.55</v>
      </c>
      <c r="AB1721" t="n">
        <v>22.66</v>
      </c>
      <c r="AC1721" t="n">
        <v>22.67</v>
      </c>
      <c r="AD1721" t="n">
        <v>22.670000000000016</v>
      </c>
      <c r="AE1721" t="n">
        <v>0.009999999999990905</v>
      </c>
      <c r="AF1721" t="n">
        <v>0.0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-0.010000000000001563</v>
      </c>
      <c r="AL1721" t="inlineStr">
        <is>
          <t>unreconciled</t>
        </is>
      </c>
      <c r="AM1721" t="inlineStr">
        <is>
          <t>Order Amount Mismatch (POS&gt;3PO)</t>
        </is>
      </c>
      <c r="AN1721" t="n">
        <v>22.67</v>
      </c>
      <c r="AO1721" t="n">
        <f>ROUND(P1721*100/H1721,2)</f>
        <v>0.0</v>
      </c>
      <c r="AP1721" t="n">
        <f>ROUND(Q1721*100/I1721,2)</f>
        <v>0.0</v>
      </c>
      <c r="AQ1721"/>
      <c r="AR1721"/>
      <c r="AS1721" t="n">
        <v>0.0</v>
      </c>
    </row>
    <row r="1722">
      <c r="A1722" s="1" t="n">
        <v>45235.0</v>
      </c>
      <c r="B1722" s="2" t="n">
        <v>45235.95655092593</v>
      </c>
      <c r="C1722" t="inlineStr">
        <is>
          <t>3140023012059908</t>
        </is>
      </c>
      <c r="D1722" t="inlineStr">
        <is>
          <t>POS0012</t>
        </is>
      </c>
      <c r="E1722" t="inlineStr">
        <is>
          <t>00</t>
        </is>
      </c>
      <c r="F1722" t="inlineStr">
        <is>
          <t>0023</t>
        </is>
      </c>
      <c r="G1722" t="inlineStr">
        <is>
          <t>5320823920</t>
        </is>
      </c>
      <c r="H1722" t="n">
        <v>751.0</v>
      </c>
      <c r="I1722" t="n">
        <v>715.24</v>
      </c>
      <c r="J1722" t="n">
        <v>678.1</v>
      </c>
      <c r="K1722" t="inlineStr">
        <is>
          <t>sale</t>
        </is>
      </c>
      <c r="L1722" t="inlineStr">
        <is>
          <t/>
        </is>
      </c>
      <c r="M1722" t="inlineStr">
        <is>
          <t/>
        </is>
      </c>
      <c r="N1722" t="n">
        <v>0.0</v>
      </c>
      <c r="O1722" t="n">
        <v>0.0</v>
      </c>
      <c r="P1722" t="n">
        <v>552.98</v>
      </c>
      <c r="Q1722" t="n">
        <v>552.98</v>
      </c>
      <c r="R1722" t="n">
        <v>37.14</v>
      </c>
      <c r="S1722" t="n">
        <v>37.14</v>
      </c>
      <c r="T1722" t="n">
        <v>7.15</v>
      </c>
      <c r="U1722" t="n">
        <v>7.15</v>
      </c>
      <c r="V1722" t="n">
        <v>122.06</v>
      </c>
      <c r="W1722" t="n">
        <v>122.06</v>
      </c>
      <c r="X1722" t="n">
        <v>9.39</v>
      </c>
      <c r="Y1722" t="n">
        <v>9.39</v>
      </c>
      <c r="Z1722" t="n">
        <v>23.66</v>
      </c>
      <c r="AA1722" t="n">
        <v>23.66</v>
      </c>
      <c r="AB1722" t="n">
        <v>35.76</v>
      </c>
      <c r="AC1722" t="n">
        <v>35.76</v>
      </c>
      <c r="AD1722" t="n">
        <v>35.75999999999999</v>
      </c>
      <c r="AE1722" t="n">
        <v>0.0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0.0</v>
      </c>
      <c r="AL1722" t="inlineStr">
        <is>
          <t>unreconciled</t>
        </is>
      </c>
      <c r="AM1722" t="inlineStr">
        <is>
          <t>Order Amount Mismatch (POS&gt;3PO)</t>
        </is>
      </c>
      <c r="AN1722" t="n">
        <v>35.76</v>
      </c>
      <c r="AO1722" t="n">
        <f>ROUND(P1722*100/H1722,2)</f>
        <v>0.0</v>
      </c>
      <c r="AP1722" t="n">
        <f>ROUND(Q1722*100/I1722,2)</f>
        <v>0.0</v>
      </c>
      <c r="AQ1722"/>
      <c r="AR1722"/>
      <c r="AS1722" t="n">
        <v>0.0</v>
      </c>
    </row>
    <row r="1723">
      <c r="A1723" s="1" t="n">
        <v>45236.0</v>
      </c>
      <c r="B1723" s="2" t="n">
        <v>45236.574525462966</v>
      </c>
      <c r="C1723" t="inlineStr">
        <is>
          <t>3140094012086463</t>
        </is>
      </c>
      <c r="D1723" t="inlineStr">
        <is>
          <t>POS0012</t>
        </is>
      </c>
      <c r="E1723" t="inlineStr">
        <is>
          <t>78</t>
        </is>
      </c>
      <c r="F1723" t="inlineStr">
        <is>
          <t>0094</t>
        </is>
      </c>
      <c r="G1723" t="inlineStr">
        <is>
          <t>5320836097</t>
        </is>
      </c>
      <c r="H1723" t="n">
        <v>335.0</v>
      </c>
      <c r="I1723" t="n">
        <v>319.05</v>
      </c>
      <c r="J1723" t="n">
        <v>281.91</v>
      </c>
      <c r="K1723" t="inlineStr">
        <is>
          <t>sale</t>
        </is>
      </c>
      <c r="L1723" t="inlineStr">
        <is>
          <t/>
        </is>
      </c>
      <c r="M1723" t="inlineStr">
        <is>
          <t/>
        </is>
      </c>
      <c r="N1723" t="n">
        <v>0.0</v>
      </c>
      <c r="O1723" t="n">
        <v>0.0</v>
      </c>
      <c r="P1723" t="n">
        <v>251.04</v>
      </c>
      <c r="Q1723" t="n">
        <v>251.04</v>
      </c>
      <c r="R1723" t="n">
        <v>37.14</v>
      </c>
      <c r="S1723" t="n">
        <v>37.14</v>
      </c>
      <c r="T1723" t="n">
        <v>3.19</v>
      </c>
      <c r="U1723" t="n">
        <v>3.19</v>
      </c>
      <c r="V1723" t="n">
        <v>50.74</v>
      </c>
      <c r="W1723" t="n">
        <v>50.74</v>
      </c>
      <c r="X1723" t="n">
        <v>4.19</v>
      </c>
      <c r="Y1723" t="n">
        <v>4.19</v>
      </c>
      <c r="Z1723" t="n">
        <v>9.89</v>
      </c>
      <c r="AA1723" t="n">
        <v>9.88</v>
      </c>
      <c r="AB1723" t="n">
        <v>15.96</v>
      </c>
      <c r="AC1723" t="n">
        <v>15.95</v>
      </c>
      <c r="AD1723" t="n">
        <v>15.949999999999989</v>
      </c>
      <c r="AE1723" t="n">
        <v>0.0</v>
      </c>
      <c r="AF1723" t="n">
        <v>0.0</v>
      </c>
      <c r="AG1723" t="n">
        <v>0.0</v>
      </c>
      <c r="AH1723" t="n">
        <v>0.0</v>
      </c>
      <c r="AI1723" t="n">
        <v>0.0</v>
      </c>
      <c r="AJ1723" t="n">
        <v>0.009999999999999787</v>
      </c>
      <c r="AK1723" t="n">
        <v>0.010000000000001563</v>
      </c>
      <c r="AL1723" t="inlineStr">
        <is>
          <t>unreconciled</t>
        </is>
      </c>
      <c r="AM1723" t="inlineStr">
        <is>
          <t>Order Amount Mismatch (POS&gt;3PO)</t>
        </is>
      </c>
      <c r="AN1723" t="n">
        <v>15.95</v>
      </c>
      <c r="AO1723" t="n">
        <f>ROUND(P1723*100/H1723,2)</f>
        <v>0.0</v>
      </c>
      <c r="AP1723" t="n">
        <f>ROUND(Q1723*100/I1723,2)</f>
        <v>0.0</v>
      </c>
      <c r="AQ1723"/>
      <c r="AR1723"/>
      <c r="AS1723" t="n">
        <v>0.0</v>
      </c>
    </row>
    <row r="1724">
      <c r="A1724" s="1" t="n">
        <v>45235.0</v>
      </c>
      <c r="B1724" s="2" t="n">
        <v>45235.98706018519</v>
      </c>
      <c r="C1724" t="inlineStr">
        <is>
          <t>3140094012086395</t>
        </is>
      </c>
      <c r="D1724" t="inlineStr">
        <is>
          <t>POS0012</t>
        </is>
      </c>
      <c r="E1724" t="inlineStr">
        <is>
          <t>10</t>
        </is>
      </c>
      <c r="F1724" t="inlineStr">
        <is>
          <t>0094</t>
        </is>
      </c>
      <c r="G1724" t="inlineStr">
        <is>
          <t>5320845078</t>
        </is>
      </c>
      <c r="H1724" t="n">
        <v>266.0</v>
      </c>
      <c r="I1724" t="n">
        <v>253.33</v>
      </c>
      <c r="J1724" t="n">
        <v>216.19</v>
      </c>
      <c r="K1724" t="inlineStr">
        <is>
          <t>sale</t>
        </is>
      </c>
      <c r="L1724" t="inlineStr">
        <is>
          <t/>
        </is>
      </c>
      <c r="M1724" t="inlineStr">
        <is>
          <t/>
        </is>
      </c>
      <c r="N1724" t="n">
        <v>0.0</v>
      </c>
      <c r="O1724" t="n">
        <v>0.0</v>
      </c>
      <c r="P1724" t="n">
        <v>200.97</v>
      </c>
      <c r="Q1724" t="n">
        <v>200.98</v>
      </c>
      <c r="R1724" t="n">
        <v>37.14</v>
      </c>
      <c r="S1724" t="n">
        <v>37.14</v>
      </c>
      <c r="T1724" t="n">
        <v>2.53</v>
      </c>
      <c r="U1724" t="n">
        <v>2.53</v>
      </c>
      <c r="V1724" t="n">
        <v>38.91</v>
      </c>
      <c r="W1724" t="n">
        <v>38.91</v>
      </c>
      <c r="X1724" t="n">
        <v>3.32</v>
      </c>
      <c r="Y1724" t="n">
        <v>3.32</v>
      </c>
      <c r="Z1724" t="n">
        <v>7.6</v>
      </c>
      <c r="AA1724" t="n">
        <v>7.6</v>
      </c>
      <c r="AB1724" t="n">
        <v>12.66</v>
      </c>
      <c r="AC1724" t="n">
        <v>12.67</v>
      </c>
      <c r="AD1724" t="n">
        <v>12.669999999999987</v>
      </c>
      <c r="AE1724" t="n">
        <v>-0.009999999999990905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-0.009999999999999787</v>
      </c>
      <c r="AL1724" t="inlineStr">
        <is>
          <t>unreconciled</t>
        </is>
      </c>
      <c r="AM1724" t="inlineStr">
        <is>
          <t>Order Amount Mismatch (POS&gt;3PO)</t>
        </is>
      </c>
      <c r="AN1724" t="n">
        <v>12.67</v>
      </c>
      <c r="AO1724" t="n">
        <f>ROUND(P1724*100/H1724,2)</f>
        <v>0.0</v>
      </c>
      <c r="AP1724" t="n">
        <f>ROUND(Q1724*100/I1724,2)</f>
        <v>0.0</v>
      </c>
      <c r="AQ1724"/>
      <c r="AR1724"/>
      <c r="AS1724" t="n">
        <v>0.0</v>
      </c>
    </row>
    <row r="1725">
      <c r="A1725" s="1" t="n">
        <v>45235.0</v>
      </c>
      <c r="B1725" s="2" t="n">
        <v>45235.963425925926</v>
      </c>
      <c r="C1725" t="inlineStr">
        <is>
          <t>3140023012059915</t>
        </is>
      </c>
      <c r="D1725" t="inlineStr">
        <is>
          <t>POS0012</t>
        </is>
      </c>
      <c r="E1725" t="inlineStr">
        <is>
          <t>07</t>
        </is>
      </c>
      <c r="F1725" t="inlineStr">
        <is>
          <t>0023</t>
        </is>
      </c>
      <c r="G1725" t="inlineStr">
        <is>
          <t>5320866534</t>
        </is>
      </c>
      <c r="H1725" t="n">
        <v>159.0</v>
      </c>
      <c r="I1725" t="n">
        <v>151.43</v>
      </c>
      <c r="J1725" t="n">
        <v>114.29</v>
      </c>
      <c r="K1725" t="inlineStr">
        <is>
          <t>sale</t>
        </is>
      </c>
      <c r="L1725" t="inlineStr">
        <is>
          <t/>
        </is>
      </c>
      <c r="M1725" t="inlineStr">
        <is>
          <t/>
        </is>
      </c>
      <c r="N1725" t="n">
        <v>0.0</v>
      </c>
      <c r="O1725" t="n">
        <v>0.0</v>
      </c>
      <c r="P1725" t="n">
        <v>123.3</v>
      </c>
      <c r="Q1725" t="n">
        <v>123.29</v>
      </c>
      <c r="R1725" t="n">
        <v>37.14</v>
      </c>
      <c r="S1725" t="n">
        <v>37.14</v>
      </c>
      <c r="T1725" t="n">
        <v>1.51</v>
      </c>
      <c r="U1725" t="n">
        <v>1.51</v>
      </c>
      <c r="V1725" t="n">
        <v>20.57</v>
      </c>
      <c r="W1725" t="n">
        <v>20.57</v>
      </c>
      <c r="X1725" t="n">
        <v>1.99</v>
      </c>
      <c r="Y1725" t="n">
        <v>1.99</v>
      </c>
      <c r="Z1725" t="n">
        <v>4.06</v>
      </c>
      <c r="AA1725" t="n">
        <v>4.06</v>
      </c>
      <c r="AB1725" t="n">
        <v>7.58</v>
      </c>
      <c r="AC1725" t="n">
        <v>7.57</v>
      </c>
      <c r="AD1725" t="n">
        <v>7.569999999999993</v>
      </c>
      <c r="AE1725" t="n">
        <v>0.009999999999990905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0.009999999999999787</v>
      </c>
      <c r="AL1725" t="inlineStr">
        <is>
          <t>unreconciled</t>
        </is>
      </c>
      <c r="AM1725" t="inlineStr">
        <is>
          <t>Order Amount Mismatch (POS&gt;3PO)</t>
        </is>
      </c>
      <c r="AN1725" t="n">
        <v>7.57</v>
      </c>
      <c r="AO1725" t="n">
        <f>ROUND(P1725*100/H1725,2)</f>
        <v>0.0</v>
      </c>
      <c r="AP1725" t="n">
        <f>ROUND(Q1725*100/I1725,2)</f>
        <v>0.0</v>
      </c>
      <c r="AQ1725"/>
      <c r="AR1725"/>
      <c r="AS1725" t="n">
        <v>0.0</v>
      </c>
    </row>
    <row r="1726">
      <c r="A1726" s="1" t="n">
        <v>45235.0</v>
      </c>
      <c r="B1726" s="2" t="n">
        <v>45236.02376157408</v>
      </c>
      <c r="C1726" t="inlineStr">
        <is>
          <t>3140094012086419</t>
        </is>
      </c>
      <c r="D1726" t="inlineStr">
        <is>
          <t>POS0012</t>
        </is>
      </c>
      <c r="E1726" t="inlineStr">
        <is>
          <t>34</t>
        </is>
      </c>
      <c r="F1726" t="inlineStr">
        <is>
          <t>0094</t>
        </is>
      </c>
      <c r="G1726" t="inlineStr">
        <is>
          <t>5320920540</t>
        </is>
      </c>
      <c r="H1726" t="n">
        <v>532.0</v>
      </c>
      <c r="I1726" t="n">
        <v>506.66</v>
      </c>
      <c r="J1726" t="n">
        <v>469.52</v>
      </c>
      <c r="K1726" t="inlineStr">
        <is>
          <t>sale</t>
        </is>
      </c>
      <c r="L1726" t="inlineStr">
        <is>
          <t/>
        </is>
      </c>
      <c r="M1726" t="inlineStr">
        <is>
          <t/>
        </is>
      </c>
      <c r="N1726" t="n">
        <v>0.0</v>
      </c>
      <c r="O1726" t="n">
        <v>0.0</v>
      </c>
      <c r="P1726" t="n">
        <v>394.02</v>
      </c>
      <c r="Q1726" t="n">
        <v>394.01</v>
      </c>
      <c r="R1726" t="n">
        <v>37.14</v>
      </c>
      <c r="S1726" t="n">
        <v>37.14</v>
      </c>
      <c r="T1726" t="n">
        <v>5.07</v>
      </c>
      <c r="U1726" t="n">
        <v>5.07</v>
      </c>
      <c r="V1726" t="n">
        <v>84.51</v>
      </c>
      <c r="W1726" t="n">
        <v>84.51</v>
      </c>
      <c r="X1726" t="n">
        <v>6.65</v>
      </c>
      <c r="Y1726" t="n">
        <v>6.65</v>
      </c>
      <c r="Z1726" t="n">
        <v>16.41</v>
      </c>
      <c r="AA1726" t="n">
        <v>16.41</v>
      </c>
      <c r="AB1726" t="n">
        <v>25.34</v>
      </c>
      <c r="AC1726" t="n">
        <v>25.33</v>
      </c>
      <c r="AD1726" t="n">
        <v>25.339999999999975</v>
      </c>
      <c r="AE1726" t="n">
        <v>0.009999999999990905</v>
      </c>
      <c r="AF1726" t="n">
        <v>0.0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0.010000000000001563</v>
      </c>
      <c r="AL1726" t="inlineStr">
        <is>
          <t>unreconciled</t>
        </is>
      </c>
      <c r="AM1726" t="inlineStr">
        <is>
          <t>Order Amount Mismatch (POS&gt;3PO)</t>
        </is>
      </c>
      <c r="AN1726" t="n">
        <v>25.34</v>
      </c>
      <c r="AO1726" t="n">
        <f>ROUND(P1726*100/H1726,2)</f>
        <v>0.0</v>
      </c>
      <c r="AP1726" t="n">
        <f>ROUND(Q1726*100/I1726,2)</f>
        <v>0.0</v>
      </c>
      <c r="AQ1726"/>
      <c r="AR1726"/>
      <c r="AS1726" t="n">
        <v>0.0</v>
      </c>
    </row>
    <row r="1727">
      <c r="A1727" s="1" t="n">
        <v>45236.0</v>
      </c>
      <c r="B1727" s="2" t="n">
        <v>45236.60857638889</v>
      </c>
      <c r="C1727" t="inlineStr">
        <is>
          <t>3140094012086484</t>
        </is>
      </c>
      <c r="D1727" t="inlineStr">
        <is>
          <t>POS0012</t>
        </is>
      </c>
      <c r="E1727" t="inlineStr">
        <is>
          <t>99</t>
        </is>
      </c>
      <c r="F1727" t="inlineStr">
        <is>
          <t>0094</t>
        </is>
      </c>
      <c r="G1727" t="inlineStr">
        <is>
          <t>5320933751</t>
        </is>
      </c>
      <c r="H1727" t="n">
        <v>209.0</v>
      </c>
      <c r="I1727" t="n">
        <v>199.05</v>
      </c>
      <c r="J1727" t="n">
        <v>161.91</v>
      </c>
      <c r="K1727" t="inlineStr">
        <is>
          <t>sale</t>
        </is>
      </c>
      <c r="L1727" t="inlineStr">
        <is>
          <t/>
        </is>
      </c>
      <c r="M1727" t="inlineStr">
        <is>
          <t/>
        </is>
      </c>
      <c r="N1727" t="n">
        <v>0.0</v>
      </c>
      <c r="O1727" t="n">
        <v>0.0</v>
      </c>
      <c r="P1727" t="n">
        <v>159.59</v>
      </c>
      <c r="Q1727" t="n">
        <v>159.58</v>
      </c>
      <c r="R1727" t="n">
        <v>37.14</v>
      </c>
      <c r="S1727" t="n">
        <v>37.14</v>
      </c>
      <c r="T1727" t="n">
        <v>1.99</v>
      </c>
      <c r="U1727" t="n">
        <v>1.99</v>
      </c>
      <c r="V1727" t="n">
        <v>29.14</v>
      </c>
      <c r="W1727" t="n">
        <v>29.14</v>
      </c>
      <c r="X1727" t="n">
        <v>2.61</v>
      </c>
      <c r="Y1727" t="n">
        <v>2.61</v>
      </c>
      <c r="Z1727" t="n">
        <v>5.72</v>
      </c>
      <c r="AA1727" t="n">
        <v>5.72</v>
      </c>
      <c r="AB1727" t="n">
        <v>9.96</v>
      </c>
      <c r="AC1727" t="n">
        <v>9.95</v>
      </c>
      <c r="AD1727" t="n">
        <v>9.949999999999989</v>
      </c>
      <c r="AE1727" t="n">
        <v>0.009999999999990905</v>
      </c>
      <c r="AF1727" t="n">
        <v>0.0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0.010000000000001563</v>
      </c>
      <c r="AL1727" t="inlineStr">
        <is>
          <t>unreconciled</t>
        </is>
      </c>
      <c r="AM1727" t="inlineStr">
        <is>
          <t>Order Amount Mismatch (POS&gt;3PO)</t>
        </is>
      </c>
      <c r="AN1727" t="n">
        <v>9.95</v>
      </c>
      <c r="AO1727" t="n">
        <f>ROUND(P1727*100/H1727,2)</f>
        <v>0.0</v>
      </c>
      <c r="AP1727" t="n">
        <f>ROUND(Q1727*100/I1727,2)</f>
        <v>0.0</v>
      </c>
      <c r="AQ1727"/>
      <c r="AR1727"/>
      <c r="AS1727" t="n">
        <v>0.0</v>
      </c>
    </row>
    <row r="1728">
      <c r="A1728" s="1" t="n">
        <v>45235.0</v>
      </c>
      <c r="B1728" s="2" t="n">
        <v>45235.95995370371</v>
      </c>
      <c r="C1728" t="inlineStr">
        <is>
          <t>3140094012086372</t>
        </is>
      </c>
      <c r="D1728" t="inlineStr">
        <is>
          <t>POS0012</t>
        </is>
      </c>
      <c r="E1728" t="inlineStr">
        <is>
          <t>87</t>
        </is>
      </c>
      <c r="F1728" t="inlineStr">
        <is>
          <t>0094</t>
        </is>
      </c>
      <c r="G1728" t="inlineStr">
        <is>
          <t>5320936179</t>
        </is>
      </c>
      <c r="H1728" t="n">
        <v>822.0</v>
      </c>
      <c r="I1728" t="n">
        <v>782.86</v>
      </c>
      <c r="J1728" t="n">
        <v>745.72</v>
      </c>
      <c r="K1728" t="inlineStr">
        <is>
          <t>sale</t>
        </is>
      </c>
      <c r="L1728" t="inlineStr">
        <is>
          <t/>
        </is>
      </c>
      <c r="M1728" t="inlineStr">
        <is>
          <t/>
        </is>
      </c>
      <c r="N1728" t="n">
        <v>0.0</v>
      </c>
      <c r="O1728" t="n">
        <v>0.0</v>
      </c>
      <c r="P1728" t="n">
        <v>604.51</v>
      </c>
      <c r="Q1728" t="n">
        <v>604.51</v>
      </c>
      <c r="R1728" t="n">
        <v>37.14</v>
      </c>
      <c r="S1728" t="n">
        <v>37.14</v>
      </c>
      <c r="T1728" t="n">
        <v>7.83</v>
      </c>
      <c r="U1728" t="n">
        <v>7.83</v>
      </c>
      <c r="V1728" t="n">
        <v>134.23</v>
      </c>
      <c r="W1728" t="n">
        <v>134.23</v>
      </c>
      <c r="X1728" t="n">
        <v>10.28</v>
      </c>
      <c r="Y1728" t="n">
        <v>10.28</v>
      </c>
      <c r="Z1728" t="n">
        <v>26.01</v>
      </c>
      <c r="AA1728" t="n">
        <v>26.01</v>
      </c>
      <c r="AB1728" t="n">
        <v>39.14</v>
      </c>
      <c r="AC1728" t="n">
        <v>39.14</v>
      </c>
      <c r="AD1728" t="n">
        <v>39.139999999999986</v>
      </c>
      <c r="AE1728" t="n">
        <v>0.0</v>
      </c>
      <c r="AF1728" t="n">
        <v>0.0</v>
      </c>
      <c r="AG1728" t="n">
        <v>0.0</v>
      </c>
      <c r="AH1728" t="n">
        <v>0.0</v>
      </c>
      <c r="AI1728" t="n">
        <v>0.0</v>
      </c>
      <c r="AJ1728" t="n">
        <v>0.0</v>
      </c>
      <c r="AK1728" t="n">
        <v>0.0</v>
      </c>
      <c r="AL1728" t="inlineStr">
        <is>
          <t>unreconciled</t>
        </is>
      </c>
      <c r="AM1728" t="inlineStr">
        <is>
          <t>Order Amount Mismatch (POS&gt;3PO)</t>
        </is>
      </c>
      <c r="AN1728" t="n">
        <v>39.14</v>
      </c>
      <c r="AO1728" t="n">
        <f>ROUND(P1728*100/H1728,2)</f>
        <v>0.0</v>
      </c>
      <c r="AP1728" t="n">
        <f>ROUND(Q1728*100/I1728,2)</f>
        <v>0.0</v>
      </c>
      <c r="AQ1728"/>
      <c r="AR1728"/>
      <c r="AS1728" t="n">
        <v>0.0</v>
      </c>
    </row>
    <row r="1729">
      <c r="A1729" s="1" t="n">
        <v>45236.0</v>
      </c>
      <c r="B1729" s="2" t="n">
        <v>45236.48428240741</v>
      </c>
      <c r="C1729" t="inlineStr">
        <is>
          <t>3140023012059984</t>
        </is>
      </c>
      <c r="D1729" t="inlineStr">
        <is>
          <t>POS0012</t>
        </is>
      </c>
      <c r="E1729" t="inlineStr">
        <is>
          <t>76</t>
        </is>
      </c>
      <c r="F1729" t="inlineStr">
        <is>
          <t>0023</t>
        </is>
      </c>
      <c r="G1729" t="inlineStr">
        <is>
          <t>5320940348</t>
        </is>
      </c>
      <c r="H1729" t="n">
        <v>569.0</v>
      </c>
      <c r="I1729" t="n">
        <v>541.9</v>
      </c>
      <c r="J1729" t="n">
        <v>504.76</v>
      </c>
      <c r="K1729" t="inlineStr">
        <is>
          <t>sale</t>
        </is>
      </c>
      <c r="L1729" t="inlineStr">
        <is>
          <t/>
        </is>
      </c>
      <c r="M1729" t="inlineStr">
        <is>
          <t/>
        </is>
      </c>
      <c r="N1729" t="n">
        <v>0.0</v>
      </c>
      <c r="O1729" t="n">
        <v>0.0</v>
      </c>
      <c r="P1729" t="n">
        <v>420.88</v>
      </c>
      <c r="Q1729" t="n">
        <v>420.88</v>
      </c>
      <c r="R1729" t="n">
        <v>37.14</v>
      </c>
      <c r="S1729" t="n">
        <v>37.14</v>
      </c>
      <c r="T1729" t="n">
        <v>5.42</v>
      </c>
      <c r="U1729" t="n">
        <v>5.42</v>
      </c>
      <c r="V1729" t="n">
        <v>90.86</v>
      </c>
      <c r="W1729" t="n">
        <v>90.86</v>
      </c>
      <c r="X1729" t="n">
        <v>7.11</v>
      </c>
      <c r="Y1729" t="n">
        <v>7.11</v>
      </c>
      <c r="Z1729" t="n">
        <v>17.63</v>
      </c>
      <c r="AA1729" t="n">
        <v>17.63</v>
      </c>
      <c r="AB1729" t="n">
        <v>27.1</v>
      </c>
      <c r="AC1729" t="n">
        <v>27.1</v>
      </c>
      <c r="AD1729" t="n">
        <v>27.100000000000023</v>
      </c>
      <c r="AE1729" t="n">
        <v>0.0</v>
      </c>
      <c r="AF1729" t="n">
        <v>0.0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0.0</v>
      </c>
      <c r="AL1729" t="inlineStr">
        <is>
          <t>unreconciled</t>
        </is>
      </c>
      <c r="AM1729" t="inlineStr">
        <is>
          <t>Order Amount Mismatch (POS&gt;3PO)</t>
        </is>
      </c>
      <c r="AN1729" t="n">
        <v>27.1</v>
      </c>
      <c r="AO1729" t="n">
        <f>ROUND(P1729*100/H1729,2)</f>
        <v>0.0</v>
      </c>
      <c r="AP1729" t="n">
        <f>ROUND(Q1729*100/I1729,2)</f>
        <v>0.0</v>
      </c>
      <c r="AQ1729"/>
      <c r="AR1729"/>
      <c r="AS1729" t="n">
        <v>0.0</v>
      </c>
    </row>
    <row r="1730">
      <c r="A1730" s="1" t="n">
        <v>45236.0</v>
      </c>
      <c r="B1730" s="2" t="n">
        <v>45236.97690972222</v>
      </c>
      <c r="C1730" t="inlineStr">
        <is>
          <t>3140023012060149</t>
        </is>
      </c>
      <c r="D1730" t="inlineStr">
        <is>
          <t>POS0012</t>
        </is>
      </c>
      <c r="E1730" t="inlineStr">
        <is>
          <t>40</t>
        </is>
      </c>
      <c r="F1730" t="inlineStr">
        <is>
          <t>0023</t>
        </is>
      </c>
      <c r="G1730" t="inlineStr">
        <is>
          <t>5320942069</t>
        </is>
      </c>
      <c r="H1730" t="n">
        <v>98.0</v>
      </c>
      <c r="I1730" t="n">
        <v>93.33</v>
      </c>
      <c r="J1730" t="n">
        <v>56.19</v>
      </c>
      <c r="K1730" t="inlineStr">
        <is>
          <t>sale</t>
        </is>
      </c>
      <c r="L1730" t="inlineStr">
        <is>
          <t/>
        </is>
      </c>
      <c r="M1730" t="inlineStr">
        <is>
          <t/>
        </is>
      </c>
      <c r="N1730" t="n">
        <v>0.0</v>
      </c>
      <c r="O1730" t="n">
        <v>0.0</v>
      </c>
      <c r="P1730" t="n">
        <v>79.02</v>
      </c>
      <c r="Q1730" t="n">
        <v>79.02</v>
      </c>
      <c r="R1730" t="n">
        <v>37.14</v>
      </c>
      <c r="S1730" t="n">
        <v>37.14</v>
      </c>
      <c r="T1730" t="n">
        <v>0.93</v>
      </c>
      <c r="U1730" t="n">
        <v>0.93</v>
      </c>
      <c r="V1730" t="n">
        <v>10.11</v>
      </c>
      <c r="W1730" t="n">
        <v>10.11</v>
      </c>
      <c r="X1730" t="n">
        <v>1.23</v>
      </c>
      <c r="Y1730" t="n">
        <v>1.22</v>
      </c>
      <c r="Z1730" t="n">
        <v>2.04</v>
      </c>
      <c r="AA1730" t="n">
        <v>2.04</v>
      </c>
      <c r="AB1730" t="n">
        <v>4.66</v>
      </c>
      <c r="AC1730" t="n">
        <v>4.67</v>
      </c>
      <c r="AD1730" t="n">
        <v>4.670000000000002</v>
      </c>
      <c r="AE1730" t="n">
        <v>0.0</v>
      </c>
      <c r="AF1730" t="n">
        <v>0.0</v>
      </c>
      <c r="AG1730" t="n">
        <v>0.0</v>
      </c>
      <c r="AH1730" t="n">
        <v>0.0</v>
      </c>
      <c r="AI1730" t="n">
        <v>0.010000000000000009</v>
      </c>
      <c r="AJ1730" t="n">
        <v>0.0</v>
      </c>
      <c r="AK1730" t="n">
        <v>-0.009999999999999787</v>
      </c>
      <c r="AL1730" t="inlineStr">
        <is>
          <t>unreconciled</t>
        </is>
      </c>
      <c r="AM1730" t="inlineStr">
        <is>
          <t>Order Amount Mismatch (POS&gt;3PO)</t>
        </is>
      </c>
      <c r="AN1730" t="n">
        <v>4.67</v>
      </c>
      <c r="AO1730" t="n">
        <f>ROUND(P1730*100/H1730,2)</f>
        <v>0.0</v>
      </c>
      <c r="AP1730" t="n">
        <f>ROUND(Q1730*100/I1730,2)</f>
        <v>0.0</v>
      </c>
      <c r="AQ1730"/>
      <c r="AR1730"/>
      <c r="AS1730" t="n">
        <v>0.0</v>
      </c>
    </row>
    <row r="1731">
      <c r="A1731" s="1" t="n">
        <v>45236.0</v>
      </c>
      <c r="B1731" s="2" t="n">
        <v>45236.7499537037</v>
      </c>
      <c r="C1731" t="inlineStr">
        <is>
          <t>3140094012086559</t>
        </is>
      </c>
      <c r="D1731" t="inlineStr">
        <is>
          <t>POS0012</t>
        </is>
      </c>
      <c r="E1731" t="inlineStr">
        <is>
          <t>74</t>
        </is>
      </c>
      <c r="F1731" t="inlineStr">
        <is>
          <t>0094</t>
        </is>
      </c>
      <c r="G1731" t="inlineStr">
        <is>
          <t>5320961218</t>
        </is>
      </c>
      <c r="H1731" t="n">
        <v>392.0</v>
      </c>
      <c r="I1731" t="n">
        <v>373.33</v>
      </c>
      <c r="J1731" t="n">
        <v>336.19</v>
      </c>
      <c r="K1731" t="inlineStr">
        <is>
          <t>sale</t>
        </is>
      </c>
      <c r="L1731" t="inlineStr">
        <is>
          <t/>
        </is>
      </c>
      <c r="M1731" t="inlineStr">
        <is>
          <t/>
        </is>
      </c>
      <c r="N1731" t="n">
        <v>0.0</v>
      </c>
      <c r="O1731" t="n">
        <v>0.0</v>
      </c>
      <c r="P1731" t="n">
        <v>292.42</v>
      </c>
      <c r="Q1731" t="n">
        <v>292.41</v>
      </c>
      <c r="R1731" t="n">
        <v>37.14</v>
      </c>
      <c r="S1731" t="n">
        <v>37.14</v>
      </c>
      <c r="T1731" t="n">
        <v>3.73</v>
      </c>
      <c r="U1731" t="n">
        <v>3.73</v>
      </c>
      <c r="V1731" t="n">
        <v>60.51</v>
      </c>
      <c r="W1731" t="n">
        <v>60.51</v>
      </c>
      <c r="X1731" t="n">
        <v>4.9</v>
      </c>
      <c r="Y1731" t="n">
        <v>4.9</v>
      </c>
      <c r="Z1731" t="n">
        <v>11.77</v>
      </c>
      <c r="AA1731" t="n">
        <v>11.77</v>
      </c>
      <c r="AB1731" t="n">
        <v>18.66</v>
      </c>
      <c r="AC1731" t="n">
        <v>18.67</v>
      </c>
      <c r="AD1731" t="n">
        <v>18.670000000000016</v>
      </c>
      <c r="AE1731" t="n">
        <v>0.009999999999990905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-0.010000000000001563</v>
      </c>
      <c r="AL1731" t="inlineStr">
        <is>
          <t>unreconciled</t>
        </is>
      </c>
      <c r="AM1731" t="inlineStr">
        <is>
          <t>Order Amount Mismatch (POS&gt;3PO)</t>
        </is>
      </c>
      <c r="AN1731" t="n">
        <v>18.67</v>
      </c>
      <c r="AO1731" t="n">
        <f>ROUND(P1731*100/H1731,2)</f>
        <v>0.0</v>
      </c>
      <c r="AP1731" t="n">
        <f>ROUND(Q1731*100/I1731,2)</f>
        <v>0.0</v>
      </c>
      <c r="AQ1731"/>
      <c r="AR1731"/>
      <c r="AS1731" t="n">
        <v>0.0</v>
      </c>
    </row>
    <row r="1732">
      <c r="A1732" s="1" t="n">
        <v>45236.0</v>
      </c>
      <c r="B1732" s="2" t="n">
        <v>45236.694699074076</v>
      </c>
      <c r="C1732" t="inlineStr">
        <is>
          <t>3140094012086533</t>
        </is>
      </c>
      <c r="D1732" t="inlineStr">
        <is>
          <t>POS0012</t>
        </is>
      </c>
      <c r="E1732" t="inlineStr">
        <is>
          <t>48</t>
        </is>
      </c>
      <c r="F1732" t="inlineStr">
        <is>
          <t>0094</t>
        </is>
      </c>
      <c r="G1732" t="inlineStr">
        <is>
          <t>5320970666</t>
        </is>
      </c>
      <c r="H1732" t="n">
        <v>2530.0</v>
      </c>
      <c r="I1732" t="n">
        <v>2409.5</v>
      </c>
      <c r="J1732" t="n">
        <v>2372.36</v>
      </c>
      <c r="K1732" t="inlineStr">
        <is>
          <t>sale</t>
        </is>
      </c>
      <c r="L1732" t="inlineStr">
        <is>
          <t/>
        </is>
      </c>
      <c r="M1732" t="inlineStr">
        <is>
          <t/>
        </is>
      </c>
      <c r="N1732" t="n">
        <v>0.0</v>
      </c>
      <c r="O1732" t="n">
        <v>0.0</v>
      </c>
      <c r="P1732" t="n">
        <v>1844.2</v>
      </c>
      <c r="Q1732" t="n">
        <v>1844.21</v>
      </c>
      <c r="R1732" t="n">
        <v>37.14</v>
      </c>
      <c r="S1732" t="n">
        <v>37.14</v>
      </c>
      <c r="T1732" t="n">
        <v>24.1</v>
      </c>
      <c r="U1732" t="n">
        <v>24.1</v>
      </c>
      <c r="V1732" t="n">
        <v>427.02</v>
      </c>
      <c r="W1732" t="n">
        <v>427.02</v>
      </c>
      <c r="X1732" t="n">
        <v>31.62</v>
      </c>
      <c r="Y1732" t="n">
        <v>31.62</v>
      </c>
      <c r="Z1732" t="n">
        <v>82.56</v>
      </c>
      <c r="AA1732" t="n">
        <v>82.55</v>
      </c>
      <c r="AB1732" t="n">
        <v>120.48</v>
      </c>
      <c r="AC1732" t="n">
        <v>120.48</v>
      </c>
      <c r="AD1732" t="n">
        <v>120.5</v>
      </c>
      <c r="AE1732" t="n">
        <v>-0.009999999999990905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0.010000000000005116</v>
      </c>
      <c r="AK1732" t="n">
        <v>0.0</v>
      </c>
      <c r="AL1732" t="inlineStr">
        <is>
          <t>unreconciled</t>
        </is>
      </c>
      <c r="AM1732" t="inlineStr">
        <is>
          <t>Order Amount Mismatch (POS&gt;3PO)</t>
        </is>
      </c>
      <c r="AN1732" t="n">
        <v>120.5</v>
      </c>
      <c r="AO1732" t="n">
        <f>ROUND(P1732*100/H1732,2)</f>
        <v>0.0</v>
      </c>
      <c r="AP1732" t="n">
        <f>ROUND(Q1732*100/I1732,2)</f>
        <v>0.0</v>
      </c>
      <c r="AQ1732"/>
      <c r="AR1732"/>
      <c r="AS1732" t="n">
        <v>0.0</v>
      </c>
    </row>
    <row r="1733">
      <c r="A1733" s="1" t="n">
        <v>45235.0</v>
      </c>
      <c r="B1733" s="2" t="n">
        <v>45235.99789351852</v>
      </c>
      <c r="C1733" t="inlineStr">
        <is>
          <t>3140023012059936</t>
        </is>
      </c>
      <c r="D1733" t="inlineStr">
        <is>
          <t>POS0012</t>
        </is>
      </c>
      <c r="E1733" t="inlineStr">
        <is>
          <t>28</t>
        </is>
      </c>
      <c r="F1733" t="inlineStr">
        <is>
          <t>0023</t>
        </is>
      </c>
      <c r="G1733" t="inlineStr">
        <is>
          <t>5320981583</t>
        </is>
      </c>
      <c r="H1733" t="n">
        <v>375.0</v>
      </c>
      <c r="I1733" t="n">
        <v>357.14</v>
      </c>
      <c r="J1733" t="n">
        <v>320.0</v>
      </c>
      <c r="K1733" t="inlineStr">
        <is>
          <t>sale</t>
        </is>
      </c>
      <c r="L1733" t="inlineStr">
        <is>
          <t/>
        </is>
      </c>
      <c r="M1733" t="inlineStr">
        <is>
          <t/>
        </is>
      </c>
      <c r="N1733" t="n">
        <v>0.0</v>
      </c>
      <c r="O1733" t="n">
        <v>0.0</v>
      </c>
      <c r="P1733" t="n">
        <v>280.07</v>
      </c>
      <c r="Q1733" t="n">
        <v>280.07</v>
      </c>
      <c r="R1733" t="n">
        <v>37.14</v>
      </c>
      <c r="S1733" t="n">
        <v>37.14</v>
      </c>
      <c r="T1733" t="n">
        <v>3.57</v>
      </c>
      <c r="U1733" t="n">
        <v>3.57</v>
      </c>
      <c r="V1733" t="n">
        <v>57.6</v>
      </c>
      <c r="W1733" t="n">
        <v>57.6</v>
      </c>
      <c r="X1733" t="n">
        <v>4.69</v>
      </c>
      <c r="Y1733" t="n">
        <v>4.69</v>
      </c>
      <c r="Z1733" t="n">
        <v>11.21</v>
      </c>
      <c r="AA1733" t="n">
        <v>11.21</v>
      </c>
      <c r="AB1733" t="n">
        <v>17.86</v>
      </c>
      <c r="AC1733" t="n">
        <v>17.86</v>
      </c>
      <c r="AD1733" t="n">
        <v>17.860000000000014</v>
      </c>
      <c r="AE1733" t="n">
        <v>0.0</v>
      </c>
      <c r="AF1733" t="n">
        <v>0.0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0.0</v>
      </c>
      <c r="AL1733" t="inlineStr">
        <is>
          <t>unreconciled</t>
        </is>
      </c>
      <c r="AM1733" t="inlineStr">
        <is>
          <t>Order Amount Mismatch (POS&gt;3PO)</t>
        </is>
      </c>
      <c r="AN1733" t="n">
        <v>17.86</v>
      </c>
      <c r="AO1733" t="n">
        <f>ROUND(P1733*100/H1733,2)</f>
        <v>0.0</v>
      </c>
      <c r="AP1733" t="n">
        <f>ROUND(Q1733*100/I1733,2)</f>
        <v>0.0</v>
      </c>
      <c r="AQ1733"/>
      <c r="AR1733"/>
      <c r="AS1733" t="n">
        <v>0.0</v>
      </c>
    </row>
    <row r="1734">
      <c r="A1734" s="1" t="n">
        <v>45236.0</v>
      </c>
      <c r="B1734" s="2" t="n">
        <v>45236.76994212963</v>
      </c>
      <c r="C1734" t="inlineStr">
        <is>
          <t>3140094012086573</t>
        </is>
      </c>
      <c r="D1734" t="inlineStr">
        <is>
          <t>POS0012</t>
        </is>
      </c>
      <c r="E1734" t="inlineStr">
        <is>
          <t>88</t>
        </is>
      </c>
      <c r="F1734" t="inlineStr">
        <is>
          <t>0094</t>
        </is>
      </c>
      <c r="G1734" t="inlineStr">
        <is>
          <t>5320987973</t>
        </is>
      </c>
      <c r="H1734" t="n">
        <v>299.0</v>
      </c>
      <c r="I1734" t="n">
        <v>284.76</v>
      </c>
      <c r="J1734" t="n">
        <v>247.62</v>
      </c>
      <c r="K1734" t="inlineStr">
        <is>
          <t>sale</t>
        </is>
      </c>
      <c r="L1734" t="inlineStr">
        <is>
          <t/>
        </is>
      </c>
      <c r="M1734" t="inlineStr">
        <is>
          <t/>
        </is>
      </c>
      <c r="N1734" t="n">
        <v>0.0</v>
      </c>
      <c r="O1734" t="n">
        <v>0.0</v>
      </c>
      <c r="P1734" t="n">
        <v>224.9</v>
      </c>
      <c r="Q1734" t="n">
        <v>224.91</v>
      </c>
      <c r="R1734" t="n">
        <v>37.14</v>
      </c>
      <c r="S1734" t="n">
        <v>37.14</v>
      </c>
      <c r="T1734" t="n">
        <v>2.85</v>
      </c>
      <c r="U1734" t="n">
        <v>2.85</v>
      </c>
      <c r="V1734" t="n">
        <v>44.57</v>
      </c>
      <c r="W1734" t="n">
        <v>44.57</v>
      </c>
      <c r="X1734" t="n">
        <v>3.74</v>
      </c>
      <c r="Y1734" t="n">
        <v>3.74</v>
      </c>
      <c r="Z1734" t="n">
        <v>8.7</v>
      </c>
      <c r="AA1734" t="n">
        <v>8.69</v>
      </c>
      <c r="AB1734" t="n">
        <v>14.24</v>
      </c>
      <c r="AC1734" t="n">
        <v>14.24</v>
      </c>
      <c r="AD1734" t="n">
        <v>14.240000000000009</v>
      </c>
      <c r="AE1734" t="n">
        <v>-0.009999999999990905</v>
      </c>
      <c r="AF1734" t="n">
        <v>0.0</v>
      </c>
      <c r="AG1734" t="n">
        <v>0.0</v>
      </c>
      <c r="AH1734" t="n">
        <v>0.0</v>
      </c>
      <c r="AI1734" t="n">
        <v>0.0</v>
      </c>
      <c r="AJ1734" t="n">
        <v>0.009999999999999787</v>
      </c>
      <c r="AK1734" t="n">
        <v>0.0</v>
      </c>
      <c r="AL1734" t="inlineStr">
        <is>
          <t>unreconciled</t>
        </is>
      </c>
      <c r="AM1734" t="inlineStr">
        <is>
          <t>Order Amount Mismatch (POS&gt;3PO)</t>
        </is>
      </c>
      <c r="AN1734" t="n">
        <v>14.24</v>
      </c>
      <c r="AO1734" t="n">
        <f>ROUND(P1734*100/H1734,2)</f>
        <v>0.0</v>
      </c>
      <c r="AP1734" t="n">
        <f>ROUND(Q1734*100/I1734,2)</f>
        <v>0.0</v>
      </c>
      <c r="AQ1734"/>
      <c r="AR1734"/>
      <c r="AS1734" t="n">
        <v>0.0</v>
      </c>
    </row>
    <row r="1735">
      <c r="A1735" s="1" t="n">
        <v>45235.0</v>
      </c>
      <c r="B1735" s="2" t="n">
        <v>45235.97934027778</v>
      </c>
      <c r="C1735" t="inlineStr">
        <is>
          <t>3140094012086387</t>
        </is>
      </c>
      <c r="D1735" t="inlineStr">
        <is>
          <t>POS0012</t>
        </is>
      </c>
      <c r="E1735" t="inlineStr">
        <is>
          <t>02</t>
        </is>
      </c>
      <c r="F1735" t="inlineStr">
        <is>
          <t>0094</t>
        </is>
      </c>
      <c r="G1735" t="inlineStr">
        <is>
          <t>5320994518</t>
        </is>
      </c>
      <c r="H1735" t="n">
        <v>258.0</v>
      </c>
      <c r="I1735" t="n">
        <v>245.71</v>
      </c>
      <c r="J1735" t="n">
        <v>208.57</v>
      </c>
      <c r="K1735" t="inlineStr">
        <is>
          <t>sale</t>
        </is>
      </c>
      <c r="L1735" t="inlineStr">
        <is>
          <t/>
        </is>
      </c>
      <c r="M1735" t="inlineStr">
        <is>
          <t/>
        </is>
      </c>
      <c r="N1735" t="n">
        <v>0.0</v>
      </c>
      <c r="O1735" t="n">
        <v>0.0</v>
      </c>
      <c r="P1735" t="n">
        <v>195.15</v>
      </c>
      <c r="Q1735" t="n">
        <v>195.14</v>
      </c>
      <c r="R1735" t="n">
        <v>37.14</v>
      </c>
      <c r="S1735" t="n">
        <v>37.14</v>
      </c>
      <c r="T1735" t="n">
        <v>2.46</v>
      </c>
      <c r="U1735" t="n">
        <v>2.46</v>
      </c>
      <c r="V1735" t="n">
        <v>37.54</v>
      </c>
      <c r="W1735" t="n">
        <v>37.54</v>
      </c>
      <c r="X1735" t="n">
        <v>3.22</v>
      </c>
      <c r="Y1735" t="n">
        <v>3.22</v>
      </c>
      <c r="Z1735" t="n">
        <v>7.34</v>
      </c>
      <c r="AA1735" t="n">
        <v>7.34</v>
      </c>
      <c r="AB1735" t="n">
        <v>12.28</v>
      </c>
      <c r="AC1735" t="n">
        <v>12.29</v>
      </c>
      <c r="AD1735" t="n">
        <v>12.289999999999992</v>
      </c>
      <c r="AE1735" t="n">
        <v>0.010000000000019327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-0.009999999999999787</v>
      </c>
      <c r="AL1735" t="inlineStr">
        <is>
          <t>unreconciled</t>
        </is>
      </c>
      <c r="AM1735" t="inlineStr">
        <is>
          <t>Order Amount Mismatch (POS&gt;3PO)</t>
        </is>
      </c>
      <c r="AN1735" t="n">
        <v>12.29</v>
      </c>
      <c r="AO1735" t="n">
        <f>ROUND(P1735*100/H1735,2)</f>
        <v>0.0</v>
      </c>
      <c r="AP1735" t="n">
        <f>ROUND(Q1735*100/I1735,2)</f>
        <v>0.0</v>
      </c>
      <c r="AQ1735"/>
      <c r="AR1735"/>
      <c r="AS1735" t="n">
        <v>0.0</v>
      </c>
    </row>
    <row r="1736">
      <c r="A1736" s="1" t="n">
        <v>45236.0</v>
      </c>
      <c r="B1736" s="2" t="n">
        <v>45236.39648148148</v>
      </c>
      <c r="C1736" t="inlineStr">
        <is>
          <t>3140023012059969</t>
        </is>
      </c>
      <c r="D1736" t="inlineStr">
        <is>
          <t>POS0012</t>
        </is>
      </c>
      <c r="E1736" t="inlineStr">
        <is>
          <t>61</t>
        </is>
      </c>
      <c r="F1736" t="inlineStr">
        <is>
          <t>0023</t>
        </is>
      </c>
      <c r="G1736" t="inlineStr">
        <is>
          <t>5321050282</t>
        </is>
      </c>
      <c r="H1736" t="n">
        <v>331.0</v>
      </c>
      <c r="I1736" t="n">
        <v>315.24</v>
      </c>
      <c r="J1736" t="n">
        <v>278.1</v>
      </c>
      <c r="K1736" t="inlineStr">
        <is>
          <t>sale</t>
        </is>
      </c>
      <c r="L1736" t="inlineStr">
        <is>
          <t/>
        </is>
      </c>
      <c r="M1736" t="inlineStr">
        <is>
          <t/>
        </is>
      </c>
      <c r="N1736" t="n">
        <v>0.0</v>
      </c>
      <c r="O1736" t="n">
        <v>0.0</v>
      </c>
      <c r="P1736" t="n">
        <v>248.13</v>
      </c>
      <c r="Q1736" t="n">
        <v>248.13</v>
      </c>
      <c r="R1736" t="n">
        <v>37.14</v>
      </c>
      <c r="S1736" t="n">
        <v>37.14</v>
      </c>
      <c r="T1736" t="n">
        <v>3.15</v>
      </c>
      <c r="U1736" t="n">
        <v>3.15</v>
      </c>
      <c r="V1736" t="n">
        <v>50.06</v>
      </c>
      <c r="W1736" t="n">
        <v>50.06</v>
      </c>
      <c r="X1736" t="n">
        <v>4.14</v>
      </c>
      <c r="Y1736" t="n">
        <v>4.14</v>
      </c>
      <c r="Z1736" t="n">
        <v>9.76</v>
      </c>
      <c r="AA1736" t="n">
        <v>9.76</v>
      </c>
      <c r="AB1736" t="n">
        <v>15.76</v>
      </c>
      <c r="AC1736" t="n">
        <v>15.76</v>
      </c>
      <c r="AD1736" t="n">
        <v>15.759999999999991</v>
      </c>
      <c r="AE1736" t="n">
        <v>0.0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0.0</v>
      </c>
      <c r="AL1736" t="inlineStr">
        <is>
          <t>unreconciled</t>
        </is>
      </c>
      <c r="AM1736" t="inlineStr">
        <is>
          <t>Order Amount Mismatch (POS&gt;3PO)</t>
        </is>
      </c>
      <c r="AN1736" t="n">
        <v>15.76</v>
      </c>
      <c r="AO1736" t="n">
        <f>ROUND(P1736*100/H1736,2)</f>
        <v>0.0</v>
      </c>
      <c r="AP1736" t="n">
        <f>ROUND(Q1736*100/I1736,2)</f>
        <v>0.0</v>
      </c>
      <c r="AQ1736"/>
      <c r="AR1736"/>
      <c r="AS1736" t="n">
        <v>0.0</v>
      </c>
    </row>
    <row r="1737">
      <c r="A1737" s="1" t="n">
        <v>45236.0</v>
      </c>
      <c r="B1737" s="2" t="n">
        <v>45236.78758101852</v>
      </c>
      <c r="C1737" t="inlineStr">
        <is>
          <t>3140023012060073</t>
        </is>
      </c>
      <c r="D1737" t="inlineStr">
        <is>
          <t>POS0012</t>
        </is>
      </c>
      <c r="E1737" t="inlineStr">
        <is>
          <t>64</t>
        </is>
      </c>
      <c r="F1737" t="inlineStr">
        <is>
          <t>0023</t>
        </is>
      </c>
      <c r="G1737" t="inlineStr">
        <is>
          <t>5321060646</t>
        </is>
      </c>
      <c r="H1737" t="n">
        <v>303.0</v>
      </c>
      <c r="I1737" t="n">
        <v>288.56</v>
      </c>
      <c r="J1737" t="n">
        <v>251.42</v>
      </c>
      <c r="K1737" t="inlineStr">
        <is>
          <t>sale</t>
        </is>
      </c>
      <c r="L1737" t="inlineStr">
        <is>
          <t/>
        </is>
      </c>
      <c r="M1737" t="inlineStr">
        <is>
          <t/>
        </is>
      </c>
      <c r="N1737" t="n">
        <v>0.0</v>
      </c>
      <c r="O1737" t="n">
        <v>0.0</v>
      </c>
      <c r="P1737" t="n">
        <v>227.79</v>
      </c>
      <c r="Q1737" t="n">
        <v>227.78</v>
      </c>
      <c r="R1737" t="n">
        <v>37.14</v>
      </c>
      <c r="S1737" t="n">
        <v>37.14</v>
      </c>
      <c r="T1737" t="n">
        <v>2.89</v>
      </c>
      <c r="U1737" t="n">
        <v>2.89</v>
      </c>
      <c r="V1737" t="n">
        <v>45.26</v>
      </c>
      <c r="W1737" t="n">
        <v>45.26</v>
      </c>
      <c r="X1737" t="n">
        <v>3.79</v>
      </c>
      <c r="Y1737" t="n">
        <v>3.79</v>
      </c>
      <c r="Z1737" t="n">
        <v>8.83</v>
      </c>
      <c r="AA1737" t="n">
        <v>8.83</v>
      </c>
      <c r="AB1737" t="n">
        <v>14.42</v>
      </c>
      <c r="AC1737" t="n">
        <v>14.43</v>
      </c>
      <c r="AD1737" t="n">
        <v>14.439999999999998</v>
      </c>
      <c r="AE1737" t="n">
        <v>0.009999999999990905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0.0</v>
      </c>
      <c r="AK1737" t="n">
        <v>-0.009999999999999787</v>
      </c>
      <c r="AL1737" t="inlineStr">
        <is>
          <t>unreconciled</t>
        </is>
      </c>
      <c r="AM1737" t="inlineStr">
        <is>
          <t>Order Amount Mismatch (POS&gt;3PO)</t>
        </is>
      </c>
      <c r="AN1737" t="n">
        <v>14.44</v>
      </c>
      <c r="AO1737" t="n">
        <f>ROUND(P1737*100/H1737,2)</f>
        <v>0.0</v>
      </c>
      <c r="AP1737" t="n">
        <f>ROUND(Q1737*100/I1737,2)</f>
        <v>0.0</v>
      </c>
      <c r="AQ1737"/>
      <c r="AR1737"/>
      <c r="AS1737" t="n">
        <v>0.0</v>
      </c>
    </row>
    <row r="1738">
      <c r="A1738" s="1" t="n">
        <v>45236.0</v>
      </c>
      <c r="B1738" s="2" t="n">
        <v>45236.7265625</v>
      </c>
      <c r="C1738" t="inlineStr">
        <is>
          <t>3140023012060058</t>
        </is>
      </c>
      <c r="D1738" t="inlineStr">
        <is>
          <t>POS0012</t>
        </is>
      </c>
      <c r="E1738" t="inlineStr">
        <is>
          <t>50</t>
        </is>
      </c>
      <c r="F1738" t="inlineStr">
        <is>
          <t>0023</t>
        </is>
      </c>
      <c r="G1738" t="inlineStr">
        <is>
          <t>5321068576</t>
        </is>
      </c>
      <c r="H1738" t="n">
        <v>335.0</v>
      </c>
      <c r="I1738" t="n">
        <v>319.05</v>
      </c>
      <c r="J1738" t="n">
        <v>281.91</v>
      </c>
      <c r="K1738" t="inlineStr">
        <is>
          <t>sale</t>
        </is>
      </c>
      <c r="L1738" t="inlineStr">
        <is>
          <t/>
        </is>
      </c>
      <c r="M1738" t="inlineStr">
        <is>
          <t/>
        </is>
      </c>
      <c r="N1738" t="n">
        <v>0.0</v>
      </c>
      <c r="O1738" t="n">
        <v>0.0</v>
      </c>
      <c r="P1738" t="n">
        <v>251.04</v>
      </c>
      <c r="Q1738" t="n">
        <v>251.04</v>
      </c>
      <c r="R1738" t="n">
        <v>37.14</v>
      </c>
      <c r="S1738" t="n">
        <v>37.14</v>
      </c>
      <c r="T1738" t="n">
        <v>3.19</v>
      </c>
      <c r="U1738" t="n">
        <v>3.19</v>
      </c>
      <c r="V1738" t="n">
        <v>50.74</v>
      </c>
      <c r="W1738" t="n">
        <v>50.74</v>
      </c>
      <c r="X1738" t="n">
        <v>4.19</v>
      </c>
      <c r="Y1738" t="n">
        <v>4.19</v>
      </c>
      <c r="Z1738" t="n">
        <v>9.89</v>
      </c>
      <c r="AA1738" t="n">
        <v>9.88</v>
      </c>
      <c r="AB1738" t="n">
        <v>15.96</v>
      </c>
      <c r="AC1738" t="n">
        <v>15.95</v>
      </c>
      <c r="AD1738" t="n">
        <v>15.949999999999989</v>
      </c>
      <c r="AE1738" t="n">
        <v>0.0</v>
      </c>
      <c r="AF1738" t="n">
        <v>0.0</v>
      </c>
      <c r="AG1738" t="n">
        <v>0.0</v>
      </c>
      <c r="AH1738" t="n">
        <v>0.0</v>
      </c>
      <c r="AI1738" t="n">
        <v>0.0</v>
      </c>
      <c r="AJ1738" t="n">
        <v>0.009999999999999787</v>
      </c>
      <c r="AK1738" t="n">
        <v>0.010000000000001563</v>
      </c>
      <c r="AL1738" t="inlineStr">
        <is>
          <t>unreconciled</t>
        </is>
      </c>
      <c r="AM1738" t="inlineStr">
        <is>
          <t>Order Amount Mismatch (POS&gt;3PO)</t>
        </is>
      </c>
      <c r="AN1738" t="n">
        <v>15.95</v>
      </c>
      <c r="AO1738" t="n">
        <f>ROUND(P1738*100/H1738,2)</f>
        <v>0.0</v>
      </c>
      <c r="AP1738" t="n">
        <f>ROUND(Q1738*100/I1738,2)</f>
        <v>0.0</v>
      </c>
      <c r="AQ1738"/>
      <c r="AR1738"/>
      <c r="AS1738" t="n">
        <v>0.0</v>
      </c>
    </row>
    <row r="1739">
      <c r="A1739" s="1" t="n">
        <v>45236.0</v>
      </c>
      <c r="B1739" s="2" t="n">
        <v>45236.788518518515</v>
      </c>
      <c r="C1739" t="inlineStr">
        <is>
          <t>3140094012086582</t>
        </is>
      </c>
      <c r="D1739" t="inlineStr">
        <is>
          <t>POS0012</t>
        </is>
      </c>
      <c r="E1739" t="inlineStr">
        <is>
          <t>97</t>
        </is>
      </c>
      <c r="F1739" t="inlineStr">
        <is>
          <t>0094</t>
        </is>
      </c>
      <c r="G1739" t="inlineStr">
        <is>
          <t>5321072584</t>
        </is>
      </c>
      <c r="H1739" t="n">
        <v>684.0</v>
      </c>
      <c r="I1739" t="n">
        <v>651.43</v>
      </c>
      <c r="J1739" t="n">
        <v>614.29</v>
      </c>
      <c r="K1739" t="inlineStr">
        <is>
          <t>sale</t>
        </is>
      </c>
      <c r="L1739" t="inlineStr">
        <is>
          <t/>
        </is>
      </c>
      <c r="M1739" t="inlineStr">
        <is>
          <t/>
        </is>
      </c>
      <c r="N1739" t="n">
        <v>0.0</v>
      </c>
      <c r="O1739" t="n">
        <v>0.0</v>
      </c>
      <c r="P1739" t="n">
        <v>504.36</v>
      </c>
      <c r="Q1739" t="n">
        <v>504.35</v>
      </c>
      <c r="R1739" t="n">
        <v>37.14</v>
      </c>
      <c r="S1739" t="n">
        <v>37.14</v>
      </c>
      <c r="T1739" t="n">
        <v>6.51</v>
      </c>
      <c r="U1739" t="n">
        <v>6.51</v>
      </c>
      <c r="V1739" t="n">
        <v>110.57</v>
      </c>
      <c r="W1739" t="n">
        <v>110.57</v>
      </c>
      <c r="X1739" t="n">
        <v>8.55</v>
      </c>
      <c r="Y1739" t="n">
        <v>8.55</v>
      </c>
      <c r="Z1739" t="n">
        <v>21.44</v>
      </c>
      <c r="AA1739" t="n">
        <v>21.44</v>
      </c>
      <c r="AB1739" t="n">
        <v>32.58</v>
      </c>
      <c r="AC1739" t="n">
        <v>32.57</v>
      </c>
      <c r="AD1739" t="n">
        <v>32.57000000000005</v>
      </c>
      <c r="AE1739" t="n">
        <v>0.009999999999990905</v>
      </c>
      <c r="AF1739" t="n">
        <v>0.0</v>
      </c>
      <c r="AG1739" t="n">
        <v>0.0</v>
      </c>
      <c r="AH1739" t="n">
        <v>0.0</v>
      </c>
      <c r="AI1739" t="n">
        <v>0.0</v>
      </c>
      <c r="AJ1739" t="n">
        <v>0.0</v>
      </c>
      <c r="AK1739" t="n">
        <v>0.00999999999999801</v>
      </c>
      <c r="AL1739" t="inlineStr">
        <is>
          <t>unreconciled</t>
        </is>
      </c>
      <c r="AM1739" t="inlineStr">
        <is>
          <t>Order Amount Mismatch (POS&gt;3PO)</t>
        </is>
      </c>
      <c r="AN1739" t="n">
        <v>32.57</v>
      </c>
      <c r="AO1739" t="n">
        <f>ROUND(P1739*100/H1739,2)</f>
        <v>0.0</v>
      </c>
      <c r="AP1739" t="n">
        <f>ROUND(Q1739*100/I1739,2)</f>
        <v>0.0</v>
      </c>
      <c r="AQ1739"/>
      <c r="AR1739"/>
      <c r="AS1739" t="n">
        <v>0.0</v>
      </c>
    </row>
    <row r="1740">
      <c r="A1740" s="1" t="n">
        <v>45236.0</v>
      </c>
      <c r="B1740" s="2" t="n">
        <v>45236.649826388886</v>
      </c>
      <c r="C1740" t="inlineStr">
        <is>
          <t>3140094012086512</t>
        </is>
      </c>
      <c r="D1740" t="inlineStr">
        <is>
          <t>POS0012</t>
        </is>
      </c>
      <c r="E1740" t="inlineStr">
        <is>
          <t>27</t>
        </is>
      </c>
      <c r="F1740" t="inlineStr">
        <is>
          <t>0094</t>
        </is>
      </c>
      <c r="G1740" t="inlineStr">
        <is>
          <t>5321108942</t>
        </is>
      </c>
      <c r="H1740" t="n">
        <v>289.0</v>
      </c>
      <c r="I1740" t="n">
        <v>275.24</v>
      </c>
      <c r="J1740" t="n">
        <v>238.1</v>
      </c>
      <c r="K1740" t="inlineStr">
        <is>
          <t>sale</t>
        </is>
      </c>
      <c r="L1740" t="inlineStr">
        <is>
          <t/>
        </is>
      </c>
      <c r="M1740" t="inlineStr">
        <is>
          <t/>
        </is>
      </c>
      <c r="N1740" t="n">
        <v>0.0</v>
      </c>
      <c r="O1740" t="n">
        <v>0.0</v>
      </c>
      <c r="P1740" t="n">
        <v>217.66</v>
      </c>
      <c r="Q1740" t="n">
        <v>217.66</v>
      </c>
      <c r="R1740" t="n">
        <v>37.14</v>
      </c>
      <c r="S1740" t="n">
        <v>37.14</v>
      </c>
      <c r="T1740" t="n">
        <v>2.75</v>
      </c>
      <c r="U1740" t="n">
        <v>2.75</v>
      </c>
      <c r="V1740" t="n">
        <v>42.86</v>
      </c>
      <c r="W1740" t="n">
        <v>42.86</v>
      </c>
      <c r="X1740" t="n">
        <v>3.61</v>
      </c>
      <c r="Y1740" t="n">
        <v>3.61</v>
      </c>
      <c r="Z1740" t="n">
        <v>8.36</v>
      </c>
      <c r="AA1740" t="n">
        <v>8.36</v>
      </c>
      <c r="AB1740" t="n">
        <v>13.76</v>
      </c>
      <c r="AC1740" t="n">
        <v>13.76</v>
      </c>
      <c r="AD1740" t="n">
        <v>13.759999999999991</v>
      </c>
      <c r="AE1740" t="n">
        <v>0.0</v>
      </c>
      <c r="AF1740" t="n">
        <v>0.0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0.0</v>
      </c>
      <c r="AL1740" t="inlineStr">
        <is>
          <t>unreconciled</t>
        </is>
      </c>
      <c r="AM1740" t="inlineStr">
        <is>
          <t>Order Amount Mismatch (POS&gt;3PO)</t>
        </is>
      </c>
      <c r="AN1740" t="n">
        <v>13.76</v>
      </c>
      <c r="AO1740" t="n">
        <f>ROUND(P1740*100/H1740,2)</f>
        <v>0.0</v>
      </c>
      <c r="AP1740" t="n">
        <f>ROUND(Q1740*100/I1740,2)</f>
        <v>0.0</v>
      </c>
      <c r="AQ1740"/>
      <c r="AR1740"/>
      <c r="AS1740" t="n">
        <v>0.0</v>
      </c>
    </row>
    <row r="1741">
      <c r="A1741" s="1" t="n">
        <v>45235.0</v>
      </c>
      <c r="B1741" s="2" t="n">
        <v>45236.001180555555</v>
      </c>
      <c r="C1741" t="inlineStr">
        <is>
          <t>3140023012059937</t>
        </is>
      </c>
      <c r="D1741" t="inlineStr">
        <is>
          <t>POS0012</t>
        </is>
      </c>
      <c r="E1741" t="inlineStr">
        <is>
          <t>29</t>
        </is>
      </c>
      <c r="F1741" t="inlineStr">
        <is>
          <t>0023</t>
        </is>
      </c>
      <c r="G1741" t="inlineStr">
        <is>
          <t>5321125538</t>
        </is>
      </c>
      <c r="H1741" t="n">
        <v>495.00000000000006</v>
      </c>
      <c r="I1741" t="n">
        <v>471.44</v>
      </c>
      <c r="J1741" t="n">
        <v>434.3</v>
      </c>
      <c r="K1741" t="inlineStr">
        <is>
          <t>sale</t>
        </is>
      </c>
      <c r="L1741" t="inlineStr">
        <is>
          <t/>
        </is>
      </c>
      <c r="M1741" t="inlineStr">
        <is>
          <t/>
        </is>
      </c>
      <c r="N1741" t="n">
        <v>0.0</v>
      </c>
      <c r="O1741" t="n">
        <v>0.0</v>
      </c>
      <c r="P1741" t="n">
        <v>367.19</v>
      </c>
      <c r="Q1741" t="n">
        <v>367.18</v>
      </c>
      <c r="R1741" t="n">
        <v>37.14</v>
      </c>
      <c r="S1741" t="n">
        <v>37.14</v>
      </c>
      <c r="T1741" t="n">
        <v>4.71</v>
      </c>
      <c r="U1741" t="n">
        <v>4.71</v>
      </c>
      <c r="V1741" t="n">
        <v>78.17</v>
      </c>
      <c r="W1741" t="n">
        <v>78.17</v>
      </c>
      <c r="X1741" t="n">
        <v>6.19</v>
      </c>
      <c r="Y1741" t="n">
        <v>6.19</v>
      </c>
      <c r="Z1741" t="n">
        <v>15.18</v>
      </c>
      <c r="AA1741" t="n">
        <v>15.18</v>
      </c>
      <c r="AB1741" t="n">
        <v>23.58</v>
      </c>
      <c r="AC1741" t="n">
        <v>23.57</v>
      </c>
      <c r="AD1741" t="n">
        <v>23.56000000000006</v>
      </c>
      <c r="AE1741" t="n">
        <v>0.009999999999990905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0.00999999999999801</v>
      </c>
      <c r="AL1741" t="inlineStr">
        <is>
          <t>unreconciled</t>
        </is>
      </c>
      <c r="AM1741" t="inlineStr">
        <is>
          <t>Order Amount Mismatch (POS&gt;3PO)</t>
        </is>
      </c>
      <c r="AN1741" t="n">
        <v>23.56</v>
      </c>
      <c r="AO1741" t="n">
        <f>ROUND(P1741*100/H1741,2)</f>
        <v>0.0</v>
      </c>
      <c r="AP1741" t="n">
        <f>ROUND(Q1741*100/I1741,2)</f>
        <v>0.0</v>
      </c>
      <c r="AQ1741"/>
      <c r="AR1741"/>
      <c r="AS1741" t="n">
        <v>0.0</v>
      </c>
    </row>
    <row r="1742">
      <c r="A1742" s="1" t="n">
        <v>45236.0</v>
      </c>
      <c r="B1742" s="2" t="n">
        <v>45236.88616898148</v>
      </c>
      <c r="C1742" t="inlineStr">
        <is>
          <t>3140023012060109</t>
        </is>
      </c>
      <c r="D1742" t="inlineStr">
        <is>
          <t>POS0012</t>
        </is>
      </c>
      <c r="E1742" t="inlineStr">
        <is>
          <t>00</t>
        </is>
      </c>
      <c r="F1742" t="inlineStr">
        <is>
          <t>0023</t>
        </is>
      </c>
      <c r="G1742" t="inlineStr">
        <is>
          <t>5321128426</t>
        </is>
      </c>
      <c r="H1742" t="n">
        <v>414.0</v>
      </c>
      <c r="I1742" t="n">
        <v>394.28</v>
      </c>
      <c r="J1742" t="n">
        <v>357.14</v>
      </c>
      <c r="K1742" t="inlineStr">
        <is>
          <t>sale</t>
        </is>
      </c>
      <c r="L1742" t="inlineStr">
        <is>
          <t/>
        </is>
      </c>
      <c r="M1742" t="inlineStr">
        <is>
          <t/>
        </is>
      </c>
      <c r="N1742" t="n">
        <v>0.0</v>
      </c>
      <c r="O1742" t="n">
        <v>0.0</v>
      </c>
      <c r="P1742" t="n">
        <v>308.38</v>
      </c>
      <c r="Q1742" t="n">
        <v>308.37</v>
      </c>
      <c r="R1742" t="n">
        <v>37.14</v>
      </c>
      <c r="S1742" t="n">
        <v>37.14</v>
      </c>
      <c r="T1742" t="n">
        <v>3.94</v>
      </c>
      <c r="U1742" t="n">
        <v>3.94</v>
      </c>
      <c r="V1742" t="n">
        <v>64.29</v>
      </c>
      <c r="W1742" t="n">
        <v>64.29</v>
      </c>
      <c r="X1742" t="n">
        <v>5.17</v>
      </c>
      <c r="Y1742" t="n">
        <v>5.18</v>
      </c>
      <c r="Z1742" t="n">
        <v>12.5</v>
      </c>
      <c r="AA1742" t="n">
        <v>12.5</v>
      </c>
      <c r="AB1742" t="n">
        <v>19.72</v>
      </c>
      <c r="AC1742" t="n">
        <v>19.72</v>
      </c>
      <c r="AD1742" t="n">
        <v>19.720000000000027</v>
      </c>
      <c r="AE1742" t="n">
        <v>0.009999999999990905</v>
      </c>
      <c r="AF1742" t="n">
        <v>0.0</v>
      </c>
      <c r="AG1742" t="n">
        <v>0.0</v>
      </c>
      <c r="AH1742" t="n">
        <v>0.0</v>
      </c>
      <c r="AI1742" t="n">
        <v>-0.009999999999999787</v>
      </c>
      <c r="AJ1742" t="n">
        <v>0.0</v>
      </c>
      <c r="AK1742" t="n">
        <v>0.0</v>
      </c>
      <c r="AL1742" t="inlineStr">
        <is>
          <t>unreconciled</t>
        </is>
      </c>
      <c r="AM1742" t="inlineStr">
        <is>
          <t>Order Amount Mismatch (POS&gt;3PO)</t>
        </is>
      </c>
      <c r="AN1742" t="n">
        <v>19.72</v>
      </c>
      <c r="AO1742" t="n">
        <f>ROUND(P1742*100/H1742,2)</f>
        <v>0.0</v>
      </c>
      <c r="AP1742" t="n">
        <f>ROUND(Q1742*100/I1742,2)</f>
        <v>0.0</v>
      </c>
      <c r="AQ1742"/>
      <c r="AR1742"/>
      <c r="AS1742" t="n">
        <v>0.0</v>
      </c>
    </row>
    <row r="1743">
      <c r="A1743" s="1" t="n">
        <v>45235.0</v>
      </c>
      <c r="B1743" s="2" t="n">
        <v>45236.01660879629</v>
      </c>
      <c r="C1743" t="inlineStr">
        <is>
          <t>3140094012086415</t>
        </is>
      </c>
      <c r="D1743" t="inlineStr">
        <is>
          <t>POS0012</t>
        </is>
      </c>
      <c r="E1743" t="inlineStr">
        <is>
          <t>30</t>
        </is>
      </c>
      <c r="F1743" t="inlineStr">
        <is>
          <t>0094</t>
        </is>
      </c>
      <c r="G1743" t="inlineStr">
        <is>
          <t>5321142901</t>
        </is>
      </c>
      <c r="H1743" t="n">
        <v>279.0</v>
      </c>
      <c r="I1743" t="n">
        <v>265.72</v>
      </c>
      <c r="J1743" t="n">
        <v>228.58</v>
      </c>
      <c r="K1743" t="inlineStr">
        <is>
          <t>sale</t>
        </is>
      </c>
      <c r="L1743" t="inlineStr">
        <is>
          <t/>
        </is>
      </c>
      <c r="M1743" t="inlineStr">
        <is>
          <t/>
        </is>
      </c>
      <c r="N1743" t="n">
        <v>0.0</v>
      </c>
      <c r="O1743" t="n">
        <v>0.0</v>
      </c>
      <c r="P1743" t="n">
        <v>210.4</v>
      </c>
      <c r="Q1743" t="n">
        <v>210.38</v>
      </c>
      <c r="R1743" t="n">
        <v>37.14</v>
      </c>
      <c r="S1743" t="n">
        <v>37.14</v>
      </c>
      <c r="T1743" t="n">
        <v>2.66</v>
      </c>
      <c r="U1743" t="n">
        <v>2.66</v>
      </c>
      <c r="V1743" t="n">
        <v>41.14</v>
      </c>
      <c r="W1743" t="n">
        <v>41.14</v>
      </c>
      <c r="X1743" t="n">
        <v>3.49</v>
      </c>
      <c r="Y1743" t="n">
        <v>3.49</v>
      </c>
      <c r="Z1743" t="n">
        <v>8.03</v>
      </c>
      <c r="AA1743" t="n">
        <v>8.04</v>
      </c>
      <c r="AB1743" t="n">
        <v>13.28</v>
      </c>
      <c r="AC1743" t="n">
        <v>13.29</v>
      </c>
      <c r="AD1743" t="n">
        <v>13.279999999999973</v>
      </c>
      <c r="AE1743" t="n">
        <v>0.020000000000010232</v>
      </c>
      <c r="AF1743" t="n">
        <v>0.0</v>
      </c>
      <c r="AG1743" t="n">
        <v>0.0</v>
      </c>
      <c r="AH1743" t="n">
        <v>0.0</v>
      </c>
      <c r="AI1743" t="n">
        <v>0.0</v>
      </c>
      <c r="AJ1743" t="n">
        <v>-0.009999999999999787</v>
      </c>
      <c r="AK1743" t="n">
        <v>-0.009999999999999787</v>
      </c>
      <c r="AL1743" t="inlineStr">
        <is>
          <t>unreconciled</t>
        </is>
      </c>
      <c r="AM1743" t="inlineStr">
        <is>
          <t>Order Amount Mismatch (POS&gt;3PO)</t>
        </is>
      </c>
      <c r="AN1743" t="n">
        <v>13.28</v>
      </c>
      <c r="AO1743" t="n">
        <f>ROUND(P1743*100/H1743,2)</f>
        <v>0.0</v>
      </c>
      <c r="AP1743" t="n">
        <f>ROUND(Q1743*100/I1743,2)</f>
        <v>0.0</v>
      </c>
      <c r="AQ1743"/>
      <c r="AR1743"/>
      <c r="AS1743" t="n">
        <v>0.0</v>
      </c>
    </row>
    <row r="1744">
      <c r="A1744" s="1" t="n">
        <v>45236.0</v>
      </c>
      <c r="B1744" s="2" t="n">
        <v>45236.6003587963</v>
      </c>
      <c r="C1744" t="inlineStr">
        <is>
          <t>3140023012060010</t>
        </is>
      </c>
      <c r="D1744" t="inlineStr">
        <is>
          <t>POS0012</t>
        </is>
      </c>
      <c r="E1744" t="inlineStr">
        <is>
          <t>02</t>
        </is>
      </c>
      <c r="F1744" t="inlineStr">
        <is>
          <t>0023</t>
        </is>
      </c>
      <c r="G1744" t="inlineStr">
        <is>
          <t>5321167063</t>
        </is>
      </c>
      <c r="H1744" t="n">
        <v>307.0</v>
      </c>
      <c r="I1744" t="n">
        <v>292.38</v>
      </c>
      <c r="J1744" t="n">
        <v>255.24</v>
      </c>
      <c r="K1744" t="inlineStr">
        <is>
          <t>sale</t>
        </is>
      </c>
      <c r="L1744" t="inlineStr">
        <is>
          <t/>
        </is>
      </c>
      <c r="M1744" t="inlineStr">
        <is>
          <t/>
        </is>
      </c>
      <c r="N1744" t="n">
        <v>0.0</v>
      </c>
      <c r="O1744" t="n">
        <v>0.0</v>
      </c>
      <c r="P1744" t="n">
        <v>230.72</v>
      </c>
      <c r="Q1744" t="n">
        <v>230.72</v>
      </c>
      <c r="R1744" t="n">
        <v>37.14</v>
      </c>
      <c r="S1744" t="n">
        <v>37.14</v>
      </c>
      <c r="T1744" t="n">
        <v>2.92</v>
      </c>
      <c r="U1744" t="n">
        <v>2.92</v>
      </c>
      <c r="V1744" t="n">
        <v>45.94</v>
      </c>
      <c r="W1744" t="n">
        <v>45.94</v>
      </c>
      <c r="X1744" t="n">
        <v>3.84</v>
      </c>
      <c r="Y1744" t="n">
        <v>3.84</v>
      </c>
      <c r="Z1744" t="n">
        <v>8.96</v>
      </c>
      <c r="AA1744" t="n">
        <v>8.96</v>
      </c>
      <c r="AB1744" t="n">
        <v>14.62</v>
      </c>
      <c r="AC1744" t="n">
        <v>14.62</v>
      </c>
      <c r="AD1744" t="n">
        <v>14.620000000000005</v>
      </c>
      <c r="AE1744" t="n">
        <v>0.0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0.0</v>
      </c>
      <c r="AL1744" t="inlineStr">
        <is>
          <t>unreconciled</t>
        </is>
      </c>
      <c r="AM1744" t="inlineStr">
        <is>
          <t>Order Amount Mismatch (POS&gt;3PO)</t>
        </is>
      </c>
      <c r="AN1744" t="n">
        <v>14.62</v>
      </c>
      <c r="AO1744" t="n">
        <f>ROUND(P1744*100/H1744,2)</f>
        <v>0.0</v>
      </c>
      <c r="AP1744" t="n">
        <f>ROUND(Q1744*100/I1744,2)</f>
        <v>0.0</v>
      </c>
      <c r="AQ1744"/>
      <c r="AR1744"/>
      <c r="AS1744" t="n">
        <v>0.0</v>
      </c>
    </row>
    <row r="1745">
      <c r="A1745" s="1" t="n">
        <v>45236.0</v>
      </c>
      <c r="B1745" s="2" t="n">
        <v>45236.44737268519</v>
      </c>
      <c r="C1745" t="inlineStr">
        <is>
          <t>3140094012086429</t>
        </is>
      </c>
      <c r="D1745" t="inlineStr">
        <is>
          <t>POS0012</t>
        </is>
      </c>
      <c r="E1745" t="inlineStr">
        <is>
          <t>44</t>
        </is>
      </c>
      <c r="F1745" t="inlineStr">
        <is>
          <t>0094</t>
        </is>
      </c>
      <c r="G1745" t="inlineStr">
        <is>
          <t>5321167736</t>
        </is>
      </c>
      <c r="H1745" t="n">
        <v>342.0</v>
      </c>
      <c r="I1745" t="n">
        <v>325.71</v>
      </c>
      <c r="J1745" t="n">
        <v>288.57</v>
      </c>
      <c r="K1745" t="inlineStr">
        <is>
          <t>sale</t>
        </is>
      </c>
      <c r="L1745" t="inlineStr">
        <is>
          <t/>
        </is>
      </c>
      <c r="M1745" t="inlineStr">
        <is>
          <t/>
        </is>
      </c>
      <c r="N1745" t="n">
        <v>0.0</v>
      </c>
      <c r="O1745" t="n">
        <v>0.0</v>
      </c>
      <c r="P1745" t="n">
        <v>256.11</v>
      </c>
      <c r="Q1745" t="n">
        <v>256.1</v>
      </c>
      <c r="R1745" t="n">
        <v>37.14</v>
      </c>
      <c r="S1745" t="n">
        <v>37.14</v>
      </c>
      <c r="T1745" t="n">
        <v>3.26</v>
      </c>
      <c r="U1745" t="n">
        <v>3.26</v>
      </c>
      <c r="V1745" t="n">
        <v>51.94</v>
      </c>
      <c r="W1745" t="n">
        <v>51.94</v>
      </c>
      <c r="X1745" t="n">
        <v>4.28</v>
      </c>
      <c r="Y1745" t="n">
        <v>4.28</v>
      </c>
      <c r="Z1745" t="n">
        <v>10.12</v>
      </c>
      <c r="AA1745" t="n">
        <v>10.12</v>
      </c>
      <c r="AB1745" t="n">
        <v>16.28</v>
      </c>
      <c r="AC1745" t="n">
        <v>16.29</v>
      </c>
      <c r="AD1745" t="n">
        <v>16.29000000000002</v>
      </c>
      <c r="AE1745" t="n">
        <v>0.009999999999990905</v>
      </c>
      <c r="AF1745" t="n">
        <v>0.0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-0.00999999999999801</v>
      </c>
      <c r="AL1745" t="inlineStr">
        <is>
          <t>unreconciled</t>
        </is>
      </c>
      <c r="AM1745" t="inlineStr">
        <is>
          <t>Order Amount Mismatch (POS&gt;3PO)</t>
        </is>
      </c>
      <c r="AN1745" t="n">
        <v>16.29</v>
      </c>
      <c r="AO1745" t="n">
        <f>ROUND(P1745*100/H1745,2)</f>
        <v>0.0</v>
      </c>
      <c r="AP1745" t="n">
        <f>ROUND(Q1745*100/I1745,2)</f>
        <v>0.0</v>
      </c>
      <c r="AQ1745"/>
      <c r="AR1745"/>
      <c r="AS1745" t="n">
        <v>0.0</v>
      </c>
    </row>
    <row r="1746">
      <c r="A1746" s="1" t="n">
        <v>45236.0</v>
      </c>
      <c r="B1746" s="2" t="n">
        <v>45236.86892361111</v>
      </c>
      <c r="C1746" t="inlineStr">
        <is>
          <t>3140094012086641</t>
        </is>
      </c>
      <c r="D1746" t="inlineStr">
        <is>
          <t>POS0012</t>
        </is>
      </c>
      <c r="E1746" t="inlineStr">
        <is>
          <t>56</t>
        </is>
      </c>
      <c r="F1746" t="inlineStr">
        <is>
          <t>0094</t>
        </is>
      </c>
      <c r="G1746" t="inlineStr">
        <is>
          <t>5321200642</t>
        </is>
      </c>
      <c r="H1746" t="n">
        <v>410.0</v>
      </c>
      <c r="I1746" t="n">
        <v>390.48</v>
      </c>
      <c r="J1746" t="n">
        <v>353.34</v>
      </c>
      <c r="K1746" t="inlineStr">
        <is>
          <t>sale</t>
        </is>
      </c>
      <c r="L1746" t="inlineStr">
        <is>
          <t/>
        </is>
      </c>
      <c r="M1746" t="inlineStr">
        <is>
          <t/>
        </is>
      </c>
      <c r="N1746" t="n">
        <v>0.0</v>
      </c>
      <c r="O1746" t="n">
        <v>0.0</v>
      </c>
      <c r="P1746" t="n">
        <v>305.49</v>
      </c>
      <c r="Q1746" t="n">
        <v>305.47</v>
      </c>
      <c r="R1746" t="n">
        <v>37.14</v>
      </c>
      <c r="S1746" t="n">
        <v>37.14</v>
      </c>
      <c r="T1746" t="n">
        <v>3.9</v>
      </c>
      <c r="U1746" t="n">
        <v>3.9</v>
      </c>
      <c r="V1746" t="n">
        <v>63.6</v>
      </c>
      <c r="W1746" t="n">
        <v>63.6</v>
      </c>
      <c r="X1746" t="n">
        <v>5.12</v>
      </c>
      <c r="Y1746" t="n">
        <v>5.13</v>
      </c>
      <c r="Z1746" t="n">
        <v>12.37</v>
      </c>
      <c r="AA1746" t="n">
        <v>12.37</v>
      </c>
      <c r="AB1746" t="n">
        <v>19.52</v>
      </c>
      <c r="AC1746" t="n">
        <v>19.53</v>
      </c>
      <c r="AD1746" t="n">
        <v>19.519999999999982</v>
      </c>
      <c r="AE1746" t="n">
        <v>0.01999999999998181</v>
      </c>
      <c r="AF1746" t="n">
        <v>0.0</v>
      </c>
      <c r="AG1746" t="n">
        <v>0.0</v>
      </c>
      <c r="AH1746" t="n">
        <v>0.0</v>
      </c>
      <c r="AI1746" t="n">
        <v>-0.009999999999999787</v>
      </c>
      <c r="AJ1746" t="n">
        <v>0.0</v>
      </c>
      <c r="AK1746" t="n">
        <v>-0.010000000000001563</v>
      </c>
      <c r="AL1746" t="inlineStr">
        <is>
          <t>unreconciled</t>
        </is>
      </c>
      <c r="AM1746" t="inlineStr">
        <is>
          <t>Order Amount Mismatch (POS&gt;3PO)</t>
        </is>
      </c>
      <c r="AN1746" t="n">
        <v>19.52</v>
      </c>
      <c r="AO1746" t="n">
        <f>ROUND(P1746*100/H1746,2)</f>
        <v>0.0</v>
      </c>
      <c r="AP1746" t="n">
        <f>ROUND(Q1746*100/I1746,2)</f>
        <v>0.0</v>
      </c>
      <c r="AQ1746"/>
      <c r="AR1746"/>
      <c r="AS1746" t="n">
        <v>0.0</v>
      </c>
    </row>
    <row r="1747">
      <c r="A1747" s="1" t="n">
        <v>45236.0</v>
      </c>
      <c r="B1747" s="2" t="n">
        <v>45236.845555555556</v>
      </c>
      <c r="C1747" t="inlineStr">
        <is>
          <t>3140094012086624</t>
        </is>
      </c>
      <c r="D1747" t="inlineStr">
        <is>
          <t>POS0012</t>
        </is>
      </c>
      <c r="E1747" t="inlineStr">
        <is>
          <t>39</t>
        </is>
      </c>
      <c r="F1747" t="inlineStr">
        <is>
          <t>0094</t>
        </is>
      </c>
      <c r="G1747" t="inlineStr">
        <is>
          <t>5321214681</t>
        </is>
      </c>
      <c r="H1747" t="n">
        <v>341.0</v>
      </c>
      <c r="I1747" t="n">
        <v>324.76</v>
      </c>
      <c r="J1747" t="n">
        <v>287.62</v>
      </c>
      <c r="K1747" t="inlineStr">
        <is>
          <t>sale</t>
        </is>
      </c>
      <c r="L1747" t="inlineStr">
        <is>
          <t/>
        </is>
      </c>
      <c r="M1747" t="inlineStr">
        <is>
          <t/>
        </is>
      </c>
      <c r="N1747" t="n">
        <v>0.0</v>
      </c>
      <c r="O1747" t="n">
        <v>0.0</v>
      </c>
      <c r="P1747" t="n">
        <v>255.39</v>
      </c>
      <c r="Q1747" t="n">
        <v>255.39</v>
      </c>
      <c r="R1747" t="n">
        <v>37.14</v>
      </c>
      <c r="S1747" t="n">
        <v>37.14</v>
      </c>
      <c r="T1747" t="n">
        <v>3.25</v>
      </c>
      <c r="U1747" t="n">
        <v>3.25</v>
      </c>
      <c r="V1747" t="n">
        <v>51.77</v>
      </c>
      <c r="W1747" t="n">
        <v>51.77</v>
      </c>
      <c r="X1747" t="n">
        <v>4.26</v>
      </c>
      <c r="Y1747" t="n">
        <v>4.26</v>
      </c>
      <c r="Z1747" t="n">
        <v>10.09</v>
      </c>
      <c r="AA1747" t="n">
        <v>10.09</v>
      </c>
      <c r="AB1747" t="n">
        <v>16.24</v>
      </c>
      <c r="AC1747" t="n">
        <v>16.24</v>
      </c>
      <c r="AD1747" t="n">
        <v>16.24000000000001</v>
      </c>
      <c r="AE1747" t="n">
        <v>0.0</v>
      </c>
      <c r="AF1747" t="n">
        <v>0.0</v>
      </c>
      <c r="AG1747" t="n">
        <v>0.0</v>
      </c>
      <c r="AH1747" t="n">
        <v>0.0</v>
      </c>
      <c r="AI1747" t="n">
        <v>0.0</v>
      </c>
      <c r="AJ1747" t="n">
        <v>0.0</v>
      </c>
      <c r="AK1747" t="n">
        <v>0.0</v>
      </c>
      <c r="AL1747" t="inlineStr">
        <is>
          <t>unreconciled</t>
        </is>
      </c>
      <c r="AM1747" t="inlineStr">
        <is>
          <t>Order Amount Mismatch (POS&gt;3PO)</t>
        </is>
      </c>
      <c r="AN1747" t="n">
        <v>16.24</v>
      </c>
      <c r="AO1747" t="n">
        <f>ROUND(P1747*100/H1747,2)</f>
        <v>0.0</v>
      </c>
      <c r="AP1747" t="n">
        <f>ROUND(Q1747*100/I1747,2)</f>
        <v>0.0</v>
      </c>
      <c r="AQ1747"/>
      <c r="AR1747"/>
      <c r="AS1747" t="n">
        <v>0.0</v>
      </c>
    </row>
    <row r="1748">
      <c r="A1748" s="1" t="n">
        <v>45236.0</v>
      </c>
      <c r="B1748" s="2" t="n">
        <v>45236.96199074074</v>
      </c>
      <c r="C1748" t="inlineStr">
        <is>
          <t>3140023012060137</t>
        </is>
      </c>
      <c r="D1748" t="inlineStr">
        <is>
          <t>POS0012</t>
        </is>
      </c>
      <c r="E1748" t="inlineStr">
        <is>
          <t>28</t>
        </is>
      </c>
      <c r="F1748" t="inlineStr">
        <is>
          <t>0023</t>
        </is>
      </c>
      <c r="G1748" t="inlineStr">
        <is>
          <t>5321226654</t>
        </is>
      </c>
      <c r="H1748" t="n">
        <v>305.0</v>
      </c>
      <c r="I1748" t="n">
        <v>290.47</v>
      </c>
      <c r="J1748" t="n">
        <v>253.33</v>
      </c>
      <c r="K1748" t="inlineStr">
        <is>
          <t>sale</t>
        </is>
      </c>
      <c r="L1748" t="inlineStr">
        <is>
          <t/>
        </is>
      </c>
      <c r="M1748" t="inlineStr">
        <is>
          <t/>
        </is>
      </c>
      <c r="N1748" t="n">
        <v>0.0</v>
      </c>
      <c r="O1748" t="n">
        <v>0.0</v>
      </c>
      <c r="P1748" t="n">
        <v>229.27</v>
      </c>
      <c r="Q1748" t="n">
        <v>229.26</v>
      </c>
      <c r="R1748" t="n">
        <v>37.14</v>
      </c>
      <c r="S1748" t="n">
        <v>37.14</v>
      </c>
      <c r="T1748" t="n">
        <v>2.9</v>
      </c>
      <c r="U1748" t="n">
        <v>2.9</v>
      </c>
      <c r="V1748" t="n">
        <v>45.6</v>
      </c>
      <c r="W1748" t="n">
        <v>45.6</v>
      </c>
      <c r="X1748" t="n">
        <v>3.81</v>
      </c>
      <c r="Y1748" t="n">
        <v>3.81</v>
      </c>
      <c r="Z1748" t="n">
        <v>8.89</v>
      </c>
      <c r="AA1748" t="n">
        <v>8.9</v>
      </c>
      <c r="AB1748" t="n">
        <v>14.52</v>
      </c>
      <c r="AC1748" t="n">
        <v>14.52</v>
      </c>
      <c r="AD1748" t="n">
        <v>14.529999999999973</v>
      </c>
      <c r="AE1748" t="n">
        <v>0.010000000000019327</v>
      </c>
      <c r="AF1748" t="n">
        <v>0.0</v>
      </c>
      <c r="AG1748" t="n">
        <v>0.0</v>
      </c>
      <c r="AH1748" t="n">
        <v>0.0</v>
      </c>
      <c r="AI1748" t="n">
        <v>0.0</v>
      </c>
      <c r="AJ1748" t="n">
        <v>-0.009999999999999787</v>
      </c>
      <c r="AK1748" t="n">
        <v>0.0</v>
      </c>
      <c r="AL1748" t="inlineStr">
        <is>
          <t>unreconciled</t>
        </is>
      </c>
      <c r="AM1748" t="inlineStr">
        <is>
          <t>Order Amount Mismatch (POS&gt;3PO)</t>
        </is>
      </c>
      <c r="AN1748" t="n">
        <v>14.53</v>
      </c>
      <c r="AO1748" t="n">
        <f>ROUND(P1748*100/H1748,2)</f>
        <v>0.0</v>
      </c>
      <c r="AP1748" t="n">
        <f>ROUND(Q1748*100/I1748,2)</f>
        <v>0.0</v>
      </c>
      <c r="AQ1748"/>
      <c r="AR1748"/>
      <c r="AS1748" t="n">
        <v>0.0</v>
      </c>
    </row>
    <row r="1749">
      <c r="A1749" s="1" t="n">
        <v>45236.0</v>
      </c>
      <c r="B1749" s="2" t="n">
        <v>45236.996087962965</v>
      </c>
      <c r="C1749" t="inlineStr">
        <is>
          <t>3140023012060161</t>
        </is>
      </c>
      <c r="D1749" t="inlineStr">
        <is>
          <t>POS0012</t>
        </is>
      </c>
      <c r="E1749" t="inlineStr">
        <is>
          <t>52</t>
        </is>
      </c>
      <c r="F1749" t="inlineStr">
        <is>
          <t>0023</t>
        </is>
      </c>
      <c r="G1749" t="inlineStr">
        <is>
          <t>5321237942</t>
        </is>
      </c>
      <c r="H1749" t="n">
        <v>318.0</v>
      </c>
      <c r="I1749" t="n">
        <v>302.86</v>
      </c>
      <c r="J1749" t="n">
        <v>265.72</v>
      </c>
      <c r="K1749" t="inlineStr">
        <is>
          <t>sale</t>
        </is>
      </c>
      <c r="L1749" t="inlineStr">
        <is>
          <t/>
        </is>
      </c>
      <c r="M1749" t="inlineStr">
        <is>
          <t/>
        </is>
      </c>
      <c r="N1749" t="n">
        <v>0.0</v>
      </c>
      <c r="O1749" t="n">
        <v>0.0</v>
      </c>
      <c r="P1749" t="n">
        <v>238.69</v>
      </c>
      <c r="Q1749" t="n">
        <v>238.67</v>
      </c>
      <c r="R1749" t="n">
        <v>37.14</v>
      </c>
      <c r="S1749" t="n">
        <v>37.14</v>
      </c>
      <c r="T1749" t="n">
        <v>3.03</v>
      </c>
      <c r="U1749" t="n">
        <v>3.03</v>
      </c>
      <c r="V1749" t="n">
        <v>47.83</v>
      </c>
      <c r="W1749" t="n">
        <v>47.83</v>
      </c>
      <c r="X1749" t="n">
        <v>3.98</v>
      </c>
      <c r="Y1749" t="n">
        <v>3.98</v>
      </c>
      <c r="Z1749" t="n">
        <v>9.33</v>
      </c>
      <c r="AA1749" t="n">
        <v>9.33</v>
      </c>
      <c r="AB1749" t="n">
        <v>15.14</v>
      </c>
      <c r="AC1749" t="n">
        <v>15.14</v>
      </c>
      <c r="AD1749" t="n">
        <v>15.139999999999986</v>
      </c>
      <c r="AE1749" t="n">
        <v>0.020000000000010232</v>
      </c>
      <c r="AF1749" t="n">
        <v>0.0</v>
      </c>
      <c r="AG1749" t="n">
        <v>0.0</v>
      </c>
      <c r="AH1749" t="n">
        <v>0.0</v>
      </c>
      <c r="AI1749" t="n">
        <v>0.0</v>
      </c>
      <c r="AJ1749" t="n">
        <v>0.0</v>
      </c>
      <c r="AK1749" t="n">
        <v>0.0</v>
      </c>
      <c r="AL1749" t="inlineStr">
        <is>
          <t>unreconciled</t>
        </is>
      </c>
      <c r="AM1749" t="inlineStr">
        <is>
          <t>Order Amount Mismatch (POS&gt;3PO)</t>
        </is>
      </c>
      <c r="AN1749" t="n">
        <v>15.14</v>
      </c>
      <c r="AO1749" t="n">
        <f>ROUND(P1749*100/H1749,2)</f>
        <v>0.0</v>
      </c>
      <c r="AP1749" t="n">
        <f>ROUND(Q1749*100/I1749,2)</f>
        <v>0.0</v>
      </c>
      <c r="AQ1749"/>
      <c r="AR1749"/>
      <c r="AS1749" t="n">
        <v>0.0</v>
      </c>
    </row>
    <row r="1750">
      <c r="A1750" s="1" t="n">
        <v>45236.0</v>
      </c>
      <c r="B1750" s="2" t="n">
        <v>45236.6934837963</v>
      </c>
      <c r="C1750" t="inlineStr">
        <is>
          <t>3140094012086531</t>
        </is>
      </c>
      <c r="D1750" t="inlineStr">
        <is>
          <t>POS0012</t>
        </is>
      </c>
      <c r="E1750" t="inlineStr">
        <is>
          <t>46</t>
        </is>
      </c>
      <c r="F1750" t="inlineStr">
        <is>
          <t>0094</t>
        </is>
      </c>
      <c r="G1750" t="inlineStr">
        <is>
          <t>5321282918</t>
        </is>
      </c>
      <c r="H1750" t="n">
        <v>407.0</v>
      </c>
      <c r="I1750" t="n">
        <v>387.62</v>
      </c>
      <c r="J1750" t="n">
        <v>350.48</v>
      </c>
      <c r="K1750" t="inlineStr">
        <is>
          <t>sale</t>
        </is>
      </c>
      <c r="L1750" t="inlineStr">
        <is>
          <t/>
        </is>
      </c>
      <c r="M1750" t="inlineStr">
        <is>
          <t/>
        </is>
      </c>
      <c r="N1750" t="n">
        <v>0.0</v>
      </c>
      <c r="O1750" t="n">
        <v>0.0</v>
      </c>
      <c r="P1750" t="n">
        <v>303.29</v>
      </c>
      <c r="Q1750" t="n">
        <v>303.26</v>
      </c>
      <c r="R1750" t="n">
        <v>37.14</v>
      </c>
      <c r="S1750" t="n">
        <v>37.14</v>
      </c>
      <c r="T1750" t="n">
        <v>3.88</v>
      </c>
      <c r="U1750" t="n">
        <v>3.88</v>
      </c>
      <c r="V1750" t="n">
        <v>63.09</v>
      </c>
      <c r="W1750" t="n">
        <v>63.09</v>
      </c>
      <c r="X1750" t="n">
        <v>5.09</v>
      </c>
      <c r="Y1750" t="n">
        <v>5.09</v>
      </c>
      <c r="Z1750" t="n">
        <v>12.27</v>
      </c>
      <c r="AA1750" t="n">
        <v>12.28</v>
      </c>
      <c r="AB1750" t="n">
        <v>19.38</v>
      </c>
      <c r="AC1750" t="n">
        <v>19.38</v>
      </c>
      <c r="AD1750" t="n">
        <v>19.379999999999995</v>
      </c>
      <c r="AE1750" t="n">
        <v>0.03000000000002956</v>
      </c>
      <c r="AF1750" t="n">
        <v>0.0</v>
      </c>
      <c r="AG1750" t="n">
        <v>0.0</v>
      </c>
      <c r="AH1750" t="n">
        <v>0.0</v>
      </c>
      <c r="AI1750" t="n">
        <v>0.0</v>
      </c>
      <c r="AJ1750" t="n">
        <v>-0.009999999999999787</v>
      </c>
      <c r="AK1750" t="n">
        <v>0.0</v>
      </c>
      <c r="AL1750" t="inlineStr">
        <is>
          <t>unreconciled</t>
        </is>
      </c>
      <c r="AM1750" t="inlineStr">
        <is>
          <t>Order Amount Mismatch (POS&gt;3PO)</t>
        </is>
      </c>
      <c r="AN1750" t="n">
        <v>19.38</v>
      </c>
      <c r="AO1750" t="n">
        <f>ROUND(P1750*100/H1750,2)</f>
        <v>0.0</v>
      </c>
      <c r="AP1750" t="n">
        <f>ROUND(Q1750*100/I1750,2)</f>
        <v>0.0</v>
      </c>
      <c r="AQ1750"/>
      <c r="AR1750"/>
      <c r="AS1750" t="n">
        <v>0.0</v>
      </c>
    </row>
    <row r="1751">
      <c r="A1751" s="1" t="n">
        <v>45236.0</v>
      </c>
      <c r="B1751" s="2" t="n">
        <v>45236.815405092595</v>
      </c>
      <c r="C1751" t="inlineStr">
        <is>
          <t>3140094012086601</t>
        </is>
      </c>
      <c r="D1751" t="inlineStr">
        <is>
          <t>POS0012</t>
        </is>
      </c>
      <c r="E1751" t="inlineStr">
        <is>
          <t>16</t>
        </is>
      </c>
      <c r="F1751" t="inlineStr">
        <is>
          <t>0094</t>
        </is>
      </c>
      <c r="G1751" t="inlineStr">
        <is>
          <t>5321344327</t>
        </is>
      </c>
      <c r="H1751" t="n">
        <v>255.0</v>
      </c>
      <c r="I1751" t="n">
        <v>242.85</v>
      </c>
      <c r="J1751" t="n">
        <v>205.71</v>
      </c>
      <c r="K1751" t="inlineStr">
        <is>
          <t>sale</t>
        </is>
      </c>
      <c r="L1751" t="inlineStr">
        <is>
          <t/>
        </is>
      </c>
      <c r="M1751" t="inlineStr">
        <is>
          <t/>
        </is>
      </c>
      <c r="N1751" t="n">
        <v>0.0</v>
      </c>
      <c r="O1751" t="n">
        <v>0.0</v>
      </c>
      <c r="P1751" t="n">
        <v>192.96</v>
      </c>
      <c r="Q1751" t="n">
        <v>192.96</v>
      </c>
      <c r="R1751" t="n">
        <v>37.14</v>
      </c>
      <c r="S1751" t="n">
        <v>37.14</v>
      </c>
      <c r="T1751" t="n">
        <v>2.43</v>
      </c>
      <c r="U1751" t="n">
        <v>2.43</v>
      </c>
      <c r="V1751" t="n">
        <v>37.03</v>
      </c>
      <c r="W1751" t="n">
        <v>37.03</v>
      </c>
      <c r="X1751" t="n">
        <v>3.19</v>
      </c>
      <c r="Y1751" t="n">
        <v>3.19</v>
      </c>
      <c r="Z1751" t="n">
        <v>7.24</v>
      </c>
      <c r="AA1751" t="n">
        <v>7.24</v>
      </c>
      <c r="AB1751" t="n">
        <v>12.14</v>
      </c>
      <c r="AC1751" t="n">
        <v>12.14</v>
      </c>
      <c r="AD1751" t="n">
        <v>12.150000000000006</v>
      </c>
      <c r="AE1751" t="n">
        <v>0.0</v>
      </c>
      <c r="AF1751" t="n">
        <v>0.0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0.0</v>
      </c>
      <c r="AL1751" t="inlineStr">
        <is>
          <t>unreconciled</t>
        </is>
      </c>
      <c r="AM1751" t="inlineStr">
        <is>
          <t>Order Amount Mismatch (POS&gt;3PO)</t>
        </is>
      </c>
      <c r="AN1751" t="n">
        <v>12.15</v>
      </c>
      <c r="AO1751" t="n">
        <f>ROUND(P1751*100/H1751,2)</f>
        <v>0.0</v>
      </c>
      <c r="AP1751" t="n">
        <f>ROUND(Q1751*100/I1751,2)</f>
        <v>0.0</v>
      </c>
      <c r="AQ1751"/>
      <c r="AR1751"/>
      <c r="AS1751" t="n">
        <v>0.0</v>
      </c>
    </row>
    <row r="1752">
      <c r="A1752" s="1" t="n">
        <v>45236.0</v>
      </c>
      <c r="B1752" s="2" t="n">
        <v>45236.8015625</v>
      </c>
      <c r="C1752" t="inlineStr">
        <is>
          <t>3140023012060077</t>
        </is>
      </c>
      <c r="D1752" t="inlineStr">
        <is>
          <t>POS0012</t>
        </is>
      </c>
      <c r="E1752" t="inlineStr">
        <is>
          <t>68</t>
        </is>
      </c>
      <c r="F1752" t="inlineStr">
        <is>
          <t>0023</t>
        </is>
      </c>
      <c r="G1752" t="inlineStr">
        <is>
          <t>5321345917</t>
        </is>
      </c>
      <c r="H1752" t="n">
        <v>725.0</v>
      </c>
      <c r="I1752" t="n">
        <v>690.47</v>
      </c>
      <c r="J1752" t="n">
        <v>653.33</v>
      </c>
      <c r="K1752" t="inlineStr">
        <is>
          <t>sale</t>
        </is>
      </c>
      <c r="L1752" t="inlineStr">
        <is>
          <t/>
        </is>
      </c>
      <c r="M1752" t="inlineStr">
        <is>
          <t/>
        </is>
      </c>
      <c r="N1752" t="n">
        <v>0.0</v>
      </c>
      <c r="O1752" t="n">
        <v>0.0</v>
      </c>
      <c r="P1752" t="n">
        <v>534.11</v>
      </c>
      <c r="Q1752" t="n">
        <v>534.12</v>
      </c>
      <c r="R1752" t="n">
        <v>37.14</v>
      </c>
      <c r="S1752" t="n">
        <v>37.14</v>
      </c>
      <c r="T1752" t="n">
        <v>6.9</v>
      </c>
      <c r="U1752" t="n">
        <v>6.9</v>
      </c>
      <c r="V1752" t="n">
        <v>117.6</v>
      </c>
      <c r="W1752" t="n">
        <v>117.6</v>
      </c>
      <c r="X1752" t="n">
        <v>9.06</v>
      </c>
      <c r="Y1752" t="n">
        <v>9.06</v>
      </c>
      <c r="Z1752" t="n">
        <v>22.8</v>
      </c>
      <c r="AA1752" t="n">
        <v>22.8</v>
      </c>
      <c r="AB1752" t="n">
        <v>34.52</v>
      </c>
      <c r="AC1752" t="n">
        <v>34.53</v>
      </c>
      <c r="AD1752" t="n">
        <v>34.52999999999997</v>
      </c>
      <c r="AE1752" t="n">
        <v>-0.009999999999990905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-0.00999999999999801</v>
      </c>
      <c r="AL1752" t="inlineStr">
        <is>
          <t>unreconciled</t>
        </is>
      </c>
      <c r="AM1752" t="inlineStr">
        <is>
          <t>Order Amount Mismatch (POS&gt;3PO)</t>
        </is>
      </c>
      <c r="AN1752" t="n">
        <v>34.53</v>
      </c>
      <c r="AO1752" t="n">
        <f>ROUND(P1752*100/H1752,2)</f>
        <v>0.0</v>
      </c>
      <c r="AP1752" t="n">
        <f>ROUND(Q1752*100/I1752,2)</f>
        <v>0.0</v>
      </c>
      <c r="AQ1752"/>
      <c r="AR1752"/>
      <c r="AS1752" t="n">
        <v>0.0</v>
      </c>
    </row>
    <row r="1753">
      <c r="A1753" s="1" t="n">
        <v>45236.0</v>
      </c>
      <c r="B1753" s="2" t="n">
        <v>45236.62616898148</v>
      </c>
      <c r="C1753" t="inlineStr">
        <is>
          <t>3140094012086499</t>
        </is>
      </c>
      <c r="D1753" t="inlineStr">
        <is>
          <t>POS0012</t>
        </is>
      </c>
      <c r="E1753" t="inlineStr">
        <is>
          <t>14</t>
        </is>
      </c>
      <c r="F1753" t="inlineStr">
        <is>
          <t>0094</t>
        </is>
      </c>
      <c r="G1753" t="inlineStr">
        <is>
          <t>5321357102</t>
        </is>
      </c>
      <c r="H1753" t="n">
        <v>250.99999999999997</v>
      </c>
      <c r="I1753" t="n">
        <v>239.04</v>
      </c>
      <c r="J1753" t="n">
        <v>201.9</v>
      </c>
      <c r="K1753" t="inlineStr">
        <is>
          <t>sale</t>
        </is>
      </c>
      <c r="L1753" t="inlineStr">
        <is>
          <t/>
        </is>
      </c>
      <c r="M1753" t="inlineStr">
        <is>
          <t/>
        </is>
      </c>
      <c r="N1753" t="n">
        <v>0.0</v>
      </c>
      <c r="O1753" t="n">
        <v>0.0</v>
      </c>
      <c r="P1753" t="n">
        <v>190.06</v>
      </c>
      <c r="Q1753" t="n">
        <v>190.05</v>
      </c>
      <c r="R1753" t="n">
        <v>37.14</v>
      </c>
      <c r="S1753" t="n">
        <v>37.14</v>
      </c>
      <c r="T1753" t="n">
        <v>2.39</v>
      </c>
      <c r="U1753" t="n">
        <v>2.39</v>
      </c>
      <c r="V1753" t="n">
        <v>36.34</v>
      </c>
      <c r="W1753" t="n">
        <v>36.34</v>
      </c>
      <c r="X1753" t="n">
        <v>3.14</v>
      </c>
      <c r="Y1753" t="n">
        <v>3.14</v>
      </c>
      <c r="Z1753" t="n">
        <v>7.11</v>
      </c>
      <c r="AA1753" t="n">
        <v>7.11</v>
      </c>
      <c r="AB1753" t="n">
        <v>11.96</v>
      </c>
      <c r="AC1753" t="n">
        <v>11.95</v>
      </c>
      <c r="AD1753" t="n">
        <v>11.95999999999998</v>
      </c>
      <c r="AE1753" t="n">
        <v>0.009999999999990905</v>
      </c>
      <c r="AF1753" t="n">
        <v>0.0</v>
      </c>
      <c r="AG1753" t="n">
        <v>0.0</v>
      </c>
      <c r="AH1753" t="n">
        <v>0.0</v>
      </c>
      <c r="AI1753" t="n">
        <v>0.0</v>
      </c>
      <c r="AJ1753" t="n">
        <v>0.0</v>
      </c>
      <c r="AK1753" t="n">
        <v>0.010000000000001563</v>
      </c>
      <c r="AL1753" t="inlineStr">
        <is>
          <t>unreconciled</t>
        </is>
      </c>
      <c r="AM1753" t="inlineStr">
        <is>
          <t>Order Amount Mismatch (POS&gt;3PO)</t>
        </is>
      </c>
      <c r="AN1753" t="n">
        <v>11.96</v>
      </c>
      <c r="AO1753" t="n">
        <f>ROUND(P1753*100/H1753,2)</f>
        <v>0.0</v>
      </c>
      <c r="AP1753" t="n">
        <f>ROUND(Q1753*100/I1753,2)</f>
        <v>0.0</v>
      </c>
      <c r="AQ1753"/>
      <c r="AR1753"/>
      <c r="AS1753" t="n">
        <v>0.0</v>
      </c>
    </row>
    <row r="1754">
      <c r="A1754" s="1" t="n">
        <v>45236.0</v>
      </c>
      <c r="B1754" s="2" t="n">
        <v>45236.89733796296</v>
      </c>
      <c r="C1754" t="inlineStr">
        <is>
          <t>3140094012086662</t>
        </is>
      </c>
      <c r="D1754" t="inlineStr">
        <is>
          <t>POS0012</t>
        </is>
      </c>
      <c r="E1754" t="inlineStr">
        <is>
          <t>77</t>
        </is>
      </c>
      <c r="F1754" t="inlineStr">
        <is>
          <t>0094</t>
        </is>
      </c>
      <c r="G1754" t="inlineStr">
        <is>
          <t>5321376861</t>
        </is>
      </c>
      <c r="H1754" t="n">
        <v>249.99999999999997</v>
      </c>
      <c r="I1754" t="n">
        <v>238.1</v>
      </c>
      <c r="J1754" t="n">
        <v>200.96</v>
      </c>
      <c r="K1754" t="inlineStr">
        <is>
          <t>sale</t>
        </is>
      </c>
      <c r="L1754" t="inlineStr">
        <is>
          <t/>
        </is>
      </c>
      <c r="M1754" t="inlineStr">
        <is>
          <t/>
        </is>
      </c>
      <c r="N1754" t="n">
        <v>0.0</v>
      </c>
      <c r="O1754" t="n">
        <v>0.0</v>
      </c>
      <c r="P1754" t="n">
        <v>189.35</v>
      </c>
      <c r="Q1754" t="n">
        <v>189.36</v>
      </c>
      <c r="R1754" t="n">
        <v>37.14</v>
      </c>
      <c r="S1754" t="n">
        <v>37.14</v>
      </c>
      <c r="T1754" t="n">
        <v>2.38</v>
      </c>
      <c r="U1754" t="n">
        <v>2.38</v>
      </c>
      <c r="V1754" t="n">
        <v>36.17</v>
      </c>
      <c r="W1754" t="n">
        <v>36.17</v>
      </c>
      <c r="X1754" t="n">
        <v>3.13</v>
      </c>
      <c r="Y1754" t="n">
        <v>3.13</v>
      </c>
      <c r="Z1754" t="n">
        <v>7.07</v>
      </c>
      <c r="AA1754" t="n">
        <v>7.07</v>
      </c>
      <c r="AB1754" t="n">
        <v>11.9</v>
      </c>
      <c r="AC1754" t="n">
        <v>11.91</v>
      </c>
      <c r="AD1754" t="n">
        <v>11.899999999999977</v>
      </c>
      <c r="AE1754" t="n">
        <v>-0.010000000000019327</v>
      </c>
      <c r="AF1754" t="n">
        <v>0.0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-0.009999999999999787</v>
      </c>
      <c r="AL1754" t="inlineStr">
        <is>
          <t>unreconciled</t>
        </is>
      </c>
      <c r="AM1754" t="inlineStr">
        <is>
          <t>Order Amount Mismatch (POS&gt;3PO)</t>
        </is>
      </c>
      <c r="AN1754" t="n">
        <v>11.9</v>
      </c>
      <c r="AO1754" t="n">
        <f>ROUND(P1754*100/H1754,2)</f>
        <v>0.0</v>
      </c>
      <c r="AP1754" t="n">
        <f>ROUND(Q1754*100/I1754,2)</f>
        <v>0.0</v>
      </c>
      <c r="AQ1754"/>
      <c r="AR1754"/>
      <c r="AS1754" t="n">
        <v>0.0</v>
      </c>
    </row>
    <row r="1755">
      <c r="A1755" s="1" t="n">
        <v>45236.0</v>
      </c>
      <c r="B1755" s="2" t="n">
        <v>45236.636516203704</v>
      </c>
      <c r="C1755" t="inlineStr">
        <is>
          <t>3140023012060026</t>
        </is>
      </c>
      <c r="D1755" t="inlineStr">
        <is>
          <t>POS0012</t>
        </is>
      </c>
      <c r="E1755" t="inlineStr">
        <is>
          <t>18</t>
        </is>
      </c>
      <c r="F1755" t="inlineStr">
        <is>
          <t>0023</t>
        </is>
      </c>
      <c r="G1755" t="inlineStr">
        <is>
          <t>5321381848</t>
        </is>
      </c>
      <c r="H1755" t="n">
        <v>207.0</v>
      </c>
      <c r="I1755" t="n">
        <v>197.14</v>
      </c>
      <c r="J1755" t="n">
        <v>160.0</v>
      </c>
      <c r="K1755" t="inlineStr">
        <is>
          <t>sale</t>
        </is>
      </c>
      <c r="L1755" t="inlineStr">
        <is>
          <t/>
        </is>
      </c>
      <c r="M1755" t="inlineStr">
        <is>
          <t/>
        </is>
      </c>
      <c r="N1755" t="n">
        <v>0.0</v>
      </c>
      <c r="O1755" t="n">
        <v>0.0</v>
      </c>
      <c r="P1755" t="n">
        <v>158.13</v>
      </c>
      <c r="Q1755" t="n">
        <v>158.13</v>
      </c>
      <c r="R1755" t="n">
        <v>37.14</v>
      </c>
      <c r="S1755" t="n">
        <v>37.14</v>
      </c>
      <c r="T1755" t="n">
        <v>1.97</v>
      </c>
      <c r="U1755" t="n">
        <v>1.97</v>
      </c>
      <c r="V1755" t="n">
        <v>28.8</v>
      </c>
      <c r="W1755" t="n">
        <v>28.8</v>
      </c>
      <c r="X1755" t="n">
        <v>2.59</v>
      </c>
      <c r="Y1755" t="n">
        <v>2.59</v>
      </c>
      <c r="Z1755" t="n">
        <v>5.65</v>
      </c>
      <c r="AA1755" t="n">
        <v>5.65</v>
      </c>
      <c r="AB1755" t="n">
        <v>9.86</v>
      </c>
      <c r="AC1755" t="n">
        <v>9.86</v>
      </c>
      <c r="AD1755" t="n">
        <v>9.860000000000014</v>
      </c>
      <c r="AE1755" t="n">
        <v>0.0</v>
      </c>
      <c r="AF1755" t="n">
        <v>0.0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0.0</v>
      </c>
      <c r="AL1755" t="inlineStr">
        <is>
          <t>unreconciled</t>
        </is>
      </c>
      <c r="AM1755" t="inlineStr">
        <is>
          <t>Order Amount Mismatch (POS&gt;3PO)</t>
        </is>
      </c>
      <c r="AN1755" t="n">
        <v>9.86</v>
      </c>
      <c r="AO1755" t="n">
        <f>ROUND(P1755*100/H1755,2)</f>
        <v>0.0</v>
      </c>
      <c r="AP1755" t="n">
        <f>ROUND(Q1755*100/I1755,2)</f>
        <v>0.0</v>
      </c>
      <c r="AQ1755"/>
      <c r="AR1755"/>
      <c r="AS1755" t="n">
        <v>0.0</v>
      </c>
    </row>
    <row r="1756">
      <c r="A1756" s="1" t="n">
        <v>45236.0</v>
      </c>
      <c r="B1756" s="2" t="n">
        <v>45236.455358796295</v>
      </c>
      <c r="C1756" t="inlineStr">
        <is>
          <t>3140094012086431</t>
        </is>
      </c>
      <c r="D1756" t="inlineStr">
        <is>
          <t>POS0012</t>
        </is>
      </c>
      <c r="E1756" t="inlineStr">
        <is>
          <t>46</t>
        </is>
      </c>
      <c r="F1756" t="inlineStr">
        <is>
          <t>0094</t>
        </is>
      </c>
      <c r="G1756" t="inlineStr">
        <is>
          <t>5321414768</t>
        </is>
      </c>
      <c r="H1756" t="n">
        <v>307.0</v>
      </c>
      <c r="I1756" t="n">
        <v>292.38</v>
      </c>
      <c r="J1756" t="n">
        <v>255.24</v>
      </c>
      <c r="K1756" t="inlineStr">
        <is>
          <t>sale</t>
        </is>
      </c>
      <c r="L1756" t="inlineStr">
        <is>
          <t/>
        </is>
      </c>
      <c r="M1756" t="inlineStr">
        <is>
          <t/>
        </is>
      </c>
      <c r="N1756" t="n">
        <v>0.0</v>
      </c>
      <c r="O1756" t="n">
        <v>0.0</v>
      </c>
      <c r="P1756" t="n">
        <v>230.72</v>
      </c>
      <c r="Q1756" t="n">
        <v>230.72</v>
      </c>
      <c r="R1756" t="n">
        <v>37.14</v>
      </c>
      <c r="S1756" t="n">
        <v>37.14</v>
      </c>
      <c r="T1756" t="n">
        <v>2.92</v>
      </c>
      <c r="U1756" t="n">
        <v>2.92</v>
      </c>
      <c r="V1756" t="n">
        <v>45.94</v>
      </c>
      <c r="W1756" t="n">
        <v>45.94</v>
      </c>
      <c r="X1756" t="n">
        <v>3.84</v>
      </c>
      <c r="Y1756" t="n">
        <v>3.84</v>
      </c>
      <c r="Z1756" t="n">
        <v>8.96</v>
      </c>
      <c r="AA1756" t="n">
        <v>8.96</v>
      </c>
      <c r="AB1756" t="n">
        <v>14.62</v>
      </c>
      <c r="AC1756" t="n">
        <v>14.62</v>
      </c>
      <c r="AD1756" t="n">
        <v>14.620000000000005</v>
      </c>
      <c r="AE1756" t="n">
        <v>0.0</v>
      </c>
      <c r="AF1756" t="n">
        <v>0.0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0.0</v>
      </c>
      <c r="AL1756" t="inlineStr">
        <is>
          <t>unreconciled</t>
        </is>
      </c>
      <c r="AM1756" t="inlineStr">
        <is>
          <t>Order Amount Mismatch (POS&gt;3PO)</t>
        </is>
      </c>
      <c r="AN1756" t="n">
        <v>14.62</v>
      </c>
      <c r="AO1756" t="n">
        <f>ROUND(P1756*100/H1756,2)</f>
        <v>0.0</v>
      </c>
      <c r="AP1756" t="n">
        <f>ROUND(Q1756*100/I1756,2)</f>
        <v>0.0</v>
      </c>
      <c r="AQ1756"/>
      <c r="AR1756"/>
      <c r="AS1756" t="n">
        <v>0.0</v>
      </c>
    </row>
    <row r="1757">
      <c r="A1757" s="1" t="n">
        <v>45236.0</v>
      </c>
      <c r="B1757" s="2" t="n">
        <v>45236.77752314815</v>
      </c>
      <c r="C1757" t="inlineStr">
        <is>
          <t>3140094012086578</t>
        </is>
      </c>
      <c r="D1757" t="inlineStr">
        <is>
          <t>POS0012</t>
        </is>
      </c>
      <c r="E1757" t="inlineStr">
        <is>
          <t>93</t>
        </is>
      </c>
      <c r="F1757" t="inlineStr">
        <is>
          <t>0094</t>
        </is>
      </c>
      <c r="G1757" t="inlineStr">
        <is>
          <t>5321415539</t>
        </is>
      </c>
      <c r="H1757" t="n">
        <v>256.0</v>
      </c>
      <c r="I1757" t="n">
        <v>243.8</v>
      </c>
      <c r="J1757" t="n">
        <v>206.66</v>
      </c>
      <c r="K1757" t="inlineStr">
        <is>
          <t>sale</t>
        </is>
      </c>
      <c r="L1757" t="inlineStr">
        <is>
          <t/>
        </is>
      </c>
      <c r="M1757" t="inlineStr">
        <is>
          <t/>
        </is>
      </c>
      <c r="N1757" t="n">
        <v>0.0</v>
      </c>
      <c r="O1757" t="n">
        <v>0.0</v>
      </c>
      <c r="P1757" t="n">
        <v>193.69</v>
      </c>
      <c r="Q1757" t="n">
        <v>193.67</v>
      </c>
      <c r="R1757" t="n">
        <v>37.14</v>
      </c>
      <c r="S1757" t="n">
        <v>37.14</v>
      </c>
      <c r="T1757" t="n">
        <v>2.44</v>
      </c>
      <c r="U1757" t="n">
        <v>2.44</v>
      </c>
      <c r="V1757" t="n">
        <v>37.2</v>
      </c>
      <c r="W1757" t="n">
        <v>37.2</v>
      </c>
      <c r="X1757" t="n">
        <v>3.2</v>
      </c>
      <c r="Y1757" t="n">
        <v>3.2</v>
      </c>
      <c r="Z1757" t="n">
        <v>7.27</v>
      </c>
      <c r="AA1757" t="n">
        <v>7.28</v>
      </c>
      <c r="AB1757" t="n">
        <v>12.2</v>
      </c>
      <c r="AC1757" t="n">
        <v>12.19</v>
      </c>
      <c r="AD1757" t="n">
        <v>12.199999999999989</v>
      </c>
      <c r="AE1757" t="n">
        <v>0.020000000000010232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-0.010000000000000675</v>
      </c>
      <c r="AK1757" t="n">
        <v>0.009999999999999787</v>
      </c>
      <c r="AL1757" t="inlineStr">
        <is>
          <t>unreconciled</t>
        </is>
      </c>
      <c r="AM1757" t="inlineStr">
        <is>
          <t>Order Amount Mismatch (POS&gt;3PO)</t>
        </is>
      </c>
      <c r="AN1757" t="n">
        <v>12.2</v>
      </c>
      <c r="AO1757" t="n">
        <f>ROUND(P1757*100/H1757,2)</f>
        <v>0.0</v>
      </c>
      <c r="AP1757" t="n">
        <f>ROUND(Q1757*100/I1757,2)</f>
        <v>0.0</v>
      </c>
      <c r="AQ1757"/>
      <c r="AR1757"/>
      <c r="AS1757" t="n">
        <v>0.0</v>
      </c>
    </row>
    <row r="1758">
      <c r="A1758" s="1" t="n">
        <v>45236.0</v>
      </c>
      <c r="B1758" s="2" t="n">
        <v>45236.76037037037</v>
      </c>
      <c r="C1758" t="inlineStr">
        <is>
          <t>3140023012060064</t>
        </is>
      </c>
      <c r="D1758" t="inlineStr">
        <is>
          <t>POS0012</t>
        </is>
      </c>
      <c r="E1758" t="inlineStr">
        <is>
          <t>55</t>
        </is>
      </c>
      <c r="F1758" t="inlineStr">
        <is>
          <t>0023</t>
        </is>
      </c>
      <c r="G1758" t="inlineStr">
        <is>
          <t>5321419553</t>
        </is>
      </c>
      <c r="H1758" t="n">
        <v>327.0</v>
      </c>
      <c r="I1758" t="n">
        <v>311.43</v>
      </c>
      <c r="J1758" t="n">
        <v>274.29</v>
      </c>
      <c r="K1758" t="inlineStr">
        <is>
          <t>sale</t>
        </is>
      </c>
      <c r="L1758" t="inlineStr">
        <is>
          <t/>
        </is>
      </c>
      <c r="M1758" t="inlineStr">
        <is>
          <t/>
        </is>
      </c>
      <c r="N1758" t="n">
        <v>0.0</v>
      </c>
      <c r="O1758" t="n">
        <v>0.0</v>
      </c>
      <c r="P1758" t="n">
        <v>245.24</v>
      </c>
      <c r="Q1758" t="n">
        <v>245.22</v>
      </c>
      <c r="R1758" t="n">
        <v>37.14</v>
      </c>
      <c r="S1758" t="n">
        <v>37.14</v>
      </c>
      <c r="T1758" t="n">
        <v>3.11</v>
      </c>
      <c r="U1758" t="n">
        <v>3.11</v>
      </c>
      <c r="V1758" t="n">
        <v>49.37</v>
      </c>
      <c r="W1758" t="n">
        <v>49.37</v>
      </c>
      <c r="X1758" t="n">
        <v>4.09</v>
      </c>
      <c r="Y1758" t="n">
        <v>4.09</v>
      </c>
      <c r="Z1758" t="n">
        <v>9.62</v>
      </c>
      <c r="AA1758" t="n">
        <v>9.63</v>
      </c>
      <c r="AB1758" t="n">
        <v>15.58</v>
      </c>
      <c r="AC1758" t="n">
        <v>15.57</v>
      </c>
      <c r="AD1758" t="n">
        <v>15.569999999999993</v>
      </c>
      <c r="AE1758" t="n">
        <v>0.020000000000010232</v>
      </c>
      <c r="AF1758" t="n">
        <v>0.0</v>
      </c>
      <c r="AG1758" t="n">
        <v>0.0</v>
      </c>
      <c r="AH1758" t="n">
        <v>0.0</v>
      </c>
      <c r="AI1758" t="n">
        <v>0.0</v>
      </c>
      <c r="AJ1758" t="n">
        <v>-0.010000000000001563</v>
      </c>
      <c r="AK1758" t="n">
        <v>0.009999999999999787</v>
      </c>
      <c r="AL1758" t="inlineStr">
        <is>
          <t>unreconciled</t>
        </is>
      </c>
      <c r="AM1758" t="inlineStr">
        <is>
          <t>Order Amount Mismatch (POS&gt;3PO)</t>
        </is>
      </c>
      <c r="AN1758" t="n">
        <v>15.57</v>
      </c>
      <c r="AO1758" t="n">
        <f>ROUND(P1758*100/H1758,2)</f>
        <v>0.0</v>
      </c>
      <c r="AP1758" t="n">
        <f>ROUND(Q1758*100/I1758,2)</f>
        <v>0.0</v>
      </c>
      <c r="AQ1758"/>
      <c r="AR1758"/>
      <c r="AS1758" t="n">
        <v>0.0</v>
      </c>
    </row>
    <row r="1759">
      <c r="A1759" s="1" t="n">
        <v>45236.0</v>
      </c>
      <c r="B1759" s="2" t="n">
        <v>45236.71855324074</v>
      </c>
      <c r="C1759" t="inlineStr">
        <is>
          <t>3140094012086541</t>
        </is>
      </c>
      <c r="D1759" t="inlineStr">
        <is>
          <t>POS0012</t>
        </is>
      </c>
      <c r="E1759" t="inlineStr">
        <is>
          <t>56</t>
        </is>
      </c>
      <c r="F1759" t="inlineStr">
        <is>
          <t>0094</t>
        </is>
      </c>
      <c r="G1759" t="inlineStr">
        <is>
          <t>5321434667</t>
        </is>
      </c>
      <c r="H1759" t="n">
        <v>257.0</v>
      </c>
      <c r="I1759" t="n">
        <v>244.76</v>
      </c>
      <c r="J1759" t="n">
        <v>207.62</v>
      </c>
      <c r="K1759" t="inlineStr">
        <is>
          <t>sale</t>
        </is>
      </c>
      <c r="L1759" t="inlineStr">
        <is>
          <t/>
        </is>
      </c>
      <c r="M1759" t="inlineStr">
        <is>
          <t/>
        </is>
      </c>
      <c r="N1759" t="n">
        <v>0.0</v>
      </c>
      <c r="O1759" t="n">
        <v>0.0</v>
      </c>
      <c r="P1759" t="n">
        <v>194.43</v>
      </c>
      <c r="Q1759" t="n">
        <v>194.42</v>
      </c>
      <c r="R1759" t="n">
        <v>37.14</v>
      </c>
      <c r="S1759" t="n">
        <v>37.14</v>
      </c>
      <c r="T1759" t="n">
        <v>2.45</v>
      </c>
      <c r="U1759" t="n">
        <v>2.45</v>
      </c>
      <c r="V1759" t="n">
        <v>37.37</v>
      </c>
      <c r="W1759" t="n">
        <v>37.37</v>
      </c>
      <c r="X1759" t="n">
        <v>3.21</v>
      </c>
      <c r="Y1759" t="n">
        <v>3.21</v>
      </c>
      <c r="Z1759" t="n">
        <v>7.3</v>
      </c>
      <c r="AA1759" t="n">
        <v>7.31</v>
      </c>
      <c r="AB1759" t="n">
        <v>12.24</v>
      </c>
      <c r="AC1759" t="n">
        <v>12.24</v>
      </c>
      <c r="AD1759" t="n">
        <v>12.240000000000009</v>
      </c>
      <c r="AE1759" t="n">
        <v>0.010000000000019327</v>
      </c>
      <c r="AF1759" t="n">
        <v>0.0</v>
      </c>
      <c r="AG1759" t="n">
        <v>0.0</v>
      </c>
      <c r="AH1759" t="n">
        <v>0.0</v>
      </c>
      <c r="AI1759" t="n">
        <v>0.0</v>
      </c>
      <c r="AJ1759" t="n">
        <v>-0.009999999999999787</v>
      </c>
      <c r="AK1759" t="n">
        <v>0.0</v>
      </c>
      <c r="AL1759" t="inlineStr">
        <is>
          <t>unreconciled</t>
        </is>
      </c>
      <c r="AM1759" t="inlineStr">
        <is>
          <t>Order Amount Mismatch (POS&gt;3PO)</t>
        </is>
      </c>
      <c r="AN1759" t="n">
        <v>12.24</v>
      </c>
      <c r="AO1759" t="n">
        <f>ROUND(P1759*100/H1759,2)</f>
        <v>0.0</v>
      </c>
      <c r="AP1759" t="n">
        <f>ROUND(Q1759*100/I1759,2)</f>
        <v>0.0</v>
      </c>
      <c r="AQ1759"/>
      <c r="AR1759"/>
      <c r="AS1759" t="n">
        <v>0.0</v>
      </c>
    </row>
    <row r="1760">
      <c r="A1760" s="1" t="n">
        <v>45236.0</v>
      </c>
      <c r="B1760" s="2" t="n">
        <v>45236.74282407408</v>
      </c>
      <c r="C1760" t="inlineStr">
        <is>
          <t>3140094012086557</t>
        </is>
      </c>
      <c r="D1760" t="inlineStr">
        <is>
          <t>POS0012</t>
        </is>
      </c>
      <c r="E1760" t="inlineStr">
        <is>
          <t>72</t>
        </is>
      </c>
      <c r="F1760" t="inlineStr">
        <is>
          <t>0094</t>
        </is>
      </c>
      <c r="G1760" t="inlineStr">
        <is>
          <t>5321435180</t>
        </is>
      </c>
      <c r="H1760" t="n">
        <v>399.0</v>
      </c>
      <c r="I1760" t="n">
        <v>380.01</v>
      </c>
      <c r="J1760" t="n">
        <v>342.87</v>
      </c>
      <c r="K1760" t="inlineStr">
        <is>
          <t>sale</t>
        </is>
      </c>
      <c r="L1760" t="inlineStr">
        <is>
          <t/>
        </is>
      </c>
      <c r="M1760" t="inlineStr">
        <is>
          <t/>
        </is>
      </c>
      <c r="N1760" t="n">
        <v>0.0</v>
      </c>
      <c r="O1760" t="n">
        <v>0.0</v>
      </c>
      <c r="P1760" t="n">
        <v>297.49</v>
      </c>
      <c r="Q1760" t="n">
        <v>297.49</v>
      </c>
      <c r="R1760" t="n">
        <v>37.14</v>
      </c>
      <c r="S1760" t="n">
        <v>37.14</v>
      </c>
      <c r="T1760" t="n">
        <v>3.8</v>
      </c>
      <c r="U1760" t="n">
        <v>3.8</v>
      </c>
      <c r="V1760" t="n">
        <v>61.72</v>
      </c>
      <c r="W1760" t="n">
        <v>61.72</v>
      </c>
      <c r="X1760" t="n">
        <v>4.99</v>
      </c>
      <c r="Y1760" t="n">
        <v>4.99</v>
      </c>
      <c r="Z1760" t="n">
        <v>12.01</v>
      </c>
      <c r="AA1760" t="n">
        <v>12.01</v>
      </c>
      <c r="AB1760" t="n">
        <v>19.0</v>
      </c>
      <c r="AC1760" t="n">
        <v>19.0</v>
      </c>
      <c r="AD1760" t="n">
        <v>18.99000000000001</v>
      </c>
      <c r="AE1760" t="n">
        <v>0.0</v>
      </c>
      <c r="AF1760" t="n">
        <v>0.0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0.0</v>
      </c>
      <c r="AL1760" t="inlineStr">
        <is>
          <t>unreconciled</t>
        </is>
      </c>
      <c r="AM1760" t="inlineStr">
        <is>
          <t>Order Amount Mismatch (POS&gt;3PO)</t>
        </is>
      </c>
      <c r="AN1760" t="n">
        <v>18.99</v>
      </c>
      <c r="AO1760" t="n">
        <f>ROUND(P1760*100/H1760,2)</f>
        <v>0.0</v>
      </c>
      <c r="AP1760" t="n">
        <f>ROUND(Q1760*100/I1760,2)</f>
        <v>0.0</v>
      </c>
      <c r="AQ1760"/>
      <c r="AR1760"/>
      <c r="AS1760" t="n">
        <v>0.0</v>
      </c>
    </row>
    <row r="1761">
      <c r="A1761" s="1" t="n">
        <v>45236.0</v>
      </c>
      <c r="B1761" s="2" t="n">
        <v>45236.919016203705</v>
      </c>
      <c r="C1761" t="inlineStr">
        <is>
          <t>3140094012086682</t>
        </is>
      </c>
      <c r="D1761" t="inlineStr">
        <is>
          <t>POS0012</t>
        </is>
      </c>
      <c r="E1761" t="inlineStr">
        <is>
          <t>97</t>
        </is>
      </c>
      <c r="F1761" t="inlineStr">
        <is>
          <t>0094</t>
        </is>
      </c>
      <c r="G1761" t="inlineStr">
        <is>
          <t>5321439652</t>
        </is>
      </c>
      <c r="H1761" t="n">
        <v>279.0</v>
      </c>
      <c r="I1761" t="n">
        <v>265.71</v>
      </c>
      <c r="J1761" t="n">
        <v>228.57</v>
      </c>
      <c r="K1761" t="inlineStr">
        <is>
          <t>sale</t>
        </is>
      </c>
      <c r="L1761" t="inlineStr">
        <is>
          <t/>
        </is>
      </c>
      <c r="M1761" t="inlineStr">
        <is>
          <t/>
        </is>
      </c>
      <c r="N1761" t="n">
        <v>0.0</v>
      </c>
      <c r="O1761" t="n">
        <v>0.0</v>
      </c>
      <c r="P1761" t="n">
        <v>210.39</v>
      </c>
      <c r="Q1761" t="n">
        <v>210.39</v>
      </c>
      <c r="R1761" t="n">
        <v>37.14</v>
      </c>
      <c r="S1761" t="n">
        <v>37.14</v>
      </c>
      <c r="T1761" t="n">
        <v>2.66</v>
      </c>
      <c r="U1761" t="n">
        <v>2.66</v>
      </c>
      <c r="V1761" t="n">
        <v>41.14</v>
      </c>
      <c r="W1761" t="n">
        <v>41.14</v>
      </c>
      <c r="X1761" t="n">
        <v>3.49</v>
      </c>
      <c r="Y1761" t="n">
        <v>3.49</v>
      </c>
      <c r="Z1761" t="n">
        <v>8.03</v>
      </c>
      <c r="AA1761" t="n">
        <v>8.04</v>
      </c>
      <c r="AB1761" t="n">
        <v>13.28</v>
      </c>
      <c r="AC1761" t="n">
        <v>13.29</v>
      </c>
      <c r="AD1761" t="n">
        <v>13.29000000000002</v>
      </c>
      <c r="AE1761" t="n">
        <v>0.0</v>
      </c>
      <c r="AF1761" t="n">
        <v>0.0</v>
      </c>
      <c r="AG1761" t="n">
        <v>0.0</v>
      </c>
      <c r="AH1761" t="n">
        <v>0.0</v>
      </c>
      <c r="AI1761" t="n">
        <v>0.0</v>
      </c>
      <c r="AJ1761" t="n">
        <v>-0.009999999999999787</v>
      </c>
      <c r="AK1761" t="n">
        <v>-0.009999999999999787</v>
      </c>
      <c r="AL1761" t="inlineStr">
        <is>
          <t>unreconciled</t>
        </is>
      </c>
      <c r="AM1761" t="inlineStr">
        <is>
          <t>Order Amount Mismatch (POS&gt;3PO)</t>
        </is>
      </c>
      <c r="AN1761" t="n">
        <v>13.29</v>
      </c>
      <c r="AO1761" t="n">
        <f>ROUND(P1761*100/H1761,2)</f>
        <v>0.0</v>
      </c>
      <c r="AP1761" t="n">
        <f>ROUND(Q1761*100/I1761,2)</f>
        <v>0.0</v>
      </c>
      <c r="AQ1761"/>
      <c r="AR1761"/>
      <c r="AS1761" t="n">
        <v>0.0</v>
      </c>
    </row>
    <row r="1762">
      <c r="A1762" s="1" t="n">
        <v>45236.0</v>
      </c>
      <c r="B1762" s="2" t="n">
        <v>45236.624872685185</v>
      </c>
      <c r="C1762" t="inlineStr">
        <is>
          <t>3140023012060020</t>
        </is>
      </c>
      <c r="D1762" t="inlineStr">
        <is>
          <t>POS0012</t>
        </is>
      </c>
      <c r="E1762" t="inlineStr">
        <is>
          <t>12</t>
        </is>
      </c>
      <c r="F1762" t="inlineStr">
        <is>
          <t>0023</t>
        </is>
      </c>
      <c r="G1762" t="inlineStr">
        <is>
          <t>5321440379</t>
        </is>
      </c>
      <c r="H1762" t="n">
        <v>288.0</v>
      </c>
      <c r="I1762" t="n">
        <v>274.28</v>
      </c>
      <c r="J1762" t="n">
        <v>237.14</v>
      </c>
      <c r="K1762" t="inlineStr">
        <is>
          <t>sale</t>
        </is>
      </c>
      <c r="L1762" t="inlineStr">
        <is>
          <t/>
        </is>
      </c>
      <c r="M1762" t="inlineStr">
        <is>
          <t/>
        </is>
      </c>
      <c r="N1762" t="n">
        <v>0.0</v>
      </c>
      <c r="O1762" t="n">
        <v>0.0</v>
      </c>
      <c r="P1762" t="n">
        <v>216.92</v>
      </c>
      <c r="Q1762" t="n">
        <v>216.92</v>
      </c>
      <c r="R1762" t="n">
        <v>37.14</v>
      </c>
      <c r="S1762" t="n">
        <v>37.14</v>
      </c>
      <c r="T1762" t="n">
        <v>2.74</v>
      </c>
      <c r="U1762" t="n">
        <v>2.74</v>
      </c>
      <c r="V1762" t="n">
        <v>42.69</v>
      </c>
      <c r="W1762" t="n">
        <v>42.69</v>
      </c>
      <c r="X1762" t="n">
        <v>3.6</v>
      </c>
      <c r="Y1762" t="n">
        <v>3.6</v>
      </c>
      <c r="Z1762" t="n">
        <v>8.33</v>
      </c>
      <c r="AA1762" t="n">
        <v>8.33</v>
      </c>
      <c r="AB1762" t="n">
        <v>13.72</v>
      </c>
      <c r="AC1762" t="n">
        <v>13.72</v>
      </c>
      <c r="AD1762" t="n">
        <v>13.720000000000027</v>
      </c>
      <c r="AE1762" t="n">
        <v>0.0</v>
      </c>
      <c r="AF1762" t="n">
        <v>0.0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0.0</v>
      </c>
      <c r="AL1762" t="inlineStr">
        <is>
          <t>unreconciled</t>
        </is>
      </c>
      <c r="AM1762" t="inlineStr">
        <is>
          <t>Order Amount Mismatch (POS&gt;3PO)</t>
        </is>
      </c>
      <c r="AN1762" t="n">
        <v>13.72</v>
      </c>
      <c r="AO1762" t="n">
        <f>ROUND(P1762*100/H1762,2)</f>
        <v>0.0</v>
      </c>
      <c r="AP1762" t="n">
        <f>ROUND(Q1762*100/I1762,2)</f>
        <v>0.0</v>
      </c>
      <c r="AQ1762"/>
      <c r="AR1762"/>
      <c r="AS1762" t="n">
        <v>0.0</v>
      </c>
    </row>
    <row r="1763">
      <c r="A1763" s="1" t="n">
        <v>45236.0</v>
      </c>
      <c r="B1763" s="2" t="n">
        <v>45236.80076388889</v>
      </c>
      <c r="C1763" t="inlineStr">
        <is>
          <t>3140094012086593</t>
        </is>
      </c>
      <c r="D1763" t="inlineStr">
        <is>
          <t>POS0012</t>
        </is>
      </c>
      <c r="E1763" t="inlineStr">
        <is>
          <t>08</t>
        </is>
      </c>
      <c r="F1763" t="inlineStr">
        <is>
          <t>0094</t>
        </is>
      </c>
      <c r="G1763" t="inlineStr">
        <is>
          <t>5321462195</t>
        </is>
      </c>
      <c r="H1763" t="n">
        <v>384.0</v>
      </c>
      <c r="I1763" t="n">
        <v>365.71</v>
      </c>
      <c r="J1763" t="n">
        <v>328.57</v>
      </c>
      <c r="K1763" t="inlineStr">
        <is>
          <t>sale</t>
        </is>
      </c>
      <c r="L1763" t="inlineStr">
        <is>
          <t/>
        </is>
      </c>
      <c r="M1763" t="inlineStr">
        <is>
          <t/>
        </is>
      </c>
      <c r="N1763" t="n">
        <v>0.0</v>
      </c>
      <c r="O1763" t="n">
        <v>0.0</v>
      </c>
      <c r="P1763" t="n">
        <v>286.6</v>
      </c>
      <c r="Q1763" t="n">
        <v>286.61</v>
      </c>
      <c r="R1763" t="n">
        <v>37.14</v>
      </c>
      <c r="S1763" t="n">
        <v>37.14</v>
      </c>
      <c r="T1763" t="n">
        <v>3.66</v>
      </c>
      <c r="U1763" t="n">
        <v>3.66</v>
      </c>
      <c r="V1763" t="n">
        <v>59.14</v>
      </c>
      <c r="W1763" t="n">
        <v>59.14</v>
      </c>
      <c r="X1763" t="n">
        <v>4.8</v>
      </c>
      <c r="Y1763" t="n">
        <v>4.8</v>
      </c>
      <c r="Z1763" t="n">
        <v>11.51</v>
      </c>
      <c r="AA1763" t="n">
        <v>11.51</v>
      </c>
      <c r="AB1763" t="n">
        <v>18.28</v>
      </c>
      <c r="AC1763" t="n">
        <v>18.29</v>
      </c>
      <c r="AD1763" t="n">
        <v>18.29000000000002</v>
      </c>
      <c r="AE1763" t="n">
        <v>-0.009999999999990905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-0.00999999999999801</v>
      </c>
      <c r="AL1763" t="inlineStr">
        <is>
          <t>unreconciled</t>
        </is>
      </c>
      <c r="AM1763" t="inlineStr">
        <is>
          <t>Order Amount Mismatch (POS&gt;3PO)</t>
        </is>
      </c>
      <c r="AN1763" t="n">
        <v>18.29</v>
      </c>
      <c r="AO1763" t="n">
        <f>ROUND(P1763*100/H1763,2)</f>
        <v>0.0</v>
      </c>
      <c r="AP1763" t="n">
        <f>ROUND(Q1763*100/I1763,2)</f>
        <v>0.0</v>
      </c>
      <c r="AQ1763"/>
      <c r="AR1763"/>
      <c r="AS1763" t="n">
        <v>0.0</v>
      </c>
    </row>
    <row r="1764">
      <c r="A1764" s="1" t="n">
        <v>45236.0</v>
      </c>
      <c r="B1764" s="2" t="n">
        <v>45236.55023148148</v>
      </c>
      <c r="C1764" t="inlineStr">
        <is>
          <t>3140094012086451</t>
        </is>
      </c>
      <c r="D1764" t="inlineStr">
        <is>
          <t>POS0012</t>
        </is>
      </c>
      <c r="E1764" t="inlineStr">
        <is>
          <t>66</t>
        </is>
      </c>
      <c r="F1764" t="inlineStr">
        <is>
          <t>0094</t>
        </is>
      </c>
      <c r="G1764" t="inlineStr">
        <is>
          <t>5321505657</t>
        </is>
      </c>
      <c r="H1764" t="n">
        <v>521.0</v>
      </c>
      <c r="I1764" t="n">
        <v>496.18</v>
      </c>
      <c r="J1764" t="n">
        <v>459.04</v>
      </c>
      <c r="K1764" t="inlineStr">
        <is>
          <t>sale</t>
        </is>
      </c>
      <c r="L1764" t="inlineStr">
        <is>
          <t/>
        </is>
      </c>
      <c r="M1764" t="inlineStr">
        <is>
          <t/>
        </is>
      </c>
      <c r="N1764" t="n">
        <v>0.0</v>
      </c>
      <c r="O1764" t="n">
        <v>0.0</v>
      </c>
      <c r="P1764" t="n">
        <v>386.03</v>
      </c>
      <c r="Q1764" t="n">
        <v>386.03</v>
      </c>
      <c r="R1764" t="n">
        <v>37.14</v>
      </c>
      <c r="S1764" t="n">
        <v>37.14</v>
      </c>
      <c r="T1764" t="n">
        <v>4.96</v>
      </c>
      <c r="U1764" t="n">
        <v>4.96</v>
      </c>
      <c r="V1764" t="n">
        <v>82.63</v>
      </c>
      <c r="W1764" t="n">
        <v>82.63</v>
      </c>
      <c r="X1764" t="n">
        <v>6.51</v>
      </c>
      <c r="Y1764" t="n">
        <v>6.51</v>
      </c>
      <c r="Z1764" t="n">
        <v>16.05</v>
      </c>
      <c r="AA1764" t="n">
        <v>16.04</v>
      </c>
      <c r="AB1764" t="n">
        <v>24.82</v>
      </c>
      <c r="AC1764" t="n">
        <v>24.81</v>
      </c>
      <c r="AD1764" t="n">
        <v>24.819999999999993</v>
      </c>
      <c r="AE1764" t="n">
        <v>0.0</v>
      </c>
      <c r="AF1764" t="n">
        <v>0.0</v>
      </c>
      <c r="AG1764" t="n">
        <v>0.0</v>
      </c>
      <c r="AH1764" t="n">
        <v>0.0</v>
      </c>
      <c r="AI1764" t="n">
        <v>0.0</v>
      </c>
      <c r="AJ1764" t="n">
        <v>0.010000000000001563</v>
      </c>
      <c r="AK1764" t="n">
        <v>0.010000000000001563</v>
      </c>
      <c r="AL1764" t="inlineStr">
        <is>
          <t>unreconciled</t>
        </is>
      </c>
      <c r="AM1764" t="inlineStr">
        <is>
          <t>Order Amount Mismatch (POS&gt;3PO)</t>
        </is>
      </c>
      <c r="AN1764" t="n">
        <v>24.82</v>
      </c>
      <c r="AO1764" t="n">
        <f>ROUND(P1764*100/H1764,2)</f>
        <v>0.0</v>
      </c>
      <c r="AP1764" t="n">
        <f>ROUND(Q1764*100/I1764,2)</f>
        <v>0.0</v>
      </c>
      <c r="AQ1764"/>
      <c r="AR1764"/>
      <c r="AS1764" t="n">
        <v>0.0</v>
      </c>
    </row>
    <row r="1765">
      <c r="A1765" s="1" t="n">
        <v>45236.0</v>
      </c>
      <c r="B1765" s="2" t="n">
        <v>45236.915868055556</v>
      </c>
      <c r="C1765" t="inlineStr">
        <is>
          <t>3140094012086681</t>
        </is>
      </c>
      <c r="D1765" t="inlineStr">
        <is>
          <t>POS0012</t>
        </is>
      </c>
      <c r="E1765" t="inlineStr">
        <is>
          <t>96</t>
        </is>
      </c>
      <c r="F1765" t="inlineStr">
        <is>
          <t>0094</t>
        </is>
      </c>
      <c r="G1765" t="inlineStr">
        <is>
          <t>5321535347</t>
        </is>
      </c>
      <c r="H1765" t="n">
        <v>216.0</v>
      </c>
      <c r="I1765" t="n">
        <v>205.71</v>
      </c>
      <c r="J1765" t="n">
        <v>168.57</v>
      </c>
      <c r="K1765" t="inlineStr">
        <is>
          <t>sale</t>
        </is>
      </c>
      <c r="L1765" t="inlineStr">
        <is>
          <t/>
        </is>
      </c>
      <c r="M1765" t="inlineStr">
        <is>
          <t/>
        </is>
      </c>
      <c r="N1765" t="n">
        <v>0.0</v>
      </c>
      <c r="O1765" t="n">
        <v>0.0</v>
      </c>
      <c r="P1765" t="n">
        <v>164.66</v>
      </c>
      <c r="Q1765" t="n">
        <v>164.67</v>
      </c>
      <c r="R1765" t="n">
        <v>37.14</v>
      </c>
      <c r="S1765" t="n">
        <v>37.14</v>
      </c>
      <c r="T1765" t="n">
        <v>2.06</v>
      </c>
      <c r="U1765" t="n">
        <v>2.06</v>
      </c>
      <c r="V1765" t="n">
        <v>30.34</v>
      </c>
      <c r="W1765" t="n">
        <v>30.34</v>
      </c>
      <c r="X1765" t="n">
        <v>2.7</v>
      </c>
      <c r="Y1765" t="n">
        <v>2.7</v>
      </c>
      <c r="Z1765" t="n">
        <v>5.95</v>
      </c>
      <c r="AA1765" t="n">
        <v>5.95</v>
      </c>
      <c r="AB1765" t="n">
        <v>10.28</v>
      </c>
      <c r="AC1765" t="n">
        <v>10.29</v>
      </c>
      <c r="AD1765" t="n">
        <v>10.289999999999992</v>
      </c>
      <c r="AE1765" t="n">
        <v>-0.009999999999990905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  <c r="AK1765" t="n">
        <v>-0.009999999999999787</v>
      </c>
      <c r="AL1765" t="inlineStr">
        <is>
          <t>unreconciled</t>
        </is>
      </c>
      <c r="AM1765" t="inlineStr">
        <is>
          <t>Order Amount Mismatch (POS&gt;3PO)</t>
        </is>
      </c>
      <c r="AN1765" t="n">
        <v>10.29</v>
      </c>
      <c r="AO1765" t="n">
        <f>ROUND(P1765*100/H1765,2)</f>
        <v>0.0</v>
      </c>
      <c r="AP1765" t="n">
        <f>ROUND(Q1765*100/I1765,2)</f>
        <v>0.0</v>
      </c>
      <c r="AQ1765"/>
      <c r="AR1765"/>
      <c r="AS1765" t="n">
        <v>0.0</v>
      </c>
    </row>
    <row r="1766">
      <c r="A1766" s="1" t="n">
        <v>45236.0</v>
      </c>
      <c r="B1766" s="2" t="n">
        <v>45236.762708333335</v>
      </c>
      <c r="C1766" t="inlineStr">
        <is>
          <t>3140094012086567</t>
        </is>
      </c>
      <c r="D1766" t="inlineStr">
        <is>
          <t>POS0012</t>
        </is>
      </c>
      <c r="E1766" t="inlineStr">
        <is>
          <t>82</t>
        </is>
      </c>
      <c r="F1766" t="inlineStr">
        <is>
          <t>0094</t>
        </is>
      </c>
      <c r="G1766" t="inlineStr">
        <is>
          <t>5321555551</t>
        </is>
      </c>
      <c r="H1766" t="n">
        <v>209.0</v>
      </c>
      <c r="I1766" t="n">
        <v>199.05</v>
      </c>
      <c r="J1766" t="n">
        <v>161.91</v>
      </c>
      <c r="K1766" t="inlineStr">
        <is>
          <t>sale</t>
        </is>
      </c>
      <c r="L1766" t="inlineStr">
        <is>
          <t/>
        </is>
      </c>
      <c r="M1766" t="inlineStr">
        <is>
          <t/>
        </is>
      </c>
      <c r="N1766" t="n">
        <v>0.0</v>
      </c>
      <c r="O1766" t="n">
        <v>0.0</v>
      </c>
      <c r="P1766" t="n">
        <v>159.59</v>
      </c>
      <c r="Q1766" t="n">
        <v>159.58</v>
      </c>
      <c r="R1766" t="n">
        <v>37.14</v>
      </c>
      <c r="S1766" t="n">
        <v>37.14</v>
      </c>
      <c r="T1766" t="n">
        <v>1.99</v>
      </c>
      <c r="U1766" t="n">
        <v>1.99</v>
      </c>
      <c r="V1766" t="n">
        <v>29.14</v>
      </c>
      <c r="W1766" t="n">
        <v>29.14</v>
      </c>
      <c r="X1766" t="n">
        <v>2.61</v>
      </c>
      <c r="Y1766" t="n">
        <v>2.61</v>
      </c>
      <c r="Z1766" t="n">
        <v>5.72</v>
      </c>
      <c r="AA1766" t="n">
        <v>5.72</v>
      </c>
      <c r="AB1766" t="n">
        <v>9.96</v>
      </c>
      <c r="AC1766" t="n">
        <v>9.95</v>
      </c>
      <c r="AD1766" t="n">
        <v>9.949999999999989</v>
      </c>
      <c r="AE1766" t="n">
        <v>0.009999999999990905</v>
      </c>
      <c r="AF1766" t="n">
        <v>0.0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0.010000000000001563</v>
      </c>
      <c r="AL1766" t="inlineStr">
        <is>
          <t>unreconciled</t>
        </is>
      </c>
      <c r="AM1766" t="inlineStr">
        <is>
          <t>Order Amount Mismatch (POS&gt;3PO)</t>
        </is>
      </c>
      <c r="AN1766" t="n">
        <v>9.95</v>
      </c>
      <c r="AO1766" t="n">
        <f>ROUND(P1766*100/H1766,2)</f>
        <v>0.0</v>
      </c>
      <c r="AP1766" t="n">
        <f>ROUND(Q1766*100/I1766,2)</f>
        <v>0.0</v>
      </c>
      <c r="AQ1766"/>
      <c r="AR1766"/>
      <c r="AS1766" t="n">
        <v>0.0</v>
      </c>
    </row>
    <row r="1767">
      <c r="A1767" s="1" t="n">
        <v>45236.0</v>
      </c>
      <c r="B1767" s="2" t="n">
        <v>45236.59644675926</v>
      </c>
      <c r="C1767" t="inlineStr">
        <is>
          <t>3140094012086478</t>
        </is>
      </c>
      <c r="D1767" t="inlineStr">
        <is>
          <t>POS0012</t>
        </is>
      </c>
      <c r="E1767" t="inlineStr">
        <is>
          <t>93</t>
        </is>
      </c>
      <c r="F1767" t="inlineStr">
        <is>
          <t>0094</t>
        </is>
      </c>
      <c r="G1767" t="inlineStr">
        <is>
          <t>5321649769</t>
        </is>
      </c>
      <c r="H1767" t="n">
        <v>639.0</v>
      </c>
      <c r="I1767" t="n">
        <v>608.57</v>
      </c>
      <c r="J1767" t="n">
        <v>571.43</v>
      </c>
      <c r="K1767" t="inlineStr">
        <is>
          <t>sale</t>
        </is>
      </c>
      <c r="L1767" t="inlineStr">
        <is>
          <t/>
        </is>
      </c>
      <c r="M1767" t="inlineStr">
        <is>
          <t/>
        </is>
      </c>
      <c r="N1767" t="n">
        <v>0.0</v>
      </c>
      <c r="O1767" t="n">
        <v>0.0</v>
      </c>
      <c r="P1767" t="n">
        <v>471.68</v>
      </c>
      <c r="Q1767" t="n">
        <v>471.69</v>
      </c>
      <c r="R1767" t="n">
        <v>37.14</v>
      </c>
      <c r="S1767" t="n">
        <v>37.14</v>
      </c>
      <c r="T1767" t="n">
        <v>6.09</v>
      </c>
      <c r="U1767" t="n">
        <v>6.09</v>
      </c>
      <c r="V1767" t="n">
        <v>102.86</v>
      </c>
      <c r="W1767" t="n">
        <v>102.86</v>
      </c>
      <c r="X1767" t="n">
        <v>7.99</v>
      </c>
      <c r="Y1767" t="n">
        <v>7.99</v>
      </c>
      <c r="Z1767" t="n">
        <v>19.95</v>
      </c>
      <c r="AA1767" t="n">
        <v>19.95</v>
      </c>
      <c r="AB1767" t="n">
        <v>30.42</v>
      </c>
      <c r="AC1767" t="n">
        <v>30.43</v>
      </c>
      <c r="AD1767" t="n">
        <v>30.42999999999995</v>
      </c>
      <c r="AE1767" t="n">
        <v>-0.009999999999990905</v>
      </c>
      <c r="AF1767" t="n">
        <v>0.0</v>
      </c>
      <c r="AG1767" t="n">
        <v>0.0</v>
      </c>
      <c r="AH1767" t="n">
        <v>0.0</v>
      </c>
      <c r="AI1767" t="n">
        <v>0.0</v>
      </c>
      <c r="AJ1767" t="n">
        <v>0.0</v>
      </c>
      <c r="AK1767" t="n">
        <v>-0.00999999999999801</v>
      </c>
      <c r="AL1767" t="inlineStr">
        <is>
          <t>unreconciled</t>
        </is>
      </c>
      <c r="AM1767" t="inlineStr">
        <is>
          <t>Order Amount Mismatch (POS&gt;3PO)</t>
        </is>
      </c>
      <c r="AN1767" t="n">
        <v>30.43</v>
      </c>
      <c r="AO1767" t="n">
        <f>ROUND(P1767*100/H1767,2)</f>
        <v>0.0</v>
      </c>
      <c r="AP1767" t="n">
        <f>ROUND(Q1767*100/I1767,2)</f>
        <v>0.0</v>
      </c>
      <c r="AQ1767"/>
      <c r="AR1767"/>
      <c r="AS1767" t="n">
        <v>0.0</v>
      </c>
    </row>
    <row r="1768">
      <c r="A1768" s="1" t="n">
        <v>45236.0</v>
      </c>
      <c r="B1768" s="2" t="n">
        <v>45236.87862268519</v>
      </c>
      <c r="C1768" t="inlineStr">
        <is>
          <t>3140023012060105</t>
        </is>
      </c>
      <c r="D1768" t="inlineStr">
        <is>
          <t>POS0012</t>
        </is>
      </c>
      <c r="E1768" t="inlineStr">
        <is>
          <t>96</t>
        </is>
      </c>
      <c r="F1768" t="inlineStr">
        <is>
          <t>0023</t>
        </is>
      </c>
      <c r="G1768" t="inlineStr">
        <is>
          <t>5321652714</t>
        </is>
      </c>
      <c r="H1768" t="n">
        <v>495.00000000000006</v>
      </c>
      <c r="I1768" t="n">
        <v>471.43</v>
      </c>
      <c r="J1768" t="n">
        <v>434.29</v>
      </c>
      <c r="K1768" t="inlineStr">
        <is>
          <t>sale</t>
        </is>
      </c>
      <c r="L1768" t="inlineStr">
        <is>
          <t/>
        </is>
      </c>
      <c r="M1768" t="inlineStr">
        <is>
          <t/>
        </is>
      </c>
      <c r="N1768" t="n">
        <v>0.0</v>
      </c>
      <c r="O1768" t="n">
        <v>0.0</v>
      </c>
      <c r="P1768" t="n">
        <v>367.18</v>
      </c>
      <c r="Q1768" t="n">
        <v>367.17</v>
      </c>
      <c r="R1768" t="n">
        <v>37.14</v>
      </c>
      <c r="S1768" t="n">
        <v>37.14</v>
      </c>
      <c r="T1768" t="n">
        <v>4.71</v>
      </c>
      <c r="U1768" t="n">
        <v>4.71</v>
      </c>
      <c r="V1768" t="n">
        <v>78.17</v>
      </c>
      <c r="W1768" t="n">
        <v>78.17</v>
      </c>
      <c r="X1768" t="n">
        <v>6.19</v>
      </c>
      <c r="Y1768" t="n">
        <v>6.19</v>
      </c>
      <c r="Z1768" t="n">
        <v>15.18</v>
      </c>
      <c r="AA1768" t="n">
        <v>15.18</v>
      </c>
      <c r="AB1768" t="n">
        <v>23.58</v>
      </c>
      <c r="AC1768" t="n">
        <v>23.57</v>
      </c>
      <c r="AD1768" t="n">
        <v>23.57000000000005</v>
      </c>
      <c r="AE1768" t="n">
        <v>0.009999999999990905</v>
      </c>
      <c r="AF1768" t="n">
        <v>0.0</v>
      </c>
      <c r="AG1768" t="n">
        <v>0.0</v>
      </c>
      <c r="AH1768" t="n">
        <v>0.0</v>
      </c>
      <c r="AI1768" t="n">
        <v>0.0</v>
      </c>
      <c r="AJ1768" t="n">
        <v>0.0</v>
      </c>
      <c r="AK1768" t="n">
        <v>0.00999999999999801</v>
      </c>
      <c r="AL1768" t="inlineStr">
        <is>
          <t>unreconciled</t>
        </is>
      </c>
      <c r="AM1768" t="inlineStr">
        <is>
          <t>Order Amount Mismatch (POS&gt;3PO)</t>
        </is>
      </c>
      <c r="AN1768" t="n">
        <v>23.57</v>
      </c>
      <c r="AO1768" t="n">
        <f>ROUND(P1768*100/H1768,2)</f>
        <v>0.0</v>
      </c>
      <c r="AP1768" t="n">
        <f>ROUND(Q1768*100/I1768,2)</f>
        <v>0.0</v>
      </c>
      <c r="AQ1768"/>
      <c r="AR1768"/>
      <c r="AS1768" t="n">
        <v>0.0</v>
      </c>
    </row>
    <row r="1769">
      <c r="A1769" s="1" t="n">
        <v>45236.0</v>
      </c>
      <c r="B1769" s="2" t="n">
        <v>45236.938368055555</v>
      </c>
      <c r="C1769" t="inlineStr">
        <is>
          <t>3140023012060129</t>
        </is>
      </c>
      <c r="D1769" t="inlineStr">
        <is>
          <t>POS0012</t>
        </is>
      </c>
      <c r="E1769" t="inlineStr">
        <is>
          <t>20</t>
        </is>
      </c>
      <c r="F1769" t="inlineStr">
        <is>
          <t>0023</t>
        </is>
      </c>
      <c r="G1769" t="inlineStr">
        <is>
          <t>5321673773</t>
        </is>
      </c>
      <c r="H1769" t="n">
        <v>569.0</v>
      </c>
      <c r="I1769" t="n">
        <v>541.9</v>
      </c>
      <c r="J1769" t="n">
        <v>504.76</v>
      </c>
      <c r="K1769" t="inlineStr">
        <is>
          <t>sale</t>
        </is>
      </c>
      <c r="L1769" t="inlineStr">
        <is>
          <t/>
        </is>
      </c>
      <c r="M1769" t="inlineStr">
        <is>
          <t/>
        </is>
      </c>
      <c r="N1769" t="n">
        <v>0.0</v>
      </c>
      <c r="O1769" t="n">
        <v>0.0</v>
      </c>
      <c r="P1769" t="n">
        <v>420.88</v>
      </c>
      <c r="Q1769" t="n">
        <v>420.88</v>
      </c>
      <c r="R1769" t="n">
        <v>37.14</v>
      </c>
      <c r="S1769" t="n">
        <v>37.14</v>
      </c>
      <c r="T1769" t="n">
        <v>5.42</v>
      </c>
      <c r="U1769" t="n">
        <v>5.42</v>
      </c>
      <c r="V1769" t="n">
        <v>90.86</v>
      </c>
      <c r="W1769" t="n">
        <v>90.86</v>
      </c>
      <c r="X1769" t="n">
        <v>7.11</v>
      </c>
      <c r="Y1769" t="n">
        <v>7.11</v>
      </c>
      <c r="Z1769" t="n">
        <v>17.63</v>
      </c>
      <c r="AA1769" t="n">
        <v>17.63</v>
      </c>
      <c r="AB1769" t="n">
        <v>27.1</v>
      </c>
      <c r="AC1769" t="n">
        <v>27.1</v>
      </c>
      <c r="AD1769" t="n">
        <v>27.100000000000023</v>
      </c>
      <c r="AE1769" t="n">
        <v>0.0</v>
      </c>
      <c r="AF1769" t="n">
        <v>0.0</v>
      </c>
      <c r="AG1769" t="n">
        <v>0.0</v>
      </c>
      <c r="AH1769" t="n">
        <v>0.0</v>
      </c>
      <c r="AI1769" t="n">
        <v>0.0</v>
      </c>
      <c r="AJ1769" t="n">
        <v>0.0</v>
      </c>
      <c r="AK1769" t="n">
        <v>0.0</v>
      </c>
      <c r="AL1769" t="inlineStr">
        <is>
          <t>unreconciled</t>
        </is>
      </c>
      <c r="AM1769" t="inlineStr">
        <is>
          <t>Order Amount Mismatch (POS&gt;3PO)</t>
        </is>
      </c>
      <c r="AN1769" t="n">
        <v>27.1</v>
      </c>
      <c r="AO1769" t="n">
        <f>ROUND(P1769*100/H1769,2)</f>
        <v>0.0</v>
      </c>
      <c r="AP1769" t="n">
        <f>ROUND(Q1769*100/I1769,2)</f>
        <v>0.0</v>
      </c>
      <c r="AQ1769"/>
      <c r="AR1769"/>
      <c r="AS1769" t="n">
        <v>0.0</v>
      </c>
    </row>
    <row r="1770">
      <c r="A1770" s="1" t="n">
        <v>45236.0</v>
      </c>
      <c r="B1770" s="2" t="n">
        <v>45236.623703703706</v>
      </c>
      <c r="C1770" t="inlineStr">
        <is>
          <t>3140094012086498</t>
        </is>
      </c>
      <c r="D1770" t="inlineStr">
        <is>
          <t>POS0012</t>
        </is>
      </c>
      <c r="E1770" t="inlineStr">
        <is>
          <t>13</t>
        </is>
      </c>
      <c r="F1770" t="inlineStr">
        <is>
          <t>0094</t>
        </is>
      </c>
      <c r="G1770" t="inlineStr">
        <is>
          <t>5321684563</t>
        </is>
      </c>
      <c r="H1770" t="n">
        <v>397.0</v>
      </c>
      <c r="I1770" t="n">
        <v>378.09</v>
      </c>
      <c r="J1770" t="n">
        <v>340.95</v>
      </c>
      <c r="K1770" t="inlineStr">
        <is>
          <t>sale</t>
        </is>
      </c>
      <c r="L1770" t="inlineStr">
        <is>
          <t/>
        </is>
      </c>
      <c r="M1770" t="inlineStr">
        <is>
          <t/>
        </is>
      </c>
      <c r="N1770" t="n">
        <v>0.0</v>
      </c>
      <c r="O1770" t="n">
        <v>0.0</v>
      </c>
      <c r="P1770" t="n">
        <v>296.04</v>
      </c>
      <c r="Q1770" t="n">
        <v>296.05</v>
      </c>
      <c r="R1770" t="n">
        <v>37.14</v>
      </c>
      <c r="S1770" t="n">
        <v>37.14</v>
      </c>
      <c r="T1770" t="n">
        <v>3.78</v>
      </c>
      <c r="U1770" t="n">
        <v>3.78</v>
      </c>
      <c r="V1770" t="n">
        <v>61.37</v>
      </c>
      <c r="W1770" t="n">
        <v>61.37</v>
      </c>
      <c r="X1770" t="n">
        <v>4.96</v>
      </c>
      <c r="Y1770" t="n">
        <v>4.96</v>
      </c>
      <c r="Z1770" t="n">
        <v>11.94</v>
      </c>
      <c r="AA1770" t="n">
        <v>11.94</v>
      </c>
      <c r="AB1770" t="n">
        <v>18.9</v>
      </c>
      <c r="AC1770" t="n">
        <v>18.91</v>
      </c>
      <c r="AD1770" t="n">
        <v>18.910000000000025</v>
      </c>
      <c r="AE1770" t="n">
        <v>-0.009999999999990905</v>
      </c>
      <c r="AF1770" t="n">
        <v>0.0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-0.010000000000001563</v>
      </c>
      <c r="AL1770" t="inlineStr">
        <is>
          <t>unreconciled</t>
        </is>
      </c>
      <c r="AM1770" t="inlineStr">
        <is>
          <t>Order Amount Mismatch (POS&gt;3PO)</t>
        </is>
      </c>
      <c r="AN1770" t="n">
        <v>18.91</v>
      </c>
      <c r="AO1770" t="n">
        <f>ROUND(P1770*100/H1770,2)</f>
        <v>0.0</v>
      </c>
      <c r="AP1770" t="n">
        <f>ROUND(Q1770*100/I1770,2)</f>
        <v>0.0</v>
      </c>
      <c r="AQ1770"/>
      <c r="AR1770"/>
      <c r="AS1770" t="n">
        <v>0.0</v>
      </c>
    </row>
    <row r="1771">
      <c r="A1771" s="1" t="n">
        <v>45236.0</v>
      </c>
      <c r="B1771" s="2" t="n">
        <v>45236.663298611114</v>
      </c>
      <c r="C1771" t="inlineStr">
        <is>
          <t>3140023012060037</t>
        </is>
      </c>
      <c r="D1771" t="inlineStr">
        <is>
          <t>POS0012</t>
        </is>
      </c>
      <c r="E1771" t="inlineStr">
        <is>
          <t>29</t>
        </is>
      </c>
      <c r="F1771" t="inlineStr">
        <is>
          <t>0023</t>
        </is>
      </c>
      <c r="G1771" t="inlineStr">
        <is>
          <t>5321685998</t>
        </is>
      </c>
      <c r="H1771" t="n">
        <v>309.0</v>
      </c>
      <c r="I1771" t="n">
        <v>294.29</v>
      </c>
      <c r="J1771" t="n">
        <v>257.15</v>
      </c>
      <c r="K1771" t="inlineStr">
        <is>
          <t>sale</t>
        </is>
      </c>
      <c r="L1771" t="inlineStr">
        <is>
          <t/>
        </is>
      </c>
      <c r="M1771" t="inlineStr">
        <is>
          <t/>
        </is>
      </c>
      <c r="N1771" t="n">
        <v>0.0</v>
      </c>
      <c r="O1771" t="n">
        <v>0.0</v>
      </c>
      <c r="P1771" t="n">
        <v>232.17</v>
      </c>
      <c r="Q1771" t="n">
        <v>232.18</v>
      </c>
      <c r="R1771" t="n">
        <v>37.14</v>
      </c>
      <c r="S1771" t="n">
        <v>37.14</v>
      </c>
      <c r="T1771" t="n">
        <v>2.94</v>
      </c>
      <c r="U1771" t="n">
        <v>2.94</v>
      </c>
      <c r="V1771" t="n">
        <v>46.29</v>
      </c>
      <c r="W1771" t="n">
        <v>46.29</v>
      </c>
      <c r="X1771" t="n">
        <v>3.86</v>
      </c>
      <c r="Y1771" t="n">
        <v>3.86</v>
      </c>
      <c r="Z1771" t="n">
        <v>9.03</v>
      </c>
      <c r="AA1771" t="n">
        <v>9.02</v>
      </c>
      <c r="AB1771" t="n">
        <v>14.72</v>
      </c>
      <c r="AC1771" t="n">
        <v>14.72</v>
      </c>
      <c r="AD1771" t="n">
        <v>14.70999999999998</v>
      </c>
      <c r="AE1771" t="n">
        <v>-0.010000000000019327</v>
      </c>
      <c r="AF1771" t="n">
        <v>0.0</v>
      </c>
      <c r="AG1771" t="n">
        <v>0.0</v>
      </c>
      <c r="AH1771" t="n">
        <v>0.0</v>
      </c>
      <c r="AI1771" t="n">
        <v>0.0</v>
      </c>
      <c r="AJ1771" t="n">
        <v>0.009999999999999787</v>
      </c>
      <c r="AK1771" t="n">
        <v>0.0</v>
      </c>
      <c r="AL1771" t="inlineStr">
        <is>
          <t>unreconciled</t>
        </is>
      </c>
      <c r="AM1771" t="inlineStr">
        <is>
          <t>Order Amount Mismatch (POS&gt;3PO)</t>
        </is>
      </c>
      <c r="AN1771" t="n">
        <v>14.71</v>
      </c>
      <c r="AO1771" t="n">
        <f>ROUND(P1771*100/H1771,2)</f>
        <v>0.0</v>
      </c>
      <c r="AP1771" t="n">
        <f>ROUND(Q1771*100/I1771,2)</f>
        <v>0.0</v>
      </c>
      <c r="AQ1771"/>
      <c r="AR1771"/>
      <c r="AS1771" t="n">
        <v>0.0</v>
      </c>
    </row>
    <row r="1772">
      <c r="A1772" s="1" t="n">
        <v>45236.0</v>
      </c>
      <c r="B1772" s="2" t="n">
        <v>45236.774351851855</v>
      </c>
      <c r="C1772" t="inlineStr">
        <is>
          <t>3140094012086577</t>
        </is>
      </c>
      <c r="D1772" t="inlineStr">
        <is>
          <t>POS0012</t>
        </is>
      </c>
      <c r="E1772" t="inlineStr">
        <is>
          <t>92</t>
        </is>
      </c>
      <c r="F1772" t="inlineStr">
        <is>
          <t>0094</t>
        </is>
      </c>
      <c r="G1772" t="inlineStr">
        <is>
          <t>5321692807</t>
        </is>
      </c>
      <c r="H1772" t="n">
        <v>269.0</v>
      </c>
      <c r="I1772" t="n">
        <v>256.19</v>
      </c>
      <c r="J1772" t="n">
        <v>219.05</v>
      </c>
      <c r="K1772" t="inlineStr">
        <is>
          <t>sale</t>
        </is>
      </c>
      <c r="L1772" t="inlineStr">
        <is>
          <t/>
        </is>
      </c>
      <c r="M1772" t="inlineStr">
        <is>
          <t/>
        </is>
      </c>
      <c r="N1772" t="n">
        <v>0.0</v>
      </c>
      <c r="O1772" t="n">
        <v>0.0</v>
      </c>
      <c r="P1772" t="n">
        <v>203.14</v>
      </c>
      <c r="Q1772" t="n">
        <v>203.13</v>
      </c>
      <c r="R1772" t="n">
        <v>37.14</v>
      </c>
      <c r="S1772" t="n">
        <v>37.14</v>
      </c>
      <c r="T1772" t="n">
        <v>2.56</v>
      </c>
      <c r="U1772" t="n">
        <v>2.56</v>
      </c>
      <c r="V1772" t="n">
        <v>39.43</v>
      </c>
      <c r="W1772" t="n">
        <v>39.43</v>
      </c>
      <c r="X1772" t="n">
        <v>3.36</v>
      </c>
      <c r="Y1772" t="n">
        <v>3.36</v>
      </c>
      <c r="Z1772" t="n">
        <v>7.7</v>
      </c>
      <c r="AA1772" t="n">
        <v>7.7</v>
      </c>
      <c r="AB1772" t="n">
        <v>12.82</v>
      </c>
      <c r="AC1772" t="n">
        <v>12.81</v>
      </c>
      <c r="AD1772" t="n">
        <v>12.810000000000002</v>
      </c>
      <c r="AE1772" t="n">
        <v>0.009999999999990905</v>
      </c>
      <c r="AF1772" t="n">
        <v>0.0</v>
      </c>
      <c r="AG1772" t="n">
        <v>0.0</v>
      </c>
      <c r="AH1772" t="n">
        <v>0.0</v>
      </c>
      <c r="AI1772" t="n">
        <v>0.0</v>
      </c>
      <c r="AJ1772" t="n">
        <v>0.0</v>
      </c>
      <c r="AK1772" t="n">
        <v>0.009999999999999787</v>
      </c>
      <c r="AL1772" t="inlineStr">
        <is>
          <t>unreconciled</t>
        </is>
      </c>
      <c r="AM1772" t="inlineStr">
        <is>
          <t>Order Amount Mismatch (POS&gt;3PO)</t>
        </is>
      </c>
      <c r="AN1772" t="n">
        <v>12.81</v>
      </c>
      <c r="AO1772" t="n">
        <f>ROUND(P1772*100/H1772,2)</f>
        <v>0.0</v>
      </c>
      <c r="AP1772" t="n">
        <f>ROUND(Q1772*100/I1772,2)</f>
        <v>0.0</v>
      </c>
      <c r="AQ1772"/>
      <c r="AR1772"/>
      <c r="AS1772" t="n">
        <v>0.0</v>
      </c>
    </row>
    <row r="1773">
      <c r="A1773" s="1" t="n">
        <v>45236.0</v>
      </c>
      <c r="B1773" s="2" t="n">
        <v>45236.638194444444</v>
      </c>
      <c r="C1773" t="inlineStr">
        <is>
          <t>3140094012086508</t>
        </is>
      </c>
      <c r="D1773" t="inlineStr">
        <is>
          <t>POS0012</t>
        </is>
      </c>
      <c r="E1773" t="inlineStr">
        <is>
          <t>23</t>
        </is>
      </c>
      <c r="F1773" t="inlineStr">
        <is>
          <t>0094</t>
        </is>
      </c>
      <c r="G1773" t="inlineStr">
        <is>
          <t>5321695688</t>
        </is>
      </c>
      <c r="H1773" t="n">
        <v>477.0</v>
      </c>
      <c r="I1773" t="n">
        <v>454.28</v>
      </c>
      <c r="J1773" t="n">
        <v>417.14</v>
      </c>
      <c r="K1773" t="inlineStr">
        <is>
          <t>sale</t>
        </is>
      </c>
      <c r="L1773" t="inlineStr">
        <is>
          <t/>
        </is>
      </c>
      <c r="M1773" t="inlineStr">
        <is>
          <t/>
        </is>
      </c>
      <c r="N1773" t="n">
        <v>0.0</v>
      </c>
      <c r="O1773" t="n">
        <v>0.0</v>
      </c>
      <c r="P1773" t="n">
        <v>354.1</v>
      </c>
      <c r="Q1773" t="n">
        <v>354.1</v>
      </c>
      <c r="R1773" t="n">
        <v>37.14</v>
      </c>
      <c r="S1773" t="n">
        <v>37.14</v>
      </c>
      <c r="T1773" t="n">
        <v>4.54</v>
      </c>
      <c r="U1773" t="n">
        <v>4.54</v>
      </c>
      <c r="V1773" t="n">
        <v>75.09</v>
      </c>
      <c r="W1773" t="n">
        <v>75.09</v>
      </c>
      <c r="X1773" t="n">
        <v>5.96</v>
      </c>
      <c r="Y1773" t="n">
        <v>5.96</v>
      </c>
      <c r="Z1773" t="n">
        <v>14.59</v>
      </c>
      <c r="AA1773" t="n">
        <v>14.59</v>
      </c>
      <c r="AB1773" t="n">
        <v>22.72</v>
      </c>
      <c r="AC1773" t="n">
        <v>22.72</v>
      </c>
      <c r="AD1773" t="n">
        <v>22.720000000000027</v>
      </c>
      <c r="AE1773" t="n">
        <v>0.0</v>
      </c>
      <c r="AF1773" t="n">
        <v>0.0</v>
      </c>
      <c r="AG1773" t="n">
        <v>0.0</v>
      </c>
      <c r="AH1773" t="n">
        <v>0.0</v>
      </c>
      <c r="AI1773" t="n">
        <v>0.0</v>
      </c>
      <c r="AJ1773" t="n">
        <v>0.0</v>
      </c>
      <c r="AK1773" t="n">
        <v>0.0</v>
      </c>
      <c r="AL1773" t="inlineStr">
        <is>
          <t>unreconciled</t>
        </is>
      </c>
      <c r="AM1773" t="inlineStr">
        <is>
          <t>Order Amount Mismatch (POS&gt;3PO)</t>
        </is>
      </c>
      <c r="AN1773" t="n">
        <v>22.72</v>
      </c>
      <c r="AO1773" t="n">
        <f>ROUND(P1773*100/H1773,2)</f>
        <v>0.0</v>
      </c>
      <c r="AP1773" t="n">
        <f>ROUND(Q1773*100/I1773,2)</f>
        <v>0.0</v>
      </c>
      <c r="AQ1773"/>
      <c r="AR1773"/>
      <c r="AS1773" t="n">
        <v>0.0</v>
      </c>
    </row>
    <row r="1774">
      <c r="A1774" s="1" t="n">
        <v>45236.0</v>
      </c>
      <c r="B1774" s="2" t="n">
        <v>45236.69945601852</v>
      </c>
      <c r="C1774" t="inlineStr">
        <is>
          <t>3140023012060048</t>
        </is>
      </c>
      <c r="D1774" t="inlineStr">
        <is>
          <t>POS0012</t>
        </is>
      </c>
      <c r="E1774" t="inlineStr">
        <is>
          <t>40</t>
        </is>
      </c>
      <c r="F1774" t="inlineStr">
        <is>
          <t>0023</t>
        </is>
      </c>
      <c r="G1774" t="inlineStr">
        <is>
          <t>5321720580</t>
        </is>
      </c>
      <c r="H1774" t="n">
        <v>388.0</v>
      </c>
      <c r="I1774" t="n">
        <v>369.52</v>
      </c>
      <c r="J1774" t="n">
        <v>332.38</v>
      </c>
      <c r="K1774" t="inlineStr">
        <is>
          <t>sale</t>
        </is>
      </c>
      <c r="L1774" t="inlineStr">
        <is>
          <t/>
        </is>
      </c>
      <c r="M1774" t="inlineStr">
        <is>
          <t/>
        </is>
      </c>
      <c r="N1774" t="n">
        <v>0.0</v>
      </c>
      <c r="O1774" t="n">
        <v>0.0</v>
      </c>
      <c r="P1774" t="n">
        <v>289.5</v>
      </c>
      <c r="Q1774" t="n">
        <v>289.5</v>
      </c>
      <c r="R1774" t="n">
        <v>37.14</v>
      </c>
      <c r="S1774" t="n">
        <v>37.14</v>
      </c>
      <c r="T1774" t="n">
        <v>3.7</v>
      </c>
      <c r="U1774" t="n">
        <v>3.7</v>
      </c>
      <c r="V1774" t="n">
        <v>59.83</v>
      </c>
      <c r="W1774" t="n">
        <v>59.83</v>
      </c>
      <c r="X1774" t="n">
        <v>4.85</v>
      </c>
      <c r="Y1774" t="n">
        <v>4.85</v>
      </c>
      <c r="Z1774" t="n">
        <v>11.64</v>
      </c>
      <c r="AA1774" t="n">
        <v>11.64</v>
      </c>
      <c r="AB1774" t="n">
        <v>18.48</v>
      </c>
      <c r="AC1774" t="n">
        <v>18.48</v>
      </c>
      <c r="AD1774" t="n">
        <v>18.480000000000018</v>
      </c>
      <c r="AE1774" t="n">
        <v>0.0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0.0</v>
      </c>
      <c r="AL1774" t="inlineStr">
        <is>
          <t>unreconciled</t>
        </is>
      </c>
      <c r="AM1774" t="inlineStr">
        <is>
          <t>Order Amount Mismatch (POS&gt;3PO)</t>
        </is>
      </c>
      <c r="AN1774" t="n">
        <v>18.48</v>
      </c>
      <c r="AO1774" t="n">
        <f>ROUND(P1774*100/H1774,2)</f>
        <v>0.0</v>
      </c>
      <c r="AP1774" t="n">
        <f>ROUND(Q1774*100/I1774,2)</f>
        <v>0.0</v>
      </c>
      <c r="AQ1774"/>
      <c r="AR1774"/>
      <c r="AS1774" t="n">
        <v>0.0</v>
      </c>
    </row>
    <row r="1775">
      <c r="A1775" s="1" t="n">
        <v>45236.0</v>
      </c>
      <c r="B1775" s="2" t="n">
        <v>45236.96722222222</v>
      </c>
      <c r="C1775" t="inlineStr">
        <is>
          <t>3140094012086708</t>
        </is>
      </c>
      <c r="D1775" t="inlineStr">
        <is>
          <t>POS0012</t>
        </is>
      </c>
      <c r="E1775" t="inlineStr">
        <is>
          <t>23</t>
        </is>
      </c>
      <c r="F1775" t="inlineStr">
        <is>
          <t>0094</t>
        </is>
      </c>
      <c r="G1775" t="inlineStr">
        <is>
          <t>5321727821</t>
        </is>
      </c>
      <c r="H1775" t="n">
        <v>839.0</v>
      </c>
      <c r="I1775" t="n">
        <v>799.05</v>
      </c>
      <c r="J1775" t="n">
        <v>761.91</v>
      </c>
      <c r="K1775" t="inlineStr">
        <is>
          <t>sale</t>
        </is>
      </c>
      <c r="L1775" t="inlineStr">
        <is>
          <t/>
        </is>
      </c>
      <c r="M1775" t="inlineStr">
        <is>
          <t/>
        </is>
      </c>
      <c r="N1775" t="n">
        <v>0.0</v>
      </c>
      <c r="O1775" t="n">
        <v>0.0</v>
      </c>
      <c r="P1775" t="n">
        <v>616.86</v>
      </c>
      <c r="Q1775" t="n">
        <v>616.86</v>
      </c>
      <c r="R1775" t="n">
        <v>37.14</v>
      </c>
      <c r="S1775" t="n">
        <v>37.14</v>
      </c>
      <c r="T1775" t="n">
        <v>7.99</v>
      </c>
      <c r="U1775" t="n">
        <v>7.99</v>
      </c>
      <c r="V1775" t="n">
        <v>137.14</v>
      </c>
      <c r="W1775" t="n">
        <v>137.14</v>
      </c>
      <c r="X1775" t="n">
        <v>10.49</v>
      </c>
      <c r="Y1775" t="n">
        <v>10.49</v>
      </c>
      <c r="Z1775" t="n">
        <v>26.57</v>
      </c>
      <c r="AA1775" t="n">
        <v>26.58</v>
      </c>
      <c r="AB1775" t="n">
        <v>39.96</v>
      </c>
      <c r="AC1775" t="n">
        <v>39.95</v>
      </c>
      <c r="AD1775" t="n">
        <v>39.950000000000045</v>
      </c>
      <c r="AE1775" t="n">
        <v>0.0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-0.00999999999999801</v>
      </c>
      <c r="AK1775" t="n">
        <v>0.00999999999999801</v>
      </c>
      <c r="AL1775" t="inlineStr">
        <is>
          <t>unreconciled</t>
        </is>
      </c>
      <c r="AM1775" t="inlineStr">
        <is>
          <t>Order Amount Mismatch (POS&gt;3PO)</t>
        </is>
      </c>
      <c r="AN1775" t="n">
        <v>39.95</v>
      </c>
      <c r="AO1775" t="n">
        <f>ROUND(P1775*100/H1775,2)</f>
        <v>0.0</v>
      </c>
      <c r="AP1775" t="n">
        <f>ROUND(Q1775*100/I1775,2)</f>
        <v>0.0</v>
      </c>
      <c r="AQ1775"/>
      <c r="AR1775"/>
      <c r="AS1775" t="n">
        <v>0.0</v>
      </c>
    </row>
    <row r="1776">
      <c r="A1776" s="1" t="n">
        <v>45236.0</v>
      </c>
      <c r="B1776" s="2" t="n">
        <v>45236.98075231481</v>
      </c>
      <c r="C1776" t="inlineStr">
        <is>
          <t>3140023012060151</t>
        </is>
      </c>
      <c r="D1776" t="inlineStr">
        <is>
          <t>POS0012</t>
        </is>
      </c>
      <c r="E1776" t="inlineStr">
        <is>
          <t>42</t>
        </is>
      </c>
      <c r="F1776" t="inlineStr">
        <is>
          <t>0023</t>
        </is>
      </c>
      <c r="G1776" t="inlineStr">
        <is>
          <t>5321745229</t>
        </is>
      </c>
      <c r="H1776" t="n">
        <v>277.0</v>
      </c>
      <c r="I1776" t="n">
        <v>263.81</v>
      </c>
      <c r="J1776" t="n">
        <v>226.67</v>
      </c>
      <c r="K1776" t="inlineStr">
        <is>
          <t>sale</t>
        </is>
      </c>
      <c r="L1776" t="inlineStr">
        <is>
          <t/>
        </is>
      </c>
      <c r="M1776" t="inlineStr">
        <is>
          <t/>
        </is>
      </c>
      <c r="N1776" t="n">
        <v>0.0</v>
      </c>
      <c r="O1776" t="n">
        <v>0.0</v>
      </c>
      <c r="P1776" t="n">
        <v>208.94</v>
      </c>
      <c r="Q1776" t="n">
        <v>208.94</v>
      </c>
      <c r="R1776" t="n">
        <v>37.14</v>
      </c>
      <c r="S1776" t="n">
        <v>37.14</v>
      </c>
      <c r="T1776" t="n">
        <v>2.64</v>
      </c>
      <c r="U1776" t="n">
        <v>2.64</v>
      </c>
      <c r="V1776" t="n">
        <v>40.8</v>
      </c>
      <c r="W1776" t="n">
        <v>40.8</v>
      </c>
      <c r="X1776" t="n">
        <v>3.46</v>
      </c>
      <c r="Y1776" t="n">
        <v>3.46</v>
      </c>
      <c r="Z1776" t="n">
        <v>7.97</v>
      </c>
      <c r="AA1776" t="n">
        <v>7.96</v>
      </c>
      <c r="AB1776" t="n">
        <v>13.2</v>
      </c>
      <c r="AC1776" t="n">
        <v>13.19</v>
      </c>
      <c r="AD1776" t="n">
        <v>13.189999999999998</v>
      </c>
      <c r="AE1776" t="n">
        <v>0.0</v>
      </c>
      <c r="AF1776" t="n">
        <v>0.0</v>
      </c>
      <c r="AG1776" t="n">
        <v>0.0</v>
      </c>
      <c r="AH1776" t="n">
        <v>0.0</v>
      </c>
      <c r="AI1776" t="n">
        <v>0.0</v>
      </c>
      <c r="AJ1776" t="n">
        <v>0.009999999999999787</v>
      </c>
      <c r="AK1776" t="n">
        <v>0.009999999999999787</v>
      </c>
      <c r="AL1776" t="inlineStr">
        <is>
          <t>unreconciled</t>
        </is>
      </c>
      <c r="AM1776" t="inlineStr">
        <is>
          <t>Order Amount Mismatch (POS&gt;3PO)</t>
        </is>
      </c>
      <c r="AN1776" t="n">
        <v>13.19</v>
      </c>
      <c r="AO1776" t="n">
        <f>ROUND(P1776*100/H1776,2)</f>
        <v>0.0</v>
      </c>
      <c r="AP1776" t="n">
        <f>ROUND(Q1776*100/I1776,2)</f>
        <v>0.0</v>
      </c>
      <c r="AQ1776"/>
      <c r="AR1776"/>
      <c r="AS1776" t="n">
        <v>0.0</v>
      </c>
    </row>
    <row r="1777">
      <c r="A1777" s="1" t="n">
        <v>45236.0</v>
      </c>
      <c r="B1777" s="2" t="n">
        <v>45236.99605324074</v>
      </c>
      <c r="C1777" t="inlineStr">
        <is>
          <t>3140094012086720</t>
        </is>
      </c>
      <c r="D1777" t="inlineStr">
        <is>
          <t>POS0012</t>
        </is>
      </c>
      <c r="E1777" t="inlineStr">
        <is>
          <t>35</t>
        </is>
      </c>
      <c r="F1777" t="inlineStr">
        <is>
          <t>0094</t>
        </is>
      </c>
      <c r="G1777" t="inlineStr">
        <is>
          <t>5321762681</t>
        </is>
      </c>
      <c r="H1777" t="n">
        <v>212.0</v>
      </c>
      <c r="I1777" t="n">
        <v>201.9</v>
      </c>
      <c r="J1777" t="n">
        <v>164.76</v>
      </c>
      <c r="K1777" t="inlineStr">
        <is>
          <t>sale</t>
        </is>
      </c>
      <c r="L1777" t="inlineStr">
        <is>
          <t/>
        </is>
      </c>
      <c r="M1777" t="inlineStr">
        <is>
          <t/>
        </is>
      </c>
      <c r="N1777" t="n">
        <v>0.0</v>
      </c>
      <c r="O1777" t="n">
        <v>0.0</v>
      </c>
      <c r="P1777" t="n">
        <v>161.75</v>
      </c>
      <c r="Q1777" t="n">
        <v>161.75</v>
      </c>
      <c r="R1777" t="n">
        <v>37.14</v>
      </c>
      <c r="S1777" t="n">
        <v>37.14</v>
      </c>
      <c r="T1777" t="n">
        <v>2.02</v>
      </c>
      <c r="U1777" t="n">
        <v>2.02</v>
      </c>
      <c r="V1777" t="n">
        <v>29.66</v>
      </c>
      <c r="W1777" t="n">
        <v>29.66</v>
      </c>
      <c r="X1777" t="n">
        <v>2.65</v>
      </c>
      <c r="Y1777" t="n">
        <v>2.65</v>
      </c>
      <c r="Z1777" t="n">
        <v>5.82</v>
      </c>
      <c r="AA1777" t="n">
        <v>5.82</v>
      </c>
      <c r="AB1777" t="n">
        <v>10.1</v>
      </c>
      <c r="AC1777" t="n">
        <v>10.1</v>
      </c>
      <c r="AD1777" t="n">
        <v>10.099999999999994</v>
      </c>
      <c r="AE1777" t="n">
        <v>0.0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0.0</v>
      </c>
      <c r="AL1777" t="inlineStr">
        <is>
          <t>unreconciled</t>
        </is>
      </c>
      <c r="AM1777" t="inlineStr">
        <is>
          <t>Order Amount Mismatch (POS&gt;3PO)</t>
        </is>
      </c>
      <c r="AN1777" t="n">
        <v>10.1</v>
      </c>
      <c r="AO1777" t="n">
        <f>ROUND(P1777*100/H1777,2)</f>
        <v>0.0</v>
      </c>
      <c r="AP1777" t="n">
        <f>ROUND(Q1777*100/I1777,2)</f>
        <v>0.0</v>
      </c>
      <c r="AQ1777"/>
      <c r="AR1777"/>
      <c r="AS1777" t="n">
        <v>0.0</v>
      </c>
    </row>
    <row r="1778">
      <c r="A1778" s="1" t="n">
        <v>45236.0</v>
      </c>
      <c r="B1778" s="2" t="n">
        <v>45236.904386574075</v>
      </c>
      <c r="C1778" t="inlineStr">
        <is>
          <t>3140094012086669</t>
        </is>
      </c>
      <c r="D1778" t="inlineStr">
        <is>
          <t>POS0012</t>
        </is>
      </c>
      <c r="E1778" t="inlineStr">
        <is>
          <t>84</t>
        </is>
      </c>
      <c r="F1778" t="inlineStr">
        <is>
          <t>0094</t>
        </is>
      </c>
      <c r="G1778" t="inlineStr">
        <is>
          <t>5321788600</t>
        </is>
      </c>
      <c r="H1778" t="n">
        <v>413.0</v>
      </c>
      <c r="I1778" t="n">
        <v>393.34</v>
      </c>
      <c r="J1778" t="n">
        <v>356.2</v>
      </c>
      <c r="K1778" t="inlineStr">
        <is>
          <t>sale</t>
        </is>
      </c>
      <c r="L1778" t="inlineStr">
        <is>
          <t/>
        </is>
      </c>
      <c r="M1778" t="inlineStr">
        <is>
          <t/>
        </is>
      </c>
      <c r="N1778" t="n">
        <v>0.0</v>
      </c>
      <c r="O1778" t="n">
        <v>0.0</v>
      </c>
      <c r="P1778" t="n">
        <v>307.66</v>
      </c>
      <c r="Q1778" t="n">
        <v>307.65</v>
      </c>
      <c r="R1778" t="n">
        <v>37.14</v>
      </c>
      <c r="S1778" t="n">
        <v>37.14</v>
      </c>
      <c r="T1778" t="n">
        <v>3.93</v>
      </c>
      <c r="U1778" t="n">
        <v>3.93</v>
      </c>
      <c r="V1778" t="n">
        <v>64.12</v>
      </c>
      <c r="W1778" t="n">
        <v>64.12</v>
      </c>
      <c r="X1778" t="n">
        <v>5.16</v>
      </c>
      <c r="Y1778" t="n">
        <v>5.16</v>
      </c>
      <c r="Z1778" t="n">
        <v>12.47</v>
      </c>
      <c r="AA1778" t="n">
        <v>12.47</v>
      </c>
      <c r="AB1778" t="n">
        <v>19.66</v>
      </c>
      <c r="AC1778" t="n">
        <v>19.67</v>
      </c>
      <c r="AD1778" t="n">
        <v>19.660000000000025</v>
      </c>
      <c r="AE1778" t="n">
        <v>0.010000000000047748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-0.010000000000001563</v>
      </c>
      <c r="AL1778" t="inlineStr">
        <is>
          <t>unreconciled</t>
        </is>
      </c>
      <c r="AM1778" t="inlineStr">
        <is>
          <t>Order Amount Mismatch (POS&gt;3PO)</t>
        </is>
      </c>
      <c r="AN1778" t="n">
        <v>19.66</v>
      </c>
      <c r="AO1778" t="n">
        <f>ROUND(P1778*100/H1778,2)</f>
        <v>0.0</v>
      </c>
      <c r="AP1778" t="n">
        <f>ROUND(Q1778*100/I1778,2)</f>
        <v>0.0</v>
      </c>
      <c r="AQ1778"/>
      <c r="AR1778"/>
      <c r="AS1778" t="n">
        <v>0.0</v>
      </c>
    </row>
    <row r="1779">
      <c r="A1779" s="1" t="n">
        <v>45236.0</v>
      </c>
      <c r="B1779" s="2" t="n">
        <v>45236.853796296295</v>
      </c>
      <c r="C1779" t="inlineStr">
        <is>
          <t>3140094012086629</t>
        </is>
      </c>
      <c r="D1779" t="inlineStr">
        <is>
          <t>POS0012</t>
        </is>
      </c>
      <c r="E1779" t="inlineStr">
        <is>
          <t>44</t>
        </is>
      </c>
      <c r="F1779" t="inlineStr">
        <is>
          <t>0094</t>
        </is>
      </c>
      <c r="G1779" t="inlineStr">
        <is>
          <t>5321802860</t>
        </is>
      </c>
      <c r="H1779" t="n">
        <v>231.0</v>
      </c>
      <c r="I1779" t="n">
        <v>220.0</v>
      </c>
      <c r="J1779" t="n">
        <v>182.86</v>
      </c>
      <c r="K1779" t="inlineStr">
        <is>
          <t>sale</t>
        </is>
      </c>
      <c r="L1779" t="inlineStr">
        <is>
          <t/>
        </is>
      </c>
      <c r="M1779" t="inlineStr">
        <is>
          <t/>
        </is>
      </c>
      <c r="N1779" t="n">
        <v>0.0</v>
      </c>
      <c r="O1779" t="n">
        <v>0.0</v>
      </c>
      <c r="P1779" t="n">
        <v>175.56</v>
      </c>
      <c r="Q1779" t="n">
        <v>175.56</v>
      </c>
      <c r="R1779" t="n">
        <v>37.14</v>
      </c>
      <c r="S1779" t="n">
        <v>37.14</v>
      </c>
      <c r="T1779" t="n">
        <v>2.2</v>
      </c>
      <c r="U1779" t="n">
        <v>2.2</v>
      </c>
      <c r="V1779" t="n">
        <v>32.91</v>
      </c>
      <c r="W1779" t="n">
        <v>32.91</v>
      </c>
      <c r="X1779" t="n">
        <v>2.89</v>
      </c>
      <c r="Y1779" t="n">
        <v>2.89</v>
      </c>
      <c r="Z1779" t="n">
        <v>6.44</v>
      </c>
      <c r="AA1779" t="n">
        <v>6.44</v>
      </c>
      <c r="AB1779" t="n">
        <v>11.0</v>
      </c>
      <c r="AC1779" t="n">
        <v>11.0</v>
      </c>
      <c r="AD1779" t="n">
        <v>11.0</v>
      </c>
      <c r="AE1779" t="n">
        <v>0.0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  <c r="AK1779" t="n">
        <v>0.0</v>
      </c>
      <c r="AL1779" t="inlineStr">
        <is>
          <t>unreconciled</t>
        </is>
      </c>
      <c r="AM1779" t="inlineStr">
        <is>
          <t>Order Amount Mismatch (POS&gt;3PO)</t>
        </is>
      </c>
      <c r="AN1779" t="n">
        <v>11.0</v>
      </c>
      <c r="AO1779" t="n">
        <f>ROUND(P1779*100/H1779,2)</f>
        <v>0.0</v>
      </c>
      <c r="AP1779" t="n">
        <f>ROUND(Q1779*100/I1779,2)</f>
        <v>0.0</v>
      </c>
      <c r="AQ1779"/>
      <c r="AR1779"/>
      <c r="AS1779" t="n">
        <v>0.0</v>
      </c>
    </row>
    <row r="1780">
      <c r="A1780" s="1" t="n">
        <v>45236.0</v>
      </c>
      <c r="B1780" s="2" t="n">
        <v>45236.75032407408</v>
      </c>
      <c r="C1780" t="inlineStr">
        <is>
          <t>3140094012086558</t>
        </is>
      </c>
      <c r="D1780" t="inlineStr">
        <is>
          <t>POS0012</t>
        </is>
      </c>
      <c r="E1780" t="inlineStr">
        <is>
          <t>73</t>
        </is>
      </c>
      <c r="F1780" t="inlineStr">
        <is>
          <t>0094</t>
        </is>
      </c>
      <c r="G1780" t="inlineStr">
        <is>
          <t>5321803438</t>
        </is>
      </c>
      <c r="H1780" t="n">
        <v>896.0</v>
      </c>
      <c r="I1780" t="n">
        <v>853.34</v>
      </c>
      <c r="J1780" t="n">
        <v>816.2</v>
      </c>
      <c r="K1780" t="inlineStr">
        <is>
          <t>sale</t>
        </is>
      </c>
      <c r="L1780" t="inlineStr">
        <is>
          <t/>
        </is>
      </c>
      <c r="M1780" t="inlineStr">
        <is>
          <t/>
        </is>
      </c>
      <c r="N1780" t="n">
        <v>0.0</v>
      </c>
      <c r="O1780" t="n">
        <v>0.0</v>
      </c>
      <c r="P1780" t="n">
        <v>658.23</v>
      </c>
      <c r="Q1780" t="n">
        <v>658.21</v>
      </c>
      <c r="R1780" t="n">
        <v>37.14</v>
      </c>
      <c r="S1780" t="n">
        <v>37.14</v>
      </c>
      <c r="T1780" t="n">
        <v>8.53</v>
      </c>
      <c r="U1780" t="n">
        <v>8.53</v>
      </c>
      <c r="V1780" t="n">
        <v>146.92</v>
      </c>
      <c r="W1780" t="n">
        <v>146.92</v>
      </c>
      <c r="X1780" t="n">
        <v>11.2</v>
      </c>
      <c r="Y1780" t="n">
        <v>11.2</v>
      </c>
      <c r="Z1780" t="n">
        <v>28.46</v>
      </c>
      <c r="AA1780" t="n">
        <v>28.47</v>
      </c>
      <c r="AB1780" t="n">
        <v>42.66</v>
      </c>
      <c r="AC1780" t="n">
        <v>42.67</v>
      </c>
      <c r="AD1780" t="n">
        <v>42.65999999999997</v>
      </c>
      <c r="AE1780" t="n">
        <v>0.01999999999998181</v>
      </c>
      <c r="AF1780" t="n">
        <v>0.0</v>
      </c>
      <c r="AG1780" t="n">
        <v>0.0</v>
      </c>
      <c r="AH1780" t="n">
        <v>0.0</v>
      </c>
      <c r="AI1780" t="n">
        <v>0.0</v>
      </c>
      <c r="AJ1780" t="n">
        <v>-0.00999999999999801</v>
      </c>
      <c r="AK1780" t="n">
        <v>-0.010000000000005116</v>
      </c>
      <c r="AL1780" t="inlineStr">
        <is>
          <t>unreconciled</t>
        </is>
      </c>
      <c r="AM1780" t="inlineStr">
        <is>
          <t>Order Amount Mismatch (POS&gt;3PO)</t>
        </is>
      </c>
      <c r="AN1780" t="n">
        <v>42.66</v>
      </c>
      <c r="AO1780" t="n">
        <f>ROUND(P1780*100/H1780,2)</f>
        <v>0.0</v>
      </c>
      <c r="AP1780" t="n">
        <f>ROUND(Q1780*100/I1780,2)</f>
        <v>0.0</v>
      </c>
      <c r="AQ1780"/>
      <c r="AR1780"/>
      <c r="AS1780" t="n">
        <v>0.0</v>
      </c>
    </row>
    <row r="1781">
      <c r="A1781" s="1" t="n">
        <v>45236.0</v>
      </c>
      <c r="B1781" s="2" t="n">
        <v>45236.86556712963</v>
      </c>
      <c r="C1781" t="inlineStr">
        <is>
          <t>3140023012060101</t>
        </is>
      </c>
      <c r="D1781" t="inlineStr">
        <is>
          <t>POS0012</t>
        </is>
      </c>
      <c r="E1781" t="inlineStr">
        <is>
          <t>92</t>
        </is>
      </c>
      <c r="F1781" t="inlineStr">
        <is>
          <t>0023</t>
        </is>
      </c>
      <c r="G1781" t="inlineStr">
        <is>
          <t>5321811730</t>
        </is>
      </c>
      <c r="H1781" t="n">
        <v>780.0</v>
      </c>
      <c r="I1781" t="n">
        <v>742.85</v>
      </c>
      <c r="J1781" t="n">
        <v>705.71</v>
      </c>
      <c r="K1781" t="inlineStr">
        <is>
          <t>sale</t>
        </is>
      </c>
      <c r="L1781" t="inlineStr">
        <is>
          <t/>
        </is>
      </c>
      <c r="M1781" t="inlineStr">
        <is>
          <t/>
        </is>
      </c>
      <c r="N1781" t="n">
        <v>0.0</v>
      </c>
      <c r="O1781" t="n">
        <v>0.0</v>
      </c>
      <c r="P1781" t="n">
        <v>574.02</v>
      </c>
      <c r="Q1781" t="n">
        <v>573.99</v>
      </c>
      <c r="R1781" t="n">
        <v>37.14</v>
      </c>
      <c r="S1781" t="n">
        <v>37.14</v>
      </c>
      <c r="T1781" t="n">
        <v>7.43</v>
      </c>
      <c r="U1781" t="n">
        <v>7.43</v>
      </c>
      <c r="V1781" t="n">
        <v>127.03</v>
      </c>
      <c r="W1781" t="n">
        <v>127.03</v>
      </c>
      <c r="X1781" t="n">
        <v>9.75</v>
      </c>
      <c r="Y1781" t="n">
        <v>9.75</v>
      </c>
      <c r="Z1781" t="n">
        <v>24.62</v>
      </c>
      <c r="AA1781" t="n">
        <v>24.63</v>
      </c>
      <c r="AB1781" t="n">
        <v>37.14</v>
      </c>
      <c r="AC1781" t="n">
        <v>37.14</v>
      </c>
      <c r="AD1781" t="n">
        <v>37.14999999999998</v>
      </c>
      <c r="AE1781" t="n">
        <v>0.029999999999972715</v>
      </c>
      <c r="AF1781" t="n">
        <v>0.0</v>
      </c>
      <c r="AG1781" t="n">
        <v>0.0</v>
      </c>
      <c r="AH1781" t="n">
        <v>0.0</v>
      </c>
      <c r="AI1781" t="n">
        <v>0.0</v>
      </c>
      <c r="AJ1781" t="n">
        <v>-0.00999999999999801</v>
      </c>
      <c r="AK1781" t="n">
        <v>0.0</v>
      </c>
      <c r="AL1781" t="inlineStr">
        <is>
          <t>unreconciled</t>
        </is>
      </c>
      <c r="AM1781" t="inlineStr">
        <is>
          <t>Order Amount Mismatch (POS&gt;3PO)</t>
        </is>
      </c>
      <c r="AN1781" t="n">
        <v>37.15</v>
      </c>
      <c r="AO1781" t="n">
        <f>ROUND(P1781*100/H1781,2)</f>
        <v>0.0</v>
      </c>
      <c r="AP1781" t="n">
        <f>ROUND(Q1781*100/I1781,2)</f>
        <v>0.0</v>
      </c>
      <c r="AQ1781"/>
      <c r="AR1781"/>
      <c r="AS1781" t="n">
        <v>0.0</v>
      </c>
    </row>
    <row r="1782">
      <c r="A1782" s="1" t="n">
        <v>45236.0</v>
      </c>
      <c r="B1782" s="2" t="n">
        <v>45236.85600694444</v>
      </c>
      <c r="C1782" t="inlineStr">
        <is>
          <t>3140094012086632</t>
        </is>
      </c>
      <c r="D1782" t="inlineStr">
        <is>
          <t>POS0012</t>
        </is>
      </c>
      <c r="E1782" t="inlineStr">
        <is>
          <t>47</t>
        </is>
      </c>
      <c r="F1782" t="inlineStr">
        <is>
          <t>0094</t>
        </is>
      </c>
      <c r="G1782" t="inlineStr">
        <is>
          <t>5321841413</t>
        </is>
      </c>
      <c r="H1782" t="n">
        <v>489.0</v>
      </c>
      <c r="I1782" t="n">
        <v>465.72</v>
      </c>
      <c r="J1782" t="n">
        <v>428.58</v>
      </c>
      <c r="K1782" t="inlineStr">
        <is>
          <t>sale</t>
        </is>
      </c>
      <c r="L1782" t="inlineStr">
        <is>
          <t/>
        </is>
      </c>
      <c r="M1782" t="inlineStr">
        <is>
          <t/>
        </is>
      </c>
      <c r="N1782" t="n">
        <v>0.0</v>
      </c>
      <c r="O1782" t="n">
        <v>0.0</v>
      </c>
      <c r="P1782" t="n">
        <v>362.83</v>
      </c>
      <c r="Q1782" t="n">
        <v>362.81</v>
      </c>
      <c r="R1782" t="n">
        <v>37.14</v>
      </c>
      <c r="S1782" t="n">
        <v>37.14</v>
      </c>
      <c r="T1782" t="n">
        <v>4.66</v>
      </c>
      <c r="U1782" t="n">
        <v>4.66</v>
      </c>
      <c r="V1782" t="n">
        <v>77.14</v>
      </c>
      <c r="W1782" t="n">
        <v>77.14</v>
      </c>
      <c r="X1782" t="n">
        <v>6.11</v>
      </c>
      <c r="Y1782" t="n">
        <v>6.11</v>
      </c>
      <c r="Z1782" t="n">
        <v>14.98</v>
      </c>
      <c r="AA1782" t="n">
        <v>14.99</v>
      </c>
      <c r="AB1782" t="n">
        <v>23.28</v>
      </c>
      <c r="AC1782" t="n">
        <v>23.29</v>
      </c>
      <c r="AD1782" t="n">
        <v>23.279999999999973</v>
      </c>
      <c r="AE1782" t="n">
        <v>0.01999999999998181</v>
      </c>
      <c r="AF1782" t="n">
        <v>0.0</v>
      </c>
      <c r="AG1782" t="n">
        <v>0.0</v>
      </c>
      <c r="AH1782" t="n">
        <v>0.0</v>
      </c>
      <c r="AI1782" t="n">
        <v>0.0</v>
      </c>
      <c r="AJ1782" t="n">
        <v>-0.009999999999999787</v>
      </c>
      <c r="AK1782" t="n">
        <v>-0.00999999999999801</v>
      </c>
      <c r="AL1782" t="inlineStr">
        <is>
          <t>unreconciled</t>
        </is>
      </c>
      <c r="AM1782" t="inlineStr">
        <is>
          <t>Order Amount Mismatch (POS&gt;3PO)</t>
        </is>
      </c>
      <c r="AN1782" t="n">
        <v>23.28</v>
      </c>
      <c r="AO1782" t="n">
        <f>ROUND(P1782*100/H1782,2)</f>
        <v>0.0</v>
      </c>
      <c r="AP1782" t="n">
        <f>ROUND(Q1782*100/I1782,2)</f>
        <v>0.0</v>
      </c>
      <c r="AQ1782"/>
      <c r="AR1782"/>
      <c r="AS1782" t="n">
        <v>0.0</v>
      </c>
    </row>
    <row r="1783">
      <c r="A1783" s="1" t="n">
        <v>45236.0</v>
      </c>
      <c r="B1783" s="2" t="n">
        <v>45236.61068287037</v>
      </c>
      <c r="C1783" t="inlineStr">
        <is>
          <t>3140094012086488</t>
        </is>
      </c>
      <c r="D1783" t="inlineStr">
        <is>
          <t>POS0012</t>
        </is>
      </c>
      <c r="E1783" t="inlineStr">
        <is>
          <t>03</t>
        </is>
      </c>
      <c r="F1783" t="inlineStr">
        <is>
          <t>0094</t>
        </is>
      </c>
      <c r="G1783" t="inlineStr">
        <is>
          <t>5321847774</t>
        </is>
      </c>
      <c r="H1783" t="n">
        <v>327.0</v>
      </c>
      <c r="I1783" t="n">
        <v>311.44</v>
      </c>
      <c r="J1783" t="n">
        <v>274.3</v>
      </c>
      <c r="K1783" t="inlineStr">
        <is>
          <t>sale</t>
        </is>
      </c>
      <c r="L1783" t="inlineStr">
        <is>
          <t/>
        </is>
      </c>
      <c r="M1783" t="inlineStr">
        <is>
          <t/>
        </is>
      </c>
      <c r="N1783" t="n">
        <v>0.0</v>
      </c>
      <c r="O1783" t="n">
        <v>0.0</v>
      </c>
      <c r="P1783" t="n">
        <v>245.25</v>
      </c>
      <c r="Q1783" t="n">
        <v>245.23</v>
      </c>
      <c r="R1783" t="n">
        <v>37.14</v>
      </c>
      <c r="S1783" t="n">
        <v>37.14</v>
      </c>
      <c r="T1783" t="n">
        <v>3.11</v>
      </c>
      <c r="U1783" t="n">
        <v>3.11</v>
      </c>
      <c r="V1783" t="n">
        <v>49.37</v>
      </c>
      <c r="W1783" t="n">
        <v>49.37</v>
      </c>
      <c r="X1783" t="n">
        <v>4.09</v>
      </c>
      <c r="Y1783" t="n">
        <v>4.09</v>
      </c>
      <c r="Z1783" t="n">
        <v>9.62</v>
      </c>
      <c r="AA1783" t="n">
        <v>9.63</v>
      </c>
      <c r="AB1783" t="n">
        <v>15.58</v>
      </c>
      <c r="AC1783" t="n">
        <v>15.57</v>
      </c>
      <c r="AD1783" t="n">
        <v>15.560000000000002</v>
      </c>
      <c r="AE1783" t="n">
        <v>0.020000000000010232</v>
      </c>
      <c r="AF1783" t="n">
        <v>0.0</v>
      </c>
      <c r="AG1783" t="n">
        <v>0.0</v>
      </c>
      <c r="AH1783" t="n">
        <v>0.0</v>
      </c>
      <c r="AI1783" t="n">
        <v>0.0</v>
      </c>
      <c r="AJ1783" t="n">
        <v>-0.010000000000001563</v>
      </c>
      <c r="AK1783" t="n">
        <v>0.009999999999999787</v>
      </c>
      <c r="AL1783" t="inlineStr">
        <is>
          <t>unreconciled</t>
        </is>
      </c>
      <c r="AM1783" t="inlineStr">
        <is>
          <t>Order Amount Mismatch (POS&gt;3PO)</t>
        </is>
      </c>
      <c r="AN1783" t="n">
        <v>15.56</v>
      </c>
      <c r="AO1783" t="n">
        <f>ROUND(P1783*100/H1783,2)</f>
        <v>0.0</v>
      </c>
      <c r="AP1783" t="n">
        <f>ROUND(Q1783*100/I1783,2)</f>
        <v>0.0</v>
      </c>
      <c r="AQ1783"/>
      <c r="AR1783"/>
      <c r="AS1783" t="n">
        <v>0.0</v>
      </c>
    </row>
    <row r="1784">
      <c r="A1784" s="1" t="n">
        <v>45236.0</v>
      </c>
      <c r="B1784" s="2" t="n">
        <v>45236.593819444446</v>
      </c>
      <c r="C1784" t="inlineStr">
        <is>
          <t>3140094012086476</t>
        </is>
      </c>
      <c r="D1784" t="inlineStr">
        <is>
          <t>POS0012</t>
        </is>
      </c>
      <c r="E1784" t="inlineStr">
        <is>
          <t>91</t>
        </is>
      </c>
      <c r="F1784" t="inlineStr">
        <is>
          <t>0094</t>
        </is>
      </c>
      <c r="G1784" t="inlineStr">
        <is>
          <t>5321860207</t>
        </is>
      </c>
      <c r="H1784" t="n">
        <v>255.0</v>
      </c>
      <c r="I1784" t="n">
        <v>242.85</v>
      </c>
      <c r="J1784" t="n">
        <v>205.71</v>
      </c>
      <c r="K1784" t="inlineStr">
        <is>
          <t>sale</t>
        </is>
      </c>
      <c r="L1784" t="inlineStr">
        <is>
          <t/>
        </is>
      </c>
      <c r="M1784" t="inlineStr">
        <is>
          <t/>
        </is>
      </c>
      <c r="N1784" t="n">
        <v>0.0</v>
      </c>
      <c r="O1784" t="n">
        <v>0.0</v>
      </c>
      <c r="P1784" t="n">
        <v>192.96</v>
      </c>
      <c r="Q1784" t="n">
        <v>192.96</v>
      </c>
      <c r="R1784" t="n">
        <v>37.14</v>
      </c>
      <c r="S1784" t="n">
        <v>37.14</v>
      </c>
      <c r="T1784" t="n">
        <v>2.43</v>
      </c>
      <c r="U1784" t="n">
        <v>2.43</v>
      </c>
      <c r="V1784" t="n">
        <v>37.03</v>
      </c>
      <c r="W1784" t="n">
        <v>37.03</v>
      </c>
      <c r="X1784" t="n">
        <v>3.19</v>
      </c>
      <c r="Y1784" t="n">
        <v>3.19</v>
      </c>
      <c r="Z1784" t="n">
        <v>7.24</v>
      </c>
      <c r="AA1784" t="n">
        <v>7.24</v>
      </c>
      <c r="AB1784" t="n">
        <v>12.14</v>
      </c>
      <c r="AC1784" t="n">
        <v>12.14</v>
      </c>
      <c r="AD1784" t="n">
        <v>12.150000000000006</v>
      </c>
      <c r="AE1784" t="n">
        <v>0.0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0.0</v>
      </c>
      <c r="AK1784" t="n">
        <v>0.0</v>
      </c>
      <c r="AL1784" t="inlineStr">
        <is>
          <t>unreconciled</t>
        </is>
      </c>
      <c r="AM1784" t="inlineStr">
        <is>
          <t>Order Amount Mismatch (POS&gt;3PO)</t>
        </is>
      </c>
      <c r="AN1784" t="n">
        <v>12.15</v>
      </c>
      <c r="AO1784" t="n">
        <f>ROUND(P1784*100/H1784,2)</f>
        <v>0.0</v>
      </c>
      <c r="AP1784" t="n">
        <f>ROUND(Q1784*100/I1784,2)</f>
        <v>0.0</v>
      </c>
      <c r="AQ1784"/>
      <c r="AR1784"/>
      <c r="AS1784" t="n">
        <v>0.0</v>
      </c>
    </row>
    <row r="1785">
      <c r="A1785" s="1" t="n">
        <v>45236.0</v>
      </c>
      <c r="B1785" s="2" t="n">
        <v>45236.60600694444</v>
      </c>
      <c r="C1785" t="inlineStr">
        <is>
          <t>3140094012086481</t>
        </is>
      </c>
      <c r="D1785" t="inlineStr">
        <is>
          <t>POS0012</t>
        </is>
      </c>
      <c r="E1785" t="inlineStr">
        <is>
          <t>96</t>
        </is>
      </c>
      <c r="F1785" t="inlineStr">
        <is>
          <t>0094</t>
        </is>
      </c>
      <c r="G1785" t="inlineStr">
        <is>
          <t>5321873172</t>
        </is>
      </c>
      <c r="H1785" t="n">
        <v>373.0</v>
      </c>
      <c r="I1785" t="n">
        <v>355.23</v>
      </c>
      <c r="J1785" t="n">
        <v>318.09</v>
      </c>
      <c r="K1785" t="inlineStr">
        <is>
          <t>sale</t>
        </is>
      </c>
      <c r="L1785" t="inlineStr">
        <is>
          <t/>
        </is>
      </c>
      <c r="M1785" t="inlineStr">
        <is>
          <t/>
        </is>
      </c>
      <c r="N1785" t="n">
        <v>0.0</v>
      </c>
      <c r="O1785" t="n">
        <v>0.0</v>
      </c>
      <c r="P1785" t="n">
        <v>278.61</v>
      </c>
      <c r="Q1785" t="n">
        <v>278.61</v>
      </c>
      <c r="R1785" t="n">
        <v>37.14</v>
      </c>
      <c r="S1785" t="n">
        <v>37.14</v>
      </c>
      <c r="T1785" t="n">
        <v>3.55</v>
      </c>
      <c r="U1785" t="n">
        <v>3.55</v>
      </c>
      <c r="V1785" t="n">
        <v>57.26</v>
      </c>
      <c r="W1785" t="n">
        <v>57.26</v>
      </c>
      <c r="X1785" t="n">
        <v>4.66</v>
      </c>
      <c r="Y1785" t="n">
        <v>4.66</v>
      </c>
      <c r="Z1785" t="n">
        <v>11.15</v>
      </c>
      <c r="AA1785" t="n">
        <v>11.15</v>
      </c>
      <c r="AB1785" t="n">
        <v>17.76</v>
      </c>
      <c r="AC1785" t="n">
        <v>17.76</v>
      </c>
      <c r="AD1785" t="n">
        <v>17.769999999999982</v>
      </c>
      <c r="AE1785" t="n">
        <v>0.0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</v>
      </c>
      <c r="AK1785" t="n">
        <v>0.0</v>
      </c>
      <c r="AL1785" t="inlineStr">
        <is>
          <t>unreconciled</t>
        </is>
      </c>
      <c r="AM1785" t="inlineStr">
        <is>
          <t>Order Amount Mismatch (POS&gt;3PO)</t>
        </is>
      </c>
      <c r="AN1785" t="n">
        <v>17.77</v>
      </c>
      <c r="AO1785" t="n">
        <f>ROUND(P1785*100/H1785,2)</f>
        <v>0.0</v>
      </c>
      <c r="AP1785" t="n">
        <f>ROUND(Q1785*100/I1785,2)</f>
        <v>0.0</v>
      </c>
      <c r="AQ1785"/>
      <c r="AR1785"/>
      <c r="AS1785" t="n">
        <v>0.0</v>
      </c>
    </row>
    <row r="1786">
      <c r="A1786" s="1" t="n">
        <v>45236.0</v>
      </c>
      <c r="B1786" s="2" t="n">
        <v>45236.638715277775</v>
      </c>
      <c r="C1786" t="inlineStr">
        <is>
          <t>3140023012060030</t>
        </is>
      </c>
      <c r="D1786" t="inlineStr">
        <is>
          <t>POS0012</t>
        </is>
      </c>
      <c r="E1786" t="inlineStr">
        <is>
          <t>22</t>
        </is>
      </c>
      <c r="F1786" t="inlineStr">
        <is>
          <t>0023</t>
        </is>
      </c>
      <c r="G1786" t="inlineStr">
        <is>
          <t>5321875341</t>
        </is>
      </c>
      <c r="H1786" t="n">
        <v>790.0</v>
      </c>
      <c r="I1786" t="n">
        <v>752.38</v>
      </c>
      <c r="J1786" t="n">
        <v>715.24</v>
      </c>
      <c r="K1786" t="inlineStr">
        <is>
          <t>sale</t>
        </is>
      </c>
      <c r="L1786" t="inlineStr">
        <is>
          <t/>
        </is>
      </c>
      <c r="M1786" t="inlineStr">
        <is>
          <t/>
        </is>
      </c>
      <c r="N1786" t="n">
        <v>0.0</v>
      </c>
      <c r="O1786" t="n">
        <v>0.0</v>
      </c>
      <c r="P1786" t="n">
        <v>581.29</v>
      </c>
      <c r="Q1786" t="n">
        <v>581.27</v>
      </c>
      <c r="R1786" t="n">
        <v>37.14</v>
      </c>
      <c r="S1786" t="n">
        <v>37.14</v>
      </c>
      <c r="T1786" t="n">
        <v>7.52</v>
      </c>
      <c r="U1786" t="n">
        <v>7.52</v>
      </c>
      <c r="V1786" t="n">
        <v>128.74</v>
      </c>
      <c r="W1786" t="n">
        <v>128.74</v>
      </c>
      <c r="X1786" t="n">
        <v>9.88</v>
      </c>
      <c r="Y1786" t="n">
        <v>9.88</v>
      </c>
      <c r="Z1786" t="n">
        <v>24.95</v>
      </c>
      <c r="AA1786" t="n">
        <v>24.95</v>
      </c>
      <c r="AB1786" t="n">
        <v>37.62</v>
      </c>
      <c r="AC1786" t="n">
        <v>37.62</v>
      </c>
      <c r="AD1786" t="n">
        <v>37.620000000000005</v>
      </c>
      <c r="AE1786" t="n">
        <v>0.01999999999998181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0.0</v>
      </c>
      <c r="AL1786" t="inlineStr">
        <is>
          <t>unreconciled</t>
        </is>
      </c>
      <c r="AM1786" t="inlineStr">
        <is>
          <t>Order Amount Mismatch (POS&gt;3PO)</t>
        </is>
      </c>
      <c r="AN1786" t="n">
        <v>37.62</v>
      </c>
      <c r="AO1786" t="n">
        <f>ROUND(P1786*100/H1786,2)</f>
        <v>0.0</v>
      </c>
      <c r="AP1786" t="n">
        <f>ROUND(Q1786*100/I1786,2)</f>
        <v>0.0</v>
      </c>
      <c r="AQ1786"/>
      <c r="AR1786"/>
      <c r="AS1786" t="n">
        <v>0.0</v>
      </c>
    </row>
    <row r="1787">
      <c r="A1787" s="1" t="n">
        <v>45236.0</v>
      </c>
      <c r="B1787" s="2" t="n">
        <v>45236.91767361111</v>
      </c>
      <c r="C1787" t="inlineStr">
        <is>
          <t>3140023012060121</t>
        </is>
      </c>
      <c r="D1787" t="inlineStr">
        <is>
          <t>POS0012</t>
        </is>
      </c>
      <c r="E1787" t="inlineStr">
        <is>
          <t>12</t>
        </is>
      </c>
      <c r="F1787" t="inlineStr">
        <is>
          <t>0023</t>
        </is>
      </c>
      <c r="G1787" t="inlineStr">
        <is>
          <t>5321878593</t>
        </is>
      </c>
      <c r="H1787" t="n">
        <v>292.0</v>
      </c>
      <c r="I1787" t="n">
        <v>278.1</v>
      </c>
      <c r="J1787" t="n">
        <v>240.96</v>
      </c>
      <c r="K1787" t="inlineStr">
        <is>
          <t>sale</t>
        </is>
      </c>
      <c r="L1787" t="inlineStr">
        <is>
          <t/>
        </is>
      </c>
      <c r="M1787" t="inlineStr">
        <is>
          <t/>
        </is>
      </c>
      <c r="N1787" t="n">
        <v>0.0</v>
      </c>
      <c r="O1787" t="n">
        <v>0.0</v>
      </c>
      <c r="P1787" t="n">
        <v>219.84</v>
      </c>
      <c r="Q1787" t="n">
        <v>219.82</v>
      </c>
      <c r="R1787" t="n">
        <v>37.14</v>
      </c>
      <c r="S1787" t="n">
        <v>37.14</v>
      </c>
      <c r="T1787" t="n">
        <v>2.78</v>
      </c>
      <c r="U1787" t="n">
        <v>2.78</v>
      </c>
      <c r="V1787" t="n">
        <v>43.37</v>
      </c>
      <c r="W1787" t="n">
        <v>43.37</v>
      </c>
      <c r="X1787" t="n">
        <v>3.65</v>
      </c>
      <c r="Y1787" t="n">
        <v>3.65</v>
      </c>
      <c r="Z1787" t="n">
        <v>8.46</v>
      </c>
      <c r="AA1787" t="n">
        <v>8.47</v>
      </c>
      <c r="AB1787" t="n">
        <v>13.9</v>
      </c>
      <c r="AC1787" t="n">
        <v>13.91</v>
      </c>
      <c r="AD1787" t="n">
        <v>13.899999999999977</v>
      </c>
      <c r="AE1787" t="n">
        <v>0.020000000000010232</v>
      </c>
      <c r="AF1787" t="n">
        <v>0.0</v>
      </c>
      <c r="AG1787" t="n">
        <v>0.0</v>
      </c>
      <c r="AH1787" t="n">
        <v>0.0</v>
      </c>
      <c r="AI1787" t="n">
        <v>0.0</v>
      </c>
      <c r="AJ1787" t="n">
        <v>-0.009999999999999787</v>
      </c>
      <c r="AK1787" t="n">
        <v>-0.009999999999999787</v>
      </c>
      <c r="AL1787" t="inlineStr">
        <is>
          <t>unreconciled</t>
        </is>
      </c>
      <c r="AM1787" t="inlineStr">
        <is>
          <t>Order Amount Mismatch (POS&gt;3PO)</t>
        </is>
      </c>
      <c r="AN1787" t="n">
        <v>13.9</v>
      </c>
      <c r="AO1787" t="n">
        <f>ROUND(P1787*100/H1787,2)</f>
        <v>0.0</v>
      </c>
      <c r="AP1787" t="n">
        <f>ROUND(Q1787*100/I1787,2)</f>
        <v>0.0</v>
      </c>
      <c r="AQ1787"/>
      <c r="AR1787"/>
      <c r="AS1787" t="n">
        <v>0.0</v>
      </c>
    </row>
    <row r="1788">
      <c r="A1788" s="1" t="n">
        <v>45236.0</v>
      </c>
      <c r="B1788" s="2" t="n">
        <v>45236.607141203705</v>
      </c>
      <c r="C1788" t="inlineStr">
        <is>
          <t>3140094012086482</t>
        </is>
      </c>
      <c r="D1788" t="inlineStr">
        <is>
          <t>POS0012</t>
        </is>
      </c>
      <c r="E1788" t="inlineStr">
        <is>
          <t>97</t>
        </is>
      </c>
      <c r="F1788" t="inlineStr">
        <is>
          <t>0094</t>
        </is>
      </c>
      <c r="G1788" t="inlineStr">
        <is>
          <t>5321916766</t>
        </is>
      </c>
      <c r="H1788" t="n">
        <v>373.0</v>
      </c>
      <c r="I1788" t="n">
        <v>355.23</v>
      </c>
      <c r="J1788" t="n">
        <v>318.09</v>
      </c>
      <c r="K1788" t="inlineStr">
        <is>
          <t>sale</t>
        </is>
      </c>
      <c r="L1788" t="inlineStr">
        <is>
          <t/>
        </is>
      </c>
      <c r="M1788" t="inlineStr">
        <is>
          <t/>
        </is>
      </c>
      <c r="N1788" t="n">
        <v>0.0</v>
      </c>
      <c r="O1788" t="n">
        <v>0.0</v>
      </c>
      <c r="P1788" t="n">
        <v>278.61</v>
      </c>
      <c r="Q1788" t="n">
        <v>278.61</v>
      </c>
      <c r="R1788" t="n">
        <v>37.14</v>
      </c>
      <c r="S1788" t="n">
        <v>37.14</v>
      </c>
      <c r="T1788" t="n">
        <v>3.55</v>
      </c>
      <c r="U1788" t="n">
        <v>3.55</v>
      </c>
      <c r="V1788" t="n">
        <v>57.26</v>
      </c>
      <c r="W1788" t="n">
        <v>57.26</v>
      </c>
      <c r="X1788" t="n">
        <v>4.66</v>
      </c>
      <c r="Y1788" t="n">
        <v>4.66</v>
      </c>
      <c r="Z1788" t="n">
        <v>11.15</v>
      </c>
      <c r="AA1788" t="n">
        <v>11.15</v>
      </c>
      <c r="AB1788" t="n">
        <v>17.76</v>
      </c>
      <c r="AC1788" t="n">
        <v>17.76</v>
      </c>
      <c r="AD1788" t="n">
        <v>17.769999999999982</v>
      </c>
      <c r="AE1788" t="n">
        <v>0.0</v>
      </c>
      <c r="AF1788" t="n">
        <v>0.0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0.0</v>
      </c>
      <c r="AL1788" t="inlineStr">
        <is>
          <t>unreconciled</t>
        </is>
      </c>
      <c r="AM1788" t="inlineStr">
        <is>
          <t>Order Amount Mismatch (POS&gt;3PO)</t>
        </is>
      </c>
      <c r="AN1788" t="n">
        <v>17.77</v>
      </c>
      <c r="AO1788" t="n">
        <f>ROUND(P1788*100/H1788,2)</f>
        <v>0.0</v>
      </c>
      <c r="AP1788" t="n">
        <f>ROUND(Q1788*100/I1788,2)</f>
        <v>0.0</v>
      </c>
      <c r="AQ1788"/>
      <c r="AR1788"/>
      <c r="AS1788" t="n">
        <v>0.0</v>
      </c>
    </row>
    <row r="1789">
      <c r="A1789" s="1" t="n">
        <v>45236.0</v>
      </c>
      <c r="B1789" s="2" t="n">
        <v>45236.62856481481</v>
      </c>
      <c r="C1789" t="inlineStr">
        <is>
          <t>3140094012086502</t>
        </is>
      </c>
      <c r="D1789" t="inlineStr">
        <is>
          <t>POS0012</t>
        </is>
      </c>
      <c r="E1789" t="inlineStr">
        <is>
          <t>17</t>
        </is>
      </c>
      <c r="F1789" t="inlineStr">
        <is>
          <t>0094</t>
        </is>
      </c>
      <c r="G1789" t="inlineStr">
        <is>
          <t>5321928369</t>
        </is>
      </c>
      <c r="H1789" t="n">
        <v>624.0</v>
      </c>
      <c r="I1789" t="n">
        <v>594.29</v>
      </c>
      <c r="J1789" t="n">
        <v>557.15</v>
      </c>
      <c r="K1789" t="inlineStr">
        <is>
          <t>sale</t>
        </is>
      </c>
      <c r="L1789" t="inlineStr">
        <is>
          <t/>
        </is>
      </c>
      <c r="M1789" t="inlineStr">
        <is>
          <t/>
        </is>
      </c>
      <c r="N1789" t="n">
        <v>0.0</v>
      </c>
      <c r="O1789" t="n">
        <v>0.0</v>
      </c>
      <c r="P1789" t="n">
        <v>460.8</v>
      </c>
      <c r="Q1789" t="n">
        <v>460.81</v>
      </c>
      <c r="R1789" t="n">
        <v>37.14</v>
      </c>
      <c r="S1789" t="n">
        <v>37.14</v>
      </c>
      <c r="T1789" t="n">
        <v>5.94</v>
      </c>
      <c r="U1789" t="n">
        <v>5.94</v>
      </c>
      <c r="V1789" t="n">
        <v>100.29</v>
      </c>
      <c r="W1789" t="n">
        <v>100.29</v>
      </c>
      <c r="X1789" t="n">
        <v>7.8</v>
      </c>
      <c r="Y1789" t="n">
        <v>7.8</v>
      </c>
      <c r="Z1789" t="n">
        <v>19.46</v>
      </c>
      <c r="AA1789" t="n">
        <v>19.45</v>
      </c>
      <c r="AB1789" t="n">
        <v>29.72</v>
      </c>
      <c r="AC1789" t="n">
        <v>29.72</v>
      </c>
      <c r="AD1789" t="n">
        <v>29.710000000000036</v>
      </c>
      <c r="AE1789" t="n">
        <v>-0.009999999999990905</v>
      </c>
      <c r="AF1789" t="n">
        <v>0.0</v>
      </c>
      <c r="AG1789" t="n">
        <v>0.0</v>
      </c>
      <c r="AH1789" t="n">
        <v>0.0</v>
      </c>
      <c r="AI1789" t="n">
        <v>0.0</v>
      </c>
      <c r="AJ1789" t="n">
        <v>0.010000000000001563</v>
      </c>
      <c r="AK1789" t="n">
        <v>0.0</v>
      </c>
      <c r="AL1789" t="inlineStr">
        <is>
          <t>unreconciled</t>
        </is>
      </c>
      <c r="AM1789" t="inlineStr">
        <is>
          <t>Order Amount Mismatch (POS&gt;3PO)</t>
        </is>
      </c>
      <c r="AN1789" t="n">
        <v>29.71</v>
      </c>
      <c r="AO1789" t="n">
        <f>ROUND(P1789*100/H1789,2)</f>
        <v>0.0</v>
      </c>
      <c r="AP1789" t="n">
        <f>ROUND(Q1789*100/I1789,2)</f>
        <v>0.0</v>
      </c>
      <c r="AQ1789"/>
      <c r="AR1789"/>
      <c r="AS1789" t="n">
        <v>0.0</v>
      </c>
    </row>
    <row r="1790">
      <c r="A1790" s="1" t="n">
        <v>45236.0</v>
      </c>
      <c r="B1790" s="2" t="n">
        <v>45236.65791666666</v>
      </c>
      <c r="C1790" t="inlineStr">
        <is>
          <t>3140023012060034</t>
        </is>
      </c>
      <c r="D1790" t="inlineStr">
        <is>
          <t>POS0012</t>
        </is>
      </c>
      <c r="E1790" t="inlineStr">
        <is>
          <t>26</t>
        </is>
      </c>
      <c r="F1790" t="inlineStr">
        <is>
          <t>0023</t>
        </is>
      </c>
      <c r="G1790" t="inlineStr">
        <is>
          <t>5321961806</t>
        </is>
      </c>
      <c r="H1790" t="n">
        <v>1876.0</v>
      </c>
      <c r="I1790" t="n">
        <v>1786.61</v>
      </c>
      <c r="J1790" t="n">
        <v>1749.47</v>
      </c>
      <c r="K1790" t="inlineStr">
        <is>
          <t>sale</t>
        </is>
      </c>
      <c r="L1790" t="inlineStr">
        <is>
          <t/>
        </is>
      </c>
      <c r="M1790" t="inlineStr">
        <is>
          <t/>
        </is>
      </c>
      <c r="N1790" t="n">
        <v>0.0</v>
      </c>
      <c r="O1790" t="n">
        <v>0.0</v>
      </c>
      <c r="P1790" t="n">
        <v>1369.49</v>
      </c>
      <c r="Q1790" t="n">
        <v>1369.48</v>
      </c>
      <c r="R1790" t="n">
        <v>37.14</v>
      </c>
      <c r="S1790" t="n">
        <v>37.14</v>
      </c>
      <c r="T1790" t="n">
        <v>17.87</v>
      </c>
      <c r="U1790" t="n">
        <v>17.87</v>
      </c>
      <c r="V1790" t="n">
        <v>314.9</v>
      </c>
      <c r="W1790" t="n">
        <v>314.9</v>
      </c>
      <c r="X1790" t="n">
        <v>23.45</v>
      </c>
      <c r="Y1790" t="n">
        <v>23.45</v>
      </c>
      <c r="Z1790" t="n">
        <v>60.9</v>
      </c>
      <c r="AA1790" t="n">
        <v>60.9</v>
      </c>
      <c r="AB1790" t="n">
        <v>89.34</v>
      </c>
      <c r="AC1790" t="n">
        <v>89.33</v>
      </c>
      <c r="AD1790" t="n">
        <v>89.3900000000001</v>
      </c>
      <c r="AE1790" t="n">
        <v>0.009999999999990905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0.010000000000005116</v>
      </c>
      <c r="AL1790" t="inlineStr">
        <is>
          <t>unreconciled</t>
        </is>
      </c>
      <c r="AM1790" t="inlineStr">
        <is>
          <t>Order Amount Mismatch (POS&gt;3PO)</t>
        </is>
      </c>
      <c r="AN1790" t="n">
        <v>89.39</v>
      </c>
      <c r="AO1790" t="n">
        <f>ROUND(P1790*100/H1790,2)</f>
        <v>0.0</v>
      </c>
      <c r="AP1790" t="n">
        <f>ROUND(Q1790*100/I1790,2)</f>
        <v>0.0</v>
      </c>
      <c r="AQ1790"/>
      <c r="AR1790"/>
      <c r="AS1790" t="n">
        <v>0.0</v>
      </c>
    </row>
    <row r="1791">
      <c r="A1791" s="1" t="n">
        <v>45236.0</v>
      </c>
      <c r="B1791" s="2" t="n">
        <v>45236.67055555555</v>
      </c>
      <c r="C1791" t="inlineStr">
        <is>
          <t>3140094012086522</t>
        </is>
      </c>
      <c r="D1791" t="inlineStr">
        <is>
          <t>POS0012</t>
        </is>
      </c>
      <c r="E1791" t="inlineStr">
        <is>
          <t>37</t>
        </is>
      </c>
      <c r="F1791" t="inlineStr">
        <is>
          <t>0094</t>
        </is>
      </c>
      <c r="G1791" t="inlineStr">
        <is>
          <t>5321988825</t>
        </is>
      </c>
      <c r="H1791" t="n">
        <v>266.0</v>
      </c>
      <c r="I1791" t="n">
        <v>253.33</v>
      </c>
      <c r="J1791" t="n">
        <v>216.19</v>
      </c>
      <c r="K1791" t="inlineStr">
        <is>
          <t>sale</t>
        </is>
      </c>
      <c r="L1791" t="inlineStr">
        <is>
          <t/>
        </is>
      </c>
      <c r="M1791" t="inlineStr">
        <is>
          <t/>
        </is>
      </c>
      <c r="N1791" t="n">
        <v>0.0</v>
      </c>
      <c r="O1791" t="n">
        <v>0.0</v>
      </c>
      <c r="P1791" t="n">
        <v>200.97</v>
      </c>
      <c r="Q1791" t="n">
        <v>200.98</v>
      </c>
      <c r="R1791" t="n">
        <v>37.14</v>
      </c>
      <c r="S1791" t="n">
        <v>37.14</v>
      </c>
      <c r="T1791" t="n">
        <v>2.53</v>
      </c>
      <c r="U1791" t="n">
        <v>2.53</v>
      </c>
      <c r="V1791" t="n">
        <v>38.91</v>
      </c>
      <c r="W1791" t="n">
        <v>38.91</v>
      </c>
      <c r="X1791" t="n">
        <v>3.32</v>
      </c>
      <c r="Y1791" t="n">
        <v>3.32</v>
      </c>
      <c r="Z1791" t="n">
        <v>7.6</v>
      </c>
      <c r="AA1791" t="n">
        <v>7.6</v>
      </c>
      <c r="AB1791" t="n">
        <v>12.66</v>
      </c>
      <c r="AC1791" t="n">
        <v>12.67</v>
      </c>
      <c r="AD1791" t="n">
        <v>12.669999999999987</v>
      </c>
      <c r="AE1791" t="n">
        <v>-0.009999999999990905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-0.009999999999999787</v>
      </c>
      <c r="AL1791" t="inlineStr">
        <is>
          <t>unreconciled</t>
        </is>
      </c>
      <c r="AM1791" t="inlineStr">
        <is>
          <t>Order Amount Mismatch (POS&gt;3PO)</t>
        </is>
      </c>
      <c r="AN1791" t="n">
        <v>12.67</v>
      </c>
      <c r="AO1791" t="n">
        <f>ROUND(P1791*100/H1791,2)</f>
        <v>0.0</v>
      </c>
      <c r="AP1791" t="n">
        <f>ROUND(Q1791*100/I1791,2)</f>
        <v>0.0</v>
      </c>
      <c r="AQ1791"/>
      <c r="AR1791"/>
      <c r="AS1791" t="n">
        <v>0.0</v>
      </c>
    </row>
    <row r="1792">
      <c r="A1792" s="1" t="n">
        <v>45236.0</v>
      </c>
      <c r="B1792" s="2" t="n">
        <v>45236.798483796294</v>
      </c>
      <c r="C1792" t="inlineStr">
        <is>
          <t>3140023012060076</t>
        </is>
      </c>
      <c r="D1792" t="inlineStr">
        <is>
          <t>POS0012</t>
        </is>
      </c>
      <c r="E1792" t="inlineStr">
        <is>
          <t>67</t>
        </is>
      </c>
      <c r="F1792" t="inlineStr">
        <is>
          <t>0023</t>
        </is>
      </c>
      <c r="G1792" t="inlineStr">
        <is>
          <t>5322058007</t>
        </is>
      </c>
      <c r="H1792" t="n">
        <v>686.0</v>
      </c>
      <c r="I1792" t="n">
        <v>653.35</v>
      </c>
      <c r="J1792" t="n">
        <v>616.21</v>
      </c>
      <c r="K1792" t="inlineStr">
        <is>
          <t>sale</t>
        </is>
      </c>
      <c r="L1792" t="inlineStr">
        <is>
          <t/>
        </is>
      </c>
      <c r="M1792" t="inlineStr">
        <is>
          <t/>
        </is>
      </c>
      <c r="N1792" t="n">
        <v>0.0</v>
      </c>
      <c r="O1792" t="n">
        <v>0.0</v>
      </c>
      <c r="P1792" t="n">
        <v>505.81</v>
      </c>
      <c r="Q1792" t="n">
        <v>505.8</v>
      </c>
      <c r="R1792" t="n">
        <v>37.14</v>
      </c>
      <c r="S1792" t="n">
        <v>37.14</v>
      </c>
      <c r="T1792" t="n">
        <v>6.53</v>
      </c>
      <c r="U1792" t="n">
        <v>6.53</v>
      </c>
      <c r="V1792" t="n">
        <v>110.92</v>
      </c>
      <c r="W1792" t="n">
        <v>110.92</v>
      </c>
      <c r="X1792" t="n">
        <v>8.58</v>
      </c>
      <c r="Y1792" t="n">
        <v>8.58</v>
      </c>
      <c r="Z1792" t="n">
        <v>21.51</v>
      </c>
      <c r="AA1792" t="n">
        <v>21.51</v>
      </c>
      <c r="AB1792" t="n">
        <v>32.66</v>
      </c>
      <c r="AC1792" t="n">
        <v>32.67</v>
      </c>
      <c r="AD1792" t="n">
        <v>32.64999999999998</v>
      </c>
      <c r="AE1792" t="n">
        <v>0.009999999999990905</v>
      </c>
      <c r="AF1792" t="n">
        <v>0.0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-0.010000000000005116</v>
      </c>
      <c r="AL1792" t="inlineStr">
        <is>
          <t>unreconciled</t>
        </is>
      </c>
      <c r="AM1792" t="inlineStr">
        <is>
          <t>Order Amount Mismatch (POS&gt;3PO)</t>
        </is>
      </c>
      <c r="AN1792" t="n">
        <v>32.65</v>
      </c>
      <c r="AO1792" t="n">
        <f>ROUND(P1792*100/H1792,2)</f>
        <v>0.0</v>
      </c>
      <c r="AP1792" t="n">
        <f>ROUND(Q1792*100/I1792,2)</f>
        <v>0.0</v>
      </c>
      <c r="AQ1792"/>
      <c r="AR1792"/>
      <c r="AS1792" t="n">
        <v>0.0</v>
      </c>
    </row>
    <row r="1793">
      <c r="A1793" s="1" t="n">
        <v>45236.0</v>
      </c>
      <c r="B1793" s="2" t="n">
        <v>45236.789456018516</v>
      </c>
      <c r="C1793" t="inlineStr">
        <is>
          <t>3140094012086583</t>
        </is>
      </c>
      <c r="D1793" t="inlineStr">
        <is>
          <t>POS0012</t>
        </is>
      </c>
      <c r="E1793" t="inlineStr">
        <is>
          <t>98</t>
        </is>
      </c>
      <c r="F1793" t="inlineStr">
        <is>
          <t>0094</t>
        </is>
      </c>
      <c r="G1793" t="inlineStr">
        <is>
          <t>5322090084</t>
        </is>
      </c>
      <c r="H1793" t="n">
        <v>372.0</v>
      </c>
      <c r="I1793" t="n">
        <v>354.28</v>
      </c>
      <c r="J1793" t="n">
        <v>317.14</v>
      </c>
      <c r="K1793" t="inlineStr">
        <is>
          <t>sale</t>
        </is>
      </c>
      <c r="L1793" t="inlineStr">
        <is>
          <t/>
        </is>
      </c>
      <c r="M1793" t="inlineStr">
        <is>
          <t/>
        </is>
      </c>
      <c r="N1793" t="n">
        <v>0.0</v>
      </c>
      <c r="O1793" t="n">
        <v>0.0</v>
      </c>
      <c r="P1793" t="n">
        <v>277.89</v>
      </c>
      <c r="Q1793" t="n">
        <v>277.88</v>
      </c>
      <c r="R1793" t="n">
        <v>37.14</v>
      </c>
      <c r="S1793" t="n">
        <v>37.14</v>
      </c>
      <c r="T1793" t="n">
        <v>3.54</v>
      </c>
      <c r="U1793" t="n">
        <v>3.54</v>
      </c>
      <c r="V1793" t="n">
        <v>57.09</v>
      </c>
      <c r="W1793" t="n">
        <v>57.09</v>
      </c>
      <c r="X1793" t="n">
        <v>4.65</v>
      </c>
      <c r="Y1793" t="n">
        <v>4.65</v>
      </c>
      <c r="Z1793" t="n">
        <v>11.11</v>
      </c>
      <c r="AA1793" t="n">
        <v>11.12</v>
      </c>
      <c r="AB1793" t="n">
        <v>17.72</v>
      </c>
      <c r="AC1793" t="n">
        <v>17.72</v>
      </c>
      <c r="AD1793" t="n">
        <v>17.720000000000027</v>
      </c>
      <c r="AE1793" t="n">
        <v>0.009999999999990905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-0.009999999999999787</v>
      </c>
      <c r="AK1793" t="n">
        <v>0.0</v>
      </c>
      <c r="AL1793" t="inlineStr">
        <is>
          <t>unreconciled</t>
        </is>
      </c>
      <c r="AM1793" t="inlineStr">
        <is>
          <t>Order Amount Mismatch (POS&gt;3PO)</t>
        </is>
      </c>
      <c r="AN1793" t="n">
        <v>17.72</v>
      </c>
      <c r="AO1793" t="n">
        <f>ROUND(P1793*100/H1793,2)</f>
        <v>0.0</v>
      </c>
      <c r="AP1793" t="n">
        <f>ROUND(Q1793*100/I1793,2)</f>
        <v>0.0</v>
      </c>
      <c r="AQ1793"/>
      <c r="AR1793"/>
      <c r="AS1793" t="n">
        <v>0.0</v>
      </c>
    </row>
    <row r="1794">
      <c r="A1794" s="1" t="n">
        <v>45236.0</v>
      </c>
      <c r="B1794" s="2" t="n">
        <v>45236.895625</v>
      </c>
      <c r="C1794" t="inlineStr">
        <is>
          <t>3140094012086663</t>
        </is>
      </c>
      <c r="D1794" t="inlineStr">
        <is>
          <t>POS0012</t>
        </is>
      </c>
      <c r="E1794" t="inlineStr">
        <is>
          <t>78</t>
        </is>
      </c>
      <c r="F1794" t="inlineStr">
        <is>
          <t>0094</t>
        </is>
      </c>
      <c r="G1794" t="inlineStr">
        <is>
          <t>5322091277</t>
        </is>
      </c>
      <c r="H1794" t="n">
        <v>404.0</v>
      </c>
      <c r="I1794" t="n">
        <v>384.75</v>
      </c>
      <c r="J1794" t="n">
        <v>347.61</v>
      </c>
      <c r="K1794" t="inlineStr">
        <is>
          <t>sale</t>
        </is>
      </c>
      <c r="L1794" t="inlineStr">
        <is>
          <t/>
        </is>
      </c>
      <c r="M1794" t="inlineStr">
        <is>
          <t/>
        </is>
      </c>
      <c r="N1794" t="n">
        <v>0.0</v>
      </c>
      <c r="O1794" t="n">
        <v>0.0</v>
      </c>
      <c r="P1794" t="n">
        <v>301.11</v>
      </c>
      <c r="Q1794" t="n">
        <v>301.11</v>
      </c>
      <c r="R1794" t="n">
        <v>37.14</v>
      </c>
      <c r="S1794" t="n">
        <v>37.14</v>
      </c>
      <c r="T1794" t="n">
        <v>3.85</v>
      </c>
      <c r="U1794" t="n">
        <v>3.85</v>
      </c>
      <c r="V1794" t="n">
        <v>62.57</v>
      </c>
      <c r="W1794" t="n">
        <v>62.57</v>
      </c>
      <c r="X1794" t="n">
        <v>5.05</v>
      </c>
      <c r="Y1794" t="n">
        <v>5.05</v>
      </c>
      <c r="Z1794" t="n">
        <v>12.17</v>
      </c>
      <c r="AA1794" t="n">
        <v>12.17</v>
      </c>
      <c r="AB1794" t="n">
        <v>19.24</v>
      </c>
      <c r="AC1794" t="n">
        <v>19.24</v>
      </c>
      <c r="AD1794" t="n">
        <v>19.25</v>
      </c>
      <c r="AE1794" t="n">
        <v>0.0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0.0</v>
      </c>
      <c r="AL1794" t="inlineStr">
        <is>
          <t>unreconciled</t>
        </is>
      </c>
      <c r="AM1794" t="inlineStr">
        <is>
          <t>Order Amount Mismatch (POS&gt;3PO)</t>
        </is>
      </c>
      <c r="AN1794" t="n">
        <v>19.25</v>
      </c>
      <c r="AO1794" t="n">
        <f>ROUND(P1794*100/H1794,2)</f>
        <v>0.0</v>
      </c>
      <c r="AP1794" t="n">
        <f>ROUND(Q1794*100/I1794,2)</f>
        <v>0.0</v>
      </c>
      <c r="AQ1794"/>
      <c r="AR1794"/>
      <c r="AS1794" t="n">
        <v>0.0</v>
      </c>
    </row>
    <row r="1795">
      <c r="A1795" s="1" t="n">
        <v>45236.0</v>
      </c>
      <c r="B1795" s="2" t="n">
        <v>45236.83070601852</v>
      </c>
      <c r="C1795" t="inlineStr">
        <is>
          <t>3140094012086614</t>
        </is>
      </c>
      <c r="D1795" t="inlineStr">
        <is>
          <t>POS0012</t>
        </is>
      </c>
      <c r="E1795" t="inlineStr">
        <is>
          <t>29</t>
        </is>
      </c>
      <c r="F1795" t="inlineStr">
        <is>
          <t>0094</t>
        </is>
      </c>
      <c r="G1795" t="inlineStr">
        <is>
          <t>5322096435</t>
        </is>
      </c>
      <c r="H1795" t="n">
        <v>274.0</v>
      </c>
      <c r="I1795" t="n">
        <v>260.95</v>
      </c>
      <c r="J1795" t="n">
        <v>223.81</v>
      </c>
      <c r="K1795" t="inlineStr">
        <is>
          <t>sale</t>
        </is>
      </c>
      <c r="L1795" t="inlineStr">
        <is>
          <t/>
        </is>
      </c>
      <c r="M1795" t="inlineStr">
        <is>
          <t/>
        </is>
      </c>
      <c r="N1795" t="n">
        <v>0.0</v>
      </c>
      <c r="O1795" t="n">
        <v>0.0</v>
      </c>
      <c r="P1795" t="n">
        <v>206.76</v>
      </c>
      <c r="Q1795" t="n">
        <v>206.75</v>
      </c>
      <c r="R1795" t="n">
        <v>37.14</v>
      </c>
      <c r="S1795" t="n">
        <v>37.14</v>
      </c>
      <c r="T1795" t="n">
        <v>2.61</v>
      </c>
      <c r="U1795" t="n">
        <v>2.61</v>
      </c>
      <c r="V1795" t="n">
        <v>40.29</v>
      </c>
      <c r="W1795" t="n">
        <v>40.29</v>
      </c>
      <c r="X1795" t="n">
        <v>3.42</v>
      </c>
      <c r="Y1795" t="n">
        <v>3.42</v>
      </c>
      <c r="Z1795" t="n">
        <v>7.87</v>
      </c>
      <c r="AA1795" t="n">
        <v>7.87</v>
      </c>
      <c r="AB1795" t="n">
        <v>13.04</v>
      </c>
      <c r="AC1795" t="n">
        <v>13.05</v>
      </c>
      <c r="AD1795" t="n">
        <v>13.050000000000011</v>
      </c>
      <c r="AE1795" t="n">
        <v>0.009999999999990905</v>
      </c>
      <c r="AF1795" t="n">
        <v>0.0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-0.010000000000001563</v>
      </c>
      <c r="AL1795" t="inlineStr">
        <is>
          <t>unreconciled</t>
        </is>
      </c>
      <c r="AM1795" t="inlineStr">
        <is>
          <t>Order Amount Mismatch (POS&gt;3PO)</t>
        </is>
      </c>
      <c r="AN1795" t="n">
        <v>13.05</v>
      </c>
      <c r="AO1795" t="n">
        <f>ROUND(P1795*100/H1795,2)</f>
        <v>0.0</v>
      </c>
      <c r="AP1795" t="n">
        <f>ROUND(Q1795*100/I1795,2)</f>
        <v>0.0</v>
      </c>
      <c r="AQ1795"/>
      <c r="AR1795"/>
      <c r="AS1795" t="n">
        <v>0.0</v>
      </c>
    </row>
    <row r="1796">
      <c r="A1796" s="1" t="n">
        <v>45236.0</v>
      </c>
      <c r="B1796" s="2" t="n">
        <v>45236.66070601852</v>
      </c>
      <c r="C1796" t="inlineStr">
        <is>
          <t>3140023012060036</t>
        </is>
      </c>
      <c r="D1796" t="inlineStr">
        <is>
          <t>POS0012</t>
        </is>
      </c>
      <c r="E1796" t="inlineStr">
        <is>
          <t>28</t>
        </is>
      </c>
      <c r="F1796" t="inlineStr">
        <is>
          <t>0023</t>
        </is>
      </c>
      <c r="G1796" t="inlineStr">
        <is>
          <t>5322096585</t>
        </is>
      </c>
      <c r="H1796" t="n">
        <v>208.0</v>
      </c>
      <c r="I1796" t="n">
        <v>198.09</v>
      </c>
      <c r="J1796" t="n">
        <v>160.95</v>
      </c>
      <c r="K1796" t="inlineStr">
        <is>
          <t>sale</t>
        </is>
      </c>
      <c r="L1796" t="inlineStr">
        <is>
          <t/>
        </is>
      </c>
      <c r="M1796" t="inlineStr">
        <is>
          <t/>
        </is>
      </c>
      <c r="N1796" t="n">
        <v>0.0</v>
      </c>
      <c r="O1796" t="n">
        <v>0.0</v>
      </c>
      <c r="P1796" t="n">
        <v>158.86</v>
      </c>
      <c r="Q1796" t="n">
        <v>158.85</v>
      </c>
      <c r="R1796" t="n">
        <v>37.14</v>
      </c>
      <c r="S1796" t="n">
        <v>37.14</v>
      </c>
      <c r="T1796" t="n">
        <v>1.98</v>
      </c>
      <c r="U1796" t="n">
        <v>1.98</v>
      </c>
      <c r="V1796" t="n">
        <v>28.97</v>
      </c>
      <c r="W1796" t="n">
        <v>28.97</v>
      </c>
      <c r="X1796" t="n">
        <v>2.6</v>
      </c>
      <c r="Y1796" t="n">
        <v>2.6</v>
      </c>
      <c r="Z1796" t="n">
        <v>5.68</v>
      </c>
      <c r="AA1796" t="n">
        <v>5.68</v>
      </c>
      <c r="AB1796" t="n">
        <v>9.9</v>
      </c>
      <c r="AC1796" t="n">
        <v>9.91</v>
      </c>
      <c r="AD1796" t="n">
        <v>9.909999999999997</v>
      </c>
      <c r="AE1796" t="n">
        <v>0.010000000000019327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-0.009999999999999787</v>
      </c>
      <c r="AL1796" t="inlineStr">
        <is>
          <t>unreconciled</t>
        </is>
      </c>
      <c r="AM1796" t="inlineStr">
        <is>
          <t>Order Amount Mismatch (POS&gt;3PO)</t>
        </is>
      </c>
      <c r="AN1796" t="n">
        <v>9.91</v>
      </c>
      <c r="AO1796" t="n">
        <f>ROUND(P1796*100/H1796,2)</f>
        <v>0.0</v>
      </c>
      <c r="AP1796" t="n">
        <f>ROUND(Q1796*100/I1796,2)</f>
        <v>0.0</v>
      </c>
      <c r="AQ1796"/>
      <c r="AR1796"/>
      <c r="AS1796" t="n">
        <v>0.0</v>
      </c>
    </row>
    <row r="1797">
      <c r="A1797" s="1" t="n">
        <v>45236.0</v>
      </c>
      <c r="B1797" s="2" t="n">
        <v>45236.84328703704</v>
      </c>
      <c r="C1797" t="inlineStr">
        <is>
          <t>3140094012086626</t>
        </is>
      </c>
      <c r="D1797" t="inlineStr">
        <is>
          <t>POS0012</t>
        </is>
      </c>
      <c r="E1797" t="inlineStr">
        <is>
          <t>41</t>
        </is>
      </c>
      <c r="F1797" t="inlineStr">
        <is>
          <t>0094</t>
        </is>
      </c>
      <c r="G1797" t="inlineStr">
        <is>
          <t>5322119224</t>
        </is>
      </c>
      <c r="H1797" t="n">
        <v>303.0</v>
      </c>
      <c r="I1797" t="n">
        <v>288.57</v>
      </c>
      <c r="J1797" t="n">
        <v>251.43</v>
      </c>
      <c r="K1797" t="inlineStr">
        <is>
          <t>sale</t>
        </is>
      </c>
      <c r="L1797" t="inlineStr">
        <is>
          <t/>
        </is>
      </c>
      <c r="M1797" t="inlineStr">
        <is>
          <t/>
        </is>
      </c>
      <c r="N1797" t="n">
        <v>0.0</v>
      </c>
      <c r="O1797" t="n">
        <v>0.0</v>
      </c>
      <c r="P1797" t="n">
        <v>227.8</v>
      </c>
      <c r="Q1797" t="n">
        <v>227.79</v>
      </c>
      <c r="R1797" t="n">
        <v>37.14</v>
      </c>
      <c r="S1797" t="n">
        <v>37.14</v>
      </c>
      <c r="T1797" t="n">
        <v>2.89</v>
      </c>
      <c r="U1797" t="n">
        <v>2.89</v>
      </c>
      <c r="V1797" t="n">
        <v>45.26</v>
      </c>
      <c r="W1797" t="n">
        <v>45.26</v>
      </c>
      <c r="X1797" t="n">
        <v>3.79</v>
      </c>
      <c r="Y1797" t="n">
        <v>3.79</v>
      </c>
      <c r="Z1797" t="n">
        <v>8.83</v>
      </c>
      <c r="AA1797" t="n">
        <v>8.83</v>
      </c>
      <c r="AB1797" t="n">
        <v>14.42</v>
      </c>
      <c r="AC1797" t="n">
        <v>14.43</v>
      </c>
      <c r="AD1797" t="n">
        <v>14.430000000000007</v>
      </c>
      <c r="AE1797" t="n">
        <v>0.010000000000019327</v>
      </c>
      <c r="AF1797" t="n">
        <v>0.0</v>
      </c>
      <c r="AG1797" t="n">
        <v>0.0</v>
      </c>
      <c r="AH1797" t="n">
        <v>0.0</v>
      </c>
      <c r="AI1797" t="n">
        <v>0.0</v>
      </c>
      <c r="AJ1797" t="n">
        <v>0.0</v>
      </c>
      <c r="AK1797" t="n">
        <v>-0.009999999999999787</v>
      </c>
      <c r="AL1797" t="inlineStr">
        <is>
          <t>unreconciled</t>
        </is>
      </c>
      <c r="AM1797" t="inlineStr">
        <is>
          <t>Order Amount Mismatch (POS&gt;3PO)</t>
        </is>
      </c>
      <c r="AN1797" t="n">
        <v>14.43</v>
      </c>
      <c r="AO1797" t="n">
        <f>ROUND(P1797*100/H1797,2)</f>
        <v>0.0</v>
      </c>
      <c r="AP1797" t="n">
        <f>ROUND(Q1797*100/I1797,2)</f>
        <v>0.0</v>
      </c>
      <c r="AQ1797"/>
      <c r="AR1797"/>
      <c r="AS1797" t="n">
        <v>0.0</v>
      </c>
    </row>
    <row r="1798">
      <c r="A1798" s="1" t="n">
        <v>45236.0</v>
      </c>
      <c r="B1798" s="2" t="n">
        <v>45236.68953703704</v>
      </c>
      <c r="C1798" t="inlineStr">
        <is>
          <t>3140094012086530</t>
        </is>
      </c>
      <c r="D1798" t="inlineStr">
        <is>
          <t>POS0012</t>
        </is>
      </c>
      <c r="E1798" t="inlineStr">
        <is>
          <t>45</t>
        </is>
      </c>
      <c r="F1798" t="inlineStr">
        <is>
          <t>0094</t>
        </is>
      </c>
      <c r="G1798" t="inlineStr">
        <is>
          <t>5322120795</t>
        </is>
      </c>
      <c r="H1798" t="n">
        <v>380.0</v>
      </c>
      <c r="I1798" t="n">
        <v>361.9</v>
      </c>
      <c r="J1798" t="n">
        <v>324.76</v>
      </c>
      <c r="K1798" t="inlineStr">
        <is>
          <t>sale</t>
        </is>
      </c>
      <c r="L1798" t="inlineStr">
        <is>
          <t/>
        </is>
      </c>
      <c r="M1798" t="inlineStr">
        <is>
          <t/>
        </is>
      </c>
      <c r="N1798" t="n">
        <v>0.0</v>
      </c>
      <c r="O1798" t="n">
        <v>0.0</v>
      </c>
      <c r="P1798" t="n">
        <v>283.69</v>
      </c>
      <c r="Q1798" t="n">
        <v>283.69</v>
      </c>
      <c r="R1798" t="n">
        <v>37.14</v>
      </c>
      <c r="S1798" t="n">
        <v>37.14</v>
      </c>
      <c r="T1798" t="n">
        <v>3.62</v>
      </c>
      <c r="U1798" t="n">
        <v>3.62</v>
      </c>
      <c r="V1798" t="n">
        <v>58.46</v>
      </c>
      <c r="W1798" t="n">
        <v>58.46</v>
      </c>
      <c r="X1798" t="n">
        <v>4.75</v>
      </c>
      <c r="Y1798" t="n">
        <v>4.75</v>
      </c>
      <c r="Z1798" t="n">
        <v>11.38</v>
      </c>
      <c r="AA1798" t="n">
        <v>11.38</v>
      </c>
      <c r="AB1798" t="n">
        <v>18.1</v>
      </c>
      <c r="AC1798" t="n">
        <v>18.1</v>
      </c>
      <c r="AD1798" t="n">
        <v>18.100000000000023</v>
      </c>
      <c r="AE1798" t="n">
        <v>0.0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0.0</v>
      </c>
      <c r="AL1798" t="inlineStr">
        <is>
          <t>unreconciled</t>
        </is>
      </c>
      <c r="AM1798" t="inlineStr">
        <is>
          <t>Order Amount Mismatch (POS&gt;3PO)</t>
        </is>
      </c>
      <c r="AN1798" t="n">
        <v>18.1</v>
      </c>
      <c r="AO1798" t="n">
        <f>ROUND(P1798*100/H1798,2)</f>
        <v>0.0</v>
      </c>
      <c r="AP1798" t="n">
        <f>ROUND(Q1798*100/I1798,2)</f>
        <v>0.0</v>
      </c>
      <c r="AQ1798"/>
      <c r="AR1798"/>
      <c r="AS1798" t="n">
        <v>0.0</v>
      </c>
    </row>
    <row r="1799">
      <c r="A1799" s="1" t="n">
        <v>45236.0</v>
      </c>
      <c r="B1799" s="2" t="n">
        <v>45236.777766203704</v>
      </c>
      <c r="C1799" t="inlineStr">
        <is>
          <t>3140023012060070</t>
        </is>
      </c>
      <c r="D1799" t="inlineStr">
        <is>
          <t>POS0012</t>
        </is>
      </c>
      <c r="E1799" t="inlineStr">
        <is>
          <t>61</t>
        </is>
      </c>
      <c r="F1799" t="inlineStr">
        <is>
          <t>0023</t>
        </is>
      </c>
      <c r="G1799" t="inlineStr">
        <is>
          <t>5322155312</t>
        </is>
      </c>
      <c r="H1799" t="n">
        <v>257.0</v>
      </c>
      <c r="I1799" t="n">
        <v>244.76</v>
      </c>
      <c r="J1799" t="n">
        <v>207.62</v>
      </c>
      <c r="K1799" t="inlineStr">
        <is>
          <t>sale</t>
        </is>
      </c>
      <c r="L1799" t="inlineStr">
        <is>
          <t/>
        </is>
      </c>
      <c r="M1799" t="inlineStr">
        <is>
          <t/>
        </is>
      </c>
      <c r="N1799" t="n">
        <v>0.0</v>
      </c>
      <c r="O1799" t="n">
        <v>0.0</v>
      </c>
      <c r="P1799" t="n">
        <v>194.43</v>
      </c>
      <c r="Q1799" t="n">
        <v>194.42</v>
      </c>
      <c r="R1799" t="n">
        <v>37.14</v>
      </c>
      <c r="S1799" t="n">
        <v>37.14</v>
      </c>
      <c r="T1799" t="n">
        <v>2.45</v>
      </c>
      <c r="U1799" t="n">
        <v>2.45</v>
      </c>
      <c r="V1799" t="n">
        <v>37.37</v>
      </c>
      <c r="W1799" t="n">
        <v>37.37</v>
      </c>
      <c r="X1799" t="n">
        <v>3.21</v>
      </c>
      <c r="Y1799" t="n">
        <v>3.21</v>
      </c>
      <c r="Z1799" t="n">
        <v>7.3</v>
      </c>
      <c r="AA1799" t="n">
        <v>7.31</v>
      </c>
      <c r="AB1799" t="n">
        <v>12.24</v>
      </c>
      <c r="AC1799" t="n">
        <v>12.24</v>
      </c>
      <c r="AD1799" t="n">
        <v>12.240000000000009</v>
      </c>
      <c r="AE1799" t="n">
        <v>0.010000000000019327</v>
      </c>
      <c r="AF1799" t="n">
        <v>0.0</v>
      </c>
      <c r="AG1799" t="n">
        <v>0.0</v>
      </c>
      <c r="AH1799" t="n">
        <v>0.0</v>
      </c>
      <c r="AI1799" t="n">
        <v>0.0</v>
      </c>
      <c r="AJ1799" t="n">
        <v>-0.009999999999999787</v>
      </c>
      <c r="AK1799" t="n">
        <v>0.0</v>
      </c>
      <c r="AL1799" t="inlineStr">
        <is>
          <t>unreconciled</t>
        </is>
      </c>
      <c r="AM1799" t="inlineStr">
        <is>
          <t>Order Amount Mismatch (POS&gt;3PO)</t>
        </is>
      </c>
      <c r="AN1799" t="n">
        <v>12.24</v>
      </c>
      <c r="AO1799" t="n">
        <f>ROUND(P1799*100/H1799,2)</f>
        <v>0.0</v>
      </c>
      <c r="AP1799" t="n">
        <f>ROUND(Q1799*100/I1799,2)</f>
        <v>0.0</v>
      </c>
      <c r="AQ1799"/>
      <c r="AR1799"/>
      <c r="AS1799" t="n">
        <v>0.0</v>
      </c>
    </row>
    <row r="1800">
      <c r="A1800" s="1" t="n">
        <v>45236.0</v>
      </c>
      <c r="B1800" s="2" t="n">
        <v>45236.68603009259</v>
      </c>
      <c r="C1800" t="inlineStr">
        <is>
          <t>3140023012060045</t>
        </is>
      </c>
      <c r="D1800" t="inlineStr">
        <is>
          <t>POS0012</t>
        </is>
      </c>
      <c r="E1800" t="inlineStr">
        <is>
          <t>37</t>
        </is>
      </c>
      <c r="F1800" t="inlineStr">
        <is>
          <t>0023</t>
        </is>
      </c>
      <c r="G1800" t="inlineStr">
        <is>
          <t>5322175410</t>
        </is>
      </c>
      <c r="H1800" t="n">
        <v>255.0</v>
      </c>
      <c r="I1800" t="n">
        <v>242.85</v>
      </c>
      <c r="J1800" t="n">
        <v>205.71</v>
      </c>
      <c r="K1800" t="inlineStr">
        <is>
          <t>sale</t>
        </is>
      </c>
      <c r="L1800" t="inlineStr">
        <is>
          <t/>
        </is>
      </c>
      <c r="M1800" t="inlineStr">
        <is>
          <t/>
        </is>
      </c>
      <c r="N1800" t="n">
        <v>0.0</v>
      </c>
      <c r="O1800" t="n">
        <v>0.0</v>
      </c>
      <c r="P1800" t="n">
        <v>192.96</v>
      </c>
      <c r="Q1800" t="n">
        <v>192.96</v>
      </c>
      <c r="R1800" t="n">
        <v>37.14</v>
      </c>
      <c r="S1800" t="n">
        <v>37.14</v>
      </c>
      <c r="T1800" t="n">
        <v>2.43</v>
      </c>
      <c r="U1800" t="n">
        <v>2.43</v>
      </c>
      <c r="V1800" t="n">
        <v>37.03</v>
      </c>
      <c r="W1800" t="n">
        <v>37.03</v>
      </c>
      <c r="X1800" t="n">
        <v>3.19</v>
      </c>
      <c r="Y1800" t="n">
        <v>3.19</v>
      </c>
      <c r="Z1800" t="n">
        <v>7.24</v>
      </c>
      <c r="AA1800" t="n">
        <v>7.24</v>
      </c>
      <c r="AB1800" t="n">
        <v>12.14</v>
      </c>
      <c r="AC1800" t="n">
        <v>12.14</v>
      </c>
      <c r="AD1800" t="n">
        <v>12.150000000000006</v>
      </c>
      <c r="AE1800" t="n">
        <v>0.0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0.0</v>
      </c>
      <c r="AL1800" t="inlineStr">
        <is>
          <t>unreconciled</t>
        </is>
      </c>
      <c r="AM1800" t="inlineStr">
        <is>
          <t>Order Amount Mismatch (POS&gt;3PO)</t>
        </is>
      </c>
      <c r="AN1800" t="n">
        <v>12.15</v>
      </c>
      <c r="AO1800" t="n">
        <f>ROUND(P1800*100/H1800,2)</f>
        <v>0.0</v>
      </c>
      <c r="AP1800" t="n">
        <f>ROUND(Q1800*100/I1800,2)</f>
        <v>0.0</v>
      </c>
      <c r="AQ1800"/>
      <c r="AR1800"/>
      <c r="AS1800" t="n">
        <v>0.0</v>
      </c>
    </row>
    <row r="1801">
      <c r="A1801" s="1" t="n">
        <v>45236.0</v>
      </c>
      <c r="B1801" s="2" t="n">
        <v>45236.7580787037</v>
      </c>
      <c r="C1801" t="inlineStr">
        <is>
          <t>3140094012086564</t>
        </is>
      </c>
      <c r="D1801" t="inlineStr">
        <is>
          <t>POS0012</t>
        </is>
      </c>
      <c r="E1801" t="inlineStr">
        <is>
          <t>79</t>
        </is>
      </c>
      <c r="F1801" t="inlineStr">
        <is>
          <t>0094</t>
        </is>
      </c>
      <c r="G1801" t="inlineStr">
        <is>
          <t>5322191038</t>
        </is>
      </c>
      <c r="H1801" t="n">
        <v>321.0</v>
      </c>
      <c r="I1801" t="n">
        <v>305.71</v>
      </c>
      <c r="J1801" t="n">
        <v>268.57</v>
      </c>
      <c r="K1801" t="inlineStr">
        <is>
          <t>sale</t>
        </is>
      </c>
      <c r="L1801" t="inlineStr">
        <is>
          <t/>
        </is>
      </c>
      <c r="M1801" t="inlineStr">
        <is>
          <t/>
        </is>
      </c>
      <c r="N1801" t="n">
        <v>0.0</v>
      </c>
      <c r="O1801" t="n">
        <v>0.0</v>
      </c>
      <c r="P1801" t="n">
        <v>240.88</v>
      </c>
      <c r="Q1801" t="n">
        <v>240.87</v>
      </c>
      <c r="R1801" t="n">
        <v>37.14</v>
      </c>
      <c r="S1801" t="n">
        <v>37.14</v>
      </c>
      <c r="T1801" t="n">
        <v>3.06</v>
      </c>
      <c r="U1801" t="n">
        <v>3.06</v>
      </c>
      <c r="V1801" t="n">
        <v>48.34</v>
      </c>
      <c r="W1801" t="n">
        <v>48.34</v>
      </c>
      <c r="X1801" t="n">
        <v>4.01</v>
      </c>
      <c r="Y1801" t="n">
        <v>4.01</v>
      </c>
      <c r="Z1801" t="n">
        <v>9.42</v>
      </c>
      <c r="AA1801" t="n">
        <v>9.42</v>
      </c>
      <c r="AB1801" t="n">
        <v>15.28</v>
      </c>
      <c r="AC1801" t="n">
        <v>15.29</v>
      </c>
      <c r="AD1801" t="n">
        <v>15.29000000000002</v>
      </c>
      <c r="AE1801" t="n">
        <v>0.009999999999990905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-0.009999999999999787</v>
      </c>
      <c r="AL1801" t="inlineStr">
        <is>
          <t>unreconciled</t>
        </is>
      </c>
      <c r="AM1801" t="inlineStr">
        <is>
          <t>Order Amount Mismatch (POS&gt;3PO)</t>
        </is>
      </c>
      <c r="AN1801" t="n">
        <v>15.29</v>
      </c>
      <c r="AO1801" t="n">
        <f>ROUND(P1801*100/H1801,2)</f>
        <v>0.0</v>
      </c>
      <c r="AP1801" t="n">
        <f>ROUND(Q1801*100/I1801,2)</f>
        <v>0.0</v>
      </c>
      <c r="AQ1801"/>
      <c r="AR1801"/>
      <c r="AS1801" t="n">
        <v>0.0</v>
      </c>
    </row>
    <row r="1802">
      <c r="A1802" s="1" t="n">
        <v>45236.0</v>
      </c>
      <c r="B1802" s="2" t="n">
        <v>45236.96435185185</v>
      </c>
      <c r="C1802" t="inlineStr">
        <is>
          <t>3140094012086707</t>
        </is>
      </c>
      <c r="D1802" t="inlineStr">
        <is>
          <t>POS0012</t>
        </is>
      </c>
      <c r="E1802" t="inlineStr">
        <is>
          <t>22</t>
        </is>
      </c>
      <c r="F1802" t="inlineStr">
        <is>
          <t>0094</t>
        </is>
      </c>
      <c r="G1802" t="inlineStr">
        <is>
          <t>5322203506</t>
        </is>
      </c>
      <c r="H1802" t="n">
        <v>243.0</v>
      </c>
      <c r="I1802" t="n">
        <v>231.43</v>
      </c>
      <c r="J1802" t="n">
        <v>194.29</v>
      </c>
      <c r="K1802" t="inlineStr">
        <is>
          <t>sale</t>
        </is>
      </c>
      <c r="L1802" t="inlineStr">
        <is>
          <t/>
        </is>
      </c>
      <c r="M1802" t="inlineStr">
        <is>
          <t/>
        </is>
      </c>
      <c r="N1802" t="n">
        <v>0.0</v>
      </c>
      <c r="O1802" t="n">
        <v>0.0</v>
      </c>
      <c r="P1802" t="n">
        <v>184.27</v>
      </c>
      <c r="Q1802" t="n">
        <v>184.26</v>
      </c>
      <c r="R1802" t="n">
        <v>37.14</v>
      </c>
      <c r="S1802" t="n">
        <v>37.14</v>
      </c>
      <c r="T1802" t="n">
        <v>2.31</v>
      </c>
      <c r="U1802" t="n">
        <v>2.31</v>
      </c>
      <c r="V1802" t="n">
        <v>34.97</v>
      </c>
      <c r="W1802" t="n">
        <v>34.97</v>
      </c>
      <c r="X1802" t="n">
        <v>3.04</v>
      </c>
      <c r="Y1802" t="n">
        <v>3.04</v>
      </c>
      <c r="Z1802" t="n">
        <v>6.84</v>
      </c>
      <c r="AA1802" t="n">
        <v>6.84</v>
      </c>
      <c r="AB1802" t="n">
        <v>11.58</v>
      </c>
      <c r="AC1802" t="n">
        <v>11.57</v>
      </c>
      <c r="AD1802" t="n">
        <v>11.569999999999993</v>
      </c>
      <c r="AE1802" t="n">
        <v>0.010000000000019327</v>
      </c>
      <c r="AF1802" t="n">
        <v>0.0</v>
      </c>
      <c r="AG1802" t="n">
        <v>0.0</v>
      </c>
      <c r="AH1802" t="n">
        <v>0.0</v>
      </c>
      <c r="AI1802" t="n">
        <v>0.0</v>
      </c>
      <c r="AJ1802" t="n">
        <v>0.0</v>
      </c>
      <c r="AK1802" t="n">
        <v>0.009999999999999787</v>
      </c>
      <c r="AL1802" t="inlineStr">
        <is>
          <t>unreconciled</t>
        </is>
      </c>
      <c r="AM1802" t="inlineStr">
        <is>
          <t>Order Amount Mismatch (POS&gt;3PO)</t>
        </is>
      </c>
      <c r="AN1802" t="n">
        <v>11.57</v>
      </c>
      <c r="AO1802" t="n">
        <f>ROUND(P1802*100/H1802,2)</f>
        <v>0.0</v>
      </c>
      <c r="AP1802" t="n">
        <f>ROUND(Q1802*100/I1802,2)</f>
        <v>0.0</v>
      </c>
      <c r="AQ1802"/>
      <c r="AR1802"/>
      <c r="AS1802" t="n">
        <v>0.0</v>
      </c>
    </row>
    <row r="1803">
      <c r="A1803" s="1" t="n">
        <v>45236.0</v>
      </c>
      <c r="B1803" s="2" t="n">
        <v>45236.96892361111</v>
      </c>
      <c r="C1803" t="inlineStr">
        <is>
          <t>3140094012086709</t>
        </is>
      </c>
      <c r="D1803" t="inlineStr">
        <is>
          <t>POS0012</t>
        </is>
      </c>
      <c r="E1803" t="inlineStr">
        <is>
          <t>24</t>
        </is>
      </c>
      <c r="F1803" t="inlineStr">
        <is>
          <t>0094</t>
        </is>
      </c>
      <c r="G1803" t="inlineStr">
        <is>
          <t>5322214030</t>
        </is>
      </c>
      <c r="H1803" t="n">
        <v>373.0</v>
      </c>
      <c r="I1803" t="n">
        <v>355.23</v>
      </c>
      <c r="J1803" t="n">
        <v>318.09</v>
      </c>
      <c r="K1803" t="inlineStr">
        <is>
          <t>sale</t>
        </is>
      </c>
      <c r="L1803" t="inlineStr">
        <is>
          <t/>
        </is>
      </c>
      <c r="M1803" t="inlineStr">
        <is>
          <t/>
        </is>
      </c>
      <c r="N1803" t="n">
        <v>0.0</v>
      </c>
      <c r="O1803" t="n">
        <v>0.0</v>
      </c>
      <c r="P1803" t="n">
        <v>278.61</v>
      </c>
      <c r="Q1803" t="n">
        <v>278.59</v>
      </c>
      <c r="R1803" t="n">
        <v>37.14</v>
      </c>
      <c r="S1803" t="n">
        <v>37.14</v>
      </c>
      <c r="T1803" t="n">
        <v>3.55</v>
      </c>
      <c r="U1803" t="n">
        <v>3.55</v>
      </c>
      <c r="V1803" t="n">
        <v>57.26</v>
      </c>
      <c r="W1803" t="n">
        <v>57.26</v>
      </c>
      <c r="X1803" t="n">
        <v>4.66</v>
      </c>
      <c r="Y1803" t="n">
        <v>4.66</v>
      </c>
      <c r="Z1803" t="n">
        <v>11.15</v>
      </c>
      <c r="AA1803" t="n">
        <v>11.15</v>
      </c>
      <c r="AB1803" t="n">
        <v>17.76</v>
      </c>
      <c r="AC1803" t="n">
        <v>17.76</v>
      </c>
      <c r="AD1803" t="n">
        <v>17.769999999999982</v>
      </c>
      <c r="AE1803" t="n">
        <v>0.020000000000038654</v>
      </c>
      <c r="AF1803" t="n">
        <v>0.0</v>
      </c>
      <c r="AG1803" t="n">
        <v>0.0</v>
      </c>
      <c r="AH1803" t="n">
        <v>0.0</v>
      </c>
      <c r="AI1803" t="n">
        <v>0.0</v>
      </c>
      <c r="AJ1803" t="n">
        <v>0.0</v>
      </c>
      <c r="AK1803" t="n">
        <v>0.0</v>
      </c>
      <c r="AL1803" t="inlineStr">
        <is>
          <t>unreconciled</t>
        </is>
      </c>
      <c r="AM1803" t="inlineStr">
        <is>
          <t>Order Amount Mismatch (POS&gt;3PO)</t>
        </is>
      </c>
      <c r="AN1803" t="n">
        <v>17.77</v>
      </c>
      <c r="AO1803" t="n">
        <f>ROUND(P1803*100/H1803,2)</f>
        <v>0.0</v>
      </c>
      <c r="AP1803" t="n">
        <f>ROUND(Q1803*100/I1803,2)</f>
        <v>0.0</v>
      </c>
      <c r="AQ1803"/>
      <c r="AR1803"/>
      <c r="AS1803" t="n">
        <v>0.0</v>
      </c>
    </row>
    <row r="1804">
      <c r="A1804" s="1" t="n">
        <v>45236.0</v>
      </c>
      <c r="B1804" s="2" t="n">
        <v>45236.76571759259</v>
      </c>
      <c r="C1804" t="inlineStr">
        <is>
          <t>3140023012060066</t>
        </is>
      </c>
      <c r="D1804" t="inlineStr">
        <is>
          <t>POS0012</t>
        </is>
      </c>
      <c r="E1804" t="inlineStr">
        <is>
          <t>57</t>
        </is>
      </c>
      <c r="F1804" t="inlineStr">
        <is>
          <t>0023</t>
        </is>
      </c>
      <c r="G1804" t="inlineStr">
        <is>
          <t>5322222150</t>
        </is>
      </c>
      <c r="H1804" t="n">
        <v>207.0</v>
      </c>
      <c r="I1804" t="n">
        <v>197.14</v>
      </c>
      <c r="J1804" t="n">
        <v>160.0</v>
      </c>
      <c r="K1804" t="inlineStr">
        <is>
          <t>sale</t>
        </is>
      </c>
      <c r="L1804" t="inlineStr">
        <is>
          <t/>
        </is>
      </c>
      <c r="M1804" t="inlineStr">
        <is>
          <t/>
        </is>
      </c>
      <c r="N1804" t="n">
        <v>0.0</v>
      </c>
      <c r="O1804" t="n">
        <v>0.0</v>
      </c>
      <c r="P1804" t="n">
        <v>158.13</v>
      </c>
      <c r="Q1804" t="n">
        <v>158.13</v>
      </c>
      <c r="R1804" t="n">
        <v>37.14</v>
      </c>
      <c r="S1804" t="n">
        <v>37.14</v>
      </c>
      <c r="T1804" t="n">
        <v>1.97</v>
      </c>
      <c r="U1804" t="n">
        <v>1.97</v>
      </c>
      <c r="V1804" t="n">
        <v>28.8</v>
      </c>
      <c r="W1804" t="n">
        <v>28.8</v>
      </c>
      <c r="X1804" t="n">
        <v>2.59</v>
      </c>
      <c r="Y1804" t="n">
        <v>2.59</v>
      </c>
      <c r="Z1804" t="n">
        <v>5.65</v>
      </c>
      <c r="AA1804" t="n">
        <v>5.65</v>
      </c>
      <c r="AB1804" t="n">
        <v>9.86</v>
      </c>
      <c r="AC1804" t="n">
        <v>9.86</v>
      </c>
      <c r="AD1804" t="n">
        <v>9.860000000000014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0.0</v>
      </c>
      <c r="AL1804" t="inlineStr">
        <is>
          <t>unreconciled</t>
        </is>
      </c>
      <c r="AM1804" t="inlineStr">
        <is>
          <t>Order Amount Mismatch (POS&gt;3PO)</t>
        </is>
      </c>
      <c r="AN1804" t="n">
        <v>9.86</v>
      </c>
      <c r="AO1804" t="n">
        <f>ROUND(P1804*100/H1804,2)</f>
        <v>0.0</v>
      </c>
      <c r="AP1804" t="n">
        <f>ROUND(Q1804*100/I1804,2)</f>
        <v>0.0</v>
      </c>
      <c r="AQ1804"/>
      <c r="AR1804"/>
      <c r="AS1804" t="n">
        <v>0.0</v>
      </c>
    </row>
    <row r="1805">
      <c r="A1805" s="1" t="n">
        <v>45236.0</v>
      </c>
      <c r="B1805" s="2" t="n">
        <v>45236.70681712963</v>
      </c>
      <c r="C1805" t="inlineStr">
        <is>
          <t>3140094012086536</t>
        </is>
      </c>
      <c r="D1805" t="inlineStr">
        <is>
          <t>POS0012</t>
        </is>
      </c>
      <c r="E1805" t="inlineStr">
        <is>
          <t>51</t>
        </is>
      </c>
      <c r="F1805" t="inlineStr">
        <is>
          <t>0094</t>
        </is>
      </c>
      <c r="G1805" t="inlineStr">
        <is>
          <t>5322233152</t>
        </is>
      </c>
      <c r="H1805" t="n">
        <v>338.0</v>
      </c>
      <c r="I1805" t="n">
        <v>321.91</v>
      </c>
      <c r="J1805" t="n">
        <v>284.77</v>
      </c>
      <c r="K1805" t="inlineStr">
        <is>
          <t>sale</t>
        </is>
      </c>
      <c r="L1805" t="inlineStr">
        <is>
          <t/>
        </is>
      </c>
      <c r="M1805" t="inlineStr">
        <is>
          <t/>
        </is>
      </c>
      <c r="N1805" t="n">
        <v>0.0</v>
      </c>
      <c r="O1805" t="n">
        <v>0.0</v>
      </c>
      <c r="P1805" t="n">
        <v>253.21</v>
      </c>
      <c r="Q1805" t="n">
        <v>253.19</v>
      </c>
      <c r="R1805" t="n">
        <v>37.14</v>
      </c>
      <c r="S1805" t="n">
        <v>37.14</v>
      </c>
      <c r="T1805" t="n">
        <v>3.22</v>
      </c>
      <c r="U1805" t="n">
        <v>3.22</v>
      </c>
      <c r="V1805" t="n">
        <v>51.26</v>
      </c>
      <c r="W1805" t="n">
        <v>51.26</v>
      </c>
      <c r="X1805" t="n">
        <v>4.23</v>
      </c>
      <c r="Y1805" t="n">
        <v>4.23</v>
      </c>
      <c r="Z1805" t="n">
        <v>9.99</v>
      </c>
      <c r="AA1805" t="n">
        <v>9.99</v>
      </c>
      <c r="AB1805" t="n">
        <v>16.1</v>
      </c>
      <c r="AC1805" t="n">
        <v>16.1</v>
      </c>
      <c r="AD1805" t="n">
        <v>16.089999999999975</v>
      </c>
      <c r="AE1805" t="n">
        <v>0.020000000000010232</v>
      </c>
      <c r="AF1805" t="n">
        <v>0.0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0.0</v>
      </c>
      <c r="AL1805" t="inlineStr">
        <is>
          <t>unreconciled</t>
        </is>
      </c>
      <c r="AM1805" t="inlineStr">
        <is>
          <t>Order Amount Mismatch (POS&gt;3PO)</t>
        </is>
      </c>
      <c r="AN1805" t="n">
        <v>16.09</v>
      </c>
      <c r="AO1805" t="n">
        <f>ROUND(P1805*100/H1805,2)</f>
        <v>0.0</v>
      </c>
      <c r="AP1805" t="n">
        <f>ROUND(Q1805*100/I1805,2)</f>
        <v>0.0</v>
      </c>
      <c r="AQ1805"/>
      <c r="AR1805"/>
      <c r="AS1805" t="n">
        <v>0.0</v>
      </c>
    </row>
    <row r="1806">
      <c r="A1806" s="1" t="n">
        <v>45236.0</v>
      </c>
      <c r="B1806" s="2" t="n">
        <v>45236.87678240741</v>
      </c>
      <c r="C1806" t="inlineStr">
        <is>
          <t>3140094012086648</t>
        </is>
      </c>
      <c r="D1806" t="inlineStr">
        <is>
          <t>POS0012</t>
        </is>
      </c>
      <c r="E1806" t="inlineStr">
        <is>
          <t>63</t>
        </is>
      </c>
      <c r="F1806" t="inlineStr">
        <is>
          <t>0094</t>
        </is>
      </c>
      <c r="G1806" t="inlineStr">
        <is>
          <t>5322237111</t>
        </is>
      </c>
      <c r="H1806" t="n">
        <v>539.0</v>
      </c>
      <c r="I1806" t="n">
        <v>513.3</v>
      </c>
      <c r="J1806" t="n">
        <v>476.16</v>
      </c>
      <c r="K1806" t="inlineStr">
        <is>
          <t>sale</t>
        </is>
      </c>
      <c r="L1806" t="inlineStr">
        <is>
          <t/>
        </is>
      </c>
      <c r="M1806" t="inlineStr">
        <is>
          <t/>
        </is>
      </c>
      <c r="N1806" t="n">
        <v>0.0</v>
      </c>
      <c r="O1806" t="n">
        <v>0.0</v>
      </c>
      <c r="P1806" t="n">
        <v>399.08</v>
      </c>
      <c r="Q1806" t="n">
        <v>399.07</v>
      </c>
      <c r="R1806" t="n">
        <v>37.14</v>
      </c>
      <c r="S1806" t="n">
        <v>37.14</v>
      </c>
      <c r="T1806" t="n">
        <v>5.13</v>
      </c>
      <c r="U1806" t="n">
        <v>5.13</v>
      </c>
      <c r="V1806" t="n">
        <v>85.71</v>
      </c>
      <c r="W1806" t="n">
        <v>85.71</v>
      </c>
      <c r="X1806" t="n">
        <v>6.74</v>
      </c>
      <c r="Y1806" t="n">
        <v>6.74</v>
      </c>
      <c r="Z1806" t="n">
        <v>16.64</v>
      </c>
      <c r="AA1806" t="n">
        <v>16.64</v>
      </c>
      <c r="AB1806" t="n">
        <v>25.66</v>
      </c>
      <c r="AC1806" t="n">
        <v>25.67</v>
      </c>
      <c r="AD1806" t="n">
        <v>25.700000000000045</v>
      </c>
      <c r="AE1806" t="n">
        <v>0.009999999999990905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-0.010000000000001563</v>
      </c>
      <c r="AL1806" t="inlineStr">
        <is>
          <t>unreconciled</t>
        </is>
      </c>
      <c r="AM1806" t="inlineStr">
        <is>
          <t>Order Amount Mismatch (POS&gt;3PO)</t>
        </is>
      </c>
      <c r="AN1806" t="n">
        <v>25.7</v>
      </c>
      <c r="AO1806" t="n">
        <f>ROUND(P1806*100/H1806,2)</f>
        <v>0.0</v>
      </c>
      <c r="AP1806" t="n">
        <f>ROUND(Q1806*100/I1806,2)</f>
        <v>0.0</v>
      </c>
      <c r="AQ1806"/>
      <c r="AR1806"/>
      <c r="AS1806" t="n">
        <v>0.0</v>
      </c>
    </row>
    <row r="1807">
      <c r="A1807" s="1" t="n">
        <v>45236.0</v>
      </c>
      <c r="B1807" s="2" t="n">
        <v>45236.729479166665</v>
      </c>
      <c r="C1807" t="inlineStr">
        <is>
          <t>3140094012086548</t>
        </is>
      </c>
      <c r="D1807" t="inlineStr">
        <is>
          <t>POS0012</t>
        </is>
      </c>
      <c r="E1807" t="inlineStr">
        <is>
          <t>63</t>
        </is>
      </c>
      <c r="F1807" t="inlineStr">
        <is>
          <t>0094</t>
        </is>
      </c>
      <c r="G1807" t="inlineStr">
        <is>
          <t>5322251096</t>
        </is>
      </c>
      <c r="H1807" t="n">
        <v>339.0</v>
      </c>
      <c r="I1807" t="n">
        <v>322.86</v>
      </c>
      <c r="J1807" t="n">
        <v>285.72</v>
      </c>
      <c r="K1807" t="inlineStr">
        <is>
          <t>sale</t>
        </is>
      </c>
      <c r="L1807" t="inlineStr">
        <is>
          <t/>
        </is>
      </c>
      <c r="M1807" t="inlineStr">
        <is>
          <t/>
        </is>
      </c>
      <c r="N1807" t="n">
        <v>0.0</v>
      </c>
      <c r="O1807" t="n">
        <v>0.0</v>
      </c>
      <c r="P1807" t="n">
        <v>253.94</v>
      </c>
      <c r="Q1807" t="n">
        <v>253.94</v>
      </c>
      <c r="R1807" t="n">
        <v>37.14</v>
      </c>
      <c r="S1807" t="n">
        <v>37.14</v>
      </c>
      <c r="T1807" t="n">
        <v>3.23</v>
      </c>
      <c r="U1807" t="n">
        <v>3.23</v>
      </c>
      <c r="V1807" t="n">
        <v>51.43</v>
      </c>
      <c r="W1807" t="n">
        <v>51.43</v>
      </c>
      <c r="X1807" t="n">
        <v>4.24</v>
      </c>
      <c r="Y1807" t="n">
        <v>4.24</v>
      </c>
      <c r="Z1807" t="n">
        <v>10.02</v>
      </c>
      <c r="AA1807" t="n">
        <v>10.02</v>
      </c>
      <c r="AB1807" t="n">
        <v>16.14</v>
      </c>
      <c r="AC1807" t="n">
        <v>16.14</v>
      </c>
      <c r="AD1807" t="n">
        <v>16.139999999999986</v>
      </c>
      <c r="AE1807" t="n">
        <v>0.0</v>
      </c>
      <c r="AF1807" t="n">
        <v>0.0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0.0</v>
      </c>
      <c r="AL1807" t="inlineStr">
        <is>
          <t>unreconciled</t>
        </is>
      </c>
      <c r="AM1807" t="inlineStr">
        <is>
          <t>Order Amount Mismatch (POS&gt;3PO)</t>
        </is>
      </c>
      <c r="AN1807" t="n">
        <v>16.14</v>
      </c>
      <c r="AO1807" t="n">
        <f>ROUND(P1807*100/H1807,2)</f>
        <v>0.0</v>
      </c>
      <c r="AP1807" t="n">
        <f>ROUND(Q1807*100/I1807,2)</f>
        <v>0.0</v>
      </c>
      <c r="AQ1807"/>
      <c r="AR1807"/>
      <c r="AS1807" t="n">
        <v>0.0</v>
      </c>
    </row>
    <row r="1808">
      <c r="A1808" s="1" t="n">
        <v>45236.0</v>
      </c>
      <c r="B1808" s="2" t="n">
        <v>45236.93150462963</v>
      </c>
      <c r="C1808" t="inlineStr">
        <is>
          <t>3140094012086690</t>
        </is>
      </c>
      <c r="D1808" t="inlineStr">
        <is>
          <t>POS0012</t>
        </is>
      </c>
      <c r="E1808" t="inlineStr">
        <is>
          <t>05</t>
        </is>
      </c>
      <c r="F1808" t="inlineStr">
        <is>
          <t>0094</t>
        </is>
      </c>
      <c r="G1808" t="inlineStr">
        <is>
          <t>5322307352</t>
        </is>
      </c>
      <c r="H1808" t="n">
        <v>98.0</v>
      </c>
      <c r="I1808" t="n">
        <v>93.33</v>
      </c>
      <c r="J1808" t="n">
        <v>56.19</v>
      </c>
      <c r="K1808" t="inlineStr">
        <is>
          <t>sale</t>
        </is>
      </c>
      <c r="L1808" t="inlineStr">
        <is>
          <t/>
        </is>
      </c>
      <c r="M1808" t="inlineStr">
        <is>
          <t/>
        </is>
      </c>
      <c r="N1808" t="n">
        <v>0.0</v>
      </c>
      <c r="O1808" t="n">
        <v>0.0</v>
      </c>
      <c r="P1808" t="n">
        <v>79.02</v>
      </c>
      <c r="Q1808" t="n">
        <v>79.04</v>
      </c>
      <c r="R1808" t="n">
        <v>37.14</v>
      </c>
      <c r="S1808" t="n">
        <v>37.14</v>
      </c>
      <c r="T1808" t="n">
        <v>0.93</v>
      </c>
      <c r="U1808" t="n">
        <v>0.93</v>
      </c>
      <c r="V1808" t="n">
        <v>10.11</v>
      </c>
      <c r="W1808" t="n">
        <v>10.11</v>
      </c>
      <c r="X1808" t="n">
        <v>1.23</v>
      </c>
      <c r="Y1808" t="n">
        <v>1.22</v>
      </c>
      <c r="Z1808" t="n">
        <v>2.04</v>
      </c>
      <c r="AA1808" t="n">
        <v>2.04</v>
      </c>
      <c r="AB1808" t="n">
        <v>4.66</v>
      </c>
      <c r="AC1808" t="n">
        <v>4.67</v>
      </c>
      <c r="AD1808" t="n">
        <v>4.670000000000002</v>
      </c>
      <c r="AE1808" t="n">
        <v>-0.020000000000010232</v>
      </c>
      <c r="AF1808" t="n">
        <v>0.0</v>
      </c>
      <c r="AG1808" t="n">
        <v>0.0</v>
      </c>
      <c r="AH1808" t="n">
        <v>0.0</v>
      </c>
      <c r="AI1808" t="n">
        <v>0.010000000000000009</v>
      </c>
      <c r="AJ1808" t="n">
        <v>0.0</v>
      </c>
      <c r="AK1808" t="n">
        <v>-0.009999999999999787</v>
      </c>
      <c r="AL1808" t="inlineStr">
        <is>
          <t>unreconciled</t>
        </is>
      </c>
      <c r="AM1808" t="inlineStr">
        <is>
          <t>Order Amount Mismatch (POS&gt;3PO)</t>
        </is>
      </c>
      <c r="AN1808" t="n">
        <v>4.67</v>
      </c>
      <c r="AO1808" t="n">
        <f>ROUND(P1808*100/H1808,2)</f>
        <v>0.0</v>
      </c>
      <c r="AP1808" t="n">
        <f>ROUND(Q1808*100/I1808,2)</f>
        <v>0.0</v>
      </c>
      <c r="AQ1808"/>
      <c r="AR1808"/>
      <c r="AS1808" t="n">
        <v>0.0</v>
      </c>
    </row>
    <row r="1809">
      <c r="A1809" s="1" t="n">
        <v>45236.0</v>
      </c>
      <c r="B1809" s="2" t="n">
        <v>45236.83782407407</v>
      </c>
      <c r="C1809" t="inlineStr">
        <is>
          <t>3140094012086618</t>
        </is>
      </c>
      <c r="D1809" t="inlineStr">
        <is>
          <t>POS0012</t>
        </is>
      </c>
      <c r="E1809" t="inlineStr">
        <is>
          <t>33</t>
        </is>
      </c>
      <c r="F1809" t="inlineStr">
        <is>
          <t>0094</t>
        </is>
      </c>
      <c r="G1809" t="inlineStr">
        <is>
          <t>5322312030</t>
        </is>
      </c>
      <c r="H1809" t="n">
        <v>644.0</v>
      </c>
      <c r="I1809" t="n">
        <v>613.33</v>
      </c>
      <c r="J1809" t="n">
        <v>576.19</v>
      </c>
      <c r="K1809" t="inlineStr">
        <is>
          <t>sale</t>
        </is>
      </c>
      <c r="L1809" t="inlineStr">
        <is>
          <t/>
        </is>
      </c>
      <c r="M1809" t="inlineStr">
        <is>
          <t/>
        </is>
      </c>
      <c r="N1809" t="n">
        <v>0.0</v>
      </c>
      <c r="O1809" t="n">
        <v>0.0</v>
      </c>
      <c r="P1809" t="n">
        <v>475.32</v>
      </c>
      <c r="Q1809" t="n">
        <v>475.33</v>
      </c>
      <c r="R1809" t="n">
        <v>37.14</v>
      </c>
      <c r="S1809" t="n">
        <v>37.14</v>
      </c>
      <c r="T1809" t="n">
        <v>6.13</v>
      </c>
      <c r="U1809" t="n">
        <v>6.13</v>
      </c>
      <c r="V1809" t="n">
        <v>103.71</v>
      </c>
      <c r="W1809" t="n">
        <v>103.71</v>
      </c>
      <c r="X1809" t="n">
        <v>8.05</v>
      </c>
      <c r="Y1809" t="n">
        <v>8.05</v>
      </c>
      <c r="Z1809" t="n">
        <v>20.12</v>
      </c>
      <c r="AA1809" t="n">
        <v>20.12</v>
      </c>
      <c r="AB1809" t="n">
        <v>30.66</v>
      </c>
      <c r="AC1809" t="n">
        <v>30.67</v>
      </c>
      <c r="AD1809" t="n">
        <v>30.66999999999996</v>
      </c>
      <c r="AE1809" t="n">
        <v>-0.009999999999990905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-0.010000000000001563</v>
      </c>
      <c r="AL1809" t="inlineStr">
        <is>
          <t>unreconciled</t>
        </is>
      </c>
      <c r="AM1809" t="inlineStr">
        <is>
          <t>Order Amount Mismatch (POS&gt;3PO)</t>
        </is>
      </c>
      <c r="AN1809" t="n">
        <v>30.67</v>
      </c>
      <c r="AO1809" t="n">
        <f>ROUND(P1809*100/H1809,2)</f>
        <v>0.0</v>
      </c>
      <c r="AP1809" t="n">
        <f>ROUND(Q1809*100/I1809,2)</f>
        <v>0.0</v>
      </c>
      <c r="AQ1809"/>
      <c r="AR1809"/>
      <c r="AS1809" t="n">
        <v>0.0</v>
      </c>
    </row>
    <row r="1810">
      <c r="A1810" s="1" t="n">
        <v>45236.0</v>
      </c>
      <c r="B1810" s="2" t="n">
        <v>45236.90164351852</v>
      </c>
      <c r="C1810" t="inlineStr">
        <is>
          <t>3140023012060113</t>
        </is>
      </c>
      <c r="D1810" t="inlineStr">
        <is>
          <t>POS0012</t>
        </is>
      </c>
      <c r="E1810" t="inlineStr">
        <is>
          <t>04</t>
        </is>
      </c>
      <c r="F1810" t="inlineStr">
        <is>
          <t>0023</t>
        </is>
      </c>
      <c r="G1810" t="inlineStr">
        <is>
          <t>5322344531</t>
        </is>
      </c>
      <c r="H1810" t="n">
        <v>546.0</v>
      </c>
      <c r="I1810" t="n">
        <v>519.99</v>
      </c>
      <c r="J1810" t="n">
        <v>482.85</v>
      </c>
      <c r="K1810" t="inlineStr">
        <is>
          <t>sale</t>
        </is>
      </c>
      <c r="L1810" t="inlineStr">
        <is>
          <t/>
        </is>
      </c>
      <c r="M1810" t="inlineStr">
        <is>
          <t/>
        </is>
      </c>
      <c r="N1810" t="n">
        <v>0.0</v>
      </c>
      <c r="O1810" t="n">
        <v>0.0</v>
      </c>
      <c r="P1810" t="n">
        <v>404.19</v>
      </c>
      <c r="Q1810" t="n">
        <v>404.17</v>
      </c>
      <c r="R1810" t="n">
        <v>37.14</v>
      </c>
      <c r="S1810" t="n">
        <v>37.14</v>
      </c>
      <c r="T1810" t="n">
        <v>5.2</v>
      </c>
      <c r="U1810" t="n">
        <v>5.2</v>
      </c>
      <c r="V1810" t="n">
        <v>86.91</v>
      </c>
      <c r="W1810" t="n">
        <v>86.91</v>
      </c>
      <c r="X1810" t="n">
        <v>6.82</v>
      </c>
      <c r="Y1810" t="n">
        <v>6.82</v>
      </c>
      <c r="Z1810" t="n">
        <v>16.87</v>
      </c>
      <c r="AA1810" t="n">
        <v>16.87</v>
      </c>
      <c r="AB1810" t="n">
        <v>26.0</v>
      </c>
      <c r="AC1810" t="n">
        <v>26.0</v>
      </c>
      <c r="AD1810" t="n">
        <v>26.00999999999999</v>
      </c>
      <c r="AE1810" t="n">
        <v>0.01999999999998181</v>
      </c>
      <c r="AF1810" t="n">
        <v>0.0</v>
      </c>
      <c r="AG1810" t="n">
        <v>0.0</v>
      </c>
      <c r="AH1810" t="n">
        <v>0.0</v>
      </c>
      <c r="AI1810" t="n">
        <v>0.0</v>
      </c>
      <c r="AJ1810" t="n">
        <v>0.0</v>
      </c>
      <c r="AK1810" t="n">
        <v>0.0</v>
      </c>
      <c r="AL1810" t="inlineStr">
        <is>
          <t>unreconciled</t>
        </is>
      </c>
      <c r="AM1810" t="inlineStr">
        <is>
          <t>Order Amount Mismatch (POS&gt;3PO)</t>
        </is>
      </c>
      <c r="AN1810" t="n">
        <v>26.01</v>
      </c>
      <c r="AO1810" t="n">
        <f>ROUND(P1810*100/H1810,2)</f>
        <v>0.0</v>
      </c>
      <c r="AP1810" t="n">
        <f>ROUND(Q1810*100/I1810,2)</f>
        <v>0.0</v>
      </c>
      <c r="AQ1810"/>
      <c r="AR1810"/>
      <c r="AS1810" t="n">
        <v>0.0</v>
      </c>
    </row>
    <row r="1811">
      <c r="A1811" s="1" t="n">
        <v>45236.0</v>
      </c>
      <c r="B1811" s="2" t="n">
        <v>45236.83212962963</v>
      </c>
      <c r="C1811" t="inlineStr">
        <is>
          <t>3140094012086613</t>
        </is>
      </c>
      <c r="D1811" t="inlineStr">
        <is>
          <t>POS0012</t>
        </is>
      </c>
      <c r="E1811" t="inlineStr">
        <is>
          <t>28</t>
        </is>
      </c>
      <c r="F1811" t="inlineStr">
        <is>
          <t>0094</t>
        </is>
      </c>
      <c r="G1811" t="inlineStr">
        <is>
          <t>5322460824</t>
        </is>
      </c>
      <c r="H1811" t="n">
        <v>403.0</v>
      </c>
      <c r="I1811" t="n">
        <v>383.8</v>
      </c>
      <c r="J1811" t="n">
        <v>346.66</v>
      </c>
      <c r="K1811" t="inlineStr">
        <is>
          <t>sale</t>
        </is>
      </c>
      <c r="L1811" t="inlineStr">
        <is>
          <t/>
        </is>
      </c>
      <c r="M1811" t="inlineStr">
        <is>
          <t/>
        </is>
      </c>
      <c r="N1811" t="n">
        <v>0.0</v>
      </c>
      <c r="O1811" t="n">
        <v>0.0</v>
      </c>
      <c r="P1811" t="n">
        <v>300.38</v>
      </c>
      <c r="Q1811" t="n">
        <v>300.37</v>
      </c>
      <c r="R1811" t="n">
        <v>37.14</v>
      </c>
      <c r="S1811" t="n">
        <v>37.14</v>
      </c>
      <c r="T1811" t="n">
        <v>3.84</v>
      </c>
      <c r="U1811" t="n">
        <v>3.84</v>
      </c>
      <c r="V1811" t="n">
        <v>62.4</v>
      </c>
      <c r="W1811" t="n">
        <v>62.4</v>
      </c>
      <c r="X1811" t="n">
        <v>5.04</v>
      </c>
      <c r="Y1811" t="n">
        <v>5.04</v>
      </c>
      <c r="Z1811" t="n">
        <v>12.14</v>
      </c>
      <c r="AA1811" t="n">
        <v>12.14</v>
      </c>
      <c r="AB1811" t="n">
        <v>19.2</v>
      </c>
      <c r="AC1811" t="n">
        <v>19.19</v>
      </c>
      <c r="AD1811" t="n">
        <v>19.19999999999999</v>
      </c>
      <c r="AE1811" t="n">
        <v>0.009999999999990905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0.00999999999999801</v>
      </c>
      <c r="AL1811" t="inlineStr">
        <is>
          <t>unreconciled</t>
        </is>
      </c>
      <c r="AM1811" t="inlineStr">
        <is>
          <t>Order Amount Mismatch (POS&gt;3PO)</t>
        </is>
      </c>
      <c r="AN1811" t="n">
        <v>19.2</v>
      </c>
      <c r="AO1811" t="n">
        <f>ROUND(P1811*100/H1811,2)</f>
        <v>0.0</v>
      </c>
      <c r="AP1811" t="n">
        <f>ROUND(Q1811*100/I1811,2)</f>
        <v>0.0</v>
      </c>
      <c r="AQ1811"/>
      <c r="AR1811"/>
      <c r="AS1811" t="n">
        <v>0.0</v>
      </c>
    </row>
    <row r="1812">
      <c r="A1812" s="1" t="n">
        <v>45236.0</v>
      </c>
      <c r="B1812" s="2" t="n">
        <v>45236.87136574074</v>
      </c>
      <c r="C1812" t="inlineStr">
        <is>
          <t>3140094012086644</t>
        </is>
      </c>
      <c r="D1812" t="inlineStr">
        <is>
          <t>POS0012</t>
        </is>
      </c>
      <c r="E1812" t="inlineStr">
        <is>
          <t>59</t>
        </is>
      </c>
      <c r="F1812" t="inlineStr">
        <is>
          <t>0094</t>
        </is>
      </c>
      <c r="G1812" t="inlineStr">
        <is>
          <t>5322468638</t>
        </is>
      </c>
      <c r="H1812" t="n">
        <v>247.0</v>
      </c>
      <c r="I1812" t="n">
        <v>235.24</v>
      </c>
      <c r="J1812" t="n">
        <v>198.1</v>
      </c>
      <c r="K1812" t="inlineStr">
        <is>
          <t>sale</t>
        </is>
      </c>
      <c r="L1812" t="inlineStr">
        <is>
          <t/>
        </is>
      </c>
      <c r="M1812" t="inlineStr">
        <is>
          <t/>
        </is>
      </c>
      <c r="N1812" t="n">
        <v>0.0</v>
      </c>
      <c r="O1812" t="n">
        <v>0.0</v>
      </c>
      <c r="P1812" t="n">
        <v>187.16</v>
      </c>
      <c r="Q1812" t="n">
        <v>187.16</v>
      </c>
      <c r="R1812" t="n">
        <v>37.14</v>
      </c>
      <c r="S1812" t="n">
        <v>37.14</v>
      </c>
      <c r="T1812" t="n">
        <v>2.35</v>
      </c>
      <c r="U1812" t="n">
        <v>2.35</v>
      </c>
      <c r="V1812" t="n">
        <v>35.66</v>
      </c>
      <c r="W1812" t="n">
        <v>35.66</v>
      </c>
      <c r="X1812" t="n">
        <v>3.09</v>
      </c>
      <c r="Y1812" t="n">
        <v>3.09</v>
      </c>
      <c r="Z1812" t="n">
        <v>6.98</v>
      </c>
      <c r="AA1812" t="n">
        <v>6.98</v>
      </c>
      <c r="AB1812" t="n">
        <v>11.76</v>
      </c>
      <c r="AC1812" t="n">
        <v>11.76</v>
      </c>
      <c r="AD1812" t="n">
        <v>11.759999999999991</v>
      </c>
      <c r="AE1812" t="n">
        <v>0.0</v>
      </c>
      <c r="AF1812" t="n">
        <v>0.0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0.0</v>
      </c>
      <c r="AL1812" t="inlineStr">
        <is>
          <t>unreconciled</t>
        </is>
      </c>
      <c r="AM1812" t="inlineStr">
        <is>
          <t>Order Amount Mismatch (POS&gt;3PO)</t>
        </is>
      </c>
      <c r="AN1812" t="n">
        <v>11.76</v>
      </c>
      <c r="AO1812" t="n">
        <f>ROUND(P1812*100/H1812,2)</f>
        <v>0.0</v>
      </c>
      <c r="AP1812" t="n">
        <f>ROUND(Q1812*100/I1812,2)</f>
        <v>0.0</v>
      </c>
      <c r="AQ1812"/>
      <c r="AR1812"/>
      <c r="AS1812" t="n">
        <v>0.0</v>
      </c>
    </row>
    <row r="1813">
      <c r="A1813" s="1" t="n">
        <v>45236.0</v>
      </c>
      <c r="B1813" s="2" t="n">
        <v>45236.895150462966</v>
      </c>
      <c r="C1813" t="inlineStr">
        <is>
          <t>3140094012086661</t>
        </is>
      </c>
      <c r="D1813" t="inlineStr">
        <is>
          <t>POS0012</t>
        </is>
      </c>
      <c r="E1813" t="inlineStr">
        <is>
          <t>76</t>
        </is>
      </c>
      <c r="F1813" t="inlineStr">
        <is>
          <t>0094</t>
        </is>
      </c>
      <c r="G1813" t="inlineStr">
        <is>
          <t>5322490826</t>
        </is>
      </c>
      <c r="H1813" t="n">
        <v>105.0</v>
      </c>
      <c r="I1813" t="n">
        <v>100.0</v>
      </c>
      <c r="J1813" t="n">
        <v>62.86</v>
      </c>
      <c r="K1813" t="inlineStr">
        <is>
          <t>sale</t>
        </is>
      </c>
      <c r="L1813" t="inlineStr">
        <is>
          <t/>
        </is>
      </c>
      <c r="M1813" t="inlineStr">
        <is>
          <t/>
        </is>
      </c>
      <c r="N1813" t="n">
        <v>0.0</v>
      </c>
      <c r="O1813" t="n">
        <v>0.0</v>
      </c>
      <c r="P1813" t="n">
        <v>84.11</v>
      </c>
      <c r="Q1813" t="n">
        <v>84.1</v>
      </c>
      <c r="R1813" t="n">
        <v>37.14</v>
      </c>
      <c r="S1813" t="n">
        <v>37.14</v>
      </c>
      <c r="T1813" t="n">
        <v>1.0</v>
      </c>
      <c r="U1813" t="n">
        <v>1.0</v>
      </c>
      <c r="V1813" t="n">
        <v>11.31</v>
      </c>
      <c r="W1813" t="n">
        <v>11.31</v>
      </c>
      <c r="X1813" t="n">
        <v>1.31</v>
      </c>
      <c r="Y1813" t="n">
        <v>1.31</v>
      </c>
      <c r="Z1813" t="n">
        <v>2.27</v>
      </c>
      <c r="AA1813" t="n">
        <v>2.28</v>
      </c>
      <c r="AB1813" t="n">
        <v>5.0</v>
      </c>
      <c r="AC1813" t="n">
        <v>5.0</v>
      </c>
      <c r="AD1813" t="n">
        <v>5.0</v>
      </c>
      <c r="AE1813" t="n">
        <v>0.010000000000005116</v>
      </c>
      <c r="AF1813" t="n">
        <v>0.0</v>
      </c>
      <c r="AG1813" t="n">
        <v>0.0</v>
      </c>
      <c r="AH1813" t="n">
        <v>0.0</v>
      </c>
      <c r="AI1813" t="n">
        <v>0.0</v>
      </c>
      <c r="AJ1813" t="n">
        <v>-0.009999999999999787</v>
      </c>
      <c r="AK1813" t="n">
        <v>0.0</v>
      </c>
      <c r="AL1813" t="inlineStr">
        <is>
          <t>unreconciled</t>
        </is>
      </c>
      <c r="AM1813" t="inlineStr">
        <is>
          <t>Order Amount Mismatch (POS&gt;3PO)</t>
        </is>
      </c>
      <c r="AN1813" t="n">
        <v>5.0</v>
      </c>
      <c r="AO1813" t="n">
        <f>ROUND(P1813*100/H1813,2)</f>
        <v>0.0</v>
      </c>
      <c r="AP1813" t="n">
        <f>ROUND(Q1813*100/I1813,2)</f>
        <v>0.0</v>
      </c>
      <c r="AQ1813"/>
      <c r="AR1813"/>
      <c r="AS1813" t="n">
        <v>0.0</v>
      </c>
    </row>
    <row r="1814">
      <c r="A1814" s="1" t="n">
        <v>45236.0</v>
      </c>
      <c r="B1814" s="2" t="n">
        <v>45236.816030092596</v>
      </c>
      <c r="C1814" t="inlineStr">
        <is>
          <t>3140094012086602</t>
        </is>
      </c>
      <c r="D1814" t="inlineStr">
        <is>
          <t>POS0012</t>
        </is>
      </c>
      <c r="E1814" t="inlineStr">
        <is>
          <t>17</t>
        </is>
      </c>
      <c r="F1814" t="inlineStr">
        <is>
          <t>0094</t>
        </is>
      </c>
      <c r="G1814" t="inlineStr">
        <is>
          <t>5322500258</t>
        </is>
      </c>
      <c r="H1814" t="n">
        <v>268.0</v>
      </c>
      <c r="I1814" t="n">
        <v>255.24</v>
      </c>
      <c r="J1814" t="n">
        <v>218.1</v>
      </c>
      <c r="K1814" t="inlineStr">
        <is>
          <t>sale</t>
        </is>
      </c>
      <c r="L1814" t="inlineStr">
        <is>
          <t/>
        </is>
      </c>
      <c r="M1814" t="inlineStr">
        <is>
          <t/>
        </is>
      </c>
      <c r="N1814" t="n">
        <v>0.0</v>
      </c>
      <c r="O1814" t="n">
        <v>0.0</v>
      </c>
      <c r="P1814" t="n">
        <v>202.41</v>
      </c>
      <c r="Q1814" t="n">
        <v>202.41</v>
      </c>
      <c r="R1814" t="n">
        <v>37.14</v>
      </c>
      <c r="S1814" t="n">
        <v>37.14</v>
      </c>
      <c r="T1814" t="n">
        <v>2.55</v>
      </c>
      <c r="U1814" t="n">
        <v>2.55</v>
      </c>
      <c r="V1814" t="n">
        <v>39.26</v>
      </c>
      <c r="W1814" t="n">
        <v>39.26</v>
      </c>
      <c r="X1814" t="n">
        <v>3.35</v>
      </c>
      <c r="Y1814" t="n">
        <v>3.35</v>
      </c>
      <c r="Z1814" t="n">
        <v>7.67</v>
      </c>
      <c r="AA1814" t="n">
        <v>7.67</v>
      </c>
      <c r="AB1814" t="n">
        <v>12.76</v>
      </c>
      <c r="AC1814" t="n">
        <v>12.76</v>
      </c>
      <c r="AD1814" t="n">
        <v>12.759999999999991</v>
      </c>
      <c r="AE1814" t="n">
        <v>0.0</v>
      </c>
      <c r="AF1814" t="n">
        <v>0.0</v>
      </c>
      <c r="AG1814" t="n">
        <v>0.0</v>
      </c>
      <c r="AH1814" t="n">
        <v>0.0</v>
      </c>
      <c r="AI1814" t="n">
        <v>0.0</v>
      </c>
      <c r="AJ1814" t="n">
        <v>0.0</v>
      </c>
      <c r="AK1814" t="n">
        <v>0.0</v>
      </c>
      <c r="AL1814" t="inlineStr">
        <is>
          <t>unreconciled</t>
        </is>
      </c>
      <c r="AM1814" t="inlineStr">
        <is>
          <t>Order Amount Mismatch (POS&gt;3PO)</t>
        </is>
      </c>
      <c r="AN1814" t="n">
        <v>12.76</v>
      </c>
      <c r="AO1814" t="n">
        <f>ROUND(P1814*100/H1814,2)</f>
        <v>0.0</v>
      </c>
      <c r="AP1814" t="n">
        <f>ROUND(Q1814*100/I1814,2)</f>
        <v>0.0</v>
      </c>
      <c r="AQ1814"/>
      <c r="AR1814"/>
      <c r="AS1814" t="n">
        <v>0.0</v>
      </c>
    </row>
    <row r="1815">
      <c r="A1815" s="1" t="n">
        <v>45236.0</v>
      </c>
      <c r="B1815" s="2" t="n">
        <v>45236.991747685184</v>
      </c>
      <c r="C1815" t="inlineStr">
        <is>
          <t>3140023012060158</t>
        </is>
      </c>
      <c r="D1815" t="inlineStr">
        <is>
          <t>POS0012</t>
        </is>
      </c>
      <c r="E1815" t="inlineStr">
        <is>
          <t>49</t>
        </is>
      </c>
      <c r="F1815" t="inlineStr">
        <is>
          <t>0023</t>
        </is>
      </c>
      <c r="G1815" t="inlineStr">
        <is>
          <t>5322607059</t>
        </is>
      </c>
      <c r="H1815" t="n">
        <v>471.0</v>
      </c>
      <c r="I1815" t="n">
        <v>448.57</v>
      </c>
      <c r="J1815" t="n">
        <v>411.43</v>
      </c>
      <c r="K1815" t="inlineStr">
        <is>
          <t>sale</t>
        </is>
      </c>
      <c r="L1815" t="inlineStr">
        <is>
          <t/>
        </is>
      </c>
      <c r="M1815" t="inlineStr">
        <is>
          <t/>
        </is>
      </c>
      <c r="N1815" t="n">
        <v>0.0</v>
      </c>
      <c r="O1815" t="n">
        <v>0.0</v>
      </c>
      <c r="P1815" t="n">
        <v>349.74</v>
      </c>
      <c r="Q1815" t="n">
        <v>349.73</v>
      </c>
      <c r="R1815" t="n">
        <v>37.14</v>
      </c>
      <c r="S1815" t="n">
        <v>37.14</v>
      </c>
      <c r="T1815" t="n">
        <v>4.49</v>
      </c>
      <c r="U1815" t="n">
        <v>4.49</v>
      </c>
      <c r="V1815" t="n">
        <v>74.06</v>
      </c>
      <c r="W1815" t="n">
        <v>74.06</v>
      </c>
      <c r="X1815" t="n">
        <v>5.89</v>
      </c>
      <c r="Y1815" t="n">
        <v>5.89</v>
      </c>
      <c r="Z1815" t="n">
        <v>14.39</v>
      </c>
      <c r="AA1815" t="n">
        <v>14.39</v>
      </c>
      <c r="AB1815" t="n">
        <v>22.42</v>
      </c>
      <c r="AC1815" t="n">
        <v>22.43</v>
      </c>
      <c r="AD1815" t="n">
        <v>22.430000000000007</v>
      </c>
      <c r="AE1815" t="n">
        <v>0.009999999999990905</v>
      </c>
      <c r="AF1815" t="n">
        <v>0.0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-0.00999999999999801</v>
      </c>
      <c r="AL1815" t="inlineStr">
        <is>
          <t>unreconciled</t>
        </is>
      </c>
      <c r="AM1815" t="inlineStr">
        <is>
          <t>Order Amount Mismatch (POS&gt;3PO)</t>
        </is>
      </c>
      <c r="AN1815" t="n">
        <v>22.43</v>
      </c>
      <c r="AO1815" t="n">
        <f>ROUND(P1815*100/H1815,2)</f>
        <v>0.0</v>
      </c>
      <c r="AP1815" t="n">
        <f>ROUND(Q1815*100/I1815,2)</f>
        <v>0.0</v>
      </c>
      <c r="AQ1815"/>
      <c r="AR1815"/>
      <c r="AS1815" t="n">
        <v>0.0</v>
      </c>
    </row>
    <row r="1816">
      <c r="A1816" s="1" t="n">
        <v>45236.0</v>
      </c>
      <c r="B1816" s="2" t="n">
        <v>45236.85644675926</v>
      </c>
      <c r="C1816" t="inlineStr">
        <is>
          <t>3140023012060093</t>
        </is>
      </c>
      <c r="D1816" t="inlineStr">
        <is>
          <t>POS0012</t>
        </is>
      </c>
      <c r="E1816" t="inlineStr">
        <is>
          <t>84</t>
        </is>
      </c>
      <c r="F1816" t="inlineStr">
        <is>
          <t>0023</t>
        </is>
      </c>
      <c r="G1816" t="inlineStr">
        <is>
          <t>5322616896</t>
        </is>
      </c>
      <c r="H1816" t="n">
        <v>279.0</v>
      </c>
      <c r="I1816" t="n">
        <v>265.72</v>
      </c>
      <c r="J1816" t="n">
        <v>228.58</v>
      </c>
      <c r="K1816" t="inlineStr">
        <is>
          <t>sale</t>
        </is>
      </c>
      <c r="L1816" t="inlineStr">
        <is>
          <t/>
        </is>
      </c>
      <c r="M1816" t="inlineStr">
        <is>
          <t/>
        </is>
      </c>
      <c r="N1816" t="n">
        <v>0.0</v>
      </c>
      <c r="O1816" t="n">
        <v>0.0</v>
      </c>
      <c r="P1816" t="n">
        <v>210.4</v>
      </c>
      <c r="Q1816" t="n">
        <v>210.38</v>
      </c>
      <c r="R1816" t="n">
        <v>37.14</v>
      </c>
      <c r="S1816" t="n">
        <v>37.14</v>
      </c>
      <c r="T1816" t="n">
        <v>2.66</v>
      </c>
      <c r="U1816" t="n">
        <v>2.66</v>
      </c>
      <c r="V1816" t="n">
        <v>41.14</v>
      </c>
      <c r="W1816" t="n">
        <v>41.14</v>
      </c>
      <c r="X1816" t="n">
        <v>3.49</v>
      </c>
      <c r="Y1816" t="n">
        <v>3.49</v>
      </c>
      <c r="Z1816" t="n">
        <v>8.03</v>
      </c>
      <c r="AA1816" t="n">
        <v>8.04</v>
      </c>
      <c r="AB1816" t="n">
        <v>13.28</v>
      </c>
      <c r="AC1816" t="n">
        <v>13.29</v>
      </c>
      <c r="AD1816" t="n">
        <v>13.279999999999973</v>
      </c>
      <c r="AE1816" t="n">
        <v>0.020000000000010232</v>
      </c>
      <c r="AF1816" t="n">
        <v>0.0</v>
      </c>
      <c r="AG1816" t="n">
        <v>0.0</v>
      </c>
      <c r="AH1816" t="n">
        <v>0.0</v>
      </c>
      <c r="AI1816" t="n">
        <v>0.0</v>
      </c>
      <c r="AJ1816" t="n">
        <v>-0.009999999999999787</v>
      </c>
      <c r="AK1816" t="n">
        <v>-0.009999999999999787</v>
      </c>
      <c r="AL1816" t="inlineStr">
        <is>
          <t>unreconciled</t>
        </is>
      </c>
      <c r="AM1816" t="inlineStr">
        <is>
          <t>Order Amount Mismatch (POS&gt;3PO)</t>
        </is>
      </c>
      <c r="AN1816" t="n">
        <v>13.28</v>
      </c>
      <c r="AO1816" t="n">
        <f>ROUND(P1816*100/H1816,2)</f>
        <v>0.0</v>
      </c>
      <c r="AP1816" t="n">
        <f>ROUND(Q1816*100/I1816,2)</f>
        <v>0.0</v>
      </c>
      <c r="AQ1816"/>
      <c r="AR1816"/>
      <c r="AS1816" t="n">
        <v>0.0</v>
      </c>
    </row>
    <row r="1817">
      <c r="A1817" s="1" t="n">
        <v>45236.0</v>
      </c>
      <c r="B1817" s="2" t="n">
        <v>45236.933854166666</v>
      </c>
      <c r="C1817" t="inlineStr">
        <is>
          <t>3140094012086691</t>
        </is>
      </c>
      <c r="D1817" t="inlineStr">
        <is>
          <t>POS0012</t>
        </is>
      </c>
      <c r="E1817" t="inlineStr">
        <is>
          <t>06</t>
        </is>
      </c>
      <c r="F1817" t="inlineStr">
        <is>
          <t>0094</t>
        </is>
      </c>
      <c r="G1817" t="inlineStr">
        <is>
          <t>5322665642</t>
        </is>
      </c>
      <c r="H1817" t="n">
        <v>767.0</v>
      </c>
      <c r="I1817" t="n">
        <v>730.46</v>
      </c>
      <c r="J1817" t="n">
        <v>693.32</v>
      </c>
      <c r="K1817" t="inlineStr">
        <is>
          <t>sale</t>
        </is>
      </c>
      <c r="L1817" t="inlineStr">
        <is>
          <t/>
        </is>
      </c>
      <c r="M1817" t="inlineStr">
        <is>
          <t/>
        </is>
      </c>
      <c r="N1817" t="n">
        <v>0.0</v>
      </c>
      <c r="O1817" t="n">
        <v>0.0</v>
      </c>
      <c r="P1817" t="n">
        <v>564.58</v>
      </c>
      <c r="Q1817" t="n">
        <v>564.58</v>
      </c>
      <c r="R1817" t="n">
        <v>37.14</v>
      </c>
      <c r="S1817" t="n">
        <v>37.14</v>
      </c>
      <c r="T1817" t="n">
        <v>7.3</v>
      </c>
      <c r="U1817" t="n">
        <v>7.3</v>
      </c>
      <c r="V1817" t="n">
        <v>124.8</v>
      </c>
      <c r="W1817" t="n">
        <v>124.8</v>
      </c>
      <c r="X1817" t="n">
        <v>9.59</v>
      </c>
      <c r="Y1817" t="n">
        <v>9.59</v>
      </c>
      <c r="Z1817" t="n">
        <v>24.19</v>
      </c>
      <c r="AA1817" t="n">
        <v>24.19</v>
      </c>
      <c r="AB1817" t="n">
        <v>36.52</v>
      </c>
      <c r="AC1817" t="n">
        <v>36.52</v>
      </c>
      <c r="AD1817" t="n">
        <v>36.539999999999964</v>
      </c>
      <c r="AE1817" t="n">
        <v>0.0</v>
      </c>
      <c r="AF1817" t="n">
        <v>0.0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0.0</v>
      </c>
      <c r="AL1817" t="inlineStr">
        <is>
          <t>unreconciled</t>
        </is>
      </c>
      <c r="AM1817" t="inlineStr">
        <is>
          <t>Order Amount Mismatch (POS&gt;3PO)</t>
        </is>
      </c>
      <c r="AN1817" t="n">
        <v>36.54</v>
      </c>
      <c r="AO1817" t="n">
        <f>ROUND(P1817*100/H1817,2)</f>
        <v>0.0</v>
      </c>
      <c r="AP1817" t="n">
        <f>ROUND(Q1817*100/I1817,2)</f>
        <v>0.0</v>
      </c>
      <c r="AQ1817"/>
      <c r="AR1817"/>
      <c r="AS1817" t="n">
        <v>0.0</v>
      </c>
    </row>
    <row r="1818">
      <c r="A1818" s="1" t="n">
        <v>45236.0</v>
      </c>
      <c r="B1818" s="2" t="n">
        <v>45236.971967592595</v>
      </c>
      <c r="C1818" t="inlineStr">
        <is>
          <t>3140023012060143</t>
        </is>
      </c>
      <c r="D1818" t="inlineStr">
        <is>
          <t>POS0012</t>
        </is>
      </c>
      <c r="E1818" t="inlineStr">
        <is>
          <t>34</t>
        </is>
      </c>
      <c r="F1818" t="inlineStr">
        <is>
          <t>0023</t>
        </is>
      </c>
      <c r="G1818" t="inlineStr">
        <is>
          <t>5322694799</t>
        </is>
      </c>
      <c r="H1818" t="n">
        <v>371.0</v>
      </c>
      <c r="I1818" t="n">
        <v>353.33</v>
      </c>
      <c r="J1818" t="n">
        <v>316.19</v>
      </c>
      <c r="K1818" t="inlineStr">
        <is>
          <t>sale</t>
        </is>
      </c>
      <c r="L1818" t="inlineStr">
        <is>
          <t/>
        </is>
      </c>
      <c r="M1818" t="inlineStr">
        <is>
          <t/>
        </is>
      </c>
      <c r="N1818" t="n">
        <v>0.0</v>
      </c>
      <c r="O1818" t="n">
        <v>0.0</v>
      </c>
      <c r="P1818" t="n">
        <v>277.17</v>
      </c>
      <c r="Q1818" t="n">
        <v>277.16</v>
      </c>
      <c r="R1818" t="n">
        <v>37.14</v>
      </c>
      <c r="S1818" t="n">
        <v>37.14</v>
      </c>
      <c r="T1818" t="n">
        <v>3.53</v>
      </c>
      <c r="U1818" t="n">
        <v>3.53</v>
      </c>
      <c r="V1818" t="n">
        <v>56.91</v>
      </c>
      <c r="W1818" t="n">
        <v>56.91</v>
      </c>
      <c r="X1818" t="n">
        <v>4.64</v>
      </c>
      <c r="Y1818" t="n">
        <v>4.64</v>
      </c>
      <c r="Z1818" t="n">
        <v>11.08</v>
      </c>
      <c r="AA1818" t="n">
        <v>11.08</v>
      </c>
      <c r="AB1818" t="n">
        <v>17.66</v>
      </c>
      <c r="AC1818" t="n">
        <v>17.67</v>
      </c>
      <c r="AD1818" t="n">
        <v>17.670000000000016</v>
      </c>
      <c r="AE1818" t="n">
        <v>0.009999999999990905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-0.010000000000001563</v>
      </c>
      <c r="AL1818" t="inlineStr">
        <is>
          <t>unreconciled</t>
        </is>
      </c>
      <c r="AM1818" t="inlineStr">
        <is>
          <t>Order Amount Mismatch (POS&gt;3PO)</t>
        </is>
      </c>
      <c r="AN1818" t="n">
        <v>17.67</v>
      </c>
      <c r="AO1818" t="n">
        <f>ROUND(P1818*100/H1818,2)</f>
        <v>0.0</v>
      </c>
      <c r="AP1818" t="n">
        <f>ROUND(Q1818*100/I1818,2)</f>
        <v>0.0</v>
      </c>
      <c r="AQ1818"/>
      <c r="AR1818"/>
      <c r="AS1818" t="n">
        <v>0.0</v>
      </c>
    </row>
    <row r="1819">
      <c r="A1819" s="1" t="n">
        <v>45236.0</v>
      </c>
      <c r="B1819" s="2" t="n">
        <v>45236.88263888889</v>
      </c>
      <c r="C1819" t="inlineStr">
        <is>
          <t>3140023012060107</t>
        </is>
      </c>
      <c r="D1819" t="inlineStr">
        <is>
          <t>POS0012</t>
        </is>
      </c>
      <c r="E1819" t="inlineStr">
        <is>
          <t>98</t>
        </is>
      </c>
      <c r="F1819" t="inlineStr">
        <is>
          <t>0023</t>
        </is>
      </c>
      <c r="G1819" t="inlineStr">
        <is>
          <t>5322711943</t>
        </is>
      </c>
      <c r="H1819" t="n">
        <v>250.99999999999997</v>
      </c>
      <c r="I1819" t="n">
        <v>239.04</v>
      </c>
      <c r="J1819" t="n">
        <v>201.9</v>
      </c>
      <c r="K1819" t="inlineStr">
        <is>
          <t>sale</t>
        </is>
      </c>
      <c r="L1819" t="inlineStr">
        <is>
          <t/>
        </is>
      </c>
      <c r="M1819" t="inlineStr">
        <is>
          <t/>
        </is>
      </c>
      <c r="N1819" t="n">
        <v>0.0</v>
      </c>
      <c r="O1819" t="n">
        <v>0.0</v>
      </c>
      <c r="P1819" t="n">
        <v>190.06</v>
      </c>
      <c r="Q1819" t="n">
        <v>190.05</v>
      </c>
      <c r="R1819" t="n">
        <v>37.14</v>
      </c>
      <c r="S1819" t="n">
        <v>37.14</v>
      </c>
      <c r="T1819" t="n">
        <v>2.39</v>
      </c>
      <c r="U1819" t="n">
        <v>2.39</v>
      </c>
      <c r="V1819" t="n">
        <v>36.34</v>
      </c>
      <c r="W1819" t="n">
        <v>36.34</v>
      </c>
      <c r="X1819" t="n">
        <v>3.14</v>
      </c>
      <c r="Y1819" t="n">
        <v>3.14</v>
      </c>
      <c r="Z1819" t="n">
        <v>7.11</v>
      </c>
      <c r="AA1819" t="n">
        <v>7.11</v>
      </c>
      <c r="AB1819" t="n">
        <v>11.96</v>
      </c>
      <c r="AC1819" t="n">
        <v>11.95</v>
      </c>
      <c r="AD1819" t="n">
        <v>11.95999999999998</v>
      </c>
      <c r="AE1819" t="n">
        <v>0.009999999999990905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0.010000000000001563</v>
      </c>
      <c r="AL1819" t="inlineStr">
        <is>
          <t>unreconciled</t>
        </is>
      </c>
      <c r="AM1819" t="inlineStr">
        <is>
          <t>Order Amount Mismatch (POS&gt;3PO)</t>
        </is>
      </c>
      <c r="AN1819" t="n">
        <v>11.96</v>
      </c>
      <c r="AO1819" t="n">
        <f>ROUND(P1819*100/H1819,2)</f>
        <v>0.0</v>
      </c>
      <c r="AP1819" t="n">
        <f>ROUND(Q1819*100/I1819,2)</f>
        <v>0.0</v>
      </c>
      <c r="AQ1819"/>
      <c r="AR1819"/>
      <c r="AS1819" t="n">
        <v>0.0</v>
      </c>
    </row>
    <row r="1820">
      <c r="A1820" s="1" t="n">
        <v>45236.0</v>
      </c>
      <c r="B1820" s="2" t="n">
        <v>45236.873125</v>
      </c>
      <c r="C1820" t="inlineStr">
        <is>
          <t>3140023012060103</t>
        </is>
      </c>
      <c r="D1820" t="inlineStr">
        <is>
          <t>POS0012</t>
        </is>
      </c>
      <c r="E1820" t="inlineStr">
        <is>
          <t>94</t>
        </is>
      </c>
      <c r="F1820" t="inlineStr">
        <is>
          <t>0023</t>
        </is>
      </c>
      <c r="G1820" t="inlineStr">
        <is>
          <t>5322727873</t>
        </is>
      </c>
      <c r="H1820" t="n">
        <v>341.0</v>
      </c>
      <c r="I1820" t="n">
        <v>324.76</v>
      </c>
      <c r="J1820" t="n">
        <v>287.62</v>
      </c>
      <c r="K1820" t="inlineStr">
        <is>
          <t>sale</t>
        </is>
      </c>
      <c r="L1820" t="inlineStr">
        <is>
          <t/>
        </is>
      </c>
      <c r="M1820" t="inlineStr">
        <is>
          <t/>
        </is>
      </c>
      <c r="N1820" t="n">
        <v>0.0</v>
      </c>
      <c r="O1820" t="n">
        <v>0.0</v>
      </c>
      <c r="P1820" t="n">
        <v>255.39</v>
      </c>
      <c r="Q1820" t="n">
        <v>255.37</v>
      </c>
      <c r="R1820" t="n">
        <v>37.14</v>
      </c>
      <c r="S1820" t="n">
        <v>37.14</v>
      </c>
      <c r="T1820" t="n">
        <v>3.25</v>
      </c>
      <c r="U1820" t="n">
        <v>3.25</v>
      </c>
      <c r="V1820" t="n">
        <v>51.77</v>
      </c>
      <c r="W1820" t="n">
        <v>51.77</v>
      </c>
      <c r="X1820" t="n">
        <v>4.26</v>
      </c>
      <c r="Y1820" t="n">
        <v>4.26</v>
      </c>
      <c r="Z1820" t="n">
        <v>10.09</v>
      </c>
      <c r="AA1820" t="n">
        <v>10.09</v>
      </c>
      <c r="AB1820" t="n">
        <v>16.24</v>
      </c>
      <c r="AC1820" t="n">
        <v>16.24</v>
      </c>
      <c r="AD1820" t="n">
        <v>16.24000000000001</v>
      </c>
      <c r="AE1820" t="n">
        <v>0.01999999999998181</v>
      </c>
      <c r="AF1820" t="n">
        <v>0.0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0.0</v>
      </c>
      <c r="AL1820" t="inlineStr">
        <is>
          <t>unreconciled</t>
        </is>
      </c>
      <c r="AM1820" t="inlineStr">
        <is>
          <t>Order Amount Mismatch (POS&gt;3PO)</t>
        </is>
      </c>
      <c r="AN1820" t="n">
        <v>16.24</v>
      </c>
      <c r="AO1820" t="n">
        <f>ROUND(P1820*100/H1820,2)</f>
        <v>0.0</v>
      </c>
      <c r="AP1820" t="n">
        <f>ROUND(Q1820*100/I1820,2)</f>
        <v>0.0</v>
      </c>
      <c r="AQ1820"/>
      <c r="AR1820"/>
      <c r="AS1820" t="n">
        <v>0.0</v>
      </c>
    </row>
    <row r="1821">
      <c r="A1821" s="1" t="n">
        <v>45236.0</v>
      </c>
      <c r="B1821" s="2" t="n">
        <v>45236.85146990741</v>
      </c>
      <c r="C1821" t="inlineStr">
        <is>
          <t>3140094012086628</t>
        </is>
      </c>
      <c r="D1821" t="inlineStr">
        <is>
          <t>POS0012</t>
        </is>
      </c>
      <c r="E1821" t="inlineStr">
        <is>
          <t>43</t>
        </is>
      </c>
      <c r="F1821" t="inlineStr">
        <is>
          <t>0094</t>
        </is>
      </c>
      <c r="G1821" t="inlineStr">
        <is>
          <t>5322828317</t>
        </is>
      </c>
      <c r="H1821" t="n">
        <v>246.00000000000003</v>
      </c>
      <c r="I1821" t="n">
        <v>234.29</v>
      </c>
      <c r="J1821" t="n">
        <v>197.15</v>
      </c>
      <c r="K1821" t="inlineStr">
        <is>
          <t>sale</t>
        </is>
      </c>
      <c r="L1821" t="inlineStr">
        <is>
          <t/>
        </is>
      </c>
      <c r="M1821" t="inlineStr">
        <is>
          <t/>
        </is>
      </c>
      <c r="N1821" t="n">
        <v>0.0</v>
      </c>
      <c r="O1821" t="n">
        <v>0.0</v>
      </c>
      <c r="P1821" t="n">
        <v>186.44</v>
      </c>
      <c r="Q1821" t="n">
        <v>186.44</v>
      </c>
      <c r="R1821" t="n">
        <v>37.14</v>
      </c>
      <c r="S1821" t="n">
        <v>37.14</v>
      </c>
      <c r="T1821" t="n">
        <v>2.34</v>
      </c>
      <c r="U1821" t="n">
        <v>2.34</v>
      </c>
      <c r="V1821" t="n">
        <v>35.49</v>
      </c>
      <c r="W1821" t="n">
        <v>35.49</v>
      </c>
      <c r="X1821" t="n">
        <v>3.08</v>
      </c>
      <c r="Y1821" t="n">
        <v>3.08</v>
      </c>
      <c r="Z1821" t="n">
        <v>6.94</v>
      </c>
      <c r="AA1821" t="n">
        <v>6.94</v>
      </c>
      <c r="AB1821" t="n">
        <v>11.72</v>
      </c>
      <c r="AC1821" t="n">
        <v>11.72</v>
      </c>
      <c r="AD1821" t="n">
        <v>11.710000000000036</v>
      </c>
      <c r="AE1821" t="n">
        <v>0.0</v>
      </c>
      <c r="AF1821" t="n">
        <v>0.0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0.0</v>
      </c>
      <c r="AL1821" t="inlineStr">
        <is>
          <t>unreconciled</t>
        </is>
      </c>
      <c r="AM1821" t="inlineStr">
        <is>
          <t>Order Amount Mismatch (POS&gt;3PO)</t>
        </is>
      </c>
      <c r="AN1821" t="n">
        <v>11.71</v>
      </c>
      <c r="AO1821" t="n">
        <f>ROUND(P1821*100/H1821,2)</f>
        <v>0.0</v>
      </c>
      <c r="AP1821" t="n">
        <f>ROUND(Q1821*100/I1821,2)</f>
        <v>0.0</v>
      </c>
      <c r="AQ1821"/>
      <c r="AR1821"/>
      <c r="AS1821" t="n">
        <v>0.0</v>
      </c>
    </row>
    <row r="1822">
      <c r="A1822" s="1" t="n">
        <v>45236.0</v>
      </c>
      <c r="B1822" s="2" t="n">
        <v>45236.95724537037</v>
      </c>
      <c r="C1822" t="inlineStr">
        <is>
          <t>3140023012060134</t>
        </is>
      </c>
      <c r="D1822" t="inlineStr">
        <is>
          <t>POS0012</t>
        </is>
      </c>
      <c r="E1822" t="inlineStr">
        <is>
          <t>25</t>
        </is>
      </c>
      <c r="F1822" t="inlineStr">
        <is>
          <t>0023</t>
        </is>
      </c>
      <c r="G1822" t="inlineStr">
        <is>
          <t>5323011475</t>
        </is>
      </c>
      <c r="H1822" t="n">
        <v>399.0</v>
      </c>
      <c r="I1822" t="n">
        <v>379.99</v>
      </c>
      <c r="J1822" t="n">
        <v>342.85</v>
      </c>
      <c r="K1822" t="inlineStr">
        <is>
          <t>sale</t>
        </is>
      </c>
      <c r="L1822" t="inlineStr">
        <is>
          <t/>
        </is>
      </c>
      <c r="M1822" t="inlineStr">
        <is>
          <t/>
        </is>
      </c>
      <c r="N1822" t="n">
        <v>0.0</v>
      </c>
      <c r="O1822" t="n">
        <v>0.0</v>
      </c>
      <c r="P1822" t="n">
        <v>297.48</v>
      </c>
      <c r="Q1822" t="n">
        <v>297.48</v>
      </c>
      <c r="R1822" t="n">
        <v>37.14</v>
      </c>
      <c r="S1822" t="n">
        <v>37.14</v>
      </c>
      <c r="T1822" t="n">
        <v>3.8</v>
      </c>
      <c r="U1822" t="n">
        <v>3.8</v>
      </c>
      <c r="V1822" t="n">
        <v>61.71</v>
      </c>
      <c r="W1822" t="n">
        <v>61.71</v>
      </c>
      <c r="X1822" t="n">
        <v>4.99</v>
      </c>
      <c r="Y1822" t="n">
        <v>4.99</v>
      </c>
      <c r="Z1822" t="n">
        <v>12.01</v>
      </c>
      <c r="AA1822" t="n">
        <v>12.01</v>
      </c>
      <c r="AB1822" t="n">
        <v>19.0</v>
      </c>
      <c r="AC1822" t="n">
        <v>19.0</v>
      </c>
      <c r="AD1822" t="n">
        <v>19.00999999999999</v>
      </c>
      <c r="AE1822" t="n">
        <v>0.0</v>
      </c>
      <c r="AF1822" t="n">
        <v>0.0</v>
      </c>
      <c r="AG1822" t="n">
        <v>0.0</v>
      </c>
      <c r="AH1822" t="n">
        <v>0.0</v>
      </c>
      <c r="AI1822" t="n">
        <v>0.0</v>
      </c>
      <c r="AJ1822" t="n">
        <v>0.0</v>
      </c>
      <c r="AK1822" t="n">
        <v>0.0</v>
      </c>
      <c r="AL1822" t="inlineStr">
        <is>
          <t>unreconciled</t>
        </is>
      </c>
      <c r="AM1822" t="inlineStr">
        <is>
          <t>Order Amount Mismatch (POS&gt;3PO)</t>
        </is>
      </c>
      <c r="AN1822" t="n">
        <v>19.01</v>
      </c>
      <c r="AO1822" t="n">
        <f>ROUND(P1822*100/H1822,2)</f>
        <v>0.0</v>
      </c>
      <c r="AP1822" t="n">
        <f>ROUND(Q1822*100/I1822,2)</f>
        <v>0.0</v>
      </c>
      <c r="AQ1822"/>
      <c r="AR1822"/>
      <c r="AS1822" t="n">
        <v>0.0</v>
      </c>
    </row>
    <row r="1823">
      <c r="A1823" s="1" t="n">
        <v>45236.0</v>
      </c>
      <c r="B1823" s="2" t="n">
        <v>45236.993622685186</v>
      </c>
      <c r="C1823" t="inlineStr">
        <is>
          <t>3140094012086718</t>
        </is>
      </c>
      <c r="D1823" t="inlineStr">
        <is>
          <t>POS0012</t>
        </is>
      </c>
      <c r="E1823" t="inlineStr">
        <is>
          <t>33</t>
        </is>
      </c>
      <c r="F1823" t="inlineStr">
        <is>
          <t>0094</t>
        </is>
      </c>
      <c r="G1823" t="inlineStr">
        <is>
          <t>5323061720</t>
        </is>
      </c>
      <c r="H1823" t="n">
        <v>279.0</v>
      </c>
      <c r="I1823" t="n">
        <v>265.72</v>
      </c>
      <c r="J1823" t="n">
        <v>228.58</v>
      </c>
      <c r="K1823" t="inlineStr">
        <is>
          <t>sale</t>
        </is>
      </c>
      <c r="L1823" t="inlineStr">
        <is>
          <t/>
        </is>
      </c>
      <c r="M1823" t="inlineStr">
        <is>
          <t/>
        </is>
      </c>
      <c r="N1823" t="n">
        <v>0.0</v>
      </c>
      <c r="O1823" t="n">
        <v>0.0</v>
      </c>
      <c r="P1823" t="n">
        <v>210.4</v>
      </c>
      <c r="Q1823" t="n">
        <v>210.38</v>
      </c>
      <c r="R1823" t="n">
        <v>37.14</v>
      </c>
      <c r="S1823" t="n">
        <v>37.14</v>
      </c>
      <c r="T1823" t="n">
        <v>2.66</v>
      </c>
      <c r="U1823" t="n">
        <v>2.66</v>
      </c>
      <c r="V1823" t="n">
        <v>41.14</v>
      </c>
      <c r="W1823" t="n">
        <v>41.14</v>
      </c>
      <c r="X1823" t="n">
        <v>3.49</v>
      </c>
      <c r="Y1823" t="n">
        <v>3.49</v>
      </c>
      <c r="Z1823" t="n">
        <v>8.03</v>
      </c>
      <c r="AA1823" t="n">
        <v>8.04</v>
      </c>
      <c r="AB1823" t="n">
        <v>13.28</v>
      </c>
      <c r="AC1823" t="n">
        <v>13.29</v>
      </c>
      <c r="AD1823" t="n">
        <v>13.279999999999973</v>
      </c>
      <c r="AE1823" t="n">
        <v>0.020000000000010232</v>
      </c>
      <c r="AF1823" t="n">
        <v>0.0</v>
      </c>
      <c r="AG1823" t="n">
        <v>0.0</v>
      </c>
      <c r="AH1823" t="n">
        <v>0.0</v>
      </c>
      <c r="AI1823" t="n">
        <v>0.0</v>
      </c>
      <c r="AJ1823" t="n">
        <v>-0.009999999999999787</v>
      </c>
      <c r="AK1823" t="n">
        <v>-0.009999999999999787</v>
      </c>
      <c r="AL1823" t="inlineStr">
        <is>
          <t>unreconciled</t>
        </is>
      </c>
      <c r="AM1823" t="inlineStr">
        <is>
          <t>Order Amount Mismatch (POS&gt;3PO)</t>
        </is>
      </c>
      <c r="AN1823" t="n">
        <v>13.28</v>
      </c>
      <c r="AO1823" t="n">
        <f>ROUND(P1823*100/H1823,2)</f>
        <v>0.0</v>
      </c>
      <c r="AP1823" t="n">
        <f>ROUND(Q1823*100/I1823,2)</f>
        <v>0.0</v>
      </c>
      <c r="AQ1823"/>
      <c r="AR1823"/>
      <c r="AS1823" t="n">
        <v>0.0</v>
      </c>
    </row>
    <row r="1824">
      <c r="A1824" s="1" t="n">
        <v>45236.0</v>
      </c>
      <c r="B1824" s="2" t="n">
        <v>45236.91825231481</v>
      </c>
      <c r="C1824" t="inlineStr">
        <is>
          <t>3140023012060122</t>
        </is>
      </c>
      <c r="D1824" t="inlineStr">
        <is>
          <t>POS0012</t>
        </is>
      </c>
      <c r="E1824" t="inlineStr">
        <is>
          <t>13</t>
        </is>
      </c>
      <c r="F1824" t="inlineStr">
        <is>
          <t>0023</t>
        </is>
      </c>
      <c r="G1824" t="inlineStr">
        <is>
          <t>5323164517</t>
        </is>
      </c>
      <c r="H1824" t="n">
        <v>250.99999999999997</v>
      </c>
      <c r="I1824" t="n">
        <v>239.04</v>
      </c>
      <c r="J1824" t="n">
        <v>201.9</v>
      </c>
      <c r="K1824" t="inlineStr">
        <is>
          <t>sale</t>
        </is>
      </c>
      <c r="L1824" t="inlineStr">
        <is>
          <t/>
        </is>
      </c>
      <c r="M1824" t="inlineStr">
        <is>
          <t/>
        </is>
      </c>
      <c r="N1824" t="n">
        <v>0.0</v>
      </c>
      <c r="O1824" t="n">
        <v>0.0</v>
      </c>
      <c r="P1824" t="n">
        <v>190.06</v>
      </c>
      <c r="Q1824" t="n">
        <v>190.05</v>
      </c>
      <c r="R1824" t="n">
        <v>37.14</v>
      </c>
      <c r="S1824" t="n">
        <v>37.14</v>
      </c>
      <c r="T1824" t="n">
        <v>2.39</v>
      </c>
      <c r="U1824" t="n">
        <v>2.39</v>
      </c>
      <c r="V1824" t="n">
        <v>36.34</v>
      </c>
      <c r="W1824" t="n">
        <v>36.34</v>
      </c>
      <c r="X1824" t="n">
        <v>3.14</v>
      </c>
      <c r="Y1824" t="n">
        <v>3.14</v>
      </c>
      <c r="Z1824" t="n">
        <v>7.11</v>
      </c>
      <c r="AA1824" t="n">
        <v>7.11</v>
      </c>
      <c r="AB1824" t="n">
        <v>11.96</v>
      </c>
      <c r="AC1824" t="n">
        <v>11.95</v>
      </c>
      <c r="AD1824" t="n">
        <v>11.95999999999998</v>
      </c>
      <c r="AE1824" t="n">
        <v>0.009999999999990905</v>
      </c>
      <c r="AF1824" t="n">
        <v>0.0</v>
      </c>
      <c r="AG1824" t="n">
        <v>0.0</v>
      </c>
      <c r="AH1824" t="n">
        <v>0.0</v>
      </c>
      <c r="AI1824" t="n">
        <v>0.0</v>
      </c>
      <c r="AJ1824" t="n">
        <v>0.0</v>
      </c>
      <c r="AK1824" t="n">
        <v>0.010000000000001563</v>
      </c>
      <c r="AL1824" t="inlineStr">
        <is>
          <t>unreconciled</t>
        </is>
      </c>
      <c r="AM1824" t="inlineStr">
        <is>
          <t>Order Amount Mismatch (POS&gt;3PO)</t>
        </is>
      </c>
      <c r="AN1824" t="n">
        <v>11.96</v>
      </c>
      <c r="AO1824" t="n">
        <f>ROUND(P1824*100/H1824,2)</f>
        <v>0.0</v>
      </c>
      <c r="AP1824" t="n">
        <f>ROUND(Q1824*100/I1824,2)</f>
        <v>0.0</v>
      </c>
      <c r="AQ1824"/>
      <c r="AR1824"/>
      <c r="AS1824" t="n">
        <v>0.0</v>
      </c>
    </row>
    <row r="1825">
      <c r="A1825" s="1" t="n">
        <v>45236.0</v>
      </c>
      <c r="B1825" s="2" t="n">
        <v>45236.95412037037</v>
      </c>
      <c r="C1825" t="inlineStr">
        <is>
          <t>3140094012086702</t>
        </is>
      </c>
      <c r="D1825" t="inlineStr">
        <is>
          <t>POS0012</t>
        </is>
      </c>
      <c r="E1825" t="inlineStr">
        <is>
          <t>17</t>
        </is>
      </c>
      <c r="F1825" t="inlineStr">
        <is>
          <t>0094</t>
        </is>
      </c>
      <c r="G1825" t="inlineStr">
        <is>
          <t>5323170691</t>
        </is>
      </c>
      <c r="H1825" t="n">
        <v>268.0</v>
      </c>
      <c r="I1825" t="n">
        <v>255.24</v>
      </c>
      <c r="J1825" t="n">
        <v>218.1</v>
      </c>
      <c r="K1825" t="inlineStr">
        <is>
          <t>sale</t>
        </is>
      </c>
      <c r="L1825" t="inlineStr">
        <is>
          <t/>
        </is>
      </c>
      <c r="M1825" t="inlineStr">
        <is>
          <t/>
        </is>
      </c>
      <c r="N1825" t="n">
        <v>0.0</v>
      </c>
      <c r="O1825" t="n">
        <v>0.0</v>
      </c>
      <c r="P1825" t="n">
        <v>202.41</v>
      </c>
      <c r="Q1825" t="n">
        <v>202.39</v>
      </c>
      <c r="R1825" t="n">
        <v>37.14</v>
      </c>
      <c r="S1825" t="n">
        <v>37.14</v>
      </c>
      <c r="T1825" t="n">
        <v>2.55</v>
      </c>
      <c r="U1825" t="n">
        <v>2.55</v>
      </c>
      <c r="V1825" t="n">
        <v>39.26</v>
      </c>
      <c r="W1825" t="n">
        <v>39.26</v>
      </c>
      <c r="X1825" t="n">
        <v>3.35</v>
      </c>
      <c r="Y1825" t="n">
        <v>3.35</v>
      </c>
      <c r="Z1825" t="n">
        <v>7.67</v>
      </c>
      <c r="AA1825" t="n">
        <v>7.67</v>
      </c>
      <c r="AB1825" t="n">
        <v>12.76</v>
      </c>
      <c r="AC1825" t="n">
        <v>12.76</v>
      </c>
      <c r="AD1825" t="n">
        <v>12.759999999999991</v>
      </c>
      <c r="AE1825" t="n">
        <v>0.020000000000010232</v>
      </c>
      <c r="AF1825" t="n">
        <v>0.0</v>
      </c>
      <c r="AG1825" t="n">
        <v>0.0</v>
      </c>
      <c r="AH1825" t="n">
        <v>0.0</v>
      </c>
      <c r="AI1825" t="n">
        <v>0.0</v>
      </c>
      <c r="AJ1825" t="n">
        <v>0.0</v>
      </c>
      <c r="AK1825" t="n">
        <v>0.0</v>
      </c>
      <c r="AL1825" t="inlineStr">
        <is>
          <t>unreconciled</t>
        </is>
      </c>
      <c r="AM1825" t="inlineStr">
        <is>
          <t>Order Amount Mismatch (POS&gt;3PO)</t>
        </is>
      </c>
      <c r="AN1825" t="n">
        <v>12.76</v>
      </c>
      <c r="AO1825" t="n">
        <f>ROUND(P1825*100/H1825,2)</f>
        <v>0.0</v>
      </c>
      <c r="AP1825" t="n">
        <f>ROUND(Q1825*100/I1825,2)</f>
        <v>0.0</v>
      </c>
      <c r="AQ1825"/>
      <c r="AR1825"/>
      <c r="AS1825" t="n">
        <v>0.0</v>
      </c>
    </row>
    <row r="1826">
      <c r="A1826" s="1" t="n">
        <v>45236.0</v>
      </c>
      <c r="B1826" s="2" t="n">
        <v>45236.98025462963</v>
      </c>
      <c r="C1826" t="inlineStr">
        <is>
          <t>3140094012086714</t>
        </is>
      </c>
      <c r="D1826" t="inlineStr">
        <is>
          <t>POS0012</t>
        </is>
      </c>
      <c r="E1826" t="inlineStr">
        <is>
          <t>29</t>
        </is>
      </c>
      <c r="F1826" t="inlineStr">
        <is>
          <t>0094</t>
        </is>
      </c>
      <c r="G1826" t="inlineStr">
        <is>
          <t>5323191071</t>
        </is>
      </c>
      <c r="H1826" t="n">
        <v>494.0</v>
      </c>
      <c r="I1826" t="n">
        <v>470.48</v>
      </c>
      <c r="J1826" t="n">
        <v>433.34</v>
      </c>
      <c r="K1826" t="inlineStr">
        <is>
          <t>sale</t>
        </is>
      </c>
      <c r="L1826" t="inlineStr">
        <is>
          <t/>
        </is>
      </c>
      <c r="M1826" t="inlineStr">
        <is>
          <t/>
        </is>
      </c>
      <c r="N1826" t="n">
        <v>0.0</v>
      </c>
      <c r="O1826" t="n">
        <v>0.0</v>
      </c>
      <c r="P1826" t="n">
        <v>366.45</v>
      </c>
      <c r="Q1826" t="n">
        <v>366.44</v>
      </c>
      <c r="R1826" t="n">
        <v>37.14</v>
      </c>
      <c r="S1826" t="n">
        <v>37.14</v>
      </c>
      <c r="T1826" t="n">
        <v>4.7</v>
      </c>
      <c r="U1826" t="n">
        <v>4.7</v>
      </c>
      <c r="V1826" t="n">
        <v>78.0</v>
      </c>
      <c r="W1826" t="n">
        <v>78.0</v>
      </c>
      <c r="X1826" t="n">
        <v>6.18</v>
      </c>
      <c r="Y1826" t="n">
        <v>6.18</v>
      </c>
      <c r="Z1826" t="n">
        <v>15.15</v>
      </c>
      <c r="AA1826" t="n">
        <v>15.15</v>
      </c>
      <c r="AB1826" t="n">
        <v>23.52</v>
      </c>
      <c r="AC1826" t="n">
        <v>23.53</v>
      </c>
      <c r="AD1826" t="n">
        <v>23.519999999999982</v>
      </c>
      <c r="AE1826" t="n">
        <v>0.009999999999990905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-0.010000000000001563</v>
      </c>
      <c r="AL1826" t="inlineStr">
        <is>
          <t>unreconciled</t>
        </is>
      </c>
      <c r="AM1826" t="inlineStr">
        <is>
          <t>Order Amount Mismatch (POS&gt;3PO)</t>
        </is>
      </c>
      <c r="AN1826" t="n">
        <v>23.52</v>
      </c>
      <c r="AO1826" t="n">
        <f>ROUND(P1826*100/H1826,2)</f>
        <v>0.0</v>
      </c>
      <c r="AP1826" t="n">
        <f>ROUND(Q1826*100/I1826,2)</f>
        <v>0.0</v>
      </c>
      <c r="AQ1826"/>
      <c r="AR1826"/>
      <c r="AS1826" t="n">
        <v>0.0</v>
      </c>
    </row>
    <row r="1827">
      <c r="A1827" s="1" t="n">
        <v>45236.0</v>
      </c>
      <c r="B1827" s="2" t="n">
        <v>45236.9858912037</v>
      </c>
      <c r="C1827" t="inlineStr">
        <is>
          <t>3140023012060155</t>
        </is>
      </c>
      <c r="D1827" t="inlineStr">
        <is>
          <t>POS0012</t>
        </is>
      </c>
      <c r="E1827" t="inlineStr">
        <is>
          <t>46</t>
        </is>
      </c>
      <c r="F1827" t="inlineStr">
        <is>
          <t>0023</t>
        </is>
      </c>
      <c r="G1827" t="inlineStr">
        <is>
          <t>5323401248</t>
        </is>
      </c>
      <c r="H1827" t="n">
        <v>541.0</v>
      </c>
      <c r="I1827" t="n">
        <v>515.24</v>
      </c>
      <c r="J1827" t="n">
        <v>478.1</v>
      </c>
      <c r="K1827" t="inlineStr">
        <is>
          <t>sale</t>
        </is>
      </c>
      <c r="L1827" t="inlineStr">
        <is>
          <t/>
        </is>
      </c>
      <c r="M1827" t="inlineStr">
        <is>
          <t/>
        </is>
      </c>
      <c r="N1827" t="n">
        <v>0.0</v>
      </c>
      <c r="O1827" t="n">
        <v>0.0</v>
      </c>
      <c r="P1827" t="n">
        <v>400.56</v>
      </c>
      <c r="Q1827" t="n">
        <v>400.54</v>
      </c>
      <c r="R1827" t="n">
        <v>37.14</v>
      </c>
      <c r="S1827" t="n">
        <v>37.14</v>
      </c>
      <c r="T1827" t="n">
        <v>5.15</v>
      </c>
      <c r="U1827" t="n">
        <v>5.15</v>
      </c>
      <c r="V1827" t="n">
        <v>86.06</v>
      </c>
      <c r="W1827" t="n">
        <v>86.06</v>
      </c>
      <c r="X1827" t="n">
        <v>6.76</v>
      </c>
      <c r="Y1827" t="n">
        <v>6.76</v>
      </c>
      <c r="Z1827" t="n">
        <v>16.71</v>
      </c>
      <c r="AA1827" t="n">
        <v>16.71</v>
      </c>
      <c r="AB1827" t="n">
        <v>25.76</v>
      </c>
      <c r="AC1827" t="n">
        <v>25.76</v>
      </c>
      <c r="AD1827" t="n">
        <v>25.75999999999999</v>
      </c>
      <c r="AE1827" t="n">
        <v>0.01999999999998181</v>
      </c>
      <c r="AF1827" t="n">
        <v>0.0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0.0</v>
      </c>
      <c r="AL1827" t="inlineStr">
        <is>
          <t>unreconciled</t>
        </is>
      </c>
      <c r="AM1827" t="inlineStr">
        <is>
          <t>Order Amount Mismatch (POS&gt;3PO)</t>
        </is>
      </c>
      <c r="AN1827" t="n">
        <v>25.76</v>
      </c>
      <c r="AO1827" t="n">
        <f>ROUND(P1827*100/H1827,2)</f>
        <v>0.0</v>
      </c>
      <c r="AP1827" t="n">
        <f>ROUND(Q1827*100/I1827,2)</f>
        <v>0.0</v>
      </c>
      <c r="AQ1827"/>
      <c r="AR1827"/>
      <c r="AS1827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/>
      <c r="B2" s="2" t="n">
        <v>45231.01835648148</v>
      </c>
      <c r="C2"/>
      <c r="D2"/>
      <c r="E2"/>
      <c r="F2" t="inlineStr">
        <is>
          <t>0094</t>
        </is>
      </c>
      <c r="G2" t="inlineStr">
        <is>
          <t>5288744749</t>
        </is>
      </c>
      <c r="H2" t="n">
        <v>0.0</v>
      </c>
      <c r="I2" t="n">
        <v>576.19</v>
      </c>
      <c r="J2" t="n">
        <v>539.05</v>
      </c>
      <c r="K2" t="inlineStr">
        <is>
          <t>sale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447.01</v>
      </c>
      <c r="Q2" t="n">
        <v>447.0</v>
      </c>
      <c r="R2" t="n">
        <v>37.14</v>
      </c>
      <c r="S2" t="n">
        <v>37.14</v>
      </c>
      <c r="T2" t="n">
        <v>5.76</v>
      </c>
      <c r="U2" t="n">
        <v>5.76</v>
      </c>
      <c r="V2" t="n">
        <v>97.03</v>
      </c>
      <c r="W2" t="n">
        <v>97.03</v>
      </c>
      <c r="X2" t="n">
        <v>7.56</v>
      </c>
      <c r="Y2" t="n">
        <v>7.56</v>
      </c>
      <c r="Z2" t="n">
        <v>18.83</v>
      </c>
      <c r="AA2" t="n">
        <v>18.83</v>
      </c>
      <c r="AB2" t="n">
        <v>0.0</v>
      </c>
      <c r="AC2" t="n">
        <v>28.81</v>
      </c>
      <c r="AD2" t="n">
        <v>-576.19</v>
      </c>
      <c r="AE2" t="n">
        <v>0.009999999999990905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-28.81</v>
      </c>
      <c r="AL2" t="inlineStr">
        <is>
          <t>unreconciled</t>
        </is>
      </c>
      <c r="AM2" t="inlineStr">
        <is>
          <t>Order Not found in POS</t>
        </is>
      </c>
      <c r="AN2" t="n">
        <v>576.19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/>
      <c r="B3" s="2" t="n">
        <v>45231.002384259256</v>
      </c>
      <c r="C3"/>
      <c r="D3"/>
      <c r="E3"/>
      <c r="F3" t="inlineStr">
        <is>
          <t>0094</t>
        </is>
      </c>
      <c r="G3" t="inlineStr">
        <is>
          <t>5291735413</t>
        </is>
      </c>
      <c r="H3" t="n">
        <v>0.0</v>
      </c>
      <c r="I3" t="n">
        <v>336.18</v>
      </c>
      <c r="J3" t="n">
        <v>299.04</v>
      </c>
      <c r="K3" t="inlineStr">
        <is>
          <t>sale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264.1</v>
      </c>
      <c r="Q3" t="n">
        <v>264.07</v>
      </c>
      <c r="R3" t="n">
        <v>37.14</v>
      </c>
      <c r="S3" t="n">
        <v>37.14</v>
      </c>
      <c r="T3" t="n">
        <v>3.36</v>
      </c>
      <c r="U3" t="n">
        <v>3.36</v>
      </c>
      <c r="V3" t="n">
        <v>53.83</v>
      </c>
      <c r="W3" t="n">
        <v>53.83</v>
      </c>
      <c r="X3" t="n">
        <v>4.41</v>
      </c>
      <c r="Y3" t="n">
        <v>4.41</v>
      </c>
      <c r="Z3" t="n">
        <v>10.48</v>
      </c>
      <c r="AA3" t="n">
        <v>10.48</v>
      </c>
      <c r="AB3" t="n">
        <v>0.0</v>
      </c>
      <c r="AC3" t="n">
        <v>16.81</v>
      </c>
      <c r="AD3" t="n">
        <v>-336.18</v>
      </c>
      <c r="AE3" t="n">
        <v>0.03000000000002956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-16.81</v>
      </c>
      <c r="AL3" t="inlineStr">
        <is>
          <t>unreconciled</t>
        </is>
      </c>
      <c r="AM3" t="inlineStr">
        <is>
          <t>Order Not found in POS</t>
        </is>
      </c>
      <c r="AN3" t="n">
        <v>336.18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/>
      <c r="B4" s="2" t="n">
        <v>45231.002291666664</v>
      </c>
      <c r="C4"/>
      <c r="D4"/>
      <c r="E4"/>
      <c r="F4" t="inlineStr">
        <is>
          <t>0094</t>
        </is>
      </c>
      <c r="G4" t="inlineStr">
        <is>
          <t>5294207694</t>
        </is>
      </c>
      <c r="H4" t="n">
        <v>0.0</v>
      </c>
      <c r="I4" t="n">
        <v>496.18</v>
      </c>
      <c r="J4" t="n">
        <v>459.04</v>
      </c>
      <c r="K4" t="inlineStr">
        <is>
          <t>sale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386.03</v>
      </c>
      <c r="Q4" t="n">
        <v>386.01</v>
      </c>
      <c r="R4" t="n">
        <v>37.14</v>
      </c>
      <c r="S4" t="n">
        <v>37.14</v>
      </c>
      <c r="T4" t="n">
        <v>4.96</v>
      </c>
      <c r="U4" t="n">
        <v>4.96</v>
      </c>
      <c r="V4" t="n">
        <v>82.63</v>
      </c>
      <c r="W4" t="n">
        <v>82.63</v>
      </c>
      <c r="X4" t="n">
        <v>6.51</v>
      </c>
      <c r="Y4" t="n">
        <v>6.51</v>
      </c>
      <c r="Z4" t="n">
        <v>16.05</v>
      </c>
      <c r="AA4" t="n">
        <v>16.04</v>
      </c>
      <c r="AB4" t="n">
        <v>0.0</v>
      </c>
      <c r="AC4" t="n">
        <v>24.81</v>
      </c>
      <c r="AD4" t="n">
        <v>-496.18</v>
      </c>
      <c r="AE4" t="n">
        <v>0.01999999999998181</v>
      </c>
      <c r="AF4" t="n">
        <v>0.0</v>
      </c>
      <c r="AG4" t="n">
        <v>0.0</v>
      </c>
      <c r="AH4" t="n">
        <v>0.0</v>
      </c>
      <c r="AI4" t="n">
        <v>0.0</v>
      </c>
      <c r="AJ4" t="n">
        <v>0.010000000000001563</v>
      </c>
      <c r="AK4" t="n">
        <v>-24.81</v>
      </c>
      <c r="AL4" t="inlineStr">
        <is>
          <t>unreconciled</t>
        </is>
      </c>
      <c r="AM4" t="inlineStr">
        <is>
          <t>Order Not found in POS</t>
        </is>
      </c>
      <c r="AN4" t="n">
        <v>496.18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/>
      <c r="B5" s="2" t="n">
        <v>45231.0225</v>
      </c>
      <c r="C5"/>
      <c r="D5"/>
      <c r="E5"/>
      <c r="F5" t="inlineStr">
        <is>
          <t>0023</t>
        </is>
      </c>
      <c r="G5" t="inlineStr">
        <is>
          <t>5295033503</t>
        </is>
      </c>
      <c r="H5" t="n">
        <v>0.0</v>
      </c>
      <c r="I5" t="n">
        <v>673.33</v>
      </c>
      <c r="J5" t="n">
        <v>636.19</v>
      </c>
      <c r="K5" t="inlineStr">
        <is>
          <t>sale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521.05</v>
      </c>
      <c r="Q5" t="n">
        <v>521.04</v>
      </c>
      <c r="R5" t="n">
        <v>37.14</v>
      </c>
      <c r="S5" t="n">
        <v>37.14</v>
      </c>
      <c r="T5" t="n">
        <v>6.73</v>
      </c>
      <c r="U5" t="n">
        <v>6.73</v>
      </c>
      <c r="V5" t="n">
        <v>114.51</v>
      </c>
      <c r="W5" t="n">
        <v>114.51</v>
      </c>
      <c r="X5" t="n">
        <v>8.84</v>
      </c>
      <c r="Y5" t="n">
        <v>8.84</v>
      </c>
      <c r="Z5" t="n">
        <v>22.2</v>
      </c>
      <c r="AA5" t="n">
        <v>22.2</v>
      </c>
      <c r="AB5" t="n">
        <v>0.0</v>
      </c>
      <c r="AC5" t="n">
        <v>33.67</v>
      </c>
      <c r="AD5" t="n">
        <v>-673.33</v>
      </c>
      <c r="AE5" t="n">
        <v>0.009999999999990905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-33.67</v>
      </c>
      <c r="AL5" t="inlineStr">
        <is>
          <t>unreconciled</t>
        </is>
      </c>
      <c r="AM5" t="inlineStr">
        <is>
          <t>Order Not found in POS</t>
        </is>
      </c>
      <c r="AN5" t="n">
        <v>673.33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/>
      <c r="B6" s="2" t="n">
        <v>45231.00907407407</v>
      </c>
      <c r="C6"/>
      <c r="D6"/>
      <c r="E6"/>
      <c r="F6" t="inlineStr">
        <is>
          <t>0023</t>
        </is>
      </c>
      <c r="G6" t="inlineStr">
        <is>
          <t>5296251334</t>
        </is>
      </c>
      <c r="H6" t="n">
        <v>0.0</v>
      </c>
      <c r="I6" t="n">
        <v>194.28</v>
      </c>
      <c r="J6" t="n">
        <v>157.14</v>
      </c>
      <c r="K6" t="inlineStr">
        <is>
          <t>sale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155.95</v>
      </c>
      <c r="Q6" t="n">
        <v>155.95</v>
      </c>
      <c r="R6" t="n">
        <v>37.14</v>
      </c>
      <c r="S6" t="n">
        <v>37.14</v>
      </c>
      <c r="T6" t="n">
        <v>1.94</v>
      </c>
      <c r="U6" t="n">
        <v>1.94</v>
      </c>
      <c r="V6" t="n">
        <v>28.29</v>
      </c>
      <c r="W6" t="n">
        <v>28.29</v>
      </c>
      <c r="X6" t="n">
        <v>2.55</v>
      </c>
      <c r="Y6" t="n">
        <v>2.55</v>
      </c>
      <c r="Z6" t="n">
        <v>5.55</v>
      </c>
      <c r="AA6" t="n">
        <v>5.55</v>
      </c>
      <c r="AB6" t="n">
        <v>0.0</v>
      </c>
      <c r="AC6" t="n">
        <v>9.72</v>
      </c>
      <c r="AD6" t="n">
        <v>-194.28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-9.72</v>
      </c>
      <c r="AL6" t="inlineStr">
        <is>
          <t>unreconciled</t>
        </is>
      </c>
      <c r="AM6" t="inlineStr">
        <is>
          <t>Order Not found in POS</t>
        </is>
      </c>
      <c r="AN6" t="n">
        <v>194.28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/>
      <c r="B7" s="2" t="n">
        <v>45231.030023148145</v>
      </c>
      <c r="C7"/>
      <c r="D7"/>
      <c r="E7"/>
      <c r="F7" t="inlineStr">
        <is>
          <t>0094</t>
        </is>
      </c>
      <c r="G7" t="inlineStr">
        <is>
          <t>5296429040</t>
        </is>
      </c>
      <c r="H7" t="n">
        <v>0.0</v>
      </c>
      <c r="I7" t="n">
        <v>1381.88</v>
      </c>
      <c r="J7" t="n">
        <v>1344.74</v>
      </c>
      <c r="K7" t="inlineStr">
        <is>
          <t>sale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1061.04</v>
      </c>
      <c r="Q7" t="n">
        <v>1061.01</v>
      </c>
      <c r="R7" t="n">
        <v>37.14</v>
      </c>
      <c r="S7" t="n">
        <v>37.14</v>
      </c>
      <c r="T7" t="n">
        <v>13.82</v>
      </c>
      <c r="U7" t="n">
        <v>13.82</v>
      </c>
      <c r="V7" t="n">
        <v>242.05</v>
      </c>
      <c r="W7" t="n">
        <v>242.05</v>
      </c>
      <c r="X7" t="n">
        <v>18.14</v>
      </c>
      <c r="Y7" t="n">
        <v>18.14</v>
      </c>
      <c r="Z7" t="n">
        <v>46.83</v>
      </c>
      <c r="AA7" t="n">
        <v>46.84</v>
      </c>
      <c r="AB7" t="n">
        <v>0.0</v>
      </c>
      <c r="AC7" t="n">
        <v>69.1</v>
      </c>
      <c r="AD7" t="n">
        <v>-1381.88</v>
      </c>
      <c r="AE7" t="n">
        <v>0.029999999999972715</v>
      </c>
      <c r="AF7" t="n">
        <v>0.0</v>
      </c>
      <c r="AG7" t="n">
        <v>0.0</v>
      </c>
      <c r="AH7" t="n">
        <v>0.0</v>
      </c>
      <c r="AI7" t="n">
        <v>0.0</v>
      </c>
      <c r="AJ7" t="n">
        <v>-0.010000000000005116</v>
      </c>
      <c r="AK7" t="n">
        <v>-69.1</v>
      </c>
      <c r="AL7" t="inlineStr">
        <is>
          <t>unreconciled</t>
        </is>
      </c>
      <c r="AM7" t="inlineStr">
        <is>
          <t>Order Not found in POS</t>
        </is>
      </c>
      <c r="AN7" t="n">
        <v>1381.88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/>
      <c r="B8" s="2" t="n">
        <v>45231.032800925925</v>
      </c>
      <c r="C8"/>
      <c r="D8"/>
      <c r="E8"/>
      <c r="F8" t="inlineStr">
        <is>
          <t>0023</t>
        </is>
      </c>
      <c r="G8" t="inlineStr">
        <is>
          <t>5296915571</t>
        </is>
      </c>
      <c r="H8" t="n">
        <v>0.0</v>
      </c>
      <c r="I8" t="n">
        <v>275.23</v>
      </c>
      <c r="J8" t="n">
        <v>238.09</v>
      </c>
      <c r="K8" t="inlineStr">
        <is>
          <t>sale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217.65</v>
      </c>
      <c r="Q8" t="n">
        <v>217.65</v>
      </c>
      <c r="R8" t="n">
        <v>37.14</v>
      </c>
      <c r="S8" t="n">
        <v>37.14</v>
      </c>
      <c r="T8" t="n">
        <v>2.75</v>
      </c>
      <c r="U8" t="n">
        <v>2.75</v>
      </c>
      <c r="V8" t="n">
        <v>42.86</v>
      </c>
      <c r="W8" t="n">
        <v>42.86</v>
      </c>
      <c r="X8" t="n">
        <v>3.61</v>
      </c>
      <c r="Y8" t="n">
        <v>3.61</v>
      </c>
      <c r="Z8" t="n">
        <v>8.36</v>
      </c>
      <c r="AA8" t="n">
        <v>8.36</v>
      </c>
      <c r="AB8" t="n">
        <v>0.0</v>
      </c>
      <c r="AC8" t="n">
        <v>13.76</v>
      </c>
      <c r="AD8" t="n">
        <v>-275.23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-13.76</v>
      </c>
      <c r="AL8" t="inlineStr">
        <is>
          <t>unreconciled</t>
        </is>
      </c>
      <c r="AM8" t="inlineStr">
        <is>
          <t>Order Not found in POS</t>
        </is>
      </c>
      <c r="AN8" t="n">
        <v>275.23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/>
      <c r="B9" s="2" t="n">
        <v>45231.03209490741</v>
      </c>
      <c r="C9"/>
      <c r="D9"/>
      <c r="E9"/>
      <c r="F9" t="inlineStr">
        <is>
          <t>0023</t>
        </is>
      </c>
      <c r="G9" t="inlineStr">
        <is>
          <t>5297094177</t>
        </is>
      </c>
      <c r="H9" t="n">
        <v>0.0</v>
      </c>
      <c r="I9" t="n">
        <v>386.66</v>
      </c>
      <c r="J9" t="n">
        <v>349.52</v>
      </c>
      <c r="K9" t="inlineStr">
        <is>
          <t>sale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302.57</v>
      </c>
      <c r="Q9" t="n">
        <v>302.57</v>
      </c>
      <c r="R9" t="n">
        <v>37.14</v>
      </c>
      <c r="S9" t="n">
        <v>37.14</v>
      </c>
      <c r="T9" t="n">
        <v>3.87</v>
      </c>
      <c r="U9" t="n">
        <v>3.87</v>
      </c>
      <c r="V9" t="n">
        <v>62.91</v>
      </c>
      <c r="W9" t="n">
        <v>62.91</v>
      </c>
      <c r="X9" t="n">
        <v>5.07</v>
      </c>
      <c r="Y9" t="n">
        <v>5.07</v>
      </c>
      <c r="Z9" t="n">
        <v>12.24</v>
      </c>
      <c r="AA9" t="n">
        <v>12.23</v>
      </c>
      <c r="AB9" t="n">
        <v>0.0</v>
      </c>
      <c r="AC9" t="n">
        <v>19.33</v>
      </c>
      <c r="AD9" t="n">
        <v>-386.66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0.009999999999999787</v>
      </c>
      <c r="AK9" t="n">
        <v>-19.33</v>
      </c>
      <c r="AL9" t="inlineStr">
        <is>
          <t>unreconciled</t>
        </is>
      </c>
      <c r="AM9" t="inlineStr">
        <is>
          <t>Order Not found in POS</t>
        </is>
      </c>
      <c r="AN9" t="n">
        <v>386.66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/>
      <c r="B10" s="2" t="n">
        <v>45231.039039351854</v>
      </c>
      <c r="C10"/>
      <c r="D10"/>
      <c r="E10"/>
      <c r="F10" t="inlineStr">
        <is>
          <t>0023</t>
        </is>
      </c>
      <c r="G10" t="inlineStr">
        <is>
          <t>5297394306</t>
        </is>
      </c>
      <c r="H10" t="n">
        <v>0.0</v>
      </c>
      <c r="I10" t="n">
        <v>254.28</v>
      </c>
      <c r="J10" t="n">
        <v>217.14</v>
      </c>
      <c r="K10" t="inlineStr">
        <is>
          <t>sale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201.67</v>
      </c>
      <c r="Q10" t="n">
        <v>201.67</v>
      </c>
      <c r="R10" t="n">
        <v>37.14</v>
      </c>
      <c r="S10" t="n">
        <v>37.14</v>
      </c>
      <c r="T10" t="n">
        <v>2.54</v>
      </c>
      <c r="U10" t="n">
        <v>2.54</v>
      </c>
      <c r="V10" t="n">
        <v>39.09</v>
      </c>
      <c r="W10" t="n">
        <v>39.09</v>
      </c>
      <c r="X10" t="n">
        <v>3.34</v>
      </c>
      <c r="Y10" t="n">
        <v>3.34</v>
      </c>
      <c r="Z10" t="n">
        <v>7.64</v>
      </c>
      <c r="AA10" t="n">
        <v>7.64</v>
      </c>
      <c r="AB10" t="n">
        <v>0.0</v>
      </c>
      <c r="AC10" t="n">
        <v>12.72</v>
      </c>
      <c r="AD10" t="n">
        <v>-254.28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-12.72</v>
      </c>
      <c r="AL10" t="inlineStr">
        <is>
          <t>unreconciled</t>
        </is>
      </c>
      <c r="AM10" t="inlineStr">
        <is>
          <t>Order Not found in POS</t>
        </is>
      </c>
      <c r="AN10" t="n">
        <v>254.28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/>
      <c r="B11" s="2" t="n">
        <v>45231.018009259256</v>
      </c>
      <c r="C11"/>
      <c r="D11"/>
      <c r="E11"/>
      <c r="F11" t="inlineStr">
        <is>
          <t>0023</t>
        </is>
      </c>
      <c r="G11" t="inlineStr">
        <is>
          <t>5299724146</t>
        </is>
      </c>
      <c r="H11" t="n">
        <v>0.0</v>
      </c>
      <c r="I11" t="n">
        <v>250.47</v>
      </c>
      <c r="J11" t="n">
        <v>213.33</v>
      </c>
      <c r="K11" t="inlineStr">
        <is>
          <t>sale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198.78</v>
      </c>
      <c r="Q11" t="n">
        <v>198.78</v>
      </c>
      <c r="R11" t="n">
        <v>37.14</v>
      </c>
      <c r="S11" t="n">
        <v>37.14</v>
      </c>
      <c r="T11" t="n">
        <v>2.5</v>
      </c>
      <c r="U11" t="n">
        <v>2.5</v>
      </c>
      <c r="V11" t="n">
        <v>38.4</v>
      </c>
      <c r="W11" t="n">
        <v>38.4</v>
      </c>
      <c r="X11" t="n">
        <v>3.29</v>
      </c>
      <c r="Y11" t="n">
        <v>3.29</v>
      </c>
      <c r="Z11" t="n">
        <v>7.5</v>
      </c>
      <c r="AA11" t="n">
        <v>7.5</v>
      </c>
      <c r="AB11" t="n">
        <v>0.0</v>
      </c>
      <c r="AC11" t="n">
        <v>12.52</v>
      </c>
      <c r="AD11" t="n">
        <v>-250.47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-12.52</v>
      </c>
      <c r="AL11" t="inlineStr">
        <is>
          <t>unreconciled</t>
        </is>
      </c>
      <c r="AM11" t="inlineStr">
        <is>
          <t>Order Not found in POS</t>
        </is>
      </c>
      <c r="AN11" t="n">
        <v>250.47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/>
      <c r="B12" s="2" t="n">
        <v>45231.019537037035</v>
      </c>
      <c r="C12"/>
      <c r="D12"/>
      <c r="E12"/>
      <c r="F12" t="inlineStr">
        <is>
          <t>0023</t>
        </is>
      </c>
      <c r="G12" t="inlineStr">
        <is>
          <t>5300268610</t>
        </is>
      </c>
      <c r="H12" t="n">
        <v>0.0</v>
      </c>
      <c r="I12" t="n">
        <v>205.7</v>
      </c>
      <c r="J12" t="n">
        <v>168.56</v>
      </c>
      <c r="K12" t="inlineStr">
        <is>
          <t>sale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164.65</v>
      </c>
      <c r="Q12" t="n">
        <v>164.66</v>
      </c>
      <c r="R12" t="n">
        <v>37.14</v>
      </c>
      <c r="S12" t="n">
        <v>37.14</v>
      </c>
      <c r="T12" t="n">
        <v>2.06</v>
      </c>
      <c r="U12" t="n">
        <v>2.06</v>
      </c>
      <c r="V12" t="n">
        <v>30.34</v>
      </c>
      <c r="W12" t="n">
        <v>30.34</v>
      </c>
      <c r="X12" t="n">
        <v>2.7</v>
      </c>
      <c r="Y12" t="n">
        <v>2.7</v>
      </c>
      <c r="Z12" t="n">
        <v>5.95</v>
      </c>
      <c r="AA12" t="n">
        <v>5.95</v>
      </c>
      <c r="AB12" t="n">
        <v>0.0</v>
      </c>
      <c r="AC12" t="n">
        <v>10.29</v>
      </c>
      <c r="AD12" t="n">
        <v>-205.7</v>
      </c>
      <c r="AE12" t="n">
        <v>-0.009999999999990905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-10.29</v>
      </c>
      <c r="AL12" t="inlineStr">
        <is>
          <t>unreconciled</t>
        </is>
      </c>
      <c r="AM12" t="inlineStr">
        <is>
          <t>Order Not found in POS</t>
        </is>
      </c>
      <c r="AN12" t="n">
        <v>205.7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/>
      <c r="B13" s="2" t="n">
        <v>45231.03653935185</v>
      </c>
      <c r="C13"/>
      <c r="D13"/>
      <c r="E13"/>
      <c r="F13" t="inlineStr">
        <is>
          <t>0023</t>
        </is>
      </c>
      <c r="G13" t="inlineStr">
        <is>
          <t>5300468310</t>
        </is>
      </c>
      <c r="H13" t="n">
        <v>0.0</v>
      </c>
      <c r="I13" t="n">
        <v>317.13</v>
      </c>
      <c r="J13" t="n">
        <v>279.99</v>
      </c>
      <c r="K13" t="inlineStr">
        <is>
          <t>sale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249.58</v>
      </c>
      <c r="Q13" t="n">
        <v>249.58</v>
      </c>
      <c r="R13" t="n">
        <v>37.14</v>
      </c>
      <c r="S13" t="n">
        <v>37.14</v>
      </c>
      <c r="T13" t="n">
        <v>3.17</v>
      </c>
      <c r="U13" t="n">
        <v>3.17</v>
      </c>
      <c r="V13" t="n">
        <v>50.4</v>
      </c>
      <c r="W13" t="n">
        <v>50.4</v>
      </c>
      <c r="X13" t="n">
        <v>4.16</v>
      </c>
      <c r="Y13" t="n">
        <v>4.16</v>
      </c>
      <c r="Z13" t="n">
        <v>9.82</v>
      </c>
      <c r="AA13" t="n">
        <v>9.82</v>
      </c>
      <c r="AB13" t="n">
        <v>0.0</v>
      </c>
      <c r="AC13" t="n">
        <v>15.86</v>
      </c>
      <c r="AD13" t="n">
        <v>-317.13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-15.86</v>
      </c>
      <c r="AL13" t="inlineStr">
        <is>
          <t>unreconciled</t>
        </is>
      </c>
      <c r="AM13" t="inlineStr">
        <is>
          <t>Order Not found in POS</t>
        </is>
      </c>
      <c r="AN13" t="n">
        <v>317.13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/>
      <c r="B14" s="2" t="n">
        <v>45231.0330787037</v>
      </c>
      <c r="C14"/>
      <c r="D14"/>
      <c r="E14"/>
      <c r="F14" t="inlineStr">
        <is>
          <t>0094</t>
        </is>
      </c>
      <c r="G14" t="inlineStr">
        <is>
          <t>5301437627</t>
        </is>
      </c>
      <c r="H14" t="n">
        <v>0.0</v>
      </c>
      <c r="I14" t="n">
        <v>321.9</v>
      </c>
      <c r="J14" t="n">
        <v>284.76</v>
      </c>
      <c r="K14" t="inlineStr">
        <is>
          <t>sale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253.2</v>
      </c>
      <c r="Q14" t="n">
        <v>253.21</v>
      </c>
      <c r="R14" t="n">
        <v>37.14</v>
      </c>
      <c r="S14" t="n">
        <v>37.14</v>
      </c>
      <c r="T14" t="n">
        <v>3.22</v>
      </c>
      <c r="U14" t="n">
        <v>3.22</v>
      </c>
      <c r="V14" t="n">
        <v>51.26</v>
      </c>
      <c r="W14" t="n">
        <v>51.26</v>
      </c>
      <c r="X14" t="n">
        <v>4.23</v>
      </c>
      <c r="Y14" t="n">
        <v>4.22</v>
      </c>
      <c r="Z14" t="n">
        <v>9.99</v>
      </c>
      <c r="AA14" t="n">
        <v>9.99</v>
      </c>
      <c r="AB14" t="n">
        <v>0.0</v>
      </c>
      <c r="AC14" t="n">
        <v>16.1</v>
      </c>
      <c r="AD14" t="n">
        <v>-321.9</v>
      </c>
      <c r="AE14" t="n">
        <v>-0.010000000000019327</v>
      </c>
      <c r="AF14" t="n">
        <v>0.0</v>
      </c>
      <c r="AG14" t="n">
        <v>0.0</v>
      </c>
      <c r="AH14" t="n">
        <v>0.0</v>
      </c>
      <c r="AI14" t="n">
        <v>0.010000000000000675</v>
      </c>
      <c r="AJ14" t="n">
        <v>0.0</v>
      </c>
      <c r="AK14" t="n">
        <v>-16.1</v>
      </c>
      <c r="AL14" t="inlineStr">
        <is>
          <t>unreconciled</t>
        </is>
      </c>
      <c r="AM14" t="inlineStr">
        <is>
          <t>Order Not found in POS</t>
        </is>
      </c>
      <c r="AN14" t="n">
        <v>321.9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/>
      <c r="B15" s="2" t="n">
        <v>45231.04006944445</v>
      </c>
      <c r="C15"/>
      <c r="D15"/>
      <c r="E15"/>
      <c r="F15" t="inlineStr">
        <is>
          <t>0023</t>
        </is>
      </c>
      <c r="G15" t="inlineStr">
        <is>
          <t>5301485363</t>
        </is>
      </c>
      <c r="H15" t="n">
        <v>0.0</v>
      </c>
      <c r="I15" t="n">
        <v>379.04</v>
      </c>
      <c r="J15" t="n">
        <v>341.9</v>
      </c>
      <c r="K15" t="inlineStr">
        <is>
          <t>sale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296.77</v>
      </c>
      <c r="Q15" t="n">
        <v>296.76</v>
      </c>
      <c r="R15" t="n">
        <v>37.14</v>
      </c>
      <c r="S15" t="n">
        <v>37.14</v>
      </c>
      <c r="T15" t="n">
        <v>3.79</v>
      </c>
      <c r="U15" t="n">
        <v>3.79</v>
      </c>
      <c r="V15" t="n">
        <v>61.54</v>
      </c>
      <c r="W15" t="n">
        <v>61.54</v>
      </c>
      <c r="X15" t="n">
        <v>4.97</v>
      </c>
      <c r="Y15" t="n">
        <v>4.97</v>
      </c>
      <c r="Z15" t="n">
        <v>11.97</v>
      </c>
      <c r="AA15" t="n">
        <v>11.97</v>
      </c>
      <c r="AB15" t="n">
        <v>0.0</v>
      </c>
      <c r="AC15" t="n">
        <v>18.95</v>
      </c>
      <c r="AD15" t="n">
        <v>-379.04</v>
      </c>
      <c r="AE15" t="n">
        <v>0.009999999999990905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-18.95</v>
      </c>
      <c r="AL15" t="inlineStr">
        <is>
          <t>unreconciled</t>
        </is>
      </c>
      <c r="AM15" t="inlineStr">
        <is>
          <t>Order Not found in POS</t>
        </is>
      </c>
      <c r="AN15" t="n">
        <v>379.04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/>
      <c r="B16" s="2" t="n">
        <v>45231.003483796296</v>
      </c>
      <c r="C16"/>
      <c r="D16"/>
      <c r="E16"/>
      <c r="F16" t="inlineStr">
        <is>
          <t>0094</t>
        </is>
      </c>
      <c r="G16" t="inlineStr">
        <is>
          <t>5302656060</t>
        </is>
      </c>
      <c r="H16" t="n">
        <v>0.0</v>
      </c>
      <c r="I16" t="n">
        <v>247.61</v>
      </c>
      <c r="J16" t="n">
        <v>210.47</v>
      </c>
      <c r="K16" t="inlineStr">
        <is>
          <t>sale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196.6</v>
      </c>
      <c r="Q16" t="n">
        <v>196.6</v>
      </c>
      <c r="R16" t="n">
        <v>37.14</v>
      </c>
      <c r="S16" t="n">
        <v>37.14</v>
      </c>
      <c r="T16" t="n">
        <v>2.48</v>
      </c>
      <c r="U16" t="n">
        <v>2.48</v>
      </c>
      <c r="V16" t="n">
        <v>37.88</v>
      </c>
      <c r="W16" t="n">
        <v>37.88</v>
      </c>
      <c r="X16" t="n">
        <v>3.25</v>
      </c>
      <c r="Y16" t="n">
        <v>3.25</v>
      </c>
      <c r="Z16" t="n">
        <v>7.4</v>
      </c>
      <c r="AA16" t="n">
        <v>7.4</v>
      </c>
      <c r="AB16" t="n">
        <v>0.0</v>
      </c>
      <c r="AC16" t="n">
        <v>12.38</v>
      </c>
      <c r="AD16" t="n">
        <v>-247.61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-12.38</v>
      </c>
      <c r="AL16" t="inlineStr">
        <is>
          <t>unreconciled</t>
        </is>
      </c>
      <c r="AM16" t="inlineStr">
        <is>
          <t>Order Not found in POS</t>
        </is>
      </c>
      <c r="AN16" t="n">
        <v>247.61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/>
      <c r="B17" s="2" t="n">
        <v>45231.013391203705</v>
      </c>
      <c r="C17"/>
      <c r="D17"/>
      <c r="E17"/>
      <c r="F17" t="inlineStr">
        <is>
          <t>0094</t>
        </is>
      </c>
      <c r="G17" t="inlineStr">
        <is>
          <t>5303020251</t>
        </is>
      </c>
      <c r="H17" t="n">
        <v>0.0</v>
      </c>
      <c r="I17" t="n">
        <v>1076.16</v>
      </c>
      <c r="J17" t="n">
        <v>1039.02</v>
      </c>
      <c r="K17" t="inlineStr">
        <is>
          <t>sale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828.05</v>
      </c>
      <c r="Q17" t="n">
        <v>828.07</v>
      </c>
      <c r="R17" t="n">
        <v>37.14</v>
      </c>
      <c r="S17" t="n">
        <v>37.14</v>
      </c>
      <c r="T17" t="n">
        <v>10.76</v>
      </c>
      <c r="U17" t="n">
        <v>10.76</v>
      </c>
      <c r="V17" t="n">
        <v>187.02</v>
      </c>
      <c r="W17" t="n">
        <v>187.02</v>
      </c>
      <c r="X17" t="n">
        <v>14.12</v>
      </c>
      <c r="Y17" t="n">
        <v>14.12</v>
      </c>
      <c r="Z17" t="n">
        <v>36.21</v>
      </c>
      <c r="AA17" t="n">
        <v>36.2</v>
      </c>
      <c r="AB17" t="n">
        <v>0.0</v>
      </c>
      <c r="AC17" t="n">
        <v>53.81</v>
      </c>
      <c r="AD17" t="n">
        <v>-1076.16</v>
      </c>
      <c r="AE17" t="n">
        <v>-0.020000000000095497</v>
      </c>
      <c r="AF17" t="n">
        <v>0.0</v>
      </c>
      <c r="AG17" t="n">
        <v>0.0</v>
      </c>
      <c r="AH17" t="n">
        <v>0.0</v>
      </c>
      <c r="AI17" t="n">
        <v>0.0</v>
      </c>
      <c r="AJ17" t="n">
        <v>0.00999999999999801</v>
      </c>
      <c r="AK17" t="n">
        <v>-53.81</v>
      </c>
      <c r="AL17" t="inlineStr">
        <is>
          <t>unreconciled</t>
        </is>
      </c>
      <c r="AM17" t="inlineStr">
        <is>
          <t>Order Not found in POS</t>
        </is>
      </c>
      <c r="AN17" t="n">
        <v>1076.16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/>
      <c r="B18" s="2" t="n">
        <v>45231.01107638889</v>
      </c>
      <c r="C18"/>
      <c r="D18"/>
      <c r="E18"/>
      <c r="F18" t="inlineStr">
        <is>
          <t>0094</t>
        </is>
      </c>
      <c r="G18" t="inlineStr">
        <is>
          <t>5303112486</t>
        </is>
      </c>
      <c r="H18" t="n">
        <v>0.0</v>
      </c>
      <c r="I18" t="n">
        <v>239.04</v>
      </c>
      <c r="J18" t="n">
        <v>201.9</v>
      </c>
      <c r="K18" t="inlineStr">
        <is>
          <t>sale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190.06</v>
      </c>
      <c r="Q18" t="n">
        <v>190.05</v>
      </c>
      <c r="R18" t="n">
        <v>37.14</v>
      </c>
      <c r="S18" t="n">
        <v>37.14</v>
      </c>
      <c r="T18" t="n">
        <v>2.39</v>
      </c>
      <c r="U18" t="n">
        <v>2.39</v>
      </c>
      <c r="V18" t="n">
        <v>36.34</v>
      </c>
      <c r="W18" t="n">
        <v>36.34</v>
      </c>
      <c r="X18" t="n">
        <v>3.14</v>
      </c>
      <c r="Y18" t="n">
        <v>3.14</v>
      </c>
      <c r="Z18" t="n">
        <v>7.11</v>
      </c>
      <c r="AA18" t="n">
        <v>7.11</v>
      </c>
      <c r="AB18" t="n">
        <v>0.0</v>
      </c>
      <c r="AC18" t="n">
        <v>11.95</v>
      </c>
      <c r="AD18" t="n">
        <v>-239.04</v>
      </c>
      <c r="AE18" t="n">
        <v>0.009999999999990905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-11.95</v>
      </c>
      <c r="AL18" t="inlineStr">
        <is>
          <t>unreconciled</t>
        </is>
      </c>
      <c r="AM18" t="inlineStr">
        <is>
          <t>Order Not found in POS</t>
        </is>
      </c>
      <c r="AN18" t="n">
        <v>239.04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/>
      <c r="B19" s="2" t="n">
        <v>45231.02438657408</v>
      </c>
      <c r="C19"/>
      <c r="D19"/>
      <c r="E19"/>
      <c r="F19" t="inlineStr">
        <is>
          <t>0094</t>
        </is>
      </c>
      <c r="G19" t="inlineStr">
        <is>
          <t>5303407655</t>
        </is>
      </c>
      <c r="H19" t="n">
        <v>0.0</v>
      </c>
      <c r="I19" t="n">
        <v>198.09</v>
      </c>
      <c r="J19" t="n">
        <v>160.95</v>
      </c>
      <c r="K19" t="inlineStr">
        <is>
          <t>sale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158.86</v>
      </c>
      <c r="Q19" t="n">
        <v>158.87</v>
      </c>
      <c r="R19" t="n">
        <v>37.14</v>
      </c>
      <c r="S19" t="n">
        <v>37.14</v>
      </c>
      <c r="T19" t="n">
        <v>1.98</v>
      </c>
      <c r="U19" t="n">
        <v>1.98</v>
      </c>
      <c r="V19" t="n">
        <v>28.97</v>
      </c>
      <c r="W19" t="n">
        <v>28.97</v>
      </c>
      <c r="X19" t="n">
        <v>2.6</v>
      </c>
      <c r="Y19" t="n">
        <v>2.6</v>
      </c>
      <c r="Z19" t="n">
        <v>5.68</v>
      </c>
      <c r="AA19" t="n">
        <v>5.68</v>
      </c>
      <c r="AB19" t="n">
        <v>0.0</v>
      </c>
      <c r="AC19" t="n">
        <v>9.91</v>
      </c>
      <c r="AD19" t="n">
        <v>-198.09</v>
      </c>
      <c r="AE19" t="n">
        <v>-0.009999999999990905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-9.91</v>
      </c>
      <c r="AL19" t="inlineStr">
        <is>
          <t>unreconciled</t>
        </is>
      </c>
      <c r="AM19" t="inlineStr">
        <is>
          <t>Order Not found in POS</t>
        </is>
      </c>
      <c r="AN19" t="n">
        <v>198.09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/>
      <c r="B20" s="2" t="n">
        <v>45231.030543981484</v>
      </c>
      <c r="C20"/>
      <c r="D20"/>
      <c r="E20"/>
      <c r="F20" t="inlineStr">
        <is>
          <t>0023</t>
        </is>
      </c>
      <c r="G20" t="inlineStr">
        <is>
          <t>5303455235</t>
        </is>
      </c>
      <c r="H20" t="n">
        <v>0.0</v>
      </c>
      <c r="I20" t="n">
        <v>409.52</v>
      </c>
      <c r="J20" t="n">
        <v>372.38</v>
      </c>
      <c r="K20" t="inlineStr">
        <is>
          <t>sale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319.98</v>
      </c>
      <c r="Q20" t="n">
        <v>319.97</v>
      </c>
      <c r="R20" t="n">
        <v>37.14</v>
      </c>
      <c r="S20" t="n">
        <v>37.14</v>
      </c>
      <c r="T20" t="n">
        <v>4.1</v>
      </c>
      <c r="U20" t="n">
        <v>4.1</v>
      </c>
      <c r="V20" t="n">
        <v>67.03</v>
      </c>
      <c r="W20" t="n">
        <v>67.03</v>
      </c>
      <c r="X20" t="n">
        <v>5.38</v>
      </c>
      <c r="Y20" t="n">
        <v>5.38</v>
      </c>
      <c r="Z20" t="n">
        <v>13.03</v>
      </c>
      <c r="AA20" t="n">
        <v>13.04</v>
      </c>
      <c r="AB20" t="n">
        <v>0.0</v>
      </c>
      <c r="AC20" t="n">
        <v>20.48</v>
      </c>
      <c r="AD20" t="n">
        <v>-409.52</v>
      </c>
      <c r="AE20" t="n">
        <v>0.009999999999990905</v>
      </c>
      <c r="AF20" t="n">
        <v>0.0</v>
      </c>
      <c r="AG20" t="n">
        <v>0.0</v>
      </c>
      <c r="AH20" t="n">
        <v>0.0</v>
      </c>
      <c r="AI20" t="n">
        <v>0.0</v>
      </c>
      <c r="AJ20" t="n">
        <v>-0.009999999999999787</v>
      </c>
      <c r="AK20" t="n">
        <v>-20.48</v>
      </c>
      <c r="AL20" t="inlineStr">
        <is>
          <t>unreconciled</t>
        </is>
      </c>
      <c r="AM20" t="inlineStr">
        <is>
          <t>Order Not found in POS</t>
        </is>
      </c>
      <c r="AN20" t="n">
        <v>409.52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/>
      <c r="B21" s="2" t="n">
        <v>45231.01070601852</v>
      </c>
      <c r="C21"/>
      <c r="D21"/>
      <c r="E21"/>
      <c r="F21" t="inlineStr">
        <is>
          <t>0094</t>
        </is>
      </c>
      <c r="G21" t="inlineStr">
        <is>
          <t>5303880816</t>
        </is>
      </c>
      <c r="H21" t="n">
        <v>0.0</v>
      </c>
      <c r="I21" t="n">
        <v>250.47</v>
      </c>
      <c r="J21" t="n">
        <v>213.33</v>
      </c>
      <c r="K21" t="inlineStr">
        <is>
          <t>sale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198.78</v>
      </c>
      <c r="Q21" t="n">
        <v>198.76</v>
      </c>
      <c r="R21" t="n">
        <v>37.14</v>
      </c>
      <c r="S21" t="n">
        <v>37.14</v>
      </c>
      <c r="T21" t="n">
        <v>2.5</v>
      </c>
      <c r="U21" t="n">
        <v>2.5</v>
      </c>
      <c r="V21" t="n">
        <v>38.4</v>
      </c>
      <c r="W21" t="n">
        <v>38.4</v>
      </c>
      <c r="X21" t="n">
        <v>3.29</v>
      </c>
      <c r="Y21" t="n">
        <v>3.29</v>
      </c>
      <c r="Z21" t="n">
        <v>7.5</v>
      </c>
      <c r="AA21" t="n">
        <v>7.5</v>
      </c>
      <c r="AB21" t="n">
        <v>0.0</v>
      </c>
      <c r="AC21" t="n">
        <v>12.52</v>
      </c>
      <c r="AD21" t="n">
        <v>-250.47</v>
      </c>
      <c r="AE21" t="n">
        <v>0.020000000000010232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-12.52</v>
      </c>
      <c r="AL21" t="inlineStr">
        <is>
          <t>unreconciled</t>
        </is>
      </c>
      <c r="AM21" t="inlineStr">
        <is>
          <t>Order Not found in POS</t>
        </is>
      </c>
      <c r="AN21" t="n">
        <v>250.47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/>
      <c r="B22" s="2" t="n">
        <v>45231.032685185186</v>
      </c>
      <c r="C22"/>
      <c r="D22"/>
      <c r="E22"/>
      <c r="F22" t="inlineStr">
        <is>
          <t>0094</t>
        </is>
      </c>
      <c r="G22" t="inlineStr">
        <is>
          <t>5304194962</t>
        </is>
      </c>
      <c r="H22" t="n">
        <v>0.0</v>
      </c>
      <c r="I22" t="n">
        <v>300.95</v>
      </c>
      <c r="J22" t="n">
        <v>263.81</v>
      </c>
      <c r="K22" t="inlineStr">
        <is>
          <t>sale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237.24</v>
      </c>
      <c r="Q22" t="n">
        <v>237.23</v>
      </c>
      <c r="R22" t="n">
        <v>37.14</v>
      </c>
      <c r="S22" t="n">
        <v>37.14</v>
      </c>
      <c r="T22" t="n">
        <v>3.01</v>
      </c>
      <c r="U22" t="n">
        <v>3.01</v>
      </c>
      <c r="V22" t="n">
        <v>47.49</v>
      </c>
      <c r="W22" t="n">
        <v>47.49</v>
      </c>
      <c r="X22" t="n">
        <v>3.95</v>
      </c>
      <c r="Y22" t="n">
        <v>3.95</v>
      </c>
      <c r="Z22" t="n">
        <v>9.26</v>
      </c>
      <c r="AA22" t="n">
        <v>9.26</v>
      </c>
      <c r="AB22" t="n">
        <v>0.0</v>
      </c>
      <c r="AC22" t="n">
        <v>15.05</v>
      </c>
      <c r="AD22" t="n">
        <v>-300.95</v>
      </c>
      <c r="AE22" t="n">
        <v>0.010000000000019327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-15.05</v>
      </c>
      <c r="AL22" t="inlineStr">
        <is>
          <t>unreconciled</t>
        </is>
      </c>
      <c r="AM22" t="inlineStr">
        <is>
          <t>Order Not found in POS</t>
        </is>
      </c>
      <c r="AN22" t="n">
        <v>300.95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/>
      <c r="B23" s="2" t="n">
        <v>45231.47043981482</v>
      </c>
      <c r="C23"/>
      <c r="D23"/>
      <c r="E23"/>
      <c r="F23" t="inlineStr">
        <is>
          <t>0094</t>
        </is>
      </c>
      <c r="G23" t="inlineStr">
        <is>
          <t>5304365192</t>
        </is>
      </c>
      <c r="H23" t="n">
        <v>0.0</v>
      </c>
      <c r="I23" t="n">
        <v>152.38</v>
      </c>
      <c r="J23" t="n">
        <v>152.38</v>
      </c>
      <c r="K23" t="inlineStr">
        <is>
          <t>addition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148.49</v>
      </c>
      <c r="Q23" t="n">
        <v>113.71</v>
      </c>
      <c r="R23" t="n">
        <v>37.14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9.48</v>
      </c>
      <c r="AD23" t="n">
        <v>-152.38</v>
      </c>
      <c r="AE23" t="n">
        <v>34.780000000000015</v>
      </c>
      <c r="AF23" t="n">
        <v>37.14</v>
      </c>
      <c r="AG23" t="n">
        <v>0.0</v>
      </c>
      <c r="AH23" t="n">
        <v>0.0</v>
      </c>
      <c r="AI23" t="n">
        <v>0.0</v>
      </c>
      <c r="AJ23" t="n">
        <v>0.0</v>
      </c>
      <c r="AK23" t="n">
        <v>-9.48</v>
      </c>
      <c r="AL23" t="inlineStr">
        <is>
          <t>unreconciled</t>
        </is>
      </c>
      <c r="AM23" t="inlineStr">
        <is>
          <t>Order Not found in POS</t>
        </is>
      </c>
      <c r="AN23" t="n">
        <v>37.14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/>
      <c r="B24" s="2" t="n">
        <v>45231.01577546296</v>
      </c>
      <c r="C24"/>
      <c r="D24"/>
      <c r="E24"/>
      <c r="F24" t="inlineStr">
        <is>
          <t>0094</t>
        </is>
      </c>
      <c r="G24" t="inlineStr">
        <is>
          <t>5304550532</t>
        </is>
      </c>
      <c r="H24" t="n">
        <v>0.0</v>
      </c>
      <c r="I24" t="n">
        <v>302.85</v>
      </c>
      <c r="J24" t="n">
        <v>265.71</v>
      </c>
      <c r="K24" t="inlineStr">
        <is>
          <t>sale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238.7</v>
      </c>
      <c r="Q24" t="n">
        <v>238.7</v>
      </c>
      <c r="R24" t="n">
        <v>37.14</v>
      </c>
      <c r="S24" t="n">
        <v>37.14</v>
      </c>
      <c r="T24" t="n">
        <v>3.03</v>
      </c>
      <c r="U24" t="n">
        <v>3.03</v>
      </c>
      <c r="V24" t="n">
        <v>47.83</v>
      </c>
      <c r="W24" t="n">
        <v>47.83</v>
      </c>
      <c r="X24" t="n">
        <v>3.97</v>
      </c>
      <c r="Y24" t="n">
        <v>3.97</v>
      </c>
      <c r="Z24" t="n">
        <v>9.32</v>
      </c>
      <c r="AA24" t="n">
        <v>9.32</v>
      </c>
      <c r="AB24" t="n">
        <v>0.0</v>
      </c>
      <c r="AC24" t="n">
        <v>15.14</v>
      </c>
      <c r="AD24" t="n">
        <v>-302.85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-15.14</v>
      </c>
      <c r="AL24" t="inlineStr">
        <is>
          <t>unreconciled</t>
        </is>
      </c>
      <c r="AM24" t="inlineStr">
        <is>
          <t>Order Not found in POS</t>
        </is>
      </c>
      <c r="AN24" t="n">
        <v>302.85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/>
      <c r="B25" s="2" t="n">
        <v>45231.0203125</v>
      </c>
      <c r="C25"/>
      <c r="D25"/>
      <c r="E25"/>
      <c r="F25" t="inlineStr">
        <is>
          <t>0094</t>
        </is>
      </c>
      <c r="G25" t="inlineStr">
        <is>
          <t>5304785731</t>
        </is>
      </c>
      <c r="H25" t="n">
        <v>0.0</v>
      </c>
      <c r="I25" t="n">
        <v>530.47</v>
      </c>
      <c r="J25" t="n">
        <v>493.33</v>
      </c>
      <c r="K25" t="inlineStr">
        <is>
          <t>sale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412.17</v>
      </c>
      <c r="Q25" t="n">
        <v>412.19</v>
      </c>
      <c r="R25" t="n">
        <v>37.14</v>
      </c>
      <c r="S25" t="n">
        <v>37.14</v>
      </c>
      <c r="T25" t="n">
        <v>5.3</v>
      </c>
      <c r="U25" t="n">
        <v>5.3</v>
      </c>
      <c r="V25" t="n">
        <v>88.8</v>
      </c>
      <c r="W25" t="n">
        <v>88.8</v>
      </c>
      <c r="X25" t="n">
        <v>6.96</v>
      </c>
      <c r="Y25" t="n">
        <v>6.96</v>
      </c>
      <c r="Z25" t="n">
        <v>17.24</v>
      </c>
      <c r="AA25" t="n">
        <v>17.23</v>
      </c>
      <c r="AB25" t="n">
        <v>0.0</v>
      </c>
      <c r="AC25" t="n">
        <v>26.53</v>
      </c>
      <c r="AD25" t="n">
        <v>-530.47</v>
      </c>
      <c r="AE25" t="n">
        <v>-0.01999999999998181</v>
      </c>
      <c r="AF25" t="n">
        <v>0.0</v>
      </c>
      <c r="AG25" t="n">
        <v>0.0</v>
      </c>
      <c r="AH25" t="n">
        <v>0.0</v>
      </c>
      <c r="AI25" t="n">
        <v>0.0</v>
      </c>
      <c r="AJ25" t="n">
        <v>0.00999999999999801</v>
      </c>
      <c r="AK25" t="n">
        <v>-26.53</v>
      </c>
      <c r="AL25" t="inlineStr">
        <is>
          <t>unreconciled</t>
        </is>
      </c>
      <c r="AM25" t="inlineStr">
        <is>
          <t>Order Not found in POS</t>
        </is>
      </c>
      <c r="AN25" t="n">
        <v>530.47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/>
      <c r="B26" s="2" t="n">
        <v>45231.00745370371</v>
      </c>
      <c r="C26"/>
      <c r="D26"/>
      <c r="E26"/>
      <c r="F26" t="inlineStr">
        <is>
          <t>0023</t>
        </is>
      </c>
      <c r="G26" t="inlineStr">
        <is>
          <t>5304887560</t>
        </is>
      </c>
      <c r="H26" t="n">
        <v>0.0</v>
      </c>
      <c r="I26" t="n">
        <v>200.0</v>
      </c>
      <c r="J26" t="n">
        <v>162.86</v>
      </c>
      <c r="K26" t="inlineStr">
        <is>
          <t>sale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160.32</v>
      </c>
      <c r="Q26" t="n">
        <v>160.3</v>
      </c>
      <c r="R26" t="n">
        <v>37.14</v>
      </c>
      <c r="S26" t="n">
        <v>37.14</v>
      </c>
      <c r="T26" t="n">
        <v>2.0</v>
      </c>
      <c r="U26" t="n">
        <v>2.0</v>
      </c>
      <c r="V26" t="n">
        <v>29.31</v>
      </c>
      <c r="W26" t="n">
        <v>29.31</v>
      </c>
      <c r="X26" t="n">
        <v>2.62</v>
      </c>
      <c r="Y26" t="n">
        <v>2.62</v>
      </c>
      <c r="Z26" t="n">
        <v>5.75</v>
      </c>
      <c r="AA26" t="n">
        <v>5.75</v>
      </c>
      <c r="AB26" t="n">
        <v>0.0</v>
      </c>
      <c r="AC26" t="n">
        <v>10.0</v>
      </c>
      <c r="AD26" t="n">
        <v>-200.0</v>
      </c>
      <c r="AE26" t="n">
        <v>0.01999999999998181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-10.0</v>
      </c>
      <c r="AL26" t="inlineStr">
        <is>
          <t>unreconciled</t>
        </is>
      </c>
      <c r="AM26" t="inlineStr">
        <is>
          <t>Order Not found in POS</t>
        </is>
      </c>
      <c r="AN26" t="n">
        <v>200.0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/>
      <c r="B27" s="2" t="n">
        <v>45231.003229166665</v>
      </c>
      <c r="C27"/>
      <c r="D27"/>
      <c r="E27"/>
      <c r="F27" t="inlineStr">
        <is>
          <t>0094</t>
        </is>
      </c>
      <c r="G27" t="inlineStr">
        <is>
          <t>5305407533</t>
        </is>
      </c>
      <c r="H27" t="n">
        <v>0.0</v>
      </c>
      <c r="I27" t="n">
        <v>609.52</v>
      </c>
      <c r="J27" t="n">
        <v>572.38</v>
      </c>
      <c r="K27" t="inlineStr">
        <is>
          <t>sale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472.4</v>
      </c>
      <c r="Q27" t="n">
        <v>472.4</v>
      </c>
      <c r="R27" t="n">
        <v>37.14</v>
      </c>
      <c r="S27" t="n">
        <v>37.14</v>
      </c>
      <c r="T27" t="n">
        <v>6.1</v>
      </c>
      <c r="U27" t="n">
        <v>6.1</v>
      </c>
      <c r="V27" t="n">
        <v>103.03</v>
      </c>
      <c r="W27" t="n">
        <v>103.03</v>
      </c>
      <c r="X27" t="n">
        <v>8.0</v>
      </c>
      <c r="Y27" t="n">
        <v>8.0</v>
      </c>
      <c r="Z27" t="n">
        <v>19.99</v>
      </c>
      <c r="AA27" t="n">
        <v>19.99</v>
      </c>
      <c r="AB27" t="n">
        <v>0.0</v>
      </c>
      <c r="AC27" t="n">
        <v>30.48</v>
      </c>
      <c r="AD27" t="n">
        <v>-609.52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-30.48</v>
      </c>
      <c r="AL27" t="inlineStr">
        <is>
          <t>unreconciled</t>
        </is>
      </c>
      <c r="AM27" t="inlineStr">
        <is>
          <t>Order Not found in POS</t>
        </is>
      </c>
      <c r="AN27" t="n">
        <v>609.52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/>
      <c r="B28" s="2" t="n">
        <v>45231.00568287037</v>
      </c>
      <c r="C28"/>
      <c r="D28"/>
      <c r="E28"/>
      <c r="F28" t="inlineStr">
        <is>
          <t>0023</t>
        </is>
      </c>
      <c r="G28" t="inlineStr">
        <is>
          <t>5305523807</t>
        </is>
      </c>
      <c r="H28" t="n">
        <v>0.0</v>
      </c>
      <c r="I28" t="n">
        <v>146.66</v>
      </c>
      <c r="J28" t="n">
        <v>109.52</v>
      </c>
      <c r="K28" t="inlineStr">
        <is>
          <t>sale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119.67</v>
      </c>
      <c r="Q28" t="n">
        <v>119.65</v>
      </c>
      <c r="R28" t="n">
        <v>37.14</v>
      </c>
      <c r="S28" t="n">
        <v>37.14</v>
      </c>
      <c r="T28" t="n">
        <v>1.47</v>
      </c>
      <c r="U28" t="n">
        <v>1.47</v>
      </c>
      <c r="V28" t="n">
        <v>19.71</v>
      </c>
      <c r="W28" t="n">
        <v>19.71</v>
      </c>
      <c r="X28" t="n">
        <v>1.92</v>
      </c>
      <c r="Y28" t="n">
        <v>1.92</v>
      </c>
      <c r="Z28" t="n">
        <v>3.89</v>
      </c>
      <c r="AA28" t="n">
        <v>3.9</v>
      </c>
      <c r="AB28" t="n">
        <v>0.0</v>
      </c>
      <c r="AC28" t="n">
        <v>7.33</v>
      </c>
      <c r="AD28" t="n">
        <v>-146.66</v>
      </c>
      <c r="AE28" t="n">
        <v>0.01999999999999602</v>
      </c>
      <c r="AF28" t="n">
        <v>0.0</v>
      </c>
      <c r="AG28" t="n">
        <v>0.0</v>
      </c>
      <c r="AH28" t="n">
        <v>0.0</v>
      </c>
      <c r="AI28" t="n">
        <v>0.0</v>
      </c>
      <c r="AJ28" t="n">
        <v>-0.009999999999999787</v>
      </c>
      <c r="AK28" t="n">
        <v>-7.33</v>
      </c>
      <c r="AL28" t="inlineStr">
        <is>
          <t>unreconciled</t>
        </is>
      </c>
      <c r="AM28" t="inlineStr">
        <is>
          <t>Order Not found in POS</t>
        </is>
      </c>
      <c r="AN28" t="n">
        <v>146.66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/>
      <c r="B29" s="2" t="n">
        <v>45231.01787037037</v>
      </c>
      <c r="C29"/>
      <c r="D29"/>
      <c r="E29"/>
      <c r="F29" t="inlineStr">
        <is>
          <t>0094</t>
        </is>
      </c>
      <c r="G29" t="inlineStr">
        <is>
          <t>5305526769</t>
        </is>
      </c>
      <c r="H29" t="n">
        <v>0.0</v>
      </c>
      <c r="I29" t="n">
        <v>233.33</v>
      </c>
      <c r="J29" t="n">
        <v>196.19</v>
      </c>
      <c r="K29" t="inlineStr">
        <is>
          <t>sale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185.72</v>
      </c>
      <c r="Q29" t="n">
        <v>185.71</v>
      </c>
      <c r="R29" t="n">
        <v>37.14</v>
      </c>
      <c r="S29" t="n">
        <v>37.14</v>
      </c>
      <c r="T29" t="n">
        <v>2.33</v>
      </c>
      <c r="U29" t="n">
        <v>2.33</v>
      </c>
      <c r="V29" t="n">
        <v>35.31</v>
      </c>
      <c r="W29" t="n">
        <v>35.31</v>
      </c>
      <c r="X29" t="n">
        <v>3.06</v>
      </c>
      <c r="Y29" t="n">
        <v>3.06</v>
      </c>
      <c r="Z29" t="n">
        <v>6.91</v>
      </c>
      <c r="AA29" t="n">
        <v>6.91</v>
      </c>
      <c r="AB29" t="n">
        <v>0.0</v>
      </c>
      <c r="AC29" t="n">
        <v>11.67</v>
      </c>
      <c r="AD29" t="n">
        <v>-233.33</v>
      </c>
      <c r="AE29" t="n">
        <v>0.009999999999990905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-11.67</v>
      </c>
      <c r="AL29" t="inlineStr">
        <is>
          <t>unreconciled</t>
        </is>
      </c>
      <c r="AM29" t="inlineStr">
        <is>
          <t>Order Not found in POS</t>
        </is>
      </c>
      <c r="AN29" t="n">
        <v>233.33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/>
      <c r="B30" s="2" t="n">
        <v>45231.013703703706</v>
      </c>
      <c r="C30"/>
      <c r="D30"/>
      <c r="E30"/>
      <c r="F30" t="inlineStr">
        <is>
          <t>0094</t>
        </is>
      </c>
      <c r="G30" t="inlineStr">
        <is>
          <t>5305646454</t>
        </is>
      </c>
      <c r="H30" t="n">
        <v>0.0</v>
      </c>
      <c r="I30" t="n">
        <v>401.89</v>
      </c>
      <c r="J30" t="n">
        <v>364.75</v>
      </c>
      <c r="K30" t="inlineStr">
        <is>
          <t>sale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314.17</v>
      </c>
      <c r="Q30" t="n">
        <v>314.17</v>
      </c>
      <c r="R30" t="n">
        <v>37.14</v>
      </c>
      <c r="S30" t="n">
        <v>37.14</v>
      </c>
      <c r="T30" t="n">
        <v>4.02</v>
      </c>
      <c r="U30" t="n">
        <v>4.02</v>
      </c>
      <c r="V30" t="n">
        <v>65.66</v>
      </c>
      <c r="W30" t="n">
        <v>65.66</v>
      </c>
      <c r="X30" t="n">
        <v>5.27</v>
      </c>
      <c r="Y30" t="n">
        <v>5.27</v>
      </c>
      <c r="Z30" t="n">
        <v>12.77</v>
      </c>
      <c r="AA30" t="n">
        <v>12.77</v>
      </c>
      <c r="AB30" t="n">
        <v>0.0</v>
      </c>
      <c r="AC30" t="n">
        <v>20.1</v>
      </c>
      <c r="AD30" t="n">
        <v>-401.89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-20.1</v>
      </c>
      <c r="AL30" t="inlineStr">
        <is>
          <t>unreconciled</t>
        </is>
      </c>
      <c r="AM30" t="inlineStr">
        <is>
          <t>Order Not found in POS</t>
        </is>
      </c>
      <c r="AN30" t="n">
        <v>401.89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/>
      <c r="B31" s="2" t="n">
        <v>45231.01863425926</v>
      </c>
      <c r="C31"/>
      <c r="D31"/>
      <c r="E31"/>
      <c r="F31" t="inlineStr">
        <is>
          <t>0023</t>
        </is>
      </c>
      <c r="G31" t="inlineStr">
        <is>
          <t>5305891544</t>
        </is>
      </c>
      <c r="H31" t="n">
        <v>0.0</v>
      </c>
      <c r="I31" t="n">
        <v>219.04</v>
      </c>
      <c r="J31" t="n">
        <v>181.9</v>
      </c>
      <c r="K31" t="inlineStr">
        <is>
          <t>sale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174.83</v>
      </c>
      <c r="Q31" t="n">
        <v>174.82</v>
      </c>
      <c r="R31" t="n">
        <v>37.14</v>
      </c>
      <c r="S31" t="n">
        <v>37.14</v>
      </c>
      <c r="T31" t="n">
        <v>2.19</v>
      </c>
      <c r="U31" t="n">
        <v>2.19</v>
      </c>
      <c r="V31" t="n">
        <v>32.74</v>
      </c>
      <c r="W31" t="n">
        <v>32.74</v>
      </c>
      <c r="X31" t="n">
        <v>2.87</v>
      </c>
      <c r="Y31" t="n">
        <v>2.87</v>
      </c>
      <c r="Z31" t="n">
        <v>6.41</v>
      </c>
      <c r="AA31" t="n">
        <v>6.41</v>
      </c>
      <c r="AB31" t="n">
        <v>0.0</v>
      </c>
      <c r="AC31" t="n">
        <v>10.95</v>
      </c>
      <c r="AD31" t="n">
        <v>-219.04</v>
      </c>
      <c r="AE31" t="n">
        <v>0.010000000000019327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-10.95</v>
      </c>
      <c r="AL31" t="inlineStr">
        <is>
          <t>unreconciled</t>
        </is>
      </c>
      <c r="AM31" t="inlineStr">
        <is>
          <t>Order Not found in POS</t>
        </is>
      </c>
      <c r="AN31" t="n">
        <v>219.04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/>
      <c r="B32" s="2" t="n">
        <v>45231.00695601852</v>
      </c>
      <c r="C32"/>
      <c r="D32"/>
      <c r="E32"/>
      <c r="F32" t="inlineStr">
        <is>
          <t>0023</t>
        </is>
      </c>
      <c r="G32" t="inlineStr">
        <is>
          <t>5306096388</t>
        </is>
      </c>
      <c r="H32" t="n">
        <v>0.0</v>
      </c>
      <c r="I32" t="n">
        <v>215.23</v>
      </c>
      <c r="J32" t="n">
        <v>178.09</v>
      </c>
      <c r="K32" t="inlineStr">
        <is>
          <t>sale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171.92</v>
      </c>
      <c r="Q32" t="n">
        <v>171.92</v>
      </c>
      <c r="R32" t="n">
        <v>37.14</v>
      </c>
      <c r="S32" t="n">
        <v>37.14</v>
      </c>
      <c r="T32" t="n">
        <v>2.15</v>
      </c>
      <c r="U32" t="n">
        <v>2.15</v>
      </c>
      <c r="V32" t="n">
        <v>32.06</v>
      </c>
      <c r="W32" t="n">
        <v>32.06</v>
      </c>
      <c r="X32" t="n">
        <v>2.82</v>
      </c>
      <c r="Y32" t="n">
        <v>2.82</v>
      </c>
      <c r="Z32" t="n">
        <v>6.28</v>
      </c>
      <c r="AA32" t="n">
        <v>6.28</v>
      </c>
      <c r="AB32" t="n">
        <v>0.0</v>
      </c>
      <c r="AC32" t="n">
        <v>10.76</v>
      </c>
      <c r="AD32" t="n">
        <v>-215.23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-10.76</v>
      </c>
      <c r="AL32" t="inlineStr">
        <is>
          <t>unreconciled</t>
        </is>
      </c>
      <c r="AM32" t="inlineStr">
        <is>
          <t>Order Not found in POS</t>
        </is>
      </c>
      <c r="AN32" t="n">
        <v>215.23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/>
      <c r="B33" s="2" t="n">
        <v>45231.03334490741</v>
      </c>
      <c r="C33"/>
      <c r="D33"/>
      <c r="E33"/>
      <c r="F33" t="inlineStr">
        <is>
          <t>0023</t>
        </is>
      </c>
      <c r="G33" t="inlineStr">
        <is>
          <t>5306273848</t>
        </is>
      </c>
      <c r="H33" t="n">
        <v>0.0</v>
      </c>
      <c r="I33" t="n">
        <v>599.05</v>
      </c>
      <c r="J33" t="n">
        <v>561.91</v>
      </c>
      <c r="K33" t="inlineStr">
        <is>
          <t>sale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464.44</v>
      </c>
      <c r="Q33" t="n">
        <v>464.43</v>
      </c>
      <c r="R33" t="n">
        <v>37.14</v>
      </c>
      <c r="S33" t="n">
        <v>37.14</v>
      </c>
      <c r="T33" t="n">
        <v>5.99</v>
      </c>
      <c r="U33" t="n">
        <v>5.99</v>
      </c>
      <c r="V33" t="n">
        <v>101.14</v>
      </c>
      <c r="W33" t="n">
        <v>101.14</v>
      </c>
      <c r="X33" t="n">
        <v>7.86</v>
      </c>
      <c r="Y33" t="n">
        <v>7.86</v>
      </c>
      <c r="Z33" t="n">
        <v>19.62</v>
      </c>
      <c r="AA33" t="n">
        <v>19.62</v>
      </c>
      <c r="AB33" t="n">
        <v>0.0</v>
      </c>
      <c r="AC33" t="n">
        <v>29.95</v>
      </c>
      <c r="AD33" t="n">
        <v>-599.05</v>
      </c>
      <c r="AE33" t="n">
        <v>0.009999999999990905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-29.95</v>
      </c>
      <c r="AL33" t="inlineStr">
        <is>
          <t>unreconciled</t>
        </is>
      </c>
      <c r="AM33" t="inlineStr">
        <is>
          <t>Order Not found in POS</t>
        </is>
      </c>
      <c r="AN33" t="n">
        <v>599.05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/>
      <c r="B34" s="2" t="n">
        <v>45231.034375</v>
      </c>
      <c r="C34"/>
      <c r="D34"/>
      <c r="E34"/>
      <c r="F34" t="inlineStr">
        <is>
          <t>0023</t>
        </is>
      </c>
      <c r="G34" t="inlineStr">
        <is>
          <t>5306331599</t>
        </is>
      </c>
      <c r="H34" t="n">
        <v>0.0</v>
      </c>
      <c r="I34" t="n">
        <v>238.09</v>
      </c>
      <c r="J34" t="n">
        <v>200.95</v>
      </c>
      <c r="K34" t="inlineStr">
        <is>
          <t>sale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189.35</v>
      </c>
      <c r="Q34" t="n">
        <v>189.34</v>
      </c>
      <c r="R34" t="n">
        <v>37.14</v>
      </c>
      <c r="S34" t="n">
        <v>37.14</v>
      </c>
      <c r="T34" t="n">
        <v>2.38</v>
      </c>
      <c r="U34" t="n">
        <v>2.38</v>
      </c>
      <c r="V34" t="n">
        <v>36.17</v>
      </c>
      <c r="W34" t="n">
        <v>36.17</v>
      </c>
      <c r="X34" t="n">
        <v>3.12</v>
      </c>
      <c r="Y34" t="n">
        <v>3.12</v>
      </c>
      <c r="Z34" t="n">
        <v>7.07</v>
      </c>
      <c r="AA34" t="n">
        <v>7.07</v>
      </c>
      <c r="AB34" t="n">
        <v>0.0</v>
      </c>
      <c r="AC34" t="n">
        <v>11.91</v>
      </c>
      <c r="AD34" t="n">
        <v>-238.09</v>
      </c>
      <c r="AE34" t="n">
        <v>0.009999999999990905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-11.91</v>
      </c>
      <c r="AL34" t="inlineStr">
        <is>
          <t>unreconciled</t>
        </is>
      </c>
      <c r="AM34" t="inlineStr">
        <is>
          <t>Order Not found in POS</t>
        </is>
      </c>
      <c r="AN34" t="n">
        <v>238.09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/>
      <c r="B35" s="2" t="n">
        <v>45231.026770833334</v>
      </c>
      <c r="C35"/>
      <c r="D35"/>
      <c r="E35"/>
      <c r="F35" t="inlineStr">
        <is>
          <t>0094</t>
        </is>
      </c>
      <c r="G35" t="inlineStr">
        <is>
          <t>5306567449</t>
        </is>
      </c>
      <c r="H35" t="n">
        <v>0.0</v>
      </c>
      <c r="I35" t="n">
        <v>141.9</v>
      </c>
      <c r="J35" t="n">
        <v>104.76</v>
      </c>
      <c r="K35" t="inlineStr">
        <is>
          <t>sale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116.03</v>
      </c>
      <c r="Q35" t="n">
        <v>116.04</v>
      </c>
      <c r="R35" t="n">
        <v>37.14</v>
      </c>
      <c r="S35" t="n">
        <v>37.14</v>
      </c>
      <c r="T35" t="n">
        <v>1.42</v>
      </c>
      <c r="U35" t="n">
        <v>1.42</v>
      </c>
      <c r="V35" t="n">
        <v>18.86</v>
      </c>
      <c r="W35" t="n">
        <v>18.86</v>
      </c>
      <c r="X35" t="n">
        <v>1.86</v>
      </c>
      <c r="Y35" t="n">
        <v>1.86</v>
      </c>
      <c r="Z35" t="n">
        <v>3.73</v>
      </c>
      <c r="AA35" t="n">
        <v>3.72</v>
      </c>
      <c r="AB35" t="n">
        <v>0.0</v>
      </c>
      <c r="AC35" t="n">
        <v>7.1</v>
      </c>
      <c r="AD35" t="n">
        <v>-141.9</v>
      </c>
      <c r="AE35" t="n">
        <v>-0.010000000000005116</v>
      </c>
      <c r="AF35" t="n">
        <v>0.0</v>
      </c>
      <c r="AG35" t="n">
        <v>0.0</v>
      </c>
      <c r="AH35" t="n">
        <v>0.0</v>
      </c>
      <c r="AI35" t="n">
        <v>0.0</v>
      </c>
      <c r="AJ35" t="n">
        <v>0.009999999999999787</v>
      </c>
      <c r="AK35" t="n">
        <v>-7.1</v>
      </c>
      <c r="AL35" t="inlineStr">
        <is>
          <t>unreconciled</t>
        </is>
      </c>
      <c r="AM35" t="inlineStr">
        <is>
          <t>Order Not found in POS</t>
        </is>
      </c>
      <c r="AN35" t="n">
        <v>141.9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/>
      <c r="B36" s="2" t="n">
        <v>45231.00115740741</v>
      </c>
      <c r="C36"/>
      <c r="D36"/>
      <c r="E36"/>
      <c r="F36" t="inlineStr">
        <is>
          <t>0094</t>
        </is>
      </c>
      <c r="G36" t="inlineStr">
        <is>
          <t>5306740100</t>
        </is>
      </c>
      <c r="H36" t="n">
        <v>0.0</v>
      </c>
      <c r="I36" t="n">
        <v>432.38</v>
      </c>
      <c r="J36" t="n">
        <v>395.24</v>
      </c>
      <c r="K36" t="inlineStr">
        <is>
          <t>sale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337.41</v>
      </c>
      <c r="Q36" t="n">
        <v>337.39</v>
      </c>
      <c r="R36" t="n">
        <v>37.14</v>
      </c>
      <c r="S36" t="n">
        <v>37.14</v>
      </c>
      <c r="T36" t="n">
        <v>4.32</v>
      </c>
      <c r="U36" t="n">
        <v>4.32</v>
      </c>
      <c r="V36" t="n">
        <v>71.14</v>
      </c>
      <c r="W36" t="n">
        <v>71.14</v>
      </c>
      <c r="X36" t="n">
        <v>5.68</v>
      </c>
      <c r="Y36" t="n">
        <v>5.68</v>
      </c>
      <c r="Z36" t="n">
        <v>13.83</v>
      </c>
      <c r="AA36" t="n">
        <v>13.83</v>
      </c>
      <c r="AB36" t="n">
        <v>0.0</v>
      </c>
      <c r="AC36" t="n">
        <v>21.62</v>
      </c>
      <c r="AD36" t="n">
        <v>-432.38</v>
      </c>
      <c r="AE36" t="n">
        <v>0.020000000000038654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-21.62</v>
      </c>
      <c r="AL36" t="inlineStr">
        <is>
          <t>unreconciled</t>
        </is>
      </c>
      <c r="AM36" t="inlineStr">
        <is>
          <t>Order Not found in POS</t>
        </is>
      </c>
      <c r="AN36" t="n">
        <v>432.38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/>
      <c r="B37" s="2" t="n">
        <v>45231.03072916667</v>
      </c>
      <c r="C37"/>
      <c r="D37"/>
      <c r="E37"/>
      <c r="F37" t="inlineStr">
        <is>
          <t>0023</t>
        </is>
      </c>
      <c r="G37" t="inlineStr">
        <is>
          <t>5306757496</t>
        </is>
      </c>
      <c r="H37" t="n">
        <v>0.0</v>
      </c>
      <c r="I37" t="n">
        <v>318.09</v>
      </c>
      <c r="J37" t="n">
        <v>280.95</v>
      </c>
      <c r="K37" t="inlineStr">
        <is>
          <t>sale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250.32</v>
      </c>
      <c r="Q37" t="n">
        <v>250.3</v>
      </c>
      <c r="R37" t="n">
        <v>37.14</v>
      </c>
      <c r="S37" t="n">
        <v>37.14</v>
      </c>
      <c r="T37" t="n">
        <v>3.18</v>
      </c>
      <c r="U37" t="n">
        <v>3.18</v>
      </c>
      <c r="V37" t="n">
        <v>50.57</v>
      </c>
      <c r="W37" t="n">
        <v>50.57</v>
      </c>
      <c r="X37" t="n">
        <v>4.17</v>
      </c>
      <c r="Y37" t="n">
        <v>4.18</v>
      </c>
      <c r="Z37" t="n">
        <v>9.85</v>
      </c>
      <c r="AA37" t="n">
        <v>9.85</v>
      </c>
      <c r="AB37" t="n">
        <v>0.0</v>
      </c>
      <c r="AC37" t="n">
        <v>15.91</v>
      </c>
      <c r="AD37" t="n">
        <v>-318.09</v>
      </c>
      <c r="AE37" t="n">
        <v>0.01999999999998181</v>
      </c>
      <c r="AF37" t="n">
        <v>0.0</v>
      </c>
      <c r="AG37" t="n">
        <v>0.0</v>
      </c>
      <c r="AH37" t="n">
        <v>0.0</v>
      </c>
      <c r="AI37" t="n">
        <v>-0.009999999999999787</v>
      </c>
      <c r="AJ37" t="n">
        <v>0.0</v>
      </c>
      <c r="AK37" t="n">
        <v>-15.91</v>
      </c>
      <c r="AL37" t="inlineStr">
        <is>
          <t>unreconciled</t>
        </is>
      </c>
      <c r="AM37" t="inlineStr">
        <is>
          <t>Order Not found in POS</t>
        </is>
      </c>
      <c r="AN37" t="n">
        <v>318.09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/>
      <c r="B38" s="2" t="n">
        <v>45231.036458333336</v>
      </c>
      <c r="C38"/>
      <c r="D38"/>
      <c r="E38"/>
      <c r="F38" t="inlineStr">
        <is>
          <t>0023</t>
        </is>
      </c>
      <c r="G38" t="inlineStr">
        <is>
          <t>5306855919</t>
        </is>
      </c>
      <c r="H38" t="n">
        <v>0.0</v>
      </c>
      <c r="I38" t="n">
        <v>244.75</v>
      </c>
      <c r="J38" t="n">
        <v>207.61</v>
      </c>
      <c r="K38" t="inlineStr">
        <is>
          <t>sale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194.42</v>
      </c>
      <c r="Q38" t="n">
        <v>194.41</v>
      </c>
      <c r="R38" t="n">
        <v>37.14</v>
      </c>
      <c r="S38" t="n">
        <v>37.14</v>
      </c>
      <c r="T38" t="n">
        <v>2.45</v>
      </c>
      <c r="U38" t="n">
        <v>2.45</v>
      </c>
      <c r="V38" t="n">
        <v>37.37</v>
      </c>
      <c r="W38" t="n">
        <v>37.37</v>
      </c>
      <c r="X38" t="n">
        <v>3.21</v>
      </c>
      <c r="Y38" t="n">
        <v>3.21</v>
      </c>
      <c r="Z38" t="n">
        <v>7.3</v>
      </c>
      <c r="AA38" t="n">
        <v>7.31</v>
      </c>
      <c r="AB38" t="n">
        <v>0.0</v>
      </c>
      <c r="AC38" t="n">
        <v>12.24</v>
      </c>
      <c r="AD38" t="n">
        <v>-244.75</v>
      </c>
      <c r="AE38" t="n">
        <v>0.009999999999990905</v>
      </c>
      <c r="AF38" t="n">
        <v>0.0</v>
      </c>
      <c r="AG38" t="n">
        <v>0.0</v>
      </c>
      <c r="AH38" t="n">
        <v>0.0</v>
      </c>
      <c r="AI38" t="n">
        <v>0.0</v>
      </c>
      <c r="AJ38" t="n">
        <v>-0.009999999999999787</v>
      </c>
      <c r="AK38" t="n">
        <v>-12.24</v>
      </c>
      <c r="AL38" t="inlineStr">
        <is>
          <t>unreconciled</t>
        </is>
      </c>
      <c r="AM38" t="inlineStr">
        <is>
          <t>Order Not found in POS</t>
        </is>
      </c>
      <c r="AN38" t="n">
        <v>244.75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 t="n">
        <v>45234.0</v>
      </c>
      <c r="B2" s="2" t="n">
        <v>45234.709641203706</v>
      </c>
      <c r="C2" t="inlineStr">
        <is>
          <t>3140023012059532</t>
        </is>
      </c>
      <c r="D2" t="inlineStr">
        <is>
          <t>POS0012</t>
        </is>
      </c>
      <c r="E2" t="inlineStr">
        <is>
          <t>24</t>
        </is>
      </c>
      <c r="F2" t="inlineStr">
        <is>
          <t>0023</t>
        </is>
      </c>
      <c r="G2" t="inlineStr">
        <is>
          <t>5273346930</t>
        </is>
      </c>
      <c r="H2" t="n">
        <v>247.0</v>
      </c>
      <c r="I2" t="n">
        <v>198.1</v>
      </c>
      <c r="J2" t="n">
        <v>198.1</v>
      </c>
      <c r="K2" t="inlineStr">
        <is>
          <t>addition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184.31</v>
      </c>
      <c r="Q2" t="n">
        <v>141.14</v>
      </c>
      <c r="R2" t="n">
        <v>37.14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11.76</v>
      </c>
      <c r="AC2" t="n">
        <v>11.76</v>
      </c>
      <c r="AD2" t="n">
        <v>48.900000000000006</v>
      </c>
      <c r="AE2" t="n">
        <v>43.170000000000016</v>
      </c>
      <c r="AF2" t="n">
        <v>37.14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inlineStr">
        <is>
          <t>unreconciled</t>
        </is>
      </c>
      <c r="AM2" t="inlineStr">
        <is>
          <t>Packaging Charge Mismatch</t>
        </is>
      </c>
      <c r="AN2" t="n">
        <v>37.14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 t="n">
        <v>45231.0</v>
      </c>
      <c r="B3" s="2" t="n">
        <v>45231.98265046296</v>
      </c>
      <c r="C3" t="inlineStr">
        <is>
          <t>3140023012058873</t>
        </is>
      </c>
      <c r="D3" t="inlineStr">
        <is>
          <t>POS0012</t>
        </is>
      </c>
      <c r="E3" t="inlineStr">
        <is>
          <t>67</t>
        </is>
      </c>
      <c r="F3" t="inlineStr">
        <is>
          <t>0023</t>
        </is>
      </c>
      <c r="G3" t="inlineStr">
        <is>
          <t>5284136670</t>
        </is>
      </c>
      <c r="H3" t="n">
        <v>259.0</v>
      </c>
      <c r="I3" t="n">
        <v>209.52</v>
      </c>
      <c r="J3" t="n">
        <v>209.52</v>
      </c>
      <c r="K3" t="inlineStr">
        <is>
          <t>addition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193.26</v>
      </c>
      <c r="Q3" t="n">
        <v>195.86</v>
      </c>
      <c r="R3" t="n">
        <v>37.14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12.34</v>
      </c>
      <c r="AC3" t="n">
        <v>12.33</v>
      </c>
      <c r="AD3" t="n">
        <v>49.47999999999999</v>
      </c>
      <c r="AE3" t="n">
        <v>-2.6000000000000227</v>
      </c>
      <c r="AF3" t="n">
        <v>37.14</v>
      </c>
      <c r="AG3" t="n">
        <v>0.0</v>
      </c>
      <c r="AH3" t="n">
        <v>0.0</v>
      </c>
      <c r="AI3" t="n">
        <v>0.0</v>
      </c>
      <c r="AJ3" t="n">
        <v>0.0</v>
      </c>
      <c r="AK3" t="n">
        <v>0.009999999999999787</v>
      </c>
      <c r="AL3" t="inlineStr">
        <is>
          <t>unreconciled</t>
        </is>
      </c>
      <c r="AM3" t="inlineStr">
        <is>
          <t>Packaging Charge Mismatch</t>
        </is>
      </c>
      <c r="AN3" t="n">
        <v>37.14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 t="n">
        <v>45232.0</v>
      </c>
      <c r="B4" s="2" t="n">
        <v>45232.651921296296</v>
      </c>
      <c r="C4" t="inlineStr">
        <is>
          <t>3140023012058980</t>
        </is>
      </c>
      <c r="D4" t="inlineStr">
        <is>
          <t>POS0012</t>
        </is>
      </c>
      <c r="E4" t="inlineStr">
        <is>
          <t>74</t>
        </is>
      </c>
      <c r="F4" t="inlineStr">
        <is>
          <t>0023</t>
        </is>
      </c>
      <c r="G4" t="inlineStr">
        <is>
          <t>5294287827</t>
        </is>
      </c>
      <c r="H4" t="n">
        <v>259.0</v>
      </c>
      <c r="I4" t="n">
        <v>209.52</v>
      </c>
      <c r="J4" t="n">
        <v>209.52</v>
      </c>
      <c r="K4" t="inlineStr">
        <is>
          <t>addition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193.26</v>
      </c>
      <c r="Q4" t="n">
        <v>195.86</v>
      </c>
      <c r="R4" t="n">
        <v>37.14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12.34</v>
      </c>
      <c r="AC4" t="n">
        <v>12.33</v>
      </c>
      <c r="AD4" t="n">
        <v>49.47999999999999</v>
      </c>
      <c r="AE4" t="n">
        <v>-2.6000000000000227</v>
      </c>
      <c r="AF4" t="n">
        <v>37.14</v>
      </c>
      <c r="AG4" t="n">
        <v>0.0</v>
      </c>
      <c r="AH4" t="n">
        <v>0.0</v>
      </c>
      <c r="AI4" t="n">
        <v>0.0</v>
      </c>
      <c r="AJ4" t="n">
        <v>0.0</v>
      </c>
      <c r="AK4" t="n">
        <v>0.009999999999999787</v>
      </c>
      <c r="AL4" t="inlineStr">
        <is>
          <t>unreconciled</t>
        </is>
      </c>
      <c r="AM4" t="inlineStr">
        <is>
          <t>Packaging Charge Mismatch</t>
        </is>
      </c>
      <c r="AN4" t="n">
        <v>37.14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 t="n">
        <v>45233.0</v>
      </c>
      <c r="B5" s="2" t="n">
        <v>45233.64439814815</v>
      </c>
      <c r="C5" t="inlineStr">
        <is>
          <t>3140023012059239</t>
        </is>
      </c>
      <c r="D5" t="inlineStr">
        <is>
          <t>POS0012</t>
        </is>
      </c>
      <c r="E5" t="inlineStr">
        <is>
          <t>32</t>
        </is>
      </c>
      <c r="F5" t="inlineStr">
        <is>
          <t>0023</t>
        </is>
      </c>
      <c r="G5" t="inlineStr">
        <is>
          <t>5294595540</t>
        </is>
      </c>
      <c r="H5" t="n">
        <v>514.0</v>
      </c>
      <c r="I5" t="n">
        <v>529.52</v>
      </c>
      <c r="J5" t="n">
        <v>529.52</v>
      </c>
      <c r="K5" t="inlineStr">
        <is>
          <t>addition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443.98</v>
      </c>
      <c r="Q5" t="n">
        <v>380.95</v>
      </c>
      <c r="R5" t="n">
        <v>37.14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24.48</v>
      </c>
      <c r="AC5" t="n">
        <v>24.48</v>
      </c>
      <c r="AD5" t="n">
        <v>-15.519999999999982</v>
      </c>
      <c r="AE5" t="n">
        <v>63.03000000000003</v>
      </c>
      <c r="AF5" t="n">
        <v>37.14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inlineStr">
        <is>
          <t>unreconciled</t>
        </is>
      </c>
      <c r="AM5" t="inlineStr">
        <is>
          <t>Packaging Charge Mismatch</t>
        </is>
      </c>
      <c r="AN5" t="n">
        <v>37.14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 t="n">
        <v>45232.0</v>
      </c>
      <c r="B6" s="2" t="n">
        <v>45233.00478009259</v>
      </c>
      <c r="C6" t="inlineStr">
        <is>
          <t>3140023012059150</t>
        </is>
      </c>
      <c r="D6" t="inlineStr">
        <is>
          <t>POS0012</t>
        </is>
      </c>
      <c r="E6" t="inlineStr">
        <is>
          <t>43</t>
        </is>
      </c>
      <c r="F6" t="inlineStr">
        <is>
          <t>0023</t>
        </is>
      </c>
      <c r="G6" t="inlineStr">
        <is>
          <t>5296699127</t>
        </is>
      </c>
      <c r="H6" t="n">
        <v>424.0</v>
      </c>
      <c r="I6" t="n">
        <v>366.66</v>
      </c>
      <c r="J6" t="n">
        <v>366.66</v>
      </c>
      <c r="K6" t="inlineStr">
        <is>
          <t>addition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316.38</v>
      </c>
      <c r="Q6" t="n">
        <v>315.62</v>
      </c>
      <c r="R6" t="n">
        <v>37.14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20.2</v>
      </c>
      <c r="AC6" t="n">
        <v>20.19</v>
      </c>
      <c r="AD6" t="n">
        <v>57.339999999999975</v>
      </c>
      <c r="AE6" t="n">
        <v>0.7599999999999909</v>
      </c>
      <c r="AF6" t="n">
        <v>37.14</v>
      </c>
      <c r="AG6" t="n">
        <v>0.0</v>
      </c>
      <c r="AH6" t="n">
        <v>0.0</v>
      </c>
      <c r="AI6" t="n">
        <v>0.0</v>
      </c>
      <c r="AJ6" t="n">
        <v>0.0</v>
      </c>
      <c r="AK6" t="n">
        <v>0.00999999999999801</v>
      </c>
      <c r="AL6" t="inlineStr">
        <is>
          <t>unreconciled</t>
        </is>
      </c>
      <c r="AM6" t="inlineStr">
        <is>
          <t>Packaging Charge Mismatch</t>
        </is>
      </c>
      <c r="AN6" t="n">
        <v>37.14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 t="n">
        <v>45236.0</v>
      </c>
      <c r="B7" s="2" t="n">
        <v>45236.84460648148</v>
      </c>
      <c r="C7" t="inlineStr">
        <is>
          <t>3140023012060089</t>
        </is>
      </c>
      <c r="D7" t="inlineStr">
        <is>
          <t>POS0012</t>
        </is>
      </c>
      <c r="E7" t="inlineStr">
        <is>
          <t>80</t>
        </is>
      </c>
      <c r="F7" t="inlineStr">
        <is>
          <t>0023</t>
        </is>
      </c>
      <c r="G7" t="inlineStr">
        <is>
          <t>5297559224</t>
        </is>
      </c>
      <c r="H7" t="n">
        <v>363.0</v>
      </c>
      <c r="I7" t="n">
        <v>308.58</v>
      </c>
      <c r="J7" t="n">
        <v>308.58</v>
      </c>
      <c r="K7" t="inlineStr">
        <is>
          <t>addition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270.87</v>
      </c>
      <c r="Q7" t="n">
        <v>271.35</v>
      </c>
      <c r="R7" t="n">
        <v>37.14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17.28</v>
      </c>
      <c r="AC7" t="n">
        <v>17.29</v>
      </c>
      <c r="AD7" t="n">
        <v>54.420000000000016</v>
      </c>
      <c r="AE7" t="n">
        <v>-0.4800000000000182</v>
      </c>
      <c r="AF7" t="n">
        <v>37.14</v>
      </c>
      <c r="AG7" t="n">
        <v>0.0</v>
      </c>
      <c r="AH7" t="n">
        <v>0.0</v>
      </c>
      <c r="AI7" t="n">
        <v>0.0</v>
      </c>
      <c r="AJ7" t="n">
        <v>0.0</v>
      </c>
      <c r="AK7" t="n">
        <v>-0.00999999999999801</v>
      </c>
      <c r="AL7" t="inlineStr">
        <is>
          <t>unreconciled</t>
        </is>
      </c>
      <c r="AM7" t="inlineStr">
        <is>
          <t>Packaging Charge Mismatch</t>
        </is>
      </c>
      <c r="AN7" t="n">
        <v>37.14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 t="n">
        <v>45233.0</v>
      </c>
      <c r="B8" s="2" t="n">
        <v>45233.80421296296</v>
      </c>
      <c r="C8" t="inlineStr">
        <is>
          <t>3140094012085220</t>
        </is>
      </c>
      <c r="D8" t="inlineStr">
        <is>
          <t>POS0012</t>
        </is>
      </c>
      <c r="E8" t="inlineStr">
        <is>
          <t>35</t>
        </is>
      </c>
      <c r="F8" t="inlineStr">
        <is>
          <t>0094</t>
        </is>
      </c>
      <c r="G8" t="inlineStr">
        <is>
          <t>5300353420</t>
        </is>
      </c>
      <c r="H8" t="n">
        <v>1014.0</v>
      </c>
      <c r="I8" t="n">
        <v>1005.73</v>
      </c>
      <c r="J8" t="n">
        <v>1005.73</v>
      </c>
      <c r="K8" t="inlineStr">
        <is>
          <t>addition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817.09</v>
      </c>
      <c r="Q8" t="n">
        <v>743.88</v>
      </c>
      <c r="R8" t="n">
        <v>37.14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48.28</v>
      </c>
      <c r="AC8" t="n">
        <v>48.29</v>
      </c>
      <c r="AD8" t="n">
        <v>8.269999999999982</v>
      </c>
      <c r="AE8" t="n">
        <v>73.21000000000004</v>
      </c>
      <c r="AF8" t="n">
        <v>37.14</v>
      </c>
      <c r="AG8" t="n">
        <v>0.0</v>
      </c>
      <c r="AH8" t="n">
        <v>0.0</v>
      </c>
      <c r="AI8" t="n">
        <v>0.0</v>
      </c>
      <c r="AJ8" t="n">
        <v>0.0</v>
      </c>
      <c r="AK8" t="n">
        <v>-0.00999999999999801</v>
      </c>
      <c r="AL8" t="inlineStr">
        <is>
          <t>unreconciled</t>
        </is>
      </c>
      <c r="AM8" t="inlineStr">
        <is>
          <t>Packaging Charge Mismatch</t>
        </is>
      </c>
      <c r="AN8" t="n">
        <v>37.14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 t="n">
        <v>45232.0</v>
      </c>
      <c r="B9" s="2" t="n">
        <v>45233.00515046297</v>
      </c>
      <c r="C9" t="inlineStr">
        <is>
          <t>3140023012059153</t>
        </is>
      </c>
      <c r="D9" t="inlineStr">
        <is>
          <t>POS0012</t>
        </is>
      </c>
      <c r="E9" t="inlineStr">
        <is>
          <t>46</t>
        </is>
      </c>
      <c r="F9" t="inlineStr">
        <is>
          <t>0023</t>
        </is>
      </c>
      <c r="G9" t="inlineStr">
        <is>
          <t>5301698519</t>
        </is>
      </c>
      <c r="H9" t="n">
        <v>424.0</v>
      </c>
      <c r="I9" t="n">
        <v>366.66</v>
      </c>
      <c r="J9" t="n">
        <v>366.66</v>
      </c>
      <c r="K9" t="inlineStr">
        <is>
          <t>addition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316.38</v>
      </c>
      <c r="Q9" t="n">
        <v>315.62</v>
      </c>
      <c r="R9" t="n">
        <v>37.14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20.2</v>
      </c>
      <c r="AC9" t="n">
        <v>20.19</v>
      </c>
      <c r="AD9" t="n">
        <v>57.339999999999975</v>
      </c>
      <c r="AE9" t="n">
        <v>0.7599999999999909</v>
      </c>
      <c r="AF9" t="n">
        <v>37.14</v>
      </c>
      <c r="AG9" t="n">
        <v>0.0</v>
      </c>
      <c r="AH9" t="n">
        <v>0.0</v>
      </c>
      <c r="AI9" t="n">
        <v>0.0</v>
      </c>
      <c r="AJ9" t="n">
        <v>0.0</v>
      </c>
      <c r="AK9" t="n">
        <v>0.00999999999999801</v>
      </c>
      <c r="AL9" t="inlineStr">
        <is>
          <t>unreconciled</t>
        </is>
      </c>
      <c r="AM9" t="inlineStr">
        <is>
          <t>Packaging Charge Mismatch</t>
        </is>
      </c>
      <c r="AN9" t="n">
        <v>37.14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 t="n">
        <v>45231.0</v>
      </c>
      <c r="B10" s="2" t="n">
        <v>45231.653032407405</v>
      </c>
      <c r="C10" t="inlineStr">
        <is>
          <t>3140023012058740</t>
        </is>
      </c>
      <c r="D10" t="inlineStr">
        <is>
          <t>POS0012</t>
        </is>
      </c>
      <c r="E10" t="inlineStr">
        <is>
          <t>34</t>
        </is>
      </c>
      <c r="F10" t="inlineStr">
        <is>
          <t>0023</t>
        </is>
      </c>
      <c r="G10" t="inlineStr">
        <is>
          <t>5302530219</t>
        </is>
      </c>
      <c r="H10" t="n">
        <v>636.0</v>
      </c>
      <c r="I10" t="n">
        <v>568.57</v>
      </c>
      <c r="J10" t="n">
        <v>568.57</v>
      </c>
      <c r="K10" t="inlineStr">
        <is>
          <t>addition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474.57</v>
      </c>
      <c r="Q10" t="n">
        <v>469.5</v>
      </c>
      <c r="R10" t="n">
        <v>37.14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30.28</v>
      </c>
      <c r="AC10" t="n">
        <v>30.29</v>
      </c>
      <c r="AD10" t="n">
        <v>67.42999999999995</v>
      </c>
      <c r="AE10" t="n">
        <v>5.069999999999993</v>
      </c>
      <c r="AF10" t="n">
        <v>37.14</v>
      </c>
      <c r="AG10" t="n">
        <v>0.0</v>
      </c>
      <c r="AH10" t="n">
        <v>0.0</v>
      </c>
      <c r="AI10" t="n">
        <v>0.0</v>
      </c>
      <c r="AJ10" t="n">
        <v>0.0</v>
      </c>
      <c r="AK10" t="n">
        <v>-0.00999999999999801</v>
      </c>
      <c r="AL10" t="inlineStr">
        <is>
          <t>unreconciled</t>
        </is>
      </c>
      <c r="AM10" t="inlineStr">
        <is>
          <t>Packaging Charge Mismatch</t>
        </is>
      </c>
      <c r="AN10" t="n">
        <v>37.14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 t="n">
        <v>45231.0</v>
      </c>
      <c r="B11" s="2" t="n">
        <v>45231.37179398148</v>
      </c>
      <c r="C11" t="inlineStr">
        <is>
          <t>3140023012058693</t>
        </is>
      </c>
      <c r="D11" t="inlineStr">
        <is>
          <t>POS0012</t>
        </is>
      </c>
      <c r="E11" t="inlineStr">
        <is>
          <t>87</t>
        </is>
      </c>
      <c r="F11" t="inlineStr">
        <is>
          <t>0023</t>
        </is>
      </c>
      <c r="G11" t="inlineStr">
        <is>
          <t>5303379471</t>
        </is>
      </c>
      <c r="H11" t="n">
        <v>424.0</v>
      </c>
      <c r="I11" t="n">
        <v>366.66</v>
      </c>
      <c r="J11" t="n">
        <v>366.66</v>
      </c>
      <c r="K11" t="inlineStr">
        <is>
          <t>addition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316.38</v>
      </c>
      <c r="Q11" t="n">
        <v>315.62</v>
      </c>
      <c r="R11" t="n">
        <v>37.14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20.2</v>
      </c>
      <c r="AC11" t="n">
        <v>20.19</v>
      </c>
      <c r="AD11" t="n">
        <v>57.339999999999975</v>
      </c>
      <c r="AE11" t="n">
        <v>0.7599999999999909</v>
      </c>
      <c r="AF11" t="n">
        <v>37.14</v>
      </c>
      <c r="AG11" t="n">
        <v>0.0</v>
      </c>
      <c r="AH11" t="n">
        <v>0.0</v>
      </c>
      <c r="AI11" t="n">
        <v>0.0</v>
      </c>
      <c r="AJ11" t="n">
        <v>0.0</v>
      </c>
      <c r="AK11" t="n">
        <v>0.00999999999999801</v>
      </c>
      <c r="AL11" t="inlineStr">
        <is>
          <t>unreconciled</t>
        </is>
      </c>
      <c r="AM11" t="inlineStr">
        <is>
          <t>Packaging Charge Mismatch</t>
        </is>
      </c>
      <c r="AN11" t="n">
        <v>37.14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 t="n">
        <v>45232.0</v>
      </c>
      <c r="B12" s="2" t="n">
        <v>45232.472337962965</v>
      </c>
      <c r="C12" t="inlineStr">
        <is>
          <t>3140094012084650</t>
        </is>
      </c>
      <c r="D12" t="inlineStr">
        <is>
          <t>POS0012</t>
        </is>
      </c>
      <c r="E12" t="inlineStr">
        <is>
          <t>64</t>
        </is>
      </c>
      <c r="F12" t="inlineStr">
        <is>
          <t>0094</t>
        </is>
      </c>
      <c r="G12" t="inlineStr">
        <is>
          <t>5304507568</t>
        </is>
      </c>
      <c r="H12" t="n">
        <v>399.0</v>
      </c>
      <c r="I12" t="n">
        <v>342.85</v>
      </c>
      <c r="J12" t="n">
        <v>342.85</v>
      </c>
      <c r="K12" t="inlineStr">
        <is>
          <t>addition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297.72</v>
      </c>
      <c r="Q12" t="n">
        <v>227.99</v>
      </c>
      <c r="R12" t="n">
        <v>37.14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19.0</v>
      </c>
      <c r="AC12" t="n">
        <v>19.0</v>
      </c>
      <c r="AD12" t="n">
        <v>56.14999999999998</v>
      </c>
      <c r="AE12" t="n">
        <v>69.73000000000002</v>
      </c>
      <c r="AF12" t="n">
        <v>37.14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inlineStr">
        <is>
          <t>unreconciled</t>
        </is>
      </c>
      <c r="AM12" t="inlineStr">
        <is>
          <t>Packaging Charge Mismatch</t>
        </is>
      </c>
      <c r="AN12" t="n">
        <v>37.14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 t="n">
        <v>45231.0</v>
      </c>
      <c r="B13" s="2" t="n">
        <v>45231.705416666664</v>
      </c>
      <c r="C13" t="inlineStr">
        <is>
          <t>3140023012058763</t>
        </is>
      </c>
      <c r="D13" t="inlineStr">
        <is>
          <t>POS0012</t>
        </is>
      </c>
      <c r="E13" t="inlineStr">
        <is>
          <t>57</t>
        </is>
      </c>
      <c r="F13" t="inlineStr">
        <is>
          <t>0023</t>
        </is>
      </c>
      <c r="G13" t="inlineStr">
        <is>
          <t>5304878861</t>
        </is>
      </c>
      <c r="H13" t="n">
        <v>153.0</v>
      </c>
      <c r="I13" t="n">
        <v>108.57</v>
      </c>
      <c r="J13" t="n">
        <v>108.57</v>
      </c>
      <c r="K13" t="inlineStr">
        <is>
          <t>addition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114.16</v>
      </c>
      <c r="Q13" t="n">
        <v>118.95</v>
      </c>
      <c r="R13" t="n">
        <v>37.14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7.28</v>
      </c>
      <c r="AC13" t="n">
        <v>7.29</v>
      </c>
      <c r="AD13" t="n">
        <v>44.43000000000001</v>
      </c>
      <c r="AE13" t="n">
        <v>-4.790000000000006</v>
      </c>
      <c r="AF13" t="n">
        <v>37.14</v>
      </c>
      <c r="AG13" t="n">
        <v>0.0</v>
      </c>
      <c r="AH13" t="n">
        <v>0.0</v>
      </c>
      <c r="AI13" t="n">
        <v>0.0</v>
      </c>
      <c r="AJ13" t="n">
        <v>0.0</v>
      </c>
      <c r="AK13" t="n">
        <v>-0.009999999999999787</v>
      </c>
      <c r="AL13" t="inlineStr">
        <is>
          <t>unreconciled</t>
        </is>
      </c>
      <c r="AM13" t="inlineStr">
        <is>
          <t>Packaging Charge Mismatch</t>
        </is>
      </c>
      <c r="AN13" t="n">
        <v>37.14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 t="n">
        <v>45234.0</v>
      </c>
      <c r="B14" s="2" t="n">
        <v>45234.996875</v>
      </c>
      <c r="C14" t="inlineStr">
        <is>
          <t>3140094012085869</t>
        </is>
      </c>
      <c r="D14" t="inlineStr">
        <is>
          <t>POS0012</t>
        </is>
      </c>
      <c r="E14" t="inlineStr">
        <is>
          <t>84</t>
        </is>
      </c>
      <c r="F14" t="inlineStr">
        <is>
          <t>0094</t>
        </is>
      </c>
      <c r="G14" t="inlineStr">
        <is>
          <t>5305175867</t>
        </is>
      </c>
      <c r="H14" t="n">
        <v>629.0</v>
      </c>
      <c r="I14" t="n">
        <v>561.9</v>
      </c>
      <c r="J14" t="n">
        <v>561.9</v>
      </c>
      <c r="K14" t="inlineStr">
        <is>
          <t>addition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469.35</v>
      </c>
      <c r="Q14" t="n">
        <v>464.42</v>
      </c>
      <c r="R14" t="n">
        <v>37.14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29.96</v>
      </c>
      <c r="AC14" t="n">
        <v>29.95</v>
      </c>
      <c r="AD14" t="n">
        <v>67.10000000000002</v>
      </c>
      <c r="AE14" t="n">
        <v>4.930000000000007</v>
      </c>
      <c r="AF14" t="n">
        <v>37.14</v>
      </c>
      <c r="AG14" t="n">
        <v>0.0</v>
      </c>
      <c r="AH14" t="n">
        <v>0.0</v>
      </c>
      <c r="AI14" t="n">
        <v>0.0</v>
      </c>
      <c r="AJ14" t="n">
        <v>0.0</v>
      </c>
      <c r="AK14" t="n">
        <v>0.010000000000001563</v>
      </c>
      <c r="AL14" t="inlineStr">
        <is>
          <t>unreconciled</t>
        </is>
      </c>
      <c r="AM14" t="inlineStr">
        <is>
          <t>Packaging Charge Mismatch</t>
        </is>
      </c>
      <c r="AN14" t="n">
        <v>37.14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 t="n">
        <v>45232.0</v>
      </c>
      <c r="B15" s="2" t="n">
        <v>45233.034363425926</v>
      </c>
      <c r="C15" t="inlineStr">
        <is>
          <t>3140023012059169</t>
        </is>
      </c>
      <c r="D15" t="inlineStr">
        <is>
          <t>POS0012</t>
        </is>
      </c>
      <c r="E15" t="inlineStr">
        <is>
          <t>62</t>
        </is>
      </c>
      <c r="F15" t="inlineStr">
        <is>
          <t>0023</t>
        </is>
      </c>
      <c r="G15" t="inlineStr">
        <is>
          <t>5305678820</t>
        </is>
      </c>
      <c r="H15" t="n">
        <v>424.0</v>
      </c>
      <c r="I15" t="n">
        <v>366.66</v>
      </c>
      <c r="J15" t="n">
        <v>366.66</v>
      </c>
      <c r="K15" t="inlineStr">
        <is>
          <t>addition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316.38</v>
      </c>
      <c r="Q15" t="n">
        <v>315.62</v>
      </c>
      <c r="R15" t="n">
        <v>37.14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20.2</v>
      </c>
      <c r="AC15" t="n">
        <v>20.19</v>
      </c>
      <c r="AD15" t="n">
        <v>57.339999999999975</v>
      </c>
      <c r="AE15" t="n">
        <v>0.7599999999999909</v>
      </c>
      <c r="AF15" t="n">
        <v>37.14</v>
      </c>
      <c r="AG15" t="n">
        <v>0.0</v>
      </c>
      <c r="AH15" t="n">
        <v>0.0</v>
      </c>
      <c r="AI15" t="n">
        <v>0.0</v>
      </c>
      <c r="AJ15" t="n">
        <v>0.0</v>
      </c>
      <c r="AK15" t="n">
        <v>0.00999999999999801</v>
      </c>
      <c r="AL15" t="inlineStr">
        <is>
          <t>unreconciled</t>
        </is>
      </c>
      <c r="AM15" t="inlineStr">
        <is>
          <t>Packaging Charge Mismatch</t>
        </is>
      </c>
      <c r="AN15" t="n">
        <v>37.14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 t="n">
        <v>45232.0</v>
      </c>
      <c r="B16" s="2" t="n">
        <v>45232.65545138889</v>
      </c>
      <c r="C16" t="inlineStr">
        <is>
          <t>3140023012058981</t>
        </is>
      </c>
      <c r="D16" t="inlineStr">
        <is>
          <t>POS0012</t>
        </is>
      </c>
      <c r="E16" t="inlineStr">
        <is>
          <t>75</t>
        </is>
      </c>
      <c r="F16" t="inlineStr">
        <is>
          <t>0023</t>
        </is>
      </c>
      <c r="G16" t="inlineStr">
        <is>
          <t>5306217423</t>
        </is>
      </c>
      <c r="H16" t="n">
        <v>314.0</v>
      </c>
      <c r="I16" t="n">
        <v>261.9</v>
      </c>
      <c r="J16" t="n">
        <v>261.9</v>
      </c>
      <c r="K16" t="inlineStr">
        <is>
          <t>addition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234.3</v>
      </c>
      <c r="Q16" t="n">
        <v>235.78</v>
      </c>
      <c r="R16" t="n">
        <v>37.14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14.96</v>
      </c>
      <c r="AC16" t="n">
        <v>14.95</v>
      </c>
      <c r="AD16" t="n">
        <v>52.10000000000002</v>
      </c>
      <c r="AE16" t="n">
        <v>-1.4799999999999898</v>
      </c>
      <c r="AF16" t="n">
        <v>37.14</v>
      </c>
      <c r="AG16" t="n">
        <v>0.0</v>
      </c>
      <c r="AH16" t="n">
        <v>0.0</v>
      </c>
      <c r="AI16" t="n">
        <v>0.0</v>
      </c>
      <c r="AJ16" t="n">
        <v>0.0</v>
      </c>
      <c r="AK16" t="n">
        <v>0.010000000000001563</v>
      </c>
      <c r="AL16" t="inlineStr">
        <is>
          <t>unreconciled</t>
        </is>
      </c>
      <c r="AM16" t="inlineStr">
        <is>
          <t>Packaging Charge Mismatch</t>
        </is>
      </c>
      <c r="AN16" t="n">
        <v>37.14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 t="n">
        <v>45232.0</v>
      </c>
      <c r="B17" s="2" t="n">
        <v>45233.02552083333</v>
      </c>
      <c r="C17" t="inlineStr">
        <is>
          <t>3140023012059163</t>
        </is>
      </c>
      <c r="D17" t="inlineStr">
        <is>
          <t>POS0012</t>
        </is>
      </c>
      <c r="E17" t="inlineStr">
        <is>
          <t>56</t>
        </is>
      </c>
      <c r="F17" t="inlineStr">
        <is>
          <t>0023</t>
        </is>
      </c>
      <c r="G17" t="inlineStr">
        <is>
          <t>5306385077</t>
        </is>
      </c>
      <c r="H17" t="n">
        <v>369.0</v>
      </c>
      <c r="I17" t="n">
        <v>314.28</v>
      </c>
      <c r="J17" t="n">
        <v>314.28</v>
      </c>
      <c r="K17" t="inlineStr">
        <is>
          <t>addition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275.34</v>
      </c>
      <c r="Q17" t="n">
        <v>275.71</v>
      </c>
      <c r="R17" t="n">
        <v>37.14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17.58</v>
      </c>
      <c r="AC17" t="n">
        <v>17.57</v>
      </c>
      <c r="AD17" t="n">
        <v>54.72000000000003</v>
      </c>
      <c r="AE17" t="n">
        <v>-0.37000000000000455</v>
      </c>
      <c r="AF17" t="n">
        <v>37.14</v>
      </c>
      <c r="AG17" t="n">
        <v>0.0</v>
      </c>
      <c r="AH17" t="n">
        <v>0.0</v>
      </c>
      <c r="AI17" t="n">
        <v>0.0</v>
      </c>
      <c r="AJ17" t="n">
        <v>0.0</v>
      </c>
      <c r="AK17" t="n">
        <v>0.00999999999999801</v>
      </c>
      <c r="AL17" t="inlineStr">
        <is>
          <t>unreconciled</t>
        </is>
      </c>
      <c r="AM17" t="inlineStr">
        <is>
          <t>Packaging Charge Mismatch</t>
        </is>
      </c>
      <c r="AN17" t="n">
        <v>37.14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 t="n">
        <v>45231.0</v>
      </c>
      <c r="B18" s="2" t="n">
        <v>45231.777719907404</v>
      </c>
      <c r="C18" t="inlineStr">
        <is>
          <t>3140023012058787</t>
        </is>
      </c>
      <c r="D18" t="inlineStr">
        <is>
          <t>POS0012</t>
        </is>
      </c>
      <c r="E18" t="inlineStr">
        <is>
          <t>81</t>
        </is>
      </c>
      <c r="F18" t="inlineStr">
        <is>
          <t>0023</t>
        </is>
      </c>
      <c r="G18" t="inlineStr">
        <is>
          <t>5307111792</t>
        </is>
      </c>
      <c r="H18" t="n">
        <v>1097.0</v>
      </c>
      <c r="I18" t="n">
        <v>1007.62</v>
      </c>
      <c r="J18" t="n">
        <v>1007.62</v>
      </c>
      <c r="K18" t="inlineStr">
        <is>
          <t>addition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818.57</v>
      </c>
      <c r="Q18" t="n">
        <v>804.09</v>
      </c>
      <c r="R18" t="n">
        <v>37.14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52.24</v>
      </c>
      <c r="AC18" t="n">
        <v>52.24</v>
      </c>
      <c r="AD18" t="n">
        <v>89.38</v>
      </c>
      <c r="AE18" t="n">
        <v>14.480000000000018</v>
      </c>
      <c r="AF18" t="n">
        <v>37.14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inlineStr">
        <is>
          <t>unreconciled</t>
        </is>
      </c>
      <c r="AM18" t="inlineStr">
        <is>
          <t>Packaging Charge Mismatch</t>
        </is>
      </c>
      <c r="AN18" t="n">
        <v>37.14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 t="n">
        <v>45231.0</v>
      </c>
      <c r="B19" s="2" t="n">
        <v>45231.595671296294</v>
      </c>
      <c r="C19" t="inlineStr">
        <is>
          <t>3140023012058719</t>
        </is>
      </c>
      <c r="D19" t="inlineStr">
        <is>
          <t>POS0012</t>
        </is>
      </c>
      <c r="E19" t="inlineStr">
        <is>
          <t>13</t>
        </is>
      </c>
      <c r="F19" t="inlineStr">
        <is>
          <t>0023</t>
        </is>
      </c>
      <c r="G19" t="inlineStr">
        <is>
          <t>5307134955</t>
        </is>
      </c>
      <c r="H19" t="n">
        <v>424.0</v>
      </c>
      <c r="I19" t="n">
        <v>366.66</v>
      </c>
      <c r="J19" t="n">
        <v>366.66</v>
      </c>
      <c r="K19" t="inlineStr">
        <is>
          <t>addition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316.38</v>
      </c>
      <c r="Q19" t="n">
        <v>315.62</v>
      </c>
      <c r="R19" t="n">
        <v>37.14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20.2</v>
      </c>
      <c r="AC19" t="n">
        <v>20.19</v>
      </c>
      <c r="AD19" t="n">
        <v>57.339999999999975</v>
      </c>
      <c r="AE19" t="n">
        <v>0.7599999999999909</v>
      </c>
      <c r="AF19" t="n">
        <v>37.14</v>
      </c>
      <c r="AG19" t="n">
        <v>0.0</v>
      </c>
      <c r="AH19" t="n">
        <v>0.0</v>
      </c>
      <c r="AI19" t="n">
        <v>0.0</v>
      </c>
      <c r="AJ19" t="n">
        <v>0.0</v>
      </c>
      <c r="AK19" t="n">
        <v>0.00999999999999801</v>
      </c>
      <c r="AL19" t="inlineStr">
        <is>
          <t>unreconciled</t>
        </is>
      </c>
      <c r="AM19" t="inlineStr">
        <is>
          <t>Packaging Charge Mismatch</t>
        </is>
      </c>
      <c r="AN19" t="n">
        <v>37.14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 t="n">
        <v>45234.0</v>
      </c>
      <c r="B20" s="2" t="n">
        <v>45234.7290625</v>
      </c>
      <c r="C20" t="inlineStr">
        <is>
          <t>3140094012085610</t>
        </is>
      </c>
      <c r="D20" t="inlineStr">
        <is>
          <t>POS0012</t>
        </is>
      </c>
      <c r="E20" t="inlineStr">
        <is>
          <t>25</t>
        </is>
      </c>
      <c r="F20" t="inlineStr">
        <is>
          <t>0094</t>
        </is>
      </c>
      <c r="G20" t="inlineStr">
        <is>
          <t>5307151425</t>
        </is>
      </c>
      <c r="H20" t="n">
        <v>157.0</v>
      </c>
      <c r="I20" t="n">
        <v>112.38</v>
      </c>
      <c r="J20" t="n">
        <v>112.38</v>
      </c>
      <c r="K20" t="inlineStr">
        <is>
          <t>addition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117.15</v>
      </c>
      <c r="Q20" t="n">
        <v>121.84</v>
      </c>
      <c r="R20" t="n">
        <v>37.14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7.48</v>
      </c>
      <c r="AC20" t="n">
        <v>7.48</v>
      </c>
      <c r="AD20" t="n">
        <v>44.620000000000005</v>
      </c>
      <c r="AE20" t="n">
        <v>-4.689999999999998</v>
      </c>
      <c r="AF20" t="n">
        <v>37.14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inlineStr">
        <is>
          <t>unreconciled</t>
        </is>
      </c>
      <c r="AM20" t="inlineStr">
        <is>
          <t>Packaging Charge Mismatch</t>
        </is>
      </c>
      <c r="AN20" t="n">
        <v>37.14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 t="n">
        <v>45232.0</v>
      </c>
      <c r="B21" s="2" t="n">
        <v>45232.967094907406</v>
      </c>
      <c r="C21" t="inlineStr">
        <is>
          <t>3140023012059115</t>
        </is>
      </c>
      <c r="D21" t="inlineStr">
        <is>
          <t>POS0012</t>
        </is>
      </c>
      <c r="E21" t="inlineStr">
        <is>
          <t>08</t>
        </is>
      </c>
      <c r="F21" t="inlineStr">
        <is>
          <t>0023</t>
        </is>
      </c>
      <c r="G21" t="inlineStr">
        <is>
          <t>5307592075</t>
        </is>
      </c>
      <c r="H21" t="n">
        <v>463.0</v>
      </c>
      <c r="I21" t="n">
        <v>403.81</v>
      </c>
      <c r="J21" t="n">
        <v>403.81</v>
      </c>
      <c r="K21" t="inlineStr">
        <is>
          <t>addition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345.48</v>
      </c>
      <c r="Q21" t="n">
        <v>343.93</v>
      </c>
      <c r="R21" t="n">
        <v>37.14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22.04</v>
      </c>
      <c r="AC21" t="n">
        <v>22.05</v>
      </c>
      <c r="AD21" t="n">
        <v>59.19</v>
      </c>
      <c r="AE21" t="n">
        <v>1.5500000000000114</v>
      </c>
      <c r="AF21" t="n">
        <v>37.14</v>
      </c>
      <c r="AG21" t="n">
        <v>0.0</v>
      </c>
      <c r="AH21" t="n">
        <v>0.0</v>
      </c>
      <c r="AI21" t="n">
        <v>0.0</v>
      </c>
      <c r="AJ21" t="n">
        <v>0.0</v>
      </c>
      <c r="AK21" t="n">
        <v>-0.010000000000001563</v>
      </c>
      <c r="AL21" t="inlineStr">
        <is>
          <t>unreconciled</t>
        </is>
      </c>
      <c r="AM21" t="inlineStr">
        <is>
          <t>Packaging Charge Mismatch</t>
        </is>
      </c>
      <c r="AN21" t="n">
        <v>37.14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 t="n">
        <v>45233.0</v>
      </c>
      <c r="B22" s="2" t="n">
        <v>45233.64309027778</v>
      </c>
      <c r="C22" t="inlineStr">
        <is>
          <t>3140023012059240</t>
        </is>
      </c>
      <c r="D22" t="inlineStr">
        <is>
          <t>POS0012</t>
        </is>
      </c>
      <c r="E22" t="inlineStr">
        <is>
          <t>33</t>
        </is>
      </c>
      <c r="F22" t="inlineStr">
        <is>
          <t>0023</t>
        </is>
      </c>
      <c r="G22" t="inlineStr">
        <is>
          <t>5307856228</t>
        </is>
      </c>
      <c r="H22" t="n">
        <v>604.0</v>
      </c>
      <c r="I22" t="n">
        <v>615.24</v>
      </c>
      <c r="J22" t="n">
        <v>615.24</v>
      </c>
      <c r="K22" t="inlineStr">
        <is>
          <t>addition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511.14</v>
      </c>
      <c r="Q22" t="n">
        <v>446.27</v>
      </c>
      <c r="R22" t="n">
        <v>37.14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28.76</v>
      </c>
      <c r="AC22" t="n">
        <v>28.76</v>
      </c>
      <c r="AD22" t="n">
        <v>-11.240000000000009</v>
      </c>
      <c r="AE22" t="n">
        <v>64.87</v>
      </c>
      <c r="AF22" t="n">
        <v>37.14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inlineStr">
        <is>
          <t>unreconciled</t>
        </is>
      </c>
      <c r="AM22" t="inlineStr">
        <is>
          <t>Packaging Charge Mismatch</t>
        </is>
      </c>
      <c r="AN22" t="n">
        <v>37.14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 t="n">
        <v>45231.0</v>
      </c>
      <c r="B23" s="2" t="n">
        <v>45231.99679398148</v>
      </c>
      <c r="C23" t="inlineStr">
        <is>
          <t>3140023012058887</t>
        </is>
      </c>
      <c r="D23" t="inlineStr">
        <is>
          <t>POS0012</t>
        </is>
      </c>
      <c r="E23" t="inlineStr">
        <is>
          <t>81</t>
        </is>
      </c>
      <c r="F23" t="inlineStr">
        <is>
          <t>0023</t>
        </is>
      </c>
      <c r="G23" t="inlineStr">
        <is>
          <t>5307979640</t>
        </is>
      </c>
      <c r="H23" t="n">
        <v>741.0</v>
      </c>
      <c r="I23" t="n">
        <v>668.57</v>
      </c>
      <c r="J23" t="n">
        <v>668.57</v>
      </c>
      <c r="K23" t="inlineStr">
        <is>
          <t>addition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552.92</v>
      </c>
      <c r="Q23" t="n">
        <v>545.73</v>
      </c>
      <c r="R23" t="n">
        <v>37.14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35.28</v>
      </c>
      <c r="AC23" t="n">
        <v>35.29</v>
      </c>
      <c r="AD23" t="n">
        <v>72.42999999999995</v>
      </c>
      <c r="AE23" t="n">
        <v>7.189999999999941</v>
      </c>
      <c r="AF23" t="n">
        <v>37.14</v>
      </c>
      <c r="AG23" t="n">
        <v>0.0</v>
      </c>
      <c r="AH23" t="n">
        <v>0.0</v>
      </c>
      <c r="AI23" t="n">
        <v>0.0</v>
      </c>
      <c r="AJ23" t="n">
        <v>0.0</v>
      </c>
      <c r="AK23" t="n">
        <v>-0.00999999999999801</v>
      </c>
      <c r="AL23" t="inlineStr">
        <is>
          <t>unreconciled</t>
        </is>
      </c>
      <c r="AM23" t="inlineStr">
        <is>
          <t>Packaging Charge Mismatch</t>
        </is>
      </c>
      <c r="AN23" t="n">
        <v>37.14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 t="n">
        <v>45231.0</v>
      </c>
      <c r="B24" s="2" t="n">
        <v>45231.82798611111</v>
      </c>
      <c r="C24" t="inlineStr">
        <is>
          <t>3140094012084499</t>
        </is>
      </c>
      <c r="D24" t="inlineStr">
        <is>
          <t>POS0012</t>
        </is>
      </c>
      <c r="E24" t="inlineStr">
        <is>
          <t>13</t>
        </is>
      </c>
      <c r="F24" t="inlineStr">
        <is>
          <t>0094</t>
        </is>
      </c>
      <c r="G24" t="inlineStr">
        <is>
          <t>5308088965</t>
        </is>
      </c>
      <c r="H24" t="n">
        <v>661.0</v>
      </c>
      <c r="I24" t="n">
        <v>592.38</v>
      </c>
      <c r="J24" t="n">
        <v>592.38</v>
      </c>
      <c r="K24" t="inlineStr">
        <is>
          <t>addition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493.23</v>
      </c>
      <c r="Q24" t="n">
        <v>487.67</v>
      </c>
      <c r="R24" t="n">
        <v>37.14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31.48</v>
      </c>
      <c r="AC24" t="n">
        <v>31.48</v>
      </c>
      <c r="AD24" t="n">
        <v>68.62</v>
      </c>
      <c r="AE24" t="n">
        <v>5.560000000000002</v>
      </c>
      <c r="AF24" t="n">
        <v>37.14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inlineStr">
        <is>
          <t>unreconciled</t>
        </is>
      </c>
      <c r="AM24" t="inlineStr">
        <is>
          <t>Packaging Charge Mismatch</t>
        </is>
      </c>
      <c r="AN24" t="n">
        <v>37.14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 t="n">
        <v>45231.0</v>
      </c>
      <c r="B25" s="2" t="n">
        <v>45231.76493055555</v>
      </c>
      <c r="C25" t="inlineStr">
        <is>
          <t>3140094012084462</t>
        </is>
      </c>
      <c r="D25" t="inlineStr">
        <is>
          <t>POS0012</t>
        </is>
      </c>
      <c r="E25" t="inlineStr">
        <is>
          <t>76</t>
        </is>
      </c>
      <c r="F25" t="inlineStr">
        <is>
          <t>0094</t>
        </is>
      </c>
      <c r="G25" t="inlineStr">
        <is>
          <t>5308099096</t>
        </is>
      </c>
      <c r="H25" t="n">
        <v>841.0</v>
      </c>
      <c r="I25" t="n">
        <v>763.8</v>
      </c>
      <c r="J25" t="n">
        <v>763.8</v>
      </c>
      <c r="K25" t="inlineStr">
        <is>
          <t>addition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627.54</v>
      </c>
      <c r="Q25" t="n">
        <v>618.29</v>
      </c>
      <c r="R25" t="n">
        <v>37.14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40.04</v>
      </c>
      <c r="AC25" t="n">
        <v>40.05</v>
      </c>
      <c r="AD25" t="n">
        <v>77.20000000000005</v>
      </c>
      <c r="AE25" t="n">
        <v>9.25</v>
      </c>
      <c r="AF25" t="n">
        <v>37.14</v>
      </c>
      <c r="AG25" t="n">
        <v>0.0</v>
      </c>
      <c r="AH25" t="n">
        <v>0.0</v>
      </c>
      <c r="AI25" t="n">
        <v>0.0</v>
      </c>
      <c r="AJ25" t="n">
        <v>0.0</v>
      </c>
      <c r="AK25" t="n">
        <v>-0.00999999999999801</v>
      </c>
      <c r="AL25" t="inlineStr">
        <is>
          <t>unreconciled</t>
        </is>
      </c>
      <c r="AM25" t="inlineStr">
        <is>
          <t>Packaging Charge Mismatch</t>
        </is>
      </c>
      <c r="AN25" t="n">
        <v>37.14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 t="n">
        <v>45231.0</v>
      </c>
      <c r="B26" s="2" t="n">
        <v>45231.91384259259</v>
      </c>
      <c r="C26" t="inlineStr">
        <is>
          <t>3140023012058844</t>
        </is>
      </c>
      <c r="D26" t="inlineStr">
        <is>
          <t>POS0012</t>
        </is>
      </c>
      <c r="E26" t="inlineStr">
        <is>
          <t>38</t>
        </is>
      </c>
      <c r="F26" t="inlineStr">
        <is>
          <t>0023</t>
        </is>
      </c>
      <c r="G26" t="inlineStr">
        <is>
          <t>5308130349</t>
        </is>
      </c>
      <c r="H26" t="n">
        <v>369.0</v>
      </c>
      <c r="I26" t="n">
        <v>314.28</v>
      </c>
      <c r="J26" t="n">
        <v>314.28</v>
      </c>
      <c r="K26" t="inlineStr">
        <is>
          <t>addition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275.34</v>
      </c>
      <c r="Q26" t="n">
        <v>275.71</v>
      </c>
      <c r="R26" t="n">
        <v>37.14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17.58</v>
      </c>
      <c r="AC26" t="n">
        <v>17.57</v>
      </c>
      <c r="AD26" t="n">
        <v>54.72000000000003</v>
      </c>
      <c r="AE26" t="n">
        <v>-0.37000000000000455</v>
      </c>
      <c r="AF26" t="n">
        <v>37.14</v>
      </c>
      <c r="AG26" t="n">
        <v>0.0</v>
      </c>
      <c r="AH26" t="n">
        <v>0.0</v>
      </c>
      <c r="AI26" t="n">
        <v>0.0</v>
      </c>
      <c r="AJ26" t="n">
        <v>0.0</v>
      </c>
      <c r="AK26" t="n">
        <v>0.00999999999999801</v>
      </c>
      <c r="AL26" t="inlineStr">
        <is>
          <t>unreconciled</t>
        </is>
      </c>
      <c r="AM26" t="inlineStr">
        <is>
          <t>Packaging Charge Mismatch</t>
        </is>
      </c>
      <c r="AN26" t="n">
        <v>37.14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 t="n">
        <v>45232.0</v>
      </c>
      <c r="B27" s="2" t="n">
        <v>45232.56390046296</v>
      </c>
      <c r="C27" t="inlineStr">
        <is>
          <t>3140094012084692</t>
        </is>
      </c>
      <c r="D27" t="inlineStr">
        <is>
          <t>POS0012</t>
        </is>
      </c>
      <c r="E27" t="inlineStr">
        <is>
          <t>06</t>
        </is>
      </c>
      <c r="F27" t="inlineStr">
        <is>
          <t>0094</t>
        </is>
      </c>
      <c r="G27" t="inlineStr">
        <is>
          <t>5308893127</t>
        </is>
      </c>
      <c r="H27" t="n">
        <v>205.0</v>
      </c>
      <c r="I27" t="n">
        <v>158.09</v>
      </c>
      <c r="J27" t="n">
        <v>158.09</v>
      </c>
      <c r="K27" t="inlineStr">
        <is>
          <t>addition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152.96</v>
      </c>
      <c r="Q27" t="n">
        <v>156.68</v>
      </c>
      <c r="R27" t="n">
        <v>37.14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9.76</v>
      </c>
      <c r="AC27" t="n">
        <v>9.76</v>
      </c>
      <c r="AD27" t="n">
        <v>46.91</v>
      </c>
      <c r="AE27" t="n">
        <v>-3.719999999999999</v>
      </c>
      <c r="AF27" t="n">
        <v>37.14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inlineStr">
        <is>
          <t>unreconciled</t>
        </is>
      </c>
      <c r="AM27" t="inlineStr">
        <is>
          <t>Packaging Charge Mismatch</t>
        </is>
      </c>
      <c r="AN27" t="n">
        <v>37.14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 t="n">
        <v>45232.0</v>
      </c>
      <c r="B28" s="2" t="n">
        <v>45233.00928240741</v>
      </c>
      <c r="C28" t="inlineStr">
        <is>
          <t>3140023012059156</t>
        </is>
      </c>
      <c r="D28" t="inlineStr">
        <is>
          <t>POS0012</t>
        </is>
      </c>
      <c r="E28" t="inlineStr">
        <is>
          <t>49</t>
        </is>
      </c>
      <c r="F28" t="inlineStr">
        <is>
          <t>0023</t>
        </is>
      </c>
      <c r="G28" t="inlineStr">
        <is>
          <t>5308938829</t>
        </is>
      </c>
      <c r="H28" t="n">
        <v>339.0</v>
      </c>
      <c r="I28" t="n">
        <v>285.7</v>
      </c>
      <c r="J28" t="n">
        <v>285.7</v>
      </c>
      <c r="K28" t="inlineStr">
        <is>
          <t>addition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252.95</v>
      </c>
      <c r="Q28" t="n">
        <v>253.92</v>
      </c>
      <c r="R28" t="n">
        <v>37.14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16.14</v>
      </c>
      <c r="AC28" t="n">
        <v>16.14</v>
      </c>
      <c r="AD28" t="n">
        <v>53.30000000000001</v>
      </c>
      <c r="AE28" t="n">
        <v>-0.9699999999999989</v>
      </c>
      <c r="AF28" t="n">
        <v>37.14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inlineStr">
        <is>
          <t>unreconciled</t>
        </is>
      </c>
      <c r="AM28" t="inlineStr">
        <is>
          <t>Packaging Charge Mismatch</t>
        </is>
      </c>
      <c r="AN28" t="n">
        <v>37.14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 t="n">
        <v>45232.0</v>
      </c>
      <c r="B29" s="2" t="n">
        <v>45232.98422453704</v>
      </c>
      <c r="C29" t="inlineStr">
        <is>
          <t>3140094012085001</t>
        </is>
      </c>
      <c r="D29" t="inlineStr">
        <is>
          <t>POS0012</t>
        </is>
      </c>
      <c r="E29" t="inlineStr">
        <is>
          <t>16</t>
        </is>
      </c>
      <c r="F29" t="inlineStr">
        <is>
          <t>0094</t>
        </is>
      </c>
      <c r="G29" t="inlineStr">
        <is>
          <t>5308938900</t>
        </is>
      </c>
      <c r="H29" t="n">
        <v>699.0</v>
      </c>
      <c r="I29" t="n">
        <v>628.58</v>
      </c>
      <c r="J29" t="n">
        <v>628.58</v>
      </c>
      <c r="K29" t="inlineStr">
        <is>
          <t>addition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521.59</v>
      </c>
      <c r="Q29" t="n">
        <v>515.23</v>
      </c>
      <c r="R29" t="n">
        <v>37.14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33.28</v>
      </c>
      <c r="AC29" t="n">
        <v>33.29</v>
      </c>
      <c r="AD29" t="n">
        <v>70.41999999999996</v>
      </c>
      <c r="AE29" t="n">
        <v>6.360000000000014</v>
      </c>
      <c r="AF29" t="n">
        <v>37.14</v>
      </c>
      <c r="AG29" t="n">
        <v>0.0</v>
      </c>
      <c r="AH29" t="n">
        <v>0.0</v>
      </c>
      <c r="AI29" t="n">
        <v>0.0</v>
      </c>
      <c r="AJ29" t="n">
        <v>0.0</v>
      </c>
      <c r="AK29" t="n">
        <v>-0.00999999999999801</v>
      </c>
      <c r="AL29" t="inlineStr">
        <is>
          <t>unreconciled</t>
        </is>
      </c>
      <c r="AM29" t="inlineStr">
        <is>
          <t>Packaging Charge Mismatch</t>
        </is>
      </c>
      <c r="AN29" t="n">
        <v>37.14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 t="n">
        <v>45234.0</v>
      </c>
      <c r="B30" s="2" t="n">
        <v>45234.507731481484</v>
      </c>
      <c r="C30" t="inlineStr">
        <is>
          <t>3140094012085446</t>
        </is>
      </c>
      <c r="D30" t="inlineStr">
        <is>
          <t>POS0012</t>
        </is>
      </c>
      <c r="E30" t="inlineStr">
        <is>
          <t>61</t>
        </is>
      </c>
      <c r="F30" t="inlineStr">
        <is>
          <t>0094</t>
        </is>
      </c>
      <c r="G30" t="inlineStr">
        <is>
          <t>5309193815</t>
        </is>
      </c>
      <c r="H30" t="n">
        <v>672.0</v>
      </c>
      <c r="I30" t="n">
        <v>602.86</v>
      </c>
      <c r="J30" t="n">
        <v>602.86</v>
      </c>
      <c r="K30" t="inlineStr">
        <is>
          <t>addition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501.44</v>
      </c>
      <c r="Q30" t="n">
        <v>495.65</v>
      </c>
      <c r="R30" t="n">
        <v>37.14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32.0</v>
      </c>
      <c r="AC30" t="n">
        <v>32.0</v>
      </c>
      <c r="AD30" t="n">
        <v>69.13999999999999</v>
      </c>
      <c r="AE30" t="n">
        <v>5.7900000000000205</v>
      </c>
      <c r="AF30" t="n">
        <v>37.14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inlineStr">
        <is>
          <t>unreconciled</t>
        </is>
      </c>
      <c r="AM30" t="inlineStr">
        <is>
          <t>Packaging Charge Mismatch</t>
        </is>
      </c>
      <c r="AN30" t="n">
        <v>37.14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 t="n">
        <v>45231.0</v>
      </c>
      <c r="B31" s="2" t="n">
        <v>45232.007569444446</v>
      </c>
      <c r="C31" t="inlineStr">
        <is>
          <t>3140023012058893</t>
        </is>
      </c>
      <c r="D31" t="inlineStr">
        <is>
          <t>POS0012</t>
        </is>
      </c>
      <c r="E31" t="inlineStr">
        <is>
          <t>87</t>
        </is>
      </c>
      <c r="F31" t="inlineStr">
        <is>
          <t>0023</t>
        </is>
      </c>
      <c r="G31" t="inlineStr">
        <is>
          <t>5309431952</t>
        </is>
      </c>
      <c r="H31" t="n">
        <v>259.0</v>
      </c>
      <c r="I31" t="n">
        <v>209.52</v>
      </c>
      <c r="J31" t="n">
        <v>209.52</v>
      </c>
      <c r="K31" t="inlineStr">
        <is>
          <t>addition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193.26</v>
      </c>
      <c r="Q31" t="n">
        <v>195.86</v>
      </c>
      <c r="R31" t="n">
        <v>37.14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12.34</v>
      </c>
      <c r="AC31" t="n">
        <v>12.33</v>
      </c>
      <c r="AD31" t="n">
        <v>49.47999999999999</v>
      </c>
      <c r="AE31" t="n">
        <v>-2.6000000000000227</v>
      </c>
      <c r="AF31" t="n">
        <v>37.14</v>
      </c>
      <c r="AG31" t="n">
        <v>0.0</v>
      </c>
      <c r="AH31" t="n">
        <v>0.0</v>
      </c>
      <c r="AI31" t="n">
        <v>0.0</v>
      </c>
      <c r="AJ31" t="n">
        <v>0.0</v>
      </c>
      <c r="AK31" t="n">
        <v>0.009999999999999787</v>
      </c>
      <c r="AL31" t="inlineStr">
        <is>
          <t>unreconciled</t>
        </is>
      </c>
      <c r="AM31" t="inlineStr">
        <is>
          <t>Packaging Charge Mismatch</t>
        </is>
      </c>
      <c r="AN31" t="n">
        <v>37.14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 t="n">
        <v>45231.0</v>
      </c>
      <c r="B32" s="2" t="n">
        <v>45231.99791666667</v>
      </c>
      <c r="C32" t="inlineStr">
        <is>
          <t>3140023012058888</t>
        </is>
      </c>
      <c r="D32" t="inlineStr">
        <is>
          <t>POS0012</t>
        </is>
      </c>
      <c r="E32" t="inlineStr">
        <is>
          <t>82</t>
        </is>
      </c>
      <c r="F32" t="inlineStr">
        <is>
          <t>0023</t>
        </is>
      </c>
      <c r="G32" t="inlineStr">
        <is>
          <t>5309655006</t>
        </is>
      </c>
      <c r="H32" t="n">
        <v>314.0</v>
      </c>
      <c r="I32" t="n">
        <v>261.9</v>
      </c>
      <c r="J32" t="n">
        <v>261.9</v>
      </c>
      <c r="K32" t="inlineStr">
        <is>
          <t>addition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234.3</v>
      </c>
      <c r="Q32" t="n">
        <v>235.78</v>
      </c>
      <c r="R32" t="n">
        <v>37.14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14.96</v>
      </c>
      <c r="AC32" t="n">
        <v>14.95</v>
      </c>
      <c r="AD32" t="n">
        <v>52.10000000000002</v>
      </c>
      <c r="AE32" t="n">
        <v>-1.4799999999999898</v>
      </c>
      <c r="AF32" t="n">
        <v>37.14</v>
      </c>
      <c r="AG32" t="n">
        <v>0.0</v>
      </c>
      <c r="AH32" t="n">
        <v>0.0</v>
      </c>
      <c r="AI32" t="n">
        <v>0.0</v>
      </c>
      <c r="AJ32" t="n">
        <v>0.0</v>
      </c>
      <c r="AK32" t="n">
        <v>0.010000000000001563</v>
      </c>
      <c r="AL32" t="inlineStr">
        <is>
          <t>unreconciled</t>
        </is>
      </c>
      <c r="AM32" t="inlineStr">
        <is>
          <t>Packaging Charge Mismatch</t>
        </is>
      </c>
      <c r="AN32" t="n">
        <v>37.14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 t="n">
        <v>45233.0</v>
      </c>
      <c r="B33" s="2" t="n">
        <v>45233.830925925926</v>
      </c>
      <c r="C33" t="inlineStr">
        <is>
          <t>3140094012085248</t>
        </is>
      </c>
      <c r="D33" t="inlineStr">
        <is>
          <t>POS0012</t>
        </is>
      </c>
      <c r="E33" t="inlineStr">
        <is>
          <t>63</t>
        </is>
      </c>
      <c r="F33" t="inlineStr">
        <is>
          <t>0094</t>
        </is>
      </c>
      <c r="G33" t="inlineStr">
        <is>
          <t>5309768271</t>
        </is>
      </c>
      <c r="H33" t="n">
        <v>266.0</v>
      </c>
      <c r="I33" t="n">
        <v>293.33</v>
      </c>
      <c r="J33" t="n">
        <v>293.33</v>
      </c>
      <c r="K33" t="inlineStr">
        <is>
          <t>addition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258.92</v>
      </c>
      <c r="Q33" t="n">
        <v>200.98</v>
      </c>
      <c r="R33" t="n">
        <v>37.14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12.66</v>
      </c>
      <c r="AC33" t="n">
        <v>12.67</v>
      </c>
      <c r="AD33" t="n">
        <v>-27.329999999999984</v>
      </c>
      <c r="AE33" t="n">
        <v>57.940000000000026</v>
      </c>
      <c r="AF33" t="n">
        <v>37.14</v>
      </c>
      <c r="AG33" t="n">
        <v>0.0</v>
      </c>
      <c r="AH33" t="n">
        <v>0.0</v>
      </c>
      <c r="AI33" t="n">
        <v>0.0</v>
      </c>
      <c r="AJ33" t="n">
        <v>0.0</v>
      </c>
      <c r="AK33" t="n">
        <v>-0.009999999999999787</v>
      </c>
      <c r="AL33" t="inlineStr">
        <is>
          <t>unreconciled</t>
        </is>
      </c>
      <c r="AM33" t="inlineStr">
        <is>
          <t>Packaging Charge Mismatch</t>
        </is>
      </c>
      <c r="AN33" t="n">
        <v>37.14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 t="n">
        <v>45235.0</v>
      </c>
      <c r="B34" s="2" t="n">
        <v>45235.55510416667</v>
      </c>
      <c r="C34" t="inlineStr">
        <is>
          <t>3140023012059764</t>
        </is>
      </c>
      <c r="D34" t="inlineStr">
        <is>
          <t>POS0012</t>
        </is>
      </c>
      <c r="E34" t="inlineStr">
        <is>
          <t>56</t>
        </is>
      </c>
      <c r="F34" t="inlineStr">
        <is>
          <t>0023</t>
        </is>
      </c>
      <c r="G34" t="inlineStr">
        <is>
          <t>5309880742</t>
        </is>
      </c>
      <c r="H34" t="n">
        <v>334.0</v>
      </c>
      <c r="I34" t="n">
        <v>280.95</v>
      </c>
      <c r="J34" t="n">
        <v>280.95</v>
      </c>
      <c r="K34" t="inlineStr">
        <is>
          <t>addition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249.22</v>
      </c>
      <c r="Q34" t="n">
        <v>250.32</v>
      </c>
      <c r="R34" t="n">
        <v>37.14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15.9</v>
      </c>
      <c r="AC34" t="n">
        <v>15.91</v>
      </c>
      <c r="AD34" t="n">
        <v>53.05000000000001</v>
      </c>
      <c r="AE34" t="n">
        <v>-1.0999999999999943</v>
      </c>
      <c r="AF34" t="n">
        <v>37.14</v>
      </c>
      <c r="AG34" t="n">
        <v>0.0</v>
      </c>
      <c r="AH34" t="n">
        <v>0.0</v>
      </c>
      <c r="AI34" t="n">
        <v>0.0</v>
      </c>
      <c r="AJ34" t="n">
        <v>0.0</v>
      </c>
      <c r="AK34" t="n">
        <v>-0.009999999999999787</v>
      </c>
      <c r="AL34" t="inlineStr">
        <is>
          <t>unreconciled</t>
        </is>
      </c>
      <c r="AM34" t="inlineStr">
        <is>
          <t>Packaging Charge Mismatch</t>
        </is>
      </c>
      <c r="AN34" t="n">
        <v>37.14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 t="n">
        <v>45232.0</v>
      </c>
      <c r="B35" s="2" t="n">
        <v>45232.9555787037</v>
      </c>
      <c r="C35" t="inlineStr">
        <is>
          <t>3140023012059105</t>
        </is>
      </c>
      <c r="D35" t="inlineStr">
        <is>
          <t>POS0012</t>
        </is>
      </c>
      <c r="E35" t="inlineStr">
        <is>
          <t>98</t>
        </is>
      </c>
      <c r="F35" t="inlineStr">
        <is>
          <t>0023</t>
        </is>
      </c>
      <c r="G35" t="inlineStr">
        <is>
          <t>5310122635</t>
        </is>
      </c>
      <c r="H35" t="n">
        <v>314.0</v>
      </c>
      <c r="I35" t="n">
        <v>261.9</v>
      </c>
      <c r="J35" t="n">
        <v>261.9</v>
      </c>
      <c r="K35" t="inlineStr">
        <is>
          <t>addition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234.3</v>
      </c>
      <c r="Q35" t="n">
        <v>235.78</v>
      </c>
      <c r="R35" t="n">
        <v>37.14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14.96</v>
      </c>
      <c r="AC35" t="n">
        <v>14.95</v>
      </c>
      <c r="AD35" t="n">
        <v>52.10000000000002</v>
      </c>
      <c r="AE35" t="n">
        <v>-1.4799999999999898</v>
      </c>
      <c r="AF35" t="n">
        <v>37.14</v>
      </c>
      <c r="AG35" t="n">
        <v>0.0</v>
      </c>
      <c r="AH35" t="n">
        <v>0.0</v>
      </c>
      <c r="AI35" t="n">
        <v>0.0</v>
      </c>
      <c r="AJ35" t="n">
        <v>0.0</v>
      </c>
      <c r="AK35" t="n">
        <v>0.010000000000001563</v>
      </c>
      <c r="AL35" t="inlineStr">
        <is>
          <t>unreconciled</t>
        </is>
      </c>
      <c r="AM35" t="inlineStr">
        <is>
          <t>Packaging Charge Mismatch</t>
        </is>
      </c>
      <c r="AN35" t="n">
        <v>37.14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 t="n">
        <v>45234.0</v>
      </c>
      <c r="B36" s="2" t="n">
        <v>45234.93717592592</v>
      </c>
      <c r="C36" t="inlineStr">
        <is>
          <t>3140023012059655</t>
        </is>
      </c>
      <c r="D36" t="inlineStr">
        <is>
          <t>POS0012</t>
        </is>
      </c>
      <c r="E36" t="inlineStr">
        <is>
          <t>47</t>
        </is>
      </c>
      <c r="F36" t="inlineStr">
        <is>
          <t>0023</t>
        </is>
      </c>
      <c r="G36" t="inlineStr">
        <is>
          <t>5310674388</t>
        </is>
      </c>
      <c r="H36" t="n">
        <v>410.0</v>
      </c>
      <c r="I36" t="n">
        <v>353.32</v>
      </c>
      <c r="J36" t="n">
        <v>353.32</v>
      </c>
      <c r="K36" t="inlineStr">
        <is>
          <t>addition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305.93</v>
      </c>
      <c r="Q36" t="n">
        <v>305.47</v>
      </c>
      <c r="R36" t="n">
        <v>37.14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19.52</v>
      </c>
      <c r="AC36" t="n">
        <v>19.52</v>
      </c>
      <c r="AD36" t="n">
        <v>56.68000000000001</v>
      </c>
      <c r="AE36" t="n">
        <v>0.45999999999997954</v>
      </c>
      <c r="AF36" t="n">
        <v>37.14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inlineStr">
        <is>
          <t>unreconciled</t>
        </is>
      </c>
      <c r="AM36" t="inlineStr">
        <is>
          <t>Packaging Charge Mismatch</t>
        </is>
      </c>
      <c r="AN36" t="n">
        <v>37.14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 t="n">
        <v>45234.0</v>
      </c>
      <c r="B37" s="2" t="n">
        <v>45234.760416666664</v>
      </c>
      <c r="C37" t="inlineStr">
        <is>
          <t>3140094012085629</t>
        </is>
      </c>
      <c r="D37" t="inlineStr">
        <is>
          <t>POS0012</t>
        </is>
      </c>
      <c r="E37" t="inlineStr">
        <is>
          <t>44</t>
        </is>
      </c>
      <c r="F37" t="inlineStr">
        <is>
          <t>0094</t>
        </is>
      </c>
      <c r="G37" t="inlineStr">
        <is>
          <t>5310907738</t>
        </is>
      </c>
      <c r="H37" t="n">
        <v>196.0</v>
      </c>
      <c r="I37" t="n">
        <v>149.53</v>
      </c>
      <c r="J37" t="n">
        <v>149.53</v>
      </c>
      <c r="K37" t="inlineStr">
        <is>
          <t>addition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146.26</v>
      </c>
      <c r="Q37" t="n">
        <v>150.13</v>
      </c>
      <c r="R37" t="n">
        <v>37.14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9.34</v>
      </c>
      <c r="AC37" t="n">
        <v>9.33</v>
      </c>
      <c r="AD37" t="n">
        <v>46.47</v>
      </c>
      <c r="AE37" t="n">
        <v>-3.8700000000000045</v>
      </c>
      <c r="AF37" t="n">
        <v>37.14</v>
      </c>
      <c r="AG37" t="n">
        <v>0.0</v>
      </c>
      <c r="AH37" t="n">
        <v>0.0</v>
      </c>
      <c r="AI37" t="n">
        <v>0.0</v>
      </c>
      <c r="AJ37" t="n">
        <v>0.0</v>
      </c>
      <c r="AK37" t="n">
        <v>0.009999999999999787</v>
      </c>
      <c r="AL37" t="inlineStr">
        <is>
          <t>unreconciled</t>
        </is>
      </c>
      <c r="AM37" t="inlineStr">
        <is>
          <t>Packaging Charge Mismatch</t>
        </is>
      </c>
      <c r="AN37" t="n">
        <v>37.14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 t="n">
        <v>45234.0</v>
      </c>
      <c r="B38" s="2" t="n">
        <v>45234.5206712963</v>
      </c>
      <c r="C38" t="inlineStr">
        <is>
          <t>3140023012059450</t>
        </is>
      </c>
      <c r="D38" t="inlineStr">
        <is>
          <t>POS0012</t>
        </is>
      </c>
      <c r="E38" t="inlineStr">
        <is>
          <t>42</t>
        </is>
      </c>
      <c r="F38" t="inlineStr">
        <is>
          <t>0023</t>
        </is>
      </c>
      <c r="G38" t="inlineStr">
        <is>
          <t>5310950268</t>
        </is>
      </c>
      <c r="H38" t="n">
        <v>484.0</v>
      </c>
      <c r="I38" t="n">
        <v>423.81</v>
      </c>
      <c r="J38" t="n">
        <v>423.81</v>
      </c>
      <c r="K38" t="inlineStr">
        <is>
          <t>addition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361.15</v>
      </c>
      <c r="Q38" t="n">
        <v>359.17</v>
      </c>
      <c r="R38" t="n">
        <v>37.14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23.04</v>
      </c>
      <c r="AC38" t="n">
        <v>23.05</v>
      </c>
      <c r="AD38" t="n">
        <v>60.19</v>
      </c>
      <c r="AE38" t="n">
        <v>1.9799999999999613</v>
      </c>
      <c r="AF38" t="n">
        <v>37.14</v>
      </c>
      <c r="AG38" t="n">
        <v>0.0</v>
      </c>
      <c r="AH38" t="n">
        <v>0.0</v>
      </c>
      <c r="AI38" t="n">
        <v>0.0</v>
      </c>
      <c r="AJ38" t="n">
        <v>0.0</v>
      </c>
      <c r="AK38" t="n">
        <v>-0.010000000000001563</v>
      </c>
      <c r="AL38" t="inlineStr">
        <is>
          <t>unreconciled</t>
        </is>
      </c>
      <c r="AM38" t="inlineStr">
        <is>
          <t>Packaging Charge Mismatch</t>
        </is>
      </c>
      <c r="AN38" t="n">
        <v>37.14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  <row r="39">
      <c r="A39" s="1" t="n">
        <v>45234.0</v>
      </c>
      <c r="B39" s="2" t="n">
        <v>45234.57</v>
      </c>
      <c r="C39" t="inlineStr">
        <is>
          <t>3140023012059472</t>
        </is>
      </c>
      <c r="D39" t="inlineStr">
        <is>
          <t>POS0012</t>
        </is>
      </c>
      <c r="E39" t="inlineStr">
        <is>
          <t>64</t>
        </is>
      </c>
      <c r="F39" t="inlineStr">
        <is>
          <t>0023</t>
        </is>
      </c>
      <c r="G39" t="inlineStr">
        <is>
          <t>5311156875</t>
        </is>
      </c>
      <c r="H39" t="n">
        <v>863.0</v>
      </c>
      <c r="I39" t="n">
        <v>784.78</v>
      </c>
      <c r="J39" t="n">
        <v>784.78</v>
      </c>
      <c r="K39" t="inlineStr">
        <is>
          <t>addition</t>
        </is>
      </c>
      <c r="L39" t="inlineStr">
        <is>
          <t/>
        </is>
      </c>
      <c r="M39" t="inlineStr">
        <is>
          <t/>
        </is>
      </c>
      <c r="N39" t="n">
        <v>0.0</v>
      </c>
      <c r="O39" t="n">
        <v>0.0</v>
      </c>
      <c r="P39" t="n">
        <v>643.97</v>
      </c>
      <c r="Q39" t="n">
        <v>634.28</v>
      </c>
      <c r="R39" t="n">
        <v>37.14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41.1</v>
      </c>
      <c r="AC39" t="n">
        <v>41.1</v>
      </c>
      <c r="AD39" t="n">
        <v>78.22000000000003</v>
      </c>
      <c r="AE39" t="n">
        <v>9.690000000000055</v>
      </c>
      <c r="AF39" t="n">
        <v>37.14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inlineStr">
        <is>
          <t>unreconciled</t>
        </is>
      </c>
      <c r="AM39" t="inlineStr">
        <is>
          <t>Packaging Charge Mismatch</t>
        </is>
      </c>
      <c r="AN39" t="n">
        <v>37.14</v>
      </c>
      <c r="AO39" t="n">
        <f>ROUND(P39*100/H39,2)</f>
        <v>0.0</v>
      </c>
      <c r="AP39" t="n">
        <f>ROUND(Q39*100/I39,2)</f>
        <v>0.0</v>
      </c>
      <c r="AQ39"/>
      <c r="AR39"/>
      <c r="AS39" t="n">
        <v>0.0</v>
      </c>
    </row>
    <row r="40">
      <c r="A40" s="1" t="n">
        <v>45234.0</v>
      </c>
      <c r="B40" s="2" t="n">
        <v>45234.97925925926</v>
      </c>
      <c r="C40" t="inlineStr">
        <is>
          <t>3140023012059688</t>
        </is>
      </c>
      <c r="D40" t="inlineStr">
        <is>
          <t>POS0012</t>
        </is>
      </c>
      <c r="E40" t="inlineStr">
        <is>
          <t>80</t>
        </is>
      </c>
      <c r="F40" t="inlineStr">
        <is>
          <t>0023</t>
        </is>
      </c>
      <c r="G40" t="inlineStr">
        <is>
          <t>5311236343</t>
        </is>
      </c>
      <c r="H40" t="n">
        <v>399.0</v>
      </c>
      <c r="I40" t="n">
        <v>342.87</v>
      </c>
      <c r="J40" t="n">
        <v>342.87</v>
      </c>
      <c r="K40" t="inlineStr">
        <is>
          <t>addition</t>
        </is>
      </c>
      <c r="L40" t="inlineStr">
        <is>
          <t/>
        </is>
      </c>
      <c r="M40" t="inlineStr">
        <is>
          <t/>
        </is>
      </c>
      <c r="N40" t="n">
        <v>0.0</v>
      </c>
      <c r="O40" t="n">
        <v>0.0</v>
      </c>
      <c r="P40" t="n">
        <v>297.74</v>
      </c>
      <c r="Q40" t="n">
        <v>297.49</v>
      </c>
      <c r="R40" t="n">
        <v>37.14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19.0</v>
      </c>
      <c r="AC40" t="n">
        <v>19.0</v>
      </c>
      <c r="AD40" t="n">
        <v>56.129999999999995</v>
      </c>
      <c r="AE40" t="n">
        <v>0.25</v>
      </c>
      <c r="AF40" t="n">
        <v>37.14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inlineStr">
        <is>
          <t>unreconciled</t>
        </is>
      </c>
      <c r="AM40" t="inlineStr">
        <is>
          <t>Packaging Charge Mismatch</t>
        </is>
      </c>
      <c r="AN40" t="n">
        <v>37.14</v>
      </c>
      <c r="AO40" t="n">
        <f>ROUND(P40*100/H40,2)</f>
        <v>0.0</v>
      </c>
      <c r="AP40" t="n">
        <f>ROUND(Q40*100/I40,2)</f>
        <v>0.0</v>
      </c>
      <c r="AQ40"/>
      <c r="AR40"/>
      <c r="AS40" t="n">
        <v>0.0</v>
      </c>
    </row>
    <row r="41">
      <c r="A41" s="1" t="n">
        <v>45232.0</v>
      </c>
      <c r="B41" s="2" t="n">
        <v>45232.94980324074</v>
      </c>
      <c r="C41" t="inlineStr">
        <is>
          <t>3140023012059102</t>
        </is>
      </c>
      <c r="D41" t="inlineStr">
        <is>
          <t>POS0012</t>
        </is>
      </c>
      <c r="E41" t="inlineStr">
        <is>
          <t>95</t>
        </is>
      </c>
      <c r="F41" t="inlineStr">
        <is>
          <t>0023</t>
        </is>
      </c>
      <c r="G41" t="inlineStr">
        <is>
          <t>5311299363</t>
        </is>
      </c>
      <c r="H41" t="n">
        <v>424.0</v>
      </c>
      <c r="I41" t="n">
        <v>366.66</v>
      </c>
      <c r="J41" t="n">
        <v>366.66</v>
      </c>
      <c r="K41" t="inlineStr">
        <is>
          <t>addition</t>
        </is>
      </c>
      <c r="L41" t="inlineStr">
        <is>
          <t/>
        </is>
      </c>
      <c r="M41" t="inlineStr">
        <is>
          <t/>
        </is>
      </c>
      <c r="N41" t="n">
        <v>0.0</v>
      </c>
      <c r="O41" t="n">
        <v>0.0</v>
      </c>
      <c r="P41" t="n">
        <v>316.38</v>
      </c>
      <c r="Q41" t="n">
        <v>315.62</v>
      </c>
      <c r="R41" t="n">
        <v>37.14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20.2</v>
      </c>
      <c r="AC41" t="n">
        <v>20.19</v>
      </c>
      <c r="AD41" t="n">
        <v>57.339999999999975</v>
      </c>
      <c r="AE41" t="n">
        <v>0.7599999999999909</v>
      </c>
      <c r="AF41" t="n">
        <v>37.14</v>
      </c>
      <c r="AG41" t="n">
        <v>0.0</v>
      </c>
      <c r="AH41" t="n">
        <v>0.0</v>
      </c>
      <c r="AI41" t="n">
        <v>0.0</v>
      </c>
      <c r="AJ41" t="n">
        <v>0.0</v>
      </c>
      <c r="AK41" t="n">
        <v>0.00999999999999801</v>
      </c>
      <c r="AL41" t="inlineStr">
        <is>
          <t>unreconciled</t>
        </is>
      </c>
      <c r="AM41" t="inlineStr">
        <is>
          <t>Packaging Charge Mismatch</t>
        </is>
      </c>
      <c r="AN41" t="n">
        <v>37.14</v>
      </c>
      <c r="AO41" t="n">
        <f>ROUND(P41*100/H41,2)</f>
        <v>0.0</v>
      </c>
      <c r="AP41" t="n">
        <f>ROUND(Q41*100/I41,2)</f>
        <v>0.0</v>
      </c>
      <c r="AQ41"/>
      <c r="AR41"/>
      <c r="AS41" t="n">
        <v>0.0</v>
      </c>
    </row>
    <row r="42">
      <c r="A42" s="1" t="n">
        <v>45232.0</v>
      </c>
      <c r="B42" s="2" t="n">
        <v>45232.975625</v>
      </c>
      <c r="C42" t="inlineStr">
        <is>
          <t>3140023012059124</t>
        </is>
      </c>
      <c r="D42" t="inlineStr">
        <is>
          <t>POS0012</t>
        </is>
      </c>
      <c r="E42" t="inlineStr">
        <is>
          <t>17</t>
        </is>
      </c>
      <c r="F42" t="inlineStr">
        <is>
          <t>0023</t>
        </is>
      </c>
      <c r="G42" t="inlineStr">
        <is>
          <t>5311349795</t>
        </is>
      </c>
      <c r="H42" t="n">
        <v>657.0</v>
      </c>
      <c r="I42" t="n">
        <v>588.57</v>
      </c>
      <c r="J42" t="n">
        <v>588.57</v>
      </c>
      <c r="K42" t="inlineStr">
        <is>
          <t>addition</t>
        </is>
      </c>
      <c r="L42" t="inlineStr">
        <is>
          <t/>
        </is>
      </c>
      <c r="M42" t="inlineStr">
        <is>
          <t/>
        </is>
      </c>
      <c r="N42" t="n">
        <v>0.0</v>
      </c>
      <c r="O42" t="n">
        <v>0.0</v>
      </c>
      <c r="P42" t="n">
        <v>490.24</v>
      </c>
      <c r="Q42" t="n">
        <v>484.76</v>
      </c>
      <c r="R42" t="n">
        <v>37.14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31.28</v>
      </c>
      <c r="AC42" t="n">
        <v>31.29</v>
      </c>
      <c r="AD42" t="n">
        <v>68.42999999999995</v>
      </c>
      <c r="AE42" t="n">
        <v>5.480000000000018</v>
      </c>
      <c r="AF42" t="n">
        <v>37.14</v>
      </c>
      <c r="AG42" t="n">
        <v>0.0</v>
      </c>
      <c r="AH42" t="n">
        <v>0.0</v>
      </c>
      <c r="AI42" t="n">
        <v>0.0</v>
      </c>
      <c r="AJ42" t="n">
        <v>0.0</v>
      </c>
      <c r="AK42" t="n">
        <v>-0.00999999999999801</v>
      </c>
      <c r="AL42" t="inlineStr">
        <is>
          <t>unreconciled</t>
        </is>
      </c>
      <c r="AM42" t="inlineStr">
        <is>
          <t>Packaging Charge Mismatch</t>
        </is>
      </c>
      <c r="AN42" t="n">
        <v>37.14</v>
      </c>
      <c r="AO42" t="n">
        <f>ROUND(P42*100/H42,2)</f>
        <v>0.0</v>
      </c>
      <c r="AP42" t="n">
        <f>ROUND(Q42*100/I42,2)</f>
        <v>0.0</v>
      </c>
      <c r="AQ42"/>
      <c r="AR42"/>
      <c r="AS42" t="n">
        <v>0.0</v>
      </c>
    </row>
    <row r="43">
      <c r="A43" s="1" t="n">
        <v>45235.0</v>
      </c>
      <c r="B43" s="2" t="n">
        <v>45235.786458333336</v>
      </c>
      <c r="C43" t="inlineStr">
        <is>
          <t>3140094012086173</t>
        </is>
      </c>
      <c r="D43" t="inlineStr">
        <is>
          <t>POS0012</t>
        </is>
      </c>
      <c r="E43" t="inlineStr">
        <is>
          <t>88</t>
        </is>
      </c>
      <c r="F43" t="inlineStr">
        <is>
          <t>0094</t>
        </is>
      </c>
      <c r="G43" t="inlineStr">
        <is>
          <t>5311375109</t>
        </is>
      </c>
      <c r="H43" t="n">
        <v>422.0</v>
      </c>
      <c r="I43" t="n">
        <v>364.75</v>
      </c>
      <c r="J43" t="n">
        <v>364.75</v>
      </c>
      <c r="K43" t="inlineStr">
        <is>
          <t>addition</t>
        </is>
      </c>
      <c r="L43" t="inlineStr">
        <is>
          <t/>
        </is>
      </c>
      <c r="M43" t="inlineStr">
        <is>
          <t/>
        </is>
      </c>
      <c r="N43" t="n">
        <v>0.0</v>
      </c>
      <c r="O43" t="n">
        <v>0.0</v>
      </c>
      <c r="P43" t="n">
        <v>314.88</v>
      </c>
      <c r="Q43" t="n">
        <v>314.17</v>
      </c>
      <c r="R43" t="n">
        <v>37.14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20.1</v>
      </c>
      <c r="AC43" t="n">
        <v>20.1</v>
      </c>
      <c r="AD43" t="n">
        <v>57.25</v>
      </c>
      <c r="AE43" t="n">
        <v>0.7099999999999795</v>
      </c>
      <c r="AF43" t="n">
        <v>37.14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inlineStr">
        <is>
          <t>unreconciled</t>
        </is>
      </c>
      <c r="AM43" t="inlineStr">
        <is>
          <t>Packaging Charge Mismatch</t>
        </is>
      </c>
      <c r="AN43" t="n">
        <v>37.14</v>
      </c>
      <c r="AO43" t="n">
        <f>ROUND(P43*100/H43,2)</f>
        <v>0.0</v>
      </c>
      <c r="AP43" t="n">
        <f>ROUND(Q43*100/I43,2)</f>
        <v>0.0</v>
      </c>
      <c r="AQ43"/>
      <c r="AR43"/>
      <c r="AS43" t="n">
        <v>0.0</v>
      </c>
    </row>
    <row r="44">
      <c r="A44" s="1" t="n">
        <v>45232.0</v>
      </c>
      <c r="B44" s="2" t="n">
        <v>45233.018587962964</v>
      </c>
      <c r="C44" t="inlineStr">
        <is>
          <t>3140023012059160</t>
        </is>
      </c>
      <c r="D44" t="inlineStr">
        <is>
          <t>POS0012</t>
        </is>
      </c>
      <c r="E44" t="inlineStr">
        <is>
          <t>53</t>
        </is>
      </c>
      <c r="F44" t="inlineStr">
        <is>
          <t>0023</t>
        </is>
      </c>
      <c r="G44" t="inlineStr">
        <is>
          <t>5311468848</t>
        </is>
      </c>
      <c r="H44" t="n">
        <v>576.0</v>
      </c>
      <c r="I44" t="n">
        <v>511.43</v>
      </c>
      <c r="J44" t="n">
        <v>511.43</v>
      </c>
      <c r="K44" t="inlineStr">
        <is>
          <t>addition</t>
        </is>
      </c>
      <c r="L44" t="inlineStr">
        <is>
          <t/>
        </is>
      </c>
      <c r="M44" t="inlineStr">
        <is>
          <t/>
        </is>
      </c>
      <c r="N44" t="n">
        <v>0.0</v>
      </c>
      <c r="O44" t="n">
        <v>0.0</v>
      </c>
      <c r="P44" t="n">
        <v>429.8</v>
      </c>
      <c r="Q44" t="n">
        <v>425.96</v>
      </c>
      <c r="R44" t="n">
        <v>37.14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27.42</v>
      </c>
      <c r="AC44" t="n">
        <v>27.43</v>
      </c>
      <c r="AD44" t="n">
        <v>64.57</v>
      </c>
      <c r="AE44" t="n">
        <v>3.840000000000032</v>
      </c>
      <c r="AF44" t="n">
        <v>37.14</v>
      </c>
      <c r="AG44" t="n">
        <v>0.0</v>
      </c>
      <c r="AH44" t="n">
        <v>0.0</v>
      </c>
      <c r="AI44" t="n">
        <v>0.0</v>
      </c>
      <c r="AJ44" t="n">
        <v>0.0</v>
      </c>
      <c r="AK44" t="n">
        <v>-0.00999999999999801</v>
      </c>
      <c r="AL44" t="inlineStr">
        <is>
          <t>unreconciled</t>
        </is>
      </c>
      <c r="AM44" t="inlineStr">
        <is>
          <t>Packaging Charge Mismatch</t>
        </is>
      </c>
      <c r="AN44" t="n">
        <v>37.14</v>
      </c>
      <c r="AO44" t="n">
        <f>ROUND(P44*100/H44,2)</f>
        <v>0.0</v>
      </c>
      <c r="AP44" t="n">
        <f>ROUND(Q44*100/I44,2)</f>
        <v>0.0</v>
      </c>
      <c r="AQ44"/>
      <c r="AR44"/>
      <c r="AS44" t="n">
        <v>0.0</v>
      </c>
    </row>
    <row r="45">
      <c r="A45" s="1" t="n">
        <v>45232.0</v>
      </c>
      <c r="B45" s="2" t="n">
        <v>45232.905335648145</v>
      </c>
      <c r="C45" t="inlineStr">
        <is>
          <t>3140094012084940</t>
        </is>
      </c>
      <c r="D45" t="inlineStr">
        <is>
          <t>POS0012</t>
        </is>
      </c>
      <c r="E45" t="inlineStr">
        <is>
          <t>55</t>
        </is>
      </c>
      <c r="F45" t="inlineStr">
        <is>
          <t>0094</t>
        </is>
      </c>
      <c r="G45" t="inlineStr">
        <is>
          <t>5311714834</t>
        </is>
      </c>
      <c r="H45" t="n">
        <v>1731.0</v>
      </c>
      <c r="I45" t="n">
        <v>1611.41</v>
      </c>
      <c r="J45" t="n">
        <v>1611.41</v>
      </c>
      <c r="K45" t="inlineStr">
        <is>
          <t>addition</t>
        </is>
      </c>
      <c r="L45" t="inlineStr">
        <is>
          <t/>
        </is>
      </c>
      <c r="M45" t="inlineStr">
        <is>
          <t/>
        </is>
      </c>
      <c r="N45" t="n">
        <v>0.0</v>
      </c>
      <c r="O45" t="n">
        <v>0.0</v>
      </c>
      <c r="P45" t="n">
        <v>1291.64</v>
      </c>
      <c r="Q45" t="n">
        <v>1264.25</v>
      </c>
      <c r="R45" t="n">
        <v>37.14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82.42</v>
      </c>
      <c r="AC45" t="n">
        <v>82.43</v>
      </c>
      <c r="AD45" t="n">
        <v>119.58999999999992</v>
      </c>
      <c r="AE45" t="n">
        <v>27.3900000000001</v>
      </c>
      <c r="AF45" t="n">
        <v>37.14</v>
      </c>
      <c r="AG45" t="n">
        <v>0.0</v>
      </c>
      <c r="AH45" t="n">
        <v>0.0</v>
      </c>
      <c r="AI45" t="n">
        <v>0.0</v>
      </c>
      <c r="AJ45" t="n">
        <v>0.0</v>
      </c>
      <c r="AK45" t="n">
        <v>-0.010000000000005116</v>
      </c>
      <c r="AL45" t="inlineStr">
        <is>
          <t>unreconciled</t>
        </is>
      </c>
      <c r="AM45" t="inlineStr">
        <is>
          <t>Packaging Charge Mismatch</t>
        </is>
      </c>
      <c r="AN45" t="n">
        <v>37.14</v>
      </c>
      <c r="AO45" t="n">
        <f>ROUND(P45*100/H45,2)</f>
        <v>0.0</v>
      </c>
      <c r="AP45" t="n">
        <f>ROUND(Q45*100/I45,2)</f>
        <v>0.0</v>
      </c>
      <c r="AQ45"/>
      <c r="AR45"/>
      <c r="AS45" t="n">
        <v>0.0</v>
      </c>
    </row>
    <row r="46">
      <c r="A46" s="1" t="n">
        <v>45233.0</v>
      </c>
      <c r="B46" s="2" t="n">
        <v>45233.664513888885</v>
      </c>
      <c r="C46" t="inlineStr">
        <is>
          <t>3140094012085143</t>
        </is>
      </c>
      <c r="D46" t="inlineStr">
        <is>
          <t>POS0012</t>
        </is>
      </c>
      <c r="E46" t="inlineStr">
        <is>
          <t>58</t>
        </is>
      </c>
      <c r="F46" t="inlineStr">
        <is>
          <t>0094</t>
        </is>
      </c>
      <c r="G46" t="inlineStr">
        <is>
          <t>5312211986</t>
        </is>
      </c>
      <c r="H46" t="n">
        <v>384.0</v>
      </c>
      <c r="I46" t="n">
        <v>405.71</v>
      </c>
      <c r="J46" t="n">
        <v>405.71</v>
      </c>
      <c r="K46" t="inlineStr">
        <is>
          <t>addition</t>
        </is>
      </c>
      <c r="L46" t="inlineStr">
        <is>
          <t/>
        </is>
      </c>
      <c r="M46" t="inlineStr">
        <is>
          <t/>
        </is>
      </c>
      <c r="N46" t="n">
        <v>0.0</v>
      </c>
      <c r="O46" t="n">
        <v>0.0</v>
      </c>
      <c r="P46" t="n">
        <v>346.97</v>
      </c>
      <c r="Q46" t="n">
        <v>219.43</v>
      </c>
      <c r="R46" t="n">
        <v>37.14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18.28</v>
      </c>
      <c r="AC46" t="n">
        <v>18.29</v>
      </c>
      <c r="AD46" t="n">
        <v>-21.70999999999998</v>
      </c>
      <c r="AE46" t="n">
        <v>127.54000000000002</v>
      </c>
      <c r="AF46" t="n">
        <v>37.14</v>
      </c>
      <c r="AG46" t="n">
        <v>0.0</v>
      </c>
      <c r="AH46" t="n">
        <v>0.0</v>
      </c>
      <c r="AI46" t="n">
        <v>0.0</v>
      </c>
      <c r="AJ46" t="n">
        <v>0.0</v>
      </c>
      <c r="AK46" t="n">
        <v>-0.00999999999999801</v>
      </c>
      <c r="AL46" t="inlineStr">
        <is>
          <t>unreconciled</t>
        </is>
      </c>
      <c r="AM46" t="inlineStr">
        <is>
          <t>Packaging Charge Mismatch</t>
        </is>
      </c>
      <c r="AN46" t="n">
        <v>37.14</v>
      </c>
      <c r="AO46" t="n">
        <f>ROUND(P46*100/H46,2)</f>
        <v>0.0</v>
      </c>
      <c r="AP46" t="n">
        <f>ROUND(Q46*100/I46,2)</f>
        <v>0.0</v>
      </c>
      <c r="AQ46"/>
      <c r="AR46"/>
      <c r="AS46" t="n">
        <v>0.0</v>
      </c>
    </row>
    <row r="47">
      <c r="A47" s="1" t="n">
        <v>45234.0</v>
      </c>
      <c r="B47" s="2" t="n">
        <v>45234.76688657407</v>
      </c>
      <c r="C47" t="inlineStr">
        <is>
          <t>3140094012085631</t>
        </is>
      </c>
      <c r="D47" t="inlineStr">
        <is>
          <t>POS0012</t>
        </is>
      </c>
      <c r="E47" t="inlineStr">
        <is>
          <t>46</t>
        </is>
      </c>
      <c r="F47" t="inlineStr">
        <is>
          <t>0094</t>
        </is>
      </c>
      <c r="G47" t="inlineStr">
        <is>
          <t>5312472084</t>
        </is>
      </c>
      <c r="H47" t="n">
        <v>635.0</v>
      </c>
      <c r="I47" t="n">
        <v>567.61</v>
      </c>
      <c r="J47" t="n">
        <v>567.61</v>
      </c>
      <c r="K47" t="inlineStr">
        <is>
          <t>addition</t>
        </is>
      </c>
      <c r="L47" t="inlineStr">
        <is>
          <t/>
        </is>
      </c>
      <c r="M47" t="inlineStr">
        <is>
          <t/>
        </is>
      </c>
      <c r="N47" t="n">
        <v>0.0</v>
      </c>
      <c r="O47" t="n">
        <v>0.0</v>
      </c>
      <c r="P47" t="n">
        <v>473.82</v>
      </c>
      <c r="Q47" t="n">
        <v>468.77</v>
      </c>
      <c r="R47" t="n">
        <v>37.14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30.24</v>
      </c>
      <c r="AC47" t="n">
        <v>30.24</v>
      </c>
      <c r="AD47" t="n">
        <v>67.38999999999999</v>
      </c>
      <c r="AE47" t="n">
        <v>5.050000000000011</v>
      </c>
      <c r="AF47" t="n">
        <v>37.14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inlineStr">
        <is>
          <t>unreconciled</t>
        </is>
      </c>
      <c r="AM47" t="inlineStr">
        <is>
          <t>Packaging Charge Mismatch</t>
        </is>
      </c>
      <c r="AN47" t="n">
        <v>37.14</v>
      </c>
      <c r="AO47" t="n">
        <f>ROUND(P47*100/H47,2)</f>
        <v>0.0</v>
      </c>
      <c r="AP47" t="n">
        <f>ROUND(Q47*100/I47,2)</f>
        <v>0.0</v>
      </c>
      <c r="AQ47"/>
      <c r="AR47"/>
      <c r="AS47" t="n">
        <v>0.0</v>
      </c>
    </row>
    <row r="48">
      <c r="A48" s="1" t="n">
        <v>45233.0</v>
      </c>
      <c r="B48" s="2" t="n">
        <v>45233.976111111115</v>
      </c>
      <c r="C48" t="inlineStr">
        <is>
          <t>3140023012059372</t>
        </is>
      </c>
      <c r="D48" t="inlineStr">
        <is>
          <t>POS0012</t>
        </is>
      </c>
      <c r="E48" t="inlineStr">
        <is>
          <t>65</t>
        </is>
      </c>
      <c r="F48" t="inlineStr">
        <is>
          <t>0023</t>
        </is>
      </c>
      <c r="G48" t="inlineStr">
        <is>
          <t>5312598301</t>
        </is>
      </c>
      <c r="H48" t="n">
        <v>334.0</v>
      </c>
      <c r="I48" t="n">
        <v>358.09</v>
      </c>
      <c r="J48" t="n">
        <v>358.09</v>
      </c>
      <c r="K48" t="inlineStr">
        <is>
          <t>addition</t>
        </is>
      </c>
      <c r="L48" t="inlineStr">
        <is>
          <t/>
        </is>
      </c>
      <c r="M48" t="inlineStr">
        <is>
          <t/>
        </is>
      </c>
      <c r="N48" t="n">
        <v>0.0</v>
      </c>
      <c r="O48" t="n">
        <v>0.0</v>
      </c>
      <c r="P48" t="n">
        <v>309.66</v>
      </c>
      <c r="Q48" t="n">
        <v>250.32</v>
      </c>
      <c r="R48" t="n">
        <v>37.14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15.9</v>
      </c>
      <c r="AC48" t="n">
        <v>15.91</v>
      </c>
      <c r="AD48" t="n">
        <v>-24.089999999999975</v>
      </c>
      <c r="AE48" t="n">
        <v>59.34000000000003</v>
      </c>
      <c r="AF48" t="n">
        <v>37.14</v>
      </c>
      <c r="AG48" t="n">
        <v>0.0</v>
      </c>
      <c r="AH48" t="n">
        <v>0.0</v>
      </c>
      <c r="AI48" t="n">
        <v>0.0</v>
      </c>
      <c r="AJ48" t="n">
        <v>0.0</v>
      </c>
      <c r="AK48" t="n">
        <v>-0.009999999999999787</v>
      </c>
      <c r="AL48" t="inlineStr">
        <is>
          <t>unreconciled</t>
        </is>
      </c>
      <c r="AM48" t="inlineStr">
        <is>
          <t>Packaging Charge Mismatch</t>
        </is>
      </c>
      <c r="AN48" t="n">
        <v>37.14</v>
      </c>
      <c r="AO48" t="n">
        <f>ROUND(P48*100/H48,2)</f>
        <v>0.0</v>
      </c>
      <c r="AP48" t="n">
        <f>ROUND(Q48*100/I48,2)</f>
        <v>0.0</v>
      </c>
      <c r="AQ48"/>
      <c r="AR48"/>
      <c r="AS48" t="n">
        <v>0.0</v>
      </c>
    </row>
    <row r="49">
      <c r="A49" s="1" t="n">
        <v>45233.0</v>
      </c>
      <c r="B49" s="2" t="n">
        <v>45233.65247685185</v>
      </c>
      <c r="C49" t="inlineStr">
        <is>
          <t>3140094012085131</t>
        </is>
      </c>
      <c r="D49" t="inlineStr">
        <is>
          <t>POS0012</t>
        </is>
      </c>
      <c r="E49" t="inlineStr">
        <is>
          <t>46</t>
        </is>
      </c>
      <c r="F49" t="inlineStr">
        <is>
          <t>0094</t>
        </is>
      </c>
      <c r="G49" t="inlineStr">
        <is>
          <t>5313014091</t>
        </is>
      </c>
      <c r="H49" t="n">
        <v>338.0</v>
      </c>
      <c r="I49" t="n">
        <v>361.9</v>
      </c>
      <c r="J49" t="n">
        <v>361.9</v>
      </c>
      <c r="K49" t="inlineStr">
        <is>
          <t>addition</t>
        </is>
      </c>
      <c r="L49" t="inlineStr">
        <is>
          <t/>
        </is>
      </c>
      <c r="M49" t="inlineStr">
        <is>
          <t/>
        </is>
      </c>
      <c r="N49" t="n">
        <v>0.0</v>
      </c>
      <c r="O49" t="n">
        <v>0.0</v>
      </c>
      <c r="P49" t="n">
        <v>312.65</v>
      </c>
      <c r="Q49" t="n">
        <v>253.21</v>
      </c>
      <c r="R49" t="n">
        <v>37.14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16.1</v>
      </c>
      <c r="AC49" t="n">
        <v>16.1</v>
      </c>
      <c r="AD49" t="n">
        <v>-23.899999999999977</v>
      </c>
      <c r="AE49" t="n">
        <v>59.43999999999997</v>
      </c>
      <c r="AF49" t="n">
        <v>37.14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inlineStr">
        <is>
          <t>unreconciled</t>
        </is>
      </c>
      <c r="AM49" t="inlineStr">
        <is>
          <t>Packaging Charge Mismatch</t>
        </is>
      </c>
      <c r="AN49" t="n">
        <v>37.14</v>
      </c>
      <c r="AO49" t="n">
        <f>ROUND(P49*100/H49,2)</f>
        <v>0.0</v>
      </c>
      <c r="AP49" t="n">
        <f>ROUND(Q49*100/I49,2)</f>
        <v>0.0</v>
      </c>
      <c r="AQ49"/>
      <c r="AR49"/>
      <c r="AS49" t="n">
        <v>0.0</v>
      </c>
    </row>
    <row r="50">
      <c r="A50" s="1" t="n">
        <v>45233.0</v>
      </c>
      <c r="B50" s="2" t="n">
        <v>45233.865960648145</v>
      </c>
      <c r="C50" t="inlineStr">
        <is>
          <t>3140094012085299</t>
        </is>
      </c>
      <c r="D50" t="inlineStr">
        <is>
          <t>POS0012</t>
        </is>
      </c>
      <c r="E50" t="inlineStr">
        <is>
          <t>14</t>
        </is>
      </c>
      <c r="F50" t="inlineStr">
        <is>
          <t>0094</t>
        </is>
      </c>
      <c r="G50" t="inlineStr">
        <is>
          <t>5313380686</t>
        </is>
      </c>
      <c r="H50" t="n">
        <v>1329.0</v>
      </c>
      <c r="I50" t="n">
        <v>1305.73</v>
      </c>
      <c r="J50" t="n">
        <v>1305.73</v>
      </c>
      <c r="K50" t="inlineStr">
        <is>
          <t>addition</t>
        </is>
      </c>
      <c r="L50" t="inlineStr">
        <is>
          <t/>
        </is>
      </c>
      <c r="M50" t="inlineStr">
        <is>
          <t/>
        </is>
      </c>
      <c r="N50" t="n">
        <v>0.0</v>
      </c>
      <c r="O50" t="n">
        <v>0.0</v>
      </c>
      <c r="P50" t="n">
        <v>1052.14</v>
      </c>
      <c r="Q50" t="n">
        <v>972.5</v>
      </c>
      <c r="R50" t="n">
        <v>37.14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63.28</v>
      </c>
      <c r="AC50" t="n">
        <v>63.29</v>
      </c>
      <c r="AD50" t="n">
        <v>23.269999999999982</v>
      </c>
      <c r="AE50" t="n">
        <v>79.6400000000001</v>
      </c>
      <c r="AF50" t="n">
        <v>37.14</v>
      </c>
      <c r="AG50" t="n">
        <v>0.0</v>
      </c>
      <c r="AH50" t="n">
        <v>0.0</v>
      </c>
      <c r="AI50" t="n">
        <v>0.0</v>
      </c>
      <c r="AJ50" t="n">
        <v>0.0</v>
      </c>
      <c r="AK50" t="n">
        <v>-0.00999999999999801</v>
      </c>
      <c r="AL50" t="inlineStr">
        <is>
          <t>unreconciled</t>
        </is>
      </c>
      <c r="AM50" t="inlineStr">
        <is>
          <t>Packaging Charge Mismatch</t>
        </is>
      </c>
      <c r="AN50" t="n">
        <v>37.14</v>
      </c>
      <c r="AO50" t="n">
        <f>ROUND(P50*100/H50,2)</f>
        <v>0.0</v>
      </c>
      <c r="AP50" t="n">
        <f>ROUND(Q50*100/I50,2)</f>
        <v>0.0</v>
      </c>
      <c r="AQ50"/>
      <c r="AR50"/>
      <c r="AS50" t="n">
        <v>0.0</v>
      </c>
    </row>
    <row r="51">
      <c r="A51" s="1" t="n">
        <v>45236.0</v>
      </c>
      <c r="B51" s="2" t="n">
        <v>45236.80967592593</v>
      </c>
      <c r="C51" t="inlineStr">
        <is>
          <t>3140023012060082</t>
        </is>
      </c>
      <c r="D51" t="inlineStr">
        <is>
          <t>POS0012</t>
        </is>
      </c>
      <c r="E51" t="inlineStr">
        <is>
          <t>73</t>
        </is>
      </c>
      <c r="F51" t="inlineStr">
        <is>
          <t>0023</t>
        </is>
      </c>
      <c r="G51" t="inlineStr">
        <is>
          <t>5313638286</t>
        </is>
      </c>
      <c r="H51" t="n">
        <v>279.0</v>
      </c>
      <c r="I51" t="n">
        <v>228.58</v>
      </c>
      <c r="J51" t="n">
        <v>228.58</v>
      </c>
      <c r="K51" t="inlineStr">
        <is>
          <t>addition</t>
        </is>
      </c>
      <c r="L51" t="inlineStr">
        <is>
          <t/>
        </is>
      </c>
      <c r="M51" t="inlineStr">
        <is>
          <t/>
        </is>
      </c>
      <c r="N51" t="n">
        <v>0.0</v>
      </c>
      <c r="O51" t="n">
        <v>0.0</v>
      </c>
      <c r="P51" t="n">
        <v>208.19</v>
      </c>
      <c r="Q51" t="n">
        <v>210.38</v>
      </c>
      <c r="R51" t="n">
        <v>37.14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13.28</v>
      </c>
      <c r="AC51" t="n">
        <v>13.29</v>
      </c>
      <c r="AD51" t="n">
        <v>50.41999999999999</v>
      </c>
      <c r="AE51" t="n">
        <v>-2.1899999999999977</v>
      </c>
      <c r="AF51" t="n">
        <v>37.14</v>
      </c>
      <c r="AG51" t="n">
        <v>0.0</v>
      </c>
      <c r="AH51" t="n">
        <v>0.0</v>
      </c>
      <c r="AI51" t="n">
        <v>0.0</v>
      </c>
      <c r="AJ51" t="n">
        <v>0.0</v>
      </c>
      <c r="AK51" t="n">
        <v>-0.009999999999999787</v>
      </c>
      <c r="AL51" t="inlineStr">
        <is>
          <t>unreconciled</t>
        </is>
      </c>
      <c r="AM51" t="inlineStr">
        <is>
          <t>Packaging Charge Mismatch</t>
        </is>
      </c>
      <c r="AN51" t="n">
        <v>37.14</v>
      </c>
      <c r="AO51" t="n">
        <f>ROUND(P51*100/H51,2)</f>
        <v>0.0</v>
      </c>
      <c r="AP51" t="n">
        <f>ROUND(Q51*100/I51,2)</f>
        <v>0.0</v>
      </c>
      <c r="AQ51"/>
      <c r="AR51"/>
      <c r="AS51" t="n">
        <v>0.0</v>
      </c>
    </row>
    <row r="52">
      <c r="A52" s="1" t="n">
        <v>45234.0</v>
      </c>
      <c r="B52" s="2" t="n">
        <v>45234.71097222222</v>
      </c>
      <c r="C52" t="inlineStr">
        <is>
          <t>3140023012059535</t>
        </is>
      </c>
      <c r="D52" t="inlineStr">
        <is>
          <t>POS0012</t>
        </is>
      </c>
      <c r="E52" t="inlineStr">
        <is>
          <t>27</t>
        </is>
      </c>
      <c r="F52" t="inlineStr">
        <is>
          <t>0023</t>
        </is>
      </c>
      <c r="G52" t="inlineStr">
        <is>
          <t>5313707086</t>
        </is>
      </c>
      <c r="H52" t="n">
        <v>393.0</v>
      </c>
      <c r="I52" t="n">
        <v>337.14</v>
      </c>
      <c r="J52" t="n">
        <v>337.14</v>
      </c>
      <c r="K52" t="inlineStr">
        <is>
          <t>addition</t>
        </is>
      </c>
      <c r="L52" t="inlineStr">
        <is>
          <t/>
        </is>
      </c>
      <c r="M52" t="inlineStr">
        <is>
          <t/>
        </is>
      </c>
      <c r="N52" t="n">
        <v>0.0</v>
      </c>
      <c r="O52" t="n">
        <v>0.0</v>
      </c>
      <c r="P52" t="n">
        <v>293.25</v>
      </c>
      <c r="Q52" t="n">
        <v>293.14</v>
      </c>
      <c r="R52" t="n">
        <v>37.14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18.72</v>
      </c>
      <c r="AC52" t="n">
        <v>18.72</v>
      </c>
      <c r="AD52" t="n">
        <v>55.860000000000014</v>
      </c>
      <c r="AE52" t="n">
        <v>0.11000000000001364</v>
      </c>
      <c r="AF52" t="n">
        <v>37.14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inlineStr">
        <is>
          <t>unreconciled</t>
        </is>
      </c>
      <c r="AM52" t="inlineStr">
        <is>
          <t>Packaging Charge Mismatch</t>
        </is>
      </c>
      <c r="AN52" t="n">
        <v>37.14</v>
      </c>
      <c r="AO52" t="n">
        <f>ROUND(P52*100/H52,2)</f>
        <v>0.0</v>
      </c>
      <c r="AP52" t="n">
        <f>ROUND(Q52*100/I52,2)</f>
        <v>0.0</v>
      </c>
      <c r="AQ52"/>
      <c r="AR52"/>
      <c r="AS52" t="n">
        <v>0.0</v>
      </c>
    </row>
    <row r="53">
      <c r="A53" s="1" t="n">
        <v>45235.0</v>
      </c>
      <c r="B53" s="2" t="n">
        <v>45235.951145833336</v>
      </c>
      <c r="C53" t="inlineStr">
        <is>
          <t>3140023012059905</t>
        </is>
      </c>
      <c r="D53" t="inlineStr">
        <is>
          <t>POS0012</t>
        </is>
      </c>
      <c r="E53" t="inlineStr">
        <is>
          <t>97</t>
        </is>
      </c>
      <c r="F53" t="inlineStr">
        <is>
          <t>0023</t>
        </is>
      </c>
      <c r="G53" t="inlineStr">
        <is>
          <t>5313949106</t>
        </is>
      </c>
      <c r="H53" t="n">
        <v>519.0</v>
      </c>
      <c r="I53" t="n">
        <v>457.16</v>
      </c>
      <c r="J53" t="n">
        <v>457.16</v>
      </c>
      <c r="K53" t="inlineStr">
        <is>
          <t>addition</t>
        </is>
      </c>
      <c r="L53" t="inlineStr">
        <is>
          <t/>
        </is>
      </c>
      <c r="M53" t="inlineStr">
        <is>
          <t/>
        </is>
      </c>
      <c r="N53" t="n">
        <v>0.0</v>
      </c>
      <c r="O53" t="n">
        <v>0.0</v>
      </c>
      <c r="P53" t="n">
        <v>387.28</v>
      </c>
      <c r="Q53" t="n">
        <v>384.6</v>
      </c>
      <c r="R53" t="n">
        <v>37.14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24.72</v>
      </c>
      <c r="AC53" t="n">
        <v>24.72</v>
      </c>
      <c r="AD53" t="n">
        <v>61.839999999999975</v>
      </c>
      <c r="AE53" t="n">
        <v>2.67999999999995</v>
      </c>
      <c r="AF53" t="n">
        <v>37.14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inlineStr">
        <is>
          <t>unreconciled</t>
        </is>
      </c>
      <c r="AM53" t="inlineStr">
        <is>
          <t>Packaging Charge Mismatch</t>
        </is>
      </c>
      <c r="AN53" t="n">
        <v>37.14</v>
      </c>
      <c r="AO53" t="n">
        <f>ROUND(P53*100/H53,2)</f>
        <v>0.0</v>
      </c>
      <c r="AP53" t="n">
        <f>ROUND(Q53*100/I53,2)</f>
        <v>0.0</v>
      </c>
      <c r="AQ53"/>
      <c r="AR53"/>
      <c r="AS53" t="n">
        <v>0.0</v>
      </c>
    </row>
    <row r="54">
      <c r="A54" s="1" t="n">
        <v>45234.0</v>
      </c>
      <c r="B54" s="2" t="n">
        <v>45234.82898148148</v>
      </c>
      <c r="C54" t="inlineStr">
        <is>
          <t>3140094012085705</t>
        </is>
      </c>
      <c r="D54" t="inlineStr">
        <is>
          <t>POS0012</t>
        </is>
      </c>
      <c r="E54" t="inlineStr">
        <is>
          <t>20</t>
        </is>
      </c>
      <c r="F54" t="inlineStr">
        <is>
          <t>0094</t>
        </is>
      </c>
      <c r="G54" t="inlineStr">
        <is>
          <t>5314490803</t>
        </is>
      </c>
      <c r="H54" t="n">
        <v>392.0</v>
      </c>
      <c r="I54" t="n">
        <v>336.19</v>
      </c>
      <c r="J54" t="n">
        <v>336.19</v>
      </c>
      <c r="K54" t="inlineStr">
        <is>
          <t>addition</t>
        </is>
      </c>
      <c r="L54" t="inlineStr">
        <is>
          <t/>
        </is>
      </c>
      <c r="M54" t="inlineStr">
        <is>
          <t/>
        </is>
      </c>
      <c r="N54" t="n">
        <v>0.0</v>
      </c>
      <c r="O54" t="n">
        <v>0.0</v>
      </c>
      <c r="P54" t="n">
        <v>292.5</v>
      </c>
      <c r="Q54" t="n">
        <v>292.41</v>
      </c>
      <c r="R54" t="n">
        <v>37.14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18.66</v>
      </c>
      <c r="AC54" t="n">
        <v>18.67</v>
      </c>
      <c r="AD54" t="n">
        <v>55.81</v>
      </c>
      <c r="AE54" t="n">
        <v>0.08999999999997499</v>
      </c>
      <c r="AF54" t="n">
        <v>37.14</v>
      </c>
      <c r="AG54" t="n">
        <v>0.0</v>
      </c>
      <c r="AH54" t="n">
        <v>0.0</v>
      </c>
      <c r="AI54" t="n">
        <v>0.0</v>
      </c>
      <c r="AJ54" t="n">
        <v>0.0</v>
      </c>
      <c r="AK54" t="n">
        <v>-0.010000000000001563</v>
      </c>
      <c r="AL54" t="inlineStr">
        <is>
          <t>unreconciled</t>
        </is>
      </c>
      <c r="AM54" t="inlineStr">
        <is>
          <t>Packaging Charge Mismatch</t>
        </is>
      </c>
      <c r="AN54" t="n">
        <v>37.14</v>
      </c>
      <c r="AO54" t="n">
        <f>ROUND(P54*100/H54,2)</f>
        <v>0.0</v>
      </c>
      <c r="AP54" t="n">
        <f>ROUND(Q54*100/I54,2)</f>
        <v>0.0</v>
      </c>
      <c r="AQ54"/>
      <c r="AR54"/>
      <c r="AS54" t="n">
        <v>0.0</v>
      </c>
    </row>
    <row r="55">
      <c r="A55" s="1" t="n">
        <v>45234.0</v>
      </c>
      <c r="B55" s="2" t="n">
        <v>45234.63795138889</v>
      </c>
      <c r="C55" t="inlineStr">
        <is>
          <t>3140094012085540</t>
        </is>
      </c>
      <c r="D55" t="inlineStr">
        <is>
          <t>POS0012</t>
        </is>
      </c>
      <c r="E55" t="inlineStr">
        <is>
          <t>55</t>
        </is>
      </c>
      <c r="F55" t="inlineStr">
        <is>
          <t>0094</t>
        </is>
      </c>
      <c r="G55" t="inlineStr">
        <is>
          <t>5315603499</t>
        </is>
      </c>
      <c r="H55" t="n">
        <v>216.0</v>
      </c>
      <c r="I55" t="n">
        <v>168.57</v>
      </c>
      <c r="J55" t="n">
        <v>168.57</v>
      </c>
      <c r="K55" t="inlineStr">
        <is>
          <t>addition</t>
        </is>
      </c>
      <c r="L55" t="inlineStr">
        <is>
          <t/>
        </is>
      </c>
      <c r="M55" t="inlineStr">
        <is>
          <t/>
        </is>
      </c>
      <c r="N55" t="n">
        <v>0.0</v>
      </c>
      <c r="O55" t="n">
        <v>0.0</v>
      </c>
      <c r="P55" t="n">
        <v>161.17</v>
      </c>
      <c r="Q55" t="n">
        <v>164.67</v>
      </c>
      <c r="R55" t="n">
        <v>37.14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10.28</v>
      </c>
      <c r="AC55" t="n">
        <v>10.29</v>
      </c>
      <c r="AD55" t="n">
        <v>47.43000000000001</v>
      </c>
      <c r="AE55" t="n">
        <v>-3.5</v>
      </c>
      <c r="AF55" t="n">
        <v>37.14</v>
      </c>
      <c r="AG55" t="n">
        <v>0.0</v>
      </c>
      <c r="AH55" t="n">
        <v>0.0</v>
      </c>
      <c r="AI55" t="n">
        <v>0.0</v>
      </c>
      <c r="AJ55" t="n">
        <v>0.0</v>
      </c>
      <c r="AK55" t="n">
        <v>-0.009999999999999787</v>
      </c>
      <c r="AL55" t="inlineStr">
        <is>
          <t>unreconciled</t>
        </is>
      </c>
      <c r="AM55" t="inlineStr">
        <is>
          <t>Packaging Charge Mismatch</t>
        </is>
      </c>
      <c r="AN55" t="n">
        <v>37.14</v>
      </c>
      <c r="AO55" t="n">
        <f>ROUND(P55*100/H55,2)</f>
        <v>0.0</v>
      </c>
      <c r="AP55" t="n">
        <f>ROUND(Q55*100/I55,2)</f>
        <v>0.0</v>
      </c>
      <c r="AQ55"/>
      <c r="AR55"/>
      <c r="AS55" t="n">
        <v>0.0</v>
      </c>
    </row>
    <row r="56">
      <c r="A56" s="1" t="n">
        <v>45235.0</v>
      </c>
      <c r="B56" s="2" t="n">
        <v>45235.95135416667</v>
      </c>
      <c r="C56" t="inlineStr">
        <is>
          <t>3140023012059904</t>
        </is>
      </c>
      <c r="D56" t="inlineStr">
        <is>
          <t>POS0012</t>
        </is>
      </c>
      <c r="E56" t="inlineStr">
        <is>
          <t>96</t>
        </is>
      </c>
      <c r="F56" t="inlineStr">
        <is>
          <t>0023</t>
        </is>
      </c>
      <c r="G56" t="inlineStr">
        <is>
          <t>5315634955</t>
        </is>
      </c>
      <c r="H56" t="n">
        <v>519.0</v>
      </c>
      <c r="I56" t="n">
        <v>457.16</v>
      </c>
      <c r="J56" t="n">
        <v>457.16</v>
      </c>
      <c r="K56" t="inlineStr">
        <is>
          <t>addition</t>
        </is>
      </c>
      <c r="L56" t="inlineStr">
        <is>
          <t/>
        </is>
      </c>
      <c r="M56" t="inlineStr">
        <is>
          <t/>
        </is>
      </c>
      <c r="N56" t="n">
        <v>0.0</v>
      </c>
      <c r="O56" t="n">
        <v>0.0</v>
      </c>
      <c r="P56" t="n">
        <v>387.28</v>
      </c>
      <c r="Q56" t="n">
        <v>384.6</v>
      </c>
      <c r="R56" t="n">
        <v>37.14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24.72</v>
      </c>
      <c r="AC56" t="n">
        <v>24.72</v>
      </c>
      <c r="AD56" t="n">
        <v>61.839999999999975</v>
      </c>
      <c r="AE56" t="n">
        <v>2.67999999999995</v>
      </c>
      <c r="AF56" t="n">
        <v>37.14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inlineStr">
        <is>
          <t>unreconciled</t>
        </is>
      </c>
      <c r="AM56" t="inlineStr">
        <is>
          <t>Packaging Charge Mismatch</t>
        </is>
      </c>
      <c r="AN56" t="n">
        <v>37.14</v>
      </c>
      <c r="AO56" t="n">
        <f>ROUND(P56*100/H56,2)</f>
        <v>0.0</v>
      </c>
      <c r="AP56" t="n">
        <f>ROUND(Q56*100/I56,2)</f>
        <v>0.0</v>
      </c>
      <c r="AQ56"/>
      <c r="AR56"/>
      <c r="AS56" t="n">
        <v>0.0</v>
      </c>
    </row>
    <row r="57">
      <c r="A57" s="1" t="n">
        <v>45234.0</v>
      </c>
      <c r="B57" s="2" t="n">
        <v>45234.826377314814</v>
      </c>
      <c r="C57" t="inlineStr">
        <is>
          <t>3140094012085698</t>
        </is>
      </c>
      <c r="D57" t="inlineStr">
        <is>
          <t>POS0012</t>
        </is>
      </c>
      <c r="E57" t="inlineStr">
        <is>
          <t>13</t>
        </is>
      </c>
      <c r="F57" t="inlineStr">
        <is>
          <t>0094</t>
        </is>
      </c>
      <c r="G57" t="inlineStr">
        <is>
          <t>5315722124</t>
        </is>
      </c>
      <c r="H57" t="n">
        <v>307.0</v>
      </c>
      <c r="I57" t="n">
        <v>255.24</v>
      </c>
      <c r="J57" t="n">
        <v>255.24</v>
      </c>
      <c r="K57" t="inlineStr">
        <is>
          <t>addition</t>
        </is>
      </c>
      <c r="L57" t="inlineStr">
        <is>
          <t/>
        </is>
      </c>
      <c r="M57" t="inlineStr">
        <is>
          <t/>
        </is>
      </c>
      <c r="N57" t="n">
        <v>0.0</v>
      </c>
      <c r="O57" t="n">
        <v>0.0</v>
      </c>
      <c r="P57" t="n">
        <v>229.08</v>
      </c>
      <c r="Q57" t="n">
        <v>230.72</v>
      </c>
      <c r="R57" t="n">
        <v>37.14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14.62</v>
      </c>
      <c r="AC57" t="n">
        <v>14.62</v>
      </c>
      <c r="AD57" t="n">
        <v>51.75999999999999</v>
      </c>
      <c r="AE57" t="n">
        <v>-1.6399999999999864</v>
      </c>
      <c r="AF57" t="n">
        <v>37.14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inlineStr">
        <is>
          <t>unreconciled</t>
        </is>
      </c>
      <c r="AM57" t="inlineStr">
        <is>
          <t>Packaging Charge Mismatch</t>
        </is>
      </c>
      <c r="AN57" t="n">
        <v>37.14</v>
      </c>
      <c r="AO57" t="n">
        <f>ROUND(P57*100/H57,2)</f>
        <v>0.0</v>
      </c>
      <c r="AP57" t="n">
        <f>ROUND(Q57*100/I57,2)</f>
        <v>0.0</v>
      </c>
      <c r="AQ57"/>
      <c r="AR57"/>
      <c r="AS57" t="n">
        <v>0.0</v>
      </c>
    </row>
    <row r="58">
      <c r="A58" s="1" t="n">
        <v>45235.0</v>
      </c>
      <c r="B58" s="2" t="n">
        <v>45235.5221875</v>
      </c>
      <c r="C58" t="inlineStr">
        <is>
          <t>3140094012085968</t>
        </is>
      </c>
      <c r="D58" t="inlineStr">
        <is>
          <t>POS0012</t>
        </is>
      </c>
      <c r="E58" t="inlineStr">
        <is>
          <t>83</t>
        </is>
      </c>
      <c r="F58" t="inlineStr">
        <is>
          <t>0094</t>
        </is>
      </c>
      <c r="G58" t="inlineStr">
        <is>
          <t>5316163538</t>
        </is>
      </c>
      <c r="H58" t="n">
        <v>574.0</v>
      </c>
      <c r="I58" t="n">
        <v>509.52</v>
      </c>
      <c r="J58" t="n">
        <v>509.52</v>
      </c>
      <c r="K58" t="inlineStr">
        <is>
          <t>addition</t>
        </is>
      </c>
      <c r="L58" t="inlineStr">
        <is>
          <t/>
        </is>
      </c>
      <c r="M58" t="inlineStr">
        <is>
          <t/>
        </is>
      </c>
      <c r="N58" t="n">
        <v>0.0</v>
      </c>
      <c r="O58" t="n">
        <v>0.0</v>
      </c>
      <c r="P58" t="n">
        <v>428.31</v>
      </c>
      <c r="Q58" t="n">
        <v>328.0</v>
      </c>
      <c r="R58" t="n">
        <v>37.14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27.34</v>
      </c>
      <c r="AC58" t="n">
        <v>27.33</v>
      </c>
      <c r="AD58" t="n">
        <v>64.48000000000002</v>
      </c>
      <c r="AE58" t="n">
        <v>100.31</v>
      </c>
      <c r="AF58" t="n">
        <v>37.14</v>
      </c>
      <c r="AG58" t="n">
        <v>0.0</v>
      </c>
      <c r="AH58" t="n">
        <v>0.0</v>
      </c>
      <c r="AI58" t="n">
        <v>0.0</v>
      </c>
      <c r="AJ58" t="n">
        <v>0.0</v>
      </c>
      <c r="AK58" t="n">
        <v>0.010000000000001563</v>
      </c>
      <c r="AL58" t="inlineStr">
        <is>
          <t>unreconciled</t>
        </is>
      </c>
      <c r="AM58" t="inlineStr">
        <is>
          <t>Packaging Charge Mismatch</t>
        </is>
      </c>
      <c r="AN58" t="n">
        <v>37.14</v>
      </c>
      <c r="AO58" t="n">
        <f>ROUND(P58*100/H58,2)</f>
        <v>0.0</v>
      </c>
      <c r="AP58" t="n">
        <f>ROUND(Q58*100/I58,2)</f>
        <v>0.0</v>
      </c>
      <c r="AQ58"/>
      <c r="AR58"/>
      <c r="AS58" t="n">
        <v>0.0</v>
      </c>
    </row>
    <row r="59">
      <c r="A59" s="1" t="n">
        <v>45234.0</v>
      </c>
      <c r="B59" s="2" t="n">
        <v>45234.85804398148</v>
      </c>
      <c r="C59" t="inlineStr">
        <is>
          <t>3140023012059605</t>
        </is>
      </c>
      <c r="D59" t="inlineStr">
        <is>
          <t>POS0012</t>
        </is>
      </c>
      <c r="E59" t="inlineStr">
        <is>
          <t>97</t>
        </is>
      </c>
      <c r="F59" t="inlineStr">
        <is>
          <t>0023</t>
        </is>
      </c>
      <c r="G59" t="inlineStr">
        <is>
          <t>5316704218</t>
        </is>
      </c>
      <c r="H59" t="n">
        <v>442.0</v>
      </c>
      <c r="I59" t="n">
        <v>383.81</v>
      </c>
      <c r="J59" t="n">
        <v>383.81</v>
      </c>
      <c r="K59" t="inlineStr">
        <is>
          <t>addition</t>
        </is>
      </c>
      <c r="L59" t="inlineStr">
        <is>
          <t/>
        </is>
      </c>
      <c r="M59" t="inlineStr">
        <is>
          <t/>
        </is>
      </c>
      <c r="N59" t="n">
        <v>0.0</v>
      </c>
      <c r="O59" t="n">
        <v>0.0</v>
      </c>
      <c r="P59" t="n">
        <v>329.81</v>
      </c>
      <c r="Q59" t="n">
        <v>328.71</v>
      </c>
      <c r="R59" t="n">
        <v>37.14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21.04</v>
      </c>
      <c r="AC59" t="n">
        <v>21.05</v>
      </c>
      <c r="AD59" t="n">
        <v>58.19</v>
      </c>
      <c r="AE59" t="n">
        <v>1.1000000000000227</v>
      </c>
      <c r="AF59" t="n">
        <v>37.14</v>
      </c>
      <c r="AG59" t="n">
        <v>0.0</v>
      </c>
      <c r="AH59" t="n">
        <v>0.0</v>
      </c>
      <c r="AI59" t="n">
        <v>0.0</v>
      </c>
      <c r="AJ59" t="n">
        <v>0.0</v>
      </c>
      <c r="AK59" t="n">
        <v>-0.010000000000001563</v>
      </c>
      <c r="AL59" t="inlineStr">
        <is>
          <t>unreconciled</t>
        </is>
      </c>
      <c r="AM59" t="inlineStr">
        <is>
          <t>Packaging Charge Mismatch</t>
        </is>
      </c>
      <c r="AN59" t="n">
        <v>37.14</v>
      </c>
      <c r="AO59" t="n">
        <f>ROUND(P59*100/H59,2)</f>
        <v>0.0</v>
      </c>
      <c r="AP59" t="n">
        <f>ROUND(Q59*100/I59,2)</f>
        <v>0.0</v>
      </c>
      <c r="AQ59"/>
      <c r="AR59"/>
      <c r="AS59" t="n">
        <v>0.0</v>
      </c>
    </row>
    <row r="60">
      <c r="A60" s="1" t="n">
        <v>45236.0</v>
      </c>
      <c r="B60" s="2" t="n">
        <v>45236.59878472222</v>
      </c>
      <c r="C60" t="inlineStr">
        <is>
          <t>3140094012086480</t>
        </is>
      </c>
      <c r="D60" t="inlineStr">
        <is>
          <t>POS0012</t>
        </is>
      </c>
      <c r="E60" t="inlineStr">
        <is>
          <t>95</t>
        </is>
      </c>
      <c r="F60" t="inlineStr">
        <is>
          <t>0094</t>
        </is>
      </c>
      <c r="G60" t="inlineStr">
        <is>
          <t>5318191691</t>
        </is>
      </c>
      <c r="H60" t="n">
        <v>305.0</v>
      </c>
      <c r="I60" t="n">
        <v>253.34</v>
      </c>
      <c r="J60" t="n">
        <v>253.34</v>
      </c>
      <c r="K60" t="inlineStr">
        <is>
          <t>addition</t>
        </is>
      </c>
      <c r="L60" t="inlineStr">
        <is>
          <t/>
        </is>
      </c>
      <c r="M60" t="inlineStr">
        <is>
          <t/>
        </is>
      </c>
      <c r="N60" t="n">
        <v>0.0</v>
      </c>
      <c r="O60" t="n">
        <v>0.0</v>
      </c>
      <c r="P60" t="n">
        <v>227.59</v>
      </c>
      <c r="Q60" t="n">
        <v>174.29</v>
      </c>
      <c r="R60" t="n">
        <v>37.14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14.52</v>
      </c>
      <c r="AC60" t="n">
        <v>14.52</v>
      </c>
      <c r="AD60" t="n">
        <v>51.66</v>
      </c>
      <c r="AE60" t="n">
        <v>53.30000000000001</v>
      </c>
      <c r="AF60" t="n">
        <v>37.14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inlineStr">
        <is>
          <t>unreconciled</t>
        </is>
      </c>
      <c r="AM60" t="inlineStr">
        <is>
          <t>Packaging Charge Mismatch</t>
        </is>
      </c>
      <c r="AN60" t="n">
        <v>37.14</v>
      </c>
      <c r="AO60" t="n">
        <f>ROUND(P60*100/H60,2)</f>
        <v>0.0</v>
      </c>
      <c r="AP60" t="n">
        <f>ROUND(Q60*100/I60,2)</f>
        <v>0.0</v>
      </c>
      <c r="AQ60"/>
      <c r="AR60"/>
      <c r="AS60" t="n">
        <v>0.0</v>
      </c>
    </row>
    <row r="61">
      <c r="A61" s="1" t="n">
        <v>45236.0</v>
      </c>
      <c r="B61" s="2" t="n">
        <v>45236.58122685185</v>
      </c>
      <c r="C61" t="inlineStr">
        <is>
          <t>3140094012086469</t>
        </is>
      </c>
      <c r="D61" t="inlineStr">
        <is>
          <t>POS0012</t>
        </is>
      </c>
      <c r="E61" t="inlineStr">
        <is>
          <t>84</t>
        </is>
      </c>
      <c r="F61" t="inlineStr">
        <is>
          <t>0094</t>
        </is>
      </c>
      <c r="G61" t="inlineStr">
        <is>
          <t>5318461323</t>
        </is>
      </c>
      <c r="H61" t="n">
        <v>399.0</v>
      </c>
      <c r="I61" t="n">
        <v>342.87</v>
      </c>
      <c r="J61" t="n">
        <v>342.87</v>
      </c>
      <c r="K61" t="inlineStr">
        <is>
          <t>addition</t>
        </is>
      </c>
      <c r="L61" t="inlineStr">
        <is>
          <t/>
        </is>
      </c>
      <c r="M61" t="inlineStr">
        <is>
          <t/>
        </is>
      </c>
      <c r="N61" t="n">
        <v>0.0</v>
      </c>
      <c r="O61" t="n">
        <v>0.0</v>
      </c>
      <c r="P61" t="n">
        <v>297.74</v>
      </c>
      <c r="Q61" t="n">
        <v>297.49</v>
      </c>
      <c r="R61" t="n">
        <v>37.14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19.0</v>
      </c>
      <c r="AC61" t="n">
        <v>19.0</v>
      </c>
      <c r="AD61" t="n">
        <v>56.129999999999995</v>
      </c>
      <c r="AE61" t="n">
        <v>0.25</v>
      </c>
      <c r="AF61" t="n">
        <v>37.14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inlineStr">
        <is>
          <t>unreconciled</t>
        </is>
      </c>
      <c r="AM61" t="inlineStr">
        <is>
          <t>Packaging Charge Mismatch</t>
        </is>
      </c>
      <c r="AN61" t="n">
        <v>37.14</v>
      </c>
      <c r="AO61" t="n">
        <f>ROUND(P61*100/H61,2)</f>
        <v>0.0</v>
      </c>
      <c r="AP61" t="n">
        <f>ROUND(Q61*100/I61,2)</f>
        <v>0.0</v>
      </c>
      <c r="AQ61"/>
      <c r="AR61"/>
      <c r="AS61" t="n">
        <v>0.0</v>
      </c>
    </row>
    <row r="62">
      <c r="A62" s="1" t="n">
        <v>45235.0</v>
      </c>
      <c r="B62" s="2" t="n">
        <v>45235.95009259259</v>
      </c>
      <c r="C62" t="inlineStr">
        <is>
          <t>3140023012059903</t>
        </is>
      </c>
      <c r="D62" t="inlineStr">
        <is>
          <t>POS0012</t>
        </is>
      </c>
      <c r="E62" t="inlineStr">
        <is>
          <t>95</t>
        </is>
      </c>
      <c r="F62" t="inlineStr">
        <is>
          <t>0023</t>
        </is>
      </c>
      <c r="G62" t="inlineStr">
        <is>
          <t>5318515640</t>
        </is>
      </c>
      <c r="H62" t="n">
        <v>435.0</v>
      </c>
      <c r="I62" t="n">
        <v>377.16</v>
      </c>
      <c r="J62" t="n">
        <v>377.16</v>
      </c>
      <c r="K62" t="inlineStr">
        <is>
          <t>addition</t>
        </is>
      </c>
      <c r="L62" t="inlineStr">
        <is>
          <t/>
        </is>
      </c>
      <c r="M62" t="inlineStr">
        <is>
          <t/>
        </is>
      </c>
      <c r="N62" t="n">
        <v>0.0</v>
      </c>
      <c r="O62" t="n">
        <v>0.0</v>
      </c>
      <c r="P62" t="n">
        <v>324.6</v>
      </c>
      <c r="Q62" t="n">
        <v>323.63</v>
      </c>
      <c r="R62" t="n">
        <v>37.14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20.72</v>
      </c>
      <c r="AC62" t="n">
        <v>20.72</v>
      </c>
      <c r="AD62" t="n">
        <v>57.839999999999975</v>
      </c>
      <c r="AE62" t="n">
        <v>0.9700000000000273</v>
      </c>
      <c r="AF62" t="n">
        <v>37.14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inlineStr">
        <is>
          <t>unreconciled</t>
        </is>
      </c>
      <c r="AM62" t="inlineStr">
        <is>
          <t>Packaging Charge Mismatch</t>
        </is>
      </c>
      <c r="AN62" t="n">
        <v>37.14</v>
      </c>
      <c r="AO62" t="n">
        <f>ROUND(P62*100/H62,2)</f>
        <v>0.0</v>
      </c>
      <c r="AP62" t="n">
        <f>ROUND(Q62*100/I62,2)</f>
        <v>0.0</v>
      </c>
      <c r="AQ62"/>
      <c r="AR62"/>
      <c r="AS62" t="n">
        <v>0.0</v>
      </c>
    </row>
    <row r="63">
      <c r="A63" s="1" t="n">
        <v>45236.0</v>
      </c>
      <c r="B63" s="2" t="n">
        <v>45236.64377314815</v>
      </c>
      <c r="C63" t="inlineStr">
        <is>
          <t>3140094012086510</t>
        </is>
      </c>
      <c r="D63" t="inlineStr">
        <is>
          <t>POS0012</t>
        </is>
      </c>
      <c r="E63" t="inlineStr">
        <is>
          <t>25</t>
        </is>
      </c>
      <c r="F63" t="inlineStr">
        <is>
          <t>0094</t>
        </is>
      </c>
      <c r="G63" t="inlineStr">
        <is>
          <t>5318772589</t>
        </is>
      </c>
      <c r="H63" t="n">
        <v>682.0</v>
      </c>
      <c r="I63" t="n">
        <v>612.38</v>
      </c>
      <c r="J63" t="n">
        <v>612.38</v>
      </c>
      <c r="K63" t="inlineStr">
        <is>
          <t>addition</t>
        </is>
      </c>
      <c r="L63" t="inlineStr">
        <is>
          <t/>
        </is>
      </c>
      <c r="M63" t="inlineStr">
        <is>
          <t/>
        </is>
      </c>
      <c r="N63" t="n">
        <v>0.0</v>
      </c>
      <c r="O63" t="n">
        <v>0.0</v>
      </c>
      <c r="P63" t="n">
        <v>508.9</v>
      </c>
      <c r="Q63" t="n">
        <v>502.9</v>
      </c>
      <c r="R63" t="n">
        <v>37.14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32.48</v>
      </c>
      <c r="AC63" t="n">
        <v>32.48</v>
      </c>
      <c r="AD63" t="n">
        <v>69.62</v>
      </c>
      <c r="AE63" t="n">
        <v>6.0</v>
      </c>
      <c r="AF63" t="n">
        <v>37.14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inlineStr">
        <is>
          <t>unreconciled</t>
        </is>
      </c>
      <c r="AM63" t="inlineStr">
        <is>
          <t>Packaging Charge Mismatch</t>
        </is>
      </c>
      <c r="AN63" t="n">
        <v>37.14</v>
      </c>
      <c r="AO63" t="n">
        <f>ROUND(P63*100/H63,2)</f>
        <v>0.0</v>
      </c>
      <c r="AP63" t="n">
        <f>ROUND(Q63*100/I63,2)</f>
        <v>0.0</v>
      </c>
      <c r="AQ63"/>
      <c r="AR63"/>
      <c r="AS63" t="n">
        <v>0.0</v>
      </c>
    </row>
    <row r="64">
      <c r="A64" s="1" t="n">
        <v>45235.0</v>
      </c>
      <c r="B64" s="2" t="n">
        <v>45235.98233796296</v>
      </c>
      <c r="C64" t="inlineStr">
        <is>
          <t>3140023012059923</t>
        </is>
      </c>
      <c r="D64" t="inlineStr">
        <is>
          <t>POS0012</t>
        </is>
      </c>
      <c r="E64" t="inlineStr">
        <is>
          <t>15</t>
        </is>
      </c>
      <c r="F64" t="inlineStr">
        <is>
          <t>0023</t>
        </is>
      </c>
      <c r="G64" t="inlineStr">
        <is>
          <t>5319167916</t>
        </is>
      </c>
      <c r="H64" t="n">
        <v>1057.0</v>
      </c>
      <c r="I64" t="n">
        <v>969.51</v>
      </c>
      <c r="J64" t="n">
        <v>969.51</v>
      </c>
      <c r="K64" t="inlineStr">
        <is>
          <t>addition</t>
        </is>
      </c>
      <c r="L64" t="inlineStr">
        <is>
          <t/>
        </is>
      </c>
      <c r="M64" t="inlineStr">
        <is>
          <t/>
        </is>
      </c>
      <c r="N64" t="n">
        <v>0.0</v>
      </c>
      <c r="O64" t="n">
        <v>0.0</v>
      </c>
      <c r="P64" t="n">
        <v>788.71</v>
      </c>
      <c r="Q64" t="n">
        <v>775.06</v>
      </c>
      <c r="R64" t="n">
        <v>37.14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50.34</v>
      </c>
      <c r="AC64" t="n">
        <v>50.33</v>
      </c>
      <c r="AD64" t="n">
        <v>87.49000000000001</v>
      </c>
      <c r="AE64" t="n">
        <v>13.650000000000091</v>
      </c>
      <c r="AF64" t="n">
        <v>37.14</v>
      </c>
      <c r="AG64" t="n">
        <v>0.0</v>
      </c>
      <c r="AH64" t="n">
        <v>0.0</v>
      </c>
      <c r="AI64" t="n">
        <v>0.0</v>
      </c>
      <c r="AJ64" t="n">
        <v>0.0</v>
      </c>
      <c r="AK64" t="n">
        <v>0.010000000000005116</v>
      </c>
      <c r="AL64" t="inlineStr">
        <is>
          <t>unreconciled</t>
        </is>
      </c>
      <c r="AM64" t="inlineStr">
        <is>
          <t>Packaging Charge Mismatch</t>
        </is>
      </c>
      <c r="AN64" t="n">
        <v>37.14</v>
      </c>
      <c r="AO64" t="n">
        <f>ROUND(P64*100/H64,2)</f>
        <v>0.0</v>
      </c>
      <c r="AP64" t="n">
        <f>ROUND(Q64*100/I64,2)</f>
        <v>0.0</v>
      </c>
      <c r="AQ64"/>
      <c r="AR64"/>
      <c r="AS64" t="n">
        <v>0.0</v>
      </c>
    </row>
    <row r="65">
      <c r="A65" s="1" t="n">
        <v>45236.0</v>
      </c>
      <c r="B65" s="2" t="n">
        <v>45236.80907407407</v>
      </c>
      <c r="C65" t="inlineStr">
        <is>
          <t>3140023012060081</t>
        </is>
      </c>
      <c r="D65" t="inlineStr">
        <is>
          <t>POS0012</t>
        </is>
      </c>
      <c r="E65" t="inlineStr">
        <is>
          <t>72</t>
        </is>
      </c>
      <c r="F65" t="inlineStr">
        <is>
          <t>0023</t>
        </is>
      </c>
      <c r="G65" t="inlineStr">
        <is>
          <t>5319294672</t>
        </is>
      </c>
      <c r="H65" t="n">
        <v>519.0</v>
      </c>
      <c r="I65" t="n">
        <v>457.16</v>
      </c>
      <c r="J65" t="n">
        <v>457.16</v>
      </c>
      <c r="K65" t="inlineStr">
        <is>
          <t>addition</t>
        </is>
      </c>
      <c r="L65" t="inlineStr">
        <is>
          <t/>
        </is>
      </c>
      <c r="M65" t="inlineStr">
        <is>
          <t/>
        </is>
      </c>
      <c r="N65" t="n">
        <v>0.0</v>
      </c>
      <c r="O65" t="n">
        <v>0.0</v>
      </c>
      <c r="P65" t="n">
        <v>387.28</v>
      </c>
      <c r="Q65" t="n">
        <v>384.6</v>
      </c>
      <c r="R65" t="n">
        <v>37.14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24.72</v>
      </c>
      <c r="AC65" t="n">
        <v>24.72</v>
      </c>
      <c r="AD65" t="n">
        <v>61.839999999999975</v>
      </c>
      <c r="AE65" t="n">
        <v>2.67999999999995</v>
      </c>
      <c r="AF65" t="n">
        <v>37.14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inlineStr">
        <is>
          <t>unreconciled</t>
        </is>
      </c>
      <c r="AM65" t="inlineStr">
        <is>
          <t>Packaging Charge Mismatch</t>
        </is>
      </c>
      <c r="AN65" t="n">
        <v>37.14</v>
      </c>
      <c r="AO65" t="n">
        <f>ROUND(P65*100/H65,2)</f>
        <v>0.0</v>
      </c>
      <c r="AP65" t="n">
        <f>ROUND(Q65*100/I65,2)</f>
        <v>0.0</v>
      </c>
      <c r="AQ65"/>
      <c r="AR65"/>
      <c r="AS65" t="n">
        <v>0.0</v>
      </c>
    </row>
    <row r="66">
      <c r="A66" s="1" t="n">
        <v>45236.0</v>
      </c>
      <c r="B66" s="2" t="n">
        <v>45236.97386574074</v>
      </c>
      <c r="C66" t="inlineStr">
        <is>
          <t>3140094012086711</t>
        </is>
      </c>
      <c r="D66" t="inlineStr">
        <is>
          <t>POS0012</t>
        </is>
      </c>
      <c r="E66" t="inlineStr">
        <is>
          <t>26</t>
        </is>
      </c>
      <c r="F66" t="inlineStr">
        <is>
          <t>0094</t>
        </is>
      </c>
      <c r="G66" t="inlineStr">
        <is>
          <t>5319616240</t>
        </is>
      </c>
      <c r="H66" t="n">
        <v>98.0</v>
      </c>
      <c r="I66" t="n">
        <v>56.19</v>
      </c>
      <c r="J66" t="n">
        <v>56.19</v>
      </c>
      <c r="K66" t="inlineStr">
        <is>
          <t>addition</t>
        </is>
      </c>
      <c r="L66" t="inlineStr">
        <is>
          <t/>
        </is>
      </c>
      <c r="M66" t="inlineStr">
        <is>
          <t/>
        </is>
      </c>
      <c r="N66" t="n">
        <v>0.0</v>
      </c>
      <c r="O66" t="n">
        <v>0.0</v>
      </c>
      <c r="P66" t="n">
        <v>73.12</v>
      </c>
      <c r="Q66" t="n">
        <v>79.02</v>
      </c>
      <c r="R66" t="n">
        <v>37.14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4.66</v>
      </c>
      <c r="AC66" t="n">
        <v>4.67</v>
      </c>
      <c r="AD66" t="n">
        <v>41.81</v>
      </c>
      <c r="AE66" t="n">
        <v>-5.8999999999999915</v>
      </c>
      <c r="AF66" t="n">
        <v>37.14</v>
      </c>
      <c r="AG66" t="n">
        <v>0.0</v>
      </c>
      <c r="AH66" t="n">
        <v>0.0</v>
      </c>
      <c r="AI66" t="n">
        <v>0.0</v>
      </c>
      <c r="AJ66" t="n">
        <v>0.0</v>
      </c>
      <c r="AK66" t="n">
        <v>-0.009999999999999787</v>
      </c>
      <c r="AL66" t="inlineStr">
        <is>
          <t>unreconciled</t>
        </is>
      </c>
      <c r="AM66" t="inlineStr">
        <is>
          <t>Packaging Charge Mismatch</t>
        </is>
      </c>
      <c r="AN66" t="n">
        <v>37.14</v>
      </c>
      <c r="AO66" t="n">
        <f>ROUND(P66*100/H66,2)</f>
        <v>0.0</v>
      </c>
      <c r="AP66" t="n">
        <f>ROUND(Q66*100/I66,2)</f>
        <v>0.0</v>
      </c>
      <c r="AQ66"/>
      <c r="AR66"/>
      <c r="AS66" t="n">
        <v>0.0</v>
      </c>
    </row>
    <row r="67">
      <c r="A67" s="1" t="n">
        <v>45236.0</v>
      </c>
      <c r="B67" s="2" t="n">
        <v>45236.34439814815</v>
      </c>
      <c r="C67" t="inlineStr">
        <is>
          <t>3140023012059963</t>
        </is>
      </c>
      <c r="D67" t="inlineStr">
        <is>
          <t>POS0012</t>
        </is>
      </c>
      <c r="E67" t="inlineStr">
        <is>
          <t>55</t>
        </is>
      </c>
      <c r="F67" t="inlineStr">
        <is>
          <t>0023</t>
        </is>
      </c>
      <c r="G67" t="inlineStr">
        <is>
          <t>5320018290</t>
        </is>
      </c>
      <c r="H67" t="n">
        <v>231.0</v>
      </c>
      <c r="I67" t="n">
        <v>182.86</v>
      </c>
      <c r="J67" t="n">
        <v>182.86</v>
      </c>
      <c r="K67" t="inlineStr">
        <is>
          <t>addition</t>
        </is>
      </c>
      <c r="L67" t="inlineStr">
        <is>
          <t/>
        </is>
      </c>
      <c r="M67" t="inlineStr">
        <is>
          <t/>
        </is>
      </c>
      <c r="N67" t="n">
        <v>0.0</v>
      </c>
      <c r="O67" t="n">
        <v>0.0</v>
      </c>
      <c r="P67" t="n">
        <v>172.37</v>
      </c>
      <c r="Q67" t="n">
        <v>175.56</v>
      </c>
      <c r="R67" t="n">
        <v>37.14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11.0</v>
      </c>
      <c r="AC67" t="n">
        <v>11.0</v>
      </c>
      <c r="AD67" t="n">
        <v>48.139999999999986</v>
      </c>
      <c r="AE67" t="n">
        <v>-3.1899999999999977</v>
      </c>
      <c r="AF67" t="n">
        <v>37.14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inlineStr">
        <is>
          <t>unreconciled</t>
        </is>
      </c>
      <c r="AM67" t="inlineStr">
        <is>
          <t>Packaging Charge Mismatch</t>
        </is>
      </c>
      <c r="AN67" t="n">
        <v>37.14</v>
      </c>
      <c r="AO67" t="n">
        <f>ROUND(P67*100/H67,2)</f>
        <v>0.0</v>
      </c>
      <c r="AP67" t="n">
        <f>ROUND(Q67*100/I67,2)</f>
        <v>0.0</v>
      </c>
      <c r="AQ67"/>
      <c r="AR67"/>
      <c r="AS67" t="n">
        <v>0.0</v>
      </c>
    </row>
    <row r="68">
      <c r="A68" s="1" t="n">
        <v>45235.0</v>
      </c>
      <c r="B68" s="2" t="n">
        <v>45235.98579861111</v>
      </c>
      <c r="C68" t="inlineStr">
        <is>
          <t>3140023012059928</t>
        </is>
      </c>
      <c r="D68" t="inlineStr">
        <is>
          <t>POS0012</t>
        </is>
      </c>
      <c r="E68" t="inlineStr">
        <is>
          <t>20</t>
        </is>
      </c>
      <c r="F68" t="inlineStr">
        <is>
          <t>0023</t>
        </is>
      </c>
      <c r="G68" t="inlineStr">
        <is>
          <t>5320111642</t>
        </is>
      </c>
      <c r="H68" t="n">
        <v>327.0</v>
      </c>
      <c r="I68" t="n">
        <v>274.29</v>
      </c>
      <c r="J68" t="n">
        <v>274.29</v>
      </c>
      <c r="K68" t="inlineStr">
        <is>
          <t>addition</t>
        </is>
      </c>
      <c r="L68" t="inlineStr">
        <is>
          <t/>
        </is>
      </c>
      <c r="M68" t="inlineStr">
        <is>
          <t/>
        </is>
      </c>
      <c r="N68" t="n">
        <v>0.0</v>
      </c>
      <c r="O68" t="n">
        <v>0.0</v>
      </c>
      <c r="P68" t="n">
        <v>244.01</v>
      </c>
      <c r="Q68" t="n">
        <v>245.22</v>
      </c>
      <c r="R68" t="n">
        <v>37.14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15.58</v>
      </c>
      <c r="AC68" t="n">
        <v>15.57</v>
      </c>
      <c r="AD68" t="n">
        <v>52.70999999999998</v>
      </c>
      <c r="AE68" t="n">
        <v>-1.210000000000008</v>
      </c>
      <c r="AF68" t="n">
        <v>37.14</v>
      </c>
      <c r="AG68" t="n">
        <v>0.0</v>
      </c>
      <c r="AH68" t="n">
        <v>0.0</v>
      </c>
      <c r="AI68" t="n">
        <v>0.0</v>
      </c>
      <c r="AJ68" t="n">
        <v>0.0</v>
      </c>
      <c r="AK68" t="n">
        <v>0.009999999999999787</v>
      </c>
      <c r="AL68" t="inlineStr">
        <is>
          <t>unreconciled</t>
        </is>
      </c>
      <c r="AM68" t="inlineStr">
        <is>
          <t>Packaging Charge Mismatch</t>
        </is>
      </c>
      <c r="AN68" t="n">
        <v>37.14</v>
      </c>
      <c r="AO68" t="n">
        <f>ROUND(P68*100/H68,2)</f>
        <v>0.0</v>
      </c>
      <c r="AP68" t="n">
        <f>ROUND(Q68*100/I68,2)</f>
        <v>0.0</v>
      </c>
      <c r="AQ68"/>
      <c r="AR68"/>
      <c r="AS68" t="n">
        <v>0.0</v>
      </c>
    </row>
    <row r="69">
      <c r="A69" s="1" t="n">
        <v>45236.0</v>
      </c>
      <c r="B69" s="2" t="n">
        <v>45236.53423611111</v>
      </c>
      <c r="C69" t="inlineStr">
        <is>
          <t>3140094012086444</t>
        </is>
      </c>
      <c r="D69" t="inlineStr">
        <is>
          <t>POS0012</t>
        </is>
      </c>
      <c r="E69" t="inlineStr">
        <is>
          <t>59</t>
        </is>
      </c>
      <c r="F69" t="inlineStr">
        <is>
          <t>0094</t>
        </is>
      </c>
      <c r="G69" t="inlineStr">
        <is>
          <t>5320372424</t>
        </is>
      </c>
      <c r="H69" t="n">
        <v>399.0</v>
      </c>
      <c r="I69" t="n">
        <v>342.87</v>
      </c>
      <c r="J69" t="n">
        <v>342.87</v>
      </c>
      <c r="K69" t="inlineStr">
        <is>
          <t>addition</t>
        </is>
      </c>
      <c r="L69" t="inlineStr">
        <is>
          <t/>
        </is>
      </c>
      <c r="M69" t="inlineStr">
        <is>
          <t/>
        </is>
      </c>
      <c r="N69" t="n">
        <v>0.0</v>
      </c>
      <c r="O69" t="n">
        <v>0.0</v>
      </c>
      <c r="P69" t="n">
        <v>297.74</v>
      </c>
      <c r="Q69" t="n">
        <v>297.49</v>
      </c>
      <c r="R69" t="n">
        <v>37.14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19.0</v>
      </c>
      <c r="AC69" t="n">
        <v>19.0</v>
      </c>
      <c r="AD69" t="n">
        <v>56.129999999999995</v>
      </c>
      <c r="AE69" t="n">
        <v>0.25</v>
      </c>
      <c r="AF69" t="n">
        <v>37.14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inlineStr">
        <is>
          <t>unreconciled</t>
        </is>
      </c>
      <c r="AM69" t="inlineStr">
        <is>
          <t>Packaging Charge Mismatch</t>
        </is>
      </c>
      <c r="AN69" t="n">
        <v>37.14</v>
      </c>
      <c r="AO69" t="n">
        <f>ROUND(P69*100/H69,2)</f>
        <v>0.0</v>
      </c>
      <c r="AP69" t="n">
        <f>ROUND(Q69*100/I69,2)</f>
        <v>0.0</v>
      </c>
      <c r="AQ69"/>
      <c r="AR69"/>
      <c r="AS69" t="n">
        <v>0.0</v>
      </c>
    </row>
    <row r="70">
      <c r="A70" s="1" t="n">
        <v>45236.0</v>
      </c>
      <c r="B70" s="2" t="n">
        <v>45236.86730324074</v>
      </c>
      <c r="C70" t="inlineStr">
        <is>
          <t>3140023012060100</t>
        </is>
      </c>
      <c r="D70" t="inlineStr">
        <is>
          <t>POS0012</t>
        </is>
      </c>
      <c r="E70" t="inlineStr">
        <is>
          <t>91</t>
        </is>
      </c>
      <c r="F70" t="inlineStr">
        <is>
          <t>0023</t>
        </is>
      </c>
      <c r="G70" t="inlineStr">
        <is>
          <t>5320526257</t>
        </is>
      </c>
      <c r="H70" t="n">
        <v>207.0</v>
      </c>
      <c r="I70" t="n">
        <v>160.01</v>
      </c>
      <c r="J70" t="n">
        <v>160.01</v>
      </c>
      <c r="K70" t="inlineStr">
        <is>
          <t>addition</t>
        </is>
      </c>
      <c r="L70" t="inlineStr">
        <is>
          <t/>
        </is>
      </c>
      <c r="M70" t="inlineStr">
        <is>
          <t/>
        </is>
      </c>
      <c r="N70" t="n">
        <v>0.0</v>
      </c>
      <c r="O70" t="n">
        <v>0.0</v>
      </c>
      <c r="P70" t="n">
        <v>154.47</v>
      </c>
      <c r="Q70" t="n">
        <v>158.14</v>
      </c>
      <c r="R70" t="n">
        <v>37.14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9.86</v>
      </c>
      <c r="AC70" t="n">
        <v>9.86</v>
      </c>
      <c r="AD70" t="n">
        <v>46.99000000000001</v>
      </c>
      <c r="AE70" t="n">
        <v>-3.6699999999999875</v>
      </c>
      <c r="AF70" t="n">
        <v>37.14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inlineStr">
        <is>
          <t>unreconciled</t>
        </is>
      </c>
      <c r="AM70" t="inlineStr">
        <is>
          <t>Packaging Charge Mismatch</t>
        </is>
      </c>
      <c r="AN70" t="n">
        <v>37.14</v>
      </c>
      <c r="AO70" t="n">
        <f>ROUND(P70*100/H70,2)</f>
        <v>0.0</v>
      </c>
      <c r="AP70" t="n">
        <f>ROUND(Q70*100/I70,2)</f>
        <v>0.0</v>
      </c>
      <c r="AQ70"/>
      <c r="AR70"/>
      <c r="AS70" t="n">
        <v>0.0</v>
      </c>
    </row>
    <row r="71">
      <c r="A71" s="1" t="n">
        <v>45235.0</v>
      </c>
      <c r="B71" s="2" t="n">
        <v>45235.977060185185</v>
      </c>
      <c r="C71" t="inlineStr">
        <is>
          <t>3140023012059917</t>
        </is>
      </c>
      <c r="D71" t="inlineStr">
        <is>
          <t>POS0012</t>
        </is>
      </c>
      <c r="E71" t="inlineStr">
        <is>
          <t>09</t>
        </is>
      </c>
      <c r="F71" t="inlineStr">
        <is>
          <t>0023</t>
        </is>
      </c>
      <c r="G71" t="inlineStr">
        <is>
          <t>5320658218</t>
        </is>
      </c>
      <c r="H71" t="n">
        <v>329.0</v>
      </c>
      <c r="I71" t="n">
        <v>276.2</v>
      </c>
      <c r="J71" t="n">
        <v>276.2</v>
      </c>
      <c r="K71" t="inlineStr">
        <is>
          <t>addition</t>
        </is>
      </c>
      <c r="L71" t="inlineStr">
        <is>
          <t/>
        </is>
      </c>
      <c r="M71" t="inlineStr">
        <is>
          <t/>
        </is>
      </c>
      <c r="N71" t="n">
        <v>0.0</v>
      </c>
      <c r="O71" t="n">
        <v>0.0</v>
      </c>
      <c r="P71" t="n">
        <v>245.5</v>
      </c>
      <c r="Q71" t="n">
        <v>246.68</v>
      </c>
      <c r="R71" t="n">
        <v>37.14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15.66</v>
      </c>
      <c r="AC71" t="n">
        <v>15.67</v>
      </c>
      <c r="AD71" t="n">
        <v>52.80000000000001</v>
      </c>
      <c r="AE71" t="n">
        <v>-1.1800000000000068</v>
      </c>
      <c r="AF71" t="n">
        <v>37.14</v>
      </c>
      <c r="AG71" t="n">
        <v>0.0</v>
      </c>
      <c r="AH71" t="n">
        <v>0.0</v>
      </c>
      <c r="AI71" t="n">
        <v>0.0</v>
      </c>
      <c r="AJ71" t="n">
        <v>0.0</v>
      </c>
      <c r="AK71" t="n">
        <v>-0.009999999999999787</v>
      </c>
      <c r="AL71" t="inlineStr">
        <is>
          <t>unreconciled</t>
        </is>
      </c>
      <c r="AM71" t="inlineStr">
        <is>
          <t>Packaging Charge Mismatch</t>
        </is>
      </c>
      <c r="AN71" t="n">
        <v>37.14</v>
      </c>
      <c r="AO71" t="n">
        <f>ROUND(P71*100/H71,2)</f>
        <v>0.0</v>
      </c>
      <c r="AP71" t="n">
        <f>ROUND(Q71*100/I71,2)</f>
        <v>0.0</v>
      </c>
      <c r="AQ71"/>
      <c r="AR71"/>
      <c r="AS71" t="n">
        <v>0.0</v>
      </c>
    </row>
    <row r="72">
      <c r="A72" s="1" t="n">
        <v>45236.0</v>
      </c>
      <c r="B72" s="2" t="n">
        <v>45236.75612268518</v>
      </c>
      <c r="C72" t="inlineStr">
        <is>
          <t>3140094012086562</t>
        </is>
      </c>
      <c r="D72" t="inlineStr">
        <is>
          <t>POS0012</t>
        </is>
      </c>
      <c r="E72" t="inlineStr">
        <is>
          <t>77</t>
        </is>
      </c>
      <c r="F72" t="inlineStr">
        <is>
          <t>0094</t>
        </is>
      </c>
      <c r="G72" t="inlineStr">
        <is>
          <t>5320831665</t>
        </is>
      </c>
      <c r="H72" t="n">
        <v>399.0</v>
      </c>
      <c r="I72" t="n">
        <v>342.87</v>
      </c>
      <c r="J72" t="n">
        <v>342.87</v>
      </c>
      <c r="K72" t="inlineStr">
        <is>
          <t>addition</t>
        </is>
      </c>
      <c r="L72" t="inlineStr">
        <is>
          <t/>
        </is>
      </c>
      <c r="M72" t="inlineStr">
        <is>
          <t/>
        </is>
      </c>
      <c r="N72" t="n">
        <v>0.0</v>
      </c>
      <c r="O72" t="n">
        <v>0.0</v>
      </c>
      <c r="P72" t="n">
        <v>297.74</v>
      </c>
      <c r="Q72" t="n">
        <v>297.49</v>
      </c>
      <c r="R72" t="n">
        <v>37.14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19.0</v>
      </c>
      <c r="AC72" t="n">
        <v>19.0</v>
      </c>
      <c r="AD72" t="n">
        <v>56.129999999999995</v>
      </c>
      <c r="AE72" t="n">
        <v>0.25</v>
      </c>
      <c r="AF72" t="n">
        <v>37.14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inlineStr">
        <is>
          <t>unreconciled</t>
        </is>
      </c>
      <c r="AM72" t="inlineStr">
        <is>
          <t>Packaging Charge Mismatch</t>
        </is>
      </c>
      <c r="AN72" t="n">
        <v>37.14</v>
      </c>
      <c r="AO72" t="n">
        <f>ROUND(P72*100/H72,2)</f>
        <v>0.0</v>
      </c>
      <c r="AP72" t="n">
        <f>ROUND(Q72*100/I72,2)</f>
        <v>0.0</v>
      </c>
      <c r="AQ72"/>
      <c r="AR72"/>
      <c r="AS72" t="n">
        <v>0.0</v>
      </c>
    </row>
    <row r="73">
      <c r="A73" s="1" t="n">
        <v>45236.0</v>
      </c>
      <c r="B73" s="2" t="n">
        <v>45236.77234953704</v>
      </c>
      <c r="C73" t="inlineStr">
        <is>
          <t>3140023012060067</t>
        </is>
      </c>
      <c r="D73" t="inlineStr">
        <is>
          <t>POS0012</t>
        </is>
      </c>
      <c r="E73" t="inlineStr">
        <is>
          <t>58</t>
        </is>
      </c>
      <c r="F73" t="inlineStr">
        <is>
          <t>0023</t>
        </is>
      </c>
      <c r="G73" t="inlineStr">
        <is>
          <t>5321334482</t>
        </is>
      </c>
      <c r="H73" t="n">
        <v>1217.0</v>
      </c>
      <c r="I73" t="n">
        <v>1121.92</v>
      </c>
      <c r="J73" t="n">
        <v>1121.92</v>
      </c>
      <c r="K73" t="inlineStr">
        <is>
          <t>addition</t>
        </is>
      </c>
      <c r="L73" t="inlineStr">
        <is>
          <t/>
        </is>
      </c>
      <c r="M73" t="inlineStr">
        <is>
          <t/>
        </is>
      </c>
      <c r="N73" t="n">
        <v>0.0</v>
      </c>
      <c r="O73" t="n">
        <v>0.0</v>
      </c>
      <c r="P73" t="n">
        <v>908.12</v>
      </c>
      <c r="Q73" t="n">
        <v>891.21</v>
      </c>
      <c r="R73" t="n">
        <v>37.14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57.96</v>
      </c>
      <c r="AC73" t="n">
        <v>57.95</v>
      </c>
      <c r="AD73" t="n">
        <v>95.07999999999993</v>
      </c>
      <c r="AE73" t="n">
        <v>16.909999999999968</v>
      </c>
      <c r="AF73" t="n">
        <v>37.14</v>
      </c>
      <c r="AG73" t="n">
        <v>0.0</v>
      </c>
      <c r="AH73" t="n">
        <v>0.0</v>
      </c>
      <c r="AI73" t="n">
        <v>0.0</v>
      </c>
      <c r="AJ73" t="n">
        <v>0.0</v>
      </c>
      <c r="AK73" t="n">
        <v>0.00999999999999801</v>
      </c>
      <c r="AL73" t="inlineStr">
        <is>
          <t>unreconciled</t>
        </is>
      </c>
      <c r="AM73" t="inlineStr">
        <is>
          <t>Packaging Charge Mismatch</t>
        </is>
      </c>
      <c r="AN73" t="n">
        <v>37.14</v>
      </c>
      <c r="AO73" t="n">
        <f>ROUND(P73*100/H73,2)</f>
        <v>0.0</v>
      </c>
      <c r="AP73" t="n">
        <f>ROUND(Q73*100/I73,2)</f>
        <v>0.0</v>
      </c>
      <c r="AQ73"/>
      <c r="AR73"/>
      <c r="AS73" t="n">
        <v>0.0</v>
      </c>
    </row>
    <row r="74">
      <c r="A74" s="1" t="n">
        <v>45236.0</v>
      </c>
      <c r="B74" s="2" t="n">
        <v>45236.92738425926</v>
      </c>
      <c r="C74" t="inlineStr">
        <is>
          <t>3140094012086687</t>
        </is>
      </c>
      <c r="D74" t="inlineStr">
        <is>
          <t>POS0012</t>
        </is>
      </c>
      <c r="E74" t="inlineStr">
        <is>
          <t>02</t>
        </is>
      </c>
      <c r="F74" t="inlineStr">
        <is>
          <t>0094</t>
        </is>
      </c>
      <c r="G74" t="inlineStr">
        <is>
          <t>5322977708</t>
        </is>
      </c>
      <c r="H74" t="n">
        <v>585.0</v>
      </c>
      <c r="I74" t="n">
        <v>519.99</v>
      </c>
      <c r="J74" t="n">
        <v>519.99</v>
      </c>
      <c r="K74" t="inlineStr">
        <is>
          <t>addition</t>
        </is>
      </c>
      <c r="L74" t="inlineStr">
        <is>
          <t/>
        </is>
      </c>
      <c r="M74" t="inlineStr">
        <is>
          <t/>
        </is>
      </c>
      <c r="N74" t="n">
        <v>0.0</v>
      </c>
      <c r="O74" t="n">
        <v>0.0</v>
      </c>
      <c r="P74" t="n">
        <v>436.51</v>
      </c>
      <c r="Q74" t="n">
        <v>432.48</v>
      </c>
      <c r="R74" t="n">
        <v>37.14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27.86</v>
      </c>
      <c r="AC74" t="n">
        <v>27.86</v>
      </c>
      <c r="AD74" t="n">
        <v>65.00999999999999</v>
      </c>
      <c r="AE74" t="n">
        <v>4.029999999999973</v>
      </c>
      <c r="AF74" t="n">
        <v>37.14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inlineStr">
        <is>
          <t>unreconciled</t>
        </is>
      </c>
      <c r="AM74" t="inlineStr">
        <is>
          <t>Packaging Charge Mismatch</t>
        </is>
      </c>
      <c r="AN74" t="n">
        <v>37.14</v>
      </c>
      <c r="AO74" t="n">
        <f>ROUND(P74*100/H74,2)</f>
        <v>0.0</v>
      </c>
      <c r="AP74" t="n">
        <f>ROUND(Q74*100/I74,2)</f>
        <v>0.0</v>
      </c>
      <c r="AQ74"/>
      <c r="AR74"/>
      <c r="AS74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 t="n">
        <v>45233.0</v>
      </c>
      <c r="B2" s="2" t="n">
        <v>45233.736122685186</v>
      </c>
      <c r="C2" t="inlineStr">
        <is>
          <t>3140023012059262</t>
        </is>
      </c>
      <c r="D2" t="inlineStr">
        <is>
          <t>POS0012</t>
        </is>
      </c>
      <c r="E2" t="inlineStr">
        <is>
          <t>55</t>
        </is>
      </c>
      <c r="F2" t="inlineStr">
        <is>
          <t>0023</t>
        </is>
      </c>
      <c r="G2" t="inlineStr">
        <is>
          <t>5269640045</t>
        </is>
      </c>
      <c r="H2" t="n">
        <v>355.0</v>
      </c>
      <c r="I2" t="n">
        <v>415.24</v>
      </c>
      <c r="J2" t="n">
        <v>378.1</v>
      </c>
      <c r="K2" t="inlineStr">
        <is>
          <t>sale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324.35</v>
      </c>
      <c r="Q2" t="n">
        <v>265.55</v>
      </c>
      <c r="R2" t="n">
        <v>37.14</v>
      </c>
      <c r="S2" t="n">
        <v>37.14</v>
      </c>
      <c r="T2" t="n">
        <v>4.15</v>
      </c>
      <c r="U2" t="n">
        <v>3.38</v>
      </c>
      <c r="V2" t="n">
        <v>68.06</v>
      </c>
      <c r="W2" t="n">
        <v>54.17</v>
      </c>
      <c r="X2" t="n">
        <v>5.45</v>
      </c>
      <c r="Y2" t="n">
        <v>4.44</v>
      </c>
      <c r="Z2" t="n">
        <v>13.23</v>
      </c>
      <c r="AA2" t="n">
        <v>10.55</v>
      </c>
      <c r="AB2" t="n">
        <v>16.9</v>
      </c>
      <c r="AC2" t="n">
        <v>16.91</v>
      </c>
      <c r="AD2" t="n">
        <v>-60.24000000000001</v>
      </c>
      <c r="AE2" t="n">
        <v>58.80000000000001</v>
      </c>
      <c r="AF2" t="n">
        <v>0.0</v>
      </c>
      <c r="AG2" t="n">
        <v>0.7700000000000005</v>
      </c>
      <c r="AH2" t="n">
        <v>13.89</v>
      </c>
      <c r="AI2" t="n">
        <v>1.0099999999999998</v>
      </c>
      <c r="AJ2" t="n">
        <v>2.6799999999999997</v>
      </c>
      <c r="AK2" t="n">
        <v>-0.010000000000001563</v>
      </c>
      <c r="AL2" t="inlineStr">
        <is>
          <t>unreconciled</t>
        </is>
      </c>
      <c r="AM2" t="inlineStr">
        <is>
          <t>Order Amount Mismatch (3PO&gt;POS)</t>
        </is>
      </c>
      <c r="AN2" t="n">
        <v>60.24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 t="n">
        <v>45233.0</v>
      </c>
      <c r="B3" s="2" t="n">
        <v>45233.53695601852</v>
      </c>
      <c r="C3" t="inlineStr">
        <is>
          <t>3140094012085074</t>
        </is>
      </c>
      <c r="D3" t="inlineStr">
        <is>
          <t>POS0012</t>
        </is>
      </c>
      <c r="E3" t="inlineStr">
        <is>
          <t>89</t>
        </is>
      </c>
      <c r="F3" t="inlineStr">
        <is>
          <t>0094</t>
        </is>
      </c>
      <c r="G3" t="inlineStr">
        <is>
          <t>5283258664</t>
        </is>
      </c>
      <c r="H3" t="n">
        <v>542.0</v>
      </c>
      <c r="I3" t="n">
        <v>593.33</v>
      </c>
      <c r="J3" t="n">
        <v>556.19</v>
      </c>
      <c r="K3" t="inlineStr">
        <is>
          <t>sale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460.08</v>
      </c>
      <c r="Q3" t="n">
        <v>401.27</v>
      </c>
      <c r="R3" t="n">
        <v>37.14</v>
      </c>
      <c r="S3" t="n">
        <v>37.14</v>
      </c>
      <c r="T3" t="n">
        <v>5.93</v>
      </c>
      <c r="U3" t="n">
        <v>5.16</v>
      </c>
      <c r="V3" t="n">
        <v>100.11</v>
      </c>
      <c r="W3" t="n">
        <v>86.23</v>
      </c>
      <c r="X3" t="n">
        <v>7.79</v>
      </c>
      <c r="Y3" t="n">
        <v>6.78</v>
      </c>
      <c r="Z3" t="n">
        <v>19.42</v>
      </c>
      <c r="AA3" t="n">
        <v>16.74</v>
      </c>
      <c r="AB3" t="n">
        <v>25.82</v>
      </c>
      <c r="AC3" t="n">
        <v>25.81</v>
      </c>
      <c r="AD3" t="n">
        <v>-51.33000000000004</v>
      </c>
      <c r="AE3" t="n">
        <v>58.81</v>
      </c>
      <c r="AF3" t="n">
        <v>0.0</v>
      </c>
      <c r="AG3" t="n">
        <v>0.7699999999999996</v>
      </c>
      <c r="AH3" t="n">
        <v>13.879999999999995</v>
      </c>
      <c r="AI3" t="n">
        <v>1.0099999999999998</v>
      </c>
      <c r="AJ3" t="n">
        <v>2.6800000000000033</v>
      </c>
      <c r="AK3" t="n">
        <v>0.010000000000001563</v>
      </c>
      <c r="AL3" t="inlineStr">
        <is>
          <t>unreconciled</t>
        </is>
      </c>
      <c r="AM3" t="inlineStr">
        <is>
          <t>Order Amount Mismatch (3PO&gt;POS)</t>
        </is>
      </c>
      <c r="AN3" t="n">
        <v>51.33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 t="n">
        <v>45233.0</v>
      </c>
      <c r="B4" s="2" t="n">
        <v>45233.8578587963</v>
      </c>
      <c r="C4" t="inlineStr">
        <is>
          <t>3140023012059321</t>
        </is>
      </c>
      <c r="D4" t="inlineStr">
        <is>
          <t>POS0012</t>
        </is>
      </c>
      <c r="E4" t="inlineStr">
        <is>
          <t>14</t>
        </is>
      </c>
      <c r="F4" t="inlineStr">
        <is>
          <t>0023</t>
        </is>
      </c>
      <c r="G4" t="inlineStr">
        <is>
          <t>5283738948</t>
        </is>
      </c>
      <c r="H4" t="n">
        <v>293.0</v>
      </c>
      <c r="I4" t="n">
        <v>356.19</v>
      </c>
      <c r="J4" t="n">
        <v>319.05</v>
      </c>
      <c r="K4" t="inlineStr">
        <is>
          <t>sale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279.34</v>
      </c>
      <c r="Q4" t="n">
        <v>220.55</v>
      </c>
      <c r="R4" t="n">
        <v>37.14</v>
      </c>
      <c r="S4" t="n">
        <v>37.14</v>
      </c>
      <c r="T4" t="n">
        <v>3.56</v>
      </c>
      <c r="U4" t="n">
        <v>2.79</v>
      </c>
      <c r="V4" t="n">
        <v>57.43</v>
      </c>
      <c r="W4" t="n">
        <v>43.54</v>
      </c>
      <c r="X4" t="n">
        <v>4.68</v>
      </c>
      <c r="Y4" t="n">
        <v>3.66</v>
      </c>
      <c r="Z4" t="n">
        <v>11.18</v>
      </c>
      <c r="AA4" t="n">
        <v>8.5</v>
      </c>
      <c r="AB4" t="n">
        <v>13.96</v>
      </c>
      <c r="AC4" t="n">
        <v>13.95</v>
      </c>
      <c r="AD4" t="n">
        <v>-63.19</v>
      </c>
      <c r="AE4" t="n">
        <v>58.789999999999964</v>
      </c>
      <c r="AF4" t="n">
        <v>0.0</v>
      </c>
      <c r="AG4" t="n">
        <v>0.77</v>
      </c>
      <c r="AH4" t="n">
        <v>13.89</v>
      </c>
      <c r="AI4" t="n">
        <v>1.0199999999999996</v>
      </c>
      <c r="AJ4" t="n">
        <v>2.6799999999999997</v>
      </c>
      <c r="AK4" t="n">
        <v>0.010000000000001563</v>
      </c>
      <c r="AL4" t="inlineStr">
        <is>
          <t>unreconciled</t>
        </is>
      </c>
      <c r="AM4" t="inlineStr">
        <is>
          <t>Order Amount Mismatch (3PO&gt;POS)</t>
        </is>
      </c>
      <c r="AN4" t="n">
        <v>63.19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 t="n">
        <v>45233.0</v>
      </c>
      <c r="B5" s="2" t="n">
        <v>45233.811111111114</v>
      </c>
      <c r="C5" t="inlineStr">
        <is>
          <t>3140094012085223</t>
        </is>
      </c>
      <c r="D5" t="inlineStr">
        <is>
          <t>POS0012</t>
        </is>
      </c>
      <c r="E5" t="inlineStr">
        <is>
          <t>38</t>
        </is>
      </c>
      <c r="F5" t="inlineStr">
        <is>
          <t>0094</t>
        </is>
      </c>
      <c r="G5" t="inlineStr">
        <is>
          <t>5285507970</t>
        </is>
      </c>
      <c r="H5" t="n">
        <v>261.0</v>
      </c>
      <c r="I5" t="n">
        <v>325.71</v>
      </c>
      <c r="J5" t="n">
        <v>288.57</v>
      </c>
      <c r="K5" t="inlineStr">
        <is>
          <t>sale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256.11</v>
      </c>
      <c r="Q5" t="n">
        <v>197.33</v>
      </c>
      <c r="R5" t="n">
        <v>37.14</v>
      </c>
      <c r="S5" t="n">
        <v>37.14</v>
      </c>
      <c r="T5" t="n">
        <v>3.26</v>
      </c>
      <c r="U5" t="n">
        <v>2.49</v>
      </c>
      <c r="V5" t="n">
        <v>51.94</v>
      </c>
      <c r="W5" t="n">
        <v>38.06</v>
      </c>
      <c r="X5" t="n">
        <v>4.28</v>
      </c>
      <c r="Y5" t="n">
        <v>3.26</v>
      </c>
      <c r="Z5" t="n">
        <v>10.12</v>
      </c>
      <c r="AA5" t="n">
        <v>7.44</v>
      </c>
      <c r="AB5" t="n">
        <v>12.42</v>
      </c>
      <c r="AC5" t="n">
        <v>12.43</v>
      </c>
      <c r="AD5" t="n">
        <v>-64.70999999999998</v>
      </c>
      <c r="AE5" t="n">
        <v>58.78</v>
      </c>
      <c r="AF5" t="n">
        <v>0.0</v>
      </c>
      <c r="AG5" t="n">
        <v>0.7699999999999996</v>
      </c>
      <c r="AH5" t="n">
        <v>13.879999999999995</v>
      </c>
      <c r="AI5" t="n">
        <v>1.0200000000000005</v>
      </c>
      <c r="AJ5" t="n">
        <v>2.679999999999999</v>
      </c>
      <c r="AK5" t="n">
        <v>-0.009999999999999787</v>
      </c>
      <c r="AL5" t="inlineStr">
        <is>
          <t>unreconciled</t>
        </is>
      </c>
      <c r="AM5" t="inlineStr">
        <is>
          <t>Order Amount Mismatch (3PO&gt;POS)</t>
        </is>
      </c>
      <c r="AN5" t="n">
        <v>64.71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 t="n">
        <v>45233.0</v>
      </c>
      <c r="B6" s="2" t="n">
        <v>45233.84237268518</v>
      </c>
      <c r="C6" t="inlineStr">
        <is>
          <t>3140094012085264</t>
        </is>
      </c>
      <c r="D6" t="inlineStr">
        <is>
          <t>POS0012</t>
        </is>
      </c>
      <c r="E6" t="inlineStr">
        <is>
          <t>79</t>
        </is>
      </c>
      <c r="F6" t="inlineStr">
        <is>
          <t>0094</t>
        </is>
      </c>
      <c r="G6" t="inlineStr">
        <is>
          <t>5287333947</t>
        </is>
      </c>
      <c r="H6" t="n">
        <v>311.0</v>
      </c>
      <c r="I6" t="n">
        <v>373.33</v>
      </c>
      <c r="J6" t="n">
        <v>336.19</v>
      </c>
      <c r="K6" t="inlineStr">
        <is>
          <t>sale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292.42</v>
      </c>
      <c r="Q6" t="n">
        <v>233.61</v>
      </c>
      <c r="R6" t="n">
        <v>37.14</v>
      </c>
      <c r="S6" t="n">
        <v>37.14</v>
      </c>
      <c r="T6" t="n">
        <v>3.73</v>
      </c>
      <c r="U6" t="n">
        <v>2.96</v>
      </c>
      <c r="V6" t="n">
        <v>60.51</v>
      </c>
      <c r="W6" t="n">
        <v>46.63</v>
      </c>
      <c r="X6" t="n">
        <v>4.9</v>
      </c>
      <c r="Y6" t="n">
        <v>3.89</v>
      </c>
      <c r="Z6" t="n">
        <v>11.77</v>
      </c>
      <c r="AA6" t="n">
        <v>9.09</v>
      </c>
      <c r="AB6" t="n">
        <v>14.82</v>
      </c>
      <c r="AC6" t="n">
        <v>14.81</v>
      </c>
      <c r="AD6" t="n">
        <v>-62.329999999999984</v>
      </c>
      <c r="AE6" t="n">
        <v>58.81</v>
      </c>
      <c r="AF6" t="n">
        <v>0.0</v>
      </c>
      <c r="AG6" t="n">
        <v>0.77</v>
      </c>
      <c r="AH6" t="n">
        <v>13.879999999999995</v>
      </c>
      <c r="AI6" t="n">
        <v>1.0100000000000002</v>
      </c>
      <c r="AJ6" t="n">
        <v>2.6799999999999997</v>
      </c>
      <c r="AK6" t="n">
        <v>0.009999999999999787</v>
      </c>
      <c r="AL6" t="inlineStr">
        <is>
          <t>unreconciled</t>
        </is>
      </c>
      <c r="AM6" t="inlineStr">
        <is>
          <t>Order Amount Mismatch (3PO&gt;POS)</t>
        </is>
      </c>
      <c r="AN6" t="n">
        <v>62.33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 t="n">
        <v>45233.0</v>
      </c>
      <c r="B7" s="2" t="n">
        <v>45233.795636574076</v>
      </c>
      <c r="C7" t="inlineStr">
        <is>
          <t>3140094012085211</t>
        </is>
      </c>
      <c r="D7" t="inlineStr">
        <is>
          <t>POS0012</t>
        </is>
      </c>
      <c r="E7" t="inlineStr">
        <is>
          <t>26</t>
        </is>
      </c>
      <c r="F7" t="inlineStr">
        <is>
          <t>0094</t>
        </is>
      </c>
      <c r="G7" t="inlineStr">
        <is>
          <t>5289202552</t>
        </is>
      </c>
      <c r="H7" t="n">
        <v>901.0</v>
      </c>
      <c r="I7" t="n">
        <v>935.24</v>
      </c>
      <c r="J7" t="n">
        <v>898.1</v>
      </c>
      <c r="K7" t="inlineStr">
        <is>
          <t>sale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720.64</v>
      </c>
      <c r="Q7" t="n">
        <v>661.85</v>
      </c>
      <c r="R7" t="n">
        <v>37.14</v>
      </c>
      <c r="S7" t="n">
        <v>37.14</v>
      </c>
      <c r="T7" t="n">
        <v>9.35</v>
      </c>
      <c r="U7" t="n">
        <v>8.58</v>
      </c>
      <c r="V7" t="n">
        <v>161.66</v>
      </c>
      <c r="W7" t="n">
        <v>147.77</v>
      </c>
      <c r="X7" t="n">
        <v>12.28</v>
      </c>
      <c r="Y7" t="n">
        <v>11.26</v>
      </c>
      <c r="Z7" t="n">
        <v>31.31</v>
      </c>
      <c r="AA7" t="n">
        <v>28.63</v>
      </c>
      <c r="AB7" t="n">
        <v>42.9</v>
      </c>
      <c r="AC7" t="n">
        <v>42.91</v>
      </c>
      <c r="AD7" t="n">
        <v>-34.24000000000001</v>
      </c>
      <c r="AE7" t="n">
        <v>58.789999999999964</v>
      </c>
      <c r="AF7" t="n">
        <v>0.0</v>
      </c>
      <c r="AG7" t="n">
        <v>0.7699999999999996</v>
      </c>
      <c r="AH7" t="n">
        <v>13.889999999999986</v>
      </c>
      <c r="AI7" t="n">
        <v>1.0199999999999996</v>
      </c>
      <c r="AJ7" t="n">
        <v>2.6799999999999997</v>
      </c>
      <c r="AK7" t="n">
        <v>-0.00999999999999801</v>
      </c>
      <c r="AL7" t="inlineStr">
        <is>
          <t>unreconciled</t>
        </is>
      </c>
      <c r="AM7" t="inlineStr">
        <is>
          <t>Order Amount Mismatch (3PO&gt;POS)</t>
        </is>
      </c>
      <c r="AN7" t="n">
        <v>34.24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 t="n">
        <v>45233.0</v>
      </c>
      <c r="B8" s="2" t="n">
        <v>45233.87836805556</v>
      </c>
      <c r="C8" t="inlineStr">
        <is>
          <t>3140023012059328</t>
        </is>
      </c>
      <c r="D8" t="inlineStr">
        <is>
          <t>POS0012</t>
        </is>
      </c>
      <c r="E8" t="inlineStr">
        <is>
          <t>21</t>
        </is>
      </c>
      <c r="F8" t="inlineStr">
        <is>
          <t>0023</t>
        </is>
      </c>
      <c r="G8" t="inlineStr">
        <is>
          <t>5292599903</t>
        </is>
      </c>
      <c r="H8" t="n">
        <v>257.0</v>
      </c>
      <c r="I8" t="n">
        <v>321.9</v>
      </c>
      <c r="J8" t="n">
        <v>284.76</v>
      </c>
      <c r="K8" t="inlineStr">
        <is>
          <t>sale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253.2</v>
      </c>
      <c r="Q8" t="n">
        <v>194.42</v>
      </c>
      <c r="R8" t="n">
        <v>37.14</v>
      </c>
      <c r="S8" t="n">
        <v>37.14</v>
      </c>
      <c r="T8" t="n">
        <v>3.22</v>
      </c>
      <c r="U8" t="n">
        <v>2.45</v>
      </c>
      <c r="V8" t="n">
        <v>51.26</v>
      </c>
      <c r="W8" t="n">
        <v>37.37</v>
      </c>
      <c r="X8" t="n">
        <v>4.23</v>
      </c>
      <c r="Y8" t="n">
        <v>3.21</v>
      </c>
      <c r="Z8" t="n">
        <v>9.99</v>
      </c>
      <c r="AA8" t="n">
        <v>7.31</v>
      </c>
      <c r="AB8" t="n">
        <v>12.24</v>
      </c>
      <c r="AC8" t="n">
        <v>12.24</v>
      </c>
      <c r="AD8" t="n">
        <v>-64.89999999999998</v>
      </c>
      <c r="AE8" t="n">
        <v>58.78</v>
      </c>
      <c r="AF8" t="n">
        <v>0.0</v>
      </c>
      <c r="AG8" t="n">
        <v>0.77</v>
      </c>
      <c r="AH8" t="n">
        <v>13.89</v>
      </c>
      <c r="AI8" t="n">
        <v>1.0200000000000005</v>
      </c>
      <c r="AJ8" t="n">
        <v>2.6800000000000006</v>
      </c>
      <c r="AK8" t="n">
        <v>0.0</v>
      </c>
      <c r="AL8" t="inlineStr">
        <is>
          <t>unreconciled</t>
        </is>
      </c>
      <c r="AM8" t="inlineStr">
        <is>
          <t>Order Amount Mismatch (3PO&gt;POS)</t>
        </is>
      </c>
      <c r="AN8" t="n">
        <v>64.9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 t="n">
        <v>45233.0</v>
      </c>
      <c r="B9" s="2" t="n">
        <v>45233.959027777775</v>
      </c>
      <c r="C9" t="inlineStr">
        <is>
          <t>3140023012059360</t>
        </is>
      </c>
      <c r="D9" t="inlineStr">
        <is>
          <t>POS0012</t>
        </is>
      </c>
      <c r="E9" t="inlineStr">
        <is>
          <t>53</t>
        </is>
      </c>
      <c r="F9" t="inlineStr">
        <is>
          <t>0023</t>
        </is>
      </c>
      <c r="G9" t="inlineStr">
        <is>
          <t>5292717238</t>
        </is>
      </c>
      <c r="H9" t="n">
        <v>559.0</v>
      </c>
      <c r="I9" t="n">
        <v>609.5</v>
      </c>
      <c r="J9" t="n">
        <v>572.36</v>
      </c>
      <c r="K9" t="inlineStr">
        <is>
          <t>sale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472.4</v>
      </c>
      <c r="Q9" t="n">
        <v>413.6</v>
      </c>
      <c r="R9" t="n">
        <v>37.14</v>
      </c>
      <c r="S9" t="n">
        <v>37.14</v>
      </c>
      <c r="T9" t="n">
        <v>6.1</v>
      </c>
      <c r="U9" t="n">
        <v>5.32</v>
      </c>
      <c r="V9" t="n">
        <v>103.02</v>
      </c>
      <c r="W9" t="n">
        <v>89.14</v>
      </c>
      <c r="X9" t="n">
        <v>8.0</v>
      </c>
      <c r="Y9" t="n">
        <v>6.99</v>
      </c>
      <c r="Z9" t="n">
        <v>19.98</v>
      </c>
      <c r="AA9" t="n">
        <v>17.31</v>
      </c>
      <c r="AB9" t="n">
        <v>26.62</v>
      </c>
      <c r="AC9" t="n">
        <v>26.62</v>
      </c>
      <c r="AD9" t="n">
        <v>-50.5</v>
      </c>
      <c r="AE9" t="n">
        <v>58.799999999999955</v>
      </c>
      <c r="AF9" t="n">
        <v>0.0</v>
      </c>
      <c r="AG9" t="n">
        <v>0.7799999999999994</v>
      </c>
      <c r="AH9" t="n">
        <v>13.879999999999995</v>
      </c>
      <c r="AI9" t="n">
        <v>1.0099999999999998</v>
      </c>
      <c r="AJ9" t="n">
        <v>2.6700000000000017</v>
      </c>
      <c r="AK9" t="n">
        <v>0.0</v>
      </c>
      <c r="AL9" t="inlineStr">
        <is>
          <t>unreconciled</t>
        </is>
      </c>
      <c r="AM9" t="inlineStr">
        <is>
          <t>Order Amount Mismatch (3PO&gt;POS)</t>
        </is>
      </c>
      <c r="AN9" t="n">
        <v>50.5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 t="n">
        <v>45233.0</v>
      </c>
      <c r="B10" s="2" t="n">
        <v>45233.83457175926</v>
      </c>
      <c r="C10" t="inlineStr">
        <is>
          <t>3140023012059312</t>
        </is>
      </c>
      <c r="D10" t="inlineStr">
        <is>
          <t>POS0012</t>
        </is>
      </c>
      <c r="E10" t="inlineStr">
        <is>
          <t>05</t>
        </is>
      </c>
      <c r="F10" t="inlineStr">
        <is>
          <t>0023</t>
        </is>
      </c>
      <c r="G10" t="inlineStr">
        <is>
          <t>5292900998</t>
        </is>
      </c>
      <c r="H10" t="n">
        <v>442.0</v>
      </c>
      <c r="I10" t="n">
        <v>498.09</v>
      </c>
      <c r="J10" t="n">
        <v>460.95</v>
      </c>
      <c r="K10" t="inlineStr">
        <is>
          <t>sale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387.49</v>
      </c>
      <c r="Q10" t="n">
        <v>328.69</v>
      </c>
      <c r="R10" t="n">
        <v>37.14</v>
      </c>
      <c r="S10" t="n">
        <v>37.14</v>
      </c>
      <c r="T10" t="n">
        <v>4.98</v>
      </c>
      <c r="U10" t="n">
        <v>4.21</v>
      </c>
      <c r="V10" t="n">
        <v>82.97</v>
      </c>
      <c r="W10" t="n">
        <v>69.09</v>
      </c>
      <c r="X10" t="n">
        <v>6.54</v>
      </c>
      <c r="Y10" t="n">
        <v>5.52</v>
      </c>
      <c r="Z10" t="n">
        <v>16.11</v>
      </c>
      <c r="AA10" t="n">
        <v>13.43</v>
      </c>
      <c r="AB10" t="n">
        <v>21.04</v>
      </c>
      <c r="AC10" t="n">
        <v>21.05</v>
      </c>
      <c r="AD10" t="n">
        <v>-56.089999999999975</v>
      </c>
      <c r="AE10" t="n">
        <v>58.80000000000001</v>
      </c>
      <c r="AF10" t="n">
        <v>0.0</v>
      </c>
      <c r="AG10" t="n">
        <v>0.7700000000000005</v>
      </c>
      <c r="AH10" t="n">
        <v>13.879999999999995</v>
      </c>
      <c r="AI10" t="n">
        <v>1.0200000000000005</v>
      </c>
      <c r="AJ10" t="n">
        <v>2.6799999999999997</v>
      </c>
      <c r="AK10" t="n">
        <v>-0.010000000000001563</v>
      </c>
      <c r="AL10" t="inlineStr">
        <is>
          <t>unreconciled</t>
        </is>
      </c>
      <c r="AM10" t="inlineStr">
        <is>
          <t>Order Amount Mismatch (3PO&gt;POS)</t>
        </is>
      </c>
      <c r="AN10" t="n">
        <v>56.09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 t="n">
        <v>45233.0</v>
      </c>
      <c r="B11" s="2" t="n">
        <v>45233.66625</v>
      </c>
      <c r="C11" t="inlineStr">
        <is>
          <t>3140094012085144</t>
        </is>
      </c>
      <c r="D11" t="inlineStr">
        <is>
          <t>POS0012</t>
        </is>
      </c>
      <c r="E11" t="inlineStr">
        <is>
          <t>59</t>
        </is>
      </c>
      <c r="F11" t="inlineStr">
        <is>
          <t>0094</t>
        </is>
      </c>
      <c r="G11" t="inlineStr">
        <is>
          <t>5293281273</t>
        </is>
      </c>
      <c r="H11" t="n">
        <v>615.0</v>
      </c>
      <c r="I11" t="n">
        <v>662.85</v>
      </c>
      <c r="J11" t="n">
        <v>625.71</v>
      </c>
      <c r="K11" t="inlineStr">
        <is>
          <t>sale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513.05</v>
      </c>
      <c r="Q11" t="n">
        <v>454.26</v>
      </c>
      <c r="R11" t="n">
        <v>37.14</v>
      </c>
      <c r="S11" t="n">
        <v>37.14</v>
      </c>
      <c r="T11" t="n">
        <v>6.63</v>
      </c>
      <c r="U11" t="n">
        <v>5.86</v>
      </c>
      <c r="V11" t="n">
        <v>112.63</v>
      </c>
      <c r="W11" t="n">
        <v>98.74</v>
      </c>
      <c r="X11" t="n">
        <v>8.7</v>
      </c>
      <c r="Y11" t="n">
        <v>7.69</v>
      </c>
      <c r="Z11" t="n">
        <v>21.84</v>
      </c>
      <c r="AA11" t="n">
        <v>19.15</v>
      </c>
      <c r="AB11" t="n">
        <v>29.28</v>
      </c>
      <c r="AC11" t="n">
        <v>29.29</v>
      </c>
      <c r="AD11" t="n">
        <v>-47.85000000000002</v>
      </c>
      <c r="AE11" t="n">
        <v>58.789999999999964</v>
      </c>
      <c r="AF11" t="n">
        <v>0.0</v>
      </c>
      <c r="AG11" t="n">
        <v>0.7699999999999996</v>
      </c>
      <c r="AH11" t="n">
        <v>13.89</v>
      </c>
      <c r="AI11" t="n">
        <v>1.009999999999999</v>
      </c>
      <c r="AJ11" t="n">
        <v>2.6900000000000013</v>
      </c>
      <c r="AK11" t="n">
        <v>-0.00999999999999801</v>
      </c>
      <c r="AL11" t="inlineStr">
        <is>
          <t>unreconciled</t>
        </is>
      </c>
      <c r="AM11" t="inlineStr">
        <is>
          <t>Order Amount Mismatch (3PO&gt;POS)</t>
        </is>
      </c>
      <c r="AN11" t="n">
        <v>47.85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 t="n">
        <v>45233.0</v>
      </c>
      <c r="B12" s="2" t="n">
        <v>45233.85548611111</v>
      </c>
      <c r="C12" t="inlineStr">
        <is>
          <t>3140094012085276</t>
        </is>
      </c>
      <c r="D12" t="inlineStr">
        <is>
          <t>POS0012</t>
        </is>
      </c>
      <c r="E12" t="inlineStr">
        <is>
          <t>91</t>
        </is>
      </c>
      <c r="F12" t="inlineStr">
        <is>
          <t>0094</t>
        </is>
      </c>
      <c r="G12" t="inlineStr">
        <is>
          <t>5293378391</t>
        </is>
      </c>
      <c r="H12" t="n">
        <v>491.99999999999994</v>
      </c>
      <c r="I12" t="n">
        <v>545.71</v>
      </c>
      <c r="J12" t="n">
        <v>508.57</v>
      </c>
      <c r="K12" t="inlineStr">
        <is>
          <t>sale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423.78</v>
      </c>
      <c r="Q12" t="n">
        <v>364.97</v>
      </c>
      <c r="R12" t="n">
        <v>37.14</v>
      </c>
      <c r="S12" t="n">
        <v>37.14</v>
      </c>
      <c r="T12" t="n">
        <v>5.46</v>
      </c>
      <c r="U12" t="n">
        <v>4.69</v>
      </c>
      <c r="V12" t="n">
        <v>91.54</v>
      </c>
      <c r="W12" t="n">
        <v>77.66</v>
      </c>
      <c r="X12" t="n">
        <v>7.16</v>
      </c>
      <c r="Y12" t="n">
        <v>6.15</v>
      </c>
      <c r="Z12" t="n">
        <v>17.77</v>
      </c>
      <c r="AA12" t="n">
        <v>15.09</v>
      </c>
      <c r="AB12" t="n">
        <v>23.42</v>
      </c>
      <c r="AC12" t="n">
        <v>23.43</v>
      </c>
      <c r="AD12" t="n">
        <v>-53.71000000000009</v>
      </c>
      <c r="AE12" t="n">
        <v>58.809999999999945</v>
      </c>
      <c r="AF12" t="n">
        <v>0.0</v>
      </c>
      <c r="AG12" t="n">
        <v>0.7699999999999996</v>
      </c>
      <c r="AH12" t="n">
        <v>13.88000000000001</v>
      </c>
      <c r="AI12" t="n">
        <v>1.0099999999999998</v>
      </c>
      <c r="AJ12" t="n">
        <v>2.6799999999999997</v>
      </c>
      <c r="AK12" t="n">
        <v>-0.00999999999999801</v>
      </c>
      <c r="AL12" t="inlineStr">
        <is>
          <t>unreconciled</t>
        </is>
      </c>
      <c r="AM12" t="inlineStr">
        <is>
          <t>Order Amount Mismatch (3PO&gt;POS)</t>
        </is>
      </c>
      <c r="AN12" t="n">
        <v>53.71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 t="n">
        <v>45233.0</v>
      </c>
      <c r="B13" s="2" t="n">
        <v>45233.5309375</v>
      </c>
      <c r="C13" t="inlineStr">
        <is>
          <t>3140094012085071</t>
        </is>
      </c>
      <c r="D13" t="inlineStr">
        <is>
          <t>POS0012</t>
        </is>
      </c>
      <c r="E13" t="inlineStr">
        <is>
          <t>86</t>
        </is>
      </c>
      <c r="F13" t="inlineStr">
        <is>
          <t>0094</t>
        </is>
      </c>
      <c r="G13" t="inlineStr">
        <is>
          <t>5293655371</t>
        </is>
      </c>
      <c r="H13" t="n">
        <v>277.0</v>
      </c>
      <c r="I13" t="n">
        <v>340.95</v>
      </c>
      <c r="J13" t="n">
        <v>303.81</v>
      </c>
      <c r="K13" t="inlineStr">
        <is>
          <t>sale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267.72</v>
      </c>
      <c r="Q13" t="n">
        <v>208.94</v>
      </c>
      <c r="R13" t="n">
        <v>37.14</v>
      </c>
      <c r="S13" t="n">
        <v>37.14</v>
      </c>
      <c r="T13" t="n">
        <v>3.41</v>
      </c>
      <c r="U13" t="n">
        <v>2.64</v>
      </c>
      <c r="V13" t="n">
        <v>54.69</v>
      </c>
      <c r="W13" t="n">
        <v>40.8</v>
      </c>
      <c r="X13" t="n">
        <v>4.48</v>
      </c>
      <c r="Y13" t="n">
        <v>3.46</v>
      </c>
      <c r="Z13" t="n">
        <v>10.65</v>
      </c>
      <c r="AA13" t="n">
        <v>7.96</v>
      </c>
      <c r="AB13" t="n">
        <v>13.2</v>
      </c>
      <c r="AC13" t="n">
        <v>13.19</v>
      </c>
      <c r="AD13" t="n">
        <v>-63.94999999999999</v>
      </c>
      <c r="AE13" t="n">
        <v>58.78000000000003</v>
      </c>
      <c r="AF13" t="n">
        <v>0.0</v>
      </c>
      <c r="AG13" t="n">
        <v>0.77</v>
      </c>
      <c r="AH13" t="n">
        <v>13.89</v>
      </c>
      <c r="AI13" t="n">
        <v>1.0200000000000005</v>
      </c>
      <c r="AJ13" t="n">
        <v>2.6900000000000004</v>
      </c>
      <c r="AK13" t="n">
        <v>0.009999999999999787</v>
      </c>
      <c r="AL13" t="inlineStr">
        <is>
          <t>unreconciled</t>
        </is>
      </c>
      <c r="AM13" t="inlineStr">
        <is>
          <t>Order Amount Mismatch (3PO&gt;POS)</t>
        </is>
      </c>
      <c r="AN13" t="n">
        <v>63.95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 t="n">
        <v>45233.0</v>
      </c>
      <c r="B14" s="2" t="n">
        <v>45233.877916666665</v>
      </c>
      <c r="C14" t="inlineStr">
        <is>
          <t>3140094012085293</t>
        </is>
      </c>
      <c r="D14" t="inlineStr">
        <is>
          <t>POS0012</t>
        </is>
      </c>
      <c r="E14" t="inlineStr">
        <is>
          <t>08</t>
        </is>
      </c>
      <c r="F14" t="inlineStr">
        <is>
          <t>0094</t>
        </is>
      </c>
      <c r="G14" t="inlineStr">
        <is>
          <t>5294007589</t>
        </is>
      </c>
      <c r="H14" t="n">
        <v>542.0</v>
      </c>
      <c r="I14" t="n">
        <v>593.33</v>
      </c>
      <c r="J14" t="n">
        <v>556.19</v>
      </c>
      <c r="K14" t="inlineStr">
        <is>
          <t>sale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460.08</v>
      </c>
      <c r="Q14" t="n">
        <v>401.29</v>
      </c>
      <c r="R14" t="n">
        <v>37.14</v>
      </c>
      <c r="S14" t="n">
        <v>37.14</v>
      </c>
      <c r="T14" t="n">
        <v>5.93</v>
      </c>
      <c r="U14" t="n">
        <v>5.16</v>
      </c>
      <c r="V14" t="n">
        <v>100.11</v>
      </c>
      <c r="W14" t="n">
        <v>86.23</v>
      </c>
      <c r="X14" t="n">
        <v>7.79</v>
      </c>
      <c r="Y14" t="n">
        <v>6.78</v>
      </c>
      <c r="Z14" t="n">
        <v>19.42</v>
      </c>
      <c r="AA14" t="n">
        <v>16.74</v>
      </c>
      <c r="AB14" t="n">
        <v>25.82</v>
      </c>
      <c r="AC14" t="n">
        <v>25.81</v>
      </c>
      <c r="AD14" t="n">
        <v>-51.33000000000004</v>
      </c>
      <c r="AE14" t="n">
        <v>58.789999999999964</v>
      </c>
      <c r="AF14" t="n">
        <v>0.0</v>
      </c>
      <c r="AG14" t="n">
        <v>0.7699999999999996</v>
      </c>
      <c r="AH14" t="n">
        <v>13.879999999999995</v>
      </c>
      <c r="AI14" t="n">
        <v>1.0099999999999998</v>
      </c>
      <c r="AJ14" t="n">
        <v>2.6800000000000033</v>
      </c>
      <c r="AK14" t="n">
        <v>0.010000000000001563</v>
      </c>
      <c r="AL14" t="inlineStr">
        <is>
          <t>unreconciled</t>
        </is>
      </c>
      <c r="AM14" t="inlineStr">
        <is>
          <t>Order Amount Mismatch (3PO&gt;POS)</t>
        </is>
      </c>
      <c r="AN14" t="n">
        <v>51.33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 t="n">
        <v>45233.0</v>
      </c>
      <c r="B15" s="2" t="n">
        <v>45233.51788194444</v>
      </c>
      <c r="C15" t="inlineStr">
        <is>
          <t>3140023012059202</t>
        </is>
      </c>
      <c r="D15" t="inlineStr">
        <is>
          <t>POS0012</t>
        </is>
      </c>
      <c r="E15" t="inlineStr">
        <is>
          <t>95</t>
        </is>
      </c>
      <c r="F15" t="inlineStr">
        <is>
          <t>0023</t>
        </is>
      </c>
      <c r="G15" t="inlineStr">
        <is>
          <t>5295547977</t>
        </is>
      </c>
      <c r="H15" t="n">
        <v>303.0</v>
      </c>
      <c r="I15" t="n">
        <v>365.71</v>
      </c>
      <c r="J15" t="n">
        <v>328.57</v>
      </c>
      <c r="K15" t="inlineStr">
        <is>
          <t>sale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286.6</v>
      </c>
      <c r="Q15" t="n">
        <v>227.81</v>
      </c>
      <c r="R15" t="n">
        <v>37.14</v>
      </c>
      <c r="S15" t="n">
        <v>37.14</v>
      </c>
      <c r="T15" t="n">
        <v>3.66</v>
      </c>
      <c r="U15" t="n">
        <v>2.89</v>
      </c>
      <c r="V15" t="n">
        <v>59.14</v>
      </c>
      <c r="W15" t="n">
        <v>45.26</v>
      </c>
      <c r="X15" t="n">
        <v>4.8</v>
      </c>
      <c r="Y15" t="n">
        <v>3.79</v>
      </c>
      <c r="Z15" t="n">
        <v>11.51</v>
      </c>
      <c r="AA15" t="n">
        <v>8.83</v>
      </c>
      <c r="AB15" t="n">
        <v>14.42</v>
      </c>
      <c r="AC15" t="n">
        <v>14.43</v>
      </c>
      <c r="AD15" t="n">
        <v>-62.70999999999998</v>
      </c>
      <c r="AE15" t="n">
        <v>58.79000000000002</v>
      </c>
      <c r="AF15" t="n">
        <v>0.0</v>
      </c>
      <c r="AG15" t="n">
        <v>0.77</v>
      </c>
      <c r="AH15" t="n">
        <v>13.880000000000003</v>
      </c>
      <c r="AI15" t="n">
        <v>1.0099999999999998</v>
      </c>
      <c r="AJ15" t="n">
        <v>2.6799999999999997</v>
      </c>
      <c r="AK15" t="n">
        <v>-0.009999999999999787</v>
      </c>
      <c r="AL15" t="inlineStr">
        <is>
          <t>unreconciled</t>
        </is>
      </c>
      <c r="AM15" t="inlineStr">
        <is>
          <t>Order Amount Mismatch (3PO&gt;POS)</t>
        </is>
      </c>
      <c r="AN15" t="n">
        <v>62.71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 t="n">
        <v>45233.0</v>
      </c>
      <c r="B16" s="2" t="n">
        <v>45233.60041666667</v>
      </c>
      <c r="C16" t="inlineStr">
        <is>
          <t>3140023012059219</t>
        </is>
      </c>
      <c r="D16" t="inlineStr">
        <is>
          <t>POS0012</t>
        </is>
      </c>
      <c r="E16" t="inlineStr">
        <is>
          <t>12</t>
        </is>
      </c>
      <c r="F16" t="inlineStr">
        <is>
          <t>0023</t>
        </is>
      </c>
      <c r="G16" t="inlineStr">
        <is>
          <t>5295825537</t>
        </is>
      </c>
      <c r="H16" t="n">
        <v>644.0</v>
      </c>
      <c r="I16" t="n">
        <v>690.47</v>
      </c>
      <c r="J16" t="n">
        <v>653.33</v>
      </c>
      <c r="K16" t="inlineStr">
        <is>
          <t>sale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534.11</v>
      </c>
      <c r="Q16" t="n">
        <v>475.33</v>
      </c>
      <c r="R16" t="n">
        <v>37.14</v>
      </c>
      <c r="S16" t="n">
        <v>37.14</v>
      </c>
      <c r="T16" t="n">
        <v>6.9</v>
      </c>
      <c r="U16" t="n">
        <v>6.13</v>
      </c>
      <c r="V16" t="n">
        <v>117.6</v>
      </c>
      <c r="W16" t="n">
        <v>103.71</v>
      </c>
      <c r="X16" t="n">
        <v>9.06</v>
      </c>
      <c r="Y16" t="n">
        <v>8.05</v>
      </c>
      <c r="Z16" t="n">
        <v>22.8</v>
      </c>
      <c r="AA16" t="n">
        <v>20.12</v>
      </c>
      <c r="AB16" t="n">
        <v>30.66</v>
      </c>
      <c r="AC16" t="n">
        <v>30.67</v>
      </c>
      <c r="AD16" t="n">
        <v>-46.47000000000003</v>
      </c>
      <c r="AE16" t="n">
        <v>58.78000000000003</v>
      </c>
      <c r="AF16" t="n">
        <v>0.0</v>
      </c>
      <c r="AG16" t="n">
        <v>0.7700000000000005</v>
      </c>
      <c r="AH16" t="n">
        <v>13.89</v>
      </c>
      <c r="AI16" t="n">
        <v>1.0099999999999998</v>
      </c>
      <c r="AJ16" t="n">
        <v>2.6799999999999997</v>
      </c>
      <c r="AK16" t="n">
        <v>-0.010000000000001563</v>
      </c>
      <c r="AL16" t="inlineStr">
        <is>
          <t>unreconciled</t>
        </is>
      </c>
      <c r="AM16" t="inlineStr">
        <is>
          <t>Order Amount Mismatch (3PO&gt;POS)</t>
        </is>
      </c>
      <c r="AN16" t="n">
        <v>46.47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 t="n">
        <v>45233.0</v>
      </c>
      <c r="B17" s="2" t="n">
        <v>45233.823912037034</v>
      </c>
      <c r="C17" t="inlineStr">
        <is>
          <t>3140023012059305</t>
        </is>
      </c>
      <c r="D17" t="inlineStr">
        <is>
          <t>POS0012</t>
        </is>
      </c>
      <c r="E17" t="inlineStr">
        <is>
          <t>98</t>
        </is>
      </c>
      <c r="F17" t="inlineStr">
        <is>
          <t>0023</t>
        </is>
      </c>
      <c r="G17" t="inlineStr">
        <is>
          <t>5297062567</t>
        </is>
      </c>
      <c r="H17" t="n">
        <v>284.0</v>
      </c>
      <c r="I17" t="n">
        <v>347.61</v>
      </c>
      <c r="J17" t="n">
        <v>310.47</v>
      </c>
      <c r="K17" t="inlineStr">
        <is>
          <t>sale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272.81</v>
      </c>
      <c r="Q17" t="n">
        <v>214.02</v>
      </c>
      <c r="R17" t="n">
        <v>37.14</v>
      </c>
      <c r="S17" t="n">
        <v>37.14</v>
      </c>
      <c r="T17" t="n">
        <v>3.48</v>
      </c>
      <c r="U17" t="n">
        <v>2.7</v>
      </c>
      <c r="V17" t="n">
        <v>55.88</v>
      </c>
      <c r="W17" t="n">
        <v>42.0</v>
      </c>
      <c r="X17" t="n">
        <v>4.56</v>
      </c>
      <c r="Y17" t="n">
        <v>3.55</v>
      </c>
      <c r="Z17" t="n">
        <v>10.88</v>
      </c>
      <c r="AA17" t="n">
        <v>8.2</v>
      </c>
      <c r="AB17" t="n">
        <v>13.52</v>
      </c>
      <c r="AC17" t="n">
        <v>13.52</v>
      </c>
      <c r="AD17" t="n">
        <v>-63.610000000000014</v>
      </c>
      <c r="AE17" t="n">
        <v>58.78999999999999</v>
      </c>
      <c r="AF17" t="n">
        <v>0.0</v>
      </c>
      <c r="AG17" t="n">
        <v>0.7799999999999998</v>
      </c>
      <c r="AH17" t="n">
        <v>13.880000000000003</v>
      </c>
      <c r="AI17" t="n">
        <v>1.0099999999999998</v>
      </c>
      <c r="AJ17" t="n">
        <v>2.6800000000000015</v>
      </c>
      <c r="AK17" t="n">
        <v>0.0</v>
      </c>
      <c r="AL17" t="inlineStr">
        <is>
          <t>unreconciled</t>
        </is>
      </c>
      <c r="AM17" t="inlineStr">
        <is>
          <t>Order Amount Mismatch (3PO&gt;POS)</t>
        </is>
      </c>
      <c r="AN17" t="n">
        <v>63.61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 t="n">
        <v>45233.0</v>
      </c>
      <c r="B18" s="2" t="n">
        <v>45233.79440972222</v>
      </c>
      <c r="C18" t="inlineStr">
        <is>
          <t>3140094012085210</t>
        </is>
      </c>
      <c r="D18" t="inlineStr">
        <is>
          <t>POS0012</t>
        </is>
      </c>
      <c r="E18" t="inlineStr">
        <is>
          <t>25</t>
        </is>
      </c>
      <c r="F18" t="inlineStr">
        <is>
          <t>0094</t>
        </is>
      </c>
      <c r="G18" t="inlineStr">
        <is>
          <t>5297066684</t>
        </is>
      </c>
      <c r="H18" t="n">
        <v>370.0</v>
      </c>
      <c r="I18" t="n">
        <v>429.52</v>
      </c>
      <c r="J18" t="n">
        <v>392.38</v>
      </c>
      <c r="K18" t="inlineStr">
        <is>
          <t>sale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335.22</v>
      </c>
      <c r="Q18" t="n">
        <v>276.46</v>
      </c>
      <c r="R18" t="n">
        <v>37.14</v>
      </c>
      <c r="S18" t="n">
        <v>37.14</v>
      </c>
      <c r="T18" t="n">
        <v>4.3</v>
      </c>
      <c r="U18" t="n">
        <v>3.52</v>
      </c>
      <c r="V18" t="n">
        <v>70.63</v>
      </c>
      <c r="W18" t="n">
        <v>56.74</v>
      </c>
      <c r="X18" t="n">
        <v>5.64</v>
      </c>
      <c r="Y18" t="n">
        <v>4.62</v>
      </c>
      <c r="Z18" t="n">
        <v>13.73</v>
      </c>
      <c r="AA18" t="n">
        <v>11.04</v>
      </c>
      <c r="AB18" t="n">
        <v>17.62</v>
      </c>
      <c r="AC18" t="n">
        <v>17.62</v>
      </c>
      <c r="AD18" t="n">
        <v>-59.51999999999998</v>
      </c>
      <c r="AE18" t="n">
        <v>58.76000000000005</v>
      </c>
      <c r="AF18" t="n">
        <v>0.0</v>
      </c>
      <c r="AG18" t="n">
        <v>0.7799999999999998</v>
      </c>
      <c r="AH18" t="n">
        <v>13.889999999999993</v>
      </c>
      <c r="AI18" t="n">
        <v>1.0199999999999996</v>
      </c>
      <c r="AJ18" t="n">
        <v>2.6900000000000013</v>
      </c>
      <c r="AK18" t="n">
        <v>0.0</v>
      </c>
      <c r="AL18" t="inlineStr">
        <is>
          <t>unreconciled</t>
        </is>
      </c>
      <c r="AM18" t="inlineStr">
        <is>
          <t>Order Amount Mismatch (3PO&gt;POS)</t>
        </is>
      </c>
      <c r="AN18" t="n">
        <v>59.52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 t="n">
        <v>45233.0</v>
      </c>
      <c r="B19" s="2" t="n">
        <v>45233.793275462966</v>
      </c>
      <c r="C19" t="inlineStr">
        <is>
          <t>3140023012059290</t>
        </is>
      </c>
      <c r="D19" t="inlineStr">
        <is>
          <t>POS0012</t>
        </is>
      </c>
      <c r="E19" t="inlineStr">
        <is>
          <t>83</t>
        </is>
      </c>
      <c r="F19" t="inlineStr">
        <is>
          <t>0023</t>
        </is>
      </c>
      <c r="G19" t="inlineStr">
        <is>
          <t>5298567370</t>
        </is>
      </c>
      <c r="H19" t="n">
        <v>250.99999999999997</v>
      </c>
      <c r="I19" t="n">
        <v>316.18</v>
      </c>
      <c r="J19" t="n">
        <v>279.04</v>
      </c>
      <c r="K19" t="inlineStr">
        <is>
          <t>sale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248.85</v>
      </c>
      <c r="Q19" t="n">
        <v>190.05</v>
      </c>
      <c r="R19" t="n">
        <v>37.14</v>
      </c>
      <c r="S19" t="n">
        <v>37.14</v>
      </c>
      <c r="T19" t="n">
        <v>3.16</v>
      </c>
      <c r="U19" t="n">
        <v>2.39</v>
      </c>
      <c r="V19" t="n">
        <v>50.23</v>
      </c>
      <c r="W19" t="n">
        <v>36.34</v>
      </c>
      <c r="X19" t="n">
        <v>4.15</v>
      </c>
      <c r="Y19" t="n">
        <v>3.14</v>
      </c>
      <c r="Z19" t="n">
        <v>9.79</v>
      </c>
      <c r="AA19" t="n">
        <v>7.11</v>
      </c>
      <c r="AB19" t="n">
        <v>11.96</v>
      </c>
      <c r="AC19" t="n">
        <v>11.95</v>
      </c>
      <c r="AD19" t="n">
        <v>-65.18000000000004</v>
      </c>
      <c r="AE19" t="n">
        <v>58.79999999999998</v>
      </c>
      <c r="AF19" t="n">
        <v>0.0</v>
      </c>
      <c r="AG19" t="n">
        <v>0.77</v>
      </c>
      <c r="AH19" t="n">
        <v>13.889999999999993</v>
      </c>
      <c r="AI19" t="n">
        <v>1.0100000000000002</v>
      </c>
      <c r="AJ19" t="n">
        <v>2.679999999999999</v>
      </c>
      <c r="AK19" t="n">
        <v>0.010000000000001563</v>
      </c>
      <c r="AL19" t="inlineStr">
        <is>
          <t>unreconciled</t>
        </is>
      </c>
      <c r="AM19" t="inlineStr">
        <is>
          <t>Order Amount Mismatch (3PO&gt;POS)</t>
        </is>
      </c>
      <c r="AN19" t="n">
        <v>65.18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 t="n">
        <v>45233.0</v>
      </c>
      <c r="B20" s="2" t="n">
        <v>45233.85600694444</v>
      </c>
      <c r="C20" t="inlineStr">
        <is>
          <t>3140094012085278</t>
        </is>
      </c>
      <c r="D20" t="inlineStr">
        <is>
          <t>POS0012</t>
        </is>
      </c>
      <c r="E20" t="inlineStr">
        <is>
          <t>93</t>
        </is>
      </c>
      <c r="F20" t="inlineStr">
        <is>
          <t>0094</t>
        </is>
      </c>
      <c r="G20" t="inlineStr">
        <is>
          <t>5299135174</t>
        </is>
      </c>
      <c r="H20" t="n">
        <v>663.0</v>
      </c>
      <c r="I20" t="n">
        <v>708.58</v>
      </c>
      <c r="J20" t="n">
        <v>671.44</v>
      </c>
      <c r="K20" t="inlineStr">
        <is>
          <t>sale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547.9</v>
      </c>
      <c r="Q20" t="n">
        <v>489.12</v>
      </c>
      <c r="R20" t="n">
        <v>37.14</v>
      </c>
      <c r="S20" t="n">
        <v>37.14</v>
      </c>
      <c r="T20" t="n">
        <v>7.09</v>
      </c>
      <c r="U20" t="n">
        <v>6.31</v>
      </c>
      <c r="V20" t="n">
        <v>120.86</v>
      </c>
      <c r="W20" t="n">
        <v>106.97</v>
      </c>
      <c r="X20" t="n">
        <v>9.3</v>
      </c>
      <c r="Y20" t="n">
        <v>8.29</v>
      </c>
      <c r="Z20" t="n">
        <v>23.43</v>
      </c>
      <c r="AA20" t="n">
        <v>20.74</v>
      </c>
      <c r="AB20" t="n">
        <v>31.58</v>
      </c>
      <c r="AC20" t="n">
        <v>31.57</v>
      </c>
      <c r="AD20" t="n">
        <v>-45.58000000000004</v>
      </c>
      <c r="AE20" t="n">
        <v>58.77999999999997</v>
      </c>
      <c r="AF20" t="n">
        <v>0.0</v>
      </c>
      <c r="AG20" t="n">
        <v>0.7800000000000002</v>
      </c>
      <c r="AH20" t="n">
        <v>13.89</v>
      </c>
      <c r="AI20" t="n">
        <v>1.0100000000000016</v>
      </c>
      <c r="AJ20" t="n">
        <v>2.6900000000000013</v>
      </c>
      <c r="AK20" t="n">
        <v>0.00999999999999801</v>
      </c>
      <c r="AL20" t="inlineStr">
        <is>
          <t>unreconciled</t>
        </is>
      </c>
      <c r="AM20" t="inlineStr">
        <is>
          <t>Order Amount Mismatch (3PO&gt;POS)</t>
        </is>
      </c>
      <c r="AN20" t="n">
        <v>45.58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 t="n">
        <v>45233.0</v>
      </c>
      <c r="B21" s="2" t="n">
        <v>45233.81047453704</v>
      </c>
      <c r="C21" t="inlineStr">
        <is>
          <t>3140023012059300</t>
        </is>
      </c>
      <c r="D21" t="inlineStr">
        <is>
          <t>POS0012</t>
        </is>
      </c>
      <c r="E21" t="inlineStr">
        <is>
          <t>93</t>
        </is>
      </c>
      <c r="F21" t="inlineStr">
        <is>
          <t>0023</t>
        </is>
      </c>
      <c r="G21" t="inlineStr">
        <is>
          <t>5299616995</t>
        </is>
      </c>
      <c r="H21" t="n">
        <v>279.0</v>
      </c>
      <c r="I21" t="n">
        <v>342.85</v>
      </c>
      <c r="J21" t="n">
        <v>305.71</v>
      </c>
      <c r="K21" t="inlineStr">
        <is>
          <t>sale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269.17</v>
      </c>
      <c r="Q21" t="n">
        <v>210.39</v>
      </c>
      <c r="R21" t="n">
        <v>37.14</v>
      </c>
      <c r="S21" t="n">
        <v>37.14</v>
      </c>
      <c r="T21" t="n">
        <v>3.43</v>
      </c>
      <c r="U21" t="n">
        <v>2.66</v>
      </c>
      <c r="V21" t="n">
        <v>55.03</v>
      </c>
      <c r="W21" t="n">
        <v>41.14</v>
      </c>
      <c r="X21" t="n">
        <v>4.5</v>
      </c>
      <c r="Y21" t="n">
        <v>3.49</v>
      </c>
      <c r="Z21" t="n">
        <v>10.72</v>
      </c>
      <c r="AA21" t="n">
        <v>8.04</v>
      </c>
      <c r="AB21" t="n">
        <v>13.28</v>
      </c>
      <c r="AC21" t="n">
        <v>13.29</v>
      </c>
      <c r="AD21" t="n">
        <v>-63.85000000000002</v>
      </c>
      <c r="AE21" t="n">
        <v>58.78000000000003</v>
      </c>
      <c r="AF21" t="n">
        <v>0.0</v>
      </c>
      <c r="AG21" t="n">
        <v>0.77</v>
      </c>
      <c r="AH21" t="n">
        <v>13.89</v>
      </c>
      <c r="AI21" t="n">
        <v>1.0099999999999998</v>
      </c>
      <c r="AJ21" t="n">
        <v>2.6800000000000015</v>
      </c>
      <c r="AK21" t="n">
        <v>-0.009999999999999787</v>
      </c>
      <c r="AL21" t="inlineStr">
        <is>
          <t>unreconciled</t>
        </is>
      </c>
      <c r="AM21" t="inlineStr">
        <is>
          <t>Order Amount Mismatch (3PO&gt;POS)</t>
        </is>
      </c>
      <c r="AN21" t="n">
        <v>63.85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 t="n">
        <v>45233.0</v>
      </c>
      <c r="B22" s="2" t="n">
        <v>45233.56873842593</v>
      </c>
      <c r="C22" t="inlineStr">
        <is>
          <t>3140023012059210</t>
        </is>
      </c>
      <c r="D22" t="inlineStr">
        <is>
          <t>POS0012</t>
        </is>
      </c>
      <c r="E22" t="inlineStr">
        <is>
          <t>03</t>
        </is>
      </c>
      <c r="F22" t="inlineStr">
        <is>
          <t>0023</t>
        </is>
      </c>
      <c r="G22" t="inlineStr">
        <is>
          <t>5299767132</t>
        </is>
      </c>
      <c r="H22" t="n">
        <v>784.0</v>
      </c>
      <c r="I22" t="n">
        <v>823.81</v>
      </c>
      <c r="J22" t="n">
        <v>786.67</v>
      </c>
      <c r="K22" t="inlineStr">
        <is>
          <t>sale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635.73</v>
      </c>
      <c r="Q22" t="n">
        <v>576.93</v>
      </c>
      <c r="R22" t="n">
        <v>37.14</v>
      </c>
      <c r="S22" t="n">
        <v>37.14</v>
      </c>
      <c r="T22" t="n">
        <v>8.24</v>
      </c>
      <c r="U22" t="n">
        <v>7.47</v>
      </c>
      <c r="V22" t="n">
        <v>141.6</v>
      </c>
      <c r="W22" t="n">
        <v>127.72</v>
      </c>
      <c r="X22" t="n">
        <v>10.81</v>
      </c>
      <c r="Y22" t="n">
        <v>9.8</v>
      </c>
      <c r="Z22" t="n">
        <v>27.43</v>
      </c>
      <c r="AA22" t="n">
        <v>24.75</v>
      </c>
      <c r="AB22" t="n">
        <v>37.34</v>
      </c>
      <c r="AC22" t="n">
        <v>37.34</v>
      </c>
      <c r="AD22" t="n">
        <v>-39.809999999999945</v>
      </c>
      <c r="AE22" t="n">
        <v>58.80000000000007</v>
      </c>
      <c r="AF22" t="n">
        <v>0.0</v>
      </c>
      <c r="AG22" t="n">
        <v>0.7700000000000005</v>
      </c>
      <c r="AH22" t="n">
        <v>13.879999999999995</v>
      </c>
      <c r="AI22" t="n">
        <v>1.0099999999999998</v>
      </c>
      <c r="AJ22" t="n">
        <v>2.6799999999999997</v>
      </c>
      <c r="AK22" t="n">
        <v>0.0</v>
      </c>
      <c r="AL22" t="inlineStr">
        <is>
          <t>unreconciled</t>
        </is>
      </c>
      <c r="AM22" t="inlineStr">
        <is>
          <t>Order Amount Mismatch (3PO&gt;POS)</t>
        </is>
      </c>
      <c r="AN22" t="n">
        <v>39.81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 t="n">
        <v>45233.0</v>
      </c>
      <c r="B23" s="2" t="n">
        <v>45233.77322916667</v>
      </c>
      <c r="C23" t="inlineStr">
        <is>
          <t>3140094012085195</t>
        </is>
      </c>
      <c r="D23" t="inlineStr">
        <is>
          <t>POS0012</t>
        </is>
      </c>
      <c r="E23" t="inlineStr">
        <is>
          <t>10</t>
        </is>
      </c>
      <c r="F23" t="inlineStr">
        <is>
          <t>0094</t>
        </is>
      </c>
      <c r="G23" t="inlineStr">
        <is>
          <t>5300439727</t>
        </is>
      </c>
      <c r="H23" t="n">
        <v>399.0</v>
      </c>
      <c r="I23" t="n">
        <v>457.14</v>
      </c>
      <c r="J23" t="n">
        <v>420.0</v>
      </c>
      <c r="K23" t="inlineStr">
        <is>
          <t>sale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356.28</v>
      </c>
      <c r="Q23" t="n">
        <v>297.47</v>
      </c>
      <c r="R23" t="n">
        <v>37.14</v>
      </c>
      <c r="S23" t="n">
        <v>37.14</v>
      </c>
      <c r="T23" t="n">
        <v>4.57</v>
      </c>
      <c r="U23" t="n">
        <v>3.8</v>
      </c>
      <c r="V23" t="n">
        <v>75.6</v>
      </c>
      <c r="W23" t="n">
        <v>61.71</v>
      </c>
      <c r="X23" t="n">
        <v>6.0</v>
      </c>
      <c r="Y23" t="n">
        <v>4.99</v>
      </c>
      <c r="Z23" t="n">
        <v>14.69</v>
      </c>
      <c r="AA23" t="n">
        <v>12.01</v>
      </c>
      <c r="AB23" t="n">
        <v>19.0</v>
      </c>
      <c r="AC23" t="n">
        <v>19.0</v>
      </c>
      <c r="AD23" t="n">
        <v>-58.139999999999986</v>
      </c>
      <c r="AE23" t="n">
        <v>58.809999999999945</v>
      </c>
      <c r="AF23" t="n">
        <v>0.0</v>
      </c>
      <c r="AG23" t="n">
        <v>0.7700000000000005</v>
      </c>
      <c r="AH23" t="n">
        <v>13.889999999999993</v>
      </c>
      <c r="AI23" t="n">
        <v>1.0099999999999998</v>
      </c>
      <c r="AJ23" t="n">
        <v>2.6799999999999997</v>
      </c>
      <c r="AK23" t="n">
        <v>0.0</v>
      </c>
      <c r="AL23" t="inlineStr">
        <is>
          <t>unreconciled</t>
        </is>
      </c>
      <c r="AM23" t="inlineStr">
        <is>
          <t>Order Amount Mismatch (3PO&gt;POS)</t>
        </is>
      </c>
      <c r="AN23" t="n">
        <v>58.14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 t="n">
        <v>45233.0</v>
      </c>
      <c r="B24" s="2" t="n">
        <v>45233.87252314815</v>
      </c>
      <c r="C24" t="inlineStr">
        <is>
          <t>3140094012085302</t>
        </is>
      </c>
      <c r="D24" t="inlineStr">
        <is>
          <t>POS0012</t>
        </is>
      </c>
      <c r="E24" t="inlineStr">
        <is>
          <t>17</t>
        </is>
      </c>
      <c r="F24" t="inlineStr">
        <is>
          <t>0094</t>
        </is>
      </c>
      <c r="G24" t="inlineStr">
        <is>
          <t>5300470229</t>
        </is>
      </c>
      <c r="H24" t="n">
        <v>544.0</v>
      </c>
      <c r="I24" t="n">
        <v>595.24</v>
      </c>
      <c r="J24" t="n">
        <v>558.1</v>
      </c>
      <c r="K24" t="inlineStr">
        <is>
          <t>sale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461.53</v>
      </c>
      <c r="Q24" t="n">
        <v>402.74</v>
      </c>
      <c r="R24" t="n">
        <v>37.14</v>
      </c>
      <c r="S24" t="n">
        <v>37.14</v>
      </c>
      <c r="T24" t="n">
        <v>5.95</v>
      </c>
      <c r="U24" t="n">
        <v>5.18</v>
      </c>
      <c r="V24" t="n">
        <v>100.46</v>
      </c>
      <c r="W24" t="n">
        <v>86.57</v>
      </c>
      <c r="X24" t="n">
        <v>7.81</v>
      </c>
      <c r="Y24" t="n">
        <v>6.8</v>
      </c>
      <c r="Z24" t="n">
        <v>19.49</v>
      </c>
      <c r="AA24" t="n">
        <v>16.8</v>
      </c>
      <c r="AB24" t="n">
        <v>25.9</v>
      </c>
      <c r="AC24" t="n">
        <v>25.91</v>
      </c>
      <c r="AD24" t="n">
        <v>-51.24000000000001</v>
      </c>
      <c r="AE24" t="n">
        <v>58.789999999999964</v>
      </c>
      <c r="AF24" t="n">
        <v>0.0</v>
      </c>
      <c r="AG24" t="n">
        <v>0.7700000000000005</v>
      </c>
      <c r="AH24" t="n">
        <v>13.89</v>
      </c>
      <c r="AI24" t="n">
        <v>1.0099999999999998</v>
      </c>
      <c r="AJ24" t="n">
        <v>2.6899999999999977</v>
      </c>
      <c r="AK24" t="n">
        <v>-0.010000000000001563</v>
      </c>
      <c r="AL24" t="inlineStr">
        <is>
          <t>unreconciled</t>
        </is>
      </c>
      <c r="AM24" t="inlineStr">
        <is>
          <t>Order Amount Mismatch (3PO&gt;POS)</t>
        </is>
      </c>
      <c r="AN24" t="n">
        <v>51.24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 t="n">
        <v>45233.0</v>
      </c>
      <c r="B25" s="2" t="n">
        <v>45233.80318287037</v>
      </c>
      <c r="C25" t="inlineStr">
        <is>
          <t>3140094012085218</t>
        </is>
      </c>
      <c r="D25" t="inlineStr">
        <is>
          <t>POS0012</t>
        </is>
      </c>
      <c r="E25" t="inlineStr">
        <is>
          <t>33</t>
        </is>
      </c>
      <c r="F25" t="inlineStr">
        <is>
          <t>0094</t>
        </is>
      </c>
      <c r="G25" t="inlineStr">
        <is>
          <t>5300510460</t>
        </is>
      </c>
      <c r="H25" t="n">
        <v>1043.0</v>
      </c>
      <c r="I25" t="n">
        <v>1070.47</v>
      </c>
      <c r="J25" t="n">
        <v>1033.33</v>
      </c>
      <c r="K25" t="inlineStr">
        <is>
          <t>sale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823.71</v>
      </c>
      <c r="Q25" t="n">
        <v>764.93</v>
      </c>
      <c r="R25" t="n">
        <v>37.14</v>
      </c>
      <c r="S25" t="n">
        <v>37.14</v>
      </c>
      <c r="T25" t="n">
        <v>10.7</v>
      </c>
      <c r="U25" t="n">
        <v>9.93</v>
      </c>
      <c r="V25" t="n">
        <v>186.0</v>
      </c>
      <c r="W25" t="n">
        <v>172.11</v>
      </c>
      <c r="X25" t="n">
        <v>14.05</v>
      </c>
      <c r="Y25" t="n">
        <v>13.04</v>
      </c>
      <c r="Z25" t="n">
        <v>36.01</v>
      </c>
      <c r="AA25" t="n">
        <v>33.33</v>
      </c>
      <c r="AB25" t="n">
        <v>49.66</v>
      </c>
      <c r="AC25" t="n">
        <v>49.67</v>
      </c>
      <c r="AD25" t="n">
        <v>-27.470000000000027</v>
      </c>
      <c r="AE25" t="n">
        <v>58.780000000000086</v>
      </c>
      <c r="AF25" t="n">
        <v>0.0</v>
      </c>
      <c r="AG25" t="n">
        <v>0.7699999999999996</v>
      </c>
      <c r="AH25" t="n">
        <v>13.889999999999986</v>
      </c>
      <c r="AI25" t="n">
        <v>1.0100000000000016</v>
      </c>
      <c r="AJ25" t="n">
        <v>2.6799999999999997</v>
      </c>
      <c r="AK25" t="n">
        <v>-0.010000000000005116</v>
      </c>
      <c r="AL25" t="inlineStr">
        <is>
          <t>unreconciled</t>
        </is>
      </c>
      <c r="AM25" t="inlineStr">
        <is>
          <t>Order Amount Mismatch (3PO&gt;POS)</t>
        </is>
      </c>
      <c r="AN25" t="n">
        <v>27.47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 t="n">
        <v>45233.0</v>
      </c>
      <c r="B26" s="2" t="n">
        <v>45233.97872685185</v>
      </c>
      <c r="C26" t="inlineStr">
        <is>
          <t>3140023012059374</t>
        </is>
      </c>
      <c r="D26" t="inlineStr">
        <is>
          <t>POS0012</t>
        </is>
      </c>
      <c r="E26" t="inlineStr">
        <is>
          <t>67</t>
        </is>
      </c>
      <c r="F26" t="inlineStr">
        <is>
          <t>0023</t>
        </is>
      </c>
      <c r="G26" t="inlineStr">
        <is>
          <t>5300939579</t>
        </is>
      </c>
      <c r="H26" t="n">
        <v>541.0</v>
      </c>
      <c r="I26" t="n">
        <v>592.38</v>
      </c>
      <c r="J26" t="n">
        <v>555.24</v>
      </c>
      <c r="K26" t="inlineStr">
        <is>
          <t>sale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459.35</v>
      </c>
      <c r="Q26" t="n">
        <v>400.54</v>
      </c>
      <c r="R26" t="n">
        <v>37.14</v>
      </c>
      <c r="S26" t="n">
        <v>37.14</v>
      </c>
      <c r="T26" t="n">
        <v>5.92</v>
      </c>
      <c r="U26" t="n">
        <v>5.15</v>
      </c>
      <c r="V26" t="n">
        <v>99.94</v>
      </c>
      <c r="W26" t="n">
        <v>86.06</v>
      </c>
      <c r="X26" t="n">
        <v>7.78</v>
      </c>
      <c r="Y26" t="n">
        <v>6.76</v>
      </c>
      <c r="Z26" t="n">
        <v>19.39</v>
      </c>
      <c r="AA26" t="n">
        <v>16.71</v>
      </c>
      <c r="AB26" t="n">
        <v>25.76</v>
      </c>
      <c r="AC26" t="n">
        <v>25.76</v>
      </c>
      <c r="AD26" t="n">
        <v>-51.379999999999995</v>
      </c>
      <c r="AE26" t="n">
        <v>58.81</v>
      </c>
      <c r="AF26" t="n">
        <v>0.0</v>
      </c>
      <c r="AG26" t="n">
        <v>0.7699999999999996</v>
      </c>
      <c r="AH26" t="n">
        <v>13.879999999999995</v>
      </c>
      <c r="AI26" t="n">
        <v>1.0200000000000005</v>
      </c>
      <c r="AJ26" t="n">
        <v>2.6799999999999997</v>
      </c>
      <c r="AK26" t="n">
        <v>0.0</v>
      </c>
      <c r="AL26" t="inlineStr">
        <is>
          <t>unreconciled</t>
        </is>
      </c>
      <c r="AM26" t="inlineStr">
        <is>
          <t>Order Amount Mismatch (3PO&gt;POS)</t>
        </is>
      </c>
      <c r="AN26" t="n">
        <v>51.38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 t="n">
        <v>45233.0</v>
      </c>
      <c r="B27" s="2" t="n">
        <v>45233.829560185186</v>
      </c>
      <c r="C27" t="inlineStr">
        <is>
          <t>3140094012085250</t>
        </is>
      </c>
      <c r="D27" t="inlineStr">
        <is>
          <t>POS0012</t>
        </is>
      </c>
      <c r="E27" t="inlineStr">
        <is>
          <t>65</t>
        </is>
      </c>
      <c r="F27" t="inlineStr">
        <is>
          <t>0094</t>
        </is>
      </c>
      <c r="G27" t="inlineStr">
        <is>
          <t>5301036384</t>
        </is>
      </c>
      <c r="H27" t="n">
        <v>542.0</v>
      </c>
      <c r="I27" t="n">
        <v>593.33</v>
      </c>
      <c r="J27" t="n">
        <v>556.19</v>
      </c>
      <c r="K27" t="inlineStr">
        <is>
          <t>sale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460.08</v>
      </c>
      <c r="Q27" t="n">
        <v>401.27</v>
      </c>
      <c r="R27" t="n">
        <v>37.14</v>
      </c>
      <c r="S27" t="n">
        <v>37.14</v>
      </c>
      <c r="T27" t="n">
        <v>5.93</v>
      </c>
      <c r="U27" t="n">
        <v>5.16</v>
      </c>
      <c r="V27" t="n">
        <v>100.11</v>
      </c>
      <c r="W27" t="n">
        <v>86.23</v>
      </c>
      <c r="X27" t="n">
        <v>7.79</v>
      </c>
      <c r="Y27" t="n">
        <v>6.78</v>
      </c>
      <c r="Z27" t="n">
        <v>19.42</v>
      </c>
      <c r="AA27" t="n">
        <v>16.74</v>
      </c>
      <c r="AB27" t="n">
        <v>25.82</v>
      </c>
      <c r="AC27" t="n">
        <v>25.81</v>
      </c>
      <c r="AD27" t="n">
        <v>-51.33000000000004</v>
      </c>
      <c r="AE27" t="n">
        <v>58.81</v>
      </c>
      <c r="AF27" t="n">
        <v>0.0</v>
      </c>
      <c r="AG27" t="n">
        <v>0.7699999999999996</v>
      </c>
      <c r="AH27" t="n">
        <v>13.879999999999995</v>
      </c>
      <c r="AI27" t="n">
        <v>1.0099999999999998</v>
      </c>
      <c r="AJ27" t="n">
        <v>2.6800000000000033</v>
      </c>
      <c r="AK27" t="n">
        <v>0.010000000000001563</v>
      </c>
      <c r="AL27" t="inlineStr">
        <is>
          <t>unreconciled</t>
        </is>
      </c>
      <c r="AM27" t="inlineStr">
        <is>
          <t>Order Amount Mismatch (3PO&gt;POS)</t>
        </is>
      </c>
      <c r="AN27" t="n">
        <v>51.33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 t="n">
        <v>45233.0</v>
      </c>
      <c r="B28" s="2" t="n">
        <v>45233.86618055555</v>
      </c>
      <c r="C28" t="inlineStr">
        <is>
          <t>3140094012085306</t>
        </is>
      </c>
      <c r="D28" t="inlineStr">
        <is>
          <t>POS0012</t>
        </is>
      </c>
      <c r="E28" t="inlineStr">
        <is>
          <t>21</t>
        </is>
      </c>
      <c r="F28" t="inlineStr">
        <is>
          <t>0094</t>
        </is>
      </c>
      <c r="G28" t="inlineStr">
        <is>
          <t>5301566236</t>
        </is>
      </c>
      <c r="H28" t="n">
        <v>682.0</v>
      </c>
      <c r="I28" t="n">
        <v>726.66</v>
      </c>
      <c r="J28" t="n">
        <v>689.52</v>
      </c>
      <c r="K28" t="inlineStr">
        <is>
          <t>sale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561.68</v>
      </c>
      <c r="Q28" t="n">
        <v>502.9</v>
      </c>
      <c r="R28" t="n">
        <v>37.14</v>
      </c>
      <c r="S28" t="n">
        <v>37.14</v>
      </c>
      <c r="T28" t="n">
        <v>7.27</v>
      </c>
      <c r="U28" t="n">
        <v>6.5</v>
      </c>
      <c r="V28" t="n">
        <v>124.11</v>
      </c>
      <c r="W28" t="n">
        <v>110.23</v>
      </c>
      <c r="X28" t="n">
        <v>9.54</v>
      </c>
      <c r="Y28" t="n">
        <v>8.52</v>
      </c>
      <c r="Z28" t="n">
        <v>24.06</v>
      </c>
      <c r="AA28" t="n">
        <v>21.37</v>
      </c>
      <c r="AB28" t="n">
        <v>32.48</v>
      </c>
      <c r="AC28" t="n">
        <v>32.48</v>
      </c>
      <c r="AD28" t="n">
        <v>-44.65999999999997</v>
      </c>
      <c r="AE28" t="n">
        <v>58.77999999999997</v>
      </c>
      <c r="AF28" t="n">
        <v>0.0</v>
      </c>
      <c r="AG28" t="n">
        <v>0.7699999999999996</v>
      </c>
      <c r="AH28" t="n">
        <v>13.879999999999995</v>
      </c>
      <c r="AI28" t="n">
        <v>1.0199999999999996</v>
      </c>
      <c r="AJ28" t="n">
        <v>2.6899999999999977</v>
      </c>
      <c r="AK28" t="n">
        <v>0.0</v>
      </c>
      <c r="AL28" t="inlineStr">
        <is>
          <t>unreconciled</t>
        </is>
      </c>
      <c r="AM28" t="inlineStr">
        <is>
          <t>Order Amount Mismatch (3PO&gt;POS)</t>
        </is>
      </c>
      <c r="AN28" t="n">
        <v>44.66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 t="n">
        <v>45233.0</v>
      </c>
      <c r="B29" s="2" t="n">
        <v>45233.96046296296</v>
      </c>
      <c r="C29" t="inlineStr">
        <is>
          <t>3140094012085373</t>
        </is>
      </c>
      <c r="D29" t="inlineStr">
        <is>
          <t>POS0012</t>
        </is>
      </c>
      <c r="E29" t="inlineStr">
        <is>
          <t>88</t>
        </is>
      </c>
      <c r="F29" t="inlineStr">
        <is>
          <t>0094</t>
        </is>
      </c>
      <c r="G29" t="inlineStr">
        <is>
          <t>5301650030</t>
        </is>
      </c>
      <c r="H29" t="n">
        <v>316.0</v>
      </c>
      <c r="I29" t="n">
        <v>378.09</v>
      </c>
      <c r="J29" t="n">
        <v>340.95</v>
      </c>
      <c r="K29" t="inlineStr">
        <is>
          <t>sale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296.04</v>
      </c>
      <c r="Q29" t="n">
        <v>237.25</v>
      </c>
      <c r="R29" t="n">
        <v>37.14</v>
      </c>
      <c r="S29" t="n">
        <v>37.14</v>
      </c>
      <c r="T29" t="n">
        <v>3.78</v>
      </c>
      <c r="U29" t="n">
        <v>3.01</v>
      </c>
      <c r="V29" t="n">
        <v>61.37</v>
      </c>
      <c r="W29" t="n">
        <v>47.49</v>
      </c>
      <c r="X29" t="n">
        <v>4.96</v>
      </c>
      <c r="Y29" t="n">
        <v>3.95</v>
      </c>
      <c r="Z29" t="n">
        <v>11.94</v>
      </c>
      <c r="AA29" t="n">
        <v>9.26</v>
      </c>
      <c r="AB29" t="n">
        <v>15.04</v>
      </c>
      <c r="AC29" t="n">
        <v>15.05</v>
      </c>
      <c r="AD29" t="n">
        <v>-62.089999999999975</v>
      </c>
      <c r="AE29" t="n">
        <v>58.79000000000002</v>
      </c>
      <c r="AF29" t="n">
        <v>0.0</v>
      </c>
      <c r="AG29" t="n">
        <v>0.77</v>
      </c>
      <c r="AH29" t="n">
        <v>13.879999999999995</v>
      </c>
      <c r="AI29" t="n">
        <v>1.0099999999999998</v>
      </c>
      <c r="AJ29" t="n">
        <v>2.6799999999999997</v>
      </c>
      <c r="AK29" t="n">
        <v>-0.010000000000001563</v>
      </c>
      <c r="AL29" t="inlineStr">
        <is>
          <t>unreconciled</t>
        </is>
      </c>
      <c r="AM29" t="inlineStr">
        <is>
          <t>Order Amount Mismatch (3PO&gt;POS)</t>
        </is>
      </c>
      <c r="AN29" t="n">
        <v>62.09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 t="n">
        <v>45233.0</v>
      </c>
      <c r="B30" s="2" t="n">
        <v>45233.73851851852</v>
      </c>
      <c r="C30" t="inlineStr">
        <is>
          <t>3140094012085180</t>
        </is>
      </c>
      <c r="D30" t="inlineStr">
        <is>
          <t>POS0012</t>
        </is>
      </c>
      <c r="E30" t="inlineStr">
        <is>
          <t>95</t>
        </is>
      </c>
      <c r="F30" t="inlineStr">
        <is>
          <t>0094</t>
        </is>
      </c>
      <c r="G30" t="inlineStr">
        <is>
          <t>5301762136</t>
        </is>
      </c>
      <c r="H30" t="n">
        <v>469.0</v>
      </c>
      <c r="I30" t="n">
        <v>523.81</v>
      </c>
      <c r="J30" t="n">
        <v>486.67</v>
      </c>
      <c r="K30" t="inlineStr">
        <is>
          <t>sale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407.08</v>
      </c>
      <c r="Q30" t="n">
        <v>348.3</v>
      </c>
      <c r="R30" t="n">
        <v>37.14</v>
      </c>
      <c r="S30" t="n">
        <v>37.14</v>
      </c>
      <c r="T30" t="n">
        <v>5.24</v>
      </c>
      <c r="U30" t="n">
        <v>4.47</v>
      </c>
      <c r="V30" t="n">
        <v>87.6</v>
      </c>
      <c r="W30" t="n">
        <v>73.72</v>
      </c>
      <c r="X30" t="n">
        <v>6.88</v>
      </c>
      <c r="Y30" t="n">
        <v>5.86</v>
      </c>
      <c r="Z30" t="n">
        <v>17.01</v>
      </c>
      <c r="AA30" t="n">
        <v>14.32</v>
      </c>
      <c r="AB30" t="n">
        <v>22.34</v>
      </c>
      <c r="AC30" t="n">
        <v>22.34</v>
      </c>
      <c r="AD30" t="n">
        <v>-54.809999999999945</v>
      </c>
      <c r="AE30" t="n">
        <v>58.77999999999997</v>
      </c>
      <c r="AF30" t="n">
        <v>0.0</v>
      </c>
      <c r="AG30" t="n">
        <v>0.7700000000000005</v>
      </c>
      <c r="AH30" t="n">
        <v>13.879999999999995</v>
      </c>
      <c r="AI30" t="n">
        <v>1.0199999999999996</v>
      </c>
      <c r="AJ30" t="n">
        <v>2.6900000000000013</v>
      </c>
      <c r="AK30" t="n">
        <v>0.0</v>
      </c>
      <c r="AL30" t="inlineStr">
        <is>
          <t>unreconciled</t>
        </is>
      </c>
      <c r="AM30" t="inlineStr">
        <is>
          <t>Order Amount Mismatch (3PO&gt;POS)</t>
        </is>
      </c>
      <c r="AN30" t="n">
        <v>54.81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 t="n">
        <v>45233.0</v>
      </c>
      <c r="B31" s="2" t="n">
        <v>45233.82188657407</v>
      </c>
      <c r="C31" t="inlineStr">
        <is>
          <t>3140094012085239</t>
        </is>
      </c>
      <c r="D31" t="inlineStr">
        <is>
          <t>POS0012</t>
        </is>
      </c>
      <c r="E31" t="inlineStr">
        <is>
          <t>54</t>
        </is>
      </c>
      <c r="F31" t="inlineStr">
        <is>
          <t>0094</t>
        </is>
      </c>
      <c r="G31" t="inlineStr">
        <is>
          <t>5302084936</t>
        </is>
      </c>
      <c r="H31" t="n">
        <v>413.0</v>
      </c>
      <c r="I31" t="n">
        <v>470.47</v>
      </c>
      <c r="J31" t="n">
        <v>433.33</v>
      </c>
      <c r="K31" t="inlineStr">
        <is>
          <t>sale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366.45</v>
      </c>
      <c r="Q31" t="n">
        <v>307.65</v>
      </c>
      <c r="R31" t="n">
        <v>37.14</v>
      </c>
      <c r="S31" t="n">
        <v>37.14</v>
      </c>
      <c r="T31" t="n">
        <v>4.7</v>
      </c>
      <c r="U31" t="n">
        <v>3.93</v>
      </c>
      <c r="V31" t="n">
        <v>78.0</v>
      </c>
      <c r="W31" t="n">
        <v>64.11</v>
      </c>
      <c r="X31" t="n">
        <v>6.17</v>
      </c>
      <c r="Y31" t="n">
        <v>5.16</v>
      </c>
      <c r="Z31" t="n">
        <v>15.15</v>
      </c>
      <c r="AA31" t="n">
        <v>12.47</v>
      </c>
      <c r="AB31" t="n">
        <v>19.66</v>
      </c>
      <c r="AC31" t="n">
        <v>19.67</v>
      </c>
      <c r="AD31" t="n">
        <v>-57.47000000000003</v>
      </c>
      <c r="AE31" t="n">
        <v>58.80000000000001</v>
      </c>
      <c r="AF31" t="n">
        <v>0.0</v>
      </c>
      <c r="AG31" t="n">
        <v>0.77</v>
      </c>
      <c r="AH31" t="n">
        <v>13.89</v>
      </c>
      <c r="AI31" t="n">
        <v>1.0099999999999998</v>
      </c>
      <c r="AJ31" t="n">
        <v>2.6799999999999997</v>
      </c>
      <c r="AK31" t="n">
        <v>-0.010000000000001563</v>
      </c>
      <c r="AL31" t="inlineStr">
        <is>
          <t>unreconciled</t>
        </is>
      </c>
      <c r="AM31" t="inlineStr">
        <is>
          <t>Order Amount Mismatch (3PO&gt;POS)</t>
        </is>
      </c>
      <c r="AN31" t="n">
        <v>57.47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 t="n">
        <v>45233.0</v>
      </c>
      <c r="B32" s="2" t="n">
        <v>45233.69351851852</v>
      </c>
      <c r="C32" t="inlineStr">
        <is>
          <t>3140094012085158</t>
        </is>
      </c>
      <c r="D32" t="inlineStr">
        <is>
          <t>POS0012</t>
        </is>
      </c>
      <c r="E32" t="inlineStr">
        <is>
          <t>73</t>
        </is>
      </c>
      <c r="F32" t="inlineStr">
        <is>
          <t>0094</t>
        </is>
      </c>
      <c r="G32" t="inlineStr">
        <is>
          <t>5302597293</t>
        </is>
      </c>
      <c r="H32" t="n">
        <v>395.0</v>
      </c>
      <c r="I32" t="n">
        <v>453.33</v>
      </c>
      <c r="J32" t="n">
        <v>416.19</v>
      </c>
      <c r="K32" t="inlineStr">
        <is>
          <t>sale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353.39</v>
      </c>
      <c r="Q32" t="n">
        <v>294.57</v>
      </c>
      <c r="R32" t="n">
        <v>37.14</v>
      </c>
      <c r="S32" t="n">
        <v>37.14</v>
      </c>
      <c r="T32" t="n">
        <v>4.53</v>
      </c>
      <c r="U32" t="n">
        <v>3.76</v>
      </c>
      <c r="V32" t="n">
        <v>74.91</v>
      </c>
      <c r="W32" t="n">
        <v>61.03</v>
      </c>
      <c r="X32" t="n">
        <v>5.95</v>
      </c>
      <c r="Y32" t="n">
        <v>4.94</v>
      </c>
      <c r="Z32" t="n">
        <v>14.55</v>
      </c>
      <c r="AA32" t="n">
        <v>11.88</v>
      </c>
      <c r="AB32" t="n">
        <v>18.82</v>
      </c>
      <c r="AC32" t="n">
        <v>18.81</v>
      </c>
      <c r="AD32" t="n">
        <v>-58.329999999999984</v>
      </c>
      <c r="AE32" t="n">
        <v>58.81999999999999</v>
      </c>
      <c r="AF32" t="n">
        <v>0.0</v>
      </c>
      <c r="AG32" t="n">
        <v>0.7700000000000005</v>
      </c>
      <c r="AH32" t="n">
        <v>13.879999999999995</v>
      </c>
      <c r="AI32" t="n">
        <v>1.0099999999999998</v>
      </c>
      <c r="AJ32" t="n">
        <v>2.67</v>
      </c>
      <c r="AK32" t="n">
        <v>0.010000000000001563</v>
      </c>
      <c r="AL32" t="inlineStr">
        <is>
          <t>unreconciled</t>
        </is>
      </c>
      <c r="AM32" t="inlineStr">
        <is>
          <t>Order Amount Mismatch (3PO&gt;POS)</t>
        </is>
      </c>
      <c r="AN32" t="n">
        <v>58.33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 t="n">
        <v>45233.0</v>
      </c>
      <c r="B33" s="2" t="n">
        <v>45233.463425925926</v>
      </c>
      <c r="C33" t="inlineStr">
        <is>
          <t>3140023012059189</t>
        </is>
      </c>
      <c r="D33" t="inlineStr">
        <is>
          <t>POS0012</t>
        </is>
      </c>
      <c r="E33" t="inlineStr">
        <is>
          <t>82</t>
        </is>
      </c>
      <c r="F33" t="inlineStr">
        <is>
          <t>0023</t>
        </is>
      </c>
      <c r="G33" t="inlineStr">
        <is>
          <t>5303158727</t>
        </is>
      </c>
      <c r="H33" t="n">
        <v>257.0</v>
      </c>
      <c r="I33" t="n">
        <v>321.9</v>
      </c>
      <c r="J33" t="n">
        <v>284.76</v>
      </c>
      <c r="K33" t="inlineStr">
        <is>
          <t>sale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253.2</v>
      </c>
      <c r="Q33" t="n">
        <v>194.42</v>
      </c>
      <c r="R33" t="n">
        <v>37.14</v>
      </c>
      <c r="S33" t="n">
        <v>37.14</v>
      </c>
      <c r="T33" t="n">
        <v>3.22</v>
      </c>
      <c r="U33" t="n">
        <v>2.45</v>
      </c>
      <c r="V33" t="n">
        <v>51.26</v>
      </c>
      <c r="W33" t="n">
        <v>37.37</v>
      </c>
      <c r="X33" t="n">
        <v>4.23</v>
      </c>
      <c r="Y33" t="n">
        <v>3.21</v>
      </c>
      <c r="Z33" t="n">
        <v>9.99</v>
      </c>
      <c r="AA33" t="n">
        <v>7.31</v>
      </c>
      <c r="AB33" t="n">
        <v>12.24</v>
      </c>
      <c r="AC33" t="n">
        <v>12.24</v>
      </c>
      <c r="AD33" t="n">
        <v>-64.89999999999998</v>
      </c>
      <c r="AE33" t="n">
        <v>58.78</v>
      </c>
      <c r="AF33" t="n">
        <v>0.0</v>
      </c>
      <c r="AG33" t="n">
        <v>0.77</v>
      </c>
      <c r="AH33" t="n">
        <v>13.89</v>
      </c>
      <c r="AI33" t="n">
        <v>1.0200000000000005</v>
      </c>
      <c r="AJ33" t="n">
        <v>2.6800000000000006</v>
      </c>
      <c r="AK33" t="n">
        <v>0.0</v>
      </c>
      <c r="AL33" t="inlineStr">
        <is>
          <t>unreconciled</t>
        </is>
      </c>
      <c r="AM33" t="inlineStr">
        <is>
          <t>Order Amount Mismatch (3PO&gt;POS)</t>
        </is>
      </c>
      <c r="AN33" t="n">
        <v>64.9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 t="n">
        <v>45233.0</v>
      </c>
      <c r="B34" s="2" t="n">
        <v>45233.889340277776</v>
      </c>
      <c r="C34" t="inlineStr">
        <is>
          <t>3140094012085326</t>
        </is>
      </c>
      <c r="D34" t="inlineStr">
        <is>
          <t>POS0012</t>
        </is>
      </c>
      <c r="E34" t="inlineStr">
        <is>
          <t>41</t>
        </is>
      </c>
      <c r="F34" t="inlineStr">
        <is>
          <t>0094</t>
        </is>
      </c>
      <c r="G34" t="inlineStr">
        <is>
          <t>5303556006</t>
        </is>
      </c>
      <c r="H34" t="n">
        <v>629.0</v>
      </c>
      <c r="I34" t="n">
        <v>676.18</v>
      </c>
      <c r="J34" t="n">
        <v>639.04</v>
      </c>
      <c r="K34" t="inlineStr">
        <is>
          <t>sale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523.22</v>
      </c>
      <c r="Q34" t="n">
        <v>464.42</v>
      </c>
      <c r="R34" t="n">
        <v>37.14</v>
      </c>
      <c r="S34" t="n">
        <v>37.14</v>
      </c>
      <c r="T34" t="n">
        <v>6.76</v>
      </c>
      <c r="U34" t="n">
        <v>5.99</v>
      </c>
      <c r="V34" t="n">
        <v>115.03</v>
      </c>
      <c r="W34" t="n">
        <v>101.14</v>
      </c>
      <c r="X34" t="n">
        <v>8.87</v>
      </c>
      <c r="Y34" t="n">
        <v>7.86</v>
      </c>
      <c r="Z34" t="n">
        <v>22.3</v>
      </c>
      <c r="AA34" t="n">
        <v>19.62</v>
      </c>
      <c r="AB34" t="n">
        <v>29.96</v>
      </c>
      <c r="AC34" t="n">
        <v>29.95</v>
      </c>
      <c r="AD34" t="n">
        <v>-47.17999999999995</v>
      </c>
      <c r="AE34" t="n">
        <v>58.80000000000001</v>
      </c>
      <c r="AF34" t="n">
        <v>0.0</v>
      </c>
      <c r="AG34" t="n">
        <v>0.7699999999999996</v>
      </c>
      <c r="AH34" t="n">
        <v>13.89</v>
      </c>
      <c r="AI34" t="n">
        <v>1.009999999999999</v>
      </c>
      <c r="AJ34" t="n">
        <v>2.6799999999999997</v>
      </c>
      <c r="AK34" t="n">
        <v>0.010000000000001563</v>
      </c>
      <c r="AL34" t="inlineStr">
        <is>
          <t>unreconciled</t>
        </is>
      </c>
      <c r="AM34" t="inlineStr">
        <is>
          <t>Order Amount Mismatch (3PO&gt;POS)</t>
        </is>
      </c>
      <c r="AN34" t="n">
        <v>47.18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 t="n">
        <v>45233.0</v>
      </c>
      <c r="B35" s="2" t="n">
        <v>45233.49</v>
      </c>
      <c r="C35" t="inlineStr">
        <is>
          <t>3140023012059196</t>
        </is>
      </c>
      <c r="D35" t="inlineStr">
        <is>
          <t>POS0012</t>
        </is>
      </c>
      <c r="E35" t="inlineStr">
        <is>
          <t>89</t>
        </is>
      </c>
      <c r="F35" t="inlineStr">
        <is>
          <t>0023</t>
        </is>
      </c>
      <c r="G35" t="inlineStr">
        <is>
          <t>5303589434</t>
        </is>
      </c>
      <c r="H35" t="n">
        <v>257.0</v>
      </c>
      <c r="I35" t="n">
        <v>321.9</v>
      </c>
      <c r="J35" t="n">
        <v>284.76</v>
      </c>
      <c r="K35" t="inlineStr">
        <is>
          <t>sale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253.2</v>
      </c>
      <c r="Q35" t="n">
        <v>194.42</v>
      </c>
      <c r="R35" t="n">
        <v>37.14</v>
      </c>
      <c r="S35" t="n">
        <v>37.14</v>
      </c>
      <c r="T35" t="n">
        <v>3.22</v>
      </c>
      <c r="U35" t="n">
        <v>2.45</v>
      </c>
      <c r="V35" t="n">
        <v>51.26</v>
      </c>
      <c r="W35" t="n">
        <v>37.37</v>
      </c>
      <c r="X35" t="n">
        <v>4.23</v>
      </c>
      <c r="Y35" t="n">
        <v>3.21</v>
      </c>
      <c r="Z35" t="n">
        <v>9.99</v>
      </c>
      <c r="AA35" t="n">
        <v>7.31</v>
      </c>
      <c r="AB35" t="n">
        <v>12.24</v>
      </c>
      <c r="AC35" t="n">
        <v>12.24</v>
      </c>
      <c r="AD35" t="n">
        <v>-64.89999999999998</v>
      </c>
      <c r="AE35" t="n">
        <v>58.78</v>
      </c>
      <c r="AF35" t="n">
        <v>0.0</v>
      </c>
      <c r="AG35" t="n">
        <v>0.77</v>
      </c>
      <c r="AH35" t="n">
        <v>13.89</v>
      </c>
      <c r="AI35" t="n">
        <v>1.0200000000000005</v>
      </c>
      <c r="AJ35" t="n">
        <v>2.6800000000000006</v>
      </c>
      <c r="AK35" t="n">
        <v>0.0</v>
      </c>
      <c r="AL35" t="inlineStr">
        <is>
          <t>unreconciled</t>
        </is>
      </c>
      <c r="AM35" t="inlineStr">
        <is>
          <t>Order Amount Mismatch (3PO&gt;POS)</t>
        </is>
      </c>
      <c r="AN35" t="n">
        <v>64.9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 t="n">
        <v>45233.0</v>
      </c>
      <c r="B36" s="2" t="n">
        <v>45233.99012731481</v>
      </c>
      <c r="C36" t="inlineStr">
        <is>
          <t>3140094012085400</t>
        </is>
      </c>
      <c r="D36" t="inlineStr">
        <is>
          <t>POS0012</t>
        </is>
      </c>
      <c r="E36" t="inlineStr">
        <is>
          <t>15</t>
        </is>
      </c>
      <c r="F36" t="inlineStr">
        <is>
          <t>0094</t>
        </is>
      </c>
      <c r="G36" t="inlineStr">
        <is>
          <t>5303729359</t>
        </is>
      </c>
      <c r="H36" t="n">
        <v>260.0</v>
      </c>
      <c r="I36" t="n">
        <v>324.75</v>
      </c>
      <c r="J36" t="n">
        <v>287.61</v>
      </c>
      <c r="K36" t="inlineStr">
        <is>
          <t>sale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255.38</v>
      </c>
      <c r="Q36" t="n">
        <v>196.58</v>
      </c>
      <c r="R36" t="n">
        <v>37.14</v>
      </c>
      <c r="S36" t="n">
        <v>37.14</v>
      </c>
      <c r="T36" t="n">
        <v>3.25</v>
      </c>
      <c r="U36" t="n">
        <v>2.48</v>
      </c>
      <c r="V36" t="n">
        <v>51.77</v>
      </c>
      <c r="W36" t="n">
        <v>37.88</v>
      </c>
      <c r="X36" t="n">
        <v>4.26</v>
      </c>
      <c r="Y36" t="n">
        <v>3.25</v>
      </c>
      <c r="Z36" t="n">
        <v>10.09</v>
      </c>
      <c r="AA36" t="n">
        <v>7.4</v>
      </c>
      <c r="AB36" t="n">
        <v>12.38</v>
      </c>
      <c r="AC36" t="n">
        <v>12.38</v>
      </c>
      <c r="AD36" t="n">
        <v>-64.75</v>
      </c>
      <c r="AE36" t="n">
        <v>58.79999999999998</v>
      </c>
      <c r="AF36" t="n">
        <v>0.0</v>
      </c>
      <c r="AG36" t="n">
        <v>0.77</v>
      </c>
      <c r="AH36" t="n">
        <v>13.89</v>
      </c>
      <c r="AI36" t="n">
        <v>1.0099999999999998</v>
      </c>
      <c r="AJ36" t="n">
        <v>2.6899999999999995</v>
      </c>
      <c r="AK36" t="n">
        <v>0.0</v>
      </c>
      <c r="AL36" t="inlineStr">
        <is>
          <t>unreconciled</t>
        </is>
      </c>
      <c r="AM36" t="inlineStr">
        <is>
          <t>Order Amount Mismatch (3PO&gt;POS)</t>
        </is>
      </c>
      <c r="AN36" t="n">
        <v>64.75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 t="n">
        <v>45233.0</v>
      </c>
      <c r="B37" s="2" t="n">
        <v>45233.5865162037</v>
      </c>
      <c r="C37" t="inlineStr">
        <is>
          <t>3140023012059221</t>
        </is>
      </c>
      <c r="D37" t="inlineStr">
        <is>
          <t>POS0012</t>
        </is>
      </c>
      <c r="E37" t="inlineStr">
        <is>
          <t>14</t>
        </is>
      </c>
      <c r="F37" t="inlineStr">
        <is>
          <t>0023</t>
        </is>
      </c>
      <c r="G37" t="inlineStr">
        <is>
          <t>5304006811</t>
        </is>
      </c>
      <c r="H37" t="n">
        <v>549.0</v>
      </c>
      <c r="I37" t="n">
        <v>600.01</v>
      </c>
      <c r="J37" t="n">
        <v>562.87</v>
      </c>
      <c r="K37" t="inlineStr">
        <is>
          <t>sale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465.15</v>
      </c>
      <c r="Q37" t="n">
        <v>406.39</v>
      </c>
      <c r="R37" t="n">
        <v>37.14</v>
      </c>
      <c r="S37" t="n">
        <v>37.14</v>
      </c>
      <c r="T37" t="n">
        <v>6.0</v>
      </c>
      <c r="U37" t="n">
        <v>5.23</v>
      </c>
      <c r="V37" t="n">
        <v>101.32</v>
      </c>
      <c r="W37" t="n">
        <v>87.43</v>
      </c>
      <c r="X37" t="n">
        <v>7.88</v>
      </c>
      <c r="Y37" t="n">
        <v>6.86</v>
      </c>
      <c r="Z37" t="n">
        <v>19.66</v>
      </c>
      <c r="AA37" t="n">
        <v>16.97</v>
      </c>
      <c r="AB37" t="n">
        <v>26.14</v>
      </c>
      <c r="AC37" t="n">
        <v>26.15</v>
      </c>
      <c r="AD37" t="n">
        <v>-51.00999999999999</v>
      </c>
      <c r="AE37" t="n">
        <v>58.75999999999999</v>
      </c>
      <c r="AF37" t="n">
        <v>0.0</v>
      </c>
      <c r="AG37" t="n">
        <v>0.7699999999999996</v>
      </c>
      <c r="AH37" t="n">
        <v>13.889999999999986</v>
      </c>
      <c r="AI37" t="n">
        <v>1.0199999999999996</v>
      </c>
      <c r="AJ37" t="n">
        <v>2.6900000000000013</v>
      </c>
      <c r="AK37" t="n">
        <v>-0.00999999999999801</v>
      </c>
      <c r="AL37" t="inlineStr">
        <is>
          <t>unreconciled</t>
        </is>
      </c>
      <c r="AM37" t="inlineStr">
        <is>
          <t>Order Amount Mismatch (3PO&gt;POS)</t>
        </is>
      </c>
      <c r="AN37" t="n">
        <v>51.01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 t="n">
        <v>45233.0</v>
      </c>
      <c r="B38" s="2" t="n">
        <v>45233.81344907408</v>
      </c>
      <c r="C38" t="inlineStr">
        <is>
          <t>3140094012085229</t>
        </is>
      </c>
      <c r="D38" t="inlineStr">
        <is>
          <t>POS0012</t>
        </is>
      </c>
      <c r="E38" t="inlineStr">
        <is>
          <t>44</t>
        </is>
      </c>
      <c r="F38" t="inlineStr">
        <is>
          <t>0094</t>
        </is>
      </c>
      <c r="G38" t="inlineStr">
        <is>
          <t>5304124480</t>
        </is>
      </c>
      <c r="H38" t="n">
        <v>384.0</v>
      </c>
      <c r="I38" t="n">
        <v>442.85</v>
      </c>
      <c r="J38" t="n">
        <v>405.71</v>
      </c>
      <c r="K38" t="inlineStr">
        <is>
          <t>sale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345.39</v>
      </c>
      <c r="Q38" t="n">
        <v>286.61</v>
      </c>
      <c r="R38" t="n">
        <v>37.14</v>
      </c>
      <c r="S38" t="n">
        <v>37.14</v>
      </c>
      <c r="T38" t="n">
        <v>4.43</v>
      </c>
      <c r="U38" t="n">
        <v>3.66</v>
      </c>
      <c r="V38" t="n">
        <v>73.03</v>
      </c>
      <c r="W38" t="n">
        <v>59.14</v>
      </c>
      <c r="X38" t="n">
        <v>5.81</v>
      </c>
      <c r="Y38" t="n">
        <v>4.8</v>
      </c>
      <c r="Z38" t="n">
        <v>14.19</v>
      </c>
      <c r="AA38" t="n">
        <v>11.51</v>
      </c>
      <c r="AB38" t="n">
        <v>18.28</v>
      </c>
      <c r="AC38" t="n">
        <v>18.29</v>
      </c>
      <c r="AD38" t="n">
        <v>-58.85000000000002</v>
      </c>
      <c r="AE38" t="n">
        <v>58.77999999999997</v>
      </c>
      <c r="AF38" t="n">
        <v>0.0</v>
      </c>
      <c r="AG38" t="n">
        <v>0.7699999999999996</v>
      </c>
      <c r="AH38" t="n">
        <v>13.89</v>
      </c>
      <c r="AI38" t="n">
        <v>1.0099999999999998</v>
      </c>
      <c r="AJ38" t="n">
        <v>2.6799999999999997</v>
      </c>
      <c r="AK38" t="n">
        <v>-0.00999999999999801</v>
      </c>
      <c r="AL38" t="inlineStr">
        <is>
          <t>unreconciled</t>
        </is>
      </c>
      <c r="AM38" t="inlineStr">
        <is>
          <t>Order Amount Mismatch (3PO&gt;POS)</t>
        </is>
      </c>
      <c r="AN38" t="n">
        <v>58.85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  <row r="39">
      <c r="A39" s="1" t="n">
        <v>45233.0</v>
      </c>
      <c r="B39" s="2" t="n">
        <v>45233.998078703706</v>
      </c>
      <c r="C39" t="inlineStr">
        <is>
          <t>3140023012059385</t>
        </is>
      </c>
      <c r="D39" t="inlineStr">
        <is>
          <t>POS0012</t>
        </is>
      </c>
      <c r="E39" t="inlineStr">
        <is>
          <t>78</t>
        </is>
      </c>
      <c r="F39" t="inlineStr">
        <is>
          <t>0023</t>
        </is>
      </c>
      <c r="G39" t="inlineStr">
        <is>
          <t>5304227931</t>
        </is>
      </c>
      <c r="H39" t="n">
        <v>594.0</v>
      </c>
      <c r="I39" t="n">
        <v>642.86</v>
      </c>
      <c r="J39" t="n">
        <v>605.72</v>
      </c>
      <c r="K39" t="inlineStr">
        <is>
          <t>sale</t>
        </is>
      </c>
      <c r="L39" t="inlineStr">
        <is>
          <t/>
        </is>
      </c>
      <c r="M39" t="inlineStr">
        <is>
          <t/>
        </is>
      </c>
      <c r="N39" t="n">
        <v>0.0</v>
      </c>
      <c r="O39" t="n">
        <v>0.0</v>
      </c>
      <c r="P39" t="n">
        <v>497.82</v>
      </c>
      <c r="Q39" t="n">
        <v>439.01</v>
      </c>
      <c r="R39" t="n">
        <v>37.14</v>
      </c>
      <c r="S39" t="n">
        <v>37.14</v>
      </c>
      <c r="T39" t="n">
        <v>6.43</v>
      </c>
      <c r="U39" t="n">
        <v>5.66</v>
      </c>
      <c r="V39" t="n">
        <v>109.03</v>
      </c>
      <c r="W39" t="n">
        <v>95.14</v>
      </c>
      <c r="X39" t="n">
        <v>8.44</v>
      </c>
      <c r="Y39" t="n">
        <v>7.43</v>
      </c>
      <c r="Z39" t="n">
        <v>21.14</v>
      </c>
      <c r="AA39" t="n">
        <v>18.47</v>
      </c>
      <c r="AB39" t="n">
        <v>28.28</v>
      </c>
      <c r="AC39" t="n">
        <v>28.29</v>
      </c>
      <c r="AD39" t="n">
        <v>-48.860000000000014</v>
      </c>
      <c r="AE39" t="n">
        <v>58.81</v>
      </c>
      <c r="AF39" t="n">
        <v>0.0</v>
      </c>
      <c r="AG39" t="n">
        <v>0.7699999999999996</v>
      </c>
      <c r="AH39" t="n">
        <v>13.89</v>
      </c>
      <c r="AI39" t="n">
        <v>1.0099999999999998</v>
      </c>
      <c r="AJ39" t="n">
        <v>2.6700000000000017</v>
      </c>
      <c r="AK39" t="n">
        <v>-0.00999999999999801</v>
      </c>
      <c r="AL39" t="inlineStr">
        <is>
          <t>unreconciled</t>
        </is>
      </c>
      <c r="AM39" t="inlineStr">
        <is>
          <t>Order Amount Mismatch (3PO&gt;POS)</t>
        </is>
      </c>
      <c r="AN39" t="n">
        <v>48.86</v>
      </c>
      <c r="AO39" t="n">
        <f>ROUND(P39*100/H39,2)</f>
        <v>0.0</v>
      </c>
      <c r="AP39" t="n">
        <f>ROUND(Q39*100/I39,2)</f>
        <v>0.0</v>
      </c>
      <c r="AQ39"/>
      <c r="AR39"/>
      <c r="AS39" t="n">
        <v>0.0</v>
      </c>
    </row>
    <row r="40">
      <c r="A40" s="1" t="n">
        <v>45233.0</v>
      </c>
      <c r="B40" s="2" t="n">
        <v>45233.58865740741</v>
      </c>
      <c r="C40" t="inlineStr">
        <is>
          <t>3140023012059216</t>
        </is>
      </c>
      <c r="D40" t="inlineStr">
        <is>
          <t>POS0012</t>
        </is>
      </c>
      <c r="E40" t="inlineStr">
        <is>
          <t>09</t>
        </is>
      </c>
      <c r="F40" t="inlineStr">
        <is>
          <t>0023</t>
        </is>
      </c>
      <c r="G40" t="inlineStr">
        <is>
          <t>5304728834</t>
        </is>
      </c>
      <c r="H40" t="n">
        <v>640.0</v>
      </c>
      <c r="I40" t="n">
        <v>686.67</v>
      </c>
      <c r="J40" t="n">
        <v>649.53</v>
      </c>
      <c r="K40" t="inlineStr">
        <is>
          <t>sale</t>
        </is>
      </c>
      <c r="L40" t="inlineStr">
        <is>
          <t/>
        </is>
      </c>
      <c r="M40" t="inlineStr">
        <is>
          <t/>
        </is>
      </c>
      <c r="N40" t="n">
        <v>0.0</v>
      </c>
      <c r="O40" t="n">
        <v>0.0</v>
      </c>
      <c r="P40" t="n">
        <v>531.2</v>
      </c>
      <c r="Q40" t="n">
        <v>472.41</v>
      </c>
      <c r="R40" t="n">
        <v>37.14</v>
      </c>
      <c r="S40" t="n">
        <v>37.14</v>
      </c>
      <c r="T40" t="n">
        <v>6.87</v>
      </c>
      <c r="U40" t="n">
        <v>6.1</v>
      </c>
      <c r="V40" t="n">
        <v>116.92</v>
      </c>
      <c r="W40" t="n">
        <v>103.03</v>
      </c>
      <c r="X40" t="n">
        <v>9.01</v>
      </c>
      <c r="Y40" t="n">
        <v>8.0</v>
      </c>
      <c r="Z40" t="n">
        <v>22.67</v>
      </c>
      <c r="AA40" t="n">
        <v>19.99</v>
      </c>
      <c r="AB40" t="n">
        <v>30.48</v>
      </c>
      <c r="AC40" t="n">
        <v>30.48</v>
      </c>
      <c r="AD40" t="n">
        <v>-46.66999999999996</v>
      </c>
      <c r="AE40" t="n">
        <v>58.79000000000002</v>
      </c>
      <c r="AF40" t="n">
        <v>0.0</v>
      </c>
      <c r="AG40" t="n">
        <v>0.7700000000000005</v>
      </c>
      <c r="AH40" t="n">
        <v>13.89</v>
      </c>
      <c r="AI40" t="n">
        <v>1.0099999999999998</v>
      </c>
      <c r="AJ40" t="n">
        <v>2.6800000000000033</v>
      </c>
      <c r="AK40" t="n">
        <v>0.0</v>
      </c>
      <c r="AL40" t="inlineStr">
        <is>
          <t>unreconciled</t>
        </is>
      </c>
      <c r="AM40" t="inlineStr">
        <is>
          <t>Order Amount Mismatch (3PO&gt;POS)</t>
        </is>
      </c>
      <c r="AN40" t="n">
        <v>46.67</v>
      </c>
      <c r="AO40" t="n">
        <f>ROUND(P40*100/H40,2)</f>
        <v>0.0</v>
      </c>
      <c r="AP40" t="n">
        <f>ROUND(Q40*100/I40,2)</f>
        <v>0.0</v>
      </c>
      <c r="AQ40"/>
      <c r="AR40"/>
      <c r="AS40" t="n">
        <v>0.0</v>
      </c>
    </row>
    <row r="41">
      <c r="A41" s="1" t="n">
        <v>45233.0</v>
      </c>
      <c r="B41" s="2" t="n">
        <v>45233.69096064815</v>
      </c>
      <c r="C41" t="inlineStr">
        <is>
          <t>3140094012085159</t>
        </is>
      </c>
      <c r="D41" t="inlineStr">
        <is>
          <t>POS0012</t>
        </is>
      </c>
      <c r="E41" t="inlineStr">
        <is>
          <t>74</t>
        </is>
      </c>
      <c r="F41" t="inlineStr">
        <is>
          <t>0094</t>
        </is>
      </c>
      <c r="G41" t="inlineStr">
        <is>
          <t>5304812744</t>
        </is>
      </c>
      <c r="H41" t="n">
        <v>262.0</v>
      </c>
      <c r="I41" t="n">
        <v>326.66</v>
      </c>
      <c r="J41" t="n">
        <v>289.52</v>
      </c>
      <c r="K41" t="inlineStr">
        <is>
          <t>sale</t>
        </is>
      </c>
      <c r="L41" t="inlineStr">
        <is>
          <t/>
        </is>
      </c>
      <c r="M41" t="inlineStr">
        <is>
          <t/>
        </is>
      </c>
      <c r="N41" t="n">
        <v>0.0</v>
      </c>
      <c r="O41" t="n">
        <v>0.0</v>
      </c>
      <c r="P41" t="n">
        <v>256.84</v>
      </c>
      <c r="Q41" t="n">
        <v>198.04</v>
      </c>
      <c r="R41" t="n">
        <v>37.14</v>
      </c>
      <c r="S41" t="n">
        <v>37.14</v>
      </c>
      <c r="T41" t="n">
        <v>3.27</v>
      </c>
      <c r="U41" t="n">
        <v>2.5</v>
      </c>
      <c r="V41" t="n">
        <v>52.11</v>
      </c>
      <c r="W41" t="n">
        <v>38.23</v>
      </c>
      <c r="X41" t="n">
        <v>4.29</v>
      </c>
      <c r="Y41" t="n">
        <v>3.28</v>
      </c>
      <c r="Z41" t="n">
        <v>10.15</v>
      </c>
      <c r="AA41" t="n">
        <v>7.47</v>
      </c>
      <c r="AB41" t="n">
        <v>12.48</v>
      </c>
      <c r="AC41" t="n">
        <v>12.48</v>
      </c>
      <c r="AD41" t="n">
        <v>-64.66000000000003</v>
      </c>
      <c r="AE41" t="n">
        <v>58.79999999999998</v>
      </c>
      <c r="AF41" t="n">
        <v>0.0</v>
      </c>
      <c r="AG41" t="n">
        <v>0.77</v>
      </c>
      <c r="AH41" t="n">
        <v>13.880000000000003</v>
      </c>
      <c r="AI41" t="n">
        <v>1.0100000000000002</v>
      </c>
      <c r="AJ41" t="n">
        <v>2.6800000000000006</v>
      </c>
      <c r="AK41" t="n">
        <v>0.0</v>
      </c>
      <c r="AL41" t="inlineStr">
        <is>
          <t>unreconciled</t>
        </is>
      </c>
      <c r="AM41" t="inlineStr">
        <is>
          <t>Order Amount Mismatch (3PO&gt;POS)</t>
        </is>
      </c>
      <c r="AN41" t="n">
        <v>64.66</v>
      </c>
      <c r="AO41" t="n">
        <f>ROUND(P41*100/H41,2)</f>
        <v>0.0</v>
      </c>
      <c r="AP41" t="n">
        <f>ROUND(Q41*100/I41,2)</f>
        <v>0.0</v>
      </c>
      <c r="AQ41"/>
      <c r="AR41"/>
      <c r="AS41" t="n">
        <v>0.0</v>
      </c>
    </row>
    <row r="42">
      <c r="A42" s="1" t="n">
        <v>45233.0</v>
      </c>
      <c r="B42" s="2" t="n">
        <v>45233.827199074076</v>
      </c>
      <c r="C42" t="inlineStr">
        <is>
          <t>3140023012059310</t>
        </is>
      </c>
      <c r="D42" t="inlineStr">
        <is>
          <t>POS0012</t>
        </is>
      </c>
      <c r="E42" t="inlineStr">
        <is>
          <t>03</t>
        </is>
      </c>
      <c r="F42" t="inlineStr">
        <is>
          <t>0023</t>
        </is>
      </c>
      <c r="G42" t="inlineStr">
        <is>
          <t>5304930548</t>
        </is>
      </c>
      <c r="H42" t="n">
        <v>266.0</v>
      </c>
      <c r="I42" t="n">
        <v>330.47</v>
      </c>
      <c r="J42" t="n">
        <v>293.33</v>
      </c>
      <c r="K42" t="inlineStr">
        <is>
          <t>sale</t>
        </is>
      </c>
      <c r="L42" t="inlineStr">
        <is>
          <t/>
        </is>
      </c>
      <c r="M42" t="inlineStr">
        <is>
          <t/>
        </is>
      </c>
      <c r="N42" t="n">
        <v>0.0</v>
      </c>
      <c r="O42" t="n">
        <v>0.0</v>
      </c>
      <c r="P42" t="n">
        <v>259.74</v>
      </c>
      <c r="Q42" t="n">
        <v>200.96</v>
      </c>
      <c r="R42" t="n">
        <v>37.14</v>
      </c>
      <c r="S42" t="n">
        <v>37.14</v>
      </c>
      <c r="T42" t="n">
        <v>3.3</v>
      </c>
      <c r="U42" t="n">
        <v>2.53</v>
      </c>
      <c r="V42" t="n">
        <v>52.8</v>
      </c>
      <c r="W42" t="n">
        <v>38.91</v>
      </c>
      <c r="X42" t="n">
        <v>4.34</v>
      </c>
      <c r="Y42" t="n">
        <v>3.32</v>
      </c>
      <c r="Z42" t="n">
        <v>10.29</v>
      </c>
      <c r="AA42" t="n">
        <v>7.6</v>
      </c>
      <c r="AB42" t="n">
        <v>12.66</v>
      </c>
      <c r="AC42" t="n">
        <v>12.67</v>
      </c>
      <c r="AD42" t="n">
        <v>-64.47000000000003</v>
      </c>
      <c r="AE42" t="n">
        <v>58.78</v>
      </c>
      <c r="AF42" t="n">
        <v>0.0</v>
      </c>
      <c r="AG42" t="n">
        <v>0.77</v>
      </c>
      <c r="AH42" t="n">
        <v>13.89</v>
      </c>
      <c r="AI42" t="n">
        <v>1.02</v>
      </c>
      <c r="AJ42" t="n">
        <v>2.6899999999999995</v>
      </c>
      <c r="AK42" t="n">
        <v>-0.009999999999999787</v>
      </c>
      <c r="AL42" t="inlineStr">
        <is>
          <t>unreconciled</t>
        </is>
      </c>
      <c r="AM42" t="inlineStr">
        <is>
          <t>Order Amount Mismatch (3PO&gt;POS)</t>
        </is>
      </c>
      <c r="AN42" t="n">
        <v>64.47</v>
      </c>
      <c r="AO42" t="n">
        <f>ROUND(P42*100/H42,2)</f>
        <v>0.0</v>
      </c>
      <c r="AP42" t="n">
        <f>ROUND(Q42*100/I42,2)</f>
        <v>0.0</v>
      </c>
      <c r="AQ42"/>
      <c r="AR42"/>
      <c r="AS42" t="n">
        <v>0.0</v>
      </c>
    </row>
    <row r="43">
      <c r="A43" s="1" t="n">
        <v>45233.0</v>
      </c>
      <c r="B43" s="2" t="n">
        <v>45233.972916666666</v>
      </c>
      <c r="C43" t="inlineStr">
        <is>
          <t>3140094012085388</t>
        </is>
      </c>
      <c r="D43" t="inlineStr">
        <is>
          <t>POS0012</t>
        </is>
      </c>
      <c r="E43" t="inlineStr">
        <is>
          <t>03</t>
        </is>
      </c>
      <c r="F43" t="inlineStr">
        <is>
          <t>0094</t>
        </is>
      </c>
      <c r="G43" t="inlineStr">
        <is>
          <t>5305122659</t>
        </is>
      </c>
      <c r="H43" t="n">
        <v>319.0</v>
      </c>
      <c r="I43" t="n">
        <v>380.95</v>
      </c>
      <c r="J43" t="n">
        <v>343.81</v>
      </c>
      <c r="K43" t="inlineStr">
        <is>
          <t>sale</t>
        </is>
      </c>
      <c r="L43" t="inlineStr">
        <is>
          <t/>
        </is>
      </c>
      <c r="M43" t="inlineStr">
        <is>
          <t/>
        </is>
      </c>
      <c r="N43" t="n">
        <v>0.0</v>
      </c>
      <c r="O43" t="n">
        <v>0.0</v>
      </c>
      <c r="P43" t="n">
        <v>298.21</v>
      </c>
      <c r="Q43" t="n">
        <v>239.41</v>
      </c>
      <c r="R43" t="n">
        <v>37.14</v>
      </c>
      <c r="S43" t="n">
        <v>37.14</v>
      </c>
      <c r="T43" t="n">
        <v>3.81</v>
      </c>
      <c r="U43" t="n">
        <v>3.04</v>
      </c>
      <c r="V43" t="n">
        <v>61.89</v>
      </c>
      <c r="W43" t="n">
        <v>48.0</v>
      </c>
      <c r="X43" t="n">
        <v>5.0</v>
      </c>
      <c r="Y43" t="n">
        <v>3.99</v>
      </c>
      <c r="Z43" t="n">
        <v>12.04</v>
      </c>
      <c r="AA43" t="n">
        <v>9.36</v>
      </c>
      <c r="AB43" t="n">
        <v>15.2</v>
      </c>
      <c r="AC43" t="n">
        <v>15.19</v>
      </c>
      <c r="AD43" t="n">
        <v>-61.94999999999999</v>
      </c>
      <c r="AE43" t="n">
        <v>58.79999999999998</v>
      </c>
      <c r="AF43" t="n">
        <v>0.0</v>
      </c>
      <c r="AG43" t="n">
        <v>0.77</v>
      </c>
      <c r="AH43" t="n">
        <v>13.89</v>
      </c>
      <c r="AI43" t="n">
        <v>1.0099999999999998</v>
      </c>
      <c r="AJ43" t="n">
        <v>2.6799999999999997</v>
      </c>
      <c r="AK43" t="n">
        <v>0.009999999999999787</v>
      </c>
      <c r="AL43" t="inlineStr">
        <is>
          <t>unreconciled</t>
        </is>
      </c>
      <c r="AM43" t="inlineStr">
        <is>
          <t>Order Amount Mismatch (3PO&gt;POS)</t>
        </is>
      </c>
      <c r="AN43" t="n">
        <v>61.95</v>
      </c>
      <c r="AO43" t="n">
        <f>ROUND(P43*100/H43,2)</f>
        <v>0.0</v>
      </c>
      <c r="AP43" t="n">
        <f>ROUND(Q43*100/I43,2)</f>
        <v>0.0</v>
      </c>
      <c r="AQ43"/>
      <c r="AR43"/>
      <c r="AS43" t="n">
        <v>0.0</v>
      </c>
    </row>
    <row r="44">
      <c r="A44" s="1" t="n">
        <v>45233.0</v>
      </c>
      <c r="B44" s="2" t="n">
        <v>45233.99335648148</v>
      </c>
      <c r="C44" t="inlineStr">
        <is>
          <t>3140094012085405</t>
        </is>
      </c>
      <c r="D44" t="inlineStr">
        <is>
          <t>POS0012</t>
        </is>
      </c>
      <c r="E44" t="inlineStr">
        <is>
          <t>20</t>
        </is>
      </c>
      <c r="F44" t="inlineStr">
        <is>
          <t>0094</t>
        </is>
      </c>
      <c r="G44" t="inlineStr">
        <is>
          <t>5305672304</t>
        </is>
      </c>
      <c r="H44" t="n">
        <v>250.99999999999997</v>
      </c>
      <c r="I44" t="n">
        <v>316.19</v>
      </c>
      <c r="J44" t="n">
        <v>279.05</v>
      </c>
      <c r="K44" t="inlineStr">
        <is>
          <t>sale</t>
        </is>
      </c>
      <c r="L44" t="inlineStr">
        <is>
          <t/>
        </is>
      </c>
      <c r="M44" t="inlineStr">
        <is>
          <t/>
        </is>
      </c>
      <c r="N44" t="n">
        <v>0.0</v>
      </c>
      <c r="O44" t="n">
        <v>0.0</v>
      </c>
      <c r="P44" t="n">
        <v>248.86</v>
      </c>
      <c r="Q44" t="n">
        <v>190.06</v>
      </c>
      <c r="R44" t="n">
        <v>37.14</v>
      </c>
      <c r="S44" t="n">
        <v>37.14</v>
      </c>
      <c r="T44" t="n">
        <v>3.16</v>
      </c>
      <c r="U44" t="n">
        <v>2.39</v>
      </c>
      <c r="V44" t="n">
        <v>50.23</v>
      </c>
      <c r="W44" t="n">
        <v>36.34</v>
      </c>
      <c r="X44" t="n">
        <v>4.15</v>
      </c>
      <c r="Y44" t="n">
        <v>3.14</v>
      </c>
      <c r="Z44" t="n">
        <v>9.79</v>
      </c>
      <c r="AA44" t="n">
        <v>7.11</v>
      </c>
      <c r="AB44" t="n">
        <v>11.96</v>
      </c>
      <c r="AC44" t="n">
        <v>11.95</v>
      </c>
      <c r="AD44" t="n">
        <v>-65.19000000000003</v>
      </c>
      <c r="AE44" t="n">
        <v>58.80000000000001</v>
      </c>
      <c r="AF44" t="n">
        <v>0.0</v>
      </c>
      <c r="AG44" t="n">
        <v>0.77</v>
      </c>
      <c r="AH44" t="n">
        <v>13.889999999999993</v>
      </c>
      <c r="AI44" t="n">
        <v>1.0100000000000002</v>
      </c>
      <c r="AJ44" t="n">
        <v>2.679999999999999</v>
      </c>
      <c r="AK44" t="n">
        <v>0.010000000000001563</v>
      </c>
      <c r="AL44" t="inlineStr">
        <is>
          <t>unreconciled</t>
        </is>
      </c>
      <c r="AM44" t="inlineStr">
        <is>
          <t>Order Amount Mismatch (3PO&gt;POS)</t>
        </is>
      </c>
      <c r="AN44" t="n">
        <v>65.19</v>
      </c>
      <c r="AO44" t="n">
        <f>ROUND(P44*100/H44,2)</f>
        <v>0.0</v>
      </c>
      <c r="AP44" t="n">
        <f>ROUND(Q44*100/I44,2)</f>
        <v>0.0</v>
      </c>
      <c r="AQ44"/>
      <c r="AR44"/>
      <c r="AS44" t="n">
        <v>0.0</v>
      </c>
    </row>
    <row r="45">
      <c r="A45" s="1" t="n">
        <v>45233.0</v>
      </c>
      <c r="B45" s="2" t="n">
        <v>45233.49767361111</v>
      </c>
      <c r="C45" t="inlineStr">
        <is>
          <t>3140023012059197</t>
        </is>
      </c>
      <c r="D45" t="inlineStr">
        <is>
          <t>POS0012</t>
        </is>
      </c>
      <c r="E45" t="inlineStr">
        <is>
          <t>90</t>
        </is>
      </c>
      <c r="F45" t="inlineStr">
        <is>
          <t>0023</t>
        </is>
      </c>
      <c r="G45" t="inlineStr">
        <is>
          <t>5305755259</t>
        </is>
      </c>
      <c r="H45" t="n">
        <v>393.0</v>
      </c>
      <c r="I45" t="n">
        <v>451.42</v>
      </c>
      <c r="J45" t="n">
        <v>414.28</v>
      </c>
      <c r="K45" t="inlineStr">
        <is>
          <t>sale</t>
        </is>
      </c>
      <c r="L45" t="inlineStr">
        <is>
          <t/>
        </is>
      </c>
      <c r="M45" t="inlineStr">
        <is>
          <t/>
        </is>
      </c>
      <c r="N45" t="n">
        <v>0.0</v>
      </c>
      <c r="O45" t="n">
        <v>0.0</v>
      </c>
      <c r="P45" t="n">
        <v>351.93</v>
      </c>
      <c r="Q45" t="n">
        <v>293.14</v>
      </c>
      <c r="R45" t="n">
        <v>37.14</v>
      </c>
      <c r="S45" t="n">
        <v>37.14</v>
      </c>
      <c r="T45" t="n">
        <v>4.51</v>
      </c>
      <c r="U45" t="n">
        <v>3.74</v>
      </c>
      <c r="V45" t="n">
        <v>74.57</v>
      </c>
      <c r="W45" t="n">
        <v>60.69</v>
      </c>
      <c r="X45" t="n">
        <v>5.92</v>
      </c>
      <c r="Y45" t="n">
        <v>4.91</v>
      </c>
      <c r="Z45" t="n">
        <v>14.49</v>
      </c>
      <c r="AA45" t="n">
        <v>11.8</v>
      </c>
      <c r="AB45" t="n">
        <v>18.72</v>
      </c>
      <c r="AC45" t="n">
        <v>18.72</v>
      </c>
      <c r="AD45" t="n">
        <v>-58.420000000000016</v>
      </c>
      <c r="AE45" t="n">
        <v>58.79000000000002</v>
      </c>
      <c r="AF45" t="n">
        <v>0.0</v>
      </c>
      <c r="AG45" t="n">
        <v>0.7699999999999996</v>
      </c>
      <c r="AH45" t="n">
        <v>13.879999999999995</v>
      </c>
      <c r="AI45" t="n">
        <v>1.0099999999999998</v>
      </c>
      <c r="AJ45" t="n">
        <v>2.6899999999999995</v>
      </c>
      <c r="AK45" t="n">
        <v>0.0</v>
      </c>
      <c r="AL45" t="inlineStr">
        <is>
          <t>unreconciled</t>
        </is>
      </c>
      <c r="AM45" t="inlineStr">
        <is>
          <t>Order Amount Mismatch (3PO&gt;POS)</t>
        </is>
      </c>
      <c r="AN45" t="n">
        <v>58.42</v>
      </c>
      <c r="AO45" t="n">
        <f>ROUND(P45*100/H45,2)</f>
        <v>0.0</v>
      </c>
      <c r="AP45" t="n">
        <f>ROUND(Q45*100/I45,2)</f>
        <v>0.0</v>
      </c>
      <c r="AQ45"/>
      <c r="AR45"/>
      <c r="AS45" t="n">
        <v>0.0</v>
      </c>
    </row>
    <row r="46">
      <c r="A46" s="1" t="n">
        <v>45233.0</v>
      </c>
      <c r="B46" s="2" t="n">
        <v>45233.95118055555</v>
      </c>
      <c r="C46" t="inlineStr">
        <is>
          <t>3140094012085362</t>
        </is>
      </c>
      <c r="D46" t="inlineStr">
        <is>
          <t>POS0012</t>
        </is>
      </c>
      <c r="E46" t="inlineStr">
        <is>
          <t>77</t>
        </is>
      </c>
      <c r="F46" t="inlineStr">
        <is>
          <t>0094</t>
        </is>
      </c>
      <c r="G46" t="inlineStr">
        <is>
          <t>5305908157</t>
        </is>
      </c>
      <c r="H46" t="n">
        <v>687.0</v>
      </c>
      <c r="I46" t="n">
        <v>731.41</v>
      </c>
      <c r="J46" t="n">
        <v>694.27</v>
      </c>
      <c r="K46" t="inlineStr">
        <is>
          <t>sale</t>
        </is>
      </c>
      <c r="L46" t="inlineStr">
        <is>
          <t/>
        </is>
      </c>
      <c r="M46" t="inlineStr">
        <is>
          <t/>
        </is>
      </c>
      <c r="N46" t="n">
        <v>0.0</v>
      </c>
      <c r="O46" t="n">
        <v>0.0</v>
      </c>
      <c r="P46" t="n">
        <v>565.31</v>
      </c>
      <c r="Q46" t="n">
        <v>506.51</v>
      </c>
      <c r="R46" t="n">
        <v>37.14</v>
      </c>
      <c r="S46" t="n">
        <v>37.14</v>
      </c>
      <c r="T46" t="n">
        <v>7.31</v>
      </c>
      <c r="U46" t="n">
        <v>6.54</v>
      </c>
      <c r="V46" t="n">
        <v>124.97</v>
      </c>
      <c r="W46" t="n">
        <v>111.08</v>
      </c>
      <c r="X46" t="n">
        <v>9.6</v>
      </c>
      <c r="Y46" t="n">
        <v>8.59</v>
      </c>
      <c r="Z46" t="n">
        <v>24.22</v>
      </c>
      <c r="AA46" t="n">
        <v>21.54</v>
      </c>
      <c r="AB46" t="n">
        <v>32.72</v>
      </c>
      <c r="AC46" t="n">
        <v>32.71</v>
      </c>
      <c r="AD46" t="n">
        <v>-44.40999999999997</v>
      </c>
      <c r="AE46" t="n">
        <v>58.799999999999955</v>
      </c>
      <c r="AF46" t="n">
        <v>0.0</v>
      </c>
      <c r="AG46" t="n">
        <v>0.7699999999999996</v>
      </c>
      <c r="AH46" t="n">
        <v>13.89</v>
      </c>
      <c r="AI46" t="n">
        <v>1.0099999999999998</v>
      </c>
      <c r="AJ46" t="n">
        <v>2.6799999999999997</v>
      </c>
      <c r="AK46" t="n">
        <v>0.00999999999999801</v>
      </c>
      <c r="AL46" t="inlineStr">
        <is>
          <t>unreconciled</t>
        </is>
      </c>
      <c r="AM46" t="inlineStr">
        <is>
          <t>Order Amount Mismatch (3PO&gt;POS)</t>
        </is>
      </c>
      <c r="AN46" t="n">
        <v>44.41</v>
      </c>
      <c r="AO46" t="n">
        <f>ROUND(P46*100/H46,2)</f>
        <v>0.0</v>
      </c>
      <c r="AP46" t="n">
        <f>ROUND(Q46*100/I46,2)</f>
        <v>0.0</v>
      </c>
      <c r="AQ46"/>
      <c r="AR46"/>
      <c r="AS46" t="n">
        <v>0.0</v>
      </c>
    </row>
    <row r="47">
      <c r="A47" s="1" t="n">
        <v>45233.0</v>
      </c>
      <c r="B47" s="2" t="n">
        <v>45233.7884837963</v>
      </c>
      <c r="C47" t="inlineStr">
        <is>
          <t>3140023012059287</t>
        </is>
      </c>
      <c r="D47" t="inlineStr">
        <is>
          <t>POS0012</t>
        </is>
      </c>
      <c r="E47" t="inlineStr">
        <is>
          <t>80</t>
        </is>
      </c>
      <c r="F47" t="inlineStr">
        <is>
          <t>0023</t>
        </is>
      </c>
      <c r="G47" t="inlineStr">
        <is>
          <t>5305937214</t>
        </is>
      </c>
      <c r="H47" t="n">
        <v>311.0</v>
      </c>
      <c r="I47" t="n">
        <v>373.32</v>
      </c>
      <c r="J47" t="n">
        <v>336.18</v>
      </c>
      <c r="K47" t="inlineStr">
        <is>
          <t>sale</t>
        </is>
      </c>
      <c r="L47" t="inlineStr">
        <is>
          <t/>
        </is>
      </c>
      <c r="M47" t="inlineStr">
        <is>
          <t/>
        </is>
      </c>
      <c r="N47" t="n">
        <v>0.0</v>
      </c>
      <c r="O47" t="n">
        <v>0.0</v>
      </c>
      <c r="P47" t="n">
        <v>292.41</v>
      </c>
      <c r="Q47" t="n">
        <v>233.6</v>
      </c>
      <c r="R47" t="n">
        <v>37.14</v>
      </c>
      <c r="S47" t="n">
        <v>37.14</v>
      </c>
      <c r="T47" t="n">
        <v>3.73</v>
      </c>
      <c r="U47" t="n">
        <v>2.96</v>
      </c>
      <c r="V47" t="n">
        <v>60.51</v>
      </c>
      <c r="W47" t="n">
        <v>46.63</v>
      </c>
      <c r="X47" t="n">
        <v>4.9</v>
      </c>
      <c r="Y47" t="n">
        <v>3.89</v>
      </c>
      <c r="Z47" t="n">
        <v>11.77</v>
      </c>
      <c r="AA47" t="n">
        <v>9.09</v>
      </c>
      <c r="AB47" t="n">
        <v>14.82</v>
      </c>
      <c r="AC47" t="n">
        <v>14.81</v>
      </c>
      <c r="AD47" t="n">
        <v>-62.31999999999999</v>
      </c>
      <c r="AE47" t="n">
        <v>58.81000000000003</v>
      </c>
      <c r="AF47" t="n">
        <v>0.0</v>
      </c>
      <c r="AG47" t="n">
        <v>0.77</v>
      </c>
      <c r="AH47" t="n">
        <v>13.879999999999995</v>
      </c>
      <c r="AI47" t="n">
        <v>1.0100000000000002</v>
      </c>
      <c r="AJ47" t="n">
        <v>2.6799999999999997</v>
      </c>
      <c r="AK47" t="n">
        <v>0.009999999999999787</v>
      </c>
      <c r="AL47" t="inlineStr">
        <is>
          <t>unreconciled</t>
        </is>
      </c>
      <c r="AM47" t="inlineStr">
        <is>
          <t>Order Amount Mismatch (3PO&gt;POS)</t>
        </is>
      </c>
      <c r="AN47" t="n">
        <v>62.32</v>
      </c>
      <c r="AO47" t="n">
        <f>ROUND(P47*100/H47,2)</f>
        <v>0.0</v>
      </c>
      <c r="AP47" t="n">
        <f>ROUND(Q47*100/I47,2)</f>
        <v>0.0</v>
      </c>
      <c r="AQ47"/>
      <c r="AR47"/>
      <c r="AS47" t="n">
        <v>0.0</v>
      </c>
    </row>
    <row r="48">
      <c r="A48" s="1" t="n">
        <v>45233.0</v>
      </c>
      <c r="B48" s="2" t="n">
        <v>45233.8362037037</v>
      </c>
      <c r="C48" t="inlineStr">
        <is>
          <t>3140094012085253</t>
        </is>
      </c>
      <c r="D48" t="inlineStr">
        <is>
          <t>POS0012</t>
        </is>
      </c>
      <c r="E48" t="inlineStr">
        <is>
          <t>68</t>
        </is>
      </c>
      <c r="F48" t="inlineStr">
        <is>
          <t>0094</t>
        </is>
      </c>
      <c r="G48" t="inlineStr">
        <is>
          <t>5305977859</t>
        </is>
      </c>
      <c r="H48" t="n">
        <v>519.0</v>
      </c>
      <c r="I48" t="n">
        <v>571.44</v>
      </c>
      <c r="J48" t="n">
        <v>534.3</v>
      </c>
      <c r="K48" t="inlineStr">
        <is>
          <t>sale</t>
        </is>
      </c>
      <c r="L48" t="inlineStr">
        <is>
          <t/>
        </is>
      </c>
      <c r="M48" t="inlineStr">
        <is>
          <t/>
        </is>
      </c>
      <c r="N48" t="n">
        <v>0.0</v>
      </c>
      <c r="O48" t="n">
        <v>0.0</v>
      </c>
      <c r="P48" t="n">
        <v>443.4</v>
      </c>
      <c r="Q48" t="n">
        <v>384.6</v>
      </c>
      <c r="R48" t="n">
        <v>37.14</v>
      </c>
      <c r="S48" t="n">
        <v>37.14</v>
      </c>
      <c r="T48" t="n">
        <v>5.71</v>
      </c>
      <c r="U48" t="n">
        <v>4.94</v>
      </c>
      <c r="V48" t="n">
        <v>96.17</v>
      </c>
      <c r="W48" t="n">
        <v>82.29</v>
      </c>
      <c r="X48" t="n">
        <v>7.5</v>
      </c>
      <c r="Y48" t="n">
        <v>6.49</v>
      </c>
      <c r="Z48" t="n">
        <v>18.66</v>
      </c>
      <c r="AA48" t="n">
        <v>15.98</v>
      </c>
      <c r="AB48" t="n">
        <v>24.72</v>
      </c>
      <c r="AC48" t="n">
        <v>24.72</v>
      </c>
      <c r="AD48" t="n">
        <v>-52.440000000000055</v>
      </c>
      <c r="AE48" t="n">
        <v>58.799999999999955</v>
      </c>
      <c r="AF48" t="n">
        <v>0.0</v>
      </c>
      <c r="AG48" t="n">
        <v>0.7699999999999996</v>
      </c>
      <c r="AH48" t="n">
        <v>13.879999999999995</v>
      </c>
      <c r="AI48" t="n">
        <v>1.0099999999999998</v>
      </c>
      <c r="AJ48" t="n">
        <v>2.6799999999999997</v>
      </c>
      <c r="AK48" t="n">
        <v>0.0</v>
      </c>
      <c r="AL48" t="inlineStr">
        <is>
          <t>unreconciled</t>
        </is>
      </c>
      <c r="AM48" t="inlineStr">
        <is>
          <t>Order Amount Mismatch (3PO&gt;POS)</t>
        </is>
      </c>
      <c r="AN48" t="n">
        <v>52.44</v>
      </c>
      <c r="AO48" t="n">
        <f>ROUND(P48*100/H48,2)</f>
        <v>0.0</v>
      </c>
      <c r="AP48" t="n">
        <f>ROUND(Q48*100/I48,2)</f>
        <v>0.0</v>
      </c>
      <c r="AQ48"/>
      <c r="AR48"/>
      <c r="AS48" t="n">
        <v>0.0</v>
      </c>
    </row>
    <row r="49">
      <c r="A49" s="1" t="n">
        <v>45233.0</v>
      </c>
      <c r="B49" s="2" t="n">
        <v>45233.63759259259</v>
      </c>
      <c r="C49" t="inlineStr">
        <is>
          <t>3140094012085124</t>
        </is>
      </c>
      <c r="D49" t="inlineStr">
        <is>
          <t>POS0012</t>
        </is>
      </c>
      <c r="E49" t="inlineStr">
        <is>
          <t>39</t>
        </is>
      </c>
      <c r="F49" t="inlineStr">
        <is>
          <t>0094</t>
        </is>
      </c>
      <c r="G49" t="inlineStr">
        <is>
          <t>5306024726</t>
        </is>
      </c>
      <c r="H49" t="n">
        <v>446.0</v>
      </c>
      <c r="I49" t="n">
        <v>501.9</v>
      </c>
      <c r="J49" t="n">
        <v>464.76</v>
      </c>
      <c r="K49" t="inlineStr">
        <is>
          <t>sale</t>
        </is>
      </c>
      <c r="L49" t="inlineStr">
        <is>
          <t/>
        </is>
      </c>
      <c r="M49" t="inlineStr">
        <is>
          <t/>
        </is>
      </c>
      <c r="N49" t="n">
        <v>0.0</v>
      </c>
      <c r="O49" t="n">
        <v>0.0</v>
      </c>
      <c r="P49" t="n">
        <v>390.39</v>
      </c>
      <c r="Q49" t="n">
        <v>331.6</v>
      </c>
      <c r="R49" t="n">
        <v>37.14</v>
      </c>
      <c r="S49" t="n">
        <v>37.14</v>
      </c>
      <c r="T49" t="n">
        <v>5.02</v>
      </c>
      <c r="U49" t="n">
        <v>4.25</v>
      </c>
      <c r="V49" t="n">
        <v>83.66</v>
      </c>
      <c r="W49" t="n">
        <v>69.77</v>
      </c>
      <c r="X49" t="n">
        <v>6.59</v>
      </c>
      <c r="Y49" t="n">
        <v>5.58</v>
      </c>
      <c r="Z49" t="n">
        <v>16.24</v>
      </c>
      <c r="AA49" t="n">
        <v>13.56</v>
      </c>
      <c r="AB49" t="n">
        <v>21.24</v>
      </c>
      <c r="AC49" t="n">
        <v>21.24</v>
      </c>
      <c r="AD49" t="n">
        <v>-55.89999999999998</v>
      </c>
      <c r="AE49" t="n">
        <v>58.789999999999964</v>
      </c>
      <c r="AF49" t="n">
        <v>0.0</v>
      </c>
      <c r="AG49" t="n">
        <v>0.7699999999999996</v>
      </c>
      <c r="AH49" t="n">
        <v>13.89</v>
      </c>
      <c r="AI49" t="n">
        <v>1.0099999999999998</v>
      </c>
      <c r="AJ49" t="n">
        <v>2.679999999999998</v>
      </c>
      <c r="AK49" t="n">
        <v>0.0</v>
      </c>
      <c r="AL49" t="inlineStr">
        <is>
          <t>unreconciled</t>
        </is>
      </c>
      <c r="AM49" t="inlineStr">
        <is>
          <t>Order Amount Mismatch (3PO&gt;POS)</t>
        </is>
      </c>
      <c r="AN49" t="n">
        <v>55.9</v>
      </c>
      <c r="AO49" t="n">
        <f>ROUND(P49*100/H49,2)</f>
        <v>0.0</v>
      </c>
      <c r="AP49" t="n">
        <f>ROUND(Q49*100/I49,2)</f>
        <v>0.0</v>
      </c>
      <c r="AQ49"/>
      <c r="AR49"/>
      <c r="AS49" t="n">
        <v>0.0</v>
      </c>
    </row>
    <row r="50">
      <c r="A50" s="1" t="n">
        <v>45233.0</v>
      </c>
      <c r="B50" s="2" t="n">
        <v>45233.53498842593</v>
      </c>
      <c r="C50" t="inlineStr">
        <is>
          <t>3140094012085068</t>
        </is>
      </c>
      <c r="D50" t="inlineStr">
        <is>
          <t>POS0012</t>
        </is>
      </c>
      <c r="E50" t="inlineStr">
        <is>
          <t>83</t>
        </is>
      </c>
      <c r="F50" t="inlineStr">
        <is>
          <t>0094</t>
        </is>
      </c>
      <c r="G50" t="inlineStr">
        <is>
          <t>5306182618</t>
        </is>
      </c>
      <c r="H50" t="n">
        <v>487.0</v>
      </c>
      <c r="I50" t="n">
        <v>540.94</v>
      </c>
      <c r="J50" t="n">
        <v>503.8</v>
      </c>
      <c r="K50" t="inlineStr">
        <is>
          <t>sale</t>
        </is>
      </c>
      <c r="L50" t="inlineStr">
        <is>
          <t/>
        </is>
      </c>
      <c r="M50" t="inlineStr">
        <is>
          <t/>
        </is>
      </c>
      <c r="N50" t="n">
        <v>0.0</v>
      </c>
      <c r="O50" t="n">
        <v>0.0</v>
      </c>
      <c r="P50" t="n">
        <v>420.15</v>
      </c>
      <c r="Q50" t="n">
        <v>361.34</v>
      </c>
      <c r="R50" t="n">
        <v>37.14</v>
      </c>
      <c r="S50" t="n">
        <v>37.14</v>
      </c>
      <c r="T50" t="n">
        <v>5.41</v>
      </c>
      <c r="U50" t="n">
        <v>4.64</v>
      </c>
      <c r="V50" t="n">
        <v>90.68</v>
      </c>
      <c r="W50" t="n">
        <v>76.8</v>
      </c>
      <c r="X50" t="n">
        <v>7.1</v>
      </c>
      <c r="Y50" t="n">
        <v>6.09</v>
      </c>
      <c r="Z50" t="n">
        <v>17.6</v>
      </c>
      <c r="AA50" t="n">
        <v>14.92</v>
      </c>
      <c r="AB50" t="n">
        <v>23.2</v>
      </c>
      <c r="AC50" t="n">
        <v>23.19</v>
      </c>
      <c r="AD50" t="n">
        <v>-53.940000000000055</v>
      </c>
      <c r="AE50" t="n">
        <v>58.81</v>
      </c>
      <c r="AF50" t="n">
        <v>0.0</v>
      </c>
      <c r="AG50" t="n">
        <v>0.7700000000000005</v>
      </c>
      <c r="AH50" t="n">
        <v>13.88000000000001</v>
      </c>
      <c r="AI50" t="n">
        <v>1.0099999999999998</v>
      </c>
      <c r="AJ50" t="n">
        <v>2.6800000000000015</v>
      </c>
      <c r="AK50" t="n">
        <v>0.00999999999999801</v>
      </c>
      <c r="AL50" t="inlineStr">
        <is>
          <t>unreconciled</t>
        </is>
      </c>
      <c r="AM50" t="inlineStr">
        <is>
          <t>Order Amount Mismatch (3PO&gt;POS)</t>
        </is>
      </c>
      <c r="AN50" t="n">
        <v>53.94</v>
      </c>
      <c r="AO50" t="n">
        <f>ROUND(P50*100/H50,2)</f>
        <v>0.0</v>
      </c>
      <c r="AP50" t="n">
        <f>ROUND(Q50*100/I50,2)</f>
        <v>0.0</v>
      </c>
      <c r="AQ50"/>
      <c r="AR50"/>
      <c r="AS50" t="n">
        <v>0.0</v>
      </c>
    </row>
    <row r="51">
      <c r="A51" s="1" t="n">
        <v>45233.0</v>
      </c>
      <c r="B51" s="2" t="n">
        <v>45233.59953703704</v>
      </c>
      <c r="C51" t="inlineStr">
        <is>
          <t>3140023012059220</t>
        </is>
      </c>
      <c r="D51" t="inlineStr">
        <is>
          <t>POS0012</t>
        </is>
      </c>
      <c r="E51" t="inlineStr">
        <is>
          <t>13</t>
        </is>
      </c>
      <c r="F51" t="inlineStr">
        <is>
          <t>0023</t>
        </is>
      </c>
      <c r="G51" t="inlineStr">
        <is>
          <t>5306286544</t>
        </is>
      </c>
      <c r="H51" t="n">
        <v>279.0</v>
      </c>
      <c r="I51" t="n">
        <v>342.86</v>
      </c>
      <c r="J51" t="n">
        <v>305.72</v>
      </c>
      <c r="K51" t="inlineStr">
        <is>
          <t>sale</t>
        </is>
      </c>
      <c r="L51" t="inlineStr">
        <is>
          <t/>
        </is>
      </c>
      <c r="M51" t="inlineStr">
        <is>
          <t/>
        </is>
      </c>
      <c r="N51" t="n">
        <v>0.0</v>
      </c>
      <c r="O51" t="n">
        <v>0.0</v>
      </c>
      <c r="P51" t="n">
        <v>269.18</v>
      </c>
      <c r="Q51" t="n">
        <v>210.38</v>
      </c>
      <c r="R51" t="n">
        <v>37.14</v>
      </c>
      <c r="S51" t="n">
        <v>37.14</v>
      </c>
      <c r="T51" t="n">
        <v>3.43</v>
      </c>
      <c r="U51" t="n">
        <v>2.66</v>
      </c>
      <c r="V51" t="n">
        <v>55.03</v>
      </c>
      <c r="W51" t="n">
        <v>41.14</v>
      </c>
      <c r="X51" t="n">
        <v>4.5</v>
      </c>
      <c r="Y51" t="n">
        <v>3.49</v>
      </c>
      <c r="Z51" t="n">
        <v>10.72</v>
      </c>
      <c r="AA51" t="n">
        <v>8.04</v>
      </c>
      <c r="AB51" t="n">
        <v>13.28</v>
      </c>
      <c r="AC51" t="n">
        <v>13.29</v>
      </c>
      <c r="AD51" t="n">
        <v>-63.860000000000014</v>
      </c>
      <c r="AE51" t="n">
        <v>58.80000000000001</v>
      </c>
      <c r="AF51" t="n">
        <v>0.0</v>
      </c>
      <c r="AG51" t="n">
        <v>0.77</v>
      </c>
      <c r="AH51" t="n">
        <v>13.89</v>
      </c>
      <c r="AI51" t="n">
        <v>1.0099999999999998</v>
      </c>
      <c r="AJ51" t="n">
        <v>2.6800000000000015</v>
      </c>
      <c r="AK51" t="n">
        <v>-0.009999999999999787</v>
      </c>
      <c r="AL51" t="inlineStr">
        <is>
          <t>unreconciled</t>
        </is>
      </c>
      <c r="AM51" t="inlineStr">
        <is>
          <t>Order Amount Mismatch (3PO&gt;POS)</t>
        </is>
      </c>
      <c r="AN51" t="n">
        <v>63.86</v>
      </c>
      <c r="AO51" t="n">
        <f>ROUND(P51*100/H51,2)</f>
        <v>0.0</v>
      </c>
      <c r="AP51" t="n">
        <f>ROUND(Q51*100/I51,2)</f>
        <v>0.0</v>
      </c>
      <c r="AQ51"/>
      <c r="AR51"/>
      <c r="AS51" t="n">
        <v>0.0</v>
      </c>
    </row>
    <row r="52">
      <c r="A52" s="1" t="n">
        <v>45233.0</v>
      </c>
      <c r="B52" s="2" t="n">
        <v>45233.625810185185</v>
      </c>
      <c r="C52" t="inlineStr">
        <is>
          <t>3140023012059232</t>
        </is>
      </c>
      <c r="D52" t="inlineStr">
        <is>
          <t>POS0012</t>
        </is>
      </c>
      <c r="E52" t="inlineStr">
        <is>
          <t>25</t>
        </is>
      </c>
      <c r="F52" t="inlineStr">
        <is>
          <t>0023</t>
        </is>
      </c>
      <c r="G52" t="inlineStr">
        <is>
          <t>5306334638</t>
        </is>
      </c>
      <c r="H52" t="n">
        <v>732.0</v>
      </c>
      <c r="I52" t="n">
        <v>774.3</v>
      </c>
      <c r="J52" t="n">
        <v>737.16</v>
      </c>
      <c r="K52" t="inlineStr">
        <is>
          <t>sale</t>
        </is>
      </c>
      <c r="L52" t="inlineStr">
        <is>
          <t/>
        </is>
      </c>
      <c r="M52" t="inlineStr">
        <is>
          <t/>
        </is>
      </c>
      <c r="N52" t="n">
        <v>0.0</v>
      </c>
      <c r="O52" t="n">
        <v>0.0</v>
      </c>
      <c r="P52" t="n">
        <v>598.0</v>
      </c>
      <c r="Q52" t="n">
        <v>539.19</v>
      </c>
      <c r="R52" t="n">
        <v>37.14</v>
      </c>
      <c r="S52" t="n">
        <v>37.14</v>
      </c>
      <c r="T52" t="n">
        <v>7.74</v>
      </c>
      <c r="U52" t="n">
        <v>6.97</v>
      </c>
      <c r="V52" t="n">
        <v>132.69</v>
      </c>
      <c r="W52" t="n">
        <v>118.8</v>
      </c>
      <c r="X52" t="n">
        <v>10.16</v>
      </c>
      <c r="Y52" t="n">
        <v>9.15</v>
      </c>
      <c r="Z52" t="n">
        <v>25.71</v>
      </c>
      <c r="AA52" t="n">
        <v>23.03</v>
      </c>
      <c r="AB52" t="n">
        <v>34.86</v>
      </c>
      <c r="AC52" t="n">
        <v>34.86</v>
      </c>
      <c r="AD52" t="n">
        <v>-42.299999999999955</v>
      </c>
      <c r="AE52" t="n">
        <v>58.809999999999945</v>
      </c>
      <c r="AF52" t="n">
        <v>0.0</v>
      </c>
      <c r="AG52" t="n">
        <v>0.7700000000000005</v>
      </c>
      <c r="AH52" t="n">
        <v>13.89</v>
      </c>
      <c r="AI52" t="n">
        <v>1.0099999999999998</v>
      </c>
      <c r="AJ52" t="n">
        <v>2.6799999999999997</v>
      </c>
      <c r="AK52" t="n">
        <v>0.0</v>
      </c>
      <c r="AL52" t="inlineStr">
        <is>
          <t>unreconciled</t>
        </is>
      </c>
      <c r="AM52" t="inlineStr">
        <is>
          <t>Order Amount Mismatch (3PO&gt;POS)</t>
        </is>
      </c>
      <c r="AN52" t="n">
        <v>42.3</v>
      </c>
      <c r="AO52" t="n">
        <f>ROUND(P52*100/H52,2)</f>
        <v>0.0</v>
      </c>
      <c r="AP52" t="n">
        <f>ROUND(Q52*100/I52,2)</f>
        <v>0.0</v>
      </c>
      <c r="AQ52"/>
      <c r="AR52"/>
      <c r="AS52" t="n">
        <v>0.0</v>
      </c>
    </row>
    <row r="53">
      <c r="A53" s="1" t="n">
        <v>45233.0</v>
      </c>
      <c r="B53" s="2" t="n">
        <v>45233.747407407405</v>
      </c>
      <c r="C53" t="inlineStr">
        <is>
          <t>3140023012059268</t>
        </is>
      </c>
      <c r="D53" t="inlineStr">
        <is>
          <t>POS0012</t>
        </is>
      </c>
      <c r="E53" t="inlineStr">
        <is>
          <t>61</t>
        </is>
      </c>
      <c r="F53" t="inlineStr">
        <is>
          <t>0023</t>
        </is>
      </c>
      <c r="G53" t="inlineStr">
        <is>
          <t>5306382924</t>
        </is>
      </c>
      <c r="H53" t="n">
        <v>436.0</v>
      </c>
      <c r="I53" t="n">
        <v>492.37</v>
      </c>
      <c r="J53" t="n">
        <v>455.23</v>
      </c>
      <c r="K53" t="inlineStr">
        <is>
          <t>sale</t>
        </is>
      </c>
      <c r="L53" t="inlineStr">
        <is>
          <t/>
        </is>
      </c>
      <c r="M53" t="inlineStr">
        <is>
          <t/>
        </is>
      </c>
      <c r="N53" t="n">
        <v>0.0</v>
      </c>
      <c r="O53" t="n">
        <v>0.0</v>
      </c>
      <c r="P53" t="n">
        <v>383.14</v>
      </c>
      <c r="Q53" t="n">
        <v>324.34</v>
      </c>
      <c r="R53" t="n">
        <v>37.14</v>
      </c>
      <c r="S53" t="n">
        <v>37.14</v>
      </c>
      <c r="T53" t="n">
        <v>4.92</v>
      </c>
      <c r="U53" t="n">
        <v>4.15</v>
      </c>
      <c r="V53" t="n">
        <v>81.94</v>
      </c>
      <c r="W53" t="n">
        <v>68.06</v>
      </c>
      <c r="X53" t="n">
        <v>6.46</v>
      </c>
      <c r="Y53" t="n">
        <v>5.45</v>
      </c>
      <c r="Z53" t="n">
        <v>15.91</v>
      </c>
      <c r="AA53" t="n">
        <v>13.23</v>
      </c>
      <c r="AB53" t="n">
        <v>20.76</v>
      </c>
      <c r="AC53" t="n">
        <v>20.76</v>
      </c>
      <c r="AD53" t="n">
        <v>-56.370000000000005</v>
      </c>
      <c r="AE53" t="n">
        <v>58.80000000000001</v>
      </c>
      <c r="AF53" t="n">
        <v>0.0</v>
      </c>
      <c r="AG53" t="n">
        <v>0.7699999999999996</v>
      </c>
      <c r="AH53" t="n">
        <v>13.879999999999995</v>
      </c>
      <c r="AI53" t="n">
        <v>1.0099999999999998</v>
      </c>
      <c r="AJ53" t="n">
        <v>2.6799999999999997</v>
      </c>
      <c r="AK53" t="n">
        <v>0.0</v>
      </c>
      <c r="AL53" t="inlineStr">
        <is>
          <t>unreconciled</t>
        </is>
      </c>
      <c r="AM53" t="inlineStr">
        <is>
          <t>Order Amount Mismatch (3PO&gt;POS)</t>
        </is>
      </c>
      <c r="AN53" t="n">
        <v>56.37</v>
      </c>
      <c r="AO53" t="n">
        <f>ROUND(P53*100/H53,2)</f>
        <v>0.0</v>
      </c>
      <c r="AP53" t="n">
        <f>ROUND(Q53*100/I53,2)</f>
        <v>0.0</v>
      </c>
      <c r="AQ53"/>
      <c r="AR53"/>
      <c r="AS53" t="n">
        <v>0.0</v>
      </c>
    </row>
    <row r="54">
      <c r="A54" s="1" t="n">
        <v>45233.0</v>
      </c>
      <c r="B54" s="2" t="n">
        <v>45233.96121527778</v>
      </c>
      <c r="C54" t="inlineStr">
        <is>
          <t>3140094012085374</t>
        </is>
      </c>
      <c r="D54" t="inlineStr">
        <is>
          <t>POS0012</t>
        </is>
      </c>
      <c r="E54" t="inlineStr">
        <is>
          <t>89</t>
        </is>
      </c>
      <c r="F54" t="inlineStr">
        <is>
          <t>0094</t>
        </is>
      </c>
      <c r="G54" t="inlineStr">
        <is>
          <t>5306456228</t>
        </is>
      </c>
      <c r="H54" t="n">
        <v>257.0</v>
      </c>
      <c r="I54" t="n">
        <v>321.9</v>
      </c>
      <c r="J54" t="n">
        <v>284.76</v>
      </c>
      <c r="K54" t="inlineStr">
        <is>
          <t>sale</t>
        </is>
      </c>
      <c r="L54" t="inlineStr">
        <is>
          <t/>
        </is>
      </c>
      <c r="M54" t="inlineStr">
        <is>
          <t/>
        </is>
      </c>
      <c r="N54" t="n">
        <v>0.0</v>
      </c>
      <c r="O54" t="n">
        <v>0.0</v>
      </c>
      <c r="P54" t="n">
        <v>253.2</v>
      </c>
      <c r="Q54" t="n">
        <v>194.42</v>
      </c>
      <c r="R54" t="n">
        <v>37.14</v>
      </c>
      <c r="S54" t="n">
        <v>37.14</v>
      </c>
      <c r="T54" t="n">
        <v>3.22</v>
      </c>
      <c r="U54" t="n">
        <v>2.45</v>
      </c>
      <c r="V54" t="n">
        <v>51.26</v>
      </c>
      <c r="W54" t="n">
        <v>37.37</v>
      </c>
      <c r="X54" t="n">
        <v>4.23</v>
      </c>
      <c r="Y54" t="n">
        <v>3.21</v>
      </c>
      <c r="Z54" t="n">
        <v>9.99</v>
      </c>
      <c r="AA54" t="n">
        <v>7.31</v>
      </c>
      <c r="AB54" t="n">
        <v>12.24</v>
      </c>
      <c r="AC54" t="n">
        <v>12.24</v>
      </c>
      <c r="AD54" t="n">
        <v>-64.89999999999998</v>
      </c>
      <c r="AE54" t="n">
        <v>58.78</v>
      </c>
      <c r="AF54" t="n">
        <v>0.0</v>
      </c>
      <c r="AG54" t="n">
        <v>0.77</v>
      </c>
      <c r="AH54" t="n">
        <v>13.89</v>
      </c>
      <c r="AI54" t="n">
        <v>1.0200000000000005</v>
      </c>
      <c r="AJ54" t="n">
        <v>2.6800000000000006</v>
      </c>
      <c r="AK54" t="n">
        <v>0.0</v>
      </c>
      <c r="AL54" t="inlineStr">
        <is>
          <t>unreconciled</t>
        </is>
      </c>
      <c r="AM54" t="inlineStr">
        <is>
          <t>Order Amount Mismatch (3PO&gt;POS)</t>
        </is>
      </c>
      <c r="AN54" t="n">
        <v>64.9</v>
      </c>
      <c r="AO54" t="n">
        <f>ROUND(P54*100/H54,2)</f>
        <v>0.0</v>
      </c>
      <c r="AP54" t="n">
        <f>ROUND(Q54*100/I54,2)</f>
        <v>0.0</v>
      </c>
      <c r="AQ54"/>
      <c r="AR54"/>
      <c r="AS54" t="n">
        <v>0.0</v>
      </c>
    </row>
    <row r="55">
      <c r="A55" s="1" t="n">
        <v>45233.0</v>
      </c>
      <c r="B55" s="2" t="n">
        <v>45233.853113425925</v>
      </c>
      <c r="C55" t="inlineStr">
        <is>
          <t>3140023012059320</t>
        </is>
      </c>
      <c r="D55" t="inlineStr">
        <is>
          <t>POS0012</t>
        </is>
      </c>
      <c r="E55" t="inlineStr">
        <is>
          <t>13</t>
        </is>
      </c>
      <c r="F55" t="inlineStr">
        <is>
          <t>0023</t>
        </is>
      </c>
      <c r="G55" t="inlineStr">
        <is>
          <t>5306569376</t>
        </is>
      </c>
      <c r="H55" t="n">
        <v>561.0</v>
      </c>
      <c r="I55" t="n">
        <v>611.43</v>
      </c>
      <c r="J55" t="n">
        <v>574.29</v>
      </c>
      <c r="K55" t="inlineStr">
        <is>
          <t>sale</t>
        </is>
      </c>
      <c r="L55" t="inlineStr">
        <is>
          <t/>
        </is>
      </c>
      <c r="M55" t="inlineStr">
        <is>
          <t/>
        </is>
      </c>
      <c r="N55" t="n">
        <v>0.0</v>
      </c>
      <c r="O55" t="n">
        <v>0.0</v>
      </c>
      <c r="P55" t="n">
        <v>473.88</v>
      </c>
      <c r="Q55" t="n">
        <v>415.08</v>
      </c>
      <c r="R55" t="n">
        <v>37.14</v>
      </c>
      <c r="S55" t="n">
        <v>37.14</v>
      </c>
      <c r="T55" t="n">
        <v>6.11</v>
      </c>
      <c r="U55" t="n">
        <v>5.34</v>
      </c>
      <c r="V55" t="n">
        <v>103.37</v>
      </c>
      <c r="W55" t="n">
        <v>89.49</v>
      </c>
      <c r="X55" t="n">
        <v>8.02</v>
      </c>
      <c r="Y55" t="n">
        <v>7.01</v>
      </c>
      <c r="Z55" t="n">
        <v>20.05</v>
      </c>
      <c r="AA55" t="n">
        <v>17.37</v>
      </c>
      <c r="AB55" t="n">
        <v>26.72</v>
      </c>
      <c r="AC55" t="n">
        <v>26.72</v>
      </c>
      <c r="AD55" t="n">
        <v>-50.42999999999995</v>
      </c>
      <c r="AE55" t="n">
        <v>58.80000000000001</v>
      </c>
      <c r="AF55" t="n">
        <v>0.0</v>
      </c>
      <c r="AG55" t="n">
        <v>0.7700000000000005</v>
      </c>
      <c r="AH55" t="n">
        <v>13.88000000000001</v>
      </c>
      <c r="AI55" t="n">
        <v>1.0099999999999998</v>
      </c>
      <c r="AJ55" t="n">
        <v>2.6799999999999997</v>
      </c>
      <c r="AK55" t="n">
        <v>0.0</v>
      </c>
      <c r="AL55" t="inlineStr">
        <is>
          <t>unreconciled</t>
        </is>
      </c>
      <c r="AM55" t="inlineStr">
        <is>
          <t>Order Amount Mismatch (3PO&gt;POS)</t>
        </is>
      </c>
      <c r="AN55" t="n">
        <v>50.43</v>
      </c>
      <c r="AO55" t="n">
        <f>ROUND(P55*100/H55,2)</f>
        <v>0.0</v>
      </c>
      <c r="AP55" t="n">
        <f>ROUND(Q55*100/I55,2)</f>
        <v>0.0</v>
      </c>
      <c r="AQ55"/>
      <c r="AR55"/>
      <c r="AS55" t="n">
        <v>0.0</v>
      </c>
    </row>
    <row r="56">
      <c r="A56" s="1" t="n">
        <v>45233.0</v>
      </c>
      <c r="B56" s="2" t="n">
        <v>45233.601018518515</v>
      </c>
      <c r="C56" t="inlineStr">
        <is>
          <t>3140094012085104</t>
        </is>
      </c>
      <c r="D56" t="inlineStr">
        <is>
          <t>POS0012</t>
        </is>
      </c>
      <c r="E56" t="inlineStr">
        <is>
          <t>19</t>
        </is>
      </c>
      <c r="F56" t="inlineStr">
        <is>
          <t>0094</t>
        </is>
      </c>
      <c r="G56" t="inlineStr">
        <is>
          <t>5306598415</t>
        </is>
      </c>
      <c r="H56" t="n">
        <v>307.0</v>
      </c>
      <c r="I56" t="n">
        <v>369.52</v>
      </c>
      <c r="J56" t="n">
        <v>332.38</v>
      </c>
      <c r="K56" t="inlineStr">
        <is>
          <t>sale</t>
        </is>
      </c>
      <c r="L56" t="inlineStr">
        <is>
          <t/>
        </is>
      </c>
      <c r="M56" t="inlineStr">
        <is>
          <t/>
        </is>
      </c>
      <c r="N56" t="n">
        <v>0.0</v>
      </c>
      <c r="O56" t="n">
        <v>0.0</v>
      </c>
      <c r="P56" t="n">
        <v>289.5</v>
      </c>
      <c r="Q56" t="n">
        <v>230.72</v>
      </c>
      <c r="R56" t="n">
        <v>37.14</v>
      </c>
      <c r="S56" t="n">
        <v>37.14</v>
      </c>
      <c r="T56" t="n">
        <v>3.7</v>
      </c>
      <c r="U56" t="n">
        <v>2.92</v>
      </c>
      <c r="V56" t="n">
        <v>59.83</v>
      </c>
      <c r="W56" t="n">
        <v>45.94</v>
      </c>
      <c r="X56" t="n">
        <v>4.85</v>
      </c>
      <c r="Y56" t="n">
        <v>3.84</v>
      </c>
      <c r="Z56" t="n">
        <v>11.64</v>
      </c>
      <c r="AA56" t="n">
        <v>8.96</v>
      </c>
      <c r="AB56" t="n">
        <v>14.62</v>
      </c>
      <c r="AC56" t="n">
        <v>14.62</v>
      </c>
      <c r="AD56" t="n">
        <v>-62.51999999999998</v>
      </c>
      <c r="AE56" t="n">
        <v>58.78</v>
      </c>
      <c r="AF56" t="n">
        <v>0.0</v>
      </c>
      <c r="AG56" t="n">
        <v>0.7800000000000002</v>
      </c>
      <c r="AH56" t="n">
        <v>13.89</v>
      </c>
      <c r="AI56" t="n">
        <v>1.0099999999999998</v>
      </c>
      <c r="AJ56" t="n">
        <v>2.6799999999999997</v>
      </c>
      <c r="AK56" t="n">
        <v>0.0</v>
      </c>
      <c r="AL56" t="inlineStr">
        <is>
          <t>unreconciled</t>
        </is>
      </c>
      <c r="AM56" t="inlineStr">
        <is>
          <t>Order Amount Mismatch (3PO&gt;POS)</t>
        </is>
      </c>
      <c r="AN56" t="n">
        <v>62.52</v>
      </c>
      <c r="AO56" t="n">
        <f>ROUND(P56*100/H56,2)</f>
        <v>0.0</v>
      </c>
      <c r="AP56" t="n">
        <f>ROUND(Q56*100/I56,2)</f>
        <v>0.0</v>
      </c>
      <c r="AQ56"/>
      <c r="AR56"/>
      <c r="AS56" t="n">
        <v>0.0</v>
      </c>
    </row>
    <row r="57">
      <c r="A57" s="1" t="n">
        <v>45233.0</v>
      </c>
      <c r="B57" s="2" t="n">
        <v>45233.73339120371</v>
      </c>
      <c r="C57" t="inlineStr">
        <is>
          <t>3140023012059264</t>
        </is>
      </c>
      <c r="D57" t="inlineStr">
        <is>
          <t>POS0012</t>
        </is>
      </c>
      <c r="E57" t="inlineStr">
        <is>
          <t>57</t>
        </is>
      </c>
      <c r="F57" t="inlineStr">
        <is>
          <t>0023</t>
        </is>
      </c>
      <c r="G57" t="inlineStr">
        <is>
          <t>5306939688</t>
        </is>
      </c>
      <c r="H57" t="n">
        <v>519.0</v>
      </c>
      <c r="I57" t="n">
        <v>571.44</v>
      </c>
      <c r="J57" t="n">
        <v>534.3</v>
      </c>
      <c r="K57" t="inlineStr">
        <is>
          <t>sale</t>
        </is>
      </c>
      <c r="L57" t="inlineStr">
        <is>
          <t/>
        </is>
      </c>
      <c r="M57" t="inlineStr">
        <is>
          <t/>
        </is>
      </c>
      <c r="N57" t="n">
        <v>0.0</v>
      </c>
      <c r="O57" t="n">
        <v>0.0</v>
      </c>
      <c r="P57" t="n">
        <v>443.4</v>
      </c>
      <c r="Q57" t="n">
        <v>384.6</v>
      </c>
      <c r="R57" t="n">
        <v>37.14</v>
      </c>
      <c r="S57" t="n">
        <v>37.14</v>
      </c>
      <c r="T57" t="n">
        <v>5.71</v>
      </c>
      <c r="U57" t="n">
        <v>4.94</v>
      </c>
      <c r="V57" t="n">
        <v>96.17</v>
      </c>
      <c r="W57" t="n">
        <v>82.29</v>
      </c>
      <c r="X57" t="n">
        <v>7.5</v>
      </c>
      <c r="Y57" t="n">
        <v>6.49</v>
      </c>
      <c r="Z57" t="n">
        <v>18.66</v>
      </c>
      <c r="AA57" t="n">
        <v>15.98</v>
      </c>
      <c r="AB57" t="n">
        <v>24.72</v>
      </c>
      <c r="AC57" t="n">
        <v>24.72</v>
      </c>
      <c r="AD57" t="n">
        <v>-52.440000000000055</v>
      </c>
      <c r="AE57" t="n">
        <v>58.799999999999955</v>
      </c>
      <c r="AF57" t="n">
        <v>0.0</v>
      </c>
      <c r="AG57" t="n">
        <v>0.7699999999999996</v>
      </c>
      <c r="AH57" t="n">
        <v>13.879999999999995</v>
      </c>
      <c r="AI57" t="n">
        <v>1.0099999999999998</v>
      </c>
      <c r="AJ57" t="n">
        <v>2.6799999999999997</v>
      </c>
      <c r="AK57" t="n">
        <v>0.0</v>
      </c>
      <c r="AL57" t="inlineStr">
        <is>
          <t>unreconciled</t>
        </is>
      </c>
      <c r="AM57" t="inlineStr">
        <is>
          <t>Order Amount Mismatch (3PO&gt;POS)</t>
        </is>
      </c>
      <c r="AN57" t="n">
        <v>52.44</v>
      </c>
      <c r="AO57" t="n">
        <f>ROUND(P57*100/H57,2)</f>
        <v>0.0</v>
      </c>
      <c r="AP57" t="n">
        <f>ROUND(Q57*100/I57,2)</f>
        <v>0.0</v>
      </c>
      <c r="AQ57"/>
      <c r="AR57"/>
      <c r="AS57" t="n">
        <v>0.0</v>
      </c>
    </row>
    <row r="58">
      <c r="A58" s="1" t="n">
        <v>45233.0</v>
      </c>
      <c r="B58" s="2" t="n">
        <v>45233.81747685185</v>
      </c>
      <c r="C58" t="inlineStr">
        <is>
          <t>3140094012085230</t>
        </is>
      </c>
      <c r="D58" t="inlineStr">
        <is>
          <t>POS0012</t>
        </is>
      </c>
      <c r="E58" t="inlineStr">
        <is>
          <t>45</t>
        </is>
      </c>
      <c r="F58" t="inlineStr">
        <is>
          <t>0094</t>
        </is>
      </c>
      <c r="G58" t="inlineStr">
        <is>
          <t>5307021676</t>
        </is>
      </c>
      <c r="H58" t="n">
        <v>336.0</v>
      </c>
      <c r="I58" t="n">
        <v>397.14</v>
      </c>
      <c r="J58" t="n">
        <v>360.0</v>
      </c>
      <c r="K58" t="inlineStr">
        <is>
          <t>sale</t>
        </is>
      </c>
      <c r="L58" t="inlineStr">
        <is>
          <t/>
        </is>
      </c>
      <c r="M58" t="inlineStr">
        <is>
          <t/>
        </is>
      </c>
      <c r="N58" t="n">
        <v>0.0</v>
      </c>
      <c r="O58" t="n">
        <v>0.0</v>
      </c>
      <c r="P58" t="n">
        <v>310.56</v>
      </c>
      <c r="Q58" t="n">
        <v>251.75</v>
      </c>
      <c r="R58" t="n">
        <v>37.14</v>
      </c>
      <c r="S58" t="n">
        <v>37.14</v>
      </c>
      <c r="T58" t="n">
        <v>3.97</v>
      </c>
      <c r="U58" t="n">
        <v>3.2</v>
      </c>
      <c r="V58" t="n">
        <v>64.8</v>
      </c>
      <c r="W58" t="n">
        <v>50.91</v>
      </c>
      <c r="X58" t="n">
        <v>5.21</v>
      </c>
      <c r="Y58" t="n">
        <v>4.2</v>
      </c>
      <c r="Z58" t="n">
        <v>12.6</v>
      </c>
      <c r="AA58" t="n">
        <v>9.92</v>
      </c>
      <c r="AB58" t="n">
        <v>16.0</v>
      </c>
      <c r="AC58" t="n">
        <v>16.0</v>
      </c>
      <c r="AD58" t="n">
        <v>-61.139999999999986</v>
      </c>
      <c r="AE58" t="n">
        <v>58.81</v>
      </c>
      <c r="AF58" t="n">
        <v>0.0</v>
      </c>
      <c r="AG58" t="n">
        <v>0.77</v>
      </c>
      <c r="AH58" t="n">
        <v>13.89</v>
      </c>
      <c r="AI58" t="n">
        <v>1.0099999999999998</v>
      </c>
      <c r="AJ58" t="n">
        <v>2.6799999999999997</v>
      </c>
      <c r="AK58" t="n">
        <v>0.0</v>
      </c>
      <c r="AL58" t="inlineStr">
        <is>
          <t>unreconciled</t>
        </is>
      </c>
      <c r="AM58" t="inlineStr">
        <is>
          <t>Order Amount Mismatch (3PO&gt;POS)</t>
        </is>
      </c>
      <c r="AN58" t="n">
        <v>61.14</v>
      </c>
      <c r="AO58" t="n">
        <f>ROUND(P58*100/H58,2)</f>
        <v>0.0</v>
      </c>
      <c r="AP58" t="n">
        <f>ROUND(Q58*100/I58,2)</f>
        <v>0.0</v>
      </c>
      <c r="AQ58"/>
      <c r="AR58"/>
      <c r="AS58" t="n">
        <v>0.0</v>
      </c>
    </row>
    <row r="59">
      <c r="A59" s="1" t="n">
        <v>45233.0</v>
      </c>
      <c r="B59" s="2" t="n">
        <v>45233.86945601852</v>
      </c>
      <c r="C59" t="inlineStr">
        <is>
          <t>3140023012059325</t>
        </is>
      </c>
      <c r="D59" t="inlineStr">
        <is>
          <t>POS0012</t>
        </is>
      </c>
      <c r="E59" t="inlineStr">
        <is>
          <t>18</t>
        </is>
      </c>
      <c r="F59" t="inlineStr">
        <is>
          <t>0023</t>
        </is>
      </c>
      <c r="G59" t="inlineStr">
        <is>
          <t>5307050834</t>
        </is>
      </c>
      <c r="H59" t="n">
        <v>1506.0</v>
      </c>
      <c r="I59" t="n">
        <v>1511.43</v>
      </c>
      <c r="J59" t="n">
        <v>1474.29</v>
      </c>
      <c r="K59" t="inlineStr">
        <is>
          <t>sale</t>
        </is>
      </c>
      <c r="L59" t="inlineStr">
        <is>
          <t/>
        </is>
      </c>
      <c r="M59" t="inlineStr">
        <is>
          <t/>
        </is>
      </c>
      <c r="N59" t="n">
        <v>0.0</v>
      </c>
      <c r="O59" t="n">
        <v>0.0</v>
      </c>
      <c r="P59" t="n">
        <v>1159.77</v>
      </c>
      <c r="Q59" t="n">
        <v>1101.01</v>
      </c>
      <c r="R59" t="n">
        <v>37.14</v>
      </c>
      <c r="S59" t="n">
        <v>37.14</v>
      </c>
      <c r="T59" t="n">
        <v>15.11</v>
      </c>
      <c r="U59" t="n">
        <v>14.34</v>
      </c>
      <c r="V59" t="n">
        <v>265.37</v>
      </c>
      <c r="W59" t="n">
        <v>251.49</v>
      </c>
      <c r="X59" t="n">
        <v>19.84</v>
      </c>
      <c r="Y59" t="n">
        <v>18.82</v>
      </c>
      <c r="Z59" t="n">
        <v>51.34</v>
      </c>
      <c r="AA59" t="n">
        <v>48.66</v>
      </c>
      <c r="AB59" t="n">
        <v>71.72</v>
      </c>
      <c r="AC59" t="n">
        <v>71.71</v>
      </c>
      <c r="AD59" t="n">
        <v>-5.430000000000064</v>
      </c>
      <c r="AE59" t="n">
        <v>58.75999999999999</v>
      </c>
      <c r="AF59" t="n">
        <v>0.0</v>
      </c>
      <c r="AG59" t="n">
        <v>0.7699999999999996</v>
      </c>
      <c r="AH59" t="n">
        <v>13.879999999999995</v>
      </c>
      <c r="AI59" t="n">
        <v>1.0199999999999996</v>
      </c>
      <c r="AJ59" t="n">
        <v>2.680000000000007</v>
      </c>
      <c r="AK59" t="n">
        <v>0.010000000000005116</v>
      </c>
      <c r="AL59" t="inlineStr">
        <is>
          <t>unreconciled</t>
        </is>
      </c>
      <c r="AM59" t="inlineStr">
        <is>
          <t>Order Amount Mismatch (3PO&gt;POS)</t>
        </is>
      </c>
      <c r="AN59" t="n">
        <v>5.43</v>
      </c>
      <c r="AO59" t="n">
        <f>ROUND(P59*100/H59,2)</f>
        <v>0.0</v>
      </c>
      <c r="AP59" t="n">
        <f>ROUND(Q59*100/I59,2)</f>
        <v>0.0</v>
      </c>
      <c r="AQ59"/>
      <c r="AR59"/>
      <c r="AS59" t="n">
        <v>0.0</v>
      </c>
    </row>
    <row r="60">
      <c r="A60" s="1" t="n">
        <v>45233.0</v>
      </c>
      <c r="B60" s="2" t="n">
        <v>45233.96445601852</v>
      </c>
      <c r="C60" t="inlineStr">
        <is>
          <t>3140023012059367</t>
        </is>
      </c>
      <c r="D60" t="inlineStr">
        <is>
          <t>POS0012</t>
        </is>
      </c>
      <c r="E60" t="inlineStr">
        <is>
          <t>60</t>
        </is>
      </c>
      <c r="F60" t="inlineStr">
        <is>
          <t>0023</t>
        </is>
      </c>
      <c r="G60" t="inlineStr">
        <is>
          <t>5307101445</t>
        </is>
      </c>
      <c r="H60" t="n">
        <v>264.0</v>
      </c>
      <c r="I60" t="n">
        <v>328.57</v>
      </c>
      <c r="J60" t="n">
        <v>291.43</v>
      </c>
      <c r="K60" t="inlineStr">
        <is>
          <t>sale</t>
        </is>
      </c>
      <c r="L60" t="inlineStr">
        <is>
          <t/>
        </is>
      </c>
      <c r="M60" t="inlineStr">
        <is>
          <t/>
        </is>
      </c>
      <c r="N60" t="n">
        <v>0.0</v>
      </c>
      <c r="O60" t="n">
        <v>0.0</v>
      </c>
      <c r="P60" t="n">
        <v>258.29</v>
      </c>
      <c r="Q60" t="n">
        <v>199.51</v>
      </c>
      <c r="R60" t="n">
        <v>37.14</v>
      </c>
      <c r="S60" t="n">
        <v>37.14</v>
      </c>
      <c r="T60" t="n">
        <v>3.29</v>
      </c>
      <c r="U60" t="n">
        <v>2.51</v>
      </c>
      <c r="V60" t="n">
        <v>52.46</v>
      </c>
      <c r="W60" t="n">
        <v>38.57</v>
      </c>
      <c r="X60" t="n">
        <v>4.31</v>
      </c>
      <c r="Y60" t="n">
        <v>3.3</v>
      </c>
      <c r="Z60" t="n">
        <v>10.22</v>
      </c>
      <c r="AA60" t="n">
        <v>7.53</v>
      </c>
      <c r="AB60" t="n">
        <v>12.58</v>
      </c>
      <c r="AC60" t="n">
        <v>12.57</v>
      </c>
      <c r="AD60" t="n">
        <v>-64.57</v>
      </c>
      <c r="AE60" t="n">
        <v>58.78000000000003</v>
      </c>
      <c r="AF60" t="n">
        <v>0.0</v>
      </c>
      <c r="AG60" t="n">
        <v>0.7800000000000002</v>
      </c>
      <c r="AH60" t="n">
        <v>13.89</v>
      </c>
      <c r="AI60" t="n">
        <v>1.0099999999999998</v>
      </c>
      <c r="AJ60" t="n">
        <v>2.6900000000000004</v>
      </c>
      <c r="AK60" t="n">
        <v>0.009999999999999787</v>
      </c>
      <c r="AL60" t="inlineStr">
        <is>
          <t>unreconciled</t>
        </is>
      </c>
      <c r="AM60" t="inlineStr">
        <is>
          <t>Order Amount Mismatch (3PO&gt;POS)</t>
        </is>
      </c>
      <c r="AN60" t="n">
        <v>64.57</v>
      </c>
      <c r="AO60" t="n">
        <f>ROUND(P60*100/H60,2)</f>
        <v>0.0</v>
      </c>
      <c r="AP60" t="n">
        <f>ROUND(Q60*100/I60,2)</f>
        <v>0.0</v>
      </c>
      <c r="AQ60"/>
      <c r="AR60"/>
      <c r="AS60" t="n">
        <v>0.0</v>
      </c>
    </row>
    <row r="61">
      <c r="A61" s="1" t="n">
        <v>45233.0</v>
      </c>
      <c r="B61" s="2" t="n">
        <v>45233.96569444444</v>
      </c>
      <c r="C61" t="inlineStr">
        <is>
          <t>3140094012085378</t>
        </is>
      </c>
      <c r="D61" t="inlineStr">
        <is>
          <t>POS0012</t>
        </is>
      </c>
      <c r="E61" t="inlineStr">
        <is>
          <t>93</t>
        </is>
      </c>
      <c r="F61" t="inlineStr">
        <is>
          <t>0094</t>
        </is>
      </c>
      <c r="G61" t="inlineStr">
        <is>
          <t>5307107158</t>
        </is>
      </c>
      <c r="H61" t="n">
        <v>262.0</v>
      </c>
      <c r="I61" t="n">
        <v>326.66</v>
      </c>
      <c r="J61" t="n">
        <v>289.52</v>
      </c>
      <c r="K61" t="inlineStr">
        <is>
          <t>sale</t>
        </is>
      </c>
      <c r="L61" t="inlineStr">
        <is>
          <t/>
        </is>
      </c>
      <c r="M61" t="inlineStr">
        <is>
          <t/>
        </is>
      </c>
      <c r="N61" t="n">
        <v>0.0</v>
      </c>
      <c r="O61" t="n">
        <v>0.0</v>
      </c>
      <c r="P61" t="n">
        <v>256.84</v>
      </c>
      <c r="Q61" t="n">
        <v>198.04</v>
      </c>
      <c r="R61" t="n">
        <v>37.14</v>
      </c>
      <c r="S61" t="n">
        <v>37.14</v>
      </c>
      <c r="T61" t="n">
        <v>3.27</v>
      </c>
      <c r="U61" t="n">
        <v>2.5</v>
      </c>
      <c r="V61" t="n">
        <v>52.11</v>
      </c>
      <c r="W61" t="n">
        <v>38.23</v>
      </c>
      <c r="X61" t="n">
        <v>4.29</v>
      </c>
      <c r="Y61" t="n">
        <v>3.28</v>
      </c>
      <c r="Z61" t="n">
        <v>10.15</v>
      </c>
      <c r="AA61" t="n">
        <v>7.47</v>
      </c>
      <c r="AB61" t="n">
        <v>12.48</v>
      </c>
      <c r="AC61" t="n">
        <v>12.48</v>
      </c>
      <c r="AD61" t="n">
        <v>-64.66000000000003</v>
      </c>
      <c r="AE61" t="n">
        <v>58.79999999999998</v>
      </c>
      <c r="AF61" t="n">
        <v>0.0</v>
      </c>
      <c r="AG61" t="n">
        <v>0.77</v>
      </c>
      <c r="AH61" t="n">
        <v>13.880000000000003</v>
      </c>
      <c r="AI61" t="n">
        <v>1.0100000000000002</v>
      </c>
      <c r="AJ61" t="n">
        <v>2.6800000000000006</v>
      </c>
      <c r="AK61" t="n">
        <v>0.0</v>
      </c>
      <c r="AL61" t="inlineStr">
        <is>
          <t>unreconciled</t>
        </is>
      </c>
      <c r="AM61" t="inlineStr">
        <is>
          <t>Order Amount Mismatch (3PO&gt;POS)</t>
        </is>
      </c>
      <c r="AN61" t="n">
        <v>64.66</v>
      </c>
      <c r="AO61" t="n">
        <f>ROUND(P61*100/H61,2)</f>
        <v>0.0</v>
      </c>
      <c r="AP61" t="n">
        <f>ROUND(Q61*100/I61,2)</f>
        <v>0.0</v>
      </c>
      <c r="AQ61"/>
      <c r="AR61"/>
      <c r="AS61" t="n">
        <v>0.0</v>
      </c>
    </row>
    <row r="62">
      <c r="A62" s="1" t="n">
        <v>45233.0</v>
      </c>
      <c r="B62" s="2" t="n">
        <v>45233.72542824074</v>
      </c>
      <c r="C62" t="inlineStr">
        <is>
          <t>3140094012085171</t>
        </is>
      </c>
      <c r="D62" t="inlineStr">
        <is>
          <t>POS0012</t>
        </is>
      </c>
      <c r="E62" t="inlineStr">
        <is>
          <t>86</t>
        </is>
      </c>
      <c r="F62" t="inlineStr">
        <is>
          <t>0094</t>
        </is>
      </c>
      <c r="G62" t="inlineStr">
        <is>
          <t>5307177908</t>
        </is>
      </c>
      <c r="H62" t="n">
        <v>329.0</v>
      </c>
      <c r="I62" t="n">
        <v>390.48</v>
      </c>
      <c r="J62" t="n">
        <v>353.34</v>
      </c>
      <c r="K62" t="inlineStr">
        <is>
          <t>sale</t>
        </is>
      </c>
      <c r="L62" t="inlineStr">
        <is>
          <t/>
        </is>
      </c>
      <c r="M62" t="inlineStr">
        <is>
          <t/>
        </is>
      </c>
      <c r="N62" t="n">
        <v>0.0</v>
      </c>
      <c r="O62" t="n">
        <v>0.0</v>
      </c>
      <c r="P62" t="n">
        <v>305.49</v>
      </c>
      <c r="Q62" t="n">
        <v>246.68</v>
      </c>
      <c r="R62" t="n">
        <v>37.14</v>
      </c>
      <c r="S62" t="n">
        <v>37.14</v>
      </c>
      <c r="T62" t="n">
        <v>3.9</v>
      </c>
      <c r="U62" t="n">
        <v>3.13</v>
      </c>
      <c r="V62" t="n">
        <v>63.6</v>
      </c>
      <c r="W62" t="n">
        <v>49.72</v>
      </c>
      <c r="X62" t="n">
        <v>5.12</v>
      </c>
      <c r="Y62" t="n">
        <v>4.11</v>
      </c>
      <c r="Z62" t="n">
        <v>12.37</v>
      </c>
      <c r="AA62" t="n">
        <v>9.69</v>
      </c>
      <c r="AB62" t="n">
        <v>15.66</v>
      </c>
      <c r="AC62" t="n">
        <v>15.67</v>
      </c>
      <c r="AD62" t="n">
        <v>-61.48000000000002</v>
      </c>
      <c r="AE62" t="n">
        <v>58.81</v>
      </c>
      <c r="AF62" t="n">
        <v>0.0</v>
      </c>
      <c r="AG62" t="n">
        <v>0.77</v>
      </c>
      <c r="AH62" t="n">
        <v>13.880000000000003</v>
      </c>
      <c r="AI62" t="n">
        <v>1.0099999999999998</v>
      </c>
      <c r="AJ62" t="n">
        <v>2.6799999999999997</v>
      </c>
      <c r="AK62" t="n">
        <v>-0.009999999999999787</v>
      </c>
      <c r="AL62" t="inlineStr">
        <is>
          <t>unreconciled</t>
        </is>
      </c>
      <c r="AM62" t="inlineStr">
        <is>
          <t>Order Amount Mismatch (3PO&gt;POS)</t>
        </is>
      </c>
      <c r="AN62" t="n">
        <v>61.48</v>
      </c>
      <c r="AO62" t="n">
        <f>ROUND(P62*100/H62,2)</f>
        <v>0.0</v>
      </c>
      <c r="AP62" t="n">
        <f>ROUND(Q62*100/I62,2)</f>
        <v>0.0</v>
      </c>
      <c r="AQ62"/>
      <c r="AR62"/>
      <c r="AS62" t="n">
        <v>0.0</v>
      </c>
    </row>
    <row r="63">
      <c r="A63" s="1" t="n">
        <v>45233.0</v>
      </c>
      <c r="B63" s="2" t="n">
        <v>45233.82748842592</v>
      </c>
      <c r="C63" t="inlineStr">
        <is>
          <t>3140023012059307</t>
        </is>
      </c>
      <c r="D63" t="inlineStr">
        <is>
          <t>POS0012</t>
        </is>
      </c>
      <c r="E63" t="inlineStr">
        <is>
          <t>00</t>
        </is>
      </c>
      <c r="F63" t="inlineStr">
        <is>
          <t>0023</t>
        </is>
      </c>
      <c r="G63" t="inlineStr">
        <is>
          <t>5307203395</t>
        </is>
      </c>
      <c r="H63" t="n">
        <v>548.0</v>
      </c>
      <c r="I63" t="n">
        <v>599.01</v>
      </c>
      <c r="J63" t="n">
        <v>561.87</v>
      </c>
      <c r="K63" t="inlineStr">
        <is>
          <t>sale</t>
        </is>
      </c>
      <c r="L63" t="inlineStr">
        <is>
          <t/>
        </is>
      </c>
      <c r="M63" t="inlineStr">
        <is>
          <t/>
        </is>
      </c>
      <c r="N63" t="n">
        <v>0.0</v>
      </c>
      <c r="O63" t="n">
        <v>0.0</v>
      </c>
      <c r="P63" t="n">
        <v>464.4</v>
      </c>
      <c r="Q63" t="n">
        <v>405.62</v>
      </c>
      <c r="R63" t="n">
        <v>37.14</v>
      </c>
      <c r="S63" t="n">
        <v>37.14</v>
      </c>
      <c r="T63" t="n">
        <v>5.99</v>
      </c>
      <c r="U63" t="n">
        <v>5.22</v>
      </c>
      <c r="V63" t="n">
        <v>101.14</v>
      </c>
      <c r="W63" t="n">
        <v>87.25</v>
      </c>
      <c r="X63" t="n">
        <v>7.86</v>
      </c>
      <c r="Y63" t="n">
        <v>6.85</v>
      </c>
      <c r="Z63" t="n">
        <v>19.62</v>
      </c>
      <c r="AA63" t="n">
        <v>16.93</v>
      </c>
      <c r="AB63" t="n">
        <v>26.1</v>
      </c>
      <c r="AC63" t="n">
        <v>26.1</v>
      </c>
      <c r="AD63" t="n">
        <v>-51.00999999999999</v>
      </c>
      <c r="AE63" t="n">
        <v>58.77999999999997</v>
      </c>
      <c r="AF63" t="n">
        <v>0.0</v>
      </c>
      <c r="AG63" t="n">
        <v>0.7700000000000005</v>
      </c>
      <c r="AH63" t="n">
        <v>13.89</v>
      </c>
      <c r="AI63" t="n">
        <v>1.0100000000000007</v>
      </c>
      <c r="AJ63" t="n">
        <v>2.6900000000000013</v>
      </c>
      <c r="AK63" t="n">
        <v>0.0</v>
      </c>
      <c r="AL63" t="inlineStr">
        <is>
          <t>unreconciled</t>
        </is>
      </c>
      <c r="AM63" t="inlineStr">
        <is>
          <t>Order Amount Mismatch (3PO&gt;POS)</t>
        </is>
      </c>
      <c r="AN63" t="n">
        <v>51.01</v>
      </c>
      <c r="AO63" t="n">
        <f>ROUND(P63*100/H63,2)</f>
        <v>0.0</v>
      </c>
      <c r="AP63" t="n">
        <f>ROUND(Q63*100/I63,2)</f>
        <v>0.0</v>
      </c>
      <c r="AQ63"/>
      <c r="AR63"/>
      <c r="AS63" t="n">
        <v>0.0</v>
      </c>
    </row>
    <row r="64">
      <c r="A64" s="1" t="n">
        <v>45233.0</v>
      </c>
      <c r="B64" s="2" t="n">
        <v>45233.876435185186</v>
      </c>
      <c r="C64" t="inlineStr">
        <is>
          <t>3140094012085300</t>
        </is>
      </c>
      <c r="D64" t="inlineStr">
        <is>
          <t>POS0012</t>
        </is>
      </c>
      <c r="E64" t="inlineStr">
        <is>
          <t>15</t>
        </is>
      </c>
      <c r="F64" t="inlineStr">
        <is>
          <t>0094</t>
        </is>
      </c>
      <c r="G64" t="inlineStr">
        <is>
          <t>5307390425</t>
        </is>
      </c>
      <c r="H64" t="n">
        <v>433.0</v>
      </c>
      <c r="I64" t="n">
        <v>489.52</v>
      </c>
      <c r="J64" t="n">
        <v>452.38</v>
      </c>
      <c r="K64" t="inlineStr">
        <is>
          <t>sale</t>
        </is>
      </c>
      <c r="L64" t="inlineStr">
        <is>
          <t/>
        </is>
      </c>
      <c r="M64" t="inlineStr">
        <is>
          <t/>
        </is>
      </c>
      <c r="N64" t="n">
        <v>0.0</v>
      </c>
      <c r="O64" t="n">
        <v>0.0</v>
      </c>
      <c r="P64" t="n">
        <v>380.95</v>
      </c>
      <c r="Q64" t="n">
        <v>322.18</v>
      </c>
      <c r="R64" t="n">
        <v>37.14</v>
      </c>
      <c r="S64" t="n">
        <v>37.14</v>
      </c>
      <c r="T64" t="n">
        <v>4.9</v>
      </c>
      <c r="U64" t="n">
        <v>4.12</v>
      </c>
      <c r="V64" t="n">
        <v>81.43</v>
      </c>
      <c r="W64" t="n">
        <v>67.54</v>
      </c>
      <c r="X64" t="n">
        <v>6.43</v>
      </c>
      <c r="Y64" t="n">
        <v>5.41</v>
      </c>
      <c r="Z64" t="n">
        <v>15.81</v>
      </c>
      <c r="AA64" t="n">
        <v>13.13</v>
      </c>
      <c r="AB64" t="n">
        <v>20.62</v>
      </c>
      <c r="AC64" t="n">
        <v>20.62</v>
      </c>
      <c r="AD64" t="n">
        <v>-56.51999999999998</v>
      </c>
      <c r="AE64" t="n">
        <v>58.76999999999998</v>
      </c>
      <c r="AF64" t="n">
        <v>0.0</v>
      </c>
      <c r="AG64" t="n">
        <v>0.7800000000000002</v>
      </c>
      <c r="AH64" t="n">
        <v>13.89</v>
      </c>
      <c r="AI64" t="n">
        <v>1.0199999999999996</v>
      </c>
      <c r="AJ64" t="n">
        <v>2.6799999999999997</v>
      </c>
      <c r="AK64" t="n">
        <v>0.0</v>
      </c>
      <c r="AL64" t="inlineStr">
        <is>
          <t>unreconciled</t>
        </is>
      </c>
      <c r="AM64" t="inlineStr">
        <is>
          <t>Order Amount Mismatch (3PO&gt;POS)</t>
        </is>
      </c>
      <c r="AN64" t="n">
        <v>56.52</v>
      </c>
      <c r="AO64" t="n">
        <f>ROUND(P64*100/H64,2)</f>
        <v>0.0</v>
      </c>
      <c r="AP64" t="n">
        <f>ROUND(Q64*100/I64,2)</f>
        <v>0.0</v>
      </c>
      <c r="AQ64"/>
      <c r="AR64"/>
      <c r="AS64" t="n">
        <v>0.0</v>
      </c>
    </row>
    <row r="65">
      <c r="A65" s="1" t="n">
        <v>45233.0</v>
      </c>
      <c r="B65" s="2" t="n">
        <v>45233.757893518516</v>
      </c>
      <c r="C65" t="inlineStr">
        <is>
          <t>3140023012059273</t>
        </is>
      </c>
      <c r="D65" t="inlineStr">
        <is>
          <t>POS0012</t>
        </is>
      </c>
      <c r="E65" t="inlineStr">
        <is>
          <t>66</t>
        </is>
      </c>
      <c r="F65" t="inlineStr">
        <is>
          <t>0023</t>
        </is>
      </c>
      <c r="G65" t="inlineStr">
        <is>
          <t>5307473856</t>
        </is>
      </c>
      <c r="H65" t="n">
        <v>500.00000000000006</v>
      </c>
      <c r="I65" t="n">
        <v>553.32</v>
      </c>
      <c r="J65" t="n">
        <v>516.18</v>
      </c>
      <c r="K65" t="inlineStr">
        <is>
          <t>sale</t>
        </is>
      </c>
      <c r="L65" t="inlineStr">
        <is>
          <t/>
        </is>
      </c>
      <c r="M65" t="inlineStr">
        <is>
          <t/>
        </is>
      </c>
      <c r="N65" t="n">
        <v>0.0</v>
      </c>
      <c r="O65" t="n">
        <v>0.0</v>
      </c>
      <c r="P65" t="n">
        <v>429.59</v>
      </c>
      <c r="Q65" t="n">
        <v>370.8</v>
      </c>
      <c r="R65" t="n">
        <v>37.14</v>
      </c>
      <c r="S65" t="n">
        <v>37.14</v>
      </c>
      <c r="T65" t="n">
        <v>5.53</v>
      </c>
      <c r="U65" t="n">
        <v>4.76</v>
      </c>
      <c r="V65" t="n">
        <v>92.91</v>
      </c>
      <c r="W65" t="n">
        <v>79.03</v>
      </c>
      <c r="X65" t="n">
        <v>7.26</v>
      </c>
      <c r="Y65" t="n">
        <v>6.25</v>
      </c>
      <c r="Z65" t="n">
        <v>18.03</v>
      </c>
      <c r="AA65" t="n">
        <v>15.35</v>
      </c>
      <c r="AB65" t="n">
        <v>23.82</v>
      </c>
      <c r="AC65" t="n">
        <v>23.81</v>
      </c>
      <c r="AD65" t="n">
        <v>-53.31999999999999</v>
      </c>
      <c r="AE65" t="n">
        <v>58.789999999999964</v>
      </c>
      <c r="AF65" t="n">
        <v>0.0</v>
      </c>
      <c r="AG65" t="n">
        <v>0.7700000000000005</v>
      </c>
      <c r="AH65" t="n">
        <v>13.879999999999995</v>
      </c>
      <c r="AI65" t="n">
        <v>1.0099999999999998</v>
      </c>
      <c r="AJ65" t="n">
        <v>2.6800000000000015</v>
      </c>
      <c r="AK65" t="n">
        <v>0.010000000000001563</v>
      </c>
      <c r="AL65" t="inlineStr">
        <is>
          <t>unreconciled</t>
        </is>
      </c>
      <c r="AM65" t="inlineStr">
        <is>
          <t>Order Amount Mismatch (3PO&gt;POS)</t>
        </is>
      </c>
      <c r="AN65" t="n">
        <v>53.32</v>
      </c>
      <c r="AO65" t="n">
        <f>ROUND(P65*100/H65,2)</f>
        <v>0.0</v>
      </c>
      <c r="AP65" t="n">
        <f>ROUND(Q65*100/I65,2)</f>
        <v>0.0</v>
      </c>
      <c r="AQ65"/>
      <c r="AR65"/>
      <c r="AS65" t="n">
        <v>0.0</v>
      </c>
    </row>
    <row r="66">
      <c r="A66" s="1" t="n">
        <v>45233.0</v>
      </c>
      <c r="B66" s="2" t="n">
        <v>45233.53922453704</v>
      </c>
      <c r="C66" t="inlineStr">
        <is>
          <t>3140023012059206</t>
        </is>
      </c>
      <c r="D66" t="inlineStr">
        <is>
          <t>POS0012</t>
        </is>
      </c>
      <c r="E66" t="inlineStr">
        <is>
          <t>99</t>
        </is>
      </c>
      <c r="F66" t="inlineStr">
        <is>
          <t>0023</t>
        </is>
      </c>
      <c r="G66" t="inlineStr">
        <is>
          <t>5307506566</t>
        </is>
      </c>
      <c r="H66" t="n">
        <v>285.0</v>
      </c>
      <c r="I66" t="n">
        <v>348.57</v>
      </c>
      <c r="J66" t="n">
        <v>311.43</v>
      </c>
      <c r="K66" t="inlineStr">
        <is>
          <t>sale</t>
        </is>
      </c>
      <c r="L66" t="inlineStr">
        <is>
          <t/>
        </is>
      </c>
      <c r="M66" t="inlineStr">
        <is>
          <t/>
        </is>
      </c>
      <c r="N66" t="n">
        <v>0.0</v>
      </c>
      <c r="O66" t="n">
        <v>0.0</v>
      </c>
      <c r="P66" t="n">
        <v>273.52</v>
      </c>
      <c r="Q66" t="n">
        <v>214.75</v>
      </c>
      <c r="R66" t="n">
        <v>37.14</v>
      </c>
      <c r="S66" t="n">
        <v>37.14</v>
      </c>
      <c r="T66" t="n">
        <v>3.49</v>
      </c>
      <c r="U66" t="n">
        <v>2.71</v>
      </c>
      <c r="V66" t="n">
        <v>56.06</v>
      </c>
      <c r="W66" t="n">
        <v>42.17</v>
      </c>
      <c r="X66" t="n">
        <v>4.58</v>
      </c>
      <c r="Y66" t="n">
        <v>3.56</v>
      </c>
      <c r="Z66" t="n">
        <v>10.92</v>
      </c>
      <c r="AA66" t="n">
        <v>8.23</v>
      </c>
      <c r="AB66" t="n">
        <v>13.58</v>
      </c>
      <c r="AC66" t="n">
        <v>13.57</v>
      </c>
      <c r="AD66" t="n">
        <v>-63.56999999999999</v>
      </c>
      <c r="AE66" t="n">
        <v>58.76999999999998</v>
      </c>
      <c r="AF66" t="n">
        <v>0.0</v>
      </c>
      <c r="AG66" t="n">
        <v>0.7800000000000002</v>
      </c>
      <c r="AH66" t="n">
        <v>13.89</v>
      </c>
      <c r="AI66" t="n">
        <v>1.02</v>
      </c>
      <c r="AJ66" t="n">
        <v>2.6899999999999995</v>
      </c>
      <c r="AK66" t="n">
        <v>0.009999999999999787</v>
      </c>
      <c r="AL66" t="inlineStr">
        <is>
          <t>unreconciled</t>
        </is>
      </c>
      <c r="AM66" t="inlineStr">
        <is>
          <t>Order Amount Mismatch (3PO&gt;POS)</t>
        </is>
      </c>
      <c r="AN66" t="n">
        <v>63.57</v>
      </c>
      <c r="AO66" t="n">
        <f>ROUND(P66*100/H66,2)</f>
        <v>0.0</v>
      </c>
      <c r="AP66" t="n">
        <f>ROUND(Q66*100/I66,2)</f>
        <v>0.0</v>
      </c>
      <c r="AQ66"/>
      <c r="AR66"/>
      <c r="AS66" t="n">
        <v>0.0</v>
      </c>
    </row>
    <row r="67">
      <c r="A67" s="1" t="n">
        <v>45233.0</v>
      </c>
      <c r="B67" s="2" t="n">
        <v>45233.85599537037</v>
      </c>
      <c r="C67" t="inlineStr">
        <is>
          <t>3140094012085275</t>
        </is>
      </c>
      <c r="D67" t="inlineStr">
        <is>
          <t>POS0012</t>
        </is>
      </c>
      <c r="E67" t="inlineStr">
        <is>
          <t>90</t>
        </is>
      </c>
      <c r="F67" t="inlineStr">
        <is>
          <t>0094</t>
        </is>
      </c>
      <c r="G67" t="inlineStr">
        <is>
          <t>5307626532</t>
        </is>
      </c>
      <c r="H67" t="n">
        <v>261.0</v>
      </c>
      <c r="I67" t="n">
        <v>325.71</v>
      </c>
      <c r="J67" t="n">
        <v>288.57</v>
      </c>
      <c r="K67" t="inlineStr">
        <is>
          <t>sale</t>
        </is>
      </c>
      <c r="L67" t="inlineStr">
        <is>
          <t/>
        </is>
      </c>
      <c r="M67" t="inlineStr">
        <is>
          <t/>
        </is>
      </c>
      <c r="N67" t="n">
        <v>0.0</v>
      </c>
      <c r="O67" t="n">
        <v>0.0</v>
      </c>
      <c r="P67" t="n">
        <v>256.11</v>
      </c>
      <c r="Q67" t="n">
        <v>197.31</v>
      </c>
      <c r="R67" t="n">
        <v>37.14</v>
      </c>
      <c r="S67" t="n">
        <v>37.14</v>
      </c>
      <c r="T67" t="n">
        <v>3.26</v>
      </c>
      <c r="U67" t="n">
        <v>2.49</v>
      </c>
      <c r="V67" t="n">
        <v>51.94</v>
      </c>
      <c r="W67" t="n">
        <v>38.06</v>
      </c>
      <c r="X67" t="n">
        <v>4.28</v>
      </c>
      <c r="Y67" t="n">
        <v>3.26</v>
      </c>
      <c r="Z67" t="n">
        <v>10.12</v>
      </c>
      <c r="AA67" t="n">
        <v>7.44</v>
      </c>
      <c r="AB67" t="n">
        <v>12.42</v>
      </c>
      <c r="AC67" t="n">
        <v>12.43</v>
      </c>
      <c r="AD67" t="n">
        <v>-64.70999999999998</v>
      </c>
      <c r="AE67" t="n">
        <v>58.80000000000001</v>
      </c>
      <c r="AF67" t="n">
        <v>0.0</v>
      </c>
      <c r="AG67" t="n">
        <v>0.7699999999999996</v>
      </c>
      <c r="AH67" t="n">
        <v>13.879999999999995</v>
      </c>
      <c r="AI67" t="n">
        <v>1.0200000000000005</v>
      </c>
      <c r="AJ67" t="n">
        <v>2.679999999999999</v>
      </c>
      <c r="AK67" t="n">
        <v>-0.009999999999999787</v>
      </c>
      <c r="AL67" t="inlineStr">
        <is>
          <t>unreconciled</t>
        </is>
      </c>
      <c r="AM67" t="inlineStr">
        <is>
          <t>Order Amount Mismatch (3PO&gt;POS)</t>
        </is>
      </c>
      <c r="AN67" t="n">
        <v>64.71</v>
      </c>
      <c r="AO67" t="n">
        <f>ROUND(P67*100/H67,2)</f>
        <v>0.0</v>
      </c>
      <c r="AP67" t="n">
        <f>ROUND(Q67*100/I67,2)</f>
        <v>0.0</v>
      </c>
      <c r="AQ67"/>
      <c r="AR67"/>
      <c r="AS67" t="n">
        <v>0.0</v>
      </c>
    </row>
    <row r="68">
      <c r="A68" s="1" t="n">
        <v>45233.0</v>
      </c>
      <c r="B68" s="2" t="n">
        <v>45233.611921296295</v>
      </c>
      <c r="C68" t="inlineStr">
        <is>
          <t>3140094012085111</t>
        </is>
      </c>
      <c r="D68" t="inlineStr">
        <is>
          <t>POS0012</t>
        </is>
      </c>
      <c r="E68" t="inlineStr">
        <is>
          <t>26</t>
        </is>
      </c>
      <c r="F68" t="inlineStr">
        <is>
          <t>0094</t>
        </is>
      </c>
      <c r="G68" t="inlineStr">
        <is>
          <t>5307654108</t>
        </is>
      </c>
      <c r="H68" t="n">
        <v>264.0</v>
      </c>
      <c r="I68" t="n">
        <v>328.55</v>
      </c>
      <c r="J68" t="n">
        <v>291.41</v>
      </c>
      <c r="K68" t="inlineStr">
        <is>
          <t>sale</t>
        </is>
      </c>
      <c r="L68" t="inlineStr">
        <is>
          <t/>
        </is>
      </c>
      <c r="M68" t="inlineStr">
        <is>
          <t/>
        </is>
      </c>
      <c r="N68" t="n">
        <v>0.0</v>
      </c>
      <c r="O68" t="n">
        <v>0.0</v>
      </c>
      <c r="P68" t="n">
        <v>258.28</v>
      </c>
      <c r="Q68" t="n">
        <v>199.49</v>
      </c>
      <c r="R68" t="n">
        <v>37.14</v>
      </c>
      <c r="S68" t="n">
        <v>37.14</v>
      </c>
      <c r="T68" t="n">
        <v>3.29</v>
      </c>
      <c r="U68" t="n">
        <v>2.51</v>
      </c>
      <c r="V68" t="n">
        <v>52.45</v>
      </c>
      <c r="W68" t="n">
        <v>38.57</v>
      </c>
      <c r="X68" t="n">
        <v>4.31</v>
      </c>
      <c r="Y68" t="n">
        <v>3.3</v>
      </c>
      <c r="Z68" t="n">
        <v>10.22</v>
      </c>
      <c r="AA68" t="n">
        <v>7.53</v>
      </c>
      <c r="AB68" t="n">
        <v>12.58</v>
      </c>
      <c r="AC68" t="n">
        <v>12.57</v>
      </c>
      <c r="AD68" t="n">
        <v>-64.55000000000001</v>
      </c>
      <c r="AE68" t="n">
        <v>58.789999999999964</v>
      </c>
      <c r="AF68" t="n">
        <v>0.0</v>
      </c>
      <c r="AG68" t="n">
        <v>0.7800000000000002</v>
      </c>
      <c r="AH68" t="n">
        <v>13.880000000000003</v>
      </c>
      <c r="AI68" t="n">
        <v>1.0099999999999998</v>
      </c>
      <c r="AJ68" t="n">
        <v>2.6900000000000004</v>
      </c>
      <c r="AK68" t="n">
        <v>0.009999999999999787</v>
      </c>
      <c r="AL68" t="inlineStr">
        <is>
          <t>unreconciled</t>
        </is>
      </c>
      <c r="AM68" t="inlineStr">
        <is>
          <t>Order Amount Mismatch (3PO&gt;POS)</t>
        </is>
      </c>
      <c r="AN68" t="n">
        <v>64.55</v>
      </c>
      <c r="AO68" t="n">
        <f>ROUND(P68*100/H68,2)</f>
        <v>0.0</v>
      </c>
      <c r="AP68" t="n">
        <f>ROUND(Q68*100/I68,2)</f>
        <v>0.0</v>
      </c>
      <c r="AQ68"/>
      <c r="AR68"/>
      <c r="AS68" t="n">
        <v>0.0</v>
      </c>
    </row>
    <row r="69">
      <c r="A69" s="1" t="n">
        <v>45233.0</v>
      </c>
      <c r="B69" s="2" t="n">
        <v>45233.7902662037</v>
      </c>
      <c r="C69" t="inlineStr">
        <is>
          <t>3140023012059288</t>
        </is>
      </c>
      <c r="D69" t="inlineStr">
        <is>
          <t>POS0012</t>
        </is>
      </c>
      <c r="E69" t="inlineStr">
        <is>
          <t>81</t>
        </is>
      </c>
      <c r="F69" t="inlineStr">
        <is>
          <t>0023</t>
        </is>
      </c>
      <c r="G69" t="inlineStr">
        <is>
          <t>5307683550</t>
        </is>
      </c>
      <c r="H69" t="n">
        <v>279.0</v>
      </c>
      <c r="I69" t="n">
        <v>342.86</v>
      </c>
      <c r="J69" t="n">
        <v>305.72</v>
      </c>
      <c r="K69" t="inlineStr">
        <is>
          <t>sale</t>
        </is>
      </c>
      <c r="L69" t="inlineStr">
        <is>
          <t/>
        </is>
      </c>
      <c r="M69" t="inlineStr">
        <is>
          <t/>
        </is>
      </c>
      <c r="N69" t="n">
        <v>0.0</v>
      </c>
      <c r="O69" t="n">
        <v>0.0</v>
      </c>
      <c r="P69" t="n">
        <v>269.18</v>
      </c>
      <c r="Q69" t="n">
        <v>210.38</v>
      </c>
      <c r="R69" t="n">
        <v>37.14</v>
      </c>
      <c r="S69" t="n">
        <v>37.14</v>
      </c>
      <c r="T69" t="n">
        <v>3.43</v>
      </c>
      <c r="U69" t="n">
        <v>2.66</v>
      </c>
      <c r="V69" t="n">
        <v>55.03</v>
      </c>
      <c r="W69" t="n">
        <v>41.14</v>
      </c>
      <c r="X69" t="n">
        <v>4.5</v>
      </c>
      <c r="Y69" t="n">
        <v>3.49</v>
      </c>
      <c r="Z69" t="n">
        <v>10.72</v>
      </c>
      <c r="AA69" t="n">
        <v>8.04</v>
      </c>
      <c r="AB69" t="n">
        <v>13.28</v>
      </c>
      <c r="AC69" t="n">
        <v>13.29</v>
      </c>
      <c r="AD69" t="n">
        <v>-63.860000000000014</v>
      </c>
      <c r="AE69" t="n">
        <v>58.80000000000001</v>
      </c>
      <c r="AF69" t="n">
        <v>0.0</v>
      </c>
      <c r="AG69" t="n">
        <v>0.77</v>
      </c>
      <c r="AH69" t="n">
        <v>13.89</v>
      </c>
      <c r="AI69" t="n">
        <v>1.0099999999999998</v>
      </c>
      <c r="AJ69" t="n">
        <v>2.6800000000000015</v>
      </c>
      <c r="AK69" t="n">
        <v>-0.009999999999999787</v>
      </c>
      <c r="AL69" t="inlineStr">
        <is>
          <t>unreconciled</t>
        </is>
      </c>
      <c r="AM69" t="inlineStr">
        <is>
          <t>Order Amount Mismatch (3PO&gt;POS)</t>
        </is>
      </c>
      <c r="AN69" t="n">
        <v>63.86</v>
      </c>
      <c r="AO69" t="n">
        <f>ROUND(P69*100/H69,2)</f>
        <v>0.0</v>
      </c>
      <c r="AP69" t="n">
        <f>ROUND(Q69*100/I69,2)</f>
        <v>0.0</v>
      </c>
      <c r="AQ69"/>
      <c r="AR69"/>
      <c r="AS69" t="n">
        <v>0.0</v>
      </c>
    </row>
    <row r="70">
      <c r="A70" s="1" t="n">
        <v>45233.0</v>
      </c>
      <c r="B70" s="2" t="n">
        <v>45233.58902777778</v>
      </c>
      <c r="C70" t="inlineStr">
        <is>
          <t>3140023012059217</t>
        </is>
      </c>
      <c r="D70" t="inlineStr">
        <is>
          <t>POS0012</t>
        </is>
      </c>
      <c r="E70" t="inlineStr">
        <is>
          <t>10</t>
        </is>
      </c>
      <c r="F70" t="inlineStr">
        <is>
          <t>0023</t>
        </is>
      </c>
      <c r="G70" t="inlineStr">
        <is>
          <t>5307699854</t>
        </is>
      </c>
      <c r="H70" t="n">
        <v>279.0</v>
      </c>
      <c r="I70" t="n">
        <v>342.86</v>
      </c>
      <c r="J70" t="n">
        <v>305.72</v>
      </c>
      <c r="K70" t="inlineStr">
        <is>
          <t>sale</t>
        </is>
      </c>
      <c r="L70" t="inlineStr">
        <is>
          <t/>
        </is>
      </c>
      <c r="M70" t="inlineStr">
        <is>
          <t/>
        </is>
      </c>
      <c r="N70" t="n">
        <v>0.0</v>
      </c>
      <c r="O70" t="n">
        <v>0.0</v>
      </c>
      <c r="P70" t="n">
        <v>269.18</v>
      </c>
      <c r="Q70" t="n">
        <v>210.38</v>
      </c>
      <c r="R70" t="n">
        <v>37.14</v>
      </c>
      <c r="S70" t="n">
        <v>37.14</v>
      </c>
      <c r="T70" t="n">
        <v>3.43</v>
      </c>
      <c r="U70" t="n">
        <v>2.66</v>
      </c>
      <c r="V70" t="n">
        <v>55.03</v>
      </c>
      <c r="W70" t="n">
        <v>41.14</v>
      </c>
      <c r="X70" t="n">
        <v>4.5</v>
      </c>
      <c r="Y70" t="n">
        <v>3.49</v>
      </c>
      <c r="Z70" t="n">
        <v>10.72</v>
      </c>
      <c r="AA70" t="n">
        <v>8.04</v>
      </c>
      <c r="AB70" t="n">
        <v>13.28</v>
      </c>
      <c r="AC70" t="n">
        <v>13.29</v>
      </c>
      <c r="AD70" t="n">
        <v>-63.860000000000014</v>
      </c>
      <c r="AE70" t="n">
        <v>58.80000000000001</v>
      </c>
      <c r="AF70" t="n">
        <v>0.0</v>
      </c>
      <c r="AG70" t="n">
        <v>0.77</v>
      </c>
      <c r="AH70" t="n">
        <v>13.89</v>
      </c>
      <c r="AI70" t="n">
        <v>1.0099999999999998</v>
      </c>
      <c r="AJ70" t="n">
        <v>2.6800000000000015</v>
      </c>
      <c r="AK70" t="n">
        <v>-0.009999999999999787</v>
      </c>
      <c r="AL70" t="inlineStr">
        <is>
          <t>unreconciled</t>
        </is>
      </c>
      <c r="AM70" t="inlineStr">
        <is>
          <t>Order Amount Mismatch (3PO&gt;POS)</t>
        </is>
      </c>
      <c r="AN70" t="n">
        <v>63.86</v>
      </c>
      <c r="AO70" t="n">
        <f>ROUND(P70*100/H70,2)</f>
        <v>0.0</v>
      </c>
      <c r="AP70" t="n">
        <f>ROUND(Q70*100/I70,2)</f>
        <v>0.0</v>
      </c>
      <c r="AQ70"/>
      <c r="AR70"/>
      <c r="AS70" t="n">
        <v>0.0</v>
      </c>
    </row>
    <row r="71">
      <c r="A71" s="1" t="n">
        <v>45233.0</v>
      </c>
      <c r="B71" s="2" t="n">
        <v>45233.61454861111</v>
      </c>
      <c r="C71" t="inlineStr">
        <is>
          <t>3140094012085115</t>
        </is>
      </c>
      <c r="D71" t="inlineStr">
        <is>
          <t>POS0012</t>
        </is>
      </c>
      <c r="E71" t="inlineStr">
        <is>
          <t>30</t>
        </is>
      </c>
      <c r="F71" t="inlineStr">
        <is>
          <t>0094</t>
        </is>
      </c>
      <c r="G71" t="inlineStr">
        <is>
          <t>5307754860</t>
        </is>
      </c>
      <c r="H71" t="n">
        <v>255.0</v>
      </c>
      <c r="I71" t="n">
        <v>319.99</v>
      </c>
      <c r="J71" t="n">
        <v>282.85</v>
      </c>
      <c r="K71" t="inlineStr">
        <is>
          <t>sale</t>
        </is>
      </c>
      <c r="L71" t="inlineStr">
        <is>
          <t/>
        </is>
      </c>
      <c r="M71" t="inlineStr">
        <is>
          <t/>
        </is>
      </c>
      <c r="N71" t="n">
        <v>0.0</v>
      </c>
      <c r="O71" t="n">
        <v>0.0</v>
      </c>
      <c r="P71" t="n">
        <v>251.76</v>
      </c>
      <c r="Q71" t="n">
        <v>192.96</v>
      </c>
      <c r="R71" t="n">
        <v>37.14</v>
      </c>
      <c r="S71" t="n">
        <v>37.14</v>
      </c>
      <c r="T71" t="n">
        <v>3.2</v>
      </c>
      <c r="U71" t="n">
        <v>2.43</v>
      </c>
      <c r="V71" t="n">
        <v>50.91</v>
      </c>
      <c r="W71" t="n">
        <v>37.03</v>
      </c>
      <c r="X71" t="n">
        <v>4.2</v>
      </c>
      <c r="Y71" t="n">
        <v>3.19</v>
      </c>
      <c r="Z71" t="n">
        <v>9.92</v>
      </c>
      <c r="AA71" t="n">
        <v>7.24</v>
      </c>
      <c r="AB71" t="n">
        <v>12.14</v>
      </c>
      <c r="AC71" t="n">
        <v>12.14</v>
      </c>
      <c r="AD71" t="n">
        <v>-64.99000000000001</v>
      </c>
      <c r="AE71" t="n">
        <v>58.79999999999998</v>
      </c>
      <c r="AF71" t="n">
        <v>0.0</v>
      </c>
      <c r="AG71" t="n">
        <v>0.77</v>
      </c>
      <c r="AH71" t="n">
        <v>13.879999999999995</v>
      </c>
      <c r="AI71" t="n">
        <v>1.0100000000000002</v>
      </c>
      <c r="AJ71" t="n">
        <v>2.6799999999999997</v>
      </c>
      <c r="AK71" t="n">
        <v>0.0</v>
      </c>
      <c r="AL71" t="inlineStr">
        <is>
          <t>unreconciled</t>
        </is>
      </c>
      <c r="AM71" t="inlineStr">
        <is>
          <t>Order Amount Mismatch (3PO&gt;POS)</t>
        </is>
      </c>
      <c r="AN71" t="n">
        <v>64.99</v>
      </c>
      <c r="AO71" t="n">
        <f>ROUND(P71*100/H71,2)</f>
        <v>0.0</v>
      </c>
      <c r="AP71" t="n">
        <f>ROUND(Q71*100/I71,2)</f>
        <v>0.0</v>
      </c>
      <c r="AQ71"/>
      <c r="AR71"/>
      <c r="AS71" t="n">
        <v>0.0</v>
      </c>
    </row>
    <row r="72">
      <c r="A72" s="1" t="n">
        <v>45233.0</v>
      </c>
      <c r="B72" s="2" t="n">
        <v>45233.86274305556</v>
      </c>
      <c r="C72" t="inlineStr">
        <is>
          <t>3140023012059322</t>
        </is>
      </c>
      <c r="D72" t="inlineStr">
        <is>
          <t>POS0012</t>
        </is>
      </c>
      <c r="E72" t="inlineStr">
        <is>
          <t>15</t>
        </is>
      </c>
      <c r="F72" t="inlineStr">
        <is>
          <t>0023</t>
        </is>
      </c>
      <c r="G72" t="inlineStr">
        <is>
          <t>5307809869</t>
        </is>
      </c>
      <c r="H72" t="n">
        <v>430.0</v>
      </c>
      <c r="I72" t="n">
        <v>486.66</v>
      </c>
      <c r="J72" t="n">
        <v>449.52</v>
      </c>
      <c r="K72" t="inlineStr">
        <is>
          <t>sale</t>
        </is>
      </c>
      <c r="L72" t="inlineStr">
        <is>
          <t/>
        </is>
      </c>
      <c r="M72" t="inlineStr">
        <is>
          <t/>
        </is>
      </c>
      <c r="N72" t="n">
        <v>0.0</v>
      </c>
      <c r="O72" t="n">
        <v>0.0</v>
      </c>
      <c r="P72" t="n">
        <v>378.78</v>
      </c>
      <c r="Q72" t="n">
        <v>319.97</v>
      </c>
      <c r="R72" t="n">
        <v>37.14</v>
      </c>
      <c r="S72" t="n">
        <v>37.14</v>
      </c>
      <c r="T72" t="n">
        <v>4.87</v>
      </c>
      <c r="U72" t="n">
        <v>4.1</v>
      </c>
      <c r="V72" t="n">
        <v>80.91</v>
      </c>
      <c r="W72" t="n">
        <v>67.03</v>
      </c>
      <c r="X72" t="n">
        <v>6.39</v>
      </c>
      <c r="Y72" t="n">
        <v>5.38</v>
      </c>
      <c r="Z72" t="n">
        <v>15.71</v>
      </c>
      <c r="AA72" t="n">
        <v>13.04</v>
      </c>
      <c r="AB72" t="n">
        <v>20.48</v>
      </c>
      <c r="AC72" t="n">
        <v>20.48</v>
      </c>
      <c r="AD72" t="n">
        <v>-56.660000000000025</v>
      </c>
      <c r="AE72" t="n">
        <v>58.809999999999945</v>
      </c>
      <c r="AF72" t="n">
        <v>0.0</v>
      </c>
      <c r="AG72" t="n">
        <v>0.7700000000000005</v>
      </c>
      <c r="AH72" t="n">
        <v>13.879999999999995</v>
      </c>
      <c r="AI72" t="n">
        <v>1.0099999999999998</v>
      </c>
      <c r="AJ72" t="n">
        <v>2.6700000000000017</v>
      </c>
      <c r="AK72" t="n">
        <v>0.0</v>
      </c>
      <c r="AL72" t="inlineStr">
        <is>
          <t>unreconciled</t>
        </is>
      </c>
      <c r="AM72" t="inlineStr">
        <is>
          <t>Order Amount Mismatch (3PO&gt;POS)</t>
        </is>
      </c>
      <c r="AN72" t="n">
        <v>56.66</v>
      </c>
      <c r="AO72" t="n">
        <f>ROUND(P72*100/H72,2)</f>
        <v>0.0</v>
      </c>
      <c r="AP72" t="n">
        <f>ROUND(Q72*100/I72,2)</f>
        <v>0.0</v>
      </c>
      <c r="AQ72"/>
      <c r="AR72"/>
      <c r="AS72" t="n">
        <v>0.0</v>
      </c>
    </row>
    <row r="73">
      <c r="A73" s="1" t="n">
        <v>45233.0</v>
      </c>
      <c r="B73" s="2" t="n">
        <v>45233.585486111115</v>
      </c>
      <c r="C73" t="inlineStr">
        <is>
          <t>3140023012059213</t>
        </is>
      </c>
      <c r="D73" t="inlineStr">
        <is>
          <t>POS0012</t>
        </is>
      </c>
      <c r="E73" t="inlineStr">
        <is>
          <t>06</t>
        </is>
      </c>
      <c r="F73" t="inlineStr">
        <is>
          <t>0023</t>
        </is>
      </c>
      <c r="G73" t="inlineStr">
        <is>
          <t>5307823630</t>
        </is>
      </c>
      <c r="H73" t="n">
        <v>257.0</v>
      </c>
      <c r="I73" t="n">
        <v>321.9</v>
      </c>
      <c r="J73" t="n">
        <v>284.76</v>
      </c>
      <c r="K73" t="inlineStr">
        <is>
          <t>sale</t>
        </is>
      </c>
      <c r="L73" t="inlineStr">
        <is>
          <t/>
        </is>
      </c>
      <c r="M73" t="inlineStr">
        <is>
          <t/>
        </is>
      </c>
      <c r="N73" t="n">
        <v>0.0</v>
      </c>
      <c r="O73" t="n">
        <v>0.0</v>
      </c>
      <c r="P73" t="n">
        <v>253.2</v>
      </c>
      <c r="Q73" t="n">
        <v>194.42</v>
      </c>
      <c r="R73" t="n">
        <v>37.14</v>
      </c>
      <c r="S73" t="n">
        <v>37.14</v>
      </c>
      <c r="T73" t="n">
        <v>3.22</v>
      </c>
      <c r="U73" t="n">
        <v>2.45</v>
      </c>
      <c r="V73" t="n">
        <v>51.26</v>
      </c>
      <c r="W73" t="n">
        <v>37.37</v>
      </c>
      <c r="X73" t="n">
        <v>4.23</v>
      </c>
      <c r="Y73" t="n">
        <v>3.21</v>
      </c>
      <c r="Z73" t="n">
        <v>9.99</v>
      </c>
      <c r="AA73" t="n">
        <v>7.31</v>
      </c>
      <c r="AB73" t="n">
        <v>12.24</v>
      </c>
      <c r="AC73" t="n">
        <v>12.24</v>
      </c>
      <c r="AD73" t="n">
        <v>-64.89999999999998</v>
      </c>
      <c r="AE73" t="n">
        <v>58.78</v>
      </c>
      <c r="AF73" t="n">
        <v>0.0</v>
      </c>
      <c r="AG73" t="n">
        <v>0.77</v>
      </c>
      <c r="AH73" t="n">
        <v>13.89</v>
      </c>
      <c r="AI73" t="n">
        <v>1.0200000000000005</v>
      </c>
      <c r="AJ73" t="n">
        <v>2.6800000000000006</v>
      </c>
      <c r="AK73" t="n">
        <v>0.0</v>
      </c>
      <c r="AL73" t="inlineStr">
        <is>
          <t>unreconciled</t>
        </is>
      </c>
      <c r="AM73" t="inlineStr">
        <is>
          <t>Order Amount Mismatch (3PO&gt;POS)</t>
        </is>
      </c>
      <c r="AN73" t="n">
        <v>64.9</v>
      </c>
      <c r="AO73" t="n">
        <f>ROUND(P73*100/H73,2)</f>
        <v>0.0</v>
      </c>
      <c r="AP73" t="n">
        <f>ROUND(Q73*100/I73,2)</f>
        <v>0.0</v>
      </c>
      <c r="AQ73"/>
      <c r="AR73"/>
      <c r="AS73" t="n">
        <v>0.0</v>
      </c>
    </row>
    <row r="74">
      <c r="A74" s="1" t="n">
        <v>45233.0</v>
      </c>
      <c r="B74" s="2" t="n">
        <v>45233.539513888885</v>
      </c>
      <c r="C74" t="inlineStr">
        <is>
          <t>3140023012059204</t>
        </is>
      </c>
      <c r="D74" t="inlineStr">
        <is>
          <t>POS0012</t>
        </is>
      </c>
      <c r="E74" t="inlineStr">
        <is>
          <t>97</t>
        </is>
      </c>
      <c r="F74" t="inlineStr">
        <is>
          <t>0023</t>
        </is>
      </c>
      <c r="G74" t="inlineStr">
        <is>
          <t>5308048841</t>
        </is>
      </c>
      <c r="H74" t="n">
        <v>255.0</v>
      </c>
      <c r="I74" t="n">
        <v>319.99</v>
      </c>
      <c r="J74" t="n">
        <v>282.85</v>
      </c>
      <c r="K74" t="inlineStr">
        <is>
          <t>sale</t>
        </is>
      </c>
      <c r="L74" t="inlineStr">
        <is>
          <t/>
        </is>
      </c>
      <c r="M74" t="inlineStr">
        <is>
          <t/>
        </is>
      </c>
      <c r="N74" t="n">
        <v>0.0</v>
      </c>
      <c r="O74" t="n">
        <v>0.0</v>
      </c>
      <c r="P74" t="n">
        <v>251.76</v>
      </c>
      <c r="Q74" t="n">
        <v>192.96</v>
      </c>
      <c r="R74" t="n">
        <v>37.14</v>
      </c>
      <c r="S74" t="n">
        <v>37.14</v>
      </c>
      <c r="T74" t="n">
        <v>3.2</v>
      </c>
      <c r="U74" t="n">
        <v>2.43</v>
      </c>
      <c r="V74" t="n">
        <v>50.91</v>
      </c>
      <c r="W74" t="n">
        <v>37.03</v>
      </c>
      <c r="X74" t="n">
        <v>4.2</v>
      </c>
      <c r="Y74" t="n">
        <v>3.19</v>
      </c>
      <c r="Z74" t="n">
        <v>9.92</v>
      </c>
      <c r="AA74" t="n">
        <v>7.24</v>
      </c>
      <c r="AB74" t="n">
        <v>12.14</v>
      </c>
      <c r="AC74" t="n">
        <v>12.14</v>
      </c>
      <c r="AD74" t="n">
        <v>-64.99000000000001</v>
      </c>
      <c r="AE74" t="n">
        <v>58.79999999999998</v>
      </c>
      <c r="AF74" t="n">
        <v>0.0</v>
      </c>
      <c r="AG74" t="n">
        <v>0.77</v>
      </c>
      <c r="AH74" t="n">
        <v>13.879999999999995</v>
      </c>
      <c r="AI74" t="n">
        <v>1.0100000000000002</v>
      </c>
      <c r="AJ74" t="n">
        <v>2.6799999999999997</v>
      </c>
      <c r="AK74" t="n">
        <v>0.0</v>
      </c>
      <c r="AL74" t="inlineStr">
        <is>
          <t>unreconciled</t>
        </is>
      </c>
      <c r="AM74" t="inlineStr">
        <is>
          <t>Order Amount Mismatch (3PO&gt;POS)</t>
        </is>
      </c>
      <c r="AN74" t="n">
        <v>64.99</v>
      </c>
      <c r="AO74" t="n">
        <f>ROUND(P74*100/H74,2)</f>
        <v>0.0</v>
      </c>
      <c r="AP74" t="n">
        <f>ROUND(Q74*100/I74,2)</f>
        <v>0.0</v>
      </c>
      <c r="AQ74"/>
      <c r="AR74"/>
      <c r="AS74" t="n">
        <v>0.0</v>
      </c>
    </row>
    <row r="75">
      <c r="A75" s="1" t="n">
        <v>45233.0</v>
      </c>
      <c r="B75" s="2" t="n">
        <v>45233.94362268518</v>
      </c>
      <c r="C75" t="inlineStr">
        <is>
          <t>3140094012085358</t>
        </is>
      </c>
      <c r="D75" t="inlineStr">
        <is>
          <t>POS0012</t>
        </is>
      </c>
      <c r="E75" t="inlineStr">
        <is>
          <t>73</t>
        </is>
      </c>
      <c r="F75" t="inlineStr">
        <is>
          <t>0094</t>
        </is>
      </c>
      <c r="G75" t="inlineStr">
        <is>
          <t>5308149862</t>
        </is>
      </c>
      <c r="H75" t="n">
        <v>300.0</v>
      </c>
      <c r="I75" t="n">
        <v>362.85</v>
      </c>
      <c r="J75" t="n">
        <v>325.71</v>
      </c>
      <c r="K75" t="inlineStr">
        <is>
          <t>sale</t>
        </is>
      </c>
      <c r="L75" t="inlineStr">
        <is>
          <t/>
        </is>
      </c>
      <c r="M75" t="inlineStr">
        <is>
          <t/>
        </is>
      </c>
      <c r="N75" t="n">
        <v>0.0</v>
      </c>
      <c r="O75" t="n">
        <v>0.0</v>
      </c>
      <c r="P75" t="n">
        <v>284.42</v>
      </c>
      <c r="Q75" t="n">
        <v>225.62</v>
      </c>
      <c r="R75" t="n">
        <v>37.14</v>
      </c>
      <c r="S75" t="n">
        <v>37.14</v>
      </c>
      <c r="T75" t="n">
        <v>3.63</v>
      </c>
      <c r="U75" t="n">
        <v>2.86</v>
      </c>
      <c r="V75" t="n">
        <v>58.63</v>
      </c>
      <c r="W75" t="n">
        <v>44.74</v>
      </c>
      <c r="X75" t="n">
        <v>4.76</v>
      </c>
      <c r="Y75" t="n">
        <v>3.75</v>
      </c>
      <c r="Z75" t="n">
        <v>11.41</v>
      </c>
      <c r="AA75" t="n">
        <v>8.73</v>
      </c>
      <c r="AB75" t="n">
        <v>14.28</v>
      </c>
      <c r="AC75" t="n">
        <v>14.29</v>
      </c>
      <c r="AD75" t="n">
        <v>-62.85000000000002</v>
      </c>
      <c r="AE75" t="n">
        <v>58.80000000000001</v>
      </c>
      <c r="AF75" t="n">
        <v>0.0</v>
      </c>
      <c r="AG75" t="n">
        <v>0.77</v>
      </c>
      <c r="AH75" t="n">
        <v>13.89</v>
      </c>
      <c r="AI75" t="n">
        <v>1.0099999999999998</v>
      </c>
      <c r="AJ75" t="n">
        <v>2.6799999999999997</v>
      </c>
      <c r="AK75" t="n">
        <v>-0.009999999999999787</v>
      </c>
      <c r="AL75" t="inlineStr">
        <is>
          <t>unreconciled</t>
        </is>
      </c>
      <c r="AM75" t="inlineStr">
        <is>
          <t>Order Amount Mismatch (3PO&gt;POS)</t>
        </is>
      </c>
      <c r="AN75" t="n">
        <v>62.85</v>
      </c>
      <c r="AO75" t="n">
        <f>ROUND(P75*100/H75,2)</f>
        <v>0.0</v>
      </c>
      <c r="AP75" t="n">
        <f>ROUND(Q75*100/I75,2)</f>
        <v>0.0</v>
      </c>
      <c r="AQ75"/>
      <c r="AR75"/>
      <c r="AS75" t="n">
        <v>0.0</v>
      </c>
    </row>
    <row r="76">
      <c r="A76" s="1" t="n">
        <v>45233.0</v>
      </c>
      <c r="B76" s="2" t="n">
        <v>45233.87799768519</v>
      </c>
      <c r="C76" t="inlineStr">
        <is>
          <t>3140094012085297</t>
        </is>
      </c>
      <c r="D76" t="inlineStr">
        <is>
          <t>POS0012</t>
        </is>
      </c>
      <c r="E76" t="inlineStr">
        <is>
          <t>12</t>
        </is>
      </c>
      <c r="F76" t="inlineStr">
        <is>
          <t>0094</t>
        </is>
      </c>
      <c r="G76" t="inlineStr">
        <is>
          <t>5308173686</t>
        </is>
      </c>
      <c r="H76" t="n">
        <v>405.0</v>
      </c>
      <c r="I76" t="n">
        <v>462.85</v>
      </c>
      <c r="J76" t="n">
        <v>425.71</v>
      </c>
      <c r="K76" t="inlineStr">
        <is>
          <t>sale</t>
        </is>
      </c>
      <c r="L76" t="inlineStr">
        <is>
          <t/>
        </is>
      </c>
      <c r="M76" t="inlineStr">
        <is>
          <t/>
        </is>
      </c>
      <c r="N76" t="n">
        <v>0.0</v>
      </c>
      <c r="O76" t="n">
        <v>0.0</v>
      </c>
      <c r="P76" t="n">
        <v>360.63</v>
      </c>
      <c r="Q76" t="n">
        <v>301.84</v>
      </c>
      <c r="R76" t="n">
        <v>37.14</v>
      </c>
      <c r="S76" t="n">
        <v>37.14</v>
      </c>
      <c r="T76" t="n">
        <v>4.63</v>
      </c>
      <c r="U76" t="n">
        <v>3.86</v>
      </c>
      <c r="V76" t="n">
        <v>76.63</v>
      </c>
      <c r="W76" t="n">
        <v>62.74</v>
      </c>
      <c r="X76" t="n">
        <v>6.07</v>
      </c>
      <c r="Y76" t="n">
        <v>5.06</v>
      </c>
      <c r="Z76" t="n">
        <v>14.89</v>
      </c>
      <c r="AA76" t="n">
        <v>12.2</v>
      </c>
      <c r="AB76" t="n">
        <v>19.28</v>
      </c>
      <c r="AC76" t="n">
        <v>19.29</v>
      </c>
      <c r="AD76" t="n">
        <v>-57.85000000000002</v>
      </c>
      <c r="AE76" t="n">
        <v>58.79000000000002</v>
      </c>
      <c r="AF76" t="n">
        <v>0.0</v>
      </c>
      <c r="AG76" t="n">
        <v>0.77</v>
      </c>
      <c r="AH76" t="n">
        <v>13.889999999999993</v>
      </c>
      <c r="AI76" t="n">
        <v>1.0100000000000007</v>
      </c>
      <c r="AJ76" t="n">
        <v>2.6900000000000013</v>
      </c>
      <c r="AK76" t="n">
        <v>-0.00999999999999801</v>
      </c>
      <c r="AL76" t="inlineStr">
        <is>
          <t>unreconciled</t>
        </is>
      </c>
      <c r="AM76" t="inlineStr">
        <is>
          <t>Order Amount Mismatch (3PO&gt;POS)</t>
        </is>
      </c>
      <c r="AN76" t="n">
        <v>57.85</v>
      </c>
      <c r="AO76" t="n">
        <f>ROUND(P76*100/H76,2)</f>
        <v>0.0</v>
      </c>
      <c r="AP76" t="n">
        <f>ROUND(Q76*100/I76,2)</f>
        <v>0.0</v>
      </c>
      <c r="AQ76"/>
      <c r="AR76"/>
      <c r="AS76" t="n">
        <v>0.0</v>
      </c>
    </row>
    <row r="77">
      <c r="A77" s="1" t="n">
        <v>45233.0</v>
      </c>
      <c r="B77" s="2" t="n">
        <v>45233.77465277778</v>
      </c>
      <c r="C77" t="inlineStr">
        <is>
          <t>3140023012059282</t>
        </is>
      </c>
      <c r="D77" t="inlineStr">
        <is>
          <t>POS0012</t>
        </is>
      </c>
      <c r="E77" t="inlineStr">
        <is>
          <t>75</t>
        </is>
      </c>
      <c r="F77" t="inlineStr">
        <is>
          <t>0023</t>
        </is>
      </c>
      <c r="G77" t="inlineStr">
        <is>
          <t>5308237560</t>
        </is>
      </c>
      <c r="H77" t="n">
        <v>494.0</v>
      </c>
      <c r="I77" t="n">
        <v>547.62</v>
      </c>
      <c r="J77" t="n">
        <v>510.48</v>
      </c>
      <c r="K77" t="inlineStr">
        <is>
          <t>sale</t>
        </is>
      </c>
      <c r="L77" t="inlineStr">
        <is>
          <t/>
        </is>
      </c>
      <c r="M77" t="inlineStr">
        <is>
          <t/>
        </is>
      </c>
      <c r="N77" t="n">
        <v>0.0</v>
      </c>
      <c r="O77" t="n">
        <v>0.0</v>
      </c>
      <c r="P77" t="n">
        <v>425.23</v>
      </c>
      <c r="Q77" t="n">
        <v>366.44</v>
      </c>
      <c r="R77" t="n">
        <v>37.14</v>
      </c>
      <c r="S77" t="n">
        <v>37.14</v>
      </c>
      <c r="T77" t="n">
        <v>5.48</v>
      </c>
      <c r="U77" t="n">
        <v>4.7</v>
      </c>
      <c r="V77" t="n">
        <v>91.89</v>
      </c>
      <c r="W77" t="n">
        <v>78.0</v>
      </c>
      <c r="X77" t="n">
        <v>7.19</v>
      </c>
      <c r="Y77" t="n">
        <v>6.18</v>
      </c>
      <c r="Z77" t="n">
        <v>17.83</v>
      </c>
      <c r="AA77" t="n">
        <v>15.15</v>
      </c>
      <c r="AB77" t="n">
        <v>23.52</v>
      </c>
      <c r="AC77" t="n">
        <v>23.53</v>
      </c>
      <c r="AD77" t="n">
        <v>-53.620000000000005</v>
      </c>
      <c r="AE77" t="n">
        <v>58.79000000000002</v>
      </c>
      <c r="AF77" t="n">
        <v>0.0</v>
      </c>
      <c r="AG77" t="n">
        <v>0.7800000000000002</v>
      </c>
      <c r="AH77" t="n">
        <v>13.89</v>
      </c>
      <c r="AI77" t="n">
        <v>1.0100000000000007</v>
      </c>
      <c r="AJ77" t="n">
        <v>2.679999999999998</v>
      </c>
      <c r="AK77" t="n">
        <v>-0.010000000000001563</v>
      </c>
      <c r="AL77" t="inlineStr">
        <is>
          <t>unreconciled</t>
        </is>
      </c>
      <c r="AM77" t="inlineStr">
        <is>
          <t>Order Amount Mismatch (3PO&gt;POS)</t>
        </is>
      </c>
      <c r="AN77" t="n">
        <v>53.62</v>
      </c>
      <c r="AO77" t="n">
        <f>ROUND(P77*100/H77,2)</f>
        <v>0.0</v>
      </c>
      <c r="AP77" t="n">
        <f>ROUND(Q77*100/I77,2)</f>
        <v>0.0</v>
      </c>
      <c r="AQ77"/>
      <c r="AR77"/>
      <c r="AS77" t="n">
        <v>0.0</v>
      </c>
    </row>
    <row r="78">
      <c r="A78" s="1" t="n">
        <v>45233.0</v>
      </c>
      <c r="B78" s="2" t="n">
        <v>45233.60870370371</v>
      </c>
      <c r="C78" t="inlineStr">
        <is>
          <t>3140094012085108</t>
        </is>
      </c>
      <c r="D78" t="inlineStr">
        <is>
          <t>POS0012</t>
        </is>
      </c>
      <c r="E78" t="inlineStr">
        <is>
          <t>23</t>
        </is>
      </c>
      <c r="F78" t="inlineStr">
        <is>
          <t>0094</t>
        </is>
      </c>
      <c r="G78" t="inlineStr">
        <is>
          <t>5308294914</t>
        </is>
      </c>
      <c r="H78" t="n">
        <v>483.0</v>
      </c>
      <c r="I78" t="n">
        <v>537.14</v>
      </c>
      <c r="J78" t="n">
        <v>500.0</v>
      </c>
      <c r="K78" t="inlineStr">
        <is>
          <t>sale</t>
        </is>
      </c>
      <c r="L78" t="inlineStr">
        <is>
          <t/>
        </is>
      </c>
      <c r="M78" t="inlineStr">
        <is>
          <t/>
        </is>
      </c>
      <c r="N78" t="n">
        <v>0.0</v>
      </c>
      <c r="O78" t="n">
        <v>0.0</v>
      </c>
      <c r="P78" t="n">
        <v>417.25</v>
      </c>
      <c r="Q78" t="n">
        <v>358.46</v>
      </c>
      <c r="R78" t="n">
        <v>37.14</v>
      </c>
      <c r="S78" t="n">
        <v>37.14</v>
      </c>
      <c r="T78" t="n">
        <v>5.37</v>
      </c>
      <c r="U78" t="n">
        <v>4.6</v>
      </c>
      <c r="V78" t="n">
        <v>90.0</v>
      </c>
      <c r="W78" t="n">
        <v>76.11</v>
      </c>
      <c r="X78" t="n">
        <v>7.05</v>
      </c>
      <c r="Y78" t="n">
        <v>6.04</v>
      </c>
      <c r="Z78" t="n">
        <v>17.47</v>
      </c>
      <c r="AA78" t="n">
        <v>14.79</v>
      </c>
      <c r="AB78" t="n">
        <v>23.0</v>
      </c>
      <c r="AC78" t="n">
        <v>23.0</v>
      </c>
      <c r="AD78" t="n">
        <v>-54.139999999999986</v>
      </c>
      <c r="AE78" t="n">
        <v>58.79000000000002</v>
      </c>
      <c r="AF78" t="n">
        <v>0.0</v>
      </c>
      <c r="AG78" t="n">
        <v>0.7700000000000005</v>
      </c>
      <c r="AH78" t="n">
        <v>13.89</v>
      </c>
      <c r="AI78" t="n">
        <v>1.0099999999999998</v>
      </c>
      <c r="AJ78" t="n">
        <v>2.6799999999999997</v>
      </c>
      <c r="AK78" t="n">
        <v>0.0</v>
      </c>
      <c r="AL78" t="inlineStr">
        <is>
          <t>unreconciled</t>
        </is>
      </c>
      <c r="AM78" t="inlineStr">
        <is>
          <t>Order Amount Mismatch (3PO&gt;POS)</t>
        </is>
      </c>
      <c r="AN78" t="n">
        <v>54.14</v>
      </c>
      <c r="AO78" t="n">
        <f>ROUND(P78*100/H78,2)</f>
        <v>0.0</v>
      </c>
      <c r="AP78" t="n">
        <f>ROUND(Q78*100/I78,2)</f>
        <v>0.0</v>
      </c>
      <c r="AQ78"/>
      <c r="AR78"/>
      <c r="AS78" t="n">
        <v>0.0</v>
      </c>
    </row>
    <row r="79">
      <c r="A79" s="1" t="n">
        <v>45233.0</v>
      </c>
      <c r="B79" s="2" t="n">
        <v>45233.77394675926</v>
      </c>
      <c r="C79" t="inlineStr">
        <is>
          <t>3140023012059281</t>
        </is>
      </c>
      <c r="D79" t="inlineStr">
        <is>
          <t>POS0012</t>
        </is>
      </c>
      <c r="E79" t="inlineStr">
        <is>
          <t>74</t>
        </is>
      </c>
      <c r="F79" t="inlineStr">
        <is>
          <t>0023</t>
        </is>
      </c>
      <c r="G79" t="inlineStr">
        <is>
          <t>5308361603</t>
        </is>
      </c>
      <c r="H79" t="n">
        <v>786.0</v>
      </c>
      <c r="I79" t="n">
        <v>825.7</v>
      </c>
      <c r="J79" t="n">
        <v>788.56</v>
      </c>
      <c r="K79" t="inlineStr">
        <is>
          <t>sale</t>
        </is>
      </c>
      <c r="L79" t="inlineStr">
        <is>
          <t/>
        </is>
      </c>
      <c r="M79" t="inlineStr">
        <is>
          <t/>
        </is>
      </c>
      <c r="N79" t="n">
        <v>0.0</v>
      </c>
      <c r="O79" t="n">
        <v>0.0</v>
      </c>
      <c r="P79" t="n">
        <v>637.16</v>
      </c>
      <c r="Q79" t="n">
        <v>578.36</v>
      </c>
      <c r="R79" t="n">
        <v>37.14</v>
      </c>
      <c r="S79" t="n">
        <v>37.14</v>
      </c>
      <c r="T79" t="n">
        <v>8.26</v>
      </c>
      <c r="U79" t="n">
        <v>7.49</v>
      </c>
      <c r="V79" t="n">
        <v>141.94</v>
      </c>
      <c r="W79" t="n">
        <v>128.06</v>
      </c>
      <c r="X79" t="n">
        <v>10.84</v>
      </c>
      <c r="Y79" t="n">
        <v>9.82</v>
      </c>
      <c r="Z79" t="n">
        <v>27.5</v>
      </c>
      <c r="AA79" t="n">
        <v>24.82</v>
      </c>
      <c r="AB79" t="n">
        <v>37.42</v>
      </c>
      <c r="AC79" t="n">
        <v>37.43</v>
      </c>
      <c r="AD79" t="n">
        <v>-39.700000000000045</v>
      </c>
      <c r="AE79" t="n">
        <v>58.799999999999955</v>
      </c>
      <c r="AF79" t="n">
        <v>0.0</v>
      </c>
      <c r="AG79" t="n">
        <v>0.7699999999999996</v>
      </c>
      <c r="AH79" t="n">
        <v>13.879999999999995</v>
      </c>
      <c r="AI79" t="n">
        <v>1.0199999999999996</v>
      </c>
      <c r="AJ79" t="n">
        <v>2.6799999999999997</v>
      </c>
      <c r="AK79" t="n">
        <v>-0.00999999999999801</v>
      </c>
      <c r="AL79" t="inlineStr">
        <is>
          <t>unreconciled</t>
        </is>
      </c>
      <c r="AM79" t="inlineStr">
        <is>
          <t>Order Amount Mismatch (3PO&gt;POS)</t>
        </is>
      </c>
      <c r="AN79" t="n">
        <v>39.7</v>
      </c>
      <c r="AO79" t="n">
        <f>ROUND(P79*100/H79,2)</f>
        <v>0.0</v>
      </c>
      <c r="AP79" t="n">
        <f>ROUND(Q79*100/I79,2)</f>
        <v>0.0</v>
      </c>
      <c r="AQ79"/>
      <c r="AR79"/>
      <c r="AS79" t="n">
        <v>0.0</v>
      </c>
    </row>
    <row r="80">
      <c r="A80" s="1" t="n">
        <v>45233.0</v>
      </c>
      <c r="B80" s="2" t="n">
        <v>45233.500497685185</v>
      </c>
      <c r="C80" t="inlineStr">
        <is>
          <t>3140094012085055</t>
        </is>
      </c>
      <c r="D80" t="inlineStr">
        <is>
          <t>POS0012</t>
        </is>
      </c>
      <c r="E80" t="inlineStr">
        <is>
          <t>70</t>
        </is>
      </c>
      <c r="F80" t="inlineStr">
        <is>
          <t>0094</t>
        </is>
      </c>
      <c r="G80" t="inlineStr">
        <is>
          <t>5308429424</t>
        </is>
      </c>
      <c r="H80" t="n">
        <v>317.0</v>
      </c>
      <c r="I80" t="n">
        <v>379.04</v>
      </c>
      <c r="J80" t="n">
        <v>341.9</v>
      </c>
      <c r="K80" t="inlineStr">
        <is>
          <t>sale</t>
        </is>
      </c>
      <c r="L80" t="inlineStr">
        <is>
          <t/>
        </is>
      </c>
      <c r="M80" t="inlineStr">
        <is>
          <t/>
        </is>
      </c>
      <c r="N80" t="n">
        <v>0.0</v>
      </c>
      <c r="O80" t="n">
        <v>0.0</v>
      </c>
      <c r="P80" t="n">
        <v>296.77</v>
      </c>
      <c r="Q80" t="n">
        <v>237.97</v>
      </c>
      <c r="R80" t="n">
        <v>37.14</v>
      </c>
      <c r="S80" t="n">
        <v>37.14</v>
      </c>
      <c r="T80" t="n">
        <v>3.79</v>
      </c>
      <c r="U80" t="n">
        <v>3.02</v>
      </c>
      <c r="V80" t="n">
        <v>61.54</v>
      </c>
      <c r="W80" t="n">
        <v>47.66</v>
      </c>
      <c r="X80" t="n">
        <v>4.97</v>
      </c>
      <c r="Y80" t="n">
        <v>3.96</v>
      </c>
      <c r="Z80" t="n">
        <v>11.97</v>
      </c>
      <c r="AA80" t="n">
        <v>9.29</v>
      </c>
      <c r="AB80" t="n">
        <v>15.1</v>
      </c>
      <c r="AC80" t="n">
        <v>15.1</v>
      </c>
      <c r="AD80" t="n">
        <v>-62.04000000000002</v>
      </c>
      <c r="AE80" t="n">
        <v>58.79999999999998</v>
      </c>
      <c r="AF80" t="n">
        <v>0.0</v>
      </c>
      <c r="AG80" t="n">
        <v>0.77</v>
      </c>
      <c r="AH80" t="n">
        <v>13.880000000000003</v>
      </c>
      <c r="AI80" t="n">
        <v>1.0099999999999998</v>
      </c>
      <c r="AJ80" t="n">
        <v>2.6800000000000015</v>
      </c>
      <c r="AK80" t="n">
        <v>0.0</v>
      </c>
      <c r="AL80" t="inlineStr">
        <is>
          <t>unreconciled</t>
        </is>
      </c>
      <c r="AM80" t="inlineStr">
        <is>
          <t>Order Amount Mismatch (3PO&gt;POS)</t>
        </is>
      </c>
      <c r="AN80" t="n">
        <v>62.04</v>
      </c>
      <c r="AO80" t="n">
        <f>ROUND(P80*100/H80,2)</f>
        <v>0.0</v>
      </c>
      <c r="AP80" t="n">
        <f>ROUND(Q80*100/I80,2)</f>
        <v>0.0</v>
      </c>
      <c r="AQ80"/>
      <c r="AR80"/>
      <c r="AS80" t="n">
        <v>0.0</v>
      </c>
    </row>
    <row r="81">
      <c r="A81" s="1" t="n">
        <v>45233.0</v>
      </c>
      <c r="B81" s="2" t="n">
        <v>45233.601064814815</v>
      </c>
      <c r="C81" t="inlineStr">
        <is>
          <t>3140094012085102</t>
        </is>
      </c>
      <c r="D81" t="inlineStr">
        <is>
          <t>POS0012</t>
        </is>
      </c>
      <c r="E81" t="inlineStr">
        <is>
          <t>17</t>
        </is>
      </c>
      <c r="F81" t="inlineStr">
        <is>
          <t>0094</t>
        </is>
      </c>
      <c r="G81" t="inlineStr">
        <is>
          <t>5308481614</t>
        </is>
      </c>
      <c r="H81" t="n">
        <v>410.0</v>
      </c>
      <c r="I81" t="n">
        <v>467.63</v>
      </c>
      <c r="J81" t="n">
        <v>430.49</v>
      </c>
      <c r="K81" t="inlineStr">
        <is>
          <t>sale</t>
        </is>
      </c>
      <c r="L81" t="inlineStr">
        <is>
          <t/>
        </is>
      </c>
      <c r="M81" t="inlineStr">
        <is>
          <t/>
        </is>
      </c>
      <c r="N81" t="n">
        <v>0.0</v>
      </c>
      <c r="O81" t="n">
        <v>0.0</v>
      </c>
      <c r="P81" t="n">
        <v>364.27</v>
      </c>
      <c r="Q81" t="n">
        <v>305.48</v>
      </c>
      <c r="R81" t="n">
        <v>37.14</v>
      </c>
      <c r="S81" t="n">
        <v>37.14</v>
      </c>
      <c r="T81" t="n">
        <v>4.68</v>
      </c>
      <c r="U81" t="n">
        <v>3.9</v>
      </c>
      <c r="V81" t="n">
        <v>77.49</v>
      </c>
      <c r="W81" t="n">
        <v>63.6</v>
      </c>
      <c r="X81" t="n">
        <v>6.14</v>
      </c>
      <c r="Y81" t="n">
        <v>5.13</v>
      </c>
      <c r="Z81" t="n">
        <v>15.05</v>
      </c>
      <c r="AA81" t="n">
        <v>12.37</v>
      </c>
      <c r="AB81" t="n">
        <v>19.52</v>
      </c>
      <c r="AC81" t="n">
        <v>19.53</v>
      </c>
      <c r="AD81" t="n">
        <v>-57.629999999999995</v>
      </c>
      <c r="AE81" t="n">
        <v>58.789999999999964</v>
      </c>
      <c r="AF81" t="n">
        <v>0.0</v>
      </c>
      <c r="AG81" t="n">
        <v>0.7799999999999998</v>
      </c>
      <c r="AH81" t="n">
        <v>13.889999999999993</v>
      </c>
      <c r="AI81" t="n">
        <v>1.0099999999999998</v>
      </c>
      <c r="AJ81" t="n">
        <v>2.6800000000000015</v>
      </c>
      <c r="AK81" t="n">
        <v>-0.010000000000001563</v>
      </c>
      <c r="AL81" t="inlineStr">
        <is>
          <t>unreconciled</t>
        </is>
      </c>
      <c r="AM81" t="inlineStr">
        <is>
          <t>Order Amount Mismatch (3PO&gt;POS)</t>
        </is>
      </c>
      <c r="AN81" t="n">
        <v>57.63</v>
      </c>
      <c r="AO81" t="n">
        <f>ROUND(P81*100/H81,2)</f>
        <v>0.0</v>
      </c>
      <c r="AP81" t="n">
        <f>ROUND(Q81*100/I81,2)</f>
        <v>0.0</v>
      </c>
      <c r="AQ81"/>
      <c r="AR81"/>
      <c r="AS81" t="n">
        <v>0.0</v>
      </c>
    </row>
    <row r="82">
      <c r="A82" s="1" t="n">
        <v>45233.0</v>
      </c>
      <c r="B82" s="2" t="n">
        <v>45233.86649305555</v>
      </c>
      <c r="C82" t="inlineStr">
        <is>
          <t>3140094012085304</t>
        </is>
      </c>
      <c r="D82" t="inlineStr">
        <is>
          <t>POS0012</t>
        </is>
      </c>
      <c r="E82" t="inlineStr">
        <is>
          <t>19</t>
        </is>
      </c>
      <c r="F82" t="inlineStr">
        <is>
          <t>0094</t>
        </is>
      </c>
      <c r="G82" t="inlineStr">
        <is>
          <t>5308495369</t>
        </is>
      </c>
      <c r="H82" t="n">
        <v>255.0</v>
      </c>
      <c r="I82" t="n">
        <v>319.99</v>
      </c>
      <c r="J82" t="n">
        <v>282.85</v>
      </c>
      <c r="K82" t="inlineStr">
        <is>
          <t>sale</t>
        </is>
      </c>
      <c r="L82" t="inlineStr">
        <is>
          <t/>
        </is>
      </c>
      <c r="M82" t="inlineStr">
        <is>
          <t/>
        </is>
      </c>
      <c r="N82" t="n">
        <v>0.0</v>
      </c>
      <c r="O82" t="n">
        <v>0.0</v>
      </c>
      <c r="P82" t="n">
        <v>251.76</v>
      </c>
      <c r="Q82" t="n">
        <v>192.96</v>
      </c>
      <c r="R82" t="n">
        <v>37.14</v>
      </c>
      <c r="S82" t="n">
        <v>37.14</v>
      </c>
      <c r="T82" t="n">
        <v>3.2</v>
      </c>
      <c r="U82" t="n">
        <v>2.43</v>
      </c>
      <c r="V82" t="n">
        <v>50.91</v>
      </c>
      <c r="W82" t="n">
        <v>37.03</v>
      </c>
      <c r="X82" t="n">
        <v>4.2</v>
      </c>
      <c r="Y82" t="n">
        <v>3.19</v>
      </c>
      <c r="Z82" t="n">
        <v>9.92</v>
      </c>
      <c r="AA82" t="n">
        <v>7.24</v>
      </c>
      <c r="AB82" t="n">
        <v>12.14</v>
      </c>
      <c r="AC82" t="n">
        <v>12.14</v>
      </c>
      <c r="AD82" t="n">
        <v>-64.99000000000001</v>
      </c>
      <c r="AE82" t="n">
        <v>58.79999999999998</v>
      </c>
      <c r="AF82" t="n">
        <v>0.0</v>
      </c>
      <c r="AG82" t="n">
        <v>0.77</v>
      </c>
      <c r="AH82" t="n">
        <v>13.879999999999995</v>
      </c>
      <c r="AI82" t="n">
        <v>1.0100000000000002</v>
      </c>
      <c r="AJ82" t="n">
        <v>2.6799999999999997</v>
      </c>
      <c r="AK82" t="n">
        <v>0.0</v>
      </c>
      <c r="AL82" t="inlineStr">
        <is>
          <t>unreconciled</t>
        </is>
      </c>
      <c r="AM82" t="inlineStr">
        <is>
          <t>Order Amount Mismatch (3PO&gt;POS)</t>
        </is>
      </c>
      <c r="AN82" t="n">
        <v>64.99</v>
      </c>
      <c r="AO82" t="n">
        <f>ROUND(P82*100/H82,2)</f>
        <v>0.0</v>
      </c>
      <c r="AP82" t="n">
        <f>ROUND(Q82*100/I82,2)</f>
        <v>0.0</v>
      </c>
      <c r="AQ82"/>
      <c r="AR82"/>
      <c r="AS82" t="n">
        <v>0.0</v>
      </c>
    </row>
    <row r="83">
      <c r="A83" s="1" t="n">
        <v>45233.0</v>
      </c>
      <c r="B83" s="2" t="n">
        <v>45233.73224537037</v>
      </c>
      <c r="C83" t="inlineStr">
        <is>
          <t>3140094012085174</t>
        </is>
      </c>
      <c r="D83" t="inlineStr">
        <is>
          <t>POS0012</t>
        </is>
      </c>
      <c r="E83" t="inlineStr">
        <is>
          <t>89</t>
        </is>
      </c>
      <c r="F83" t="inlineStr">
        <is>
          <t>0094</t>
        </is>
      </c>
      <c r="G83" t="inlineStr">
        <is>
          <t>5308542879</t>
        </is>
      </c>
      <c r="H83" t="n">
        <v>988.0</v>
      </c>
      <c r="I83" t="n">
        <v>1018.09</v>
      </c>
      <c r="J83" t="n">
        <v>980.95</v>
      </c>
      <c r="K83" t="inlineStr">
        <is>
          <t>sale</t>
        </is>
      </c>
      <c r="L83" t="inlineStr">
        <is>
          <t/>
        </is>
      </c>
      <c r="M83" t="inlineStr">
        <is>
          <t/>
        </is>
      </c>
      <c r="N83" t="n">
        <v>0.0</v>
      </c>
      <c r="O83" t="n">
        <v>0.0</v>
      </c>
      <c r="P83" t="n">
        <v>783.79</v>
      </c>
      <c r="Q83" t="n">
        <v>725.01</v>
      </c>
      <c r="R83" t="n">
        <v>37.14</v>
      </c>
      <c r="S83" t="n">
        <v>37.14</v>
      </c>
      <c r="T83" t="n">
        <v>10.18</v>
      </c>
      <c r="U83" t="n">
        <v>9.41</v>
      </c>
      <c r="V83" t="n">
        <v>176.57</v>
      </c>
      <c r="W83" t="n">
        <v>162.69</v>
      </c>
      <c r="X83" t="n">
        <v>13.36</v>
      </c>
      <c r="Y83" t="n">
        <v>12.35</v>
      </c>
      <c r="Z83" t="n">
        <v>34.19</v>
      </c>
      <c r="AA83" t="n">
        <v>31.5</v>
      </c>
      <c r="AB83" t="n">
        <v>47.04</v>
      </c>
      <c r="AC83" t="n">
        <v>47.05</v>
      </c>
      <c r="AD83" t="n">
        <v>-30.090000000000032</v>
      </c>
      <c r="AE83" t="n">
        <v>58.77999999999997</v>
      </c>
      <c r="AF83" t="n">
        <v>0.0</v>
      </c>
      <c r="AG83" t="n">
        <v>0.7699999999999996</v>
      </c>
      <c r="AH83" t="n">
        <v>13.879999999999995</v>
      </c>
      <c r="AI83" t="n">
        <v>1.0099999999999998</v>
      </c>
      <c r="AJ83" t="n">
        <v>2.6899999999999977</v>
      </c>
      <c r="AK83" t="n">
        <v>-0.00999999999999801</v>
      </c>
      <c r="AL83" t="inlineStr">
        <is>
          <t>unreconciled</t>
        </is>
      </c>
      <c r="AM83" t="inlineStr">
        <is>
          <t>Order Amount Mismatch (3PO&gt;POS)</t>
        </is>
      </c>
      <c r="AN83" t="n">
        <v>30.09</v>
      </c>
      <c r="AO83" t="n">
        <f>ROUND(P83*100/H83,2)</f>
        <v>0.0</v>
      </c>
      <c r="AP83" t="n">
        <f>ROUND(Q83*100/I83,2)</f>
        <v>0.0</v>
      </c>
      <c r="AQ83"/>
      <c r="AR83"/>
      <c r="AS83" t="n">
        <v>0.0</v>
      </c>
    </row>
    <row r="84">
      <c r="A84" s="1" t="n">
        <v>45233.0</v>
      </c>
      <c r="B84" s="2" t="n">
        <v>45233.8940625</v>
      </c>
      <c r="C84" t="inlineStr">
        <is>
          <t>3140094012085327</t>
        </is>
      </c>
      <c r="D84" t="inlineStr">
        <is>
          <t>POS0012</t>
        </is>
      </c>
      <c r="E84" t="inlineStr">
        <is>
          <t>42</t>
        </is>
      </c>
      <c r="F84" t="inlineStr">
        <is>
          <t>0094</t>
        </is>
      </c>
      <c r="G84" t="inlineStr">
        <is>
          <t>5308655669</t>
        </is>
      </c>
      <c r="H84" t="n">
        <v>290.0</v>
      </c>
      <c r="I84" t="n">
        <v>353.33</v>
      </c>
      <c r="J84" t="n">
        <v>316.19</v>
      </c>
      <c r="K84" t="inlineStr">
        <is>
          <t>sale</t>
        </is>
      </c>
      <c r="L84" t="inlineStr">
        <is>
          <t/>
        </is>
      </c>
      <c r="M84" t="inlineStr">
        <is>
          <t/>
        </is>
      </c>
      <c r="N84" t="n">
        <v>0.0</v>
      </c>
      <c r="O84" t="n">
        <v>0.0</v>
      </c>
      <c r="P84" t="n">
        <v>277.17</v>
      </c>
      <c r="Q84" t="n">
        <v>218.37</v>
      </c>
      <c r="R84" t="n">
        <v>37.14</v>
      </c>
      <c r="S84" t="n">
        <v>37.14</v>
      </c>
      <c r="T84" t="n">
        <v>3.53</v>
      </c>
      <c r="U84" t="n">
        <v>2.76</v>
      </c>
      <c r="V84" t="n">
        <v>56.91</v>
      </c>
      <c r="W84" t="n">
        <v>43.03</v>
      </c>
      <c r="X84" t="n">
        <v>4.64</v>
      </c>
      <c r="Y84" t="n">
        <v>3.62</v>
      </c>
      <c r="Z84" t="n">
        <v>11.08</v>
      </c>
      <c r="AA84" t="n">
        <v>8.4</v>
      </c>
      <c r="AB84" t="n">
        <v>13.82</v>
      </c>
      <c r="AC84" t="n">
        <v>13.81</v>
      </c>
      <c r="AD84" t="n">
        <v>-63.329999999999984</v>
      </c>
      <c r="AE84" t="n">
        <v>58.80000000000001</v>
      </c>
      <c r="AF84" t="n">
        <v>0.0</v>
      </c>
      <c r="AG84" t="n">
        <v>0.77</v>
      </c>
      <c r="AH84" t="n">
        <v>13.879999999999995</v>
      </c>
      <c r="AI84" t="n">
        <v>1.0199999999999996</v>
      </c>
      <c r="AJ84" t="n">
        <v>2.6799999999999997</v>
      </c>
      <c r="AK84" t="n">
        <v>0.009999999999999787</v>
      </c>
      <c r="AL84" t="inlineStr">
        <is>
          <t>unreconciled</t>
        </is>
      </c>
      <c r="AM84" t="inlineStr">
        <is>
          <t>Order Amount Mismatch (3PO&gt;POS)</t>
        </is>
      </c>
      <c r="AN84" t="n">
        <v>63.33</v>
      </c>
      <c r="AO84" t="n">
        <f>ROUND(P84*100/H84,2)</f>
        <v>0.0</v>
      </c>
      <c r="AP84" t="n">
        <f>ROUND(Q84*100/I84,2)</f>
        <v>0.0</v>
      </c>
      <c r="AQ84"/>
      <c r="AR84"/>
      <c r="AS84" t="n">
        <v>0.0</v>
      </c>
    </row>
    <row r="85">
      <c r="A85" s="1" t="n">
        <v>45233.0</v>
      </c>
      <c r="B85" s="2" t="n">
        <v>45233.82917824074</v>
      </c>
      <c r="C85" t="inlineStr">
        <is>
          <t>3140094012085245</t>
        </is>
      </c>
      <c r="D85" t="inlineStr">
        <is>
          <t>POS0012</t>
        </is>
      </c>
      <c r="E85" t="inlineStr">
        <is>
          <t>60</t>
        </is>
      </c>
      <c r="F85" t="inlineStr">
        <is>
          <t>0094</t>
        </is>
      </c>
      <c r="G85" t="inlineStr">
        <is>
          <t>5308700549</t>
        </is>
      </c>
      <c r="H85" t="n">
        <v>400.0</v>
      </c>
      <c r="I85" t="n">
        <v>458.09</v>
      </c>
      <c r="J85" t="n">
        <v>420.95</v>
      </c>
      <c r="K85" t="inlineStr">
        <is>
          <t>sale</t>
        </is>
      </c>
      <c r="L85" t="inlineStr">
        <is>
          <t/>
        </is>
      </c>
      <c r="M85" t="inlineStr">
        <is>
          <t/>
        </is>
      </c>
      <c r="N85" t="n">
        <v>0.0</v>
      </c>
      <c r="O85" t="n">
        <v>0.0</v>
      </c>
      <c r="P85" t="n">
        <v>357.01</v>
      </c>
      <c r="Q85" t="n">
        <v>298.2</v>
      </c>
      <c r="R85" t="n">
        <v>37.14</v>
      </c>
      <c r="S85" t="n">
        <v>37.14</v>
      </c>
      <c r="T85" t="n">
        <v>4.58</v>
      </c>
      <c r="U85" t="n">
        <v>3.81</v>
      </c>
      <c r="V85" t="n">
        <v>75.77</v>
      </c>
      <c r="W85" t="n">
        <v>61.89</v>
      </c>
      <c r="X85" t="n">
        <v>6.01</v>
      </c>
      <c r="Y85" t="n">
        <v>5.0</v>
      </c>
      <c r="Z85" t="n">
        <v>14.72</v>
      </c>
      <c r="AA85" t="n">
        <v>12.04</v>
      </c>
      <c r="AB85" t="n">
        <v>19.04</v>
      </c>
      <c r="AC85" t="n">
        <v>19.05</v>
      </c>
      <c r="AD85" t="n">
        <v>-58.089999999999975</v>
      </c>
      <c r="AE85" t="n">
        <v>58.81</v>
      </c>
      <c r="AF85" t="n">
        <v>0.0</v>
      </c>
      <c r="AG85" t="n">
        <v>0.77</v>
      </c>
      <c r="AH85" t="n">
        <v>13.879999999999995</v>
      </c>
      <c r="AI85" t="n">
        <v>1.0099999999999998</v>
      </c>
      <c r="AJ85" t="n">
        <v>2.6800000000000015</v>
      </c>
      <c r="AK85" t="n">
        <v>-0.010000000000001563</v>
      </c>
      <c r="AL85" t="inlineStr">
        <is>
          <t>unreconciled</t>
        </is>
      </c>
      <c r="AM85" t="inlineStr">
        <is>
          <t>Order Amount Mismatch (3PO&gt;POS)</t>
        </is>
      </c>
      <c r="AN85" t="n">
        <v>58.09</v>
      </c>
      <c r="AO85" t="n">
        <f>ROUND(P85*100/H85,2)</f>
        <v>0.0</v>
      </c>
      <c r="AP85" t="n">
        <f>ROUND(Q85*100/I85,2)</f>
        <v>0.0</v>
      </c>
      <c r="AQ85"/>
      <c r="AR85"/>
      <c r="AS85" t="n">
        <v>0.0</v>
      </c>
    </row>
    <row r="86">
      <c r="A86" s="1" t="n">
        <v>45233.0</v>
      </c>
      <c r="B86" s="2" t="n">
        <v>45233.59334490741</v>
      </c>
      <c r="C86" t="inlineStr">
        <is>
          <t>3140094012085099</t>
        </is>
      </c>
      <c r="D86" t="inlineStr">
        <is>
          <t>POS0012</t>
        </is>
      </c>
      <c r="E86" t="inlineStr">
        <is>
          <t>14</t>
        </is>
      </c>
      <c r="F86" t="inlineStr">
        <is>
          <t>0094</t>
        </is>
      </c>
      <c r="G86" t="inlineStr">
        <is>
          <t>5308734927</t>
        </is>
      </c>
      <c r="H86" t="n">
        <v>379.0</v>
      </c>
      <c r="I86" t="n">
        <v>438.1</v>
      </c>
      <c r="J86" t="n">
        <v>400.96</v>
      </c>
      <c r="K86" t="inlineStr">
        <is>
          <t>sale</t>
        </is>
      </c>
      <c r="L86" t="inlineStr">
        <is>
          <t/>
        </is>
      </c>
      <c r="M86" t="inlineStr">
        <is>
          <t/>
        </is>
      </c>
      <c r="N86" t="n">
        <v>0.0</v>
      </c>
      <c r="O86" t="n">
        <v>0.0</v>
      </c>
      <c r="P86" t="n">
        <v>341.77</v>
      </c>
      <c r="Q86" t="n">
        <v>282.97</v>
      </c>
      <c r="R86" t="n">
        <v>37.14</v>
      </c>
      <c r="S86" t="n">
        <v>37.14</v>
      </c>
      <c r="T86" t="n">
        <v>4.38</v>
      </c>
      <c r="U86" t="n">
        <v>3.61</v>
      </c>
      <c r="V86" t="n">
        <v>72.17</v>
      </c>
      <c r="W86" t="n">
        <v>58.29</v>
      </c>
      <c r="X86" t="n">
        <v>5.75</v>
      </c>
      <c r="Y86" t="n">
        <v>4.74</v>
      </c>
      <c r="Z86" t="n">
        <v>14.03</v>
      </c>
      <c r="AA86" t="n">
        <v>11.34</v>
      </c>
      <c r="AB86" t="n">
        <v>18.04</v>
      </c>
      <c r="AC86" t="n">
        <v>18.05</v>
      </c>
      <c r="AD86" t="n">
        <v>-59.10000000000002</v>
      </c>
      <c r="AE86" t="n">
        <v>58.799999999999955</v>
      </c>
      <c r="AF86" t="n">
        <v>0.0</v>
      </c>
      <c r="AG86" t="n">
        <v>0.77</v>
      </c>
      <c r="AH86" t="n">
        <v>13.880000000000003</v>
      </c>
      <c r="AI86" t="n">
        <v>1.0099999999999998</v>
      </c>
      <c r="AJ86" t="n">
        <v>2.6899999999999995</v>
      </c>
      <c r="AK86" t="n">
        <v>-0.010000000000001563</v>
      </c>
      <c r="AL86" t="inlineStr">
        <is>
          <t>unreconciled</t>
        </is>
      </c>
      <c r="AM86" t="inlineStr">
        <is>
          <t>Order Amount Mismatch (3PO&gt;POS)</t>
        </is>
      </c>
      <c r="AN86" t="n">
        <v>59.1</v>
      </c>
      <c r="AO86" t="n">
        <f>ROUND(P86*100/H86,2)</f>
        <v>0.0</v>
      </c>
      <c r="AP86" t="n">
        <f>ROUND(Q86*100/I86,2)</f>
        <v>0.0</v>
      </c>
      <c r="AQ86"/>
      <c r="AR86"/>
      <c r="AS86" t="n">
        <v>0.0</v>
      </c>
    </row>
    <row r="87">
      <c r="A87" s="1" t="n">
        <v>45233.0</v>
      </c>
      <c r="B87" s="2" t="n">
        <v>45233.47112268519</v>
      </c>
      <c r="C87" t="inlineStr">
        <is>
          <t>3140023012059192</t>
        </is>
      </c>
      <c r="D87" t="inlineStr">
        <is>
          <t>POS0012</t>
        </is>
      </c>
      <c r="E87" t="inlineStr">
        <is>
          <t>85</t>
        </is>
      </c>
      <c r="F87" t="inlineStr">
        <is>
          <t>0023</t>
        </is>
      </c>
      <c r="G87" t="inlineStr">
        <is>
          <t>5308865907</t>
        </is>
      </c>
      <c r="H87" t="n">
        <v>353.0</v>
      </c>
      <c r="I87" t="n">
        <v>413.32</v>
      </c>
      <c r="J87" t="n">
        <v>376.18</v>
      </c>
      <c r="K87" t="inlineStr">
        <is>
          <t>sale</t>
        </is>
      </c>
      <c r="L87" t="inlineStr">
        <is>
          <t/>
        </is>
      </c>
      <c r="M87" t="inlineStr">
        <is>
          <t/>
        </is>
      </c>
      <c r="N87" t="n">
        <v>0.0</v>
      </c>
      <c r="O87" t="n">
        <v>0.0</v>
      </c>
      <c r="P87" t="n">
        <v>322.9</v>
      </c>
      <c r="Q87" t="n">
        <v>264.09</v>
      </c>
      <c r="R87" t="n">
        <v>37.14</v>
      </c>
      <c r="S87" t="n">
        <v>37.14</v>
      </c>
      <c r="T87" t="n">
        <v>4.13</v>
      </c>
      <c r="U87" t="n">
        <v>3.36</v>
      </c>
      <c r="V87" t="n">
        <v>67.71</v>
      </c>
      <c r="W87" t="n">
        <v>53.83</v>
      </c>
      <c r="X87" t="n">
        <v>5.42</v>
      </c>
      <c r="Y87" t="n">
        <v>4.41</v>
      </c>
      <c r="Z87" t="n">
        <v>13.16</v>
      </c>
      <c r="AA87" t="n">
        <v>10.48</v>
      </c>
      <c r="AB87" t="n">
        <v>16.82</v>
      </c>
      <c r="AC87" t="n">
        <v>16.81</v>
      </c>
      <c r="AD87" t="n">
        <v>-60.31999999999999</v>
      </c>
      <c r="AE87" t="n">
        <v>58.81</v>
      </c>
      <c r="AF87" t="n">
        <v>0.0</v>
      </c>
      <c r="AG87" t="n">
        <v>0.77</v>
      </c>
      <c r="AH87" t="n">
        <v>13.879999999999995</v>
      </c>
      <c r="AI87" t="n">
        <v>1.0099999999999998</v>
      </c>
      <c r="AJ87" t="n">
        <v>2.6799999999999997</v>
      </c>
      <c r="AK87" t="n">
        <v>0.010000000000001563</v>
      </c>
      <c r="AL87" t="inlineStr">
        <is>
          <t>unreconciled</t>
        </is>
      </c>
      <c r="AM87" t="inlineStr">
        <is>
          <t>Order Amount Mismatch (3PO&gt;POS)</t>
        </is>
      </c>
      <c r="AN87" t="n">
        <v>60.32</v>
      </c>
      <c r="AO87" t="n">
        <f>ROUND(P87*100/H87,2)</f>
        <v>0.0</v>
      </c>
      <c r="AP87" t="n">
        <f>ROUND(Q87*100/I87,2)</f>
        <v>0.0</v>
      </c>
      <c r="AQ87"/>
      <c r="AR87"/>
      <c r="AS87" t="n">
        <v>0.0</v>
      </c>
    </row>
    <row r="88">
      <c r="A88" s="1" t="n">
        <v>45233.0</v>
      </c>
      <c r="B88" s="2" t="n">
        <v>45233.665659722225</v>
      </c>
      <c r="C88" t="inlineStr">
        <is>
          <t>3140023012059250</t>
        </is>
      </c>
      <c r="D88" t="inlineStr">
        <is>
          <t>POS0012</t>
        </is>
      </c>
      <c r="E88" t="inlineStr">
        <is>
          <t>43</t>
        </is>
      </c>
      <c r="F88" t="inlineStr">
        <is>
          <t>0023</t>
        </is>
      </c>
      <c r="G88" t="inlineStr">
        <is>
          <t>5308970241</t>
        </is>
      </c>
      <c r="H88" t="n">
        <v>314.0</v>
      </c>
      <c r="I88" t="n">
        <v>376.18</v>
      </c>
      <c r="J88" t="n">
        <v>339.04</v>
      </c>
      <c r="K88" t="inlineStr">
        <is>
          <t>sale</t>
        </is>
      </c>
      <c r="L88" t="inlineStr">
        <is>
          <t/>
        </is>
      </c>
      <c r="M88" t="inlineStr">
        <is>
          <t/>
        </is>
      </c>
      <c r="N88" t="n">
        <v>0.0</v>
      </c>
      <c r="O88" t="n">
        <v>0.0</v>
      </c>
      <c r="P88" t="n">
        <v>294.58</v>
      </c>
      <c r="Q88" t="n">
        <v>235.78</v>
      </c>
      <c r="R88" t="n">
        <v>37.14</v>
      </c>
      <c r="S88" t="n">
        <v>37.14</v>
      </c>
      <c r="T88" t="n">
        <v>3.76</v>
      </c>
      <c r="U88" t="n">
        <v>2.99</v>
      </c>
      <c r="V88" t="n">
        <v>61.03</v>
      </c>
      <c r="W88" t="n">
        <v>47.14</v>
      </c>
      <c r="X88" t="n">
        <v>4.94</v>
      </c>
      <c r="Y88" t="n">
        <v>3.92</v>
      </c>
      <c r="Z88" t="n">
        <v>11.87</v>
      </c>
      <c r="AA88" t="n">
        <v>9.2</v>
      </c>
      <c r="AB88" t="n">
        <v>14.96</v>
      </c>
      <c r="AC88" t="n">
        <v>14.95</v>
      </c>
      <c r="AD88" t="n">
        <v>-62.18000000000001</v>
      </c>
      <c r="AE88" t="n">
        <v>58.79999999999998</v>
      </c>
      <c r="AF88" t="n">
        <v>0.0</v>
      </c>
      <c r="AG88" t="n">
        <v>0.7699999999999996</v>
      </c>
      <c r="AH88" t="n">
        <v>13.89</v>
      </c>
      <c r="AI88" t="n">
        <v>1.0200000000000005</v>
      </c>
      <c r="AJ88" t="n">
        <v>2.67</v>
      </c>
      <c r="AK88" t="n">
        <v>0.010000000000001563</v>
      </c>
      <c r="AL88" t="inlineStr">
        <is>
          <t>unreconciled</t>
        </is>
      </c>
      <c r="AM88" t="inlineStr">
        <is>
          <t>Order Amount Mismatch (3PO&gt;POS)</t>
        </is>
      </c>
      <c r="AN88" t="n">
        <v>62.18</v>
      </c>
      <c r="AO88" t="n">
        <f>ROUND(P88*100/H88,2)</f>
        <v>0.0</v>
      </c>
      <c r="AP88" t="n">
        <f>ROUND(Q88*100/I88,2)</f>
        <v>0.0</v>
      </c>
      <c r="AQ88"/>
      <c r="AR88"/>
      <c r="AS88" t="n">
        <v>0.0</v>
      </c>
    </row>
    <row r="89">
      <c r="A89" s="1" t="n">
        <v>45233.0</v>
      </c>
      <c r="B89" s="2" t="n">
        <v>45233.851018518515</v>
      </c>
      <c r="C89" t="inlineStr">
        <is>
          <t>3140094012085271</t>
        </is>
      </c>
      <c r="D89" t="inlineStr">
        <is>
          <t>POS0012</t>
        </is>
      </c>
      <c r="E89" t="inlineStr">
        <is>
          <t>86</t>
        </is>
      </c>
      <c r="F89" t="inlineStr">
        <is>
          <t>0094</t>
        </is>
      </c>
      <c r="G89" t="inlineStr">
        <is>
          <t>5309006249</t>
        </is>
      </c>
      <c r="H89" t="n">
        <v>490.00000000000006</v>
      </c>
      <c r="I89" t="n">
        <v>543.8</v>
      </c>
      <c r="J89" t="n">
        <v>506.66</v>
      </c>
      <c r="K89" t="inlineStr">
        <is>
          <t>sale</t>
        </is>
      </c>
      <c r="L89" t="inlineStr">
        <is>
          <t/>
        </is>
      </c>
      <c r="M89" t="inlineStr">
        <is>
          <t/>
        </is>
      </c>
      <c r="N89" t="n">
        <v>0.0</v>
      </c>
      <c r="O89" t="n">
        <v>0.0</v>
      </c>
      <c r="P89" t="n">
        <v>422.32</v>
      </c>
      <c r="Q89" t="n">
        <v>363.53</v>
      </c>
      <c r="R89" t="n">
        <v>37.14</v>
      </c>
      <c r="S89" t="n">
        <v>37.14</v>
      </c>
      <c r="T89" t="n">
        <v>5.44</v>
      </c>
      <c r="U89" t="n">
        <v>4.67</v>
      </c>
      <c r="V89" t="n">
        <v>91.2</v>
      </c>
      <c r="W89" t="n">
        <v>77.31</v>
      </c>
      <c r="X89" t="n">
        <v>7.14</v>
      </c>
      <c r="Y89" t="n">
        <v>6.12</v>
      </c>
      <c r="Z89" t="n">
        <v>17.7</v>
      </c>
      <c r="AA89" t="n">
        <v>15.02</v>
      </c>
      <c r="AB89" t="n">
        <v>23.34</v>
      </c>
      <c r="AC89" t="n">
        <v>23.33</v>
      </c>
      <c r="AD89" t="n">
        <v>-53.7999999999999</v>
      </c>
      <c r="AE89" t="n">
        <v>58.79000000000002</v>
      </c>
      <c r="AF89" t="n">
        <v>0.0</v>
      </c>
      <c r="AG89" t="n">
        <v>0.7700000000000005</v>
      </c>
      <c r="AH89" t="n">
        <v>13.89</v>
      </c>
      <c r="AI89" t="n">
        <v>1.0199999999999996</v>
      </c>
      <c r="AJ89" t="n">
        <v>2.6799999999999997</v>
      </c>
      <c r="AK89" t="n">
        <v>0.010000000000001563</v>
      </c>
      <c r="AL89" t="inlineStr">
        <is>
          <t>unreconciled</t>
        </is>
      </c>
      <c r="AM89" t="inlineStr">
        <is>
          <t>Order Amount Mismatch (3PO&gt;POS)</t>
        </is>
      </c>
      <c r="AN89" t="n">
        <v>53.8</v>
      </c>
      <c r="AO89" t="n">
        <f>ROUND(P89*100/H89,2)</f>
        <v>0.0</v>
      </c>
      <c r="AP89" t="n">
        <f>ROUND(Q89*100/I89,2)</f>
        <v>0.0</v>
      </c>
      <c r="AQ89"/>
      <c r="AR89"/>
      <c r="AS89" t="n">
        <v>0.0</v>
      </c>
    </row>
    <row r="90">
      <c r="A90" s="1" t="n">
        <v>45233.0</v>
      </c>
      <c r="B90" s="2" t="n">
        <v>45233.86225694444</v>
      </c>
      <c r="C90" t="inlineStr">
        <is>
          <t>3140094012085294</t>
        </is>
      </c>
      <c r="D90" t="inlineStr">
        <is>
          <t>POS0012</t>
        </is>
      </c>
      <c r="E90" t="inlineStr">
        <is>
          <t>09</t>
        </is>
      </c>
      <c r="F90" t="inlineStr">
        <is>
          <t>0094</t>
        </is>
      </c>
      <c r="G90" t="inlineStr">
        <is>
          <t>5309061910</t>
        </is>
      </c>
      <c r="H90" t="n">
        <v>857.0</v>
      </c>
      <c r="I90" t="n">
        <v>893.34</v>
      </c>
      <c r="J90" t="n">
        <v>856.2</v>
      </c>
      <c r="K90" t="inlineStr">
        <is>
          <t>sale</t>
        </is>
      </c>
      <c r="L90" t="inlineStr">
        <is>
          <t/>
        </is>
      </c>
      <c r="M90" t="inlineStr">
        <is>
          <t/>
        </is>
      </c>
      <c r="N90" t="n">
        <v>0.0</v>
      </c>
      <c r="O90" t="n">
        <v>0.0</v>
      </c>
      <c r="P90" t="n">
        <v>688.71</v>
      </c>
      <c r="Q90" t="n">
        <v>629.92</v>
      </c>
      <c r="R90" t="n">
        <v>37.14</v>
      </c>
      <c r="S90" t="n">
        <v>37.14</v>
      </c>
      <c r="T90" t="n">
        <v>8.93</v>
      </c>
      <c r="U90" t="n">
        <v>8.16</v>
      </c>
      <c r="V90" t="n">
        <v>154.12</v>
      </c>
      <c r="W90" t="n">
        <v>140.23</v>
      </c>
      <c r="X90" t="n">
        <v>11.73</v>
      </c>
      <c r="Y90" t="n">
        <v>10.71</v>
      </c>
      <c r="Z90" t="n">
        <v>29.85</v>
      </c>
      <c r="AA90" t="n">
        <v>27.17</v>
      </c>
      <c r="AB90" t="n">
        <v>40.82</v>
      </c>
      <c r="AC90" t="n">
        <v>40.81</v>
      </c>
      <c r="AD90" t="n">
        <v>-36.34000000000003</v>
      </c>
      <c r="AE90" t="n">
        <v>58.79000000000008</v>
      </c>
      <c r="AF90" t="n">
        <v>0.0</v>
      </c>
      <c r="AG90" t="n">
        <v>0.7699999999999996</v>
      </c>
      <c r="AH90" t="n">
        <v>13.890000000000015</v>
      </c>
      <c r="AI90" t="n">
        <v>1.0199999999999996</v>
      </c>
      <c r="AJ90" t="n">
        <v>2.6799999999999997</v>
      </c>
      <c r="AK90" t="n">
        <v>0.00999999999999801</v>
      </c>
      <c r="AL90" t="inlineStr">
        <is>
          <t>unreconciled</t>
        </is>
      </c>
      <c r="AM90" t="inlineStr">
        <is>
          <t>Order Amount Mismatch (3PO&gt;POS)</t>
        </is>
      </c>
      <c r="AN90" t="n">
        <v>36.34</v>
      </c>
      <c r="AO90" t="n">
        <f>ROUND(P90*100/H90,2)</f>
        <v>0.0</v>
      </c>
      <c r="AP90" t="n">
        <f>ROUND(Q90*100/I90,2)</f>
        <v>0.0</v>
      </c>
      <c r="AQ90"/>
      <c r="AR90"/>
      <c r="AS90" t="n">
        <v>0.0</v>
      </c>
    </row>
    <row r="91">
      <c r="A91" s="1" t="n">
        <v>45233.0</v>
      </c>
      <c r="B91" s="2" t="n">
        <v>45233.57745370371</v>
      </c>
      <c r="C91" t="inlineStr">
        <is>
          <t>3140094012085094</t>
        </is>
      </c>
      <c r="D91" t="inlineStr">
        <is>
          <t>POS0012</t>
        </is>
      </c>
      <c r="E91" t="inlineStr">
        <is>
          <t>09</t>
        </is>
      </c>
      <c r="F91" t="inlineStr">
        <is>
          <t>0094</t>
        </is>
      </c>
      <c r="G91" t="inlineStr">
        <is>
          <t>5309106856</t>
        </is>
      </c>
      <c r="H91" t="n">
        <v>255.0</v>
      </c>
      <c r="I91" t="n">
        <v>319.99</v>
      </c>
      <c r="J91" t="n">
        <v>282.85</v>
      </c>
      <c r="K91" t="inlineStr">
        <is>
          <t>sale</t>
        </is>
      </c>
      <c r="L91" t="inlineStr">
        <is>
          <t/>
        </is>
      </c>
      <c r="M91" t="inlineStr">
        <is>
          <t/>
        </is>
      </c>
      <c r="N91" t="n">
        <v>0.0</v>
      </c>
      <c r="O91" t="n">
        <v>0.0</v>
      </c>
      <c r="P91" t="n">
        <v>251.76</v>
      </c>
      <c r="Q91" t="n">
        <v>192.96</v>
      </c>
      <c r="R91" t="n">
        <v>37.14</v>
      </c>
      <c r="S91" t="n">
        <v>37.14</v>
      </c>
      <c r="T91" t="n">
        <v>3.2</v>
      </c>
      <c r="U91" t="n">
        <v>2.43</v>
      </c>
      <c r="V91" t="n">
        <v>50.91</v>
      </c>
      <c r="W91" t="n">
        <v>37.03</v>
      </c>
      <c r="X91" t="n">
        <v>4.2</v>
      </c>
      <c r="Y91" t="n">
        <v>3.19</v>
      </c>
      <c r="Z91" t="n">
        <v>9.92</v>
      </c>
      <c r="AA91" t="n">
        <v>7.24</v>
      </c>
      <c r="AB91" t="n">
        <v>12.14</v>
      </c>
      <c r="AC91" t="n">
        <v>12.14</v>
      </c>
      <c r="AD91" t="n">
        <v>-64.99000000000001</v>
      </c>
      <c r="AE91" t="n">
        <v>58.79999999999998</v>
      </c>
      <c r="AF91" t="n">
        <v>0.0</v>
      </c>
      <c r="AG91" t="n">
        <v>0.77</v>
      </c>
      <c r="AH91" t="n">
        <v>13.879999999999995</v>
      </c>
      <c r="AI91" t="n">
        <v>1.0100000000000002</v>
      </c>
      <c r="AJ91" t="n">
        <v>2.6799999999999997</v>
      </c>
      <c r="AK91" t="n">
        <v>0.0</v>
      </c>
      <c r="AL91" t="inlineStr">
        <is>
          <t>unreconciled</t>
        </is>
      </c>
      <c r="AM91" t="inlineStr">
        <is>
          <t>Order Amount Mismatch (3PO&gt;POS)</t>
        </is>
      </c>
      <c r="AN91" t="n">
        <v>64.99</v>
      </c>
      <c r="AO91" t="n">
        <f>ROUND(P91*100/H91,2)</f>
        <v>0.0</v>
      </c>
      <c r="AP91" t="n">
        <f>ROUND(Q91*100/I91,2)</f>
        <v>0.0</v>
      </c>
      <c r="AQ91"/>
      <c r="AR91"/>
      <c r="AS91" t="n">
        <v>0.0</v>
      </c>
    </row>
    <row r="92">
      <c r="A92" s="1" t="n">
        <v>45233.0</v>
      </c>
      <c r="B92" s="2" t="n">
        <v>45233.47170138889</v>
      </c>
      <c r="C92" t="inlineStr">
        <is>
          <t>3140023012059191</t>
        </is>
      </c>
      <c r="D92" t="inlineStr">
        <is>
          <t>POS0012</t>
        </is>
      </c>
      <c r="E92" t="inlineStr">
        <is>
          <t>84</t>
        </is>
      </c>
      <c r="F92" t="inlineStr">
        <is>
          <t>0023</t>
        </is>
      </c>
      <c r="G92" t="inlineStr">
        <is>
          <t>5309247980</t>
        </is>
      </c>
      <c r="H92" t="n">
        <v>292.0</v>
      </c>
      <c r="I92" t="n">
        <v>355.23</v>
      </c>
      <c r="J92" t="n">
        <v>318.09</v>
      </c>
      <c r="K92" t="inlineStr">
        <is>
          <t>sale</t>
        </is>
      </c>
      <c r="L92" t="inlineStr">
        <is>
          <t/>
        </is>
      </c>
      <c r="M92" t="inlineStr">
        <is>
          <t/>
        </is>
      </c>
      <c r="N92" t="n">
        <v>0.0</v>
      </c>
      <c r="O92" t="n">
        <v>0.0</v>
      </c>
      <c r="P92" t="n">
        <v>278.61</v>
      </c>
      <c r="Q92" t="n">
        <v>219.83</v>
      </c>
      <c r="R92" t="n">
        <v>37.14</v>
      </c>
      <c r="S92" t="n">
        <v>37.14</v>
      </c>
      <c r="T92" t="n">
        <v>3.55</v>
      </c>
      <c r="U92" t="n">
        <v>2.78</v>
      </c>
      <c r="V92" t="n">
        <v>57.26</v>
      </c>
      <c r="W92" t="n">
        <v>43.37</v>
      </c>
      <c r="X92" t="n">
        <v>4.66</v>
      </c>
      <c r="Y92" t="n">
        <v>3.65</v>
      </c>
      <c r="Z92" t="n">
        <v>11.15</v>
      </c>
      <c r="AA92" t="n">
        <v>8.47</v>
      </c>
      <c r="AB92" t="n">
        <v>13.9</v>
      </c>
      <c r="AC92" t="n">
        <v>13.91</v>
      </c>
      <c r="AD92" t="n">
        <v>-63.23000000000002</v>
      </c>
      <c r="AE92" t="n">
        <v>58.78</v>
      </c>
      <c r="AF92" t="n">
        <v>0.0</v>
      </c>
      <c r="AG92" t="n">
        <v>0.77</v>
      </c>
      <c r="AH92" t="n">
        <v>13.89</v>
      </c>
      <c r="AI92" t="n">
        <v>1.0100000000000002</v>
      </c>
      <c r="AJ92" t="n">
        <v>2.6799999999999997</v>
      </c>
      <c r="AK92" t="n">
        <v>-0.009999999999999787</v>
      </c>
      <c r="AL92" t="inlineStr">
        <is>
          <t>unreconciled</t>
        </is>
      </c>
      <c r="AM92" t="inlineStr">
        <is>
          <t>Order Amount Mismatch (3PO&gt;POS)</t>
        </is>
      </c>
      <c r="AN92" t="n">
        <v>63.23</v>
      </c>
      <c r="AO92" t="n">
        <f>ROUND(P92*100/H92,2)</f>
        <v>0.0</v>
      </c>
      <c r="AP92" t="n">
        <f>ROUND(Q92*100/I92,2)</f>
        <v>0.0</v>
      </c>
      <c r="AQ92"/>
      <c r="AR92"/>
      <c r="AS92" t="n">
        <v>0.0</v>
      </c>
    </row>
    <row r="93">
      <c r="A93" s="1" t="n">
        <v>45233.0</v>
      </c>
      <c r="B93" s="2" t="n">
        <v>45233.6375</v>
      </c>
      <c r="C93" t="inlineStr">
        <is>
          <t>3140094012085125</t>
        </is>
      </c>
      <c r="D93" t="inlineStr">
        <is>
          <t>POS0012</t>
        </is>
      </c>
      <c r="E93" t="inlineStr">
        <is>
          <t>40</t>
        </is>
      </c>
      <c r="F93" t="inlineStr">
        <is>
          <t>0094</t>
        </is>
      </c>
      <c r="G93" t="inlineStr">
        <is>
          <t>5309265609</t>
        </is>
      </c>
      <c r="H93" t="n">
        <v>266.0</v>
      </c>
      <c r="I93" t="n">
        <v>330.47</v>
      </c>
      <c r="J93" t="n">
        <v>293.33</v>
      </c>
      <c r="K93" t="inlineStr">
        <is>
          <t>sale</t>
        </is>
      </c>
      <c r="L93" t="inlineStr">
        <is>
          <t/>
        </is>
      </c>
      <c r="M93" t="inlineStr">
        <is>
          <t/>
        </is>
      </c>
      <c r="N93" t="n">
        <v>0.0</v>
      </c>
      <c r="O93" t="n">
        <v>0.0</v>
      </c>
      <c r="P93" t="n">
        <v>259.74</v>
      </c>
      <c r="Q93" t="n">
        <v>200.96</v>
      </c>
      <c r="R93" t="n">
        <v>37.14</v>
      </c>
      <c r="S93" t="n">
        <v>37.14</v>
      </c>
      <c r="T93" t="n">
        <v>3.3</v>
      </c>
      <c r="U93" t="n">
        <v>2.53</v>
      </c>
      <c r="V93" t="n">
        <v>52.8</v>
      </c>
      <c r="W93" t="n">
        <v>38.91</v>
      </c>
      <c r="X93" t="n">
        <v>4.34</v>
      </c>
      <c r="Y93" t="n">
        <v>3.32</v>
      </c>
      <c r="Z93" t="n">
        <v>10.29</v>
      </c>
      <c r="AA93" t="n">
        <v>7.6</v>
      </c>
      <c r="AB93" t="n">
        <v>12.66</v>
      </c>
      <c r="AC93" t="n">
        <v>12.67</v>
      </c>
      <c r="AD93" t="n">
        <v>-64.47000000000003</v>
      </c>
      <c r="AE93" t="n">
        <v>58.78</v>
      </c>
      <c r="AF93" t="n">
        <v>0.0</v>
      </c>
      <c r="AG93" t="n">
        <v>0.77</v>
      </c>
      <c r="AH93" t="n">
        <v>13.89</v>
      </c>
      <c r="AI93" t="n">
        <v>1.02</v>
      </c>
      <c r="AJ93" t="n">
        <v>2.6899999999999995</v>
      </c>
      <c r="AK93" t="n">
        <v>-0.009999999999999787</v>
      </c>
      <c r="AL93" t="inlineStr">
        <is>
          <t>unreconciled</t>
        </is>
      </c>
      <c r="AM93" t="inlineStr">
        <is>
          <t>Order Amount Mismatch (3PO&gt;POS)</t>
        </is>
      </c>
      <c r="AN93" t="n">
        <v>64.47</v>
      </c>
      <c r="AO93" t="n">
        <f>ROUND(P93*100/H93,2)</f>
        <v>0.0</v>
      </c>
      <c r="AP93" t="n">
        <f>ROUND(Q93*100/I93,2)</f>
        <v>0.0</v>
      </c>
      <c r="AQ93"/>
      <c r="AR93"/>
      <c r="AS93" t="n">
        <v>0.0</v>
      </c>
    </row>
    <row r="94">
      <c r="A94" s="1" t="n">
        <v>45233.0</v>
      </c>
      <c r="B94" s="2" t="n">
        <v>45233.52548611111</v>
      </c>
      <c r="C94" t="inlineStr">
        <is>
          <t>3140094012085064</t>
        </is>
      </c>
      <c r="D94" t="inlineStr">
        <is>
          <t>POS0012</t>
        </is>
      </c>
      <c r="E94" t="inlineStr">
        <is>
          <t>79</t>
        </is>
      </c>
      <c r="F94" t="inlineStr">
        <is>
          <t>0094</t>
        </is>
      </c>
      <c r="G94" t="inlineStr">
        <is>
          <t>5309401281</t>
        </is>
      </c>
      <c r="H94" t="n">
        <v>277.0</v>
      </c>
      <c r="I94" t="n">
        <v>340.94</v>
      </c>
      <c r="J94" t="n">
        <v>303.8</v>
      </c>
      <c r="K94" t="inlineStr">
        <is>
          <t>sale</t>
        </is>
      </c>
      <c r="L94" t="inlineStr">
        <is>
          <t/>
        </is>
      </c>
      <c r="M94" t="inlineStr">
        <is>
          <t/>
        </is>
      </c>
      <c r="N94" t="n">
        <v>0.0</v>
      </c>
      <c r="O94" t="n">
        <v>0.0</v>
      </c>
      <c r="P94" t="n">
        <v>267.73</v>
      </c>
      <c r="Q94" t="n">
        <v>208.93</v>
      </c>
      <c r="R94" t="n">
        <v>37.14</v>
      </c>
      <c r="S94" t="n">
        <v>37.14</v>
      </c>
      <c r="T94" t="n">
        <v>3.41</v>
      </c>
      <c r="U94" t="n">
        <v>2.64</v>
      </c>
      <c r="V94" t="n">
        <v>54.68</v>
      </c>
      <c r="W94" t="n">
        <v>40.8</v>
      </c>
      <c r="X94" t="n">
        <v>4.47</v>
      </c>
      <c r="Y94" t="n">
        <v>3.46</v>
      </c>
      <c r="Z94" t="n">
        <v>10.65</v>
      </c>
      <c r="AA94" t="n">
        <v>7.96</v>
      </c>
      <c r="AB94" t="n">
        <v>13.2</v>
      </c>
      <c r="AC94" t="n">
        <v>13.19</v>
      </c>
      <c r="AD94" t="n">
        <v>-63.94</v>
      </c>
      <c r="AE94" t="n">
        <v>58.80000000000001</v>
      </c>
      <c r="AF94" t="n">
        <v>0.0</v>
      </c>
      <c r="AG94" t="n">
        <v>0.77</v>
      </c>
      <c r="AH94" t="n">
        <v>13.880000000000003</v>
      </c>
      <c r="AI94" t="n">
        <v>1.0099999999999998</v>
      </c>
      <c r="AJ94" t="n">
        <v>2.6900000000000004</v>
      </c>
      <c r="AK94" t="n">
        <v>0.009999999999999787</v>
      </c>
      <c r="AL94" t="inlineStr">
        <is>
          <t>unreconciled</t>
        </is>
      </c>
      <c r="AM94" t="inlineStr">
        <is>
          <t>Order Amount Mismatch (3PO&gt;POS)</t>
        </is>
      </c>
      <c r="AN94" t="n">
        <v>63.94</v>
      </c>
      <c r="AO94" t="n">
        <f>ROUND(P94*100/H94,2)</f>
        <v>0.0</v>
      </c>
      <c r="AP94" t="n">
        <f>ROUND(Q94*100/I94,2)</f>
        <v>0.0</v>
      </c>
      <c r="AQ94"/>
      <c r="AR94"/>
      <c r="AS94" t="n">
        <v>0.0</v>
      </c>
    </row>
    <row r="95">
      <c r="A95" s="1" t="n">
        <v>45233.0</v>
      </c>
      <c r="B95" s="2" t="n">
        <v>45233.57671296296</v>
      </c>
      <c r="C95" t="inlineStr">
        <is>
          <t>3140094012085091</t>
        </is>
      </c>
      <c r="D95" t="inlineStr">
        <is>
          <t>POS0012</t>
        </is>
      </c>
      <c r="E95" t="inlineStr">
        <is>
          <t>06</t>
        </is>
      </c>
      <c r="F95" t="inlineStr">
        <is>
          <t>0094</t>
        </is>
      </c>
      <c r="G95" t="inlineStr">
        <is>
          <t>5309403814</t>
        </is>
      </c>
      <c r="H95" t="n">
        <v>933.0</v>
      </c>
      <c r="I95" t="n">
        <v>965.71</v>
      </c>
      <c r="J95" t="n">
        <v>928.57</v>
      </c>
      <c r="K95" t="inlineStr">
        <is>
          <t>sale</t>
        </is>
      </c>
      <c r="L95" t="inlineStr">
        <is>
          <t/>
        </is>
      </c>
      <c r="M95" t="inlineStr">
        <is>
          <t/>
        </is>
      </c>
      <c r="N95" t="n">
        <v>0.0</v>
      </c>
      <c r="O95" t="n">
        <v>0.0</v>
      </c>
      <c r="P95" t="n">
        <v>743.86</v>
      </c>
      <c r="Q95" t="n">
        <v>685.06</v>
      </c>
      <c r="R95" t="n">
        <v>37.14</v>
      </c>
      <c r="S95" t="n">
        <v>37.14</v>
      </c>
      <c r="T95" t="n">
        <v>9.66</v>
      </c>
      <c r="U95" t="n">
        <v>8.89</v>
      </c>
      <c r="V95" t="n">
        <v>167.14</v>
      </c>
      <c r="W95" t="n">
        <v>153.26</v>
      </c>
      <c r="X95" t="n">
        <v>12.68</v>
      </c>
      <c r="Y95" t="n">
        <v>11.66</v>
      </c>
      <c r="Z95" t="n">
        <v>32.37</v>
      </c>
      <c r="AA95" t="n">
        <v>29.69</v>
      </c>
      <c r="AB95" t="n">
        <v>44.42</v>
      </c>
      <c r="AC95" t="n">
        <v>44.43</v>
      </c>
      <c r="AD95" t="n">
        <v>-32.710000000000036</v>
      </c>
      <c r="AE95" t="n">
        <v>58.80000000000007</v>
      </c>
      <c r="AF95" t="n">
        <v>0.0</v>
      </c>
      <c r="AG95" t="n">
        <v>0.7699999999999996</v>
      </c>
      <c r="AH95" t="n">
        <v>13.879999999999995</v>
      </c>
      <c r="AI95" t="n">
        <v>1.0199999999999996</v>
      </c>
      <c r="AJ95" t="n">
        <v>2.679999999999996</v>
      </c>
      <c r="AK95" t="n">
        <v>-0.00999999999999801</v>
      </c>
      <c r="AL95" t="inlineStr">
        <is>
          <t>unreconciled</t>
        </is>
      </c>
      <c r="AM95" t="inlineStr">
        <is>
          <t>Order Amount Mismatch (3PO&gt;POS)</t>
        </is>
      </c>
      <c r="AN95" t="n">
        <v>32.71</v>
      </c>
      <c r="AO95" t="n">
        <f>ROUND(P95*100/H95,2)</f>
        <v>0.0</v>
      </c>
      <c r="AP95" t="n">
        <f>ROUND(Q95*100/I95,2)</f>
        <v>0.0</v>
      </c>
      <c r="AQ95"/>
      <c r="AR95"/>
      <c r="AS95" t="n">
        <v>0.0</v>
      </c>
    </row>
    <row r="96">
      <c r="A96" s="1" t="n">
        <v>45233.0</v>
      </c>
      <c r="B96" s="2" t="n">
        <v>45233.86509259259</v>
      </c>
      <c r="C96" t="inlineStr">
        <is>
          <t>3140094012085301</t>
        </is>
      </c>
      <c r="D96" t="inlineStr">
        <is>
          <t>POS0012</t>
        </is>
      </c>
      <c r="E96" t="inlineStr">
        <is>
          <t>16</t>
        </is>
      </c>
      <c r="F96" t="inlineStr">
        <is>
          <t>0094</t>
        </is>
      </c>
      <c r="G96" t="inlineStr">
        <is>
          <t>5309458542</t>
        </is>
      </c>
      <c r="H96" t="n">
        <v>257.0</v>
      </c>
      <c r="I96" t="n">
        <v>321.9</v>
      </c>
      <c r="J96" t="n">
        <v>284.76</v>
      </c>
      <c r="K96" t="inlineStr">
        <is>
          <t>sale</t>
        </is>
      </c>
      <c r="L96" t="inlineStr">
        <is>
          <t/>
        </is>
      </c>
      <c r="M96" t="inlineStr">
        <is>
          <t/>
        </is>
      </c>
      <c r="N96" t="n">
        <v>0.0</v>
      </c>
      <c r="O96" t="n">
        <v>0.0</v>
      </c>
      <c r="P96" t="n">
        <v>253.2</v>
      </c>
      <c r="Q96" t="n">
        <v>194.42</v>
      </c>
      <c r="R96" t="n">
        <v>37.14</v>
      </c>
      <c r="S96" t="n">
        <v>37.14</v>
      </c>
      <c r="T96" t="n">
        <v>3.22</v>
      </c>
      <c r="U96" t="n">
        <v>2.45</v>
      </c>
      <c r="V96" t="n">
        <v>51.26</v>
      </c>
      <c r="W96" t="n">
        <v>37.37</v>
      </c>
      <c r="X96" t="n">
        <v>4.23</v>
      </c>
      <c r="Y96" t="n">
        <v>3.21</v>
      </c>
      <c r="Z96" t="n">
        <v>9.99</v>
      </c>
      <c r="AA96" t="n">
        <v>7.31</v>
      </c>
      <c r="AB96" t="n">
        <v>12.24</v>
      </c>
      <c r="AC96" t="n">
        <v>12.24</v>
      </c>
      <c r="AD96" t="n">
        <v>-64.89999999999998</v>
      </c>
      <c r="AE96" t="n">
        <v>58.78</v>
      </c>
      <c r="AF96" t="n">
        <v>0.0</v>
      </c>
      <c r="AG96" t="n">
        <v>0.77</v>
      </c>
      <c r="AH96" t="n">
        <v>13.89</v>
      </c>
      <c r="AI96" t="n">
        <v>1.0200000000000005</v>
      </c>
      <c r="AJ96" t="n">
        <v>2.6800000000000006</v>
      </c>
      <c r="AK96" t="n">
        <v>0.0</v>
      </c>
      <c r="AL96" t="inlineStr">
        <is>
          <t>unreconciled</t>
        </is>
      </c>
      <c r="AM96" t="inlineStr">
        <is>
          <t>Order Amount Mismatch (3PO&gt;POS)</t>
        </is>
      </c>
      <c r="AN96" t="n">
        <v>64.9</v>
      </c>
      <c r="AO96" t="n">
        <f>ROUND(P96*100/H96,2)</f>
        <v>0.0</v>
      </c>
      <c r="AP96" t="n">
        <f>ROUND(Q96*100/I96,2)</f>
        <v>0.0</v>
      </c>
      <c r="AQ96"/>
      <c r="AR96"/>
      <c r="AS96" t="n">
        <v>0.0</v>
      </c>
    </row>
    <row r="97">
      <c r="A97" s="1" t="n">
        <v>45233.0</v>
      </c>
      <c r="B97" s="2" t="n">
        <v>45233.90480324074</v>
      </c>
      <c r="C97" t="inlineStr">
        <is>
          <t>3140094012085337</t>
        </is>
      </c>
      <c r="D97" t="inlineStr">
        <is>
          <t>POS0012</t>
        </is>
      </c>
      <c r="E97" t="inlineStr">
        <is>
          <t>52</t>
        </is>
      </c>
      <c r="F97" t="inlineStr">
        <is>
          <t>0094</t>
        </is>
      </c>
      <c r="G97" t="inlineStr">
        <is>
          <t>5309702785</t>
        </is>
      </c>
      <c r="H97" t="n">
        <v>284.0</v>
      </c>
      <c r="I97" t="n">
        <v>347.61</v>
      </c>
      <c r="J97" t="n">
        <v>310.47</v>
      </c>
      <c r="K97" t="inlineStr">
        <is>
          <t>sale</t>
        </is>
      </c>
      <c r="L97" t="inlineStr">
        <is>
          <t/>
        </is>
      </c>
      <c r="M97" t="inlineStr">
        <is>
          <t/>
        </is>
      </c>
      <c r="N97" t="n">
        <v>0.0</v>
      </c>
      <c r="O97" t="n">
        <v>0.0</v>
      </c>
      <c r="P97" t="n">
        <v>272.81</v>
      </c>
      <c r="Q97" t="n">
        <v>214.02</v>
      </c>
      <c r="R97" t="n">
        <v>37.14</v>
      </c>
      <c r="S97" t="n">
        <v>37.14</v>
      </c>
      <c r="T97" t="n">
        <v>3.48</v>
      </c>
      <c r="U97" t="n">
        <v>2.7</v>
      </c>
      <c r="V97" t="n">
        <v>55.88</v>
      </c>
      <c r="W97" t="n">
        <v>42.0</v>
      </c>
      <c r="X97" t="n">
        <v>4.56</v>
      </c>
      <c r="Y97" t="n">
        <v>3.55</v>
      </c>
      <c r="Z97" t="n">
        <v>10.88</v>
      </c>
      <c r="AA97" t="n">
        <v>8.2</v>
      </c>
      <c r="AB97" t="n">
        <v>13.52</v>
      </c>
      <c r="AC97" t="n">
        <v>13.52</v>
      </c>
      <c r="AD97" t="n">
        <v>-63.610000000000014</v>
      </c>
      <c r="AE97" t="n">
        <v>58.78999999999999</v>
      </c>
      <c r="AF97" t="n">
        <v>0.0</v>
      </c>
      <c r="AG97" t="n">
        <v>0.7799999999999998</v>
      </c>
      <c r="AH97" t="n">
        <v>13.880000000000003</v>
      </c>
      <c r="AI97" t="n">
        <v>1.0099999999999998</v>
      </c>
      <c r="AJ97" t="n">
        <v>2.6800000000000015</v>
      </c>
      <c r="AK97" t="n">
        <v>0.0</v>
      </c>
      <c r="AL97" t="inlineStr">
        <is>
          <t>unreconciled</t>
        </is>
      </c>
      <c r="AM97" t="inlineStr">
        <is>
          <t>Order Amount Mismatch (3PO&gt;POS)</t>
        </is>
      </c>
      <c r="AN97" t="n">
        <v>63.61</v>
      </c>
      <c r="AO97" t="n">
        <f>ROUND(P97*100/H97,2)</f>
        <v>0.0</v>
      </c>
      <c r="AP97" t="n">
        <f>ROUND(Q97*100/I97,2)</f>
        <v>0.0</v>
      </c>
      <c r="AQ97"/>
      <c r="AR97"/>
      <c r="AS97" t="n">
        <v>0.0</v>
      </c>
    </row>
    <row r="98">
      <c r="A98" s="1" t="n">
        <v>45233.0</v>
      </c>
      <c r="B98" s="2" t="n">
        <v>45233.89467592593</v>
      </c>
      <c r="C98" t="inlineStr">
        <is>
          <t>3140023012059340</t>
        </is>
      </c>
      <c r="D98" t="inlineStr">
        <is>
          <t>POS0012</t>
        </is>
      </c>
      <c r="E98" t="inlineStr">
        <is>
          <t>33</t>
        </is>
      </c>
      <c r="F98" t="inlineStr">
        <is>
          <t>0023</t>
        </is>
      </c>
      <c r="G98" t="inlineStr">
        <is>
          <t>5309704627</t>
        </is>
      </c>
      <c r="H98" t="n">
        <v>249.0</v>
      </c>
      <c r="I98" t="n">
        <v>314.28</v>
      </c>
      <c r="J98" t="n">
        <v>277.14</v>
      </c>
      <c r="K98" t="inlineStr">
        <is>
          <t>sale</t>
        </is>
      </c>
      <c r="L98" t="inlineStr">
        <is>
          <t/>
        </is>
      </c>
      <c r="M98" t="inlineStr">
        <is>
          <t/>
        </is>
      </c>
      <c r="N98" t="n">
        <v>0.0</v>
      </c>
      <c r="O98" t="n">
        <v>0.0</v>
      </c>
      <c r="P98" t="n">
        <v>247.41</v>
      </c>
      <c r="Q98" t="n">
        <v>188.62</v>
      </c>
      <c r="R98" t="n">
        <v>37.14</v>
      </c>
      <c r="S98" t="n">
        <v>37.14</v>
      </c>
      <c r="T98" t="n">
        <v>3.14</v>
      </c>
      <c r="U98" t="n">
        <v>2.37</v>
      </c>
      <c r="V98" t="n">
        <v>49.89</v>
      </c>
      <c r="W98" t="n">
        <v>36.0</v>
      </c>
      <c r="X98" t="n">
        <v>4.12</v>
      </c>
      <c r="Y98" t="n">
        <v>3.11</v>
      </c>
      <c r="Z98" t="n">
        <v>9.72</v>
      </c>
      <c r="AA98" t="n">
        <v>7.04</v>
      </c>
      <c r="AB98" t="n">
        <v>11.86</v>
      </c>
      <c r="AC98" t="n">
        <v>11.86</v>
      </c>
      <c r="AD98" t="n">
        <v>-65.27999999999997</v>
      </c>
      <c r="AE98" t="n">
        <v>58.78999999999999</v>
      </c>
      <c r="AF98" t="n">
        <v>0.0</v>
      </c>
      <c r="AG98" t="n">
        <v>0.77</v>
      </c>
      <c r="AH98" t="n">
        <v>13.89</v>
      </c>
      <c r="AI98" t="n">
        <v>1.0100000000000002</v>
      </c>
      <c r="AJ98" t="n">
        <v>2.6800000000000006</v>
      </c>
      <c r="AK98" t="n">
        <v>0.0</v>
      </c>
      <c r="AL98" t="inlineStr">
        <is>
          <t>unreconciled</t>
        </is>
      </c>
      <c r="AM98" t="inlineStr">
        <is>
          <t>Order Amount Mismatch (3PO&gt;POS)</t>
        </is>
      </c>
      <c r="AN98" t="n">
        <v>65.28</v>
      </c>
      <c r="AO98" t="n">
        <f>ROUND(P98*100/H98,2)</f>
        <v>0.0</v>
      </c>
      <c r="AP98" t="n">
        <f>ROUND(Q98*100/I98,2)</f>
        <v>0.0</v>
      </c>
      <c r="AQ98"/>
      <c r="AR98"/>
      <c r="AS98" t="n">
        <v>0.0</v>
      </c>
    </row>
    <row r="99">
      <c r="A99" s="1" t="n">
        <v>45233.0</v>
      </c>
      <c r="B99" s="2" t="n">
        <v>45233.75111111111</v>
      </c>
      <c r="C99" t="inlineStr">
        <is>
          <t>3140023012059269</t>
        </is>
      </c>
      <c r="D99" t="inlineStr">
        <is>
          <t>POS0012</t>
        </is>
      </c>
      <c r="E99" t="inlineStr">
        <is>
          <t>62</t>
        </is>
      </c>
      <c r="F99" t="inlineStr">
        <is>
          <t>0023</t>
        </is>
      </c>
      <c r="G99" t="inlineStr">
        <is>
          <t>5309747857</t>
        </is>
      </c>
      <c r="H99" t="n">
        <v>556.0</v>
      </c>
      <c r="I99" t="n">
        <v>606.66</v>
      </c>
      <c r="J99" t="n">
        <v>569.52</v>
      </c>
      <c r="K99" t="inlineStr">
        <is>
          <t>sale</t>
        </is>
      </c>
      <c r="L99" t="inlineStr">
        <is>
          <t/>
        </is>
      </c>
      <c r="M99" t="inlineStr">
        <is>
          <t/>
        </is>
      </c>
      <c r="N99" t="n">
        <v>0.0</v>
      </c>
      <c r="O99" t="n">
        <v>0.0</v>
      </c>
      <c r="P99" t="n">
        <v>470.24</v>
      </c>
      <c r="Q99" t="n">
        <v>411.44</v>
      </c>
      <c r="R99" t="n">
        <v>37.14</v>
      </c>
      <c r="S99" t="n">
        <v>37.14</v>
      </c>
      <c r="T99" t="n">
        <v>6.07</v>
      </c>
      <c r="U99" t="n">
        <v>5.3</v>
      </c>
      <c r="V99" t="n">
        <v>102.51</v>
      </c>
      <c r="W99" t="n">
        <v>88.63</v>
      </c>
      <c r="X99" t="n">
        <v>7.96</v>
      </c>
      <c r="Y99" t="n">
        <v>6.95</v>
      </c>
      <c r="Z99" t="n">
        <v>19.88</v>
      </c>
      <c r="AA99" t="n">
        <v>17.2</v>
      </c>
      <c r="AB99" t="n">
        <v>26.48</v>
      </c>
      <c r="AC99" t="n">
        <v>26.48</v>
      </c>
      <c r="AD99" t="n">
        <v>-50.65999999999997</v>
      </c>
      <c r="AE99" t="n">
        <v>58.80000000000001</v>
      </c>
      <c r="AF99" t="n">
        <v>0.0</v>
      </c>
      <c r="AG99" t="n">
        <v>0.7700000000000005</v>
      </c>
      <c r="AH99" t="n">
        <v>13.88000000000001</v>
      </c>
      <c r="AI99" t="n">
        <v>1.0099999999999998</v>
      </c>
      <c r="AJ99" t="n">
        <v>2.6799999999999997</v>
      </c>
      <c r="AK99" t="n">
        <v>0.0</v>
      </c>
      <c r="AL99" t="inlineStr">
        <is>
          <t>unreconciled</t>
        </is>
      </c>
      <c r="AM99" t="inlineStr">
        <is>
          <t>Order Amount Mismatch (3PO&gt;POS)</t>
        </is>
      </c>
      <c r="AN99" t="n">
        <v>50.66</v>
      </c>
      <c r="AO99" t="n">
        <f>ROUND(P99*100/H99,2)</f>
        <v>0.0</v>
      </c>
      <c r="AP99" t="n">
        <f>ROUND(Q99*100/I99,2)</f>
        <v>0.0</v>
      </c>
      <c r="AQ99"/>
      <c r="AR99"/>
      <c r="AS99" t="n">
        <v>0.0</v>
      </c>
    </row>
    <row r="100">
      <c r="A100" s="1" t="n">
        <v>45233.0</v>
      </c>
      <c r="B100" s="2" t="n">
        <v>45233.92333333333</v>
      </c>
      <c r="C100" t="inlineStr">
        <is>
          <t>3140023012059347</t>
        </is>
      </c>
      <c r="D100" t="inlineStr">
        <is>
          <t>POS0012</t>
        </is>
      </c>
      <c r="E100" t="inlineStr">
        <is>
          <t>40</t>
        </is>
      </c>
      <c r="F100" t="inlineStr">
        <is>
          <t>0023</t>
        </is>
      </c>
      <c r="G100" t="inlineStr">
        <is>
          <t>5309794644</t>
        </is>
      </c>
      <c r="H100" t="n">
        <v>652.0</v>
      </c>
      <c r="I100" t="n">
        <v>698.09</v>
      </c>
      <c r="J100" t="n">
        <v>660.95</v>
      </c>
      <c r="K100" t="inlineStr">
        <is>
          <t>sale</t>
        </is>
      </c>
      <c r="L100" t="inlineStr">
        <is>
          <t/>
        </is>
      </c>
      <c r="M100" t="inlineStr">
        <is>
          <t/>
        </is>
      </c>
      <c r="N100" t="n">
        <v>0.0</v>
      </c>
      <c r="O100" t="n">
        <v>0.0</v>
      </c>
      <c r="P100" t="n">
        <v>539.92</v>
      </c>
      <c r="Q100" t="n">
        <v>481.12</v>
      </c>
      <c r="R100" t="n">
        <v>37.14</v>
      </c>
      <c r="S100" t="n">
        <v>37.14</v>
      </c>
      <c r="T100" t="n">
        <v>6.98</v>
      </c>
      <c r="U100" t="n">
        <v>6.21</v>
      </c>
      <c r="V100" t="n">
        <v>118.97</v>
      </c>
      <c r="W100" t="n">
        <v>105.09</v>
      </c>
      <c r="X100" t="n">
        <v>9.16</v>
      </c>
      <c r="Y100" t="n">
        <v>8.15</v>
      </c>
      <c r="Z100" t="n">
        <v>23.06</v>
      </c>
      <c r="AA100" t="n">
        <v>20.39</v>
      </c>
      <c r="AB100" t="n">
        <v>31.04</v>
      </c>
      <c r="AC100" t="n">
        <v>31.05</v>
      </c>
      <c r="AD100" t="n">
        <v>-46.09000000000003</v>
      </c>
      <c r="AE100" t="n">
        <v>58.799999999999955</v>
      </c>
      <c r="AF100" t="n">
        <v>0.0</v>
      </c>
      <c r="AG100" t="n">
        <v>0.7700000000000005</v>
      </c>
      <c r="AH100" t="n">
        <v>13.879999999999995</v>
      </c>
      <c r="AI100" t="n">
        <v>1.0099999999999998</v>
      </c>
      <c r="AJ100" t="n">
        <v>2.669999999999998</v>
      </c>
      <c r="AK100" t="n">
        <v>-0.010000000000001563</v>
      </c>
      <c r="AL100" t="inlineStr">
        <is>
          <t>unreconciled</t>
        </is>
      </c>
      <c r="AM100" t="inlineStr">
        <is>
          <t>Order Amount Mismatch (3PO&gt;POS)</t>
        </is>
      </c>
      <c r="AN100" t="n">
        <v>46.09</v>
      </c>
      <c r="AO100" t="n">
        <f>ROUND(P100*100/H100,2)</f>
        <v>0.0</v>
      </c>
      <c r="AP100" t="n">
        <f>ROUND(Q100*100/I100,2)</f>
        <v>0.0</v>
      </c>
      <c r="AQ100"/>
      <c r="AR100"/>
      <c r="AS100" t="n">
        <v>0.0</v>
      </c>
    </row>
    <row r="101">
      <c r="A101" s="1" t="n">
        <v>45233.0</v>
      </c>
      <c r="B101" s="2" t="n">
        <v>45233.80336805555</v>
      </c>
      <c r="C101" t="inlineStr">
        <is>
          <t>3140094012085215</t>
        </is>
      </c>
      <c r="D101" t="inlineStr">
        <is>
          <t>POS0012</t>
        </is>
      </c>
      <c r="E101" t="inlineStr">
        <is>
          <t>30</t>
        </is>
      </c>
      <c r="F101" t="inlineStr">
        <is>
          <t>0094</t>
        </is>
      </c>
      <c r="G101" t="inlineStr">
        <is>
          <t>5310013758</t>
        </is>
      </c>
      <c r="H101" t="n">
        <v>349.0</v>
      </c>
      <c r="I101" t="n">
        <v>409.52</v>
      </c>
      <c r="J101" t="n">
        <v>372.38</v>
      </c>
      <c r="K101" t="inlineStr">
        <is>
          <t>sale</t>
        </is>
      </c>
      <c r="L101" t="inlineStr">
        <is>
          <t/>
        </is>
      </c>
      <c r="M101" t="inlineStr">
        <is>
          <t/>
        </is>
      </c>
      <c r="N101" t="n">
        <v>0.0</v>
      </c>
      <c r="O101" t="n">
        <v>0.0</v>
      </c>
      <c r="P101" t="n">
        <v>319.98</v>
      </c>
      <c r="Q101" t="n">
        <v>261.21</v>
      </c>
      <c r="R101" t="n">
        <v>37.14</v>
      </c>
      <c r="S101" t="n">
        <v>37.14</v>
      </c>
      <c r="T101" t="n">
        <v>4.1</v>
      </c>
      <c r="U101" t="n">
        <v>3.32</v>
      </c>
      <c r="V101" t="n">
        <v>67.03</v>
      </c>
      <c r="W101" t="n">
        <v>53.14</v>
      </c>
      <c r="X101" t="n">
        <v>5.38</v>
      </c>
      <c r="Y101" t="n">
        <v>4.36</v>
      </c>
      <c r="Z101" t="n">
        <v>13.03</v>
      </c>
      <c r="AA101" t="n">
        <v>10.35</v>
      </c>
      <c r="AB101" t="n">
        <v>16.62</v>
      </c>
      <c r="AC101" t="n">
        <v>16.62</v>
      </c>
      <c r="AD101" t="n">
        <v>-60.51999999999998</v>
      </c>
      <c r="AE101" t="n">
        <v>58.77000000000004</v>
      </c>
      <c r="AF101" t="n">
        <v>0.0</v>
      </c>
      <c r="AG101" t="n">
        <v>0.7799999999999998</v>
      </c>
      <c r="AH101" t="n">
        <v>13.89</v>
      </c>
      <c r="AI101" t="n">
        <v>1.0199999999999996</v>
      </c>
      <c r="AJ101" t="n">
        <v>2.6799999999999997</v>
      </c>
      <c r="AK101" t="n">
        <v>0.0</v>
      </c>
      <c r="AL101" t="inlineStr">
        <is>
          <t>unreconciled</t>
        </is>
      </c>
      <c r="AM101" t="inlineStr">
        <is>
          <t>Order Amount Mismatch (3PO&gt;POS)</t>
        </is>
      </c>
      <c r="AN101" t="n">
        <v>60.52</v>
      </c>
      <c r="AO101" t="n">
        <f>ROUND(P101*100/H101,2)</f>
        <v>0.0</v>
      </c>
      <c r="AP101" t="n">
        <f>ROUND(Q101*100/I101,2)</f>
        <v>0.0</v>
      </c>
      <c r="AQ101"/>
      <c r="AR101"/>
      <c r="AS101" t="n">
        <v>0.0</v>
      </c>
    </row>
    <row r="102">
      <c r="A102" s="1" t="n">
        <v>45233.0</v>
      </c>
      <c r="B102" s="2" t="n">
        <v>45233.68619212963</v>
      </c>
      <c r="C102" t="inlineStr">
        <is>
          <t>3140023012059253</t>
        </is>
      </c>
      <c r="D102" t="inlineStr">
        <is>
          <t>POS0012</t>
        </is>
      </c>
      <c r="E102" t="inlineStr">
        <is>
          <t>46</t>
        </is>
      </c>
      <c r="F102" t="inlineStr">
        <is>
          <t>0023</t>
        </is>
      </c>
      <c r="G102" t="inlineStr">
        <is>
          <t>5310014576</t>
        </is>
      </c>
      <c r="H102" t="n">
        <v>992.0</v>
      </c>
      <c r="I102" t="n">
        <v>1021.89</v>
      </c>
      <c r="J102" t="n">
        <v>984.75</v>
      </c>
      <c r="K102" t="inlineStr">
        <is>
          <t>sale</t>
        </is>
      </c>
      <c r="L102" t="inlineStr">
        <is>
          <t/>
        </is>
      </c>
      <c r="M102" t="inlineStr">
        <is>
          <t/>
        </is>
      </c>
      <c r="N102" t="n">
        <v>0.0</v>
      </c>
      <c r="O102" t="n">
        <v>0.0</v>
      </c>
      <c r="P102" t="n">
        <v>786.68</v>
      </c>
      <c r="Q102" t="n">
        <v>727.87</v>
      </c>
      <c r="R102" t="n">
        <v>37.14</v>
      </c>
      <c r="S102" t="n">
        <v>37.14</v>
      </c>
      <c r="T102" t="n">
        <v>10.22</v>
      </c>
      <c r="U102" t="n">
        <v>9.45</v>
      </c>
      <c r="V102" t="n">
        <v>177.26</v>
      </c>
      <c r="W102" t="n">
        <v>163.37</v>
      </c>
      <c r="X102" t="n">
        <v>13.41</v>
      </c>
      <c r="Y102" t="n">
        <v>12.4</v>
      </c>
      <c r="Z102" t="n">
        <v>34.32</v>
      </c>
      <c r="AA102" t="n">
        <v>31.64</v>
      </c>
      <c r="AB102" t="n">
        <v>47.24</v>
      </c>
      <c r="AC102" t="n">
        <v>47.24</v>
      </c>
      <c r="AD102" t="n">
        <v>-29.889999999999986</v>
      </c>
      <c r="AE102" t="n">
        <v>58.809999999999945</v>
      </c>
      <c r="AF102" t="n">
        <v>0.0</v>
      </c>
      <c r="AG102" t="n">
        <v>0.7700000000000014</v>
      </c>
      <c r="AH102" t="n">
        <v>13.889999999999986</v>
      </c>
      <c r="AI102" t="n">
        <v>1.0099999999999998</v>
      </c>
      <c r="AJ102" t="n">
        <v>2.6799999999999997</v>
      </c>
      <c r="AK102" t="n">
        <v>0.0</v>
      </c>
      <c r="AL102" t="inlineStr">
        <is>
          <t>unreconciled</t>
        </is>
      </c>
      <c r="AM102" t="inlineStr">
        <is>
          <t>Order Amount Mismatch (3PO&gt;POS)</t>
        </is>
      </c>
      <c r="AN102" t="n">
        <v>29.89</v>
      </c>
      <c r="AO102" t="n">
        <f>ROUND(P102*100/H102,2)</f>
        <v>0.0</v>
      </c>
      <c r="AP102" t="n">
        <f>ROUND(Q102*100/I102,2)</f>
        <v>0.0</v>
      </c>
      <c r="AQ102"/>
      <c r="AR102"/>
      <c r="AS102" t="n">
        <v>0.0</v>
      </c>
    </row>
    <row r="103">
      <c r="A103" s="1" t="n">
        <v>45233.0</v>
      </c>
      <c r="B103" s="2" t="n">
        <v>45233.541666666664</v>
      </c>
      <c r="C103" t="inlineStr">
        <is>
          <t>3140094012085073</t>
        </is>
      </c>
      <c r="D103" t="inlineStr">
        <is>
          <t>POS0012</t>
        </is>
      </c>
      <c r="E103" t="inlineStr">
        <is>
          <t>88</t>
        </is>
      </c>
      <c r="F103" t="inlineStr">
        <is>
          <t>0094</t>
        </is>
      </c>
      <c r="G103" t="inlineStr">
        <is>
          <t>5310064709</t>
        </is>
      </c>
      <c r="H103" t="n">
        <v>476.0</v>
      </c>
      <c r="I103" t="n">
        <v>530.46</v>
      </c>
      <c r="J103" t="n">
        <v>493.32</v>
      </c>
      <c r="K103" t="inlineStr">
        <is>
          <t>sale</t>
        </is>
      </c>
      <c r="L103" t="inlineStr">
        <is>
          <t/>
        </is>
      </c>
      <c r="M103" t="inlineStr">
        <is>
          <t/>
        </is>
      </c>
      <c r="N103" t="n">
        <v>0.0</v>
      </c>
      <c r="O103" t="n">
        <v>0.0</v>
      </c>
      <c r="P103" t="n">
        <v>412.16</v>
      </c>
      <c r="Q103" t="n">
        <v>353.37</v>
      </c>
      <c r="R103" t="n">
        <v>37.14</v>
      </c>
      <c r="S103" t="n">
        <v>37.14</v>
      </c>
      <c r="T103" t="n">
        <v>5.3</v>
      </c>
      <c r="U103" t="n">
        <v>4.53</v>
      </c>
      <c r="V103" t="n">
        <v>88.8</v>
      </c>
      <c r="W103" t="n">
        <v>74.91</v>
      </c>
      <c r="X103" t="n">
        <v>6.96</v>
      </c>
      <c r="Y103" t="n">
        <v>5.95</v>
      </c>
      <c r="Z103" t="n">
        <v>17.24</v>
      </c>
      <c r="AA103" t="n">
        <v>14.55</v>
      </c>
      <c r="AB103" t="n">
        <v>22.66</v>
      </c>
      <c r="AC103" t="n">
        <v>22.67</v>
      </c>
      <c r="AD103" t="n">
        <v>-54.460000000000036</v>
      </c>
      <c r="AE103" t="n">
        <v>58.79000000000002</v>
      </c>
      <c r="AF103" t="n">
        <v>0.0</v>
      </c>
      <c r="AG103" t="n">
        <v>0.7699999999999996</v>
      </c>
      <c r="AH103" t="n">
        <v>13.89</v>
      </c>
      <c r="AI103" t="n">
        <v>1.0099999999999998</v>
      </c>
      <c r="AJ103" t="n">
        <v>2.6899999999999977</v>
      </c>
      <c r="AK103" t="n">
        <v>-0.010000000000001563</v>
      </c>
      <c r="AL103" t="inlineStr">
        <is>
          <t>unreconciled</t>
        </is>
      </c>
      <c r="AM103" t="inlineStr">
        <is>
          <t>Order Amount Mismatch (3PO&gt;POS)</t>
        </is>
      </c>
      <c r="AN103" t="n">
        <v>54.46</v>
      </c>
      <c r="AO103" t="n">
        <f>ROUND(P103*100/H103,2)</f>
        <v>0.0</v>
      </c>
      <c r="AP103" t="n">
        <f>ROUND(Q103*100/I103,2)</f>
        <v>0.0</v>
      </c>
      <c r="AQ103"/>
      <c r="AR103"/>
      <c r="AS103" t="n">
        <v>0.0</v>
      </c>
    </row>
    <row r="104">
      <c r="A104" s="1" t="n">
        <v>45233.0</v>
      </c>
      <c r="B104" s="2" t="n">
        <v>45233.764814814815</v>
      </c>
      <c r="C104" t="inlineStr">
        <is>
          <t>3140023012059274</t>
        </is>
      </c>
      <c r="D104" t="inlineStr">
        <is>
          <t>POS0012</t>
        </is>
      </c>
      <c r="E104" t="inlineStr">
        <is>
          <t>67</t>
        </is>
      </c>
      <c r="F104" t="inlineStr">
        <is>
          <t>0023</t>
        </is>
      </c>
      <c r="G104" t="inlineStr">
        <is>
          <t>5310088918</t>
        </is>
      </c>
      <c r="H104" t="n">
        <v>461.0</v>
      </c>
      <c r="I104" t="n">
        <v>516.19</v>
      </c>
      <c r="J104" t="n">
        <v>479.05</v>
      </c>
      <c r="K104" t="inlineStr">
        <is>
          <t>sale</t>
        </is>
      </c>
      <c r="L104" t="inlineStr">
        <is>
          <t/>
        </is>
      </c>
      <c r="M104" t="inlineStr">
        <is>
          <t/>
        </is>
      </c>
      <c r="N104" t="n">
        <v>0.0</v>
      </c>
      <c r="O104" t="n">
        <v>0.0</v>
      </c>
      <c r="P104" t="n">
        <v>401.28</v>
      </c>
      <c r="Q104" t="n">
        <v>342.49</v>
      </c>
      <c r="R104" t="n">
        <v>37.14</v>
      </c>
      <c r="S104" t="n">
        <v>37.14</v>
      </c>
      <c r="T104" t="n">
        <v>5.16</v>
      </c>
      <c r="U104" t="n">
        <v>4.39</v>
      </c>
      <c r="V104" t="n">
        <v>86.23</v>
      </c>
      <c r="W104" t="n">
        <v>72.34</v>
      </c>
      <c r="X104" t="n">
        <v>6.78</v>
      </c>
      <c r="Y104" t="n">
        <v>5.76</v>
      </c>
      <c r="Z104" t="n">
        <v>16.74</v>
      </c>
      <c r="AA104" t="n">
        <v>14.06</v>
      </c>
      <c r="AB104" t="n">
        <v>21.96</v>
      </c>
      <c r="AC104" t="n">
        <v>21.95</v>
      </c>
      <c r="AD104" t="n">
        <v>-55.190000000000055</v>
      </c>
      <c r="AE104" t="n">
        <v>58.789999999999964</v>
      </c>
      <c r="AF104" t="n">
        <v>0.0</v>
      </c>
      <c r="AG104" t="n">
        <v>0.7700000000000005</v>
      </c>
      <c r="AH104" t="n">
        <v>13.89</v>
      </c>
      <c r="AI104" t="n">
        <v>1.0200000000000005</v>
      </c>
      <c r="AJ104" t="n">
        <v>2.679999999999998</v>
      </c>
      <c r="AK104" t="n">
        <v>0.010000000000001563</v>
      </c>
      <c r="AL104" t="inlineStr">
        <is>
          <t>unreconciled</t>
        </is>
      </c>
      <c r="AM104" t="inlineStr">
        <is>
          <t>Order Amount Mismatch (3PO&gt;POS)</t>
        </is>
      </c>
      <c r="AN104" t="n">
        <v>55.19</v>
      </c>
      <c r="AO104" t="n">
        <f>ROUND(P104*100/H104,2)</f>
        <v>0.0</v>
      </c>
      <c r="AP104" t="n">
        <f>ROUND(Q104*100/I104,2)</f>
        <v>0.0</v>
      </c>
      <c r="AQ104"/>
      <c r="AR104"/>
      <c r="AS104" t="n">
        <v>0.0</v>
      </c>
    </row>
    <row r="105">
      <c r="A105" s="1" t="n">
        <v>45233.0</v>
      </c>
      <c r="B105" s="2" t="n">
        <v>45233.60627314815</v>
      </c>
      <c r="C105" t="inlineStr">
        <is>
          <t>3140094012085105</t>
        </is>
      </c>
      <c r="D105" t="inlineStr">
        <is>
          <t>POS0012</t>
        </is>
      </c>
      <c r="E105" t="inlineStr">
        <is>
          <t>20</t>
        </is>
      </c>
      <c r="F105" t="inlineStr">
        <is>
          <t>0094</t>
        </is>
      </c>
      <c r="G105" t="inlineStr">
        <is>
          <t>5310103852</t>
        </is>
      </c>
      <c r="H105" t="n">
        <v>255.0</v>
      </c>
      <c r="I105" t="n">
        <v>319.99</v>
      </c>
      <c r="J105" t="n">
        <v>282.85</v>
      </c>
      <c r="K105" t="inlineStr">
        <is>
          <t>sale</t>
        </is>
      </c>
      <c r="L105" t="inlineStr">
        <is>
          <t/>
        </is>
      </c>
      <c r="M105" t="inlineStr">
        <is>
          <t/>
        </is>
      </c>
      <c r="N105" t="n">
        <v>0.0</v>
      </c>
      <c r="O105" t="n">
        <v>0.0</v>
      </c>
      <c r="P105" t="n">
        <v>251.76</v>
      </c>
      <c r="Q105" t="n">
        <v>192.96</v>
      </c>
      <c r="R105" t="n">
        <v>37.14</v>
      </c>
      <c r="S105" t="n">
        <v>37.14</v>
      </c>
      <c r="T105" t="n">
        <v>3.2</v>
      </c>
      <c r="U105" t="n">
        <v>2.43</v>
      </c>
      <c r="V105" t="n">
        <v>50.91</v>
      </c>
      <c r="W105" t="n">
        <v>37.03</v>
      </c>
      <c r="X105" t="n">
        <v>4.2</v>
      </c>
      <c r="Y105" t="n">
        <v>3.19</v>
      </c>
      <c r="Z105" t="n">
        <v>9.92</v>
      </c>
      <c r="AA105" t="n">
        <v>7.24</v>
      </c>
      <c r="AB105" t="n">
        <v>12.14</v>
      </c>
      <c r="AC105" t="n">
        <v>12.14</v>
      </c>
      <c r="AD105" t="n">
        <v>-64.99000000000001</v>
      </c>
      <c r="AE105" t="n">
        <v>58.79999999999998</v>
      </c>
      <c r="AF105" t="n">
        <v>0.0</v>
      </c>
      <c r="AG105" t="n">
        <v>0.77</v>
      </c>
      <c r="AH105" t="n">
        <v>13.879999999999995</v>
      </c>
      <c r="AI105" t="n">
        <v>1.0100000000000002</v>
      </c>
      <c r="AJ105" t="n">
        <v>2.6799999999999997</v>
      </c>
      <c r="AK105" t="n">
        <v>0.0</v>
      </c>
      <c r="AL105" t="inlineStr">
        <is>
          <t>unreconciled</t>
        </is>
      </c>
      <c r="AM105" t="inlineStr">
        <is>
          <t>Order Amount Mismatch (3PO&gt;POS)</t>
        </is>
      </c>
      <c r="AN105" t="n">
        <v>64.99</v>
      </c>
      <c r="AO105" t="n">
        <f>ROUND(P105*100/H105,2)</f>
        <v>0.0</v>
      </c>
      <c r="AP105" t="n">
        <f>ROUND(Q105*100/I105,2)</f>
        <v>0.0</v>
      </c>
      <c r="AQ105"/>
      <c r="AR105"/>
      <c r="AS105" t="n">
        <v>0.0</v>
      </c>
    </row>
    <row r="106">
      <c r="A106" s="1" t="n">
        <v>45233.0</v>
      </c>
      <c r="B106" s="2" t="n">
        <v>45233.80769675926</v>
      </c>
      <c r="C106" t="inlineStr">
        <is>
          <t>3140094012085221</t>
        </is>
      </c>
      <c r="D106" t="inlineStr">
        <is>
          <t>POS0012</t>
        </is>
      </c>
      <c r="E106" t="inlineStr">
        <is>
          <t>36</t>
        </is>
      </c>
      <c r="F106" t="inlineStr">
        <is>
          <t>0094</t>
        </is>
      </c>
      <c r="G106" t="inlineStr">
        <is>
          <t>5310167602</t>
        </is>
      </c>
      <c r="H106" t="n">
        <v>584.0</v>
      </c>
      <c r="I106" t="n">
        <v>633.33</v>
      </c>
      <c r="J106" t="n">
        <v>596.19</v>
      </c>
      <c r="K106" t="inlineStr">
        <is>
          <t>sale</t>
        </is>
      </c>
      <c r="L106" t="inlineStr">
        <is>
          <t/>
        </is>
      </c>
      <c r="M106" t="inlineStr">
        <is>
          <t/>
        </is>
      </c>
      <c r="N106" t="n">
        <v>0.0</v>
      </c>
      <c r="O106" t="n">
        <v>0.0</v>
      </c>
      <c r="P106" t="n">
        <v>490.57</v>
      </c>
      <c r="Q106" t="n">
        <v>431.76</v>
      </c>
      <c r="R106" t="n">
        <v>37.14</v>
      </c>
      <c r="S106" t="n">
        <v>37.14</v>
      </c>
      <c r="T106" t="n">
        <v>6.33</v>
      </c>
      <c r="U106" t="n">
        <v>5.56</v>
      </c>
      <c r="V106" t="n">
        <v>107.31</v>
      </c>
      <c r="W106" t="n">
        <v>93.43</v>
      </c>
      <c r="X106" t="n">
        <v>8.31</v>
      </c>
      <c r="Y106" t="n">
        <v>7.3</v>
      </c>
      <c r="Z106" t="n">
        <v>20.81</v>
      </c>
      <c r="AA106" t="n">
        <v>18.13</v>
      </c>
      <c r="AB106" t="n">
        <v>27.82</v>
      </c>
      <c r="AC106" t="n">
        <v>27.81</v>
      </c>
      <c r="AD106" t="n">
        <v>-49.33000000000004</v>
      </c>
      <c r="AE106" t="n">
        <v>58.81</v>
      </c>
      <c r="AF106" t="n">
        <v>0.0</v>
      </c>
      <c r="AG106" t="n">
        <v>0.7700000000000005</v>
      </c>
      <c r="AH106" t="n">
        <v>13.879999999999995</v>
      </c>
      <c r="AI106" t="n">
        <v>1.0100000000000007</v>
      </c>
      <c r="AJ106" t="n">
        <v>2.6799999999999997</v>
      </c>
      <c r="AK106" t="n">
        <v>0.010000000000001563</v>
      </c>
      <c r="AL106" t="inlineStr">
        <is>
          <t>unreconciled</t>
        </is>
      </c>
      <c r="AM106" t="inlineStr">
        <is>
          <t>Order Amount Mismatch (3PO&gt;POS)</t>
        </is>
      </c>
      <c r="AN106" t="n">
        <v>49.33</v>
      </c>
      <c r="AO106" t="n">
        <f>ROUND(P106*100/H106,2)</f>
        <v>0.0</v>
      </c>
      <c r="AP106" t="n">
        <f>ROUND(Q106*100/I106,2)</f>
        <v>0.0</v>
      </c>
      <c r="AQ106"/>
      <c r="AR106"/>
      <c r="AS106" t="n">
        <v>0.0</v>
      </c>
    </row>
    <row r="107">
      <c r="A107" s="1" t="n">
        <v>45233.0</v>
      </c>
      <c r="B107" s="2" t="n">
        <v>45233.8903587963</v>
      </c>
      <c r="C107" t="inlineStr">
        <is>
          <t>3140094012085319</t>
        </is>
      </c>
      <c r="D107" t="inlineStr">
        <is>
          <t>POS0012</t>
        </is>
      </c>
      <c r="E107" t="inlineStr">
        <is>
          <t>34</t>
        </is>
      </c>
      <c r="F107" t="inlineStr">
        <is>
          <t>0094</t>
        </is>
      </c>
      <c r="G107" t="inlineStr">
        <is>
          <t>5310190595</t>
        </is>
      </c>
      <c r="H107" t="n">
        <v>289.0</v>
      </c>
      <c r="I107" t="n">
        <v>352.38</v>
      </c>
      <c r="J107" t="n">
        <v>315.24</v>
      </c>
      <c r="K107" t="inlineStr">
        <is>
          <t>sale</t>
        </is>
      </c>
      <c r="L107" t="inlineStr">
        <is>
          <t/>
        </is>
      </c>
      <c r="M107" t="inlineStr">
        <is>
          <t/>
        </is>
      </c>
      <c r="N107" t="n">
        <v>0.0</v>
      </c>
      <c r="O107" t="n">
        <v>0.0</v>
      </c>
      <c r="P107" t="n">
        <v>276.46</v>
      </c>
      <c r="Q107" t="n">
        <v>217.66</v>
      </c>
      <c r="R107" t="n">
        <v>37.14</v>
      </c>
      <c r="S107" t="n">
        <v>37.14</v>
      </c>
      <c r="T107" t="n">
        <v>3.52</v>
      </c>
      <c r="U107" t="n">
        <v>2.75</v>
      </c>
      <c r="V107" t="n">
        <v>56.74</v>
      </c>
      <c r="W107" t="n">
        <v>42.86</v>
      </c>
      <c r="X107" t="n">
        <v>4.62</v>
      </c>
      <c r="Y107" t="n">
        <v>3.61</v>
      </c>
      <c r="Z107" t="n">
        <v>11.04</v>
      </c>
      <c r="AA107" t="n">
        <v>8.36</v>
      </c>
      <c r="AB107" t="n">
        <v>13.76</v>
      </c>
      <c r="AC107" t="n">
        <v>13.76</v>
      </c>
      <c r="AD107" t="n">
        <v>-63.379999999999995</v>
      </c>
      <c r="AE107" t="n">
        <v>58.79999999999998</v>
      </c>
      <c r="AF107" t="n">
        <v>0.0</v>
      </c>
      <c r="AG107" t="n">
        <v>0.77</v>
      </c>
      <c r="AH107" t="n">
        <v>13.880000000000003</v>
      </c>
      <c r="AI107" t="n">
        <v>1.0100000000000002</v>
      </c>
      <c r="AJ107" t="n">
        <v>2.6799999999999997</v>
      </c>
      <c r="AK107" t="n">
        <v>0.0</v>
      </c>
      <c r="AL107" t="inlineStr">
        <is>
          <t>unreconciled</t>
        </is>
      </c>
      <c r="AM107" t="inlineStr">
        <is>
          <t>Order Amount Mismatch (3PO&gt;POS)</t>
        </is>
      </c>
      <c r="AN107" t="n">
        <v>63.38</v>
      </c>
      <c r="AO107" t="n">
        <f>ROUND(P107*100/H107,2)</f>
        <v>0.0</v>
      </c>
      <c r="AP107" t="n">
        <f>ROUND(Q107*100/I107,2)</f>
        <v>0.0</v>
      </c>
      <c r="AQ107"/>
      <c r="AR107"/>
      <c r="AS107" t="n">
        <v>0.0</v>
      </c>
    </row>
    <row r="108">
      <c r="A108" s="1" t="n">
        <v>45233.0</v>
      </c>
      <c r="B108" s="2" t="n">
        <v>45233.9028587963</v>
      </c>
      <c r="C108" t="inlineStr">
        <is>
          <t>3140094012085336</t>
        </is>
      </c>
      <c r="D108" t="inlineStr">
        <is>
          <t>POS0012</t>
        </is>
      </c>
      <c r="E108" t="inlineStr">
        <is>
          <t>51</t>
        </is>
      </c>
      <c r="F108" t="inlineStr">
        <is>
          <t>0094</t>
        </is>
      </c>
      <c r="G108" t="inlineStr">
        <is>
          <t>5310268052</t>
        </is>
      </c>
      <c r="H108" t="n">
        <v>271.0</v>
      </c>
      <c r="I108" t="n">
        <v>335.23</v>
      </c>
      <c r="J108" t="n">
        <v>298.09</v>
      </c>
      <c r="K108" t="inlineStr">
        <is>
          <t>sale</t>
        </is>
      </c>
      <c r="L108" t="inlineStr">
        <is>
          <t/>
        </is>
      </c>
      <c r="M108" t="inlineStr">
        <is>
          <t/>
        </is>
      </c>
      <c r="N108" t="n">
        <v>0.0</v>
      </c>
      <c r="O108" t="n">
        <v>0.0</v>
      </c>
      <c r="P108" t="n">
        <v>263.37</v>
      </c>
      <c r="Q108" t="n">
        <v>204.59</v>
      </c>
      <c r="R108" t="n">
        <v>37.14</v>
      </c>
      <c r="S108" t="n">
        <v>37.14</v>
      </c>
      <c r="T108" t="n">
        <v>3.35</v>
      </c>
      <c r="U108" t="n">
        <v>2.58</v>
      </c>
      <c r="V108" t="n">
        <v>53.66</v>
      </c>
      <c r="W108" t="n">
        <v>39.77</v>
      </c>
      <c r="X108" t="n">
        <v>4.4</v>
      </c>
      <c r="Y108" t="n">
        <v>3.39</v>
      </c>
      <c r="Z108" t="n">
        <v>10.45</v>
      </c>
      <c r="AA108" t="n">
        <v>7.77</v>
      </c>
      <c r="AB108" t="n">
        <v>12.9</v>
      </c>
      <c r="AC108" t="n">
        <v>12.91</v>
      </c>
      <c r="AD108" t="n">
        <v>-64.23000000000002</v>
      </c>
      <c r="AE108" t="n">
        <v>58.78</v>
      </c>
      <c r="AF108" t="n">
        <v>0.0</v>
      </c>
      <c r="AG108" t="n">
        <v>0.77</v>
      </c>
      <c r="AH108" t="n">
        <v>13.889999999999993</v>
      </c>
      <c r="AI108" t="n">
        <v>1.0100000000000002</v>
      </c>
      <c r="AJ108" t="n">
        <v>2.6799999999999997</v>
      </c>
      <c r="AK108" t="n">
        <v>-0.009999999999999787</v>
      </c>
      <c r="AL108" t="inlineStr">
        <is>
          <t>unreconciled</t>
        </is>
      </c>
      <c r="AM108" t="inlineStr">
        <is>
          <t>Order Amount Mismatch (3PO&gt;POS)</t>
        </is>
      </c>
      <c r="AN108" t="n">
        <v>64.23</v>
      </c>
      <c r="AO108" t="n">
        <f>ROUND(P108*100/H108,2)</f>
        <v>0.0</v>
      </c>
      <c r="AP108" t="n">
        <f>ROUND(Q108*100/I108,2)</f>
        <v>0.0</v>
      </c>
      <c r="AQ108"/>
      <c r="AR108"/>
      <c r="AS108" t="n">
        <v>0.0</v>
      </c>
    </row>
    <row r="109">
      <c r="A109" s="1" t="n">
        <v>45233.0</v>
      </c>
      <c r="B109" s="2" t="n">
        <v>45233.92188657408</v>
      </c>
      <c r="C109" t="inlineStr">
        <is>
          <t>3140094012085351</t>
        </is>
      </c>
      <c r="D109" t="inlineStr">
        <is>
          <t>POS0012</t>
        </is>
      </c>
      <c r="E109" t="inlineStr">
        <is>
          <t>66</t>
        </is>
      </c>
      <c r="F109" t="inlineStr">
        <is>
          <t>0094</t>
        </is>
      </c>
      <c r="G109" t="inlineStr">
        <is>
          <t>5310307577</t>
        </is>
      </c>
      <c r="H109" t="n">
        <v>454.0</v>
      </c>
      <c r="I109" t="n">
        <v>509.52</v>
      </c>
      <c r="J109" t="n">
        <v>472.38</v>
      </c>
      <c r="K109" t="inlineStr">
        <is>
          <t>sale</t>
        </is>
      </c>
      <c r="L109" t="inlineStr">
        <is>
          <t/>
        </is>
      </c>
      <c r="M109" t="inlineStr">
        <is>
          <t/>
        </is>
      </c>
      <c r="N109" t="n">
        <v>0.0</v>
      </c>
      <c r="O109" t="n">
        <v>0.0</v>
      </c>
      <c r="P109" t="n">
        <v>396.19</v>
      </c>
      <c r="Q109" t="n">
        <v>337.41</v>
      </c>
      <c r="R109" t="n">
        <v>37.14</v>
      </c>
      <c r="S109" t="n">
        <v>37.14</v>
      </c>
      <c r="T109" t="n">
        <v>5.1</v>
      </c>
      <c r="U109" t="n">
        <v>4.32</v>
      </c>
      <c r="V109" t="n">
        <v>85.03</v>
      </c>
      <c r="W109" t="n">
        <v>71.14</v>
      </c>
      <c r="X109" t="n">
        <v>6.69</v>
      </c>
      <c r="Y109" t="n">
        <v>5.68</v>
      </c>
      <c r="Z109" t="n">
        <v>16.51</v>
      </c>
      <c r="AA109" t="n">
        <v>13.83</v>
      </c>
      <c r="AB109" t="n">
        <v>21.62</v>
      </c>
      <c r="AC109" t="n">
        <v>21.62</v>
      </c>
      <c r="AD109" t="n">
        <v>-55.51999999999998</v>
      </c>
      <c r="AE109" t="n">
        <v>58.77999999999997</v>
      </c>
      <c r="AF109" t="n">
        <v>0.0</v>
      </c>
      <c r="AG109" t="n">
        <v>0.7799999999999994</v>
      </c>
      <c r="AH109" t="n">
        <v>13.89</v>
      </c>
      <c r="AI109" t="n">
        <v>1.0100000000000007</v>
      </c>
      <c r="AJ109" t="n">
        <v>2.6800000000000015</v>
      </c>
      <c r="AK109" t="n">
        <v>0.0</v>
      </c>
      <c r="AL109" t="inlineStr">
        <is>
          <t>unreconciled</t>
        </is>
      </c>
      <c r="AM109" t="inlineStr">
        <is>
          <t>Order Amount Mismatch (3PO&gt;POS)</t>
        </is>
      </c>
      <c r="AN109" t="n">
        <v>55.52</v>
      </c>
      <c r="AO109" t="n">
        <f>ROUND(P109*100/H109,2)</f>
        <v>0.0</v>
      </c>
      <c r="AP109" t="n">
        <f>ROUND(Q109*100/I109,2)</f>
        <v>0.0</v>
      </c>
      <c r="AQ109"/>
      <c r="AR109"/>
      <c r="AS109" t="n">
        <v>0.0</v>
      </c>
    </row>
    <row r="110">
      <c r="A110" s="1" t="n">
        <v>45233.0</v>
      </c>
      <c r="B110" s="2" t="n">
        <v>45233.780856481484</v>
      </c>
      <c r="C110" t="inlineStr">
        <is>
          <t>3140094012085200</t>
        </is>
      </c>
      <c r="D110" t="inlineStr">
        <is>
          <t>POS0012</t>
        </is>
      </c>
      <c r="E110" t="inlineStr">
        <is>
          <t>15</t>
        </is>
      </c>
      <c r="F110" t="inlineStr">
        <is>
          <t>0094</t>
        </is>
      </c>
      <c r="G110" t="inlineStr">
        <is>
          <t>5310336837</t>
        </is>
      </c>
      <c r="H110" t="n">
        <v>366.0</v>
      </c>
      <c r="I110" t="n">
        <v>425.71</v>
      </c>
      <c r="J110" t="n">
        <v>388.57</v>
      </c>
      <c r="K110" t="inlineStr">
        <is>
          <t>sale</t>
        </is>
      </c>
      <c r="L110" t="inlineStr">
        <is>
          <t/>
        </is>
      </c>
      <c r="M110" t="inlineStr">
        <is>
          <t/>
        </is>
      </c>
      <c r="N110" t="n">
        <v>0.0</v>
      </c>
      <c r="O110" t="n">
        <v>0.0</v>
      </c>
      <c r="P110" t="n">
        <v>332.32</v>
      </c>
      <c r="Q110" t="n">
        <v>273.52</v>
      </c>
      <c r="R110" t="n">
        <v>37.14</v>
      </c>
      <c r="S110" t="n">
        <v>37.14</v>
      </c>
      <c r="T110" t="n">
        <v>4.26</v>
      </c>
      <c r="U110" t="n">
        <v>3.49</v>
      </c>
      <c r="V110" t="n">
        <v>69.94</v>
      </c>
      <c r="W110" t="n">
        <v>56.06</v>
      </c>
      <c r="X110" t="n">
        <v>5.59</v>
      </c>
      <c r="Y110" t="n">
        <v>4.58</v>
      </c>
      <c r="Z110" t="n">
        <v>13.6</v>
      </c>
      <c r="AA110" t="n">
        <v>10.91</v>
      </c>
      <c r="AB110" t="n">
        <v>17.42</v>
      </c>
      <c r="AC110" t="n">
        <v>17.43</v>
      </c>
      <c r="AD110" t="n">
        <v>-59.70999999999998</v>
      </c>
      <c r="AE110" t="n">
        <v>58.80000000000001</v>
      </c>
      <c r="AF110" t="n">
        <v>0.0</v>
      </c>
      <c r="AG110" t="n">
        <v>0.7699999999999996</v>
      </c>
      <c r="AH110" t="n">
        <v>13.879999999999995</v>
      </c>
      <c r="AI110" t="n">
        <v>1.0099999999999998</v>
      </c>
      <c r="AJ110" t="n">
        <v>2.6899999999999995</v>
      </c>
      <c r="AK110" t="n">
        <v>-0.00999999999999801</v>
      </c>
      <c r="AL110" t="inlineStr">
        <is>
          <t>unreconciled</t>
        </is>
      </c>
      <c r="AM110" t="inlineStr">
        <is>
          <t>Order Amount Mismatch (3PO&gt;POS)</t>
        </is>
      </c>
      <c r="AN110" t="n">
        <v>59.71</v>
      </c>
      <c r="AO110" t="n">
        <f>ROUND(P110*100/H110,2)</f>
        <v>0.0</v>
      </c>
      <c r="AP110" t="n">
        <f>ROUND(Q110*100/I110,2)</f>
        <v>0.0</v>
      </c>
      <c r="AQ110"/>
      <c r="AR110"/>
      <c r="AS110" t="n">
        <v>0.0</v>
      </c>
    </row>
    <row r="111">
      <c r="A111" s="1" t="n">
        <v>45233.0</v>
      </c>
      <c r="B111" s="2" t="n">
        <v>45233.970625</v>
      </c>
      <c r="C111" t="inlineStr">
        <is>
          <t>3140023012059370</t>
        </is>
      </c>
      <c r="D111" t="inlineStr">
        <is>
          <t>POS0012</t>
        </is>
      </c>
      <c r="E111" t="inlineStr">
        <is>
          <t>63</t>
        </is>
      </c>
      <c r="F111" t="inlineStr">
        <is>
          <t>0023</t>
        </is>
      </c>
      <c r="G111" t="inlineStr">
        <is>
          <t>5310340966</t>
        </is>
      </c>
      <c r="H111" t="n">
        <v>277.0</v>
      </c>
      <c r="I111" t="n">
        <v>340.95</v>
      </c>
      <c r="J111" t="n">
        <v>303.81</v>
      </c>
      <c r="K111" t="inlineStr">
        <is>
          <t>sale</t>
        </is>
      </c>
      <c r="L111" t="inlineStr">
        <is>
          <t/>
        </is>
      </c>
      <c r="M111" t="inlineStr">
        <is>
          <t/>
        </is>
      </c>
      <c r="N111" t="n">
        <v>0.0</v>
      </c>
      <c r="O111" t="n">
        <v>0.0</v>
      </c>
      <c r="P111" t="n">
        <v>267.72</v>
      </c>
      <c r="Q111" t="n">
        <v>208.94</v>
      </c>
      <c r="R111" t="n">
        <v>37.14</v>
      </c>
      <c r="S111" t="n">
        <v>37.14</v>
      </c>
      <c r="T111" t="n">
        <v>3.41</v>
      </c>
      <c r="U111" t="n">
        <v>2.64</v>
      </c>
      <c r="V111" t="n">
        <v>54.69</v>
      </c>
      <c r="W111" t="n">
        <v>40.8</v>
      </c>
      <c r="X111" t="n">
        <v>4.48</v>
      </c>
      <c r="Y111" t="n">
        <v>3.46</v>
      </c>
      <c r="Z111" t="n">
        <v>10.65</v>
      </c>
      <c r="AA111" t="n">
        <v>7.96</v>
      </c>
      <c r="AB111" t="n">
        <v>13.2</v>
      </c>
      <c r="AC111" t="n">
        <v>13.19</v>
      </c>
      <c r="AD111" t="n">
        <v>-63.94999999999999</v>
      </c>
      <c r="AE111" t="n">
        <v>58.78000000000003</v>
      </c>
      <c r="AF111" t="n">
        <v>0.0</v>
      </c>
      <c r="AG111" t="n">
        <v>0.77</v>
      </c>
      <c r="AH111" t="n">
        <v>13.89</v>
      </c>
      <c r="AI111" t="n">
        <v>1.0200000000000005</v>
      </c>
      <c r="AJ111" t="n">
        <v>2.6900000000000004</v>
      </c>
      <c r="AK111" t="n">
        <v>0.009999999999999787</v>
      </c>
      <c r="AL111" t="inlineStr">
        <is>
          <t>unreconciled</t>
        </is>
      </c>
      <c r="AM111" t="inlineStr">
        <is>
          <t>Order Amount Mismatch (3PO&gt;POS)</t>
        </is>
      </c>
      <c r="AN111" t="n">
        <v>63.95</v>
      </c>
      <c r="AO111" t="n">
        <f>ROUND(P111*100/H111,2)</f>
        <v>0.0</v>
      </c>
      <c r="AP111" t="n">
        <f>ROUND(Q111*100/I111,2)</f>
        <v>0.0</v>
      </c>
      <c r="AQ111"/>
      <c r="AR111"/>
      <c r="AS111" t="n">
        <v>0.0</v>
      </c>
    </row>
    <row r="112">
      <c r="A112" s="1" t="n">
        <v>45233.0</v>
      </c>
      <c r="B112" s="2" t="n">
        <v>45233.82403935185</v>
      </c>
      <c r="C112" t="inlineStr">
        <is>
          <t>3140094012085246</t>
        </is>
      </c>
      <c r="D112" t="inlineStr">
        <is>
          <t>POS0012</t>
        </is>
      </c>
      <c r="E112" t="inlineStr">
        <is>
          <t>61</t>
        </is>
      </c>
      <c r="F112" t="inlineStr">
        <is>
          <t>0094</t>
        </is>
      </c>
      <c r="G112" t="inlineStr">
        <is>
          <t>5310452134</t>
        </is>
      </c>
      <c r="H112" t="n">
        <v>926.0</v>
      </c>
      <c r="I112" t="n">
        <v>959.03</v>
      </c>
      <c r="J112" t="n">
        <v>921.89</v>
      </c>
      <c r="K112" t="inlineStr">
        <is>
          <t>sale</t>
        </is>
      </c>
      <c r="L112" t="inlineStr">
        <is>
          <t/>
        </is>
      </c>
      <c r="M112" t="inlineStr">
        <is>
          <t/>
        </is>
      </c>
      <c r="N112" t="n">
        <v>0.0</v>
      </c>
      <c r="O112" t="n">
        <v>0.0</v>
      </c>
      <c r="P112" t="n">
        <v>738.77</v>
      </c>
      <c r="Q112" t="n">
        <v>679.99</v>
      </c>
      <c r="R112" t="n">
        <v>37.14</v>
      </c>
      <c r="S112" t="n">
        <v>37.14</v>
      </c>
      <c r="T112" t="n">
        <v>9.59</v>
      </c>
      <c r="U112" t="n">
        <v>8.82</v>
      </c>
      <c r="V112" t="n">
        <v>165.94</v>
      </c>
      <c r="W112" t="n">
        <v>152.06</v>
      </c>
      <c r="X112" t="n">
        <v>12.59</v>
      </c>
      <c r="Y112" t="n">
        <v>11.57</v>
      </c>
      <c r="Z112" t="n">
        <v>32.14</v>
      </c>
      <c r="AA112" t="n">
        <v>29.45</v>
      </c>
      <c r="AB112" t="n">
        <v>44.1</v>
      </c>
      <c r="AC112" t="n">
        <v>44.1</v>
      </c>
      <c r="AD112" t="n">
        <v>-33.02999999999997</v>
      </c>
      <c r="AE112" t="n">
        <v>58.77999999999997</v>
      </c>
      <c r="AF112" t="n">
        <v>0.0</v>
      </c>
      <c r="AG112" t="n">
        <v>0.7699999999999996</v>
      </c>
      <c r="AH112" t="n">
        <v>13.879999999999995</v>
      </c>
      <c r="AI112" t="n">
        <v>1.0199999999999996</v>
      </c>
      <c r="AJ112" t="n">
        <v>2.6900000000000013</v>
      </c>
      <c r="AK112" t="n">
        <v>0.0</v>
      </c>
      <c r="AL112" t="inlineStr">
        <is>
          <t>unreconciled</t>
        </is>
      </c>
      <c r="AM112" t="inlineStr">
        <is>
          <t>Order Amount Mismatch (3PO&gt;POS)</t>
        </is>
      </c>
      <c r="AN112" t="n">
        <v>33.03</v>
      </c>
      <c r="AO112" t="n">
        <f>ROUND(P112*100/H112,2)</f>
        <v>0.0</v>
      </c>
      <c r="AP112" t="n">
        <f>ROUND(Q112*100/I112,2)</f>
        <v>0.0</v>
      </c>
      <c r="AQ112"/>
      <c r="AR112"/>
      <c r="AS112" t="n">
        <v>0.0</v>
      </c>
    </row>
    <row r="113">
      <c r="A113" s="1" t="n">
        <v>45233.0</v>
      </c>
      <c r="B113" s="2" t="n">
        <v>45233.61604166667</v>
      </c>
      <c r="C113" t="inlineStr">
        <is>
          <t>3140023012059225</t>
        </is>
      </c>
      <c r="D113" t="inlineStr">
        <is>
          <t>POS0012</t>
        </is>
      </c>
      <c r="E113" t="inlineStr">
        <is>
          <t>18</t>
        </is>
      </c>
      <c r="F113" t="inlineStr">
        <is>
          <t>0023</t>
        </is>
      </c>
      <c r="G113" t="inlineStr">
        <is>
          <t>5310458586</t>
        </is>
      </c>
      <c r="H113" t="n">
        <v>279.0</v>
      </c>
      <c r="I113" t="n">
        <v>342.84</v>
      </c>
      <c r="J113" t="n">
        <v>305.7</v>
      </c>
      <c r="K113" t="inlineStr">
        <is>
          <t>sale</t>
        </is>
      </c>
      <c r="L113" t="inlineStr">
        <is>
          <t/>
        </is>
      </c>
      <c r="M113" t="inlineStr">
        <is>
          <t/>
        </is>
      </c>
      <c r="N113" t="n">
        <v>0.0</v>
      </c>
      <c r="O113" t="n">
        <v>0.0</v>
      </c>
      <c r="P113" t="n">
        <v>269.16</v>
      </c>
      <c r="Q113" t="n">
        <v>210.38</v>
      </c>
      <c r="R113" t="n">
        <v>37.14</v>
      </c>
      <c r="S113" t="n">
        <v>37.14</v>
      </c>
      <c r="T113" t="n">
        <v>3.43</v>
      </c>
      <c r="U113" t="n">
        <v>2.66</v>
      </c>
      <c r="V113" t="n">
        <v>55.03</v>
      </c>
      <c r="W113" t="n">
        <v>41.14</v>
      </c>
      <c r="X113" t="n">
        <v>4.5</v>
      </c>
      <c r="Y113" t="n">
        <v>3.49</v>
      </c>
      <c r="Z113" t="n">
        <v>10.72</v>
      </c>
      <c r="AA113" t="n">
        <v>8.04</v>
      </c>
      <c r="AB113" t="n">
        <v>13.28</v>
      </c>
      <c r="AC113" t="n">
        <v>13.29</v>
      </c>
      <c r="AD113" t="n">
        <v>-63.839999999999975</v>
      </c>
      <c r="AE113" t="n">
        <v>58.78000000000003</v>
      </c>
      <c r="AF113" t="n">
        <v>0.0</v>
      </c>
      <c r="AG113" t="n">
        <v>0.77</v>
      </c>
      <c r="AH113" t="n">
        <v>13.89</v>
      </c>
      <c r="AI113" t="n">
        <v>1.0099999999999998</v>
      </c>
      <c r="AJ113" t="n">
        <v>2.6800000000000015</v>
      </c>
      <c r="AK113" t="n">
        <v>-0.009999999999999787</v>
      </c>
      <c r="AL113" t="inlineStr">
        <is>
          <t>unreconciled</t>
        </is>
      </c>
      <c r="AM113" t="inlineStr">
        <is>
          <t>Order Amount Mismatch (3PO&gt;POS)</t>
        </is>
      </c>
      <c r="AN113" t="n">
        <v>63.84</v>
      </c>
      <c r="AO113" t="n">
        <f>ROUND(P113*100/H113,2)</f>
        <v>0.0</v>
      </c>
      <c r="AP113" t="n">
        <f>ROUND(Q113*100/I113,2)</f>
        <v>0.0</v>
      </c>
      <c r="AQ113"/>
      <c r="AR113"/>
      <c r="AS113" t="n">
        <v>0.0</v>
      </c>
    </row>
    <row r="114">
      <c r="A114" s="1" t="n">
        <v>45233.0</v>
      </c>
      <c r="B114" s="2" t="n">
        <v>45233.47697916667</v>
      </c>
      <c r="C114" t="inlineStr">
        <is>
          <t>3140094012085049</t>
        </is>
      </c>
      <c r="D114" t="inlineStr">
        <is>
          <t>POS0012</t>
        </is>
      </c>
      <c r="E114" t="inlineStr">
        <is>
          <t>64</t>
        </is>
      </c>
      <c r="F114" t="inlineStr">
        <is>
          <t>0094</t>
        </is>
      </c>
      <c r="G114" t="inlineStr">
        <is>
          <t>5310495451</t>
        </is>
      </c>
      <c r="H114" t="n">
        <v>734.0</v>
      </c>
      <c r="I114" t="n">
        <v>776.19</v>
      </c>
      <c r="J114" t="n">
        <v>739.05</v>
      </c>
      <c r="K114" t="inlineStr">
        <is>
          <t>sale</t>
        </is>
      </c>
      <c r="L114" t="inlineStr">
        <is>
          <t/>
        </is>
      </c>
      <c r="M114" t="inlineStr">
        <is>
          <t/>
        </is>
      </c>
      <c r="N114" t="n">
        <v>0.0</v>
      </c>
      <c r="O114" t="n">
        <v>0.0</v>
      </c>
      <c r="P114" t="n">
        <v>599.43</v>
      </c>
      <c r="Q114" t="n">
        <v>540.65</v>
      </c>
      <c r="R114" t="n">
        <v>37.14</v>
      </c>
      <c r="S114" t="n">
        <v>37.14</v>
      </c>
      <c r="T114" t="n">
        <v>7.76</v>
      </c>
      <c r="U114" t="n">
        <v>6.99</v>
      </c>
      <c r="V114" t="n">
        <v>133.03</v>
      </c>
      <c r="W114" t="n">
        <v>119.14</v>
      </c>
      <c r="X114" t="n">
        <v>10.19</v>
      </c>
      <c r="Y114" t="n">
        <v>9.18</v>
      </c>
      <c r="Z114" t="n">
        <v>25.78</v>
      </c>
      <c r="AA114" t="n">
        <v>23.1</v>
      </c>
      <c r="AB114" t="n">
        <v>34.96</v>
      </c>
      <c r="AC114" t="n">
        <v>34.95</v>
      </c>
      <c r="AD114" t="n">
        <v>-42.190000000000055</v>
      </c>
      <c r="AE114" t="n">
        <v>58.77999999999997</v>
      </c>
      <c r="AF114" t="n">
        <v>0.0</v>
      </c>
      <c r="AG114" t="n">
        <v>0.7699999999999996</v>
      </c>
      <c r="AH114" t="n">
        <v>13.89</v>
      </c>
      <c r="AI114" t="n">
        <v>1.0099999999999998</v>
      </c>
      <c r="AJ114" t="n">
        <v>2.6799999999999997</v>
      </c>
      <c r="AK114" t="n">
        <v>0.00999999999999801</v>
      </c>
      <c r="AL114" t="inlineStr">
        <is>
          <t>unreconciled</t>
        </is>
      </c>
      <c r="AM114" t="inlineStr">
        <is>
          <t>Order Amount Mismatch (3PO&gt;POS)</t>
        </is>
      </c>
      <c r="AN114" t="n">
        <v>42.19</v>
      </c>
      <c r="AO114" t="n">
        <f>ROUND(P114*100/H114,2)</f>
        <v>0.0</v>
      </c>
      <c r="AP114" t="n">
        <f>ROUND(Q114*100/I114,2)</f>
        <v>0.0</v>
      </c>
      <c r="AQ114"/>
      <c r="AR114"/>
      <c r="AS114" t="n">
        <v>0.0</v>
      </c>
    </row>
    <row r="115">
      <c r="A115" s="1" t="n">
        <v>45233.0</v>
      </c>
      <c r="B115" s="2" t="n">
        <v>45233.89204861111</v>
      </c>
      <c r="C115" t="inlineStr">
        <is>
          <t>3140023012059339</t>
        </is>
      </c>
      <c r="D115" t="inlineStr">
        <is>
          <t>POS0012</t>
        </is>
      </c>
      <c r="E115" t="inlineStr">
        <is>
          <t>32</t>
        </is>
      </c>
      <c r="F115" t="inlineStr">
        <is>
          <t>0023</t>
        </is>
      </c>
      <c r="G115" t="inlineStr">
        <is>
          <t>5310507845</t>
        </is>
      </c>
      <c r="H115" t="n">
        <v>341.0</v>
      </c>
      <c r="I115" t="n">
        <v>401.9</v>
      </c>
      <c r="J115" t="n">
        <v>364.76</v>
      </c>
      <c r="K115" t="inlineStr">
        <is>
          <t>sale</t>
        </is>
      </c>
      <c r="L115" t="inlineStr">
        <is>
          <t/>
        </is>
      </c>
      <c r="M115" t="inlineStr">
        <is>
          <t/>
        </is>
      </c>
      <c r="N115" t="n">
        <v>0.0</v>
      </c>
      <c r="O115" t="n">
        <v>0.0</v>
      </c>
      <c r="P115" t="n">
        <v>314.17</v>
      </c>
      <c r="Q115" t="n">
        <v>255.39</v>
      </c>
      <c r="R115" t="n">
        <v>37.14</v>
      </c>
      <c r="S115" t="n">
        <v>37.14</v>
      </c>
      <c r="T115" t="n">
        <v>4.02</v>
      </c>
      <c r="U115" t="n">
        <v>3.25</v>
      </c>
      <c r="V115" t="n">
        <v>65.66</v>
      </c>
      <c r="W115" t="n">
        <v>51.77</v>
      </c>
      <c r="X115" t="n">
        <v>5.28</v>
      </c>
      <c r="Y115" t="n">
        <v>4.26</v>
      </c>
      <c r="Z115" t="n">
        <v>12.77</v>
      </c>
      <c r="AA115" t="n">
        <v>10.09</v>
      </c>
      <c r="AB115" t="n">
        <v>16.24</v>
      </c>
      <c r="AC115" t="n">
        <v>16.24</v>
      </c>
      <c r="AD115" t="n">
        <v>-60.89999999999998</v>
      </c>
      <c r="AE115" t="n">
        <v>58.78000000000003</v>
      </c>
      <c r="AF115" t="n">
        <v>0.0</v>
      </c>
      <c r="AG115" t="n">
        <v>0.7699999999999996</v>
      </c>
      <c r="AH115" t="n">
        <v>13.889999999999993</v>
      </c>
      <c r="AI115" t="n">
        <v>1.0200000000000005</v>
      </c>
      <c r="AJ115" t="n">
        <v>2.6799999999999997</v>
      </c>
      <c r="AK115" t="n">
        <v>0.0</v>
      </c>
      <c r="AL115" t="inlineStr">
        <is>
          <t>unreconciled</t>
        </is>
      </c>
      <c r="AM115" t="inlineStr">
        <is>
          <t>Order Amount Mismatch (3PO&gt;POS)</t>
        </is>
      </c>
      <c r="AN115" t="n">
        <v>60.9</v>
      </c>
      <c r="AO115" t="n">
        <f>ROUND(P115*100/H115,2)</f>
        <v>0.0</v>
      </c>
      <c r="AP115" t="n">
        <f>ROUND(Q115*100/I115,2)</f>
        <v>0.0</v>
      </c>
      <c r="AQ115"/>
      <c r="AR115"/>
      <c r="AS115" t="n">
        <v>0.0</v>
      </c>
    </row>
    <row r="116">
      <c r="A116" s="1" t="n">
        <v>45233.0</v>
      </c>
      <c r="B116" s="2" t="n">
        <v>45233.81717592593</v>
      </c>
      <c r="C116" t="inlineStr">
        <is>
          <t>3140094012085228</t>
        </is>
      </c>
      <c r="D116" t="inlineStr">
        <is>
          <t>POS0012</t>
        </is>
      </c>
      <c r="E116" t="inlineStr">
        <is>
          <t>43</t>
        </is>
      </c>
      <c r="F116" t="inlineStr">
        <is>
          <t>0094</t>
        </is>
      </c>
      <c r="G116" t="inlineStr">
        <is>
          <t>5310551375</t>
        </is>
      </c>
      <c r="H116" t="n">
        <v>436.0</v>
      </c>
      <c r="I116" t="n">
        <v>492.38</v>
      </c>
      <c r="J116" t="n">
        <v>455.24</v>
      </c>
      <c r="K116" t="inlineStr">
        <is>
          <t>sale</t>
        </is>
      </c>
      <c r="L116" t="inlineStr">
        <is>
          <t/>
        </is>
      </c>
      <c r="M116" t="inlineStr">
        <is>
          <t/>
        </is>
      </c>
      <c r="N116" t="n">
        <v>0.0</v>
      </c>
      <c r="O116" t="n">
        <v>0.0</v>
      </c>
      <c r="P116" t="n">
        <v>383.15</v>
      </c>
      <c r="Q116" t="n">
        <v>324.35</v>
      </c>
      <c r="R116" t="n">
        <v>37.14</v>
      </c>
      <c r="S116" t="n">
        <v>37.14</v>
      </c>
      <c r="T116" t="n">
        <v>4.92</v>
      </c>
      <c r="U116" t="n">
        <v>4.15</v>
      </c>
      <c r="V116" t="n">
        <v>81.94</v>
      </c>
      <c r="W116" t="n">
        <v>68.06</v>
      </c>
      <c r="X116" t="n">
        <v>6.46</v>
      </c>
      <c r="Y116" t="n">
        <v>5.45</v>
      </c>
      <c r="Z116" t="n">
        <v>15.91</v>
      </c>
      <c r="AA116" t="n">
        <v>13.23</v>
      </c>
      <c r="AB116" t="n">
        <v>20.76</v>
      </c>
      <c r="AC116" t="n">
        <v>20.76</v>
      </c>
      <c r="AD116" t="n">
        <v>-56.379999999999995</v>
      </c>
      <c r="AE116" t="n">
        <v>58.799999999999955</v>
      </c>
      <c r="AF116" t="n">
        <v>0.0</v>
      </c>
      <c r="AG116" t="n">
        <v>0.7699999999999996</v>
      </c>
      <c r="AH116" t="n">
        <v>13.879999999999995</v>
      </c>
      <c r="AI116" t="n">
        <v>1.0099999999999998</v>
      </c>
      <c r="AJ116" t="n">
        <v>2.6799999999999997</v>
      </c>
      <c r="AK116" t="n">
        <v>0.0</v>
      </c>
      <c r="AL116" t="inlineStr">
        <is>
          <t>unreconciled</t>
        </is>
      </c>
      <c r="AM116" t="inlineStr">
        <is>
          <t>Order Amount Mismatch (3PO&gt;POS)</t>
        </is>
      </c>
      <c r="AN116" t="n">
        <v>56.38</v>
      </c>
      <c r="AO116" t="n">
        <f>ROUND(P116*100/H116,2)</f>
        <v>0.0</v>
      </c>
      <c r="AP116" t="n">
        <f>ROUND(Q116*100/I116,2)</f>
        <v>0.0</v>
      </c>
      <c r="AQ116"/>
      <c r="AR116"/>
      <c r="AS116" t="n">
        <v>0.0</v>
      </c>
    </row>
    <row r="117">
      <c r="A117" s="1" t="n">
        <v>45233.0</v>
      </c>
      <c r="B117" s="2" t="n">
        <v>45233.587060185186</v>
      </c>
      <c r="C117" t="inlineStr">
        <is>
          <t>3140094012085095</t>
        </is>
      </c>
      <c r="D117" t="inlineStr">
        <is>
          <t>POS0012</t>
        </is>
      </c>
      <c r="E117" t="inlineStr">
        <is>
          <t>10</t>
        </is>
      </c>
      <c r="F117" t="inlineStr">
        <is>
          <t>0094</t>
        </is>
      </c>
      <c r="G117" t="inlineStr">
        <is>
          <t>5310656679</t>
        </is>
      </c>
      <c r="H117" t="n">
        <v>366.0</v>
      </c>
      <c r="I117" t="n">
        <v>425.71</v>
      </c>
      <c r="J117" t="n">
        <v>388.57</v>
      </c>
      <c r="K117" t="inlineStr">
        <is>
          <t>sale</t>
        </is>
      </c>
      <c r="L117" t="inlineStr">
        <is>
          <t/>
        </is>
      </c>
      <c r="M117" t="inlineStr">
        <is>
          <t/>
        </is>
      </c>
      <c r="N117" t="n">
        <v>0.0</v>
      </c>
      <c r="O117" t="n">
        <v>0.0</v>
      </c>
      <c r="P117" t="n">
        <v>332.32</v>
      </c>
      <c r="Q117" t="n">
        <v>273.54</v>
      </c>
      <c r="R117" t="n">
        <v>37.14</v>
      </c>
      <c r="S117" t="n">
        <v>37.14</v>
      </c>
      <c r="T117" t="n">
        <v>4.26</v>
      </c>
      <c r="U117" t="n">
        <v>3.49</v>
      </c>
      <c r="V117" t="n">
        <v>69.94</v>
      </c>
      <c r="W117" t="n">
        <v>56.06</v>
      </c>
      <c r="X117" t="n">
        <v>5.59</v>
      </c>
      <c r="Y117" t="n">
        <v>4.58</v>
      </c>
      <c r="Z117" t="n">
        <v>13.6</v>
      </c>
      <c r="AA117" t="n">
        <v>10.91</v>
      </c>
      <c r="AB117" t="n">
        <v>17.42</v>
      </c>
      <c r="AC117" t="n">
        <v>17.43</v>
      </c>
      <c r="AD117" t="n">
        <v>-59.70999999999998</v>
      </c>
      <c r="AE117" t="n">
        <v>58.77999999999997</v>
      </c>
      <c r="AF117" t="n">
        <v>0.0</v>
      </c>
      <c r="AG117" t="n">
        <v>0.7699999999999996</v>
      </c>
      <c r="AH117" t="n">
        <v>13.879999999999995</v>
      </c>
      <c r="AI117" t="n">
        <v>1.0099999999999998</v>
      </c>
      <c r="AJ117" t="n">
        <v>2.6899999999999995</v>
      </c>
      <c r="AK117" t="n">
        <v>-0.00999999999999801</v>
      </c>
      <c r="AL117" t="inlineStr">
        <is>
          <t>unreconciled</t>
        </is>
      </c>
      <c r="AM117" t="inlineStr">
        <is>
          <t>Order Amount Mismatch (3PO&gt;POS)</t>
        </is>
      </c>
      <c r="AN117" t="n">
        <v>59.71</v>
      </c>
      <c r="AO117" t="n">
        <f>ROUND(P117*100/H117,2)</f>
        <v>0.0</v>
      </c>
      <c r="AP117" t="n">
        <f>ROUND(Q117*100/I117,2)</f>
        <v>0.0</v>
      </c>
      <c r="AQ117"/>
      <c r="AR117"/>
      <c r="AS117" t="n">
        <v>0.0</v>
      </c>
    </row>
    <row r="118">
      <c r="A118" s="1" t="n">
        <v>45233.0</v>
      </c>
      <c r="B118" s="2" t="n">
        <v>45233.62216435185</v>
      </c>
      <c r="C118" t="inlineStr">
        <is>
          <t>3140094012085116</t>
        </is>
      </c>
      <c r="D118" t="inlineStr">
        <is>
          <t>POS0012</t>
        </is>
      </c>
      <c r="E118" t="inlineStr">
        <is>
          <t>31</t>
        </is>
      </c>
      <c r="F118" t="inlineStr">
        <is>
          <t>0094</t>
        </is>
      </c>
      <c r="G118" t="inlineStr">
        <is>
          <t>5310675093</t>
        </is>
      </c>
      <c r="H118" t="n">
        <v>301.0</v>
      </c>
      <c r="I118" t="n">
        <v>363.8</v>
      </c>
      <c r="J118" t="n">
        <v>326.66</v>
      </c>
      <c r="K118" t="inlineStr">
        <is>
          <t>sale</t>
        </is>
      </c>
      <c r="L118" t="inlineStr">
        <is>
          <t/>
        </is>
      </c>
      <c r="M118" t="inlineStr">
        <is>
          <t/>
        </is>
      </c>
      <c r="N118" t="n">
        <v>0.0</v>
      </c>
      <c r="O118" t="n">
        <v>0.0</v>
      </c>
      <c r="P118" t="n">
        <v>285.15</v>
      </c>
      <c r="Q118" t="n">
        <v>226.35</v>
      </c>
      <c r="R118" t="n">
        <v>37.14</v>
      </c>
      <c r="S118" t="n">
        <v>37.14</v>
      </c>
      <c r="T118" t="n">
        <v>3.64</v>
      </c>
      <c r="U118" t="n">
        <v>2.87</v>
      </c>
      <c r="V118" t="n">
        <v>58.8</v>
      </c>
      <c r="W118" t="n">
        <v>44.91</v>
      </c>
      <c r="X118" t="n">
        <v>4.77</v>
      </c>
      <c r="Y118" t="n">
        <v>3.76</v>
      </c>
      <c r="Z118" t="n">
        <v>11.44</v>
      </c>
      <c r="AA118" t="n">
        <v>8.76</v>
      </c>
      <c r="AB118" t="n">
        <v>14.34</v>
      </c>
      <c r="AC118" t="n">
        <v>14.33</v>
      </c>
      <c r="AD118" t="n">
        <v>-62.80000000000001</v>
      </c>
      <c r="AE118" t="n">
        <v>58.79999999999998</v>
      </c>
      <c r="AF118" t="n">
        <v>0.0</v>
      </c>
      <c r="AG118" t="n">
        <v>0.77</v>
      </c>
      <c r="AH118" t="n">
        <v>13.89</v>
      </c>
      <c r="AI118" t="n">
        <v>1.0099999999999998</v>
      </c>
      <c r="AJ118" t="n">
        <v>2.6799999999999997</v>
      </c>
      <c r="AK118" t="n">
        <v>0.009999999999999787</v>
      </c>
      <c r="AL118" t="inlineStr">
        <is>
          <t>unreconciled</t>
        </is>
      </c>
      <c r="AM118" t="inlineStr">
        <is>
          <t>Order Amount Mismatch (3PO&gt;POS)</t>
        </is>
      </c>
      <c r="AN118" t="n">
        <v>62.8</v>
      </c>
      <c r="AO118" t="n">
        <f>ROUND(P118*100/H118,2)</f>
        <v>0.0</v>
      </c>
      <c r="AP118" t="n">
        <f>ROUND(Q118*100/I118,2)</f>
        <v>0.0</v>
      </c>
      <c r="AQ118"/>
      <c r="AR118"/>
      <c r="AS118" t="n">
        <v>0.0</v>
      </c>
    </row>
    <row r="119">
      <c r="A119" s="1" t="n">
        <v>45233.0</v>
      </c>
      <c r="B119" s="2" t="n">
        <v>45233.629270833335</v>
      </c>
      <c r="C119" t="inlineStr">
        <is>
          <t>3140023012059233</t>
        </is>
      </c>
      <c r="D119" t="inlineStr">
        <is>
          <t>POS0012</t>
        </is>
      </c>
      <c r="E119" t="inlineStr">
        <is>
          <t>26</t>
        </is>
      </c>
      <c r="F119" t="inlineStr">
        <is>
          <t>0023</t>
        </is>
      </c>
      <c r="G119" t="inlineStr">
        <is>
          <t>5310725662</t>
        </is>
      </c>
      <c r="H119" t="n">
        <v>389.0</v>
      </c>
      <c r="I119" t="n">
        <v>447.62</v>
      </c>
      <c r="J119" t="n">
        <v>410.48</v>
      </c>
      <c r="K119" t="inlineStr">
        <is>
          <t>sale</t>
        </is>
      </c>
      <c r="L119" t="inlineStr">
        <is>
          <t/>
        </is>
      </c>
      <c r="M119" t="inlineStr">
        <is>
          <t/>
        </is>
      </c>
      <c r="N119" t="n">
        <v>0.0</v>
      </c>
      <c r="O119" t="n">
        <v>0.0</v>
      </c>
      <c r="P119" t="n">
        <v>349.01</v>
      </c>
      <c r="Q119" t="n">
        <v>290.26</v>
      </c>
      <c r="R119" t="n">
        <v>37.14</v>
      </c>
      <c r="S119" t="n">
        <v>37.14</v>
      </c>
      <c r="T119" t="n">
        <v>4.48</v>
      </c>
      <c r="U119" t="n">
        <v>3.7</v>
      </c>
      <c r="V119" t="n">
        <v>73.89</v>
      </c>
      <c r="W119" t="n">
        <v>60.0</v>
      </c>
      <c r="X119" t="n">
        <v>5.88</v>
      </c>
      <c r="Y119" t="n">
        <v>4.86</v>
      </c>
      <c r="Z119" t="n">
        <v>14.36</v>
      </c>
      <c r="AA119" t="n">
        <v>11.67</v>
      </c>
      <c r="AB119" t="n">
        <v>18.52</v>
      </c>
      <c r="AC119" t="n">
        <v>18.53</v>
      </c>
      <c r="AD119" t="n">
        <v>-58.620000000000005</v>
      </c>
      <c r="AE119" t="n">
        <v>58.75</v>
      </c>
      <c r="AF119" t="n">
        <v>0.0</v>
      </c>
      <c r="AG119" t="n">
        <v>0.7800000000000002</v>
      </c>
      <c r="AH119" t="n">
        <v>13.89</v>
      </c>
      <c r="AI119" t="n">
        <v>1.0199999999999996</v>
      </c>
      <c r="AJ119" t="n">
        <v>2.6899999999999995</v>
      </c>
      <c r="AK119" t="n">
        <v>-0.010000000000001563</v>
      </c>
      <c r="AL119" t="inlineStr">
        <is>
          <t>unreconciled</t>
        </is>
      </c>
      <c r="AM119" t="inlineStr">
        <is>
          <t>Order Amount Mismatch (3PO&gt;POS)</t>
        </is>
      </c>
      <c r="AN119" t="n">
        <v>58.62</v>
      </c>
      <c r="AO119" t="n">
        <f>ROUND(P119*100/H119,2)</f>
        <v>0.0</v>
      </c>
      <c r="AP119" t="n">
        <f>ROUND(Q119*100/I119,2)</f>
        <v>0.0</v>
      </c>
      <c r="AQ119"/>
      <c r="AR119"/>
      <c r="AS119" t="n">
        <v>0.0</v>
      </c>
    </row>
    <row r="120">
      <c r="A120" s="1" t="n">
        <v>45233.0</v>
      </c>
      <c r="B120" s="2" t="n">
        <v>45233.732152777775</v>
      </c>
      <c r="C120" t="inlineStr">
        <is>
          <t>3140094012085172</t>
        </is>
      </c>
      <c r="D120" t="inlineStr">
        <is>
          <t>POS0012</t>
        </is>
      </c>
      <c r="E120" t="inlineStr">
        <is>
          <t>87</t>
        </is>
      </c>
      <c r="F120" t="inlineStr">
        <is>
          <t>0094</t>
        </is>
      </c>
      <c r="G120" t="inlineStr">
        <is>
          <t>5310746954</t>
        </is>
      </c>
      <c r="H120" t="n">
        <v>255.0</v>
      </c>
      <c r="I120" t="n">
        <v>319.99</v>
      </c>
      <c r="J120" t="n">
        <v>282.85</v>
      </c>
      <c r="K120" t="inlineStr">
        <is>
          <t>sale</t>
        </is>
      </c>
      <c r="L120" t="inlineStr">
        <is>
          <t/>
        </is>
      </c>
      <c r="M120" t="inlineStr">
        <is>
          <t/>
        </is>
      </c>
      <c r="N120" t="n">
        <v>0.0</v>
      </c>
      <c r="O120" t="n">
        <v>0.0</v>
      </c>
      <c r="P120" t="n">
        <v>251.76</v>
      </c>
      <c r="Q120" t="n">
        <v>192.96</v>
      </c>
      <c r="R120" t="n">
        <v>37.14</v>
      </c>
      <c r="S120" t="n">
        <v>37.14</v>
      </c>
      <c r="T120" t="n">
        <v>3.2</v>
      </c>
      <c r="U120" t="n">
        <v>2.43</v>
      </c>
      <c r="V120" t="n">
        <v>50.91</v>
      </c>
      <c r="W120" t="n">
        <v>37.03</v>
      </c>
      <c r="X120" t="n">
        <v>4.2</v>
      </c>
      <c r="Y120" t="n">
        <v>3.19</v>
      </c>
      <c r="Z120" t="n">
        <v>9.92</v>
      </c>
      <c r="AA120" t="n">
        <v>7.24</v>
      </c>
      <c r="AB120" t="n">
        <v>12.14</v>
      </c>
      <c r="AC120" t="n">
        <v>12.14</v>
      </c>
      <c r="AD120" t="n">
        <v>-64.99000000000001</v>
      </c>
      <c r="AE120" t="n">
        <v>58.79999999999998</v>
      </c>
      <c r="AF120" t="n">
        <v>0.0</v>
      </c>
      <c r="AG120" t="n">
        <v>0.77</v>
      </c>
      <c r="AH120" t="n">
        <v>13.879999999999995</v>
      </c>
      <c r="AI120" t="n">
        <v>1.0100000000000002</v>
      </c>
      <c r="AJ120" t="n">
        <v>2.6799999999999997</v>
      </c>
      <c r="AK120" t="n">
        <v>0.0</v>
      </c>
      <c r="AL120" t="inlineStr">
        <is>
          <t>unreconciled</t>
        </is>
      </c>
      <c r="AM120" t="inlineStr">
        <is>
          <t>Order Amount Mismatch (3PO&gt;POS)</t>
        </is>
      </c>
      <c r="AN120" t="n">
        <v>64.99</v>
      </c>
      <c r="AO120" t="n">
        <f>ROUND(P120*100/H120,2)</f>
        <v>0.0</v>
      </c>
      <c r="AP120" t="n">
        <f>ROUND(Q120*100/I120,2)</f>
        <v>0.0</v>
      </c>
      <c r="AQ120"/>
      <c r="AR120"/>
      <c r="AS120" t="n">
        <v>0.0</v>
      </c>
    </row>
    <row r="121">
      <c r="A121" s="1" t="n">
        <v>45233.0</v>
      </c>
      <c r="B121" s="2" t="n">
        <v>45233.98421296296</v>
      </c>
      <c r="C121" t="inlineStr">
        <is>
          <t>3140023012059375</t>
        </is>
      </c>
      <c r="D121" t="inlineStr">
        <is>
          <t>POS0012</t>
        </is>
      </c>
      <c r="E121" t="inlineStr">
        <is>
          <t>68</t>
        </is>
      </c>
      <c r="F121" t="inlineStr">
        <is>
          <t>0023</t>
        </is>
      </c>
      <c r="G121" t="inlineStr">
        <is>
          <t>5310881437</t>
        </is>
      </c>
      <c r="H121" t="n">
        <v>279.0</v>
      </c>
      <c r="I121" t="n">
        <v>342.85</v>
      </c>
      <c r="J121" t="n">
        <v>305.71</v>
      </c>
      <c r="K121" t="inlineStr">
        <is>
          <t>sale</t>
        </is>
      </c>
      <c r="L121" t="inlineStr">
        <is>
          <t/>
        </is>
      </c>
      <c r="M121" t="inlineStr">
        <is>
          <t/>
        </is>
      </c>
      <c r="N121" t="n">
        <v>0.0</v>
      </c>
      <c r="O121" t="n">
        <v>0.0</v>
      </c>
      <c r="P121" t="n">
        <v>269.17</v>
      </c>
      <c r="Q121" t="n">
        <v>210.37</v>
      </c>
      <c r="R121" t="n">
        <v>37.14</v>
      </c>
      <c r="S121" t="n">
        <v>37.14</v>
      </c>
      <c r="T121" t="n">
        <v>3.43</v>
      </c>
      <c r="U121" t="n">
        <v>2.66</v>
      </c>
      <c r="V121" t="n">
        <v>55.03</v>
      </c>
      <c r="W121" t="n">
        <v>41.14</v>
      </c>
      <c r="X121" t="n">
        <v>4.5</v>
      </c>
      <c r="Y121" t="n">
        <v>3.49</v>
      </c>
      <c r="Z121" t="n">
        <v>10.72</v>
      </c>
      <c r="AA121" t="n">
        <v>8.04</v>
      </c>
      <c r="AB121" t="n">
        <v>13.28</v>
      </c>
      <c r="AC121" t="n">
        <v>13.29</v>
      </c>
      <c r="AD121" t="n">
        <v>-63.85000000000002</v>
      </c>
      <c r="AE121" t="n">
        <v>58.80000000000001</v>
      </c>
      <c r="AF121" t="n">
        <v>0.0</v>
      </c>
      <c r="AG121" t="n">
        <v>0.77</v>
      </c>
      <c r="AH121" t="n">
        <v>13.89</v>
      </c>
      <c r="AI121" t="n">
        <v>1.0099999999999998</v>
      </c>
      <c r="AJ121" t="n">
        <v>2.6800000000000015</v>
      </c>
      <c r="AK121" t="n">
        <v>-0.009999999999999787</v>
      </c>
      <c r="AL121" t="inlineStr">
        <is>
          <t>unreconciled</t>
        </is>
      </c>
      <c r="AM121" t="inlineStr">
        <is>
          <t>Order Amount Mismatch (3PO&gt;POS)</t>
        </is>
      </c>
      <c r="AN121" t="n">
        <v>63.85</v>
      </c>
      <c r="AO121" t="n">
        <f>ROUND(P121*100/H121,2)</f>
        <v>0.0</v>
      </c>
      <c r="AP121" t="n">
        <f>ROUND(Q121*100/I121,2)</f>
        <v>0.0</v>
      </c>
      <c r="AQ121"/>
      <c r="AR121"/>
      <c r="AS121" t="n">
        <v>0.0</v>
      </c>
    </row>
    <row r="122">
      <c r="A122" s="1" t="n">
        <v>45233.0</v>
      </c>
      <c r="B122" s="2" t="n">
        <v>45233.850648148145</v>
      </c>
      <c r="C122" t="inlineStr">
        <is>
          <t>3140094012085269</t>
        </is>
      </c>
      <c r="D122" t="inlineStr">
        <is>
          <t>POS0012</t>
        </is>
      </c>
      <c r="E122" t="inlineStr">
        <is>
          <t>84</t>
        </is>
      </c>
      <c r="F122" t="inlineStr">
        <is>
          <t>0094</t>
        </is>
      </c>
      <c r="G122" t="inlineStr">
        <is>
          <t>5310897588</t>
        </is>
      </c>
      <c r="H122" t="n">
        <v>288.0</v>
      </c>
      <c r="I122" t="n">
        <v>351.42</v>
      </c>
      <c r="J122" t="n">
        <v>314.28</v>
      </c>
      <c r="K122" t="inlineStr">
        <is>
          <t>sale</t>
        </is>
      </c>
      <c r="L122" t="inlineStr">
        <is>
          <t/>
        </is>
      </c>
      <c r="M122" t="inlineStr">
        <is>
          <t/>
        </is>
      </c>
      <c r="N122" t="n">
        <v>0.0</v>
      </c>
      <c r="O122" t="n">
        <v>0.0</v>
      </c>
      <c r="P122" t="n">
        <v>275.72</v>
      </c>
      <c r="Q122" t="n">
        <v>216.92</v>
      </c>
      <c r="R122" t="n">
        <v>37.14</v>
      </c>
      <c r="S122" t="n">
        <v>37.14</v>
      </c>
      <c r="T122" t="n">
        <v>3.51</v>
      </c>
      <c r="U122" t="n">
        <v>2.74</v>
      </c>
      <c r="V122" t="n">
        <v>56.57</v>
      </c>
      <c r="W122" t="n">
        <v>42.69</v>
      </c>
      <c r="X122" t="n">
        <v>4.61</v>
      </c>
      <c r="Y122" t="n">
        <v>3.6</v>
      </c>
      <c r="Z122" t="n">
        <v>11.01</v>
      </c>
      <c r="AA122" t="n">
        <v>8.33</v>
      </c>
      <c r="AB122" t="n">
        <v>13.72</v>
      </c>
      <c r="AC122" t="n">
        <v>13.72</v>
      </c>
      <c r="AD122" t="n">
        <v>-63.420000000000016</v>
      </c>
      <c r="AE122" t="n">
        <v>58.80000000000004</v>
      </c>
      <c r="AF122" t="n">
        <v>0.0</v>
      </c>
      <c r="AG122" t="n">
        <v>0.7699999999999996</v>
      </c>
      <c r="AH122" t="n">
        <v>13.880000000000003</v>
      </c>
      <c r="AI122" t="n">
        <v>1.0100000000000002</v>
      </c>
      <c r="AJ122" t="n">
        <v>2.6799999999999997</v>
      </c>
      <c r="AK122" t="n">
        <v>0.0</v>
      </c>
      <c r="AL122" t="inlineStr">
        <is>
          <t>unreconciled</t>
        </is>
      </c>
      <c r="AM122" t="inlineStr">
        <is>
          <t>Order Amount Mismatch (3PO&gt;POS)</t>
        </is>
      </c>
      <c r="AN122" t="n">
        <v>63.42</v>
      </c>
      <c r="AO122" t="n">
        <f>ROUND(P122*100/H122,2)</f>
        <v>0.0</v>
      </c>
      <c r="AP122" t="n">
        <f>ROUND(Q122*100/I122,2)</f>
        <v>0.0</v>
      </c>
      <c r="AQ122"/>
      <c r="AR122"/>
      <c r="AS122" t="n">
        <v>0.0</v>
      </c>
    </row>
    <row r="123">
      <c r="A123" s="1" t="n">
        <v>45233.0</v>
      </c>
      <c r="B123" s="2" t="n">
        <v>45233.85456018519</v>
      </c>
      <c r="C123" t="inlineStr">
        <is>
          <t>3140094012085273</t>
        </is>
      </c>
      <c r="D123" t="inlineStr">
        <is>
          <t>POS0012</t>
        </is>
      </c>
      <c r="E123" t="inlineStr">
        <is>
          <t>88</t>
        </is>
      </c>
      <c r="F123" t="inlineStr">
        <is>
          <t>0094</t>
        </is>
      </c>
      <c r="G123" t="inlineStr">
        <is>
          <t>5310908289</t>
        </is>
      </c>
      <c r="H123" t="n">
        <v>261.0</v>
      </c>
      <c r="I123" t="n">
        <v>325.71</v>
      </c>
      <c r="J123" t="n">
        <v>288.57</v>
      </c>
      <c r="K123" t="inlineStr">
        <is>
          <t>sale</t>
        </is>
      </c>
      <c r="L123" t="inlineStr">
        <is>
          <t/>
        </is>
      </c>
      <c r="M123" t="inlineStr">
        <is>
          <t/>
        </is>
      </c>
      <c r="N123" t="n">
        <v>0.0</v>
      </c>
      <c r="O123" t="n">
        <v>0.0</v>
      </c>
      <c r="P123" t="n">
        <v>256.11</v>
      </c>
      <c r="Q123" t="n">
        <v>197.31</v>
      </c>
      <c r="R123" t="n">
        <v>37.14</v>
      </c>
      <c r="S123" t="n">
        <v>37.14</v>
      </c>
      <c r="T123" t="n">
        <v>3.26</v>
      </c>
      <c r="U123" t="n">
        <v>2.49</v>
      </c>
      <c r="V123" t="n">
        <v>51.94</v>
      </c>
      <c r="W123" t="n">
        <v>38.06</v>
      </c>
      <c r="X123" t="n">
        <v>4.28</v>
      </c>
      <c r="Y123" t="n">
        <v>3.26</v>
      </c>
      <c r="Z123" t="n">
        <v>10.12</v>
      </c>
      <c r="AA123" t="n">
        <v>7.44</v>
      </c>
      <c r="AB123" t="n">
        <v>12.42</v>
      </c>
      <c r="AC123" t="n">
        <v>12.43</v>
      </c>
      <c r="AD123" t="n">
        <v>-64.70999999999998</v>
      </c>
      <c r="AE123" t="n">
        <v>58.80000000000001</v>
      </c>
      <c r="AF123" t="n">
        <v>0.0</v>
      </c>
      <c r="AG123" t="n">
        <v>0.7699999999999996</v>
      </c>
      <c r="AH123" t="n">
        <v>13.879999999999995</v>
      </c>
      <c r="AI123" t="n">
        <v>1.0200000000000005</v>
      </c>
      <c r="AJ123" t="n">
        <v>2.679999999999999</v>
      </c>
      <c r="AK123" t="n">
        <v>-0.009999999999999787</v>
      </c>
      <c r="AL123" t="inlineStr">
        <is>
          <t>unreconciled</t>
        </is>
      </c>
      <c r="AM123" t="inlineStr">
        <is>
          <t>Order Amount Mismatch (3PO&gt;POS)</t>
        </is>
      </c>
      <c r="AN123" t="n">
        <v>64.71</v>
      </c>
      <c r="AO123" t="n">
        <f>ROUND(P123*100/H123,2)</f>
        <v>0.0</v>
      </c>
      <c r="AP123" t="n">
        <f>ROUND(Q123*100/I123,2)</f>
        <v>0.0</v>
      </c>
      <c r="AQ123"/>
      <c r="AR123"/>
      <c r="AS123" t="n">
        <v>0.0</v>
      </c>
    </row>
    <row r="124">
      <c r="A124" s="1" t="n">
        <v>45233.0</v>
      </c>
      <c r="B124" s="2" t="n">
        <v>45233.66594907407</v>
      </c>
      <c r="C124" t="inlineStr">
        <is>
          <t>3140094012085145</t>
        </is>
      </c>
      <c r="D124" t="inlineStr">
        <is>
          <t>POS0012</t>
        </is>
      </c>
      <c r="E124" t="inlineStr">
        <is>
          <t>60</t>
        </is>
      </c>
      <c r="F124" t="inlineStr">
        <is>
          <t>0094</t>
        </is>
      </c>
      <c r="G124" t="inlineStr">
        <is>
          <t>5310923935</t>
        </is>
      </c>
      <c r="H124" t="n">
        <v>314.0</v>
      </c>
      <c r="I124" t="n">
        <v>376.18</v>
      </c>
      <c r="J124" t="n">
        <v>339.04</v>
      </c>
      <c r="K124" t="inlineStr">
        <is>
          <t>sale</t>
        </is>
      </c>
      <c r="L124" t="inlineStr">
        <is>
          <t/>
        </is>
      </c>
      <c r="M124" t="inlineStr">
        <is>
          <t/>
        </is>
      </c>
      <c r="N124" t="n">
        <v>0.0</v>
      </c>
      <c r="O124" t="n">
        <v>0.0</v>
      </c>
      <c r="P124" t="n">
        <v>294.58</v>
      </c>
      <c r="Q124" t="n">
        <v>235.78</v>
      </c>
      <c r="R124" t="n">
        <v>37.14</v>
      </c>
      <c r="S124" t="n">
        <v>37.14</v>
      </c>
      <c r="T124" t="n">
        <v>3.76</v>
      </c>
      <c r="U124" t="n">
        <v>2.99</v>
      </c>
      <c r="V124" t="n">
        <v>61.03</v>
      </c>
      <c r="W124" t="n">
        <v>47.14</v>
      </c>
      <c r="X124" t="n">
        <v>4.94</v>
      </c>
      <c r="Y124" t="n">
        <v>3.92</v>
      </c>
      <c r="Z124" t="n">
        <v>11.87</v>
      </c>
      <c r="AA124" t="n">
        <v>9.2</v>
      </c>
      <c r="AB124" t="n">
        <v>14.96</v>
      </c>
      <c r="AC124" t="n">
        <v>14.95</v>
      </c>
      <c r="AD124" t="n">
        <v>-62.18000000000001</v>
      </c>
      <c r="AE124" t="n">
        <v>58.79999999999998</v>
      </c>
      <c r="AF124" t="n">
        <v>0.0</v>
      </c>
      <c r="AG124" t="n">
        <v>0.7699999999999996</v>
      </c>
      <c r="AH124" t="n">
        <v>13.89</v>
      </c>
      <c r="AI124" t="n">
        <v>1.0200000000000005</v>
      </c>
      <c r="AJ124" t="n">
        <v>2.67</v>
      </c>
      <c r="AK124" t="n">
        <v>0.010000000000001563</v>
      </c>
      <c r="AL124" t="inlineStr">
        <is>
          <t>unreconciled</t>
        </is>
      </c>
      <c r="AM124" t="inlineStr">
        <is>
          <t>Order Amount Mismatch (3PO&gt;POS)</t>
        </is>
      </c>
      <c r="AN124" t="n">
        <v>62.18</v>
      </c>
      <c r="AO124" t="n">
        <f>ROUND(P124*100/H124,2)</f>
        <v>0.0</v>
      </c>
      <c r="AP124" t="n">
        <f>ROUND(Q124*100/I124,2)</f>
        <v>0.0</v>
      </c>
      <c r="AQ124"/>
      <c r="AR124"/>
      <c r="AS124" t="n">
        <v>0.0</v>
      </c>
    </row>
    <row r="125">
      <c r="A125" s="1" t="n">
        <v>45233.0</v>
      </c>
      <c r="B125" s="2" t="n">
        <v>45233.83840277778</v>
      </c>
      <c r="C125" t="inlineStr">
        <is>
          <t>3140094012085255</t>
        </is>
      </c>
      <c r="D125" t="inlineStr">
        <is>
          <t>POS0012</t>
        </is>
      </c>
      <c r="E125" t="inlineStr">
        <is>
          <t>70</t>
        </is>
      </c>
      <c r="F125" t="inlineStr">
        <is>
          <t>0094</t>
        </is>
      </c>
      <c r="G125" t="inlineStr">
        <is>
          <t>5311125877</t>
        </is>
      </c>
      <c r="H125" t="n">
        <v>249.99999999999997</v>
      </c>
      <c r="I125" t="n">
        <v>315.23</v>
      </c>
      <c r="J125" t="n">
        <v>278.09</v>
      </c>
      <c r="K125" t="inlineStr">
        <is>
          <t>sale</t>
        </is>
      </c>
      <c r="L125" t="inlineStr">
        <is>
          <t/>
        </is>
      </c>
      <c r="M125" t="inlineStr">
        <is>
          <t/>
        </is>
      </c>
      <c r="N125" t="n">
        <v>0.0</v>
      </c>
      <c r="O125" t="n">
        <v>0.0</v>
      </c>
      <c r="P125" t="n">
        <v>248.12</v>
      </c>
      <c r="Q125" t="n">
        <v>189.34</v>
      </c>
      <c r="R125" t="n">
        <v>37.14</v>
      </c>
      <c r="S125" t="n">
        <v>37.14</v>
      </c>
      <c r="T125" t="n">
        <v>3.15</v>
      </c>
      <c r="U125" t="n">
        <v>2.38</v>
      </c>
      <c r="V125" t="n">
        <v>50.06</v>
      </c>
      <c r="W125" t="n">
        <v>36.17</v>
      </c>
      <c r="X125" t="n">
        <v>4.14</v>
      </c>
      <c r="Y125" t="n">
        <v>3.12</v>
      </c>
      <c r="Z125" t="n">
        <v>9.76</v>
      </c>
      <c r="AA125" t="n">
        <v>7.07</v>
      </c>
      <c r="AB125" t="n">
        <v>11.9</v>
      </c>
      <c r="AC125" t="n">
        <v>11.91</v>
      </c>
      <c r="AD125" t="n">
        <v>-65.23000000000005</v>
      </c>
      <c r="AE125" t="n">
        <v>58.78</v>
      </c>
      <c r="AF125" t="n">
        <v>0.0</v>
      </c>
      <c r="AG125" t="n">
        <v>0.77</v>
      </c>
      <c r="AH125" t="n">
        <v>13.89</v>
      </c>
      <c r="AI125" t="n">
        <v>1.0199999999999996</v>
      </c>
      <c r="AJ125" t="n">
        <v>2.6899999999999995</v>
      </c>
      <c r="AK125" t="n">
        <v>-0.009999999999999787</v>
      </c>
      <c r="AL125" t="inlineStr">
        <is>
          <t>unreconciled</t>
        </is>
      </c>
      <c r="AM125" t="inlineStr">
        <is>
          <t>Order Amount Mismatch (3PO&gt;POS)</t>
        </is>
      </c>
      <c r="AN125" t="n">
        <v>65.23</v>
      </c>
      <c r="AO125" t="n">
        <f>ROUND(P125*100/H125,2)</f>
        <v>0.0</v>
      </c>
      <c r="AP125" t="n">
        <f>ROUND(Q125*100/I125,2)</f>
        <v>0.0</v>
      </c>
      <c r="AQ125"/>
      <c r="AR125"/>
      <c r="AS125" t="n">
        <v>0.0</v>
      </c>
    </row>
    <row r="126">
      <c r="A126" s="1" t="n">
        <v>45233.0</v>
      </c>
      <c r="B126" s="2" t="n">
        <v>45233.67821759259</v>
      </c>
      <c r="C126" t="inlineStr">
        <is>
          <t>3140094012085147</t>
        </is>
      </c>
      <c r="D126" t="inlineStr">
        <is>
          <t>POS0012</t>
        </is>
      </c>
      <c r="E126" t="inlineStr">
        <is>
          <t>62</t>
        </is>
      </c>
      <c r="F126" t="inlineStr">
        <is>
          <t>0094</t>
        </is>
      </c>
      <c r="G126" t="inlineStr">
        <is>
          <t>5311129456</t>
        </is>
      </c>
      <c r="H126" t="n">
        <v>586.0</v>
      </c>
      <c r="I126" t="n">
        <v>635.24</v>
      </c>
      <c r="J126" t="n">
        <v>598.1</v>
      </c>
      <c r="K126" t="inlineStr">
        <is>
          <t>sale</t>
        </is>
      </c>
      <c r="L126" t="inlineStr">
        <is>
          <t/>
        </is>
      </c>
      <c r="M126" t="inlineStr">
        <is>
          <t/>
        </is>
      </c>
      <c r="N126" t="n">
        <v>0.0</v>
      </c>
      <c r="O126" t="n">
        <v>0.0</v>
      </c>
      <c r="P126" t="n">
        <v>492.01</v>
      </c>
      <c r="Q126" t="n">
        <v>433.21</v>
      </c>
      <c r="R126" t="n">
        <v>37.14</v>
      </c>
      <c r="S126" t="n">
        <v>37.14</v>
      </c>
      <c r="T126" t="n">
        <v>6.35</v>
      </c>
      <c r="U126" t="n">
        <v>5.58</v>
      </c>
      <c r="V126" t="n">
        <v>107.66</v>
      </c>
      <c r="W126" t="n">
        <v>93.77</v>
      </c>
      <c r="X126" t="n">
        <v>8.34</v>
      </c>
      <c r="Y126" t="n">
        <v>7.33</v>
      </c>
      <c r="Z126" t="n">
        <v>20.88</v>
      </c>
      <c r="AA126" t="n">
        <v>18.2</v>
      </c>
      <c r="AB126" t="n">
        <v>27.9</v>
      </c>
      <c r="AC126" t="n">
        <v>27.91</v>
      </c>
      <c r="AD126" t="n">
        <v>-49.24000000000001</v>
      </c>
      <c r="AE126" t="n">
        <v>58.80000000000001</v>
      </c>
      <c r="AF126" t="n">
        <v>0.0</v>
      </c>
      <c r="AG126" t="n">
        <v>0.7699999999999996</v>
      </c>
      <c r="AH126" t="n">
        <v>13.89</v>
      </c>
      <c r="AI126" t="n">
        <v>1.0099999999999998</v>
      </c>
      <c r="AJ126" t="n">
        <v>2.6799999999999997</v>
      </c>
      <c r="AK126" t="n">
        <v>-0.010000000000001563</v>
      </c>
      <c r="AL126" t="inlineStr">
        <is>
          <t>unreconciled</t>
        </is>
      </c>
      <c r="AM126" t="inlineStr">
        <is>
          <t>Order Amount Mismatch (3PO&gt;POS)</t>
        </is>
      </c>
      <c r="AN126" t="n">
        <v>49.24</v>
      </c>
      <c r="AO126" t="n">
        <f>ROUND(P126*100/H126,2)</f>
        <v>0.0</v>
      </c>
      <c r="AP126" t="n">
        <f>ROUND(Q126*100/I126,2)</f>
        <v>0.0</v>
      </c>
      <c r="AQ126"/>
      <c r="AR126"/>
      <c r="AS126" t="n">
        <v>0.0</v>
      </c>
    </row>
    <row r="127">
      <c r="A127" s="1" t="n">
        <v>45233.0</v>
      </c>
      <c r="B127" s="2" t="n">
        <v>45233.77872685185</v>
      </c>
      <c r="C127" t="inlineStr">
        <is>
          <t>3140023012059284</t>
        </is>
      </c>
      <c r="D127" t="inlineStr">
        <is>
          <t>POS0012</t>
        </is>
      </c>
      <c r="E127" t="inlineStr">
        <is>
          <t>77</t>
        </is>
      </c>
      <c r="F127" t="inlineStr">
        <is>
          <t>0023</t>
        </is>
      </c>
      <c r="G127" t="inlineStr">
        <is>
          <t>5311149379</t>
        </is>
      </c>
      <c r="H127" t="n">
        <v>275.0</v>
      </c>
      <c r="I127" t="n">
        <v>339.04</v>
      </c>
      <c r="J127" t="n">
        <v>301.9</v>
      </c>
      <c r="K127" t="inlineStr">
        <is>
          <t>sale</t>
        </is>
      </c>
      <c r="L127" t="inlineStr">
        <is>
          <t/>
        </is>
      </c>
      <c r="M127" t="inlineStr">
        <is>
          <t/>
        </is>
      </c>
      <c r="N127" t="n">
        <v>0.0</v>
      </c>
      <c r="O127" t="n">
        <v>0.0</v>
      </c>
      <c r="P127" t="n">
        <v>266.28</v>
      </c>
      <c r="Q127" t="n">
        <v>207.48</v>
      </c>
      <c r="R127" t="n">
        <v>37.14</v>
      </c>
      <c r="S127" t="n">
        <v>37.14</v>
      </c>
      <c r="T127" t="n">
        <v>3.39</v>
      </c>
      <c r="U127" t="n">
        <v>2.62</v>
      </c>
      <c r="V127" t="n">
        <v>54.34</v>
      </c>
      <c r="W127" t="n">
        <v>40.46</v>
      </c>
      <c r="X127" t="n">
        <v>4.45</v>
      </c>
      <c r="Y127" t="n">
        <v>3.44</v>
      </c>
      <c r="Z127" t="n">
        <v>10.58</v>
      </c>
      <c r="AA127" t="n">
        <v>7.9</v>
      </c>
      <c r="AB127" t="n">
        <v>13.1</v>
      </c>
      <c r="AC127" t="n">
        <v>13.1</v>
      </c>
      <c r="AD127" t="n">
        <v>-64.04000000000002</v>
      </c>
      <c r="AE127" t="n">
        <v>58.79999999999998</v>
      </c>
      <c r="AF127" t="n">
        <v>0.0</v>
      </c>
      <c r="AG127" t="n">
        <v>0.77</v>
      </c>
      <c r="AH127" t="n">
        <v>13.880000000000003</v>
      </c>
      <c r="AI127" t="n">
        <v>1.0100000000000002</v>
      </c>
      <c r="AJ127" t="n">
        <v>2.6799999999999997</v>
      </c>
      <c r="AK127" t="n">
        <v>0.0</v>
      </c>
      <c r="AL127" t="inlineStr">
        <is>
          <t>unreconciled</t>
        </is>
      </c>
      <c r="AM127" t="inlineStr">
        <is>
          <t>Order Amount Mismatch (3PO&gt;POS)</t>
        </is>
      </c>
      <c r="AN127" t="n">
        <v>64.04</v>
      </c>
      <c r="AO127" t="n">
        <f>ROUND(P127*100/H127,2)</f>
        <v>0.0</v>
      </c>
      <c r="AP127" t="n">
        <f>ROUND(Q127*100/I127,2)</f>
        <v>0.0</v>
      </c>
      <c r="AQ127"/>
      <c r="AR127"/>
      <c r="AS127" t="n">
        <v>0.0</v>
      </c>
    </row>
    <row r="128">
      <c r="A128" s="1" t="n">
        <v>45233.0</v>
      </c>
      <c r="B128" s="2" t="n">
        <v>45233.67501157407</v>
      </c>
      <c r="C128" t="inlineStr">
        <is>
          <t>3140023012059252</t>
        </is>
      </c>
      <c r="D128" t="inlineStr">
        <is>
          <t>POS0012</t>
        </is>
      </c>
      <c r="E128" t="inlineStr">
        <is>
          <t>45</t>
        </is>
      </c>
      <c r="F128" t="inlineStr">
        <is>
          <t>0023</t>
        </is>
      </c>
      <c r="G128" t="inlineStr">
        <is>
          <t>5311159238</t>
        </is>
      </c>
      <c r="H128" t="n">
        <v>271.0</v>
      </c>
      <c r="I128" t="n">
        <v>335.23</v>
      </c>
      <c r="J128" t="n">
        <v>298.09</v>
      </c>
      <c r="K128" t="inlineStr">
        <is>
          <t>sale</t>
        </is>
      </c>
      <c r="L128" t="inlineStr">
        <is>
          <t/>
        </is>
      </c>
      <c r="M128" t="inlineStr">
        <is>
          <t/>
        </is>
      </c>
      <c r="N128" t="n">
        <v>0.0</v>
      </c>
      <c r="O128" t="n">
        <v>0.0</v>
      </c>
      <c r="P128" t="n">
        <v>263.37</v>
      </c>
      <c r="Q128" t="n">
        <v>204.59</v>
      </c>
      <c r="R128" t="n">
        <v>37.14</v>
      </c>
      <c r="S128" t="n">
        <v>37.14</v>
      </c>
      <c r="T128" t="n">
        <v>3.35</v>
      </c>
      <c r="U128" t="n">
        <v>2.58</v>
      </c>
      <c r="V128" t="n">
        <v>53.66</v>
      </c>
      <c r="W128" t="n">
        <v>39.77</v>
      </c>
      <c r="X128" t="n">
        <v>4.4</v>
      </c>
      <c r="Y128" t="n">
        <v>3.39</v>
      </c>
      <c r="Z128" t="n">
        <v>10.45</v>
      </c>
      <c r="AA128" t="n">
        <v>7.77</v>
      </c>
      <c r="AB128" t="n">
        <v>12.9</v>
      </c>
      <c r="AC128" t="n">
        <v>12.91</v>
      </c>
      <c r="AD128" t="n">
        <v>-64.23000000000002</v>
      </c>
      <c r="AE128" t="n">
        <v>58.78</v>
      </c>
      <c r="AF128" t="n">
        <v>0.0</v>
      </c>
      <c r="AG128" t="n">
        <v>0.77</v>
      </c>
      <c r="AH128" t="n">
        <v>13.889999999999993</v>
      </c>
      <c r="AI128" t="n">
        <v>1.0100000000000002</v>
      </c>
      <c r="AJ128" t="n">
        <v>2.6799999999999997</v>
      </c>
      <c r="AK128" t="n">
        <v>-0.009999999999999787</v>
      </c>
      <c r="AL128" t="inlineStr">
        <is>
          <t>unreconciled</t>
        </is>
      </c>
      <c r="AM128" t="inlineStr">
        <is>
          <t>Order Amount Mismatch (3PO&gt;POS)</t>
        </is>
      </c>
      <c r="AN128" t="n">
        <v>64.23</v>
      </c>
      <c r="AO128" t="n">
        <f>ROUND(P128*100/H128,2)</f>
        <v>0.0</v>
      </c>
      <c r="AP128" t="n">
        <f>ROUND(Q128*100/I128,2)</f>
        <v>0.0</v>
      </c>
      <c r="AQ128"/>
      <c r="AR128"/>
      <c r="AS128" t="n">
        <v>0.0</v>
      </c>
    </row>
    <row r="129">
      <c r="A129" s="1" t="n">
        <v>45233.0</v>
      </c>
      <c r="B129" s="2" t="n">
        <v>45233.9746875</v>
      </c>
      <c r="C129" t="inlineStr">
        <is>
          <t>3140094012085386</t>
        </is>
      </c>
      <c r="D129" t="inlineStr">
        <is>
          <t>POS0012</t>
        </is>
      </c>
      <c r="E129" t="inlineStr">
        <is>
          <t>01</t>
        </is>
      </c>
      <c r="F129" t="inlineStr">
        <is>
          <t>0094</t>
        </is>
      </c>
      <c r="G129" t="inlineStr">
        <is>
          <t>5311297932</t>
        </is>
      </c>
      <c r="H129" t="n">
        <v>1052.0</v>
      </c>
      <c r="I129" t="n">
        <v>1079.05</v>
      </c>
      <c r="J129" t="n">
        <v>1041.91</v>
      </c>
      <c r="K129" t="inlineStr">
        <is>
          <t>sale</t>
        </is>
      </c>
      <c r="L129" t="inlineStr">
        <is>
          <t/>
        </is>
      </c>
      <c r="M129" t="inlineStr">
        <is>
          <t/>
        </is>
      </c>
      <c r="N129" t="n">
        <v>0.0</v>
      </c>
      <c r="O129" t="n">
        <v>0.0</v>
      </c>
      <c r="P129" t="n">
        <v>830.25</v>
      </c>
      <c r="Q129" t="n">
        <v>771.43</v>
      </c>
      <c r="R129" t="n">
        <v>37.14</v>
      </c>
      <c r="S129" t="n">
        <v>37.14</v>
      </c>
      <c r="T129" t="n">
        <v>10.79</v>
      </c>
      <c r="U129" t="n">
        <v>10.02</v>
      </c>
      <c r="V129" t="n">
        <v>187.54</v>
      </c>
      <c r="W129" t="n">
        <v>173.66</v>
      </c>
      <c r="X129" t="n">
        <v>14.16</v>
      </c>
      <c r="Y129" t="n">
        <v>13.15</v>
      </c>
      <c r="Z129" t="n">
        <v>36.31</v>
      </c>
      <c r="AA129" t="n">
        <v>33.63</v>
      </c>
      <c r="AB129" t="n">
        <v>50.1</v>
      </c>
      <c r="AC129" t="n">
        <v>50.1</v>
      </c>
      <c r="AD129" t="n">
        <v>-27.049999999999955</v>
      </c>
      <c r="AE129" t="n">
        <v>58.82000000000005</v>
      </c>
      <c r="AF129" t="n">
        <v>0.0</v>
      </c>
      <c r="AG129" t="n">
        <v>0.7699999999999996</v>
      </c>
      <c r="AH129" t="n">
        <v>13.879999999999995</v>
      </c>
      <c r="AI129" t="n">
        <v>1.0099999999999998</v>
      </c>
      <c r="AJ129" t="n">
        <v>2.6799999999999997</v>
      </c>
      <c r="AK129" t="n">
        <v>0.0</v>
      </c>
      <c r="AL129" t="inlineStr">
        <is>
          <t>unreconciled</t>
        </is>
      </c>
      <c r="AM129" t="inlineStr">
        <is>
          <t>Order Amount Mismatch (3PO&gt;POS)</t>
        </is>
      </c>
      <c r="AN129" t="n">
        <v>27.05</v>
      </c>
      <c r="AO129" t="n">
        <f>ROUND(P129*100/H129,2)</f>
        <v>0.0</v>
      </c>
      <c r="AP129" t="n">
        <f>ROUND(Q129*100/I129,2)</f>
        <v>0.0</v>
      </c>
      <c r="AQ129"/>
      <c r="AR129"/>
      <c r="AS129" t="n">
        <v>0.0</v>
      </c>
    </row>
    <row r="130">
      <c r="A130" s="1" t="n">
        <v>45233.0</v>
      </c>
      <c r="B130" s="2" t="n">
        <v>45233.796261574076</v>
      </c>
      <c r="C130" t="inlineStr">
        <is>
          <t>3140094012085212</t>
        </is>
      </c>
      <c r="D130" t="inlineStr">
        <is>
          <t>POS0012</t>
        </is>
      </c>
      <c r="E130" t="inlineStr">
        <is>
          <t>27</t>
        </is>
      </c>
      <c r="F130" t="inlineStr">
        <is>
          <t>0094</t>
        </is>
      </c>
      <c r="G130" t="inlineStr">
        <is>
          <t>5311301480</t>
        </is>
      </c>
      <c r="H130" t="n">
        <v>416.0</v>
      </c>
      <c r="I130" t="n">
        <v>473.33</v>
      </c>
      <c r="J130" t="n">
        <v>436.19</v>
      </c>
      <c r="K130" t="inlineStr">
        <is>
          <t>sale</t>
        </is>
      </c>
      <c r="L130" t="inlineStr">
        <is>
          <t/>
        </is>
      </c>
      <c r="M130" t="inlineStr">
        <is>
          <t/>
        </is>
      </c>
      <c r="N130" t="n">
        <v>0.0</v>
      </c>
      <c r="O130" t="n">
        <v>0.0</v>
      </c>
      <c r="P130" t="n">
        <v>368.63</v>
      </c>
      <c r="Q130" t="n">
        <v>309.84</v>
      </c>
      <c r="R130" t="n">
        <v>37.14</v>
      </c>
      <c r="S130" t="n">
        <v>37.14</v>
      </c>
      <c r="T130" t="n">
        <v>4.73</v>
      </c>
      <c r="U130" t="n">
        <v>3.96</v>
      </c>
      <c r="V130" t="n">
        <v>78.51</v>
      </c>
      <c r="W130" t="n">
        <v>64.63</v>
      </c>
      <c r="X130" t="n">
        <v>6.21</v>
      </c>
      <c r="Y130" t="n">
        <v>5.2</v>
      </c>
      <c r="Z130" t="n">
        <v>15.25</v>
      </c>
      <c r="AA130" t="n">
        <v>12.57</v>
      </c>
      <c r="AB130" t="n">
        <v>19.82</v>
      </c>
      <c r="AC130" t="n">
        <v>19.81</v>
      </c>
      <c r="AD130" t="n">
        <v>-57.329999999999984</v>
      </c>
      <c r="AE130" t="n">
        <v>58.79000000000002</v>
      </c>
      <c r="AF130" t="n">
        <v>0.0</v>
      </c>
      <c r="AG130" t="n">
        <v>0.7700000000000005</v>
      </c>
      <c r="AH130" t="n">
        <v>13.88000000000001</v>
      </c>
      <c r="AI130" t="n">
        <v>1.0099999999999998</v>
      </c>
      <c r="AJ130" t="n">
        <v>2.6799999999999997</v>
      </c>
      <c r="AK130" t="n">
        <v>0.010000000000001563</v>
      </c>
      <c r="AL130" t="inlineStr">
        <is>
          <t>unreconciled</t>
        </is>
      </c>
      <c r="AM130" t="inlineStr">
        <is>
          <t>Order Amount Mismatch (3PO&gt;POS)</t>
        </is>
      </c>
      <c r="AN130" t="n">
        <v>57.33</v>
      </c>
      <c r="AO130" t="n">
        <f>ROUND(P130*100/H130,2)</f>
        <v>0.0</v>
      </c>
      <c r="AP130" t="n">
        <f>ROUND(Q130*100/I130,2)</f>
        <v>0.0</v>
      </c>
      <c r="AQ130"/>
      <c r="AR130"/>
      <c r="AS130" t="n">
        <v>0.0</v>
      </c>
    </row>
    <row r="131">
      <c r="A131" s="1" t="n">
        <v>45233.0</v>
      </c>
      <c r="B131" s="2" t="n">
        <v>45233.97761574074</v>
      </c>
      <c r="C131" t="inlineStr">
        <is>
          <t>3140094012085391</t>
        </is>
      </c>
      <c r="D131" t="inlineStr">
        <is>
          <t>POS0012</t>
        </is>
      </c>
      <c r="E131" t="inlineStr">
        <is>
          <t>06</t>
        </is>
      </c>
      <c r="F131" t="inlineStr">
        <is>
          <t>0094</t>
        </is>
      </c>
      <c r="G131" t="inlineStr">
        <is>
          <t>5311315464</t>
        </is>
      </c>
      <c r="H131" t="n">
        <v>588.0</v>
      </c>
      <c r="I131" t="n">
        <v>637.13</v>
      </c>
      <c r="J131" t="n">
        <v>599.99</v>
      </c>
      <c r="K131" t="inlineStr">
        <is>
          <t>sale</t>
        </is>
      </c>
      <c r="L131" t="inlineStr">
        <is>
          <t/>
        </is>
      </c>
      <c r="M131" t="inlineStr">
        <is>
          <t/>
        </is>
      </c>
      <c r="N131" t="n">
        <v>0.0</v>
      </c>
      <c r="O131" t="n">
        <v>0.0</v>
      </c>
      <c r="P131" t="n">
        <v>493.46</v>
      </c>
      <c r="Q131" t="n">
        <v>434.65</v>
      </c>
      <c r="R131" t="n">
        <v>37.14</v>
      </c>
      <c r="S131" t="n">
        <v>37.14</v>
      </c>
      <c r="T131" t="n">
        <v>6.37</v>
      </c>
      <c r="U131" t="n">
        <v>5.6</v>
      </c>
      <c r="V131" t="n">
        <v>108.0</v>
      </c>
      <c r="W131" t="n">
        <v>94.11</v>
      </c>
      <c r="X131" t="n">
        <v>8.36</v>
      </c>
      <c r="Y131" t="n">
        <v>7.35</v>
      </c>
      <c r="Z131" t="n">
        <v>20.94</v>
      </c>
      <c r="AA131" t="n">
        <v>18.26</v>
      </c>
      <c r="AB131" t="n">
        <v>28.0</v>
      </c>
      <c r="AC131" t="n">
        <v>28.0</v>
      </c>
      <c r="AD131" t="n">
        <v>-49.129999999999995</v>
      </c>
      <c r="AE131" t="n">
        <v>58.81</v>
      </c>
      <c r="AF131" t="n">
        <v>0.0</v>
      </c>
      <c r="AG131" t="n">
        <v>0.7700000000000005</v>
      </c>
      <c r="AH131" t="n">
        <v>13.89</v>
      </c>
      <c r="AI131" t="n">
        <v>1.0099999999999998</v>
      </c>
      <c r="AJ131" t="n">
        <v>2.6799999999999997</v>
      </c>
      <c r="AK131" t="n">
        <v>0.0</v>
      </c>
      <c r="AL131" t="inlineStr">
        <is>
          <t>unreconciled</t>
        </is>
      </c>
      <c r="AM131" t="inlineStr">
        <is>
          <t>Order Amount Mismatch (3PO&gt;POS)</t>
        </is>
      </c>
      <c r="AN131" t="n">
        <v>49.13</v>
      </c>
      <c r="AO131" t="n">
        <f>ROUND(P131*100/H131,2)</f>
        <v>0.0</v>
      </c>
      <c r="AP131" t="n">
        <f>ROUND(Q131*100/I131,2)</f>
        <v>0.0</v>
      </c>
      <c r="AQ131"/>
      <c r="AR131"/>
      <c r="AS131" t="n">
        <v>0.0</v>
      </c>
    </row>
    <row r="132">
      <c r="A132" s="1" t="n">
        <v>45233.0</v>
      </c>
      <c r="B132" s="2" t="n">
        <v>45233.65646990741</v>
      </c>
      <c r="C132" t="inlineStr">
        <is>
          <t>3140094012085138</t>
        </is>
      </c>
      <c r="D132" t="inlineStr">
        <is>
          <t>POS0012</t>
        </is>
      </c>
      <c r="E132" t="inlineStr">
        <is>
          <t>53</t>
        </is>
      </c>
      <c r="F132" t="inlineStr">
        <is>
          <t>0094</t>
        </is>
      </c>
      <c r="G132" t="inlineStr">
        <is>
          <t>5311319001</t>
        </is>
      </c>
      <c r="H132" t="n">
        <v>1168.0</v>
      </c>
      <c r="I132" t="n">
        <v>1189.52</v>
      </c>
      <c r="J132" t="n">
        <v>1152.38</v>
      </c>
      <c r="K132" t="inlineStr">
        <is>
          <t>sale</t>
        </is>
      </c>
      <c r="L132" t="inlineStr">
        <is>
          <t/>
        </is>
      </c>
      <c r="M132" t="inlineStr">
        <is>
          <t/>
        </is>
      </c>
      <c r="N132" t="n">
        <v>0.0</v>
      </c>
      <c r="O132" t="n">
        <v>0.0</v>
      </c>
      <c r="P132" t="n">
        <v>914.43</v>
      </c>
      <c r="Q132" t="n">
        <v>855.63</v>
      </c>
      <c r="R132" t="n">
        <v>37.14</v>
      </c>
      <c r="S132" t="n">
        <v>37.14</v>
      </c>
      <c r="T132" t="n">
        <v>11.9</v>
      </c>
      <c r="U132" t="n">
        <v>11.12</v>
      </c>
      <c r="V132" t="n">
        <v>207.43</v>
      </c>
      <c r="W132" t="n">
        <v>193.54</v>
      </c>
      <c r="X132" t="n">
        <v>15.61</v>
      </c>
      <c r="Y132" t="n">
        <v>14.6</v>
      </c>
      <c r="Z132" t="n">
        <v>40.15</v>
      </c>
      <c r="AA132" t="n">
        <v>37.47</v>
      </c>
      <c r="AB132" t="n">
        <v>55.62</v>
      </c>
      <c r="AC132" t="n">
        <v>55.62</v>
      </c>
      <c r="AD132" t="n">
        <v>-21.519999999999982</v>
      </c>
      <c r="AE132" t="n">
        <v>58.799999999999955</v>
      </c>
      <c r="AF132" t="n">
        <v>0.0</v>
      </c>
      <c r="AG132" t="n">
        <v>0.7800000000000011</v>
      </c>
      <c r="AH132" t="n">
        <v>13.890000000000015</v>
      </c>
      <c r="AI132" t="n">
        <v>1.0099999999999998</v>
      </c>
      <c r="AJ132" t="n">
        <v>2.6799999999999997</v>
      </c>
      <c r="AK132" t="n">
        <v>0.0</v>
      </c>
      <c r="AL132" t="inlineStr">
        <is>
          <t>unreconciled</t>
        </is>
      </c>
      <c r="AM132" t="inlineStr">
        <is>
          <t>Order Amount Mismatch (3PO&gt;POS)</t>
        </is>
      </c>
      <c r="AN132" t="n">
        <v>21.52</v>
      </c>
      <c r="AO132" t="n">
        <f>ROUND(P132*100/H132,2)</f>
        <v>0.0</v>
      </c>
      <c r="AP132" t="n">
        <f>ROUND(Q132*100/I132,2)</f>
        <v>0.0</v>
      </c>
      <c r="AQ132"/>
      <c r="AR132"/>
      <c r="AS132" t="n">
        <v>0.0</v>
      </c>
    </row>
    <row r="133">
      <c r="A133" s="1" t="n">
        <v>45233.0</v>
      </c>
      <c r="B133" s="2" t="n">
        <v>45233.77142361111</v>
      </c>
      <c r="C133" t="inlineStr">
        <is>
          <t>3140094012085196</t>
        </is>
      </c>
      <c r="D133" t="inlineStr">
        <is>
          <t>POS0012</t>
        </is>
      </c>
      <c r="E133" t="inlineStr">
        <is>
          <t>11</t>
        </is>
      </c>
      <c r="F133" t="inlineStr">
        <is>
          <t>0094</t>
        </is>
      </c>
      <c r="G133" t="inlineStr">
        <is>
          <t>5311342361</t>
        </is>
      </c>
      <c r="H133" t="n">
        <v>674.0</v>
      </c>
      <c r="I133" t="n">
        <v>719.04</v>
      </c>
      <c r="J133" t="n">
        <v>681.9</v>
      </c>
      <c r="K133" t="inlineStr">
        <is>
          <t>sale</t>
        </is>
      </c>
      <c r="L133" t="inlineStr">
        <is>
          <t/>
        </is>
      </c>
      <c r="M133" t="inlineStr">
        <is>
          <t/>
        </is>
      </c>
      <c r="N133" t="n">
        <v>0.0</v>
      </c>
      <c r="O133" t="n">
        <v>0.0</v>
      </c>
      <c r="P133" t="n">
        <v>555.88</v>
      </c>
      <c r="Q133" t="n">
        <v>497.09</v>
      </c>
      <c r="R133" t="n">
        <v>37.14</v>
      </c>
      <c r="S133" t="n">
        <v>37.14</v>
      </c>
      <c r="T133" t="n">
        <v>7.19</v>
      </c>
      <c r="U133" t="n">
        <v>6.42</v>
      </c>
      <c r="V133" t="n">
        <v>122.74</v>
      </c>
      <c r="W133" t="n">
        <v>108.86</v>
      </c>
      <c r="X133" t="n">
        <v>9.44</v>
      </c>
      <c r="Y133" t="n">
        <v>8.42</v>
      </c>
      <c r="Z133" t="n">
        <v>23.79</v>
      </c>
      <c r="AA133" t="n">
        <v>21.11</v>
      </c>
      <c r="AB133" t="n">
        <v>32.1</v>
      </c>
      <c r="AC133" t="n">
        <v>32.1</v>
      </c>
      <c r="AD133" t="n">
        <v>-45.039999999999964</v>
      </c>
      <c r="AE133" t="n">
        <v>58.79000000000002</v>
      </c>
      <c r="AF133" t="n">
        <v>0.0</v>
      </c>
      <c r="AG133" t="n">
        <v>0.7700000000000005</v>
      </c>
      <c r="AH133" t="n">
        <v>13.879999999999995</v>
      </c>
      <c r="AI133" t="n">
        <v>1.0199999999999996</v>
      </c>
      <c r="AJ133" t="n">
        <v>2.6799999999999997</v>
      </c>
      <c r="AK133" t="n">
        <v>0.0</v>
      </c>
      <c r="AL133" t="inlineStr">
        <is>
          <t>unreconciled</t>
        </is>
      </c>
      <c r="AM133" t="inlineStr">
        <is>
          <t>Order Amount Mismatch (3PO&gt;POS)</t>
        </is>
      </c>
      <c r="AN133" t="n">
        <v>45.04</v>
      </c>
      <c r="AO133" t="n">
        <f>ROUND(P133*100/H133,2)</f>
        <v>0.0</v>
      </c>
      <c r="AP133" t="n">
        <f>ROUND(Q133*100/I133,2)</f>
        <v>0.0</v>
      </c>
      <c r="AQ133"/>
      <c r="AR133"/>
      <c r="AS133" t="n">
        <v>0.0</v>
      </c>
    </row>
    <row r="134">
      <c r="A134" s="1" t="n">
        <v>45233.0</v>
      </c>
      <c r="B134" s="2" t="n">
        <v>45233.98637731482</v>
      </c>
      <c r="C134" t="inlineStr">
        <is>
          <t>3140094012085397</t>
        </is>
      </c>
      <c r="D134" t="inlineStr">
        <is>
          <t>POS0012</t>
        </is>
      </c>
      <c r="E134" t="inlineStr">
        <is>
          <t>12</t>
        </is>
      </c>
      <c r="F134" t="inlineStr">
        <is>
          <t>0094</t>
        </is>
      </c>
      <c r="G134" t="inlineStr">
        <is>
          <t>5311397043</t>
        </is>
      </c>
      <c r="H134" t="n">
        <v>485.0</v>
      </c>
      <c r="I134" t="n">
        <v>539.04</v>
      </c>
      <c r="J134" t="n">
        <v>501.9</v>
      </c>
      <c r="K134" t="inlineStr">
        <is>
          <t>sale</t>
        </is>
      </c>
      <c r="L134" t="inlineStr">
        <is>
          <t/>
        </is>
      </c>
      <c r="M134" t="inlineStr">
        <is>
          <t/>
        </is>
      </c>
      <c r="N134" t="n">
        <v>0.0</v>
      </c>
      <c r="O134" t="n">
        <v>0.0</v>
      </c>
      <c r="P134" t="n">
        <v>418.71</v>
      </c>
      <c r="Q134" t="n">
        <v>359.91</v>
      </c>
      <c r="R134" t="n">
        <v>37.14</v>
      </c>
      <c r="S134" t="n">
        <v>37.14</v>
      </c>
      <c r="T134" t="n">
        <v>5.39</v>
      </c>
      <c r="U134" t="n">
        <v>4.62</v>
      </c>
      <c r="V134" t="n">
        <v>90.34</v>
      </c>
      <c r="W134" t="n">
        <v>76.46</v>
      </c>
      <c r="X134" t="n">
        <v>7.07</v>
      </c>
      <c r="Y134" t="n">
        <v>6.06</v>
      </c>
      <c r="Z134" t="n">
        <v>17.53</v>
      </c>
      <c r="AA134" t="n">
        <v>14.85</v>
      </c>
      <c r="AB134" t="n">
        <v>23.1</v>
      </c>
      <c r="AC134" t="n">
        <v>23.1</v>
      </c>
      <c r="AD134" t="n">
        <v>-54.039999999999964</v>
      </c>
      <c r="AE134" t="n">
        <v>58.799999999999955</v>
      </c>
      <c r="AF134" t="n">
        <v>0.0</v>
      </c>
      <c r="AG134" t="n">
        <v>0.7699999999999996</v>
      </c>
      <c r="AH134" t="n">
        <v>13.88000000000001</v>
      </c>
      <c r="AI134" t="n">
        <v>1.0100000000000007</v>
      </c>
      <c r="AJ134" t="n">
        <v>2.6800000000000015</v>
      </c>
      <c r="AK134" t="n">
        <v>0.0</v>
      </c>
      <c r="AL134" t="inlineStr">
        <is>
          <t>unreconciled</t>
        </is>
      </c>
      <c r="AM134" t="inlineStr">
        <is>
          <t>Order Amount Mismatch (3PO&gt;POS)</t>
        </is>
      </c>
      <c r="AN134" t="n">
        <v>54.04</v>
      </c>
      <c r="AO134" t="n">
        <f>ROUND(P134*100/H134,2)</f>
        <v>0.0</v>
      </c>
      <c r="AP134" t="n">
        <f>ROUND(Q134*100/I134,2)</f>
        <v>0.0</v>
      </c>
      <c r="AQ134"/>
      <c r="AR134"/>
      <c r="AS134" t="n">
        <v>0.0</v>
      </c>
    </row>
    <row r="135">
      <c r="A135" s="1" t="n">
        <v>45233.0</v>
      </c>
      <c r="B135" s="2" t="n">
        <v>45233.64829861111</v>
      </c>
      <c r="C135" t="inlineStr">
        <is>
          <t>3140094012085129</t>
        </is>
      </c>
      <c r="D135" t="inlineStr">
        <is>
          <t>POS0012</t>
        </is>
      </c>
      <c r="E135" t="inlineStr">
        <is>
          <t>44</t>
        </is>
      </c>
      <c r="F135" t="inlineStr">
        <is>
          <t>0094</t>
        </is>
      </c>
      <c r="G135" t="inlineStr">
        <is>
          <t>5311399094</t>
        </is>
      </c>
      <c r="H135" t="n">
        <v>302.0</v>
      </c>
      <c r="I135" t="n">
        <v>364.76</v>
      </c>
      <c r="J135" t="n">
        <v>327.62</v>
      </c>
      <c r="K135" t="inlineStr">
        <is>
          <t>sale</t>
        </is>
      </c>
      <c r="L135" t="inlineStr">
        <is>
          <t/>
        </is>
      </c>
      <c r="M135" t="inlineStr">
        <is>
          <t/>
        </is>
      </c>
      <c r="N135" t="n">
        <v>0.0</v>
      </c>
      <c r="O135" t="n">
        <v>0.0</v>
      </c>
      <c r="P135" t="n">
        <v>285.87</v>
      </c>
      <c r="Q135" t="n">
        <v>227.05</v>
      </c>
      <c r="R135" t="n">
        <v>37.14</v>
      </c>
      <c r="S135" t="n">
        <v>37.14</v>
      </c>
      <c r="T135" t="n">
        <v>3.65</v>
      </c>
      <c r="U135" t="n">
        <v>2.88</v>
      </c>
      <c r="V135" t="n">
        <v>58.97</v>
      </c>
      <c r="W135" t="n">
        <v>45.09</v>
      </c>
      <c r="X135" t="n">
        <v>4.79</v>
      </c>
      <c r="Y135" t="n">
        <v>3.78</v>
      </c>
      <c r="Z135" t="n">
        <v>11.48</v>
      </c>
      <c r="AA135" t="n">
        <v>8.8</v>
      </c>
      <c r="AB135" t="n">
        <v>14.38</v>
      </c>
      <c r="AC135" t="n">
        <v>14.38</v>
      </c>
      <c r="AD135" t="n">
        <v>-62.75999999999999</v>
      </c>
      <c r="AE135" t="n">
        <v>58.81999999999999</v>
      </c>
      <c r="AF135" t="n">
        <v>0.0</v>
      </c>
      <c r="AG135" t="n">
        <v>0.77</v>
      </c>
      <c r="AH135" t="n">
        <v>13.879999999999995</v>
      </c>
      <c r="AI135" t="n">
        <v>1.0100000000000002</v>
      </c>
      <c r="AJ135" t="n">
        <v>2.6799999999999997</v>
      </c>
      <c r="AK135" t="n">
        <v>0.0</v>
      </c>
      <c r="AL135" t="inlineStr">
        <is>
          <t>unreconciled</t>
        </is>
      </c>
      <c r="AM135" t="inlineStr">
        <is>
          <t>Order Amount Mismatch (3PO&gt;POS)</t>
        </is>
      </c>
      <c r="AN135" t="n">
        <v>62.76</v>
      </c>
      <c r="AO135" t="n">
        <f>ROUND(P135*100/H135,2)</f>
        <v>0.0</v>
      </c>
      <c r="AP135" t="n">
        <f>ROUND(Q135*100/I135,2)</f>
        <v>0.0</v>
      </c>
      <c r="AQ135"/>
      <c r="AR135"/>
      <c r="AS135" t="n">
        <v>0.0</v>
      </c>
    </row>
    <row r="136">
      <c r="A136" s="1" t="n">
        <v>45233.0</v>
      </c>
      <c r="B136" s="2" t="n">
        <v>45233.60664351852</v>
      </c>
      <c r="C136" t="inlineStr">
        <is>
          <t>3140023012059224</t>
        </is>
      </c>
      <c r="D136" t="inlineStr">
        <is>
          <t>POS0012</t>
        </is>
      </c>
      <c r="E136" t="inlineStr">
        <is>
          <t>17</t>
        </is>
      </c>
      <c r="F136" t="inlineStr">
        <is>
          <t>0023</t>
        </is>
      </c>
      <c r="G136" t="inlineStr">
        <is>
          <t>5311439425</t>
        </is>
      </c>
      <c r="H136" t="n">
        <v>366.0</v>
      </c>
      <c r="I136" t="n">
        <v>425.71</v>
      </c>
      <c r="J136" t="n">
        <v>388.57</v>
      </c>
      <c r="K136" t="inlineStr">
        <is>
          <t>sale</t>
        </is>
      </c>
      <c r="L136" t="inlineStr">
        <is>
          <t/>
        </is>
      </c>
      <c r="M136" t="inlineStr">
        <is>
          <t/>
        </is>
      </c>
      <c r="N136" t="n">
        <v>0.0</v>
      </c>
      <c r="O136" t="n">
        <v>0.0</v>
      </c>
      <c r="P136" t="n">
        <v>332.32</v>
      </c>
      <c r="Q136" t="n">
        <v>273.52</v>
      </c>
      <c r="R136" t="n">
        <v>37.14</v>
      </c>
      <c r="S136" t="n">
        <v>37.14</v>
      </c>
      <c r="T136" t="n">
        <v>4.26</v>
      </c>
      <c r="U136" t="n">
        <v>3.49</v>
      </c>
      <c r="V136" t="n">
        <v>69.94</v>
      </c>
      <c r="W136" t="n">
        <v>56.06</v>
      </c>
      <c r="X136" t="n">
        <v>5.59</v>
      </c>
      <c r="Y136" t="n">
        <v>4.58</v>
      </c>
      <c r="Z136" t="n">
        <v>13.6</v>
      </c>
      <c r="AA136" t="n">
        <v>10.91</v>
      </c>
      <c r="AB136" t="n">
        <v>17.42</v>
      </c>
      <c r="AC136" t="n">
        <v>17.43</v>
      </c>
      <c r="AD136" t="n">
        <v>-59.70999999999998</v>
      </c>
      <c r="AE136" t="n">
        <v>58.80000000000001</v>
      </c>
      <c r="AF136" t="n">
        <v>0.0</v>
      </c>
      <c r="AG136" t="n">
        <v>0.7699999999999996</v>
      </c>
      <c r="AH136" t="n">
        <v>13.879999999999995</v>
      </c>
      <c r="AI136" t="n">
        <v>1.0099999999999998</v>
      </c>
      <c r="AJ136" t="n">
        <v>2.6899999999999995</v>
      </c>
      <c r="AK136" t="n">
        <v>-0.00999999999999801</v>
      </c>
      <c r="AL136" t="inlineStr">
        <is>
          <t>unreconciled</t>
        </is>
      </c>
      <c r="AM136" t="inlineStr">
        <is>
          <t>Order Amount Mismatch (3PO&gt;POS)</t>
        </is>
      </c>
      <c r="AN136" t="n">
        <v>59.71</v>
      </c>
      <c r="AO136" t="n">
        <f>ROUND(P136*100/H136,2)</f>
        <v>0.0</v>
      </c>
      <c r="AP136" t="n">
        <f>ROUND(Q136*100/I136,2)</f>
        <v>0.0</v>
      </c>
      <c r="AQ136"/>
      <c r="AR136"/>
      <c r="AS136" t="n">
        <v>0.0</v>
      </c>
    </row>
    <row r="137">
      <c r="A137" s="1" t="n">
        <v>45233.0</v>
      </c>
      <c r="B137" s="2" t="n">
        <v>45233.804131944446</v>
      </c>
      <c r="C137" t="inlineStr">
        <is>
          <t>3140023012059296</t>
        </is>
      </c>
      <c r="D137" t="inlineStr">
        <is>
          <t>POS0012</t>
        </is>
      </c>
      <c r="E137" t="inlineStr">
        <is>
          <t>89</t>
        </is>
      </c>
      <c r="F137" t="inlineStr">
        <is>
          <t>0023</t>
        </is>
      </c>
      <c r="G137" t="inlineStr">
        <is>
          <t>5311445402</t>
        </is>
      </c>
      <c r="H137" t="n">
        <v>525.0</v>
      </c>
      <c r="I137" t="n">
        <v>577.14</v>
      </c>
      <c r="J137" t="n">
        <v>540.0</v>
      </c>
      <c r="K137" t="inlineStr">
        <is>
          <t>sale</t>
        </is>
      </c>
      <c r="L137" t="inlineStr">
        <is>
          <t/>
        </is>
      </c>
      <c r="M137" t="inlineStr">
        <is>
          <t/>
        </is>
      </c>
      <c r="N137" t="n">
        <v>0.0</v>
      </c>
      <c r="O137" t="n">
        <v>0.0</v>
      </c>
      <c r="P137" t="n">
        <v>447.73</v>
      </c>
      <c r="Q137" t="n">
        <v>388.95</v>
      </c>
      <c r="R137" t="n">
        <v>37.14</v>
      </c>
      <c r="S137" t="n">
        <v>37.14</v>
      </c>
      <c r="T137" t="n">
        <v>5.77</v>
      </c>
      <c r="U137" t="n">
        <v>5.0</v>
      </c>
      <c r="V137" t="n">
        <v>97.2</v>
      </c>
      <c r="W137" t="n">
        <v>83.31</v>
      </c>
      <c r="X137" t="n">
        <v>7.58</v>
      </c>
      <c r="Y137" t="n">
        <v>6.56</v>
      </c>
      <c r="Z137" t="n">
        <v>18.86</v>
      </c>
      <c r="AA137" t="n">
        <v>16.18</v>
      </c>
      <c r="AB137" t="n">
        <v>25.0</v>
      </c>
      <c r="AC137" t="n">
        <v>25.0</v>
      </c>
      <c r="AD137" t="n">
        <v>-52.139999999999986</v>
      </c>
      <c r="AE137" t="n">
        <v>58.78000000000003</v>
      </c>
      <c r="AF137" t="n">
        <v>0.0</v>
      </c>
      <c r="AG137" t="n">
        <v>0.7699999999999996</v>
      </c>
      <c r="AH137" t="n">
        <v>13.89</v>
      </c>
      <c r="AI137" t="n">
        <v>1.0200000000000005</v>
      </c>
      <c r="AJ137" t="n">
        <v>2.6799999999999997</v>
      </c>
      <c r="AK137" t="n">
        <v>0.0</v>
      </c>
      <c r="AL137" t="inlineStr">
        <is>
          <t>unreconciled</t>
        </is>
      </c>
      <c r="AM137" t="inlineStr">
        <is>
          <t>Order Amount Mismatch (3PO&gt;POS)</t>
        </is>
      </c>
      <c r="AN137" t="n">
        <v>52.14</v>
      </c>
      <c r="AO137" t="n">
        <f>ROUND(P137*100/H137,2)</f>
        <v>0.0</v>
      </c>
      <c r="AP137" t="n">
        <f>ROUND(Q137*100/I137,2)</f>
        <v>0.0</v>
      </c>
      <c r="AQ137"/>
      <c r="AR137"/>
      <c r="AS137" t="n">
        <v>0.0</v>
      </c>
    </row>
    <row r="138">
      <c r="A138" s="1" t="n">
        <v>45233.0</v>
      </c>
      <c r="B138" s="2" t="n">
        <v>45233.61383101852</v>
      </c>
      <c r="C138" t="inlineStr">
        <is>
          <t>3140094012085114</t>
        </is>
      </c>
      <c r="D138" t="inlineStr">
        <is>
          <t>POS0012</t>
        </is>
      </c>
      <c r="E138" t="inlineStr">
        <is>
          <t>29</t>
        </is>
      </c>
      <c r="F138" t="inlineStr">
        <is>
          <t>0094</t>
        </is>
      </c>
      <c r="G138" t="inlineStr">
        <is>
          <t>5311522208</t>
        </is>
      </c>
      <c r="H138" t="n">
        <v>520.0</v>
      </c>
      <c r="I138" t="n">
        <v>572.38</v>
      </c>
      <c r="J138" t="n">
        <v>535.24</v>
      </c>
      <c r="K138" t="inlineStr">
        <is>
          <t>sale</t>
        </is>
      </c>
      <c r="L138" t="inlineStr">
        <is>
          <t/>
        </is>
      </c>
      <c r="M138" t="inlineStr">
        <is>
          <t/>
        </is>
      </c>
      <c r="N138" t="n">
        <v>0.0</v>
      </c>
      <c r="O138" t="n">
        <v>0.0</v>
      </c>
      <c r="P138" t="n">
        <v>444.12</v>
      </c>
      <c r="Q138" t="n">
        <v>385.32</v>
      </c>
      <c r="R138" t="n">
        <v>37.14</v>
      </c>
      <c r="S138" t="n">
        <v>37.14</v>
      </c>
      <c r="T138" t="n">
        <v>5.72</v>
      </c>
      <c r="U138" t="n">
        <v>4.95</v>
      </c>
      <c r="V138" t="n">
        <v>96.34</v>
      </c>
      <c r="W138" t="n">
        <v>82.46</v>
      </c>
      <c r="X138" t="n">
        <v>7.51</v>
      </c>
      <c r="Y138" t="n">
        <v>6.5</v>
      </c>
      <c r="Z138" t="n">
        <v>18.69</v>
      </c>
      <c r="AA138" t="n">
        <v>16.01</v>
      </c>
      <c r="AB138" t="n">
        <v>24.76</v>
      </c>
      <c r="AC138" t="n">
        <v>24.76</v>
      </c>
      <c r="AD138" t="n">
        <v>-52.379999999999995</v>
      </c>
      <c r="AE138" t="n">
        <v>58.80000000000001</v>
      </c>
      <c r="AF138" t="n">
        <v>0.0</v>
      </c>
      <c r="AG138" t="n">
        <v>0.7699999999999996</v>
      </c>
      <c r="AH138" t="n">
        <v>13.88000000000001</v>
      </c>
      <c r="AI138" t="n">
        <v>1.0099999999999998</v>
      </c>
      <c r="AJ138" t="n">
        <v>2.6799999999999997</v>
      </c>
      <c r="AK138" t="n">
        <v>0.0</v>
      </c>
      <c r="AL138" t="inlineStr">
        <is>
          <t>unreconciled</t>
        </is>
      </c>
      <c r="AM138" t="inlineStr">
        <is>
          <t>Order Amount Mismatch (3PO&gt;POS)</t>
        </is>
      </c>
      <c r="AN138" t="n">
        <v>52.38</v>
      </c>
      <c r="AO138" t="n">
        <f>ROUND(P138*100/H138,2)</f>
        <v>0.0</v>
      </c>
      <c r="AP138" t="n">
        <f>ROUND(Q138*100/I138,2)</f>
        <v>0.0</v>
      </c>
      <c r="AQ138"/>
      <c r="AR138"/>
      <c r="AS138" t="n">
        <v>0.0</v>
      </c>
    </row>
    <row r="139">
      <c r="A139" s="1" t="n">
        <v>45233.0</v>
      </c>
      <c r="B139" s="2" t="n">
        <v>45233.61236111111</v>
      </c>
      <c r="C139" t="inlineStr">
        <is>
          <t>3140094012085110</t>
        </is>
      </c>
      <c r="D139" t="inlineStr">
        <is>
          <t>POS0012</t>
        </is>
      </c>
      <c r="E139" t="inlineStr">
        <is>
          <t>25</t>
        </is>
      </c>
      <c r="F139" t="inlineStr">
        <is>
          <t>0094</t>
        </is>
      </c>
      <c r="G139" t="inlineStr">
        <is>
          <t>5311581723</t>
        </is>
      </c>
      <c r="H139" t="n">
        <v>424.0</v>
      </c>
      <c r="I139" t="n">
        <v>480.95</v>
      </c>
      <c r="J139" t="n">
        <v>443.81</v>
      </c>
      <c r="K139" t="inlineStr">
        <is>
          <t>sale</t>
        </is>
      </c>
      <c r="L139" t="inlineStr">
        <is>
          <t/>
        </is>
      </c>
      <c r="M139" t="inlineStr">
        <is>
          <t/>
        </is>
      </c>
      <c r="N139" t="n">
        <v>0.0</v>
      </c>
      <c r="O139" t="n">
        <v>0.0</v>
      </c>
      <c r="P139" t="n">
        <v>374.42</v>
      </c>
      <c r="Q139" t="n">
        <v>315.63</v>
      </c>
      <c r="R139" t="n">
        <v>37.14</v>
      </c>
      <c r="S139" t="n">
        <v>37.14</v>
      </c>
      <c r="T139" t="n">
        <v>4.81</v>
      </c>
      <c r="U139" t="n">
        <v>4.04</v>
      </c>
      <c r="V139" t="n">
        <v>79.89</v>
      </c>
      <c r="W139" t="n">
        <v>66.0</v>
      </c>
      <c r="X139" t="n">
        <v>6.31</v>
      </c>
      <c r="Y139" t="n">
        <v>5.3</v>
      </c>
      <c r="Z139" t="n">
        <v>15.52</v>
      </c>
      <c r="AA139" t="n">
        <v>12.83</v>
      </c>
      <c r="AB139" t="n">
        <v>20.2</v>
      </c>
      <c r="AC139" t="n">
        <v>20.19</v>
      </c>
      <c r="AD139" t="n">
        <v>-56.94999999999999</v>
      </c>
      <c r="AE139" t="n">
        <v>58.79000000000002</v>
      </c>
      <c r="AF139" t="n">
        <v>0.0</v>
      </c>
      <c r="AG139" t="n">
        <v>0.7699999999999996</v>
      </c>
      <c r="AH139" t="n">
        <v>13.89</v>
      </c>
      <c r="AI139" t="n">
        <v>1.0099999999999998</v>
      </c>
      <c r="AJ139" t="n">
        <v>2.6899999999999995</v>
      </c>
      <c r="AK139" t="n">
        <v>0.00999999999999801</v>
      </c>
      <c r="AL139" t="inlineStr">
        <is>
          <t>unreconciled</t>
        </is>
      </c>
      <c r="AM139" t="inlineStr">
        <is>
          <t>Order Amount Mismatch (3PO&gt;POS)</t>
        </is>
      </c>
      <c r="AN139" t="n">
        <v>56.95</v>
      </c>
      <c r="AO139" t="n">
        <f>ROUND(P139*100/H139,2)</f>
        <v>0.0</v>
      </c>
      <c r="AP139" t="n">
        <f>ROUND(Q139*100/I139,2)</f>
        <v>0.0</v>
      </c>
      <c r="AQ139"/>
      <c r="AR139"/>
      <c r="AS139" t="n">
        <v>0.0</v>
      </c>
    </row>
    <row r="140">
      <c r="A140" s="1" t="n">
        <v>45233.0</v>
      </c>
      <c r="B140" s="2" t="n">
        <v>45233.86256944444</v>
      </c>
      <c r="C140" t="inlineStr">
        <is>
          <t>3140094012085283</t>
        </is>
      </c>
      <c r="D140" t="inlineStr">
        <is>
          <t>POS0012</t>
        </is>
      </c>
      <c r="E140" t="inlineStr">
        <is>
          <t>98</t>
        </is>
      </c>
      <c r="F140" t="inlineStr">
        <is>
          <t>0094</t>
        </is>
      </c>
      <c r="G140" t="inlineStr">
        <is>
          <t>5311635351</t>
        </is>
      </c>
      <c r="H140" t="n">
        <v>565.0</v>
      </c>
      <c r="I140" t="n">
        <v>615.24</v>
      </c>
      <c r="J140" t="n">
        <v>578.1</v>
      </c>
      <c r="K140" t="inlineStr">
        <is>
          <t>sale</t>
        </is>
      </c>
      <c r="L140" t="inlineStr">
        <is>
          <t/>
        </is>
      </c>
      <c r="M140" t="inlineStr">
        <is>
          <t/>
        </is>
      </c>
      <c r="N140" t="n">
        <v>0.0</v>
      </c>
      <c r="O140" t="n">
        <v>0.0</v>
      </c>
      <c r="P140" t="n">
        <v>476.76</v>
      </c>
      <c r="Q140" t="n">
        <v>417.98</v>
      </c>
      <c r="R140" t="n">
        <v>37.14</v>
      </c>
      <c r="S140" t="n">
        <v>37.14</v>
      </c>
      <c r="T140" t="n">
        <v>6.15</v>
      </c>
      <c r="U140" t="n">
        <v>5.38</v>
      </c>
      <c r="V140" t="n">
        <v>104.06</v>
      </c>
      <c r="W140" t="n">
        <v>90.17</v>
      </c>
      <c r="X140" t="n">
        <v>8.08</v>
      </c>
      <c r="Y140" t="n">
        <v>7.06</v>
      </c>
      <c r="Z140" t="n">
        <v>20.19</v>
      </c>
      <c r="AA140" t="n">
        <v>17.5</v>
      </c>
      <c r="AB140" t="n">
        <v>26.9</v>
      </c>
      <c r="AC140" t="n">
        <v>26.91</v>
      </c>
      <c r="AD140" t="n">
        <v>-50.24000000000001</v>
      </c>
      <c r="AE140" t="n">
        <v>58.77999999999997</v>
      </c>
      <c r="AF140" t="n">
        <v>0.0</v>
      </c>
      <c r="AG140" t="n">
        <v>0.7700000000000005</v>
      </c>
      <c r="AH140" t="n">
        <v>13.89</v>
      </c>
      <c r="AI140" t="n">
        <v>1.0200000000000005</v>
      </c>
      <c r="AJ140" t="n">
        <v>2.6900000000000013</v>
      </c>
      <c r="AK140" t="n">
        <v>-0.010000000000001563</v>
      </c>
      <c r="AL140" t="inlineStr">
        <is>
          <t>unreconciled</t>
        </is>
      </c>
      <c r="AM140" t="inlineStr">
        <is>
          <t>Order Amount Mismatch (3PO&gt;POS)</t>
        </is>
      </c>
      <c r="AN140" t="n">
        <v>50.24</v>
      </c>
      <c r="AO140" t="n">
        <f>ROUND(P140*100/H140,2)</f>
        <v>0.0</v>
      </c>
      <c r="AP140" t="n">
        <f>ROUND(Q140*100/I140,2)</f>
        <v>0.0</v>
      </c>
      <c r="AQ140"/>
      <c r="AR140"/>
      <c r="AS140" t="n">
        <v>0.0</v>
      </c>
    </row>
    <row r="141">
      <c r="A141" s="1" t="n">
        <v>45233.0</v>
      </c>
      <c r="B141" s="2" t="n">
        <v>45233.62199074074</v>
      </c>
      <c r="C141" t="inlineStr">
        <is>
          <t>3140023012059231</t>
        </is>
      </c>
      <c r="D141" t="inlineStr">
        <is>
          <t>POS0012</t>
        </is>
      </c>
      <c r="E141" t="inlineStr">
        <is>
          <t>24</t>
        </is>
      </c>
      <c r="F141" t="inlineStr">
        <is>
          <t>0023</t>
        </is>
      </c>
      <c r="G141" t="inlineStr">
        <is>
          <t>5311698733</t>
        </is>
      </c>
      <c r="H141" t="n">
        <v>428.0</v>
      </c>
      <c r="I141" t="n">
        <v>484.76</v>
      </c>
      <c r="J141" t="n">
        <v>447.62</v>
      </c>
      <c r="K141" t="inlineStr">
        <is>
          <t>sale</t>
        </is>
      </c>
      <c r="L141" t="inlineStr">
        <is>
          <t/>
        </is>
      </c>
      <c r="M141" t="inlineStr">
        <is>
          <t/>
        </is>
      </c>
      <c r="N141" t="n">
        <v>0.0</v>
      </c>
      <c r="O141" t="n">
        <v>0.0</v>
      </c>
      <c r="P141" t="n">
        <v>377.33</v>
      </c>
      <c r="Q141" t="n">
        <v>318.54</v>
      </c>
      <c r="R141" t="n">
        <v>37.14</v>
      </c>
      <c r="S141" t="n">
        <v>37.14</v>
      </c>
      <c r="T141" t="n">
        <v>4.85</v>
      </c>
      <c r="U141" t="n">
        <v>4.08</v>
      </c>
      <c r="V141" t="n">
        <v>80.57</v>
      </c>
      <c r="W141" t="n">
        <v>66.69</v>
      </c>
      <c r="X141" t="n">
        <v>6.36</v>
      </c>
      <c r="Y141" t="n">
        <v>5.35</v>
      </c>
      <c r="Z141" t="n">
        <v>15.65</v>
      </c>
      <c r="AA141" t="n">
        <v>12.96</v>
      </c>
      <c r="AB141" t="n">
        <v>20.38</v>
      </c>
      <c r="AC141" t="n">
        <v>20.38</v>
      </c>
      <c r="AD141" t="n">
        <v>-56.75999999999999</v>
      </c>
      <c r="AE141" t="n">
        <v>58.789999999999964</v>
      </c>
      <c r="AF141" t="n">
        <v>0.0</v>
      </c>
      <c r="AG141" t="n">
        <v>0.7699999999999996</v>
      </c>
      <c r="AH141" t="n">
        <v>13.879999999999995</v>
      </c>
      <c r="AI141" t="n">
        <v>1.0100000000000007</v>
      </c>
      <c r="AJ141" t="n">
        <v>2.6899999999999995</v>
      </c>
      <c r="AK141" t="n">
        <v>0.0</v>
      </c>
      <c r="AL141" t="inlineStr">
        <is>
          <t>unreconciled</t>
        </is>
      </c>
      <c r="AM141" t="inlineStr">
        <is>
          <t>Order Amount Mismatch (3PO&gt;POS)</t>
        </is>
      </c>
      <c r="AN141" t="n">
        <v>56.76</v>
      </c>
      <c r="AO141" t="n">
        <f>ROUND(P141*100/H141,2)</f>
        <v>0.0</v>
      </c>
      <c r="AP141" t="n">
        <f>ROUND(Q141*100/I141,2)</f>
        <v>0.0</v>
      </c>
      <c r="AQ141"/>
      <c r="AR141"/>
      <c r="AS141" t="n">
        <v>0.0</v>
      </c>
    </row>
    <row r="142">
      <c r="A142" s="1" t="n">
        <v>45233.0</v>
      </c>
      <c r="B142" s="2" t="n">
        <v>45233.478101851855</v>
      </c>
      <c r="C142" t="inlineStr">
        <is>
          <t>3140023012059194</t>
        </is>
      </c>
      <c r="D142" t="inlineStr">
        <is>
          <t>POS0012</t>
        </is>
      </c>
      <c r="E142" t="inlineStr">
        <is>
          <t>87</t>
        </is>
      </c>
      <c r="F142" t="inlineStr">
        <is>
          <t>0023</t>
        </is>
      </c>
      <c r="G142" t="inlineStr">
        <is>
          <t>5311702592</t>
        </is>
      </c>
      <c r="H142" t="n">
        <v>366.0</v>
      </c>
      <c r="I142" t="n">
        <v>425.71</v>
      </c>
      <c r="J142" t="n">
        <v>388.57</v>
      </c>
      <c r="K142" t="inlineStr">
        <is>
          <t>sale</t>
        </is>
      </c>
      <c r="L142" t="inlineStr">
        <is>
          <t/>
        </is>
      </c>
      <c r="M142" t="inlineStr">
        <is>
          <t/>
        </is>
      </c>
      <c r="N142" t="n">
        <v>0.0</v>
      </c>
      <c r="O142" t="n">
        <v>0.0</v>
      </c>
      <c r="P142" t="n">
        <v>332.32</v>
      </c>
      <c r="Q142" t="n">
        <v>273.52</v>
      </c>
      <c r="R142" t="n">
        <v>37.14</v>
      </c>
      <c r="S142" t="n">
        <v>37.14</v>
      </c>
      <c r="T142" t="n">
        <v>4.26</v>
      </c>
      <c r="U142" t="n">
        <v>3.49</v>
      </c>
      <c r="V142" t="n">
        <v>69.94</v>
      </c>
      <c r="W142" t="n">
        <v>56.06</v>
      </c>
      <c r="X142" t="n">
        <v>5.59</v>
      </c>
      <c r="Y142" t="n">
        <v>4.58</v>
      </c>
      <c r="Z142" t="n">
        <v>13.6</v>
      </c>
      <c r="AA142" t="n">
        <v>10.91</v>
      </c>
      <c r="AB142" t="n">
        <v>17.42</v>
      </c>
      <c r="AC142" t="n">
        <v>17.43</v>
      </c>
      <c r="AD142" t="n">
        <v>-59.70999999999998</v>
      </c>
      <c r="AE142" t="n">
        <v>58.80000000000001</v>
      </c>
      <c r="AF142" t="n">
        <v>0.0</v>
      </c>
      <c r="AG142" t="n">
        <v>0.7699999999999996</v>
      </c>
      <c r="AH142" t="n">
        <v>13.879999999999995</v>
      </c>
      <c r="AI142" t="n">
        <v>1.0099999999999998</v>
      </c>
      <c r="AJ142" t="n">
        <v>2.6899999999999995</v>
      </c>
      <c r="AK142" t="n">
        <v>-0.00999999999999801</v>
      </c>
      <c r="AL142" t="inlineStr">
        <is>
          <t>unreconciled</t>
        </is>
      </c>
      <c r="AM142" t="inlineStr">
        <is>
          <t>Order Amount Mismatch (3PO&gt;POS)</t>
        </is>
      </c>
      <c r="AN142" t="n">
        <v>59.71</v>
      </c>
      <c r="AO142" t="n">
        <f>ROUND(P142*100/H142,2)</f>
        <v>0.0</v>
      </c>
      <c r="AP142" t="n">
        <f>ROUND(Q142*100/I142,2)</f>
        <v>0.0</v>
      </c>
      <c r="AQ142"/>
      <c r="AR142"/>
      <c r="AS142" t="n">
        <v>0.0</v>
      </c>
    </row>
    <row r="143">
      <c r="A143" s="1" t="n">
        <v>45233.0</v>
      </c>
      <c r="B143" s="2" t="n">
        <v>45233.861284722225</v>
      </c>
      <c r="C143" t="inlineStr">
        <is>
          <t>3140094012085284</t>
        </is>
      </c>
      <c r="D143" t="inlineStr">
        <is>
          <t>POS0012</t>
        </is>
      </c>
      <c r="E143" t="inlineStr">
        <is>
          <t>99</t>
        </is>
      </c>
      <c r="F143" t="inlineStr">
        <is>
          <t>0094</t>
        </is>
      </c>
      <c r="G143" t="inlineStr">
        <is>
          <t>5311735360</t>
        </is>
      </c>
      <c r="H143" t="n">
        <v>575.0</v>
      </c>
      <c r="I143" t="n">
        <v>624.76</v>
      </c>
      <c r="J143" t="n">
        <v>587.62</v>
      </c>
      <c r="K143" t="inlineStr">
        <is>
          <t>sale</t>
        </is>
      </c>
      <c r="L143" t="inlineStr">
        <is>
          <t/>
        </is>
      </c>
      <c r="M143" t="inlineStr">
        <is>
          <t/>
        </is>
      </c>
      <c r="N143" t="n">
        <v>0.0</v>
      </c>
      <c r="O143" t="n">
        <v>0.0</v>
      </c>
      <c r="P143" t="n">
        <v>484.03</v>
      </c>
      <c r="Q143" t="n">
        <v>425.23</v>
      </c>
      <c r="R143" t="n">
        <v>37.14</v>
      </c>
      <c r="S143" t="n">
        <v>37.14</v>
      </c>
      <c r="T143" t="n">
        <v>6.25</v>
      </c>
      <c r="U143" t="n">
        <v>5.48</v>
      </c>
      <c r="V143" t="n">
        <v>105.77</v>
      </c>
      <c r="W143" t="n">
        <v>91.89</v>
      </c>
      <c r="X143" t="n">
        <v>8.2</v>
      </c>
      <c r="Y143" t="n">
        <v>7.19</v>
      </c>
      <c r="Z143" t="n">
        <v>20.51</v>
      </c>
      <c r="AA143" t="n">
        <v>17.83</v>
      </c>
      <c r="AB143" t="n">
        <v>27.38</v>
      </c>
      <c r="AC143" t="n">
        <v>27.38</v>
      </c>
      <c r="AD143" t="n">
        <v>-49.75999999999999</v>
      </c>
      <c r="AE143" t="n">
        <v>58.799999999999955</v>
      </c>
      <c r="AF143" t="n">
        <v>0.0</v>
      </c>
      <c r="AG143" t="n">
        <v>0.7699999999999996</v>
      </c>
      <c r="AH143" t="n">
        <v>13.879999999999995</v>
      </c>
      <c r="AI143" t="n">
        <v>1.009999999999999</v>
      </c>
      <c r="AJ143" t="n">
        <v>2.6800000000000033</v>
      </c>
      <c r="AK143" t="n">
        <v>0.0</v>
      </c>
      <c r="AL143" t="inlineStr">
        <is>
          <t>unreconciled</t>
        </is>
      </c>
      <c r="AM143" t="inlineStr">
        <is>
          <t>Order Amount Mismatch (3PO&gt;POS)</t>
        </is>
      </c>
      <c r="AN143" t="n">
        <v>49.76</v>
      </c>
      <c r="AO143" t="n">
        <f>ROUND(P143*100/H143,2)</f>
        <v>0.0</v>
      </c>
      <c r="AP143" t="n">
        <f>ROUND(Q143*100/I143,2)</f>
        <v>0.0</v>
      </c>
      <c r="AQ143"/>
      <c r="AR143"/>
      <c r="AS143" t="n">
        <v>0.0</v>
      </c>
    </row>
    <row r="144">
      <c r="A144" s="1" t="n">
        <v>45233.0</v>
      </c>
      <c r="B144" s="2" t="n">
        <v>45233.84087962963</v>
      </c>
      <c r="C144" t="inlineStr">
        <is>
          <t>3140023012059315</t>
        </is>
      </c>
      <c r="D144" t="inlineStr">
        <is>
          <t>POS0012</t>
        </is>
      </c>
      <c r="E144" t="inlineStr">
        <is>
          <t>08</t>
        </is>
      </c>
      <c r="F144" t="inlineStr">
        <is>
          <t>0023</t>
        </is>
      </c>
      <c r="G144" t="inlineStr">
        <is>
          <t>5311742886</t>
        </is>
      </c>
      <c r="H144" t="n">
        <v>419.0</v>
      </c>
      <c r="I144" t="n">
        <v>476.18</v>
      </c>
      <c r="J144" t="n">
        <v>439.04</v>
      </c>
      <c r="K144" t="inlineStr">
        <is>
          <t>sale</t>
        </is>
      </c>
      <c r="L144" t="inlineStr">
        <is>
          <t/>
        </is>
      </c>
      <c r="M144" t="inlineStr">
        <is>
          <t/>
        </is>
      </c>
      <c r="N144" t="n">
        <v>0.0</v>
      </c>
      <c r="O144" t="n">
        <v>0.0</v>
      </c>
      <c r="P144" t="n">
        <v>370.79</v>
      </c>
      <c r="Q144" t="n">
        <v>311.99</v>
      </c>
      <c r="R144" t="n">
        <v>37.14</v>
      </c>
      <c r="S144" t="n">
        <v>37.14</v>
      </c>
      <c r="T144" t="n">
        <v>4.76</v>
      </c>
      <c r="U144" t="n">
        <v>3.99</v>
      </c>
      <c r="V144" t="n">
        <v>79.03</v>
      </c>
      <c r="W144" t="n">
        <v>65.14</v>
      </c>
      <c r="X144" t="n">
        <v>6.25</v>
      </c>
      <c r="Y144" t="n">
        <v>5.24</v>
      </c>
      <c r="Z144" t="n">
        <v>15.35</v>
      </c>
      <c r="AA144" t="n">
        <v>12.67</v>
      </c>
      <c r="AB144" t="n">
        <v>19.96</v>
      </c>
      <c r="AC144" t="n">
        <v>19.95</v>
      </c>
      <c r="AD144" t="n">
        <v>-57.18000000000001</v>
      </c>
      <c r="AE144" t="n">
        <v>58.80000000000001</v>
      </c>
      <c r="AF144" t="n">
        <v>0.0</v>
      </c>
      <c r="AG144" t="n">
        <v>0.7699999999999996</v>
      </c>
      <c r="AH144" t="n">
        <v>13.89</v>
      </c>
      <c r="AI144" t="n">
        <v>1.0099999999999998</v>
      </c>
      <c r="AJ144" t="n">
        <v>2.6799999999999997</v>
      </c>
      <c r="AK144" t="n">
        <v>0.010000000000001563</v>
      </c>
      <c r="AL144" t="inlineStr">
        <is>
          <t>unreconciled</t>
        </is>
      </c>
      <c r="AM144" t="inlineStr">
        <is>
          <t>Order Amount Mismatch (3PO&gt;POS)</t>
        </is>
      </c>
      <c r="AN144" t="n">
        <v>57.18</v>
      </c>
      <c r="AO144" t="n">
        <f>ROUND(P144*100/H144,2)</f>
        <v>0.0</v>
      </c>
      <c r="AP144" t="n">
        <f>ROUND(Q144*100/I144,2)</f>
        <v>0.0</v>
      </c>
      <c r="AQ144"/>
      <c r="AR144"/>
      <c r="AS144" t="n">
        <v>0.0</v>
      </c>
    </row>
    <row r="145">
      <c r="A145" s="1" t="n">
        <v>45233.0</v>
      </c>
      <c r="B145" s="2" t="n">
        <v>45233.61283564815</v>
      </c>
      <c r="C145" t="inlineStr">
        <is>
          <t>3140023012059223</t>
        </is>
      </c>
      <c r="D145" t="inlineStr">
        <is>
          <t>POS0012</t>
        </is>
      </c>
      <c r="E145" t="inlineStr">
        <is>
          <t>16</t>
        </is>
      </c>
      <c r="F145" t="inlineStr">
        <is>
          <t>0023</t>
        </is>
      </c>
      <c r="G145" t="inlineStr">
        <is>
          <t>5311747331</t>
        </is>
      </c>
      <c r="H145" t="n">
        <v>352.0</v>
      </c>
      <c r="I145" t="n">
        <v>412.37</v>
      </c>
      <c r="J145" t="n">
        <v>375.23</v>
      </c>
      <c r="K145" t="inlineStr">
        <is>
          <t>sale</t>
        </is>
      </c>
      <c r="L145" t="inlineStr">
        <is>
          <t/>
        </is>
      </c>
      <c r="M145" t="inlineStr">
        <is>
          <t/>
        </is>
      </c>
      <c r="N145" t="n">
        <v>0.0</v>
      </c>
      <c r="O145" t="n">
        <v>0.0</v>
      </c>
      <c r="P145" t="n">
        <v>322.17</v>
      </c>
      <c r="Q145" t="n">
        <v>263.37</v>
      </c>
      <c r="R145" t="n">
        <v>37.14</v>
      </c>
      <c r="S145" t="n">
        <v>37.14</v>
      </c>
      <c r="T145" t="n">
        <v>4.12</v>
      </c>
      <c r="U145" t="n">
        <v>3.35</v>
      </c>
      <c r="V145" t="n">
        <v>67.54</v>
      </c>
      <c r="W145" t="n">
        <v>53.66</v>
      </c>
      <c r="X145" t="n">
        <v>5.41</v>
      </c>
      <c r="Y145" t="n">
        <v>4.4</v>
      </c>
      <c r="Z145" t="n">
        <v>13.13</v>
      </c>
      <c r="AA145" t="n">
        <v>10.45</v>
      </c>
      <c r="AB145" t="n">
        <v>16.76</v>
      </c>
      <c r="AC145" t="n">
        <v>16.76</v>
      </c>
      <c r="AD145" t="n">
        <v>-60.370000000000005</v>
      </c>
      <c r="AE145" t="n">
        <v>58.80000000000001</v>
      </c>
      <c r="AF145" t="n">
        <v>0.0</v>
      </c>
      <c r="AG145" t="n">
        <v>0.77</v>
      </c>
      <c r="AH145" t="n">
        <v>13.88000000000001</v>
      </c>
      <c r="AI145" t="n">
        <v>1.0099999999999998</v>
      </c>
      <c r="AJ145" t="n">
        <v>2.6800000000000015</v>
      </c>
      <c r="AK145" t="n">
        <v>0.0</v>
      </c>
      <c r="AL145" t="inlineStr">
        <is>
          <t>unreconciled</t>
        </is>
      </c>
      <c r="AM145" t="inlineStr">
        <is>
          <t>Order Amount Mismatch (3PO&gt;POS)</t>
        </is>
      </c>
      <c r="AN145" t="n">
        <v>60.37</v>
      </c>
      <c r="AO145" t="n">
        <f>ROUND(P145*100/H145,2)</f>
        <v>0.0</v>
      </c>
      <c r="AP145" t="n">
        <f>ROUND(Q145*100/I145,2)</f>
        <v>0.0</v>
      </c>
      <c r="AQ145"/>
      <c r="AR145"/>
      <c r="AS145" t="n">
        <v>0.0</v>
      </c>
    </row>
    <row r="146">
      <c r="A146" s="1" t="n">
        <v>45233.0</v>
      </c>
      <c r="B146" s="2" t="n">
        <v>45233.903229166666</v>
      </c>
      <c r="C146" t="inlineStr">
        <is>
          <t>3140094012085334</t>
        </is>
      </c>
      <c r="D146" t="inlineStr">
        <is>
          <t>POS0012</t>
        </is>
      </c>
      <c r="E146" t="inlineStr">
        <is>
          <t>49</t>
        </is>
      </c>
      <c r="F146" t="inlineStr">
        <is>
          <t>0094</t>
        </is>
      </c>
      <c r="G146" t="inlineStr">
        <is>
          <t>5311755734</t>
        </is>
      </c>
      <c r="H146" t="n">
        <v>416.0</v>
      </c>
      <c r="I146" t="n">
        <v>473.33</v>
      </c>
      <c r="J146" t="n">
        <v>436.19</v>
      </c>
      <c r="K146" t="inlineStr">
        <is>
          <t>sale</t>
        </is>
      </c>
      <c r="L146" t="inlineStr">
        <is>
          <t/>
        </is>
      </c>
      <c r="M146" t="inlineStr">
        <is>
          <t/>
        </is>
      </c>
      <c r="N146" t="n">
        <v>0.0</v>
      </c>
      <c r="O146" t="n">
        <v>0.0</v>
      </c>
      <c r="P146" t="n">
        <v>368.63</v>
      </c>
      <c r="Q146" t="n">
        <v>309.82</v>
      </c>
      <c r="R146" t="n">
        <v>37.14</v>
      </c>
      <c r="S146" t="n">
        <v>37.14</v>
      </c>
      <c r="T146" t="n">
        <v>4.73</v>
      </c>
      <c r="U146" t="n">
        <v>3.96</v>
      </c>
      <c r="V146" t="n">
        <v>78.51</v>
      </c>
      <c r="W146" t="n">
        <v>64.63</v>
      </c>
      <c r="X146" t="n">
        <v>6.21</v>
      </c>
      <c r="Y146" t="n">
        <v>5.2</v>
      </c>
      <c r="Z146" t="n">
        <v>15.25</v>
      </c>
      <c r="AA146" t="n">
        <v>12.57</v>
      </c>
      <c r="AB146" t="n">
        <v>19.82</v>
      </c>
      <c r="AC146" t="n">
        <v>19.81</v>
      </c>
      <c r="AD146" t="n">
        <v>-57.329999999999984</v>
      </c>
      <c r="AE146" t="n">
        <v>58.81</v>
      </c>
      <c r="AF146" t="n">
        <v>0.0</v>
      </c>
      <c r="AG146" t="n">
        <v>0.7700000000000005</v>
      </c>
      <c r="AH146" t="n">
        <v>13.88000000000001</v>
      </c>
      <c r="AI146" t="n">
        <v>1.0099999999999998</v>
      </c>
      <c r="AJ146" t="n">
        <v>2.6799999999999997</v>
      </c>
      <c r="AK146" t="n">
        <v>0.010000000000001563</v>
      </c>
      <c r="AL146" t="inlineStr">
        <is>
          <t>unreconciled</t>
        </is>
      </c>
      <c r="AM146" t="inlineStr">
        <is>
          <t>Order Amount Mismatch (3PO&gt;POS)</t>
        </is>
      </c>
      <c r="AN146" t="n">
        <v>57.33</v>
      </c>
      <c r="AO146" t="n">
        <f>ROUND(P146*100/H146,2)</f>
        <v>0.0</v>
      </c>
      <c r="AP146" t="n">
        <f>ROUND(Q146*100/I146,2)</f>
        <v>0.0</v>
      </c>
      <c r="AQ146"/>
      <c r="AR146"/>
      <c r="AS146" t="n">
        <v>0.0</v>
      </c>
    </row>
    <row r="147">
      <c r="A147" s="1" t="n">
        <v>45233.0</v>
      </c>
      <c r="B147" s="2" t="n">
        <v>45233.99123842592</v>
      </c>
      <c r="C147" t="inlineStr">
        <is>
          <t>3140094012085399</t>
        </is>
      </c>
      <c r="D147" t="inlineStr">
        <is>
          <t>POS0012</t>
        </is>
      </c>
      <c r="E147" t="inlineStr">
        <is>
          <t>14</t>
        </is>
      </c>
      <c r="F147" t="inlineStr">
        <is>
          <t>0094</t>
        </is>
      </c>
      <c r="G147" t="inlineStr">
        <is>
          <t>5311779628</t>
        </is>
      </c>
      <c r="H147" t="n">
        <v>253.00000000000003</v>
      </c>
      <c r="I147" t="n">
        <v>318.09</v>
      </c>
      <c r="J147" t="n">
        <v>280.95</v>
      </c>
      <c r="K147" t="inlineStr">
        <is>
          <t>sale</t>
        </is>
      </c>
      <c r="L147" t="inlineStr">
        <is>
          <t/>
        </is>
      </c>
      <c r="M147" t="inlineStr">
        <is>
          <t/>
        </is>
      </c>
      <c r="N147" t="n">
        <v>0.0</v>
      </c>
      <c r="O147" t="n">
        <v>0.0</v>
      </c>
      <c r="P147" t="n">
        <v>250.32</v>
      </c>
      <c r="Q147" t="n">
        <v>191.51</v>
      </c>
      <c r="R147" t="n">
        <v>37.14</v>
      </c>
      <c r="S147" t="n">
        <v>37.14</v>
      </c>
      <c r="T147" t="n">
        <v>3.18</v>
      </c>
      <c r="U147" t="n">
        <v>2.41</v>
      </c>
      <c r="V147" t="n">
        <v>50.57</v>
      </c>
      <c r="W147" t="n">
        <v>36.69</v>
      </c>
      <c r="X147" t="n">
        <v>4.17</v>
      </c>
      <c r="Y147" t="n">
        <v>3.16</v>
      </c>
      <c r="Z147" t="n">
        <v>9.85</v>
      </c>
      <c r="AA147" t="n">
        <v>7.17</v>
      </c>
      <c r="AB147" t="n">
        <v>12.04</v>
      </c>
      <c r="AC147" t="n">
        <v>12.05</v>
      </c>
      <c r="AD147" t="n">
        <v>-65.08999999999995</v>
      </c>
      <c r="AE147" t="n">
        <v>58.81</v>
      </c>
      <c r="AF147" t="n">
        <v>0.0</v>
      </c>
      <c r="AG147" t="n">
        <v>0.77</v>
      </c>
      <c r="AH147" t="n">
        <v>13.880000000000003</v>
      </c>
      <c r="AI147" t="n">
        <v>1.0099999999999998</v>
      </c>
      <c r="AJ147" t="n">
        <v>2.6799999999999997</v>
      </c>
      <c r="AK147" t="n">
        <v>-0.010000000000001563</v>
      </c>
      <c r="AL147" t="inlineStr">
        <is>
          <t>unreconciled</t>
        </is>
      </c>
      <c r="AM147" t="inlineStr">
        <is>
          <t>Order Amount Mismatch (3PO&gt;POS)</t>
        </is>
      </c>
      <c r="AN147" t="n">
        <v>65.09</v>
      </c>
      <c r="AO147" t="n">
        <f>ROUND(P147*100/H147,2)</f>
        <v>0.0</v>
      </c>
      <c r="AP147" t="n">
        <f>ROUND(Q147*100/I147,2)</f>
        <v>0.0</v>
      </c>
      <c r="AQ147"/>
      <c r="AR147"/>
      <c r="AS147" t="n">
        <v>0.0</v>
      </c>
    </row>
    <row r="148">
      <c r="A148" s="1" t="n">
        <v>45233.0</v>
      </c>
      <c r="B148" s="2" t="n">
        <v>45233.52538194445</v>
      </c>
      <c r="C148" t="inlineStr">
        <is>
          <t>3140094012085065</t>
        </is>
      </c>
      <c r="D148" t="inlineStr">
        <is>
          <t>POS0012</t>
        </is>
      </c>
      <c r="E148" t="inlineStr">
        <is>
          <t>80</t>
        </is>
      </c>
      <c r="F148" t="inlineStr">
        <is>
          <t>0094</t>
        </is>
      </c>
      <c r="G148" t="inlineStr">
        <is>
          <t>5311814655</t>
        </is>
      </c>
      <c r="H148" t="n">
        <v>288.0</v>
      </c>
      <c r="I148" t="n">
        <v>351.43</v>
      </c>
      <c r="J148" t="n">
        <v>314.29</v>
      </c>
      <c r="K148" t="inlineStr">
        <is>
          <t>sale</t>
        </is>
      </c>
      <c r="L148" t="inlineStr">
        <is>
          <t/>
        </is>
      </c>
      <c r="M148" t="inlineStr">
        <is>
          <t/>
        </is>
      </c>
      <c r="N148" t="n">
        <v>0.0</v>
      </c>
      <c r="O148" t="n">
        <v>0.0</v>
      </c>
      <c r="P148" t="n">
        <v>275.73</v>
      </c>
      <c r="Q148" t="n">
        <v>216.93</v>
      </c>
      <c r="R148" t="n">
        <v>37.14</v>
      </c>
      <c r="S148" t="n">
        <v>37.14</v>
      </c>
      <c r="T148" t="n">
        <v>3.51</v>
      </c>
      <c r="U148" t="n">
        <v>2.74</v>
      </c>
      <c r="V148" t="n">
        <v>56.57</v>
      </c>
      <c r="W148" t="n">
        <v>42.69</v>
      </c>
      <c r="X148" t="n">
        <v>4.61</v>
      </c>
      <c r="Y148" t="n">
        <v>3.6</v>
      </c>
      <c r="Z148" t="n">
        <v>11.01</v>
      </c>
      <c r="AA148" t="n">
        <v>8.33</v>
      </c>
      <c r="AB148" t="n">
        <v>13.72</v>
      </c>
      <c r="AC148" t="n">
        <v>13.72</v>
      </c>
      <c r="AD148" t="n">
        <v>-63.43000000000001</v>
      </c>
      <c r="AE148" t="n">
        <v>58.80000000000001</v>
      </c>
      <c r="AF148" t="n">
        <v>0.0</v>
      </c>
      <c r="AG148" t="n">
        <v>0.7699999999999996</v>
      </c>
      <c r="AH148" t="n">
        <v>13.880000000000003</v>
      </c>
      <c r="AI148" t="n">
        <v>1.0100000000000002</v>
      </c>
      <c r="AJ148" t="n">
        <v>2.6799999999999997</v>
      </c>
      <c r="AK148" t="n">
        <v>0.0</v>
      </c>
      <c r="AL148" t="inlineStr">
        <is>
          <t>unreconciled</t>
        </is>
      </c>
      <c r="AM148" t="inlineStr">
        <is>
          <t>Order Amount Mismatch (3PO&gt;POS)</t>
        </is>
      </c>
      <c r="AN148" t="n">
        <v>63.43</v>
      </c>
      <c r="AO148" t="n">
        <f>ROUND(P148*100/H148,2)</f>
        <v>0.0</v>
      </c>
      <c r="AP148" t="n">
        <f>ROUND(Q148*100/I148,2)</f>
        <v>0.0</v>
      </c>
      <c r="AQ148"/>
      <c r="AR148"/>
      <c r="AS148" t="n">
        <v>0.0</v>
      </c>
    </row>
    <row r="149">
      <c r="A149" s="1" t="n">
        <v>45233.0</v>
      </c>
      <c r="B149" s="2" t="n">
        <v>45233.593148148146</v>
      </c>
      <c r="C149" t="inlineStr">
        <is>
          <t>3140023012059215</t>
        </is>
      </c>
      <c r="D149" t="inlineStr">
        <is>
          <t>POS0012</t>
        </is>
      </c>
      <c r="E149" t="inlineStr">
        <is>
          <t>08</t>
        </is>
      </c>
      <c r="F149" t="inlineStr">
        <is>
          <t>0023</t>
        </is>
      </c>
      <c r="G149" t="inlineStr">
        <is>
          <t>5311844260</t>
        </is>
      </c>
      <c r="H149" t="n">
        <v>489.0</v>
      </c>
      <c r="I149" t="n">
        <v>542.86</v>
      </c>
      <c r="J149" t="n">
        <v>505.72</v>
      </c>
      <c r="K149" t="inlineStr">
        <is>
          <t>sale</t>
        </is>
      </c>
      <c r="L149" t="inlineStr">
        <is>
          <t/>
        </is>
      </c>
      <c r="M149" t="inlineStr">
        <is>
          <t/>
        </is>
      </c>
      <c r="N149" t="n">
        <v>0.0</v>
      </c>
      <c r="O149" t="n">
        <v>0.0</v>
      </c>
      <c r="P149" t="n">
        <v>421.61</v>
      </c>
      <c r="Q149" t="n">
        <v>362.81</v>
      </c>
      <c r="R149" t="n">
        <v>37.14</v>
      </c>
      <c r="S149" t="n">
        <v>37.14</v>
      </c>
      <c r="T149" t="n">
        <v>5.43</v>
      </c>
      <c r="U149" t="n">
        <v>4.66</v>
      </c>
      <c r="V149" t="n">
        <v>91.03</v>
      </c>
      <c r="W149" t="n">
        <v>77.14</v>
      </c>
      <c r="X149" t="n">
        <v>7.12</v>
      </c>
      <c r="Y149" t="n">
        <v>6.11</v>
      </c>
      <c r="Z149" t="n">
        <v>17.67</v>
      </c>
      <c r="AA149" t="n">
        <v>14.99</v>
      </c>
      <c r="AB149" t="n">
        <v>23.28</v>
      </c>
      <c r="AC149" t="n">
        <v>23.29</v>
      </c>
      <c r="AD149" t="n">
        <v>-53.860000000000014</v>
      </c>
      <c r="AE149" t="n">
        <v>58.80000000000001</v>
      </c>
      <c r="AF149" t="n">
        <v>0.0</v>
      </c>
      <c r="AG149" t="n">
        <v>0.7699999999999996</v>
      </c>
      <c r="AH149" t="n">
        <v>13.89</v>
      </c>
      <c r="AI149" t="n">
        <v>1.0099999999999998</v>
      </c>
      <c r="AJ149" t="n">
        <v>2.6800000000000015</v>
      </c>
      <c r="AK149" t="n">
        <v>-0.00999999999999801</v>
      </c>
      <c r="AL149" t="inlineStr">
        <is>
          <t>unreconciled</t>
        </is>
      </c>
      <c r="AM149" t="inlineStr">
        <is>
          <t>Order Amount Mismatch (3PO&gt;POS)</t>
        </is>
      </c>
      <c r="AN149" t="n">
        <v>53.86</v>
      </c>
      <c r="AO149" t="n">
        <f>ROUND(P149*100/H149,2)</f>
        <v>0.0</v>
      </c>
      <c r="AP149" t="n">
        <f>ROUND(Q149*100/I149,2)</f>
        <v>0.0</v>
      </c>
      <c r="AQ149"/>
      <c r="AR149"/>
      <c r="AS149" t="n">
        <v>0.0</v>
      </c>
    </row>
    <row r="150">
      <c r="A150" s="1" t="n">
        <v>45233.0</v>
      </c>
      <c r="B150" s="2" t="n">
        <v>45233.67149305555</v>
      </c>
      <c r="C150" t="inlineStr">
        <is>
          <t>3140023012059251</t>
        </is>
      </c>
      <c r="D150" t="inlineStr">
        <is>
          <t>POS0012</t>
        </is>
      </c>
      <c r="E150" t="inlineStr">
        <is>
          <t>44</t>
        </is>
      </c>
      <c r="F150" t="inlineStr">
        <is>
          <t>0023</t>
        </is>
      </c>
      <c r="G150" t="inlineStr">
        <is>
          <t>5311868159</t>
        </is>
      </c>
      <c r="H150" t="n">
        <v>529.0</v>
      </c>
      <c r="I150" t="n">
        <v>580.94</v>
      </c>
      <c r="J150" t="n">
        <v>543.8</v>
      </c>
      <c r="K150" t="inlineStr">
        <is>
          <t>sale</t>
        </is>
      </c>
      <c r="L150" t="inlineStr">
        <is>
          <t/>
        </is>
      </c>
      <c r="M150" t="inlineStr">
        <is>
          <t/>
        </is>
      </c>
      <c r="N150" t="n">
        <v>0.0</v>
      </c>
      <c r="O150" t="n">
        <v>0.0</v>
      </c>
      <c r="P150" t="n">
        <v>450.64</v>
      </c>
      <c r="Q150" t="n">
        <v>391.83</v>
      </c>
      <c r="R150" t="n">
        <v>37.14</v>
      </c>
      <c r="S150" t="n">
        <v>37.14</v>
      </c>
      <c r="T150" t="n">
        <v>5.81</v>
      </c>
      <c r="U150" t="n">
        <v>5.04</v>
      </c>
      <c r="V150" t="n">
        <v>97.88</v>
      </c>
      <c r="W150" t="n">
        <v>84.0</v>
      </c>
      <c r="X150" t="n">
        <v>7.62</v>
      </c>
      <c r="Y150" t="n">
        <v>6.61</v>
      </c>
      <c r="Z150" t="n">
        <v>18.99</v>
      </c>
      <c r="AA150" t="n">
        <v>16.31</v>
      </c>
      <c r="AB150" t="n">
        <v>25.2</v>
      </c>
      <c r="AC150" t="n">
        <v>25.19</v>
      </c>
      <c r="AD150" t="n">
        <v>-51.940000000000055</v>
      </c>
      <c r="AE150" t="n">
        <v>58.81</v>
      </c>
      <c r="AF150" t="n">
        <v>0.0</v>
      </c>
      <c r="AG150" t="n">
        <v>0.7699999999999996</v>
      </c>
      <c r="AH150" t="n">
        <v>13.879999999999995</v>
      </c>
      <c r="AI150" t="n">
        <v>1.0099999999999998</v>
      </c>
      <c r="AJ150" t="n">
        <v>2.6799999999999997</v>
      </c>
      <c r="AK150" t="n">
        <v>0.00999999999999801</v>
      </c>
      <c r="AL150" t="inlineStr">
        <is>
          <t>unreconciled</t>
        </is>
      </c>
      <c r="AM150" t="inlineStr">
        <is>
          <t>Order Amount Mismatch (3PO&gt;POS)</t>
        </is>
      </c>
      <c r="AN150" t="n">
        <v>51.94</v>
      </c>
      <c r="AO150" t="n">
        <f>ROUND(P150*100/H150,2)</f>
        <v>0.0</v>
      </c>
      <c r="AP150" t="n">
        <f>ROUND(Q150*100/I150,2)</f>
        <v>0.0</v>
      </c>
      <c r="AQ150"/>
      <c r="AR150"/>
      <c r="AS150" t="n">
        <v>0.0</v>
      </c>
    </row>
    <row r="151">
      <c r="A151" s="1" t="n">
        <v>45233.0</v>
      </c>
      <c r="B151" s="2" t="n">
        <v>45233.92511574074</v>
      </c>
      <c r="C151" t="inlineStr">
        <is>
          <t>3140023012059351</t>
        </is>
      </c>
      <c r="D151" t="inlineStr">
        <is>
          <t>POS0012</t>
        </is>
      </c>
      <c r="E151" t="inlineStr">
        <is>
          <t>44</t>
        </is>
      </c>
      <c r="F151" t="inlineStr">
        <is>
          <t>0023</t>
        </is>
      </c>
      <c r="G151" t="inlineStr">
        <is>
          <t>5311877683</t>
        </is>
      </c>
      <c r="H151" t="n">
        <v>458.0</v>
      </c>
      <c r="I151" t="n">
        <v>513.33</v>
      </c>
      <c r="J151" t="n">
        <v>476.19</v>
      </c>
      <c r="K151" t="inlineStr">
        <is>
          <t>sale</t>
        </is>
      </c>
      <c r="L151" t="inlineStr">
        <is>
          <t/>
        </is>
      </c>
      <c r="M151" t="inlineStr">
        <is>
          <t/>
        </is>
      </c>
      <c r="N151" t="n">
        <v>0.0</v>
      </c>
      <c r="O151" t="n">
        <v>0.0</v>
      </c>
      <c r="P151" t="n">
        <v>399.11</v>
      </c>
      <c r="Q151" t="n">
        <v>340.31</v>
      </c>
      <c r="R151" t="n">
        <v>37.14</v>
      </c>
      <c r="S151" t="n">
        <v>37.14</v>
      </c>
      <c r="T151" t="n">
        <v>5.13</v>
      </c>
      <c r="U151" t="n">
        <v>4.36</v>
      </c>
      <c r="V151" t="n">
        <v>85.71</v>
      </c>
      <c r="W151" t="n">
        <v>71.83</v>
      </c>
      <c r="X151" t="n">
        <v>6.74</v>
      </c>
      <c r="Y151" t="n">
        <v>5.72</v>
      </c>
      <c r="Z151" t="n">
        <v>16.64</v>
      </c>
      <c r="AA151" t="n">
        <v>13.96</v>
      </c>
      <c r="AB151" t="n">
        <v>21.82</v>
      </c>
      <c r="AC151" t="n">
        <v>21.81</v>
      </c>
      <c r="AD151" t="n">
        <v>-55.33000000000004</v>
      </c>
      <c r="AE151" t="n">
        <v>58.80000000000001</v>
      </c>
      <c r="AF151" t="n">
        <v>0.0</v>
      </c>
      <c r="AG151" t="n">
        <v>0.7699999999999996</v>
      </c>
      <c r="AH151" t="n">
        <v>13.879999999999995</v>
      </c>
      <c r="AI151" t="n">
        <v>1.0200000000000005</v>
      </c>
      <c r="AJ151" t="n">
        <v>2.6799999999999997</v>
      </c>
      <c r="AK151" t="n">
        <v>0.010000000000001563</v>
      </c>
      <c r="AL151" t="inlineStr">
        <is>
          <t>unreconciled</t>
        </is>
      </c>
      <c r="AM151" t="inlineStr">
        <is>
          <t>Order Amount Mismatch (3PO&gt;POS)</t>
        </is>
      </c>
      <c r="AN151" t="n">
        <v>55.33</v>
      </c>
      <c r="AO151" t="n">
        <f>ROUND(P151*100/H151,2)</f>
        <v>0.0</v>
      </c>
      <c r="AP151" t="n">
        <f>ROUND(Q151*100/I151,2)</f>
        <v>0.0</v>
      </c>
      <c r="AQ151"/>
      <c r="AR151"/>
      <c r="AS151" t="n">
        <v>0.0</v>
      </c>
    </row>
    <row r="152">
      <c r="A152" s="1" t="n">
        <v>45233.0</v>
      </c>
      <c r="B152" s="2" t="n">
        <v>45233.769733796296</v>
      </c>
      <c r="C152" t="inlineStr">
        <is>
          <t>3140023012059278</t>
        </is>
      </c>
      <c r="D152" t="inlineStr">
        <is>
          <t>POS0012</t>
        </is>
      </c>
      <c r="E152" t="inlineStr">
        <is>
          <t>71</t>
        </is>
      </c>
      <c r="F152" t="inlineStr">
        <is>
          <t>0023</t>
        </is>
      </c>
      <c r="G152" t="inlineStr">
        <is>
          <t>5311951449</t>
        </is>
      </c>
      <c r="H152" t="n">
        <v>255.0</v>
      </c>
      <c r="I152" t="n">
        <v>319.99</v>
      </c>
      <c r="J152" t="n">
        <v>282.85</v>
      </c>
      <c r="K152" t="inlineStr">
        <is>
          <t>sale</t>
        </is>
      </c>
      <c r="L152" t="inlineStr">
        <is>
          <t/>
        </is>
      </c>
      <c r="M152" t="inlineStr">
        <is>
          <t/>
        </is>
      </c>
      <c r="N152" t="n">
        <v>0.0</v>
      </c>
      <c r="O152" t="n">
        <v>0.0</v>
      </c>
      <c r="P152" t="n">
        <v>251.76</v>
      </c>
      <c r="Q152" t="n">
        <v>192.96</v>
      </c>
      <c r="R152" t="n">
        <v>37.14</v>
      </c>
      <c r="S152" t="n">
        <v>37.14</v>
      </c>
      <c r="T152" t="n">
        <v>3.2</v>
      </c>
      <c r="U152" t="n">
        <v>2.43</v>
      </c>
      <c r="V152" t="n">
        <v>50.91</v>
      </c>
      <c r="W152" t="n">
        <v>37.03</v>
      </c>
      <c r="X152" t="n">
        <v>4.2</v>
      </c>
      <c r="Y152" t="n">
        <v>3.19</v>
      </c>
      <c r="Z152" t="n">
        <v>9.92</v>
      </c>
      <c r="AA152" t="n">
        <v>7.24</v>
      </c>
      <c r="AB152" t="n">
        <v>12.14</v>
      </c>
      <c r="AC152" t="n">
        <v>12.14</v>
      </c>
      <c r="AD152" t="n">
        <v>-64.99000000000001</v>
      </c>
      <c r="AE152" t="n">
        <v>58.79999999999998</v>
      </c>
      <c r="AF152" t="n">
        <v>0.0</v>
      </c>
      <c r="AG152" t="n">
        <v>0.77</v>
      </c>
      <c r="AH152" t="n">
        <v>13.879999999999995</v>
      </c>
      <c r="AI152" t="n">
        <v>1.0100000000000002</v>
      </c>
      <c r="AJ152" t="n">
        <v>2.6799999999999997</v>
      </c>
      <c r="AK152" t="n">
        <v>0.0</v>
      </c>
      <c r="AL152" t="inlineStr">
        <is>
          <t>unreconciled</t>
        </is>
      </c>
      <c r="AM152" t="inlineStr">
        <is>
          <t>Order Amount Mismatch (3PO&gt;POS)</t>
        </is>
      </c>
      <c r="AN152" t="n">
        <v>64.99</v>
      </c>
      <c r="AO152" t="n">
        <f>ROUND(P152*100/H152,2)</f>
        <v>0.0</v>
      </c>
      <c r="AP152" t="n">
        <f>ROUND(Q152*100/I152,2)</f>
        <v>0.0</v>
      </c>
      <c r="AQ152"/>
      <c r="AR152"/>
      <c r="AS152" t="n">
        <v>0.0</v>
      </c>
    </row>
    <row r="153">
      <c r="A153" s="1" t="n">
        <v>45233.0</v>
      </c>
      <c r="B153" s="2" t="n">
        <v>45233.809016203704</v>
      </c>
      <c r="C153" t="inlineStr">
        <is>
          <t>3140023012059297</t>
        </is>
      </c>
      <c r="D153" t="inlineStr">
        <is>
          <t>POS0012</t>
        </is>
      </c>
      <c r="E153" t="inlineStr">
        <is>
          <t>90</t>
        </is>
      </c>
      <c r="F153" t="inlineStr">
        <is>
          <t>0023</t>
        </is>
      </c>
      <c r="G153" t="inlineStr">
        <is>
          <t>5311955394</t>
        </is>
      </c>
      <c r="H153" t="n">
        <v>817.0</v>
      </c>
      <c r="I153" t="n">
        <v>855.24</v>
      </c>
      <c r="J153" t="n">
        <v>818.1</v>
      </c>
      <c r="K153" t="inlineStr">
        <is>
          <t>sale</t>
        </is>
      </c>
      <c r="L153" t="inlineStr">
        <is>
          <t/>
        </is>
      </c>
      <c r="M153" t="inlineStr">
        <is>
          <t/>
        </is>
      </c>
      <c r="N153" t="n">
        <v>0.0</v>
      </c>
      <c r="O153" t="n">
        <v>0.0</v>
      </c>
      <c r="P153" t="n">
        <v>659.67</v>
      </c>
      <c r="Q153" t="n">
        <v>600.9</v>
      </c>
      <c r="R153" t="n">
        <v>37.14</v>
      </c>
      <c r="S153" t="n">
        <v>37.14</v>
      </c>
      <c r="T153" t="n">
        <v>8.55</v>
      </c>
      <c r="U153" t="n">
        <v>7.78</v>
      </c>
      <c r="V153" t="n">
        <v>147.26</v>
      </c>
      <c r="W153" t="n">
        <v>133.37</v>
      </c>
      <c r="X153" t="n">
        <v>11.23</v>
      </c>
      <c r="Y153" t="n">
        <v>10.21</v>
      </c>
      <c r="Z153" t="n">
        <v>28.53</v>
      </c>
      <c r="AA153" t="n">
        <v>25.85</v>
      </c>
      <c r="AB153" t="n">
        <v>38.9</v>
      </c>
      <c r="AC153" t="n">
        <v>38.91</v>
      </c>
      <c r="AD153" t="n">
        <v>-38.24000000000001</v>
      </c>
      <c r="AE153" t="n">
        <v>58.76999999999998</v>
      </c>
      <c r="AF153" t="n">
        <v>0.0</v>
      </c>
      <c r="AG153" t="n">
        <v>0.7700000000000005</v>
      </c>
      <c r="AH153" t="n">
        <v>13.889999999999986</v>
      </c>
      <c r="AI153" t="n">
        <v>1.0199999999999996</v>
      </c>
      <c r="AJ153" t="n">
        <v>2.6799999999999997</v>
      </c>
      <c r="AK153" t="n">
        <v>-0.00999999999999801</v>
      </c>
      <c r="AL153" t="inlineStr">
        <is>
          <t>unreconciled</t>
        </is>
      </c>
      <c r="AM153" t="inlineStr">
        <is>
          <t>Order Amount Mismatch (3PO&gt;POS)</t>
        </is>
      </c>
      <c r="AN153" t="n">
        <v>38.24</v>
      </c>
      <c r="AO153" t="n">
        <f>ROUND(P153*100/H153,2)</f>
        <v>0.0</v>
      </c>
      <c r="AP153" t="n">
        <f>ROUND(Q153*100/I153,2)</f>
        <v>0.0</v>
      </c>
      <c r="AQ153"/>
      <c r="AR153"/>
      <c r="AS153" t="n">
        <v>0.0</v>
      </c>
    </row>
    <row r="154">
      <c r="A154" s="1" t="n">
        <v>45233.0</v>
      </c>
      <c r="B154" s="2" t="n">
        <v>45233.9587962963</v>
      </c>
      <c r="C154" t="inlineStr">
        <is>
          <t>3140094012085369</t>
        </is>
      </c>
      <c r="D154" t="inlineStr">
        <is>
          <t>POS0012</t>
        </is>
      </c>
      <c r="E154" t="inlineStr">
        <is>
          <t>84</t>
        </is>
      </c>
      <c r="F154" t="inlineStr">
        <is>
          <t>0094</t>
        </is>
      </c>
      <c r="G154" t="inlineStr">
        <is>
          <t>5312020395</t>
        </is>
      </c>
      <c r="H154" t="n">
        <v>847.0</v>
      </c>
      <c r="I154" t="n">
        <v>883.81</v>
      </c>
      <c r="J154" t="n">
        <v>846.67</v>
      </c>
      <c r="K154" t="inlineStr">
        <is>
          <t>sale</t>
        </is>
      </c>
      <c r="L154" t="inlineStr">
        <is>
          <t/>
        </is>
      </c>
      <c r="M154" t="inlineStr">
        <is>
          <t/>
        </is>
      </c>
      <c r="N154" t="n">
        <v>0.0</v>
      </c>
      <c r="O154" t="n">
        <v>0.0</v>
      </c>
      <c r="P154" t="n">
        <v>681.45</v>
      </c>
      <c r="Q154" t="n">
        <v>622.65</v>
      </c>
      <c r="R154" t="n">
        <v>37.14</v>
      </c>
      <c r="S154" t="n">
        <v>37.14</v>
      </c>
      <c r="T154" t="n">
        <v>8.84</v>
      </c>
      <c r="U154" t="n">
        <v>8.07</v>
      </c>
      <c r="V154" t="n">
        <v>152.4</v>
      </c>
      <c r="W154" t="n">
        <v>138.52</v>
      </c>
      <c r="X154" t="n">
        <v>11.6</v>
      </c>
      <c r="Y154" t="n">
        <v>10.59</v>
      </c>
      <c r="Z154" t="n">
        <v>29.52</v>
      </c>
      <c r="AA154" t="n">
        <v>26.84</v>
      </c>
      <c r="AB154" t="n">
        <v>40.34</v>
      </c>
      <c r="AC154" t="n">
        <v>40.34</v>
      </c>
      <c r="AD154" t="n">
        <v>-36.809999999999945</v>
      </c>
      <c r="AE154" t="n">
        <v>58.80000000000007</v>
      </c>
      <c r="AF154" t="n">
        <v>0.0</v>
      </c>
      <c r="AG154" t="n">
        <v>0.7699999999999996</v>
      </c>
      <c r="AH154" t="n">
        <v>13.879999999999995</v>
      </c>
      <c r="AI154" t="n">
        <v>1.0099999999999998</v>
      </c>
      <c r="AJ154" t="n">
        <v>2.6799999999999997</v>
      </c>
      <c r="AK154" t="n">
        <v>0.0</v>
      </c>
      <c r="AL154" t="inlineStr">
        <is>
          <t>unreconciled</t>
        </is>
      </c>
      <c r="AM154" t="inlineStr">
        <is>
          <t>Order Amount Mismatch (3PO&gt;POS)</t>
        </is>
      </c>
      <c r="AN154" t="n">
        <v>36.81</v>
      </c>
      <c r="AO154" t="n">
        <f>ROUND(P154*100/H154,2)</f>
        <v>0.0</v>
      </c>
      <c r="AP154" t="n">
        <f>ROUND(Q154*100/I154,2)</f>
        <v>0.0</v>
      </c>
      <c r="AQ154"/>
      <c r="AR154"/>
      <c r="AS154" t="n">
        <v>0.0</v>
      </c>
    </row>
    <row r="155">
      <c r="A155" s="1" t="n">
        <v>45233.0</v>
      </c>
      <c r="B155" s="2" t="n">
        <v>45233.68366898148</v>
      </c>
      <c r="C155" t="inlineStr">
        <is>
          <t>3140094012085151</t>
        </is>
      </c>
      <c r="D155" t="inlineStr">
        <is>
          <t>POS0012</t>
        </is>
      </c>
      <c r="E155" t="inlineStr">
        <is>
          <t>66</t>
        </is>
      </c>
      <c r="F155" t="inlineStr">
        <is>
          <t>0094</t>
        </is>
      </c>
      <c r="G155" t="inlineStr">
        <is>
          <t>5312122607</t>
        </is>
      </c>
      <c r="H155" t="n">
        <v>327.0</v>
      </c>
      <c r="I155" t="n">
        <v>388.57</v>
      </c>
      <c r="J155" t="n">
        <v>351.43</v>
      </c>
      <c r="K155" t="inlineStr">
        <is>
          <t>sale</t>
        </is>
      </c>
      <c r="L155" t="inlineStr">
        <is>
          <t/>
        </is>
      </c>
      <c r="M155" t="inlineStr">
        <is>
          <t/>
        </is>
      </c>
      <c r="N155" t="n">
        <v>0.0</v>
      </c>
      <c r="O155" t="n">
        <v>0.0</v>
      </c>
      <c r="P155" t="n">
        <v>304.02</v>
      </c>
      <c r="Q155" t="n">
        <v>245.22</v>
      </c>
      <c r="R155" t="n">
        <v>37.14</v>
      </c>
      <c r="S155" t="n">
        <v>37.14</v>
      </c>
      <c r="T155" t="n">
        <v>3.89</v>
      </c>
      <c r="U155" t="n">
        <v>3.11</v>
      </c>
      <c r="V155" t="n">
        <v>63.26</v>
      </c>
      <c r="W155" t="n">
        <v>49.37</v>
      </c>
      <c r="X155" t="n">
        <v>5.1</v>
      </c>
      <c r="Y155" t="n">
        <v>4.09</v>
      </c>
      <c r="Z155" t="n">
        <v>12.3</v>
      </c>
      <c r="AA155" t="n">
        <v>9.63</v>
      </c>
      <c r="AB155" t="n">
        <v>15.58</v>
      </c>
      <c r="AC155" t="n">
        <v>15.57</v>
      </c>
      <c r="AD155" t="n">
        <v>-61.56999999999999</v>
      </c>
      <c r="AE155" t="n">
        <v>58.79999999999998</v>
      </c>
      <c r="AF155" t="n">
        <v>0.0</v>
      </c>
      <c r="AG155" t="n">
        <v>0.7800000000000002</v>
      </c>
      <c r="AH155" t="n">
        <v>13.89</v>
      </c>
      <c r="AI155" t="n">
        <v>1.0099999999999998</v>
      </c>
      <c r="AJ155" t="n">
        <v>2.67</v>
      </c>
      <c r="AK155" t="n">
        <v>0.009999999999999787</v>
      </c>
      <c r="AL155" t="inlineStr">
        <is>
          <t>unreconciled</t>
        </is>
      </c>
      <c r="AM155" t="inlineStr">
        <is>
          <t>Order Amount Mismatch (3PO&gt;POS)</t>
        </is>
      </c>
      <c r="AN155" t="n">
        <v>61.57</v>
      </c>
      <c r="AO155" t="n">
        <f>ROUND(P155*100/H155,2)</f>
        <v>0.0</v>
      </c>
      <c r="AP155" t="n">
        <f>ROUND(Q155*100/I155,2)</f>
        <v>0.0</v>
      </c>
      <c r="AQ155"/>
      <c r="AR155"/>
      <c r="AS155" t="n">
        <v>0.0</v>
      </c>
    </row>
    <row r="156">
      <c r="A156" s="1" t="n">
        <v>45233.0</v>
      </c>
      <c r="B156" s="2" t="n">
        <v>45233.85476851852</v>
      </c>
      <c r="C156" t="inlineStr">
        <is>
          <t>3140023012059319</t>
        </is>
      </c>
      <c r="D156" t="inlineStr">
        <is>
          <t>POS0012</t>
        </is>
      </c>
      <c r="E156" t="inlineStr">
        <is>
          <t>12</t>
        </is>
      </c>
      <c r="F156" t="inlineStr">
        <is>
          <t>0023</t>
        </is>
      </c>
      <c r="G156" t="inlineStr">
        <is>
          <t>5312133639</t>
        </is>
      </c>
      <c r="H156" t="n">
        <v>338.0</v>
      </c>
      <c r="I156" t="n">
        <v>399.04</v>
      </c>
      <c r="J156" t="n">
        <v>361.9</v>
      </c>
      <c r="K156" t="inlineStr">
        <is>
          <t>sale</t>
        </is>
      </c>
      <c r="L156" t="inlineStr">
        <is>
          <t/>
        </is>
      </c>
      <c r="M156" t="inlineStr">
        <is>
          <t/>
        </is>
      </c>
      <c r="N156" t="n">
        <v>0.0</v>
      </c>
      <c r="O156" t="n">
        <v>0.0</v>
      </c>
      <c r="P156" t="n">
        <v>312.0</v>
      </c>
      <c r="Q156" t="n">
        <v>253.21</v>
      </c>
      <c r="R156" t="n">
        <v>37.14</v>
      </c>
      <c r="S156" t="n">
        <v>37.14</v>
      </c>
      <c r="T156" t="n">
        <v>3.99</v>
      </c>
      <c r="U156" t="n">
        <v>3.22</v>
      </c>
      <c r="V156" t="n">
        <v>65.14</v>
      </c>
      <c r="W156" t="n">
        <v>51.26</v>
      </c>
      <c r="X156" t="n">
        <v>5.24</v>
      </c>
      <c r="Y156" t="n">
        <v>4.22</v>
      </c>
      <c r="Z156" t="n">
        <v>12.67</v>
      </c>
      <c r="AA156" t="n">
        <v>9.99</v>
      </c>
      <c r="AB156" t="n">
        <v>16.1</v>
      </c>
      <c r="AC156" t="n">
        <v>16.1</v>
      </c>
      <c r="AD156" t="n">
        <v>-61.04000000000002</v>
      </c>
      <c r="AE156" t="n">
        <v>58.78999999999999</v>
      </c>
      <c r="AF156" t="n">
        <v>0.0</v>
      </c>
      <c r="AG156" t="n">
        <v>0.77</v>
      </c>
      <c r="AH156" t="n">
        <v>13.880000000000003</v>
      </c>
      <c r="AI156" t="n">
        <v>1.0200000000000005</v>
      </c>
      <c r="AJ156" t="n">
        <v>2.6799999999999997</v>
      </c>
      <c r="AK156" t="n">
        <v>0.0</v>
      </c>
      <c r="AL156" t="inlineStr">
        <is>
          <t>unreconciled</t>
        </is>
      </c>
      <c r="AM156" t="inlineStr">
        <is>
          <t>Order Amount Mismatch (3PO&gt;POS)</t>
        </is>
      </c>
      <c r="AN156" t="n">
        <v>61.04</v>
      </c>
      <c r="AO156" t="n">
        <f>ROUND(P156*100/H156,2)</f>
        <v>0.0</v>
      </c>
      <c r="AP156" t="n">
        <f>ROUND(Q156*100/I156,2)</f>
        <v>0.0</v>
      </c>
      <c r="AQ156"/>
      <c r="AR156"/>
      <c r="AS156" t="n">
        <v>0.0</v>
      </c>
    </row>
    <row r="157">
      <c r="A157" s="1" t="n">
        <v>45233.0</v>
      </c>
      <c r="B157" s="2" t="n">
        <v>45233.86876157407</v>
      </c>
      <c r="C157" t="inlineStr">
        <is>
          <t>3140023012059323</t>
        </is>
      </c>
      <c r="D157" t="inlineStr">
        <is>
          <t>POS0012</t>
        </is>
      </c>
      <c r="E157" t="inlineStr">
        <is>
          <t>16</t>
        </is>
      </c>
      <c r="F157" t="inlineStr">
        <is>
          <t>0023</t>
        </is>
      </c>
      <c r="G157" t="inlineStr">
        <is>
          <t>5312134758</t>
        </is>
      </c>
      <c r="H157" t="n">
        <v>341.0</v>
      </c>
      <c r="I157" t="n">
        <v>401.9</v>
      </c>
      <c r="J157" t="n">
        <v>364.76</v>
      </c>
      <c r="K157" t="inlineStr">
        <is>
          <t>sale</t>
        </is>
      </c>
      <c r="L157" t="inlineStr">
        <is>
          <t/>
        </is>
      </c>
      <c r="M157" t="inlineStr">
        <is>
          <t/>
        </is>
      </c>
      <c r="N157" t="n">
        <v>0.0</v>
      </c>
      <c r="O157" t="n">
        <v>0.0</v>
      </c>
      <c r="P157" t="n">
        <v>314.17</v>
      </c>
      <c r="Q157" t="n">
        <v>255.39</v>
      </c>
      <c r="R157" t="n">
        <v>37.14</v>
      </c>
      <c r="S157" t="n">
        <v>37.14</v>
      </c>
      <c r="T157" t="n">
        <v>4.02</v>
      </c>
      <c r="U157" t="n">
        <v>3.25</v>
      </c>
      <c r="V157" t="n">
        <v>65.66</v>
      </c>
      <c r="W157" t="n">
        <v>51.77</v>
      </c>
      <c r="X157" t="n">
        <v>5.28</v>
      </c>
      <c r="Y157" t="n">
        <v>4.26</v>
      </c>
      <c r="Z157" t="n">
        <v>12.77</v>
      </c>
      <c r="AA157" t="n">
        <v>10.09</v>
      </c>
      <c r="AB157" t="n">
        <v>16.24</v>
      </c>
      <c r="AC157" t="n">
        <v>16.24</v>
      </c>
      <c r="AD157" t="n">
        <v>-60.89999999999998</v>
      </c>
      <c r="AE157" t="n">
        <v>58.78000000000003</v>
      </c>
      <c r="AF157" t="n">
        <v>0.0</v>
      </c>
      <c r="AG157" t="n">
        <v>0.7699999999999996</v>
      </c>
      <c r="AH157" t="n">
        <v>13.889999999999993</v>
      </c>
      <c r="AI157" t="n">
        <v>1.0200000000000005</v>
      </c>
      <c r="AJ157" t="n">
        <v>2.6799999999999997</v>
      </c>
      <c r="AK157" t="n">
        <v>0.0</v>
      </c>
      <c r="AL157" t="inlineStr">
        <is>
          <t>unreconciled</t>
        </is>
      </c>
      <c r="AM157" t="inlineStr">
        <is>
          <t>Order Amount Mismatch (3PO&gt;POS)</t>
        </is>
      </c>
      <c r="AN157" t="n">
        <v>60.9</v>
      </c>
      <c r="AO157" t="n">
        <f>ROUND(P157*100/H157,2)</f>
        <v>0.0</v>
      </c>
      <c r="AP157" t="n">
        <f>ROUND(Q157*100/I157,2)</f>
        <v>0.0</v>
      </c>
      <c r="AQ157"/>
      <c r="AR157"/>
      <c r="AS157" t="n">
        <v>0.0</v>
      </c>
    </row>
    <row r="158">
      <c r="A158" s="1" t="n">
        <v>45233.0</v>
      </c>
      <c r="B158" s="2" t="n">
        <v>45233.85334490741</v>
      </c>
      <c r="C158" t="inlineStr">
        <is>
          <t>3140094012085277</t>
        </is>
      </c>
      <c r="D158" t="inlineStr">
        <is>
          <t>POS0012</t>
        </is>
      </c>
      <c r="E158" t="inlineStr">
        <is>
          <t>92</t>
        </is>
      </c>
      <c r="F158" t="inlineStr">
        <is>
          <t>0094</t>
        </is>
      </c>
      <c r="G158" t="inlineStr">
        <is>
          <t>5312174120</t>
        </is>
      </c>
      <c r="H158" t="n">
        <v>941.0</v>
      </c>
      <c r="I158" t="n">
        <v>973.32</v>
      </c>
      <c r="J158" t="n">
        <v>936.18</v>
      </c>
      <c r="K158" t="inlineStr">
        <is>
          <t>sale</t>
        </is>
      </c>
      <c r="L158" t="inlineStr">
        <is>
          <t/>
        </is>
      </c>
      <c r="M158" t="inlineStr">
        <is>
          <t/>
        </is>
      </c>
      <c r="N158" t="n">
        <v>0.0</v>
      </c>
      <c r="O158" t="n">
        <v>0.0</v>
      </c>
      <c r="P158" t="n">
        <v>749.68</v>
      </c>
      <c r="Q158" t="n">
        <v>690.87</v>
      </c>
      <c r="R158" t="n">
        <v>37.14</v>
      </c>
      <c r="S158" t="n">
        <v>37.14</v>
      </c>
      <c r="T158" t="n">
        <v>9.73</v>
      </c>
      <c r="U158" t="n">
        <v>8.96</v>
      </c>
      <c r="V158" t="n">
        <v>168.51</v>
      </c>
      <c r="W158" t="n">
        <v>154.63</v>
      </c>
      <c r="X158" t="n">
        <v>12.77</v>
      </c>
      <c r="Y158" t="n">
        <v>11.76</v>
      </c>
      <c r="Z158" t="n">
        <v>32.63</v>
      </c>
      <c r="AA158" t="n">
        <v>29.95</v>
      </c>
      <c r="AB158" t="n">
        <v>44.82</v>
      </c>
      <c r="AC158" t="n">
        <v>44.81</v>
      </c>
      <c r="AD158" t="n">
        <v>-32.32000000000005</v>
      </c>
      <c r="AE158" t="n">
        <v>58.809999999999945</v>
      </c>
      <c r="AF158" t="n">
        <v>0.0</v>
      </c>
      <c r="AG158" t="n">
        <v>0.7699999999999996</v>
      </c>
      <c r="AH158" t="n">
        <v>13.879999999999995</v>
      </c>
      <c r="AI158" t="n">
        <v>1.0099999999999998</v>
      </c>
      <c r="AJ158" t="n">
        <v>2.6800000000000033</v>
      </c>
      <c r="AK158" t="n">
        <v>0.00999999999999801</v>
      </c>
      <c r="AL158" t="inlineStr">
        <is>
          <t>unreconciled</t>
        </is>
      </c>
      <c r="AM158" t="inlineStr">
        <is>
          <t>Order Amount Mismatch (3PO&gt;POS)</t>
        </is>
      </c>
      <c r="AN158" t="n">
        <v>32.32</v>
      </c>
      <c r="AO158" t="n">
        <f>ROUND(P158*100/H158,2)</f>
        <v>0.0</v>
      </c>
      <c r="AP158" t="n">
        <f>ROUND(Q158*100/I158,2)</f>
        <v>0.0</v>
      </c>
      <c r="AQ158"/>
      <c r="AR158"/>
      <c r="AS158" t="n">
        <v>0.0</v>
      </c>
    </row>
    <row r="159">
      <c r="A159" s="1" t="n">
        <v>45233.0</v>
      </c>
      <c r="B159" s="2" t="n">
        <v>45233.47930555556</v>
      </c>
      <c r="C159" t="inlineStr">
        <is>
          <t>3140023012059193</t>
        </is>
      </c>
      <c r="D159" t="inlineStr">
        <is>
          <t>POS0012</t>
        </is>
      </c>
      <c r="E159" t="inlineStr">
        <is>
          <t>86</t>
        </is>
      </c>
      <c r="F159" t="inlineStr">
        <is>
          <t>0023</t>
        </is>
      </c>
      <c r="G159" t="inlineStr">
        <is>
          <t>5312189208</t>
        </is>
      </c>
      <c r="H159" t="n">
        <v>359.0</v>
      </c>
      <c r="I159" t="n">
        <v>419.04</v>
      </c>
      <c r="J159" t="n">
        <v>381.9</v>
      </c>
      <c r="K159" t="inlineStr">
        <is>
          <t>sale</t>
        </is>
      </c>
      <c r="L159" t="inlineStr">
        <is>
          <t/>
        </is>
      </c>
      <c r="M159" t="inlineStr">
        <is>
          <t/>
        </is>
      </c>
      <c r="N159" t="n">
        <v>0.0</v>
      </c>
      <c r="O159" t="n">
        <v>0.0</v>
      </c>
      <c r="P159" t="n">
        <v>327.25</v>
      </c>
      <c r="Q159" t="n">
        <v>268.45</v>
      </c>
      <c r="R159" t="n">
        <v>37.14</v>
      </c>
      <c r="S159" t="n">
        <v>37.14</v>
      </c>
      <c r="T159" t="n">
        <v>4.19</v>
      </c>
      <c r="U159" t="n">
        <v>3.42</v>
      </c>
      <c r="V159" t="n">
        <v>68.74</v>
      </c>
      <c r="W159" t="n">
        <v>54.86</v>
      </c>
      <c r="X159" t="n">
        <v>5.5</v>
      </c>
      <c r="Y159" t="n">
        <v>4.49</v>
      </c>
      <c r="Z159" t="n">
        <v>13.36</v>
      </c>
      <c r="AA159" t="n">
        <v>10.68</v>
      </c>
      <c r="AB159" t="n">
        <v>17.1</v>
      </c>
      <c r="AC159" t="n">
        <v>17.1</v>
      </c>
      <c r="AD159" t="n">
        <v>-60.04000000000002</v>
      </c>
      <c r="AE159" t="n">
        <v>58.80000000000001</v>
      </c>
      <c r="AF159" t="n">
        <v>0.0</v>
      </c>
      <c r="AG159" t="n">
        <v>0.7700000000000005</v>
      </c>
      <c r="AH159" t="n">
        <v>13.879999999999995</v>
      </c>
      <c r="AI159" t="n">
        <v>1.0099999999999998</v>
      </c>
      <c r="AJ159" t="n">
        <v>2.6799999999999997</v>
      </c>
      <c r="AK159" t="n">
        <v>0.0</v>
      </c>
      <c r="AL159" t="inlineStr">
        <is>
          <t>unreconciled</t>
        </is>
      </c>
      <c r="AM159" t="inlineStr">
        <is>
          <t>Order Amount Mismatch (3PO&gt;POS)</t>
        </is>
      </c>
      <c r="AN159" t="n">
        <v>60.04</v>
      </c>
      <c r="AO159" t="n">
        <f>ROUND(P159*100/H159,2)</f>
        <v>0.0</v>
      </c>
      <c r="AP159" t="n">
        <f>ROUND(Q159*100/I159,2)</f>
        <v>0.0</v>
      </c>
      <c r="AQ159"/>
      <c r="AR159"/>
      <c r="AS159" t="n">
        <v>0.0</v>
      </c>
    </row>
    <row r="160">
      <c r="A160" s="1" t="n">
        <v>45233.0</v>
      </c>
      <c r="B160" s="2" t="n">
        <v>45233.53275462963</v>
      </c>
      <c r="C160" t="inlineStr">
        <is>
          <t>3140094012085069</t>
        </is>
      </c>
      <c r="D160" t="inlineStr">
        <is>
          <t>POS0012</t>
        </is>
      </c>
      <c r="E160" t="inlineStr">
        <is>
          <t>84</t>
        </is>
      </c>
      <c r="F160" t="inlineStr">
        <is>
          <t>0094</t>
        </is>
      </c>
      <c r="G160" t="inlineStr">
        <is>
          <t>5312204517</t>
        </is>
      </c>
      <c r="H160" t="n">
        <v>366.0</v>
      </c>
      <c r="I160" t="n">
        <v>425.71</v>
      </c>
      <c r="J160" t="n">
        <v>388.57</v>
      </c>
      <c r="K160" t="inlineStr">
        <is>
          <t>sale</t>
        </is>
      </c>
      <c r="L160" t="inlineStr">
        <is>
          <t/>
        </is>
      </c>
      <c r="M160" t="inlineStr">
        <is>
          <t/>
        </is>
      </c>
      <c r="N160" t="n">
        <v>0.0</v>
      </c>
      <c r="O160" t="n">
        <v>0.0</v>
      </c>
      <c r="P160" t="n">
        <v>332.32</v>
      </c>
      <c r="Q160" t="n">
        <v>273.52</v>
      </c>
      <c r="R160" t="n">
        <v>37.14</v>
      </c>
      <c r="S160" t="n">
        <v>37.14</v>
      </c>
      <c r="T160" t="n">
        <v>4.26</v>
      </c>
      <c r="U160" t="n">
        <v>3.49</v>
      </c>
      <c r="V160" t="n">
        <v>69.94</v>
      </c>
      <c r="W160" t="n">
        <v>56.06</v>
      </c>
      <c r="X160" t="n">
        <v>5.59</v>
      </c>
      <c r="Y160" t="n">
        <v>4.58</v>
      </c>
      <c r="Z160" t="n">
        <v>13.6</v>
      </c>
      <c r="AA160" t="n">
        <v>10.91</v>
      </c>
      <c r="AB160" t="n">
        <v>17.42</v>
      </c>
      <c r="AC160" t="n">
        <v>17.43</v>
      </c>
      <c r="AD160" t="n">
        <v>-59.70999999999998</v>
      </c>
      <c r="AE160" t="n">
        <v>58.80000000000001</v>
      </c>
      <c r="AF160" t="n">
        <v>0.0</v>
      </c>
      <c r="AG160" t="n">
        <v>0.7699999999999996</v>
      </c>
      <c r="AH160" t="n">
        <v>13.879999999999995</v>
      </c>
      <c r="AI160" t="n">
        <v>1.0099999999999998</v>
      </c>
      <c r="AJ160" t="n">
        <v>2.6899999999999995</v>
      </c>
      <c r="AK160" t="n">
        <v>-0.00999999999999801</v>
      </c>
      <c r="AL160" t="inlineStr">
        <is>
          <t>unreconciled</t>
        </is>
      </c>
      <c r="AM160" t="inlineStr">
        <is>
          <t>Order Amount Mismatch (3PO&gt;POS)</t>
        </is>
      </c>
      <c r="AN160" t="n">
        <v>59.71</v>
      </c>
      <c r="AO160" t="n">
        <f>ROUND(P160*100/H160,2)</f>
        <v>0.0</v>
      </c>
      <c r="AP160" t="n">
        <f>ROUND(Q160*100/I160,2)</f>
        <v>0.0</v>
      </c>
      <c r="AQ160"/>
      <c r="AR160"/>
      <c r="AS160" t="n">
        <v>0.0</v>
      </c>
    </row>
    <row r="161">
      <c r="A161" s="1" t="n">
        <v>45233.0</v>
      </c>
      <c r="B161" s="2" t="n">
        <v>45233.92023148148</v>
      </c>
      <c r="C161" t="inlineStr">
        <is>
          <t>3140023012059348</t>
        </is>
      </c>
      <c r="D161" t="inlineStr">
        <is>
          <t>POS0012</t>
        </is>
      </c>
      <c r="E161" t="inlineStr">
        <is>
          <t>41</t>
        </is>
      </c>
      <c r="F161" t="inlineStr">
        <is>
          <t>0023</t>
        </is>
      </c>
      <c r="G161" t="inlineStr">
        <is>
          <t>5312222306</t>
        </is>
      </c>
      <c r="H161" t="n">
        <v>502.0</v>
      </c>
      <c r="I161" t="n">
        <v>555.24</v>
      </c>
      <c r="J161" t="n">
        <v>518.1</v>
      </c>
      <c r="K161" t="inlineStr">
        <is>
          <t>sale</t>
        </is>
      </c>
      <c r="L161" t="inlineStr">
        <is>
          <t/>
        </is>
      </c>
      <c r="M161" t="inlineStr">
        <is>
          <t/>
        </is>
      </c>
      <c r="N161" t="n">
        <v>0.0</v>
      </c>
      <c r="O161" t="n">
        <v>0.0</v>
      </c>
      <c r="P161" t="n">
        <v>431.04</v>
      </c>
      <c r="Q161" t="n">
        <v>372.24</v>
      </c>
      <c r="R161" t="n">
        <v>37.14</v>
      </c>
      <c r="S161" t="n">
        <v>37.14</v>
      </c>
      <c r="T161" t="n">
        <v>5.55</v>
      </c>
      <c r="U161" t="n">
        <v>4.78</v>
      </c>
      <c r="V161" t="n">
        <v>93.26</v>
      </c>
      <c r="W161" t="n">
        <v>79.37</v>
      </c>
      <c r="X161" t="n">
        <v>7.29</v>
      </c>
      <c r="Y161" t="n">
        <v>6.28</v>
      </c>
      <c r="Z161" t="n">
        <v>18.1</v>
      </c>
      <c r="AA161" t="n">
        <v>15.42</v>
      </c>
      <c r="AB161" t="n">
        <v>23.9</v>
      </c>
      <c r="AC161" t="n">
        <v>23.91</v>
      </c>
      <c r="AD161" t="n">
        <v>-53.24000000000001</v>
      </c>
      <c r="AE161" t="n">
        <v>58.80000000000001</v>
      </c>
      <c r="AF161" t="n">
        <v>0.0</v>
      </c>
      <c r="AG161" t="n">
        <v>0.7699999999999996</v>
      </c>
      <c r="AH161" t="n">
        <v>13.89</v>
      </c>
      <c r="AI161" t="n">
        <v>1.0099999999999998</v>
      </c>
      <c r="AJ161" t="n">
        <v>2.6800000000000015</v>
      </c>
      <c r="AK161" t="n">
        <v>-0.010000000000001563</v>
      </c>
      <c r="AL161" t="inlineStr">
        <is>
          <t>unreconciled</t>
        </is>
      </c>
      <c r="AM161" t="inlineStr">
        <is>
          <t>Order Amount Mismatch (3PO&gt;POS)</t>
        </is>
      </c>
      <c r="AN161" t="n">
        <v>53.24</v>
      </c>
      <c r="AO161" t="n">
        <f>ROUND(P161*100/H161,2)</f>
        <v>0.0</v>
      </c>
      <c r="AP161" t="n">
        <f>ROUND(Q161*100/I161,2)</f>
        <v>0.0</v>
      </c>
      <c r="AQ161"/>
      <c r="AR161"/>
      <c r="AS161" t="n">
        <v>0.0</v>
      </c>
    </row>
    <row r="162">
      <c r="A162" s="1" t="n">
        <v>45233.0</v>
      </c>
      <c r="B162" s="2" t="n">
        <v>45233.53815972222</v>
      </c>
      <c r="C162" t="inlineStr">
        <is>
          <t>3140023012059205</t>
        </is>
      </c>
      <c r="D162" t="inlineStr">
        <is>
          <t>POS0012</t>
        </is>
      </c>
      <c r="E162" t="inlineStr">
        <is>
          <t>98</t>
        </is>
      </c>
      <c r="F162" t="inlineStr">
        <is>
          <t>0023</t>
        </is>
      </c>
      <c r="G162" t="inlineStr">
        <is>
          <t>5312255799</t>
        </is>
      </c>
      <c r="H162" t="n">
        <v>336.0</v>
      </c>
      <c r="I162" t="n">
        <v>397.14</v>
      </c>
      <c r="J162" t="n">
        <v>360.0</v>
      </c>
      <c r="K162" t="inlineStr">
        <is>
          <t>sale</t>
        </is>
      </c>
      <c r="L162" t="inlineStr">
        <is>
          <t/>
        </is>
      </c>
      <c r="M162" t="inlineStr">
        <is>
          <t/>
        </is>
      </c>
      <c r="N162" t="n">
        <v>0.0</v>
      </c>
      <c r="O162" t="n">
        <v>0.0</v>
      </c>
      <c r="P162" t="n">
        <v>310.56</v>
      </c>
      <c r="Q162" t="n">
        <v>251.77</v>
      </c>
      <c r="R162" t="n">
        <v>37.14</v>
      </c>
      <c r="S162" t="n">
        <v>37.14</v>
      </c>
      <c r="T162" t="n">
        <v>3.97</v>
      </c>
      <c r="U162" t="n">
        <v>3.2</v>
      </c>
      <c r="V162" t="n">
        <v>64.8</v>
      </c>
      <c r="W162" t="n">
        <v>50.91</v>
      </c>
      <c r="X162" t="n">
        <v>5.21</v>
      </c>
      <c r="Y162" t="n">
        <v>4.2</v>
      </c>
      <c r="Z162" t="n">
        <v>12.6</v>
      </c>
      <c r="AA162" t="n">
        <v>9.92</v>
      </c>
      <c r="AB162" t="n">
        <v>16.0</v>
      </c>
      <c r="AC162" t="n">
        <v>16.0</v>
      </c>
      <c r="AD162" t="n">
        <v>-61.139999999999986</v>
      </c>
      <c r="AE162" t="n">
        <v>58.78999999999999</v>
      </c>
      <c r="AF162" t="n">
        <v>0.0</v>
      </c>
      <c r="AG162" t="n">
        <v>0.77</v>
      </c>
      <c r="AH162" t="n">
        <v>13.89</v>
      </c>
      <c r="AI162" t="n">
        <v>1.0099999999999998</v>
      </c>
      <c r="AJ162" t="n">
        <v>2.6799999999999997</v>
      </c>
      <c r="AK162" t="n">
        <v>0.0</v>
      </c>
      <c r="AL162" t="inlineStr">
        <is>
          <t>unreconciled</t>
        </is>
      </c>
      <c r="AM162" t="inlineStr">
        <is>
          <t>Order Amount Mismatch (3PO&gt;POS)</t>
        </is>
      </c>
      <c r="AN162" t="n">
        <v>61.14</v>
      </c>
      <c r="AO162" t="n">
        <f>ROUND(P162*100/H162,2)</f>
        <v>0.0</v>
      </c>
      <c r="AP162" t="n">
        <f>ROUND(Q162*100/I162,2)</f>
        <v>0.0</v>
      </c>
      <c r="AQ162"/>
      <c r="AR162"/>
      <c r="AS162" t="n">
        <v>0.0</v>
      </c>
    </row>
    <row r="163">
      <c r="A163" s="1" t="n">
        <v>45233.0</v>
      </c>
      <c r="B163" s="2" t="n">
        <v>45233.967152777775</v>
      </c>
      <c r="C163" t="inlineStr">
        <is>
          <t>3140023012059365</t>
        </is>
      </c>
      <c r="D163" t="inlineStr">
        <is>
          <t>POS0012</t>
        </is>
      </c>
      <c r="E163" t="inlineStr">
        <is>
          <t>58</t>
        </is>
      </c>
      <c r="F163" t="inlineStr">
        <is>
          <t>0023</t>
        </is>
      </c>
      <c r="G163" t="inlineStr">
        <is>
          <t>5312267291</t>
        </is>
      </c>
      <c r="H163" t="n">
        <v>311.0</v>
      </c>
      <c r="I163" t="n">
        <v>373.32</v>
      </c>
      <c r="J163" t="n">
        <v>336.18</v>
      </c>
      <c r="K163" t="inlineStr">
        <is>
          <t>sale</t>
        </is>
      </c>
      <c r="L163" t="inlineStr">
        <is>
          <t/>
        </is>
      </c>
      <c r="M163" t="inlineStr">
        <is>
          <t/>
        </is>
      </c>
      <c r="N163" t="n">
        <v>0.0</v>
      </c>
      <c r="O163" t="n">
        <v>0.0</v>
      </c>
      <c r="P163" t="n">
        <v>292.41</v>
      </c>
      <c r="Q163" t="n">
        <v>233.6</v>
      </c>
      <c r="R163" t="n">
        <v>37.14</v>
      </c>
      <c r="S163" t="n">
        <v>37.14</v>
      </c>
      <c r="T163" t="n">
        <v>3.73</v>
      </c>
      <c r="U163" t="n">
        <v>2.96</v>
      </c>
      <c r="V163" t="n">
        <v>60.51</v>
      </c>
      <c r="W163" t="n">
        <v>46.63</v>
      </c>
      <c r="X163" t="n">
        <v>4.9</v>
      </c>
      <c r="Y163" t="n">
        <v>3.89</v>
      </c>
      <c r="Z163" t="n">
        <v>11.77</v>
      </c>
      <c r="AA163" t="n">
        <v>9.09</v>
      </c>
      <c r="AB163" t="n">
        <v>14.82</v>
      </c>
      <c r="AC163" t="n">
        <v>14.81</v>
      </c>
      <c r="AD163" t="n">
        <v>-62.31999999999999</v>
      </c>
      <c r="AE163" t="n">
        <v>58.81000000000003</v>
      </c>
      <c r="AF163" t="n">
        <v>0.0</v>
      </c>
      <c r="AG163" t="n">
        <v>0.77</v>
      </c>
      <c r="AH163" t="n">
        <v>13.879999999999995</v>
      </c>
      <c r="AI163" t="n">
        <v>1.0100000000000002</v>
      </c>
      <c r="AJ163" t="n">
        <v>2.6799999999999997</v>
      </c>
      <c r="AK163" t="n">
        <v>0.009999999999999787</v>
      </c>
      <c r="AL163" t="inlineStr">
        <is>
          <t>unreconciled</t>
        </is>
      </c>
      <c r="AM163" t="inlineStr">
        <is>
          <t>Order Amount Mismatch (3PO&gt;POS)</t>
        </is>
      </c>
      <c r="AN163" t="n">
        <v>62.32</v>
      </c>
      <c r="AO163" t="n">
        <f>ROUND(P163*100/H163,2)</f>
        <v>0.0</v>
      </c>
      <c r="AP163" t="n">
        <f>ROUND(Q163*100/I163,2)</f>
        <v>0.0</v>
      </c>
      <c r="AQ163"/>
      <c r="AR163"/>
      <c r="AS163" t="n">
        <v>0.0</v>
      </c>
    </row>
    <row r="164">
      <c r="A164" s="1" t="n">
        <v>45233.0</v>
      </c>
      <c r="B164" s="2" t="n">
        <v>45233.89219907407</v>
      </c>
      <c r="C164" t="inlineStr">
        <is>
          <t>3140094012085320</t>
        </is>
      </c>
      <c r="D164" t="inlineStr">
        <is>
          <t>POS0012</t>
        </is>
      </c>
      <c r="E164" t="inlineStr">
        <is>
          <t>35</t>
        </is>
      </c>
      <c r="F164" t="inlineStr">
        <is>
          <t>0094</t>
        </is>
      </c>
      <c r="G164" t="inlineStr">
        <is>
          <t>5312272321</t>
        </is>
      </c>
      <c r="H164" t="n">
        <v>480.0</v>
      </c>
      <c r="I164" t="n">
        <v>534.28</v>
      </c>
      <c r="J164" t="n">
        <v>497.14</v>
      </c>
      <c r="K164" t="inlineStr">
        <is>
          <t>sale</t>
        </is>
      </c>
      <c r="L164" t="inlineStr">
        <is>
          <t/>
        </is>
      </c>
      <c r="M164" t="inlineStr">
        <is>
          <t/>
        </is>
      </c>
      <c r="N164" t="n">
        <v>0.0</v>
      </c>
      <c r="O164" t="n">
        <v>0.0</v>
      </c>
      <c r="P164" t="n">
        <v>415.07</v>
      </c>
      <c r="Q164" t="n">
        <v>356.28</v>
      </c>
      <c r="R164" t="n">
        <v>37.14</v>
      </c>
      <c r="S164" t="n">
        <v>37.14</v>
      </c>
      <c r="T164" t="n">
        <v>5.34</v>
      </c>
      <c r="U164" t="n">
        <v>4.57</v>
      </c>
      <c r="V164" t="n">
        <v>89.49</v>
      </c>
      <c r="W164" t="n">
        <v>75.6</v>
      </c>
      <c r="X164" t="n">
        <v>7.01</v>
      </c>
      <c r="Y164" t="n">
        <v>6.0</v>
      </c>
      <c r="Z164" t="n">
        <v>17.37</v>
      </c>
      <c r="AA164" t="n">
        <v>14.69</v>
      </c>
      <c r="AB164" t="n">
        <v>22.86</v>
      </c>
      <c r="AC164" t="n">
        <v>22.86</v>
      </c>
      <c r="AD164" t="n">
        <v>-54.27999999999997</v>
      </c>
      <c r="AE164" t="n">
        <v>58.79000000000002</v>
      </c>
      <c r="AF164" t="n">
        <v>0.0</v>
      </c>
      <c r="AG164" t="n">
        <v>0.7699999999999996</v>
      </c>
      <c r="AH164" t="n">
        <v>13.89</v>
      </c>
      <c r="AI164" t="n">
        <v>1.0099999999999998</v>
      </c>
      <c r="AJ164" t="n">
        <v>2.6800000000000015</v>
      </c>
      <c r="AK164" t="n">
        <v>0.0</v>
      </c>
      <c r="AL164" t="inlineStr">
        <is>
          <t>unreconciled</t>
        </is>
      </c>
      <c r="AM164" t="inlineStr">
        <is>
          <t>Order Amount Mismatch (3PO&gt;POS)</t>
        </is>
      </c>
      <c r="AN164" t="n">
        <v>54.28</v>
      </c>
      <c r="AO164" t="n">
        <f>ROUND(P164*100/H164,2)</f>
        <v>0.0</v>
      </c>
      <c r="AP164" t="n">
        <f>ROUND(Q164*100/I164,2)</f>
        <v>0.0</v>
      </c>
      <c r="AQ164"/>
      <c r="AR164"/>
      <c r="AS164" t="n">
        <v>0.0</v>
      </c>
    </row>
    <row r="165">
      <c r="A165" s="1" t="n">
        <v>45233.0</v>
      </c>
      <c r="B165" s="2" t="n">
        <v>45233.64362268519</v>
      </c>
      <c r="C165" t="inlineStr">
        <is>
          <t>3140094012085128</t>
        </is>
      </c>
      <c r="D165" t="inlineStr">
        <is>
          <t>POS0012</t>
        </is>
      </c>
      <c r="E165" t="inlineStr">
        <is>
          <t>43</t>
        </is>
      </c>
      <c r="F165" t="inlineStr">
        <is>
          <t>0094</t>
        </is>
      </c>
      <c r="G165" t="inlineStr">
        <is>
          <t>5312276753</t>
        </is>
      </c>
      <c r="H165" t="n">
        <v>264.0</v>
      </c>
      <c r="I165" t="n">
        <v>328.56</v>
      </c>
      <c r="J165" t="n">
        <v>291.42</v>
      </c>
      <c r="K165" t="inlineStr">
        <is>
          <t>sale</t>
        </is>
      </c>
      <c r="L165" t="inlineStr">
        <is>
          <t/>
        </is>
      </c>
      <c r="M165" t="inlineStr">
        <is>
          <t/>
        </is>
      </c>
      <c r="N165" t="n">
        <v>0.0</v>
      </c>
      <c r="O165" t="n">
        <v>0.0</v>
      </c>
      <c r="P165" t="n">
        <v>258.28</v>
      </c>
      <c r="Q165" t="n">
        <v>199.5</v>
      </c>
      <c r="R165" t="n">
        <v>37.14</v>
      </c>
      <c r="S165" t="n">
        <v>37.14</v>
      </c>
      <c r="T165" t="n">
        <v>3.29</v>
      </c>
      <c r="U165" t="n">
        <v>2.51</v>
      </c>
      <c r="V165" t="n">
        <v>52.46</v>
      </c>
      <c r="W165" t="n">
        <v>38.57</v>
      </c>
      <c r="X165" t="n">
        <v>4.31</v>
      </c>
      <c r="Y165" t="n">
        <v>3.3</v>
      </c>
      <c r="Z165" t="n">
        <v>10.22</v>
      </c>
      <c r="AA165" t="n">
        <v>7.53</v>
      </c>
      <c r="AB165" t="n">
        <v>12.58</v>
      </c>
      <c r="AC165" t="n">
        <v>12.57</v>
      </c>
      <c r="AD165" t="n">
        <v>-64.56</v>
      </c>
      <c r="AE165" t="n">
        <v>58.77999999999997</v>
      </c>
      <c r="AF165" t="n">
        <v>0.0</v>
      </c>
      <c r="AG165" t="n">
        <v>0.7800000000000002</v>
      </c>
      <c r="AH165" t="n">
        <v>13.89</v>
      </c>
      <c r="AI165" t="n">
        <v>1.0099999999999998</v>
      </c>
      <c r="AJ165" t="n">
        <v>2.6900000000000004</v>
      </c>
      <c r="AK165" t="n">
        <v>0.009999999999999787</v>
      </c>
      <c r="AL165" t="inlineStr">
        <is>
          <t>unreconciled</t>
        </is>
      </c>
      <c r="AM165" t="inlineStr">
        <is>
          <t>Order Amount Mismatch (3PO&gt;POS)</t>
        </is>
      </c>
      <c r="AN165" t="n">
        <v>64.56</v>
      </c>
      <c r="AO165" t="n">
        <f>ROUND(P165*100/H165,2)</f>
        <v>0.0</v>
      </c>
      <c r="AP165" t="n">
        <f>ROUND(Q165*100/I165,2)</f>
        <v>0.0</v>
      </c>
      <c r="AQ165"/>
      <c r="AR165"/>
      <c r="AS165" t="n">
        <v>0.0</v>
      </c>
    </row>
    <row r="166">
      <c r="A166" s="1" t="n">
        <v>45233.0</v>
      </c>
      <c r="B166" s="2" t="n">
        <v>45233.64027777778</v>
      </c>
      <c r="C166" t="inlineStr">
        <is>
          <t>3140094012085126</t>
        </is>
      </c>
      <c r="D166" t="inlineStr">
        <is>
          <t>POS0012</t>
        </is>
      </c>
      <c r="E166" t="inlineStr">
        <is>
          <t>41</t>
        </is>
      </c>
      <c r="F166" t="inlineStr">
        <is>
          <t>0094</t>
        </is>
      </c>
      <c r="G166" t="inlineStr">
        <is>
          <t>5312290357</t>
        </is>
      </c>
      <c r="H166" t="n">
        <v>329.0</v>
      </c>
      <c r="I166" t="n">
        <v>390.47</v>
      </c>
      <c r="J166" t="n">
        <v>353.33</v>
      </c>
      <c r="K166" t="inlineStr">
        <is>
          <t>sale</t>
        </is>
      </c>
      <c r="L166" t="inlineStr">
        <is>
          <t/>
        </is>
      </c>
      <c r="M166" t="inlineStr">
        <is>
          <t/>
        </is>
      </c>
      <c r="N166" t="n">
        <v>0.0</v>
      </c>
      <c r="O166" t="n">
        <v>0.0</v>
      </c>
      <c r="P166" t="n">
        <v>305.48</v>
      </c>
      <c r="Q166" t="n">
        <v>246.7</v>
      </c>
      <c r="R166" t="n">
        <v>37.14</v>
      </c>
      <c r="S166" t="n">
        <v>37.14</v>
      </c>
      <c r="T166" t="n">
        <v>3.9</v>
      </c>
      <c r="U166" t="n">
        <v>3.13</v>
      </c>
      <c r="V166" t="n">
        <v>63.6</v>
      </c>
      <c r="W166" t="n">
        <v>49.71</v>
      </c>
      <c r="X166" t="n">
        <v>5.12</v>
      </c>
      <c r="Y166" t="n">
        <v>4.11</v>
      </c>
      <c r="Z166" t="n">
        <v>12.37</v>
      </c>
      <c r="AA166" t="n">
        <v>9.69</v>
      </c>
      <c r="AB166" t="n">
        <v>15.66</v>
      </c>
      <c r="AC166" t="n">
        <v>15.67</v>
      </c>
      <c r="AD166" t="n">
        <v>-61.47000000000003</v>
      </c>
      <c r="AE166" t="n">
        <v>58.78000000000003</v>
      </c>
      <c r="AF166" t="n">
        <v>0.0</v>
      </c>
      <c r="AG166" t="n">
        <v>0.77</v>
      </c>
      <c r="AH166" t="n">
        <v>13.89</v>
      </c>
      <c r="AI166" t="n">
        <v>1.0099999999999998</v>
      </c>
      <c r="AJ166" t="n">
        <v>2.6799999999999997</v>
      </c>
      <c r="AK166" t="n">
        <v>-0.009999999999999787</v>
      </c>
      <c r="AL166" t="inlineStr">
        <is>
          <t>unreconciled</t>
        </is>
      </c>
      <c r="AM166" t="inlineStr">
        <is>
          <t>Order Amount Mismatch (3PO&gt;POS)</t>
        </is>
      </c>
      <c r="AN166" t="n">
        <v>61.47</v>
      </c>
      <c r="AO166" t="n">
        <f>ROUND(P166*100/H166,2)</f>
        <v>0.0</v>
      </c>
      <c r="AP166" t="n">
        <f>ROUND(Q166*100/I166,2)</f>
        <v>0.0</v>
      </c>
      <c r="AQ166"/>
      <c r="AR166"/>
      <c r="AS166" t="n">
        <v>0.0</v>
      </c>
    </row>
    <row r="167">
      <c r="A167" s="1" t="n">
        <v>45233.0</v>
      </c>
      <c r="B167" s="2" t="n">
        <v>45233.71487268519</v>
      </c>
      <c r="C167" t="inlineStr">
        <is>
          <t>3140094012085167</t>
        </is>
      </c>
      <c r="D167" t="inlineStr">
        <is>
          <t>POS0012</t>
        </is>
      </c>
      <c r="E167" t="inlineStr">
        <is>
          <t>82</t>
        </is>
      </c>
      <c r="F167" t="inlineStr">
        <is>
          <t>0094</t>
        </is>
      </c>
      <c r="G167" t="inlineStr">
        <is>
          <t>5312312400</t>
        </is>
      </c>
      <c r="H167" t="n">
        <v>259.0</v>
      </c>
      <c r="I167" t="n">
        <v>323.81</v>
      </c>
      <c r="J167" t="n">
        <v>286.67</v>
      </c>
      <c r="K167" t="inlineStr">
        <is>
          <t>sale</t>
        </is>
      </c>
      <c r="L167" t="inlineStr">
        <is>
          <t/>
        </is>
      </c>
      <c r="M167" t="inlineStr">
        <is>
          <t/>
        </is>
      </c>
      <c r="N167" t="n">
        <v>0.0</v>
      </c>
      <c r="O167" t="n">
        <v>0.0</v>
      </c>
      <c r="P167" t="n">
        <v>254.67</v>
      </c>
      <c r="Q167" t="n">
        <v>195.87</v>
      </c>
      <c r="R167" t="n">
        <v>37.14</v>
      </c>
      <c r="S167" t="n">
        <v>37.14</v>
      </c>
      <c r="T167" t="n">
        <v>3.24</v>
      </c>
      <c r="U167" t="n">
        <v>2.47</v>
      </c>
      <c r="V167" t="n">
        <v>51.6</v>
      </c>
      <c r="W167" t="n">
        <v>37.72</v>
      </c>
      <c r="X167" t="n">
        <v>4.25</v>
      </c>
      <c r="Y167" t="n">
        <v>3.24</v>
      </c>
      <c r="Z167" t="n">
        <v>10.05</v>
      </c>
      <c r="AA167" t="n">
        <v>7.37</v>
      </c>
      <c r="AB167" t="n">
        <v>12.34</v>
      </c>
      <c r="AC167" t="n">
        <v>12.34</v>
      </c>
      <c r="AD167" t="n">
        <v>-64.81</v>
      </c>
      <c r="AE167" t="n">
        <v>58.79999999999998</v>
      </c>
      <c r="AF167" t="n">
        <v>0.0</v>
      </c>
      <c r="AG167" t="n">
        <v>0.77</v>
      </c>
      <c r="AH167" t="n">
        <v>13.880000000000003</v>
      </c>
      <c r="AI167" t="n">
        <v>1.0099999999999998</v>
      </c>
      <c r="AJ167" t="n">
        <v>2.6800000000000006</v>
      </c>
      <c r="AK167" t="n">
        <v>0.0</v>
      </c>
      <c r="AL167" t="inlineStr">
        <is>
          <t>unreconciled</t>
        </is>
      </c>
      <c r="AM167" t="inlineStr">
        <is>
          <t>Order Amount Mismatch (3PO&gt;POS)</t>
        </is>
      </c>
      <c r="AN167" t="n">
        <v>64.81</v>
      </c>
      <c r="AO167" t="n">
        <f>ROUND(P167*100/H167,2)</f>
        <v>0.0</v>
      </c>
      <c r="AP167" t="n">
        <f>ROUND(Q167*100/I167,2)</f>
        <v>0.0</v>
      </c>
      <c r="AQ167"/>
      <c r="AR167"/>
      <c r="AS167" t="n">
        <v>0.0</v>
      </c>
    </row>
    <row r="168">
      <c r="A168" s="1" t="n">
        <v>45233.0</v>
      </c>
      <c r="B168" s="2" t="n">
        <v>45233.892592592594</v>
      </c>
      <c r="C168" t="inlineStr">
        <is>
          <t>3140094012085325</t>
        </is>
      </c>
      <c r="D168" t="inlineStr">
        <is>
          <t>POS0012</t>
        </is>
      </c>
      <c r="E168" t="inlineStr">
        <is>
          <t>40</t>
        </is>
      </c>
      <c r="F168" t="inlineStr">
        <is>
          <t>0094</t>
        </is>
      </c>
      <c r="G168" t="inlineStr">
        <is>
          <t>5312344681</t>
        </is>
      </c>
      <c r="H168" t="n">
        <v>287.0</v>
      </c>
      <c r="I168" t="n">
        <v>350.47</v>
      </c>
      <c r="J168" t="n">
        <v>313.33</v>
      </c>
      <c r="K168" t="inlineStr">
        <is>
          <t>sale</t>
        </is>
      </c>
      <c r="L168" t="inlineStr">
        <is>
          <t/>
        </is>
      </c>
      <c r="M168" t="inlineStr">
        <is>
          <t/>
        </is>
      </c>
      <c r="N168" t="n">
        <v>0.0</v>
      </c>
      <c r="O168" t="n">
        <v>0.0</v>
      </c>
      <c r="P168" t="n">
        <v>274.99</v>
      </c>
      <c r="Q168" t="n">
        <v>216.21</v>
      </c>
      <c r="R168" t="n">
        <v>37.14</v>
      </c>
      <c r="S168" t="n">
        <v>37.14</v>
      </c>
      <c r="T168" t="n">
        <v>3.5</v>
      </c>
      <c r="U168" t="n">
        <v>2.73</v>
      </c>
      <c r="V168" t="n">
        <v>56.4</v>
      </c>
      <c r="W168" t="n">
        <v>42.51</v>
      </c>
      <c r="X168" t="n">
        <v>4.6</v>
      </c>
      <c r="Y168" t="n">
        <v>3.59</v>
      </c>
      <c r="Z168" t="n">
        <v>10.98</v>
      </c>
      <c r="AA168" t="n">
        <v>8.3</v>
      </c>
      <c r="AB168" t="n">
        <v>13.66</v>
      </c>
      <c r="AC168" t="n">
        <v>13.67</v>
      </c>
      <c r="AD168" t="n">
        <v>-63.47000000000003</v>
      </c>
      <c r="AE168" t="n">
        <v>58.78</v>
      </c>
      <c r="AF168" t="n">
        <v>0.0</v>
      </c>
      <c r="AG168" t="n">
        <v>0.77</v>
      </c>
      <c r="AH168" t="n">
        <v>13.89</v>
      </c>
      <c r="AI168" t="n">
        <v>1.0099999999999998</v>
      </c>
      <c r="AJ168" t="n">
        <v>2.6799999999999997</v>
      </c>
      <c r="AK168" t="n">
        <v>-0.009999999999999787</v>
      </c>
      <c r="AL168" t="inlineStr">
        <is>
          <t>unreconciled</t>
        </is>
      </c>
      <c r="AM168" t="inlineStr">
        <is>
          <t>Order Amount Mismatch (3PO&gt;POS)</t>
        </is>
      </c>
      <c r="AN168" t="n">
        <v>63.47</v>
      </c>
      <c r="AO168" t="n">
        <f>ROUND(P168*100/H168,2)</f>
        <v>0.0</v>
      </c>
      <c r="AP168" t="n">
        <f>ROUND(Q168*100/I168,2)</f>
        <v>0.0</v>
      </c>
      <c r="AQ168"/>
      <c r="AR168"/>
      <c r="AS168" t="n">
        <v>0.0</v>
      </c>
    </row>
    <row r="169">
      <c r="A169" s="1" t="n">
        <v>45233.0</v>
      </c>
      <c r="B169" s="2" t="n">
        <v>45233.90918981482</v>
      </c>
      <c r="C169" t="inlineStr">
        <is>
          <t>3140094012085342</t>
        </is>
      </c>
      <c r="D169" t="inlineStr">
        <is>
          <t>POS0012</t>
        </is>
      </c>
      <c r="E169" t="inlineStr">
        <is>
          <t>57</t>
        </is>
      </c>
      <c r="F169" t="inlineStr">
        <is>
          <t>0094</t>
        </is>
      </c>
      <c r="G169" t="inlineStr">
        <is>
          <t>5312432999</t>
        </is>
      </c>
      <c r="H169" t="n">
        <v>279.0</v>
      </c>
      <c r="I169" t="n">
        <v>342.86</v>
      </c>
      <c r="J169" t="n">
        <v>305.72</v>
      </c>
      <c r="K169" t="inlineStr">
        <is>
          <t>sale</t>
        </is>
      </c>
      <c r="L169" t="inlineStr">
        <is>
          <t/>
        </is>
      </c>
      <c r="M169" t="inlineStr">
        <is>
          <t/>
        </is>
      </c>
      <c r="N169" t="n">
        <v>0.0</v>
      </c>
      <c r="O169" t="n">
        <v>0.0</v>
      </c>
      <c r="P169" t="n">
        <v>269.18</v>
      </c>
      <c r="Q169" t="n">
        <v>210.38</v>
      </c>
      <c r="R169" t="n">
        <v>37.14</v>
      </c>
      <c r="S169" t="n">
        <v>37.14</v>
      </c>
      <c r="T169" t="n">
        <v>3.43</v>
      </c>
      <c r="U169" t="n">
        <v>2.66</v>
      </c>
      <c r="V169" t="n">
        <v>55.03</v>
      </c>
      <c r="W169" t="n">
        <v>41.14</v>
      </c>
      <c r="X169" t="n">
        <v>4.5</v>
      </c>
      <c r="Y169" t="n">
        <v>3.49</v>
      </c>
      <c r="Z169" t="n">
        <v>10.72</v>
      </c>
      <c r="AA169" t="n">
        <v>8.04</v>
      </c>
      <c r="AB169" t="n">
        <v>13.28</v>
      </c>
      <c r="AC169" t="n">
        <v>13.29</v>
      </c>
      <c r="AD169" t="n">
        <v>-63.860000000000014</v>
      </c>
      <c r="AE169" t="n">
        <v>58.80000000000001</v>
      </c>
      <c r="AF169" t="n">
        <v>0.0</v>
      </c>
      <c r="AG169" t="n">
        <v>0.77</v>
      </c>
      <c r="AH169" t="n">
        <v>13.89</v>
      </c>
      <c r="AI169" t="n">
        <v>1.0099999999999998</v>
      </c>
      <c r="AJ169" t="n">
        <v>2.6800000000000015</v>
      </c>
      <c r="AK169" t="n">
        <v>-0.009999999999999787</v>
      </c>
      <c r="AL169" t="inlineStr">
        <is>
          <t>unreconciled</t>
        </is>
      </c>
      <c r="AM169" t="inlineStr">
        <is>
          <t>Order Amount Mismatch (3PO&gt;POS)</t>
        </is>
      </c>
      <c r="AN169" t="n">
        <v>63.86</v>
      </c>
      <c r="AO169" t="n">
        <f>ROUND(P169*100/H169,2)</f>
        <v>0.0</v>
      </c>
      <c r="AP169" t="n">
        <f>ROUND(Q169*100/I169,2)</f>
        <v>0.0</v>
      </c>
      <c r="AQ169"/>
      <c r="AR169"/>
      <c r="AS169" t="n">
        <v>0.0</v>
      </c>
    </row>
    <row r="170">
      <c r="A170" s="1" t="n">
        <v>45233.0</v>
      </c>
      <c r="B170" s="2" t="n">
        <v>45233.87658564815</v>
      </c>
      <c r="C170" t="inlineStr">
        <is>
          <t>3140094012085303</t>
        </is>
      </c>
      <c r="D170" t="inlineStr">
        <is>
          <t>POS0012</t>
        </is>
      </c>
      <c r="E170" t="inlineStr">
        <is>
          <t>18</t>
        </is>
      </c>
      <c r="F170" t="inlineStr">
        <is>
          <t>0094</t>
        </is>
      </c>
      <c r="G170" t="inlineStr">
        <is>
          <t>5312493011</t>
        </is>
      </c>
      <c r="H170" t="n">
        <v>250.99999999999997</v>
      </c>
      <c r="I170" t="n">
        <v>316.18</v>
      </c>
      <c r="J170" t="n">
        <v>279.04</v>
      </c>
      <c r="K170" t="inlineStr">
        <is>
          <t>sale</t>
        </is>
      </c>
      <c r="L170" t="inlineStr">
        <is>
          <t/>
        </is>
      </c>
      <c r="M170" t="inlineStr">
        <is>
          <t/>
        </is>
      </c>
      <c r="N170" t="n">
        <v>0.0</v>
      </c>
      <c r="O170" t="n">
        <v>0.0</v>
      </c>
      <c r="P170" t="n">
        <v>248.85</v>
      </c>
      <c r="Q170" t="n">
        <v>190.05</v>
      </c>
      <c r="R170" t="n">
        <v>37.14</v>
      </c>
      <c r="S170" t="n">
        <v>37.14</v>
      </c>
      <c r="T170" t="n">
        <v>3.16</v>
      </c>
      <c r="U170" t="n">
        <v>2.39</v>
      </c>
      <c r="V170" t="n">
        <v>50.23</v>
      </c>
      <c r="W170" t="n">
        <v>36.34</v>
      </c>
      <c r="X170" t="n">
        <v>4.15</v>
      </c>
      <c r="Y170" t="n">
        <v>3.14</v>
      </c>
      <c r="Z170" t="n">
        <v>9.79</v>
      </c>
      <c r="AA170" t="n">
        <v>7.11</v>
      </c>
      <c r="AB170" t="n">
        <v>11.96</v>
      </c>
      <c r="AC170" t="n">
        <v>11.95</v>
      </c>
      <c r="AD170" t="n">
        <v>-65.18000000000004</v>
      </c>
      <c r="AE170" t="n">
        <v>58.79999999999998</v>
      </c>
      <c r="AF170" t="n">
        <v>0.0</v>
      </c>
      <c r="AG170" t="n">
        <v>0.77</v>
      </c>
      <c r="AH170" t="n">
        <v>13.889999999999993</v>
      </c>
      <c r="AI170" t="n">
        <v>1.0100000000000002</v>
      </c>
      <c r="AJ170" t="n">
        <v>2.679999999999999</v>
      </c>
      <c r="AK170" t="n">
        <v>0.010000000000001563</v>
      </c>
      <c r="AL170" t="inlineStr">
        <is>
          <t>unreconciled</t>
        </is>
      </c>
      <c r="AM170" t="inlineStr">
        <is>
          <t>Order Amount Mismatch (3PO&gt;POS)</t>
        </is>
      </c>
      <c r="AN170" t="n">
        <v>65.18</v>
      </c>
      <c r="AO170" t="n">
        <f>ROUND(P170*100/H170,2)</f>
        <v>0.0</v>
      </c>
      <c r="AP170" t="n">
        <f>ROUND(Q170*100/I170,2)</f>
        <v>0.0</v>
      </c>
      <c r="AQ170"/>
      <c r="AR170"/>
      <c r="AS170" t="n">
        <v>0.0</v>
      </c>
    </row>
    <row r="171">
      <c r="A171" s="1" t="n">
        <v>45233.0</v>
      </c>
      <c r="B171" s="2" t="n">
        <v>45233.89324074074</v>
      </c>
      <c r="C171" t="inlineStr">
        <is>
          <t>3140023012059338</t>
        </is>
      </c>
      <c r="D171" t="inlineStr">
        <is>
          <t>POS0012</t>
        </is>
      </c>
      <c r="E171" t="inlineStr">
        <is>
          <t>31</t>
        </is>
      </c>
      <c r="F171" t="inlineStr">
        <is>
          <t>0023</t>
        </is>
      </c>
      <c r="G171" t="inlineStr">
        <is>
          <t>5312545894</t>
        </is>
      </c>
      <c r="H171" t="n">
        <v>524.0</v>
      </c>
      <c r="I171" t="n">
        <v>576.19</v>
      </c>
      <c r="J171" t="n">
        <v>539.05</v>
      </c>
      <c r="K171" t="inlineStr">
        <is>
          <t>sale</t>
        </is>
      </c>
      <c r="L171" t="inlineStr">
        <is>
          <t/>
        </is>
      </c>
      <c r="M171" t="inlineStr">
        <is>
          <t/>
        </is>
      </c>
      <c r="N171" t="n">
        <v>0.0</v>
      </c>
      <c r="O171" t="n">
        <v>0.0</v>
      </c>
      <c r="P171" t="n">
        <v>447.01</v>
      </c>
      <c r="Q171" t="n">
        <v>388.21</v>
      </c>
      <c r="R171" t="n">
        <v>37.14</v>
      </c>
      <c r="S171" t="n">
        <v>37.14</v>
      </c>
      <c r="T171" t="n">
        <v>5.76</v>
      </c>
      <c r="U171" t="n">
        <v>4.99</v>
      </c>
      <c r="V171" t="n">
        <v>97.03</v>
      </c>
      <c r="W171" t="n">
        <v>83.14</v>
      </c>
      <c r="X171" t="n">
        <v>7.56</v>
      </c>
      <c r="Y171" t="n">
        <v>6.55</v>
      </c>
      <c r="Z171" t="n">
        <v>18.83</v>
      </c>
      <c r="AA171" t="n">
        <v>16.15</v>
      </c>
      <c r="AB171" t="n">
        <v>24.96</v>
      </c>
      <c r="AC171" t="n">
        <v>24.95</v>
      </c>
      <c r="AD171" t="n">
        <v>-52.190000000000055</v>
      </c>
      <c r="AE171" t="n">
        <v>58.80000000000001</v>
      </c>
      <c r="AF171" t="n">
        <v>0.0</v>
      </c>
      <c r="AG171" t="n">
        <v>0.7699999999999996</v>
      </c>
      <c r="AH171" t="n">
        <v>13.89</v>
      </c>
      <c r="AI171" t="n">
        <v>1.0099999999999998</v>
      </c>
      <c r="AJ171" t="n">
        <v>2.6799999999999997</v>
      </c>
      <c r="AK171" t="n">
        <v>0.010000000000001563</v>
      </c>
      <c r="AL171" t="inlineStr">
        <is>
          <t>unreconciled</t>
        </is>
      </c>
      <c r="AM171" t="inlineStr">
        <is>
          <t>Order Amount Mismatch (3PO&gt;POS)</t>
        </is>
      </c>
      <c r="AN171" t="n">
        <v>52.19</v>
      </c>
      <c r="AO171" t="n">
        <f>ROUND(P171*100/H171,2)</f>
        <v>0.0</v>
      </c>
      <c r="AP171" t="n">
        <f>ROUND(Q171*100/I171,2)</f>
        <v>0.0</v>
      </c>
      <c r="AQ171"/>
      <c r="AR171"/>
      <c r="AS171" t="n">
        <v>0.0</v>
      </c>
    </row>
    <row r="172">
      <c r="A172" s="1" t="n">
        <v>45233.0</v>
      </c>
      <c r="B172" s="2" t="n">
        <v>45233.98564814815</v>
      </c>
      <c r="C172" t="inlineStr">
        <is>
          <t>3140094012085395</t>
        </is>
      </c>
      <c r="D172" t="inlineStr">
        <is>
          <t>POS0012</t>
        </is>
      </c>
      <c r="E172" t="inlineStr">
        <is>
          <t>10</t>
        </is>
      </c>
      <c r="F172" t="inlineStr">
        <is>
          <t>0094</t>
        </is>
      </c>
      <c r="G172" t="inlineStr">
        <is>
          <t>5312550811</t>
        </is>
      </c>
      <c r="H172" t="n">
        <v>392.0</v>
      </c>
      <c r="I172" t="n">
        <v>450.47</v>
      </c>
      <c r="J172" t="n">
        <v>413.33</v>
      </c>
      <c r="K172" t="inlineStr">
        <is>
          <t>sale</t>
        </is>
      </c>
      <c r="L172" t="inlineStr">
        <is>
          <t/>
        </is>
      </c>
      <c r="M172" t="inlineStr">
        <is>
          <t/>
        </is>
      </c>
      <c r="N172" t="n">
        <v>0.0</v>
      </c>
      <c r="O172" t="n">
        <v>0.0</v>
      </c>
      <c r="P172" t="n">
        <v>351.2</v>
      </c>
      <c r="Q172" t="n">
        <v>292.41</v>
      </c>
      <c r="R172" t="n">
        <v>37.14</v>
      </c>
      <c r="S172" t="n">
        <v>37.14</v>
      </c>
      <c r="T172" t="n">
        <v>4.5</v>
      </c>
      <c r="U172" t="n">
        <v>3.73</v>
      </c>
      <c r="V172" t="n">
        <v>74.4</v>
      </c>
      <c r="W172" t="n">
        <v>60.51</v>
      </c>
      <c r="X172" t="n">
        <v>5.91</v>
      </c>
      <c r="Y172" t="n">
        <v>4.9</v>
      </c>
      <c r="Z172" t="n">
        <v>14.46</v>
      </c>
      <c r="AA172" t="n">
        <v>11.77</v>
      </c>
      <c r="AB172" t="n">
        <v>18.66</v>
      </c>
      <c r="AC172" t="n">
        <v>18.67</v>
      </c>
      <c r="AD172" t="n">
        <v>-58.47000000000003</v>
      </c>
      <c r="AE172" t="n">
        <v>58.789999999999964</v>
      </c>
      <c r="AF172" t="n">
        <v>0.0</v>
      </c>
      <c r="AG172" t="n">
        <v>0.77</v>
      </c>
      <c r="AH172" t="n">
        <v>13.890000000000008</v>
      </c>
      <c r="AI172" t="n">
        <v>1.0099999999999998</v>
      </c>
      <c r="AJ172" t="n">
        <v>2.6900000000000013</v>
      </c>
      <c r="AK172" t="n">
        <v>-0.010000000000001563</v>
      </c>
      <c r="AL172" t="inlineStr">
        <is>
          <t>unreconciled</t>
        </is>
      </c>
      <c r="AM172" t="inlineStr">
        <is>
          <t>Order Amount Mismatch (3PO&gt;POS)</t>
        </is>
      </c>
      <c r="AN172" t="n">
        <v>58.47</v>
      </c>
      <c r="AO172" t="n">
        <f>ROUND(P172*100/H172,2)</f>
        <v>0.0</v>
      </c>
      <c r="AP172" t="n">
        <f>ROUND(Q172*100/I172,2)</f>
        <v>0.0</v>
      </c>
      <c r="AQ172"/>
      <c r="AR172"/>
      <c r="AS172" t="n">
        <v>0.0</v>
      </c>
    </row>
    <row r="173">
      <c r="A173" s="1" t="n">
        <v>45233.0</v>
      </c>
      <c r="B173" s="2" t="n">
        <v>45233.99952546296</v>
      </c>
      <c r="C173" t="inlineStr">
        <is>
          <t>3140094012085406</t>
        </is>
      </c>
      <c r="D173" t="inlineStr">
        <is>
          <t>POS0012</t>
        </is>
      </c>
      <c r="E173" t="inlineStr">
        <is>
          <t>21</t>
        </is>
      </c>
      <c r="F173" t="inlineStr">
        <is>
          <t>0094</t>
        </is>
      </c>
      <c r="G173" t="inlineStr">
        <is>
          <t>5312558111</t>
        </is>
      </c>
      <c r="H173" t="n">
        <v>873.0</v>
      </c>
      <c r="I173" t="n">
        <v>908.57</v>
      </c>
      <c r="J173" t="n">
        <v>871.43</v>
      </c>
      <c r="K173" t="inlineStr">
        <is>
          <t>sale</t>
        </is>
      </c>
      <c r="L173" t="inlineStr">
        <is>
          <t/>
        </is>
      </c>
      <c r="M173" t="inlineStr">
        <is>
          <t/>
        </is>
      </c>
      <c r="N173" t="n">
        <v>0.0</v>
      </c>
      <c r="O173" t="n">
        <v>0.0</v>
      </c>
      <c r="P173" t="n">
        <v>700.32</v>
      </c>
      <c r="Q173" t="n">
        <v>641.54</v>
      </c>
      <c r="R173" t="n">
        <v>37.14</v>
      </c>
      <c r="S173" t="n">
        <v>37.14</v>
      </c>
      <c r="T173" t="n">
        <v>9.09</v>
      </c>
      <c r="U173" t="n">
        <v>8.31</v>
      </c>
      <c r="V173" t="n">
        <v>156.86</v>
      </c>
      <c r="W173" t="n">
        <v>142.97</v>
      </c>
      <c r="X173" t="n">
        <v>11.92</v>
      </c>
      <c r="Y173" t="n">
        <v>10.91</v>
      </c>
      <c r="Z173" t="n">
        <v>30.38</v>
      </c>
      <c r="AA173" t="n">
        <v>27.69</v>
      </c>
      <c r="AB173" t="n">
        <v>41.58</v>
      </c>
      <c r="AC173" t="n">
        <v>41.57</v>
      </c>
      <c r="AD173" t="n">
        <v>-35.57000000000005</v>
      </c>
      <c r="AE173" t="n">
        <v>58.780000000000086</v>
      </c>
      <c r="AF173" t="n">
        <v>0.0</v>
      </c>
      <c r="AG173" t="n">
        <v>0.7799999999999994</v>
      </c>
      <c r="AH173" t="n">
        <v>13.890000000000015</v>
      </c>
      <c r="AI173" t="n">
        <v>1.0099999999999998</v>
      </c>
      <c r="AJ173" t="n">
        <v>2.6899999999999977</v>
      </c>
      <c r="AK173" t="n">
        <v>0.00999999999999801</v>
      </c>
      <c r="AL173" t="inlineStr">
        <is>
          <t>unreconciled</t>
        </is>
      </c>
      <c r="AM173" t="inlineStr">
        <is>
          <t>Order Amount Mismatch (3PO&gt;POS)</t>
        </is>
      </c>
      <c r="AN173" t="n">
        <v>35.57</v>
      </c>
      <c r="AO173" t="n">
        <f>ROUND(P173*100/H173,2)</f>
        <v>0.0</v>
      </c>
      <c r="AP173" t="n">
        <f>ROUND(Q173*100/I173,2)</f>
        <v>0.0</v>
      </c>
      <c r="AQ173"/>
      <c r="AR173"/>
      <c r="AS173" t="n">
        <v>0.0</v>
      </c>
    </row>
    <row r="174">
      <c r="A174" s="1" t="n">
        <v>45233.0</v>
      </c>
      <c r="B174" s="2" t="n">
        <v>45233.54309027778</v>
      </c>
      <c r="C174" t="inlineStr">
        <is>
          <t>3140023012059209</t>
        </is>
      </c>
      <c r="D174" t="inlineStr">
        <is>
          <t>POS0012</t>
        </is>
      </c>
      <c r="E174" t="inlineStr">
        <is>
          <t>02</t>
        </is>
      </c>
      <c r="F174" t="inlineStr">
        <is>
          <t>0023</t>
        </is>
      </c>
      <c r="G174" t="inlineStr">
        <is>
          <t>5312575404</t>
        </is>
      </c>
      <c r="H174" t="n">
        <v>285.0</v>
      </c>
      <c r="I174" t="n">
        <v>348.57</v>
      </c>
      <c r="J174" t="n">
        <v>311.43</v>
      </c>
      <c r="K174" t="inlineStr">
        <is>
          <t>sale</t>
        </is>
      </c>
      <c r="L174" t="inlineStr">
        <is>
          <t/>
        </is>
      </c>
      <c r="M174" t="inlineStr">
        <is>
          <t/>
        </is>
      </c>
      <c r="N174" t="n">
        <v>0.0</v>
      </c>
      <c r="O174" t="n">
        <v>0.0</v>
      </c>
      <c r="P174" t="n">
        <v>273.52</v>
      </c>
      <c r="Q174" t="n">
        <v>214.75</v>
      </c>
      <c r="R174" t="n">
        <v>37.14</v>
      </c>
      <c r="S174" t="n">
        <v>37.14</v>
      </c>
      <c r="T174" t="n">
        <v>3.49</v>
      </c>
      <c r="U174" t="n">
        <v>2.71</v>
      </c>
      <c r="V174" t="n">
        <v>56.06</v>
      </c>
      <c r="W174" t="n">
        <v>42.17</v>
      </c>
      <c r="X174" t="n">
        <v>4.58</v>
      </c>
      <c r="Y174" t="n">
        <v>3.56</v>
      </c>
      <c r="Z174" t="n">
        <v>10.92</v>
      </c>
      <c r="AA174" t="n">
        <v>8.23</v>
      </c>
      <c r="AB174" t="n">
        <v>13.58</v>
      </c>
      <c r="AC174" t="n">
        <v>13.57</v>
      </c>
      <c r="AD174" t="n">
        <v>-63.56999999999999</v>
      </c>
      <c r="AE174" t="n">
        <v>58.76999999999998</v>
      </c>
      <c r="AF174" t="n">
        <v>0.0</v>
      </c>
      <c r="AG174" t="n">
        <v>0.7800000000000002</v>
      </c>
      <c r="AH174" t="n">
        <v>13.89</v>
      </c>
      <c r="AI174" t="n">
        <v>1.02</v>
      </c>
      <c r="AJ174" t="n">
        <v>2.6899999999999995</v>
      </c>
      <c r="AK174" t="n">
        <v>0.009999999999999787</v>
      </c>
      <c r="AL174" t="inlineStr">
        <is>
          <t>unreconciled</t>
        </is>
      </c>
      <c r="AM174" t="inlineStr">
        <is>
          <t>Order Amount Mismatch (3PO&gt;POS)</t>
        </is>
      </c>
      <c r="AN174" t="n">
        <v>63.57</v>
      </c>
      <c r="AO174" t="n">
        <f>ROUND(P174*100/H174,2)</f>
        <v>0.0</v>
      </c>
      <c r="AP174" t="n">
        <f>ROUND(Q174*100/I174,2)</f>
        <v>0.0</v>
      </c>
      <c r="AQ174"/>
      <c r="AR174"/>
      <c r="AS174" t="n">
        <v>0.0</v>
      </c>
    </row>
    <row r="175">
      <c r="A175" s="1" t="n">
        <v>45233.0</v>
      </c>
      <c r="B175" s="2" t="n">
        <v>45233.64805555555</v>
      </c>
      <c r="C175" t="inlineStr">
        <is>
          <t>3140023012059241</t>
        </is>
      </c>
      <c r="D175" t="inlineStr">
        <is>
          <t>POS0012</t>
        </is>
      </c>
      <c r="E175" t="inlineStr">
        <is>
          <t>34</t>
        </is>
      </c>
      <c r="F175" t="inlineStr">
        <is>
          <t>0023</t>
        </is>
      </c>
      <c r="G175" t="inlineStr">
        <is>
          <t>5312582018</t>
        </is>
      </c>
      <c r="H175" t="n">
        <v>773.0</v>
      </c>
      <c r="I175" t="n">
        <v>813.33</v>
      </c>
      <c r="J175" t="n">
        <v>776.19</v>
      </c>
      <c r="K175" t="inlineStr">
        <is>
          <t>sale</t>
        </is>
      </c>
      <c r="L175" t="inlineStr">
        <is>
          <t/>
        </is>
      </c>
      <c r="M175" t="inlineStr">
        <is>
          <t/>
        </is>
      </c>
      <c r="N175" t="n">
        <v>0.0</v>
      </c>
      <c r="O175" t="n">
        <v>0.0</v>
      </c>
      <c r="P175" t="n">
        <v>627.74</v>
      </c>
      <c r="Q175" t="n">
        <v>568.94</v>
      </c>
      <c r="R175" t="n">
        <v>37.14</v>
      </c>
      <c r="S175" t="n">
        <v>37.14</v>
      </c>
      <c r="T175" t="n">
        <v>8.13</v>
      </c>
      <c r="U175" t="n">
        <v>7.36</v>
      </c>
      <c r="V175" t="n">
        <v>139.71</v>
      </c>
      <c r="W175" t="n">
        <v>125.83</v>
      </c>
      <c r="X175" t="n">
        <v>10.68</v>
      </c>
      <c r="Y175" t="n">
        <v>9.66</v>
      </c>
      <c r="Z175" t="n">
        <v>27.07</v>
      </c>
      <c r="AA175" t="n">
        <v>24.39</v>
      </c>
      <c r="AB175" t="n">
        <v>36.82</v>
      </c>
      <c r="AC175" t="n">
        <v>36.81</v>
      </c>
      <c r="AD175" t="n">
        <v>-40.33000000000004</v>
      </c>
      <c r="AE175" t="n">
        <v>58.799999999999955</v>
      </c>
      <c r="AF175" t="n">
        <v>0.0</v>
      </c>
      <c r="AG175" t="n">
        <v>0.7700000000000005</v>
      </c>
      <c r="AH175" t="n">
        <v>13.88000000000001</v>
      </c>
      <c r="AI175" t="n">
        <v>1.0199999999999996</v>
      </c>
      <c r="AJ175" t="n">
        <v>2.6799999999999997</v>
      </c>
      <c r="AK175" t="n">
        <v>0.00999999999999801</v>
      </c>
      <c r="AL175" t="inlineStr">
        <is>
          <t>unreconciled</t>
        </is>
      </c>
      <c r="AM175" t="inlineStr">
        <is>
          <t>Order Amount Mismatch (3PO&gt;POS)</t>
        </is>
      </c>
      <c r="AN175" t="n">
        <v>40.33</v>
      </c>
      <c r="AO175" t="n">
        <f>ROUND(P175*100/H175,2)</f>
        <v>0.0</v>
      </c>
      <c r="AP175" t="n">
        <f>ROUND(Q175*100/I175,2)</f>
        <v>0.0</v>
      </c>
      <c r="AQ175"/>
      <c r="AR175"/>
      <c r="AS175" t="n">
        <v>0.0</v>
      </c>
    </row>
    <row r="176">
      <c r="A176" s="1" t="n">
        <v>45233.0</v>
      </c>
      <c r="B176" s="2" t="n">
        <v>45233.63594907407</v>
      </c>
      <c r="C176" t="inlineStr">
        <is>
          <t>3140094012085122</t>
        </is>
      </c>
      <c r="D176" t="inlineStr">
        <is>
          <t>POS0012</t>
        </is>
      </c>
      <c r="E176" t="inlineStr">
        <is>
          <t>37</t>
        </is>
      </c>
      <c r="F176" t="inlineStr">
        <is>
          <t>0094</t>
        </is>
      </c>
      <c r="G176" t="inlineStr">
        <is>
          <t>5312615925</t>
        </is>
      </c>
      <c r="H176" t="n">
        <v>531.0</v>
      </c>
      <c r="I176" t="n">
        <v>582.85</v>
      </c>
      <c r="J176" t="n">
        <v>545.71</v>
      </c>
      <c r="K176" t="inlineStr">
        <is>
          <t>sale</t>
        </is>
      </c>
      <c r="L176" t="inlineStr">
        <is>
          <t/>
        </is>
      </c>
      <c r="M176" t="inlineStr">
        <is>
          <t/>
        </is>
      </c>
      <c r="N176" t="n">
        <v>0.0</v>
      </c>
      <c r="O176" t="n">
        <v>0.0</v>
      </c>
      <c r="P176" t="n">
        <v>452.08</v>
      </c>
      <c r="Q176" t="n">
        <v>393.3</v>
      </c>
      <c r="R176" t="n">
        <v>37.14</v>
      </c>
      <c r="S176" t="n">
        <v>37.14</v>
      </c>
      <c r="T176" t="n">
        <v>5.83</v>
      </c>
      <c r="U176" t="n">
        <v>5.06</v>
      </c>
      <c r="V176" t="n">
        <v>98.23</v>
      </c>
      <c r="W176" t="n">
        <v>84.34</v>
      </c>
      <c r="X176" t="n">
        <v>7.65</v>
      </c>
      <c r="Y176" t="n">
        <v>6.64</v>
      </c>
      <c r="Z176" t="n">
        <v>19.06</v>
      </c>
      <c r="AA176" t="n">
        <v>16.38</v>
      </c>
      <c r="AB176" t="n">
        <v>25.28</v>
      </c>
      <c r="AC176" t="n">
        <v>25.29</v>
      </c>
      <c r="AD176" t="n">
        <v>-51.85000000000002</v>
      </c>
      <c r="AE176" t="n">
        <v>58.77999999999997</v>
      </c>
      <c r="AF176" t="n">
        <v>0.0</v>
      </c>
      <c r="AG176" t="n">
        <v>0.7700000000000005</v>
      </c>
      <c r="AH176" t="n">
        <v>13.89</v>
      </c>
      <c r="AI176" t="n">
        <v>1.0100000000000007</v>
      </c>
      <c r="AJ176" t="n">
        <v>2.6799999999999997</v>
      </c>
      <c r="AK176" t="n">
        <v>-0.00999999999999801</v>
      </c>
      <c r="AL176" t="inlineStr">
        <is>
          <t>unreconciled</t>
        </is>
      </c>
      <c r="AM176" t="inlineStr">
        <is>
          <t>Order Amount Mismatch (3PO&gt;POS)</t>
        </is>
      </c>
      <c r="AN176" t="n">
        <v>51.85</v>
      </c>
      <c r="AO176" t="n">
        <f>ROUND(P176*100/H176,2)</f>
        <v>0.0</v>
      </c>
      <c r="AP176" t="n">
        <f>ROUND(Q176*100/I176,2)</f>
        <v>0.0</v>
      </c>
      <c r="AQ176"/>
      <c r="AR176"/>
      <c r="AS176" t="n">
        <v>0.0</v>
      </c>
    </row>
    <row r="177">
      <c r="A177" s="1" t="n">
        <v>45233.0</v>
      </c>
      <c r="B177" s="2" t="n">
        <v>45233.629895833335</v>
      </c>
      <c r="C177" t="inlineStr">
        <is>
          <t>3140023012059234</t>
        </is>
      </c>
      <c r="D177" t="inlineStr">
        <is>
          <t>POS0012</t>
        </is>
      </c>
      <c r="E177" t="inlineStr">
        <is>
          <t>27</t>
        </is>
      </c>
      <c r="F177" t="inlineStr">
        <is>
          <t>0023</t>
        </is>
      </c>
      <c r="G177" t="inlineStr">
        <is>
          <t>5312618998</t>
        </is>
      </c>
      <c r="H177" t="n">
        <v>377.0</v>
      </c>
      <c r="I177" t="n">
        <v>436.19</v>
      </c>
      <c r="J177" t="n">
        <v>399.05</v>
      </c>
      <c r="K177" t="inlineStr">
        <is>
          <t>sale</t>
        </is>
      </c>
      <c r="L177" t="inlineStr">
        <is>
          <t/>
        </is>
      </c>
      <c r="M177" t="inlineStr">
        <is>
          <t/>
        </is>
      </c>
      <c r="N177" t="n">
        <v>0.0</v>
      </c>
      <c r="O177" t="n">
        <v>0.0</v>
      </c>
      <c r="P177" t="n">
        <v>340.32</v>
      </c>
      <c r="Q177" t="n">
        <v>281.52</v>
      </c>
      <c r="R177" t="n">
        <v>37.14</v>
      </c>
      <c r="S177" t="n">
        <v>37.14</v>
      </c>
      <c r="T177" t="n">
        <v>4.36</v>
      </c>
      <c r="U177" t="n">
        <v>3.59</v>
      </c>
      <c r="V177" t="n">
        <v>71.83</v>
      </c>
      <c r="W177" t="n">
        <v>57.94</v>
      </c>
      <c r="X177" t="n">
        <v>5.72</v>
      </c>
      <c r="Y177" t="n">
        <v>4.71</v>
      </c>
      <c r="Z177" t="n">
        <v>13.96</v>
      </c>
      <c r="AA177" t="n">
        <v>11.28</v>
      </c>
      <c r="AB177" t="n">
        <v>17.96</v>
      </c>
      <c r="AC177" t="n">
        <v>17.95</v>
      </c>
      <c r="AD177" t="n">
        <v>-59.19</v>
      </c>
      <c r="AE177" t="n">
        <v>58.80000000000001</v>
      </c>
      <c r="AF177" t="n">
        <v>0.0</v>
      </c>
      <c r="AG177" t="n">
        <v>0.7700000000000005</v>
      </c>
      <c r="AH177" t="n">
        <v>13.89</v>
      </c>
      <c r="AI177" t="n">
        <v>1.0099999999999998</v>
      </c>
      <c r="AJ177" t="n">
        <v>2.6800000000000015</v>
      </c>
      <c r="AK177" t="n">
        <v>0.010000000000001563</v>
      </c>
      <c r="AL177" t="inlineStr">
        <is>
          <t>unreconciled</t>
        </is>
      </c>
      <c r="AM177" t="inlineStr">
        <is>
          <t>Order Amount Mismatch (3PO&gt;POS)</t>
        </is>
      </c>
      <c r="AN177" t="n">
        <v>59.19</v>
      </c>
      <c r="AO177" t="n">
        <f>ROUND(P177*100/H177,2)</f>
        <v>0.0</v>
      </c>
      <c r="AP177" t="n">
        <f>ROUND(Q177*100/I177,2)</f>
        <v>0.0</v>
      </c>
      <c r="AQ177"/>
      <c r="AR177"/>
      <c r="AS177" t="n">
        <v>0.0</v>
      </c>
    </row>
    <row r="178">
      <c r="A178" s="1" t="n">
        <v>45233.0</v>
      </c>
      <c r="B178" s="2" t="n">
        <v>45233.75880787037</v>
      </c>
      <c r="C178" t="inlineStr">
        <is>
          <t>3140094012085186</t>
        </is>
      </c>
      <c r="D178" t="inlineStr">
        <is>
          <t>POS0012</t>
        </is>
      </c>
      <c r="E178" t="inlineStr">
        <is>
          <t>01</t>
        </is>
      </c>
      <c r="F178" t="inlineStr">
        <is>
          <t>0094</t>
        </is>
      </c>
      <c r="G178" t="inlineStr">
        <is>
          <t>5312647897</t>
        </is>
      </c>
      <c r="H178" t="n">
        <v>829.0</v>
      </c>
      <c r="I178" t="n">
        <v>866.66</v>
      </c>
      <c r="J178" t="n">
        <v>829.52</v>
      </c>
      <c r="K178" t="inlineStr">
        <is>
          <t>sale</t>
        </is>
      </c>
      <c r="L178" t="inlineStr">
        <is>
          <t/>
        </is>
      </c>
      <c r="M178" t="inlineStr">
        <is>
          <t/>
        </is>
      </c>
      <c r="N178" t="n">
        <v>0.0</v>
      </c>
      <c r="O178" t="n">
        <v>0.0</v>
      </c>
      <c r="P178" t="n">
        <v>668.39</v>
      </c>
      <c r="Q178" t="n">
        <v>609.59</v>
      </c>
      <c r="R178" t="n">
        <v>37.14</v>
      </c>
      <c r="S178" t="n">
        <v>37.14</v>
      </c>
      <c r="T178" t="n">
        <v>8.67</v>
      </c>
      <c r="U178" t="n">
        <v>7.9</v>
      </c>
      <c r="V178" t="n">
        <v>149.31</v>
      </c>
      <c r="W178" t="n">
        <v>135.43</v>
      </c>
      <c r="X178" t="n">
        <v>11.37</v>
      </c>
      <c r="Y178" t="n">
        <v>10.36</v>
      </c>
      <c r="Z178" t="n">
        <v>28.92</v>
      </c>
      <c r="AA178" t="n">
        <v>26.24</v>
      </c>
      <c r="AB178" t="n">
        <v>39.48</v>
      </c>
      <c r="AC178" t="n">
        <v>39.48</v>
      </c>
      <c r="AD178" t="n">
        <v>-37.65999999999997</v>
      </c>
      <c r="AE178" t="n">
        <v>58.799999999999955</v>
      </c>
      <c r="AF178" t="n">
        <v>0.0</v>
      </c>
      <c r="AG178" t="n">
        <v>0.7699999999999996</v>
      </c>
      <c r="AH178" t="n">
        <v>13.879999999999995</v>
      </c>
      <c r="AI178" t="n">
        <v>1.0099999999999998</v>
      </c>
      <c r="AJ178" t="n">
        <v>2.6800000000000033</v>
      </c>
      <c r="AK178" t="n">
        <v>0.0</v>
      </c>
      <c r="AL178" t="inlineStr">
        <is>
          <t>unreconciled</t>
        </is>
      </c>
      <c r="AM178" t="inlineStr">
        <is>
          <t>Order Amount Mismatch (3PO&gt;POS)</t>
        </is>
      </c>
      <c r="AN178" t="n">
        <v>37.66</v>
      </c>
      <c r="AO178" t="n">
        <f>ROUND(P178*100/H178,2)</f>
        <v>0.0</v>
      </c>
      <c r="AP178" t="n">
        <f>ROUND(Q178*100/I178,2)</f>
        <v>0.0</v>
      </c>
      <c r="AQ178"/>
      <c r="AR178"/>
      <c r="AS178" t="n">
        <v>0.0</v>
      </c>
    </row>
    <row r="179">
      <c r="A179" s="1" t="n">
        <v>45233.0</v>
      </c>
      <c r="B179" s="2" t="n">
        <v>45233.49685185185</v>
      </c>
      <c r="C179" t="inlineStr">
        <is>
          <t>3140094012085054</t>
        </is>
      </c>
      <c r="D179" t="inlineStr">
        <is>
          <t>POS0012</t>
        </is>
      </c>
      <c r="E179" t="inlineStr">
        <is>
          <t>69</t>
        </is>
      </c>
      <c r="F179" t="inlineStr">
        <is>
          <t>0094</t>
        </is>
      </c>
      <c r="G179" t="inlineStr">
        <is>
          <t>5312684987</t>
        </is>
      </c>
      <c r="H179" t="n">
        <v>268.0</v>
      </c>
      <c r="I179" t="n">
        <v>332.38</v>
      </c>
      <c r="J179" t="n">
        <v>295.24</v>
      </c>
      <c r="K179" t="inlineStr">
        <is>
          <t>sale</t>
        </is>
      </c>
      <c r="L179" t="inlineStr">
        <is>
          <t/>
        </is>
      </c>
      <c r="M179" t="inlineStr">
        <is>
          <t/>
        </is>
      </c>
      <c r="N179" t="n">
        <v>0.0</v>
      </c>
      <c r="O179" t="n">
        <v>0.0</v>
      </c>
      <c r="P179" t="n">
        <v>261.21</v>
      </c>
      <c r="Q179" t="n">
        <v>202.39</v>
      </c>
      <c r="R179" t="n">
        <v>37.14</v>
      </c>
      <c r="S179" t="n">
        <v>37.14</v>
      </c>
      <c r="T179" t="n">
        <v>3.32</v>
      </c>
      <c r="U179" t="n">
        <v>2.55</v>
      </c>
      <c r="V179" t="n">
        <v>53.14</v>
      </c>
      <c r="W179" t="n">
        <v>39.26</v>
      </c>
      <c r="X179" t="n">
        <v>4.36</v>
      </c>
      <c r="Y179" t="n">
        <v>3.35</v>
      </c>
      <c r="Z179" t="n">
        <v>10.35</v>
      </c>
      <c r="AA179" t="n">
        <v>7.67</v>
      </c>
      <c r="AB179" t="n">
        <v>12.76</v>
      </c>
      <c r="AC179" t="n">
        <v>12.76</v>
      </c>
      <c r="AD179" t="n">
        <v>-64.38</v>
      </c>
      <c r="AE179" t="n">
        <v>58.81999999999999</v>
      </c>
      <c r="AF179" t="n">
        <v>0.0</v>
      </c>
      <c r="AG179" t="n">
        <v>0.77</v>
      </c>
      <c r="AH179" t="n">
        <v>13.880000000000003</v>
      </c>
      <c r="AI179" t="n">
        <v>1.0100000000000002</v>
      </c>
      <c r="AJ179" t="n">
        <v>2.6799999999999997</v>
      </c>
      <c r="AK179" t="n">
        <v>0.0</v>
      </c>
      <c r="AL179" t="inlineStr">
        <is>
          <t>unreconciled</t>
        </is>
      </c>
      <c r="AM179" t="inlineStr">
        <is>
          <t>Order Amount Mismatch (3PO&gt;POS)</t>
        </is>
      </c>
      <c r="AN179" t="n">
        <v>64.38</v>
      </c>
      <c r="AO179" t="n">
        <f>ROUND(P179*100/H179,2)</f>
        <v>0.0</v>
      </c>
      <c r="AP179" t="n">
        <f>ROUND(Q179*100/I179,2)</f>
        <v>0.0</v>
      </c>
      <c r="AQ179"/>
      <c r="AR179"/>
      <c r="AS179" t="n">
        <v>0.0</v>
      </c>
    </row>
    <row r="180">
      <c r="A180" s="1" t="n">
        <v>45233.0</v>
      </c>
      <c r="B180" s="2" t="n">
        <v>45233.85854166667</v>
      </c>
      <c r="C180" t="inlineStr">
        <is>
          <t>3140094012085282</t>
        </is>
      </c>
      <c r="D180" t="inlineStr">
        <is>
          <t>POS0012</t>
        </is>
      </c>
      <c r="E180" t="inlineStr">
        <is>
          <t>97</t>
        </is>
      </c>
      <c r="F180" t="inlineStr">
        <is>
          <t>0094</t>
        </is>
      </c>
      <c r="G180" t="inlineStr">
        <is>
          <t>5312711184</t>
        </is>
      </c>
      <c r="H180" t="n">
        <v>277.0</v>
      </c>
      <c r="I180" t="n">
        <v>340.95</v>
      </c>
      <c r="J180" t="n">
        <v>303.81</v>
      </c>
      <c r="K180" t="inlineStr">
        <is>
          <t>sale</t>
        </is>
      </c>
      <c r="L180" t="inlineStr">
        <is>
          <t/>
        </is>
      </c>
      <c r="M180" t="inlineStr">
        <is>
          <t/>
        </is>
      </c>
      <c r="N180" t="n">
        <v>0.0</v>
      </c>
      <c r="O180" t="n">
        <v>0.0</v>
      </c>
      <c r="P180" t="n">
        <v>267.72</v>
      </c>
      <c r="Q180" t="n">
        <v>208.94</v>
      </c>
      <c r="R180" t="n">
        <v>37.14</v>
      </c>
      <c r="S180" t="n">
        <v>37.14</v>
      </c>
      <c r="T180" t="n">
        <v>3.41</v>
      </c>
      <c r="U180" t="n">
        <v>2.64</v>
      </c>
      <c r="V180" t="n">
        <v>54.69</v>
      </c>
      <c r="W180" t="n">
        <v>40.8</v>
      </c>
      <c r="X180" t="n">
        <v>4.48</v>
      </c>
      <c r="Y180" t="n">
        <v>3.46</v>
      </c>
      <c r="Z180" t="n">
        <v>10.65</v>
      </c>
      <c r="AA180" t="n">
        <v>7.96</v>
      </c>
      <c r="AB180" t="n">
        <v>13.2</v>
      </c>
      <c r="AC180" t="n">
        <v>13.19</v>
      </c>
      <c r="AD180" t="n">
        <v>-63.94999999999999</v>
      </c>
      <c r="AE180" t="n">
        <v>58.78000000000003</v>
      </c>
      <c r="AF180" t="n">
        <v>0.0</v>
      </c>
      <c r="AG180" t="n">
        <v>0.77</v>
      </c>
      <c r="AH180" t="n">
        <v>13.89</v>
      </c>
      <c r="AI180" t="n">
        <v>1.0200000000000005</v>
      </c>
      <c r="AJ180" t="n">
        <v>2.6900000000000004</v>
      </c>
      <c r="AK180" t="n">
        <v>0.009999999999999787</v>
      </c>
      <c r="AL180" t="inlineStr">
        <is>
          <t>unreconciled</t>
        </is>
      </c>
      <c r="AM180" t="inlineStr">
        <is>
          <t>Order Amount Mismatch (3PO&gt;POS)</t>
        </is>
      </c>
      <c r="AN180" t="n">
        <v>63.95</v>
      </c>
      <c r="AO180" t="n">
        <f>ROUND(P180*100/H180,2)</f>
        <v>0.0</v>
      </c>
      <c r="AP180" t="n">
        <f>ROUND(Q180*100/I180,2)</f>
        <v>0.0</v>
      </c>
      <c r="AQ180"/>
      <c r="AR180"/>
      <c r="AS180" t="n">
        <v>0.0</v>
      </c>
    </row>
    <row r="181">
      <c r="A181" s="1" t="n">
        <v>45233.0</v>
      </c>
      <c r="B181" s="2" t="n">
        <v>45233.795115740744</v>
      </c>
      <c r="C181" t="inlineStr">
        <is>
          <t>3140094012085213</t>
        </is>
      </c>
      <c r="D181" t="inlineStr">
        <is>
          <t>POS0012</t>
        </is>
      </c>
      <c r="E181" t="inlineStr">
        <is>
          <t>28</t>
        </is>
      </c>
      <c r="F181" t="inlineStr">
        <is>
          <t>0094</t>
        </is>
      </c>
      <c r="G181" t="inlineStr">
        <is>
          <t>5312711788</t>
        </is>
      </c>
      <c r="H181" t="n">
        <v>304.0</v>
      </c>
      <c r="I181" t="n">
        <v>366.66</v>
      </c>
      <c r="J181" t="n">
        <v>329.52</v>
      </c>
      <c r="K181" t="inlineStr">
        <is>
          <t>sale</t>
        </is>
      </c>
      <c r="L181" t="inlineStr">
        <is>
          <t/>
        </is>
      </c>
      <c r="M181" t="inlineStr">
        <is>
          <t/>
        </is>
      </c>
      <c r="N181" t="n">
        <v>0.0</v>
      </c>
      <c r="O181" t="n">
        <v>0.0</v>
      </c>
      <c r="P181" t="n">
        <v>287.33</v>
      </c>
      <c r="Q181" t="n">
        <v>228.53</v>
      </c>
      <c r="R181" t="n">
        <v>37.14</v>
      </c>
      <c r="S181" t="n">
        <v>37.14</v>
      </c>
      <c r="T181" t="n">
        <v>3.67</v>
      </c>
      <c r="U181" t="n">
        <v>2.9</v>
      </c>
      <c r="V181" t="n">
        <v>59.31</v>
      </c>
      <c r="W181" t="n">
        <v>45.43</v>
      </c>
      <c r="X181" t="n">
        <v>4.81</v>
      </c>
      <c r="Y181" t="n">
        <v>3.8</v>
      </c>
      <c r="Z181" t="n">
        <v>11.54</v>
      </c>
      <c r="AA181" t="n">
        <v>8.86</v>
      </c>
      <c r="AB181" t="n">
        <v>14.48</v>
      </c>
      <c r="AC181" t="n">
        <v>14.48</v>
      </c>
      <c r="AD181" t="n">
        <v>-62.660000000000025</v>
      </c>
      <c r="AE181" t="n">
        <v>58.79999999999998</v>
      </c>
      <c r="AF181" t="n">
        <v>0.0</v>
      </c>
      <c r="AG181" t="n">
        <v>0.77</v>
      </c>
      <c r="AH181" t="n">
        <v>13.880000000000003</v>
      </c>
      <c r="AI181" t="n">
        <v>1.0099999999999998</v>
      </c>
      <c r="AJ181" t="n">
        <v>2.6799999999999997</v>
      </c>
      <c r="AK181" t="n">
        <v>0.0</v>
      </c>
      <c r="AL181" t="inlineStr">
        <is>
          <t>unreconciled</t>
        </is>
      </c>
      <c r="AM181" t="inlineStr">
        <is>
          <t>Order Amount Mismatch (3PO&gt;POS)</t>
        </is>
      </c>
      <c r="AN181" t="n">
        <v>62.66</v>
      </c>
      <c r="AO181" t="n">
        <f>ROUND(P181*100/H181,2)</f>
        <v>0.0</v>
      </c>
      <c r="AP181" t="n">
        <f>ROUND(Q181*100/I181,2)</f>
        <v>0.0</v>
      </c>
      <c r="AQ181"/>
      <c r="AR181"/>
      <c r="AS181" t="n">
        <v>0.0</v>
      </c>
    </row>
    <row r="182">
      <c r="A182" s="1" t="n">
        <v>45233.0</v>
      </c>
      <c r="B182" s="2" t="n">
        <v>45233.97074074074</v>
      </c>
      <c r="C182" t="inlineStr">
        <is>
          <t>3140094012085380</t>
        </is>
      </c>
      <c r="D182" t="inlineStr">
        <is>
          <t>POS0012</t>
        </is>
      </c>
      <c r="E182" t="inlineStr">
        <is>
          <t>95</t>
        </is>
      </c>
      <c r="F182" t="inlineStr">
        <is>
          <t>0094</t>
        </is>
      </c>
      <c r="G182" t="inlineStr">
        <is>
          <t>5312723491</t>
        </is>
      </c>
      <c r="H182" t="n">
        <v>303.0</v>
      </c>
      <c r="I182" t="n">
        <v>365.71</v>
      </c>
      <c r="J182" t="n">
        <v>328.57</v>
      </c>
      <c r="K182" t="inlineStr">
        <is>
          <t>sale</t>
        </is>
      </c>
      <c r="L182" t="inlineStr">
        <is>
          <t/>
        </is>
      </c>
      <c r="M182" t="inlineStr">
        <is>
          <t/>
        </is>
      </c>
      <c r="N182" t="n">
        <v>0.0</v>
      </c>
      <c r="O182" t="n">
        <v>0.0</v>
      </c>
      <c r="P182" t="n">
        <v>286.6</v>
      </c>
      <c r="Q182" t="n">
        <v>227.79</v>
      </c>
      <c r="R182" t="n">
        <v>37.14</v>
      </c>
      <c r="S182" t="n">
        <v>37.14</v>
      </c>
      <c r="T182" t="n">
        <v>3.66</v>
      </c>
      <c r="U182" t="n">
        <v>2.89</v>
      </c>
      <c r="V182" t="n">
        <v>59.14</v>
      </c>
      <c r="W182" t="n">
        <v>45.26</v>
      </c>
      <c r="X182" t="n">
        <v>4.8</v>
      </c>
      <c r="Y182" t="n">
        <v>3.79</v>
      </c>
      <c r="Z182" t="n">
        <v>11.51</v>
      </c>
      <c r="AA182" t="n">
        <v>8.83</v>
      </c>
      <c r="AB182" t="n">
        <v>14.42</v>
      </c>
      <c r="AC182" t="n">
        <v>14.43</v>
      </c>
      <c r="AD182" t="n">
        <v>-62.70999999999998</v>
      </c>
      <c r="AE182" t="n">
        <v>58.81000000000003</v>
      </c>
      <c r="AF182" t="n">
        <v>0.0</v>
      </c>
      <c r="AG182" t="n">
        <v>0.77</v>
      </c>
      <c r="AH182" t="n">
        <v>13.880000000000003</v>
      </c>
      <c r="AI182" t="n">
        <v>1.0099999999999998</v>
      </c>
      <c r="AJ182" t="n">
        <v>2.6799999999999997</v>
      </c>
      <c r="AK182" t="n">
        <v>-0.009999999999999787</v>
      </c>
      <c r="AL182" t="inlineStr">
        <is>
          <t>unreconciled</t>
        </is>
      </c>
      <c r="AM182" t="inlineStr">
        <is>
          <t>Order Amount Mismatch (3PO&gt;POS)</t>
        </is>
      </c>
      <c r="AN182" t="n">
        <v>62.71</v>
      </c>
      <c r="AO182" t="n">
        <f>ROUND(P182*100/H182,2)</f>
        <v>0.0</v>
      </c>
      <c r="AP182" t="n">
        <f>ROUND(Q182*100/I182,2)</f>
        <v>0.0</v>
      </c>
      <c r="AQ182"/>
      <c r="AR182"/>
      <c r="AS182" t="n">
        <v>0.0</v>
      </c>
    </row>
    <row r="183">
      <c r="A183" s="1" t="n">
        <v>45233.0</v>
      </c>
      <c r="B183" s="2" t="n">
        <v>45233.77240740741</v>
      </c>
      <c r="C183" t="inlineStr">
        <is>
          <t>3140094012085193</t>
        </is>
      </c>
      <c r="D183" t="inlineStr">
        <is>
          <t>POS0012</t>
        </is>
      </c>
      <c r="E183" t="inlineStr">
        <is>
          <t>08</t>
        </is>
      </c>
      <c r="F183" t="inlineStr">
        <is>
          <t>0094</t>
        </is>
      </c>
      <c r="G183" t="inlineStr">
        <is>
          <t>5312772293</t>
        </is>
      </c>
      <c r="H183" t="n">
        <v>499.0</v>
      </c>
      <c r="I183" t="n">
        <v>552.38</v>
      </c>
      <c r="J183" t="n">
        <v>515.24</v>
      </c>
      <c r="K183" t="inlineStr">
        <is>
          <t>sale</t>
        </is>
      </c>
      <c r="L183" t="inlineStr">
        <is>
          <t/>
        </is>
      </c>
      <c r="M183" t="inlineStr">
        <is>
          <t/>
        </is>
      </c>
      <c r="N183" t="n">
        <v>0.0</v>
      </c>
      <c r="O183" t="n">
        <v>0.0</v>
      </c>
      <c r="P183" t="n">
        <v>428.87</v>
      </c>
      <c r="Q183" t="n">
        <v>370.08</v>
      </c>
      <c r="R183" t="n">
        <v>37.14</v>
      </c>
      <c r="S183" t="n">
        <v>37.14</v>
      </c>
      <c r="T183" t="n">
        <v>5.52</v>
      </c>
      <c r="U183" t="n">
        <v>4.75</v>
      </c>
      <c r="V183" t="n">
        <v>92.74</v>
      </c>
      <c r="W183" t="n">
        <v>78.86</v>
      </c>
      <c r="X183" t="n">
        <v>7.25</v>
      </c>
      <c r="Y183" t="n">
        <v>6.24</v>
      </c>
      <c r="Z183" t="n">
        <v>18.0</v>
      </c>
      <c r="AA183" t="n">
        <v>15.31</v>
      </c>
      <c r="AB183" t="n">
        <v>23.76</v>
      </c>
      <c r="AC183" t="n">
        <v>23.76</v>
      </c>
      <c r="AD183" t="n">
        <v>-53.379999999999995</v>
      </c>
      <c r="AE183" t="n">
        <v>58.79000000000002</v>
      </c>
      <c r="AF183" t="n">
        <v>0.0</v>
      </c>
      <c r="AG183" t="n">
        <v>0.7699999999999996</v>
      </c>
      <c r="AH183" t="n">
        <v>13.879999999999995</v>
      </c>
      <c r="AI183" t="n">
        <v>1.0099999999999998</v>
      </c>
      <c r="AJ183" t="n">
        <v>2.6899999999999995</v>
      </c>
      <c r="AK183" t="n">
        <v>0.0</v>
      </c>
      <c r="AL183" t="inlineStr">
        <is>
          <t>unreconciled</t>
        </is>
      </c>
      <c r="AM183" t="inlineStr">
        <is>
          <t>Order Amount Mismatch (3PO&gt;POS)</t>
        </is>
      </c>
      <c r="AN183" t="n">
        <v>53.38</v>
      </c>
      <c r="AO183" t="n">
        <f>ROUND(P183*100/H183,2)</f>
        <v>0.0</v>
      </c>
      <c r="AP183" t="n">
        <f>ROUND(Q183*100/I183,2)</f>
        <v>0.0</v>
      </c>
      <c r="AQ183"/>
      <c r="AR183"/>
      <c r="AS183" t="n">
        <v>0.0</v>
      </c>
    </row>
    <row r="184">
      <c r="A184" s="1" t="n">
        <v>45233.0</v>
      </c>
      <c r="B184" s="2" t="n">
        <v>45233.90175925926</v>
      </c>
      <c r="C184" t="inlineStr">
        <is>
          <t>3140023012059342</t>
        </is>
      </c>
      <c r="D184" t="inlineStr">
        <is>
          <t>POS0012</t>
        </is>
      </c>
      <c r="E184" t="inlineStr">
        <is>
          <t>35</t>
        </is>
      </c>
      <c r="F184" t="inlineStr">
        <is>
          <t>0023</t>
        </is>
      </c>
      <c r="G184" t="inlineStr">
        <is>
          <t>5312819395</t>
        </is>
      </c>
      <c r="H184" t="n">
        <v>536.0</v>
      </c>
      <c r="I184" t="n">
        <v>587.62</v>
      </c>
      <c r="J184" t="n">
        <v>550.48</v>
      </c>
      <c r="K184" t="inlineStr">
        <is>
          <t>sale</t>
        </is>
      </c>
      <c r="L184" t="inlineStr">
        <is>
          <t/>
        </is>
      </c>
      <c r="M184" t="inlineStr">
        <is>
          <t/>
        </is>
      </c>
      <c r="N184" t="n">
        <v>0.0</v>
      </c>
      <c r="O184" t="n">
        <v>0.0</v>
      </c>
      <c r="P184" t="n">
        <v>455.72</v>
      </c>
      <c r="Q184" t="n">
        <v>396.92</v>
      </c>
      <c r="R184" t="n">
        <v>37.14</v>
      </c>
      <c r="S184" t="n">
        <v>37.14</v>
      </c>
      <c r="T184" t="n">
        <v>5.88</v>
      </c>
      <c r="U184" t="n">
        <v>5.1</v>
      </c>
      <c r="V184" t="n">
        <v>99.09</v>
      </c>
      <c r="W184" t="n">
        <v>85.2</v>
      </c>
      <c r="X184" t="n">
        <v>7.71</v>
      </c>
      <c r="Y184" t="n">
        <v>6.7</v>
      </c>
      <c r="Z184" t="n">
        <v>19.22</v>
      </c>
      <c r="AA184" t="n">
        <v>16.55</v>
      </c>
      <c r="AB184" t="n">
        <v>25.52</v>
      </c>
      <c r="AC184" t="n">
        <v>25.53</v>
      </c>
      <c r="AD184" t="n">
        <v>-51.620000000000005</v>
      </c>
      <c r="AE184" t="n">
        <v>58.80000000000001</v>
      </c>
      <c r="AF184" t="n">
        <v>0.0</v>
      </c>
      <c r="AG184" t="n">
        <v>0.7800000000000002</v>
      </c>
      <c r="AH184" t="n">
        <v>13.89</v>
      </c>
      <c r="AI184" t="n">
        <v>1.0099999999999998</v>
      </c>
      <c r="AJ184" t="n">
        <v>2.669999999999998</v>
      </c>
      <c r="AK184" t="n">
        <v>-0.010000000000001563</v>
      </c>
      <c r="AL184" t="inlineStr">
        <is>
          <t>unreconciled</t>
        </is>
      </c>
      <c r="AM184" t="inlineStr">
        <is>
          <t>Order Amount Mismatch (3PO&gt;POS)</t>
        </is>
      </c>
      <c r="AN184" t="n">
        <v>51.62</v>
      </c>
      <c r="AO184" t="n">
        <f>ROUND(P184*100/H184,2)</f>
        <v>0.0</v>
      </c>
      <c r="AP184" t="n">
        <f>ROUND(Q184*100/I184,2)</f>
        <v>0.0</v>
      </c>
      <c r="AQ184"/>
      <c r="AR184"/>
      <c r="AS184" t="n">
        <v>0.0</v>
      </c>
    </row>
    <row r="185">
      <c r="A185" s="1" t="n">
        <v>45233.0</v>
      </c>
      <c r="B185" s="2" t="n">
        <v>45233.96640046296</v>
      </c>
      <c r="C185" t="inlineStr">
        <is>
          <t>3140094012085379</t>
        </is>
      </c>
      <c r="D185" t="inlineStr">
        <is>
          <t>POS0012</t>
        </is>
      </c>
      <c r="E185" t="inlineStr">
        <is>
          <t>94</t>
        </is>
      </c>
      <c r="F185" t="inlineStr">
        <is>
          <t>0094</t>
        </is>
      </c>
      <c r="G185" t="inlineStr">
        <is>
          <t>5312901186</t>
        </is>
      </c>
      <c r="H185" t="n">
        <v>346.0</v>
      </c>
      <c r="I185" t="n">
        <v>406.66</v>
      </c>
      <c r="J185" t="n">
        <v>369.52</v>
      </c>
      <c r="K185" t="inlineStr">
        <is>
          <t>sale</t>
        </is>
      </c>
      <c r="L185" t="inlineStr">
        <is>
          <t/>
        </is>
      </c>
      <c r="M185" t="inlineStr">
        <is>
          <t/>
        </is>
      </c>
      <c r="N185" t="n">
        <v>0.0</v>
      </c>
      <c r="O185" t="n">
        <v>0.0</v>
      </c>
      <c r="P185" t="n">
        <v>317.81</v>
      </c>
      <c r="Q185" t="n">
        <v>259.02</v>
      </c>
      <c r="R185" t="n">
        <v>37.14</v>
      </c>
      <c r="S185" t="n">
        <v>37.14</v>
      </c>
      <c r="T185" t="n">
        <v>4.07</v>
      </c>
      <c r="U185" t="n">
        <v>3.3</v>
      </c>
      <c r="V185" t="n">
        <v>66.51</v>
      </c>
      <c r="W185" t="n">
        <v>52.63</v>
      </c>
      <c r="X185" t="n">
        <v>5.34</v>
      </c>
      <c r="Y185" t="n">
        <v>4.32</v>
      </c>
      <c r="Z185" t="n">
        <v>12.93</v>
      </c>
      <c r="AA185" t="n">
        <v>10.25</v>
      </c>
      <c r="AB185" t="n">
        <v>16.48</v>
      </c>
      <c r="AC185" t="n">
        <v>16.48</v>
      </c>
      <c r="AD185" t="n">
        <v>-60.660000000000025</v>
      </c>
      <c r="AE185" t="n">
        <v>58.79000000000002</v>
      </c>
      <c r="AF185" t="n">
        <v>0.0</v>
      </c>
      <c r="AG185" t="n">
        <v>0.7700000000000005</v>
      </c>
      <c r="AH185" t="n">
        <v>13.880000000000003</v>
      </c>
      <c r="AI185" t="n">
        <v>1.0199999999999996</v>
      </c>
      <c r="AJ185" t="n">
        <v>2.6799999999999997</v>
      </c>
      <c r="AK185" t="n">
        <v>0.0</v>
      </c>
      <c r="AL185" t="inlineStr">
        <is>
          <t>unreconciled</t>
        </is>
      </c>
      <c r="AM185" t="inlineStr">
        <is>
          <t>Order Amount Mismatch (3PO&gt;POS)</t>
        </is>
      </c>
      <c r="AN185" t="n">
        <v>60.66</v>
      </c>
      <c r="AO185" t="n">
        <f>ROUND(P185*100/H185,2)</f>
        <v>0.0</v>
      </c>
      <c r="AP185" t="n">
        <f>ROUND(Q185*100/I185,2)</f>
        <v>0.0</v>
      </c>
      <c r="AQ185"/>
      <c r="AR185"/>
      <c r="AS185" t="n">
        <v>0.0</v>
      </c>
    </row>
    <row r="186">
      <c r="A186" s="1" t="n">
        <v>45233.0</v>
      </c>
      <c r="B186" s="2" t="n">
        <v>45233.67438657407</v>
      </c>
      <c r="C186" t="inlineStr">
        <is>
          <t>3140094012085146</t>
        </is>
      </c>
      <c r="D186" t="inlineStr">
        <is>
          <t>POS0012</t>
        </is>
      </c>
      <c r="E186" t="inlineStr">
        <is>
          <t>61</t>
        </is>
      </c>
      <c r="F186" t="inlineStr">
        <is>
          <t>0094</t>
        </is>
      </c>
      <c r="G186" t="inlineStr">
        <is>
          <t>5312911270</t>
        </is>
      </c>
      <c r="H186" t="n">
        <v>255.0</v>
      </c>
      <c r="I186" t="n">
        <v>319.99</v>
      </c>
      <c r="J186" t="n">
        <v>282.85</v>
      </c>
      <c r="K186" t="inlineStr">
        <is>
          <t>sale</t>
        </is>
      </c>
      <c r="L186" t="inlineStr">
        <is>
          <t/>
        </is>
      </c>
      <c r="M186" t="inlineStr">
        <is>
          <t/>
        </is>
      </c>
      <c r="N186" t="n">
        <v>0.0</v>
      </c>
      <c r="O186" t="n">
        <v>0.0</v>
      </c>
      <c r="P186" t="n">
        <v>251.76</v>
      </c>
      <c r="Q186" t="n">
        <v>192.96</v>
      </c>
      <c r="R186" t="n">
        <v>37.14</v>
      </c>
      <c r="S186" t="n">
        <v>37.14</v>
      </c>
      <c r="T186" t="n">
        <v>3.2</v>
      </c>
      <c r="U186" t="n">
        <v>2.43</v>
      </c>
      <c r="V186" t="n">
        <v>50.91</v>
      </c>
      <c r="W186" t="n">
        <v>37.03</v>
      </c>
      <c r="X186" t="n">
        <v>4.2</v>
      </c>
      <c r="Y186" t="n">
        <v>3.19</v>
      </c>
      <c r="Z186" t="n">
        <v>9.92</v>
      </c>
      <c r="AA186" t="n">
        <v>7.24</v>
      </c>
      <c r="AB186" t="n">
        <v>12.14</v>
      </c>
      <c r="AC186" t="n">
        <v>12.14</v>
      </c>
      <c r="AD186" t="n">
        <v>-64.99000000000001</v>
      </c>
      <c r="AE186" t="n">
        <v>58.79999999999998</v>
      </c>
      <c r="AF186" t="n">
        <v>0.0</v>
      </c>
      <c r="AG186" t="n">
        <v>0.77</v>
      </c>
      <c r="AH186" t="n">
        <v>13.879999999999995</v>
      </c>
      <c r="AI186" t="n">
        <v>1.0100000000000002</v>
      </c>
      <c r="AJ186" t="n">
        <v>2.6799999999999997</v>
      </c>
      <c r="AK186" t="n">
        <v>0.0</v>
      </c>
      <c r="AL186" t="inlineStr">
        <is>
          <t>unreconciled</t>
        </is>
      </c>
      <c r="AM186" t="inlineStr">
        <is>
          <t>Order Amount Mismatch (3PO&gt;POS)</t>
        </is>
      </c>
      <c r="AN186" t="n">
        <v>64.99</v>
      </c>
      <c r="AO186" t="n">
        <f>ROUND(P186*100/H186,2)</f>
        <v>0.0</v>
      </c>
      <c r="AP186" t="n">
        <f>ROUND(Q186*100/I186,2)</f>
        <v>0.0</v>
      </c>
      <c r="AQ186"/>
      <c r="AR186"/>
      <c r="AS186" t="n">
        <v>0.0</v>
      </c>
    </row>
    <row r="187">
      <c r="A187" s="1" t="n">
        <v>45233.0</v>
      </c>
      <c r="B187" s="2" t="n">
        <v>45233.706145833334</v>
      </c>
      <c r="C187" t="inlineStr">
        <is>
          <t>3140023012059256</t>
        </is>
      </c>
      <c r="D187" t="inlineStr">
        <is>
          <t>POS0012</t>
        </is>
      </c>
      <c r="E187" t="inlineStr">
        <is>
          <t>49</t>
        </is>
      </c>
      <c r="F187" t="inlineStr">
        <is>
          <t>0023</t>
        </is>
      </c>
      <c r="G187" t="inlineStr">
        <is>
          <t>5312969489</t>
        </is>
      </c>
      <c r="H187" t="n">
        <v>317.0</v>
      </c>
      <c r="I187" t="n">
        <v>379.04</v>
      </c>
      <c r="J187" t="n">
        <v>341.9</v>
      </c>
      <c r="K187" t="inlineStr">
        <is>
          <t>sale</t>
        </is>
      </c>
      <c r="L187" t="inlineStr">
        <is>
          <t/>
        </is>
      </c>
      <c r="M187" t="inlineStr">
        <is>
          <t/>
        </is>
      </c>
      <c r="N187" t="n">
        <v>0.0</v>
      </c>
      <c r="O187" t="n">
        <v>0.0</v>
      </c>
      <c r="P187" t="n">
        <v>296.77</v>
      </c>
      <c r="Q187" t="n">
        <v>237.97</v>
      </c>
      <c r="R187" t="n">
        <v>37.14</v>
      </c>
      <c r="S187" t="n">
        <v>37.14</v>
      </c>
      <c r="T187" t="n">
        <v>3.79</v>
      </c>
      <c r="U187" t="n">
        <v>3.02</v>
      </c>
      <c r="V187" t="n">
        <v>61.54</v>
      </c>
      <c r="W187" t="n">
        <v>47.66</v>
      </c>
      <c r="X187" t="n">
        <v>4.97</v>
      </c>
      <c r="Y187" t="n">
        <v>3.96</v>
      </c>
      <c r="Z187" t="n">
        <v>11.97</v>
      </c>
      <c r="AA187" t="n">
        <v>9.29</v>
      </c>
      <c r="AB187" t="n">
        <v>15.1</v>
      </c>
      <c r="AC187" t="n">
        <v>15.1</v>
      </c>
      <c r="AD187" t="n">
        <v>-62.04000000000002</v>
      </c>
      <c r="AE187" t="n">
        <v>58.79999999999998</v>
      </c>
      <c r="AF187" t="n">
        <v>0.0</v>
      </c>
      <c r="AG187" t="n">
        <v>0.77</v>
      </c>
      <c r="AH187" t="n">
        <v>13.880000000000003</v>
      </c>
      <c r="AI187" t="n">
        <v>1.0099999999999998</v>
      </c>
      <c r="AJ187" t="n">
        <v>2.6800000000000015</v>
      </c>
      <c r="AK187" t="n">
        <v>0.0</v>
      </c>
      <c r="AL187" t="inlineStr">
        <is>
          <t>unreconciled</t>
        </is>
      </c>
      <c r="AM187" t="inlineStr">
        <is>
          <t>Order Amount Mismatch (3PO&gt;POS)</t>
        </is>
      </c>
      <c r="AN187" t="n">
        <v>62.04</v>
      </c>
      <c r="AO187" t="n">
        <f>ROUND(P187*100/H187,2)</f>
        <v>0.0</v>
      </c>
      <c r="AP187" t="n">
        <f>ROUND(Q187*100/I187,2)</f>
        <v>0.0</v>
      </c>
      <c r="AQ187"/>
      <c r="AR187"/>
      <c r="AS187" t="n">
        <v>0.0</v>
      </c>
    </row>
    <row r="188">
      <c r="A188" s="1" t="n">
        <v>45233.0</v>
      </c>
      <c r="B188" s="2" t="n">
        <v>45233.92255787037</v>
      </c>
      <c r="C188" t="inlineStr">
        <is>
          <t>3140094012085352</t>
        </is>
      </c>
      <c r="D188" t="inlineStr">
        <is>
          <t>POS0012</t>
        </is>
      </c>
      <c r="E188" t="inlineStr">
        <is>
          <t>67</t>
        </is>
      </c>
      <c r="F188" t="inlineStr">
        <is>
          <t>0094</t>
        </is>
      </c>
      <c r="G188" t="inlineStr">
        <is>
          <t>5312993758</t>
        </is>
      </c>
      <c r="H188" t="n">
        <v>366.0</v>
      </c>
      <c r="I188" t="n">
        <v>425.71</v>
      </c>
      <c r="J188" t="n">
        <v>388.57</v>
      </c>
      <c r="K188" t="inlineStr">
        <is>
          <t>sale</t>
        </is>
      </c>
      <c r="L188" t="inlineStr">
        <is>
          <t/>
        </is>
      </c>
      <c r="M188" t="inlineStr">
        <is>
          <t/>
        </is>
      </c>
      <c r="N188" t="n">
        <v>0.0</v>
      </c>
      <c r="O188" t="n">
        <v>0.0</v>
      </c>
      <c r="P188" t="n">
        <v>332.32</v>
      </c>
      <c r="Q188" t="n">
        <v>273.54</v>
      </c>
      <c r="R188" t="n">
        <v>37.14</v>
      </c>
      <c r="S188" t="n">
        <v>37.14</v>
      </c>
      <c r="T188" t="n">
        <v>4.26</v>
      </c>
      <c r="U188" t="n">
        <v>3.49</v>
      </c>
      <c r="V188" t="n">
        <v>69.94</v>
      </c>
      <c r="W188" t="n">
        <v>56.06</v>
      </c>
      <c r="X188" t="n">
        <v>5.59</v>
      </c>
      <c r="Y188" t="n">
        <v>4.58</v>
      </c>
      <c r="Z188" t="n">
        <v>13.6</v>
      </c>
      <c r="AA188" t="n">
        <v>10.91</v>
      </c>
      <c r="AB188" t="n">
        <v>17.42</v>
      </c>
      <c r="AC188" t="n">
        <v>17.43</v>
      </c>
      <c r="AD188" t="n">
        <v>-59.70999999999998</v>
      </c>
      <c r="AE188" t="n">
        <v>58.77999999999997</v>
      </c>
      <c r="AF188" t="n">
        <v>0.0</v>
      </c>
      <c r="AG188" t="n">
        <v>0.7699999999999996</v>
      </c>
      <c r="AH188" t="n">
        <v>13.879999999999995</v>
      </c>
      <c r="AI188" t="n">
        <v>1.0099999999999998</v>
      </c>
      <c r="AJ188" t="n">
        <v>2.6899999999999995</v>
      </c>
      <c r="AK188" t="n">
        <v>-0.00999999999999801</v>
      </c>
      <c r="AL188" t="inlineStr">
        <is>
          <t>unreconciled</t>
        </is>
      </c>
      <c r="AM188" t="inlineStr">
        <is>
          <t>Order Amount Mismatch (3PO&gt;POS)</t>
        </is>
      </c>
      <c r="AN188" t="n">
        <v>59.71</v>
      </c>
      <c r="AO188" t="n">
        <f>ROUND(P188*100/H188,2)</f>
        <v>0.0</v>
      </c>
      <c r="AP188" t="n">
        <f>ROUND(Q188*100/I188,2)</f>
        <v>0.0</v>
      </c>
      <c r="AQ188"/>
      <c r="AR188"/>
      <c r="AS188" t="n">
        <v>0.0</v>
      </c>
    </row>
    <row r="189">
      <c r="A189" s="1" t="n">
        <v>45233.0</v>
      </c>
      <c r="B189" s="2" t="n">
        <v>45233.8822337963</v>
      </c>
      <c r="C189" t="inlineStr">
        <is>
          <t>3140094012085329</t>
        </is>
      </c>
      <c r="D189" t="inlineStr">
        <is>
          <t>POS0012</t>
        </is>
      </c>
      <c r="E189" t="inlineStr">
        <is>
          <t>44</t>
        </is>
      </c>
      <c r="F189" t="inlineStr">
        <is>
          <t>0094</t>
        </is>
      </c>
      <c r="G189" t="inlineStr">
        <is>
          <t>5312997536</t>
        </is>
      </c>
      <c r="H189" t="n">
        <v>401.0</v>
      </c>
      <c r="I189" t="n">
        <v>459.04</v>
      </c>
      <c r="J189" t="n">
        <v>421.9</v>
      </c>
      <c r="K189" t="inlineStr">
        <is>
          <t>sale</t>
        </is>
      </c>
      <c r="L189" t="inlineStr">
        <is>
          <t/>
        </is>
      </c>
      <c r="M189" t="inlineStr">
        <is>
          <t/>
        </is>
      </c>
      <c r="N189" t="n">
        <v>0.0</v>
      </c>
      <c r="O189" t="n">
        <v>0.0</v>
      </c>
      <c r="P189" t="n">
        <v>357.74</v>
      </c>
      <c r="Q189" t="n">
        <v>298.94</v>
      </c>
      <c r="R189" t="n">
        <v>37.14</v>
      </c>
      <c r="S189" t="n">
        <v>37.14</v>
      </c>
      <c r="T189" t="n">
        <v>4.59</v>
      </c>
      <c r="U189" t="n">
        <v>3.82</v>
      </c>
      <c r="V189" t="n">
        <v>75.94</v>
      </c>
      <c r="W189" t="n">
        <v>62.06</v>
      </c>
      <c r="X189" t="n">
        <v>6.02</v>
      </c>
      <c r="Y189" t="n">
        <v>5.01</v>
      </c>
      <c r="Z189" t="n">
        <v>14.75</v>
      </c>
      <c r="AA189" t="n">
        <v>12.07</v>
      </c>
      <c r="AB189" t="n">
        <v>19.1</v>
      </c>
      <c r="AC189" t="n">
        <v>19.1</v>
      </c>
      <c r="AD189" t="n">
        <v>-58.04000000000002</v>
      </c>
      <c r="AE189" t="n">
        <v>58.80000000000001</v>
      </c>
      <c r="AF189" t="n">
        <v>0.0</v>
      </c>
      <c r="AG189" t="n">
        <v>0.77</v>
      </c>
      <c r="AH189" t="n">
        <v>13.879999999999995</v>
      </c>
      <c r="AI189" t="n">
        <v>1.0099999999999998</v>
      </c>
      <c r="AJ189" t="n">
        <v>2.6799999999999997</v>
      </c>
      <c r="AK189" t="n">
        <v>0.0</v>
      </c>
      <c r="AL189" t="inlineStr">
        <is>
          <t>unreconciled</t>
        </is>
      </c>
      <c r="AM189" t="inlineStr">
        <is>
          <t>Order Amount Mismatch (3PO&gt;POS)</t>
        </is>
      </c>
      <c r="AN189" t="n">
        <v>58.04</v>
      </c>
      <c r="AO189" t="n">
        <f>ROUND(P189*100/H189,2)</f>
        <v>0.0</v>
      </c>
      <c r="AP189" t="n">
        <f>ROUND(Q189*100/I189,2)</f>
        <v>0.0</v>
      </c>
      <c r="AQ189"/>
      <c r="AR189"/>
      <c r="AS189" t="n">
        <v>0.0</v>
      </c>
    </row>
    <row r="190">
      <c r="A190" s="1" t="n">
        <v>45233.0</v>
      </c>
      <c r="B190" s="2" t="n">
        <v>45233.742256944446</v>
      </c>
      <c r="C190" t="inlineStr">
        <is>
          <t>3140094012085183</t>
        </is>
      </c>
      <c r="D190" t="inlineStr">
        <is>
          <t>POS0012</t>
        </is>
      </c>
      <c r="E190" t="inlineStr">
        <is>
          <t>98</t>
        </is>
      </c>
      <c r="F190" t="inlineStr">
        <is>
          <t>0094</t>
        </is>
      </c>
      <c r="G190" t="inlineStr">
        <is>
          <t>5313103139</t>
        </is>
      </c>
      <c r="H190" t="n">
        <v>879.0</v>
      </c>
      <c r="I190" t="n">
        <v>914.31</v>
      </c>
      <c r="J190" t="n">
        <v>877.17</v>
      </c>
      <c r="K190" t="inlineStr">
        <is>
          <t>sale</t>
        </is>
      </c>
      <c r="L190" t="inlineStr">
        <is>
          <t/>
        </is>
      </c>
      <c r="M190" t="inlineStr">
        <is>
          <t/>
        </is>
      </c>
      <c r="N190" t="n">
        <v>0.0</v>
      </c>
      <c r="O190" t="n">
        <v>0.0</v>
      </c>
      <c r="P190" t="n">
        <v>704.7</v>
      </c>
      <c r="Q190" t="n">
        <v>645.9</v>
      </c>
      <c r="R190" t="n">
        <v>37.14</v>
      </c>
      <c r="S190" t="n">
        <v>37.14</v>
      </c>
      <c r="T190" t="n">
        <v>9.14</v>
      </c>
      <c r="U190" t="n">
        <v>8.37</v>
      </c>
      <c r="V190" t="n">
        <v>157.89</v>
      </c>
      <c r="W190" t="n">
        <v>144.01</v>
      </c>
      <c r="X190" t="n">
        <v>12.0</v>
      </c>
      <c r="Y190" t="n">
        <v>10.99</v>
      </c>
      <c r="Z190" t="n">
        <v>30.58</v>
      </c>
      <c r="AA190" t="n">
        <v>27.9</v>
      </c>
      <c r="AB190" t="n">
        <v>41.86</v>
      </c>
      <c r="AC190" t="n">
        <v>41.86</v>
      </c>
      <c r="AD190" t="n">
        <v>-35.309999999999945</v>
      </c>
      <c r="AE190" t="n">
        <v>58.80000000000007</v>
      </c>
      <c r="AF190" t="n">
        <v>0.0</v>
      </c>
      <c r="AG190" t="n">
        <v>0.7700000000000014</v>
      </c>
      <c r="AH190" t="n">
        <v>13.879999999999995</v>
      </c>
      <c r="AI190" t="n">
        <v>1.0099999999999998</v>
      </c>
      <c r="AJ190" t="n">
        <v>2.6799999999999997</v>
      </c>
      <c r="AK190" t="n">
        <v>0.0</v>
      </c>
      <c r="AL190" t="inlineStr">
        <is>
          <t>unreconciled</t>
        </is>
      </c>
      <c r="AM190" t="inlineStr">
        <is>
          <t>Order Amount Mismatch (3PO&gt;POS)</t>
        </is>
      </c>
      <c r="AN190" t="n">
        <v>35.31</v>
      </c>
      <c r="AO190" t="n">
        <f>ROUND(P190*100/H190,2)</f>
        <v>0.0</v>
      </c>
      <c r="AP190" t="n">
        <f>ROUND(Q190*100/I190,2)</f>
        <v>0.0</v>
      </c>
      <c r="AQ190"/>
      <c r="AR190"/>
      <c r="AS190" t="n">
        <v>0.0</v>
      </c>
    </row>
    <row r="191">
      <c r="A191" s="1" t="n">
        <v>45233.0</v>
      </c>
      <c r="B191" s="2" t="n">
        <v>45233.67648148148</v>
      </c>
      <c r="C191" t="inlineStr">
        <is>
          <t>3140094012085149</t>
        </is>
      </c>
      <c r="D191" t="inlineStr">
        <is>
          <t>POS0012</t>
        </is>
      </c>
      <c r="E191" t="inlineStr">
        <is>
          <t>64</t>
        </is>
      </c>
      <c r="F191" t="inlineStr">
        <is>
          <t>0094</t>
        </is>
      </c>
      <c r="G191" t="inlineStr">
        <is>
          <t>5313113433</t>
        </is>
      </c>
      <c r="H191" t="n">
        <v>525.0</v>
      </c>
      <c r="I191" t="n">
        <v>577.14</v>
      </c>
      <c r="J191" t="n">
        <v>540.0</v>
      </c>
      <c r="K191" t="inlineStr">
        <is>
          <t>sale</t>
        </is>
      </c>
      <c r="L191" t="inlineStr">
        <is>
          <t/>
        </is>
      </c>
      <c r="M191" t="inlineStr">
        <is>
          <t/>
        </is>
      </c>
      <c r="N191" t="n">
        <v>0.0</v>
      </c>
      <c r="O191" t="n">
        <v>0.0</v>
      </c>
      <c r="P191" t="n">
        <v>447.73</v>
      </c>
      <c r="Q191" t="n">
        <v>388.95</v>
      </c>
      <c r="R191" t="n">
        <v>37.14</v>
      </c>
      <c r="S191" t="n">
        <v>37.14</v>
      </c>
      <c r="T191" t="n">
        <v>5.77</v>
      </c>
      <c r="U191" t="n">
        <v>5.0</v>
      </c>
      <c r="V191" t="n">
        <v>97.2</v>
      </c>
      <c r="W191" t="n">
        <v>83.31</v>
      </c>
      <c r="X191" t="n">
        <v>7.58</v>
      </c>
      <c r="Y191" t="n">
        <v>6.56</v>
      </c>
      <c r="Z191" t="n">
        <v>18.86</v>
      </c>
      <c r="AA191" t="n">
        <v>16.18</v>
      </c>
      <c r="AB191" t="n">
        <v>25.0</v>
      </c>
      <c r="AC191" t="n">
        <v>25.0</v>
      </c>
      <c r="AD191" t="n">
        <v>-52.139999999999986</v>
      </c>
      <c r="AE191" t="n">
        <v>58.78000000000003</v>
      </c>
      <c r="AF191" t="n">
        <v>0.0</v>
      </c>
      <c r="AG191" t="n">
        <v>0.7699999999999996</v>
      </c>
      <c r="AH191" t="n">
        <v>13.89</v>
      </c>
      <c r="AI191" t="n">
        <v>1.0200000000000005</v>
      </c>
      <c r="AJ191" t="n">
        <v>2.6799999999999997</v>
      </c>
      <c r="AK191" t="n">
        <v>0.0</v>
      </c>
      <c r="AL191" t="inlineStr">
        <is>
          <t>unreconciled</t>
        </is>
      </c>
      <c r="AM191" t="inlineStr">
        <is>
          <t>Order Amount Mismatch (3PO&gt;POS)</t>
        </is>
      </c>
      <c r="AN191" t="n">
        <v>52.14</v>
      </c>
      <c r="AO191" t="n">
        <f>ROUND(P191*100/H191,2)</f>
        <v>0.0</v>
      </c>
      <c r="AP191" t="n">
        <f>ROUND(Q191*100/I191,2)</f>
        <v>0.0</v>
      </c>
      <c r="AQ191"/>
      <c r="AR191"/>
      <c r="AS191" t="n">
        <v>0.0</v>
      </c>
    </row>
    <row r="192">
      <c r="A192" s="1" t="n">
        <v>45233.0</v>
      </c>
      <c r="B192" s="2" t="n">
        <v>45233.657638888886</v>
      </c>
      <c r="C192" t="inlineStr">
        <is>
          <t>3140023012059249</t>
        </is>
      </c>
      <c r="D192" t="inlineStr">
        <is>
          <t>POS0012</t>
        </is>
      </c>
      <c r="E192" t="inlineStr">
        <is>
          <t>42</t>
        </is>
      </c>
      <c r="F192" t="inlineStr">
        <is>
          <t>0023</t>
        </is>
      </c>
      <c r="G192" t="inlineStr">
        <is>
          <t>5313117989</t>
        </is>
      </c>
      <c r="H192" t="n">
        <v>295.0</v>
      </c>
      <c r="I192" t="n">
        <v>358.1</v>
      </c>
      <c r="J192" t="n">
        <v>320.96</v>
      </c>
      <c r="K192" t="inlineStr">
        <is>
          <t>sale</t>
        </is>
      </c>
      <c r="L192" t="inlineStr">
        <is>
          <t/>
        </is>
      </c>
      <c r="M192" t="inlineStr">
        <is>
          <t/>
        </is>
      </c>
      <c r="N192" t="n">
        <v>0.0</v>
      </c>
      <c r="O192" t="n">
        <v>0.0</v>
      </c>
      <c r="P192" t="n">
        <v>280.81</v>
      </c>
      <c r="Q192" t="n">
        <v>222.0</v>
      </c>
      <c r="R192" t="n">
        <v>37.14</v>
      </c>
      <c r="S192" t="n">
        <v>37.14</v>
      </c>
      <c r="T192" t="n">
        <v>3.58</v>
      </c>
      <c r="U192" t="n">
        <v>2.81</v>
      </c>
      <c r="V192" t="n">
        <v>57.77</v>
      </c>
      <c r="W192" t="n">
        <v>43.89</v>
      </c>
      <c r="X192" t="n">
        <v>4.7</v>
      </c>
      <c r="Y192" t="n">
        <v>3.69</v>
      </c>
      <c r="Z192" t="n">
        <v>11.24</v>
      </c>
      <c r="AA192" t="n">
        <v>8.56</v>
      </c>
      <c r="AB192" t="n">
        <v>14.04</v>
      </c>
      <c r="AC192" t="n">
        <v>14.05</v>
      </c>
      <c r="AD192" t="n">
        <v>-63.10000000000002</v>
      </c>
      <c r="AE192" t="n">
        <v>58.81</v>
      </c>
      <c r="AF192" t="n">
        <v>0.0</v>
      </c>
      <c r="AG192" t="n">
        <v>0.77</v>
      </c>
      <c r="AH192" t="n">
        <v>13.880000000000003</v>
      </c>
      <c r="AI192" t="n">
        <v>1.0100000000000002</v>
      </c>
      <c r="AJ192" t="n">
        <v>2.6799999999999997</v>
      </c>
      <c r="AK192" t="n">
        <v>-0.010000000000001563</v>
      </c>
      <c r="AL192" t="inlineStr">
        <is>
          <t>unreconciled</t>
        </is>
      </c>
      <c r="AM192" t="inlineStr">
        <is>
          <t>Order Amount Mismatch (3PO&gt;POS)</t>
        </is>
      </c>
      <c r="AN192" t="n">
        <v>63.1</v>
      </c>
      <c r="AO192" t="n">
        <f>ROUND(P192*100/H192,2)</f>
        <v>0.0</v>
      </c>
      <c r="AP192" t="n">
        <f>ROUND(Q192*100/I192,2)</f>
        <v>0.0</v>
      </c>
      <c r="AQ192"/>
      <c r="AR192"/>
      <c r="AS192" t="n">
        <v>0.0</v>
      </c>
    </row>
    <row r="193">
      <c r="A193" s="1" t="n">
        <v>45233.0</v>
      </c>
      <c r="B193" s="2" t="n">
        <v>45233.74030092593</v>
      </c>
      <c r="C193" t="inlineStr">
        <is>
          <t>3140023012059265</t>
        </is>
      </c>
      <c r="D193" t="inlineStr">
        <is>
          <t>POS0012</t>
        </is>
      </c>
      <c r="E193" t="inlineStr">
        <is>
          <t>58</t>
        </is>
      </c>
      <c r="F193" t="inlineStr">
        <is>
          <t>0023</t>
        </is>
      </c>
      <c r="G193" t="inlineStr">
        <is>
          <t>5313129019</t>
        </is>
      </c>
      <c r="H193" t="n">
        <v>426.0</v>
      </c>
      <c r="I193" t="n">
        <v>482.85</v>
      </c>
      <c r="J193" t="n">
        <v>445.71</v>
      </c>
      <c r="K193" t="inlineStr">
        <is>
          <t>sale</t>
        </is>
      </c>
      <c r="L193" t="inlineStr">
        <is>
          <t/>
        </is>
      </c>
      <c r="M193" t="inlineStr">
        <is>
          <t/>
        </is>
      </c>
      <c r="N193" t="n">
        <v>0.0</v>
      </c>
      <c r="O193" t="n">
        <v>0.0</v>
      </c>
      <c r="P193" t="n">
        <v>375.87</v>
      </c>
      <c r="Q193" t="n">
        <v>317.1</v>
      </c>
      <c r="R193" t="n">
        <v>37.14</v>
      </c>
      <c r="S193" t="n">
        <v>37.14</v>
      </c>
      <c r="T193" t="n">
        <v>4.83</v>
      </c>
      <c r="U193" t="n">
        <v>4.06</v>
      </c>
      <c r="V193" t="n">
        <v>80.23</v>
      </c>
      <c r="W193" t="n">
        <v>66.34</v>
      </c>
      <c r="X193" t="n">
        <v>6.34</v>
      </c>
      <c r="Y193" t="n">
        <v>5.32</v>
      </c>
      <c r="Z193" t="n">
        <v>15.58</v>
      </c>
      <c r="AA193" t="n">
        <v>12.9</v>
      </c>
      <c r="AB193" t="n">
        <v>20.28</v>
      </c>
      <c r="AC193" t="n">
        <v>20.29</v>
      </c>
      <c r="AD193" t="n">
        <v>-56.85000000000002</v>
      </c>
      <c r="AE193" t="n">
        <v>58.76999999999998</v>
      </c>
      <c r="AF193" t="n">
        <v>0.0</v>
      </c>
      <c r="AG193" t="n">
        <v>0.7700000000000005</v>
      </c>
      <c r="AH193" t="n">
        <v>13.89</v>
      </c>
      <c r="AI193" t="n">
        <v>1.0199999999999996</v>
      </c>
      <c r="AJ193" t="n">
        <v>2.6799999999999997</v>
      </c>
      <c r="AK193" t="n">
        <v>-0.00999999999999801</v>
      </c>
      <c r="AL193" t="inlineStr">
        <is>
          <t>unreconciled</t>
        </is>
      </c>
      <c r="AM193" t="inlineStr">
        <is>
          <t>Order Amount Mismatch (3PO&gt;POS)</t>
        </is>
      </c>
      <c r="AN193" t="n">
        <v>56.85</v>
      </c>
      <c r="AO193" t="n">
        <f>ROUND(P193*100/H193,2)</f>
        <v>0.0</v>
      </c>
      <c r="AP193" t="n">
        <f>ROUND(Q193*100/I193,2)</f>
        <v>0.0</v>
      </c>
      <c r="AQ193"/>
      <c r="AR193"/>
      <c r="AS193" t="n">
        <v>0.0</v>
      </c>
    </row>
    <row r="194">
      <c r="A194" s="1" t="n">
        <v>45233.0</v>
      </c>
      <c r="B194" s="2" t="n">
        <v>45233.83002314815</v>
      </c>
      <c r="C194" t="inlineStr">
        <is>
          <t>3140094012085249</t>
        </is>
      </c>
      <c r="D194" t="inlineStr">
        <is>
          <t>POS0012</t>
        </is>
      </c>
      <c r="E194" t="inlineStr">
        <is>
          <t>64</t>
        </is>
      </c>
      <c r="F194" t="inlineStr">
        <is>
          <t>0094</t>
        </is>
      </c>
      <c r="G194" t="inlineStr">
        <is>
          <t>5313130928</t>
        </is>
      </c>
      <c r="H194" t="n">
        <v>845.0</v>
      </c>
      <c r="I194" t="n">
        <v>881.91</v>
      </c>
      <c r="J194" t="n">
        <v>844.77</v>
      </c>
      <c r="K194" t="inlineStr">
        <is>
          <t>sale</t>
        </is>
      </c>
      <c r="L194" t="inlineStr">
        <is>
          <t/>
        </is>
      </c>
      <c r="M194" t="inlineStr">
        <is>
          <t/>
        </is>
      </c>
      <c r="N194" t="n">
        <v>0.0</v>
      </c>
      <c r="O194" t="n">
        <v>0.0</v>
      </c>
      <c r="P194" t="n">
        <v>679.99</v>
      </c>
      <c r="Q194" t="n">
        <v>621.2</v>
      </c>
      <c r="R194" t="n">
        <v>37.14</v>
      </c>
      <c r="S194" t="n">
        <v>37.14</v>
      </c>
      <c r="T194" t="n">
        <v>8.82</v>
      </c>
      <c r="U194" t="n">
        <v>8.05</v>
      </c>
      <c r="V194" t="n">
        <v>152.06</v>
      </c>
      <c r="W194" t="n">
        <v>138.17</v>
      </c>
      <c r="X194" t="n">
        <v>11.58</v>
      </c>
      <c r="Y194" t="n">
        <v>10.56</v>
      </c>
      <c r="Z194" t="n">
        <v>29.46</v>
      </c>
      <c r="AA194" t="n">
        <v>26.77</v>
      </c>
      <c r="AB194" t="n">
        <v>40.24</v>
      </c>
      <c r="AC194" t="n">
        <v>40.24</v>
      </c>
      <c r="AD194" t="n">
        <v>-36.90999999999997</v>
      </c>
      <c r="AE194" t="n">
        <v>58.789999999999964</v>
      </c>
      <c r="AF194" t="n">
        <v>0.0</v>
      </c>
      <c r="AG194" t="n">
        <v>0.7699999999999996</v>
      </c>
      <c r="AH194" t="n">
        <v>13.890000000000015</v>
      </c>
      <c r="AI194" t="n">
        <v>1.0199999999999996</v>
      </c>
      <c r="AJ194" t="n">
        <v>2.6900000000000013</v>
      </c>
      <c r="AK194" t="n">
        <v>0.0</v>
      </c>
      <c r="AL194" t="inlineStr">
        <is>
          <t>unreconciled</t>
        </is>
      </c>
      <c r="AM194" t="inlineStr">
        <is>
          <t>Order Amount Mismatch (3PO&gt;POS)</t>
        </is>
      </c>
      <c r="AN194" t="n">
        <v>36.91</v>
      </c>
      <c r="AO194" t="n">
        <f>ROUND(P194*100/H194,2)</f>
        <v>0.0</v>
      </c>
      <c r="AP194" t="n">
        <f>ROUND(Q194*100/I194,2)</f>
        <v>0.0</v>
      </c>
      <c r="AQ194"/>
      <c r="AR194"/>
      <c r="AS194" t="n">
        <v>0.0</v>
      </c>
    </row>
    <row r="195">
      <c r="A195" s="1" t="n">
        <v>45233.0</v>
      </c>
      <c r="B195" s="2" t="n">
        <v>45233.70425925926</v>
      </c>
      <c r="C195" t="inlineStr">
        <is>
          <t>3140094012085162</t>
        </is>
      </c>
      <c r="D195" t="inlineStr">
        <is>
          <t>POS0012</t>
        </is>
      </c>
      <c r="E195" t="inlineStr">
        <is>
          <t>77</t>
        </is>
      </c>
      <c r="F195" t="inlineStr">
        <is>
          <t>0094</t>
        </is>
      </c>
      <c r="G195" t="inlineStr">
        <is>
          <t>5313191353</t>
        </is>
      </c>
      <c r="H195" t="n">
        <v>302.0</v>
      </c>
      <c r="I195" t="n">
        <v>364.76</v>
      </c>
      <c r="J195" t="n">
        <v>327.62</v>
      </c>
      <c r="K195" t="inlineStr">
        <is>
          <t>sale</t>
        </is>
      </c>
      <c r="L195" t="inlineStr">
        <is>
          <t/>
        </is>
      </c>
      <c r="M195" t="inlineStr">
        <is>
          <t/>
        </is>
      </c>
      <c r="N195" t="n">
        <v>0.0</v>
      </c>
      <c r="O195" t="n">
        <v>0.0</v>
      </c>
      <c r="P195" t="n">
        <v>285.87</v>
      </c>
      <c r="Q195" t="n">
        <v>227.07</v>
      </c>
      <c r="R195" t="n">
        <v>37.14</v>
      </c>
      <c r="S195" t="n">
        <v>37.14</v>
      </c>
      <c r="T195" t="n">
        <v>3.65</v>
      </c>
      <c r="U195" t="n">
        <v>2.88</v>
      </c>
      <c r="V195" t="n">
        <v>58.97</v>
      </c>
      <c r="W195" t="n">
        <v>45.09</v>
      </c>
      <c r="X195" t="n">
        <v>4.79</v>
      </c>
      <c r="Y195" t="n">
        <v>3.78</v>
      </c>
      <c r="Z195" t="n">
        <v>11.48</v>
      </c>
      <c r="AA195" t="n">
        <v>8.8</v>
      </c>
      <c r="AB195" t="n">
        <v>14.38</v>
      </c>
      <c r="AC195" t="n">
        <v>14.38</v>
      </c>
      <c r="AD195" t="n">
        <v>-62.75999999999999</v>
      </c>
      <c r="AE195" t="n">
        <v>58.80000000000001</v>
      </c>
      <c r="AF195" t="n">
        <v>0.0</v>
      </c>
      <c r="AG195" t="n">
        <v>0.77</v>
      </c>
      <c r="AH195" t="n">
        <v>13.879999999999995</v>
      </c>
      <c r="AI195" t="n">
        <v>1.0100000000000002</v>
      </c>
      <c r="AJ195" t="n">
        <v>2.6799999999999997</v>
      </c>
      <c r="AK195" t="n">
        <v>0.0</v>
      </c>
      <c r="AL195" t="inlineStr">
        <is>
          <t>unreconciled</t>
        </is>
      </c>
      <c r="AM195" t="inlineStr">
        <is>
          <t>Order Amount Mismatch (3PO&gt;POS)</t>
        </is>
      </c>
      <c r="AN195" t="n">
        <v>62.76</v>
      </c>
      <c r="AO195" t="n">
        <f>ROUND(P195*100/H195,2)</f>
        <v>0.0</v>
      </c>
      <c r="AP195" t="n">
        <f>ROUND(Q195*100/I195,2)</f>
        <v>0.0</v>
      </c>
      <c r="AQ195"/>
      <c r="AR195"/>
      <c r="AS195" t="n">
        <v>0.0</v>
      </c>
    </row>
    <row r="196">
      <c r="A196" s="1" t="n">
        <v>45233.0</v>
      </c>
      <c r="B196" s="2" t="n">
        <v>45233.65230324074</v>
      </c>
      <c r="C196" t="inlineStr">
        <is>
          <t>3140094012085132</t>
        </is>
      </c>
      <c r="D196" t="inlineStr">
        <is>
          <t>POS0012</t>
        </is>
      </c>
      <c r="E196" t="inlineStr">
        <is>
          <t>47</t>
        </is>
      </c>
      <c r="F196" t="inlineStr">
        <is>
          <t>0094</t>
        </is>
      </c>
      <c r="G196" t="inlineStr">
        <is>
          <t>5313228080</t>
        </is>
      </c>
      <c r="H196" t="n">
        <v>252.0</v>
      </c>
      <c r="I196" t="n">
        <v>317.14</v>
      </c>
      <c r="J196" t="n">
        <v>280.0</v>
      </c>
      <c r="K196" t="inlineStr">
        <is>
          <t>sale</t>
        </is>
      </c>
      <c r="L196" t="inlineStr">
        <is>
          <t/>
        </is>
      </c>
      <c r="M196" t="inlineStr">
        <is>
          <t/>
        </is>
      </c>
      <c r="N196" t="n">
        <v>0.0</v>
      </c>
      <c r="O196" t="n">
        <v>0.0</v>
      </c>
      <c r="P196" t="n">
        <v>249.59</v>
      </c>
      <c r="Q196" t="n">
        <v>190.8</v>
      </c>
      <c r="R196" t="n">
        <v>37.14</v>
      </c>
      <c r="S196" t="n">
        <v>37.14</v>
      </c>
      <c r="T196" t="n">
        <v>3.17</v>
      </c>
      <c r="U196" t="n">
        <v>2.4</v>
      </c>
      <c r="V196" t="n">
        <v>50.4</v>
      </c>
      <c r="W196" t="n">
        <v>36.51</v>
      </c>
      <c r="X196" t="n">
        <v>4.16</v>
      </c>
      <c r="Y196" t="n">
        <v>3.15</v>
      </c>
      <c r="Z196" t="n">
        <v>9.82</v>
      </c>
      <c r="AA196" t="n">
        <v>7.14</v>
      </c>
      <c r="AB196" t="n">
        <v>12.0</v>
      </c>
      <c r="AC196" t="n">
        <v>12.0</v>
      </c>
      <c r="AD196" t="n">
        <v>-65.13999999999999</v>
      </c>
      <c r="AE196" t="n">
        <v>58.78999999999999</v>
      </c>
      <c r="AF196" t="n">
        <v>0.0</v>
      </c>
      <c r="AG196" t="n">
        <v>0.77</v>
      </c>
      <c r="AH196" t="n">
        <v>13.89</v>
      </c>
      <c r="AI196" t="n">
        <v>1.0100000000000002</v>
      </c>
      <c r="AJ196" t="n">
        <v>2.6800000000000006</v>
      </c>
      <c r="AK196" t="n">
        <v>0.0</v>
      </c>
      <c r="AL196" t="inlineStr">
        <is>
          <t>unreconciled</t>
        </is>
      </c>
      <c r="AM196" t="inlineStr">
        <is>
          <t>Order Amount Mismatch (3PO&gt;POS)</t>
        </is>
      </c>
      <c r="AN196" t="n">
        <v>65.14</v>
      </c>
      <c r="AO196" t="n">
        <f>ROUND(P196*100/H196,2)</f>
        <v>0.0</v>
      </c>
      <c r="AP196" t="n">
        <f>ROUND(Q196*100/I196,2)</f>
        <v>0.0</v>
      </c>
      <c r="AQ196"/>
      <c r="AR196"/>
      <c r="AS196" t="n">
        <v>0.0</v>
      </c>
    </row>
    <row r="197">
      <c r="A197" s="1" t="n">
        <v>45233.0</v>
      </c>
      <c r="B197" s="2" t="n">
        <v>45233.87483796296</v>
      </c>
      <c r="C197" t="inlineStr">
        <is>
          <t>3140023012059327</t>
        </is>
      </c>
      <c r="D197" t="inlineStr">
        <is>
          <t>POS0012</t>
        </is>
      </c>
      <c r="E197" t="inlineStr">
        <is>
          <t>20</t>
        </is>
      </c>
      <c r="F197" t="inlineStr">
        <is>
          <t>0023</t>
        </is>
      </c>
      <c r="G197" t="inlineStr">
        <is>
          <t>5313232682</t>
        </is>
      </c>
      <c r="H197" t="n">
        <v>553.0</v>
      </c>
      <c r="I197" t="n">
        <v>603.8</v>
      </c>
      <c r="J197" t="n">
        <v>566.66</v>
      </c>
      <c r="K197" t="inlineStr">
        <is>
          <t>sale</t>
        </is>
      </c>
      <c r="L197" t="inlineStr">
        <is>
          <t/>
        </is>
      </c>
      <c r="M197" t="inlineStr">
        <is>
          <t/>
        </is>
      </c>
      <c r="N197" t="n">
        <v>0.0</v>
      </c>
      <c r="O197" t="n">
        <v>0.0</v>
      </c>
      <c r="P197" t="n">
        <v>468.05</v>
      </c>
      <c r="Q197" t="n">
        <v>409.26</v>
      </c>
      <c r="R197" t="n">
        <v>37.14</v>
      </c>
      <c r="S197" t="n">
        <v>37.14</v>
      </c>
      <c r="T197" t="n">
        <v>6.04</v>
      </c>
      <c r="U197" t="n">
        <v>5.27</v>
      </c>
      <c r="V197" t="n">
        <v>102.0</v>
      </c>
      <c r="W197" t="n">
        <v>88.11</v>
      </c>
      <c r="X197" t="n">
        <v>7.92</v>
      </c>
      <c r="Y197" t="n">
        <v>6.91</v>
      </c>
      <c r="Z197" t="n">
        <v>19.79</v>
      </c>
      <c r="AA197" t="n">
        <v>17.1</v>
      </c>
      <c r="AB197" t="n">
        <v>26.34</v>
      </c>
      <c r="AC197" t="n">
        <v>26.33</v>
      </c>
      <c r="AD197" t="n">
        <v>-50.799999999999955</v>
      </c>
      <c r="AE197" t="n">
        <v>58.79000000000002</v>
      </c>
      <c r="AF197" t="n">
        <v>0.0</v>
      </c>
      <c r="AG197" t="n">
        <v>0.7700000000000005</v>
      </c>
      <c r="AH197" t="n">
        <v>13.89</v>
      </c>
      <c r="AI197" t="n">
        <v>1.0099999999999998</v>
      </c>
      <c r="AJ197" t="n">
        <v>2.6899999999999977</v>
      </c>
      <c r="AK197" t="n">
        <v>0.010000000000001563</v>
      </c>
      <c r="AL197" t="inlineStr">
        <is>
          <t>unreconciled</t>
        </is>
      </c>
      <c r="AM197" t="inlineStr">
        <is>
          <t>Order Amount Mismatch (3PO&gt;POS)</t>
        </is>
      </c>
      <c r="AN197" t="n">
        <v>50.8</v>
      </c>
      <c r="AO197" t="n">
        <f>ROUND(P197*100/H197,2)</f>
        <v>0.0</v>
      </c>
      <c r="AP197" t="n">
        <f>ROUND(Q197*100/I197,2)</f>
        <v>0.0</v>
      </c>
      <c r="AQ197"/>
      <c r="AR197"/>
      <c r="AS197" t="n">
        <v>0.0</v>
      </c>
    </row>
    <row r="198">
      <c r="A198" s="1" t="n">
        <v>45233.0</v>
      </c>
      <c r="B198" s="2" t="n">
        <v>45233.96428240741</v>
      </c>
      <c r="C198" t="inlineStr">
        <is>
          <t>3140023012059366</t>
        </is>
      </c>
      <c r="D198" t="inlineStr">
        <is>
          <t>POS0012</t>
        </is>
      </c>
      <c r="E198" t="inlineStr">
        <is>
          <t>59</t>
        </is>
      </c>
      <c r="F198" t="inlineStr">
        <is>
          <t>0023</t>
        </is>
      </c>
      <c r="G198" t="inlineStr">
        <is>
          <t>5313242973</t>
        </is>
      </c>
      <c r="H198" t="n">
        <v>313.0</v>
      </c>
      <c r="I198" t="n">
        <v>375.23</v>
      </c>
      <c r="J198" t="n">
        <v>338.09</v>
      </c>
      <c r="K198" t="inlineStr">
        <is>
          <t>sale</t>
        </is>
      </c>
      <c r="L198" t="inlineStr">
        <is>
          <t/>
        </is>
      </c>
      <c r="M198" t="inlineStr">
        <is>
          <t/>
        </is>
      </c>
      <c r="N198" t="n">
        <v>0.0</v>
      </c>
      <c r="O198" t="n">
        <v>0.0</v>
      </c>
      <c r="P198" t="n">
        <v>293.86</v>
      </c>
      <c r="Q198" t="n">
        <v>235.09</v>
      </c>
      <c r="R198" t="n">
        <v>37.14</v>
      </c>
      <c r="S198" t="n">
        <v>37.14</v>
      </c>
      <c r="T198" t="n">
        <v>3.75</v>
      </c>
      <c r="U198" t="n">
        <v>2.98</v>
      </c>
      <c r="V198" t="n">
        <v>60.86</v>
      </c>
      <c r="W198" t="n">
        <v>46.97</v>
      </c>
      <c r="X198" t="n">
        <v>4.92</v>
      </c>
      <c r="Y198" t="n">
        <v>3.91</v>
      </c>
      <c r="Z198" t="n">
        <v>11.84</v>
      </c>
      <c r="AA198" t="n">
        <v>9.15</v>
      </c>
      <c r="AB198" t="n">
        <v>14.9</v>
      </c>
      <c r="AC198" t="n">
        <v>14.91</v>
      </c>
      <c r="AD198" t="n">
        <v>-62.23000000000002</v>
      </c>
      <c r="AE198" t="n">
        <v>58.77000000000001</v>
      </c>
      <c r="AF198" t="n">
        <v>0.0</v>
      </c>
      <c r="AG198" t="n">
        <v>0.77</v>
      </c>
      <c r="AH198" t="n">
        <v>13.89</v>
      </c>
      <c r="AI198" t="n">
        <v>1.0099999999999998</v>
      </c>
      <c r="AJ198" t="n">
        <v>2.6899999999999995</v>
      </c>
      <c r="AK198" t="n">
        <v>-0.009999999999999787</v>
      </c>
      <c r="AL198" t="inlineStr">
        <is>
          <t>unreconciled</t>
        </is>
      </c>
      <c r="AM198" t="inlineStr">
        <is>
          <t>Order Amount Mismatch (3PO&gt;POS)</t>
        </is>
      </c>
      <c r="AN198" t="n">
        <v>62.23</v>
      </c>
      <c r="AO198" t="n">
        <f>ROUND(P198*100/H198,2)</f>
        <v>0.0</v>
      </c>
      <c r="AP198" t="n">
        <f>ROUND(Q198*100/I198,2)</f>
        <v>0.0</v>
      </c>
      <c r="AQ198"/>
      <c r="AR198"/>
      <c r="AS198" t="n">
        <v>0.0</v>
      </c>
    </row>
    <row r="199">
      <c r="A199" s="1" t="n">
        <v>45233.0</v>
      </c>
      <c r="B199" s="2" t="n">
        <v>45233.687476851854</v>
      </c>
      <c r="C199" t="inlineStr">
        <is>
          <t>3140094012085154</t>
        </is>
      </c>
      <c r="D199" t="inlineStr">
        <is>
          <t>POS0012</t>
        </is>
      </c>
      <c r="E199" t="inlineStr">
        <is>
          <t>69</t>
        </is>
      </c>
      <c r="F199" t="inlineStr">
        <is>
          <t>0094</t>
        </is>
      </c>
      <c r="G199" t="inlineStr">
        <is>
          <t>5313243295</t>
        </is>
      </c>
      <c r="H199" t="n">
        <v>450.0</v>
      </c>
      <c r="I199" t="n">
        <v>505.71</v>
      </c>
      <c r="J199" t="n">
        <v>468.57</v>
      </c>
      <c r="K199" t="inlineStr">
        <is>
          <t>sale</t>
        </is>
      </c>
      <c r="L199" t="inlineStr">
        <is>
          <t/>
        </is>
      </c>
      <c r="M199" t="inlineStr">
        <is>
          <t/>
        </is>
      </c>
      <c r="N199" t="n">
        <v>0.0</v>
      </c>
      <c r="O199" t="n">
        <v>0.0</v>
      </c>
      <c r="P199" t="n">
        <v>393.29</v>
      </c>
      <c r="Q199" t="n">
        <v>334.5</v>
      </c>
      <c r="R199" t="n">
        <v>37.14</v>
      </c>
      <c r="S199" t="n">
        <v>37.14</v>
      </c>
      <c r="T199" t="n">
        <v>5.06</v>
      </c>
      <c r="U199" t="n">
        <v>4.29</v>
      </c>
      <c r="V199" t="n">
        <v>84.34</v>
      </c>
      <c r="W199" t="n">
        <v>70.46</v>
      </c>
      <c r="X199" t="n">
        <v>6.64</v>
      </c>
      <c r="Y199" t="n">
        <v>5.62</v>
      </c>
      <c r="Z199" t="n">
        <v>16.38</v>
      </c>
      <c r="AA199" t="n">
        <v>13.69</v>
      </c>
      <c r="AB199" t="n">
        <v>21.42</v>
      </c>
      <c r="AC199" t="n">
        <v>21.43</v>
      </c>
      <c r="AD199" t="n">
        <v>-55.70999999999998</v>
      </c>
      <c r="AE199" t="n">
        <v>58.79000000000002</v>
      </c>
      <c r="AF199" t="n">
        <v>0.0</v>
      </c>
      <c r="AG199" t="n">
        <v>0.7699999999999996</v>
      </c>
      <c r="AH199" t="n">
        <v>13.88000000000001</v>
      </c>
      <c r="AI199" t="n">
        <v>1.0199999999999996</v>
      </c>
      <c r="AJ199" t="n">
        <v>2.6899999999999995</v>
      </c>
      <c r="AK199" t="n">
        <v>-0.00999999999999801</v>
      </c>
      <c r="AL199" t="inlineStr">
        <is>
          <t>unreconciled</t>
        </is>
      </c>
      <c r="AM199" t="inlineStr">
        <is>
          <t>Order Amount Mismatch (3PO&gt;POS)</t>
        </is>
      </c>
      <c r="AN199" t="n">
        <v>55.71</v>
      </c>
      <c r="AO199" t="n">
        <f>ROUND(P199*100/H199,2)</f>
        <v>0.0</v>
      </c>
      <c r="AP199" t="n">
        <f>ROUND(Q199*100/I199,2)</f>
        <v>0.0</v>
      </c>
      <c r="AQ199"/>
      <c r="AR199"/>
      <c r="AS199" t="n">
        <v>0.0</v>
      </c>
    </row>
    <row r="200">
      <c r="A200" s="1" t="n">
        <v>45233.0</v>
      </c>
      <c r="B200" s="2" t="n">
        <v>45233.84778935185</v>
      </c>
      <c r="C200" t="inlineStr">
        <is>
          <t>3140023012059317</t>
        </is>
      </c>
      <c r="D200" t="inlineStr">
        <is>
          <t>POS0012</t>
        </is>
      </c>
      <c r="E200" t="inlineStr">
        <is>
          <t>10</t>
        </is>
      </c>
      <c r="F200" t="inlineStr">
        <is>
          <t>0023</t>
        </is>
      </c>
      <c r="G200" t="inlineStr">
        <is>
          <t>5313243461</t>
        </is>
      </c>
      <c r="H200" t="n">
        <v>266.0</v>
      </c>
      <c r="I200" t="n">
        <v>330.47</v>
      </c>
      <c r="J200" t="n">
        <v>293.33</v>
      </c>
      <c r="K200" t="inlineStr">
        <is>
          <t>sale</t>
        </is>
      </c>
      <c r="L200" t="inlineStr">
        <is>
          <t/>
        </is>
      </c>
      <c r="M200" t="inlineStr">
        <is>
          <t/>
        </is>
      </c>
      <c r="N200" t="n">
        <v>0.0</v>
      </c>
      <c r="O200" t="n">
        <v>0.0</v>
      </c>
      <c r="P200" t="n">
        <v>259.74</v>
      </c>
      <c r="Q200" t="n">
        <v>200.98</v>
      </c>
      <c r="R200" t="n">
        <v>37.14</v>
      </c>
      <c r="S200" t="n">
        <v>37.14</v>
      </c>
      <c r="T200" t="n">
        <v>3.3</v>
      </c>
      <c r="U200" t="n">
        <v>2.53</v>
      </c>
      <c r="V200" t="n">
        <v>52.8</v>
      </c>
      <c r="W200" t="n">
        <v>38.91</v>
      </c>
      <c r="X200" t="n">
        <v>4.34</v>
      </c>
      <c r="Y200" t="n">
        <v>3.32</v>
      </c>
      <c r="Z200" t="n">
        <v>10.29</v>
      </c>
      <c r="AA200" t="n">
        <v>7.6</v>
      </c>
      <c r="AB200" t="n">
        <v>12.66</v>
      </c>
      <c r="AC200" t="n">
        <v>12.67</v>
      </c>
      <c r="AD200" t="n">
        <v>-64.47000000000003</v>
      </c>
      <c r="AE200" t="n">
        <v>58.76000000000002</v>
      </c>
      <c r="AF200" t="n">
        <v>0.0</v>
      </c>
      <c r="AG200" t="n">
        <v>0.77</v>
      </c>
      <c r="AH200" t="n">
        <v>13.89</v>
      </c>
      <c r="AI200" t="n">
        <v>1.02</v>
      </c>
      <c r="AJ200" t="n">
        <v>2.6899999999999995</v>
      </c>
      <c r="AK200" t="n">
        <v>-0.009999999999999787</v>
      </c>
      <c r="AL200" t="inlineStr">
        <is>
          <t>unreconciled</t>
        </is>
      </c>
      <c r="AM200" t="inlineStr">
        <is>
          <t>Order Amount Mismatch (3PO&gt;POS)</t>
        </is>
      </c>
      <c r="AN200" t="n">
        <v>64.47</v>
      </c>
      <c r="AO200" t="n">
        <f>ROUND(P200*100/H200,2)</f>
        <v>0.0</v>
      </c>
      <c r="AP200" t="n">
        <f>ROUND(Q200*100/I200,2)</f>
        <v>0.0</v>
      </c>
      <c r="AQ200"/>
      <c r="AR200"/>
      <c r="AS200" t="n">
        <v>0.0</v>
      </c>
    </row>
    <row r="201">
      <c r="A201" s="1" t="n">
        <v>45233.0</v>
      </c>
      <c r="B201" s="2" t="n">
        <v>45233.748090277775</v>
      </c>
      <c r="C201" t="inlineStr">
        <is>
          <t>3140023012059266</t>
        </is>
      </c>
      <c r="D201" t="inlineStr">
        <is>
          <t>POS0012</t>
        </is>
      </c>
      <c r="E201" t="inlineStr">
        <is>
          <t>59</t>
        </is>
      </c>
      <c r="F201" t="inlineStr">
        <is>
          <t>0023</t>
        </is>
      </c>
      <c r="G201" t="inlineStr">
        <is>
          <t>5313316752</t>
        </is>
      </c>
      <c r="H201" t="n">
        <v>428.0</v>
      </c>
      <c r="I201" t="n">
        <v>484.76</v>
      </c>
      <c r="J201" t="n">
        <v>447.62</v>
      </c>
      <c r="K201" t="inlineStr">
        <is>
          <t>sale</t>
        </is>
      </c>
      <c r="L201" t="inlineStr">
        <is>
          <t/>
        </is>
      </c>
      <c r="M201" t="inlineStr">
        <is>
          <t/>
        </is>
      </c>
      <c r="N201" t="n">
        <v>0.0</v>
      </c>
      <c r="O201" t="n">
        <v>0.0</v>
      </c>
      <c r="P201" t="n">
        <v>377.33</v>
      </c>
      <c r="Q201" t="n">
        <v>318.54</v>
      </c>
      <c r="R201" t="n">
        <v>37.14</v>
      </c>
      <c r="S201" t="n">
        <v>37.14</v>
      </c>
      <c r="T201" t="n">
        <v>4.85</v>
      </c>
      <c r="U201" t="n">
        <v>4.08</v>
      </c>
      <c r="V201" t="n">
        <v>80.57</v>
      </c>
      <c r="W201" t="n">
        <v>66.69</v>
      </c>
      <c r="X201" t="n">
        <v>6.36</v>
      </c>
      <c r="Y201" t="n">
        <v>5.35</v>
      </c>
      <c r="Z201" t="n">
        <v>15.65</v>
      </c>
      <c r="AA201" t="n">
        <v>12.96</v>
      </c>
      <c r="AB201" t="n">
        <v>20.38</v>
      </c>
      <c r="AC201" t="n">
        <v>20.38</v>
      </c>
      <c r="AD201" t="n">
        <v>-56.75999999999999</v>
      </c>
      <c r="AE201" t="n">
        <v>58.789999999999964</v>
      </c>
      <c r="AF201" t="n">
        <v>0.0</v>
      </c>
      <c r="AG201" t="n">
        <v>0.7699999999999996</v>
      </c>
      <c r="AH201" t="n">
        <v>13.879999999999995</v>
      </c>
      <c r="AI201" t="n">
        <v>1.0100000000000007</v>
      </c>
      <c r="AJ201" t="n">
        <v>2.6899999999999995</v>
      </c>
      <c r="AK201" t="n">
        <v>0.0</v>
      </c>
      <c r="AL201" t="inlineStr">
        <is>
          <t>unreconciled</t>
        </is>
      </c>
      <c r="AM201" t="inlineStr">
        <is>
          <t>Order Amount Mismatch (3PO&gt;POS)</t>
        </is>
      </c>
      <c r="AN201" t="n">
        <v>56.76</v>
      </c>
      <c r="AO201" t="n">
        <f>ROUND(P201*100/H201,2)</f>
        <v>0.0</v>
      </c>
      <c r="AP201" t="n">
        <f>ROUND(Q201*100/I201,2)</f>
        <v>0.0</v>
      </c>
      <c r="AQ201"/>
      <c r="AR201"/>
      <c r="AS201" t="n">
        <v>0.0</v>
      </c>
    </row>
    <row r="202">
      <c r="A202" s="1" t="n">
        <v>45233.0</v>
      </c>
      <c r="B202" s="2" t="n">
        <v>45233.82712962963</v>
      </c>
      <c r="C202" t="inlineStr">
        <is>
          <t>3140094012085247</t>
        </is>
      </c>
      <c r="D202" t="inlineStr">
        <is>
          <t>POS0012</t>
        </is>
      </c>
      <c r="E202" t="inlineStr">
        <is>
          <t>62</t>
        </is>
      </c>
      <c r="F202" t="inlineStr">
        <is>
          <t>0094</t>
        </is>
      </c>
      <c r="G202" t="inlineStr">
        <is>
          <t>5313419036</t>
        </is>
      </c>
      <c r="H202" t="n">
        <v>524.0</v>
      </c>
      <c r="I202" t="n">
        <v>576.18</v>
      </c>
      <c r="J202" t="n">
        <v>539.04</v>
      </c>
      <c r="K202" t="inlineStr">
        <is>
          <t>sale</t>
        </is>
      </c>
      <c r="L202" t="inlineStr">
        <is>
          <t/>
        </is>
      </c>
      <c r="M202" t="inlineStr">
        <is>
          <t/>
        </is>
      </c>
      <c r="N202" t="n">
        <v>0.0</v>
      </c>
      <c r="O202" t="n">
        <v>0.0</v>
      </c>
      <c r="P202" t="n">
        <v>447.0</v>
      </c>
      <c r="Q202" t="n">
        <v>388.22</v>
      </c>
      <c r="R202" t="n">
        <v>37.14</v>
      </c>
      <c r="S202" t="n">
        <v>37.14</v>
      </c>
      <c r="T202" t="n">
        <v>5.76</v>
      </c>
      <c r="U202" t="n">
        <v>4.99</v>
      </c>
      <c r="V202" t="n">
        <v>97.03</v>
      </c>
      <c r="W202" t="n">
        <v>83.14</v>
      </c>
      <c r="X202" t="n">
        <v>7.56</v>
      </c>
      <c r="Y202" t="n">
        <v>6.55</v>
      </c>
      <c r="Z202" t="n">
        <v>18.83</v>
      </c>
      <c r="AA202" t="n">
        <v>16.15</v>
      </c>
      <c r="AB202" t="n">
        <v>24.96</v>
      </c>
      <c r="AC202" t="n">
        <v>24.95</v>
      </c>
      <c r="AD202" t="n">
        <v>-52.17999999999995</v>
      </c>
      <c r="AE202" t="n">
        <v>58.77999999999997</v>
      </c>
      <c r="AF202" t="n">
        <v>0.0</v>
      </c>
      <c r="AG202" t="n">
        <v>0.7699999999999996</v>
      </c>
      <c r="AH202" t="n">
        <v>13.89</v>
      </c>
      <c r="AI202" t="n">
        <v>1.0099999999999998</v>
      </c>
      <c r="AJ202" t="n">
        <v>2.6799999999999997</v>
      </c>
      <c r="AK202" t="n">
        <v>0.010000000000001563</v>
      </c>
      <c r="AL202" t="inlineStr">
        <is>
          <t>unreconciled</t>
        </is>
      </c>
      <c r="AM202" t="inlineStr">
        <is>
          <t>Order Amount Mismatch (3PO&gt;POS)</t>
        </is>
      </c>
      <c r="AN202" t="n">
        <v>52.18</v>
      </c>
      <c r="AO202" t="n">
        <f>ROUND(P202*100/H202,2)</f>
        <v>0.0</v>
      </c>
      <c r="AP202" t="n">
        <f>ROUND(Q202*100/I202,2)</f>
        <v>0.0</v>
      </c>
      <c r="AQ202"/>
      <c r="AR202"/>
      <c r="AS202" t="n">
        <v>0.0</v>
      </c>
    </row>
    <row r="203">
      <c r="A203" s="1" t="n">
        <v>45233.0</v>
      </c>
      <c r="B203" s="2" t="n">
        <v>45233.8859375</v>
      </c>
      <c r="C203" t="inlineStr">
        <is>
          <t>3140023012059333</t>
        </is>
      </c>
      <c r="D203" t="inlineStr">
        <is>
          <t>POS0012</t>
        </is>
      </c>
      <c r="E203" t="inlineStr">
        <is>
          <t>26</t>
        </is>
      </c>
      <c r="F203" t="inlineStr">
        <is>
          <t>0023</t>
        </is>
      </c>
      <c r="G203" t="inlineStr">
        <is>
          <t>5313446577</t>
        </is>
      </c>
      <c r="H203" t="n">
        <v>279.0</v>
      </c>
      <c r="I203" t="n">
        <v>342.85</v>
      </c>
      <c r="J203" t="n">
        <v>305.71</v>
      </c>
      <c r="K203" t="inlineStr">
        <is>
          <t>sale</t>
        </is>
      </c>
      <c r="L203" t="inlineStr">
        <is>
          <t/>
        </is>
      </c>
      <c r="M203" t="inlineStr">
        <is>
          <t/>
        </is>
      </c>
      <c r="N203" t="n">
        <v>0.0</v>
      </c>
      <c r="O203" t="n">
        <v>0.0</v>
      </c>
      <c r="P203" t="n">
        <v>269.17</v>
      </c>
      <c r="Q203" t="n">
        <v>210.39</v>
      </c>
      <c r="R203" t="n">
        <v>37.14</v>
      </c>
      <c r="S203" t="n">
        <v>37.14</v>
      </c>
      <c r="T203" t="n">
        <v>3.43</v>
      </c>
      <c r="U203" t="n">
        <v>2.66</v>
      </c>
      <c r="V203" t="n">
        <v>55.03</v>
      </c>
      <c r="W203" t="n">
        <v>41.14</v>
      </c>
      <c r="X203" t="n">
        <v>4.5</v>
      </c>
      <c r="Y203" t="n">
        <v>3.49</v>
      </c>
      <c r="Z203" t="n">
        <v>10.72</v>
      </c>
      <c r="AA203" t="n">
        <v>8.04</v>
      </c>
      <c r="AB203" t="n">
        <v>13.28</v>
      </c>
      <c r="AC203" t="n">
        <v>13.29</v>
      </c>
      <c r="AD203" t="n">
        <v>-63.85000000000002</v>
      </c>
      <c r="AE203" t="n">
        <v>58.78000000000003</v>
      </c>
      <c r="AF203" t="n">
        <v>0.0</v>
      </c>
      <c r="AG203" t="n">
        <v>0.77</v>
      </c>
      <c r="AH203" t="n">
        <v>13.89</v>
      </c>
      <c r="AI203" t="n">
        <v>1.0099999999999998</v>
      </c>
      <c r="AJ203" t="n">
        <v>2.6800000000000015</v>
      </c>
      <c r="AK203" t="n">
        <v>-0.009999999999999787</v>
      </c>
      <c r="AL203" t="inlineStr">
        <is>
          <t>unreconciled</t>
        </is>
      </c>
      <c r="AM203" t="inlineStr">
        <is>
          <t>Order Amount Mismatch (3PO&gt;POS)</t>
        </is>
      </c>
      <c r="AN203" t="n">
        <v>63.85</v>
      </c>
      <c r="AO203" t="n">
        <f>ROUND(P203*100/H203,2)</f>
        <v>0.0</v>
      </c>
      <c r="AP203" t="n">
        <f>ROUND(Q203*100/I203,2)</f>
        <v>0.0</v>
      </c>
      <c r="AQ203"/>
      <c r="AR203"/>
      <c r="AS203" t="n">
        <v>0.0</v>
      </c>
    </row>
    <row r="204">
      <c r="A204" s="1" t="n">
        <v>45233.0</v>
      </c>
      <c r="B204" s="2" t="n">
        <v>45233.91260416667</v>
      </c>
      <c r="C204" t="inlineStr">
        <is>
          <t>3140094012085345</t>
        </is>
      </c>
      <c r="D204" t="inlineStr">
        <is>
          <t>POS0012</t>
        </is>
      </c>
      <c r="E204" t="inlineStr">
        <is>
          <t>60</t>
        </is>
      </c>
      <c r="F204" t="inlineStr">
        <is>
          <t>0094</t>
        </is>
      </c>
      <c r="G204" t="inlineStr">
        <is>
          <t>5313461549</t>
        </is>
      </c>
      <c r="H204" t="n">
        <v>283.0</v>
      </c>
      <c r="I204" t="n">
        <v>346.66</v>
      </c>
      <c r="J204" t="n">
        <v>309.52</v>
      </c>
      <c r="K204" t="inlineStr">
        <is>
          <t>sale</t>
        </is>
      </c>
      <c r="L204" t="inlineStr">
        <is>
          <t/>
        </is>
      </c>
      <c r="M204" t="inlineStr">
        <is>
          <t/>
        </is>
      </c>
      <c r="N204" t="n">
        <v>0.0</v>
      </c>
      <c r="O204" t="n">
        <v>0.0</v>
      </c>
      <c r="P204" t="n">
        <v>272.08</v>
      </c>
      <c r="Q204" t="n">
        <v>213.28</v>
      </c>
      <c r="R204" t="n">
        <v>37.14</v>
      </c>
      <c r="S204" t="n">
        <v>37.14</v>
      </c>
      <c r="T204" t="n">
        <v>3.47</v>
      </c>
      <c r="U204" t="n">
        <v>2.7</v>
      </c>
      <c r="V204" t="n">
        <v>55.71</v>
      </c>
      <c r="W204" t="n">
        <v>41.83</v>
      </c>
      <c r="X204" t="n">
        <v>4.55</v>
      </c>
      <c r="Y204" t="n">
        <v>3.54</v>
      </c>
      <c r="Z204" t="n">
        <v>10.85</v>
      </c>
      <c r="AA204" t="n">
        <v>8.17</v>
      </c>
      <c r="AB204" t="n">
        <v>13.48</v>
      </c>
      <c r="AC204" t="n">
        <v>13.48</v>
      </c>
      <c r="AD204" t="n">
        <v>-63.660000000000025</v>
      </c>
      <c r="AE204" t="n">
        <v>58.79999999999998</v>
      </c>
      <c r="AF204" t="n">
        <v>0.0</v>
      </c>
      <c r="AG204" t="n">
        <v>0.77</v>
      </c>
      <c r="AH204" t="n">
        <v>13.880000000000003</v>
      </c>
      <c r="AI204" t="n">
        <v>1.0099999999999998</v>
      </c>
      <c r="AJ204" t="n">
        <v>2.6799999999999997</v>
      </c>
      <c r="AK204" t="n">
        <v>0.0</v>
      </c>
      <c r="AL204" t="inlineStr">
        <is>
          <t>unreconciled</t>
        </is>
      </c>
      <c r="AM204" t="inlineStr">
        <is>
          <t>Order Amount Mismatch (3PO&gt;POS)</t>
        </is>
      </c>
      <c r="AN204" t="n">
        <v>63.66</v>
      </c>
      <c r="AO204" t="n">
        <f>ROUND(P204*100/H204,2)</f>
        <v>0.0</v>
      </c>
      <c r="AP204" t="n">
        <f>ROUND(Q204*100/I204,2)</f>
        <v>0.0</v>
      </c>
      <c r="AQ204"/>
      <c r="AR204"/>
      <c r="AS204" t="n">
        <v>0.0</v>
      </c>
    </row>
    <row r="205">
      <c r="A205" s="1" t="n">
        <v>45233.0</v>
      </c>
      <c r="B205" s="2" t="n">
        <v>45233.92767361111</v>
      </c>
      <c r="C205" t="inlineStr">
        <is>
          <t>3140023012059352</t>
        </is>
      </c>
      <c r="D205" t="inlineStr">
        <is>
          <t>POS0012</t>
        </is>
      </c>
      <c r="E205" t="inlineStr">
        <is>
          <t>45</t>
        </is>
      </c>
      <c r="F205" t="inlineStr">
        <is>
          <t>0023</t>
        </is>
      </c>
      <c r="G205" t="inlineStr">
        <is>
          <t>5313474487</t>
        </is>
      </c>
      <c r="H205" t="n">
        <v>399.0</v>
      </c>
      <c r="I205" t="n">
        <v>457.14</v>
      </c>
      <c r="J205" t="n">
        <v>420.0</v>
      </c>
      <c r="K205" t="inlineStr">
        <is>
          <t>sale</t>
        </is>
      </c>
      <c r="L205" t="inlineStr">
        <is>
          <t/>
        </is>
      </c>
      <c r="M205" t="inlineStr">
        <is>
          <t/>
        </is>
      </c>
      <c r="N205" t="n">
        <v>0.0</v>
      </c>
      <c r="O205" t="n">
        <v>0.0</v>
      </c>
      <c r="P205" t="n">
        <v>356.28</v>
      </c>
      <c r="Q205" t="n">
        <v>297.49</v>
      </c>
      <c r="R205" t="n">
        <v>37.14</v>
      </c>
      <c r="S205" t="n">
        <v>37.14</v>
      </c>
      <c r="T205" t="n">
        <v>4.57</v>
      </c>
      <c r="U205" t="n">
        <v>3.8</v>
      </c>
      <c r="V205" t="n">
        <v>75.6</v>
      </c>
      <c r="W205" t="n">
        <v>61.71</v>
      </c>
      <c r="X205" t="n">
        <v>6.0</v>
      </c>
      <c r="Y205" t="n">
        <v>4.99</v>
      </c>
      <c r="Z205" t="n">
        <v>14.69</v>
      </c>
      <c r="AA205" t="n">
        <v>12.01</v>
      </c>
      <c r="AB205" t="n">
        <v>19.0</v>
      </c>
      <c r="AC205" t="n">
        <v>19.0</v>
      </c>
      <c r="AD205" t="n">
        <v>-58.139999999999986</v>
      </c>
      <c r="AE205" t="n">
        <v>58.789999999999964</v>
      </c>
      <c r="AF205" t="n">
        <v>0.0</v>
      </c>
      <c r="AG205" t="n">
        <v>0.7700000000000005</v>
      </c>
      <c r="AH205" t="n">
        <v>13.889999999999993</v>
      </c>
      <c r="AI205" t="n">
        <v>1.0099999999999998</v>
      </c>
      <c r="AJ205" t="n">
        <v>2.6799999999999997</v>
      </c>
      <c r="AK205" t="n">
        <v>0.0</v>
      </c>
      <c r="AL205" t="inlineStr">
        <is>
          <t>unreconciled</t>
        </is>
      </c>
      <c r="AM205" t="inlineStr">
        <is>
          <t>Order Amount Mismatch (3PO&gt;POS)</t>
        </is>
      </c>
      <c r="AN205" t="n">
        <v>58.14</v>
      </c>
      <c r="AO205" t="n">
        <f>ROUND(P205*100/H205,2)</f>
        <v>0.0</v>
      </c>
      <c r="AP205" t="n">
        <f>ROUND(Q205*100/I205,2)</f>
        <v>0.0</v>
      </c>
      <c r="AQ205"/>
      <c r="AR205"/>
      <c r="AS205" t="n">
        <v>0.0</v>
      </c>
    </row>
    <row r="206">
      <c r="A206" s="1" t="n">
        <v>45233.0</v>
      </c>
      <c r="B206" s="2" t="n">
        <v>45233.934525462966</v>
      </c>
      <c r="C206" t="inlineStr">
        <is>
          <t>3140094012085355</t>
        </is>
      </c>
      <c r="D206" t="inlineStr">
        <is>
          <t>POS0012</t>
        </is>
      </c>
      <c r="E206" t="inlineStr">
        <is>
          <t>70</t>
        </is>
      </c>
      <c r="F206" t="inlineStr">
        <is>
          <t>0094</t>
        </is>
      </c>
      <c r="G206" t="inlineStr">
        <is>
          <t>5313496243</t>
        </is>
      </c>
      <c r="H206" t="n">
        <v>491.0</v>
      </c>
      <c r="I206" t="n">
        <v>544.76</v>
      </c>
      <c r="J206" t="n">
        <v>507.62</v>
      </c>
      <c r="K206" t="inlineStr">
        <is>
          <t>sale</t>
        </is>
      </c>
      <c r="L206" t="inlineStr">
        <is>
          <t/>
        </is>
      </c>
      <c r="M206" t="inlineStr">
        <is>
          <t/>
        </is>
      </c>
      <c r="N206" t="n">
        <v>0.0</v>
      </c>
      <c r="O206" t="n">
        <v>0.0</v>
      </c>
      <c r="P206" t="n">
        <v>423.06</v>
      </c>
      <c r="Q206" t="n">
        <v>364.25</v>
      </c>
      <c r="R206" t="n">
        <v>37.14</v>
      </c>
      <c r="S206" t="n">
        <v>37.14</v>
      </c>
      <c r="T206" t="n">
        <v>5.45</v>
      </c>
      <c r="U206" t="n">
        <v>4.68</v>
      </c>
      <c r="V206" t="n">
        <v>91.37</v>
      </c>
      <c r="W206" t="n">
        <v>77.49</v>
      </c>
      <c r="X206" t="n">
        <v>7.15</v>
      </c>
      <c r="Y206" t="n">
        <v>6.14</v>
      </c>
      <c r="Z206" t="n">
        <v>17.73</v>
      </c>
      <c r="AA206" t="n">
        <v>15.06</v>
      </c>
      <c r="AB206" t="n">
        <v>23.38</v>
      </c>
      <c r="AC206" t="n">
        <v>23.38</v>
      </c>
      <c r="AD206" t="n">
        <v>-53.75999999999999</v>
      </c>
      <c r="AE206" t="n">
        <v>58.81</v>
      </c>
      <c r="AF206" t="n">
        <v>0.0</v>
      </c>
      <c r="AG206" t="n">
        <v>0.7700000000000005</v>
      </c>
      <c r="AH206" t="n">
        <v>13.88000000000001</v>
      </c>
      <c r="AI206" t="n">
        <v>1.0100000000000007</v>
      </c>
      <c r="AJ206" t="n">
        <v>2.67</v>
      </c>
      <c r="AK206" t="n">
        <v>0.0</v>
      </c>
      <c r="AL206" t="inlineStr">
        <is>
          <t>unreconciled</t>
        </is>
      </c>
      <c r="AM206" t="inlineStr">
        <is>
          <t>Order Amount Mismatch (3PO&gt;POS)</t>
        </is>
      </c>
      <c r="AN206" t="n">
        <v>53.76</v>
      </c>
      <c r="AO206" t="n">
        <f>ROUND(P206*100/H206,2)</f>
        <v>0.0</v>
      </c>
      <c r="AP206" t="n">
        <f>ROUND(Q206*100/I206,2)</f>
        <v>0.0</v>
      </c>
      <c r="AQ206"/>
      <c r="AR206"/>
      <c r="AS206" t="n">
        <v>0.0</v>
      </c>
    </row>
    <row r="207">
      <c r="A207" s="1" t="n">
        <v>45233.0</v>
      </c>
      <c r="B207" s="2" t="n">
        <v>45233.985243055555</v>
      </c>
      <c r="C207" t="inlineStr">
        <is>
          <t>3140094012085396</t>
        </is>
      </c>
      <c r="D207" t="inlineStr">
        <is>
          <t>POS0012</t>
        </is>
      </c>
      <c r="E207" t="inlineStr">
        <is>
          <t>11</t>
        </is>
      </c>
      <c r="F207" t="inlineStr">
        <is>
          <t>0094</t>
        </is>
      </c>
      <c r="G207" t="inlineStr">
        <is>
          <t>5313496648</t>
        </is>
      </c>
      <c r="H207" t="n">
        <v>269.0</v>
      </c>
      <c r="I207" t="n">
        <v>333.33</v>
      </c>
      <c r="J207" t="n">
        <v>296.19</v>
      </c>
      <c r="K207" t="inlineStr">
        <is>
          <t>sale</t>
        </is>
      </c>
      <c r="L207" t="inlineStr">
        <is>
          <t/>
        </is>
      </c>
      <c r="M207" t="inlineStr">
        <is>
          <t/>
        </is>
      </c>
      <c r="N207" t="n">
        <v>0.0</v>
      </c>
      <c r="O207" t="n">
        <v>0.0</v>
      </c>
      <c r="P207" t="n">
        <v>261.93</v>
      </c>
      <c r="Q207" t="n">
        <v>203.13</v>
      </c>
      <c r="R207" t="n">
        <v>37.14</v>
      </c>
      <c r="S207" t="n">
        <v>37.14</v>
      </c>
      <c r="T207" t="n">
        <v>3.33</v>
      </c>
      <c r="U207" t="n">
        <v>2.56</v>
      </c>
      <c r="V207" t="n">
        <v>53.31</v>
      </c>
      <c r="W207" t="n">
        <v>39.43</v>
      </c>
      <c r="X207" t="n">
        <v>4.38</v>
      </c>
      <c r="Y207" t="n">
        <v>3.36</v>
      </c>
      <c r="Z207" t="n">
        <v>10.38</v>
      </c>
      <c r="AA207" t="n">
        <v>7.7</v>
      </c>
      <c r="AB207" t="n">
        <v>12.82</v>
      </c>
      <c r="AC207" t="n">
        <v>12.81</v>
      </c>
      <c r="AD207" t="n">
        <v>-64.32999999999998</v>
      </c>
      <c r="AE207" t="n">
        <v>58.80000000000001</v>
      </c>
      <c r="AF207" t="n">
        <v>0.0</v>
      </c>
      <c r="AG207" t="n">
        <v>0.77</v>
      </c>
      <c r="AH207" t="n">
        <v>13.880000000000003</v>
      </c>
      <c r="AI207" t="n">
        <v>1.02</v>
      </c>
      <c r="AJ207" t="n">
        <v>2.6800000000000006</v>
      </c>
      <c r="AK207" t="n">
        <v>0.009999999999999787</v>
      </c>
      <c r="AL207" t="inlineStr">
        <is>
          <t>unreconciled</t>
        </is>
      </c>
      <c r="AM207" t="inlineStr">
        <is>
          <t>Order Amount Mismatch (3PO&gt;POS)</t>
        </is>
      </c>
      <c r="AN207" t="n">
        <v>64.33</v>
      </c>
      <c r="AO207" t="n">
        <f>ROUND(P207*100/H207,2)</f>
        <v>0.0</v>
      </c>
      <c r="AP207" t="n">
        <f>ROUND(Q207*100/I207,2)</f>
        <v>0.0</v>
      </c>
      <c r="AQ207"/>
      <c r="AR207"/>
      <c r="AS207" t="n">
        <v>0.0</v>
      </c>
    </row>
    <row r="208">
      <c r="A208" s="1" t="n">
        <v>45233.0</v>
      </c>
      <c r="B208" s="2" t="n">
        <v>45233.97565972222</v>
      </c>
      <c r="C208" t="inlineStr">
        <is>
          <t>3140023012059373</t>
        </is>
      </c>
      <c r="D208" t="inlineStr">
        <is>
          <t>POS0012</t>
        </is>
      </c>
      <c r="E208" t="inlineStr">
        <is>
          <t>66</t>
        </is>
      </c>
      <c r="F208" t="inlineStr">
        <is>
          <t>0023</t>
        </is>
      </c>
      <c r="G208" t="inlineStr">
        <is>
          <t>5313503530</t>
        </is>
      </c>
      <c r="H208" t="n">
        <v>291.0</v>
      </c>
      <c r="I208" t="n">
        <v>354.28</v>
      </c>
      <c r="J208" t="n">
        <v>317.14</v>
      </c>
      <c r="K208" t="inlineStr">
        <is>
          <t>sale</t>
        </is>
      </c>
      <c r="L208" t="inlineStr">
        <is>
          <t/>
        </is>
      </c>
      <c r="M208" t="inlineStr">
        <is>
          <t/>
        </is>
      </c>
      <c r="N208" t="n">
        <v>0.0</v>
      </c>
      <c r="O208" t="n">
        <v>0.0</v>
      </c>
      <c r="P208" t="n">
        <v>277.89</v>
      </c>
      <c r="Q208" t="n">
        <v>219.09</v>
      </c>
      <c r="R208" t="n">
        <v>37.14</v>
      </c>
      <c r="S208" t="n">
        <v>37.14</v>
      </c>
      <c r="T208" t="n">
        <v>3.54</v>
      </c>
      <c r="U208" t="n">
        <v>2.77</v>
      </c>
      <c r="V208" t="n">
        <v>57.09</v>
      </c>
      <c r="W208" t="n">
        <v>43.2</v>
      </c>
      <c r="X208" t="n">
        <v>4.65</v>
      </c>
      <c r="Y208" t="n">
        <v>3.64</v>
      </c>
      <c r="Z208" t="n">
        <v>11.11</v>
      </c>
      <c r="AA208" t="n">
        <v>8.44</v>
      </c>
      <c r="AB208" t="n">
        <v>13.86</v>
      </c>
      <c r="AC208" t="n">
        <v>13.86</v>
      </c>
      <c r="AD208" t="n">
        <v>-63.27999999999997</v>
      </c>
      <c r="AE208" t="n">
        <v>58.79999999999998</v>
      </c>
      <c r="AF208" t="n">
        <v>0.0</v>
      </c>
      <c r="AG208" t="n">
        <v>0.77</v>
      </c>
      <c r="AH208" t="n">
        <v>13.89</v>
      </c>
      <c r="AI208" t="n">
        <v>1.0100000000000002</v>
      </c>
      <c r="AJ208" t="n">
        <v>2.67</v>
      </c>
      <c r="AK208" t="n">
        <v>0.0</v>
      </c>
      <c r="AL208" t="inlineStr">
        <is>
          <t>unreconciled</t>
        </is>
      </c>
      <c r="AM208" t="inlineStr">
        <is>
          <t>Order Amount Mismatch (3PO&gt;POS)</t>
        </is>
      </c>
      <c r="AN208" t="n">
        <v>63.28</v>
      </c>
      <c r="AO208" t="n">
        <f>ROUND(P208*100/H208,2)</f>
        <v>0.0</v>
      </c>
      <c r="AP208" t="n">
        <f>ROUND(Q208*100/I208,2)</f>
        <v>0.0</v>
      </c>
      <c r="AQ208"/>
      <c r="AR208"/>
      <c r="AS208" t="n">
        <v>0.0</v>
      </c>
    </row>
    <row r="209">
      <c r="A209" s="1" t="n">
        <v>45233.0</v>
      </c>
      <c r="B209" s="2" t="n">
        <v>45233.817349537036</v>
      </c>
      <c r="C209" t="inlineStr">
        <is>
          <t>3140023012059304</t>
        </is>
      </c>
      <c r="D209" t="inlineStr">
        <is>
          <t>POS0012</t>
        </is>
      </c>
      <c r="E209" t="inlineStr">
        <is>
          <t>97</t>
        </is>
      </c>
      <c r="F209" t="inlineStr">
        <is>
          <t>0023</t>
        </is>
      </c>
      <c r="G209" t="inlineStr">
        <is>
          <t>5313520058</t>
        </is>
      </c>
      <c r="H209" t="n">
        <v>405.0</v>
      </c>
      <c r="I209" t="n">
        <v>462.85</v>
      </c>
      <c r="J209" t="n">
        <v>425.71</v>
      </c>
      <c r="K209" t="inlineStr">
        <is>
          <t>sale</t>
        </is>
      </c>
      <c r="L209" t="inlineStr">
        <is>
          <t/>
        </is>
      </c>
      <c r="M209" t="inlineStr">
        <is>
          <t/>
        </is>
      </c>
      <c r="N209" t="n">
        <v>0.0</v>
      </c>
      <c r="O209" t="n">
        <v>0.0</v>
      </c>
      <c r="P209" t="n">
        <v>360.63</v>
      </c>
      <c r="Q209" t="n">
        <v>301.86</v>
      </c>
      <c r="R209" t="n">
        <v>37.14</v>
      </c>
      <c r="S209" t="n">
        <v>37.14</v>
      </c>
      <c r="T209" t="n">
        <v>4.63</v>
      </c>
      <c r="U209" t="n">
        <v>3.86</v>
      </c>
      <c r="V209" t="n">
        <v>76.63</v>
      </c>
      <c r="W209" t="n">
        <v>62.74</v>
      </c>
      <c r="X209" t="n">
        <v>6.07</v>
      </c>
      <c r="Y209" t="n">
        <v>5.06</v>
      </c>
      <c r="Z209" t="n">
        <v>14.89</v>
      </c>
      <c r="AA209" t="n">
        <v>12.2</v>
      </c>
      <c r="AB209" t="n">
        <v>19.28</v>
      </c>
      <c r="AC209" t="n">
        <v>19.29</v>
      </c>
      <c r="AD209" t="n">
        <v>-57.85000000000002</v>
      </c>
      <c r="AE209" t="n">
        <v>58.76999999999998</v>
      </c>
      <c r="AF209" t="n">
        <v>0.0</v>
      </c>
      <c r="AG209" t="n">
        <v>0.77</v>
      </c>
      <c r="AH209" t="n">
        <v>13.889999999999993</v>
      </c>
      <c r="AI209" t="n">
        <v>1.0100000000000007</v>
      </c>
      <c r="AJ209" t="n">
        <v>2.6900000000000013</v>
      </c>
      <c r="AK209" t="n">
        <v>-0.00999999999999801</v>
      </c>
      <c r="AL209" t="inlineStr">
        <is>
          <t>unreconciled</t>
        </is>
      </c>
      <c r="AM209" t="inlineStr">
        <is>
          <t>Order Amount Mismatch (3PO&gt;POS)</t>
        </is>
      </c>
      <c r="AN209" t="n">
        <v>57.85</v>
      </c>
      <c r="AO209" t="n">
        <f>ROUND(P209*100/H209,2)</f>
        <v>0.0</v>
      </c>
      <c r="AP209" t="n">
        <f>ROUND(Q209*100/I209,2)</f>
        <v>0.0</v>
      </c>
      <c r="AQ209"/>
      <c r="AR209"/>
      <c r="AS209" t="n">
        <v>0.0</v>
      </c>
    </row>
    <row r="210">
      <c r="A210" s="1" t="n">
        <v>45233.0</v>
      </c>
      <c r="B210" s="2" t="n">
        <v>45233.989166666666</v>
      </c>
      <c r="C210" t="inlineStr">
        <is>
          <t>3140094012085402</t>
        </is>
      </c>
      <c r="D210" t="inlineStr">
        <is>
          <t>POS0012</t>
        </is>
      </c>
      <c r="E210" t="inlineStr">
        <is>
          <t>17</t>
        </is>
      </c>
      <c r="F210" t="inlineStr">
        <is>
          <t>0094</t>
        </is>
      </c>
      <c r="G210" t="inlineStr">
        <is>
          <t>5313560081</t>
        </is>
      </c>
      <c r="H210" t="n">
        <v>291.0</v>
      </c>
      <c r="I210" t="n">
        <v>354.28</v>
      </c>
      <c r="J210" t="n">
        <v>317.14</v>
      </c>
      <c r="K210" t="inlineStr">
        <is>
          <t>sale</t>
        </is>
      </c>
      <c r="L210" t="inlineStr">
        <is>
          <t/>
        </is>
      </c>
      <c r="M210" t="inlineStr">
        <is>
          <t/>
        </is>
      </c>
      <c r="N210" t="n">
        <v>0.0</v>
      </c>
      <c r="O210" t="n">
        <v>0.0</v>
      </c>
      <c r="P210" t="n">
        <v>277.89</v>
      </c>
      <c r="Q210" t="n">
        <v>219.09</v>
      </c>
      <c r="R210" t="n">
        <v>37.14</v>
      </c>
      <c r="S210" t="n">
        <v>37.14</v>
      </c>
      <c r="T210" t="n">
        <v>3.54</v>
      </c>
      <c r="U210" t="n">
        <v>2.77</v>
      </c>
      <c r="V210" t="n">
        <v>57.09</v>
      </c>
      <c r="W210" t="n">
        <v>43.2</v>
      </c>
      <c r="X210" t="n">
        <v>4.65</v>
      </c>
      <c r="Y210" t="n">
        <v>3.64</v>
      </c>
      <c r="Z210" t="n">
        <v>11.11</v>
      </c>
      <c r="AA210" t="n">
        <v>8.44</v>
      </c>
      <c r="AB210" t="n">
        <v>13.86</v>
      </c>
      <c r="AC210" t="n">
        <v>13.86</v>
      </c>
      <c r="AD210" t="n">
        <v>-63.27999999999997</v>
      </c>
      <c r="AE210" t="n">
        <v>58.79999999999998</v>
      </c>
      <c r="AF210" t="n">
        <v>0.0</v>
      </c>
      <c r="AG210" t="n">
        <v>0.77</v>
      </c>
      <c r="AH210" t="n">
        <v>13.89</v>
      </c>
      <c r="AI210" t="n">
        <v>1.0100000000000002</v>
      </c>
      <c r="AJ210" t="n">
        <v>2.67</v>
      </c>
      <c r="AK210" t="n">
        <v>0.0</v>
      </c>
      <c r="AL210" t="inlineStr">
        <is>
          <t>unreconciled</t>
        </is>
      </c>
      <c r="AM210" t="inlineStr">
        <is>
          <t>Order Amount Mismatch (3PO&gt;POS)</t>
        </is>
      </c>
      <c r="AN210" t="n">
        <v>63.28</v>
      </c>
      <c r="AO210" t="n">
        <f>ROUND(P210*100/H210,2)</f>
        <v>0.0</v>
      </c>
      <c r="AP210" t="n">
        <f>ROUND(Q210*100/I210,2)</f>
        <v>0.0</v>
      </c>
      <c r="AQ210"/>
      <c r="AR210"/>
      <c r="AS210" t="n">
        <v>0.0</v>
      </c>
    </row>
    <row r="211">
      <c r="A211" s="1" t="n">
        <v>45233.0</v>
      </c>
      <c r="B211" s="2" t="n">
        <v>45233.86817129629</v>
      </c>
      <c r="C211" t="inlineStr">
        <is>
          <t>3140094012085305</t>
        </is>
      </c>
      <c r="D211" t="inlineStr">
        <is>
          <t>POS0012</t>
        </is>
      </c>
      <c r="E211" t="inlineStr">
        <is>
          <t>20</t>
        </is>
      </c>
      <c r="F211" t="inlineStr">
        <is>
          <t>0094</t>
        </is>
      </c>
      <c r="G211" t="inlineStr">
        <is>
          <t>5313564351</t>
        </is>
      </c>
      <c r="H211" t="n">
        <v>454.0</v>
      </c>
      <c r="I211" t="n">
        <v>509.51</v>
      </c>
      <c r="J211" t="n">
        <v>472.37</v>
      </c>
      <c r="K211" t="inlineStr">
        <is>
          <t>sale</t>
        </is>
      </c>
      <c r="L211" t="inlineStr">
        <is>
          <t/>
        </is>
      </c>
      <c r="M211" t="inlineStr">
        <is>
          <t/>
        </is>
      </c>
      <c r="N211" t="n">
        <v>0.0</v>
      </c>
      <c r="O211" t="n">
        <v>0.0</v>
      </c>
      <c r="P211" t="n">
        <v>396.18</v>
      </c>
      <c r="Q211" t="n">
        <v>337.39</v>
      </c>
      <c r="R211" t="n">
        <v>37.14</v>
      </c>
      <c r="S211" t="n">
        <v>37.14</v>
      </c>
      <c r="T211" t="n">
        <v>5.1</v>
      </c>
      <c r="U211" t="n">
        <v>4.32</v>
      </c>
      <c r="V211" t="n">
        <v>85.03</v>
      </c>
      <c r="W211" t="n">
        <v>71.14</v>
      </c>
      <c r="X211" t="n">
        <v>6.69</v>
      </c>
      <c r="Y211" t="n">
        <v>5.67</v>
      </c>
      <c r="Z211" t="n">
        <v>16.51</v>
      </c>
      <c r="AA211" t="n">
        <v>13.83</v>
      </c>
      <c r="AB211" t="n">
        <v>21.62</v>
      </c>
      <c r="AC211" t="n">
        <v>21.62</v>
      </c>
      <c r="AD211" t="n">
        <v>-55.50999999999999</v>
      </c>
      <c r="AE211" t="n">
        <v>58.79000000000002</v>
      </c>
      <c r="AF211" t="n">
        <v>0.0</v>
      </c>
      <c r="AG211" t="n">
        <v>0.7799999999999994</v>
      </c>
      <c r="AH211" t="n">
        <v>13.89</v>
      </c>
      <c r="AI211" t="n">
        <v>1.0200000000000005</v>
      </c>
      <c r="AJ211" t="n">
        <v>2.6800000000000015</v>
      </c>
      <c r="AK211" t="n">
        <v>0.0</v>
      </c>
      <c r="AL211" t="inlineStr">
        <is>
          <t>unreconciled</t>
        </is>
      </c>
      <c r="AM211" t="inlineStr">
        <is>
          <t>Order Amount Mismatch (3PO&gt;POS)</t>
        </is>
      </c>
      <c r="AN211" t="n">
        <v>55.51</v>
      </c>
      <c r="AO211" t="n">
        <f>ROUND(P211*100/H211,2)</f>
        <v>0.0</v>
      </c>
      <c r="AP211" t="n">
        <f>ROUND(Q211*100/I211,2)</f>
        <v>0.0</v>
      </c>
      <c r="AQ211"/>
      <c r="AR211"/>
      <c r="AS211" t="n">
        <v>0.0</v>
      </c>
    </row>
    <row r="212">
      <c r="A212" s="1" t="n">
        <v>45233.0</v>
      </c>
      <c r="B212" s="2" t="n">
        <v>45233.7590162037</v>
      </c>
      <c r="C212" t="inlineStr">
        <is>
          <t>3140023012059272</t>
        </is>
      </c>
      <c r="D212" t="inlineStr">
        <is>
          <t>POS0012</t>
        </is>
      </c>
      <c r="E212" t="inlineStr">
        <is>
          <t>65</t>
        </is>
      </c>
      <c r="F212" t="inlineStr">
        <is>
          <t>0023</t>
        </is>
      </c>
      <c r="G212" t="inlineStr">
        <is>
          <t>5313571058</t>
        </is>
      </c>
      <c r="H212" t="n">
        <v>341.0</v>
      </c>
      <c r="I212" t="n">
        <v>401.9</v>
      </c>
      <c r="J212" t="n">
        <v>364.76</v>
      </c>
      <c r="K212" t="inlineStr">
        <is>
          <t>sale</t>
        </is>
      </c>
      <c r="L212" t="inlineStr">
        <is>
          <t/>
        </is>
      </c>
      <c r="M212" t="inlineStr">
        <is>
          <t/>
        </is>
      </c>
      <c r="N212" t="n">
        <v>0.0</v>
      </c>
      <c r="O212" t="n">
        <v>0.0</v>
      </c>
      <c r="P212" t="n">
        <v>314.17</v>
      </c>
      <c r="Q212" t="n">
        <v>255.39</v>
      </c>
      <c r="R212" t="n">
        <v>37.14</v>
      </c>
      <c r="S212" t="n">
        <v>37.14</v>
      </c>
      <c r="T212" t="n">
        <v>4.02</v>
      </c>
      <c r="U212" t="n">
        <v>3.25</v>
      </c>
      <c r="V212" t="n">
        <v>65.66</v>
      </c>
      <c r="W212" t="n">
        <v>51.77</v>
      </c>
      <c r="X212" t="n">
        <v>5.28</v>
      </c>
      <c r="Y212" t="n">
        <v>4.26</v>
      </c>
      <c r="Z212" t="n">
        <v>12.77</v>
      </c>
      <c r="AA212" t="n">
        <v>10.09</v>
      </c>
      <c r="AB212" t="n">
        <v>16.24</v>
      </c>
      <c r="AC212" t="n">
        <v>16.24</v>
      </c>
      <c r="AD212" t="n">
        <v>-60.89999999999998</v>
      </c>
      <c r="AE212" t="n">
        <v>58.78000000000003</v>
      </c>
      <c r="AF212" t="n">
        <v>0.0</v>
      </c>
      <c r="AG212" t="n">
        <v>0.7699999999999996</v>
      </c>
      <c r="AH212" t="n">
        <v>13.889999999999993</v>
      </c>
      <c r="AI212" t="n">
        <v>1.0200000000000005</v>
      </c>
      <c r="AJ212" t="n">
        <v>2.6799999999999997</v>
      </c>
      <c r="AK212" t="n">
        <v>0.0</v>
      </c>
      <c r="AL212" t="inlineStr">
        <is>
          <t>unreconciled</t>
        </is>
      </c>
      <c r="AM212" t="inlineStr">
        <is>
          <t>Order Amount Mismatch (3PO&gt;POS)</t>
        </is>
      </c>
      <c r="AN212" t="n">
        <v>60.9</v>
      </c>
      <c r="AO212" t="n">
        <f>ROUND(P212*100/H212,2)</f>
        <v>0.0</v>
      </c>
      <c r="AP212" t="n">
        <f>ROUND(Q212*100/I212,2)</f>
        <v>0.0</v>
      </c>
      <c r="AQ212"/>
      <c r="AR212"/>
      <c r="AS212" t="n">
        <v>0.0</v>
      </c>
    </row>
    <row r="213">
      <c r="A213" s="1" t="n">
        <v>45233.0</v>
      </c>
      <c r="B213" s="2" t="n">
        <v>45233.98700231482</v>
      </c>
      <c r="C213" t="inlineStr">
        <is>
          <t>3140094012085394</t>
        </is>
      </c>
      <c r="D213" t="inlineStr">
        <is>
          <t>POS0012</t>
        </is>
      </c>
      <c r="E213" t="inlineStr">
        <is>
          <t>09</t>
        </is>
      </c>
      <c r="F213" t="inlineStr">
        <is>
          <t>0094</t>
        </is>
      </c>
      <c r="G213" t="inlineStr">
        <is>
          <t>5313603367</t>
        </is>
      </c>
      <c r="H213" t="n">
        <v>284.0</v>
      </c>
      <c r="I213" t="n">
        <v>347.61</v>
      </c>
      <c r="J213" t="n">
        <v>310.47</v>
      </c>
      <c r="K213" t="inlineStr">
        <is>
          <t>sale</t>
        </is>
      </c>
      <c r="L213" t="inlineStr">
        <is>
          <t/>
        </is>
      </c>
      <c r="M213" t="inlineStr">
        <is>
          <t/>
        </is>
      </c>
      <c r="N213" t="n">
        <v>0.0</v>
      </c>
      <c r="O213" t="n">
        <v>0.0</v>
      </c>
      <c r="P213" t="n">
        <v>272.81</v>
      </c>
      <c r="Q213" t="n">
        <v>214.02</v>
      </c>
      <c r="R213" t="n">
        <v>37.14</v>
      </c>
      <c r="S213" t="n">
        <v>37.14</v>
      </c>
      <c r="T213" t="n">
        <v>3.48</v>
      </c>
      <c r="U213" t="n">
        <v>2.7</v>
      </c>
      <c r="V213" t="n">
        <v>55.88</v>
      </c>
      <c r="W213" t="n">
        <v>42.0</v>
      </c>
      <c r="X213" t="n">
        <v>4.56</v>
      </c>
      <c r="Y213" t="n">
        <v>3.55</v>
      </c>
      <c r="Z213" t="n">
        <v>10.88</v>
      </c>
      <c r="AA213" t="n">
        <v>8.2</v>
      </c>
      <c r="AB213" t="n">
        <v>13.52</v>
      </c>
      <c r="AC213" t="n">
        <v>13.52</v>
      </c>
      <c r="AD213" t="n">
        <v>-63.610000000000014</v>
      </c>
      <c r="AE213" t="n">
        <v>58.78999999999999</v>
      </c>
      <c r="AF213" t="n">
        <v>0.0</v>
      </c>
      <c r="AG213" t="n">
        <v>0.7799999999999998</v>
      </c>
      <c r="AH213" t="n">
        <v>13.880000000000003</v>
      </c>
      <c r="AI213" t="n">
        <v>1.0099999999999998</v>
      </c>
      <c r="AJ213" t="n">
        <v>2.6800000000000015</v>
      </c>
      <c r="AK213" t="n">
        <v>0.0</v>
      </c>
      <c r="AL213" t="inlineStr">
        <is>
          <t>unreconciled</t>
        </is>
      </c>
      <c r="AM213" t="inlineStr">
        <is>
          <t>Order Amount Mismatch (3PO&gt;POS)</t>
        </is>
      </c>
      <c r="AN213" t="n">
        <v>63.61</v>
      </c>
      <c r="AO213" t="n">
        <f>ROUND(P213*100/H213,2)</f>
        <v>0.0</v>
      </c>
      <c r="AP213" t="n">
        <f>ROUND(Q213*100/I213,2)</f>
        <v>0.0</v>
      </c>
      <c r="AQ213"/>
      <c r="AR213"/>
      <c r="AS213" t="n">
        <v>0.0</v>
      </c>
    </row>
    <row r="214">
      <c r="A214" s="1" t="n">
        <v>45233.0</v>
      </c>
      <c r="B214" s="2" t="n">
        <v>45233.86099537037</v>
      </c>
      <c r="C214" t="inlineStr">
        <is>
          <t>3140094012085286</t>
        </is>
      </c>
      <c r="D214" t="inlineStr">
        <is>
          <t>POS0012</t>
        </is>
      </c>
      <c r="E214" t="inlineStr">
        <is>
          <t>01</t>
        </is>
      </c>
      <c r="F214" t="inlineStr">
        <is>
          <t>0094</t>
        </is>
      </c>
      <c r="G214" t="inlineStr">
        <is>
          <t>5313621873</t>
        </is>
      </c>
      <c r="H214" t="n">
        <v>255.0</v>
      </c>
      <c r="I214" t="n">
        <v>320.0</v>
      </c>
      <c r="J214" t="n">
        <v>282.86</v>
      </c>
      <c r="K214" t="inlineStr">
        <is>
          <t>sale</t>
        </is>
      </c>
      <c r="L214" t="inlineStr">
        <is>
          <t/>
        </is>
      </c>
      <c r="M214" t="inlineStr">
        <is>
          <t/>
        </is>
      </c>
      <c r="N214" t="n">
        <v>0.0</v>
      </c>
      <c r="O214" t="n">
        <v>0.0</v>
      </c>
      <c r="P214" t="n">
        <v>251.77</v>
      </c>
      <c r="Q214" t="n">
        <v>192.95</v>
      </c>
      <c r="R214" t="n">
        <v>37.14</v>
      </c>
      <c r="S214" t="n">
        <v>37.14</v>
      </c>
      <c r="T214" t="n">
        <v>3.2</v>
      </c>
      <c r="U214" t="n">
        <v>2.43</v>
      </c>
      <c r="V214" t="n">
        <v>50.91</v>
      </c>
      <c r="W214" t="n">
        <v>37.03</v>
      </c>
      <c r="X214" t="n">
        <v>4.2</v>
      </c>
      <c r="Y214" t="n">
        <v>3.19</v>
      </c>
      <c r="Z214" t="n">
        <v>9.92</v>
      </c>
      <c r="AA214" t="n">
        <v>7.24</v>
      </c>
      <c r="AB214" t="n">
        <v>12.14</v>
      </c>
      <c r="AC214" t="n">
        <v>12.14</v>
      </c>
      <c r="AD214" t="n">
        <v>-65.0</v>
      </c>
      <c r="AE214" t="n">
        <v>58.82000000000002</v>
      </c>
      <c r="AF214" t="n">
        <v>0.0</v>
      </c>
      <c r="AG214" t="n">
        <v>0.77</v>
      </c>
      <c r="AH214" t="n">
        <v>13.879999999999995</v>
      </c>
      <c r="AI214" t="n">
        <v>1.0100000000000002</v>
      </c>
      <c r="AJ214" t="n">
        <v>2.6799999999999997</v>
      </c>
      <c r="AK214" t="n">
        <v>0.0</v>
      </c>
      <c r="AL214" t="inlineStr">
        <is>
          <t>unreconciled</t>
        </is>
      </c>
      <c r="AM214" t="inlineStr">
        <is>
          <t>Order Amount Mismatch (3PO&gt;POS)</t>
        </is>
      </c>
      <c r="AN214" t="n">
        <v>65.0</v>
      </c>
      <c r="AO214" t="n">
        <f>ROUND(P214*100/H214,2)</f>
        <v>0.0</v>
      </c>
      <c r="AP214" t="n">
        <f>ROUND(Q214*100/I214,2)</f>
        <v>0.0</v>
      </c>
      <c r="AQ214"/>
      <c r="AR214"/>
      <c r="AS214" t="n">
        <v>0.0</v>
      </c>
    </row>
    <row r="215">
      <c r="A215" s="1" t="n">
        <v>45233.0</v>
      </c>
      <c r="B215" s="2" t="n">
        <v>45233.98693287037</v>
      </c>
      <c r="C215" t="inlineStr">
        <is>
          <t>3140023012059376</t>
        </is>
      </c>
      <c r="D215" t="inlineStr">
        <is>
          <t>POS0012</t>
        </is>
      </c>
      <c r="E215" t="inlineStr">
        <is>
          <t>69</t>
        </is>
      </c>
      <c r="F215" t="inlineStr">
        <is>
          <t>0023</t>
        </is>
      </c>
      <c r="G215" t="inlineStr">
        <is>
          <t>5313629229</t>
        </is>
      </c>
      <c r="H215" t="n">
        <v>279.0</v>
      </c>
      <c r="I215" t="n">
        <v>342.85</v>
      </c>
      <c r="J215" t="n">
        <v>305.71</v>
      </c>
      <c r="K215" t="inlineStr">
        <is>
          <t>sale</t>
        </is>
      </c>
      <c r="L215" t="inlineStr">
        <is>
          <t/>
        </is>
      </c>
      <c r="M215" t="inlineStr">
        <is>
          <t/>
        </is>
      </c>
      <c r="N215" t="n">
        <v>0.0</v>
      </c>
      <c r="O215" t="n">
        <v>0.0</v>
      </c>
      <c r="P215" t="n">
        <v>269.17</v>
      </c>
      <c r="Q215" t="n">
        <v>210.39</v>
      </c>
      <c r="R215" t="n">
        <v>37.14</v>
      </c>
      <c r="S215" t="n">
        <v>37.14</v>
      </c>
      <c r="T215" t="n">
        <v>3.43</v>
      </c>
      <c r="U215" t="n">
        <v>2.66</v>
      </c>
      <c r="V215" t="n">
        <v>55.03</v>
      </c>
      <c r="W215" t="n">
        <v>41.14</v>
      </c>
      <c r="X215" t="n">
        <v>4.5</v>
      </c>
      <c r="Y215" t="n">
        <v>3.49</v>
      </c>
      <c r="Z215" t="n">
        <v>10.72</v>
      </c>
      <c r="AA215" t="n">
        <v>8.04</v>
      </c>
      <c r="AB215" t="n">
        <v>13.28</v>
      </c>
      <c r="AC215" t="n">
        <v>13.29</v>
      </c>
      <c r="AD215" t="n">
        <v>-63.85000000000002</v>
      </c>
      <c r="AE215" t="n">
        <v>58.78000000000003</v>
      </c>
      <c r="AF215" t="n">
        <v>0.0</v>
      </c>
      <c r="AG215" t="n">
        <v>0.77</v>
      </c>
      <c r="AH215" t="n">
        <v>13.89</v>
      </c>
      <c r="AI215" t="n">
        <v>1.0099999999999998</v>
      </c>
      <c r="AJ215" t="n">
        <v>2.6800000000000015</v>
      </c>
      <c r="AK215" t="n">
        <v>-0.009999999999999787</v>
      </c>
      <c r="AL215" t="inlineStr">
        <is>
          <t>unreconciled</t>
        </is>
      </c>
      <c r="AM215" t="inlineStr">
        <is>
          <t>Order Amount Mismatch (3PO&gt;POS)</t>
        </is>
      </c>
      <c r="AN215" t="n">
        <v>63.85</v>
      </c>
      <c r="AO215" t="n">
        <f>ROUND(P215*100/H215,2)</f>
        <v>0.0</v>
      </c>
      <c r="AP215" t="n">
        <f>ROUND(Q215*100/I215,2)</f>
        <v>0.0</v>
      </c>
      <c r="AQ215"/>
      <c r="AR215"/>
      <c r="AS215" t="n">
        <v>0.0</v>
      </c>
    </row>
    <row r="216">
      <c r="A216" s="1" t="n">
        <v>45233.0</v>
      </c>
      <c r="B216" s="2" t="n">
        <v>45233.992002314815</v>
      </c>
      <c r="C216" t="inlineStr">
        <is>
          <t>3140094012085401</t>
        </is>
      </c>
      <c r="D216" t="inlineStr">
        <is>
          <t>POS0012</t>
        </is>
      </c>
      <c r="E216" t="inlineStr">
        <is>
          <t>16</t>
        </is>
      </c>
      <c r="F216" t="inlineStr">
        <is>
          <t>0094</t>
        </is>
      </c>
      <c r="G216" t="inlineStr">
        <is>
          <t>5313639569</t>
        </is>
      </c>
      <c r="H216" t="n">
        <v>1101.0</v>
      </c>
      <c r="I216" t="n">
        <v>1125.72</v>
      </c>
      <c r="J216" t="n">
        <v>1088.58</v>
      </c>
      <c r="K216" t="inlineStr">
        <is>
          <t>sale</t>
        </is>
      </c>
      <c r="L216" t="inlineStr">
        <is>
          <t/>
        </is>
      </c>
      <c r="M216" t="inlineStr">
        <is>
          <t/>
        </is>
      </c>
      <c r="N216" t="n">
        <v>0.0</v>
      </c>
      <c r="O216" t="n">
        <v>0.0</v>
      </c>
      <c r="P216" t="n">
        <v>865.81</v>
      </c>
      <c r="Q216" t="n">
        <v>807.01</v>
      </c>
      <c r="R216" t="n">
        <v>37.14</v>
      </c>
      <c r="S216" t="n">
        <v>37.14</v>
      </c>
      <c r="T216" t="n">
        <v>11.26</v>
      </c>
      <c r="U216" t="n">
        <v>10.49</v>
      </c>
      <c r="V216" t="n">
        <v>195.94</v>
      </c>
      <c r="W216" t="n">
        <v>182.06</v>
      </c>
      <c r="X216" t="n">
        <v>14.78</v>
      </c>
      <c r="Y216" t="n">
        <v>13.76</v>
      </c>
      <c r="Z216" t="n">
        <v>37.93</v>
      </c>
      <c r="AA216" t="n">
        <v>35.25</v>
      </c>
      <c r="AB216" t="n">
        <v>52.42</v>
      </c>
      <c r="AC216" t="n">
        <v>52.43</v>
      </c>
      <c r="AD216" t="n">
        <v>-24.720000000000027</v>
      </c>
      <c r="AE216" t="n">
        <v>58.799999999999955</v>
      </c>
      <c r="AF216" t="n">
        <v>0.0</v>
      </c>
      <c r="AG216" t="n">
        <v>0.7699999999999996</v>
      </c>
      <c r="AH216" t="n">
        <v>13.879999999999995</v>
      </c>
      <c r="AI216" t="n">
        <v>1.0199999999999996</v>
      </c>
      <c r="AJ216" t="n">
        <v>2.6799999999999997</v>
      </c>
      <c r="AK216" t="n">
        <v>-0.00999999999999801</v>
      </c>
      <c r="AL216" t="inlineStr">
        <is>
          <t>unreconciled</t>
        </is>
      </c>
      <c r="AM216" t="inlineStr">
        <is>
          <t>Order Amount Mismatch (3PO&gt;POS)</t>
        </is>
      </c>
      <c r="AN216" t="n">
        <v>24.72</v>
      </c>
      <c r="AO216" t="n">
        <f>ROUND(P216*100/H216,2)</f>
        <v>0.0</v>
      </c>
      <c r="AP216" t="n">
        <f>ROUND(Q216*100/I216,2)</f>
        <v>0.0</v>
      </c>
      <c r="AQ216"/>
      <c r="AR216"/>
      <c r="AS216" t="n">
        <v>0.0</v>
      </c>
    </row>
    <row r="217">
      <c r="A217" s="1" t="n">
        <v>45233.0</v>
      </c>
      <c r="B217" s="2" t="n">
        <v>45233.85188657408</v>
      </c>
      <c r="C217" t="inlineStr">
        <is>
          <t>3140094012085274</t>
        </is>
      </c>
      <c r="D217" t="inlineStr">
        <is>
          <t>POS0012</t>
        </is>
      </c>
      <c r="E217" t="inlineStr">
        <is>
          <t>89</t>
        </is>
      </c>
      <c r="F217" t="inlineStr">
        <is>
          <t>0094</t>
        </is>
      </c>
      <c r="G217" t="inlineStr">
        <is>
          <t>5313694057</t>
        </is>
      </c>
      <c r="H217" t="n">
        <v>255.0</v>
      </c>
      <c r="I217" t="n">
        <v>319.99</v>
      </c>
      <c r="J217" t="n">
        <v>282.85</v>
      </c>
      <c r="K217" t="inlineStr">
        <is>
          <t>sale</t>
        </is>
      </c>
      <c r="L217" t="inlineStr">
        <is>
          <t/>
        </is>
      </c>
      <c r="M217" t="inlineStr">
        <is>
          <t/>
        </is>
      </c>
      <c r="N217" t="n">
        <v>0.0</v>
      </c>
      <c r="O217" t="n">
        <v>0.0</v>
      </c>
      <c r="P217" t="n">
        <v>251.76</v>
      </c>
      <c r="Q217" t="n">
        <v>192.96</v>
      </c>
      <c r="R217" t="n">
        <v>37.14</v>
      </c>
      <c r="S217" t="n">
        <v>37.14</v>
      </c>
      <c r="T217" t="n">
        <v>3.2</v>
      </c>
      <c r="U217" t="n">
        <v>2.43</v>
      </c>
      <c r="V217" t="n">
        <v>50.91</v>
      </c>
      <c r="W217" t="n">
        <v>37.03</v>
      </c>
      <c r="X217" t="n">
        <v>4.2</v>
      </c>
      <c r="Y217" t="n">
        <v>3.19</v>
      </c>
      <c r="Z217" t="n">
        <v>9.92</v>
      </c>
      <c r="AA217" t="n">
        <v>7.24</v>
      </c>
      <c r="AB217" t="n">
        <v>12.14</v>
      </c>
      <c r="AC217" t="n">
        <v>12.14</v>
      </c>
      <c r="AD217" t="n">
        <v>-64.99000000000001</v>
      </c>
      <c r="AE217" t="n">
        <v>58.79999999999998</v>
      </c>
      <c r="AF217" t="n">
        <v>0.0</v>
      </c>
      <c r="AG217" t="n">
        <v>0.77</v>
      </c>
      <c r="AH217" t="n">
        <v>13.879999999999995</v>
      </c>
      <c r="AI217" t="n">
        <v>1.0100000000000002</v>
      </c>
      <c r="AJ217" t="n">
        <v>2.6799999999999997</v>
      </c>
      <c r="AK217" t="n">
        <v>0.0</v>
      </c>
      <c r="AL217" t="inlineStr">
        <is>
          <t>unreconciled</t>
        </is>
      </c>
      <c r="AM217" t="inlineStr">
        <is>
          <t>Order Amount Mismatch (3PO&gt;POS)</t>
        </is>
      </c>
      <c r="AN217" t="n">
        <v>64.99</v>
      </c>
      <c r="AO217" t="n">
        <f>ROUND(P217*100/H217,2)</f>
        <v>0.0</v>
      </c>
      <c r="AP217" t="n">
        <f>ROUND(Q217*100/I217,2)</f>
        <v>0.0</v>
      </c>
      <c r="AQ217"/>
      <c r="AR217"/>
      <c r="AS217" t="n">
        <v>0.0</v>
      </c>
    </row>
    <row r="218">
      <c r="A218" s="1" t="n">
        <v>45233.0</v>
      </c>
      <c r="B218" s="2" t="n">
        <v>45233.899722222224</v>
      </c>
      <c r="C218" t="inlineStr">
        <is>
          <t>3140023012059341</t>
        </is>
      </c>
      <c r="D218" t="inlineStr">
        <is>
          <t>POS0012</t>
        </is>
      </c>
      <c r="E218" t="inlineStr">
        <is>
          <t>34</t>
        </is>
      </c>
      <c r="F218" t="inlineStr">
        <is>
          <t>0023</t>
        </is>
      </c>
      <c r="G218" t="inlineStr">
        <is>
          <t>5313706704</t>
        </is>
      </c>
      <c r="H218" t="n">
        <v>464.0</v>
      </c>
      <c r="I218" t="n">
        <v>519.05</v>
      </c>
      <c r="J218" t="n">
        <v>481.91</v>
      </c>
      <c r="K218" t="inlineStr">
        <is>
          <t>sale</t>
        </is>
      </c>
      <c r="L218" t="inlineStr">
        <is>
          <t/>
        </is>
      </c>
      <c r="M218" t="inlineStr">
        <is>
          <t/>
        </is>
      </c>
      <c r="N218" t="n">
        <v>0.0</v>
      </c>
      <c r="O218" t="n">
        <v>0.0</v>
      </c>
      <c r="P218" t="n">
        <v>403.47</v>
      </c>
      <c r="Q218" t="n">
        <v>344.66</v>
      </c>
      <c r="R218" t="n">
        <v>37.14</v>
      </c>
      <c r="S218" t="n">
        <v>37.14</v>
      </c>
      <c r="T218" t="n">
        <v>5.19</v>
      </c>
      <c r="U218" t="n">
        <v>4.42</v>
      </c>
      <c r="V218" t="n">
        <v>86.74</v>
      </c>
      <c r="W218" t="n">
        <v>72.86</v>
      </c>
      <c r="X218" t="n">
        <v>6.81</v>
      </c>
      <c r="Y218" t="n">
        <v>5.8</v>
      </c>
      <c r="Z218" t="n">
        <v>16.84</v>
      </c>
      <c r="AA218" t="n">
        <v>14.15</v>
      </c>
      <c r="AB218" t="n">
        <v>22.1</v>
      </c>
      <c r="AC218" t="n">
        <v>22.1</v>
      </c>
      <c r="AD218" t="n">
        <v>-55.049999999999955</v>
      </c>
      <c r="AE218" t="n">
        <v>58.81</v>
      </c>
      <c r="AF218" t="n">
        <v>0.0</v>
      </c>
      <c r="AG218" t="n">
        <v>0.7700000000000005</v>
      </c>
      <c r="AH218" t="n">
        <v>13.879999999999995</v>
      </c>
      <c r="AI218" t="n">
        <v>1.0099999999999998</v>
      </c>
      <c r="AJ218" t="n">
        <v>2.6899999999999995</v>
      </c>
      <c r="AK218" t="n">
        <v>0.0</v>
      </c>
      <c r="AL218" t="inlineStr">
        <is>
          <t>unreconciled</t>
        </is>
      </c>
      <c r="AM218" t="inlineStr">
        <is>
          <t>Order Amount Mismatch (3PO&gt;POS)</t>
        </is>
      </c>
      <c r="AN218" t="n">
        <v>55.05</v>
      </c>
      <c r="AO218" t="n">
        <f>ROUND(P218*100/H218,2)</f>
        <v>0.0</v>
      </c>
      <c r="AP218" t="n">
        <f>ROUND(Q218*100/I218,2)</f>
        <v>0.0</v>
      </c>
      <c r="AQ218"/>
      <c r="AR218"/>
      <c r="AS218" t="n">
        <v>0.0</v>
      </c>
    </row>
    <row r="219">
      <c r="A219" s="1" t="n">
        <v>45233.0</v>
      </c>
      <c r="B219" s="2" t="n">
        <v>45233.8840162037</v>
      </c>
      <c r="C219" t="inlineStr">
        <is>
          <t>3140094012085328</t>
        </is>
      </c>
      <c r="D219" t="inlineStr">
        <is>
          <t>POS0012</t>
        </is>
      </c>
      <c r="E219" t="inlineStr">
        <is>
          <t>43</t>
        </is>
      </c>
      <c r="F219" t="inlineStr">
        <is>
          <t>0094</t>
        </is>
      </c>
      <c r="G219" t="inlineStr">
        <is>
          <t>5313727811</t>
        </is>
      </c>
      <c r="H219" t="n">
        <v>268.0</v>
      </c>
      <c r="I219" t="n">
        <v>332.38</v>
      </c>
      <c r="J219" t="n">
        <v>295.24</v>
      </c>
      <c r="K219" t="inlineStr">
        <is>
          <t>sale</t>
        </is>
      </c>
      <c r="L219" t="inlineStr">
        <is>
          <t/>
        </is>
      </c>
      <c r="M219" t="inlineStr">
        <is>
          <t/>
        </is>
      </c>
      <c r="N219" t="n">
        <v>0.0</v>
      </c>
      <c r="O219" t="n">
        <v>0.0</v>
      </c>
      <c r="P219" t="n">
        <v>261.21</v>
      </c>
      <c r="Q219" t="n">
        <v>202.39</v>
      </c>
      <c r="R219" t="n">
        <v>37.14</v>
      </c>
      <c r="S219" t="n">
        <v>37.14</v>
      </c>
      <c r="T219" t="n">
        <v>3.32</v>
      </c>
      <c r="U219" t="n">
        <v>2.55</v>
      </c>
      <c r="V219" t="n">
        <v>53.14</v>
      </c>
      <c r="W219" t="n">
        <v>39.26</v>
      </c>
      <c r="X219" t="n">
        <v>4.36</v>
      </c>
      <c r="Y219" t="n">
        <v>3.35</v>
      </c>
      <c r="Z219" t="n">
        <v>10.35</v>
      </c>
      <c r="AA219" t="n">
        <v>7.67</v>
      </c>
      <c r="AB219" t="n">
        <v>12.76</v>
      </c>
      <c r="AC219" t="n">
        <v>12.76</v>
      </c>
      <c r="AD219" t="n">
        <v>-64.38</v>
      </c>
      <c r="AE219" t="n">
        <v>58.81999999999999</v>
      </c>
      <c r="AF219" t="n">
        <v>0.0</v>
      </c>
      <c r="AG219" t="n">
        <v>0.77</v>
      </c>
      <c r="AH219" t="n">
        <v>13.880000000000003</v>
      </c>
      <c r="AI219" t="n">
        <v>1.0100000000000002</v>
      </c>
      <c r="AJ219" t="n">
        <v>2.6799999999999997</v>
      </c>
      <c r="AK219" t="n">
        <v>0.0</v>
      </c>
      <c r="AL219" t="inlineStr">
        <is>
          <t>unreconciled</t>
        </is>
      </c>
      <c r="AM219" t="inlineStr">
        <is>
          <t>Order Amount Mismatch (3PO&gt;POS)</t>
        </is>
      </c>
      <c r="AN219" t="n">
        <v>64.38</v>
      </c>
      <c r="AO219" t="n">
        <f>ROUND(P219*100/H219,2)</f>
        <v>0.0</v>
      </c>
      <c r="AP219" t="n">
        <f>ROUND(Q219*100/I219,2)</f>
        <v>0.0</v>
      </c>
      <c r="AQ219"/>
      <c r="AR219"/>
      <c r="AS219" t="n">
        <v>0.0</v>
      </c>
    </row>
    <row r="220">
      <c r="A220" s="1" t="n">
        <v>45233.0</v>
      </c>
      <c r="B220" s="2" t="n">
        <v>45233.86806712963</v>
      </c>
      <c r="C220" t="inlineStr">
        <is>
          <t>3140094012085307</t>
        </is>
      </c>
      <c r="D220" t="inlineStr">
        <is>
          <t>POS0012</t>
        </is>
      </c>
      <c r="E220" t="inlineStr">
        <is>
          <t>22</t>
        </is>
      </c>
      <c r="F220" t="inlineStr">
        <is>
          <t>0094</t>
        </is>
      </c>
      <c r="G220" t="inlineStr">
        <is>
          <t>5313757569</t>
        </is>
      </c>
      <c r="H220" t="n">
        <v>275.0</v>
      </c>
      <c r="I220" t="n">
        <v>339.05</v>
      </c>
      <c r="J220" t="n">
        <v>301.91</v>
      </c>
      <c r="K220" t="inlineStr">
        <is>
          <t>sale</t>
        </is>
      </c>
      <c r="L220" t="inlineStr">
        <is>
          <t/>
        </is>
      </c>
      <c r="M220" t="inlineStr">
        <is>
          <t/>
        </is>
      </c>
      <c r="N220" t="n">
        <v>0.0</v>
      </c>
      <c r="O220" t="n">
        <v>0.0</v>
      </c>
      <c r="P220" t="n">
        <v>266.29</v>
      </c>
      <c r="Q220" t="n">
        <v>207.49</v>
      </c>
      <c r="R220" t="n">
        <v>37.14</v>
      </c>
      <c r="S220" t="n">
        <v>37.14</v>
      </c>
      <c r="T220" t="n">
        <v>3.39</v>
      </c>
      <c r="U220" t="n">
        <v>2.62</v>
      </c>
      <c r="V220" t="n">
        <v>54.34</v>
      </c>
      <c r="W220" t="n">
        <v>40.46</v>
      </c>
      <c r="X220" t="n">
        <v>4.45</v>
      </c>
      <c r="Y220" t="n">
        <v>3.44</v>
      </c>
      <c r="Z220" t="n">
        <v>10.58</v>
      </c>
      <c r="AA220" t="n">
        <v>7.9</v>
      </c>
      <c r="AB220" t="n">
        <v>13.1</v>
      </c>
      <c r="AC220" t="n">
        <v>13.1</v>
      </c>
      <c r="AD220" t="n">
        <v>-64.05000000000001</v>
      </c>
      <c r="AE220" t="n">
        <v>58.80000000000001</v>
      </c>
      <c r="AF220" t="n">
        <v>0.0</v>
      </c>
      <c r="AG220" t="n">
        <v>0.77</v>
      </c>
      <c r="AH220" t="n">
        <v>13.880000000000003</v>
      </c>
      <c r="AI220" t="n">
        <v>1.0100000000000002</v>
      </c>
      <c r="AJ220" t="n">
        <v>2.6799999999999997</v>
      </c>
      <c r="AK220" t="n">
        <v>0.0</v>
      </c>
      <c r="AL220" t="inlineStr">
        <is>
          <t>unreconciled</t>
        </is>
      </c>
      <c r="AM220" t="inlineStr">
        <is>
          <t>Order Amount Mismatch (3PO&gt;POS)</t>
        </is>
      </c>
      <c r="AN220" t="n">
        <v>64.05</v>
      </c>
      <c r="AO220" t="n">
        <f>ROUND(P220*100/H220,2)</f>
        <v>0.0</v>
      </c>
      <c r="AP220" t="n">
        <f>ROUND(Q220*100/I220,2)</f>
        <v>0.0</v>
      </c>
      <c r="AQ220"/>
      <c r="AR220"/>
      <c r="AS220" t="n">
        <v>0.0</v>
      </c>
    </row>
    <row r="221">
      <c r="A221" s="1" t="n">
        <v>45233.0</v>
      </c>
      <c r="B221" s="2" t="n">
        <v>45233.87415509259</v>
      </c>
      <c r="C221" t="inlineStr">
        <is>
          <t>3140023012059326</t>
        </is>
      </c>
      <c r="D221" t="inlineStr">
        <is>
          <t>POS0012</t>
        </is>
      </c>
      <c r="E221" t="inlineStr">
        <is>
          <t>19</t>
        </is>
      </c>
      <c r="F221" t="inlineStr">
        <is>
          <t>0023</t>
        </is>
      </c>
      <c r="G221" t="inlineStr">
        <is>
          <t>5313773090</t>
        </is>
      </c>
      <c r="H221" t="n">
        <v>1389.0</v>
      </c>
      <c r="I221" t="n">
        <v>1400.0</v>
      </c>
      <c r="J221" t="n">
        <v>1362.86</v>
      </c>
      <c r="K221" t="inlineStr">
        <is>
          <t>sale</t>
        </is>
      </c>
      <c r="L221" t="inlineStr">
        <is>
          <t/>
        </is>
      </c>
      <c r="M221" t="inlineStr">
        <is>
          <t/>
        </is>
      </c>
      <c r="N221" t="n">
        <v>0.0</v>
      </c>
      <c r="O221" t="n">
        <v>0.0</v>
      </c>
      <c r="P221" t="n">
        <v>1074.85</v>
      </c>
      <c r="Q221" t="n">
        <v>1016.06</v>
      </c>
      <c r="R221" t="n">
        <v>37.14</v>
      </c>
      <c r="S221" t="n">
        <v>37.14</v>
      </c>
      <c r="T221" t="n">
        <v>14.0</v>
      </c>
      <c r="U221" t="n">
        <v>13.23</v>
      </c>
      <c r="V221" t="n">
        <v>245.31</v>
      </c>
      <c r="W221" t="n">
        <v>231.43</v>
      </c>
      <c r="X221" t="n">
        <v>18.38</v>
      </c>
      <c r="Y221" t="n">
        <v>17.36</v>
      </c>
      <c r="Z221" t="n">
        <v>47.46</v>
      </c>
      <c r="AA221" t="n">
        <v>44.78</v>
      </c>
      <c r="AB221" t="n">
        <v>66.14</v>
      </c>
      <c r="AC221" t="n">
        <v>66.14</v>
      </c>
      <c r="AD221" t="n">
        <v>-11.0</v>
      </c>
      <c r="AE221" t="n">
        <v>58.789999999999964</v>
      </c>
      <c r="AF221" t="n">
        <v>0.0</v>
      </c>
      <c r="AG221" t="n">
        <v>0.7699999999999996</v>
      </c>
      <c r="AH221" t="n">
        <v>13.879999999999995</v>
      </c>
      <c r="AI221" t="n">
        <v>1.0199999999999996</v>
      </c>
      <c r="AJ221" t="n">
        <v>2.6799999999999997</v>
      </c>
      <c r="AK221" t="n">
        <v>0.0</v>
      </c>
      <c r="AL221" t="inlineStr">
        <is>
          <t>unreconciled</t>
        </is>
      </c>
      <c r="AM221" t="inlineStr">
        <is>
          <t>Order Amount Mismatch (3PO&gt;POS)</t>
        </is>
      </c>
      <c r="AN221" t="n">
        <v>11.0</v>
      </c>
      <c r="AO221" t="n">
        <f>ROUND(P221*100/H221,2)</f>
        <v>0.0</v>
      </c>
      <c r="AP221" t="n">
        <f>ROUND(Q221*100/I221,2)</f>
        <v>0.0</v>
      </c>
      <c r="AQ221"/>
      <c r="AR221"/>
      <c r="AS221" t="n">
        <v>0.0</v>
      </c>
    </row>
    <row r="222">
      <c r="A222" s="1" t="n">
        <v>45233.0</v>
      </c>
      <c r="B222" s="2" t="n">
        <v>45233.9759375</v>
      </c>
      <c r="C222" t="inlineStr">
        <is>
          <t>3140023012059371</t>
        </is>
      </c>
      <c r="D222" t="inlineStr">
        <is>
          <t>POS0012</t>
        </is>
      </c>
      <c r="E222" t="inlineStr">
        <is>
          <t>64</t>
        </is>
      </c>
      <c r="F222" t="inlineStr">
        <is>
          <t>0023</t>
        </is>
      </c>
      <c r="G222" t="inlineStr">
        <is>
          <t>5313799561</t>
        </is>
      </c>
      <c r="H222" t="n">
        <v>250.99999999999997</v>
      </c>
      <c r="I222" t="n">
        <v>316.18</v>
      </c>
      <c r="J222" t="n">
        <v>279.04</v>
      </c>
      <c r="K222" t="inlineStr">
        <is>
          <t>sale</t>
        </is>
      </c>
      <c r="L222" t="inlineStr">
        <is>
          <t/>
        </is>
      </c>
      <c r="M222" t="inlineStr">
        <is>
          <t/>
        </is>
      </c>
      <c r="N222" t="n">
        <v>0.0</v>
      </c>
      <c r="O222" t="n">
        <v>0.0</v>
      </c>
      <c r="P222" t="n">
        <v>248.85</v>
      </c>
      <c r="Q222" t="n">
        <v>190.05</v>
      </c>
      <c r="R222" t="n">
        <v>37.14</v>
      </c>
      <c r="S222" t="n">
        <v>37.14</v>
      </c>
      <c r="T222" t="n">
        <v>3.16</v>
      </c>
      <c r="U222" t="n">
        <v>2.39</v>
      </c>
      <c r="V222" t="n">
        <v>50.23</v>
      </c>
      <c r="W222" t="n">
        <v>36.34</v>
      </c>
      <c r="X222" t="n">
        <v>4.15</v>
      </c>
      <c r="Y222" t="n">
        <v>3.14</v>
      </c>
      <c r="Z222" t="n">
        <v>9.79</v>
      </c>
      <c r="AA222" t="n">
        <v>7.11</v>
      </c>
      <c r="AB222" t="n">
        <v>11.96</v>
      </c>
      <c r="AC222" t="n">
        <v>11.95</v>
      </c>
      <c r="AD222" t="n">
        <v>-65.18000000000004</v>
      </c>
      <c r="AE222" t="n">
        <v>58.79999999999998</v>
      </c>
      <c r="AF222" t="n">
        <v>0.0</v>
      </c>
      <c r="AG222" t="n">
        <v>0.77</v>
      </c>
      <c r="AH222" t="n">
        <v>13.889999999999993</v>
      </c>
      <c r="AI222" t="n">
        <v>1.0100000000000002</v>
      </c>
      <c r="AJ222" t="n">
        <v>2.679999999999999</v>
      </c>
      <c r="AK222" t="n">
        <v>0.010000000000001563</v>
      </c>
      <c r="AL222" t="inlineStr">
        <is>
          <t>unreconciled</t>
        </is>
      </c>
      <c r="AM222" t="inlineStr">
        <is>
          <t>Order Amount Mismatch (3PO&gt;POS)</t>
        </is>
      </c>
      <c r="AN222" t="n">
        <v>65.18</v>
      </c>
      <c r="AO222" t="n">
        <f>ROUND(P222*100/H222,2)</f>
        <v>0.0</v>
      </c>
      <c r="AP222" t="n">
        <f>ROUND(Q222*100/I222,2)</f>
        <v>0.0</v>
      </c>
      <c r="AQ222"/>
      <c r="AR222"/>
      <c r="AS222" t="n">
        <v>0.0</v>
      </c>
    </row>
    <row r="223">
      <c r="A223" s="1" t="n">
        <v>45233.0</v>
      </c>
      <c r="B223" s="2" t="n">
        <v>45233.818333333336</v>
      </c>
      <c r="C223" t="inlineStr">
        <is>
          <t>3140094012085227</t>
        </is>
      </c>
      <c r="D223" t="inlineStr">
        <is>
          <t>POS0012</t>
        </is>
      </c>
      <c r="E223" t="inlineStr">
        <is>
          <t>42</t>
        </is>
      </c>
      <c r="F223" t="inlineStr">
        <is>
          <t>0094</t>
        </is>
      </c>
      <c r="G223" t="inlineStr">
        <is>
          <t>5313815495</t>
        </is>
      </c>
      <c r="H223" t="n">
        <v>496.99999999999994</v>
      </c>
      <c r="I223" t="n">
        <v>550.48</v>
      </c>
      <c r="J223" t="n">
        <v>513.34</v>
      </c>
      <c r="K223" t="inlineStr">
        <is>
          <t>sale</t>
        </is>
      </c>
      <c r="L223" t="inlineStr">
        <is>
          <t/>
        </is>
      </c>
      <c r="M223" t="inlineStr">
        <is>
          <t/>
        </is>
      </c>
      <c r="N223" t="n">
        <v>0.0</v>
      </c>
      <c r="O223" t="n">
        <v>0.0</v>
      </c>
      <c r="P223" t="n">
        <v>427.43</v>
      </c>
      <c r="Q223" t="n">
        <v>368.62</v>
      </c>
      <c r="R223" t="n">
        <v>37.14</v>
      </c>
      <c r="S223" t="n">
        <v>37.14</v>
      </c>
      <c r="T223" t="n">
        <v>5.5</v>
      </c>
      <c r="U223" t="n">
        <v>4.73</v>
      </c>
      <c r="V223" t="n">
        <v>92.4</v>
      </c>
      <c r="W223" t="n">
        <v>78.52</v>
      </c>
      <c r="X223" t="n">
        <v>7.22</v>
      </c>
      <c r="Y223" t="n">
        <v>6.21</v>
      </c>
      <c r="Z223" t="n">
        <v>17.93</v>
      </c>
      <c r="AA223" t="n">
        <v>15.25</v>
      </c>
      <c r="AB223" t="n">
        <v>23.66</v>
      </c>
      <c r="AC223" t="n">
        <v>23.67</v>
      </c>
      <c r="AD223" t="n">
        <v>-53.480000000000075</v>
      </c>
      <c r="AE223" t="n">
        <v>58.81</v>
      </c>
      <c r="AF223" t="n">
        <v>0.0</v>
      </c>
      <c r="AG223" t="n">
        <v>0.7699999999999996</v>
      </c>
      <c r="AH223" t="n">
        <v>13.88000000000001</v>
      </c>
      <c r="AI223" t="n">
        <v>1.0099999999999998</v>
      </c>
      <c r="AJ223" t="n">
        <v>2.6799999999999997</v>
      </c>
      <c r="AK223" t="n">
        <v>-0.010000000000001563</v>
      </c>
      <c r="AL223" t="inlineStr">
        <is>
          <t>unreconciled</t>
        </is>
      </c>
      <c r="AM223" t="inlineStr">
        <is>
          <t>Order Amount Mismatch (3PO&gt;POS)</t>
        </is>
      </c>
      <c r="AN223" t="n">
        <v>53.48</v>
      </c>
      <c r="AO223" t="n">
        <f>ROUND(P223*100/H223,2)</f>
        <v>0.0</v>
      </c>
      <c r="AP223" t="n">
        <f>ROUND(Q223*100/I223,2)</f>
        <v>0.0</v>
      </c>
      <c r="AQ223"/>
      <c r="AR223"/>
      <c r="AS223" t="n">
        <v>0.0</v>
      </c>
    </row>
    <row r="224">
      <c r="A224" s="1" t="n">
        <v>45233.0</v>
      </c>
      <c r="B224" s="2" t="n">
        <v>45233.95449074074</v>
      </c>
      <c r="C224" t="inlineStr">
        <is>
          <t>3140023012059359</t>
        </is>
      </c>
      <c r="D224" t="inlineStr">
        <is>
          <t>POS0012</t>
        </is>
      </c>
      <c r="E224" t="inlineStr">
        <is>
          <t>52</t>
        </is>
      </c>
      <c r="F224" t="inlineStr">
        <is>
          <t>0023</t>
        </is>
      </c>
      <c r="G224" t="inlineStr">
        <is>
          <t>5313926638</t>
        </is>
      </c>
      <c r="H224" t="n">
        <v>1235.0</v>
      </c>
      <c r="I224" t="n">
        <v>1253.33</v>
      </c>
      <c r="J224" t="n">
        <v>1216.19</v>
      </c>
      <c r="K224" t="inlineStr">
        <is>
          <t>sale</t>
        </is>
      </c>
      <c r="L224" t="inlineStr">
        <is>
          <t/>
        </is>
      </c>
      <c r="M224" t="inlineStr">
        <is>
          <t/>
        </is>
      </c>
      <c r="N224" t="n">
        <v>0.0</v>
      </c>
      <c r="O224" t="n">
        <v>0.0</v>
      </c>
      <c r="P224" t="n">
        <v>963.08</v>
      </c>
      <c r="Q224" t="n">
        <v>904.26</v>
      </c>
      <c r="R224" t="n">
        <v>37.14</v>
      </c>
      <c r="S224" t="n">
        <v>37.14</v>
      </c>
      <c r="T224" t="n">
        <v>12.53</v>
      </c>
      <c r="U224" t="n">
        <v>11.76</v>
      </c>
      <c r="V224" t="n">
        <v>218.91</v>
      </c>
      <c r="W224" t="n">
        <v>205.03</v>
      </c>
      <c r="X224" t="n">
        <v>16.45</v>
      </c>
      <c r="Y224" t="n">
        <v>15.44</v>
      </c>
      <c r="Z224" t="n">
        <v>42.36</v>
      </c>
      <c r="AA224" t="n">
        <v>39.69</v>
      </c>
      <c r="AB224" t="n">
        <v>58.82</v>
      </c>
      <c r="AC224" t="n">
        <v>58.81</v>
      </c>
      <c r="AD224" t="n">
        <v>-18.329999999999927</v>
      </c>
      <c r="AE224" t="n">
        <v>58.82000000000005</v>
      </c>
      <c r="AF224" t="n">
        <v>0.0</v>
      </c>
      <c r="AG224" t="n">
        <v>0.7699999999999996</v>
      </c>
      <c r="AH224" t="n">
        <v>13.879999999999995</v>
      </c>
      <c r="AI224" t="n">
        <v>1.0099999999999998</v>
      </c>
      <c r="AJ224" t="n">
        <v>2.6700000000000017</v>
      </c>
      <c r="AK224" t="n">
        <v>0.00999999999999801</v>
      </c>
      <c r="AL224" t="inlineStr">
        <is>
          <t>unreconciled</t>
        </is>
      </c>
      <c r="AM224" t="inlineStr">
        <is>
          <t>Order Amount Mismatch (3PO&gt;POS)</t>
        </is>
      </c>
      <c r="AN224" t="n">
        <v>18.33</v>
      </c>
      <c r="AO224" t="n">
        <f>ROUND(P224*100/H224,2)</f>
        <v>0.0</v>
      </c>
      <c r="AP224" t="n">
        <f>ROUND(Q224*100/I224,2)</f>
        <v>0.0</v>
      </c>
      <c r="AQ224"/>
      <c r="AR224"/>
      <c r="AS224" t="n">
        <v>0.0</v>
      </c>
    </row>
    <row r="225">
      <c r="A225" s="1" t="n">
        <v>45233.0</v>
      </c>
      <c r="B225" s="2" t="n">
        <v>45233.86376157407</v>
      </c>
      <c r="C225" t="inlineStr">
        <is>
          <t>3140094012085285</t>
        </is>
      </c>
      <c r="D225" t="inlineStr">
        <is>
          <t>POS0012</t>
        </is>
      </c>
      <c r="E225" t="inlineStr">
        <is>
          <t>00</t>
        </is>
      </c>
      <c r="F225" t="inlineStr">
        <is>
          <t>0094</t>
        </is>
      </c>
      <c r="G225" t="inlineStr">
        <is>
          <t>5313936399</t>
        </is>
      </c>
      <c r="H225" t="n">
        <v>654.0</v>
      </c>
      <c r="I225" t="n">
        <v>699.99</v>
      </c>
      <c r="J225" t="n">
        <v>662.85</v>
      </c>
      <c r="K225" t="inlineStr">
        <is>
          <t>sale</t>
        </is>
      </c>
      <c r="L225" t="inlineStr">
        <is>
          <t/>
        </is>
      </c>
      <c r="M225" t="inlineStr">
        <is>
          <t/>
        </is>
      </c>
      <c r="N225" t="n">
        <v>0.0</v>
      </c>
      <c r="O225" t="n">
        <v>0.0</v>
      </c>
      <c r="P225" t="n">
        <v>541.36</v>
      </c>
      <c r="Q225" t="n">
        <v>482.57</v>
      </c>
      <c r="R225" t="n">
        <v>37.14</v>
      </c>
      <c r="S225" t="n">
        <v>37.14</v>
      </c>
      <c r="T225" t="n">
        <v>7.0</v>
      </c>
      <c r="U225" t="n">
        <v>6.23</v>
      </c>
      <c r="V225" t="n">
        <v>119.31</v>
      </c>
      <c r="W225" t="n">
        <v>105.43</v>
      </c>
      <c r="X225" t="n">
        <v>9.19</v>
      </c>
      <c r="Y225" t="n">
        <v>8.17</v>
      </c>
      <c r="Z225" t="n">
        <v>23.13</v>
      </c>
      <c r="AA225" t="n">
        <v>20.45</v>
      </c>
      <c r="AB225" t="n">
        <v>31.14</v>
      </c>
      <c r="AC225" t="n">
        <v>31.14</v>
      </c>
      <c r="AD225" t="n">
        <v>-45.99000000000001</v>
      </c>
      <c r="AE225" t="n">
        <v>58.79000000000002</v>
      </c>
      <c r="AF225" t="n">
        <v>0.0</v>
      </c>
      <c r="AG225" t="n">
        <v>0.7699999999999996</v>
      </c>
      <c r="AH225" t="n">
        <v>13.879999999999995</v>
      </c>
      <c r="AI225" t="n">
        <v>1.0199999999999996</v>
      </c>
      <c r="AJ225" t="n">
        <v>2.6799999999999997</v>
      </c>
      <c r="AK225" t="n">
        <v>0.0</v>
      </c>
      <c r="AL225" t="inlineStr">
        <is>
          <t>unreconciled</t>
        </is>
      </c>
      <c r="AM225" t="inlineStr">
        <is>
          <t>Order Amount Mismatch (3PO&gt;POS)</t>
        </is>
      </c>
      <c r="AN225" t="n">
        <v>45.99</v>
      </c>
      <c r="AO225" t="n">
        <f>ROUND(P225*100/H225,2)</f>
        <v>0.0</v>
      </c>
      <c r="AP225" t="n">
        <f>ROUND(Q225*100/I225,2)</f>
        <v>0.0</v>
      </c>
      <c r="AQ225"/>
      <c r="AR225"/>
      <c r="AS225" t="n">
        <v>0.0</v>
      </c>
    </row>
    <row r="226">
      <c r="A226" s="1" t="n">
        <v>45233.0</v>
      </c>
      <c r="B226" s="2" t="n">
        <v>45233.89207175926</v>
      </c>
      <c r="C226" t="inlineStr">
        <is>
          <t>3140094012085317</t>
        </is>
      </c>
      <c r="D226" t="inlineStr">
        <is>
          <t>POS0012</t>
        </is>
      </c>
      <c r="E226" t="inlineStr">
        <is>
          <t>32</t>
        </is>
      </c>
      <c r="F226" t="inlineStr">
        <is>
          <t>0094</t>
        </is>
      </c>
      <c r="G226" t="inlineStr">
        <is>
          <t>5314039727</t>
        </is>
      </c>
      <c r="H226" t="n">
        <v>315.0</v>
      </c>
      <c r="I226" t="n">
        <v>377.13</v>
      </c>
      <c r="J226" t="n">
        <v>339.99</v>
      </c>
      <c r="K226" t="inlineStr">
        <is>
          <t>sale</t>
        </is>
      </c>
      <c r="L226" t="inlineStr">
        <is>
          <t/>
        </is>
      </c>
      <c r="M226" t="inlineStr">
        <is>
          <t/>
        </is>
      </c>
      <c r="N226" t="n">
        <v>0.0</v>
      </c>
      <c r="O226" t="n">
        <v>0.0</v>
      </c>
      <c r="P226" t="n">
        <v>295.3</v>
      </c>
      <c r="Q226" t="n">
        <v>236.51</v>
      </c>
      <c r="R226" t="n">
        <v>37.14</v>
      </c>
      <c r="S226" t="n">
        <v>37.14</v>
      </c>
      <c r="T226" t="n">
        <v>3.77</v>
      </c>
      <c r="U226" t="n">
        <v>3.0</v>
      </c>
      <c r="V226" t="n">
        <v>61.2</v>
      </c>
      <c r="W226" t="n">
        <v>47.31</v>
      </c>
      <c r="X226" t="n">
        <v>4.95</v>
      </c>
      <c r="Y226" t="n">
        <v>3.94</v>
      </c>
      <c r="Z226" t="n">
        <v>11.91</v>
      </c>
      <c r="AA226" t="n">
        <v>9.23</v>
      </c>
      <c r="AB226" t="n">
        <v>15.0</v>
      </c>
      <c r="AC226" t="n">
        <v>15.0</v>
      </c>
      <c r="AD226" t="n">
        <v>-62.129999999999995</v>
      </c>
      <c r="AE226" t="n">
        <v>58.79000000000002</v>
      </c>
      <c r="AF226" t="n">
        <v>0.0</v>
      </c>
      <c r="AG226" t="n">
        <v>0.77</v>
      </c>
      <c r="AH226" t="n">
        <v>13.89</v>
      </c>
      <c r="AI226" t="n">
        <v>1.0100000000000002</v>
      </c>
      <c r="AJ226" t="n">
        <v>2.6799999999999997</v>
      </c>
      <c r="AK226" t="n">
        <v>0.0</v>
      </c>
      <c r="AL226" t="inlineStr">
        <is>
          <t>unreconciled</t>
        </is>
      </c>
      <c r="AM226" t="inlineStr">
        <is>
          <t>Order Amount Mismatch (3PO&gt;POS)</t>
        </is>
      </c>
      <c r="AN226" t="n">
        <v>62.13</v>
      </c>
      <c r="AO226" t="n">
        <f>ROUND(P226*100/H226,2)</f>
        <v>0.0</v>
      </c>
      <c r="AP226" t="n">
        <f>ROUND(Q226*100/I226,2)</f>
        <v>0.0</v>
      </c>
      <c r="AQ226"/>
      <c r="AR226"/>
      <c r="AS226" t="n">
        <v>0.0</v>
      </c>
    </row>
    <row r="227">
      <c r="A227" s="1" t="n">
        <v>45233.0</v>
      </c>
      <c r="B227" s="2" t="n">
        <v>45233.866319444445</v>
      </c>
      <c r="C227" t="inlineStr">
        <is>
          <t>3140094012085295</t>
        </is>
      </c>
      <c r="D227" t="inlineStr">
        <is>
          <t>POS0012</t>
        </is>
      </c>
      <c r="E227" t="inlineStr">
        <is>
          <t>10</t>
        </is>
      </c>
      <c r="F227" t="inlineStr">
        <is>
          <t>0094</t>
        </is>
      </c>
      <c r="G227" t="inlineStr">
        <is>
          <t>5314080091</t>
        </is>
      </c>
      <c r="H227" t="n">
        <v>550.0</v>
      </c>
      <c r="I227" t="n">
        <v>600.96</v>
      </c>
      <c r="J227" t="n">
        <v>563.82</v>
      </c>
      <c r="K227" t="inlineStr">
        <is>
          <t>sale</t>
        </is>
      </c>
      <c r="L227" t="inlineStr">
        <is>
          <t/>
        </is>
      </c>
      <c r="M227" t="inlineStr">
        <is>
          <t/>
        </is>
      </c>
      <c r="N227" t="n">
        <v>0.0</v>
      </c>
      <c r="O227" t="n">
        <v>0.0</v>
      </c>
      <c r="P227" t="n">
        <v>465.88</v>
      </c>
      <c r="Q227" t="n">
        <v>407.06</v>
      </c>
      <c r="R227" t="n">
        <v>37.14</v>
      </c>
      <c r="S227" t="n">
        <v>37.14</v>
      </c>
      <c r="T227" t="n">
        <v>6.01</v>
      </c>
      <c r="U227" t="n">
        <v>5.24</v>
      </c>
      <c r="V227" t="n">
        <v>101.49</v>
      </c>
      <c r="W227" t="n">
        <v>87.6</v>
      </c>
      <c r="X227" t="n">
        <v>7.89</v>
      </c>
      <c r="Y227" t="n">
        <v>6.88</v>
      </c>
      <c r="Z227" t="n">
        <v>19.69</v>
      </c>
      <c r="AA227" t="n">
        <v>17.01</v>
      </c>
      <c r="AB227" t="n">
        <v>26.2</v>
      </c>
      <c r="AC227" t="n">
        <v>26.19</v>
      </c>
      <c r="AD227" t="n">
        <v>-50.960000000000036</v>
      </c>
      <c r="AE227" t="n">
        <v>58.81999999999999</v>
      </c>
      <c r="AF227" t="n">
        <v>0.0</v>
      </c>
      <c r="AG227" t="n">
        <v>0.7699999999999996</v>
      </c>
      <c r="AH227" t="n">
        <v>13.89</v>
      </c>
      <c r="AI227" t="n">
        <v>1.0099999999999998</v>
      </c>
      <c r="AJ227" t="n">
        <v>2.6799999999999997</v>
      </c>
      <c r="AK227" t="n">
        <v>0.00999999999999801</v>
      </c>
      <c r="AL227" t="inlineStr">
        <is>
          <t>unreconciled</t>
        </is>
      </c>
      <c r="AM227" t="inlineStr">
        <is>
          <t>Order Amount Mismatch (3PO&gt;POS)</t>
        </is>
      </c>
      <c r="AN227" t="n">
        <v>50.96</v>
      </c>
      <c r="AO227" t="n">
        <f>ROUND(P227*100/H227,2)</f>
        <v>0.0</v>
      </c>
      <c r="AP227" t="n">
        <f>ROUND(Q227*100/I227,2)</f>
        <v>0.0</v>
      </c>
      <c r="AQ227"/>
      <c r="AR227"/>
      <c r="AS227" t="n">
        <v>0.0</v>
      </c>
    </row>
    <row r="228">
      <c r="A228" s="1" t="n">
        <v>45233.0</v>
      </c>
      <c r="B228" s="2" t="n">
        <v>45233.878541666665</v>
      </c>
      <c r="C228" t="inlineStr">
        <is>
          <t>3140023012059329</t>
        </is>
      </c>
      <c r="D228" t="inlineStr">
        <is>
          <t>POS0012</t>
        </is>
      </c>
      <c r="E228" t="inlineStr">
        <is>
          <t>22</t>
        </is>
      </c>
      <c r="F228" t="inlineStr">
        <is>
          <t>0023</t>
        </is>
      </c>
      <c r="G228" t="inlineStr">
        <is>
          <t>5314121855</t>
        </is>
      </c>
      <c r="H228" t="n">
        <v>310.0</v>
      </c>
      <c r="I228" t="n">
        <v>372.37</v>
      </c>
      <c r="J228" t="n">
        <v>335.23</v>
      </c>
      <c r="K228" t="inlineStr">
        <is>
          <t>sale</t>
        </is>
      </c>
      <c r="L228" t="inlineStr">
        <is>
          <t/>
        </is>
      </c>
      <c r="M228" t="inlineStr">
        <is>
          <t/>
        </is>
      </c>
      <c r="N228" t="n">
        <v>0.0</v>
      </c>
      <c r="O228" t="n">
        <v>0.0</v>
      </c>
      <c r="P228" t="n">
        <v>291.68</v>
      </c>
      <c r="Q228" t="n">
        <v>232.87</v>
      </c>
      <c r="R228" t="n">
        <v>37.14</v>
      </c>
      <c r="S228" t="n">
        <v>37.14</v>
      </c>
      <c r="T228" t="n">
        <v>3.72</v>
      </c>
      <c r="U228" t="n">
        <v>2.95</v>
      </c>
      <c r="V228" t="n">
        <v>60.34</v>
      </c>
      <c r="W228" t="n">
        <v>46.46</v>
      </c>
      <c r="X228" t="n">
        <v>4.89</v>
      </c>
      <c r="Y228" t="n">
        <v>3.87</v>
      </c>
      <c r="Z228" t="n">
        <v>11.74</v>
      </c>
      <c r="AA228" t="n">
        <v>9.06</v>
      </c>
      <c r="AB228" t="n">
        <v>14.76</v>
      </c>
      <c r="AC228" t="n">
        <v>14.76</v>
      </c>
      <c r="AD228" t="n">
        <v>-62.370000000000005</v>
      </c>
      <c r="AE228" t="n">
        <v>58.81</v>
      </c>
      <c r="AF228" t="n">
        <v>0.0</v>
      </c>
      <c r="AG228" t="n">
        <v>0.77</v>
      </c>
      <c r="AH228" t="n">
        <v>13.880000000000003</v>
      </c>
      <c r="AI228" t="n">
        <v>1.0199999999999996</v>
      </c>
      <c r="AJ228" t="n">
        <v>2.6799999999999997</v>
      </c>
      <c r="AK228" t="n">
        <v>0.0</v>
      </c>
      <c r="AL228" t="inlineStr">
        <is>
          <t>unreconciled</t>
        </is>
      </c>
      <c r="AM228" t="inlineStr">
        <is>
          <t>Order Amount Mismatch (3PO&gt;POS)</t>
        </is>
      </c>
      <c r="AN228" t="n">
        <v>62.37</v>
      </c>
      <c r="AO228" t="n">
        <f>ROUND(P228*100/H228,2)</f>
        <v>0.0</v>
      </c>
      <c r="AP228" t="n">
        <f>ROUND(Q228*100/I228,2)</f>
        <v>0.0</v>
      </c>
      <c r="AQ228"/>
      <c r="AR228"/>
      <c r="AS228" t="n">
        <v>0.0</v>
      </c>
    </row>
    <row r="229">
      <c r="A229" s="1" t="n">
        <v>45233.0</v>
      </c>
      <c r="B229" s="2" t="n">
        <v>45233.92045138889</v>
      </c>
      <c r="C229" t="inlineStr">
        <is>
          <t>3140023012059349</t>
        </is>
      </c>
      <c r="D229" t="inlineStr">
        <is>
          <t>POS0012</t>
        </is>
      </c>
      <c r="E229" t="inlineStr">
        <is>
          <t>42</t>
        </is>
      </c>
      <c r="F229" t="inlineStr">
        <is>
          <t>0023</t>
        </is>
      </c>
      <c r="G229" t="inlineStr">
        <is>
          <t>5314230254</t>
        </is>
      </c>
      <c r="H229" t="n">
        <v>670.0</v>
      </c>
      <c r="I229" t="n">
        <v>715.23</v>
      </c>
      <c r="J229" t="n">
        <v>678.09</v>
      </c>
      <c r="K229" t="inlineStr">
        <is>
          <t>sale</t>
        </is>
      </c>
      <c r="L229" t="inlineStr">
        <is>
          <t/>
        </is>
      </c>
      <c r="M229" t="inlineStr">
        <is>
          <t/>
        </is>
      </c>
      <c r="N229" t="n">
        <v>0.0</v>
      </c>
      <c r="O229" t="n">
        <v>0.0</v>
      </c>
      <c r="P229" t="n">
        <v>552.97</v>
      </c>
      <c r="Q229" t="n">
        <v>494.19</v>
      </c>
      <c r="R229" t="n">
        <v>37.14</v>
      </c>
      <c r="S229" t="n">
        <v>37.14</v>
      </c>
      <c r="T229" t="n">
        <v>7.15</v>
      </c>
      <c r="U229" t="n">
        <v>6.38</v>
      </c>
      <c r="V229" t="n">
        <v>122.06</v>
      </c>
      <c r="W229" t="n">
        <v>108.17</v>
      </c>
      <c r="X229" t="n">
        <v>9.39</v>
      </c>
      <c r="Y229" t="n">
        <v>8.38</v>
      </c>
      <c r="Z229" t="n">
        <v>23.66</v>
      </c>
      <c r="AA229" t="n">
        <v>20.98</v>
      </c>
      <c r="AB229" t="n">
        <v>31.9</v>
      </c>
      <c r="AC229" t="n">
        <v>31.91</v>
      </c>
      <c r="AD229" t="n">
        <v>-45.23000000000002</v>
      </c>
      <c r="AE229" t="n">
        <v>58.78000000000003</v>
      </c>
      <c r="AF229" t="n">
        <v>0.0</v>
      </c>
      <c r="AG229" t="n">
        <v>0.7700000000000005</v>
      </c>
      <c r="AH229" t="n">
        <v>13.89</v>
      </c>
      <c r="AI229" t="n">
        <v>1.0099999999999998</v>
      </c>
      <c r="AJ229" t="n">
        <v>2.6799999999999997</v>
      </c>
      <c r="AK229" t="n">
        <v>-0.010000000000001563</v>
      </c>
      <c r="AL229" t="inlineStr">
        <is>
          <t>unreconciled</t>
        </is>
      </c>
      <c r="AM229" t="inlineStr">
        <is>
          <t>Order Amount Mismatch (3PO&gt;POS)</t>
        </is>
      </c>
      <c r="AN229" t="n">
        <v>45.23</v>
      </c>
      <c r="AO229" t="n">
        <f>ROUND(P229*100/H229,2)</f>
        <v>0.0</v>
      </c>
      <c r="AP229" t="n">
        <f>ROUND(Q229*100/I229,2)</f>
        <v>0.0</v>
      </c>
      <c r="AQ229"/>
      <c r="AR229"/>
      <c r="AS229" t="n">
        <v>0.0</v>
      </c>
    </row>
    <row r="230">
      <c r="A230" s="1" t="n">
        <v>45233.0</v>
      </c>
      <c r="B230" s="2" t="n">
        <v>45233.96210648148</v>
      </c>
      <c r="C230" t="inlineStr">
        <is>
          <t>3140023012059361</t>
        </is>
      </c>
      <c r="D230" t="inlineStr">
        <is>
          <t>POS0012</t>
        </is>
      </c>
      <c r="E230" t="inlineStr">
        <is>
          <t>54</t>
        </is>
      </c>
      <c r="F230" t="inlineStr">
        <is>
          <t>0023</t>
        </is>
      </c>
      <c r="G230" t="inlineStr">
        <is>
          <t>5314246643</t>
        </is>
      </c>
      <c r="H230" t="n">
        <v>410.0</v>
      </c>
      <c r="I230" t="n">
        <v>467.62</v>
      </c>
      <c r="J230" t="n">
        <v>430.48</v>
      </c>
      <c r="K230" t="inlineStr">
        <is>
          <t>sale</t>
        </is>
      </c>
      <c r="L230" t="inlineStr">
        <is>
          <t/>
        </is>
      </c>
      <c r="M230" t="inlineStr">
        <is>
          <t/>
        </is>
      </c>
      <c r="N230" t="n">
        <v>0.0</v>
      </c>
      <c r="O230" t="n">
        <v>0.0</v>
      </c>
      <c r="P230" t="n">
        <v>364.26</v>
      </c>
      <c r="Q230" t="n">
        <v>305.47</v>
      </c>
      <c r="R230" t="n">
        <v>37.14</v>
      </c>
      <c r="S230" t="n">
        <v>37.14</v>
      </c>
      <c r="T230" t="n">
        <v>4.68</v>
      </c>
      <c r="U230" t="n">
        <v>3.9</v>
      </c>
      <c r="V230" t="n">
        <v>77.49</v>
      </c>
      <c r="W230" t="n">
        <v>63.6</v>
      </c>
      <c r="X230" t="n">
        <v>6.14</v>
      </c>
      <c r="Y230" t="n">
        <v>5.13</v>
      </c>
      <c r="Z230" t="n">
        <v>15.05</v>
      </c>
      <c r="AA230" t="n">
        <v>12.37</v>
      </c>
      <c r="AB230" t="n">
        <v>19.52</v>
      </c>
      <c r="AC230" t="n">
        <v>19.53</v>
      </c>
      <c r="AD230" t="n">
        <v>-57.620000000000005</v>
      </c>
      <c r="AE230" t="n">
        <v>58.789999999999964</v>
      </c>
      <c r="AF230" t="n">
        <v>0.0</v>
      </c>
      <c r="AG230" t="n">
        <v>0.7799999999999998</v>
      </c>
      <c r="AH230" t="n">
        <v>13.889999999999993</v>
      </c>
      <c r="AI230" t="n">
        <v>1.0099999999999998</v>
      </c>
      <c r="AJ230" t="n">
        <v>2.6800000000000015</v>
      </c>
      <c r="AK230" t="n">
        <v>-0.010000000000001563</v>
      </c>
      <c r="AL230" t="inlineStr">
        <is>
          <t>unreconciled</t>
        </is>
      </c>
      <c r="AM230" t="inlineStr">
        <is>
          <t>Order Amount Mismatch (3PO&gt;POS)</t>
        </is>
      </c>
      <c r="AN230" t="n">
        <v>57.62</v>
      </c>
      <c r="AO230" t="n">
        <f>ROUND(P230*100/H230,2)</f>
        <v>0.0</v>
      </c>
      <c r="AP230" t="n">
        <f>ROUND(Q230*100/I230,2)</f>
        <v>0.0</v>
      </c>
      <c r="AQ230"/>
      <c r="AR230"/>
      <c r="AS230" t="n">
        <v>0.0</v>
      </c>
    </row>
    <row r="231">
      <c r="A231" s="1" t="n">
        <v>45233.0</v>
      </c>
      <c r="B231" s="2" t="n">
        <v>45233.96061342592</v>
      </c>
      <c r="C231" t="inlineStr">
        <is>
          <t>3140094012085375</t>
        </is>
      </c>
      <c r="D231" t="inlineStr">
        <is>
          <t>POS0012</t>
        </is>
      </c>
      <c r="E231" t="inlineStr">
        <is>
          <t>90</t>
        </is>
      </c>
      <c r="F231" t="inlineStr">
        <is>
          <t>0094</t>
        </is>
      </c>
      <c r="G231" t="inlineStr">
        <is>
          <t>5314354094</t>
        </is>
      </c>
      <c r="H231" t="n">
        <v>797.0</v>
      </c>
      <c r="I231" t="n">
        <v>836.19</v>
      </c>
      <c r="J231" t="n">
        <v>799.05</v>
      </c>
      <c r="K231" t="inlineStr">
        <is>
          <t>sale</t>
        </is>
      </c>
      <c r="L231" t="inlineStr">
        <is>
          <t/>
        </is>
      </c>
      <c r="M231" t="inlineStr">
        <is>
          <t/>
        </is>
      </c>
      <c r="N231" t="n">
        <v>0.0</v>
      </c>
      <c r="O231" t="n">
        <v>0.0</v>
      </c>
      <c r="P231" t="n">
        <v>645.15</v>
      </c>
      <c r="Q231" t="n">
        <v>586.37</v>
      </c>
      <c r="R231" t="n">
        <v>37.14</v>
      </c>
      <c r="S231" t="n">
        <v>37.14</v>
      </c>
      <c r="T231" t="n">
        <v>8.36</v>
      </c>
      <c r="U231" t="n">
        <v>7.59</v>
      </c>
      <c r="V231" t="n">
        <v>143.83</v>
      </c>
      <c r="W231" t="n">
        <v>129.94</v>
      </c>
      <c r="X231" t="n">
        <v>10.98</v>
      </c>
      <c r="Y231" t="n">
        <v>9.96</v>
      </c>
      <c r="Z231" t="n">
        <v>27.87</v>
      </c>
      <c r="AA231" t="n">
        <v>25.18</v>
      </c>
      <c r="AB231" t="n">
        <v>37.96</v>
      </c>
      <c r="AC231" t="n">
        <v>37.95</v>
      </c>
      <c r="AD231" t="n">
        <v>-39.190000000000055</v>
      </c>
      <c r="AE231" t="n">
        <v>58.77999999999997</v>
      </c>
      <c r="AF231" t="n">
        <v>0.0</v>
      </c>
      <c r="AG231" t="n">
        <v>0.7699999999999996</v>
      </c>
      <c r="AH231" t="n">
        <v>13.890000000000015</v>
      </c>
      <c r="AI231" t="n">
        <v>1.0199999999999996</v>
      </c>
      <c r="AJ231" t="n">
        <v>2.6900000000000013</v>
      </c>
      <c r="AK231" t="n">
        <v>0.00999999999999801</v>
      </c>
      <c r="AL231" t="inlineStr">
        <is>
          <t>unreconciled</t>
        </is>
      </c>
      <c r="AM231" t="inlineStr">
        <is>
          <t>Order Amount Mismatch (3PO&gt;POS)</t>
        </is>
      </c>
      <c r="AN231" t="n">
        <v>39.19</v>
      </c>
      <c r="AO231" t="n">
        <f>ROUND(P231*100/H231,2)</f>
        <v>0.0</v>
      </c>
      <c r="AP231" t="n">
        <f>ROUND(Q231*100/I231,2)</f>
        <v>0.0</v>
      </c>
      <c r="AQ231"/>
      <c r="AR231"/>
      <c r="AS231" t="n">
        <v>0.0</v>
      </c>
    </row>
    <row r="232">
      <c r="A232" s="1" t="n">
        <v>45233.0</v>
      </c>
      <c r="B232" s="2" t="n">
        <v>45233.97666666667</v>
      </c>
      <c r="C232" t="inlineStr">
        <is>
          <t>3140094012085385</t>
        </is>
      </c>
      <c r="D232" t="inlineStr">
        <is>
          <t>POS0012</t>
        </is>
      </c>
      <c r="E232" t="inlineStr">
        <is>
          <t>00</t>
        </is>
      </c>
      <c r="F232" t="inlineStr">
        <is>
          <t>0094</t>
        </is>
      </c>
      <c r="G232" t="inlineStr">
        <is>
          <t>5314465945</t>
        </is>
      </c>
      <c r="H232" t="n">
        <v>277.0</v>
      </c>
      <c r="I232" t="n">
        <v>340.95</v>
      </c>
      <c r="J232" t="n">
        <v>303.81</v>
      </c>
      <c r="K232" t="inlineStr">
        <is>
          <t>sale</t>
        </is>
      </c>
      <c r="L232" t="inlineStr">
        <is>
          <t/>
        </is>
      </c>
      <c r="M232" t="inlineStr">
        <is>
          <t/>
        </is>
      </c>
      <c r="N232" t="n">
        <v>0.0</v>
      </c>
      <c r="O232" t="n">
        <v>0.0</v>
      </c>
      <c r="P232" t="n">
        <v>267.72</v>
      </c>
      <c r="Q232" t="n">
        <v>208.94</v>
      </c>
      <c r="R232" t="n">
        <v>37.14</v>
      </c>
      <c r="S232" t="n">
        <v>37.14</v>
      </c>
      <c r="T232" t="n">
        <v>3.41</v>
      </c>
      <c r="U232" t="n">
        <v>2.64</v>
      </c>
      <c r="V232" t="n">
        <v>54.69</v>
      </c>
      <c r="W232" t="n">
        <v>40.8</v>
      </c>
      <c r="X232" t="n">
        <v>4.48</v>
      </c>
      <c r="Y232" t="n">
        <v>3.46</v>
      </c>
      <c r="Z232" t="n">
        <v>10.65</v>
      </c>
      <c r="AA232" t="n">
        <v>7.96</v>
      </c>
      <c r="AB232" t="n">
        <v>13.2</v>
      </c>
      <c r="AC232" t="n">
        <v>13.19</v>
      </c>
      <c r="AD232" t="n">
        <v>-63.94999999999999</v>
      </c>
      <c r="AE232" t="n">
        <v>58.78000000000003</v>
      </c>
      <c r="AF232" t="n">
        <v>0.0</v>
      </c>
      <c r="AG232" t="n">
        <v>0.77</v>
      </c>
      <c r="AH232" t="n">
        <v>13.89</v>
      </c>
      <c r="AI232" t="n">
        <v>1.0200000000000005</v>
      </c>
      <c r="AJ232" t="n">
        <v>2.6900000000000004</v>
      </c>
      <c r="AK232" t="n">
        <v>0.009999999999999787</v>
      </c>
      <c r="AL232" t="inlineStr">
        <is>
          <t>unreconciled</t>
        </is>
      </c>
      <c r="AM232" t="inlineStr">
        <is>
          <t>Order Amount Mismatch (3PO&gt;POS)</t>
        </is>
      </c>
      <c r="AN232" t="n">
        <v>63.95</v>
      </c>
      <c r="AO232" t="n">
        <f>ROUND(P232*100/H232,2)</f>
        <v>0.0</v>
      </c>
      <c r="AP232" t="n">
        <f>ROUND(Q232*100/I232,2)</f>
        <v>0.0</v>
      </c>
      <c r="AQ232"/>
      <c r="AR232"/>
      <c r="AS232" t="n">
        <v>0.0</v>
      </c>
    </row>
    <row r="233">
      <c r="A233" s="1" t="n">
        <v>45233.0</v>
      </c>
      <c r="B233" s="2" t="n">
        <v>45233.95340277778</v>
      </c>
      <c r="C233" t="inlineStr">
        <is>
          <t>3140094012085368</t>
        </is>
      </c>
      <c r="D233" t="inlineStr">
        <is>
          <t>POS0012</t>
        </is>
      </c>
      <c r="E233" t="inlineStr">
        <is>
          <t>83</t>
        </is>
      </c>
      <c r="F233" t="inlineStr">
        <is>
          <t>0094</t>
        </is>
      </c>
      <c r="G233" t="inlineStr">
        <is>
          <t>5314596222</t>
        </is>
      </c>
      <c r="H233" t="n">
        <v>446.0</v>
      </c>
      <c r="I233" t="n">
        <v>501.89</v>
      </c>
      <c r="J233" t="n">
        <v>464.75</v>
      </c>
      <c r="K233" t="inlineStr">
        <is>
          <t>sale</t>
        </is>
      </c>
      <c r="L233" t="inlineStr">
        <is>
          <t/>
        </is>
      </c>
      <c r="M233" t="inlineStr">
        <is>
          <t/>
        </is>
      </c>
      <c r="N233" t="n">
        <v>0.0</v>
      </c>
      <c r="O233" t="n">
        <v>0.0</v>
      </c>
      <c r="P233" t="n">
        <v>390.38</v>
      </c>
      <c r="Q233" t="n">
        <v>331.6</v>
      </c>
      <c r="R233" t="n">
        <v>37.14</v>
      </c>
      <c r="S233" t="n">
        <v>37.14</v>
      </c>
      <c r="T233" t="n">
        <v>5.02</v>
      </c>
      <c r="U233" t="n">
        <v>4.25</v>
      </c>
      <c r="V233" t="n">
        <v>83.66</v>
      </c>
      <c r="W233" t="n">
        <v>69.77</v>
      </c>
      <c r="X233" t="n">
        <v>6.59</v>
      </c>
      <c r="Y233" t="n">
        <v>5.57</v>
      </c>
      <c r="Z233" t="n">
        <v>16.24</v>
      </c>
      <c r="AA233" t="n">
        <v>13.56</v>
      </c>
      <c r="AB233" t="n">
        <v>21.24</v>
      </c>
      <c r="AC233" t="n">
        <v>21.24</v>
      </c>
      <c r="AD233" t="n">
        <v>-55.889999999999986</v>
      </c>
      <c r="AE233" t="n">
        <v>58.77999999999997</v>
      </c>
      <c r="AF233" t="n">
        <v>0.0</v>
      </c>
      <c r="AG233" t="n">
        <v>0.7699999999999996</v>
      </c>
      <c r="AH233" t="n">
        <v>13.89</v>
      </c>
      <c r="AI233" t="n">
        <v>1.0199999999999996</v>
      </c>
      <c r="AJ233" t="n">
        <v>2.679999999999998</v>
      </c>
      <c r="AK233" t="n">
        <v>0.0</v>
      </c>
      <c r="AL233" t="inlineStr">
        <is>
          <t>unreconciled</t>
        </is>
      </c>
      <c r="AM233" t="inlineStr">
        <is>
          <t>Order Amount Mismatch (3PO&gt;POS)</t>
        </is>
      </c>
      <c r="AN233" t="n">
        <v>55.89</v>
      </c>
      <c r="AO233" t="n">
        <f>ROUND(P233*100/H233,2)</f>
        <v>0.0</v>
      </c>
      <c r="AP233" t="n">
        <f>ROUND(Q233*100/I233,2)</f>
        <v>0.0</v>
      </c>
      <c r="AQ233"/>
      <c r="AR233"/>
      <c r="AS233" t="n">
        <v>0.0</v>
      </c>
    </row>
    <row r="234">
      <c r="A234" s="1" t="n">
        <v>45233.0</v>
      </c>
      <c r="B234" s="2" t="n">
        <v>45233.97168981482</v>
      </c>
      <c r="C234" t="inlineStr">
        <is>
          <t>3140094012085383</t>
        </is>
      </c>
      <c r="D234" t="inlineStr">
        <is>
          <t>POS0012</t>
        </is>
      </c>
      <c r="E234" t="inlineStr">
        <is>
          <t>98</t>
        </is>
      </c>
      <c r="F234" t="inlineStr">
        <is>
          <t>0094</t>
        </is>
      </c>
      <c r="G234" t="inlineStr">
        <is>
          <t>5314705758</t>
        </is>
      </c>
      <c r="H234" t="n">
        <v>495.00000000000006</v>
      </c>
      <c r="I234" t="n">
        <v>548.57</v>
      </c>
      <c r="J234" t="n">
        <v>511.43</v>
      </c>
      <c r="K234" t="inlineStr">
        <is>
          <t>sale</t>
        </is>
      </c>
      <c r="L234" t="inlineStr">
        <is>
          <t/>
        </is>
      </c>
      <c r="M234" t="inlineStr">
        <is>
          <t/>
        </is>
      </c>
      <c r="N234" t="n">
        <v>0.0</v>
      </c>
      <c r="O234" t="n">
        <v>0.0</v>
      </c>
      <c r="P234" t="n">
        <v>425.95</v>
      </c>
      <c r="Q234" t="n">
        <v>367.17</v>
      </c>
      <c r="R234" t="n">
        <v>37.14</v>
      </c>
      <c r="S234" t="n">
        <v>37.14</v>
      </c>
      <c r="T234" t="n">
        <v>5.49</v>
      </c>
      <c r="U234" t="n">
        <v>4.71</v>
      </c>
      <c r="V234" t="n">
        <v>92.06</v>
      </c>
      <c r="W234" t="n">
        <v>78.17</v>
      </c>
      <c r="X234" t="n">
        <v>7.2</v>
      </c>
      <c r="Y234" t="n">
        <v>6.19</v>
      </c>
      <c r="Z234" t="n">
        <v>17.87</v>
      </c>
      <c r="AA234" t="n">
        <v>15.18</v>
      </c>
      <c r="AB234" t="n">
        <v>23.58</v>
      </c>
      <c r="AC234" t="n">
        <v>23.57</v>
      </c>
      <c r="AD234" t="n">
        <v>-53.56999999999999</v>
      </c>
      <c r="AE234" t="n">
        <v>58.77999999999997</v>
      </c>
      <c r="AF234" t="n">
        <v>0.0</v>
      </c>
      <c r="AG234" t="n">
        <v>0.7800000000000002</v>
      </c>
      <c r="AH234" t="n">
        <v>13.89</v>
      </c>
      <c r="AI234" t="n">
        <v>1.0099999999999998</v>
      </c>
      <c r="AJ234" t="n">
        <v>2.6900000000000013</v>
      </c>
      <c r="AK234" t="n">
        <v>0.00999999999999801</v>
      </c>
      <c r="AL234" t="inlineStr">
        <is>
          <t>unreconciled</t>
        </is>
      </c>
      <c r="AM234" t="inlineStr">
        <is>
          <t>Order Amount Mismatch (3PO&gt;POS)</t>
        </is>
      </c>
      <c r="AN234" t="n">
        <v>53.57</v>
      </c>
      <c r="AO234" t="n">
        <f>ROUND(P234*100/H234,2)</f>
        <v>0.0</v>
      </c>
      <c r="AP234" t="n">
        <f>ROUND(Q234*100/I234,2)</f>
        <v>0.0</v>
      </c>
      <c r="AQ234"/>
      <c r="AR234"/>
      <c r="AS234" t="n">
        <v>0.0</v>
      </c>
    </row>
    <row r="235">
      <c r="A235" s="1" t="n">
        <v>45233.0</v>
      </c>
      <c r="B235" s="2" t="n">
        <v>45233.93655092592</v>
      </c>
      <c r="C235" t="inlineStr">
        <is>
          <t>3140094012085357</t>
        </is>
      </c>
      <c r="D235" t="inlineStr">
        <is>
          <t>POS0012</t>
        </is>
      </c>
      <c r="E235" t="inlineStr">
        <is>
          <t>72</t>
        </is>
      </c>
      <c r="F235" t="inlineStr">
        <is>
          <t>0094</t>
        </is>
      </c>
      <c r="G235" t="inlineStr">
        <is>
          <t>5314757981</t>
        </is>
      </c>
      <c r="H235" t="n">
        <v>302.0</v>
      </c>
      <c r="I235" t="n">
        <v>364.76</v>
      </c>
      <c r="J235" t="n">
        <v>327.62</v>
      </c>
      <c r="K235" t="inlineStr">
        <is>
          <t>sale</t>
        </is>
      </c>
      <c r="L235" t="inlineStr">
        <is>
          <t/>
        </is>
      </c>
      <c r="M235" t="inlineStr">
        <is>
          <t/>
        </is>
      </c>
      <c r="N235" t="n">
        <v>0.0</v>
      </c>
      <c r="O235" t="n">
        <v>0.0</v>
      </c>
      <c r="P235" t="n">
        <v>285.87</v>
      </c>
      <c r="Q235" t="n">
        <v>227.05</v>
      </c>
      <c r="R235" t="n">
        <v>37.14</v>
      </c>
      <c r="S235" t="n">
        <v>37.14</v>
      </c>
      <c r="T235" t="n">
        <v>3.65</v>
      </c>
      <c r="U235" t="n">
        <v>2.88</v>
      </c>
      <c r="V235" t="n">
        <v>58.97</v>
      </c>
      <c r="W235" t="n">
        <v>45.09</v>
      </c>
      <c r="X235" t="n">
        <v>4.79</v>
      </c>
      <c r="Y235" t="n">
        <v>3.78</v>
      </c>
      <c r="Z235" t="n">
        <v>11.48</v>
      </c>
      <c r="AA235" t="n">
        <v>8.8</v>
      </c>
      <c r="AB235" t="n">
        <v>14.38</v>
      </c>
      <c r="AC235" t="n">
        <v>14.38</v>
      </c>
      <c r="AD235" t="n">
        <v>-62.75999999999999</v>
      </c>
      <c r="AE235" t="n">
        <v>58.81999999999999</v>
      </c>
      <c r="AF235" t="n">
        <v>0.0</v>
      </c>
      <c r="AG235" t="n">
        <v>0.77</v>
      </c>
      <c r="AH235" t="n">
        <v>13.879999999999995</v>
      </c>
      <c r="AI235" t="n">
        <v>1.0100000000000002</v>
      </c>
      <c r="AJ235" t="n">
        <v>2.6799999999999997</v>
      </c>
      <c r="AK235" t="n">
        <v>0.0</v>
      </c>
      <c r="AL235" t="inlineStr">
        <is>
          <t>unreconciled</t>
        </is>
      </c>
      <c r="AM235" t="inlineStr">
        <is>
          <t>Order Amount Mismatch (3PO&gt;POS)</t>
        </is>
      </c>
      <c r="AN235" t="n">
        <v>62.76</v>
      </c>
      <c r="AO235" t="n">
        <f>ROUND(P235*100/H235,2)</f>
        <v>0.0</v>
      </c>
      <c r="AP235" t="n">
        <f>ROUND(Q235*100/I235,2)</f>
        <v>0.0</v>
      </c>
      <c r="AQ235"/>
      <c r="AR235"/>
      <c r="AS235" t="n">
        <v>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 t="n">
        <v>45231.0</v>
      </c>
      <c r="B2" s="2" t="n">
        <v>45231.5459837963</v>
      </c>
      <c r="C2" t="inlineStr">
        <is>
          <t>3140094012084343</t>
        </is>
      </c>
      <c r="D2" t="inlineStr">
        <is>
          <t>POS0012</t>
        </is>
      </c>
      <c r="E2" t="inlineStr">
        <is>
          <t>57</t>
        </is>
      </c>
      <c r="F2" t="inlineStr">
        <is>
          <t>0094</t>
        </is>
      </c>
      <c r="G2" t="inlineStr">
        <is>
          <t>5255825283</t>
        </is>
      </c>
      <c r="H2" t="n">
        <v>153.0</v>
      </c>
      <c r="I2" t="n">
        <v>145.71</v>
      </c>
      <c r="J2" t="n">
        <v>108.57</v>
      </c>
      <c r="K2" t="inlineStr">
        <is>
          <t>sale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118.94</v>
      </c>
      <c r="Q2" t="n">
        <v>118.95</v>
      </c>
      <c r="R2" t="n">
        <v>37.14</v>
      </c>
      <c r="S2" t="n">
        <v>37.14</v>
      </c>
      <c r="T2" t="n">
        <v>1.46</v>
      </c>
      <c r="U2" t="n">
        <v>1.46</v>
      </c>
      <c r="V2" t="n">
        <v>19.54</v>
      </c>
      <c r="W2" t="n">
        <v>19.54</v>
      </c>
      <c r="X2" t="n">
        <v>1.91</v>
      </c>
      <c r="Y2" t="n">
        <v>1.91</v>
      </c>
      <c r="Z2" t="n">
        <v>3.86</v>
      </c>
      <c r="AA2" t="n">
        <v>3.86</v>
      </c>
      <c r="AB2" t="n">
        <v>7.28</v>
      </c>
      <c r="AC2" t="n">
        <v>7.29</v>
      </c>
      <c r="AD2" t="n">
        <v>7.289999999999992</v>
      </c>
      <c r="AE2" t="n">
        <v>-0.010000000000005116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-0.009999999999999787</v>
      </c>
      <c r="AL2" t="inlineStr">
        <is>
          <t>unreconciled</t>
        </is>
      </c>
      <c r="AM2" t="inlineStr">
        <is>
          <t>Order Amount Mismatch (POS&gt;3PO)</t>
        </is>
      </c>
      <c r="AN2" t="n">
        <v>7.29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 t="n">
        <v>45235.0</v>
      </c>
      <c r="B3" s="2" t="n">
        <v>45235.979837962965</v>
      </c>
      <c r="C3" t="inlineStr">
        <is>
          <t>3140094012086388</t>
        </is>
      </c>
      <c r="D3" t="inlineStr">
        <is>
          <t>POS0012</t>
        </is>
      </c>
      <c r="E3" t="inlineStr">
        <is>
          <t>03</t>
        </is>
      </c>
      <c r="F3" t="inlineStr">
        <is>
          <t>0094</t>
        </is>
      </c>
      <c r="G3" t="inlineStr">
        <is>
          <t>5268954677</t>
        </is>
      </c>
      <c r="H3" t="n">
        <v>244.0</v>
      </c>
      <c r="I3" t="n">
        <v>232.38</v>
      </c>
      <c r="J3" t="n">
        <v>195.24</v>
      </c>
      <c r="K3" t="inlineStr">
        <is>
          <t>sale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185.0</v>
      </c>
      <c r="Q3" t="n">
        <v>184.97</v>
      </c>
      <c r="R3" t="n">
        <v>37.14</v>
      </c>
      <c r="S3" t="n">
        <v>37.14</v>
      </c>
      <c r="T3" t="n">
        <v>2.32</v>
      </c>
      <c r="U3" t="n">
        <v>2.32</v>
      </c>
      <c r="V3" t="n">
        <v>35.14</v>
      </c>
      <c r="W3" t="n">
        <v>35.14</v>
      </c>
      <c r="X3" t="n">
        <v>3.05</v>
      </c>
      <c r="Y3" t="n">
        <v>3.05</v>
      </c>
      <c r="Z3" t="n">
        <v>6.87</v>
      </c>
      <c r="AA3" t="n">
        <v>6.88</v>
      </c>
      <c r="AB3" t="n">
        <v>11.62</v>
      </c>
      <c r="AC3" t="n">
        <v>11.62</v>
      </c>
      <c r="AD3" t="n">
        <v>11.620000000000005</v>
      </c>
      <c r="AE3" t="n">
        <v>0.030000000000001137</v>
      </c>
      <c r="AF3" t="n">
        <v>0.0</v>
      </c>
      <c r="AG3" t="n">
        <v>0.0</v>
      </c>
      <c r="AH3" t="n">
        <v>0.0</v>
      </c>
      <c r="AI3" t="n">
        <v>0.0</v>
      </c>
      <c r="AJ3" t="n">
        <v>-0.009999999999999787</v>
      </c>
      <c r="AK3" t="n">
        <v>0.0</v>
      </c>
      <c r="AL3" t="inlineStr">
        <is>
          <t>unreconciled</t>
        </is>
      </c>
      <c r="AM3" t="inlineStr">
        <is>
          <t>Order Amount Mismatch (POS&gt;3PO)</t>
        </is>
      </c>
      <c r="AN3" t="n">
        <v>11.62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 t="n">
        <v>45233.0</v>
      </c>
      <c r="B4" s="2" t="n">
        <v>45233.736122685186</v>
      </c>
      <c r="C4" t="inlineStr">
        <is>
          <t>3140023012059262</t>
        </is>
      </c>
      <c r="D4" t="inlineStr">
        <is>
          <t>POS0012</t>
        </is>
      </c>
      <c r="E4" t="inlineStr">
        <is>
          <t>55</t>
        </is>
      </c>
      <c r="F4" t="inlineStr">
        <is>
          <t>0023</t>
        </is>
      </c>
      <c r="G4" t="inlineStr">
        <is>
          <t>5269640045</t>
        </is>
      </c>
      <c r="H4" t="n">
        <v>355.0</v>
      </c>
      <c r="I4" t="n">
        <v>415.24</v>
      </c>
      <c r="J4" t="n">
        <v>378.1</v>
      </c>
      <c r="K4" t="inlineStr">
        <is>
          <t>sale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324.35</v>
      </c>
      <c r="Q4" t="n">
        <v>265.55</v>
      </c>
      <c r="R4" t="n">
        <v>37.14</v>
      </c>
      <c r="S4" t="n">
        <v>37.14</v>
      </c>
      <c r="T4" t="n">
        <v>4.15</v>
      </c>
      <c r="U4" t="n">
        <v>3.38</v>
      </c>
      <c r="V4" t="n">
        <v>68.06</v>
      </c>
      <c r="W4" t="n">
        <v>54.17</v>
      </c>
      <c r="X4" t="n">
        <v>5.45</v>
      </c>
      <c r="Y4" t="n">
        <v>4.44</v>
      </c>
      <c r="Z4" t="n">
        <v>13.23</v>
      </c>
      <c r="AA4" t="n">
        <v>10.55</v>
      </c>
      <c r="AB4" t="n">
        <v>16.9</v>
      </c>
      <c r="AC4" t="n">
        <v>16.91</v>
      </c>
      <c r="AD4" t="n">
        <v>-60.24000000000001</v>
      </c>
      <c r="AE4" t="n">
        <v>58.80000000000001</v>
      </c>
      <c r="AF4" t="n">
        <v>0.0</v>
      </c>
      <c r="AG4" t="n">
        <v>0.7700000000000005</v>
      </c>
      <c r="AH4" t="n">
        <v>13.89</v>
      </c>
      <c r="AI4" t="n">
        <v>1.0099999999999998</v>
      </c>
      <c r="AJ4" t="n">
        <v>2.6799999999999997</v>
      </c>
      <c r="AK4" t="n">
        <v>-0.010000000000001563</v>
      </c>
      <c r="AL4" t="inlineStr">
        <is>
          <t>unreconciled</t>
        </is>
      </c>
      <c r="AM4" t="inlineStr">
        <is>
          <t>Order Amount Mismatch (3PO&gt;POS)</t>
        </is>
      </c>
      <c r="AN4" t="n">
        <v>60.24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 t="n">
        <v>45235.0</v>
      </c>
      <c r="B5" s="2" t="n">
        <v>45235.875497685185</v>
      </c>
      <c r="C5" t="inlineStr">
        <is>
          <t>3140094012086291</t>
        </is>
      </c>
      <c r="D5" t="inlineStr">
        <is>
          <t>POS0012</t>
        </is>
      </c>
      <c r="E5" t="inlineStr">
        <is>
          <t>06</t>
        </is>
      </c>
      <c r="F5" t="inlineStr">
        <is>
          <t>0094</t>
        </is>
      </c>
      <c r="G5" t="inlineStr">
        <is>
          <t>5277960721</t>
        </is>
      </c>
      <c r="H5" t="n">
        <v>663.0</v>
      </c>
      <c r="I5" t="n">
        <v>631.43</v>
      </c>
      <c r="J5" t="n">
        <v>594.29</v>
      </c>
      <c r="K5" t="inlineStr">
        <is>
          <t>sale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489.11</v>
      </c>
      <c r="Q5" t="n">
        <v>489.11</v>
      </c>
      <c r="R5" t="n">
        <v>37.14</v>
      </c>
      <c r="S5" t="n">
        <v>37.14</v>
      </c>
      <c r="T5" t="n">
        <v>6.31</v>
      </c>
      <c r="U5" t="n">
        <v>6.31</v>
      </c>
      <c r="V5" t="n">
        <v>106.97</v>
      </c>
      <c r="W5" t="n">
        <v>106.97</v>
      </c>
      <c r="X5" t="n">
        <v>8.29</v>
      </c>
      <c r="Y5" t="n">
        <v>8.29</v>
      </c>
      <c r="Z5" t="n">
        <v>20.75</v>
      </c>
      <c r="AA5" t="n">
        <v>20.74</v>
      </c>
      <c r="AB5" t="n">
        <v>31.58</v>
      </c>
      <c r="AC5" t="n">
        <v>31.57</v>
      </c>
      <c r="AD5" t="n">
        <v>31.57000000000005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0.010000000000001563</v>
      </c>
      <c r="AK5" t="n">
        <v>0.00999999999999801</v>
      </c>
      <c r="AL5" t="inlineStr">
        <is>
          <t>unreconciled</t>
        </is>
      </c>
      <c r="AM5" t="inlineStr">
        <is>
          <t>Order Amount Mismatch (POS&gt;3PO)</t>
        </is>
      </c>
      <c r="AN5" t="n">
        <v>31.57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 t="n">
        <v>45232.0</v>
      </c>
      <c r="B6" s="2" t="n">
        <v>45232.61447916667</v>
      </c>
      <c r="C6" t="inlineStr">
        <is>
          <t>3140094012084728</t>
        </is>
      </c>
      <c r="D6" t="inlineStr">
        <is>
          <t>POS0012</t>
        </is>
      </c>
      <c r="E6" t="inlineStr">
        <is>
          <t>43</t>
        </is>
      </c>
      <c r="F6" t="inlineStr">
        <is>
          <t>0094</t>
        </is>
      </c>
      <c r="G6" t="inlineStr">
        <is>
          <t>5278217653</t>
        </is>
      </c>
      <c r="H6" t="n">
        <v>341.0</v>
      </c>
      <c r="I6" t="n">
        <v>324.76</v>
      </c>
      <c r="J6" t="n">
        <v>287.62</v>
      </c>
      <c r="K6" t="inlineStr">
        <is>
          <t>sale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255.39</v>
      </c>
      <c r="Q6" t="n">
        <v>255.39</v>
      </c>
      <c r="R6" t="n">
        <v>37.14</v>
      </c>
      <c r="S6" t="n">
        <v>37.14</v>
      </c>
      <c r="T6" t="n">
        <v>3.25</v>
      </c>
      <c r="U6" t="n">
        <v>3.25</v>
      </c>
      <c r="V6" t="n">
        <v>51.77</v>
      </c>
      <c r="W6" t="n">
        <v>51.77</v>
      </c>
      <c r="X6" t="n">
        <v>4.26</v>
      </c>
      <c r="Y6" t="n">
        <v>4.26</v>
      </c>
      <c r="Z6" t="n">
        <v>10.09</v>
      </c>
      <c r="AA6" t="n">
        <v>10.09</v>
      </c>
      <c r="AB6" t="n">
        <v>16.24</v>
      </c>
      <c r="AC6" t="n">
        <v>16.24</v>
      </c>
      <c r="AD6" t="n">
        <v>16.24000000000001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inlineStr">
        <is>
          <t>unreconciled</t>
        </is>
      </c>
      <c r="AM6" t="inlineStr">
        <is>
          <t>Order Amount Mismatch (POS&gt;3PO)</t>
        </is>
      </c>
      <c r="AN6" t="n">
        <v>16.24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 t="n">
        <v>45231.0</v>
      </c>
      <c r="B7" s="2" t="n">
        <v>45231.57667824074</v>
      </c>
      <c r="C7" t="inlineStr">
        <is>
          <t>3140023012058711</t>
        </is>
      </c>
      <c r="D7" t="inlineStr">
        <is>
          <t>POS0012</t>
        </is>
      </c>
      <c r="E7" t="inlineStr">
        <is>
          <t>05</t>
        </is>
      </c>
      <c r="F7" t="inlineStr">
        <is>
          <t>0023</t>
        </is>
      </c>
      <c r="G7" t="inlineStr">
        <is>
          <t>5279259758</t>
        </is>
      </c>
      <c r="H7" t="n">
        <v>335.0</v>
      </c>
      <c r="I7" t="n">
        <v>319.04</v>
      </c>
      <c r="J7" t="n">
        <v>281.9</v>
      </c>
      <c r="K7" t="inlineStr">
        <is>
          <t>sale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251.03</v>
      </c>
      <c r="Q7" t="n">
        <v>251.03</v>
      </c>
      <c r="R7" t="n">
        <v>37.14</v>
      </c>
      <c r="S7" t="n">
        <v>37.14</v>
      </c>
      <c r="T7" t="n">
        <v>3.19</v>
      </c>
      <c r="U7" t="n">
        <v>3.19</v>
      </c>
      <c r="V7" t="n">
        <v>50.74</v>
      </c>
      <c r="W7" t="n">
        <v>50.74</v>
      </c>
      <c r="X7" t="n">
        <v>4.19</v>
      </c>
      <c r="Y7" t="n">
        <v>4.19</v>
      </c>
      <c r="Z7" t="n">
        <v>9.89</v>
      </c>
      <c r="AA7" t="n">
        <v>9.88</v>
      </c>
      <c r="AB7" t="n">
        <v>15.96</v>
      </c>
      <c r="AC7" t="n">
        <v>15.95</v>
      </c>
      <c r="AD7" t="n">
        <v>15.95999999999998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0.009999999999999787</v>
      </c>
      <c r="AK7" t="n">
        <v>0.010000000000001563</v>
      </c>
      <c r="AL7" t="inlineStr">
        <is>
          <t>unreconciled</t>
        </is>
      </c>
      <c r="AM7" t="inlineStr">
        <is>
          <t>Order Amount Mismatch (POS&gt;3PO)</t>
        </is>
      </c>
      <c r="AN7" t="n">
        <v>15.96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 t="n">
        <v>45231.0</v>
      </c>
      <c r="B8" s="2" t="n">
        <v>45231.43709490741</v>
      </c>
      <c r="C8" t="inlineStr">
        <is>
          <t>3140023012058697</t>
        </is>
      </c>
      <c r="D8" t="inlineStr">
        <is>
          <t>POS0012</t>
        </is>
      </c>
      <c r="E8" t="inlineStr">
        <is>
          <t>91</t>
        </is>
      </c>
      <c r="F8" t="inlineStr">
        <is>
          <t>0023</t>
        </is>
      </c>
      <c r="G8" t="inlineStr">
        <is>
          <t>5280027922</t>
        </is>
      </c>
      <c r="H8" t="n">
        <v>360.0</v>
      </c>
      <c r="I8" t="n">
        <v>342.86</v>
      </c>
      <c r="J8" t="n">
        <v>305.72</v>
      </c>
      <c r="K8" t="inlineStr">
        <is>
          <t>sale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269.18</v>
      </c>
      <c r="Q8" t="n">
        <v>269.16</v>
      </c>
      <c r="R8" t="n">
        <v>37.14</v>
      </c>
      <c r="S8" t="n">
        <v>37.14</v>
      </c>
      <c r="T8" t="n">
        <v>3.43</v>
      </c>
      <c r="U8" t="n">
        <v>3.43</v>
      </c>
      <c r="V8" t="n">
        <v>55.03</v>
      </c>
      <c r="W8" t="n">
        <v>55.03</v>
      </c>
      <c r="X8" t="n">
        <v>4.5</v>
      </c>
      <c r="Y8" t="n">
        <v>4.5</v>
      </c>
      <c r="Z8" t="n">
        <v>10.72</v>
      </c>
      <c r="AA8" t="n">
        <v>10.72</v>
      </c>
      <c r="AB8" t="n">
        <v>17.14</v>
      </c>
      <c r="AC8" t="n">
        <v>17.14</v>
      </c>
      <c r="AD8" t="n">
        <v>17.139999999999986</v>
      </c>
      <c r="AE8" t="n">
        <v>0.01999999999998181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inlineStr">
        <is>
          <t>unreconciled</t>
        </is>
      </c>
      <c r="AM8" t="inlineStr">
        <is>
          <t>Order Amount Mismatch (POS&gt;3PO)</t>
        </is>
      </c>
      <c r="AN8" t="n">
        <v>17.14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 t="n">
        <v>45231.0</v>
      </c>
      <c r="B9" s="2" t="n">
        <v>45231.56649305556</v>
      </c>
      <c r="C9" t="inlineStr">
        <is>
          <t>3140094012084352</t>
        </is>
      </c>
      <c r="D9" t="inlineStr">
        <is>
          <t>POS0012</t>
        </is>
      </c>
      <c r="E9" t="inlineStr">
        <is>
          <t>66</t>
        </is>
      </c>
      <c r="F9" t="inlineStr">
        <is>
          <t>0094</t>
        </is>
      </c>
      <c r="G9" t="inlineStr">
        <is>
          <t>5280203704</t>
        </is>
      </c>
      <c r="H9" t="n">
        <v>356.0</v>
      </c>
      <c r="I9" t="n">
        <v>339.04</v>
      </c>
      <c r="J9" t="n">
        <v>301.9</v>
      </c>
      <c r="K9" t="inlineStr">
        <is>
          <t>sale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266.28</v>
      </c>
      <c r="Q9" t="n">
        <v>266.27</v>
      </c>
      <c r="R9" t="n">
        <v>37.14</v>
      </c>
      <c r="S9" t="n">
        <v>37.14</v>
      </c>
      <c r="T9" t="n">
        <v>3.39</v>
      </c>
      <c r="U9" t="n">
        <v>3.39</v>
      </c>
      <c r="V9" t="n">
        <v>54.34</v>
      </c>
      <c r="W9" t="n">
        <v>54.34</v>
      </c>
      <c r="X9" t="n">
        <v>4.45</v>
      </c>
      <c r="Y9" t="n">
        <v>4.45</v>
      </c>
      <c r="Z9" t="n">
        <v>10.58</v>
      </c>
      <c r="AA9" t="n">
        <v>10.58</v>
      </c>
      <c r="AB9" t="n">
        <v>16.96</v>
      </c>
      <c r="AC9" t="n">
        <v>16.95</v>
      </c>
      <c r="AD9" t="n">
        <v>16.95999999999998</v>
      </c>
      <c r="AE9" t="n">
        <v>0.009999999999990905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0.010000000000001563</v>
      </c>
      <c r="AL9" t="inlineStr">
        <is>
          <t>unreconciled</t>
        </is>
      </c>
      <c r="AM9" t="inlineStr">
        <is>
          <t>Order Amount Mismatch (POS&gt;3PO)</t>
        </is>
      </c>
      <c r="AN9" t="n">
        <v>16.96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 t="n">
        <v>45233.0</v>
      </c>
      <c r="B10" s="2" t="n">
        <v>45233.9809837963</v>
      </c>
      <c r="C10" t="inlineStr">
        <is>
          <t>3140094012085392</t>
        </is>
      </c>
      <c r="D10" t="inlineStr">
        <is>
          <t>POS0012</t>
        </is>
      </c>
      <c r="E10" t="inlineStr">
        <is>
          <t>07</t>
        </is>
      </c>
      <c r="F10" t="inlineStr">
        <is>
          <t>0094</t>
        </is>
      </c>
      <c r="G10" t="inlineStr">
        <is>
          <t>5282220999</t>
        </is>
      </c>
      <c r="H10" t="n">
        <v>398.0</v>
      </c>
      <c r="I10" t="n">
        <v>379.04</v>
      </c>
      <c r="J10" t="n">
        <v>341.9</v>
      </c>
      <c r="K10" t="inlineStr">
        <is>
          <t>sale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296.77</v>
      </c>
      <c r="Q10" t="n">
        <v>296.76</v>
      </c>
      <c r="R10" t="n">
        <v>37.14</v>
      </c>
      <c r="S10" t="n">
        <v>37.14</v>
      </c>
      <c r="T10" t="n">
        <v>3.79</v>
      </c>
      <c r="U10" t="n">
        <v>3.79</v>
      </c>
      <c r="V10" t="n">
        <v>61.54</v>
      </c>
      <c r="W10" t="n">
        <v>61.54</v>
      </c>
      <c r="X10" t="n">
        <v>4.97</v>
      </c>
      <c r="Y10" t="n">
        <v>4.97</v>
      </c>
      <c r="Z10" t="n">
        <v>11.97</v>
      </c>
      <c r="AA10" t="n">
        <v>11.97</v>
      </c>
      <c r="AB10" t="n">
        <v>18.96</v>
      </c>
      <c r="AC10" t="n">
        <v>18.95</v>
      </c>
      <c r="AD10" t="n">
        <v>18.95999999999998</v>
      </c>
      <c r="AE10" t="n">
        <v>0.009999999999990905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0.010000000000001563</v>
      </c>
      <c r="AL10" t="inlineStr">
        <is>
          <t>unreconciled</t>
        </is>
      </c>
      <c r="AM10" t="inlineStr">
        <is>
          <t>Order Amount Mismatch (POS&gt;3PO)</t>
        </is>
      </c>
      <c r="AN10" t="n">
        <v>18.96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 t="n">
        <v>45232.0</v>
      </c>
      <c r="B11" s="2" t="n">
        <v>45232.700277777774</v>
      </c>
      <c r="C11" t="inlineStr">
        <is>
          <t>3140094012084794</t>
        </is>
      </c>
      <c r="D11" t="inlineStr">
        <is>
          <t>POS0012</t>
        </is>
      </c>
      <c r="E11" t="inlineStr">
        <is>
          <t>09</t>
        </is>
      </c>
      <c r="F11" t="inlineStr">
        <is>
          <t>0094</t>
        </is>
      </c>
      <c r="G11" t="inlineStr">
        <is>
          <t>5282471627</t>
        </is>
      </c>
      <c r="H11" t="n">
        <v>233.0</v>
      </c>
      <c r="I11" t="n">
        <v>221.9</v>
      </c>
      <c r="J11" t="n">
        <v>184.76</v>
      </c>
      <c r="K11" t="inlineStr">
        <is>
          <t>sale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177.0</v>
      </c>
      <c r="Q11" t="n">
        <v>177.0</v>
      </c>
      <c r="R11" t="n">
        <v>37.14</v>
      </c>
      <c r="S11" t="n">
        <v>37.14</v>
      </c>
      <c r="T11" t="n">
        <v>2.22</v>
      </c>
      <c r="U11" t="n">
        <v>2.22</v>
      </c>
      <c r="V11" t="n">
        <v>33.26</v>
      </c>
      <c r="W11" t="n">
        <v>33.26</v>
      </c>
      <c r="X11" t="n">
        <v>2.91</v>
      </c>
      <c r="Y11" t="n">
        <v>2.91</v>
      </c>
      <c r="Z11" t="n">
        <v>6.51</v>
      </c>
      <c r="AA11" t="n">
        <v>6.51</v>
      </c>
      <c r="AB11" t="n">
        <v>11.1</v>
      </c>
      <c r="AC11" t="n">
        <v>11.1</v>
      </c>
      <c r="AD11" t="n">
        <v>11.099999999999994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inlineStr">
        <is>
          <t>unreconciled</t>
        </is>
      </c>
      <c r="AM11" t="inlineStr">
        <is>
          <t>Order Amount Mismatch (POS&gt;3PO)</t>
        </is>
      </c>
      <c r="AN11" t="n">
        <v>11.1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 t="n">
        <v>45231.0</v>
      </c>
      <c r="B12" s="2" t="n">
        <v>45231.78134259259</v>
      </c>
      <c r="C12" t="inlineStr">
        <is>
          <t>3140023012058789</t>
        </is>
      </c>
      <c r="D12" t="inlineStr">
        <is>
          <t>POS0012</t>
        </is>
      </c>
      <c r="E12" t="inlineStr">
        <is>
          <t>83</t>
        </is>
      </c>
      <c r="F12" t="inlineStr">
        <is>
          <t>0023</t>
        </is>
      </c>
      <c r="G12" t="inlineStr">
        <is>
          <t>5282666178</t>
        </is>
      </c>
      <c r="H12" t="n">
        <v>182.0</v>
      </c>
      <c r="I12" t="n">
        <v>173.33</v>
      </c>
      <c r="J12" t="n">
        <v>136.19</v>
      </c>
      <c r="K12" t="inlineStr">
        <is>
          <t>sale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139.99</v>
      </c>
      <c r="Q12" t="n">
        <v>139.98</v>
      </c>
      <c r="R12" t="n">
        <v>37.14</v>
      </c>
      <c r="S12" t="n">
        <v>37.14</v>
      </c>
      <c r="T12" t="n">
        <v>1.73</v>
      </c>
      <c r="U12" t="n">
        <v>1.73</v>
      </c>
      <c r="V12" t="n">
        <v>24.51</v>
      </c>
      <c r="W12" t="n">
        <v>24.51</v>
      </c>
      <c r="X12" t="n">
        <v>2.28</v>
      </c>
      <c r="Y12" t="n">
        <v>2.28</v>
      </c>
      <c r="Z12" t="n">
        <v>4.82</v>
      </c>
      <c r="AA12" t="n">
        <v>4.82</v>
      </c>
      <c r="AB12" t="n">
        <v>8.66</v>
      </c>
      <c r="AC12" t="n">
        <v>8.67</v>
      </c>
      <c r="AD12" t="n">
        <v>8.669999999999987</v>
      </c>
      <c r="AE12" t="n">
        <v>0.010000000000019327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-0.009999999999999787</v>
      </c>
      <c r="AL12" t="inlineStr">
        <is>
          <t>unreconciled</t>
        </is>
      </c>
      <c r="AM12" t="inlineStr">
        <is>
          <t>Order Amount Mismatch (POS&gt;3PO)</t>
        </is>
      </c>
      <c r="AN12" t="n">
        <v>8.67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 t="n">
        <v>45231.0</v>
      </c>
      <c r="B13" s="2" t="n">
        <v>45231.97652777778</v>
      </c>
      <c r="C13" t="inlineStr">
        <is>
          <t>3140094012084601</t>
        </is>
      </c>
      <c r="D13" t="inlineStr">
        <is>
          <t>POS0012</t>
        </is>
      </c>
      <c r="E13" t="inlineStr">
        <is>
          <t>15</t>
        </is>
      </c>
      <c r="F13" t="inlineStr">
        <is>
          <t>0094</t>
        </is>
      </c>
      <c r="G13" t="inlineStr">
        <is>
          <t>5282779735</t>
        </is>
      </c>
      <c r="H13" t="n">
        <v>162.0</v>
      </c>
      <c r="I13" t="n">
        <v>154.28</v>
      </c>
      <c r="J13" t="n">
        <v>117.14</v>
      </c>
      <c r="K13" t="inlineStr">
        <is>
          <t>sale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125.47</v>
      </c>
      <c r="Q13" t="n">
        <v>125.47</v>
      </c>
      <c r="R13" t="n">
        <v>37.14</v>
      </c>
      <c r="S13" t="n">
        <v>37.14</v>
      </c>
      <c r="T13" t="n">
        <v>1.54</v>
      </c>
      <c r="U13" t="n">
        <v>1.54</v>
      </c>
      <c r="V13" t="n">
        <v>21.09</v>
      </c>
      <c r="W13" t="n">
        <v>21.09</v>
      </c>
      <c r="X13" t="n">
        <v>2.02</v>
      </c>
      <c r="Y13" t="n">
        <v>2.02</v>
      </c>
      <c r="Z13" t="n">
        <v>4.16</v>
      </c>
      <c r="AA13" t="n">
        <v>4.16</v>
      </c>
      <c r="AB13" t="n">
        <v>7.72</v>
      </c>
      <c r="AC13" t="n">
        <v>7.72</v>
      </c>
      <c r="AD13" t="n">
        <v>7.719999999999999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inlineStr">
        <is>
          <t>unreconciled</t>
        </is>
      </c>
      <c r="AM13" t="inlineStr">
        <is>
          <t>Order Amount Mismatch (POS&gt;3PO)</t>
        </is>
      </c>
      <c r="AN13" t="n">
        <v>7.72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 t="n">
        <v>45233.0</v>
      </c>
      <c r="B14" s="2" t="n">
        <v>45233.53695601852</v>
      </c>
      <c r="C14" t="inlineStr">
        <is>
          <t>3140094012085074</t>
        </is>
      </c>
      <c r="D14" t="inlineStr">
        <is>
          <t>POS0012</t>
        </is>
      </c>
      <c r="E14" t="inlineStr">
        <is>
          <t>89</t>
        </is>
      </c>
      <c r="F14" t="inlineStr">
        <is>
          <t>0094</t>
        </is>
      </c>
      <c r="G14" t="inlineStr">
        <is>
          <t>5283258664</t>
        </is>
      </c>
      <c r="H14" t="n">
        <v>542.0</v>
      </c>
      <c r="I14" t="n">
        <v>593.33</v>
      </c>
      <c r="J14" t="n">
        <v>556.19</v>
      </c>
      <c r="K14" t="inlineStr">
        <is>
          <t>sale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460.08</v>
      </c>
      <c r="Q14" t="n">
        <v>401.27</v>
      </c>
      <c r="R14" t="n">
        <v>37.14</v>
      </c>
      <c r="S14" t="n">
        <v>37.14</v>
      </c>
      <c r="T14" t="n">
        <v>5.93</v>
      </c>
      <c r="U14" t="n">
        <v>5.16</v>
      </c>
      <c r="V14" t="n">
        <v>100.11</v>
      </c>
      <c r="W14" t="n">
        <v>86.23</v>
      </c>
      <c r="X14" t="n">
        <v>7.79</v>
      </c>
      <c r="Y14" t="n">
        <v>6.78</v>
      </c>
      <c r="Z14" t="n">
        <v>19.42</v>
      </c>
      <c r="AA14" t="n">
        <v>16.74</v>
      </c>
      <c r="AB14" t="n">
        <v>25.82</v>
      </c>
      <c r="AC14" t="n">
        <v>25.81</v>
      </c>
      <c r="AD14" t="n">
        <v>-51.33000000000004</v>
      </c>
      <c r="AE14" t="n">
        <v>58.81</v>
      </c>
      <c r="AF14" t="n">
        <v>0.0</v>
      </c>
      <c r="AG14" t="n">
        <v>0.7699999999999996</v>
      </c>
      <c r="AH14" t="n">
        <v>13.879999999999995</v>
      </c>
      <c r="AI14" t="n">
        <v>1.0099999999999998</v>
      </c>
      <c r="AJ14" t="n">
        <v>2.6800000000000033</v>
      </c>
      <c r="AK14" t="n">
        <v>0.010000000000001563</v>
      </c>
      <c r="AL14" t="inlineStr">
        <is>
          <t>unreconciled</t>
        </is>
      </c>
      <c r="AM14" t="inlineStr">
        <is>
          <t>Order Amount Mismatch (3PO&gt;POS)</t>
        </is>
      </c>
      <c r="AN14" t="n">
        <v>51.33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 t="n">
        <v>45233.0</v>
      </c>
      <c r="B15" s="2" t="n">
        <v>45233.8578587963</v>
      </c>
      <c r="C15" t="inlineStr">
        <is>
          <t>3140023012059321</t>
        </is>
      </c>
      <c r="D15" t="inlineStr">
        <is>
          <t>POS0012</t>
        </is>
      </c>
      <c r="E15" t="inlineStr">
        <is>
          <t>14</t>
        </is>
      </c>
      <c r="F15" t="inlineStr">
        <is>
          <t>0023</t>
        </is>
      </c>
      <c r="G15" t="inlineStr">
        <is>
          <t>5283738948</t>
        </is>
      </c>
      <c r="H15" t="n">
        <v>293.0</v>
      </c>
      <c r="I15" t="n">
        <v>356.19</v>
      </c>
      <c r="J15" t="n">
        <v>319.05</v>
      </c>
      <c r="K15" t="inlineStr">
        <is>
          <t>sale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279.34</v>
      </c>
      <c r="Q15" t="n">
        <v>220.55</v>
      </c>
      <c r="R15" t="n">
        <v>37.14</v>
      </c>
      <c r="S15" t="n">
        <v>37.14</v>
      </c>
      <c r="T15" t="n">
        <v>3.56</v>
      </c>
      <c r="U15" t="n">
        <v>2.79</v>
      </c>
      <c r="V15" t="n">
        <v>57.43</v>
      </c>
      <c r="W15" t="n">
        <v>43.54</v>
      </c>
      <c r="X15" t="n">
        <v>4.68</v>
      </c>
      <c r="Y15" t="n">
        <v>3.66</v>
      </c>
      <c r="Z15" t="n">
        <v>11.18</v>
      </c>
      <c r="AA15" t="n">
        <v>8.5</v>
      </c>
      <c r="AB15" t="n">
        <v>13.96</v>
      </c>
      <c r="AC15" t="n">
        <v>13.95</v>
      </c>
      <c r="AD15" t="n">
        <v>-63.19</v>
      </c>
      <c r="AE15" t="n">
        <v>58.789999999999964</v>
      </c>
      <c r="AF15" t="n">
        <v>0.0</v>
      </c>
      <c r="AG15" t="n">
        <v>0.77</v>
      </c>
      <c r="AH15" t="n">
        <v>13.89</v>
      </c>
      <c r="AI15" t="n">
        <v>1.0199999999999996</v>
      </c>
      <c r="AJ15" t="n">
        <v>2.6799999999999997</v>
      </c>
      <c r="AK15" t="n">
        <v>0.010000000000001563</v>
      </c>
      <c r="AL15" t="inlineStr">
        <is>
          <t>unreconciled</t>
        </is>
      </c>
      <c r="AM15" t="inlineStr">
        <is>
          <t>Order Amount Mismatch (3PO&gt;POS)</t>
        </is>
      </c>
      <c r="AN15" t="n">
        <v>63.19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 t="n">
        <v>45231.0</v>
      </c>
      <c r="B16" s="2" t="n">
        <v>45231.69383101852</v>
      </c>
      <c r="C16" t="inlineStr">
        <is>
          <t>3140094012084425</t>
        </is>
      </c>
      <c r="D16" t="inlineStr">
        <is>
          <t>POS0012</t>
        </is>
      </c>
      <c r="E16" t="inlineStr">
        <is>
          <t>39</t>
        </is>
      </c>
      <c r="F16" t="inlineStr">
        <is>
          <t>0094</t>
        </is>
      </c>
      <c r="G16" t="inlineStr">
        <is>
          <t>5283840618</t>
        </is>
      </c>
      <c r="H16" t="n">
        <v>208.0</v>
      </c>
      <c r="I16" t="n">
        <v>198.08</v>
      </c>
      <c r="J16" t="n">
        <v>160.94</v>
      </c>
      <c r="K16" t="inlineStr">
        <is>
          <t>sale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158.85</v>
      </c>
      <c r="Q16" t="n">
        <v>158.83</v>
      </c>
      <c r="R16" t="n">
        <v>37.14</v>
      </c>
      <c r="S16" t="n">
        <v>37.14</v>
      </c>
      <c r="T16" t="n">
        <v>1.98</v>
      </c>
      <c r="U16" t="n">
        <v>1.98</v>
      </c>
      <c r="V16" t="n">
        <v>28.97</v>
      </c>
      <c r="W16" t="n">
        <v>28.97</v>
      </c>
      <c r="X16" t="n">
        <v>2.6</v>
      </c>
      <c r="Y16" t="n">
        <v>2.6</v>
      </c>
      <c r="Z16" t="n">
        <v>5.68</v>
      </c>
      <c r="AA16" t="n">
        <v>5.68</v>
      </c>
      <c r="AB16" t="n">
        <v>9.9</v>
      </c>
      <c r="AC16" t="n">
        <v>9.9</v>
      </c>
      <c r="AD16" t="n">
        <v>9.919999999999987</v>
      </c>
      <c r="AE16" t="n">
        <v>0.01999999999998181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inlineStr">
        <is>
          <t>unreconciled</t>
        </is>
      </c>
      <c r="AM16" t="inlineStr">
        <is>
          <t>Order Amount Mismatch (POS&gt;3PO)</t>
        </is>
      </c>
      <c r="AN16" t="n">
        <v>9.92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 t="n">
        <v>45235.0</v>
      </c>
      <c r="B17" s="2" t="n">
        <v>45235.78476851852</v>
      </c>
      <c r="C17" t="inlineStr">
        <is>
          <t>3140094012086164</t>
        </is>
      </c>
      <c r="D17" t="inlineStr">
        <is>
          <t>POS0012</t>
        </is>
      </c>
      <c r="E17" t="inlineStr">
        <is>
          <t>79</t>
        </is>
      </c>
      <c r="F17" t="inlineStr">
        <is>
          <t>0094</t>
        </is>
      </c>
      <c r="G17" t="inlineStr">
        <is>
          <t>5284882862</t>
        </is>
      </c>
      <c r="H17" t="n">
        <v>496.99999999999994</v>
      </c>
      <c r="I17" t="n">
        <v>473.34</v>
      </c>
      <c r="J17" t="n">
        <v>436.2</v>
      </c>
      <c r="K17" t="inlineStr">
        <is>
          <t>sale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368.63</v>
      </c>
      <c r="Q17" t="n">
        <v>368.62</v>
      </c>
      <c r="R17" t="n">
        <v>37.14</v>
      </c>
      <c r="S17" t="n">
        <v>37.14</v>
      </c>
      <c r="T17" t="n">
        <v>4.73</v>
      </c>
      <c r="U17" t="n">
        <v>4.73</v>
      </c>
      <c r="V17" t="n">
        <v>78.52</v>
      </c>
      <c r="W17" t="n">
        <v>78.52</v>
      </c>
      <c r="X17" t="n">
        <v>6.21</v>
      </c>
      <c r="Y17" t="n">
        <v>6.21</v>
      </c>
      <c r="Z17" t="n">
        <v>15.25</v>
      </c>
      <c r="AA17" t="n">
        <v>15.25</v>
      </c>
      <c r="AB17" t="n">
        <v>23.66</v>
      </c>
      <c r="AC17" t="n">
        <v>23.67</v>
      </c>
      <c r="AD17" t="n">
        <v>23.659999999999968</v>
      </c>
      <c r="AE17" t="n">
        <v>0.009999999999990905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-0.010000000000001563</v>
      </c>
      <c r="AL17" t="inlineStr">
        <is>
          <t>unreconciled</t>
        </is>
      </c>
      <c r="AM17" t="inlineStr">
        <is>
          <t>Order Amount Mismatch (POS&gt;3PO)</t>
        </is>
      </c>
      <c r="AN17" t="n">
        <v>23.66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 t="n">
        <v>45233.0</v>
      </c>
      <c r="B18" s="2" t="n">
        <v>45233.811111111114</v>
      </c>
      <c r="C18" t="inlineStr">
        <is>
          <t>3140094012085223</t>
        </is>
      </c>
      <c r="D18" t="inlineStr">
        <is>
          <t>POS0012</t>
        </is>
      </c>
      <c r="E18" t="inlineStr">
        <is>
          <t>38</t>
        </is>
      </c>
      <c r="F18" t="inlineStr">
        <is>
          <t>0094</t>
        </is>
      </c>
      <c r="G18" t="inlineStr">
        <is>
          <t>5285507970</t>
        </is>
      </c>
      <c r="H18" t="n">
        <v>261.0</v>
      </c>
      <c r="I18" t="n">
        <v>325.71</v>
      </c>
      <c r="J18" t="n">
        <v>288.57</v>
      </c>
      <c r="K18" t="inlineStr">
        <is>
          <t>sale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256.11</v>
      </c>
      <c r="Q18" t="n">
        <v>197.33</v>
      </c>
      <c r="R18" t="n">
        <v>37.14</v>
      </c>
      <c r="S18" t="n">
        <v>37.14</v>
      </c>
      <c r="T18" t="n">
        <v>3.26</v>
      </c>
      <c r="U18" t="n">
        <v>2.49</v>
      </c>
      <c r="V18" t="n">
        <v>51.94</v>
      </c>
      <c r="W18" t="n">
        <v>38.06</v>
      </c>
      <c r="X18" t="n">
        <v>4.28</v>
      </c>
      <c r="Y18" t="n">
        <v>3.26</v>
      </c>
      <c r="Z18" t="n">
        <v>10.12</v>
      </c>
      <c r="AA18" t="n">
        <v>7.44</v>
      </c>
      <c r="AB18" t="n">
        <v>12.42</v>
      </c>
      <c r="AC18" t="n">
        <v>12.43</v>
      </c>
      <c r="AD18" t="n">
        <v>-64.70999999999998</v>
      </c>
      <c r="AE18" t="n">
        <v>58.78</v>
      </c>
      <c r="AF18" t="n">
        <v>0.0</v>
      </c>
      <c r="AG18" t="n">
        <v>0.7699999999999996</v>
      </c>
      <c r="AH18" t="n">
        <v>13.879999999999995</v>
      </c>
      <c r="AI18" t="n">
        <v>1.0200000000000005</v>
      </c>
      <c r="AJ18" t="n">
        <v>2.679999999999999</v>
      </c>
      <c r="AK18" t="n">
        <v>-0.009999999999999787</v>
      </c>
      <c r="AL18" t="inlineStr">
        <is>
          <t>unreconciled</t>
        </is>
      </c>
      <c r="AM18" t="inlineStr">
        <is>
          <t>Order Amount Mismatch (3PO&gt;POS)</t>
        </is>
      </c>
      <c r="AN18" t="n">
        <v>64.71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 t="n">
        <v>45231.0</v>
      </c>
      <c r="B19" s="2" t="n">
        <v>45231.714780092596</v>
      </c>
      <c r="C19" t="inlineStr">
        <is>
          <t>3140094012084437</t>
        </is>
      </c>
      <c r="D19" t="inlineStr">
        <is>
          <t>POS0012</t>
        </is>
      </c>
      <c r="E19" t="inlineStr">
        <is>
          <t>51</t>
        </is>
      </c>
      <c r="F19" t="inlineStr">
        <is>
          <t>0094</t>
        </is>
      </c>
      <c r="G19" t="inlineStr">
        <is>
          <t>5285704632</t>
        </is>
      </c>
      <c r="H19" t="n">
        <v>395.0</v>
      </c>
      <c r="I19" t="n">
        <v>376.19</v>
      </c>
      <c r="J19" t="n">
        <v>339.05</v>
      </c>
      <c r="K19" t="inlineStr">
        <is>
          <t>sale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294.59</v>
      </c>
      <c r="Q19" t="n">
        <v>294.57</v>
      </c>
      <c r="R19" t="n">
        <v>37.14</v>
      </c>
      <c r="S19" t="n">
        <v>37.14</v>
      </c>
      <c r="T19" t="n">
        <v>3.76</v>
      </c>
      <c r="U19" t="n">
        <v>3.76</v>
      </c>
      <c r="V19" t="n">
        <v>61.03</v>
      </c>
      <c r="W19" t="n">
        <v>61.03</v>
      </c>
      <c r="X19" t="n">
        <v>4.94</v>
      </c>
      <c r="Y19" t="n">
        <v>4.94</v>
      </c>
      <c r="Z19" t="n">
        <v>11.87</v>
      </c>
      <c r="AA19" t="n">
        <v>11.88</v>
      </c>
      <c r="AB19" t="n">
        <v>18.82</v>
      </c>
      <c r="AC19" t="n">
        <v>18.81</v>
      </c>
      <c r="AD19" t="n">
        <v>18.810000000000002</v>
      </c>
      <c r="AE19" t="n">
        <v>0.01999999999998181</v>
      </c>
      <c r="AF19" t="n">
        <v>0.0</v>
      </c>
      <c r="AG19" t="n">
        <v>0.0</v>
      </c>
      <c r="AH19" t="n">
        <v>0.0</v>
      </c>
      <c r="AI19" t="n">
        <v>0.0</v>
      </c>
      <c r="AJ19" t="n">
        <v>-0.010000000000001563</v>
      </c>
      <c r="AK19" t="n">
        <v>0.010000000000001563</v>
      </c>
      <c r="AL19" t="inlineStr">
        <is>
          <t>unreconciled</t>
        </is>
      </c>
      <c r="AM19" t="inlineStr">
        <is>
          <t>Order Amount Mismatch (POS&gt;3PO)</t>
        </is>
      </c>
      <c r="AN19" t="n">
        <v>18.81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 t="n">
        <v>45234.0</v>
      </c>
      <c r="B20" s="2" t="n">
        <v>45234.67178240741</v>
      </c>
      <c r="C20" t="inlineStr">
        <is>
          <t>3140094012085567</t>
        </is>
      </c>
      <c r="D20" t="inlineStr">
        <is>
          <t>POS0012</t>
        </is>
      </c>
      <c r="E20" t="inlineStr">
        <is>
          <t>82</t>
        </is>
      </c>
      <c r="F20" t="inlineStr">
        <is>
          <t>0094</t>
        </is>
      </c>
      <c r="G20" t="inlineStr">
        <is>
          <t>5286624537</t>
        </is>
      </c>
      <c r="H20" t="n">
        <v>363.0</v>
      </c>
      <c r="I20" t="n">
        <v>345.72</v>
      </c>
      <c r="J20" t="n">
        <v>308.58</v>
      </c>
      <c r="K20" t="inlineStr">
        <is>
          <t>sale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271.37</v>
      </c>
      <c r="Q20" t="n">
        <v>271.35</v>
      </c>
      <c r="R20" t="n">
        <v>37.14</v>
      </c>
      <c r="S20" t="n">
        <v>37.14</v>
      </c>
      <c r="T20" t="n">
        <v>3.46</v>
      </c>
      <c r="U20" t="n">
        <v>3.46</v>
      </c>
      <c r="V20" t="n">
        <v>55.54</v>
      </c>
      <c r="W20" t="n">
        <v>55.54</v>
      </c>
      <c r="X20" t="n">
        <v>4.54</v>
      </c>
      <c r="Y20" t="n">
        <v>4.54</v>
      </c>
      <c r="Z20" t="n">
        <v>10.81</v>
      </c>
      <c r="AA20" t="n">
        <v>10.82</v>
      </c>
      <c r="AB20" t="n">
        <v>17.28</v>
      </c>
      <c r="AC20" t="n">
        <v>17.29</v>
      </c>
      <c r="AD20" t="n">
        <v>17.279999999999973</v>
      </c>
      <c r="AE20" t="n">
        <v>0.01999999999998181</v>
      </c>
      <c r="AF20" t="n">
        <v>0.0</v>
      </c>
      <c r="AG20" t="n">
        <v>0.0</v>
      </c>
      <c r="AH20" t="n">
        <v>0.0</v>
      </c>
      <c r="AI20" t="n">
        <v>0.0</v>
      </c>
      <c r="AJ20" t="n">
        <v>-0.009999999999999787</v>
      </c>
      <c r="AK20" t="n">
        <v>-0.00999999999999801</v>
      </c>
      <c r="AL20" t="inlineStr">
        <is>
          <t>unreconciled</t>
        </is>
      </c>
      <c r="AM20" t="inlineStr">
        <is>
          <t>Order Amount Mismatch (POS&gt;3PO)</t>
        </is>
      </c>
      <c r="AN20" t="n">
        <v>17.28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 t="n">
        <v>45234.0</v>
      </c>
      <c r="B21" s="2" t="n">
        <v>45234.788564814815</v>
      </c>
      <c r="C21" t="inlineStr">
        <is>
          <t>3140094012085661</t>
        </is>
      </c>
      <c r="D21" t="inlineStr">
        <is>
          <t>POS0012</t>
        </is>
      </c>
      <c r="E21" t="inlineStr">
        <is>
          <t>76</t>
        </is>
      </c>
      <c r="F21" t="inlineStr">
        <is>
          <t>0094</t>
        </is>
      </c>
      <c r="G21" t="inlineStr">
        <is>
          <t>5286831284</t>
        </is>
      </c>
      <c r="H21" t="n">
        <v>395.0</v>
      </c>
      <c r="I21" t="n">
        <v>376.19</v>
      </c>
      <c r="J21" t="n">
        <v>339.05</v>
      </c>
      <c r="K21" t="inlineStr">
        <is>
          <t>sale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294.59</v>
      </c>
      <c r="Q21" t="n">
        <v>294.57</v>
      </c>
      <c r="R21" t="n">
        <v>37.14</v>
      </c>
      <c r="S21" t="n">
        <v>37.14</v>
      </c>
      <c r="T21" t="n">
        <v>3.76</v>
      </c>
      <c r="U21" t="n">
        <v>3.76</v>
      </c>
      <c r="V21" t="n">
        <v>61.03</v>
      </c>
      <c r="W21" t="n">
        <v>61.03</v>
      </c>
      <c r="X21" t="n">
        <v>4.94</v>
      </c>
      <c r="Y21" t="n">
        <v>4.94</v>
      </c>
      <c r="Z21" t="n">
        <v>11.87</v>
      </c>
      <c r="AA21" t="n">
        <v>11.88</v>
      </c>
      <c r="AB21" t="n">
        <v>18.82</v>
      </c>
      <c r="AC21" t="n">
        <v>18.81</v>
      </c>
      <c r="AD21" t="n">
        <v>18.810000000000002</v>
      </c>
      <c r="AE21" t="n">
        <v>0.01999999999998181</v>
      </c>
      <c r="AF21" t="n">
        <v>0.0</v>
      </c>
      <c r="AG21" t="n">
        <v>0.0</v>
      </c>
      <c r="AH21" t="n">
        <v>0.0</v>
      </c>
      <c r="AI21" t="n">
        <v>0.0</v>
      </c>
      <c r="AJ21" t="n">
        <v>-0.010000000000001563</v>
      </c>
      <c r="AK21" t="n">
        <v>0.010000000000001563</v>
      </c>
      <c r="AL21" t="inlineStr">
        <is>
          <t>unreconciled</t>
        </is>
      </c>
      <c r="AM21" t="inlineStr">
        <is>
          <t>Order Amount Mismatch (POS&gt;3PO)</t>
        </is>
      </c>
      <c r="AN21" t="n">
        <v>18.81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 t="n">
        <v>45233.0</v>
      </c>
      <c r="B22" s="2" t="n">
        <v>45233.84237268518</v>
      </c>
      <c r="C22" t="inlineStr">
        <is>
          <t>3140094012085264</t>
        </is>
      </c>
      <c r="D22" t="inlineStr">
        <is>
          <t>POS0012</t>
        </is>
      </c>
      <c r="E22" t="inlineStr">
        <is>
          <t>79</t>
        </is>
      </c>
      <c r="F22" t="inlineStr">
        <is>
          <t>0094</t>
        </is>
      </c>
      <c r="G22" t="inlineStr">
        <is>
          <t>5287333947</t>
        </is>
      </c>
      <c r="H22" t="n">
        <v>311.0</v>
      </c>
      <c r="I22" t="n">
        <v>373.33</v>
      </c>
      <c r="J22" t="n">
        <v>336.19</v>
      </c>
      <c r="K22" t="inlineStr">
        <is>
          <t>sale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292.42</v>
      </c>
      <c r="Q22" t="n">
        <v>233.61</v>
      </c>
      <c r="R22" t="n">
        <v>37.14</v>
      </c>
      <c r="S22" t="n">
        <v>37.14</v>
      </c>
      <c r="T22" t="n">
        <v>3.73</v>
      </c>
      <c r="U22" t="n">
        <v>2.96</v>
      </c>
      <c r="V22" t="n">
        <v>60.51</v>
      </c>
      <c r="W22" t="n">
        <v>46.63</v>
      </c>
      <c r="X22" t="n">
        <v>4.9</v>
      </c>
      <c r="Y22" t="n">
        <v>3.89</v>
      </c>
      <c r="Z22" t="n">
        <v>11.77</v>
      </c>
      <c r="AA22" t="n">
        <v>9.09</v>
      </c>
      <c r="AB22" t="n">
        <v>14.82</v>
      </c>
      <c r="AC22" t="n">
        <v>14.81</v>
      </c>
      <c r="AD22" t="n">
        <v>-62.329999999999984</v>
      </c>
      <c r="AE22" t="n">
        <v>58.81</v>
      </c>
      <c r="AF22" t="n">
        <v>0.0</v>
      </c>
      <c r="AG22" t="n">
        <v>0.77</v>
      </c>
      <c r="AH22" t="n">
        <v>13.879999999999995</v>
      </c>
      <c r="AI22" t="n">
        <v>1.0100000000000002</v>
      </c>
      <c r="AJ22" t="n">
        <v>2.6799999999999997</v>
      </c>
      <c r="AK22" t="n">
        <v>0.009999999999999787</v>
      </c>
      <c r="AL22" t="inlineStr">
        <is>
          <t>unreconciled</t>
        </is>
      </c>
      <c r="AM22" t="inlineStr">
        <is>
          <t>Order Amount Mismatch (3PO&gt;POS)</t>
        </is>
      </c>
      <c r="AN22" t="n">
        <v>62.33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 t="n">
        <v>45234.0</v>
      </c>
      <c r="B23" s="2" t="n">
        <v>45234.713530092595</v>
      </c>
      <c r="C23" t="inlineStr">
        <is>
          <t>3140023012059537</t>
        </is>
      </c>
      <c r="D23" t="inlineStr">
        <is>
          <t>POS0012</t>
        </is>
      </c>
      <c r="E23" t="inlineStr">
        <is>
          <t>29</t>
        </is>
      </c>
      <c r="F23" t="inlineStr">
        <is>
          <t>0023</t>
        </is>
      </c>
      <c r="G23" t="inlineStr">
        <is>
          <t>5287420537</t>
        </is>
      </c>
      <c r="H23" t="n">
        <v>253.00000000000003</v>
      </c>
      <c r="I23" t="n">
        <v>240.94</v>
      </c>
      <c r="J23" t="n">
        <v>203.8</v>
      </c>
      <c r="K23" t="inlineStr">
        <is>
          <t>sale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191.52</v>
      </c>
      <c r="Q23" t="n">
        <v>191.51</v>
      </c>
      <c r="R23" t="n">
        <v>37.14</v>
      </c>
      <c r="S23" t="n">
        <v>37.14</v>
      </c>
      <c r="T23" t="n">
        <v>2.41</v>
      </c>
      <c r="U23" t="n">
        <v>2.41</v>
      </c>
      <c r="V23" t="n">
        <v>36.68</v>
      </c>
      <c r="W23" t="n">
        <v>36.68</v>
      </c>
      <c r="X23" t="n">
        <v>3.16</v>
      </c>
      <c r="Y23" t="n">
        <v>3.16</v>
      </c>
      <c r="Z23" t="n">
        <v>7.17</v>
      </c>
      <c r="AA23" t="n">
        <v>7.17</v>
      </c>
      <c r="AB23" t="n">
        <v>12.04</v>
      </c>
      <c r="AC23" t="n">
        <v>12.05</v>
      </c>
      <c r="AD23" t="n">
        <v>12.06000000000003</v>
      </c>
      <c r="AE23" t="n">
        <v>0.010000000000019327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-0.010000000000001563</v>
      </c>
      <c r="AL23" t="inlineStr">
        <is>
          <t>unreconciled</t>
        </is>
      </c>
      <c r="AM23" t="inlineStr">
        <is>
          <t>Order Amount Mismatch (POS&gt;3PO)</t>
        </is>
      </c>
      <c r="AN23" t="n">
        <v>12.06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 t="n">
        <v>45232.0</v>
      </c>
      <c r="B24" s="2" t="n">
        <v>45232.6187037037</v>
      </c>
      <c r="C24" t="inlineStr">
        <is>
          <t>3140023012058968</t>
        </is>
      </c>
      <c r="D24" t="inlineStr">
        <is>
          <t>POS0012</t>
        </is>
      </c>
      <c r="E24" t="inlineStr">
        <is>
          <t>62</t>
        </is>
      </c>
      <c r="F24" t="inlineStr">
        <is>
          <t>0023</t>
        </is>
      </c>
      <c r="G24" t="inlineStr">
        <is>
          <t>5287425154</t>
        </is>
      </c>
      <c r="H24" t="n">
        <v>369.0</v>
      </c>
      <c r="I24" t="n">
        <v>351.43</v>
      </c>
      <c r="J24" t="n">
        <v>314.29</v>
      </c>
      <c r="K24" t="inlineStr">
        <is>
          <t>sale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275.73</v>
      </c>
      <c r="Q24" t="n">
        <v>275.72</v>
      </c>
      <c r="R24" t="n">
        <v>37.14</v>
      </c>
      <c r="S24" t="n">
        <v>37.14</v>
      </c>
      <c r="T24" t="n">
        <v>3.51</v>
      </c>
      <c r="U24" t="n">
        <v>3.51</v>
      </c>
      <c r="V24" t="n">
        <v>56.57</v>
      </c>
      <c r="W24" t="n">
        <v>56.57</v>
      </c>
      <c r="X24" t="n">
        <v>4.61</v>
      </c>
      <c r="Y24" t="n">
        <v>4.61</v>
      </c>
      <c r="Z24" t="n">
        <v>11.01</v>
      </c>
      <c r="AA24" t="n">
        <v>11.01</v>
      </c>
      <c r="AB24" t="n">
        <v>17.58</v>
      </c>
      <c r="AC24" t="n">
        <v>17.57</v>
      </c>
      <c r="AD24" t="n">
        <v>17.569999999999993</v>
      </c>
      <c r="AE24" t="n">
        <v>0.009999999999990905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0.00999999999999801</v>
      </c>
      <c r="AL24" t="inlineStr">
        <is>
          <t>unreconciled</t>
        </is>
      </c>
      <c r="AM24" t="inlineStr">
        <is>
          <t>Order Amount Mismatch (POS&gt;3PO)</t>
        </is>
      </c>
      <c r="AN24" t="n">
        <v>17.57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 t="n">
        <v>45232.0</v>
      </c>
      <c r="B25" s="2" t="n">
        <v>45232.550891203704</v>
      </c>
      <c r="C25" t="inlineStr">
        <is>
          <t>3140094012084680</t>
        </is>
      </c>
      <c r="D25" t="inlineStr">
        <is>
          <t>POS0012</t>
        </is>
      </c>
      <c r="E25" t="inlineStr">
        <is>
          <t>94</t>
        </is>
      </c>
      <c r="F25" t="inlineStr">
        <is>
          <t>0094</t>
        </is>
      </c>
      <c r="G25" t="inlineStr">
        <is>
          <t>5287499289</t>
        </is>
      </c>
      <c r="H25" t="n">
        <v>269.0</v>
      </c>
      <c r="I25" t="n">
        <v>256.19</v>
      </c>
      <c r="J25" t="n">
        <v>219.05</v>
      </c>
      <c r="K25" t="inlineStr">
        <is>
          <t>sale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203.14</v>
      </c>
      <c r="Q25" t="n">
        <v>203.13</v>
      </c>
      <c r="R25" t="n">
        <v>37.14</v>
      </c>
      <c r="S25" t="n">
        <v>37.14</v>
      </c>
      <c r="T25" t="n">
        <v>2.56</v>
      </c>
      <c r="U25" t="n">
        <v>2.56</v>
      </c>
      <c r="V25" t="n">
        <v>39.43</v>
      </c>
      <c r="W25" t="n">
        <v>39.43</v>
      </c>
      <c r="X25" t="n">
        <v>3.36</v>
      </c>
      <c r="Y25" t="n">
        <v>3.36</v>
      </c>
      <c r="Z25" t="n">
        <v>7.7</v>
      </c>
      <c r="AA25" t="n">
        <v>7.7</v>
      </c>
      <c r="AB25" t="n">
        <v>12.82</v>
      </c>
      <c r="AC25" t="n">
        <v>12.81</v>
      </c>
      <c r="AD25" t="n">
        <v>12.810000000000002</v>
      </c>
      <c r="AE25" t="n">
        <v>0.009999999999990905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0.009999999999999787</v>
      </c>
      <c r="AL25" t="inlineStr">
        <is>
          <t>unreconciled</t>
        </is>
      </c>
      <c r="AM25" t="inlineStr">
        <is>
          <t>Order Amount Mismatch (POS&gt;3PO)</t>
        </is>
      </c>
      <c r="AN25" t="n">
        <v>12.81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 t="n">
        <v>45232.0</v>
      </c>
      <c r="B26" s="2" t="n">
        <v>45232.69150462963</v>
      </c>
      <c r="C26" t="inlineStr">
        <is>
          <t>3140094012084784</t>
        </is>
      </c>
      <c r="D26" t="inlineStr">
        <is>
          <t>POS0012</t>
        </is>
      </c>
      <c r="E26" t="inlineStr">
        <is>
          <t>99</t>
        </is>
      </c>
      <c r="F26" t="inlineStr">
        <is>
          <t>0094</t>
        </is>
      </c>
      <c r="G26" t="inlineStr">
        <is>
          <t>5287796232</t>
        </is>
      </c>
      <c r="H26" t="n">
        <v>369.0</v>
      </c>
      <c r="I26" t="n">
        <v>351.42</v>
      </c>
      <c r="J26" t="n">
        <v>314.28</v>
      </c>
      <c r="K26" t="inlineStr">
        <is>
          <t>sale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275.72</v>
      </c>
      <c r="Q26" t="n">
        <v>275.71</v>
      </c>
      <c r="R26" t="n">
        <v>37.14</v>
      </c>
      <c r="S26" t="n">
        <v>37.14</v>
      </c>
      <c r="T26" t="n">
        <v>3.51</v>
      </c>
      <c r="U26" t="n">
        <v>3.51</v>
      </c>
      <c r="V26" t="n">
        <v>56.57</v>
      </c>
      <c r="W26" t="n">
        <v>56.57</v>
      </c>
      <c r="X26" t="n">
        <v>4.61</v>
      </c>
      <c r="Y26" t="n">
        <v>4.61</v>
      </c>
      <c r="Z26" t="n">
        <v>11.01</v>
      </c>
      <c r="AA26" t="n">
        <v>11.01</v>
      </c>
      <c r="AB26" t="n">
        <v>17.58</v>
      </c>
      <c r="AC26" t="n">
        <v>17.57</v>
      </c>
      <c r="AD26" t="n">
        <v>17.579999999999984</v>
      </c>
      <c r="AE26" t="n">
        <v>0.010000000000047748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0.00999999999999801</v>
      </c>
      <c r="AL26" t="inlineStr">
        <is>
          <t>unreconciled</t>
        </is>
      </c>
      <c r="AM26" t="inlineStr">
        <is>
          <t>Order Amount Mismatch (POS&gt;3PO)</t>
        </is>
      </c>
      <c r="AN26" t="n">
        <v>17.58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 t="n">
        <v>45231.0</v>
      </c>
      <c r="B27" s="2" t="n">
        <v>45231.606527777774</v>
      </c>
      <c r="C27" t="inlineStr">
        <is>
          <t>3140094012084374</t>
        </is>
      </c>
      <c r="D27" t="inlineStr">
        <is>
          <t>POS0012</t>
        </is>
      </c>
      <c r="E27" t="inlineStr">
        <is>
          <t>88</t>
        </is>
      </c>
      <c r="F27" t="inlineStr">
        <is>
          <t>0094</t>
        </is>
      </c>
      <c r="G27" t="inlineStr">
        <is>
          <t>5287833557</t>
        </is>
      </c>
      <c r="H27" t="n">
        <v>270.0</v>
      </c>
      <c r="I27" t="n">
        <v>257.14</v>
      </c>
      <c r="J27" t="n">
        <v>220.0</v>
      </c>
      <c r="K27" t="inlineStr">
        <is>
          <t>sale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203.85</v>
      </c>
      <c r="Q27" t="n">
        <v>203.85</v>
      </c>
      <c r="R27" t="n">
        <v>37.14</v>
      </c>
      <c r="S27" t="n">
        <v>37.14</v>
      </c>
      <c r="T27" t="n">
        <v>2.57</v>
      </c>
      <c r="U27" t="n">
        <v>2.57</v>
      </c>
      <c r="V27" t="n">
        <v>39.6</v>
      </c>
      <c r="W27" t="n">
        <v>39.6</v>
      </c>
      <c r="X27" t="n">
        <v>3.38</v>
      </c>
      <c r="Y27" t="n">
        <v>3.38</v>
      </c>
      <c r="Z27" t="n">
        <v>7.74</v>
      </c>
      <c r="AA27" t="n">
        <v>7.74</v>
      </c>
      <c r="AB27" t="n">
        <v>12.86</v>
      </c>
      <c r="AC27" t="n">
        <v>12.86</v>
      </c>
      <c r="AD27" t="n">
        <v>12.860000000000014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inlineStr">
        <is>
          <t>unreconciled</t>
        </is>
      </c>
      <c r="AM27" t="inlineStr">
        <is>
          <t>Order Amount Mismatch (POS&gt;3PO)</t>
        </is>
      </c>
      <c r="AN27" t="n">
        <v>12.86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 t="n">
        <v>45235.0</v>
      </c>
      <c r="B28" s="2" t="n">
        <v>45235.676041666666</v>
      </c>
      <c r="C28" t="inlineStr">
        <is>
          <t>3140094012086083</t>
        </is>
      </c>
      <c r="D28" t="inlineStr">
        <is>
          <t>POS0012</t>
        </is>
      </c>
      <c r="E28" t="inlineStr">
        <is>
          <t>98</t>
        </is>
      </c>
      <c r="F28" t="inlineStr">
        <is>
          <t>0094</t>
        </is>
      </c>
      <c r="G28" t="inlineStr">
        <is>
          <t>5287870036</t>
        </is>
      </c>
      <c r="H28" t="n">
        <v>347.0</v>
      </c>
      <c r="I28" t="n">
        <v>330.48</v>
      </c>
      <c r="J28" t="n">
        <v>293.34</v>
      </c>
      <c r="K28" t="inlineStr">
        <is>
          <t>sale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259.75</v>
      </c>
      <c r="Q28" t="n">
        <v>259.75</v>
      </c>
      <c r="R28" t="n">
        <v>37.14</v>
      </c>
      <c r="S28" t="n">
        <v>37.14</v>
      </c>
      <c r="T28" t="n">
        <v>3.3</v>
      </c>
      <c r="U28" t="n">
        <v>3.3</v>
      </c>
      <c r="V28" t="n">
        <v>52.8</v>
      </c>
      <c r="W28" t="n">
        <v>52.8</v>
      </c>
      <c r="X28" t="n">
        <v>4.34</v>
      </c>
      <c r="Y28" t="n">
        <v>4.34</v>
      </c>
      <c r="Z28" t="n">
        <v>10.29</v>
      </c>
      <c r="AA28" t="n">
        <v>10.28</v>
      </c>
      <c r="AB28" t="n">
        <v>16.52</v>
      </c>
      <c r="AC28" t="n">
        <v>16.53</v>
      </c>
      <c r="AD28" t="n">
        <v>16.519999999999982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0.009999999999999787</v>
      </c>
      <c r="AK28" t="n">
        <v>-0.010000000000001563</v>
      </c>
      <c r="AL28" t="inlineStr">
        <is>
          <t>unreconciled</t>
        </is>
      </c>
      <c r="AM28" t="inlineStr">
        <is>
          <t>Order Amount Mismatch (POS&gt;3PO)</t>
        </is>
      </c>
      <c r="AN28" t="n">
        <v>16.52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/>
      <c r="B29" s="2" t="n">
        <v>45231.01835648148</v>
      </c>
      <c r="C29"/>
      <c r="D29"/>
      <c r="E29"/>
      <c r="F29" t="inlineStr">
        <is>
          <t>0094</t>
        </is>
      </c>
      <c r="G29" t="inlineStr">
        <is>
          <t>5288744749</t>
        </is>
      </c>
      <c r="H29" t="n">
        <v>0.0</v>
      </c>
      <c r="I29" t="n">
        <v>576.19</v>
      </c>
      <c r="J29" t="n">
        <v>539.05</v>
      </c>
      <c r="K29" t="inlineStr">
        <is>
          <t>sale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447.01</v>
      </c>
      <c r="Q29" t="n">
        <v>447.0</v>
      </c>
      <c r="R29" t="n">
        <v>37.14</v>
      </c>
      <c r="S29" t="n">
        <v>37.14</v>
      </c>
      <c r="T29" t="n">
        <v>5.76</v>
      </c>
      <c r="U29" t="n">
        <v>5.76</v>
      </c>
      <c r="V29" t="n">
        <v>97.03</v>
      </c>
      <c r="W29" t="n">
        <v>97.03</v>
      </c>
      <c r="X29" t="n">
        <v>7.56</v>
      </c>
      <c r="Y29" t="n">
        <v>7.56</v>
      </c>
      <c r="Z29" t="n">
        <v>18.83</v>
      </c>
      <c r="AA29" t="n">
        <v>18.83</v>
      </c>
      <c r="AB29" t="n">
        <v>0.0</v>
      </c>
      <c r="AC29" t="n">
        <v>28.81</v>
      </c>
      <c r="AD29" t="n">
        <v>-576.19</v>
      </c>
      <c r="AE29" t="n">
        <v>0.009999999999990905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-28.81</v>
      </c>
      <c r="AL29" t="inlineStr">
        <is>
          <t>unreconciled</t>
        </is>
      </c>
      <c r="AM29" t="inlineStr">
        <is>
          <t>Order Not found in POS</t>
        </is>
      </c>
      <c r="AN29" t="n">
        <v>576.19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 t="n">
        <v>45233.0</v>
      </c>
      <c r="B30" s="2" t="n">
        <v>45233.795636574076</v>
      </c>
      <c r="C30" t="inlineStr">
        <is>
          <t>3140094012085211</t>
        </is>
      </c>
      <c r="D30" t="inlineStr">
        <is>
          <t>POS0012</t>
        </is>
      </c>
      <c r="E30" t="inlineStr">
        <is>
          <t>26</t>
        </is>
      </c>
      <c r="F30" t="inlineStr">
        <is>
          <t>0094</t>
        </is>
      </c>
      <c r="G30" t="inlineStr">
        <is>
          <t>5289202552</t>
        </is>
      </c>
      <c r="H30" t="n">
        <v>901.0</v>
      </c>
      <c r="I30" t="n">
        <v>935.24</v>
      </c>
      <c r="J30" t="n">
        <v>898.1</v>
      </c>
      <c r="K30" t="inlineStr">
        <is>
          <t>sale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720.64</v>
      </c>
      <c r="Q30" t="n">
        <v>661.85</v>
      </c>
      <c r="R30" t="n">
        <v>37.14</v>
      </c>
      <c r="S30" t="n">
        <v>37.14</v>
      </c>
      <c r="T30" t="n">
        <v>9.35</v>
      </c>
      <c r="U30" t="n">
        <v>8.58</v>
      </c>
      <c r="V30" t="n">
        <v>161.66</v>
      </c>
      <c r="W30" t="n">
        <v>147.77</v>
      </c>
      <c r="X30" t="n">
        <v>12.28</v>
      </c>
      <c r="Y30" t="n">
        <v>11.26</v>
      </c>
      <c r="Z30" t="n">
        <v>31.31</v>
      </c>
      <c r="AA30" t="n">
        <v>28.63</v>
      </c>
      <c r="AB30" t="n">
        <v>42.9</v>
      </c>
      <c r="AC30" t="n">
        <v>42.91</v>
      </c>
      <c r="AD30" t="n">
        <v>-34.24000000000001</v>
      </c>
      <c r="AE30" t="n">
        <v>58.789999999999964</v>
      </c>
      <c r="AF30" t="n">
        <v>0.0</v>
      </c>
      <c r="AG30" t="n">
        <v>0.7699999999999996</v>
      </c>
      <c r="AH30" t="n">
        <v>13.889999999999986</v>
      </c>
      <c r="AI30" t="n">
        <v>1.0199999999999996</v>
      </c>
      <c r="AJ30" t="n">
        <v>2.6799999999999997</v>
      </c>
      <c r="AK30" t="n">
        <v>-0.00999999999999801</v>
      </c>
      <c r="AL30" t="inlineStr">
        <is>
          <t>unreconciled</t>
        </is>
      </c>
      <c r="AM30" t="inlineStr">
        <is>
          <t>Order Amount Mismatch (3PO&gt;POS)</t>
        </is>
      </c>
      <c r="AN30" t="n">
        <v>34.24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 t="n">
        <v>45233.0</v>
      </c>
      <c r="B31" s="2" t="n">
        <v>45233.87658564815</v>
      </c>
      <c r="C31" t="inlineStr">
        <is>
          <t>3140094012085298</t>
        </is>
      </c>
      <c r="D31" t="inlineStr">
        <is>
          <t>POS0012</t>
        </is>
      </c>
      <c r="E31" t="inlineStr">
        <is>
          <t>13</t>
        </is>
      </c>
      <c r="F31" t="inlineStr">
        <is>
          <t>0094</t>
        </is>
      </c>
      <c r="G31" t="inlineStr">
        <is>
          <t>5289352516</t>
        </is>
      </c>
      <c r="H31" t="n">
        <v>393.0</v>
      </c>
      <c r="I31" t="n">
        <v>374.3</v>
      </c>
      <c r="J31" t="n">
        <v>337.16</v>
      </c>
      <c r="K31" t="inlineStr">
        <is>
          <t>sale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293.15</v>
      </c>
      <c r="Q31" t="n">
        <v>293.16</v>
      </c>
      <c r="R31" t="n">
        <v>37.14</v>
      </c>
      <c r="S31" t="n">
        <v>37.14</v>
      </c>
      <c r="T31" t="n">
        <v>3.74</v>
      </c>
      <c r="U31" t="n">
        <v>3.74</v>
      </c>
      <c r="V31" t="n">
        <v>60.69</v>
      </c>
      <c r="W31" t="n">
        <v>60.69</v>
      </c>
      <c r="X31" t="n">
        <v>4.91</v>
      </c>
      <c r="Y31" t="n">
        <v>4.91</v>
      </c>
      <c r="Z31" t="n">
        <v>11.81</v>
      </c>
      <c r="AA31" t="n">
        <v>11.8</v>
      </c>
      <c r="AB31" t="n">
        <v>18.72</v>
      </c>
      <c r="AC31" t="n">
        <v>18.72</v>
      </c>
      <c r="AD31" t="n">
        <v>18.69999999999999</v>
      </c>
      <c r="AE31" t="n">
        <v>-0.010000000000047748</v>
      </c>
      <c r="AF31" t="n">
        <v>0.0</v>
      </c>
      <c r="AG31" t="n">
        <v>0.0</v>
      </c>
      <c r="AH31" t="n">
        <v>0.0</v>
      </c>
      <c r="AI31" t="n">
        <v>0.0</v>
      </c>
      <c r="AJ31" t="n">
        <v>0.009999999999999787</v>
      </c>
      <c r="AK31" t="n">
        <v>0.0</v>
      </c>
      <c r="AL31" t="inlineStr">
        <is>
          <t>unreconciled</t>
        </is>
      </c>
      <c r="AM31" t="inlineStr">
        <is>
          <t>Order Amount Mismatch (POS&gt;3PO)</t>
        </is>
      </c>
      <c r="AN31" t="n">
        <v>18.7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 t="n">
        <v>45231.0</v>
      </c>
      <c r="B32" s="2" t="n">
        <v>45231.51565972222</v>
      </c>
      <c r="C32" t="inlineStr">
        <is>
          <t>3140094012084327</t>
        </is>
      </c>
      <c r="D32" t="inlineStr">
        <is>
          <t>POS0012</t>
        </is>
      </c>
      <c r="E32" t="inlineStr">
        <is>
          <t>41</t>
        </is>
      </c>
      <c r="F32" t="inlineStr">
        <is>
          <t>0094</t>
        </is>
      </c>
      <c r="G32" t="inlineStr">
        <is>
          <t>5289769472</t>
        </is>
      </c>
      <c r="H32" t="n">
        <v>257.0</v>
      </c>
      <c r="I32" t="n">
        <v>244.75</v>
      </c>
      <c r="J32" t="n">
        <v>207.61</v>
      </c>
      <c r="K32" t="inlineStr">
        <is>
          <t>sale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194.42</v>
      </c>
      <c r="Q32" t="n">
        <v>194.41</v>
      </c>
      <c r="R32" t="n">
        <v>37.14</v>
      </c>
      <c r="S32" t="n">
        <v>37.14</v>
      </c>
      <c r="T32" t="n">
        <v>2.45</v>
      </c>
      <c r="U32" t="n">
        <v>2.45</v>
      </c>
      <c r="V32" t="n">
        <v>37.37</v>
      </c>
      <c r="W32" t="n">
        <v>37.37</v>
      </c>
      <c r="X32" t="n">
        <v>3.21</v>
      </c>
      <c r="Y32" t="n">
        <v>3.21</v>
      </c>
      <c r="Z32" t="n">
        <v>7.3</v>
      </c>
      <c r="AA32" t="n">
        <v>7.31</v>
      </c>
      <c r="AB32" t="n">
        <v>12.24</v>
      </c>
      <c r="AC32" t="n">
        <v>12.24</v>
      </c>
      <c r="AD32" t="n">
        <v>12.25</v>
      </c>
      <c r="AE32" t="n">
        <v>0.009999999999990905</v>
      </c>
      <c r="AF32" t="n">
        <v>0.0</v>
      </c>
      <c r="AG32" t="n">
        <v>0.0</v>
      </c>
      <c r="AH32" t="n">
        <v>0.0</v>
      </c>
      <c r="AI32" t="n">
        <v>0.0</v>
      </c>
      <c r="AJ32" t="n">
        <v>-0.009999999999999787</v>
      </c>
      <c r="AK32" t="n">
        <v>0.0</v>
      </c>
      <c r="AL32" t="inlineStr">
        <is>
          <t>unreconciled</t>
        </is>
      </c>
      <c r="AM32" t="inlineStr">
        <is>
          <t>Order Amount Mismatch (POS&gt;3PO)</t>
        </is>
      </c>
      <c r="AN32" t="n">
        <v>12.25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 t="n">
        <v>45234.0</v>
      </c>
      <c r="B33" s="2" t="n">
        <v>45234.77962962963</v>
      </c>
      <c r="C33" t="inlineStr">
        <is>
          <t>3140094012085651</t>
        </is>
      </c>
      <c r="D33" t="inlineStr">
        <is>
          <t>POS0012</t>
        </is>
      </c>
      <c r="E33" t="inlineStr">
        <is>
          <t>66</t>
        </is>
      </c>
      <c r="F33" t="inlineStr">
        <is>
          <t>0094</t>
        </is>
      </c>
      <c r="G33" t="inlineStr">
        <is>
          <t>5290085834</t>
        </is>
      </c>
      <c r="H33" t="n">
        <v>714.0</v>
      </c>
      <c r="I33" t="n">
        <v>679.99</v>
      </c>
      <c r="J33" t="n">
        <v>642.85</v>
      </c>
      <c r="K33" t="inlineStr">
        <is>
          <t>sale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526.13</v>
      </c>
      <c r="Q33" t="n">
        <v>526.12</v>
      </c>
      <c r="R33" t="n">
        <v>37.14</v>
      </c>
      <c r="S33" t="n">
        <v>37.14</v>
      </c>
      <c r="T33" t="n">
        <v>6.8</v>
      </c>
      <c r="U33" t="n">
        <v>6.8</v>
      </c>
      <c r="V33" t="n">
        <v>115.71</v>
      </c>
      <c r="W33" t="n">
        <v>115.71</v>
      </c>
      <c r="X33" t="n">
        <v>8.92</v>
      </c>
      <c r="Y33" t="n">
        <v>8.92</v>
      </c>
      <c r="Z33" t="n">
        <v>22.43</v>
      </c>
      <c r="AA33" t="n">
        <v>22.44</v>
      </c>
      <c r="AB33" t="n">
        <v>34.0</v>
      </c>
      <c r="AC33" t="n">
        <v>34.0</v>
      </c>
      <c r="AD33" t="n">
        <v>34.00999999999999</v>
      </c>
      <c r="AE33" t="n">
        <v>0.009999999999990905</v>
      </c>
      <c r="AF33" t="n">
        <v>0.0</v>
      </c>
      <c r="AG33" t="n">
        <v>0.0</v>
      </c>
      <c r="AH33" t="n">
        <v>0.0</v>
      </c>
      <c r="AI33" t="n">
        <v>0.0</v>
      </c>
      <c r="AJ33" t="n">
        <v>-0.010000000000001563</v>
      </c>
      <c r="AK33" t="n">
        <v>0.0</v>
      </c>
      <c r="AL33" t="inlineStr">
        <is>
          <t>unreconciled</t>
        </is>
      </c>
      <c r="AM33" t="inlineStr">
        <is>
          <t>Order Amount Mismatch (POS&gt;3PO)</t>
        </is>
      </c>
      <c r="AN33" t="n">
        <v>34.01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 t="n">
        <v>45233.0</v>
      </c>
      <c r="B34" s="2" t="n">
        <v>45234.01777777778</v>
      </c>
      <c r="C34" t="inlineStr">
        <is>
          <t>3140023012059398</t>
        </is>
      </c>
      <c r="D34" t="inlineStr">
        <is>
          <t>POS0012</t>
        </is>
      </c>
      <c r="E34" t="inlineStr">
        <is>
          <t>91</t>
        </is>
      </c>
      <c r="F34" t="inlineStr">
        <is>
          <t>0023</t>
        </is>
      </c>
      <c r="G34" t="inlineStr">
        <is>
          <t>5290162240</t>
        </is>
      </c>
      <c r="H34" t="n">
        <v>257.0</v>
      </c>
      <c r="I34" t="n">
        <v>244.76</v>
      </c>
      <c r="J34" t="n">
        <v>207.62</v>
      </c>
      <c r="K34" t="inlineStr">
        <is>
          <t>sale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194.43</v>
      </c>
      <c r="Q34" t="n">
        <v>194.42</v>
      </c>
      <c r="R34" t="n">
        <v>37.14</v>
      </c>
      <c r="S34" t="n">
        <v>37.14</v>
      </c>
      <c r="T34" t="n">
        <v>2.45</v>
      </c>
      <c r="U34" t="n">
        <v>2.45</v>
      </c>
      <c r="V34" t="n">
        <v>37.37</v>
      </c>
      <c r="W34" t="n">
        <v>37.37</v>
      </c>
      <c r="X34" t="n">
        <v>3.21</v>
      </c>
      <c r="Y34" t="n">
        <v>3.21</v>
      </c>
      <c r="Z34" t="n">
        <v>7.3</v>
      </c>
      <c r="AA34" t="n">
        <v>7.31</v>
      </c>
      <c r="AB34" t="n">
        <v>12.24</v>
      </c>
      <c r="AC34" t="n">
        <v>12.24</v>
      </c>
      <c r="AD34" t="n">
        <v>12.240000000000009</v>
      </c>
      <c r="AE34" t="n">
        <v>0.010000000000019327</v>
      </c>
      <c r="AF34" t="n">
        <v>0.0</v>
      </c>
      <c r="AG34" t="n">
        <v>0.0</v>
      </c>
      <c r="AH34" t="n">
        <v>0.0</v>
      </c>
      <c r="AI34" t="n">
        <v>0.0</v>
      </c>
      <c r="AJ34" t="n">
        <v>-0.009999999999999787</v>
      </c>
      <c r="AK34" t="n">
        <v>0.0</v>
      </c>
      <c r="AL34" t="inlineStr">
        <is>
          <t>unreconciled</t>
        </is>
      </c>
      <c r="AM34" t="inlineStr">
        <is>
          <t>Order Amount Mismatch (POS&gt;3PO)</t>
        </is>
      </c>
      <c r="AN34" t="n">
        <v>12.24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 t="n">
        <v>45232.0</v>
      </c>
      <c r="B35" s="2" t="n">
        <v>45232.713159722225</v>
      </c>
      <c r="C35" t="inlineStr">
        <is>
          <t>3140094012084803</t>
        </is>
      </c>
      <c r="D35" t="inlineStr">
        <is>
          <t>POS0012</t>
        </is>
      </c>
      <c r="E35" t="inlineStr">
        <is>
          <t>18</t>
        </is>
      </c>
      <c r="F35" t="inlineStr">
        <is>
          <t>0094</t>
        </is>
      </c>
      <c r="G35" t="inlineStr">
        <is>
          <t>5291130460</t>
        </is>
      </c>
      <c r="H35" t="n">
        <v>305.0</v>
      </c>
      <c r="I35" t="n">
        <v>290.47</v>
      </c>
      <c r="J35" t="n">
        <v>253.33</v>
      </c>
      <c r="K35" t="inlineStr">
        <is>
          <t>sale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229.27</v>
      </c>
      <c r="Q35" t="n">
        <v>229.24</v>
      </c>
      <c r="R35" t="n">
        <v>37.14</v>
      </c>
      <c r="S35" t="n">
        <v>37.14</v>
      </c>
      <c r="T35" t="n">
        <v>2.9</v>
      </c>
      <c r="U35" t="n">
        <v>2.9</v>
      </c>
      <c r="V35" t="n">
        <v>45.6</v>
      </c>
      <c r="W35" t="n">
        <v>45.6</v>
      </c>
      <c r="X35" t="n">
        <v>3.81</v>
      </c>
      <c r="Y35" t="n">
        <v>3.81</v>
      </c>
      <c r="Z35" t="n">
        <v>8.89</v>
      </c>
      <c r="AA35" t="n">
        <v>8.9</v>
      </c>
      <c r="AB35" t="n">
        <v>14.52</v>
      </c>
      <c r="AC35" t="n">
        <v>14.52</v>
      </c>
      <c r="AD35" t="n">
        <v>14.529999999999973</v>
      </c>
      <c r="AE35" t="n">
        <v>0.030000000000001137</v>
      </c>
      <c r="AF35" t="n">
        <v>0.0</v>
      </c>
      <c r="AG35" t="n">
        <v>0.0</v>
      </c>
      <c r="AH35" t="n">
        <v>0.0</v>
      </c>
      <c r="AI35" t="n">
        <v>0.0</v>
      </c>
      <c r="AJ35" t="n">
        <v>-0.009999999999999787</v>
      </c>
      <c r="AK35" t="n">
        <v>0.0</v>
      </c>
      <c r="AL35" t="inlineStr">
        <is>
          <t>unreconciled</t>
        </is>
      </c>
      <c r="AM35" t="inlineStr">
        <is>
          <t>Order Amount Mismatch (POS&gt;3PO)</t>
        </is>
      </c>
      <c r="AN35" t="n">
        <v>14.53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 t="n">
        <v>45231.0</v>
      </c>
      <c r="B36" s="2" t="n">
        <v>45231.58137731482</v>
      </c>
      <c r="C36" t="inlineStr">
        <is>
          <t>3140094012084360</t>
        </is>
      </c>
      <c r="D36" t="inlineStr">
        <is>
          <t>POS0012</t>
        </is>
      </c>
      <c r="E36" t="inlineStr">
        <is>
          <t>74</t>
        </is>
      </c>
      <c r="F36" t="inlineStr">
        <is>
          <t>0094</t>
        </is>
      </c>
      <c r="G36" t="inlineStr">
        <is>
          <t>5291227762</t>
        </is>
      </c>
      <c r="H36" t="n">
        <v>258.0</v>
      </c>
      <c r="I36" t="n">
        <v>245.71</v>
      </c>
      <c r="J36" t="n">
        <v>208.57</v>
      </c>
      <c r="K36" t="inlineStr">
        <is>
          <t>sale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195.15</v>
      </c>
      <c r="Q36" t="n">
        <v>195.14</v>
      </c>
      <c r="R36" t="n">
        <v>37.14</v>
      </c>
      <c r="S36" t="n">
        <v>37.14</v>
      </c>
      <c r="T36" t="n">
        <v>2.46</v>
      </c>
      <c r="U36" t="n">
        <v>2.46</v>
      </c>
      <c r="V36" t="n">
        <v>37.54</v>
      </c>
      <c r="W36" t="n">
        <v>37.54</v>
      </c>
      <c r="X36" t="n">
        <v>3.22</v>
      </c>
      <c r="Y36" t="n">
        <v>3.22</v>
      </c>
      <c r="Z36" t="n">
        <v>7.34</v>
      </c>
      <c r="AA36" t="n">
        <v>7.34</v>
      </c>
      <c r="AB36" t="n">
        <v>12.28</v>
      </c>
      <c r="AC36" t="n">
        <v>12.29</v>
      </c>
      <c r="AD36" t="n">
        <v>12.289999999999992</v>
      </c>
      <c r="AE36" t="n">
        <v>0.010000000000019327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-0.009999999999999787</v>
      </c>
      <c r="AL36" t="inlineStr">
        <is>
          <t>unreconciled</t>
        </is>
      </c>
      <c r="AM36" t="inlineStr">
        <is>
          <t>Order Amount Mismatch (POS&gt;3PO)</t>
        </is>
      </c>
      <c r="AN36" t="n">
        <v>12.29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 t="n">
        <v>45234.0</v>
      </c>
      <c r="B37" s="2" t="n">
        <v>45234.88836805556</v>
      </c>
      <c r="C37" t="inlineStr">
        <is>
          <t>3140023012059632</t>
        </is>
      </c>
      <c r="D37" t="inlineStr">
        <is>
          <t>POS0012</t>
        </is>
      </c>
      <c r="E37" t="inlineStr">
        <is>
          <t>24</t>
        </is>
      </c>
      <c r="F37" t="inlineStr">
        <is>
          <t>0023</t>
        </is>
      </c>
      <c r="G37" t="inlineStr">
        <is>
          <t>5291422838</t>
        </is>
      </c>
      <c r="H37" t="n">
        <v>510.0</v>
      </c>
      <c r="I37" t="n">
        <v>485.72</v>
      </c>
      <c r="J37" t="n">
        <v>448.58</v>
      </c>
      <c r="K37" t="inlineStr">
        <is>
          <t>sale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378.06</v>
      </c>
      <c r="Q37" t="n">
        <v>378.05</v>
      </c>
      <c r="R37" t="n">
        <v>37.14</v>
      </c>
      <c r="S37" t="n">
        <v>37.14</v>
      </c>
      <c r="T37" t="n">
        <v>4.86</v>
      </c>
      <c r="U37" t="n">
        <v>4.86</v>
      </c>
      <c r="V37" t="n">
        <v>80.74</v>
      </c>
      <c r="W37" t="n">
        <v>80.74</v>
      </c>
      <c r="X37" t="n">
        <v>6.38</v>
      </c>
      <c r="Y37" t="n">
        <v>6.38</v>
      </c>
      <c r="Z37" t="n">
        <v>15.68</v>
      </c>
      <c r="AA37" t="n">
        <v>15.68</v>
      </c>
      <c r="AB37" t="n">
        <v>24.28</v>
      </c>
      <c r="AC37" t="n">
        <v>24.29</v>
      </c>
      <c r="AD37" t="n">
        <v>24.279999999999973</v>
      </c>
      <c r="AE37" t="n">
        <v>0.009999999999990905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-0.00999999999999801</v>
      </c>
      <c r="AL37" t="inlineStr">
        <is>
          <t>unreconciled</t>
        </is>
      </c>
      <c r="AM37" t="inlineStr">
        <is>
          <t>Order Amount Mismatch (POS&gt;3PO)</t>
        </is>
      </c>
      <c r="AN37" t="n">
        <v>24.28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 t="n">
        <v>45231.0</v>
      </c>
      <c r="B38" s="2" t="n">
        <v>45231.737222222226</v>
      </c>
      <c r="C38" t="inlineStr">
        <is>
          <t>3140094012084444</t>
        </is>
      </c>
      <c r="D38" t="inlineStr">
        <is>
          <t>POS0012</t>
        </is>
      </c>
      <c r="E38" t="inlineStr">
        <is>
          <t>58</t>
        </is>
      </c>
      <c r="F38" t="inlineStr">
        <is>
          <t>0094</t>
        </is>
      </c>
      <c r="G38" t="inlineStr">
        <is>
          <t>5291616921</t>
        </is>
      </c>
      <c r="H38" t="n">
        <v>299.0</v>
      </c>
      <c r="I38" t="n">
        <v>284.76</v>
      </c>
      <c r="J38" t="n">
        <v>247.62</v>
      </c>
      <c r="K38" t="inlineStr">
        <is>
          <t>sale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224.9</v>
      </c>
      <c r="Q38" t="n">
        <v>224.91</v>
      </c>
      <c r="R38" t="n">
        <v>37.14</v>
      </c>
      <c r="S38" t="n">
        <v>37.14</v>
      </c>
      <c r="T38" t="n">
        <v>2.85</v>
      </c>
      <c r="U38" t="n">
        <v>2.85</v>
      </c>
      <c r="V38" t="n">
        <v>44.57</v>
      </c>
      <c r="W38" t="n">
        <v>44.57</v>
      </c>
      <c r="X38" t="n">
        <v>3.74</v>
      </c>
      <c r="Y38" t="n">
        <v>3.74</v>
      </c>
      <c r="Z38" t="n">
        <v>8.7</v>
      </c>
      <c r="AA38" t="n">
        <v>8.69</v>
      </c>
      <c r="AB38" t="n">
        <v>14.24</v>
      </c>
      <c r="AC38" t="n">
        <v>14.24</v>
      </c>
      <c r="AD38" t="n">
        <v>14.240000000000009</v>
      </c>
      <c r="AE38" t="n">
        <v>-0.009999999999990905</v>
      </c>
      <c r="AF38" t="n">
        <v>0.0</v>
      </c>
      <c r="AG38" t="n">
        <v>0.0</v>
      </c>
      <c r="AH38" t="n">
        <v>0.0</v>
      </c>
      <c r="AI38" t="n">
        <v>0.0</v>
      </c>
      <c r="AJ38" t="n">
        <v>0.009999999999999787</v>
      </c>
      <c r="AK38" t="n">
        <v>0.0</v>
      </c>
      <c r="AL38" t="inlineStr">
        <is>
          <t>unreconciled</t>
        </is>
      </c>
      <c r="AM38" t="inlineStr">
        <is>
          <t>Order Amount Mismatch (POS&gt;3PO)</t>
        </is>
      </c>
      <c r="AN38" t="n">
        <v>14.24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  <row r="39">
      <c r="A39" s="1" t="n">
        <v>45231.0</v>
      </c>
      <c r="B39" s="2" t="n">
        <v>45231.72341435185</v>
      </c>
      <c r="C39" t="inlineStr">
        <is>
          <t>3140094012084439</t>
        </is>
      </c>
      <c r="D39" t="inlineStr">
        <is>
          <t>POS0012</t>
        </is>
      </c>
      <c r="E39" t="inlineStr">
        <is>
          <t>53</t>
        </is>
      </c>
      <c r="F39" t="inlineStr">
        <is>
          <t>0094</t>
        </is>
      </c>
      <c r="G39" t="inlineStr">
        <is>
          <t>5291713072</t>
        </is>
      </c>
      <c r="H39" t="n">
        <v>409.0</v>
      </c>
      <c r="I39" t="n">
        <v>389.52</v>
      </c>
      <c r="J39" t="n">
        <v>352.38</v>
      </c>
      <c r="K39" t="inlineStr">
        <is>
          <t>sale</t>
        </is>
      </c>
      <c r="L39" t="inlineStr">
        <is>
          <t/>
        </is>
      </c>
      <c r="M39" t="inlineStr">
        <is>
          <t/>
        </is>
      </c>
      <c r="N39" t="n">
        <v>0.0</v>
      </c>
      <c r="O39" t="n">
        <v>0.0</v>
      </c>
      <c r="P39" t="n">
        <v>304.74</v>
      </c>
      <c r="Q39" t="n">
        <v>304.74</v>
      </c>
      <c r="R39" t="n">
        <v>37.14</v>
      </c>
      <c r="S39" t="n">
        <v>37.14</v>
      </c>
      <c r="T39" t="n">
        <v>3.9</v>
      </c>
      <c r="U39" t="n">
        <v>3.9</v>
      </c>
      <c r="V39" t="n">
        <v>63.43</v>
      </c>
      <c r="W39" t="n">
        <v>63.43</v>
      </c>
      <c r="X39" t="n">
        <v>5.11</v>
      </c>
      <c r="Y39" t="n">
        <v>5.11</v>
      </c>
      <c r="Z39" t="n">
        <v>12.34</v>
      </c>
      <c r="AA39" t="n">
        <v>12.34</v>
      </c>
      <c r="AB39" t="n">
        <v>19.48</v>
      </c>
      <c r="AC39" t="n">
        <v>19.48</v>
      </c>
      <c r="AD39" t="n">
        <v>19.480000000000018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inlineStr">
        <is>
          <t>unreconciled</t>
        </is>
      </c>
      <c r="AM39" t="inlineStr">
        <is>
          <t>Order Amount Mismatch (POS&gt;3PO)</t>
        </is>
      </c>
      <c r="AN39" t="n">
        <v>19.48</v>
      </c>
      <c r="AO39" t="n">
        <f>ROUND(P39*100/H39,2)</f>
        <v>0.0</v>
      </c>
      <c r="AP39" t="n">
        <f>ROUND(Q39*100/I39,2)</f>
        <v>0.0</v>
      </c>
      <c r="AQ39"/>
      <c r="AR39"/>
      <c r="AS39" t="n">
        <v>0.0</v>
      </c>
    </row>
    <row r="40">
      <c r="A40" s="1"/>
      <c r="B40" s="2" t="n">
        <v>45231.002384259256</v>
      </c>
      <c r="C40"/>
      <c r="D40"/>
      <c r="E40"/>
      <c r="F40" t="inlineStr">
        <is>
          <t>0094</t>
        </is>
      </c>
      <c r="G40" t="inlineStr">
        <is>
          <t>5291735413</t>
        </is>
      </c>
      <c r="H40" t="n">
        <v>0.0</v>
      </c>
      <c r="I40" t="n">
        <v>336.18</v>
      </c>
      <c r="J40" t="n">
        <v>299.04</v>
      </c>
      <c r="K40" t="inlineStr">
        <is>
          <t>sale</t>
        </is>
      </c>
      <c r="L40" t="inlineStr">
        <is>
          <t/>
        </is>
      </c>
      <c r="M40" t="inlineStr">
        <is>
          <t/>
        </is>
      </c>
      <c r="N40" t="n">
        <v>0.0</v>
      </c>
      <c r="O40" t="n">
        <v>0.0</v>
      </c>
      <c r="P40" t="n">
        <v>264.1</v>
      </c>
      <c r="Q40" t="n">
        <v>264.07</v>
      </c>
      <c r="R40" t="n">
        <v>37.14</v>
      </c>
      <c r="S40" t="n">
        <v>37.14</v>
      </c>
      <c r="T40" t="n">
        <v>3.36</v>
      </c>
      <c r="U40" t="n">
        <v>3.36</v>
      </c>
      <c r="V40" t="n">
        <v>53.83</v>
      </c>
      <c r="W40" t="n">
        <v>53.83</v>
      </c>
      <c r="X40" t="n">
        <v>4.41</v>
      </c>
      <c r="Y40" t="n">
        <v>4.41</v>
      </c>
      <c r="Z40" t="n">
        <v>10.48</v>
      </c>
      <c r="AA40" t="n">
        <v>10.48</v>
      </c>
      <c r="AB40" t="n">
        <v>0.0</v>
      </c>
      <c r="AC40" t="n">
        <v>16.81</v>
      </c>
      <c r="AD40" t="n">
        <v>-336.18</v>
      </c>
      <c r="AE40" t="n">
        <v>0.03000000000002956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-16.81</v>
      </c>
      <c r="AL40" t="inlineStr">
        <is>
          <t>unreconciled</t>
        </is>
      </c>
      <c r="AM40" t="inlineStr">
        <is>
          <t>Order Not found in POS</t>
        </is>
      </c>
      <c r="AN40" t="n">
        <v>336.18</v>
      </c>
      <c r="AO40" t="n">
        <f>ROUND(P40*100/H40,2)</f>
        <v>0.0</v>
      </c>
      <c r="AP40" t="n">
        <f>ROUND(Q40*100/I40,2)</f>
        <v>0.0</v>
      </c>
      <c r="AQ40"/>
      <c r="AR40"/>
      <c r="AS40" t="n">
        <v>0.0</v>
      </c>
    </row>
    <row r="41">
      <c r="A41" s="1" t="n">
        <v>45231.0</v>
      </c>
      <c r="B41" s="2" t="n">
        <v>45231.98457175926</v>
      </c>
      <c r="C41" t="inlineStr">
        <is>
          <t>3140023012058875</t>
        </is>
      </c>
      <c r="D41" t="inlineStr">
        <is>
          <t>POS0012</t>
        </is>
      </c>
      <c r="E41" t="inlineStr">
        <is>
          <t>69</t>
        </is>
      </c>
      <c r="F41" t="inlineStr">
        <is>
          <t>0023</t>
        </is>
      </c>
      <c r="G41" t="inlineStr">
        <is>
          <t>5291738230</t>
        </is>
      </c>
      <c r="H41" t="n">
        <v>267.0</v>
      </c>
      <c r="I41" t="n">
        <v>254.28</v>
      </c>
      <c r="J41" t="n">
        <v>217.14</v>
      </c>
      <c r="K41" t="inlineStr">
        <is>
          <t>sale</t>
        </is>
      </c>
      <c r="L41" t="inlineStr">
        <is>
          <t/>
        </is>
      </c>
      <c r="M41" t="inlineStr">
        <is>
          <t/>
        </is>
      </c>
      <c r="N41" t="n">
        <v>0.0</v>
      </c>
      <c r="O41" t="n">
        <v>0.0</v>
      </c>
      <c r="P41" t="n">
        <v>201.67</v>
      </c>
      <c r="Q41" t="n">
        <v>201.67</v>
      </c>
      <c r="R41" t="n">
        <v>37.14</v>
      </c>
      <c r="S41" t="n">
        <v>37.14</v>
      </c>
      <c r="T41" t="n">
        <v>2.54</v>
      </c>
      <c r="U41" t="n">
        <v>2.54</v>
      </c>
      <c r="V41" t="n">
        <v>39.09</v>
      </c>
      <c r="W41" t="n">
        <v>39.09</v>
      </c>
      <c r="X41" t="n">
        <v>3.34</v>
      </c>
      <c r="Y41" t="n">
        <v>3.34</v>
      </c>
      <c r="Z41" t="n">
        <v>7.64</v>
      </c>
      <c r="AA41" t="n">
        <v>7.64</v>
      </c>
      <c r="AB41" t="n">
        <v>12.72</v>
      </c>
      <c r="AC41" t="n">
        <v>12.72</v>
      </c>
      <c r="AD41" t="n">
        <v>12.719999999999999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inlineStr">
        <is>
          <t>unreconciled</t>
        </is>
      </c>
      <c r="AM41" t="inlineStr">
        <is>
          <t>Order Amount Mismatch (POS&gt;3PO)</t>
        </is>
      </c>
      <c r="AN41" t="n">
        <v>12.72</v>
      </c>
      <c r="AO41" t="n">
        <f>ROUND(P41*100/H41,2)</f>
        <v>0.0</v>
      </c>
      <c r="AP41" t="n">
        <f>ROUND(Q41*100/I41,2)</f>
        <v>0.0</v>
      </c>
      <c r="AQ41"/>
      <c r="AR41"/>
      <c r="AS41" t="n">
        <v>0.0</v>
      </c>
    </row>
    <row r="42">
      <c r="A42" s="1" t="n">
        <v>45236.0</v>
      </c>
      <c r="B42" s="2" t="n">
        <v>45236.792962962965</v>
      </c>
      <c r="C42" t="inlineStr">
        <is>
          <t>3140094012086587</t>
        </is>
      </c>
      <c r="D42" t="inlineStr">
        <is>
          <t>POS0012</t>
        </is>
      </c>
      <c r="E42" t="inlineStr">
        <is>
          <t>02</t>
        </is>
      </c>
      <c r="F42" t="inlineStr">
        <is>
          <t>0094</t>
        </is>
      </c>
      <c r="G42" t="inlineStr">
        <is>
          <t>5291754821</t>
        </is>
      </c>
      <c r="H42" t="n">
        <v>389.0</v>
      </c>
      <c r="I42" t="n">
        <v>370.47</v>
      </c>
      <c r="J42" t="n">
        <v>333.33</v>
      </c>
      <c r="K42" t="inlineStr">
        <is>
          <t>sale</t>
        </is>
      </c>
      <c r="L42" t="inlineStr">
        <is>
          <t/>
        </is>
      </c>
      <c r="M42" t="inlineStr">
        <is>
          <t/>
        </is>
      </c>
      <c r="N42" t="n">
        <v>0.0</v>
      </c>
      <c r="O42" t="n">
        <v>0.0</v>
      </c>
      <c r="P42" t="n">
        <v>290.24</v>
      </c>
      <c r="Q42" t="n">
        <v>290.25</v>
      </c>
      <c r="R42" t="n">
        <v>37.14</v>
      </c>
      <c r="S42" t="n">
        <v>37.14</v>
      </c>
      <c r="T42" t="n">
        <v>3.7</v>
      </c>
      <c r="U42" t="n">
        <v>3.7</v>
      </c>
      <c r="V42" t="n">
        <v>60.0</v>
      </c>
      <c r="W42" t="n">
        <v>60.0</v>
      </c>
      <c r="X42" t="n">
        <v>4.86</v>
      </c>
      <c r="Y42" t="n">
        <v>4.86</v>
      </c>
      <c r="Z42" t="n">
        <v>11.67</v>
      </c>
      <c r="AA42" t="n">
        <v>11.67</v>
      </c>
      <c r="AB42" t="n">
        <v>18.52</v>
      </c>
      <c r="AC42" t="n">
        <v>18.53</v>
      </c>
      <c r="AD42" t="n">
        <v>18.529999999999973</v>
      </c>
      <c r="AE42" t="n">
        <v>-0.009999999999990905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-0.010000000000001563</v>
      </c>
      <c r="AL42" t="inlineStr">
        <is>
          <t>unreconciled</t>
        </is>
      </c>
      <c r="AM42" t="inlineStr">
        <is>
          <t>Order Amount Mismatch (POS&gt;3PO)</t>
        </is>
      </c>
      <c r="AN42" t="n">
        <v>18.53</v>
      </c>
      <c r="AO42" t="n">
        <f>ROUND(P42*100/H42,2)</f>
        <v>0.0</v>
      </c>
      <c r="AP42" t="n">
        <f>ROUND(Q42*100/I42,2)</f>
        <v>0.0</v>
      </c>
      <c r="AQ42"/>
      <c r="AR42"/>
      <c r="AS42" t="n">
        <v>0.0</v>
      </c>
    </row>
    <row r="43">
      <c r="A43" s="1" t="n">
        <v>45231.0</v>
      </c>
      <c r="B43" s="2" t="n">
        <v>45231.879791666666</v>
      </c>
      <c r="C43" t="inlineStr">
        <is>
          <t>3140023012058826</t>
        </is>
      </c>
      <c r="D43" t="inlineStr">
        <is>
          <t>POS0012</t>
        </is>
      </c>
      <c r="E43" t="inlineStr">
        <is>
          <t>20</t>
        </is>
      </c>
      <c r="F43" t="inlineStr">
        <is>
          <t>0023</t>
        </is>
      </c>
      <c r="G43" t="inlineStr">
        <is>
          <t>5291901853</t>
        </is>
      </c>
      <c r="H43" t="n">
        <v>258.0</v>
      </c>
      <c r="I43" t="n">
        <v>245.71</v>
      </c>
      <c r="J43" t="n">
        <v>208.57</v>
      </c>
      <c r="K43" t="inlineStr">
        <is>
          <t>sale</t>
        </is>
      </c>
      <c r="L43" t="inlineStr">
        <is>
          <t/>
        </is>
      </c>
      <c r="M43" t="inlineStr">
        <is>
          <t/>
        </is>
      </c>
      <c r="N43" t="n">
        <v>0.0</v>
      </c>
      <c r="O43" t="n">
        <v>0.0</v>
      </c>
      <c r="P43" t="n">
        <v>195.15</v>
      </c>
      <c r="Q43" t="n">
        <v>195.14</v>
      </c>
      <c r="R43" t="n">
        <v>37.14</v>
      </c>
      <c r="S43" t="n">
        <v>37.14</v>
      </c>
      <c r="T43" t="n">
        <v>2.46</v>
      </c>
      <c r="U43" t="n">
        <v>2.46</v>
      </c>
      <c r="V43" t="n">
        <v>37.54</v>
      </c>
      <c r="W43" t="n">
        <v>37.54</v>
      </c>
      <c r="X43" t="n">
        <v>3.22</v>
      </c>
      <c r="Y43" t="n">
        <v>3.22</v>
      </c>
      <c r="Z43" t="n">
        <v>7.34</v>
      </c>
      <c r="AA43" t="n">
        <v>7.34</v>
      </c>
      <c r="AB43" t="n">
        <v>12.28</v>
      </c>
      <c r="AC43" t="n">
        <v>12.29</v>
      </c>
      <c r="AD43" t="n">
        <v>12.289999999999992</v>
      </c>
      <c r="AE43" t="n">
        <v>0.010000000000019327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-0.009999999999999787</v>
      </c>
      <c r="AL43" t="inlineStr">
        <is>
          <t>unreconciled</t>
        </is>
      </c>
      <c r="AM43" t="inlineStr">
        <is>
          <t>Order Amount Mismatch (POS&gt;3PO)</t>
        </is>
      </c>
      <c r="AN43" t="n">
        <v>12.29</v>
      </c>
      <c r="AO43" t="n">
        <f>ROUND(P43*100/H43,2)</f>
        <v>0.0</v>
      </c>
      <c r="AP43" t="n">
        <f>ROUND(Q43*100/I43,2)</f>
        <v>0.0</v>
      </c>
      <c r="AQ43"/>
      <c r="AR43"/>
      <c r="AS43" t="n">
        <v>0.0</v>
      </c>
    </row>
    <row r="44">
      <c r="A44" s="1" t="n">
        <v>45231.0</v>
      </c>
      <c r="B44" s="2" t="n">
        <v>45231.543599537035</v>
      </c>
      <c r="C44" t="inlineStr">
        <is>
          <t>3140094012084338</t>
        </is>
      </c>
      <c r="D44" t="inlineStr">
        <is>
          <t>POS0012</t>
        </is>
      </c>
      <c r="E44" t="inlineStr">
        <is>
          <t>52</t>
        </is>
      </c>
      <c r="F44" t="inlineStr">
        <is>
          <t>0094</t>
        </is>
      </c>
      <c r="G44" t="inlineStr">
        <is>
          <t>5292345096</t>
        </is>
      </c>
      <c r="H44" t="n">
        <v>381.0</v>
      </c>
      <c r="I44" t="n">
        <v>362.85</v>
      </c>
      <c r="J44" t="n">
        <v>325.71</v>
      </c>
      <c r="K44" t="inlineStr">
        <is>
          <t>sale</t>
        </is>
      </c>
      <c r="L44" t="inlineStr">
        <is>
          <t/>
        </is>
      </c>
      <c r="M44" t="inlineStr">
        <is>
          <t/>
        </is>
      </c>
      <c r="N44" t="n">
        <v>0.0</v>
      </c>
      <c r="O44" t="n">
        <v>0.0</v>
      </c>
      <c r="P44" t="n">
        <v>284.42</v>
      </c>
      <c r="Q44" t="n">
        <v>284.42</v>
      </c>
      <c r="R44" t="n">
        <v>37.14</v>
      </c>
      <c r="S44" t="n">
        <v>37.14</v>
      </c>
      <c r="T44" t="n">
        <v>3.63</v>
      </c>
      <c r="U44" t="n">
        <v>3.63</v>
      </c>
      <c r="V44" t="n">
        <v>58.63</v>
      </c>
      <c r="W44" t="n">
        <v>58.63</v>
      </c>
      <c r="X44" t="n">
        <v>4.76</v>
      </c>
      <c r="Y44" t="n">
        <v>4.76</v>
      </c>
      <c r="Z44" t="n">
        <v>11.41</v>
      </c>
      <c r="AA44" t="n">
        <v>11.41</v>
      </c>
      <c r="AB44" t="n">
        <v>18.14</v>
      </c>
      <c r="AC44" t="n">
        <v>18.14</v>
      </c>
      <c r="AD44" t="n">
        <v>18.149999999999977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inlineStr">
        <is>
          <t>unreconciled</t>
        </is>
      </c>
      <c r="AM44" t="inlineStr">
        <is>
          <t>Order Amount Mismatch (POS&gt;3PO)</t>
        </is>
      </c>
      <c r="AN44" t="n">
        <v>18.15</v>
      </c>
      <c r="AO44" t="n">
        <f>ROUND(P44*100/H44,2)</f>
        <v>0.0</v>
      </c>
      <c r="AP44" t="n">
        <f>ROUND(Q44*100/I44,2)</f>
        <v>0.0</v>
      </c>
      <c r="AQ44"/>
      <c r="AR44"/>
      <c r="AS44" t="n">
        <v>0.0</v>
      </c>
    </row>
    <row r="45">
      <c r="A45" s="1" t="n">
        <v>45233.0</v>
      </c>
      <c r="B45" s="2" t="n">
        <v>45233.87836805556</v>
      </c>
      <c r="C45" t="inlineStr">
        <is>
          <t>3140023012059328</t>
        </is>
      </c>
      <c r="D45" t="inlineStr">
        <is>
          <t>POS0012</t>
        </is>
      </c>
      <c r="E45" t="inlineStr">
        <is>
          <t>21</t>
        </is>
      </c>
      <c r="F45" t="inlineStr">
        <is>
          <t>0023</t>
        </is>
      </c>
      <c r="G45" t="inlineStr">
        <is>
          <t>5292599903</t>
        </is>
      </c>
      <c r="H45" t="n">
        <v>257.0</v>
      </c>
      <c r="I45" t="n">
        <v>321.9</v>
      </c>
      <c r="J45" t="n">
        <v>284.76</v>
      </c>
      <c r="K45" t="inlineStr">
        <is>
          <t>sale</t>
        </is>
      </c>
      <c r="L45" t="inlineStr">
        <is>
          <t/>
        </is>
      </c>
      <c r="M45" t="inlineStr">
        <is>
          <t/>
        </is>
      </c>
      <c r="N45" t="n">
        <v>0.0</v>
      </c>
      <c r="O45" t="n">
        <v>0.0</v>
      </c>
      <c r="P45" t="n">
        <v>253.2</v>
      </c>
      <c r="Q45" t="n">
        <v>194.42</v>
      </c>
      <c r="R45" t="n">
        <v>37.14</v>
      </c>
      <c r="S45" t="n">
        <v>37.14</v>
      </c>
      <c r="T45" t="n">
        <v>3.22</v>
      </c>
      <c r="U45" t="n">
        <v>2.45</v>
      </c>
      <c r="V45" t="n">
        <v>51.26</v>
      </c>
      <c r="W45" t="n">
        <v>37.37</v>
      </c>
      <c r="X45" t="n">
        <v>4.23</v>
      </c>
      <c r="Y45" t="n">
        <v>3.21</v>
      </c>
      <c r="Z45" t="n">
        <v>9.99</v>
      </c>
      <c r="AA45" t="n">
        <v>7.31</v>
      </c>
      <c r="AB45" t="n">
        <v>12.24</v>
      </c>
      <c r="AC45" t="n">
        <v>12.24</v>
      </c>
      <c r="AD45" t="n">
        <v>-64.89999999999998</v>
      </c>
      <c r="AE45" t="n">
        <v>58.78</v>
      </c>
      <c r="AF45" t="n">
        <v>0.0</v>
      </c>
      <c r="AG45" t="n">
        <v>0.77</v>
      </c>
      <c r="AH45" t="n">
        <v>13.89</v>
      </c>
      <c r="AI45" t="n">
        <v>1.0200000000000005</v>
      </c>
      <c r="AJ45" t="n">
        <v>2.6800000000000006</v>
      </c>
      <c r="AK45" t="n">
        <v>0.0</v>
      </c>
      <c r="AL45" t="inlineStr">
        <is>
          <t>unreconciled</t>
        </is>
      </c>
      <c r="AM45" t="inlineStr">
        <is>
          <t>Order Amount Mismatch (3PO&gt;POS)</t>
        </is>
      </c>
      <c r="AN45" t="n">
        <v>64.9</v>
      </c>
      <c r="AO45" t="n">
        <f>ROUND(P45*100/H45,2)</f>
        <v>0.0</v>
      </c>
      <c r="AP45" t="n">
        <f>ROUND(Q45*100/I45,2)</f>
        <v>0.0</v>
      </c>
      <c r="AQ45"/>
      <c r="AR45"/>
      <c r="AS45" t="n">
        <v>0.0</v>
      </c>
    </row>
    <row r="46">
      <c r="A46" s="1" t="n">
        <v>45233.0</v>
      </c>
      <c r="B46" s="2" t="n">
        <v>45233.959027777775</v>
      </c>
      <c r="C46" t="inlineStr">
        <is>
          <t>3140023012059360</t>
        </is>
      </c>
      <c r="D46" t="inlineStr">
        <is>
          <t>POS0012</t>
        </is>
      </c>
      <c r="E46" t="inlineStr">
        <is>
          <t>53</t>
        </is>
      </c>
      <c r="F46" t="inlineStr">
        <is>
          <t>0023</t>
        </is>
      </c>
      <c r="G46" t="inlineStr">
        <is>
          <t>5292717238</t>
        </is>
      </c>
      <c r="H46" t="n">
        <v>559.0</v>
      </c>
      <c r="I46" t="n">
        <v>609.5</v>
      </c>
      <c r="J46" t="n">
        <v>572.36</v>
      </c>
      <c r="K46" t="inlineStr">
        <is>
          <t>sale</t>
        </is>
      </c>
      <c r="L46" t="inlineStr">
        <is>
          <t/>
        </is>
      </c>
      <c r="M46" t="inlineStr">
        <is>
          <t/>
        </is>
      </c>
      <c r="N46" t="n">
        <v>0.0</v>
      </c>
      <c r="O46" t="n">
        <v>0.0</v>
      </c>
      <c r="P46" t="n">
        <v>472.4</v>
      </c>
      <c r="Q46" t="n">
        <v>413.6</v>
      </c>
      <c r="R46" t="n">
        <v>37.14</v>
      </c>
      <c r="S46" t="n">
        <v>37.14</v>
      </c>
      <c r="T46" t="n">
        <v>6.1</v>
      </c>
      <c r="U46" t="n">
        <v>5.32</v>
      </c>
      <c r="V46" t="n">
        <v>103.02</v>
      </c>
      <c r="W46" t="n">
        <v>89.14</v>
      </c>
      <c r="X46" t="n">
        <v>8.0</v>
      </c>
      <c r="Y46" t="n">
        <v>6.99</v>
      </c>
      <c r="Z46" t="n">
        <v>19.98</v>
      </c>
      <c r="AA46" t="n">
        <v>17.31</v>
      </c>
      <c r="AB46" t="n">
        <v>26.62</v>
      </c>
      <c r="AC46" t="n">
        <v>26.62</v>
      </c>
      <c r="AD46" t="n">
        <v>-50.5</v>
      </c>
      <c r="AE46" t="n">
        <v>58.799999999999955</v>
      </c>
      <c r="AF46" t="n">
        <v>0.0</v>
      </c>
      <c r="AG46" t="n">
        <v>0.7799999999999994</v>
      </c>
      <c r="AH46" t="n">
        <v>13.879999999999995</v>
      </c>
      <c r="AI46" t="n">
        <v>1.0099999999999998</v>
      </c>
      <c r="AJ46" t="n">
        <v>2.6700000000000017</v>
      </c>
      <c r="AK46" t="n">
        <v>0.0</v>
      </c>
      <c r="AL46" t="inlineStr">
        <is>
          <t>unreconciled</t>
        </is>
      </c>
      <c r="AM46" t="inlineStr">
        <is>
          <t>Order Amount Mismatch (3PO&gt;POS)</t>
        </is>
      </c>
      <c r="AN46" t="n">
        <v>50.5</v>
      </c>
      <c r="AO46" t="n">
        <f>ROUND(P46*100/H46,2)</f>
        <v>0.0</v>
      </c>
      <c r="AP46" t="n">
        <f>ROUND(Q46*100/I46,2)</f>
        <v>0.0</v>
      </c>
      <c r="AQ46"/>
      <c r="AR46"/>
      <c r="AS46" t="n">
        <v>0.0</v>
      </c>
    </row>
    <row r="47">
      <c r="A47" s="1" t="n">
        <v>45231.0</v>
      </c>
      <c r="B47" s="2" t="n">
        <v>45231.87297453704</v>
      </c>
      <c r="C47" t="inlineStr">
        <is>
          <t>3140023012058824</t>
        </is>
      </c>
      <c r="D47" t="inlineStr">
        <is>
          <t>POS0012</t>
        </is>
      </c>
      <c r="E47" t="inlineStr">
        <is>
          <t>18</t>
        </is>
      </c>
      <c r="F47" t="inlineStr">
        <is>
          <t>0023</t>
        </is>
      </c>
      <c r="G47" t="inlineStr">
        <is>
          <t>5292796982</t>
        </is>
      </c>
      <c r="H47" t="n">
        <v>368.0</v>
      </c>
      <c r="I47" t="n">
        <v>350.47</v>
      </c>
      <c r="J47" t="n">
        <v>313.33</v>
      </c>
      <c r="K47" t="inlineStr">
        <is>
          <t>sale</t>
        </is>
      </c>
      <c r="L47" t="inlineStr">
        <is>
          <t/>
        </is>
      </c>
      <c r="M47" t="inlineStr">
        <is>
          <t/>
        </is>
      </c>
      <c r="N47" t="n">
        <v>0.0</v>
      </c>
      <c r="O47" t="n">
        <v>0.0</v>
      </c>
      <c r="P47" t="n">
        <v>274.99</v>
      </c>
      <c r="Q47" t="n">
        <v>275.0</v>
      </c>
      <c r="R47" t="n">
        <v>37.14</v>
      </c>
      <c r="S47" t="n">
        <v>37.14</v>
      </c>
      <c r="T47" t="n">
        <v>3.5</v>
      </c>
      <c r="U47" t="n">
        <v>3.5</v>
      </c>
      <c r="V47" t="n">
        <v>56.4</v>
      </c>
      <c r="W47" t="n">
        <v>56.4</v>
      </c>
      <c r="X47" t="n">
        <v>4.6</v>
      </c>
      <c r="Y47" t="n">
        <v>4.6</v>
      </c>
      <c r="Z47" t="n">
        <v>10.98</v>
      </c>
      <c r="AA47" t="n">
        <v>10.98</v>
      </c>
      <c r="AB47" t="n">
        <v>17.52</v>
      </c>
      <c r="AC47" t="n">
        <v>17.53</v>
      </c>
      <c r="AD47" t="n">
        <v>17.529999999999973</v>
      </c>
      <c r="AE47" t="n">
        <v>-0.009999999999990905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-0.010000000000001563</v>
      </c>
      <c r="AL47" t="inlineStr">
        <is>
          <t>unreconciled</t>
        </is>
      </c>
      <c r="AM47" t="inlineStr">
        <is>
          <t>Order Amount Mismatch (POS&gt;3PO)</t>
        </is>
      </c>
      <c r="AN47" t="n">
        <v>17.53</v>
      </c>
      <c r="AO47" t="n">
        <f>ROUND(P47*100/H47,2)</f>
        <v>0.0</v>
      </c>
      <c r="AP47" t="n">
        <f>ROUND(Q47*100/I47,2)</f>
        <v>0.0</v>
      </c>
      <c r="AQ47"/>
      <c r="AR47"/>
      <c r="AS47" t="n">
        <v>0.0</v>
      </c>
    </row>
    <row r="48">
      <c r="A48" s="1" t="n">
        <v>45233.0</v>
      </c>
      <c r="B48" s="2" t="n">
        <v>45233.83457175926</v>
      </c>
      <c r="C48" t="inlineStr">
        <is>
          <t>3140023012059312</t>
        </is>
      </c>
      <c r="D48" t="inlineStr">
        <is>
          <t>POS0012</t>
        </is>
      </c>
      <c r="E48" t="inlineStr">
        <is>
          <t>05</t>
        </is>
      </c>
      <c r="F48" t="inlineStr">
        <is>
          <t>0023</t>
        </is>
      </c>
      <c r="G48" t="inlineStr">
        <is>
          <t>5292900998</t>
        </is>
      </c>
      <c r="H48" t="n">
        <v>442.0</v>
      </c>
      <c r="I48" t="n">
        <v>498.09</v>
      </c>
      <c r="J48" t="n">
        <v>460.95</v>
      </c>
      <c r="K48" t="inlineStr">
        <is>
          <t>sale</t>
        </is>
      </c>
      <c r="L48" t="inlineStr">
        <is>
          <t/>
        </is>
      </c>
      <c r="M48" t="inlineStr">
        <is>
          <t/>
        </is>
      </c>
      <c r="N48" t="n">
        <v>0.0</v>
      </c>
      <c r="O48" t="n">
        <v>0.0</v>
      </c>
      <c r="P48" t="n">
        <v>387.49</v>
      </c>
      <c r="Q48" t="n">
        <v>328.69</v>
      </c>
      <c r="R48" t="n">
        <v>37.14</v>
      </c>
      <c r="S48" t="n">
        <v>37.14</v>
      </c>
      <c r="T48" t="n">
        <v>4.98</v>
      </c>
      <c r="U48" t="n">
        <v>4.21</v>
      </c>
      <c r="V48" t="n">
        <v>82.97</v>
      </c>
      <c r="W48" t="n">
        <v>69.09</v>
      </c>
      <c r="X48" t="n">
        <v>6.54</v>
      </c>
      <c r="Y48" t="n">
        <v>5.52</v>
      </c>
      <c r="Z48" t="n">
        <v>16.11</v>
      </c>
      <c r="AA48" t="n">
        <v>13.43</v>
      </c>
      <c r="AB48" t="n">
        <v>21.04</v>
      </c>
      <c r="AC48" t="n">
        <v>21.05</v>
      </c>
      <c r="AD48" t="n">
        <v>-56.089999999999975</v>
      </c>
      <c r="AE48" t="n">
        <v>58.80000000000001</v>
      </c>
      <c r="AF48" t="n">
        <v>0.0</v>
      </c>
      <c r="AG48" t="n">
        <v>0.7700000000000005</v>
      </c>
      <c r="AH48" t="n">
        <v>13.879999999999995</v>
      </c>
      <c r="AI48" t="n">
        <v>1.0200000000000005</v>
      </c>
      <c r="AJ48" t="n">
        <v>2.6799999999999997</v>
      </c>
      <c r="AK48" t="n">
        <v>-0.010000000000001563</v>
      </c>
      <c r="AL48" t="inlineStr">
        <is>
          <t>unreconciled</t>
        </is>
      </c>
      <c r="AM48" t="inlineStr">
        <is>
          <t>Order Amount Mismatch (3PO&gt;POS)</t>
        </is>
      </c>
      <c r="AN48" t="n">
        <v>56.09</v>
      </c>
      <c r="AO48" t="n">
        <f>ROUND(P48*100/H48,2)</f>
        <v>0.0</v>
      </c>
      <c r="AP48" t="n">
        <f>ROUND(Q48*100/I48,2)</f>
        <v>0.0</v>
      </c>
      <c r="AQ48"/>
      <c r="AR48"/>
      <c r="AS48" t="n">
        <v>0.0</v>
      </c>
    </row>
    <row r="49">
      <c r="A49" s="1" t="n">
        <v>45231.0</v>
      </c>
      <c r="B49" s="2" t="n">
        <v>45231.89875</v>
      </c>
      <c r="C49" t="inlineStr">
        <is>
          <t>3140094012084550</t>
        </is>
      </c>
      <c r="D49" t="inlineStr">
        <is>
          <t>POS0012</t>
        </is>
      </c>
      <c r="E49" t="inlineStr">
        <is>
          <t>64</t>
        </is>
      </c>
      <c r="F49" t="inlineStr">
        <is>
          <t>0094</t>
        </is>
      </c>
      <c r="G49" t="inlineStr">
        <is>
          <t>5293156020</t>
        </is>
      </c>
      <c r="H49" t="n">
        <v>199.0</v>
      </c>
      <c r="I49" t="n">
        <v>189.52</v>
      </c>
      <c r="J49" t="n">
        <v>152.38</v>
      </c>
      <c r="K49" t="inlineStr">
        <is>
          <t>sale</t>
        </is>
      </c>
      <c r="L49" t="inlineStr">
        <is>
          <t/>
        </is>
      </c>
      <c r="M49" t="inlineStr">
        <is>
          <t/>
        </is>
      </c>
      <c r="N49" t="n">
        <v>0.0</v>
      </c>
      <c r="O49" t="n">
        <v>0.0</v>
      </c>
      <c r="P49" t="n">
        <v>152.31</v>
      </c>
      <c r="Q49" t="n">
        <v>152.31</v>
      </c>
      <c r="R49" t="n">
        <v>37.14</v>
      </c>
      <c r="S49" t="n">
        <v>37.14</v>
      </c>
      <c r="T49" t="n">
        <v>1.9</v>
      </c>
      <c r="U49" t="n">
        <v>1.9</v>
      </c>
      <c r="V49" t="n">
        <v>27.43</v>
      </c>
      <c r="W49" t="n">
        <v>27.43</v>
      </c>
      <c r="X49" t="n">
        <v>2.49</v>
      </c>
      <c r="Y49" t="n">
        <v>2.49</v>
      </c>
      <c r="Z49" t="n">
        <v>5.39</v>
      </c>
      <c r="AA49" t="n">
        <v>5.39</v>
      </c>
      <c r="AB49" t="n">
        <v>9.48</v>
      </c>
      <c r="AC49" t="n">
        <v>9.48</v>
      </c>
      <c r="AD49" t="n">
        <v>9.47999999999999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inlineStr">
        <is>
          <t>unreconciled</t>
        </is>
      </c>
      <c r="AM49" t="inlineStr">
        <is>
          <t>Order Amount Mismatch (POS&gt;3PO)</t>
        </is>
      </c>
      <c r="AN49" t="n">
        <v>9.48</v>
      </c>
      <c r="AO49" t="n">
        <f>ROUND(P49*100/H49,2)</f>
        <v>0.0</v>
      </c>
      <c r="AP49" t="n">
        <f>ROUND(Q49*100/I49,2)</f>
        <v>0.0</v>
      </c>
      <c r="AQ49"/>
      <c r="AR49"/>
      <c r="AS49" t="n">
        <v>0.0</v>
      </c>
    </row>
    <row r="50">
      <c r="A50" s="1" t="n">
        <v>45233.0</v>
      </c>
      <c r="B50" s="2" t="n">
        <v>45233.66625</v>
      </c>
      <c r="C50" t="inlineStr">
        <is>
          <t>3140094012085144</t>
        </is>
      </c>
      <c r="D50" t="inlineStr">
        <is>
          <t>POS0012</t>
        </is>
      </c>
      <c r="E50" t="inlineStr">
        <is>
          <t>59</t>
        </is>
      </c>
      <c r="F50" t="inlineStr">
        <is>
          <t>0094</t>
        </is>
      </c>
      <c r="G50" t="inlineStr">
        <is>
          <t>5293281273</t>
        </is>
      </c>
      <c r="H50" t="n">
        <v>615.0</v>
      </c>
      <c r="I50" t="n">
        <v>662.85</v>
      </c>
      <c r="J50" t="n">
        <v>625.71</v>
      </c>
      <c r="K50" t="inlineStr">
        <is>
          <t>sale</t>
        </is>
      </c>
      <c r="L50" t="inlineStr">
        <is>
          <t/>
        </is>
      </c>
      <c r="M50" t="inlineStr">
        <is>
          <t/>
        </is>
      </c>
      <c r="N50" t="n">
        <v>0.0</v>
      </c>
      <c r="O50" t="n">
        <v>0.0</v>
      </c>
      <c r="P50" t="n">
        <v>513.05</v>
      </c>
      <c r="Q50" t="n">
        <v>454.26</v>
      </c>
      <c r="R50" t="n">
        <v>37.14</v>
      </c>
      <c r="S50" t="n">
        <v>37.14</v>
      </c>
      <c r="T50" t="n">
        <v>6.63</v>
      </c>
      <c r="U50" t="n">
        <v>5.86</v>
      </c>
      <c r="V50" t="n">
        <v>112.63</v>
      </c>
      <c r="W50" t="n">
        <v>98.74</v>
      </c>
      <c r="X50" t="n">
        <v>8.7</v>
      </c>
      <c r="Y50" t="n">
        <v>7.69</v>
      </c>
      <c r="Z50" t="n">
        <v>21.84</v>
      </c>
      <c r="AA50" t="n">
        <v>19.15</v>
      </c>
      <c r="AB50" t="n">
        <v>29.28</v>
      </c>
      <c r="AC50" t="n">
        <v>29.29</v>
      </c>
      <c r="AD50" t="n">
        <v>-47.85000000000002</v>
      </c>
      <c r="AE50" t="n">
        <v>58.789999999999964</v>
      </c>
      <c r="AF50" t="n">
        <v>0.0</v>
      </c>
      <c r="AG50" t="n">
        <v>0.7699999999999996</v>
      </c>
      <c r="AH50" t="n">
        <v>13.89</v>
      </c>
      <c r="AI50" t="n">
        <v>1.009999999999999</v>
      </c>
      <c r="AJ50" t="n">
        <v>2.6900000000000013</v>
      </c>
      <c r="AK50" t="n">
        <v>-0.00999999999999801</v>
      </c>
      <c r="AL50" t="inlineStr">
        <is>
          <t>unreconciled</t>
        </is>
      </c>
      <c r="AM50" t="inlineStr">
        <is>
          <t>Order Amount Mismatch (3PO&gt;POS)</t>
        </is>
      </c>
      <c r="AN50" t="n">
        <v>47.85</v>
      </c>
      <c r="AO50" t="n">
        <f>ROUND(P50*100/H50,2)</f>
        <v>0.0</v>
      </c>
      <c r="AP50" t="n">
        <f>ROUND(Q50*100/I50,2)</f>
        <v>0.0</v>
      </c>
      <c r="AQ50"/>
      <c r="AR50"/>
      <c r="AS50" t="n">
        <v>0.0</v>
      </c>
    </row>
    <row r="51">
      <c r="A51" s="1" t="n">
        <v>45233.0</v>
      </c>
      <c r="B51" s="2" t="n">
        <v>45233.85548611111</v>
      </c>
      <c r="C51" t="inlineStr">
        <is>
          <t>3140094012085276</t>
        </is>
      </c>
      <c r="D51" t="inlineStr">
        <is>
          <t>POS0012</t>
        </is>
      </c>
      <c r="E51" t="inlineStr">
        <is>
          <t>91</t>
        </is>
      </c>
      <c r="F51" t="inlineStr">
        <is>
          <t>0094</t>
        </is>
      </c>
      <c r="G51" t="inlineStr">
        <is>
          <t>5293378391</t>
        </is>
      </c>
      <c r="H51" t="n">
        <v>491.99999999999994</v>
      </c>
      <c r="I51" t="n">
        <v>545.71</v>
      </c>
      <c r="J51" t="n">
        <v>508.57</v>
      </c>
      <c r="K51" t="inlineStr">
        <is>
          <t>sale</t>
        </is>
      </c>
      <c r="L51" t="inlineStr">
        <is>
          <t/>
        </is>
      </c>
      <c r="M51" t="inlineStr">
        <is>
          <t/>
        </is>
      </c>
      <c r="N51" t="n">
        <v>0.0</v>
      </c>
      <c r="O51" t="n">
        <v>0.0</v>
      </c>
      <c r="P51" t="n">
        <v>423.78</v>
      </c>
      <c r="Q51" t="n">
        <v>364.97</v>
      </c>
      <c r="R51" t="n">
        <v>37.14</v>
      </c>
      <c r="S51" t="n">
        <v>37.14</v>
      </c>
      <c r="T51" t="n">
        <v>5.46</v>
      </c>
      <c r="U51" t="n">
        <v>4.69</v>
      </c>
      <c r="V51" t="n">
        <v>91.54</v>
      </c>
      <c r="W51" t="n">
        <v>77.66</v>
      </c>
      <c r="X51" t="n">
        <v>7.16</v>
      </c>
      <c r="Y51" t="n">
        <v>6.15</v>
      </c>
      <c r="Z51" t="n">
        <v>17.77</v>
      </c>
      <c r="AA51" t="n">
        <v>15.09</v>
      </c>
      <c r="AB51" t="n">
        <v>23.42</v>
      </c>
      <c r="AC51" t="n">
        <v>23.43</v>
      </c>
      <c r="AD51" t="n">
        <v>-53.71000000000009</v>
      </c>
      <c r="AE51" t="n">
        <v>58.809999999999945</v>
      </c>
      <c r="AF51" t="n">
        <v>0.0</v>
      </c>
      <c r="AG51" t="n">
        <v>0.7699999999999996</v>
      </c>
      <c r="AH51" t="n">
        <v>13.88000000000001</v>
      </c>
      <c r="AI51" t="n">
        <v>1.0099999999999998</v>
      </c>
      <c r="AJ51" t="n">
        <v>2.6799999999999997</v>
      </c>
      <c r="AK51" t="n">
        <v>-0.00999999999999801</v>
      </c>
      <c r="AL51" t="inlineStr">
        <is>
          <t>unreconciled</t>
        </is>
      </c>
      <c r="AM51" t="inlineStr">
        <is>
          <t>Order Amount Mismatch (3PO&gt;POS)</t>
        </is>
      </c>
      <c r="AN51" t="n">
        <v>53.71</v>
      </c>
      <c r="AO51" t="n">
        <f>ROUND(P51*100/H51,2)</f>
        <v>0.0</v>
      </c>
      <c r="AP51" t="n">
        <f>ROUND(Q51*100/I51,2)</f>
        <v>0.0</v>
      </c>
      <c r="AQ51"/>
      <c r="AR51"/>
      <c r="AS51" t="n">
        <v>0.0</v>
      </c>
    </row>
    <row r="52">
      <c r="A52" s="1" t="n">
        <v>45231.0</v>
      </c>
      <c r="B52" s="2" t="n">
        <v>45231.84631944444</v>
      </c>
      <c r="C52" t="inlineStr">
        <is>
          <t>3140023012058810</t>
        </is>
      </c>
      <c r="D52" t="inlineStr">
        <is>
          <t>POS0012</t>
        </is>
      </c>
      <c r="E52" t="inlineStr">
        <is>
          <t>04</t>
        </is>
      </c>
      <c r="F52" t="inlineStr">
        <is>
          <t>0023</t>
        </is>
      </c>
      <c r="G52" t="inlineStr">
        <is>
          <t>5293523853</t>
        </is>
      </c>
      <c r="H52" t="n">
        <v>555.0</v>
      </c>
      <c r="I52" t="n">
        <v>528.55</v>
      </c>
      <c r="J52" t="n">
        <v>491.41</v>
      </c>
      <c r="K52" t="inlineStr">
        <is>
          <t>sale</t>
        </is>
      </c>
      <c r="L52" t="inlineStr">
        <is>
          <t/>
        </is>
      </c>
      <c r="M52" t="inlineStr">
        <is>
          <t/>
        </is>
      </c>
      <c r="N52" t="n">
        <v>0.0</v>
      </c>
      <c r="O52" t="n">
        <v>0.0</v>
      </c>
      <c r="P52" t="n">
        <v>410.7</v>
      </c>
      <c r="Q52" t="n">
        <v>410.69</v>
      </c>
      <c r="R52" t="n">
        <v>37.14</v>
      </c>
      <c r="S52" t="n">
        <v>37.14</v>
      </c>
      <c r="T52" t="n">
        <v>5.29</v>
      </c>
      <c r="U52" t="n">
        <v>5.29</v>
      </c>
      <c r="V52" t="n">
        <v>88.45</v>
      </c>
      <c r="W52" t="n">
        <v>88.45</v>
      </c>
      <c r="X52" t="n">
        <v>6.94</v>
      </c>
      <c r="Y52" t="n">
        <v>6.94</v>
      </c>
      <c r="Z52" t="n">
        <v>17.17</v>
      </c>
      <c r="AA52" t="n">
        <v>17.17</v>
      </c>
      <c r="AB52" t="n">
        <v>26.42</v>
      </c>
      <c r="AC52" t="n">
        <v>26.43</v>
      </c>
      <c r="AD52" t="n">
        <v>26.450000000000045</v>
      </c>
      <c r="AE52" t="n">
        <v>0.009999999999990905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-0.00999999999999801</v>
      </c>
      <c r="AL52" t="inlineStr">
        <is>
          <t>unreconciled</t>
        </is>
      </c>
      <c r="AM52" t="inlineStr">
        <is>
          <t>Order Amount Mismatch (POS&gt;3PO)</t>
        </is>
      </c>
      <c r="AN52" t="n">
        <v>26.45</v>
      </c>
      <c r="AO52" t="n">
        <f>ROUND(P52*100/H52,2)</f>
        <v>0.0</v>
      </c>
      <c r="AP52" t="n">
        <f>ROUND(Q52*100/I52,2)</f>
        <v>0.0</v>
      </c>
      <c r="AQ52"/>
      <c r="AR52"/>
      <c r="AS52" t="n">
        <v>0.0</v>
      </c>
    </row>
    <row r="53">
      <c r="A53" s="1" t="n">
        <v>45233.0</v>
      </c>
      <c r="B53" s="2" t="n">
        <v>45233.5309375</v>
      </c>
      <c r="C53" t="inlineStr">
        <is>
          <t>3140094012085071</t>
        </is>
      </c>
      <c r="D53" t="inlineStr">
        <is>
          <t>POS0012</t>
        </is>
      </c>
      <c r="E53" t="inlineStr">
        <is>
          <t>86</t>
        </is>
      </c>
      <c r="F53" t="inlineStr">
        <is>
          <t>0094</t>
        </is>
      </c>
      <c r="G53" t="inlineStr">
        <is>
          <t>5293655371</t>
        </is>
      </c>
      <c r="H53" t="n">
        <v>277.0</v>
      </c>
      <c r="I53" t="n">
        <v>340.95</v>
      </c>
      <c r="J53" t="n">
        <v>303.81</v>
      </c>
      <c r="K53" t="inlineStr">
        <is>
          <t>sale</t>
        </is>
      </c>
      <c r="L53" t="inlineStr">
        <is>
          <t/>
        </is>
      </c>
      <c r="M53" t="inlineStr">
        <is>
          <t/>
        </is>
      </c>
      <c r="N53" t="n">
        <v>0.0</v>
      </c>
      <c r="O53" t="n">
        <v>0.0</v>
      </c>
      <c r="P53" t="n">
        <v>267.72</v>
      </c>
      <c r="Q53" t="n">
        <v>208.94</v>
      </c>
      <c r="R53" t="n">
        <v>37.14</v>
      </c>
      <c r="S53" t="n">
        <v>37.14</v>
      </c>
      <c r="T53" t="n">
        <v>3.41</v>
      </c>
      <c r="U53" t="n">
        <v>2.64</v>
      </c>
      <c r="V53" t="n">
        <v>54.69</v>
      </c>
      <c r="W53" t="n">
        <v>40.8</v>
      </c>
      <c r="X53" t="n">
        <v>4.48</v>
      </c>
      <c r="Y53" t="n">
        <v>3.46</v>
      </c>
      <c r="Z53" t="n">
        <v>10.65</v>
      </c>
      <c r="AA53" t="n">
        <v>7.96</v>
      </c>
      <c r="AB53" t="n">
        <v>13.2</v>
      </c>
      <c r="AC53" t="n">
        <v>13.19</v>
      </c>
      <c r="AD53" t="n">
        <v>-63.94999999999999</v>
      </c>
      <c r="AE53" t="n">
        <v>58.78000000000003</v>
      </c>
      <c r="AF53" t="n">
        <v>0.0</v>
      </c>
      <c r="AG53" t="n">
        <v>0.77</v>
      </c>
      <c r="AH53" t="n">
        <v>13.89</v>
      </c>
      <c r="AI53" t="n">
        <v>1.0200000000000005</v>
      </c>
      <c r="AJ53" t="n">
        <v>2.6900000000000004</v>
      </c>
      <c r="AK53" t="n">
        <v>0.009999999999999787</v>
      </c>
      <c r="AL53" t="inlineStr">
        <is>
          <t>unreconciled</t>
        </is>
      </c>
      <c r="AM53" t="inlineStr">
        <is>
          <t>Order Amount Mismatch (3PO&gt;POS)</t>
        </is>
      </c>
      <c r="AN53" t="n">
        <v>63.95</v>
      </c>
      <c r="AO53" t="n">
        <f>ROUND(P53*100/H53,2)</f>
        <v>0.0</v>
      </c>
      <c r="AP53" t="n">
        <f>ROUND(Q53*100/I53,2)</f>
        <v>0.0</v>
      </c>
      <c r="AQ53"/>
      <c r="AR53"/>
      <c r="AS53" t="n">
        <v>0.0</v>
      </c>
    </row>
    <row r="54">
      <c r="A54" s="1" t="n">
        <v>45232.0</v>
      </c>
      <c r="B54" s="2" t="n">
        <v>45232.995034722226</v>
      </c>
      <c r="C54" t="inlineStr">
        <is>
          <t>3140023012059144</t>
        </is>
      </c>
      <c r="D54" t="inlineStr">
        <is>
          <t>POS0012</t>
        </is>
      </c>
      <c r="E54" t="inlineStr">
        <is>
          <t>37</t>
        </is>
      </c>
      <c r="F54" t="inlineStr">
        <is>
          <t>0023</t>
        </is>
      </c>
      <c r="G54" t="inlineStr">
        <is>
          <t>5293805768</t>
        </is>
      </c>
      <c r="H54" t="n">
        <v>369.0</v>
      </c>
      <c r="I54" t="n">
        <v>351.43</v>
      </c>
      <c r="J54" t="n">
        <v>314.29</v>
      </c>
      <c r="K54" t="inlineStr">
        <is>
          <t>sale</t>
        </is>
      </c>
      <c r="L54" t="inlineStr">
        <is>
          <t/>
        </is>
      </c>
      <c r="M54" t="inlineStr">
        <is>
          <t/>
        </is>
      </c>
      <c r="N54" t="n">
        <v>0.0</v>
      </c>
      <c r="O54" t="n">
        <v>0.0</v>
      </c>
      <c r="P54" t="n">
        <v>275.73</v>
      </c>
      <c r="Q54" t="n">
        <v>275.72</v>
      </c>
      <c r="R54" t="n">
        <v>37.14</v>
      </c>
      <c r="S54" t="n">
        <v>37.14</v>
      </c>
      <c r="T54" t="n">
        <v>3.51</v>
      </c>
      <c r="U54" t="n">
        <v>3.51</v>
      </c>
      <c r="V54" t="n">
        <v>56.57</v>
      </c>
      <c r="W54" t="n">
        <v>56.57</v>
      </c>
      <c r="X54" t="n">
        <v>4.61</v>
      </c>
      <c r="Y54" t="n">
        <v>4.61</v>
      </c>
      <c r="Z54" t="n">
        <v>11.01</v>
      </c>
      <c r="AA54" t="n">
        <v>11.01</v>
      </c>
      <c r="AB54" t="n">
        <v>17.58</v>
      </c>
      <c r="AC54" t="n">
        <v>17.57</v>
      </c>
      <c r="AD54" t="n">
        <v>17.569999999999993</v>
      </c>
      <c r="AE54" t="n">
        <v>0.009999999999990905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0.00999999999999801</v>
      </c>
      <c r="AL54" t="inlineStr">
        <is>
          <t>unreconciled</t>
        </is>
      </c>
      <c r="AM54" t="inlineStr">
        <is>
          <t>Order Amount Mismatch (POS&gt;3PO)</t>
        </is>
      </c>
      <c r="AN54" t="n">
        <v>17.57</v>
      </c>
      <c r="AO54" t="n">
        <f>ROUND(P54*100/H54,2)</f>
        <v>0.0</v>
      </c>
      <c r="AP54" t="n">
        <f>ROUND(Q54*100/I54,2)</f>
        <v>0.0</v>
      </c>
      <c r="AQ54"/>
      <c r="AR54"/>
      <c r="AS54" t="n">
        <v>0.0</v>
      </c>
    </row>
    <row r="55">
      <c r="A55" s="1" t="n">
        <v>45234.0</v>
      </c>
      <c r="B55" s="2" t="n">
        <v>45234.72201388889</v>
      </c>
      <c r="C55" t="inlineStr">
        <is>
          <t>3140023012059540</t>
        </is>
      </c>
      <c r="D55" t="inlineStr">
        <is>
          <t>POS0012</t>
        </is>
      </c>
      <c r="E55" t="inlineStr">
        <is>
          <t>32</t>
        </is>
      </c>
      <c r="F55" t="inlineStr">
        <is>
          <t>0023</t>
        </is>
      </c>
      <c r="G55" t="inlineStr">
        <is>
          <t>5293938967</t>
        </is>
      </c>
      <c r="H55" t="n">
        <v>221.0</v>
      </c>
      <c r="I55" t="n">
        <v>210.47</v>
      </c>
      <c r="J55" t="n">
        <v>173.33</v>
      </c>
      <c r="K55" t="inlineStr">
        <is>
          <t>sale</t>
        </is>
      </c>
      <c r="L55" t="inlineStr">
        <is>
          <t/>
        </is>
      </c>
      <c r="M55" t="inlineStr">
        <is>
          <t/>
        </is>
      </c>
      <c r="N55" t="n">
        <v>0.0</v>
      </c>
      <c r="O55" t="n">
        <v>0.0</v>
      </c>
      <c r="P55" t="n">
        <v>168.3</v>
      </c>
      <c r="Q55" t="n">
        <v>168.29</v>
      </c>
      <c r="R55" t="n">
        <v>37.14</v>
      </c>
      <c r="S55" t="n">
        <v>37.14</v>
      </c>
      <c r="T55" t="n">
        <v>2.1</v>
      </c>
      <c r="U55" t="n">
        <v>2.1</v>
      </c>
      <c r="V55" t="n">
        <v>31.2</v>
      </c>
      <c r="W55" t="n">
        <v>31.2</v>
      </c>
      <c r="X55" t="n">
        <v>2.76</v>
      </c>
      <c r="Y55" t="n">
        <v>2.76</v>
      </c>
      <c r="Z55" t="n">
        <v>6.11</v>
      </c>
      <c r="AA55" t="n">
        <v>6.12</v>
      </c>
      <c r="AB55" t="n">
        <v>10.52</v>
      </c>
      <c r="AC55" t="n">
        <v>10.52</v>
      </c>
      <c r="AD55" t="n">
        <v>10.530000000000001</v>
      </c>
      <c r="AE55" t="n">
        <v>0.010000000000019327</v>
      </c>
      <c r="AF55" t="n">
        <v>0.0</v>
      </c>
      <c r="AG55" t="n">
        <v>0.0</v>
      </c>
      <c r="AH55" t="n">
        <v>0.0</v>
      </c>
      <c r="AI55" t="n">
        <v>0.0</v>
      </c>
      <c r="AJ55" t="n">
        <v>-0.009999999999999787</v>
      </c>
      <c r="AK55" t="n">
        <v>0.0</v>
      </c>
      <c r="AL55" t="inlineStr">
        <is>
          <t>unreconciled</t>
        </is>
      </c>
      <c r="AM55" t="inlineStr">
        <is>
          <t>Order Amount Mismatch (POS&gt;3PO)</t>
        </is>
      </c>
      <c r="AN55" t="n">
        <v>10.53</v>
      </c>
      <c r="AO55" t="n">
        <f>ROUND(P55*100/H55,2)</f>
        <v>0.0</v>
      </c>
      <c r="AP55" t="n">
        <f>ROUND(Q55*100/I55,2)</f>
        <v>0.0</v>
      </c>
      <c r="AQ55"/>
      <c r="AR55"/>
      <c r="AS55" t="n">
        <v>0.0</v>
      </c>
    </row>
    <row r="56">
      <c r="A56" s="1" t="n">
        <v>45233.0</v>
      </c>
      <c r="B56" s="2" t="n">
        <v>45233.877916666665</v>
      </c>
      <c r="C56" t="inlineStr">
        <is>
          <t>3140094012085293</t>
        </is>
      </c>
      <c r="D56" t="inlineStr">
        <is>
          <t>POS0012</t>
        </is>
      </c>
      <c r="E56" t="inlineStr">
        <is>
          <t>08</t>
        </is>
      </c>
      <c r="F56" t="inlineStr">
        <is>
          <t>0094</t>
        </is>
      </c>
      <c r="G56" t="inlineStr">
        <is>
          <t>5294007589</t>
        </is>
      </c>
      <c r="H56" t="n">
        <v>542.0</v>
      </c>
      <c r="I56" t="n">
        <v>593.33</v>
      </c>
      <c r="J56" t="n">
        <v>556.19</v>
      </c>
      <c r="K56" t="inlineStr">
        <is>
          <t>sale</t>
        </is>
      </c>
      <c r="L56" t="inlineStr">
        <is>
          <t/>
        </is>
      </c>
      <c r="M56" t="inlineStr">
        <is>
          <t/>
        </is>
      </c>
      <c r="N56" t="n">
        <v>0.0</v>
      </c>
      <c r="O56" t="n">
        <v>0.0</v>
      </c>
      <c r="P56" t="n">
        <v>460.08</v>
      </c>
      <c r="Q56" t="n">
        <v>401.29</v>
      </c>
      <c r="R56" t="n">
        <v>37.14</v>
      </c>
      <c r="S56" t="n">
        <v>37.14</v>
      </c>
      <c r="T56" t="n">
        <v>5.93</v>
      </c>
      <c r="U56" t="n">
        <v>5.16</v>
      </c>
      <c r="V56" t="n">
        <v>100.11</v>
      </c>
      <c r="W56" t="n">
        <v>86.23</v>
      </c>
      <c r="X56" t="n">
        <v>7.79</v>
      </c>
      <c r="Y56" t="n">
        <v>6.78</v>
      </c>
      <c r="Z56" t="n">
        <v>19.42</v>
      </c>
      <c r="AA56" t="n">
        <v>16.74</v>
      </c>
      <c r="AB56" t="n">
        <v>25.82</v>
      </c>
      <c r="AC56" t="n">
        <v>25.81</v>
      </c>
      <c r="AD56" t="n">
        <v>-51.33000000000004</v>
      </c>
      <c r="AE56" t="n">
        <v>58.789999999999964</v>
      </c>
      <c r="AF56" t="n">
        <v>0.0</v>
      </c>
      <c r="AG56" t="n">
        <v>0.7699999999999996</v>
      </c>
      <c r="AH56" t="n">
        <v>13.879999999999995</v>
      </c>
      <c r="AI56" t="n">
        <v>1.0099999999999998</v>
      </c>
      <c r="AJ56" t="n">
        <v>2.6800000000000033</v>
      </c>
      <c r="AK56" t="n">
        <v>0.010000000000001563</v>
      </c>
      <c r="AL56" t="inlineStr">
        <is>
          <t>unreconciled</t>
        </is>
      </c>
      <c r="AM56" t="inlineStr">
        <is>
          <t>Order Amount Mismatch (3PO&gt;POS)</t>
        </is>
      </c>
      <c r="AN56" t="n">
        <v>51.33</v>
      </c>
      <c r="AO56" t="n">
        <f>ROUND(P56*100/H56,2)</f>
        <v>0.0</v>
      </c>
      <c r="AP56" t="n">
        <f>ROUND(Q56*100/I56,2)</f>
        <v>0.0</v>
      </c>
      <c r="AQ56"/>
      <c r="AR56"/>
      <c r="AS56" t="n">
        <v>0.0</v>
      </c>
    </row>
    <row r="57">
      <c r="A57" s="1" t="n">
        <v>45235.0</v>
      </c>
      <c r="B57" s="2" t="n">
        <v>45235.63538194444</v>
      </c>
      <c r="C57" t="inlineStr">
        <is>
          <t>3140094012086048</t>
        </is>
      </c>
      <c r="D57" t="inlineStr">
        <is>
          <t>POS0012</t>
        </is>
      </c>
      <c r="E57" t="inlineStr">
        <is>
          <t>63</t>
        </is>
      </c>
      <c r="F57" t="inlineStr">
        <is>
          <t>0094</t>
        </is>
      </c>
      <c r="G57" t="inlineStr">
        <is>
          <t>5294076898</t>
        </is>
      </c>
      <c r="H57" t="n">
        <v>454.0</v>
      </c>
      <c r="I57" t="n">
        <v>432.38</v>
      </c>
      <c r="J57" t="n">
        <v>395.24</v>
      </c>
      <c r="K57" t="inlineStr">
        <is>
          <t>sale</t>
        </is>
      </c>
      <c r="L57" t="inlineStr">
        <is>
          <t/>
        </is>
      </c>
      <c r="M57" t="inlineStr">
        <is>
          <t/>
        </is>
      </c>
      <c r="N57" t="n">
        <v>0.0</v>
      </c>
      <c r="O57" t="n">
        <v>0.0</v>
      </c>
      <c r="P57" t="n">
        <v>337.41</v>
      </c>
      <c r="Q57" t="n">
        <v>337.41</v>
      </c>
      <c r="R57" t="n">
        <v>37.14</v>
      </c>
      <c r="S57" t="n">
        <v>37.14</v>
      </c>
      <c r="T57" t="n">
        <v>4.32</v>
      </c>
      <c r="U57" t="n">
        <v>4.32</v>
      </c>
      <c r="V57" t="n">
        <v>71.14</v>
      </c>
      <c r="W57" t="n">
        <v>71.14</v>
      </c>
      <c r="X57" t="n">
        <v>5.68</v>
      </c>
      <c r="Y57" t="n">
        <v>5.68</v>
      </c>
      <c r="Z57" t="n">
        <v>13.83</v>
      </c>
      <c r="AA57" t="n">
        <v>13.83</v>
      </c>
      <c r="AB57" t="n">
        <v>21.62</v>
      </c>
      <c r="AC57" t="n">
        <v>21.62</v>
      </c>
      <c r="AD57" t="n">
        <v>21.620000000000005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inlineStr">
        <is>
          <t>unreconciled</t>
        </is>
      </c>
      <c r="AM57" t="inlineStr">
        <is>
          <t>Order Amount Mismatch (POS&gt;3PO)</t>
        </is>
      </c>
      <c r="AN57" t="n">
        <v>21.62</v>
      </c>
      <c r="AO57" t="n">
        <f>ROUND(P57*100/H57,2)</f>
        <v>0.0</v>
      </c>
      <c r="AP57" t="n">
        <f>ROUND(Q57*100/I57,2)</f>
        <v>0.0</v>
      </c>
      <c r="AQ57"/>
      <c r="AR57"/>
      <c r="AS57" t="n">
        <v>0.0</v>
      </c>
    </row>
    <row r="58">
      <c r="A58" s="1" t="n">
        <v>45232.0</v>
      </c>
      <c r="B58" s="2" t="n">
        <v>45232.53444444444</v>
      </c>
      <c r="C58" t="inlineStr">
        <is>
          <t>3140094012084671</t>
        </is>
      </c>
      <c r="D58" t="inlineStr">
        <is>
          <t>POS0012</t>
        </is>
      </c>
      <c r="E58" t="inlineStr">
        <is>
          <t>85</t>
        </is>
      </c>
      <c r="F58" t="inlineStr">
        <is>
          <t>0094</t>
        </is>
      </c>
      <c r="G58" t="inlineStr">
        <is>
          <t>5294098303</t>
        </is>
      </c>
      <c r="H58" t="n">
        <v>269.0</v>
      </c>
      <c r="I58" t="n">
        <v>256.19</v>
      </c>
      <c r="J58" t="n">
        <v>219.05</v>
      </c>
      <c r="K58" t="inlineStr">
        <is>
          <t>sale</t>
        </is>
      </c>
      <c r="L58" t="inlineStr">
        <is>
          <t/>
        </is>
      </c>
      <c r="M58" t="inlineStr">
        <is>
          <t/>
        </is>
      </c>
      <c r="N58" t="n">
        <v>0.0</v>
      </c>
      <c r="O58" t="n">
        <v>0.0</v>
      </c>
      <c r="P58" t="n">
        <v>203.14</v>
      </c>
      <c r="Q58" t="n">
        <v>203.13</v>
      </c>
      <c r="R58" t="n">
        <v>37.14</v>
      </c>
      <c r="S58" t="n">
        <v>37.14</v>
      </c>
      <c r="T58" t="n">
        <v>2.56</v>
      </c>
      <c r="U58" t="n">
        <v>2.56</v>
      </c>
      <c r="V58" t="n">
        <v>39.43</v>
      </c>
      <c r="W58" t="n">
        <v>39.43</v>
      </c>
      <c r="X58" t="n">
        <v>3.36</v>
      </c>
      <c r="Y58" t="n">
        <v>3.36</v>
      </c>
      <c r="Z58" t="n">
        <v>7.7</v>
      </c>
      <c r="AA58" t="n">
        <v>7.7</v>
      </c>
      <c r="AB58" t="n">
        <v>12.82</v>
      </c>
      <c r="AC58" t="n">
        <v>12.81</v>
      </c>
      <c r="AD58" t="n">
        <v>12.810000000000002</v>
      </c>
      <c r="AE58" t="n">
        <v>0.009999999999990905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0.009999999999999787</v>
      </c>
      <c r="AL58" t="inlineStr">
        <is>
          <t>unreconciled</t>
        </is>
      </c>
      <c r="AM58" t="inlineStr">
        <is>
          <t>Order Amount Mismatch (POS&gt;3PO)</t>
        </is>
      </c>
      <c r="AN58" t="n">
        <v>12.81</v>
      </c>
      <c r="AO58" t="n">
        <f>ROUND(P58*100/H58,2)</f>
        <v>0.0</v>
      </c>
      <c r="AP58" t="n">
        <f>ROUND(Q58*100/I58,2)</f>
        <v>0.0</v>
      </c>
      <c r="AQ58"/>
      <c r="AR58"/>
      <c r="AS58" t="n">
        <v>0.0</v>
      </c>
    </row>
    <row r="59">
      <c r="A59" s="1" t="n">
        <v>45231.0</v>
      </c>
      <c r="B59" s="2" t="n">
        <v>45231.621354166666</v>
      </c>
      <c r="C59" t="inlineStr">
        <is>
          <t>3140023012058726</t>
        </is>
      </c>
      <c r="D59" t="inlineStr">
        <is>
          <t>POS0012</t>
        </is>
      </c>
      <c r="E59" t="inlineStr">
        <is>
          <t>20</t>
        </is>
      </c>
      <c r="F59" t="inlineStr">
        <is>
          <t>0023</t>
        </is>
      </c>
      <c r="G59" t="inlineStr">
        <is>
          <t>5294100640</t>
        </is>
      </c>
      <c r="H59" t="n">
        <v>269.0</v>
      </c>
      <c r="I59" t="n">
        <v>256.19</v>
      </c>
      <c r="J59" t="n">
        <v>219.05</v>
      </c>
      <c r="K59" t="inlineStr">
        <is>
          <t>sale</t>
        </is>
      </c>
      <c r="L59" t="inlineStr">
        <is>
          <t/>
        </is>
      </c>
      <c r="M59" t="inlineStr">
        <is>
          <t/>
        </is>
      </c>
      <c r="N59" t="n">
        <v>0.0</v>
      </c>
      <c r="O59" t="n">
        <v>0.0</v>
      </c>
      <c r="P59" t="n">
        <v>203.14</v>
      </c>
      <c r="Q59" t="n">
        <v>203.13</v>
      </c>
      <c r="R59" t="n">
        <v>37.14</v>
      </c>
      <c r="S59" t="n">
        <v>37.14</v>
      </c>
      <c r="T59" t="n">
        <v>2.56</v>
      </c>
      <c r="U59" t="n">
        <v>2.56</v>
      </c>
      <c r="V59" t="n">
        <v>39.43</v>
      </c>
      <c r="W59" t="n">
        <v>39.43</v>
      </c>
      <c r="X59" t="n">
        <v>3.36</v>
      </c>
      <c r="Y59" t="n">
        <v>3.36</v>
      </c>
      <c r="Z59" t="n">
        <v>7.7</v>
      </c>
      <c r="AA59" t="n">
        <v>7.7</v>
      </c>
      <c r="AB59" t="n">
        <v>12.82</v>
      </c>
      <c r="AC59" t="n">
        <v>12.81</v>
      </c>
      <c r="AD59" t="n">
        <v>12.810000000000002</v>
      </c>
      <c r="AE59" t="n">
        <v>0.009999999999990905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0.009999999999999787</v>
      </c>
      <c r="AL59" t="inlineStr">
        <is>
          <t>unreconciled</t>
        </is>
      </c>
      <c r="AM59" t="inlineStr">
        <is>
          <t>Order Amount Mismatch (POS&gt;3PO)</t>
        </is>
      </c>
      <c r="AN59" t="n">
        <v>12.81</v>
      </c>
      <c r="AO59" t="n">
        <f>ROUND(P59*100/H59,2)</f>
        <v>0.0</v>
      </c>
      <c r="AP59" t="n">
        <f>ROUND(Q59*100/I59,2)</f>
        <v>0.0</v>
      </c>
      <c r="AQ59"/>
      <c r="AR59"/>
      <c r="AS59" t="n">
        <v>0.0</v>
      </c>
    </row>
    <row r="60">
      <c r="A60" s="1" t="n">
        <v>45232.0</v>
      </c>
      <c r="B60" s="2" t="n">
        <v>45232.47415509259</v>
      </c>
      <c r="C60" t="inlineStr">
        <is>
          <t>3140094012084652</t>
        </is>
      </c>
      <c r="D60" t="inlineStr">
        <is>
          <t>POS0012</t>
        </is>
      </c>
      <c r="E60" t="inlineStr">
        <is>
          <t>66</t>
        </is>
      </c>
      <c r="F60" t="inlineStr">
        <is>
          <t>0094</t>
        </is>
      </c>
      <c r="G60" t="inlineStr">
        <is>
          <t>5294124865</t>
        </is>
      </c>
      <c r="H60" t="n">
        <v>348.0</v>
      </c>
      <c r="I60" t="n">
        <v>331.42</v>
      </c>
      <c r="J60" t="n">
        <v>294.28</v>
      </c>
      <c r="K60" t="inlineStr">
        <is>
          <t>sale</t>
        </is>
      </c>
      <c r="L60" t="inlineStr">
        <is>
          <t/>
        </is>
      </c>
      <c r="M60" t="inlineStr">
        <is>
          <t/>
        </is>
      </c>
      <c r="N60" t="n">
        <v>0.0</v>
      </c>
      <c r="O60" t="n">
        <v>0.0</v>
      </c>
      <c r="P60" t="n">
        <v>260.47</v>
      </c>
      <c r="Q60" t="n">
        <v>260.47</v>
      </c>
      <c r="R60" t="n">
        <v>37.14</v>
      </c>
      <c r="S60" t="n">
        <v>37.14</v>
      </c>
      <c r="T60" t="n">
        <v>3.31</v>
      </c>
      <c r="U60" t="n">
        <v>3.31</v>
      </c>
      <c r="V60" t="n">
        <v>52.97</v>
      </c>
      <c r="W60" t="n">
        <v>52.97</v>
      </c>
      <c r="X60" t="n">
        <v>4.35</v>
      </c>
      <c r="Y60" t="n">
        <v>4.35</v>
      </c>
      <c r="Z60" t="n">
        <v>10.32</v>
      </c>
      <c r="AA60" t="n">
        <v>10.31</v>
      </c>
      <c r="AB60" t="n">
        <v>16.58</v>
      </c>
      <c r="AC60" t="n">
        <v>16.57</v>
      </c>
      <c r="AD60" t="n">
        <v>16.579999999999984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0.009999999999999787</v>
      </c>
      <c r="AK60" t="n">
        <v>0.00999999999999801</v>
      </c>
      <c r="AL60" t="inlineStr">
        <is>
          <t>unreconciled</t>
        </is>
      </c>
      <c r="AM60" t="inlineStr">
        <is>
          <t>Order Amount Mismatch (POS&gt;3PO)</t>
        </is>
      </c>
      <c r="AN60" t="n">
        <v>16.58</v>
      </c>
      <c r="AO60" t="n">
        <f>ROUND(P60*100/H60,2)</f>
        <v>0.0</v>
      </c>
      <c r="AP60" t="n">
        <f>ROUND(Q60*100/I60,2)</f>
        <v>0.0</v>
      </c>
      <c r="AQ60"/>
      <c r="AR60"/>
      <c r="AS60" t="n">
        <v>0.0</v>
      </c>
    </row>
    <row r="61">
      <c r="A61" s="1"/>
      <c r="B61" s="2" t="n">
        <v>45231.002291666664</v>
      </c>
      <c r="C61"/>
      <c r="D61"/>
      <c r="E61"/>
      <c r="F61" t="inlineStr">
        <is>
          <t>0094</t>
        </is>
      </c>
      <c r="G61" t="inlineStr">
        <is>
          <t>5294207694</t>
        </is>
      </c>
      <c r="H61" t="n">
        <v>0.0</v>
      </c>
      <c r="I61" t="n">
        <v>496.18</v>
      </c>
      <c r="J61" t="n">
        <v>459.04</v>
      </c>
      <c r="K61" t="inlineStr">
        <is>
          <t>sale</t>
        </is>
      </c>
      <c r="L61" t="inlineStr">
        <is>
          <t/>
        </is>
      </c>
      <c r="M61" t="inlineStr">
        <is>
          <t/>
        </is>
      </c>
      <c r="N61" t="n">
        <v>0.0</v>
      </c>
      <c r="O61" t="n">
        <v>0.0</v>
      </c>
      <c r="P61" t="n">
        <v>386.03</v>
      </c>
      <c r="Q61" t="n">
        <v>386.01</v>
      </c>
      <c r="R61" t="n">
        <v>37.14</v>
      </c>
      <c r="S61" t="n">
        <v>37.14</v>
      </c>
      <c r="T61" t="n">
        <v>4.96</v>
      </c>
      <c r="U61" t="n">
        <v>4.96</v>
      </c>
      <c r="V61" t="n">
        <v>82.63</v>
      </c>
      <c r="W61" t="n">
        <v>82.63</v>
      </c>
      <c r="X61" t="n">
        <v>6.51</v>
      </c>
      <c r="Y61" t="n">
        <v>6.51</v>
      </c>
      <c r="Z61" t="n">
        <v>16.05</v>
      </c>
      <c r="AA61" t="n">
        <v>16.04</v>
      </c>
      <c r="AB61" t="n">
        <v>0.0</v>
      </c>
      <c r="AC61" t="n">
        <v>24.81</v>
      </c>
      <c r="AD61" t="n">
        <v>-496.18</v>
      </c>
      <c r="AE61" t="n">
        <v>0.01999999999998181</v>
      </c>
      <c r="AF61" t="n">
        <v>0.0</v>
      </c>
      <c r="AG61" t="n">
        <v>0.0</v>
      </c>
      <c r="AH61" t="n">
        <v>0.0</v>
      </c>
      <c r="AI61" t="n">
        <v>0.0</v>
      </c>
      <c r="AJ61" t="n">
        <v>0.010000000000001563</v>
      </c>
      <c r="AK61" t="n">
        <v>-24.81</v>
      </c>
      <c r="AL61" t="inlineStr">
        <is>
          <t>unreconciled</t>
        </is>
      </c>
      <c r="AM61" t="inlineStr">
        <is>
          <t>Order Not found in POS</t>
        </is>
      </c>
      <c r="AN61" t="n">
        <v>496.18</v>
      </c>
      <c r="AO61" t="n">
        <f>ROUND(P61*100/H61,2)</f>
        <v>0.0</v>
      </c>
      <c r="AP61" t="n">
        <f>ROUND(Q61*100/I61,2)</f>
        <v>0.0</v>
      </c>
      <c r="AQ61"/>
      <c r="AR61"/>
      <c r="AS61" t="n">
        <v>0.0</v>
      </c>
    </row>
    <row r="62">
      <c r="A62" s="1" t="n">
        <v>45232.0</v>
      </c>
      <c r="B62" s="2" t="n">
        <v>45232.91685185185</v>
      </c>
      <c r="C62" t="inlineStr">
        <is>
          <t>3140094012084949</t>
        </is>
      </c>
      <c r="D62" t="inlineStr">
        <is>
          <t>POS0012</t>
        </is>
      </c>
      <c r="E62" t="inlineStr">
        <is>
          <t>64</t>
        </is>
      </c>
      <c r="F62" t="inlineStr">
        <is>
          <t>0094</t>
        </is>
      </c>
      <c r="G62" t="inlineStr">
        <is>
          <t>5294654488</t>
        </is>
      </c>
      <c r="H62" t="n">
        <v>318.0</v>
      </c>
      <c r="I62" t="n">
        <v>302.85</v>
      </c>
      <c r="J62" t="n">
        <v>265.71</v>
      </c>
      <c r="K62" t="inlineStr">
        <is>
          <t>sale</t>
        </is>
      </c>
      <c r="L62" t="inlineStr">
        <is>
          <t/>
        </is>
      </c>
      <c r="M62" t="inlineStr">
        <is>
          <t/>
        </is>
      </c>
      <c r="N62" t="n">
        <v>0.0</v>
      </c>
      <c r="O62" t="n">
        <v>0.0</v>
      </c>
      <c r="P62" t="n">
        <v>238.7</v>
      </c>
      <c r="Q62" t="n">
        <v>238.7</v>
      </c>
      <c r="R62" t="n">
        <v>37.14</v>
      </c>
      <c r="S62" t="n">
        <v>37.14</v>
      </c>
      <c r="T62" t="n">
        <v>3.03</v>
      </c>
      <c r="U62" t="n">
        <v>3.03</v>
      </c>
      <c r="V62" t="n">
        <v>47.83</v>
      </c>
      <c r="W62" t="n">
        <v>47.83</v>
      </c>
      <c r="X62" t="n">
        <v>3.97</v>
      </c>
      <c r="Y62" t="n">
        <v>3.97</v>
      </c>
      <c r="Z62" t="n">
        <v>9.32</v>
      </c>
      <c r="AA62" t="n">
        <v>9.32</v>
      </c>
      <c r="AB62" t="n">
        <v>15.14</v>
      </c>
      <c r="AC62" t="n">
        <v>15.14</v>
      </c>
      <c r="AD62" t="n">
        <v>15.149999999999977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inlineStr">
        <is>
          <t>unreconciled</t>
        </is>
      </c>
      <c r="AM62" t="inlineStr">
        <is>
          <t>Order Amount Mismatch (POS&gt;3PO)</t>
        </is>
      </c>
      <c r="AN62" t="n">
        <v>15.15</v>
      </c>
      <c r="AO62" t="n">
        <f>ROUND(P62*100/H62,2)</f>
        <v>0.0</v>
      </c>
      <c r="AP62" t="n">
        <f>ROUND(Q62*100/I62,2)</f>
        <v>0.0</v>
      </c>
      <c r="AQ62"/>
      <c r="AR62"/>
      <c r="AS62" t="n">
        <v>0.0</v>
      </c>
    </row>
    <row r="63">
      <c r="A63" s="1" t="n">
        <v>45231.0</v>
      </c>
      <c r="B63" s="2" t="n">
        <v>45231.6734375</v>
      </c>
      <c r="C63" t="inlineStr">
        <is>
          <t>3140023012058746</t>
        </is>
      </c>
      <c r="D63" t="inlineStr">
        <is>
          <t>POS0012</t>
        </is>
      </c>
      <c r="E63" t="inlineStr">
        <is>
          <t>40</t>
        </is>
      </c>
      <c r="F63" t="inlineStr">
        <is>
          <t>0023</t>
        </is>
      </c>
      <c r="G63" t="inlineStr">
        <is>
          <t>5294730877</t>
        </is>
      </c>
      <c r="H63" t="n">
        <v>166.0</v>
      </c>
      <c r="I63" t="n">
        <v>158.09</v>
      </c>
      <c r="J63" t="n">
        <v>120.95</v>
      </c>
      <c r="K63" t="inlineStr">
        <is>
          <t>sale</t>
        </is>
      </c>
      <c r="L63" t="inlineStr">
        <is>
          <t/>
        </is>
      </c>
      <c r="M63" t="inlineStr">
        <is>
          <t/>
        </is>
      </c>
      <c r="N63" t="n">
        <v>0.0</v>
      </c>
      <c r="O63" t="n">
        <v>0.0</v>
      </c>
      <c r="P63" t="n">
        <v>128.38</v>
      </c>
      <c r="Q63" t="n">
        <v>128.36</v>
      </c>
      <c r="R63" t="n">
        <v>37.14</v>
      </c>
      <c r="S63" t="n">
        <v>37.14</v>
      </c>
      <c r="T63" t="n">
        <v>1.58</v>
      </c>
      <c r="U63" t="n">
        <v>1.58</v>
      </c>
      <c r="V63" t="n">
        <v>21.77</v>
      </c>
      <c r="W63" t="n">
        <v>21.77</v>
      </c>
      <c r="X63" t="n">
        <v>2.07</v>
      </c>
      <c r="Y63" t="n">
        <v>2.08</v>
      </c>
      <c r="Z63" t="n">
        <v>4.29</v>
      </c>
      <c r="AA63" t="n">
        <v>4.29</v>
      </c>
      <c r="AB63" t="n">
        <v>7.9</v>
      </c>
      <c r="AC63" t="n">
        <v>7.91</v>
      </c>
      <c r="AD63" t="n">
        <v>7.909999999999997</v>
      </c>
      <c r="AE63" t="n">
        <v>0.01999999999998181</v>
      </c>
      <c r="AF63" t="n">
        <v>0.0</v>
      </c>
      <c r="AG63" t="n">
        <v>0.0</v>
      </c>
      <c r="AH63" t="n">
        <v>0.0</v>
      </c>
      <c r="AI63" t="n">
        <v>-0.010000000000000231</v>
      </c>
      <c r="AJ63" t="n">
        <v>0.0</v>
      </c>
      <c r="AK63" t="n">
        <v>-0.009999999999999787</v>
      </c>
      <c r="AL63" t="inlineStr">
        <is>
          <t>unreconciled</t>
        </is>
      </c>
      <c r="AM63" t="inlineStr">
        <is>
          <t>Order Amount Mismatch (POS&gt;3PO)</t>
        </is>
      </c>
      <c r="AN63" t="n">
        <v>7.91</v>
      </c>
      <c r="AO63" t="n">
        <f>ROUND(P63*100/H63,2)</f>
        <v>0.0</v>
      </c>
      <c r="AP63" t="n">
        <f>ROUND(Q63*100/I63,2)</f>
        <v>0.0</v>
      </c>
      <c r="AQ63"/>
      <c r="AR63"/>
      <c r="AS63" t="n">
        <v>0.0</v>
      </c>
    </row>
    <row r="64">
      <c r="A64" s="1" t="n">
        <v>45234.0</v>
      </c>
      <c r="B64" s="2" t="n">
        <v>45234.77422453704</v>
      </c>
      <c r="C64" t="inlineStr">
        <is>
          <t>3140094012085640</t>
        </is>
      </c>
      <c r="D64" t="inlineStr">
        <is>
          <t>POS0012</t>
        </is>
      </c>
      <c r="E64" t="inlineStr">
        <is>
          <t>55</t>
        </is>
      </c>
      <c r="F64" t="inlineStr">
        <is>
          <t>0094</t>
        </is>
      </c>
      <c r="G64" t="inlineStr">
        <is>
          <t>5294762414</t>
        </is>
      </c>
      <c r="H64" t="n">
        <v>266.0</v>
      </c>
      <c r="I64" t="n">
        <v>253.33</v>
      </c>
      <c r="J64" t="n">
        <v>216.19</v>
      </c>
      <c r="K64" t="inlineStr">
        <is>
          <t>sale</t>
        </is>
      </c>
      <c r="L64" t="inlineStr">
        <is>
          <t/>
        </is>
      </c>
      <c r="M64" t="inlineStr">
        <is>
          <t/>
        </is>
      </c>
      <c r="N64" t="n">
        <v>0.0</v>
      </c>
      <c r="O64" t="n">
        <v>0.0</v>
      </c>
      <c r="P64" t="n">
        <v>200.97</v>
      </c>
      <c r="Q64" t="n">
        <v>200.98</v>
      </c>
      <c r="R64" t="n">
        <v>37.14</v>
      </c>
      <c r="S64" t="n">
        <v>37.14</v>
      </c>
      <c r="T64" t="n">
        <v>2.53</v>
      </c>
      <c r="U64" t="n">
        <v>2.53</v>
      </c>
      <c r="V64" t="n">
        <v>38.91</v>
      </c>
      <c r="W64" t="n">
        <v>38.91</v>
      </c>
      <c r="X64" t="n">
        <v>3.32</v>
      </c>
      <c r="Y64" t="n">
        <v>3.32</v>
      </c>
      <c r="Z64" t="n">
        <v>7.6</v>
      </c>
      <c r="AA64" t="n">
        <v>7.6</v>
      </c>
      <c r="AB64" t="n">
        <v>12.66</v>
      </c>
      <c r="AC64" t="n">
        <v>12.67</v>
      </c>
      <c r="AD64" t="n">
        <v>12.669999999999987</v>
      </c>
      <c r="AE64" t="n">
        <v>-0.009999999999990905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-0.009999999999999787</v>
      </c>
      <c r="AL64" t="inlineStr">
        <is>
          <t>unreconciled</t>
        </is>
      </c>
      <c r="AM64" t="inlineStr">
        <is>
          <t>Order Amount Mismatch (POS&gt;3PO)</t>
        </is>
      </c>
      <c r="AN64" t="n">
        <v>12.67</v>
      </c>
      <c r="AO64" t="n">
        <f>ROUND(P64*100/H64,2)</f>
        <v>0.0</v>
      </c>
      <c r="AP64" t="n">
        <f>ROUND(Q64*100/I64,2)</f>
        <v>0.0</v>
      </c>
      <c r="AQ64"/>
      <c r="AR64"/>
      <c r="AS64" t="n">
        <v>0.0</v>
      </c>
    </row>
    <row r="65">
      <c r="A65" s="1" t="n">
        <v>45235.0</v>
      </c>
      <c r="B65" s="2" t="n">
        <v>45235.869097222225</v>
      </c>
      <c r="C65" t="inlineStr">
        <is>
          <t>3140023012059864</t>
        </is>
      </c>
      <c r="D65" t="inlineStr">
        <is>
          <t>POS0012</t>
        </is>
      </c>
      <c r="E65" t="inlineStr">
        <is>
          <t>56</t>
        </is>
      </c>
      <c r="F65" t="inlineStr">
        <is>
          <t>0023</t>
        </is>
      </c>
      <c r="G65" t="inlineStr">
        <is>
          <t>5294867723</t>
        </is>
      </c>
      <c r="H65" t="n">
        <v>460.0</v>
      </c>
      <c r="I65" t="n">
        <v>438.09</v>
      </c>
      <c r="J65" t="n">
        <v>400.95</v>
      </c>
      <c r="K65" t="inlineStr">
        <is>
          <t>sale</t>
        </is>
      </c>
      <c r="L65" t="inlineStr">
        <is>
          <t/>
        </is>
      </c>
      <c r="M65" t="inlineStr">
        <is>
          <t/>
        </is>
      </c>
      <c r="N65" t="n">
        <v>0.0</v>
      </c>
      <c r="O65" t="n">
        <v>0.0</v>
      </c>
      <c r="P65" t="n">
        <v>341.76</v>
      </c>
      <c r="Q65" t="n">
        <v>341.75</v>
      </c>
      <c r="R65" t="n">
        <v>37.14</v>
      </c>
      <c r="S65" t="n">
        <v>37.14</v>
      </c>
      <c r="T65" t="n">
        <v>4.38</v>
      </c>
      <c r="U65" t="n">
        <v>4.38</v>
      </c>
      <c r="V65" t="n">
        <v>72.17</v>
      </c>
      <c r="W65" t="n">
        <v>72.17</v>
      </c>
      <c r="X65" t="n">
        <v>5.75</v>
      </c>
      <c r="Y65" t="n">
        <v>5.75</v>
      </c>
      <c r="Z65" t="n">
        <v>14.03</v>
      </c>
      <c r="AA65" t="n">
        <v>14.03</v>
      </c>
      <c r="AB65" t="n">
        <v>21.9</v>
      </c>
      <c r="AC65" t="n">
        <v>21.91</v>
      </c>
      <c r="AD65" t="n">
        <v>21.910000000000025</v>
      </c>
      <c r="AE65" t="n">
        <v>0.009999999999990905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-0.010000000000001563</v>
      </c>
      <c r="AL65" t="inlineStr">
        <is>
          <t>unreconciled</t>
        </is>
      </c>
      <c r="AM65" t="inlineStr">
        <is>
          <t>Order Amount Mismatch (POS&gt;3PO)</t>
        </is>
      </c>
      <c r="AN65" t="n">
        <v>21.91</v>
      </c>
      <c r="AO65" t="n">
        <f>ROUND(P65*100/H65,2)</f>
        <v>0.0</v>
      </c>
      <c r="AP65" t="n">
        <f>ROUND(Q65*100/I65,2)</f>
        <v>0.0</v>
      </c>
      <c r="AQ65"/>
      <c r="AR65"/>
      <c r="AS65" t="n">
        <v>0.0</v>
      </c>
    </row>
    <row r="66">
      <c r="A66" s="1" t="n">
        <v>45231.0</v>
      </c>
      <c r="B66" s="2" t="n">
        <v>45231.45135416667</v>
      </c>
      <c r="C66" t="inlineStr">
        <is>
          <t>3140094012084319</t>
        </is>
      </c>
      <c r="D66" t="inlineStr">
        <is>
          <t>POS0012</t>
        </is>
      </c>
      <c r="E66" t="inlineStr">
        <is>
          <t>33</t>
        </is>
      </c>
      <c r="F66" t="inlineStr">
        <is>
          <t>0094</t>
        </is>
      </c>
      <c r="G66" t="inlineStr">
        <is>
          <t>5294895666</t>
        </is>
      </c>
      <c r="H66" t="n">
        <v>315.0</v>
      </c>
      <c r="I66" t="n">
        <v>299.99</v>
      </c>
      <c r="J66" t="n">
        <v>262.85</v>
      </c>
      <c r="K66" t="inlineStr">
        <is>
          <t>sale</t>
        </is>
      </c>
      <c r="L66" t="inlineStr">
        <is>
          <t/>
        </is>
      </c>
      <c r="M66" t="inlineStr">
        <is>
          <t/>
        </is>
      </c>
      <c r="N66" t="n">
        <v>0.0</v>
      </c>
      <c r="O66" t="n">
        <v>0.0</v>
      </c>
      <c r="P66" t="n">
        <v>236.52</v>
      </c>
      <c r="Q66" t="n">
        <v>236.51</v>
      </c>
      <c r="R66" t="n">
        <v>37.14</v>
      </c>
      <c r="S66" t="n">
        <v>37.14</v>
      </c>
      <c r="T66" t="n">
        <v>3.0</v>
      </c>
      <c r="U66" t="n">
        <v>3.0</v>
      </c>
      <c r="V66" t="n">
        <v>47.31</v>
      </c>
      <c r="W66" t="n">
        <v>47.31</v>
      </c>
      <c r="X66" t="n">
        <v>3.94</v>
      </c>
      <c r="Y66" t="n">
        <v>3.94</v>
      </c>
      <c r="Z66" t="n">
        <v>9.22</v>
      </c>
      <c r="AA66" t="n">
        <v>9.23</v>
      </c>
      <c r="AB66" t="n">
        <v>15.0</v>
      </c>
      <c r="AC66" t="n">
        <v>15.0</v>
      </c>
      <c r="AD66" t="n">
        <v>15.009999999999991</v>
      </c>
      <c r="AE66" t="n">
        <v>0.010000000000019327</v>
      </c>
      <c r="AF66" t="n">
        <v>0.0</v>
      </c>
      <c r="AG66" t="n">
        <v>0.0</v>
      </c>
      <c r="AH66" t="n">
        <v>0.0</v>
      </c>
      <c r="AI66" t="n">
        <v>0.0</v>
      </c>
      <c r="AJ66" t="n">
        <v>-0.009999999999999787</v>
      </c>
      <c r="AK66" t="n">
        <v>0.0</v>
      </c>
      <c r="AL66" t="inlineStr">
        <is>
          <t>unreconciled</t>
        </is>
      </c>
      <c r="AM66" t="inlineStr">
        <is>
          <t>Order Amount Mismatch (POS&gt;3PO)</t>
        </is>
      </c>
      <c r="AN66" t="n">
        <v>15.01</v>
      </c>
      <c r="AO66" t="n">
        <f>ROUND(P66*100/H66,2)</f>
        <v>0.0</v>
      </c>
      <c r="AP66" t="n">
        <f>ROUND(Q66*100/I66,2)</f>
        <v>0.0</v>
      </c>
      <c r="AQ66"/>
      <c r="AR66"/>
      <c r="AS66" t="n">
        <v>0.0</v>
      </c>
    </row>
    <row r="67">
      <c r="A67" s="1"/>
      <c r="B67" s="2" t="n">
        <v>45231.0225</v>
      </c>
      <c r="C67"/>
      <c r="D67"/>
      <c r="E67"/>
      <c r="F67" t="inlineStr">
        <is>
          <t>0023</t>
        </is>
      </c>
      <c r="G67" t="inlineStr">
        <is>
          <t>5295033503</t>
        </is>
      </c>
      <c r="H67" t="n">
        <v>0.0</v>
      </c>
      <c r="I67" t="n">
        <v>673.33</v>
      </c>
      <c r="J67" t="n">
        <v>636.19</v>
      </c>
      <c r="K67" t="inlineStr">
        <is>
          <t>sale</t>
        </is>
      </c>
      <c r="L67" t="inlineStr">
        <is>
          <t/>
        </is>
      </c>
      <c r="M67" t="inlineStr">
        <is>
          <t/>
        </is>
      </c>
      <c r="N67" t="n">
        <v>0.0</v>
      </c>
      <c r="O67" t="n">
        <v>0.0</v>
      </c>
      <c r="P67" t="n">
        <v>521.05</v>
      </c>
      <c r="Q67" t="n">
        <v>521.04</v>
      </c>
      <c r="R67" t="n">
        <v>37.14</v>
      </c>
      <c r="S67" t="n">
        <v>37.14</v>
      </c>
      <c r="T67" t="n">
        <v>6.73</v>
      </c>
      <c r="U67" t="n">
        <v>6.73</v>
      </c>
      <c r="V67" t="n">
        <v>114.51</v>
      </c>
      <c r="W67" t="n">
        <v>114.51</v>
      </c>
      <c r="X67" t="n">
        <v>8.84</v>
      </c>
      <c r="Y67" t="n">
        <v>8.84</v>
      </c>
      <c r="Z67" t="n">
        <v>22.2</v>
      </c>
      <c r="AA67" t="n">
        <v>22.2</v>
      </c>
      <c r="AB67" t="n">
        <v>0.0</v>
      </c>
      <c r="AC67" t="n">
        <v>33.67</v>
      </c>
      <c r="AD67" t="n">
        <v>-673.33</v>
      </c>
      <c r="AE67" t="n">
        <v>0.009999999999990905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-33.67</v>
      </c>
      <c r="AL67" t="inlineStr">
        <is>
          <t>unreconciled</t>
        </is>
      </c>
      <c r="AM67" t="inlineStr">
        <is>
          <t>Order Not found in POS</t>
        </is>
      </c>
      <c r="AN67" t="n">
        <v>673.33</v>
      </c>
      <c r="AO67" t="n">
        <f>ROUND(P67*100/H67,2)</f>
        <v>0.0</v>
      </c>
      <c r="AP67" t="n">
        <f>ROUND(Q67*100/I67,2)</f>
        <v>0.0</v>
      </c>
      <c r="AQ67"/>
      <c r="AR67"/>
      <c r="AS67" t="n">
        <v>0.0</v>
      </c>
    </row>
    <row r="68">
      <c r="A68" s="1" t="n">
        <v>45231.0</v>
      </c>
      <c r="B68" s="2" t="n">
        <v>45231.625706018516</v>
      </c>
      <c r="C68" t="inlineStr">
        <is>
          <t>3140094012084385</t>
        </is>
      </c>
      <c r="D68" t="inlineStr">
        <is>
          <t>POS0012</t>
        </is>
      </c>
      <c r="E68" t="inlineStr">
        <is>
          <t>99</t>
        </is>
      </c>
      <c r="F68" t="inlineStr">
        <is>
          <t>0094</t>
        </is>
      </c>
      <c r="G68" t="inlineStr">
        <is>
          <t>5295167701</t>
        </is>
      </c>
      <c r="H68" t="n">
        <v>270.0</v>
      </c>
      <c r="I68" t="n">
        <v>257.14</v>
      </c>
      <c r="J68" t="n">
        <v>220.0</v>
      </c>
      <c r="K68" t="inlineStr">
        <is>
          <t>sale</t>
        </is>
      </c>
      <c r="L68" t="inlineStr">
        <is>
          <t/>
        </is>
      </c>
      <c r="M68" t="inlineStr">
        <is>
          <t/>
        </is>
      </c>
      <c r="N68" t="n">
        <v>0.0</v>
      </c>
      <c r="O68" t="n">
        <v>0.0</v>
      </c>
      <c r="P68" t="n">
        <v>203.85</v>
      </c>
      <c r="Q68" t="n">
        <v>203.85</v>
      </c>
      <c r="R68" t="n">
        <v>37.14</v>
      </c>
      <c r="S68" t="n">
        <v>37.14</v>
      </c>
      <c r="T68" t="n">
        <v>2.57</v>
      </c>
      <c r="U68" t="n">
        <v>2.57</v>
      </c>
      <c r="V68" t="n">
        <v>39.6</v>
      </c>
      <c r="W68" t="n">
        <v>39.6</v>
      </c>
      <c r="X68" t="n">
        <v>3.38</v>
      </c>
      <c r="Y68" t="n">
        <v>3.38</v>
      </c>
      <c r="Z68" t="n">
        <v>7.74</v>
      </c>
      <c r="AA68" t="n">
        <v>7.74</v>
      </c>
      <c r="AB68" t="n">
        <v>12.86</v>
      </c>
      <c r="AC68" t="n">
        <v>12.86</v>
      </c>
      <c r="AD68" t="n">
        <v>12.860000000000014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inlineStr">
        <is>
          <t>unreconciled</t>
        </is>
      </c>
      <c r="AM68" t="inlineStr">
        <is>
          <t>Order Amount Mismatch (POS&gt;3PO)</t>
        </is>
      </c>
      <c r="AN68" t="n">
        <v>12.86</v>
      </c>
      <c r="AO68" t="n">
        <f>ROUND(P68*100/H68,2)</f>
        <v>0.0</v>
      </c>
      <c r="AP68" t="n">
        <f>ROUND(Q68*100/I68,2)</f>
        <v>0.0</v>
      </c>
      <c r="AQ68"/>
      <c r="AR68"/>
      <c r="AS68" t="n">
        <v>0.0</v>
      </c>
    </row>
    <row r="69">
      <c r="A69" s="1" t="n">
        <v>45232.0</v>
      </c>
      <c r="B69" s="2" t="n">
        <v>45232.97516203704</v>
      </c>
      <c r="C69" t="inlineStr">
        <is>
          <t>3140023012059121</t>
        </is>
      </c>
      <c r="D69" t="inlineStr">
        <is>
          <t>POS0012</t>
        </is>
      </c>
      <c r="E69" t="inlineStr">
        <is>
          <t>14</t>
        </is>
      </c>
      <c r="F69" t="inlineStr">
        <is>
          <t>0023</t>
        </is>
      </c>
      <c r="G69" t="inlineStr">
        <is>
          <t>5295396591</t>
        </is>
      </c>
      <c r="H69" t="n">
        <v>373.0</v>
      </c>
      <c r="I69" t="n">
        <v>355.23</v>
      </c>
      <c r="J69" t="n">
        <v>318.09</v>
      </c>
      <c r="K69" t="inlineStr">
        <is>
          <t>sale</t>
        </is>
      </c>
      <c r="L69" t="inlineStr">
        <is>
          <t/>
        </is>
      </c>
      <c r="M69" t="inlineStr">
        <is>
          <t/>
        </is>
      </c>
      <c r="N69" t="n">
        <v>0.0</v>
      </c>
      <c r="O69" t="n">
        <v>0.0</v>
      </c>
      <c r="P69" t="n">
        <v>278.61</v>
      </c>
      <c r="Q69" t="n">
        <v>278.59</v>
      </c>
      <c r="R69" t="n">
        <v>37.14</v>
      </c>
      <c r="S69" t="n">
        <v>37.14</v>
      </c>
      <c r="T69" t="n">
        <v>3.55</v>
      </c>
      <c r="U69" t="n">
        <v>3.55</v>
      </c>
      <c r="V69" t="n">
        <v>57.26</v>
      </c>
      <c r="W69" t="n">
        <v>57.26</v>
      </c>
      <c r="X69" t="n">
        <v>4.66</v>
      </c>
      <c r="Y69" t="n">
        <v>4.66</v>
      </c>
      <c r="Z69" t="n">
        <v>11.15</v>
      </c>
      <c r="AA69" t="n">
        <v>11.15</v>
      </c>
      <c r="AB69" t="n">
        <v>17.76</v>
      </c>
      <c r="AC69" t="n">
        <v>17.76</v>
      </c>
      <c r="AD69" t="n">
        <v>17.769999999999982</v>
      </c>
      <c r="AE69" t="n">
        <v>0.020000000000038654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inlineStr">
        <is>
          <t>unreconciled</t>
        </is>
      </c>
      <c r="AM69" t="inlineStr">
        <is>
          <t>Order Amount Mismatch (POS&gt;3PO)</t>
        </is>
      </c>
      <c r="AN69" t="n">
        <v>17.77</v>
      </c>
      <c r="AO69" t="n">
        <f>ROUND(P69*100/H69,2)</f>
        <v>0.0</v>
      </c>
      <c r="AP69" t="n">
        <f>ROUND(Q69*100/I69,2)</f>
        <v>0.0</v>
      </c>
      <c r="AQ69"/>
      <c r="AR69"/>
      <c r="AS69" t="n">
        <v>0.0</v>
      </c>
    </row>
    <row r="70">
      <c r="A70" s="1" t="n">
        <v>45233.0</v>
      </c>
      <c r="B70" s="2" t="n">
        <v>45233.51788194444</v>
      </c>
      <c r="C70" t="inlineStr">
        <is>
          <t>3140023012059202</t>
        </is>
      </c>
      <c r="D70" t="inlineStr">
        <is>
          <t>POS0012</t>
        </is>
      </c>
      <c r="E70" t="inlineStr">
        <is>
          <t>95</t>
        </is>
      </c>
      <c r="F70" t="inlineStr">
        <is>
          <t>0023</t>
        </is>
      </c>
      <c r="G70" t="inlineStr">
        <is>
          <t>5295547977</t>
        </is>
      </c>
      <c r="H70" t="n">
        <v>303.0</v>
      </c>
      <c r="I70" t="n">
        <v>365.71</v>
      </c>
      <c r="J70" t="n">
        <v>328.57</v>
      </c>
      <c r="K70" t="inlineStr">
        <is>
          <t>sale</t>
        </is>
      </c>
      <c r="L70" t="inlineStr">
        <is>
          <t/>
        </is>
      </c>
      <c r="M70" t="inlineStr">
        <is>
          <t/>
        </is>
      </c>
      <c r="N70" t="n">
        <v>0.0</v>
      </c>
      <c r="O70" t="n">
        <v>0.0</v>
      </c>
      <c r="P70" t="n">
        <v>286.6</v>
      </c>
      <c r="Q70" t="n">
        <v>227.81</v>
      </c>
      <c r="R70" t="n">
        <v>37.14</v>
      </c>
      <c r="S70" t="n">
        <v>37.14</v>
      </c>
      <c r="T70" t="n">
        <v>3.66</v>
      </c>
      <c r="U70" t="n">
        <v>2.89</v>
      </c>
      <c r="V70" t="n">
        <v>59.14</v>
      </c>
      <c r="W70" t="n">
        <v>45.26</v>
      </c>
      <c r="X70" t="n">
        <v>4.8</v>
      </c>
      <c r="Y70" t="n">
        <v>3.79</v>
      </c>
      <c r="Z70" t="n">
        <v>11.51</v>
      </c>
      <c r="AA70" t="n">
        <v>8.83</v>
      </c>
      <c r="AB70" t="n">
        <v>14.42</v>
      </c>
      <c r="AC70" t="n">
        <v>14.43</v>
      </c>
      <c r="AD70" t="n">
        <v>-62.70999999999998</v>
      </c>
      <c r="AE70" t="n">
        <v>58.79000000000002</v>
      </c>
      <c r="AF70" t="n">
        <v>0.0</v>
      </c>
      <c r="AG70" t="n">
        <v>0.77</v>
      </c>
      <c r="AH70" t="n">
        <v>13.880000000000003</v>
      </c>
      <c r="AI70" t="n">
        <v>1.0099999999999998</v>
      </c>
      <c r="AJ70" t="n">
        <v>2.6799999999999997</v>
      </c>
      <c r="AK70" t="n">
        <v>-0.009999999999999787</v>
      </c>
      <c r="AL70" t="inlineStr">
        <is>
          <t>unreconciled</t>
        </is>
      </c>
      <c r="AM70" t="inlineStr">
        <is>
          <t>Order Amount Mismatch (3PO&gt;POS)</t>
        </is>
      </c>
      <c r="AN70" t="n">
        <v>62.71</v>
      </c>
      <c r="AO70" t="n">
        <f>ROUND(P70*100/H70,2)</f>
        <v>0.0</v>
      </c>
      <c r="AP70" t="n">
        <f>ROUND(Q70*100/I70,2)</f>
        <v>0.0</v>
      </c>
      <c r="AQ70"/>
      <c r="AR70"/>
      <c r="AS70" t="n">
        <v>0.0</v>
      </c>
    </row>
    <row r="71">
      <c r="A71" s="1" t="n">
        <v>45231.0</v>
      </c>
      <c r="B71" s="2" t="n">
        <v>45231.76366898148</v>
      </c>
      <c r="C71" t="inlineStr">
        <is>
          <t>3140094012084460</t>
        </is>
      </c>
      <c r="D71" t="inlineStr">
        <is>
          <t>POS0012</t>
        </is>
      </c>
      <c r="E71" t="inlineStr">
        <is>
          <t>74</t>
        </is>
      </c>
      <c r="F71" t="inlineStr">
        <is>
          <t>0094</t>
        </is>
      </c>
      <c r="G71" t="inlineStr">
        <is>
          <t>5295785713</t>
        </is>
      </c>
      <c r="H71" t="n">
        <v>369.0</v>
      </c>
      <c r="I71" t="n">
        <v>351.42</v>
      </c>
      <c r="J71" t="n">
        <v>314.28</v>
      </c>
      <c r="K71" t="inlineStr">
        <is>
          <t>sale</t>
        </is>
      </c>
      <c r="L71" t="inlineStr">
        <is>
          <t/>
        </is>
      </c>
      <c r="M71" t="inlineStr">
        <is>
          <t/>
        </is>
      </c>
      <c r="N71" t="n">
        <v>0.0</v>
      </c>
      <c r="O71" t="n">
        <v>0.0</v>
      </c>
      <c r="P71" t="n">
        <v>275.72</v>
      </c>
      <c r="Q71" t="n">
        <v>275.71</v>
      </c>
      <c r="R71" t="n">
        <v>37.14</v>
      </c>
      <c r="S71" t="n">
        <v>37.14</v>
      </c>
      <c r="T71" t="n">
        <v>3.51</v>
      </c>
      <c r="U71" t="n">
        <v>3.51</v>
      </c>
      <c r="V71" t="n">
        <v>56.57</v>
      </c>
      <c r="W71" t="n">
        <v>56.57</v>
      </c>
      <c r="X71" t="n">
        <v>4.61</v>
      </c>
      <c r="Y71" t="n">
        <v>4.61</v>
      </c>
      <c r="Z71" t="n">
        <v>11.01</v>
      </c>
      <c r="AA71" t="n">
        <v>11.01</v>
      </c>
      <c r="AB71" t="n">
        <v>17.58</v>
      </c>
      <c r="AC71" t="n">
        <v>17.57</v>
      </c>
      <c r="AD71" t="n">
        <v>17.579999999999984</v>
      </c>
      <c r="AE71" t="n">
        <v>0.010000000000047748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0.00999999999999801</v>
      </c>
      <c r="AL71" t="inlineStr">
        <is>
          <t>unreconciled</t>
        </is>
      </c>
      <c r="AM71" t="inlineStr">
        <is>
          <t>Order Amount Mismatch (POS&gt;3PO)</t>
        </is>
      </c>
      <c r="AN71" t="n">
        <v>17.58</v>
      </c>
      <c r="AO71" t="n">
        <f>ROUND(P71*100/H71,2)</f>
        <v>0.0</v>
      </c>
      <c r="AP71" t="n">
        <f>ROUND(Q71*100/I71,2)</f>
        <v>0.0</v>
      </c>
      <c r="AQ71"/>
      <c r="AR71"/>
      <c r="AS71" t="n">
        <v>0.0</v>
      </c>
    </row>
    <row r="72">
      <c r="A72" s="1" t="n">
        <v>45233.0</v>
      </c>
      <c r="B72" s="2" t="n">
        <v>45233.60041666667</v>
      </c>
      <c r="C72" t="inlineStr">
        <is>
          <t>3140023012059219</t>
        </is>
      </c>
      <c r="D72" t="inlineStr">
        <is>
          <t>POS0012</t>
        </is>
      </c>
      <c r="E72" t="inlineStr">
        <is>
          <t>12</t>
        </is>
      </c>
      <c r="F72" t="inlineStr">
        <is>
          <t>0023</t>
        </is>
      </c>
      <c r="G72" t="inlineStr">
        <is>
          <t>5295825537</t>
        </is>
      </c>
      <c r="H72" t="n">
        <v>644.0</v>
      </c>
      <c r="I72" t="n">
        <v>690.47</v>
      </c>
      <c r="J72" t="n">
        <v>653.33</v>
      </c>
      <c r="K72" t="inlineStr">
        <is>
          <t>sale</t>
        </is>
      </c>
      <c r="L72" t="inlineStr">
        <is>
          <t/>
        </is>
      </c>
      <c r="M72" t="inlineStr">
        <is>
          <t/>
        </is>
      </c>
      <c r="N72" t="n">
        <v>0.0</v>
      </c>
      <c r="O72" t="n">
        <v>0.0</v>
      </c>
      <c r="P72" t="n">
        <v>534.11</v>
      </c>
      <c r="Q72" t="n">
        <v>475.33</v>
      </c>
      <c r="R72" t="n">
        <v>37.14</v>
      </c>
      <c r="S72" t="n">
        <v>37.14</v>
      </c>
      <c r="T72" t="n">
        <v>6.9</v>
      </c>
      <c r="U72" t="n">
        <v>6.13</v>
      </c>
      <c r="V72" t="n">
        <v>117.6</v>
      </c>
      <c r="W72" t="n">
        <v>103.71</v>
      </c>
      <c r="X72" t="n">
        <v>9.06</v>
      </c>
      <c r="Y72" t="n">
        <v>8.05</v>
      </c>
      <c r="Z72" t="n">
        <v>22.8</v>
      </c>
      <c r="AA72" t="n">
        <v>20.12</v>
      </c>
      <c r="AB72" t="n">
        <v>30.66</v>
      </c>
      <c r="AC72" t="n">
        <v>30.67</v>
      </c>
      <c r="AD72" t="n">
        <v>-46.47000000000003</v>
      </c>
      <c r="AE72" t="n">
        <v>58.78000000000003</v>
      </c>
      <c r="AF72" t="n">
        <v>0.0</v>
      </c>
      <c r="AG72" t="n">
        <v>0.7700000000000005</v>
      </c>
      <c r="AH72" t="n">
        <v>13.89</v>
      </c>
      <c r="AI72" t="n">
        <v>1.0099999999999998</v>
      </c>
      <c r="AJ72" t="n">
        <v>2.6799999999999997</v>
      </c>
      <c r="AK72" t="n">
        <v>-0.010000000000001563</v>
      </c>
      <c r="AL72" t="inlineStr">
        <is>
          <t>unreconciled</t>
        </is>
      </c>
      <c r="AM72" t="inlineStr">
        <is>
          <t>Order Amount Mismatch (3PO&gt;POS)</t>
        </is>
      </c>
      <c r="AN72" t="n">
        <v>46.47</v>
      </c>
      <c r="AO72" t="n">
        <f>ROUND(P72*100/H72,2)</f>
        <v>0.0</v>
      </c>
      <c r="AP72" t="n">
        <f>ROUND(Q72*100/I72,2)</f>
        <v>0.0</v>
      </c>
      <c r="AQ72"/>
      <c r="AR72"/>
      <c r="AS72" t="n">
        <v>0.0</v>
      </c>
    </row>
    <row r="73">
      <c r="A73" s="1" t="n">
        <v>45231.0</v>
      </c>
      <c r="B73" s="2" t="n">
        <v>45231.796944444446</v>
      </c>
      <c r="C73" t="inlineStr">
        <is>
          <t>3140094012084481</t>
        </is>
      </c>
      <c r="D73" t="inlineStr">
        <is>
          <t>POS0012</t>
        </is>
      </c>
      <c r="E73" t="inlineStr">
        <is>
          <t>95</t>
        </is>
      </c>
      <c r="F73" t="inlineStr">
        <is>
          <t>0094</t>
        </is>
      </c>
      <c r="G73" t="inlineStr">
        <is>
          <t>5295832805</t>
        </is>
      </c>
      <c r="H73" t="n">
        <v>418.0</v>
      </c>
      <c r="I73" t="n">
        <v>398.08</v>
      </c>
      <c r="J73" t="n">
        <v>360.94</v>
      </c>
      <c r="K73" t="inlineStr">
        <is>
          <t>sale</t>
        </is>
      </c>
      <c r="L73" t="inlineStr">
        <is>
          <t/>
        </is>
      </c>
      <c r="M73" t="inlineStr">
        <is>
          <t/>
        </is>
      </c>
      <c r="N73" t="n">
        <v>0.0</v>
      </c>
      <c r="O73" t="n">
        <v>0.0</v>
      </c>
      <c r="P73" t="n">
        <v>311.28</v>
      </c>
      <c r="Q73" t="n">
        <v>311.29</v>
      </c>
      <c r="R73" t="n">
        <v>37.14</v>
      </c>
      <c r="S73" t="n">
        <v>37.14</v>
      </c>
      <c r="T73" t="n">
        <v>3.98</v>
      </c>
      <c r="U73" t="n">
        <v>3.98</v>
      </c>
      <c r="V73" t="n">
        <v>64.97</v>
      </c>
      <c r="W73" t="n">
        <v>64.97</v>
      </c>
      <c r="X73" t="n">
        <v>5.22</v>
      </c>
      <c r="Y73" t="n">
        <v>5.22</v>
      </c>
      <c r="Z73" t="n">
        <v>12.63</v>
      </c>
      <c r="AA73" t="n">
        <v>12.63</v>
      </c>
      <c r="AB73" t="n">
        <v>19.9</v>
      </c>
      <c r="AC73" t="n">
        <v>19.91</v>
      </c>
      <c r="AD73" t="n">
        <v>19.920000000000016</v>
      </c>
      <c r="AE73" t="n">
        <v>-0.010000000000047748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-0.010000000000001563</v>
      </c>
      <c r="AL73" t="inlineStr">
        <is>
          <t>unreconciled</t>
        </is>
      </c>
      <c r="AM73" t="inlineStr">
        <is>
          <t>Order Amount Mismatch (POS&gt;3PO)</t>
        </is>
      </c>
      <c r="AN73" t="n">
        <v>19.92</v>
      </c>
      <c r="AO73" t="n">
        <f>ROUND(P73*100/H73,2)</f>
        <v>0.0</v>
      </c>
      <c r="AP73" t="n">
        <f>ROUND(Q73*100/I73,2)</f>
        <v>0.0</v>
      </c>
      <c r="AQ73"/>
      <c r="AR73"/>
      <c r="AS73" t="n">
        <v>0.0</v>
      </c>
    </row>
    <row r="74">
      <c r="A74" s="1" t="n">
        <v>45235.0</v>
      </c>
      <c r="B74" s="2" t="n">
        <v>45235.5559375</v>
      </c>
      <c r="C74" t="inlineStr">
        <is>
          <t>3140094012085989</t>
        </is>
      </c>
      <c r="D74" t="inlineStr">
        <is>
          <t>POS0012</t>
        </is>
      </c>
      <c r="E74" t="inlineStr">
        <is>
          <t>04</t>
        </is>
      </c>
      <c r="F74" t="inlineStr">
        <is>
          <t>0094</t>
        </is>
      </c>
      <c r="G74" t="inlineStr">
        <is>
          <t>5295946557</t>
        </is>
      </c>
      <c r="H74" t="n">
        <v>615.0</v>
      </c>
      <c r="I74" t="n">
        <v>585.72</v>
      </c>
      <c r="J74" t="n">
        <v>548.58</v>
      </c>
      <c r="K74" t="inlineStr">
        <is>
          <t>sale</t>
        </is>
      </c>
      <c r="L74" t="inlineStr">
        <is>
          <t/>
        </is>
      </c>
      <c r="M74" t="inlineStr">
        <is>
          <t/>
        </is>
      </c>
      <c r="N74" t="n">
        <v>0.0</v>
      </c>
      <c r="O74" t="n">
        <v>0.0</v>
      </c>
      <c r="P74" t="n">
        <v>454.27</v>
      </c>
      <c r="Q74" t="n">
        <v>454.27</v>
      </c>
      <c r="R74" t="n">
        <v>37.14</v>
      </c>
      <c r="S74" t="n">
        <v>37.14</v>
      </c>
      <c r="T74" t="n">
        <v>5.86</v>
      </c>
      <c r="U74" t="n">
        <v>5.86</v>
      </c>
      <c r="V74" t="n">
        <v>98.74</v>
      </c>
      <c r="W74" t="n">
        <v>98.74</v>
      </c>
      <c r="X74" t="n">
        <v>7.69</v>
      </c>
      <c r="Y74" t="n">
        <v>7.69</v>
      </c>
      <c r="Z74" t="n">
        <v>19.16</v>
      </c>
      <c r="AA74" t="n">
        <v>19.15</v>
      </c>
      <c r="AB74" t="n">
        <v>29.28</v>
      </c>
      <c r="AC74" t="n">
        <v>29.29</v>
      </c>
      <c r="AD74" t="n">
        <v>29.279999999999973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0.010000000000001563</v>
      </c>
      <c r="AK74" t="n">
        <v>-0.00999999999999801</v>
      </c>
      <c r="AL74" t="inlineStr">
        <is>
          <t>unreconciled</t>
        </is>
      </c>
      <c r="AM74" t="inlineStr">
        <is>
          <t>Order Amount Mismatch (POS&gt;3PO)</t>
        </is>
      </c>
      <c r="AN74" t="n">
        <v>29.28</v>
      </c>
      <c r="AO74" t="n">
        <f>ROUND(P74*100/H74,2)</f>
        <v>0.0</v>
      </c>
      <c r="AP74" t="n">
        <f>ROUND(Q74*100/I74,2)</f>
        <v>0.0</v>
      </c>
      <c r="AQ74"/>
      <c r="AR74"/>
      <c r="AS74" t="n">
        <v>0.0</v>
      </c>
    </row>
    <row r="75">
      <c r="A75" s="1" t="n">
        <v>45231.0</v>
      </c>
      <c r="B75" s="2" t="n">
        <v>45231.6559375</v>
      </c>
      <c r="C75" t="inlineStr">
        <is>
          <t>3140094012084403</t>
        </is>
      </c>
      <c r="D75" t="inlineStr">
        <is>
          <t>POS0012</t>
        </is>
      </c>
      <c r="E75" t="inlineStr">
        <is>
          <t>17</t>
        </is>
      </c>
      <c r="F75" t="inlineStr">
        <is>
          <t>0094</t>
        </is>
      </c>
      <c r="G75" t="inlineStr">
        <is>
          <t>5295991422</t>
        </is>
      </c>
      <c r="H75" t="n">
        <v>640.0</v>
      </c>
      <c r="I75" t="n">
        <v>609.51</v>
      </c>
      <c r="J75" t="n">
        <v>572.37</v>
      </c>
      <c r="K75" t="inlineStr">
        <is>
          <t>sale</t>
        </is>
      </c>
      <c r="L75" t="inlineStr">
        <is>
          <t/>
        </is>
      </c>
      <c r="M75" t="inlineStr">
        <is>
          <t/>
        </is>
      </c>
      <c r="N75" t="n">
        <v>0.0</v>
      </c>
      <c r="O75" t="n">
        <v>0.0</v>
      </c>
      <c r="P75" t="n">
        <v>472.39</v>
      </c>
      <c r="Q75" t="n">
        <v>472.38</v>
      </c>
      <c r="R75" t="n">
        <v>37.14</v>
      </c>
      <c r="S75" t="n">
        <v>37.14</v>
      </c>
      <c r="T75" t="n">
        <v>6.1</v>
      </c>
      <c r="U75" t="n">
        <v>6.09</v>
      </c>
      <c r="V75" t="n">
        <v>103.03</v>
      </c>
      <c r="W75" t="n">
        <v>103.03</v>
      </c>
      <c r="X75" t="n">
        <v>8.0</v>
      </c>
      <c r="Y75" t="n">
        <v>8.0</v>
      </c>
      <c r="Z75" t="n">
        <v>19.99</v>
      </c>
      <c r="AA75" t="n">
        <v>19.99</v>
      </c>
      <c r="AB75" t="n">
        <v>30.48</v>
      </c>
      <c r="AC75" t="n">
        <v>30.48</v>
      </c>
      <c r="AD75" t="n">
        <v>30.49000000000001</v>
      </c>
      <c r="AE75" t="n">
        <v>0.009999999999990905</v>
      </c>
      <c r="AF75" t="n">
        <v>0.0</v>
      </c>
      <c r="AG75" t="n">
        <v>0.009999999999999787</v>
      </c>
      <c r="AH75" t="n">
        <v>0.0</v>
      </c>
      <c r="AI75" t="n">
        <v>0.0</v>
      </c>
      <c r="AJ75" t="n">
        <v>0.0</v>
      </c>
      <c r="AK75" t="n">
        <v>0.0</v>
      </c>
      <c r="AL75" t="inlineStr">
        <is>
          <t>unreconciled</t>
        </is>
      </c>
      <c r="AM75" t="inlineStr">
        <is>
          <t>Order Amount Mismatch (POS&gt;3PO)</t>
        </is>
      </c>
      <c r="AN75" t="n">
        <v>30.49</v>
      </c>
      <c r="AO75" t="n">
        <f>ROUND(P75*100/H75,2)</f>
        <v>0.0</v>
      </c>
      <c r="AP75" t="n">
        <f>ROUND(Q75*100/I75,2)</f>
        <v>0.0</v>
      </c>
      <c r="AQ75"/>
      <c r="AR75"/>
      <c r="AS75" t="n">
        <v>0.0</v>
      </c>
    </row>
    <row r="76">
      <c r="A76" s="1"/>
      <c r="B76" s="2" t="n">
        <v>45231.00907407407</v>
      </c>
      <c r="C76"/>
      <c r="D76"/>
      <c r="E76"/>
      <c r="F76" t="inlineStr">
        <is>
          <t>0023</t>
        </is>
      </c>
      <c r="G76" t="inlineStr">
        <is>
          <t>5296251334</t>
        </is>
      </c>
      <c r="H76" t="n">
        <v>0.0</v>
      </c>
      <c r="I76" t="n">
        <v>194.28</v>
      </c>
      <c r="J76" t="n">
        <v>157.14</v>
      </c>
      <c r="K76" t="inlineStr">
        <is>
          <t>sale</t>
        </is>
      </c>
      <c r="L76" t="inlineStr">
        <is>
          <t/>
        </is>
      </c>
      <c r="M76" t="inlineStr">
        <is>
          <t/>
        </is>
      </c>
      <c r="N76" t="n">
        <v>0.0</v>
      </c>
      <c r="O76" t="n">
        <v>0.0</v>
      </c>
      <c r="P76" t="n">
        <v>155.95</v>
      </c>
      <c r="Q76" t="n">
        <v>155.95</v>
      </c>
      <c r="R76" t="n">
        <v>37.14</v>
      </c>
      <c r="S76" t="n">
        <v>37.14</v>
      </c>
      <c r="T76" t="n">
        <v>1.94</v>
      </c>
      <c r="U76" t="n">
        <v>1.94</v>
      </c>
      <c r="V76" t="n">
        <v>28.29</v>
      </c>
      <c r="W76" t="n">
        <v>28.29</v>
      </c>
      <c r="X76" t="n">
        <v>2.55</v>
      </c>
      <c r="Y76" t="n">
        <v>2.55</v>
      </c>
      <c r="Z76" t="n">
        <v>5.55</v>
      </c>
      <c r="AA76" t="n">
        <v>5.55</v>
      </c>
      <c r="AB76" t="n">
        <v>0.0</v>
      </c>
      <c r="AC76" t="n">
        <v>9.72</v>
      </c>
      <c r="AD76" t="n">
        <v>-194.28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-9.72</v>
      </c>
      <c r="AL76" t="inlineStr">
        <is>
          <t>unreconciled</t>
        </is>
      </c>
      <c r="AM76" t="inlineStr">
        <is>
          <t>Order Not found in POS</t>
        </is>
      </c>
      <c r="AN76" t="n">
        <v>194.28</v>
      </c>
      <c r="AO76" t="n">
        <f>ROUND(P76*100/H76,2)</f>
        <v>0.0</v>
      </c>
      <c r="AP76" t="n">
        <f>ROUND(Q76*100/I76,2)</f>
        <v>0.0</v>
      </c>
      <c r="AQ76"/>
      <c r="AR76"/>
      <c r="AS76" t="n">
        <v>0.0</v>
      </c>
    </row>
    <row r="77">
      <c r="A77" s="1" t="n">
        <v>45232.0</v>
      </c>
      <c r="B77" s="2" t="n">
        <v>45232.95730324074</v>
      </c>
      <c r="C77" t="inlineStr">
        <is>
          <t>3140094012084980</t>
        </is>
      </c>
      <c r="D77" t="inlineStr">
        <is>
          <t>POS0012</t>
        </is>
      </c>
      <c r="E77" t="inlineStr">
        <is>
          <t>95</t>
        </is>
      </c>
      <c r="F77" t="inlineStr">
        <is>
          <t>0094</t>
        </is>
      </c>
      <c r="G77" t="inlineStr">
        <is>
          <t>5296286933</t>
        </is>
      </c>
      <c r="H77" t="n">
        <v>170.0</v>
      </c>
      <c r="I77" t="n">
        <v>161.9</v>
      </c>
      <c r="J77" t="n">
        <v>124.76</v>
      </c>
      <c r="K77" t="inlineStr">
        <is>
          <t>sale</t>
        </is>
      </c>
      <c r="L77" t="inlineStr">
        <is>
          <t/>
        </is>
      </c>
      <c r="M77" t="inlineStr">
        <is>
          <t/>
        </is>
      </c>
      <c r="N77" t="n">
        <v>0.0</v>
      </c>
      <c r="O77" t="n">
        <v>0.0</v>
      </c>
      <c r="P77" t="n">
        <v>131.28</v>
      </c>
      <c r="Q77" t="n">
        <v>131.28</v>
      </c>
      <c r="R77" t="n">
        <v>37.14</v>
      </c>
      <c r="S77" t="n">
        <v>37.14</v>
      </c>
      <c r="T77" t="n">
        <v>1.62</v>
      </c>
      <c r="U77" t="n">
        <v>1.62</v>
      </c>
      <c r="V77" t="n">
        <v>22.46</v>
      </c>
      <c r="W77" t="n">
        <v>22.46</v>
      </c>
      <c r="X77" t="n">
        <v>2.12</v>
      </c>
      <c r="Y77" t="n">
        <v>2.12</v>
      </c>
      <c r="Z77" t="n">
        <v>4.42</v>
      </c>
      <c r="AA77" t="n">
        <v>4.42</v>
      </c>
      <c r="AB77" t="n">
        <v>8.1</v>
      </c>
      <c r="AC77" t="n">
        <v>8.1</v>
      </c>
      <c r="AD77" t="n">
        <v>8.099999999999994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inlineStr">
        <is>
          <t>unreconciled</t>
        </is>
      </c>
      <c r="AM77" t="inlineStr">
        <is>
          <t>Order Amount Mismatch (POS&gt;3PO)</t>
        </is>
      </c>
      <c r="AN77" t="n">
        <v>8.1</v>
      </c>
      <c r="AO77" t="n">
        <f>ROUND(P77*100/H77,2)</f>
        <v>0.0</v>
      </c>
      <c r="AP77" t="n">
        <f>ROUND(Q77*100/I77,2)</f>
        <v>0.0</v>
      </c>
      <c r="AQ77"/>
      <c r="AR77"/>
      <c r="AS77" t="n">
        <v>0.0</v>
      </c>
    </row>
    <row r="78">
      <c r="A78" s="1"/>
      <c r="B78" s="2" t="n">
        <v>45231.030023148145</v>
      </c>
      <c r="C78"/>
      <c r="D78"/>
      <c r="E78"/>
      <c r="F78" t="inlineStr">
        <is>
          <t>0094</t>
        </is>
      </c>
      <c r="G78" t="inlineStr">
        <is>
          <t>5296429040</t>
        </is>
      </c>
      <c r="H78" t="n">
        <v>0.0</v>
      </c>
      <c r="I78" t="n">
        <v>1381.88</v>
      </c>
      <c r="J78" t="n">
        <v>1344.74</v>
      </c>
      <c r="K78" t="inlineStr">
        <is>
          <t>sale</t>
        </is>
      </c>
      <c r="L78" t="inlineStr">
        <is>
          <t/>
        </is>
      </c>
      <c r="M78" t="inlineStr">
        <is>
          <t/>
        </is>
      </c>
      <c r="N78" t="n">
        <v>0.0</v>
      </c>
      <c r="O78" t="n">
        <v>0.0</v>
      </c>
      <c r="P78" t="n">
        <v>1061.04</v>
      </c>
      <c r="Q78" t="n">
        <v>1061.01</v>
      </c>
      <c r="R78" t="n">
        <v>37.14</v>
      </c>
      <c r="S78" t="n">
        <v>37.14</v>
      </c>
      <c r="T78" t="n">
        <v>13.82</v>
      </c>
      <c r="U78" t="n">
        <v>13.82</v>
      </c>
      <c r="V78" t="n">
        <v>242.05</v>
      </c>
      <c r="W78" t="n">
        <v>242.05</v>
      </c>
      <c r="X78" t="n">
        <v>18.14</v>
      </c>
      <c r="Y78" t="n">
        <v>18.14</v>
      </c>
      <c r="Z78" t="n">
        <v>46.83</v>
      </c>
      <c r="AA78" t="n">
        <v>46.84</v>
      </c>
      <c r="AB78" t="n">
        <v>0.0</v>
      </c>
      <c r="AC78" t="n">
        <v>69.1</v>
      </c>
      <c r="AD78" t="n">
        <v>-1381.88</v>
      </c>
      <c r="AE78" t="n">
        <v>0.029999999999972715</v>
      </c>
      <c r="AF78" t="n">
        <v>0.0</v>
      </c>
      <c r="AG78" t="n">
        <v>0.0</v>
      </c>
      <c r="AH78" t="n">
        <v>0.0</v>
      </c>
      <c r="AI78" t="n">
        <v>0.0</v>
      </c>
      <c r="AJ78" t="n">
        <v>-0.010000000000005116</v>
      </c>
      <c r="AK78" t="n">
        <v>-69.1</v>
      </c>
      <c r="AL78" t="inlineStr">
        <is>
          <t>unreconciled</t>
        </is>
      </c>
      <c r="AM78" t="inlineStr">
        <is>
          <t>Order Not found in POS</t>
        </is>
      </c>
      <c r="AN78" t="n">
        <v>1381.88</v>
      </c>
      <c r="AO78" t="n">
        <f>ROUND(P78*100/H78,2)</f>
        <v>0.0</v>
      </c>
      <c r="AP78" t="n">
        <f>ROUND(Q78*100/I78,2)</f>
        <v>0.0</v>
      </c>
      <c r="AQ78"/>
      <c r="AR78"/>
      <c r="AS78" t="n">
        <v>0.0</v>
      </c>
    </row>
    <row r="79">
      <c r="A79" s="1" t="n">
        <v>45234.0</v>
      </c>
      <c r="B79" s="2" t="n">
        <v>45234.90226851852</v>
      </c>
      <c r="C79" t="inlineStr">
        <is>
          <t>3140094012085788</t>
        </is>
      </c>
      <c r="D79" t="inlineStr">
        <is>
          <t>POS0012</t>
        </is>
      </c>
      <c r="E79" t="inlineStr">
        <is>
          <t>03</t>
        </is>
      </c>
      <c r="F79" t="inlineStr">
        <is>
          <t>0094</t>
        </is>
      </c>
      <c r="G79" t="inlineStr">
        <is>
          <t>5296755847</t>
        </is>
      </c>
      <c r="H79" t="n">
        <v>264.0</v>
      </c>
      <c r="I79" t="n">
        <v>251.43</v>
      </c>
      <c r="J79" t="n">
        <v>214.29</v>
      </c>
      <c r="K79" t="inlineStr">
        <is>
          <t>sale</t>
        </is>
      </c>
      <c r="L79" t="inlineStr">
        <is>
          <t/>
        </is>
      </c>
      <c r="M79" t="inlineStr">
        <is>
          <t/>
        </is>
      </c>
      <c r="N79" t="n">
        <v>0.0</v>
      </c>
      <c r="O79" t="n">
        <v>0.0</v>
      </c>
      <c r="P79" t="n">
        <v>199.51</v>
      </c>
      <c r="Q79" t="n">
        <v>199.51</v>
      </c>
      <c r="R79" t="n">
        <v>37.14</v>
      </c>
      <c r="S79" t="n">
        <v>37.14</v>
      </c>
      <c r="T79" t="n">
        <v>2.51</v>
      </c>
      <c r="U79" t="n">
        <v>2.51</v>
      </c>
      <c r="V79" t="n">
        <v>38.57</v>
      </c>
      <c r="W79" t="n">
        <v>38.57</v>
      </c>
      <c r="X79" t="n">
        <v>3.3</v>
      </c>
      <c r="Y79" t="n">
        <v>3.3</v>
      </c>
      <c r="Z79" t="n">
        <v>7.54</v>
      </c>
      <c r="AA79" t="n">
        <v>7.53</v>
      </c>
      <c r="AB79" t="n">
        <v>12.58</v>
      </c>
      <c r="AC79" t="n">
        <v>12.57</v>
      </c>
      <c r="AD79" t="n">
        <v>12.569999999999993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0.009999999999999787</v>
      </c>
      <c r="AK79" t="n">
        <v>0.009999999999999787</v>
      </c>
      <c r="AL79" t="inlineStr">
        <is>
          <t>unreconciled</t>
        </is>
      </c>
      <c r="AM79" t="inlineStr">
        <is>
          <t>Order Amount Mismatch (POS&gt;3PO)</t>
        </is>
      </c>
      <c r="AN79" t="n">
        <v>12.57</v>
      </c>
      <c r="AO79" t="n">
        <f>ROUND(P79*100/H79,2)</f>
        <v>0.0</v>
      </c>
      <c r="AP79" t="n">
        <f>ROUND(Q79*100/I79,2)</f>
        <v>0.0</v>
      </c>
      <c r="AQ79"/>
      <c r="AR79"/>
      <c r="AS79" t="n">
        <v>0.0</v>
      </c>
    </row>
    <row r="80">
      <c r="A80" s="1" t="n">
        <v>45232.0</v>
      </c>
      <c r="B80" s="2" t="n">
        <v>45232.991875</v>
      </c>
      <c r="C80" t="inlineStr">
        <is>
          <t>3140023012059143</t>
        </is>
      </c>
      <c r="D80" t="inlineStr">
        <is>
          <t>POS0012</t>
        </is>
      </c>
      <c r="E80" t="inlineStr">
        <is>
          <t>36</t>
        </is>
      </c>
      <c r="F80" t="inlineStr">
        <is>
          <t>0023</t>
        </is>
      </c>
      <c r="G80" t="inlineStr">
        <is>
          <t>5296767274</t>
        </is>
      </c>
      <c r="H80" t="n">
        <v>288.0</v>
      </c>
      <c r="I80" t="n">
        <v>274.28</v>
      </c>
      <c r="J80" t="n">
        <v>237.14</v>
      </c>
      <c r="K80" t="inlineStr">
        <is>
          <t>sale</t>
        </is>
      </c>
      <c r="L80" t="inlineStr">
        <is>
          <t/>
        </is>
      </c>
      <c r="M80" t="inlineStr">
        <is>
          <t/>
        </is>
      </c>
      <c r="N80" t="n">
        <v>0.0</v>
      </c>
      <c r="O80" t="n">
        <v>0.0</v>
      </c>
      <c r="P80" t="n">
        <v>216.92</v>
      </c>
      <c r="Q80" t="n">
        <v>216.92</v>
      </c>
      <c r="R80" t="n">
        <v>37.14</v>
      </c>
      <c r="S80" t="n">
        <v>37.14</v>
      </c>
      <c r="T80" t="n">
        <v>2.74</v>
      </c>
      <c r="U80" t="n">
        <v>2.74</v>
      </c>
      <c r="V80" t="n">
        <v>42.69</v>
      </c>
      <c r="W80" t="n">
        <v>42.69</v>
      </c>
      <c r="X80" t="n">
        <v>3.6</v>
      </c>
      <c r="Y80" t="n">
        <v>3.6</v>
      </c>
      <c r="Z80" t="n">
        <v>8.33</v>
      </c>
      <c r="AA80" t="n">
        <v>8.33</v>
      </c>
      <c r="AB80" t="n">
        <v>13.72</v>
      </c>
      <c r="AC80" t="n">
        <v>13.72</v>
      </c>
      <c r="AD80" t="n">
        <v>13.720000000000027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inlineStr">
        <is>
          <t>unreconciled</t>
        </is>
      </c>
      <c r="AM80" t="inlineStr">
        <is>
          <t>Order Amount Mismatch (POS&gt;3PO)</t>
        </is>
      </c>
      <c r="AN80" t="n">
        <v>13.72</v>
      </c>
      <c r="AO80" t="n">
        <f>ROUND(P80*100/H80,2)</f>
        <v>0.0</v>
      </c>
      <c r="AP80" t="n">
        <f>ROUND(Q80*100/I80,2)</f>
        <v>0.0</v>
      </c>
      <c r="AQ80"/>
      <c r="AR80"/>
      <c r="AS80" t="n">
        <v>0.0</v>
      </c>
    </row>
    <row r="81">
      <c r="A81" s="1" t="n">
        <v>45231.0</v>
      </c>
      <c r="B81" s="2" t="n">
        <v>45231.960810185185</v>
      </c>
      <c r="C81" t="inlineStr">
        <is>
          <t>3140094012084593</t>
        </is>
      </c>
      <c r="D81" t="inlineStr">
        <is>
          <t>POS0012</t>
        </is>
      </c>
      <c r="E81" t="inlineStr">
        <is>
          <t>07</t>
        </is>
      </c>
      <c r="F81" t="inlineStr">
        <is>
          <t>0094</t>
        </is>
      </c>
      <c r="G81" t="inlineStr">
        <is>
          <t>5296796156</t>
        </is>
      </c>
      <c r="H81" t="n">
        <v>602.0</v>
      </c>
      <c r="I81" t="n">
        <v>573.32</v>
      </c>
      <c r="J81" t="n">
        <v>536.18</v>
      </c>
      <c r="K81" t="inlineStr">
        <is>
          <t>sale</t>
        </is>
      </c>
      <c r="L81" t="inlineStr">
        <is>
          <t/>
        </is>
      </c>
      <c r="M81" t="inlineStr">
        <is>
          <t/>
        </is>
      </c>
      <c r="N81" t="n">
        <v>0.0</v>
      </c>
      <c r="O81" t="n">
        <v>0.0</v>
      </c>
      <c r="P81" t="n">
        <v>444.83</v>
      </c>
      <c r="Q81" t="n">
        <v>444.83</v>
      </c>
      <c r="R81" t="n">
        <v>37.14</v>
      </c>
      <c r="S81" t="n">
        <v>37.14</v>
      </c>
      <c r="T81" t="n">
        <v>5.73</v>
      </c>
      <c r="U81" t="n">
        <v>5.73</v>
      </c>
      <c r="V81" t="n">
        <v>96.51</v>
      </c>
      <c r="W81" t="n">
        <v>96.51</v>
      </c>
      <c r="X81" t="n">
        <v>7.52</v>
      </c>
      <c r="Y81" t="n">
        <v>7.52</v>
      </c>
      <c r="Z81" t="n">
        <v>18.73</v>
      </c>
      <c r="AA81" t="n">
        <v>18.72</v>
      </c>
      <c r="AB81" t="n">
        <v>28.66</v>
      </c>
      <c r="AC81" t="n">
        <v>28.67</v>
      </c>
      <c r="AD81" t="n">
        <v>28.67999999999995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0.010000000000001563</v>
      </c>
      <c r="AK81" t="n">
        <v>-0.010000000000001563</v>
      </c>
      <c r="AL81" t="inlineStr">
        <is>
          <t>unreconciled</t>
        </is>
      </c>
      <c r="AM81" t="inlineStr">
        <is>
          <t>Order Amount Mismatch (POS&gt;3PO)</t>
        </is>
      </c>
      <c r="AN81" t="n">
        <v>28.68</v>
      </c>
      <c r="AO81" t="n">
        <f>ROUND(P81*100/H81,2)</f>
        <v>0.0</v>
      </c>
      <c r="AP81" t="n">
        <f>ROUND(Q81*100/I81,2)</f>
        <v>0.0</v>
      </c>
      <c r="AQ81"/>
      <c r="AR81"/>
      <c r="AS81" t="n">
        <v>0.0</v>
      </c>
    </row>
    <row r="82">
      <c r="A82" s="1" t="n">
        <v>45232.0</v>
      </c>
      <c r="B82" s="2" t="n">
        <v>45232.84480324074</v>
      </c>
      <c r="C82" t="inlineStr">
        <is>
          <t>3140023012059042</t>
        </is>
      </c>
      <c r="D82" t="inlineStr">
        <is>
          <t>POS0012</t>
        </is>
      </c>
      <c r="E82" t="inlineStr">
        <is>
          <t>36</t>
        </is>
      </c>
      <c r="F82" t="inlineStr">
        <is>
          <t>0023</t>
        </is>
      </c>
      <c r="G82" t="inlineStr">
        <is>
          <t>5296853509</t>
        </is>
      </c>
      <c r="H82" t="n">
        <v>262.0</v>
      </c>
      <c r="I82" t="n">
        <v>249.52</v>
      </c>
      <c r="J82" t="n">
        <v>212.38</v>
      </c>
      <c r="K82" t="inlineStr">
        <is>
          <t>sale</t>
        </is>
      </c>
      <c r="L82" t="inlineStr">
        <is>
          <t/>
        </is>
      </c>
      <c r="M82" t="inlineStr">
        <is>
          <t/>
        </is>
      </c>
      <c r="N82" t="n">
        <v>0.0</v>
      </c>
      <c r="O82" t="n">
        <v>0.0</v>
      </c>
      <c r="P82" t="n">
        <v>198.04</v>
      </c>
      <c r="Q82" t="n">
        <v>198.04</v>
      </c>
      <c r="R82" t="n">
        <v>37.14</v>
      </c>
      <c r="S82" t="n">
        <v>37.14</v>
      </c>
      <c r="T82" t="n">
        <v>2.5</v>
      </c>
      <c r="U82" t="n">
        <v>2.5</v>
      </c>
      <c r="V82" t="n">
        <v>38.23</v>
      </c>
      <c r="W82" t="n">
        <v>38.23</v>
      </c>
      <c r="X82" t="n">
        <v>3.28</v>
      </c>
      <c r="Y82" t="n">
        <v>3.28</v>
      </c>
      <c r="Z82" t="n">
        <v>7.47</v>
      </c>
      <c r="AA82" t="n">
        <v>7.47</v>
      </c>
      <c r="AB82" t="n">
        <v>12.48</v>
      </c>
      <c r="AC82" t="n">
        <v>12.48</v>
      </c>
      <c r="AD82" t="n">
        <v>12.47999999999999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inlineStr">
        <is>
          <t>unreconciled</t>
        </is>
      </c>
      <c r="AM82" t="inlineStr">
        <is>
          <t>Order Amount Mismatch (POS&gt;3PO)</t>
        </is>
      </c>
      <c r="AN82" t="n">
        <v>12.48</v>
      </c>
      <c r="AO82" t="n">
        <f>ROUND(P82*100/H82,2)</f>
        <v>0.0</v>
      </c>
      <c r="AP82" t="n">
        <f>ROUND(Q82*100/I82,2)</f>
        <v>0.0</v>
      </c>
      <c r="AQ82"/>
      <c r="AR82"/>
      <c r="AS82" t="n">
        <v>0.0</v>
      </c>
    </row>
    <row r="83">
      <c r="A83" s="1" t="n">
        <v>45231.0</v>
      </c>
      <c r="B83" s="2" t="n">
        <v>45231.96878472222</v>
      </c>
      <c r="C83" t="inlineStr">
        <is>
          <t>3140094012084598</t>
        </is>
      </c>
      <c r="D83" t="inlineStr">
        <is>
          <t>POS0012</t>
        </is>
      </c>
      <c r="E83" t="inlineStr">
        <is>
          <t>12</t>
        </is>
      </c>
      <c r="F83" t="inlineStr">
        <is>
          <t>0094</t>
        </is>
      </c>
      <c r="G83" t="inlineStr">
        <is>
          <t>5296886640</t>
        </is>
      </c>
      <c r="H83" t="n">
        <v>538.0</v>
      </c>
      <c r="I83" t="n">
        <v>512.35</v>
      </c>
      <c r="J83" t="n">
        <v>475.21</v>
      </c>
      <c r="K83" t="inlineStr">
        <is>
          <t>sale</t>
        </is>
      </c>
      <c r="L83" t="inlineStr">
        <is>
          <t/>
        </is>
      </c>
      <c r="M83" t="inlineStr">
        <is>
          <t/>
        </is>
      </c>
      <c r="N83" t="n">
        <v>0.0</v>
      </c>
      <c r="O83" t="n">
        <v>0.0</v>
      </c>
      <c r="P83" t="n">
        <v>398.36</v>
      </c>
      <c r="Q83" t="n">
        <v>398.36</v>
      </c>
      <c r="R83" t="n">
        <v>37.14</v>
      </c>
      <c r="S83" t="n">
        <v>37.14</v>
      </c>
      <c r="T83" t="n">
        <v>5.12</v>
      </c>
      <c r="U83" t="n">
        <v>5.12</v>
      </c>
      <c r="V83" t="n">
        <v>85.54</v>
      </c>
      <c r="W83" t="n">
        <v>85.54</v>
      </c>
      <c r="X83" t="n">
        <v>6.72</v>
      </c>
      <c r="Y83" t="n">
        <v>6.72</v>
      </c>
      <c r="Z83" t="n">
        <v>16.61</v>
      </c>
      <c r="AA83" t="n">
        <v>16.61</v>
      </c>
      <c r="AB83" t="n">
        <v>25.62</v>
      </c>
      <c r="AC83" t="n">
        <v>25.62</v>
      </c>
      <c r="AD83" t="n">
        <v>25.649999999999977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inlineStr">
        <is>
          <t>unreconciled</t>
        </is>
      </c>
      <c r="AM83" t="inlineStr">
        <is>
          <t>Order Amount Mismatch (POS&gt;3PO)</t>
        </is>
      </c>
      <c r="AN83" t="n">
        <v>25.65</v>
      </c>
      <c r="AO83" t="n">
        <f>ROUND(P83*100/H83,2)</f>
        <v>0.0</v>
      </c>
      <c r="AP83" t="n">
        <f>ROUND(Q83*100/I83,2)</f>
        <v>0.0</v>
      </c>
      <c r="AQ83"/>
      <c r="AR83"/>
      <c r="AS83" t="n">
        <v>0.0</v>
      </c>
    </row>
    <row r="84">
      <c r="A84" s="1"/>
      <c r="B84" s="2" t="n">
        <v>45231.032800925925</v>
      </c>
      <c r="C84"/>
      <c r="D84"/>
      <c r="E84"/>
      <c r="F84" t="inlineStr">
        <is>
          <t>0023</t>
        </is>
      </c>
      <c r="G84" t="inlineStr">
        <is>
          <t>5296915571</t>
        </is>
      </c>
      <c r="H84" t="n">
        <v>0.0</v>
      </c>
      <c r="I84" t="n">
        <v>275.23</v>
      </c>
      <c r="J84" t="n">
        <v>238.09</v>
      </c>
      <c r="K84" t="inlineStr">
        <is>
          <t>sale</t>
        </is>
      </c>
      <c r="L84" t="inlineStr">
        <is>
          <t/>
        </is>
      </c>
      <c r="M84" t="inlineStr">
        <is>
          <t/>
        </is>
      </c>
      <c r="N84" t="n">
        <v>0.0</v>
      </c>
      <c r="O84" t="n">
        <v>0.0</v>
      </c>
      <c r="P84" t="n">
        <v>217.65</v>
      </c>
      <c r="Q84" t="n">
        <v>217.65</v>
      </c>
      <c r="R84" t="n">
        <v>37.14</v>
      </c>
      <c r="S84" t="n">
        <v>37.14</v>
      </c>
      <c r="T84" t="n">
        <v>2.75</v>
      </c>
      <c r="U84" t="n">
        <v>2.75</v>
      </c>
      <c r="V84" t="n">
        <v>42.86</v>
      </c>
      <c r="W84" t="n">
        <v>42.86</v>
      </c>
      <c r="X84" t="n">
        <v>3.61</v>
      </c>
      <c r="Y84" t="n">
        <v>3.61</v>
      </c>
      <c r="Z84" t="n">
        <v>8.36</v>
      </c>
      <c r="AA84" t="n">
        <v>8.36</v>
      </c>
      <c r="AB84" t="n">
        <v>0.0</v>
      </c>
      <c r="AC84" t="n">
        <v>13.76</v>
      </c>
      <c r="AD84" t="n">
        <v>-275.23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-13.76</v>
      </c>
      <c r="AL84" t="inlineStr">
        <is>
          <t>unreconciled</t>
        </is>
      </c>
      <c r="AM84" t="inlineStr">
        <is>
          <t>Order Not found in POS</t>
        </is>
      </c>
      <c r="AN84" t="n">
        <v>275.23</v>
      </c>
      <c r="AO84" t="n">
        <f>ROUND(P84*100/H84,2)</f>
        <v>0.0</v>
      </c>
      <c r="AP84" t="n">
        <f>ROUND(Q84*100/I84,2)</f>
        <v>0.0</v>
      </c>
      <c r="AQ84"/>
      <c r="AR84"/>
      <c r="AS84" t="n">
        <v>0.0</v>
      </c>
    </row>
    <row r="85">
      <c r="A85" s="1" t="n">
        <v>45233.0</v>
      </c>
      <c r="B85" s="2" t="n">
        <v>45233.397465277776</v>
      </c>
      <c r="C85" t="inlineStr">
        <is>
          <t>3140023012059177</t>
        </is>
      </c>
      <c r="D85" t="inlineStr">
        <is>
          <t>POS0012</t>
        </is>
      </c>
      <c r="E85" t="inlineStr">
        <is>
          <t>70</t>
        </is>
      </c>
      <c r="F85" t="inlineStr">
        <is>
          <t>0023</t>
        </is>
      </c>
      <c r="G85" t="inlineStr">
        <is>
          <t>5296916178</t>
        </is>
      </c>
      <c r="H85" t="n">
        <v>290.0</v>
      </c>
      <c r="I85" t="n">
        <v>276.19</v>
      </c>
      <c r="J85" t="n">
        <v>239.05</v>
      </c>
      <c r="K85" t="inlineStr">
        <is>
          <t>sale</t>
        </is>
      </c>
      <c r="L85" t="inlineStr">
        <is>
          <t/>
        </is>
      </c>
      <c r="M85" t="inlineStr">
        <is>
          <t/>
        </is>
      </c>
      <c r="N85" t="n">
        <v>0.0</v>
      </c>
      <c r="O85" t="n">
        <v>0.0</v>
      </c>
      <c r="P85" t="n">
        <v>218.38</v>
      </c>
      <c r="Q85" t="n">
        <v>218.37</v>
      </c>
      <c r="R85" t="n">
        <v>37.14</v>
      </c>
      <c r="S85" t="n">
        <v>37.14</v>
      </c>
      <c r="T85" t="n">
        <v>2.76</v>
      </c>
      <c r="U85" t="n">
        <v>2.76</v>
      </c>
      <c r="V85" t="n">
        <v>43.03</v>
      </c>
      <c r="W85" t="n">
        <v>43.03</v>
      </c>
      <c r="X85" t="n">
        <v>3.62</v>
      </c>
      <c r="Y85" t="n">
        <v>3.62</v>
      </c>
      <c r="Z85" t="n">
        <v>8.4</v>
      </c>
      <c r="AA85" t="n">
        <v>8.4</v>
      </c>
      <c r="AB85" t="n">
        <v>13.82</v>
      </c>
      <c r="AC85" t="n">
        <v>13.81</v>
      </c>
      <c r="AD85" t="n">
        <v>13.810000000000002</v>
      </c>
      <c r="AE85" t="n">
        <v>0.009999999999990905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0.009999999999999787</v>
      </c>
      <c r="AL85" t="inlineStr">
        <is>
          <t>unreconciled</t>
        </is>
      </c>
      <c r="AM85" t="inlineStr">
        <is>
          <t>Order Amount Mismatch (POS&gt;3PO)</t>
        </is>
      </c>
      <c r="AN85" t="n">
        <v>13.81</v>
      </c>
      <c r="AO85" t="n">
        <f>ROUND(P85*100/H85,2)</f>
        <v>0.0</v>
      </c>
      <c r="AP85" t="n">
        <f>ROUND(Q85*100/I85,2)</f>
        <v>0.0</v>
      </c>
      <c r="AQ85"/>
      <c r="AR85"/>
      <c r="AS85" t="n">
        <v>0.0</v>
      </c>
    </row>
    <row r="86">
      <c r="A86" s="1" t="n">
        <v>45231.0</v>
      </c>
      <c r="B86" s="2" t="n">
        <v>45231.88653935185</v>
      </c>
      <c r="C86" t="inlineStr">
        <is>
          <t>3140094012084541</t>
        </is>
      </c>
      <c r="D86" t="inlineStr">
        <is>
          <t>POS0012</t>
        </is>
      </c>
      <c r="E86" t="inlineStr">
        <is>
          <t>55</t>
        </is>
      </c>
      <c r="F86" t="inlineStr">
        <is>
          <t>0094</t>
        </is>
      </c>
      <c r="G86" t="inlineStr">
        <is>
          <t>5296926457</t>
        </is>
      </c>
      <c r="H86" t="n">
        <v>328.0</v>
      </c>
      <c r="I86" t="n">
        <v>312.37</v>
      </c>
      <c r="J86" t="n">
        <v>275.23</v>
      </c>
      <c r="K86" t="inlineStr">
        <is>
          <t>sale</t>
        </is>
      </c>
      <c r="L86" t="inlineStr">
        <is>
          <t/>
        </is>
      </c>
      <c r="M86" t="inlineStr">
        <is>
          <t/>
        </is>
      </c>
      <c r="N86" t="n">
        <v>0.0</v>
      </c>
      <c r="O86" t="n">
        <v>0.0</v>
      </c>
      <c r="P86" t="n">
        <v>245.95</v>
      </c>
      <c r="Q86" t="n">
        <v>245.95</v>
      </c>
      <c r="R86" t="n">
        <v>37.14</v>
      </c>
      <c r="S86" t="n">
        <v>37.14</v>
      </c>
      <c r="T86" t="n">
        <v>3.12</v>
      </c>
      <c r="U86" t="n">
        <v>3.12</v>
      </c>
      <c r="V86" t="n">
        <v>49.54</v>
      </c>
      <c r="W86" t="n">
        <v>49.54</v>
      </c>
      <c r="X86" t="n">
        <v>4.1</v>
      </c>
      <c r="Y86" t="n">
        <v>4.1</v>
      </c>
      <c r="Z86" t="n">
        <v>9.66</v>
      </c>
      <c r="AA86" t="n">
        <v>9.66</v>
      </c>
      <c r="AB86" t="n">
        <v>15.62</v>
      </c>
      <c r="AC86" t="n">
        <v>15.62</v>
      </c>
      <c r="AD86" t="n">
        <v>15.629999999999995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inlineStr">
        <is>
          <t>unreconciled</t>
        </is>
      </c>
      <c r="AM86" t="inlineStr">
        <is>
          <t>Order Amount Mismatch (POS&gt;3PO)</t>
        </is>
      </c>
      <c r="AN86" t="n">
        <v>15.63</v>
      </c>
      <c r="AO86" t="n">
        <f>ROUND(P86*100/H86,2)</f>
        <v>0.0</v>
      </c>
      <c r="AP86" t="n">
        <f>ROUND(Q86*100/I86,2)</f>
        <v>0.0</v>
      </c>
      <c r="AQ86"/>
      <c r="AR86"/>
      <c r="AS86" t="n">
        <v>0.0</v>
      </c>
    </row>
    <row r="87">
      <c r="A87" s="1" t="n">
        <v>45235.0</v>
      </c>
      <c r="B87" s="2" t="n">
        <v>45235.726064814815</v>
      </c>
      <c r="C87" t="inlineStr">
        <is>
          <t>3140094012086128</t>
        </is>
      </c>
      <c r="D87" t="inlineStr">
        <is>
          <t>POS0012</t>
        </is>
      </c>
      <c r="E87" t="inlineStr">
        <is>
          <t>43</t>
        </is>
      </c>
      <c r="F87" t="inlineStr">
        <is>
          <t>0094</t>
        </is>
      </c>
      <c r="G87" t="inlineStr">
        <is>
          <t>5296961196</t>
        </is>
      </c>
      <c r="H87" t="n">
        <v>1001.0000000000001</v>
      </c>
      <c r="I87" t="n">
        <v>953.35</v>
      </c>
      <c r="J87" t="n">
        <v>916.21</v>
      </c>
      <c r="K87" t="inlineStr">
        <is>
          <t>sale</t>
        </is>
      </c>
      <c r="L87" t="inlineStr">
        <is>
          <t/>
        </is>
      </c>
      <c r="M87" t="inlineStr">
        <is>
          <t/>
        </is>
      </c>
      <c r="N87" t="n">
        <v>0.0</v>
      </c>
      <c r="O87" t="n">
        <v>0.0</v>
      </c>
      <c r="P87" t="n">
        <v>734.45</v>
      </c>
      <c r="Q87" t="n">
        <v>734.44</v>
      </c>
      <c r="R87" t="n">
        <v>37.14</v>
      </c>
      <c r="S87" t="n">
        <v>37.14</v>
      </c>
      <c r="T87" t="n">
        <v>9.53</v>
      </c>
      <c r="U87" t="n">
        <v>9.53</v>
      </c>
      <c r="V87" t="n">
        <v>164.92</v>
      </c>
      <c r="W87" t="n">
        <v>164.92</v>
      </c>
      <c r="X87" t="n">
        <v>12.51</v>
      </c>
      <c r="Y87" t="n">
        <v>12.51</v>
      </c>
      <c r="Z87" t="n">
        <v>31.94</v>
      </c>
      <c r="AA87" t="n">
        <v>31.94</v>
      </c>
      <c r="AB87" t="n">
        <v>47.66</v>
      </c>
      <c r="AC87" t="n">
        <v>47.67</v>
      </c>
      <c r="AD87" t="n">
        <v>47.65000000000009</v>
      </c>
      <c r="AE87" t="n">
        <v>0.009999999999990905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-0.010000000000005116</v>
      </c>
      <c r="AL87" t="inlineStr">
        <is>
          <t>unreconciled</t>
        </is>
      </c>
      <c r="AM87" t="inlineStr">
        <is>
          <t>Order Amount Mismatch (POS&gt;3PO)</t>
        </is>
      </c>
      <c r="AN87" t="n">
        <v>47.65</v>
      </c>
      <c r="AO87" t="n">
        <f>ROUND(P87*100/H87,2)</f>
        <v>0.0</v>
      </c>
      <c r="AP87" t="n">
        <f>ROUND(Q87*100/I87,2)</f>
        <v>0.0</v>
      </c>
      <c r="AQ87"/>
      <c r="AR87"/>
      <c r="AS87" t="n">
        <v>0.0</v>
      </c>
    </row>
    <row r="88">
      <c r="A88" s="1" t="n">
        <v>45231.0</v>
      </c>
      <c r="B88" s="2" t="n">
        <v>45231.66594907407</v>
      </c>
      <c r="C88" t="inlineStr">
        <is>
          <t>3140023012058743</t>
        </is>
      </c>
      <c r="D88" t="inlineStr">
        <is>
          <t>POS0012</t>
        </is>
      </c>
      <c r="E88" t="inlineStr">
        <is>
          <t>37</t>
        </is>
      </c>
      <c r="F88" t="inlineStr">
        <is>
          <t>0023</t>
        </is>
      </c>
      <c r="G88" t="inlineStr">
        <is>
          <t>5297053971</t>
        </is>
      </c>
      <c r="H88" t="n">
        <v>250.99999999999997</v>
      </c>
      <c r="I88" t="n">
        <v>239.04</v>
      </c>
      <c r="J88" t="n">
        <v>201.9</v>
      </c>
      <c r="K88" t="inlineStr">
        <is>
          <t>sale</t>
        </is>
      </c>
      <c r="L88" t="inlineStr">
        <is>
          <t/>
        </is>
      </c>
      <c r="M88" t="inlineStr">
        <is>
          <t/>
        </is>
      </c>
      <c r="N88" t="n">
        <v>0.0</v>
      </c>
      <c r="O88" t="n">
        <v>0.0</v>
      </c>
      <c r="P88" t="n">
        <v>190.06</v>
      </c>
      <c r="Q88" t="n">
        <v>190.05</v>
      </c>
      <c r="R88" t="n">
        <v>37.14</v>
      </c>
      <c r="S88" t="n">
        <v>37.14</v>
      </c>
      <c r="T88" t="n">
        <v>2.39</v>
      </c>
      <c r="U88" t="n">
        <v>2.39</v>
      </c>
      <c r="V88" t="n">
        <v>36.34</v>
      </c>
      <c r="W88" t="n">
        <v>36.34</v>
      </c>
      <c r="X88" t="n">
        <v>3.14</v>
      </c>
      <c r="Y88" t="n">
        <v>3.14</v>
      </c>
      <c r="Z88" t="n">
        <v>7.11</v>
      </c>
      <c r="AA88" t="n">
        <v>7.11</v>
      </c>
      <c r="AB88" t="n">
        <v>11.96</v>
      </c>
      <c r="AC88" t="n">
        <v>11.95</v>
      </c>
      <c r="AD88" t="n">
        <v>11.95999999999998</v>
      </c>
      <c r="AE88" t="n">
        <v>0.009999999999990905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0.010000000000001563</v>
      </c>
      <c r="AL88" t="inlineStr">
        <is>
          <t>unreconciled</t>
        </is>
      </c>
      <c r="AM88" t="inlineStr">
        <is>
          <t>Order Amount Mismatch (POS&gt;3PO)</t>
        </is>
      </c>
      <c r="AN88" t="n">
        <v>11.96</v>
      </c>
      <c r="AO88" t="n">
        <f>ROUND(P88*100/H88,2)</f>
        <v>0.0</v>
      </c>
      <c r="AP88" t="n">
        <f>ROUND(Q88*100/I88,2)</f>
        <v>0.0</v>
      </c>
      <c r="AQ88"/>
      <c r="AR88"/>
      <c r="AS88" t="n">
        <v>0.0</v>
      </c>
    </row>
    <row r="89">
      <c r="A89" s="1" t="n">
        <v>45233.0</v>
      </c>
      <c r="B89" s="2" t="n">
        <v>45233.823912037034</v>
      </c>
      <c r="C89" t="inlineStr">
        <is>
          <t>3140023012059305</t>
        </is>
      </c>
      <c r="D89" t="inlineStr">
        <is>
          <t>POS0012</t>
        </is>
      </c>
      <c r="E89" t="inlineStr">
        <is>
          <t>98</t>
        </is>
      </c>
      <c r="F89" t="inlineStr">
        <is>
          <t>0023</t>
        </is>
      </c>
      <c r="G89" t="inlineStr">
        <is>
          <t>5297062567</t>
        </is>
      </c>
      <c r="H89" t="n">
        <v>284.0</v>
      </c>
      <c r="I89" t="n">
        <v>347.61</v>
      </c>
      <c r="J89" t="n">
        <v>310.47</v>
      </c>
      <c r="K89" t="inlineStr">
        <is>
          <t>sale</t>
        </is>
      </c>
      <c r="L89" t="inlineStr">
        <is>
          <t/>
        </is>
      </c>
      <c r="M89" t="inlineStr">
        <is>
          <t/>
        </is>
      </c>
      <c r="N89" t="n">
        <v>0.0</v>
      </c>
      <c r="O89" t="n">
        <v>0.0</v>
      </c>
      <c r="P89" t="n">
        <v>272.81</v>
      </c>
      <c r="Q89" t="n">
        <v>214.02</v>
      </c>
      <c r="R89" t="n">
        <v>37.14</v>
      </c>
      <c r="S89" t="n">
        <v>37.14</v>
      </c>
      <c r="T89" t="n">
        <v>3.48</v>
      </c>
      <c r="U89" t="n">
        <v>2.7</v>
      </c>
      <c r="V89" t="n">
        <v>55.88</v>
      </c>
      <c r="W89" t="n">
        <v>42.0</v>
      </c>
      <c r="X89" t="n">
        <v>4.56</v>
      </c>
      <c r="Y89" t="n">
        <v>3.55</v>
      </c>
      <c r="Z89" t="n">
        <v>10.88</v>
      </c>
      <c r="AA89" t="n">
        <v>8.2</v>
      </c>
      <c r="AB89" t="n">
        <v>13.52</v>
      </c>
      <c r="AC89" t="n">
        <v>13.52</v>
      </c>
      <c r="AD89" t="n">
        <v>-63.610000000000014</v>
      </c>
      <c r="AE89" t="n">
        <v>58.78999999999999</v>
      </c>
      <c r="AF89" t="n">
        <v>0.0</v>
      </c>
      <c r="AG89" t="n">
        <v>0.7799999999999998</v>
      </c>
      <c r="AH89" t="n">
        <v>13.880000000000003</v>
      </c>
      <c r="AI89" t="n">
        <v>1.0099999999999998</v>
      </c>
      <c r="AJ89" t="n">
        <v>2.6800000000000015</v>
      </c>
      <c r="AK89" t="n">
        <v>0.0</v>
      </c>
      <c r="AL89" t="inlineStr">
        <is>
          <t>unreconciled</t>
        </is>
      </c>
      <c r="AM89" t="inlineStr">
        <is>
          <t>Order Amount Mismatch (3PO&gt;POS)</t>
        </is>
      </c>
      <c r="AN89" t="n">
        <v>63.61</v>
      </c>
      <c r="AO89" t="n">
        <f>ROUND(P89*100/H89,2)</f>
        <v>0.0</v>
      </c>
      <c r="AP89" t="n">
        <f>ROUND(Q89*100/I89,2)</f>
        <v>0.0</v>
      </c>
      <c r="AQ89"/>
      <c r="AR89"/>
      <c r="AS89" t="n">
        <v>0.0</v>
      </c>
    </row>
    <row r="90">
      <c r="A90" s="1" t="n">
        <v>45233.0</v>
      </c>
      <c r="B90" s="2" t="n">
        <v>45233.79440972222</v>
      </c>
      <c r="C90" t="inlineStr">
        <is>
          <t>3140094012085210</t>
        </is>
      </c>
      <c r="D90" t="inlineStr">
        <is>
          <t>POS0012</t>
        </is>
      </c>
      <c r="E90" t="inlineStr">
        <is>
          <t>25</t>
        </is>
      </c>
      <c r="F90" t="inlineStr">
        <is>
          <t>0094</t>
        </is>
      </c>
      <c r="G90" t="inlineStr">
        <is>
          <t>5297066684</t>
        </is>
      </c>
      <c r="H90" t="n">
        <v>370.0</v>
      </c>
      <c r="I90" t="n">
        <v>429.52</v>
      </c>
      <c r="J90" t="n">
        <v>392.38</v>
      </c>
      <c r="K90" t="inlineStr">
        <is>
          <t>sale</t>
        </is>
      </c>
      <c r="L90" t="inlineStr">
        <is>
          <t/>
        </is>
      </c>
      <c r="M90" t="inlineStr">
        <is>
          <t/>
        </is>
      </c>
      <c r="N90" t="n">
        <v>0.0</v>
      </c>
      <c r="O90" t="n">
        <v>0.0</v>
      </c>
      <c r="P90" t="n">
        <v>335.22</v>
      </c>
      <c r="Q90" t="n">
        <v>276.46</v>
      </c>
      <c r="R90" t="n">
        <v>37.14</v>
      </c>
      <c r="S90" t="n">
        <v>37.14</v>
      </c>
      <c r="T90" t="n">
        <v>4.3</v>
      </c>
      <c r="U90" t="n">
        <v>3.52</v>
      </c>
      <c r="V90" t="n">
        <v>70.63</v>
      </c>
      <c r="W90" t="n">
        <v>56.74</v>
      </c>
      <c r="X90" t="n">
        <v>5.64</v>
      </c>
      <c r="Y90" t="n">
        <v>4.62</v>
      </c>
      <c r="Z90" t="n">
        <v>13.73</v>
      </c>
      <c r="AA90" t="n">
        <v>11.04</v>
      </c>
      <c r="AB90" t="n">
        <v>17.62</v>
      </c>
      <c r="AC90" t="n">
        <v>17.62</v>
      </c>
      <c r="AD90" t="n">
        <v>-59.51999999999998</v>
      </c>
      <c r="AE90" t="n">
        <v>58.76000000000005</v>
      </c>
      <c r="AF90" t="n">
        <v>0.0</v>
      </c>
      <c r="AG90" t="n">
        <v>0.7799999999999998</v>
      </c>
      <c r="AH90" t="n">
        <v>13.889999999999993</v>
      </c>
      <c r="AI90" t="n">
        <v>1.0199999999999996</v>
      </c>
      <c r="AJ90" t="n">
        <v>2.6900000000000013</v>
      </c>
      <c r="AK90" t="n">
        <v>0.0</v>
      </c>
      <c r="AL90" t="inlineStr">
        <is>
          <t>unreconciled</t>
        </is>
      </c>
      <c r="AM90" t="inlineStr">
        <is>
          <t>Order Amount Mismatch (3PO&gt;POS)</t>
        </is>
      </c>
      <c r="AN90" t="n">
        <v>59.52</v>
      </c>
      <c r="AO90" t="n">
        <f>ROUND(P90*100/H90,2)</f>
        <v>0.0</v>
      </c>
      <c r="AP90" t="n">
        <f>ROUND(Q90*100/I90,2)</f>
        <v>0.0</v>
      </c>
      <c r="AQ90"/>
      <c r="AR90"/>
      <c r="AS90" t="n">
        <v>0.0</v>
      </c>
    </row>
    <row r="91">
      <c r="A91" s="1" t="n">
        <v>45231.0</v>
      </c>
      <c r="B91" s="2" t="n">
        <v>45231.847650462965</v>
      </c>
      <c r="C91" t="inlineStr">
        <is>
          <t>3140023012058812</t>
        </is>
      </c>
      <c r="D91" t="inlineStr">
        <is>
          <t>POS0012</t>
        </is>
      </c>
      <c r="E91" t="inlineStr">
        <is>
          <t>06</t>
        </is>
      </c>
      <c r="F91" t="inlineStr">
        <is>
          <t>0023</t>
        </is>
      </c>
      <c r="G91" t="inlineStr">
        <is>
          <t>5297081376</t>
        </is>
      </c>
      <c r="H91" t="n">
        <v>281.0</v>
      </c>
      <c r="I91" t="n">
        <v>267.61</v>
      </c>
      <c r="J91" t="n">
        <v>230.47</v>
      </c>
      <c r="K91" t="inlineStr">
        <is>
          <t>sale</t>
        </is>
      </c>
      <c r="L91" t="inlineStr">
        <is>
          <t/>
        </is>
      </c>
      <c r="M91" t="inlineStr">
        <is>
          <t/>
        </is>
      </c>
      <c r="N91" t="n">
        <v>0.0</v>
      </c>
      <c r="O91" t="n">
        <v>0.0</v>
      </c>
      <c r="P91" t="n">
        <v>211.84</v>
      </c>
      <c r="Q91" t="n">
        <v>211.84</v>
      </c>
      <c r="R91" t="n">
        <v>37.14</v>
      </c>
      <c r="S91" t="n">
        <v>37.14</v>
      </c>
      <c r="T91" t="n">
        <v>2.68</v>
      </c>
      <c r="U91" t="n">
        <v>2.68</v>
      </c>
      <c r="V91" t="n">
        <v>41.48</v>
      </c>
      <c r="W91" t="n">
        <v>41.48</v>
      </c>
      <c r="X91" t="n">
        <v>3.51</v>
      </c>
      <c r="Y91" t="n">
        <v>3.51</v>
      </c>
      <c r="Z91" t="n">
        <v>8.1</v>
      </c>
      <c r="AA91" t="n">
        <v>8.1</v>
      </c>
      <c r="AB91" t="n">
        <v>13.38</v>
      </c>
      <c r="AC91" t="n">
        <v>13.38</v>
      </c>
      <c r="AD91" t="n">
        <v>13.389999999999986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inlineStr">
        <is>
          <t>unreconciled</t>
        </is>
      </c>
      <c r="AM91" t="inlineStr">
        <is>
          <t>Order Amount Mismatch (POS&gt;3PO)</t>
        </is>
      </c>
      <c r="AN91" t="n">
        <v>13.39</v>
      </c>
      <c r="AO91" t="n">
        <f>ROUND(P91*100/H91,2)</f>
        <v>0.0</v>
      </c>
      <c r="AP91" t="n">
        <f>ROUND(Q91*100/I91,2)</f>
        <v>0.0</v>
      </c>
      <c r="AQ91"/>
      <c r="AR91"/>
      <c r="AS91" t="n">
        <v>0.0</v>
      </c>
    </row>
    <row r="92">
      <c r="A92" s="1"/>
      <c r="B92" s="2" t="n">
        <v>45231.03209490741</v>
      </c>
      <c r="C92"/>
      <c r="D92"/>
      <c r="E92"/>
      <c r="F92" t="inlineStr">
        <is>
          <t>0023</t>
        </is>
      </c>
      <c r="G92" t="inlineStr">
        <is>
          <t>5297094177</t>
        </is>
      </c>
      <c r="H92" t="n">
        <v>0.0</v>
      </c>
      <c r="I92" t="n">
        <v>386.66</v>
      </c>
      <c r="J92" t="n">
        <v>349.52</v>
      </c>
      <c r="K92" t="inlineStr">
        <is>
          <t>sale</t>
        </is>
      </c>
      <c r="L92" t="inlineStr">
        <is>
          <t/>
        </is>
      </c>
      <c r="M92" t="inlineStr">
        <is>
          <t/>
        </is>
      </c>
      <c r="N92" t="n">
        <v>0.0</v>
      </c>
      <c r="O92" t="n">
        <v>0.0</v>
      </c>
      <c r="P92" t="n">
        <v>302.57</v>
      </c>
      <c r="Q92" t="n">
        <v>302.57</v>
      </c>
      <c r="R92" t="n">
        <v>37.14</v>
      </c>
      <c r="S92" t="n">
        <v>37.14</v>
      </c>
      <c r="T92" t="n">
        <v>3.87</v>
      </c>
      <c r="U92" t="n">
        <v>3.87</v>
      </c>
      <c r="V92" t="n">
        <v>62.91</v>
      </c>
      <c r="W92" t="n">
        <v>62.91</v>
      </c>
      <c r="X92" t="n">
        <v>5.07</v>
      </c>
      <c r="Y92" t="n">
        <v>5.07</v>
      </c>
      <c r="Z92" t="n">
        <v>12.24</v>
      </c>
      <c r="AA92" t="n">
        <v>12.23</v>
      </c>
      <c r="AB92" t="n">
        <v>0.0</v>
      </c>
      <c r="AC92" t="n">
        <v>19.33</v>
      </c>
      <c r="AD92" t="n">
        <v>-386.66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0.009999999999999787</v>
      </c>
      <c r="AK92" t="n">
        <v>-19.33</v>
      </c>
      <c r="AL92" t="inlineStr">
        <is>
          <t>unreconciled</t>
        </is>
      </c>
      <c r="AM92" t="inlineStr">
        <is>
          <t>Order Not found in POS</t>
        </is>
      </c>
      <c r="AN92" t="n">
        <v>386.66</v>
      </c>
      <c r="AO92" t="n">
        <f>ROUND(P92*100/H92,2)</f>
        <v>0.0</v>
      </c>
      <c r="AP92" t="n">
        <f>ROUND(Q92*100/I92,2)</f>
        <v>0.0</v>
      </c>
      <c r="AQ92"/>
      <c r="AR92"/>
      <c r="AS92" t="n">
        <v>0.0</v>
      </c>
    </row>
    <row r="93">
      <c r="A93" s="1" t="n">
        <v>45232.0</v>
      </c>
      <c r="B93" s="2" t="n">
        <v>45233.03575231481</v>
      </c>
      <c r="C93" t="inlineStr">
        <is>
          <t>3140094012085034</t>
        </is>
      </c>
      <c r="D93" t="inlineStr">
        <is>
          <t>POS0012</t>
        </is>
      </c>
      <c r="E93" t="inlineStr">
        <is>
          <t>49</t>
        </is>
      </c>
      <c r="F93" t="inlineStr">
        <is>
          <t>0094</t>
        </is>
      </c>
      <c r="G93" t="inlineStr">
        <is>
          <t>5297144719</t>
        </is>
      </c>
      <c r="H93" t="n">
        <v>280.0</v>
      </c>
      <c r="I93" t="n">
        <v>266.65</v>
      </c>
      <c r="J93" t="n">
        <v>229.51</v>
      </c>
      <c r="K93" t="inlineStr">
        <is>
          <t>sale</t>
        </is>
      </c>
      <c r="L93" t="inlineStr">
        <is>
          <t/>
        </is>
      </c>
      <c r="M93" t="inlineStr">
        <is>
          <t/>
        </is>
      </c>
      <c r="N93" t="n">
        <v>0.0</v>
      </c>
      <c r="O93" t="n">
        <v>0.0</v>
      </c>
      <c r="P93" t="n">
        <v>211.1</v>
      </c>
      <c r="Q93" t="n">
        <v>211.09</v>
      </c>
      <c r="R93" t="n">
        <v>37.14</v>
      </c>
      <c r="S93" t="n">
        <v>37.14</v>
      </c>
      <c r="T93" t="n">
        <v>2.67</v>
      </c>
      <c r="U93" t="n">
        <v>2.67</v>
      </c>
      <c r="V93" t="n">
        <v>41.31</v>
      </c>
      <c r="W93" t="n">
        <v>41.31</v>
      </c>
      <c r="X93" t="n">
        <v>3.5</v>
      </c>
      <c r="Y93" t="n">
        <v>3.5</v>
      </c>
      <c r="Z93" t="n">
        <v>8.07</v>
      </c>
      <c r="AA93" t="n">
        <v>8.07</v>
      </c>
      <c r="AB93" t="n">
        <v>13.34</v>
      </c>
      <c r="AC93" t="n">
        <v>13.33</v>
      </c>
      <c r="AD93" t="n">
        <v>13.350000000000023</v>
      </c>
      <c r="AE93" t="n">
        <v>0.009999999999990905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0.009999999999999787</v>
      </c>
      <c r="AL93" t="inlineStr">
        <is>
          <t>unreconciled</t>
        </is>
      </c>
      <c r="AM93" t="inlineStr">
        <is>
          <t>Order Amount Mismatch (POS&gt;3PO)</t>
        </is>
      </c>
      <c r="AN93" t="n">
        <v>13.35</v>
      </c>
      <c r="AO93" t="n">
        <f>ROUND(P93*100/H93,2)</f>
        <v>0.0</v>
      </c>
      <c r="AP93" t="n">
        <f>ROUND(Q93*100/I93,2)</f>
        <v>0.0</v>
      </c>
      <c r="AQ93"/>
      <c r="AR93"/>
      <c r="AS93" t="n">
        <v>0.0</v>
      </c>
    </row>
    <row r="94">
      <c r="A94" s="1" t="n">
        <v>45231.0</v>
      </c>
      <c r="B94" s="2" t="n">
        <v>45231.738032407404</v>
      </c>
      <c r="C94" t="inlineStr">
        <is>
          <t>3140023012058775</t>
        </is>
      </c>
      <c r="D94" t="inlineStr">
        <is>
          <t>POS0012</t>
        </is>
      </c>
      <c r="E94" t="inlineStr">
        <is>
          <t>69</t>
        </is>
      </c>
      <c r="F94" t="inlineStr">
        <is>
          <t>0023</t>
        </is>
      </c>
      <c r="G94" t="inlineStr">
        <is>
          <t>5297151487</t>
        </is>
      </c>
      <c r="H94" t="n">
        <v>208.0</v>
      </c>
      <c r="I94" t="n">
        <v>198.09</v>
      </c>
      <c r="J94" t="n">
        <v>160.95</v>
      </c>
      <c r="K94" t="inlineStr">
        <is>
          <t>sale</t>
        </is>
      </c>
      <c r="L94" t="inlineStr">
        <is>
          <t/>
        </is>
      </c>
      <c r="M94" t="inlineStr">
        <is>
          <t/>
        </is>
      </c>
      <c r="N94" t="n">
        <v>0.0</v>
      </c>
      <c r="O94" t="n">
        <v>0.0</v>
      </c>
      <c r="P94" t="n">
        <v>158.86</v>
      </c>
      <c r="Q94" t="n">
        <v>158.87</v>
      </c>
      <c r="R94" t="n">
        <v>37.14</v>
      </c>
      <c r="S94" t="n">
        <v>37.14</v>
      </c>
      <c r="T94" t="n">
        <v>1.98</v>
      </c>
      <c r="U94" t="n">
        <v>1.98</v>
      </c>
      <c r="V94" t="n">
        <v>28.97</v>
      </c>
      <c r="W94" t="n">
        <v>28.97</v>
      </c>
      <c r="X94" t="n">
        <v>2.6</v>
      </c>
      <c r="Y94" t="n">
        <v>2.6</v>
      </c>
      <c r="Z94" t="n">
        <v>5.68</v>
      </c>
      <c r="AA94" t="n">
        <v>5.68</v>
      </c>
      <c r="AB94" t="n">
        <v>9.9</v>
      </c>
      <c r="AC94" t="n">
        <v>9.91</v>
      </c>
      <c r="AD94" t="n">
        <v>9.909999999999997</v>
      </c>
      <c r="AE94" t="n">
        <v>-0.009999999999990905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-0.009999999999999787</v>
      </c>
      <c r="AL94" t="inlineStr">
        <is>
          <t>unreconciled</t>
        </is>
      </c>
      <c r="AM94" t="inlineStr">
        <is>
          <t>Order Amount Mismatch (POS&gt;3PO)</t>
        </is>
      </c>
      <c r="AN94" t="n">
        <v>9.91</v>
      </c>
      <c r="AO94" t="n">
        <f>ROUND(P94*100/H94,2)</f>
        <v>0.0</v>
      </c>
      <c r="AP94" t="n">
        <f>ROUND(Q94*100/I94,2)</f>
        <v>0.0</v>
      </c>
      <c r="AQ94"/>
      <c r="AR94"/>
      <c r="AS94" t="n">
        <v>0.0</v>
      </c>
    </row>
    <row r="95">
      <c r="A95" s="1" t="n">
        <v>45231.0</v>
      </c>
      <c r="B95" s="2" t="n">
        <v>45231.91645833333</v>
      </c>
      <c r="C95" t="inlineStr">
        <is>
          <t>3140023012058846</t>
        </is>
      </c>
      <c r="D95" t="inlineStr">
        <is>
          <t>POS0012</t>
        </is>
      </c>
      <c r="E95" t="inlineStr">
        <is>
          <t>40</t>
        </is>
      </c>
      <c r="F95" t="inlineStr">
        <is>
          <t>0023</t>
        </is>
      </c>
      <c r="G95" t="inlineStr">
        <is>
          <t>5297200671</t>
        </is>
      </c>
      <c r="H95" t="n">
        <v>442.0</v>
      </c>
      <c r="I95" t="n">
        <v>420.94</v>
      </c>
      <c r="J95" t="n">
        <v>383.8</v>
      </c>
      <c r="K95" t="inlineStr">
        <is>
          <t>sale</t>
        </is>
      </c>
      <c r="L95" t="inlineStr">
        <is>
          <t/>
        </is>
      </c>
      <c r="M95" t="inlineStr">
        <is>
          <t/>
        </is>
      </c>
      <c r="N95" t="n">
        <v>0.0</v>
      </c>
      <c r="O95" t="n">
        <v>0.0</v>
      </c>
      <c r="P95" t="n">
        <v>328.7</v>
      </c>
      <c r="Q95" t="n">
        <v>328.7</v>
      </c>
      <c r="R95" t="n">
        <v>37.14</v>
      </c>
      <c r="S95" t="n">
        <v>37.14</v>
      </c>
      <c r="T95" t="n">
        <v>4.21</v>
      </c>
      <c r="U95" t="n">
        <v>4.21</v>
      </c>
      <c r="V95" t="n">
        <v>69.08</v>
      </c>
      <c r="W95" t="n">
        <v>69.08</v>
      </c>
      <c r="X95" t="n">
        <v>5.52</v>
      </c>
      <c r="Y95" t="n">
        <v>5.52</v>
      </c>
      <c r="Z95" t="n">
        <v>13.43</v>
      </c>
      <c r="AA95" t="n">
        <v>13.42</v>
      </c>
      <c r="AB95" t="n">
        <v>21.04</v>
      </c>
      <c r="AC95" t="n">
        <v>21.05</v>
      </c>
      <c r="AD95" t="n">
        <v>21.060000000000002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0.009999999999999787</v>
      </c>
      <c r="AK95" t="n">
        <v>-0.010000000000001563</v>
      </c>
      <c r="AL95" t="inlineStr">
        <is>
          <t>unreconciled</t>
        </is>
      </c>
      <c r="AM95" t="inlineStr">
        <is>
          <t>Order Amount Mismatch (POS&gt;3PO)</t>
        </is>
      </c>
      <c r="AN95" t="n">
        <v>21.06</v>
      </c>
      <c r="AO95" t="n">
        <f>ROUND(P95*100/H95,2)</f>
        <v>0.0</v>
      </c>
      <c r="AP95" t="n">
        <f>ROUND(Q95*100/I95,2)</f>
        <v>0.0</v>
      </c>
      <c r="AQ95"/>
      <c r="AR95"/>
      <c r="AS95" t="n">
        <v>0.0</v>
      </c>
    </row>
    <row r="96">
      <c r="A96" s="1" t="n">
        <v>45231.0</v>
      </c>
      <c r="B96" s="2" t="n">
        <v>45231.602430555555</v>
      </c>
      <c r="C96" t="inlineStr">
        <is>
          <t>3140094012084371</t>
        </is>
      </c>
      <c r="D96" t="inlineStr">
        <is>
          <t>POS0012</t>
        </is>
      </c>
      <c r="E96" t="inlineStr">
        <is>
          <t>85</t>
        </is>
      </c>
      <c r="F96" t="inlineStr">
        <is>
          <t>0094</t>
        </is>
      </c>
      <c r="G96" t="inlineStr">
        <is>
          <t>5297241060</t>
        </is>
      </c>
      <c r="H96" t="n">
        <v>443.0</v>
      </c>
      <c r="I96" t="n">
        <v>421.9</v>
      </c>
      <c r="J96" t="n">
        <v>384.76</v>
      </c>
      <c r="K96" t="inlineStr">
        <is>
          <t>sale</t>
        </is>
      </c>
      <c r="L96" t="inlineStr">
        <is>
          <t/>
        </is>
      </c>
      <c r="M96" t="inlineStr">
        <is>
          <t/>
        </is>
      </c>
      <c r="N96" t="n">
        <v>0.0</v>
      </c>
      <c r="O96" t="n">
        <v>0.0</v>
      </c>
      <c r="P96" t="n">
        <v>329.42</v>
      </c>
      <c r="Q96" t="n">
        <v>329.41</v>
      </c>
      <c r="R96" t="n">
        <v>37.14</v>
      </c>
      <c r="S96" t="n">
        <v>37.14</v>
      </c>
      <c r="T96" t="n">
        <v>4.22</v>
      </c>
      <c r="U96" t="n">
        <v>4.22</v>
      </c>
      <c r="V96" t="n">
        <v>69.26</v>
      </c>
      <c r="W96" t="n">
        <v>69.26</v>
      </c>
      <c r="X96" t="n">
        <v>5.54</v>
      </c>
      <c r="Y96" t="n">
        <v>5.54</v>
      </c>
      <c r="Z96" t="n">
        <v>13.46</v>
      </c>
      <c r="AA96" t="n">
        <v>13.47</v>
      </c>
      <c r="AB96" t="n">
        <v>21.1</v>
      </c>
      <c r="AC96" t="n">
        <v>21.1</v>
      </c>
      <c r="AD96" t="n">
        <v>21.100000000000023</v>
      </c>
      <c r="AE96" t="n">
        <v>0.009999999999990905</v>
      </c>
      <c r="AF96" t="n">
        <v>0.0</v>
      </c>
      <c r="AG96" t="n">
        <v>0.0</v>
      </c>
      <c r="AH96" t="n">
        <v>0.0</v>
      </c>
      <c r="AI96" t="n">
        <v>0.0</v>
      </c>
      <c r="AJ96" t="n">
        <v>-0.009999999999999787</v>
      </c>
      <c r="AK96" t="n">
        <v>0.0</v>
      </c>
      <c r="AL96" t="inlineStr">
        <is>
          <t>unreconciled</t>
        </is>
      </c>
      <c r="AM96" t="inlineStr">
        <is>
          <t>Order Amount Mismatch (POS&gt;3PO)</t>
        </is>
      </c>
      <c r="AN96" t="n">
        <v>21.1</v>
      </c>
      <c r="AO96" t="n">
        <f>ROUND(P96*100/H96,2)</f>
        <v>0.0</v>
      </c>
      <c r="AP96" t="n">
        <f>ROUND(Q96*100/I96,2)</f>
        <v>0.0</v>
      </c>
      <c r="AQ96"/>
      <c r="AR96"/>
      <c r="AS96" t="n">
        <v>0.0</v>
      </c>
    </row>
    <row r="97">
      <c r="A97" s="1" t="n">
        <v>45232.0</v>
      </c>
      <c r="B97" s="2" t="n">
        <v>45232.70453703704</v>
      </c>
      <c r="C97" t="inlineStr">
        <is>
          <t>3140094012084795</t>
        </is>
      </c>
      <c r="D97" t="inlineStr">
        <is>
          <t>POS0012</t>
        </is>
      </c>
      <c r="E97" t="inlineStr">
        <is>
          <t>10</t>
        </is>
      </c>
      <c r="F97" t="inlineStr">
        <is>
          <t>0094</t>
        </is>
      </c>
      <c r="G97" t="inlineStr">
        <is>
          <t>5297384999</t>
        </is>
      </c>
      <c r="H97" t="n">
        <v>322.0</v>
      </c>
      <c r="I97" t="n">
        <v>306.66</v>
      </c>
      <c r="J97" t="n">
        <v>269.52</v>
      </c>
      <c r="K97" t="inlineStr">
        <is>
          <t>sale</t>
        </is>
      </c>
      <c r="L97" t="inlineStr">
        <is>
          <t/>
        </is>
      </c>
      <c r="M97" t="inlineStr">
        <is>
          <t/>
        </is>
      </c>
      <c r="N97" t="n">
        <v>0.0</v>
      </c>
      <c r="O97" t="n">
        <v>0.0</v>
      </c>
      <c r="P97" t="n">
        <v>241.6</v>
      </c>
      <c r="Q97" t="n">
        <v>241.6</v>
      </c>
      <c r="R97" t="n">
        <v>37.14</v>
      </c>
      <c r="S97" t="n">
        <v>37.14</v>
      </c>
      <c r="T97" t="n">
        <v>3.07</v>
      </c>
      <c r="U97" t="n">
        <v>3.07</v>
      </c>
      <c r="V97" t="n">
        <v>48.51</v>
      </c>
      <c r="W97" t="n">
        <v>48.51</v>
      </c>
      <c r="X97" t="n">
        <v>4.02</v>
      </c>
      <c r="Y97" t="n">
        <v>4.02</v>
      </c>
      <c r="Z97" t="n">
        <v>9.46</v>
      </c>
      <c r="AA97" t="n">
        <v>9.45</v>
      </c>
      <c r="AB97" t="n">
        <v>15.34</v>
      </c>
      <c r="AC97" t="n">
        <v>15.33</v>
      </c>
      <c r="AD97" t="n">
        <v>15.339999999999975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0.010000000000001563</v>
      </c>
      <c r="AK97" t="n">
        <v>0.009999999999999787</v>
      </c>
      <c r="AL97" t="inlineStr">
        <is>
          <t>unreconciled</t>
        </is>
      </c>
      <c r="AM97" t="inlineStr">
        <is>
          <t>Order Amount Mismatch (POS&gt;3PO)</t>
        </is>
      </c>
      <c r="AN97" t="n">
        <v>15.34</v>
      </c>
      <c r="AO97" t="n">
        <f>ROUND(P97*100/H97,2)</f>
        <v>0.0</v>
      </c>
      <c r="AP97" t="n">
        <f>ROUND(Q97*100/I97,2)</f>
        <v>0.0</v>
      </c>
      <c r="AQ97"/>
      <c r="AR97"/>
      <c r="AS97" t="n">
        <v>0.0</v>
      </c>
    </row>
    <row r="98">
      <c r="A98" s="1"/>
      <c r="B98" s="2" t="n">
        <v>45231.039039351854</v>
      </c>
      <c r="C98"/>
      <c r="D98"/>
      <c r="E98"/>
      <c r="F98" t="inlineStr">
        <is>
          <t>0023</t>
        </is>
      </c>
      <c r="G98" t="inlineStr">
        <is>
          <t>5297394306</t>
        </is>
      </c>
      <c r="H98" t="n">
        <v>0.0</v>
      </c>
      <c r="I98" t="n">
        <v>254.28</v>
      </c>
      <c r="J98" t="n">
        <v>217.14</v>
      </c>
      <c r="K98" t="inlineStr">
        <is>
          <t>sale</t>
        </is>
      </c>
      <c r="L98" t="inlineStr">
        <is>
          <t/>
        </is>
      </c>
      <c r="M98" t="inlineStr">
        <is>
          <t/>
        </is>
      </c>
      <c r="N98" t="n">
        <v>0.0</v>
      </c>
      <c r="O98" t="n">
        <v>0.0</v>
      </c>
      <c r="P98" t="n">
        <v>201.67</v>
      </c>
      <c r="Q98" t="n">
        <v>201.67</v>
      </c>
      <c r="R98" t="n">
        <v>37.14</v>
      </c>
      <c r="S98" t="n">
        <v>37.14</v>
      </c>
      <c r="T98" t="n">
        <v>2.54</v>
      </c>
      <c r="U98" t="n">
        <v>2.54</v>
      </c>
      <c r="V98" t="n">
        <v>39.09</v>
      </c>
      <c r="W98" t="n">
        <v>39.09</v>
      </c>
      <c r="X98" t="n">
        <v>3.34</v>
      </c>
      <c r="Y98" t="n">
        <v>3.34</v>
      </c>
      <c r="Z98" t="n">
        <v>7.64</v>
      </c>
      <c r="AA98" t="n">
        <v>7.64</v>
      </c>
      <c r="AB98" t="n">
        <v>0.0</v>
      </c>
      <c r="AC98" t="n">
        <v>12.72</v>
      </c>
      <c r="AD98" t="n">
        <v>-254.28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-12.72</v>
      </c>
      <c r="AL98" t="inlineStr">
        <is>
          <t>unreconciled</t>
        </is>
      </c>
      <c r="AM98" t="inlineStr">
        <is>
          <t>Order Not found in POS</t>
        </is>
      </c>
      <c r="AN98" t="n">
        <v>254.28</v>
      </c>
      <c r="AO98" t="n">
        <f>ROUND(P98*100/H98,2)</f>
        <v>0.0</v>
      </c>
      <c r="AP98" t="n">
        <f>ROUND(Q98*100/I98,2)</f>
        <v>0.0</v>
      </c>
      <c r="AQ98"/>
      <c r="AR98"/>
      <c r="AS98" t="n">
        <v>0.0</v>
      </c>
    </row>
    <row r="99">
      <c r="A99" s="1" t="n">
        <v>45231.0</v>
      </c>
      <c r="B99" s="2" t="n">
        <v>45232.01943287037</v>
      </c>
      <c r="C99" t="inlineStr">
        <is>
          <t>3140094012084630</t>
        </is>
      </c>
      <c r="D99" t="inlineStr">
        <is>
          <t>POS0012</t>
        </is>
      </c>
      <c r="E99" t="inlineStr">
        <is>
          <t>44</t>
        </is>
      </c>
      <c r="F99" t="inlineStr">
        <is>
          <t>0094</t>
        </is>
      </c>
      <c r="G99" t="inlineStr">
        <is>
          <t>5297405232</t>
        </is>
      </c>
      <c r="H99" t="n">
        <v>338.0</v>
      </c>
      <c r="I99" t="n">
        <v>321.9</v>
      </c>
      <c r="J99" t="n">
        <v>284.76</v>
      </c>
      <c r="K99" t="inlineStr">
        <is>
          <t>sale</t>
        </is>
      </c>
      <c r="L99" t="inlineStr">
        <is>
          <t/>
        </is>
      </c>
      <c r="M99" t="inlineStr">
        <is>
          <t/>
        </is>
      </c>
      <c r="N99" t="n">
        <v>0.0</v>
      </c>
      <c r="O99" t="n">
        <v>0.0</v>
      </c>
      <c r="P99" t="n">
        <v>253.2</v>
      </c>
      <c r="Q99" t="n">
        <v>253.21</v>
      </c>
      <c r="R99" t="n">
        <v>37.14</v>
      </c>
      <c r="S99" t="n">
        <v>37.14</v>
      </c>
      <c r="T99" t="n">
        <v>3.22</v>
      </c>
      <c r="U99" t="n">
        <v>3.22</v>
      </c>
      <c r="V99" t="n">
        <v>51.26</v>
      </c>
      <c r="W99" t="n">
        <v>51.26</v>
      </c>
      <c r="X99" t="n">
        <v>4.23</v>
      </c>
      <c r="Y99" t="n">
        <v>4.22</v>
      </c>
      <c r="Z99" t="n">
        <v>9.99</v>
      </c>
      <c r="AA99" t="n">
        <v>9.99</v>
      </c>
      <c r="AB99" t="n">
        <v>16.1</v>
      </c>
      <c r="AC99" t="n">
        <v>16.1</v>
      </c>
      <c r="AD99" t="n">
        <v>16.100000000000023</v>
      </c>
      <c r="AE99" t="n">
        <v>-0.010000000000019327</v>
      </c>
      <c r="AF99" t="n">
        <v>0.0</v>
      </c>
      <c r="AG99" t="n">
        <v>0.0</v>
      </c>
      <c r="AH99" t="n">
        <v>0.0</v>
      </c>
      <c r="AI99" t="n">
        <v>0.010000000000000675</v>
      </c>
      <c r="AJ99" t="n">
        <v>0.0</v>
      </c>
      <c r="AK99" t="n">
        <v>0.0</v>
      </c>
      <c r="AL99" t="inlineStr">
        <is>
          <t>unreconciled</t>
        </is>
      </c>
      <c r="AM99" t="inlineStr">
        <is>
          <t>Order Amount Mismatch (POS&gt;3PO)</t>
        </is>
      </c>
      <c r="AN99" t="n">
        <v>16.1</v>
      </c>
      <c r="AO99" t="n">
        <f>ROUND(P99*100/H99,2)</f>
        <v>0.0</v>
      </c>
      <c r="AP99" t="n">
        <f>ROUND(Q99*100/I99,2)</f>
        <v>0.0</v>
      </c>
      <c r="AQ99"/>
      <c r="AR99"/>
      <c r="AS99" t="n">
        <v>0.0</v>
      </c>
    </row>
    <row r="100">
      <c r="A100" s="1" t="n">
        <v>45233.0</v>
      </c>
      <c r="B100" s="2" t="n">
        <v>45233.8233912037</v>
      </c>
      <c r="C100" t="inlineStr">
        <is>
          <t>3140094012085240</t>
        </is>
      </c>
      <c r="D100" t="inlineStr">
        <is>
          <t>POS0012</t>
        </is>
      </c>
      <c r="E100" t="inlineStr">
        <is>
          <t>55</t>
        </is>
      </c>
      <c r="F100" t="inlineStr">
        <is>
          <t>0094</t>
        </is>
      </c>
      <c r="G100" t="inlineStr">
        <is>
          <t>5297530751</t>
        </is>
      </c>
      <c r="H100" t="n">
        <v>190.0</v>
      </c>
      <c r="I100" t="n">
        <v>180.95</v>
      </c>
      <c r="J100" t="n">
        <v>143.81</v>
      </c>
      <c r="K100" t="inlineStr">
        <is>
          <t>sale</t>
        </is>
      </c>
      <c r="L100" t="inlineStr">
        <is>
          <t/>
        </is>
      </c>
      <c r="M100" t="inlineStr">
        <is>
          <t/>
        </is>
      </c>
      <c r="N100" t="n">
        <v>0.0</v>
      </c>
      <c r="O100" t="n">
        <v>0.0</v>
      </c>
      <c r="P100" t="n">
        <v>145.78</v>
      </c>
      <c r="Q100" t="n">
        <v>145.77</v>
      </c>
      <c r="R100" t="n">
        <v>37.14</v>
      </c>
      <c r="S100" t="n">
        <v>37.14</v>
      </c>
      <c r="T100" t="n">
        <v>1.81</v>
      </c>
      <c r="U100" t="n">
        <v>1.81</v>
      </c>
      <c r="V100" t="n">
        <v>25.89</v>
      </c>
      <c r="W100" t="n">
        <v>25.89</v>
      </c>
      <c r="X100" t="n">
        <v>2.38</v>
      </c>
      <c r="Y100" t="n">
        <v>2.38</v>
      </c>
      <c r="Z100" t="n">
        <v>5.09</v>
      </c>
      <c r="AA100" t="n">
        <v>5.09</v>
      </c>
      <c r="AB100" t="n">
        <v>9.04</v>
      </c>
      <c r="AC100" t="n">
        <v>9.05</v>
      </c>
      <c r="AD100" t="n">
        <v>9.050000000000011</v>
      </c>
      <c r="AE100" t="n">
        <v>0.009999999999990905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-0.010000000000001563</v>
      </c>
      <c r="AL100" t="inlineStr">
        <is>
          <t>unreconciled</t>
        </is>
      </c>
      <c r="AM100" t="inlineStr">
        <is>
          <t>Order Amount Mismatch (POS&gt;3PO)</t>
        </is>
      </c>
      <c r="AN100" t="n">
        <v>9.05</v>
      </c>
      <c r="AO100" t="n">
        <f>ROUND(P100*100/H100,2)</f>
        <v>0.0</v>
      </c>
      <c r="AP100" t="n">
        <f>ROUND(Q100*100/I100,2)</f>
        <v>0.0</v>
      </c>
      <c r="AQ100"/>
      <c r="AR100"/>
      <c r="AS100" t="n">
        <v>0.0</v>
      </c>
    </row>
    <row r="101">
      <c r="A101" s="1" t="n">
        <v>45231.0</v>
      </c>
      <c r="B101" s="2" t="n">
        <v>45231.85202546296</v>
      </c>
      <c r="C101" t="inlineStr">
        <is>
          <t>3140023012058815</t>
        </is>
      </c>
      <c r="D101" t="inlineStr">
        <is>
          <t>POS0012</t>
        </is>
      </c>
      <c r="E101" t="inlineStr">
        <is>
          <t>09</t>
        </is>
      </c>
      <c r="F101" t="inlineStr">
        <is>
          <t>0023</t>
        </is>
      </c>
      <c r="G101" t="inlineStr">
        <is>
          <t>5297566971</t>
        </is>
      </c>
      <c r="H101" t="n">
        <v>388.0</v>
      </c>
      <c r="I101" t="n">
        <v>369.52</v>
      </c>
      <c r="J101" t="n">
        <v>332.38</v>
      </c>
      <c r="K101" t="inlineStr">
        <is>
          <t>sale</t>
        </is>
      </c>
      <c r="L101" t="inlineStr">
        <is>
          <t/>
        </is>
      </c>
      <c r="M101" t="inlineStr">
        <is>
          <t/>
        </is>
      </c>
      <c r="N101" t="n">
        <v>0.0</v>
      </c>
      <c r="O101" t="n">
        <v>0.0</v>
      </c>
      <c r="P101" t="n">
        <v>289.5</v>
      </c>
      <c r="Q101" t="n">
        <v>289.5</v>
      </c>
      <c r="R101" t="n">
        <v>37.14</v>
      </c>
      <c r="S101" t="n">
        <v>37.14</v>
      </c>
      <c r="T101" t="n">
        <v>3.7</v>
      </c>
      <c r="U101" t="n">
        <v>3.7</v>
      </c>
      <c r="V101" t="n">
        <v>59.83</v>
      </c>
      <c r="W101" t="n">
        <v>59.83</v>
      </c>
      <c r="X101" t="n">
        <v>4.85</v>
      </c>
      <c r="Y101" t="n">
        <v>4.85</v>
      </c>
      <c r="Z101" t="n">
        <v>11.64</v>
      </c>
      <c r="AA101" t="n">
        <v>11.64</v>
      </c>
      <c r="AB101" t="n">
        <v>18.48</v>
      </c>
      <c r="AC101" t="n">
        <v>18.48</v>
      </c>
      <c r="AD101" t="n">
        <v>18.480000000000018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inlineStr">
        <is>
          <t>unreconciled</t>
        </is>
      </c>
      <c r="AM101" t="inlineStr">
        <is>
          <t>Order Amount Mismatch (POS&gt;3PO)</t>
        </is>
      </c>
      <c r="AN101" t="n">
        <v>18.48</v>
      </c>
      <c r="AO101" t="n">
        <f>ROUND(P101*100/H101,2)</f>
        <v>0.0</v>
      </c>
      <c r="AP101" t="n">
        <f>ROUND(Q101*100/I101,2)</f>
        <v>0.0</v>
      </c>
      <c r="AQ101"/>
      <c r="AR101"/>
      <c r="AS101" t="n">
        <v>0.0</v>
      </c>
    </row>
    <row r="102">
      <c r="A102" s="1" t="n">
        <v>45231.0</v>
      </c>
      <c r="B102" s="2" t="n">
        <v>45232.005162037036</v>
      </c>
      <c r="C102" t="inlineStr">
        <is>
          <t>3140094012084620</t>
        </is>
      </c>
      <c r="D102" t="inlineStr">
        <is>
          <t>POS0012</t>
        </is>
      </c>
      <c r="E102" t="inlineStr">
        <is>
          <t>34</t>
        </is>
      </c>
      <c r="F102" t="inlineStr">
        <is>
          <t>0094</t>
        </is>
      </c>
      <c r="G102" t="inlineStr">
        <is>
          <t>5297589852</t>
        </is>
      </c>
      <c r="H102" t="n">
        <v>360.0</v>
      </c>
      <c r="I102" t="n">
        <v>342.85</v>
      </c>
      <c r="J102" t="n">
        <v>305.71</v>
      </c>
      <c r="K102" t="inlineStr">
        <is>
          <t>sale</t>
        </is>
      </c>
      <c r="L102" t="inlineStr">
        <is>
          <t/>
        </is>
      </c>
      <c r="M102" t="inlineStr">
        <is>
          <t/>
        </is>
      </c>
      <c r="N102" t="n">
        <v>0.0</v>
      </c>
      <c r="O102" t="n">
        <v>0.0</v>
      </c>
      <c r="P102" t="n">
        <v>269.17</v>
      </c>
      <c r="Q102" t="n">
        <v>269.17</v>
      </c>
      <c r="R102" t="n">
        <v>37.14</v>
      </c>
      <c r="S102" t="n">
        <v>37.14</v>
      </c>
      <c r="T102" t="n">
        <v>3.43</v>
      </c>
      <c r="U102" t="n">
        <v>3.43</v>
      </c>
      <c r="V102" t="n">
        <v>55.03</v>
      </c>
      <c r="W102" t="n">
        <v>55.03</v>
      </c>
      <c r="X102" t="n">
        <v>4.5</v>
      </c>
      <c r="Y102" t="n">
        <v>4.5</v>
      </c>
      <c r="Z102" t="n">
        <v>10.72</v>
      </c>
      <c r="AA102" t="n">
        <v>10.72</v>
      </c>
      <c r="AB102" t="n">
        <v>17.14</v>
      </c>
      <c r="AC102" t="n">
        <v>17.14</v>
      </c>
      <c r="AD102" t="n">
        <v>17.149999999999977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inlineStr">
        <is>
          <t>unreconciled</t>
        </is>
      </c>
      <c r="AM102" t="inlineStr">
        <is>
          <t>Order Amount Mismatch (POS&gt;3PO)</t>
        </is>
      </c>
      <c r="AN102" t="n">
        <v>17.15</v>
      </c>
      <c r="AO102" t="n">
        <f>ROUND(P102*100/H102,2)</f>
        <v>0.0</v>
      </c>
      <c r="AP102" t="n">
        <f>ROUND(Q102*100/I102,2)</f>
        <v>0.0</v>
      </c>
      <c r="AQ102"/>
      <c r="AR102"/>
      <c r="AS102" t="n">
        <v>0.0</v>
      </c>
    </row>
    <row r="103">
      <c r="A103" s="1" t="n">
        <v>45234.0</v>
      </c>
      <c r="B103" s="2" t="n">
        <v>45234.83179398148</v>
      </c>
      <c r="C103" t="inlineStr">
        <is>
          <t>3140094012085707</t>
        </is>
      </c>
      <c r="D103" t="inlineStr">
        <is>
          <t>POS0012</t>
        </is>
      </c>
      <c r="E103" t="inlineStr">
        <is>
          <t>22</t>
        </is>
      </c>
      <c r="F103" t="inlineStr">
        <is>
          <t>0094</t>
        </is>
      </c>
      <c r="G103" t="inlineStr">
        <is>
          <t>5297647726</t>
        </is>
      </c>
      <c r="H103" t="n">
        <v>983.9999999999999</v>
      </c>
      <c r="I103" t="n">
        <v>937.15</v>
      </c>
      <c r="J103" t="n">
        <v>900.01</v>
      </c>
      <c r="K103" t="inlineStr">
        <is>
          <t>sale</t>
        </is>
      </c>
      <c r="L103" t="inlineStr">
        <is>
          <t/>
        </is>
      </c>
      <c r="M103" t="inlineStr">
        <is>
          <t/>
        </is>
      </c>
      <c r="N103" t="n">
        <v>0.0</v>
      </c>
      <c r="O103" t="n">
        <v>0.0</v>
      </c>
      <c r="P103" t="n">
        <v>722.11</v>
      </c>
      <c r="Q103" t="n">
        <v>722.11</v>
      </c>
      <c r="R103" t="n">
        <v>37.14</v>
      </c>
      <c r="S103" t="n">
        <v>37.14</v>
      </c>
      <c r="T103" t="n">
        <v>9.37</v>
      </c>
      <c r="U103" t="n">
        <v>9.37</v>
      </c>
      <c r="V103" t="n">
        <v>162.0</v>
      </c>
      <c r="W103" t="n">
        <v>162.0</v>
      </c>
      <c r="X103" t="n">
        <v>12.3</v>
      </c>
      <c r="Y103" t="n">
        <v>12.3</v>
      </c>
      <c r="Z103" t="n">
        <v>31.37</v>
      </c>
      <c r="AA103" t="n">
        <v>31.37</v>
      </c>
      <c r="AB103" t="n">
        <v>46.86</v>
      </c>
      <c r="AC103" t="n">
        <v>46.86</v>
      </c>
      <c r="AD103" t="n">
        <v>46.84999999999991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inlineStr">
        <is>
          <t>unreconciled</t>
        </is>
      </c>
      <c r="AM103" t="inlineStr">
        <is>
          <t>Order Amount Mismatch (POS&gt;3PO)</t>
        </is>
      </c>
      <c r="AN103" t="n">
        <v>46.85</v>
      </c>
      <c r="AO103" t="n">
        <f>ROUND(P103*100/H103,2)</f>
        <v>0.0</v>
      </c>
      <c r="AP103" t="n">
        <f>ROUND(Q103*100/I103,2)</f>
        <v>0.0</v>
      </c>
      <c r="AQ103"/>
      <c r="AR103"/>
      <c r="AS103" t="n">
        <v>0.0</v>
      </c>
    </row>
    <row r="104">
      <c r="A104" s="1" t="n">
        <v>45232.0</v>
      </c>
      <c r="B104" s="2" t="n">
        <v>45232.87596064815</v>
      </c>
      <c r="C104" t="inlineStr">
        <is>
          <t>3140094012084909</t>
        </is>
      </c>
      <c r="D104" t="inlineStr">
        <is>
          <t>POS0012</t>
        </is>
      </c>
      <c r="E104" t="inlineStr">
        <is>
          <t>24</t>
        </is>
      </c>
      <c r="F104" t="inlineStr">
        <is>
          <t>0094</t>
        </is>
      </c>
      <c r="G104" t="inlineStr">
        <is>
          <t>5297712931</t>
        </is>
      </c>
      <c r="H104" t="n">
        <v>392.0</v>
      </c>
      <c r="I104" t="n">
        <v>373.33</v>
      </c>
      <c r="J104" t="n">
        <v>336.19</v>
      </c>
      <c r="K104" t="inlineStr">
        <is>
          <t>sale</t>
        </is>
      </c>
      <c r="L104" t="inlineStr">
        <is>
          <t/>
        </is>
      </c>
      <c r="M104" t="inlineStr">
        <is>
          <t/>
        </is>
      </c>
      <c r="N104" t="n">
        <v>0.0</v>
      </c>
      <c r="O104" t="n">
        <v>0.0</v>
      </c>
      <c r="P104" t="n">
        <v>292.42</v>
      </c>
      <c r="Q104" t="n">
        <v>292.41</v>
      </c>
      <c r="R104" t="n">
        <v>37.14</v>
      </c>
      <c r="S104" t="n">
        <v>37.14</v>
      </c>
      <c r="T104" t="n">
        <v>3.73</v>
      </c>
      <c r="U104" t="n">
        <v>3.73</v>
      </c>
      <c r="V104" t="n">
        <v>60.51</v>
      </c>
      <c r="W104" t="n">
        <v>60.51</v>
      </c>
      <c r="X104" t="n">
        <v>4.9</v>
      </c>
      <c r="Y104" t="n">
        <v>4.9</v>
      </c>
      <c r="Z104" t="n">
        <v>11.77</v>
      </c>
      <c r="AA104" t="n">
        <v>11.77</v>
      </c>
      <c r="AB104" t="n">
        <v>18.66</v>
      </c>
      <c r="AC104" t="n">
        <v>18.67</v>
      </c>
      <c r="AD104" t="n">
        <v>18.670000000000016</v>
      </c>
      <c r="AE104" t="n">
        <v>0.009999999999990905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-0.010000000000001563</v>
      </c>
      <c r="AL104" t="inlineStr">
        <is>
          <t>unreconciled</t>
        </is>
      </c>
      <c r="AM104" t="inlineStr">
        <is>
          <t>Order Amount Mismatch (POS&gt;3PO)</t>
        </is>
      </c>
      <c r="AN104" t="n">
        <v>18.67</v>
      </c>
      <c r="AO104" t="n">
        <f>ROUND(P104*100/H104,2)</f>
        <v>0.0</v>
      </c>
      <c r="AP104" t="n">
        <f>ROUND(Q104*100/I104,2)</f>
        <v>0.0</v>
      </c>
      <c r="AQ104"/>
      <c r="AR104"/>
      <c r="AS104" t="n">
        <v>0.0</v>
      </c>
    </row>
    <row r="105">
      <c r="A105" s="1" t="n">
        <v>45236.0</v>
      </c>
      <c r="B105" s="2" t="n">
        <v>45236.72451388889</v>
      </c>
      <c r="C105" t="inlineStr">
        <is>
          <t>3140094012086544</t>
        </is>
      </c>
      <c r="D105" t="inlineStr">
        <is>
          <t>POS0012</t>
        </is>
      </c>
      <c r="E105" t="inlineStr">
        <is>
          <t>59</t>
        </is>
      </c>
      <c r="F105" t="inlineStr">
        <is>
          <t>0094</t>
        </is>
      </c>
      <c r="G105" t="inlineStr">
        <is>
          <t>5297756654</t>
        </is>
      </c>
      <c r="H105" t="n">
        <v>334.0</v>
      </c>
      <c r="I105" t="n">
        <v>318.09</v>
      </c>
      <c r="J105" t="n">
        <v>280.95</v>
      </c>
      <c r="K105" t="inlineStr">
        <is>
          <t>sale</t>
        </is>
      </c>
      <c r="L105" t="inlineStr">
        <is>
          <t/>
        </is>
      </c>
      <c r="M105" t="inlineStr">
        <is>
          <t/>
        </is>
      </c>
      <c r="N105" t="n">
        <v>0.0</v>
      </c>
      <c r="O105" t="n">
        <v>0.0</v>
      </c>
      <c r="P105" t="n">
        <v>250.32</v>
      </c>
      <c r="Q105" t="n">
        <v>250.32</v>
      </c>
      <c r="R105" t="n">
        <v>37.14</v>
      </c>
      <c r="S105" t="n">
        <v>37.14</v>
      </c>
      <c r="T105" t="n">
        <v>3.18</v>
      </c>
      <c r="U105" t="n">
        <v>3.18</v>
      </c>
      <c r="V105" t="n">
        <v>50.57</v>
      </c>
      <c r="W105" t="n">
        <v>50.57</v>
      </c>
      <c r="X105" t="n">
        <v>4.17</v>
      </c>
      <c r="Y105" t="n">
        <v>4.18</v>
      </c>
      <c r="Z105" t="n">
        <v>9.85</v>
      </c>
      <c r="AA105" t="n">
        <v>9.85</v>
      </c>
      <c r="AB105" t="n">
        <v>15.9</v>
      </c>
      <c r="AC105" t="n">
        <v>15.91</v>
      </c>
      <c r="AD105" t="n">
        <v>15.910000000000025</v>
      </c>
      <c r="AE105" t="n">
        <v>0.0</v>
      </c>
      <c r="AF105" t="n">
        <v>0.0</v>
      </c>
      <c r="AG105" t="n">
        <v>0.0</v>
      </c>
      <c r="AH105" t="n">
        <v>0.0</v>
      </c>
      <c r="AI105" t="n">
        <v>-0.009999999999999787</v>
      </c>
      <c r="AJ105" t="n">
        <v>0.0</v>
      </c>
      <c r="AK105" t="n">
        <v>-0.009999999999999787</v>
      </c>
      <c r="AL105" t="inlineStr">
        <is>
          <t>unreconciled</t>
        </is>
      </c>
      <c r="AM105" t="inlineStr">
        <is>
          <t>Order Amount Mismatch (POS&gt;3PO)</t>
        </is>
      </c>
      <c r="AN105" t="n">
        <v>15.91</v>
      </c>
      <c r="AO105" t="n">
        <f>ROUND(P105*100/H105,2)</f>
        <v>0.0</v>
      </c>
      <c r="AP105" t="n">
        <f>ROUND(Q105*100/I105,2)</f>
        <v>0.0</v>
      </c>
      <c r="AQ105"/>
      <c r="AR105"/>
      <c r="AS105" t="n">
        <v>0.0</v>
      </c>
    </row>
    <row r="106">
      <c r="A106" s="1" t="n">
        <v>45232.0</v>
      </c>
      <c r="B106" s="2" t="n">
        <v>45233.04090277778</v>
      </c>
      <c r="C106" t="inlineStr">
        <is>
          <t>3140094012085036</t>
        </is>
      </c>
      <c r="D106" t="inlineStr">
        <is>
          <t>POS0012</t>
        </is>
      </c>
      <c r="E106" t="inlineStr">
        <is>
          <t>51</t>
        </is>
      </c>
      <c r="F106" t="inlineStr">
        <is>
          <t>0094</t>
        </is>
      </c>
      <c r="G106" t="inlineStr">
        <is>
          <t>5297761674</t>
        </is>
      </c>
      <c r="H106" t="n">
        <v>410.0</v>
      </c>
      <c r="I106" t="n">
        <v>390.44</v>
      </c>
      <c r="J106" t="n">
        <v>353.3</v>
      </c>
      <c r="K106" t="inlineStr">
        <is>
          <t>sale</t>
        </is>
      </c>
      <c r="L106" t="inlineStr">
        <is>
          <t/>
        </is>
      </c>
      <c r="M106" t="inlineStr">
        <is>
          <t/>
        </is>
      </c>
      <c r="N106" t="n">
        <v>0.0</v>
      </c>
      <c r="O106" t="n">
        <v>0.0</v>
      </c>
      <c r="P106" t="n">
        <v>305.46</v>
      </c>
      <c r="Q106" t="n">
        <v>305.44</v>
      </c>
      <c r="R106" t="n">
        <v>37.14</v>
      </c>
      <c r="S106" t="n">
        <v>37.14</v>
      </c>
      <c r="T106" t="n">
        <v>3.9</v>
      </c>
      <c r="U106" t="n">
        <v>3.9</v>
      </c>
      <c r="V106" t="n">
        <v>63.59</v>
      </c>
      <c r="W106" t="n">
        <v>63.59</v>
      </c>
      <c r="X106" t="n">
        <v>5.12</v>
      </c>
      <c r="Y106" t="n">
        <v>5.12</v>
      </c>
      <c r="Z106" t="n">
        <v>12.37</v>
      </c>
      <c r="AA106" t="n">
        <v>12.37</v>
      </c>
      <c r="AB106" t="n">
        <v>19.52</v>
      </c>
      <c r="AC106" t="n">
        <v>19.52</v>
      </c>
      <c r="AD106" t="n">
        <v>19.560000000000002</v>
      </c>
      <c r="AE106" t="n">
        <v>0.01999999999998181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inlineStr">
        <is>
          <t>unreconciled</t>
        </is>
      </c>
      <c r="AM106" t="inlineStr">
        <is>
          <t>Order Amount Mismatch (POS&gt;3PO)</t>
        </is>
      </c>
      <c r="AN106" t="n">
        <v>19.56</v>
      </c>
      <c r="AO106" t="n">
        <f>ROUND(P106*100/H106,2)</f>
        <v>0.0</v>
      </c>
      <c r="AP106" t="n">
        <f>ROUND(Q106*100/I106,2)</f>
        <v>0.0</v>
      </c>
      <c r="AQ106"/>
      <c r="AR106"/>
      <c r="AS106" t="n">
        <v>0.0</v>
      </c>
    </row>
    <row r="107">
      <c r="A107" s="1" t="n">
        <v>45231.0</v>
      </c>
      <c r="B107" s="2" t="n">
        <v>45231.639016203706</v>
      </c>
      <c r="C107" t="inlineStr">
        <is>
          <t>3140094012084392</t>
        </is>
      </c>
      <c r="D107" t="inlineStr">
        <is>
          <t>POS0012</t>
        </is>
      </c>
      <c r="E107" t="inlineStr">
        <is>
          <t>06</t>
        </is>
      </c>
      <c r="F107" t="inlineStr">
        <is>
          <t>0094</t>
        </is>
      </c>
      <c r="G107" t="inlineStr">
        <is>
          <t>5297775122</t>
        </is>
      </c>
      <c r="H107" t="n">
        <v>346.0</v>
      </c>
      <c r="I107" t="n">
        <v>329.52</v>
      </c>
      <c r="J107" t="n">
        <v>292.38</v>
      </c>
      <c r="K107" t="inlineStr">
        <is>
          <t>sale</t>
        </is>
      </c>
      <c r="L107" t="inlineStr">
        <is>
          <t/>
        </is>
      </c>
      <c r="M107" t="inlineStr">
        <is>
          <t/>
        </is>
      </c>
      <c r="N107" t="n">
        <v>0.0</v>
      </c>
      <c r="O107" t="n">
        <v>0.0</v>
      </c>
      <c r="P107" t="n">
        <v>259.02</v>
      </c>
      <c r="Q107" t="n">
        <v>259.02</v>
      </c>
      <c r="R107" t="n">
        <v>37.14</v>
      </c>
      <c r="S107" t="n">
        <v>37.14</v>
      </c>
      <c r="T107" t="n">
        <v>3.3</v>
      </c>
      <c r="U107" t="n">
        <v>3.3</v>
      </c>
      <c r="V107" t="n">
        <v>52.63</v>
      </c>
      <c r="W107" t="n">
        <v>52.63</v>
      </c>
      <c r="X107" t="n">
        <v>4.32</v>
      </c>
      <c r="Y107" t="n">
        <v>4.32</v>
      </c>
      <c r="Z107" t="n">
        <v>10.25</v>
      </c>
      <c r="AA107" t="n">
        <v>10.25</v>
      </c>
      <c r="AB107" t="n">
        <v>16.48</v>
      </c>
      <c r="AC107" t="n">
        <v>16.48</v>
      </c>
      <c r="AD107" t="n">
        <v>16.480000000000018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inlineStr">
        <is>
          <t>unreconciled</t>
        </is>
      </c>
      <c r="AM107" t="inlineStr">
        <is>
          <t>Order Amount Mismatch (POS&gt;3PO)</t>
        </is>
      </c>
      <c r="AN107" t="n">
        <v>16.48</v>
      </c>
      <c r="AO107" t="n">
        <f>ROUND(P107*100/H107,2)</f>
        <v>0.0</v>
      </c>
      <c r="AP107" t="n">
        <f>ROUND(Q107*100/I107,2)</f>
        <v>0.0</v>
      </c>
      <c r="AQ107"/>
      <c r="AR107"/>
      <c r="AS107" t="n">
        <v>0.0</v>
      </c>
    </row>
    <row r="108">
      <c r="A108" s="1" t="n">
        <v>45232.0</v>
      </c>
      <c r="B108" s="2" t="n">
        <v>45232.546319444446</v>
      </c>
      <c r="C108" t="inlineStr">
        <is>
          <t>3140094012084681</t>
        </is>
      </c>
      <c r="D108" t="inlineStr">
        <is>
          <t>POS0012</t>
        </is>
      </c>
      <c r="E108" t="inlineStr">
        <is>
          <t>95</t>
        </is>
      </c>
      <c r="F108" t="inlineStr">
        <is>
          <t>0094</t>
        </is>
      </c>
      <c r="G108" t="inlineStr">
        <is>
          <t>5297801738</t>
        </is>
      </c>
      <c r="H108" t="n">
        <v>296.0</v>
      </c>
      <c r="I108" t="n">
        <v>281.9</v>
      </c>
      <c r="J108" t="n">
        <v>244.76</v>
      </c>
      <c r="K108" t="inlineStr">
        <is>
          <t>sale</t>
        </is>
      </c>
      <c r="L108" t="inlineStr">
        <is>
          <t/>
        </is>
      </c>
      <c r="M108" t="inlineStr">
        <is>
          <t/>
        </is>
      </c>
      <c r="N108" t="n">
        <v>0.0</v>
      </c>
      <c r="O108" t="n">
        <v>0.0</v>
      </c>
      <c r="P108" t="n">
        <v>222.72</v>
      </c>
      <c r="Q108" t="n">
        <v>222.72</v>
      </c>
      <c r="R108" t="n">
        <v>37.14</v>
      </c>
      <c r="S108" t="n">
        <v>37.14</v>
      </c>
      <c r="T108" t="n">
        <v>2.82</v>
      </c>
      <c r="U108" t="n">
        <v>2.82</v>
      </c>
      <c r="V108" t="n">
        <v>44.06</v>
      </c>
      <c r="W108" t="n">
        <v>44.06</v>
      </c>
      <c r="X108" t="n">
        <v>3.7</v>
      </c>
      <c r="Y108" t="n">
        <v>3.7</v>
      </c>
      <c r="Z108" t="n">
        <v>8.6</v>
      </c>
      <c r="AA108" t="n">
        <v>8.6</v>
      </c>
      <c r="AB108" t="n">
        <v>14.1</v>
      </c>
      <c r="AC108" t="n">
        <v>14.1</v>
      </c>
      <c r="AD108" t="n">
        <v>14.100000000000023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inlineStr">
        <is>
          <t>unreconciled</t>
        </is>
      </c>
      <c r="AM108" t="inlineStr">
        <is>
          <t>Order Amount Mismatch (POS&gt;3PO)</t>
        </is>
      </c>
      <c r="AN108" t="n">
        <v>14.1</v>
      </c>
      <c r="AO108" t="n">
        <f>ROUND(P108*100/H108,2)</f>
        <v>0.0</v>
      </c>
      <c r="AP108" t="n">
        <f>ROUND(Q108*100/I108,2)</f>
        <v>0.0</v>
      </c>
      <c r="AQ108"/>
      <c r="AR108"/>
      <c r="AS108" t="n">
        <v>0.0</v>
      </c>
    </row>
    <row r="109">
      <c r="A109" s="1" t="n">
        <v>45231.0</v>
      </c>
      <c r="B109" s="2" t="n">
        <v>45231.96061342592</v>
      </c>
      <c r="C109" t="inlineStr">
        <is>
          <t>3140023012058859</t>
        </is>
      </c>
      <c r="D109" t="inlineStr">
        <is>
          <t>POS0012</t>
        </is>
      </c>
      <c r="E109" t="inlineStr">
        <is>
          <t>53</t>
        </is>
      </c>
      <c r="F109" t="inlineStr">
        <is>
          <t>0023</t>
        </is>
      </c>
      <c r="G109" t="inlineStr">
        <is>
          <t>5297819433</t>
        </is>
      </c>
      <c r="H109" t="n">
        <v>250.99999999999997</v>
      </c>
      <c r="I109" t="n">
        <v>239.05</v>
      </c>
      <c r="J109" t="n">
        <v>201.91</v>
      </c>
      <c r="K109" t="inlineStr">
        <is>
          <t>sale</t>
        </is>
      </c>
      <c r="L109" t="inlineStr">
        <is>
          <t/>
        </is>
      </c>
      <c r="M109" t="inlineStr">
        <is>
          <t/>
        </is>
      </c>
      <c r="N109" t="n">
        <v>0.0</v>
      </c>
      <c r="O109" t="n">
        <v>0.0</v>
      </c>
      <c r="P109" t="n">
        <v>190.07</v>
      </c>
      <c r="Q109" t="n">
        <v>190.06</v>
      </c>
      <c r="R109" t="n">
        <v>37.14</v>
      </c>
      <c r="S109" t="n">
        <v>37.14</v>
      </c>
      <c r="T109" t="n">
        <v>2.39</v>
      </c>
      <c r="U109" t="n">
        <v>2.39</v>
      </c>
      <c r="V109" t="n">
        <v>36.34</v>
      </c>
      <c r="W109" t="n">
        <v>36.34</v>
      </c>
      <c r="X109" t="n">
        <v>3.14</v>
      </c>
      <c r="Y109" t="n">
        <v>3.14</v>
      </c>
      <c r="Z109" t="n">
        <v>7.11</v>
      </c>
      <c r="AA109" t="n">
        <v>7.11</v>
      </c>
      <c r="AB109" t="n">
        <v>11.96</v>
      </c>
      <c r="AC109" t="n">
        <v>11.95</v>
      </c>
      <c r="AD109" t="n">
        <v>11.94999999999996</v>
      </c>
      <c r="AE109" t="n">
        <v>0.009999999999990905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0.010000000000001563</v>
      </c>
      <c r="AL109" t="inlineStr">
        <is>
          <t>unreconciled</t>
        </is>
      </c>
      <c r="AM109" t="inlineStr">
        <is>
          <t>Order Amount Mismatch (POS&gt;3PO)</t>
        </is>
      </c>
      <c r="AN109" t="n">
        <v>11.95</v>
      </c>
      <c r="AO109" t="n">
        <f>ROUND(P109*100/H109,2)</f>
        <v>0.0</v>
      </c>
      <c r="AP109" t="n">
        <f>ROUND(Q109*100/I109,2)</f>
        <v>0.0</v>
      </c>
      <c r="AQ109"/>
      <c r="AR109"/>
      <c r="AS109" t="n">
        <v>0.0</v>
      </c>
    </row>
    <row r="110">
      <c r="A110" s="1" t="n">
        <v>45233.0</v>
      </c>
      <c r="B110" s="2" t="n">
        <v>45234.03296296296</v>
      </c>
      <c r="C110" t="inlineStr">
        <is>
          <t>3140023012059417</t>
        </is>
      </c>
      <c r="D110" t="inlineStr">
        <is>
          <t>POS0012</t>
        </is>
      </c>
      <c r="E110" t="inlineStr">
        <is>
          <t>10</t>
        </is>
      </c>
      <c r="F110" t="inlineStr">
        <is>
          <t>0023</t>
        </is>
      </c>
      <c r="G110" t="inlineStr">
        <is>
          <t>5297825102</t>
        </is>
      </c>
      <c r="H110" t="n">
        <v>212.0</v>
      </c>
      <c r="I110" t="n">
        <v>201.9</v>
      </c>
      <c r="J110" t="n">
        <v>164.76</v>
      </c>
      <c r="K110" t="inlineStr">
        <is>
          <t>sale</t>
        </is>
      </c>
      <c r="L110" t="inlineStr">
        <is>
          <t/>
        </is>
      </c>
      <c r="M110" t="inlineStr">
        <is>
          <t/>
        </is>
      </c>
      <c r="N110" t="n">
        <v>0.0</v>
      </c>
      <c r="O110" t="n">
        <v>0.0</v>
      </c>
      <c r="P110" t="n">
        <v>161.75</v>
      </c>
      <c r="Q110" t="n">
        <v>161.75</v>
      </c>
      <c r="R110" t="n">
        <v>37.14</v>
      </c>
      <c r="S110" t="n">
        <v>37.14</v>
      </c>
      <c r="T110" t="n">
        <v>2.02</v>
      </c>
      <c r="U110" t="n">
        <v>2.02</v>
      </c>
      <c r="V110" t="n">
        <v>29.66</v>
      </c>
      <c r="W110" t="n">
        <v>29.66</v>
      </c>
      <c r="X110" t="n">
        <v>2.65</v>
      </c>
      <c r="Y110" t="n">
        <v>2.65</v>
      </c>
      <c r="Z110" t="n">
        <v>5.82</v>
      </c>
      <c r="AA110" t="n">
        <v>5.82</v>
      </c>
      <c r="AB110" t="n">
        <v>10.1</v>
      </c>
      <c r="AC110" t="n">
        <v>10.1</v>
      </c>
      <c r="AD110" t="n">
        <v>10.099999999999994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inlineStr">
        <is>
          <t>unreconciled</t>
        </is>
      </c>
      <c r="AM110" t="inlineStr">
        <is>
          <t>Order Amount Mismatch (POS&gt;3PO)</t>
        </is>
      </c>
      <c r="AN110" t="n">
        <v>10.1</v>
      </c>
      <c r="AO110" t="n">
        <f>ROUND(P110*100/H110,2)</f>
        <v>0.0</v>
      </c>
      <c r="AP110" t="n">
        <f>ROUND(Q110*100/I110,2)</f>
        <v>0.0</v>
      </c>
      <c r="AQ110"/>
      <c r="AR110"/>
      <c r="AS110" t="n">
        <v>0.0</v>
      </c>
    </row>
    <row r="111">
      <c r="A111" s="1" t="n">
        <v>45235.0</v>
      </c>
      <c r="B111" s="2" t="n">
        <v>45235.72689814815</v>
      </c>
      <c r="C111" t="inlineStr">
        <is>
          <t>3140094012086127</t>
        </is>
      </c>
      <c r="D111" t="inlineStr">
        <is>
          <t>POS0012</t>
        </is>
      </c>
      <c r="E111" t="inlineStr">
        <is>
          <t>42</t>
        </is>
      </c>
      <c r="F111" t="inlineStr">
        <is>
          <t>0094</t>
        </is>
      </c>
      <c r="G111" t="inlineStr">
        <is>
          <t>5297927250</t>
        </is>
      </c>
      <c r="H111" t="n">
        <v>999.9999999999999</v>
      </c>
      <c r="I111" t="n">
        <v>952.38</v>
      </c>
      <c r="J111" t="n">
        <v>915.24</v>
      </c>
      <c r="K111" t="inlineStr">
        <is>
          <t>sale</t>
        </is>
      </c>
      <c r="L111" t="inlineStr">
        <is>
          <t/>
        </is>
      </c>
      <c r="M111" t="inlineStr">
        <is>
          <t/>
        </is>
      </c>
      <c r="N111" t="n">
        <v>0.0</v>
      </c>
      <c r="O111" t="n">
        <v>0.0</v>
      </c>
      <c r="P111" t="n">
        <v>733.72</v>
      </c>
      <c r="Q111" t="n">
        <v>733.7</v>
      </c>
      <c r="R111" t="n">
        <v>37.14</v>
      </c>
      <c r="S111" t="n">
        <v>37.14</v>
      </c>
      <c r="T111" t="n">
        <v>9.52</v>
      </c>
      <c r="U111" t="n">
        <v>9.52</v>
      </c>
      <c r="V111" t="n">
        <v>164.74</v>
      </c>
      <c r="W111" t="n">
        <v>164.74</v>
      </c>
      <c r="X111" t="n">
        <v>12.5</v>
      </c>
      <c r="Y111" t="n">
        <v>12.5</v>
      </c>
      <c r="Z111" t="n">
        <v>31.9</v>
      </c>
      <c r="AA111" t="n">
        <v>31.9</v>
      </c>
      <c r="AB111" t="n">
        <v>47.62</v>
      </c>
      <c r="AC111" t="n">
        <v>47.62</v>
      </c>
      <c r="AD111" t="n">
        <v>47.61999999999989</v>
      </c>
      <c r="AE111" t="n">
        <v>0.01999999999998181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inlineStr">
        <is>
          <t>unreconciled</t>
        </is>
      </c>
      <c r="AM111" t="inlineStr">
        <is>
          <t>Order Amount Mismatch (POS&gt;3PO)</t>
        </is>
      </c>
      <c r="AN111" t="n">
        <v>47.62</v>
      </c>
      <c r="AO111" t="n">
        <f>ROUND(P111*100/H111,2)</f>
        <v>0.0</v>
      </c>
      <c r="AP111" t="n">
        <f>ROUND(Q111*100/I111,2)</f>
        <v>0.0</v>
      </c>
      <c r="AQ111"/>
      <c r="AR111"/>
      <c r="AS111" t="n">
        <v>0.0</v>
      </c>
    </row>
    <row r="112">
      <c r="A112" s="1" t="n">
        <v>45231.0</v>
      </c>
      <c r="B112" s="2" t="n">
        <v>45231.78704861111</v>
      </c>
      <c r="C112" t="inlineStr">
        <is>
          <t>3140094012084475</t>
        </is>
      </c>
      <c r="D112" t="inlineStr">
        <is>
          <t>POS0012</t>
        </is>
      </c>
      <c r="E112" t="inlineStr">
        <is>
          <t>89</t>
        </is>
      </c>
      <c r="F112" t="inlineStr">
        <is>
          <t>0094</t>
        </is>
      </c>
      <c r="G112" t="inlineStr">
        <is>
          <t>5298060534</t>
        </is>
      </c>
      <c r="H112" t="n">
        <v>703.0</v>
      </c>
      <c r="I112" t="n">
        <v>669.51</v>
      </c>
      <c r="J112" t="n">
        <v>632.37</v>
      </c>
      <c r="K112" t="inlineStr">
        <is>
          <t>sale</t>
        </is>
      </c>
      <c r="L112" t="inlineStr">
        <is>
          <t/>
        </is>
      </c>
      <c r="M112" t="inlineStr">
        <is>
          <t/>
        </is>
      </c>
      <c r="N112" t="n">
        <v>0.0</v>
      </c>
      <c r="O112" t="n">
        <v>0.0</v>
      </c>
      <c r="P112" t="n">
        <v>518.12</v>
      </c>
      <c r="Q112" t="n">
        <v>518.12</v>
      </c>
      <c r="R112" t="n">
        <v>37.14</v>
      </c>
      <c r="S112" t="n">
        <v>37.14</v>
      </c>
      <c r="T112" t="n">
        <v>6.7</v>
      </c>
      <c r="U112" t="n">
        <v>6.7</v>
      </c>
      <c r="V112" t="n">
        <v>113.83</v>
      </c>
      <c r="W112" t="n">
        <v>113.83</v>
      </c>
      <c r="X112" t="n">
        <v>8.79</v>
      </c>
      <c r="Y112" t="n">
        <v>8.79</v>
      </c>
      <c r="Z112" t="n">
        <v>22.07</v>
      </c>
      <c r="AA112" t="n">
        <v>22.07</v>
      </c>
      <c r="AB112" t="n">
        <v>33.48</v>
      </c>
      <c r="AC112" t="n">
        <v>33.48</v>
      </c>
      <c r="AD112" t="n">
        <v>33.49000000000001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inlineStr">
        <is>
          <t>unreconciled</t>
        </is>
      </c>
      <c r="AM112" t="inlineStr">
        <is>
          <t>Order Amount Mismatch (POS&gt;3PO)</t>
        </is>
      </c>
      <c r="AN112" t="n">
        <v>33.49</v>
      </c>
      <c r="AO112" t="n">
        <f>ROUND(P112*100/H112,2)</f>
        <v>0.0</v>
      </c>
      <c r="AP112" t="n">
        <f>ROUND(Q112*100/I112,2)</f>
        <v>0.0</v>
      </c>
      <c r="AQ112"/>
      <c r="AR112"/>
      <c r="AS112" t="n">
        <v>0.0</v>
      </c>
    </row>
    <row r="113">
      <c r="A113" s="1" t="n">
        <v>45232.0</v>
      </c>
      <c r="B113" s="2" t="n">
        <v>45232.63217592592</v>
      </c>
      <c r="C113" t="inlineStr">
        <is>
          <t>3140094012084743</t>
        </is>
      </c>
      <c r="D113" t="inlineStr">
        <is>
          <t>POS0012</t>
        </is>
      </c>
      <c r="E113" t="inlineStr">
        <is>
          <t>58</t>
        </is>
      </c>
      <c r="F113" t="inlineStr">
        <is>
          <t>0094</t>
        </is>
      </c>
      <c r="G113" t="inlineStr">
        <is>
          <t>5298070640</t>
        </is>
      </c>
      <c r="H113" t="n">
        <v>256.0</v>
      </c>
      <c r="I113" t="n">
        <v>243.8</v>
      </c>
      <c r="J113" t="n">
        <v>206.66</v>
      </c>
      <c r="K113" t="inlineStr">
        <is>
          <t>sale</t>
        </is>
      </c>
      <c r="L113" t="inlineStr">
        <is>
          <t/>
        </is>
      </c>
      <c r="M113" t="inlineStr">
        <is>
          <t/>
        </is>
      </c>
      <c r="N113" t="n">
        <v>0.0</v>
      </c>
      <c r="O113" t="n">
        <v>0.0</v>
      </c>
      <c r="P113" t="n">
        <v>193.69</v>
      </c>
      <c r="Q113" t="n">
        <v>193.67</v>
      </c>
      <c r="R113" t="n">
        <v>37.14</v>
      </c>
      <c r="S113" t="n">
        <v>37.14</v>
      </c>
      <c r="T113" t="n">
        <v>2.44</v>
      </c>
      <c r="U113" t="n">
        <v>2.44</v>
      </c>
      <c r="V113" t="n">
        <v>37.2</v>
      </c>
      <c r="W113" t="n">
        <v>37.2</v>
      </c>
      <c r="X113" t="n">
        <v>3.2</v>
      </c>
      <c r="Y113" t="n">
        <v>3.2</v>
      </c>
      <c r="Z113" t="n">
        <v>7.27</v>
      </c>
      <c r="AA113" t="n">
        <v>7.28</v>
      </c>
      <c r="AB113" t="n">
        <v>12.2</v>
      </c>
      <c r="AC113" t="n">
        <v>12.19</v>
      </c>
      <c r="AD113" t="n">
        <v>12.199999999999989</v>
      </c>
      <c r="AE113" t="n">
        <v>0.020000000000010232</v>
      </c>
      <c r="AF113" t="n">
        <v>0.0</v>
      </c>
      <c r="AG113" t="n">
        <v>0.0</v>
      </c>
      <c r="AH113" t="n">
        <v>0.0</v>
      </c>
      <c r="AI113" t="n">
        <v>0.0</v>
      </c>
      <c r="AJ113" t="n">
        <v>-0.010000000000000675</v>
      </c>
      <c r="AK113" t="n">
        <v>0.009999999999999787</v>
      </c>
      <c r="AL113" t="inlineStr">
        <is>
          <t>unreconciled</t>
        </is>
      </c>
      <c r="AM113" t="inlineStr">
        <is>
          <t>Order Amount Mismatch (POS&gt;3PO)</t>
        </is>
      </c>
      <c r="AN113" t="n">
        <v>12.2</v>
      </c>
      <c r="AO113" t="n">
        <f>ROUND(P113*100/H113,2)</f>
        <v>0.0</v>
      </c>
      <c r="AP113" t="n">
        <f>ROUND(Q113*100/I113,2)</f>
        <v>0.0</v>
      </c>
      <c r="AQ113"/>
      <c r="AR113"/>
      <c r="AS113" t="n">
        <v>0.0</v>
      </c>
    </row>
    <row r="114">
      <c r="A114" s="1" t="n">
        <v>45231.0</v>
      </c>
      <c r="B114" s="2" t="n">
        <v>45231.85456018519</v>
      </c>
      <c r="C114" t="inlineStr">
        <is>
          <t>3140023012058817</t>
        </is>
      </c>
      <c r="D114" t="inlineStr">
        <is>
          <t>POS0012</t>
        </is>
      </c>
      <c r="E114" t="inlineStr">
        <is>
          <t>11</t>
        </is>
      </c>
      <c r="F114" t="inlineStr">
        <is>
          <t>0023</t>
        </is>
      </c>
      <c r="G114" t="inlineStr">
        <is>
          <t>5298199124</t>
        </is>
      </c>
      <c r="H114" t="n">
        <v>381.0</v>
      </c>
      <c r="I114" t="n">
        <v>362.85</v>
      </c>
      <c r="J114" t="n">
        <v>325.71</v>
      </c>
      <c r="K114" t="inlineStr">
        <is>
          <t>sale</t>
        </is>
      </c>
      <c r="L114" t="inlineStr">
        <is>
          <t/>
        </is>
      </c>
      <c r="M114" t="inlineStr">
        <is>
          <t/>
        </is>
      </c>
      <c r="N114" t="n">
        <v>0.0</v>
      </c>
      <c r="O114" t="n">
        <v>0.0</v>
      </c>
      <c r="P114" t="n">
        <v>284.42</v>
      </c>
      <c r="Q114" t="n">
        <v>284.42</v>
      </c>
      <c r="R114" t="n">
        <v>37.14</v>
      </c>
      <c r="S114" t="n">
        <v>37.14</v>
      </c>
      <c r="T114" t="n">
        <v>3.63</v>
      </c>
      <c r="U114" t="n">
        <v>3.63</v>
      </c>
      <c r="V114" t="n">
        <v>58.63</v>
      </c>
      <c r="W114" t="n">
        <v>58.63</v>
      </c>
      <c r="X114" t="n">
        <v>4.76</v>
      </c>
      <c r="Y114" t="n">
        <v>4.76</v>
      </c>
      <c r="Z114" t="n">
        <v>11.41</v>
      </c>
      <c r="AA114" t="n">
        <v>11.41</v>
      </c>
      <c r="AB114" t="n">
        <v>18.14</v>
      </c>
      <c r="AC114" t="n">
        <v>18.14</v>
      </c>
      <c r="AD114" t="n">
        <v>18.149999999999977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inlineStr">
        <is>
          <t>unreconciled</t>
        </is>
      </c>
      <c r="AM114" t="inlineStr">
        <is>
          <t>Order Amount Mismatch (POS&gt;3PO)</t>
        </is>
      </c>
      <c r="AN114" t="n">
        <v>18.15</v>
      </c>
      <c r="AO114" t="n">
        <f>ROUND(P114*100/H114,2)</f>
        <v>0.0</v>
      </c>
      <c r="AP114" t="n">
        <f>ROUND(Q114*100/I114,2)</f>
        <v>0.0</v>
      </c>
      <c r="AQ114"/>
      <c r="AR114"/>
      <c r="AS114" t="n">
        <v>0.0</v>
      </c>
    </row>
    <row r="115">
      <c r="A115" s="1" t="n">
        <v>45232.0</v>
      </c>
      <c r="B115" s="2" t="n">
        <v>45232.685162037036</v>
      </c>
      <c r="C115" t="inlineStr">
        <is>
          <t>3140094012084780</t>
        </is>
      </c>
      <c r="D115" t="inlineStr">
        <is>
          <t>POS0012</t>
        </is>
      </c>
      <c r="E115" t="inlineStr">
        <is>
          <t>95</t>
        </is>
      </c>
      <c r="F115" t="inlineStr">
        <is>
          <t>0094</t>
        </is>
      </c>
      <c r="G115" t="inlineStr">
        <is>
          <t>5298269410</t>
        </is>
      </c>
      <c r="H115" t="n">
        <v>2685.0</v>
      </c>
      <c r="I115" t="n">
        <v>2557.14</v>
      </c>
      <c r="J115" t="n">
        <v>2520.0</v>
      </c>
      <c r="K115" t="inlineStr">
        <is>
          <t>sale</t>
        </is>
      </c>
      <c r="L115" t="inlineStr">
        <is>
          <t/>
        </is>
      </c>
      <c r="M115" t="inlineStr">
        <is>
          <t/>
        </is>
      </c>
      <c r="N115" t="n">
        <v>0.0</v>
      </c>
      <c r="O115" t="n">
        <v>0.0</v>
      </c>
      <c r="P115" t="n">
        <v>1956.72</v>
      </c>
      <c r="Q115" t="n">
        <v>1956.72</v>
      </c>
      <c r="R115" t="n">
        <v>37.14</v>
      </c>
      <c r="S115" t="n">
        <v>37.14</v>
      </c>
      <c r="T115" t="n">
        <v>25.57</v>
      </c>
      <c r="U115" t="n">
        <v>25.57</v>
      </c>
      <c r="V115" t="n">
        <v>453.6</v>
      </c>
      <c r="W115" t="n">
        <v>453.6</v>
      </c>
      <c r="X115" t="n">
        <v>33.56</v>
      </c>
      <c r="Y115" t="n">
        <v>33.56</v>
      </c>
      <c r="Z115" t="n">
        <v>87.69</v>
      </c>
      <c r="AA115" t="n">
        <v>87.69</v>
      </c>
      <c r="AB115" t="n">
        <v>127.86</v>
      </c>
      <c r="AC115" t="n">
        <v>127.86</v>
      </c>
      <c r="AD115" t="n">
        <v>127.86000000000013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inlineStr">
        <is>
          <t>unreconciled</t>
        </is>
      </c>
      <c r="AM115" t="inlineStr">
        <is>
          <t>Order Amount Mismatch (POS&gt;3PO)</t>
        </is>
      </c>
      <c r="AN115" t="n">
        <v>127.86</v>
      </c>
      <c r="AO115" t="n">
        <f>ROUND(P115*100/H115,2)</f>
        <v>0.0</v>
      </c>
      <c r="AP115" t="n">
        <f>ROUND(Q115*100/I115,2)</f>
        <v>0.0</v>
      </c>
      <c r="AQ115"/>
      <c r="AR115"/>
      <c r="AS115" t="n">
        <v>0.0</v>
      </c>
    </row>
    <row r="116">
      <c r="A116" s="1" t="n">
        <v>45231.0</v>
      </c>
      <c r="B116" s="2" t="n">
        <v>45231.666030092594</v>
      </c>
      <c r="C116" t="inlineStr">
        <is>
          <t>3140094012084409</t>
        </is>
      </c>
      <c r="D116" t="inlineStr">
        <is>
          <t>POS0012</t>
        </is>
      </c>
      <c r="E116" t="inlineStr">
        <is>
          <t>23</t>
        </is>
      </c>
      <c r="F116" t="inlineStr">
        <is>
          <t>0094</t>
        </is>
      </c>
      <c r="G116" t="inlineStr">
        <is>
          <t>5298281284</t>
        </is>
      </c>
      <c r="H116" t="n">
        <v>1768.0</v>
      </c>
      <c r="I116" t="n">
        <v>1683.8</v>
      </c>
      <c r="J116" t="n">
        <v>1646.66</v>
      </c>
      <c r="K116" t="inlineStr">
        <is>
          <t>sale</t>
        </is>
      </c>
      <c r="L116" t="inlineStr">
        <is>
          <t/>
        </is>
      </c>
      <c r="M116" t="inlineStr">
        <is>
          <t/>
        </is>
      </c>
      <c r="N116" t="n">
        <v>0.0</v>
      </c>
      <c r="O116" t="n">
        <v>0.0</v>
      </c>
      <c r="P116" t="n">
        <v>1291.13</v>
      </c>
      <c r="Q116" t="n">
        <v>1291.12</v>
      </c>
      <c r="R116" t="n">
        <v>37.14</v>
      </c>
      <c r="S116" t="n">
        <v>37.14</v>
      </c>
      <c r="T116" t="n">
        <v>16.84</v>
      </c>
      <c r="U116" t="n">
        <v>16.84</v>
      </c>
      <c r="V116" t="n">
        <v>296.4</v>
      </c>
      <c r="W116" t="n">
        <v>296.4</v>
      </c>
      <c r="X116" t="n">
        <v>22.1</v>
      </c>
      <c r="Y116" t="n">
        <v>22.1</v>
      </c>
      <c r="Z116" t="n">
        <v>57.33</v>
      </c>
      <c r="AA116" t="n">
        <v>57.33</v>
      </c>
      <c r="AB116" t="n">
        <v>84.2</v>
      </c>
      <c r="AC116" t="n">
        <v>84.19</v>
      </c>
      <c r="AD116" t="n">
        <v>84.20000000000005</v>
      </c>
      <c r="AE116" t="n">
        <v>0.010000000000218279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0.010000000000005116</v>
      </c>
      <c r="AL116" t="inlineStr">
        <is>
          <t>unreconciled</t>
        </is>
      </c>
      <c r="AM116" t="inlineStr">
        <is>
          <t>Order Amount Mismatch (POS&gt;3PO)</t>
        </is>
      </c>
      <c r="AN116" t="n">
        <v>84.2</v>
      </c>
      <c r="AO116" t="n">
        <f>ROUND(P116*100/H116,2)</f>
        <v>0.0</v>
      </c>
      <c r="AP116" t="n">
        <f>ROUND(Q116*100/I116,2)</f>
        <v>0.0</v>
      </c>
      <c r="AQ116"/>
      <c r="AR116"/>
      <c r="AS116" t="n">
        <v>0.0</v>
      </c>
    </row>
    <row r="117">
      <c r="A117" s="1" t="n">
        <v>45232.0</v>
      </c>
      <c r="B117" s="2" t="n">
        <v>45232.821122685185</v>
      </c>
      <c r="C117" t="inlineStr">
        <is>
          <t>3140094012084860</t>
        </is>
      </c>
      <c r="D117" t="inlineStr">
        <is>
          <t>POS0012</t>
        </is>
      </c>
      <c r="E117" t="inlineStr">
        <is>
          <t>75</t>
        </is>
      </c>
      <c r="F117" t="inlineStr">
        <is>
          <t>0094</t>
        </is>
      </c>
      <c r="G117" t="inlineStr">
        <is>
          <t>5298318373</t>
        </is>
      </c>
      <c r="H117" t="n">
        <v>306.0</v>
      </c>
      <c r="I117" t="n">
        <v>291.42</v>
      </c>
      <c r="J117" t="n">
        <v>254.28</v>
      </c>
      <c r="K117" t="inlineStr">
        <is>
          <t>sale</t>
        </is>
      </c>
      <c r="L117" t="inlineStr">
        <is>
          <t/>
        </is>
      </c>
      <c r="M117" t="inlineStr">
        <is>
          <t/>
        </is>
      </c>
      <c r="N117" t="n">
        <v>0.0</v>
      </c>
      <c r="O117" t="n">
        <v>0.0</v>
      </c>
      <c r="P117" t="n">
        <v>229.99</v>
      </c>
      <c r="Q117" t="n">
        <v>229.98</v>
      </c>
      <c r="R117" t="n">
        <v>37.14</v>
      </c>
      <c r="S117" t="n">
        <v>37.14</v>
      </c>
      <c r="T117" t="n">
        <v>2.91</v>
      </c>
      <c r="U117" t="n">
        <v>2.91</v>
      </c>
      <c r="V117" t="n">
        <v>45.77</v>
      </c>
      <c r="W117" t="n">
        <v>45.77</v>
      </c>
      <c r="X117" t="n">
        <v>3.82</v>
      </c>
      <c r="Y117" t="n">
        <v>3.82</v>
      </c>
      <c r="Z117" t="n">
        <v>8.93</v>
      </c>
      <c r="AA117" t="n">
        <v>8.93</v>
      </c>
      <c r="AB117" t="n">
        <v>14.58</v>
      </c>
      <c r="AC117" t="n">
        <v>14.57</v>
      </c>
      <c r="AD117" t="n">
        <v>14.579999999999984</v>
      </c>
      <c r="AE117" t="n">
        <v>0.010000000000019327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0.009999999999999787</v>
      </c>
      <c r="AL117" t="inlineStr">
        <is>
          <t>unreconciled</t>
        </is>
      </c>
      <c r="AM117" t="inlineStr">
        <is>
          <t>Order Amount Mismatch (POS&gt;3PO)</t>
        </is>
      </c>
      <c r="AN117" t="n">
        <v>14.58</v>
      </c>
      <c r="AO117" t="n">
        <f>ROUND(P117*100/H117,2)</f>
        <v>0.0</v>
      </c>
      <c r="AP117" t="n">
        <f>ROUND(Q117*100/I117,2)</f>
        <v>0.0</v>
      </c>
      <c r="AQ117"/>
      <c r="AR117"/>
      <c r="AS117" t="n">
        <v>0.0</v>
      </c>
    </row>
    <row r="118">
      <c r="A118" s="1" t="n">
        <v>45236.0</v>
      </c>
      <c r="B118" s="2" t="n">
        <v>45236.88253472222</v>
      </c>
      <c r="C118" t="inlineStr">
        <is>
          <t>3140094012086657</t>
        </is>
      </c>
      <c r="D118" t="inlineStr">
        <is>
          <t>POS0012</t>
        </is>
      </c>
      <c r="E118" t="inlineStr">
        <is>
          <t>72</t>
        </is>
      </c>
      <c r="F118" t="inlineStr">
        <is>
          <t>0094</t>
        </is>
      </c>
      <c r="G118" t="inlineStr">
        <is>
          <t>5298332719</t>
        </is>
      </c>
      <c r="H118" t="n">
        <v>946.0</v>
      </c>
      <c r="I118" t="n">
        <v>900.94</v>
      </c>
      <c r="J118" t="n">
        <v>863.8</v>
      </c>
      <c r="K118" t="inlineStr">
        <is>
          <t>sale</t>
        </is>
      </c>
      <c r="L118" t="inlineStr">
        <is>
          <t/>
        </is>
      </c>
      <c r="M118" t="inlineStr">
        <is>
          <t/>
        </is>
      </c>
      <c r="N118" t="n">
        <v>0.0</v>
      </c>
      <c r="O118" t="n">
        <v>0.0</v>
      </c>
      <c r="P118" t="n">
        <v>694.52</v>
      </c>
      <c r="Q118" t="n">
        <v>694.52</v>
      </c>
      <c r="R118" t="n">
        <v>37.14</v>
      </c>
      <c r="S118" t="n">
        <v>37.14</v>
      </c>
      <c r="T118" t="n">
        <v>9.01</v>
      </c>
      <c r="U118" t="n">
        <v>9.01</v>
      </c>
      <c r="V118" t="n">
        <v>155.48</v>
      </c>
      <c r="W118" t="n">
        <v>155.48</v>
      </c>
      <c r="X118" t="n">
        <v>11.82</v>
      </c>
      <c r="Y118" t="n">
        <v>11.82</v>
      </c>
      <c r="Z118" t="n">
        <v>30.11</v>
      </c>
      <c r="AA118" t="n">
        <v>30.12</v>
      </c>
      <c r="AB118" t="n">
        <v>45.04</v>
      </c>
      <c r="AC118" t="n">
        <v>45.05</v>
      </c>
      <c r="AD118" t="n">
        <v>45.059999999999945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-0.010000000000001563</v>
      </c>
      <c r="AK118" t="n">
        <v>-0.00999999999999801</v>
      </c>
      <c r="AL118" t="inlineStr">
        <is>
          <t>unreconciled</t>
        </is>
      </c>
      <c r="AM118" t="inlineStr">
        <is>
          <t>Order Amount Mismatch (POS&gt;3PO)</t>
        </is>
      </c>
      <c r="AN118" t="n">
        <v>45.06</v>
      </c>
      <c r="AO118" t="n">
        <f>ROUND(P118*100/H118,2)</f>
        <v>0.0</v>
      </c>
      <c r="AP118" t="n">
        <f>ROUND(Q118*100/I118,2)</f>
        <v>0.0</v>
      </c>
      <c r="AQ118"/>
      <c r="AR118"/>
      <c r="AS118" t="n">
        <v>0.0</v>
      </c>
    </row>
    <row r="119">
      <c r="A119" s="1" t="n">
        <v>45231.0</v>
      </c>
      <c r="B119" s="2" t="n">
        <v>45231.8465162037</v>
      </c>
      <c r="C119" t="inlineStr">
        <is>
          <t>3140023012058813</t>
        </is>
      </c>
      <c r="D119" t="inlineStr">
        <is>
          <t>POS0012</t>
        </is>
      </c>
      <c r="E119" t="inlineStr">
        <is>
          <t>07</t>
        </is>
      </c>
      <c r="F119" t="inlineStr">
        <is>
          <t>0023</t>
        </is>
      </c>
      <c r="G119" t="inlineStr">
        <is>
          <t>5298354176</t>
        </is>
      </c>
      <c r="H119" t="n">
        <v>565.0</v>
      </c>
      <c r="I119" t="n">
        <v>538.09</v>
      </c>
      <c r="J119" t="n">
        <v>500.95</v>
      </c>
      <c r="K119" t="inlineStr">
        <is>
          <t>sale</t>
        </is>
      </c>
      <c r="L119" t="inlineStr">
        <is>
          <t/>
        </is>
      </c>
      <c r="M119" t="inlineStr">
        <is>
          <t/>
        </is>
      </c>
      <c r="N119" t="n">
        <v>0.0</v>
      </c>
      <c r="O119" t="n">
        <v>0.0</v>
      </c>
      <c r="P119" t="n">
        <v>417.98</v>
      </c>
      <c r="Q119" t="n">
        <v>417.99</v>
      </c>
      <c r="R119" t="n">
        <v>37.14</v>
      </c>
      <c r="S119" t="n">
        <v>37.14</v>
      </c>
      <c r="T119" t="n">
        <v>5.38</v>
      </c>
      <c r="U119" t="n">
        <v>5.38</v>
      </c>
      <c r="V119" t="n">
        <v>90.17</v>
      </c>
      <c r="W119" t="n">
        <v>90.17</v>
      </c>
      <c r="X119" t="n">
        <v>7.06</v>
      </c>
      <c r="Y119" t="n">
        <v>7.06</v>
      </c>
      <c r="Z119" t="n">
        <v>17.5</v>
      </c>
      <c r="AA119" t="n">
        <v>17.5</v>
      </c>
      <c r="AB119" t="n">
        <v>26.9</v>
      </c>
      <c r="AC119" t="n">
        <v>26.91</v>
      </c>
      <c r="AD119" t="n">
        <v>26.909999999999968</v>
      </c>
      <c r="AE119" t="n">
        <v>-0.009999999999990905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-0.010000000000001563</v>
      </c>
      <c r="AL119" t="inlineStr">
        <is>
          <t>unreconciled</t>
        </is>
      </c>
      <c r="AM119" t="inlineStr">
        <is>
          <t>Order Amount Mismatch (POS&gt;3PO)</t>
        </is>
      </c>
      <c r="AN119" t="n">
        <v>26.91</v>
      </c>
      <c r="AO119" t="n">
        <f>ROUND(P119*100/H119,2)</f>
        <v>0.0</v>
      </c>
      <c r="AP119" t="n">
        <f>ROUND(Q119*100/I119,2)</f>
        <v>0.0</v>
      </c>
      <c r="AQ119"/>
      <c r="AR119"/>
      <c r="AS119" t="n">
        <v>0.0</v>
      </c>
    </row>
    <row r="120">
      <c r="A120" s="1" t="n">
        <v>45233.0</v>
      </c>
      <c r="B120" s="2" t="n">
        <v>45233.589907407404</v>
      </c>
      <c r="C120" t="inlineStr">
        <is>
          <t>3140023012059218</t>
        </is>
      </c>
      <c r="D120" t="inlineStr">
        <is>
          <t>POS0012</t>
        </is>
      </c>
      <c r="E120" t="inlineStr">
        <is>
          <t>11</t>
        </is>
      </c>
      <c r="F120" t="inlineStr">
        <is>
          <t>0023</t>
        </is>
      </c>
      <c r="G120" t="inlineStr">
        <is>
          <t>5298377933</t>
        </is>
      </c>
      <c r="H120" t="n">
        <v>258.0</v>
      </c>
      <c r="I120" t="n">
        <v>245.71</v>
      </c>
      <c r="J120" t="n">
        <v>208.57</v>
      </c>
      <c r="K120" t="inlineStr">
        <is>
          <t>sale</t>
        </is>
      </c>
      <c r="L120" t="inlineStr">
        <is>
          <t/>
        </is>
      </c>
      <c r="M120" t="inlineStr">
        <is>
          <t/>
        </is>
      </c>
      <c r="N120" t="n">
        <v>0.0</v>
      </c>
      <c r="O120" t="n">
        <v>0.0</v>
      </c>
      <c r="P120" t="n">
        <v>195.15</v>
      </c>
      <c r="Q120" t="n">
        <v>195.16</v>
      </c>
      <c r="R120" t="n">
        <v>37.14</v>
      </c>
      <c r="S120" t="n">
        <v>37.14</v>
      </c>
      <c r="T120" t="n">
        <v>2.46</v>
      </c>
      <c r="U120" t="n">
        <v>2.46</v>
      </c>
      <c r="V120" t="n">
        <v>37.54</v>
      </c>
      <c r="W120" t="n">
        <v>37.54</v>
      </c>
      <c r="X120" t="n">
        <v>3.22</v>
      </c>
      <c r="Y120" t="n">
        <v>3.22</v>
      </c>
      <c r="Z120" t="n">
        <v>7.34</v>
      </c>
      <c r="AA120" t="n">
        <v>7.34</v>
      </c>
      <c r="AB120" t="n">
        <v>12.28</v>
      </c>
      <c r="AC120" t="n">
        <v>12.29</v>
      </c>
      <c r="AD120" t="n">
        <v>12.289999999999992</v>
      </c>
      <c r="AE120" t="n">
        <v>-0.009999999999990905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-0.009999999999999787</v>
      </c>
      <c r="AL120" t="inlineStr">
        <is>
          <t>unreconciled</t>
        </is>
      </c>
      <c r="AM120" t="inlineStr">
        <is>
          <t>Order Amount Mismatch (POS&gt;3PO)</t>
        </is>
      </c>
      <c r="AN120" t="n">
        <v>12.29</v>
      </c>
      <c r="AO120" t="n">
        <f>ROUND(P120*100/H120,2)</f>
        <v>0.0</v>
      </c>
      <c r="AP120" t="n">
        <f>ROUND(Q120*100/I120,2)</f>
        <v>0.0</v>
      </c>
      <c r="AQ120"/>
      <c r="AR120"/>
      <c r="AS120" t="n">
        <v>0.0</v>
      </c>
    </row>
    <row r="121">
      <c r="A121" s="1" t="n">
        <v>45232.0</v>
      </c>
      <c r="B121" s="2" t="n">
        <v>45232.7121412037</v>
      </c>
      <c r="C121" t="inlineStr">
        <is>
          <t>3140094012084804</t>
        </is>
      </c>
      <c r="D121" t="inlineStr">
        <is>
          <t>POS0012</t>
        </is>
      </c>
      <c r="E121" t="inlineStr">
        <is>
          <t>19</t>
        </is>
      </c>
      <c r="F121" t="inlineStr">
        <is>
          <t>0094</t>
        </is>
      </c>
      <c r="G121" t="inlineStr">
        <is>
          <t>5298453603</t>
        </is>
      </c>
      <c r="H121" t="n">
        <v>222.0</v>
      </c>
      <c r="I121" t="n">
        <v>211.43</v>
      </c>
      <c r="J121" t="n">
        <v>174.29</v>
      </c>
      <c r="K121" t="inlineStr">
        <is>
          <t>sale</t>
        </is>
      </c>
      <c r="L121" t="inlineStr">
        <is>
          <t/>
        </is>
      </c>
      <c r="M121" t="inlineStr">
        <is>
          <t/>
        </is>
      </c>
      <c r="N121" t="n">
        <v>0.0</v>
      </c>
      <c r="O121" t="n">
        <v>0.0</v>
      </c>
      <c r="P121" t="n">
        <v>169.02</v>
      </c>
      <c r="Q121" t="n">
        <v>169.01</v>
      </c>
      <c r="R121" t="n">
        <v>37.14</v>
      </c>
      <c r="S121" t="n">
        <v>37.14</v>
      </c>
      <c r="T121" t="n">
        <v>2.11</v>
      </c>
      <c r="U121" t="n">
        <v>2.11</v>
      </c>
      <c r="V121" t="n">
        <v>31.37</v>
      </c>
      <c r="W121" t="n">
        <v>31.37</v>
      </c>
      <c r="X121" t="n">
        <v>2.78</v>
      </c>
      <c r="Y121" t="n">
        <v>2.78</v>
      </c>
      <c r="Z121" t="n">
        <v>6.15</v>
      </c>
      <c r="AA121" t="n">
        <v>6.15</v>
      </c>
      <c r="AB121" t="n">
        <v>10.58</v>
      </c>
      <c r="AC121" t="n">
        <v>10.57</v>
      </c>
      <c r="AD121" t="n">
        <v>10.569999999999993</v>
      </c>
      <c r="AE121" t="n">
        <v>0.010000000000019327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0.009999999999999787</v>
      </c>
      <c r="AL121" t="inlineStr">
        <is>
          <t>unreconciled</t>
        </is>
      </c>
      <c r="AM121" t="inlineStr">
        <is>
          <t>Order Amount Mismatch (POS&gt;3PO)</t>
        </is>
      </c>
      <c r="AN121" t="n">
        <v>10.57</v>
      </c>
      <c r="AO121" t="n">
        <f>ROUND(P121*100/H121,2)</f>
        <v>0.0</v>
      </c>
      <c r="AP121" t="n">
        <f>ROUND(Q121*100/I121,2)</f>
        <v>0.0</v>
      </c>
      <c r="AQ121"/>
      <c r="AR121"/>
      <c r="AS121" t="n">
        <v>0.0</v>
      </c>
    </row>
    <row r="122">
      <c r="A122" s="1" t="n">
        <v>45232.0</v>
      </c>
      <c r="B122" s="2" t="n">
        <v>45232.53923611111</v>
      </c>
      <c r="C122" t="inlineStr">
        <is>
          <t>3140094012084673</t>
        </is>
      </c>
      <c r="D122" t="inlineStr">
        <is>
          <t>POS0012</t>
        </is>
      </c>
      <c r="E122" t="inlineStr">
        <is>
          <t>87</t>
        </is>
      </c>
      <c r="F122" t="inlineStr">
        <is>
          <t>0094</t>
        </is>
      </c>
      <c r="G122" t="inlineStr">
        <is>
          <t>5298549082</t>
        </is>
      </c>
      <c r="H122" t="n">
        <v>233.0</v>
      </c>
      <c r="I122" t="n">
        <v>221.9</v>
      </c>
      <c r="J122" t="n">
        <v>184.76</v>
      </c>
      <c r="K122" t="inlineStr">
        <is>
          <t>sale</t>
        </is>
      </c>
      <c r="L122" t="inlineStr">
        <is>
          <t/>
        </is>
      </c>
      <c r="M122" t="inlineStr">
        <is>
          <t/>
        </is>
      </c>
      <c r="N122" t="n">
        <v>0.0</v>
      </c>
      <c r="O122" t="n">
        <v>0.0</v>
      </c>
      <c r="P122" t="n">
        <v>177.0</v>
      </c>
      <c r="Q122" t="n">
        <v>177.0</v>
      </c>
      <c r="R122" t="n">
        <v>37.14</v>
      </c>
      <c r="S122" t="n">
        <v>37.14</v>
      </c>
      <c r="T122" t="n">
        <v>2.22</v>
      </c>
      <c r="U122" t="n">
        <v>2.22</v>
      </c>
      <c r="V122" t="n">
        <v>33.26</v>
      </c>
      <c r="W122" t="n">
        <v>33.26</v>
      </c>
      <c r="X122" t="n">
        <v>2.91</v>
      </c>
      <c r="Y122" t="n">
        <v>2.91</v>
      </c>
      <c r="Z122" t="n">
        <v>6.51</v>
      </c>
      <c r="AA122" t="n">
        <v>6.51</v>
      </c>
      <c r="AB122" t="n">
        <v>11.1</v>
      </c>
      <c r="AC122" t="n">
        <v>11.1</v>
      </c>
      <c r="AD122" t="n">
        <v>11.099999999999994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inlineStr">
        <is>
          <t>unreconciled</t>
        </is>
      </c>
      <c r="AM122" t="inlineStr">
        <is>
          <t>Order Amount Mismatch (POS&gt;3PO)</t>
        </is>
      </c>
      <c r="AN122" t="n">
        <v>11.1</v>
      </c>
      <c r="AO122" t="n">
        <f>ROUND(P122*100/H122,2)</f>
        <v>0.0</v>
      </c>
      <c r="AP122" t="n">
        <f>ROUND(Q122*100/I122,2)</f>
        <v>0.0</v>
      </c>
      <c r="AQ122"/>
      <c r="AR122"/>
      <c r="AS122" t="n">
        <v>0.0</v>
      </c>
    </row>
    <row r="123">
      <c r="A123" s="1" t="n">
        <v>45233.0</v>
      </c>
      <c r="B123" s="2" t="n">
        <v>45233.793275462966</v>
      </c>
      <c r="C123" t="inlineStr">
        <is>
          <t>3140023012059290</t>
        </is>
      </c>
      <c r="D123" t="inlineStr">
        <is>
          <t>POS0012</t>
        </is>
      </c>
      <c r="E123" t="inlineStr">
        <is>
          <t>83</t>
        </is>
      </c>
      <c r="F123" t="inlineStr">
        <is>
          <t>0023</t>
        </is>
      </c>
      <c r="G123" t="inlineStr">
        <is>
          <t>5298567370</t>
        </is>
      </c>
      <c r="H123" t="n">
        <v>250.99999999999997</v>
      </c>
      <c r="I123" t="n">
        <v>316.18</v>
      </c>
      <c r="J123" t="n">
        <v>279.04</v>
      </c>
      <c r="K123" t="inlineStr">
        <is>
          <t>sale</t>
        </is>
      </c>
      <c r="L123" t="inlineStr">
        <is>
          <t/>
        </is>
      </c>
      <c r="M123" t="inlineStr">
        <is>
          <t/>
        </is>
      </c>
      <c r="N123" t="n">
        <v>0.0</v>
      </c>
      <c r="O123" t="n">
        <v>0.0</v>
      </c>
      <c r="P123" t="n">
        <v>248.85</v>
      </c>
      <c r="Q123" t="n">
        <v>190.05</v>
      </c>
      <c r="R123" t="n">
        <v>37.14</v>
      </c>
      <c r="S123" t="n">
        <v>37.14</v>
      </c>
      <c r="T123" t="n">
        <v>3.16</v>
      </c>
      <c r="U123" t="n">
        <v>2.39</v>
      </c>
      <c r="V123" t="n">
        <v>50.23</v>
      </c>
      <c r="W123" t="n">
        <v>36.34</v>
      </c>
      <c r="X123" t="n">
        <v>4.15</v>
      </c>
      <c r="Y123" t="n">
        <v>3.14</v>
      </c>
      <c r="Z123" t="n">
        <v>9.79</v>
      </c>
      <c r="AA123" t="n">
        <v>7.11</v>
      </c>
      <c r="AB123" t="n">
        <v>11.96</v>
      </c>
      <c r="AC123" t="n">
        <v>11.95</v>
      </c>
      <c r="AD123" t="n">
        <v>-65.18000000000004</v>
      </c>
      <c r="AE123" t="n">
        <v>58.79999999999998</v>
      </c>
      <c r="AF123" t="n">
        <v>0.0</v>
      </c>
      <c r="AG123" t="n">
        <v>0.77</v>
      </c>
      <c r="AH123" t="n">
        <v>13.889999999999993</v>
      </c>
      <c r="AI123" t="n">
        <v>1.0100000000000002</v>
      </c>
      <c r="AJ123" t="n">
        <v>2.679999999999999</v>
      </c>
      <c r="AK123" t="n">
        <v>0.010000000000001563</v>
      </c>
      <c r="AL123" t="inlineStr">
        <is>
          <t>unreconciled</t>
        </is>
      </c>
      <c r="AM123" t="inlineStr">
        <is>
          <t>Order Amount Mismatch (3PO&gt;POS)</t>
        </is>
      </c>
      <c r="AN123" t="n">
        <v>65.18</v>
      </c>
      <c r="AO123" t="n">
        <f>ROUND(P123*100/H123,2)</f>
        <v>0.0</v>
      </c>
      <c r="AP123" t="n">
        <f>ROUND(Q123*100/I123,2)</f>
        <v>0.0</v>
      </c>
      <c r="AQ123"/>
      <c r="AR123"/>
      <c r="AS123" t="n">
        <v>0.0</v>
      </c>
    </row>
    <row r="124">
      <c r="A124" s="1" t="n">
        <v>45231.0</v>
      </c>
      <c r="B124" s="2" t="n">
        <v>45231.98412037037</v>
      </c>
      <c r="C124" t="inlineStr">
        <is>
          <t>3140094012084606</t>
        </is>
      </c>
      <c r="D124" t="inlineStr">
        <is>
          <t>POS0012</t>
        </is>
      </c>
      <c r="E124" t="inlineStr">
        <is>
          <t>20</t>
        </is>
      </c>
      <c r="F124" t="inlineStr">
        <is>
          <t>0094</t>
        </is>
      </c>
      <c r="G124" t="inlineStr">
        <is>
          <t>5298583934</t>
        </is>
      </c>
      <c r="H124" t="n">
        <v>3370.0</v>
      </c>
      <c r="I124" t="n">
        <v>3209.51</v>
      </c>
      <c r="J124" t="n">
        <v>3172.37</v>
      </c>
      <c r="K124" t="inlineStr">
        <is>
          <t>sale</t>
        </is>
      </c>
      <c r="L124" t="inlineStr">
        <is>
          <t/>
        </is>
      </c>
      <c r="M124" t="inlineStr">
        <is>
          <t/>
        </is>
      </c>
      <c r="N124" t="n">
        <v>0.0</v>
      </c>
      <c r="O124" t="n">
        <v>0.0</v>
      </c>
      <c r="P124" t="n">
        <v>2453.89</v>
      </c>
      <c r="Q124" t="n">
        <v>2453.88</v>
      </c>
      <c r="R124" t="n">
        <v>37.14</v>
      </c>
      <c r="S124" t="n">
        <v>37.14</v>
      </c>
      <c r="T124" t="n">
        <v>32.1</v>
      </c>
      <c r="U124" t="n">
        <v>32.09</v>
      </c>
      <c r="V124" t="n">
        <v>571.03</v>
      </c>
      <c r="W124" t="n">
        <v>571.03</v>
      </c>
      <c r="X124" t="n">
        <v>42.12</v>
      </c>
      <c r="Y124" t="n">
        <v>42.12</v>
      </c>
      <c r="Z124" t="n">
        <v>110.37</v>
      </c>
      <c r="AA124" t="n">
        <v>110.37</v>
      </c>
      <c r="AB124" t="n">
        <v>160.48</v>
      </c>
      <c r="AC124" t="n">
        <v>160.48</v>
      </c>
      <c r="AD124" t="n">
        <v>160.48999999999978</v>
      </c>
      <c r="AE124" t="n">
        <v>0.009999999999763531</v>
      </c>
      <c r="AF124" t="n">
        <v>0.0</v>
      </c>
      <c r="AG124" t="n">
        <v>0.00999999999999801</v>
      </c>
      <c r="AH124" t="n">
        <v>0.0</v>
      </c>
      <c r="AI124" t="n">
        <v>0.0</v>
      </c>
      <c r="AJ124" t="n">
        <v>0.0</v>
      </c>
      <c r="AK124" t="n">
        <v>0.0</v>
      </c>
      <c r="AL124" t="inlineStr">
        <is>
          <t>unreconciled</t>
        </is>
      </c>
      <c r="AM124" t="inlineStr">
        <is>
          <t>Order Amount Mismatch (POS&gt;3PO)</t>
        </is>
      </c>
      <c r="AN124" t="n">
        <v>160.49</v>
      </c>
      <c r="AO124" t="n">
        <f>ROUND(P124*100/H124,2)</f>
        <v>0.0</v>
      </c>
      <c r="AP124" t="n">
        <f>ROUND(Q124*100/I124,2)</f>
        <v>0.0</v>
      </c>
      <c r="AQ124"/>
      <c r="AR124"/>
      <c r="AS124" t="n">
        <v>0.0</v>
      </c>
    </row>
    <row r="125">
      <c r="A125" s="1" t="n">
        <v>45231.0</v>
      </c>
      <c r="B125" s="2" t="n">
        <v>45231.624768518515</v>
      </c>
      <c r="C125" t="inlineStr">
        <is>
          <t>3140023012058729</t>
        </is>
      </c>
      <c r="D125" t="inlineStr">
        <is>
          <t>POS0012</t>
        </is>
      </c>
      <c r="E125" t="inlineStr">
        <is>
          <t>23</t>
        </is>
      </c>
      <c r="F125" t="inlineStr">
        <is>
          <t>0023</t>
        </is>
      </c>
      <c r="G125" t="inlineStr">
        <is>
          <t>5298590493</t>
        </is>
      </c>
      <c r="H125" t="n">
        <v>322.0</v>
      </c>
      <c r="I125" t="n">
        <v>306.66</v>
      </c>
      <c r="J125" t="n">
        <v>269.52</v>
      </c>
      <c r="K125" t="inlineStr">
        <is>
          <t>sale</t>
        </is>
      </c>
      <c r="L125" t="inlineStr">
        <is>
          <t/>
        </is>
      </c>
      <c r="M125" t="inlineStr">
        <is>
          <t/>
        </is>
      </c>
      <c r="N125" t="n">
        <v>0.0</v>
      </c>
      <c r="O125" t="n">
        <v>0.0</v>
      </c>
      <c r="P125" t="n">
        <v>241.6</v>
      </c>
      <c r="Q125" t="n">
        <v>241.62</v>
      </c>
      <c r="R125" t="n">
        <v>37.14</v>
      </c>
      <c r="S125" t="n">
        <v>37.14</v>
      </c>
      <c r="T125" t="n">
        <v>3.07</v>
      </c>
      <c r="U125" t="n">
        <v>3.07</v>
      </c>
      <c r="V125" t="n">
        <v>48.51</v>
      </c>
      <c r="W125" t="n">
        <v>48.51</v>
      </c>
      <c r="X125" t="n">
        <v>4.02</v>
      </c>
      <c r="Y125" t="n">
        <v>4.02</v>
      </c>
      <c r="Z125" t="n">
        <v>9.46</v>
      </c>
      <c r="AA125" t="n">
        <v>9.45</v>
      </c>
      <c r="AB125" t="n">
        <v>15.34</v>
      </c>
      <c r="AC125" t="n">
        <v>15.33</v>
      </c>
      <c r="AD125" t="n">
        <v>15.339999999999975</v>
      </c>
      <c r="AE125" t="n">
        <v>-0.020000000000010232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0.010000000000001563</v>
      </c>
      <c r="AK125" t="n">
        <v>0.009999999999999787</v>
      </c>
      <c r="AL125" t="inlineStr">
        <is>
          <t>unreconciled</t>
        </is>
      </c>
      <c r="AM125" t="inlineStr">
        <is>
          <t>Order Amount Mismatch (POS&gt;3PO)</t>
        </is>
      </c>
      <c r="AN125" t="n">
        <v>15.34</v>
      </c>
      <c r="AO125" t="n">
        <f>ROUND(P125*100/H125,2)</f>
        <v>0.0</v>
      </c>
      <c r="AP125" t="n">
        <f>ROUND(Q125*100/I125,2)</f>
        <v>0.0</v>
      </c>
      <c r="AQ125"/>
      <c r="AR125"/>
      <c r="AS125" t="n">
        <v>0.0</v>
      </c>
    </row>
    <row r="126">
      <c r="A126" s="1" t="n">
        <v>45233.0</v>
      </c>
      <c r="B126" s="2" t="n">
        <v>45233.6528125</v>
      </c>
      <c r="C126" t="inlineStr">
        <is>
          <t>3140023012059242</t>
        </is>
      </c>
      <c r="D126" t="inlineStr">
        <is>
          <t>POS0012</t>
        </is>
      </c>
      <c r="E126" t="inlineStr">
        <is>
          <t>35</t>
        </is>
      </c>
      <c r="F126" t="inlineStr">
        <is>
          <t>0023</t>
        </is>
      </c>
      <c r="G126" t="inlineStr">
        <is>
          <t>5298661202</t>
        </is>
      </c>
      <c r="H126" t="n">
        <v>209.0</v>
      </c>
      <c r="I126" t="n">
        <v>199.05</v>
      </c>
      <c r="J126" t="n">
        <v>161.91</v>
      </c>
      <c r="K126" t="inlineStr">
        <is>
          <t>sale</t>
        </is>
      </c>
      <c r="L126" t="inlineStr">
        <is>
          <t/>
        </is>
      </c>
      <c r="M126" t="inlineStr">
        <is>
          <t/>
        </is>
      </c>
      <c r="N126" t="n">
        <v>0.0</v>
      </c>
      <c r="O126" t="n">
        <v>0.0</v>
      </c>
      <c r="P126" t="n">
        <v>159.59</v>
      </c>
      <c r="Q126" t="n">
        <v>159.58</v>
      </c>
      <c r="R126" t="n">
        <v>37.14</v>
      </c>
      <c r="S126" t="n">
        <v>37.14</v>
      </c>
      <c r="T126" t="n">
        <v>1.99</v>
      </c>
      <c r="U126" t="n">
        <v>1.99</v>
      </c>
      <c r="V126" t="n">
        <v>29.14</v>
      </c>
      <c r="W126" t="n">
        <v>29.14</v>
      </c>
      <c r="X126" t="n">
        <v>2.61</v>
      </c>
      <c r="Y126" t="n">
        <v>2.61</v>
      </c>
      <c r="Z126" t="n">
        <v>5.72</v>
      </c>
      <c r="AA126" t="n">
        <v>5.72</v>
      </c>
      <c r="AB126" t="n">
        <v>9.96</v>
      </c>
      <c r="AC126" t="n">
        <v>9.95</v>
      </c>
      <c r="AD126" t="n">
        <v>9.949999999999989</v>
      </c>
      <c r="AE126" t="n">
        <v>0.009999999999990905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0.010000000000001563</v>
      </c>
      <c r="AL126" t="inlineStr">
        <is>
          <t>unreconciled</t>
        </is>
      </c>
      <c r="AM126" t="inlineStr">
        <is>
          <t>Order Amount Mismatch (POS&gt;3PO)</t>
        </is>
      </c>
      <c r="AN126" t="n">
        <v>9.95</v>
      </c>
      <c r="AO126" t="n">
        <f>ROUND(P126*100/H126,2)</f>
        <v>0.0</v>
      </c>
      <c r="AP126" t="n">
        <f>ROUND(Q126*100/I126,2)</f>
        <v>0.0</v>
      </c>
      <c r="AQ126"/>
      <c r="AR126"/>
      <c r="AS126" t="n">
        <v>0.0</v>
      </c>
    </row>
    <row r="127">
      <c r="A127" s="1" t="n">
        <v>45234.0</v>
      </c>
      <c r="B127" s="2" t="n">
        <v>45234.620844907404</v>
      </c>
      <c r="C127" t="inlineStr">
        <is>
          <t>3140094012085521</t>
        </is>
      </c>
      <c r="D127" t="inlineStr">
        <is>
          <t>POS0012</t>
        </is>
      </c>
      <c r="E127" t="inlineStr">
        <is>
          <t>36</t>
        </is>
      </c>
      <c r="F127" t="inlineStr">
        <is>
          <t>0094</t>
        </is>
      </c>
      <c r="G127" t="inlineStr">
        <is>
          <t>5298665426</t>
        </is>
      </c>
      <c r="H127" t="n">
        <v>316.0</v>
      </c>
      <c r="I127" t="n">
        <v>300.95</v>
      </c>
      <c r="J127" t="n">
        <v>263.81</v>
      </c>
      <c r="K127" t="inlineStr">
        <is>
          <t>sale</t>
        </is>
      </c>
      <c r="L127" t="inlineStr">
        <is>
          <t/>
        </is>
      </c>
      <c r="M127" t="inlineStr">
        <is>
          <t/>
        </is>
      </c>
      <c r="N127" t="n">
        <v>0.0</v>
      </c>
      <c r="O127" t="n">
        <v>0.0</v>
      </c>
      <c r="P127" t="n">
        <v>237.24</v>
      </c>
      <c r="Q127" t="n">
        <v>237.23</v>
      </c>
      <c r="R127" t="n">
        <v>37.14</v>
      </c>
      <c r="S127" t="n">
        <v>37.14</v>
      </c>
      <c r="T127" t="n">
        <v>3.01</v>
      </c>
      <c r="U127" t="n">
        <v>3.01</v>
      </c>
      <c r="V127" t="n">
        <v>47.49</v>
      </c>
      <c r="W127" t="n">
        <v>47.49</v>
      </c>
      <c r="X127" t="n">
        <v>3.95</v>
      </c>
      <c r="Y127" t="n">
        <v>3.95</v>
      </c>
      <c r="Z127" t="n">
        <v>9.26</v>
      </c>
      <c r="AA127" t="n">
        <v>9.26</v>
      </c>
      <c r="AB127" t="n">
        <v>15.04</v>
      </c>
      <c r="AC127" t="n">
        <v>15.05</v>
      </c>
      <c r="AD127" t="n">
        <v>15.050000000000011</v>
      </c>
      <c r="AE127" t="n">
        <v>0.010000000000019327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-0.010000000000001563</v>
      </c>
      <c r="AL127" t="inlineStr">
        <is>
          <t>unreconciled</t>
        </is>
      </c>
      <c r="AM127" t="inlineStr">
        <is>
          <t>Order Amount Mismatch (POS&gt;3PO)</t>
        </is>
      </c>
      <c r="AN127" t="n">
        <v>15.05</v>
      </c>
      <c r="AO127" t="n">
        <f>ROUND(P127*100/H127,2)</f>
        <v>0.0</v>
      </c>
      <c r="AP127" t="n">
        <f>ROUND(Q127*100/I127,2)</f>
        <v>0.0</v>
      </c>
      <c r="AQ127"/>
      <c r="AR127"/>
      <c r="AS127" t="n">
        <v>0.0</v>
      </c>
    </row>
    <row r="128">
      <c r="A128" s="1" t="n">
        <v>45232.0</v>
      </c>
      <c r="B128" s="2" t="n">
        <v>45232.84373842592</v>
      </c>
      <c r="C128" t="inlineStr">
        <is>
          <t>3140094012084879</t>
        </is>
      </c>
      <c r="D128" t="inlineStr">
        <is>
          <t>POS0012</t>
        </is>
      </c>
      <c r="E128" t="inlineStr">
        <is>
          <t>94</t>
        </is>
      </c>
      <c r="F128" t="inlineStr">
        <is>
          <t>0094</t>
        </is>
      </c>
      <c r="G128" t="inlineStr">
        <is>
          <t>5298754667</t>
        </is>
      </c>
      <c r="H128" t="n">
        <v>274.0</v>
      </c>
      <c r="I128" t="n">
        <v>260.95</v>
      </c>
      <c r="J128" t="n">
        <v>223.81</v>
      </c>
      <c r="K128" t="inlineStr">
        <is>
          <t>sale</t>
        </is>
      </c>
      <c r="L128" t="inlineStr">
        <is>
          <t/>
        </is>
      </c>
      <c r="M128" t="inlineStr">
        <is>
          <t/>
        </is>
      </c>
      <c r="N128" t="n">
        <v>0.0</v>
      </c>
      <c r="O128" t="n">
        <v>0.0</v>
      </c>
      <c r="P128" t="n">
        <v>206.76</v>
      </c>
      <c r="Q128" t="n">
        <v>206.75</v>
      </c>
      <c r="R128" t="n">
        <v>37.14</v>
      </c>
      <c r="S128" t="n">
        <v>37.14</v>
      </c>
      <c r="T128" t="n">
        <v>2.61</v>
      </c>
      <c r="U128" t="n">
        <v>2.61</v>
      </c>
      <c r="V128" t="n">
        <v>40.29</v>
      </c>
      <c r="W128" t="n">
        <v>40.29</v>
      </c>
      <c r="X128" t="n">
        <v>3.42</v>
      </c>
      <c r="Y128" t="n">
        <v>3.42</v>
      </c>
      <c r="Z128" t="n">
        <v>7.87</v>
      </c>
      <c r="AA128" t="n">
        <v>7.87</v>
      </c>
      <c r="AB128" t="n">
        <v>13.04</v>
      </c>
      <c r="AC128" t="n">
        <v>13.05</v>
      </c>
      <c r="AD128" t="n">
        <v>13.050000000000011</v>
      </c>
      <c r="AE128" t="n">
        <v>0.009999999999990905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-0.010000000000001563</v>
      </c>
      <c r="AL128" t="inlineStr">
        <is>
          <t>unreconciled</t>
        </is>
      </c>
      <c r="AM128" t="inlineStr">
        <is>
          <t>Order Amount Mismatch (POS&gt;3PO)</t>
        </is>
      </c>
      <c r="AN128" t="n">
        <v>13.05</v>
      </c>
      <c r="AO128" t="n">
        <f>ROUND(P128*100/H128,2)</f>
        <v>0.0</v>
      </c>
      <c r="AP128" t="n">
        <f>ROUND(Q128*100/I128,2)</f>
        <v>0.0</v>
      </c>
      <c r="AQ128"/>
      <c r="AR128"/>
      <c r="AS128" t="n">
        <v>0.0</v>
      </c>
    </row>
    <row r="129">
      <c r="A129" s="1" t="n">
        <v>45231.0</v>
      </c>
      <c r="B129" s="2" t="n">
        <v>45231.94359953704</v>
      </c>
      <c r="C129" t="inlineStr">
        <is>
          <t>3140094012084578</t>
        </is>
      </c>
      <c r="D129" t="inlineStr">
        <is>
          <t>POS0012</t>
        </is>
      </c>
      <c r="E129" t="inlineStr">
        <is>
          <t>92</t>
        </is>
      </c>
      <c r="F129" t="inlineStr">
        <is>
          <t>0094</t>
        </is>
      </c>
      <c r="G129" t="inlineStr">
        <is>
          <t>5298761588</t>
        </is>
      </c>
      <c r="H129" t="n">
        <v>350.0</v>
      </c>
      <c r="I129" t="n">
        <v>333.33</v>
      </c>
      <c r="J129" t="n">
        <v>296.19</v>
      </c>
      <c r="K129" t="inlineStr">
        <is>
          <t>sale</t>
        </is>
      </c>
      <c r="L129" t="inlineStr">
        <is>
          <t/>
        </is>
      </c>
      <c r="M129" t="inlineStr">
        <is>
          <t/>
        </is>
      </c>
      <c r="N129" t="n">
        <v>0.0</v>
      </c>
      <c r="O129" t="n">
        <v>0.0</v>
      </c>
      <c r="P129" t="n">
        <v>261.93</v>
      </c>
      <c r="Q129" t="n">
        <v>261.91</v>
      </c>
      <c r="R129" t="n">
        <v>37.14</v>
      </c>
      <c r="S129" t="n">
        <v>37.14</v>
      </c>
      <c r="T129" t="n">
        <v>3.33</v>
      </c>
      <c r="U129" t="n">
        <v>3.33</v>
      </c>
      <c r="V129" t="n">
        <v>53.31</v>
      </c>
      <c r="W129" t="n">
        <v>53.31</v>
      </c>
      <c r="X129" t="n">
        <v>4.38</v>
      </c>
      <c r="Y129" t="n">
        <v>4.38</v>
      </c>
      <c r="Z129" t="n">
        <v>10.38</v>
      </c>
      <c r="AA129" t="n">
        <v>10.39</v>
      </c>
      <c r="AB129" t="n">
        <v>16.66</v>
      </c>
      <c r="AC129" t="n">
        <v>16.67</v>
      </c>
      <c r="AD129" t="n">
        <v>16.670000000000016</v>
      </c>
      <c r="AE129" t="n">
        <v>0.01999999999998181</v>
      </c>
      <c r="AF129" t="n">
        <v>0.0</v>
      </c>
      <c r="AG129" t="n">
        <v>0.0</v>
      </c>
      <c r="AH129" t="n">
        <v>0.0</v>
      </c>
      <c r="AI129" t="n">
        <v>0.0</v>
      </c>
      <c r="AJ129" t="n">
        <v>-0.009999999999999787</v>
      </c>
      <c r="AK129" t="n">
        <v>-0.010000000000001563</v>
      </c>
      <c r="AL129" t="inlineStr">
        <is>
          <t>unreconciled</t>
        </is>
      </c>
      <c r="AM129" t="inlineStr">
        <is>
          <t>Order Amount Mismatch (POS&gt;3PO)</t>
        </is>
      </c>
      <c r="AN129" t="n">
        <v>16.67</v>
      </c>
      <c r="AO129" t="n">
        <f>ROUND(P129*100/H129,2)</f>
        <v>0.0</v>
      </c>
      <c r="AP129" t="n">
        <f>ROUND(Q129*100/I129,2)</f>
        <v>0.0</v>
      </c>
      <c r="AQ129"/>
      <c r="AR129"/>
      <c r="AS129" t="n">
        <v>0.0</v>
      </c>
    </row>
    <row r="130">
      <c r="A130" s="1" t="n">
        <v>45233.0</v>
      </c>
      <c r="B130" s="2" t="n">
        <v>45233.84224537037</v>
      </c>
      <c r="C130" t="inlineStr">
        <is>
          <t>3140023012059316</t>
        </is>
      </c>
      <c r="D130" t="inlineStr">
        <is>
          <t>POS0012</t>
        </is>
      </c>
      <c r="E130" t="inlineStr">
        <is>
          <t>09</t>
        </is>
      </c>
      <c r="F130" t="inlineStr">
        <is>
          <t>0023</t>
        </is>
      </c>
      <c r="G130" t="inlineStr">
        <is>
          <t>5298810083</t>
        </is>
      </c>
      <c r="H130" t="n">
        <v>205.0</v>
      </c>
      <c r="I130" t="n">
        <v>195.24</v>
      </c>
      <c r="J130" t="n">
        <v>158.1</v>
      </c>
      <c r="K130" t="inlineStr">
        <is>
          <t>sale</t>
        </is>
      </c>
      <c r="L130" t="inlineStr">
        <is>
          <t/>
        </is>
      </c>
      <c r="M130" t="inlineStr">
        <is>
          <t/>
        </is>
      </c>
      <c r="N130" t="n">
        <v>0.0</v>
      </c>
      <c r="O130" t="n">
        <v>0.0</v>
      </c>
      <c r="P130" t="n">
        <v>156.69</v>
      </c>
      <c r="Q130" t="n">
        <v>156.69</v>
      </c>
      <c r="R130" t="n">
        <v>37.14</v>
      </c>
      <c r="S130" t="n">
        <v>37.14</v>
      </c>
      <c r="T130" t="n">
        <v>1.95</v>
      </c>
      <c r="U130" t="n">
        <v>1.95</v>
      </c>
      <c r="V130" t="n">
        <v>28.46</v>
      </c>
      <c r="W130" t="n">
        <v>28.46</v>
      </c>
      <c r="X130" t="n">
        <v>2.56</v>
      </c>
      <c r="Y130" t="n">
        <v>2.56</v>
      </c>
      <c r="Z130" t="n">
        <v>5.58</v>
      </c>
      <c r="AA130" t="n">
        <v>5.58</v>
      </c>
      <c r="AB130" t="n">
        <v>9.76</v>
      </c>
      <c r="AC130" t="n">
        <v>9.76</v>
      </c>
      <c r="AD130" t="n">
        <v>9.759999999999991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inlineStr">
        <is>
          <t>unreconciled</t>
        </is>
      </c>
      <c r="AM130" t="inlineStr">
        <is>
          <t>Order Amount Mismatch (POS&gt;3PO)</t>
        </is>
      </c>
      <c r="AN130" t="n">
        <v>9.76</v>
      </c>
      <c r="AO130" t="n">
        <f>ROUND(P130*100/H130,2)</f>
        <v>0.0</v>
      </c>
      <c r="AP130" t="n">
        <f>ROUND(Q130*100/I130,2)</f>
        <v>0.0</v>
      </c>
      <c r="AQ130"/>
      <c r="AR130"/>
      <c r="AS130" t="n">
        <v>0.0</v>
      </c>
    </row>
    <row r="131">
      <c r="A131" s="1" t="n">
        <v>45235.0</v>
      </c>
      <c r="B131" s="2" t="n">
        <v>45235.874247685184</v>
      </c>
      <c r="C131" t="inlineStr">
        <is>
          <t>3140023012059868</t>
        </is>
      </c>
      <c r="D131" t="inlineStr">
        <is>
          <t>POS0012</t>
        </is>
      </c>
      <c r="E131" t="inlineStr">
        <is>
          <t>60</t>
        </is>
      </c>
      <c r="F131" t="inlineStr">
        <is>
          <t>0023</t>
        </is>
      </c>
      <c r="G131" t="inlineStr">
        <is>
          <t>5298855232</t>
        </is>
      </c>
      <c r="H131" t="n">
        <v>216.0</v>
      </c>
      <c r="I131" t="n">
        <v>205.71</v>
      </c>
      <c r="J131" t="n">
        <v>168.57</v>
      </c>
      <c r="K131" t="inlineStr">
        <is>
          <t>sale</t>
        </is>
      </c>
      <c r="L131" t="inlineStr">
        <is>
          <t/>
        </is>
      </c>
      <c r="M131" t="inlineStr">
        <is>
          <t/>
        </is>
      </c>
      <c r="N131" t="n">
        <v>0.0</v>
      </c>
      <c r="O131" t="n">
        <v>0.0</v>
      </c>
      <c r="P131" t="n">
        <v>164.66</v>
      </c>
      <c r="Q131" t="n">
        <v>164.67</v>
      </c>
      <c r="R131" t="n">
        <v>37.14</v>
      </c>
      <c r="S131" t="n">
        <v>37.14</v>
      </c>
      <c r="T131" t="n">
        <v>2.06</v>
      </c>
      <c r="U131" t="n">
        <v>2.06</v>
      </c>
      <c r="V131" t="n">
        <v>30.34</v>
      </c>
      <c r="W131" t="n">
        <v>30.34</v>
      </c>
      <c r="X131" t="n">
        <v>2.7</v>
      </c>
      <c r="Y131" t="n">
        <v>2.7</v>
      </c>
      <c r="Z131" t="n">
        <v>5.95</v>
      </c>
      <c r="AA131" t="n">
        <v>5.95</v>
      </c>
      <c r="AB131" t="n">
        <v>10.28</v>
      </c>
      <c r="AC131" t="n">
        <v>10.29</v>
      </c>
      <c r="AD131" t="n">
        <v>10.289999999999992</v>
      </c>
      <c r="AE131" t="n">
        <v>-0.009999999999990905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-0.009999999999999787</v>
      </c>
      <c r="AL131" t="inlineStr">
        <is>
          <t>unreconciled</t>
        </is>
      </c>
      <c r="AM131" t="inlineStr">
        <is>
          <t>Order Amount Mismatch (POS&gt;3PO)</t>
        </is>
      </c>
      <c r="AN131" t="n">
        <v>10.29</v>
      </c>
      <c r="AO131" t="n">
        <f>ROUND(P131*100/H131,2)</f>
        <v>0.0</v>
      </c>
      <c r="AP131" t="n">
        <f>ROUND(Q131*100/I131,2)</f>
        <v>0.0</v>
      </c>
      <c r="AQ131"/>
      <c r="AR131"/>
      <c r="AS131" t="n">
        <v>0.0</v>
      </c>
    </row>
    <row r="132">
      <c r="A132" s="1" t="n">
        <v>45231.0</v>
      </c>
      <c r="B132" s="2" t="n">
        <v>45231.73373842592</v>
      </c>
      <c r="C132" t="inlineStr">
        <is>
          <t>3140094012084446</t>
        </is>
      </c>
      <c r="D132" t="inlineStr">
        <is>
          <t>POS0012</t>
        </is>
      </c>
      <c r="E132" t="inlineStr">
        <is>
          <t>60</t>
        </is>
      </c>
      <c r="F132" t="inlineStr">
        <is>
          <t>0094</t>
        </is>
      </c>
      <c r="G132" t="inlineStr">
        <is>
          <t>5298963605</t>
        </is>
      </c>
      <c r="H132" t="n">
        <v>244.0</v>
      </c>
      <c r="I132" t="n">
        <v>232.38</v>
      </c>
      <c r="J132" t="n">
        <v>195.24</v>
      </c>
      <c r="K132" t="inlineStr">
        <is>
          <t>sale</t>
        </is>
      </c>
      <c r="L132" t="inlineStr">
        <is>
          <t/>
        </is>
      </c>
      <c r="M132" t="inlineStr">
        <is>
          <t/>
        </is>
      </c>
      <c r="N132" t="n">
        <v>0.0</v>
      </c>
      <c r="O132" t="n">
        <v>0.0</v>
      </c>
      <c r="P132" t="n">
        <v>185.0</v>
      </c>
      <c r="Q132" t="n">
        <v>184.99</v>
      </c>
      <c r="R132" t="n">
        <v>37.14</v>
      </c>
      <c r="S132" t="n">
        <v>37.14</v>
      </c>
      <c r="T132" t="n">
        <v>2.32</v>
      </c>
      <c r="U132" t="n">
        <v>2.32</v>
      </c>
      <c r="V132" t="n">
        <v>35.14</v>
      </c>
      <c r="W132" t="n">
        <v>35.14</v>
      </c>
      <c r="X132" t="n">
        <v>3.05</v>
      </c>
      <c r="Y132" t="n">
        <v>3.05</v>
      </c>
      <c r="Z132" t="n">
        <v>6.87</v>
      </c>
      <c r="AA132" t="n">
        <v>6.88</v>
      </c>
      <c r="AB132" t="n">
        <v>11.62</v>
      </c>
      <c r="AC132" t="n">
        <v>11.62</v>
      </c>
      <c r="AD132" t="n">
        <v>11.620000000000005</v>
      </c>
      <c r="AE132" t="n">
        <v>0.009999999999990905</v>
      </c>
      <c r="AF132" t="n">
        <v>0.0</v>
      </c>
      <c r="AG132" t="n">
        <v>0.0</v>
      </c>
      <c r="AH132" t="n">
        <v>0.0</v>
      </c>
      <c r="AI132" t="n">
        <v>0.0</v>
      </c>
      <c r="AJ132" t="n">
        <v>-0.009999999999999787</v>
      </c>
      <c r="AK132" t="n">
        <v>0.0</v>
      </c>
      <c r="AL132" t="inlineStr">
        <is>
          <t>unreconciled</t>
        </is>
      </c>
      <c r="AM132" t="inlineStr">
        <is>
          <t>Order Amount Mismatch (POS&gt;3PO)</t>
        </is>
      </c>
      <c r="AN132" t="n">
        <v>11.62</v>
      </c>
      <c r="AO132" t="n">
        <f>ROUND(P132*100/H132,2)</f>
        <v>0.0</v>
      </c>
      <c r="AP132" t="n">
        <f>ROUND(Q132*100/I132,2)</f>
        <v>0.0</v>
      </c>
      <c r="AQ132"/>
      <c r="AR132"/>
      <c r="AS132" t="n">
        <v>0.0</v>
      </c>
    </row>
    <row r="133">
      <c r="A133" s="1" t="n">
        <v>45231.0</v>
      </c>
      <c r="B133" s="2" t="n">
        <v>45231.99800925926</v>
      </c>
      <c r="C133" t="inlineStr">
        <is>
          <t>3140094012084612</t>
        </is>
      </c>
      <c r="D133" t="inlineStr">
        <is>
          <t>POS0012</t>
        </is>
      </c>
      <c r="E133" t="inlineStr">
        <is>
          <t>26</t>
        </is>
      </c>
      <c r="F133" t="inlineStr">
        <is>
          <t>0094</t>
        </is>
      </c>
      <c r="G133" t="inlineStr">
        <is>
          <t>5299067826</t>
        </is>
      </c>
      <c r="H133" t="n">
        <v>207.0</v>
      </c>
      <c r="I133" t="n">
        <v>197.14</v>
      </c>
      <c r="J133" t="n">
        <v>160.0</v>
      </c>
      <c r="K133" t="inlineStr">
        <is>
          <t>sale</t>
        </is>
      </c>
      <c r="L133" t="inlineStr">
        <is>
          <t/>
        </is>
      </c>
      <c r="M133" t="inlineStr">
        <is>
          <t/>
        </is>
      </c>
      <c r="N133" t="n">
        <v>0.0</v>
      </c>
      <c r="O133" t="n">
        <v>0.0</v>
      </c>
      <c r="P133" t="n">
        <v>158.13</v>
      </c>
      <c r="Q133" t="n">
        <v>158.13</v>
      </c>
      <c r="R133" t="n">
        <v>37.14</v>
      </c>
      <c r="S133" t="n">
        <v>37.14</v>
      </c>
      <c r="T133" t="n">
        <v>1.97</v>
      </c>
      <c r="U133" t="n">
        <v>1.97</v>
      </c>
      <c r="V133" t="n">
        <v>28.8</v>
      </c>
      <c r="W133" t="n">
        <v>28.8</v>
      </c>
      <c r="X133" t="n">
        <v>2.59</v>
      </c>
      <c r="Y133" t="n">
        <v>2.59</v>
      </c>
      <c r="Z133" t="n">
        <v>5.65</v>
      </c>
      <c r="AA133" t="n">
        <v>5.65</v>
      </c>
      <c r="AB133" t="n">
        <v>9.86</v>
      </c>
      <c r="AC133" t="n">
        <v>9.86</v>
      </c>
      <c r="AD133" t="n">
        <v>9.860000000000014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inlineStr">
        <is>
          <t>unreconciled</t>
        </is>
      </c>
      <c r="AM133" t="inlineStr">
        <is>
          <t>Order Amount Mismatch (POS&gt;3PO)</t>
        </is>
      </c>
      <c r="AN133" t="n">
        <v>9.86</v>
      </c>
      <c r="AO133" t="n">
        <f>ROUND(P133*100/H133,2)</f>
        <v>0.0</v>
      </c>
      <c r="AP133" t="n">
        <f>ROUND(Q133*100/I133,2)</f>
        <v>0.0</v>
      </c>
      <c r="AQ133"/>
      <c r="AR133"/>
      <c r="AS133" t="n">
        <v>0.0</v>
      </c>
    </row>
    <row r="134">
      <c r="A134" s="1" t="n">
        <v>45231.0</v>
      </c>
      <c r="B134" s="2" t="n">
        <v>45231.9734375</v>
      </c>
      <c r="C134" t="inlineStr">
        <is>
          <t>3140023012058864</t>
        </is>
      </c>
      <c r="D134" t="inlineStr">
        <is>
          <t>POS0012</t>
        </is>
      </c>
      <c r="E134" t="inlineStr">
        <is>
          <t>58</t>
        </is>
      </c>
      <c r="F134" t="inlineStr">
        <is>
          <t>0023</t>
        </is>
      </c>
      <c r="G134" t="inlineStr">
        <is>
          <t>5299086637</t>
        </is>
      </c>
      <c r="H134" t="n">
        <v>153.0</v>
      </c>
      <c r="I134" t="n">
        <v>145.71</v>
      </c>
      <c r="J134" t="n">
        <v>108.57</v>
      </c>
      <c r="K134" t="inlineStr">
        <is>
          <t>sale</t>
        </is>
      </c>
      <c r="L134" t="inlineStr">
        <is>
          <t/>
        </is>
      </c>
      <c r="M134" t="inlineStr">
        <is>
          <t/>
        </is>
      </c>
      <c r="N134" t="n">
        <v>0.0</v>
      </c>
      <c r="O134" t="n">
        <v>0.0</v>
      </c>
      <c r="P134" t="n">
        <v>118.94</v>
      </c>
      <c r="Q134" t="n">
        <v>118.95</v>
      </c>
      <c r="R134" t="n">
        <v>37.14</v>
      </c>
      <c r="S134" t="n">
        <v>37.14</v>
      </c>
      <c r="T134" t="n">
        <v>1.46</v>
      </c>
      <c r="U134" t="n">
        <v>1.46</v>
      </c>
      <c r="V134" t="n">
        <v>19.54</v>
      </c>
      <c r="W134" t="n">
        <v>19.54</v>
      </c>
      <c r="X134" t="n">
        <v>1.91</v>
      </c>
      <c r="Y134" t="n">
        <v>1.91</v>
      </c>
      <c r="Z134" t="n">
        <v>3.86</v>
      </c>
      <c r="AA134" t="n">
        <v>3.86</v>
      </c>
      <c r="AB134" t="n">
        <v>7.28</v>
      </c>
      <c r="AC134" t="n">
        <v>7.29</v>
      </c>
      <c r="AD134" t="n">
        <v>7.289999999999992</v>
      </c>
      <c r="AE134" t="n">
        <v>-0.010000000000005116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-0.009999999999999787</v>
      </c>
      <c r="AL134" t="inlineStr">
        <is>
          <t>unreconciled</t>
        </is>
      </c>
      <c r="AM134" t="inlineStr">
        <is>
          <t>Order Amount Mismatch (POS&gt;3PO)</t>
        </is>
      </c>
      <c r="AN134" t="n">
        <v>7.29</v>
      </c>
      <c r="AO134" t="n">
        <f>ROUND(P134*100/H134,2)</f>
        <v>0.0</v>
      </c>
      <c r="AP134" t="n">
        <f>ROUND(Q134*100/I134,2)</f>
        <v>0.0</v>
      </c>
      <c r="AQ134"/>
      <c r="AR134"/>
      <c r="AS134" t="n">
        <v>0.0</v>
      </c>
    </row>
    <row r="135">
      <c r="A135" s="1" t="n">
        <v>45231.0</v>
      </c>
      <c r="B135" s="2" t="n">
        <v>45231.5080787037</v>
      </c>
      <c r="C135" t="inlineStr">
        <is>
          <t>3140094012084324</t>
        </is>
      </c>
      <c r="D135" t="inlineStr">
        <is>
          <t>POS0012</t>
        </is>
      </c>
      <c r="E135" t="inlineStr">
        <is>
          <t>38</t>
        </is>
      </c>
      <c r="F135" t="inlineStr">
        <is>
          <t>0094</t>
        </is>
      </c>
      <c r="G135" t="inlineStr">
        <is>
          <t>5299090959</t>
        </is>
      </c>
      <c r="H135" t="n">
        <v>383.0</v>
      </c>
      <c r="I135" t="n">
        <v>364.76</v>
      </c>
      <c r="J135" t="n">
        <v>327.62</v>
      </c>
      <c r="K135" t="inlineStr">
        <is>
          <t>sale</t>
        </is>
      </c>
      <c r="L135" t="inlineStr">
        <is>
          <t/>
        </is>
      </c>
      <c r="M135" t="inlineStr">
        <is>
          <t/>
        </is>
      </c>
      <c r="N135" t="n">
        <v>0.0</v>
      </c>
      <c r="O135" t="n">
        <v>0.0</v>
      </c>
      <c r="P135" t="n">
        <v>285.87</v>
      </c>
      <c r="Q135" t="n">
        <v>285.88</v>
      </c>
      <c r="R135" t="n">
        <v>37.14</v>
      </c>
      <c r="S135" t="n">
        <v>37.14</v>
      </c>
      <c r="T135" t="n">
        <v>3.65</v>
      </c>
      <c r="U135" t="n">
        <v>3.65</v>
      </c>
      <c r="V135" t="n">
        <v>58.97</v>
      </c>
      <c r="W135" t="n">
        <v>58.97</v>
      </c>
      <c r="X135" t="n">
        <v>4.79</v>
      </c>
      <c r="Y135" t="n">
        <v>4.79</v>
      </c>
      <c r="Z135" t="n">
        <v>11.48</v>
      </c>
      <c r="AA135" t="n">
        <v>11.47</v>
      </c>
      <c r="AB135" t="n">
        <v>18.24</v>
      </c>
      <c r="AC135" t="n">
        <v>18.24</v>
      </c>
      <c r="AD135" t="n">
        <v>18.24000000000001</v>
      </c>
      <c r="AE135" t="n">
        <v>-0.009999999999990905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0.009999999999999787</v>
      </c>
      <c r="AK135" t="n">
        <v>0.0</v>
      </c>
      <c r="AL135" t="inlineStr">
        <is>
          <t>unreconciled</t>
        </is>
      </c>
      <c r="AM135" t="inlineStr">
        <is>
          <t>Order Amount Mismatch (POS&gt;3PO)</t>
        </is>
      </c>
      <c r="AN135" t="n">
        <v>18.24</v>
      </c>
      <c r="AO135" t="n">
        <f>ROUND(P135*100/H135,2)</f>
        <v>0.0</v>
      </c>
      <c r="AP135" t="n">
        <f>ROUND(Q135*100/I135,2)</f>
        <v>0.0</v>
      </c>
      <c r="AQ135"/>
      <c r="AR135"/>
      <c r="AS135" t="n">
        <v>0.0</v>
      </c>
    </row>
    <row r="136">
      <c r="A136" s="1" t="n">
        <v>45231.0</v>
      </c>
      <c r="B136" s="2" t="n">
        <v>45231.662511574075</v>
      </c>
      <c r="C136" t="inlineStr">
        <is>
          <t>3140094012084405</t>
        </is>
      </c>
      <c r="D136" t="inlineStr">
        <is>
          <t>POS0012</t>
        </is>
      </c>
      <c r="E136" t="inlineStr">
        <is>
          <t>19</t>
        </is>
      </c>
      <c r="F136" t="inlineStr">
        <is>
          <t>0094</t>
        </is>
      </c>
      <c r="G136" t="inlineStr">
        <is>
          <t>5299112049</t>
        </is>
      </c>
      <c r="H136" t="n">
        <v>362.0</v>
      </c>
      <c r="I136" t="n">
        <v>344.76</v>
      </c>
      <c r="J136" t="n">
        <v>307.62</v>
      </c>
      <c r="K136" t="inlineStr">
        <is>
          <t>sale</t>
        </is>
      </c>
      <c r="L136" t="inlineStr">
        <is>
          <t/>
        </is>
      </c>
      <c r="M136" t="inlineStr">
        <is>
          <t/>
        </is>
      </c>
      <c r="N136" t="n">
        <v>0.0</v>
      </c>
      <c r="O136" t="n">
        <v>0.0</v>
      </c>
      <c r="P136" t="n">
        <v>270.63</v>
      </c>
      <c r="Q136" t="n">
        <v>270.64</v>
      </c>
      <c r="R136" t="n">
        <v>37.14</v>
      </c>
      <c r="S136" t="n">
        <v>37.14</v>
      </c>
      <c r="T136" t="n">
        <v>3.45</v>
      </c>
      <c r="U136" t="n">
        <v>3.45</v>
      </c>
      <c r="V136" t="n">
        <v>55.37</v>
      </c>
      <c r="W136" t="n">
        <v>55.37</v>
      </c>
      <c r="X136" t="n">
        <v>4.53</v>
      </c>
      <c r="Y136" t="n">
        <v>4.52</v>
      </c>
      <c r="Z136" t="n">
        <v>10.78</v>
      </c>
      <c r="AA136" t="n">
        <v>10.78</v>
      </c>
      <c r="AB136" t="n">
        <v>17.24</v>
      </c>
      <c r="AC136" t="n">
        <v>17.24</v>
      </c>
      <c r="AD136" t="n">
        <v>17.24000000000001</v>
      </c>
      <c r="AE136" t="n">
        <v>-0.009999999999990905</v>
      </c>
      <c r="AF136" t="n">
        <v>0.0</v>
      </c>
      <c r="AG136" t="n">
        <v>0.0</v>
      </c>
      <c r="AH136" t="n">
        <v>0.0</v>
      </c>
      <c r="AI136" t="n">
        <v>0.010000000000000675</v>
      </c>
      <c r="AJ136" t="n">
        <v>0.0</v>
      </c>
      <c r="AK136" t="n">
        <v>0.0</v>
      </c>
      <c r="AL136" t="inlineStr">
        <is>
          <t>unreconciled</t>
        </is>
      </c>
      <c r="AM136" t="inlineStr">
        <is>
          <t>Order Amount Mismatch (POS&gt;3PO)</t>
        </is>
      </c>
      <c r="AN136" t="n">
        <v>17.24</v>
      </c>
      <c r="AO136" t="n">
        <f>ROUND(P136*100/H136,2)</f>
        <v>0.0</v>
      </c>
      <c r="AP136" t="n">
        <f>ROUND(Q136*100/I136,2)</f>
        <v>0.0</v>
      </c>
      <c r="AQ136"/>
      <c r="AR136"/>
      <c r="AS136" t="n">
        <v>0.0</v>
      </c>
    </row>
    <row r="137">
      <c r="A137" s="1" t="n">
        <v>45232.0</v>
      </c>
      <c r="B137" s="2" t="n">
        <v>45232.79041666666</v>
      </c>
      <c r="C137" t="inlineStr">
        <is>
          <t>3140094012084838</t>
        </is>
      </c>
      <c r="D137" t="inlineStr">
        <is>
          <t>POS0012</t>
        </is>
      </c>
      <c r="E137" t="inlineStr">
        <is>
          <t>53</t>
        </is>
      </c>
      <c r="F137" t="inlineStr">
        <is>
          <t>0094</t>
        </is>
      </c>
      <c r="G137" t="inlineStr">
        <is>
          <t>5299118077</t>
        </is>
      </c>
      <c r="H137" t="n">
        <v>295.0</v>
      </c>
      <c r="I137" t="n">
        <v>280.92</v>
      </c>
      <c r="J137" t="n">
        <v>243.78</v>
      </c>
      <c r="K137" t="inlineStr">
        <is>
          <t>sale</t>
        </is>
      </c>
      <c r="L137" t="inlineStr">
        <is>
          <t/>
        </is>
      </c>
      <c r="M137" t="inlineStr">
        <is>
          <t/>
        </is>
      </c>
      <c r="N137" t="n">
        <v>0.0</v>
      </c>
      <c r="O137" t="n">
        <v>0.0</v>
      </c>
      <c r="P137" t="n">
        <v>221.98</v>
      </c>
      <c r="Q137" t="n">
        <v>221.97</v>
      </c>
      <c r="R137" t="n">
        <v>37.14</v>
      </c>
      <c r="S137" t="n">
        <v>37.14</v>
      </c>
      <c r="T137" t="n">
        <v>2.81</v>
      </c>
      <c r="U137" t="n">
        <v>2.81</v>
      </c>
      <c r="V137" t="n">
        <v>43.88</v>
      </c>
      <c r="W137" t="n">
        <v>43.88</v>
      </c>
      <c r="X137" t="n">
        <v>3.69</v>
      </c>
      <c r="Y137" t="n">
        <v>3.69</v>
      </c>
      <c r="Z137" t="n">
        <v>8.56</v>
      </c>
      <c r="AA137" t="n">
        <v>8.56</v>
      </c>
      <c r="AB137" t="n">
        <v>14.04</v>
      </c>
      <c r="AC137" t="n">
        <v>14.05</v>
      </c>
      <c r="AD137" t="n">
        <v>14.079999999999984</v>
      </c>
      <c r="AE137" t="n">
        <v>0.009999999999990905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-0.010000000000001563</v>
      </c>
      <c r="AL137" t="inlineStr">
        <is>
          <t>unreconciled</t>
        </is>
      </c>
      <c r="AM137" t="inlineStr">
        <is>
          <t>Order Amount Mismatch (POS&gt;3PO)</t>
        </is>
      </c>
      <c r="AN137" t="n">
        <v>14.08</v>
      </c>
      <c r="AO137" t="n">
        <f>ROUND(P137*100/H137,2)</f>
        <v>0.0</v>
      </c>
      <c r="AP137" t="n">
        <f>ROUND(Q137*100/I137,2)</f>
        <v>0.0</v>
      </c>
      <c r="AQ137"/>
      <c r="AR137"/>
      <c r="AS137" t="n">
        <v>0.0</v>
      </c>
    </row>
    <row r="138">
      <c r="A138" s="1" t="n">
        <v>45233.0</v>
      </c>
      <c r="B138" s="2" t="n">
        <v>45233.85600694444</v>
      </c>
      <c r="C138" t="inlineStr">
        <is>
          <t>3140094012085278</t>
        </is>
      </c>
      <c r="D138" t="inlineStr">
        <is>
          <t>POS0012</t>
        </is>
      </c>
      <c r="E138" t="inlineStr">
        <is>
          <t>93</t>
        </is>
      </c>
      <c r="F138" t="inlineStr">
        <is>
          <t>0094</t>
        </is>
      </c>
      <c r="G138" t="inlineStr">
        <is>
          <t>5299135174</t>
        </is>
      </c>
      <c r="H138" t="n">
        <v>663.0</v>
      </c>
      <c r="I138" t="n">
        <v>708.58</v>
      </c>
      <c r="J138" t="n">
        <v>671.44</v>
      </c>
      <c r="K138" t="inlineStr">
        <is>
          <t>sale</t>
        </is>
      </c>
      <c r="L138" t="inlineStr">
        <is>
          <t/>
        </is>
      </c>
      <c r="M138" t="inlineStr">
        <is>
          <t/>
        </is>
      </c>
      <c r="N138" t="n">
        <v>0.0</v>
      </c>
      <c r="O138" t="n">
        <v>0.0</v>
      </c>
      <c r="P138" t="n">
        <v>547.9</v>
      </c>
      <c r="Q138" t="n">
        <v>489.12</v>
      </c>
      <c r="R138" t="n">
        <v>37.14</v>
      </c>
      <c r="S138" t="n">
        <v>37.14</v>
      </c>
      <c r="T138" t="n">
        <v>7.09</v>
      </c>
      <c r="U138" t="n">
        <v>6.31</v>
      </c>
      <c r="V138" t="n">
        <v>120.86</v>
      </c>
      <c r="W138" t="n">
        <v>106.97</v>
      </c>
      <c r="X138" t="n">
        <v>9.3</v>
      </c>
      <c r="Y138" t="n">
        <v>8.29</v>
      </c>
      <c r="Z138" t="n">
        <v>23.43</v>
      </c>
      <c r="AA138" t="n">
        <v>20.74</v>
      </c>
      <c r="AB138" t="n">
        <v>31.58</v>
      </c>
      <c r="AC138" t="n">
        <v>31.57</v>
      </c>
      <c r="AD138" t="n">
        <v>-45.58000000000004</v>
      </c>
      <c r="AE138" t="n">
        <v>58.77999999999997</v>
      </c>
      <c r="AF138" t="n">
        <v>0.0</v>
      </c>
      <c r="AG138" t="n">
        <v>0.7800000000000002</v>
      </c>
      <c r="AH138" t="n">
        <v>13.89</v>
      </c>
      <c r="AI138" t="n">
        <v>1.0100000000000016</v>
      </c>
      <c r="AJ138" t="n">
        <v>2.6900000000000013</v>
      </c>
      <c r="AK138" t="n">
        <v>0.00999999999999801</v>
      </c>
      <c r="AL138" t="inlineStr">
        <is>
          <t>unreconciled</t>
        </is>
      </c>
      <c r="AM138" t="inlineStr">
        <is>
          <t>Order Amount Mismatch (3PO&gt;POS)</t>
        </is>
      </c>
      <c r="AN138" t="n">
        <v>45.58</v>
      </c>
      <c r="AO138" t="n">
        <f>ROUND(P138*100/H138,2)</f>
        <v>0.0</v>
      </c>
      <c r="AP138" t="n">
        <f>ROUND(Q138*100/I138,2)</f>
        <v>0.0</v>
      </c>
      <c r="AQ138"/>
      <c r="AR138"/>
      <c r="AS138" t="n">
        <v>0.0</v>
      </c>
    </row>
    <row r="139">
      <c r="A139" s="1" t="n">
        <v>45233.0</v>
      </c>
      <c r="B139" s="2" t="n">
        <v>45233.7678125</v>
      </c>
      <c r="C139" t="inlineStr">
        <is>
          <t>3140023012059277</t>
        </is>
      </c>
      <c r="D139" t="inlineStr">
        <is>
          <t>POS0012</t>
        </is>
      </c>
      <c r="E139" t="inlineStr">
        <is>
          <t>70</t>
        </is>
      </c>
      <c r="F139" t="inlineStr">
        <is>
          <t>0023</t>
        </is>
      </c>
      <c r="G139" t="inlineStr">
        <is>
          <t>5299143784</t>
        </is>
      </c>
      <c r="H139" t="n">
        <v>171.0</v>
      </c>
      <c r="I139" t="n">
        <v>162.86</v>
      </c>
      <c r="J139" t="n">
        <v>125.72</v>
      </c>
      <c r="K139" t="inlineStr">
        <is>
          <t>sale</t>
        </is>
      </c>
      <c r="L139" t="inlineStr">
        <is>
          <t/>
        </is>
      </c>
      <c r="M139" t="inlineStr">
        <is>
          <t/>
        </is>
      </c>
      <c r="N139" t="n">
        <v>0.0</v>
      </c>
      <c r="O139" t="n">
        <v>0.0</v>
      </c>
      <c r="P139" t="n">
        <v>132.0</v>
      </c>
      <c r="Q139" t="n">
        <v>132.0</v>
      </c>
      <c r="R139" t="n">
        <v>37.14</v>
      </c>
      <c r="S139" t="n">
        <v>37.14</v>
      </c>
      <c r="T139" t="n">
        <v>1.63</v>
      </c>
      <c r="U139" t="n">
        <v>1.63</v>
      </c>
      <c r="V139" t="n">
        <v>22.63</v>
      </c>
      <c r="W139" t="n">
        <v>22.63</v>
      </c>
      <c r="X139" t="n">
        <v>2.14</v>
      </c>
      <c r="Y139" t="n">
        <v>2.14</v>
      </c>
      <c r="Z139" t="n">
        <v>4.46</v>
      </c>
      <c r="AA139" t="n">
        <v>4.46</v>
      </c>
      <c r="AB139" t="n">
        <v>8.14</v>
      </c>
      <c r="AC139" t="n">
        <v>8.14</v>
      </c>
      <c r="AD139" t="n">
        <v>8.139999999999986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inlineStr">
        <is>
          <t>unreconciled</t>
        </is>
      </c>
      <c r="AM139" t="inlineStr">
        <is>
          <t>Order Amount Mismatch (POS&gt;3PO)</t>
        </is>
      </c>
      <c r="AN139" t="n">
        <v>8.14</v>
      </c>
      <c r="AO139" t="n">
        <f>ROUND(P139*100/H139,2)</f>
        <v>0.0</v>
      </c>
      <c r="AP139" t="n">
        <f>ROUND(Q139*100/I139,2)</f>
        <v>0.0</v>
      </c>
      <c r="AQ139"/>
      <c r="AR139"/>
      <c r="AS139" t="n">
        <v>0.0</v>
      </c>
    </row>
    <row r="140">
      <c r="A140" s="1" t="n">
        <v>45231.0</v>
      </c>
      <c r="B140" s="2" t="n">
        <v>45231.52210648148</v>
      </c>
      <c r="C140" t="inlineStr">
        <is>
          <t>3140023012058704</t>
        </is>
      </c>
      <c r="D140" t="inlineStr">
        <is>
          <t>POS0012</t>
        </is>
      </c>
      <c r="E140" t="inlineStr">
        <is>
          <t>98</t>
        </is>
      </c>
      <c r="F140" t="inlineStr">
        <is>
          <t>0023</t>
        </is>
      </c>
      <c r="G140" t="inlineStr">
        <is>
          <t>5299156870</t>
        </is>
      </c>
      <c r="H140" t="n">
        <v>249.99999999999997</v>
      </c>
      <c r="I140" t="n">
        <v>238.09</v>
      </c>
      <c r="J140" t="n">
        <v>200.95</v>
      </c>
      <c r="K140" t="inlineStr">
        <is>
          <t>sale</t>
        </is>
      </c>
      <c r="L140" t="inlineStr">
        <is>
          <t/>
        </is>
      </c>
      <c r="M140" t="inlineStr">
        <is>
          <t/>
        </is>
      </c>
      <c r="N140" t="n">
        <v>0.0</v>
      </c>
      <c r="O140" t="n">
        <v>0.0</v>
      </c>
      <c r="P140" t="n">
        <v>189.35</v>
      </c>
      <c r="Q140" t="n">
        <v>189.36</v>
      </c>
      <c r="R140" t="n">
        <v>37.14</v>
      </c>
      <c r="S140" t="n">
        <v>37.14</v>
      </c>
      <c r="T140" t="n">
        <v>2.38</v>
      </c>
      <c r="U140" t="n">
        <v>2.38</v>
      </c>
      <c r="V140" t="n">
        <v>36.17</v>
      </c>
      <c r="W140" t="n">
        <v>36.17</v>
      </c>
      <c r="X140" t="n">
        <v>3.12</v>
      </c>
      <c r="Y140" t="n">
        <v>3.12</v>
      </c>
      <c r="Z140" t="n">
        <v>7.07</v>
      </c>
      <c r="AA140" t="n">
        <v>7.07</v>
      </c>
      <c r="AB140" t="n">
        <v>11.9</v>
      </c>
      <c r="AC140" t="n">
        <v>11.91</v>
      </c>
      <c r="AD140" t="n">
        <v>11.909999999999968</v>
      </c>
      <c r="AE140" t="n">
        <v>-0.010000000000019327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-0.009999999999999787</v>
      </c>
      <c r="AL140" t="inlineStr">
        <is>
          <t>unreconciled</t>
        </is>
      </c>
      <c r="AM140" t="inlineStr">
        <is>
          <t>Order Amount Mismatch (POS&gt;3PO)</t>
        </is>
      </c>
      <c r="AN140" t="n">
        <v>11.91</v>
      </c>
      <c r="AO140" t="n">
        <f>ROUND(P140*100/H140,2)</f>
        <v>0.0</v>
      </c>
      <c r="AP140" t="n">
        <f>ROUND(Q140*100/I140,2)</f>
        <v>0.0</v>
      </c>
      <c r="AQ140"/>
      <c r="AR140"/>
      <c r="AS140" t="n">
        <v>0.0</v>
      </c>
    </row>
    <row r="141">
      <c r="A141" s="1" t="n">
        <v>45231.0</v>
      </c>
      <c r="B141" s="2" t="n">
        <v>45231.627222222225</v>
      </c>
      <c r="C141" t="inlineStr">
        <is>
          <t>3140094012084386</t>
        </is>
      </c>
      <c r="D141" t="inlineStr">
        <is>
          <t>POS0012</t>
        </is>
      </c>
      <c r="E141" t="inlineStr">
        <is>
          <t>00</t>
        </is>
      </c>
      <c r="F141" t="inlineStr">
        <is>
          <t>0094</t>
        </is>
      </c>
      <c r="G141" t="inlineStr">
        <is>
          <t>5299177656</t>
        </is>
      </c>
      <c r="H141" t="n">
        <v>279.0</v>
      </c>
      <c r="I141" t="n">
        <v>265.71</v>
      </c>
      <c r="J141" t="n">
        <v>228.57</v>
      </c>
      <c r="K141" t="inlineStr">
        <is>
          <t>sale</t>
        </is>
      </c>
      <c r="L141" t="inlineStr">
        <is>
          <t/>
        </is>
      </c>
      <c r="M141" t="inlineStr">
        <is>
          <t/>
        </is>
      </c>
      <c r="N141" t="n">
        <v>0.0</v>
      </c>
      <c r="O141" t="n">
        <v>0.0</v>
      </c>
      <c r="P141" t="n">
        <v>210.39</v>
      </c>
      <c r="Q141" t="n">
        <v>210.39</v>
      </c>
      <c r="R141" t="n">
        <v>37.14</v>
      </c>
      <c r="S141" t="n">
        <v>37.14</v>
      </c>
      <c r="T141" t="n">
        <v>2.66</v>
      </c>
      <c r="U141" t="n">
        <v>2.66</v>
      </c>
      <c r="V141" t="n">
        <v>41.14</v>
      </c>
      <c r="W141" t="n">
        <v>41.14</v>
      </c>
      <c r="X141" t="n">
        <v>3.49</v>
      </c>
      <c r="Y141" t="n">
        <v>3.49</v>
      </c>
      <c r="Z141" t="n">
        <v>8.03</v>
      </c>
      <c r="AA141" t="n">
        <v>8.04</v>
      </c>
      <c r="AB141" t="n">
        <v>13.28</v>
      </c>
      <c r="AC141" t="n">
        <v>13.29</v>
      </c>
      <c r="AD141" t="n">
        <v>13.29000000000002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-0.009999999999999787</v>
      </c>
      <c r="AK141" t="n">
        <v>-0.009999999999999787</v>
      </c>
      <c r="AL141" t="inlineStr">
        <is>
          <t>unreconciled</t>
        </is>
      </c>
      <c r="AM141" t="inlineStr">
        <is>
          <t>Order Amount Mismatch (POS&gt;3PO)</t>
        </is>
      </c>
      <c r="AN141" t="n">
        <v>13.29</v>
      </c>
      <c r="AO141" t="n">
        <f>ROUND(P141*100/H141,2)</f>
        <v>0.0</v>
      </c>
      <c r="AP141" t="n">
        <f>ROUND(Q141*100/I141,2)</f>
        <v>0.0</v>
      </c>
      <c r="AQ141"/>
      <c r="AR141"/>
      <c r="AS141" t="n">
        <v>0.0</v>
      </c>
    </row>
    <row r="142">
      <c r="A142" s="1" t="n">
        <v>45236.0</v>
      </c>
      <c r="B142" s="2" t="n">
        <v>45236.73931712963</v>
      </c>
      <c r="C142" t="inlineStr">
        <is>
          <t>3140023012060060</t>
        </is>
      </c>
      <c r="D142" t="inlineStr">
        <is>
          <t>POS0012</t>
        </is>
      </c>
      <c r="E142" t="inlineStr">
        <is>
          <t>52</t>
        </is>
      </c>
      <c r="F142" t="inlineStr">
        <is>
          <t>0023</t>
        </is>
      </c>
      <c r="G142" t="inlineStr">
        <is>
          <t>5299344038</t>
        </is>
      </c>
      <c r="H142" t="n">
        <v>279.0</v>
      </c>
      <c r="I142" t="n">
        <v>265.72</v>
      </c>
      <c r="J142" t="n">
        <v>228.58</v>
      </c>
      <c r="K142" t="inlineStr">
        <is>
          <t>sale</t>
        </is>
      </c>
      <c r="L142" t="inlineStr">
        <is>
          <t/>
        </is>
      </c>
      <c r="M142" t="inlineStr">
        <is>
          <t/>
        </is>
      </c>
      <c r="N142" t="n">
        <v>0.0</v>
      </c>
      <c r="O142" t="n">
        <v>0.0</v>
      </c>
      <c r="P142" t="n">
        <v>210.4</v>
      </c>
      <c r="Q142" t="n">
        <v>210.38</v>
      </c>
      <c r="R142" t="n">
        <v>37.14</v>
      </c>
      <c r="S142" t="n">
        <v>37.14</v>
      </c>
      <c r="T142" t="n">
        <v>2.66</v>
      </c>
      <c r="U142" t="n">
        <v>2.66</v>
      </c>
      <c r="V142" t="n">
        <v>41.14</v>
      </c>
      <c r="W142" t="n">
        <v>41.14</v>
      </c>
      <c r="X142" t="n">
        <v>3.49</v>
      </c>
      <c r="Y142" t="n">
        <v>3.49</v>
      </c>
      <c r="Z142" t="n">
        <v>8.03</v>
      </c>
      <c r="AA142" t="n">
        <v>8.04</v>
      </c>
      <c r="AB142" t="n">
        <v>13.28</v>
      </c>
      <c r="AC142" t="n">
        <v>13.29</v>
      </c>
      <c r="AD142" t="n">
        <v>13.279999999999973</v>
      </c>
      <c r="AE142" t="n">
        <v>0.020000000000010232</v>
      </c>
      <c r="AF142" t="n">
        <v>0.0</v>
      </c>
      <c r="AG142" t="n">
        <v>0.0</v>
      </c>
      <c r="AH142" t="n">
        <v>0.0</v>
      </c>
      <c r="AI142" t="n">
        <v>0.0</v>
      </c>
      <c r="AJ142" t="n">
        <v>-0.009999999999999787</v>
      </c>
      <c r="AK142" t="n">
        <v>-0.009999999999999787</v>
      </c>
      <c r="AL142" t="inlineStr">
        <is>
          <t>unreconciled</t>
        </is>
      </c>
      <c r="AM142" t="inlineStr">
        <is>
          <t>Order Amount Mismatch (POS&gt;3PO)</t>
        </is>
      </c>
      <c r="AN142" t="n">
        <v>13.28</v>
      </c>
      <c r="AO142" t="n">
        <f>ROUND(P142*100/H142,2)</f>
        <v>0.0</v>
      </c>
      <c r="AP142" t="n">
        <f>ROUND(Q142*100/I142,2)</f>
        <v>0.0</v>
      </c>
      <c r="AQ142"/>
      <c r="AR142"/>
      <c r="AS142" t="n">
        <v>0.0</v>
      </c>
    </row>
    <row r="143">
      <c r="A143" s="1" t="n">
        <v>45231.0</v>
      </c>
      <c r="B143" s="2" t="n">
        <v>45231.64778935185</v>
      </c>
      <c r="C143" t="inlineStr">
        <is>
          <t>3140094012084397</t>
        </is>
      </c>
      <c r="D143" t="inlineStr">
        <is>
          <t>POS0012</t>
        </is>
      </c>
      <c r="E143" t="inlineStr">
        <is>
          <t>11</t>
        </is>
      </c>
      <c r="F143" t="inlineStr">
        <is>
          <t>0094</t>
        </is>
      </c>
      <c r="G143" t="inlineStr">
        <is>
          <t>5299362644</t>
        </is>
      </c>
      <c r="H143" t="n">
        <v>616.0</v>
      </c>
      <c r="I143" t="n">
        <v>586.66</v>
      </c>
      <c r="J143" t="n">
        <v>549.52</v>
      </c>
      <c r="K143" t="inlineStr">
        <is>
          <t>sale</t>
        </is>
      </c>
      <c r="L143" t="inlineStr">
        <is>
          <t/>
        </is>
      </c>
      <c r="M143" t="inlineStr">
        <is>
          <t/>
        </is>
      </c>
      <c r="N143" t="n">
        <v>0.0</v>
      </c>
      <c r="O143" t="n">
        <v>0.0</v>
      </c>
      <c r="P143" t="n">
        <v>454.99</v>
      </c>
      <c r="Q143" t="n">
        <v>454.98</v>
      </c>
      <c r="R143" t="n">
        <v>37.14</v>
      </c>
      <c r="S143" t="n">
        <v>37.14</v>
      </c>
      <c r="T143" t="n">
        <v>5.87</v>
      </c>
      <c r="U143" t="n">
        <v>5.87</v>
      </c>
      <c r="V143" t="n">
        <v>98.91</v>
      </c>
      <c r="W143" t="n">
        <v>98.91</v>
      </c>
      <c r="X143" t="n">
        <v>7.7</v>
      </c>
      <c r="Y143" t="n">
        <v>7.7</v>
      </c>
      <c r="Z143" t="n">
        <v>19.19</v>
      </c>
      <c r="AA143" t="n">
        <v>19.19</v>
      </c>
      <c r="AB143" t="n">
        <v>29.34</v>
      </c>
      <c r="AC143" t="n">
        <v>29.33</v>
      </c>
      <c r="AD143" t="n">
        <v>29.340000000000032</v>
      </c>
      <c r="AE143" t="n">
        <v>0.009999999999990905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0.010000000000001563</v>
      </c>
      <c r="AL143" t="inlineStr">
        <is>
          <t>unreconciled</t>
        </is>
      </c>
      <c r="AM143" t="inlineStr">
        <is>
          <t>Order Amount Mismatch (POS&gt;3PO)</t>
        </is>
      </c>
      <c r="AN143" t="n">
        <v>29.34</v>
      </c>
      <c r="AO143" t="n">
        <f>ROUND(P143*100/H143,2)</f>
        <v>0.0</v>
      </c>
      <c r="AP143" t="n">
        <f>ROUND(Q143*100/I143,2)</f>
        <v>0.0</v>
      </c>
      <c r="AQ143"/>
      <c r="AR143"/>
      <c r="AS143" t="n">
        <v>0.0</v>
      </c>
    </row>
    <row r="144">
      <c r="A144" s="1" t="n">
        <v>45232.0</v>
      </c>
      <c r="B144" s="2" t="n">
        <v>45232.935648148145</v>
      </c>
      <c r="C144" t="inlineStr">
        <is>
          <t>3140023012059091</t>
        </is>
      </c>
      <c r="D144" t="inlineStr">
        <is>
          <t>POS0012</t>
        </is>
      </c>
      <c r="E144" t="inlineStr">
        <is>
          <t>85</t>
        </is>
      </c>
      <c r="F144" t="inlineStr">
        <is>
          <t>0023</t>
        </is>
      </c>
      <c r="G144" t="inlineStr">
        <is>
          <t>5299426138</t>
        </is>
      </c>
      <c r="H144" t="n">
        <v>301.0</v>
      </c>
      <c r="I144" t="n">
        <v>286.66</v>
      </c>
      <c r="J144" t="n">
        <v>249.52</v>
      </c>
      <c r="K144" t="inlineStr">
        <is>
          <t>sale</t>
        </is>
      </c>
      <c r="L144" t="inlineStr">
        <is>
          <t/>
        </is>
      </c>
      <c r="M144" t="inlineStr">
        <is>
          <t/>
        </is>
      </c>
      <c r="N144" t="n">
        <v>0.0</v>
      </c>
      <c r="O144" t="n">
        <v>0.0</v>
      </c>
      <c r="P144" t="n">
        <v>226.36</v>
      </c>
      <c r="Q144" t="n">
        <v>226.35</v>
      </c>
      <c r="R144" t="n">
        <v>37.14</v>
      </c>
      <c r="S144" t="n">
        <v>37.14</v>
      </c>
      <c r="T144" t="n">
        <v>2.87</v>
      </c>
      <c r="U144" t="n">
        <v>2.87</v>
      </c>
      <c r="V144" t="n">
        <v>44.91</v>
      </c>
      <c r="W144" t="n">
        <v>44.91</v>
      </c>
      <c r="X144" t="n">
        <v>3.76</v>
      </c>
      <c r="Y144" t="n">
        <v>3.76</v>
      </c>
      <c r="Z144" t="n">
        <v>8.76</v>
      </c>
      <c r="AA144" t="n">
        <v>8.76</v>
      </c>
      <c r="AB144" t="n">
        <v>14.34</v>
      </c>
      <c r="AC144" t="n">
        <v>14.33</v>
      </c>
      <c r="AD144" t="n">
        <v>14.339999999999975</v>
      </c>
      <c r="AE144" t="n">
        <v>0.010000000000019327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0.009999999999999787</v>
      </c>
      <c r="AL144" t="inlineStr">
        <is>
          <t>unreconciled</t>
        </is>
      </c>
      <c r="AM144" t="inlineStr">
        <is>
          <t>Order Amount Mismatch (POS&gt;3PO)</t>
        </is>
      </c>
      <c r="AN144" t="n">
        <v>14.34</v>
      </c>
      <c r="AO144" t="n">
        <f>ROUND(P144*100/H144,2)</f>
        <v>0.0</v>
      </c>
      <c r="AP144" t="n">
        <f>ROUND(Q144*100/I144,2)</f>
        <v>0.0</v>
      </c>
      <c r="AQ144"/>
      <c r="AR144"/>
      <c r="AS144" t="n">
        <v>0.0</v>
      </c>
    </row>
    <row r="145">
      <c r="A145" s="1" t="n">
        <v>45231.0</v>
      </c>
      <c r="B145" s="2" t="n">
        <v>45231.54320601852</v>
      </c>
      <c r="C145" t="inlineStr">
        <is>
          <t>3140023012058709</t>
        </is>
      </c>
      <c r="D145" t="inlineStr">
        <is>
          <t>POS0012</t>
        </is>
      </c>
      <c r="E145" t="inlineStr">
        <is>
          <t>03</t>
        </is>
      </c>
      <c r="F145" t="inlineStr">
        <is>
          <t>0023</t>
        </is>
      </c>
      <c r="G145" t="inlineStr">
        <is>
          <t>5299462058</t>
        </is>
      </c>
      <c r="H145" t="n">
        <v>318.0</v>
      </c>
      <c r="I145" t="n">
        <v>302.86</v>
      </c>
      <c r="J145" t="n">
        <v>265.72</v>
      </c>
      <c r="K145" t="inlineStr">
        <is>
          <t>sale</t>
        </is>
      </c>
      <c r="L145" t="inlineStr">
        <is>
          <t/>
        </is>
      </c>
      <c r="M145" t="inlineStr">
        <is>
          <t/>
        </is>
      </c>
      <c r="N145" t="n">
        <v>0.0</v>
      </c>
      <c r="O145" t="n">
        <v>0.0</v>
      </c>
      <c r="P145" t="n">
        <v>238.69</v>
      </c>
      <c r="Q145" t="n">
        <v>238.67</v>
      </c>
      <c r="R145" t="n">
        <v>37.14</v>
      </c>
      <c r="S145" t="n">
        <v>37.14</v>
      </c>
      <c r="T145" t="n">
        <v>3.03</v>
      </c>
      <c r="U145" t="n">
        <v>3.03</v>
      </c>
      <c r="V145" t="n">
        <v>47.83</v>
      </c>
      <c r="W145" t="n">
        <v>47.83</v>
      </c>
      <c r="X145" t="n">
        <v>3.98</v>
      </c>
      <c r="Y145" t="n">
        <v>3.98</v>
      </c>
      <c r="Z145" t="n">
        <v>9.33</v>
      </c>
      <c r="AA145" t="n">
        <v>9.33</v>
      </c>
      <c r="AB145" t="n">
        <v>15.14</v>
      </c>
      <c r="AC145" t="n">
        <v>15.14</v>
      </c>
      <c r="AD145" t="n">
        <v>15.139999999999986</v>
      </c>
      <c r="AE145" t="n">
        <v>0.020000000000010232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inlineStr">
        <is>
          <t>unreconciled</t>
        </is>
      </c>
      <c r="AM145" t="inlineStr">
        <is>
          <t>Order Amount Mismatch (POS&gt;3PO)</t>
        </is>
      </c>
      <c r="AN145" t="n">
        <v>15.14</v>
      </c>
      <c r="AO145" t="n">
        <f>ROUND(P145*100/H145,2)</f>
        <v>0.0</v>
      </c>
      <c r="AP145" t="n">
        <f>ROUND(Q145*100/I145,2)</f>
        <v>0.0</v>
      </c>
      <c r="AQ145"/>
      <c r="AR145"/>
      <c r="AS145" t="n">
        <v>0.0</v>
      </c>
    </row>
    <row r="146">
      <c r="A146" s="1" t="n">
        <v>45232.0</v>
      </c>
      <c r="B146" s="2" t="n">
        <v>45232.48168981481</v>
      </c>
      <c r="C146" t="inlineStr">
        <is>
          <t>3140094012084653</t>
        </is>
      </c>
      <c r="D146" t="inlineStr">
        <is>
          <t>POS0012</t>
        </is>
      </c>
      <c r="E146" t="inlineStr">
        <is>
          <t>67</t>
        </is>
      </c>
      <c r="F146" t="inlineStr">
        <is>
          <t>0094</t>
        </is>
      </c>
      <c r="G146" t="inlineStr">
        <is>
          <t>5299540129</t>
        </is>
      </c>
      <c r="H146" t="n">
        <v>4439.0</v>
      </c>
      <c r="I146" t="n">
        <v>4227.54</v>
      </c>
      <c r="J146" t="n">
        <v>4190.4</v>
      </c>
      <c r="K146" t="inlineStr">
        <is>
          <t>sale</t>
        </is>
      </c>
      <c r="L146" t="inlineStr">
        <is>
          <t/>
        </is>
      </c>
      <c r="M146" t="inlineStr">
        <is>
          <t/>
        </is>
      </c>
      <c r="N146" t="n">
        <v>0.0</v>
      </c>
      <c r="O146" t="n">
        <v>0.0</v>
      </c>
      <c r="P146" t="n">
        <v>3229.74</v>
      </c>
      <c r="Q146" t="n">
        <v>3229.74</v>
      </c>
      <c r="R146" t="n">
        <v>37.14</v>
      </c>
      <c r="S146" t="n">
        <v>37.14</v>
      </c>
      <c r="T146" t="n">
        <v>42.28</v>
      </c>
      <c r="U146" t="n">
        <v>42.28</v>
      </c>
      <c r="V146" t="n">
        <v>754.27</v>
      </c>
      <c r="W146" t="n">
        <v>754.27</v>
      </c>
      <c r="X146" t="n">
        <v>55.49</v>
      </c>
      <c r="Y146" t="n">
        <v>55.49</v>
      </c>
      <c r="Z146" t="n">
        <v>145.76</v>
      </c>
      <c r="AA146" t="n">
        <v>145.76</v>
      </c>
      <c r="AB146" t="n">
        <v>211.38</v>
      </c>
      <c r="AC146" t="n">
        <v>211.38</v>
      </c>
      <c r="AD146" t="n">
        <v>211.46000000000004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inlineStr">
        <is>
          <t>unreconciled</t>
        </is>
      </c>
      <c r="AM146" t="inlineStr">
        <is>
          <t>Order Amount Mismatch (POS&gt;3PO)</t>
        </is>
      </c>
      <c r="AN146" t="n">
        <v>211.46</v>
      </c>
      <c r="AO146" t="n">
        <f>ROUND(P146*100/H146,2)</f>
        <v>0.0</v>
      </c>
      <c r="AP146" t="n">
        <f>ROUND(Q146*100/I146,2)</f>
        <v>0.0</v>
      </c>
      <c r="AQ146"/>
      <c r="AR146"/>
      <c r="AS146" t="n">
        <v>0.0</v>
      </c>
    </row>
    <row r="147">
      <c r="A147" s="1" t="n">
        <v>45234.0</v>
      </c>
      <c r="B147" s="2" t="n">
        <v>45234.85076388889</v>
      </c>
      <c r="C147" t="inlineStr">
        <is>
          <t>3140023012059599</t>
        </is>
      </c>
      <c r="D147" t="inlineStr">
        <is>
          <t>POS0012</t>
        </is>
      </c>
      <c r="E147" t="inlineStr">
        <is>
          <t>91</t>
        </is>
      </c>
      <c r="F147" t="inlineStr">
        <is>
          <t>0023</t>
        </is>
      </c>
      <c r="G147" t="inlineStr">
        <is>
          <t>5299579857</t>
        </is>
      </c>
      <c r="H147" t="n">
        <v>375.0</v>
      </c>
      <c r="I147" t="n">
        <v>357.14</v>
      </c>
      <c r="J147" t="n">
        <v>320.0</v>
      </c>
      <c r="K147" t="inlineStr">
        <is>
          <t>sale</t>
        </is>
      </c>
      <c r="L147" t="inlineStr">
        <is>
          <t/>
        </is>
      </c>
      <c r="M147" t="inlineStr">
        <is>
          <t/>
        </is>
      </c>
      <c r="N147" t="n">
        <v>0.0</v>
      </c>
      <c r="O147" t="n">
        <v>0.0</v>
      </c>
      <c r="P147" t="n">
        <v>280.07</v>
      </c>
      <c r="Q147" t="n">
        <v>280.07</v>
      </c>
      <c r="R147" t="n">
        <v>37.14</v>
      </c>
      <c r="S147" t="n">
        <v>37.14</v>
      </c>
      <c r="T147" t="n">
        <v>3.57</v>
      </c>
      <c r="U147" t="n">
        <v>3.57</v>
      </c>
      <c r="V147" t="n">
        <v>57.6</v>
      </c>
      <c r="W147" t="n">
        <v>57.6</v>
      </c>
      <c r="X147" t="n">
        <v>4.69</v>
      </c>
      <c r="Y147" t="n">
        <v>4.69</v>
      </c>
      <c r="Z147" t="n">
        <v>11.21</v>
      </c>
      <c r="AA147" t="n">
        <v>11.21</v>
      </c>
      <c r="AB147" t="n">
        <v>17.86</v>
      </c>
      <c r="AC147" t="n">
        <v>17.86</v>
      </c>
      <c r="AD147" t="n">
        <v>17.860000000000014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inlineStr">
        <is>
          <t>unreconciled</t>
        </is>
      </c>
      <c r="AM147" t="inlineStr">
        <is>
          <t>Order Amount Mismatch (POS&gt;3PO)</t>
        </is>
      </c>
      <c r="AN147" t="n">
        <v>17.86</v>
      </c>
      <c r="AO147" t="n">
        <f>ROUND(P147*100/H147,2)</f>
        <v>0.0</v>
      </c>
      <c r="AP147" t="n">
        <f>ROUND(Q147*100/I147,2)</f>
        <v>0.0</v>
      </c>
      <c r="AQ147"/>
      <c r="AR147"/>
      <c r="AS147" t="n">
        <v>0.0</v>
      </c>
    </row>
    <row r="148">
      <c r="A148" s="1" t="n">
        <v>45231.0</v>
      </c>
      <c r="B148" s="2" t="n">
        <v>45231.91986111111</v>
      </c>
      <c r="C148" t="inlineStr">
        <is>
          <t>3140094012084566</t>
        </is>
      </c>
      <c r="D148" t="inlineStr">
        <is>
          <t>POS0012</t>
        </is>
      </c>
      <c r="E148" t="inlineStr">
        <is>
          <t>80</t>
        </is>
      </c>
      <c r="F148" t="inlineStr">
        <is>
          <t>0094</t>
        </is>
      </c>
      <c r="G148" t="inlineStr">
        <is>
          <t>5299586028</t>
        </is>
      </c>
      <c r="H148" t="n">
        <v>252.0</v>
      </c>
      <c r="I148" t="n">
        <v>239.99</v>
      </c>
      <c r="J148" t="n">
        <v>202.85</v>
      </c>
      <c r="K148" t="inlineStr">
        <is>
          <t>sale</t>
        </is>
      </c>
      <c r="L148" t="inlineStr">
        <is>
          <t/>
        </is>
      </c>
      <c r="M148" t="inlineStr">
        <is>
          <t/>
        </is>
      </c>
      <c r="N148" t="n">
        <v>0.0</v>
      </c>
      <c r="O148" t="n">
        <v>0.0</v>
      </c>
      <c r="P148" t="n">
        <v>190.79</v>
      </c>
      <c r="Q148" t="n">
        <v>190.79</v>
      </c>
      <c r="R148" t="n">
        <v>37.14</v>
      </c>
      <c r="S148" t="n">
        <v>37.14</v>
      </c>
      <c r="T148" t="n">
        <v>2.4</v>
      </c>
      <c r="U148" t="n">
        <v>2.4</v>
      </c>
      <c r="V148" t="n">
        <v>36.51</v>
      </c>
      <c r="W148" t="n">
        <v>36.51</v>
      </c>
      <c r="X148" t="n">
        <v>3.15</v>
      </c>
      <c r="Y148" t="n">
        <v>3.15</v>
      </c>
      <c r="Z148" t="n">
        <v>7.14</v>
      </c>
      <c r="AA148" t="n">
        <v>7.14</v>
      </c>
      <c r="AB148" t="n">
        <v>12.0</v>
      </c>
      <c r="AC148" t="n">
        <v>12.0</v>
      </c>
      <c r="AD148" t="n">
        <v>12.009999999999991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inlineStr">
        <is>
          <t>unreconciled</t>
        </is>
      </c>
      <c r="AM148" t="inlineStr">
        <is>
          <t>Order Amount Mismatch (POS&gt;3PO)</t>
        </is>
      </c>
      <c r="AN148" t="n">
        <v>12.01</v>
      </c>
      <c r="AO148" t="n">
        <f>ROUND(P148*100/H148,2)</f>
        <v>0.0</v>
      </c>
      <c r="AP148" t="n">
        <f>ROUND(Q148*100/I148,2)</f>
        <v>0.0</v>
      </c>
      <c r="AQ148"/>
      <c r="AR148"/>
      <c r="AS148" t="n">
        <v>0.0</v>
      </c>
    </row>
    <row r="149">
      <c r="A149" s="1" t="n">
        <v>45232.0</v>
      </c>
      <c r="B149" s="2" t="n">
        <v>45232.449895833335</v>
      </c>
      <c r="C149" t="inlineStr">
        <is>
          <t>3140023012058934</t>
        </is>
      </c>
      <c r="D149" t="inlineStr">
        <is>
          <t>POS0012</t>
        </is>
      </c>
      <c r="E149" t="inlineStr">
        <is>
          <t>28</t>
        </is>
      </c>
      <c r="F149" t="inlineStr">
        <is>
          <t>0023</t>
        </is>
      </c>
      <c r="G149" t="inlineStr">
        <is>
          <t>5299600031</t>
        </is>
      </c>
      <c r="H149" t="n">
        <v>259.0</v>
      </c>
      <c r="I149" t="n">
        <v>246.66</v>
      </c>
      <c r="J149" t="n">
        <v>209.52</v>
      </c>
      <c r="K149" t="inlineStr">
        <is>
          <t>sale</t>
        </is>
      </c>
      <c r="L149" t="inlineStr">
        <is>
          <t/>
        </is>
      </c>
      <c r="M149" t="inlineStr">
        <is>
          <t/>
        </is>
      </c>
      <c r="N149" t="n">
        <v>0.0</v>
      </c>
      <c r="O149" t="n">
        <v>0.0</v>
      </c>
      <c r="P149" t="n">
        <v>195.87</v>
      </c>
      <c r="Q149" t="n">
        <v>195.86</v>
      </c>
      <c r="R149" t="n">
        <v>37.14</v>
      </c>
      <c r="S149" t="n">
        <v>37.14</v>
      </c>
      <c r="T149" t="n">
        <v>2.47</v>
      </c>
      <c r="U149" t="n">
        <v>2.47</v>
      </c>
      <c r="V149" t="n">
        <v>37.71</v>
      </c>
      <c r="W149" t="n">
        <v>37.71</v>
      </c>
      <c r="X149" t="n">
        <v>3.24</v>
      </c>
      <c r="Y149" t="n">
        <v>3.24</v>
      </c>
      <c r="Z149" t="n">
        <v>7.37</v>
      </c>
      <c r="AA149" t="n">
        <v>7.37</v>
      </c>
      <c r="AB149" t="n">
        <v>12.34</v>
      </c>
      <c r="AC149" t="n">
        <v>12.33</v>
      </c>
      <c r="AD149" t="n">
        <v>12.340000000000003</v>
      </c>
      <c r="AE149" t="n">
        <v>0.009999999999990905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0.009999999999999787</v>
      </c>
      <c r="AL149" t="inlineStr">
        <is>
          <t>unreconciled</t>
        </is>
      </c>
      <c r="AM149" t="inlineStr">
        <is>
          <t>Order Amount Mismatch (POS&gt;3PO)</t>
        </is>
      </c>
      <c r="AN149" t="n">
        <v>12.34</v>
      </c>
      <c r="AO149" t="n">
        <f>ROUND(P149*100/H149,2)</f>
        <v>0.0</v>
      </c>
      <c r="AP149" t="n">
        <f>ROUND(Q149*100/I149,2)</f>
        <v>0.0</v>
      </c>
      <c r="AQ149"/>
      <c r="AR149"/>
      <c r="AS149" t="n">
        <v>0.0</v>
      </c>
    </row>
    <row r="150">
      <c r="A150" s="1" t="n">
        <v>45233.0</v>
      </c>
      <c r="B150" s="2" t="n">
        <v>45233.81047453704</v>
      </c>
      <c r="C150" t="inlineStr">
        <is>
          <t>3140023012059300</t>
        </is>
      </c>
      <c r="D150" t="inlineStr">
        <is>
          <t>POS0012</t>
        </is>
      </c>
      <c r="E150" t="inlineStr">
        <is>
          <t>93</t>
        </is>
      </c>
      <c r="F150" t="inlineStr">
        <is>
          <t>0023</t>
        </is>
      </c>
      <c r="G150" t="inlineStr">
        <is>
          <t>5299616995</t>
        </is>
      </c>
      <c r="H150" t="n">
        <v>279.0</v>
      </c>
      <c r="I150" t="n">
        <v>342.85</v>
      </c>
      <c r="J150" t="n">
        <v>305.71</v>
      </c>
      <c r="K150" t="inlineStr">
        <is>
          <t>sale</t>
        </is>
      </c>
      <c r="L150" t="inlineStr">
        <is>
          <t/>
        </is>
      </c>
      <c r="M150" t="inlineStr">
        <is>
          <t/>
        </is>
      </c>
      <c r="N150" t="n">
        <v>0.0</v>
      </c>
      <c r="O150" t="n">
        <v>0.0</v>
      </c>
      <c r="P150" t="n">
        <v>269.17</v>
      </c>
      <c r="Q150" t="n">
        <v>210.39</v>
      </c>
      <c r="R150" t="n">
        <v>37.14</v>
      </c>
      <c r="S150" t="n">
        <v>37.14</v>
      </c>
      <c r="T150" t="n">
        <v>3.43</v>
      </c>
      <c r="U150" t="n">
        <v>2.66</v>
      </c>
      <c r="V150" t="n">
        <v>55.03</v>
      </c>
      <c r="W150" t="n">
        <v>41.14</v>
      </c>
      <c r="X150" t="n">
        <v>4.5</v>
      </c>
      <c r="Y150" t="n">
        <v>3.49</v>
      </c>
      <c r="Z150" t="n">
        <v>10.72</v>
      </c>
      <c r="AA150" t="n">
        <v>8.04</v>
      </c>
      <c r="AB150" t="n">
        <v>13.28</v>
      </c>
      <c r="AC150" t="n">
        <v>13.29</v>
      </c>
      <c r="AD150" t="n">
        <v>-63.85000000000002</v>
      </c>
      <c r="AE150" t="n">
        <v>58.78000000000003</v>
      </c>
      <c r="AF150" t="n">
        <v>0.0</v>
      </c>
      <c r="AG150" t="n">
        <v>0.77</v>
      </c>
      <c r="AH150" t="n">
        <v>13.89</v>
      </c>
      <c r="AI150" t="n">
        <v>1.0099999999999998</v>
      </c>
      <c r="AJ150" t="n">
        <v>2.6800000000000015</v>
      </c>
      <c r="AK150" t="n">
        <v>-0.009999999999999787</v>
      </c>
      <c r="AL150" t="inlineStr">
        <is>
          <t>unreconciled</t>
        </is>
      </c>
      <c r="AM150" t="inlineStr">
        <is>
          <t>Order Amount Mismatch (3PO&gt;POS)</t>
        </is>
      </c>
      <c r="AN150" t="n">
        <v>63.85</v>
      </c>
      <c r="AO150" t="n">
        <f>ROUND(P150*100/H150,2)</f>
        <v>0.0</v>
      </c>
      <c r="AP150" t="n">
        <f>ROUND(Q150*100/I150,2)</f>
        <v>0.0</v>
      </c>
      <c r="AQ150"/>
      <c r="AR150"/>
      <c r="AS150" t="n">
        <v>0.0</v>
      </c>
    </row>
    <row r="151">
      <c r="A151" s="1" t="n">
        <v>45232.0</v>
      </c>
      <c r="B151" s="2" t="n">
        <v>45232.69144675926</v>
      </c>
      <c r="C151" t="inlineStr">
        <is>
          <t>3140094012084791</t>
        </is>
      </c>
      <c r="D151" t="inlineStr">
        <is>
          <t>POS0012</t>
        </is>
      </c>
      <c r="E151" t="inlineStr">
        <is>
          <t>06</t>
        </is>
      </c>
      <c r="F151" t="inlineStr">
        <is>
          <t>0094</t>
        </is>
      </c>
      <c r="G151" t="inlineStr">
        <is>
          <t>5299625965</t>
        </is>
      </c>
      <c r="H151" t="n">
        <v>980.0000000000001</v>
      </c>
      <c r="I151" t="n">
        <v>933.32</v>
      </c>
      <c r="J151" t="n">
        <v>896.18</v>
      </c>
      <c r="K151" t="inlineStr">
        <is>
          <t>sale</t>
        </is>
      </c>
      <c r="L151" t="inlineStr">
        <is>
          <t/>
        </is>
      </c>
      <c r="M151" t="inlineStr">
        <is>
          <t/>
        </is>
      </c>
      <c r="N151" t="n">
        <v>0.0</v>
      </c>
      <c r="O151" t="n">
        <v>0.0</v>
      </c>
      <c r="P151" t="n">
        <v>719.19</v>
      </c>
      <c r="Q151" t="n">
        <v>719.18</v>
      </c>
      <c r="R151" t="n">
        <v>37.14</v>
      </c>
      <c r="S151" t="n">
        <v>37.14</v>
      </c>
      <c r="T151" t="n">
        <v>9.33</v>
      </c>
      <c r="U151" t="n">
        <v>9.33</v>
      </c>
      <c r="V151" t="n">
        <v>161.31</v>
      </c>
      <c r="W151" t="n">
        <v>161.31</v>
      </c>
      <c r="X151" t="n">
        <v>12.25</v>
      </c>
      <c r="Y151" t="n">
        <v>12.25</v>
      </c>
      <c r="Z151" t="n">
        <v>31.24</v>
      </c>
      <c r="AA151" t="n">
        <v>31.24</v>
      </c>
      <c r="AB151" t="n">
        <v>46.66</v>
      </c>
      <c r="AC151" t="n">
        <v>46.67</v>
      </c>
      <c r="AD151" t="n">
        <v>46.680000000000064</v>
      </c>
      <c r="AE151" t="n">
        <v>0.010000000000104592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-0.010000000000005116</v>
      </c>
      <c r="AL151" t="inlineStr">
        <is>
          <t>unreconciled</t>
        </is>
      </c>
      <c r="AM151" t="inlineStr">
        <is>
          <t>Order Amount Mismatch (POS&gt;3PO)</t>
        </is>
      </c>
      <c r="AN151" t="n">
        <v>46.68</v>
      </c>
      <c r="AO151" t="n">
        <f>ROUND(P151*100/H151,2)</f>
        <v>0.0</v>
      </c>
      <c r="AP151" t="n">
        <f>ROUND(Q151*100/I151,2)</f>
        <v>0.0</v>
      </c>
      <c r="AQ151"/>
      <c r="AR151"/>
      <c r="AS151" t="n">
        <v>0.0</v>
      </c>
    </row>
    <row r="152">
      <c r="A152" s="1" t="n">
        <v>45235.0</v>
      </c>
      <c r="B152" s="2" t="n">
        <v>45235.98155092593</v>
      </c>
      <c r="C152" t="inlineStr">
        <is>
          <t>3140094012086390</t>
        </is>
      </c>
      <c r="D152" t="inlineStr">
        <is>
          <t>POS0012</t>
        </is>
      </c>
      <c r="E152" t="inlineStr">
        <is>
          <t>05</t>
        </is>
      </c>
      <c r="F152" t="inlineStr">
        <is>
          <t>0094</t>
        </is>
      </c>
      <c r="G152" t="inlineStr">
        <is>
          <t>5299639743</t>
        </is>
      </c>
      <c r="H152" t="n">
        <v>290.0</v>
      </c>
      <c r="I152" t="n">
        <v>276.19</v>
      </c>
      <c r="J152" t="n">
        <v>239.05</v>
      </c>
      <c r="K152" t="inlineStr">
        <is>
          <t>sale</t>
        </is>
      </c>
      <c r="L152" t="inlineStr">
        <is>
          <t/>
        </is>
      </c>
      <c r="M152" t="inlineStr">
        <is>
          <t/>
        </is>
      </c>
      <c r="N152" t="n">
        <v>0.0</v>
      </c>
      <c r="O152" t="n">
        <v>0.0</v>
      </c>
      <c r="P152" t="n">
        <v>218.38</v>
      </c>
      <c r="Q152" t="n">
        <v>218.37</v>
      </c>
      <c r="R152" t="n">
        <v>37.14</v>
      </c>
      <c r="S152" t="n">
        <v>37.14</v>
      </c>
      <c r="T152" t="n">
        <v>2.76</v>
      </c>
      <c r="U152" t="n">
        <v>2.76</v>
      </c>
      <c r="V152" t="n">
        <v>43.03</v>
      </c>
      <c r="W152" t="n">
        <v>43.03</v>
      </c>
      <c r="X152" t="n">
        <v>3.62</v>
      </c>
      <c r="Y152" t="n">
        <v>3.62</v>
      </c>
      <c r="Z152" t="n">
        <v>8.4</v>
      </c>
      <c r="AA152" t="n">
        <v>8.4</v>
      </c>
      <c r="AB152" t="n">
        <v>13.82</v>
      </c>
      <c r="AC152" t="n">
        <v>13.81</v>
      </c>
      <c r="AD152" t="n">
        <v>13.810000000000002</v>
      </c>
      <c r="AE152" t="n">
        <v>0.009999999999990905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0.009999999999999787</v>
      </c>
      <c r="AL152" t="inlineStr">
        <is>
          <t>unreconciled</t>
        </is>
      </c>
      <c r="AM152" t="inlineStr">
        <is>
          <t>Order Amount Mismatch (POS&gt;3PO)</t>
        </is>
      </c>
      <c r="AN152" t="n">
        <v>13.81</v>
      </c>
      <c r="AO152" t="n">
        <f>ROUND(P152*100/H152,2)</f>
        <v>0.0</v>
      </c>
      <c r="AP152" t="n">
        <f>ROUND(Q152*100/I152,2)</f>
        <v>0.0</v>
      </c>
      <c r="AQ152"/>
      <c r="AR152"/>
      <c r="AS152" t="n">
        <v>0.0</v>
      </c>
    </row>
    <row r="153">
      <c r="A153" s="1" t="n">
        <v>45231.0</v>
      </c>
      <c r="B153" s="2" t="n">
        <v>45231.730532407404</v>
      </c>
      <c r="C153" t="inlineStr">
        <is>
          <t>3140023012058773</t>
        </is>
      </c>
      <c r="D153" t="inlineStr">
        <is>
          <t>POS0012</t>
        </is>
      </c>
      <c r="E153" t="inlineStr">
        <is>
          <t>67</t>
        </is>
      </c>
      <c r="F153" t="inlineStr">
        <is>
          <t>0023</t>
        </is>
      </c>
      <c r="G153" t="inlineStr">
        <is>
          <t>5299661481</t>
        </is>
      </c>
      <c r="H153" t="n">
        <v>261.0</v>
      </c>
      <c r="I153" t="n">
        <v>248.56</v>
      </c>
      <c r="J153" t="n">
        <v>211.42</v>
      </c>
      <c r="K153" t="inlineStr">
        <is>
          <t>sale</t>
        </is>
      </c>
      <c r="L153" t="inlineStr">
        <is>
          <t/>
        </is>
      </c>
      <c r="M153" t="inlineStr">
        <is>
          <t/>
        </is>
      </c>
      <c r="N153" t="n">
        <v>0.0</v>
      </c>
      <c r="O153" t="n">
        <v>0.0</v>
      </c>
      <c r="P153" t="n">
        <v>197.31</v>
      </c>
      <c r="Q153" t="n">
        <v>197.3</v>
      </c>
      <c r="R153" t="n">
        <v>37.14</v>
      </c>
      <c r="S153" t="n">
        <v>37.14</v>
      </c>
      <c r="T153" t="n">
        <v>2.49</v>
      </c>
      <c r="U153" t="n">
        <v>2.49</v>
      </c>
      <c r="V153" t="n">
        <v>38.06</v>
      </c>
      <c r="W153" t="n">
        <v>38.06</v>
      </c>
      <c r="X153" t="n">
        <v>3.26</v>
      </c>
      <c r="Y153" t="n">
        <v>3.26</v>
      </c>
      <c r="Z153" t="n">
        <v>7.44</v>
      </c>
      <c r="AA153" t="n">
        <v>7.44</v>
      </c>
      <c r="AB153" t="n">
        <v>12.42</v>
      </c>
      <c r="AC153" t="n">
        <v>12.43</v>
      </c>
      <c r="AD153" t="n">
        <v>12.439999999999998</v>
      </c>
      <c r="AE153" t="n">
        <v>0.009999999999990905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-0.009999999999999787</v>
      </c>
      <c r="AL153" t="inlineStr">
        <is>
          <t>unreconciled</t>
        </is>
      </c>
      <c r="AM153" t="inlineStr">
        <is>
          <t>Order Amount Mismatch (POS&gt;3PO)</t>
        </is>
      </c>
      <c r="AN153" t="n">
        <v>12.44</v>
      </c>
      <c r="AO153" t="n">
        <f>ROUND(P153*100/H153,2)</f>
        <v>0.0</v>
      </c>
      <c r="AP153" t="n">
        <f>ROUND(Q153*100/I153,2)</f>
        <v>0.0</v>
      </c>
      <c r="AQ153"/>
      <c r="AR153"/>
      <c r="AS153" t="n">
        <v>0.0</v>
      </c>
    </row>
    <row r="154">
      <c r="A154" s="1" t="n">
        <v>45232.0</v>
      </c>
      <c r="B154" s="2" t="n">
        <v>45232.78729166667</v>
      </c>
      <c r="C154" t="inlineStr">
        <is>
          <t>3140094012084837</t>
        </is>
      </c>
      <c r="D154" t="inlineStr">
        <is>
          <t>POS0012</t>
        </is>
      </c>
      <c r="E154" t="inlineStr">
        <is>
          <t>52</t>
        </is>
      </c>
      <c r="F154" t="inlineStr">
        <is>
          <t>0094</t>
        </is>
      </c>
      <c r="G154" t="inlineStr">
        <is>
          <t>5299669742</t>
        </is>
      </c>
      <c r="H154" t="n">
        <v>575.0</v>
      </c>
      <c r="I154" t="n">
        <v>547.62</v>
      </c>
      <c r="J154" t="n">
        <v>510.48</v>
      </c>
      <c r="K154" t="inlineStr">
        <is>
          <t>sale</t>
        </is>
      </c>
      <c r="L154" t="inlineStr">
        <is>
          <t/>
        </is>
      </c>
      <c r="M154" t="inlineStr">
        <is>
          <t/>
        </is>
      </c>
      <c r="N154" t="n">
        <v>0.0</v>
      </c>
      <c r="O154" t="n">
        <v>0.0</v>
      </c>
      <c r="P154" t="n">
        <v>425.23</v>
      </c>
      <c r="Q154" t="n">
        <v>425.21</v>
      </c>
      <c r="R154" t="n">
        <v>37.14</v>
      </c>
      <c r="S154" t="n">
        <v>37.14</v>
      </c>
      <c r="T154" t="n">
        <v>5.48</v>
      </c>
      <c r="U154" t="n">
        <v>5.48</v>
      </c>
      <c r="V154" t="n">
        <v>91.89</v>
      </c>
      <c r="W154" t="n">
        <v>91.89</v>
      </c>
      <c r="X154" t="n">
        <v>7.19</v>
      </c>
      <c r="Y154" t="n">
        <v>7.19</v>
      </c>
      <c r="Z154" t="n">
        <v>17.83</v>
      </c>
      <c r="AA154" t="n">
        <v>17.83</v>
      </c>
      <c r="AB154" t="n">
        <v>27.38</v>
      </c>
      <c r="AC154" t="n">
        <v>27.38</v>
      </c>
      <c r="AD154" t="n">
        <v>27.379999999999995</v>
      </c>
      <c r="AE154" t="n">
        <v>0.020000000000038654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inlineStr">
        <is>
          <t>unreconciled</t>
        </is>
      </c>
      <c r="AM154" t="inlineStr">
        <is>
          <t>Order Amount Mismatch (POS&gt;3PO)</t>
        </is>
      </c>
      <c r="AN154" t="n">
        <v>27.38</v>
      </c>
      <c r="AO154" t="n">
        <f>ROUND(P154*100/H154,2)</f>
        <v>0.0</v>
      </c>
      <c r="AP154" t="n">
        <f>ROUND(Q154*100/I154,2)</f>
        <v>0.0</v>
      </c>
      <c r="AQ154"/>
      <c r="AR154"/>
      <c r="AS154" t="n">
        <v>0.0</v>
      </c>
    </row>
    <row r="155">
      <c r="A155" s="1" t="n">
        <v>45232.0</v>
      </c>
      <c r="B155" s="2" t="n">
        <v>45232.698599537034</v>
      </c>
      <c r="C155" t="inlineStr">
        <is>
          <t>3140094012084792</t>
        </is>
      </c>
      <c r="D155" t="inlineStr">
        <is>
          <t>POS0012</t>
        </is>
      </c>
      <c r="E155" t="inlineStr">
        <is>
          <t>07</t>
        </is>
      </c>
      <c r="F155" t="inlineStr">
        <is>
          <t>0094</t>
        </is>
      </c>
      <c r="G155" t="inlineStr">
        <is>
          <t>5299688347</t>
        </is>
      </c>
      <c r="H155" t="n">
        <v>641.0</v>
      </c>
      <c r="I155" t="n">
        <v>610.47</v>
      </c>
      <c r="J155" t="n">
        <v>573.33</v>
      </c>
      <c r="K155" t="inlineStr">
        <is>
          <t>sale</t>
        </is>
      </c>
      <c r="L155" t="inlineStr">
        <is>
          <t/>
        </is>
      </c>
      <c r="M155" t="inlineStr">
        <is>
          <t/>
        </is>
      </c>
      <c r="N155" t="n">
        <v>0.0</v>
      </c>
      <c r="O155" t="n">
        <v>0.0</v>
      </c>
      <c r="P155" t="n">
        <v>473.14</v>
      </c>
      <c r="Q155" t="n">
        <v>473.15</v>
      </c>
      <c r="R155" t="n">
        <v>37.14</v>
      </c>
      <c r="S155" t="n">
        <v>37.14</v>
      </c>
      <c r="T155" t="n">
        <v>6.1</v>
      </c>
      <c r="U155" t="n">
        <v>6.1</v>
      </c>
      <c r="V155" t="n">
        <v>103.2</v>
      </c>
      <c r="W155" t="n">
        <v>103.2</v>
      </c>
      <c r="X155" t="n">
        <v>8.01</v>
      </c>
      <c r="Y155" t="n">
        <v>8.01</v>
      </c>
      <c r="Z155" t="n">
        <v>20.02</v>
      </c>
      <c r="AA155" t="n">
        <v>20.02</v>
      </c>
      <c r="AB155" t="n">
        <v>30.52</v>
      </c>
      <c r="AC155" t="n">
        <v>30.53</v>
      </c>
      <c r="AD155" t="n">
        <v>30.529999999999973</v>
      </c>
      <c r="AE155" t="n">
        <v>-0.009999999999990905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-0.010000000000001563</v>
      </c>
      <c r="AL155" t="inlineStr">
        <is>
          <t>unreconciled</t>
        </is>
      </c>
      <c r="AM155" t="inlineStr">
        <is>
          <t>Order Amount Mismatch (POS&gt;3PO)</t>
        </is>
      </c>
      <c r="AN155" t="n">
        <v>30.53</v>
      </c>
      <c r="AO155" t="n">
        <f>ROUND(P155*100/H155,2)</f>
        <v>0.0</v>
      </c>
      <c r="AP155" t="n">
        <f>ROUND(Q155*100/I155,2)</f>
        <v>0.0</v>
      </c>
      <c r="AQ155"/>
      <c r="AR155"/>
      <c r="AS155" t="n">
        <v>0.0</v>
      </c>
    </row>
    <row r="156">
      <c r="A156" s="1"/>
      <c r="B156" s="2" t="n">
        <v>45231.018009259256</v>
      </c>
      <c r="C156"/>
      <c r="D156"/>
      <c r="E156"/>
      <c r="F156" t="inlineStr">
        <is>
          <t>0023</t>
        </is>
      </c>
      <c r="G156" t="inlineStr">
        <is>
          <t>5299724146</t>
        </is>
      </c>
      <c r="H156" t="n">
        <v>0.0</v>
      </c>
      <c r="I156" t="n">
        <v>250.47</v>
      </c>
      <c r="J156" t="n">
        <v>213.33</v>
      </c>
      <c r="K156" t="inlineStr">
        <is>
          <t>sale</t>
        </is>
      </c>
      <c r="L156" t="inlineStr">
        <is>
          <t/>
        </is>
      </c>
      <c r="M156" t="inlineStr">
        <is>
          <t/>
        </is>
      </c>
      <c r="N156" t="n">
        <v>0.0</v>
      </c>
      <c r="O156" t="n">
        <v>0.0</v>
      </c>
      <c r="P156" t="n">
        <v>198.78</v>
      </c>
      <c r="Q156" t="n">
        <v>198.78</v>
      </c>
      <c r="R156" t="n">
        <v>37.14</v>
      </c>
      <c r="S156" t="n">
        <v>37.14</v>
      </c>
      <c r="T156" t="n">
        <v>2.5</v>
      </c>
      <c r="U156" t="n">
        <v>2.5</v>
      </c>
      <c r="V156" t="n">
        <v>38.4</v>
      </c>
      <c r="W156" t="n">
        <v>38.4</v>
      </c>
      <c r="X156" t="n">
        <v>3.29</v>
      </c>
      <c r="Y156" t="n">
        <v>3.29</v>
      </c>
      <c r="Z156" t="n">
        <v>7.5</v>
      </c>
      <c r="AA156" t="n">
        <v>7.5</v>
      </c>
      <c r="AB156" t="n">
        <v>0.0</v>
      </c>
      <c r="AC156" t="n">
        <v>12.52</v>
      </c>
      <c r="AD156" t="n">
        <v>-250.47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-12.52</v>
      </c>
      <c r="AL156" t="inlineStr">
        <is>
          <t>unreconciled</t>
        </is>
      </c>
      <c r="AM156" t="inlineStr">
        <is>
          <t>Order Not found in POS</t>
        </is>
      </c>
      <c r="AN156" t="n">
        <v>250.47</v>
      </c>
      <c r="AO156" t="n">
        <f>ROUND(P156*100/H156,2)</f>
        <v>0.0</v>
      </c>
      <c r="AP156" t="n">
        <f>ROUND(Q156*100/I156,2)</f>
        <v>0.0</v>
      </c>
      <c r="AQ156"/>
      <c r="AR156"/>
      <c r="AS156" t="n">
        <v>0.0</v>
      </c>
    </row>
    <row r="157">
      <c r="A157" s="1" t="n">
        <v>45231.0</v>
      </c>
      <c r="B157" s="2" t="n">
        <v>45231.65725694445</v>
      </c>
      <c r="C157" t="inlineStr">
        <is>
          <t>3140094012084402</t>
        </is>
      </c>
      <c r="D157" t="inlineStr">
        <is>
          <t>POS0012</t>
        </is>
      </c>
      <c r="E157" t="inlineStr">
        <is>
          <t>16</t>
        </is>
      </c>
      <c r="F157" t="inlineStr">
        <is>
          <t>0094</t>
        </is>
      </c>
      <c r="G157" t="inlineStr">
        <is>
          <t>5299730003</t>
        </is>
      </c>
      <c r="H157" t="n">
        <v>418.0</v>
      </c>
      <c r="I157" t="n">
        <v>398.09</v>
      </c>
      <c r="J157" t="n">
        <v>360.95</v>
      </c>
      <c r="K157" t="inlineStr">
        <is>
          <t>sale</t>
        </is>
      </c>
      <c r="L157" t="inlineStr">
        <is>
          <t/>
        </is>
      </c>
      <c r="M157" t="inlineStr">
        <is>
          <t/>
        </is>
      </c>
      <c r="N157" t="n">
        <v>0.0</v>
      </c>
      <c r="O157" t="n">
        <v>0.0</v>
      </c>
      <c r="P157" t="n">
        <v>311.29</v>
      </c>
      <c r="Q157" t="n">
        <v>311.28</v>
      </c>
      <c r="R157" t="n">
        <v>37.14</v>
      </c>
      <c r="S157" t="n">
        <v>37.14</v>
      </c>
      <c r="T157" t="n">
        <v>3.98</v>
      </c>
      <c r="U157" t="n">
        <v>3.98</v>
      </c>
      <c r="V157" t="n">
        <v>64.97</v>
      </c>
      <c r="W157" t="n">
        <v>64.97</v>
      </c>
      <c r="X157" t="n">
        <v>5.22</v>
      </c>
      <c r="Y157" t="n">
        <v>5.22</v>
      </c>
      <c r="Z157" t="n">
        <v>12.63</v>
      </c>
      <c r="AA157" t="n">
        <v>12.63</v>
      </c>
      <c r="AB157" t="n">
        <v>19.9</v>
      </c>
      <c r="AC157" t="n">
        <v>19.91</v>
      </c>
      <c r="AD157" t="n">
        <v>19.910000000000025</v>
      </c>
      <c r="AE157" t="n">
        <v>0.010000000000047748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-0.010000000000001563</v>
      </c>
      <c r="AL157" t="inlineStr">
        <is>
          <t>unreconciled</t>
        </is>
      </c>
      <c r="AM157" t="inlineStr">
        <is>
          <t>Order Amount Mismatch (POS&gt;3PO)</t>
        </is>
      </c>
      <c r="AN157" t="n">
        <v>19.91</v>
      </c>
      <c r="AO157" t="n">
        <f>ROUND(P157*100/H157,2)</f>
        <v>0.0</v>
      </c>
      <c r="AP157" t="n">
        <f>ROUND(Q157*100/I157,2)</f>
        <v>0.0</v>
      </c>
      <c r="AQ157"/>
      <c r="AR157"/>
      <c r="AS157" t="n">
        <v>0.0</v>
      </c>
    </row>
    <row r="158">
      <c r="A158" s="1" t="n">
        <v>45231.0</v>
      </c>
      <c r="B158" s="2" t="n">
        <v>45231.69898148148</v>
      </c>
      <c r="C158" t="inlineStr">
        <is>
          <t>3140023012058755</t>
        </is>
      </c>
      <c r="D158" t="inlineStr">
        <is>
          <t>POS0012</t>
        </is>
      </c>
      <c r="E158" t="inlineStr">
        <is>
          <t>49</t>
        </is>
      </c>
      <c r="F158" t="inlineStr">
        <is>
          <t>0023</t>
        </is>
      </c>
      <c r="G158" t="inlineStr">
        <is>
          <t>5299741704</t>
        </is>
      </c>
      <c r="H158" t="n">
        <v>249.0</v>
      </c>
      <c r="I158" t="n">
        <v>237.12</v>
      </c>
      <c r="J158" t="n">
        <v>199.98</v>
      </c>
      <c r="K158" t="inlineStr">
        <is>
          <t>sale</t>
        </is>
      </c>
      <c r="L158" t="inlineStr">
        <is>
          <t/>
        </is>
      </c>
      <c r="M158" t="inlineStr">
        <is>
          <t/>
        </is>
      </c>
      <c r="N158" t="n">
        <v>0.0</v>
      </c>
      <c r="O158" t="n">
        <v>0.0</v>
      </c>
      <c r="P158" t="n">
        <v>188.6</v>
      </c>
      <c r="Q158" t="n">
        <v>188.6</v>
      </c>
      <c r="R158" t="n">
        <v>37.14</v>
      </c>
      <c r="S158" t="n">
        <v>37.14</v>
      </c>
      <c r="T158" t="n">
        <v>2.37</v>
      </c>
      <c r="U158" t="n">
        <v>2.37</v>
      </c>
      <c r="V158" t="n">
        <v>36.0</v>
      </c>
      <c r="W158" t="n">
        <v>36.0</v>
      </c>
      <c r="X158" t="n">
        <v>3.11</v>
      </c>
      <c r="Y158" t="n">
        <v>3.11</v>
      </c>
      <c r="Z158" t="n">
        <v>7.04</v>
      </c>
      <c r="AA158" t="n">
        <v>7.04</v>
      </c>
      <c r="AB158" t="n">
        <v>11.86</v>
      </c>
      <c r="AC158" t="n">
        <v>11.86</v>
      </c>
      <c r="AD158" t="n">
        <v>11.879999999999995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inlineStr">
        <is>
          <t>unreconciled</t>
        </is>
      </c>
      <c r="AM158" t="inlineStr">
        <is>
          <t>Order Amount Mismatch (POS&gt;3PO)</t>
        </is>
      </c>
      <c r="AN158" t="n">
        <v>11.88</v>
      </c>
      <c r="AO158" t="n">
        <f>ROUND(P158*100/H158,2)</f>
        <v>0.0</v>
      </c>
      <c r="AP158" t="n">
        <f>ROUND(Q158*100/I158,2)</f>
        <v>0.0</v>
      </c>
      <c r="AQ158"/>
      <c r="AR158"/>
      <c r="AS158" t="n">
        <v>0.0</v>
      </c>
    </row>
    <row r="159">
      <c r="A159" s="1" t="n">
        <v>45233.0</v>
      </c>
      <c r="B159" s="2" t="n">
        <v>45233.56873842593</v>
      </c>
      <c r="C159" t="inlineStr">
        <is>
          <t>3140023012059210</t>
        </is>
      </c>
      <c r="D159" t="inlineStr">
        <is>
          <t>POS0012</t>
        </is>
      </c>
      <c r="E159" t="inlineStr">
        <is>
          <t>03</t>
        </is>
      </c>
      <c r="F159" t="inlineStr">
        <is>
          <t>0023</t>
        </is>
      </c>
      <c r="G159" t="inlineStr">
        <is>
          <t>5299767132</t>
        </is>
      </c>
      <c r="H159" t="n">
        <v>784.0</v>
      </c>
      <c r="I159" t="n">
        <v>823.81</v>
      </c>
      <c r="J159" t="n">
        <v>786.67</v>
      </c>
      <c r="K159" t="inlineStr">
        <is>
          <t>sale</t>
        </is>
      </c>
      <c r="L159" t="inlineStr">
        <is>
          <t/>
        </is>
      </c>
      <c r="M159" t="inlineStr">
        <is>
          <t/>
        </is>
      </c>
      <c r="N159" t="n">
        <v>0.0</v>
      </c>
      <c r="O159" t="n">
        <v>0.0</v>
      </c>
      <c r="P159" t="n">
        <v>635.73</v>
      </c>
      <c r="Q159" t="n">
        <v>576.93</v>
      </c>
      <c r="R159" t="n">
        <v>37.14</v>
      </c>
      <c r="S159" t="n">
        <v>37.14</v>
      </c>
      <c r="T159" t="n">
        <v>8.24</v>
      </c>
      <c r="U159" t="n">
        <v>7.47</v>
      </c>
      <c r="V159" t="n">
        <v>141.6</v>
      </c>
      <c r="W159" t="n">
        <v>127.72</v>
      </c>
      <c r="X159" t="n">
        <v>10.81</v>
      </c>
      <c r="Y159" t="n">
        <v>9.8</v>
      </c>
      <c r="Z159" t="n">
        <v>27.43</v>
      </c>
      <c r="AA159" t="n">
        <v>24.75</v>
      </c>
      <c r="AB159" t="n">
        <v>37.34</v>
      </c>
      <c r="AC159" t="n">
        <v>37.34</v>
      </c>
      <c r="AD159" t="n">
        <v>-39.809999999999945</v>
      </c>
      <c r="AE159" t="n">
        <v>58.80000000000007</v>
      </c>
      <c r="AF159" t="n">
        <v>0.0</v>
      </c>
      <c r="AG159" t="n">
        <v>0.7700000000000005</v>
      </c>
      <c r="AH159" t="n">
        <v>13.879999999999995</v>
      </c>
      <c r="AI159" t="n">
        <v>1.0099999999999998</v>
      </c>
      <c r="AJ159" t="n">
        <v>2.6799999999999997</v>
      </c>
      <c r="AK159" t="n">
        <v>0.0</v>
      </c>
      <c r="AL159" t="inlineStr">
        <is>
          <t>unreconciled</t>
        </is>
      </c>
      <c r="AM159" t="inlineStr">
        <is>
          <t>Order Amount Mismatch (3PO&gt;POS)</t>
        </is>
      </c>
      <c r="AN159" t="n">
        <v>39.81</v>
      </c>
      <c r="AO159" t="n">
        <f>ROUND(P159*100/H159,2)</f>
        <v>0.0</v>
      </c>
      <c r="AP159" t="n">
        <f>ROUND(Q159*100/I159,2)</f>
        <v>0.0</v>
      </c>
      <c r="AQ159"/>
      <c r="AR159"/>
      <c r="AS159" t="n">
        <v>0.0</v>
      </c>
    </row>
    <row r="160">
      <c r="A160" s="1" t="n">
        <v>45235.0</v>
      </c>
      <c r="B160" s="2" t="n">
        <v>45235.51865740741</v>
      </c>
      <c r="C160" t="inlineStr">
        <is>
          <t>3140023012059750</t>
        </is>
      </c>
      <c r="D160" t="inlineStr">
        <is>
          <t>POS0012</t>
        </is>
      </c>
      <c r="E160" t="inlineStr">
        <is>
          <t>42</t>
        </is>
      </c>
      <c r="F160" t="inlineStr">
        <is>
          <t>0023</t>
        </is>
      </c>
      <c r="G160" t="inlineStr">
        <is>
          <t>5299779023</t>
        </is>
      </c>
      <c r="H160" t="n">
        <v>341.0</v>
      </c>
      <c r="I160" t="n">
        <v>324.76</v>
      </c>
      <c r="J160" t="n">
        <v>287.62</v>
      </c>
      <c r="K160" t="inlineStr">
        <is>
          <t>sale</t>
        </is>
      </c>
      <c r="L160" t="inlineStr">
        <is>
          <t/>
        </is>
      </c>
      <c r="M160" t="inlineStr">
        <is>
          <t/>
        </is>
      </c>
      <c r="N160" t="n">
        <v>0.0</v>
      </c>
      <c r="O160" t="n">
        <v>0.0</v>
      </c>
      <c r="P160" t="n">
        <v>255.39</v>
      </c>
      <c r="Q160" t="n">
        <v>255.39</v>
      </c>
      <c r="R160" t="n">
        <v>37.14</v>
      </c>
      <c r="S160" t="n">
        <v>37.14</v>
      </c>
      <c r="T160" t="n">
        <v>3.25</v>
      </c>
      <c r="U160" t="n">
        <v>3.25</v>
      </c>
      <c r="V160" t="n">
        <v>51.77</v>
      </c>
      <c r="W160" t="n">
        <v>51.77</v>
      </c>
      <c r="X160" t="n">
        <v>4.26</v>
      </c>
      <c r="Y160" t="n">
        <v>4.26</v>
      </c>
      <c r="Z160" t="n">
        <v>10.09</v>
      </c>
      <c r="AA160" t="n">
        <v>10.09</v>
      </c>
      <c r="AB160" t="n">
        <v>16.24</v>
      </c>
      <c r="AC160" t="n">
        <v>16.24</v>
      </c>
      <c r="AD160" t="n">
        <v>16.24000000000001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inlineStr">
        <is>
          <t>unreconciled</t>
        </is>
      </c>
      <c r="AM160" t="inlineStr">
        <is>
          <t>Order Amount Mismatch (POS&gt;3PO)</t>
        </is>
      </c>
      <c r="AN160" t="n">
        <v>16.24</v>
      </c>
      <c r="AO160" t="n">
        <f>ROUND(P160*100/H160,2)</f>
        <v>0.0</v>
      </c>
      <c r="AP160" t="n">
        <f>ROUND(Q160*100/I160,2)</f>
        <v>0.0</v>
      </c>
      <c r="AQ160"/>
      <c r="AR160"/>
      <c r="AS160" t="n">
        <v>0.0</v>
      </c>
    </row>
    <row r="161">
      <c r="A161" s="1" t="n">
        <v>45231.0</v>
      </c>
      <c r="B161" s="2" t="n">
        <v>45231.81270833333</v>
      </c>
      <c r="C161" t="inlineStr">
        <is>
          <t>3140094012084484</t>
        </is>
      </c>
      <c r="D161" t="inlineStr">
        <is>
          <t>POS0012</t>
        </is>
      </c>
      <c r="E161" t="inlineStr">
        <is>
          <t>98</t>
        </is>
      </c>
      <c r="F161" t="inlineStr">
        <is>
          <t>0094</t>
        </is>
      </c>
      <c r="G161" t="inlineStr">
        <is>
          <t>5299794004</t>
        </is>
      </c>
      <c r="H161" t="n">
        <v>392.0</v>
      </c>
      <c r="I161" t="n">
        <v>373.32</v>
      </c>
      <c r="J161" t="n">
        <v>336.18</v>
      </c>
      <c r="K161" t="inlineStr">
        <is>
          <t>sale</t>
        </is>
      </c>
      <c r="L161" t="inlineStr">
        <is>
          <t/>
        </is>
      </c>
      <c r="M161" t="inlineStr">
        <is>
          <t/>
        </is>
      </c>
      <c r="N161" t="n">
        <v>0.0</v>
      </c>
      <c r="O161" t="n">
        <v>0.0</v>
      </c>
      <c r="P161" t="n">
        <v>292.41</v>
      </c>
      <c r="Q161" t="n">
        <v>292.4</v>
      </c>
      <c r="R161" t="n">
        <v>37.14</v>
      </c>
      <c r="S161" t="n">
        <v>37.14</v>
      </c>
      <c r="T161" t="n">
        <v>3.73</v>
      </c>
      <c r="U161" t="n">
        <v>3.73</v>
      </c>
      <c r="V161" t="n">
        <v>60.51</v>
      </c>
      <c r="W161" t="n">
        <v>60.51</v>
      </c>
      <c r="X161" t="n">
        <v>4.9</v>
      </c>
      <c r="Y161" t="n">
        <v>4.9</v>
      </c>
      <c r="Z161" t="n">
        <v>11.77</v>
      </c>
      <c r="AA161" t="n">
        <v>11.77</v>
      </c>
      <c r="AB161" t="n">
        <v>18.66</v>
      </c>
      <c r="AC161" t="n">
        <v>18.67</v>
      </c>
      <c r="AD161" t="n">
        <v>18.680000000000007</v>
      </c>
      <c r="AE161" t="n">
        <v>0.010000000000047748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-0.010000000000001563</v>
      </c>
      <c r="AL161" t="inlineStr">
        <is>
          <t>unreconciled</t>
        </is>
      </c>
      <c r="AM161" t="inlineStr">
        <is>
          <t>Order Amount Mismatch (POS&gt;3PO)</t>
        </is>
      </c>
      <c r="AN161" t="n">
        <v>18.68</v>
      </c>
      <c r="AO161" t="n">
        <f>ROUND(P161*100/H161,2)</f>
        <v>0.0</v>
      </c>
      <c r="AP161" t="n">
        <f>ROUND(Q161*100/I161,2)</f>
        <v>0.0</v>
      </c>
      <c r="AQ161"/>
      <c r="AR161"/>
      <c r="AS161" t="n">
        <v>0.0</v>
      </c>
    </row>
    <row r="162">
      <c r="A162" s="1" t="n">
        <v>45231.0</v>
      </c>
      <c r="B162" s="2" t="n">
        <v>45231.62482638889</v>
      </c>
      <c r="C162" t="inlineStr">
        <is>
          <t>3140094012084388</t>
        </is>
      </c>
      <c r="D162" t="inlineStr">
        <is>
          <t>POS0012</t>
        </is>
      </c>
      <c r="E162" t="inlineStr">
        <is>
          <t>02</t>
        </is>
      </c>
      <c r="F162" t="inlineStr">
        <is>
          <t>0094</t>
        </is>
      </c>
      <c r="G162" t="inlineStr">
        <is>
          <t>5299795143</t>
        </is>
      </c>
      <c r="H162" t="n">
        <v>1324.0</v>
      </c>
      <c r="I162" t="n">
        <v>1260.94</v>
      </c>
      <c r="J162" t="n">
        <v>1223.8</v>
      </c>
      <c r="K162" t="inlineStr">
        <is>
          <t>sale</t>
        </is>
      </c>
      <c r="L162" t="inlineStr">
        <is>
          <t/>
        </is>
      </c>
      <c r="M162" t="inlineStr">
        <is>
          <t/>
        </is>
      </c>
      <c r="N162" t="n">
        <v>0.0</v>
      </c>
      <c r="O162" t="n">
        <v>0.0</v>
      </c>
      <c r="P162" t="n">
        <v>968.87</v>
      </c>
      <c r="Q162" t="n">
        <v>968.88</v>
      </c>
      <c r="R162" t="n">
        <v>37.14</v>
      </c>
      <c r="S162" t="n">
        <v>37.14</v>
      </c>
      <c r="T162" t="n">
        <v>12.61</v>
      </c>
      <c r="U162" t="n">
        <v>12.61</v>
      </c>
      <c r="V162" t="n">
        <v>220.28</v>
      </c>
      <c r="W162" t="n">
        <v>220.28</v>
      </c>
      <c r="X162" t="n">
        <v>16.55</v>
      </c>
      <c r="Y162" t="n">
        <v>16.55</v>
      </c>
      <c r="Z162" t="n">
        <v>42.63</v>
      </c>
      <c r="AA162" t="n">
        <v>42.63</v>
      </c>
      <c r="AB162" t="n">
        <v>63.04</v>
      </c>
      <c r="AC162" t="n">
        <v>63.05</v>
      </c>
      <c r="AD162" t="n">
        <v>63.059999999999945</v>
      </c>
      <c r="AE162" t="n">
        <v>-0.009999999999990905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-0.00999999999999801</v>
      </c>
      <c r="AL162" t="inlineStr">
        <is>
          <t>unreconciled</t>
        </is>
      </c>
      <c r="AM162" t="inlineStr">
        <is>
          <t>Order Amount Mismatch (POS&gt;3PO)</t>
        </is>
      </c>
      <c r="AN162" t="n">
        <v>63.06</v>
      </c>
      <c r="AO162" t="n">
        <f>ROUND(P162*100/H162,2)</f>
        <v>0.0</v>
      </c>
      <c r="AP162" t="n">
        <f>ROUND(Q162*100/I162,2)</f>
        <v>0.0</v>
      </c>
      <c r="AQ162"/>
      <c r="AR162"/>
      <c r="AS162" t="n">
        <v>0.0</v>
      </c>
    </row>
    <row r="163">
      <c r="A163" s="1" t="n">
        <v>45232.0</v>
      </c>
      <c r="B163" s="2" t="n">
        <v>45233.011655092596</v>
      </c>
      <c r="C163" t="inlineStr">
        <is>
          <t>3140094012085019</t>
        </is>
      </c>
      <c r="D163" t="inlineStr">
        <is>
          <t>POS0012</t>
        </is>
      </c>
      <c r="E163" t="inlineStr">
        <is>
          <t>34</t>
        </is>
      </c>
      <c r="F163" t="inlineStr">
        <is>
          <t>0094</t>
        </is>
      </c>
      <c r="G163" t="inlineStr">
        <is>
          <t>5299838925</t>
        </is>
      </c>
      <c r="H163" t="n">
        <v>380.0</v>
      </c>
      <c r="I163" t="n">
        <v>361.91</v>
      </c>
      <c r="J163" t="n">
        <v>324.77</v>
      </c>
      <c r="K163" t="inlineStr">
        <is>
          <t>sale</t>
        </is>
      </c>
      <c r="L163" t="inlineStr">
        <is>
          <t/>
        </is>
      </c>
      <c r="M163" t="inlineStr">
        <is>
          <t/>
        </is>
      </c>
      <c r="N163" t="n">
        <v>0.0</v>
      </c>
      <c r="O163" t="n">
        <v>0.0</v>
      </c>
      <c r="P163" t="n">
        <v>283.7</v>
      </c>
      <c r="Q163" t="n">
        <v>283.7</v>
      </c>
      <c r="R163" t="n">
        <v>37.14</v>
      </c>
      <c r="S163" t="n">
        <v>37.14</v>
      </c>
      <c r="T163" t="n">
        <v>3.62</v>
      </c>
      <c r="U163" t="n">
        <v>3.62</v>
      </c>
      <c r="V163" t="n">
        <v>58.46</v>
      </c>
      <c r="W163" t="n">
        <v>58.46</v>
      </c>
      <c r="X163" t="n">
        <v>4.75</v>
      </c>
      <c r="Y163" t="n">
        <v>4.75</v>
      </c>
      <c r="Z163" t="n">
        <v>11.38</v>
      </c>
      <c r="AA163" t="n">
        <v>11.38</v>
      </c>
      <c r="AB163" t="n">
        <v>18.1</v>
      </c>
      <c r="AC163" t="n">
        <v>18.1</v>
      </c>
      <c r="AD163" t="n">
        <v>18.089999999999975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inlineStr">
        <is>
          <t>unreconciled</t>
        </is>
      </c>
      <c r="AM163" t="inlineStr">
        <is>
          <t>Order Amount Mismatch (POS&gt;3PO)</t>
        </is>
      </c>
      <c r="AN163" t="n">
        <v>18.09</v>
      </c>
      <c r="AO163" t="n">
        <f>ROUND(P163*100/H163,2)</f>
        <v>0.0</v>
      </c>
      <c r="AP163" t="n">
        <f>ROUND(Q163*100/I163,2)</f>
        <v>0.0</v>
      </c>
      <c r="AQ163"/>
      <c r="AR163"/>
      <c r="AS163" t="n">
        <v>0.0</v>
      </c>
    </row>
    <row r="164">
      <c r="A164" s="1" t="n">
        <v>45232.0</v>
      </c>
      <c r="B164" s="2" t="n">
        <v>45232.758993055555</v>
      </c>
      <c r="C164" t="inlineStr">
        <is>
          <t>3140023012059006</t>
        </is>
      </c>
      <c r="D164" t="inlineStr">
        <is>
          <t>POS0012</t>
        </is>
      </c>
      <c r="E164" t="inlineStr">
        <is>
          <t>00</t>
        </is>
      </c>
      <c r="F164" t="inlineStr">
        <is>
          <t>0023</t>
        </is>
      </c>
      <c r="G164" t="inlineStr">
        <is>
          <t>5299844530</t>
        </is>
      </c>
      <c r="H164" t="n">
        <v>470.0</v>
      </c>
      <c r="I164" t="n">
        <v>447.61</v>
      </c>
      <c r="J164" t="n">
        <v>410.47</v>
      </c>
      <c r="K164" t="inlineStr">
        <is>
          <t>sale</t>
        </is>
      </c>
      <c r="L164" t="inlineStr">
        <is>
          <t/>
        </is>
      </c>
      <c r="M164" t="inlineStr">
        <is>
          <t/>
        </is>
      </c>
      <c r="N164" t="n">
        <v>0.0</v>
      </c>
      <c r="O164" t="n">
        <v>0.0</v>
      </c>
      <c r="P164" t="n">
        <v>349.03</v>
      </c>
      <c r="Q164" t="n">
        <v>349.0</v>
      </c>
      <c r="R164" t="n">
        <v>37.14</v>
      </c>
      <c r="S164" t="n">
        <v>37.14</v>
      </c>
      <c r="T164" t="n">
        <v>4.48</v>
      </c>
      <c r="U164" t="n">
        <v>4.48</v>
      </c>
      <c r="V164" t="n">
        <v>73.88</v>
      </c>
      <c r="W164" t="n">
        <v>73.88</v>
      </c>
      <c r="X164" t="n">
        <v>5.87</v>
      </c>
      <c r="Y164" t="n">
        <v>5.87</v>
      </c>
      <c r="Z164" t="n">
        <v>14.35</v>
      </c>
      <c r="AA164" t="n">
        <v>14.36</v>
      </c>
      <c r="AB164" t="n">
        <v>22.38</v>
      </c>
      <c r="AC164" t="n">
        <v>22.38</v>
      </c>
      <c r="AD164" t="n">
        <v>22.389999999999986</v>
      </c>
      <c r="AE164" t="n">
        <v>0.029999999999972715</v>
      </c>
      <c r="AF164" t="n">
        <v>0.0</v>
      </c>
      <c r="AG164" t="n">
        <v>0.0</v>
      </c>
      <c r="AH164" t="n">
        <v>0.0</v>
      </c>
      <c r="AI164" t="n">
        <v>0.0</v>
      </c>
      <c r="AJ164" t="n">
        <v>-0.009999999999999787</v>
      </c>
      <c r="AK164" t="n">
        <v>0.0</v>
      </c>
      <c r="AL164" t="inlineStr">
        <is>
          <t>unreconciled</t>
        </is>
      </c>
      <c r="AM164" t="inlineStr">
        <is>
          <t>Order Amount Mismatch (POS&gt;3PO)</t>
        </is>
      </c>
      <c r="AN164" t="n">
        <v>22.39</v>
      </c>
      <c r="AO164" t="n">
        <f>ROUND(P164*100/H164,2)</f>
        <v>0.0</v>
      </c>
      <c r="AP164" t="n">
        <f>ROUND(Q164*100/I164,2)</f>
        <v>0.0</v>
      </c>
      <c r="AQ164"/>
      <c r="AR164"/>
      <c r="AS164" t="n">
        <v>0.0</v>
      </c>
    </row>
    <row r="165">
      <c r="A165" s="1" t="n">
        <v>45232.0</v>
      </c>
      <c r="B165" s="2" t="n">
        <v>45233.02494212963</v>
      </c>
      <c r="C165" t="inlineStr">
        <is>
          <t>3140023012059162</t>
        </is>
      </c>
      <c r="D165" t="inlineStr">
        <is>
          <t>POS0012</t>
        </is>
      </c>
      <c r="E165" t="inlineStr">
        <is>
          <t>55</t>
        </is>
      </c>
      <c r="F165" t="inlineStr">
        <is>
          <t>0023</t>
        </is>
      </c>
      <c r="G165" t="inlineStr">
        <is>
          <t>5299964117</t>
        </is>
      </c>
      <c r="H165" t="n">
        <v>415.0</v>
      </c>
      <c r="I165" t="n">
        <v>395.23</v>
      </c>
      <c r="J165" t="n">
        <v>358.09</v>
      </c>
      <c r="K165" t="inlineStr">
        <is>
          <t>sale</t>
        </is>
      </c>
      <c r="L165" t="inlineStr">
        <is>
          <t/>
        </is>
      </c>
      <c r="M165" t="inlineStr">
        <is>
          <t/>
        </is>
      </c>
      <c r="N165" t="n">
        <v>0.0</v>
      </c>
      <c r="O165" t="n">
        <v>0.0</v>
      </c>
      <c r="P165" t="n">
        <v>309.09</v>
      </c>
      <c r="Q165" t="n">
        <v>309.08</v>
      </c>
      <c r="R165" t="n">
        <v>37.14</v>
      </c>
      <c r="S165" t="n">
        <v>37.14</v>
      </c>
      <c r="T165" t="n">
        <v>3.95</v>
      </c>
      <c r="U165" t="n">
        <v>3.95</v>
      </c>
      <c r="V165" t="n">
        <v>64.46</v>
      </c>
      <c r="W165" t="n">
        <v>64.46</v>
      </c>
      <c r="X165" t="n">
        <v>5.19</v>
      </c>
      <c r="Y165" t="n">
        <v>5.19</v>
      </c>
      <c r="Z165" t="n">
        <v>12.54</v>
      </c>
      <c r="AA165" t="n">
        <v>12.53</v>
      </c>
      <c r="AB165" t="n">
        <v>19.76</v>
      </c>
      <c r="AC165" t="n">
        <v>19.76</v>
      </c>
      <c r="AD165" t="n">
        <v>19.769999999999982</v>
      </c>
      <c r="AE165" t="n">
        <v>0.009999999999990905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0.009999999999999787</v>
      </c>
      <c r="AK165" t="n">
        <v>0.0</v>
      </c>
      <c r="AL165" t="inlineStr">
        <is>
          <t>unreconciled</t>
        </is>
      </c>
      <c r="AM165" t="inlineStr">
        <is>
          <t>Order Amount Mismatch (POS&gt;3PO)</t>
        </is>
      </c>
      <c r="AN165" t="n">
        <v>19.77</v>
      </c>
      <c r="AO165" t="n">
        <f>ROUND(P165*100/H165,2)</f>
        <v>0.0</v>
      </c>
      <c r="AP165" t="n">
        <f>ROUND(Q165*100/I165,2)</f>
        <v>0.0</v>
      </c>
      <c r="AQ165"/>
      <c r="AR165"/>
      <c r="AS165" t="n">
        <v>0.0</v>
      </c>
    </row>
    <row r="166">
      <c r="A166" s="1" t="n">
        <v>45232.0</v>
      </c>
      <c r="B166" s="2" t="n">
        <v>45232.71262731482</v>
      </c>
      <c r="C166" t="inlineStr">
        <is>
          <t>3140094012084802</t>
        </is>
      </c>
      <c r="D166" t="inlineStr">
        <is>
          <t>POS0012</t>
        </is>
      </c>
      <c r="E166" t="inlineStr">
        <is>
          <t>17</t>
        </is>
      </c>
      <c r="F166" t="inlineStr">
        <is>
          <t>0094</t>
        </is>
      </c>
      <c r="G166" t="inlineStr">
        <is>
          <t>5300016114</t>
        </is>
      </c>
      <c r="H166" t="n">
        <v>261.0</v>
      </c>
      <c r="I166" t="n">
        <v>248.56</v>
      </c>
      <c r="J166" t="n">
        <v>211.42</v>
      </c>
      <c r="K166" t="inlineStr">
        <is>
          <t>sale</t>
        </is>
      </c>
      <c r="L166" t="inlineStr">
        <is>
          <t/>
        </is>
      </c>
      <c r="M166" t="inlineStr">
        <is>
          <t/>
        </is>
      </c>
      <c r="N166" t="n">
        <v>0.0</v>
      </c>
      <c r="O166" t="n">
        <v>0.0</v>
      </c>
      <c r="P166" t="n">
        <v>197.31</v>
      </c>
      <c r="Q166" t="n">
        <v>197.3</v>
      </c>
      <c r="R166" t="n">
        <v>37.14</v>
      </c>
      <c r="S166" t="n">
        <v>37.14</v>
      </c>
      <c r="T166" t="n">
        <v>2.49</v>
      </c>
      <c r="U166" t="n">
        <v>2.49</v>
      </c>
      <c r="V166" t="n">
        <v>38.06</v>
      </c>
      <c r="W166" t="n">
        <v>38.06</v>
      </c>
      <c r="X166" t="n">
        <v>3.26</v>
      </c>
      <c r="Y166" t="n">
        <v>3.26</v>
      </c>
      <c r="Z166" t="n">
        <v>7.44</v>
      </c>
      <c r="AA166" t="n">
        <v>7.44</v>
      </c>
      <c r="AB166" t="n">
        <v>12.42</v>
      </c>
      <c r="AC166" t="n">
        <v>12.43</v>
      </c>
      <c r="AD166" t="n">
        <v>12.439999999999998</v>
      </c>
      <c r="AE166" t="n">
        <v>0.009999999999990905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-0.009999999999999787</v>
      </c>
      <c r="AL166" t="inlineStr">
        <is>
          <t>unreconciled</t>
        </is>
      </c>
      <c r="AM166" t="inlineStr">
        <is>
          <t>Order Amount Mismatch (POS&gt;3PO)</t>
        </is>
      </c>
      <c r="AN166" t="n">
        <v>12.44</v>
      </c>
      <c r="AO166" t="n">
        <f>ROUND(P166*100/H166,2)</f>
        <v>0.0</v>
      </c>
      <c r="AP166" t="n">
        <f>ROUND(Q166*100/I166,2)</f>
        <v>0.0</v>
      </c>
      <c r="AQ166"/>
      <c r="AR166"/>
      <c r="AS166" t="n">
        <v>0.0</v>
      </c>
    </row>
    <row r="167">
      <c r="A167" s="1" t="n">
        <v>45232.0</v>
      </c>
      <c r="B167" s="2" t="n">
        <v>45232.98719907407</v>
      </c>
      <c r="C167" t="inlineStr">
        <is>
          <t>3140023012059138</t>
        </is>
      </c>
      <c r="D167" t="inlineStr">
        <is>
          <t>POS0012</t>
        </is>
      </c>
      <c r="E167" t="inlineStr">
        <is>
          <t>31</t>
        </is>
      </c>
      <c r="F167" t="inlineStr">
        <is>
          <t>0023</t>
        </is>
      </c>
      <c r="G167" t="inlineStr">
        <is>
          <t>5300200404</t>
        </is>
      </c>
      <c r="H167" t="n">
        <v>557.0</v>
      </c>
      <c r="I167" t="n">
        <v>530.47</v>
      </c>
      <c r="J167" t="n">
        <v>493.33</v>
      </c>
      <c r="K167" t="inlineStr">
        <is>
          <t>sale</t>
        </is>
      </c>
      <c r="L167" t="inlineStr">
        <is>
          <t/>
        </is>
      </c>
      <c r="M167" t="inlineStr">
        <is>
          <t/>
        </is>
      </c>
      <c r="N167" t="n">
        <v>0.0</v>
      </c>
      <c r="O167" t="n">
        <v>0.0</v>
      </c>
      <c r="P167" t="n">
        <v>412.17</v>
      </c>
      <c r="Q167" t="n">
        <v>412.19</v>
      </c>
      <c r="R167" t="n">
        <v>37.14</v>
      </c>
      <c r="S167" t="n">
        <v>37.14</v>
      </c>
      <c r="T167" t="n">
        <v>5.3</v>
      </c>
      <c r="U167" t="n">
        <v>5.3</v>
      </c>
      <c r="V167" t="n">
        <v>88.8</v>
      </c>
      <c r="W167" t="n">
        <v>88.8</v>
      </c>
      <c r="X167" t="n">
        <v>6.96</v>
      </c>
      <c r="Y167" t="n">
        <v>6.96</v>
      </c>
      <c r="Z167" t="n">
        <v>17.24</v>
      </c>
      <c r="AA167" t="n">
        <v>17.23</v>
      </c>
      <c r="AB167" t="n">
        <v>26.52</v>
      </c>
      <c r="AC167" t="n">
        <v>26.53</v>
      </c>
      <c r="AD167" t="n">
        <v>26.529999999999973</v>
      </c>
      <c r="AE167" t="n">
        <v>-0.01999999999998181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0.00999999999999801</v>
      </c>
      <c r="AK167" t="n">
        <v>-0.010000000000001563</v>
      </c>
      <c r="AL167" t="inlineStr">
        <is>
          <t>unreconciled</t>
        </is>
      </c>
      <c r="AM167" t="inlineStr">
        <is>
          <t>Order Amount Mismatch (POS&gt;3PO)</t>
        </is>
      </c>
      <c r="AN167" t="n">
        <v>26.53</v>
      </c>
      <c r="AO167" t="n">
        <f>ROUND(P167*100/H167,2)</f>
        <v>0.0</v>
      </c>
      <c r="AP167" t="n">
        <f>ROUND(Q167*100/I167,2)</f>
        <v>0.0</v>
      </c>
      <c r="AQ167"/>
      <c r="AR167"/>
      <c r="AS167" t="n">
        <v>0.0</v>
      </c>
    </row>
    <row r="168">
      <c r="A168" s="1" t="n">
        <v>45231.0</v>
      </c>
      <c r="B168" s="2" t="n">
        <v>45231.818136574075</v>
      </c>
      <c r="C168" t="inlineStr">
        <is>
          <t>3140023012058799</t>
        </is>
      </c>
      <c r="D168" t="inlineStr">
        <is>
          <t>POS0012</t>
        </is>
      </c>
      <c r="E168" t="inlineStr">
        <is>
          <t>93</t>
        </is>
      </c>
      <c r="F168" t="inlineStr">
        <is>
          <t>0023</t>
        </is>
      </c>
      <c r="G168" t="inlineStr">
        <is>
          <t>5300242698</t>
        </is>
      </c>
      <c r="H168" t="n">
        <v>276.0</v>
      </c>
      <c r="I168" t="n">
        <v>262.85</v>
      </c>
      <c r="J168" t="n">
        <v>225.71</v>
      </c>
      <c r="K168" t="inlineStr">
        <is>
          <t>sale</t>
        </is>
      </c>
      <c r="L168" t="inlineStr">
        <is>
          <t/>
        </is>
      </c>
      <c r="M168" t="inlineStr">
        <is>
          <t/>
        </is>
      </c>
      <c r="N168" t="n">
        <v>0.0</v>
      </c>
      <c r="O168" t="n">
        <v>0.0</v>
      </c>
      <c r="P168" t="n">
        <v>208.21</v>
      </c>
      <c r="Q168" t="n">
        <v>208.21</v>
      </c>
      <c r="R168" t="n">
        <v>37.14</v>
      </c>
      <c r="S168" t="n">
        <v>37.14</v>
      </c>
      <c r="T168" t="n">
        <v>2.63</v>
      </c>
      <c r="U168" t="n">
        <v>2.63</v>
      </c>
      <c r="V168" t="n">
        <v>40.63</v>
      </c>
      <c r="W168" t="n">
        <v>40.63</v>
      </c>
      <c r="X168" t="n">
        <v>3.45</v>
      </c>
      <c r="Y168" t="n">
        <v>3.45</v>
      </c>
      <c r="Z168" t="n">
        <v>7.93</v>
      </c>
      <c r="AA168" t="n">
        <v>7.93</v>
      </c>
      <c r="AB168" t="n">
        <v>13.14</v>
      </c>
      <c r="AC168" t="n">
        <v>13.14</v>
      </c>
      <c r="AD168" t="n">
        <v>13.149999999999977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inlineStr">
        <is>
          <t>unreconciled</t>
        </is>
      </c>
      <c r="AM168" t="inlineStr">
        <is>
          <t>Order Amount Mismatch (POS&gt;3PO)</t>
        </is>
      </c>
      <c r="AN168" t="n">
        <v>13.15</v>
      </c>
      <c r="AO168" t="n">
        <f>ROUND(P168*100/H168,2)</f>
        <v>0.0</v>
      </c>
      <c r="AP168" t="n">
        <f>ROUND(Q168*100/I168,2)</f>
        <v>0.0</v>
      </c>
      <c r="AQ168"/>
      <c r="AR168"/>
      <c r="AS168" t="n">
        <v>0.0</v>
      </c>
    </row>
    <row r="169">
      <c r="A169" s="1"/>
      <c r="B169" s="2" t="n">
        <v>45231.019537037035</v>
      </c>
      <c r="C169"/>
      <c r="D169"/>
      <c r="E169"/>
      <c r="F169" t="inlineStr">
        <is>
          <t>0023</t>
        </is>
      </c>
      <c r="G169" t="inlineStr">
        <is>
          <t>5300268610</t>
        </is>
      </c>
      <c r="H169" t="n">
        <v>0.0</v>
      </c>
      <c r="I169" t="n">
        <v>205.7</v>
      </c>
      <c r="J169" t="n">
        <v>168.56</v>
      </c>
      <c r="K169" t="inlineStr">
        <is>
          <t>sale</t>
        </is>
      </c>
      <c r="L169" t="inlineStr">
        <is>
          <t/>
        </is>
      </c>
      <c r="M169" t="inlineStr">
        <is>
          <t/>
        </is>
      </c>
      <c r="N169" t="n">
        <v>0.0</v>
      </c>
      <c r="O169" t="n">
        <v>0.0</v>
      </c>
      <c r="P169" t="n">
        <v>164.65</v>
      </c>
      <c r="Q169" t="n">
        <v>164.66</v>
      </c>
      <c r="R169" t="n">
        <v>37.14</v>
      </c>
      <c r="S169" t="n">
        <v>37.14</v>
      </c>
      <c r="T169" t="n">
        <v>2.06</v>
      </c>
      <c r="U169" t="n">
        <v>2.06</v>
      </c>
      <c r="V169" t="n">
        <v>30.34</v>
      </c>
      <c r="W169" t="n">
        <v>30.34</v>
      </c>
      <c r="X169" t="n">
        <v>2.7</v>
      </c>
      <c r="Y169" t="n">
        <v>2.7</v>
      </c>
      <c r="Z169" t="n">
        <v>5.95</v>
      </c>
      <c r="AA169" t="n">
        <v>5.95</v>
      </c>
      <c r="AB169" t="n">
        <v>0.0</v>
      </c>
      <c r="AC169" t="n">
        <v>10.29</v>
      </c>
      <c r="AD169" t="n">
        <v>-205.7</v>
      </c>
      <c r="AE169" t="n">
        <v>-0.009999999999990905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-10.29</v>
      </c>
      <c r="AL169" t="inlineStr">
        <is>
          <t>unreconciled</t>
        </is>
      </c>
      <c r="AM169" t="inlineStr">
        <is>
          <t>Order Not found in POS</t>
        </is>
      </c>
      <c r="AN169" t="n">
        <v>205.7</v>
      </c>
      <c r="AO169" t="n">
        <f>ROUND(P169*100/H169,2)</f>
        <v>0.0</v>
      </c>
      <c r="AP169" t="n">
        <f>ROUND(Q169*100/I169,2)</f>
        <v>0.0</v>
      </c>
      <c r="AQ169"/>
      <c r="AR169"/>
      <c r="AS169" t="n">
        <v>0.0</v>
      </c>
    </row>
    <row r="170">
      <c r="A170" s="1" t="n">
        <v>45234.0</v>
      </c>
      <c r="B170" s="2" t="n">
        <v>45234.651354166665</v>
      </c>
      <c r="C170" t="inlineStr">
        <is>
          <t>3140094012085554</t>
        </is>
      </c>
      <c r="D170" t="inlineStr">
        <is>
          <t>POS0012</t>
        </is>
      </c>
      <c r="E170" t="inlineStr">
        <is>
          <t>69</t>
        </is>
      </c>
      <c r="F170" t="inlineStr">
        <is>
          <t>0094</t>
        </is>
      </c>
      <c r="G170" t="inlineStr">
        <is>
          <t>5300298716</t>
        </is>
      </c>
      <c r="H170" t="n">
        <v>257.0</v>
      </c>
      <c r="I170" t="n">
        <v>244.76</v>
      </c>
      <c r="J170" t="n">
        <v>207.62</v>
      </c>
      <c r="K170" t="inlineStr">
        <is>
          <t>sale</t>
        </is>
      </c>
      <c r="L170" t="inlineStr">
        <is>
          <t/>
        </is>
      </c>
      <c r="M170" t="inlineStr">
        <is>
          <t/>
        </is>
      </c>
      <c r="N170" t="n">
        <v>0.0</v>
      </c>
      <c r="O170" t="n">
        <v>0.0</v>
      </c>
      <c r="P170" t="n">
        <v>194.43</v>
      </c>
      <c r="Q170" t="n">
        <v>194.42</v>
      </c>
      <c r="R170" t="n">
        <v>37.14</v>
      </c>
      <c r="S170" t="n">
        <v>37.14</v>
      </c>
      <c r="T170" t="n">
        <v>2.45</v>
      </c>
      <c r="U170" t="n">
        <v>2.45</v>
      </c>
      <c r="V170" t="n">
        <v>37.37</v>
      </c>
      <c r="W170" t="n">
        <v>37.37</v>
      </c>
      <c r="X170" t="n">
        <v>3.21</v>
      </c>
      <c r="Y170" t="n">
        <v>3.21</v>
      </c>
      <c r="Z170" t="n">
        <v>7.3</v>
      </c>
      <c r="AA170" t="n">
        <v>7.31</v>
      </c>
      <c r="AB170" t="n">
        <v>12.24</v>
      </c>
      <c r="AC170" t="n">
        <v>12.24</v>
      </c>
      <c r="AD170" t="n">
        <v>12.240000000000009</v>
      </c>
      <c r="AE170" t="n">
        <v>0.010000000000019327</v>
      </c>
      <c r="AF170" t="n">
        <v>0.0</v>
      </c>
      <c r="AG170" t="n">
        <v>0.0</v>
      </c>
      <c r="AH170" t="n">
        <v>0.0</v>
      </c>
      <c r="AI170" t="n">
        <v>0.0</v>
      </c>
      <c r="AJ170" t="n">
        <v>-0.009999999999999787</v>
      </c>
      <c r="AK170" t="n">
        <v>0.0</v>
      </c>
      <c r="AL170" t="inlineStr">
        <is>
          <t>unreconciled</t>
        </is>
      </c>
      <c r="AM170" t="inlineStr">
        <is>
          <t>Order Amount Mismatch (POS&gt;3PO)</t>
        </is>
      </c>
      <c r="AN170" t="n">
        <v>12.24</v>
      </c>
      <c r="AO170" t="n">
        <f>ROUND(P170*100/H170,2)</f>
        <v>0.0</v>
      </c>
      <c r="AP170" t="n">
        <f>ROUND(Q170*100/I170,2)</f>
        <v>0.0</v>
      </c>
      <c r="AQ170"/>
      <c r="AR170"/>
      <c r="AS170" t="n">
        <v>0.0</v>
      </c>
    </row>
    <row r="171">
      <c r="A171" s="1" t="n">
        <v>45231.0</v>
      </c>
      <c r="B171" s="2" t="n">
        <v>45231.682337962964</v>
      </c>
      <c r="C171" t="inlineStr">
        <is>
          <t>3140023012058750</t>
        </is>
      </c>
      <c r="D171" t="inlineStr">
        <is>
          <t>POS0012</t>
        </is>
      </c>
      <c r="E171" t="inlineStr">
        <is>
          <t>44</t>
        </is>
      </c>
      <c r="F171" t="inlineStr">
        <is>
          <t>0023</t>
        </is>
      </c>
      <c r="G171" t="inlineStr">
        <is>
          <t>5300329280</t>
        </is>
      </c>
      <c r="H171" t="n">
        <v>397.0</v>
      </c>
      <c r="I171" t="n">
        <v>378.08</v>
      </c>
      <c r="J171" t="n">
        <v>340.94</v>
      </c>
      <c r="K171" t="inlineStr">
        <is>
          <t>sale</t>
        </is>
      </c>
      <c r="L171" t="inlineStr">
        <is>
          <t/>
        </is>
      </c>
      <c r="M171" t="inlineStr">
        <is>
          <t/>
        </is>
      </c>
      <c r="N171" t="n">
        <v>0.0</v>
      </c>
      <c r="O171" t="n">
        <v>0.0</v>
      </c>
      <c r="P171" t="n">
        <v>296.03</v>
      </c>
      <c r="Q171" t="n">
        <v>296.01</v>
      </c>
      <c r="R171" t="n">
        <v>37.14</v>
      </c>
      <c r="S171" t="n">
        <v>37.14</v>
      </c>
      <c r="T171" t="n">
        <v>3.78</v>
      </c>
      <c r="U171" t="n">
        <v>3.78</v>
      </c>
      <c r="V171" t="n">
        <v>61.37</v>
      </c>
      <c r="W171" t="n">
        <v>61.37</v>
      </c>
      <c r="X171" t="n">
        <v>4.96</v>
      </c>
      <c r="Y171" t="n">
        <v>4.96</v>
      </c>
      <c r="Z171" t="n">
        <v>11.94</v>
      </c>
      <c r="AA171" t="n">
        <v>11.94</v>
      </c>
      <c r="AB171" t="n">
        <v>18.9</v>
      </c>
      <c r="AC171" t="n">
        <v>18.9</v>
      </c>
      <c r="AD171" t="n">
        <v>18.920000000000016</v>
      </c>
      <c r="AE171" t="n">
        <v>0.01999999999998181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inlineStr">
        <is>
          <t>unreconciled</t>
        </is>
      </c>
      <c r="AM171" t="inlineStr">
        <is>
          <t>Order Amount Mismatch (POS&gt;3PO)</t>
        </is>
      </c>
      <c r="AN171" t="n">
        <v>18.92</v>
      </c>
      <c r="AO171" t="n">
        <f>ROUND(P171*100/H171,2)</f>
        <v>0.0</v>
      </c>
      <c r="AP171" t="n">
        <f>ROUND(Q171*100/I171,2)</f>
        <v>0.0</v>
      </c>
      <c r="AQ171"/>
      <c r="AR171"/>
      <c r="AS171" t="n">
        <v>0.0</v>
      </c>
    </row>
    <row r="172">
      <c r="A172" s="1" t="n">
        <v>45236.0</v>
      </c>
      <c r="B172" s="2" t="n">
        <v>45236.68210648148</v>
      </c>
      <c r="C172" t="inlineStr">
        <is>
          <t>3140023012060044</t>
        </is>
      </c>
      <c r="D172" t="inlineStr">
        <is>
          <t>POS0012</t>
        </is>
      </c>
      <c r="E172" t="inlineStr">
        <is>
          <t>36</t>
        </is>
      </c>
      <c r="F172" t="inlineStr">
        <is>
          <t>0023</t>
        </is>
      </c>
      <c r="G172" t="inlineStr">
        <is>
          <t>5300333954</t>
        </is>
      </c>
      <c r="H172" t="n">
        <v>266.0</v>
      </c>
      <c r="I172" t="n">
        <v>253.33</v>
      </c>
      <c r="J172" t="n">
        <v>216.19</v>
      </c>
      <c r="K172" t="inlineStr">
        <is>
          <t>sale</t>
        </is>
      </c>
      <c r="L172" t="inlineStr">
        <is>
          <t/>
        </is>
      </c>
      <c r="M172" t="inlineStr">
        <is>
          <t/>
        </is>
      </c>
      <c r="N172" t="n">
        <v>0.0</v>
      </c>
      <c r="O172" t="n">
        <v>0.0</v>
      </c>
      <c r="P172" t="n">
        <v>200.97</v>
      </c>
      <c r="Q172" t="n">
        <v>200.98</v>
      </c>
      <c r="R172" t="n">
        <v>37.14</v>
      </c>
      <c r="S172" t="n">
        <v>37.14</v>
      </c>
      <c r="T172" t="n">
        <v>2.53</v>
      </c>
      <c r="U172" t="n">
        <v>2.53</v>
      </c>
      <c r="V172" t="n">
        <v>38.91</v>
      </c>
      <c r="W172" t="n">
        <v>38.91</v>
      </c>
      <c r="X172" t="n">
        <v>3.32</v>
      </c>
      <c r="Y172" t="n">
        <v>3.32</v>
      </c>
      <c r="Z172" t="n">
        <v>7.6</v>
      </c>
      <c r="AA172" t="n">
        <v>7.6</v>
      </c>
      <c r="AB172" t="n">
        <v>12.66</v>
      </c>
      <c r="AC172" t="n">
        <v>12.67</v>
      </c>
      <c r="AD172" t="n">
        <v>12.669999999999987</v>
      </c>
      <c r="AE172" t="n">
        <v>-0.009999999999990905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-0.009999999999999787</v>
      </c>
      <c r="AL172" t="inlineStr">
        <is>
          <t>unreconciled</t>
        </is>
      </c>
      <c r="AM172" t="inlineStr">
        <is>
          <t>Order Amount Mismatch (POS&gt;3PO)</t>
        </is>
      </c>
      <c r="AN172" t="n">
        <v>12.67</v>
      </c>
      <c r="AO172" t="n">
        <f>ROUND(P172*100/H172,2)</f>
        <v>0.0</v>
      </c>
      <c r="AP172" t="n">
        <f>ROUND(Q172*100/I172,2)</f>
        <v>0.0</v>
      </c>
      <c r="AQ172"/>
      <c r="AR172"/>
      <c r="AS172" t="n">
        <v>0.0</v>
      </c>
    </row>
    <row r="173">
      <c r="A173" s="1" t="n">
        <v>45232.0</v>
      </c>
      <c r="B173" s="2" t="n">
        <v>45232.830625</v>
      </c>
      <c r="C173" t="inlineStr">
        <is>
          <t>3140094012084868</t>
        </is>
      </c>
      <c r="D173" t="inlineStr">
        <is>
          <t>POS0012</t>
        </is>
      </c>
      <c r="E173" t="inlineStr">
        <is>
          <t>83</t>
        </is>
      </c>
      <c r="F173" t="inlineStr">
        <is>
          <t>0094</t>
        </is>
      </c>
      <c r="G173" t="inlineStr">
        <is>
          <t>5300376350</t>
        </is>
      </c>
      <c r="H173" t="n">
        <v>205.0</v>
      </c>
      <c r="I173" t="n">
        <v>195.23</v>
      </c>
      <c r="J173" t="n">
        <v>158.09</v>
      </c>
      <c r="K173" t="inlineStr">
        <is>
          <t>sale</t>
        </is>
      </c>
      <c r="L173" t="inlineStr">
        <is>
          <t/>
        </is>
      </c>
      <c r="M173" t="inlineStr">
        <is>
          <t/>
        </is>
      </c>
      <c r="N173" t="n">
        <v>0.0</v>
      </c>
      <c r="O173" t="n">
        <v>0.0</v>
      </c>
      <c r="P173" t="n">
        <v>156.68</v>
      </c>
      <c r="Q173" t="n">
        <v>156.68</v>
      </c>
      <c r="R173" t="n">
        <v>37.14</v>
      </c>
      <c r="S173" t="n">
        <v>37.14</v>
      </c>
      <c r="T173" t="n">
        <v>1.95</v>
      </c>
      <c r="U173" t="n">
        <v>1.95</v>
      </c>
      <c r="V173" t="n">
        <v>28.46</v>
      </c>
      <c r="W173" t="n">
        <v>28.46</v>
      </c>
      <c r="X173" t="n">
        <v>2.56</v>
      </c>
      <c r="Y173" t="n">
        <v>2.56</v>
      </c>
      <c r="Z173" t="n">
        <v>5.58</v>
      </c>
      <c r="AA173" t="n">
        <v>5.58</v>
      </c>
      <c r="AB173" t="n">
        <v>9.76</v>
      </c>
      <c r="AC173" t="n">
        <v>9.76</v>
      </c>
      <c r="AD173" t="n">
        <v>9.77000000000001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inlineStr">
        <is>
          <t>unreconciled</t>
        </is>
      </c>
      <c r="AM173" t="inlineStr">
        <is>
          <t>Order Amount Mismatch (POS&gt;3PO)</t>
        </is>
      </c>
      <c r="AN173" t="n">
        <v>9.77</v>
      </c>
      <c r="AO173" t="n">
        <f>ROUND(P173*100/H173,2)</f>
        <v>0.0</v>
      </c>
      <c r="AP173" t="n">
        <f>ROUND(Q173*100/I173,2)</f>
        <v>0.0</v>
      </c>
      <c r="AQ173"/>
      <c r="AR173"/>
      <c r="AS173" t="n">
        <v>0.0</v>
      </c>
    </row>
    <row r="174">
      <c r="A174" s="1" t="n">
        <v>45231.0</v>
      </c>
      <c r="B174" s="2" t="n">
        <v>45231.82679398148</v>
      </c>
      <c r="C174" t="inlineStr">
        <is>
          <t>3140023012058801</t>
        </is>
      </c>
      <c r="D174" t="inlineStr">
        <is>
          <t>POS0012</t>
        </is>
      </c>
      <c r="E174" t="inlineStr">
        <is>
          <t>95</t>
        </is>
      </c>
      <c r="F174" t="inlineStr">
        <is>
          <t>0023</t>
        </is>
      </c>
      <c r="G174" t="inlineStr">
        <is>
          <t>5300383777</t>
        </is>
      </c>
      <c r="H174" t="n">
        <v>843.0</v>
      </c>
      <c r="I174" t="n">
        <v>802.8</v>
      </c>
      <c r="J174" t="n">
        <v>765.66</v>
      </c>
      <c r="K174" t="inlineStr">
        <is>
          <t>sale</t>
        </is>
      </c>
      <c r="L174" t="inlineStr">
        <is>
          <t/>
        </is>
      </c>
      <c r="M174" t="inlineStr">
        <is>
          <t/>
        </is>
      </c>
      <c r="N174" t="n">
        <v>0.0</v>
      </c>
      <c r="O174" t="n">
        <v>0.0</v>
      </c>
      <c r="P174" t="n">
        <v>619.71</v>
      </c>
      <c r="Q174" t="n">
        <v>619.7</v>
      </c>
      <c r="R174" t="n">
        <v>37.14</v>
      </c>
      <c r="S174" t="n">
        <v>37.14</v>
      </c>
      <c r="T174" t="n">
        <v>8.03</v>
      </c>
      <c r="U174" t="n">
        <v>8.03</v>
      </c>
      <c r="V174" t="n">
        <v>137.82</v>
      </c>
      <c r="W174" t="n">
        <v>137.82</v>
      </c>
      <c r="X174" t="n">
        <v>10.54</v>
      </c>
      <c r="Y174" t="n">
        <v>10.54</v>
      </c>
      <c r="Z174" t="n">
        <v>26.7</v>
      </c>
      <c r="AA174" t="n">
        <v>26.71</v>
      </c>
      <c r="AB174" t="n">
        <v>40.14</v>
      </c>
      <c r="AC174" t="n">
        <v>40.14</v>
      </c>
      <c r="AD174" t="n">
        <v>40.200000000000045</v>
      </c>
      <c r="AE174" t="n">
        <v>0.009999999999990905</v>
      </c>
      <c r="AF174" t="n">
        <v>0.0</v>
      </c>
      <c r="AG174" t="n">
        <v>0.0</v>
      </c>
      <c r="AH174" t="n">
        <v>0.0</v>
      </c>
      <c r="AI174" t="n">
        <v>0.0</v>
      </c>
      <c r="AJ174" t="n">
        <v>-0.010000000000001563</v>
      </c>
      <c r="AK174" t="n">
        <v>0.0</v>
      </c>
      <c r="AL174" t="inlineStr">
        <is>
          <t>unreconciled</t>
        </is>
      </c>
      <c r="AM174" t="inlineStr">
        <is>
          <t>Order Amount Mismatch (POS&gt;3PO)</t>
        </is>
      </c>
      <c r="AN174" t="n">
        <v>40.2</v>
      </c>
      <c r="AO174" t="n">
        <f>ROUND(P174*100/H174,2)</f>
        <v>0.0</v>
      </c>
      <c r="AP174" t="n">
        <f>ROUND(Q174*100/I174,2)</f>
        <v>0.0</v>
      </c>
      <c r="AQ174"/>
      <c r="AR174"/>
      <c r="AS174" t="n">
        <v>0.0</v>
      </c>
    </row>
    <row r="175">
      <c r="A175" s="1" t="n">
        <v>45231.0</v>
      </c>
      <c r="B175" s="2" t="n">
        <v>45231.931979166664</v>
      </c>
      <c r="C175" t="inlineStr">
        <is>
          <t>3140023012058851</t>
        </is>
      </c>
      <c r="D175" t="inlineStr">
        <is>
          <t>POS0012</t>
        </is>
      </c>
      <c r="E175" t="inlineStr">
        <is>
          <t>45</t>
        </is>
      </c>
      <c r="F175" t="inlineStr">
        <is>
          <t>0023</t>
        </is>
      </c>
      <c r="G175" t="inlineStr">
        <is>
          <t>5300426607</t>
        </is>
      </c>
      <c r="H175" t="n">
        <v>238.0</v>
      </c>
      <c r="I175" t="n">
        <v>226.65</v>
      </c>
      <c r="J175" t="n">
        <v>189.51</v>
      </c>
      <c r="K175" t="inlineStr">
        <is>
          <t>sale</t>
        </is>
      </c>
      <c r="L175" t="inlineStr">
        <is>
          <t/>
        </is>
      </c>
      <c r="M175" t="inlineStr">
        <is>
          <t/>
        </is>
      </c>
      <c r="N175" t="n">
        <v>0.0</v>
      </c>
      <c r="O175" t="n">
        <v>0.0</v>
      </c>
      <c r="P175" t="n">
        <v>180.63</v>
      </c>
      <c r="Q175" t="n">
        <v>180.62</v>
      </c>
      <c r="R175" t="n">
        <v>37.14</v>
      </c>
      <c r="S175" t="n">
        <v>37.14</v>
      </c>
      <c r="T175" t="n">
        <v>2.27</v>
      </c>
      <c r="U175" t="n">
        <v>2.27</v>
      </c>
      <c r="V175" t="n">
        <v>34.11</v>
      </c>
      <c r="W175" t="n">
        <v>34.11</v>
      </c>
      <c r="X175" t="n">
        <v>2.97</v>
      </c>
      <c r="Y175" t="n">
        <v>2.97</v>
      </c>
      <c r="Z175" t="n">
        <v>6.67</v>
      </c>
      <c r="AA175" t="n">
        <v>6.67</v>
      </c>
      <c r="AB175" t="n">
        <v>11.34</v>
      </c>
      <c r="AC175" t="n">
        <v>11.33</v>
      </c>
      <c r="AD175" t="n">
        <v>11.349999999999994</v>
      </c>
      <c r="AE175" t="n">
        <v>0.009999999999990905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0.009999999999999787</v>
      </c>
      <c r="AL175" t="inlineStr">
        <is>
          <t>unreconciled</t>
        </is>
      </c>
      <c r="AM175" t="inlineStr">
        <is>
          <t>Order Amount Mismatch (POS&gt;3PO)</t>
        </is>
      </c>
      <c r="AN175" t="n">
        <v>11.35</v>
      </c>
      <c r="AO175" t="n">
        <f>ROUND(P175*100/H175,2)</f>
        <v>0.0</v>
      </c>
      <c r="AP175" t="n">
        <f>ROUND(Q175*100/I175,2)</f>
        <v>0.0</v>
      </c>
      <c r="AQ175"/>
      <c r="AR175"/>
      <c r="AS175" t="n">
        <v>0.0</v>
      </c>
    </row>
    <row r="176">
      <c r="A176" s="1" t="n">
        <v>45233.0</v>
      </c>
      <c r="B176" s="2" t="n">
        <v>45233.77322916667</v>
      </c>
      <c r="C176" t="inlineStr">
        <is>
          <t>3140094012085195</t>
        </is>
      </c>
      <c r="D176" t="inlineStr">
        <is>
          <t>POS0012</t>
        </is>
      </c>
      <c r="E176" t="inlineStr">
        <is>
          <t>10</t>
        </is>
      </c>
      <c r="F176" t="inlineStr">
        <is>
          <t>0094</t>
        </is>
      </c>
      <c r="G176" t="inlineStr">
        <is>
          <t>5300439727</t>
        </is>
      </c>
      <c r="H176" t="n">
        <v>399.0</v>
      </c>
      <c r="I176" t="n">
        <v>457.14</v>
      </c>
      <c r="J176" t="n">
        <v>420.0</v>
      </c>
      <c r="K176" t="inlineStr">
        <is>
          <t>sale</t>
        </is>
      </c>
      <c r="L176" t="inlineStr">
        <is>
          <t/>
        </is>
      </c>
      <c r="M176" t="inlineStr">
        <is>
          <t/>
        </is>
      </c>
      <c r="N176" t="n">
        <v>0.0</v>
      </c>
      <c r="O176" t="n">
        <v>0.0</v>
      </c>
      <c r="P176" t="n">
        <v>356.28</v>
      </c>
      <c r="Q176" t="n">
        <v>297.47</v>
      </c>
      <c r="R176" t="n">
        <v>37.14</v>
      </c>
      <c r="S176" t="n">
        <v>37.14</v>
      </c>
      <c r="T176" t="n">
        <v>4.57</v>
      </c>
      <c r="U176" t="n">
        <v>3.8</v>
      </c>
      <c r="V176" t="n">
        <v>75.6</v>
      </c>
      <c r="W176" t="n">
        <v>61.71</v>
      </c>
      <c r="X176" t="n">
        <v>6.0</v>
      </c>
      <c r="Y176" t="n">
        <v>4.99</v>
      </c>
      <c r="Z176" t="n">
        <v>14.69</v>
      </c>
      <c r="AA176" t="n">
        <v>12.01</v>
      </c>
      <c r="AB176" t="n">
        <v>19.0</v>
      </c>
      <c r="AC176" t="n">
        <v>19.0</v>
      </c>
      <c r="AD176" t="n">
        <v>-58.139999999999986</v>
      </c>
      <c r="AE176" t="n">
        <v>58.809999999999945</v>
      </c>
      <c r="AF176" t="n">
        <v>0.0</v>
      </c>
      <c r="AG176" t="n">
        <v>0.7700000000000005</v>
      </c>
      <c r="AH176" t="n">
        <v>13.889999999999993</v>
      </c>
      <c r="AI176" t="n">
        <v>1.0099999999999998</v>
      </c>
      <c r="AJ176" t="n">
        <v>2.6799999999999997</v>
      </c>
      <c r="AK176" t="n">
        <v>0.0</v>
      </c>
      <c r="AL176" t="inlineStr">
        <is>
          <t>unreconciled</t>
        </is>
      </c>
      <c r="AM176" t="inlineStr">
        <is>
          <t>Order Amount Mismatch (3PO&gt;POS)</t>
        </is>
      </c>
      <c r="AN176" t="n">
        <v>58.14</v>
      </c>
      <c r="AO176" t="n">
        <f>ROUND(P176*100/H176,2)</f>
        <v>0.0</v>
      </c>
      <c r="AP176" t="n">
        <f>ROUND(Q176*100/I176,2)</f>
        <v>0.0</v>
      </c>
      <c r="AQ176"/>
      <c r="AR176"/>
      <c r="AS176" t="n">
        <v>0.0</v>
      </c>
    </row>
    <row r="177">
      <c r="A177" s="1"/>
      <c r="B177" s="2" t="n">
        <v>45231.03653935185</v>
      </c>
      <c r="C177"/>
      <c r="D177"/>
      <c r="E177"/>
      <c r="F177" t="inlineStr">
        <is>
          <t>0023</t>
        </is>
      </c>
      <c r="G177" t="inlineStr">
        <is>
          <t>5300468310</t>
        </is>
      </c>
      <c r="H177" t="n">
        <v>0.0</v>
      </c>
      <c r="I177" t="n">
        <v>317.13</v>
      </c>
      <c r="J177" t="n">
        <v>279.99</v>
      </c>
      <c r="K177" t="inlineStr">
        <is>
          <t>sale</t>
        </is>
      </c>
      <c r="L177" t="inlineStr">
        <is>
          <t/>
        </is>
      </c>
      <c r="M177" t="inlineStr">
        <is>
          <t/>
        </is>
      </c>
      <c r="N177" t="n">
        <v>0.0</v>
      </c>
      <c r="O177" t="n">
        <v>0.0</v>
      </c>
      <c r="P177" t="n">
        <v>249.58</v>
      </c>
      <c r="Q177" t="n">
        <v>249.58</v>
      </c>
      <c r="R177" t="n">
        <v>37.14</v>
      </c>
      <c r="S177" t="n">
        <v>37.14</v>
      </c>
      <c r="T177" t="n">
        <v>3.17</v>
      </c>
      <c r="U177" t="n">
        <v>3.17</v>
      </c>
      <c r="V177" t="n">
        <v>50.4</v>
      </c>
      <c r="W177" t="n">
        <v>50.4</v>
      </c>
      <c r="X177" t="n">
        <v>4.16</v>
      </c>
      <c r="Y177" t="n">
        <v>4.16</v>
      </c>
      <c r="Z177" t="n">
        <v>9.82</v>
      </c>
      <c r="AA177" t="n">
        <v>9.82</v>
      </c>
      <c r="AB177" t="n">
        <v>0.0</v>
      </c>
      <c r="AC177" t="n">
        <v>15.86</v>
      </c>
      <c r="AD177" t="n">
        <v>-317.13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-15.86</v>
      </c>
      <c r="AL177" t="inlineStr">
        <is>
          <t>unreconciled</t>
        </is>
      </c>
      <c r="AM177" t="inlineStr">
        <is>
          <t>Order Not found in POS</t>
        </is>
      </c>
      <c r="AN177" t="n">
        <v>317.13</v>
      </c>
      <c r="AO177" t="n">
        <f>ROUND(P177*100/H177,2)</f>
        <v>0.0</v>
      </c>
      <c r="AP177" t="n">
        <f>ROUND(Q177*100/I177,2)</f>
        <v>0.0</v>
      </c>
      <c r="AQ177"/>
      <c r="AR177"/>
      <c r="AS177" t="n">
        <v>0.0</v>
      </c>
    </row>
    <row r="178">
      <c r="A178" s="1" t="n">
        <v>45233.0</v>
      </c>
      <c r="B178" s="2" t="n">
        <v>45233.87252314815</v>
      </c>
      <c r="C178" t="inlineStr">
        <is>
          <t>3140094012085302</t>
        </is>
      </c>
      <c r="D178" t="inlineStr">
        <is>
          <t>POS0012</t>
        </is>
      </c>
      <c r="E178" t="inlineStr">
        <is>
          <t>17</t>
        </is>
      </c>
      <c r="F178" t="inlineStr">
        <is>
          <t>0094</t>
        </is>
      </c>
      <c r="G178" t="inlineStr">
        <is>
          <t>5300470229</t>
        </is>
      </c>
      <c r="H178" t="n">
        <v>544.0</v>
      </c>
      <c r="I178" t="n">
        <v>595.24</v>
      </c>
      <c r="J178" t="n">
        <v>558.1</v>
      </c>
      <c r="K178" t="inlineStr">
        <is>
          <t>sale</t>
        </is>
      </c>
      <c r="L178" t="inlineStr">
        <is>
          <t/>
        </is>
      </c>
      <c r="M178" t="inlineStr">
        <is>
          <t/>
        </is>
      </c>
      <c r="N178" t="n">
        <v>0.0</v>
      </c>
      <c r="O178" t="n">
        <v>0.0</v>
      </c>
      <c r="P178" t="n">
        <v>461.53</v>
      </c>
      <c r="Q178" t="n">
        <v>402.74</v>
      </c>
      <c r="R178" t="n">
        <v>37.14</v>
      </c>
      <c r="S178" t="n">
        <v>37.14</v>
      </c>
      <c r="T178" t="n">
        <v>5.95</v>
      </c>
      <c r="U178" t="n">
        <v>5.18</v>
      </c>
      <c r="V178" t="n">
        <v>100.46</v>
      </c>
      <c r="W178" t="n">
        <v>86.57</v>
      </c>
      <c r="X178" t="n">
        <v>7.81</v>
      </c>
      <c r="Y178" t="n">
        <v>6.8</v>
      </c>
      <c r="Z178" t="n">
        <v>19.49</v>
      </c>
      <c r="AA178" t="n">
        <v>16.8</v>
      </c>
      <c r="AB178" t="n">
        <v>25.9</v>
      </c>
      <c r="AC178" t="n">
        <v>25.91</v>
      </c>
      <c r="AD178" t="n">
        <v>-51.24000000000001</v>
      </c>
      <c r="AE178" t="n">
        <v>58.789999999999964</v>
      </c>
      <c r="AF178" t="n">
        <v>0.0</v>
      </c>
      <c r="AG178" t="n">
        <v>0.7700000000000005</v>
      </c>
      <c r="AH178" t="n">
        <v>13.89</v>
      </c>
      <c r="AI178" t="n">
        <v>1.0099999999999998</v>
      </c>
      <c r="AJ178" t="n">
        <v>2.6899999999999977</v>
      </c>
      <c r="AK178" t="n">
        <v>-0.010000000000001563</v>
      </c>
      <c r="AL178" t="inlineStr">
        <is>
          <t>unreconciled</t>
        </is>
      </c>
      <c r="AM178" t="inlineStr">
        <is>
          <t>Order Amount Mismatch (3PO&gt;POS)</t>
        </is>
      </c>
      <c r="AN178" t="n">
        <v>51.24</v>
      </c>
      <c r="AO178" t="n">
        <f>ROUND(P178*100/H178,2)</f>
        <v>0.0</v>
      </c>
      <c r="AP178" t="n">
        <f>ROUND(Q178*100/I178,2)</f>
        <v>0.0</v>
      </c>
      <c r="AQ178"/>
      <c r="AR178"/>
      <c r="AS178" t="n">
        <v>0.0</v>
      </c>
    </row>
    <row r="179">
      <c r="A179" s="1" t="n">
        <v>45233.0</v>
      </c>
      <c r="B179" s="2" t="n">
        <v>45234.03555555556</v>
      </c>
      <c r="C179" t="inlineStr">
        <is>
          <t>3140023012059419</t>
        </is>
      </c>
      <c r="D179" t="inlineStr">
        <is>
          <t>POS0012</t>
        </is>
      </c>
      <c r="E179" t="inlineStr">
        <is>
          <t>12</t>
        </is>
      </c>
      <c r="F179" t="inlineStr">
        <is>
          <t>0023</t>
        </is>
      </c>
      <c r="G179" t="inlineStr">
        <is>
          <t>5300493744</t>
        </is>
      </c>
      <c r="H179" t="n">
        <v>422.0</v>
      </c>
      <c r="I179" t="n">
        <v>401.9</v>
      </c>
      <c r="J179" t="n">
        <v>364.76</v>
      </c>
      <c r="K179" t="inlineStr">
        <is>
          <t>sale</t>
        </is>
      </c>
      <c r="L179" t="inlineStr">
        <is>
          <t/>
        </is>
      </c>
      <c r="M179" t="inlineStr">
        <is>
          <t/>
        </is>
      </c>
      <c r="N179" t="n">
        <v>0.0</v>
      </c>
      <c r="O179" t="n">
        <v>0.0</v>
      </c>
      <c r="P179" t="n">
        <v>314.17</v>
      </c>
      <c r="Q179" t="n">
        <v>314.17</v>
      </c>
      <c r="R179" t="n">
        <v>37.14</v>
      </c>
      <c r="S179" t="n">
        <v>37.14</v>
      </c>
      <c r="T179" t="n">
        <v>4.02</v>
      </c>
      <c r="U179" t="n">
        <v>4.02</v>
      </c>
      <c r="V179" t="n">
        <v>65.66</v>
      </c>
      <c r="W179" t="n">
        <v>65.66</v>
      </c>
      <c r="X179" t="n">
        <v>5.28</v>
      </c>
      <c r="Y179" t="n">
        <v>5.28</v>
      </c>
      <c r="Z179" t="n">
        <v>12.77</v>
      </c>
      <c r="AA179" t="n">
        <v>12.77</v>
      </c>
      <c r="AB179" t="n">
        <v>20.1</v>
      </c>
      <c r="AC179" t="n">
        <v>20.1</v>
      </c>
      <c r="AD179" t="n">
        <v>20.100000000000023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inlineStr">
        <is>
          <t>unreconciled</t>
        </is>
      </c>
      <c r="AM179" t="inlineStr">
        <is>
          <t>Order Amount Mismatch (POS&gt;3PO)</t>
        </is>
      </c>
      <c r="AN179" t="n">
        <v>20.1</v>
      </c>
      <c r="AO179" t="n">
        <f>ROUND(P179*100/H179,2)</f>
        <v>0.0</v>
      </c>
      <c r="AP179" t="n">
        <f>ROUND(Q179*100/I179,2)</f>
        <v>0.0</v>
      </c>
      <c r="AQ179"/>
      <c r="AR179"/>
      <c r="AS179" t="n">
        <v>0.0</v>
      </c>
    </row>
    <row r="180">
      <c r="A180" s="1" t="n">
        <v>45233.0</v>
      </c>
      <c r="B180" s="2" t="n">
        <v>45233.80318287037</v>
      </c>
      <c r="C180" t="inlineStr">
        <is>
          <t>3140094012085218</t>
        </is>
      </c>
      <c r="D180" t="inlineStr">
        <is>
          <t>POS0012</t>
        </is>
      </c>
      <c r="E180" t="inlineStr">
        <is>
          <t>33</t>
        </is>
      </c>
      <c r="F180" t="inlineStr">
        <is>
          <t>0094</t>
        </is>
      </c>
      <c r="G180" t="inlineStr">
        <is>
          <t>5300510460</t>
        </is>
      </c>
      <c r="H180" t="n">
        <v>1043.0</v>
      </c>
      <c r="I180" t="n">
        <v>1070.47</v>
      </c>
      <c r="J180" t="n">
        <v>1033.33</v>
      </c>
      <c r="K180" t="inlineStr">
        <is>
          <t>sale</t>
        </is>
      </c>
      <c r="L180" t="inlineStr">
        <is>
          <t/>
        </is>
      </c>
      <c r="M180" t="inlineStr">
        <is>
          <t/>
        </is>
      </c>
      <c r="N180" t="n">
        <v>0.0</v>
      </c>
      <c r="O180" t="n">
        <v>0.0</v>
      </c>
      <c r="P180" t="n">
        <v>823.71</v>
      </c>
      <c r="Q180" t="n">
        <v>764.93</v>
      </c>
      <c r="R180" t="n">
        <v>37.14</v>
      </c>
      <c r="S180" t="n">
        <v>37.14</v>
      </c>
      <c r="T180" t="n">
        <v>10.7</v>
      </c>
      <c r="U180" t="n">
        <v>9.93</v>
      </c>
      <c r="V180" t="n">
        <v>186.0</v>
      </c>
      <c r="W180" t="n">
        <v>172.11</v>
      </c>
      <c r="X180" t="n">
        <v>14.05</v>
      </c>
      <c r="Y180" t="n">
        <v>13.04</v>
      </c>
      <c r="Z180" t="n">
        <v>36.01</v>
      </c>
      <c r="AA180" t="n">
        <v>33.33</v>
      </c>
      <c r="AB180" t="n">
        <v>49.66</v>
      </c>
      <c r="AC180" t="n">
        <v>49.67</v>
      </c>
      <c r="AD180" t="n">
        <v>-27.470000000000027</v>
      </c>
      <c r="AE180" t="n">
        <v>58.780000000000086</v>
      </c>
      <c r="AF180" t="n">
        <v>0.0</v>
      </c>
      <c r="AG180" t="n">
        <v>0.7699999999999996</v>
      </c>
      <c r="AH180" t="n">
        <v>13.889999999999986</v>
      </c>
      <c r="AI180" t="n">
        <v>1.0100000000000016</v>
      </c>
      <c r="AJ180" t="n">
        <v>2.6799999999999997</v>
      </c>
      <c r="AK180" t="n">
        <v>-0.010000000000005116</v>
      </c>
      <c r="AL180" t="inlineStr">
        <is>
          <t>unreconciled</t>
        </is>
      </c>
      <c r="AM180" t="inlineStr">
        <is>
          <t>Order Amount Mismatch (3PO&gt;POS)</t>
        </is>
      </c>
      <c r="AN180" t="n">
        <v>27.47</v>
      </c>
      <c r="AO180" t="n">
        <f>ROUND(P180*100/H180,2)</f>
        <v>0.0</v>
      </c>
      <c r="AP180" t="n">
        <f>ROUND(Q180*100/I180,2)</f>
        <v>0.0</v>
      </c>
      <c r="AQ180"/>
      <c r="AR180"/>
      <c r="AS180" t="n">
        <v>0.0</v>
      </c>
    </row>
    <row r="181">
      <c r="A181" s="1" t="n">
        <v>45231.0</v>
      </c>
      <c r="B181" s="2" t="n">
        <v>45231.86273148148</v>
      </c>
      <c r="C181" t="inlineStr">
        <is>
          <t>3140023012058820</t>
        </is>
      </c>
      <c r="D181" t="inlineStr">
        <is>
          <t>POS0012</t>
        </is>
      </c>
      <c r="E181" t="inlineStr">
        <is>
          <t>14</t>
        </is>
      </c>
      <c r="F181" t="inlineStr">
        <is>
          <t>0023</t>
        </is>
      </c>
      <c r="G181" t="inlineStr">
        <is>
          <t>5300567040</t>
        </is>
      </c>
      <c r="H181" t="n">
        <v>408.0</v>
      </c>
      <c r="I181" t="n">
        <v>388.57</v>
      </c>
      <c r="J181" t="n">
        <v>351.43</v>
      </c>
      <c r="K181" t="inlineStr">
        <is>
          <t>sale</t>
        </is>
      </c>
      <c r="L181" t="inlineStr">
        <is>
          <t/>
        </is>
      </c>
      <c r="M181" t="inlineStr">
        <is>
          <t/>
        </is>
      </c>
      <c r="N181" t="n">
        <v>0.0</v>
      </c>
      <c r="O181" t="n">
        <v>0.0</v>
      </c>
      <c r="P181" t="n">
        <v>304.02</v>
      </c>
      <c r="Q181" t="n">
        <v>304.0</v>
      </c>
      <c r="R181" t="n">
        <v>37.14</v>
      </c>
      <c r="S181" t="n">
        <v>37.14</v>
      </c>
      <c r="T181" t="n">
        <v>3.89</v>
      </c>
      <c r="U181" t="n">
        <v>3.89</v>
      </c>
      <c r="V181" t="n">
        <v>63.26</v>
      </c>
      <c r="W181" t="n">
        <v>63.26</v>
      </c>
      <c r="X181" t="n">
        <v>5.1</v>
      </c>
      <c r="Y181" t="n">
        <v>5.1</v>
      </c>
      <c r="Z181" t="n">
        <v>12.3</v>
      </c>
      <c r="AA181" t="n">
        <v>12.31</v>
      </c>
      <c r="AB181" t="n">
        <v>19.42</v>
      </c>
      <c r="AC181" t="n">
        <v>19.43</v>
      </c>
      <c r="AD181" t="n">
        <v>19.430000000000007</v>
      </c>
      <c r="AE181" t="n">
        <v>0.01999999999998181</v>
      </c>
      <c r="AF181" t="n">
        <v>0.0</v>
      </c>
      <c r="AG181" t="n">
        <v>0.0</v>
      </c>
      <c r="AH181" t="n">
        <v>0.0</v>
      </c>
      <c r="AI181" t="n">
        <v>0.0</v>
      </c>
      <c r="AJ181" t="n">
        <v>-0.009999999999999787</v>
      </c>
      <c r="AK181" t="n">
        <v>-0.00999999999999801</v>
      </c>
      <c r="AL181" t="inlineStr">
        <is>
          <t>unreconciled</t>
        </is>
      </c>
      <c r="AM181" t="inlineStr">
        <is>
          <t>Order Amount Mismatch (POS&gt;3PO)</t>
        </is>
      </c>
      <c r="AN181" t="n">
        <v>19.43</v>
      </c>
      <c r="AO181" t="n">
        <f>ROUND(P181*100/H181,2)</f>
        <v>0.0</v>
      </c>
      <c r="AP181" t="n">
        <f>ROUND(Q181*100/I181,2)</f>
        <v>0.0</v>
      </c>
      <c r="AQ181"/>
      <c r="AR181"/>
      <c r="AS181" t="n">
        <v>0.0</v>
      </c>
    </row>
    <row r="182">
      <c r="A182" s="1" t="n">
        <v>45231.0</v>
      </c>
      <c r="B182" s="2" t="n">
        <v>45231.815</v>
      </c>
      <c r="C182" t="inlineStr">
        <is>
          <t>3140023012058798</t>
        </is>
      </c>
      <c r="D182" t="inlineStr">
        <is>
          <t>POS0012</t>
        </is>
      </c>
      <c r="E182" t="inlineStr">
        <is>
          <t>92</t>
        </is>
      </c>
      <c r="F182" t="inlineStr">
        <is>
          <t>0023</t>
        </is>
      </c>
      <c r="G182" t="inlineStr">
        <is>
          <t>5300783149</t>
        </is>
      </c>
      <c r="H182" t="n">
        <v>1403.0</v>
      </c>
      <c r="I182" t="n">
        <v>1336.17</v>
      </c>
      <c r="J182" t="n">
        <v>1299.03</v>
      </c>
      <c r="K182" t="inlineStr">
        <is>
          <t>sale</t>
        </is>
      </c>
      <c r="L182" t="inlineStr">
        <is>
          <t/>
        </is>
      </c>
      <c r="M182" t="inlineStr">
        <is>
          <t/>
        </is>
      </c>
      <c r="N182" t="n">
        <v>0.0</v>
      </c>
      <c r="O182" t="n">
        <v>0.0</v>
      </c>
      <c r="P182" t="n">
        <v>1026.19</v>
      </c>
      <c r="Q182" t="n">
        <v>1026.16</v>
      </c>
      <c r="R182" t="n">
        <v>37.14</v>
      </c>
      <c r="S182" t="n">
        <v>37.14</v>
      </c>
      <c r="T182" t="n">
        <v>13.36</v>
      </c>
      <c r="U182" t="n">
        <v>13.36</v>
      </c>
      <c r="V182" t="n">
        <v>233.83</v>
      </c>
      <c r="W182" t="n">
        <v>233.83</v>
      </c>
      <c r="X182" t="n">
        <v>17.54</v>
      </c>
      <c r="Y182" t="n">
        <v>17.54</v>
      </c>
      <c r="Z182" t="n">
        <v>45.25</v>
      </c>
      <c r="AA182" t="n">
        <v>45.25</v>
      </c>
      <c r="AB182" t="n">
        <v>66.82</v>
      </c>
      <c r="AC182" t="n">
        <v>66.81</v>
      </c>
      <c r="AD182" t="n">
        <v>66.82999999999993</v>
      </c>
      <c r="AE182" t="n">
        <v>0.029999999999972715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0.009999999999990905</v>
      </c>
      <c r="AL182" t="inlineStr">
        <is>
          <t>unreconciled</t>
        </is>
      </c>
      <c r="AM182" t="inlineStr">
        <is>
          <t>Order Amount Mismatch (POS&gt;3PO)</t>
        </is>
      </c>
      <c r="AN182" t="n">
        <v>66.83</v>
      </c>
      <c r="AO182" t="n">
        <f>ROUND(P182*100/H182,2)</f>
        <v>0.0</v>
      </c>
      <c r="AP182" t="n">
        <f>ROUND(Q182*100/I182,2)</f>
        <v>0.0</v>
      </c>
      <c r="AQ182"/>
      <c r="AR182"/>
      <c r="AS182" t="n">
        <v>0.0</v>
      </c>
    </row>
    <row r="183">
      <c r="A183" s="1" t="n">
        <v>45233.0</v>
      </c>
      <c r="B183" s="2" t="n">
        <v>45233.97872685185</v>
      </c>
      <c r="C183" t="inlineStr">
        <is>
          <t>3140023012059374</t>
        </is>
      </c>
      <c r="D183" t="inlineStr">
        <is>
          <t>POS0012</t>
        </is>
      </c>
      <c r="E183" t="inlineStr">
        <is>
          <t>67</t>
        </is>
      </c>
      <c r="F183" t="inlineStr">
        <is>
          <t>0023</t>
        </is>
      </c>
      <c r="G183" t="inlineStr">
        <is>
          <t>5300939579</t>
        </is>
      </c>
      <c r="H183" t="n">
        <v>541.0</v>
      </c>
      <c r="I183" t="n">
        <v>592.38</v>
      </c>
      <c r="J183" t="n">
        <v>555.24</v>
      </c>
      <c r="K183" t="inlineStr">
        <is>
          <t>sale</t>
        </is>
      </c>
      <c r="L183" t="inlineStr">
        <is>
          <t/>
        </is>
      </c>
      <c r="M183" t="inlineStr">
        <is>
          <t/>
        </is>
      </c>
      <c r="N183" t="n">
        <v>0.0</v>
      </c>
      <c r="O183" t="n">
        <v>0.0</v>
      </c>
      <c r="P183" t="n">
        <v>459.35</v>
      </c>
      <c r="Q183" t="n">
        <v>400.54</v>
      </c>
      <c r="R183" t="n">
        <v>37.14</v>
      </c>
      <c r="S183" t="n">
        <v>37.14</v>
      </c>
      <c r="T183" t="n">
        <v>5.92</v>
      </c>
      <c r="U183" t="n">
        <v>5.15</v>
      </c>
      <c r="V183" t="n">
        <v>99.94</v>
      </c>
      <c r="W183" t="n">
        <v>86.06</v>
      </c>
      <c r="X183" t="n">
        <v>7.78</v>
      </c>
      <c r="Y183" t="n">
        <v>6.76</v>
      </c>
      <c r="Z183" t="n">
        <v>19.39</v>
      </c>
      <c r="AA183" t="n">
        <v>16.71</v>
      </c>
      <c r="AB183" t="n">
        <v>25.76</v>
      </c>
      <c r="AC183" t="n">
        <v>25.76</v>
      </c>
      <c r="AD183" t="n">
        <v>-51.379999999999995</v>
      </c>
      <c r="AE183" t="n">
        <v>58.81</v>
      </c>
      <c r="AF183" t="n">
        <v>0.0</v>
      </c>
      <c r="AG183" t="n">
        <v>0.7699999999999996</v>
      </c>
      <c r="AH183" t="n">
        <v>13.879999999999995</v>
      </c>
      <c r="AI183" t="n">
        <v>1.0200000000000005</v>
      </c>
      <c r="AJ183" t="n">
        <v>2.6799999999999997</v>
      </c>
      <c r="AK183" t="n">
        <v>0.0</v>
      </c>
      <c r="AL183" t="inlineStr">
        <is>
          <t>unreconciled</t>
        </is>
      </c>
      <c r="AM183" t="inlineStr">
        <is>
          <t>Order Amount Mismatch (3PO&gt;POS)</t>
        </is>
      </c>
      <c r="AN183" t="n">
        <v>51.38</v>
      </c>
      <c r="AO183" t="n">
        <f>ROUND(P183*100/H183,2)</f>
        <v>0.0</v>
      </c>
      <c r="AP183" t="n">
        <f>ROUND(Q183*100/I183,2)</f>
        <v>0.0</v>
      </c>
      <c r="AQ183"/>
      <c r="AR183"/>
      <c r="AS183" t="n">
        <v>0.0</v>
      </c>
    </row>
    <row r="184">
      <c r="A184" s="1" t="n">
        <v>45233.0</v>
      </c>
      <c r="B184" s="2" t="n">
        <v>45233.829560185186</v>
      </c>
      <c r="C184" t="inlineStr">
        <is>
          <t>3140094012085250</t>
        </is>
      </c>
      <c r="D184" t="inlineStr">
        <is>
          <t>POS0012</t>
        </is>
      </c>
      <c r="E184" t="inlineStr">
        <is>
          <t>65</t>
        </is>
      </c>
      <c r="F184" t="inlineStr">
        <is>
          <t>0094</t>
        </is>
      </c>
      <c r="G184" t="inlineStr">
        <is>
          <t>5301036384</t>
        </is>
      </c>
      <c r="H184" t="n">
        <v>542.0</v>
      </c>
      <c r="I184" t="n">
        <v>593.33</v>
      </c>
      <c r="J184" t="n">
        <v>556.19</v>
      </c>
      <c r="K184" t="inlineStr">
        <is>
          <t>sale</t>
        </is>
      </c>
      <c r="L184" t="inlineStr">
        <is>
          <t/>
        </is>
      </c>
      <c r="M184" t="inlineStr">
        <is>
          <t/>
        </is>
      </c>
      <c r="N184" t="n">
        <v>0.0</v>
      </c>
      <c r="O184" t="n">
        <v>0.0</v>
      </c>
      <c r="P184" t="n">
        <v>460.08</v>
      </c>
      <c r="Q184" t="n">
        <v>401.27</v>
      </c>
      <c r="R184" t="n">
        <v>37.14</v>
      </c>
      <c r="S184" t="n">
        <v>37.14</v>
      </c>
      <c r="T184" t="n">
        <v>5.93</v>
      </c>
      <c r="U184" t="n">
        <v>5.16</v>
      </c>
      <c r="V184" t="n">
        <v>100.11</v>
      </c>
      <c r="W184" t="n">
        <v>86.23</v>
      </c>
      <c r="X184" t="n">
        <v>7.79</v>
      </c>
      <c r="Y184" t="n">
        <v>6.78</v>
      </c>
      <c r="Z184" t="n">
        <v>19.42</v>
      </c>
      <c r="AA184" t="n">
        <v>16.74</v>
      </c>
      <c r="AB184" t="n">
        <v>25.82</v>
      </c>
      <c r="AC184" t="n">
        <v>25.81</v>
      </c>
      <c r="AD184" t="n">
        <v>-51.33000000000004</v>
      </c>
      <c r="AE184" t="n">
        <v>58.81</v>
      </c>
      <c r="AF184" t="n">
        <v>0.0</v>
      </c>
      <c r="AG184" t="n">
        <v>0.7699999999999996</v>
      </c>
      <c r="AH184" t="n">
        <v>13.879999999999995</v>
      </c>
      <c r="AI184" t="n">
        <v>1.0099999999999998</v>
      </c>
      <c r="AJ184" t="n">
        <v>2.6800000000000033</v>
      </c>
      <c r="AK184" t="n">
        <v>0.010000000000001563</v>
      </c>
      <c r="AL184" t="inlineStr">
        <is>
          <t>unreconciled</t>
        </is>
      </c>
      <c r="AM184" t="inlineStr">
        <is>
          <t>Order Amount Mismatch (3PO&gt;POS)</t>
        </is>
      </c>
      <c r="AN184" t="n">
        <v>51.33</v>
      </c>
      <c r="AO184" t="n">
        <f>ROUND(P184*100/H184,2)</f>
        <v>0.0</v>
      </c>
      <c r="AP184" t="n">
        <f>ROUND(Q184*100/I184,2)</f>
        <v>0.0</v>
      </c>
      <c r="AQ184"/>
      <c r="AR184"/>
      <c r="AS184" t="n">
        <v>0.0</v>
      </c>
    </row>
    <row r="185">
      <c r="A185" s="1" t="n">
        <v>45234.0</v>
      </c>
      <c r="B185" s="2" t="n">
        <v>45234.903333333335</v>
      </c>
      <c r="C185" t="inlineStr">
        <is>
          <t>3140094012085785</t>
        </is>
      </c>
      <c r="D185" t="inlineStr">
        <is>
          <t>POS0012</t>
        </is>
      </c>
      <c r="E185" t="inlineStr">
        <is>
          <t>00</t>
        </is>
      </c>
      <c r="F185" t="inlineStr">
        <is>
          <t>0094</t>
        </is>
      </c>
      <c r="G185" t="inlineStr">
        <is>
          <t>5301044615</t>
        </is>
      </c>
      <c r="H185" t="n">
        <v>339.0</v>
      </c>
      <c r="I185" t="n">
        <v>322.86</v>
      </c>
      <c r="J185" t="n">
        <v>285.72</v>
      </c>
      <c r="K185" t="inlineStr">
        <is>
          <t>sale</t>
        </is>
      </c>
      <c r="L185" t="inlineStr">
        <is>
          <t/>
        </is>
      </c>
      <c r="M185" t="inlineStr">
        <is>
          <t/>
        </is>
      </c>
      <c r="N185" t="n">
        <v>0.0</v>
      </c>
      <c r="O185" t="n">
        <v>0.0</v>
      </c>
      <c r="P185" t="n">
        <v>253.94</v>
      </c>
      <c r="Q185" t="n">
        <v>253.94</v>
      </c>
      <c r="R185" t="n">
        <v>37.14</v>
      </c>
      <c r="S185" t="n">
        <v>37.14</v>
      </c>
      <c r="T185" t="n">
        <v>3.23</v>
      </c>
      <c r="U185" t="n">
        <v>3.23</v>
      </c>
      <c r="V185" t="n">
        <v>51.43</v>
      </c>
      <c r="W185" t="n">
        <v>51.43</v>
      </c>
      <c r="X185" t="n">
        <v>4.24</v>
      </c>
      <c r="Y185" t="n">
        <v>4.24</v>
      </c>
      <c r="Z185" t="n">
        <v>10.02</v>
      </c>
      <c r="AA185" t="n">
        <v>10.02</v>
      </c>
      <c r="AB185" t="n">
        <v>16.14</v>
      </c>
      <c r="AC185" t="n">
        <v>16.14</v>
      </c>
      <c r="AD185" t="n">
        <v>16.139999999999986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inlineStr">
        <is>
          <t>unreconciled</t>
        </is>
      </c>
      <c r="AM185" t="inlineStr">
        <is>
          <t>Order Amount Mismatch (POS&gt;3PO)</t>
        </is>
      </c>
      <c r="AN185" t="n">
        <v>16.14</v>
      </c>
      <c r="AO185" t="n">
        <f>ROUND(P185*100/H185,2)</f>
        <v>0.0</v>
      </c>
      <c r="AP185" t="n">
        <f>ROUND(Q185*100/I185,2)</f>
        <v>0.0</v>
      </c>
      <c r="AQ185"/>
      <c r="AR185"/>
      <c r="AS185" t="n">
        <v>0.0</v>
      </c>
    </row>
    <row r="186">
      <c r="A186" s="1" t="n">
        <v>45231.0</v>
      </c>
      <c r="B186" s="2" t="n">
        <v>45232.025613425925</v>
      </c>
      <c r="C186" t="inlineStr">
        <is>
          <t>3140094012084634</t>
        </is>
      </c>
      <c r="D186" t="inlineStr">
        <is>
          <t>POS0012</t>
        </is>
      </c>
      <c r="E186" t="inlineStr">
        <is>
          <t>48</t>
        </is>
      </c>
      <c r="F186" t="inlineStr">
        <is>
          <t>0094</t>
        </is>
      </c>
      <c r="G186" t="inlineStr">
        <is>
          <t>5301102069</t>
        </is>
      </c>
      <c r="H186" t="n">
        <v>294.0</v>
      </c>
      <c r="I186" t="n">
        <v>280.0</v>
      </c>
      <c r="J186" t="n">
        <v>242.86</v>
      </c>
      <c r="K186" t="inlineStr">
        <is>
          <t>sale</t>
        </is>
      </c>
      <c r="L186" t="inlineStr">
        <is>
          <t/>
        </is>
      </c>
      <c r="M186" t="inlineStr">
        <is>
          <t/>
        </is>
      </c>
      <c r="N186" t="n">
        <v>0.0</v>
      </c>
      <c r="O186" t="n">
        <v>0.0</v>
      </c>
      <c r="P186" t="n">
        <v>221.28</v>
      </c>
      <c r="Q186" t="n">
        <v>221.26</v>
      </c>
      <c r="R186" t="n">
        <v>37.14</v>
      </c>
      <c r="S186" t="n">
        <v>37.14</v>
      </c>
      <c r="T186" t="n">
        <v>2.8</v>
      </c>
      <c r="U186" t="n">
        <v>2.8</v>
      </c>
      <c r="V186" t="n">
        <v>43.71</v>
      </c>
      <c r="W186" t="n">
        <v>43.71</v>
      </c>
      <c r="X186" t="n">
        <v>3.68</v>
      </c>
      <c r="Y186" t="n">
        <v>3.68</v>
      </c>
      <c r="Z186" t="n">
        <v>8.53</v>
      </c>
      <c r="AA186" t="n">
        <v>8.53</v>
      </c>
      <c r="AB186" t="n">
        <v>14.0</v>
      </c>
      <c r="AC186" t="n">
        <v>14.0</v>
      </c>
      <c r="AD186" t="n">
        <v>14.0</v>
      </c>
      <c r="AE186" t="n">
        <v>0.020000000000010232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inlineStr">
        <is>
          <t>unreconciled</t>
        </is>
      </c>
      <c r="AM186" t="inlineStr">
        <is>
          <t>Order Amount Mismatch (POS&gt;3PO)</t>
        </is>
      </c>
      <c r="AN186" t="n">
        <v>14.0</v>
      </c>
      <c r="AO186" t="n">
        <f>ROUND(P186*100/H186,2)</f>
        <v>0.0</v>
      </c>
      <c r="AP186" t="n">
        <f>ROUND(Q186*100/I186,2)</f>
        <v>0.0</v>
      </c>
      <c r="AQ186"/>
      <c r="AR186"/>
      <c r="AS186" t="n">
        <v>0.0</v>
      </c>
    </row>
    <row r="187">
      <c r="A187" s="1" t="n">
        <v>45236.0</v>
      </c>
      <c r="B187" s="2" t="n">
        <v>45236.99648148148</v>
      </c>
      <c r="C187" t="inlineStr">
        <is>
          <t>3140023012060162</t>
        </is>
      </c>
      <c r="D187" t="inlineStr">
        <is>
          <t>POS0012</t>
        </is>
      </c>
      <c r="E187" t="inlineStr">
        <is>
          <t>53</t>
        </is>
      </c>
      <c r="F187" t="inlineStr">
        <is>
          <t>0023</t>
        </is>
      </c>
      <c r="G187" t="inlineStr">
        <is>
          <t>5301153192</t>
        </is>
      </c>
      <c r="H187" t="n">
        <v>159.0</v>
      </c>
      <c r="I187" t="n">
        <v>151.42</v>
      </c>
      <c r="J187" t="n">
        <v>114.28</v>
      </c>
      <c r="K187" t="inlineStr">
        <is>
          <t>sale</t>
        </is>
      </c>
      <c r="L187" t="inlineStr">
        <is>
          <t/>
        </is>
      </c>
      <c r="M187" t="inlineStr">
        <is>
          <t/>
        </is>
      </c>
      <c r="N187" t="n">
        <v>0.0</v>
      </c>
      <c r="O187" t="n">
        <v>0.0</v>
      </c>
      <c r="P187" t="n">
        <v>123.29</v>
      </c>
      <c r="Q187" t="n">
        <v>123.28</v>
      </c>
      <c r="R187" t="n">
        <v>37.14</v>
      </c>
      <c r="S187" t="n">
        <v>37.14</v>
      </c>
      <c r="T187" t="n">
        <v>1.51</v>
      </c>
      <c r="U187" t="n">
        <v>1.51</v>
      </c>
      <c r="V187" t="n">
        <v>20.57</v>
      </c>
      <c r="W187" t="n">
        <v>20.57</v>
      </c>
      <c r="X187" t="n">
        <v>1.99</v>
      </c>
      <c r="Y187" t="n">
        <v>1.99</v>
      </c>
      <c r="Z187" t="n">
        <v>4.06</v>
      </c>
      <c r="AA187" t="n">
        <v>4.06</v>
      </c>
      <c r="AB187" t="n">
        <v>7.58</v>
      </c>
      <c r="AC187" t="n">
        <v>7.57</v>
      </c>
      <c r="AD187" t="n">
        <v>7.5800000000000125</v>
      </c>
      <c r="AE187" t="n">
        <v>0.010000000000005116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0.009999999999999787</v>
      </c>
      <c r="AL187" t="inlineStr">
        <is>
          <t>unreconciled</t>
        </is>
      </c>
      <c r="AM187" t="inlineStr">
        <is>
          <t>Order Amount Mismatch (POS&gt;3PO)</t>
        </is>
      </c>
      <c r="AN187" t="n">
        <v>7.58</v>
      </c>
      <c r="AO187" t="n">
        <f>ROUND(P187*100/H187,2)</f>
        <v>0.0</v>
      </c>
      <c r="AP187" t="n">
        <f>ROUND(Q187*100/I187,2)</f>
        <v>0.0</v>
      </c>
      <c r="AQ187"/>
      <c r="AR187"/>
      <c r="AS187" t="n">
        <v>0.0</v>
      </c>
    </row>
    <row r="188">
      <c r="A188" s="1" t="n">
        <v>45231.0</v>
      </c>
      <c r="B188" s="2" t="n">
        <v>45231.71548611111</v>
      </c>
      <c r="C188" t="inlineStr">
        <is>
          <t>3140023012058765</t>
        </is>
      </c>
      <c r="D188" t="inlineStr">
        <is>
          <t>POS0012</t>
        </is>
      </c>
      <c r="E188" t="inlineStr">
        <is>
          <t>59</t>
        </is>
      </c>
      <c r="F188" t="inlineStr">
        <is>
          <t>0023</t>
        </is>
      </c>
      <c r="G188" t="inlineStr">
        <is>
          <t>5301186046</t>
        </is>
      </c>
      <c r="H188" t="n">
        <v>318.0</v>
      </c>
      <c r="I188" t="n">
        <v>302.85</v>
      </c>
      <c r="J188" t="n">
        <v>265.71</v>
      </c>
      <c r="K188" t="inlineStr">
        <is>
          <t>sale</t>
        </is>
      </c>
      <c r="L188" t="inlineStr">
        <is>
          <t/>
        </is>
      </c>
      <c r="M188" t="inlineStr">
        <is>
          <t/>
        </is>
      </c>
      <c r="N188" t="n">
        <v>0.0</v>
      </c>
      <c r="O188" t="n">
        <v>0.0</v>
      </c>
      <c r="P188" t="n">
        <v>238.7</v>
      </c>
      <c r="Q188" t="n">
        <v>238.68</v>
      </c>
      <c r="R188" t="n">
        <v>37.14</v>
      </c>
      <c r="S188" t="n">
        <v>37.14</v>
      </c>
      <c r="T188" t="n">
        <v>3.03</v>
      </c>
      <c r="U188" t="n">
        <v>3.03</v>
      </c>
      <c r="V188" t="n">
        <v>47.83</v>
      </c>
      <c r="W188" t="n">
        <v>47.83</v>
      </c>
      <c r="X188" t="n">
        <v>3.97</v>
      </c>
      <c r="Y188" t="n">
        <v>3.97</v>
      </c>
      <c r="Z188" t="n">
        <v>9.32</v>
      </c>
      <c r="AA188" t="n">
        <v>9.32</v>
      </c>
      <c r="AB188" t="n">
        <v>15.14</v>
      </c>
      <c r="AC188" t="n">
        <v>15.14</v>
      </c>
      <c r="AD188" t="n">
        <v>15.149999999999977</v>
      </c>
      <c r="AE188" t="n">
        <v>0.01999999999998181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inlineStr">
        <is>
          <t>unreconciled</t>
        </is>
      </c>
      <c r="AM188" t="inlineStr">
        <is>
          <t>Order Amount Mismatch (POS&gt;3PO)</t>
        </is>
      </c>
      <c r="AN188" t="n">
        <v>15.15</v>
      </c>
      <c r="AO188" t="n">
        <f>ROUND(P188*100/H188,2)</f>
        <v>0.0</v>
      </c>
      <c r="AP188" t="n">
        <f>ROUND(Q188*100/I188,2)</f>
        <v>0.0</v>
      </c>
      <c r="AQ188"/>
      <c r="AR188"/>
      <c r="AS188" t="n">
        <v>0.0</v>
      </c>
    </row>
    <row r="189">
      <c r="A189" s="1" t="n">
        <v>45232.0</v>
      </c>
      <c r="B189" s="2" t="n">
        <v>45232.846550925926</v>
      </c>
      <c r="C189" t="inlineStr">
        <is>
          <t>3140023012059045</t>
        </is>
      </c>
      <c r="D189" t="inlineStr">
        <is>
          <t>POS0012</t>
        </is>
      </c>
      <c r="E189" t="inlineStr">
        <is>
          <t>39</t>
        </is>
      </c>
      <c r="F189" t="inlineStr">
        <is>
          <t>0023</t>
        </is>
      </c>
      <c r="G189" t="inlineStr">
        <is>
          <t>5301210083</t>
        </is>
      </c>
      <c r="H189" t="n">
        <v>131.0</v>
      </c>
      <c r="I189" t="n">
        <v>124.76</v>
      </c>
      <c r="J189" t="n">
        <v>87.62</v>
      </c>
      <c r="K189" t="inlineStr">
        <is>
          <t>sale</t>
        </is>
      </c>
      <c r="L189" t="inlineStr">
        <is>
          <t/>
        </is>
      </c>
      <c r="M189" t="inlineStr">
        <is>
          <t/>
        </is>
      </c>
      <c r="N189" t="n">
        <v>0.0</v>
      </c>
      <c r="O189" t="n">
        <v>0.0</v>
      </c>
      <c r="P189" t="n">
        <v>102.97</v>
      </c>
      <c r="Q189" t="n">
        <v>102.96</v>
      </c>
      <c r="R189" t="n">
        <v>37.14</v>
      </c>
      <c r="S189" t="n">
        <v>37.14</v>
      </c>
      <c r="T189" t="n">
        <v>1.25</v>
      </c>
      <c r="U189" t="n">
        <v>1.25</v>
      </c>
      <c r="V189" t="n">
        <v>15.77</v>
      </c>
      <c r="W189" t="n">
        <v>15.77</v>
      </c>
      <c r="X189" t="n">
        <v>1.64</v>
      </c>
      <c r="Y189" t="n">
        <v>1.64</v>
      </c>
      <c r="Z189" t="n">
        <v>3.13</v>
      </c>
      <c r="AA189" t="n">
        <v>3.14</v>
      </c>
      <c r="AB189" t="n">
        <v>6.24</v>
      </c>
      <c r="AC189" t="n">
        <v>6.24</v>
      </c>
      <c r="AD189" t="n">
        <v>6.239999999999995</v>
      </c>
      <c r="AE189" t="n">
        <v>0.010000000000005116</v>
      </c>
      <c r="AF189" t="n">
        <v>0.0</v>
      </c>
      <c r="AG189" t="n">
        <v>0.0</v>
      </c>
      <c r="AH189" t="n">
        <v>0.0</v>
      </c>
      <c r="AI189" t="n">
        <v>0.0</v>
      </c>
      <c r="AJ189" t="n">
        <v>-0.010000000000000231</v>
      </c>
      <c r="AK189" t="n">
        <v>0.0</v>
      </c>
      <c r="AL189" t="inlineStr">
        <is>
          <t>unreconciled</t>
        </is>
      </c>
      <c r="AM189" t="inlineStr">
        <is>
          <t>Order Amount Mismatch (POS&gt;3PO)</t>
        </is>
      </c>
      <c r="AN189" t="n">
        <v>6.24</v>
      </c>
      <c r="AO189" t="n">
        <f>ROUND(P189*100/H189,2)</f>
        <v>0.0</v>
      </c>
      <c r="AP189" t="n">
        <f>ROUND(Q189*100/I189,2)</f>
        <v>0.0</v>
      </c>
      <c r="AQ189"/>
      <c r="AR189"/>
      <c r="AS189" t="n">
        <v>0.0</v>
      </c>
    </row>
    <row r="190">
      <c r="A190" s="1" t="n">
        <v>45231.0</v>
      </c>
      <c r="B190" s="2" t="n">
        <v>45231.750706018516</v>
      </c>
      <c r="C190" t="inlineStr">
        <is>
          <t>3140094012084450</t>
        </is>
      </c>
      <c r="D190" t="inlineStr">
        <is>
          <t>POS0012</t>
        </is>
      </c>
      <c r="E190" t="inlineStr">
        <is>
          <t>64</t>
        </is>
      </c>
      <c r="F190" t="inlineStr">
        <is>
          <t>0094</t>
        </is>
      </c>
      <c r="G190" t="inlineStr">
        <is>
          <t>5301227436</t>
        </is>
      </c>
      <c r="H190" t="n">
        <v>322.0</v>
      </c>
      <c r="I190" t="n">
        <v>306.66</v>
      </c>
      <c r="J190" t="n">
        <v>269.52</v>
      </c>
      <c r="K190" t="inlineStr">
        <is>
          <t>sale</t>
        </is>
      </c>
      <c r="L190" t="inlineStr">
        <is>
          <t/>
        </is>
      </c>
      <c r="M190" t="inlineStr">
        <is>
          <t/>
        </is>
      </c>
      <c r="N190" t="n">
        <v>0.0</v>
      </c>
      <c r="O190" t="n">
        <v>0.0</v>
      </c>
      <c r="P190" t="n">
        <v>241.6</v>
      </c>
      <c r="Q190" t="n">
        <v>241.6</v>
      </c>
      <c r="R190" t="n">
        <v>37.14</v>
      </c>
      <c r="S190" t="n">
        <v>37.14</v>
      </c>
      <c r="T190" t="n">
        <v>3.07</v>
      </c>
      <c r="U190" t="n">
        <v>3.07</v>
      </c>
      <c r="V190" t="n">
        <v>48.51</v>
      </c>
      <c r="W190" t="n">
        <v>48.51</v>
      </c>
      <c r="X190" t="n">
        <v>4.02</v>
      </c>
      <c r="Y190" t="n">
        <v>4.02</v>
      </c>
      <c r="Z190" t="n">
        <v>9.46</v>
      </c>
      <c r="AA190" t="n">
        <v>9.45</v>
      </c>
      <c r="AB190" t="n">
        <v>15.34</v>
      </c>
      <c r="AC190" t="n">
        <v>15.33</v>
      </c>
      <c r="AD190" t="n">
        <v>15.339999999999975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0.010000000000001563</v>
      </c>
      <c r="AK190" t="n">
        <v>0.009999999999999787</v>
      </c>
      <c r="AL190" t="inlineStr">
        <is>
          <t>unreconciled</t>
        </is>
      </c>
      <c r="AM190" t="inlineStr">
        <is>
          <t>Order Amount Mismatch (POS&gt;3PO)</t>
        </is>
      </c>
      <c r="AN190" t="n">
        <v>15.34</v>
      </c>
      <c r="AO190" t="n">
        <f>ROUND(P190*100/H190,2)</f>
        <v>0.0</v>
      </c>
      <c r="AP190" t="n">
        <f>ROUND(Q190*100/I190,2)</f>
        <v>0.0</v>
      </c>
      <c r="AQ190"/>
      <c r="AR190"/>
      <c r="AS190" t="n">
        <v>0.0</v>
      </c>
    </row>
    <row r="191">
      <c r="A191" s="1" t="n">
        <v>45234.0</v>
      </c>
      <c r="B191" s="2" t="n">
        <v>45234.6921875</v>
      </c>
      <c r="C191" t="inlineStr">
        <is>
          <t>3140094012085582</t>
        </is>
      </c>
      <c r="D191" t="inlineStr">
        <is>
          <t>POS0012</t>
        </is>
      </c>
      <c r="E191" t="inlineStr">
        <is>
          <t>97</t>
        </is>
      </c>
      <c r="F191" t="inlineStr">
        <is>
          <t>0094</t>
        </is>
      </c>
      <c r="G191" t="inlineStr">
        <is>
          <t>5301231361</t>
        </is>
      </c>
      <c r="H191" t="n">
        <v>413.0</v>
      </c>
      <c r="I191" t="n">
        <v>393.32</v>
      </c>
      <c r="J191" t="n">
        <v>356.18</v>
      </c>
      <c r="K191" t="inlineStr">
        <is>
          <t>sale</t>
        </is>
      </c>
      <c r="L191" t="inlineStr">
        <is>
          <t/>
        </is>
      </c>
      <c r="M191" t="inlineStr">
        <is>
          <t/>
        </is>
      </c>
      <c r="N191" t="n">
        <v>0.0</v>
      </c>
      <c r="O191" t="n">
        <v>0.0</v>
      </c>
      <c r="P191" t="n">
        <v>307.65</v>
      </c>
      <c r="Q191" t="n">
        <v>307.66</v>
      </c>
      <c r="R191" t="n">
        <v>37.14</v>
      </c>
      <c r="S191" t="n">
        <v>37.14</v>
      </c>
      <c r="T191" t="n">
        <v>3.93</v>
      </c>
      <c r="U191" t="n">
        <v>3.93</v>
      </c>
      <c r="V191" t="n">
        <v>64.11</v>
      </c>
      <c r="W191" t="n">
        <v>64.11</v>
      </c>
      <c r="X191" t="n">
        <v>5.16</v>
      </c>
      <c r="Y191" t="n">
        <v>5.16</v>
      </c>
      <c r="Z191" t="n">
        <v>12.47</v>
      </c>
      <c r="AA191" t="n">
        <v>12.47</v>
      </c>
      <c r="AB191" t="n">
        <v>19.66</v>
      </c>
      <c r="AC191" t="n">
        <v>19.67</v>
      </c>
      <c r="AD191" t="n">
        <v>19.680000000000007</v>
      </c>
      <c r="AE191" t="n">
        <v>-0.010000000000047748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-0.010000000000001563</v>
      </c>
      <c r="AL191" t="inlineStr">
        <is>
          <t>unreconciled</t>
        </is>
      </c>
      <c r="AM191" t="inlineStr">
        <is>
          <t>Order Amount Mismatch (POS&gt;3PO)</t>
        </is>
      </c>
      <c r="AN191" t="n">
        <v>19.68</v>
      </c>
      <c r="AO191" t="n">
        <f>ROUND(P191*100/H191,2)</f>
        <v>0.0</v>
      </c>
      <c r="AP191" t="n">
        <f>ROUND(Q191*100/I191,2)</f>
        <v>0.0</v>
      </c>
      <c r="AQ191"/>
      <c r="AR191"/>
      <c r="AS191" t="n">
        <v>0.0</v>
      </c>
    </row>
    <row r="192">
      <c r="A192" s="1" t="n">
        <v>45235.0</v>
      </c>
      <c r="B192" s="2" t="n">
        <v>45236.03741898148</v>
      </c>
      <c r="C192" t="inlineStr">
        <is>
          <t>3140023012059957</t>
        </is>
      </c>
      <c r="D192" t="inlineStr">
        <is>
          <t>POS0012</t>
        </is>
      </c>
      <c r="E192" t="inlineStr">
        <is>
          <t>49</t>
        </is>
      </c>
      <c r="F192" t="inlineStr">
        <is>
          <t>0023</t>
        </is>
      </c>
      <c r="G192" t="inlineStr">
        <is>
          <t>5301232564</t>
        </is>
      </c>
      <c r="H192" t="n">
        <v>291.0</v>
      </c>
      <c r="I192" t="n">
        <v>277.14</v>
      </c>
      <c r="J192" t="n">
        <v>240.0</v>
      </c>
      <c r="K192" t="inlineStr">
        <is>
          <t>sale</t>
        </is>
      </c>
      <c r="L192" t="inlineStr">
        <is>
          <t/>
        </is>
      </c>
      <c r="M192" t="inlineStr">
        <is>
          <t/>
        </is>
      </c>
      <c r="N192" t="n">
        <v>0.0</v>
      </c>
      <c r="O192" t="n">
        <v>0.0</v>
      </c>
      <c r="P192" t="n">
        <v>219.1</v>
      </c>
      <c r="Q192" t="n">
        <v>219.09</v>
      </c>
      <c r="R192" t="n">
        <v>37.14</v>
      </c>
      <c r="S192" t="n">
        <v>37.14</v>
      </c>
      <c r="T192" t="n">
        <v>2.77</v>
      </c>
      <c r="U192" t="n">
        <v>2.77</v>
      </c>
      <c r="V192" t="n">
        <v>43.2</v>
      </c>
      <c r="W192" t="n">
        <v>43.2</v>
      </c>
      <c r="X192" t="n">
        <v>3.64</v>
      </c>
      <c r="Y192" t="n">
        <v>3.64</v>
      </c>
      <c r="Z192" t="n">
        <v>8.43</v>
      </c>
      <c r="AA192" t="n">
        <v>8.44</v>
      </c>
      <c r="AB192" t="n">
        <v>13.86</v>
      </c>
      <c r="AC192" t="n">
        <v>13.86</v>
      </c>
      <c r="AD192" t="n">
        <v>13.860000000000014</v>
      </c>
      <c r="AE192" t="n">
        <v>0.009999999999990905</v>
      </c>
      <c r="AF192" t="n">
        <v>0.0</v>
      </c>
      <c r="AG192" t="n">
        <v>0.0</v>
      </c>
      <c r="AH192" t="n">
        <v>0.0</v>
      </c>
      <c r="AI192" t="n">
        <v>0.0</v>
      </c>
      <c r="AJ192" t="n">
        <v>-0.009999999999999787</v>
      </c>
      <c r="AK192" t="n">
        <v>0.0</v>
      </c>
      <c r="AL192" t="inlineStr">
        <is>
          <t>unreconciled</t>
        </is>
      </c>
      <c r="AM192" t="inlineStr">
        <is>
          <t>Order Amount Mismatch (POS&gt;3PO)</t>
        </is>
      </c>
      <c r="AN192" t="n">
        <v>13.86</v>
      </c>
      <c r="AO192" t="n">
        <f>ROUND(P192*100/H192,2)</f>
        <v>0.0</v>
      </c>
      <c r="AP192" t="n">
        <f>ROUND(Q192*100/I192,2)</f>
        <v>0.0</v>
      </c>
      <c r="AQ192"/>
      <c r="AR192"/>
      <c r="AS192" t="n">
        <v>0.0</v>
      </c>
    </row>
    <row r="193">
      <c r="A193" s="1" t="n">
        <v>45234.0</v>
      </c>
      <c r="B193" s="2" t="n">
        <v>45234.872465277775</v>
      </c>
      <c r="C193" t="inlineStr">
        <is>
          <t>3140094012085754</t>
        </is>
      </c>
      <c r="D193" t="inlineStr">
        <is>
          <t>POS0012</t>
        </is>
      </c>
      <c r="E193" t="inlineStr">
        <is>
          <t>69</t>
        </is>
      </c>
      <c r="F193" t="inlineStr">
        <is>
          <t>0094</t>
        </is>
      </c>
      <c r="G193" t="inlineStr">
        <is>
          <t>5301387482</t>
        </is>
      </c>
      <c r="H193" t="n">
        <v>281.0</v>
      </c>
      <c r="I193" t="n">
        <v>267.61</v>
      </c>
      <c r="J193" t="n">
        <v>230.47</v>
      </c>
      <c r="K193" t="inlineStr">
        <is>
          <t>sale</t>
        </is>
      </c>
      <c r="L193" t="inlineStr">
        <is>
          <t/>
        </is>
      </c>
      <c r="M193" t="inlineStr">
        <is>
          <t/>
        </is>
      </c>
      <c r="N193" t="n">
        <v>0.0</v>
      </c>
      <c r="O193" t="n">
        <v>0.0</v>
      </c>
      <c r="P193" t="n">
        <v>211.84</v>
      </c>
      <c r="Q193" t="n">
        <v>211.84</v>
      </c>
      <c r="R193" t="n">
        <v>37.14</v>
      </c>
      <c r="S193" t="n">
        <v>37.14</v>
      </c>
      <c r="T193" t="n">
        <v>2.68</v>
      </c>
      <c r="U193" t="n">
        <v>2.68</v>
      </c>
      <c r="V193" t="n">
        <v>41.48</v>
      </c>
      <c r="W193" t="n">
        <v>41.48</v>
      </c>
      <c r="X193" t="n">
        <v>3.51</v>
      </c>
      <c r="Y193" t="n">
        <v>3.51</v>
      </c>
      <c r="Z193" t="n">
        <v>8.1</v>
      </c>
      <c r="AA193" t="n">
        <v>8.1</v>
      </c>
      <c r="AB193" t="n">
        <v>13.38</v>
      </c>
      <c r="AC193" t="n">
        <v>13.38</v>
      </c>
      <c r="AD193" t="n">
        <v>13.389999999999986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inlineStr">
        <is>
          <t>unreconciled</t>
        </is>
      </c>
      <c r="AM193" t="inlineStr">
        <is>
          <t>Order Amount Mismatch (POS&gt;3PO)</t>
        </is>
      </c>
      <c r="AN193" t="n">
        <v>13.39</v>
      </c>
      <c r="AO193" t="n">
        <f>ROUND(P193*100/H193,2)</f>
        <v>0.0</v>
      </c>
      <c r="AP193" t="n">
        <f>ROUND(Q193*100/I193,2)</f>
        <v>0.0</v>
      </c>
      <c r="AQ193"/>
      <c r="AR193"/>
      <c r="AS193" t="n">
        <v>0.0</v>
      </c>
    </row>
    <row r="194">
      <c r="A194" s="1"/>
      <c r="B194" s="2" t="n">
        <v>45231.0330787037</v>
      </c>
      <c r="C194"/>
      <c r="D194"/>
      <c r="E194"/>
      <c r="F194" t="inlineStr">
        <is>
          <t>0094</t>
        </is>
      </c>
      <c r="G194" t="inlineStr">
        <is>
          <t>5301437627</t>
        </is>
      </c>
      <c r="H194" t="n">
        <v>0.0</v>
      </c>
      <c r="I194" t="n">
        <v>321.9</v>
      </c>
      <c r="J194" t="n">
        <v>284.76</v>
      </c>
      <c r="K194" t="inlineStr">
        <is>
          <t>sale</t>
        </is>
      </c>
      <c r="L194" t="inlineStr">
        <is>
          <t/>
        </is>
      </c>
      <c r="M194" t="inlineStr">
        <is>
          <t/>
        </is>
      </c>
      <c r="N194" t="n">
        <v>0.0</v>
      </c>
      <c r="O194" t="n">
        <v>0.0</v>
      </c>
      <c r="P194" t="n">
        <v>253.2</v>
      </c>
      <c r="Q194" t="n">
        <v>253.21</v>
      </c>
      <c r="R194" t="n">
        <v>37.14</v>
      </c>
      <c r="S194" t="n">
        <v>37.14</v>
      </c>
      <c r="T194" t="n">
        <v>3.22</v>
      </c>
      <c r="U194" t="n">
        <v>3.22</v>
      </c>
      <c r="V194" t="n">
        <v>51.26</v>
      </c>
      <c r="W194" t="n">
        <v>51.26</v>
      </c>
      <c r="X194" t="n">
        <v>4.23</v>
      </c>
      <c r="Y194" t="n">
        <v>4.22</v>
      </c>
      <c r="Z194" t="n">
        <v>9.99</v>
      </c>
      <c r="AA194" t="n">
        <v>9.99</v>
      </c>
      <c r="AB194" t="n">
        <v>0.0</v>
      </c>
      <c r="AC194" t="n">
        <v>16.1</v>
      </c>
      <c r="AD194" t="n">
        <v>-321.9</v>
      </c>
      <c r="AE194" t="n">
        <v>-0.010000000000019327</v>
      </c>
      <c r="AF194" t="n">
        <v>0.0</v>
      </c>
      <c r="AG194" t="n">
        <v>0.0</v>
      </c>
      <c r="AH194" t="n">
        <v>0.0</v>
      </c>
      <c r="AI194" t="n">
        <v>0.010000000000000675</v>
      </c>
      <c r="AJ194" t="n">
        <v>0.0</v>
      </c>
      <c r="AK194" t="n">
        <v>-16.1</v>
      </c>
      <c r="AL194" t="inlineStr">
        <is>
          <t>unreconciled</t>
        </is>
      </c>
      <c r="AM194" t="inlineStr">
        <is>
          <t>Order Not found in POS</t>
        </is>
      </c>
      <c r="AN194" t="n">
        <v>321.9</v>
      </c>
      <c r="AO194" t="n">
        <f>ROUND(P194*100/H194,2)</f>
        <v>0.0</v>
      </c>
      <c r="AP194" t="n">
        <f>ROUND(Q194*100/I194,2)</f>
        <v>0.0</v>
      </c>
      <c r="AQ194"/>
      <c r="AR194"/>
      <c r="AS194" t="n">
        <v>0.0</v>
      </c>
    </row>
    <row r="195">
      <c r="A195" s="1" t="n">
        <v>45234.0</v>
      </c>
      <c r="B195" s="2" t="n">
        <v>45234.74519675926</v>
      </c>
      <c r="C195" t="inlineStr">
        <is>
          <t>3140094012085620</t>
        </is>
      </c>
      <c r="D195" t="inlineStr">
        <is>
          <t>POS0012</t>
        </is>
      </c>
      <c r="E195" t="inlineStr">
        <is>
          <t>35</t>
        </is>
      </c>
      <c r="F195" t="inlineStr">
        <is>
          <t>0094</t>
        </is>
      </c>
      <c r="G195" t="inlineStr">
        <is>
          <t>5301440641</t>
        </is>
      </c>
      <c r="H195" t="n">
        <v>580.0</v>
      </c>
      <c r="I195" t="n">
        <v>552.39</v>
      </c>
      <c r="J195" t="n">
        <v>515.25</v>
      </c>
      <c r="K195" t="inlineStr">
        <is>
          <t>sale</t>
        </is>
      </c>
      <c r="L195" t="inlineStr">
        <is>
          <t/>
        </is>
      </c>
      <c r="M195" t="inlineStr">
        <is>
          <t/>
        </is>
      </c>
      <c r="N195" t="n">
        <v>0.0</v>
      </c>
      <c r="O195" t="n">
        <v>0.0</v>
      </c>
      <c r="P195" t="n">
        <v>428.88</v>
      </c>
      <c r="Q195" t="n">
        <v>428.87</v>
      </c>
      <c r="R195" t="n">
        <v>37.14</v>
      </c>
      <c r="S195" t="n">
        <v>37.14</v>
      </c>
      <c r="T195" t="n">
        <v>5.52</v>
      </c>
      <c r="U195" t="n">
        <v>5.52</v>
      </c>
      <c r="V195" t="n">
        <v>92.74</v>
      </c>
      <c r="W195" t="n">
        <v>92.74</v>
      </c>
      <c r="X195" t="n">
        <v>7.25</v>
      </c>
      <c r="Y195" t="n">
        <v>7.25</v>
      </c>
      <c r="Z195" t="n">
        <v>18.0</v>
      </c>
      <c r="AA195" t="n">
        <v>17.99</v>
      </c>
      <c r="AB195" t="n">
        <v>27.62</v>
      </c>
      <c r="AC195" t="n">
        <v>27.62</v>
      </c>
      <c r="AD195" t="n">
        <v>27.610000000000014</v>
      </c>
      <c r="AE195" t="n">
        <v>0.009999999999990905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0.010000000000001563</v>
      </c>
      <c r="AK195" t="n">
        <v>0.0</v>
      </c>
      <c r="AL195" t="inlineStr">
        <is>
          <t>unreconciled</t>
        </is>
      </c>
      <c r="AM195" t="inlineStr">
        <is>
          <t>Order Amount Mismatch (POS&gt;3PO)</t>
        </is>
      </c>
      <c r="AN195" t="n">
        <v>27.61</v>
      </c>
      <c r="AO195" t="n">
        <f>ROUND(P195*100/H195,2)</f>
        <v>0.0</v>
      </c>
      <c r="AP195" t="n">
        <f>ROUND(Q195*100/I195,2)</f>
        <v>0.0</v>
      </c>
      <c r="AQ195"/>
      <c r="AR195"/>
      <c r="AS195" t="n">
        <v>0.0</v>
      </c>
    </row>
    <row r="196">
      <c r="A196" s="1" t="n">
        <v>45232.0</v>
      </c>
      <c r="B196" s="2" t="n">
        <v>45232.60545138889</v>
      </c>
      <c r="C196" t="inlineStr">
        <is>
          <t>3140023012058965</t>
        </is>
      </c>
      <c r="D196" t="inlineStr">
        <is>
          <t>POS0012</t>
        </is>
      </c>
      <c r="E196" t="inlineStr">
        <is>
          <t>59</t>
        </is>
      </c>
      <c r="F196" t="inlineStr">
        <is>
          <t>0023</t>
        </is>
      </c>
      <c r="G196" t="inlineStr">
        <is>
          <t>5301458320</t>
        </is>
      </c>
      <c r="H196" t="n">
        <v>600.0</v>
      </c>
      <c r="I196" t="n">
        <v>571.42</v>
      </c>
      <c r="J196" t="n">
        <v>534.28</v>
      </c>
      <c r="K196" t="inlineStr">
        <is>
          <t>sale</t>
        </is>
      </c>
      <c r="L196" t="inlineStr">
        <is>
          <t/>
        </is>
      </c>
      <c r="M196" t="inlineStr">
        <is>
          <t/>
        </is>
      </c>
      <c r="N196" t="n">
        <v>0.0</v>
      </c>
      <c r="O196" t="n">
        <v>0.0</v>
      </c>
      <c r="P196" t="n">
        <v>443.38</v>
      </c>
      <c r="Q196" t="n">
        <v>443.37</v>
      </c>
      <c r="R196" t="n">
        <v>37.14</v>
      </c>
      <c r="S196" t="n">
        <v>37.14</v>
      </c>
      <c r="T196" t="n">
        <v>5.71</v>
      </c>
      <c r="U196" t="n">
        <v>5.71</v>
      </c>
      <c r="V196" t="n">
        <v>96.17</v>
      </c>
      <c r="W196" t="n">
        <v>96.17</v>
      </c>
      <c r="X196" t="n">
        <v>7.5</v>
      </c>
      <c r="Y196" t="n">
        <v>7.5</v>
      </c>
      <c r="Z196" t="n">
        <v>18.66</v>
      </c>
      <c r="AA196" t="n">
        <v>18.66</v>
      </c>
      <c r="AB196" t="n">
        <v>28.58</v>
      </c>
      <c r="AC196" t="n">
        <v>28.57</v>
      </c>
      <c r="AD196" t="n">
        <v>28.58000000000004</v>
      </c>
      <c r="AE196" t="n">
        <v>0.009999999999990905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0.00999999999999801</v>
      </c>
      <c r="AL196" t="inlineStr">
        <is>
          <t>unreconciled</t>
        </is>
      </c>
      <c r="AM196" t="inlineStr">
        <is>
          <t>Order Amount Mismatch (POS&gt;3PO)</t>
        </is>
      </c>
      <c r="AN196" t="n">
        <v>28.58</v>
      </c>
      <c r="AO196" t="n">
        <f>ROUND(P196*100/H196,2)</f>
        <v>0.0</v>
      </c>
      <c r="AP196" t="n">
        <f>ROUND(Q196*100/I196,2)</f>
        <v>0.0</v>
      </c>
      <c r="AQ196"/>
      <c r="AR196"/>
      <c r="AS196" t="n">
        <v>0.0</v>
      </c>
    </row>
    <row r="197">
      <c r="A197" s="1" t="n">
        <v>45236.0</v>
      </c>
      <c r="B197" s="2" t="n">
        <v>45236.695023148146</v>
      </c>
      <c r="C197" t="inlineStr">
        <is>
          <t>3140094012086532</t>
        </is>
      </c>
      <c r="D197" t="inlineStr">
        <is>
          <t>POS0012</t>
        </is>
      </c>
      <c r="E197" t="inlineStr">
        <is>
          <t>47</t>
        </is>
      </c>
      <c r="F197" t="inlineStr">
        <is>
          <t>0094</t>
        </is>
      </c>
      <c r="G197" t="inlineStr">
        <is>
          <t>5301471052</t>
        </is>
      </c>
      <c r="H197" t="n">
        <v>1643.0</v>
      </c>
      <c r="I197" t="n">
        <v>1564.76</v>
      </c>
      <c r="J197" t="n">
        <v>1527.62</v>
      </c>
      <c r="K197" t="inlineStr">
        <is>
          <t>sale</t>
        </is>
      </c>
      <c r="L197" t="inlineStr">
        <is>
          <t/>
        </is>
      </c>
      <c r="M197" t="inlineStr">
        <is>
          <t/>
        </is>
      </c>
      <c r="N197" t="n">
        <v>0.0</v>
      </c>
      <c r="O197" t="n">
        <v>0.0</v>
      </c>
      <c r="P197" t="n">
        <v>1200.41</v>
      </c>
      <c r="Q197" t="n">
        <v>1200.41</v>
      </c>
      <c r="R197" t="n">
        <v>37.14</v>
      </c>
      <c r="S197" t="n">
        <v>37.14</v>
      </c>
      <c r="T197" t="n">
        <v>15.65</v>
      </c>
      <c r="U197" t="n">
        <v>15.65</v>
      </c>
      <c r="V197" t="n">
        <v>274.97</v>
      </c>
      <c r="W197" t="n">
        <v>274.97</v>
      </c>
      <c r="X197" t="n">
        <v>20.54</v>
      </c>
      <c r="Y197" t="n">
        <v>20.54</v>
      </c>
      <c r="Z197" t="n">
        <v>53.19</v>
      </c>
      <c r="AA197" t="n">
        <v>53.19</v>
      </c>
      <c r="AB197" t="n">
        <v>78.24</v>
      </c>
      <c r="AC197" t="n">
        <v>78.24</v>
      </c>
      <c r="AD197" t="n">
        <v>78.24000000000001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inlineStr">
        <is>
          <t>unreconciled</t>
        </is>
      </c>
      <c r="AM197" t="inlineStr">
        <is>
          <t>Order Amount Mismatch (POS&gt;3PO)</t>
        </is>
      </c>
      <c r="AN197" t="n">
        <v>78.24</v>
      </c>
      <c r="AO197" t="n">
        <f>ROUND(P197*100/H197,2)</f>
        <v>0.0</v>
      </c>
      <c r="AP197" t="n">
        <f>ROUND(Q197*100/I197,2)</f>
        <v>0.0</v>
      </c>
      <c r="AQ197"/>
      <c r="AR197"/>
      <c r="AS197" t="n">
        <v>0.0</v>
      </c>
    </row>
    <row r="198">
      <c r="A198" s="1"/>
      <c r="B198" s="2" t="n">
        <v>45231.04006944445</v>
      </c>
      <c r="C198"/>
      <c r="D198"/>
      <c r="E198"/>
      <c r="F198" t="inlineStr">
        <is>
          <t>0023</t>
        </is>
      </c>
      <c r="G198" t="inlineStr">
        <is>
          <t>5301485363</t>
        </is>
      </c>
      <c r="H198" t="n">
        <v>0.0</v>
      </c>
      <c r="I198" t="n">
        <v>379.04</v>
      </c>
      <c r="J198" t="n">
        <v>341.9</v>
      </c>
      <c r="K198" t="inlineStr">
        <is>
          <t>sale</t>
        </is>
      </c>
      <c r="L198" t="inlineStr">
        <is>
          <t/>
        </is>
      </c>
      <c r="M198" t="inlineStr">
        <is>
          <t/>
        </is>
      </c>
      <c r="N198" t="n">
        <v>0.0</v>
      </c>
      <c r="O198" t="n">
        <v>0.0</v>
      </c>
      <c r="P198" t="n">
        <v>296.77</v>
      </c>
      <c r="Q198" t="n">
        <v>296.76</v>
      </c>
      <c r="R198" t="n">
        <v>37.14</v>
      </c>
      <c r="S198" t="n">
        <v>37.14</v>
      </c>
      <c r="T198" t="n">
        <v>3.79</v>
      </c>
      <c r="U198" t="n">
        <v>3.79</v>
      </c>
      <c r="V198" t="n">
        <v>61.54</v>
      </c>
      <c r="W198" t="n">
        <v>61.54</v>
      </c>
      <c r="X198" t="n">
        <v>4.97</v>
      </c>
      <c r="Y198" t="n">
        <v>4.97</v>
      </c>
      <c r="Z198" t="n">
        <v>11.97</v>
      </c>
      <c r="AA198" t="n">
        <v>11.97</v>
      </c>
      <c r="AB198" t="n">
        <v>0.0</v>
      </c>
      <c r="AC198" t="n">
        <v>18.95</v>
      </c>
      <c r="AD198" t="n">
        <v>-379.04</v>
      </c>
      <c r="AE198" t="n">
        <v>0.009999999999990905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-18.95</v>
      </c>
      <c r="AL198" t="inlineStr">
        <is>
          <t>unreconciled</t>
        </is>
      </c>
      <c r="AM198" t="inlineStr">
        <is>
          <t>Order Not found in POS</t>
        </is>
      </c>
      <c r="AN198" t="n">
        <v>379.04</v>
      </c>
      <c r="AO198" t="n">
        <f>ROUND(P198*100/H198,2)</f>
        <v>0.0</v>
      </c>
      <c r="AP198" t="n">
        <f>ROUND(Q198*100/I198,2)</f>
        <v>0.0</v>
      </c>
      <c r="AQ198"/>
      <c r="AR198"/>
      <c r="AS198" t="n">
        <v>0.0</v>
      </c>
    </row>
    <row r="199">
      <c r="A199" s="1" t="n">
        <v>45232.0</v>
      </c>
      <c r="B199" s="2" t="n">
        <v>45232.64210648148</v>
      </c>
      <c r="C199" t="inlineStr">
        <is>
          <t>3140094012084749</t>
        </is>
      </c>
      <c r="D199" t="inlineStr">
        <is>
          <t>POS0012</t>
        </is>
      </c>
      <c r="E199" t="inlineStr">
        <is>
          <t>64</t>
        </is>
      </c>
      <c r="F199" t="inlineStr">
        <is>
          <t>0094</t>
        </is>
      </c>
      <c r="G199" t="inlineStr">
        <is>
          <t>5301526114</t>
        </is>
      </c>
      <c r="H199" t="n">
        <v>435.0</v>
      </c>
      <c r="I199" t="n">
        <v>414.28</v>
      </c>
      <c r="J199" t="n">
        <v>377.14</v>
      </c>
      <c r="K199" t="inlineStr">
        <is>
          <t>sale</t>
        </is>
      </c>
      <c r="L199" t="inlineStr">
        <is>
          <t/>
        </is>
      </c>
      <c r="M199" t="inlineStr">
        <is>
          <t/>
        </is>
      </c>
      <c r="N199" t="n">
        <v>0.0</v>
      </c>
      <c r="O199" t="n">
        <v>0.0</v>
      </c>
      <c r="P199" t="n">
        <v>323.61</v>
      </c>
      <c r="Q199" t="n">
        <v>323.61</v>
      </c>
      <c r="R199" t="n">
        <v>37.14</v>
      </c>
      <c r="S199" t="n">
        <v>37.14</v>
      </c>
      <c r="T199" t="n">
        <v>4.14</v>
      </c>
      <c r="U199" t="n">
        <v>4.14</v>
      </c>
      <c r="V199" t="n">
        <v>67.89</v>
      </c>
      <c r="W199" t="n">
        <v>67.89</v>
      </c>
      <c r="X199" t="n">
        <v>5.44</v>
      </c>
      <c r="Y199" t="n">
        <v>5.44</v>
      </c>
      <c r="Z199" t="n">
        <v>13.2</v>
      </c>
      <c r="AA199" t="n">
        <v>13.2</v>
      </c>
      <c r="AB199" t="n">
        <v>20.72</v>
      </c>
      <c r="AC199" t="n">
        <v>20.72</v>
      </c>
      <c r="AD199" t="n">
        <v>20.720000000000027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inlineStr">
        <is>
          <t>unreconciled</t>
        </is>
      </c>
      <c r="AM199" t="inlineStr">
        <is>
          <t>Order Amount Mismatch (POS&gt;3PO)</t>
        </is>
      </c>
      <c r="AN199" t="n">
        <v>20.72</v>
      </c>
      <c r="AO199" t="n">
        <f>ROUND(P199*100/H199,2)</f>
        <v>0.0</v>
      </c>
      <c r="AP199" t="n">
        <f>ROUND(Q199*100/I199,2)</f>
        <v>0.0</v>
      </c>
      <c r="AQ199"/>
      <c r="AR199"/>
      <c r="AS199" t="n">
        <v>0.0</v>
      </c>
    </row>
    <row r="200">
      <c r="A200" s="1" t="n">
        <v>45232.0</v>
      </c>
      <c r="B200" s="2" t="n">
        <v>45232.61734953704</v>
      </c>
      <c r="C200" t="inlineStr">
        <is>
          <t>3140094012084735</t>
        </is>
      </c>
      <c r="D200" t="inlineStr">
        <is>
          <t>POS0012</t>
        </is>
      </c>
      <c r="E200" t="inlineStr">
        <is>
          <t>50</t>
        </is>
      </c>
      <c r="F200" t="inlineStr">
        <is>
          <t>0094</t>
        </is>
      </c>
      <c r="G200" t="inlineStr">
        <is>
          <t>5301552928</t>
        </is>
      </c>
      <c r="H200" t="n">
        <v>589.0</v>
      </c>
      <c r="I200" t="n">
        <v>560.94</v>
      </c>
      <c r="J200" t="n">
        <v>523.8</v>
      </c>
      <c r="K200" t="inlineStr">
        <is>
          <t>sale</t>
        </is>
      </c>
      <c r="L200" t="inlineStr">
        <is>
          <t/>
        </is>
      </c>
      <c r="M200" t="inlineStr">
        <is>
          <t/>
        </is>
      </c>
      <c r="N200" t="n">
        <v>0.0</v>
      </c>
      <c r="O200" t="n">
        <v>0.0</v>
      </c>
      <c r="P200" t="n">
        <v>435.39</v>
      </c>
      <c r="Q200" t="n">
        <v>435.39</v>
      </c>
      <c r="R200" t="n">
        <v>37.14</v>
      </c>
      <c r="S200" t="n">
        <v>37.14</v>
      </c>
      <c r="T200" t="n">
        <v>5.61</v>
      </c>
      <c r="U200" t="n">
        <v>5.61</v>
      </c>
      <c r="V200" t="n">
        <v>94.28</v>
      </c>
      <c r="W200" t="n">
        <v>94.28</v>
      </c>
      <c r="X200" t="n">
        <v>7.36</v>
      </c>
      <c r="Y200" t="n">
        <v>7.36</v>
      </c>
      <c r="Z200" t="n">
        <v>18.3</v>
      </c>
      <c r="AA200" t="n">
        <v>18.29</v>
      </c>
      <c r="AB200" t="n">
        <v>28.04</v>
      </c>
      <c r="AC200" t="n">
        <v>28.05</v>
      </c>
      <c r="AD200" t="n">
        <v>28.059999999999945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0.010000000000001563</v>
      </c>
      <c r="AK200" t="n">
        <v>-0.010000000000001563</v>
      </c>
      <c r="AL200" t="inlineStr">
        <is>
          <t>unreconciled</t>
        </is>
      </c>
      <c r="AM200" t="inlineStr">
        <is>
          <t>Order Amount Mismatch (POS&gt;3PO)</t>
        </is>
      </c>
      <c r="AN200" t="n">
        <v>28.06</v>
      </c>
      <c r="AO200" t="n">
        <f>ROUND(P200*100/H200,2)</f>
        <v>0.0</v>
      </c>
      <c r="AP200" t="n">
        <f>ROUND(Q200*100/I200,2)</f>
        <v>0.0</v>
      </c>
      <c r="AQ200"/>
      <c r="AR200"/>
      <c r="AS200" t="n">
        <v>0.0</v>
      </c>
    </row>
    <row r="201">
      <c r="A201" s="1" t="n">
        <v>45233.0</v>
      </c>
      <c r="B201" s="2" t="n">
        <v>45233.86618055555</v>
      </c>
      <c r="C201" t="inlineStr">
        <is>
          <t>3140094012085306</t>
        </is>
      </c>
      <c r="D201" t="inlineStr">
        <is>
          <t>POS0012</t>
        </is>
      </c>
      <c r="E201" t="inlineStr">
        <is>
          <t>21</t>
        </is>
      </c>
      <c r="F201" t="inlineStr">
        <is>
          <t>0094</t>
        </is>
      </c>
      <c r="G201" t="inlineStr">
        <is>
          <t>5301566236</t>
        </is>
      </c>
      <c r="H201" t="n">
        <v>682.0</v>
      </c>
      <c r="I201" t="n">
        <v>726.66</v>
      </c>
      <c r="J201" t="n">
        <v>689.52</v>
      </c>
      <c r="K201" t="inlineStr">
        <is>
          <t>sale</t>
        </is>
      </c>
      <c r="L201" t="inlineStr">
        <is>
          <t/>
        </is>
      </c>
      <c r="M201" t="inlineStr">
        <is>
          <t/>
        </is>
      </c>
      <c r="N201" t="n">
        <v>0.0</v>
      </c>
      <c r="O201" t="n">
        <v>0.0</v>
      </c>
      <c r="P201" t="n">
        <v>561.68</v>
      </c>
      <c r="Q201" t="n">
        <v>502.9</v>
      </c>
      <c r="R201" t="n">
        <v>37.14</v>
      </c>
      <c r="S201" t="n">
        <v>37.14</v>
      </c>
      <c r="T201" t="n">
        <v>7.27</v>
      </c>
      <c r="U201" t="n">
        <v>6.5</v>
      </c>
      <c r="V201" t="n">
        <v>124.11</v>
      </c>
      <c r="W201" t="n">
        <v>110.23</v>
      </c>
      <c r="X201" t="n">
        <v>9.54</v>
      </c>
      <c r="Y201" t="n">
        <v>8.52</v>
      </c>
      <c r="Z201" t="n">
        <v>24.06</v>
      </c>
      <c r="AA201" t="n">
        <v>21.37</v>
      </c>
      <c r="AB201" t="n">
        <v>32.48</v>
      </c>
      <c r="AC201" t="n">
        <v>32.48</v>
      </c>
      <c r="AD201" t="n">
        <v>-44.65999999999997</v>
      </c>
      <c r="AE201" t="n">
        <v>58.77999999999997</v>
      </c>
      <c r="AF201" t="n">
        <v>0.0</v>
      </c>
      <c r="AG201" t="n">
        <v>0.7699999999999996</v>
      </c>
      <c r="AH201" t="n">
        <v>13.879999999999995</v>
      </c>
      <c r="AI201" t="n">
        <v>1.0199999999999996</v>
      </c>
      <c r="AJ201" t="n">
        <v>2.6899999999999977</v>
      </c>
      <c r="AK201" t="n">
        <v>0.0</v>
      </c>
      <c r="AL201" t="inlineStr">
        <is>
          <t>unreconciled</t>
        </is>
      </c>
      <c r="AM201" t="inlineStr">
        <is>
          <t>Order Amount Mismatch (3PO&gt;POS)</t>
        </is>
      </c>
      <c r="AN201" t="n">
        <v>44.66</v>
      </c>
      <c r="AO201" t="n">
        <f>ROUND(P201*100/H201,2)</f>
        <v>0.0</v>
      </c>
      <c r="AP201" t="n">
        <f>ROUND(Q201*100/I201,2)</f>
        <v>0.0</v>
      </c>
      <c r="AQ201"/>
      <c r="AR201"/>
      <c r="AS201" t="n">
        <v>0.0</v>
      </c>
    </row>
    <row r="202">
      <c r="A202" s="1" t="n">
        <v>45235.0</v>
      </c>
      <c r="B202" s="2" t="n">
        <v>45235.66100694444</v>
      </c>
      <c r="C202" t="inlineStr">
        <is>
          <t>3140094012086072</t>
        </is>
      </c>
      <c r="D202" t="inlineStr">
        <is>
          <t>POS0012</t>
        </is>
      </c>
      <c r="E202" t="inlineStr">
        <is>
          <t>87</t>
        </is>
      </c>
      <c r="F202" t="inlineStr">
        <is>
          <t>0094</t>
        </is>
      </c>
      <c r="G202" t="inlineStr">
        <is>
          <t>5301595036</t>
        </is>
      </c>
      <c r="H202" t="n">
        <v>270.0</v>
      </c>
      <c r="I202" t="n">
        <v>257.13</v>
      </c>
      <c r="J202" t="n">
        <v>219.99</v>
      </c>
      <c r="K202" t="inlineStr">
        <is>
          <t>sale</t>
        </is>
      </c>
      <c r="L202" t="inlineStr">
        <is>
          <t/>
        </is>
      </c>
      <c r="M202" t="inlineStr">
        <is>
          <t/>
        </is>
      </c>
      <c r="N202" t="n">
        <v>0.0</v>
      </c>
      <c r="O202" t="n">
        <v>0.0</v>
      </c>
      <c r="P202" t="n">
        <v>203.86</v>
      </c>
      <c r="Q202" t="n">
        <v>203.85</v>
      </c>
      <c r="R202" t="n">
        <v>37.14</v>
      </c>
      <c r="S202" t="n">
        <v>37.14</v>
      </c>
      <c r="T202" t="n">
        <v>2.57</v>
      </c>
      <c r="U202" t="n">
        <v>2.57</v>
      </c>
      <c r="V202" t="n">
        <v>39.6</v>
      </c>
      <c r="W202" t="n">
        <v>39.6</v>
      </c>
      <c r="X202" t="n">
        <v>3.37</v>
      </c>
      <c r="Y202" t="n">
        <v>3.37</v>
      </c>
      <c r="Z202" t="n">
        <v>7.73</v>
      </c>
      <c r="AA202" t="n">
        <v>7.74</v>
      </c>
      <c r="AB202" t="n">
        <v>12.86</v>
      </c>
      <c r="AC202" t="n">
        <v>12.86</v>
      </c>
      <c r="AD202" t="n">
        <v>12.870000000000005</v>
      </c>
      <c r="AE202" t="n">
        <v>0.010000000000019327</v>
      </c>
      <c r="AF202" t="n">
        <v>0.0</v>
      </c>
      <c r="AG202" t="n">
        <v>0.0</v>
      </c>
      <c r="AH202" t="n">
        <v>0.0</v>
      </c>
      <c r="AI202" t="n">
        <v>0.0</v>
      </c>
      <c r="AJ202" t="n">
        <v>-0.009999999999999787</v>
      </c>
      <c r="AK202" t="n">
        <v>0.0</v>
      </c>
      <c r="AL202" t="inlineStr">
        <is>
          <t>unreconciled</t>
        </is>
      </c>
      <c r="AM202" t="inlineStr">
        <is>
          <t>Order Amount Mismatch (POS&gt;3PO)</t>
        </is>
      </c>
      <c r="AN202" t="n">
        <v>12.87</v>
      </c>
      <c r="AO202" t="n">
        <f>ROUND(P202*100/H202,2)</f>
        <v>0.0</v>
      </c>
      <c r="AP202" t="n">
        <f>ROUND(Q202*100/I202,2)</f>
        <v>0.0</v>
      </c>
      <c r="AQ202"/>
      <c r="AR202"/>
      <c r="AS202" t="n">
        <v>0.0</v>
      </c>
    </row>
    <row r="203">
      <c r="A203" s="1" t="n">
        <v>45231.0</v>
      </c>
      <c r="B203" s="2" t="n">
        <v>45231.743576388886</v>
      </c>
      <c r="C203" t="inlineStr">
        <is>
          <t>3140023012058778</t>
        </is>
      </c>
      <c r="D203" t="inlineStr">
        <is>
          <t>POS0012</t>
        </is>
      </c>
      <c r="E203" t="inlineStr">
        <is>
          <t>72</t>
        </is>
      </c>
      <c r="F203" t="inlineStr">
        <is>
          <t>0023</t>
        </is>
      </c>
      <c r="G203" t="inlineStr">
        <is>
          <t>5301648816</t>
        </is>
      </c>
      <c r="H203" t="n">
        <v>263.0</v>
      </c>
      <c r="I203" t="n">
        <v>250.47</v>
      </c>
      <c r="J203" t="n">
        <v>213.33</v>
      </c>
      <c r="K203" t="inlineStr">
        <is>
          <t>sale</t>
        </is>
      </c>
      <c r="L203" t="inlineStr">
        <is>
          <t/>
        </is>
      </c>
      <c r="M203" t="inlineStr">
        <is>
          <t/>
        </is>
      </c>
      <c r="N203" t="n">
        <v>0.0</v>
      </c>
      <c r="O203" t="n">
        <v>0.0</v>
      </c>
      <c r="P203" t="n">
        <v>198.78</v>
      </c>
      <c r="Q203" t="n">
        <v>198.78</v>
      </c>
      <c r="R203" t="n">
        <v>37.14</v>
      </c>
      <c r="S203" t="n">
        <v>37.14</v>
      </c>
      <c r="T203" t="n">
        <v>2.5</v>
      </c>
      <c r="U203" t="n">
        <v>2.5</v>
      </c>
      <c r="V203" t="n">
        <v>38.4</v>
      </c>
      <c r="W203" t="n">
        <v>38.4</v>
      </c>
      <c r="X203" t="n">
        <v>3.29</v>
      </c>
      <c r="Y203" t="n">
        <v>3.29</v>
      </c>
      <c r="Z203" t="n">
        <v>7.5</v>
      </c>
      <c r="AA203" t="n">
        <v>7.5</v>
      </c>
      <c r="AB203" t="n">
        <v>12.52</v>
      </c>
      <c r="AC203" t="n">
        <v>12.52</v>
      </c>
      <c r="AD203" t="n">
        <v>12.530000000000001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inlineStr">
        <is>
          <t>unreconciled</t>
        </is>
      </c>
      <c r="AM203" t="inlineStr">
        <is>
          <t>Order Amount Mismatch (POS&gt;3PO)</t>
        </is>
      </c>
      <c r="AN203" t="n">
        <v>12.53</v>
      </c>
      <c r="AO203" t="n">
        <f>ROUND(P203*100/H203,2)</f>
        <v>0.0</v>
      </c>
      <c r="AP203" t="n">
        <f>ROUND(Q203*100/I203,2)</f>
        <v>0.0</v>
      </c>
      <c r="AQ203"/>
      <c r="AR203"/>
      <c r="AS203" t="n">
        <v>0.0</v>
      </c>
    </row>
    <row r="204">
      <c r="A204" s="1" t="n">
        <v>45233.0</v>
      </c>
      <c r="B204" s="2" t="n">
        <v>45233.96046296296</v>
      </c>
      <c r="C204" t="inlineStr">
        <is>
          <t>3140094012085373</t>
        </is>
      </c>
      <c r="D204" t="inlineStr">
        <is>
          <t>POS0012</t>
        </is>
      </c>
      <c r="E204" t="inlineStr">
        <is>
          <t>88</t>
        </is>
      </c>
      <c r="F204" t="inlineStr">
        <is>
          <t>0094</t>
        </is>
      </c>
      <c r="G204" t="inlineStr">
        <is>
          <t>5301650030</t>
        </is>
      </c>
      <c r="H204" t="n">
        <v>316.0</v>
      </c>
      <c r="I204" t="n">
        <v>378.09</v>
      </c>
      <c r="J204" t="n">
        <v>340.95</v>
      </c>
      <c r="K204" t="inlineStr">
        <is>
          <t>sale</t>
        </is>
      </c>
      <c r="L204" t="inlineStr">
        <is>
          <t/>
        </is>
      </c>
      <c r="M204" t="inlineStr">
        <is>
          <t/>
        </is>
      </c>
      <c r="N204" t="n">
        <v>0.0</v>
      </c>
      <c r="O204" t="n">
        <v>0.0</v>
      </c>
      <c r="P204" t="n">
        <v>296.04</v>
      </c>
      <c r="Q204" t="n">
        <v>237.25</v>
      </c>
      <c r="R204" t="n">
        <v>37.14</v>
      </c>
      <c r="S204" t="n">
        <v>37.14</v>
      </c>
      <c r="T204" t="n">
        <v>3.78</v>
      </c>
      <c r="U204" t="n">
        <v>3.01</v>
      </c>
      <c r="V204" t="n">
        <v>61.37</v>
      </c>
      <c r="W204" t="n">
        <v>47.49</v>
      </c>
      <c r="X204" t="n">
        <v>4.96</v>
      </c>
      <c r="Y204" t="n">
        <v>3.95</v>
      </c>
      <c r="Z204" t="n">
        <v>11.94</v>
      </c>
      <c r="AA204" t="n">
        <v>9.26</v>
      </c>
      <c r="AB204" t="n">
        <v>15.04</v>
      </c>
      <c r="AC204" t="n">
        <v>15.05</v>
      </c>
      <c r="AD204" t="n">
        <v>-62.089999999999975</v>
      </c>
      <c r="AE204" t="n">
        <v>58.79000000000002</v>
      </c>
      <c r="AF204" t="n">
        <v>0.0</v>
      </c>
      <c r="AG204" t="n">
        <v>0.77</v>
      </c>
      <c r="AH204" t="n">
        <v>13.879999999999995</v>
      </c>
      <c r="AI204" t="n">
        <v>1.0099999999999998</v>
      </c>
      <c r="AJ204" t="n">
        <v>2.6799999999999997</v>
      </c>
      <c r="AK204" t="n">
        <v>-0.010000000000001563</v>
      </c>
      <c r="AL204" t="inlineStr">
        <is>
          <t>unreconciled</t>
        </is>
      </c>
      <c r="AM204" t="inlineStr">
        <is>
          <t>Order Amount Mismatch (3PO&gt;POS)</t>
        </is>
      </c>
      <c r="AN204" t="n">
        <v>62.09</v>
      </c>
      <c r="AO204" t="n">
        <f>ROUND(P204*100/H204,2)</f>
        <v>0.0</v>
      </c>
      <c r="AP204" t="n">
        <f>ROUND(Q204*100/I204,2)</f>
        <v>0.0</v>
      </c>
      <c r="AQ204"/>
      <c r="AR204"/>
      <c r="AS204" t="n">
        <v>0.0</v>
      </c>
    </row>
    <row r="205">
      <c r="A205" s="1" t="n">
        <v>45234.0</v>
      </c>
      <c r="B205" s="2" t="n">
        <v>45234.90324074074</v>
      </c>
      <c r="C205" t="inlineStr">
        <is>
          <t>3140094012085787</t>
        </is>
      </c>
      <c r="D205" t="inlineStr">
        <is>
          <t>POS0012</t>
        </is>
      </c>
      <c r="E205" t="inlineStr">
        <is>
          <t>02</t>
        </is>
      </c>
      <c r="F205" t="inlineStr">
        <is>
          <t>0094</t>
        </is>
      </c>
      <c r="G205" t="inlineStr">
        <is>
          <t>5301653777</t>
        </is>
      </c>
      <c r="H205" t="n">
        <v>629.0</v>
      </c>
      <c r="I205" t="n">
        <v>599.04</v>
      </c>
      <c r="J205" t="n">
        <v>561.9</v>
      </c>
      <c r="K205" t="inlineStr">
        <is>
          <t>sale</t>
        </is>
      </c>
      <c r="L205" t="inlineStr">
        <is>
          <t/>
        </is>
      </c>
      <c r="M205" t="inlineStr">
        <is>
          <t/>
        </is>
      </c>
      <c r="N205" t="n">
        <v>0.0</v>
      </c>
      <c r="O205" t="n">
        <v>0.0</v>
      </c>
      <c r="P205" t="n">
        <v>464.43</v>
      </c>
      <c r="Q205" t="n">
        <v>464.4</v>
      </c>
      <c r="R205" t="n">
        <v>37.14</v>
      </c>
      <c r="S205" t="n">
        <v>37.14</v>
      </c>
      <c r="T205" t="n">
        <v>5.99</v>
      </c>
      <c r="U205" t="n">
        <v>5.99</v>
      </c>
      <c r="V205" t="n">
        <v>101.14</v>
      </c>
      <c r="W205" t="n">
        <v>101.14</v>
      </c>
      <c r="X205" t="n">
        <v>7.86</v>
      </c>
      <c r="Y205" t="n">
        <v>7.86</v>
      </c>
      <c r="Z205" t="n">
        <v>19.62</v>
      </c>
      <c r="AA205" t="n">
        <v>19.62</v>
      </c>
      <c r="AB205" t="n">
        <v>29.96</v>
      </c>
      <c r="AC205" t="n">
        <v>29.95</v>
      </c>
      <c r="AD205" t="n">
        <v>29.960000000000036</v>
      </c>
      <c r="AE205" t="n">
        <v>0.03000000000002956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0.010000000000001563</v>
      </c>
      <c r="AL205" t="inlineStr">
        <is>
          <t>unreconciled</t>
        </is>
      </c>
      <c r="AM205" t="inlineStr">
        <is>
          <t>Order Amount Mismatch (POS&gt;3PO)</t>
        </is>
      </c>
      <c r="AN205" t="n">
        <v>29.96</v>
      </c>
      <c r="AO205" t="n">
        <f>ROUND(P205*100/H205,2)</f>
        <v>0.0</v>
      </c>
      <c r="AP205" t="n">
        <f>ROUND(Q205*100/I205,2)</f>
        <v>0.0</v>
      </c>
      <c r="AQ205"/>
      <c r="AR205"/>
      <c r="AS205" t="n">
        <v>0.0</v>
      </c>
    </row>
    <row r="206">
      <c r="A206" s="1" t="n">
        <v>45231.0</v>
      </c>
      <c r="B206" s="2" t="n">
        <v>45231.61015046296</v>
      </c>
      <c r="C206" t="inlineStr">
        <is>
          <t>3140023012058722</t>
        </is>
      </c>
      <c r="D206" t="inlineStr">
        <is>
          <t>POS0012</t>
        </is>
      </c>
      <c r="E206" t="inlineStr">
        <is>
          <t>16</t>
        </is>
      </c>
      <c r="F206" t="inlineStr">
        <is>
          <t>0023</t>
        </is>
      </c>
      <c r="G206" t="inlineStr">
        <is>
          <t>5301704596</t>
        </is>
      </c>
      <c r="H206" t="n">
        <v>347.0</v>
      </c>
      <c r="I206" t="n">
        <v>330.47</v>
      </c>
      <c r="J206" t="n">
        <v>293.33</v>
      </c>
      <c r="K206" t="inlineStr">
        <is>
          <t>sale</t>
        </is>
      </c>
      <c r="L206" t="inlineStr">
        <is>
          <t/>
        </is>
      </c>
      <c r="M206" t="inlineStr">
        <is>
          <t/>
        </is>
      </c>
      <c r="N206" t="n">
        <v>0.0</v>
      </c>
      <c r="O206" t="n">
        <v>0.0</v>
      </c>
      <c r="P206" t="n">
        <v>259.74</v>
      </c>
      <c r="Q206" t="n">
        <v>259.74</v>
      </c>
      <c r="R206" t="n">
        <v>37.14</v>
      </c>
      <c r="S206" t="n">
        <v>37.14</v>
      </c>
      <c r="T206" t="n">
        <v>3.3</v>
      </c>
      <c r="U206" t="n">
        <v>3.3</v>
      </c>
      <c r="V206" t="n">
        <v>52.8</v>
      </c>
      <c r="W206" t="n">
        <v>52.8</v>
      </c>
      <c r="X206" t="n">
        <v>4.34</v>
      </c>
      <c r="Y206" t="n">
        <v>4.34</v>
      </c>
      <c r="Z206" t="n">
        <v>10.29</v>
      </c>
      <c r="AA206" t="n">
        <v>10.28</v>
      </c>
      <c r="AB206" t="n">
        <v>16.52</v>
      </c>
      <c r="AC206" t="n">
        <v>16.53</v>
      </c>
      <c r="AD206" t="n">
        <v>16.529999999999973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0.009999999999999787</v>
      </c>
      <c r="AK206" t="n">
        <v>-0.010000000000001563</v>
      </c>
      <c r="AL206" t="inlineStr">
        <is>
          <t>unreconciled</t>
        </is>
      </c>
      <c r="AM206" t="inlineStr">
        <is>
          <t>Order Amount Mismatch (POS&gt;3PO)</t>
        </is>
      </c>
      <c r="AN206" t="n">
        <v>16.53</v>
      </c>
      <c r="AO206" t="n">
        <f>ROUND(P206*100/H206,2)</f>
        <v>0.0</v>
      </c>
      <c r="AP206" t="n">
        <f>ROUND(Q206*100/I206,2)</f>
        <v>0.0</v>
      </c>
      <c r="AQ206"/>
      <c r="AR206"/>
      <c r="AS206" t="n">
        <v>0.0</v>
      </c>
    </row>
    <row r="207">
      <c r="A207" s="1" t="n">
        <v>45232.0</v>
      </c>
      <c r="B207" s="2" t="n">
        <v>45232.651354166665</v>
      </c>
      <c r="C207" t="inlineStr">
        <is>
          <t>3140094012084759</t>
        </is>
      </c>
      <c r="D207" t="inlineStr">
        <is>
          <t>POS0012</t>
        </is>
      </c>
      <c r="E207" t="inlineStr">
        <is>
          <t>74</t>
        </is>
      </c>
      <c r="F207" t="inlineStr">
        <is>
          <t>0094</t>
        </is>
      </c>
      <c r="G207" t="inlineStr">
        <is>
          <t>5301717924</t>
        </is>
      </c>
      <c r="H207" t="n">
        <v>300.0</v>
      </c>
      <c r="I207" t="n">
        <v>285.7</v>
      </c>
      <c r="J207" t="n">
        <v>248.56</v>
      </c>
      <c r="K207" t="inlineStr">
        <is>
          <t>sale</t>
        </is>
      </c>
      <c r="L207" t="inlineStr">
        <is>
          <t/>
        </is>
      </c>
      <c r="M207" t="inlineStr">
        <is>
          <t/>
        </is>
      </c>
      <c r="N207" t="n">
        <v>0.0</v>
      </c>
      <c r="O207" t="n">
        <v>0.0</v>
      </c>
      <c r="P207" t="n">
        <v>225.62</v>
      </c>
      <c r="Q207" t="n">
        <v>225.61</v>
      </c>
      <c r="R207" t="n">
        <v>37.14</v>
      </c>
      <c r="S207" t="n">
        <v>37.14</v>
      </c>
      <c r="T207" t="n">
        <v>2.86</v>
      </c>
      <c r="U207" t="n">
        <v>2.86</v>
      </c>
      <c r="V207" t="n">
        <v>44.74</v>
      </c>
      <c r="W207" t="n">
        <v>44.74</v>
      </c>
      <c r="X207" t="n">
        <v>3.75</v>
      </c>
      <c r="Y207" t="n">
        <v>3.75</v>
      </c>
      <c r="Z207" t="n">
        <v>8.73</v>
      </c>
      <c r="AA207" t="n">
        <v>8.73</v>
      </c>
      <c r="AB207" t="n">
        <v>14.28</v>
      </c>
      <c r="AC207" t="n">
        <v>14.29</v>
      </c>
      <c r="AD207" t="n">
        <v>14.300000000000011</v>
      </c>
      <c r="AE207" t="n">
        <v>0.009999999999990905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-0.009999999999999787</v>
      </c>
      <c r="AL207" t="inlineStr">
        <is>
          <t>unreconciled</t>
        </is>
      </c>
      <c r="AM207" t="inlineStr">
        <is>
          <t>Order Amount Mismatch (POS&gt;3PO)</t>
        </is>
      </c>
      <c r="AN207" t="n">
        <v>14.3</v>
      </c>
      <c r="AO207" t="n">
        <f>ROUND(P207*100/H207,2)</f>
        <v>0.0</v>
      </c>
      <c r="AP207" t="n">
        <f>ROUND(Q207*100/I207,2)</f>
        <v>0.0</v>
      </c>
      <c r="AQ207"/>
      <c r="AR207"/>
      <c r="AS207" t="n">
        <v>0.0</v>
      </c>
    </row>
    <row r="208">
      <c r="A208" s="1" t="n">
        <v>45233.0</v>
      </c>
      <c r="B208" s="2" t="n">
        <v>45233.73851851852</v>
      </c>
      <c r="C208" t="inlineStr">
        <is>
          <t>3140094012085180</t>
        </is>
      </c>
      <c r="D208" t="inlineStr">
        <is>
          <t>POS0012</t>
        </is>
      </c>
      <c r="E208" t="inlineStr">
        <is>
          <t>95</t>
        </is>
      </c>
      <c r="F208" t="inlineStr">
        <is>
          <t>0094</t>
        </is>
      </c>
      <c r="G208" t="inlineStr">
        <is>
          <t>5301762136</t>
        </is>
      </c>
      <c r="H208" t="n">
        <v>469.0</v>
      </c>
      <c r="I208" t="n">
        <v>523.81</v>
      </c>
      <c r="J208" t="n">
        <v>486.67</v>
      </c>
      <c r="K208" t="inlineStr">
        <is>
          <t>sale</t>
        </is>
      </c>
      <c r="L208" t="inlineStr">
        <is>
          <t/>
        </is>
      </c>
      <c r="M208" t="inlineStr">
        <is>
          <t/>
        </is>
      </c>
      <c r="N208" t="n">
        <v>0.0</v>
      </c>
      <c r="O208" t="n">
        <v>0.0</v>
      </c>
      <c r="P208" t="n">
        <v>407.08</v>
      </c>
      <c r="Q208" t="n">
        <v>348.3</v>
      </c>
      <c r="R208" t="n">
        <v>37.14</v>
      </c>
      <c r="S208" t="n">
        <v>37.14</v>
      </c>
      <c r="T208" t="n">
        <v>5.24</v>
      </c>
      <c r="U208" t="n">
        <v>4.47</v>
      </c>
      <c r="V208" t="n">
        <v>87.6</v>
      </c>
      <c r="W208" t="n">
        <v>73.72</v>
      </c>
      <c r="X208" t="n">
        <v>6.88</v>
      </c>
      <c r="Y208" t="n">
        <v>5.86</v>
      </c>
      <c r="Z208" t="n">
        <v>17.01</v>
      </c>
      <c r="AA208" t="n">
        <v>14.32</v>
      </c>
      <c r="AB208" t="n">
        <v>22.34</v>
      </c>
      <c r="AC208" t="n">
        <v>22.34</v>
      </c>
      <c r="AD208" t="n">
        <v>-54.809999999999945</v>
      </c>
      <c r="AE208" t="n">
        <v>58.77999999999997</v>
      </c>
      <c r="AF208" t="n">
        <v>0.0</v>
      </c>
      <c r="AG208" t="n">
        <v>0.7700000000000005</v>
      </c>
      <c r="AH208" t="n">
        <v>13.879999999999995</v>
      </c>
      <c r="AI208" t="n">
        <v>1.0199999999999996</v>
      </c>
      <c r="AJ208" t="n">
        <v>2.6900000000000013</v>
      </c>
      <c r="AK208" t="n">
        <v>0.0</v>
      </c>
      <c r="AL208" t="inlineStr">
        <is>
          <t>unreconciled</t>
        </is>
      </c>
      <c r="AM208" t="inlineStr">
        <is>
          <t>Order Amount Mismatch (3PO&gt;POS)</t>
        </is>
      </c>
      <c r="AN208" t="n">
        <v>54.81</v>
      </c>
      <c r="AO208" t="n">
        <f>ROUND(P208*100/H208,2)</f>
        <v>0.0</v>
      </c>
      <c r="AP208" t="n">
        <f>ROUND(Q208*100/I208,2)</f>
        <v>0.0</v>
      </c>
      <c r="AQ208"/>
      <c r="AR208"/>
      <c r="AS208" t="n">
        <v>0.0</v>
      </c>
    </row>
    <row r="209">
      <c r="A209" s="1" t="n">
        <v>45232.0</v>
      </c>
      <c r="B209" s="2" t="n">
        <v>45232.84292824074</v>
      </c>
      <c r="C209" t="inlineStr">
        <is>
          <t>3140023012059039</t>
        </is>
      </c>
      <c r="D209" t="inlineStr">
        <is>
          <t>POS0012</t>
        </is>
      </c>
      <c r="E209" t="inlineStr">
        <is>
          <t>33</t>
        </is>
      </c>
      <c r="F209" t="inlineStr">
        <is>
          <t>0023</t>
        </is>
      </c>
      <c r="G209" t="inlineStr">
        <is>
          <t>5301777016</t>
        </is>
      </c>
      <c r="H209" t="n">
        <v>210.0</v>
      </c>
      <c r="I209" t="n">
        <v>199.99</v>
      </c>
      <c r="J209" t="n">
        <v>162.85</v>
      </c>
      <c r="K209" t="inlineStr">
        <is>
          <t>sale</t>
        </is>
      </c>
      <c r="L209" t="inlineStr">
        <is>
          <t/>
        </is>
      </c>
      <c r="M209" t="inlineStr">
        <is>
          <t/>
        </is>
      </c>
      <c r="N209" t="n">
        <v>0.0</v>
      </c>
      <c r="O209" t="n">
        <v>0.0</v>
      </c>
      <c r="P209" t="n">
        <v>160.31</v>
      </c>
      <c r="Q209" t="n">
        <v>160.29</v>
      </c>
      <c r="R209" t="n">
        <v>37.14</v>
      </c>
      <c r="S209" t="n">
        <v>37.14</v>
      </c>
      <c r="T209" t="n">
        <v>2.0</v>
      </c>
      <c r="U209" t="n">
        <v>2.0</v>
      </c>
      <c r="V209" t="n">
        <v>29.31</v>
      </c>
      <c r="W209" t="n">
        <v>29.31</v>
      </c>
      <c r="X209" t="n">
        <v>2.62</v>
      </c>
      <c r="Y209" t="n">
        <v>2.62</v>
      </c>
      <c r="Z209" t="n">
        <v>5.75</v>
      </c>
      <c r="AA209" t="n">
        <v>5.75</v>
      </c>
      <c r="AB209" t="n">
        <v>10.0</v>
      </c>
      <c r="AC209" t="n">
        <v>10.0</v>
      </c>
      <c r="AD209" t="n">
        <v>10.009999999999991</v>
      </c>
      <c r="AE209" t="n">
        <v>0.020000000000010232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inlineStr">
        <is>
          <t>unreconciled</t>
        </is>
      </c>
      <c r="AM209" t="inlineStr">
        <is>
          <t>Order Amount Mismatch (POS&gt;3PO)</t>
        </is>
      </c>
      <c r="AN209" t="n">
        <v>10.01</v>
      </c>
      <c r="AO209" t="n">
        <f>ROUND(P209*100/H209,2)</f>
        <v>0.0</v>
      </c>
      <c r="AP209" t="n">
        <f>ROUND(Q209*100/I209,2)</f>
        <v>0.0</v>
      </c>
      <c r="AQ209"/>
      <c r="AR209"/>
      <c r="AS209" t="n">
        <v>0.0</v>
      </c>
    </row>
    <row r="210">
      <c r="A210" s="1" t="n">
        <v>45231.0</v>
      </c>
      <c r="B210" s="2" t="n">
        <v>45231.53327546296</v>
      </c>
      <c r="C210" t="inlineStr">
        <is>
          <t>3140023012058707</t>
        </is>
      </c>
      <c r="D210" t="inlineStr">
        <is>
          <t>POS0012</t>
        </is>
      </c>
      <c r="E210" t="inlineStr">
        <is>
          <t>01</t>
        </is>
      </c>
      <c r="F210" t="inlineStr">
        <is>
          <t>0023</t>
        </is>
      </c>
      <c r="G210" t="inlineStr">
        <is>
          <t>5301828350</t>
        </is>
      </c>
      <c r="H210" t="n">
        <v>290.0</v>
      </c>
      <c r="I210" t="n">
        <v>276.18</v>
      </c>
      <c r="J210" t="n">
        <v>239.04</v>
      </c>
      <c r="K210" t="inlineStr">
        <is>
          <t>sale</t>
        </is>
      </c>
      <c r="L210" t="inlineStr">
        <is>
          <t/>
        </is>
      </c>
      <c r="M210" t="inlineStr">
        <is>
          <t/>
        </is>
      </c>
      <c r="N210" t="n">
        <v>0.0</v>
      </c>
      <c r="O210" t="n">
        <v>0.0</v>
      </c>
      <c r="P210" t="n">
        <v>218.37</v>
      </c>
      <c r="Q210" t="n">
        <v>218.36</v>
      </c>
      <c r="R210" t="n">
        <v>37.14</v>
      </c>
      <c r="S210" t="n">
        <v>37.14</v>
      </c>
      <c r="T210" t="n">
        <v>2.76</v>
      </c>
      <c r="U210" t="n">
        <v>2.76</v>
      </c>
      <c r="V210" t="n">
        <v>43.03</v>
      </c>
      <c r="W210" t="n">
        <v>43.03</v>
      </c>
      <c r="X210" t="n">
        <v>3.62</v>
      </c>
      <c r="Y210" t="n">
        <v>3.62</v>
      </c>
      <c r="Z210" t="n">
        <v>8.4</v>
      </c>
      <c r="AA210" t="n">
        <v>8.4</v>
      </c>
      <c r="AB210" t="n">
        <v>13.82</v>
      </c>
      <c r="AC210" t="n">
        <v>13.81</v>
      </c>
      <c r="AD210" t="n">
        <v>13.819999999999993</v>
      </c>
      <c r="AE210" t="n">
        <v>0.009999999999990905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0.009999999999999787</v>
      </c>
      <c r="AL210" t="inlineStr">
        <is>
          <t>unreconciled</t>
        </is>
      </c>
      <c r="AM210" t="inlineStr">
        <is>
          <t>Order Amount Mismatch (POS&gt;3PO)</t>
        </is>
      </c>
      <c r="AN210" t="n">
        <v>13.82</v>
      </c>
      <c r="AO210" t="n">
        <f>ROUND(P210*100/H210,2)</f>
        <v>0.0</v>
      </c>
      <c r="AP210" t="n">
        <f>ROUND(Q210*100/I210,2)</f>
        <v>0.0</v>
      </c>
      <c r="AQ210"/>
      <c r="AR210"/>
      <c r="AS210" t="n">
        <v>0.0</v>
      </c>
    </row>
    <row r="211">
      <c r="A211" s="1" t="n">
        <v>45231.0</v>
      </c>
      <c r="B211" s="2" t="n">
        <v>45231.58258101852</v>
      </c>
      <c r="C211" t="inlineStr">
        <is>
          <t>3140094012084364</t>
        </is>
      </c>
      <c r="D211" t="inlineStr">
        <is>
          <t>POS0012</t>
        </is>
      </c>
      <c r="E211" t="inlineStr">
        <is>
          <t>78</t>
        </is>
      </c>
      <c r="F211" t="inlineStr">
        <is>
          <t>0094</t>
        </is>
      </c>
      <c r="G211" t="inlineStr">
        <is>
          <t>5301837239</t>
        </is>
      </c>
      <c r="H211" t="n">
        <v>217.0</v>
      </c>
      <c r="I211" t="n">
        <v>206.66</v>
      </c>
      <c r="J211" t="n">
        <v>169.52</v>
      </c>
      <c r="K211" t="inlineStr">
        <is>
          <t>sale</t>
        </is>
      </c>
      <c r="L211" t="inlineStr">
        <is>
          <t/>
        </is>
      </c>
      <c r="M211" t="inlineStr">
        <is>
          <t/>
        </is>
      </c>
      <c r="N211" t="n">
        <v>0.0</v>
      </c>
      <c r="O211" t="n">
        <v>0.0</v>
      </c>
      <c r="P211" t="n">
        <v>165.39</v>
      </c>
      <c r="Q211" t="n">
        <v>165.38</v>
      </c>
      <c r="R211" t="n">
        <v>37.14</v>
      </c>
      <c r="S211" t="n">
        <v>37.14</v>
      </c>
      <c r="T211" t="n">
        <v>2.07</v>
      </c>
      <c r="U211" t="n">
        <v>2.07</v>
      </c>
      <c r="V211" t="n">
        <v>30.51</v>
      </c>
      <c r="W211" t="n">
        <v>30.51</v>
      </c>
      <c r="X211" t="n">
        <v>2.71</v>
      </c>
      <c r="Y211" t="n">
        <v>2.71</v>
      </c>
      <c r="Z211" t="n">
        <v>5.98</v>
      </c>
      <c r="AA211" t="n">
        <v>5.98</v>
      </c>
      <c r="AB211" t="n">
        <v>10.34</v>
      </c>
      <c r="AC211" t="n">
        <v>10.33</v>
      </c>
      <c r="AD211" t="n">
        <v>10.340000000000003</v>
      </c>
      <c r="AE211" t="n">
        <v>0.009999999999990905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0.009999999999999787</v>
      </c>
      <c r="AL211" t="inlineStr">
        <is>
          <t>unreconciled</t>
        </is>
      </c>
      <c r="AM211" t="inlineStr">
        <is>
          <t>Order Amount Mismatch (POS&gt;3PO)</t>
        </is>
      </c>
      <c r="AN211" t="n">
        <v>10.34</v>
      </c>
      <c r="AO211" t="n">
        <f>ROUND(P211*100/H211,2)</f>
        <v>0.0</v>
      </c>
      <c r="AP211" t="n">
        <f>ROUND(Q211*100/I211,2)</f>
        <v>0.0</v>
      </c>
      <c r="AQ211"/>
      <c r="AR211"/>
      <c r="AS211" t="n">
        <v>0.0</v>
      </c>
    </row>
    <row r="212">
      <c r="A212" s="1" t="n">
        <v>45231.0</v>
      </c>
      <c r="B212" s="2" t="n">
        <v>45231.76896990741</v>
      </c>
      <c r="C212" t="inlineStr">
        <is>
          <t>3140094012084464</t>
        </is>
      </c>
      <c r="D212" t="inlineStr">
        <is>
          <t>POS0012</t>
        </is>
      </c>
      <c r="E212" t="inlineStr">
        <is>
          <t>78</t>
        </is>
      </c>
      <c r="F212" t="inlineStr">
        <is>
          <t>0094</t>
        </is>
      </c>
      <c r="G212" t="inlineStr">
        <is>
          <t>5301887164</t>
        </is>
      </c>
      <c r="H212" t="n">
        <v>177.0</v>
      </c>
      <c r="I212" t="n">
        <v>168.57</v>
      </c>
      <c r="J212" t="n">
        <v>131.43</v>
      </c>
      <c r="K212" t="inlineStr">
        <is>
          <t>sale</t>
        </is>
      </c>
      <c r="L212" t="inlineStr">
        <is>
          <t/>
        </is>
      </c>
      <c r="M212" t="inlineStr">
        <is>
          <t/>
        </is>
      </c>
      <c r="N212" t="n">
        <v>0.0</v>
      </c>
      <c r="O212" t="n">
        <v>0.0</v>
      </c>
      <c r="P212" t="n">
        <v>136.35</v>
      </c>
      <c r="Q212" t="n">
        <v>136.34</v>
      </c>
      <c r="R212" t="n">
        <v>37.14</v>
      </c>
      <c r="S212" t="n">
        <v>37.14</v>
      </c>
      <c r="T212" t="n">
        <v>1.69</v>
      </c>
      <c r="U212" t="n">
        <v>1.69</v>
      </c>
      <c r="V212" t="n">
        <v>23.66</v>
      </c>
      <c r="W212" t="n">
        <v>23.66</v>
      </c>
      <c r="X212" t="n">
        <v>2.21</v>
      </c>
      <c r="Y212" t="n">
        <v>2.21</v>
      </c>
      <c r="Z212" t="n">
        <v>4.66</v>
      </c>
      <c r="AA212" t="n">
        <v>4.66</v>
      </c>
      <c r="AB212" t="n">
        <v>8.42</v>
      </c>
      <c r="AC212" t="n">
        <v>8.43</v>
      </c>
      <c r="AD212" t="n">
        <v>8.430000000000007</v>
      </c>
      <c r="AE212" t="n">
        <v>0.009999999999990905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-0.009999999999999787</v>
      </c>
      <c r="AL212" t="inlineStr">
        <is>
          <t>unreconciled</t>
        </is>
      </c>
      <c r="AM212" t="inlineStr">
        <is>
          <t>Order Amount Mismatch (POS&gt;3PO)</t>
        </is>
      </c>
      <c r="AN212" t="n">
        <v>8.43</v>
      </c>
      <c r="AO212" t="n">
        <f>ROUND(P212*100/H212,2)</f>
        <v>0.0</v>
      </c>
      <c r="AP212" t="n">
        <f>ROUND(Q212*100/I212,2)</f>
        <v>0.0</v>
      </c>
      <c r="AQ212"/>
      <c r="AR212"/>
      <c r="AS212" t="n">
        <v>0.0</v>
      </c>
    </row>
    <row r="213">
      <c r="A213" s="1" t="n">
        <v>45231.0</v>
      </c>
      <c r="B213" s="2" t="n">
        <v>45231.96538194444</v>
      </c>
      <c r="C213" t="inlineStr">
        <is>
          <t>3140094012084596</t>
        </is>
      </c>
      <c r="D213" t="inlineStr">
        <is>
          <t>POS0012</t>
        </is>
      </c>
      <c r="E213" t="inlineStr">
        <is>
          <t>10</t>
        </is>
      </c>
      <c r="F213" t="inlineStr">
        <is>
          <t>0094</t>
        </is>
      </c>
      <c r="G213" t="inlineStr">
        <is>
          <t>5301911993</t>
        </is>
      </c>
      <c r="H213" t="n">
        <v>467.0</v>
      </c>
      <c r="I213" t="n">
        <v>444.75</v>
      </c>
      <c r="J213" t="n">
        <v>407.61</v>
      </c>
      <c r="K213" t="inlineStr">
        <is>
          <t>sale</t>
        </is>
      </c>
      <c r="L213" t="inlineStr">
        <is>
          <t/>
        </is>
      </c>
      <c r="M213" t="inlineStr">
        <is>
          <t/>
        </is>
      </c>
      <c r="N213" t="n">
        <v>0.0</v>
      </c>
      <c r="O213" t="n">
        <v>0.0</v>
      </c>
      <c r="P213" t="n">
        <v>346.83</v>
      </c>
      <c r="Q213" t="n">
        <v>346.83</v>
      </c>
      <c r="R213" t="n">
        <v>37.14</v>
      </c>
      <c r="S213" t="n">
        <v>37.14</v>
      </c>
      <c r="T213" t="n">
        <v>4.45</v>
      </c>
      <c r="U213" t="n">
        <v>4.45</v>
      </c>
      <c r="V213" t="n">
        <v>73.37</v>
      </c>
      <c r="W213" t="n">
        <v>73.37</v>
      </c>
      <c r="X213" t="n">
        <v>5.84</v>
      </c>
      <c r="Y213" t="n">
        <v>5.84</v>
      </c>
      <c r="Z213" t="n">
        <v>14.26</v>
      </c>
      <c r="AA213" t="n">
        <v>14.26</v>
      </c>
      <c r="AB213" t="n">
        <v>22.24</v>
      </c>
      <c r="AC213" t="n">
        <v>22.24</v>
      </c>
      <c r="AD213" t="n">
        <v>22.25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inlineStr">
        <is>
          <t>unreconciled</t>
        </is>
      </c>
      <c r="AM213" t="inlineStr">
        <is>
          <t>Order Amount Mismatch (POS&gt;3PO)</t>
        </is>
      </c>
      <c r="AN213" t="n">
        <v>22.25</v>
      </c>
      <c r="AO213" t="n">
        <f>ROUND(P213*100/H213,2)</f>
        <v>0.0</v>
      </c>
      <c r="AP213" t="n">
        <f>ROUND(Q213*100/I213,2)</f>
        <v>0.0</v>
      </c>
      <c r="AQ213"/>
      <c r="AR213"/>
      <c r="AS213" t="n">
        <v>0.0</v>
      </c>
    </row>
    <row r="214">
      <c r="A214" s="1" t="n">
        <v>45233.0</v>
      </c>
      <c r="B214" s="2" t="n">
        <v>45233.82188657407</v>
      </c>
      <c r="C214" t="inlineStr">
        <is>
          <t>3140094012085239</t>
        </is>
      </c>
      <c r="D214" t="inlineStr">
        <is>
          <t>POS0012</t>
        </is>
      </c>
      <c r="E214" t="inlineStr">
        <is>
          <t>54</t>
        </is>
      </c>
      <c r="F214" t="inlineStr">
        <is>
          <t>0094</t>
        </is>
      </c>
      <c r="G214" t="inlineStr">
        <is>
          <t>5302084936</t>
        </is>
      </c>
      <c r="H214" t="n">
        <v>413.0</v>
      </c>
      <c r="I214" t="n">
        <v>470.47</v>
      </c>
      <c r="J214" t="n">
        <v>433.33</v>
      </c>
      <c r="K214" t="inlineStr">
        <is>
          <t>sale</t>
        </is>
      </c>
      <c r="L214" t="inlineStr">
        <is>
          <t/>
        </is>
      </c>
      <c r="M214" t="inlineStr">
        <is>
          <t/>
        </is>
      </c>
      <c r="N214" t="n">
        <v>0.0</v>
      </c>
      <c r="O214" t="n">
        <v>0.0</v>
      </c>
      <c r="P214" t="n">
        <v>366.45</v>
      </c>
      <c r="Q214" t="n">
        <v>307.65</v>
      </c>
      <c r="R214" t="n">
        <v>37.14</v>
      </c>
      <c r="S214" t="n">
        <v>37.14</v>
      </c>
      <c r="T214" t="n">
        <v>4.7</v>
      </c>
      <c r="U214" t="n">
        <v>3.93</v>
      </c>
      <c r="V214" t="n">
        <v>78.0</v>
      </c>
      <c r="W214" t="n">
        <v>64.11</v>
      </c>
      <c r="X214" t="n">
        <v>6.17</v>
      </c>
      <c r="Y214" t="n">
        <v>5.16</v>
      </c>
      <c r="Z214" t="n">
        <v>15.15</v>
      </c>
      <c r="AA214" t="n">
        <v>12.47</v>
      </c>
      <c r="AB214" t="n">
        <v>19.66</v>
      </c>
      <c r="AC214" t="n">
        <v>19.67</v>
      </c>
      <c r="AD214" t="n">
        <v>-57.47000000000003</v>
      </c>
      <c r="AE214" t="n">
        <v>58.80000000000001</v>
      </c>
      <c r="AF214" t="n">
        <v>0.0</v>
      </c>
      <c r="AG214" t="n">
        <v>0.77</v>
      </c>
      <c r="AH214" t="n">
        <v>13.89</v>
      </c>
      <c r="AI214" t="n">
        <v>1.0099999999999998</v>
      </c>
      <c r="AJ214" t="n">
        <v>2.6799999999999997</v>
      </c>
      <c r="AK214" t="n">
        <v>-0.010000000000001563</v>
      </c>
      <c r="AL214" t="inlineStr">
        <is>
          <t>unreconciled</t>
        </is>
      </c>
      <c r="AM214" t="inlineStr">
        <is>
          <t>Order Amount Mismatch (3PO&gt;POS)</t>
        </is>
      </c>
      <c r="AN214" t="n">
        <v>57.47</v>
      </c>
      <c r="AO214" t="n">
        <f>ROUND(P214*100/H214,2)</f>
        <v>0.0</v>
      </c>
      <c r="AP214" t="n">
        <f>ROUND(Q214*100/I214,2)</f>
        <v>0.0</v>
      </c>
      <c r="AQ214"/>
      <c r="AR214"/>
      <c r="AS214" t="n">
        <v>0.0</v>
      </c>
    </row>
    <row r="215">
      <c r="A215" s="1" t="n">
        <v>45231.0</v>
      </c>
      <c r="B215" s="2" t="n">
        <v>45231.979421296295</v>
      </c>
      <c r="C215" t="inlineStr">
        <is>
          <t>3140023012058871</t>
        </is>
      </c>
      <c r="D215" t="inlineStr">
        <is>
          <t>POS0012</t>
        </is>
      </c>
      <c r="E215" t="inlineStr">
        <is>
          <t>65</t>
        </is>
      </c>
      <c r="F215" t="inlineStr">
        <is>
          <t>0023</t>
        </is>
      </c>
      <c r="G215" t="inlineStr">
        <is>
          <t>5302144775</t>
        </is>
      </c>
      <c r="H215" t="n">
        <v>360.0</v>
      </c>
      <c r="I215" t="n">
        <v>342.85</v>
      </c>
      <c r="J215" t="n">
        <v>305.71</v>
      </c>
      <c r="K215" t="inlineStr">
        <is>
          <t>sale</t>
        </is>
      </c>
      <c r="L215" t="inlineStr">
        <is>
          <t/>
        </is>
      </c>
      <c r="M215" t="inlineStr">
        <is>
          <t/>
        </is>
      </c>
      <c r="N215" t="n">
        <v>0.0</v>
      </c>
      <c r="O215" t="n">
        <v>0.0</v>
      </c>
      <c r="P215" t="n">
        <v>269.17</v>
      </c>
      <c r="Q215" t="n">
        <v>269.17</v>
      </c>
      <c r="R215" t="n">
        <v>37.14</v>
      </c>
      <c r="S215" t="n">
        <v>37.14</v>
      </c>
      <c r="T215" t="n">
        <v>3.43</v>
      </c>
      <c r="U215" t="n">
        <v>3.43</v>
      </c>
      <c r="V215" t="n">
        <v>55.03</v>
      </c>
      <c r="W215" t="n">
        <v>55.03</v>
      </c>
      <c r="X215" t="n">
        <v>4.5</v>
      </c>
      <c r="Y215" t="n">
        <v>4.5</v>
      </c>
      <c r="Z215" t="n">
        <v>10.72</v>
      </c>
      <c r="AA215" t="n">
        <v>10.72</v>
      </c>
      <c r="AB215" t="n">
        <v>17.14</v>
      </c>
      <c r="AC215" t="n">
        <v>17.14</v>
      </c>
      <c r="AD215" t="n">
        <v>17.149999999999977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inlineStr">
        <is>
          <t>unreconciled</t>
        </is>
      </c>
      <c r="AM215" t="inlineStr">
        <is>
          <t>Order Amount Mismatch (POS&gt;3PO)</t>
        </is>
      </c>
      <c r="AN215" t="n">
        <v>17.15</v>
      </c>
      <c r="AO215" t="n">
        <f>ROUND(P215*100/H215,2)</f>
        <v>0.0</v>
      </c>
      <c r="AP215" t="n">
        <f>ROUND(Q215*100/I215,2)</f>
        <v>0.0</v>
      </c>
      <c r="AQ215"/>
      <c r="AR215"/>
      <c r="AS215" t="n">
        <v>0.0</v>
      </c>
    </row>
    <row r="216">
      <c r="A216" s="1" t="n">
        <v>45235.0</v>
      </c>
      <c r="B216" s="2" t="n">
        <v>45235.61755787037</v>
      </c>
      <c r="C216" t="inlineStr">
        <is>
          <t>3140023012059799</t>
        </is>
      </c>
      <c r="D216" t="inlineStr">
        <is>
          <t>POS0012</t>
        </is>
      </c>
      <c r="E216" t="inlineStr">
        <is>
          <t>91</t>
        </is>
      </c>
      <c r="F216" t="inlineStr">
        <is>
          <t>0023</t>
        </is>
      </c>
      <c r="G216" t="inlineStr">
        <is>
          <t>5302172567</t>
        </is>
      </c>
      <c r="H216" t="n">
        <v>262.0</v>
      </c>
      <c r="I216" t="n">
        <v>249.52</v>
      </c>
      <c r="J216" t="n">
        <v>212.38</v>
      </c>
      <c r="K216" t="inlineStr">
        <is>
          <t>sale</t>
        </is>
      </c>
      <c r="L216" t="inlineStr">
        <is>
          <t/>
        </is>
      </c>
      <c r="M216" t="inlineStr">
        <is>
          <t/>
        </is>
      </c>
      <c r="N216" t="n">
        <v>0.0</v>
      </c>
      <c r="O216" t="n">
        <v>0.0</v>
      </c>
      <c r="P216" t="n">
        <v>198.04</v>
      </c>
      <c r="Q216" t="n">
        <v>198.04</v>
      </c>
      <c r="R216" t="n">
        <v>37.14</v>
      </c>
      <c r="S216" t="n">
        <v>37.14</v>
      </c>
      <c r="T216" t="n">
        <v>2.5</v>
      </c>
      <c r="U216" t="n">
        <v>2.5</v>
      </c>
      <c r="V216" t="n">
        <v>38.23</v>
      </c>
      <c r="W216" t="n">
        <v>38.23</v>
      </c>
      <c r="X216" t="n">
        <v>3.28</v>
      </c>
      <c r="Y216" t="n">
        <v>3.28</v>
      </c>
      <c r="Z216" t="n">
        <v>7.47</v>
      </c>
      <c r="AA216" t="n">
        <v>7.47</v>
      </c>
      <c r="AB216" t="n">
        <v>12.48</v>
      </c>
      <c r="AC216" t="n">
        <v>12.48</v>
      </c>
      <c r="AD216" t="n">
        <v>12.47999999999999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inlineStr">
        <is>
          <t>unreconciled</t>
        </is>
      </c>
      <c r="AM216" t="inlineStr">
        <is>
          <t>Order Amount Mismatch (POS&gt;3PO)</t>
        </is>
      </c>
      <c r="AN216" t="n">
        <v>12.48</v>
      </c>
      <c r="AO216" t="n">
        <f>ROUND(P216*100/H216,2)</f>
        <v>0.0</v>
      </c>
      <c r="AP216" t="n">
        <f>ROUND(Q216*100/I216,2)</f>
        <v>0.0</v>
      </c>
      <c r="AQ216"/>
      <c r="AR216"/>
      <c r="AS216" t="n">
        <v>0.0</v>
      </c>
    </row>
    <row r="217">
      <c r="A217" s="1" t="n">
        <v>45234.0</v>
      </c>
      <c r="B217" s="2" t="n">
        <v>45234.67805555555</v>
      </c>
      <c r="C217" t="inlineStr">
        <is>
          <t>3140094012085571</t>
        </is>
      </c>
      <c r="D217" t="inlineStr">
        <is>
          <t>POS0012</t>
        </is>
      </c>
      <c r="E217" t="inlineStr">
        <is>
          <t>86</t>
        </is>
      </c>
      <c r="F217" t="inlineStr">
        <is>
          <t>0094</t>
        </is>
      </c>
      <c r="G217" t="inlineStr">
        <is>
          <t>5302200990</t>
        </is>
      </c>
      <c r="H217" t="n">
        <v>275.0</v>
      </c>
      <c r="I217" t="n">
        <v>261.9</v>
      </c>
      <c r="J217" t="n">
        <v>224.76</v>
      </c>
      <c r="K217" t="inlineStr">
        <is>
          <t>sale</t>
        </is>
      </c>
      <c r="L217" t="inlineStr">
        <is>
          <t/>
        </is>
      </c>
      <c r="M217" t="inlineStr">
        <is>
          <t/>
        </is>
      </c>
      <c r="N217" t="n">
        <v>0.0</v>
      </c>
      <c r="O217" t="n">
        <v>0.0</v>
      </c>
      <c r="P217" t="n">
        <v>207.48</v>
      </c>
      <c r="Q217" t="n">
        <v>207.48</v>
      </c>
      <c r="R217" t="n">
        <v>37.14</v>
      </c>
      <c r="S217" t="n">
        <v>37.14</v>
      </c>
      <c r="T217" t="n">
        <v>2.62</v>
      </c>
      <c r="U217" t="n">
        <v>2.62</v>
      </c>
      <c r="V217" t="n">
        <v>40.46</v>
      </c>
      <c r="W217" t="n">
        <v>40.46</v>
      </c>
      <c r="X217" t="n">
        <v>3.44</v>
      </c>
      <c r="Y217" t="n">
        <v>3.44</v>
      </c>
      <c r="Z217" t="n">
        <v>7.9</v>
      </c>
      <c r="AA217" t="n">
        <v>7.9</v>
      </c>
      <c r="AB217" t="n">
        <v>13.1</v>
      </c>
      <c r="AC217" t="n">
        <v>13.1</v>
      </c>
      <c r="AD217" t="n">
        <v>13.100000000000023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inlineStr">
        <is>
          <t>unreconciled</t>
        </is>
      </c>
      <c r="AM217" t="inlineStr">
        <is>
          <t>Order Amount Mismatch (POS&gt;3PO)</t>
        </is>
      </c>
      <c r="AN217" t="n">
        <v>13.1</v>
      </c>
      <c r="AO217" t="n">
        <f>ROUND(P217*100/H217,2)</f>
        <v>0.0</v>
      </c>
      <c r="AP217" t="n">
        <f>ROUND(Q217*100/I217,2)</f>
        <v>0.0</v>
      </c>
      <c r="AQ217"/>
      <c r="AR217"/>
      <c r="AS217" t="n">
        <v>0.0</v>
      </c>
    </row>
    <row r="218">
      <c r="A218" s="1" t="n">
        <v>45231.0</v>
      </c>
      <c r="B218" s="2" t="n">
        <v>45231.99528935185</v>
      </c>
      <c r="C218" t="inlineStr">
        <is>
          <t>3140023012058886</t>
        </is>
      </c>
      <c r="D218" t="inlineStr">
        <is>
          <t>POS0012</t>
        </is>
      </c>
      <c r="E218" t="inlineStr">
        <is>
          <t>80</t>
        </is>
      </c>
      <c r="F218" t="inlineStr">
        <is>
          <t>0023</t>
        </is>
      </c>
      <c r="G218" t="inlineStr">
        <is>
          <t>5302221756</t>
        </is>
      </c>
      <c r="H218" t="n">
        <v>282.0</v>
      </c>
      <c r="I218" t="n">
        <v>268.57</v>
      </c>
      <c r="J218" t="n">
        <v>231.43</v>
      </c>
      <c r="K218" t="inlineStr">
        <is>
          <t>sale</t>
        </is>
      </c>
      <c r="L218" t="inlineStr">
        <is>
          <t/>
        </is>
      </c>
      <c r="M218" t="inlineStr">
        <is>
          <t/>
        </is>
      </c>
      <c r="N218" t="n">
        <v>0.0</v>
      </c>
      <c r="O218" t="n">
        <v>0.0</v>
      </c>
      <c r="P218" t="n">
        <v>212.56</v>
      </c>
      <c r="Q218" t="n">
        <v>212.56</v>
      </c>
      <c r="R218" t="n">
        <v>37.14</v>
      </c>
      <c r="S218" t="n">
        <v>37.14</v>
      </c>
      <c r="T218" t="n">
        <v>2.69</v>
      </c>
      <c r="U218" t="n">
        <v>2.69</v>
      </c>
      <c r="V218" t="n">
        <v>41.66</v>
      </c>
      <c r="W218" t="n">
        <v>41.66</v>
      </c>
      <c r="X218" t="n">
        <v>3.53</v>
      </c>
      <c r="Y218" t="n">
        <v>3.52</v>
      </c>
      <c r="Z218" t="n">
        <v>8.13</v>
      </c>
      <c r="AA218" t="n">
        <v>8.13</v>
      </c>
      <c r="AB218" t="n">
        <v>13.42</v>
      </c>
      <c r="AC218" t="n">
        <v>13.43</v>
      </c>
      <c r="AD218" t="n">
        <v>13.430000000000007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0.009999999999999787</v>
      </c>
      <c r="AJ218" t="n">
        <v>0.0</v>
      </c>
      <c r="AK218" t="n">
        <v>-0.009999999999999787</v>
      </c>
      <c r="AL218" t="inlineStr">
        <is>
          <t>unreconciled</t>
        </is>
      </c>
      <c r="AM218" t="inlineStr">
        <is>
          <t>Order Amount Mismatch (POS&gt;3PO)</t>
        </is>
      </c>
      <c r="AN218" t="n">
        <v>13.43</v>
      </c>
      <c r="AO218" t="n">
        <f>ROUND(P218*100/H218,2)</f>
        <v>0.0</v>
      </c>
      <c r="AP218" t="n">
        <f>ROUND(Q218*100/I218,2)</f>
        <v>0.0</v>
      </c>
      <c r="AQ218"/>
      <c r="AR218"/>
      <c r="AS218" t="n">
        <v>0.0</v>
      </c>
    </row>
    <row r="219">
      <c r="A219" s="1" t="n">
        <v>45231.0</v>
      </c>
      <c r="B219" s="2" t="n">
        <v>45231.53181712963</v>
      </c>
      <c r="C219" t="inlineStr">
        <is>
          <t>3140023012058706</t>
        </is>
      </c>
      <c r="D219" t="inlineStr">
        <is>
          <t>POS0012</t>
        </is>
      </c>
      <c r="E219" t="inlineStr">
        <is>
          <t>00</t>
        </is>
      </c>
      <c r="F219" t="inlineStr">
        <is>
          <t>0023</t>
        </is>
      </c>
      <c r="G219" t="inlineStr">
        <is>
          <t>5302223261</t>
        </is>
      </c>
      <c r="H219" t="n">
        <v>563.0</v>
      </c>
      <c r="I219" t="n">
        <v>536.18</v>
      </c>
      <c r="J219" t="n">
        <v>499.04</v>
      </c>
      <c r="K219" t="inlineStr">
        <is>
          <t>sale</t>
        </is>
      </c>
      <c r="L219" t="inlineStr">
        <is>
          <t/>
        </is>
      </c>
      <c r="M219" t="inlineStr">
        <is>
          <t/>
        </is>
      </c>
      <c r="N219" t="n">
        <v>0.0</v>
      </c>
      <c r="O219" t="n">
        <v>0.0</v>
      </c>
      <c r="P219" t="n">
        <v>416.51</v>
      </c>
      <c r="Q219" t="n">
        <v>416.5</v>
      </c>
      <c r="R219" t="n">
        <v>37.14</v>
      </c>
      <c r="S219" t="n">
        <v>37.14</v>
      </c>
      <c r="T219" t="n">
        <v>5.36</v>
      </c>
      <c r="U219" t="n">
        <v>5.36</v>
      </c>
      <c r="V219" t="n">
        <v>89.83</v>
      </c>
      <c r="W219" t="n">
        <v>89.83</v>
      </c>
      <c r="X219" t="n">
        <v>7.04</v>
      </c>
      <c r="Y219" t="n">
        <v>7.04</v>
      </c>
      <c r="Z219" t="n">
        <v>17.44</v>
      </c>
      <c r="AA219" t="n">
        <v>17.44</v>
      </c>
      <c r="AB219" t="n">
        <v>26.82</v>
      </c>
      <c r="AC219" t="n">
        <v>26.81</v>
      </c>
      <c r="AD219" t="n">
        <v>26.82000000000005</v>
      </c>
      <c r="AE219" t="n">
        <v>0.009999999999990905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0.010000000000001563</v>
      </c>
      <c r="AL219" t="inlineStr">
        <is>
          <t>unreconciled</t>
        </is>
      </c>
      <c r="AM219" t="inlineStr">
        <is>
          <t>Order Amount Mismatch (POS&gt;3PO)</t>
        </is>
      </c>
      <c r="AN219" t="n">
        <v>26.82</v>
      </c>
      <c r="AO219" t="n">
        <f>ROUND(P219*100/H219,2)</f>
        <v>0.0</v>
      </c>
      <c r="AP219" t="n">
        <f>ROUND(Q219*100/I219,2)</f>
        <v>0.0</v>
      </c>
      <c r="AQ219"/>
      <c r="AR219"/>
      <c r="AS219" t="n">
        <v>0.0</v>
      </c>
    </row>
    <row r="220">
      <c r="A220" s="1" t="n">
        <v>45231.0</v>
      </c>
      <c r="B220" s="2" t="n">
        <v>45231.66238425926</v>
      </c>
      <c r="C220" t="inlineStr">
        <is>
          <t>3140094012084406</t>
        </is>
      </c>
      <c r="D220" t="inlineStr">
        <is>
          <t>POS0012</t>
        </is>
      </c>
      <c r="E220" t="inlineStr">
        <is>
          <t>20</t>
        </is>
      </c>
      <c r="F220" t="inlineStr">
        <is>
          <t>0094</t>
        </is>
      </c>
      <c r="G220" t="inlineStr">
        <is>
          <t>5302252503</t>
        </is>
      </c>
      <c r="H220" t="n">
        <v>269.0</v>
      </c>
      <c r="I220" t="n">
        <v>256.19</v>
      </c>
      <c r="J220" t="n">
        <v>219.05</v>
      </c>
      <c r="K220" t="inlineStr">
        <is>
          <t>sale</t>
        </is>
      </c>
      <c r="L220" t="inlineStr">
        <is>
          <t/>
        </is>
      </c>
      <c r="M220" t="inlineStr">
        <is>
          <t/>
        </is>
      </c>
      <c r="N220" t="n">
        <v>0.0</v>
      </c>
      <c r="O220" t="n">
        <v>0.0</v>
      </c>
      <c r="P220" t="n">
        <v>203.14</v>
      </c>
      <c r="Q220" t="n">
        <v>203.13</v>
      </c>
      <c r="R220" t="n">
        <v>37.14</v>
      </c>
      <c r="S220" t="n">
        <v>37.14</v>
      </c>
      <c r="T220" t="n">
        <v>2.56</v>
      </c>
      <c r="U220" t="n">
        <v>2.56</v>
      </c>
      <c r="V220" t="n">
        <v>39.43</v>
      </c>
      <c r="W220" t="n">
        <v>39.43</v>
      </c>
      <c r="X220" t="n">
        <v>3.36</v>
      </c>
      <c r="Y220" t="n">
        <v>3.36</v>
      </c>
      <c r="Z220" t="n">
        <v>7.7</v>
      </c>
      <c r="AA220" t="n">
        <v>7.7</v>
      </c>
      <c r="AB220" t="n">
        <v>12.82</v>
      </c>
      <c r="AC220" t="n">
        <v>12.81</v>
      </c>
      <c r="AD220" t="n">
        <v>12.810000000000002</v>
      </c>
      <c r="AE220" t="n">
        <v>0.009999999999990905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0.009999999999999787</v>
      </c>
      <c r="AL220" t="inlineStr">
        <is>
          <t>unreconciled</t>
        </is>
      </c>
      <c r="AM220" t="inlineStr">
        <is>
          <t>Order Amount Mismatch (POS&gt;3PO)</t>
        </is>
      </c>
      <c r="AN220" t="n">
        <v>12.81</v>
      </c>
      <c r="AO220" t="n">
        <f>ROUND(P220*100/H220,2)</f>
        <v>0.0</v>
      </c>
      <c r="AP220" t="n">
        <f>ROUND(Q220*100/I220,2)</f>
        <v>0.0</v>
      </c>
      <c r="AQ220"/>
      <c r="AR220"/>
      <c r="AS220" t="n">
        <v>0.0</v>
      </c>
    </row>
    <row r="221">
      <c r="A221" s="1" t="n">
        <v>45231.0</v>
      </c>
      <c r="B221" s="2" t="n">
        <v>45231.86152777778</v>
      </c>
      <c r="C221" t="inlineStr">
        <is>
          <t>3140094012084523</t>
        </is>
      </c>
      <c r="D221" t="inlineStr">
        <is>
          <t>POS0012</t>
        </is>
      </c>
      <c r="E221" t="inlineStr">
        <is>
          <t>37</t>
        </is>
      </c>
      <c r="F221" t="inlineStr">
        <is>
          <t>0094</t>
        </is>
      </c>
      <c r="G221" t="inlineStr">
        <is>
          <t>5302383299</t>
        </is>
      </c>
      <c r="H221" t="n">
        <v>208.0</v>
      </c>
      <c r="I221" t="n">
        <v>198.09</v>
      </c>
      <c r="J221" t="n">
        <v>160.95</v>
      </c>
      <c r="K221" t="inlineStr">
        <is>
          <t>sale</t>
        </is>
      </c>
      <c r="L221" t="inlineStr">
        <is>
          <t/>
        </is>
      </c>
      <c r="M221" t="inlineStr">
        <is>
          <t/>
        </is>
      </c>
      <c r="N221" t="n">
        <v>0.0</v>
      </c>
      <c r="O221" t="n">
        <v>0.0</v>
      </c>
      <c r="P221" t="n">
        <v>158.86</v>
      </c>
      <c r="Q221" t="n">
        <v>158.87</v>
      </c>
      <c r="R221" t="n">
        <v>37.14</v>
      </c>
      <c r="S221" t="n">
        <v>37.14</v>
      </c>
      <c r="T221" t="n">
        <v>1.98</v>
      </c>
      <c r="U221" t="n">
        <v>1.98</v>
      </c>
      <c r="V221" t="n">
        <v>28.97</v>
      </c>
      <c r="W221" t="n">
        <v>28.97</v>
      </c>
      <c r="X221" t="n">
        <v>2.6</v>
      </c>
      <c r="Y221" t="n">
        <v>2.6</v>
      </c>
      <c r="Z221" t="n">
        <v>5.68</v>
      </c>
      <c r="AA221" t="n">
        <v>5.68</v>
      </c>
      <c r="AB221" t="n">
        <v>9.9</v>
      </c>
      <c r="AC221" t="n">
        <v>9.91</v>
      </c>
      <c r="AD221" t="n">
        <v>9.909999999999997</v>
      </c>
      <c r="AE221" t="n">
        <v>-0.009999999999990905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-0.009999999999999787</v>
      </c>
      <c r="AL221" t="inlineStr">
        <is>
          <t>unreconciled</t>
        </is>
      </c>
      <c r="AM221" t="inlineStr">
        <is>
          <t>Order Amount Mismatch (POS&gt;3PO)</t>
        </is>
      </c>
      <c r="AN221" t="n">
        <v>9.91</v>
      </c>
      <c r="AO221" t="n">
        <f>ROUND(P221*100/H221,2)</f>
        <v>0.0</v>
      </c>
      <c r="AP221" t="n">
        <f>ROUND(Q221*100/I221,2)</f>
        <v>0.0</v>
      </c>
      <c r="AQ221"/>
      <c r="AR221"/>
      <c r="AS221" t="n">
        <v>0.0</v>
      </c>
    </row>
    <row r="222">
      <c r="A222" s="1" t="n">
        <v>45232.0</v>
      </c>
      <c r="B222" s="2" t="n">
        <v>45233.01149305556</v>
      </c>
      <c r="C222" t="inlineStr">
        <is>
          <t>3140094012085020</t>
        </is>
      </c>
      <c r="D222" t="inlineStr">
        <is>
          <t>POS0012</t>
        </is>
      </c>
      <c r="E222" t="inlineStr">
        <is>
          <t>35</t>
        </is>
      </c>
      <c r="F222" t="inlineStr">
        <is>
          <t>0094</t>
        </is>
      </c>
      <c r="G222" t="inlineStr">
        <is>
          <t>5302390213</t>
        </is>
      </c>
      <c r="H222" t="n">
        <v>296.0</v>
      </c>
      <c r="I222" t="n">
        <v>281.9</v>
      </c>
      <c r="J222" t="n">
        <v>244.76</v>
      </c>
      <c r="K222" t="inlineStr">
        <is>
          <t>sale</t>
        </is>
      </c>
      <c r="L222" t="inlineStr">
        <is>
          <t/>
        </is>
      </c>
      <c r="M222" t="inlineStr">
        <is>
          <t/>
        </is>
      </c>
      <c r="N222" t="n">
        <v>0.0</v>
      </c>
      <c r="O222" t="n">
        <v>0.0</v>
      </c>
      <c r="P222" t="n">
        <v>222.72</v>
      </c>
      <c r="Q222" t="n">
        <v>222.72</v>
      </c>
      <c r="R222" t="n">
        <v>37.14</v>
      </c>
      <c r="S222" t="n">
        <v>37.14</v>
      </c>
      <c r="T222" t="n">
        <v>2.82</v>
      </c>
      <c r="U222" t="n">
        <v>2.82</v>
      </c>
      <c r="V222" t="n">
        <v>44.06</v>
      </c>
      <c r="W222" t="n">
        <v>44.06</v>
      </c>
      <c r="X222" t="n">
        <v>3.7</v>
      </c>
      <c r="Y222" t="n">
        <v>3.7</v>
      </c>
      <c r="Z222" t="n">
        <v>8.6</v>
      </c>
      <c r="AA222" t="n">
        <v>8.6</v>
      </c>
      <c r="AB222" t="n">
        <v>14.1</v>
      </c>
      <c r="AC222" t="n">
        <v>14.1</v>
      </c>
      <c r="AD222" t="n">
        <v>14.100000000000023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inlineStr">
        <is>
          <t>unreconciled</t>
        </is>
      </c>
      <c r="AM222" t="inlineStr">
        <is>
          <t>Order Amount Mismatch (POS&gt;3PO)</t>
        </is>
      </c>
      <c r="AN222" t="n">
        <v>14.1</v>
      </c>
      <c r="AO222" t="n">
        <f>ROUND(P222*100/H222,2)</f>
        <v>0.0</v>
      </c>
      <c r="AP222" t="n">
        <f>ROUND(Q222*100/I222,2)</f>
        <v>0.0</v>
      </c>
      <c r="AQ222"/>
      <c r="AR222"/>
      <c r="AS222" t="n">
        <v>0.0</v>
      </c>
    </row>
    <row r="223">
      <c r="A223" s="1" t="n">
        <v>45234.0</v>
      </c>
      <c r="B223" s="2" t="n">
        <v>45234.55957175926</v>
      </c>
      <c r="C223" t="inlineStr">
        <is>
          <t>3140094012085475</t>
        </is>
      </c>
      <c r="D223" t="inlineStr">
        <is>
          <t>POS0012</t>
        </is>
      </c>
      <c r="E223" t="inlineStr">
        <is>
          <t>90</t>
        </is>
      </c>
      <c r="F223" t="inlineStr">
        <is>
          <t>0094</t>
        </is>
      </c>
      <c r="G223" t="inlineStr">
        <is>
          <t>5302393002</t>
        </is>
      </c>
      <c r="H223" t="n">
        <v>649.0</v>
      </c>
      <c r="I223" t="n">
        <v>618.09</v>
      </c>
      <c r="J223" t="n">
        <v>580.95</v>
      </c>
      <c r="K223" t="inlineStr">
        <is>
          <t>sale</t>
        </is>
      </c>
      <c r="L223" t="inlineStr">
        <is>
          <t/>
        </is>
      </c>
      <c r="M223" t="inlineStr">
        <is>
          <t/>
        </is>
      </c>
      <c r="N223" t="n">
        <v>0.0</v>
      </c>
      <c r="O223" t="n">
        <v>0.0</v>
      </c>
      <c r="P223" t="n">
        <v>478.95</v>
      </c>
      <c r="Q223" t="n">
        <v>478.96</v>
      </c>
      <c r="R223" t="n">
        <v>37.14</v>
      </c>
      <c r="S223" t="n">
        <v>37.14</v>
      </c>
      <c r="T223" t="n">
        <v>6.18</v>
      </c>
      <c r="U223" t="n">
        <v>6.18</v>
      </c>
      <c r="V223" t="n">
        <v>104.57</v>
      </c>
      <c r="W223" t="n">
        <v>104.57</v>
      </c>
      <c r="X223" t="n">
        <v>8.11</v>
      </c>
      <c r="Y223" t="n">
        <v>8.11</v>
      </c>
      <c r="Z223" t="n">
        <v>20.28</v>
      </c>
      <c r="AA223" t="n">
        <v>20.28</v>
      </c>
      <c r="AB223" t="n">
        <v>30.9</v>
      </c>
      <c r="AC223" t="n">
        <v>30.91</v>
      </c>
      <c r="AD223" t="n">
        <v>30.909999999999968</v>
      </c>
      <c r="AE223" t="n">
        <v>-0.009999999999990905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-0.010000000000001563</v>
      </c>
      <c r="AL223" t="inlineStr">
        <is>
          <t>unreconciled</t>
        </is>
      </c>
      <c r="AM223" t="inlineStr">
        <is>
          <t>Order Amount Mismatch (POS&gt;3PO)</t>
        </is>
      </c>
      <c r="AN223" t="n">
        <v>30.91</v>
      </c>
      <c r="AO223" t="n">
        <f>ROUND(P223*100/H223,2)</f>
        <v>0.0</v>
      </c>
      <c r="AP223" t="n">
        <f>ROUND(Q223*100/I223,2)</f>
        <v>0.0</v>
      </c>
      <c r="AQ223"/>
      <c r="AR223"/>
      <c r="AS223" t="n">
        <v>0.0</v>
      </c>
    </row>
    <row r="224">
      <c r="A224" s="1" t="n">
        <v>45235.0</v>
      </c>
      <c r="B224" s="2" t="n">
        <v>45235.857083333336</v>
      </c>
      <c r="C224" t="inlineStr">
        <is>
          <t>3140023012059856</t>
        </is>
      </c>
      <c r="D224" t="inlineStr">
        <is>
          <t>POS0012</t>
        </is>
      </c>
      <c r="E224" t="inlineStr">
        <is>
          <t>48</t>
        </is>
      </c>
      <c r="F224" t="inlineStr">
        <is>
          <t>0023</t>
        </is>
      </c>
      <c r="G224" t="inlineStr">
        <is>
          <t>5302400525</t>
        </is>
      </c>
      <c r="H224" t="n">
        <v>773.0</v>
      </c>
      <c r="I224" t="n">
        <v>736.18</v>
      </c>
      <c r="J224" t="n">
        <v>699.04</v>
      </c>
      <c r="K224" t="inlineStr">
        <is>
          <t>sale</t>
        </is>
      </c>
      <c r="L224" t="inlineStr">
        <is>
          <t/>
        </is>
      </c>
      <c r="M224" t="inlineStr">
        <is>
          <t/>
        </is>
      </c>
      <c r="N224" t="n">
        <v>0.0</v>
      </c>
      <c r="O224" t="n">
        <v>0.0</v>
      </c>
      <c r="P224" t="n">
        <v>568.94</v>
      </c>
      <c r="Q224" t="n">
        <v>568.93</v>
      </c>
      <c r="R224" t="n">
        <v>37.14</v>
      </c>
      <c r="S224" t="n">
        <v>37.14</v>
      </c>
      <c r="T224" t="n">
        <v>7.36</v>
      </c>
      <c r="U224" t="n">
        <v>7.36</v>
      </c>
      <c r="V224" t="n">
        <v>125.83</v>
      </c>
      <c r="W224" t="n">
        <v>125.83</v>
      </c>
      <c r="X224" t="n">
        <v>9.66</v>
      </c>
      <c r="Y224" t="n">
        <v>9.66</v>
      </c>
      <c r="Z224" t="n">
        <v>24.39</v>
      </c>
      <c r="AA224" t="n">
        <v>24.39</v>
      </c>
      <c r="AB224" t="n">
        <v>36.82</v>
      </c>
      <c r="AC224" t="n">
        <v>36.81</v>
      </c>
      <c r="AD224" t="n">
        <v>36.82000000000005</v>
      </c>
      <c r="AE224" t="n">
        <v>0.010000000000104592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0.00999999999999801</v>
      </c>
      <c r="AL224" t="inlineStr">
        <is>
          <t>unreconciled</t>
        </is>
      </c>
      <c r="AM224" t="inlineStr">
        <is>
          <t>Order Amount Mismatch (POS&gt;3PO)</t>
        </is>
      </c>
      <c r="AN224" t="n">
        <v>36.82</v>
      </c>
      <c r="AO224" t="n">
        <f>ROUND(P224*100/H224,2)</f>
        <v>0.0</v>
      </c>
      <c r="AP224" t="n">
        <f>ROUND(Q224*100/I224,2)</f>
        <v>0.0</v>
      </c>
      <c r="AQ224"/>
      <c r="AR224"/>
      <c r="AS224" t="n">
        <v>0.0</v>
      </c>
    </row>
    <row r="225">
      <c r="A225" s="1" t="n">
        <v>45231.0</v>
      </c>
      <c r="B225" s="2" t="n">
        <v>45231.74930555555</v>
      </c>
      <c r="C225" t="inlineStr">
        <is>
          <t>3140094012084451</t>
        </is>
      </c>
      <c r="D225" t="inlineStr">
        <is>
          <t>POS0012</t>
        </is>
      </c>
      <c r="E225" t="inlineStr">
        <is>
          <t>65</t>
        </is>
      </c>
      <c r="F225" t="inlineStr">
        <is>
          <t>0094</t>
        </is>
      </c>
      <c r="G225" t="inlineStr">
        <is>
          <t>5302428333</t>
        </is>
      </c>
      <c r="H225" t="n">
        <v>407.0</v>
      </c>
      <c r="I225" t="n">
        <v>387.62</v>
      </c>
      <c r="J225" t="n">
        <v>350.48</v>
      </c>
      <c r="K225" t="inlineStr">
        <is>
          <t>sale</t>
        </is>
      </c>
      <c r="L225" t="inlineStr">
        <is>
          <t/>
        </is>
      </c>
      <c r="M225" t="inlineStr">
        <is>
          <t/>
        </is>
      </c>
      <c r="N225" t="n">
        <v>0.0</v>
      </c>
      <c r="O225" t="n">
        <v>0.0</v>
      </c>
      <c r="P225" t="n">
        <v>303.29</v>
      </c>
      <c r="Q225" t="n">
        <v>303.28</v>
      </c>
      <c r="R225" t="n">
        <v>37.14</v>
      </c>
      <c r="S225" t="n">
        <v>37.14</v>
      </c>
      <c r="T225" t="n">
        <v>3.88</v>
      </c>
      <c r="U225" t="n">
        <v>3.88</v>
      </c>
      <c r="V225" t="n">
        <v>63.09</v>
      </c>
      <c r="W225" t="n">
        <v>63.09</v>
      </c>
      <c r="X225" t="n">
        <v>5.09</v>
      </c>
      <c r="Y225" t="n">
        <v>5.09</v>
      </c>
      <c r="Z225" t="n">
        <v>12.27</v>
      </c>
      <c r="AA225" t="n">
        <v>12.28</v>
      </c>
      <c r="AB225" t="n">
        <v>19.38</v>
      </c>
      <c r="AC225" t="n">
        <v>19.38</v>
      </c>
      <c r="AD225" t="n">
        <v>19.379999999999995</v>
      </c>
      <c r="AE225" t="n">
        <v>0.010000000000047748</v>
      </c>
      <c r="AF225" t="n">
        <v>0.0</v>
      </c>
      <c r="AG225" t="n">
        <v>0.0</v>
      </c>
      <c r="AH225" t="n">
        <v>0.0</v>
      </c>
      <c r="AI225" t="n">
        <v>0.0</v>
      </c>
      <c r="AJ225" t="n">
        <v>-0.009999999999999787</v>
      </c>
      <c r="AK225" t="n">
        <v>0.0</v>
      </c>
      <c r="AL225" t="inlineStr">
        <is>
          <t>unreconciled</t>
        </is>
      </c>
      <c r="AM225" t="inlineStr">
        <is>
          <t>Order Amount Mismatch (POS&gt;3PO)</t>
        </is>
      </c>
      <c r="AN225" t="n">
        <v>19.38</v>
      </c>
      <c r="AO225" t="n">
        <f>ROUND(P225*100/H225,2)</f>
        <v>0.0</v>
      </c>
      <c r="AP225" t="n">
        <f>ROUND(Q225*100/I225,2)</f>
        <v>0.0</v>
      </c>
      <c r="AQ225"/>
      <c r="AR225"/>
      <c r="AS225" t="n">
        <v>0.0</v>
      </c>
    </row>
    <row r="226">
      <c r="A226" s="1" t="n">
        <v>45232.0</v>
      </c>
      <c r="B226" s="2" t="n">
        <v>45232.572384259256</v>
      </c>
      <c r="C226" t="inlineStr">
        <is>
          <t>3140023012058957</t>
        </is>
      </c>
      <c r="D226" t="inlineStr">
        <is>
          <t>POS0012</t>
        </is>
      </c>
      <c r="E226" t="inlineStr">
        <is>
          <t>51</t>
        </is>
      </c>
      <c r="F226" t="inlineStr">
        <is>
          <t>0023</t>
        </is>
      </c>
      <c r="G226" t="inlineStr">
        <is>
          <t>5302447942</t>
        </is>
      </c>
      <c r="H226" t="n">
        <v>281.0</v>
      </c>
      <c r="I226" t="n">
        <v>267.62</v>
      </c>
      <c r="J226" t="n">
        <v>230.48</v>
      </c>
      <c r="K226" t="inlineStr">
        <is>
          <t>sale</t>
        </is>
      </c>
      <c r="L226" t="inlineStr">
        <is>
          <t/>
        </is>
      </c>
      <c r="M226" t="inlineStr">
        <is>
          <t/>
        </is>
      </c>
      <c r="N226" t="n">
        <v>0.0</v>
      </c>
      <c r="O226" t="n">
        <v>0.0</v>
      </c>
      <c r="P226" t="n">
        <v>211.84</v>
      </c>
      <c r="Q226" t="n">
        <v>211.84</v>
      </c>
      <c r="R226" t="n">
        <v>37.14</v>
      </c>
      <c r="S226" t="n">
        <v>37.14</v>
      </c>
      <c r="T226" t="n">
        <v>2.68</v>
      </c>
      <c r="U226" t="n">
        <v>2.68</v>
      </c>
      <c r="V226" t="n">
        <v>41.49</v>
      </c>
      <c r="W226" t="n">
        <v>41.49</v>
      </c>
      <c r="X226" t="n">
        <v>3.51</v>
      </c>
      <c r="Y226" t="n">
        <v>3.51</v>
      </c>
      <c r="Z226" t="n">
        <v>8.1</v>
      </c>
      <c r="AA226" t="n">
        <v>8.1</v>
      </c>
      <c r="AB226" t="n">
        <v>13.38</v>
      </c>
      <c r="AC226" t="n">
        <v>13.38</v>
      </c>
      <c r="AD226" t="n">
        <v>13.379999999999995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inlineStr">
        <is>
          <t>unreconciled</t>
        </is>
      </c>
      <c r="AM226" t="inlineStr">
        <is>
          <t>Order Amount Mismatch (POS&gt;3PO)</t>
        </is>
      </c>
      <c r="AN226" t="n">
        <v>13.38</v>
      </c>
      <c r="AO226" t="n">
        <f>ROUND(P226*100/H226,2)</f>
        <v>0.0</v>
      </c>
      <c r="AP226" t="n">
        <f>ROUND(Q226*100/I226,2)</f>
        <v>0.0</v>
      </c>
      <c r="AQ226"/>
      <c r="AR226"/>
      <c r="AS226" t="n">
        <v>0.0</v>
      </c>
    </row>
    <row r="227">
      <c r="A227" s="1" t="n">
        <v>45231.0</v>
      </c>
      <c r="B227" s="2" t="n">
        <v>45231.660208333335</v>
      </c>
      <c r="C227" t="inlineStr">
        <is>
          <t>3140094012084404</t>
        </is>
      </c>
      <c r="D227" t="inlineStr">
        <is>
          <t>POS0012</t>
        </is>
      </c>
      <c r="E227" t="inlineStr">
        <is>
          <t>18</t>
        </is>
      </c>
      <c r="F227" t="inlineStr">
        <is>
          <t>0094</t>
        </is>
      </c>
      <c r="G227" t="inlineStr">
        <is>
          <t>5302465163</t>
        </is>
      </c>
      <c r="H227" t="n">
        <v>314.0</v>
      </c>
      <c r="I227" t="n">
        <v>299.04</v>
      </c>
      <c r="J227" t="n">
        <v>261.9</v>
      </c>
      <c r="K227" t="inlineStr">
        <is>
          <t>sale</t>
        </is>
      </c>
      <c r="L227" t="inlineStr">
        <is>
          <t/>
        </is>
      </c>
      <c r="M227" t="inlineStr">
        <is>
          <t/>
        </is>
      </c>
      <c r="N227" t="n">
        <v>0.0</v>
      </c>
      <c r="O227" t="n">
        <v>0.0</v>
      </c>
      <c r="P227" t="n">
        <v>235.8</v>
      </c>
      <c r="Q227" t="n">
        <v>235.78</v>
      </c>
      <c r="R227" t="n">
        <v>37.14</v>
      </c>
      <c r="S227" t="n">
        <v>37.14</v>
      </c>
      <c r="T227" t="n">
        <v>2.99</v>
      </c>
      <c r="U227" t="n">
        <v>2.99</v>
      </c>
      <c r="V227" t="n">
        <v>47.14</v>
      </c>
      <c r="W227" t="n">
        <v>47.14</v>
      </c>
      <c r="X227" t="n">
        <v>3.92</v>
      </c>
      <c r="Y227" t="n">
        <v>3.92</v>
      </c>
      <c r="Z227" t="n">
        <v>9.19</v>
      </c>
      <c r="AA227" t="n">
        <v>9.2</v>
      </c>
      <c r="AB227" t="n">
        <v>14.96</v>
      </c>
      <c r="AC227" t="n">
        <v>14.95</v>
      </c>
      <c r="AD227" t="n">
        <v>14.95999999999998</v>
      </c>
      <c r="AE227" t="n">
        <v>0.020000000000010232</v>
      </c>
      <c r="AF227" t="n">
        <v>0.0</v>
      </c>
      <c r="AG227" t="n">
        <v>0.0</v>
      </c>
      <c r="AH227" t="n">
        <v>0.0</v>
      </c>
      <c r="AI227" t="n">
        <v>0.0</v>
      </c>
      <c r="AJ227" t="n">
        <v>-0.009999999999999787</v>
      </c>
      <c r="AK227" t="n">
        <v>0.010000000000001563</v>
      </c>
      <c r="AL227" t="inlineStr">
        <is>
          <t>unreconciled</t>
        </is>
      </c>
      <c r="AM227" t="inlineStr">
        <is>
          <t>Order Amount Mismatch (POS&gt;3PO)</t>
        </is>
      </c>
      <c r="AN227" t="n">
        <v>14.96</v>
      </c>
      <c r="AO227" t="n">
        <f>ROUND(P227*100/H227,2)</f>
        <v>0.0</v>
      </c>
      <c r="AP227" t="n">
        <f>ROUND(Q227*100/I227,2)</f>
        <v>0.0</v>
      </c>
      <c r="AQ227"/>
      <c r="AR227"/>
      <c r="AS227" t="n">
        <v>0.0</v>
      </c>
    </row>
    <row r="228">
      <c r="A228" s="1" t="n">
        <v>45231.0</v>
      </c>
      <c r="B228" s="2" t="n">
        <v>45231.4325</v>
      </c>
      <c r="C228" t="inlineStr">
        <is>
          <t>3140023012058696</t>
        </is>
      </c>
      <c r="D228" t="inlineStr">
        <is>
          <t>POS0012</t>
        </is>
      </c>
      <c r="E228" t="inlineStr">
        <is>
          <t>90</t>
        </is>
      </c>
      <c r="F228" t="inlineStr">
        <is>
          <t>0023</t>
        </is>
      </c>
      <c r="G228" t="inlineStr">
        <is>
          <t>5302498471</t>
        </is>
      </c>
      <c r="H228" t="n">
        <v>357.0</v>
      </c>
      <c r="I228" t="n">
        <v>340.0</v>
      </c>
      <c r="J228" t="n">
        <v>302.86</v>
      </c>
      <c r="K228" t="inlineStr">
        <is>
          <t>sale</t>
        </is>
      </c>
      <c r="L228" t="inlineStr">
        <is>
          <t/>
        </is>
      </c>
      <c r="M228" t="inlineStr">
        <is>
          <t/>
        </is>
      </c>
      <c r="N228" t="n">
        <v>0.0</v>
      </c>
      <c r="O228" t="n">
        <v>0.0</v>
      </c>
      <c r="P228" t="n">
        <v>267.02</v>
      </c>
      <c r="Q228" t="n">
        <v>267.04</v>
      </c>
      <c r="R228" t="n">
        <v>37.14</v>
      </c>
      <c r="S228" t="n">
        <v>37.14</v>
      </c>
      <c r="T228" t="n">
        <v>3.4</v>
      </c>
      <c r="U228" t="n">
        <v>3.4</v>
      </c>
      <c r="V228" t="n">
        <v>54.51</v>
      </c>
      <c r="W228" t="n">
        <v>54.51</v>
      </c>
      <c r="X228" t="n">
        <v>4.46</v>
      </c>
      <c r="Y228" t="n">
        <v>4.46</v>
      </c>
      <c r="Z228" t="n">
        <v>10.61</v>
      </c>
      <c r="AA228" t="n">
        <v>10.61</v>
      </c>
      <c r="AB228" t="n">
        <v>17.0</v>
      </c>
      <c r="AC228" t="n">
        <v>17.0</v>
      </c>
      <c r="AD228" t="n">
        <v>17.0</v>
      </c>
      <c r="AE228" t="n">
        <v>-0.020000000000038654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inlineStr">
        <is>
          <t>unreconciled</t>
        </is>
      </c>
      <c r="AM228" t="inlineStr">
        <is>
          <t>Order Amount Mismatch (POS&gt;3PO)</t>
        </is>
      </c>
      <c r="AN228" t="n">
        <v>17.0</v>
      </c>
      <c r="AO228" t="n">
        <f>ROUND(P228*100/H228,2)</f>
        <v>0.0</v>
      </c>
      <c r="AP228" t="n">
        <f>ROUND(Q228*100/I228,2)</f>
        <v>0.0</v>
      </c>
      <c r="AQ228"/>
      <c r="AR228"/>
      <c r="AS228" t="n">
        <v>0.0</v>
      </c>
    </row>
    <row r="229">
      <c r="A229" s="1" t="n">
        <v>45233.0</v>
      </c>
      <c r="B229" s="2" t="n">
        <v>45234.01528935185</v>
      </c>
      <c r="C229" t="inlineStr">
        <is>
          <t>3140023012059395</t>
        </is>
      </c>
      <c r="D229" t="inlineStr">
        <is>
          <t>POS0012</t>
        </is>
      </c>
      <c r="E229" t="inlineStr">
        <is>
          <t>88</t>
        </is>
      </c>
      <c r="F229" t="inlineStr">
        <is>
          <t>0023</t>
        </is>
      </c>
      <c r="G229" t="inlineStr">
        <is>
          <t>5302498907</t>
        </is>
      </c>
      <c r="H229" t="n">
        <v>159.0</v>
      </c>
      <c r="I229" t="n">
        <v>151.43</v>
      </c>
      <c r="J229" t="n">
        <v>114.29</v>
      </c>
      <c r="K229" t="inlineStr">
        <is>
          <t>sale</t>
        </is>
      </c>
      <c r="L229" t="inlineStr">
        <is>
          <t/>
        </is>
      </c>
      <c r="M229" t="inlineStr">
        <is>
          <t/>
        </is>
      </c>
      <c r="N229" t="n">
        <v>0.0</v>
      </c>
      <c r="O229" t="n">
        <v>0.0</v>
      </c>
      <c r="P229" t="n">
        <v>123.3</v>
      </c>
      <c r="Q229" t="n">
        <v>123.29</v>
      </c>
      <c r="R229" t="n">
        <v>37.14</v>
      </c>
      <c r="S229" t="n">
        <v>37.14</v>
      </c>
      <c r="T229" t="n">
        <v>1.51</v>
      </c>
      <c r="U229" t="n">
        <v>1.51</v>
      </c>
      <c r="V229" t="n">
        <v>20.57</v>
      </c>
      <c r="W229" t="n">
        <v>20.57</v>
      </c>
      <c r="X229" t="n">
        <v>1.99</v>
      </c>
      <c r="Y229" t="n">
        <v>1.99</v>
      </c>
      <c r="Z229" t="n">
        <v>4.06</v>
      </c>
      <c r="AA229" t="n">
        <v>4.06</v>
      </c>
      <c r="AB229" t="n">
        <v>7.58</v>
      </c>
      <c r="AC229" t="n">
        <v>7.57</v>
      </c>
      <c r="AD229" t="n">
        <v>7.569999999999993</v>
      </c>
      <c r="AE229" t="n">
        <v>0.009999999999990905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0.009999999999999787</v>
      </c>
      <c r="AL229" t="inlineStr">
        <is>
          <t>unreconciled</t>
        </is>
      </c>
      <c r="AM229" t="inlineStr">
        <is>
          <t>Order Amount Mismatch (POS&gt;3PO)</t>
        </is>
      </c>
      <c r="AN229" t="n">
        <v>7.57</v>
      </c>
      <c r="AO229" t="n">
        <f>ROUND(P229*100/H229,2)</f>
        <v>0.0</v>
      </c>
      <c r="AP229" t="n">
        <f>ROUND(Q229*100/I229,2)</f>
        <v>0.0</v>
      </c>
      <c r="AQ229"/>
      <c r="AR229"/>
      <c r="AS229" t="n">
        <v>0.0</v>
      </c>
    </row>
    <row r="230">
      <c r="A230" s="1" t="n">
        <v>45231.0</v>
      </c>
      <c r="B230" s="2" t="n">
        <v>45231.49826388889</v>
      </c>
      <c r="C230" t="inlineStr">
        <is>
          <t>3140094012084323</t>
        </is>
      </c>
      <c r="D230" t="inlineStr">
        <is>
          <t>POS0012</t>
        </is>
      </c>
      <c r="E230" t="inlineStr">
        <is>
          <t>37</t>
        </is>
      </c>
      <c r="F230" t="inlineStr">
        <is>
          <t>0094</t>
        </is>
      </c>
      <c r="G230" t="inlineStr">
        <is>
          <t>5302575281</t>
        </is>
      </c>
      <c r="H230" t="n">
        <v>199.0</v>
      </c>
      <c r="I230" t="n">
        <v>189.52</v>
      </c>
      <c r="J230" t="n">
        <v>152.38</v>
      </c>
      <c r="K230" t="inlineStr">
        <is>
          <t>sale</t>
        </is>
      </c>
      <c r="L230" t="inlineStr">
        <is>
          <t/>
        </is>
      </c>
      <c r="M230" t="inlineStr">
        <is>
          <t/>
        </is>
      </c>
      <c r="N230" t="n">
        <v>0.0</v>
      </c>
      <c r="O230" t="n">
        <v>0.0</v>
      </c>
      <c r="P230" t="n">
        <v>152.31</v>
      </c>
      <c r="Q230" t="n">
        <v>152.31</v>
      </c>
      <c r="R230" t="n">
        <v>37.14</v>
      </c>
      <c r="S230" t="n">
        <v>37.14</v>
      </c>
      <c r="T230" t="n">
        <v>1.9</v>
      </c>
      <c r="U230" t="n">
        <v>1.9</v>
      </c>
      <c r="V230" t="n">
        <v>27.43</v>
      </c>
      <c r="W230" t="n">
        <v>27.43</v>
      </c>
      <c r="X230" t="n">
        <v>2.49</v>
      </c>
      <c r="Y230" t="n">
        <v>2.49</v>
      </c>
      <c r="Z230" t="n">
        <v>5.39</v>
      </c>
      <c r="AA230" t="n">
        <v>5.39</v>
      </c>
      <c r="AB230" t="n">
        <v>9.48</v>
      </c>
      <c r="AC230" t="n">
        <v>9.48</v>
      </c>
      <c r="AD230" t="n">
        <v>9.47999999999999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inlineStr">
        <is>
          <t>unreconciled</t>
        </is>
      </c>
      <c r="AM230" t="inlineStr">
        <is>
          <t>Order Amount Mismatch (POS&gt;3PO)</t>
        </is>
      </c>
      <c r="AN230" t="n">
        <v>9.48</v>
      </c>
      <c r="AO230" t="n">
        <f>ROUND(P230*100/H230,2)</f>
        <v>0.0</v>
      </c>
      <c r="AP230" t="n">
        <f>ROUND(Q230*100/I230,2)</f>
        <v>0.0</v>
      </c>
      <c r="AQ230"/>
      <c r="AR230"/>
      <c r="AS230" t="n">
        <v>0.0</v>
      </c>
    </row>
    <row r="231">
      <c r="A231" s="1" t="n">
        <v>45231.0</v>
      </c>
      <c r="B231" s="2" t="n">
        <v>45231.682800925926</v>
      </c>
      <c r="C231" t="inlineStr">
        <is>
          <t>3140094012084414</t>
        </is>
      </c>
      <c r="D231" t="inlineStr">
        <is>
          <t>POS0012</t>
        </is>
      </c>
      <c r="E231" t="inlineStr">
        <is>
          <t>28</t>
        </is>
      </c>
      <c r="F231" t="inlineStr">
        <is>
          <t>0094</t>
        </is>
      </c>
      <c r="G231" t="inlineStr">
        <is>
          <t>5302591402</t>
        </is>
      </c>
      <c r="H231" t="n">
        <v>200.0</v>
      </c>
      <c r="I231" t="n">
        <v>190.47</v>
      </c>
      <c r="J231" t="n">
        <v>153.33</v>
      </c>
      <c r="K231" t="inlineStr">
        <is>
          <t>sale</t>
        </is>
      </c>
      <c r="L231" t="inlineStr">
        <is>
          <t/>
        </is>
      </c>
      <c r="M231" t="inlineStr">
        <is>
          <t/>
        </is>
      </c>
      <c r="N231" t="n">
        <v>0.0</v>
      </c>
      <c r="O231" t="n">
        <v>0.0</v>
      </c>
      <c r="P231" t="n">
        <v>153.05</v>
      </c>
      <c r="Q231" t="n">
        <v>153.05</v>
      </c>
      <c r="R231" t="n">
        <v>37.14</v>
      </c>
      <c r="S231" t="n">
        <v>37.14</v>
      </c>
      <c r="T231" t="n">
        <v>1.9</v>
      </c>
      <c r="U231" t="n">
        <v>1.9</v>
      </c>
      <c r="V231" t="n">
        <v>27.6</v>
      </c>
      <c r="W231" t="n">
        <v>27.6</v>
      </c>
      <c r="X231" t="n">
        <v>2.5</v>
      </c>
      <c r="Y231" t="n">
        <v>2.5</v>
      </c>
      <c r="Z231" t="n">
        <v>5.42</v>
      </c>
      <c r="AA231" t="n">
        <v>5.42</v>
      </c>
      <c r="AB231" t="n">
        <v>9.52</v>
      </c>
      <c r="AC231" t="n">
        <v>9.52</v>
      </c>
      <c r="AD231" t="n">
        <v>9.530000000000001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inlineStr">
        <is>
          <t>unreconciled</t>
        </is>
      </c>
      <c r="AM231" t="inlineStr">
        <is>
          <t>Order Amount Mismatch (POS&gt;3PO)</t>
        </is>
      </c>
      <c r="AN231" t="n">
        <v>9.53</v>
      </c>
      <c r="AO231" t="n">
        <f>ROUND(P231*100/H231,2)</f>
        <v>0.0</v>
      </c>
      <c r="AP231" t="n">
        <f>ROUND(Q231*100/I231,2)</f>
        <v>0.0</v>
      </c>
      <c r="AQ231"/>
      <c r="AR231"/>
      <c r="AS231" t="n">
        <v>0.0</v>
      </c>
    </row>
    <row r="232">
      <c r="A232" s="1" t="n">
        <v>45233.0</v>
      </c>
      <c r="B232" s="2" t="n">
        <v>45233.557650462964</v>
      </c>
      <c r="C232" t="inlineStr">
        <is>
          <t>3140094012085081</t>
        </is>
      </c>
      <c r="D232" t="inlineStr">
        <is>
          <t>POS0012</t>
        </is>
      </c>
      <c r="E232" t="inlineStr">
        <is>
          <t>96</t>
        </is>
      </c>
      <c r="F232" t="inlineStr">
        <is>
          <t>0094</t>
        </is>
      </c>
      <c r="G232" t="inlineStr">
        <is>
          <t>5302592064</t>
        </is>
      </c>
      <c r="H232" t="n">
        <v>183.0</v>
      </c>
      <c r="I232" t="n">
        <v>174.28</v>
      </c>
      <c r="J232" t="n">
        <v>137.14</v>
      </c>
      <c r="K232" t="inlineStr">
        <is>
          <t>sale</t>
        </is>
      </c>
      <c r="L232" t="inlineStr">
        <is>
          <t/>
        </is>
      </c>
      <c r="M232" t="inlineStr">
        <is>
          <t/>
        </is>
      </c>
      <c r="N232" t="n">
        <v>0.0</v>
      </c>
      <c r="O232" t="n">
        <v>0.0</v>
      </c>
      <c r="P232" t="n">
        <v>140.7</v>
      </c>
      <c r="Q232" t="n">
        <v>140.7</v>
      </c>
      <c r="R232" t="n">
        <v>37.14</v>
      </c>
      <c r="S232" t="n">
        <v>37.14</v>
      </c>
      <c r="T232" t="n">
        <v>1.74</v>
      </c>
      <c r="U232" t="n">
        <v>1.74</v>
      </c>
      <c r="V232" t="n">
        <v>24.69</v>
      </c>
      <c r="W232" t="n">
        <v>24.69</v>
      </c>
      <c r="X232" t="n">
        <v>2.29</v>
      </c>
      <c r="Y232" t="n">
        <v>2.29</v>
      </c>
      <c r="Z232" t="n">
        <v>4.86</v>
      </c>
      <c r="AA232" t="n">
        <v>4.85</v>
      </c>
      <c r="AB232" t="n">
        <v>8.72</v>
      </c>
      <c r="AC232" t="n">
        <v>8.71</v>
      </c>
      <c r="AD232" t="n">
        <v>8.719999999999999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0.010000000000000675</v>
      </c>
      <c r="AK232" t="n">
        <v>0.009999999999999787</v>
      </c>
      <c r="AL232" t="inlineStr">
        <is>
          <t>unreconciled</t>
        </is>
      </c>
      <c r="AM232" t="inlineStr">
        <is>
          <t>Order Amount Mismatch (POS&gt;3PO)</t>
        </is>
      </c>
      <c r="AN232" t="n">
        <v>8.72</v>
      </c>
      <c r="AO232" t="n">
        <f>ROUND(P232*100/H232,2)</f>
        <v>0.0</v>
      </c>
      <c r="AP232" t="n">
        <f>ROUND(Q232*100/I232,2)</f>
        <v>0.0</v>
      </c>
      <c r="AQ232"/>
      <c r="AR232"/>
      <c r="AS232" t="n">
        <v>0.0</v>
      </c>
    </row>
    <row r="233">
      <c r="A233" s="1" t="n">
        <v>45233.0</v>
      </c>
      <c r="B233" s="2" t="n">
        <v>45233.69351851852</v>
      </c>
      <c r="C233" t="inlineStr">
        <is>
          <t>3140094012085158</t>
        </is>
      </c>
      <c r="D233" t="inlineStr">
        <is>
          <t>POS0012</t>
        </is>
      </c>
      <c r="E233" t="inlineStr">
        <is>
          <t>73</t>
        </is>
      </c>
      <c r="F233" t="inlineStr">
        <is>
          <t>0094</t>
        </is>
      </c>
      <c r="G233" t="inlineStr">
        <is>
          <t>5302597293</t>
        </is>
      </c>
      <c r="H233" t="n">
        <v>395.0</v>
      </c>
      <c r="I233" t="n">
        <v>453.33</v>
      </c>
      <c r="J233" t="n">
        <v>416.19</v>
      </c>
      <c r="K233" t="inlineStr">
        <is>
          <t>sale</t>
        </is>
      </c>
      <c r="L233" t="inlineStr">
        <is>
          <t/>
        </is>
      </c>
      <c r="M233" t="inlineStr">
        <is>
          <t/>
        </is>
      </c>
      <c r="N233" t="n">
        <v>0.0</v>
      </c>
      <c r="O233" t="n">
        <v>0.0</v>
      </c>
      <c r="P233" t="n">
        <v>353.39</v>
      </c>
      <c r="Q233" t="n">
        <v>294.57</v>
      </c>
      <c r="R233" t="n">
        <v>37.14</v>
      </c>
      <c r="S233" t="n">
        <v>37.14</v>
      </c>
      <c r="T233" t="n">
        <v>4.53</v>
      </c>
      <c r="U233" t="n">
        <v>3.76</v>
      </c>
      <c r="V233" t="n">
        <v>74.91</v>
      </c>
      <c r="W233" t="n">
        <v>61.03</v>
      </c>
      <c r="X233" t="n">
        <v>5.95</v>
      </c>
      <c r="Y233" t="n">
        <v>4.94</v>
      </c>
      <c r="Z233" t="n">
        <v>14.55</v>
      </c>
      <c r="AA233" t="n">
        <v>11.88</v>
      </c>
      <c r="AB233" t="n">
        <v>18.82</v>
      </c>
      <c r="AC233" t="n">
        <v>18.81</v>
      </c>
      <c r="AD233" t="n">
        <v>-58.329999999999984</v>
      </c>
      <c r="AE233" t="n">
        <v>58.81999999999999</v>
      </c>
      <c r="AF233" t="n">
        <v>0.0</v>
      </c>
      <c r="AG233" t="n">
        <v>0.7700000000000005</v>
      </c>
      <c r="AH233" t="n">
        <v>13.879999999999995</v>
      </c>
      <c r="AI233" t="n">
        <v>1.0099999999999998</v>
      </c>
      <c r="AJ233" t="n">
        <v>2.67</v>
      </c>
      <c r="AK233" t="n">
        <v>0.010000000000001563</v>
      </c>
      <c r="AL233" t="inlineStr">
        <is>
          <t>unreconciled</t>
        </is>
      </c>
      <c r="AM233" t="inlineStr">
        <is>
          <t>Order Amount Mismatch (3PO&gt;POS)</t>
        </is>
      </c>
      <c r="AN233" t="n">
        <v>58.33</v>
      </c>
      <c r="AO233" t="n">
        <f>ROUND(P233*100/H233,2)</f>
        <v>0.0</v>
      </c>
      <c r="AP233" t="n">
        <f>ROUND(Q233*100/I233,2)</f>
        <v>0.0</v>
      </c>
      <c r="AQ233"/>
      <c r="AR233"/>
      <c r="AS233" t="n">
        <v>0.0</v>
      </c>
    </row>
    <row r="234">
      <c r="A234" s="1" t="n">
        <v>45232.0</v>
      </c>
      <c r="B234" s="2" t="n">
        <v>45232.91134259259</v>
      </c>
      <c r="C234" t="inlineStr">
        <is>
          <t>3140094012084946</t>
        </is>
      </c>
      <c r="D234" t="inlineStr">
        <is>
          <t>POS0012</t>
        </is>
      </c>
      <c r="E234" t="inlineStr">
        <is>
          <t>61</t>
        </is>
      </c>
      <c r="F234" t="inlineStr">
        <is>
          <t>0094</t>
        </is>
      </c>
      <c r="G234" t="inlineStr">
        <is>
          <t>5302601874</t>
        </is>
      </c>
      <c r="H234" t="n">
        <v>272.0</v>
      </c>
      <c r="I234" t="n">
        <v>259.04</v>
      </c>
      <c r="J234" t="n">
        <v>221.9</v>
      </c>
      <c r="K234" t="inlineStr">
        <is>
          <t>sale</t>
        </is>
      </c>
      <c r="L234" t="inlineStr">
        <is>
          <t/>
        </is>
      </c>
      <c r="M234" t="inlineStr">
        <is>
          <t/>
        </is>
      </c>
      <c r="N234" t="n">
        <v>0.0</v>
      </c>
      <c r="O234" t="n">
        <v>0.0</v>
      </c>
      <c r="P234" t="n">
        <v>205.31</v>
      </c>
      <c r="Q234" t="n">
        <v>205.3</v>
      </c>
      <c r="R234" t="n">
        <v>37.14</v>
      </c>
      <c r="S234" t="n">
        <v>37.14</v>
      </c>
      <c r="T234" t="n">
        <v>2.59</v>
      </c>
      <c r="U234" t="n">
        <v>2.59</v>
      </c>
      <c r="V234" t="n">
        <v>39.94</v>
      </c>
      <c r="W234" t="n">
        <v>39.94</v>
      </c>
      <c r="X234" t="n">
        <v>3.4</v>
      </c>
      <c r="Y234" t="n">
        <v>3.4</v>
      </c>
      <c r="Z234" t="n">
        <v>7.8</v>
      </c>
      <c r="AA234" t="n">
        <v>7.8</v>
      </c>
      <c r="AB234" t="n">
        <v>12.96</v>
      </c>
      <c r="AC234" t="n">
        <v>12.95</v>
      </c>
      <c r="AD234" t="n">
        <v>12.95999999999998</v>
      </c>
      <c r="AE234" t="n">
        <v>0.009999999999990905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0.010000000000001563</v>
      </c>
      <c r="AL234" t="inlineStr">
        <is>
          <t>unreconciled</t>
        </is>
      </c>
      <c r="AM234" t="inlineStr">
        <is>
          <t>Order Amount Mismatch (POS&gt;3PO)</t>
        </is>
      </c>
      <c r="AN234" t="n">
        <v>12.96</v>
      </c>
      <c r="AO234" t="n">
        <f>ROUND(P234*100/H234,2)</f>
        <v>0.0</v>
      </c>
      <c r="AP234" t="n">
        <f>ROUND(Q234*100/I234,2)</f>
        <v>0.0</v>
      </c>
      <c r="AQ234"/>
      <c r="AR234"/>
      <c r="AS234" t="n">
        <v>0.0</v>
      </c>
    </row>
    <row r="235">
      <c r="A235" s="1" t="n">
        <v>45232.0</v>
      </c>
      <c r="B235" s="2" t="n">
        <v>45232.69795138889</v>
      </c>
      <c r="C235" t="inlineStr">
        <is>
          <t>3140094012084793</t>
        </is>
      </c>
      <c r="D235" t="inlineStr">
        <is>
          <t>POS0012</t>
        </is>
      </c>
      <c r="E235" t="inlineStr">
        <is>
          <t>08</t>
        </is>
      </c>
      <c r="F235" t="inlineStr">
        <is>
          <t>0094</t>
        </is>
      </c>
      <c r="G235" t="inlineStr">
        <is>
          <t>5302602290</t>
        </is>
      </c>
      <c r="H235" t="n">
        <v>130.0</v>
      </c>
      <c r="I235" t="n">
        <v>123.81</v>
      </c>
      <c r="J235" t="n">
        <v>86.67</v>
      </c>
      <c r="K235" t="inlineStr">
        <is>
          <t>sale</t>
        </is>
      </c>
      <c r="L235" t="inlineStr">
        <is>
          <t/>
        </is>
      </c>
      <c r="M235" t="inlineStr">
        <is>
          <t/>
        </is>
      </c>
      <c r="N235" t="n">
        <v>0.0</v>
      </c>
      <c r="O235" t="n">
        <v>0.0</v>
      </c>
      <c r="P235" t="n">
        <v>102.25</v>
      </c>
      <c r="Q235" t="n">
        <v>102.24</v>
      </c>
      <c r="R235" t="n">
        <v>37.14</v>
      </c>
      <c r="S235" t="n">
        <v>37.14</v>
      </c>
      <c r="T235" t="n">
        <v>1.24</v>
      </c>
      <c r="U235" t="n">
        <v>1.24</v>
      </c>
      <c r="V235" t="n">
        <v>15.6</v>
      </c>
      <c r="W235" t="n">
        <v>15.6</v>
      </c>
      <c r="X235" t="n">
        <v>1.62</v>
      </c>
      <c r="Y235" t="n">
        <v>1.62</v>
      </c>
      <c r="Z235" t="n">
        <v>3.1</v>
      </c>
      <c r="AA235" t="n">
        <v>3.1</v>
      </c>
      <c r="AB235" t="n">
        <v>6.2</v>
      </c>
      <c r="AC235" t="n">
        <v>6.19</v>
      </c>
      <c r="AD235" t="n">
        <v>6.189999999999998</v>
      </c>
      <c r="AE235" t="n">
        <v>0.010000000000005116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0.009999999999999787</v>
      </c>
      <c r="AL235" t="inlineStr">
        <is>
          <t>unreconciled</t>
        </is>
      </c>
      <c r="AM235" t="inlineStr">
        <is>
          <t>Order Amount Mismatch (POS&gt;3PO)</t>
        </is>
      </c>
      <c r="AN235" t="n">
        <v>6.19</v>
      </c>
      <c r="AO235" t="n">
        <f>ROUND(P235*100/H235,2)</f>
        <v>0.0</v>
      </c>
      <c r="AP235" t="n">
        <f>ROUND(Q235*100/I235,2)</f>
        <v>0.0</v>
      </c>
      <c r="AQ235"/>
      <c r="AR235"/>
      <c r="AS235" t="n">
        <v>0.0</v>
      </c>
    </row>
    <row r="236">
      <c r="A236" s="1" t="n">
        <v>45232.0</v>
      </c>
      <c r="B236" s="2" t="n">
        <v>45232.98553240741</v>
      </c>
      <c r="C236" t="inlineStr">
        <is>
          <t>3140023012059137</t>
        </is>
      </c>
      <c r="D236" t="inlineStr">
        <is>
          <t>POS0012</t>
        </is>
      </c>
      <c r="E236" t="inlineStr">
        <is>
          <t>30</t>
        </is>
      </c>
      <c r="F236" t="inlineStr">
        <is>
          <t>0023</t>
        </is>
      </c>
      <c r="G236" t="inlineStr">
        <is>
          <t>5302629731</t>
        </is>
      </c>
      <c r="H236" t="n">
        <v>374.0</v>
      </c>
      <c r="I236" t="n">
        <v>356.18</v>
      </c>
      <c r="J236" t="n">
        <v>319.04</v>
      </c>
      <c r="K236" t="inlineStr">
        <is>
          <t>sale</t>
        </is>
      </c>
      <c r="L236" t="inlineStr">
        <is>
          <t/>
        </is>
      </c>
      <c r="M236" t="inlineStr">
        <is>
          <t/>
        </is>
      </c>
      <c r="N236" t="n">
        <v>0.0</v>
      </c>
      <c r="O236" t="n">
        <v>0.0</v>
      </c>
      <c r="P236" t="n">
        <v>279.34</v>
      </c>
      <c r="Q236" t="n">
        <v>279.33</v>
      </c>
      <c r="R236" t="n">
        <v>37.14</v>
      </c>
      <c r="S236" t="n">
        <v>37.14</v>
      </c>
      <c r="T236" t="n">
        <v>3.56</v>
      </c>
      <c r="U236" t="n">
        <v>3.56</v>
      </c>
      <c r="V236" t="n">
        <v>57.43</v>
      </c>
      <c r="W236" t="n">
        <v>57.43</v>
      </c>
      <c r="X236" t="n">
        <v>4.67</v>
      </c>
      <c r="Y236" t="n">
        <v>4.67</v>
      </c>
      <c r="Z236" t="n">
        <v>11.18</v>
      </c>
      <c r="AA236" t="n">
        <v>11.18</v>
      </c>
      <c r="AB236" t="n">
        <v>17.82</v>
      </c>
      <c r="AC236" t="n">
        <v>17.81</v>
      </c>
      <c r="AD236" t="n">
        <v>17.819999999999993</v>
      </c>
      <c r="AE236" t="n">
        <v>0.009999999999990905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0.010000000000001563</v>
      </c>
      <c r="AL236" t="inlineStr">
        <is>
          <t>unreconciled</t>
        </is>
      </c>
      <c r="AM236" t="inlineStr">
        <is>
          <t>Order Amount Mismatch (POS&gt;3PO)</t>
        </is>
      </c>
      <c r="AN236" t="n">
        <v>17.82</v>
      </c>
      <c r="AO236" t="n">
        <f>ROUND(P236*100/H236,2)</f>
        <v>0.0</v>
      </c>
      <c r="AP236" t="n">
        <f>ROUND(Q236*100/I236,2)</f>
        <v>0.0</v>
      </c>
      <c r="AQ236"/>
      <c r="AR236"/>
      <c r="AS236" t="n">
        <v>0.0</v>
      </c>
    </row>
    <row r="237">
      <c r="A237" s="1" t="n">
        <v>45231.0</v>
      </c>
      <c r="B237" s="2" t="n">
        <v>45231.81928240741</v>
      </c>
      <c r="C237" t="inlineStr">
        <is>
          <t>3140094012084493</t>
        </is>
      </c>
      <c r="D237" t="inlineStr">
        <is>
          <t>POS0012</t>
        </is>
      </c>
      <c r="E237" t="inlineStr">
        <is>
          <t>07</t>
        </is>
      </c>
      <c r="F237" t="inlineStr">
        <is>
          <t>0094</t>
        </is>
      </c>
      <c r="G237" t="inlineStr">
        <is>
          <t>5302635748</t>
        </is>
      </c>
      <c r="H237" t="n">
        <v>310.0</v>
      </c>
      <c r="I237" t="n">
        <v>295.23</v>
      </c>
      <c r="J237" t="n">
        <v>258.09</v>
      </c>
      <c r="K237" t="inlineStr">
        <is>
          <t>sale</t>
        </is>
      </c>
      <c r="L237" t="inlineStr">
        <is>
          <t/>
        </is>
      </c>
      <c r="M237" t="inlineStr">
        <is>
          <t/>
        </is>
      </c>
      <c r="N237" t="n">
        <v>0.0</v>
      </c>
      <c r="O237" t="n">
        <v>0.0</v>
      </c>
      <c r="P237" t="n">
        <v>232.89</v>
      </c>
      <c r="Q237" t="n">
        <v>232.89</v>
      </c>
      <c r="R237" t="n">
        <v>37.14</v>
      </c>
      <c r="S237" t="n">
        <v>37.14</v>
      </c>
      <c r="T237" t="n">
        <v>2.95</v>
      </c>
      <c r="U237" t="n">
        <v>2.95</v>
      </c>
      <c r="V237" t="n">
        <v>46.46</v>
      </c>
      <c r="W237" t="n">
        <v>46.46</v>
      </c>
      <c r="X237" t="n">
        <v>3.87</v>
      </c>
      <c r="Y237" t="n">
        <v>3.87</v>
      </c>
      <c r="Z237" t="n">
        <v>9.06</v>
      </c>
      <c r="AA237" t="n">
        <v>9.06</v>
      </c>
      <c r="AB237" t="n">
        <v>14.76</v>
      </c>
      <c r="AC237" t="n">
        <v>14.76</v>
      </c>
      <c r="AD237" t="n">
        <v>14.769999999999982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inlineStr">
        <is>
          <t>unreconciled</t>
        </is>
      </c>
      <c r="AM237" t="inlineStr">
        <is>
          <t>Order Amount Mismatch (POS&gt;3PO)</t>
        </is>
      </c>
      <c r="AN237" t="n">
        <v>14.77</v>
      </c>
      <c r="AO237" t="n">
        <f>ROUND(P237*100/H237,2)</f>
        <v>0.0</v>
      </c>
      <c r="AP237" t="n">
        <f>ROUND(Q237*100/I237,2)</f>
        <v>0.0</v>
      </c>
      <c r="AQ237"/>
      <c r="AR237"/>
      <c r="AS237" t="n">
        <v>0.0</v>
      </c>
    </row>
    <row r="238">
      <c r="A238" s="1" t="n">
        <v>45232.0</v>
      </c>
      <c r="B238" s="2" t="n">
        <v>45232.83697916667</v>
      </c>
      <c r="C238" t="inlineStr">
        <is>
          <t>3140094012084872</t>
        </is>
      </c>
      <c r="D238" t="inlineStr">
        <is>
          <t>POS0012</t>
        </is>
      </c>
      <c r="E238" t="inlineStr">
        <is>
          <t>87</t>
        </is>
      </c>
      <c r="F238" t="inlineStr">
        <is>
          <t>0094</t>
        </is>
      </c>
      <c r="G238" t="inlineStr">
        <is>
          <t>5302647036</t>
        </is>
      </c>
      <c r="H238" t="n">
        <v>802.0</v>
      </c>
      <c r="I238" t="n">
        <v>763.81</v>
      </c>
      <c r="J238" t="n">
        <v>726.67</v>
      </c>
      <c r="K238" t="inlineStr">
        <is>
          <t>sale</t>
        </is>
      </c>
      <c r="L238" t="inlineStr">
        <is>
          <t/>
        </is>
      </c>
      <c r="M238" t="inlineStr">
        <is>
          <t/>
        </is>
      </c>
      <c r="N238" t="n">
        <v>0.0</v>
      </c>
      <c r="O238" t="n">
        <v>0.0</v>
      </c>
      <c r="P238" t="n">
        <v>590.0</v>
      </c>
      <c r="Q238" t="n">
        <v>590.02</v>
      </c>
      <c r="R238" t="n">
        <v>37.14</v>
      </c>
      <c r="S238" t="n">
        <v>37.14</v>
      </c>
      <c r="T238" t="n">
        <v>7.64</v>
      </c>
      <c r="U238" t="n">
        <v>7.64</v>
      </c>
      <c r="V238" t="n">
        <v>130.8</v>
      </c>
      <c r="W238" t="n">
        <v>130.8</v>
      </c>
      <c r="X238" t="n">
        <v>10.02</v>
      </c>
      <c r="Y238" t="n">
        <v>10.02</v>
      </c>
      <c r="Z238" t="n">
        <v>25.35</v>
      </c>
      <c r="AA238" t="n">
        <v>25.34</v>
      </c>
      <c r="AB238" t="n">
        <v>38.2</v>
      </c>
      <c r="AC238" t="n">
        <v>38.19</v>
      </c>
      <c r="AD238" t="n">
        <v>38.190000000000055</v>
      </c>
      <c r="AE238" t="n">
        <v>-0.01999999999998181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0.010000000000001563</v>
      </c>
      <c r="AK238" t="n">
        <v>0.010000000000005116</v>
      </c>
      <c r="AL238" t="inlineStr">
        <is>
          <t>unreconciled</t>
        </is>
      </c>
      <c r="AM238" t="inlineStr">
        <is>
          <t>Order Amount Mismatch (POS&gt;3PO)</t>
        </is>
      </c>
      <c r="AN238" t="n">
        <v>38.19</v>
      </c>
      <c r="AO238" t="n">
        <f>ROUND(P238*100/H238,2)</f>
        <v>0.0</v>
      </c>
      <c r="AP238" t="n">
        <f>ROUND(Q238*100/I238,2)</f>
        <v>0.0</v>
      </c>
      <c r="AQ238"/>
      <c r="AR238"/>
      <c r="AS238" t="n">
        <v>0.0</v>
      </c>
    </row>
    <row r="239">
      <c r="A239" s="1"/>
      <c r="B239" s="2" t="n">
        <v>45231.003483796296</v>
      </c>
      <c r="C239"/>
      <c r="D239"/>
      <c r="E239"/>
      <c r="F239" t="inlineStr">
        <is>
          <t>0094</t>
        </is>
      </c>
      <c r="G239" t="inlineStr">
        <is>
          <t>5302656060</t>
        </is>
      </c>
      <c r="H239" t="n">
        <v>0.0</v>
      </c>
      <c r="I239" t="n">
        <v>247.61</v>
      </c>
      <c r="J239" t="n">
        <v>210.47</v>
      </c>
      <c r="K239" t="inlineStr">
        <is>
          <t>sale</t>
        </is>
      </c>
      <c r="L239" t="inlineStr">
        <is>
          <t/>
        </is>
      </c>
      <c r="M239" t="inlineStr">
        <is>
          <t/>
        </is>
      </c>
      <c r="N239" t="n">
        <v>0.0</v>
      </c>
      <c r="O239" t="n">
        <v>0.0</v>
      </c>
      <c r="P239" t="n">
        <v>196.6</v>
      </c>
      <c r="Q239" t="n">
        <v>196.6</v>
      </c>
      <c r="R239" t="n">
        <v>37.14</v>
      </c>
      <c r="S239" t="n">
        <v>37.14</v>
      </c>
      <c r="T239" t="n">
        <v>2.48</v>
      </c>
      <c r="U239" t="n">
        <v>2.48</v>
      </c>
      <c r="V239" t="n">
        <v>37.88</v>
      </c>
      <c r="W239" t="n">
        <v>37.88</v>
      </c>
      <c r="X239" t="n">
        <v>3.25</v>
      </c>
      <c r="Y239" t="n">
        <v>3.25</v>
      </c>
      <c r="Z239" t="n">
        <v>7.4</v>
      </c>
      <c r="AA239" t="n">
        <v>7.4</v>
      </c>
      <c r="AB239" t="n">
        <v>0.0</v>
      </c>
      <c r="AC239" t="n">
        <v>12.38</v>
      </c>
      <c r="AD239" t="n">
        <v>-247.61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-12.38</v>
      </c>
      <c r="AL239" t="inlineStr">
        <is>
          <t>unreconciled</t>
        </is>
      </c>
      <c r="AM239" t="inlineStr">
        <is>
          <t>Order Not found in POS</t>
        </is>
      </c>
      <c r="AN239" t="n">
        <v>247.61</v>
      </c>
      <c r="AO239" t="n">
        <f>ROUND(P239*100/H239,2)</f>
        <v>0.0</v>
      </c>
      <c r="AP239" t="n">
        <f>ROUND(Q239*100/I239,2)</f>
        <v>0.0</v>
      </c>
      <c r="AQ239"/>
      <c r="AR239"/>
      <c r="AS239" t="n">
        <v>0.0</v>
      </c>
    </row>
    <row r="240">
      <c r="A240" s="1" t="n">
        <v>45231.0</v>
      </c>
      <c r="B240" s="2" t="n">
        <v>45231.56228009259</v>
      </c>
      <c r="C240" t="inlineStr">
        <is>
          <t>3140094012084351</t>
        </is>
      </c>
      <c r="D240" t="inlineStr">
        <is>
          <t>POS0012</t>
        </is>
      </c>
      <c r="E240" t="inlineStr">
        <is>
          <t>65</t>
        </is>
      </c>
      <c r="F240" t="inlineStr">
        <is>
          <t>0094</t>
        </is>
      </c>
      <c r="G240" t="inlineStr">
        <is>
          <t>5302721744</t>
        </is>
      </c>
      <c r="H240" t="n">
        <v>212.0</v>
      </c>
      <c r="I240" t="n">
        <v>201.9</v>
      </c>
      <c r="J240" t="n">
        <v>164.76</v>
      </c>
      <c r="K240" t="inlineStr">
        <is>
          <t>sale</t>
        </is>
      </c>
      <c r="L240" t="inlineStr">
        <is>
          <t/>
        </is>
      </c>
      <c r="M240" t="inlineStr">
        <is>
          <t/>
        </is>
      </c>
      <c r="N240" t="n">
        <v>0.0</v>
      </c>
      <c r="O240" t="n">
        <v>0.0</v>
      </c>
      <c r="P240" t="n">
        <v>161.75</v>
      </c>
      <c r="Q240" t="n">
        <v>161.75</v>
      </c>
      <c r="R240" t="n">
        <v>37.14</v>
      </c>
      <c r="S240" t="n">
        <v>37.14</v>
      </c>
      <c r="T240" t="n">
        <v>2.02</v>
      </c>
      <c r="U240" t="n">
        <v>2.02</v>
      </c>
      <c r="V240" t="n">
        <v>29.66</v>
      </c>
      <c r="W240" t="n">
        <v>29.66</v>
      </c>
      <c r="X240" t="n">
        <v>2.65</v>
      </c>
      <c r="Y240" t="n">
        <v>2.65</v>
      </c>
      <c r="Z240" t="n">
        <v>5.82</v>
      </c>
      <c r="AA240" t="n">
        <v>5.82</v>
      </c>
      <c r="AB240" t="n">
        <v>10.1</v>
      </c>
      <c r="AC240" t="n">
        <v>10.1</v>
      </c>
      <c r="AD240" t="n">
        <v>10.099999999999994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inlineStr">
        <is>
          <t>unreconciled</t>
        </is>
      </c>
      <c r="AM240" t="inlineStr">
        <is>
          <t>Order Amount Mismatch (POS&gt;3PO)</t>
        </is>
      </c>
      <c r="AN240" t="n">
        <v>10.1</v>
      </c>
      <c r="AO240" t="n">
        <f>ROUND(P240*100/H240,2)</f>
        <v>0.0</v>
      </c>
      <c r="AP240" t="n">
        <f>ROUND(Q240*100/I240,2)</f>
        <v>0.0</v>
      </c>
      <c r="AQ240"/>
      <c r="AR240"/>
      <c r="AS240" t="n">
        <v>0.0</v>
      </c>
    </row>
    <row r="241">
      <c r="A241" s="1" t="n">
        <v>45231.0</v>
      </c>
      <c r="B241" s="2" t="n">
        <v>45231.56324074074</v>
      </c>
      <c r="C241" t="inlineStr">
        <is>
          <t>3140023012058710</t>
        </is>
      </c>
      <c r="D241" t="inlineStr">
        <is>
          <t>POS0012</t>
        </is>
      </c>
      <c r="E241" t="inlineStr">
        <is>
          <t>04</t>
        </is>
      </c>
      <c r="F241" t="inlineStr">
        <is>
          <t>0023</t>
        </is>
      </c>
      <c r="G241" t="inlineStr">
        <is>
          <t>5302728286</t>
        </is>
      </c>
      <c r="H241" t="n">
        <v>241.0</v>
      </c>
      <c r="I241" t="n">
        <v>229.52</v>
      </c>
      <c r="J241" t="n">
        <v>192.38</v>
      </c>
      <c r="K241" t="inlineStr">
        <is>
          <t>sale</t>
        </is>
      </c>
      <c r="L241" t="inlineStr">
        <is>
          <t/>
        </is>
      </c>
      <c r="M241" t="inlineStr">
        <is>
          <t/>
        </is>
      </c>
      <c r="N241" t="n">
        <v>0.0</v>
      </c>
      <c r="O241" t="n">
        <v>0.0</v>
      </c>
      <c r="P241" t="n">
        <v>182.8</v>
      </c>
      <c r="Q241" t="n">
        <v>182.81</v>
      </c>
      <c r="R241" t="n">
        <v>37.14</v>
      </c>
      <c r="S241" t="n">
        <v>37.14</v>
      </c>
      <c r="T241" t="n">
        <v>2.3</v>
      </c>
      <c r="U241" t="n">
        <v>2.3</v>
      </c>
      <c r="V241" t="n">
        <v>34.63</v>
      </c>
      <c r="W241" t="n">
        <v>34.63</v>
      </c>
      <c r="X241" t="n">
        <v>3.01</v>
      </c>
      <c r="Y241" t="n">
        <v>3.01</v>
      </c>
      <c r="Z241" t="n">
        <v>6.78</v>
      </c>
      <c r="AA241" t="n">
        <v>6.77</v>
      </c>
      <c r="AB241" t="n">
        <v>11.48</v>
      </c>
      <c r="AC241" t="n">
        <v>11.48</v>
      </c>
      <c r="AD241" t="n">
        <v>11.47999999999999</v>
      </c>
      <c r="AE241" t="n">
        <v>-0.009999999999990905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0.010000000000000675</v>
      </c>
      <c r="AK241" t="n">
        <v>0.0</v>
      </c>
      <c r="AL241" t="inlineStr">
        <is>
          <t>unreconciled</t>
        </is>
      </c>
      <c r="AM241" t="inlineStr">
        <is>
          <t>Order Amount Mismatch (POS&gt;3PO)</t>
        </is>
      </c>
      <c r="AN241" t="n">
        <v>11.48</v>
      </c>
      <c r="AO241" t="n">
        <f>ROUND(P241*100/H241,2)</f>
        <v>0.0</v>
      </c>
      <c r="AP241" t="n">
        <f>ROUND(Q241*100/I241,2)</f>
        <v>0.0</v>
      </c>
      <c r="AQ241"/>
      <c r="AR241"/>
      <c r="AS241" t="n">
        <v>0.0</v>
      </c>
    </row>
    <row r="242">
      <c r="A242" s="1" t="n">
        <v>45232.0</v>
      </c>
      <c r="B242" s="2" t="n">
        <v>45232.80712962963</v>
      </c>
      <c r="C242" t="inlineStr">
        <is>
          <t>3140094012084848</t>
        </is>
      </c>
      <c r="D242" t="inlineStr">
        <is>
          <t>POS0012</t>
        </is>
      </c>
      <c r="E242" t="inlineStr">
        <is>
          <t>63</t>
        </is>
      </c>
      <c r="F242" t="inlineStr">
        <is>
          <t>0094</t>
        </is>
      </c>
      <c r="G242" t="inlineStr">
        <is>
          <t>5302741780</t>
        </is>
      </c>
      <c r="H242" t="n">
        <v>1401.0</v>
      </c>
      <c r="I242" t="n">
        <v>1334.27</v>
      </c>
      <c r="J242" t="n">
        <v>1297.13</v>
      </c>
      <c r="K242" t="inlineStr">
        <is>
          <t>sale</t>
        </is>
      </c>
      <c r="L242" t="inlineStr">
        <is>
          <t/>
        </is>
      </c>
      <c r="M242" t="inlineStr">
        <is>
          <t/>
        </is>
      </c>
      <c r="N242" t="n">
        <v>0.0</v>
      </c>
      <c r="O242" t="n">
        <v>0.0</v>
      </c>
      <c r="P242" t="n">
        <v>1024.76</v>
      </c>
      <c r="Q242" t="n">
        <v>1024.76</v>
      </c>
      <c r="R242" t="n">
        <v>37.14</v>
      </c>
      <c r="S242" t="n">
        <v>37.14</v>
      </c>
      <c r="T242" t="n">
        <v>13.34</v>
      </c>
      <c r="U242" t="n">
        <v>13.34</v>
      </c>
      <c r="V242" t="n">
        <v>233.48</v>
      </c>
      <c r="W242" t="n">
        <v>233.48</v>
      </c>
      <c r="X242" t="n">
        <v>17.51</v>
      </c>
      <c r="Y242" t="n">
        <v>17.51</v>
      </c>
      <c r="Z242" t="n">
        <v>45.18</v>
      </c>
      <c r="AA242" t="n">
        <v>45.18</v>
      </c>
      <c r="AB242" t="n">
        <v>66.72</v>
      </c>
      <c r="AC242" t="n">
        <v>66.72</v>
      </c>
      <c r="AD242" t="n">
        <v>66.73000000000002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inlineStr">
        <is>
          <t>unreconciled</t>
        </is>
      </c>
      <c r="AM242" t="inlineStr">
        <is>
          <t>Order Amount Mismatch (POS&gt;3PO)</t>
        </is>
      </c>
      <c r="AN242" t="n">
        <v>66.73</v>
      </c>
      <c r="AO242" t="n">
        <f>ROUND(P242*100/H242,2)</f>
        <v>0.0</v>
      </c>
      <c r="AP242" t="n">
        <f>ROUND(Q242*100/I242,2)</f>
        <v>0.0</v>
      </c>
      <c r="AQ242"/>
      <c r="AR242"/>
      <c r="AS242" t="n">
        <v>0.0</v>
      </c>
    </row>
    <row r="243">
      <c r="A243" s="1" t="n">
        <v>45231.0</v>
      </c>
      <c r="B243" s="2" t="n">
        <v>45231.635034722225</v>
      </c>
      <c r="C243" t="inlineStr">
        <is>
          <t>3140023012058732</t>
        </is>
      </c>
      <c r="D243" t="inlineStr">
        <is>
          <t>POS0012</t>
        </is>
      </c>
      <c r="E243" t="inlineStr">
        <is>
          <t>26</t>
        </is>
      </c>
      <c r="F243" t="inlineStr">
        <is>
          <t>0023</t>
        </is>
      </c>
      <c r="G243" t="inlineStr">
        <is>
          <t>5302743929</t>
        </is>
      </c>
      <c r="H243" t="n">
        <v>588.0</v>
      </c>
      <c r="I243" t="n">
        <v>559.99</v>
      </c>
      <c r="J243" t="n">
        <v>522.85</v>
      </c>
      <c r="K243" t="inlineStr">
        <is>
          <t>sale</t>
        </is>
      </c>
      <c r="L243" t="inlineStr">
        <is>
          <t/>
        </is>
      </c>
      <c r="M243" t="inlineStr">
        <is>
          <t/>
        </is>
      </c>
      <c r="N243" t="n">
        <v>0.0</v>
      </c>
      <c r="O243" t="n">
        <v>0.0</v>
      </c>
      <c r="P243" t="n">
        <v>434.67</v>
      </c>
      <c r="Q243" t="n">
        <v>434.65</v>
      </c>
      <c r="R243" t="n">
        <v>37.14</v>
      </c>
      <c r="S243" t="n">
        <v>37.14</v>
      </c>
      <c r="T243" t="n">
        <v>5.6</v>
      </c>
      <c r="U243" t="n">
        <v>5.6</v>
      </c>
      <c r="V243" t="n">
        <v>94.11</v>
      </c>
      <c r="W243" t="n">
        <v>94.11</v>
      </c>
      <c r="X243" t="n">
        <v>7.35</v>
      </c>
      <c r="Y243" t="n">
        <v>7.35</v>
      </c>
      <c r="Z243" t="n">
        <v>18.26</v>
      </c>
      <c r="AA243" t="n">
        <v>18.26</v>
      </c>
      <c r="AB243" t="n">
        <v>28.0</v>
      </c>
      <c r="AC243" t="n">
        <v>28.0</v>
      </c>
      <c r="AD243" t="n">
        <v>28.00999999999999</v>
      </c>
      <c r="AE243" t="n">
        <v>0.020000000000038654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inlineStr">
        <is>
          <t>unreconciled</t>
        </is>
      </c>
      <c r="AM243" t="inlineStr">
        <is>
          <t>Order Amount Mismatch (POS&gt;3PO)</t>
        </is>
      </c>
      <c r="AN243" t="n">
        <v>28.01</v>
      </c>
      <c r="AO243" t="n">
        <f>ROUND(P243*100/H243,2)</f>
        <v>0.0</v>
      </c>
      <c r="AP243" t="n">
        <f>ROUND(Q243*100/I243,2)</f>
        <v>0.0</v>
      </c>
      <c r="AQ243"/>
      <c r="AR243"/>
      <c r="AS243" t="n">
        <v>0.0</v>
      </c>
    </row>
    <row r="244">
      <c r="A244" s="1" t="n">
        <v>45232.0</v>
      </c>
      <c r="B244" s="2" t="n">
        <v>45232.971342592595</v>
      </c>
      <c r="C244" t="inlineStr">
        <is>
          <t>3140023012059118</t>
        </is>
      </c>
      <c r="D244" t="inlineStr">
        <is>
          <t>POS0012</t>
        </is>
      </c>
      <c r="E244" t="inlineStr">
        <is>
          <t>11</t>
        </is>
      </c>
      <c r="F244" t="inlineStr">
        <is>
          <t>0023</t>
        </is>
      </c>
      <c r="G244" t="inlineStr">
        <is>
          <t>5302770804</t>
        </is>
      </c>
      <c r="H244" t="n">
        <v>537.0</v>
      </c>
      <c r="I244" t="n">
        <v>511.41</v>
      </c>
      <c r="J244" t="n">
        <v>474.27</v>
      </c>
      <c r="K244" t="inlineStr">
        <is>
          <t>sale</t>
        </is>
      </c>
      <c r="L244" t="inlineStr">
        <is>
          <t/>
        </is>
      </c>
      <c r="M244" t="inlineStr">
        <is>
          <t/>
        </is>
      </c>
      <c r="N244" t="n">
        <v>0.0</v>
      </c>
      <c r="O244" t="n">
        <v>0.0</v>
      </c>
      <c r="P244" t="n">
        <v>397.65</v>
      </c>
      <c r="Q244" t="n">
        <v>397.63</v>
      </c>
      <c r="R244" t="n">
        <v>37.14</v>
      </c>
      <c r="S244" t="n">
        <v>37.14</v>
      </c>
      <c r="T244" t="n">
        <v>5.11</v>
      </c>
      <c r="U244" t="n">
        <v>5.11</v>
      </c>
      <c r="V244" t="n">
        <v>85.37</v>
      </c>
      <c r="W244" t="n">
        <v>85.37</v>
      </c>
      <c r="X244" t="n">
        <v>6.71</v>
      </c>
      <c r="Y244" t="n">
        <v>6.71</v>
      </c>
      <c r="Z244" t="n">
        <v>16.57</v>
      </c>
      <c r="AA244" t="n">
        <v>16.58</v>
      </c>
      <c r="AB244" t="n">
        <v>25.58</v>
      </c>
      <c r="AC244" t="n">
        <v>25.57</v>
      </c>
      <c r="AD244" t="n">
        <v>25.589999999999975</v>
      </c>
      <c r="AE244" t="n">
        <v>0.01999999999998181</v>
      </c>
      <c r="AF244" t="n">
        <v>0.0</v>
      </c>
      <c r="AG244" t="n">
        <v>0.0</v>
      </c>
      <c r="AH244" t="n">
        <v>0.0</v>
      </c>
      <c r="AI244" t="n">
        <v>0.0</v>
      </c>
      <c r="AJ244" t="n">
        <v>-0.00999999999999801</v>
      </c>
      <c r="AK244" t="n">
        <v>0.00999999999999801</v>
      </c>
      <c r="AL244" t="inlineStr">
        <is>
          <t>unreconciled</t>
        </is>
      </c>
      <c r="AM244" t="inlineStr">
        <is>
          <t>Order Amount Mismatch (POS&gt;3PO)</t>
        </is>
      </c>
      <c r="AN244" t="n">
        <v>25.59</v>
      </c>
      <c r="AO244" t="n">
        <f>ROUND(P244*100/H244,2)</f>
        <v>0.0</v>
      </c>
      <c r="AP244" t="n">
        <f>ROUND(Q244*100/I244,2)</f>
        <v>0.0</v>
      </c>
      <c r="AQ244"/>
      <c r="AR244"/>
      <c r="AS244" t="n">
        <v>0.0</v>
      </c>
    </row>
    <row r="245">
      <c r="A245" s="1" t="n">
        <v>45231.0</v>
      </c>
      <c r="B245" s="2" t="n">
        <v>45231.89854166667</v>
      </c>
      <c r="C245" t="inlineStr">
        <is>
          <t>3140023012058839</t>
        </is>
      </c>
      <c r="D245" t="inlineStr">
        <is>
          <t>POS0012</t>
        </is>
      </c>
      <c r="E245" t="inlineStr">
        <is>
          <t>33</t>
        </is>
      </c>
      <c r="F245" t="inlineStr">
        <is>
          <t>0023</t>
        </is>
      </c>
      <c r="G245" t="inlineStr">
        <is>
          <t>5302788473</t>
        </is>
      </c>
      <c r="H245" t="n">
        <v>1030.0</v>
      </c>
      <c r="I245" t="n">
        <v>980.96</v>
      </c>
      <c r="J245" t="n">
        <v>943.82</v>
      </c>
      <c r="K245" t="inlineStr">
        <is>
          <t>sale</t>
        </is>
      </c>
      <c r="L245" t="inlineStr">
        <is>
          <t/>
        </is>
      </c>
      <c r="M245" t="inlineStr">
        <is>
          <t/>
        </is>
      </c>
      <c r="N245" t="n">
        <v>0.0</v>
      </c>
      <c r="O245" t="n">
        <v>0.0</v>
      </c>
      <c r="P245" t="n">
        <v>755.48</v>
      </c>
      <c r="Q245" t="n">
        <v>755.47</v>
      </c>
      <c r="R245" t="n">
        <v>37.14</v>
      </c>
      <c r="S245" t="n">
        <v>37.14</v>
      </c>
      <c r="T245" t="n">
        <v>9.81</v>
      </c>
      <c r="U245" t="n">
        <v>9.81</v>
      </c>
      <c r="V245" t="n">
        <v>169.89</v>
      </c>
      <c r="W245" t="n">
        <v>169.89</v>
      </c>
      <c r="X245" t="n">
        <v>12.88</v>
      </c>
      <c r="Y245" t="n">
        <v>12.88</v>
      </c>
      <c r="Z245" t="n">
        <v>32.9</v>
      </c>
      <c r="AA245" t="n">
        <v>32.9</v>
      </c>
      <c r="AB245" t="n">
        <v>49.04</v>
      </c>
      <c r="AC245" t="n">
        <v>49.05</v>
      </c>
      <c r="AD245" t="n">
        <v>49.039999999999964</v>
      </c>
      <c r="AE245" t="n">
        <v>0.009999999999990905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-0.00999999999999801</v>
      </c>
      <c r="AL245" t="inlineStr">
        <is>
          <t>unreconciled</t>
        </is>
      </c>
      <c r="AM245" t="inlineStr">
        <is>
          <t>Order Amount Mismatch (POS&gt;3PO)</t>
        </is>
      </c>
      <c r="AN245" t="n">
        <v>49.04</v>
      </c>
      <c r="AO245" t="n">
        <f>ROUND(P245*100/H245,2)</f>
        <v>0.0</v>
      </c>
      <c r="AP245" t="n">
        <f>ROUND(Q245*100/I245,2)</f>
        <v>0.0</v>
      </c>
      <c r="AQ245"/>
      <c r="AR245"/>
      <c r="AS245" t="n">
        <v>0.0</v>
      </c>
    </row>
    <row r="246">
      <c r="A246" s="1" t="n">
        <v>45234.0</v>
      </c>
      <c r="B246" s="2" t="n">
        <v>45234.574328703704</v>
      </c>
      <c r="C246" t="inlineStr">
        <is>
          <t>3140023012059479</t>
        </is>
      </c>
      <c r="D246" t="inlineStr">
        <is>
          <t>POS0012</t>
        </is>
      </c>
      <c r="E246" t="inlineStr">
        <is>
          <t>71</t>
        </is>
      </c>
      <c r="F246" t="inlineStr">
        <is>
          <t>0023</t>
        </is>
      </c>
      <c r="G246" t="inlineStr">
        <is>
          <t>5302832613</t>
        </is>
      </c>
      <c r="H246" t="n">
        <v>287.0</v>
      </c>
      <c r="I246" t="n">
        <v>273.33</v>
      </c>
      <c r="J246" t="n">
        <v>236.19</v>
      </c>
      <c r="K246" t="inlineStr">
        <is>
          <t>sale</t>
        </is>
      </c>
      <c r="L246" t="inlineStr">
        <is>
          <t/>
        </is>
      </c>
      <c r="M246" t="inlineStr">
        <is>
          <t/>
        </is>
      </c>
      <c r="N246" t="n">
        <v>0.0</v>
      </c>
      <c r="O246" t="n">
        <v>0.0</v>
      </c>
      <c r="P246" t="n">
        <v>216.2</v>
      </c>
      <c r="Q246" t="n">
        <v>216.19</v>
      </c>
      <c r="R246" t="n">
        <v>37.14</v>
      </c>
      <c r="S246" t="n">
        <v>37.14</v>
      </c>
      <c r="T246" t="n">
        <v>2.73</v>
      </c>
      <c r="U246" t="n">
        <v>2.73</v>
      </c>
      <c r="V246" t="n">
        <v>42.51</v>
      </c>
      <c r="W246" t="n">
        <v>42.51</v>
      </c>
      <c r="X246" t="n">
        <v>3.59</v>
      </c>
      <c r="Y246" t="n">
        <v>3.59</v>
      </c>
      <c r="Z246" t="n">
        <v>8.3</v>
      </c>
      <c r="AA246" t="n">
        <v>8.3</v>
      </c>
      <c r="AB246" t="n">
        <v>13.66</v>
      </c>
      <c r="AC246" t="n">
        <v>13.67</v>
      </c>
      <c r="AD246" t="n">
        <v>13.670000000000016</v>
      </c>
      <c r="AE246" t="n">
        <v>0.009999999999990905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-0.009999999999999787</v>
      </c>
      <c r="AL246" t="inlineStr">
        <is>
          <t>unreconciled</t>
        </is>
      </c>
      <c r="AM246" t="inlineStr">
        <is>
          <t>Order Amount Mismatch (POS&gt;3PO)</t>
        </is>
      </c>
      <c r="AN246" t="n">
        <v>13.67</v>
      </c>
      <c r="AO246" t="n">
        <f>ROUND(P246*100/H246,2)</f>
        <v>0.0</v>
      </c>
      <c r="AP246" t="n">
        <f>ROUND(Q246*100/I246,2)</f>
        <v>0.0</v>
      </c>
      <c r="AQ246"/>
      <c r="AR246"/>
      <c r="AS246" t="n">
        <v>0.0</v>
      </c>
    </row>
    <row r="247">
      <c r="A247" s="1" t="n">
        <v>45231.0</v>
      </c>
      <c r="B247" s="2" t="n">
        <v>45231.870671296296</v>
      </c>
      <c r="C247" t="inlineStr">
        <is>
          <t>3140094012084528</t>
        </is>
      </c>
      <c r="D247" t="inlineStr">
        <is>
          <t>POS0012</t>
        </is>
      </c>
      <c r="E247" t="inlineStr">
        <is>
          <t>42</t>
        </is>
      </c>
      <c r="F247" t="inlineStr">
        <is>
          <t>0094</t>
        </is>
      </c>
      <c r="G247" t="inlineStr">
        <is>
          <t>5302834425</t>
        </is>
      </c>
      <c r="H247" t="n">
        <v>519.0</v>
      </c>
      <c r="I247" t="n">
        <v>494.28</v>
      </c>
      <c r="J247" t="n">
        <v>457.14</v>
      </c>
      <c r="K247" t="inlineStr">
        <is>
          <t>sale</t>
        </is>
      </c>
      <c r="L247" t="inlineStr">
        <is>
          <t/>
        </is>
      </c>
      <c r="M247" t="inlineStr">
        <is>
          <t/>
        </is>
      </c>
      <c r="N247" t="n">
        <v>0.0</v>
      </c>
      <c r="O247" t="n">
        <v>0.0</v>
      </c>
      <c r="P247" t="n">
        <v>384.58</v>
      </c>
      <c r="Q247" t="n">
        <v>384.58</v>
      </c>
      <c r="R247" t="n">
        <v>37.14</v>
      </c>
      <c r="S247" t="n">
        <v>37.14</v>
      </c>
      <c r="T247" t="n">
        <v>4.94</v>
      </c>
      <c r="U247" t="n">
        <v>4.94</v>
      </c>
      <c r="V247" t="n">
        <v>82.29</v>
      </c>
      <c r="W247" t="n">
        <v>82.29</v>
      </c>
      <c r="X247" t="n">
        <v>6.49</v>
      </c>
      <c r="Y247" t="n">
        <v>6.49</v>
      </c>
      <c r="Z247" t="n">
        <v>15.98</v>
      </c>
      <c r="AA247" t="n">
        <v>15.98</v>
      </c>
      <c r="AB247" t="n">
        <v>24.72</v>
      </c>
      <c r="AC247" t="n">
        <v>24.72</v>
      </c>
      <c r="AD247" t="n">
        <v>24.720000000000027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inlineStr">
        <is>
          <t>unreconciled</t>
        </is>
      </c>
      <c r="AM247" t="inlineStr">
        <is>
          <t>Order Amount Mismatch (POS&gt;3PO)</t>
        </is>
      </c>
      <c r="AN247" t="n">
        <v>24.72</v>
      </c>
      <c r="AO247" t="n">
        <f>ROUND(P247*100/H247,2)</f>
        <v>0.0</v>
      </c>
      <c r="AP247" t="n">
        <f>ROUND(Q247*100/I247,2)</f>
        <v>0.0</v>
      </c>
      <c r="AQ247"/>
      <c r="AR247"/>
      <c r="AS247" t="n">
        <v>0.0</v>
      </c>
    </row>
    <row r="248">
      <c r="A248" s="1" t="n">
        <v>45235.0</v>
      </c>
      <c r="B248" s="2" t="n">
        <v>45235.598020833335</v>
      </c>
      <c r="C248" t="inlineStr">
        <is>
          <t>3140094012086021</t>
        </is>
      </c>
      <c r="D248" t="inlineStr">
        <is>
          <t>POS0012</t>
        </is>
      </c>
      <c r="E248" t="inlineStr">
        <is>
          <t>36</t>
        </is>
      </c>
      <c r="F248" t="inlineStr">
        <is>
          <t>0094</t>
        </is>
      </c>
      <c r="G248" t="inlineStr">
        <is>
          <t>5302842502</t>
        </is>
      </c>
      <c r="H248" t="n">
        <v>503.00000000000006</v>
      </c>
      <c r="I248" t="n">
        <v>479.04</v>
      </c>
      <c r="J248" t="n">
        <v>441.9</v>
      </c>
      <c r="K248" t="inlineStr">
        <is>
          <t>sale</t>
        </is>
      </c>
      <c r="L248" t="inlineStr">
        <is>
          <t/>
        </is>
      </c>
      <c r="M248" t="inlineStr">
        <is>
          <t/>
        </is>
      </c>
      <c r="N248" t="n">
        <v>0.0</v>
      </c>
      <c r="O248" t="n">
        <v>0.0</v>
      </c>
      <c r="P248" t="n">
        <v>372.97</v>
      </c>
      <c r="Q248" t="n">
        <v>372.96</v>
      </c>
      <c r="R248" t="n">
        <v>37.14</v>
      </c>
      <c r="S248" t="n">
        <v>37.14</v>
      </c>
      <c r="T248" t="n">
        <v>4.79</v>
      </c>
      <c r="U248" t="n">
        <v>4.79</v>
      </c>
      <c r="V248" t="n">
        <v>79.54</v>
      </c>
      <c r="W248" t="n">
        <v>79.54</v>
      </c>
      <c r="X248" t="n">
        <v>6.29</v>
      </c>
      <c r="Y248" t="n">
        <v>6.29</v>
      </c>
      <c r="Z248" t="n">
        <v>15.45</v>
      </c>
      <c r="AA248" t="n">
        <v>15.45</v>
      </c>
      <c r="AB248" t="n">
        <v>23.96</v>
      </c>
      <c r="AC248" t="n">
        <v>23.95</v>
      </c>
      <c r="AD248" t="n">
        <v>23.960000000000036</v>
      </c>
      <c r="AE248" t="n">
        <v>0.010000000000047748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0.010000000000001563</v>
      </c>
      <c r="AL248" t="inlineStr">
        <is>
          <t>unreconciled</t>
        </is>
      </c>
      <c r="AM248" t="inlineStr">
        <is>
          <t>Order Amount Mismatch (POS&gt;3PO)</t>
        </is>
      </c>
      <c r="AN248" t="n">
        <v>23.96</v>
      </c>
      <c r="AO248" t="n">
        <f>ROUND(P248*100/H248,2)</f>
        <v>0.0</v>
      </c>
      <c r="AP248" t="n">
        <f>ROUND(Q248*100/I248,2)</f>
        <v>0.0</v>
      </c>
      <c r="AQ248"/>
      <c r="AR248"/>
      <c r="AS248" t="n">
        <v>0.0</v>
      </c>
    </row>
    <row r="249">
      <c r="A249" s="1" t="n">
        <v>45234.0</v>
      </c>
      <c r="B249" s="2" t="n">
        <v>45234.61263888889</v>
      </c>
      <c r="C249" t="inlineStr">
        <is>
          <t>3140094012085517</t>
        </is>
      </c>
      <c r="D249" t="inlineStr">
        <is>
          <t>POS0012</t>
        </is>
      </c>
      <c r="E249" t="inlineStr">
        <is>
          <t>32</t>
        </is>
      </c>
      <c r="F249" t="inlineStr">
        <is>
          <t>0094</t>
        </is>
      </c>
      <c r="G249" t="inlineStr">
        <is>
          <t>5302872689</t>
        </is>
      </c>
      <c r="H249" t="n">
        <v>325.0</v>
      </c>
      <c r="I249" t="n">
        <v>309.52</v>
      </c>
      <c r="J249" t="n">
        <v>272.38</v>
      </c>
      <c r="K249" t="inlineStr">
        <is>
          <t>sale</t>
        </is>
      </c>
      <c r="L249" t="inlineStr">
        <is>
          <t/>
        </is>
      </c>
      <c r="M249" t="inlineStr">
        <is>
          <t/>
        </is>
      </c>
      <c r="N249" t="n">
        <v>0.0</v>
      </c>
      <c r="O249" t="n">
        <v>0.0</v>
      </c>
      <c r="P249" t="n">
        <v>243.77</v>
      </c>
      <c r="Q249" t="n">
        <v>243.77</v>
      </c>
      <c r="R249" t="n">
        <v>37.14</v>
      </c>
      <c r="S249" t="n">
        <v>37.14</v>
      </c>
      <c r="T249" t="n">
        <v>3.1</v>
      </c>
      <c r="U249" t="n">
        <v>3.1</v>
      </c>
      <c r="V249" t="n">
        <v>49.03</v>
      </c>
      <c r="W249" t="n">
        <v>49.03</v>
      </c>
      <c r="X249" t="n">
        <v>4.06</v>
      </c>
      <c r="Y249" t="n">
        <v>4.06</v>
      </c>
      <c r="Z249" t="n">
        <v>9.56</v>
      </c>
      <c r="AA249" t="n">
        <v>9.56</v>
      </c>
      <c r="AB249" t="n">
        <v>15.48</v>
      </c>
      <c r="AC249" t="n">
        <v>15.48</v>
      </c>
      <c r="AD249" t="n">
        <v>15.480000000000018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inlineStr">
        <is>
          <t>unreconciled</t>
        </is>
      </c>
      <c r="AM249" t="inlineStr">
        <is>
          <t>Order Amount Mismatch (POS&gt;3PO)</t>
        </is>
      </c>
      <c r="AN249" t="n">
        <v>15.48</v>
      </c>
      <c r="AO249" t="n">
        <f>ROUND(P249*100/H249,2)</f>
        <v>0.0</v>
      </c>
      <c r="AP249" t="n">
        <f>ROUND(Q249*100/I249,2)</f>
        <v>0.0</v>
      </c>
      <c r="AQ249"/>
      <c r="AR249"/>
      <c r="AS249" t="n">
        <v>0.0</v>
      </c>
    </row>
    <row r="250">
      <c r="A250" s="1" t="n">
        <v>45231.0</v>
      </c>
      <c r="B250" s="2" t="n">
        <v>45231.580405092594</v>
      </c>
      <c r="C250" t="inlineStr">
        <is>
          <t>3140094012084361</t>
        </is>
      </c>
      <c r="D250" t="inlineStr">
        <is>
          <t>POS0012</t>
        </is>
      </c>
      <c r="E250" t="inlineStr">
        <is>
          <t>75</t>
        </is>
      </c>
      <c r="F250" t="inlineStr">
        <is>
          <t>0094</t>
        </is>
      </c>
      <c r="G250" t="inlineStr">
        <is>
          <t>5302897692</t>
        </is>
      </c>
      <c r="H250" t="n">
        <v>414.0</v>
      </c>
      <c r="I250" t="n">
        <v>394.28</v>
      </c>
      <c r="J250" t="n">
        <v>357.14</v>
      </c>
      <c r="K250" t="inlineStr">
        <is>
          <t>sale</t>
        </is>
      </c>
      <c r="L250" t="inlineStr">
        <is>
          <t/>
        </is>
      </c>
      <c r="M250" t="inlineStr">
        <is>
          <t/>
        </is>
      </c>
      <c r="N250" t="n">
        <v>0.0</v>
      </c>
      <c r="O250" t="n">
        <v>0.0</v>
      </c>
      <c r="P250" t="n">
        <v>308.38</v>
      </c>
      <c r="Q250" t="n">
        <v>308.37</v>
      </c>
      <c r="R250" t="n">
        <v>37.14</v>
      </c>
      <c r="S250" t="n">
        <v>37.14</v>
      </c>
      <c r="T250" t="n">
        <v>3.94</v>
      </c>
      <c r="U250" t="n">
        <v>3.94</v>
      </c>
      <c r="V250" t="n">
        <v>64.29</v>
      </c>
      <c r="W250" t="n">
        <v>64.29</v>
      </c>
      <c r="X250" t="n">
        <v>5.17</v>
      </c>
      <c r="Y250" t="n">
        <v>5.18</v>
      </c>
      <c r="Z250" t="n">
        <v>12.5</v>
      </c>
      <c r="AA250" t="n">
        <v>12.5</v>
      </c>
      <c r="AB250" t="n">
        <v>19.72</v>
      </c>
      <c r="AC250" t="n">
        <v>19.72</v>
      </c>
      <c r="AD250" t="n">
        <v>19.720000000000027</v>
      </c>
      <c r="AE250" t="n">
        <v>0.009999999999990905</v>
      </c>
      <c r="AF250" t="n">
        <v>0.0</v>
      </c>
      <c r="AG250" t="n">
        <v>0.0</v>
      </c>
      <c r="AH250" t="n">
        <v>0.0</v>
      </c>
      <c r="AI250" t="n">
        <v>-0.009999999999999787</v>
      </c>
      <c r="AJ250" t="n">
        <v>0.0</v>
      </c>
      <c r="AK250" t="n">
        <v>0.0</v>
      </c>
      <c r="AL250" t="inlineStr">
        <is>
          <t>unreconciled</t>
        </is>
      </c>
      <c r="AM250" t="inlineStr">
        <is>
          <t>Order Amount Mismatch (POS&gt;3PO)</t>
        </is>
      </c>
      <c r="AN250" t="n">
        <v>19.72</v>
      </c>
      <c r="AO250" t="n">
        <f>ROUND(P250*100/H250,2)</f>
        <v>0.0</v>
      </c>
      <c r="AP250" t="n">
        <f>ROUND(Q250*100/I250,2)</f>
        <v>0.0</v>
      </c>
      <c r="AQ250"/>
      <c r="AR250"/>
      <c r="AS250" t="n">
        <v>0.0</v>
      </c>
    </row>
    <row r="251">
      <c r="A251" s="1" t="n">
        <v>45232.0</v>
      </c>
      <c r="B251" s="2" t="n">
        <v>45232.609131944446</v>
      </c>
      <c r="C251" t="inlineStr">
        <is>
          <t>3140094012084730</t>
        </is>
      </c>
      <c r="D251" t="inlineStr">
        <is>
          <t>POS0012</t>
        </is>
      </c>
      <c r="E251" t="inlineStr">
        <is>
          <t>45</t>
        </is>
      </c>
      <c r="F251" t="inlineStr">
        <is>
          <t>0094</t>
        </is>
      </c>
      <c r="G251" t="inlineStr">
        <is>
          <t>5302913081</t>
        </is>
      </c>
      <c r="H251" t="n">
        <v>249.0</v>
      </c>
      <c r="I251" t="n">
        <v>237.14</v>
      </c>
      <c r="J251" t="n">
        <v>200.0</v>
      </c>
      <c r="K251" t="inlineStr">
        <is>
          <t>sale</t>
        </is>
      </c>
      <c r="L251" t="inlineStr">
        <is>
          <t/>
        </is>
      </c>
      <c r="M251" t="inlineStr">
        <is>
          <t/>
        </is>
      </c>
      <c r="N251" t="n">
        <v>0.0</v>
      </c>
      <c r="O251" t="n">
        <v>0.0</v>
      </c>
      <c r="P251" t="n">
        <v>188.62</v>
      </c>
      <c r="Q251" t="n">
        <v>188.62</v>
      </c>
      <c r="R251" t="n">
        <v>37.14</v>
      </c>
      <c r="S251" t="n">
        <v>37.14</v>
      </c>
      <c r="T251" t="n">
        <v>2.37</v>
      </c>
      <c r="U251" t="n">
        <v>2.37</v>
      </c>
      <c r="V251" t="n">
        <v>36.0</v>
      </c>
      <c r="W251" t="n">
        <v>36.0</v>
      </c>
      <c r="X251" t="n">
        <v>3.11</v>
      </c>
      <c r="Y251" t="n">
        <v>3.11</v>
      </c>
      <c r="Z251" t="n">
        <v>7.04</v>
      </c>
      <c r="AA251" t="n">
        <v>7.04</v>
      </c>
      <c r="AB251" t="n">
        <v>11.86</v>
      </c>
      <c r="AC251" t="n">
        <v>11.86</v>
      </c>
      <c r="AD251" t="n">
        <v>11.860000000000014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inlineStr">
        <is>
          <t>unreconciled</t>
        </is>
      </c>
      <c r="AM251" t="inlineStr">
        <is>
          <t>Order Amount Mismatch (POS&gt;3PO)</t>
        </is>
      </c>
      <c r="AN251" t="n">
        <v>11.86</v>
      </c>
      <c r="AO251" t="n">
        <f>ROUND(P251*100/H251,2)</f>
        <v>0.0</v>
      </c>
      <c r="AP251" t="n">
        <f>ROUND(Q251*100/I251,2)</f>
        <v>0.0</v>
      </c>
      <c r="AQ251"/>
      <c r="AR251"/>
      <c r="AS251" t="n">
        <v>0.0</v>
      </c>
    </row>
    <row r="252">
      <c r="A252" s="1" t="n">
        <v>45235.0</v>
      </c>
      <c r="B252" s="2" t="n">
        <v>45235.61681712963</v>
      </c>
      <c r="C252" t="inlineStr">
        <is>
          <t>3140094012086037</t>
        </is>
      </c>
      <c r="D252" t="inlineStr">
        <is>
          <t>POS0012</t>
        </is>
      </c>
      <c r="E252" t="inlineStr">
        <is>
          <t>52</t>
        </is>
      </c>
      <c r="F252" t="inlineStr">
        <is>
          <t>0094</t>
        </is>
      </c>
      <c r="G252" t="inlineStr">
        <is>
          <t>5302913392</t>
        </is>
      </c>
      <c r="H252" t="n">
        <v>428.0</v>
      </c>
      <c r="I252" t="n">
        <v>407.62</v>
      </c>
      <c r="J252" t="n">
        <v>370.48</v>
      </c>
      <c r="K252" t="inlineStr">
        <is>
          <t>sale</t>
        </is>
      </c>
      <c r="L252" t="inlineStr">
        <is>
          <t/>
        </is>
      </c>
      <c r="M252" t="inlineStr">
        <is>
          <t/>
        </is>
      </c>
      <c r="N252" t="n">
        <v>0.0</v>
      </c>
      <c r="O252" t="n">
        <v>0.0</v>
      </c>
      <c r="P252" t="n">
        <v>318.53</v>
      </c>
      <c r="Q252" t="n">
        <v>318.52</v>
      </c>
      <c r="R252" t="n">
        <v>37.14</v>
      </c>
      <c r="S252" t="n">
        <v>37.14</v>
      </c>
      <c r="T252" t="n">
        <v>4.08</v>
      </c>
      <c r="U252" t="n">
        <v>4.08</v>
      </c>
      <c r="V252" t="n">
        <v>66.69</v>
      </c>
      <c r="W252" t="n">
        <v>66.69</v>
      </c>
      <c r="X252" t="n">
        <v>5.35</v>
      </c>
      <c r="Y252" t="n">
        <v>5.35</v>
      </c>
      <c r="Z252" t="n">
        <v>12.97</v>
      </c>
      <c r="AA252" t="n">
        <v>12.96</v>
      </c>
      <c r="AB252" t="n">
        <v>20.38</v>
      </c>
      <c r="AC252" t="n">
        <v>20.38</v>
      </c>
      <c r="AD252" t="n">
        <v>20.379999999999995</v>
      </c>
      <c r="AE252" t="n">
        <v>0.009999999999990905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0.009999999999999787</v>
      </c>
      <c r="AK252" t="n">
        <v>0.0</v>
      </c>
      <c r="AL252" t="inlineStr">
        <is>
          <t>unreconciled</t>
        </is>
      </c>
      <c r="AM252" t="inlineStr">
        <is>
          <t>Order Amount Mismatch (POS&gt;3PO)</t>
        </is>
      </c>
      <c r="AN252" t="n">
        <v>20.38</v>
      </c>
      <c r="AO252" t="n">
        <f>ROUND(P252*100/H252,2)</f>
        <v>0.0</v>
      </c>
      <c r="AP252" t="n">
        <f>ROUND(Q252*100/I252,2)</f>
        <v>0.0</v>
      </c>
      <c r="AQ252"/>
      <c r="AR252"/>
      <c r="AS252" t="n">
        <v>0.0</v>
      </c>
    </row>
    <row r="253">
      <c r="A253" s="1" t="n">
        <v>45232.0</v>
      </c>
      <c r="B253" s="2" t="n">
        <v>45232.41923611111</v>
      </c>
      <c r="C253" t="inlineStr">
        <is>
          <t>3140023012058928</t>
        </is>
      </c>
      <c r="D253" t="inlineStr">
        <is>
          <t>POS0012</t>
        </is>
      </c>
      <c r="E253" t="inlineStr">
        <is>
          <t>22</t>
        </is>
      </c>
      <c r="F253" t="inlineStr">
        <is>
          <t>0023</t>
        </is>
      </c>
      <c r="G253" t="inlineStr">
        <is>
          <t>5302930347</t>
        </is>
      </c>
      <c r="H253" t="n">
        <v>415.0</v>
      </c>
      <c r="I253" t="n">
        <v>395.23</v>
      </c>
      <c r="J253" t="n">
        <v>358.09</v>
      </c>
      <c r="K253" t="inlineStr">
        <is>
          <t>sale</t>
        </is>
      </c>
      <c r="L253" t="inlineStr">
        <is>
          <t/>
        </is>
      </c>
      <c r="M253" t="inlineStr">
        <is>
          <t/>
        </is>
      </c>
      <c r="N253" t="n">
        <v>0.0</v>
      </c>
      <c r="O253" t="n">
        <v>0.0</v>
      </c>
      <c r="P253" t="n">
        <v>309.09</v>
      </c>
      <c r="Q253" t="n">
        <v>309.1</v>
      </c>
      <c r="R253" t="n">
        <v>37.14</v>
      </c>
      <c r="S253" t="n">
        <v>37.14</v>
      </c>
      <c r="T253" t="n">
        <v>3.95</v>
      </c>
      <c r="U253" t="n">
        <v>3.95</v>
      </c>
      <c r="V253" t="n">
        <v>64.46</v>
      </c>
      <c r="W253" t="n">
        <v>64.46</v>
      </c>
      <c r="X253" t="n">
        <v>5.19</v>
      </c>
      <c r="Y253" t="n">
        <v>5.19</v>
      </c>
      <c r="Z253" t="n">
        <v>12.54</v>
      </c>
      <c r="AA253" t="n">
        <v>12.53</v>
      </c>
      <c r="AB253" t="n">
        <v>19.76</v>
      </c>
      <c r="AC253" t="n">
        <v>19.76</v>
      </c>
      <c r="AD253" t="n">
        <v>19.769999999999982</v>
      </c>
      <c r="AE253" t="n">
        <v>-0.010000000000047748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0.009999999999999787</v>
      </c>
      <c r="AK253" t="n">
        <v>0.0</v>
      </c>
      <c r="AL253" t="inlineStr">
        <is>
          <t>unreconciled</t>
        </is>
      </c>
      <c r="AM253" t="inlineStr">
        <is>
          <t>Order Amount Mismatch (POS&gt;3PO)</t>
        </is>
      </c>
      <c r="AN253" t="n">
        <v>19.77</v>
      </c>
      <c r="AO253" t="n">
        <f>ROUND(P253*100/H253,2)</f>
        <v>0.0</v>
      </c>
      <c r="AP253" t="n">
        <f>ROUND(Q253*100/I253,2)</f>
        <v>0.0</v>
      </c>
      <c r="AQ253"/>
      <c r="AR253"/>
      <c r="AS253" t="n">
        <v>0.0</v>
      </c>
    </row>
    <row r="254">
      <c r="A254" s="1" t="n">
        <v>45234.0</v>
      </c>
      <c r="B254" s="2" t="n">
        <v>45234.88253472222</v>
      </c>
      <c r="C254" t="inlineStr">
        <is>
          <t>3140094012085762</t>
        </is>
      </c>
      <c r="D254" t="inlineStr">
        <is>
          <t>POS0012</t>
        </is>
      </c>
      <c r="E254" t="inlineStr">
        <is>
          <t>77</t>
        </is>
      </c>
      <c r="F254" t="inlineStr">
        <is>
          <t>0094</t>
        </is>
      </c>
      <c r="G254" t="inlineStr">
        <is>
          <t>5302937900</t>
        </is>
      </c>
      <c r="H254" t="n">
        <v>880.0</v>
      </c>
      <c r="I254" t="n">
        <v>838.1</v>
      </c>
      <c r="J254" t="n">
        <v>800.96</v>
      </c>
      <c r="K254" t="inlineStr">
        <is>
          <t>sale</t>
        </is>
      </c>
      <c r="L254" t="inlineStr">
        <is>
          <t/>
        </is>
      </c>
      <c r="M254" t="inlineStr">
        <is>
          <t/>
        </is>
      </c>
      <c r="N254" t="n">
        <v>0.0</v>
      </c>
      <c r="O254" t="n">
        <v>0.0</v>
      </c>
      <c r="P254" t="n">
        <v>646.62</v>
      </c>
      <c r="Q254" t="n">
        <v>646.63</v>
      </c>
      <c r="R254" t="n">
        <v>37.14</v>
      </c>
      <c r="S254" t="n">
        <v>37.14</v>
      </c>
      <c r="T254" t="n">
        <v>8.38</v>
      </c>
      <c r="U254" t="n">
        <v>8.38</v>
      </c>
      <c r="V254" t="n">
        <v>144.17</v>
      </c>
      <c r="W254" t="n">
        <v>144.17</v>
      </c>
      <c r="X254" t="n">
        <v>11.0</v>
      </c>
      <c r="Y254" t="n">
        <v>11.0</v>
      </c>
      <c r="Z254" t="n">
        <v>27.93</v>
      </c>
      <c r="AA254" t="n">
        <v>27.93</v>
      </c>
      <c r="AB254" t="n">
        <v>41.9</v>
      </c>
      <c r="AC254" t="n">
        <v>41.91</v>
      </c>
      <c r="AD254" t="n">
        <v>41.89999999999998</v>
      </c>
      <c r="AE254" t="n">
        <v>-0.009999999999990905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-0.00999999999999801</v>
      </c>
      <c r="AL254" t="inlineStr">
        <is>
          <t>unreconciled</t>
        </is>
      </c>
      <c r="AM254" t="inlineStr">
        <is>
          <t>Order Amount Mismatch (POS&gt;3PO)</t>
        </is>
      </c>
      <c r="AN254" t="n">
        <v>41.9</v>
      </c>
      <c r="AO254" t="n">
        <f>ROUND(P254*100/H254,2)</f>
        <v>0.0</v>
      </c>
      <c r="AP254" t="n">
        <f>ROUND(Q254*100/I254,2)</f>
        <v>0.0</v>
      </c>
      <c r="AQ254"/>
      <c r="AR254"/>
      <c r="AS254" t="n">
        <v>0.0</v>
      </c>
    </row>
    <row r="255">
      <c r="A255" s="1" t="n">
        <v>45236.0</v>
      </c>
      <c r="B255" s="2" t="n">
        <v>45236.496203703704</v>
      </c>
      <c r="C255" t="inlineStr">
        <is>
          <t>3140094012086437</t>
        </is>
      </c>
      <c r="D255" t="inlineStr">
        <is>
          <t>POS0012</t>
        </is>
      </c>
      <c r="E255" t="inlineStr">
        <is>
          <t>52</t>
        </is>
      </c>
      <c r="F255" t="inlineStr">
        <is>
          <t>0094</t>
        </is>
      </c>
      <c r="G255" t="inlineStr">
        <is>
          <t>5302940181</t>
        </is>
      </c>
      <c r="H255" t="n">
        <v>159.0</v>
      </c>
      <c r="I255" t="n">
        <v>151.43</v>
      </c>
      <c r="J255" t="n">
        <v>114.29</v>
      </c>
      <c r="K255" t="inlineStr">
        <is>
          <t>sale</t>
        </is>
      </c>
      <c r="L255" t="inlineStr">
        <is>
          <t/>
        </is>
      </c>
      <c r="M255" t="inlineStr">
        <is>
          <t/>
        </is>
      </c>
      <c r="N255" t="n">
        <v>0.0</v>
      </c>
      <c r="O255" t="n">
        <v>0.0</v>
      </c>
      <c r="P255" t="n">
        <v>123.3</v>
      </c>
      <c r="Q255" t="n">
        <v>123.29</v>
      </c>
      <c r="R255" t="n">
        <v>37.14</v>
      </c>
      <c r="S255" t="n">
        <v>37.14</v>
      </c>
      <c r="T255" t="n">
        <v>1.51</v>
      </c>
      <c r="U255" t="n">
        <v>1.51</v>
      </c>
      <c r="V255" t="n">
        <v>20.57</v>
      </c>
      <c r="W255" t="n">
        <v>20.57</v>
      </c>
      <c r="X255" t="n">
        <v>1.99</v>
      </c>
      <c r="Y255" t="n">
        <v>1.99</v>
      </c>
      <c r="Z255" t="n">
        <v>4.06</v>
      </c>
      <c r="AA255" t="n">
        <v>4.06</v>
      </c>
      <c r="AB255" t="n">
        <v>7.58</v>
      </c>
      <c r="AC255" t="n">
        <v>7.57</v>
      </c>
      <c r="AD255" t="n">
        <v>7.569999999999993</v>
      </c>
      <c r="AE255" t="n">
        <v>0.009999999999990905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0.009999999999999787</v>
      </c>
      <c r="AL255" t="inlineStr">
        <is>
          <t>unreconciled</t>
        </is>
      </c>
      <c r="AM255" t="inlineStr">
        <is>
          <t>Order Amount Mismatch (POS&gt;3PO)</t>
        </is>
      </c>
      <c r="AN255" t="n">
        <v>7.57</v>
      </c>
      <c r="AO255" t="n">
        <f>ROUND(P255*100/H255,2)</f>
        <v>0.0</v>
      </c>
      <c r="AP255" t="n">
        <f>ROUND(Q255*100/I255,2)</f>
        <v>0.0</v>
      </c>
      <c r="AQ255"/>
      <c r="AR255"/>
      <c r="AS255" t="n">
        <v>0.0</v>
      </c>
    </row>
    <row r="256">
      <c r="A256" s="1" t="n">
        <v>45232.0</v>
      </c>
      <c r="B256" s="2" t="n">
        <v>45232.44866898148</v>
      </c>
      <c r="C256" t="inlineStr">
        <is>
          <t>3140094012084644</t>
        </is>
      </c>
      <c r="D256" t="inlineStr">
        <is>
          <t>POS0012</t>
        </is>
      </c>
      <c r="E256" t="inlineStr">
        <is>
          <t>58</t>
        </is>
      </c>
      <c r="F256" t="inlineStr">
        <is>
          <t>0094</t>
        </is>
      </c>
      <c r="G256" t="inlineStr">
        <is>
          <t>5302941633</t>
        </is>
      </c>
      <c r="H256" t="n">
        <v>481.0</v>
      </c>
      <c r="I256" t="n">
        <v>458.08</v>
      </c>
      <c r="J256" t="n">
        <v>420.94</v>
      </c>
      <c r="K256" t="inlineStr">
        <is>
          <t>sale</t>
        </is>
      </c>
      <c r="L256" t="inlineStr">
        <is>
          <t/>
        </is>
      </c>
      <c r="M256" t="inlineStr">
        <is>
          <t/>
        </is>
      </c>
      <c r="N256" t="n">
        <v>0.0</v>
      </c>
      <c r="O256" t="n">
        <v>0.0</v>
      </c>
      <c r="P256" t="n">
        <v>357.0</v>
      </c>
      <c r="Q256" t="n">
        <v>356.99</v>
      </c>
      <c r="R256" t="n">
        <v>37.14</v>
      </c>
      <c r="S256" t="n">
        <v>37.14</v>
      </c>
      <c r="T256" t="n">
        <v>4.58</v>
      </c>
      <c r="U256" t="n">
        <v>4.58</v>
      </c>
      <c r="V256" t="n">
        <v>75.77</v>
      </c>
      <c r="W256" t="n">
        <v>75.77</v>
      </c>
      <c r="X256" t="n">
        <v>6.01</v>
      </c>
      <c r="Y256" t="n">
        <v>6.01</v>
      </c>
      <c r="Z256" t="n">
        <v>14.72</v>
      </c>
      <c r="AA256" t="n">
        <v>14.72</v>
      </c>
      <c r="AB256" t="n">
        <v>22.9</v>
      </c>
      <c r="AC256" t="n">
        <v>22.91</v>
      </c>
      <c r="AD256" t="n">
        <v>22.920000000000016</v>
      </c>
      <c r="AE256" t="n">
        <v>0.009999999999990905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-0.010000000000001563</v>
      </c>
      <c r="AL256" t="inlineStr">
        <is>
          <t>unreconciled</t>
        </is>
      </c>
      <c r="AM256" t="inlineStr">
        <is>
          <t>Order Amount Mismatch (POS&gt;3PO)</t>
        </is>
      </c>
      <c r="AN256" t="n">
        <v>22.92</v>
      </c>
      <c r="AO256" t="n">
        <f>ROUND(P256*100/H256,2)</f>
        <v>0.0</v>
      </c>
      <c r="AP256" t="n">
        <f>ROUND(Q256*100/I256,2)</f>
        <v>0.0</v>
      </c>
      <c r="AQ256"/>
      <c r="AR256"/>
      <c r="AS256" t="n">
        <v>0.0</v>
      </c>
    </row>
    <row r="257">
      <c r="A257" s="1" t="n">
        <v>45232.0</v>
      </c>
      <c r="B257" s="2" t="n">
        <v>45233.00369212963</v>
      </c>
      <c r="C257" t="inlineStr">
        <is>
          <t>3140023012059148</t>
        </is>
      </c>
      <c r="D257" t="inlineStr">
        <is>
          <t>POS0012</t>
        </is>
      </c>
      <c r="E257" t="inlineStr">
        <is>
          <t>41</t>
        </is>
      </c>
      <c r="F257" t="inlineStr">
        <is>
          <t>0023</t>
        </is>
      </c>
      <c r="G257" t="inlineStr">
        <is>
          <t>5302991230</t>
        </is>
      </c>
      <c r="H257" t="n">
        <v>264.0</v>
      </c>
      <c r="I257" t="n">
        <v>251.42</v>
      </c>
      <c r="J257" t="n">
        <v>214.28</v>
      </c>
      <c r="K257" t="inlineStr">
        <is>
          <t>sale</t>
        </is>
      </c>
      <c r="L257" t="inlineStr">
        <is>
          <t/>
        </is>
      </c>
      <c r="M257" t="inlineStr">
        <is>
          <t/>
        </is>
      </c>
      <c r="N257" t="n">
        <v>0.0</v>
      </c>
      <c r="O257" t="n">
        <v>0.0</v>
      </c>
      <c r="P257" t="n">
        <v>199.5</v>
      </c>
      <c r="Q257" t="n">
        <v>199.5</v>
      </c>
      <c r="R257" t="n">
        <v>37.14</v>
      </c>
      <c r="S257" t="n">
        <v>37.14</v>
      </c>
      <c r="T257" t="n">
        <v>2.51</v>
      </c>
      <c r="U257" t="n">
        <v>2.51</v>
      </c>
      <c r="V257" t="n">
        <v>38.57</v>
      </c>
      <c r="W257" t="n">
        <v>38.57</v>
      </c>
      <c r="X257" t="n">
        <v>3.3</v>
      </c>
      <c r="Y257" t="n">
        <v>3.3</v>
      </c>
      <c r="Z257" t="n">
        <v>7.54</v>
      </c>
      <c r="AA257" t="n">
        <v>7.53</v>
      </c>
      <c r="AB257" t="n">
        <v>12.58</v>
      </c>
      <c r="AC257" t="n">
        <v>12.57</v>
      </c>
      <c r="AD257" t="n">
        <v>12.580000000000013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0.009999999999999787</v>
      </c>
      <c r="AK257" t="n">
        <v>0.009999999999999787</v>
      </c>
      <c r="AL257" t="inlineStr">
        <is>
          <t>unreconciled</t>
        </is>
      </c>
      <c r="AM257" t="inlineStr">
        <is>
          <t>Order Amount Mismatch (POS&gt;3PO)</t>
        </is>
      </c>
      <c r="AN257" t="n">
        <v>12.58</v>
      </c>
      <c r="AO257" t="n">
        <f>ROUND(P257*100/H257,2)</f>
        <v>0.0</v>
      </c>
      <c r="AP257" t="n">
        <f>ROUND(Q257*100/I257,2)</f>
        <v>0.0</v>
      </c>
      <c r="AQ257"/>
      <c r="AR257"/>
      <c r="AS257" t="n">
        <v>0.0</v>
      </c>
    </row>
    <row r="258">
      <c r="A258" s="1" t="n">
        <v>45232.0</v>
      </c>
      <c r="B258" s="2" t="n">
        <v>45232.7146875</v>
      </c>
      <c r="C258" t="inlineStr">
        <is>
          <t>3140094012084805</t>
        </is>
      </c>
      <c r="D258" t="inlineStr">
        <is>
          <t>POS0012</t>
        </is>
      </c>
      <c r="E258" t="inlineStr">
        <is>
          <t>20</t>
        </is>
      </c>
      <c r="F258" t="inlineStr">
        <is>
          <t>0094</t>
        </is>
      </c>
      <c r="G258" t="inlineStr">
        <is>
          <t>5302992845</t>
        </is>
      </c>
      <c r="H258" t="n">
        <v>259.0</v>
      </c>
      <c r="I258" t="n">
        <v>246.66</v>
      </c>
      <c r="J258" t="n">
        <v>209.52</v>
      </c>
      <c r="K258" t="inlineStr">
        <is>
          <t>sale</t>
        </is>
      </c>
      <c r="L258" t="inlineStr">
        <is>
          <t/>
        </is>
      </c>
      <c r="M258" t="inlineStr">
        <is>
          <t/>
        </is>
      </c>
      <c r="N258" t="n">
        <v>0.0</v>
      </c>
      <c r="O258" t="n">
        <v>0.0</v>
      </c>
      <c r="P258" t="n">
        <v>195.87</v>
      </c>
      <c r="Q258" t="n">
        <v>195.86</v>
      </c>
      <c r="R258" t="n">
        <v>37.14</v>
      </c>
      <c r="S258" t="n">
        <v>37.14</v>
      </c>
      <c r="T258" t="n">
        <v>2.47</v>
      </c>
      <c r="U258" t="n">
        <v>2.47</v>
      </c>
      <c r="V258" t="n">
        <v>37.71</v>
      </c>
      <c r="W258" t="n">
        <v>37.71</v>
      </c>
      <c r="X258" t="n">
        <v>3.24</v>
      </c>
      <c r="Y258" t="n">
        <v>3.24</v>
      </c>
      <c r="Z258" t="n">
        <v>7.37</v>
      </c>
      <c r="AA258" t="n">
        <v>7.37</v>
      </c>
      <c r="AB258" t="n">
        <v>12.34</v>
      </c>
      <c r="AC258" t="n">
        <v>12.33</v>
      </c>
      <c r="AD258" t="n">
        <v>12.340000000000003</v>
      </c>
      <c r="AE258" t="n">
        <v>0.009999999999990905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0.009999999999999787</v>
      </c>
      <c r="AL258" t="inlineStr">
        <is>
          <t>unreconciled</t>
        </is>
      </c>
      <c r="AM258" t="inlineStr">
        <is>
          <t>Order Amount Mismatch (POS&gt;3PO)</t>
        </is>
      </c>
      <c r="AN258" t="n">
        <v>12.34</v>
      </c>
      <c r="AO258" t="n">
        <f>ROUND(P258*100/H258,2)</f>
        <v>0.0</v>
      </c>
      <c r="AP258" t="n">
        <f>ROUND(Q258*100/I258,2)</f>
        <v>0.0</v>
      </c>
      <c r="AQ258"/>
      <c r="AR258"/>
      <c r="AS258" t="n">
        <v>0.0</v>
      </c>
    </row>
    <row r="259">
      <c r="A259" s="1" t="n">
        <v>45231.0</v>
      </c>
      <c r="B259" s="2" t="n">
        <v>45231.986284722225</v>
      </c>
      <c r="C259" t="inlineStr">
        <is>
          <t>3140023012058878</t>
        </is>
      </c>
      <c r="D259" t="inlineStr">
        <is>
          <t>POS0012</t>
        </is>
      </c>
      <c r="E259" t="inlineStr">
        <is>
          <t>72</t>
        </is>
      </c>
      <c r="F259" t="inlineStr">
        <is>
          <t>0023</t>
        </is>
      </c>
      <c r="G259" t="inlineStr">
        <is>
          <t>5302994156</t>
        </is>
      </c>
      <c r="H259" t="n">
        <v>432.0</v>
      </c>
      <c r="I259" t="n">
        <v>411.42</v>
      </c>
      <c r="J259" t="n">
        <v>374.28</v>
      </c>
      <c r="K259" t="inlineStr">
        <is>
          <t>sale</t>
        </is>
      </c>
      <c r="L259" t="inlineStr">
        <is>
          <t/>
        </is>
      </c>
      <c r="M259" t="inlineStr">
        <is>
          <t/>
        </is>
      </c>
      <c r="N259" t="n">
        <v>0.0</v>
      </c>
      <c r="O259" t="n">
        <v>0.0</v>
      </c>
      <c r="P259" t="n">
        <v>321.44</v>
      </c>
      <c r="Q259" t="n">
        <v>321.43</v>
      </c>
      <c r="R259" t="n">
        <v>37.14</v>
      </c>
      <c r="S259" t="n">
        <v>37.14</v>
      </c>
      <c r="T259" t="n">
        <v>4.11</v>
      </c>
      <c r="U259" t="n">
        <v>4.11</v>
      </c>
      <c r="V259" t="n">
        <v>67.37</v>
      </c>
      <c r="W259" t="n">
        <v>67.37</v>
      </c>
      <c r="X259" t="n">
        <v>5.4</v>
      </c>
      <c r="Y259" t="n">
        <v>5.4</v>
      </c>
      <c r="Z259" t="n">
        <v>13.1</v>
      </c>
      <c r="AA259" t="n">
        <v>13.1</v>
      </c>
      <c r="AB259" t="n">
        <v>20.58</v>
      </c>
      <c r="AC259" t="n">
        <v>20.57</v>
      </c>
      <c r="AD259" t="n">
        <v>20.579999999999984</v>
      </c>
      <c r="AE259" t="n">
        <v>0.009999999999990905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0.00999999999999801</v>
      </c>
      <c r="AL259" t="inlineStr">
        <is>
          <t>unreconciled</t>
        </is>
      </c>
      <c r="AM259" t="inlineStr">
        <is>
          <t>Order Amount Mismatch (POS&gt;3PO)</t>
        </is>
      </c>
      <c r="AN259" t="n">
        <v>20.58</v>
      </c>
      <c r="AO259" t="n">
        <f>ROUND(P259*100/H259,2)</f>
        <v>0.0</v>
      </c>
      <c r="AP259" t="n">
        <f>ROUND(Q259*100/I259,2)</f>
        <v>0.0</v>
      </c>
      <c r="AQ259"/>
      <c r="AR259"/>
      <c r="AS259" t="n">
        <v>0.0</v>
      </c>
    </row>
    <row r="260">
      <c r="A260" s="1"/>
      <c r="B260" s="2" t="n">
        <v>45231.013391203705</v>
      </c>
      <c r="C260"/>
      <c r="D260"/>
      <c r="E260"/>
      <c r="F260" t="inlineStr">
        <is>
          <t>0094</t>
        </is>
      </c>
      <c r="G260" t="inlineStr">
        <is>
          <t>5303020251</t>
        </is>
      </c>
      <c r="H260" t="n">
        <v>0.0</v>
      </c>
      <c r="I260" t="n">
        <v>1076.16</v>
      </c>
      <c r="J260" t="n">
        <v>1039.02</v>
      </c>
      <c r="K260" t="inlineStr">
        <is>
          <t>sale</t>
        </is>
      </c>
      <c r="L260" t="inlineStr">
        <is>
          <t/>
        </is>
      </c>
      <c r="M260" t="inlineStr">
        <is>
          <t/>
        </is>
      </c>
      <c r="N260" t="n">
        <v>0.0</v>
      </c>
      <c r="O260" t="n">
        <v>0.0</v>
      </c>
      <c r="P260" t="n">
        <v>828.05</v>
      </c>
      <c r="Q260" t="n">
        <v>828.07</v>
      </c>
      <c r="R260" t="n">
        <v>37.14</v>
      </c>
      <c r="S260" t="n">
        <v>37.14</v>
      </c>
      <c r="T260" t="n">
        <v>10.76</v>
      </c>
      <c r="U260" t="n">
        <v>10.76</v>
      </c>
      <c r="V260" t="n">
        <v>187.02</v>
      </c>
      <c r="W260" t="n">
        <v>187.02</v>
      </c>
      <c r="X260" t="n">
        <v>14.12</v>
      </c>
      <c r="Y260" t="n">
        <v>14.12</v>
      </c>
      <c r="Z260" t="n">
        <v>36.21</v>
      </c>
      <c r="AA260" t="n">
        <v>36.2</v>
      </c>
      <c r="AB260" t="n">
        <v>0.0</v>
      </c>
      <c r="AC260" t="n">
        <v>53.81</v>
      </c>
      <c r="AD260" t="n">
        <v>-1076.16</v>
      </c>
      <c r="AE260" t="n">
        <v>-0.020000000000095497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0.00999999999999801</v>
      </c>
      <c r="AK260" t="n">
        <v>-53.81</v>
      </c>
      <c r="AL260" t="inlineStr">
        <is>
          <t>unreconciled</t>
        </is>
      </c>
      <c r="AM260" t="inlineStr">
        <is>
          <t>Order Not found in POS</t>
        </is>
      </c>
      <c r="AN260" t="n">
        <v>1076.16</v>
      </c>
      <c r="AO260" t="n">
        <f>ROUND(P260*100/H260,2)</f>
        <v>0.0</v>
      </c>
      <c r="AP260" t="n">
        <f>ROUND(Q260*100/I260,2)</f>
        <v>0.0</v>
      </c>
      <c r="AQ260"/>
      <c r="AR260"/>
      <c r="AS260" t="n">
        <v>0.0</v>
      </c>
    </row>
    <row r="261">
      <c r="A261" s="1" t="n">
        <v>45231.0</v>
      </c>
      <c r="B261" s="2" t="n">
        <v>45231.727268518516</v>
      </c>
      <c r="C261" t="inlineStr">
        <is>
          <t>3140023012058770</t>
        </is>
      </c>
      <c r="D261" t="inlineStr">
        <is>
          <t>POS0012</t>
        </is>
      </c>
      <c r="E261" t="inlineStr">
        <is>
          <t>64</t>
        </is>
      </c>
      <c r="F261" t="inlineStr">
        <is>
          <t>0023</t>
        </is>
      </c>
      <c r="G261" t="inlineStr">
        <is>
          <t>5303057743</t>
        </is>
      </c>
      <c r="H261" t="n">
        <v>2118.0</v>
      </c>
      <c r="I261" t="n">
        <v>2017.1</v>
      </c>
      <c r="J261" t="n">
        <v>1979.96</v>
      </c>
      <c r="K261" t="inlineStr">
        <is>
          <t>sale</t>
        </is>
      </c>
      <c r="L261" t="inlineStr">
        <is>
          <t/>
        </is>
      </c>
      <c r="M261" t="inlineStr">
        <is>
          <t/>
        </is>
      </c>
      <c r="N261" t="n">
        <v>0.0</v>
      </c>
      <c r="O261" t="n">
        <v>0.0</v>
      </c>
      <c r="P261" t="n">
        <v>1545.16</v>
      </c>
      <c r="Q261" t="n">
        <v>1545.16</v>
      </c>
      <c r="R261" t="n">
        <v>37.14</v>
      </c>
      <c r="S261" t="n">
        <v>37.14</v>
      </c>
      <c r="T261" t="n">
        <v>20.17</v>
      </c>
      <c r="U261" t="n">
        <v>20.17</v>
      </c>
      <c r="V261" t="n">
        <v>356.39</v>
      </c>
      <c r="W261" t="n">
        <v>356.39</v>
      </c>
      <c r="X261" t="n">
        <v>26.47</v>
      </c>
      <c r="Y261" t="n">
        <v>26.47</v>
      </c>
      <c r="Z261" t="n">
        <v>68.91</v>
      </c>
      <c r="AA261" t="n">
        <v>68.91</v>
      </c>
      <c r="AB261" t="n">
        <v>100.86</v>
      </c>
      <c r="AC261" t="n">
        <v>100.86</v>
      </c>
      <c r="AD261" t="n">
        <v>100.90000000000009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inlineStr">
        <is>
          <t>unreconciled</t>
        </is>
      </c>
      <c r="AM261" t="inlineStr">
        <is>
          <t>Order Amount Mismatch (POS&gt;3PO)</t>
        </is>
      </c>
      <c r="AN261" t="n">
        <v>100.9</v>
      </c>
      <c r="AO261" t="n">
        <f>ROUND(P261*100/H261,2)</f>
        <v>0.0</v>
      </c>
      <c r="AP261" t="n">
        <f>ROUND(Q261*100/I261,2)</f>
        <v>0.0</v>
      </c>
      <c r="AQ261"/>
      <c r="AR261"/>
      <c r="AS261" t="n">
        <v>0.0</v>
      </c>
    </row>
    <row r="262">
      <c r="A262" s="1" t="n">
        <v>45232.0</v>
      </c>
      <c r="B262" s="2" t="n">
        <v>45232.742476851854</v>
      </c>
      <c r="C262" t="inlineStr">
        <is>
          <t>3140094012084820</t>
        </is>
      </c>
      <c r="D262" t="inlineStr">
        <is>
          <t>POS0012</t>
        </is>
      </c>
      <c r="E262" t="inlineStr">
        <is>
          <t>35</t>
        </is>
      </c>
      <c r="F262" t="inlineStr">
        <is>
          <t>0094</t>
        </is>
      </c>
      <c r="G262" t="inlineStr">
        <is>
          <t>5303078175</t>
        </is>
      </c>
      <c r="H262" t="n">
        <v>307.0</v>
      </c>
      <c r="I262" t="n">
        <v>292.38</v>
      </c>
      <c r="J262" t="n">
        <v>255.24</v>
      </c>
      <c r="K262" t="inlineStr">
        <is>
          <t>sale</t>
        </is>
      </c>
      <c r="L262" t="inlineStr">
        <is>
          <t/>
        </is>
      </c>
      <c r="M262" t="inlineStr">
        <is>
          <t/>
        </is>
      </c>
      <c r="N262" t="n">
        <v>0.0</v>
      </c>
      <c r="O262" t="n">
        <v>0.0</v>
      </c>
      <c r="P262" t="n">
        <v>230.72</v>
      </c>
      <c r="Q262" t="n">
        <v>230.72</v>
      </c>
      <c r="R262" t="n">
        <v>37.14</v>
      </c>
      <c r="S262" t="n">
        <v>37.14</v>
      </c>
      <c r="T262" t="n">
        <v>2.92</v>
      </c>
      <c r="U262" t="n">
        <v>2.92</v>
      </c>
      <c r="V262" t="n">
        <v>45.94</v>
      </c>
      <c r="W262" t="n">
        <v>45.94</v>
      </c>
      <c r="X262" t="n">
        <v>3.84</v>
      </c>
      <c r="Y262" t="n">
        <v>3.84</v>
      </c>
      <c r="Z262" t="n">
        <v>8.96</v>
      </c>
      <c r="AA262" t="n">
        <v>8.96</v>
      </c>
      <c r="AB262" t="n">
        <v>14.62</v>
      </c>
      <c r="AC262" t="n">
        <v>14.62</v>
      </c>
      <c r="AD262" t="n">
        <v>14.620000000000005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inlineStr">
        <is>
          <t>unreconciled</t>
        </is>
      </c>
      <c r="AM262" t="inlineStr">
        <is>
          <t>Order Amount Mismatch (POS&gt;3PO)</t>
        </is>
      </c>
      <c r="AN262" t="n">
        <v>14.62</v>
      </c>
      <c r="AO262" t="n">
        <f>ROUND(P262*100/H262,2)</f>
        <v>0.0</v>
      </c>
      <c r="AP262" t="n">
        <f>ROUND(Q262*100/I262,2)</f>
        <v>0.0</v>
      </c>
      <c r="AQ262"/>
      <c r="AR262"/>
      <c r="AS262" t="n">
        <v>0.0</v>
      </c>
    </row>
    <row r="263">
      <c r="A263" s="1" t="n">
        <v>45231.0</v>
      </c>
      <c r="B263" s="2" t="n">
        <v>45231.969930555555</v>
      </c>
      <c r="C263" t="inlineStr">
        <is>
          <t>3140094012084599</t>
        </is>
      </c>
      <c r="D263" t="inlineStr">
        <is>
          <t>POS0012</t>
        </is>
      </c>
      <c r="E263" t="inlineStr">
        <is>
          <t>13</t>
        </is>
      </c>
      <c r="F263" t="inlineStr">
        <is>
          <t>0094</t>
        </is>
      </c>
      <c r="G263" t="inlineStr">
        <is>
          <t>5303084959</t>
        </is>
      </c>
      <c r="H263" t="n">
        <v>539.0</v>
      </c>
      <c r="I263" t="n">
        <v>513.31</v>
      </c>
      <c r="J263" t="n">
        <v>476.17</v>
      </c>
      <c r="K263" t="inlineStr">
        <is>
          <t>sale</t>
        </is>
      </c>
      <c r="L263" t="inlineStr">
        <is>
          <t/>
        </is>
      </c>
      <c r="M263" t="inlineStr">
        <is>
          <t/>
        </is>
      </c>
      <c r="N263" t="n">
        <v>0.0</v>
      </c>
      <c r="O263" t="n">
        <v>0.0</v>
      </c>
      <c r="P263" t="n">
        <v>399.09</v>
      </c>
      <c r="Q263" t="n">
        <v>399.08</v>
      </c>
      <c r="R263" t="n">
        <v>37.14</v>
      </c>
      <c r="S263" t="n">
        <v>37.14</v>
      </c>
      <c r="T263" t="n">
        <v>5.13</v>
      </c>
      <c r="U263" t="n">
        <v>5.13</v>
      </c>
      <c r="V263" t="n">
        <v>85.71</v>
      </c>
      <c r="W263" t="n">
        <v>85.71</v>
      </c>
      <c r="X263" t="n">
        <v>6.74</v>
      </c>
      <c r="Y263" t="n">
        <v>6.74</v>
      </c>
      <c r="Z263" t="n">
        <v>16.64</v>
      </c>
      <c r="AA263" t="n">
        <v>16.64</v>
      </c>
      <c r="AB263" t="n">
        <v>25.66</v>
      </c>
      <c r="AC263" t="n">
        <v>25.67</v>
      </c>
      <c r="AD263" t="n">
        <v>25.690000000000055</v>
      </c>
      <c r="AE263" t="n">
        <v>0.009999999999990905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-0.010000000000001563</v>
      </c>
      <c r="AL263" t="inlineStr">
        <is>
          <t>unreconciled</t>
        </is>
      </c>
      <c r="AM263" t="inlineStr">
        <is>
          <t>Order Amount Mismatch (POS&gt;3PO)</t>
        </is>
      </c>
      <c r="AN263" t="n">
        <v>25.69</v>
      </c>
      <c r="AO263" t="n">
        <f>ROUND(P263*100/H263,2)</f>
        <v>0.0</v>
      </c>
      <c r="AP263" t="n">
        <f>ROUND(Q263*100/I263,2)</f>
        <v>0.0</v>
      </c>
      <c r="AQ263"/>
      <c r="AR263"/>
      <c r="AS263" t="n">
        <v>0.0</v>
      </c>
    </row>
    <row r="264">
      <c r="A264" s="1" t="n">
        <v>45231.0</v>
      </c>
      <c r="B264" s="2" t="n">
        <v>45231.99109953704</v>
      </c>
      <c r="C264" t="inlineStr">
        <is>
          <t>3140094012084610</t>
        </is>
      </c>
      <c r="D264" t="inlineStr">
        <is>
          <t>POS0012</t>
        </is>
      </c>
      <c r="E264" t="inlineStr">
        <is>
          <t>24</t>
        </is>
      </c>
      <c r="F264" t="inlineStr">
        <is>
          <t>0094</t>
        </is>
      </c>
      <c r="G264" t="inlineStr">
        <is>
          <t>5303087191</t>
        </is>
      </c>
      <c r="H264" t="n">
        <v>153.0</v>
      </c>
      <c r="I264" t="n">
        <v>145.71</v>
      </c>
      <c r="J264" t="n">
        <v>108.57</v>
      </c>
      <c r="K264" t="inlineStr">
        <is>
          <t>sale</t>
        </is>
      </c>
      <c r="L264" t="inlineStr">
        <is>
          <t/>
        </is>
      </c>
      <c r="M264" t="inlineStr">
        <is>
          <t/>
        </is>
      </c>
      <c r="N264" t="n">
        <v>0.0</v>
      </c>
      <c r="O264" t="n">
        <v>0.0</v>
      </c>
      <c r="P264" t="n">
        <v>118.94</v>
      </c>
      <c r="Q264" t="n">
        <v>118.95</v>
      </c>
      <c r="R264" t="n">
        <v>37.14</v>
      </c>
      <c r="S264" t="n">
        <v>37.14</v>
      </c>
      <c r="T264" t="n">
        <v>1.46</v>
      </c>
      <c r="U264" t="n">
        <v>1.46</v>
      </c>
      <c r="V264" t="n">
        <v>19.54</v>
      </c>
      <c r="W264" t="n">
        <v>19.54</v>
      </c>
      <c r="X264" t="n">
        <v>1.91</v>
      </c>
      <c r="Y264" t="n">
        <v>1.91</v>
      </c>
      <c r="Z264" t="n">
        <v>3.86</v>
      </c>
      <c r="AA264" t="n">
        <v>3.86</v>
      </c>
      <c r="AB264" t="n">
        <v>7.28</v>
      </c>
      <c r="AC264" t="n">
        <v>7.29</v>
      </c>
      <c r="AD264" t="n">
        <v>7.289999999999992</v>
      </c>
      <c r="AE264" t="n">
        <v>-0.010000000000005116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-0.009999999999999787</v>
      </c>
      <c r="AL264" t="inlineStr">
        <is>
          <t>unreconciled</t>
        </is>
      </c>
      <c r="AM264" t="inlineStr">
        <is>
          <t>Order Amount Mismatch (POS&gt;3PO)</t>
        </is>
      </c>
      <c r="AN264" t="n">
        <v>7.29</v>
      </c>
      <c r="AO264" t="n">
        <f>ROUND(P264*100/H264,2)</f>
        <v>0.0</v>
      </c>
      <c r="AP264" t="n">
        <f>ROUND(Q264*100/I264,2)</f>
        <v>0.0</v>
      </c>
      <c r="AQ264"/>
      <c r="AR264"/>
      <c r="AS264" t="n">
        <v>0.0</v>
      </c>
    </row>
    <row r="265">
      <c r="A265" s="1"/>
      <c r="B265" s="2" t="n">
        <v>45231.01107638889</v>
      </c>
      <c r="C265"/>
      <c r="D265"/>
      <c r="E265"/>
      <c r="F265" t="inlineStr">
        <is>
          <t>0094</t>
        </is>
      </c>
      <c r="G265" t="inlineStr">
        <is>
          <t>5303112486</t>
        </is>
      </c>
      <c r="H265" t="n">
        <v>0.0</v>
      </c>
      <c r="I265" t="n">
        <v>239.04</v>
      </c>
      <c r="J265" t="n">
        <v>201.9</v>
      </c>
      <c r="K265" t="inlineStr">
        <is>
          <t>sale</t>
        </is>
      </c>
      <c r="L265" t="inlineStr">
        <is>
          <t/>
        </is>
      </c>
      <c r="M265" t="inlineStr">
        <is>
          <t/>
        </is>
      </c>
      <c r="N265" t="n">
        <v>0.0</v>
      </c>
      <c r="O265" t="n">
        <v>0.0</v>
      </c>
      <c r="P265" t="n">
        <v>190.06</v>
      </c>
      <c r="Q265" t="n">
        <v>190.05</v>
      </c>
      <c r="R265" t="n">
        <v>37.14</v>
      </c>
      <c r="S265" t="n">
        <v>37.14</v>
      </c>
      <c r="T265" t="n">
        <v>2.39</v>
      </c>
      <c r="U265" t="n">
        <v>2.39</v>
      </c>
      <c r="V265" t="n">
        <v>36.34</v>
      </c>
      <c r="W265" t="n">
        <v>36.34</v>
      </c>
      <c r="X265" t="n">
        <v>3.14</v>
      </c>
      <c r="Y265" t="n">
        <v>3.14</v>
      </c>
      <c r="Z265" t="n">
        <v>7.11</v>
      </c>
      <c r="AA265" t="n">
        <v>7.11</v>
      </c>
      <c r="AB265" t="n">
        <v>0.0</v>
      </c>
      <c r="AC265" t="n">
        <v>11.95</v>
      </c>
      <c r="AD265" t="n">
        <v>-239.04</v>
      </c>
      <c r="AE265" t="n">
        <v>0.009999999999990905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-11.95</v>
      </c>
      <c r="AL265" t="inlineStr">
        <is>
          <t>unreconciled</t>
        </is>
      </c>
      <c r="AM265" t="inlineStr">
        <is>
          <t>Order Not found in POS</t>
        </is>
      </c>
      <c r="AN265" t="n">
        <v>239.04</v>
      </c>
      <c r="AO265" t="n">
        <f>ROUND(P265*100/H265,2)</f>
        <v>0.0</v>
      </c>
      <c r="AP265" t="n">
        <f>ROUND(Q265*100/I265,2)</f>
        <v>0.0</v>
      </c>
      <c r="AQ265"/>
      <c r="AR265"/>
      <c r="AS265" t="n">
        <v>0.0</v>
      </c>
    </row>
    <row r="266">
      <c r="A266" s="1" t="n">
        <v>45232.0</v>
      </c>
      <c r="B266" s="2" t="n">
        <v>45232.84130787037</v>
      </c>
      <c r="C266" t="inlineStr">
        <is>
          <t>3140023012059040</t>
        </is>
      </c>
      <c r="D266" t="inlineStr">
        <is>
          <t>POS0012</t>
        </is>
      </c>
      <c r="E266" t="inlineStr">
        <is>
          <t>34</t>
        </is>
      </c>
      <c r="F266" t="inlineStr">
        <is>
          <t>0023</t>
        </is>
      </c>
      <c r="G266" t="inlineStr">
        <is>
          <t>5303113211</t>
        </is>
      </c>
      <c r="H266" t="n">
        <v>508.00000000000006</v>
      </c>
      <c r="I266" t="n">
        <v>483.8</v>
      </c>
      <c r="J266" t="n">
        <v>446.66</v>
      </c>
      <c r="K266" t="inlineStr">
        <is>
          <t>sale</t>
        </is>
      </c>
      <c r="L266" t="inlineStr">
        <is>
          <t/>
        </is>
      </c>
      <c r="M266" t="inlineStr">
        <is>
          <t/>
        </is>
      </c>
      <c r="N266" t="n">
        <v>0.0</v>
      </c>
      <c r="O266" t="n">
        <v>0.0</v>
      </c>
      <c r="P266" t="n">
        <v>376.59</v>
      </c>
      <c r="Q266" t="n">
        <v>376.59</v>
      </c>
      <c r="R266" t="n">
        <v>37.14</v>
      </c>
      <c r="S266" t="n">
        <v>37.14</v>
      </c>
      <c r="T266" t="n">
        <v>4.84</v>
      </c>
      <c r="U266" t="n">
        <v>4.84</v>
      </c>
      <c r="V266" t="n">
        <v>80.4</v>
      </c>
      <c r="W266" t="n">
        <v>80.4</v>
      </c>
      <c r="X266" t="n">
        <v>6.35</v>
      </c>
      <c r="Y266" t="n">
        <v>6.35</v>
      </c>
      <c r="Z266" t="n">
        <v>15.62</v>
      </c>
      <c r="AA266" t="n">
        <v>15.61</v>
      </c>
      <c r="AB266" t="n">
        <v>24.2</v>
      </c>
      <c r="AC266" t="n">
        <v>24.19</v>
      </c>
      <c r="AD266" t="n">
        <v>24.200000000000045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0.009999999999999787</v>
      </c>
      <c r="AK266" t="n">
        <v>0.00999999999999801</v>
      </c>
      <c r="AL266" t="inlineStr">
        <is>
          <t>unreconciled</t>
        </is>
      </c>
      <c r="AM266" t="inlineStr">
        <is>
          <t>Order Amount Mismatch (POS&gt;3PO)</t>
        </is>
      </c>
      <c r="AN266" t="n">
        <v>24.2</v>
      </c>
      <c r="AO266" t="n">
        <f>ROUND(P266*100/H266,2)</f>
        <v>0.0</v>
      </c>
      <c r="AP266" t="n">
        <f>ROUND(Q266*100/I266,2)</f>
        <v>0.0</v>
      </c>
      <c r="AQ266"/>
      <c r="AR266"/>
      <c r="AS266" t="n">
        <v>0.0</v>
      </c>
    </row>
    <row r="267">
      <c r="A267" s="1" t="n">
        <v>45231.0</v>
      </c>
      <c r="B267" s="2" t="n">
        <v>45231.53943287037</v>
      </c>
      <c r="C267" t="inlineStr">
        <is>
          <t>3140023012058708</t>
        </is>
      </c>
      <c r="D267" t="inlineStr">
        <is>
          <t>POS0012</t>
        </is>
      </c>
      <c r="E267" t="inlineStr">
        <is>
          <t>02</t>
        </is>
      </c>
      <c r="F267" t="inlineStr">
        <is>
          <t>0023</t>
        </is>
      </c>
      <c r="G267" t="inlineStr">
        <is>
          <t>5303114279</t>
        </is>
      </c>
      <c r="H267" t="n">
        <v>376.0</v>
      </c>
      <c r="I267" t="n">
        <v>358.08</v>
      </c>
      <c r="J267" t="n">
        <v>320.94</v>
      </c>
      <c r="K267" t="inlineStr">
        <is>
          <t>sale</t>
        </is>
      </c>
      <c r="L267" t="inlineStr">
        <is>
          <t/>
        </is>
      </c>
      <c r="M267" t="inlineStr">
        <is>
          <t/>
        </is>
      </c>
      <c r="N267" t="n">
        <v>0.0</v>
      </c>
      <c r="O267" t="n">
        <v>0.0</v>
      </c>
      <c r="P267" t="n">
        <v>280.79</v>
      </c>
      <c r="Q267" t="n">
        <v>280.77</v>
      </c>
      <c r="R267" t="n">
        <v>37.14</v>
      </c>
      <c r="S267" t="n">
        <v>37.14</v>
      </c>
      <c r="T267" t="n">
        <v>3.58</v>
      </c>
      <c r="U267" t="n">
        <v>3.58</v>
      </c>
      <c r="V267" t="n">
        <v>57.77</v>
      </c>
      <c r="W267" t="n">
        <v>57.77</v>
      </c>
      <c r="X267" t="n">
        <v>4.7</v>
      </c>
      <c r="Y267" t="n">
        <v>4.7</v>
      </c>
      <c r="Z267" t="n">
        <v>11.24</v>
      </c>
      <c r="AA267" t="n">
        <v>11.25</v>
      </c>
      <c r="AB267" t="n">
        <v>17.9</v>
      </c>
      <c r="AC267" t="n">
        <v>17.91</v>
      </c>
      <c r="AD267" t="n">
        <v>17.920000000000016</v>
      </c>
      <c r="AE267" t="n">
        <v>0.020000000000038654</v>
      </c>
      <c r="AF267" t="n">
        <v>0.0</v>
      </c>
      <c r="AG267" t="n">
        <v>0.0</v>
      </c>
      <c r="AH267" t="n">
        <v>0.0</v>
      </c>
      <c r="AI267" t="n">
        <v>0.0</v>
      </c>
      <c r="AJ267" t="n">
        <v>-0.009999999999999787</v>
      </c>
      <c r="AK267" t="n">
        <v>-0.010000000000001563</v>
      </c>
      <c r="AL267" t="inlineStr">
        <is>
          <t>unreconciled</t>
        </is>
      </c>
      <c r="AM267" t="inlineStr">
        <is>
          <t>Order Amount Mismatch (POS&gt;3PO)</t>
        </is>
      </c>
      <c r="AN267" t="n">
        <v>17.92</v>
      </c>
      <c r="AO267" t="n">
        <f>ROUND(P267*100/H267,2)</f>
        <v>0.0</v>
      </c>
      <c r="AP267" t="n">
        <f>ROUND(Q267*100/I267,2)</f>
        <v>0.0</v>
      </c>
      <c r="AQ267"/>
      <c r="AR267"/>
      <c r="AS267" t="n">
        <v>0.0</v>
      </c>
    </row>
    <row r="268">
      <c r="A268" s="1" t="n">
        <v>45231.0</v>
      </c>
      <c r="B268" s="2" t="n">
        <v>45231.52912037037</v>
      </c>
      <c r="C268" t="inlineStr">
        <is>
          <t>3140094012084334</t>
        </is>
      </c>
      <c r="D268" t="inlineStr">
        <is>
          <t>POS0012</t>
        </is>
      </c>
      <c r="E268" t="inlineStr">
        <is>
          <t>48</t>
        </is>
      </c>
      <c r="F268" t="inlineStr">
        <is>
          <t>0094</t>
        </is>
      </c>
      <c r="G268" t="inlineStr">
        <is>
          <t>5303144929</t>
        </is>
      </c>
      <c r="H268" t="n">
        <v>258.0</v>
      </c>
      <c r="I268" t="n">
        <v>245.71</v>
      </c>
      <c r="J268" t="n">
        <v>208.57</v>
      </c>
      <c r="K268" t="inlineStr">
        <is>
          <t>sale</t>
        </is>
      </c>
      <c r="L268" t="inlineStr">
        <is>
          <t/>
        </is>
      </c>
      <c r="M268" t="inlineStr">
        <is>
          <t/>
        </is>
      </c>
      <c r="N268" t="n">
        <v>0.0</v>
      </c>
      <c r="O268" t="n">
        <v>0.0</v>
      </c>
      <c r="P268" t="n">
        <v>195.15</v>
      </c>
      <c r="Q268" t="n">
        <v>195.14</v>
      </c>
      <c r="R268" t="n">
        <v>37.14</v>
      </c>
      <c r="S268" t="n">
        <v>37.14</v>
      </c>
      <c r="T268" t="n">
        <v>2.46</v>
      </c>
      <c r="U268" t="n">
        <v>2.46</v>
      </c>
      <c r="V268" t="n">
        <v>37.54</v>
      </c>
      <c r="W268" t="n">
        <v>37.54</v>
      </c>
      <c r="X268" t="n">
        <v>3.22</v>
      </c>
      <c r="Y268" t="n">
        <v>3.22</v>
      </c>
      <c r="Z268" t="n">
        <v>7.34</v>
      </c>
      <c r="AA268" t="n">
        <v>7.34</v>
      </c>
      <c r="AB268" t="n">
        <v>12.28</v>
      </c>
      <c r="AC268" t="n">
        <v>12.29</v>
      </c>
      <c r="AD268" t="n">
        <v>12.289999999999992</v>
      </c>
      <c r="AE268" t="n">
        <v>0.010000000000019327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-0.009999999999999787</v>
      </c>
      <c r="AL268" t="inlineStr">
        <is>
          <t>unreconciled</t>
        </is>
      </c>
      <c r="AM268" t="inlineStr">
        <is>
          <t>Order Amount Mismatch (POS&gt;3PO)</t>
        </is>
      </c>
      <c r="AN268" t="n">
        <v>12.29</v>
      </c>
      <c r="AO268" t="n">
        <f>ROUND(P268*100/H268,2)</f>
        <v>0.0</v>
      </c>
      <c r="AP268" t="n">
        <f>ROUND(Q268*100/I268,2)</f>
        <v>0.0</v>
      </c>
      <c r="AQ268"/>
      <c r="AR268"/>
      <c r="AS268" t="n">
        <v>0.0</v>
      </c>
    </row>
    <row r="269">
      <c r="A269" s="1" t="n">
        <v>45234.0</v>
      </c>
      <c r="B269" s="2" t="n">
        <v>45234.94368055555</v>
      </c>
      <c r="C269" t="inlineStr">
        <is>
          <t>3140094012085823</t>
        </is>
      </c>
      <c r="D269" t="inlineStr">
        <is>
          <t>POS0012</t>
        </is>
      </c>
      <c r="E269" t="inlineStr">
        <is>
          <t>38</t>
        </is>
      </c>
      <c r="F269" t="inlineStr">
        <is>
          <t>0094</t>
        </is>
      </c>
      <c r="G269" t="inlineStr">
        <is>
          <t>5303155357</t>
        </is>
      </c>
      <c r="H269" t="n">
        <v>661.0</v>
      </c>
      <c r="I269" t="n">
        <v>629.52</v>
      </c>
      <c r="J269" t="n">
        <v>592.38</v>
      </c>
      <c r="K269" t="inlineStr">
        <is>
          <t>sale</t>
        </is>
      </c>
      <c r="L269" t="inlineStr">
        <is>
          <t/>
        </is>
      </c>
      <c r="M269" t="inlineStr">
        <is>
          <t/>
        </is>
      </c>
      <c r="N269" t="n">
        <v>0.0</v>
      </c>
      <c r="O269" t="n">
        <v>0.0</v>
      </c>
      <c r="P269" t="n">
        <v>487.65</v>
      </c>
      <c r="Q269" t="n">
        <v>487.63</v>
      </c>
      <c r="R269" t="n">
        <v>37.14</v>
      </c>
      <c r="S269" t="n">
        <v>37.14</v>
      </c>
      <c r="T269" t="n">
        <v>6.3</v>
      </c>
      <c r="U269" t="n">
        <v>6.3</v>
      </c>
      <c r="V269" t="n">
        <v>106.63</v>
      </c>
      <c r="W269" t="n">
        <v>106.63</v>
      </c>
      <c r="X269" t="n">
        <v>8.26</v>
      </c>
      <c r="Y269" t="n">
        <v>8.26</v>
      </c>
      <c r="Z269" t="n">
        <v>20.68</v>
      </c>
      <c r="AA269" t="n">
        <v>20.68</v>
      </c>
      <c r="AB269" t="n">
        <v>31.48</v>
      </c>
      <c r="AC269" t="n">
        <v>31.48</v>
      </c>
      <c r="AD269" t="n">
        <v>31.480000000000018</v>
      </c>
      <c r="AE269" t="n">
        <v>0.01999999999998181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inlineStr">
        <is>
          <t>unreconciled</t>
        </is>
      </c>
      <c r="AM269" t="inlineStr">
        <is>
          <t>Order Amount Mismatch (POS&gt;3PO)</t>
        </is>
      </c>
      <c r="AN269" t="n">
        <v>31.48</v>
      </c>
      <c r="AO269" t="n">
        <f>ROUND(P269*100/H269,2)</f>
        <v>0.0</v>
      </c>
      <c r="AP269" t="n">
        <f>ROUND(Q269*100/I269,2)</f>
        <v>0.0</v>
      </c>
      <c r="AQ269"/>
      <c r="AR269"/>
      <c r="AS269" t="n">
        <v>0.0</v>
      </c>
    </row>
    <row r="270">
      <c r="A270" s="1" t="n">
        <v>45233.0</v>
      </c>
      <c r="B270" s="2" t="n">
        <v>45233.463425925926</v>
      </c>
      <c r="C270" t="inlineStr">
        <is>
          <t>3140023012059189</t>
        </is>
      </c>
      <c r="D270" t="inlineStr">
        <is>
          <t>POS0012</t>
        </is>
      </c>
      <c r="E270" t="inlineStr">
        <is>
          <t>82</t>
        </is>
      </c>
      <c r="F270" t="inlineStr">
        <is>
          <t>0023</t>
        </is>
      </c>
      <c r="G270" t="inlineStr">
        <is>
          <t>5303158727</t>
        </is>
      </c>
      <c r="H270" t="n">
        <v>257.0</v>
      </c>
      <c r="I270" t="n">
        <v>321.9</v>
      </c>
      <c r="J270" t="n">
        <v>284.76</v>
      </c>
      <c r="K270" t="inlineStr">
        <is>
          <t>sale</t>
        </is>
      </c>
      <c r="L270" t="inlineStr">
        <is>
          <t/>
        </is>
      </c>
      <c r="M270" t="inlineStr">
        <is>
          <t/>
        </is>
      </c>
      <c r="N270" t="n">
        <v>0.0</v>
      </c>
      <c r="O270" t="n">
        <v>0.0</v>
      </c>
      <c r="P270" t="n">
        <v>253.2</v>
      </c>
      <c r="Q270" t="n">
        <v>194.42</v>
      </c>
      <c r="R270" t="n">
        <v>37.14</v>
      </c>
      <c r="S270" t="n">
        <v>37.14</v>
      </c>
      <c r="T270" t="n">
        <v>3.22</v>
      </c>
      <c r="U270" t="n">
        <v>2.45</v>
      </c>
      <c r="V270" t="n">
        <v>51.26</v>
      </c>
      <c r="W270" t="n">
        <v>37.37</v>
      </c>
      <c r="X270" t="n">
        <v>4.23</v>
      </c>
      <c r="Y270" t="n">
        <v>3.21</v>
      </c>
      <c r="Z270" t="n">
        <v>9.99</v>
      </c>
      <c r="AA270" t="n">
        <v>7.31</v>
      </c>
      <c r="AB270" t="n">
        <v>12.24</v>
      </c>
      <c r="AC270" t="n">
        <v>12.24</v>
      </c>
      <c r="AD270" t="n">
        <v>-64.89999999999998</v>
      </c>
      <c r="AE270" t="n">
        <v>58.78</v>
      </c>
      <c r="AF270" t="n">
        <v>0.0</v>
      </c>
      <c r="AG270" t="n">
        <v>0.77</v>
      </c>
      <c r="AH270" t="n">
        <v>13.89</v>
      </c>
      <c r="AI270" t="n">
        <v>1.0200000000000005</v>
      </c>
      <c r="AJ270" t="n">
        <v>2.6800000000000006</v>
      </c>
      <c r="AK270" t="n">
        <v>0.0</v>
      </c>
      <c r="AL270" t="inlineStr">
        <is>
          <t>unreconciled</t>
        </is>
      </c>
      <c r="AM270" t="inlineStr">
        <is>
          <t>Order Amount Mismatch (3PO&gt;POS)</t>
        </is>
      </c>
      <c r="AN270" t="n">
        <v>64.9</v>
      </c>
      <c r="AO270" t="n">
        <f>ROUND(P270*100/H270,2)</f>
        <v>0.0</v>
      </c>
      <c r="AP270" t="n">
        <f>ROUND(Q270*100/I270,2)</f>
        <v>0.0</v>
      </c>
      <c r="AQ270"/>
      <c r="AR270"/>
      <c r="AS270" t="n">
        <v>0.0</v>
      </c>
    </row>
    <row r="271">
      <c r="A271" s="1" t="n">
        <v>45232.0</v>
      </c>
      <c r="B271" s="2" t="n">
        <v>45232.87486111111</v>
      </c>
      <c r="C271" t="inlineStr">
        <is>
          <t>3140023012059055</t>
        </is>
      </c>
      <c r="D271" t="inlineStr">
        <is>
          <t>POS0012</t>
        </is>
      </c>
      <c r="E271" t="inlineStr">
        <is>
          <t>49</t>
        </is>
      </c>
      <c r="F271" t="inlineStr">
        <is>
          <t>0023</t>
        </is>
      </c>
      <c r="G271" t="inlineStr">
        <is>
          <t>5303165164</t>
        </is>
      </c>
      <c r="H271" t="n">
        <v>395.0</v>
      </c>
      <c r="I271" t="n">
        <v>376.2</v>
      </c>
      <c r="J271" t="n">
        <v>339.06</v>
      </c>
      <c r="K271" t="inlineStr">
        <is>
          <t>sale</t>
        </is>
      </c>
      <c r="L271" t="inlineStr">
        <is>
          <t/>
        </is>
      </c>
      <c r="M271" t="inlineStr">
        <is>
          <t/>
        </is>
      </c>
      <c r="N271" t="n">
        <v>0.0</v>
      </c>
      <c r="O271" t="n">
        <v>0.0</v>
      </c>
      <c r="P271" t="n">
        <v>294.6</v>
      </c>
      <c r="Q271" t="n">
        <v>294.58</v>
      </c>
      <c r="R271" t="n">
        <v>37.14</v>
      </c>
      <c r="S271" t="n">
        <v>37.14</v>
      </c>
      <c r="T271" t="n">
        <v>3.76</v>
      </c>
      <c r="U271" t="n">
        <v>3.76</v>
      </c>
      <c r="V271" t="n">
        <v>61.03</v>
      </c>
      <c r="W271" t="n">
        <v>61.03</v>
      </c>
      <c r="X271" t="n">
        <v>4.94</v>
      </c>
      <c r="Y271" t="n">
        <v>4.94</v>
      </c>
      <c r="Z271" t="n">
        <v>11.87</v>
      </c>
      <c r="AA271" t="n">
        <v>11.88</v>
      </c>
      <c r="AB271" t="n">
        <v>18.82</v>
      </c>
      <c r="AC271" t="n">
        <v>18.81</v>
      </c>
      <c r="AD271" t="n">
        <v>18.80000000000001</v>
      </c>
      <c r="AE271" t="n">
        <v>0.020000000000038654</v>
      </c>
      <c r="AF271" t="n">
        <v>0.0</v>
      </c>
      <c r="AG271" t="n">
        <v>0.0</v>
      </c>
      <c r="AH271" t="n">
        <v>0.0</v>
      </c>
      <c r="AI271" t="n">
        <v>0.0</v>
      </c>
      <c r="AJ271" t="n">
        <v>-0.010000000000001563</v>
      </c>
      <c r="AK271" t="n">
        <v>0.010000000000001563</v>
      </c>
      <c r="AL271" t="inlineStr">
        <is>
          <t>unreconciled</t>
        </is>
      </c>
      <c r="AM271" t="inlineStr">
        <is>
          <t>Order Amount Mismatch (POS&gt;3PO)</t>
        </is>
      </c>
      <c r="AN271" t="n">
        <v>18.8</v>
      </c>
      <c r="AO271" t="n">
        <f>ROUND(P271*100/H271,2)</f>
        <v>0.0</v>
      </c>
      <c r="AP271" t="n">
        <f>ROUND(Q271*100/I271,2)</f>
        <v>0.0</v>
      </c>
      <c r="AQ271"/>
      <c r="AR271"/>
      <c r="AS271" t="n">
        <v>0.0</v>
      </c>
    </row>
    <row r="272">
      <c r="A272" s="1" t="n">
        <v>45232.0</v>
      </c>
      <c r="B272" s="2" t="n">
        <v>45232.5916087963</v>
      </c>
      <c r="C272" t="inlineStr">
        <is>
          <t>3140094012084710</t>
        </is>
      </c>
      <c r="D272" t="inlineStr">
        <is>
          <t>POS0012</t>
        </is>
      </c>
      <c r="E272" t="inlineStr">
        <is>
          <t>24</t>
        </is>
      </c>
      <c r="F272" t="inlineStr">
        <is>
          <t>0094</t>
        </is>
      </c>
      <c r="G272" t="inlineStr">
        <is>
          <t>5303174178</t>
        </is>
      </c>
      <c r="H272" t="n">
        <v>499.0</v>
      </c>
      <c r="I272" t="n">
        <v>475.24</v>
      </c>
      <c r="J272" t="n">
        <v>438.1</v>
      </c>
      <c r="K272" t="inlineStr">
        <is>
          <t>sale</t>
        </is>
      </c>
      <c r="L272" t="inlineStr">
        <is>
          <t/>
        </is>
      </c>
      <c r="M272" t="inlineStr">
        <is>
          <t/>
        </is>
      </c>
      <c r="N272" t="n">
        <v>0.0</v>
      </c>
      <c r="O272" t="n">
        <v>0.0</v>
      </c>
      <c r="P272" t="n">
        <v>370.07</v>
      </c>
      <c r="Q272" t="n">
        <v>370.08</v>
      </c>
      <c r="R272" t="n">
        <v>37.14</v>
      </c>
      <c r="S272" t="n">
        <v>37.14</v>
      </c>
      <c r="T272" t="n">
        <v>4.75</v>
      </c>
      <c r="U272" t="n">
        <v>4.75</v>
      </c>
      <c r="V272" t="n">
        <v>78.86</v>
      </c>
      <c r="W272" t="n">
        <v>78.86</v>
      </c>
      <c r="X272" t="n">
        <v>6.24</v>
      </c>
      <c r="Y272" t="n">
        <v>6.24</v>
      </c>
      <c r="Z272" t="n">
        <v>15.32</v>
      </c>
      <c r="AA272" t="n">
        <v>15.31</v>
      </c>
      <c r="AB272" t="n">
        <v>23.76</v>
      </c>
      <c r="AC272" t="n">
        <v>23.76</v>
      </c>
      <c r="AD272" t="n">
        <v>23.75999999999999</v>
      </c>
      <c r="AE272" t="n">
        <v>-0.009999999999990905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0.009999999999999787</v>
      </c>
      <c r="AK272" t="n">
        <v>0.0</v>
      </c>
      <c r="AL272" t="inlineStr">
        <is>
          <t>unreconciled</t>
        </is>
      </c>
      <c r="AM272" t="inlineStr">
        <is>
          <t>Order Amount Mismatch (POS&gt;3PO)</t>
        </is>
      </c>
      <c r="AN272" t="n">
        <v>23.76</v>
      </c>
      <c r="AO272" t="n">
        <f>ROUND(P272*100/H272,2)</f>
        <v>0.0</v>
      </c>
      <c r="AP272" t="n">
        <f>ROUND(Q272*100/I272,2)</f>
        <v>0.0</v>
      </c>
      <c r="AQ272"/>
      <c r="AR272"/>
      <c r="AS272" t="n">
        <v>0.0</v>
      </c>
    </row>
    <row r="273">
      <c r="A273" s="1" t="n">
        <v>45231.0</v>
      </c>
      <c r="B273" s="2" t="n">
        <v>45231.965775462966</v>
      </c>
      <c r="C273" t="inlineStr">
        <is>
          <t>3140094012084597</t>
        </is>
      </c>
      <c r="D273" t="inlineStr">
        <is>
          <t>POS0012</t>
        </is>
      </c>
      <c r="E273" t="inlineStr">
        <is>
          <t>11</t>
        </is>
      </c>
      <c r="F273" t="inlineStr">
        <is>
          <t>0094</t>
        </is>
      </c>
      <c r="G273" t="inlineStr">
        <is>
          <t>5303177550</t>
        </is>
      </c>
      <c r="H273" t="n">
        <v>439.0</v>
      </c>
      <c r="I273" t="n">
        <v>418.09</v>
      </c>
      <c r="J273" t="n">
        <v>380.95</v>
      </c>
      <c r="K273" t="inlineStr">
        <is>
          <t>sale</t>
        </is>
      </c>
      <c r="L273" t="inlineStr">
        <is>
          <t/>
        </is>
      </c>
      <c r="M273" t="inlineStr">
        <is>
          <t/>
        </is>
      </c>
      <c r="N273" t="n">
        <v>0.0</v>
      </c>
      <c r="O273" t="n">
        <v>0.0</v>
      </c>
      <c r="P273" t="n">
        <v>326.52</v>
      </c>
      <c r="Q273" t="n">
        <v>326.51</v>
      </c>
      <c r="R273" t="n">
        <v>37.14</v>
      </c>
      <c r="S273" t="n">
        <v>37.14</v>
      </c>
      <c r="T273" t="n">
        <v>4.18</v>
      </c>
      <c r="U273" t="n">
        <v>4.18</v>
      </c>
      <c r="V273" t="n">
        <v>68.57</v>
      </c>
      <c r="W273" t="n">
        <v>68.57</v>
      </c>
      <c r="X273" t="n">
        <v>5.49</v>
      </c>
      <c r="Y273" t="n">
        <v>5.49</v>
      </c>
      <c r="Z273" t="n">
        <v>13.33</v>
      </c>
      <c r="AA273" t="n">
        <v>13.33</v>
      </c>
      <c r="AB273" t="n">
        <v>20.9</v>
      </c>
      <c r="AC273" t="n">
        <v>20.91</v>
      </c>
      <c r="AD273" t="n">
        <v>20.910000000000025</v>
      </c>
      <c r="AE273" t="n">
        <v>0.009999999999990905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-0.010000000000001563</v>
      </c>
      <c r="AL273" t="inlineStr">
        <is>
          <t>unreconciled</t>
        </is>
      </c>
      <c r="AM273" t="inlineStr">
        <is>
          <t>Order Amount Mismatch (POS&gt;3PO)</t>
        </is>
      </c>
      <c r="AN273" t="n">
        <v>20.91</v>
      </c>
      <c r="AO273" t="n">
        <f>ROUND(P273*100/H273,2)</f>
        <v>0.0</v>
      </c>
      <c r="AP273" t="n">
        <f>ROUND(Q273*100/I273,2)</f>
        <v>0.0</v>
      </c>
      <c r="AQ273"/>
      <c r="AR273"/>
      <c r="AS273" t="n">
        <v>0.0</v>
      </c>
    </row>
    <row r="274">
      <c r="A274" s="1" t="n">
        <v>45232.0</v>
      </c>
      <c r="B274" s="2" t="n">
        <v>45232.533472222225</v>
      </c>
      <c r="C274" t="inlineStr">
        <is>
          <t>3140094012084672</t>
        </is>
      </c>
      <c r="D274" t="inlineStr">
        <is>
          <t>POS0012</t>
        </is>
      </c>
      <c r="E274" t="inlineStr">
        <is>
          <t>86</t>
        </is>
      </c>
      <c r="F274" t="inlineStr">
        <is>
          <t>0094</t>
        </is>
      </c>
      <c r="G274" t="inlineStr">
        <is>
          <t>5303208061</t>
        </is>
      </c>
      <c r="H274" t="n">
        <v>179.0</v>
      </c>
      <c r="I274" t="n">
        <v>170.47</v>
      </c>
      <c r="J274" t="n">
        <v>133.33</v>
      </c>
      <c r="K274" t="inlineStr">
        <is>
          <t>sale</t>
        </is>
      </c>
      <c r="L274" t="inlineStr">
        <is>
          <t/>
        </is>
      </c>
      <c r="M274" t="inlineStr">
        <is>
          <t/>
        </is>
      </c>
      <c r="N274" t="n">
        <v>0.0</v>
      </c>
      <c r="O274" t="n">
        <v>0.0</v>
      </c>
      <c r="P274" t="n">
        <v>137.81</v>
      </c>
      <c r="Q274" t="n">
        <v>137.81</v>
      </c>
      <c r="R274" t="n">
        <v>37.14</v>
      </c>
      <c r="S274" t="n">
        <v>37.14</v>
      </c>
      <c r="T274" t="n">
        <v>1.7</v>
      </c>
      <c r="U274" t="n">
        <v>1.7</v>
      </c>
      <c r="V274" t="n">
        <v>24.0</v>
      </c>
      <c r="W274" t="n">
        <v>24.0</v>
      </c>
      <c r="X274" t="n">
        <v>2.24</v>
      </c>
      <c r="Y274" t="n">
        <v>2.24</v>
      </c>
      <c r="Z274" t="n">
        <v>4.72</v>
      </c>
      <c r="AA274" t="n">
        <v>4.72</v>
      </c>
      <c r="AB274" t="n">
        <v>8.52</v>
      </c>
      <c r="AC274" t="n">
        <v>8.52</v>
      </c>
      <c r="AD274" t="n">
        <v>8.530000000000001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inlineStr">
        <is>
          <t>unreconciled</t>
        </is>
      </c>
      <c r="AM274" t="inlineStr">
        <is>
          <t>Order Amount Mismatch (POS&gt;3PO)</t>
        </is>
      </c>
      <c r="AN274" t="n">
        <v>8.53</v>
      </c>
      <c r="AO274" t="n">
        <f>ROUND(P274*100/H274,2)</f>
        <v>0.0</v>
      </c>
      <c r="AP274" t="n">
        <f>ROUND(Q274*100/I274,2)</f>
        <v>0.0</v>
      </c>
      <c r="AQ274"/>
      <c r="AR274"/>
      <c r="AS274" t="n">
        <v>0.0</v>
      </c>
    </row>
    <row r="275">
      <c r="A275" s="1" t="n">
        <v>45235.0</v>
      </c>
      <c r="B275" s="2" t="n">
        <v>45235.91900462963</v>
      </c>
      <c r="C275" t="inlineStr">
        <is>
          <t>3140094012086334</t>
        </is>
      </c>
      <c r="D275" t="inlineStr">
        <is>
          <t>POS0012</t>
        </is>
      </c>
      <c r="E275" t="inlineStr">
        <is>
          <t>49</t>
        </is>
      </c>
      <c r="F275" t="inlineStr">
        <is>
          <t>0094</t>
        </is>
      </c>
      <c r="G275" t="inlineStr">
        <is>
          <t>5303247160</t>
        </is>
      </c>
      <c r="H275" t="n">
        <v>509.0</v>
      </c>
      <c r="I275" t="n">
        <v>484.76</v>
      </c>
      <c r="J275" t="n">
        <v>447.62</v>
      </c>
      <c r="K275" t="inlineStr">
        <is>
          <t>sale</t>
        </is>
      </c>
      <c r="L275" t="inlineStr">
        <is>
          <t/>
        </is>
      </c>
      <c r="M275" t="inlineStr">
        <is>
          <t/>
        </is>
      </c>
      <c r="N275" t="n">
        <v>0.0</v>
      </c>
      <c r="O275" t="n">
        <v>0.0</v>
      </c>
      <c r="P275" t="n">
        <v>377.33</v>
      </c>
      <c r="Q275" t="n">
        <v>377.32</v>
      </c>
      <c r="R275" t="n">
        <v>37.14</v>
      </c>
      <c r="S275" t="n">
        <v>37.14</v>
      </c>
      <c r="T275" t="n">
        <v>4.85</v>
      </c>
      <c r="U275" t="n">
        <v>4.85</v>
      </c>
      <c r="V275" t="n">
        <v>80.57</v>
      </c>
      <c r="W275" t="n">
        <v>80.57</v>
      </c>
      <c r="X275" t="n">
        <v>6.36</v>
      </c>
      <c r="Y275" t="n">
        <v>6.36</v>
      </c>
      <c r="Z275" t="n">
        <v>15.65</v>
      </c>
      <c r="AA275" t="n">
        <v>15.64</v>
      </c>
      <c r="AB275" t="n">
        <v>24.24</v>
      </c>
      <c r="AC275" t="n">
        <v>24.24</v>
      </c>
      <c r="AD275" t="n">
        <v>24.24000000000001</v>
      </c>
      <c r="AE275" t="n">
        <v>0.009999999999990905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0.009999999999999787</v>
      </c>
      <c r="AK275" t="n">
        <v>0.0</v>
      </c>
      <c r="AL275" t="inlineStr">
        <is>
          <t>unreconciled</t>
        </is>
      </c>
      <c r="AM275" t="inlineStr">
        <is>
          <t>Order Amount Mismatch (POS&gt;3PO)</t>
        </is>
      </c>
      <c r="AN275" t="n">
        <v>24.24</v>
      </c>
      <c r="AO275" t="n">
        <f>ROUND(P275*100/H275,2)</f>
        <v>0.0</v>
      </c>
      <c r="AP275" t="n">
        <f>ROUND(Q275*100/I275,2)</f>
        <v>0.0</v>
      </c>
      <c r="AQ275"/>
      <c r="AR275"/>
      <c r="AS275" t="n">
        <v>0.0</v>
      </c>
    </row>
    <row r="276">
      <c r="A276" s="1" t="n">
        <v>45231.0</v>
      </c>
      <c r="B276" s="2" t="n">
        <v>45231.87532407408</v>
      </c>
      <c r="C276" t="inlineStr">
        <is>
          <t>3140094012084534</t>
        </is>
      </c>
      <c r="D276" t="inlineStr">
        <is>
          <t>POS0012</t>
        </is>
      </c>
      <c r="E276" t="inlineStr">
        <is>
          <t>48</t>
        </is>
      </c>
      <c r="F276" t="inlineStr">
        <is>
          <t>0094</t>
        </is>
      </c>
      <c r="G276" t="inlineStr">
        <is>
          <t>5303252646</t>
        </is>
      </c>
      <c r="H276" t="n">
        <v>351.0</v>
      </c>
      <c r="I276" t="n">
        <v>334.28</v>
      </c>
      <c r="J276" t="n">
        <v>297.14</v>
      </c>
      <c r="K276" t="inlineStr">
        <is>
          <t>sale</t>
        </is>
      </c>
      <c r="L276" t="inlineStr">
        <is>
          <t/>
        </is>
      </c>
      <c r="M276" t="inlineStr">
        <is>
          <t/>
        </is>
      </c>
      <c r="N276" t="n">
        <v>0.0</v>
      </c>
      <c r="O276" t="n">
        <v>0.0</v>
      </c>
      <c r="P276" t="n">
        <v>262.64</v>
      </c>
      <c r="Q276" t="n">
        <v>262.64</v>
      </c>
      <c r="R276" t="n">
        <v>37.14</v>
      </c>
      <c r="S276" t="n">
        <v>37.14</v>
      </c>
      <c r="T276" t="n">
        <v>3.34</v>
      </c>
      <c r="U276" t="n">
        <v>3.34</v>
      </c>
      <c r="V276" t="n">
        <v>53.49</v>
      </c>
      <c r="W276" t="n">
        <v>53.49</v>
      </c>
      <c r="X276" t="n">
        <v>4.39</v>
      </c>
      <c r="Y276" t="n">
        <v>4.39</v>
      </c>
      <c r="Z276" t="n">
        <v>10.42</v>
      </c>
      <c r="AA276" t="n">
        <v>10.42</v>
      </c>
      <c r="AB276" t="n">
        <v>16.72</v>
      </c>
      <c r="AC276" t="n">
        <v>16.72</v>
      </c>
      <c r="AD276" t="n">
        <v>16.720000000000027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inlineStr">
        <is>
          <t>unreconciled</t>
        </is>
      </c>
      <c r="AM276" t="inlineStr">
        <is>
          <t>Order Amount Mismatch (POS&gt;3PO)</t>
        </is>
      </c>
      <c r="AN276" t="n">
        <v>16.72</v>
      </c>
      <c r="AO276" t="n">
        <f>ROUND(P276*100/H276,2)</f>
        <v>0.0</v>
      </c>
      <c r="AP276" t="n">
        <f>ROUND(Q276*100/I276,2)</f>
        <v>0.0</v>
      </c>
      <c r="AQ276"/>
      <c r="AR276"/>
      <c r="AS276" t="n">
        <v>0.0</v>
      </c>
    </row>
    <row r="277">
      <c r="A277" s="1" t="n">
        <v>45232.0</v>
      </c>
      <c r="B277" s="2" t="n">
        <v>45232.93219907407</v>
      </c>
      <c r="C277" t="inlineStr">
        <is>
          <t>3140094012084970</t>
        </is>
      </c>
      <c r="D277" t="inlineStr">
        <is>
          <t>POS0012</t>
        </is>
      </c>
      <c r="E277" t="inlineStr">
        <is>
          <t>85</t>
        </is>
      </c>
      <c r="F277" t="inlineStr">
        <is>
          <t>0094</t>
        </is>
      </c>
      <c r="G277" t="inlineStr">
        <is>
          <t>5303254985</t>
        </is>
      </c>
      <c r="H277" t="n">
        <v>563.0</v>
      </c>
      <c r="I277" t="n">
        <v>536.18</v>
      </c>
      <c r="J277" t="n">
        <v>499.04</v>
      </c>
      <c r="K277" t="inlineStr">
        <is>
          <t>sale</t>
        </is>
      </c>
      <c r="L277" t="inlineStr">
        <is>
          <t/>
        </is>
      </c>
      <c r="M277" t="inlineStr">
        <is>
          <t/>
        </is>
      </c>
      <c r="N277" t="n">
        <v>0.0</v>
      </c>
      <c r="O277" t="n">
        <v>0.0</v>
      </c>
      <c r="P277" t="n">
        <v>416.51</v>
      </c>
      <c r="Q277" t="n">
        <v>416.48</v>
      </c>
      <c r="R277" t="n">
        <v>37.14</v>
      </c>
      <c r="S277" t="n">
        <v>37.14</v>
      </c>
      <c r="T277" t="n">
        <v>5.36</v>
      </c>
      <c r="U277" t="n">
        <v>5.36</v>
      </c>
      <c r="V277" t="n">
        <v>89.83</v>
      </c>
      <c r="W277" t="n">
        <v>89.83</v>
      </c>
      <c r="X277" t="n">
        <v>7.04</v>
      </c>
      <c r="Y277" t="n">
        <v>7.04</v>
      </c>
      <c r="Z277" t="n">
        <v>17.44</v>
      </c>
      <c r="AA277" t="n">
        <v>17.44</v>
      </c>
      <c r="AB277" t="n">
        <v>26.82</v>
      </c>
      <c r="AC277" t="n">
        <v>26.81</v>
      </c>
      <c r="AD277" t="n">
        <v>26.82000000000005</v>
      </c>
      <c r="AE277" t="n">
        <v>0.029999999999972715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0.010000000000001563</v>
      </c>
      <c r="AL277" t="inlineStr">
        <is>
          <t>unreconciled</t>
        </is>
      </c>
      <c r="AM277" t="inlineStr">
        <is>
          <t>Order Amount Mismatch (POS&gt;3PO)</t>
        </is>
      </c>
      <c r="AN277" t="n">
        <v>26.82</v>
      </c>
      <c r="AO277" t="n">
        <f>ROUND(P277*100/H277,2)</f>
        <v>0.0</v>
      </c>
      <c r="AP277" t="n">
        <f>ROUND(Q277*100/I277,2)</f>
        <v>0.0</v>
      </c>
      <c r="AQ277"/>
      <c r="AR277"/>
      <c r="AS277" t="n">
        <v>0.0</v>
      </c>
    </row>
    <row r="278">
      <c r="A278" s="1" t="n">
        <v>45231.0</v>
      </c>
      <c r="B278" s="2" t="n">
        <v>45231.85716435185</v>
      </c>
      <c r="C278" t="inlineStr">
        <is>
          <t>3140094012084520</t>
        </is>
      </c>
      <c r="D278" t="inlineStr">
        <is>
          <t>POS0012</t>
        </is>
      </c>
      <c r="E278" t="inlineStr">
        <is>
          <t>34</t>
        </is>
      </c>
      <c r="F278" t="inlineStr">
        <is>
          <t>0094</t>
        </is>
      </c>
      <c r="G278" t="inlineStr">
        <is>
          <t>5303268490</t>
        </is>
      </c>
      <c r="H278" t="n">
        <v>255.0</v>
      </c>
      <c r="I278" t="n">
        <v>242.86</v>
      </c>
      <c r="J278" t="n">
        <v>205.72</v>
      </c>
      <c r="K278" t="inlineStr">
        <is>
          <t>sale</t>
        </is>
      </c>
      <c r="L278" t="inlineStr">
        <is>
          <t/>
        </is>
      </c>
      <c r="M278" t="inlineStr">
        <is>
          <t/>
        </is>
      </c>
      <c r="N278" t="n">
        <v>0.0</v>
      </c>
      <c r="O278" t="n">
        <v>0.0</v>
      </c>
      <c r="P278" t="n">
        <v>192.97</v>
      </c>
      <c r="Q278" t="n">
        <v>192.97</v>
      </c>
      <c r="R278" t="n">
        <v>37.14</v>
      </c>
      <c r="S278" t="n">
        <v>37.14</v>
      </c>
      <c r="T278" t="n">
        <v>2.43</v>
      </c>
      <c r="U278" t="n">
        <v>2.43</v>
      </c>
      <c r="V278" t="n">
        <v>37.03</v>
      </c>
      <c r="W278" t="n">
        <v>37.03</v>
      </c>
      <c r="X278" t="n">
        <v>3.19</v>
      </c>
      <c r="Y278" t="n">
        <v>3.19</v>
      </c>
      <c r="Z278" t="n">
        <v>7.24</v>
      </c>
      <c r="AA278" t="n">
        <v>7.24</v>
      </c>
      <c r="AB278" t="n">
        <v>12.14</v>
      </c>
      <c r="AC278" t="n">
        <v>12.14</v>
      </c>
      <c r="AD278" t="n">
        <v>12.139999999999986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inlineStr">
        <is>
          <t>unreconciled</t>
        </is>
      </c>
      <c r="AM278" t="inlineStr">
        <is>
          <t>Order Amount Mismatch (POS&gt;3PO)</t>
        </is>
      </c>
      <c r="AN278" t="n">
        <v>12.14</v>
      </c>
      <c r="AO278" t="n">
        <f>ROUND(P278*100/H278,2)</f>
        <v>0.0</v>
      </c>
      <c r="AP278" t="n">
        <f>ROUND(Q278*100/I278,2)</f>
        <v>0.0</v>
      </c>
      <c r="AQ278"/>
      <c r="AR278"/>
      <c r="AS278" t="n">
        <v>0.0</v>
      </c>
    </row>
    <row r="279">
      <c r="A279" s="1" t="n">
        <v>45231.0</v>
      </c>
      <c r="B279" s="2" t="n">
        <v>45231.7512037037</v>
      </c>
      <c r="C279" t="inlineStr">
        <is>
          <t>3140023012058781</t>
        </is>
      </c>
      <c r="D279" t="inlineStr">
        <is>
          <t>POS0012</t>
        </is>
      </c>
      <c r="E279" t="inlineStr">
        <is>
          <t>75</t>
        </is>
      </c>
      <c r="F279" t="inlineStr">
        <is>
          <t>0023</t>
        </is>
      </c>
      <c r="G279" t="inlineStr">
        <is>
          <t>5303273930</t>
        </is>
      </c>
      <c r="H279" t="n">
        <v>267.0</v>
      </c>
      <c r="I279" t="n">
        <v>254.28</v>
      </c>
      <c r="J279" t="n">
        <v>217.14</v>
      </c>
      <c r="K279" t="inlineStr">
        <is>
          <t>sale</t>
        </is>
      </c>
      <c r="L279" t="inlineStr">
        <is>
          <t/>
        </is>
      </c>
      <c r="M279" t="inlineStr">
        <is>
          <t/>
        </is>
      </c>
      <c r="N279" t="n">
        <v>0.0</v>
      </c>
      <c r="O279" t="n">
        <v>0.0</v>
      </c>
      <c r="P279" t="n">
        <v>201.67</v>
      </c>
      <c r="Q279" t="n">
        <v>201.67</v>
      </c>
      <c r="R279" t="n">
        <v>37.14</v>
      </c>
      <c r="S279" t="n">
        <v>37.14</v>
      </c>
      <c r="T279" t="n">
        <v>2.54</v>
      </c>
      <c r="U279" t="n">
        <v>2.54</v>
      </c>
      <c r="V279" t="n">
        <v>39.09</v>
      </c>
      <c r="W279" t="n">
        <v>39.09</v>
      </c>
      <c r="X279" t="n">
        <v>3.34</v>
      </c>
      <c r="Y279" t="n">
        <v>3.34</v>
      </c>
      <c r="Z279" t="n">
        <v>7.64</v>
      </c>
      <c r="AA279" t="n">
        <v>7.64</v>
      </c>
      <c r="AB279" t="n">
        <v>12.72</v>
      </c>
      <c r="AC279" t="n">
        <v>12.72</v>
      </c>
      <c r="AD279" t="n">
        <v>12.719999999999999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inlineStr">
        <is>
          <t>unreconciled</t>
        </is>
      </c>
      <c r="AM279" t="inlineStr">
        <is>
          <t>Order Amount Mismatch (POS&gt;3PO)</t>
        </is>
      </c>
      <c r="AN279" t="n">
        <v>12.72</v>
      </c>
      <c r="AO279" t="n">
        <f>ROUND(P279*100/H279,2)</f>
        <v>0.0</v>
      </c>
      <c r="AP279" t="n">
        <f>ROUND(Q279*100/I279,2)</f>
        <v>0.0</v>
      </c>
      <c r="AQ279"/>
      <c r="AR279"/>
      <c r="AS279" t="n">
        <v>0.0</v>
      </c>
    </row>
    <row r="280">
      <c r="A280" s="1" t="n">
        <v>45235.0</v>
      </c>
      <c r="B280" s="2" t="n">
        <v>45235.8309375</v>
      </c>
      <c r="C280" t="inlineStr">
        <is>
          <t>3140023012059842</t>
        </is>
      </c>
      <c r="D280" t="inlineStr">
        <is>
          <t>POS0012</t>
        </is>
      </c>
      <c r="E280" t="inlineStr">
        <is>
          <t>34</t>
        </is>
      </c>
      <c r="F280" t="inlineStr">
        <is>
          <t>0023</t>
        </is>
      </c>
      <c r="G280" t="inlineStr">
        <is>
          <t>5303288432</t>
        </is>
      </c>
      <c r="H280" t="n">
        <v>148.0</v>
      </c>
      <c r="I280" t="n">
        <v>140.95</v>
      </c>
      <c r="J280" t="n">
        <v>103.81</v>
      </c>
      <c r="K280" t="inlineStr">
        <is>
          <t>sale</t>
        </is>
      </c>
      <c r="L280" t="inlineStr">
        <is>
          <t/>
        </is>
      </c>
      <c r="M280" t="inlineStr">
        <is>
          <t/>
        </is>
      </c>
      <c r="N280" t="n">
        <v>0.0</v>
      </c>
      <c r="O280" t="n">
        <v>0.0</v>
      </c>
      <c r="P280" t="n">
        <v>115.3</v>
      </c>
      <c r="Q280" t="n">
        <v>115.3</v>
      </c>
      <c r="R280" t="n">
        <v>37.14</v>
      </c>
      <c r="S280" t="n">
        <v>37.14</v>
      </c>
      <c r="T280" t="n">
        <v>1.41</v>
      </c>
      <c r="U280" t="n">
        <v>1.41</v>
      </c>
      <c r="V280" t="n">
        <v>18.69</v>
      </c>
      <c r="W280" t="n">
        <v>18.69</v>
      </c>
      <c r="X280" t="n">
        <v>1.85</v>
      </c>
      <c r="Y280" t="n">
        <v>1.85</v>
      </c>
      <c r="Z280" t="n">
        <v>3.7</v>
      </c>
      <c r="AA280" t="n">
        <v>3.69</v>
      </c>
      <c r="AB280" t="n">
        <v>7.04</v>
      </c>
      <c r="AC280" t="n">
        <v>7.05</v>
      </c>
      <c r="AD280" t="n">
        <v>7.050000000000011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0.010000000000000231</v>
      </c>
      <c r="AK280" t="n">
        <v>-0.009999999999999787</v>
      </c>
      <c r="AL280" t="inlineStr">
        <is>
          <t>unreconciled</t>
        </is>
      </c>
      <c r="AM280" t="inlineStr">
        <is>
          <t>Order Amount Mismatch (POS&gt;3PO)</t>
        </is>
      </c>
      <c r="AN280" t="n">
        <v>7.05</v>
      </c>
      <c r="AO280" t="n">
        <f>ROUND(P280*100/H280,2)</f>
        <v>0.0</v>
      </c>
      <c r="AP280" t="n">
        <f>ROUND(Q280*100/I280,2)</f>
        <v>0.0</v>
      </c>
      <c r="AQ280"/>
      <c r="AR280"/>
      <c r="AS280" t="n">
        <v>0.0</v>
      </c>
    </row>
    <row r="281">
      <c r="A281" s="1" t="n">
        <v>45232.0</v>
      </c>
      <c r="B281" s="2" t="n">
        <v>45232.866122685184</v>
      </c>
      <c r="C281" t="inlineStr">
        <is>
          <t>3140094012084905</t>
        </is>
      </c>
      <c r="D281" t="inlineStr">
        <is>
          <t>POS0012</t>
        </is>
      </c>
      <c r="E281" t="inlineStr">
        <is>
          <t>20</t>
        </is>
      </c>
      <c r="F281" t="inlineStr">
        <is>
          <t>0094</t>
        </is>
      </c>
      <c r="G281" t="inlineStr">
        <is>
          <t>5303317681</t>
        </is>
      </c>
      <c r="H281" t="n">
        <v>203.0</v>
      </c>
      <c r="I281" t="n">
        <v>193.3</v>
      </c>
      <c r="J281" t="n">
        <v>156.16</v>
      </c>
      <c r="K281" t="inlineStr">
        <is>
          <t>sale</t>
        </is>
      </c>
      <c r="L281" t="inlineStr">
        <is>
          <t/>
        </is>
      </c>
      <c r="M281" t="inlineStr">
        <is>
          <t/>
        </is>
      </c>
      <c r="N281" t="n">
        <v>0.0</v>
      </c>
      <c r="O281" t="n">
        <v>0.0</v>
      </c>
      <c r="P281" t="n">
        <v>155.2</v>
      </c>
      <c r="Q281" t="n">
        <v>155.19</v>
      </c>
      <c r="R281" t="n">
        <v>37.14</v>
      </c>
      <c r="S281" t="n">
        <v>37.14</v>
      </c>
      <c r="T281" t="n">
        <v>1.93</v>
      </c>
      <c r="U281" t="n">
        <v>1.93</v>
      </c>
      <c r="V281" t="n">
        <v>28.11</v>
      </c>
      <c r="W281" t="n">
        <v>28.11</v>
      </c>
      <c r="X281" t="n">
        <v>2.54</v>
      </c>
      <c r="Y281" t="n">
        <v>2.54</v>
      </c>
      <c r="Z281" t="n">
        <v>5.52</v>
      </c>
      <c r="AA281" t="n">
        <v>5.52</v>
      </c>
      <c r="AB281" t="n">
        <v>9.66</v>
      </c>
      <c r="AC281" t="n">
        <v>9.67</v>
      </c>
      <c r="AD281" t="n">
        <v>9.699999999999989</v>
      </c>
      <c r="AE281" t="n">
        <v>0.009999999999990905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-0.009999999999999787</v>
      </c>
      <c r="AL281" t="inlineStr">
        <is>
          <t>unreconciled</t>
        </is>
      </c>
      <c r="AM281" t="inlineStr">
        <is>
          <t>Order Amount Mismatch (POS&gt;3PO)</t>
        </is>
      </c>
      <c r="AN281" t="n">
        <v>9.7</v>
      </c>
      <c r="AO281" t="n">
        <f>ROUND(P281*100/H281,2)</f>
        <v>0.0</v>
      </c>
      <c r="AP281" t="n">
        <f>ROUND(Q281*100/I281,2)</f>
        <v>0.0</v>
      </c>
      <c r="AQ281"/>
      <c r="AR281"/>
      <c r="AS281" t="n">
        <v>0.0</v>
      </c>
    </row>
    <row r="282">
      <c r="A282" s="1" t="n">
        <v>45231.0</v>
      </c>
      <c r="B282" s="2" t="n">
        <v>45231.896828703706</v>
      </c>
      <c r="C282" t="inlineStr">
        <is>
          <t>3140094012084548</t>
        </is>
      </c>
      <c r="D282" t="inlineStr">
        <is>
          <t>POS0012</t>
        </is>
      </c>
      <c r="E282" t="inlineStr">
        <is>
          <t>62</t>
        </is>
      </c>
      <c r="F282" t="inlineStr">
        <is>
          <t>0094</t>
        </is>
      </c>
      <c r="G282" t="inlineStr">
        <is>
          <t>5303346487</t>
        </is>
      </c>
      <c r="H282" t="n">
        <v>153.0</v>
      </c>
      <c r="I282" t="n">
        <v>145.71</v>
      </c>
      <c r="J282" t="n">
        <v>108.57</v>
      </c>
      <c r="K282" t="inlineStr">
        <is>
          <t>sale</t>
        </is>
      </c>
      <c r="L282" t="inlineStr">
        <is>
          <t/>
        </is>
      </c>
      <c r="M282" t="inlineStr">
        <is>
          <t/>
        </is>
      </c>
      <c r="N282" t="n">
        <v>0.0</v>
      </c>
      <c r="O282" t="n">
        <v>0.0</v>
      </c>
      <c r="P282" t="n">
        <v>118.94</v>
      </c>
      <c r="Q282" t="n">
        <v>118.95</v>
      </c>
      <c r="R282" t="n">
        <v>37.14</v>
      </c>
      <c r="S282" t="n">
        <v>37.14</v>
      </c>
      <c r="T282" t="n">
        <v>1.46</v>
      </c>
      <c r="U282" t="n">
        <v>1.46</v>
      </c>
      <c r="V282" t="n">
        <v>19.54</v>
      </c>
      <c r="W282" t="n">
        <v>19.54</v>
      </c>
      <c r="X282" t="n">
        <v>1.91</v>
      </c>
      <c r="Y282" t="n">
        <v>1.91</v>
      </c>
      <c r="Z282" t="n">
        <v>3.86</v>
      </c>
      <c r="AA282" t="n">
        <v>3.86</v>
      </c>
      <c r="AB282" t="n">
        <v>7.28</v>
      </c>
      <c r="AC282" t="n">
        <v>7.29</v>
      </c>
      <c r="AD282" t="n">
        <v>7.289999999999992</v>
      </c>
      <c r="AE282" t="n">
        <v>-0.010000000000005116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-0.009999999999999787</v>
      </c>
      <c r="AL282" t="inlineStr">
        <is>
          <t>unreconciled</t>
        </is>
      </c>
      <c r="AM282" t="inlineStr">
        <is>
          <t>Order Amount Mismatch (POS&gt;3PO)</t>
        </is>
      </c>
      <c r="AN282" t="n">
        <v>7.29</v>
      </c>
      <c r="AO282" t="n">
        <f>ROUND(P282*100/H282,2)</f>
        <v>0.0</v>
      </c>
      <c r="AP282" t="n">
        <f>ROUND(Q282*100/I282,2)</f>
        <v>0.0</v>
      </c>
      <c r="AQ282"/>
      <c r="AR282"/>
      <c r="AS282" t="n">
        <v>0.0</v>
      </c>
    </row>
    <row r="283">
      <c r="A283" s="1" t="n">
        <v>45232.0</v>
      </c>
      <c r="B283" s="2" t="n">
        <v>45232.76849537037</v>
      </c>
      <c r="C283" t="inlineStr">
        <is>
          <t>3140094012084828</t>
        </is>
      </c>
      <c r="D283" t="inlineStr">
        <is>
          <t>POS0012</t>
        </is>
      </c>
      <c r="E283" t="inlineStr">
        <is>
          <t>43</t>
        </is>
      </c>
      <c r="F283" t="inlineStr">
        <is>
          <t>0094</t>
        </is>
      </c>
      <c r="G283" t="inlineStr">
        <is>
          <t>5303385040</t>
        </is>
      </c>
      <c r="H283" t="n">
        <v>247.0</v>
      </c>
      <c r="I283" t="n">
        <v>235.23</v>
      </c>
      <c r="J283" t="n">
        <v>198.09</v>
      </c>
      <c r="K283" t="inlineStr">
        <is>
          <t>sale</t>
        </is>
      </c>
      <c r="L283" t="inlineStr">
        <is>
          <t/>
        </is>
      </c>
      <c r="M283" t="inlineStr">
        <is>
          <t/>
        </is>
      </c>
      <c r="N283" t="n">
        <v>0.0</v>
      </c>
      <c r="O283" t="n">
        <v>0.0</v>
      </c>
      <c r="P283" t="n">
        <v>187.15</v>
      </c>
      <c r="Q283" t="n">
        <v>187.15</v>
      </c>
      <c r="R283" t="n">
        <v>37.14</v>
      </c>
      <c r="S283" t="n">
        <v>37.14</v>
      </c>
      <c r="T283" t="n">
        <v>2.35</v>
      </c>
      <c r="U283" t="n">
        <v>2.35</v>
      </c>
      <c r="V283" t="n">
        <v>35.66</v>
      </c>
      <c r="W283" t="n">
        <v>35.66</v>
      </c>
      <c r="X283" t="n">
        <v>3.09</v>
      </c>
      <c r="Y283" t="n">
        <v>3.09</v>
      </c>
      <c r="Z283" t="n">
        <v>6.98</v>
      </c>
      <c r="AA283" t="n">
        <v>6.98</v>
      </c>
      <c r="AB283" t="n">
        <v>11.76</v>
      </c>
      <c r="AC283" t="n">
        <v>11.76</v>
      </c>
      <c r="AD283" t="n">
        <v>11.77000000000001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inlineStr">
        <is>
          <t>unreconciled</t>
        </is>
      </c>
      <c r="AM283" t="inlineStr">
        <is>
          <t>Order Amount Mismatch (POS&gt;3PO)</t>
        </is>
      </c>
      <c r="AN283" t="n">
        <v>11.77</v>
      </c>
      <c r="AO283" t="n">
        <f>ROUND(P283*100/H283,2)</f>
        <v>0.0</v>
      </c>
      <c r="AP283" t="n">
        <f>ROUND(Q283*100/I283,2)</f>
        <v>0.0</v>
      </c>
      <c r="AQ283"/>
      <c r="AR283"/>
      <c r="AS283" t="n">
        <v>0.0</v>
      </c>
    </row>
    <row r="284">
      <c r="A284" s="1" t="n">
        <v>45231.0</v>
      </c>
      <c r="B284" s="2" t="n">
        <v>45231.67743055556</v>
      </c>
      <c r="C284" t="inlineStr">
        <is>
          <t>3140023012058749</t>
        </is>
      </c>
      <c r="D284" t="inlineStr">
        <is>
          <t>POS0012</t>
        </is>
      </c>
      <c r="E284" t="inlineStr">
        <is>
          <t>43</t>
        </is>
      </c>
      <c r="F284" t="inlineStr">
        <is>
          <t>0023</t>
        </is>
      </c>
      <c r="G284" t="inlineStr">
        <is>
          <t>5303402688</t>
        </is>
      </c>
      <c r="H284" t="n">
        <v>407.0</v>
      </c>
      <c r="I284" t="n">
        <v>387.61</v>
      </c>
      <c r="J284" t="n">
        <v>350.47</v>
      </c>
      <c r="K284" t="inlineStr">
        <is>
          <t>sale</t>
        </is>
      </c>
      <c r="L284" t="inlineStr">
        <is>
          <t/>
        </is>
      </c>
      <c r="M284" t="inlineStr">
        <is>
          <t/>
        </is>
      </c>
      <c r="N284" t="n">
        <v>0.0</v>
      </c>
      <c r="O284" t="n">
        <v>0.0</v>
      </c>
      <c r="P284" t="n">
        <v>303.29</v>
      </c>
      <c r="Q284" t="n">
        <v>303.29</v>
      </c>
      <c r="R284" t="n">
        <v>37.14</v>
      </c>
      <c r="S284" t="n">
        <v>37.14</v>
      </c>
      <c r="T284" t="n">
        <v>3.88</v>
      </c>
      <c r="U284" t="n">
        <v>3.88</v>
      </c>
      <c r="V284" t="n">
        <v>63.08</v>
      </c>
      <c r="W284" t="n">
        <v>63.08</v>
      </c>
      <c r="X284" t="n">
        <v>5.09</v>
      </c>
      <c r="Y284" t="n">
        <v>5.09</v>
      </c>
      <c r="Z284" t="n">
        <v>12.27</v>
      </c>
      <c r="AA284" t="n">
        <v>12.27</v>
      </c>
      <c r="AB284" t="n">
        <v>19.38</v>
      </c>
      <c r="AC284" t="n">
        <v>19.38</v>
      </c>
      <c r="AD284" t="n">
        <v>19.389999999999986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inlineStr">
        <is>
          <t>unreconciled</t>
        </is>
      </c>
      <c r="AM284" t="inlineStr">
        <is>
          <t>Order Amount Mismatch (POS&gt;3PO)</t>
        </is>
      </c>
      <c r="AN284" t="n">
        <v>19.39</v>
      </c>
      <c r="AO284" t="n">
        <f>ROUND(P284*100/H284,2)</f>
        <v>0.0</v>
      </c>
      <c r="AP284" t="n">
        <f>ROUND(Q284*100/I284,2)</f>
        <v>0.0</v>
      </c>
      <c r="AQ284"/>
      <c r="AR284"/>
      <c r="AS284" t="n">
        <v>0.0</v>
      </c>
    </row>
    <row r="285">
      <c r="A285" s="1"/>
      <c r="B285" s="2" t="n">
        <v>45231.02438657408</v>
      </c>
      <c r="C285"/>
      <c r="D285"/>
      <c r="E285"/>
      <c r="F285" t="inlineStr">
        <is>
          <t>0094</t>
        </is>
      </c>
      <c r="G285" t="inlineStr">
        <is>
          <t>5303407655</t>
        </is>
      </c>
      <c r="H285" t="n">
        <v>0.0</v>
      </c>
      <c r="I285" t="n">
        <v>198.09</v>
      </c>
      <c r="J285" t="n">
        <v>160.95</v>
      </c>
      <c r="K285" t="inlineStr">
        <is>
          <t>sale</t>
        </is>
      </c>
      <c r="L285" t="inlineStr">
        <is>
          <t/>
        </is>
      </c>
      <c r="M285" t="inlineStr">
        <is>
          <t/>
        </is>
      </c>
      <c r="N285" t="n">
        <v>0.0</v>
      </c>
      <c r="O285" t="n">
        <v>0.0</v>
      </c>
      <c r="P285" t="n">
        <v>158.86</v>
      </c>
      <c r="Q285" t="n">
        <v>158.87</v>
      </c>
      <c r="R285" t="n">
        <v>37.14</v>
      </c>
      <c r="S285" t="n">
        <v>37.14</v>
      </c>
      <c r="T285" t="n">
        <v>1.98</v>
      </c>
      <c r="U285" t="n">
        <v>1.98</v>
      </c>
      <c r="V285" t="n">
        <v>28.97</v>
      </c>
      <c r="W285" t="n">
        <v>28.97</v>
      </c>
      <c r="X285" t="n">
        <v>2.6</v>
      </c>
      <c r="Y285" t="n">
        <v>2.6</v>
      </c>
      <c r="Z285" t="n">
        <v>5.68</v>
      </c>
      <c r="AA285" t="n">
        <v>5.68</v>
      </c>
      <c r="AB285" t="n">
        <v>0.0</v>
      </c>
      <c r="AC285" t="n">
        <v>9.91</v>
      </c>
      <c r="AD285" t="n">
        <v>-198.09</v>
      </c>
      <c r="AE285" t="n">
        <v>-0.009999999999990905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-9.91</v>
      </c>
      <c r="AL285" t="inlineStr">
        <is>
          <t>unreconciled</t>
        </is>
      </c>
      <c r="AM285" t="inlineStr">
        <is>
          <t>Order Not found in POS</t>
        </is>
      </c>
      <c r="AN285" t="n">
        <v>198.09</v>
      </c>
      <c r="AO285" t="n">
        <f>ROUND(P285*100/H285,2)</f>
        <v>0.0</v>
      </c>
      <c r="AP285" t="n">
        <f>ROUND(Q285*100/I285,2)</f>
        <v>0.0</v>
      </c>
      <c r="AQ285"/>
      <c r="AR285"/>
      <c r="AS285" t="n">
        <v>0.0</v>
      </c>
    </row>
    <row r="286">
      <c r="A286" s="1"/>
      <c r="B286" s="2" t="n">
        <v>45231.030543981484</v>
      </c>
      <c r="C286"/>
      <c r="D286"/>
      <c r="E286"/>
      <c r="F286" t="inlineStr">
        <is>
          <t>0023</t>
        </is>
      </c>
      <c r="G286" t="inlineStr">
        <is>
          <t>5303455235</t>
        </is>
      </c>
      <c r="H286" t="n">
        <v>0.0</v>
      </c>
      <c r="I286" t="n">
        <v>409.52</v>
      </c>
      <c r="J286" t="n">
        <v>372.38</v>
      </c>
      <c r="K286" t="inlineStr">
        <is>
          <t>sale</t>
        </is>
      </c>
      <c r="L286" t="inlineStr">
        <is>
          <t/>
        </is>
      </c>
      <c r="M286" t="inlineStr">
        <is>
          <t/>
        </is>
      </c>
      <c r="N286" t="n">
        <v>0.0</v>
      </c>
      <c r="O286" t="n">
        <v>0.0</v>
      </c>
      <c r="P286" t="n">
        <v>319.98</v>
      </c>
      <c r="Q286" t="n">
        <v>319.97</v>
      </c>
      <c r="R286" t="n">
        <v>37.14</v>
      </c>
      <c r="S286" t="n">
        <v>37.14</v>
      </c>
      <c r="T286" t="n">
        <v>4.1</v>
      </c>
      <c r="U286" t="n">
        <v>4.1</v>
      </c>
      <c r="V286" t="n">
        <v>67.03</v>
      </c>
      <c r="W286" t="n">
        <v>67.03</v>
      </c>
      <c r="X286" t="n">
        <v>5.38</v>
      </c>
      <c r="Y286" t="n">
        <v>5.38</v>
      </c>
      <c r="Z286" t="n">
        <v>13.03</v>
      </c>
      <c r="AA286" t="n">
        <v>13.04</v>
      </c>
      <c r="AB286" t="n">
        <v>0.0</v>
      </c>
      <c r="AC286" t="n">
        <v>20.48</v>
      </c>
      <c r="AD286" t="n">
        <v>-409.52</v>
      </c>
      <c r="AE286" t="n">
        <v>0.009999999999990905</v>
      </c>
      <c r="AF286" t="n">
        <v>0.0</v>
      </c>
      <c r="AG286" t="n">
        <v>0.0</v>
      </c>
      <c r="AH286" t="n">
        <v>0.0</v>
      </c>
      <c r="AI286" t="n">
        <v>0.0</v>
      </c>
      <c r="AJ286" t="n">
        <v>-0.009999999999999787</v>
      </c>
      <c r="AK286" t="n">
        <v>-20.48</v>
      </c>
      <c r="AL286" t="inlineStr">
        <is>
          <t>unreconciled</t>
        </is>
      </c>
      <c r="AM286" t="inlineStr">
        <is>
          <t>Order Not found in POS</t>
        </is>
      </c>
      <c r="AN286" t="n">
        <v>409.52</v>
      </c>
      <c r="AO286" t="n">
        <f>ROUND(P286*100/H286,2)</f>
        <v>0.0</v>
      </c>
      <c r="AP286" t="n">
        <f>ROUND(Q286*100/I286,2)</f>
        <v>0.0</v>
      </c>
      <c r="AQ286"/>
      <c r="AR286"/>
      <c r="AS286" t="n">
        <v>0.0</v>
      </c>
    </row>
    <row r="287">
      <c r="A287" s="1" t="n">
        <v>45235.0</v>
      </c>
      <c r="B287" s="2" t="n">
        <v>45235.42125</v>
      </c>
      <c r="C287" t="inlineStr">
        <is>
          <t>3140023012059735</t>
        </is>
      </c>
      <c r="D287" t="inlineStr">
        <is>
          <t>POS0012</t>
        </is>
      </c>
      <c r="E287" t="inlineStr">
        <is>
          <t>27</t>
        </is>
      </c>
      <c r="F287" t="inlineStr">
        <is>
          <t>0023</t>
        </is>
      </c>
      <c r="G287" t="inlineStr">
        <is>
          <t>5303486650</t>
        </is>
      </c>
      <c r="H287" t="n">
        <v>473.0</v>
      </c>
      <c r="I287" t="n">
        <v>450.47</v>
      </c>
      <c r="J287" t="n">
        <v>413.33</v>
      </c>
      <c r="K287" t="inlineStr">
        <is>
          <t>sale</t>
        </is>
      </c>
      <c r="L287" t="inlineStr">
        <is>
          <t/>
        </is>
      </c>
      <c r="M287" t="inlineStr">
        <is>
          <t/>
        </is>
      </c>
      <c r="N287" t="n">
        <v>0.0</v>
      </c>
      <c r="O287" t="n">
        <v>0.0</v>
      </c>
      <c r="P287" t="n">
        <v>351.2</v>
      </c>
      <c r="Q287" t="n">
        <v>351.2</v>
      </c>
      <c r="R287" t="n">
        <v>37.14</v>
      </c>
      <c r="S287" t="n">
        <v>37.14</v>
      </c>
      <c r="T287" t="n">
        <v>4.5</v>
      </c>
      <c r="U287" t="n">
        <v>4.5</v>
      </c>
      <c r="V287" t="n">
        <v>74.4</v>
      </c>
      <c r="W287" t="n">
        <v>74.4</v>
      </c>
      <c r="X287" t="n">
        <v>5.91</v>
      </c>
      <c r="Y287" t="n">
        <v>5.91</v>
      </c>
      <c r="Z287" t="n">
        <v>14.46</v>
      </c>
      <c r="AA287" t="n">
        <v>14.45</v>
      </c>
      <c r="AB287" t="n">
        <v>22.52</v>
      </c>
      <c r="AC287" t="n">
        <v>22.53</v>
      </c>
      <c r="AD287" t="n">
        <v>22.529999999999973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0.010000000000001563</v>
      </c>
      <c r="AK287" t="n">
        <v>-0.010000000000001563</v>
      </c>
      <c r="AL287" t="inlineStr">
        <is>
          <t>unreconciled</t>
        </is>
      </c>
      <c r="AM287" t="inlineStr">
        <is>
          <t>Order Amount Mismatch (POS&gt;3PO)</t>
        </is>
      </c>
      <c r="AN287" t="n">
        <v>22.53</v>
      </c>
      <c r="AO287" t="n">
        <f>ROUND(P287*100/H287,2)</f>
        <v>0.0</v>
      </c>
      <c r="AP287" t="n">
        <f>ROUND(Q287*100/I287,2)</f>
        <v>0.0</v>
      </c>
      <c r="AQ287"/>
      <c r="AR287"/>
      <c r="AS287" t="n">
        <v>0.0</v>
      </c>
    </row>
    <row r="288">
      <c r="A288" s="1" t="n">
        <v>45231.0</v>
      </c>
      <c r="B288" s="2" t="n">
        <v>45231.692465277774</v>
      </c>
      <c r="C288" t="inlineStr">
        <is>
          <t>3140094012084424</t>
        </is>
      </c>
      <c r="D288" t="inlineStr">
        <is>
          <t>POS0012</t>
        </is>
      </c>
      <c r="E288" t="inlineStr">
        <is>
          <t>38</t>
        </is>
      </c>
      <c r="F288" t="inlineStr">
        <is>
          <t>0094</t>
        </is>
      </c>
      <c r="G288" t="inlineStr">
        <is>
          <t>5303525021</t>
        </is>
      </c>
      <c r="H288" t="n">
        <v>209.0</v>
      </c>
      <c r="I288" t="n">
        <v>199.04</v>
      </c>
      <c r="J288" t="n">
        <v>161.9</v>
      </c>
      <c r="K288" t="inlineStr">
        <is>
          <t>sale</t>
        </is>
      </c>
      <c r="L288" t="inlineStr">
        <is>
          <t/>
        </is>
      </c>
      <c r="M288" t="inlineStr">
        <is>
          <t/>
        </is>
      </c>
      <c r="N288" t="n">
        <v>0.0</v>
      </c>
      <c r="O288" t="n">
        <v>0.0</v>
      </c>
      <c r="P288" t="n">
        <v>159.58</v>
      </c>
      <c r="Q288" t="n">
        <v>159.57</v>
      </c>
      <c r="R288" t="n">
        <v>37.14</v>
      </c>
      <c r="S288" t="n">
        <v>37.14</v>
      </c>
      <c r="T288" t="n">
        <v>1.99</v>
      </c>
      <c r="U288" t="n">
        <v>1.99</v>
      </c>
      <c r="V288" t="n">
        <v>29.14</v>
      </c>
      <c r="W288" t="n">
        <v>29.14</v>
      </c>
      <c r="X288" t="n">
        <v>2.61</v>
      </c>
      <c r="Y288" t="n">
        <v>2.61</v>
      </c>
      <c r="Z288" t="n">
        <v>5.72</v>
      </c>
      <c r="AA288" t="n">
        <v>5.72</v>
      </c>
      <c r="AB288" t="n">
        <v>9.96</v>
      </c>
      <c r="AC288" t="n">
        <v>9.95</v>
      </c>
      <c r="AD288" t="n">
        <v>9.960000000000008</v>
      </c>
      <c r="AE288" t="n">
        <v>0.010000000000019327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0.010000000000001563</v>
      </c>
      <c r="AL288" t="inlineStr">
        <is>
          <t>unreconciled</t>
        </is>
      </c>
      <c r="AM288" t="inlineStr">
        <is>
          <t>Order Amount Mismatch (POS&gt;3PO)</t>
        </is>
      </c>
      <c r="AN288" t="n">
        <v>9.96</v>
      </c>
      <c r="AO288" t="n">
        <f>ROUND(P288*100/H288,2)</f>
        <v>0.0</v>
      </c>
      <c r="AP288" t="n">
        <f>ROUND(Q288*100/I288,2)</f>
        <v>0.0</v>
      </c>
      <c r="AQ288"/>
      <c r="AR288"/>
      <c r="AS288" t="n">
        <v>0.0</v>
      </c>
    </row>
    <row r="289">
      <c r="A289" s="1" t="n">
        <v>45234.0</v>
      </c>
      <c r="B289" s="2" t="n">
        <v>45234.56820601852</v>
      </c>
      <c r="C289" t="inlineStr">
        <is>
          <t>3140094012085480</t>
        </is>
      </c>
      <c r="D289" t="inlineStr">
        <is>
          <t>POS0012</t>
        </is>
      </c>
      <c r="E289" t="inlineStr">
        <is>
          <t>95</t>
        </is>
      </c>
      <c r="F289" t="inlineStr">
        <is>
          <t>0094</t>
        </is>
      </c>
      <c r="G289" t="inlineStr">
        <is>
          <t>5303531507</t>
        </is>
      </c>
      <c r="H289" t="n">
        <v>769.0</v>
      </c>
      <c r="I289" t="n">
        <v>732.38</v>
      </c>
      <c r="J289" t="n">
        <v>695.24</v>
      </c>
      <c r="K289" t="inlineStr">
        <is>
          <t>sale</t>
        </is>
      </c>
      <c r="L289" t="inlineStr">
        <is>
          <t/>
        </is>
      </c>
      <c r="M289" t="inlineStr">
        <is>
          <t/>
        </is>
      </c>
      <c r="N289" t="n">
        <v>0.0</v>
      </c>
      <c r="O289" t="n">
        <v>0.0</v>
      </c>
      <c r="P289" t="n">
        <v>566.05</v>
      </c>
      <c r="Q289" t="n">
        <v>566.05</v>
      </c>
      <c r="R289" t="n">
        <v>37.14</v>
      </c>
      <c r="S289" t="n">
        <v>37.14</v>
      </c>
      <c r="T289" t="n">
        <v>7.32</v>
      </c>
      <c r="U289" t="n">
        <v>7.32</v>
      </c>
      <c r="V289" t="n">
        <v>125.14</v>
      </c>
      <c r="W289" t="n">
        <v>125.14</v>
      </c>
      <c r="X289" t="n">
        <v>9.61</v>
      </c>
      <c r="Y289" t="n">
        <v>9.61</v>
      </c>
      <c r="Z289" t="n">
        <v>24.26</v>
      </c>
      <c r="AA289" t="n">
        <v>24.26</v>
      </c>
      <c r="AB289" t="n">
        <v>36.62</v>
      </c>
      <c r="AC289" t="n">
        <v>36.62</v>
      </c>
      <c r="AD289" t="n">
        <v>36.620000000000005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inlineStr">
        <is>
          <t>unreconciled</t>
        </is>
      </c>
      <c r="AM289" t="inlineStr">
        <is>
          <t>Order Amount Mismatch (POS&gt;3PO)</t>
        </is>
      </c>
      <c r="AN289" t="n">
        <v>36.62</v>
      </c>
      <c r="AO289" t="n">
        <f>ROUND(P289*100/H289,2)</f>
        <v>0.0</v>
      </c>
      <c r="AP289" t="n">
        <f>ROUND(Q289*100/I289,2)</f>
        <v>0.0</v>
      </c>
      <c r="AQ289"/>
      <c r="AR289"/>
      <c r="AS289" t="n">
        <v>0.0</v>
      </c>
    </row>
    <row r="290">
      <c r="A290" s="1" t="n">
        <v>45231.0</v>
      </c>
      <c r="B290" s="2" t="n">
        <v>45231.8465162037</v>
      </c>
      <c r="C290" t="inlineStr">
        <is>
          <t>3140023012058814</t>
        </is>
      </c>
      <c r="D290" t="inlineStr">
        <is>
          <t>POS0012</t>
        </is>
      </c>
      <c r="E290" t="inlineStr">
        <is>
          <t>08</t>
        </is>
      </c>
      <c r="F290" t="inlineStr">
        <is>
          <t>0023</t>
        </is>
      </c>
      <c r="G290" t="inlineStr">
        <is>
          <t>5303547693</t>
        </is>
      </c>
      <c r="H290" t="n">
        <v>554.0</v>
      </c>
      <c r="I290" t="n">
        <v>527.61</v>
      </c>
      <c r="J290" t="n">
        <v>490.47</v>
      </c>
      <c r="K290" t="inlineStr">
        <is>
          <t>sale</t>
        </is>
      </c>
      <c r="L290" t="inlineStr">
        <is>
          <t/>
        </is>
      </c>
      <c r="M290" t="inlineStr">
        <is>
          <t/>
        </is>
      </c>
      <c r="N290" t="n">
        <v>0.0</v>
      </c>
      <c r="O290" t="n">
        <v>0.0</v>
      </c>
      <c r="P290" t="n">
        <v>409.99</v>
      </c>
      <c r="Q290" t="n">
        <v>409.97</v>
      </c>
      <c r="R290" t="n">
        <v>37.14</v>
      </c>
      <c r="S290" t="n">
        <v>37.14</v>
      </c>
      <c r="T290" t="n">
        <v>5.28</v>
      </c>
      <c r="U290" t="n">
        <v>5.28</v>
      </c>
      <c r="V290" t="n">
        <v>88.28</v>
      </c>
      <c r="W290" t="n">
        <v>88.28</v>
      </c>
      <c r="X290" t="n">
        <v>6.92</v>
      </c>
      <c r="Y290" t="n">
        <v>6.92</v>
      </c>
      <c r="Z290" t="n">
        <v>17.14</v>
      </c>
      <c r="AA290" t="n">
        <v>17.14</v>
      </c>
      <c r="AB290" t="n">
        <v>26.38</v>
      </c>
      <c r="AC290" t="n">
        <v>26.38</v>
      </c>
      <c r="AD290" t="n">
        <v>26.389999999999986</v>
      </c>
      <c r="AE290" t="n">
        <v>0.01999999999998181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inlineStr">
        <is>
          <t>unreconciled</t>
        </is>
      </c>
      <c r="AM290" t="inlineStr">
        <is>
          <t>Order Amount Mismatch (POS&gt;3PO)</t>
        </is>
      </c>
      <c r="AN290" t="n">
        <v>26.39</v>
      </c>
      <c r="AO290" t="n">
        <f>ROUND(P290*100/H290,2)</f>
        <v>0.0</v>
      </c>
      <c r="AP290" t="n">
        <f>ROUND(Q290*100/I290,2)</f>
        <v>0.0</v>
      </c>
      <c r="AQ290"/>
      <c r="AR290"/>
      <c r="AS290" t="n">
        <v>0.0</v>
      </c>
    </row>
    <row r="291">
      <c r="A291" s="1" t="n">
        <v>45233.0</v>
      </c>
      <c r="B291" s="2" t="n">
        <v>45233.889340277776</v>
      </c>
      <c r="C291" t="inlineStr">
        <is>
          <t>3140094012085326</t>
        </is>
      </c>
      <c r="D291" t="inlineStr">
        <is>
          <t>POS0012</t>
        </is>
      </c>
      <c r="E291" t="inlineStr">
        <is>
          <t>41</t>
        </is>
      </c>
      <c r="F291" t="inlineStr">
        <is>
          <t>0094</t>
        </is>
      </c>
      <c r="G291" t="inlineStr">
        <is>
          <t>5303556006</t>
        </is>
      </c>
      <c r="H291" t="n">
        <v>629.0</v>
      </c>
      <c r="I291" t="n">
        <v>676.18</v>
      </c>
      <c r="J291" t="n">
        <v>639.04</v>
      </c>
      <c r="K291" t="inlineStr">
        <is>
          <t>sale</t>
        </is>
      </c>
      <c r="L291" t="inlineStr">
        <is>
          <t/>
        </is>
      </c>
      <c r="M291" t="inlineStr">
        <is>
          <t/>
        </is>
      </c>
      <c r="N291" t="n">
        <v>0.0</v>
      </c>
      <c r="O291" t="n">
        <v>0.0</v>
      </c>
      <c r="P291" t="n">
        <v>523.22</v>
      </c>
      <c r="Q291" t="n">
        <v>464.42</v>
      </c>
      <c r="R291" t="n">
        <v>37.14</v>
      </c>
      <c r="S291" t="n">
        <v>37.14</v>
      </c>
      <c r="T291" t="n">
        <v>6.76</v>
      </c>
      <c r="U291" t="n">
        <v>5.99</v>
      </c>
      <c r="V291" t="n">
        <v>115.03</v>
      </c>
      <c r="W291" t="n">
        <v>101.14</v>
      </c>
      <c r="X291" t="n">
        <v>8.87</v>
      </c>
      <c r="Y291" t="n">
        <v>7.86</v>
      </c>
      <c r="Z291" t="n">
        <v>22.3</v>
      </c>
      <c r="AA291" t="n">
        <v>19.62</v>
      </c>
      <c r="AB291" t="n">
        <v>29.96</v>
      </c>
      <c r="AC291" t="n">
        <v>29.95</v>
      </c>
      <c r="AD291" t="n">
        <v>-47.17999999999995</v>
      </c>
      <c r="AE291" t="n">
        <v>58.80000000000001</v>
      </c>
      <c r="AF291" t="n">
        <v>0.0</v>
      </c>
      <c r="AG291" t="n">
        <v>0.7699999999999996</v>
      </c>
      <c r="AH291" t="n">
        <v>13.89</v>
      </c>
      <c r="AI291" t="n">
        <v>1.009999999999999</v>
      </c>
      <c r="AJ291" t="n">
        <v>2.6799999999999997</v>
      </c>
      <c r="AK291" t="n">
        <v>0.010000000000001563</v>
      </c>
      <c r="AL291" t="inlineStr">
        <is>
          <t>unreconciled</t>
        </is>
      </c>
      <c r="AM291" t="inlineStr">
        <is>
          <t>Order Amount Mismatch (3PO&gt;POS)</t>
        </is>
      </c>
      <c r="AN291" t="n">
        <v>47.18</v>
      </c>
      <c r="AO291" t="n">
        <f>ROUND(P291*100/H291,2)</f>
        <v>0.0</v>
      </c>
      <c r="AP291" t="n">
        <f>ROUND(Q291*100/I291,2)</f>
        <v>0.0</v>
      </c>
      <c r="AQ291"/>
      <c r="AR291"/>
      <c r="AS291" t="n">
        <v>0.0</v>
      </c>
    </row>
    <row r="292">
      <c r="A292" s="1" t="n">
        <v>45232.0</v>
      </c>
      <c r="B292" s="2" t="n">
        <v>45232.503275462965</v>
      </c>
      <c r="C292" t="inlineStr">
        <is>
          <t>3140094012084660</t>
        </is>
      </c>
      <c r="D292" t="inlineStr">
        <is>
          <t>POS0012</t>
        </is>
      </c>
      <c r="E292" t="inlineStr">
        <is>
          <t>74</t>
        </is>
      </c>
      <c r="F292" t="inlineStr">
        <is>
          <t>0094</t>
        </is>
      </c>
      <c r="G292" t="inlineStr">
        <is>
          <t>5303574367</t>
        </is>
      </c>
      <c r="H292" t="n">
        <v>1189.0</v>
      </c>
      <c r="I292" t="n">
        <v>1132.39</v>
      </c>
      <c r="J292" t="n">
        <v>1095.25</v>
      </c>
      <c r="K292" t="inlineStr">
        <is>
          <t>sale</t>
        </is>
      </c>
      <c r="L292" t="inlineStr">
        <is>
          <t/>
        </is>
      </c>
      <c r="M292" t="inlineStr">
        <is>
          <t/>
        </is>
      </c>
      <c r="N292" t="n">
        <v>0.0</v>
      </c>
      <c r="O292" t="n">
        <v>0.0</v>
      </c>
      <c r="P292" t="n">
        <v>870.91</v>
      </c>
      <c r="Q292" t="n">
        <v>870.91</v>
      </c>
      <c r="R292" t="n">
        <v>37.14</v>
      </c>
      <c r="S292" t="n">
        <v>37.14</v>
      </c>
      <c r="T292" t="n">
        <v>11.32</v>
      </c>
      <c r="U292" t="n">
        <v>11.32</v>
      </c>
      <c r="V292" t="n">
        <v>197.14</v>
      </c>
      <c r="W292" t="n">
        <v>197.14</v>
      </c>
      <c r="X292" t="n">
        <v>14.86</v>
      </c>
      <c r="Y292" t="n">
        <v>14.86</v>
      </c>
      <c r="Z292" t="n">
        <v>38.16</v>
      </c>
      <c r="AA292" t="n">
        <v>38.16</v>
      </c>
      <c r="AB292" t="n">
        <v>56.62</v>
      </c>
      <c r="AC292" t="n">
        <v>56.62</v>
      </c>
      <c r="AD292" t="n">
        <v>56.6099999999999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inlineStr">
        <is>
          <t>unreconciled</t>
        </is>
      </c>
      <c r="AM292" t="inlineStr">
        <is>
          <t>Order Amount Mismatch (POS&gt;3PO)</t>
        </is>
      </c>
      <c r="AN292" t="n">
        <v>56.61</v>
      </c>
      <c r="AO292" t="n">
        <f>ROUND(P292*100/H292,2)</f>
        <v>0.0</v>
      </c>
      <c r="AP292" t="n">
        <f>ROUND(Q292*100/I292,2)</f>
        <v>0.0</v>
      </c>
      <c r="AQ292"/>
      <c r="AR292"/>
      <c r="AS292" t="n">
        <v>0.0</v>
      </c>
    </row>
    <row r="293">
      <c r="A293" s="1" t="n">
        <v>45233.0</v>
      </c>
      <c r="B293" s="2" t="n">
        <v>45233.49</v>
      </c>
      <c r="C293" t="inlineStr">
        <is>
          <t>3140023012059196</t>
        </is>
      </c>
      <c r="D293" t="inlineStr">
        <is>
          <t>POS0012</t>
        </is>
      </c>
      <c r="E293" t="inlineStr">
        <is>
          <t>89</t>
        </is>
      </c>
      <c r="F293" t="inlineStr">
        <is>
          <t>0023</t>
        </is>
      </c>
      <c r="G293" t="inlineStr">
        <is>
          <t>5303589434</t>
        </is>
      </c>
      <c r="H293" t="n">
        <v>257.0</v>
      </c>
      <c r="I293" t="n">
        <v>321.9</v>
      </c>
      <c r="J293" t="n">
        <v>284.76</v>
      </c>
      <c r="K293" t="inlineStr">
        <is>
          <t>sale</t>
        </is>
      </c>
      <c r="L293" t="inlineStr">
        <is>
          <t/>
        </is>
      </c>
      <c r="M293" t="inlineStr">
        <is>
          <t/>
        </is>
      </c>
      <c r="N293" t="n">
        <v>0.0</v>
      </c>
      <c r="O293" t="n">
        <v>0.0</v>
      </c>
      <c r="P293" t="n">
        <v>253.2</v>
      </c>
      <c r="Q293" t="n">
        <v>194.42</v>
      </c>
      <c r="R293" t="n">
        <v>37.14</v>
      </c>
      <c r="S293" t="n">
        <v>37.14</v>
      </c>
      <c r="T293" t="n">
        <v>3.22</v>
      </c>
      <c r="U293" t="n">
        <v>2.45</v>
      </c>
      <c r="V293" t="n">
        <v>51.26</v>
      </c>
      <c r="W293" t="n">
        <v>37.37</v>
      </c>
      <c r="X293" t="n">
        <v>4.23</v>
      </c>
      <c r="Y293" t="n">
        <v>3.21</v>
      </c>
      <c r="Z293" t="n">
        <v>9.99</v>
      </c>
      <c r="AA293" t="n">
        <v>7.31</v>
      </c>
      <c r="AB293" t="n">
        <v>12.24</v>
      </c>
      <c r="AC293" t="n">
        <v>12.24</v>
      </c>
      <c r="AD293" t="n">
        <v>-64.89999999999998</v>
      </c>
      <c r="AE293" t="n">
        <v>58.78</v>
      </c>
      <c r="AF293" t="n">
        <v>0.0</v>
      </c>
      <c r="AG293" t="n">
        <v>0.77</v>
      </c>
      <c r="AH293" t="n">
        <v>13.89</v>
      </c>
      <c r="AI293" t="n">
        <v>1.0200000000000005</v>
      </c>
      <c r="AJ293" t="n">
        <v>2.6800000000000006</v>
      </c>
      <c r="AK293" t="n">
        <v>0.0</v>
      </c>
      <c r="AL293" t="inlineStr">
        <is>
          <t>unreconciled</t>
        </is>
      </c>
      <c r="AM293" t="inlineStr">
        <is>
          <t>Order Amount Mismatch (3PO&gt;POS)</t>
        </is>
      </c>
      <c r="AN293" t="n">
        <v>64.9</v>
      </c>
      <c r="AO293" t="n">
        <f>ROUND(P293*100/H293,2)</f>
        <v>0.0</v>
      </c>
      <c r="AP293" t="n">
        <f>ROUND(Q293*100/I293,2)</f>
        <v>0.0</v>
      </c>
      <c r="AQ293"/>
      <c r="AR293"/>
      <c r="AS293" t="n">
        <v>0.0</v>
      </c>
    </row>
    <row r="294">
      <c r="A294" s="1" t="n">
        <v>45235.0</v>
      </c>
      <c r="B294" s="2" t="n">
        <v>45235.68613425926</v>
      </c>
      <c r="C294" t="inlineStr">
        <is>
          <t>3140094012086085</t>
        </is>
      </c>
      <c r="D294" t="inlineStr">
        <is>
          <t>POS0012</t>
        </is>
      </c>
      <c r="E294" t="inlineStr">
        <is>
          <t>00</t>
        </is>
      </c>
      <c r="F294" t="inlineStr">
        <is>
          <t>0094</t>
        </is>
      </c>
      <c r="G294" t="inlineStr">
        <is>
          <t>5303621074</t>
        </is>
      </c>
      <c r="H294" t="n">
        <v>306.0</v>
      </c>
      <c r="I294" t="n">
        <v>291.43</v>
      </c>
      <c r="J294" t="n">
        <v>254.29</v>
      </c>
      <c r="K294" t="inlineStr">
        <is>
          <t>sale</t>
        </is>
      </c>
      <c r="L294" t="inlineStr">
        <is>
          <t/>
        </is>
      </c>
      <c r="M294" t="inlineStr">
        <is>
          <t/>
        </is>
      </c>
      <c r="N294" t="n">
        <v>0.0</v>
      </c>
      <c r="O294" t="n">
        <v>0.0</v>
      </c>
      <c r="P294" t="n">
        <v>230.0</v>
      </c>
      <c r="Q294" t="n">
        <v>229.99</v>
      </c>
      <c r="R294" t="n">
        <v>37.14</v>
      </c>
      <c r="S294" t="n">
        <v>37.14</v>
      </c>
      <c r="T294" t="n">
        <v>2.91</v>
      </c>
      <c r="U294" t="n">
        <v>2.91</v>
      </c>
      <c r="V294" t="n">
        <v>45.77</v>
      </c>
      <c r="W294" t="n">
        <v>45.77</v>
      </c>
      <c r="X294" t="n">
        <v>3.82</v>
      </c>
      <c r="Y294" t="n">
        <v>3.82</v>
      </c>
      <c r="Z294" t="n">
        <v>8.93</v>
      </c>
      <c r="AA294" t="n">
        <v>8.93</v>
      </c>
      <c r="AB294" t="n">
        <v>14.58</v>
      </c>
      <c r="AC294" t="n">
        <v>14.57</v>
      </c>
      <c r="AD294" t="n">
        <v>14.569999999999993</v>
      </c>
      <c r="AE294" t="n">
        <v>0.009999999999990905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0.009999999999999787</v>
      </c>
      <c r="AL294" t="inlineStr">
        <is>
          <t>unreconciled</t>
        </is>
      </c>
      <c r="AM294" t="inlineStr">
        <is>
          <t>Order Amount Mismatch (POS&gt;3PO)</t>
        </is>
      </c>
      <c r="AN294" t="n">
        <v>14.57</v>
      </c>
      <c r="AO294" t="n">
        <f>ROUND(P294*100/H294,2)</f>
        <v>0.0</v>
      </c>
      <c r="AP294" t="n">
        <f>ROUND(Q294*100/I294,2)</f>
        <v>0.0</v>
      </c>
      <c r="AQ294"/>
      <c r="AR294"/>
      <c r="AS294" t="n">
        <v>0.0</v>
      </c>
    </row>
    <row r="295">
      <c r="A295" s="1" t="n">
        <v>45232.0</v>
      </c>
      <c r="B295" s="2" t="n">
        <v>45232.88422453704</v>
      </c>
      <c r="C295" t="inlineStr">
        <is>
          <t>3140094012084920</t>
        </is>
      </c>
      <c r="D295" t="inlineStr">
        <is>
          <t>POS0012</t>
        </is>
      </c>
      <c r="E295" t="inlineStr">
        <is>
          <t>35</t>
        </is>
      </c>
      <c r="F295" t="inlineStr">
        <is>
          <t>0094</t>
        </is>
      </c>
      <c r="G295" t="inlineStr">
        <is>
          <t>5303627871</t>
        </is>
      </c>
      <c r="H295" t="n">
        <v>417.0</v>
      </c>
      <c r="I295" t="n">
        <v>397.15</v>
      </c>
      <c r="J295" t="n">
        <v>360.01</v>
      </c>
      <c r="K295" t="inlineStr">
        <is>
          <t>sale</t>
        </is>
      </c>
      <c r="L295" t="inlineStr">
        <is>
          <t/>
        </is>
      </c>
      <c r="M295" t="inlineStr">
        <is>
          <t/>
        </is>
      </c>
      <c r="N295" t="n">
        <v>0.0</v>
      </c>
      <c r="O295" t="n">
        <v>0.0</v>
      </c>
      <c r="P295" t="n">
        <v>310.57</v>
      </c>
      <c r="Q295" t="n">
        <v>310.55</v>
      </c>
      <c r="R295" t="n">
        <v>37.14</v>
      </c>
      <c r="S295" t="n">
        <v>37.14</v>
      </c>
      <c r="T295" t="n">
        <v>3.97</v>
      </c>
      <c r="U295" t="n">
        <v>3.97</v>
      </c>
      <c r="V295" t="n">
        <v>64.8</v>
      </c>
      <c r="W295" t="n">
        <v>64.8</v>
      </c>
      <c r="X295" t="n">
        <v>5.21</v>
      </c>
      <c r="Y295" t="n">
        <v>5.21</v>
      </c>
      <c r="Z295" t="n">
        <v>12.6</v>
      </c>
      <c r="AA295" t="n">
        <v>12.6</v>
      </c>
      <c r="AB295" t="n">
        <v>19.86</v>
      </c>
      <c r="AC295" t="n">
        <v>19.86</v>
      </c>
      <c r="AD295" t="n">
        <v>19.850000000000023</v>
      </c>
      <c r="AE295" t="n">
        <v>0.01999999999998181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inlineStr">
        <is>
          <t>unreconciled</t>
        </is>
      </c>
      <c r="AM295" t="inlineStr">
        <is>
          <t>Order Amount Mismatch (POS&gt;3PO)</t>
        </is>
      </c>
      <c r="AN295" t="n">
        <v>19.85</v>
      </c>
      <c r="AO295" t="n">
        <f>ROUND(P295*100/H295,2)</f>
        <v>0.0</v>
      </c>
      <c r="AP295" t="n">
        <f>ROUND(Q295*100/I295,2)</f>
        <v>0.0</v>
      </c>
      <c r="AQ295"/>
      <c r="AR295"/>
      <c r="AS295" t="n">
        <v>0.0</v>
      </c>
    </row>
    <row r="296">
      <c r="A296" s="1" t="n">
        <v>45231.0</v>
      </c>
      <c r="B296" s="2" t="n">
        <v>45232.0108912037</v>
      </c>
      <c r="C296" t="inlineStr">
        <is>
          <t>3140023012058895</t>
        </is>
      </c>
      <c r="D296" t="inlineStr">
        <is>
          <t>POS0012</t>
        </is>
      </c>
      <c r="E296" t="inlineStr">
        <is>
          <t>89</t>
        </is>
      </c>
      <c r="F296" t="inlineStr">
        <is>
          <t>0023</t>
        </is>
      </c>
      <c r="G296" t="inlineStr">
        <is>
          <t>5303724529</t>
        </is>
      </c>
      <c r="H296" t="n">
        <v>241.0</v>
      </c>
      <c r="I296" t="n">
        <v>229.52</v>
      </c>
      <c r="J296" t="n">
        <v>192.38</v>
      </c>
      <c r="K296" t="inlineStr">
        <is>
          <t>sale</t>
        </is>
      </c>
      <c r="L296" t="inlineStr">
        <is>
          <t/>
        </is>
      </c>
      <c r="M296" t="inlineStr">
        <is>
          <t/>
        </is>
      </c>
      <c r="N296" t="n">
        <v>0.0</v>
      </c>
      <c r="O296" t="n">
        <v>0.0</v>
      </c>
      <c r="P296" t="n">
        <v>182.8</v>
      </c>
      <c r="Q296" t="n">
        <v>182.81</v>
      </c>
      <c r="R296" t="n">
        <v>37.14</v>
      </c>
      <c r="S296" t="n">
        <v>37.14</v>
      </c>
      <c r="T296" t="n">
        <v>2.3</v>
      </c>
      <c r="U296" t="n">
        <v>2.3</v>
      </c>
      <c r="V296" t="n">
        <v>34.63</v>
      </c>
      <c r="W296" t="n">
        <v>34.63</v>
      </c>
      <c r="X296" t="n">
        <v>3.01</v>
      </c>
      <c r="Y296" t="n">
        <v>3.01</v>
      </c>
      <c r="Z296" t="n">
        <v>6.78</v>
      </c>
      <c r="AA296" t="n">
        <v>6.77</v>
      </c>
      <c r="AB296" t="n">
        <v>11.48</v>
      </c>
      <c r="AC296" t="n">
        <v>11.48</v>
      </c>
      <c r="AD296" t="n">
        <v>11.47999999999999</v>
      </c>
      <c r="AE296" t="n">
        <v>-0.009999999999990905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0.010000000000000675</v>
      </c>
      <c r="AK296" t="n">
        <v>0.0</v>
      </c>
      <c r="AL296" t="inlineStr">
        <is>
          <t>unreconciled</t>
        </is>
      </c>
      <c r="AM296" t="inlineStr">
        <is>
          <t>Order Amount Mismatch (POS&gt;3PO)</t>
        </is>
      </c>
      <c r="AN296" t="n">
        <v>11.48</v>
      </c>
      <c r="AO296" t="n">
        <f>ROUND(P296*100/H296,2)</f>
        <v>0.0</v>
      </c>
      <c r="AP296" t="n">
        <f>ROUND(Q296*100/I296,2)</f>
        <v>0.0</v>
      </c>
      <c r="AQ296"/>
      <c r="AR296"/>
      <c r="AS296" t="n">
        <v>0.0</v>
      </c>
    </row>
    <row r="297">
      <c r="A297" s="1" t="n">
        <v>45233.0</v>
      </c>
      <c r="B297" s="2" t="n">
        <v>45233.99012731481</v>
      </c>
      <c r="C297" t="inlineStr">
        <is>
          <t>3140094012085400</t>
        </is>
      </c>
      <c r="D297" t="inlineStr">
        <is>
          <t>POS0012</t>
        </is>
      </c>
      <c r="E297" t="inlineStr">
        <is>
          <t>15</t>
        </is>
      </c>
      <c r="F297" t="inlineStr">
        <is>
          <t>0094</t>
        </is>
      </c>
      <c r="G297" t="inlineStr">
        <is>
          <t>5303729359</t>
        </is>
      </c>
      <c r="H297" t="n">
        <v>260.0</v>
      </c>
      <c r="I297" t="n">
        <v>324.75</v>
      </c>
      <c r="J297" t="n">
        <v>287.61</v>
      </c>
      <c r="K297" t="inlineStr">
        <is>
          <t>sale</t>
        </is>
      </c>
      <c r="L297" t="inlineStr">
        <is>
          <t/>
        </is>
      </c>
      <c r="M297" t="inlineStr">
        <is>
          <t/>
        </is>
      </c>
      <c r="N297" t="n">
        <v>0.0</v>
      </c>
      <c r="O297" t="n">
        <v>0.0</v>
      </c>
      <c r="P297" t="n">
        <v>255.38</v>
      </c>
      <c r="Q297" t="n">
        <v>196.58</v>
      </c>
      <c r="R297" t="n">
        <v>37.14</v>
      </c>
      <c r="S297" t="n">
        <v>37.14</v>
      </c>
      <c r="T297" t="n">
        <v>3.25</v>
      </c>
      <c r="U297" t="n">
        <v>2.48</v>
      </c>
      <c r="V297" t="n">
        <v>51.77</v>
      </c>
      <c r="W297" t="n">
        <v>37.88</v>
      </c>
      <c r="X297" t="n">
        <v>4.26</v>
      </c>
      <c r="Y297" t="n">
        <v>3.25</v>
      </c>
      <c r="Z297" t="n">
        <v>10.09</v>
      </c>
      <c r="AA297" t="n">
        <v>7.4</v>
      </c>
      <c r="AB297" t="n">
        <v>12.38</v>
      </c>
      <c r="AC297" t="n">
        <v>12.38</v>
      </c>
      <c r="AD297" t="n">
        <v>-64.75</v>
      </c>
      <c r="AE297" t="n">
        <v>58.79999999999998</v>
      </c>
      <c r="AF297" t="n">
        <v>0.0</v>
      </c>
      <c r="AG297" t="n">
        <v>0.77</v>
      </c>
      <c r="AH297" t="n">
        <v>13.89</v>
      </c>
      <c r="AI297" t="n">
        <v>1.0099999999999998</v>
      </c>
      <c r="AJ297" t="n">
        <v>2.6899999999999995</v>
      </c>
      <c r="AK297" t="n">
        <v>0.0</v>
      </c>
      <c r="AL297" t="inlineStr">
        <is>
          <t>unreconciled</t>
        </is>
      </c>
      <c r="AM297" t="inlineStr">
        <is>
          <t>Order Amount Mismatch (3PO&gt;POS)</t>
        </is>
      </c>
      <c r="AN297" t="n">
        <v>64.75</v>
      </c>
      <c r="AO297" t="n">
        <f>ROUND(P297*100/H297,2)</f>
        <v>0.0</v>
      </c>
      <c r="AP297" t="n">
        <f>ROUND(Q297*100/I297,2)</f>
        <v>0.0</v>
      </c>
      <c r="AQ297"/>
      <c r="AR297"/>
      <c r="AS297" t="n">
        <v>0.0</v>
      </c>
    </row>
    <row r="298">
      <c r="A298" s="1" t="n">
        <v>45232.0</v>
      </c>
      <c r="B298" s="2" t="n">
        <v>45232.5984375</v>
      </c>
      <c r="C298" t="inlineStr">
        <is>
          <t>3140094012084716</t>
        </is>
      </c>
      <c r="D298" t="inlineStr">
        <is>
          <t>POS0012</t>
        </is>
      </c>
      <c r="E298" t="inlineStr">
        <is>
          <t>30</t>
        </is>
      </c>
      <c r="F298" t="inlineStr">
        <is>
          <t>0094</t>
        </is>
      </c>
      <c r="G298" t="inlineStr">
        <is>
          <t>5303749537</t>
        </is>
      </c>
      <c r="H298" t="n">
        <v>334.0</v>
      </c>
      <c r="I298" t="n">
        <v>318.09</v>
      </c>
      <c r="J298" t="n">
        <v>280.95</v>
      </c>
      <c r="K298" t="inlineStr">
        <is>
          <t>sale</t>
        </is>
      </c>
      <c r="L298" t="inlineStr">
        <is>
          <t/>
        </is>
      </c>
      <c r="M298" t="inlineStr">
        <is>
          <t/>
        </is>
      </c>
      <c r="N298" t="n">
        <v>0.0</v>
      </c>
      <c r="O298" t="n">
        <v>0.0</v>
      </c>
      <c r="P298" t="n">
        <v>250.32</v>
      </c>
      <c r="Q298" t="n">
        <v>250.32</v>
      </c>
      <c r="R298" t="n">
        <v>37.14</v>
      </c>
      <c r="S298" t="n">
        <v>37.14</v>
      </c>
      <c r="T298" t="n">
        <v>3.18</v>
      </c>
      <c r="U298" t="n">
        <v>3.18</v>
      </c>
      <c r="V298" t="n">
        <v>50.57</v>
      </c>
      <c r="W298" t="n">
        <v>50.57</v>
      </c>
      <c r="X298" t="n">
        <v>4.17</v>
      </c>
      <c r="Y298" t="n">
        <v>4.18</v>
      </c>
      <c r="Z298" t="n">
        <v>9.85</v>
      </c>
      <c r="AA298" t="n">
        <v>9.85</v>
      </c>
      <c r="AB298" t="n">
        <v>15.9</v>
      </c>
      <c r="AC298" t="n">
        <v>15.91</v>
      </c>
      <c r="AD298" t="n">
        <v>15.910000000000025</v>
      </c>
      <c r="AE298" t="n">
        <v>0.0</v>
      </c>
      <c r="AF298" t="n">
        <v>0.0</v>
      </c>
      <c r="AG298" t="n">
        <v>0.0</v>
      </c>
      <c r="AH298" t="n">
        <v>0.0</v>
      </c>
      <c r="AI298" t="n">
        <v>-0.009999999999999787</v>
      </c>
      <c r="AJ298" t="n">
        <v>0.0</v>
      </c>
      <c r="AK298" t="n">
        <v>-0.009999999999999787</v>
      </c>
      <c r="AL298" t="inlineStr">
        <is>
          <t>unreconciled</t>
        </is>
      </c>
      <c r="AM298" t="inlineStr">
        <is>
          <t>Order Amount Mismatch (POS&gt;3PO)</t>
        </is>
      </c>
      <c r="AN298" t="n">
        <v>15.91</v>
      </c>
      <c r="AO298" t="n">
        <f>ROUND(P298*100/H298,2)</f>
        <v>0.0</v>
      </c>
      <c r="AP298" t="n">
        <f>ROUND(Q298*100/I298,2)</f>
        <v>0.0</v>
      </c>
      <c r="AQ298"/>
      <c r="AR298"/>
      <c r="AS298" t="n">
        <v>0.0</v>
      </c>
    </row>
    <row r="299">
      <c r="A299" s="1" t="n">
        <v>45236.0</v>
      </c>
      <c r="B299" s="2" t="n">
        <v>45236.408634259256</v>
      </c>
      <c r="C299" t="inlineStr">
        <is>
          <t>3140023012059972</t>
        </is>
      </c>
      <c r="D299" t="inlineStr">
        <is>
          <t>POS0012</t>
        </is>
      </c>
      <c r="E299" t="inlineStr">
        <is>
          <t>64</t>
        </is>
      </c>
      <c r="F299" t="inlineStr">
        <is>
          <t>0023</t>
        </is>
      </c>
      <c r="G299" t="inlineStr">
        <is>
          <t>5303752231</t>
        </is>
      </c>
      <c r="H299" t="n">
        <v>490.00000000000006</v>
      </c>
      <c r="I299" t="n">
        <v>466.66</v>
      </c>
      <c r="J299" t="n">
        <v>429.52</v>
      </c>
      <c r="K299" t="inlineStr">
        <is>
          <t>sale</t>
        </is>
      </c>
      <c r="L299" t="inlineStr">
        <is>
          <t/>
        </is>
      </c>
      <c r="M299" t="inlineStr">
        <is>
          <t/>
        </is>
      </c>
      <c r="N299" t="n">
        <v>0.0</v>
      </c>
      <c r="O299" t="n">
        <v>0.0</v>
      </c>
      <c r="P299" t="n">
        <v>363.54</v>
      </c>
      <c r="Q299" t="n">
        <v>363.51</v>
      </c>
      <c r="R299" t="n">
        <v>37.14</v>
      </c>
      <c r="S299" t="n">
        <v>37.14</v>
      </c>
      <c r="T299" t="n">
        <v>4.67</v>
      </c>
      <c r="U299" t="n">
        <v>4.67</v>
      </c>
      <c r="V299" t="n">
        <v>77.31</v>
      </c>
      <c r="W299" t="n">
        <v>77.31</v>
      </c>
      <c r="X299" t="n">
        <v>6.12</v>
      </c>
      <c r="Y299" t="n">
        <v>6.12</v>
      </c>
      <c r="Z299" t="n">
        <v>15.02</v>
      </c>
      <c r="AA299" t="n">
        <v>15.02</v>
      </c>
      <c r="AB299" t="n">
        <v>23.34</v>
      </c>
      <c r="AC299" t="n">
        <v>23.33</v>
      </c>
      <c r="AD299" t="n">
        <v>23.340000000000032</v>
      </c>
      <c r="AE299" t="n">
        <v>0.03000000000002956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0.010000000000001563</v>
      </c>
      <c r="AL299" t="inlineStr">
        <is>
          <t>unreconciled</t>
        </is>
      </c>
      <c r="AM299" t="inlineStr">
        <is>
          <t>Order Amount Mismatch (POS&gt;3PO)</t>
        </is>
      </c>
      <c r="AN299" t="n">
        <v>23.34</v>
      </c>
      <c r="AO299" t="n">
        <f>ROUND(P299*100/H299,2)</f>
        <v>0.0</v>
      </c>
      <c r="AP299" t="n">
        <f>ROUND(Q299*100/I299,2)</f>
        <v>0.0</v>
      </c>
      <c r="AQ299"/>
      <c r="AR299"/>
      <c r="AS299" t="n">
        <v>0.0</v>
      </c>
    </row>
    <row r="300">
      <c r="A300" s="1" t="n">
        <v>45231.0</v>
      </c>
      <c r="B300" s="2" t="n">
        <v>45231.86931712963</v>
      </c>
      <c r="C300" t="inlineStr">
        <is>
          <t>3140094012084527</t>
        </is>
      </c>
      <c r="D300" t="inlineStr">
        <is>
          <t>POS0012</t>
        </is>
      </c>
      <c r="E300" t="inlineStr">
        <is>
          <t>41</t>
        </is>
      </c>
      <c r="F300" t="inlineStr">
        <is>
          <t>0094</t>
        </is>
      </c>
      <c r="G300" t="inlineStr">
        <is>
          <t>5303755561</t>
        </is>
      </c>
      <c r="H300" t="n">
        <v>510.0</v>
      </c>
      <c r="I300" t="n">
        <v>485.71</v>
      </c>
      <c r="J300" t="n">
        <v>448.57</v>
      </c>
      <c r="K300" t="inlineStr">
        <is>
          <t>sale</t>
        </is>
      </c>
      <c r="L300" t="inlineStr">
        <is>
          <t/>
        </is>
      </c>
      <c r="M300" t="inlineStr">
        <is>
          <t/>
        </is>
      </c>
      <c r="N300" t="n">
        <v>0.0</v>
      </c>
      <c r="O300" t="n">
        <v>0.0</v>
      </c>
      <c r="P300" t="n">
        <v>378.05</v>
      </c>
      <c r="Q300" t="n">
        <v>378.06</v>
      </c>
      <c r="R300" t="n">
        <v>37.14</v>
      </c>
      <c r="S300" t="n">
        <v>37.14</v>
      </c>
      <c r="T300" t="n">
        <v>4.86</v>
      </c>
      <c r="U300" t="n">
        <v>4.86</v>
      </c>
      <c r="V300" t="n">
        <v>80.74</v>
      </c>
      <c r="W300" t="n">
        <v>80.74</v>
      </c>
      <c r="X300" t="n">
        <v>6.38</v>
      </c>
      <c r="Y300" t="n">
        <v>6.38</v>
      </c>
      <c r="Z300" t="n">
        <v>15.68</v>
      </c>
      <c r="AA300" t="n">
        <v>15.68</v>
      </c>
      <c r="AB300" t="n">
        <v>24.28</v>
      </c>
      <c r="AC300" t="n">
        <v>24.29</v>
      </c>
      <c r="AD300" t="n">
        <v>24.29000000000002</v>
      </c>
      <c r="AE300" t="n">
        <v>-0.009999999999990905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-0.00999999999999801</v>
      </c>
      <c r="AL300" t="inlineStr">
        <is>
          <t>unreconciled</t>
        </is>
      </c>
      <c r="AM300" t="inlineStr">
        <is>
          <t>Order Amount Mismatch (POS&gt;3PO)</t>
        </is>
      </c>
      <c r="AN300" t="n">
        <v>24.29</v>
      </c>
      <c r="AO300" t="n">
        <f>ROUND(P300*100/H300,2)</f>
        <v>0.0</v>
      </c>
      <c r="AP300" t="n">
        <f>ROUND(Q300*100/I300,2)</f>
        <v>0.0</v>
      </c>
      <c r="AQ300"/>
      <c r="AR300"/>
      <c r="AS300" t="n">
        <v>0.0</v>
      </c>
    </row>
    <row r="301">
      <c r="A301" s="1" t="n">
        <v>45231.0</v>
      </c>
      <c r="B301" s="2" t="n">
        <v>45231.62395833333</v>
      </c>
      <c r="C301" t="inlineStr">
        <is>
          <t>3140023012058727</t>
        </is>
      </c>
      <c r="D301" t="inlineStr">
        <is>
          <t>POS0012</t>
        </is>
      </c>
      <c r="E301" t="inlineStr">
        <is>
          <t>21</t>
        </is>
      </c>
      <c r="F301" t="inlineStr">
        <is>
          <t>0023</t>
        </is>
      </c>
      <c r="G301" t="inlineStr">
        <is>
          <t>5303769267</t>
        </is>
      </c>
      <c r="H301" t="n">
        <v>208.0</v>
      </c>
      <c r="I301" t="n">
        <v>198.09</v>
      </c>
      <c r="J301" t="n">
        <v>160.95</v>
      </c>
      <c r="K301" t="inlineStr">
        <is>
          <t>sale</t>
        </is>
      </c>
      <c r="L301" t="inlineStr">
        <is>
          <t/>
        </is>
      </c>
      <c r="M301" t="inlineStr">
        <is>
          <t/>
        </is>
      </c>
      <c r="N301" t="n">
        <v>0.0</v>
      </c>
      <c r="O301" t="n">
        <v>0.0</v>
      </c>
      <c r="P301" t="n">
        <v>158.86</v>
      </c>
      <c r="Q301" t="n">
        <v>158.87</v>
      </c>
      <c r="R301" t="n">
        <v>37.14</v>
      </c>
      <c r="S301" t="n">
        <v>37.14</v>
      </c>
      <c r="T301" t="n">
        <v>1.98</v>
      </c>
      <c r="U301" t="n">
        <v>1.98</v>
      </c>
      <c r="V301" t="n">
        <v>28.97</v>
      </c>
      <c r="W301" t="n">
        <v>28.97</v>
      </c>
      <c r="X301" t="n">
        <v>2.6</v>
      </c>
      <c r="Y301" t="n">
        <v>2.6</v>
      </c>
      <c r="Z301" t="n">
        <v>5.68</v>
      </c>
      <c r="AA301" t="n">
        <v>5.68</v>
      </c>
      <c r="AB301" t="n">
        <v>9.9</v>
      </c>
      <c r="AC301" t="n">
        <v>9.91</v>
      </c>
      <c r="AD301" t="n">
        <v>9.909999999999997</v>
      </c>
      <c r="AE301" t="n">
        <v>-0.009999999999990905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-0.009999999999999787</v>
      </c>
      <c r="AL301" t="inlineStr">
        <is>
          <t>unreconciled</t>
        </is>
      </c>
      <c r="AM301" t="inlineStr">
        <is>
          <t>Order Amount Mismatch (POS&gt;3PO)</t>
        </is>
      </c>
      <c r="AN301" t="n">
        <v>9.91</v>
      </c>
      <c r="AO301" t="n">
        <f>ROUND(P301*100/H301,2)</f>
        <v>0.0</v>
      </c>
      <c r="AP301" t="n">
        <f>ROUND(Q301*100/I301,2)</f>
        <v>0.0</v>
      </c>
      <c r="AQ301"/>
      <c r="AR301"/>
      <c r="AS301" t="n">
        <v>0.0</v>
      </c>
    </row>
    <row r="302">
      <c r="A302" s="1" t="n">
        <v>45235.0</v>
      </c>
      <c r="B302" s="2" t="n">
        <v>45235.470034722224</v>
      </c>
      <c r="C302" t="inlineStr">
        <is>
          <t>3140094012085941</t>
        </is>
      </c>
      <c r="D302" t="inlineStr">
        <is>
          <t>POS0012</t>
        </is>
      </c>
      <c r="E302" t="inlineStr">
        <is>
          <t>56</t>
        </is>
      </c>
      <c r="F302" t="inlineStr">
        <is>
          <t>0094</t>
        </is>
      </c>
      <c r="G302" t="inlineStr">
        <is>
          <t>5303770448</t>
        </is>
      </c>
      <c r="H302" t="n">
        <v>159.0</v>
      </c>
      <c r="I302" t="n">
        <v>151.43</v>
      </c>
      <c r="J302" t="n">
        <v>114.29</v>
      </c>
      <c r="K302" t="inlineStr">
        <is>
          <t>sale</t>
        </is>
      </c>
      <c r="L302" t="inlineStr">
        <is>
          <t/>
        </is>
      </c>
      <c r="M302" t="inlineStr">
        <is>
          <t/>
        </is>
      </c>
      <c r="N302" t="n">
        <v>0.0</v>
      </c>
      <c r="O302" t="n">
        <v>0.0</v>
      </c>
      <c r="P302" t="n">
        <v>123.3</v>
      </c>
      <c r="Q302" t="n">
        <v>123.29</v>
      </c>
      <c r="R302" t="n">
        <v>37.14</v>
      </c>
      <c r="S302" t="n">
        <v>37.14</v>
      </c>
      <c r="T302" t="n">
        <v>1.51</v>
      </c>
      <c r="U302" t="n">
        <v>1.51</v>
      </c>
      <c r="V302" t="n">
        <v>20.57</v>
      </c>
      <c r="W302" t="n">
        <v>20.57</v>
      </c>
      <c r="X302" t="n">
        <v>1.99</v>
      </c>
      <c r="Y302" t="n">
        <v>1.99</v>
      </c>
      <c r="Z302" t="n">
        <v>4.06</v>
      </c>
      <c r="AA302" t="n">
        <v>4.06</v>
      </c>
      <c r="AB302" t="n">
        <v>7.58</v>
      </c>
      <c r="AC302" t="n">
        <v>7.57</v>
      </c>
      <c r="AD302" t="n">
        <v>7.569999999999993</v>
      </c>
      <c r="AE302" t="n">
        <v>0.009999999999990905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0.009999999999999787</v>
      </c>
      <c r="AL302" t="inlineStr">
        <is>
          <t>unreconciled</t>
        </is>
      </c>
      <c r="AM302" t="inlineStr">
        <is>
          <t>Order Amount Mismatch (POS&gt;3PO)</t>
        </is>
      </c>
      <c r="AN302" t="n">
        <v>7.57</v>
      </c>
      <c r="AO302" t="n">
        <f>ROUND(P302*100/H302,2)</f>
        <v>0.0</v>
      </c>
      <c r="AP302" t="n">
        <f>ROUND(Q302*100/I302,2)</f>
        <v>0.0</v>
      </c>
      <c r="AQ302"/>
      <c r="AR302"/>
      <c r="AS302" t="n">
        <v>0.0</v>
      </c>
    </row>
    <row r="303">
      <c r="A303" s="1" t="n">
        <v>45231.0</v>
      </c>
      <c r="B303" s="2" t="n">
        <v>45231.81789351852</v>
      </c>
      <c r="C303" t="inlineStr">
        <is>
          <t>3140094012084491</t>
        </is>
      </c>
      <c r="D303" t="inlineStr">
        <is>
          <t>POS0012</t>
        </is>
      </c>
      <c r="E303" t="inlineStr">
        <is>
          <t>05</t>
        </is>
      </c>
      <c r="F303" t="inlineStr">
        <is>
          <t>0094</t>
        </is>
      </c>
      <c r="G303" t="inlineStr">
        <is>
          <t>5303826254</t>
        </is>
      </c>
      <c r="H303" t="n">
        <v>261.0</v>
      </c>
      <c r="I303" t="n">
        <v>248.56</v>
      </c>
      <c r="J303" t="n">
        <v>211.42</v>
      </c>
      <c r="K303" t="inlineStr">
        <is>
          <t>sale</t>
        </is>
      </c>
      <c r="L303" t="inlineStr">
        <is>
          <t/>
        </is>
      </c>
      <c r="M303" t="inlineStr">
        <is>
          <t/>
        </is>
      </c>
      <c r="N303" t="n">
        <v>0.0</v>
      </c>
      <c r="O303" t="n">
        <v>0.0</v>
      </c>
      <c r="P303" t="n">
        <v>197.31</v>
      </c>
      <c r="Q303" t="n">
        <v>197.3</v>
      </c>
      <c r="R303" t="n">
        <v>37.14</v>
      </c>
      <c r="S303" t="n">
        <v>37.14</v>
      </c>
      <c r="T303" t="n">
        <v>2.49</v>
      </c>
      <c r="U303" t="n">
        <v>2.49</v>
      </c>
      <c r="V303" t="n">
        <v>38.06</v>
      </c>
      <c r="W303" t="n">
        <v>38.06</v>
      </c>
      <c r="X303" t="n">
        <v>3.26</v>
      </c>
      <c r="Y303" t="n">
        <v>3.26</v>
      </c>
      <c r="Z303" t="n">
        <v>7.44</v>
      </c>
      <c r="AA303" t="n">
        <v>7.44</v>
      </c>
      <c r="AB303" t="n">
        <v>12.42</v>
      </c>
      <c r="AC303" t="n">
        <v>12.43</v>
      </c>
      <c r="AD303" t="n">
        <v>12.439999999999998</v>
      </c>
      <c r="AE303" t="n">
        <v>0.009999999999990905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-0.009999999999999787</v>
      </c>
      <c r="AL303" t="inlineStr">
        <is>
          <t>unreconciled</t>
        </is>
      </c>
      <c r="AM303" t="inlineStr">
        <is>
          <t>Order Amount Mismatch (POS&gt;3PO)</t>
        </is>
      </c>
      <c r="AN303" t="n">
        <v>12.44</v>
      </c>
      <c r="AO303" t="n">
        <f>ROUND(P303*100/H303,2)</f>
        <v>0.0</v>
      </c>
      <c r="AP303" t="n">
        <f>ROUND(Q303*100/I303,2)</f>
        <v>0.0</v>
      </c>
      <c r="AQ303"/>
      <c r="AR303"/>
      <c r="AS303" t="n">
        <v>0.0</v>
      </c>
    </row>
    <row r="304">
      <c r="A304" s="1" t="n">
        <v>45231.0</v>
      </c>
      <c r="B304" s="2" t="n">
        <v>45231.77475694445</v>
      </c>
      <c r="C304" t="inlineStr">
        <is>
          <t>3140094012084467</t>
        </is>
      </c>
      <c r="D304" t="inlineStr">
        <is>
          <t>POS0012</t>
        </is>
      </c>
      <c r="E304" t="inlineStr">
        <is>
          <t>81</t>
        </is>
      </c>
      <c r="F304" t="inlineStr">
        <is>
          <t>0094</t>
        </is>
      </c>
      <c r="G304" t="inlineStr">
        <is>
          <t>5303874196</t>
        </is>
      </c>
      <c r="H304" t="n">
        <v>684.0</v>
      </c>
      <c r="I304" t="n">
        <v>651.42</v>
      </c>
      <c r="J304" t="n">
        <v>614.28</v>
      </c>
      <c r="K304" t="inlineStr">
        <is>
          <t>sale</t>
        </is>
      </c>
      <c r="L304" t="inlineStr">
        <is>
          <t/>
        </is>
      </c>
      <c r="M304" t="inlineStr">
        <is>
          <t/>
        </is>
      </c>
      <c r="N304" t="n">
        <v>0.0</v>
      </c>
      <c r="O304" t="n">
        <v>0.0</v>
      </c>
      <c r="P304" t="n">
        <v>504.35</v>
      </c>
      <c r="Q304" t="n">
        <v>504.34</v>
      </c>
      <c r="R304" t="n">
        <v>37.14</v>
      </c>
      <c r="S304" t="n">
        <v>37.14</v>
      </c>
      <c r="T304" t="n">
        <v>6.51</v>
      </c>
      <c r="U304" t="n">
        <v>6.51</v>
      </c>
      <c r="V304" t="n">
        <v>110.57</v>
      </c>
      <c r="W304" t="n">
        <v>110.57</v>
      </c>
      <c r="X304" t="n">
        <v>8.55</v>
      </c>
      <c r="Y304" t="n">
        <v>8.55</v>
      </c>
      <c r="Z304" t="n">
        <v>21.44</v>
      </c>
      <c r="AA304" t="n">
        <v>21.44</v>
      </c>
      <c r="AB304" t="n">
        <v>32.58</v>
      </c>
      <c r="AC304" t="n">
        <v>32.57</v>
      </c>
      <c r="AD304" t="n">
        <v>32.58000000000004</v>
      </c>
      <c r="AE304" t="n">
        <v>0.010000000000047748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0.00999999999999801</v>
      </c>
      <c r="AL304" t="inlineStr">
        <is>
          <t>unreconciled</t>
        </is>
      </c>
      <c r="AM304" t="inlineStr">
        <is>
          <t>Order Amount Mismatch (POS&gt;3PO)</t>
        </is>
      </c>
      <c r="AN304" t="n">
        <v>32.58</v>
      </c>
      <c r="AO304" t="n">
        <f>ROUND(P304*100/H304,2)</f>
        <v>0.0</v>
      </c>
      <c r="AP304" t="n">
        <f>ROUND(Q304*100/I304,2)</f>
        <v>0.0</v>
      </c>
      <c r="AQ304"/>
      <c r="AR304"/>
      <c r="AS304" t="n">
        <v>0.0</v>
      </c>
    </row>
    <row r="305">
      <c r="A305" s="1" t="n">
        <v>45232.0</v>
      </c>
      <c r="B305" s="2" t="n">
        <v>45232.910405092596</v>
      </c>
      <c r="C305" t="inlineStr">
        <is>
          <t>3140094012084942</t>
        </is>
      </c>
      <c r="D305" t="inlineStr">
        <is>
          <t>POS0012</t>
        </is>
      </c>
      <c r="E305" t="inlineStr">
        <is>
          <t>57</t>
        </is>
      </c>
      <c r="F305" t="inlineStr">
        <is>
          <t>0094</t>
        </is>
      </c>
      <c r="G305" t="inlineStr">
        <is>
          <t>5303875933</t>
        </is>
      </c>
      <c r="H305" t="n">
        <v>393.0</v>
      </c>
      <c r="I305" t="n">
        <v>374.29</v>
      </c>
      <c r="J305" t="n">
        <v>337.15</v>
      </c>
      <c r="K305" t="inlineStr">
        <is>
          <t>sale</t>
        </is>
      </c>
      <c r="L305" t="inlineStr">
        <is>
          <t/>
        </is>
      </c>
      <c r="M305" t="inlineStr">
        <is>
          <t/>
        </is>
      </c>
      <c r="N305" t="n">
        <v>0.0</v>
      </c>
      <c r="O305" t="n">
        <v>0.0</v>
      </c>
      <c r="P305" t="n">
        <v>293.14</v>
      </c>
      <c r="Q305" t="n">
        <v>293.13</v>
      </c>
      <c r="R305" t="n">
        <v>37.14</v>
      </c>
      <c r="S305" t="n">
        <v>37.14</v>
      </c>
      <c r="T305" t="n">
        <v>3.74</v>
      </c>
      <c r="U305" t="n">
        <v>3.74</v>
      </c>
      <c r="V305" t="n">
        <v>60.69</v>
      </c>
      <c r="W305" t="n">
        <v>60.69</v>
      </c>
      <c r="X305" t="n">
        <v>4.91</v>
      </c>
      <c r="Y305" t="n">
        <v>4.91</v>
      </c>
      <c r="Z305" t="n">
        <v>11.81</v>
      </c>
      <c r="AA305" t="n">
        <v>11.8</v>
      </c>
      <c r="AB305" t="n">
        <v>18.72</v>
      </c>
      <c r="AC305" t="n">
        <v>18.72</v>
      </c>
      <c r="AD305" t="n">
        <v>18.70999999999998</v>
      </c>
      <c r="AE305" t="n">
        <v>0.009999999999990905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0.009999999999999787</v>
      </c>
      <c r="AK305" t="n">
        <v>0.0</v>
      </c>
      <c r="AL305" t="inlineStr">
        <is>
          <t>unreconciled</t>
        </is>
      </c>
      <c r="AM305" t="inlineStr">
        <is>
          <t>Order Amount Mismatch (POS&gt;3PO)</t>
        </is>
      </c>
      <c r="AN305" t="n">
        <v>18.71</v>
      </c>
      <c r="AO305" t="n">
        <f>ROUND(P305*100/H305,2)</f>
        <v>0.0</v>
      </c>
      <c r="AP305" t="n">
        <f>ROUND(Q305*100/I305,2)</f>
        <v>0.0</v>
      </c>
      <c r="AQ305"/>
      <c r="AR305"/>
      <c r="AS305" t="n">
        <v>0.0</v>
      </c>
    </row>
    <row r="306">
      <c r="A306" s="1" t="n">
        <v>45231.0</v>
      </c>
      <c r="B306" s="2" t="n">
        <v>45231.545219907406</v>
      </c>
      <c r="C306" t="inlineStr">
        <is>
          <t>3140094012084341</t>
        </is>
      </c>
      <c r="D306" t="inlineStr">
        <is>
          <t>POS0012</t>
        </is>
      </c>
      <c r="E306" t="inlineStr">
        <is>
          <t>55</t>
        </is>
      </c>
      <c r="F306" t="inlineStr">
        <is>
          <t>0094</t>
        </is>
      </c>
      <c r="G306" t="inlineStr">
        <is>
          <t>5303876643</t>
        </is>
      </c>
      <c r="H306" t="n">
        <v>431.0</v>
      </c>
      <c r="I306" t="n">
        <v>410.47</v>
      </c>
      <c r="J306" t="n">
        <v>373.33</v>
      </c>
      <c r="K306" t="inlineStr">
        <is>
          <t>sale</t>
        </is>
      </c>
      <c r="L306" t="inlineStr">
        <is>
          <t/>
        </is>
      </c>
      <c r="M306" t="inlineStr">
        <is>
          <t/>
        </is>
      </c>
      <c r="N306" t="n">
        <v>0.0</v>
      </c>
      <c r="O306" t="n">
        <v>0.0</v>
      </c>
      <c r="P306" t="n">
        <v>320.71</v>
      </c>
      <c r="Q306" t="n">
        <v>320.72</v>
      </c>
      <c r="R306" t="n">
        <v>37.14</v>
      </c>
      <c r="S306" t="n">
        <v>37.14</v>
      </c>
      <c r="T306" t="n">
        <v>4.1</v>
      </c>
      <c r="U306" t="n">
        <v>4.1</v>
      </c>
      <c r="V306" t="n">
        <v>67.2</v>
      </c>
      <c r="W306" t="n">
        <v>67.2</v>
      </c>
      <c r="X306" t="n">
        <v>5.39</v>
      </c>
      <c r="Y306" t="n">
        <v>5.39</v>
      </c>
      <c r="Z306" t="n">
        <v>13.07</v>
      </c>
      <c r="AA306" t="n">
        <v>13.07</v>
      </c>
      <c r="AB306" t="n">
        <v>20.52</v>
      </c>
      <c r="AC306" t="n">
        <v>20.53</v>
      </c>
      <c r="AD306" t="n">
        <v>20.529999999999973</v>
      </c>
      <c r="AE306" t="n">
        <v>-0.010000000000047748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-0.010000000000001563</v>
      </c>
      <c r="AL306" t="inlineStr">
        <is>
          <t>unreconciled</t>
        </is>
      </c>
      <c r="AM306" t="inlineStr">
        <is>
          <t>Order Amount Mismatch (POS&gt;3PO)</t>
        </is>
      </c>
      <c r="AN306" t="n">
        <v>20.53</v>
      </c>
      <c r="AO306" t="n">
        <f>ROUND(P306*100/H306,2)</f>
        <v>0.0</v>
      </c>
      <c r="AP306" t="n">
        <f>ROUND(Q306*100/I306,2)</f>
        <v>0.0</v>
      </c>
      <c r="AQ306"/>
      <c r="AR306"/>
      <c r="AS306" t="n">
        <v>0.0</v>
      </c>
    </row>
    <row r="307">
      <c r="A307" s="1"/>
      <c r="B307" s="2" t="n">
        <v>45231.01070601852</v>
      </c>
      <c r="C307"/>
      <c r="D307"/>
      <c r="E307"/>
      <c r="F307" t="inlineStr">
        <is>
          <t>0094</t>
        </is>
      </c>
      <c r="G307" t="inlineStr">
        <is>
          <t>5303880816</t>
        </is>
      </c>
      <c r="H307" t="n">
        <v>0.0</v>
      </c>
      <c r="I307" t="n">
        <v>250.47</v>
      </c>
      <c r="J307" t="n">
        <v>213.33</v>
      </c>
      <c r="K307" t="inlineStr">
        <is>
          <t>sale</t>
        </is>
      </c>
      <c r="L307" t="inlineStr">
        <is>
          <t/>
        </is>
      </c>
      <c r="M307" t="inlineStr">
        <is>
          <t/>
        </is>
      </c>
      <c r="N307" t="n">
        <v>0.0</v>
      </c>
      <c r="O307" t="n">
        <v>0.0</v>
      </c>
      <c r="P307" t="n">
        <v>198.78</v>
      </c>
      <c r="Q307" t="n">
        <v>198.76</v>
      </c>
      <c r="R307" t="n">
        <v>37.14</v>
      </c>
      <c r="S307" t="n">
        <v>37.14</v>
      </c>
      <c r="T307" t="n">
        <v>2.5</v>
      </c>
      <c r="U307" t="n">
        <v>2.5</v>
      </c>
      <c r="V307" t="n">
        <v>38.4</v>
      </c>
      <c r="W307" t="n">
        <v>38.4</v>
      </c>
      <c r="X307" t="n">
        <v>3.29</v>
      </c>
      <c r="Y307" t="n">
        <v>3.29</v>
      </c>
      <c r="Z307" t="n">
        <v>7.5</v>
      </c>
      <c r="AA307" t="n">
        <v>7.5</v>
      </c>
      <c r="AB307" t="n">
        <v>0.0</v>
      </c>
      <c r="AC307" t="n">
        <v>12.52</v>
      </c>
      <c r="AD307" t="n">
        <v>-250.47</v>
      </c>
      <c r="AE307" t="n">
        <v>0.020000000000010232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-12.52</v>
      </c>
      <c r="AL307" t="inlineStr">
        <is>
          <t>unreconciled</t>
        </is>
      </c>
      <c r="AM307" t="inlineStr">
        <is>
          <t>Order Not found in POS</t>
        </is>
      </c>
      <c r="AN307" t="n">
        <v>250.47</v>
      </c>
      <c r="AO307" t="n">
        <f>ROUND(P307*100/H307,2)</f>
        <v>0.0</v>
      </c>
      <c r="AP307" t="n">
        <f>ROUND(Q307*100/I307,2)</f>
        <v>0.0</v>
      </c>
      <c r="AQ307"/>
      <c r="AR307"/>
      <c r="AS307" t="n">
        <v>0.0</v>
      </c>
    </row>
    <row r="308">
      <c r="A308" s="1" t="n">
        <v>45231.0</v>
      </c>
      <c r="B308" s="2" t="n">
        <v>45231.760196759256</v>
      </c>
      <c r="C308" t="inlineStr">
        <is>
          <t>3140023012058783</t>
        </is>
      </c>
      <c r="D308" t="inlineStr">
        <is>
          <t>POS0012</t>
        </is>
      </c>
      <c r="E308" t="inlineStr">
        <is>
          <t>77</t>
        </is>
      </c>
      <c r="F308" t="inlineStr">
        <is>
          <t>0023</t>
        </is>
      </c>
      <c r="G308" t="inlineStr">
        <is>
          <t>5303889141</t>
        </is>
      </c>
      <c r="H308" t="n">
        <v>218.0</v>
      </c>
      <c r="I308" t="n">
        <v>207.62</v>
      </c>
      <c r="J308" t="n">
        <v>170.48</v>
      </c>
      <c r="K308" t="inlineStr">
        <is>
          <t>sale</t>
        </is>
      </c>
      <c r="L308" t="inlineStr">
        <is>
          <t/>
        </is>
      </c>
      <c r="M308" t="inlineStr">
        <is>
          <t/>
        </is>
      </c>
      <c r="N308" t="n">
        <v>0.0</v>
      </c>
      <c r="O308" t="n">
        <v>0.0</v>
      </c>
      <c r="P308" t="n">
        <v>166.12</v>
      </c>
      <c r="Q308" t="n">
        <v>166.12</v>
      </c>
      <c r="R308" t="n">
        <v>37.14</v>
      </c>
      <c r="S308" t="n">
        <v>37.14</v>
      </c>
      <c r="T308" t="n">
        <v>2.08</v>
      </c>
      <c r="U308" t="n">
        <v>2.08</v>
      </c>
      <c r="V308" t="n">
        <v>30.69</v>
      </c>
      <c r="W308" t="n">
        <v>30.69</v>
      </c>
      <c r="X308" t="n">
        <v>2.72</v>
      </c>
      <c r="Y308" t="n">
        <v>2.72</v>
      </c>
      <c r="Z308" t="n">
        <v>6.01</v>
      </c>
      <c r="AA308" t="n">
        <v>6.01</v>
      </c>
      <c r="AB308" t="n">
        <v>10.38</v>
      </c>
      <c r="AC308" t="n">
        <v>10.38</v>
      </c>
      <c r="AD308" t="n">
        <v>10.379999999999995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inlineStr">
        <is>
          <t>unreconciled</t>
        </is>
      </c>
      <c r="AM308" t="inlineStr">
        <is>
          <t>Order Amount Mismatch (POS&gt;3PO)</t>
        </is>
      </c>
      <c r="AN308" t="n">
        <v>10.38</v>
      </c>
      <c r="AO308" t="n">
        <f>ROUND(P308*100/H308,2)</f>
        <v>0.0</v>
      </c>
      <c r="AP308" t="n">
        <f>ROUND(Q308*100/I308,2)</f>
        <v>0.0</v>
      </c>
      <c r="AQ308"/>
      <c r="AR308"/>
      <c r="AS308" t="n">
        <v>0.0</v>
      </c>
    </row>
    <row r="309">
      <c r="A309" s="1" t="n">
        <v>45231.0</v>
      </c>
      <c r="B309" s="2" t="n">
        <v>45231.95048611111</v>
      </c>
      <c r="C309" t="inlineStr">
        <is>
          <t>3140023012058854</t>
        </is>
      </c>
      <c r="D309" t="inlineStr">
        <is>
          <t>POS0012</t>
        </is>
      </c>
      <c r="E309" t="inlineStr">
        <is>
          <t>48</t>
        </is>
      </c>
      <c r="F309" t="inlineStr">
        <is>
          <t>0023</t>
        </is>
      </c>
      <c r="G309" t="inlineStr">
        <is>
          <t>5303890493</t>
        </is>
      </c>
      <c r="H309" t="n">
        <v>495.00000000000006</v>
      </c>
      <c r="I309" t="n">
        <v>471.42</v>
      </c>
      <c r="J309" t="n">
        <v>434.28</v>
      </c>
      <c r="K309" t="inlineStr">
        <is>
          <t>sale</t>
        </is>
      </c>
      <c r="L309" t="inlineStr">
        <is>
          <t/>
        </is>
      </c>
      <c r="M309" t="inlineStr">
        <is>
          <t/>
        </is>
      </c>
      <c r="N309" t="n">
        <v>0.0</v>
      </c>
      <c r="O309" t="n">
        <v>0.0</v>
      </c>
      <c r="P309" t="n">
        <v>367.17</v>
      </c>
      <c r="Q309" t="n">
        <v>367.16</v>
      </c>
      <c r="R309" t="n">
        <v>37.14</v>
      </c>
      <c r="S309" t="n">
        <v>37.14</v>
      </c>
      <c r="T309" t="n">
        <v>4.71</v>
      </c>
      <c r="U309" t="n">
        <v>4.71</v>
      </c>
      <c r="V309" t="n">
        <v>78.17</v>
      </c>
      <c r="W309" t="n">
        <v>78.17</v>
      </c>
      <c r="X309" t="n">
        <v>6.19</v>
      </c>
      <c r="Y309" t="n">
        <v>6.19</v>
      </c>
      <c r="Z309" t="n">
        <v>15.18</v>
      </c>
      <c r="AA309" t="n">
        <v>15.18</v>
      </c>
      <c r="AB309" t="n">
        <v>23.58</v>
      </c>
      <c r="AC309" t="n">
        <v>23.57</v>
      </c>
      <c r="AD309" t="n">
        <v>23.58000000000004</v>
      </c>
      <c r="AE309" t="n">
        <v>0.009999999999990905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0.00999999999999801</v>
      </c>
      <c r="AL309" t="inlineStr">
        <is>
          <t>unreconciled</t>
        </is>
      </c>
      <c r="AM309" t="inlineStr">
        <is>
          <t>Order Amount Mismatch (POS&gt;3PO)</t>
        </is>
      </c>
      <c r="AN309" t="n">
        <v>23.58</v>
      </c>
      <c r="AO309" t="n">
        <f>ROUND(P309*100/H309,2)</f>
        <v>0.0</v>
      </c>
      <c r="AP309" t="n">
        <f>ROUND(Q309*100/I309,2)</f>
        <v>0.0</v>
      </c>
      <c r="AQ309"/>
      <c r="AR309"/>
      <c r="AS309" t="n">
        <v>0.0</v>
      </c>
    </row>
    <row r="310">
      <c r="A310" s="1" t="n">
        <v>45231.0</v>
      </c>
      <c r="B310" s="2" t="n">
        <v>45231.72623842592</v>
      </c>
      <c r="C310" t="inlineStr">
        <is>
          <t>3140094012084440</t>
        </is>
      </c>
      <c r="D310" t="inlineStr">
        <is>
          <t>POS0012</t>
        </is>
      </c>
      <c r="E310" t="inlineStr">
        <is>
          <t>54</t>
        </is>
      </c>
      <c r="F310" t="inlineStr">
        <is>
          <t>0094</t>
        </is>
      </c>
      <c r="G310" t="inlineStr">
        <is>
          <t>5303900525</t>
        </is>
      </c>
      <c r="H310" t="n">
        <v>403.0</v>
      </c>
      <c r="I310" t="n">
        <v>383.81</v>
      </c>
      <c r="J310" t="n">
        <v>346.67</v>
      </c>
      <c r="K310" t="inlineStr">
        <is>
          <t>sale</t>
        </is>
      </c>
      <c r="L310" t="inlineStr">
        <is>
          <t/>
        </is>
      </c>
      <c r="M310" t="inlineStr">
        <is>
          <t/>
        </is>
      </c>
      <c r="N310" t="n">
        <v>0.0</v>
      </c>
      <c r="O310" t="n">
        <v>0.0</v>
      </c>
      <c r="P310" t="n">
        <v>300.39</v>
      </c>
      <c r="Q310" t="n">
        <v>300.38</v>
      </c>
      <c r="R310" t="n">
        <v>37.14</v>
      </c>
      <c r="S310" t="n">
        <v>37.14</v>
      </c>
      <c r="T310" t="n">
        <v>3.84</v>
      </c>
      <c r="U310" t="n">
        <v>3.84</v>
      </c>
      <c r="V310" t="n">
        <v>62.4</v>
      </c>
      <c r="W310" t="n">
        <v>62.4</v>
      </c>
      <c r="X310" t="n">
        <v>5.04</v>
      </c>
      <c r="Y310" t="n">
        <v>5.04</v>
      </c>
      <c r="Z310" t="n">
        <v>12.14</v>
      </c>
      <c r="AA310" t="n">
        <v>12.14</v>
      </c>
      <c r="AB310" t="n">
        <v>19.2</v>
      </c>
      <c r="AC310" t="n">
        <v>19.19</v>
      </c>
      <c r="AD310" t="n">
        <v>19.189999999999998</v>
      </c>
      <c r="AE310" t="n">
        <v>0.009999999999990905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0.00999999999999801</v>
      </c>
      <c r="AL310" t="inlineStr">
        <is>
          <t>unreconciled</t>
        </is>
      </c>
      <c r="AM310" t="inlineStr">
        <is>
          <t>Order Amount Mismatch (POS&gt;3PO)</t>
        </is>
      </c>
      <c r="AN310" t="n">
        <v>19.19</v>
      </c>
      <c r="AO310" t="n">
        <f>ROUND(P310*100/H310,2)</f>
        <v>0.0</v>
      </c>
      <c r="AP310" t="n">
        <f>ROUND(Q310*100/I310,2)</f>
        <v>0.0</v>
      </c>
      <c r="AQ310"/>
      <c r="AR310"/>
      <c r="AS310" t="n">
        <v>0.0</v>
      </c>
    </row>
    <row r="311">
      <c r="A311" s="1" t="n">
        <v>45232.0</v>
      </c>
      <c r="B311" s="2" t="n">
        <v>45232.52663194444</v>
      </c>
      <c r="C311" t="inlineStr">
        <is>
          <t>3140094012084669</t>
        </is>
      </c>
      <c r="D311" t="inlineStr">
        <is>
          <t>POS0012</t>
        </is>
      </c>
      <c r="E311" t="inlineStr">
        <is>
          <t>83</t>
        </is>
      </c>
      <c r="F311" t="inlineStr">
        <is>
          <t>0094</t>
        </is>
      </c>
      <c r="G311" t="inlineStr">
        <is>
          <t>5303921755</t>
        </is>
      </c>
      <c r="H311" t="n">
        <v>345.0</v>
      </c>
      <c r="I311" t="n">
        <v>328.56</v>
      </c>
      <c r="J311" t="n">
        <v>291.42</v>
      </c>
      <c r="K311" t="inlineStr">
        <is>
          <t>sale</t>
        </is>
      </c>
      <c r="L311" t="inlineStr">
        <is>
          <t/>
        </is>
      </c>
      <c r="M311" t="inlineStr">
        <is>
          <t/>
        </is>
      </c>
      <c r="N311" t="n">
        <v>0.0</v>
      </c>
      <c r="O311" t="n">
        <v>0.0</v>
      </c>
      <c r="P311" t="n">
        <v>258.28</v>
      </c>
      <c r="Q311" t="n">
        <v>258.27</v>
      </c>
      <c r="R311" t="n">
        <v>37.14</v>
      </c>
      <c r="S311" t="n">
        <v>37.14</v>
      </c>
      <c r="T311" t="n">
        <v>3.29</v>
      </c>
      <c r="U311" t="n">
        <v>3.29</v>
      </c>
      <c r="V311" t="n">
        <v>52.46</v>
      </c>
      <c r="W311" t="n">
        <v>52.46</v>
      </c>
      <c r="X311" t="n">
        <v>4.31</v>
      </c>
      <c r="Y311" t="n">
        <v>4.31</v>
      </c>
      <c r="Z311" t="n">
        <v>10.22</v>
      </c>
      <c r="AA311" t="n">
        <v>10.22</v>
      </c>
      <c r="AB311" t="n">
        <v>16.42</v>
      </c>
      <c r="AC311" t="n">
        <v>16.43</v>
      </c>
      <c r="AD311" t="n">
        <v>16.439999999999998</v>
      </c>
      <c r="AE311" t="n">
        <v>0.009999999999990905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-0.00999999999999801</v>
      </c>
      <c r="AL311" t="inlineStr">
        <is>
          <t>unreconciled</t>
        </is>
      </c>
      <c r="AM311" t="inlineStr">
        <is>
          <t>Order Amount Mismatch (POS&gt;3PO)</t>
        </is>
      </c>
      <c r="AN311" t="n">
        <v>16.44</v>
      </c>
      <c r="AO311" t="n">
        <f>ROUND(P311*100/H311,2)</f>
        <v>0.0</v>
      </c>
      <c r="AP311" t="n">
        <f>ROUND(Q311*100/I311,2)</f>
        <v>0.0</v>
      </c>
      <c r="AQ311"/>
      <c r="AR311"/>
      <c r="AS311" t="n">
        <v>0.0</v>
      </c>
    </row>
    <row r="312">
      <c r="A312" s="1" t="n">
        <v>45231.0</v>
      </c>
      <c r="B312" s="2" t="n">
        <v>45231.545266203706</v>
      </c>
      <c r="C312" t="inlineStr">
        <is>
          <t>3140094012084342</t>
        </is>
      </c>
      <c r="D312" t="inlineStr">
        <is>
          <t>POS0012</t>
        </is>
      </c>
      <c r="E312" t="inlineStr">
        <is>
          <t>56</t>
        </is>
      </c>
      <c r="F312" t="inlineStr">
        <is>
          <t>0094</t>
        </is>
      </c>
      <c r="G312" t="inlineStr">
        <is>
          <t>5303953402</t>
        </is>
      </c>
      <c r="H312" t="n">
        <v>267.0</v>
      </c>
      <c r="I312" t="n">
        <v>254.28</v>
      </c>
      <c r="J312" t="n">
        <v>217.14</v>
      </c>
      <c r="K312" t="inlineStr">
        <is>
          <t>sale</t>
        </is>
      </c>
      <c r="L312" t="inlineStr">
        <is>
          <t/>
        </is>
      </c>
      <c r="M312" t="inlineStr">
        <is>
          <t/>
        </is>
      </c>
      <c r="N312" t="n">
        <v>0.0</v>
      </c>
      <c r="O312" t="n">
        <v>0.0</v>
      </c>
      <c r="P312" t="n">
        <v>201.67</v>
      </c>
      <c r="Q312" t="n">
        <v>201.67</v>
      </c>
      <c r="R312" t="n">
        <v>37.14</v>
      </c>
      <c r="S312" t="n">
        <v>37.14</v>
      </c>
      <c r="T312" t="n">
        <v>2.54</v>
      </c>
      <c r="U312" t="n">
        <v>2.54</v>
      </c>
      <c r="V312" t="n">
        <v>39.09</v>
      </c>
      <c r="W312" t="n">
        <v>39.09</v>
      </c>
      <c r="X312" t="n">
        <v>3.34</v>
      </c>
      <c r="Y312" t="n">
        <v>3.34</v>
      </c>
      <c r="Z312" t="n">
        <v>7.64</v>
      </c>
      <c r="AA312" t="n">
        <v>7.64</v>
      </c>
      <c r="AB312" t="n">
        <v>12.72</v>
      </c>
      <c r="AC312" t="n">
        <v>12.72</v>
      </c>
      <c r="AD312" t="n">
        <v>12.719999999999999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inlineStr">
        <is>
          <t>unreconciled</t>
        </is>
      </c>
      <c r="AM312" t="inlineStr">
        <is>
          <t>Order Amount Mismatch (POS&gt;3PO)</t>
        </is>
      </c>
      <c r="AN312" t="n">
        <v>12.72</v>
      </c>
      <c r="AO312" t="n">
        <f>ROUND(P312*100/H312,2)</f>
        <v>0.0</v>
      </c>
      <c r="AP312" t="n">
        <f>ROUND(Q312*100/I312,2)</f>
        <v>0.0</v>
      </c>
      <c r="AQ312"/>
      <c r="AR312"/>
      <c r="AS312" t="n">
        <v>0.0</v>
      </c>
    </row>
    <row r="313">
      <c r="A313" s="1" t="n">
        <v>45232.0</v>
      </c>
      <c r="B313" s="2" t="n">
        <v>45232.54539351852</v>
      </c>
      <c r="C313" t="inlineStr">
        <is>
          <t>3140023012058950</t>
        </is>
      </c>
      <c r="D313" t="inlineStr">
        <is>
          <t>POS0012</t>
        </is>
      </c>
      <c r="E313" t="inlineStr">
        <is>
          <t>44</t>
        </is>
      </c>
      <c r="F313" t="inlineStr">
        <is>
          <t>0023</t>
        </is>
      </c>
      <c r="G313" t="inlineStr">
        <is>
          <t>5304003693</t>
        </is>
      </c>
      <c r="H313" t="n">
        <v>333.0</v>
      </c>
      <c r="I313" t="n">
        <v>317.14</v>
      </c>
      <c r="J313" t="n">
        <v>280.0</v>
      </c>
      <c r="K313" t="inlineStr">
        <is>
          <t>sale</t>
        </is>
      </c>
      <c r="L313" t="inlineStr">
        <is>
          <t/>
        </is>
      </c>
      <c r="M313" t="inlineStr">
        <is>
          <t/>
        </is>
      </c>
      <c r="N313" t="n">
        <v>0.0</v>
      </c>
      <c r="O313" t="n">
        <v>0.0</v>
      </c>
      <c r="P313" t="n">
        <v>249.59</v>
      </c>
      <c r="Q313" t="n">
        <v>249.57</v>
      </c>
      <c r="R313" t="n">
        <v>37.14</v>
      </c>
      <c r="S313" t="n">
        <v>37.14</v>
      </c>
      <c r="T313" t="n">
        <v>3.17</v>
      </c>
      <c r="U313" t="n">
        <v>3.17</v>
      </c>
      <c r="V313" t="n">
        <v>50.4</v>
      </c>
      <c r="W313" t="n">
        <v>50.4</v>
      </c>
      <c r="X313" t="n">
        <v>4.16</v>
      </c>
      <c r="Y313" t="n">
        <v>4.16</v>
      </c>
      <c r="Z313" t="n">
        <v>9.82</v>
      </c>
      <c r="AA313" t="n">
        <v>9.82</v>
      </c>
      <c r="AB313" t="n">
        <v>15.86</v>
      </c>
      <c r="AC313" t="n">
        <v>15.86</v>
      </c>
      <c r="AD313" t="n">
        <v>15.860000000000014</v>
      </c>
      <c r="AE313" t="n">
        <v>0.020000000000010232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inlineStr">
        <is>
          <t>unreconciled</t>
        </is>
      </c>
      <c r="AM313" t="inlineStr">
        <is>
          <t>Order Amount Mismatch (POS&gt;3PO)</t>
        </is>
      </c>
      <c r="AN313" t="n">
        <v>15.86</v>
      </c>
      <c r="AO313" t="n">
        <f>ROUND(P313*100/H313,2)</f>
        <v>0.0</v>
      </c>
      <c r="AP313" t="n">
        <f>ROUND(Q313*100/I313,2)</f>
        <v>0.0</v>
      </c>
      <c r="AQ313"/>
      <c r="AR313"/>
      <c r="AS313" t="n">
        <v>0.0</v>
      </c>
    </row>
    <row r="314">
      <c r="A314" s="1" t="n">
        <v>45233.0</v>
      </c>
      <c r="B314" s="2" t="n">
        <v>45233.5865162037</v>
      </c>
      <c r="C314" t="inlineStr">
        <is>
          <t>3140023012059221</t>
        </is>
      </c>
      <c r="D314" t="inlineStr">
        <is>
          <t>POS0012</t>
        </is>
      </c>
      <c r="E314" t="inlineStr">
        <is>
          <t>14</t>
        </is>
      </c>
      <c r="F314" t="inlineStr">
        <is>
          <t>0023</t>
        </is>
      </c>
      <c r="G314" t="inlineStr">
        <is>
          <t>5304006811</t>
        </is>
      </c>
      <c r="H314" t="n">
        <v>549.0</v>
      </c>
      <c r="I314" t="n">
        <v>600.01</v>
      </c>
      <c r="J314" t="n">
        <v>562.87</v>
      </c>
      <c r="K314" t="inlineStr">
        <is>
          <t>sale</t>
        </is>
      </c>
      <c r="L314" t="inlineStr">
        <is>
          <t/>
        </is>
      </c>
      <c r="M314" t="inlineStr">
        <is>
          <t/>
        </is>
      </c>
      <c r="N314" t="n">
        <v>0.0</v>
      </c>
      <c r="O314" t="n">
        <v>0.0</v>
      </c>
      <c r="P314" t="n">
        <v>465.15</v>
      </c>
      <c r="Q314" t="n">
        <v>406.39</v>
      </c>
      <c r="R314" t="n">
        <v>37.14</v>
      </c>
      <c r="S314" t="n">
        <v>37.14</v>
      </c>
      <c r="T314" t="n">
        <v>6.0</v>
      </c>
      <c r="U314" t="n">
        <v>5.23</v>
      </c>
      <c r="V314" t="n">
        <v>101.32</v>
      </c>
      <c r="W314" t="n">
        <v>87.43</v>
      </c>
      <c r="X314" t="n">
        <v>7.88</v>
      </c>
      <c r="Y314" t="n">
        <v>6.86</v>
      </c>
      <c r="Z314" t="n">
        <v>19.66</v>
      </c>
      <c r="AA314" t="n">
        <v>16.97</v>
      </c>
      <c r="AB314" t="n">
        <v>26.14</v>
      </c>
      <c r="AC314" t="n">
        <v>26.15</v>
      </c>
      <c r="AD314" t="n">
        <v>-51.00999999999999</v>
      </c>
      <c r="AE314" t="n">
        <v>58.75999999999999</v>
      </c>
      <c r="AF314" t="n">
        <v>0.0</v>
      </c>
      <c r="AG314" t="n">
        <v>0.7699999999999996</v>
      </c>
      <c r="AH314" t="n">
        <v>13.889999999999986</v>
      </c>
      <c r="AI314" t="n">
        <v>1.0199999999999996</v>
      </c>
      <c r="AJ314" t="n">
        <v>2.6900000000000013</v>
      </c>
      <c r="AK314" t="n">
        <v>-0.00999999999999801</v>
      </c>
      <c r="AL314" t="inlineStr">
        <is>
          <t>unreconciled</t>
        </is>
      </c>
      <c r="AM314" t="inlineStr">
        <is>
          <t>Order Amount Mismatch (3PO&gt;POS)</t>
        </is>
      </c>
      <c r="AN314" t="n">
        <v>51.01</v>
      </c>
      <c r="AO314" t="n">
        <f>ROUND(P314*100/H314,2)</f>
        <v>0.0</v>
      </c>
      <c r="AP314" t="n">
        <f>ROUND(Q314*100/I314,2)</f>
        <v>0.0</v>
      </c>
      <c r="AQ314"/>
      <c r="AR314"/>
      <c r="AS314" t="n">
        <v>0.0</v>
      </c>
    </row>
    <row r="315">
      <c r="A315" s="1" t="n">
        <v>45231.0</v>
      </c>
      <c r="B315" s="2" t="n">
        <v>45231.77483796296</v>
      </c>
      <c r="C315" t="inlineStr">
        <is>
          <t>3140023012058785</t>
        </is>
      </c>
      <c r="D315" t="inlineStr">
        <is>
          <t>POS0012</t>
        </is>
      </c>
      <c r="E315" t="inlineStr">
        <is>
          <t>79</t>
        </is>
      </c>
      <c r="F315" t="inlineStr">
        <is>
          <t>0023</t>
        </is>
      </c>
      <c r="G315" t="inlineStr">
        <is>
          <t>5304009990</t>
        </is>
      </c>
      <c r="H315" t="n">
        <v>235.0</v>
      </c>
      <c r="I315" t="n">
        <v>223.8</v>
      </c>
      <c r="J315" t="n">
        <v>186.66</v>
      </c>
      <c r="K315" t="inlineStr">
        <is>
          <t>sale</t>
        </is>
      </c>
      <c r="L315" t="inlineStr">
        <is>
          <t/>
        </is>
      </c>
      <c r="M315" t="inlineStr">
        <is>
          <t/>
        </is>
      </c>
      <c r="N315" t="n">
        <v>0.0</v>
      </c>
      <c r="O315" t="n">
        <v>0.0</v>
      </c>
      <c r="P315" t="n">
        <v>178.44</v>
      </c>
      <c r="Q315" t="n">
        <v>178.43</v>
      </c>
      <c r="R315" t="n">
        <v>37.14</v>
      </c>
      <c r="S315" t="n">
        <v>37.14</v>
      </c>
      <c r="T315" t="n">
        <v>2.24</v>
      </c>
      <c r="U315" t="n">
        <v>2.24</v>
      </c>
      <c r="V315" t="n">
        <v>33.6</v>
      </c>
      <c r="W315" t="n">
        <v>33.6</v>
      </c>
      <c r="X315" t="n">
        <v>2.94</v>
      </c>
      <c r="Y315" t="n">
        <v>2.94</v>
      </c>
      <c r="Z315" t="n">
        <v>6.58</v>
      </c>
      <c r="AA315" t="n">
        <v>6.58</v>
      </c>
      <c r="AB315" t="n">
        <v>11.2</v>
      </c>
      <c r="AC315" t="n">
        <v>11.19</v>
      </c>
      <c r="AD315" t="n">
        <v>11.199999999999989</v>
      </c>
      <c r="AE315" t="n">
        <v>0.009999999999990905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0.009999999999999787</v>
      </c>
      <c r="AL315" t="inlineStr">
        <is>
          <t>unreconciled</t>
        </is>
      </c>
      <c r="AM315" t="inlineStr">
        <is>
          <t>Order Amount Mismatch (POS&gt;3PO)</t>
        </is>
      </c>
      <c r="AN315" t="n">
        <v>11.2</v>
      </c>
      <c r="AO315" t="n">
        <f>ROUND(P315*100/H315,2)</f>
        <v>0.0</v>
      </c>
      <c r="AP315" t="n">
        <f>ROUND(Q315*100/I315,2)</f>
        <v>0.0</v>
      </c>
      <c r="AQ315"/>
      <c r="AR315"/>
      <c r="AS315" t="n">
        <v>0.0</v>
      </c>
    </row>
    <row r="316">
      <c r="A316" s="1" t="n">
        <v>45231.0</v>
      </c>
      <c r="B316" s="2" t="n">
        <v>45231.70134259259</v>
      </c>
      <c r="C316" t="inlineStr">
        <is>
          <t>3140023012058758</t>
        </is>
      </c>
      <c r="D316" t="inlineStr">
        <is>
          <t>POS0012</t>
        </is>
      </c>
      <c r="E316" t="inlineStr">
        <is>
          <t>52</t>
        </is>
      </c>
      <c r="F316" t="inlineStr">
        <is>
          <t>0023</t>
        </is>
      </c>
      <c r="G316" t="inlineStr">
        <is>
          <t>5304033947</t>
        </is>
      </c>
      <c r="H316" t="n">
        <v>1879.0</v>
      </c>
      <c r="I316" t="n">
        <v>1789.54</v>
      </c>
      <c r="J316" t="n">
        <v>1752.4</v>
      </c>
      <c r="K316" t="inlineStr">
        <is>
          <t>sale</t>
        </is>
      </c>
      <c r="L316" t="inlineStr">
        <is>
          <t/>
        </is>
      </c>
      <c r="M316" t="inlineStr">
        <is>
          <t/>
        </is>
      </c>
      <c r="N316" t="n">
        <v>0.0</v>
      </c>
      <c r="O316" t="n">
        <v>0.0</v>
      </c>
      <c r="P316" t="n">
        <v>1371.71</v>
      </c>
      <c r="Q316" t="n">
        <v>1371.71</v>
      </c>
      <c r="R316" t="n">
        <v>37.14</v>
      </c>
      <c r="S316" t="n">
        <v>37.14</v>
      </c>
      <c r="T316" t="n">
        <v>17.9</v>
      </c>
      <c r="U316" t="n">
        <v>17.9</v>
      </c>
      <c r="V316" t="n">
        <v>315.43</v>
      </c>
      <c r="W316" t="n">
        <v>315.43</v>
      </c>
      <c r="X316" t="n">
        <v>23.49</v>
      </c>
      <c r="Y316" t="n">
        <v>23.49</v>
      </c>
      <c r="Z316" t="n">
        <v>61.01</v>
      </c>
      <c r="AA316" t="n">
        <v>61.01</v>
      </c>
      <c r="AB316" t="n">
        <v>89.48</v>
      </c>
      <c r="AC316" t="n">
        <v>89.48</v>
      </c>
      <c r="AD316" t="n">
        <v>89.46000000000004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inlineStr">
        <is>
          <t>unreconciled</t>
        </is>
      </c>
      <c r="AM316" t="inlineStr">
        <is>
          <t>Order Amount Mismatch (POS&gt;3PO)</t>
        </is>
      </c>
      <c r="AN316" t="n">
        <v>89.46</v>
      </c>
      <c r="AO316" t="n">
        <f>ROUND(P316*100/H316,2)</f>
        <v>0.0</v>
      </c>
      <c r="AP316" t="n">
        <f>ROUND(Q316*100/I316,2)</f>
        <v>0.0</v>
      </c>
      <c r="AQ316"/>
      <c r="AR316"/>
      <c r="AS316" t="n">
        <v>0.0</v>
      </c>
    </row>
    <row r="317">
      <c r="A317" s="1" t="n">
        <v>45231.0</v>
      </c>
      <c r="B317" s="2" t="n">
        <v>45231.93170138889</v>
      </c>
      <c r="C317" t="inlineStr">
        <is>
          <t>3140094012084573</t>
        </is>
      </c>
      <c r="D317" t="inlineStr">
        <is>
          <t>POS0012</t>
        </is>
      </c>
      <c r="E317" t="inlineStr">
        <is>
          <t>87</t>
        </is>
      </c>
      <c r="F317" t="inlineStr">
        <is>
          <t>0094</t>
        </is>
      </c>
      <c r="G317" t="inlineStr">
        <is>
          <t>5304035444</t>
        </is>
      </c>
      <c r="H317" t="n">
        <v>329.0</v>
      </c>
      <c r="I317" t="n">
        <v>313.33</v>
      </c>
      <c r="J317" t="n">
        <v>276.19</v>
      </c>
      <c r="K317" t="inlineStr">
        <is>
          <t>sale</t>
        </is>
      </c>
      <c r="L317" t="inlineStr">
        <is>
          <t/>
        </is>
      </c>
      <c r="M317" t="inlineStr">
        <is>
          <t/>
        </is>
      </c>
      <c r="N317" t="n">
        <v>0.0</v>
      </c>
      <c r="O317" t="n">
        <v>0.0</v>
      </c>
      <c r="P317" t="n">
        <v>246.69</v>
      </c>
      <c r="Q317" t="n">
        <v>246.68</v>
      </c>
      <c r="R317" t="n">
        <v>37.14</v>
      </c>
      <c r="S317" t="n">
        <v>37.14</v>
      </c>
      <c r="T317" t="n">
        <v>3.13</v>
      </c>
      <c r="U317" t="n">
        <v>3.13</v>
      </c>
      <c r="V317" t="n">
        <v>49.71</v>
      </c>
      <c r="W317" t="n">
        <v>49.71</v>
      </c>
      <c r="X317" t="n">
        <v>4.11</v>
      </c>
      <c r="Y317" t="n">
        <v>4.11</v>
      </c>
      <c r="Z317" t="n">
        <v>9.69</v>
      </c>
      <c r="AA317" t="n">
        <v>9.69</v>
      </c>
      <c r="AB317" t="n">
        <v>15.66</v>
      </c>
      <c r="AC317" t="n">
        <v>15.67</v>
      </c>
      <c r="AD317" t="n">
        <v>15.670000000000016</v>
      </c>
      <c r="AE317" t="n">
        <v>0.009999999999990905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-0.009999999999999787</v>
      </c>
      <c r="AL317" t="inlineStr">
        <is>
          <t>unreconciled</t>
        </is>
      </c>
      <c r="AM317" t="inlineStr">
        <is>
          <t>Order Amount Mismatch (POS&gt;3PO)</t>
        </is>
      </c>
      <c r="AN317" t="n">
        <v>15.67</v>
      </c>
      <c r="AO317" t="n">
        <f>ROUND(P317*100/H317,2)</f>
        <v>0.0</v>
      </c>
      <c r="AP317" t="n">
        <f>ROUND(Q317*100/I317,2)</f>
        <v>0.0</v>
      </c>
      <c r="AQ317"/>
      <c r="AR317"/>
      <c r="AS317" t="n">
        <v>0.0</v>
      </c>
    </row>
    <row r="318">
      <c r="A318" s="1" t="n">
        <v>45231.0</v>
      </c>
      <c r="B318" s="2" t="n">
        <v>45231.68508101852</v>
      </c>
      <c r="C318" t="inlineStr">
        <is>
          <t>3140094012084417</t>
        </is>
      </c>
      <c r="D318" t="inlineStr">
        <is>
          <t>POS0012</t>
        </is>
      </c>
      <c r="E318" t="inlineStr">
        <is>
          <t>31</t>
        </is>
      </c>
      <c r="F318" t="inlineStr">
        <is>
          <t>0094</t>
        </is>
      </c>
      <c r="G318" t="inlineStr">
        <is>
          <t>5304095952</t>
        </is>
      </c>
      <c r="H318" t="n">
        <v>361.0</v>
      </c>
      <c r="I318" t="n">
        <v>343.79</v>
      </c>
      <c r="J318" t="n">
        <v>306.65</v>
      </c>
      <c r="K318" t="inlineStr">
        <is>
          <t>sale</t>
        </is>
      </c>
      <c r="L318" t="inlineStr">
        <is>
          <t/>
        </is>
      </c>
      <c r="M318" t="inlineStr">
        <is>
          <t/>
        </is>
      </c>
      <c r="N318" t="n">
        <v>0.0</v>
      </c>
      <c r="O318" t="n">
        <v>0.0</v>
      </c>
      <c r="P318" t="n">
        <v>269.89</v>
      </c>
      <c r="Q318" t="n">
        <v>269.88</v>
      </c>
      <c r="R318" t="n">
        <v>37.14</v>
      </c>
      <c r="S318" t="n">
        <v>37.14</v>
      </c>
      <c r="T318" t="n">
        <v>3.44</v>
      </c>
      <c r="U318" t="n">
        <v>3.44</v>
      </c>
      <c r="V318" t="n">
        <v>55.2</v>
      </c>
      <c r="W318" t="n">
        <v>55.2</v>
      </c>
      <c r="X318" t="n">
        <v>4.51</v>
      </c>
      <c r="Y318" t="n">
        <v>4.51</v>
      </c>
      <c r="Z318" t="n">
        <v>10.75</v>
      </c>
      <c r="AA318" t="n">
        <v>10.75</v>
      </c>
      <c r="AB318" t="n">
        <v>17.2</v>
      </c>
      <c r="AC318" t="n">
        <v>17.19</v>
      </c>
      <c r="AD318" t="n">
        <v>17.20999999999998</v>
      </c>
      <c r="AE318" t="n">
        <v>0.009999999999990905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0.00999999999999801</v>
      </c>
      <c r="AL318" t="inlineStr">
        <is>
          <t>unreconciled</t>
        </is>
      </c>
      <c r="AM318" t="inlineStr">
        <is>
          <t>Order Amount Mismatch (POS&gt;3PO)</t>
        </is>
      </c>
      <c r="AN318" t="n">
        <v>17.21</v>
      </c>
      <c r="AO318" t="n">
        <f>ROUND(P318*100/H318,2)</f>
        <v>0.0</v>
      </c>
      <c r="AP318" t="n">
        <f>ROUND(Q318*100/I318,2)</f>
        <v>0.0</v>
      </c>
      <c r="AQ318"/>
      <c r="AR318"/>
      <c r="AS318" t="n">
        <v>0.0</v>
      </c>
    </row>
    <row r="319">
      <c r="A319" s="1" t="n">
        <v>45232.0</v>
      </c>
      <c r="B319" s="2" t="n">
        <v>45232.99429398148</v>
      </c>
      <c r="C319" t="inlineStr">
        <is>
          <t>3140094012085008</t>
        </is>
      </c>
      <c r="D319" t="inlineStr">
        <is>
          <t>POS0012</t>
        </is>
      </c>
      <c r="E319" t="inlineStr">
        <is>
          <t>23</t>
        </is>
      </c>
      <c r="F319" t="inlineStr">
        <is>
          <t>0094</t>
        </is>
      </c>
      <c r="G319" t="inlineStr">
        <is>
          <t>5304100375</t>
        </is>
      </c>
      <c r="H319" t="n">
        <v>230.0</v>
      </c>
      <c r="I319" t="n">
        <v>219.04</v>
      </c>
      <c r="J319" t="n">
        <v>181.9</v>
      </c>
      <c r="K319" t="inlineStr">
        <is>
          <t>sale</t>
        </is>
      </c>
      <c r="L319" t="inlineStr">
        <is>
          <t/>
        </is>
      </c>
      <c r="M319" t="inlineStr">
        <is>
          <t/>
        </is>
      </c>
      <c r="N319" t="n">
        <v>0.0</v>
      </c>
      <c r="O319" t="n">
        <v>0.0</v>
      </c>
      <c r="P319" t="n">
        <v>174.83</v>
      </c>
      <c r="Q319" t="n">
        <v>174.82</v>
      </c>
      <c r="R319" t="n">
        <v>37.14</v>
      </c>
      <c r="S319" t="n">
        <v>37.14</v>
      </c>
      <c r="T319" t="n">
        <v>2.19</v>
      </c>
      <c r="U319" t="n">
        <v>2.19</v>
      </c>
      <c r="V319" t="n">
        <v>32.74</v>
      </c>
      <c r="W319" t="n">
        <v>32.74</v>
      </c>
      <c r="X319" t="n">
        <v>2.87</v>
      </c>
      <c r="Y319" t="n">
        <v>2.87</v>
      </c>
      <c r="Z319" t="n">
        <v>6.41</v>
      </c>
      <c r="AA319" t="n">
        <v>6.41</v>
      </c>
      <c r="AB319" t="n">
        <v>10.96</v>
      </c>
      <c r="AC319" t="n">
        <v>10.95</v>
      </c>
      <c r="AD319" t="n">
        <v>10.960000000000008</v>
      </c>
      <c r="AE319" t="n">
        <v>0.010000000000019327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0.010000000000001563</v>
      </c>
      <c r="AL319" t="inlineStr">
        <is>
          <t>unreconciled</t>
        </is>
      </c>
      <c r="AM319" t="inlineStr">
        <is>
          <t>Order Amount Mismatch (POS&gt;3PO)</t>
        </is>
      </c>
      <c r="AN319" t="n">
        <v>10.96</v>
      </c>
      <c r="AO319" t="n">
        <f>ROUND(P319*100/H319,2)</f>
        <v>0.0</v>
      </c>
      <c r="AP319" t="n">
        <f>ROUND(Q319*100/I319,2)</f>
        <v>0.0</v>
      </c>
      <c r="AQ319"/>
      <c r="AR319"/>
      <c r="AS319" t="n">
        <v>0.0</v>
      </c>
    </row>
    <row r="320">
      <c r="A320" s="1" t="n">
        <v>45231.0</v>
      </c>
      <c r="B320" s="2" t="n">
        <v>45231.65246527778</v>
      </c>
      <c r="C320" t="inlineStr">
        <is>
          <t>3140094012084399</t>
        </is>
      </c>
      <c r="D320" t="inlineStr">
        <is>
          <t>POS0012</t>
        </is>
      </c>
      <c r="E320" t="inlineStr">
        <is>
          <t>13</t>
        </is>
      </c>
      <c r="F320" t="inlineStr">
        <is>
          <t>0094</t>
        </is>
      </c>
      <c r="G320" t="inlineStr">
        <is>
          <t>5304111134</t>
        </is>
      </c>
      <c r="H320" t="n">
        <v>540.0</v>
      </c>
      <c r="I320" t="n">
        <v>514.28</v>
      </c>
      <c r="J320" t="n">
        <v>477.14</v>
      </c>
      <c r="K320" t="inlineStr">
        <is>
          <t>sale</t>
        </is>
      </c>
      <c r="L320" t="inlineStr">
        <is>
          <t/>
        </is>
      </c>
      <c r="M320" t="inlineStr">
        <is>
          <t/>
        </is>
      </c>
      <c r="N320" t="n">
        <v>0.0</v>
      </c>
      <c r="O320" t="n">
        <v>0.0</v>
      </c>
      <c r="P320" t="n">
        <v>399.82</v>
      </c>
      <c r="Q320" t="n">
        <v>399.82</v>
      </c>
      <c r="R320" t="n">
        <v>37.14</v>
      </c>
      <c r="S320" t="n">
        <v>37.14</v>
      </c>
      <c r="T320" t="n">
        <v>5.14</v>
      </c>
      <c r="U320" t="n">
        <v>5.14</v>
      </c>
      <c r="V320" t="n">
        <v>85.89</v>
      </c>
      <c r="W320" t="n">
        <v>85.89</v>
      </c>
      <c r="X320" t="n">
        <v>6.75</v>
      </c>
      <c r="Y320" t="n">
        <v>6.75</v>
      </c>
      <c r="Z320" t="n">
        <v>16.68</v>
      </c>
      <c r="AA320" t="n">
        <v>16.68</v>
      </c>
      <c r="AB320" t="n">
        <v>25.72</v>
      </c>
      <c r="AC320" t="n">
        <v>25.72</v>
      </c>
      <c r="AD320" t="n">
        <v>25.720000000000027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inlineStr">
        <is>
          <t>unreconciled</t>
        </is>
      </c>
      <c r="AM320" t="inlineStr">
        <is>
          <t>Order Amount Mismatch (POS&gt;3PO)</t>
        </is>
      </c>
      <c r="AN320" t="n">
        <v>25.72</v>
      </c>
      <c r="AO320" t="n">
        <f>ROUND(P320*100/H320,2)</f>
        <v>0.0</v>
      </c>
      <c r="AP320" t="n">
        <f>ROUND(Q320*100/I320,2)</f>
        <v>0.0</v>
      </c>
      <c r="AQ320"/>
      <c r="AR320"/>
      <c r="AS320" t="n">
        <v>0.0</v>
      </c>
    </row>
    <row r="321">
      <c r="A321" s="1" t="n">
        <v>45233.0</v>
      </c>
      <c r="B321" s="2" t="n">
        <v>45233.81344907408</v>
      </c>
      <c r="C321" t="inlineStr">
        <is>
          <t>3140094012085229</t>
        </is>
      </c>
      <c r="D321" t="inlineStr">
        <is>
          <t>POS0012</t>
        </is>
      </c>
      <c r="E321" t="inlineStr">
        <is>
          <t>44</t>
        </is>
      </c>
      <c r="F321" t="inlineStr">
        <is>
          <t>0094</t>
        </is>
      </c>
      <c r="G321" t="inlineStr">
        <is>
          <t>5304124480</t>
        </is>
      </c>
      <c r="H321" t="n">
        <v>384.0</v>
      </c>
      <c r="I321" t="n">
        <v>442.85</v>
      </c>
      <c r="J321" t="n">
        <v>405.71</v>
      </c>
      <c r="K321" t="inlineStr">
        <is>
          <t>sale</t>
        </is>
      </c>
      <c r="L321" t="inlineStr">
        <is>
          <t/>
        </is>
      </c>
      <c r="M321" t="inlineStr">
        <is>
          <t/>
        </is>
      </c>
      <c r="N321" t="n">
        <v>0.0</v>
      </c>
      <c r="O321" t="n">
        <v>0.0</v>
      </c>
      <c r="P321" t="n">
        <v>345.39</v>
      </c>
      <c r="Q321" t="n">
        <v>286.61</v>
      </c>
      <c r="R321" t="n">
        <v>37.14</v>
      </c>
      <c r="S321" t="n">
        <v>37.14</v>
      </c>
      <c r="T321" t="n">
        <v>4.43</v>
      </c>
      <c r="U321" t="n">
        <v>3.66</v>
      </c>
      <c r="V321" t="n">
        <v>73.03</v>
      </c>
      <c r="W321" t="n">
        <v>59.14</v>
      </c>
      <c r="X321" t="n">
        <v>5.81</v>
      </c>
      <c r="Y321" t="n">
        <v>4.8</v>
      </c>
      <c r="Z321" t="n">
        <v>14.19</v>
      </c>
      <c r="AA321" t="n">
        <v>11.51</v>
      </c>
      <c r="AB321" t="n">
        <v>18.28</v>
      </c>
      <c r="AC321" t="n">
        <v>18.29</v>
      </c>
      <c r="AD321" t="n">
        <v>-58.85000000000002</v>
      </c>
      <c r="AE321" t="n">
        <v>58.77999999999997</v>
      </c>
      <c r="AF321" t="n">
        <v>0.0</v>
      </c>
      <c r="AG321" t="n">
        <v>0.7699999999999996</v>
      </c>
      <c r="AH321" t="n">
        <v>13.89</v>
      </c>
      <c r="AI321" t="n">
        <v>1.0099999999999998</v>
      </c>
      <c r="AJ321" t="n">
        <v>2.6799999999999997</v>
      </c>
      <c r="AK321" t="n">
        <v>-0.00999999999999801</v>
      </c>
      <c r="AL321" t="inlineStr">
        <is>
          <t>unreconciled</t>
        </is>
      </c>
      <c r="AM321" t="inlineStr">
        <is>
          <t>Order Amount Mismatch (3PO&gt;POS)</t>
        </is>
      </c>
      <c r="AN321" t="n">
        <v>58.85</v>
      </c>
      <c r="AO321" t="n">
        <f>ROUND(P321*100/H321,2)</f>
        <v>0.0</v>
      </c>
      <c r="AP321" t="n">
        <f>ROUND(Q321*100/I321,2)</f>
        <v>0.0</v>
      </c>
      <c r="AQ321"/>
      <c r="AR321"/>
      <c r="AS321" t="n">
        <v>0.0</v>
      </c>
    </row>
    <row r="322">
      <c r="A322" s="1" t="n">
        <v>45231.0</v>
      </c>
      <c r="B322" s="2" t="n">
        <v>45231.981516203705</v>
      </c>
      <c r="C322" t="inlineStr">
        <is>
          <t>3140023012058874</t>
        </is>
      </c>
      <c r="D322" t="inlineStr">
        <is>
          <t>POS0012</t>
        </is>
      </c>
      <c r="E322" t="inlineStr">
        <is>
          <t>68</t>
        </is>
      </c>
      <c r="F322" t="inlineStr">
        <is>
          <t>0023</t>
        </is>
      </c>
      <c r="G322" t="inlineStr">
        <is>
          <t>5304126399</t>
        </is>
      </c>
      <c r="H322" t="n">
        <v>435.0</v>
      </c>
      <c r="I322" t="n">
        <v>414.27</v>
      </c>
      <c r="J322" t="n">
        <v>377.13</v>
      </c>
      <c r="K322" t="inlineStr">
        <is>
          <t>sale</t>
        </is>
      </c>
      <c r="L322" t="inlineStr">
        <is>
          <t/>
        </is>
      </c>
      <c r="M322" t="inlineStr">
        <is>
          <t/>
        </is>
      </c>
      <c r="N322" t="n">
        <v>0.0</v>
      </c>
      <c r="O322" t="n">
        <v>0.0</v>
      </c>
      <c r="P322" t="n">
        <v>323.61</v>
      </c>
      <c r="Q322" t="n">
        <v>323.61</v>
      </c>
      <c r="R322" t="n">
        <v>37.14</v>
      </c>
      <c r="S322" t="n">
        <v>37.14</v>
      </c>
      <c r="T322" t="n">
        <v>4.14</v>
      </c>
      <c r="U322" t="n">
        <v>4.14</v>
      </c>
      <c r="V322" t="n">
        <v>67.88</v>
      </c>
      <c r="W322" t="n">
        <v>67.88</v>
      </c>
      <c r="X322" t="n">
        <v>5.44</v>
      </c>
      <c r="Y322" t="n">
        <v>5.44</v>
      </c>
      <c r="Z322" t="n">
        <v>13.2</v>
      </c>
      <c r="AA322" t="n">
        <v>13.2</v>
      </c>
      <c r="AB322" t="n">
        <v>20.72</v>
      </c>
      <c r="AC322" t="n">
        <v>20.72</v>
      </c>
      <c r="AD322" t="n">
        <v>20.730000000000018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inlineStr">
        <is>
          <t>unreconciled</t>
        </is>
      </c>
      <c r="AM322" t="inlineStr">
        <is>
          <t>Order Amount Mismatch (POS&gt;3PO)</t>
        </is>
      </c>
      <c r="AN322" t="n">
        <v>20.73</v>
      </c>
      <c r="AO322" t="n">
        <f>ROUND(P322*100/H322,2)</f>
        <v>0.0</v>
      </c>
      <c r="AP322" t="n">
        <f>ROUND(Q322*100/I322,2)</f>
        <v>0.0</v>
      </c>
      <c r="AQ322"/>
      <c r="AR322"/>
      <c r="AS322" t="n">
        <v>0.0</v>
      </c>
    </row>
    <row r="323">
      <c r="A323" s="1" t="n">
        <v>45231.0</v>
      </c>
      <c r="B323" s="2" t="n">
        <v>45231.77648148148</v>
      </c>
      <c r="C323" t="inlineStr">
        <is>
          <t>3140023012058786</t>
        </is>
      </c>
      <c r="D323" t="inlineStr">
        <is>
          <t>POS0012</t>
        </is>
      </c>
      <c r="E323" t="inlineStr">
        <is>
          <t>80</t>
        </is>
      </c>
      <c r="F323" t="inlineStr">
        <is>
          <t>0023</t>
        </is>
      </c>
      <c r="G323" t="inlineStr">
        <is>
          <t>5304132494</t>
        </is>
      </c>
      <c r="H323" t="n">
        <v>804.0</v>
      </c>
      <c r="I323" t="n">
        <v>765.69</v>
      </c>
      <c r="J323" t="n">
        <v>728.55</v>
      </c>
      <c r="K323" t="inlineStr">
        <is>
          <t>sale</t>
        </is>
      </c>
      <c r="L323" t="inlineStr">
        <is>
          <t/>
        </is>
      </c>
      <c r="M323" t="inlineStr">
        <is>
          <t/>
        </is>
      </c>
      <c r="N323" t="n">
        <v>0.0</v>
      </c>
      <c r="O323" t="n">
        <v>0.0</v>
      </c>
      <c r="P323" t="n">
        <v>591.43</v>
      </c>
      <c r="Q323" t="n">
        <v>591.41</v>
      </c>
      <c r="R323" t="n">
        <v>37.14</v>
      </c>
      <c r="S323" t="n">
        <v>37.14</v>
      </c>
      <c r="T323" t="n">
        <v>7.66</v>
      </c>
      <c r="U323" t="n">
        <v>7.66</v>
      </c>
      <c r="V323" t="n">
        <v>131.14</v>
      </c>
      <c r="W323" t="n">
        <v>131.14</v>
      </c>
      <c r="X323" t="n">
        <v>10.05</v>
      </c>
      <c r="Y323" t="n">
        <v>10.05</v>
      </c>
      <c r="Z323" t="n">
        <v>25.41</v>
      </c>
      <c r="AA323" t="n">
        <v>25.42</v>
      </c>
      <c r="AB323" t="n">
        <v>38.28</v>
      </c>
      <c r="AC323" t="n">
        <v>38.29</v>
      </c>
      <c r="AD323" t="n">
        <v>38.309999999999945</v>
      </c>
      <c r="AE323" t="n">
        <v>0.01999999999998181</v>
      </c>
      <c r="AF323" t="n">
        <v>0.0</v>
      </c>
      <c r="AG323" t="n">
        <v>0.0</v>
      </c>
      <c r="AH323" t="n">
        <v>0.0</v>
      </c>
      <c r="AI323" t="n">
        <v>0.0</v>
      </c>
      <c r="AJ323" t="n">
        <v>-0.010000000000001563</v>
      </c>
      <c r="AK323" t="n">
        <v>-0.00999999999999801</v>
      </c>
      <c r="AL323" t="inlineStr">
        <is>
          <t>unreconciled</t>
        </is>
      </c>
      <c r="AM323" t="inlineStr">
        <is>
          <t>Order Amount Mismatch (POS&gt;3PO)</t>
        </is>
      </c>
      <c r="AN323" t="n">
        <v>38.31</v>
      </c>
      <c r="AO323" t="n">
        <f>ROUND(P323*100/H323,2)</f>
        <v>0.0</v>
      </c>
      <c r="AP323" t="n">
        <f>ROUND(Q323*100/I323,2)</f>
        <v>0.0</v>
      </c>
      <c r="AQ323"/>
      <c r="AR323"/>
      <c r="AS323" t="n">
        <v>0.0</v>
      </c>
    </row>
    <row r="324">
      <c r="A324" s="1" t="n">
        <v>45235.0</v>
      </c>
      <c r="B324" s="2" t="n">
        <v>45235.60744212963</v>
      </c>
      <c r="C324" t="inlineStr">
        <is>
          <t>3140094012086027</t>
        </is>
      </c>
      <c r="D324" t="inlineStr">
        <is>
          <t>POS0012</t>
        </is>
      </c>
      <c r="E324" t="inlineStr">
        <is>
          <t>42</t>
        </is>
      </c>
      <c r="F324" t="inlineStr">
        <is>
          <t>0094</t>
        </is>
      </c>
      <c r="G324" t="inlineStr">
        <is>
          <t>5304144361</t>
        </is>
      </c>
      <c r="H324" t="n">
        <v>327.0</v>
      </c>
      <c r="I324" t="n">
        <v>311.43</v>
      </c>
      <c r="J324" t="n">
        <v>274.29</v>
      </c>
      <c r="K324" t="inlineStr">
        <is>
          <t>sale</t>
        </is>
      </c>
      <c r="L324" t="inlineStr">
        <is>
          <t/>
        </is>
      </c>
      <c r="M324" t="inlineStr">
        <is>
          <t/>
        </is>
      </c>
      <c r="N324" t="n">
        <v>0.0</v>
      </c>
      <c r="O324" t="n">
        <v>0.0</v>
      </c>
      <c r="P324" t="n">
        <v>245.24</v>
      </c>
      <c r="Q324" t="n">
        <v>245.22</v>
      </c>
      <c r="R324" t="n">
        <v>37.14</v>
      </c>
      <c r="S324" t="n">
        <v>37.14</v>
      </c>
      <c r="T324" t="n">
        <v>3.11</v>
      </c>
      <c r="U324" t="n">
        <v>3.11</v>
      </c>
      <c r="V324" t="n">
        <v>49.37</v>
      </c>
      <c r="W324" t="n">
        <v>49.37</v>
      </c>
      <c r="X324" t="n">
        <v>4.09</v>
      </c>
      <c r="Y324" t="n">
        <v>4.09</v>
      </c>
      <c r="Z324" t="n">
        <v>9.62</v>
      </c>
      <c r="AA324" t="n">
        <v>9.63</v>
      </c>
      <c r="AB324" t="n">
        <v>15.58</v>
      </c>
      <c r="AC324" t="n">
        <v>15.57</v>
      </c>
      <c r="AD324" t="n">
        <v>15.569999999999993</v>
      </c>
      <c r="AE324" t="n">
        <v>0.020000000000010232</v>
      </c>
      <c r="AF324" t="n">
        <v>0.0</v>
      </c>
      <c r="AG324" t="n">
        <v>0.0</v>
      </c>
      <c r="AH324" t="n">
        <v>0.0</v>
      </c>
      <c r="AI324" t="n">
        <v>0.0</v>
      </c>
      <c r="AJ324" t="n">
        <v>-0.010000000000001563</v>
      </c>
      <c r="AK324" t="n">
        <v>0.009999999999999787</v>
      </c>
      <c r="AL324" t="inlineStr">
        <is>
          <t>unreconciled</t>
        </is>
      </c>
      <c r="AM324" t="inlineStr">
        <is>
          <t>Order Amount Mismatch (POS&gt;3PO)</t>
        </is>
      </c>
      <c r="AN324" t="n">
        <v>15.57</v>
      </c>
      <c r="AO324" t="n">
        <f>ROUND(P324*100/H324,2)</f>
        <v>0.0</v>
      </c>
      <c r="AP324" t="n">
        <f>ROUND(Q324*100/I324,2)</f>
        <v>0.0</v>
      </c>
      <c r="AQ324"/>
      <c r="AR324"/>
      <c r="AS324" t="n">
        <v>0.0</v>
      </c>
    </row>
    <row r="325">
      <c r="A325" s="1" t="n">
        <v>45235.0</v>
      </c>
      <c r="B325" s="2" t="n">
        <v>45235.84962962963</v>
      </c>
      <c r="C325" t="inlineStr">
        <is>
          <t>3140023012059851</t>
        </is>
      </c>
      <c r="D325" t="inlineStr">
        <is>
          <t>POS0012</t>
        </is>
      </c>
      <c r="E325" t="inlineStr">
        <is>
          <t>43</t>
        </is>
      </c>
      <c r="F325" t="inlineStr">
        <is>
          <t>0023</t>
        </is>
      </c>
      <c r="G325" t="inlineStr">
        <is>
          <t>5304162540</t>
        </is>
      </c>
      <c r="H325" t="n">
        <v>908.0</v>
      </c>
      <c r="I325" t="n">
        <v>864.77</v>
      </c>
      <c r="J325" t="n">
        <v>827.63</v>
      </c>
      <c r="K325" t="inlineStr">
        <is>
          <t>sale</t>
        </is>
      </c>
      <c r="L325" t="inlineStr">
        <is>
          <t/>
        </is>
      </c>
      <c r="M325" t="inlineStr">
        <is>
          <t/>
        </is>
      </c>
      <c r="N325" t="n">
        <v>0.0</v>
      </c>
      <c r="O325" t="n">
        <v>0.0</v>
      </c>
      <c r="P325" t="n">
        <v>666.94</v>
      </c>
      <c r="Q325" t="n">
        <v>666.95</v>
      </c>
      <c r="R325" t="n">
        <v>37.14</v>
      </c>
      <c r="S325" t="n">
        <v>37.14</v>
      </c>
      <c r="T325" t="n">
        <v>8.65</v>
      </c>
      <c r="U325" t="n">
        <v>8.65</v>
      </c>
      <c r="V325" t="n">
        <v>148.97</v>
      </c>
      <c r="W325" t="n">
        <v>148.97</v>
      </c>
      <c r="X325" t="n">
        <v>11.35</v>
      </c>
      <c r="Y325" t="n">
        <v>11.35</v>
      </c>
      <c r="Z325" t="n">
        <v>28.86</v>
      </c>
      <c r="AA325" t="n">
        <v>28.85</v>
      </c>
      <c r="AB325" t="n">
        <v>43.24</v>
      </c>
      <c r="AC325" t="n">
        <v>43.24</v>
      </c>
      <c r="AD325" t="n">
        <v>43.23000000000002</v>
      </c>
      <c r="AE325" t="n">
        <v>-0.009999999999990905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0.00999999999999801</v>
      </c>
      <c r="AK325" t="n">
        <v>0.0</v>
      </c>
      <c r="AL325" t="inlineStr">
        <is>
          <t>unreconciled</t>
        </is>
      </c>
      <c r="AM325" t="inlineStr">
        <is>
          <t>Order Amount Mismatch (POS&gt;3PO)</t>
        </is>
      </c>
      <c r="AN325" t="n">
        <v>43.23</v>
      </c>
      <c r="AO325" t="n">
        <f>ROUND(P325*100/H325,2)</f>
        <v>0.0</v>
      </c>
      <c r="AP325" t="n">
        <f>ROUND(Q325*100/I325,2)</f>
        <v>0.0</v>
      </c>
      <c r="AQ325"/>
      <c r="AR325"/>
      <c r="AS325" t="n">
        <v>0.0</v>
      </c>
    </row>
    <row r="326">
      <c r="A326" s="1" t="n">
        <v>45234.0</v>
      </c>
      <c r="B326" s="2" t="n">
        <v>45234.89555555556</v>
      </c>
      <c r="C326" t="inlineStr">
        <is>
          <t>3140023012059631</t>
        </is>
      </c>
      <c r="D326" t="inlineStr">
        <is>
          <t>POS0012</t>
        </is>
      </c>
      <c r="E326" t="inlineStr">
        <is>
          <t>23</t>
        </is>
      </c>
      <c r="F326" t="inlineStr">
        <is>
          <t>0023</t>
        </is>
      </c>
      <c r="G326" t="inlineStr">
        <is>
          <t>5304169028</t>
        </is>
      </c>
      <c r="H326" t="n">
        <v>336.0</v>
      </c>
      <c r="I326" t="n">
        <v>320.0</v>
      </c>
      <c r="J326" t="n">
        <v>282.86</v>
      </c>
      <c r="K326" t="inlineStr">
        <is>
          <t>sale</t>
        </is>
      </c>
      <c r="L326" t="inlineStr">
        <is>
          <t/>
        </is>
      </c>
      <c r="M326" t="inlineStr">
        <is>
          <t/>
        </is>
      </c>
      <c r="N326" t="n">
        <v>0.0</v>
      </c>
      <c r="O326" t="n">
        <v>0.0</v>
      </c>
      <c r="P326" t="n">
        <v>251.77</v>
      </c>
      <c r="Q326" t="n">
        <v>251.75</v>
      </c>
      <c r="R326" t="n">
        <v>37.14</v>
      </c>
      <c r="S326" t="n">
        <v>37.14</v>
      </c>
      <c r="T326" t="n">
        <v>3.2</v>
      </c>
      <c r="U326" t="n">
        <v>3.2</v>
      </c>
      <c r="V326" t="n">
        <v>50.91</v>
      </c>
      <c r="W326" t="n">
        <v>50.91</v>
      </c>
      <c r="X326" t="n">
        <v>4.2</v>
      </c>
      <c r="Y326" t="n">
        <v>4.2</v>
      </c>
      <c r="Z326" t="n">
        <v>9.92</v>
      </c>
      <c r="AA326" t="n">
        <v>9.92</v>
      </c>
      <c r="AB326" t="n">
        <v>16.0</v>
      </c>
      <c r="AC326" t="n">
        <v>16.0</v>
      </c>
      <c r="AD326" t="n">
        <v>16.0</v>
      </c>
      <c r="AE326" t="n">
        <v>0.020000000000010232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inlineStr">
        <is>
          <t>unreconciled</t>
        </is>
      </c>
      <c r="AM326" t="inlineStr">
        <is>
          <t>Order Amount Mismatch (POS&gt;3PO)</t>
        </is>
      </c>
      <c r="AN326" t="n">
        <v>16.0</v>
      </c>
      <c r="AO326" t="n">
        <f>ROUND(P326*100/H326,2)</f>
        <v>0.0</v>
      </c>
      <c r="AP326" t="n">
        <f>ROUND(Q326*100/I326,2)</f>
        <v>0.0</v>
      </c>
      <c r="AQ326"/>
      <c r="AR326"/>
      <c r="AS326" t="n">
        <v>0.0</v>
      </c>
    </row>
    <row r="327">
      <c r="A327" s="1" t="n">
        <v>45235.0</v>
      </c>
      <c r="B327" s="2" t="n">
        <v>45235.54840277778</v>
      </c>
      <c r="C327" t="inlineStr">
        <is>
          <t>3140023012059760</t>
        </is>
      </c>
      <c r="D327" t="inlineStr">
        <is>
          <t>POS0012</t>
        </is>
      </c>
      <c r="E327" t="inlineStr">
        <is>
          <t>52</t>
        </is>
      </c>
      <c r="F327" t="inlineStr">
        <is>
          <t>0023</t>
        </is>
      </c>
      <c r="G327" t="inlineStr">
        <is>
          <t>5304193492</t>
        </is>
      </c>
      <c r="H327" t="n">
        <v>250.99999999999997</v>
      </c>
      <c r="I327" t="n">
        <v>239.05</v>
      </c>
      <c r="J327" t="n">
        <v>201.91</v>
      </c>
      <c r="K327" t="inlineStr">
        <is>
          <t>sale</t>
        </is>
      </c>
      <c r="L327" t="inlineStr">
        <is>
          <t/>
        </is>
      </c>
      <c r="M327" t="inlineStr">
        <is>
          <t/>
        </is>
      </c>
      <c r="N327" t="n">
        <v>0.0</v>
      </c>
      <c r="O327" t="n">
        <v>0.0</v>
      </c>
      <c r="P327" t="n">
        <v>190.07</v>
      </c>
      <c r="Q327" t="n">
        <v>190.06</v>
      </c>
      <c r="R327" t="n">
        <v>37.14</v>
      </c>
      <c r="S327" t="n">
        <v>37.14</v>
      </c>
      <c r="T327" t="n">
        <v>2.39</v>
      </c>
      <c r="U327" t="n">
        <v>2.39</v>
      </c>
      <c r="V327" t="n">
        <v>36.34</v>
      </c>
      <c r="W327" t="n">
        <v>36.34</v>
      </c>
      <c r="X327" t="n">
        <v>3.14</v>
      </c>
      <c r="Y327" t="n">
        <v>3.14</v>
      </c>
      <c r="Z327" t="n">
        <v>7.11</v>
      </c>
      <c r="AA327" t="n">
        <v>7.11</v>
      </c>
      <c r="AB327" t="n">
        <v>11.96</v>
      </c>
      <c r="AC327" t="n">
        <v>11.95</v>
      </c>
      <c r="AD327" t="n">
        <v>11.94999999999996</v>
      </c>
      <c r="AE327" t="n">
        <v>0.009999999999990905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0.010000000000001563</v>
      </c>
      <c r="AL327" t="inlineStr">
        <is>
          <t>unreconciled</t>
        </is>
      </c>
      <c r="AM327" t="inlineStr">
        <is>
          <t>Order Amount Mismatch (POS&gt;3PO)</t>
        </is>
      </c>
      <c r="AN327" t="n">
        <v>11.95</v>
      </c>
      <c r="AO327" t="n">
        <f>ROUND(P327*100/H327,2)</f>
        <v>0.0</v>
      </c>
      <c r="AP327" t="n">
        <f>ROUND(Q327*100/I327,2)</f>
        <v>0.0</v>
      </c>
      <c r="AQ327"/>
      <c r="AR327"/>
      <c r="AS327" t="n">
        <v>0.0</v>
      </c>
    </row>
    <row r="328">
      <c r="A328" s="1"/>
      <c r="B328" s="2" t="n">
        <v>45231.032685185186</v>
      </c>
      <c r="C328"/>
      <c r="D328"/>
      <c r="E328"/>
      <c r="F328" t="inlineStr">
        <is>
          <t>0094</t>
        </is>
      </c>
      <c r="G328" t="inlineStr">
        <is>
          <t>5304194962</t>
        </is>
      </c>
      <c r="H328" t="n">
        <v>0.0</v>
      </c>
      <c r="I328" t="n">
        <v>300.95</v>
      </c>
      <c r="J328" t="n">
        <v>263.81</v>
      </c>
      <c r="K328" t="inlineStr">
        <is>
          <t>sale</t>
        </is>
      </c>
      <c r="L328" t="inlineStr">
        <is>
          <t/>
        </is>
      </c>
      <c r="M328" t="inlineStr">
        <is>
          <t/>
        </is>
      </c>
      <c r="N328" t="n">
        <v>0.0</v>
      </c>
      <c r="O328" t="n">
        <v>0.0</v>
      </c>
      <c r="P328" t="n">
        <v>237.24</v>
      </c>
      <c r="Q328" t="n">
        <v>237.23</v>
      </c>
      <c r="R328" t="n">
        <v>37.14</v>
      </c>
      <c r="S328" t="n">
        <v>37.14</v>
      </c>
      <c r="T328" t="n">
        <v>3.01</v>
      </c>
      <c r="U328" t="n">
        <v>3.01</v>
      </c>
      <c r="V328" t="n">
        <v>47.49</v>
      </c>
      <c r="W328" t="n">
        <v>47.49</v>
      </c>
      <c r="X328" t="n">
        <v>3.95</v>
      </c>
      <c r="Y328" t="n">
        <v>3.95</v>
      </c>
      <c r="Z328" t="n">
        <v>9.26</v>
      </c>
      <c r="AA328" t="n">
        <v>9.26</v>
      </c>
      <c r="AB328" t="n">
        <v>0.0</v>
      </c>
      <c r="AC328" t="n">
        <v>15.05</v>
      </c>
      <c r="AD328" t="n">
        <v>-300.95</v>
      </c>
      <c r="AE328" t="n">
        <v>0.010000000000019327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-15.05</v>
      </c>
      <c r="AL328" t="inlineStr">
        <is>
          <t>unreconciled</t>
        </is>
      </c>
      <c r="AM328" t="inlineStr">
        <is>
          <t>Order Not found in POS</t>
        </is>
      </c>
      <c r="AN328" t="n">
        <v>300.95</v>
      </c>
      <c r="AO328" t="n">
        <f>ROUND(P328*100/H328,2)</f>
        <v>0.0</v>
      </c>
      <c r="AP328" t="n">
        <f>ROUND(Q328*100/I328,2)</f>
        <v>0.0</v>
      </c>
      <c r="AQ328"/>
      <c r="AR328"/>
      <c r="AS328" t="n">
        <v>0.0</v>
      </c>
    </row>
    <row r="329">
      <c r="A329" s="1" t="n">
        <v>45231.0</v>
      </c>
      <c r="B329" s="2" t="n">
        <v>45231.942974537036</v>
      </c>
      <c r="C329" t="inlineStr">
        <is>
          <t>3140094012084577</t>
        </is>
      </c>
      <c r="D329" t="inlineStr">
        <is>
          <t>POS0012</t>
        </is>
      </c>
      <c r="E329" t="inlineStr">
        <is>
          <t>91</t>
        </is>
      </c>
      <c r="F329" t="inlineStr">
        <is>
          <t>0094</t>
        </is>
      </c>
      <c r="G329" t="inlineStr">
        <is>
          <t>5304204768</t>
        </is>
      </c>
      <c r="H329" t="n">
        <v>521.0</v>
      </c>
      <c r="I329" t="n">
        <v>496.18</v>
      </c>
      <c r="J329" t="n">
        <v>459.04</v>
      </c>
      <c r="K329" t="inlineStr">
        <is>
          <t>sale</t>
        </is>
      </c>
      <c r="L329" t="inlineStr">
        <is>
          <t/>
        </is>
      </c>
      <c r="M329" t="inlineStr">
        <is>
          <t/>
        </is>
      </c>
      <c r="N329" t="n">
        <v>0.0</v>
      </c>
      <c r="O329" t="n">
        <v>0.0</v>
      </c>
      <c r="P329" t="n">
        <v>386.03</v>
      </c>
      <c r="Q329" t="n">
        <v>386.03</v>
      </c>
      <c r="R329" t="n">
        <v>37.14</v>
      </c>
      <c r="S329" t="n">
        <v>37.14</v>
      </c>
      <c r="T329" t="n">
        <v>4.96</v>
      </c>
      <c r="U329" t="n">
        <v>4.96</v>
      </c>
      <c r="V329" t="n">
        <v>82.63</v>
      </c>
      <c r="W329" t="n">
        <v>82.63</v>
      </c>
      <c r="X329" t="n">
        <v>6.51</v>
      </c>
      <c r="Y329" t="n">
        <v>6.51</v>
      </c>
      <c r="Z329" t="n">
        <v>16.05</v>
      </c>
      <c r="AA329" t="n">
        <v>16.04</v>
      </c>
      <c r="AB329" t="n">
        <v>24.82</v>
      </c>
      <c r="AC329" t="n">
        <v>24.81</v>
      </c>
      <c r="AD329" t="n">
        <v>24.819999999999993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0.010000000000001563</v>
      </c>
      <c r="AK329" t="n">
        <v>0.010000000000001563</v>
      </c>
      <c r="AL329" t="inlineStr">
        <is>
          <t>unreconciled</t>
        </is>
      </c>
      <c r="AM329" t="inlineStr">
        <is>
          <t>Order Amount Mismatch (POS&gt;3PO)</t>
        </is>
      </c>
      <c r="AN329" t="n">
        <v>24.82</v>
      </c>
      <c r="AO329" t="n">
        <f>ROUND(P329*100/H329,2)</f>
        <v>0.0</v>
      </c>
      <c r="AP329" t="n">
        <f>ROUND(Q329*100/I329,2)</f>
        <v>0.0</v>
      </c>
      <c r="AQ329"/>
      <c r="AR329"/>
      <c r="AS329" t="n">
        <v>0.0</v>
      </c>
    </row>
    <row r="330">
      <c r="A330" s="1" t="n">
        <v>45231.0</v>
      </c>
      <c r="B330" s="2" t="n">
        <v>45231.694502314815</v>
      </c>
      <c r="C330" t="inlineStr">
        <is>
          <t>3140023012058753</t>
        </is>
      </c>
      <c r="D330" t="inlineStr">
        <is>
          <t>POS0012</t>
        </is>
      </c>
      <c r="E330" t="inlineStr">
        <is>
          <t>47</t>
        </is>
      </c>
      <c r="F330" t="inlineStr">
        <is>
          <t>0023</t>
        </is>
      </c>
      <c r="G330" t="inlineStr">
        <is>
          <t>5304210005</t>
        </is>
      </c>
      <c r="H330" t="n">
        <v>272.0</v>
      </c>
      <c r="I330" t="n">
        <v>259.04</v>
      </c>
      <c r="J330" t="n">
        <v>221.9</v>
      </c>
      <c r="K330" t="inlineStr">
        <is>
          <t>sale</t>
        </is>
      </c>
      <c r="L330" t="inlineStr">
        <is>
          <t/>
        </is>
      </c>
      <c r="M330" t="inlineStr">
        <is>
          <t/>
        </is>
      </c>
      <c r="N330" t="n">
        <v>0.0</v>
      </c>
      <c r="O330" t="n">
        <v>0.0</v>
      </c>
      <c r="P330" t="n">
        <v>205.31</v>
      </c>
      <c r="Q330" t="n">
        <v>205.3</v>
      </c>
      <c r="R330" t="n">
        <v>37.14</v>
      </c>
      <c r="S330" t="n">
        <v>37.14</v>
      </c>
      <c r="T330" t="n">
        <v>2.59</v>
      </c>
      <c r="U330" t="n">
        <v>2.59</v>
      </c>
      <c r="V330" t="n">
        <v>39.94</v>
      </c>
      <c r="W330" t="n">
        <v>39.94</v>
      </c>
      <c r="X330" t="n">
        <v>3.4</v>
      </c>
      <c r="Y330" t="n">
        <v>3.4</v>
      </c>
      <c r="Z330" t="n">
        <v>7.8</v>
      </c>
      <c r="AA330" t="n">
        <v>7.8</v>
      </c>
      <c r="AB330" t="n">
        <v>12.96</v>
      </c>
      <c r="AC330" t="n">
        <v>12.95</v>
      </c>
      <c r="AD330" t="n">
        <v>12.95999999999998</v>
      </c>
      <c r="AE330" t="n">
        <v>0.009999999999990905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0.010000000000001563</v>
      </c>
      <c r="AL330" t="inlineStr">
        <is>
          <t>unreconciled</t>
        </is>
      </c>
      <c r="AM330" t="inlineStr">
        <is>
          <t>Order Amount Mismatch (POS&gt;3PO)</t>
        </is>
      </c>
      <c r="AN330" t="n">
        <v>12.96</v>
      </c>
      <c r="AO330" t="n">
        <f>ROUND(P330*100/H330,2)</f>
        <v>0.0</v>
      </c>
      <c r="AP330" t="n">
        <f>ROUND(Q330*100/I330,2)</f>
        <v>0.0</v>
      </c>
      <c r="AQ330"/>
      <c r="AR330"/>
      <c r="AS330" t="n">
        <v>0.0</v>
      </c>
    </row>
    <row r="331">
      <c r="A331" s="1" t="n">
        <v>45233.0</v>
      </c>
      <c r="B331" s="2" t="n">
        <v>45233.998078703706</v>
      </c>
      <c r="C331" t="inlineStr">
        <is>
          <t>3140023012059385</t>
        </is>
      </c>
      <c r="D331" t="inlineStr">
        <is>
          <t>POS0012</t>
        </is>
      </c>
      <c r="E331" t="inlineStr">
        <is>
          <t>78</t>
        </is>
      </c>
      <c r="F331" t="inlineStr">
        <is>
          <t>0023</t>
        </is>
      </c>
      <c r="G331" t="inlineStr">
        <is>
          <t>5304227931</t>
        </is>
      </c>
      <c r="H331" t="n">
        <v>594.0</v>
      </c>
      <c r="I331" t="n">
        <v>642.86</v>
      </c>
      <c r="J331" t="n">
        <v>605.72</v>
      </c>
      <c r="K331" t="inlineStr">
        <is>
          <t>sale</t>
        </is>
      </c>
      <c r="L331" t="inlineStr">
        <is>
          <t/>
        </is>
      </c>
      <c r="M331" t="inlineStr">
        <is>
          <t/>
        </is>
      </c>
      <c r="N331" t="n">
        <v>0.0</v>
      </c>
      <c r="O331" t="n">
        <v>0.0</v>
      </c>
      <c r="P331" t="n">
        <v>497.82</v>
      </c>
      <c r="Q331" t="n">
        <v>439.01</v>
      </c>
      <c r="R331" t="n">
        <v>37.14</v>
      </c>
      <c r="S331" t="n">
        <v>37.14</v>
      </c>
      <c r="T331" t="n">
        <v>6.43</v>
      </c>
      <c r="U331" t="n">
        <v>5.66</v>
      </c>
      <c r="V331" t="n">
        <v>109.03</v>
      </c>
      <c r="W331" t="n">
        <v>95.14</v>
      </c>
      <c r="X331" t="n">
        <v>8.44</v>
      </c>
      <c r="Y331" t="n">
        <v>7.43</v>
      </c>
      <c r="Z331" t="n">
        <v>21.14</v>
      </c>
      <c r="AA331" t="n">
        <v>18.47</v>
      </c>
      <c r="AB331" t="n">
        <v>28.28</v>
      </c>
      <c r="AC331" t="n">
        <v>28.29</v>
      </c>
      <c r="AD331" t="n">
        <v>-48.860000000000014</v>
      </c>
      <c r="AE331" t="n">
        <v>58.81</v>
      </c>
      <c r="AF331" t="n">
        <v>0.0</v>
      </c>
      <c r="AG331" t="n">
        <v>0.7699999999999996</v>
      </c>
      <c r="AH331" t="n">
        <v>13.89</v>
      </c>
      <c r="AI331" t="n">
        <v>1.0099999999999998</v>
      </c>
      <c r="AJ331" t="n">
        <v>2.6700000000000017</v>
      </c>
      <c r="AK331" t="n">
        <v>-0.00999999999999801</v>
      </c>
      <c r="AL331" t="inlineStr">
        <is>
          <t>unreconciled</t>
        </is>
      </c>
      <c r="AM331" t="inlineStr">
        <is>
          <t>Order Amount Mismatch (3PO&gt;POS)</t>
        </is>
      </c>
      <c r="AN331" t="n">
        <v>48.86</v>
      </c>
      <c r="AO331" t="n">
        <f>ROUND(P331*100/H331,2)</f>
        <v>0.0</v>
      </c>
      <c r="AP331" t="n">
        <f>ROUND(Q331*100/I331,2)</f>
        <v>0.0</v>
      </c>
      <c r="AQ331"/>
      <c r="AR331"/>
      <c r="AS331" t="n">
        <v>0.0</v>
      </c>
    </row>
    <row r="332">
      <c r="A332" s="1" t="n">
        <v>45235.0</v>
      </c>
      <c r="B332" s="2" t="n">
        <v>45235.59054398148</v>
      </c>
      <c r="C332" t="inlineStr">
        <is>
          <t>3140094012086012</t>
        </is>
      </c>
      <c r="D332" t="inlineStr">
        <is>
          <t>POS0012</t>
        </is>
      </c>
      <c r="E332" t="inlineStr">
        <is>
          <t>27</t>
        </is>
      </c>
      <c r="F332" t="inlineStr">
        <is>
          <t>0094</t>
        </is>
      </c>
      <c r="G332" t="inlineStr">
        <is>
          <t>5304235868</t>
        </is>
      </c>
      <c r="H332" t="n">
        <v>418.0</v>
      </c>
      <c r="I332" t="n">
        <v>398.09</v>
      </c>
      <c r="J332" t="n">
        <v>360.95</v>
      </c>
      <c r="K332" t="inlineStr">
        <is>
          <t>sale</t>
        </is>
      </c>
      <c r="L332" t="inlineStr">
        <is>
          <t/>
        </is>
      </c>
      <c r="M332" t="inlineStr">
        <is>
          <t/>
        </is>
      </c>
      <c r="N332" t="n">
        <v>0.0</v>
      </c>
      <c r="O332" t="n">
        <v>0.0</v>
      </c>
      <c r="P332" t="n">
        <v>311.29</v>
      </c>
      <c r="Q332" t="n">
        <v>311.3</v>
      </c>
      <c r="R332" t="n">
        <v>37.14</v>
      </c>
      <c r="S332" t="n">
        <v>37.14</v>
      </c>
      <c r="T332" t="n">
        <v>3.98</v>
      </c>
      <c r="U332" t="n">
        <v>3.98</v>
      </c>
      <c r="V332" t="n">
        <v>64.97</v>
      </c>
      <c r="W332" t="n">
        <v>64.97</v>
      </c>
      <c r="X332" t="n">
        <v>5.22</v>
      </c>
      <c r="Y332" t="n">
        <v>5.22</v>
      </c>
      <c r="Z332" t="n">
        <v>12.63</v>
      </c>
      <c r="AA332" t="n">
        <v>12.63</v>
      </c>
      <c r="AB332" t="n">
        <v>19.9</v>
      </c>
      <c r="AC332" t="n">
        <v>19.91</v>
      </c>
      <c r="AD332" t="n">
        <v>19.910000000000025</v>
      </c>
      <c r="AE332" t="n">
        <v>-0.009999999999990905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-0.010000000000001563</v>
      </c>
      <c r="AL332" t="inlineStr">
        <is>
          <t>unreconciled</t>
        </is>
      </c>
      <c r="AM332" t="inlineStr">
        <is>
          <t>Order Amount Mismatch (POS&gt;3PO)</t>
        </is>
      </c>
      <c r="AN332" t="n">
        <v>19.91</v>
      </c>
      <c r="AO332" t="n">
        <f>ROUND(P332*100/H332,2)</f>
        <v>0.0</v>
      </c>
      <c r="AP332" t="n">
        <f>ROUND(Q332*100/I332,2)</f>
        <v>0.0</v>
      </c>
      <c r="AQ332"/>
      <c r="AR332"/>
      <c r="AS332" t="n">
        <v>0.0</v>
      </c>
    </row>
    <row r="333">
      <c r="A333" s="1" t="n">
        <v>45231.0</v>
      </c>
      <c r="B333" s="2" t="n">
        <v>45231.972407407404</v>
      </c>
      <c r="C333" t="inlineStr">
        <is>
          <t>3140094012084600</t>
        </is>
      </c>
      <c r="D333" t="inlineStr">
        <is>
          <t>POS0012</t>
        </is>
      </c>
      <c r="E333" t="inlineStr">
        <is>
          <t>14</t>
        </is>
      </c>
      <c r="F333" t="inlineStr">
        <is>
          <t>0094</t>
        </is>
      </c>
      <c r="G333" t="inlineStr">
        <is>
          <t>5304246925</t>
        </is>
      </c>
      <c r="H333" t="n">
        <v>584.0</v>
      </c>
      <c r="I333" t="n">
        <v>556.19</v>
      </c>
      <c r="J333" t="n">
        <v>519.05</v>
      </c>
      <c r="K333" t="inlineStr">
        <is>
          <t>sale</t>
        </is>
      </c>
      <c r="L333" t="inlineStr">
        <is>
          <t/>
        </is>
      </c>
      <c r="M333" t="inlineStr">
        <is>
          <t/>
        </is>
      </c>
      <c r="N333" t="n">
        <v>0.0</v>
      </c>
      <c r="O333" t="n">
        <v>0.0</v>
      </c>
      <c r="P333" t="n">
        <v>431.77</v>
      </c>
      <c r="Q333" t="n">
        <v>431.76</v>
      </c>
      <c r="R333" t="n">
        <v>37.14</v>
      </c>
      <c r="S333" t="n">
        <v>37.14</v>
      </c>
      <c r="T333" t="n">
        <v>5.56</v>
      </c>
      <c r="U333" t="n">
        <v>5.56</v>
      </c>
      <c r="V333" t="n">
        <v>93.43</v>
      </c>
      <c r="W333" t="n">
        <v>93.43</v>
      </c>
      <c r="X333" t="n">
        <v>7.3</v>
      </c>
      <c r="Y333" t="n">
        <v>7.3</v>
      </c>
      <c r="Z333" t="n">
        <v>18.13</v>
      </c>
      <c r="AA333" t="n">
        <v>18.13</v>
      </c>
      <c r="AB333" t="n">
        <v>27.82</v>
      </c>
      <c r="AC333" t="n">
        <v>27.81</v>
      </c>
      <c r="AD333" t="n">
        <v>27.809999999999945</v>
      </c>
      <c r="AE333" t="n">
        <v>0.009999999999990905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0.010000000000001563</v>
      </c>
      <c r="AL333" t="inlineStr">
        <is>
          <t>unreconciled</t>
        </is>
      </c>
      <c r="AM333" t="inlineStr">
        <is>
          <t>Order Amount Mismatch (POS&gt;3PO)</t>
        </is>
      </c>
      <c r="AN333" t="n">
        <v>27.81</v>
      </c>
      <c r="AO333" t="n">
        <f>ROUND(P333*100/H333,2)</f>
        <v>0.0</v>
      </c>
      <c r="AP333" t="n">
        <f>ROUND(Q333*100/I333,2)</f>
        <v>0.0</v>
      </c>
      <c r="AQ333"/>
      <c r="AR333"/>
      <c r="AS333" t="n">
        <v>0.0</v>
      </c>
    </row>
    <row r="334">
      <c r="A334" s="1" t="n">
        <v>45232.0</v>
      </c>
      <c r="B334" s="2" t="n">
        <v>45232.418541666666</v>
      </c>
      <c r="C334" t="inlineStr">
        <is>
          <t>3140023012058927</t>
        </is>
      </c>
      <c r="D334" t="inlineStr">
        <is>
          <t>POS0012</t>
        </is>
      </c>
      <c r="E334" t="inlineStr">
        <is>
          <t>21</t>
        </is>
      </c>
      <c r="F334" t="inlineStr">
        <is>
          <t>0023</t>
        </is>
      </c>
      <c r="G334" t="inlineStr">
        <is>
          <t>5304264124</t>
        </is>
      </c>
      <c r="H334" t="n">
        <v>793.0</v>
      </c>
      <c r="I334" t="n">
        <v>755.23</v>
      </c>
      <c r="J334" t="n">
        <v>718.09</v>
      </c>
      <c r="K334" t="inlineStr">
        <is>
          <t>sale</t>
        </is>
      </c>
      <c r="L334" t="inlineStr">
        <is>
          <t/>
        </is>
      </c>
      <c r="M334" t="inlineStr">
        <is>
          <t/>
        </is>
      </c>
      <c r="N334" t="n">
        <v>0.0</v>
      </c>
      <c r="O334" t="n">
        <v>0.0</v>
      </c>
      <c r="P334" t="n">
        <v>583.46</v>
      </c>
      <c r="Q334" t="n">
        <v>583.44</v>
      </c>
      <c r="R334" t="n">
        <v>37.14</v>
      </c>
      <c r="S334" t="n">
        <v>37.14</v>
      </c>
      <c r="T334" t="n">
        <v>7.55</v>
      </c>
      <c r="U334" t="n">
        <v>7.55</v>
      </c>
      <c r="V334" t="n">
        <v>129.26</v>
      </c>
      <c r="W334" t="n">
        <v>129.26</v>
      </c>
      <c r="X334" t="n">
        <v>9.91</v>
      </c>
      <c r="Y334" t="n">
        <v>9.91</v>
      </c>
      <c r="Z334" t="n">
        <v>25.05</v>
      </c>
      <c r="AA334" t="n">
        <v>25.05</v>
      </c>
      <c r="AB334" t="n">
        <v>37.76</v>
      </c>
      <c r="AC334" t="n">
        <v>37.76</v>
      </c>
      <c r="AD334" t="n">
        <v>37.76999999999998</v>
      </c>
      <c r="AE334" t="n">
        <v>0.01999999999998181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inlineStr">
        <is>
          <t>unreconciled</t>
        </is>
      </c>
      <c r="AM334" t="inlineStr">
        <is>
          <t>Order Amount Mismatch (POS&gt;3PO)</t>
        </is>
      </c>
      <c r="AN334" t="n">
        <v>37.77</v>
      </c>
      <c r="AO334" t="n">
        <f>ROUND(P334*100/H334,2)</f>
        <v>0.0</v>
      </c>
      <c r="AP334" t="n">
        <f>ROUND(Q334*100/I334,2)</f>
        <v>0.0</v>
      </c>
      <c r="AQ334"/>
      <c r="AR334"/>
      <c r="AS334" t="n">
        <v>0.0</v>
      </c>
    </row>
    <row r="335">
      <c r="A335" s="1" t="n">
        <v>45232.0</v>
      </c>
      <c r="B335" s="2" t="n">
        <v>45232.75376157407</v>
      </c>
      <c r="C335" t="inlineStr">
        <is>
          <t>3140023012059005</t>
        </is>
      </c>
      <c r="D335" t="inlineStr">
        <is>
          <t>POS0012</t>
        </is>
      </c>
      <c r="E335" t="inlineStr">
        <is>
          <t>99</t>
        </is>
      </c>
      <c r="F335" t="inlineStr">
        <is>
          <t>0023</t>
        </is>
      </c>
      <c r="G335" t="inlineStr">
        <is>
          <t>5304279674</t>
        </is>
      </c>
      <c r="H335" t="n">
        <v>250.99999999999997</v>
      </c>
      <c r="I335" t="n">
        <v>239.04</v>
      </c>
      <c r="J335" t="n">
        <v>201.9</v>
      </c>
      <c r="K335" t="inlineStr">
        <is>
          <t>sale</t>
        </is>
      </c>
      <c r="L335" t="inlineStr">
        <is>
          <t/>
        </is>
      </c>
      <c r="M335" t="inlineStr">
        <is>
          <t/>
        </is>
      </c>
      <c r="N335" t="n">
        <v>0.0</v>
      </c>
      <c r="O335" t="n">
        <v>0.0</v>
      </c>
      <c r="P335" t="n">
        <v>190.06</v>
      </c>
      <c r="Q335" t="n">
        <v>190.05</v>
      </c>
      <c r="R335" t="n">
        <v>37.14</v>
      </c>
      <c r="S335" t="n">
        <v>37.14</v>
      </c>
      <c r="T335" t="n">
        <v>2.39</v>
      </c>
      <c r="U335" t="n">
        <v>2.39</v>
      </c>
      <c r="V335" t="n">
        <v>36.34</v>
      </c>
      <c r="W335" t="n">
        <v>36.34</v>
      </c>
      <c r="X335" t="n">
        <v>3.14</v>
      </c>
      <c r="Y335" t="n">
        <v>3.14</v>
      </c>
      <c r="Z335" t="n">
        <v>7.11</v>
      </c>
      <c r="AA335" t="n">
        <v>7.11</v>
      </c>
      <c r="AB335" t="n">
        <v>11.96</v>
      </c>
      <c r="AC335" t="n">
        <v>11.95</v>
      </c>
      <c r="AD335" t="n">
        <v>11.95999999999998</v>
      </c>
      <c r="AE335" t="n">
        <v>0.009999999999990905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0.010000000000001563</v>
      </c>
      <c r="AL335" t="inlineStr">
        <is>
          <t>unreconciled</t>
        </is>
      </c>
      <c r="AM335" t="inlineStr">
        <is>
          <t>Order Amount Mismatch (POS&gt;3PO)</t>
        </is>
      </c>
      <c r="AN335" t="n">
        <v>11.96</v>
      </c>
      <c r="AO335" t="n">
        <f>ROUND(P335*100/H335,2)</f>
        <v>0.0</v>
      </c>
      <c r="AP335" t="n">
        <f>ROUND(Q335*100/I335,2)</f>
        <v>0.0</v>
      </c>
      <c r="AQ335"/>
      <c r="AR335"/>
      <c r="AS335" t="n">
        <v>0.0</v>
      </c>
    </row>
    <row r="336">
      <c r="A336" s="1" t="n">
        <v>45231.0</v>
      </c>
      <c r="B336" s="2" t="n">
        <v>45231.42393518519</v>
      </c>
      <c r="C336" t="inlineStr">
        <is>
          <t>3140094012084309</t>
        </is>
      </c>
      <c r="D336" t="inlineStr">
        <is>
          <t>POS0012</t>
        </is>
      </c>
      <c r="E336" t="inlineStr">
        <is>
          <t>23</t>
        </is>
      </c>
      <c r="F336" t="inlineStr">
        <is>
          <t>0094</t>
        </is>
      </c>
      <c r="G336" t="inlineStr">
        <is>
          <t>5304292875</t>
        </is>
      </c>
      <c r="H336" t="n">
        <v>390.0</v>
      </c>
      <c r="I336" t="n">
        <v>371.43</v>
      </c>
      <c r="J336" t="n">
        <v>334.29</v>
      </c>
      <c r="K336" t="inlineStr">
        <is>
          <t>sale</t>
        </is>
      </c>
      <c r="L336" t="inlineStr">
        <is>
          <t/>
        </is>
      </c>
      <c r="M336" t="inlineStr">
        <is>
          <t/>
        </is>
      </c>
      <c r="N336" t="n">
        <v>0.0</v>
      </c>
      <c r="O336" t="n">
        <v>0.0</v>
      </c>
      <c r="P336" t="n">
        <v>290.96</v>
      </c>
      <c r="Q336" t="n">
        <v>290.95</v>
      </c>
      <c r="R336" t="n">
        <v>37.14</v>
      </c>
      <c r="S336" t="n">
        <v>37.14</v>
      </c>
      <c r="T336" t="n">
        <v>3.71</v>
      </c>
      <c r="U336" t="n">
        <v>3.71</v>
      </c>
      <c r="V336" t="n">
        <v>60.17</v>
      </c>
      <c r="W336" t="n">
        <v>60.17</v>
      </c>
      <c r="X336" t="n">
        <v>4.88</v>
      </c>
      <c r="Y336" t="n">
        <v>4.88</v>
      </c>
      <c r="Z336" t="n">
        <v>11.71</v>
      </c>
      <c r="AA336" t="n">
        <v>11.71</v>
      </c>
      <c r="AB336" t="n">
        <v>18.58</v>
      </c>
      <c r="AC336" t="n">
        <v>18.57</v>
      </c>
      <c r="AD336" t="n">
        <v>18.569999999999993</v>
      </c>
      <c r="AE336" t="n">
        <v>0.009999999999990905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0.00999999999999801</v>
      </c>
      <c r="AL336" t="inlineStr">
        <is>
          <t>unreconciled</t>
        </is>
      </c>
      <c r="AM336" t="inlineStr">
        <is>
          <t>Order Amount Mismatch (POS&gt;3PO)</t>
        </is>
      </c>
      <c r="AN336" t="n">
        <v>18.57</v>
      </c>
      <c r="AO336" t="n">
        <f>ROUND(P336*100/H336,2)</f>
        <v>0.0</v>
      </c>
      <c r="AP336" t="n">
        <f>ROUND(Q336*100/I336,2)</f>
        <v>0.0</v>
      </c>
      <c r="AQ336"/>
      <c r="AR336"/>
      <c r="AS336" t="n">
        <v>0.0</v>
      </c>
    </row>
    <row r="337">
      <c r="A337" s="1" t="n">
        <v>45231.0</v>
      </c>
      <c r="B337" s="2" t="n">
        <v>45231.501909722225</v>
      </c>
      <c r="C337" t="inlineStr">
        <is>
          <t>3140023012058702</t>
        </is>
      </c>
      <c r="D337" t="inlineStr">
        <is>
          <t>POS0012</t>
        </is>
      </c>
      <c r="E337" t="inlineStr">
        <is>
          <t>96</t>
        </is>
      </c>
      <c r="F337" t="inlineStr">
        <is>
          <t>0023</t>
        </is>
      </c>
      <c r="G337" t="inlineStr">
        <is>
          <t>5304302755</t>
        </is>
      </c>
      <c r="H337" t="n">
        <v>195.0</v>
      </c>
      <c r="I337" t="n">
        <v>185.71</v>
      </c>
      <c r="J337" t="n">
        <v>148.57</v>
      </c>
      <c r="K337" t="inlineStr">
        <is>
          <t>sale</t>
        </is>
      </c>
      <c r="L337" t="inlineStr">
        <is>
          <t/>
        </is>
      </c>
      <c r="M337" t="inlineStr">
        <is>
          <t/>
        </is>
      </c>
      <c r="N337" t="n">
        <v>0.0</v>
      </c>
      <c r="O337" t="n">
        <v>0.0</v>
      </c>
      <c r="P337" t="n">
        <v>149.42</v>
      </c>
      <c r="Q337" t="n">
        <v>149.41</v>
      </c>
      <c r="R337" t="n">
        <v>37.14</v>
      </c>
      <c r="S337" t="n">
        <v>37.14</v>
      </c>
      <c r="T337" t="n">
        <v>1.86</v>
      </c>
      <c r="U337" t="n">
        <v>1.86</v>
      </c>
      <c r="V337" t="n">
        <v>26.74</v>
      </c>
      <c r="W337" t="n">
        <v>26.74</v>
      </c>
      <c r="X337" t="n">
        <v>2.44</v>
      </c>
      <c r="Y337" t="n">
        <v>2.44</v>
      </c>
      <c r="Z337" t="n">
        <v>5.25</v>
      </c>
      <c r="AA337" t="n">
        <v>5.25</v>
      </c>
      <c r="AB337" t="n">
        <v>9.28</v>
      </c>
      <c r="AC337" t="n">
        <v>9.29</v>
      </c>
      <c r="AD337" t="n">
        <v>9.289999999999992</v>
      </c>
      <c r="AE337" t="n">
        <v>0.009999999999990905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-0.009999999999999787</v>
      </c>
      <c r="AL337" t="inlineStr">
        <is>
          <t>unreconciled</t>
        </is>
      </c>
      <c r="AM337" t="inlineStr">
        <is>
          <t>Order Amount Mismatch (POS&gt;3PO)</t>
        </is>
      </c>
      <c r="AN337" t="n">
        <v>9.29</v>
      </c>
      <c r="AO337" t="n">
        <f>ROUND(P337*100/H337,2)</f>
        <v>0.0</v>
      </c>
      <c r="AP337" t="n">
        <f>ROUND(Q337*100/I337,2)</f>
        <v>0.0</v>
      </c>
      <c r="AQ337"/>
      <c r="AR337"/>
      <c r="AS337" t="n">
        <v>0.0</v>
      </c>
    </row>
    <row r="338">
      <c r="A338" s="1" t="n">
        <v>45231.0</v>
      </c>
      <c r="B338" s="2" t="n">
        <v>45231.636712962965</v>
      </c>
      <c r="C338" t="inlineStr">
        <is>
          <t>3140023012058737</t>
        </is>
      </c>
      <c r="D338" t="inlineStr">
        <is>
          <t>POS0012</t>
        </is>
      </c>
      <c r="E338" t="inlineStr">
        <is>
          <t>31</t>
        </is>
      </c>
      <c r="F338" t="inlineStr">
        <is>
          <t>0023</t>
        </is>
      </c>
      <c r="G338" t="inlineStr">
        <is>
          <t>5304306735</t>
        </is>
      </c>
      <c r="H338" t="n">
        <v>452.0</v>
      </c>
      <c r="I338" t="n">
        <v>430.46</v>
      </c>
      <c r="J338" t="n">
        <v>393.32</v>
      </c>
      <c r="K338" t="inlineStr">
        <is>
          <t>sale</t>
        </is>
      </c>
      <c r="L338" t="inlineStr">
        <is>
          <t/>
        </is>
      </c>
      <c r="M338" t="inlineStr">
        <is>
          <t/>
        </is>
      </c>
      <c r="N338" t="n">
        <v>0.0</v>
      </c>
      <c r="O338" t="n">
        <v>0.0</v>
      </c>
      <c r="P338" t="n">
        <v>335.95</v>
      </c>
      <c r="Q338" t="n">
        <v>335.95</v>
      </c>
      <c r="R338" t="n">
        <v>37.14</v>
      </c>
      <c r="S338" t="n">
        <v>37.14</v>
      </c>
      <c r="T338" t="n">
        <v>4.3</v>
      </c>
      <c r="U338" t="n">
        <v>4.3</v>
      </c>
      <c r="V338" t="n">
        <v>70.8</v>
      </c>
      <c r="W338" t="n">
        <v>70.8</v>
      </c>
      <c r="X338" t="n">
        <v>5.65</v>
      </c>
      <c r="Y338" t="n">
        <v>5.65</v>
      </c>
      <c r="Z338" t="n">
        <v>13.76</v>
      </c>
      <c r="AA338" t="n">
        <v>13.76</v>
      </c>
      <c r="AB338" t="n">
        <v>21.52</v>
      </c>
      <c r="AC338" t="n">
        <v>21.52</v>
      </c>
      <c r="AD338" t="n">
        <v>21.54000000000002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inlineStr">
        <is>
          <t>unreconciled</t>
        </is>
      </c>
      <c r="AM338" t="inlineStr">
        <is>
          <t>Order Amount Mismatch (POS&gt;3PO)</t>
        </is>
      </c>
      <c r="AN338" t="n">
        <v>21.54</v>
      </c>
      <c r="AO338" t="n">
        <f>ROUND(P338*100/H338,2)</f>
        <v>0.0</v>
      </c>
      <c r="AP338" t="n">
        <f>ROUND(Q338*100/I338,2)</f>
        <v>0.0</v>
      </c>
      <c r="AQ338"/>
      <c r="AR338"/>
      <c r="AS338" t="n">
        <v>0.0</v>
      </c>
    </row>
    <row r="339">
      <c r="A339" s="1" t="n">
        <v>45232.0</v>
      </c>
      <c r="B339" s="2" t="n">
        <v>45232.51100694444</v>
      </c>
      <c r="C339" t="inlineStr">
        <is>
          <t>3140094012084662</t>
        </is>
      </c>
      <c r="D339" t="inlineStr">
        <is>
          <t>POS0012</t>
        </is>
      </c>
      <c r="E339" t="inlineStr">
        <is>
          <t>76</t>
        </is>
      </c>
      <c r="F339" t="inlineStr">
        <is>
          <t>0094</t>
        </is>
      </c>
      <c r="G339" t="inlineStr">
        <is>
          <t>5304391033</t>
        </is>
      </c>
      <c r="H339" t="n">
        <v>269.0</v>
      </c>
      <c r="I339" t="n">
        <v>256.19</v>
      </c>
      <c r="J339" t="n">
        <v>219.05</v>
      </c>
      <c r="K339" t="inlineStr">
        <is>
          <t>sale</t>
        </is>
      </c>
      <c r="L339" t="inlineStr">
        <is>
          <t/>
        </is>
      </c>
      <c r="M339" t="inlineStr">
        <is>
          <t/>
        </is>
      </c>
      <c r="N339" t="n">
        <v>0.0</v>
      </c>
      <c r="O339" t="n">
        <v>0.0</v>
      </c>
      <c r="P339" t="n">
        <v>203.14</v>
      </c>
      <c r="Q339" t="n">
        <v>203.13</v>
      </c>
      <c r="R339" t="n">
        <v>37.14</v>
      </c>
      <c r="S339" t="n">
        <v>37.14</v>
      </c>
      <c r="T339" t="n">
        <v>2.56</v>
      </c>
      <c r="U339" t="n">
        <v>2.56</v>
      </c>
      <c r="V339" t="n">
        <v>39.43</v>
      </c>
      <c r="W339" t="n">
        <v>39.43</v>
      </c>
      <c r="X339" t="n">
        <v>3.36</v>
      </c>
      <c r="Y339" t="n">
        <v>3.36</v>
      </c>
      <c r="Z339" t="n">
        <v>7.7</v>
      </c>
      <c r="AA339" t="n">
        <v>7.7</v>
      </c>
      <c r="AB339" t="n">
        <v>12.82</v>
      </c>
      <c r="AC339" t="n">
        <v>12.81</v>
      </c>
      <c r="AD339" t="n">
        <v>12.810000000000002</v>
      </c>
      <c r="AE339" t="n">
        <v>0.009999999999990905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0.009999999999999787</v>
      </c>
      <c r="AL339" t="inlineStr">
        <is>
          <t>unreconciled</t>
        </is>
      </c>
      <c r="AM339" t="inlineStr">
        <is>
          <t>Order Amount Mismatch (POS&gt;3PO)</t>
        </is>
      </c>
      <c r="AN339" t="n">
        <v>12.81</v>
      </c>
      <c r="AO339" t="n">
        <f>ROUND(P339*100/H339,2)</f>
        <v>0.0</v>
      </c>
      <c r="AP339" t="n">
        <f>ROUND(Q339*100/I339,2)</f>
        <v>0.0</v>
      </c>
      <c r="AQ339"/>
      <c r="AR339"/>
      <c r="AS339" t="n">
        <v>0.0</v>
      </c>
    </row>
    <row r="340">
      <c r="A340" s="1" t="n">
        <v>45232.0</v>
      </c>
      <c r="B340" s="2" t="n">
        <v>45232.95012731481</v>
      </c>
      <c r="C340" t="inlineStr">
        <is>
          <t>3140023012059103</t>
        </is>
      </c>
      <c r="D340" t="inlineStr">
        <is>
          <t>POS0012</t>
        </is>
      </c>
      <c r="E340" t="inlineStr">
        <is>
          <t>96</t>
        </is>
      </c>
      <c r="F340" t="inlineStr">
        <is>
          <t>0023</t>
        </is>
      </c>
      <c r="G340" t="inlineStr">
        <is>
          <t>5304416735</t>
        </is>
      </c>
      <c r="H340" t="n">
        <v>208.0</v>
      </c>
      <c r="I340" t="n">
        <v>198.09</v>
      </c>
      <c r="J340" t="n">
        <v>160.95</v>
      </c>
      <c r="K340" t="inlineStr">
        <is>
          <t>sale</t>
        </is>
      </c>
      <c r="L340" t="inlineStr">
        <is>
          <t/>
        </is>
      </c>
      <c r="M340" t="inlineStr">
        <is>
          <t/>
        </is>
      </c>
      <c r="N340" t="n">
        <v>0.0</v>
      </c>
      <c r="O340" t="n">
        <v>0.0</v>
      </c>
      <c r="P340" t="n">
        <v>158.86</v>
      </c>
      <c r="Q340" t="n">
        <v>158.87</v>
      </c>
      <c r="R340" t="n">
        <v>37.14</v>
      </c>
      <c r="S340" t="n">
        <v>37.14</v>
      </c>
      <c r="T340" t="n">
        <v>1.98</v>
      </c>
      <c r="U340" t="n">
        <v>1.98</v>
      </c>
      <c r="V340" t="n">
        <v>28.97</v>
      </c>
      <c r="W340" t="n">
        <v>28.97</v>
      </c>
      <c r="X340" t="n">
        <v>2.6</v>
      </c>
      <c r="Y340" t="n">
        <v>2.6</v>
      </c>
      <c r="Z340" t="n">
        <v>5.68</v>
      </c>
      <c r="AA340" t="n">
        <v>5.68</v>
      </c>
      <c r="AB340" t="n">
        <v>9.9</v>
      </c>
      <c r="AC340" t="n">
        <v>9.91</v>
      </c>
      <c r="AD340" t="n">
        <v>9.909999999999997</v>
      </c>
      <c r="AE340" t="n">
        <v>-0.009999999999990905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-0.009999999999999787</v>
      </c>
      <c r="AL340" t="inlineStr">
        <is>
          <t>unreconciled</t>
        </is>
      </c>
      <c r="AM340" t="inlineStr">
        <is>
          <t>Order Amount Mismatch (POS&gt;3PO)</t>
        </is>
      </c>
      <c r="AN340" t="n">
        <v>9.91</v>
      </c>
      <c r="AO340" t="n">
        <f>ROUND(P340*100/H340,2)</f>
        <v>0.0</v>
      </c>
      <c r="AP340" t="n">
        <f>ROUND(Q340*100/I340,2)</f>
        <v>0.0</v>
      </c>
      <c r="AQ340"/>
      <c r="AR340"/>
      <c r="AS340" t="n">
        <v>0.0</v>
      </c>
    </row>
    <row r="341">
      <c r="A341" s="1" t="n">
        <v>45234.0</v>
      </c>
      <c r="B341" s="2" t="n">
        <v>45234.57847222222</v>
      </c>
      <c r="C341" t="inlineStr">
        <is>
          <t>3140023012059481</t>
        </is>
      </c>
      <c r="D341" t="inlineStr">
        <is>
          <t>POS0012</t>
        </is>
      </c>
      <c r="E341" t="inlineStr">
        <is>
          <t>73</t>
        </is>
      </c>
      <c r="F341" t="inlineStr">
        <is>
          <t>0023</t>
        </is>
      </c>
      <c r="G341" t="inlineStr">
        <is>
          <t>5304432498</t>
        </is>
      </c>
      <c r="H341" t="n">
        <v>563.0</v>
      </c>
      <c r="I341" t="n">
        <v>536.2</v>
      </c>
      <c r="J341" t="n">
        <v>499.06</v>
      </c>
      <c r="K341" t="inlineStr">
        <is>
          <t>sale</t>
        </is>
      </c>
      <c r="L341" t="inlineStr">
        <is>
          <t/>
        </is>
      </c>
      <c r="M341" t="inlineStr">
        <is>
          <t/>
        </is>
      </c>
      <c r="N341" t="n">
        <v>0.0</v>
      </c>
      <c r="O341" t="n">
        <v>0.0</v>
      </c>
      <c r="P341" t="n">
        <v>416.53</v>
      </c>
      <c r="Q341" t="n">
        <v>416.5</v>
      </c>
      <c r="R341" t="n">
        <v>37.14</v>
      </c>
      <c r="S341" t="n">
        <v>37.14</v>
      </c>
      <c r="T341" t="n">
        <v>5.36</v>
      </c>
      <c r="U341" t="n">
        <v>5.36</v>
      </c>
      <c r="V341" t="n">
        <v>89.83</v>
      </c>
      <c r="W341" t="n">
        <v>89.83</v>
      </c>
      <c r="X341" t="n">
        <v>7.04</v>
      </c>
      <c r="Y341" t="n">
        <v>7.04</v>
      </c>
      <c r="Z341" t="n">
        <v>17.44</v>
      </c>
      <c r="AA341" t="n">
        <v>17.44</v>
      </c>
      <c r="AB341" t="n">
        <v>26.82</v>
      </c>
      <c r="AC341" t="n">
        <v>26.81</v>
      </c>
      <c r="AD341" t="n">
        <v>26.799999999999955</v>
      </c>
      <c r="AE341" t="n">
        <v>0.029999999999972715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0.010000000000001563</v>
      </c>
      <c r="AL341" t="inlineStr">
        <is>
          <t>unreconciled</t>
        </is>
      </c>
      <c r="AM341" t="inlineStr">
        <is>
          <t>Order Amount Mismatch (POS&gt;3PO)</t>
        </is>
      </c>
      <c r="AN341" t="n">
        <v>26.8</v>
      </c>
      <c r="AO341" t="n">
        <f>ROUND(P341*100/H341,2)</f>
        <v>0.0</v>
      </c>
      <c r="AP341" t="n">
        <f>ROUND(Q341*100/I341,2)</f>
        <v>0.0</v>
      </c>
      <c r="AQ341"/>
      <c r="AR341"/>
      <c r="AS341" t="n">
        <v>0.0</v>
      </c>
    </row>
    <row r="342">
      <c r="A342" s="1" t="n">
        <v>45231.0</v>
      </c>
      <c r="B342" s="2" t="n">
        <v>45231.784224537034</v>
      </c>
      <c r="C342" t="inlineStr">
        <is>
          <t>3140094012084473</t>
        </is>
      </c>
      <c r="D342" t="inlineStr">
        <is>
          <t>POS0012</t>
        </is>
      </c>
      <c r="E342" t="inlineStr">
        <is>
          <t>87</t>
        </is>
      </c>
      <c r="F342" t="inlineStr">
        <is>
          <t>0094</t>
        </is>
      </c>
      <c r="G342" t="inlineStr">
        <is>
          <t>5304458550</t>
        </is>
      </c>
      <c r="H342" t="n">
        <v>565.0</v>
      </c>
      <c r="I342" t="n">
        <v>538.09</v>
      </c>
      <c r="J342" t="n">
        <v>500.95</v>
      </c>
      <c r="K342" t="inlineStr">
        <is>
          <t>sale</t>
        </is>
      </c>
      <c r="L342" t="inlineStr">
        <is>
          <t/>
        </is>
      </c>
      <c r="M342" t="inlineStr">
        <is>
          <t/>
        </is>
      </c>
      <c r="N342" t="n">
        <v>0.0</v>
      </c>
      <c r="O342" t="n">
        <v>0.0</v>
      </c>
      <c r="P342" t="n">
        <v>417.98</v>
      </c>
      <c r="Q342" t="n">
        <v>417.99</v>
      </c>
      <c r="R342" t="n">
        <v>37.14</v>
      </c>
      <c r="S342" t="n">
        <v>37.14</v>
      </c>
      <c r="T342" t="n">
        <v>5.38</v>
      </c>
      <c r="U342" t="n">
        <v>5.38</v>
      </c>
      <c r="V342" t="n">
        <v>90.17</v>
      </c>
      <c r="W342" t="n">
        <v>90.17</v>
      </c>
      <c r="X342" t="n">
        <v>7.06</v>
      </c>
      <c r="Y342" t="n">
        <v>7.06</v>
      </c>
      <c r="Z342" t="n">
        <v>17.5</v>
      </c>
      <c r="AA342" t="n">
        <v>17.5</v>
      </c>
      <c r="AB342" t="n">
        <v>26.9</v>
      </c>
      <c r="AC342" t="n">
        <v>26.91</v>
      </c>
      <c r="AD342" t="n">
        <v>26.909999999999968</v>
      </c>
      <c r="AE342" t="n">
        <v>-0.009999999999990905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-0.010000000000001563</v>
      </c>
      <c r="AL342" t="inlineStr">
        <is>
          <t>unreconciled</t>
        </is>
      </c>
      <c r="AM342" t="inlineStr">
        <is>
          <t>Order Amount Mismatch (POS&gt;3PO)</t>
        </is>
      </c>
      <c r="AN342" t="n">
        <v>26.91</v>
      </c>
      <c r="AO342" t="n">
        <f>ROUND(P342*100/H342,2)</f>
        <v>0.0</v>
      </c>
      <c r="AP342" t="n">
        <f>ROUND(Q342*100/I342,2)</f>
        <v>0.0</v>
      </c>
      <c r="AQ342"/>
      <c r="AR342"/>
      <c r="AS342" t="n">
        <v>0.0</v>
      </c>
    </row>
    <row r="343">
      <c r="A343" s="1" t="n">
        <v>45236.0</v>
      </c>
      <c r="B343" s="2" t="n">
        <v>45236.68651620371</v>
      </c>
      <c r="C343" t="inlineStr">
        <is>
          <t>3140094012086528</t>
        </is>
      </c>
      <c r="D343" t="inlineStr">
        <is>
          <t>POS0012</t>
        </is>
      </c>
      <c r="E343" t="inlineStr">
        <is>
          <t>43</t>
        </is>
      </c>
      <c r="F343" t="inlineStr">
        <is>
          <t>0094</t>
        </is>
      </c>
      <c r="G343" t="inlineStr">
        <is>
          <t>5304462882</t>
        </is>
      </c>
      <c r="H343" t="n">
        <v>148.0</v>
      </c>
      <c r="I343" t="n">
        <v>140.95</v>
      </c>
      <c r="J343" t="n">
        <v>103.81</v>
      </c>
      <c r="K343" t="inlineStr">
        <is>
          <t>sale</t>
        </is>
      </c>
      <c r="L343" t="inlineStr">
        <is>
          <t/>
        </is>
      </c>
      <c r="M343" t="inlineStr">
        <is>
          <t/>
        </is>
      </c>
      <c r="N343" t="n">
        <v>0.0</v>
      </c>
      <c r="O343" t="n">
        <v>0.0</v>
      </c>
      <c r="P343" t="n">
        <v>115.3</v>
      </c>
      <c r="Q343" t="n">
        <v>115.3</v>
      </c>
      <c r="R343" t="n">
        <v>37.14</v>
      </c>
      <c r="S343" t="n">
        <v>37.14</v>
      </c>
      <c r="T343" t="n">
        <v>1.41</v>
      </c>
      <c r="U343" t="n">
        <v>1.41</v>
      </c>
      <c r="V343" t="n">
        <v>18.69</v>
      </c>
      <c r="W343" t="n">
        <v>18.69</v>
      </c>
      <c r="X343" t="n">
        <v>1.85</v>
      </c>
      <c r="Y343" t="n">
        <v>1.85</v>
      </c>
      <c r="Z343" t="n">
        <v>3.7</v>
      </c>
      <c r="AA343" t="n">
        <v>3.69</v>
      </c>
      <c r="AB343" t="n">
        <v>7.04</v>
      </c>
      <c r="AC343" t="n">
        <v>7.05</v>
      </c>
      <c r="AD343" t="n">
        <v>7.050000000000011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0.010000000000000231</v>
      </c>
      <c r="AK343" t="n">
        <v>-0.009999999999999787</v>
      </c>
      <c r="AL343" t="inlineStr">
        <is>
          <t>unreconciled</t>
        </is>
      </c>
      <c r="AM343" t="inlineStr">
        <is>
          <t>Order Amount Mismatch (POS&gt;3PO)</t>
        </is>
      </c>
      <c r="AN343" t="n">
        <v>7.05</v>
      </c>
      <c r="AO343" t="n">
        <f>ROUND(P343*100/H343,2)</f>
        <v>0.0</v>
      </c>
      <c r="AP343" t="n">
        <f>ROUND(Q343*100/I343,2)</f>
        <v>0.0</v>
      </c>
      <c r="AQ343"/>
      <c r="AR343"/>
      <c r="AS343" t="n">
        <v>0.0</v>
      </c>
    </row>
    <row r="344">
      <c r="A344" s="1" t="n">
        <v>45236.0</v>
      </c>
      <c r="B344" s="2" t="n">
        <v>45236.705509259256</v>
      </c>
      <c r="C344" t="inlineStr">
        <is>
          <t>3140023012060053</t>
        </is>
      </c>
      <c r="D344" t="inlineStr">
        <is>
          <t>POS0012</t>
        </is>
      </c>
      <c r="E344" t="inlineStr">
        <is>
          <t>45</t>
        </is>
      </c>
      <c r="F344" t="inlineStr">
        <is>
          <t>0023</t>
        </is>
      </c>
      <c r="G344" t="inlineStr">
        <is>
          <t>5304490768</t>
        </is>
      </c>
      <c r="H344" t="n">
        <v>301.0</v>
      </c>
      <c r="I344" t="n">
        <v>286.67</v>
      </c>
      <c r="J344" t="n">
        <v>249.53</v>
      </c>
      <c r="K344" t="inlineStr">
        <is>
          <t>sale</t>
        </is>
      </c>
      <c r="L344" t="inlineStr">
        <is>
          <t/>
        </is>
      </c>
      <c r="M344" t="inlineStr">
        <is>
          <t/>
        </is>
      </c>
      <c r="N344" t="n">
        <v>0.0</v>
      </c>
      <c r="O344" t="n">
        <v>0.0</v>
      </c>
      <c r="P344" t="n">
        <v>226.36</v>
      </c>
      <c r="Q344" t="n">
        <v>226.35</v>
      </c>
      <c r="R344" t="n">
        <v>37.14</v>
      </c>
      <c r="S344" t="n">
        <v>37.14</v>
      </c>
      <c r="T344" t="n">
        <v>2.87</v>
      </c>
      <c r="U344" t="n">
        <v>2.87</v>
      </c>
      <c r="V344" t="n">
        <v>44.92</v>
      </c>
      <c r="W344" t="n">
        <v>44.92</v>
      </c>
      <c r="X344" t="n">
        <v>3.76</v>
      </c>
      <c r="Y344" t="n">
        <v>3.76</v>
      </c>
      <c r="Z344" t="n">
        <v>8.76</v>
      </c>
      <c r="AA344" t="n">
        <v>8.77</v>
      </c>
      <c r="AB344" t="n">
        <v>14.34</v>
      </c>
      <c r="AC344" t="n">
        <v>14.34</v>
      </c>
      <c r="AD344" t="n">
        <v>14.329999999999984</v>
      </c>
      <c r="AE344" t="n">
        <v>0.010000000000019327</v>
      </c>
      <c r="AF344" t="n">
        <v>0.0</v>
      </c>
      <c r="AG344" t="n">
        <v>0.0</v>
      </c>
      <c r="AH344" t="n">
        <v>0.0</v>
      </c>
      <c r="AI344" t="n">
        <v>0.0</v>
      </c>
      <c r="AJ344" t="n">
        <v>-0.009999999999999787</v>
      </c>
      <c r="AK344" t="n">
        <v>0.0</v>
      </c>
      <c r="AL344" t="inlineStr">
        <is>
          <t>unreconciled</t>
        </is>
      </c>
      <c r="AM344" t="inlineStr">
        <is>
          <t>Order Amount Mismatch (POS&gt;3PO)</t>
        </is>
      </c>
      <c r="AN344" t="n">
        <v>14.33</v>
      </c>
      <c r="AO344" t="n">
        <f>ROUND(P344*100/H344,2)</f>
        <v>0.0</v>
      </c>
      <c r="AP344" t="n">
        <f>ROUND(Q344*100/I344,2)</f>
        <v>0.0</v>
      </c>
      <c r="AQ344"/>
      <c r="AR344"/>
      <c r="AS344" t="n">
        <v>0.0</v>
      </c>
    </row>
    <row r="345">
      <c r="A345" s="1" t="n">
        <v>45232.0</v>
      </c>
      <c r="B345" s="2" t="n">
        <v>45232.415300925924</v>
      </c>
      <c r="C345" t="inlineStr">
        <is>
          <t>3140023012058925</t>
        </is>
      </c>
      <c r="D345" t="inlineStr">
        <is>
          <t>POS0012</t>
        </is>
      </c>
      <c r="E345" t="inlineStr">
        <is>
          <t>19</t>
        </is>
      </c>
      <c r="F345" t="inlineStr">
        <is>
          <t>0023</t>
        </is>
      </c>
      <c r="G345" t="inlineStr">
        <is>
          <t>5304500647</t>
        </is>
      </c>
      <c r="H345" t="n">
        <v>369.0</v>
      </c>
      <c r="I345" t="n">
        <v>351.42</v>
      </c>
      <c r="J345" t="n">
        <v>314.28</v>
      </c>
      <c r="K345" t="inlineStr">
        <is>
          <t>sale</t>
        </is>
      </c>
      <c r="L345" t="inlineStr">
        <is>
          <t/>
        </is>
      </c>
      <c r="M345" t="inlineStr">
        <is>
          <t/>
        </is>
      </c>
      <c r="N345" t="n">
        <v>0.0</v>
      </c>
      <c r="O345" t="n">
        <v>0.0</v>
      </c>
      <c r="P345" t="n">
        <v>275.72</v>
      </c>
      <c r="Q345" t="n">
        <v>275.73</v>
      </c>
      <c r="R345" t="n">
        <v>37.14</v>
      </c>
      <c r="S345" t="n">
        <v>37.14</v>
      </c>
      <c r="T345" t="n">
        <v>3.51</v>
      </c>
      <c r="U345" t="n">
        <v>3.51</v>
      </c>
      <c r="V345" t="n">
        <v>56.57</v>
      </c>
      <c r="W345" t="n">
        <v>56.57</v>
      </c>
      <c r="X345" t="n">
        <v>4.61</v>
      </c>
      <c r="Y345" t="n">
        <v>4.61</v>
      </c>
      <c r="Z345" t="n">
        <v>11.01</v>
      </c>
      <c r="AA345" t="n">
        <v>11.01</v>
      </c>
      <c r="AB345" t="n">
        <v>17.58</v>
      </c>
      <c r="AC345" t="n">
        <v>17.57</v>
      </c>
      <c r="AD345" t="n">
        <v>17.579999999999984</v>
      </c>
      <c r="AE345" t="n">
        <v>-0.009999999999990905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0.00999999999999801</v>
      </c>
      <c r="AL345" t="inlineStr">
        <is>
          <t>unreconciled</t>
        </is>
      </c>
      <c r="AM345" t="inlineStr">
        <is>
          <t>Order Amount Mismatch (POS&gt;3PO)</t>
        </is>
      </c>
      <c r="AN345" t="n">
        <v>17.58</v>
      </c>
      <c r="AO345" t="n">
        <f>ROUND(P345*100/H345,2)</f>
        <v>0.0</v>
      </c>
      <c r="AP345" t="n">
        <f>ROUND(Q345*100/I345,2)</f>
        <v>0.0</v>
      </c>
      <c r="AQ345"/>
      <c r="AR345"/>
      <c r="AS345" t="n">
        <v>0.0</v>
      </c>
    </row>
    <row r="346">
      <c r="A346" s="1" t="n">
        <v>45232.0</v>
      </c>
      <c r="B346" s="2" t="n">
        <v>45232.93002314815</v>
      </c>
      <c r="C346" t="inlineStr">
        <is>
          <t>3140094012084960</t>
        </is>
      </c>
      <c r="D346" t="inlineStr">
        <is>
          <t>POS0012</t>
        </is>
      </c>
      <c r="E346" t="inlineStr">
        <is>
          <t>75</t>
        </is>
      </c>
      <c r="F346" t="inlineStr">
        <is>
          <t>0094</t>
        </is>
      </c>
      <c r="G346" t="inlineStr">
        <is>
          <t>5304506316</t>
        </is>
      </c>
      <c r="H346" t="n">
        <v>287.0</v>
      </c>
      <c r="I346" t="n">
        <v>273.32</v>
      </c>
      <c r="J346" t="n">
        <v>236.18</v>
      </c>
      <c r="K346" t="inlineStr">
        <is>
          <t>sale</t>
        </is>
      </c>
      <c r="L346" t="inlineStr">
        <is>
          <t/>
        </is>
      </c>
      <c r="M346" t="inlineStr">
        <is>
          <t/>
        </is>
      </c>
      <c r="N346" t="n">
        <v>0.0</v>
      </c>
      <c r="O346" t="n">
        <v>0.0</v>
      </c>
      <c r="P346" t="n">
        <v>216.19</v>
      </c>
      <c r="Q346" t="n">
        <v>216.2</v>
      </c>
      <c r="R346" t="n">
        <v>37.14</v>
      </c>
      <c r="S346" t="n">
        <v>37.14</v>
      </c>
      <c r="T346" t="n">
        <v>2.73</v>
      </c>
      <c r="U346" t="n">
        <v>2.73</v>
      </c>
      <c r="V346" t="n">
        <v>42.51</v>
      </c>
      <c r="W346" t="n">
        <v>42.51</v>
      </c>
      <c r="X346" t="n">
        <v>3.59</v>
      </c>
      <c r="Y346" t="n">
        <v>3.59</v>
      </c>
      <c r="Z346" t="n">
        <v>8.3</v>
      </c>
      <c r="AA346" t="n">
        <v>8.3</v>
      </c>
      <c r="AB346" t="n">
        <v>13.66</v>
      </c>
      <c r="AC346" t="n">
        <v>13.67</v>
      </c>
      <c r="AD346" t="n">
        <v>13.680000000000007</v>
      </c>
      <c r="AE346" t="n">
        <v>-0.009999999999990905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-0.009999999999999787</v>
      </c>
      <c r="AL346" t="inlineStr">
        <is>
          <t>unreconciled</t>
        </is>
      </c>
      <c r="AM346" t="inlineStr">
        <is>
          <t>Order Amount Mismatch (POS&gt;3PO)</t>
        </is>
      </c>
      <c r="AN346" t="n">
        <v>13.68</v>
      </c>
      <c r="AO346" t="n">
        <f>ROUND(P346*100/H346,2)</f>
        <v>0.0</v>
      </c>
      <c r="AP346" t="n">
        <f>ROUND(Q346*100/I346,2)</f>
        <v>0.0</v>
      </c>
      <c r="AQ346"/>
      <c r="AR346"/>
      <c r="AS346" t="n">
        <v>0.0</v>
      </c>
    </row>
    <row r="347">
      <c r="A347" s="1" t="n">
        <v>45231.0</v>
      </c>
      <c r="B347" s="2" t="n">
        <v>45231.77722222222</v>
      </c>
      <c r="C347" t="inlineStr">
        <is>
          <t>3140094012084469</t>
        </is>
      </c>
      <c r="D347" t="inlineStr">
        <is>
          <t>POS0012</t>
        </is>
      </c>
      <c r="E347" t="inlineStr">
        <is>
          <t>83</t>
        </is>
      </c>
      <c r="F347" t="inlineStr">
        <is>
          <t>0094</t>
        </is>
      </c>
      <c r="G347" t="inlineStr">
        <is>
          <t>5304514661</t>
        </is>
      </c>
      <c r="H347" t="n">
        <v>247.0</v>
      </c>
      <c r="I347" t="n">
        <v>235.24</v>
      </c>
      <c r="J347" t="n">
        <v>198.1</v>
      </c>
      <c r="K347" t="inlineStr">
        <is>
          <t>sale</t>
        </is>
      </c>
      <c r="L347" t="inlineStr">
        <is>
          <t/>
        </is>
      </c>
      <c r="M347" t="inlineStr">
        <is>
          <t/>
        </is>
      </c>
      <c r="N347" t="n">
        <v>0.0</v>
      </c>
      <c r="O347" t="n">
        <v>0.0</v>
      </c>
      <c r="P347" t="n">
        <v>187.16</v>
      </c>
      <c r="Q347" t="n">
        <v>187.16</v>
      </c>
      <c r="R347" t="n">
        <v>37.14</v>
      </c>
      <c r="S347" t="n">
        <v>37.14</v>
      </c>
      <c r="T347" t="n">
        <v>2.35</v>
      </c>
      <c r="U347" t="n">
        <v>2.35</v>
      </c>
      <c r="V347" t="n">
        <v>35.66</v>
      </c>
      <c r="W347" t="n">
        <v>35.66</v>
      </c>
      <c r="X347" t="n">
        <v>3.09</v>
      </c>
      <c r="Y347" t="n">
        <v>3.09</v>
      </c>
      <c r="Z347" t="n">
        <v>6.98</v>
      </c>
      <c r="AA347" t="n">
        <v>6.98</v>
      </c>
      <c r="AB347" t="n">
        <v>11.76</v>
      </c>
      <c r="AC347" t="n">
        <v>11.76</v>
      </c>
      <c r="AD347" t="n">
        <v>11.759999999999991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inlineStr">
        <is>
          <t>unreconciled</t>
        </is>
      </c>
      <c r="AM347" t="inlineStr">
        <is>
          <t>Order Amount Mismatch (POS&gt;3PO)</t>
        </is>
      </c>
      <c r="AN347" t="n">
        <v>11.76</v>
      </c>
      <c r="AO347" t="n">
        <f>ROUND(P347*100/H347,2)</f>
        <v>0.0</v>
      </c>
      <c r="AP347" t="n">
        <f>ROUND(Q347*100/I347,2)</f>
        <v>0.0</v>
      </c>
      <c r="AQ347"/>
      <c r="AR347"/>
      <c r="AS347" t="n">
        <v>0.0</v>
      </c>
    </row>
    <row r="348">
      <c r="A348" s="1"/>
      <c r="B348" s="2" t="n">
        <v>45231.01577546296</v>
      </c>
      <c r="C348"/>
      <c r="D348"/>
      <c r="E348"/>
      <c r="F348" t="inlineStr">
        <is>
          <t>0094</t>
        </is>
      </c>
      <c r="G348" t="inlineStr">
        <is>
          <t>5304550532</t>
        </is>
      </c>
      <c r="H348" t="n">
        <v>0.0</v>
      </c>
      <c r="I348" t="n">
        <v>302.85</v>
      </c>
      <c r="J348" t="n">
        <v>265.71</v>
      </c>
      <c r="K348" t="inlineStr">
        <is>
          <t>sale</t>
        </is>
      </c>
      <c r="L348" t="inlineStr">
        <is>
          <t/>
        </is>
      </c>
      <c r="M348" t="inlineStr">
        <is>
          <t/>
        </is>
      </c>
      <c r="N348" t="n">
        <v>0.0</v>
      </c>
      <c r="O348" t="n">
        <v>0.0</v>
      </c>
      <c r="P348" t="n">
        <v>238.7</v>
      </c>
      <c r="Q348" t="n">
        <v>238.7</v>
      </c>
      <c r="R348" t="n">
        <v>37.14</v>
      </c>
      <c r="S348" t="n">
        <v>37.14</v>
      </c>
      <c r="T348" t="n">
        <v>3.03</v>
      </c>
      <c r="U348" t="n">
        <v>3.03</v>
      </c>
      <c r="V348" t="n">
        <v>47.83</v>
      </c>
      <c r="W348" t="n">
        <v>47.83</v>
      </c>
      <c r="X348" t="n">
        <v>3.97</v>
      </c>
      <c r="Y348" t="n">
        <v>3.97</v>
      </c>
      <c r="Z348" t="n">
        <v>9.32</v>
      </c>
      <c r="AA348" t="n">
        <v>9.32</v>
      </c>
      <c r="AB348" t="n">
        <v>0.0</v>
      </c>
      <c r="AC348" t="n">
        <v>15.14</v>
      </c>
      <c r="AD348" t="n">
        <v>-302.85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-15.14</v>
      </c>
      <c r="AL348" t="inlineStr">
        <is>
          <t>unreconciled</t>
        </is>
      </c>
      <c r="AM348" t="inlineStr">
        <is>
          <t>Order Not found in POS</t>
        </is>
      </c>
      <c r="AN348" t="n">
        <v>302.85</v>
      </c>
      <c r="AO348" t="n">
        <f>ROUND(P348*100/H348,2)</f>
        <v>0.0</v>
      </c>
      <c r="AP348" t="n">
        <f>ROUND(Q348*100/I348,2)</f>
        <v>0.0</v>
      </c>
      <c r="AQ348"/>
      <c r="AR348"/>
      <c r="AS348" t="n">
        <v>0.0</v>
      </c>
    </row>
    <row r="349">
      <c r="A349" s="1" t="n">
        <v>45232.0</v>
      </c>
      <c r="B349" s="2" t="n">
        <v>45232.8896875</v>
      </c>
      <c r="C349" t="inlineStr">
        <is>
          <t>3140023012059062</t>
        </is>
      </c>
      <c r="D349" t="inlineStr">
        <is>
          <t>POS0012</t>
        </is>
      </c>
      <c r="E349" t="inlineStr">
        <is>
          <t>56</t>
        </is>
      </c>
      <c r="F349" t="inlineStr">
        <is>
          <t>0023</t>
        </is>
      </c>
      <c r="G349" t="inlineStr">
        <is>
          <t>5304566826</t>
        </is>
      </c>
      <c r="H349" t="n">
        <v>276.0</v>
      </c>
      <c r="I349" t="n">
        <v>262.85</v>
      </c>
      <c r="J349" t="n">
        <v>225.71</v>
      </c>
      <c r="K349" t="inlineStr">
        <is>
          <t>sale</t>
        </is>
      </c>
      <c r="L349" t="inlineStr">
        <is>
          <t/>
        </is>
      </c>
      <c r="M349" t="inlineStr">
        <is>
          <t/>
        </is>
      </c>
      <c r="N349" t="n">
        <v>0.0</v>
      </c>
      <c r="O349" t="n">
        <v>0.0</v>
      </c>
      <c r="P349" t="n">
        <v>208.21</v>
      </c>
      <c r="Q349" t="n">
        <v>208.21</v>
      </c>
      <c r="R349" t="n">
        <v>37.14</v>
      </c>
      <c r="S349" t="n">
        <v>37.14</v>
      </c>
      <c r="T349" t="n">
        <v>2.63</v>
      </c>
      <c r="U349" t="n">
        <v>2.63</v>
      </c>
      <c r="V349" t="n">
        <v>40.63</v>
      </c>
      <c r="W349" t="n">
        <v>40.63</v>
      </c>
      <c r="X349" t="n">
        <v>3.45</v>
      </c>
      <c r="Y349" t="n">
        <v>3.45</v>
      </c>
      <c r="Z349" t="n">
        <v>7.93</v>
      </c>
      <c r="AA349" t="n">
        <v>7.93</v>
      </c>
      <c r="AB349" t="n">
        <v>13.14</v>
      </c>
      <c r="AC349" t="n">
        <v>13.14</v>
      </c>
      <c r="AD349" t="n">
        <v>13.149999999999977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inlineStr">
        <is>
          <t>unreconciled</t>
        </is>
      </c>
      <c r="AM349" t="inlineStr">
        <is>
          <t>Order Amount Mismatch (POS&gt;3PO)</t>
        </is>
      </c>
      <c r="AN349" t="n">
        <v>13.15</v>
      </c>
      <c r="AO349" t="n">
        <f>ROUND(P349*100/H349,2)</f>
        <v>0.0</v>
      </c>
      <c r="AP349" t="n">
        <f>ROUND(Q349*100/I349,2)</f>
        <v>0.0</v>
      </c>
      <c r="AQ349"/>
      <c r="AR349"/>
      <c r="AS349" t="n">
        <v>0.0</v>
      </c>
    </row>
    <row r="350">
      <c r="A350" s="1" t="n">
        <v>45233.0</v>
      </c>
      <c r="B350" s="2" t="n">
        <v>45233.446539351855</v>
      </c>
      <c r="C350" t="inlineStr">
        <is>
          <t>3140094012085040</t>
        </is>
      </c>
      <c r="D350" t="inlineStr">
        <is>
          <t>POS0012</t>
        </is>
      </c>
      <c r="E350" t="inlineStr">
        <is>
          <t>55</t>
        </is>
      </c>
      <c r="F350" t="inlineStr">
        <is>
          <t>0094</t>
        </is>
      </c>
      <c r="G350" t="inlineStr">
        <is>
          <t>5304614095</t>
        </is>
      </c>
      <c r="H350" t="n">
        <v>560.0</v>
      </c>
      <c r="I350" t="n">
        <v>533.33</v>
      </c>
      <c r="J350" t="n">
        <v>496.19</v>
      </c>
      <c r="K350" t="inlineStr">
        <is>
          <t>sale</t>
        </is>
      </c>
      <c r="L350" t="inlineStr">
        <is>
          <t/>
        </is>
      </c>
      <c r="M350" t="inlineStr">
        <is>
          <t/>
        </is>
      </c>
      <c r="N350" t="n">
        <v>0.0</v>
      </c>
      <c r="O350" t="n">
        <v>0.0</v>
      </c>
      <c r="P350" t="n">
        <v>414.35</v>
      </c>
      <c r="Q350" t="n">
        <v>414.34</v>
      </c>
      <c r="R350" t="n">
        <v>37.14</v>
      </c>
      <c r="S350" t="n">
        <v>37.14</v>
      </c>
      <c r="T350" t="n">
        <v>5.33</v>
      </c>
      <c r="U350" t="n">
        <v>5.33</v>
      </c>
      <c r="V350" t="n">
        <v>89.31</v>
      </c>
      <c r="W350" t="n">
        <v>89.31</v>
      </c>
      <c r="X350" t="n">
        <v>7.0</v>
      </c>
      <c r="Y350" t="n">
        <v>7.0</v>
      </c>
      <c r="Z350" t="n">
        <v>17.34</v>
      </c>
      <c r="AA350" t="n">
        <v>17.34</v>
      </c>
      <c r="AB350" t="n">
        <v>26.66</v>
      </c>
      <c r="AC350" t="n">
        <v>26.67</v>
      </c>
      <c r="AD350" t="n">
        <v>26.66999999999996</v>
      </c>
      <c r="AE350" t="n">
        <v>0.010000000000047748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-0.010000000000001563</v>
      </c>
      <c r="AL350" t="inlineStr">
        <is>
          <t>unreconciled</t>
        </is>
      </c>
      <c r="AM350" t="inlineStr">
        <is>
          <t>Order Amount Mismatch (POS&gt;3PO)</t>
        </is>
      </c>
      <c r="AN350" t="n">
        <v>26.67</v>
      </c>
      <c r="AO350" t="n">
        <f>ROUND(P350*100/H350,2)</f>
        <v>0.0</v>
      </c>
      <c r="AP350" t="n">
        <f>ROUND(Q350*100/I350,2)</f>
        <v>0.0</v>
      </c>
      <c r="AQ350"/>
      <c r="AR350"/>
      <c r="AS350" t="n">
        <v>0.0</v>
      </c>
    </row>
    <row r="351">
      <c r="A351" s="1" t="n">
        <v>45233.0</v>
      </c>
      <c r="B351" s="2" t="n">
        <v>45233.515185185184</v>
      </c>
      <c r="C351" t="inlineStr">
        <is>
          <t>3140023012059200</t>
        </is>
      </c>
      <c r="D351" t="inlineStr">
        <is>
          <t>POS0012</t>
        </is>
      </c>
      <c r="E351" t="inlineStr">
        <is>
          <t>93</t>
        </is>
      </c>
      <c r="F351" t="inlineStr">
        <is>
          <t>0023</t>
        </is>
      </c>
      <c r="G351" t="inlineStr">
        <is>
          <t>5304655913</t>
        </is>
      </c>
      <c r="H351" t="n">
        <v>159.0</v>
      </c>
      <c r="I351" t="n">
        <v>151.43</v>
      </c>
      <c r="J351" t="n">
        <v>114.29</v>
      </c>
      <c r="K351" t="inlineStr">
        <is>
          <t>sale</t>
        </is>
      </c>
      <c r="L351" t="inlineStr">
        <is>
          <t/>
        </is>
      </c>
      <c r="M351" t="inlineStr">
        <is>
          <t/>
        </is>
      </c>
      <c r="N351" t="n">
        <v>0.0</v>
      </c>
      <c r="O351" t="n">
        <v>0.0</v>
      </c>
      <c r="P351" t="n">
        <v>123.3</v>
      </c>
      <c r="Q351" t="n">
        <v>123.29</v>
      </c>
      <c r="R351" t="n">
        <v>37.14</v>
      </c>
      <c r="S351" t="n">
        <v>37.14</v>
      </c>
      <c r="T351" t="n">
        <v>1.51</v>
      </c>
      <c r="U351" t="n">
        <v>1.51</v>
      </c>
      <c r="V351" t="n">
        <v>20.57</v>
      </c>
      <c r="W351" t="n">
        <v>20.57</v>
      </c>
      <c r="X351" t="n">
        <v>1.99</v>
      </c>
      <c r="Y351" t="n">
        <v>1.99</v>
      </c>
      <c r="Z351" t="n">
        <v>4.06</v>
      </c>
      <c r="AA351" t="n">
        <v>4.06</v>
      </c>
      <c r="AB351" t="n">
        <v>7.58</v>
      </c>
      <c r="AC351" t="n">
        <v>7.57</v>
      </c>
      <c r="AD351" t="n">
        <v>7.569999999999993</v>
      </c>
      <c r="AE351" t="n">
        <v>0.009999999999990905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0.009999999999999787</v>
      </c>
      <c r="AL351" t="inlineStr">
        <is>
          <t>unreconciled</t>
        </is>
      </c>
      <c r="AM351" t="inlineStr">
        <is>
          <t>Order Amount Mismatch (POS&gt;3PO)</t>
        </is>
      </c>
      <c r="AN351" t="n">
        <v>7.57</v>
      </c>
      <c r="AO351" t="n">
        <f>ROUND(P351*100/H351,2)</f>
        <v>0.0</v>
      </c>
      <c r="AP351" t="n">
        <f>ROUND(Q351*100/I351,2)</f>
        <v>0.0</v>
      </c>
      <c r="AQ351"/>
      <c r="AR351"/>
      <c r="AS351" t="n">
        <v>0.0</v>
      </c>
    </row>
    <row r="352">
      <c r="A352" s="1" t="n">
        <v>45236.0</v>
      </c>
      <c r="B352" s="2" t="n">
        <v>45236.40479166667</v>
      </c>
      <c r="C352" t="inlineStr">
        <is>
          <t>3140023012059971</t>
        </is>
      </c>
      <c r="D352" t="inlineStr">
        <is>
          <t>POS0012</t>
        </is>
      </c>
      <c r="E352" t="inlineStr">
        <is>
          <t>63</t>
        </is>
      </c>
      <c r="F352" t="inlineStr">
        <is>
          <t>0023</t>
        </is>
      </c>
      <c r="G352" t="inlineStr">
        <is>
          <t>5304675358</t>
        </is>
      </c>
      <c r="H352" t="n">
        <v>239.0</v>
      </c>
      <c r="I352" t="n">
        <v>227.62</v>
      </c>
      <c r="J352" t="n">
        <v>190.48</v>
      </c>
      <c r="K352" t="inlineStr">
        <is>
          <t>sale</t>
        </is>
      </c>
      <c r="L352" t="inlineStr">
        <is>
          <t/>
        </is>
      </c>
      <c r="M352" t="inlineStr">
        <is>
          <t/>
        </is>
      </c>
      <c r="N352" t="n">
        <v>0.0</v>
      </c>
      <c r="O352" t="n">
        <v>0.0</v>
      </c>
      <c r="P352" t="n">
        <v>181.35</v>
      </c>
      <c r="Q352" t="n">
        <v>181.35</v>
      </c>
      <c r="R352" t="n">
        <v>37.14</v>
      </c>
      <c r="S352" t="n">
        <v>37.14</v>
      </c>
      <c r="T352" t="n">
        <v>2.28</v>
      </c>
      <c r="U352" t="n">
        <v>2.28</v>
      </c>
      <c r="V352" t="n">
        <v>34.29</v>
      </c>
      <c r="W352" t="n">
        <v>34.29</v>
      </c>
      <c r="X352" t="n">
        <v>2.99</v>
      </c>
      <c r="Y352" t="n">
        <v>2.99</v>
      </c>
      <c r="Z352" t="n">
        <v>6.71</v>
      </c>
      <c r="AA352" t="n">
        <v>6.71</v>
      </c>
      <c r="AB352" t="n">
        <v>11.38</v>
      </c>
      <c r="AC352" t="n">
        <v>11.38</v>
      </c>
      <c r="AD352" t="n">
        <v>11.379999999999995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inlineStr">
        <is>
          <t>unreconciled</t>
        </is>
      </c>
      <c r="AM352" t="inlineStr">
        <is>
          <t>Order Amount Mismatch (POS&gt;3PO)</t>
        </is>
      </c>
      <c r="AN352" t="n">
        <v>11.38</v>
      </c>
      <c r="AO352" t="n">
        <f>ROUND(P352*100/H352,2)</f>
        <v>0.0</v>
      </c>
      <c r="AP352" t="n">
        <f>ROUND(Q352*100/I352,2)</f>
        <v>0.0</v>
      </c>
      <c r="AQ352"/>
      <c r="AR352"/>
      <c r="AS352" t="n">
        <v>0.0</v>
      </c>
    </row>
    <row r="353">
      <c r="A353" s="1" t="n">
        <v>45231.0</v>
      </c>
      <c r="B353" s="2" t="n">
        <v>45231.52266203704</v>
      </c>
      <c r="C353" t="inlineStr">
        <is>
          <t>3140094012084331</t>
        </is>
      </c>
      <c r="D353" t="inlineStr">
        <is>
          <t>POS0012</t>
        </is>
      </c>
      <c r="E353" t="inlineStr">
        <is>
          <t>45</t>
        </is>
      </c>
      <c r="F353" t="inlineStr">
        <is>
          <t>0094</t>
        </is>
      </c>
      <c r="G353" t="inlineStr">
        <is>
          <t>5304697450</t>
        </is>
      </c>
      <c r="H353" t="n">
        <v>204.0</v>
      </c>
      <c r="I353" t="n">
        <v>194.28</v>
      </c>
      <c r="J353" t="n">
        <v>157.14</v>
      </c>
      <c r="K353" t="inlineStr">
        <is>
          <t>sale</t>
        </is>
      </c>
      <c r="L353" t="inlineStr">
        <is>
          <t/>
        </is>
      </c>
      <c r="M353" t="inlineStr">
        <is>
          <t/>
        </is>
      </c>
      <c r="N353" t="n">
        <v>0.0</v>
      </c>
      <c r="O353" t="n">
        <v>0.0</v>
      </c>
      <c r="P353" t="n">
        <v>155.95</v>
      </c>
      <c r="Q353" t="n">
        <v>155.95</v>
      </c>
      <c r="R353" t="n">
        <v>37.14</v>
      </c>
      <c r="S353" t="n">
        <v>37.14</v>
      </c>
      <c r="T353" t="n">
        <v>1.94</v>
      </c>
      <c r="U353" t="n">
        <v>1.94</v>
      </c>
      <c r="V353" t="n">
        <v>28.29</v>
      </c>
      <c r="W353" t="n">
        <v>28.29</v>
      </c>
      <c r="X353" t="n">
        <v>2.55</v>
      </c>
      <c r="Y353" t="n">
        <v>2.55</v>
      </c>
      <c r="Z353" t="n">
        <v>5.55</v>
      </c>
      <c r="AA353" t="n">
        <v>5.55</v>
      </c>
      <c r="AB353" t="n">
        <v>9.72</v>
      </c>
      <c r="AC353" t="n">
        <v>9.72</v>
      </c>
      <c r="AD353" t="n">
        <v>9.719999999999999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inlineStr">
        <is>
          <t>unreconciled</t>
        </is>
      </c>
      <c r="AM353" t="inlineStr">
        <is>
          <t>Order Amount Mismatch (POS&gt;3PO)</t>
        </is>
      </c>
      <c r="AN353" t="n">
        <v>9.72</v>
      </c>
      <c r="AO353" t="n">
        <f>ROUND(P353*100/H353,2)</f>
        <v>0.0</v>
      </c>
      <c r="AP353" t="n">
        <f>ROUND(Q353*100/I353,2)</f>
        <v>0.0</v>
      </c>
      <c r="AQ353"/>
      <c r="AR353"/>
      <c r="AS353" t="n">
        <v>0.0</v>
      </c>
    </row>
    <row r="354">
      <c r="A354" s="1" t="n">
        <v>45231.0</v>
      </c>
      <c r="B354" s="2" t="n">
        <v>45231.54640046296</v>
      </c>
      <c r="C354" t="inlineStr">
        <is>
          <t>3140094012084345</t>
        </is>
      </c>
      <c r="D354" t="inlineStr">
        <is>
          <t>POS0012</t>
        </is>
      </c>
      <c r="E354" t="inlineStr">
        <is>
          <t>59</t>
        </is>
      </c>
      <c r="F354" t="inlineStr">
        <is>
          <t>0094</t>
        </is>
      </c>
      <c r="G354" t="inlineStr">
        <is>
          <t>5304701395</t>
        </is>
      </c>
      <c r="H354" t="n">
        <v>243.0</v>
      </c>
      <c r="I354" t="n">
        <v>231.42</v>
      </c>
      <c r="J354" t="n">
        <v>194.28</v>
      </c>
      <c r="K354" t="inlineStr">
        <is>
          <t>sale</t>
        </is>
      </c>
      <c r="L354" t="inlineStr">
        <is>
          <t/>
        </is>
      </c>
      <c r="M354" t="inlineStr">
        <is>
          <t/>
        </is>
      </c>
      <c r="N354" t="n">
        <v>0.0</v>
      </c>
      <c r="O354" t="n">
        <v>0.0</v>
      </c>
      <c r="P354" t="n">
        <v>184.26</v>
      </c>
      <c r="Q354" t="n">
        <v>184.25</v>
      </c>
      <c r="R354" t="n">
        <v>37.14</v>
      </c>
      <c r="S354" t="n">
        <v>37.14</v>
      </c>
      <c r="T354" t="n">
        <v>2.31</v>
      </c>
      <c r="U354" t="n">
        <v>2.31</v>
      </c>
      <c r="V354" t="n">
        <v>34.97</v>
      </c>
      <c r="W354" t="n">
        <v>34.97</v>
      </c>
      <c r="X354" t="n">
        <v>3.04</v>
      </c>
      <c r="Y354" t="n">
        <v>3.04</v>
      </c>
      <c r="Z354" t="n">
        <v>6.84</v>
      </c>
      <c r="AA354" t="n">
        <v>6.84</v>
      </c>
      <c r="AB354" t="n">
        <v>11.58</v>
      </c>
      <c r="AC354" t="n">
        <v>11.57</v>
      </c>
      <c r="AD354" t="n">
        <v>11.580000000000013</v>
      </c>
      <c r="AE354" t="n">
        <v>0.009999999999990905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0.009999999999999787</v>
      </c>
      <c r="AL354" t="inlineStr">
        <is>
          <t>unreconciled</t>
        </is>
      </c>
      <c r="AM354" t="inlineStr">
        <is>
          <t>Order Amount Mismatch (POS&gt;3PO)</t>
        </is>
      </c>
      <c r="AN354" t="n">
        <v>11.58</v>
      </c>
      <c r="AO354" t="n">
        <f>ROUND(P354*100/H354,2)</f>
        <v>0.0</v>
      </c>
      <c r="AP354" t="n">
        <f>ROUND(Q354*100/I354,2)</f>
        <v>0.0</v>
      </c>
      <c r="AQ354"/>
      <c r="AR354"/>
      <c r="AS354" t="n">
        <v>0.0</v>
      </c>
    </row>
    <row r="355">
      <c r="A355" s="1" t="n">
        <v>45235.0</v>
      </c>
      <c r="B355" s="2" t="n">
        <v>45235.83993055556</v>
      </c>
      <c r="C355" t="inlineStr">
        <is>
          <t>3140094012086250</t>
        </is>
      </c>
      <c r="D355" t="inlineStr">
        <is>
          <t>POS0012</t>
        </is>
      </c>
      <c r="E355" t="inlineStr">
        <is>
          <t>65</t>
        </is>
      </c>
      <c r="F355" t="inlineStr">
        <is>
          <t>0094</t>
        </is>
      </c>
      <c r="G355" t="inlineStr">
        <is>
          <t>5304705122</t>
        </is>
      </c>
      <c r="H355" t="n">
        <v>276.0</v>
      </c>
      <c r="I355" t="n">
        <v>262.86</v>
      </c>
      <c r="J355" t="n">
        <v>225.72</v>
      </c>
      <c r="K355" t="inlineStr">
        <is>
          <t>sale</t>
        </is>
      </c>
      <c r="L355" t="inlineStr">
        <is>
          <t/>
        </is>
      </c>
      <c r="M355" t="inlineStr">
        <is>
          <t/>
        </is>
      </c>
      <c r="N355" t="n">
        <v>0.0</v>
      </c>
      <c r="O355" t="n">
        <v>0.0</v>
      </c>
      <c r="P355" t="n">
        <v>208.22</v>
      </c>
      <c r="Q355" t="n">
        <v>208.22</v>
      </c>
      <c r="R355" t="n">
        <v>37.14</v>
      </c>
      <c r="S355" t="n">
        <v>37.14</v>
      </c>
      <c r="T355" t="n">
        <v>2.63</v>
      </c>
      <c r="U355" t="n">
        <v>2.63</v>
      </c>
      <c r="V355" t="n">
        <v>40.63</v>
      </c>
      <c r="W355" t="n">
        <v>40.63</v>
      </c>
      <c r="X355" t="n">
        <v>3.45</v>
      </c>
      <c r="Y355" t="n">
        <v>3.45</v>
      </c>
      <c r="Z355" t="n">
        <v>7.93</v>
      </c>
      <c r="AA355" t="n">
        <v>7.93</v>
      </c>
      <c r="AB355" t="n">
        <v>13.14</v>
      </c>
      <c r="AC355" t="n">
        <v>13.14</v>
      </c>
      <c r="AD355" t="n">
        <v>13.139999999999986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inlineStr">
        <is>
          <t>unreconciled</t>
        </is>
      </c>
      <c r="AM355" t="inlineStr">
        <is>
          <t>Order Amount Mismatch (POS&gt;3PO)</t>
        </is>
      </c>
      <c r="AN355" t="n">
        <v>13.14</v>
      </c>
      <c r="AO355" t="n">
        <f>ROUND(P355*100/H355,2)</f>
        <v>0.0</v>
      </c>
      <c r="AP355" t="n">
        <f>ROUND(Q355*100/I355,2)</f>
        <v>0.0</v>
      </c>
      <c r="AQ355"/>
      <c r="AR355"/>
      <c r="AS355" t="n">
        <v>0.0</v>
      </c>
    </row>
    <row r="356">
      <c r="A356" s="1" t="n">
        <v>45232.0</v>
      </c>
      <c r="B356" s="2" t="n">
        <v>45232.71947916667</v>
      </c>
      <c r="C356" t="inlineStr">
        <is>
          <t>3140094012084808</t>
        </is>
      </c>
      <c r="D356" t="inlineStr">
        <is>
          <t>POS0012</t>
        </is>
      </c>
      <c r="E356" t="inlineStr">
        <is>
          <t>23</t>
        </is>
      </c>
      <c r="F356" t="inlineStr">
        <is>
          <t>0094</t>
        </is>
      </c>
      <c r="G356" t="inlineStr">
        <is>
          <t>5304711921</t>
        </is>
      </c>
      <c r="H356" t="n">
        <v>292.0</v>
      </c>
      <c r="I356" t="n">
        <v>278.09</v>
      </c>
      <c r="J356" t="n">
        <v>240.95</v>
      </c>
      <c r="K356" t="inlineStr">
        <is>
          <t>sale</t>
        </is>
      </c>
      <c r="L356" t="inlineStr">
        <is>
          <t/>
        </is>
      </c>
      <c r="M356" t="inlineStr">
        <is>
          <t/>
        </is>
      </c>
      <c r="N356" t="n">
        <v>0.0</v>
      </c>
      <c r="O356" t="n">
        <v>0.0</v>
      </c>
      <c r="P356" t="n">
        <v>219.83</v>
      </c>
      <c r="Q356" t="n">
        <v>219.83</v>
      </c>
      <c r="R356" t="n">
        <v>37.14</v>
      </c>
      <c r="S356" t="n">
        <v>37.14</v>
      </c>
      <c r="T356" t="n">
        <v>2.78</v>
      </c>
      <c r="U356" t="n">
        <v>2.78</v>
      </c>
      <c r="V356" t="n">
        <v>43.37</v>
      </c>
      <c r="W356" t="n">
        <v>43.37</v>
      </c>
      <c r="X356" t="n">
        <v>3.65</v>
      </c>
      <c r="Y356" t="n">
        <v>3.65</v>
      </c>
      <c r="Z356" t="n">
        <v>8.46</v>
      </c>
      <c r="AA356" t="n">
        <v>8.47</v>
      </c>
      <c r="AB356" t="n">
        <v>13.9</v>
      </c>
      <c r="AC356" t="n">
        <v>13.91</v>
      </c>
      <c r="AD356" t="n">
        <v>13.910000000000025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-0.009999999999999787</v>
      </c>
      <c r="AK356" t="n">
        <v>-0.009999999999999787</v>
      </c>
      <c r="AL356" t="inlineStr">
        <is>
          <t>unreconciled</t>
        </is>
      </c>
      <c r="AM356" t="inlineStr">
        <is>
          <t>Order Amount Mismatch (POS&gt;3PO)</t>
        </is>
      </c>
      <c r="AN356" t="n">
        <v>13.91</v>
      </c>
      <c r="AO356" t="n">
        <f>ROUND(P356*100/H356,2)</f>
        <v>0.0</v>
      </c>
      <c r="AP356" t="n">
        <f>ROUND(Q356*100/I356,2)</f>
        <v>0.0</v>
      </c>
      <c r="AQ356"/>
      <c r="AR356"/>
      <c r="AS356" t="n">
        <v>0.0</v>
      </c>
    </row>
    <row r="357">
      <c r="A357" s="1" t="n">
        <v>45231.0</v>
      </c>
      <c r="B357" s="2" t="n">
        <v>45231.982939814814</v>
      </c>
      <c r="C357" t="inlineStr">
        <is>
          <t>3140023012058872</t>
        </is>
      </c>
      <c r="D357" t="inlineStr">
        <is>
          <t>POS0012</t>
        </is>
      </c>
      <c r="E357" t="inlineStr">
        <is>
          <t>66</t>
        </is>
      </c>
      <c r="F357" t="inlineStr">
        <is>
          <t>0023</t>
        </is>
      </c>
      <c r="G357" t="inlineStr">
        <is>
          <t>5304722776</t>
        </is>
      </c>
      <c r="H357" t="n">
        <v>276.0</v>
      </c>
      <c r="I357" t="n">
        <v>262.86</v>
      </c>
      <c r="J357" t="n">
        <v>225.72</v>
      </c>
      <c r="K357" t="inlineStr">
        <is>
          <t>sale</t>
        </is>
      </c>
      <c r="L357" t="inlineStr">
        <is>
          <t/>
        </is>
      </c>
      <c r="M357" t="inlineStr">
        <is>
          <t/>
        </is>
      </c>
      <c r="N357" t="n">
        <v>0.0</v>
      </c>
      <c r="O357" t="n">
        <v>0.0</v>
      </c>
      <c r="P357" t="n">
        <v>208.22</v>
      </c>
      <c r="Q357" t="n">
        <v>208.2</v>
      </c>
      <c r="R357" t="n">
        <v>37.14</v>
      </c>
      <c r="S357" t="n">
        <v>37.14</v>
      </c>
      <c r="T357" t="n">
        <v>2.63</v>
      </c>
      <c r="U357" t="n">
        <v>2.63</v>
      </c>
      <c r="V357" t="n">
        <v>40.63</v>
      </c>
      <c r="W357" t="n">
        <v>40.63</v>
      </c>
      <c r="X357" t="n">
        <v>3.45</v>
      </c>
      <c r="Y357" t="n">
        <v>3.45</v>
      </c>
      <c r="Z357" t="n">
        <v>7.93</v>
      </c>
      <c r="AA357" t="n">
        <v>7.93</v>
      </c>
      <c r="AB357" t="n">
        <v>13.14</v>
      </c>
      <c r="AC357" t="n">
        <v>13.14</v>
      </c>
      <c r="AD357" t="n">
        <v>13.139999999999986</v>
      </c>
      <c r="AE357" t="n">
        <v>0.020000000000010232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inlineStr">
        <is>
          <t>unreconciled</t>
        </is>
      </c>
      <c r="AM357" t="inlineStr">
        <is>
          <t>Order Amount Mismatch (POS&gt;3PO)</t>
        </is>
      </c>
      <c r="AN357" t="n">
        <v>13.14</v>
      </c>
      <c r="AO357" t="n">
        <f>ROUND(P357*100/H357,2)</f>
        <v>0.0</v>
      </c>
      <c r="AP357" t="n">
        <f>ROUND(Q357*100/I357,2)</f>
        <v>0.0</v>
      </c>
      <c r="AQ357"/>
      <c r="AR357"/>
      <c r="AS357" t="n">
        <v>0.0</v>
      </c>
    </row>
    <row r="358">
      <c r="A358" s="1" t="n">
        <v>45233.0</v>
      </c>
      <c r="B358" s="2" t="n">
        <v>45233.58865740741</v>
      </c>
      <c r="C358" t="inlineStr">
        <is>
          <t>3140023012059216</t>
        </is>
      </c>
      <c r="D358" t="inlineStr">
        <is>
          <t>POS0012</t>
        </is>
      </c>
      <c r="E358" t="inlineStr">
        <is>
          <t>09</t>
        </is>
      </c>
      <c r="F358" t="inlineStr">
        <is>
          <t>0023</t>
        </is>
      </c>
      <c r="G358" t="inlineStr">
        <is>
          <t>5304728834</t>
        </is>
      </c>
      <c r="H358" t="n">
        <v>640.0</v>
      </c>
      <c r="I358" t="n">
        <v>686.67</v>
      </c>
      <c r="J358" t="n">
        <v>649.53</v>
      </c>
      <c r="K358" t="inlineStr">
        <is>
          <t>sale</t>
        </is>
      </c>
      <c r="L358" t="inlineStr">
        <is>
          <t/>
        </is>
      </c>
      <c r="M358" t="inlineStr">
        <is>
          <t/>
        </is>
      </c>
      <c r="N358" t="n">
        <v>0.0</v>
      </c>
      <c r="O358" t="n">
        <v>0.0</v>
      </c>
      <c r="P358" t="n">
        <v>531.2</v>
      </c>
      <c r="Q358" t="n">
        <v>472.41</v>
      </c>
      <c r="R358" t="n">
        <v>37.14</v>
      </c>
      <c r="S358" t="n">
        <v>37.14</v>
      </c>
      <c r="T358" t="n">
        <v>6.87</v>
      </c>
      <c r="U358" t="n">
        <v>6.1</v>
      </c>
      <c r="V358" t="n">
        <v>116.92</v>
      </c>
      <c r="W358" t="n">
        <v>103.03</v>
      </c>
      <c r="X358" t="n">
        <v>9.01</v>
      </c>
      <c r="Y358" t="n">
        <v>8.0</v>
      </c>
      <c r="Z358" t="n">
        <v>22.67</v>
      </c>
      <c r="AA358" t="n">
        <v>19.99</v>
      </c>
      <c r="AB358" t="n">
        <v>30.48</v>
      </c>
      <c r="AC358" t="n">
        <v>30.48</v>
      </c>
      <c r="AD358" t="n">
        <v>-46.66999999999996</v>
      </c>
      <c r="AE358" t="n">
        <v>58.79000000000002</v>
      </c>
      <c r="AF358" t="n">
        <v>0.0</v>
      </c>
      <c r="AG358" t="n">
        <v>0.7700000000000005</v>
      </c>
      <c r="AH358" t="n">
        <v>13.89</v>
      </c>
      <c r="AI358" t="n">
        <v>1.0099999999999998</v>
      </c>
      <c r="AJ358" t="n">
        <v>2.6800000000000033</v>
      </c>
      <c r="AK358" t="n">
        <v>0.0</v>
      </c>
      <c r="AL358" t="inlineStr">
        <is>
          <t>unreconciled</t>
        </is>
      </c>
      <c r="AM358" t="inlineStr">
        <is>
          <t>Order Amount Mismatch (3PO&gt;POS)</t>
        </is>
      </c>
      <c r="AN358" t="n">
        <v>46.67</v>
      </c>
      <c r="AO358" t="n">
        <f>ROUND(P358*100/H358,2)</f>
        <v>0.0</v>
      </c>
      <c r="AP358" t="n">
        <f>ROUND(Q358*100/I358,2)</f>
        <v>0.0</v>
      </c>
      <c r="AQ358"/>
      <c r="AR358"/>
      <c r="AS358" t="n">
        <v>0.0</v>
      </c>
    </row>
    <row r="359">
      <c r="A359" s="1" t="n">
        <v>45231.0</v>
      </c>
      <c r="B359" s="2" t="n">
        <v>45231.981886574074</v>
      </c>
      <c r="C359" t="inlineStr">
        <is>
          <t>3140094012084604</t>
        </is>
      </c>
      <c r="D359" t="inlineStr">
        <is>
          <t>POS0012</t>
        </is>
      </c>
      <c r="E359" t="inlineStr">
        <is>
          <t>18</t>
        </is>
      </c>
      <c r="F359" t="inlineStr">
        <is>
          <t>0094</t>
        </is>
      </c>
      <c r="G359" t="inlineStr">
        <is>
          <t>5304752039</t>
        </is>
      </c>
      <c r="H359" t="n">
        <v>355.0</v>
      </c>
      <c r="I359" t="n">
        <v>338.09</v>
      </c>
      <c r="J359" t="n">
        <v>300.95</v>
      </c>
      <c r="K359" t="inlineStr">
        <is>
          <t>sale</t>
        </is>
      </c>
      <c r="L359" t="inlineStr">
        <is>
          <t/>
        </is>
      </c>
      <c r="M359" t="inlineStr">
        <is>
          <t/>
        </is>
      </c>
      <c r="N359" t="n">
        <v>0.0</v>
      </c>
      <c r="O359" t="n">
        <v>0.0</v>
      </c>
      <c r="P359" t="n">
        <v>265.55</v>
      </c>
      <c r="Q359" t="n">
        <v>265.56</v>
      </c>
      <c r="R359" t="n">
        <v>37.14</v>
      </c>
      <c r="S359" t="n">
        <v>37.14</v>
      </c>
      <c r="T359" t="n">
        <v>3.38</v>
      </c>
      <c r="U359" t="n">
        <v>3.38</v>
      </c>
      <c r="V359" t="n">
        <v>54.17</v>
      </c>
      <c r="W359" t="n">
        <v>54.17</v>
      </c>
      <c r="X359" t="n">
        <v>4.44</v>
      </c>
      <c r="Y359" t="n">
        <v>4.44</v>
      </c>
      <c r="Z359" t="n">
        <v>10.55</v>
      </c>
      <c r="AA359" t="n">
        <v>10.55</v>
      </c>
      <c r="AB359" t="n">
        <v>16.9</v>
      </c>
      <c r="AC359" t="n">
        <v>16.91</v>
      </c>
      <c r="AD359" t="n">
        <v>16.910000000000025</v>
      </c>
      <c r="AE359" t="n">
        <v>-0.009999999999990905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-0.010000000000001563</v>
      </c>
      <c r="AL359" t="inlineStr">
        <is>
          <t>unreconciled</t>
        </is>
      </c>
      <c r="AM359" t="inlineStr">
        <is>
          <t>Order Amount Mismatch (POS&gt;3PO)</t>
        </is>
      </c>
      <c r="AN359" t="n">
        <v>16.91</v>
      </c>
      <c r="AO359" t="n">
        <f>ROUND(P359*100/H359,2)</f>
        <v>0.0</v>
      </c>
      <c r="AP359" t="n">
        <f>ROUND(Q359*100/I359,2)</f>
        <v>0.0</v>
      </c>
      <c r="AQ359"/>
      <c r="AR359"/>
      <c r="AS359" t="n">
        <v>0.0</v>
      </c>
    </row>
    <row r="360">
      <c r="A360" s="1" t="n">
        <v>45231.0</v>
      </c>
      <c r="B360" s="2" t="n">
        <v>45232.022523148145</v>
      </c>
      <c r="C360" t="inlineStr">
        <is>
          <t>3140094012084632</t>
        </is>
      </c>
      <c r="D360" t="inlineStr">
        <is>
          <t>POS0012</t>
        </is>
      </c>
      <c r="E360" t="inlineStr">
        <is>
          <t>46</t>
        </is>
      </c>
      <c r="F360" t="inlineStr">
        <is>
          <t>0094</t>
        </is>
      </c>
      <c r="G360" t="inlineStr">
        <is>
          <t>5304757234</t>
        </is>
      </c>
      <c r="H360" t="n">
        <v>296.0</v>
      </c>
      <c r="I360" t="n">
        <v>281.9</v>
      </c>
      <c r="J360" t="n">
        <v>244.76</v>
      </c>
      <c r="K360" t="inlineStr">
        <is>
          <t>sale</t>
        </is>
      </c>
      <c r="L360" t="inlineStr">
        <is>
          <t/>
        </is>
      </c>
      <c r="M360" t="inlineStr">
        <is>
          <t/>
        </is>
      </c>
      <c r="N360" t="n">
        <v>0.0</v>
      </c>
      <c r="O360" t="n">
        <v>0.0</v>
      </c>
      <c r="P360" t="n">
        <v>222.72</v>
      </c>
      <c r="Q360" t="n">
        <v>222.72</v>
      </c>
      <c r="R360" t="n">
        <v>37.14</v>
      </c>
      <c r="S360" t="n">
        <v>37.14</v>
      </c>
      <c r="T360" t="n">
        <v>2.82</v>
      </c>
      <c r="U360" t="n">
        <v>2.82</v>
      </c>
      <c r="V360" t="n">
        <v>44.06</v>
      </c>
      <c r="W360" t="n">
        <v>44.06</v>
      </c>
      <c r="X360" t="n">
        <v>3.7</v>
      </c>
      <c r="Y360" t="n">
        <v>3.7</v>
      </c>
      <c r="Z360" t="n">
        <v>8.6</v>
      </c>
      <c r="AA360" t="n">
        <v>8.6</v>
      </c>
      <c r="AB360" t="n">
        <v>14.1</v>
      </c>
      <c r="AC360" t="n">
        <v>14.1</v>
      </c>
      <c r="AD360" t="n">
        <v>14.100000000000023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inlineStr">
        <is>
          <t>unreconciled</t>
        </is>
      </c>
      <c r="AM360" t="inlineStr">
        <is>
          <t>Order Amount Mismatch (POS&gt;3PO)</t>
        </is>
      </c>
      <c r="AN360" t="n">
        <v>14.1</v>
      </c>
      <c r="AO360" t="n">
        <f>ROUND(P360*100/H360,2)</f>
        <v>0.0</v>
      </c>
      <c r="AP360" t="n">
        <f>ROUND(Q360*100/I360,2)</f>
        <v>0.0</v>
      </c>
      <c r="AQ360"/>
      <c r="AR360"/>
      <c r="AS360" t="n">
        <v>0.0</v>
      </c>
    </row>
    <row r="361">
      <c r="A361" s="1" t="n">
        <v>45236.0</v>
      </c>
      <c r="B361" s="2" t="n">
        <v>45236.60855324074</v>
      </c>
      <c r="C361" t="inlineStr">
        <is>
          <t>3140023012060013</t>
        </is>
      </c>
      <c r="D361" t="inlineStr">
        <is>
          <t>POS0012</t>
        </is>
      </c>
      <c r="E361" t="inlineStr">
        <is>
          <t>05</t>
        </is>
      </c>
      <c r="F361" t="inlineStr">
        <is>
          <t>0023</t>
        </is>
      </c>
      <c r="G361" t="inlineStr">
        <is>
          <t>5304763256</t>
        </is>
      </c>
      <c r="H361" t="n">
        <v>244.0</v>
      </c>
      <c r="I361" t="n">
        <v>232.38</v>
      </c>
      <c r="J361" t="n">
        <v>195.24</v>
      </c>
      <c r="K361" t="inlineStr">
        <is>
          <t>sale</t>
        </is>
      </c>
      <c r="L361" t="inlineStr">
        <is>
          <t/>
        </is>
      </c>
      <c r="M361" t="inlineStr">
        <is>
          <t/>
        </is>
      </c>
      <c r="N361" t="n">
        <v>0.0</v>
      </c>
      <c r="O361" t="n">
        <v>0.0</v>
      </c>
      <c r="P361" t="n">
        <v>185.0</v>
      </c>
      <c r="Q361" t="n">
        <v>184.99</v>
      </c>
      <c r="R361" t="n">
        <v>37.14</v>
      </c>
      <c r="S361" t="n">
        <v>37.14</v>
      </c>
      <c r="T361" t="n">
        <v>2.32</v>
      </c>
      <c r="U361" t="n">
        <v>2.32</v>
      </c>
      <c r="V361" t="n">
        <v>35.14</v>
      </c>
      <c r="W361" t="n">
        <v>35.14</v>
      </c>
      <c r="X361" t="n">
        <v>3.05</v>
      </c>
      <c r="Y361" t="n">
        <v>3.05</v>
      </c>
      <c r="Z361" t="n">
        <v>6.87</v>
      </c>
      <c r="AA361" t="n">
        <v>6.88</v>
      </c>
      <c r="AB361" t="n">
        <v>11.62</v>
      </c>
      <c r="AC361" t="n">
        <v>11.62</v>
      </c>
      <c r="AD361" t="n">
        <v>11.620000000000005</v>
      </c>
      <c r="AE361" t="n">
        <v>0.009999999999990905</v>
      </c>
      <c r="AF361" t="n">
        <v>0.0</v>
      </c>
      <c r="AG361" t="n">
        <v>0.0</v>
      </c>
      <c r="AH361" t="n">
        <v>0.0</v>
      </c>
      <c r="AI361" t="n">
        <v>0.0</v>
      </c>
      <c r="AJ361" t="n">
        <v>-0.009999999999999787</v>
      </c>
      <c r="AK361" t="n">
        <v>0.0</v>
      </c>
      <c r="AL361" t="inlineStr">
        <is>
          <t>unreconciled</t>
        </is>
      </c>
      <c r="AM361" t="inlineStr">
        <is>
          <t>Order Amount Mismatch (POS&gt;3PO)</t>
        </is>
      </c>
      <c r="AN361" t="n">
        <v>11.62</v>
      </c>
      <c r="AO361" t="n">
        <f>ROUND(P361*100/H361,2)</f>
        <v>0.0</v>
      </c>
      <c r="AP361" t="n">
        <f>ROUND(Q361*100/I361,2)</f>
        <v>0.0</v>
      </c>
      <c r="AQ361"/>
      <c r="AR361"/>
      <c r="AS361" t="n">
        <v>0.0</v>
      </c>
    </row>
    <row r="362">
      <c r="A362" s="1" t="n">
        <v>45231.0</v>
      </c>
      <c r="B362" s="2" t="n">
        <v>45231.86431712963</v>
      </c>
      <c r="C362" t="inlineStr">
        <is>
          <t>3140023012058822</t>
        </is>
      </c>
      <c r="D362" t="inlineStr">
        <is>
          <t>POS0012</t>
        </is>
      </c>
      <c r="E362" t="inlineStr">
        <is>
          <t>16</t>
        </is>
      </c>
      <c r="F362" t="inlineStr">
        <is>
          <t>0023</t>
        </is>
      </c>
      <c r="G362" t="inlineStr">
        <is>
          <t>5304763611</t>
        </is>
      </c>
      <c r="H362" t="n">
        <v>369.0</v>
      </c>
      <c r="I362" t="n">
        <v>351.43</v>
      </c>
      <c r="J362" t="n">
        <v>314.29</v>
      </c>
      <c r="K362" t="inlineStr">
        <is>
          <t>sale</t>
        </is>
      </c>
      <c r="L362" t="inlineStr">
        <is>
          <t/>
        </is>
      </c>
      <c r="M362" t="inlineStr">
        <is>
          <t/>
        </is>
      </c>
      <c r="N362" t="n">
        <v>0.0</v>
      </c>
      <c r="O362" t="n">
        <v>0.0</v>
      </c>
      <c r="P362" t="n">
        <v>275.73</v>
      </c>
      <c r="Q362" t="n">
        <v>275.72</v>
      </c>
      <c r="R362" t="n">
        <v>37.14</v>
      </c>
      <c r="S362" t="n">
        <v>37.14</v>
      </c>
      <c r="T362" t="n">
        <v>3.51</v>
      </c>
      <c r="U362" t="n">
        <v>3.51</v>
      </c>
      <c r="V362" t="n">
        <v>56.57</v>
      </c>
      <c r="W362" t="n">
        <v>56.57</v>
      </c>
      <c r="X362" t="n">
        <v>4.61</v>
      </c>
      <c r="Y362" t="n">
        <v>4.61</v>
      </c>
      <c r="Z362" t="n">
        <v>11.01</v>
      </c>
      <c r="AA362" t="n">
        <v>11.01</v>
      </c>
      <c r="AB362" t="n">
        <v>17.58</v>
      </c>
      <c r="AC362" t="n">
        <v>17.57</v>
      </c>
      <c r="AD362" t="n">
        <v>17.569999999999993</v>
      </c>
      <c r="AE362" t="n">
        <v>0.009999999999990905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0.00999999999999801</v>
      </c>
      <c r="AL362" t="inlineStr">
        <is>
          <t>unreconciled</t>
        </is>
      </c>
      <c r="AM362" t="inlineStr">
        <is>
          <t>Order Amount Mismatch (POS&gt;3PO)</t>
        </is>
      </c>
      <c r="AN362" t="n">
        <v>17.57</v>
      </c>
      <c r="AO362" t="n">
        <f>ROUND(P362*100/H362,2)</f>
        <v>0.0</v>
      </c>
      <c r="AP362" t="n">
        <f>ROUND(Q362*100/I362,2)</f>
        <v>0.0</v>
      </c>
      <c r="AQ362"/>
      <c r="AR362"/>
      <c r="AS362" t="n">
        <v>0.0</v>
      </c>
    </row>
    <row r="363">
      <c r="A363" s="1"/>
      <c r="B363" s="2" t="n">
        <v>45231.0203125</v>
      </c>
      <c r="C363"/>
      <c r="D363"/>
      <c r="E363"/>
      <c r="F363" t="inlineStr">
        <is>
          <t>0094</t>
        </is>
      </c>
      <c r="G363" t="inlineStr">
        <is>
          <t>5304785731</t>
        </is>
      </c>
      <c r="H363" t="n">
        <v>0.0</v>
      </c>
      <c r="I363" t="n">
        <v>530.47</v>
      </c>
      <c r="J363" t="n">
        <v>493.33</v>
      </c>
      <c r="K363" t="inlineStr">
        <is>
          <t>sale</t>
        </is>
      </c>
      <c r="L363" t="inlineStr">
        <is>
          <t/>
        </is>
      </c>
      <c r="M363" t="inlineStr">
        <is>
          <t/>
        </is>
      </c>
      <c r="N363" t="n">
        <v>0.0</v>
      </c>
      <c r="O363" t="n">
        <v>0.0</v>
      </c>
      <c r="P363" t="n">
        <v>412.17</v>
      </c>
      <c r="Q363" t="n">
        <v>412.19</v>
      </c>
      <c r="R363" t="n">
        <v>37.14</v>
      </c>
      <c r="S363" t="n">
        <v>37.14</v>
      </c>
      <c r="T363" t="n">
        <v>5.3</v>
      </c>
      <c r="U363" t="n">
        <v>5.3</v>
      </c>
      <c r="V363" t="n">
        <v>88.8</v>
      </c>
      <c r="W363" t="n">
        <v>88.8</v>
      </c>
      <c r="X363" t="n">
        <v>6.96</v>
      </c>
      <c r="Y363" t="n">
        <v>6.96</v>
      </c>
      <c r="Z363" t="n">
        <v>17.24</v>
      </c>
      <c r="AA363" t="n">
        <v>17.23</v>
      </c>
      <c r="AB363" t="n">
        <v>0.0</v>
      </c>
      <c r="AC363" t="n">
        <v>26.53</v>
      </c>
      <c r="AD363" t="n">
        <v>-530.47</v>
      </c>
      <c r="AE363" t="n">
        <v>-0.01999999999998181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0.00999999999999801</v>
      </c>
      <c r="AK363" t="n">
        <v>-26.53</v>
      </c>
      <c r="AL363" t="inlineStr">
        <is>
          <t>unreconciled</t>
        </is>
      </c>
      <c r="AM363" t="inlineStr">
        <is>
          <t>Order Not found in POS</t>
        </is>
      </c>
      <c r="AN363" t="n">
        <v>530.47</v>
      </c>
      <c r="AO363" t="n">
        <f>ROUND(P363*100/H363,2)</f>
        <v>0.0</v>
      </c>
      <c r="AP363" t="n">
        <f>ROUND(Q363*100/I363,2)</f>
        <v>0.0</v>
      </c>
      <c r="AQ363"/>
      <c r="AR363"/>
      <c r="AS363" t="n">
        <v>0.0</v>
      </c>
    </row>
    <row r="364">
      <c r="A364" s="1" t="n">
        <v>45232.0</v>
      </c>
      <c r="B364" s="2" t="n">
        <v>45233.00287037037</v>
      </c>
      <c r="C364" t="inlineStr">
        <is>
          <t>3140023012059149</t>
        </is>
      </c>
      <c r="D364" t="inlineStr">
        <is>
          <t>POS0012</t>
        </is>
      </c>
      <c r="E364" t="inlineStr">
        <is>
          <t>42</t>
        </is>
      </c>
      <c r="F364" t="inlineStr">
        <is>
          <t>0023</t>
        </is>
      </c>
      <c r="G364" t="inlineStr">
        <is>
          <t>5304796808</t>
        </is>
      </c>
      <c r="H364" t="n">
        <v>626.0</v>
      </c>
      <c r="I364" t="n">
        <v>596.21</v>
      </c>
      <c r="J364" t="n">
        <v>559.07</v>
      </c>
      <c r="K364" t="inlineStr">
        <is>
          <t>sale</t>
        </is>
      </c>
      <c r="L364" t="inlineStr">
        <is>
          <t/>
        </is>
      </c>
      <c r="M364" t="inlineStr">
        <is>
          <t/>
        </is>
      </c>
      <c r="N364" t="n">
        <v>0.0</v>
      </c>
      <c r="O364" t="n">
        <v>0.0</v>
      </c>
      <c r="P364" t="n">
        <v>462.27</v>
      </c>
      <c r="Q364" t="n">
        <v>462.24</v>
      </c>
      <c r="R364" t="n">
        <v>37.14</v>
      </c>
      <c r="S364" t="n">
        <v>37.14</v>
      </c>
      <c r="T364" t="n">
        <v>5.96</v>
      </c>
      <c r="U364" t="n">
        <v>5.96</v>
      </c>
      <c r="V364" t="n">
        <v>100.63</v>
      </c>
      <c r="W364" t="n">
        <v>100.63</v>
      </c>
      <c r="X364" t="n">
        <v>7.83</v>
      </c>
      <c r="Y364" t="n">
        <v>7.83</v>
      </c>
      <c r="Z364" t="n">
        <v>19.52</v>
      </c>
      <c r="AA364" t="n">
        <v>19.52</v>
      </c>
      <c r="AB364" t="n">
        <v>29.82</v>
      </c>
      <c r="AC364" t="n">
        <v>29.81</v>
      </c>
      <c r="AD364" t="n">
        <v>29.789999999999964</v>
      </c>
      <c r="AE364" t="n">
        <v>0.029999999999972715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0.010000000000001563</v>
      </c>
      <c r="AL364" t="inlineStr">
        <is>
          <t>unreconciled</t>
        </is>
      </c>
      <c r="AM364" t="inlineStr">
        <is>
          <t>Order Amount Mismatch (POS&gt;3PO)</t>
        </is>
      </c>
      <c r="AN364" t="n">
        <v>29.79</v>
      </c>
      <c r="AO364" t="n">
        <f>ROUND(P364*100/H364,2)</f>
        <v>0.0</v>
      </c>
      <c r="AP364" t="n">
        <f>ROUND(Q364*100/I364,2)</f>
        <v>0.0</v>
      </c>
      <c r="AQ364"/>
      <c r="AR364"/>
      <c r="AS364" t="n">
        <v>0.0</v>
      </c>
    </row>
    <row r="365">
      <c r="A365" s="1" t="n">
        <v>45233.0</v>
      </c>
      <c r="B365" s="2" t="n">
        <v>45233.69096064815</v>
      </c>
      <c r="C365" t="inlineStr">
        <is>
          <t>3140094012085159</t>
        </is>
      </c>
      <c r="D365" t="inlineStr">
        <is>
          <t>POS0012</t>
        </is>
      </c>
      <c r="E365" t="inlineStr">
        <is>
          <t>74</t>
        </is>
      </c>
      <c r="F365" t="inlineStr">
        <is>
          <t>0094</t>
        </is>
      </c>
      <c r="G365" t="inlineStr">
        <is>
          <t>5304812744</t>
        </is>
      </c>
      <c r="H365" t="n">
        <v>262.0</v>
      </c>
      <c r="I365" t="n">
        <v>326.66</v>
      </c>
      <c r="J365" t="n">
        <v>289.52</v>
      </c>
      <c r="K365" t="inlineStr">
        <is>
          <t>sale</t>
        </is>
      </c>
      <c r="L365" t="inlineStr">
        <is>
          <t/>
        </is>
      </c>
      <c r="M365" t="inlineStr">
        <is>
          <t/>
        </is>
      </c>
      <c r="N365" t="n">
        <v>0.0</v>
      </c>
      <c r="O365" t="n">
        <v>0.0</v>
      </c>
      <c r="P365" t="n">
        <v>256.84</v>
      </c>
      <c r="Q365" t="n">
        <v>198.04</v>
      </c>
      <c r="R365" t="n">
        <v>37.14</v>
      </c>
      <c r="S365" t="n">
        <v>37.14</v>
      </c>
      <c r="T365" t="n">
        <v>3.27</v>
      </c>
      <c r="U365" t="n">
        <v>2.5</v>
      </c>
      <c r="V365" t="n">
        <v>52.11</v>
      </c>
      <c r="W365" t="n">
        <v>38.23</v>
      </c>
      <c r="X365" t="n">
        <v>4.29</v>
      </c>
      <c r="Y365" t="n">
        <v>3.28</v>
      </c>
      <c r="Z365" t="n">
        <v>10.15</v>
      </c>
      <c r="AA365" t="n">
        <v>7.47</v>
      </c>
      <c r="AB365" t="n">
        <v>12.48</v>
      </c>
      <c r="AC365" t="n">
        <v>12.48</v>
      </c>
      <c r="AD365" t="n">
        <v>-64.66000000000003</v>
      </c>
      <c r="AE365" t="n">
        <v>58.79999999999998</v>
      </c>
      <c r="AF365" t="n">
        <v>0.0</v>
      </c>
      <c r="AG365" t="n">
        <v>0.77</v>
      </c>
      <c r="AH365" t="n">
        <v>13.880000000000003</v>
      </c>
      <c r="AI365" t="n">
        <v>1.0100000000000002</v>
      </c>
      <c r="AJ365" t="n">
        <v>2.6800000000000006</v>
      </c>
      <c r="AK365" t="n">
        <v>0.0</v>
      </c>
      <c r="AL365" t="inlineStr">
        <is>
          <t>unreconciled</t>
        </is>
      </c>
      <c r="AM365" t="inlineStr">
        <is>
          <t>Order Amount Mismatch (3PO&gt;POS)</t>
        </is>
      </c>
      <c r="AN365" t="n">
        <v>64.66</v>
      </c>
      <c r="AO365" t="n">
        <f>ROUND(P365*100/H365,2)</f>
        <v>0.0</v>
      </c>
      <c r="AP365" t="n">
        <f>ROUND(Q365*100/I365,2)</f>
        <v>0.0</v>
      </c>
      <c r="AQ365"/>
      <c r="AR365"/>
      <c r="AS365" t="n">
        <v>0.0</v>
      </c>
    </row>
    <row r="366">
      <c r="A366" s="1" t="n">
        <v>45231.0</v>
      </c>
      <c r="B366" s="2" t="n">
        <v>45231.68635416667</v>
      </c>
      <c r="C366" t="inlineStr">
        <is>
          <t>3140023012058751</t>
        </is>
      </c>
      <c r="D366" t="inlineStr">
        <is>
          <t>POS0012</t>
        </is>
      </c>
      <c r="E366" t="inlineStr">
        <is>
          <t>45</t>
        </is>
      </c>
      <c r="F366" t="inlineStr">
        <is>
          <t>0023</t>
        </is>
      </c>
      <c r="G366" t="inlineStr">
        <is>
          <t>5304822151</t>
        </is>
      </c>
      <c r="H366" t="n">
        <v>586.0</v>
      </c>
      <c r="I366" t="n">
        <v>558.09</v>
      </c>
      <c r="J366" t="n">
        <v>520.95</v>
      </c>
      <c r="K366" t="inlineStr">
        <is>
          <t>sale</t>
        </is>
      </c>
      <c r="L366" t="inlineStr">
        <is>
          <t/>
        </is>
      </c>
      <c r="M366" t="inlineStr">
        <is>
          <t/>
        </is>
      </c>
      <c r="N366" t="n">
        <v>0.0</v>
      </c>
      <c r="O366" t="n">
        <v>0.0</v>
      </c>
      <c r="P366" t="n">
        <v>433.22</v>
      </c>
      <c r="Q366" t="n">
        <v>433.21</v>
      </c>
      <c r="R366" t="n">
        <v>37.14</v>
      </c>
      <c r="S366" t="n">
        <v>37.14</v>
      </c>
      <c r="T366" t="n">
        <v>5.58</v>
      </c>
      <c r="U366" t="n">
        <v>5.58</v>
      </c>
      <c r="V366" t="n">
        <v>93.77</v>
      </c>
      <c r="W366" t="n">
        <v>93.77</v>
      </c>
      <c r="X366" t="n">
        <v>7.32</v>
      </c>
      <c r="Y366" t="n">
        <v>7.32</v>
      </c>
      <c r="Z366" t="n">
        <v>18.2</v>
      </c>
      <c r="AA366" t="n">
        <v>18.2</v>
      </c>
      <c r="AB366" t="n">
        <v>27.9</v>
      </c>
      <c r="AC366" t="n">
        <v>27.91</v>
      </c>
      <c r="AD366" t="n">
        <v>27.909999999999968</v>
      </c>
      <c r="AE366" t="n">
        <v>0.010000000000047748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-0.010000000000001563</v>
      </c>
      <c r="AL366" t="inlineStr">
        <is>
          <t>unreconciled</t>
        </is>
      </c>
      <c r="AM366" t="inlineStr">
        <is>
          <t>Order Amount Mismatch (POS&gt;3PO)</t>
        </is>
      </c>
      <c r="AN366" t="n">
        <v>27.91</v>
      </c>
      <c r="AO366" t="n">
        <f>ROUND(P366*100/H366,2)</f>
        <v>0.0</v>
      </c>
      <c r="AP366" t="n">
        <f>ROUND(Q366*100/I366,2)</f>
        <v>0.0</v>
      </c>
      <c r="AQ366"/>
      <c r="AR366"/>
      <c r="AS366" t="n">
        <v>0.0</v>
      </c>
    </row>
    <row r="367">
      <c r="A367" s="1" t="n">
        <v>45232.0</v>
      </c>
      <c r="B367" s="2" t="n">
        <v>45232.67559027778</v>
      </c>
      <c r="C367" t="inlineStr">
        <is>
          <t>3140094012084774</t>
        </is>
      </c>
      <c r="D367" t="inlineStr">
        <is>
          <t>POS0012</t>
        </is>
      </c>
      <c r="E367" t="inlineStr">
        <is>
          <t>89</t>
        </is>
      </c>
      <c r="F367" t="inlineStr">
        <is>
          <t>0094</t>
        </is>
      </c>
      <c r="G367" t="inlineStr">
        <is>
          <t>5304838769</t>
        </is>
      </c>
      <c r="H367" t="n">
        <v>587.0</v>
      </c>
      <c r="I367" t="n">
        <v>559.04</v>
      </c>
      <c r="J367" t="n">
        <v>521.9</v>
      </c>
      <c r="K367" t="inlineStr">
        <is>
          <t>sale</t>
        </is>
      </c>
      <c r="L367" t="inlineStr">
        <is>
          <t/>
        </is>
      </c>
      <c r="M367" t="inlineStr">
        <is>
          <t/>
        </is>
      </c>
      <c r="N367" t="n">
        <v>0.0</v>
      </c>
      <c r="O367" t="n">
        <v>0.0</v>
      </c>
      <c r="P367" t="n">
        <v>433.94</v>
      </c>
      <c r="Q367" t="n">
        <v>433.93</v>
      </c>
      <c r="R367" t="n">
        <v>37.14</v>
      </c>
      <c r="S367" t="n">
        <v>37.14</v>
      </c>
      <c r="T367" t="n">
        <v>5.59</v>
      </c>
      <c r="U367" t="n">
        <v>5.59</v>
      </c>
      <c r="V367" t="n">
        <v>93.94</v>
      </c>
      <c r="W367" t="n">
        <v>93.94</v>
      </c>
      <c r="X367" t="n">
        <v>7.34</v>
      </c>
      <c r="Y367" t="n">
        <v>7.34</v>
      </c>
      <c r="Z367" t="n">
        <v>18.23</v>
      </c>
      <c r="AA367" t="n">
        <v>18.23</v>
      </c>
      <c r="AB367" t="n">
        <v>27.96</v>
      </c>
      <c r="AC367" t="n">
        <v>27.95</v>
      </c>
      <c r="AD367" t="n">
        <v>27.960000000000036</v>
      </c>
      <c r="AE367" t="n">
        <v>0.009999999999990905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0.010000000000001563</v>
      </c>
      <c r="AL367" t="inlineStr">
        <is>
          <t>unreconciled</t>
        </is>
      </c>
      <c r="AM367" t="inlineStr">
        <is>
          <t>Order Amount Mismatch (POS&gt;3PO)</t>
        </is>
      </c>
      <c r="AN367" t="n">
        <v>27.96</v>
      </c>
      <c r="AO367" t="n">
        <f>ROUND(P367*100/H367,2)</f>
        <v>0.0</v>
      </c>
      <c r="AP367" t="n">
        <f>ROUND(Q367*100/I367,2)</f>
        <v>0.0</v>
      </c>
      <c r="AQ367"/>
      <c r="AR367"/>
      <c r="AS367" t="n">
        <v>0.0</v>
      </c>
    </row>
    <row r="368">
      <c r="A368" s="1" t="n">
        <v>45231.0</v>
      </c>
      <c r="B368" s="2" t="n">
        <v>45231.64857638889</v>
      </c>
      <c r="C368" t="inlineStr">
        <is>
          <t>3140023012058739</t>
        </is>
      </c>
      <c r="D368" t="inlineStr">
        <is>
          <t>POS0012</t>
        </is>
      </c>
      <c r="E368" t="inlineStr">
        <is>
          <t>33</t>
        </is>
      </c>
      <c r="F368" t="inlineStr">
        <is>
          <t>0023</t>
        </is>
      </c>
      <c r="G368" t="inlineStr">
        <is>
          <t>5304851231</t>
        </is>
      </c>
      <c r="H368" t="n">
        <v>94.0</v>
      </c>
      <c r="I368" t="n">
        <v>89.52</v>
      </c>
      <c r="J368" t="n">
        <v>52.38</v>
      </c>
      <c r="K368" t="inlineStr">
        <is>
          <t>sale</t>
        </is>
      </c>
      <c r="L368" t="inlineStr">
        <is>
          <t/>
        </is>
      </c>
      <c r="M368" t="inlineStr">
        <is>
          <t/>
        </is>
      </c>
      <c r="N368" t="n">
        <v>0.0</v>
      </c>
      <c r="O368" t="n">
        <v>0.0</v>
      </c>
      <c r="P368" t="n">
        <v>76.1</v>
      </c>
      <c r="Q368" t="n">
        <v>76.1</v>
      </c>
      <c r="R368" t="n">
        <v>37.14</v>
      </c>
      <c r="S368" t="n">
        <v>37.14</v>
      </c>
      <c r="T368" t="n">
        <v>0.9</v>
      </c>
      <c r="U368" t="n">
        <v>0.9</v>
      </c>
      <c r="V368" t="n">
        <v>9.43</v>
      </c>
      <c r="W368" t="n">
        <v>9.43</v>
      </c>
      <c r="X368" t="n">
        <v>1.18</v>
      </c>
      <c r="Y368" t="n">
        <v>1.18</v>
      </c>
      <c r="Z368" t="n">
        <v>1.91</v>
      </c>
      <c r="AA368" t="n">
        <v>1.91</v>
      </c>
      <c r="AB368" t="n">
        <v>4.48</v>
      </c>
      <c r="AC368" t="n">
        <v>4.48</v>
      </c>
      <c r="AD368" t="n">
        <v>4.480000000000004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inlineStr">
        <is>
          <t>unreconciled</t>
        </is>
      </c>
      <c r="AM368" t="inlineStr">
        <is>
          <t>Order Amount Mismatch (POS&gt;3PO)</t>
        </is>
      </c>
      <c r="AN368" t="n">
        <v>4.48</v>
      </c>
      <c r="AO368" t="n">
        <f>ROUND(P368*100/H368,2)</f>
        <v>0.0</v>
      </c>
      <c r="AP368" t="n">
        <f>ROUND(Q368*100/I368,2)</f>
        <v>0.0</v>
      </c>
      <c r="AQ368"/>
      <c r="AR368"/>
      <c r="AS368" t="n">
        <v>0.0</v>
      </c>
    </row>
    <row r="369">
      <c r="A369" s="1" t="n">
        <v>45232.0</v>
      </c>
      <c r="B369" s="2" t="n">
        <v>45232.93326388889</v>
      </c>
      <c r="C369" t="inlineStr">
        <is>
          <t>3140094012084967</t>
        </is>
      </c>
      <c r="D369" t="inlineStr">
        <is>
          <t>POS0012</t>
        </is>
      </c>
      <c r="E369" t="inlineStr">
        <is>
          <t>82</t>
        </is>
      </c>
      <c r="F369" t="inlineStr">
        <is>
          <t>0094</t>
        </is>
      </c>
      <c r="G369" t="inlineStr">
        <is>
          <t>5304858515</t>
        </is>
      </c>
      <c r="H369" t="n">
        <v>392.0</v>
      </c>
      <c r="I369" t="n">
        <v>373.33</v>
      </c>
      <c r="J369" t="n">
        <v>336.19</v>
      </c>
      <c r="K369" t="inlineStr">
        <is>
          <t>sale</t>
        </is>
      </c>
      <c r="L369" t="inlineStr">
        <is>
          <t/>
        </is>
      </c>
      <c r="M369" t="inlineStr">
        <is>
          <t/>
        </is>
      </c>
      <c r="N369" t="n">
        <v>0.0</v>
      </c>
      <c r="O369" t="n">
        <v>0.0</v>
      </c>
      <c r="P369" t="n">
        <v>292.42</v>
      </c>
      <c r="Q369" t="n">
        <v>292.41</v>
      </c>
      <c r="R369" t="n">
        <v>37.14</v>
      </c>
      <c r="S369" t="n">
        <v>37.14</v>
      </c>
      <c r="T369" t="n">
        <v>3.73</v>
      </c>
      <c r="U369" t="n">
        <v>3.73</v>
      </c>
      <c r="V369" t="n">
        <v>60.51</v>
      </c>
      <c r="W369" t="n">
        <v>60.51</v>
      </c>
      <c r="X369" t="n">
        <v>4.9</v>
      </c>
      <c r="Y369" t="n">
        <v>4.9</v>
      </c>
      <c r="Z369" t="n">
        <v>11.77</v>
      </c>
      <c r="AA369" t="n">
        <v>11.77</v>
      </c>
      <c r="AB369" t="n">
        <v>18.66</v>
      </c>
      <c r="AC369" t="n">
        <v>18.67</v>
      </c>
      <c r="AD369" t="n">
        <v>18.670000000000016</v>
      </c>
      <c r="AE369" t="n">
        <v>0.009999999999990905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-0.010000000000001563</v>
      </c>
      <c r="AL369" t="inlineStr">
        <is>
          <t>unreconciled</t>
        </is>
      </c>
      <c r="AM369" t="inlineStr">
        <is>
          <t>Order Amount Mismatch (POS&gt;3PO)</t>
        </is>
      </c>
      <c r="AN369" t="n">
        <v>18.67</v>
      </c>
      <c r="AO369" t="n">
        <f>ROUND(P369*100/H369,2)</f>
        <v>0.0</v>
      </c>
      <c r="AP369" t="n">
        <f>ROUND(Q369*100/I369,2)</f>
        <v>0.0</v>
      </c>
      <c r="AQ369"/>
      <c r="AR369"/>
      <c r="AS369" t="n">
        <v>0.0</v>
      </c>
    </row>
    <row r="370">
      <c r="A370" s="1" t="n">
        <v>45231.0</v>
      </c>
      <c r="B370" s="2" t="n">
        <v>45231.77793981481</v>
      </c>
      <c r="C370" t="inlineStr">
        <is>
          <t>3140094012084470</t>
        </is>
      </c>
      <c r="D370" t="inlineStr">
        <is>
          <t>POS0012</t>
        </is>
      </c>
      <c r="E370" t="inlineStr">
        <is>
          <t>84</t>
        </is>
      </c>
      <c r="F370" t="inlineStr">
        <is>
          <t>0094</t>
        </is>
      </c>
      <c r="G370" t="inlineStr">
        <is>
          <t>5304866202</t>
        </is>
      </c>
      <c r="H370" t="n">
        <v>239.0</v>
      </c>
      <c r="I370" t="n">
        <v>227.62</v>
      </c>
      <c r="J370" t="n">
        <v>190.48</v>
      </c>
      <c r="K370" t="inlineStr">
        <is>
          <t>sale</t>
        </is>
      </c>
      <c r="L370" t="inlineStr">
        <is>
          <t/>
        </is>
      </c>
      <c r="M370" t="inlineStr">
        <is>
          <t/>
        </is>
      </c>
      <c r="N370" t="n">
        <v>0.0</v>
      </c>
      <c r="O370" t="n">
        <v>0.0</v>
      </c>
      <c r="P370" t="n">
        <v>181.35</v>
      </c>
      <c r="Q370" t="n">
        <v>181.33</v>
      </c>
      <c r="R370" t="n">
        <v>37.14</v>
      </c>
      <c r="S370" t="n">
        <v>37.14</v>
      </c>
      <c r="T370" t="n">
        <v>2.28</v>
      </c>
      <c r="U370" t="n">
        <v>2.28</v>
      </c>
      <c r="V370" t="n">
        <v>34.29</v>
      </c>
      <c r="W370" t="n">
        <v>34.29</v>
      </c>
      <c r="X370" t="n">
        <v>2.99</v>
      </c>
      <c r="Y370" t="n">
        <v>2.99</v>
      </c>
      <c r="Z370" t="n">
        <v>6.71</v>
      </c>
      <c r="AA370" t="n">
        <v>6.71</v>
      </c>
      <c r="AB370" t="n">
        <v>11.38</v>
      </c>
      <c r="AC370" t="n">
        <v>11.38</v>
      </c>
      <c r="AD370" t="n">
        <v>11.379999999999995</v>
      </c>
      <c r="AE370" t="n">
        <v>0.01999999999998181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inlineStr">
        <is>
          <t>unreconciled</t>
        </is>
      </c>
      <c r="AM370" t="inlineStr">
        <is>
          <t>Order Amount Mismatch (POS&gt;3PO)</t>
        </is>
      </c>
      <c r="AN370" t="n">
        <v>11.38</v>
      </c>
      <c r="AO370" t="n">
        <f>ROUND(P370*100/H370,2)</f>
        <v>0.0</v>
      </c>
      <c r="AP370" t="n">
        <f>ROUND(Q370*100/I370,2)</f>
        <v>0.0</v>
      </c>
      <c r="AQ370"/>
      <c r="AR370"/>
      <c r="AS370" t="n">
        <v>0.0</v>
      </c>
    </row>
    <row r="371">
      <c r="A371" s="1" t="n">
        <v>45232.0</v>
      </c>
      <c r="B371" s="2" t="n">
        <v>45232.73642361111</v>
      </c>
      <c r="C371" t="inlineStr">
        <is>
          <t>3140023012059000</t>
        </is>
      </c>
      <c r="D371" t="inlineStr">
        <is>
          <t>POS0012</t>
        </is>
      </c>
      <c r="E371" t="inlineStr">
        <is>
          <t>94</t>
        </is>
      </c>
      <c r="F371" t="inlineStr">
        <is>
          <t>0023</t>
        </is>
      </c>
      <c r="G371" t="inlineStr">
        <is>
          <t>5304870225</t>
        </is>
      </c>
      <c r="H371" t="n">
        <v>437.0</v>
      </c>
      <c r="I371" t="n">
        <v>416.18</v>
      </c>
      <c r="J371" t="n">
        <v>379.04</v>
      </c>
      <c r="K371" t="inlineStr">
        <is>
          <t>sale</t>
        </is>
      </c>
      <c r="L371" t="inlineStr">
        <is>
          <t/>
        </is>
      </c>
      <c r="M371" t="inlineStr">
        <is>
          <t/>
        </is>
      </c>
      <c r="N371" t="n">
        <v>0.0</v>
      </c>
      <c r="O371" t="n">
        <v>0.0</v>
      </c>
      <c r="P371" t="n">
        <v>325.07</v>
      </c>
      <c r="Q371" t="n">
        <v>325.06</v>
      </c>
      <c r="R371" t="n">
        <v>37.14</v>
      </c>
      <c r="S371" t="n">
        <v>37.14</v>
      </c>
      <c r="T371" t="n">
        <v>4.16</v>
      </c>
      <c r="U371" t="n">
        <v>4.16</v>
      </c>
      <c r="V371" t="n">
        <v>68.23</v>
      </c>
      <c r="W371" t="n">
        <v>68.23</v>
      </c>
      <c r="X371" t="n">
        <v>5.46</v>
      </c>
      <c r="Y371" t="n">
        <v>5.46</v>
      </c>
      <c r="Z371" t="n">
        <v>13.26</v>
      </c>
      <c r="AA371" t="n">
        <v>13.26</v>
      </c>
      <c r="AB371" t="n">
        <v>20.82</v>
      </c>
      <c r="AC371" t="n">
        <v>20.81</v>
      </c>
      <c r="AD371" t="n">
        <v>20.819999999999993</v>
      </c>
      <c r="AE371" t="n">
        <v>0.009999999999990905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0.010000000000001563</v>
      </c>
      <c r="AL371" t="inlineStr">
        <is>
          <t>unreconciled</t>
        </is>
      </c>
      <c r="AM371" t="inlineStr">
        <is>
          <t>Order Amount Mismatch (POS&gt;3PO)</t>
        </is>
      </c>
      <c r="AN371" t="n">
        <v>20.82</v>
      </c>
      <c r="AO371" t="n">
        <f>ROUND(P371*100/H371,2)</f>
        <v>0.0</v>
      </c>
      <c r="AP371" t="n">
        <f>ROUND(Q371*100/I371,2)</f>
        <v>0.0</v>
      </c>
      <c r="AQ371"/>
      <c r="AR371"/>
      <c r="AS371" t="n">
        <v>0.0</v>
      </c>
    </row>
    <row r="372">
      <c r="A372" s="1" t="n">
        <v>45231.0</v>
      </c>
      <c r="B372" s="2" t="n">
        <v>45231.774375</v>
      </c>
      <c r="C372" t="inlineStr">
        <is>
          <t>3140094012084468</t>
        </is>
      </c>
      <c r="D372" t="inlineStr">
        <is>
          <t>POS0012</t>
        </is>
      </c>
      <c r="E372" t="inlineStr">
        <is>
          <t>82</t>
        </is>
      </c>
      <c r="F372" t="inlineStr">
        <is>
          <t>0094</t>
        </is>
      </c>
      <c r="G372" t="inlineStr">
        <is>
          <t>5304873085</t>
        </is>
      </c>
      <c r="H372" t="n">
        <v>716.0</v>
      </c>
      <c r="I372" t="n">
        <v>681.89</v>
      </c>
      <c r="J372" t="n">
        <v>644.75</v>
      </c>
      <c r="K372" t="inlineStr">
        <is>
          <t>sale</t>
        </is>
      </c>
      <c r="L372" t="inlineStr">
        <is>
          <t/>
        </is>
      </c>
      <c r="M372" t="inlineStr">
        <is>
          <t/>
        </is>
      </c>
      <c r="N372" t="n">
        <v>0.0</v>
      </c>
      <c r="O372" t="n">
        <v>0.0</v>
      </c>
      <c r="P372" t="n">
        <v>527.56</v>
      </c>
      <c r="Q372" t="n">
        <v>527.56</v>
      </c>
      <c r="R372" t="n">
        <v>37.14</v>
      </c>
      <c r="S372" t="n">
        <v>37.14</v>
      </c>
      <c r="T372" t="n">
        <v>6.82</v>
      </c>
      <c r="U372" t="n">
        <v>6.82</v>
      </c>
      <c r="V372" t="n">
        <v>116.06</v>
      </c>
      <c r="W372" t="n">
        <v>116.06</v>
      </c>
      <c r="X372" t="n">
        <v>8.95</v>
      </c>
      <c r="Y372" t="n">
        <v>8.95</v>
      </c>
      <c r="Z372" t="n">
        <v>22.5</v>
      </c>
      <c r="AA372" t="n">
        <v>22.5</v>
      </c>
      <c r="AB372" t="n">
        <v>34.1</v>
      </c>
      <c r="AC372" t="n">
        <v>34.1</v>
      </c>
      <c r="AD372" t="n">
        <v>34.110000000000014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inlineStr">
        <is>
          <t>unreconciled</t>
        </is>
      </c>
      <c r="AM372" t="inlineStr">
        <is>
          <t>Order Amount Mismatch (POS&gt;3PO)</t>
        </is>
      </c>
      <c r="AN372" t="n">
        <v>34.11</v>
      </c>
      <c r="AO372" t="n">
        <f>ROUND(P372*100/H372,2)</f>
        <v>0.0</v>
      </c>
      <c r="AP372" t="n">
        <f>ROUND(Q372*100/I372,2)</f>
        <v>0.0</v>
      </c>
      <c r="AQ372"/>
      <c r="AR372"/>
      <c r="AS372" t="n">
        <v>0.0</v>
      </c>
    </row>
    <row r="373">
      <c r="A373" s="1" t="n">
        <v>45232.0</v>
      </c>
      <c r="B373" s="2" t="n">
        <v>45232.686203703706</v>
      </c>
      <c r="C373" t="inlineStr">
        <is>
          <t>3140094012084777</t>
        </is>
      </c>
      <c r="D373" t="inlineStr">
        <is>
          <t>POS0012</t>
        </is>
      </c>
      <c r="E373" t="inlineStr">
        <is>
          <t>92</t>
        </is>
      </c>
      <c r="F373" t="inlineStr">
        <is>
          <t>0094</t>
        </is>
      </c>
      <c r="G373" t="inlineStr">
        <is>
          <t>5304883896</t>
        </is>
      </c>
      <c r="H373" t="n">
        <v>300.0</v>
      </c>
      <c r="I373" t="n">
        <v>285.71</v>
      </c>
      <c r="J373" t="n">
        <v>248.57</v>
      </c>
      <c r="K373" t="inlineStr">
        <is>
          <t>sale</t>
        </is>
      </c>
      <c r="L373" t="inlineStr">
        <is>
          <t/>
        </is>
      </c>
      <c r="M373" t="inlineStr">
        <is>
          <t/>
        </is>
      </c>
      <c r="N373" t="n">
        <v>0.0</v>
      </c>
      <c r="O373" t="n">
        <v>0.0</v>
      </c>
      <c r="P373" t="n">
        <v>225.63</v>
      </c>
      <c r="Q373" t="n">
        <v>225.64</v>
      </c>
      <c r="R373" t="n">
        <v>37.14</v>
      </c>
      <c r="S373" t="n">
        <v>37.14</v>
      </c>
      <c r="T373" t="n">
        <v>2.86</v>
      </c>
      <c r="U373" t="n">
        <v>2.86</v>
      </c>
      <c r="V373" t="n">
        <v>44.74</v>
      </c>
      <c r="W373" t="n">
        <v>44.74</v>
      </c>
      <c r="X373" t="n">
        <v>3.75</v>
      </c>
      <c r="Y373" t="n">
        <v>3.75</v>
      </c>
      <c r="Z373" t="n">
        <v>8.73</v>
      </c>
      <c r="AA373" t="n">
        <v>8.73</v>
      </c>
      <c r="AB373" t="n">
        <v>14.28</v>
      </c>
      <c r="AC373" t="n">
        <v>14.29</v>
      </c>
      <c r="AD373" t="n">
        <v>14.29000000000002</v>
      </c>
      <c r="AE373" t="n">
        <v>-0.009999999999990905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-0.009999999999999787</v>
      </c>
      <c r="AL373" t="inlineStr">
        <is>
          <t>unreconciled</t>
        </is>
      </c>
      <c r="AM373" t="inlineStr">
        <is>
          <t>Order Amount Mismatch (POS&gt;3PO)</t>
        </is>
      </c>
      <c r="AN373" t="n">
        <v>14.29</v>
      </c>
      <c r="AO373" t="n">
        <f>ROUND(P373*100/H373,2)</f>
        <v>0.0</v>
      </c>
      <c r="AP373" t="n">
        <f>ROUND(Q373*100/I373,2)</f>
        <v>0.0</v>
      </c>
      <c r="AQ373"/>
      <c r="AR373"/>
      <c r="AS373" t="n">
        <v>0.0</v>
      </c>
    </row>
    <row r="374">
      <c r="A374" s="1"/>
      <c r="B374" s="2" t="n">
        <v>45231.00745370371</v>
      </c>
      <c r="C374"/>
      <c r="D374"/>
      <c r="E374"/>
      <c r="F374" t="inlineStr">
        <is>
          <t>0023</t>
        </is>
      </c>
      <c r="G374" t="inlineStr">
        <is>
          <t>5304887560</t>
        </is>
      </c>
      <c r="H374" t="n">
        <v>0.0</v>
      </c>
      <c r="I374" t="n">
        <v>200.0</v>
      </c>
      <c r="J374" t="n">
        <v>162.86</v>
      </c>
      <c r="K374" t="inlineStr">
        <is>
          <t>sale</t>
        </is>
      </c>
      <c r="L374" t="inlineStr">
        <is>
          <t/>
        </is>
      </c>
      <c r="M374" t="inlineStr">
        <is>
          <t/>
        </is>
      </c>
      <c r="N374" t="n">
        <v>0.0</v>
      </c>
      <c r="O374" t="n">
        <v>0.0</v>
      </c>
      <c r="P374" t="n">
        <v>160.32</v>
      </c>
      <c r="Q374" t="n">
        <v>160.3</v>
      </c>
      <c r="R374" t="n">
        <v>37.14</v>
      </c>
      <c r="S374" t="n">
        <v>37.14</v>
      </c>
      <c r="T374" t="n">
        <v>2.0</v>
      </c>
      <c r="U374" t="n">
        <v>2.0</v>
      </c>
      <c r="V374" t="n">
        <v>29.31</v>
      </c>
      <c r="W374" t="n">
        <v>29.31</v>
      </c>
      <c r="X374" t="n">
        <v>2.62</v>
      </c>
      <c r="Y374" t="n">
        <v>2.62</v>
      </c>
      <c r="Z374" t="n">
        <v>5.75</v>
      </c>
      <c r="AA374" t="n">
        <v>5.75</v>
      </c>
      <c r="AB374" t="n">
        <v>0.0</v>
      </c>
      <c r="AC374" t="n">
        <v>10.0</v>
      </c>
      <c r="AD374" t="n">
        <v>-200.0</v>
      </c>
      <c r="AE374" t="n">
        <v>0.01999999999998181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-10.0</v>
      </c>
      <c r="AL374" t="inlineStr">
        <is>
          <t>unreconciled</t>
        </is>
      </c>
      <c r="AM374" t="inlineStr">
        <is>
          <t>Order Not found in POS</t>
        </is>
      </c>
      <c r="AN374" t="n">
        <v>200.0</v>
      </c>
      <c r="AO374" t="n">
        <f>ROUND(P374*100/H374,2)</f>
        <v>0.0</v>
      </c>
      <c r="AP374" t="n">
        <f>ROUND(Q374*100/I374,2)</f>
        <v>0.0</v>
      </c>
      <c r="AQ374"/>
      <c r="AR374"/>
      <c r="AS374" t="n">
        <v>0.0</v>
      </c>
    </row>
    <row r="375">
      <c r="A375" s="1" t="n">
        <v>45235.0</v>
      </c>
      <c r="B375" s="2" t="n">
        <v>45235.915127314816</v>
      </c>
      <c r="C375" t="inlineStr">
        <is>
          <t>3140094012086330</t>
        </is>
      </c>
      <c r="D375" t="inlineStr">
        <is>
          <t>POS0012</t>
        </is>
      </c>
      <c r="E375" t="inlineStr">
        <is>
          <t>45</t>
        </is>
      </c>
      <c r="F375" t="inlineStr">
        <is>
          <t>0094</t>
        </is>
      </c>
      <c r="G375" t="inlineStr">
        <is>
          <t>5304897282</t>
        </is>
      </c>
      <c r="H375" t="n">
        <v>409.0</v>
      </c>
      <c r="I375" t="n">
        <v>389.52</v>
      </c>
      <c r="J375" t="n">
        <v>352.38</v>
      </c>
      <c r="K375" t="inlineStr">
        <is>
          <t>sale</t>
        </is>
      </c>
      <c r="L375" t="inlineStr">
        <is>
          <t/>
        </is>
      </c>
      <c r="M375" t="inlineStr">
        <is>
          <t/>
        </is>
      </c>
      <c r="N375" t="n">
        <v>0.0</v>
      </c>
      <c r="O375" t="n">
        <v>0.0</v>
      </c>
      <c r="P375" t="n">
        <v>304.74</v>
      </c>
      <c r="Q375" t="n">
        <v>304.74</v>
      </c>
      <c r="R375" t="n">
        <v>37.14</v>
      </c>
      <c r="S375" t="n">
        <v>37.14</v>
      </c>
      <c r="T375" t="n">
        <v>3.9</v>
      </c>
      <c r="U375" t="n">
        <v>3.9</v>
      </c>
      <c r="V375" t="n">
        <v>63.43</v>
      </c>
      <c r="W375" t="n">
        <v>63.43</v>
      </c>
      <c r="X375" t="n">
        <v>5.11</v>
      </c>
      <c r="Y375" t="n">
        <v>5.11</v>
      </c>
      <c r="Z375" t="n">
        <v>12.34</v>
      </c>
      <c r="AA375" t="n">
        <v>12.34</v>
      </c>
      <c r="AB375" t="n">
        <v>19.48</v>
      </c>
      <c r="AC375" t="n">
        <v>19.48</v>
      </c>
      <c r="AD375" t="n">
        <v>19.480000000000018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inlineStr">
        <is>
          <t>unreconciled</t>
        </is>
      </c>
      <c r="AM375" t="inlineStr">
        <is>
          <t>Order Amount Mismatch (POS&gt;3PO)</t>
        </is>
      </c>
      <c r="AN375" t="n">
        <v>19.48</v>
      </c>
      <c r="AO375" t="n">
        <f>ROUND(P375*100/H375,2)</f>
        <v>0.0</v>
      </c>
      <c r="AP375" t="n">
        <f>ROUND(Q375*100/I375,2)</f>
        <v>0.0</v>
      </c>
      <c r="AQ375"/>
      <c r="AR375"/>
      <c r="AS375" t="n">
        <v>0.0</v>
      </c>
    </row>
    <row r="376">
      <c r="A376" s="1" t="n">
        <v>45231.0</v>
      </c>
      <c r="B376" s="2" t="n">
        <v>45231.975798611114</v>
      </c>
      <c r="C376" t="inlineStr">
        <is>
          <t>3140023012058869</t>
        </is>
      </c>
      <c r="D376" t="inlineStr">
        <is>
          <t>POS0012</t>
        </is>
      </c>
      <c r="E376" t="inlineStr">
        <is>
          <t>63</t>
        </is>
      </c>
      <c r="F376" t="inlineStr">
        <is>
          <t>0023</t>
        </is>
      </c>
      <c r="G376" t="inlineStr">
        <is>
          <t>5304904062</t>
        </is>
      </c>
      <c r="H376" t="n">
        <v>445.0</v>
      </c>
      <c r="I376" t="n">
        <v>423.8</v>
      </c>
      <c r="J376" t="n">
        <v>386.66</v>
      </c>
      <c r="K376" t="inlineStr">
        <is>
          <t>sale</t>
        </is>
      </c>
      <c r="L376" t="inlineStr">
        <is>
          <t/>
        </is>
      </c>
      <c r="M376" t="inlineStr">
        <is>
          <t/>
        </is>
      </c>
      <c r="N376" t="n">
        <v>0.0</v>
      </c>
      <c r="O376" t="n">
        <v>0.0</v>
      </c>
      <c r="P376" t="n">
        <v>330.87</v>
      </c>
      <c r="Q376" t="n">
        <v>330.86</v>
      </c>
      <c r="R376" t="n">
        <v>37.14</v>
      </c>
      <c r="S376" t="n">
        <v>37.14</v>
      </c>
      <c r="T376" t="n">
        <v>4.24</v>
      </c>
      <c r="U376" t="n">
        <v>4.24</v>
      </c>
      <c r="V376" t="n">
        <v>69.6</v>
      </c>
      <c r="W376" t="n">
        <v>69.6</v>
      </c>
      <c r="X376" t="n">
        <v>5.56</v>
      </c>
      <c r="Y376" t="n">
        <v>5.56</v>
      </c>
      <c r="Z376" t="n">
        <v>13.53</v>
      </c>
      <c r="AA376" t="n">
        <v>13.53</v>
      </c>
      <c r="AB376" t="n">
        <v>21.2</v>
      </c>
      <c r="AC376" t="n">
        <v>21.19</v>
      </c>
      <c r="AD376" t="n">
        <v>21.19999999999999</v>
      </c>
      <c r="AE376" t="n">
        <v>0.009999999999990905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0.00999999999999801</v>
      </c>
      <c r="AL376" t="inlineStr">
        <is>
          <t>unreconciled</t>
        </is>
      </c>
      <c r="AM376" t="inlineStr">
        <is>
          <t>Order Amount Mismatch (POS&gt;3PO)</t>
        </is>
      </c>
      <c r="AN376" t="n">
        <v>21.2</v>
      </c>
      <c r="AO376" t="n">
        <f>ROUND(P376*100/H376,2)</f>
        <v>0.0</v>
      </c>
      <c r="AP376" t="n">
        <f>ROUND(Q376*100/I376,2)</f>
        <v>0.0</v>
      </c>
      <c r="AQ376"/>
      <c r="AR376"/>
      <c r="AS376" t="n">
        <v>0.0</v>
      </c>
    </row>
    <row r="377">
      <c r="A377" s="1" t="n">
        <v>45232.0</v>
      </c>
      <c r="B377" s="2" t="n">
        <v>45232.97033564815</v>
      </c>
      <c r="C377" t="inlineStr">
        <is>
          <t>3140094012084988</t>
        </is>
      </c>
      <c r="D377" t="inlineStr">
        <is>
          <t>POS0012</t>
        </is>
      </c>
      <c r="E377" t="inlineStr">
        <is>
          <t>03</t>
        </is>
      </c>
      <c r="F377" t="inlineStr">
        <is>
          <t>0094</t>
        </is>
      </c>
      <c r="G377" t="inlineStr">
        <is>
          <t>5304912368</t>
        </is>
      </c>
      <c r="H377" t="n">
        <v>1348.0</v>
      </c>
      <c r="I377" t="n">
        <v>1283.78</v>
      </c>
      <c r="J377" t="n">
        <v>1246.64</v>
      </c>
      <c r="K377" t="inlineStr">
        <is>
          <t>sale</t>
        </is>
      </c>
      <c r="L377" t="inlineStr">
        <is>
          <t/>
        </is>
      </c>
      <c r="M377" t="inlineStr">
        <is>
          <t/>
        </is>
      </c>
      <c r="N377" t="n">
        <v>0.0</v>
      </c>
      <c r="O377" t="n">
        <v>0.0</v>
      </c>
      <c r="P377" t="n">
        <v>986.27</v>
      </c>
      <c r="Q377" t="n">
        <v>986.26</v>
      </c>
      <c r="R377" t="n">
        <v>37.14</v>
      </c>
      <c r="S377" t="n">
        <v>37.14</v>
      </c>
      <c r="T377" t="n">
        <v>12.84</v>
      </c>
      <c r="U377" t="n">
        <v>12.84</v>
      </c>
      <c r="V377" t="n">
        <v>224.4</v>
      </c>
      <c r="W377" t="n">
        <v>224.4</v>
      </c>
      <c r="X377" t="n">
        <v>16.85</v>
      </c>
      <c r="Y377" t="n">
        <v>16.85</v>
      </c>
      <c r="Z377" t="n">
        <v>43.42</v>
      </c>
      <c r="AA377" t="n">
        <v>43.42</v>
      </c>
      <c r="AB377" t="n">
        <v>64.2</v>
      </c>
      <c r="AC377" t="n">
        <v>64.19</v>
      </c>
      <c r="AD377" t="n">
        <v>64.22000000000003</v>
      </c>
      <c r="AE377" t="n">
        <v>0.009999999999990905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0.010000000000005116</v>
      </c>
      <c r="AL377" t="inlineStr">
        <is>
          <t>unreconciled</t>
        </is>
      </c>
      <c r="AM377" t="inlineStr">
        <is>
          <t>Order Amount Mismatch (POS&gt;3PO)</t>
        </is>
      </c>
      <c r="AN377" t="n">
        <v>64.22</v>
      </c>
      <c r="AO377" t="n">
        <f>ROUND(P377*100/H377,2)</f>
        <v>0.0</v>
      </c>
      <c r="AP377" t="n">
        <f>ROUND(Q377*100/I377,2)</f>
        <v>0.0</v>
      </c>
      <c r="AQ377"/>
      <c r="AR377"/>
      <c r="AS377" t="n">
        <v>0.0</v>
      </c>
    </row>
    <row r="378">
      <c r="A378" s="1" t="n">
        <v>45231.0</v>
      </c>
      <c r="B378" s="2" t="n">
        <v>45231.847766203704</v>
      </c>
      <c r="C378" t="inlineStr">
        <is>
          <t>3140023012058811</t>
        </is>
      </c>
      <c r="D378" t="inlineStr">
        <is>
          <t>POS0012</t>
        </is>
      </c>
      <c r="E378" t="inlineStr">
        <is>
          <t>05</t>
        </is>
      </c>
      <c r="F378" t="inlineStr">
        <is>
          <t>0023</t>
        </is>
      </c>
      <c r="G378" t="inlineStr">
        <is>
          <t>5304920823</t>
        </is>
      </c>
      <c r="H378" t="n">
        <v>223.0</v>
      </c>
      <c r="I378" t="n">
        <v>212.38</v>
      </c>
      <c r="J378" t="n">
        <v>175.24</v>
      </c>
      <c r="K378" t="inlineStr">
        <is>
          <t>sale</t>
        </is>
      </c>
      <c r="L378" t="inlineStr">
        <is>
          <t/>
        </is>
      </c>
      <c r="M378" t="inlineStr">
        <is>
          <t/>
        </is>
      </c>
      <c r="N378" t="n">
        <v>0.0</v>
      </c>
      <c r="O378" t="n">
        <v>0.0</v>
      </c>
      <c r="P378" t="n">
        <v>169.75</v>
      </c>
      <c r="Q378" t="n">
        <v>169.75</v>
      </c>
      <c r="R378" t="n">
        <v>37.14</v>
      </c>
      <c r="S378" t="n">
        <v>37.14</v>
      </c>
      <c r="T378" t="n">
        <v>2.12</v>
      </c>
      <c r="U378" t="n">
        <v>2.12</v>
      </c>
      <c r="V378" t="n">
        <v>31.54</v>
      </c>
      <c r="W378" t="n">
        <v>31.54</v>
      </c>
      <c r="X378" t="n">
        <v>2.79</v>
      </c>
      <c r="Y378" t="n">
        <v>2.79</v>
      </c>
      <c r="Z378" t="n">
        <v>6.18</v>
      </c>
      <c r="AA378" t="n">
        <v>6.18</v>
      </c>
      <c r="AB378" t="n">
        <v>10.62</v>
      </c>
      <c r="AC378" t="n">
        <v>10.62</v>
      </c>
      <c r="AD378" t="n">
        <v>10.620000000000005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inlineStr">
        <is>
          <t>unreconciled</t>
        </is>
      </c>
      <c r="AM378" t="inlineStr">
        <is>
          <t>Order Amount Mismatch (POS&gt;3PO)</t>
        </is>
      </c>
      <c r="AN378" t="n">
        <v>10.62</v>
      </c>
      <c r="AO378" t="n">
        <f>ROUND(P378*100/H378,2)</f>
        <v>0.0</v>
      </c>
      <c r="AP378" t="n">
        <f>ROUND(Q378*100/I378,2)</f>
        <v>0.0</v>
      </c>
      <c r="AQ378"/>
      <c r="AR378"/>
      <c r="AS378" t="n">
        <v>0.0</v>
      </c>
    </row>
    <row r="379">
      <c r="A379" s="1" t="n">
        <v>45233.0</v>
      </c>
      <c r="B379" s="2" t="n">
        <v>45233.827199074076</v>
      </c>
      <c r="C379" t="inlineStr">
        <is>
          <t>3140023012059310</t>
        </is>
      </c>
      <c r="D379" t="inlineStr">
        <is>
          <t>POS0012</t>
        </is>
      </c>
      <c r="E379" t="inlineStr">
        <is>
          <t>03</t>
        </is>
      </c>
      <c r="F379" t="inlineStr">
        <is>
          <t>0023</t>
        </is>
      </c>
      <c r="G379" t="inlineStr">
        <is>
          <t>5304930548</t>
        </is>
      </c>
      <c r="H379" t="n">
        <v>266.0</v>
      </c>
      <c r="I379" t="n">
        <v>330.47</v>
      </c>
      <c r="J379" t="n">
        <v>293.33</v>
      </c>
      <c r="K379" t="inlineStr">
        <is>
          <t>sale</t>
        </is>
      </c>
      <c r="L379" t="inlineStr">
        <is>
          <t/>
        </is>
      </c>
      <c r="M379" t="inlineStr">
        <is>
          <t/>
        </is>
      </c>
      <c r="N379" t="n">
        <v>0.0</v>
      </c>
      <c r="O379" t="n">
        <v>0.0</v>
      </c>
      <c r="P379" t="n">
        <v>259.74</v>
      </c>
      <c r="Q379" t="n">
        <v>200.96</v>
      </c>
      <c r="R379" t="n">
        <v>37.14</v>
      </c>
      <c r="S379" t="n">
        <v>37.14</v>
      </c>
      <c r="T379" t="n">
        <v>3.3</v>
      </c>
      <c r="U379" t="n">
        <v>2.53</v>
      </c>
      <c r="V379" t="n">
        <v>52.8</v>
      </c>
      <c r="W379" t="n">
        <v>38.91</v>
      </c>
      <c r="X379" t="n">
        <v>4.34</v>
      </c>
      <c r="Y379" t="n">
        <v>3.32</v>
      </c>
      <c r="Z379" t="n">
        <v>10.29</v>
      </c>
      <c r="AA379" t="n">
        <v>7.6</v>
      </c>
      <c r="AB379" t="n">
        <v>12.66</v>
      </c>
      <c r="AC379" t="n">
        <v>12.67</v>
      </c>
      <c r="AD379" t="n">
        <v>-64.47000000000003</v>
      </c>
      <c r="AE379" t="n">
        <v>58.78</v>
      </c>
      <c r="AF379" t="n">
        <v>0.0</v>
      </c>
      <c r="AG379" t="n">
        <v>0.77</v>
      </c>
      <c r="AH379" t="n">
        <v>13.89</v>
      </c>
      <c r="AI379" t="n">
        <v>1.02</v>
      </c>
      <c r="AJ379" t="n">
        <v>2.6899999999999995</v>
      </c>
      <c r="AK379" t="n">
        <v>-0.009999999999999787</v>
      </c>
      <c r="AL379" t="inlineStr">
        <is>
          <t>unreconciled</t>
        </is>
      </c>
      <c r="AM379" t="inlineStr">
        <is>
          <t>Order Amount Mismatch (3PO&gt;POS)</t>
        </is>
      </c>
      <c r="AN379" t="n">
        <v>64.47</v>
      </c>
      <c r="AO379" t="n">
        <f>ROUND(P379*100/H379,2)</f>
        <v>0.0</v>
      </c>
      <c r="AP379" t="n">
        <f>ROUND(Q379*100/I379,2)</f>
        <v>0.0</v>
      </c>
      <c r="AQ379"/>
      <c r="AR379"/>
      <c r="AS379" t="n">
        <v>0.0</v>
      </c>
    </row>
    <row r="380">
      <c r="A380" s="1" t="n">
        <v>45231.0</v>
      </c>
      <c r="B380" s="2" t="n">
        <v>45231.583182870374</v>
      </c>
      <c r="C380" t="inlineStr">
        <is>
          <t>3140023012058713</t>
        </is>
      </c>
      <c r="D380" t="inlineStr">
        <is>
          <t>POS0012</t>
        </is>
      </c>
      <c r="E380" t="inlineStr">
        <is>
          <t>07</t>
        </is>
      </c>
      <c r="F380" t="inlineStr">
        <is>
          <t>0023</t>
        </is>
      </c>
      <c r="G380" t="inlineStr">
        <is>
          <t>5304959065</t>
        </is>
      </c>
      <c r="H380" t="n">
        <v>164.0</v>
      </c>
      <c r="I380" t="n">
        <v>156.19</v>
      </c>
      <c r="J380" t="n">
        <v>119.05</v>
      </c>
      <c r="K380" t="inlineStr">
        <is>
          <t>sale</t>
        </is>
      </c>
      <c r="L380" t="inlineStr">
        <is>
          <t/>
        </is>
      </c>
      <c r="M380" t="inlineStr">
        <is>
          <t/>
        </is>
      </c>
      <c r="N380" t="n">
        <v>0.0</v>
      </c>
      <c r="O380" t="n">
        <v>0.0</v>
      </c>
      <c r="P380" t="n">
        <v>126.92</v>
      </c>
      <c r="Q380" t="n">
        <v>126.91</v>
      </c>
      <c r="R380" t="n">
        <v>37.14</v>
      </c>
      <c r="S380" t="n">
        <v>37.14</v>
      </c>
      <c r="T380" t="n">
        <v>1.56</v>
      </c>
      <c r="U380" t="n">
        <v>1.56</v>
      </c>
      <c r="V380" t="n">
        <v>21.43</v>
      </c>
      <c r="W380" t="n">
        <v>21.43</v>
      </c>
      <c r="X380" t="n">
        <v>2.05</v>
      </c>
      <c r="Y380" t="n">
        <v>2.05</v>
      </c>
      <c r="Z380" t="n">
        <v>4.23</v>
      </c>
      <c r="AA380" t="n">
        <v>4.23</v>
      </c>
      <c r="AB380" t="n">
        <v>7.82</v>
      </c>
      <c r="AC380" t="n">
        <v>7.81</v>
      </c>
      <c r="AD380" t="n">
        <v>7.810000000000002</v>
      </c>
      <c r="AE380" t="n">
        <v>0.010000000000005116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0.010000000000000675</v>
      </c>
      <c r="AL380" t="inlineStr">
        <is>
          <t>unreconciled</t>
        </is>
      </c>
      <c r="AM380" t="inlineStr">
        <is>
          <t>Order Amount Mismatch (POS&gt;3PO)</t>
        </is>
      </c>
      <c r="AN380" t="n">
        <v>7.81</v>
      </c>
      <c r="AO380" t="n">
        <f>ROUND(P380*100/H380,2)</f>
        <v>0.0</v>
      </c>
      <c r="AP380" t="n">
        <f>ROUND(Q380*100/I380,2)</f>
        <v>0.0</v>
      </c>
      <c r="AQ380"/>
      <c r="AR380"/>
      <c r="AS380" t="n">
        <v>0.0</v>
      </c>
    </row>
    <row r="381">
      <c r="A381" s="1" t="n">
        <v>45232.0</v>
      </c>
      <c r="B381" s="2" t="n">
        <v>45232.84546296296</v>
      </c>
      <c r="C381" t="inlineStr">
        <is>
          <t>3140023012059041</t>
        </is>
      </c>
      <c r="D381" t="inlineStr">
        <is>
          <t>POS0012</t>
        </is>
      </c>
      <c r="E381" t="inlineStr">
        <is>
          <t>35</t>
        </is>
      </c>
      <c r="F381" t="inlineStr">
        <is>
          <t>0023</t>
        </is>
      </c>
      <c r="G381" t="inlineStr">
        <is>
          <t>5304974153</t>
        </is>
      </c>
      <c r="H381" t="n">
        <v>360.0</v>
      </c>
      <c r="I381" t="n">
        <v>342.85</v>
      </c>
      <c r="J381" t="n">
        <v>305.71</v>
      </c>
      <c r="K381" t="inlineStr">
        <is>
          <t>sale</t>
        </is>
      </c>
      <c r="L381" t="inlineStr">
        <is>
          <t/>
        </is>
      </c>
      <c r="M381" t="inlineStr">
        <is>
          <t/>
        </is>
      </c>
      <c r="N381" t="n">
        <v>0.0</v>
      </c>
      <c r="O381" t="n">
        <v>0.0</v>
      </c>
      <c r="P381" t="n">
        <v>269.17</v>
      </c>
      <c r="Q381" t="n">
        <v>269.15</v>
      </c>
      <c r="R381" t="n">
        <v>37.14</v>
      </c>
      <c r="S381" t="n">
        <v>37.14</v>
      </c>
      <c r="T381" t="n">
        <v>3.43</v>
      </c>
      <c r="U381" t="n">
        <v>3.43</v>
      </c>
      <c r="V381" t="n">
        <v>55.03</v>
      </c>
      <c r="W381" t="n">
        <v>55.03</v>
      </c>
      <c r="X381" t="n">
        <v>4.5</v>
      </c>
      <c r="Y381" t="n">
        <v>4.5</v>
      </c>
      <c r="Z381" t="n">
        <v>10.72</v>
      </c>
      <c r="AA381" t="n">
        <v>10.72</v>
      </c>
      <c r="AB381" t="n">
        <v>17.14</v>
      </c>
      <c r="AC381" t="n">
        <v>17.14</v>
      </c>
      <c r="AD381" t="n">
        <v>17.149999999999977</v>
      </c>
      <c r="AE381" t="n">
        <v>0.020000000000038654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inlineStr">
        <is>
          <t>unreconciled</t>
        </is>
      </c>
      <c r="AM381" t="inlineStr">
        <is>
          <t>Order Amount Mismatch (POS&gt;3PO)</t>
        </is>
      </c>
      <c r="AN381" t="n">
        <v>17.15</v>
      </c>
      <c r="AO381" t="n">
        <f>ROUND(P381*100/H381,2)</f>
        <v>0.0</v>
      </c>
      <c r="AP381" t="n">
        <f>ROUND(Q381*100/I381,2)</f>
        <v>0.0</v>
      </c>
      <c r="AQ381"/>
      <c r="AR381"/>
      <c r="AS381" t="n">
        <v>0.0</v>
      </c>
    </row>
    <row r="382">
      <c r="A382" s="1" t="n">
        <v>45231.0</v>
      </c>
      <c r="B382" s="2" t="n">
        <v>45231.9253125</v>
      </c>
      <c r="C382" t="inlineStr">
        <is>
          <t>3140023012058848</t>
        </is>
      </c>
      <c r="D382" t="inlineStr">
        <is>
          <t>POS0012</t>
        </is>
      </c>
      <c r="E382" t="inlineStr">
        <is>
          <t>42</t>
        </is>
      </c>
      <c r="F382" t="inlineStr">
        <is>
          <t>0023</t>
        </is>
      </c>
      <c r="G382" t="inlineStr">
        <is>
          <t>5304976462</t>
        </is>
      </c>
      <c r="H382" t="n">
        <v>1047.0</v>
      </c>
      <c r="I382" t="n">
        <v>997.14</v>
      </c>
      <c r="J382" t="n">
        <v>960.0</v>
      </c>
      <c r="K382" t="inlineStr">
        <is>
          <t>sale</t>
        </is>
      </c>
      <c r="L382" t="inlineStr">
        <is>
          <t/>
        </is>
      </c>
      <c r="M382" t="inlineStr">
        <is>
          <t/>
        </is>
      </c>
      <c r="N382" t="n">
        <v>0.0</v>
      </c>
      <c r="O382" t="n">
        <v>0.0</v>
      </c>
      <c r="P382" t="n">
        <v>767.82</v>
      </c>
      <c r="Q382" t="n">
        <v>767.82</v>
      </c>
      <c r="R382" t="n">
        <v>37.14</v>
      </c>
      <c r="S382" t="n">
        <v>37.14</v>
      </c>
      <c r="T382" t="n">
        <v>9.97</v>
      </c>
      <c r="U382" t="n">
        <v>9.97</v>
      </c>
      <c r="V382" t="n">
        <v>172.8</v>
      </c>
      <c r="W382" t="n">
        <v>172.8</v>
      </c>
      <c r="X382" t="n">
        <v>13.09</v>
      </c>
      <c r="Y382" t="n">
        <v>13.09</v>
      </c>
      <c r="Z382" t="n">
        <v>33.46</v>
      </c>
      <c r="AA382" t="n">
        <v>33.46</v>
      </c>
      <c r="AB382" t="n">
        <v>49.86</v>
      </c>
      <c r="AC382" t="n">
        <v>49.86</v>
      </c>
      <c r="AD382" t="n">
        <v>49.860000000000014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inlineStr">
        <is>
          <t>unreconciled</t>
        </is>
      </c>
      <c r="AM382" t="inlineStr">
        <is>
          <t>Order Amount Mismatch (POS&gt;3PO)</t>
        </is>
      </c>
      <c r="AN382" t="n">
        <v>49.86</v>
      </c>
      <c r="AO382" t="n">
        <f>ROUND(P382*100/H382,2)</f>
        <v>0.0</v>
      </c>
      <c r="AP382" t="n">
        <f>ROUND(Q382*100/I382,2)</f>
        <v>0.0</v>
      </c>
      <c r="AQ382"/>
      <c r="AR382"/>
      <c r="AS382" t="n">
        <v>0.0</v>
      </c>
    </row>
    <row r="383">
      <c r="A383" s="1" t="n">
        <v>45232.0</v>
      </c>
      <c r="B383" s="2" t="n">
        <v>45232.67710648148</v>
      </c>
      <c r="C383" t="inlineStr">
        <is>
          <t>3140094012084775</t>
        </is>
      </c>
      <c r="D383" t="inlineStr">
        <is>
          <t>POS0012</t>
        </is>
      </c>
      <c r="E383" t="inlineStr">
        <is>
          <t>90</t>
        </is>
      </c>
      <c r="F383" t="inlineStr">
        <is>
          <t>0094</t>
        </is>
      </c>
      <c r="G383" t="inlineStr">
        <is>
          <t>5304978862</t>
        </is>
      </c>
      <c r="H383" t="n">
        <v>248.0</v>
      </c>
      <c r="I383" t="n">
        <v>236.17</v>
      </c>
      <c r="J383" t="n">
        <v>199.03</v>
      </c>
      <c r="K383" t="inlineStr">
        <is>
          <t>sale</t>
        </is>
      </c>
      <c r="L383" t="inlineStr">
        <is>
          <t/>
        </is>
      </c>
      <c r="M383" t="inlineStr">
        <is>
          <t/>
        </is>
      </c>
      <c r="N383" t="n">
        <v>0.0</v>
      </c>
      <c r="O383" t="n">
        <v>0.0</v>
      </c>
      <c r="P383" t="n">
        <v>187.87</v>
      </c>
      <c r="Q383" t="n">
        <v>187.88</v>
      </c>
      <c r="R383" t="n">
        <v>37.14</v>
      </c>
      <c r="S383" t="n">
        <v>37.14</v>
      </c>
      <c r="T383" t="n">
        <v>2.36</v>
      </c>
      <c r="U383" t="n">
        <v>2.36</v>
      </c>
      <c r="V383" t="n">
        <v>35.83</v>
      </c>
      <c r="W383" t="n">
        <v>35.83</v>
      </c>
      <c r="X383" t="n">
        <v>3.1</v>
      </c>
      <c r="Y383" t="n">
        <v>3.1</v>
      </c>
      <c r="Z383" t="n">
        <v>7.01</v>
      </c>
      <c r="AA383" t="n">
        <v>7.01</v>
      </c>
      <c r="AB383" t="n">
        <v>11.82</v>
      </c>
      <c r="AC383" t="n">
        <v>11.81</v>
      </c>
      <c r="AD383" t="n">
        <v>11.830000000000013</v>
      </c>
      <c r="AE383" t="n">
        <v>-0.009999999999990905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0.009999999999999787</v>
      </c>
      <c r="AL383" t="inlineStr">
        <is>
          <t>unreconciled</t>
        </is>
      </c>
      <c r="AM383" t="inlineStr">
        <is>
          <t>Order Amount Mismatch (POS&gt;3PO)</t>
        </is>
      </c>
      <c r="AN383" t="n">
        <v>11.83</v>
      </c>
      <c r="AO383" t="n">
        <f>ROUND(P383*100/H383,2)</f>
        <v>0.0</v>
      </c>
      <c r="AP383" t="n">
        <f>ROUND(Q383*100/I383,2)</f>
        <v>0.0</v>
      </c>
      <c r="AQ383"/>
      <c r="AR383"/>
      <c r="AS383" t="n">
        <v>0.0</v>
      </c>
    </row>
    <row r="384">
      <c r="A384" s="1" t="n">
        <v>45232.0</v>
      </c>
      <c r="B384" s="2" t="n">
        <v>45232.662303240744</v>
      </c>
      <c r="C384" t="inlineStr">
        <is>
          <t>3140094012084768</t>
        </is>
      </c>
      <c r="D384" t="inlineStr">
        <is>
          <t>POS0012</t>
        </is>
      </c>
      <c r="E384" t="inlineStr">
        <is>
          <t>83</t>
        </is>
      </c>
      <c r="F384" t="inlineStr">
        <is>
          <t>0094</t>
        </is>
      </c>
      <c r="G384" t="inlineStr">
        <is>
          <t>5304987210</t>
        </is>
      </c>
      <c r="H384" t="n">
        <v>212.0</v>
      </c>
      <c r="I384" t="n">
        <v>201.9</v>
      </c>
      <c r="J384" t="n">
        <v>164.76</v>
      </c>
      <c r="K384" t="inlineStr">
        <is>
          <t>sale</t>
        </is>
      </c>
      <c r="L384" t="inlineStr">
        <is>
          <t/>
        </is>
      </c>
      <c r="M384" t="inlineStr">
        <is>
          <t/>
        </is>
      </c>
      <c r="N384" t="n">
        <v>0.0</v>
      </c>
      <c r="O384" t="n">
        <v>0.0</v>
      </c>
      <c r="P384" t="n">
        <v>161.75</v>
      </c>
      <c r="Q384" t="n">
        <v>161.75</v>
      </c>
      <c r="R384" t="n">
        <v>37.14</v>
      </c>
      <c r="S384" t="n">
        <v>37.14</v>
      </c>
      <c r="T384" t="n">
        <v>2.02</v>
      </c>
      <c r="U384" t="n">
        <v>2.02</v>
      </c>
      <c r="V384" t="n">
        <v>29.66</v>
      </c>
      <c r="W384" t="n">
        <v>29.66</v>
      </c>
      <c r="X384" t="n">
        <v>2.65</v>
      </c>
      <c r="Y384" t="n">
        <v>2.65</v>
      </c>
      <c r="Z384" t="n">
        <v>5.82</v>
      </c>
      <c r="AA384" t="n">
        <v>5.82</v>
      </c>
      <c r="AB384" t="n">
        <v>10.1</v>
      </c>
      <c r="AC384" t="n">
        <v>10.1</v>
      </c>
      <c r="AD384" t="n">
        <v>10.099999999999994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inlineStr">
        <is>
          <t>unreconciled</t>
        </is>
      </c>
      <c r="AM384" t="inlineStr">
        <is>
          <t>Order Amount Mismatch (POS&gt;3PO)</t>
        </is>
      </c>
      <c r="AN384" t="n">
        <v>10.1</v>
      </c>
      <c r="AO384" t="n">
        <f>ROUND(P384*100/H384,2)</f>
        <v>0.0</v>
      </c>
      <c r="AP384" t="n">
        <f>ROUND(Q384*100/I384,2)</f>
        <v>0.0</v>
      </c>
      <c r="AQ384"/>
      <c r="AR384"/>
      <c r="AS384" t="n">
        <v>0.0</v>
      </c>
    </row>
    <row r="385">
      <c r="A385" s="1" t="n">
        <v>45234.0</v>
      </c>
      <c r="B385" s="2" t="n">
        <v>45234.65638888889</v>
      </c>
      <c r="C385" t="inlineStr">
        <is>
          <t>3140023012059514</t>
        </is>
      </c>
      <c r="D385" t="inlineStr">
        <is>
          <t>POS0012</t>
        </is>
      </c>
      <c r="E385" t="inlineStr">
        <is>
          <t>06</t>
        </is>
      </c>
      <c r="F385" t="inlineStr">
        <is>
          <t>0023</t>
        </is>
      </c>
      <c r="G385" t="inlineStr">
        <is>
          <t>5305029486</t>
        </is>
      </c>
      <c r="H385" t="n">
        <v>220.0</v>
      </c>
      <c r="I385" t="n">
        <v>209.53</v>
      </c>
      <c r="J385" t="n">
        <v>172.39</v>
      </c>
      <c r="K385" t="inlineStr">
        <is>
          <t>sale</t>
        </is>
      </c>
      <c r="L385" t="inlineStr">
        <is>
          <t/>
        </is>
      </c>
      <c r="M385" t="inlineStr">
        <is>
          <t/>
        </is>
      </c>
      <c r="N385" t="n">
        <v>0.0</v>
      </c>
      <c r="O385" t="n">
        <v>0.0</v>
      </c>
      <c r="P385" t="n">
        <v>167.57</v>
      </c>
      <c r="Q385" t="n">
        <v>167.56</v>
      </c>
      <c r="R385" t="n">
        <v>37.14</v>
      </c>
      <c r="S385" t="n">
        <v>37.14</v>
      </c>
      <c r="T385" t="n">
        <v>2.1</v>
      </c>
      <c r="U385" t="n">
        <v>2.1</v>
      </c>
      <c r="V385" t="n">
        <v>31.03</v>
      </c>
      <c r="W385" t="n">
        <v>31.03</v>
      </c>
      <c r="X385" t="n">
        <v>2.75</v>
      </c>
      <c r="Y385" t="n">
        <v>2.75</v>
      </c>
      <c r="Z385" t="n">
        <v>6.08</v>
      </c>
      <c r="AA385" t="n">
        <v>6.09</v>
      </c>
      <c r="AB385" t="n">
        <v>10.48</v>
      </c>
      <c r="AC385" t="n">
        <v>10.48</v>
      </c>
      <c r="AD385" t="n">
        <v>10.469999999999999</v>
      </c>
      <c r="AE385" t="n">
        <v>0.009999999999990905</v>
      </c>
      <c r="AF385" t="n">
        <v>0.0</v>
      </c>
      <c r="AG385" t="n">
        <v>0.0</v>
      </c>
      <c r="AH385" t="n">
        <v>0.0</v>
      </c>
      <c r="AI385" t="n">
        <v>0.0</v>
      </c>
      <c r="AJ385" t="n">
        <v>-0.009999999999999787</v>
      </c>
      <c r="AK385" t="n">
        <v>0.0</v>
      </c>
      <c r="AL385" t="inlineStr">
        <is>
          <t>unreconciled</t>
        </is>
      </c>
      <c r="AM385" t="inlineStr">
        <is>
          <t>Order Amount Mismatch (POS&gt;3PO)</t>
        </is>
      </c>
      <c r="AN385" t="n">
        <v>10.47</v>
      </c>
      <c r="AO385" t="n">
        <f>ROUND(P385*100/H385,2)</f>
        <v>0.0</v>
      </c>
      <c r="AP385" t="n">
        <f>ROUND(Q385*100/I385,2)</f>
        <v>0.0</v>
      </c>
      <c r="AQ385"/>
      <c r="AR385"/>
      <c r="AS385" t="n">
        <v>0.0</v>
      </c>
    </row>
    <row r="386">
      <c r="A386" s="1" t="n">
        <v>45231.0</v>
      </c>
      <c r="B386" s="2" t="n">
        <v>45231.53362268519</v>
      </c>
      <c r="C386" t="inlineStr">
        <is>
          <t>3140023012058705</t>
        </is>
      </c>
      <c r="D386" t="inlineStr">
        <is>
          <t>POS0012</t>
        </is>
      </c>
      <c r="E386" t="inlineStr">
        <is>
          <t>99</t>
        </is>
      </c>
      <c r="F386" t="inlineStr">
        <is>
          <t>0023</t>
        </is>
      </c>
      <c r="G386" t="inlineStr">
        <is>
          <t>5305036619</t>
        </is>
      </c>
      <c r="H386" t="n">
        <v>269.0</v>
      </c>
      <c r="I386" t="n">
        <v>256.19</v>
      </c>
      <c r="J386" t="n">
        <v>219.05</v>
      </c>
      <c r="K386" t="inlineStr">
        <is>
          <t>sale</t>
        </is>
      </c>
      <c r="L386" t="inlineStr">
        <is>
          <t/>
        </is>
      </c>
      <c r="M386" t="inlineStr">
        <is>
          <t/>
        </is>
      </c>
      <c r="N386" t="n">
        <v>0.0</v>
      </c>
      <c r="O386" t="n">
        <v>0.0</v>
      </c>
      <c r="P386" t="n">
        <v>203.14</v>
      </c>
      <c r="Q386" t="n">
        <v>203.13</v>
      </c>
      <c r="R386" t="n">
        <v>37.14</v>
      </c>
      <c r="S386" t="n">
        <v>37.14</v>
      </c>
      <c r="T386" t="n">
        <v>2.56</v>
      </c>
      <c r="U386" t="n">
        <v>2.56</v>
      </c>
      <c r="V386" t="n">
        <v>39.43</v>
      </c>
      <c r="W386" t="n">
        <v>39.43</v>
      </c>
      <c r="X386" t="n">
        <v>3.36</v>
      </c>
      <c r="Y386" t="n">
        <v>3.36</v>
      </c>
      <c r="Z386" t="n">
        <v>7.7</v>
      </c>
      <c r="AA386" t="n">
        <v>7.7</v>
      </c>
      <c r="AB386" t="n">
        <v>12.82</v>
      </c>
      <c r="AC386" t="n">
        <v>12.81</v>
      </c>
      <c r="AD386" t="n">
        <v>12.810000000000002</v>
      </c>
      <c r="AE386" t="n">
        <v>0.009999999999990905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0.009999999999999787</v>
      </c>
      <c r="AL386" t="inlineStr">
        <is>
          <t>unreconciled</t>
        </is>
      </c>
      <c r="AM386" t="inlineStr">
        <is>
          <t>Order Amount Mismatch (POS&gt;3PO)</t>
        </is>
      </c>
      <c r="AN386" t="n">
        <v>12.81</v>
      </c>
      <c r="AO386" t="n">
        <f>ROUND(P386*100/H386,2)</f>
        <v>0.0</v>
      </c>
      <c r="AP386" t="n">
        <f>ROUND(Q386*100/I386,2)</f>
        <v>0.0</v>
      </c>
      <c r="AQ386"/>
      <c r="AR386"/>
      <c r="AS386" t="n">
        <v>0.0</v>
      </c>
    </row>
    <row r="387">
      <c r="A387" s="1" t="n">
        <v>45232.0</v>
      </c>
      <c r="B387" s="2" t="n">
        <v>45232.89434027778</v>
      </c>
      <c r="C387" t="inlineStr">
        <is>
          <t>3140094012084928</t>
        </is>
      </c>
      <c r="D387" t="inlineStr">
        <is>
          <t>POS0012</t>
        </is>
      </c>
      <c r="E387" t="inlineStr">
        <is>
          <t>43</t>
        </is>
      </c>
      <c r="F387" t="inlineStr">
        <is>
          <t>0094</t>
        </is>
      </c>
      <c r="G387" t="inlineStr">
        <is>
          <t>5305059165</t>
        </is>
      </c>
      <c r="H387" t="n">
        <v>737.0</v>
      </c>
      <c r="I387" t="n">
        <v>701.89</v>
      </c>
      <c r="J387" t="n">
        <v>664.75</v>
      </c>
      <c r="K387" t="inlineStr">
        <is>
          <t>sale</t>
        </is>
      </c>
      <c r="L387" t="inlineStr">
        <is>
          <t/>
        </is>
      </c>
      <c r="M387" t="inlineStr">
        <is>
          <t/>
        </is>
      </c>
      <c r="N387" t="n">
        <v>0.0</v>
      </c>
      <c r="O387" t="n">
        <v>0.0</v>
      </c>
      <c r="P387" t="n">
        <v>542.8</v>
      </c>
      <c r="Q387" t="n">
        <v>542.8</v>
      </c>
      <c r="R387" t="n">
        <v>37.14</v>
      </c>
      <c r="S387" t="n">
        <v>37.14</v>
      </c>
      <c r="T387" t="n">
        <v>7.02</v>
      </c>
      <c r="U387" t="n">
        <v>7.02</v>
      </c>
      <c r="V387" t="n">
        <v>119.66</v>
      </c>
      <c r="W387" t="n">
        <v>119.66</v>
      </c>
      <c r="X387" t="n">
        <v>9.21</v>
      </c>
      <c r="Y387" t="n">
        <v>9.21</v>
      </c>
      <c r="Z387" t="n">
        <v>23.2</v>
      </c>
      <c r="AA387" t="n">
        <v>23.2</v>
      </c>
      <c r="AB387" t="n">
        <v>35.1</v>
      </c>
      <c r="AC387" t="n">
        <v>35.1</v>
      </c>
      <c r="AD387" t="n">
        <v>35.110000000000014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inlineStr">
        <is>
          <t>unreconciled</t>
        </is>
      </c>
      <c r="AM387" t="inlineStr">
        <is>
          <t>Order Amount Mismatch (POS&gt;3PO)</t>
        </is>
      </c>
      <c r="AN387" t="n">
        <v>35.11</v>
      </c>
      <c r="AO387" t="n">
        <f>ROUND(P387*100/H387,2)</f>
        <v>0.0</v>
      </c>
      <c r="AP387" t="n">
        <f>ROUND(Q387*100/I387,2)</f>
        <v>0.0</v>
      </c>
      <c r="AQ387"/>
      <c r="AR387"/>
      <c r="AS387" t="n">
        <v>0.0</v>
      </c>
    </row>
    <row r="388">
      <c r="A388" s="1" t="n">
        <v>45233.0</v>
      </c>
      <c r="B388" s="2" t="n">
        <v>45233.971284722225</v>
      </c>
      <c r="C388" t="inlineStr">
        <is>
          <t>3140094012085382</t>
        </is>
      </c>
      <c r="D388" t="inlineStr">
        <is>
          <t>POS0012</t>
        </is>
      </c>
      <c r="E388" t="inlineStr">
        <is>
          <t>97</t>
        </is>
      </c>
      <c r="F388" t="inlineStr">
        <is>
          <t>0094</t>
        </is>
      </c>
      <c r="G388" t="inlineStr">
        <is>
          <t>5305081971</t>
        </is>
      </c>
      <c r="H388" t="n">
        <v>159.0</v>
      </c>
      <c r="I388" t="n">
        <v>151.43</v>
      </c>
      <c r="J388" t="n">
        <v>114.29</v>
      </c>
      <c r="K388" t="inlineStr">
        <is>
          <t>sale</t>
        </is>
      </c>
      <c r="L388" t="inlineStr">
        <is>
          <t/>
        </is>
      </c>
      <c r="M388" t="inlineStr">
        <is>
          <t/>
        </is>
      </c>
      <c r="N388" t="n">
        <v>0.0</v>
      </c>
      <c r="O388" t="n">
        <v>0.0</v>
      </c>
      <c r="P388" t="n">
        <v>123.3</v>
      </c>
      <c r="Q388" t="n">
        <v>123.29</v>
      </c>
      <c r="R388" t="n">
        <v>37.14</v>
      </c>
      <c r="S388" t="n">
        <v>37.14</v>
      </c>
      <c r="T388" t="n">
        <v>1.51</v>
      </c>
      <c r="U388" t="n">
        <v>1.51</v>
      </c>
      <c r="V388" t="n">
        <v>20.57</v>
      </c>
      <c r="W388" t="n">
        <v>20.57</v>
      </c>
      <c r="X388" t="n">
        <v>1.99</v>
      </c>
      <c r="Y388" t="n">
        <v>1.99</v>
      </c>
      <c r="Z388" t="n">
        <v>4.06</v>
      </c>
      <c r="AA388" t="n">
        <v>4.06</v>
      </c>
      <c r="AB388" t="n">
        <v>7.58</v>
      </c>
      <c r="AC388" t="n">
        <v>7.57</v>
      </c>
      <c r="AD388" t="n">
        <v>7.569999999999993</v>
      </c>
      <c r="AE388" t="n">
        <v>0.009999999999990905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0.009999999999999787</v>
      </c>
      <c r="AL388" t="inlineStr">
        <is>
          <t>unreconciled</t>
        </is>
      </c>
      <c r="AM388" t="inlineStr">
        <is>
          <t>Order Amount Mismatch (POS&gt;3PO)</t>
        </is>
      </c>
      <c r="AN388" t="n">
        <v>7.57</v>
      </c>
      <c r="AO388" t="n">
        <f>ROUND(P388*100/H388,2)</f>
        <v>0.0</v>
      </c>
      <c r="AP388" t="n">
        <f>ROUND(Q388*100/I388,2)</f>
        <v>0.0</v>
      </c>
      <c r="AQ388"/>
      <c r="AR388"/>
      <c r="AS388" t="n">
        <v>0.0</v>
      </c>
    </row>
    <row r="389">
      <c r="A389" s="1" t="n">
        <v>45232.0</v>
      </c>
      <c r="B389" s="2" t="n">
        <v>45232.51892361111</v>
      </c>
      <c r="C389" t="inlineStr">
        <is>
          <t>3140023012058947</t>
        </is>
      </c>
      <c r="D389" t="inlineStr">
        <is>
          <t>POS0012</t>
        </is>
      </c>
      <c r="E389" t="inlineStr">
        <is>
          <t>41</t>
        </is>
      </c>
      <c r="F389" t="inlineStr">
        <is>
          <t>0023</t>
        </is>
      </c>
      <c r="G389" t="inlineStr">
        <is>
          <t>5305107479</t>
        </is>
      </c>
      <c r="H389" t="n">
        <v>283.0</v>
      </c>
      <c r="I389" t="n">
        <v>269.52</v>
      </c>
      <c r="J389" t="n">
        <v>232.38</v>
      </c>
      <c r="K389" t="inlineStr">
        <is>
          <t>sale</t>
        </is>
      </c>
      <c r="L389" t="inlineStr">
        <is>
          <t/>
        </is>
      </c>
      <c r="M389" t="inlineStr">
        <is>
          <t/>
        </is>
      </c>
      <c r="N389" t="n">
        <v>0.0</v>
      </c>
      <c r="O389" t="n">
        <v>0.0</v>
      </c>
      <c r="P389" t="n">
        <v>213.28</v>
      </c>
      <c r="Q389" t="n">
        <v>213.26</v>
      </c>
      <c r="R389" t="n">
        <v>37.14</v>
      </c>
      <c r="S389" t="n">
        <v>37.14</v>
      </c>
      <c r="T389" t="n">
        <v>2.7</v>
      </c>
      <c r="U389" t="n">
        <v>2.7</v>
      </c>
      <c r="V389" t="n">
        <v>41.83</v>
      </c>
      <c r="W389" t="n">
        <v>41.83</v>
      </c>
      <c r="X389" t="n">
        <v>3.54</v>
      </c>
      <c r="Y389" t="n">
        <v>3.54</v>
      </c>
      <c r="Z389" t="n">
        <v>8.17</v>
      </c>
      <c r="AA389" t="n">
        <v>8.17</v>
      </c>
      <c r="AB389" t="n">
        <v>13.48</v>
      </c>
      <c r="AC389" t="n">
        <v>13.48</v>
      </c>
      <c r="AD389" t="n">
        <v>13.480000000000018</v>
      </c>
      <c r="AE389" t="n">
        <v>0.020000000000010232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inlineStr">
        <is>
          <t>unreconciled</t>
        </is>
      </c>
      <c r="AM389" t="inlineStr">
        <is>
          <t>Order Amount Mismatch (POS&gt;3PO)</t>
        </is>
      </c>
      <c r="AN389" t="n">
        <v>13.48</v>
      </c>
      <c r="AO389" t="n">
        <f>ROUND(P389*100/H389,2)</f>
        <v>0.0</v>
      </c>
      <c r="AP389" t="n">
        <f>ROUND(Q389*100/I389,2)</f>
        <v>0.0</v>
      </c>
      <c r="AQ389"/>
      <c r="AR389"/>
      <c r="AS389" t="n">
        <v>0.0</v>
      </c>
    </row>
    <row r="390">
      <c r="A390" s="1" t="n">
        <v>45233.0</v>
      </c>
      <c r="B390" s="2" t="n">
        <v>45233.972916666666</v>
      </c>
      <c r="C390" t="inlineStr">
        <is>
          <t>3140094012085388</t>
        </is>
      </c>
      <c r="D390" t="inlineStr">
        <is>
          <t>POS0012</t>
        </is>
      </c>
      <c r="E390" t="inlineStr">
        <is>
          <t>03</t>
        </is>
      </c>
      <c r="F390" t="inlineStr">
        <is>
          <t>0094</t>
        </is>
      </c>
      <c r="G390" t="inlineStr">
        <is>
          <t>5305122659</t>
        </is>
      </c>
      <c r="H390" t="n">
        <v>319.0</v>
      </c>
      <c r="I390" t="n">
        <v>380.95</v>
      </c>
      <c r="J390" t="n">
        <v>343.81</v>
      </c>
      <c r="K390" t="inlineStr">
        <is>
          <t>sale</t>
        </is>
      </c>
      <c r="L390" t="inlineStr">
        <is>
          <t/>
        </is>
      </c>
      <c r="M390" t="inlineStr">
        <is>
          <t/>
        </is>
      </c>
      <c r="N390" t="n">
        <v>0.0</v>
      </c>
      <c r="O390" t="n">
        <v>0.0</v>
      </c>
      <c r="P390" t="n">
        <v>298.21</v>
      </c>
      <c r="Q390" t="n">
        <v>239.41</v>
      </c>
      <c r="R390" t="n">
        <v>37.14</v>
      </c>
      <c r="S390" t="n">
        <v>37.14</v>
      </c>
      <c r="T390" t="n">
        <v>3.81</v>
      </c>
      <c r="U390" t="n">
        <v>3.04</v>
      </c>
      <c r="V390" t="n">
        <v>61.89</v>
      </c>
      <c r="W390" t="n">
        <v>48.0</v>
      </c>
      <c r="X390" t="n">
        <v>5.0</v>
      </c>
      <c r="Y390" t="n">
        <v>3.99</v>
      </c>
      <c r="Z390" t="n">
        <v>12.04</v>
      </c>
      <c r="AA390" t="n">
        <v>9.36</v>
      </c>
      <c r="AB390" t="n">
        <v>15.2</v>
      </c>
      <c r="AC390" t="n">
        <v>15.19</v>
      </c>
      <c r="AD390" t="n">
        <v>-61.94999999999999</v>
      </c>
      <c r="AE390" t="n">
        <v>58.79999999999998</v>
      </c>
      <c r="AF390" t="n">
        <v>0.0</v>
      </c>
      <c r="AG390" t="n">
        <v>0.77</v>
      </c>
      <c r="AH390" t="n">
        <v>13.89</v>
      </c>
      <c r="AI390" t="n">
        <v>1.0099999999999998</v>
      </c>
      <c r="AJ390" t="n">
        <v>2.6799999999999997</v>
      </c>
      <c r="AK390" t="n">
        <v>0.009999999999999787</v>
      </c>
      <c r="AL390" t="inlineStr">
        <is>
          <t>unreconciled</t>
        </is>
      </c>
      <c r="AM390" t="inlineStr">
        <is>
          <t>Order Amount Mismatch (3PO&gt;POS)</t>
        </is>
      </c>
      <c r="AN390" t="n">
        <v>61.95</v>
      </c>
      <c r="AO390" t="n">
        <f>ROUND(P390*100/H390,2)</f>
        <v>0.0</v>
      </c>
      <c r="AP390" t="n">
        <f>ROUND(Q390*100/I390,2)</f>
        <v>0.0</v>
      </c>
      <c r="AQ390"/>
      <c r="AR390"/>
      <c r="AS390" t="n">
        <v>0.0</v>
      </c>
    </row>
    <row r="391">
      <c r="A391" s="1" t="n">
        <v>45234.0</v>
      </c>
      <c r="B391" s="2" t="n">
        <v>45234.70012731481</v>
      </c>
      <c r="C391" t="inlineStr">
        <is>
          <t>3140094012085590</t>
        </is>
      </c>
      <c r="D391" t="inlineStr">
        <is>
          <t>POS0012</t>
        </is>
      </c>
      <c r="E391" t="inlineStr">
        <is>
          <t>05</t>
        </is>
      </c>
      <c r="F391" t="inlineStr">
        <is>
          <t>0094</t>
        </is>
      </c>
      <c r="G391" t="inlineStr">
        <is>
          <t>5305123428</t>
        </is>
      </c>
      <c r="H391" t="n">
        <v>473.0</v>
      </c>
      <c r="I391" t="n">
        <v>450.48</v>
      </c>
      <c r="J391" t="n">
        <v>413.34</v>
      </c>
      <c r="K391" t="inlineStr">
        <is>
          <t>sale</t>
        </is>
      </c>
      <c r="L391" t="inlineStr">
        <is>
          <t/>
        </is>
      </c>
      <c r="M391" t="inlineStr">
        <is>
          <t/>
        </is>
      </c>
      <c r="N391" t="n">
        <v>0.0</v>
      </c>
      <c r="O391" t="n">
        <v>0.0</v>
      </c>
      <c r="P391" t="n">
        <v>351.21</v>
      </c>
      <c r="Q391" t="n">
        <v>351.22</v>
      </c>
      <c r="R391" t="n">
        <v>37.14</v>
      </c>
      <c r="S391" t="n">
        <v>37.14</v>
      </c>
      <c r="T391" t="n">
        <v>4.5</v>
      </c>
      <c r="U391" t="n">
        <v>4.5</v>
      </c>
      <c r="V391" t="n">
        <v>74.4</v>
      </c>
      <c r="W391" t="n">
        <v>74.4</v>
      </c>
      <c r="X391" t="n">
        <v>5.91</v>
      </c>
      <c r="Y391" t="n">
        <v>5.91</v>
      </c>
      <c r="Z391" t="n">
        <v>14.46</v>
      </c>
      <c r="AA391" t="n">
        <v>14.45</v>
      </c>
      <c r="AB391" t="n">
        <v>22.52</v>
      </c>
      <c r="AC391" t="n">
        <v>22.52</v>
      </c>
      <c r="AD391" t="n">
        <v>22.519999999999982</v>
      </c>
      <c r="AE391" t="n">
        <v>-0.010000000000047748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0.010000000000001563</v>
      </c>
      <c r="AK391" t="n">
        <v>0.0</v>
      </c>
      <c r="AL391" t="inlineStr">
        <is>
          <t>unreconciled</t>
        </is>
      </c>
      <c r="AM391" t="inlineStr">
        <is>
          <t>Order Amount Mismatch (POS&gt;3PO)</t>
        </is>
      </c>
      <c r="AN391" t="n">
        <v>22.52</v>
      </c>
      <c r="AO391" t="n">
        <f>ROUND(P391*100/H391,2)</f>
        <v>0.0</v>
      </c>
      <c r="AP391" t="n">
        <f>ROUND(Q391*100/I391,2)</f>
        <v>0.0</v>
      </c>
      <c r="AQ391"/>
      <c r="AR391"/>
      <c r="AS391" t="n">
        <v>0.0</v>
      </c>
    </row>
    <row r="392">
      <c r="A392" s="1" t="n">
        <v>45232.0</v>
      </c>
      <c r="B392" s="2" t="n">
        <v>45232.54515046296</v>
      </c>
      <c r="C392" t="inlineStr">
        <is>
          <t>3140094012084676</t>
        </is>
      </c>
      <c r="D392" t="inlineStr">
        <is>
          <t>POS0012</t>
        </is>
      </c>
      <c r="E392" t="inlineStr">
        <is>
          <t>90</t>
        </is>
      </c>
      <c r="F392" t="inlineStr">
        <is>
          <t>0094</t>
        </is>
      </c>
      <c r="G392" t="inlineStr">
        <is>
          <t>5305131326</t>
        </is>
      </c>
      <c r="H392" t="n">
        <v>385.0</v>
      </c>
      <c r="I392" t="n">
        <v>366.65</v>
      </c>
      <c r="J392" t="n">
        <v>329.51</v>
      </c>
      <c r="K392" t="inlineStr">
        <is>
          <t>sale</t>
        </is>
      </c>
      <c r="L392" t="inlineStr">
        <is>
          <t/>
        </is>
      </c>
      <c r="M392" t="inlineStr">
        <is>
          <t/>
        </is>
      </c>
      <c r="N392" t="n">
        <v>0.0</v>
      </c>
      <c r="O392" t="n">
        <v>0.0</v>
      </c>
      <c r="P392" t="n">
        <v>287.32</v>
      </c>
      <c r="Q392" t="n">
        <v>287.32</v>
      </c>
      <c r="R392" t="n">
        <v>37.14</v>
      </c>
      <c r="S392" t="n">
        <v>37.14</v>
      </c>
      <c r="T392" t="n">
        <v>3.67</v>
      </c>
      <c r="U392" t="n">
        <v>3.67</v>
      </c>
      <c r="V392" t="n">
        <v>59.31</v>
      </c>
      <c r="W392" t="n">
        <v>59.31</v>
      </c>
      <c r="X392" t="n">
        <v>4.81</v>
      </c>
      <c r="Y392" t="n">
        <v>4.81</v>
      </c>
      <c r="Z392" t="n">
        <v>11.54</v>
      </c>
      <c r="AA392" t="n">
        <v>11.55</v>
      </c>
      <c r="AB392" t="n">
        <v>18.34</v>
      </c>
      <c r="AC392" t="n">
        <v>18.33</v>
      </c>
      <c r="AD392" t="n">
        <v>18.350000000000023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-0.010000000000001563</v>
      </c>
      <c r="AK392" t="n">
        <v>0.010000000000001563</v>
      </c>
      <c r="AL392" t="inlineStr">
        <is>
          <t>unreconciled</t>
        </is>
      </c>
      <c r="AM392" t="inlineStr">
        <is>
          <t>Order Amount Mismatch (POS&gt;3PO)</t>
        </is>
      </c>
      <c r="AN392" t="n">
        <v>18.35</v>
      </c>
      <c r="AO392" t="n">
        <f>ROUND(P392*100/H392,2)</f>
        <v>0.0</v>
      </c>
      <c r="AP392" t="n">
        <f>ROUND(Q392*100/I392,2)</f>
        <v>0.0</v>
      </c>
      <c r="AQ392"/>
      <c r="AR392"/>
      <c r="AS392" t="n">
        <v>0.0</v>
      </c>
    </row>
    <row r="393">
      <c r="A393" s="1" t="n">
        <v>45231.0</v>
      </c>
      <c r="B393" s="2" t="n">
        <v>45231.75662037037</v>
      </c>
      <c r="C393" t="inlineStr">
        <is>
          <t>3140023012058782</t>
        </is>
      </c>
      <c r="D393" t="inlineStr">
        <is>
          <t>POS0012</t>
        </is>
      </c>
      <c r="E393" t="inlineStr">
        <is>
          <t>76</t>
        </is>
      </c>
      <c r="F393" t="inlineStr">
        <is>
          <t>0023</t>
        </is>
      </c>
      <c r="G393" t="inlineStr">
        <is>
          <t>5305157530</t>
        </is>
      </c>
      <c r="H393" t="n">
        <v>255.0</v>
      </c>
      <c r="I393" t="n">
        <v>242.85</v>
      </c>
      <c r="J393" t="n">
        <v>205.71</v>
      </c>
      <c r="K393" t="inlineStr">
        <is>
          <t>sale</t>
        </is>
      </c>
      <c r="L393" t="inlineStr">
        <is>
          <t/>
        </is>
      </c>
      <c r="M393" t="inlineStr">
        <is>
          <t/>
        </is>
      </c>
      <c r="N393" t="n">
        <v>0.0</v>
      </c>
      <c r="O393" t="n">
        <v>0.0</v>
      </c>
      <c r="P393" t="n">
        <v>192.96</v>
      </c>
      <c r="Q393" t="n">
        <v>192.96</v>
      </c>
      <c r="R393" t="n">
        <v>37.14</v>
      </c>
      <c r="S393" t="n">
        <v>37.14</v>
      </c>
      <c r="T393" t="n">
        <v>2.43</v>
      </c>
      <c r="U393" t="n">
        <v>2.43</v>
      </c>
      <c r="V393" t="n">
        <v>37.03</v>
      </c>
      <c r="W393" t="n">
        <v>37.03</v>
      </c>
      <c r="X393" t="n">
        <v>3.19</v>
      </c>
      <c r="Y393" t="n">
        <v>3.19</v>
      </c>
      <c r="Z393" t="n">
        <v>7.24</v>
      </c>
      <c r="AA393" t="n">
        <v>7.24</v>
      </c>
      <c r="AB393" t="n">
        <v>12.14</v>
      </c>
      <c r="AC393" t="n">
        <v>12.14</v>
      </c>
      <c r="AD393" t="n">
        <v>12.150000000000006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inlineStr">
        <is>
          <t>unreconciled</t>
        </is>
      </c>
      <c r="AM393" t="inlineStr">
        <is>
          <t>Order Amount Mismatch (POS&gt;3PO)</t>
        </is>
      </c>
      <c r="AN393" t="n">
        <v>12.15</v>
      </c>
      <c r="AO393" t="n">
        <f>ROUND(P393*100/H393,2)</f>
        <v>0.0</v>
      </c>
      <c r="AP393" t="n">
        <f>ROUND(Q393*100/I393,2)</f>
        <v>0.0</v>
      </c>
      <c r="AQ393"/>
      <c r="AR393"/>
      <c r="AS393" t="n">
        <v>0.0</v>
      </c>
    </row>
    <row r="394">
      <c r="A394" s="1" t="n">
        <v>45231.0</v>
      </c>
      <c r="B394" s="2" t="n">
        <v>45231.97540509259</v>
      </c>
      <c r="C394" t="inlineStr">
        <is>
          <t>3140023012058867</t>
        </is>
      </c>
      <c r="D394" t="inlineStr">
        <is>
          <t>POS0012</t>
        </is>
      </c>
      <c r="E394" t="inlineStr">
        <is>
          <t>61</t>
        </is>
      </c>
      <c r="F394" t="inlineStr">
        <is>
          <t>0023</t>
        </is>
      </c>
      <c r="G394" t="inlineStr">
        <is>
          <t>5305161815</t>
        </is>
      </c>
      <c r="H394" t="n">
        <v>433.0</v>
      </c>
      <c r="I394" t="n">
        <v>412.38</v>
      </c>
      <c r="J394" t="n">
        <v>375.24</v>
      </c>
      <c r="K394" t="inlineStr">
        <is>
          <t>sale</t>
        </is>
      </c>
      <c r="L394" t="inlineStr">
        <is>
          <t/>
        </is>
      </c>
      <c r="M394" t="inlineStr">
        <is>
          <t/>
        </is>
      </c>
      <c r="N394" t="n">
        <v>0.0</v>
      </c>
      <c r="O394" t="n">
        <v>0.0</v>
      </c>
      <c r="P394" t="n">
        <v>322.18</v>
      </c>
      <c r="Q394" t="n">
        <v>322.16</v>
      </c>
      <c r="R394" t="n">
        <v>37.14</v>
      </c>
      <c r="S394" t="n">
        <v>37.14</v>
      </c>
      <c r="T394" t="n">
        <v>4.12</v>
      </c>
      <c r="U394" t="n">
        <v>4.12</v>
      </c>
      <c r="V394" t="n">
        <v>67.54</v>
      </c>
      <c r="W394" t="n">
        <v>67.54</v>
      </c>
      <c r="X394" t="n">
        <v>5.41</v>
      </c>
      <c r="Y394" t="n">
        <v>5.41</v>
      </c>
      <c r="Z394" t="n">
        <v>13.13</v>
      </c>
      <c r="AA394" t="n">
        <v>13.13</v>
      </c>
      <c r="AB394" t="n">
        <v>20.62</v>
      </c>
      <c r="AC394" t="n">
        <v>20.62</v>
      </c>
      <c r="AD394" t="n">
        <v>20.620000000000005</v>
      </c>
      <c r="AE394" t="n">
        <v>0.01999999999998181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inlineStr">
        <is>
          <t>unreconciled</t>
        </is>
      </c>
      <c r="AM394" t="inlineStr">
        <is>
          <t>Order Amount Mismatch (POS&gt;3PO)</t>
        </is>
      </c>
      <c r="AN394" t="n">
        <v>20.62</v>
      </c>
      <c r="AO394" t="n">
        <f>ROUND(P394*100/H394,2)</f>
        <v>0.0</v>
      </c>
      <c r="AP394" t="n">
        <f>ROUND(Q394*100/I394,2)</f>
        <v>0.0</v>
      </c>
      <c r="AQ394"/>
      <c r="AR394"/>
      <c r="AS394" t="n">
        <v>0.0</v>
      </c>
    </row>
    <row r="395">
      <c r="A395" s="1" t="n">
        <v>45231.0</v>
      </c>
      <c r="B395" s="2" t="n">
        <v>45231.61681712963</v>
      </c>
      <c r="C395" t="inlineStr">
        <is>
          <t>3140094012084379</t>
        </is>
      </c>
      <c r="D395" t="inlineStr">
        <is>
          <t>POS0012</t>
        </is>
      </c>
      <c r="E395" t="inlineStr">
        <is>
          <t>93</t>
        </is>
      </c>
      <c r="F395" t="inlineStr">
        <is>
          <t>0094</t>
        </is>
      </c>
      <c r="G395" t="inlineStr">
        <is>
          <t>5305185255</t>
        </is>
      </c>
      <c r="H395" t="n">
        <v>241.0</v>
      </c>
      <c r="I395" t="n">
        <v>229.52</v>
      </c>
      <c r="J395" t="n">
        <v>192.38</v>
      </c>
      <c r="K395" t="inlineStr">
        <is>
          <t>sale</t>
        </is>
      </c>
      <c r="L395" t="inlineStr">
        <is>
          <t/>
        </is>
      </c>
      <c r="M395" t="inlineStr">
        <is>
          <t/>
        </is>
      </c>
      <c r="N395" t="n">
        <v>0.0</v>
      </c>
      <c r="O395" t="n">
        <v>0.0</v>
      </c>
      <c r="P395" t="n">
        <v>182.8</v>
      </c>
      <c r="Q395" t="n">
        <v>182.81</v>
      </c>
      <c r="R395" t="n">
        <v>37.14</v>
      </c>
      <c r="S395" t="n">
        <v>37.14</v>
      </c>
      <c r="T395" t="n">
        <v>2.3</v>
      </c>
      <c r="U395" t="n">
        <v>2.3</v>
      </c>
      <c r="V395" t="n">
        <v>34.63</v>
      </c>
      <c r="W395" t="n">
        <v>34.63</v>
      </c>
      <c r="X395" t="n">
        <v>3.01</v>
      </c>
      <c r="Y395" t="n">
        <v>3.01</v>
      </c>
      <c r="Z395" t="n">
        <v>6.78</v>
      </c>
      <c r="AA395" t="n">
        <v>6.77</v>
      </c>
      <c r="AB395" t="n">
        <v>11.48</v>
      </c>
      <c r="AC395" t="n">
        <v>11.48</v>
      </c>
      <c r="AD395" t="n">
        <v>11.47999999999999</v>
      </c>
      <c r="AE395" t="n">
        <v>-0.009999999999990905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0.010000000000000675</v>
      </c>
      <c r="AK395" t="n">
        <v>0.0</v>
      </c>
      <c r="AL395" t="inlineStr">
        <is>
          <t>unreconciled</t>
        </is>
      </c>
      <c r="AM395" t="inlineStr">
        <is>
          <t>Order Amount Mismatch (POS&gt;3PO)</t>
        </is>
      </c>
      <c r="AN395" t="n">
        <v>11.48</v>
      </c>
      <c r="AO395" t="n">
        <f>ROUND(P395*100/H395,2)</f>
        <v>0.0</v>
      </c>
      <c r="AP395" t="n">
        <f>ROUND(Q395*100/I395,2)</f>
        <v>0.0</v>
      </c>
      <c r="AQ395"/>
      <c r="AR395"/>
      <c r="AS395" t="n">
        <v>0.0</v>
      </c>
    </row>
    <row r="396">
      <c r="A396" s="1" t="n">
        <v>45232.0</v>
      </c>
      <c r="B396" s="2" t="n">
        <v>45232.45324074074</v>
      </c>
      <c r="C396" t="inlineStr">
        <is>
          <t>3140023012058935</t>
        </is>
      </c>
      <c r="D396" t="inlineStr">
        <is>
          <t>POS0012</t>
        </is>
      </c>
      <c r="E396" t="inlineStr">
        <is>
          <t>29</t>
        </is>
      </c>
      <c r="F396" t="inlineStr">
        <is>
          <t>0023</t>
        </is>
      </c>
      <c r="G396" t="inlineStr">
        <is>
          <t>5305185695</t>
        </is>
      </c>
      <c r="H396" t="n">
        <v>267.0</v>
      </c>
      <c r="I396" t="n">
        <v>254.28</v>
      </c>
      <c r="J396" t="n">
        <v>217.14</v>
      </c>
      <c r="K396" t="inlineStr">
        <is>
          <t>sale</t>
        </is>
      </c>
      <c r="L396" t="inlineStr">
        <is>
          <t/>
        </is>
      </c>
      <c r="M396" t="inlineStr">
        <is>
          <t/>
        </is>
      </c>
      <c r="N396" t="n">
        <v>0.0</v>
      </c>
      <c r="O396" t="n">
        <v>0.0</v>
      </c>
      <c r="P396" t="n">
        <v>201.67</v>
      </c>
      <c r="Q396" t="n">
        <v>201.69</v>
      </c>
      <c r="R396" t="n">
        <v>37.14</v>
      </c>
      <c r="S396" t="n">
        <v>37.14</v>
      </c>
      <c r="T396" t="n">
        <v>2.54</v>
      </c>
      <c r="U396" t="n">
        <v>2.54</v>
      </c>
      <c r="V396" t="n">
        <v>39.09</v>
      </c>
      <c r="W396" t="n">
        <v>39.09</v>
      </c>
      <c r="X396" t="n">
        <v>3.34</v>
      </c>
      <c r="Y396" t="n">
        <v>3.34</v>
      </c>
      <c r="Z396" t="n">
        <v>7.64</v>
      </c>
      <c r="AA396" t="n">
        <v>7.64</v>
      </c>
      <c r="AB396" t="n">
        <v>12.72</v>
      </c>
      <c r="AC396" t="n">
        <v>12.72</v>
      </c>
      <c r="AD396" t="n">
        <v>12.719999999999999</v>
      </c>
      <c r="AE396" t="n">
        <v>-0.020000000000010232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inlineStr">
        <is>
          <t>unreconciled</t>
        </is>
      </c>
      <c r="AM396" t="inlineStr">
        <is>
          <t>Order Amount Mismatch (POS&gt;3PO)</t>
        </is>
      </c>
      <c r="AN396" t="n">
        <v>12.72</v>
      </c>
      <c r="AO396" t="n">
        <f>ROUND(P396*100/H396,2)</f>
        <v>0.0</v>
      </c>
      <c r="AP396" t="n">
        <f>ROUND(Q396*100/I396,2)</f>
        <v>0.0</v>
      </c>
      <c r="AQ396"/>
      <c r="AR396"/>
      <c r="AS396" t="n">
        <v>0.0</v>
      </c>
    </row>
    <row r="397">
      <c r="A397" s="1" t="n">
        <v>45231.0</v>
      </c>
      <c r="B397" s="2" t="n">
        <v>45231.60289351852</v>
      </c>
      <c r="C397" t="inlineStr">
        <is>
          <t>3140094012084372</t>
        </is>
      </c>
      <c r="D397" t="inlineStr">
        <is>
          <t>POS0012</t>
        </is>
      </c>
      <c r="E397" t="inlineStr">
        <is>
          <t>86</t>
        </is>
      </c>
      <c r="F397" t="inlineStr">
        <is>
          <t>0094</t>
        </is>
      </c>
      <c r="G397" t="inlineStr">
        <is>
          <t>5305199424</t>
        </is>
      </c>
      <c r="H397" t="n">
        <v>305.0</v>
      </c>
      <c r="I397" t="n">
        <v>290.47</v>
      </c>
      <c r="J397" t="n">
        <v>253.33</v>
      </c>
      <c r="K397" t="inlineStr">
        <is>
          <t>sale</t>
        </is>
      </c>
      <c r="L397" t="inlineStr">
        <is>
          <t/>
        </is>
      </c>
      <c r="M397" t="inlineStr">
        <is>
          <t/>
        </is>
      </c>
      <c r="N397" t="n">
        <v>0.0</v>
      </c>
      <c r="O397" t="n">
        <v>0.0</v>
      </c>
      <c r="P397" t="n">
        <v>229.27</v>
      </c>
      <c r="Q397" t="n">
        <v>229.26</v>
      </c>
      <c r="R397" t="n">
        <v>37.14</v>
      </c>
      <c r="S397" t="n">
        <v>37.14</v>
      </c>
      <c r="T397" t="n">
        <v>2.9</v>
      </c>
      <c r="U397" t="n">
        <v>2.9</v>
      </c>
      <c r="V397" t="n">
        <v>45.6</v>
      </c>
      <c r="W397" t="n">
        <v>45.6</v>
      </c>
      <c r="X397" t="n">
        <v>3.81</v>
      </c>
      <c r="Y397" t="n">
        <v>3.81</v>
      </c>
      <c r="Z397" t="n">
        <v>8.89</v>
      </c>
      <c r="AA397" t="n">
        <v>8.9</v>
      </c>
      <c r="AB397" t="n">
        <v>14.52</v>
      </c>
      <c r="AC397" t="n">
        <v>14.52</v>
      </c>
      <c r="AD397" t="n">
        <v>14.529999999999973</v>
      </c>
      <c r="AE397" t="n">
        <v>0.010000000000019327</v>
      </c>
      <c r="AF397" t="n">
        <v>0.0</v>
      </c>
      <c r="AG397" t="n">
        <v>0.0</v>
      </c>
      <c r="AH397" t="n">
        <v>0.0</v>
      </c>
      <c r="AI397" t="n">
        <v>0.0</v>
      </c>
      <c r="AJ397" t="n">
        <v>-0.009999999999999787</v>
      </c>
      <c r="AK397" t="n">
        <v>0.0</v>
      </c>
      <c r="AL397" t="inlineStr">
        <is>
          <t>unreconciled</t>
        </is>
      </c>
      <c r="AM397" t="inlineStr">
        <is>
          <t>Order Amount Mismatch (POS&gt;3PO)</t>
        </is>
      </c>
      <c r="AN397" t="n">
        <v>14.53</v>
      </c>
      <c r="AO397" t="n">
        <f>ROUND(P397*100/H397,2)</f>
        <v>0.0</v>
      </c>
      <c r="AP397" t="n">
        <f>ROUND(Q397*100/I397,2)</f>
        <v>0.0</v>
      </c>
      <c r="AQ397"/>
      <c r="AR397"/>
      <c r="AS397" t="n">
        <v>0.0</v>
      </c>
    </row>
    <row r="398">
      <c r="A398" s="1" t="n">
        <v>45232.0</v>
      </c>
      <c r="B398" s="2" t="n">
        <v>45232.8084375</v>
      </c>
      <c r="C398" t="inlineStr">
        <is>
          <t>3140094012084850</t>
        </is>
      </c>
      <c r="D398" t="inlineStr">
        <is>
          <t>POS0012</t>
        </is>
      </c>
      <c r="E398" t="inlineStr">
        <is>
          <t>65</t>
        </is>
      </c>
      <c r="F398" t="inlineStr">
        <is>
          <t>0094</t>
        </is>
      </c>
      <c r="G398" t="inlineStr">
        <is>
          <t>5305200412</t>
        </is>
      </c>
      <c r="H398" t="n">
        <v>622.0</v>
      </c>
      <c r="I398" t="n">
        <v>592.37</v>
      </c>
      <c r="J398" t="n">
        <v>555.23</v>
      </c>
      <c r="K398" t="inlineStr">
        <is>
          <t>sale</t>
        </is>
      </c>
      <c r="L398" t="inlineStr">
        <is>
          <t/>
        </is>
      </c>
      <c r="M398" t="inlineStr">
        <is>
          <t/>
        </is>
      </c>
      <c r="N398" t="n">
        <v>0.0</v>
      </c>
      <c r="O398" t="n">
        <v>0.0</v>
      </c>
      <c r="P398" t="n">
        <v>459.35</v>
      </c>
      <c r="Q398" t="n">
        <v>459.35</v>
      </c>
      <c r="R398" t="n">
        <v>37.14</v>
      </c>
      <c r="S398" t="n">
        <v>37.14</v>
      </c>
      <c r="T398" t="n">
        <v>5.92</v>
      </c>
      <c r="U398" t="n">
        <v>5.92</v>
      </c>
      <c r="V398" t="n">
        <v>99.94</v>
      </c>
      <c r="W398" t="n">
        <v>99.94</v>
      </c>
      <c r="X398" t="n">
        <v>7.77</v>
      </c>
      <c r="Y398" t="n">
        <v>7.77</v>
      </c>
      <c r="Z398" t="n">
        <v>19.39</v>
      </c>
      <c r="AA398" t="n">
        <v>19.39</v>
      </c>
      <c r="AB398" t="n">
        <v>29.62</v>
      </c>
      <c r="AC398" t="n">
        <v>29.62</v>
      </c>
      <c r="AD398" t="n">
        <v>29.629999999999995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inlineStr">
        <is>
          <t>unreconciled</t>
        </is>
      </c>
      <c r="AM398" t="inlineStr">
        <is>
          <t>Order Amount Mismatch (POS&gt;3PO)</t>
        </is>
      </c>
      <c r="AN398" t="n">
        <v>29.63</v>
      </c>
      <c r="AO398" t="n">
        <f>ROUND(P398*100/H398,2)</f>
        <v>0.0</v>
      </c>
      <c r="AP398" t="n">
        <f>ROUND(Q398*100/I398,2)</f>
        <v>0.0</v>
      </c>
      <c r="AQ398"/>
      <c r="AR398"/>
      <c r="AS398" t="n">
        <v>0.0</v>
      </c>
    </row>
    <row r="399">
      <c r="A399" s="1" t="n">
        <v>45232.0</v>
      </c>
      <c r="B399" s="2" t="n">
        <v>45232.43640046296</v>
      </c>
      <c r="C399" t="inlineStr">
        <is>
          <t>3140023012058931</t>
        </is>
      </c>
      <c r="D399" t="inlineStr">
        <is>
          <t>POS0012</t>
        </is>
      </c>
      <c r="E399" t="inlineStr">
        <is>
          <t>25</t>
        </is>
      </c>
      <c r="F399" t="inlineStr">
        <is>
          <t>0023</t>
        </is>
      </c>
      <c r="G399" t="inlineStr">
        <is>
          <t>5305220920</t>
        </is>
      </c>
      <c r="H399" t="n">
        <v>460.0</v>
      </c>
      <c r="I399" t="n">
        <v>438.09</v>
      </c>
      <c r="J399" t="n">
        <v>400.95</v>
      </c>
      <c r="K399" t="inlineStr">
        <is>
          <t>sale</t>
        </is>
      </c>
      <c r="L399" t="inlineStr">
        <is>
          <t/>
        </is>
      </c>
      <c r="M399" t="inlineStr">
        <is>
          <t/>
        </is>
      </c>
      <c r="N399" t="n">
        <v>0.0</v>
      </c>
      <c r="O399" t="n">
        <v>0.0</v>
      </c>
      <c r="P399" t="n">
        <v>341.76</v>
      </c>
      <c r="Q399" t="n">
        <v>341.77</v>
      </c>
      <c r="R399" t="n">
        <v>37.14</v>
      </c>
      <c r="S399" t="n">
        <v>37.14</v>
      </c>
      <c r="T399" t="n">
        <v>4.38</v>
      </c>
      <c r="U399" t="n">
        <v>4.38</v>
      </c>
      <c r="V399" t="n">
        <v>72.17</v>
      </c>
      <c r="W399" t="n">
        <v>72.17</v>
      </c>
      <c r="X399" t="n">
        <v>5.75</v>
      </c>
      <c r="Y399" t="n">
        <v>5.75</v>
      </c>
      <c r="Z399" t="n">
        <v>14.03</v>
      </c>
      <c r="AA399" t="n">
        <v>14.03</v>
      </c>
      <c r="AB399" t="n">
        <v>21.9</v>
      </c>
      <c r="AC399" t="n">
        <v>21.91</v>
      </c>
      <c r="AD399" t="n">
        <v>21.910000000000025</v>
      </c>
      <c r="AE399" t="n">
        <v>-0.009999999999990905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-0.010000000000001563</v>
      </c>
      <c r="AL399" t="inlineStr">
        <is>
          <t>unreconciled</t>
        </is>
      </c>
      <c r="AM399" t="inlineStr">
        <is>
          <t>Order Amount Mismatch (POS&gt;3PO)</t>
        </is>
      </c>
      <c r="AN399" t="n">
        <v>21.91</v>
      </c>
      <c r="AO399" t="n">
        <f>ROUND(P399*100/H399,2)</f>
        <v>0.0</v>
      </c>
      <c r="AP399" t="n">
        <f>ROUND(Q399*100/I399,2)</f>
        <v>0.0</v>
      </c>
      <c r="AQ399"/>
      <c r="AR399"/>
      <c r="AS399" t="n">
        <v>0.0</v>
      </c>
    </row>
    <row r="400">
      <c r="A400" s="1" t="n">
        <v>45231.0</v>
      </c>
      <c r="B400" s="2" t="n">
        <v>45231.66416666667</v>
      </c>
      <c r="C400" t="inlineStr">
        <is>
          <t>3140094012084408</t>
        </is>
      </c>
      <c r="D400" t="inlineStr">
        <is>
          <t>POS0012</t>
        </is>
      </c>
      <c r="E400" t="inlineStr">
        <is>
          <t>22</t>
        </is>
      </c>
      <c r="F400" t="inlineStr">
        <is>
          <t>0094</t>
        </is>
      </c>
      <c r="G400" t="inlineStr">
        <is>
          <t>5305221662</t>
        </is>
      </c>
      <c r="H400" t="n">
        <v>843.0</v>
      </c>
      <c r="I400" t="n">
        <v>802.86</v>
      </c>
      <c r="J400" t="n">
        <v>765.72</v>
      </c>
      <c r="K400" t="inlineStr">
        <is>
          <t>sale</t>
        </is>
      </c>
      <c r="L400" t="inlineStr">
        <is>
          <t/>
        </is>
      </c>
      <c r="M400" t="inlineStr">
        <is>
          <t/>
        </is>
      </c>
      <c r="N400" t="n">
        <v>0.0</v>
      </c>
      <c r="O400" t="n">
        <v>0.0</v>
      </c>
      <c r="P400" t="n">
        <v>619.75</v>
      </c>
      <c r="Q400" t="n">
        <v>619.75</v>
      </c>
      <c r="R400" t="n">
        <v>37.14</v>
      </c>
      <c r="S400" t="n">
        <v>37.14</v>
      </c>
      <c r="T400" t="n">
        <v>8.03</v>
      </c>
      <c r="U400" t="n">
        <v>8.03</v>
      </c>
      <c r="V400" t="n">
        <v>137.83</v>
      </c>
      <c r="W400" t="n">
        <v>137.83</v>
      </c>
      <c r="X400" t="n">
        <v>10.54</v>
      </c>
      <c r="Y400" t="n">
        <v>10.54</v>
      </c>
      <c r="Z400" t="n">
        <v>26.71</v>
      </c>
      <c r="AA400" t="n">
        <v>26.71</v>
      </c>
      <c r="AB400" t="n">
        <v>40.14</v>
      </c>
      <c r="AC400" t="n">
        <v>40.14</v>
      </c>
      <c r="AD400" t="n">
        <v>40.139999999999986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inlineStr">
        <is>
          <t>unreconciled</t>
        </is>
      </c>
      <c r="AM400" t="inlineStr">
        <is>
          <t>Order Amount Mismatch (POS&gt;3PO)</t>
        </is>
      </c>
      <c r="AN400" t="n">
        <v>40.14</v>
      </c>
      <c r="AO400" t="n">
        <f>ROUND(P400*100/H400,2)</f>
        <v>0.0</v>
      </c>
      <c r="AP400" t="n">
        <f>ROUND(Q400*100/I400,2)</f>
        <v>0.0</v>
      </c>
      <c r="AQ400"/>
      <c r="AR400"/>
      <c r="AS400" t="n">
        <v>0.0</v>
      </c>
    </row>
    <row r="401">
      <c r="A401" s="1" t="n">
        <v>45232.0</v>
      </c>
      <c r="B401" s="2" t="n">
        <v>45232.92670138889</v>
      </c>
      <c r="C401" t="inlineStr">
        <is>
          <t>3140094012084961</t>
        </is>
      </c>
      <c r="D401" t="inlineStr">
        <is>
          <t>POS0012</t>
        </is>
      </c>
      <c r="E401" t="inlineStr">
        <is>
          <t>76</t>
        </is>
      </c>
      <c r="F401" t="inlineStr">
        <is>
          <t>0094</t>
        </is>
      </c>
      <c r="G401" t="inlineStr">
        <is>
          <t>5305241636</t>
        </is>
      </c>
      <c r="H401" t="n">
        <v>212.0</v>
      </c>
      <c r="I401" t="n">
        <v>201.9</v>
      </c>
      <c r="J401" t="n">
        <v>164.76</v>
      </c>
      <c r="K401" t="inlineStr">
        <is>
          <t>sale</t>
        </is>
      </c>
      <c r="L401" t="inlineStr">
        <is>
          <t/>
        </is>
      </c>
      <c r="M401" t="inlineStr">
        <is>
          <t/>
        </is>
      </c>
      <c r="N401" t="n">
        <v>0.0</v>
      </c>
      <c r="O401" t="n">
        <v>0.0</v>
      </c>
      <c r="P401" t="n">
        <v>161.75</v>
      </c>
      <c r="Q401" t="n">
        <v>161.75</v>
      </c>
      <c r="R401" t="n">
        <v>37.14</v>
      </c>
      <c r="S401" t="n">
        <v>37.14</v>
      </c>
      <c r="T401" t="n">
        <v>2.02</v>
      </c>
      <c r="U401" t="n">
        <v>2.02</v>
      </c>
      <c r="V401" t="n">
        <v>29.66</v>
      </c>
      <c r="W401" t="n">
        <v>29.66</v>
      </c>
      <c r="X401" t="n">
        <v>2.65</v>
      </c>
      <c r="Y401" t="n">
        <v>2.65</v>
      </c>
      <c r="Z401" t="n">
        <v>5.82</v>
      </c>
      <c r="AA401" t="n">
        <v>5.82</v>
      </c>
      <c r="AB401" t="n">
        <v>10.1</v>
      </c>
      <c r="AC401" t="n">
        <v>10.1</v>
      </c>
      <c r="AD401" t="n">
        <v>10.099999999999994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inlineStr">
        <is>
          <t>unreconciled</t>
        </is>
      </c>
      <c r="AM401" t="inlineStr">
        <is>
          <t>Order Amount Mismatch (POS&gt;3PO)</t>
        </is>
      </c>
      <c r="AN401" t="n">
        <v>10.1</v>
      </c>
      <c r="AO401" t="n">
        <f>ROUND(P401*100/H401,2)</f>
        <v>0.0</v>
      </c>
      <c r="AP401" t="n">
        <f>ROUND(Q401*100/I401,2)</f>
        <v>0.0</v>
      </c>
      <c r="AQ401"/>
      <c r="AR401"/>
      <c r="AS401" t="n">
        <v>0.0</v>
      </c>
    </row>
    <row r="402">
      <c r="A402" s="1" t="n">
        <v>45232.0</v>
      </c>
      <c r="B402" s="2" t="n">
        <v>45232.72509259259</v>
      </c>
      <c r="C402" t="inlineStr">
        <is>
          <t>3140094012084809</t>
        </is>
      </c>
      <c r="D402" t="inlineStr">
        <is>
          <t>POS0012</t>
        </is>
      </c>
      <c r="E402" t="inlineStr">
        <is>
          <t>24</t>
        </is>
      </c>
      <c r="F402" t="inlineStr">
        <is>
          <t>0094</t>
        </is>
      </c>
      <c r="G402" t="inlineStr">
        <is>
          <t>5305247003</t>
        </is>
      </c>
      <c r="H402" t="n">
        <v>245.00000000000003</v>
      </c>
      <c r="I402" t="n">
        <v>233.33</v>
      </c>
      <c r="J402" t="n">
        <v>196.19</v>
      </c>
      <c r="K402" t="inlineStr">
        <is>
          <t>sale</t>
        </is>
      </c>
      <c r="L402" t="inlineStr">
        <is>
          <t/>
        </is>
      </c>
      <c r="M402" t="inlineStr">
        <is>
          <t/>
        </is>
      </c>
      <c r="N402" t="n">
        <v>0.0</v>
      </c>
      <c r="O402" t="n">
        <v>0.0</v>
      </c>
      <c r="P402" t="n">
        <v>185.72</v>
      </c>
      <c r="Q402" t="n">
        <v>185.73</v>
      </c>
      <c r="R402" t="n">
        <v>37.14</v>
      </c>
      <c r="S402" t="n">
        <v>37.14</v>
      </c>
      <c r="T402" t="n">
        <v>2.33</v>
      </c>
      <c r="U402" t="n">
        <v>2.33</v>
      </c>
      <c r="V402" t="n">
        <v>35.31</v>
      </c>
      <c r="W402" t="n">
        <v>35.31</v>
      </c>
      <c r="X402" t="n">
        <v>3.06</v>
      </c>
      <c r="Y402" t="n">
        <v>3.06</v>
      </c>
      <c r="Z402" t="n">
        <v>6.91</v>
      </c>
      <c r="AA402" t="n">
        <v>6.91</v>
      </c>
      <c r="AB402" t="n">
        <v>11.66</v>
      </c>
      <c r="AC402" t="n">
        <v>11.67</v>
      </c>
      <c r="AD402" t="n">
        <v>11.670000000000016</v>
      </c>
      <c r="AE402" t="n">
        <v>-0.009999999999990905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-0.009999999999999787</v>
      </c>
      <c r="AL402" t="inlineStr">
        <is>
          <t>unreconciled</t>
        </is>
      </c>
      <c r="AM402" t="inlineStr">
        <is>
          <t>Order Amount Mismatch (POS&gt;3PO)</t>
        </is>
      </c>
      <c r="AN402" t="n">
        <v>11.67</v>
      </c>
      <c r="AO402" t="n">
        <f>ROUND(P402*100/H402,2)</f>
        <v>0.0</v>
      </c>
      <c r="AP402" t="n">
        <f>ROUND(Q402*100/I402,2)</f>
        <v>0.0</v>
      </c>
      <c r="AQ402"/>
      <c r="AR402"/>
      <c r="AS402" t="n">
        <v>0.0</v>
      </c>
    </row>
    <row r="403">
      <c r="A403" s="1" t="n">
        <v>45231.0</v>
      </c>
      <c r="B403" s="2" t="n">
        <v>45231.95774305556</v>
      </c>
      <c r="C403" t="inlineStr">
        <is>
          <t>3140023012058857</t>
        </is>
      </c>
      <c r="D403" t="inlineStr">
        <is>
          <t>POS0012</t>
        </is>
      </c>
      <c r="E403" t="inlineStr">
        <is>
          <t>51</t>
        </is>
      </c>
      <c r="F403" t="inlineStr">
        <is>
          <t>0023</t>
        </is>
      </c>
      <c r="G403" t="inlineStr">
        <is>
          <t>5305255813</t>
        </is>
      </c>
      <c r="H403" t="n">
        <v>208.0</v>
      </c>
      <c r="I403" t="n">
        <v>198.09</v>
      </c>
      <c r="J403" t="n">
        <v>160.95</v>
      </c>
      <c r="K403" t="inlineStr">
        <is>
          <t>sale</t>
        </is>
      </c>
      <c r="L403" t="inlineStr">
        <is>
          <t/>
        </is>
      </c>
      <c r="M403" t="inlineStr">
        <is>
          <t/>
        </is>
      </c>
      <c r="N403" t="n">
        <v>0.0</v>
      </c>
      <c r="O403" t="n">
        <v>0.0</v>
      </c>
      <c r="P403" t="n">
        <v>158.86</v>
      </c>
      <c r="Q403" t="n">
        <v>158.87</v>
      </c>
      <c r="R403" t="n">
        <v>37.14</v>
      </c>
      <c r="S403" t="n">
        <v>37.14</v>
      </c>
      <c r="T403" t="n">
        <v>1.98</v>
      </c>
      <c r="U403" t="n">
        <v>1.98</v>
      </c>
      <c r="V403" t="n">
        <v>28.97</v>
      </c>
      <c r="W403" t="n">
        <v>28.97</v>
      </c>
      <c r="X403" t="n">
        <v>2.6</v>
      </c>
      <c r="Y403" t="n">
        <v>2.6</v>
      </c>
      <c r="Z403" t="n">
        <v>5.68</v>
      </c>
      <c r="AA403" t="n">
        <v>5.68</v>
      </c>
      <c r="AB403" t="n">
        <v>9.9</v>
      </c>
      <c r="AC403" t="n">
        <v>9.91</v>
      </c>
      <c r="AD403" t="n">
        <v>9.909999999999997</v>
      </c>
      <c r="AE403" t="n">
        <v>-0.009999999999990905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-0.009999999999999787</v>
      </c>
      <c r="AL403" t="inlineStr">
        <is>
          <t>unreconciled</t>
        </is>
      </c>
      <c r="AM403" t="inlineStr">
        <is>
          <t>Order Amount Mismatch (POS&gt;3PO)</t>
        </is>
      </c>
      <c r="AN403" t="n">
        <v>9.91</v>
      </c>
      <c r="AO403" t="n">
        <f>ROUND(P403*100/H403,2)</f>
        <v>0.0</v>
      </c>
      <c r="AP403" t="n">
        <f>ROUND(Q403*100/I403,2)</f>
        <v>0.0</v>
      </c>
      <c r="AQ403"/>
      <c r="AR403"/>
      <c r="AS403" t="n">
        <v>0.0</v>
      </c>
    </row>
    <row r="404">
      <c r="A404" s="1" t="n">
        <v>45232.0</v>
      </c>
      <c r="B404" s="2" t="n">
        <v>45232.64606481481</v>
      </c>
      <c r="C404" t="inlineStr">
        <is>
          <t>3140023012058978</t>
        </is>
      </c>
      <c r="D404" t="inlineStr">
        <is>
          <t>POS0012</t>
        </is>
      </c>
      <c r="E404" t="inlineStr">
        <is>
          <t>72</t>
        </is>
      </c>
      <c r="F404" t="inlineStr">
        <is>
          <t>0023</t>
        </is>
      </c>
      <c r="G404" t="inlineStr">
        <is>
          <t>5305280719</t>
        </is>
      </c>
      <c r="H404" t="n">
        <v>179.0</v>
      </c>
      <c r="I404" t="n">
        <v>170.47</v>
      </c>
      <c r="J404" t="n">
        <v>133.33</v>
      </c>
      <c r="K404" t="inlineStr">
        <is>
          <t>sale</t>
        </is>
      </c>
      <c r="L404" t="inlineStr">
        <is>
          <t/>
        </is>
      </c>
      <c r="M404" t="inlineStr">
        <is>
          <t/>
        </is>
      </c>
      <c r="N404" t="n">
        <v>0.0</v>
      </c>
      <c r="O404" t="n">
        <v>0.0</v>
      </c>
      <c r="P404" t="n">
        <v>137.81</v>
      </c>
      <c r="Q404" t="n">
        <v>137.81</v>
      </c>
      <c r="R404" t="n">
        <v>37.14</v>
      </c>
      <c r="S404" t="n">
        <v>37.14</v>
      </c>
      <c r="T404" t="n">
        <v>1.7</v>
      </c>
      <c r="U404" t="n">
        <v>1.7</v>
      </c>
      <c r="V404" t="n">
        <v>24.0</v>
      </c>
      <c r="W404" t="n">
        <v>24.0</v>
      </c>
      <c r="X404" t="n">
        <v>2.24</v>
      </c>
      <c r="Y404" t="n">
        <v>2.24</v>
      </c>
      <c r="Z404" t="n">
        <v>4.72</v>
      </c>
      <c r="AA404" t="n">
        <v>4.72</v>
      </c>
      <c r="AB404" t="n">
        <v>8.52</v>
      </c>
      <c r="AC404" t="n">
        <v>8.52</v>
      </c>
      <c r="AD404" t="n">
        <v>8.530000000000001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inlineStr">
        <is>
          <t>unreconciled</t>
        </is>
      </c>
      <c r="AM404" t="inlineStr">
        <is>
          <t>Order Amount Mismatch (POS&gt;3PO)</t>
        </is>
      </c>
      <c r="AN404" t="n">
        <v>8.53</v>
      </c>
      <c r="AO404" t="n">
        <f>ROUND(P404*100/H404,2)</f>
        <v>0.0</v>
      </c>
      <c r="AP404" t="n">
        <f>ROUND(Q404*100/I404,2)</f>
        <v>0.0</v>
      </c>
      <c r="AQ404"/>
      <c r="AR404"/>
      <c r="AS404" t="n">
        <v>0.0</v>
      </c>
    </row>
    <row r="405">
      <c r="A405" s="1" t="n">
        <v>45231.0</v>
      </c>
      <c r="B405" s="2" t="n">
        <v>45232.00429398148</v>
      </c>
      <c r="C405" t="inlineStr">
        <is>
          <t>3140094012084619</t>
        </is>
      </c>
      <c r="D405" t="inlineStr">
        <is>
          <t>POS0012</t>
        </is>
      </c>
      <c r="E405" t="inlineStr">
        <is>
          <t>33</t>
        </is>
      </c>
      <c r="F405" t="inlineStr">
        <is>
          <t>0094</t>
        </is>
      </c>
      <c r="G405" t="inlineStr">
        <is>
          <t>5305289046</t>
        </is>
      </c>
      <c r="H405" t="n">
        <v>474.0</v>
      </c>
      <c r="I405" t="n">
        <v>451.41</v>
      </c>
      <c r="J405" t="n">
        <v>414.27</v>
      </c>
      <c r="K405" t="inlineStr">
        <is>
          <t>sale</t>
        </is>
      </c>
      <c r="L405" t="inlineStr">
        <is>
          <t/>
        </is>
      </c>
      <c r="M405" t="inlineStr">
        <is>
          <t/>
        </is>
      </c>
      <c r="N405" t="n">
        <v>0.0</v>
      </c>
      <c r="O405" t="n">
        <v>0.0</v>
      </c>
      <c r="P405" t="n">
        <v>351.92</v>
      </c>
      <c r="Q405" t="n">
        <v>351.91</v>
      </c>
      <c r="R405" t="n">
        <v>37.14</v>
      </c>
      <c r="S405" t="n">
        <v>37.14</v>
      </c>
      <c r="T405" t="n">
        <v>4.51</v>
      </c>
      <c r="U405" t="n">
        <v>4.51</v>
      </c>
      <c r="V405" t="n">
        <v>74.57</v>
      </c>
      <c r="W405" t="n">
        <v>74.57</v>
      </c>
      <c r="X405" t="n">
        <v>5.92</v>
      </c>
      <c r="Y405" t="n">
        <v>5.92</v>
      </c>
      <c r="Z405" t="n">
        <v>14.49</v>
      </c>
      <c r="AA405" t="n">
        <v>14.49</v>
      </c>
      <c r="AB405" t="n">
        <v>22.58</v>
      </c>
      <c r="AC405" t="n">
        <v>22.57</v>
      </c>
      <c r="AD405" t="n">
        <v>22.589999999999975</v>
      </c>
      <c r="AE405" t="n">
        <v>0.009999999999990905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0.00999999999999801</v>
      </c>
      <c r="AL405" t="inlineStr">
        <is>
          <t>unreconciled</t>
        </is>
      </c>
      <c r="AM405" t="inlineStr">
        <is>
          <t>Order Amount Mismatch (POS&gt;3PO)</t>
        </is>
      </c>
      <c r="AN405" t="n">
        <v>22.59</v>
      </c>
      <c r="AO405" t="n">
        <f>ROUND(P405*100/H405,2)</f>
        <v>0.0</v>
      </c>
      <c r="AP405" t="n">
        <f>ROUND(Q405*100/I405,2)</f>
        <v>0.0</v>
      </c>
      <c r="AQ405"/>
      <c r="AR405"/>
      <c r="AS405" t="n">
        <v>0.0</v>
      </c>
    </row>
    <row r="406">
      <c r="A406" s="1" t="n">
        <v>45231.0</v>
      </c>
      <c r="B406" s="2" t="n">
        <v>45231.36038194445</v>
      </c>
      <c r="C406" t="inlineStr">
        <is>
          <t>3140023012058691</t>
        </is>
      </c>
      <c r="D406" t="inlineStr">
        <is>
          <t>POS0012</t>
        </is>
      </c>
      <c r="E406" t="inlineStr">
        <is>
          <t>85</t>
        </is>
      </c>
      <c r="F406" t="inlineStr">
        <is>
          <t>0023</t>
        </is>
      </c>
      <c r="G406" t="inlineStr">
        <is>
          <t>5305310706</t>
        </is>
      </c>
      <c r="H406" t="n">
        <v>590.0</v>
      </c>
      <c r="I406" t="n">
        <v>561.9</v>
      </c>
      <c r="J406" t="n">
        <v>524.76</v>
      </c>
      <c r="K406" t="inlineStr">
        <is>
          <t>sale</t>
        </is>
      </c>
      <c r="L406" t="inlineStr">
        <is>
          <t/>
        </is>
      </c>
      <c r="M406" t="inlineStr">
        <is>
          <t/>
        </is>
      </c>
      <c r="N406" t="n">
        <v>0.0</v>
      </c>
      <c r="O406" t="n">
        <v>0.0</v>
      </c>
      <c r="P406" t="n">
        <v>436.11</v>
      </c>
      <c r="Q406" t="n">
        <v>436.11</v>
      </c>
      <c r="R406" t="n">
        <v>37.14</v>
      </c>
      <c r="S406" t="n">
        <v>37.14</v>
      </c>
      <c r="T406" t="n">
        <v>5.62</v>
      </c>
      <c r="U406" t="n">
        <v>5.62</v>
      </c>
      <c r="V406" t="n">
        <v>94.46</v>
      </c>
      <c r="W406" t="n">
        <v>94.46</v>
      </c>
      <c r="X406" t="n">
        <v>7.38</v>
      </c>
      <c r="Y406" t="n">
        <v>7.38</v>
      </c>
      <c r="Z406" t="n">
        <v>18.33</v>
      </c>
      <c r="AA406" t="n">
        <v>18.33</v>
      </c>
      <c r="AB406" t="n">
        <v>28.1</v>
      </c>
      <c r="AC406" t="n">
        <v>28.1</v>
      </c>
      <c r="AD406" t="n">
        <v>28.100000000000023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inlineStr">
        <is>
          <t>unreconciled</t>
        </is>
      </c>
      <c r="AM406" t="inlineStr">
        <is>
          <t>Order Amount Mismatch (POS&gt;3PO)</t>
        </is>
      </c>
      <c r="AN406" t="n">
        <v>28.1</v>
      </c>
      <c r="AO406" t="n">
        <f>ROUND(P406*100/H406,2)</f>
        <v>0.0</v>
      </c>
      <c r="AP406" t="n">
        <f>ROUND(Q406*100/I406,2)</f>
        <v>0.0</v>
      </c>
      <c r="AQ406"/>
      <c r="AR406"/>
      <c r="AS406" t="n">
        <v>0.0</v>
      </c>
    </row>
    <row r="407">
      <c r="A407" s="1" t="n">
        <v>45234.0</v>
      </c>
      <c r="B407" s="2" t="n">
        <v>45234.43565972222</v>
      </c>
      <c r="C407" t="inlineStr">
        <is>
          <t>3140023012059431</t>
        </is>
      </c>
      <c r="D407" t="inlineStr">
        <is>
          <t>POS0012</t>
        </is>
      </c>
      <c r="E407" t="inlineStr">
        <is>
          <t>23</t>
        </is>
      </c>
      <c r="F407" t="inlineStr">
        <is>
          <t>0023</t>
        </is>
      </c>
      <c r="G407" t="inlineStr">
        <is>
          <t>5305315555</t>
        </is>
      </c>
      <c r="H407" t="n">
        <v>432.0</v>
      </c>
      <c r="I407" t="n">
        <v>411.43</v>
      </c>
      <c r="J407" t="n">
        <v>374.29</v>
      </c>
      <c r="K407" t="inlineStr">
        <is>
          <t>sale</t>
        </is>
      </c>
      <c r="L407" t="inlineStr">
        <is>
          <t/>
        </is>
      </c>
      <c r="M407" t="inlineStr">
        <is>
          <t/>
        </is>
      </c>
      <c r="N407" t="n">
        <v>0.0</v>
      </c>
      <c r="O407" t="n">
        <v>0.0</v>
      </c>
      <c r="P407" t="n">
        <v>321.45</v>
      </c>
      <c r="Q407" t="n">
        <v>321.44</v>
      </c>
      <c r="R407" t="n">
        <v>37.14</v>
      </c>
      <c r="S407" t="n">
        <v>37.14</v>
      </c>
      <c r="T407" t="n">
        <v>4.11</v>
      </c>
      <c r="U407" t="n">
        <v>4.11</v>
      </c>
      <c r="V407" t="n">
        <v>67.37</v>
      </c>
      <c r="W407" t="n">
        <v>67.37</v>
      </c>
      <c r="X407" t="n">
        <v>5.4</v>
      </c>
      <c r="Y407" t="n">
        <v>5.4</v>
      </c>
      <c r="Z407" t="n">
        <v>13.1</v>
      </c>
      <c r="AA407" t="n">
        <v>13.1</v>
      </c>
      <c r="AB407" t="n">
        <v>20.58</v>
      </c>
      <c r="AC407" t="n">
        <v>20.57</v>
      </c>
      <c r="AD407" t="n">
        <v>20.569999999999993</v>
      </c>
      <c r="AE407" t="n">
        <v>0.009999999999990905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0.00999999999999801</v>
      </c>
      <c r="AL407" t="inlineStr">
        <is>
          <t>unreconciled</t>
        </is>
      </c>
      <c r="AM407" t="inlineStr">
        <is>
          <t>Order Amount Mismatch (POS&gt;3PO)</t>
        </is>
      </c>
      <c r="AN407" t="n">
        <v>20.57</v>
      </c>
      <c r="AO407" t="n">
        <f>ROUND(P407*100/H407,2)</f>
        <v>0.0</v>
      </c>
      <c r="AP407" t="n">
        <f>ROUND(Q407*100/I407,2)</f>
        <v>0.0</v>
      </c>
      <c r="AQ407"/>
      <c r="AR407"/>
      <c r="AS407" t="n">
        <v>0.0</v>
      </c>
    </row>
    <row r="408">
      <c r="A408" s="1" t="n">
        <v>45231.0</v>
      </c>
      <c r="B408" s="2" t="n">
        <v>45231.84064814815</v>
      </c>
      <c r="C408" t="inlineStr">
        <is>
          <t>3140023012058808</t>
        </is>
      </c>
      <c r="D408" t="inlineStr">
        <is>
          <t>POS0012</t>
        </is>
      </c>
      <c r="E408" t="inlineStr">
        <is>
          <t>02</t>
        </is>
      </c>
      <c r="F408" t="inlineStr">
        <is>
          <t>0023</t>
        </is>
      </c>
      <c r="G408" t="inlineStr">
        <is>
          <t>5305319200</t>
        </is>
      </c>
      <c r="H408" t="n">
        <v>319.0</v>
      </c>
      <c r="I408" t="n">
        <v>303.8</v>
      </c>
      <c r="J408" t="n">
        <v>266.66</v>
      </c>
      <c r="K408" t="inlineStr">
        <is>
          <t>sale</t>
        </is>
      </c>
      <c r="L408" t="inlineStr">
        <is>
          <t/>
        </is>
      </c>
      <c r="M408" t="inlineStr">
        <is>
          <t/>
        </is>
      </c>
      <c r="N408" t="n">
        <v>0.0</v>
      </c>
      <c r="O408" t="n">
        <v>0.0</v>
      </c>
      <c r="P408" t="n">
        <v>239.41</v>
      </c>
      <c r="Q408" t="n">
        <v>239.4</v>
      </c>
      <c r="R408" t="n">
        <v>37.14</v>
      </c>
      <c r="S408" t="n">
        <v>37.14</v>
      </c>
      <c r="T408" t="n">
        <v>3.04</v>
      </c>
      <c r="U408" t="n">
        <v>3.04</v>
      </c>
      <c r="V408" t="n">
        <v>48.0</v>
      </c>
      <c r="W408" t="n">
        <v>48.0</v>
      </c>
      <c r="X408" t="n">
        <v>3.99</v>
      </c>
      <c r="Y408" t="n">
        <v>3.99</v>
      </c>
      <c r="Z408" t="n">
        <v>9.36</v>
      </c>
      <c r="AA408" t="n">
        <v>9.36</v>
      </c>
      <c r="AB408" t="n">
        <v>15.2</v>
      </c>
      <c r="AC408" t="n">
        <v>15.19</v>
      </c>
      <c r="AD408" t="n">
        <v>15.199999999999989</v>
      </c>
      <c r="AE408" t="n">
        <v>0.009999999999990905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0.009999999999999787</v>
      </c>
      <c r="AL408" t="inlineStr">
        <is>
          <t>unreconciled</t>
        </is>
      </c>
      <c r="AM408" t="inlineStr">
        <is>
          <t>Order Amount Mismatch (POS&gt;3PO)</t>
        </is>
      </c>
      <c r="AN408" t="n">
        <v>15.2</v>
      </c>
      <c r="AO408" t="n">
        <f>ROUND(P408*100/H408,2)</f>
        <v>0.0</v>
      </c>
      <c r="AP408" t="n">
        <f>ROUND(Q408*100/I408,2)</f>
        <v>0.0</v>
      </c>
      <c r="AQ408"/>
      <c r="AR408"/>
      <c r="AS408" t="n">
        <v>0.0</v>
      </c>
    </row>
    <row r="409">
      <c r="A409" s="1" t="n">
        <v>45234.0</v>
      </c>
      <c r="B409" s="2" t="n">
        <v>45234.900196759256</v>
      </c>
      <c r="C409" t="inlineStr">
        <is>
          <t>3140023012059636</t>
        </is>
      </c>
      <c r="D409" t="inlineStr">
        <is>
          <t>POS0012</t>
        </is>
      </c>
      <c r="E409" t="inlineStr">
        <is>
          <t>28</t>
        </is>
      </c>
      <c r="F409" t="inlineStr">
        <is>
          <t>0023</t>
        </is>
      </c>
      <c r="G409" t="inlineStr">
        <is>
          <t>5305376604</t>
        </is>
      </c>
      <c r="H409" t="n">
        <v>511.00000000000006</v>
      </c>
      <c r="I409" t="n">
        <v>486.67</v>
      </c>
      <c r="J409" t="n">
        <v>449.53</v>
      </c>
      <c r="K409" t="inlineStr">
        <is>
          <t>sale</t>
        </is>
      </c>
      <c r="L409" t="inlineStr">
        <is>
          <t/>
        </is>
      </c>
      <c r="M409" t="inlineStr">
        <is>
          <t/>
        </is>
      </c>
      <c r="N409" t="n">
        <v>0.0</v>
      </c>
      <c r="O409" t="n">
        <v>0.0</v>
      </c>
      <c r="P409" t="n">
        <v>378.77</v>
      </c>
      <c r="Q409" t="n">
        <v>378.77</v>
      </c>
      <c r="R409" t="n">
        <v>37.14</v>
      </c>
      <c r="S409" t="n">
        <v>37.14</v>
      </c>
      <c r="T409" t="n">
        <v>4.87</v>
      </c>
      <c r="U409" t="n">
        <v>4.87</v>
      </c>
      <c r="V409" t="n">
        <v>80.92</v>
      </c>
      <c r="W409" t="n">
        <v>80.92</v>
      </c>
      <c r="X409" t="n">
        <v>6.39</v>
      </c>
      <c r="Y409" t="n">
        <v>6.39</v>
      </c>
      <c r="Z409" t="n">
        <v>15.72</v>
      </c>
      <c r="AA409" t="n">
        <v>15.72</v>
      </c>
      <c r="AB409" t="n">
        <v>24.34</v>
      </c>
      <c r="AC409" t="n">
        <v>24.34</v>
      </c>
      <c r="AD409" t="n">
        <v>24.33000000000004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inlineStr">
        <is>
          <t>unreconciled</t>
        </is>
      </c>
      <c r="AM409" t="inlineStr">
        <is>
          <t>Order Amount Mismatch (POS&gt;3PO)</t>
        </is>
      </c>
      <c r="AN409" t="n">
        <v>24.33</v>
      </c>
      <c r="AO409" t="n">
        <f>ROUND(P409*100/H409,2)</f>
        <v>0.0</v>
      </c>
      <c r="AP409" t="n">
        <f>ROUND(Q409*100/I409,2)</f>
        <v>0.0</v>
      </c>
      <c r="AQ409"/>
      <c r="AR409"/>
      <c r="AS409" t="n">
        <v>0.0</v>
      </c>
    </row>
    <row r="410">
      <c r="A410" s="1" t="n">
        <v>45231.0</v>
      </c>
      <c r="B410" s="2" t="n">
        <v>45231.59266203704</v>
      </c>
      <c r="C410" t="inlineStr">
        <is>
          <t>3140094012084368</t>
        </is>
      </c>
      <c r="D410" t="inlineStr">
        <is>
          <t>POS0012</t>
        </is>
      </c>
      <c r="E410" t="inlineStr">
        <is>
          <t>82</t>
        </is>
      </c>
      <c r="F410" t="inlineStr">
        <is>
          <t>0094</t>
        </is>
      </c>
      <c r="G410" t="inlineStr">
        <is>
          <t>5305382717</t>
        </is>
      </c>
      <c r="H410" t="n">
        <v>607.0</v>
      </c>
      <c r="I410" t="n">
        <v>578.08</v>
      </c>
      <c r="J410" t="n">
        <v>540.94</v>
      </c>
      <c r="K410" t="inlineStr">
        <is>
          <t>sale</t>
        </is>
      </c>
      <c r="L410" t="inlineStr">
        <is>
          <t/>
        </is>
      </c>
      <c r="M410" t="inlineStr">
        <is>
          <t/>
        </is>
      </c>
      <c r="N410" t="n">
        <v>0.0</v>
      </c>
      <c r="O410" t="n">
        <v>0.0</v>
      </c>
      <c r="P410" t="n">
        <v>448.45</v>
      </c>
      <c r="Q410" t="n">
        <v>448.43</v>
      </c>
      <c r="R410" t="n">
        <v>37.14</v>
      </c>
      <c r="S410" t="n">
        <v>37.14</v>
      </c>
      <c r="T410" t="n">
        <v>5.78</v>
      </c>
      <c r="U410" t="n">
        <v>5.78</v>
      </c>
      <c r="V410" t="n">
        <v>97.37</v>
      </c>
      <c r="W410" t="n">
        <v>97.37</v>
      </c>
      <c r="X410" t="n">
        <v>7.59</v>
      </c>
      <c r="Y410" t="n">
        <v>7.59</v>
      </c>
      <c r="Z410" t="n">
        <v>18.89</v>
      </c>
      <c r="AA410" t="n">
        <v>18.9</v>
      </c>
      <c r="AB410" t="n">
        <v>28.9</v>
      </c>
      <c r="AC410" t="n">
        <v>28.91</v>
      </c>
      <c r="AD410" t="n">
        <v>28.91999999999996</v>
      </c>
      <c r="AE410" t="n">
        <v>0.01999999999998181</v>
      </c>
      <c r="AF410" t="n">
        <v>0.0</v>
      </c>
      <c r="AG410" t="n">
        <v>0.0</v>
      </c>
      <c r="AH410" t="n">
        <v>0.0</v>
      </c>
      <c r="AI410" t="n">
        <v>0.0</v>
      </c>
      <c r="AJ410" t="n">
        <v>-0.00999999999999801</v>
      </c>
      <c r="AK410" t="n">
        <v>-0.010000000000001563</v>
      </c>
      <c r="AL410" t="inlineStr">
        <is>
          <t>unreconciled</t>
        </is>
      </c>
      <c r="AM410" t="inlineStr">
        <is>
          <t>Order Amount Mismatch (POS&gt;3PO)</t>
        </is>
      </c>
      <c r="AN410" t="n">
        <v>28.92</v>
      </c>
      <c r="AO410" t="n">
        <f>ROUND(P410*100/H410,2)</f>
        <v>0.0</v>
      </c>
      <c r="AP410" t="n">
        <f>ROUND(Q410*100/I410,2)</f>
        <v>0.0</v>
      </c>
      <c r="AQ410"/>
      <c r="AR410"/>
      <c r="AS410" t="n">
        <v>0.0</v>
      </c>
    </row>
    <row r="411">
      <c r="A411" s="1" t="n">
        <v>45231.0</v>
      </c>
      <c r="B411" s="2" t="n">
        <v>45231.70618055556</v>
      </c>
      <c r="C411" t="inlineStr">
        <is>
          <t>3140023012058762</t>
        </is>
      </c>
      <c r="D411" t="inlineStr">
        <is>
          <t>POS0012</t>
        </is>
      </c>
      <c r="E411" t="inlineStr">
        <is>
          <t>56</t>
        </is>
      </c>
      <c r="F411" t="inlineStr">
        <is>
          <t>0023</t>
        </is>
      </c>
      <c r="G411" t="inlineStr">
        <is>
          <t>5305391897</t>
        </is>
      </c>
      <c r="H411" t="n">
        <v>431.0</v>
      </c>
      <c r="I411" t="n">
        <v>410.47</v>
      </c>
      <c r="J411" t="n">
        <v>373.33</v>
      </c>
      <c r="K411" t="inlineStr">
        <is>
          <t>sale</t>
        </is>
      </c>
      <c r="L411" t="inlineStr">
        <is>
          <t/>
        </is>
      </c>
      <c r="M411" t="inlineStr">
        <is>
          <t/>
        </is>
      </c>
      <c r="N411" t="n">
        <v>0.0</v>
      </c>
      <c r="O411" t="n">
        <v>0.0</v>
      </c>
      <c r="P411" t="n">
        <v>320.71</v>
      </c>
      <c r="Q411" t="n">
        <v>320.7</v>
      </c>
      <c r="R411" t="n">
        <v>37.14</v>
      </c>
      <c r="S411" t="n">
        <v>37.14</v>
      </c>
      <c r="T411" t="n">
        <v>4.1</v>
      </c>
      <c r="U411" t="n">
        <v>4.1</v>
      </c>
      <c r="V411" t="n">
        <v>67.2</v>
      </c>
      <c r="W411" t="n">
        <v>67.2</v>
      </c>
      <c r="X411" t="n">
        <v>5.39</v>
      </c>
      <c r="Y411" t="n">
        <v>5.39</v>
      </c>
      <c r="Z411" t="n">
        <v>13.07</v>
      </c>
      <c r="AA411" t="n">
        <v>13.07</v>
      </c>
      <c r="AB411" t="n">
        <v>20.52</v>
      </c>
      <c r="AC411" t="n">
        <v>20.53</v>
      </c>
      <c r="AD411" t="n">
        <v>20.529999999999973</v>
      </c>
      <c r="AE411" t="n">
        <v>0.009999999999990905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-0.010000000000001563</v>
      </c>
      <c r="AL411" t="inlineStr">
        <is>
          <t>unreconciled</t>
        </is>
      </c>
      <c r="AM411" t="inlineStr">
        <is>
          <t>Order Amount Mismatch (POS&gt;3PO)</t>
        </is>
      </c>
      <c r="AN411" t="n">
        <v>20.53</v>
      </c>
      <c r="AO411" t="n">
        <f>ROUND(P411*100/H411,2)</f>
        <v>0.0</v>
      </c>
      <c r="AP411" t="n">
        <f>ROUND(Q411*100/I411,2)</f>
        <v>0.0</v>
      </c>
      <c r="AQ411"/>
      <c r="AR411"/>
      <c r="AS411" t="n">
        <v>0.0</v>
      </c>
    </row>
    <row r="412">
      <c r="A412" s="1"/>
      <c r="B412" s="2" t="n">
        <v>45231.003229166665</v>
      </c>
      <c r="C412"/>
      <c r="D412"/>
      <c r="E412"/>
      <c r="F412" t="inlineStr">
        <is>
          <t>0094</t>
        </is>
      </c>
      <c r="G412" t="inlineStr">
        <is>
          <t>5305407533</t>
        </is>
      </c>
      <c r="H412" t="n">
        <v>0.0</v>
      </c>
      <c r="I412" t="n">
        <v>609.52</v>
      </c>
      <c r="J412" t="n">
        <v>572.38</v>
      </c>
      <c r="K412" t="inlineStr">
        <is>
          <t>sale</t>
        </is>
      </c>
      <c r="L412" t="inlineStr">
        <is>
          <t/>
        </is>
      </c>
      <c r="M412" t="inlineStr">
        <is>
          <t/>
        </is>
      </c>
      <c r="N412" t="n">
        <v>0.0</v>
      </c>
      <c r="O412" t="n">
        <v>0.0</v>
      </c>
      <c r="P412" t="n">
        <v>472.4</v>
      </c>
      <c r="Q412" t="n">
        <v>472.4</v>
      </c>
      <c r="R412" t="n">
        <v>37.14</v>
      </c>
      <c r="S412" t="n">
        <v>37.14</v>
      </c>
      <c r="T412" t="n">
        <v>6.1</v>
      </c>
      <c r="U412" t="n">
        <v>6.1</v>
      </c>
      <c r="V412" t="n">
        <v>103.03</v>
      </c>
      <c r="W412" t="n">
        <v>103.03</v>
      </c>
      <c r="X412" t="n">
        <v>8.0</v>
      </c>
      <c r="Y412" t="n">
        <v>8.0</v>
      </c>
      <c r="Z412" t="n">
        <v>19.99</v>
      </c>
      <c r="AA412" t="n">
        <v>19.99</v>
      </c>
      <c r="AB412" t="n">
        <v>0.0</v>
      </c>
      <c r="AC412" t="n">
        <v>30.48</v>
      </c>
      <c r="AD412" t="n">
        <v>-609.52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-30.48</v>
      </c>
      <c r="AL412" t="inlineStr">
        <is>
          <t>unreconciled</t>
        </is>
      </c>
      <c r="AM412" t="inlineStr">
        <is>
          <t>Order Not found in POS</t>
        </is>
      </c>
      <c r="AN412" t="n">
        <v>609.52</v>
      </c>
      <c r="AO412" t="n">
        <f>ROUND(P412*100/H412,2)</f>
        <v>0.0</v>
      </c>
      <c r="AP412" t="n">
        <f>ROUND(Q412*100/I412,2)</f>
        <v>0.0</v>
      </c>
      <c r="AQ412"/>
      <c r="AR412"/>
      <c r="AS412" t="n">
        <v>0.0</v>
      </c>
    </row>
    <row r="413">
      <c r="A413" s="1" t="n">
        <v>45231.0</v>
      </c>
      <c r="B413" s="2" t="n">
        <v>45231.51957175926</v>
      </c>
      <c r="C413" t="inlineStr">
        <is>
          <t>3140023012058703</t>
        </is>
      </c>
      <c r="D413" t="inlineStr">
        <is>
          <t>POS0012</t>
        </is>
      </c>
      <c r="E413" t="inlineStr">
        <is>
          <t>97</t>
        </is>
      </c>
      <c r="F413" t="inlineStr">
        <is>
          <t>0023</t>
        </is>
      </c>
      <c r="G413" t="inlineStr">
        <is>
          <t>5305436922</t>
        </is>
      </c>
      <c r="H413" t="n">
        <v>340.0</v>
      </c>
      <c r="I413" t="n">
        <v>323.8</v>
      </c>
      <c r="J413" t="n">
        <v>286.66</v>
      </c>
      <c r="K413" t="inlineStr">
        <is>
          <t>sale</t>
        </is>
      </c>
      <c r="L413" t="inlineStr">
        <is>
          <t/>
        </is>
      </c>
      <c r="M413" t="inlineStr">
        <is>
          <t/>
        </is>
      </c>
      <c r="N413" t="n">
        <v>0.0</v>
      </c>
      <c r="O413" t="n">
        <v>0.0</v>
      </c>
      <c r="P413" t="n">
        <v>254.66</v>
      </c>
      <c r="Q413" t="n">
        <v>254.65</v>
      </c>
      <c r="R413" t="n">
        <v>37.14</v>
      </c>
      <c r="S413" t="n">
        <v>37.14</v>
      </c>
      <c r="T413" t="n">
        <v>3.24</v>
      </c>
      <c r="U413" t="n">
        <v>3.24</v>
      </c>
      <c r="V413" t="n">
        <v>51.6</v>
      </c>
      <c r="W413" t="n">
        <v>51.6</v>
      </c>
      <c r="X413" t="n">
        <v>4.25</v>
      </c>
      <c r="Y413" t="n">
        <v>4.25</v>
      </c>
      <c r="Z413" t="n">
        <v>10.05</v>
      </c>
      <c r="AA413" t="n">
        <v>10.05</v>
      </c>
      <c r="AB413" t="n">
        <v>16.2</v>
      </c>
      <c r="AC413" t="n">
        <v>16.19</v>
      </c>
      <c r="AD413" t="n">
        <v>16.19999999999999</v>
      </c>
      <c r="AE413" t="n">
        <v>0.009999999999990905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0.00999999999999801</v>
      </c>
      <c r="AL413" t="inlineStr">
        <is>
          <t>unreconciled</t>
        </is>
      </c>
      <c r="AM413" t="inlineStr">
        <is>
          <t>Order Amount Mismatch (POS&gt;3PO)</t>
        </is>
      </c>
      <c r="AN413" t="n">
        <v>16.2</v>
      </c>
      <c r="AO413" t="n">
        <f>ROUND(P413*100/H413,2)</f>
        <v>0.0</v>
      </c>
      <c r="AP413" t="n">
        <f>ROUND(Q413*100/I413,2)</f>
        <v>0.0</v>
      </c>
      <c r="AQ413"/>
      <c r="AR413"/>
      <c r="AS413" t="n">
        <v>0.0</v>
      </c>
    </row>
    <row r="414">
      <c r="A414" s="1" t="n">
        <v>45234.0</v>
      </c>
      <c r="B414" s="2" t="n">
        <v>45234.65275462963</v>
      </c>
      <c r="C414" t="inlineStr">
        <is>
          <t>3140023012059512</t>
        </is>
      </c>
      <c r="D414" t="inlineStr">
        <is>
          <t>POS0012</t>
        </is>
      </c>
      <c r="E414" t="inlineStr">
        <is>
          <t>04</t>
        </is>
      </c>
      <c r="F414" t="inlineStr">
        <is>
          <t>0023</t>
        </is>
      </c>
      <c r="G414" t="inlineStr">
        <is>
          <t>5305438365</t>
        </is>
      </c>
      <c r="H414" t="n">
        <v>379.0</v>
      </c>
      <c r="I414" t="n">
        <v>360.95</v>
      </c>
      <c r="J414" t="n">
        <v>323.81</v>
      </c>
      <c r="K414" t="inlineStr">
        <is>
          <t>sale</t>
        </is>
      </c>
      <c r="L414" t="inlineStr">
        <is>
          <t/>
        </is>
      </c>
      <c r="M414" t="inlineStr">
        <is>
          <t/>
        </is>
      </c>
      <c r="N414" t="n">
        <v>0.0</v>
      </c>
      <c r="O414" t="n">
        <v>0.0</v>
      </c>
      <c r="P414" t="n">
        <v>282.96</v>
      </c>
      <c r="Q414" t="n">
        <v>282.96</v>
      </c>
      <c r="R414" t="n">
        <v>37.14</v>
      </c>
      <c r="S414" t="n">
        <v>37.14</v>
      </c>
      <c r="T414" t="n">
        <v>3.61</v>
      </c>
      <c r="U414" t="n">
        <v>3.61</v>
      </c>
      <c r="V414" t="n">
        <v>58.29</v>
      </c>
      <c r="W414" t="n">
        <v>58.29</v>
      </c>
      <c r="X414" t="n">
        <v>4.74</v>
      </c>
      <c r="Y414" t="n">
        <v>4.74</v>
      </c>
      <c r="Z414" t="n">
        <v>11.35</v>
      </c>
      <c r="AA414" t="n">
        <v>11.34</v>
      </c>
      <c r="AB414" t="n">
        <v>18.04</v>
      </c>
      <c r="AC414" t="n">
        <v>18.05</v>
      </c>
      <c r="AD414" t="n">
        <v>18.05000000000001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0.009999999999999787</v>
      </c>
      <c r="AK414" t="n">
        <v>-0.010000000000001563</v>
      </c>
      <c r="AL414" t="inlineStr">
        <is>
          <t>unreconciled</t>
        </is>
      </c>
      <c r="AM414" t="inlineStr">
        <is>
          <t>Order Amount Mismatch (POS&gt;3PO)</t>
        </is>
      </c>
      <c r="AN414" t="n">
        <v>18.05</v>
      </c>
      <c r="AO414" t="n">
        <f>ROUND(P414*100/H414,2)</f>
        <v>0.0</v>
      </c>
      <c r="AP414" t="n">
        <f>ROUND(Q414*100/I414,2)</f>
        <v>0.0</v>
      </c>
      <c r="AQ414"/>
      <c r="AR414"/>
      <c r="AS414" t="n">
        <v>0.0</v>
      </c>
    </row>
    <row r="415">
      <c r="A415" s="1" t="n">
        <v>45233.0</v>
      </c>
      <c r="B415" s="2" t="n">
        <v>45233.84805555556</v>
      </c>
      <c r="C415" t="inlineStr">
        <is>
          <t>3140094012085266</t>
        </is>
      </c>
      <c r="D415" t="inlineStr">
        <is>
          <t>POS0012</t>
        </is>
      </c>
      <c r="E415" t="inlineStr">
        <is>
          <t>81</t>
        </is>
      </c>
      <c r="F415" t="inlineStr">
        <is>
          <t>0094</t>
        </is>
      </c>
      <c r="G415" t="inlineStr">
        <is>
          <t>5305478423</t>
        </is>
      </c>
      <c r="H415" t="n">
        <v>235.0</v>
      </c>
      <c r="I415" t="n">
        <v>223.81</v>
      </c>
      <c r="J415" t="n">
        <v>186.67</v>
      </c>
      <c r="K415" t="inlineStr">
        <is>
          <t>sale</t>
        </is>
      </c>
      <c r="L415" t="inlineStr">
        <is>
          <t/>
        </is>
      </c>
      <c r="M415" t="inlineStr">
        <is>
          <t/>
        </is>
      </c>
      <c r="N415" t="n">
        <v>0.0</v>
      </c>
      <c r="O415" t="n">
        <v>0.0</v>
      </c>
      <c r="P415" t="n">
        <v>178.45</v>
      </c>
      <c r="Q415" t="n">
        <v>178.44</v>
      </c>
      <c r="R415" t="n">
        <v>37.14</v>
      </c>
      <c r="S415" t="n">
        <v>37.14</v>
      </c>
      <c r="T415" t="n">
        <v>2.24</v>
      </c>
      <c r="U415" t="n">
        <v>2.24</v>
      </c>
      <c r="V415" t="n">
        <v>33.6</v>
      </c>
      <c r="W415" t="n">
        <v>33.6</v>
      </c>
      <c r="X415" t="n">
        <v>2.94</v>
      </c>
      <c r="Y415" t="n">
        <v>2.94</v>
      </c>
      <c r="Z415" t="n">
        <v>6.58</v>
      </c>
      <c r="AA415" t="n">
        <v>6.58</v>
      </c>
      <c r="AB415" t="n">
        <v>11.2</v>
      </c>
      <c r="AC415" t="n">
        <v>11.19</v>
      </c>
      <c r="AD415" t="n">
        <v>11.189999999999998</v>
      </c>
      <c r="AE415" t="n">
        <v>0.009999999999990905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0.009999999999999787</v>
      </c>
      <c r="AL415" t="inlineStr">
        <is>
          <t>unreconciled</t>
        </is>
      </c>
      <c r="AM415" t="inlineStr">
        <is>
          <t>Order Amount Mismatch (POS&gt;3PO)</t>
        </is>
      </c>
      <c r="AN415" t="n">
        <v>11.19</v>
      </c>
      <c r="AO415" t="n">
        <f>ROUND(P415*100/H415,2)</f>
        <v>0.0</v>
      </c>
      <c r="AP415" t="n">
        <f>ROUND(Q415*100/I415,2)</f>
        <v>0.0</v>
      </c>
      <c r="AQ415"/>
      <c r="AR415"/>
      <c r="AS415" t="n">
        <v>0.0</v>
      </c>
    </row>
    <row r="416">
      <c r="A416" s="1" t="n">
        <v>45235.0</v>
      </c>
      <c r="B416" s="2" t="n">
        <v>45236.00822916667</v>
      </c>
      <c r="C416" t="inlineStr">
        <is>
          <t>3140023012059942</t>
        </is>
      </c>
      <c r="D416" t="inlineStr">
        <is>
          <t>POS0012</t>
        </is>
      </c>
      <c r="E416" t="inlineStr">
        <is>
          <t>34</t>
        </is>
      </c>
      <c r="F416" t="inlineStr">
        <is>
          <t>0023</t>
        </is>
      </c>
      <c r="G416" t="inlineStr">
        <is>
          <t>5305488331</t>
        </is>
      </c>
      <c r="H416" t="n">
        <v>314.0</v>
      </c>
      <c r="I416" t="n">
        <v>299.05</v>
      </c>
      <c r="J416" t="n">
        <v>261.91</v>
      </c>
      <c r="K416" t="inlineStr">
        <is>
          <t>sale</t>
        </is>
      </c>
      <c r="L416" t="inlineStr">
        <is>
          <t/>
        </is>
      </c>
      <c r="M416" t="inlineStr">
        <is>
          <t/>
        </is>
      </c>
      <c r="N416" t="n">
        <v>0.0</v>
      </c>
      <c r="O416" t="n">
        <v>0.0</v>
      </c>
      <c r="P416" t="n">
        <v>235.81</v>
      </c>
      <c r="Q416" t="n">
        <v>235.79</v>
      </c>
      <c r="R416" t="n">
        <v>37.14</v>
      </c>
      <c r="S416" t="n">
        <v>37.14</v>
      </c>
      <c r="T416" t="n">
        <v>2.99</v>
      </c>
      <c r="U416" t="n">
        <v>2.99</v>
      </c>
      <c r="V416" t="n">
        <v>47.14</v>
      </c>
      <c r="W416" t="n">
        <v>47.14</v>
      </c>
      <c r="X416" t="n">
        <v>3.92</v>
      </c>
      <c r="Y416" t="n">
        <v>3.92</v>
      </c>
      <c r="Z416" t="n">
        <v>9.19</v>
      </c>
      <c r="AA416" t="n">
        <v>9.2</v>
      </c>
      <c r="AB416" t="n">
        <v>14.96</v>
      </c>
      <c r="AC416" t="n">
        <v>14.95</v>
      </c>
      <c r="AD416" t="n">
        <v>14.949999999999989</v>
      </c>
      <c r="AE416" t="n">
        <v>0.020000000000010232</v>
      </c>
      <c r="AF416" t="n">
        <v>0.0</v>
      </c>
      <c r="AG416" t="n">
        <v>0.0</v>
      </c>
      <c r="AH416" t="n">
        <v>0.0</v>
      </c>
      <c r="AI416" t="n">
        <v>0.0</v>
      </c>
      <c r="AJ416" t="n">
        <v>-0.009999999999999787</v>
      </c>
      <c r="AK416" t="n">
        <v>0.010000000000001563</v>
      </c>
      <c r="AL416" t="inlineStr">
        <is>
          <t>unreconciled</t>
        </is>
      </c>
      <c r="AM416" t="inlineStr">
        <is>
          <t>Order Amount Mismatch (POS&gt;3PO)</t>
        </is>
      </c>
      <c r="AN416" t="n">
        <v>14.95</v>
      </c>
      <c r="AO416" t="n">
        <f>ROUND(P416*100/H416,2)</f>
        <v>0.0</v>
      </c>
      <c r="AP416" t="n">
        <f>ROUND(Q416*100/I416,2)</f>
        <v>0.0</v>
      </c>
      <c r="AQ416"/>
      <c r="AR416"/>
      <c r="AS416" t="n">
        <v>0.0</v>
      </c>
    </row>
    <row r="417">
      <c r="A417" s="1" t="n">
        <v>45231.0</v>
      </c>
      <c r="B417" s="2" t="n">
        <v>45231.61928240741</v>
      </c>
      <c r="C417" t="inlineStr">
        <is>
          <t>3140094012084383</t>
        </is>
      </c>
      <c r="D417" t="inlineStr">
        <is>
          <t>POS0012</t>
        </is>
      </c>
      <c r="E417" t="inlineStr">
        <is>
          <t>97</t>
        </is>
      </c>
      <c r="F417" t="inlineStr">
        <is>
          <t>0094</t>
        </is>
      </c>
      <c r="G417" t="inlineStr">
        <is>
          <t>5305497176</t>
        </is>
      </c>
      <c r="H417" t="n">
        <v>225.0</v>
      </c>
      <c r="I417" t="n">
        <v>214.28</v>
      </c>
      <c r="J417" t="n">
        <v>177.14</v>
      </c>
      <c r="K417" t="inlineStr">
        <is>
          <t>sale</t>
        </is>
      </c>
      <c r="L417" t="inlineStr">
        <is>
          <t/>
        </is>
      </c>
      <c r="M417" t="inlineStr">
        <is>
          <t/>
        </is>
      </c>
      <c r="N417" t="n">
        <v>0.0</v>
      </c>
      <c r="O417" t="n">
        <v>0.0</v>
      </c>
      <c r="P417" t="n">
        <v>171.19</v>
      </c>
      <c r="Q417" t="n">
        <v>171.19</v>
      </c>
      <c r="R417" t="n">
        <v>37.14</v>
      </c>
      <c r="S417" t="n">
        <v>37.14</v>
      </c>
      <c r="T417" t="n">
        <v>2.14</v>
      </c>
      <c r="U417" t="n">
        <v>2.14</v>
      </c>
      <c r="V417" t="n">
        <v>31.89</v>
      </c>
      <c r="W417" t="n">
        <v>31.89</v>
      </c>
      <c r="X417" t="n">
        <v>2.81</v>
      </c>
      <c r="Y417" t="n">
        <v>2.81</v>
      </c>
      <c r="Z417" t="n">
        <v>6.25</v>
      </c>
      <c r="AA417" t="n">
        <v>6.25</v>
      </c>
      <c r="AB417" t="n">
        <v>10.72</v>
      </c>
      <c r="AC417" t="n">
        <v>10.72</v>
      </c>
      <c r="AD417" t="n">
        <v>10.719999999999999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inlineStr">
        <is>
          <t>unreconciled</t>
        </is>
      </c>
      <c r="AM417" t="inlineStr">
        <is>
          <t>Order Amount Mismatch (POS&gt;3PO)</t>
        </is>
      </c>
      <c r="AN417" t="n">
        <v>10.72</v>
      </c>
      <c r="AO417" t="n">
        <f>ROUND(P417*100/H417,2)</f>
        <v>0.0</v>
      </c>
      <c r="AP417" t="n">
        <f>ROUND(Q417*100/I417,2)</f>
        <v>0.0</v>
      </c>
      <c r="AQ417"/>
      <c r="AR417"/>
      <c r="AS417" t="n">
        <v>0.0</v>
      </c>
    </row>
    <row r="418">
      <c r="A418" s="1" t="n">
        <v>45236.0</v>
      </c>
      <c r="B418" s="2" t="n">
        <v>45236.72304398148</v>
      </c>
      <c r="C418" t="inlineStr">
        <is>
          <t>3140094012086542</t>
        </is>
      </c>
      <c r="D418" t="inlineStr">
        <is>
          <t>POS0012</t>
        </is>
      </c>
      <c r="E418" t="inlineStr">
        <is>
          <t>57</t>
        </is>
      </c>
      <c r="F418" t="inlineStr">
        <is>
          <t>0094</t>
        </is>
      </c>
      <c r="G418" t="inlineStr">
        <is>
          <t>5305504970</t>
        </is>
      </c>
      <c r="H418" t="n">
        <v>293.0</v>
      </c>
      <c r="I418" t="n">
        <v>279.05</v>
      </c>
      <c r="J418" t="n">
        <v>241.91</v>
      </c>
      <c r="K418" t="inlineStr">
        <is>
          <t>sale</t>
        </is>
      </c>
      <c r="L418" t="inlineStr">
        <is>
          <t/>
        </is>
      </c>
      <c r="M418" t="inlineStr">
        <is>
          <t/>
        </is>
      </c>
      <c r="N418" t="n">
        <v>0.0</v>
      </c>
      <c r="O418" t="n">
        <v>0.0</v>
      </c>
      <c r="P418" t="n">
        <v>220.56</v>
      </c>
      <c r="Q418" t="n">
        <v>220.55</v>
      </c>
      <c r="R418" t="n">
        <v>37.14</v>
      </c>
      <c r="S418" t="n">
        <v>37.14</v>
      </c>
      <c r="T418" t="n">
        <v>2.79</v>
      </c>
      <c r="U418" t="n">
        <v>2.79</v>
      </c>
      <c r="V418" t="n">
        <v>43.54</v>
      </c>
      <c r="W418" t="n">
        <v>43.54</v>
      </c>
      <c r="X418" t="n">
        <v>3.66</v>
      </c>
      <c r="Y418" t="n">
        <v>3.66</v>
      </c>
      <c r="Z418" t="n">
        <v>8.5</v>
      </c>
      <c r="AA418" t="n">
        <v>8.5</v>
      </c>
      <c r="AB418" t="n">
        <v>13.96</v>
      </c>
      <c r="AC418" t="n">
        <v>13.95</v>
      </c>
      <c r="AD418" t="n">
        <v>13.949999999999989</v>
      </c>
      <c r="AE418" t="n">
        <v>0.009999999999990905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0.010000000000001563</v>
      </c>
      <c r="AL418" t="inlineStr">
        <is>
          <t>unreconciled</t>
        </is>
      </c>
      <c r="AM418" t="inlineStr">
        <is>
          <t>Order Amount Mismatch (POS&gt;3PO)</t>
        </is>
      </c>
      <c r="AN418" t="n">
        <v>13.95</v>
      </c>
      <c r="AO418" t="n">
        <f>ROUND(P418*100/H418,2)</f>
        <v>0.0</v>
      </c>
      <c r="AP418" t="n">
        <f>ROUND(Q418*100/I418,2)</f>
        <v>0.0</v>
      </c>
      <c r="AQ418"/>
      <c r="AR418"/>
      <c r="AS418" t="n">
        <v>0.0</v>
      </c>
    </row>
    <row r="419">
      <c r="A419" s="1"/>
      <c r="B419" s="2" t="n">
        <v>45231.00568287037</v>
      </c>
      <c r="C419"/>
      <c r="D419"/>
      <c r="E419"/>
      <c r="F419" t="inlineStr">
        <is>
          <t>0023</t>
        </is>
      </c>
      <c r="G419" t="inlineStr">
        <is>
          <t>5305523807</t>
        </is>
      </c>
      <c r="H419" t="n">
        <v>0.0</v>
      </c>
      <c r="I419" t="n">
        <v>146.66</v>
      </c>
      <c r="J419" t="n">
        <v>109.52</v>
      </c>
      <c r="K419" t="inlineStr">
        <is>
          <t>sale</t>
        </is>
      </c>
      <c r="L419" t="inlineStr">
        <is>
          <t/>
        </is>
      </c>
      <c r="M419" t="inlineStr">
        <is>
          <t/>
        </is>
      </c>
      <c r="N419" t="n">
        <v>0.0</v>
      </c>
      <c r="O419" t="n">
        <v>0.0</v>
      </c>
      <c r="P419" t="n">
        <v>119.67</v>
      </c>
      <c r="Q419" t="n">
        <v>119.65</v>
      </c>
      <c r="R419" t="n">
        <v>37.14</v>
      </c>
      <c r="S419" t="n">
        <v>37.14</v>
      </c>
      <c r="T419" t="n">
        <v>1.47</v>
      </c>
      <c r="U419" t="n">
        <v>1.47</v>
      </c>
      <c r="V419" t="n">
        <v>19.71</v>
      </c>
      <c r="W419" t="n">
        <v>19.71</v>
      </c>
      <c r="X419" t="n">
        <v>1.92</v>
      </c>
      <c r="Y419" t="n">
        <v>1.92</v>
      </c>
      <c r="Z419" t="n">
        <v>3.89</v>
      </c>
      <c r="AA419" t="n">
        <v>3.9</v>
      </c>
      <c r="AB419" t="n">
        <v>0.0</v>
      </c>
      <c r="AC419" t="n">
        <v>7.33</v>
      </c>
      <c r="AD419" t="n">
        <v>-146.66</v>
      </c>
      <c r="AE419" t="n">
        <v>0.01999999999999602</v>
      </c>
      <c r="AF419" t="n">
        <v>0.0</v>
      </c>
      <c r="AG419" t="n">
        <v>0.0</v>
      </c>
      <c r="AH419" t="n">
        <v>0.0</v>
      </c>
      <c r="AI419" t="n">
        <v>0.0</v>
      </c>
      <c r="AJ419" t="n">
        <v>-0.009999999999999787</v>
      </c>
      <c r="AK419" t="n">
        <v>-7.33</v>
      </c>
      <c r="AL419" t="inlineStr">
        <is>
          <t>unreconciled</t>
        </is>
      </c>
      <c r="AM419" t="inlineStr">
        <is>
          <t>Order Not found in POS</t>
        </is>
      </c>
      <c r="AN419" t="n">
        <v>146.66</v>
      </c>
      <c r="AO419" t="n">
        <f>ROUND(P419*100/H419,2)</f>
        <v>0.0</v>
      </c>
      <c r="AP419" t="n">
        <f>ROUND(Q419*100/I419,2)</f>
        <v>0.0</v>
      </c>
      <c r="AQ419"/>
      <c r="AR419"/>
      <c r="AS419" t="n">
        <v>0.0</v>
      </c>
    </row>
    <row r="420">
      <c r="A420" s="1"/>
      <c r="B420" s="2" t="n">
        <v>45231.01787037037</v>
      </c>
      <c r="C420"/>
      <c r="D420"/>
      <c r="E420"/>
      <c r="F420" t="inlineStr">
        <is>
          <t>0094</t>
        </is>
      </c>
      <c r="G420" t="inlineStr">
        <is>
          <t>5305526769</t>
        </is>
      </c>
      <c r="H420" t="n">
        <v>0.0</v>
      </c>
      <c r="I420" t="n">
        <v>233.33</v>
      </c>
      <c r="J420" t="n">
        <v>196.19</v>
      </c>
      <c r="K420" t="inlineStr">
        <is>
          <t>sale</t>
        </is>
      </c>
      <c r="L420" t="inlineStr">
        <is>
          <t/>
        </is>
      </c>
      <c r="M420" t="inlineStr">
        <is>
          <t/>
        </is>
      </c>
      <c r="N420" t="n">
        <v>0.0</v>
      </c>
      <c r="O420" t="n">
        <v>0.0</v>
      </c>
      <c r="P420" t="n">
        <v>185.72</v>
      </c>
      <c r="Q420" t="n">
        <v>185.71</v>
      </c>
      <c r="R420" t="n">
        <v>37.14</v>
      </c>
      <c r="S420" t="n">
        <v>37.14</v>
      </c>
      <c r="T420" t="n">
        <v>2.33</v>
      </c>
      <c r="U420" t="n">
        <v>2.33</v>
      </c>
      <c r="V420" t="n">
        <v>35.31</v>
      </c>
      <c r="W420" t="n">
        <v>35.31</v>
      </c>
      <c r="X420" t="n">
        <v>3.06</v>
      </c>
      <c r="Y420" t="n">
        <v>3.06</v>
      </c>
      <c r="Z420" t="n">
        <v>6.91</v>
      </c>
      <c r="AA420" t="n">
        <v>6.91</v>
      </c>
      <c r="AB420" t="n">
        <v>0.0</v>
      </c>
      <c r="AC420" t="n">
        <v>11.67</v>
      </c>
      <c r="AD420" t="n">
        <v>-233.33</v>
      </c>
      <c r="AE420" t="n">
        <v>0.009999999999990905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-11.67</v>
      </c>
      <c r="AL420" t="inlineStr">
        <is>
          <t>unreconciled</t>
        </is>
      </c>
      <c r="AM420" t="inlineStr">
        <is>
          <t>Order Not found in POS</t>
        </is>
      </c>
      <c r="AN420" t="n">
        <v>233.33</v>
      </c>
      <c r="AO420" t="n">
        <f>ROUND(P420*100/H420,2)</f>
        <v>0.0</v>
      </c>
      <c r="AP420" t="n">
        <f>ROUND(Q420*100/I420,2)</f>
        <v>0.0</v>
      </c>
      <c r="AQ420"/>
      <c r="AR420"/>
      <c r="AS420" t="n">
        <v>0.0</v>
      </c>
    </row>
    <row r="421">
      <c r="A421" s="1" t="n">
        <v>45231.0</v>
      </c>
      <c r="B421" s="2" t="n">
        <v>45231.931875</v>
      </c>
      <c r="C421" t="inlineStr">
        <is>
          <t>3140094012084572</t>
        </is>
      </c>
      <c r="D421" t="inlineStr">
        <is>
          <t>POS0012</t>
        </is>
      </c>
      <c r="E421" t="inlineStr">
        <is>
          <t>86</t>
        </is>
      </c>
      <c r="F421" t="inlineStr">
        <is>
          <t>0094</t>
        </is>
      </c>
      <c r="G421" t="inlineStr">
        <is>
          <t>5305562654</t>
        </is>
      </c>
      <c r="H421" t="n">
        <v>383.0</v>
      </c>
      <c r="I421" t="n">
        <v>364.75</v>
      </c>
      <c r="J421" t="n">
        <v>327.61</v>
      </c>
      <c r="K421" t="inlineStr">
        <is>
          <t>sale</t>
        </is>
      </c>
      <c r="L421" t="inlineStr">
        <is>
          <t/>
        </is>
      </c>
      <c r="M421" t="inlineStr">
        <is>
          <t/>
        </is>
      </c>
      <c r="N421" t="n">
        <v>0.0</v>
      </c>
      <c r="O421" t="n">
        <v>0.0</v>
      </c>
      <c r="P421" t="n">
        <v>285.86</v>
      </c>
      <c r="Q421" t="n">
        <v>285.85</v>
      </c>
      <c r="R421" t="n">
        <v>37.14</v>
      </c>
      <c r="S421" t="n">
        <v>37.14</v>
      </c>
      <c r="T421" t="n">
        <v>3.65</v>
      </c>
      <c r="U421" t="n">
        <v>3.65</v>
      </c>
      <c r="V421" t="n">
        <v>58.97</v>
      </c>
      <c r="W421" t="n">
        <v>58.97</v>
      </c>
      <c r="X421" t="n">
        <v>4.79</v>
      </c>
      <c r="Y421" t="n">
        <v>4.79</v>
      </c>
      <c r="Z421" t="n">
        <v>11.48</v>
      </c>
      <c r="AA421" t="n">
        <v>11.47</v>
      </c>
      <c r="AB421" t="n">
        <v>18.24</v>
      </c>
      <c r="AC421" t="n">
        <v>18.24</v>
      </c>
      <c r="AD421" t="n">
        <v>18.25</v>
      </c>
      <c r="AE421" t="n">
        <v>0.009999999999990905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0.009999999999999787</v>
      </c>
      <c r="AK421" t="n">
        <v>0.0</v>
      </c>
      <c r="AL421" t="inlineStr">
        <is>
          <t>unreconciled</t>
        </is>
      </c>
      <c r="AM421" t="inlineStr">
        <is>
          <t>Order Amount Mismatch (POS&gt;3PO)</t>
        </is>
      </c>
      <c r="AN421" t="n">
        <v>18.25</v>
      </c>
      <c r="AO421" t="n">
        <f>ROUND(P421*100/H421,2)</f>
        <v>0.0</v>
      </c>
      <c r="AP421" t="n">
        <f>ROUND(Q421*100/I421,2)</f>
        <v>0.0</v>
      </c>
      <c r="AQ421"/>
      <c r="AR421"/>
      <c r="AS421" t="n">
        <v>0.0</v>
      </c>
    </row>
    <row r="422">
      <c r="A422" s="1" t="n">
        <v>45234.0</v>
      </c>
      <c r="B422" s="2" t="n">
        <v>45234.903275462966</v>
      </c>
      <c r="C422" t="inlineStr">
        <is>
          <t>3140023012059639</t>
        </is>
      </c>
      <c r="D422" t="inlineStr">
        <is>
          <t>POS0012</t>
        </is>
      </c>
      <c r="E422" t="inlineStr">
        <is>
          <t>31</t>
        </is>
      </c>
      <c r="F422" t="inlineStr">
        <is>
          <t>0023</t>
        </is>
      </c>
      <c r="G422" t="inlineStr">
        <is>
          <t>5305596369</t>
        </is>
      </c>
      <c r="H422" t="n">
        <v>412.0</v>
      </c>
      <c r="I422" t="n">
        <v>392.38</v>
      </c>
      <c r="J422" t="n">
        <v>355.24</v>
      </c>
      <c r="K422" t="inlineStr">
        <is>
          <t>sale</t>
        </is>
      </c>
      <c r="L422" t="inlineStr">
        <is>
          <t/>
        </is>
      </c>
      <c r="M422" t="inlineStr">
        <is>
          <t/>
        </is>
      </c>
      <c r="N422" t="n">
        <v>0.0</v>
      </c>
      <c r="O422" t="n">
        <v>0.0</v>
      </c>
      <c r="P422" t="n">
        <v>306.93</v>
      </c>
      <c r="Q422" t="n">
        <v>306.93</v>
      </c>
      <c r="R422" t="n">
        <v>37.14</v>
      </c>
      <c r="S422" t="n">
        <v>37.14</v>
      </c>
      <c r="T422" t="n">
        <v>3.92</v>
      </c>
      <c r="U422" t="n">
        <v>3.92</v>
      </c>
      <c r="V422" t="n">
        <v>63.94</v>
      </c>
      <c r="W422" t="n">
        <v>63.94</v>
      </c>
      <c r="X422" t="n">
        <v>5.15</v>
      </c>
      <c r="Y422" t="n">
        <v>5.15</v>
      </c>
      <c r="Z422" t="n">
        <v>12.44</v>
      </c>
      <c r="AA422" t="n">
        <v>12.44</v>
      </c>
      <c r="AB422" t="n">
        <v>19.62</v>
      </c>
      <c r="AC422" t="n">
        <v>19.62</v>
      </c>
      <c r="AD422" t="n">
        <v>19.620000000000005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inlineStr">
        <is>
          <t>unreconciled</t>
        </is>
      </c>
      <c r="AM422" t="inlineStr">
        <is>
          <t>Order Amount Mismatch (POS&gt;3PO)</t>
        </is>
      </c>
      <c r="AN422" t="n">
        <v>19.62</v>
      </c>
      <c r="AO422" t="n">
        <f>ROUND(P422*100/H422,2)</f>
        <v>0.0</v>
      </c>
      <c r="AP422" t="n">
        <f>ROUND(Q422*100/I422,2)</f>
        <v>0.0</v>
      </c>
      <c r="AQ422"/>
      <c r="AR422"/>
      <c r="AS422" t="n">
        <v>0.0</v>
      </c>
    </row>
    <row r="423">
      <c r="A423" s="1" t="n">
        <v>45235.0</v>
      </c>
      <c r="B423" s="2" t="n">
        <v>45235.745</v>
      </c>
      <c r="C423" t="inlineStr">
        <is>
          <t>3140094012086136</t>
        </is>
      </c>
      <c r="D423" t="inlineStr">
        <is>
          <t>POS0012</t>
        </is>
      </c>
      <c r="E423" t="inlineStr">
        <is>
          <t>51</t>
        </is>
      </c>
      <c r="F423" t="inlineStr">
        <is>
          <t>0094</t>
        </is>
      </c>
      <c r="G423" t="inlineStr">
        <is>
          <t>5305618072</t>
        </is>
      </c>
      <c r="H423" t="n">
        <v>303.0</v>
      </c>
      <c r="I423" t="n">
        <v>288.57</v>
      </c>
      <c r="J423" t="n">
        <v>251.43</v>
      </c>
      <c r="K423" t="inlineStr">
        <is>
          <t>sale</t>
        </is>
      </c>
      <c r="L423" t="inlineStr">
        <is>
          <t/>
        </is>
      </c>
      <c r="M423" t="inlineStr">
        <is>
          <t/>
        </is>
      </c>
      <c r="N423" t="n">
        <v>0.0</v>
      </c>
      <c r="O423" t="n">
        <v>0.0</v>
      </c>
      <c r="P423" t="n">
        <v>227.8</v>
      </c>
      <c r="Q423" t="n">
        <v>227.79</v>
      </c>
      <c r="R423" t="n">
        <v>37.14</v>
      </c>
      <c r="S423" t="n">
        <v>37.14</v>
      </c>
      <c r="T423" t="n">
        <v>2.89</v>
      </c>
      <c r="U423" t="n">
        <v>2.89</v>
      </c>
      <c r="V423" t="n">
        <v>45.26</v>
      </c>
      <c r="W423" t="n">
        <v>45.26</v>
      </c>
      <c r="X423" t="n">
        <v>3.79</v>
      </c>
      <c r="Y423" t="n">
        <v>3.79</v>
      </c>
      <c r="Z423" t="n">
        <v>8.83</v>
      </c>
      <c r="AA423" t="n">
        <v>8.83</v>
      </c>
      <c r="AB423" t="n">
        <v>14.42</v>
      </c>
      <c r="AC423" t="n">
        <v>14.43</v>
      </c>
      <c r="AD423" t="n">
        <v>14.430000000000007</v>
      </c>
      <c r="AE423" t="n">
        <v>0.010000000000019327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-0.009999999999999787</v>
      </c>
      <c r="AL423" t="inlineStr">
        <is>
          <t>unreconciled</t>
        </is>
      </c>
      <c r="AM423" t="inlineStr">
        <is>
          <t>Order Amount Mismatch (POS&gt;3PO)</t>
        </is>
      </c>
      <c r="AN423" t="n">
        <v>14.43</v>
      </c>
      <c r="AO423" t="n">
        <f>ROUND(P423*100/H423,2)</f>
        <v>0.0</v>
      </c>
      <c r="AP423" t="n">
        <f>ROUND(Q423*100/I423,2)</f>
        <v>0.0</v>
      </c>
      <c r="AQ423"/>
      <c r="AR423"/>
      <c r="AS423" t="n">
        <v>0.0</v>
      </c>
    </row>
    <row r="424">
      <c r="A424" s="1" t="n">
        <v>45231.0</v>
      </c>
      <c r="B424" s="2" t="n">
        <v>45231.83908564815</v>
      </c>
      <c r="C424" t="inlineStr">
        <is>
          <t>3140023012058806</t>
        </is>
      </c>
      <c r="D424" t="inlineStr">
        <is>
          <t>POS0012</t>
        </is>
      </c>
      <c r="E424" t="inlineStr">
        <is>
          <t>00</t>
        </is>
      </c>
      <c r="F424" t="inlineStr">
        <is>
          <t>0023</t>
        </is>
      </c>
      <c r="G424" t="inlineStr">
        <is>
          <t>5305619067</t>
        </is>
      </c>
      <c r="H424" t="n">
        <v>547.0</v>
      </c>
      <c r="I424" t="n">
        <v>520.94</v>
      </c>
      <c r="J424" t="n">
        <v>483.8</v>
      </c>
      <c r="K424" t="inlineStr">
        <is>
          <t>sale</t>
        </is>
      </c>
      <c r="L424" t="inlineStr">
        <is>
          <t/>
        </is>
      </c>
      <c r="M424" t="inlineStr">
        <is>
          <t/>
        </is>
      </c>
      <c r="N424" t="n">
        <v>0.0</v>
      </c>
      <c r="O424" t="n">
        <v>0.0</v>
      </c>
      <c r="P424" t="n">
        <v>404.9</v>
      </c>
      <c r="Q424" t="n">
        <v>404.9</v>
      </c>
      <c r="R424" t="n">
        <v>37.14</v>
      </c>
      <c r="S424" t="n">
        <v>37.14</v>
      </c>
      <c r="T424" t="n">
        <v>5.21</v>
      </c>
      <c r="U424" t="n">
        <v>5.21</v>
      </c>
      <c r="V424" t="n">
        <v>87.08</v>
      </c>
      <c r="W424" t="n">
        <v>87.08</v>
      </c>
      <c r="X424" t="n">
        <v>6.84</v>
      </c>
      <c r="Y424" t="n">
        <v>6.84</v>
      </c>
      <c r="Z424" t="n">
        <v>16.91</v>
      </c>
      <c r="AA424" t="n">
        <v>16.9</v>
      </c>
      <c r="AB424" t="n">
        <v>26.04</v>
      </c>
      <c r="AC424" t="n">
        <v>26.05</v>
      </c>
      <c r="AD424" t="n">
        <v>26.059999999999945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0.010000000000001563</v>
      </c>
      <c r="AK424" t="n">
        <v>-0.010000000000001563</v>
      </c>
      <c r="AL424" t="inlineStr">
        <is>
          <t>unreconciled</t>
        </is>
      </c>
      <c r="AM424" t="inlineStr">
        <is>
          <t>Order Amount Mismatch (POS&gt;3PO)</t>
        </is>
      </c>
      <c r="AN424" t="n">
        <v>26.06</v>
      </c>
      <c r="AO424" t="n">
        <f>ROUND(P424*100/H424,2)</f>
        <v>0.0</v>
      </c>
      <c r="AP424" t="n">
        <f>ROUND(Q424*100/I424,2)</f>
        <v>0.0</v>
      </c>
      <c r="AQ424"/>
      <c r="AR424"/>
      <c r="AS424" t="n">
        <v>0.0</v>
      </c>
    </row>
    <row r="425">
      <c r="A425" s="1" t="n">
        <v>45231.0</v>
      </c>
      <c r="B425" s="2" t="n">
        <v>45231.523981481485</v>
      </c>
      <c r="C425" t="inlineStr">
        <is>
          <t>3140094012084333</t>
        </is>
      </c>
      <c r="D425" t="inlineStr">
        <is>
          <t>POS0012</t>
        </is>
      </c>
      <c r="E425" t="inlineStr">
        <is>
          <t>47</t>
        </is>
      </c>
      <c r="F425" t="inlineStr">
        <is>
          <t>0094</t>
        </is>
      </c>
      <c r="G425" t="inlineStr">
        <is>
          <t>5305636461</t>
        </is>
      </c>
      <c r="H425" t="n">
        <v>249.99999999999997</v>
      </c>
      <c r="I425" t="n">
        <v>238.09</v>
      </c>
      <c r="J425" t="n">
        <v>200.95</v>
      </c>
      <c r="K425" t="inlineStr">
        <is>
          <t>sale</t>
        </is>
      </c>
      <c r="L425" t="inlineStr">
        <is>
          <t/>
        </is>
      </c>
      <c r="M425" t="inlineStr">
        <is>
          <t/>
        </is>
      </c>
      <c r="N425" t="n">
        <v>0.0</v>
      </c>
      <c r="O425" t="n">
        <v>0.0</v>
      </c>
      <c r="P425" t="n">
        <v>189.35</v>
      </c>
      <c r="Q425" t="n">
        <v>189.34</v>
      </c>
      <c r="R425" t="n">
        <v>37.14</v>
      </c>
      <c r="S425" t="n">
        <v>37.14</v>
      </c>
      <c r="T425" t="n">
        <v>2.38</v>
      </c>
      <c r="U425" t="n">
        <v>2.38</v>
      </c>
      <c r="V425" t="n">
        <v>36.17</v>
      </c>
      <c r="W425" t="n">
        <v>36.17</v>
      </c>
      <c r="X425" t="n">
        <v>3.12</v>
      </c>
      <c r="Y425" t="n">
        <v>3.12</v>
      </c>
      <c r="Z425" t="n">
        <v>7.07</v>
      </c>
      <c r="AA425" t="n">
        <v>7.07</v>
      </c>
      <c r="AB425" t="n">
        <v>11.9</v>
      </c>
      <c r="AC425" t="n">
        <v>11.91</v>
      </c>
      <c r="AD425" t="n">
        <v>11.909999999999968</v>
      </c>
      <c r="AE425" t="n">
        <v>0.009999999999990905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-0.009999999999999787</v>
      </c>
      <c r="AL425" t="inlineStr">
        <is>
          <t>unreconciled</t>
        </is>
      </c>
      <c r="AM425" t="inlineStr">
        <is>
          <t>Order Amount Mismatch (POS&gt;3PO)</t>
        </is>
      </c>
      <c r="AN425" t="n">
        <v>11.91</v>
      </c>
      <c r="AO425" t="n">
        <f>ROUND(P425*100/H425,2)</f>
        <v>0.0</v>
      </c>
      <c r="AP425" t="n">
        <f>ROUND(Q425*100/I425,2)</f>
        <v>0.0</v>
      </c>
      <c r="AQ425"/>
      <c r="AR425"/>
      <c r="AS425" t="n">
        <v>0.0</v>
      </c>
    </row>
    <row r="426">
      <c r="A426" s="1" t="n">
        <v>45231.0</v>
      </c>
      <c r="B426" s="2" t="n">
        <v>45231.58446759259</v>
      </c>
      <c r="C426" t="inlineStr">
        <is>
          <t>3140094012084363</t>
        </is>
      </c>
      <c r="D426" t="inlineStr">
        <is>
          <t>POS0012</t>
        </is>
      </c>
      <c r="E426" t="inlineStr">
        <is>
          <t>77</t>
        </is>
      </c>
      <c r="F426" t="inlineStr">
        <is>
          <t>0094</t>
        </is>
      </c>
      <c r="G426" t="inlineStr">
        <is>
          <t>5305643889</t>
        </is>
      </c>
      <c r="H426" t="n">
        <v>223.0</v>
      </c>
      <c r="I426" t="n">
        <v>212.38</v>
      </c>
      <c r="J426" t="n">
        <v>175.24</v>
      </c>
      <c r="K426" t="inlineStr">
        <is>
          <t>sale</t>
        </is>
      </c>
      <c r="L426" t="inlineStr">
        <is>
          <t/>
        </is>
      </c>
      <c r="M426" t="inlineStr">
        <is>
          <t/>
        </is>
      </c>
      <c r="N426" t="n">
        <v>0.0</v>
      </c>
      <c r="O426" t="n">
        <v>0.0</v>
      </c>
      <c r="P426" t="n">
        <v>169.75</v>
      </c>
      <c r="Q426" t="n">
        <v>169.75</v>
      </c>
      <c r="R426" t="n">
        <v>37.14</v>
      </c>
      <c r="S426" t="n">
        <v>37.14</v>
      </c>
      <c r="T426" t="n">
        <v>2.12</v>
      </c>
      <c r="U426" t="n">
        <v>2.12</v>
      </c>
      <c r="V426" t="n">
        <v>31.54</v>
      </c>
      <c r="W426" t="n">
        <v>31.54</v>
      </c>
      <c r="X426" t="n">
        <v>2.79</v>
      </c>
      <c r="Y426" t="n">
        <v>2.79</v>
      </c>
      <c r="Z426" t="n">
        <v>6.18</v>
      </c>
      <c r="AA426" t="n">
        <v>6.18</v>
      </c>
      <c r="AB426" t="n">
        <v>10.62</v>
      </c>
      <c r="AC426" t="n">
        <v>10.62</v>
      </c>
      <c r="AD426" t="n">
        <v>10.620000000000005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inlineStr">
        <is>
          <t>unreconciled</t>
        </is>
      </c>
      <c r="AM426" t="inlineStr">
        <is>
          <t>Order Amount Mismatch (POS&gt;3PO)</t>
        </is>
      </c>
      <c r="AN426" t="n">
        <v>10.62</v>
      </c>
      <c r="AO426" t="n">
        <f>ROUND(P426*100/H426,2)</f>
        <v>0.0</v>
      </c>
      <c r="AP426" t="n">
        <f>ROUND(Q426*100/I426,2)</f>
        <v>0.0</v>
      </c>
      <c r="AQ426"/>
      <c r="AR426"/>
      <c r="AS426" t="n">
        <v>0.0</v>
      </c>
    </row>
    <row r="427">
      <c r="A427" s="1"/>
      <c r="B427" s="2" t="n">
        <v>45231.013703703706</v>
      </c>
      <c r="C427"/>
      <c r="D427"/>
      <c r="E427"/>
      <c r="F427" t="inlineStr">
        <is>
          <t>0094</t>
        </is>
      </c>
      <c r="G427" t="inlineStr">
        <is>
          <t>5305646454</t>
        </is>
      </c>
      <c r="H427" t="n">
        <v>0.0</v>
      </c>
      <c r="I427" t="n">
        <v>401.89</v>
      </c>
      <c r="J427" t="n">
        <v>364.75</v>
      </c>
      <c r="K427" t="inlineStr">
        <is>
          <t>sale</t>
        </is>
      </c>
      <c r="L427" t="inlineStr">
        <is>
          <t/>
        </is>
      </c>
      <c r="M427" t="inlineStr">
        <is>
          <t/>
        </is>
      </c>
      <c r="N427" t="n">
        <v>0.0</v>
      </c>
      <c r="O427" t="n">
        <v>0.0</v>
      </c>
      <c r="P427" t="n">
        <v>314.17</v>
      </c>
      <c r="Q427" t="n">
        <v>314.17</v>
      </c>
      <c r="R427" t="n">
        <v>37.14</v>
      </c>
      <c r="S427" t="n">
        <v>37.14</v>
      </c>
      <c r="T427" t="n">
        <v>4.02</v>
      </c>
      <c r="U427" t="n">
        <v>4.02</v>
      </c>
      <c r="V427" t="n">
        <v>65.66</v>
      </c>
      <c r="W427" t="n">
        <v>65.66</v>
      </c>
      <c r="X427" t="n">
        <v>5.27</v>
      </c>
      <c r="Y427" t="n">
        <v>5.27</v>
      </c>
      <c r="Z427" t="n">
        <v>12.77</v>
      </c>
      <c r="AA427" t="n">
        <v>12.77</v>
      </c>
      <c r="AB427" t="n">
        <v>0.0</v>
      </c>
      <c r="AC427" t="n">
        <v>20.1</v>
      </c>
      <c r="AD427" t="n">
        <v>-401.89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-20.1</v>
      </c>
      <c r="AL427" t="inlineStr">
        <is>
          <t>unreconciled</t>
        </is>
      </c>
      <c r="AM427" t="inlineStr">
        <is>
          <t>Order Not found in POS</t>
        </is>
      </c>
      <c r="AN427" t="n">
        <v>401.89</v>
      </c>
      <c r="AO427" t="n">
        <f>ROUND(P427*100/H427,2)</f>
        <v>0.0</v>
      </c>
      <c r="AP427" t="n">
        <f>ROUND(Q427*100/I427,2)</f>
        <v>0.0</v>
      </c>
      <c r="AQ427"/>
      <c r="AR427"/>
      <c r="AS427" t="n">
        <v>0.0</v>
      </c>
    </row>
    <row r="428">
      <c r="A428" s="1" t="n">
        <v>45232.0</v>
      </c>
      <c r="B428" s="2" t="n">
        <v>45232.95768518518</v>
      </c>
      <c r="C428" t="inlineStr">
        <is>
          <t>3140094012084981</t>
        </is>
      </c>
      <c r="D428" t="inlineStr">
        <is>
          <t>POS0012</t>
        </is>
      </c>
      <c r="E428" t="inlineStr">
        <is>
          <t>96</t>
        </is>
      </c>
      <c r="F428" t="inlineStr">
        <is>
          <t>0094</t>
        </is>
      </c>
      <c r="G428" t="inlineStr">
        <is>
          <t>5305661962</t>
        </is>
      </c>
      <c r="H428" t="n">
        <v>443.0</v>
      </c>
      <c r="I428" t="n">
        <v>421.9</v>
      </c>
      <c r="J428" t="n">
        <v>384.76</v>
      </c>
      <c r="K428" t="inlineStr">
        <is>
          <t>sale</t>
        </is>
      </c>
      <c r="L428" t="inlineStr">
        <is>
          <t/>
        </is>
      </c>
      <c r="M428" t="inlineStr">
        <is>
          <t/>
        </is>
      </c>
      <c r="N428" t="n">
        <v>0.0</v>
      </c>
      <c r="O428" t="n">
        <v>0.0</v>
      </c>
      <c r="P428" t="n">
        <v>329.42</v>
      </c>
      <c r="Q428" t="n">
        <v>329.39</v>
      </c>
      <c r="R428" t="n">
        <v>37.14</v>
      </c>
      <c r="S428" t="n">
        <v>37.14</v>
      </c>
      <c r="T428" t="n">
        <v>4.22</v>
      </c>
      <c r="U428" t="n">
        <v>4.22</v>
      </c>
      <c r="V428" t="n">
        <v>69.26</v>
      </c>
      <c r="W428" t="n">
        <v>69.26</v>
      </c>
      <c r="X428" t="n">
        <v>5.54</v>
      </c>
      <c r="Y428" t="n">
        <v>5.54</v>
      </c>
      <c r="Z428" t="n">
        <v>13.46</v>
      </c>
      <c r="AA428" t="n">
        <v>13.47</v>
      </c>
      <c r="AB428" t="n">
        <v>21.1</v>
      </c>
      <c r="AC428" t="n">
        <v>21.1</v>
      </c>
      <c r="AD428" t="n">
        <v>21.100000000000023</v>
      </c>
      <c r="AE428" t="n">
        <v>0.03000000000002956</v>
      </c>
      <c r="AF428" t="n">
        <v>0.0</v>
      </c>
      <c r="AG428" t="n">
        <v>0.0</v>
      </c>
      <c r="AH428" t="n">
        <v>0.0</v>
      </c>
      <c r="AI428" t="n">
        <v>0.0</v>
      </c>
      <c r="AJ428" t="n">
        <v>-0.009999999999999787</v>
      </c>
      <c r="AK428" t="n">
        <v>0.0</v>
      </c>
      <c r="AL428" t="inlineStr">
        <is>
          <t>unreconciled</t>
        </is>
      </c>
      <c r="AM428" t="inlineStr">
        <is>
          <t>Order Amount Mismatch (POS&gt;3PO)</t>
        </is>
      </c>
      <c r="AN428" t="n">
        <v>21.1</v>
      </c>
      <c r="AO428" t="n">
        <f>ROUND(P428*100/H428,2)</f>
        <v>0.0</v>
      </c>
      <c r="AP428" t="n">
        <f>ROUND(Q428*100/I428,2)</f>
        <v>0.0</v>
      </c>
      <c r="AQ428"/>
      <c r="AR428"/>
      <c r="AS428" t="n">
        <v>0.0</v>
      </c>
    </row>
    <row r="429">
      <c r="A429" s="1" t="n">
        <v>45233.0</v>
      </c>
      <c r="B429" s="2" t="n">
        <v>45233.99335648148</v>
      </c>
      <c r="C429" t="inlineStr">
        <is>
          <t>3140094012085405</t>
        </is>
      </c>
      <c r="D429" t="inlineStr">
        <is>
          <t>POS0012</t>
        </is>
      </c>
      <c r="E429" t="inlineStr">
        <is>
          <t>20</t>
        </is>
      </c>
      <c r="F429" t="inlineStr">
        <is>
          <t>0094</t>
        </is>
      </c>
      <c r="G429" t="inlineStr">
        <is>
          <t>5305672304</t>
        </is>
      </c>
      <c r="H429" t="n">
        <v>250.99999999999997</v>
      </c>
      <c r="I429" t="n">
        <v>316.19</v>
      </c>
      <c r="J429" t="n">
        <v>279.05</v>
      </c>
      <c r="K429" t="inlineStr">
        <is>
          <t>sale</t>
        </is>
      </c>
      <c r="L429" t="inlineStr">
        <is>
          <t/>
        </is>
      </c>
      <c r="M429" t="inlineStr">
        <is>
          <t/>
        </is>
      </c>
      <c r="N429" t="n">
        <v>0.0</v>
      </c>
      <c r="O429" t="n">
        <v>0.0</v>
      </c>
      <c r="P429" t="n">
        <v>248.86</v>
      </c>
      <c r="Q429" t="n">
        <v>190.06</v>
      </c>
      <c r="R429" t="n">
        <v>37.14</v>
      </c>
      <c r="S429" t="n">
        <v>37.14</v>
      </c>
      <c r="T429" t="n">
        <v>3.16</v>
      </c>
      <c r="U429" t="n">
        <v>2.39</v>
      </c>
      <c r="V429" t="n">
        <v>50.23</v>
      </c>
      <c r="W429" t="n">
        <v>36.34</v>
      </c>
      <c r="X429" t="n">
        <v>4.15</v>
      </c>
      <c r="Y429" t="n">
        <v>3.14</v>
      </c>
      <c r="Z429" t="n">
        <v>9.79</v>
      </c>
      <c r="AA429" t="n">
        <v>7.11</v>
      </c>
      <c r="AB429" t="n">
        <v>11.96</v>
      </c>
      <c r="AC429" t="n">
        <v>11.95</v>
      </c>
      <c r="AD429" t="n">
        <v>-65.19000000000003</v>
      </c>
      <c r="AE429" t="n">
        <v>58.80000000000001</v>
      </c>
      <c r="AF429" t="n">
        <v>0.0</v>
      </c>
      <c r="AG429" t="n">
        <v>0.77</v>
      </c>
      <c r="AH429" t="n">
        <v>13.889999999999993</v>
      </c>
      <c r="AI429" t="n">
        <v>1.0100000000000002</v>
      </c>
      <c r="AJ429" t="n">
        <v>2.679999999999999</v>
      </c>
      <c r="AK429" t="n">
        <v>0.010000000000001563</v>
      </c>
      <c r="AL429" t="inlineStr">
        <is>
          <t>unreconciled</t>
        </is>
      </c>
      <c r="AM429" t="inlineStr">
        <is>
          <t>Order Amount Mismatch (3PO&gt;POS)</t>
        </is>
      </c>
      <c r="AN429" t="n">
        <v>65.19</v>
      </c>
      <c r="AO429" t="n">
        <f>ROUND(P429*100/H429,2)</f>
        <v>0.0</v>
      </c>
      <c r="AP429" t="n">
        <f>ROUND(Q429*100/I429,2)</f>
        <v>0.0</v>
      </c>
      <c r="AQ429"/>
      <c r="AR429"/>
      <c r="AS429" t="n">
        <v>0.0</v>
      </c>
    </row>
    <row r="430">
      <c r="A430" s="1" t="n">
        <v>45231.0</v>
      </c>
      <c r="B430" s="2" t="n">
        <v>45231.66315972222</v>
      </c>
      <c r="C430" t="inlineStr">
        <is>
          <t>3140094012084407</t>
        </is>
      </c>
      <c r="D430" t="inlineStr">
        <is>
          <t>POS0012</t>
        </is>
      </c>
      <c r="E430" t="inlineStr">
        <is>
          <t>21</t>
        </is>
      </c>
      <c r="F430" t="inlineStr">
        <is>
          <t>0094</t>
        </is>
      </c>
      <c r="G430" t="inlineStr">
        <is>
          <t>5305679697</t>
        </is>
      </c>
      <c r="H430" t="n">
        <v>455.0</v>
      </c>
      <c r="I430" t="n">
        <v>433.32</v>
      </c>
      <c r="J430" t="n">
        <v>396.18</v>
      </c>
      <c r="K430" t="inlineStr">
        <is>
          <t>sale</t>
        </is>
      </c>
      <c r="L430" t="inlineStr">
        <is>
          <t/>
        </is>
      </c>
      <c r="M430" t="inlineStr">
        <is>
          <t/>
        </is>
      </c>
      <c r="N430" t="n">
        <v>0.0</v>
      </c>
      <c r="O430" t="n">
        <v>0.0</v>
      </c>
      <c r="P430" t="n">
        <v>338.13</v>
      </c>
      <c r="Q430" t="n">
        <v>338.12</v>
      </c>
      <c r="R430" t="n">
        <v>37.14</v>
      </c>
      <c r="S430" t="n">
        <v>37.14</v>
      </c>
      <c r="T430" t="n">
        <v>4.33</v>
      </c>
      <c r="U430" t="n">
        <v>4.33</v>
      </c>
      <c r="V430" t="n">
        <v>71.31</v>
      </c>
      <c r="W430" t="n">
        <v>71.31</v>
      </c>
      <c r="X430" t="n">
        <v>5.69</v>
      </c>
      <c r="Y430" t="n">
        <v>5.69</v>
      </c>
      <c r="Z430" t="n">
        <v>13.86</v>
      </c>
      <c r="AA430" t="n">
        <v>13.86</v>
      </c>
      <c r="AB430" t="n">
        <v>21.66</v>
      </c>
      <c r="AC430" t="n">
        <v>21.67</v>
      </c>
      <c r="AD430" t="n">
        <v>21.680000000000007</v>
      </c>
      <c r="AE430" t="n">
        <v>0.009999999999990905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-0.010000000000001563</v>
      </c>
      <c r="AL430" t="inlineStr">
        <is>
          <t>unreconciled</t>
        </is>
      </c>
      <c r="AM430" t="inlineStr">
        <is>
          <t>Order Amount Mismatch (POS&gt;3PO)</t>
        </is>
      </c>
      <c r="AN430" t="n">
        <v>21.68</v>
      </c>
      <c r="AO430" t="n">
        <f>ROUND(P430*100/H430,2)</f>
        <v>0.0</v>
      </c>
      <c r="AP430" t="n">
        <f>ROUND(Q430*100/I430,2)</f>
        <v>0.0</v>
      </c>
      <c r="AQ430"/>
      <c r="AR430"/>
      <c r="AS430" t="n">
        <v>0.0</v>
      </c>
    </row>
    <row r="431">
      <c r="A431" s="1" t="n">
        <v>45231.0</v>
      </c>
      <c r="B431" s="2" t="n">
        <v>45231.88798611111</v>
      </c>
      <c r="C431" t="inlineStr">
        <is>
          <t>3140023012058831</t>
        </is>
      </c>
      <c r="D431" t="inlineStr">
        <is>
          <t>POS0012</t>
        </is>
      </c>
      <c r="E431" t="inlineStr">
        <is>
          <t>25</t>
        </is>
      </c>
      <c r="F431" t="inlineStr">
        <is>
          <t>0023</t>
        </is>
      </c>
      <c r="G431" t="inlineStr">
        <is>
          <t>5305681867</t>
        </is>
      </c>
      <c r="H431" t="n">
        <v>174.0</v>
      </c>
      <c r="I431" t="n">
        <v>165.71</v>
      </c>
      <c r="J431" t="n">
        <v>128.57</v>
      </c>
      <c r="K431" t="inlineStr">
        <is>
          <t>sale</t>
        </is>
      </c>
      <c r="L431" t="inlineStr">
        <is>
          <t/>
        </is>
      </c>
      <c r="M431" t="inlineStr">
        <is>
          <t/>
        </is>
      </c>
      <c r="N431" t="n">
        <v>0.0</v>
      </c>
      <c r="O431" t="n">
        <v>0.0</v>
      </c>
      <c r="P431" t="n">
        <v>134.18</v>
      </c>
      <c r="Q431" t="n">
        <v>134.18</v>
      </c>
      <c r="R431" t="n">
        <v>37.14</v>
      </c>
      <c r="S431" t="n">
        <v>37.14</v>
      </c>
      <c r="T431" t="n">
        <v>1.66</v>
      </c>
      <c r="U431" t="n">
        <v>1.66</v>
      </c>
      <c r="V431" t="n">
        <v>23.14</v>
      </c>
      <c r="W431" t="n">
        <v>23.14</v>
      </c>
      <c r="X431" t="n">
        <v>2.17</v>
      </c>
      <c r="Y431" t="n">
        <v>2.18</v>
      </c>
      <c r="Z431" t="n">
        <v>4.56</v>
      </c>
      <c r="AA431" t="n">
        <v>4.56</v>
      </c>
      <c r="AB431" t="n">
        <v>8.28</v>
      </c>
      <c r="AC431" t="n">
        <v>8.29</v>
      </c>
      <c r="AD431" t="n">
        <v>8.289999999999992</v>
      </c>
      <c r="AE431" t="n">
        <v>0.0</v>
      </c>
      <c r="AF431" t="n">
        <v>0.0</v>
      </c>
      <c r="AG431" t="n">
        <v>0.0</v>
      </c>
      <c r="AH431" t="n">
        <v>0.0</v>
      </c>
      <c r="AI431" t="n">
        <v>-0.010000000000000231</v>
      </c>
      <c r="AJ431" t="n">
        <v>0.0</v>
      </c>
      <c r="AK431" t="n">
        <v>-0.009999999999999787</v>
      </c>
      <c r="AL431" t="inlineStr">
        <is>
          <t>unreconciled</t>
        </is>
      </c>
      <c r="AM431" t="inlineStr">
        <is>
          <t>Order Amount Mismatch (POS&gt;3PO)</t>
        </is>
      </c>
      <c r="AN431" t="n">
        <v>8.29</v>
      </c>
      <c r="AO431" t="n">
        <f>ROUND(P431*100/H431,2)</f>
        <v>0.0</v>
      </c>
      <c r="AP431" t="n">
        <f>ROUND(Q431*100/I431,2)</f>
        <v>0.0</v>
      </c>
      <c r="AQ431"/>
      <c r="AR431"/>
      <c r="AS431" t="n">
        <v>0.0</v>
      </c>
    </row>
    <row r="432">
      <c r="A432" s="1" t="n">
        <v>45234.0</v>
      </c>
      <c r="B432" s="2" t="n">
        <v>45234.92780092593</v>
      </c>
      <c r="C432" t="inlineStr">
        <is>
          <t>3140094012085812</t>
        </is>
      </c>
      <c r="D432" t="inlineStr">
        <is>
          <t>POS0012</t>
        </is>
      </c>
      <c r="E432" t="inlineStr">
        <is>
          <t>27</t>
        </is>
      </c>
      <c r="F432" t="inlineStr">
        <is>
          <t>0094</t>
        </is>
      </c>
      <c r="G432" t="inlineStr">
        <is>
          <t>5305708516</t>
        </is>
      </c>
      <c r="H432" t="n">
        <v>570.0</v>
      </c>
      <c r="I432" t="n">
        <v>542.86</v>
      </c>
      <c r="J432" t="n">
        <v>505.72</v>
      </c>
      <c r="K432" t="inlineStr">
        <is>
          <t>sale</t>
        </is>
      </c>
      <c r="L432" t="inlineStr">
        <is>
          <t/>
        </is>
      </c>
      <c r="M432" t="inlineStr">
        <is>
          <t/>
        </is>
      </c>
      <c r="N432" t="n">
        <v>0.0</v>
      </c>
      <c r="O432" t="n">
        <v>0.0</v>
      </c>
      <c r="P432" t="n">
        <v>421.61</v>
      </c>
      <c r="Q432" t="n">
        <v>421.61</v>
      </c>
      <c r="R432" t="n">
        <v>37.14</v>
      </c>
      <c r="S432" t="n">
        <v>37.14</v>
      </c>
      <c r="T432" t="n">
        <v>5.43</v>
      </c>
      <c r="U432" t="n">
        <v>5.43</v>
      </c>
      <c r="V432" t="n">
        <v>91.03</v>
      </c>
      <c r="W432" t="n">
        <v>91.03</v>
      </c>
      <c r="X432" t="n">
        <v>7.12</v>
      </c>
      <c r="Y432" t="n">
        <v>7.12</v>
      </c>
      <c r="Z432" t="n">
        <v>17.67</v>
      </c>
      <c r="AA432" t="n">
        <v>17.67</v>
      </c>
      <c r="AB432" t="n">
        <v>27.14</v>
      </c>
      <c r="AC432" t="n">
        <v>27.14</v>
      </c>
      <c r="AD432" t="n">
        <v>27.139999999999986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inlineStr">
        <is>
          <t>unreconciled</t>
        </is>
      </c>
      <c r="AM432" t="inlineStr">
        <is>
          <t>Order Amount Mismatch (POS&gt;3PO)</t>
        </is>
      </c>
      <c r="AN432" t="n">
        <v>27.14</v>
      </c>
      <c r="AO432" t="n">
        <f>ROUND(P432*100/H432,2)</f>
        <v>0.0</v>
      </c>
      <c r="AP432" t="n">
        <f>ROUND(Q432*100/I432,2)</f>
        <v>0.0</v>
      </c>
      <c r="AQ432"/>
      <c r="AR432"/>
      <c r="AS432" t="n">
        <v>0.0</v>
      </c>
    </row>
    <row r="433">
      <c r="A433" s="1" t="n">
        <v>45234.0</v>
      </c>
      <c r="B433" s="2" t="n">
        <v>45234.57375</v>
      </c>
      <c r="C433" t="inlineStr">
        <is>
          <t>3140023012059478</t>
        </is>
      </c>
      <c r="D433" t="inlineStr">
        <is>
          <t>POS0012</t>
        </is>
      </c>
      <c r="E433" t="inlineStr">
        <is>
          <t>70</t>
        </is>
      </c>
      <c r="F433" t="inlineStr">
        <is>
          <t>0023</t>
        </is>
      </c>
      <c r="G433" t="inlineStr">
        <is>
          <t>5305721169</t>
        </is>
      </c>
      <c r="H433" t="n">
        <v>491.99999999999994</v>
      </c>
      <c r="I433" t="n">
        <v>468.57</v>
      </c>
      <c r="J433" t="n">
        <v>431.43</v>
      </c>
      <c r="K433" t="inlineStr">
        <is>
          <t>sale</t>
        </is>
      </c>
      <c r="L433" t="inlineStr">
        <is>
          <t/>
        </is>
      </c>
      <c r="M433" t="inlineStr">
        <is>
          <t/>
        </is>
      </c>
      <c r="N433" t="n">
        <v>0.0</v>
      </c>
      <c r="O433" t="n">
        <v>0.0</v>
      </c>
      <c r="P433" t="n">
        <v>364.98</v>
      </c>
      <c r="Q433" t="n">
        <v>364.97</v>
      </c>
      <c r="R433" t="n">
        <v>37.14</v>
      </c>
      <c r="S433" t="n">
        <v>37.14</v>
      </c>
      <c r="T433" t="n">
        <v>4.69</v>
      </c>
      <c r="U433" t="n">
        <v>4.69</v>
      </c>
      <c r="V433" t="n">
        <v>77.66</v>
      </c>
      <c r="W433" t="n">
        <v>77.66</v>
      </c>
      <c r="X433" t="n">
        <v>6.15</v>
      </c>
      <c r="Y433" t="n">
        <v>6.15</v>
      </c>
      <c r="Z433" t="n">
        <v>15.09</v>
      </c>
      <c r="AA433" t="n">
        <v>15.09</v>
      </c>
      <c r="AB433" t="n">
        <v>23.42</v>
      </c>
      <c r="AC433" t="n">
        <v>23.43</v>
      </c>
      <c r="AD433" t="n">
        <v>23.42999999999995</v>
      </c>
      <c r="AE433" t="n">
        <v>0.009999999999990905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-0.00999999999999801</v>
      </c>
      <c r="AL433" t="inlineStr">
        <is>
          <t>unreconciled</t>
        </is>
      </c>
      <c r="AM433" t="inlineStr">
        <is>
          <t>Order Amount Mismatch (POS&gt;3PO)</t>
        </is>
      </c>
      <c r="AN433" t="n">
        <v>23.43</v>
      </c>
      <c r="AO433" t="n">
        <f>ROUND(P433*100/H433,2)</f>
        <v>0.0</v>
      </c>
      <c r="AP433" t="n">
        <f>ROUND(Q433*100/I433,2)</f>
        <v>0.0</v>
      </c>
      <c r="AQ433"/>
      <c r="AR433"/>
      <c r="AS433" t="n">
        <v>0.0</v>
      </c>
    </row>
    <row r="434">
      <c r="A434" s="1" t="n">
        <v>45232.0</v>
      </c>
      <c r="B434" s="2" t="n">
        <v>45232.45071759259</v>
      </c>
      <c r="C434" t="inlineStr">
        <is>
          <t>3140094012084645</t>
        </is>
      </c>
      <c r="D434" t="inlineStr">
        <is>
          <t>POS0012</t>
        </is>
      </c>
      <c r="E434" t="inlineStr">
        <is>
          <t>59</t>
        </is>
      </c>
      <c r="F434" t="inlineStr">
        <is>
          <t>0094</t>
        </is>
      </c>
      <c r="G434" t="inlineStr">
        <is>
          <t>5305722491</t>
        </is>
      </c>
      <c r="H434" t="n">
        <v>392.0</v>
      </c>
      <c r="I434" t="n">
        <v>373.32</v>
      </c>
      <c r="J434" t="n">
        <v>336.18</v>
      </c>
      <c r="K434" t="inlineStr">
        <is>
          <t>sale</t>
        </is>
      </c>
      <c r="L434" t="inlineStr">
        <is>
          <t/>
        </is>
      </c>
      <c r="M434" t="inlineStr">
        <is>
          <t/>
        </is>
      </c>
      <c r="N434" t="n">
        <v>0.0</v>
      </c>
      <c r="O434" t="n">
        <v>0.0</v>
      </c>
      <c r="P434" t="n">
        <v>292.41</v>
      </c>
      <c r="Q434" t="n">
        <v>292.4</v>
      </c>
      <c r="R434" t="n">
        <v>37.14</v>
      </c>
      <c r="S434" t="n">
        <v>37.14</v>
      </c>
      <c r="T434" t="n">
        <v>3.73</v>
      </c>
      <c r="U434" t="n">
        <v>3.73</v>
      </c>
      <c r="V434" t="n">
        <v>60.51</v>
      </c>
      <c r="W434" t="n">
        <v>60.51</v>
      </c>
      <c r="X434" t="n">
        <v>4.9</v>
      </c>
      <c r="Y434" t="n">
        <v>4.9</v>
      </c>
      <c r="Z434" t="n">
        <v>11.77</v>
      </c>
      <c r="AA434" t="n">
        <v>11.77</v>
      </c>
      <c r="AB434" t="n">
        <v>18.66</v>
      </c>
      <c r="AC434" t="n">
        <v>18.67</v>
      </c>
      <c r="AD434" t="n">
        <v>18.680000000000007</v>
      </c>
      <c r="AE434" t="n">
        <v>0.010000000000047748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-0.010000000000001563</v>
      </c>
      <c r="AL434" t="inlineStr">
        <is>
          <t>unreconciled</t>
        </is>
      </c>
      <c r="AM434" t="inlineStr">
        <is>
          <t>Order Amount Mismatch (POS&gt;3PO)</t>
        </is>
      </c>
      <c r="AN434" t="n">
        <v>18.68</v>
      </c>
      <c r="AO434" t="n">
        <f>ROUND(P434*100/H434,2)</f>
        <v>0.0</v>
      </c>
      <c r="AP434" t="n">
        <f>ROUND(Q434*100/I434,2)</f>
        <v>0.0</v>
      </c>
      <c r="AQ434"/>
      <c r="AR434"/>
      <c r="AS434" t="n">
        <v>0.0</v>
      </c>
    </row>
    <row r="435">
      <c r="A435" s="1" t="n">
        <v>45234.0</v>
      </c>
      <c r="B435" s="2" t="n">
        <v>45234.57581018518</v>
      </c>
      <c r="C435" t="inlineStr">
        <is>
          <t>3140094012085484</t>
        </is>
      </c>
      <c r="D435" t="inlineStr">
        <is>
          <t>POS0012</t>
        </is>
      </c>
      <c r="E435" t="inlineStr">
        <is>
          <t>99</t>
        </is>
      </c>
      <c r="F435" t="inlineStr">
        <is>
          <t>0094</t>
        </is>
      </c>
      <c r="G435" t="inlineStr">
        <is>
          <t>5305734065</t>
        </is>
      </c>
      <c r="H435" t="n">
        <v>290.0</v>
      </c>
      <c r="I435" t="n">
        <v>276.19</v>
      </c>
      <c r="J435" t="n">
        <v>239.05</v>
      </c>
      <c r="K435" t="inlineStr">
        <is>
          <t>sale</t>
        </is>
      </c>
      <c r="L435" t="inlineStr">
        <is>
          <t/>
        </is>
      </c>
      <c r="M435" t="inlineStr">
        <is>
          <t/>
        </is>
      </c>
      <c r="N435" t="n">
        <v>0.0</v>
      </c>
      <c r="O435" t="n">
        <v>0.0</v>
      </c>
      <c r="P435" t="n">
        <v>218.38</v>
      </c>
      <c r="Q435" t="n">
        <v>218.37</v>
      </c>
      <c r="R435" t="n">
        <v>37.14</v>
      </c>
      <c r="S435" t="n">
        <v>37.14</v>
      </c>
      <c r="T435" t="n">
        <v>2.76</v>
      </c>
      <c r="U435" t="n">
        <v>2.76</v>
      </c>
      <c r="V435" t="n">
        <v>43.03</v>
      </c>
      <c r="W435" t="n">
        <v>43.03</v>
      </c>
      <c r="X435" t="n">
        <v>3.62</v>
      </c>
      <c r="Y435" t="n">
        <v>3.62</v>
      </c>
      <c r="Z435" t="n">
        <v>8.4</v>
      </c>
      <c r="AA435" t="n">
        <v>8.4</v>
      </c>
      <c r="AB435" t="n">
        <v>13.82</v>
      </c>
      <c r="AC435" t="n">
        <v>13.81</v>
      </c>
      <c r="AD435" t="n">
        <v>13.810000000000002</v>
      </c>
      <c r="AE435" t="n">
        <v>0.009999999999990905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0.009999999999999787</v>
      </c>
      <c r="AL435" t="inlineStr">
        <is>
          <t>unreconciled</t>
        </is>
      </c>
      <c r="AM435" t="inlineStr">
        <is>
          <t>Order Amount Mismatch (POS&gt;3PO)</t>
        </is>
      </c>
      <c r="AN435" t="n">
        <v>13.81</v>
      </c>
      <c r="AO435" t="n">
        <f>ROUND(P435*100/H435,2)</f>
        <v>0.0</v>
      </c>
      <c r="AP435" t="n">
        <f>ROUND(Q435*100/I435,2)</f>
        <v>0.0</v>
      </c>
      <c r="AQ435"/>
      <c r="AR435"/>
      <c r="AS435" t="n">
        <v>0.0</v>
      </c>
    </row>
    <row r="436">
      <c r="A436" s="1" t="n">
        <v>45233.0</v>
      </c>
      <c r="B436" s="2" t="n">
        <v>45233.49767361111</v>
      </c>
      <c r="C436" t="inlineStr">
        <is>
          <t>3140023012059197</t>
        </is>
      </c>
      <c r="D436" t="inlineStr">
        <is>
          <t>POS0012</t>
        </is>
      </c>
      <c r="E436" t="inlineStr">
        <is>
          <t>90</t>
        </is>
      </c>
      <c r="F436" t="inlineStr">
        <is>
          <t>0023</t>
        </is>
      </c>
      <c r="G436" t="inlineStr">
        <is>
          <t>5305755259</t>
        </is>
      </c>
      <c r="H436" t="n">
        <v>393.0</v>
      </c>
      <c r="I436" t="n">
        <v>451.42</v>
      </c>
      <c r="J436" t="n">
        <v>414.28</v>
      </c>
      <c r="K436" t="inlineStr">
        <is>
          <t>sale</t>
        </is>
      </c>
      <c r="L436" t="inlineStr">
        <is>
          <t/>
        </is>
      </c>
      <c r="M436" t="inlineStr">
        <is>
          <t/>
        </is>
      </c>
      <c r="N436" t="n">
        <v>0.0</v>
      </c>
      <c r="O436" t="n">
        <v>0.0</v>
      </c>
      <c r="P436" t="n">
        <v>351.93</v>
      </c>
      <c r="Q436" t="n">
        <v>293.14</v>
      </c>
      <c r="R436" t="n">
        <v>37.14</v>
      </c>
      <c r="S436" t="n">
        <v>37.14</v>
      </c>
      <c r="T436" t="n">
        <v>4.51</v>
      </c>
      <c r="U436" t="n">
        <v>3.74</v>
      </c>
      <c r="V436" t="n">
        <v>74.57</v>
      </c>
      <c r="W436" t="n">
        <v>60.69</v>
      </c>
      <c r="X436" t="n">
        <v>5.92</v>
      </c>
      <c r="Y436" t="n">
        <v>4.91</v>
      </c>
      <c r="Z436" t="n">
        <v>14.49</v>
      </c>
      <c r="AA436" t="n">
        <v>11.8</v>
      </c>
      <c r="AB436" t="n">
        <v>18.72</v>
      </c>
      <c r="AC436" t="n">
        <v>18.72</v>
      </c>
      <c r="AD436" t="n">
        <v>-58.420000000000016</v>
      </c>
      <c r="AE436" t="n">
        <v>58.79000000000002</v>
      </c>
      <c r="AF436" t="n">
        <v>0.0</v>
      </c>
      <c r="AG436" t="n">
        <v>0.7699999999999996</v>
      </c>
      <c r="AH436" t="n">
        <v>13.879999999999995</v>
      </c>
      <c r="AI436" t="n">
        <v>1.0099999999999998</v>
      </c>
      <c r="AJ436" t="n">
        <v>2.6899999999999995</v>
      </c>
      <c r="AK436" t="n">
        <v>0.0</v>
      </c>
      <c r="AL436" t="inlineStr">
        <is>
          <t>unreconciled</t>
        </is>
      </c>
      <c r="AM436" t="inlineStr">
        <is>
          <t>Order Amount Mismatch (3PO&gt;POS)</t>
        </is>
      </c>
      <c r="AN436" t="n">
        <v>58.42</v>
      </c>
      <c r="AO436" t="n">
        <f>ROUND(P436*100/H436,2)</f>
        <v>0.0</v>
      </c>
      <c r="AP436" t="n">
        <f>ROUND(Q436*100/I436,2)</f>
        <v>0.0</v>
      </c>
      <c r="AQ436"/>
      <c r="AR436"/>
      <c r="AS436" t="n">
        <v>0.0</v>
      </c>
    </row>
    <row r="437">
      <c r="A437" s="1" t="n">
        <v>45234.0</v>
      </c>
      <c r="B437" s="2" t="n">
        <v>45234.88155092593</v>
      </c>
      <c r="C437" t="inlineStr">
        <is>
          <t>3140023012059623</t>
        </is>
      </c>
      <c r="D437" t="inlineStr">
        <is>
          <t>POS0012</t>
        </is>
      </c>
      <c r="E437" t="inlineStr">
        <is>
          <t>15</t>
        </is>
      </c>
      <c r="F437" t="inlineStr">
        <is>
          <t>0023</t>
        </is>
      </c>
      <c r="G437" t="inlineStr">
        <is>
          <t>5305756857</t>
        </is>
      </c>
      <c r="H437" t="n">
        <v>218.0</v>
      </c>
      <c r="I437" t="n">
        <v>207.62</v>
      </c>
      <c r="J437" t="n">
        <v>170.48</v>
      </c>
      <c r="K437" t="inlineStr">
        <is>
          <t>sale</t>
        </is>
      </c>
      <c r="L437" t="inlineStr">
        <is>
          <t/>
        </is>
      </c>
      <c r="M437" t="inlineStr">
        <is>
          <t/>
        </is>
      </c>
      <c r="N437" t="n">
        <v>0.0</v>
      </c>
      <c r="O437" t="n">
        <v>0.0</v>
      </c>
      <c r="P437" t="n">
        <v>166.12</v>
      </c>
      <c r="Q437" t="n">
        <v>166.1</v>
      </c>
      <c r="R437" t="n">
        <v>37.14</v>
      </c>
      <c r="S437" t="n">
        <v>37.14</v>
      </c>
      <c r="T437" t="n">
        <v>2.08</v>
      </c>
      <c r="U437" t="n">
        <v>2.08</v>
      </c>
      <c r="V437" t="n">
        <v>30.69</v>
      </c>
      <c r="W437" t="n">
        <v>30.69</v>
      </c>
      <c r="X437" t="n">
        <v>2.72</v>
      </c>
      <c r="Y437" t="n">
        <v>2.72</v>
      </c>
      <c r="Z437" t="n">
        <v>6.01</v>
      </c>
      <c r="AA437" t="n">
        <v>6.01</v>
      </c>
      <c r="AB437" t="n">
        <v>10.38</v>
      </c>
      <c r="AC437" t="n">
        <v>10.38</v>
      </c>
      <c r="AD437" t="n">
        <v>10.379999999999995</v>
      </c>
      <c r="AE437" t="n">
        <v>0.020000000000010232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inlineStr">
        <is>
          <t>unreconciled</t>
        </is>
      </c>
      <c r="AM437" t="inlineStr">
        <is>
          <t>Order Amount Mismatch (POS&gt;3PO)</t>
        </is>
      </c>
      <c r="AN437" t="n">
        <v>10.38</v>
      </c>
      <c r="AO437" t="n">
        <f>ROUND(P437*100/H437,2)</f>
        <v>0.0</v>
      </c>
      <c r="AP437" t="n">
        <f>ROUND(Q437*100/I437,2)</f>
        <v>0.0</v>
      </c>
      <c r="AQ437"/>
      <c r="AR437"/>
      <c r="AS437" t="n">
        <v>0.0</v>
      </c>
    </row>
    <row r="438">
      <c r="A438" s="1" t="n">
        <v>45231.0</v>
      </c>
      <c r="B438" s="2" t="n">
        <v>45231.64556712963</v>
      </c>
      <c r="C438" t="inlineStr">
        <is>
          <t>3140094012084396</t>
        </is>
      </c>
      <c r="D438" t="inlineStr">
        <is>
          <t>POS0012</t>
        </is>
      </c>
      <c r="E438" t="inlineStr">
        <is>
          <t>10</t>
        </is>
      </c>
      <c r="F438" t="inlineStr">
        <is>
          <t>0094</t>
        </is>
      </c>
      <c r="G438" t="inlineStr">
        <is>
          <t>5305758294</t>
        </is>
      </c>
      <c r="H438" t="n">
        <v>296.0</v>
      </c>
      <c r="I438" t="n">
        <v>281.9</v>
      </c>
      <c r="J438" t="n">
        <v>244.76</v>
      </c>
      <c r="K438" t="inlineStr">
        <is>
          <t>sale</t>
        </is>
      </c>
      <c r="L438" t="inlineStr">
        <is>
          <t/>
        </is>
      </c>
      <c r="M438" t="inlineStr">
        <is>
          <t/>
        </is>
      </c>
      <c r="N438" t="n">
        <v>0.0</v>
      </c>
      <c r="O438" t="n">
        <v>0.0</v>
      </c>
      <c r="P438" t="n">
        <v>222.72</v>
      </c>
      <c r="Q438" t="n">
        <v>222.72</v>
      </c>
      <c r="R438" t="n">
        <v>37.14</v>
      </c>
      <c r="S438" t="n">
        <v>37.14</v>
      </c>
      <c r="T438" t="n">
        <v>2.82</v>
      </c>
      <c r="U438" t="n">
        <v>2.82</v>
      </c>
      <c r="V438" t="n">
        <v>44.06</v>
      </c>
      <c r="W438" t="n">
        <v>44.06</v>
      </c>
      <c r="X438" t="n">
        <v>3.7</v>
      </c>
      <c r="Y438" t="n">
        <v>3.7</v>
      </c>
      <c r="Z438" t="n">
        <v>8.6</v>
      </c>
      <c r="AA438" t="n">
        <v>8.6</v>
      </c>
      <c r="AB438" t="n">
        <v>14.1</v>
      </c>
      <c r="AC438" t="n">
        <v>14.1</v>
      </c>
      <c r="AD438" t="n">
        <v>14.100000000000023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inlineStr">
        <is>
          <t>unreconciled</t>
        </is>
      </c>
      <c r="AM438" t="inlineStr">
        <is>
          <t>Order Amount Mismatch (POS&gt;3PO)</t>
        </is>
      </c>
      <c r="AN438" t="n">
        <v>14.1</v>
      </c>
      <c r="AO438" t="n">
        <f>ROUND(P438*100/H438,2)</f>
        <v>0.0</v>
      </c>
      <c r="AP438" t="n">
        <f>ROUND(Q438*100/I438,2)</f>
        <v>0.0</v>
      </c>
      <c r="AQ438"/>
      <c r="AR438"/>
      <c r="AS438" t="n">
        <v>0.0</v>
      </c>
    </row>
    <row r="439">
      <c r="A439" s="1" t="n">
        <v>45232.0</v>
      </c>
      <c r="B439" s="2" t="n">
        <v>45232.84096064815</v>
      </c>
      <c r="C439" t="inlineStr">
        <is>
          <t>3140094012084875</t>
        </is>
      </c>
      <c r="D439" t="inlineStr">
        <is>
          <t>POS0012</t>
        </is>
      </c>
      <c r="E439" t="inlineStr">
        <is>
          <t>90</t>
        </is>
      </c>
      <c r="F439" t="inlineStr">
        <is>
          <t>0094</t>
        </is>
      </c>
      <c r="G439" t="inlineStr">
        <is>
          <t>5305761550</t>
        </is>
      </c>
      <c r="H439" t="n">
        <v>266.0</v>
      </c>
      <c r="I439" t="n">
        <v>253.32</v>
      </c>
      <c r="J439" t="n">
        <v>216.18</v>
      </c>
      <c r="K439" t="inlineStr">
        <is>
          <t>sale</t>
        </is>
      </c>
      <c r="L439" t="inlineStr">
        <is>
          <t/>
        </is>
      </c>
      <c r="M439" t="inlineStr">
        <is>
          <t/>
        </is>
      </c>
      <c r="N439" t="n">
        <v>0.0</v>
      </c>
      <c r="O439" t="n">
        <v>0.0</v>
      </c>
      <c r="P439" t="n">
        <v>200.96</v>
      </c>
      <c r="Q439" t="n">
        <v>200.95</v>
      </c>
      <c r="R439" t="n">
        <v>37.14</v>
      </c>
      <c r="S439" t="n">
        <v>37.14</v>
      </c>
      <c r="T439" t="n">
        <v>2.53</v>
      </c>
      <c r="U439" t="n">
        <v>2.53</v>
      </c>
      <c r="V439" t="n">
        <v>38.91</v>
      </c>
      <c r="W439" t="n">
        <v>38.91</v>
      </c>
      <c r="X439" t="n">
        <v>3.32</v>
      </c>
      <c r="Y439" t="n">
        <v>3.32</v>
      </c>
      <c r="Z439" t="n">
        <v>7.6</v>
      </c>
      <c r="AA439" t="n">
        <v>7.6</v>
      </c>
      <c r="AB439" t="n">
        <v>12.66</v>
      </c>
      <c r="AC439" t="n">
        <v>12.67</v>
      </c>
      <c r="AD439" t="n">
        <v>12.680000000000007</v>
      </c>
      <c r="AE439" t="n">
        <v>0.010000000000019327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-0.009999999999999787</v>
      </c>
      <c r="AL439" t="inlineStr">
        <is>
          <t>unreconciled</t>
        </is>
      </c>
      <c r="AM439" t="inlineStr">
        <is>
          <t>Order Amount Mismatch (POS&gt;3PO)</t>
        </is>
      </c>
      <c r="AN439" t="n">
        <v>12.68</v>
      </c>
      <c r="AO439" t="n">
        <f>ROUND(P439*100/H439,2)</f>
        <v>0.0</v>
      </c>
      <c r="AP439" t="n">
        <f>ROUND(Q439*100/I439,2)</f>
        <v>0.0</v>
      </c>
      <c r="AQ439"/>
      <c r="AR439"/>
      <c r="AS439" t="n">
        <v>0.0</v>
      </c>
    </row>
    <row r="440">
      <c r="A440" s="1" t="n">
        <v>45232.0</v>
      </c>
      <c r="B440" s="2" t="n">
        <v>45232.50614583334</v>
      </c>
      <c r="C440" t="inlineStr">
        <is>
          <t>3140094012084663</t>
        </is>
      </c>
      <c r="D440" t="inlineStr">
        <is>
          <t>POS0012</t>
        </is>
      </c>
      <c r="E440" t="inlineStr">
        <is>
          <t>77</t>
        </is>
      </c>
      <c r="F440" t="inlineStr">
        <is>
          <t>0094</t>
        </is>
      </c>
      <c r="G440" t="inlineStr">
        <is>
          <t>5305784126</t>
        </is>
      </c>
      <c r="H440" t="n">
        <v>530.0</v>
      </c>
      <c r="I440" t="n">
        <v>504.76</v>
      </c>
      <c r="J440" t="n">
        <v>467.62</v>
      </c>
      <c r="K440" t="inlineStr">
        <is>
          <t>sale</t>
        </is>
      </c>
      <c r="L440" t="inlineStr">
        <is>
          <t/>
        </is>
      </c>
      <c r="M440" t="inlineStr">
        <is>
          <t/>
        </is>
      </c>
      <c r="N440" t="n">
        <v>0.0</v>
      </c>
      <c r="O440" t="n">
        <v>0.0</v>
      </c>
      <c r="P440" t="n">
        <v>392.58</v>
      </c>
      <c r="Q440" t="n">
        <v>392.56</v>
      </c>
      <c r="R440" t="n">
        <v>37.14</v>
      </c>
      <c r="S440" t="n">
        <v>37.14</v>
      </c>
      <c r="T440" t="n">
        <v>5.05</v>
      </c>
      <c r="U440" t="n">
        <v>5.05</v>
      </c>
      <c r="V440" t="n">
        <v>84.17</v>
      </c>
      <c r="W440" t="n">
        <v>84.17</v>
      </c>
      <c r="X440" t="n">
        <v>6.62</v>
      </c>
      <c r="Y440" t="n">
        <v>6.62</v>
      </c>
      <c r="Z440" t="n">
        <v>16.34</v>
      </c>
      <c r="AA440" t="n">
        <v>16.34</v>
      </c>
      <c r="AB440" t="n">
        <v>25.24</v>
      </c>
      <c r="AC440" t="n">
        <v>25.24</v>
      </c>
      <c r="AD440" t="n">
        <v>25.24000000000001</v>
      </c>
      <c r="AE440" t="n">
        <v>0.01999999999998181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inlineStr">
        <is>
          <t>unreconciled</t>
        </is>
      </c>
      <c r="AM440" t="inlineStr">
        <is>
          <t>Order Amount Mismatch (POS&gt;3PO)</t>
        </is>
      </c>
      <c r="AN440" t="n">
        <v>25.24</v>
      </c>
      <c r="AO440" t="n">
        <f>ROUND(P440*100/H440,2)</f>
        <v>0.0</v>
      </c>
      <c r="AP440" t="n">
        <f>ROUND(Q440*100/I440,2)</f>
        <v>0.0</v>
      </c>
      <c r="AQ440"/>
      <c r="AR440"/>
      <c r="AS440" t="n">
        <v>0.0</v>
      </c>
    </row>
    <row r="441">
      <c r="A441" s="1" t="n">
        <v>45232.0</v>
      </c>
      <c r="B441" s="2" t="n">
        <v>45232.61927083333</v>
      </c>
      <c r="C441" t="inlineStr">
        <is>
          <t>3140094012084737</t>
        </is>
      </c>
      <c r="D441" t="inlineStr">
        <is>
          <t>POS0012</t>
        </is>
      </c>
      <c r="E441" t="inlineStr">
        <is>
          <t>52</t>
        </is>
      </c>
      <c r="F441" t="inlineStr">
        <is>
          <t>0094</t>
        </is>
      </c>
      <c r="G441" t="inlineStr">
        <is>
          <t>5305785181</t>
        </is>
      </c>
      <c r="H441" t="n">
        <v>267.0</v>
      </c>
      <c r="I441" t="n">
        <v>254.28</v>
      </c>
      <c r="J441" t="n">
        <v>217.14</v>
      </c>
      <c r="K441" t="inlineStr">
        <is>
          <t>sale</t>
        </is>
      </c>
      <c r="L441" t="inlineStr">
        <is>
          <t/>
        </is>
      </c>
      <c r="M441" t="inlineStr">
        <is>
          <t/>
        </is>
      </c>
      <c r="N441" t="n">
        <v>0.0</v>
      </c>
      <c r="O441" t="n">
        <v>0.0</v>
      </c>
      <c r="P441" t="n">
        <v>201.67</v>
      </c>
      <c r="Q441" t="n">
        <v>201.67</v>
      </c>
      <c r="R441" t="n">
        <v>37.14</v>
      </c>
      <c r="S441" t="n">
        <v>37.14</v>
      </c>
      <c r="T441" t="n">
        <v>2.54</v>
      </c>
      <c r="U441" t="n">
        <v>2.54</v>
      </c>
      <c r="V441" t="n">
        <v>39.09</v>
      </c>
      <c r="W441" t="n">
        <v>39.09</v>
      </c>
      <c r="X441" t="n">
        <v>3.34</v>
      </c>
      <c r="Y441" t="n">
        <v>3.34</v>
      </c>
      <c r="Z441" t="n">
        <v>7.64</v>
      </c>
      <c r="AA441" t="n">
        <v>7.64</v>
      </c>
      <c r="AB441" t="n">
        <v>12.72</v>
      </c>
      <c r="AC441" t="n">
        <v>12.72</v>
      </c>
      <c r="AD441" t="n">
        <v>12.719999999999999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inlineStr">
        <is>
          <t>unreconciled</t>
        </is>
      </c>
      <c r="AM441" t="inlineStr">
        <is>
          <t>Order Amount Mismatch (POS&gt;3PO)</t>
        </is>
      </c>
      <c r="AN441" t="n">
        <v>12.72</v>
      </c>
      <c r="AO441" t="n">
        <f>ROUND(P441*100/H441,2)</f>
        <v>0.0</v>
      </c>
      <c r="AP441" t="n">
        <f>ROUND(Q441*100/I441,2)</f>
        <v>0.0</v>
      </c>
      <c r="AQ441"/>
      <c r="AR441"/>
      <c r="AS441" t="n">
        <v>0.0</v>
      </c>
    </row>
    <row r="442">
      <c r="A442" s="1" t="n">
        <v>45232.0</v>
      </c>
      <c r="B442" s="2" t="n">
        <v>45232.88575231482</v>
      </c>
      <c r="C442" t="inlineStr">
        <is>
          <t>3140023012059060</t>
        </is>
      </c>
      <c r="D442" t="inlineStr">
        <is>
          <t>POS0012</t>
        </is>
      </c>
      <c r="E442" t="inlineStr">
        <is>
          <t>54</t>
        </is>
      </c>
      <c r="F442" t="inlineStr">
        <is>
          <t>0023</t>
        </is>
      </c>
      <c r="G442" t="inlineStr">
        <is>
          <t>5305807832</t>
        </is>
      </c>
      <c r="H442" t="n">
        <v>94.0</v>
      </c>
      <c r="I442" t="n">
        <v>89.52</v>
      </c>
      <c r="J442" t="n">
        <v>52.38</v>
      </c>
      <c r="K442" t="inlineStr">
        <is>
          <t>sale</t>
        </is>
      </c>
      <c r="L442" t="inlineStr">
        <is>
          <t/>
        </is>
      </c>
      <c r="M442" t="inlineStr">
        <is>
          <t/>
        </is>
      </c>
      <c r="N442" t="n">
        <v>0.0</v>
      </c>
      <c r="O442" t="n">
        <v>0.0</v>
      </c>
      <c r="P442" t="n">
        <v>76.1</v>
      </c>
      <c r="Q442" t="n">
        <v>76.1</v>
      </c>
      <c r="R442" t="n">
        <v>37.14</v>
      </c>
      <c r="S442" t="n">
        <v>37.14</v>
      </c>
      <c r="T442" t="n">
        <v>0.9</v>
      </c>
      <c r="U442" t="n">
        <v>0.9</v>
      </c>
      <c r="V442" t="n">
        <v>9.43</v>
      </c>
      <c r="W442" t="n">
        <v>9.43</v>
      </c>
      <c r="X442" t="n">
        <v>1.18</v>
      </c>
      <c r="Y442" t="n">
        <v>1.18</v>
      </c>
      <c r="Z442" t="n">
        <v>1.91</v>
      </c>
      <c r="AA442" t="n">
        <v>1.91</v>
      </c>
      <c r="AB442" t="n">
        <v>4.48</v>
      </c>
      <c r="AC442" t="n">
        <v>4.48</v>
      </c>
      <c r="AD442" t="n">
        <v>4.480000000000004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inlineStr">
        <is>
          <t>unreconciled</t>
        </is>
      </c>
      <c r="AM442" t="inlineStr">
        <is>
          <t>Order Amount Mismatch (POS&gt;3PO)</t>
        </is>
      </c>
      <c r="AN442" t="n">
        <v>4.48</v>
      </c>
      <c r="AO442" t="n">
        <f>ROUND(P442*100/H442,2)</f>
        <v>0.0</v>
      </c>
      <c r="AP442" t="n">
        <f>ROUND(Q442*100/I442,2)</f>
        <v>0.0</v>
      </c>
      <c r="AQ442"/>
      <c r="AR442"/>
      <c r="AS442" t="n">
        <v>0.0</v>
      </c>
    </row>
    <row r="443">
      <c r="A443" s="1" t="n">
        <v>45231.0</v>
      </c>
      <c r="B443" s="2" t="n">
        <v>45231.67858796296</v>
      </c>
      <c r="C443" t="inlineStr">
        <is>
          <t>3140023012058748</t>
        </is>
      </c>
      <c r="D443" t="inlineStr">
        <is>
          <t>POS0012</t>
        </is>
      </c>
      <c r="E443" t="inlineStr">
        <is>
          <t>42</t>
        </is>
      </c>
      <c r="F443" t="inlineStr">
        <is>
          <t>0023</t>
        </is>
      </c>
      <c r="G443" t="inlineStr">
        <is>
          <t>5305822628</t>
        </is>
      </c>
      <c r="H443" t="n">
        <v>275.0</v>
      </c>
      <c r="I443" t="n">
        <v>261.89</v>
      </c>
      <c r="J443" t="n">
        <v>224.75</v>
      </c>
      <c r="K443" t="inlineStr">
        <is>
          <t>sale</t>
        </is>
      </c>
      <c r="L443" t="inlineStr">
        <is>
          <t/>
        </is>
      </c>
      <c r="M443" t="inlineStr">
        <is>
          <t/>
        </is>
      </c>
      <c r="N443" t="n">
        <v>0.0</v>
      </c>
      <c r="O443" t="n">
        <v>0.0</v>
      </c>
      <c r="P443" t="n">
        <v>207.47</v>
      </c>
      <c r="Q443" t="n">
        <v>207.47</v>
      </c>
      <c r="R443" t="n">
        <v>37.14</v>
      </c>
      <c r="S443" t="n">
        <v>37.14</v>
      </c>
      <c r="T443" t="n">
        <v>2.62</v>
      </c>
      <c r="U443" t="n">
        <v>2.62</v>
      </c>
      <c r="V443" t="n">
        <v>40.46</v>
      </c>
      <c r="W443" t="n">
        <v>40.46</v>
      </c>
      <c r="X443" t="n">
        <v>3.44</v>
      </c>
      <c r="Y443" t="n">
        <v>3.44</v>
      </c>
      <c r="Z443" t="n">
        <v>7.9</v>
      </c>
      <c r="AA443" t="n">
        <v>7.9</v>
      </c>
      <c r="AB443" t="n">
        <v>13.1</v>
      </c>
      <c r="AC443" t="n">
        <v>13.1</v>
      </c>
      <c r="AD443" t="n">
        <v>13.110000000000014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inlineStr">
        <is>
          <t>unreconciled</t>
        </is>
      </c>
      <c r="AM443" t="inlineStr">
        <is>
          <t>Order Amount Mismatch (POS&gt;3PO)</t>
        </is>
      </c>
      <c r="AN443" t="n">
        <v>13.11</v>
      </c>
      <c r="AO443" t="n">
        <f>ROUND(P443*100/H443,2)</f>
        <v>0.0</v>
      </c>
      <c r="AP443" t="n">
        <f>ROUND(Q443*100/I443,2)</f>
        <v>0.0</v>
      </c>
      <c r="AQ443"/>
      <c r="AR443"/>
      <c r="AS443" t="n">
        <v>0.0</v>
      </c>
    </row>
    <row r="444">
      <c r="A444" s="1" t="n">
        <v>45231.0</v>
      </c>
      <c r="B444" s="2" t="n">
        <v>45231.586064814815</v>
      </c>
      <c r="C444" t="inlineStr">
        <is>
          <t>3140094012084365</t>
        </is>
      </c>
      <c r="D444" t="inlineStr">
        <is>
          <t>POS0012</t>
        </is>
      </c>
      <c r="E444" t="inlineStr">
        <is>
          <t>79</t>
        </is>
      </c>
      <c r="F444" t="inlineStr">
        <is>
          <t>0094</t>
        </is>
      </c>
      <c r="G444" t="inlineStr">
        <is>
          <t>5305823020</t>
        </is>
      </c>
      <c r="H444" t="n">
        <v>278.0</v>
      </c>
      <c r="I444" t="n">
        <v>264.76</v>
      </c>
      <c r="J444" t="n">
        <v>227.62</v>
      </c>
      <c r="K444" t="inlineStr">
        <is>
          <t>sale</t>
        </is>
      </c>
      <c r="L444" t="inlineStr">
        <is>
          <t/>
        </is>
      </c>
      <c r="M444" t="inlineStr">
        <is>
          <t/>
        </is>
      </c>
      <c r="N444" t="n">
        <v>0.0</v>
      </c>
      <c r="O444" t="n">
        <v>0.0</v>
      </c>
      <c r="P444" t="n">
        <v>209.66</v>
      </c>
      <c r="Q444" t="n">
        <v>209.64</v>
      </c>
      <c r="R444" t="n">
        <v>37.14</v>
      </c>
      <c r="S444" t="n">
        <v>37.14</v>
      </c>
      <c r="T444" t="n">
        <v>2.65</v>
      </c>
      <c r="U444" t="n">
        <v>2.65</v>
      </c>
      <c r="V444" t="n">
        <v>40.97</v>
      </c>
      <c r="W444" t="n">
        <v>40.97</v>
      </c>
      <c r="X444" t="n">
        <v>3.48</v>
      </c>
      <c r="Y444" t="n">
        <v>3.48</v>
      </c>
      <c r="Z444" t="n">
        <v>8.0</v>
      </c>
      <c r="AA444" t="n">
        <v>8.0</v>
      </c>
      <c r="AB444" t="n">
        <v>13.24</v>
      </c>
      <c r="AC444" t="n">
        <v>13.24</v>
      </c>
      <c r="AD444" t="n">
        <v>13.240000000000009</v>
      </c>
      <c r="AE444" t="n">
        <v>0.020000000000010232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inlineStr">
        <is>
          <t>unreconciled</t>
        </is>
      </c>
      <c r="AM444" t="inlineStr">
        <is>
          <t>Order Amount Mismatch (POS&gt;3PO)</t>
        </is>
      </c>
      <c r="AN444" t="n">
        <v>13.24</v>
      </c>
      <c r="AO444" t="n">
        <f>ROUND(P444*100/H444,2)</f>
        <v>0.0</v>
      </c>
      <c r="AP444" t="n">
        <f>ROUND(Q444*100/I444,2)</f>
        <v>0.0</v>
      </c>
      <c r="AQ444"/>
      <c r="AR444"/>
      <c r="AS444" t="n">
        <v>0.0</v>
      </c>
    </row>
    <row r="445">
      <c r="A445" s="1" t="n">
        <v>45231.0</v>
      </c>
      <c r="B445" s="2" t="n">
        <v>45231.42694444444</v>
      </c>
      <c r="C445" t="inlineStr">
        <is>
          <t>3140023012058695</t>
        </is>
      </c>
      <c r="D445" t="inlineStr">
        <is>
          <t>POS0012</t>
        </is>
      </c>
      <c r="E445" t="inlineStr">
        <is>
          <t>89</t>
        </is>
      </c>
      <c r="F445" t="inlineStr">
        <is>
          <t>0023</t>
        </is>
      </c>
      <c r="G445" t="inlineStr">
        <is>
          <t>5305824762</t>
        </is>
      </c>
      <c r="H445" t="n">
        <v>267.0</v>
      </c>
      <c r="I445" t="n">
        <v>254.28</v>
      </c>
      <c r="J445" t="n">
        <v>217.14</v>
      </c>
      <c r="K445" t="inlineStr">
        <is>
          <t>sale</t>
        </is>
      </c>
      <c r="L445" t="inlineStr">
        <is>
          <t/>
        </is>
      </c>
      <c r="M445" t="inlineStr">
        <is>
          <t/>
        </is>
      </c>
      <c r="N445" t="n">
        <v>0.0</v>
      </c>
      <c r="O445" t="n">
        <v>0.0</v>
      </c>
      <c r="P445" t="n">
        <v>201.67</v>
      </c>
      <c r="Q445" t="n">
        <v>201.67</v>
      </c>
      <c r="R445" t="n">
        <v>37.14</v>
      </c>
      <c r="S445" t="n">
        <v>37.14</v>
      </c>
      <c r="T445" t="n">
        <v>2.54</v>
      </c>
      <c r="U445" t="n">
        <v>2.54</v>
      </c>
      <c r="V445" t="n">
        <v>39.09</v>
      </c>
      <c r="W445" t="n">
        <v>39.09</v>
      </c>
      <c r="X445" t="n">
        <v>3.34</v>
      </c>
      <c r="Y445" t="n">
        <v>3.34</v>
      </c>
      <c r="Z445" t="n">
        <v>7.64</v>
      </c>
      <c r="AA445" t="n">
        <v>7.64</v>
      </c>
      <c r="AB445" t="n">
        <v>12.72</v>
      </c>
      <c r="AC445" t="n">
        <v>12.72</v>
      </c>
      <c r="AD445" t="n">
        <v>12.719999999999999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inlineStr">
        <is>
          <t>unreconciled</t>
        </is>
      </c>
      <c r="AM445" t="inlineStr">
        <is>
          <t>Order Amount Mismatch (POS&gt;3PO)</t>
        </is>
      </c>
      <c r="AN445" t="n">
        <v>12.72</v>
      </c>
      <c r="AO445" t="n">
        <f>ROUND(P445*100/H445,2)</f>
        <v>0.0</v>
      </c>
      <c r="AP445" t="n">
        <f>ROUND(Q445*100/I445,2)</f>
        <v>0.0</v>
      </c>
      <c r="AQ445"/>
      <c r="AR445"/>
      <c r="AS445" t="n">
        <v>0.0</v>
      </c>
    </row>
    <row r="446">
      <c r="A446" s="1" t="n">
        <v>45235.0</v>
      </c>
      <c r="B446" s="2" t="n">
        <v>45235.80488425926</v>
      </c>
      <c r="C446" t="inlineStr">
        <is>
          <t>3140094012086200</t>
        </is>
      </c>
      <c r="D446" t="inlineStr">
        <is>
          <t>POS0012</t>
        </is>
      </c>
      <c r="E446" t="inlineStr">
        <is>
          <t>15</t>
        </is>
      </c>
      <c r="F446" t="inlineStr">
        <is>
          <t>0094</t>
        </is>
      </c>
      <c r="G446" t="inlineStr">
        <is>
          <t>5305830778</t>
        </is>
      </c>
      <c r="H446" t="n">
        <v>754.0</v>
      </c>
      <c r="I446" t="n">
        <v>718.11</v>
      </c>
      <c r="J446" t="n">
        <v>680.97</v>
      </c>
      <c r="K446" t="inlineStr">
        <is>
          <t>sale</t>
        </is>
      </c>
      <c r="L446" t="inlineStr">
        <is>
          <t/>
        </is>
      </c>
      <c r="M446" t="inlineStr">
        <is>
          <t/>
        </is>
      </c>
      <c r="N446" t="n">
        <v>0.0</v>
      </c>
      <c r="O446" t="n">
        <v>0.0</v>
      </c>
      <c r="P446" t="n">
        <v>555.17</v>
      </c>
      <c r="Q446" t="n">
        <v>555.16</v>
      </c>
      <c r="R446" t="n">
        <v>37.14</v>
      </c>
      <c r="S446" t="n">
        <v>37.14</v>
      </c>
      <c r="T446" t="n">
        <v>7.18</v>
      </c>
      <c r="U446" t="n">
        <v>7.18</v>
      </c>
      <c r="V446" t="n">
        <v>122.57</v>
      </c>
      <c r="W446" t="n">
        <v>122.57</v>
      </c>
      <c r="X446" t="n">
        <v>9.43</v>
      </c>
      <c r="Y446" t="n">
        <v>9.43</v>
      </c>
      <c r="Z446" t="n">
        <v>23.76</v>
      </c>
      <c r="AA446" t="n">
        <v>23.76</v>
      </c>
      <c r="AB446" t="n">
        <v>35.9</v>
      </c>
      <c r="AC446" t="n">
        <v>35.91</v>
      </c>
      <c r="AD446" t="n">
        <v>35.889999999999986</v>
      </c>
      <c r="AE446" t="n">
        <v>0.009999999999990905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-0.00999999999999801</v>
      </c>
      <c r="AL446" t="inlineStr">
        <is>
          <t>unreconciled</t>
        </is>
      </c>
      <c r="AM446" t="inlineStr">
        <is>
          <t>Order Amount Mismatch (POS&gt;3PO)</t>
        </is>
      </c>
      <c r="AN446" t="n">
        <v>35.89</v>
      </c>
      <c r="AO446" t="n">
        <f>ROUND(P446*100/H446,2)</f>
        <v>0.0</v>
      </c>
      <c r="AP446" t="n">
        <f>ROUND(Q446*100/I446,2)</f>
        <v>0.0</v>
      </c>
      <c r="AQ446"/>
      <c r="AR446"/>
      <c r="AS446" t="n">
        <v>0.0</v>
      </c>
    </row>
    <row r="447">
      <c r="A447" s="1" t="n">
        <v>45231.0</v>
      </c>
      <c r="B447" s="2" t="n">
        <v>45231.820335648146</v>
      </c>
      <c r="C447" t="inlineStr">
        <is>
          <t>3140094012084494</t>
        </is>
      </c>
      <c r="D447" t="inlineStr">
        <is>
          <t>POS0012</t>
        </is>
      </c>
      <c r="E447" t="inlineStr">
        <is>
          <t>08</t>
        </is>
      </c>
      <c r="F447" t="inlineStr">
        <is>
          <t>0094</t>
        </is>
      </c>
      <c r="G447" t="inlineStr">
        <is>
          <t>5305832058</t>
        </is>
      </c>
      <c r="H447" t="n">
        <v>687.0</v>
      </c>
      <c r="I447" t="n">
        <v>654.28</v>
      </c>
      <c r="J447" t="n">
        <v>617.14</v>
      </c>
      <c r="K447" t="inlineStr">
        <is>
          <t>sale</t>
        </is>
      </c>
      <c r="L447" t="inlineStr">
        <is>
          <t/>
        </is>
      </c>
      <c r="M447" t="inlineStr">
        <is>
          <t/>
        </is>
      </c>
      <c r="N447" t="n">
        <v>0.0</v>
      </c>
      <c r="O447" t="n">
        <v>0.0</v>
      </c>
      <c r="P447" t="n">
        <v>506.52</v>
      </c>
      <c r="Q447" t="n">
        <v>506.5</v>
      </c>
      <c r="R447" t="n">
        <v>37.14</v>
      </c>
      <c r="S447" t="n">
        <v>37.14</v>
      </c>
      <c r="T447" t="n">
        <v>6.54</v>
      </c>
      <c r="U447" t="n">
        <v>6.54</v>
      </c>
      <c r="V447" t="n">
        <v>111.09</v>
      </c>
      <c r="W447" t="n">
        <v>111.09</v>
      </c>
      <c r="X447" t="n">
        <v>8.59</v>
      </c>
      <c r="Y447" t="n">
        <v>8.59</v>
      </c>
      <c r="Z447" t="n">
        <v>21.54</v>
      </c>
      <c r="AA447" t="n">
        <v>21.55</v>
      </c>
      <c r="AB447" t="n">
        <v>32.72</v>
      </c>
      <c r="AC447" t="n">
        <v>32.71</v>
      </c>
      <c r="AD447" t="n">
        <v>32.72000000000003</v>
      </c>
      <c r="AE447" t="n">
        <v>0.01999999999998181</v>
      </c>
      <c r="AF447" t="n">
        <v>0.0</v>
      </c>
      <c r="AG447" t="n">
        <v>0.0</v>
      </c>
      <c r="AH447" t="n">
        <v>0.0</v>
      </c>
      <c r="AI447" t="n">
        <v>0.0</v>
      </c>
      <c r="AJ447" t="n">
        <v>-0.010000000000001563</v>
      </c>
      <c r="AK447" t="n">
        <v>0.00999999999999801</v>
      </c>
      <c r="AL447" t="inlineStr">
        <is>
          <t>unreconciled</t>
        </is>
      </c>
      <c r="AM447" t="inlineStr">
        <is>
          <t>Order Amount Mismatch (POS&gt;3PO)</t>
        </is>
      </c>
      <c r="AN447" t="n">
        <v>32.72</v>
      </c>
      <c r="AO447" t="n">
        <f>ROUND(P447*100/H447,2)</f>
        <v>0.0</v>
      </c>
      <c r="AP447" t="n">
        <f>ROUND(Q447*100/I447,2)</f>
        <v>0.0</v>
      </c>
      <c r="AQ447"/>
      <c r="AR447"/>
      <c r="AS447" t="n">
        <v>0.0</v>
      </c>
    </row>
    <row r="448">
      <c r="A448" s="1" t="n">
        <v>45232.0</v>
      </c>
      <c r="B448" s="2" t="n">
        <v>45232.68828703704</v>
      </c>
      <c r="C448" t="inlineStr">
        <is>
          <t>3140094012084782</t>
        </is>
      </c>
      <c r="D448" t="inlineStr">
        <is>
          <t>POS0012</t>
        </is>
      </c>
      <c r="E448" t="inlineStr">
        <is>
          <t>97</t>
        </is>
      </c>
      <c r="F448" t="inlineStr">
        <is>
          <t>0094</t>
        </is>
      </c>
      <c r="G448" t="inlineStr">
        <is>
          <t>5305848437</t>
        </is>
      </c>
      <c r="H448" t="n">
        <v>96.0</v>
      </c>
      <c r="I448" t="n">
        <v>91.42</v>
      </c>
      <c r="J448" t="n">
        <v>54.28</v>
      </c>
      <c r="K448" t="inlineStr">
        <is>
          <t>sale</t>
        </is>
      </c>
      <c r="L448" t="inlineStr">
        <is>
          <t/>
        </is>
      </c>
      <c r="M448" t="inlineStr">
        <is>
          <t/>
        </is>
      </c>
      <c r="N448" t="n">
        <v>0.0</v>
      </c>
      <c r="O448" t="n">
        <v>0.0</v>
      </c>
      <c r="P448" t="n">
        <v>77.57</v>
      </c>
      <c r="Q448" t="n">
        <v>77.55</v>
      </c>
      <c r="R448" t="n">
        <v>37.14</v>
      </c>
      <c r="S448" t="n">
        <v>37.14</v>
      </c>
      <c r="T448" t="n">
        <v>0.91</v>
      </c>
      <c r="U448" t="n">
        <v>0.91</v>
      </c>
      <c r="V448" t="n">
        <v>9.77</v>
      </c>
      <c r="W448" t="n">
        <v>9.77</v>
      </c>
      <c r="X448" t="n">
        <v>1.2</v>
      </c>
      <c r="Y448" t="n">
        <v>1.2</v>
      </c>
      <c r="Z448" t="n">
        <v>1.97</v>
      </c>
      <c r="AA448" t="n">
        <v>1.98</v>
      </c>
      <c r="AB448" t="n">
        <v>4.58</v>
      </c>
      <c r="AC448" t="n">
        <v>4.57</v>
      </c>
      <c r="AD448" t="n">
        <v>4.579999999999998</v>
      </c>
      <c r="AE448" t="n">
        <v>0.01999999999999602</v>
      </c>
      <c r="AF448" t="n">
        <v>0.0</v>
      </c>
      <c r="AG448" t="n">
        <v>0.0</v>
      </c>
      <c r="AH448" t="n">
        <v>0.0</v>
      </c>
      <c r="AI448" t="n">
        <v>0.0</v>
      </c>
      <c r="AJ448" t="n">
        <v>-0.010000000000000009</v>
      </c>
      <c r="AK448" t="n">
        <v>0.009999999999999787</v>
      </c>
      <c r="AL448" t="inlineStr">
        <is>
          <t>unreconciled</t>
        </is>
      </c>
      <c r="AM448" t="inlineStr">
        <is>
          <t>Order Amount Mismatch (POS&gt;3PO)</t>
        </is>
      </c>
      <c r="AN448" t="n">
        <v>4.58</v>
      </c>
      <c r="AO448" t="n">
        <f>ROUND(P448*100/H448,2)</f>
        <v>0.0</v>
      </c>
      <c r="AP448" t="n">
        <f>ROUND(Q448*100/I448,2)</f>
        <v>0.0</v>
      </c>
      <c r="AQ448"/>
      <c r="AR448"/>
      <c r="AS448" t="n">
        <v>0.0</v>
      </c>
    </row>
    <row r="449">
      <c r="A449" s="1" t="n">
        <v>45234.0</v>
      </c>
      <c r="B449" s="2" t="n">
        <v>45234.839155092595</v>
      </c>
      <c r="C449" t="inlineStr">
        <is>
          <t>3140094012085711</t>
        </is>
      </c>
      <c r="D449" t="inlineStr">
        <is>
          <t>POS0012</t>
        </is>
      </c>
      <c r="E449" t="inlineStr">
        <is>
          <t>26</t>
        </is>
      </c>
      <c r="F449" t="inlineStr">
        <is>
          <t>0094</t>
        </is>
      </c>
      <c r="G449" t="inlineStr">
        <is>
          <t>5305861785</t>
        </is>
      </c>
      <c r="H449" t="n">
        <v>304.0</v>
      </c>
      <c r="I449" t="n">
        <v>289.52</v>
      </c>
      <c r="J449" t="n">
        <v>252.38</v>
      </c>
      <c r="K449" t="inlineStr">
        <is>
          <t>sale</t>
        </is>
      </c>
      <c r="L449" t="inlineStr">
        <is>
          <t/>
        </is>
      </c>
      <c r="M449" t="inlineStr">
        <is>
          <t/>
        </is>
      </c>
      <c r="N449" t="n">
        <v>0.0</v>
      </c>
      <c r="O449" t="n">
        <v>0.0</v>
      </c>
      <c r="P449" t="n">
        <v>228.53</v>
      </c>
      <c r="Q449" t="n">
        <v>228.51</v>
      </c>
      <c r="R449" t="n">
        <v>37.14</v>
      </c>
      <c r="S449" t="n">
        <v>37.14</v>
      </c>
      <c r="T449" t="n">
        <v>2.9</v>
      </c>
      <c r="U449" t="n">
        <v>2.9</v>
      </c>
      <c r="V449" t="n">
        <v>45.43</v>
      </c>
      <c r="W449" t="n">
        <v>45.43</v>
      </c>
      <c r="X449" t="n">
        <v>3.8</v>
      </c>
      <c r="Y449" t="n">
        <v>3.8</v>
      </c>
      <c r="Z449" t="n">
        <v>8.86</v>
      </c>
      <c r="AA449" t="n">
        <v>8.86</v>
      </c>
      <c r="AB449" t="n">
        <v>14.48</v>
      </c>
      <c r="AC449" t="n">
        <v>14.48</v>
      </c>
      <c r="AD449" t="n">
        <v>14.480000000000018</v>
      </c>
      <c r="AE449" t="n">
        <v>0.020000000000010232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inlineStr">
        <is>
          <t>unreconciled</t>
        </is>
      </c>
      <c r="AM449" t="inlineStr">
        <is>
          <t>Order Amount Mismatch (POS&gt;3PO)</t>
        </is>
      </c>
      <c r="AN449" t="n">
        <v>14.48</v>
      </c>
      <c r="AO449" t="n">
        <f>ROUND(P449*100/H449,2)</f>
        <v>0.0</v>
      </c>
      <c r="AP449" t="n">
        <f>ROUND(Q449*100/I449,2)</f>
        <v>0.0</v>
      </c>
      <c r="AQ449"/>
      <c r="AR449"/>
      <c r="AS449" t="n">
        <v>0.0</v>
      </c>
    </row>
    <row r="450">
      <c r="A450" s="1" t="n">
        <v>45233.0</v>
      </c>
      <c r="B450" s="2" t="n">
        <v>45233.89699074074</v>
      </c>
      <c r="C450" t="inlineStr">
        <is>
          <t>3140094012085331</t>
        </is>
      </c>
      <c r="D450" t="inlineStr">
        <is>
          <t>POS0012</t>
        </is>
      </c>
      <c r="E450" t="inlineStr">
        <is>
          <t>46</t>
        </is>
      </c>
      <c r="F450" t="inlineStr">
        <is>
          <t>0094</t>
        </is>
      </c>
      <c r="G450" t="inlineStr">
        <is>
          <t>5305882378</t>
        </is>
      </c>
      <c r="H450" t="n">
        <v>284.0</v>
      </c>
      <c r="I450" t="n">
        <v>270.47</v>
      </c>
      <c r="J450" t="n">
        <v>233.33</v>
      </c>
      <c r="K450" t="inlineStr">
        <is>
          <t>sale</t>
        </is>
      </c>
      <c r="L450" t="inlineStr">
        <is>
          <t/>
        </is>
      </c>
      <c r="M450" t="inlineStr">
        <is>
          <t/>
        </is>
      </c>
      <c r="N450" t="n">
        <v>0.0</v>
      </c>
      <c r="O450" t="n">
        <v>0.0</v>
      </c>
      <c r="P450" t="n">
        <v>214.02</v>
      </c>
      <c r="Q450" t="n">
        <v>214.02</v>
      </c>
      <c r="R450" t="n">
        <v>37.14</v>
      </c>
      <c r="S450" t="n">
        <v>37.14</v>
      </c>
      <c r="T450" t="n">
        <v>2.7</v>
      </c>
      <c r="U450" t="n">
        <v>2.7</v>
      </c>
      <c r="V450" t="n">
        <v>42.0</v>
      </c>
      <c r="W450" t="n">
        <v>42.0</v>
      </c>
      <c r="X450" t="n">
        <v>3.55</v>
      </c>
      <c r="Y450" t="n">
        <v>3.55</v>
      </c>
      <c r="Z450" t="n">
        <v>8.2</v>
      </c>
      <c r="AA450" t="n">
        <v>8.2</v>
      </c>
      <c r="AB450" t="n">
        <v>13.52</v>
      </c>
      <c r="AC450" t="n">
        <v>13.52</v>
      </c>
      <c r="AD450" t="n">
        <v>13.529999999999973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inlineStr">
        <is>
          <t>unreconciled</t>
        </is>
      </c>
      <c r="AM450" t="inlineStr">
        <is>
          <t>Order Amount Mismatch (POS&gt;3PO)</t>
        </is>
      </c>
      <c r="AN450" t="n">
        <v>13.53</v>
      </c>
      <c r="AO450" t="n">
        <f>ROUND(P450*100/H450,2)</f>
        <v>0.0</v>
      </c>
      <c r="AP450" t="n">
        <f>ROUND(Q450*100/I450,2)</f>
        <v>0.0</v>
      </c>
      <c r="AQ450"/>
      <c r="AR450"/>
      <c r="AS450" t="n">
        <v>0.0</v>
      </c>
    </row>
    <row r="451">
      <c r="A451" s="1" t="n">
        <v>45231.0</v>
      </c>
      <c r="B451" s="2" t="n">
        <v>45231.73063657407</v>
      </c>
      <c r="C451" t="inlineStr">
        <is>
          <t>3140094012084441</t>
        </is>
      </c>
      <c r="D451" t="inlineStr">
        <is>
          <t>POS0012</t>
        </is>
      </c>
      <c r="E451" t="inlineStr">
        <is>
          <t>55</t>
        </is>
      </c>
      <c r="F451" t="inlineStr">
        <is>
          <t>0094</t>
        </is>
      </c>
      <c r="G451" t="inlineStr">
        <is>
          <t>5305887186</t>
        </is>
      </c>
      <c r="H451" t="n">
        <v>379.0</v>
      </c>
      <c r="I451" t="n">
        <v>360.95</v>
      </c>
      <c r="J451" t="n">
        <v>323.81</v>
      </c>
      <c r="K451" t="inlineStr">
        <is>
          <t>sale</t>
        </is>
      </c>
      <c r="L451" t="inlineStr">
        <is>
          <t/>
        </is>
      </c>
      <c r="M451" t="inlineStr">
        <is>
          <t/>
        </is>
      </c>
      <c r="N451" t="n">
        <v>0.0</v>
      </c>
      <c r="O451" t="n">
        <v>0.0</v>
      </c>
      <c r="P451" t="n">
        <v>282.96</v>
      </c>
      <c r="Q451" t="n">
        <v>282.96</v>
      </c>
      <c r="R451" t="n">
        <v>37.14</v>
      </c>
      <c r="S451" t="n">
        <v>37.14</v>
      </c>
      <c r="T451" t="n">
        <v>3.61</v>
      </c>
      <c r="U451" t="n">
        <v>3.61</v>
      </c>
      <c r="V451" t="n">
        <v>58.29</v>
      </c>
      <c r="W451" t="n">
        <v>58.29</v>
      </c>
      <c r="X451" t="n">
        <v>4.74</v>
      </c>
      <c r="Y451" t="n">
        <v>4.74</v>
      </c>
      <c r="Z451" t="n">
        <v>11.35</v>
      </c>
      <c r="AA451" t="n">
        <v>11.34</v>
      </c>
      <c r="AB451" t="n">
        <v>18.04</v>
      </c>
      <c r="AC451" t="n">
        <v>18.05</v>
      </c>
      <c r="AD451" t="n">
        <v>18.05000000000001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0.009999999999999787</v>
      </c>
      <c r="AK451" t="n">
        <v>-0.010000000000001563</v>
      </c>
      <c r="AL451" t="inlineStr">
        <is>
          <t>unreconciled</t>
        </is>
      </c>
      <c r="AM451" t="inlineStr">
        <is>
          <t>Order Amount Mismatch (POS&gt;3PO)</t>
        </is>
      </c>
      <c r="AN451" t="n">
        <v>18.05</v>
      </c>
      <c r="AO451" t="n">
        <f>ROUND(P451*100/H451,2)</f>
        <v>0.0</v>
      </c>
      <c r="AP451" t="n">
        <f>ROUND(Q451*100/I451,2)</f>
        <v>0.0</v>
      </c>
      <c r="AQ451"/>
      <c r="AR451"/>
      <c r="AS451" t="n">
        <v>0.0</v>
      </c>
    </row>
    <row r="452">
      <c r="A452" s="1"/>
      <c r="B452" s="2" t="n">
        <v>45231.01863425926</v>
      </c>
      <c r="C452"/>
      <c r="D452"/>
      <c r="E452"/>
      <c r="F452" t="inlineStr">
        <is>
          <t>0023</t>
        </is>
      </c>
      <c r="G452" t="inlineStr">
        <is>
          <t>5305891544</t>
        </is>
      </c>
      <c r="H452" t="n">
        <v>0.0</v>
      </c>
      <c r="I452" t="n">
        <v>219.04</v>
      </c>
      <c r="J452" t="n">
        <v>181.9</v>
      </c>
      <c r="K452" t="inlineStr">
        <is>
          <t>sale</t>
        </is>
      </c>
      <c r="L452" t="inlineStr">
        <is>
          <t/>
        </is>
      </c>
      <c r="M452" t="inlineStr">
        <is>
          <t/>
        </is>
      </c>
      <c r="N452" t="n">
        <v>0.0</v>
      </c>
      <c r="O452" t="n">
        <v>0.0</v>
      </c>
      <c r="P452" t="n">
        <v>174.83</v>
      </c>
      <c r="Q452" t="n">
        <v>174.82</v>
      </c>
      <c r="R452" t="n">
        <v>37.14</v>
      </c>
      <c r="S452" t="n">
        <v>37.14</v>
      </c>
      <c r="T452" t="n">
        <v>2.19</v>
      </c>
      <c r="U452" t="n">
        <v>2.19</v>
      </c>
      <c r="V452" t="n">
        <v>32.74</v>
      </c>
      <c r="W452" t="n">
        <v>32.74</v>
      </c>
      <c r="X452" t="n">
        <v>2.87</v>
      </c>
      <c r="Y452" t="n">
        <v>2.87</v>
      </c>
      <c r="Z452" t="n">
        <v>6.41</v>
      </c>
      <c r="AA452" t="n">
        <v>6.41</v>
      </c>
      <c r="AB452" t="n">
        <v>0.0</v>
      </c>
      <c r="AC452" t="n">
        <v>10.95</v>
      </c>
      <c r="AD452" t="n">
        <v>-219.04</v>
      </c>
      <c r="AE452" t="n">
        <v>0.010000000000019327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-10.95</v>
      </c>
      <c r="AL452" t="inlineStr">
        <is>
          <t>unreconciled</t>
        </is>
      </c>
      <c r="AM452" t="inlineStr">
        <is>
          <t>Order Not found in POS</t>
        </is>
      </c>
      <c r="AN452" t="n">
        <v>219.04</v>
      </c>
      <c r="AO452" t="n">
        <f>ROUND(P452*100/H452,2)</f>
        <v>0.0</v>
      </c>
      <c r="AP452" t="n">
        <f>ROUND(Q452*100/I452,2)</f>
        <v>0.0</v>
      </c>
      <c r="AQ452"/>
      <c r="AR452"/>
      <c r="AS452" t="n">
        <v>0.0</v>
      </c>
    </row>
    <row r="453">
      <c r="A453" s="1" t="n">
        <v>45231.0</v>
      </c>
      <c r="B453" s="2" t="n">
        <v>45231.57297453703</v>
      </c>
      <c r="C453" t="inlineStr">
        <is>
          <t>3140094012084354</t>
        </is>
      </c>
      <c r="D453" t="inlineStr">
        <is>
          <t>POS0012</t>
        </is>
      </c>
      <c r="E453" t="inlineStr">
        <is>
          <t>68</t>
        </is>
      </c>
      <c r="F453" t="inlineStr">
        <is>
          <t>0094</t>
        </is>
      </c>
      <c r="G453" t="inlineStr">
        <is>
          <t>5305900544</t>
        </is>
      </c>
      <c r="H453" t="n">
        <v>1774.0</v>
      </c>
      <c r="I453" t="n">
        <v>1689.49</v>
      </c>
      <c r="J453" t="n">
        <v>1652.35</v>
      </c>
      <c r="K453" t="inlineStr">
        <is>
          <t>sale</t>
        </is>
      </c>
      <c r="L453" t="inlineStr">
        <is>
          <t/>
        </is>
      </c>
      <c r="M453" t="inlineStr">
        <is>
          <t/>
        </is>
      </c>
      <c r="N453" t="n">
        <v>0.0</v>
      </c>
      <c r="O453" t="n">
        <v>0.0</v>
      </c>
      <c r="P453" t="n">
        <v>1295.48</v>
      </c>
      <c r="Q453" t="n">
        <v>1295.48</v>
      </c>
      <c r="R453" t="n">
        <v>37.14</v>
      </c>
      <c r="S453" t="n">
        <v>37.14</v>
      </c>
      <c r="T453" t="n">
        <v>16.89</v>
      </c>
      <c r="U453" t="n">
        <v>16.89</v>
      </c>
      <c r="V453" t="n">
        <v>297.42</v>
      </c>
      <c r="W453" t="n">
        <v>297.42</v>
      </c>
      <c r="X453" t="n">
        <v>22.17</v>
      </c>
      <c r="Y453" t="n">
        <v>22.17</v>
      </c>
      <c r="Z453" t="n">
        <v>57.53</v>
      </c>
      <c r="AA453" t="n">
        <v>57.53</v>
      </c>
      <c r="AB453" t="n">
        <v>84.48</v>
      </c>
      <c r="AC453" t="n">
        <v>84.48</v>
      </c>
      <c r="AD453" t="n">
        <v>84.50999999999999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inlineStr">
        <is>
          <t>unreconciled</t>
        </is>
      </c>
      <c r="AM453" t="inlineStr">
        <is>
          <t>Order Amount Mismatch (POS&gt;3PO)</t>
        </is>
      </c>
      <c r="AN453" t="n">
        <v>84.51</v>
      </c>
      <c r="AO453" t="n">
        <f>ROUND(P453*100/H453,2)</f>
        <v>0.0</v>
      </c>
      <c r="AP453" t="n">
        <f>ROUND(Q453*100/I453,2)</f>
        <v>0.0</v>
      </c>
      <c r="AQ453"/>
      <c r="AR453"/>
      <c r="AS453" t="n">
        <v>0.0</v>
      </c>
    </row>
    <row r="454">
      <c r="A454" s="1" t="n">
        <v>45233.0</v>
      </c>
      <c r="B454" s="2" t="n">
        <v>45233.95118055555</v>
      </c>
      <c r="C454" t="inlineStr">
        <is>
          <t>3140094012085362</t>
        </is>
      </c>
      <c r="D454" t="inlineStr">
        <is>
          <t>POS0012</t>
        </is>
      </c>
      <c r="E454" t="inlineStr">
        <is>
          <t>77</t>
        </is>
      </c>
      <c r="F454" t="inlineStr">
        <is>
          <t>0094</t>
        </is>
      </c>
      <c r="G454" t="inlineStr">
        <is>
          <t>5305908157</t>
        </is>
      </c>
      <c r="H454" t="n">
        <v>687.0</v>
      </c>
      <c r="I454" t="n">
        <v>731.41</v>
      </c>
      <c r="J454" t="n">
        <v>694.27</v>
      </c>
      <c r="K454" t="inlineStr">
        <is>
          <t>sale</t>
        </is>
      </c>
      <c r="L454" t="inlineStr">
        <is>
          <t/>
        </is>
      </c>
      <c r="M454" t="inlineStr">
        <is>
          <t/>
        </is>
      </c>
      <c r="N454" t="n">
        <v>0.0</v>
      </c>
      <c r="O454" t="n">
        <v>0.0</v>
      </c>
      <c r="P454" t="n">
        <v>565.31</v>
      </c>
      <c r="Q454" t="n">
        <v>506.51</v>
      </c>
      <c r="R454" t="n">
        <v>37.14</v>
      </c>
      <c r="S454" t="n">
        <v>37.14</v>
      </c>
      <c r="T454" t="n">
        <v>7.31</v>
      </c>
      <c r="U454" t="n">
        <v>6.54</v>
      </c>
      <c r="V454" t="n">
        <v>124.97</v>
      </c>
      <c r="W454" t="n">
        <v>111.08</v>
      </c>
      <c r="X454" t="n">
        <v>9.6</v>
      </c>
      <c r="Y454" t="n">
        <v>8.59</v>
      </c>
      <c r="Z454" t="n">
        <v>24.22</v>
      </c>
      <c r="AA454" t="n">
        <v>21.54</v>
      </c>
      <c r="AB454" t="n">
        <v>32.72</v>
      </c>
      <c r="AC454" t="n">
        <v>32.71</v>
      </c>
      <c r="AD454" t="n">
        <v>-44.40999999999997</v>
      </c>
      <c r="AE454" t="n">
        <v>58.799999999999955</v>
      </c>
      <c r="AF454" t="n">
        <v>0.0</v>
      </c>
      <c r="AG454" t="n">
        <v>0.7699999999999996</v>
      </c>
      <c r="AH454" t="n">
        <v>13.89</v>
      </c>
      <c r="AI454" t="n">
        <v>1.0099999999999998</v>
      </c>
      <c r="AJ454" t="n">
        <v>2.6799999999999997</v>
      </c>
      <c r="AK454" t="n">
        <v>0.00999999999999801</v>
      </c>
      <c r="AL454" t="inlineStr">
        <is>
          <t>unreconciled</t>
        </is>
      </c>
      <c r="AM454" t="inlineStr">
        <is>
          <t>Order Amount Mismatch (3PO&gt;POS)</t>
        </is>
      </c>
      <c r="AN454" t="n">
        <v>44.41</v>
      </c>
      <c r="AO454" t="n">
        <f>ROUND(P454*100/H454,2)</f>
        <v>0.0</v>
      </c>
      <c r="AP454" t="n">
        <f>ROUND(Q454*100/I454,2)</f>
        <v>0.0</v>
      </c>
      <c r="AQ454"/>
      <c r="AR454"/>
      <c r="AS454" t="n">
        <v>0.0</v>
      </c>
    </row>
    <row r="455">
      <c r="A455" s="1" t="n">
        <v>45231.0</v>
      </c>
      <c r="B455" s="2" t="n">
        <v>45231.72137731482</v>
      </c>
      <c r="C455" t="inlineStr">
        <is>
          <t>3140023012058768</t>
        </is>
      </c>
      <c r="D455" t="inlineStr">
        <is>
          <t>POS0012</t>
        </is>
      </c>
      <c r="E455" t="inlineStr">
        <is>
          <t>62</t>
        </is>
      </c>
      <c r="F455" t="inlineStr">
        <is>
          <t>0023</t>
        </is>
      </c>
      <c r="G455" t="inlineStr">
        <is>
          <t>5305912056</t>
        </is>
      </c>
      <c r="H455" t="n">
        <v>650.0</v>
      </c>
      <c r="I455" t="n">
        <v>619.03</v>
      </c>
      <c r="J455" t="n">
        <v>581.89</v>
      </c>
      <c r="K455" t="inlineStr">
        <is>
          <t>sale</t>
        </is>
      </c>
      <c r="L455" t="inlineStr">
        <is>
          <t/>
        </is>
      </c>
      <c r="M455" t="inlineStr">
        <is>
          <t/>
        </is>
      </c>
      <c r="N455" t="n">
        <v>0.0</v>
      </c>
      <c r="O455" t="n">
        <v>0.0</v>
      </c>
      <c r="P455" t="n">
        <v>479.67</v>
      </c>
      <c r="Q455" t="n">
        <v>479.66</v>
      </c>
      <c r="R455" t="n">
        <v>37.14</v>
      </c>
      <c r="S455" t="n">
        <v>37.14</v>
      </c>
      <c r="T455" t="n">
        <v>6.19</v>
      </c>
      <c r="U455" t="n">
        <v>6.19</v>
      </c>
      <c r="V455" t="n">
        <v>104.74</v>
      </c>
      <c r="W455" t="n">
        <v>104.74</v>
      </c>
      <c r="X455" t="n">
        <v>8.12</v>
      </c>
      <c r="Y455" t="n">
        <v>8.12</v>
      </c>
      <c r="Z455" t="n">
        <v>20.31</v>
      </c>
      <c r="AA455" t="n">
        <v>20.31</v>
      </c>
      <c r="AB455" t="n">
        <v>30.96</v>
      </c>
      <c r="AC455" t="n">
        <v>30.95</v>
      </c>
      <c r="AD455" t="n">
        <v>30.970000000000027</v>
      </c>
      <c r="AE455" t="n">
        <v>0.009999999999990905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0.010000000000001563</v>
      </c>
      <c r="AL455" t="inlineStr">
        <is>
          <t>unreconciled</t>
        </is>
      </c>
      <c r="AM455" t="inlineStr">
        <is>
          <t>Order Amount Mismatch (POS&gt;3PO)</t>
        </is>
      </c>
      <c r="AN455" t="n">
        <v>30.97</v>
      </c>
      <c r="AO455" t="n">
        <f>ROUND(P455*100/H455,2)</f>
        <v>0.0</v>
      </c>
      <c r="AP455" t="n">
        <f>ROUND(Q455*100/I455,2)</f>
        <v>0.0</v>
      </c>
      <c r="AQ455"/>
      <c r="AR455"/>
      <c r="AS455" t="n">
        <v>0.0</v>
      </c>
    </row>
    <row r="456">
      <c r="A456" s="1" t="n">
        <v>45231.0</v>
      </c>
      <c r="B456" s="2" t="n">
        <v>45231.46671296296</v>
      </c>
      <c r="C456" t="inlineStr">
        <is>
          <t>3140023012058700</t>
        </is>
      </c>
      <c r="D456" t="inlineStr">
        <is>
          <t>POS0012</t>
        </is>
      </c>
      <c r="E456" t="inlineStr">
        <is>
          <t>94</t>
        </is>
      </c>
      <c r="F456" t="inlineStr">
        <is>
          <t>0023</t>
        </is>
      </c>
      <c r="G456" t="inlineStr">
        <is>
          <t>5305916378</t>
        </is>
      </c>
      <c r="H456" t="n">
        <v>500.00000000000006</v>
      </c>
      <c r="I456" t="n">
        <v>476.18</v>
      </c>
      <c r="J456" t="n">
        <v>439.04</v>
      </c>
      <c r="K456" t="inlineStr">
        <is>
          <t>sale</t>
        </is>
      </c>
      <c r="L456" t="inlineStr">
        <is>
          <t/>
        </is>
      </c>
      <c r="M456" t="inlineStr">
        <is>
          <t/>
        </is>
      </c>
      <c r="N456" t="n">
        <v>0.0</v>
      </c>
      <c r="O456" t="n">
        <v>0.0</v>
      </c>
      <c r="P456" t="n">
        <v>370.79</v>
      </c>
      <c r="Q456" t="n">
        <v>370.78</v>
      </c>
      <c r="R456" t="n">
        <v>37.14</v>
      </c>
      <c r="S456" t="n">
        <v>37.14</v>
      </c>
      <c r="T456" t="n">
        <v>4.76</v>
      </c>
      <c r="U456" t="n">
        <v>4.76</v>
      </c>
      <c r="V456" t="n">
        <v>79.03</v>
      </c>
      <c r="W456" t="n">
        <v>79.03</v>
      </c>
      <c r="X456" t="n">
        <v>6.25</v>
      </c>
      <c r="Y456" t="n">
        <v>6.25</v>
      </c>
      <c r="Z456" t="n">
        <v>15.35</v>
      </c>
      <c r="AA456" t="n">
        <v>15.35</v>
      </c>
      <c r="AB456" t="n">
        <v>23.82</v>
      </c>
      <c r="AC456" t="n">
        <v>23.81</v>
      </c>
      <c r="AD456" t="n">
        <v>23.82000000000005</v>
      </c>
      <c r="AE456" t="n">
        <v>0.010000000000047748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0.010000000000001563</v>
      </c>
      <c r="AL456" t="inlineStr">
        <is>
          <t>unreconciled</t>
        </is>
      </c>
      <c r="AM456" t="inlineStr">
        <is>
          <t>Order Amount Mismatch (POS&gt;3PO)</t>
        </is>
      </c>
      <c r="AN456" t="n">
        <v>23.82</v>
      </c>
      <c r="AO456" t="n">
        <f>ROUND(P456*100/H456,2)</f>
        <v>0.0</v>
      </c>
      <c r="AP456" t="n">
        <f>ROUND(Q456*100/I456,2)</f>
        <v>0.0</v>
      </c>
      <c r="AQ456"/>
      <c r="AR456"/>
      <c r="AS456" t="n">
        <v>0.0</v>
      </c>
    </row>
    <row r="457">
      <c r="A457" s="1" t="n">
        <v>45233.0</v>
      </c>
      <c r="B457" s="2" t="n">
        <v>45233.7884837963</v>
      </c>
      <c r="C457" t="inlineStr">
        <is>
          <t>3140023012059287</t>
        </is>
      </c>
      <c r="D457" t="inlineStr">
        <is>
          <t>POS0012</t>
        </is>
      </c>
      <c r="E457" t="inlineStr">
        <is>
          <t>80</t>
        </is>
      </c>
      <c r="F457" t="inlineStr">
        <is>
          <t>0023</t>
        </is>
      </c>
      <c r="G457" t="inlineStr">
        <is>
          <t>5305937214</t>
        </is>
      </c>
      <c r="H457" t="n">
        <v>311.0</v>
      </c>
      <c r="I457" t="n">
        <v>373.32</v>
      </c>
      <c r="J457" t="n">
        <v>336.18</v>
      </c>
      <c r="K457" t="inlineStr">
        <is>
          <t>sale</t>
        </is>
      </c>
      <c r="L457" t="inlineStr">
        <is>
          <t/>
        </is>
      </c>
      <c r="M457" t="inlineStr">
        <is>
          <t/>
        </is>
      </c>
      <c r="N457" t="n">
        <v>0.0</v>
      </c>
      <c r="O457" t="n">
        <v>0.0</v>
      </c>
      <c r="P457" t="n">
        <v>292.41</v>
      </c>
      <c r="Q457" t="n">
        <v>233.6</v>
      </c>
      <c r="R457" t="n">
        <v>37.14</v>
      </c>
      <c r="S457" t="n">
        <v>37.14</v>
      </c>
      <c r="T457" t="n">
        <v>3.73</v>
      </c>
      <c r="U457" t="n">
        <v>2.96</v>
      </c>
      <c r="V457" t="n">
        <v>60.51</v>
      </c>
      <c r="W457" t="n">
        <v>46.63</v>
      </c>
      <c r="X457" t="n">
        <v>4.9</v>
      </c>
      <c r="Y457" t="n">
        <v>3.89</v>
      </c>
      <c r="Z457" t="n">
        <v>11.77</v>
      </c>
      <c r="AA457" t="n">
        <v>9.09</v>
      </c>
      <c r="AB457" t="n">
        <v>14.82</v>
      </c>
      <c r="AC457" t="n">
        <v>14.81</v>
      </c>
      <c r="AD457" t="n">
        <v>-62.31999999999999</v>
      </c>
      <c r="AE457" t="n">
        <v>58.81000000000003</v>
      </c>
      <c r="AF457" t="n">
        <v>0.0</v>
      </c>
      <c r="AG457" t="n">
        <v>0.77</v>
      </c>
      <c r="AH457" t="n">
        <v>13.879999999999995</v>
      </c>
      <c r="AI457" t="n">
        <v>1.0100000000000002</v>
      </c>
      <c r="AJ457" t="n">
        <v>2.6799999999999997</v>
      </c>
      <c r="AK457" t="n">
        <v>0.009999999999999787</v>
      </c>
      <c r="AL457" t="inlineStr">
        <is>
          <t>unreconciled</t>
        </is>
      </c>
      <c r="AM457" t="inlineStr">
        <is>
          <t>Order Amount Mismatch (3PO&gt;POS)</t>
        </is>
      </c>
      <c r="AN457" t="n">
        <v>62.32</v>
      </c>
      <c r="AO457" t="n">
        <f>ROUND(P457*100/H457,2)</f>
        <v>0.0</v>
      </c>
      <c r="AP457" t="n">
        <f>ROUND(Q457*100/I457,2)</f>
        <v>0.0</v>
      </c>
      <c r="AQ457"/>
      <c r="AR457"/>
      <c r="AS457" t="n">
        <v>0.0</v>
      </c>
    </row>
    <row r="458">
      <c r="A458" s="1" t="n">
        <v>45231.0</v>
      </c>
      <c r="B458" s="2" t="n">
        <v>45231.58936342593</v>
      </c>
      <c r="C458" t="inlineStr">
        <is>
          <t>3140094012084366</t>
        </is>
      </c>
      <c r="D458" t="inlineStr">
        <is>
          <t>POS0012</t>
        </is>
      </c>
      <c r="E458" t="inlineStr">
        <is>
          <t>80</t>
        </is>
      </c>
      <c r="F458" t="inlineStr">
        <is>
          <t>0094</t>
        </is>
      </c>
      <c r="G458" t="inlineStr">
        <is>
          <t>5305947713</t>
        </is>
      </c>
      <c r="H458" t="n">
        <v>246.00000000000003</v>
      </c>
      <c r="I458" t="n">
        <v>234.28</v>
      </c>
      <c r="J458" t="n">
        <v>197.14</v>
      </c>
      <c r="K458" t="inlineStr">
        <is>
          <t>sale</t>
        </is>
      </c>
      <c r="L458" t="inlineStr">
        <is>
          <t/>
        </is>
      </c>
      <c r="M458" t="inlineStr">
        <is>
          <t/>
        </is>
      </c>
      <c r="N458" t="n">
        <v>0.0</v>
      </c>
      <c r="O458" t="n">
        <v>0.0</v>
      </c>
      <c r="P458" t="n">
        <v>186.44</v>
      </c>
      <c r="Q458" t="n">
        <v>186.43</v>
      </c>
      <c r="R458" t="n">
        <v>37.14</v>
      </c>
      <c r="S458" t="n">
        <v>37.14</v>
      </c>
      <c r="T458" t="n">
        <v>2.34</v>
      </c>
      <c r="U458" t="n">
        <v>2.34</v>
      </c>
      <c r="V458" t="n">
        <v>35.49</v>
      </c>
      <c r="W458" t="n">
        <v>35.49</v>
      </c>
      <c r="X458" t="n">
        <v>3.07</v>
      </c>
      <c r="Y458" t="n">
        <v>3.08</v>
      </c>
      <c r="Z458" t="n">
        <v>6.94</v>
      </c>
      <c r="AA458" t="n">
        <v>6.94</v>
      </c>
      <c r="AB458" t="n">
        <v>11.72</v>
      </c>
      <c r="AC458" t="n">
        <v>11.72</v>
      </c>
      <c r="AD458" t="n">
        <v>11.720000000000027</v>
      </c>
      <c r="AE458" t="n">
        <v>0.009999999999990905</v>
      </c>
      <c r="AF458" t="n">
        <v>0.0</v>
      </c>
      <c r="AG458" t="n">
        <v>0.0</v>
      </c>
      <c r="AH458" t="n">
        <v>0.0</v>
      </c>
      <c r="AI458" t="n">
        <v>-0.010000000000000231</v>
      </c>
      <c r="AJ458" t="n">
        <v>0.0</v>
      </c>
      <c r="AK458" t="n">
        <v>0.0</v>
      </c>
      <c r="AL458" t="inlineStr">
        <is>
          <t>unreconciled</t>
        </is>
      </c>
      <c r="AM458" t="inlineStr">
        <is>
          <t>Order Amount Mismatch (POS&gt;3PO)</t>
        </is>
      </c>
      <c r="AN458" t="n">
        <v>11.72</v>
      </c>
      <c r="AO458" t="n">
        <f>ROUND(P458*100/H458,2)</f>
        <v>0.0</v>
      </c>
      <c r="AP458" t="n">
        <f>ROUND(Q458*100/I458,2)</f>
        <v>0.0</v>
      </c>
      <c r="AQ458"/>
      <c r="AR458"/>
      <c r="AS458" t="n">
        <v>0.0</v>
      </c>
    </row>
    <row r="459">
      <c r="A459" s="1" t="n">
        <v>45231.0</v>
      </c>
      <c r="B459" s="2" t="n">
        <v>45231.76584490741</v>
      </c>
      <c r="C459" t="inlineStr">
        <is>
          <t>3140094012084461</t>
        </is>
      </c>
      <c r="D459" t="inlineStr">
        <is>
          <t>POS0012</t>
        </is>
      </c>
      <c r="E459" t="inlineStr">
        <is>
          <t>75</t>
        </is>
      </c>
      <c r="F459" t="inlineStr">
        <is>
          <t>0094</t>
        </is>
      </c>
      <c r="G459" t="inlineStr">
        <is>
          <t>5305953612</t>
        </is>
      </c>
      <c r="H459" t="n">
        <v>260.0</v>
      </c>
      <c r="I459" t="n">
        <v>247.61</v>
      </c>
      <c r="J459" t="n">
        <v>210.47</v>
      </c>
      <c r="K459" t="inlineStr">
        <is>
          <t>sale</t>
        </is>
      </c>
      <c r="L459" t="inlineStr">
        <is>
          <t/>
        </is>
      </c>
      <c r="M459" t="inlineStr">
        <is>
          <t/>
        </is>
      </c>
      <c r="N459" t="n">
        <v>0.0</v>
      </c>
      <c r="O459" t="n">
        <v>0.0</v>
      </c>
      <c r="P459" t="n">
        <v>196.6</v>
      </c>
      <c r="Q459" t="n">
        <v>196.6</v>
      </c>
      <c r="R459" t="n">
        <v>37.14</v>
      </c>
      <c r="S459" t="n">
        <v>37.14</v>
      </c>
      <c r="T459" t="n">
        <v>2.48</v>
      </c>
      <c r="U459" t="n">
        <v>2.48</v>
      </c>
      <c r="V459" t="n">
        <v>37.88</v>
      </c>
      <c r="W459" t="n">
        <v>37.88</v>
      </c>
      <c r="X459" t="n">
        <v>3.25</v>
      </c>
      <c r="Y459" t="n">
        <v>3.25</v>
      </c>
      <c r="Z459" t="n">
        <v>7.4</v>
      </c>
      <c r="AA459" t="n">
        <v>7.4</v>
      </c>
      <c r="AB459" t="n">
        <v>12.38</v>
      </c>
      <c r="AC459" t="n">
        <v>12.38</v>
      </c>
      <c r="AD459" t="n">
        <v>12.389999999999986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inlineStr">
        <is>
          <t>unreconciled</t>
        </is>
      </c>
      <c r="AM459" t="inlineStr">
        <is>
          <t>Order Amount Mismatch (POS&gt;3PO)</t>
        </is>
      </c>
      <c r="AN459" t="n">
        <v>12.39</v>
      </c>
      <c r="AO459" t="n">
        <f>ROUND(P459*100/H459,2)</f>
        <v>0.0</v>
      </c>
      <c r="AP459" t="n">
        <f>ROUND(Q459*100/I459,2)</f>
        <v>0.0</v>
      </c>
      <c r="AQ459"/>
      <c r="AR459"/>
      <c r="AS459" t="n">
        <v>0.0</v>
      </c>
    </row>
    <row r="460">
      <c r="A460" s="1" t="n">
        <v>45234.0</v>
      </c>
      <c r="B460" s="2" t="n">
        <v>45234.89409722222</v>
      </c>
      <c r="C460" t="inlineStr">
        <is>
          <t>3140023012059635</t>
        </is>
      </c>
      <c r="D460" t="inlineStr">
        <is>
          <t>POS0012</t>
        </is>
      </c>
      <c r="E460" t="inlineStr">
        <is>
          <t>27</t>
        </is>
      </c>
      <c r="F460" t="inlineStr">
        <is>
          <t>0023</t>
        </is>
      </c>
      <c r="G460" t="inlineStr">
        <is>
          <t>5305955891</t>
        </is>
      </c>
      <c r="H460" t="n">
        <v>260.0</v>
      </c>
      <c r="I460" t="n">
        <v>247.61</v>
      </c>
      <c r="J460" t="n">
        <v>210.47</v>
      </c>
      <c r="K460" t="inlineStr">
        <is>
          <t>sale</t>
        </is>
      </c>
      <c r="L460" t="inlineStr">
        <is>
          <t/>
        </is>
      </c>
      <c r="M460" t="inlineStr">
        <is>
          <t/>
        </is>
      </c>
      <c r="N460" t="n">
        <v>0.0</v>
      </c>
      <c r="O460" t="n">
        <v>0.0</v>
      </c>
      <c r="P460" t="n">
        <v>196.6</v>
      </c>
      <c r="Q460" t="n">
        <v>196.6</v>
      </c>
      <c r="R460" t="n">
        <v>37.14</v>
      </c>
      <c r="S460" t="n">
        <v>37.14</v>
      </c>
      <c r="T460" t="n">
        <v>2.48</v>
      </c>
      <c r="U460" t="n">
        <v>2.48</v>
      </c>
      <c r="V460" t="n">
        <v>37.88</v>
      </c>
      <c r="W460" t="n">
        <v>37.88</v>
      </c>
      <c r="X460" t="n">
        <v>3.25</v>
      </c>
      <c r="Y460" t="n">
        <v>3.25</v>
      </c>
      <c r="Z460" t="n">
        <v>7.4</v>
      </c>
      <c r="AA460" t="n">
        <v>7.4</v>
      </c>
      <c r="AB460" t="n">
        <v>12.38</v>
      </c>
      <c r="AC460" t="n">
        <v>12.38</v>
      </c>
      <c r="AD460" t="n">
        <v>12.389999999999986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inlineStr">
        <is>
          <t>unreconciled</t>
        </is>
      </c>
      <c r="AM460" t="inlineStr">
        <is>
          <t>Order Amount Mismatch (POS&gt;3PO)</t>
        </is>
      </c>
      <c r="AN460" t="n">
        <v>12.39</v>
      </c>
      <c r="AO460" t="n">
        <f>ROUND(P460*100/H460,2)</f>
        <v>0.0</v>
      </c>
      <c r="AP460" t="n">
        <f>ROUND(Q460*100/I460,2)</f>
        <v>0.0</v>
      </c>
      <c r="AQ460"/>
      <c r="AR460"/>
      <c r="AS460" t="n">
        <v>0.0</v>
      </c>
    </row>
    <row r="461">
      <c r="A461" s="1" t="n">
        <v>45231.0</v>
      </c>
      <c r="B461" s="2" t="n">
        <v>45231.97819444445</v>
      </c>
      <c r="C461" t="inlineStr">
        <is>
          <t>3140094012084602</t>
        </is>
      </c>
      <c r="D461" t="inlineStr">
        <is>
          <t>POS0012</t>
        </is>
      </c>
      <c r="E461" t="inlineStr">
        <is>
          <t>16</t>
        </is>
      </c>
      <c r="F461" t="inlineStr">
        <is>
          <t>0094</t>
        </is>
      </c>
      <c r="G461" t="inlineStr">
        <is>
          <t>5305960194</t>
        </is>
      </c>
      <c r="H461" t="n">
        <v>279.0</v>
      </c>
      <c r="I461" t="n">
        <v>265.71</v>
      </c>
      <c r="J461" t="n">
        <v>228.57</v>
      </c>
      <c r="K461" t="inlineStr">
        <is>
          <t>sale</t>
        </is>
      </c>
      <c r="L461" t="inlineStr">
        <is>
          <t/>
        </is>
      </c>
      <c r="M461" t="inlineStr">
        <is>
          <t/>
        </is>
      </c>
      <c r="N461" t="n">
        <v>0.0</v>
      </c>
      <c r="O461" t="n">
        <v>0.0</v>
      </c>
      <c r="P461" t="n">
        <v>210.39</v>
      </c>
      <c r="Q461" t="n">
        <v>210.39</v>
      </c>
      <c r="R461" t="n">
        <v>37.14</v>
      </c>
      <c r="S461" t="n">
        <v>37.14</v>
      </c>
      <c r="T461" t="n">
        <v>2.66</v>
      </c>
      <c r="U461" t="n">
        <v>2.66</v>
      </c>
      <c r="V461" t="n">
        <v>41.14</v>
      </c>
      <c r="W461" t="n">
        <v>41.14</v>
      </c>
      <c r="X461" t="n">
        <v>3.49</v>
      </c>
      <c r="Y461" t="n">
        <v>3.49</v>
      </c>
      <c r="Z461" t="n">
        <v>8.03</v>
      </c>
      <c r="AA461" t="n">
        <v>8.04</v>
      </c>
      <c r="AB461" t="n">
        <v>13.28</v>
      </c>
      <c r="AC461" t="n">
        <v>13.29</v>
      </c>
      <c r="AD461" t="n">
        <v>13.29000000000002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-0.009999999999999787</v>
      </c>
      <c r="AK461" t="n">
        <v>-0.009999999999999787</v>
      </c>
      <c r="AL461" t="inlineStr">
        <is>
          <t>unreconciled</t>
        </is>
      </c>
      <c r="AM461" t="inlineStr">
        <is>
          <t>Order Amount Mismatch (POS&gt;3PO)</t>
        </is>
      </c>
      <c r="AN461" t="n">
        <v>13.29</v>
      </c>
      <c r="AO461" t="n">
        <f>ROUND(P461*100/H461,2)</f>
        <v>0.0</v>
      </c>
      <c r="AP461" t="n">
        <f>ROUND(Q461*100/I461,2)</f>
        <v>0.0</v>
      </c>
      <c r="AQ461"/>
      <c r="AR461"/>
      <c r="AS461" t="n">
        <v>0.0</v>
      </c>
    </row>
    <row r="462">
      <c r="A462" s="1" t="n">
        <v>45233.0</v>
      </c>
      <c r="B462" s="2" t="n">
        <v>45233.8362037037</v>
      </c>
      <c r="C462" t="inlineStr">
        <is>
          <t>3140094012085253</t>
        </is>
      </c>
      <c r="D462" t="inlineStr">
        <is>
          <t>POS0012</t>
        </is>
      </c>
      <c r="E462" t="inlineStr">
        <is>
          <t>68</t>
        </is>
      </c>
      <c r="F462" t="inlineStr">
        <is>
          <t>0094</t>
        </is>
      </c>
      <c r="G462" t="inlineStr">
        <is>
          <t>5305977859</t>
        </is>
      </c>
      <c r="H462" t="n">
        <v>519.0</v>
      </c>
      <c r="I462" t="n">
        <v>571.44</v>
      </c>
      <c r="J462" t="n">
        <v>534.3</v>
      </c>
      <c r="K462" t="inlineStr">
        <is>
          <t>sale</t>
        </is>
      </c>
      <c r="L462" t="inlineStr">
        <is>
          <t/>
        </is>
      </c>
      <c r="M462" t="inlineStr">
        <is>
          <t/>
        </is>
      </c>
      <c r="N462" t="n">
        <v>0.0</v>
      </c>
      <c r="O462" t="n">
        <v>0.0</v>
      </c>
      <c r="P462" t="n">
        <v>443.4</v>
      </c>
      <c r="Q462" t="n">
        <v>384.6</v>
      </c>
      <c r="R462" t="n">
        <v>37.14</v>
      </c>
      <c r="S462" t="n">
        <v>37.14</v>
      </c>
      <c r="T462" t="n">
        <v>5.71</v>
      </c>
      <c r="U462" t="n">
        <v>4.94</v>
      </c>
      <c r="V462" t="n">
        <v>96.17</v>
      </c>
      <c r="W462" t="n">
        <v>82.29</v>
      </c>
      <c r="X462" t="n">
        <v>7.5</v>
      </c>
      <c r="Y462" t="n">
        <v>6.49</v>
      </c>
      <c r="Z462" t="n">
        <v>18.66</v>
      </c>
      <c r="AA462" t="n">
        <v>15.98</v>
      </c>
      <c r="AB462" t="n">
        <v>24.72</v>
      </c>
      <c r="AC462" t="n">
        <v>24.72</v>
      </c>
      <c r="AD462" t="n">
        <v>-52.440000000000055</v>
      </c>
      <c r="AE462" t="n">
        <v>58.799999999999955</v>
      </c>
      <c r="AF462" t="n">
        <v>0.0</v>
      </c>
      <c r="AG462" t="n">
        <v>0.7699999999999996</v>
      </c>
      <c r="AH462" t="n">
        <v>13.879999999999995</v>
      </c>
      <c r="AI462" t="n">
        <v>1.0099999999999998</v>
      </c>
      <c r="AJ462" t="n">
        <v>2.6799999999999997</v>
      </c>
      <c r="AK462" t="n">
        <v>0.0</v>
      </c>
      <c r="AL462" t="inlineStr">
        <is>
          <t>unreconciled</t>
        </is>
      </c>
      <c r="AM462" t="inlineStr">
        <is>
          <t>Order Amount Mismatch (3PO&gt;POS)</t>
        </is>
      </c>
      <c r="AN462" t="n">
        <v>52.44</v>
      </c>
      <c r="AO462" t="n">
        <f>ROUND(P462*100/H462,2)</f>
        <v>0.0</v>
      </c>
      <c r="AP462" t="n">
        <f>ROUND(Q462*100/I462,2)</f>
        <v>0.0</v>
      </c>
      <c r="AQ462"/>
      <c r="AR462"/>
      <c r="AS462" t="n">
        <v>0.0</v>
      </c>
    </row>
    <row r="463">
      <c r="A463" s="1" t="n">
        <v>45234.0</v>
      </c>
      <c r="B463" s="2" t="n">
        <v>45234.93709490741</v>
      </c>
      <c r="C463" t="inlineStr">
        <is>
          <t>3140023012059656</t>
        </is>
      </c>
      <c r="D463" t="inlineStr">
        <is>
          <t>POS0012</t>
        </is>
      </c>
      <c r="E463" t="inlineStr">
        <is>
          <t>48</t>
        </is>
      </c>
      <c r="F463" t="inlineStr">
        <is>
          <t>0023</t>
        </is>
      </c>
      <c r="G463" t="inlineStr">
        <is>
          <t>5305981246</t>
        </is>
      </c>
      <c r="H463" t="n">
        <v>256.0</v>
      </c>
      <c r="I463" t="n">
        <v>243.81</v>
      </c>
      <c r="J463" t="n">
        <v>206.67</v>
      </c>
      <c r="K463" t="inlineStr">
        <is>
          <t>sale</t>
        </is>
      </c>
      <c r="L463" t="inlineStr">
        <is>
          <t/>
        </is>
      </c>
      <c r="M463" t="inlineStr">
        <is>
          <t/>
        </is>
      </c>
      <c r="N463" t="n">
        <v>0.0</v>
      </c>
      <c r="O463" t="n">
        <v>0.0</v>
      </c>
      <c r="P463" t="n">
        <v>193.7</v>
      </c>
      <c r="Q463" t="n">
        <v>193.68</v>
      </c>
      <c r="R463" t="n">
        <v>37.14</v>
      </c>
      <c r="S463" t="n">
        <v>37.14</v>
      </c>
      <c r="T463" t="n">
        <v>2.44</v>
      </c>
      <c r="U463" t="n">
        <v>2.44</v>
      </c>
      <c r="V463" t="n">
        <v>37.2</v>
      </c>
      <c r="W463" t="n">
        <v>37.2</v>
      </c>
      <c r="X463" t="n">
        <v>3.2</v>
      </c>
      <c r="Y463" t="n">
        <v>3.2</v>
      </c>
      <c r="Z463" t="n">
        <v>7.27</v>
      </c>
      <c r="AA463" t="n">
        <v>7.28</v>
      </c>
      <c r="AB463" t="n">
        <v>12.2</v>
      </c>
      <c r="AC463" t="n">
        <v>12.19</v>
      </c>
      <c r="AD463" t="n">
        <v>12.189999999999998</v>
      </c>
      <c r="AE463" t="n">
        <v>0.01999999999998181</v>
      </c>
      <c r="AF463" t="n">
        <v>0.0</v>
      </c>
      <c r="AG463" t="n">
        <v>0.0</v>
      </c>
      <c r="AH463" t="n">
        <v>0.0</v>
      </c>
      <c r="AI463" t="n">
        <v>0.0</v>
      </c>
      <c r="AJ463" t="n">
        <v>-0.010000000000000675</v>
      </c>
      <c r="AK463" t="n">
        <v>0.009999999999999787</v>
      </c>
      <c r="AL463" t="inlineStr">
        <is>
          <t>unreconciled</t>
        </is>
      </c>
      <c r="AM463" t="inlineStr">
        <is>
          <t>Order Amount Mismatch (POS&gt;3PO)</t>
        </is>
      </c>
      <c r="AN463" t="n">
        <v>12.19</v>
      </c>
      <c r="AO463" t="n">
        <f>ROUND(P463*100/H463,2)</f>
        <v>0.0</v>
      </c>
      <c r="AP463" t="n">
        <f>ROUND(Q463*100/I463,2)</f>
        <v>0.0</v>
      </c>
      <c r="AQ463"/>
      <c r="AR463"/>
      <c r="AS463" t="n">
        <v>0.0</v>
      </c>
    </row>
    <row r="464">
      <c r="A464" s="1" t="n">
        <v>45234.0</v>
      </c>
      <c r="B464" s="2" t="n">
        <v>45234.77302083333</v>
      </c>
      <c r="C464" t="inlineStr">
        <is>
          <t>3140023012059564</t>
        </is>
      </c>
      <c r="D464" t="inlineStr">
        <is>
          <t>POS0012</t>
        </is>
      </c>
      <c r="E464" t="inlineStr">
        <is>
          <t>56</t>
        </is>
      </c>
      <c r="F464" t="inlineStr">
        <is>
          <t>0023</t>
        </is>
      </c>
      <c r="G464" t="inlineStr">
        <is>
          <t>5305985604</t>
        </is>
      </c>
      <c r="H464" t="n">
        <v>299.0</v>
      </c>
      <c r="I464" t="n">
        <v>284.76</v>
      </c>
      <c r="J464" t="n">
        <v>247.62</v>
      </c>
      <c r="K464" t="inlineStr">
        <is>
          <t>sale</t>
        </is>
      </c>
      <c r="L464" t="inlineStr">
        <is>
          <t/>
        </is>
      </c>
      <c r="M464" t="inlineStr">
        <is>
          <t/>
        </is>
      </c>
      <c r="N464" t="n">
        <v>0.0</v>
      </c>
      <c r="O464" t="n">
        <v>0.0</v>
      </c>
      <c r="P464" t="n">
        <v>224.9</v>
      </c>
      <c r="Q464" t="n">
        <v>224.89</v>
      </c>
      <c r="R464" t="n">
        <v>37.14</v>
      </c>
      <c r="S464" t="n">
        <v>37.14</v>
      </c>
      <c r="T464" t="n">
        <v>2.85</v>
      </c>
      <c r="U464" t="n">
        <v>2.85</v>
      </c>
      <c r="V464" t="n">
        <v>44.57</v>
      </c>
      <c r="W464" t="n">
        <v>44.57</v>
      </c>
      <c r="X464" t="n">
        <v>3.74</v>
      </c>
      <c r="Y464" t="n">
        <v>3.74</v>
      </c>
      <c r="Z464" t="n">
        <v>8.7</v>
      </c>
      <c r="AA464" t="n">
        <v>8.69</v>
      </c>
      <c r="AB464" t="n">
        <v>14.24</v>
      </c>
      <c r="AC464" t="n">
        <v>14.24</v>
      </c>
      <c r="AD464" t="n">
        <v>14.240000000000009</v>
      </c>
      <c r="AE464" t="n">
        <v>0.010000000000019327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0.009999999999999787</v>
      </c>
      <c r="AK464" t="n">
        <v>0.0</v>
      </c>
      <c r="AL464" t="inlineStr">
        <is>
          <t>unreconciled</t>
        </is>
      </c>
      <c r="AM464" t="inlineStr">
        <is>
          <t>Order Amount Mismatch (POS&gt;3PO)</t>
        </is>
      </c>
      <c r="AN464" t="n">
        <v>14.24</v>
      </c>
      <c r="AO464" t="n">
        <f>ROUND(P464*100/H464,2)</f>
        <v>0.0</v>
      </c>
      <c r="AP464" t="n">
        <f>ROUND(Q464*100/I464,2)</f>
        <v>0.0</v>
      </c>
      <c r="AQ464"/>
      <c r="AR464"/>
      <c r="AS464" t="n">
        <v>0.0</v>
      </c>
    </row>
    <row r="465">
      <c r="A465" s="1" t="n">
        <v>45231.0</v>
      </c>
      <c r="B465" s="2" t="n">
        <v>45231.53891203704</v>
      </c>
      <c r="C465" t="inlineStr">
        <is>
          <t>3140094012084335</t>
        </is>
      </c>
      <c r="D465" t="inlineStr">
        <is>
          <t>POS0012</t>
        </is>
      </c>
      <c r="E465" t="inlineStr">
        <is>
          <t>49</t>
        </is>
      </c>
      <c r="F465" t="inlineStr">
        <is>
          <t>0094</t>
        </is>
      </c>
      <c r="G465" t="inlineStr">
        <is>
          <t>5305989686</t>
        </is>
      </c>
      <c r="H465" t="n">
        <v>352.0</v>
      </c>
      <c r="I465" t="n">
        <v>335.23</v>
      </c>
      <c r="J465" t="n">
        <v>298.09</v>
      </c>
      <c r="K465" t="inlineStr">
        <is>
          <t>sale</t>
        </is>
      </c>
      <c r="L465" t="inlineStr">
        <is>
          <t/>
        </is>
      </c>
      <c r="M465" t="inlineStr">
        <is>
          <t/>
        </is>
      </c>
      <c r="N465" t="n">
        <v>0.0</v>
      </c>
      <c r="O465" t="n">
        <v>0.0</v>
      </c>
      <c r="P465" t="n">
        <v>263.37</v>
      </c>
      <c r="Q465" t="n">
        <v>263.37</v>
      </c>
      <c r="R465" t="n">
        <v>37.14</v>
      </c>
      <c r="S465" t="n">
        <v>37.14</v>
      </c>
      <c r="T465" t="n">
        <v>3.35</v>
      </c>
      <c r="U465" t="n">
        <v>3.35</v>
      </c>
      <c r="V465" t="n">
        <v>53.66</v>
      </c>
      <c r="W465" t="n">
        <v>53.66</v>
      </c>
      <c r="X465" t="n">
        <v>4.4</v>
      </c>
      <c r="Y465" t="n">
        <v>4.4</v>
      </c>
      <c r="Z465" t="n">
        <v>10.45</v>
      </c>
      <c r="AA465" t="n">
        <v>10.45</v>
      </c>
      <c r="AB465" t="n">
        <v>16.76</v>
      </c>
      <c r="AC465" t="n">
        <v>16.76</v>
      </c>
      <c r="AD465" t="n">
        <v>16.769999999999982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inlineStr">
        <is>
          <t>unreconciled</t>
        </is>
      </c>
      <c r="AM465" t="inlineStr">
        <is>
          <t>Order Amount Mismatch (POS&gt;3PO)</t>
        </is>
      </c>
      <c r="AN465" t="n">
        <v>16.77</v>
      </c>
      <c r="AO465" t="n">
        <f>ROUND(P465*100/H465,2)</f>
        <v>0.0</v>
      </c>
      <c r="AP465" t="n">
        <f>ROUND(Q465*100/I465,2)</f>
        <v>0.0</v>
      </c>
      <c r="AQ465"/>
      <c r="AR465"/>
      <c r="AS465" t="n">
        <v>0.0</v>
      </c>
    </row>
    <row r="466">
      <c r="A466" s="1" t="n">
        <v>45232.0</v>
      </c>
      <c r="B466" s="2" t="n">
        <v>45232.8119212963</v>
      </c>
      <c r="C466" t="inlineStr">
        <is>
          <t>3140023012059023</t>
        </is>
      </c>
      <c r="D466" t="inlineStr">
        <is>
          <t>POS0012</t>
        </is>
      </c>
      <c r="E466" t="inlineStr">
        <is>
          <t>17</t>
        </is>
      </c>
      <c r="F466" t="inlineStr">
        <is>
          <t>0023</t>
        </is>
      </c>
      <c r="G466" t="inlineStr">
        <is>
          <t>5305989998</t>
        </is>
      </c>
      <c r="H466" t="n">
        <v>293.0</v>
      </c>
      <c r="I466" t="n">
        <v>279.04</v>
      </c>
      <c r="J466" t="n">
        <v>241.9</v>
      </c>
      <c r="K466" t="inlineStr">
        <is>
          <t>sale</t>
        </is>
      </c>
      <c r="L466" t="inlineStr">
        <is>
          <t/>
        </is>
      </c>
      <c r="M466" t="inlineStr">
        <is>
          <t/>
        </is>
      </c>
      <c r="N466" t="n">
        <v>0.0</v>
      </c>
      <c r="O466" t="n">
        <v>0.0</v>
      </c>
      <c r="P466" t="n">
        <v>220.55</v>
      </c>
      <c r="Q466" t="n">
        <v>220.56</v>
      </c>
      <c r="R466" t="n">
        <v>37.14</v>
      </c>
      <c r="S466" t="n">
        <v>37.14</v>
      </c>
      <c r="T466" t="n">
        <v>2.79</v>
      </c>
      <c r="U466" t="n">
        <v>2.79</v>
      </c>
      <c r="V466" t="n">
        <v>43.54</v>
      </c>
      <c r="W466" t="n">
        <v>43.54</v>
      </c>
      <c r="X466" t="n">
        <v>3.66</v>
      </c>
      <c r="Y466" t="n">
        <v>3.66</v>
      </c>
      <c r="Z466" t="n">
        <v>8.5</v>
      </c>
      <c r="AA466" t="n">
        <v>8.5</v>
      </c>
      <c r="AB466" t="n">
        <v>13.96</v>
      </c>
      <c r="AC466" t="n">
        <v>13.95</v>
      </c>
      <c r="AD466" t="n">
        <v>13.95999999999998</v>
      </c>
      <c r="AE466" t="n">
        <v>-0.009999999999990905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0.010000000000001563</v>
      </c>
      <c r="AL466" t="inlineStr">
        <is>
          <t>unreconciled</t>
        </is>
      </c>
      <c r="AM466" t="inlineStr">
        <is>
          <t>Order Amount Mismatch (POS&gt;3PO)</t>
        </is>
      </c>
      <c r="AN466" t="n">
        <v>13.96</v>
      </c>
      <c r="AO466" t="n">
        <f>ROUND(P466*100/H466,2)</f>
        <v>0.0</v>
      </c>
      <c r="AP466" t="n">
        <f>ROUND(Q466*100/I466,2)</f>
        <v>0.0</v>
      </c>
      <c r="AQ466"/>
      <c r="AR466"/>
      <c r="AS466" t="n">
        <v>0.0</v>
      </c>
    </row>
    <row r="467">
      <c r="A467" s="1" t="n">
        <v>45232.0</v>
      </c>
      <c r="B467" s="2" t="n">
        <v>45232.60706018518</v>
      </c>
      <c r="C467" t="inlineStr">
        <is>
          <t>3140094012084720</t>
        </is>
      </c>
      <c r="D467" t="inlineStr">
        <is>
          <t>POS0012</t>
        </is>
      </c>
      <c r="E467" t="inlineStr">
        <is>
          <t>35</t>
        </is>
      </c>
      <c r="F467" t="inlineStr">
        <is>
          <t>0094</t>
        </is>
      </c>
      <c r="G467" t="inlineStr">
        <is>
          <t>5305998148</t>
        </is>
      </c>
      <c r="H467" t="n">
        <v>267.0</v>
      </c>
      <c r="I467" t="n">
        <v>254.28</v>
      </c>
      <c r="J467" t="n">
        <v>217.14</v>
      </c>
      <c r="K467" t="inlineStr">
        <is>
          <t>sale</t>
        </is>
      </c>
      <c r="L467" t="inlineStr">
        <is>
          <t/>
        </is>
      </c>
      <c r="M467" t="inlineStr">
        <is>
          <t/>
        </is>
      </c>
      <c r="N467" t="n">
        <v>0.0</v>
      </c>
      <c r="O467" t="n">
        <v>0.0</v>
      </c>
      <c r="P467" t="n">
        <v>201.67</v>
      </c>
      <c r="Q467" t="n">
        <v>201.67</v>
      </c>
      <c r="R467" t="n">
        <v>37.14</v>
      </c>
      <c r="S467" t="n">
        <v>37.14</v>
      </c>
      <c r="T467" t="n">
        <v>2.54</v>
      </c>
      <c r="U467" t="n">
        <v>2.54</v>
      </c>
      <c r="V467" t="n">
        <v>39.09</v>
      </c>
      <c r="W467" t="n">
        <v>39.09</v>
      </c>
      <c r="X467" t="n">
        <v>3.34</v>
      </c>
      <c r="Y467" t="n">
        <v>3.34</v>
      </c>
      <c r="Z467" t="n">
        <v>7.64</v>
      </c>
      <c r="AA467" t="n">
        <v>7.64</v>
      </c>
      <c r="AB467" t="n">
        <v>12.72</v>
      </c>
      <c r="AC467" t="n">
        <v>12.72</v>
      </c>
      <c r="AD467" t="n">
        <v>12.719999999999999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inlineStr">
        <is>
          <t>unreconciled</t>
        </is>
      </c>
      <c r="AM467" t="inlineStr">
        <is>
          <t>Order Amount Mismatch (POS&gt;3PO)</t>
        </is>
      </c>
      <c r="AN467" t="n">
        <v>12.72</v>
      </c>
      <c r="AO467" t="n">
        <f>ROUND(P467*100/H467,2)</f>
        <v>0.0</v>
      </c>
      <c r="AP467" t="n">
        <f>ROUND(Q467*100/I467,2)</f>
        <v>0.0</v>
      </c>
      <c r="AQ467"/>
      <c r="AR467"/>
      <c r="AS467" t="n">
        <v>0.0</v>
      </c>
    </row>
    <row r="468">
      <c r="A468" s="1" t="n">
        <v>45234.0</v>
      </c>
      <c r="B468" s="2" t="n">
        <v>45234.538506944446</v>
      </c>
      <c r="C468" t="inlineStr">
        <is>
          <t>3140023012059454</t>
        </is>
      </c>
      <c r="D468" t="inlineStr">
        <is>
          <t>POS0012</t>
        </is>
      </c>
      <c r="E468" t="inlineStr">
        <is>
          <t>46</t>
        </is>
      </c>
      <c r="F468" t="inlineStr">
        <is>
          <t>0023</t>
        </is>
      </c>
      <c r="G468" t="inlineStr">
        <is>
          <t>5306002941</t>
        </is>
      </c>
      <c r="H468" t="n">
        <v>462.0</v>
      </c>
      <c r="I468" t="n">
        <v>440.0</v>
      </c>
      <c r="J468" t="n">
        <v>402.86</v>
      </c>
      <c r="K468" t="inlineStr">
        <is>
          <t>sale</t>
        </is>
      </c>
      <c r="L468" t="inlineStr">
        <is>
          <t/>
        </is>
      </c>
      <c r="M468" t="inlineStr">
        <is>
          <t/>
        </is>
      </c>
      <c r="N468" t="n">
        <v>0.0</v>
      </c>
      <c r="O468" t="n">
        <v>0.0</v>
      </c>
      <c r="P468" t="n">
        <v>343.22</v>
      </c>
      <c r="Q468" t="n">
        <v>343.22</v>
      </c>
      <c r="R468" t="n">
        <v>37.14</v>
      </c>
      <c r="S468" t="n">
        <v>37.14</v>
      </c>
      <c r="T468" t="n">
        <v>4.4</v>
      </c>
      <c r="U468" t="n">
        <v>4.4</v>
      </c>
      <c r="V468" t="n">
        <v>72.51</v>
      </c>
      <c r="W468" t="n">
        <v>72.51</v>
      </c>
      <c r="X468" t="n">
        <v>5.78</v>
      </c>
      <c r="Y468" t="n">
        <v>5.78</v>
      </c>
      <c r="Z468" t="n">
        <v>14.09</v>
      </c>
      <c r="AA468" t="n">
        <v>14.09</v>
      </c>
      <c r="AB468" t="n">
        <v>22.0</v>
      </c>
      <c r="AC468" t="n">
        <v>22.0</v>
      </c>
      <c r="AD468" t="n">
        <v>22.0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inlineStr">
        <is>
          <t>unreconciled</t>
        </is>
      </c>
      <c r="AM468" t="inlineStr">
        <is>
          <t>Order Amount Mismatch (POS&gt;3PO)</t>
        </is>
      </c>
      <c r="AN468" t="n">
        <v>22.0</v>
      </c>
      <c r="AO468" t="n">
        <f>ROUND(P468*100/H468,2)</f>
        <v>0.0</v>
      </c>
      <c r="AP468" t="n">
        <f>ROUND(Q468*100/I468,2)</f>
        <v>0.0</v>
      </c>
      <c r="AQ468"/>
      <c r="AR468"/>
      <c r="AS468" t="n">
        <v>0.0</v>
      </c>
    </row>
    <row r="469">
      <c r="A469" s="1" t="n">
        <v>45231.0</v>
      </c>
      <c r="B469" s="2" t="n">
        <v>45231.856458333335</v>
      </c>
      <c r="C469" t="inlineStr">
        <is>
          <t>3140094012084521</t>
        </is>
      </c>
      <c r="D469" t="inlineStr">
        <is>
          <t>POS0012</t>
        </is>
      </c>
      <c r="E469" t="inlineStr">
        <is>
          <t>35</t>
        </is>
      </c>
      <c r="F469" t="inlineStr">
        <is>
          <t>0094</t>
        </is>
      </c>
      <c r="G469" t="inlineStr">
        <is>
          <t>5306021775</t>
        </is>
      </c>
      <c r="H469" t="n">
        <v>1028.0</v>
      </c>
      <c r="I469" t="n">
        <v>979.03</v>
      </c>
      <c r="J469" t="n">
        <v>941.89</v>
      </c>
      <c r="K469" t="inlineStr">
        <is>
          <t>sale</t>
        </is>
      </c>
      <c r="L469" t="inlineStr">
        <is>
          <t/>
        </is>
      </c>
      <c r="M469" t="inlineStr">
        <is>
          <t/>
        </is>
      </c>
      <c r="N469" t="n">
        <v>0.0</v>
      </c>
      <c r="O469" t="n">
        <v>0.0</v>
      </c>
      <c r="P469" t="n">
        <v>754.02</v>
      </c>
      <c r="Q469" t="n">
        <v>754.03</v>
      </c>
      <c r="R469" t="n">
        <v>37.14</v>
      </c>
      <c r="S469" t="n">
        <v>37.14</v>
      </c>
      <c r="T469" t="n">
        <v>9.79</v>
      </c>
      <c r="U469" t="n">
        <v>9.79</v>
      </c>
      <c r="V469" t="n">
        <v>169.54</v>
      </c>
      <c r="W469" t="n">
        <v>169.54</v>
      </c>
      <c r="X469" t="n">
        <v>12.85</v>
      </c>
      <c r="Y469" t="n">
        <v>12.85</v>
      </c>
      <c r="Z469" t="n">
        <v>32.83</v>
      </c>
      <c r="AA469" t="n">
        <v>32.83</v>
      </c>
      <c r="AB469" t="n">
        <v>48.96</v>
      </c>
      <c r="AC469" t="n">
        <v>48.95</v>
      </c>
      <c r="AD469" t="n">
        <v>48.97000000000003</v>
      </c>
      <c r="AE469" t="n">
        <v>-0.009999999999990905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0.00999999999999801</v>
      </c>
      <c r="AL469" t="inlineStr">
        <is>
          <t>unreconciled</t>
        </is>
      </c>
      <c r="AM469" t="inlineStr">
        <is>
          <t>Order Amount Mismatch (POS&gt;3PO)</t>
        </is>
      </c>
      <c r="AN469" t="n">
        <v>48.97</v>
      </c>
      <c r="AO469" t="n">
        <f>ROUND(P469*100/H469,2)</f>
        <v>0.0</v>
      </c>
      <c r="AP469" t="n">
        <f>ROUND(Q469*100/I469,2)</f>
        <v>0.0</v>
      </c>
      <c r="AQ469"/>
      <c r="AR469"/>
      <c r="AS469" t="n">
        <v>0.0</v>
      </c>
    </row>
    <row r="470">
      <c r="A470" s="1" t="n">
        <v>45233.0</v>
      </c>
      <c r="B470" s="2" t="n">
        <v>45233.63759259259</v>
      </c>
      <c r="C470" t="inlineStr">
        <is>
          <t>3140094012085124</t>
        </is>
      </c>
      <c r="D470" t="inlineStr">
        <is>
          <t>POS0012</t>
        </is>
      </c>
      <c r="E470" t="inlineStr">
        <is>
          <t>39</t>
        </is>
      </c>
      <c r="F470" t="inlineStr">
        <is>
          <t>0094</t>
        </is>
      </c>
      <c r="G470" t="inlineStr">
        <is>
          <t>5306024726</t>
        </is>
      </c>
      <c r="H470" t="n">
        <v>446.0</v>
      </c>
      <c r="I470" t="n">
        <v>501.9</v>
      </c>
      <c r="J470" t="n">
        <v>464.76</v>
      </c>
      <c r="K470" t="inlineStr">
        <is>
          <t>sale</t>
        </is>
      </c>
      <c r="L470" t="inlineStr">
        <is>
          <t/>
        </is>
      </c>
      <c r="M470" t="inlineStr">
        <is>
          <t/>
        </is>
      </c>
      <c r="N470" t="n">
        <v>0.0</v>
      </c>
      <c r="O470" t="n">
        <v>0.0</v>
      </c>
      <c r="P470" t="n">
        <v>390.39</v>
      </c>
      <c r="Q470" t="n">
        <v>331.6</v>
      </c>
      <c r="R470" t="n">
        <v>37.14</v>
      </c>
      <c r="S470" t="n">
        <v>37.14</v>
      </c>
      <c r="T470" t="n">
        <v>5.02</v>
      </c>
      <c r="U470" t="n">
        <v>4.25</v>
      </c>
      <c r="V470" t="n">
        <v>83.66</v>
      </c>
      <c r="W470" t="n">
        <v>69.77</v>
      </c>
      <c r="X470" t="n">
        <v>6.59</v>
      </c>
      <c r="Y470" t="n">
        <v>5.58</v>
      </c>
      <c r="Z470" t="n">
        <v>16.24</v>
      </c>
      <c r="AA470" t="n">
        <v>13.56</v>
      </c>
      <c r="AB470" t="n">
        <v>21.24</v>
      </c>
      <c r="AC470" t="n">
        <v>21.24</v>
      </c>
      <c r="AD470" t="n">
        <v>-55.89999999999998</v>
      </c>
      <c r="AE470" t="n">
        <v>58.789999999999964</v>
      </c>
      <c r="AF470" t="n">
        <v>0.0</v>
      </c>
      <c r="AG470" t="n">
        <v>0.7699999999999996</v>
      </c>
      <c r="AH470" t="n">
        <v>13.89</v>
      </c>
      <c r="AI470" t="n">
        <v>1.0099999999999998</v>
      </c>
      <c r="AJ470" t="n">
        <v>2.679999999999998</v>
      </c>
      <c r="AK470" t="n">
        <v>0.0</v>
      </c>
      <c r="AL470" t="inlineStr">
        <is>
          <t>unreconciled</t>
        </is>
      </c>
      <c r="AM470" t="inlineStr">
        <is>
          <t>Order Amount Mismatch (3PO&gt;POS)</t>
        </is>
      </c>
      <c r="AN470" t="n">
        <v>55.9</v>
      </c>
      <c r="AO470" t="n">
        <f>ROUND(P470*100/H470,2)</f>
        <v>0.0</v>
      </c>
      <c r="AP470" t="n">
        <f>ROUND(Q470*100/I470,2)</f>
        <v>0.0</v>
      </c>
      <c r="AQ470"/>
      <c r="AR470"/>
      <c r="AS470" t="n">
        <v>0.0</v>
      </c>
    </row>
    <row r="471">
      <c r="A471" s="1" t="n">
        <v>45232.0</v>
      </c>
      <c r="B471" s="2" t="n">
        <v>45232.631736111114</v>
      </c>
      <c r="C471" t="inlineStr">
        <is>
          <t>3140023012058972</t>
        </is>
      </c>
      <c r="D471" t="inlineStr">
        <is>
          <t>POS0012</t>
        </is>
      </c>
      <c r="E471" t="inlineStr">
        <is>
          <t>66</t>
        </is>
      </c>
      <c r="F471" t="inlineStr">
        <is>
          <t>0023</t>
        </is>
      </c>
      <c r="G471" t="inlineStr">
        <is>
          <t>5306034734</t>
        </is>
      </c>
      <c r="H471" t="n">
        <v>356.0</v>
      </c>
      <c r="I471" t="n">
        <v>339.04</v>
      </c>
      <c r="J471" t="n">
        <v>301.9</v>
      </c>
      <c r="K471" t="inlineStr">
        <is>
          <t>sale</t>
        </is>
      </c>
      <c r="L471" t="inlineStr">
        <is>
          <t/>
        </is>
      </c>
      <c r="M471" t="inlineStr">
        <is>
          <t/>
        </is>
      </c>
      <c r="N471" t="n">
        <v>0.0</v>
      </c>
      <c r="O471" t="n">
        <v>0.0</v>
      </c>
      <c r="P471" t="n">
        <v>266.28</v>
      </c>
      <c r="Q471" t="n">
        <v>266.27</v>
      </c>
      <c r="R471" t="n">
        <v>37.14</v>
      </c>
      <c r="S471" t="n">
        <v>37.14</v>
      </c>
      <c r="T471" t="n">
        <v>3.39</v>
      </c>
      <c r="U471" t="n">
        <v>3.39</v>
      </c>
      <c r="V471" t="n">
        <v>54.34</v>
      </c>
      <c r="W471" t="n">
        <v>54.34</v>
      </c>
      <c r="X471" t="n">
        <v>4.45</v>
      </c>
      <c r="Y471" t="n">
        <v>4.45</v>
      </c>
      <c r="Z471" t="n">
        <v>10.58</v>
      </c>
      <c r="AA471" t="n">
        <v>10.58</v>
      </c>
      <c r="AB471" t="n">
        <v>16.96</v>
      </c>
      <c r="AC471" t="n">
        <v>16.95</v>
      </c>
      <c r="AD471" t="n">
        <v>16.95999999999998</v>
      </c>
      <c r="AE471" t="n">
        <v>0.009999999999990905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0.010000000000001563</v>
      </c>
      <c r="AL471" t="inlineStr">
        <is>
          <t>unreconciled</t>
        </is>
      </c>
      <c r="AM471" t="inlineStr">
        <is>
          <t>Order Amount Mismatch (POS&gt;3PO)</t>
        </is>
      </c>
      <c r="AN471" t="n">
        <v>16.96</v>
      </c>
      <c r="AO471" t="n">
        <f>ROUND(P471*100/H471,2)</f>
        <v>0.0</v>
      </c>
      <c r="AP471" t="n">
        <f>ROUND(Q471*100/I471,2)</f>
        <v>0.0</v>
      </c>
      <c r="AQ471"/>
      <c r="AR471"/>
      <c r="AS471" t="n">
        <v>0.0</v>
      </c>
    </row>
    <row r="472">
      <c r="A472" s="1" t="n">
        <v>45236.0</v>
      </c>
      <c r="B472" s="2" t="n">
        <v>45236.57373842593</v>
      </c>
      <c r="C472" t="inlineStr">
        <is>
          <t>3140023012060001</t>
        </is>
      </c>
      <c r="D472" t="inlineStr">
        <is>
          <t>POS0012</t>
        </is>
      </c>
      <c r="E472" t="inlineStr">
        <is>
          <t>93</t>
        </is>
      </c>
      <c r="F472" t="inlineStr">
        <is>
          <t>0023</t>
        </is>
      </c>
      <c r="G472" t="inlineStr">
        <is>
          <t>5306043332</t>
        </is>
      </c>
      <c r="H472" t="n">
        <v>318.0</v>
      </c>
      <c r="I472" t="n">
        <v>302.86</v>
      </c>
      <c r="J472" t="n">
        <v>265.72</v>
      </c>
      <c r="K472" t="inlineStr">
        <is>
          <t>sale</t>
        </is>
      </c>
      <c r="L472" t="inlineStr">
        <is>
          <t/>
        </is>
      </c>
      <c r="M472" t="inlineStr">
        <is>
          <t/>
        </is>
      </c>
      <c r="N472" t="n">
        <v>0.0</v>
      </c>
      <c r="O472" t="n">
        <v>0.0</v>
      </c>
      <c r="P472" t="n">
        <v>238.69</v>
      </c>
      <c r="Q472" t="n">
        <v>238.67</v>
      </c>
      <c r="R472" t="n">
        <v>37.14</v>
      </c>
      <c r="S472" t="n">
        <v>37.14</v>
      </c>
      <c r="T472" t="n">
        <v>3.03</v>
      </c>
      <c r="U472" t="n">
        <v>3.03</v>
      </c>
      <c r="V472" t="n">
        <v>47.83</v>
      </c>
      <c r="W472" t="n">
        <v>47.83</v>
      </c>
      <c r="X472" t="n">
        <v>3.98</v>
      </c>
      <c r="Y472" t="n">
        <v>3.98</v>
      </c>
      <c r="Z472" t="n">
        <v>9.33</v>
      </c>
      <c r="AA472" t="n">
        <v>9.33</v>
      </c>
      <c r="AB472" t="n">
        <v>15.14</v>
      </c>
      <c r="AC472" t="n">
        <v>15.14</v>
      </c>
      <c r="AD472" t="n">
        <v>15.139999999999986</v>
      </c>
      <c r="AE472" t="n">
        <v>0.020000000000010232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inlineStr">
        <is>
          <t>unreconciled</t>
        </is>
      </c>
      <c r="AM472" t="inlineStr">
        <is>
          <t>Order Amount Mismatch (POS&gt;3PO)</t>
        </is>
      </c>
      <c r="AN472" t="n">
        <v>15.14</v>
      </c>
      <c r="AO472" t="n">
        <f>ROUND(P472*100/H472,2)</f>
        <v>0.0</v>
      </c>
      <c r="AP472" t="n">
        <f>ROUND(Q472*100/I472,2)</f>
        <v>0.0</v>
      </c>
      <c r="AQ472"/>
      <c r="AR472"/>
      <c r="AS472" t="n">
        <v>0.0</v>
      </c>
    </row>
    <row r="473">
      <c r="A473" s="1" t="n">
        <v>45231.0</v>
      </c>
      <c r="B473" s="2" t="n">
        <v>45231.34002314815</v>
      </c>
      <c r="C473" t="inlineStr">
        <is>
          <t>3140023012058688</t>
        </is>
      </c>
      <c r="D473" t="inlineStr">
        <is>
          <t>POS0012</t>
        </is>
      </c>
      <c r="E473" t="inlineStr">
        <is>
          <t>82</t>
        </is>
      </c>
      <c r="F473" t="inlineStr">
        <is>
          <t>0023</t>
        </is>
      </c>
      <c r="G473" t="inlineStr">
        <is>
          <t>5306051030</t>
        </is>
      </c>
      <c r="H473" t="n">
        <v>336.0</v>
      </c>
      <c r="I473" t="n">
        <v>320.0</v>
      </c>
      <c r="J473" t="n">
        <v>282.86</v>
      </c>
      <c r="K473" t="inlineStr">
        <is>
          <t>sale</t>
        </is>
      </c>
      <c r="L473" t="inlineStr">
        <is>
          <t/>
        </is>
      </c>
      <c r="M473" t="inlineStr">
        <is>
          <t/>
        </is>
      </c>
      <c r="N473" t="n">
        <v>0.0</v>
      </c>
      <c r="O473" t="n">
        <v>0.0</v>
      </c>
      <c r="P473" t="n">
        <v>251.77</v>
      </c>
      <c r="Q473" t="n">
        <v>251.77</v>
      </c>
      <c r="R473" t="n">
        <v>37.14</v>
      </c>
      <c r="S473" t="n">
        <v>37.14</v>
      </c>
      <c r="T473" t="n">
        <v>3.2</v>
      </c>
      <c r="U473" t="n">
        <v>3.2</v>
      </c>
      <c r="V473" t="n">
        <v>50.91</v>
      </c>
      <c r="W473" t="n">
        <v>50.91</v>
      </c>
      <c r="X473" t="n">
        <v>4.2</v>
      </c>
      <c r="Y473" t="n">
        <v>4.2</v>
      </c>
      <c r="Z473" t="n">
        <v>9.92</v>
      </c>
      <c r="AA473" t="n">
        <v>9.92</v>
      </c>
      <c r="AB473" t="n">
        <v>16.0</v>
      </c>
      <c r="AC473" t="n">
        <v>16.0</v>
      </c>
      <c r="AD473" t="n">
        <v>16.0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inlineStr">
        <is>
          <t>unreconciled</t>
        </is>
      </c>
      <c r="AM473" t="inlineStr">
        <is>
          <t>Order Amount Mismatch (POS&gt;3PO)</t>
        </is>
      </c>
      <c r="AN473" t="n">
        <v>16.0</v>
      </c>
      <c r="AO473" t="n">
        <f>ROUND(P473*100/H473,2)</f>
        <v>0.0</v>
      </c>
      <c r="AP473" t="n">
        <f>ROUND(Q473*100/I473,2)</f>
        <v>0.0</v>
      </c>
      <c r="AQ473"/>
      <c r="AR473"/>
      <c r="AS473" t="n">
        <v>0.0</v>
      </c>
    </row>
    <row r="474">
      <c r="A474" s="1" t="n">
        <v>45232.0</v>
      </c>
      <c r="B474" s="2" t="n">
        <v>45233.032685185186</v>
      </c>
      <c r="C474" t="inlineStr">
        <is>
          <t>3140023012059167</t>
        </is>
      </c>
      <c r="D474" t="inlineStr">
        <is>
          <t>POS0012</t>
        </is>
      </c>
      <c r="E474" t="inlineStr">
        <is>
          <t>60</t>
        </is>
      </c>
      <c r="F474" t="inlineStr">
        <is>
          <t>0023</t>
        </is>
      </c>
      <c r="G474" t="inlineStr">
        <is>
          <t>5306071688</t>
        </is>
      </c>
      <c r="H474" t="n">
        <v>392.0</v>
      </c>
      <c r="I474" t="n">
        <v>373.32</v>
      </c>
      <c r="J474" t="n">
        <v>336.18</v>
      </c>
      <c r="K474" t="inlineStr">
        <is>
          <t>sale</t>
        </is>
      </c>
      <c r="L474" t="inlineStr">
        <is>
          <t/>
        </is>
      </c>
      <c r="M474" t="inlineStr">
        <is>
          <t/>
        </is>
      </c>
      <c r="N474" t="n">
        <v>0.0</v>
      </c>
      <c r="O474" t="n">
        <v>0.0</v>
      </c>
      <c r="P474" t="n">
        <v>292.41</v>
      </c>
      <c r="Q474" t="n">
        <v>292.4</v>
      </c>
      <c r="R474" t="n">
        <v>37.14</v>
      </c>
      <c r="S474" t="n">
        <v>37.14</v>
      </c>
      <c r="T474" t="n">
        <v>3.73</v>
      </c>
      <c r="U474" t="n">
        <v>3.73</v>
      </c>
      <c r="V474" t="n">
        <v>60.51</v>
      </c>
      <c r="W474" t="n">
        <v>60.51</v>
      </c>
      <c r="X474" t="n">
        <v>4.9</v>
      </c>
      <c r="Y474" t="n">
        <v>4.9</v>
      </c>
      <c r="Z474" t="n">
        <v>11.77</v>
      </c>
      <c r="AA474" t="n">
        <v>11.77</v>
      </c>
      <c r="AB474" t="n">
        <v>18.66</v>
      </c>
      <c r="AC474" t="n">
        <v>18.67</v>
      </c>
      <c r="AD474" t="n">
        <v>18.680000000000007</v>
      </c>
      <c r="AE474" t="n">
        <v>0.010000000000047748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-0.010000000000001563</v>
      </c>
      <c r="AL474" t="inlineStr">
        <is>
          <t>unreconciled</t>
        </is>
      </c>
      <c r="AM474" t="inlineStr">
        <is>
          <t>Order Amount Mismatch (POS&gt;3PO)</t>
        </is>
      </c>
      <c r="AN474" t="n">
        <v>18.68</v>
      </c>
      <c r="AO474" t="n">
        <f>ROUND(P474*100/H474,2)</f>
        <v>0.0</v>
      </c>
      <c r="AP474" t="n">
        <f>ROUND(Q474*100/I474,2)</f>
        <v>0.0</v>
      </c>
      <c r="AQ474"/>
      <c r="AR474"/>
      <c r="AS474" t="n">
        <v>0.0</v>
      </c>
    </row>
    <row r="475">
      <c r="A475" s="1" t="n">
        <v>45231.0</v>
      </c>
      <c r="B475" s="2" t="n">
        <v>45231.69086805556</v>
      </c>
      <c r="C475" t="inlineStr">
        <is>
          <t>3140094012084423</t>
        </is>
      </c>
      <c r="D475" t="inlineStr">
        <is>
          <t>POS0012</t>
        </is>
      </c>
      <c r="E475" t="inlineStr">
        <is>
          <t>37</t>
        </is>
      </c>
      <c r="F475" t="inlineStr">
        <is>
          <t>0094</t>
        </is>
      </c>
      <c r="G475" t="inlineStr">
        <is>
          <t>5306073577</t>
        </is>
      </c>
      <c r="H475" t="n">
        <v>438.0</v>
      </c>
      <c r="I475" t="n">
        <v>417.14</v>
      </c>
      <c r="J475" t="n">
        <v>380.0</v>
      </c>
      <c r="K475" t="inlineStr">
        <is>
          <t>sale</t>
        </is>
      </c>
      <c r="L475" t="inlineStr">
        <is>
          <t/>
        </is>
      </c>
      <c r="M475" t="inlineStr">
        <is>
          <t/>
        </is>
      </c>
      <c r="N475" t="n">
        <v>0.0</v>
      </c>
      <c r="O475" t="n">
        <v>0.0</v>
      </c>
      <c r="P475" t="n">
        <v>325.79</v>
      </c>
      <c r="Q475" t="n">
        <v>325.79</v>
      </c>
      <c r="R475" t="n">
        <v>37.14</v>
      </c>
      <c r="S475" t="n">
        <v>37.14</v>
      </c>
      <c r="T475" t="n">
        <v>4.17</v>
      </c>
      <c r="U475" t="n">
        <v>4.17</v>
      </c>
      <c r="V475" t="n">
        <v>68.4</v>
      </c>
      <c r="W475" t="n">
        <v>68.4</v>
      </c>
      <c r="X475" t="n">
        <v>5.48</v>
      </c>
      <c r="Y475" t="n">
        <v>5.48</v>
      </c>
      <c r="Z475" t="n">
        <v>13.3</v>
      </c>
      <c r="AA475" t="n">
        <v>13.3</v>
      </c>
      <c r="AB475" t="n">
        <v>20.86</v>
      </c>
      <c r="AC475" t="n">
        <v>20.86</v>
      </c>
      <c r="AD475" t="n">
        <v>20.860000000000014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inlineStr">
        <is>
          <t>unreconciled</t>
        </is>
      </c>
      <c r="AM475" t="inlineStr">
        <is>
          <t>Order Amount Mismatch (POS&gt;3PO)</t>
        </is>
      </c>
      <c r="AN475" t="n">
        <v>20.86</v>
      </c>
      <c r="AO475" t="n">
        <f>ROUND(P475*100/H475,2)</f>
        <v>0.0</v>
      </c>
      <c r="AP475" t="n">
        <f>ROUND(Q475*100/I475,2)</f>
        <v>0.0</v>
      </c>
      <c r="AQ475"/>
      <c r="AR475"/>
      <c r="AS475" t="n">
        <v>0.0</v>
      </c>
    </row>
    <row r="476">
      <c r="A476" s="1" t="n">
        <v>45231.0</v>
      </c>
      <c r="B476" s="2" t="n">
        <v>45231.82179398148</v>
      </c>
      <c r="C476" t="inlineStr">
        <is>
          <t>3140094012084498</t>
        </is>
      </c>
      <c r="D476" t="inlineStr">
        <is>
          <t>POS0012</t>
        </is>
      </c>
      <c r="E476" t="inlineStr">
        <is>
          <t>12</t>
        </is>
      </c>
      <c r="F476" t="inlineStr">
        <is>
          <t>0094</t>
        </is>
      </c>
      <c r="G476" t="inlineStr">
        <is>
          <t>5306095856</t>
        </is>
      </c>
      <c r="H476" t="n">
        <v>334.0</v>
      </c>
      <c r="I476" t="n">
        <v>318.09</v>
      </c>
      <c r="J476" t="n">
        <v>280.95</v>
      </c>
      <c r="K476" t="inlineStr">
        <is>
          <t>sale</t>
        </is>
      </c>
      <c r="L476" t="inlineStr">
        <is>
          <t/>
        </is>
      </c>
      <c r="M476" t="inlineStr">
        <is>
          <t/>
        </is>
      </c>
      <c r="N476" t="n">
        <v>0.0</v>
      </c>
      <c r="O476" t="n">
        <v>0.0</v>
      </c>
      <c r="P476" t="n">
        <v>250.32</v>
      </c>
      <c r="Q476" t="n">
        <v>250.3</v>
      </c>
      <c r="R476" t="n">
        <v>37.14</v>
      </c>
      <c r="S476" t="n">
        <v>37.14</v>
      </c>
      <c r="T476" t="n">
        <v>3.18</v>
      </c>
      <c r="U476" t="n">
        <v>3.18</v>
      </c>
      <c r="V476" t="n">
        <v>50.57</v>
      </c>
      <c r="W476" t="n">
        <v>50.57</v>
      </c>
      <c r="X476" t="n">
        <v>4.17</v>
      </c>
      <c r="Y476" t="n">
        <v>4.18</v>
      </c>
      <c r="Z476" t="n">
        <v>9.85</v>
      </c>
      <c r="AA476" t="n">
        <v>9.85</v>
      </c>
      <c r="AB476" t="n">
        <v>15.9</v>
      </c>
      <c r="AC476" t="n">
        <v>15.91</v>
      </c>
      <c r="AD476" t="n">
        <v>15.910000000000025</v>
      </c>
      <c r="AE476" t="n">
        <v>0.01999999999998181</v>
      </c>
      <c r="AF476" t="n">
        <v>0.0</v>
      </c>
      <c r="AG476" t="n">
        <v>0.0</v>
      </c>
      <c r="AH476" t="n">
        <v>0.0</v>
      </c>
      <c r="AI476" t="n">
        <v>-0.009999999999999787</v>
      </c>
      <c r="AJ476" t="n">
        <v>0.0</v>
      </c>
      <c r="AK476" t="n">
        <v>-0.009999999999999787</v>
      </c>
      <c r="AL476" t="inlineStr">
        <is>
          <t>unreconciled</t>
        </is>
      </c>
      <c r="AM476" t="inlineStr">
        <is>
          <t>Order Amount Mismatch (POS&gt;3PO)</t>
        </is>
      </c>
      <c r="AN476" t="n">
        <v>15.91</v>
      </c>
      <c r="AO476" t="n">
        <f>ROUND(P476*100/H476,2)</f>
        <v>0.0</v>
      </c>
      <c r="AP476" t="n">
        <f>ROUND(Q476*100/I476,2)</f>
        <v>0.0</v>
      </c>
      <c r="AQ476"/>
      <c r="AR476"/>
      <c r="AS476" t="n">
        <v>0.0</v>
      </c>
    </row>
    <row r="477">
      <c r="A477" s="1"/>
      <c r="B477" s="2" t="n">
        <v>45231.00695601852</v>
      </c>
      <c r="C477"/>
      <c r="D477"/>
      <c r="E477"/>
      <c r="F477" t="inlineStr">
        <is>
          <t>0023</t>
        </is>
      </c>
      <c r="G477" t="inlineStr">
        <is>
          <t>5306096388</t>
        </is>
      </c>
      <c r="H477" t="n">
        <v>0.0</v>
      </c>
      <c r="I477" t="n">
        <v>215.23</v>
      </c>
      <c r="J477" t="n">
        <v>178.09</v>
      </c>
      <c r="K477" t="inlineStr">
        <is>
          <t>sale</t>
        </is>
      </c>
      <c r="L477" t="inlineStr">
        <is>
          <t/>
        </is>
      </c>
      <c r="M477" t="inlineStr">
        <is>
          <t/>
        </is>
      </c>
      <c r="N477" t="n">
        <v>0.0</v>
      </c>
      <c r="O477" t="n">
        <v>0.0</v>
      </c>
      <c r="P477" t="n">
        <v>171.92</v>
      </c>
      <c r="Q477" t="n">
        <v>171.92</v>
      </c>
      <c r="R477" t="n">
        <v>37.14</v>
      </c>
      <c r="S477" t="n">
        <v>37.14</v>
      </c>
      <c r="T477" t="n">
        <v>2.15</v>
      </c>
      <c r="U477" t="n">
        <v>2.15</v>
      </c>
      <c r="V477" t="n">
        <v>32.06</v>
      </c>
      <c r="W477" t="n">
        <v>32.06</v>
      </c>
      <c r="X477" t="n">
        <v>2.82</v>
      </c>
      <c r="Y477" t="n">
        <v>2.82</v>
      </c>
      <c r="Z477" t="n">
        <v>6.28</v>
      </c>
      <c r="AA477" t="n">
        <v>6.28</v>
      </c>
      <c r="AB477" t="n">
        <v>0.0</v>
      </c>
      <c r="AC477" t="n">
        <v>10.76</v>
      </c>
      <c r="AD477" t="n">
        <v>-215.23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-10.76</v>
      </c>
      <c r="AL477" t="inlineStr">
        <is>
          <t>unreconciled</t>
        </is>
      </c>
      <c r="AM477" t="inlineStr">
        <is>
          <t>Order Not found in POS</t>
        </is>
      </c>
      <c r="AN477" t="n">
        <v>215.23</v>
      </c>
      <c r="AO477" t="n">
        <f>ROUND(P477*100/H477,2)</f>
        <v>0.0</v>
      </c>
      <c r="AP477" t="n">
        <f>ROUND(Q477*100/I477,2)</f>
        <v>0.0</v>
      </c>
      <c r="AQ477"/>
      <c r="AR477"/>
      <c r="AS477" t="n">
        <v>0.0</v>
      </c>
    </row>
    <row r="478">
      <c r="A478" s="1" t="n">
        <v>45231.0</v>
      </c>
      <c r="B478" s="2" t="n">
        <v>45231.79152777778</v>
      </c>
      <c r="C478" t="inlineStr">
        <is>
          <t>3140023012058790</t>
        </is>
      </c>
      <c r="D478" t="inlineStr">
        <is>
          <t>POS0012</t>
        </is>
      </c>
      <c r="E478" t="inlineStr">
        <is>
          <t>84</t>
        </is>
      </c>
      <c r="F478" t="inlineStr">
        <is>
          <t>0023</t>
        </is>
      </c>
      <c r="G478" t="inlineStr">
        <is>
          <t>5306127898</t>
        </is>
      </c>
      <c r="H478" t="n">
        <v>372.0</v>
      </c>
      <c r="I478" t="n">
        <v>354.27</v>
      </c>
      <c r="J478" t="n">
        <v>317.13</v>
      </c>
      <c r="K478" t="inlineStr">
        <is>
          <t>sale</t>
        </is>
      </c>
      <c r="L478" t="inlineStr">
        <is>
          <t/>
        </is>
      </c>
      <c r="M478" t="inlineStr">
        <is>
          <t/>
        </is>
      </c>
      <c r="N478" t="n">
        <v>0.0</v>
      </c>
      <c r="O478" t="n">
        <v>0.0</v>
      </c>
      <c r="P478" t="n">
        <v>277.89</v>
      </c>
      <c r="Q478" t="n">
        <v>277.89</v>
      </c>
      <c r="R478" t="n">
        <v>37.14</v>
      </c>
      <c r="S478" t="n">
        <v>37.14</v>
      </c>
      <c r="T478" t="n">
        <v>3.54</v>
      </c>
      <c r="U478" t="n">
        <v>3.54</v>
      </c>
      <c r="V478" t="n">
        <v>57.08</v>
      </c>
      <c r="W478" t="n">
        <v>57.08</v>
      </c>
      <c r="X478" t="n">
        <v>4.65</v>
      </c>
      <c r="Y478" t="n">
        <v>4.65</v>
      </c>
      <c r="Z478" t="n">
        <v>11.11</v>
      </c>
      <c r="AA478" t="n">
        <v>11.11</v>
      </c>
      <c r="AB478" t="n">
        <v>17.72</v>
      </c>
      <c r="AC478" t="n">
        <v>17.72</v>
      </c>
      <c r="AD478" t="n">
        <v>17.730000000000018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inlineStr">
        <is>
          <t>unreconciled</t>
        </is>
      </c>
      <c r="AM478" t="inlineStr">
        <is>
          <t>Order Amount Mismatch (POS&gt;3PO)</t>
        </is>
      </c>
      <c r="AN478" t="n">
        <v>17.73</v>
      </c>
      <c r="AO478" t="n">
        <f>ROUND(P478*100/H478,2)</f>
        <v>0.0</v>
      </c>
      <c r="AP478" t="n">
        <f>ROUND(Q478*100/I478,2)</f>
        <v>0.0</v>
      </c>
      <c r="AQ478"/>
      <c r="AR478"/>
      <c r="AS478" t="n">
        <v>0.0</v>
      </c>
    </row>
    <row r="479">
      <c r="A479" s="1" t="n">
        <v>45232.0</v>
      </c>
      <c r="B479" s="2" t="n">
        <v>45232.698587962965</v>
      </c>
      <c r="C479" t="inlineStr">
        <is>
          <t>3140094012084796</t>
        </is>
      </c>
      <c r="D479" t="inlineStr">
        <is>
          <t>POS0012</t>
        </is>
      </c>
      <c r="E479" t="inlineStr">
        <is>
          <t>11</t>
        </is>
      </c>
      <c r="F479" t="inlineStr">
        <is>
          <t>0094</t>
        </is>
      </c>
      <c r="G479" t="inlineStr">
        <is>
          <t>5306141852</t>
        </is>
      </c>
      <c r="H479" t="n">
        <v>259.0</v>
      </c>
      <c r="I479" t="n">
        <v>246.66</v>
      </c>
      <c r="J479" t="n">
        <v>209.52</v>
      </c>
      <c r="K479" t="inlineStr">
        <is>
          <t>sale</t>
        </is>
      </c>
      <c r="L479" t="inlineStr">
        <is>
          <t/>
        </is>
      </c>
      <c r="M479" t="inlineStr">
        <is>
          <t/>
        </is>
      </c>
      <c r="N479" t="n">
        <v>0.0</v>
      </c>
      <c r="O479" t="n">
        <v>0.0</v>
      </c>
      <c r="P479" t="n">
        <v>195.87</v>
      </c>
      <c r="Q479" t="n">
        <v>195.86</v>
      </c>
      <c r="R479" t="n">
        <v>37.14</v>
      </c>
      <c r="S479" t="n">
        <v>37.14</v>
      </c>
      <c r="T479" t="n">
        <v>2.47</v>
      </c>
      <c r="U479" t="n">
        <v>2.47</v>
      </c>
      <c r="V479" t="n">
        <v>37.71</v>
      </c>
      <c r="W479" t="n">
        <v>37.71</v>
      </c>
      <c r="X479" t="n">
        <v>3.24</v>
      </c>
      <c r="Y479" t="n">
        <v>3.24</v>
      </c>
      <c r="Z479" t="n">
        <v>7.37</v>
      </c>
      <c r="AA479" t="n">
        <v>7.37</v>
      </c>
      <c r="AB479" t="n">
        <v>12.34</v>
      </c>
      <c r="AC479" t="n">
        <v>12.33</v>
      </c>
      <c r="AD479" t="n">
        <v>12.340000000000003</v>
      </c>
      <c r="AE479" t="n">
        <v>0.009999999999990905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0.009999999999999787</v>
      </c>
      <c r="AL479" t="inlineStr">
        <is>
          <t>unreconciled</t>
        </is>
      </c>
      <c r="AM479" t="inlineStr">
        <is>
          <t>Order Amount Mismatch (POS&gt;3PO)</t>
        </is>
      </c>
      <c r="AN479" t="n">
        <v>12.34</v>
      </c>
      <c r="AO479" t="n">
        <f>ROUND(P479*100/H479,2)</f>
        <v>0.0</v>
      </c>
      <c r="AP479" t="n">
        <f>ROUND(Q479*100/I479,2)</f>
        <v>0.0</v>
      </c>
      <c r="AQ479"/>
      <c r="AR479"/>
      <c r="AS479" t="n">
        <v>0.0</v>
      </c>
    </row>
    <row r="480">
      <c r="A480" s="1" t="n">
        <v>45231.0</v>
      </c>
      <c r="B480" s="2" t="n">
        <v>45231.73998842593</v>
      </c>
      <c r="C480" t="inlineStr">
        <is>
          <t>3140023012058776</t>
        </is>
      </c>
      <c r="D480" t="inlineStr">
        <is>
          <t>POS0012</t>
        </is>
      </c>
      <c r="E480" t="inlineStr">
        <is>
          <t>70</t>
        </is>
      </c>
      <c r="F480" t="inlineStr">
        <is>
          <t>0023</t>
        </is>
      </c>
      <c r="G480" t="inlineStr">
        <is>
          <t>5306143145</t>
        </is>
      </c>
      <c r="H480" t="n">
        <v>343.0</v>
      </c>
      <c r="I480" t="n">
        <v>326.66</v>
      </c>
      <c r="J480" t="n">
        <v>289.52</v>
      </c>
      <c r="K480" t="inlineStr">
        <is>
          <t>sale</t>
        </is>
      </c>
      <c r="L480" t="inlineStr">
        <is>
          <t/>
        </is>
      </c>
      <c r="M480" t="inlineStr">
        <is>
          <t/>
        </is>
      </c>
      <c r="N480" t="n">
        <v>0.0</v>
      </c>
      <c r="O480" t="n">
        <v>0.0</v>
      </c>
      <c r="P480" t="n">
        <v>256.84</v>
      </c>
      <c r="Q480" t="n">
        <v>256.83</v>
      </c>
      <c r="R480" t="n">
        <v>37.14</v>
      </c>
      <c r="S480" t="n">
        <v>37.14</v>
      </c>
      <c r="T480" t="n">
        <v>3.27</v>
      </c>
      <c r="U480" t="n">
        <v>3.27</v>
      </c>
      <c r="V480" t="n">
        <v>52.11</v>
      </c>
      <c r="W480" t="n">
        <v>52.11</v>
      </c>
      <c r="X480" t="n">
        <v>4.29</v>
      </c>
      <c r="Y480" t="n">
        <v>4.29</v>
      </c>
      <c r="Z480" t="n">
        <v>10.15</v>
      </c>
      <c r="AA480" t="n">
        <v>10.15</v>
      </c>
      <c r="AB480" t="n">
        <v>16.34</v>
      </c>
      <c r="AC480" t="n">
        <v>16.33</v>
      </c>
      <c r="AD480" t="n">
        <v>16.339999999999975</v>
      </c>
      <c r="AE480" t="n">
        <v>0.009999999999990905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0.010000000000001563</v>
      </c>
      <c r="AL480" t="inlineStr">
        <is>
          <t>unreconciled</t>
        </is>
      </c>
      <c r="AM480" t="inlineStr">
        <is>
          <t>Order Amount Mismatch (POS&gt;3PO)</t>
        </is>
      </c>
      <c r="AN480" t="n">
        <v>16.34</v>
      </c>
      <c r="AO480" t="n">
        <f>ROUND(P480*100/H480,2)</f>
        <v>0.0</v>
      </c>
      <c r="AP480" t="n">
        <f>ROUND(Q480*100/I480,2)</f>
        <v>0.0</v>
      </c>
      <c r="AQ480"/>
      <c r="AR480"/>
      <c r="AS480" t="n">
        <v>0.0</v>
      </c>
    </row>
    <row r="481">
      <c r="A481" s="1" t="n">
        <v>45233.0</v>
      </c>
      <c r="B481" s="2" t="n">
        <v>45233.91950231481</v>
      </c>
      <c r="C481" t="inlineStr">
        <is>
          <t>3140023012059346</t>
        </is>
      </c>
      <c r="D481" t="inlineStr">
        <is>
          <t>POS0012</t>
        </is>
      </c>
      <c r="E481" t="inlineStr">
        <is>
          <t>39</t>
        </is>
      </c>
      <c r="F481" t="inlineStr">
        <is>
          <t>0023</t>
        </is>
      </c>
      <c r="G481" t="inlineStr">
        <is>
          <t>5306146424</t>
        </is>
      </c>
      <c r="H481" t="n">
        <v>159.0</v>
      </c>
      <c r="I481" t="n">
        <v>151.43</v>
      </c>
      <c r="J481" t="n">
        <v>114.29</v>
      </c>
      <c r="K481" t="inlineStr">
        <is>
          <t>sale</t>
        </is>
      </c>
      <c r="L481" t="inlineStr">
        <is>
          <t/>
        </is>
      </c>
      <c r="M481" t="inlineStr">
        <is>
          <t/>
        </is>
      </c>
      <c r="N481" t="n">
        <v>0.0</v>
      </c>
      <c r="O481" t="n">
        <v>0.0</v>
      </c>
      <c r="P481" t="n">
        <v>123.3</v>
      </c>
      <c r="Q481" t="n">
        <v>123.29</v>
      </c>
      <c r="R481" t="n">
        <v>37.14</v>
      </c>
      <c r="S481" t="n">
        <v>37.14</v>
      </c>
      <c r="T481" t="n">
        <v>1.51</v>
      </c>
      <c r="U481" t="n">
        <v>1.51</v>
      </c>
      <c r="V481" t="n">
        <v>20.57</v>
      </c>
      <c r="W481" t="n">
        <v>20.57</v>
      </c>
      <c r="X481" t="n">
        <v>1.99</v>
      </c>
      <c r="Y481" t="n">
        <v>1.99</v>
      </c>
      <c r="Z481" t="n">
        <v>4.06</v>
      </c>
      <c r="AA481" t="n">
        <v>4.06</v>
      </c>
      <c r="AB481" t="n">
        <v>7.58</v>
      </c>
      <c r="AC481" t="n">
        <v>7.57</v>
      </c>
      <c r="AD481" t="n">
        <v>7.569999999999993</v>
      </c>
      <c r="AE481" t="n">
        <v>0.009999999999990905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0.009999999999999787</v>
      </c>
      <c r="AL481" t="inlineStr">
        <is>
          <t>unreconciled</t>
        </is>
      </c>
      <c r="AM481" t="inlineStr">
        <is>
          <t>Order Amount Mismatch (POS&gt;3PO)</t>
        </is>
      </c>
      <c r="AN481" t="n">
        <v>7.57</v>
      </c>
      <c r="AO481" t="n">
        <f>ROUND(P481*100/H481,2)</f>
        <v>0.0</v>
      </c>
      <c r="AP481" t="n">
        <f>ROUND(Q481*100/I481,2)</f>
        <v>0.0</v>
      </c>
      <c r="AQ481"/>
      <c r="AR481"/>
      <c r="AS481" t="n">
        <v>0.0</v>
      </c>
    </row>
    <row r="482">
      <c r="A482" s="1" t="n">
        <v>45232.0</v>
      </c>
      <c r="B482" s="2" t="n">
        <v>45232.79369212963</v>
      </c>
      <c r="C482" t="inlineStr">
        <is>
          <t>3140094012084842</t>
        </is>
      </c>
      <c r="D482" t="inlineStr">
        <is>
          <t>POS0012</t>
        </is>
      </c>
      <c r="E482" t="inlineStr">
        <is>
          <t>57</t>
        </is>
      </c>
      <c r="F482" t="inlineStr">
        <is>
          <t>0094</t>
        </is>
      </c>
      <c r="G482" t="inlineStr">
        <is>
          <t>5306162525</t>
        </is>
      </c>
      <c r="H482" t="n">
        <v>193.0</v>
      </c>
      <c r="I482" t="n">
        <v>183.8</v>
      </c>
      <c r="J482" t="n">
        <v>146.66</v>
      </c>
      <c r="K482" t="inlineStr">
        <is>
          <t>sale</t>
        </is>
      </c>
      <c r="L482" t="inlineStr">
        <is>
          <t/>
        </is>
      </c>
      <c r="M482" t="inlineStr">
        <is>
          <t/>
        </is>
      </c>
      <c r="N482" t="n">
        <v>0.0</v>
      </c>
      <c r="O482" t="n">
        <v>0.0</v>
      </c>
      <c r="P482" t="n">
        <v>147.96</v>
      </c>
      <c r="Q482" t="n">
        <v>147.96</v>
      </c>
      <c r="R482" t="n">
        <v>37.14</v>
      </c>
      <c r="S482" t="n">
        <v>37.14</v>
      </c>
      <c r="T482" t="n">
        <v>1.84</v>
      </c>
      <c r="U482" t="n">
        <v>1.84</v>
      </c>
      <c r="V482" t="n">
        <v>26.4</v>
      </c>
      <c r="W482" t="n">
        <v>26.4</v>
      </c>
      <c r="X482" t="n">
        <v>2.41</v>
      </c>
      <c r="Y482" t="n">
        <v>2.41</v>
      </c>
      <c r="Z482" t="n">
        <v>5.19</v>
      </c>
      <c r="AA482" t="n">
        <v>5.18</v>
      </c>
      <c r="AB482" t="n">
        <v>9.2</v>
      </c>
      <c r="AC482" t="n">
        <v>9.19</v>
      </c>
      <c r="AD482" t="n">
        <v>9.199999999999989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0.010000000000000675</v>
      </c>
      <c r="AK482" t="n">
        <v>0.009999999999999787</v>
      </c>
      <c r="AL482" t="inlineStr">
        <is>
          <t>unreconciled</t>
        </is>
      </c>
      <c r="AM482" t="inlineStr">
        <is>
          <t>Order Amount Mismatch (POS&gt;3PO)</t>
        </is>
      </c>
      <c r="AN482" t="n">
        <v>9.2</v>
      </c>
      <c r="AO482" t="n">
        <f>ROUND(P482*100/H482,2)</f>
        <v>0.0</v>
      </c>
      <c r="AP482" t="n">
        <f>ROUND(Q482*100/I482,2)</f>
        <v>0.0</v>
      </c>
      <c r="AQ482"/>
      <c r="AR482"/>
      <c r="AS482" t="n">
        <v>0.0</v>
      </c>
    </row>
    <row r="483">
      <c r="A483" s="1" t="n">
        <v>45233.0</v>
      </c>
      <c r="B483" s="2" t="n">
        <v>45233.53498842593</v>
      </c>
      <c r="C483" t="inlineStr">
        <is>
          <t>3140094012085068</t>
        </is>
      </c>
      <c r="D483" t="inlineStr">
        <is>
          <t>POS0012</t>
        </is>
      </c>
      <c r="E483" t="inlineStr">
        <is>
          <t>83</t>
        </is>
      </c>
      <c r="F483" t="inlineStr">
        <is>
          <t>0094</t>
        </is>
      </c>
      <c r="G483" t="inlineStr">
        <is>
          <t>5306182618</t>
        </is>
      </c>
      <c r="H483" t="n">
        <v>487.0</v>
      </c>
      <c r="I483" t="n">
        <v>540.94</v>
      </c>
      <c r="J483" t="n">
        <v>503.8</v>
      </c>
      <c r="K483" t="inlineStr">
        <is>
          <t>sale</t>
        </is>
      </c>
      <c r="L483" t="inlineStr">
        <is>
          <t/>
        </is>
      </c>
      <c r="M483" t="inlineStr">
        <is>
          <t/>
        </is>
      </c>
      <c r="N483" t="n">
        <v>0.0</v>
      </c>
      <c r="O483" t="n">
        <v>0.0</v>
      </c>
      <c r="P483" t="n">
        <v>420.15</v>
      </c>
      <c r="Q483" t="n">
        <v>361.34</v>
      </c>
      <c r="R483" t="n">
        <v>37.14</v>
      </c>
      <c r="S483" t="n">
        <v>37.14</v>
      </c>
      <c r="T483" t="n">
        <v>5.41</v>
      </c>
      <c r="U483" t="n">
        <v>4.64</v>
      </c>
      <c r="V483" t="n">
        <v>90.68</v>
      </c>
      <c r="W483" t="n">
        <v>76.8</v>
      </c>
      <c r="X483" t="n">
        <v>7.1</v>
      </c>
      <c r="Y483" t="n">
        <v>6.09</v>
      </c>
      <c r="Z483" t="n">
        <v>17.6</v>
      </c>
      <c r="AA483" t="n">
        <v>14.92</v>
      </c>
      <c r="AB483" t="n">
        <v>23.2</v>
      </c>
      <c r="AC483" t="n">
        <v>23.19</v>
      </c>
      <c r="AD483" t="n">
        <v>-53.940000000000055</v>
      </c>
      <c r="AE483" t="n">
        <v>58.81</v>
      </c>
      <c r="AF483" t="n">
        <v>0.0</v>
      </c>
      <c r="AG483" t="n">
        <v>0.7700000000000005</v>
      </c>
      <c r="AH483" t="n">
        <v>13.88000000000001</v>
      </c>
      <c r="AI483" t="n">
        <v>1.0099999999999998</v>
      </c>
      <c r="AJ483" t="n">
        <v>2.6800000000000015</v>
      </c>
      <c r="AK483" t="n">
        <v>0.00999999999999801</v>
      </c>
      <c r="AL483" t="inlineStr">
        <is>
          <t>unreconciled</t>
        </is>
      </c>
      <c r="AM483" t="inlineStr">
        <is>
          <t>Order Amount Mismatch (3PO&gt;POS)</t>
        </is>
      </c>
      <c r="AN483" t="n">
        <v>53.94</v>
      </c>
      <c r="AO483" t="n">
        <f>ROUND(P483*100/H483,2)</f>
        <v>0.0</v>
      </c>
      <c r="AP483" t="n">
        <f>ROUND(Q483*100/I483,2)</f>
        <v>0.0</v>
      </c>
      <c r="AQ483"/>
      <c r="AR483"/>
      <c r="AS483" t="n">
        <v>0.0</v>
      </c>
    </row>
    <row r="484">
      <c r="A484" s="1" t="n">
        <v>45231.0</v>
      </c>
      <c r="B484" s="2" t="n">
        <v>45231.701365740744</v>
      </c>
      <c r="C484" t="inlineStr">
        <is>
          <t>3140023012058759</t>
        </is>
      </c>
      <c r="D484" t="inlineStr">
        <is>
          <t>POS0012</t>
        </is>
      </c>
      <c r="E484" t="inlineStr">
        <is>
          <t>53</t>
        </is>
      </c>
      <c r="F484" t="inlineStr">
        <is>
          <t>0023</t>
        </is>
      </c>
      <c r="G484" t="inlineStr">
        <is>
          <t>5306196709</t>
        </is>
      </c>
      <c r="H484" t="n">
        <v>248.0</v>
      </c>
      <c r="I484" t="n">
        <v>236.18</v>
      </c>
      <c r="J484" t="n">
        <v>199.04</v>
      </c>
      <c r="K484" t="inlineStr">
        <is>
          <t>sale</t>
        </is>
      </c>
      <c r="L484" t="inlineStr">
        <is>
          <t/>
        </is>
      </c>
      <c r="M484" t="inlineStr">
        <is>
          <t/>
        </is>
      </c>
      <c r="N484" t="n">
        <v>0.0</v>
      </c>
      <c r="O484" t="n">
        <v>0.0</v>
      </c>
      <c r="P484" t="n">
        <v>187.88</v>
      </c>
      <c r="Q484" t="n">
        <v>187.87</v>
      </c>
      <c r="R484" t="n">
        <v>37.14</v>
      </c>
      <c r="S484" t="n">
        <v>37.14</v>
      </c>
      <c r="T484" t="n">
        <v>2.36</v>
      </c>
      <c r="U484" t="n">
        <v>2.36</v>
      </c>
      <c r="V484" t="n">
        <v>35.83</v>
      </c>
      <c r="W484" t="n">
        <v>35.83</v>
      </c>
      <c r="X484" t="n">
        <v>3.1</v>
      </c>
      <c r="Y484" t="n">
        <v>3.1</v>
      </c>
      <c r="Z484" t="n">
        <v>7.01</v>
      </c>
      <c r="AA484" t="n">
        <v>7.01</v>
      </c>
      <c r="AB484" t="n">
        <v>11.82</v>
      </c>
      <c r="AC484" t="n">
        <v>11.81</v>
      </c>
      <c r="AD484" t="n">
        <v>11.819999999999993</v>
      </c>
      <c r="AE484" t="n">
        <v>0.009999999999990905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0.009999999999999787</v>
      </c>
      <c r="AL484" t="inlineStr">
        <is>
          <t>unreconciled</t>
        </is>
      </c>
      <c r="AM484" t="inlineStr">
        <is>
          <t>Order Amount Mismatch (POS&gt;3PO)</t>
        </is>
      </c>
      <c r="AN484" t="n">
        <v>11.82</v>
      </c>
      <c r="AO484" t="n">
        <f>ROUND(P484*100/H484,2)</f>
        <v>0.0</v>
      </c>
      <c r="AP484" t="n">
        <f>ROUND(Q484*100/I484,2)</f>
        <v>0.0</v>
      </c>
      <c r="AQ484"/>
      <c r="AR484"/>
      <c r="AS484" t="n">
        <v>0.0</v>
      </c>
    </row>
    <row r="485">
      <c r="A485" s="1" t="n">
        <v>45231.0</v>
      </c>
      <c r="B485" s="2" t="n">
        <v>45231.67028935185</v>
      </c>
      <c r="C485" t="inlineStr">
        <is>
          <t>3140023012058744</t>
        </is>
      </c>
      <c r="D485" t="inlineStr">
        <is>
          <t>POS0012</t>
        </is>
      </c>
      <c r="E485" t="inlineStr">
        <is>
          <t>38</t>
        </is>
      </c>
      <c r="F485" t="inlineStr">
        <is>
          <t>0023</t>
        </is>
      </c>
      <c r="G485" t="inlineStr">
        <is>
          <t>5306219593</t>
        </is>
      </c>
      <c r="H485" t="n">
        <v>241.0</v>
      </c>
      <c r="I485" t="n">
        <v>229.52</v>
      </c>
      <c r="J485" t="n">
        <v>192.38</v>
      </c>
      <c r="K485" t="inlineStr">
        <is>
          <t>sale</t>
        </is>
      </c>
      <c r="L485" t="inlineStr">
        <is>
          <t/>
        </is>
      </c>
      <c r="M485" t="inlineStr">
        <is>
          <t/>
        </is>
      </c>
      <c r="N485" t="n">
        <v>0.0</v>
      </c>
      <c r="O485" t="n">
        <v>0.0</v>
      </c>
      <c r="P485" t="n">
        <v>182.8</v>
      </c>
      <c r="Q485" t="n">
        <v>182.81</v>
      </c>
      <c r="R485" t="n">
        <v>37.14</v>
      </c>
      <c r="S485" t="n">
        <v>37.14</v>
      </c>
      <c r="T485" t="n">
        <v>2.3</v>
      </c>
      <c r="U485" t="n">
        <v>2.3</v>
      </c>
      <c r="V485" t="n">
        <v>34.63</v>
      </c>
      <c r="W485" t="n">
        <v>34.63</v>
      </c>
      <c r="X485" t="n">
        <v>3.01</v>
      </c>
      <c r="Y485" t="n">
        <v>3.01</v>
      </c>
      <c r="Z485" t="n">
        <v>6.78</v>
      </c>
      <c r="AA485" t="n">
        <v>6.77</v>
      </c>
      <c r="AB485" t="n">
        <v>11.48</v>
      </c>
      <c r="AC485" t="n">
        <v>11.48</v>
      </c>
      <c r="AD485" t="n">
        <v>11.47999999999999</v>
      </c>
      <c r="AE485" t="n">
        <v>-0.009999999999990905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0.010000000000000675</v>
      </c>
      <c r="AK485" t="n">
        <v>0.0</v>
      </c>
      <c r="AL485" t="inlineStr">
        <is>
          <t>unreconciled</t>
        </is>
      </c>
      <c r="AM485" t="inlineStr">
        <is>
          <t>Order Amount Mismatch (POS&gt;3PO)</t>
        </is>
      </c>
      <c r="AN485" t="n">
        <v>11.48</v>
      </c>
      <c r="AO485" t="n">
        <f>ROUND(P485*100/H485,2)</f>
        <v>0.0</v>
      </c>
      <c r="AP485" t="n">
        <f>ROUND(Q485*100/I485,2)</f>
        <v>0.0</v>
      </c>
      <c r="AQ485"/>
      <c r="AR485"/>
      <c r="AS485" t="n">
        <v>0.0</v>
      </c>
    </row>
    <row r="486">
      <c r="A486" s="1" t="n">
        <v>45233.0</v>
      </c>
      <c r="B486" s="2" t="n">
        <v>45233.65451388889</v>
      </c>
      <c r="C486" t="inlineStr">
        <is>
          <t>3140023012059245</t>
        </is>
      </c>
      <c r="D486" t="inlineStr">
        <is>
          <t>POS0012</t>
        </is>
      </c>
      <c r="E486" t="inlineStr">
        <is>
          <t>38</t>
        </is>
      </c>
      <c r="F486" t="inlineStr">
        <is>
          <t>0023</t>
        </is>
      </c>
      <c r="G486" t="inlineStr">
        <is>
          <t>5306231450</t>
        </is>
      </c>
      <c r="H486" t="n">
        <v>309.0</v>
      </c>
      <c r="I486" t="n">
        <v>294.29</v>
      </c>
      <c r="J486" t="n">
        <v>257.15</v>
      </c>
      <c r="K486" t="inlineStr">
        <is>
          <t>sale</t>
        </is>
      </c>
      <c r="L486" t="inlineStr">
        <is>
          <t/>
        </is>
      </c>
      <c r="M486" t="inlineStr">
        <is>
          <t/>
        </is>
      </c>
      <c r="N486" t="n">
        <v>0.0</v>
      </c>
      <c r="O486" t="n">
        <v>0.0</v>
      </c>
      <c r="P486" t="n">
        <v>232.17</v>
      </c>
      <c r="Q486" t="n">
        <v>232.18</v>
      </c>
      <c r="R486" t="n">
        <v>37.14</v>
      </c>
      <c r="S486" t="n">
        <v>37.14</v>
      </c>
      <c r="T486" t="n">
        <v>2.94</v>
      </c>
      <c r="U486" t="n">
        <v>2.94</v>
      </c>
      <c r="V486" t="n">
        <v>46.29</v>
      </c>
      <c r="W486" t="n">
        <v>46.29</v>
      </c>
      <c r="X486" t="n">
        <v>3.86</v>
      </c>
      <c r="Y486" t="n">
        <v>3.86</v>
      </c>
      <c r="Z486" t="n">
        <v>9.03</v>
      </c>
      <c r="AA486" t="n">
        <v>9.02</v>
      </c>
      <c r="AB486" t="n">
        <v>14.72</v>
      </c>
      <c r="AC486" t="n">
        <v>14.72</v>
      </c>
      <c r="AD486" t="n">
        <v>14.70999999999998</v>
      </c>
      <c r="AE486" t="n">
        <v>-0.010000000000019327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0.009999999999999787</v>
      </c>
      <c r="AK486" t="n">
        <v>0.0</v>
      </c>
      <c r="AL486" t="inlineStr">
        <is>
          <t>unreconciled</t>
        </is>
      </c>
      <c r="AM486" t="inlineStr">
        <is>
          <t>Order Amount Mismatch (POS&gt;3PO)</t>
        </is>
      </c>
      <c r="AN486" t="n">
        <v>14.71</v>
      </c>
      <c r="AO486" t="n">
        <f>ROUND(P486*100/H486,2)</f>
        <v>0.0</v>
      </c>
      <c r="AP486" t="n">
        <f>ROUND(Q486*100/I486,2)</f>
        <v>0.0</v>
      </c>
      <c r="AQ486"/>
      <c r="AR486"/>
      <c r="AS486" t="n">
        <v>0.0</v>
      </c>
    </row>
    <row r="487">
      <c r="A487" s="1" t="n">
        <v>45231.0</v>
      </c>
      <c r="B487" s="2" t="n">
        <v>45231.442881944444</v>
      </c>
      <c r="C487" t="inlineStr">
        <is>
          <t>3140023012058698</t>
        </is>
      </c>
      <c r="D487" t="inlineStr">
        <is>
          <t>POS0012</t>
        </is>
      </c>
      <c r="E487" t="inlineStr">
        <is>
          <t>92</t>
        </is>
      </c>
      <c r="F487" t="inlineStr">
        <is>
          <t>0023</t>
        </is>
      </c>
      <c r="G487" t="inlineStr">
        <is>
          <t>5306246400</t>
        </is>
      </c>
      <c r="H487" t="n">
        <v>581.0</v>
      </c>
      <c r="I487" t="n">
        <v>553.32</v>
      </c>
      <c r="J487" t="n">
        <v>516.18</v>
      </c>
      <c r="K487" t="inlineStr">
        <is>
          <t>sale</t>
        </is>
      </c>
      <c r="L487" t="inlineStr">
        <is>
          <t/>
        </is>
      </c>
      <c r="M487" t="inlineStr">
        <is>
          <t/>
        </is>
      </c>
      <c r="N487" t="n">
        <v>0.0</v>
      </c>
      <c r="O487" t="n">
        <v>0.0</v>
      </c>
      <c r="P487" t="n">
        <v>429.59</v>
      </c>
      <c r="Q487" t="n">
        <v>429.58</v>
      </c>
      <c r="R487" t="n">
        <v>37.14</v>
      </c>
      <c r="S487" t="n">
        <v>37.14</v>
      </c>
      <c r="T487" t="n">
        <v>5.53</v>
      </c>
      <c r="U487" t="n">
        <v>5.53</v>
      </c>
      <c r="V487" t="n">
        <v>92.91</v>
      </c>
      <c r="W487" t="n">
        <v>92.91</v>
      </c>
      <c r="X487" t="n">
        <v>7.26</v>
      </c>
      <c r="Y487" t="n">
        <v>7.26</v>
      </c>
      <c r="Z487" t="n">
        <v>18.03</v>
      </c>
      <c r="AA487" t="n">
        <v>18.03</v>
      </c>
      <c r="AB487" t="n">
        <v>27.66</v>
      </c>
      <c r="AC487" t="n">
        <v>27.67</v>
      </c>
      <c r="AD487" t="n">
        <v>27.67999999999995</v>
      </c>
      <c r="AE487" t="n">
        <v>0.009999999999990905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-0.010000000000001563</v>
      </c>
      <c r="AL487" t="inlineStr">
        <is>
          <t>unreconciled</t>
        </is>
      </c>
      <c r="AM487" t="inlineStr">
        <is>
          <t>Order Amount Mismatch (POS&gt;3PO)</t>
        </is>
      </c>
      <c r="AN487" t="n">
        <v>27.68</v>
      </c>
      <c r="AO487" t="n">
        <f>ROUND(P487*100/H487,2)</f>
        <v>0.0</v>
      </c>
      <c r="AP487" t="n">
        <f>ROUND(Q487*100/I487,2)</f>
        <v>0.0</v>
      </c>
      <c r="AQ487"/>
      <c r="AR487"/>
      <c r="AS487" t="n">
        <v>0.0</v>
      </c>
    </row>
    <row r="488">
      <c r="A488" s="1" t="n">
        <v>45231.0</v>
      </c>
      <c r="B488" s="2" t="n">
        <v>45231.88444444445</v>
      </c>
      <c r="C488" t="inlineStr">
        <is>
          <t>3140023012058829</t>
        </is>
      </c>
      <c r="D488" t="inlineStr">
        <is>
          <t>POS0012</t>
        </is>
      </c>
      <c r="E488" t="inlineStr">
        <is>
          <t>23</t>
        </is>
      </c>
      <c r="F488" t="inlineStr">
        <is>
          <t>0023</t>
        </is>
      </c>
      <c r="G488" t="inlineStr">
        <is>
          <t>5306262778</t>
        </is>
      </c>
      <c r="H488" t="n">
        <v>210.0</v>
      </c>
      <c r="I488" t="n">
        <v>199.99</v>
      </c>
      <c r="J488" t="n">
        <v>162.85</v>
      </c>
      <c r="K488" t="inlineStr">
        <is>
          <t>sale</t>
        </is>
      </c>
      <c r="L488" t="inlineStr">
        <is>
          <t/>
        </is>
      </c>
      <c r="M488" t="inlineStr">
        <is>
          <t/>
        </is>
      </c>
      <c r="N488" t="n">
        <v>0.0</v>
      </c>
      <c r="O488" t="n">
        <v>0.0</v>
      </c>
      <c r="P488" t="n">
        <v>160.31</v>
      </c>
      <c r="Q488" t="n">
        <v>160.29</v>
      </c>
      <c r="R488" t="n">
        <v>37.14</v>
      </c>
      <c r="S488" t="n">
        <v>37.14</v>
      </c>
      <c r="T488" t="n">
        <v>2.0</v>
      </c>
      <c r="U488" t="n">
        <v>2.0</v>
      </c>
      <c r="V488" t="n">
        <v>29.31</v>
      </c>
      <c r="W488" t="n">
        <v>29.31</v>
      </c>
      <c r="X488" t="n">
        <v>2.62</v>
      </c>
      <c r="Y488" t="n">
        <v>2.62</v>
      </c>
      <c r="Z488" t="n">
        <v>5.75</v>
      </c>
      <c r="AA488" t="n">
        <v>5.75</v>
      </c>
      <c r="AB488" t="n">
        <v>10.0</v>
      </c>
      <c r="AC488" t="n">
        <v>10.0</v>
      </c>
      <c r="AD488" t="n">
        <v>10.009999999999991</v>
      </c>
      <c r="AE488" t="n">
        <v>0.020000000000010232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inlineStr">
        <is>
          <t>unreconciled</t>
        </is>
      </c>
      <c r="AM488" t="inlineStr">
        <is>
          <t>Order Amount Mismatch (POS&gt;3PO)</t>
        </is>
      </c>
      <c r="AN488" t="n">
        <v>10.01</v>
      </c>
      <c r="AO488" t="n">
        <f>ROUND(P488*100/H488,2)</f>
        <v>0.0</v>
      </c>
      <c r="AP488" t="n">
        <f>ROUND(Q488*100/I488,2)</f>
        <v>0.0</v>
      </c>
      <c r="AQ488"/>
      <c r="AR488"/>
      <c r="AS488" t="n">
        <v>0.0</v>
      </c>
    </row>
    <row r="489">
      <c r="A489" s="1" t="n">
        <v>45232.0</v>
      </c>
      <c r="B489" s="2" t="n">
        <v>45232.81239583333</v>
      </c>
      <c r="C489" t="inlineStr">
        <is>
          <t>3140023012059025</t>
        </is>
      </c>
      <c r="D489" t="inlineStr">
        <is>
          <t>POS0012</t>
        </is>
      </c>
      <c r="E489" t="inlineStr">
        <is>
          <t>19</t>
        </is>
      </c>
      <c r="F489" t="inlineStr">
        <is>
          <t>0023</t>
        </is>
      </c>
      <c r="G489" t="inlineStr">
        <is>
          <t>5306265937</t>
        </is>
      </c>
      <c r="H489" t="n">
        <v>757.0</v>
      </c>
      <c r="I489" t="n">
        <v>720.94</v>
      </c>
      <c r="J489" t="n">
        <v>683.8</v>
      </c>
      <c r="K489" t="inlineStr">
        <is>
          <t>sale</t>
        </is>
      </c>
      <c r="L489" t="inlineStr">
        <is>
          <t/>
        </is>
      </c>
      <c r="M489" t="inlineStr">
        <is>
          <t/>
        </is>
      </c>
      <c r="N489" t="n">
        <v>0.0</v>
      </c>
      <c r="O489" t="n">
        <v>0.0</v>
      </c>
      <c r="P489" t="n">
        <v>557.33</v>
      </c>
      <c r="Q489" t="n">
        <v>557.33</v>
      </c>
      <c r="R489" t="n">
        <v>37.14</v>
      </c>
      <c r="S489" t="n">
        <v>37.14</v>
      </c>
      <c r="T489" t="n">
        <v>7.21</v>
      </c>
      <c r="U489" t="n">
        <v>7.21</v>
      </c>
      <c r="V489" t="n">
        <v>123.08</v>
      </c>
      <c r="W489" t="n">
        <v>123.08</v>
      </c>
      <c r="X489" t="n">
        <v>9.46</v>
      </c>
      <c r="Y489" t="n">
        <v>9.46</v>
      </c>
      <c r="Z489" t="n">
        <v>23.86</v>
      </c>
      <c r="AA489" t="n">
        <v>23.85</v>
      </c>
      <c r="AB489" t="n">
        <v>36.04</v>
      </c>
      <c r="AC489" t="n">
        <v>36.05</v>
      </c>
      <c r="AD489" t="n">
        <v>36.059999999999945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0.00999999999999801</v>
      </c>
      <c r="AK489" t="n">
        <v>-0.00999999999999801</v>
      </c>
      <c r="AL489" t="inlineStr">
        <is>
          <t>unreconciled</t>
        </is>
      </c>
      <c r="AM489" t="inlineStr">
        <is>
          <t>Order Amount Mismatch (POS&gt;3PO)</t>
        </is>
      </c>
      <c r="AN489" t="n">
        <v>36.06</v>
      </c>
      <c r="AO489" t="n">
        <f>ROUND(P489*100/H489,2)</f>
        <v>0.0</v>
      </c>
      <c r="AP489" t="n">
        <f>ROUND(Q489*100/I489,2)</f>
        <v>0.0</v>
      </c>
      <c r="AQ489"/>
      <c r="AR489"/>
      <c r="AS489" t="n">
        <v>0.0</v>
      </c>
    </row>
    <row r="490">
      <c r="A490" s="1" t="n">
        <v>45231.0</v>
      </c>
      <c r="B490" s="2" t="n">
        <v>45231.96487268519</v>
      </c>
      <c r="C490" t="inlineStr">
        <is>
          <t>3140094012084595</t>
        </is>
      </c>
      <c r="D490" t="inlineStr">
        <is>
          <t>POS0012</t>
        </is>
      </c>
      <c r="E490" t="inlineStr">
        <is>
          <t>09</t>
        </is>
      </c>
      <c r="F490" t="inlineStr">
        <is>
          <t>0094</t>
        </is>
      </c>
      <c r="G490" t="inlineStr">
        <is>
          <t>5306266886</t>
        </is>
      </c>
      <c r="H490" t="n">
        <v>263.0</v>
      </c>
      <c r="I490" t="n">
        <v>250.47</v>
      </c>
      <c r="J490" t="n">
        <v>213.33</v>
      </c>
      <c r="K490" t="inlineStr">
        <is>
          <t>sale</t>
        </is>
      </c>
      <c r="L490" t="inlineStr">
        <is>
          <t/>
        </is>
      </c>
      <c r="M490" t="inlineStr">
        <is>
          <t/>
        </is>
      </c>
      <c r="N490" t="n">
        <v>0.0</v>
      </c>
      <c r="O490" t="n">
        <v>0.0</v>
      </c>
      <c r="P490" t="n">
        <v>198.78</v>
      </c>
      <c r="Q490" t="n">
        <v>198.78</v>
      </c>
      <c r="R490" t="n">
        <v>37.14</v>
      </c>
      <c r="S490" t="n">
        <v>37.14</v>
      </c>
      <c r="T490" t="n">
        <v>2.5</v>
      </c>
      <c r="U490" t="n">
        <v>2.5</v>
      </c>
      <c r="V490" t="n">
        <v>38.4</v>
      </c>
      <c r="W490" t="n">
        <v>38.4</v>
      </c>
      <c r="X490" t="n">
        <v>3.29</v>
      </c>
      <c r="Y490" t="n">
        <v>3.29</v>
      </c>
      <c r="Z490" t="n">
        <v>7.5</v>
      </c>
      <c r="AA490" t="n">
        <v>7.5</v>
      </c>
      <c r="AB490" t="n">
        <v>12.52</v>
      </c>
      <c r="AC490" t="n">
        <v>12.52</v>
      </c>
      <c r="AD490" t="n">
        <v>12.530000000000001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inlineStr">
        <is>
          <t>unreconciled</t>
        </is>
      </c>
      <c r="AM490" t="inlineStr">
        <is>
          <t>Order Amount Mismatch (POS&gt;3PO)</t>
        </is>
      </c>
      <c r="AN490" t="n">
        <v>12.53</v>
      </c>
      <c r="AO490" t="n">
        <f>ROUND(P490*100/H490,2)</f>
        <v>0.0</v>
      </c>
      <c r="AP490" t="n">
        <f>ROUND(Q490*100/I490,2)</f>
        <v>0.0</v>
      </c>
      <c r="AQ490"/>
      <c r="AR490"/>
      <c r="AS490" t="n">
        <v>0.0</v>
      </c>
    </row>
    <row r="491">
      <c r="A491" s="1"/>
      <c r="B491" s="2" t="n">
        <v>45231.03334490741</v>
      </c>
      <c r="C491"/>
      <c r="D491"/>
      <c r="E491"/>
      <c r="F491" t="inlineStr">
        <is>
          <t>0023</t>
        </is>
      </c>
      <c r="G491" t="inlineStr">
        <is>
          <t>5306273848</t>
        </is>
      </c>
      <c r="H491" t="n">
        <v>0.0</v>
      </c>
      <c r="I491" t="n">
        <v>599.05</v>
      </c>
      <c r="J491" t="n">
        <v>561.91</v>
      </c>
      <c r="K491" t="inlineStr">
        <is>
          <t>sale</t>
        </is>
      </c>
      <c r="L491" t="inlineStr">
        <is>
          <t/>
        </is>
      </c>
      <c r="M491" t="inlineStr">
        <is>
          <t/>
        </is>
      </c>
      <c r="N491" t="n">
        <v>0.0</v>
      </c>
      <c r="O491" t="n">
        <v>0.0</v>
      </c>
      <c r="P491" t="n">
        <v>464.44</v>
      </c>
      <c r="Q491" t="n">
        <v>464.43</v>
      </c>
      <c r="R491" t="n">
        <v>37.14</v>
      </c>
      <c r="S491" t="n">
        <v>37.14</v>
      </c>
      <c r="T491" t="n">
        <v>5.99</v>
      </c>
      <c r="U491" t="n">
        <v>5.99</v>
      </c>
      <c r="V491" t="n">
        <v>101.14</v>
      </c>
      <c r="W491" t="n">
        <v>101.14</v>
      </c>
      <c r="X491" t="n">
        <v>7.86</v>
      </c>
      <c r="Y491" t="n">
        <v>7.86</v>
      </c>
      <c r="Z491" t="n">
        <v>19.62</v>
      </c>
      <c r="AA491" t="n">
        <v>19.62</v>
      </c>
      <c r="AB491" t="n">
        <v>0.0</v>
      </c>
      <c r="AC491" t="n">
        <v>29.95</v>
      </c>
      <c r="AD491" t="n">
        <v>-599.05</v>
      </c>
      <c r="AE491" t="n">
        <v>0.009999999999990905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-29.95</v>
      </c>
      <c r="AL491" t="inlineStr">
        <is>
          <t>unreconciled</t>
        </is>
      </c>
      <c r="AM491" t="inlineStr">
        <is>
          <t>Order Not found in POS</t>
        </is>
      </c>
      <c r="AN491" t="n">
        <v>599.05</v>
      </c>
      <c r="AO491" t="n">
        <f>ROUND(P491*100/H491,2)</f>
        <v>0.0</v>
      </c>
      <c r="AP491" t="n">
        <f>ROUND(Q491*100/I491,2)</f>
        <v>0.0</v>
      </c>
      <c r="AQ491"/>
      <c r="AR491"/>
      <c r="AS491" t="n">
        <v>0.0</v>
      </c>
    </row>
    <row r="492">
      <c r="A492" s="1" t="n">
        <v>45231.0</v>
      </c>
      <c r="B492" s="2" t="n">
        <v>45231.54417824074</v>
      </c>
      <c r="C492" t="inlineStr">
        <is>
          <t>3140094012084340</t>
        </is>
      </c>
      <c r="D492" t="inlineStr">
        <is>
          <t>POS0012</t>
        </is>
      </c>
      <c r="E492" t="inlineStr">
        <is>
          <t>54</t>
        </is>
      </c>
      <c r="F492" t="inlineStr">
        <is>
          <t>0094</t>
        </is>
      </c>
      <c r="G492" t="inlineStr">
        <is>
          <t>5306278479</t>
        </is>
      </c>
      <c r="H492" t="n">
        <v>365.0</v>
      </c>
      <c r="I492" t="n">
        <v>347.61</v>
      </c>
      <c r="J492" t="n">
        <v>310.47</v>
      </c>
      <c r="K492" t="inlineStr">
        <is>
          <t>sale</t>
        </is>
      </c>
      <c r="L492" t="inlineStr">
        <is>
          <t/>
        </is>
      </c>
      <c r="M492" t="inlineStr">
        <is>
          <t/>
        </is>
      </c>
      <c r="N492" t="n">
        <v>0.0</v>
      </c>
      <c r="O492" t="n">
        <v>0.0</v>
      </c>
      <c r="P492" t="n">
        <v>272.81</v>
      </c>
      <c r="Q492" t="n">
        <v>272.79</v>
      </c>
      <c r="R492" t="n">
        <v>37.14</v>
      </c>
      <c r="S492" t="n">
        <v>37.14</v>
      </c>
      <c r="T492" t="n">
        <v>3.48</v>
      </c>
      <c r="U492" t="n">
        <v>3.48</v>
      </c>
      <c r="V492" t="n">
        <v>55.88</v>
      </c>
      <c r="W492" t="n">
        <v>55.88</v>
      </c>
      <c r="X492" t="n">
        <v>4.56</v>
      </c>
      <c r="Y492" t="n">
        <v>4.56</v>
      </c>
      <c r="Z492" t="n">
        <v>10.88</v>
      </c>
      <c r="AA492" t="n">
        <v>10.88</v>
      </c>
      <c r="AB492" t="n">
        <v>17.38</v>
      </c>
      <c r="AC492" t="n">
        <v>17.38</v>
      </c>
      <c r="AD492" t="n">
        <v>17.389999999999986</v>
      </c>
      <c r="AE492" t="n">
        <v>0.01999999999998181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inlineStr">
        <is>
          <t>unreconciled</t>
        </is>
      </c>
      <c r="AM492" t="inlineStr">
        <is>
          <t>Order Amount Mismatch (POS&gt;3PO)</t>
        </is>
      </c>
      <c r="AN492" t="n">
        <v>17.39</v>
      </c>
      <c r="AO492" t="n">
        <f>ROUND(P492*100/H492,2)</f>
        <v>0.0</v>
      </c>
      <c r="AP492" t="n">
        <f>ROUND(Q492*100/I492,2)</f>
        <v>0.0</v>
      </c>
      <c r="AQ492"/>
      <c r="AR492"/>
      <c r="AS492" t="n">
        <v>0.0</v>
      </c>
    </row>
    <row r="493">
      <c r="A493" s="1" t="n">
        <v>45233.0</v>
      </c>
      <c r="B493" s="2" t="n">
        <v>45233.59953703704</v>
      </c>
      <c r="C493" t="inlineStr">
        <is>
          <t>3140023012059220</t>
        </is>
      </c>
      <c r="D493" t="inlineStr">
        <is>
          <t>POS0012</t>
        </is>
      </c>
      <c r="E493" t="inlineStr">
        <is>
          <t>13</t>
        </is>
      </c>
      <c r="F493" t="inlineStr">
        <is>
          <t>0023</t>
        </is>
      </c>
      <c r="G493" t="inlineStr">
        <is>
          <t>5306286544</t>
        </is>
      </c>
      <c r="H493" t="n">
        <v>279.0</v>
      </c>
      <c r="I493" t="n">
        <v>342.86</v>
      </c>
      <c r="J493" t="n">
        <v>305.72</v>
      </c>
      <c r="K493" t="inlineStr">
        <is>
          <t>sale</t>
        </is>
      </c>
      <c r="L493" t="inlineStr">
        <is>
          <t/>
        </is>
      </c>
      <c r="M493" t="inlineStr">
        <is>
          <t/>
        </is>
      </c>
      <c r="N493" t="n">
        <v>0.0</v>
      </c>
      <c r="O493" t="n">
        <v>0.0</v>
      </c>
      <c r="P493" t="n">
        <v>269.18</v>
      </c>
      <c r="Q493" t="n">
        <v>210.38</v>
      </c>
      <c r="R493" t="n">
        <v>37.14</v>
      </c>
      <c r="S493" t="n">
        <v>37.14</v>
      </c>
      <c r="T493" t="n">
        <v>3.43</v>
      </c>
      <c r="U493" t="n">
        <v>2.66</v>
      </c>
      <c r="V493" t="n">
        <v>55.03</v>
      </c>
      <c r="W493" t="n">
        <v>41.14</v>
      </c>
      <c r="X493" t="n">
        <v>4.5</v>
      </c>
      <c r="Y493" t="n">
        <v>3.49</v>
      </c>
      <c r="Z493" t="n">
        <v>10.72</v>
      </c>
      <c r="AA493" t="n">
        <v>8.04</v>
      </c>
      <c r="AB493" t="n">
        <v>13.28</v>
      </c>
      <c r="AC493" t="n">
        <v>13.29</v>
      </c>
      <c r="AD493" t="n">
        <v>-63.860000000000014</v>
      </c>
      <c r="AE493" t="n">
        <v>58.80000000000001</v>
      </c>
      <c r="AF493" t="n">
        <v>0.0</v>
      </c>
      <c r="AG493" t="n">
        <v>0.77</v>
      </c>
      <c r="AH493" t="n">
        <v>13.89</v>
      </c>
      <c r="AI493" t="n">
        <v>1.0099999999999998</v>
      </c>
      <c r="AJ493" t="n">
        <v>2.6800000000000015</v>
      </c>
      <c r="AK493" t="n">
        <v>-0.009999999999999787</v>
      </c>
      <c r="AL493" t="inlineStr">
        <is>
          <t>unreconciled</t>
        </is>
      </c>
      <c r="AM493" t="inlineStr">
        <is>
          <t>Order Amount Mismatch (3PO&gt;POS)</t>
        </is>
      </c>
      <c r="AN493" t="n">
        <v>63.86</v>
      </c>
      <c r="AO493" t="n">
        <f>ROUND(P493*100/H493,2)</f>
        <v>0.0</v>
      </c>
      <c r="AP493" t="n">
        <f>ROUND(Q493*100/I493,2)</f>
        <v>0.0</v>
      </c>
      <c r="AQ493"/>
      <c r="AR493"/>
      <c r="AS493" t="n">
        <v>0.0</v>
      </c>
    </row>
    <row r="494">
      <c r="A494" s="1" t="n">
        <v>45231.0</v>
      </c>
      <c r="B494" s="2" t="n">
        <v>45231.688263888886</v>
      </c>
      <c r="C494" t="inlineStr">
        <is>
          <t>3140023012058752</t>
        </is>
      </c>
      <c r="D494" t="inlineStr">
        <is>
          <t>POS0012</t>
        </is>
      </c>
      <c r="E494" t="inlineStr">
        <is>
          <t>46</t>
        </is>
      </c>
      <c r="F494" t="inlineStr">
        <is>
          <t>0023</t>
        </is>
      </c>
      <c r="G494" t="inlineStr">
        <is>
          <t>5306287029</t>
        </is>
      </c>
      <c r="H494" t="n">
        <v>306.0</v>
      </c>
      <c r="I494" t="n">
        <v>291.42</v>
      </c>
      <c r="J494" t="n">
        <v>254.28</v>
      </c>
      <c r="K494" t="inlineStr">
        <is>
          <t>sale</t>
        </is>
      </c>
      <c r="L494" t="inlineStr">
        <is>
          <t/>
        </is>
      </c>
      <c r="M494" t="inlineStr">
        <is>
          <t/>
        </is>
      </c>
      <c r="N494" t="n">
        <v>0.0</v>
      </c>
      <c r="O494" t="n">
        <v>0.0</v>
      </c>
      <c r="P494" t="n">
        <v>229.99</v>
      </c>
      <c r="Q494" t="n">
        <v>229.98</v>
      </c>
      <c r="R494" t="n">
        <v>37.14</v>
      </c>
      <c r="S494" t="n">
        <v>37.14</v>
      </c>
      <c r="T494" t="n">
        <v>2.91</v>
      </c>
      <c r="U494" t="n">
        <v>2.91</v>
      </c>
      <c r="V494" t="n">
        <v>45.77</v>
      </c>
      <c r="W494" t="n">
        <v>45.77</v>
      </c>
      <c r="X494" t="n">
        <v>3.82</v>
      </c>
      <c r="Y494" t="n">
        <v>3.82</v>
      </c>
      <c r="Z494" t="n">
        <v>8.93</v>
      </c>
      <c r="AA494" t="n">
        <v>8.93</v>
      </c>
      <c r="AB494" t="n">
        <v>14.58</v>
      </c>
      <c r="AC494" t="n">
        <v>14.57</v>
      </c>
      <c r="AD494" t="n">
        <v>14.579999999999984</v>
      </c>
      <c r="AE494" t="n">
        <v>0.010000000000019327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0.009999999999999787</v>
      </c>
      <c r="AL494" t="inlineStr">
        <is>
          <t>unreconciled</t>
        </is>
      </c>
      <c r="AM494" t="inlineStr">
        <is>
          <t>Order Amount Mismatch (POS&gt;3PO)</t>
        </is>
      </c>
      <c r="AN494" t="n">
        <v>14.58</v>
      </c>
      <c r="AO494" t="n">
        <f>ROUND(P494*100/H494,2)</f>
        <v>0.0</v>
      </c>
      <c r="AP494" t="n">
        <f>ROUND(Q494*100/I494,2)</f>
        <v>0.0</v>
      </c>
      <c r="AQ494"/>
      <c r="AR494"/>
      <c r="AS494" t="n">
        <v>0.0</v>
      </c>
    </row>
    <row r="495">
      <c r="A495" s="1" t="n">
        <v>45231.0</v>
      </c>
      <c r="B495" s="2" t="n">
        <v>45231.89482638889</v>
      </c>
      <c r="C495" t="inlineStr">
        <is>
          <t>3140094012084547</t>
        </is>
      </c>
      <c r="D495" t="inlineStr">
        <is>
          <t>POS0012</t>
        </is>
      </c>
      <c r="E495" t="inlineStr">
        <is>
          <t>61</t>
        </is>
      </c>
      <c r="F495" t="inlineStr">
        <is>
          <t>0094</t>
        </is>
      </c>
      <c r="G495" t="inlineStr">
        <is>
          <t>5306289574</t>
        </is>
      </c>
      <c r="H495" t="n">
        <v>237.0</v>
      </c>
      <c r="I495" t="n">
        <v>225.71</v>
      </c>
      <c r="J495" t="n">
        <v>188.57</v>
      </c>
      <c r="K495" t="inlineStr">
        <is>
          <t>sale</t>
        </is>
      </c>
      <c r="L495" t="inlineStr">
        <is>
          <t/>
        </is>
      </c>
      <c r="M495" t="inlineStr">
        <is>
          <t/>
        </is>
      </c>
      <c r="N495" t="n">
        <v>0.0</v>
      </c>
      <c r="O495" t="n">
        <v>0.0</v>
      </c>
      <c r="P495" t="n">
        <v>179.91</v>
      </c>
      <c r="Q495" t="n">
        <v>179.92</v>
      </c>
      <c r="R495" t="n">
        <v>37.14</v>
      </c>
      <c r="S495" t="n">
        <v>37.14</v>
      </c>
      <c r="T495" t="n">
        <v>2.26</v>
      </c>
      <c r="U495" t="n">
        <v>2.26</v>
      </c>
      <c r="V495" t="n">
        <v>33.94</v>
      </c>
      <c r="W495" t="n">
        <v>33.94</v>
      </c>
      <c r="X495" t="n">
        <v>2.96</v>
      </c>
      <c r="Y495" t="n">
        <v>2.96</v>
      </c>
      <c r="Z495" t="n">
        <v>6.64</v>
      </c>
      <c r="AA495" t="n">
        <v>6.64</v>
      </c>
      <c r="AB495" t="n">
        <v>11.28</v>
      </c>
      <c r="AC495" t="n">
        <v>11.29</v>
      </c>
      <c r="AD495" t="n">
        <v>11.289999999999992</v>
      </c>
      <c r="AE495" t="n">
        <v>-0.009999999999990905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-0.009999999999999787</v>
      </c>
      <c r="AL495" t="inlineStr">
        <is>
          <t>unreconciled</t>
        </is>
      </c>
      <c r="AM495" t="inlineStr">
        <is>
          <t>Order Amount Mismatch (POS&gt;3PO)</t>
        </is>
      </c>
      <c r="AN495" t="n">
        <v>11.29</v>
      </c>
      <c r="AO495" t="n">
        <f>ROUND(P495*100/H495,2)</f>
        <v>0.0</v>
      </c>
      <c r="AP495" t="n">
        <f>ROUND(Q495*100/I495,2)</f>
        <v>0.0</v>
      </c>
      <c r="AQ495"/>
      <c r="AR495"/>
      <c r="AS495" t="n">
        <v>0.0</v>
      </c>
    </row>
    <row r="496">
      <c r="A496" s="1" t="n">
        <v>45233.0</v>
      </c>
      <c r="B496" s="2" t="n">
        <v>45233.97597222222</v>
      </c>
      <c r="C496" t="inlineStr">
        <is>
          <t>3140094012085387</t>
        </is>
      </c>
      <c r="D496" t="inlineStr">
        <is>
          <t>POS0012</t>
        </is>
      </c>
      <c r="E496" t="inlineStr">
        <is>
          <t>02</t>
        </is>
      </c>
      <c r="F496" t="inlineStr">
        <is>
          <t>0094</t>
        </is>
      </c>
      <c r="G496" t="inlineStr">
        <is>
          <t>5306296526</t>
        </is>
      </c>
      <c r="H496" t="n">
        <v>1941.0</v>
      </c>
      <c r="I496" t="n">
        <v>1848.59</v>
      </c>
      <c r="J496" t="n">
        <v>1811.45</v>
      </c>
      <c r="K496" t="inlineStr">
        <is>
          <t>sale</t>
        </is>
      </c>
      <c r="L496" t="inlineStr">
        <is>
          <t/>
        </is>
      </c>
      <c r="M496" t="inlineStr">
        <is>
          <t/>
        </is>
      </c>
      <c r="N496" t="n">
        <v>0.0</v>
      </c>
      <c r="O496" t="n">
        <v>0.0</v>
      </c>
      <c r="P496" t="n">
        <v>1416.72</v>
      </c>
      <c r="Q496" t="n">
        <v>1416.71</v>
      </c>
      <c r="R496" t="n">
        <v>37.14</v>
      </c>
      <c r="S496" t="n">
        <v>37.14</v>
      </c>
      <c r="T496" t="n">
        <v>18.49</v>
      </c>
      <c r="U496" t="n">
        <v>18.49</v>
      </c>
      <c r="V496" t="n">
        <v>326.06</v>
      </c>
      <c r="W496" t="n">
        <v>326.06</v>
      </c>
      <c r="X496" t="n">
        <v>24.26</v>
      </c>
      <c r="Y496" t="n">
        <v>24.26</v>
      </c>
      <c r="Z496" t="n">
        <v>63.06</v>
      </c>
      <c r="AA496" t="n">
        <v>63.06</v>
      </c>
      <c r="AB496" t="n">
        <v>92.42</v>
      </c>
      <c r="AC496" t="n">
        <v>92.43</v>
      </c>
      <c r="AD496" t="n">
        <v>92.41000000000008</v>
      </c>
      <c r="AE496" t="n">
        <v>0.009999999999990905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-0.010000000000005116</v>
      </c>
      <c r="AL496" t="inlineStr">
        <is>
          <t>unreconciled</t>
        </is>
      </c>
      <c r="AM496" t="inlineStr">
        <is>
          <t>Order Amount Mismatch (POS&gt;3PO)</t>
        </is>
      </c>
      <c r="AN496" t="n">
        <v>92.41</v>
      </c>
      <c r="AO496" t="n">
        <f>ROUND(P496*100/H496,2)</f>
        <v>0.0</v>
      </c>
      <c r="AP496" t="n">
        <f>ROUND(Q496*100/I496,2)</f>
        <v>0.0</v>
      </c>
      <c r="AQ496"/>
      <c r="AR496"/>
      <c r="AS496" t="n">
        <v>0.0</v>
      </c>
    </row>
    <row r="497">
      <c r="A497" s="1" t="n">
        <v>45231.0</v>
      </c>
      <c r="B497" s="2" t="n">
        <v>45231.4425</v>
      </c>
      <c r="C497" t="inlineStr">
        <is>
          <t>3140023012058699</t>
        </is>
      </c>
      <c r="D497" t="inlineStr">
        <is>
          <t>POS0012</t>
        </is>
      </c>
      <c r="E497" t="inlineStr">
        <is>
          <t>93</t>
        </is>
      </c>
      <c r="F497" t="inlineStr">
        <is>
          <t>0023</t>
        </is>
      </c>
      <c r="G497" t="inlineStr">
        <is>
          <t>5306313475</t>
        </is>
      </c>
      <c r="H497" t="n">
        <v>223.0</v>
      </c>
      <c r="I497" t="n">
        <v>212.38</v>
      </c>
      <c r="J497" t="n">
        <v>175.24</v>
      </c>
      <c r="K497" t="inlineStr">
        <is>
          <t>sale</t>
        </is>
      </c>
      <c r="L497" t="inlineStr">
        <is>
          <t/>
        </is>
      </c>
      <c r="M497" t="inlineStr">
        <is>
          <t/>
        </is>
      </c>
      <c r="N497" t="n">
        <v>0.0</v>
      </c>
      <c r="O497" t="n">
        <v>0.0</v>
      </c>
      <c r="P497" t="n">
        <v>169.75</v>
      </c>
      <c r="Q497" t="n">
        <v>169.73</v>
      </c>
      <c r="R497" t="n">
        <v>37.14</v>
      </c>
      <c r="S497" t="n">
        <v>37.14</v>
      </c>
      <c r="T497" t="n">
        <v>2.12</v>
      </c>
      <c r="U497" t="n">
        <v>2.12</v>
      </c>
      <c r="V497" t="n">
        <v>31.54</v>
      </c>
      <c r="W497" t="n">
        <v>31.54</v>
      </c>
      <c r="X497" t="n">
        <v>2.79</v>
      </c>
      <c r="Y497" t="n">
        <v>2.79</v>
      </c>
      <c r="Z497" t="n">
        <v>6.18</v>
      </c>
      <c r="AA497" t="n">
        <v>6.18</v>
      </c>
      <c r="AB497" t="n">
        <v>10.62</v>
      </c>
      <c r="AC497" t="n">
        <v>10.62</v>
      </c>
      <c r="AD497" t="n">
        <v>10.620000000000005</v>
      </c>
      <c r="AE497" t="n">
        <v>0.020000000000010232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inlineStr">
        <is>
          <t>unreconciled</t>
        </is>
      </c>
      <c r="AM497" t="inlineStr">
        <is>
          <t>Order Amount Mismatch (POS&gt;3PO)</t>
        </is>
      </c>
      <c r="AN497" t="n">
        <v>10.62</v>
      </c>
      <c r="AO497" t="n">
        <f>ROUND(P497*100/H497,2)</f>
        <v>0.0</v>
      </c>
      <c r="AP497" t="n">
        <f>ROUND(Q497*100/I497,2)</f>
        <v>0.0</v>
      </c>
      <c r="AQ497"/>
      <c r="AR497"/>
      <c r="AS497" t="n">
        <v>0.0</v>
      </c>
    </row>
    <row r="498">
      <c r="A498" s="1"/>
      <c r="B498" s="2" t="n">
        <v>45231.034375</v>
      </c>
      <c r="C498"/>
      <c r="D498"/>
      <c r="E498"/>
      <c r="F498" t="inlineStr">
        <is>
          <t>0023</t>
        </is>
      </c>
      <c r="G498" t="inlineStr">
        <is>
          <t>5306331599</t>
        </is>
      </c>
      <c r="H498" t="n">
        <v>0.0</v>
      </c>
      <c r="I498" t="n">
        <v>238.09</v>
      </c>
      <c r="J498" t="n">
        <v>200.95</v>
      </c>
      <c r="K498" t="inlineStr">
        <is>
          <t>sale</t>
        </is>
      </c>
      <c r="L498" t="inlineStr">
        <is>
          <t/>
        </is>
      </c>
      <c r="M498" t="inlineStr">
        <is>
          <t/>
        </is>
      </c>
      <c r="N498" t="n">
        <v>0.0</v>
      </c>
      <c r="O498" t="n">
        <v>0.0</v>
      </c>
      <c r="P498" t="n">
        <v>189.35</v>
      </c>
      <c r="Q498" t="n">
        <v>189.34</v>
      </c>
      <c r="R498" t="n">
        <v>37.14</v>
      </c>
      <c r="S498" t="n">
        <v>37.14</v>
      </c>
      <c r="T498" t="n">
        <v>2.38</v>
      </c>
      <c r="U498" t="n">
        <v>2.38</v>
      </c>
      <c r="V498" t="n">
        <v>36.17</v>
      </c>
      <c r="W498" t="n">
        <v>36.17</v>
      </c>
      <c r="X498" t="n">
        <v>3.12</v>
      </c>
      <c r="Y498" t="n">
        <v>3.12</v>
      </c>
      <c r="Z498" t="n">
        <v>7.07</v>
      </c>
      <c r="AA498" t="n">
        <v>7.07</v>
      </c>
      <c r="AB498" t="n">
        <v>0.0</v>
      </c>
      <c r="AC498" t="n">
        <v>11.91</v>
      </c>
      <c r="AD498" t="n">
        <v>-238.09</v>
      </c>
      <c r="AE498" t="n">
        <v>0.009999999999990905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-11.91</v>
      </c>
      <c r="AL498" t="inlineStr">
        <is>
          <t>unreconciled</t>
        </is>
      </c>
      <c r="AM498" t="inlineStr">
        <is>
          <t>Order Not found in POS</t>
        </is>
      </c>
      <c r="AN498" t="n">
        <v>238.09</v>
      </c>
      <c r="AO498" t="n">
        <f>ROUND(P498*100/H498,2)</f>
        <v>0.0</v>
      </c>
      <c r="AP498" t="n">
        <f>ROUND(Q498*100/I498,2)</f>
        <v>0.0</v>
      </c>
      <c r="AQ498"/>
      <c r="AR498"/>
      <c r="AS498" t="n">
        <v>0.0</v>
      </c>
    </row>
    <row r="499">
      <c r="A499" s="1" t="n">
        <v>45233.0</v>
      </c>
      <c r="B499" s="2" t="n">
        <v>45233.625810185185</v>
      </c>
      <c r="C499" t="inlineStr">
        <is>
          <t>3140023012059232</t>
        </is>
      </c>
      <c r="D499" t="inlineStr">
        <is>
          <t>POS0012</t>
        </is>
      </c>
      <c r="E499" t="inlineStr">
        <is>
          <t>25</t>
        </is>
      </c>
      <c r="F499" t="inlineStr">
        <is>
          <t>0023</t>
        </is>
      </c>
      <c r="G499" t="inlineStr">
        <is>
          <t>5306334638</t>
        </is>
      </c>
      <c r="H499" t="n">
        <v>732.0</v>
      </c>
      <c r="I499" t="n">
        <v>774.3</v>
      </c>
      <c r="J499" t="n">
        <v>737.16</v>
      </c>
      <c r="K499" t="inlineStr">
        <is>
          <t>sale</t>
        </is>
      </c>
      <c r="L499" t="inlineStr">
        <is>
          <t/>
        </is>
      </c>
      <c r="M499" t="inlineStr">
        <is>
          <t/>
        </is>
      </c>
      <c r="N499" t="n">
        <v>0.0</v>
      </c>
      <c r="O499" t="n">
        <v>0.0</v>
      </c>
      <c r="P499" t="n">
        <v>598.0</v>
      </c>
      <c r="Q499" t="n">
        <v>539.19</v>
      </c>
      <c r="R499" t="n">
        <v>37.14</v>
      </c>
      <c r="S499" t="n">
        <v>37.14</v>
      </c>
      <c r="T499" t="n">
        <v>7.74</v>
      </c>
      <c r="U499" t="n">
        <v>6.97</v>
      </c>
      <c r="V499" t="n">
        <v>132.69</v>
      </c>
      <c r="W499" t="n">
        <v>118.8</v>
      </c>
      <c r="X499" t="n">
        <v>10.16</v>
      </c>
      <c r="Y499" t="n">
        <v>9.15</v>
      </c>
      <c r="Z499" t="n">
        <v>25.71</v>
      </c>
      <c r="AA499" t="n">
        <v>23.03</v>
      </c>
      <c r="AB499" t="n">
        <v>34.86</v>
      </c>
      <c r="AC499" t="n">
        <v>34.86</v>
      </c>
      <c r="AD499" t="n">
        <v>-42.299999999999955</v>
      </c>
      <c r="AE499" t="n">
        <v>58.809999999999945</v>
      </c>
      <c r="AF499" t="n">
        <v>0.0</v>
      </c>
      <c r="AG499" t="n">
        <v>0.7700000000000005</v>
      </c>
      <c r="AH499" t="n">
        <v>13.89</v>
      </c>
      <c r="AI499" t="n">
        <v>1.0099999999999998</v>
      </c>
      <c r="AJ499" t="n">
        <v>2.6799999999999997</v>
      </c>
      <c r="AK499" t="n">
        <v>0.0</v>
      </c>
      <c r="AL499" t="inlineStr">
        <is>
          <t>unreconciled</t>
        </is>
      </c>
      <c r="AM499" t="inlineStr">
        <is>
          <t>Order Amount Mismatch (3PO&gt;POS)</t>
        </is>
      </c>
      <c r="AN499" t="n">
        <v>42.3</v>
      </c>
      <c r="AO499" t="n">
        <f>ROUND(P499*100/H499,2)</f>
        <v>0.0</v>
      </c>
      <c r="AP499" t="n">
        <f>ROUND(Q499*100/I499,2)</f>
        <v>0.0</v>
      </c>
      <c r="AQ499"/>
      <c r="AR499"/>
      <c r="AS499" t="n">
        <v>0.0</v>
      </c>
    </row>
    <row r="500">
      <c r="A500" s="1" t="n">
        <v>45231.0</v>
      </c>
      <c r="B500" s="2" t="n">
        <v>45231.99012731481</v>
      </c>
      <c r="C500" t="inlineStr">
        <is>
          <t>3140023012058882</t>
        </is>
      </c>
      <c r="D500" t="inlineStr">
        <is>
          <t>POS0012</t>
        </is>
      </c>
      <c r="E500" t="inlineStr">
        <is>
          <t>76</t>
        </is>
      </c>
      <c r="F500" t="inlineStr">
        <is>
          <t>0023</t>
        </is>
      </c>
      <c r="G500" t="inlineStr">
        <is>
          <t>5306339414</t>
        </is>
      </c>
      <c r="H500" t="n">
        <v>734.0</v>
      </c>
      <c r="I500" t="n">
        <v>699.04</v>
      </c>
      <c r="J500" t="n">
        <v>661.9</v>
      </c>
      <c r="K500" t="inlineStr">
        <is>
          <t>sale</t>
        </is>
      </c>
      <c r="L500" t="inlineStr">
        <is>
          <t/>
        </is>
      </c>
      <c r="M500" t="inlineStr">
        <is>
          <t/>
        </is>
      </c>
      <c r="N500" t="n">
        <v>0.0</v>
      </c>
      <c r="O500" t="n">
        <v>0.0</v>
      </c>
      <c r="P500" t="n">
        <v>540.64</v>
      </c>
      <c r="Q500" t="n">
        <v>540.65</v>
      </c>
      <c r="R500" t="n">
        <v>37.14</v>
      </c>
      <c r="S500" t="n">
        <v>37.14</v>
      </c>
      <c r="T500" t="n">
        <v>6.99</v>
      </c>
      <c r="U500" t="n">
        <v>6.99</v>
      </c>
      <c r="V500" t="n">
        <v>119.14</v>
      </c>
      <c r="W500" t="n">
        <v>119.14</v>
      </c>
      <c r="X500" t="n">
        <v>9.17</v>
      </c>
      <c r="Y500" t="n">
        <v>9.17</v>
      </c>
      <c r="Z500" t="n">
        <v>23.1</v>
      </c>
      <c r="AA500" t="n">
        <v>23.1</v>
      </c>
      <c r="AB500" t="n">
        <v>34.96</v>
      </c>
      <c r="AC500" t="n">
        <v>34.95</v>
      </c>
      <c r="AD500" t="n">
        <v>34.960000000000036</v>
      </c>
      <c r="AE500" t="n">
        <v>-0.009999999999990905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0.00999999999999801</v>
      </c>
      <c r="AL500" t="inlineStr">
        <is>
          <t>unreconciled</t>
        </is>
      </c>
      <c r="AM500" t="inlineStr">
        <is>
          <t>Order Amount Mismatch (POS&gt;3PO)</t>
        </is>
      </c>
      <c r="AN500" t="n">
        <v>34.96</v>
      </c>
      <c r="AO500" t="n">
        <f>ROUND(P500*100/H500,2)</f>
        <v>0.0</v>
      </c>
      <c r="AP500" t="n">
        <f>ROUND(Q500*100/I500,2)</f>
        <v>0.0</v>
      </c>
      <c r="AQ500"/>
      <c r="AR500"/>
      <c r="AS500" t="n">
        <v>0.0</v>
      </c>
    </row>
    <row r="501">
      <c r="A501" s="1" t="n">
        <v>45231.0</v>
      </c>
      <c r="B501" s="2" t="n">
        <v>45231.972708333335</v>
      </c>
      <c r="C501" t="inlineStr">
        <is>
          <t>3140023012058863</t>
        </is>
      </c>
      <c r="D501" t="inlineStr">
        <is>
          <t>POS0012</t>
        </is>
      </c>
      <c r="E501" t="inlineStr">
        <is>
          <t>57</t>
        </is>
      </c>
      <c r="F501" t="inlineStr">
        <is>
          <t>0023</t>
        </is>
      </c>
      <c r="G501" t="inlineStr">
        <is>
          <t>5306347361</t>
        </is>
      </c>
      <c r="H501" t="n">
        <v>971.0</v>
      </c>
      <c r="I501" t="n">
        <v>924.76</v>
      </c>
      <c r="J501" t="n">
        <v>887.62</v>
      </c>
      <c r="K501" t="inlineStr">
        <is>
          <t>sale</t>
        </is>
      </c>
      <c r="L501" t="inlineStr">
        <is>
          <t/>
        </is>
      </c>
      <c r="M501" t="inlineStr">
        <is>
          <t/>
        </is>
      </c>
      <c r="N501" t="n">
        <v>0.0</v>
      </c>
      <c r="O501" t="n">
        <v>0.0</v>
      </c>
      <c r="P501" t="n">
        <v>712.66</v>
      </c>
      <c r="Q501" t="n">
        <v>712.65</v>
      </c>
      <c r="R501" t="n">
        <v>37.14</v>
      </c>
      <c r="S501" t="n">
        <v>37.14</v>
      </c>
      <c r="T501" t="n">
        <v>9.25</v>
      </c>
      <c r="U501" t="n">
        <v>9.25</v>
      </c>
      <c r="V501" t="n">
        <v>159.77</v>
      </c>
      <c r="W501" t="n">
        <v>159.77</v>
      </c>
      <c r="X501" t="n">
        <v>12.14</v>
      </c>
      <c r="Y501" t="n">
        <v>12.14</v>
      </c>
      <c r="Z501" t="n">
        <v>30.94</v>
      </c>
      <c r="AA501" t="n">
        <v>30.95</v>
      </c>
      <c r="AB501" t="n">
        <v>46.24</v>
      </c>
      <c r="AC501" t="n">
        <v>46.24</v>
      </c>
      <c r="AD501" t="n">
        <v>46.24000000000001</v>
      </c>
      <c r="AE501" t="n">
        <v>0.009999999999990905</v>
      </c>
      <c r="AF501" t="n">
        <v>0.0</v>
      </c>
      <c r="AG501" t="n">
        <v>0.0</v>
      </c>
      <c r="AH501" t="n">
        <v>0.0</v>
      </c>
      <c r="AI501" t="n">
        <v>0.0</v>
      </c>
      <c r="AJ501" t="n">
        <v>-0.00999999999999801</v>
      </c>
      <c r="AK501" t="n">
        <v>0.0</v>
      </c>
      <c r="AL501" t="inlineStr">
        <is>
          <t>unreconciled</t>
        </is>
      </c>
      <c r="AM501" t="inlineStr">
        <is>
          <t>Order Amount Mismatch (POS&gt;3PO)</t>
        </is>
      </c>
      <c r="AN501" t="n">
        <v>46.24</v>
      </c>
      <c r="AO501" t="n">
        <f>ROUND(P501*100/H501,2)</f>
        <v>0.0</v>
      </c>
      <c r="AP501" t="n">
        <f>ROUND(Q501*100/I501,2)</f>
        <v>0.0</v>
      </c>
      <c r="AQ501"/>
      <c r="AR501"/>
      <c r="AS501" t="n">
        <v>0.0</v>
      </c>
    </row>
    <row r="502">
      <c r="A502" s="1" t="n">
        <v>45232.0</v>
      </c>
      <c r="B502" s="2" t="n">
        <v>45232.615381944444</v>
      </c>
      <c r="C502" t="inlineStr">
        <is>
          <t>3140094012084734</t>
        </is>
      </c>
      <c r="D502" t="inlineStr">
        <is>
          <t>POS0012</t>
        </is>
      </c>
      <c r="E502" t="inlineStr">
        <is>
          <t>49</t>
        </is>
      </c>
      <c r="F502" t="inlineStr">
        <is>
          <t>0094</t>
        </is>
      </c>
      <c r="G502" t="inlineStr">
        <is>
          <t>5306355133</t>
        </is>
      </c>
      <c r="H502" t="n">
        <v>893.0</v>
      </c>
      <c r="I502" t="n">
        <v>850.44</v>
      </c>
      <c r="J502" t="n">
        <v>813.3</v>
      </c>
      <c r="K502" t="inlineStr">
        <is>
          <t>sale</t>
        </is>
      </c>
      <c r="L502" t="inlineStr">
        <is>
          <t/>
        </is>
      </c>
      <c r="M502" t="inlineStr">
        <is>
          <t/>
        </is>
      </c>
      <c r="N502" t="n">
        <v>0.0</v>
      </c>
      <c r="O502" t="n">
        <v>0.0</v>
      </c>
      <c r="P502" t="n">
        <v>656.03</v>
      </c>
      <c r="Q502" t="n">
        <v>656.01</v>
      </c>
      <c r="R502" t="n">
        <v>37.14</v>
      </c>
      <c r="S502" t="n">
        <v>37.14</v>
      </c>
      <c r="T502" t="n">
        <v>8.5</v>
      </c>
      <c r="U502" t="n">
        <v>8.5</v>
      </c>
      <c r="V502" t="n">
        <v>146.39</v>
      </c>
      <c r="W502" t="n">
        <v>146.39</v>
      </c>
      <c r="X502" t="n">
        <v>11.16</v>
      </c>
      <c r="Y502" t="n">
        <v>11.16</v>
      </c>
      <c r="Z502" t="n">
        <v>28.36</v>
      </c>
      <c r="AA502" t="n">
        <v>28.36</v>
      </c>
      <c r="AB502" t="n">
        <v>42.52</v>
      </c>
      <c r="AC502" t="n">
        <v>42.52</v>
      </c>
      <c r="AD502" t="n">
        <v>42.559999999999945</v>
      </c>
      <c r="AE502" t="n">
        <v>0.01999999999998181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inlineStr">
        <is>
          <t>unreconciled</t>
        </is>
      </c>
      <c r="AM502" t="inlineStr">
        <is>
          <t>Order Amount Mismatch (POS&gt;3PO)</t>
        </is>
      </c>
      <c r="AN502" t="n">
        <v>42.56</v>
      </c>
      <c r="AO502" t="n">
        <f>ROUND(P502*100/H502,2)</f>
        <v>0.0</v>
      </c>
      <c r="AP502" t="n">
        <f>ROUND(Q502*100/I502,2)</f>
        <v>0.0</v>
      </c>
      <c r="AQ502"/>
      <c r="AR502"/>
      <c r="AS502" t="n">
        <v>0.0</v>
      </c>
    </row>
    <row r="503">
      <c r="A503" s="1" t="n">
        <v>45231.0</v>
      </c>
      <c r="B503" s="2" t="n">
        <v>45232.00226851852</v>
      </c>
      <c r="C503" t="inlineStr">
        <is>
          <t>3140094012084616</t>
        </is>
      </c>
      <c r="D503" t="inlineStr">
        <is>
          <t>POS0012</t>
        </is>
      </c>
      <c r="E503" t="inlineStr">
        <is>
          <t>30</t>
        </is>
      </c>
      <c r="F503" t="inlineStr">
        <is>
          <t>0094</t>
        </is>
      </c>
      <c r="G503" t="inlineStr">
        <is>
          <t>5306355669</t>
        </is>
      </c>
      <c r="H503" t="n">
        <v>279.0</v>
      </c>
      <c r="I503" t="n">
        <v>265.7</v>
      </c>
      <c r="J503" t="n">
        <v>228.56</v>
      </c>
      <c r="K503" t="inlineStr">
        <is>
          <t>sale</t>
        </is>
      </c>
      <c r="L503" t="inlineStr">
        <is>
          <t/>
        </is>
      </c>
      <c r="M503" t="inlineStr">
        <is>
          <t/>
        </is>
      </c>
      <c r="N503" t="n">
        <v>0.0</v>
      </c>
      <c r="O503" t="n">
        <v>0.0</v>
      </c>
      <c r="P503" t="n">
        <v>210.38</v>
      </c>
      <c r="Q503" t="n">
        <v>210.36</v>
      </c>
      <c r="R503" t="n">
        <v>37.14</v>
      </c>
      <c r="S503" t="n">
        <v>37.14</v>
      </c>
      <c r="T503" t="n">
        <v>2.66</v>
      </c>
      <c r="U503" t="n">
        <v>2.66</v>
      </c>
      <c r="V503" t="n">
        <v>41.14</v>
      </c>
      <c r="W503" t="n">
        <v>41.14</v>
      </c>
      <c r="X503" t="n">
        <v>3.49</v>
      </c>
      <c r="Y503" t="n">
        <v>3.49</v>
      </c>
      <c r="Z503" t="n">
        <v>8.03</v>
      </c>
      <c r="AA503" t="n">
        <v>8.04</v>
      </c>
      <c r="AB503" t="n">
        <v>13.28</v>
      </c>
      <c r="AC503" t="n">
        <v>13.29</v>
      </c>
      <c r="AD503" t="n">
        <v>13.300000000000011</v>
      </c>
      <c r="AE503" t="n">
        <v>0.01999999999998181</v>
      </c>
      <c r="AF503" t="n">
        <v>0.0</v>
      </c>
      <c r="AG503" t="n">
        <v>0.0</v>
      </c>
      <c r="AH503" t="n">
        <v>0.0</v>
      </c>
      <c r="AI503" t="n">
        <v>0.0</v>
      </c>
      <c r="AJ503" t="n">
        <v>-0.009999999999999787</v>
      </c>
      <c r="AK503" t="n">
        <v>-0.009999999999999787</v>
      </c>
      <c r="AL503" t="inlineStr">
        <is>
          <t>unreconciled</t>
        </is>
      </c>
      <c r="AM503" t="inlineStr">
        <is>
          <t>Order Amount Mismatch (POS&gt;3PO)</t>
        </is>
      </c>
      <c r="AN503" t="n">
        <v>13.3</v>
      </c>
      <c r="AO503" t="n">
        <f>ROUND(P503*100/H503,2)</f>
        <v>0.0</v>
      </c>
      <c r="AP503" t="n">
        <f>ROUND(Q503*100/I503,2)</f>
        <v>0.0</v>
      </c>
      <c r="AQ503"/>
      <c r="AR503"/>
      <c r="AS503" t="n">
        <v>0.0</v>
      </c>
    </row>
    <row r="504">
      <c r="A504" s="1" t="n">
        <v>45231.0</v>
      </c>
      <c r="B504" s="2" t="n">
        <v>45231.64509259259</v>
      </c>
      <c r="C504" t="inlineStr">
        <is>
          <t>3140094012084395</t>
        </is>
      </c>
      <c r="D504" t="inlineStr">
        <is>
          <t>POS0012</t>
        </is>
      </c>
      <c r="E504" t="inlineStr">
        <is>
          <t>09</t>
        </is>
      </c>
      <c r="F504" t="inlineStr">
        <is>
          <t>0094</t>
        </is>
      </c>
      <c r="G504" t="inlineStr">
        <is>
          <t>5306367609</t>
        </is>
      </c>
      <c r="H504" t="n">
        <v>279.0</v>
      </c>
      <c r="I504" t="n">
        <v>265.71</v>
      </c>
      <c r="J504" t="n">
        <v>228.57</v>
      </c>
      <c r="K504" t="inlineStr">
        <is>
          <t>sale</t>
        </is>
      </c>
      <c r="L504" t="inlineStr">
        <is>
          <t/>
        </is>
      </c>
      <c r="M504" t="inlineStr">
        <is>
          <t/>
        </is>
      </c>
      <c r="N504" t="n">
        <v>0.0</v>
      </c>
      <c r="O504" t="n">
        <v>0.0</v>
      </c>
      <c r="P504" t="n">
        <v>210.39</v>
      </c>
      <c r="Q504" t="n">
        <v>210.39</v>
      </c>
      <c r="R504" t="n">
        <v>37.14</v>
      </c>
      <c r="S504" t="n">
        <v>37.14</v>
      </c>
      <c r="T504" t="n">
        <v>2.66</v>
      </c>
      <c r="U504" t="n">
        <v>2.66</v>
      </c>
      <c r="V504" t="n">
        <v>41.14</v>
      </c>
      <c r="W504" t="n">
        <v>41.14</v>
      </c>
      <c r="X504" t="n">
        <v>3.49</v>
      </c>
      <c r="Y504" t="n">
        <v>3.49</v>
      </c>
      <c r="Z504" t="n">
        <v>8.03</v>
      </c>
      <c r="AA504" t="n">
        <v>8.04</v>
      </c>
      <c r="AB504" t="n">
        <v>13.28</v>
      </c>
      <c r="AC504" t="n">
        <v>13.29</v>
      </c>
      <c r="AD504" t="n">
        <v>13.29000000000002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-0.009999999999999787</v>
      </c>
      <c r="AK504" t="n">
        <v>-0.009999999999999787</v>
      </c>
      <c r="AL504" t="inlineStr">
        <is>
          <t>unreconciled</t>
        </is>
      </c>
      <c r="AM504" t="inlineStr">
        <is>
          <t>Order Amount Mismatch (POS&gt;3PO)</t>
        </is>
      </c>
      <c r="AN504" t="n">
        <v>13.29</v>
      </c>
      <c r="AO504" t="n">
        <f>ROUND(P504*100/H504,2)</f>
        <v>0.0</v>
      </c>
      <c r="AP504" t="n">
        <f>ROUND(Q504*100/I504,2)</f>
        <v>0.0</v>
      </c>
      <c r="AQ504"/>
      <c r="AR504"/>
      <c r="AS504" t="n">
        <v>0.0</v>
      </c>
    </row>
    <row r="505">
      <c r="A505" s="1" t="n">
        <v>45232.0</v>
      </c>
      <c r="B505" s="2" t="n">
        <v>45232.46740740741</v>
      </c>
      <c r="C505" t="inlineStr">
        <is>
          <t>3140094012084649</t>
        </is>
      </c>
      <c r="D505" t="inlineStr">
        <is>
          <t>POS0012</t>
        </is>
      </c>
      <c r="E505" t="inlineStr">
        <is>
          <t>63</t>
        </is>
      </c>
      <c r="F505" t="inlineStr">
        <is>
          <t>0094</t>
        </is>
      </c>
      <c r="G505" t="inlineStr">
        <is>
          <t>5306372563</t>
        </is>
      </c>
      <c r="H505" t="n">
        <v>227.0</v>
      </c>
      <c r="I505" t="n">
        <v>216.18</v>
      </c>
      <c r="J505" t="n">
        <v>179.04</v>
      </c>
      <c r="K505" t="inlineStr">
        <is>
          <t>sale</t>
        </is>
      </c>
      <c r="L505" t="inlineStr">
        <is>
          <t/>
        </is>
      </c>
      <c r="M505" t="inlineStr">
        <is>
          <t/>
        </is>
      </c>
      <c r="N505" t="n">
        <v>0.0</v>
      </c>
      <c r="O505" t="n">
        <v>0.0</v>
      </c>
      <c r="P505" t="n">
        <v>172.64</v>
      </c>
      <c r="Q505" t="n">
        <v>172.63</v>
      </c>
      <c r="R505" t="n">
        <v>37.14</v>
      </c>
      <c r="S505" t="n">
        <v>37.14</v>
      </c>
      <c r="T505" t="n">
        <v>2.16</v>
      </c>
      <c r="U505" t="n">
        <v>2.16</v>
      </c>
      <c r="V505" t="n">
        <v>32.23</v>
      </c>
      <c r="W505" t="n">
        <v>32.23</v>
      </c>
      <c r="X505" t="n">
        <v>2.84</v>
      </c>
      <c r="Y505" t="n">
        <v>2.84</v>
      </c>
      <c r="Z505" t="n">
        <v>6.31</v>
      </c>
      <c r="AA505" t="n">
        <v>6.31</v>
      </c>
      <c r="AB505" t="n">
        <v>10.82</v>
      </c>
      <c r="AC505" t="n">
        <v>10.81</v>
      </c>
      <c r="AD505" t="n">
        <v>10.819999999999993</v>
      </c>
      <c r="AE505" t="n">
        <v>0.009999999999990905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0.009999999999999787</v>
      </c>
      <c r="AL505" t="inlineStr">
        <is>
          <t>unreconciled</t>
        </is>
      </c>
      <c r="AM505" t="inlineStr">
        <is>
          <t>Order Amount Mismatch (POS&gt;3PO)</t>
        </is>
      </c>
      <c r="AN505" t="n">
        <v>10.82</v>
      </c>
      <c r="AO505" t="n">
        <f>ROUND(P505*100/H505,2)</f>
        <v>0.0</v>
      </c>
      <c r="AP505" t="n">
        <f>ROUND(Q505*100/I505,2)</f>
        <v>0.0</v>
      </c>
      <c r="AQ505"/>
      <c r="AR505"/>
      <c r="AS505" t="n">
        <v>0.0</v>
      </c>
    </row>
    <row r="506">
      <c r="A506" s="1" t="n">
        <v>45233.0</v>
      </c>
      <c r="B506" s="2" t="n">
        <v>45233.747407407405</v>
      </c>
      <c r="C506" t="inlineStr">
        <is>
          <t>3140023012059268</t>
        </is>
      </c>
      <c r="D506" t="inlineStr">
        <is>
          <t>POS0012</t>
        </is>
      </c>
      <c r="E506" t="inlineStr">
        <is>
          <t>61</t>
        </is>
      </c>
      <c r="F506" t="inlineStr">
        <is>
          <t>0023</t>
        </is>
      </c>
      <c r="G506" t="inlineStr">
        <is>
          <t>5306382924</t>
        </is>
      </c>
      <c r="H506" t="n">
        <v>436.0</v>
      </c>
      <c r="I506" t="n">
        <v>492.37</v>
      </c>
      <c r="J506" t="n">
        <v>455.23</v>
      </c>
      <c r="K506" t="inlineStr">
        <is>
          <t>sale</t>
        </is>
      </c>
      <c r="L506" t="inlineStr">
        <is>
          <t/>
        </is>
      </c>
      <c r="M506" t="inlineStr">
        <is>
          <t/>
        </is>
      </c>
      <c r="N506" t="n">
        <v>0.0</v>
      </c>
      <c r="O506" t="n">
        <v>0.0</v>
      </c>
      <c r="P506" t="n">
        <v>383.14</v>
      </c>
      <c r="Q506" t="n">
        <v>324.34</v>
      </c>
      <c r="R506" t="n">
        <v>37.14</v>
      </c>
      <c r="S506" t="n">
        <v>37.14</v>
      </c>
      <c r="T506" t="n">
        <v>4.92</v>
      </c>
      <c r="U506" t="n">
        <v>4.15</v>
      </c>
      <c r="V506" t="n">
        <v>81.94</v>
      </c>
      <c r="W506" t="n">
        <v>68.06</v>
      </c>
      <c r="X506" t="n">
        <v>6.46</v>
      </c>
      <c r="Y506" t="n">
        <v>5.45</v>
      </c>
      <c r="Z506" t="n">
        <v>15.91</v>
      </c>
      <c r="AA506" t="n">
        <v>13.23</v>
      </c>
      <c r="AB506" t="n">
        <v>20.76</v>
      </c>
      <c r="AC506" t="n">
        <v>20.76</v>
      </c>
      <c r="AD506" t="n">
        <v>-56.370000000000005</v>
      </c>
      <c r="AE506" t="n">
        <v>58.80000000000001</v>
      </c>
      <c r="AF506" t="n">
        <v>0.0</v>
      </c>
      <c r="AG506" t="n">
        <v>0.7699999999999996</v>
      </c>
      <c r="AH506" t="n">
        <v>13.879999999999995</v>
      </c>
      <c r="AI506" t="n">
        <v>1.0099999999999998</v>
      </c>
      <c r="AJ506" t="n">
        <v>2.6799999999999997</v>
      </c>
      <c r="AK506" t="n">
        <v>0.0</v>
      </c>
      <c r="AL506" t="inlineStr">
        <is>
          <t>unreconciled</t>
        </is>
      </c>
      <c r="AM506" t="inlineStr">
        <is>
          <t>Order Amount Mismatch (3PO&gt;POS)</t>
        </is>
      </c>
      <c r="AN506" t="n">
        <v>56.37</v>
      </c>
      <c r="AO506" t="n">
        <f>ROUND(P506*100/H506,2)</f>
        <v>0.0</v>
      </c>
      <c r="AP506" t="n">
        <f>ROUND(Q506*100/I506,2)</f>
        <v>0.0</v>
      </c>
      <c r="AQ506"/>
      <c r="AR506"/>
      <c r="AS506" t="n">
        <v>0.0</v>
      </c>
    </row>
    <row r="507">
      <c r="A507" s="1" t="n">
        <v>45231.0</v>
      </c>
      <c r="B507" s="2" t="n">
        <v>45231.92300925926</v>
      </c>
      <c r="C507" t="inlineStr">
        <is>
          <t>3140023012058847</t>
        </is>
      </c>
      <c r="D507" t="inlineStr">
        <is>
          <t>POS0012</t>
        </is>
      </c>
      <c r="E507" t="inlineStr">
        <is>
          <t>41</t>
        </is>
      </c>
      <c r="F507" t="inlineStr">
        <is>
          <t>0023</t>
        </is>
      </c>
      <c r="G507" t="inlineStr">
        <is>
          <t>5306395504</t>
        </is>
      </c>
      <c r="H507" t="n">
        <v>446.0</v>
      </c>
      <c r="I507" t="n">
        <v>424.75</v>
      </c>
      <c r="J507" t="n">
        <v>387.61</v>
      </c>
      <c r="K507" t="inlineStr">
        <is>
          <t>sale</t>
        </is>
      </c>
      <c r="L507" t="inlineStr">
        <is>
          <t/>
        </is>
      </c>
      <c r="M507" t="inlineStr">
        <is>
          <t/>
        </is>
      </c>
      <c r="N507" t="n">
        <v>0.0</v>
      </c>
      <c r="O507" t="n">
        <v>0.0</v>
      </c>
      <c r="P507" t="n">
        <v>331.6</v>
      </c>
      <c r="Q507" t="n">
        <v>331.58</v>
      </c>
      <c r="R507" t="n">
        <v>37.14</v>
      </c>
      <c r="S507" t="n">
        <v>37.14</v>
      </c>
      <c r="T507" t="n">
        <v>4.25</v>
      </c>
      <c r="U507" t="n">
        <v>4.25</v>
      </c>
      <c r="V507" t="n">
        <v>69.77</v>
      </c>
      <c r="W507" t="n">
        <v>69.77</v>
      </c>
      <c r="X507" t="n">
        <v>5.57</v>
      </c>
      <c r="Y507" t="n">
        <v>5.57</v>
      </c>
      <c r="Z507" t="n">
        <v>13.56</v>
      </c>
      <c r="AA507" t="n">
        <v>13.56</v>
      </c>
      <c r="AB507" t="n">
        <v>21.24</v>
      </c>
      <c r="AC507" t="n">
        <v>21.24</v>
      </c>
      <c r="AD507" t="n">
        <v>21.25</v>
      </c>
      <c r="AE507" t="n">
        <v>0.020000000000038654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inlineStr">
        <is>
          <t>unreconciled</t>
        </is>
      </c>
      <c r="AM507" t="inlineStr">
        <is>
          <t>Order Amount Mismatch (POS&gt;3PO)</t>
        </is>
      </c>
      <c r="AN507" t="n">
        <v>21.25</v>
      </c>
      <c r="AO507" t="n">
        <f>ROUND(P507*100/H507,2)</f>
        <v>0.0</v>
      </c>
      <c r="AP507" t="n">
        <f>ROUND(Q507*100/I507,2)</f>
        <v>0.0</v>
      </c>
      <c r="AQ507"/>
      <c r="AR507"/>
      <c r="AS507" t="n">
        <v>0.0</v>
      </c>
    </row>
    <row r="508">
      <c r="A508" s="1" t="n">
        <v>45231.0</v>
      </c>
      <c r="B508" s="2" t="n">
        <v>45231.7121412037</v>
      </c>
      <c r="C508" t="inlineStr">
        <is>
          <t>3140094012084436</t>
        </is>
      </c>
      <c r="D508" t="inlineStr">
        <is>
          <t>POS0012</t>
        </is>
      </c>
      <c r="E508" t="inlineStr">
        <is>
          <t>50</t>
        </is>
      </c>
      <c r="F508" t="inlineStr">
        <is>
          <t>0094</t>
        </is>
      </c>
      <c r="G508" t="inlineStr">
        <is>
          <t>5306397184</t>
        </is>
      </c>
      <c r="H508" t="n">
        <v>306.0</v>
      </c>
      <c r="I508" t="n">
        <v>291.42</v>
      </c>
      <c r="J508" t="n">
        <v>254.28</v>
      </c>
      <c r="K508" t="inlineStr">
        <is>
          <t>sale</t>
        </is>
      </c>
      <c r="L508" t="inlineStr">
        <is>
          <t/>
        </is>
      </c>
      <c r="M508" t="inlineStr">
        <is>
          <t/>
        </is>
      </c>
      <c r="N508" t="n">
        <v>0.0</v>
      </c>
      <c r="O508" t="n">
        <v>0.0</v>
      </c>
      <c r="P508" t="n">
        <v>229.99</v>
      </c>
      <c r="Q508" t="n">
        <v>229.98</v>
      </c>
      <c r="R508" t="n">
        <v>37.14</v>
      </c>
      <c r="S508" t="n">
        <v>37.14</v>
      </c>
      <c r="T508" t="n">
        <v>2.91</v>
      </c>
      <c r="U508" t="n">
        <v>2.91</v>
      </c>
      <c r="V508" t="n">
        <v>45.77</v>
      </c>
      <c r="W508" t="n">
        <v>45.77</v>
      </c>
      <c r="X508" t="n">
        <v>3.82</v>
      </c>
      <c r="Y508" t="n">
        <v>3.82</v>
      </c>
      <c r="Z508" t="n">
        <v>8.93</v>
      </c>
      <c r="AA508" t="n">
        <v>8.93</v>
      </c>
      <c r="AB508" t="n">
        <v>14.58</v>
      </c>
      <c r="AC508" t="n">
        <v>14.57</v>
      </c>
      <c r="AD508" t="n">
        <v>14.579999999999984</v>
      </c>
      <c r="AE508" t="n">
        <v>0.010000000000019327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0.009999999999999787</v>
      </c>
      <c r="AL508" t="inlineStr">
        <is>
          <t>unreconciled</t>
        </is>
      </c>
      <c r="AM508" t="inlineStr">
        <is>
          <t>Order Amount Mismatch (POS&gt;3PO)</t>
        </is>
      </c>
      <c r="AN508" t="n">
        <v>14.58</v>
      </c>
      <c r="AO508" t="n">
        <f>ROUND(P508*100/H508,2)</f>
        <v>0.0</v>
      </c>
      <c r="AP508" t="n">
        <f>ROUND(Q508*100/I508,2)</f>
        <v>0.0</v>
      </c>
      <c r="AQ508"/>
      <c r="AR508"/>
      <c r="AS508" t="n">
        <v>0.0</v>
      </c>
    </row>
    <row r="509">
      <c r="A509" s="1" t="n">
        <v>45231.0</v>
      </c>
      <c r="B509" s="2" t="n">
        <v>45231.62023148148</v>
      </c>
      <c r="C509" t="inlineStr">
        <is>
          <t>3140094012084381</t>
        </is>
      </c>
      <c r="D509" t="inlineStr">
        <is>
          <t>POS0012</t>
        </is>
      </c>
      <c r="E509" t="inlineStr">
        <is>
          <t>95</t>
        </is>
      </c>
      <c r="F509" t="inlineStr">
        <is>
          <t>0094</t>
        </is>
      </c>
      <c r="G509" t="inlineStr">
        <is>
          <t>5306415887</t>
        </is>
      </c>
      <c r="H509" t="n">
        <v>453.0</v>
      </c>
      <c r="I509" t="n">
        <v>431.42</v>
      </c>
      <c r="J509" t="n">
        <v>394.28</v>
      </c>
      <c r="K509" t="inlineStr">
        <is>
          <t>sale</t>
        </is>
      </c>
      <c r="L509" t="inlineStr">
        <is>
          <t/>
        </is>
      </c>
      <c r="M509" t="inlineStr">
        <is>
          <t/>
        </is>
      </c>
      <c r="N509" t="n">
        <v>0.0</v>
      </c>
      <c r="O509" t="n">
        <v>0.0</v>
      </c>
      <c r="P509" t="n">
        <v>336.69</v>
      </c>
      <c r="Q509" t="n">
        <v>336.68</v>
      </c>
      <c r="R509" t="n">
        <v>37.14</v>
      </c>
      <c r="S509" t="n">
        <v>37.14</v>
      </c>
      <c r="T509" t="n">
        <v>4.31</v>
      </c>
      <c r="U509" t="n">
        <v>4.31</v>
      </c>
      <c r="V509" t="n">
        <v>70.97</v>
      </c>
      <c r="W509" t="n">
        <v>70.97</v>
      </c>
      <c r="X509" t="n">
        <v>5.66</v>
      </c>
      <c r="Y509" t="n">
        <v>5.66</v>
      </c>
      <c r="Z509" t="n">
        <v>13.79</v>
      </c>
      <c r="AA509" t="n">
        <v>13.79</v>
      </c>
      <c r="AB509" t="n">
        <v>21.58</v>
      </c>
      <c r="AC509" t="n">
        <v>21.57</v>
      </c>
      <c r="AD509" t="n">
        <v>21.579999999999984</v>
      </c>
      <c r="AE509" t="n">
        <v>0.009999999999990905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0.00999999999999801</v>
      </c>
      <c r="AL509" t="inlineStr">
        <is>
          <t>unreconciled</t>
        </is>
      </c>
      <c r="AM509" t="inlineStr">
        <is>
          <t>Order Amount Mismatch (POS&gt;3PO)</t>
        </is>
      </c>
      <c r="AN509" t="n">
        <v>21.58</v>
      </c>
      <c r="AO509" t="n">
        <f>ROUND(P509*100/H509,2)</f>
        <v>0.0</v>
      </c>
      <c r="AP509" t="n">
        <f>ROUND(Q509*100/I509,2)</f>
        <v>0.0</v>
      </c>
      <c r="AQ509"/>
      <c r="AR509"/>
      <c r="AS509" t="n">
        <v>0.0</v>
      </c>
    </row>
    <row r="510">
      <c r="A510" s="1" t="n">
        <v>45235.0</v>
      </c>
      <c r="B510" s="2" t="n">
        <v>45235.758622685185</v>
      </c>
      <c r="C510" t="inlineStr">
        <is>
          <t>3140094012086140</t>
        </is>
      </c>
      <c r="D510" t="inlineStr">
        <is>
          <t>POS0012</t>
        </is>
      </c>
      <c r="E510" t="inlineStr">
        <is>
          <t>55</t>
        </is>
      </c>
      <c r="F510" t="inlineStr">
        <is>
          <t>0094</t>
        </is>
      </c>
      <c r="G510" t="inlineStr">
        <is>
          <t>5306416529</t>
        </is>
      </c>
      <c r="H510" t="n">
        <v>610.0</v>
      </c>
      <c r="I510" t="n">
        <v>580.95</v>
      </c>
      <c r="J510" t="n">
        <v>543.81</v>
      </c>
      <c r="K510" t="inlineStr">
        <is>
          <t>sale</t>
        </is>
      </c>
      <c r="L510" t="inlineStr">
        <is>
          <t/>
        </is>
      </c>
      <c r="M510" t="inlineStr">
        <is>
          <t/>
        </is>
      </c>
      <c r="N510" t="n">
        <v>0.0</v>
      </c>
      <c r="O510" t="n">
        <v>0.0</v>
      </c>
      <c r="P510" t="n">
        <v>450.64</v>
      </c>
      <c r="Q510" t="n">
        <v>450.63</v>
      </c>
      <c r="R510" t="n">
        <v>37.14</v>
      </c>
      <c r="S510" t="n">
        <v>37.14</v>
      </c>
      <c r="T510" t="n">
        <v>5.81</v>
      </c>
      <c r="U510" t="n">
        <v>5.81</v>
      </c>
      <c r="V510" t="n">
        <v>97.89</v>
      </c>
      <c r="W510" t="n">
        <v>97.89</v>
      </c>
      <c r="X510" t="n">
        <v>7.62</v>
      </c>
      <c r="Y510" t="n">
        <v>7.62</v>
      </c>
      <c r="Z510" t="n">
        <v>18.99</v>
      </c>
      <c r="AA510" t="n">
        <v>18.99</v>
      </c>
      <c r="AB510" t="n">
        <v>29.04</v>
      </c>
      <c r="AC510" t="n">
        <v>29.05</v>
      </c>
      <c r="AD510" t="n">
        <v>29.049999999999955</v>
      </c>
      <c r="AE510" t="n">
        <v>0.009999999999990905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-0.010000000000001563</v>
      </c>
      <c r="AL510" t="inlineStr">
        <is>
          <t>unreconciled</t>
        </is>
      </c>
      <c r="AM510" t="inlineStr">
        <is>
          <t>Order Amount Mismatch (POS&gt;3PO)</t>
        </is>
      </c>
      <c r="AN510" t="n">
        <v>29.05</v>
      </c>
      <c r="AO510" t="n">
        <f>ROUND(P510*100/H510,2)</f>
        <v>0.0</v>
      </c>
      <c r="AP510" t="n">
        <f>ROUND(Q510*100/I510,2)</f>
        <v>0.0</v>
      </c>
      <c r="AQ510"/>
      <c r="AR510"/>
      <c r="AS510" t="n">
        <v>0.0</v>
      </c>
    </row>
    <row r="511">
      <c r="A511" s="1" t="n">
        <v>45231.0</v>
      </c>
      <c r="B511" s="2" t="n">
        <v>45231.62458333333</v>
      </c>
      <c r="C511" t="inlineStr">
        <is>
          <t>3140023012058728</t>
        </is>
      </c>
      <c r="D511" t="inlineStr">
        <is>
          <t>POS0012</t>
        </is>
      </c>
      <c r="E511" t="inlineStr">
        <is>
          <t>22</t>
        </is>
      </c>
      <c r="F511" t="inlineStr">
        <is>
          <t>0023</t>
        </is>
      </c>
      <c r="G511" t="inlineStr">
        <is>
          <t>5306434125</t>
        </is>
      </c>
      <c r="H511" t="n">
        <v>792.0</v>
      </c>
      <c r="I511" t="n">
        <v>754.27</v>
      </c>
      <c r="J511" t="n">
        <v>717.13</v>
      </c>
      <c r="K511" t="inlineStr">
        <is>
          <t>sale</t>
        </is>
      </c>
      <c r="L511" t="inlineStr">
        <is>
          <t/>
        </is>
      </c>
      <c r="M511" t="inlineStr">
        <is>
          <t/>
        </is>
      </c>
      <c r="N511" t="n">
        <v>0.0</v>
      </c>
      <c r="O511" t="n">
        <v>0.0</v>
      </c>
      <c r="P511" t="n">
        <v>582.73</v>
      </c>
      <c r="Q511" t="n">
        <v>582.71</v>
      </c>
      <c r="R511" t="n">
        <v>37.14</v>
      </c>
      <c r="S511" t="n">
        <v>37.14</v>
      </c>
      <c r="T511" t="n">
        <v>7.54</v>
      </c>
      <c r="U511" t="n">
        <v>7.54</v>
      </c>
      <c r="V511" t="n">
        <v>129.08</v>
      </c>
      <c r="W511" t="n">
        <v>129.08</v>
      </c>
      <c r="X511" t="n">
        <v>9.9</v>
      </c>
      <c r="Y511" t="n">
        <v>9.9</v>
      </c>
      <c r="Z511" t="n">
        <v>25.02</v>
      </c>
      <c r="AA511" t="n">
        <v>25.01</v>
      </c>
      <c r="AB511" t="n">
        <v>37.72</v>
      </c>
      <c r="AC511" t="n">
        <v>37.71</v>
      </c>
      <c r="AD511" t="n">
        <v>37.73000000000002</v>
      </c>
      <c r="AE511" t="n">
        <v>0.01999999999998181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0.00999999999999801</v>
      </c>
      <c r="AK511" t="n">
        <v>0.00999999999999801</v>
      </c>
      <c r="AL511" t="inlineStr">
        <is>
          <t>unreconciled</t>
        </is>
      </c>
      <c r="AM511" t="inlineStr">
        <is>
          <t>Order Amount Mismatch (POS&gt;3PO)</t>
        </is>
      </c>
      <c r="AN511" t="n">
        <v>37.73</v>
      </c>
      <c r="AO511" t="n">
        <f>ROUND(P511*100/H511,2)</f>
        <v>0.0</v>
      </c>
      <c r="AP511" t="n">
        <f>ROUND(Q511*100/I511,2)</f>
        <v>0.0</v>
      </c>
      <c r="AQ511"/>
      <c r="AR511"/>
      <c r="AS511" t="n">
        <v>0.0</v>
      </c>
    </row>
    <row r="512">
      <c r="A512" s="1" t="n">
        <v>45231.0</v>
      </c>
      <c r="B512" s="2" t="n">
        <v>45231.942395833335</v>
      </c>
      <c r="C512" t="inlineStr">
        <is>
          <t>3140023012058853</t>
        </is>
      </c>
      <c r="D512" t="inlineStr">
        <is>
          <t>POS0012</t>
        </is>
      </c>
      <c r="E512" t="inlineStr">
        <is>
          <t>47</t>
        </is>
      </c>
      <c r="F512" t="inlineStr">
        <is>
          <t>0023</t>
        </is>
      </c>
      <c r="G512" t="inlineStr">
        <is>
          <t>5306434158</t>
        </is>
      </c>
      <c r="H512" t="n">
        <v>255.0</v>
      </c>
      <c r="I512" t="n">
        <v>242.85</v>
      </c>
      <c r="J512" t="n">
        <v>205.71</v>
      </c>
      <c r="K512" t="inlineStr">
        <is>
          <t>sale</t>
        </is>
      </c>
      <c r="L512" t="inlineStr">
        <is>
          <t/>
        </is>
      </c>
      <c r="M512" t="inlineStr">
        <is>
          <t/>
        </is>
      </c>
      <c r="N512" t="n">
        <v>0.0</v>
      </c>
      <c r="O512" t="n">
        <v>0.0</v>
      </c>
      <c r="P512" t="n">
        <v>192.96</v>
      </c>
      <c r="Q512" t="n">
        <v>192.96</v>
      </c>
      <c r="R512" t="n">
        <v>37.14</v>
      </c>
      <c r="S512" t="n">
        <v>37.14</v>
      </c>
      <c r="T512" t="n">
        <v>2.43</v>
      </c>
      <c r="U512" t="n">
        <v>2.43</v>
      </c>
      <c r="V512" t="n">
        <v>37.03</v>
      </c>
      <c r="W512" t="n">
        <v>37.03</v>
      </c>
      <c r="X512" t="n">
        <v>3.19</v>
      </c>
      <c r="Y512" t="n">
        <v>3.19</v>
      </c>
      <c r="Z512" t="n">
        <v>7.24</v>
      </c>
      <c r="AA512" t="n">
        <v>7.24</v>
      </c>
      <c r="AB512" t="n">
        <v>12.14</v>
      </c>
      <c r="AC512" t="n">
        <v>12.14</v>
      </c>
      <c r="AD512" t="n">
        <v>12.150000000000006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inlineStr">
        <is>
          <t>unreconciled</t>
        </is>
      </c>
      <c r="AM512" t="inlineStr">
        <is>
          <t>Order Amount Mismatch (POS&gt;3PO)</t>
        </is>
      </c>
      <c r="AN512" t="n">
        <v>12.15</v>
      </c>
      <c r="AO512" t="n">
        <f>ROUND(P512*100/H512,2)</f>
        <v>0.0</v>
      </c>
      <c r="AP512" t="n">
        <f>ROUND(Q512*100/I512,2)</f>
        <v>0.0</v>
      </c>
      <c r="AQ512"/>
      <c r="AR512"/>
      <c r="AS512" t="n">
        <v>0.0</v>
      </c>
    </row>
    <row r="513">
      <c r="A513" s="1" t="n">
        <v>45236.0</v>
      </c>
      <c r="B513" s="2" t="n">
        <v>45236.78273148148</v>
      </c>
      <c r="C513" t="inlineStr">
        <is>
          <t>3140094012086580</t>
        </is>
      </c>
      <c r="D513" t="inlineStr">
        <is>
          <t>POS0012</t>
        </is>
      </c>
      <c r="E513" t="inlineStr">
        <is>
          <t>95</t>
        </is>
      </c>
      <c r="F513" t="inlineStr">
        <is>
          <t>0094</t>
        </is>
      </c>
      <c r="G513" t="inlineStr">
        <is>
          <t>5306436371</t>
        </is>
      </c>
      <c r="H513" t="n">
        <v>207.0</v>
      </c>
      <c r="I513" t="n">
        <v>197.14</v>
      </c>
      <c r="J513" t="n">
        <v>160.0</v>
      </c>
      <c r="K513" t="inlineStr">
        <is>
          <t>sale</t>
        </is>
      </c>
      <c r="L513" t="inlineStr">
        <is>
          <t/>
        </is>
      </c>
      <c r="M513" t="inlineStr">
        <is>
          <t/>
        </is>
      </c>
      <c r="N513" t="n">
        <v>0.0</v>
      </c>
      <c r="O513" t="n">
        <v>0.0</v>
      </c>
      <c r="P513" t="n">
        <v>158.13</v>
      </c>
      <c r="Q513" t="n">
        <v>158.13</v>
      </c>
      <c r="R513" t="n">
        <v>37.14</v>
      </c>
      <c r="S513" t="n">
        <v>37.14</v>
      </c>
      <c r="T513" t="n">
        <v>1.97</v>
      </c>
      <c r="U513" t="n">
        <v>1.97</v>
      </c>
      <c r="V513" t="n">
        <v>28.8</v>
      </c>
      <c r="W513" t="n">
        <v>28.8</v>
      </c>
      <c r="X513" t="n">
        <v>2.59</v>
      </c>
      <c r="Y513" t="n">
        <v>2.59</v>
      </c>
      <c r="Z513" t="n">
        <v>5.65</v>
      </c>
      <c r="AA513" t="n">
        <v>5.65</v>
      </c>
      <c r="AB513" t="n">
        <v>9.86</v>
      </c>
      <c r="AC513" t="n">
        <v>9.86</v>
      </c>
      <c r="AD513" t="n">
        <v>9.860000000000014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inlineStr">
        <is>
          <t>unreconciled</t>
        </is>
      </c>
      <c r="AM513" t="inlineStr">
        <is>
          <t>Order Amount Mismatch (POS&gt;3PO)</t>
        </is>
      </c>
      <c r="AN513" t="n">
        <v>9.86</v>
      </c>
      <c r="AO513" t="n">
        <f>ROUND(P513*100/H513,2)</f>
        <v>0.0</v>
      </c>
      <c r="AP513" t="n">
        <f>ROUND(Q513*100/I513,2)</f>
        <v>0.0</v>
      </c>
      <c r="AQ513"/>
      <c r="AR513"/>
      <c r="AS513" t="n">
        <v>0.0</v>
      </c>
    </row>
    <row r="514">
      <c r="A514" s="1" t="n">
        <v>45233.0</v>
      </c>
      <c r="B514" s="2" t="n">
        <v>45233.96121527778</v>
      </c>
      <c r="C514" t="inlineStr">
        <is>
          <t>3140094012085374</t>
        </is>
      </c>
      <c r="D514" t="inlineStr">
        <is>
          <t>POS0012</t>
        </is>
      </c>
      <c r="E514" t="inlineStr">
        <is>
          <t>89</t>
        </is>
      </c>
      <c r="F514" t="inlineStr">
        <is>
          <t>0094</t>
        </is>
      </c>
      <c r="G514" t="inlineStr">
        <is>
          <t>5306456228</t>
        </is>
      </c>
      <c r="H514" t="n">
        <v>257.0</v>
      </c>
      <c r="I514" t="n">
        <v>321.9</v>
      </c>
      <c r="J514" t="n">
        <v>284.76</v>
      </c>
      <c r="K514" t="inlineStr">
        <is>
          <t>sale</t>
        </is>
      </c>
      <c r="L514" t="inlineStr">
        <is>
          <t/>
        </is>
      </c>
      <c r="M514" t="inlineStr">
        <is>
          <t/>
        </is>
      </c>
      <c r="N514" t="n">
        <v>0.0</v>
      </c>
      <c r="O514" t="n">
        <v>0.0</v>
      </c>
      <c r="P514" t="n">
        <v>253.2</v>
      </c>
      <c r="Q514" t="n">
        <v>194.42</v>
      </c>
      <c r="R514" t="n">
        <v>37.14</v>
      </c>
      <c r="S514" t="n">
        <v>37.14</v>
      </c>
      <c r="T514" t="n">
        <v>3.22</v>
      </c>
      <c r="U514" t="n">
        <v>2.45</v>
      </c>
      <c r="V514" t="n">
        <v>51.26</v>
      </c>
      <c r="W514" t="n">
        <v>37.37</v>
      </c>
      <c r="X514" t="n">
        <v>4.23</v>
      </c>
      <c r="Y514" t="n">
        <v>3.21</v>
      </c>
      <c r="Z514" t="n">
        <v>9.99</v>
      </c>
      <c r="AA514" t="n">
        <v>7.31</v>
      </c>
      <c r="AB514" t="n">
        <v>12.24</v>
      </c>
      <c r="AC514" t="n">
        <v>12.24</v>
      </c>
      <c r="AD514" t="n">
        <v>-64.89999999999998</v>
      </c>
      <c r="AE514" t="n">
        <v>58.78</v>
      </c>
      <c r="AF514" t="n">
        <v>0.0</v>
      </c>
      <c r="AG514" t="n">
        <v>0.77</v>
      </c>
      <c r="AH514" t="n">
        <v>13.89</v>
      </c>
      <c r="AI514" t="n">
        <v>1.0200000000000005</v>
      </c>
      <c r="AJ514" t="n">
        <v>2.6800000000000006</v>
      </c>
      <c r="AK514" t="n">
        <v>0.0</v>
      </c>
      <c r="AL514" t="inlineStr">
        <is>
          <t>unreconciled</t>
        </is>
      </c>
      <c r="AM514" t="inlineStr">
        <is>
          <t>Order Amount Mismatch (3PO&gt;POS)</t>
        </is>
      </c>
      <c r="AN514" t="n">
        <v>64.9</v>
      </c>
      <c r="AO514" t="n">
        <f>ROUND(P514*100/H514,2)</f>
        <v>0.0</v>
      </c>
      <c r="AP514" t="n">
        <f>ROUND(Q514*100/I514,2)</f>
        <v>0.0</v>
      </c>
      <c r="AQ514"/>
      <c r="AR514"/>
      <c r="AS514" t="n">
        <v>0.0</v>
      </c>
    </row>
    <row r="515">
      <c r="A515" s="1" t="n">
        <v>45236.0</v>
      </c>
      <c r="B515" s="2" t="n">
        <v>45236.666921296295</v>
      </c>
      <c r="C515" t="inlineStr">
        <is>
          <t>3140094012086519</t>
        </is>
      </c>
      <c r="D515" t="inlineStr">
        <is>
          <t>POS0012</t>
        </is>
      </c>
      <c r="E515" t="inlineStr">
        <is>
          <t>34</t>
        </is>
      </c>
      <c r="F515" t="inlineStr">
        <is>
          <t>0094</t>
        </is>
      </c>
      <c r="G515" t="inlineStr">
        <is>
          <t>5306471918</t>
        </is>
      </c>
      <c r="H515" t="n">
        <v>164.0</v>
      </c>
      <c r="I515" t="n">
        <v>156.19</v>
      </c>
      <c r="J515" t="n">
        <v>119.05</v>
      </c>
      <c r="K515" t="inlineStr">
        <is>
          <t>sale</t>
        </is>
      </c>
      <c r="L515" t="inlineStr">
        <is>
          <t/>
        </is>
      </c>
      <c r="M515" t="inlineStr">
        <is>
          <t/>
        </is>
      </c>
      <c r="N515" t="n">
        <v>0.0</v>
      </c>
      <c r="O515" t="n">
        <v>0.0</v>
      </c>
      <c r="P515" t="n">
        <v>126.92</v>
      </c>
      <c r="Q515" t="n">
        <v>126.91</v>
      </c>
      <c r="R515" t="n">
        <v>37.14</v>
      </c>
      <c r="S515" t="n">
        <v>37.14</v>
      </c>
      <c r="T515" t="n">
        <v>1.56</v>
      </c>
      <c r="U515" t="n">
        <v>1.56</v>
      </c>
      <c r="V515" t="n">
        <v>21.43</v>
      </c>
      <c r="W515" t="n">
        <v>21.43</v>
      </c>
      <c r="X515" t="n">
        <v>2.05</v>
      </c>
      <c r="Y515" t="n">
        <v>2.05</v>
      </c>
      <c r="Z515" t="n">
        <v>4.23</v>
      </c>
      <c r="AA515" t="n">
        <v>4.23</v>
      </c>
      <c r="AB515" t="n">
        <v>7.82</v>
      </c>
      <c r="AC515" t="n">
        <v>7.81</v>
      </c>
      <c r="AD515" t="n">
        <v>7.810000000000002</v>
      </c>
      <c r="AE515" t="n">
        <v>0.010000000000005116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0.010000000000000675</v>
      </c>
      <c r="AL515" t="inlineStr">
        <is>
          <t>unreconciled</t>
        </is>
      </c>
      <c r="AM515" t="inlineStr">
        <is>
          <t>Order Amount Mismatch (POS&gt;3PO)</t>
        </is>
      </c>
      <c r="AN515" t="n">
        <v>7.81</v>
      </c>
      <c r="AO515" t="n">
        <f>ROUND(P515*100/H515,2)</f>
        <v>0.0</v>
      </c>
      <c r="AP515" t="n">
        <f>ROUND(Q515*100/I515,2)</f>
        <v>0.0</v>
      </c>
      <c r="AQ515"/>
      <c r="AR515"/>
      <c r="AS515" t="n">
        <v>0.0</v>
      </c>
    </row>
    <row r="516">
      <c r="A516" s="1" t="n">
        <v>45233.0</v>
      </c>
      <c r="B516" s="2" t="n">
        <v>45233.533738425926</v>
      </c>
      <c r="C516" t="inlineStr">
        <is>
          <t>3140094012085070</t>
        </is>
      </c>
      <c r="D516" t="inlineStr">
        <is>
          <t>POS0012</t>
        </is>
      </c>
      <c r="E516" t="inlineStr">
        <is>
          <t>85</t>
        </is>
      </c>
      <c r="F516" t="inlineStr">
        <is>
          <t>0094</t>
        </is>
      </c>
      <c r="G516" t="inlineStr">
        <is>
          <t>5306496615</t>
        </is>
      </c>
      <c r="H516" t="n">
        <v>280.0</v>
      </c>
      <c r="I516" t="n">
        <v>266.67</v>
      </c>
      <c r="J516" t="n">
        <v>229.53</v>
      </c>
      <c r="K516" t="inlineStr">
        <is>
          <t>sale</t>
        </is>
      </c>
      <c r="L516" t="inlineStr">
        <is>
          <t/>
        </is>
      </c>
      <c r="M516" t="inlineStr">
        <is>
          <t/>
        </is>
      </c>
      <c r="N516" t="n">
        <v>0.0</v>
      </c>
      <c r="O516" t="n">
        <v>0.0</v>
      </c>
      <c r="P516" t="n">
        <v>211.11</v>
      </c>
      <c r="Q516" t="n">
        <v>211.11</v>
      </c>
      <c r="R516" t="n">
        <v>37.14</v>
      </c>
      <c r="S516" t="n">
        <v>37.14</v>
      </c>
      <c r="T516" t="n">
        <v>2.67</v>
      </c>
      <c r="U516" t="n">
        <v>2.67</v>
      </c>
      <c r="V516" t="n">
        <v>41.32</v>
      </c>
      <c r="W516" t="n">
        <v>41.32</v>
      </c>
      <c r="X516" t="n">
        <v>3.5</v>
      </c>
      <c r="Y516" t="n">
        <v>3.5</v>
      </c>
      <c r="Z516" t="n">
        <v>8.07</v>
      </c>
      <c r="AA516" t="n">
        <v>8.07</v>
      </c>
      <c r="AB516" t="n">
        <v>13.34</v>
      </c>
      <c r="AC516" t="n">
        <v>13.34</v>
      </c>
      <c r="AD516" t="n">
        <v>13.329999999999984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inlineStr">
        <is>
          <t>unreconciled</t>
        </is>
      </c>
      <c r="AM516" t="inlineStr">
        <is>
          <t>Order Amount Mismatch (POS&gt;3PO)</t>
        </is>
      </c>
      <c r="AN516" t="n">
        <v>13.33</v>
      </c>
      <c r="AO516" t="n">
        <f>ROUND(P516*100/H516,2)</f>
        <v>0.0</v>
      </c>
      <c r="AP516" t="n">
        <f>ROUND(Q516*100/I516,2)</f>
        <v>0.0</v>
      </c>
      <c r="AQ516"/>
      <c r="AR516"/>
      <c r="AS516" t="n">
        <v>0.0</v>
      </c>
    </row>
    <row r="517">
      <c r="A517" s="1" t="n">
        <v>45233.0</v>
      </c>
      <c r="B517" s="2" t="n">
        <v>45234.03884259259</v>
      </c>
      <c r="C517" t="inlineStr">
        <is>
          <t>3140094012085435</t>
        </is>
      </c>
      <c r="D517" t="inlineStr">
        <is>
          <t>POS0012</t>
        </is>
      </c>
      <c r="E517" t="inlineStr">
        <is>
          <t>50</t>
        </is>
      </c>
      <c r="F517" t="inlineStr">
        <is>
          <t>0094</t>
        </is>
      </c>
      <c r="G517" t="inlineStr">
        <is>
          <t>5306502946</t>
        </is>
      </c>
      <c r="H517" t="n">
        <v>325.0</v>
      </c>
      <c r="I517" t="n">
        <v>309.52</v>
      </c>
      <c r="J517" t="n">
        <v>272.38</v>
      </c>
      <c r="K517" t="inlineStr">
        <is>
          <t>sale</t>
        </is>
      </c>
      <c r="L517" t="inlineStr">
        <is>
          <t/>
        </is>
      </c>
      <c r="M517" t="inlineStr">
        <is>
          <t/>
        </is>
      </c>
      <c r="N517" t="n">
        <v>0.0</v>
      </c>
      <c r="O517" t="n">
        <v>0.0</v>
      </c>
      <c r="P517" t="n">
        <v>243.77</v>
      </c>
      <c r="Q517" t="n">
        <v>243.77</v>
      </c>
      <c r="R517" t="n">
        <v>37.14</v>
      </c>
      <c r="S517" t="n">
        <v>37.14</v>
      </c>
      <c r="T517" t="n">
        <v>3.1</v>
      </c>
      <c r="U517" t="n">
        <v>3.1</v>
      </c>
      <c r="V517" t="n">
        <v>49.03</v>
      </c>
      <c r="W517" t="n">
        <v>49.03</v>
      </c>
      <c r="X517" t="n">
        <v>4.06</v>
      </c>
      <c r="Y517" t="n">
        <v>4.06</v>
      </c>
      <c r="Z517" t="n">
        <v>9.56</v>
      </c>
      <c r="AA517" t="n">
        <v>9.56</v>
      </c>
      <c r="AB517" t="n">
        <v>15.48</v>
      </c>
      <c r="AC517" t="n">
        <v>15.48</v>
      </c>
      <c r="AD517" t="n">
        <v>15.480000000000018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inlineStr">
        <is>
          <t>unreconciled</t>
        </is>
      </c>
      <c r="AM517" t="inlineStr">
        <is>
          <t>Order Amount Mismatch (POS&gt;3PO)</t>
        </is>
      </c>
      <c r="AN517" t="n">
        <v>15.48</v>
      </c>
      <c r="AO517" t="n">
        <f>ROUND(P517*100/H517,2)</f>
        <v>0.0</v>
      </c>
      <c r="AP517" t="n">
        <f>ROUND(Q517*100/I517,2)</f>
        <v>0.0</v>
      </c>
      <c r="AQ517"/>
      <c r="AR517"/>
      <c r="AS517" t="n">
        <v>0.0</v>
      </c>
    </row>
    <row r="518">
      <c r="A518" s="1" t="n">
        <v>45231.0</v>
      </c>
      <c r="B518" s="2" t="n">
        <v>45231.98795138889</v>
      </c>
      <c r="C518" t="inlineStr">
        <is>
          <t>3140094012084608</t>
        </is>
      </c>
      <c r="D518" t="inlineStr">
        <is>
          <t>POS0012</t>
        </is>
      </c>
      <c r="E518" t="inlineStr">
        <is>
          <t>22</t>
        </is>
      </c>
      <c r="F518" t="inlineStr">
        <is>
          <t>0094</t>
        </is>
      </c>
      <c r="G518" t="inlineStr">
        <is>
          <t>5306525658</t>
        </is>
      </c>
      <c r="H518" t="n">
        <v>440.0</v>
      </c>
      <c r="I518" t="n">
        <v>419.04</v>
      </c>
      <c r="J518" t="n">
        <v>381.9</v>
      </c>
      <c r="K518" t="inlineStr">
        <is>
          <t>sale</t>
        </is>
      </c>
      <c r="L518" t="inlineStr">
        <is>
          <t/>
        </is>
      </c>
      <c r="M518" t="inlineStr">
        <is>
          <t/>
        </is>
      </c>
      <c r="N518" t="n">
        <v>0.0</v>
      </c>
      <c r="O518" t="n">
        <v>0.0</v>
      </c>
      <c r="P518" t="n">
        <v>327.25</v>
      </c>
      <c r="Q518" t="n">
        <v>327.24</v>
      </c>
      <c r="R518" t="n">
        <v>37.14</v>
      </c>
      <c r="S518" t="n">
        <v>37.14</v>
      </c>
      <c r="T518" t="n">
        <v>4.19</v>
      </c>
      <c r="U518" t="n">
        <v>4.19</v>
      </c>
      <c r="V518" t="n">
        <v>68.74</v>
      </c>
      <c r="W518" t="n">
        <v>68.74</v>
      </c>
      <c r="X518" t="n">
        <v>5.5</v>
      </c>
      <c r="Y518" t="n">
        <v>5.5</v>
      </c>
      <c r="Z518" t="n">
        <v>13.36</v>
      </c>
      <c r="AA518" t="n">
        <v>13.36</v>
      </c>
      <c r="AB518" t="n">
        <v>20.96</v>
      </c>
      <c r="AC518" t="n">
        <v>20.95</v>
      </c>
      <c r="AD518" t="n">
        <v>20.95999999999998</v>
      </c>
      <c r="AE518" t="n">
        <v>0.009999999999990905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0.010000000000001563</v>
      </c>
      <c r="AL518" t="inlineStr">
        <is>
          <t>unreconciled</t>
        </is>
      </c>
      <c r="AM518" t="inlineStr">
        <is>
          <t>Order Amount Mismatch (POS&gt;3PO)</t>
        </is>
      </c>
      <c r="AN518" t="n">
        <v>20.96</v>
      </c>
      <c r="AO518" t="n">
        <f>ROUND(P518*100/H518,2)</f>
        <v>0.0</v>
      </c>
      <c r="AP518" t="n">
        <f>ROUND(Q518*100/I518,2)</f>
        <v>0.0</v>
      </c>
      <c r="AQ518"/>
      <c r="AR518"/>
      <c r="AS518" t="n">
        <v>0.0</v>
      </c>
    </row>
    <row r="519">
      <c r="A519" s="1" t="n">
        <v>45231.0</v>
      </c>
      <c r="B519" s="2" t="n">
        <v>45232.003333333334</v>
      </c>
      <c r="C519" t="inlineStr">
        <is>
          <t>3140023012058892</t>
        </is>
      </c>
      <c r="D519" t="inlineStr">
        <is>
          <t>POS0012</t>
        </is>
      </c>
      <c r="E519" t="inlineStr">
        <is>
          <t>86</t>
        </is>
      </c>
      <c r="F519" t="inlineStr">
        <is>
          <t>0023</t>
        </is>
      </c>
      <c r="G519" t="inlineStr">
        <is>
          <t>5306566081</t>
        </is>
      </c>
      <c r="H519" t="n">
        <v>252.0</v>
      </c>
      <c r="I519" t="n">
        <v>239.99</v>
      </c>
      <c r="J519" t="n">
        <v>202.85</v>
      </c>
      <c r="K519" t="inlineStr">
        <is>
          <t>sale</t>
        </is>
      </c>
      <c r="L519" t="inlineStr">
        <is>
          <t/>
        </is>
      </c>
      <c r="M519" t="inlineStr">
        <is>
          <t/>
        </is>
      </c>
      <c r="N519" t="n">
        <v>0.0</v>
      </c>
      <c r="O519" t="n">
        <v>0.0</v>
      </c>
      <c r="P519" t="n">
        <v>190.79</v>
      </c>
      <c r="Q519" t="n">
        <v>190.79</v>
      </c>
      <c r="R519" t="n">
        <v>37.14</v>
      </c>
      <c r="S519" t="n">
        <v>37.14</v>
      </c>
      <c r="T519" t="n">
        <v>2.4</v>
      </c>
      <c r="U519" t="n">
        <v>2.4</v>
      </c>
      <c r="V519" t="n">
        <v>36.51</v>
      </c>
      <c r="W519" t="n">
        <v>36.51</v>
      </c>
      <c r="X519" t="n">
        <v>3.15</v>
      </c>
      <c r="Y519" t="n">
        <v>3.15</v>
      </c>
      <c r="Z519" t="n">
        <v>7.14</v>
      </c>
      <c r="AA519" t="n">
        <v>7.14</v>
      </c>
      <c r="AB519" t="n">
        <v>12.0</v>
      </c>
      <c r="AC519" t="n">
        <v>12.0</v>
      </c>
      <c r="AD519" t="n">
        <v>12.009999999999991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inlineStr">
        <is>
          <t>unreconciled</t>
        </is>
      </c>
      <c r="AM519" t="inlineStr">
        <is>
          <t>Order Amount Mismatch (POS&gt;3PO)</t>
        </is>
      </c>
      <c r="AN519" t="n">
        <v>12.01</v>
      </c>
      <c r="AO519" t="n">
        <f>ROUND(P519*100/H519,2)</f>
        <v>0.0</v>
      </c>
      <c r="AP519" t="n">
        <f>ROUND(Q519*100/I519,2)</f>
        <v>0.0</v>
      </c>
      <c r="AQ519"/>
      <c r="AR519"/>
      <c r="AS519" t="n">
        <v>0.0</v>
      </c>
    </row>
    <row r="520">
      <c r="A520" s="1"/>
      <c r="B520" s="2" t="n">
        <v>45231.026770833334</v>
      </c>
      <c r="C520"/>
      <c r="D520"/>
      <c r="E520"/>
      <c r="F520" t="inlineStr">
        <is>
          <t>0094</t>
        </is>
      </c>
      <c r="G520" t="inlineStr">
        <is>
          <t>5306567449</t>
        </is>
      </c>
      <c r="H520" t="n">
        <v>0.0</v>
      </c>
      <c r="I520" t="n">
        <v>141.9</v>
      </c>
      <c r="J520" t="n">
        <v>104.76</v>
      </c>
      <c r="K520" t="inlineStr">
        <is>
          <t>sale</t>
        </is>
      </c>
      <c r="L520" t="inlineStr">
        <is>
          <t/>
        </is>
      </c>
      <c r="M520" t="inlineStr">
        <is>
          <t/>
        </is>
      </c>
      <c r="N520" t="n">
        <v>0.0</v>
      </c>
      <c r="O520" t="n">
        <v>0.0</v>
      </c>
      <c r="P520" t="n">
        <v>116.03</v>
      </c>
      <c r="Q520" t="n">
        <v>116.04</v>
      </c>
      <c r="R520" t="n">
        <v>37.14</v>
      </c>
      <c r="S520" t="n">
        <v>37.14</v>
      </c>
      <c r="T520" t="n">
        <v>1.42</v>
      </c>
      <c r="U520" t="n">
        <v>1.42</v>
      </c>
      <c r="V520" t="n">
        <v>18.86</v>
      </c>
      <c r="W520" t="n">
        <v>18.86</v>
      </c>
      <c r="X520" t="n">
        <v>1.86</v>
      </c>
      <c r="Y520" t="n">
        <v>1.86</v>
      </c>
      <c r="Z520" t="n">
        <v>3.73</v>
      </c>
      <c r="AA520" t="n">
        <v>3.72</v>
      </c>
      <c r="AB520" t="n">
        <v>0.0</v>
      </c>
      <c r="AC520" t="n">
        <v>7.1</v>
      </c>
      <c r="AD520" t="n">
        <v>-141.9</v>
      </c>
      <c r="AE520" t="n">
        <v>-0.010000000000005116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0.009999999999999787</v>
      </c>
      <c r="AK520" t="n">
        <v>-7.1</v>
      </c>
      <c r="AL520" t="inlineStr">
        <is>
          <t>unreconciled</t>
        </is>
      </c>
      <c r="AM520" t="inlineStr">
        <is>
          <t>Order Not found in POS</t>
        </is>
      </c>
      <c r="AN520" t="n">
        <v>141.9</v>
      </c>
      <c r="AO520" t="n">
        <f>ROUND(P520*100/H520,2)</f>
        <v>0.0</v>
      </c>
      <c r="AP520" t="n">
        <f>ROUND(Q520*100/I520,2)</f>
        <v>0.0</v>
      </c>
      <c r="AQ520"/>
      <c r="AR520"/>
      <c r="AS520" t="n">
        <v>0.0</v>
      </c>
    </row>
    <row r="521">
      <c r="A521" s="1" t="n">
        <v>45233.0</v>
      </c>
      <c r="B521" s="2" t="n">
        <v>45233.853113425925</v>
      </c>
      <c r="C521" t="inlineStr">
        <is>
          <t>3140023012059320</t>
        </is>
      </c>
      <c r="D521" t="inlineStr">
        <is>
          <t>POS0012</t>
        </is>
      </c>
      <c r="E521" t="inlineStr">
        <is>
          <t>13</t>
        </is>
      </c>
      <c r="F521" t="inlineStr">
        <is>
          <t>0023</t>
        </is>
      </c>
      <c r="G521" t="inlineStr">
        <is>
          <t>5306569376</t>
        </is>
      </c>
      <c r="H521" t="n">
        <v>561.0</v>
      </c>
      <c r="I521" t="n">
        <v>611.43</v>
      </c>
      <c r="J521" t="n">
        <v>574.29</v>
      </c>
      <c r="K521" t="inlineStr">
        <is>
          <t>sale</t>
        </is>
      </c>
      <c r="L521" t="inlineStr">
        <is>
          <t/>
        </is>
      </c>
      <c r="M521" t="inlineStr">
        <is>
          <t/>
        </is>
      </c>
      <c r="N521" t="n">
        <v>0.0</v>
      </c>
      <c r="O521" t="n">
        <v>0.0</v>
      </c>
      <c r="P521" t="n">
        <v>473.88</v>
      </c>
      <c r="Q521" t="n">
        <v>415.08</v>
      </c>
      <c r="R521" t="n">
        <v>37.14</v>
      </c>
      <c r="S521" t="n">
        <v>37.14</v>
      </c>
      <c r="T521" t="n">
        <v>6.11</v>
      </c>
      <c r="U521" t="n">
        <v>5.34</v>
      </c>
      <c r="V521" t="n">
        <v>103.37</v>
      </c>
      <c r="W521" t="n">
        <v>89.49</v>
      </c>
      <c r="X521" t="n">
        <v>8.02</v>
      </c>
      <c r="Y521" t="n">
        <v>7.01</v>
      </c>
      <c r="Z521" t="n">
        <v>20.05</v>
      </c>
      <c r="AA521" t="n">
        <v>17.37</v>
      </c>
      <c r="AB521" t="n">
        <v>26.72</v>
      </c>
      <c r="AC521" t="n">
        <v>26.72</v>
      </c>
      <c r="AD521" t="n">
        <v>-50.42999999999995</v>
      </c>
      <c r="AE521" t="n">
        <v>58.80000000000001</v>
      </c>
      <c r="AF521" t="n">
        <v>0.0</v>
      </c>
      <c r="AG521" t="n">
        <v>0.7700000000000005</v>
      </c>
      <c r="AH521" t="n">
        <v>13.88000000000001</v>
      </c>
      <c r="AI521" t="n">
        <v>1.0099999999999998</v>
      </c>
      <c r="AJ521" t="n">
        <v>2.6799999999999997</v>
      </c>
      <c r="AK521" t="n">
        <v>0.0</v>
      </c>
      <c r="AL521" t="inlineStr">
        <is>
          <t>unreconciled</t>
        </is>
      </c>
      <c r="AM521" t="inlineStr">
        <is>
          <t>Order Amount Mismatch (3PO&gt;POS)</t>
        </is>
      </c>
      <c r="AN521" t="n">
        <v>50.43</v>
      </c>
      <c r="AO521" t="n">
        <f>ROUND(P521*100/H521,2)</f>
        <v>0.0</v>
      </c>
      <c r="AP521" t="n">
        <f>ROUND(Q521*100/I521,2)</f>
        <v>0.0</v>
      </c>
      <c r="AQ521"/>
      <c r="AR521"/>
      <c r="AS521" t="n">
        <v>0.0</v>
      </c>
    </row>
    <row r="522">
      <c r="A522" s="1" t="n">
        <v>45235.0</v>
      </c>
      <c r="B522" s="2" t="n">
        <v>45235.75671296296</v>
      </c>
      <c r="C522" t="inlineStr">
        <is>
          <t>3140094012086139</t>
        </is>
      </c>
      <c r="D522" t="inlineStr">
        <is>
          <t>POS0012</t>
        </is>
      </c>
      <c r="E522" t="inlineStr">
        <is>
          <t>54</t>
        </is>
      </c>
      <c r="F522" t="inlineStr">
        <is>
          <t>0094</t>
        </is>
      </c>
      <c r="G522" t="inlineStr">
        <is>
          <t>5306570817</t>
        </is>
      </c>
      <c r="H522" t="n">
        <v>747.0</v>
      </c>
      <c r="I522" t="n">
        <v>711.42</v>
      </c>
      <c r="J522" t="n">
        <v>674.28</v>
      </c>
      <c r="K522" t="inlineStr">
        <is>
          <t>sale</t>
        </is>
      </c>
      <c r="L522" t="inlineStr">
        <is>
          <t/>
        </is>
      </c>
      <c r="M522" t="inlineStr">
        <is>
          <t/>
        </is>
      </c>
      <c r="N522" t="n">
        <v>0.0</v>
      </c>
      <c r="O522" t="n">
        <v>0.0</v>
      </c>
      <c r="P522" t="n">
        <v>550.07</v>
      </c>
      <c r="Q522" t="n">
        <v>550.06</v>
      </c>
      <c r="R522" t="n">
        <v>37.14</v>
      </c>
      <c r="S522" t="n">
        <v>37.14</v>
      </c>
      <c r="T522" t="n">
        <v>7.11</v>
      </c>
      <c r="U522" t="n">
        <v>7.11</v>
      </c>
      <c r="V522" t="n">
        <v>121.37</v>
      </c>
      <c r="W522" t="n">
        <v>121.37</v>
      </c>
      <c r="X522" t="n">
        <v>9.34</v>
      </c>
      <c r="Y522" t="n">
        <v>9.34</v>
      </c>
      <c r="Z522" t="n">
        <v>23.53</v>
      </c>
      <c r="AA522" t="n">
        <v>23.53</v>
      </c>
      <c r="AB522" t="n">
        <v>35.58</v>
      </c>
      <c r="AC522" t="n">
        <v>35.57</v>
      </c>
      <c r="AD522" t="n">
        <v>35.58000000000004</v>
      </c>
      <c r="AE522" t="n">
        <v>0.010000000000104592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0.00999999999999801</v>
      </c>
      <c r="AL522" t="inlineStr">
        <is>
          <t>unreconciled</t>
        </is>
      </c>
      <c r="AM522" t="inlineStr">
        <is>
          <t>Order Amount Mismatch (POS&gt;3PO)</t>
        </is>
      </c>
      <c r="AN522" t="n">
        <v>35.58</v>
      </c>
      <c r="AO522" t="n">
        <f>ROUND(P522*100/H522,2)</f>
        <v>0.0</v>
      </c>
      <c r="AP522" t="n">
        <f>ROUND(Q522*100/I522,2)</f>
        <v>0.0</v>
      </c>
      <c r="AQ522"/>
      <c r="AR522"/>
      <c r="AS522" t="n">
        <v>0.0</v>
      </c>
    </row>
    <row r="523">
      <c r="A523" s="1" t="n">
        <v>45234.0</v>
      </c>
      <c r="B523" s="2" t="n">
        <v>45234.77229166667</v>
      </c>
      <c r="C523" t="inlineStr">
        <is>
          <t>3140094012085637</t>
        </is>
      </c>
      <c r="D523" t="inlineStr">
        <is>
          <t>POS0012</t>
        </is>
      </c>
      <c r="E523" t="inlineStr">
        <is>
          <t>52</t>
        </is>
      </c>
      <c r="F523" t="inlineStr">
        <is>
          <t>0094</t>
        </is>
      </c>
      <c r="G523" t="inlineStr">
        <is>
          <t>5306572848</t>
        </is>
      </c>
      <c r="H523" t="n">
        <v>263.0</v>
      </c>
      <c r="I523" t="n">
        <v>250.48</v>
      </c>
      <c r="J523" t="n">
        <v>213.34</v>
      </c>
      <c r="K523" t="inlineStr">
        <is>
          <t>sale</t>
        </is>
      </c>
      <c r="L523" t="inlineStr">
        <is>
          <t/>
        </is>
      </c>
      <c r="M523" t="inlineStr">
        <is>
          <t/>
        </is>
      </c>
      <c r="N523" t="n">
        <v>0.0</v>
      </c>
      <c r="O523" t="n">
        <v>0.0</v>
      </c>
      <c r="P523" t="n">
        <v>198.79</v>
      </c>
      <c r="Q523" t="n">
        <v>198.79</v>
      </c>
      <c r="R523" t="n">
        <v>37.14</v>
      </c>
      <c r="S523" t="n">
        <v>37.14</v>
      </c>
      <c r="T523" t="n">
        <v>2.5</v>
      </c>
      <c r="U523" t="n">
        <v>2.5</v>
      </c>
      <c r="V523" t="n">
        <v>38.4</v>
      </c>
      <c r="W523" t="n">
        <v>38.4</v>
      </c>
      <c r="X523" t="n">
        <v>3.29</v>
      </c>
      <c r="Y523" t="n">
        <v>3.29</v>
      </c>
      <c r="Z523" t="n">
        <v>7.5</v>
      </c>
      <c r="AA523" t="n">
        <v>7.5</v>
      </c>
      <c r="AB523" t="n">
        <v>12.52</v>
      </c>
      <c r="AC523" t="n">
        <v>12.52</v>
      </c>
      <c r="AD523" t="n">
        <v>12.52000000000001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inlineStr">
        <is>
          <t>unreconciled</t>
        </is>
      </c>
      <c r="AM523" t="inlineStr">
        <is>
          <t>Order Amount Mismatch (POS&gt;3PO)</t>
        </is>
      </c>
      <c r="AN523" t="n">
        <v>12.52</v>
      </c>
      <c r="AO523" t="n">
        <f>ROUND(P523*100/H523,2)</f>
        <v>0.0</v>
      </c>
      <c r="AP523" t="n">
        <f>ROUND(Q523*100/I523,2)</f>
        <v>0.0</v>
      </c>
      <c r="AQ523"/>
      <c r="AR523"/>
      <c r="AS523" t="n">
        <v>0.0</v>
      </c>
    </row>
    <row r="524">
      <c r="A524" s="1" t="n">
        <v>45233.0</v>
      </c>
      <c r="B524" s="2" t="n">
        <v>45233.601018518515</v>
      </c>
      <c r="C524" t="inlineStr">
        <is>
          <t>3140094012085104</t>
        </is>
      </c>
      <c r="D524" t="inlineStr">
        <is>
          <t>POS0012</t>
        </is>
      </c>
      <c r="E524" t="inlineStr">
        <is>
          <t>19</t>
        </is>
      </c>
      <c r="F524" t="inlineStr">
        <is>
          <t>0094</t>
        </is>
      </c>
      <c r="G524" t="inlineStr">
        <is>
          <t>5306598415</t>
        </is>
      </c>
      <c r="H524" t="n">
        <v>307.0</v>
      </c>
      <c r="I524" t="n">
        <v>369.52</v>
      </c>
      <c r="J524" t="n">
        <v>332.38</v>
      </c>
      <c r="K524" t="inlineStr">
        <is>
          <t>sale</t>
        </is>
      </c>
      <c r="L524" t="inlineStr">
        <is>
          <t/>
        </is>
      </c>
      <c r="M524" t="inlineStr">
        <is>
          <t/>
        </is>
      </c>
      <c r="N524" t="n">
        <v>0.0</v>
      </c>
      <c r="O524" t="n">
        <v>0.0</v>
      </c>
      <c r="P524" t="n">
        <v>289.5</v>
      </c>
      <c r="Q524" t="n">
        <v>230.72</v>
      </c>
      <c r="R524" t="n">
        <v>37.14</v>
      </c>
      <c r="S524" t="n">
        <v>37.14</v>
      </c>
      <c r="T524" t="n">
        <v>3.7</v>
      </c>
      <c r="U524" t="n">
        <v>2.92</v>
      </c>
      <c r="V524" t="n">
        <v>59.83</v>
      </c>
      <c r="W524" t="n">
        <v>45.94</v>
      </c>
      <c r="X524" t="n">
        <v>4.85</v>
      </c>
      <c r="Y524" t="n">
        <v>3.84</v>
      </c>
      <c r="Z524" t="n">
        <v>11.64</v>
      </c>
      <c r="AA524" t="n">
        <v>8.96</v>
      </c>
      <c r="AB524" t="n">
        <v>14.62</v>
      </c>
      <c r="AC524" t="n">
        <v>14.62</v>
      </c>
      <c r="AD524" t="n">
        <v>-62.51999999999998</v>
      </c>
      <c r="AE524" t="n">
        <v>58.78</v>
      </c>
      <c r="AF524" t="n">
        <v>0.0</v>
      </c>
      <c r="AG524" t="n">
        <v>0.7800000000000002</v>
      </c>
      <c r="AH524" t="n">
        <v>13.89</v>
      </c>
      <c r="AI524" t="n">
        <v>1.0099999999999998</v>
      </c>
      <c r="AJ524" t="n">
        <v>2.6799999999999997</v>
      </c>
      <c r="AK524" t="n">
        <v>0.0</v>
      </c>
      <c r="AL524" t="inlineStr">
        <is>
          <t>unreconciled</t>
        </is>
      </c>
      <c r="AM524" t="inlineStr">
        <is>
          <t>Order Amount Mismatch (3PO&gt;POS)</t>
        </is>
      </c>
      <c r="AN524" t="n">
        <v>62.52</v>
      </c>
      <c r="AO524" t="n">
        <f>ROUND(P524*100/H524,2)</f>
        <v>0.0</v>
      </c>
      <c r="AP524" t="n">
        <f>ROUND(Q524*100/I524,2)</f>
        <v>0.0</v>
      </c>
      <c r="AQ524"/>
      <c r="AR524"/>
      <c r="AS524" t="n">
        <v>0.0</v>
      </c>
    </row>
    <row r="525">
      <c r="A525" s="1" t="n">
        <v>45231.0</v>
      </c>
      <c r="B525" s="2" t="n">
        <v>45231.36547453704</v>
      </c>
      <c r="C525" t="inlineStr">
        <is>
          <t>3140023012058692</t>
        </is>
      </c>
      <c r="D525" t="inlineStr">
        <is>
          <t>POS0012</t>
        </is>
      </c>
      <c r="E525" t="inlineStr">
        <is>
          <t>86</t>
        </is>
      </c>
      <c r="F525" t="inlineStr">
        <is>
          <t>0023</t>
        </is>
      </c>
      <c r="G525" t="inlineStr">
        <is>
          <t>5306608155</t>
        </is>
      </c>
      <c r="H525" t="n">
        <v>269.0</v>
      </c>
      <c r="I525" t="n">
        <v>256.19</v>
      </c>
      <c r="J525" t="n">
        <v>219.05</v>
      </c>
      <c r="K525" t="inlineStr">
        <is>
          <t>sale</t>
        </is>
      </c>
      <c r="L525" t="inlineStr">
        <is>
          <t/>
        </is>
      </c>
      <c r="M525" t="inlineStr">
        <is>
          <t/>
        </is>
      </c>
      <c r="N525" t="n">
        <v>0.0</v>
      </c>
      <c r="O525" t="n">
        <v>0.0</v>
      </c>
      <c r="P525" t="n">
        <v>203.14</v>
      </c>
      <c r="Q525" t="n">
        <v>203.13</v>
      </c>
      <c r="R525" t="n">
        <v>37.14</v>
      </c>
      <c r="S525" t="n">
        <v>37.14</v>
      </c>
      <c r="T525" t="n">
        <v>2.56</v>
      </c>
      <c r="U525" t="n">
        <v>2.56</v>
      </c>
      <c r="V525" t="n">
        <v>39.43</v>
      </c>
      <c r="W525" t="n">
        <v>39.43</v>
      </c>
      <c r="X525" t="n">
        <v>3.36</v>
      </c>
      <c r="Y525" t="n">
        <v>3.36</v>
      </c>
      <c r="Z525" t="n">
        <v>7.7</v>
      </c>
      <c r="AA525" t="n">
        <v>7.7</v>
      </c>
      <c r="AB525" t="n">
        <v>12.82</v>
      </c>
      <c r="AC525" t="n">
        <v>12.81</v>
      </c>
      <c r="AD525" t="n">
        <v>12.810000000000002</v>
      </c>
      <c r="AE525" t="n">
        <v>0.009999999999990905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0.009999999999999787</v>
      </c>
      <c r="AL525" t="inlineStr">
        <is>
          <t>unreconciled</t>
        </is>
      </c>
      <c r="AM525" t="inlineStr">
        <is>
          <t>Order Amount Mismatch (POS&gt;3PO)</t>
        </is>
      </c>
      <c r="AN525" t="n">
        <v>12.81</v>
      </c>
      <c r="AO525" t="n">
        <f>ROUND(P525*100/H525,2)</f>
        <v>0.0</v>
      </c>
      <c r="AP525" t="n">
        <f>ROUND(Q525*100/I525,2)</f>
        <v>0.0</v>
      </c>
      <c r="AQ525"/>
      <c r="AR525"/>
      <c r="AS525" t="n">
        <v>0.0</v>
      </c>
    </row>
    <row r="526">
      <c r="A526" s="1" t="n">
        <v>45231.0</v>
      </c>
      <c r="B526" s="2" t="n">
        <v>45231.83609953704</v>
      </c>
      <c r="C526" t="inlineStr">
        <is>
          <t>3140023012058805</t>
        </is>
      </c>
      <c r="D526" t="inlineStr">
        <is>
          <t>POS0012</t>
        </is>
      </c>
      <c r="E526" t="inlineStr">
        <is>
          <t>99</t>
        </is>
      </c>
      <c r="F526" t="inlineStr">
        <is>
          <t>0023</t>
        </is>
      </c>
      <c r="G526" t="inlineStr">
        <is>
          <t>5306638356</t>
        </is>
      </c>
      <c r="H526" t="n">
        <v>515.0</v>
      </c>
      <c r="I526" t="n">
        <v>490.46</v>
      </c>
      <c r="J526" t="n">
        <v>453.32</v>
      </c>
      <c r="K526" t="inlineStr">
        <is>
          <t>sale</t>
        </is>
      </c>
      <c r="L526" t="inlineStr">
        <is>
          <t/>
        </is>
      </c>
      <c r="M526" t="inlineStr">
        <is>
          <t/>
        </is>
      </c>
      <c r="N526" t="n">
        <v>0.0</v>
      </c>
      <c r="O526" t="n">
        <v>0.0</v>
      </c>
      <c r="P526" t="n">
        <v>381.67</v>
      </c>
      <c r="Q526" t="n">
        <v>381.65</v>
      </c>
      <c r="R526" t="n">
        <v>37.14</v>
      </c>
      <c r="S526" t="n">
        <v>37.14</v>
      </c>
      <c r="T526" t="n">
        <v>4.9</v>
      </c>
      <c r="U526" t="n">
        <v>4.9</v>
      </c>
      <c r="V526" t="n">
        <v>81.6</v>
      </c>
      <c r="W526" t="n">
        <v>81.6</v>
      </c>
      <c r="X526" t="n">
        <v>6.44</v>
      </c>
      <c r="Y526" t="n">
        <v>6.44</v>
      </c>
      <c r="Z526" t="n">
        <v>15.85</v>
      </c>
      <c r="AA526" t="n">
        <v>15.85</v>
      </c>
      <c r="AB526" t="n">
        <v>24.52</v>
      </c>
      <c r="AC526" t="n">
        <v>24.52</v>
      </c>
      <c r="AD526" t="n">
        <v>24.54000000000002</v>
      </c>
      <c r="AE526" t="n">
        <v>0.020000000000038654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inlineStr">
        <is>
          <t>unreconciled</t>
        </is>
      </c>
      <c r="AM526" t="inlineStr">
        <is>
          <t>Order Amount Mismatch (POS&gt;3PO)</t>
        </is>
      </c>
      <c r="AN526" t="n">
        <v>24.54</v>
      </c>
      <c r="AO526" t="n">
        <f>ROUND(P526*100/H526,2)</f>
        <v>0.0</v>
      </c>
      <c r="AP526" t="n">
        <f>ROUND(Q526*100/I526,2)</f>
        <v>0.0</v>
      </c>
      <c r="AQ526"/>
      <c r="AR526"/>
      <c r="AS526" t="n">
        <v>0.0</v>
      </c>
    </row>
    <row r="527">
      <c r="A527" s="1" t="n">
        <v>45231.0</v>
      </c>
      <c r="B527" s="2" t="n">
        <v>45231.86651620371</v>
      </c>
      <c r="C527" t="inlineStr">
        <is>
          <t>3140094012084525</t>
        </is>
      </c>
      <c r="D527" t="inlineStr">
        <is>
          <t>POS0012</t>
        </is>
      </c>
      <c r="E527" t="inlineStr">
        <is>
          <t>39</t>
        </is>
      </c>
      <c r="F527" t="inlineStr">
        <is>
          <t>0094</t>
        </is>
      </c>
      <c r="G527" t="inlineStr">
        <is>
          <t>5306639261</t>
        </is>
      </c>
      <c r="H527" t="n">
        <v>470.0</v>
      </c>
      <c r="I527" t="n">
        <v>447.61</v>
      </c>
      <c r="J527" t="n">
        <v>410.47</v>
      </c>
      <c r="K527" t="inlineStr">
        <is>
          <t>sale</t>
        </is>
      </c>
      <c r="L527" t="inlineStr">
        <is>
          <t/>
        </is>
      </c>
      <c r="M527" t="inlineStr">
        <is>
          <t/>
        </is>
      </c>
      <c r="N527" t="n">
        <v>0.0</v>
      </c>
      <c r="O527" t="n">
        <v>0.0</v>
      </c>
      <c r="P527" t="n">
        <v>349.03</v>
      </c>
      <c r="Q527" t="n">
        <v>349.02</v>
      </c>
      <c r="R527" t="n">
        <v>37.14</v>
      </c>
      <c r="S527" t="n">
        <v>37.14</v>
      </c>
      <c r="T527" t="n">
        <v>4.48</v>
      </c>
      <c r="U527" t="n">
        <v>4.48</v>
      </c>
      <c r="V527" t="n">
        <v>73.88</v>
      </c>
      <c r="W527" t="n">
        <v>73.88</v>
      </c>
      <c r="X527" t="n">
        <v>5.87</v>
      </c>
      <c r="Y527" t="n">
        <v>5.87</v>
      </c>
      <c r="Z527" t="n">
        <v>14.35</v>
      </c>
      <c r="AA527" t="n">
        <v>14.36</v>
      </c>
      <c r="AB527" t="n">
        <v>22.38</v>
      </c>
      <c r="AC527" t="n">
        <v>22.38</v>
      </c>
      <c r="AD527" t="n">
        <v>22.389999999999986</v>
      </c>
      <c r="AE527" t="n">
        <v>0.009999999999990905</v>
      </c>
      <c r="AF527" t="n">
        <v>0.0</v>
      </c>
      <c r="AG527" t="n">
        <v>0.0</v>
      </c>
      <c r="AH527" t="n">
        <v>0.0</v>
      </c>
      <c r="AI527" t="n">
        <v>0.0</v>
      </c>
      <c r="AJ527" t="n">
        <v>-0.009999999999999787</v>
      </c>
      <c r="AK527" t="n">
        <v>0.0</v>
      </c>
      <c r="AL527" t="inlineStr">
        <is>
          <t>unreconciled</t>
        </is>
      </c>
      <c r="AM527" t="inlineStr">
        <is>
          <t>Order Amount Mismatch (POS&gt;3PO)</t>
        </is>
      </c>
      <c r="AN527" t="n">
        <v>22.39</v>
      </c>
      <c r="AO527" t="n">
        <f>ROUND(P527*100/H527,2)</f>
        <v>0.0</v>
      </c>
      <c r="AP527" t="n">
        <f>ROUND(Q527*100/I527,2)</f>
        <v>0.0</v>
      </c>
      <c r="AQ527"/>
      <c r="AR527"/>
      <c r="AS527" t="n">
        <v>0.0</v>
      </c>
    </row>
    <row r="528">
      <c r="A528" s="1" t="n">
        <v>45231.0</v>
      </c>
      <c r="B528" s="2" t="n">
        <v>45231.49392361111</v>
      </c>
      <c r="C528" t="inlineStr">
        <is>
          <t>3140023012058701</t>
        </is>
      </c>
      <c r="D528" t="inlineStr">
        <is>
          <t>POS0012</t>
        </is>
      </c>
      <c r="E528" t="inlineStr">
        <is>
          <t>95</t>
        </is>
      </c>
      <c r="F528" t="inlineStr">
        <is>
          <t>0023</t>
        </is>
      </c>
      <c r="G528" t="inlineStr">
        <is>
          <t>5306640756</t>
        </is>
      </c>
      <c r="H528" t="n">
        <v>331.0</v>
      </c>
      <c r="I528" t="n">
        <v>315.23</v>
      </c>
      <c r="J528" t="n">
        <v>278.09</v>
      </c>
      <c r="K528" t="inlineStr">
        <is>
          <t>sale</t>
        </is>
      </c>
      <c r="L528" t="inlineStr">
        <is>
          <t/>
        </is>
      </c>
      <c r="M528" t="inlineStr">
        <is>
          <t/>
        </is>
      </c>
      <c r="N528" t="n">
        <v>0.0</v>
      </c>
      <c r="O528" t="n">
        <v>0.0</v>
      </c>
      <c r="P528" t="n">
        <v>248.12</v>
      </c>
      <c r="Q528" t="n">
        <v>248.1</v>
      </c>
      <c r="R528" t="n">
        <v>37.14</v>
      </c>
      <c r="S528" t="n">
        <v>37.14</v>
      </c>
      <c r="T528" t="n">
        <v>3.15</v>
      </c>
      <c r="U528" t="n">
        <v>3.15</v>
      </c>
      <c r="V528" t="n">
        <v>50.06</v>
      </c>
      <c r="W528" t="n">
        <v>50.06</v>
      </c>
      <c r="X528" t="n">
        <v>4.14</v>
      </c>
      <c r="Y528" t="n">
        <v>4.14</v>
      </c>
      <c r="Z528" t="n">
        <v>9.76</v>
      </c>
      <c r="AA528" t="n">
        <v>9.76</v>
      </c>
      <c r="AB528" t="n">
        <v>15.76</v>
      </c>
      <c r="AC528" t="n">
        <v>15.76</v>
      </c>
      <c r="AD528" t="n">
        <v>15.769999999999982</v>
      </c>
      <c r="AE528" t="n">
        <v>0.020000000000010232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inlineStr">
        <is>
          <t>unreconciled</t>
        </is>
      </c>
      <c r="AM528" t="inlineStr">
        <is>
          <t>Order Amount Mismatch (POS&gt;3PO)</t>
        </is>
      </c>
      <c r="AN528" t="n">
        <v>15.77</v>
      </c>
      <c r="AO528" t="n">
        <f>ROUND(P528*100/H528,2)</f>
        <v>0.0</v>
      </c>
      <c r="AP528" t="n">
        <f>ROUND(Q528*100/I528,2)</f>
        <v>0.0</v>
      </c>
      <c r="AQ528"/>
      <c r="AR528"/>
      <c r="AS528" t="n">
        <v>0.0</v>
      </c>
    </row>
    <row r="529">
      <c r="A529" s="1" t="n">
        <v>45233.0</v>
      </c>
      <c r="B529" s="2" t="n">
        <v>45233.71240740741</v>
      </c>
      <c r="C529" t="inlineStr">
        <is>
          <t>3140023012059257</t>
        </is>
      </c>
      <c r="D529" t="inlineStr">
        <is>
          <t>POS0012</t>
        </is>
      </c>
      <c r="E529" t="inlineStr">
        <is>
          <t>50</t>
        </is>
      </c>
      <c r="F529" t="inlineStr">
        <is>
          <t>0023</t>
        </is>
      </c>
      <c r="G529" t="inlineStr">
        <is>
          <t>5306644650</t>
        </is>
      </c>
      <c r="H529" t="n">
        <v>219.0</v>
      </c>
      <c r="I529" t="n">
        <v>208.57</v>
      </c>
      <c r="J529" t="n">
        <v>171.43</v>
      </c>
      <c r="K529" t="inlineStr">
        <is>
          <t>sale</t>
        </is>
      </c>
      <c r="L529" t="inlineStr">
        <is>
          <t/>
        </is>
      </c>
      <c r="M529" t="inlineStr">
        <is>
          <t/>
        </is>
      </c>
      <c r="N529" t="n">
        <v>0.0</v>
      </c>
      <c r="O529" t="n">
        <v>0.0</v>
      </c>
      <c r="P529" t="n">
        <v>166.83</v>
      </c>
      <c r="Q529" t="n">
        <v>166.85</v>
      </c>
      <c r="R529" t="n">
        <v>37.14</v>
      </c>
      <c r="S529" t="n">
        <v>37.14</v>
      </c>
      <c r="T529" t="n">
        <v>2.09</v>
      </c>
      <c r="U529" t="n">
        <v>2.09</v>
      </c>
      <c r="V529" t="n">
        <v>30.86</v>
      </c>
      <c r="W529" t="n">
        <v>30.86</v>
      </c>
      <c r="X529" t="n">
        <v>2.74</v>
      </c>
      <c r="Y529" t="n">
        <v>2.74</v>
      </c>
      <c r="Z529" t="n">
        <v>6.05</v>
      </c>
      <c r="AA529" t="n">
        <v>6.04</v>
      </c>
      <c r="AB529" t="n">
        <v>10.42</v>
      </c>
      <c r="AC529" t="n">
        <v>10.43</v>
      </c>
      <c r="AD529" t="n">
        <v>10.430000000000007</v>
      </c>
      <c r="AE529" t="n">
        <v>-0.01999999999998181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0.009999999999999787</v>
      </c>
      <c r="AK529" t="n">
        <v>-0.009999999999999787</v>
      </c>
      <c r="AL529" t="inlineStr">
        <is>
          <t>unreconciled</t>
        </is>
      </c>
      <c r="AM529" t="inlineStr">
        <is>
          <t>Order Amount Mismatch (POS&gt;3PO)</t>
        </is>
      </c>
      <c r="AN529" t="n">
        <v>10.43</v>
      </c>
      <c r="AO529" t="n">
        <f>ROUND(P529*100/H529,2)</f>
        <v>0.0</v>
      </c>
      <c r="AP529" t="n">
        <f>ROUND(Q529*100/I529,2)</f>
        <v>0.0</v>
      </c>
      <c r="AQ529"/>
      <c r="AR529"/>
      <c r="AS529" t="n">
        <v>0.0</v>
      </c>
    </row>
    <row r="530">
      <c r="A530" s="1" t="n">
        <v>45235.0</v>
      </c>
      <c r="B530" s="2" t="n">
        <v>45235.55762731482</v>
      </c>
      <c r="C530" t="inlineStr">
        <is>
          <t>3140094012085988</t>
        </is>
      </c>
      <c r="D530" t="inlineStr">
        <is>
          <t>POS0012</t>
        </is>
      </c>
      <c r="E530" t="inlineStr">
        <is>
          <t>03</t>
        </is>
      </c>
      <c r="F530" t="inlineStr">
        <is>
          <t>0094</t>
        </is>
      </c>
      <c r="G530" t="inlineStr">
        <is>
          <t>5306652486</t>
        </is>
      </c>
      <c r="H530" t="n">
        <v>567.0</v>
      </c>
      <c r="I530" t="n">
        <v>540.0</v>
      </c>
      <c r="J530" t="n">
        <v>502.86</v>
      </c>
      <c r="K530" t="inlineStr">
        <is>
          <t>sale</t>
        </is>
      </c>
      <c r="L530" t="inlineStr">
        <is>
          <t/>
        </is>
      </c>
      <c r="M530" t="inlineStr">
        <is>
          <t/>
        </is>
      </c>
      <c r="N530" t="n">
        <v>0.0</v>
      </c>
      <c r="O530" t="n">
        <v>0.0</v>
      </c>
      <c r="P530" t="n">
        <v>419.43</v>
      </c>
      <c r="Q530" t="n">
        <v>419.43</v>
      </c>
      <c r="R530" t="n">
        <v>37.14</v>
      </c>
      <c r="S530" t="n">
        <v>37.14</v>
      </c>
      <c r="T530" t="n">
        <v>5.4</v>
      </c>
      <c r="U530" t="n">
        <v>5.4</v>
      </c>
      <c r="V530" t="n">
        <v>90.51</v>
      </c>
      <c r="W530" t="n">
        <v>90.51</v>
      </c>
      <c r="X530" t="n">
        <v>7.09</v>
      </c>
      <c r="Y530" t="n">
        <v>7.09</v>
      </c>
      <c r="Z530" t="n">
        <v>17.57</v>
      </c>
      <c r="AA530" t="n">
        <v>17.57</v>
      </c>
      <c r="AB530" t="n">
        <v>27.0</v>
      </c>
      <c r="AC530" t="n">
        <v>27.0</v>
      </c>
      <c r="AD530" t="n">
        <v>27.0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inlineStr">
        <is>
          <t>unreconciled</t>
        </is>
      </c>
      <c r="AM530" t="inlineStr">
        <is>
          <t>Order Amount Mismatch (POS&gt;3PO)</t>
        </is>
      </c>
      <c r="AN530" t="n">
        <v>27.0</v>
      </c>
      <c r="AO530" t="n">
        <f>ROUND(P530*100/H530,2)</f>
        <v>0.0</v>
      </c>
      <c r="AP530" t="n">
        <f>ROUND(Q530*100/I530,2)</f>
        <v>0.0</v>
      </c>
      <c r="AQ530"/>
      <c r="AR530"/>
      <c r="AS530" t="n">
        <v>0.0</v>
      </c>
    </row>
    <row r="531">
      <c r="A531" s="1" t="n">
        <v>45231.0</v>
      </c>
      <c r="B531" s="2" t="n">
        <v>45231.83027777778</v>
      </c>
      <c r="C531" t="inlineStr">
        <is>
          <t>3140023012058803</t>
        </is>
      </c>
      <c r="D531" t="inlineStr">
        <is>
          <t>POS0012</t>
        </is>
      </c>
      <c r="E531" t="inlineStr">
        <is>
          <t>97</t>
        </is>
      </c>
      <c r="F531" t="inlineStr">
        <is>
          <t>0023</t>
        </is>
      </c>
      <c r="G531" t="inlineStr">
        <is>
          <t>5306668101</t>
        </is>
      </c>
      <c r="H531" t="n">
        <v>315.0</v>
      </c>
      <c r="I531" t="n">
        <v>300.0</v>
      </c>
      <c r="J531" t="n">
        <v>262.86</v>
      </c>
      <c r="K531" t="inlineStr">
        <is>
          <t>sale</t>
        </is>
      </c>
      <c r="L531" t="inlineStr">
        <is>
          <t/>
        </is>
      </c>
      <c r="M531" t="inlineStr">
        <is>
          <t/>
        </is>
      </c>
      <c r="N531" t="n">
        <v>0.0</v>
      </c>
      <c r="O531" t="n">
        <v>0.0</v>
      </c>
      <c r="P531" t="n">
        <v>236.53</v>
      </c>
      <c r="Q531" t="n">
        <v>236.52</v>
      </c>
      <c r="R531" t="n">
        <v>37.14</v>
      </c>
      <c r="S531" t="n">
        <v>37.14</v>
      </c>
      <c r="T531" t="n">
        <v>3.0</v>
      </c>
      <c r="U531" t="n">
        <v>3.0</v>
      </c>
      <c r="V531" t="n">
        <v>47.31</v>
      </c>
      <c r="W531" t="n">
        <v>47.31</v>
      </c>
      <c r="X531" t="n">
        <v>3.94</v>
      </c>
      <c r="Y531" t="n">
        <v>3.94</v>
      </c>
      <c r="Z531" t="n">
        <v>9.22</v>
      </c>
      <c r="AA531" t="n">
        <v>9.23</v>
      </c>
      <c r="AB531" t="n">
        <v>15.0</v>
      </c>
      <c r="AC531" t="n">
        <v>15.0</v>
      </c>
      <c r="AD531" t="n">
        <v>15.0</v>
      </c>
      <c r="AE531" t="n">
        <v>0.009999999999990905</v>
      </c>
      <c r="AF531" t="n">
        <v>0.0</v>
      </c>
      <c r="AG531" t="n">
        <v>0.0</v>
      </c>
      <c r="AH531" t="n">
        <v>0.0</v>
      </c>
      <c r="AI531" t="n">
        <v>0.0</v>
      </c>
      <c r="AJ531" t="n">
        <v>-0.009999999999999787</v>
      </c>
      <c r="AK531" t="n">
        <v>0.0</v>
      </c>
      <c r="AL531" t="inlineStr">
        <is>
          <t>unreconciled</t>
        </is>
      </c>
      <c r="AM531" t="inlineStr">
        <is>
          <t>Order Amount Mismatch (POS&gt;3PO)</t>
        </is>
      </c>
      <c r="AN531" t="n">
        <v>15.0</v>
      </c>
      <c r="AO531" t="n">
        <f>ROUND(P531*100/H531,2)</f>
        <v>0.0</v>
      </c>
      <c r="AP531" t="n">
        <f>ROUND(Q531*100/I531,2)</f>
        <v>0.0</v>
      </c>
      <c r="AQ531"/>
      <c r="AR531"/>
      <c r="AS531" t="n">
        <v>0.0</v>
      </c>
    </row>
    <row r="532">
      <c r="A532" s="1" t="n">
        <v>45232.0</v>
      </c>
      <c r="B532" s="2" t="n">
        <v>45232.55446759259</v>
      </c>
      <c r="C532" t="inlineStr">
        <is>
          <t>3140094012084683</t>
        </is>
      </c>
      <c r="D532" t="inlineStr">
        <is>
          <t>POS0012</t>
        </is>
      </c>
      <c r="E532" t="inlineStr">
        <is>
          <t>97</t>
        </is>
      </c>
      <c r="F532" t="inlineStr">
        <is>
          <t>0094</t>
        </is>
      </c>
      <c r="G532" t="inlineStr">
        <is>
          <t>5306681549</t>
        </is>
      </c>
      <c r="H532" t="n">
        <v>305.0</v>
      </c>
      <c r="I532" t="n">
        <v>290.47</v>
      </c>
      <c r="J532" t="n">
        <v>253.33</v>
      </c>
      <c r="K532" t="inlineStr">
        <is>
          <t>sale</t>
        </is>
      </c>
      <c r="L532" t="inlineStr">
        <is>
          <t/>
        </is>
      </c>
      <c r="M532" t="inlineStr">
        <is>
          <t/>
        </is>
      </c>
      <c r="N532" t="n">
        <v>0.0</v>
      </c>
      <c r="O532" t="n">
        <v>0.0</v>
      </c>
      <c r="P532" t="n">
        <v>229.27</v>
      </c>
      <c r="Q532" t="n">
        <v>229.24</v>
      </c>
      <c r="R532" t="n">
        <v>37.14</v>
      </c>
      <c r="S532" t="n">
        <v>37.14</v>
      </c>
      <c r="T532" t="n">
        <v>2.9</v>
      </c>
      <c r="U532" t="n">
        <v>2.9</v>
      </c>
      <c r="V532" t="n">
        <v>45.6</v>
      </c>
      <c r="W532" t="n">
        <v>45.6</v>
      </c>
      <c r="X532" t="n">
        <v>3.81</v>
      </c>
      <c r="Y532" t="n">
        <v>3.81</v>
      </c>
      <c r="Z532" t="n">
        <v>8.89</v>
      </c>
      <c r="AA532" t="n">
        <v>8.9</v>
      </c>
      <c r="AB532" t="n">
        <v>14.52</v>
      </c>
      <c r="AC532" t="n">
        <v>14.52</v>
      </c>
      <c r="AD532" t="n">
        <v>14.529999999999973</v>
      </c>
      <c r="AE532" t="n">
        <v>0.030000000000001137</v>
      </c>
      <c r="AF532" t="n">
        <v>0.0</v>
      </c>
      <c r="AG532" t="n">
        <v>0.0</v>
      </c>
      <c r="AH532" t="n">
        <v>0.0</v>
      </c>
      <c r="AI532" t="n">
        <v>0.0</v>
      </c>
      <c r="AJ532" t="n">
        <v>-0.009999999999999787</v>
      </c>
      <c r="AK532" t="n">
        <v>0.0</v>
      </c>
      <c r="AL532" t="inlineStr">
        <is>
          <t>unreconciled</t>
        </is>
      </c>
      <c r="AM532" t="inlineStr">
        <is>
          <t>Order Amount Mismatch (POS&gt;3PO)</t>
        </is>
      </c>
      <c r="AN532" t="n">
        <v>14.53</v>
      </c>
      <c r="AO532" t="n">
        <f>ROUND(P532*100/H532,2)</f>
        <v>0.0</v>
      </c>
      <c r="AP532" t="n">
        <f>ROUND(Q532*100/I532,2)</f>
        <v>0.0</v>
      </c>
      <c r="AQ532"/>
      <c r="AR532"/>
      <c r="AS532" t="n">
        <v>0.0</v>
      </c>
    </row>
    <row r="533">
      <c r="A533" s="1" t="n">
        <v>45232.0</v>
      </c>
      <c r="B533" s="2" t="n">
        <v>45232.66234953704</v>
      </c>
      <c r="C533" t="inlineStr">
        <is>
          <t>3140094012084767</t>
        </is>
      </c>
      <c r="D533" t="inlineStr">
        <is>
          <t>POS0012</t>
        </is>
      </c>
      <c r="E533" t="inlineStr">
        <is>
          <t>82</t>
        </is>
      </c>
      <c r="F533" t="inlineStr">
        <is>
          <t>0094</t>
        </is>
      </c>
      <c r="G533" t="inlineStr">
        <is>
          <t>5306682253</t>
        </is>
      </c>
      <c r="H533" t="n">
        <v>1301.0</v>
      </c>
      <c r="I533" t="n">
        <v>1239.02</v>
      </c>
      <c r="J533" t="n">
        <v>1201.88</v>
      </c>
      <c r="K533" t="inlineStr">
        <is>
          <t>sale</t>
        </is>
      </c>
      <c r="L533" t="inlineStr">
        <is>
          <t/>
        </is>
      </c>
      <c r="M533" t="inlineStr">
        <is>
          <t/>
        </is>
      </c>
      <c r="N533" t="n">
        <v>0.0</v>
      </c>
      <c r="O533" t="n">
        <v>0.0</v>
      </c>
      <c r="P533" t="n">
        <v>952.16</v>
      </c>
      <c r="Q533" t="n">
        <v>952.13</v>
      </c>
      <c r="R533" t="n">
        <v>37.14</v>
      </c>
      <c r="S533" t="n">
        <v>37.14</v>
      </c>
      <c r="T533" t="n">
        <v>12.39</v>
      </c>
      <c r="U533" t="n">
        <v>12.39</v>
      </c>
      <c r="V533" t="n">
        <v>216.34</v>
      </c>
      <c r="W533" t="n">
        <v>216.34</v>
      </c>
      <c r="X533" t="n">
        <v>16.26</v>
      </c>
      <c r="Y533" t="n">
        <v>16.26</v>
      </c>
      <c r="Z533" t="n">
        <v>41.87</v>
      </c>
      <c r="AA533" t="n">
        <v>41.87</v>
      </c>
      <c r="AB533" t="n">
        <v>61.96</v>
      </c>
      <c r="AC533" t="n">
        <v>61.95</v>
      </c>
      <c r="AD533" t="n">
        <v>61.98000000000002</v>
      </c>
      <c r="AE533" t="n">
        <v>0.029999999999972715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0.00999999999999801</v>
      </c>
      <c r="AL533" t="inlineStr">
        <is>
          <t>unreconciled</t>
        </is>
      </c>
      <c r="AM533" t="inlineStr">
        <is>
          <t>Order Amount Mismatch (POS&gt;3PO)</t>
        </is>
      </c>
      <c r="AN533" t="n">
        <v>61.98</v>
      </c>
      <c r="AO533" t="n">
        <f>ROUND(P533*100/H533,2)</f>
        <v>0.0</v>
      </c>
      <c r="AP533" t="n">
        <f>ROUND(Q533*100/I533,2)</f>
        <v>0.0</v>
      </c>
      <c r="AQ533"/>
      <c r="AR533"/>
      <c r="AS533" t="n">
        <v>0.0</v>
      </c>
    </row>
    <row r="534">
      <c r="A534" s="1" t="n">
        <v>45231.0</v>
      </c>
      <c r="B534" s="2" t="n">
        <v>45232.00244212963</v>
      </c>
      <c r="C534" t="inlineStr">
        <is>
          <t>3140094012084615</t>
        </is>
      </c>
      <c r="D534" t="inlineStr">
        <is>
          <t>POS0012</t>
        </is>
      </c>
      <c r="E534" t="inlineStr">
        <is>
          <t>29</t>
        </is>
      </c>
      <c r="F534" t="inlineStr">
        <is>
          <t>0094</t>
        </is>
      </c>
      <c r="G534" t="inlineStr">
        <is>
          <t>5306683632</t>
        </is>
      </c>
      <c r="H534" t="n">
        <v>296.0</v>
      </c>
      <c r="I534" t="n">
        <v>281.9</v>
      </c>
      <c r="J534" t="n">
        <v>244.76</v>
      </c>
      <c r="K534" t="inlineStr">
        <is>
          <t>sale</t>
        </is>
      </c>
      <c r="L534" t="inlineStr">
        <is>
          <t/>
        </is>
      </c>
      <c r="M534" t="inlineStr">
        <is>
          <t/>
        </is>
      </c>
      <c r="N534" t="n">
        <v>0.0</v>
      </c>
      <c r="O534" t="n">
        <v>0.0</v>
      </c>
      <c r="P534" t="n">
        <v>222.72</v>
      </c>
      <c r="Q534" t="n">
        <v>222.72</v>
      </c>
      <c r="R534" t="n">
        <v>37.14</v>
      </c>
      <c r="S534" t="n">
        <v>37.14</v>
      </c>
      <c r="T534" t="n">
        <v>2.82</v>
      </c>
      <c r="U534" t="n">
        <v>2.82</v>
      </c>
      <c r="V534" t="n">
        <v>44.06</v>
      </c>
      <c r="W534" t="n">
        <v>44.06</v>
      </c>
      <c r="X534" t="n">
        <v>3.7</v>
      </c>
      <c r="Y534" t="n">
        <v>3.7</v>
      </c>
      <c r="Z534" t="n">
        <v>8.6</v>
      </c>
      <c r="AA534" t="n">
        <v>8.6</v>
      </c>
      <c r="AB534" t="n">
        <v>14.1</v>
      </c>
      <c r="AC534" t="n">
        <v>14.1</v>
      </c>
      <c r="AD534" t="n">
        <v>14.100000000000023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inlineStr">
        <is>
          <t>unreconciled</t>
        </is>
      </c>
      <c r="AM534" t="inlineStr">
        <is>
          <t>Order Amount Mismatch (POS&gt;3PO)</t>
        </is>
      </c>
      <c r="AN534" t="n">
        <v>14.1</v>
      </c>
      <c r="AO534" t="n">
        <f>ROUND(P534*100/H534,2)</f>
        <v>0.0</v>
      </c>
      <c r="AP534" t="n">
        <f>ROUND(Q534*100/I534,2)</f>
        <v>0.0</v>
      </c>
      <c r="AQ534"/>
      <c r="AR534"/>
      <c r="AS534" t="n">
        <v>0.0</v>
      </c>
    </row>
    <row r="535">
      <c r="A535" s="1" t="n">
        <v>45232.0</v>
      </c>
      <c r="B535" s="2" t="n">
        <v>45232.461701388886</v>
      </c>
      <c r="C535" t="inlineStr">
        <is>
          <t>3140094012084648</t>
        </is>
      </c>
      <c r="D535" t="inlineStr">
        <is>
          <t>POS0012</t>
        </is>
      </c>
      <c r="E535" t="inlineStr">
        <is>
          <t>62</t>
        </is>
      </c>
      <c r="F535" t="inlineStr">
        <is>
          <t>0094</t>
        </is>
      </c>
      <c r="G535" t="inlineStr">
        <is>
          <t>5306690372</t>
        </is>
      </c>
      <c r="H535" t="n">
        <v>208.0</v>
      </c>
      <c r="I535" t="n">
        <v>198.09</v>
      </c>
      <c r="J535" t="n">
        <v>160.95</v>
      </c>
      <c r="K535" t="inlineStr">
        <is>
          <t>sale</t>
        </is>
      </c>
      <c r="L535" t="inlineStr">
        <is>
          <t/>
        </is>
      </c>
      <c r="M535" t="inlineStr">
        <is>
          <t/>
        </is>
      </c>
      <c r="N535" t="n">
        <v>0.0</v>
      </c>
      <c r="O535" t="n">
        <v>0.0</v>
      </c>
      <c r="P535" t="n">
        <v>158.86</v>
      </c>
      <c r="Q535" t="n">
        <v>158.87</v>
      </c>
      <c r="R535" t="n">
        <v>37.14</v>
      </c>
      <c r="S535" t="n">
        <v>37.14</v>
      </c>
      <c r="T535" t="n">
        <v>1.98</v>
      </c>
      <c r="U535" t="n">
        <v>1.98</v>
      </c>
      <c r="V535" t="n">
        <v>28.97</v>
      </c>
      <c r="W535" t="n">
        <v>28.97</v>
      </c>
      <c r="X535" t="n">
        <v>2.6</v>
      </c>
      <c r="Y535" t="n">
        <v>2.6</v>
      </c>
      <c r="Z535" t="n">
        <v>5.68</v>
      </c>
      <c r="AA535" t="n">
        <v>5.68</v>
      </c>
      <c r="AB535" t="n">
        <v>9.9</v>
      </c>
      <c r="AC535" t="n">
        <v>9.91</v>
      </c>
      <c r="AD535" t="n">
        <v>9.909999999999997</v>
      </c>
      <c r="AE535" t="n">
        <v>-0.009999999999990905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-0.009999999999999787</v>
      </c>
      <c r="AL535" t="inlineStr">
        <is>
          <t>unreconciled</t>
        </is>
      </c>
      <c r="AM535" t="inlineStr">
        <is>
          <t>Order Amount Mismatch (POS&gt;3PO)</t>
        </is>
      </c>
      <c r="AN535" t="n">
        <v>9.91</v>
      </c>
      <c r="AO535" t="n">
        <f>ROUND(P535*100/H535,2)</f>
        <v>0.0</v>
      </c>
      <c r="AP535" t="n">
        <f>ROUND(Q535*100/I535,2)</f>
        <v>0.0</v>
      </c>
      <c r="AQ535"/>
      <c r="AR535"/>
      <c r="AS535" t="n">
        <v>0.0</v>
      </c>
    </row>
    <row r="536">
      <c r="A536" s="1" t="n">
        <v>45231.0</v>
      </c>
      <c r="B536" s="2" t="n">
        <v>45231.63133101852</v>
      </c>
      <c r="C536" t="inlineStr">
        <is>
          <t>3140094012084390</t>
        </is>
      </c>
      <c r="D536" t="inlineStr">
        <is>
          <t>POS0012</t>
        </is>
      </c>
      <c r="E536" t="inlineStr">
        <is>
          <t>04</t>
        </is>
      </c>
      <c r="F536" t="inlineStr">
        <is>
          <t>0094</t>
        </is>
      </c>
      <c r="G536" t="inlineStr">
        <is>
          <t>5306700075</t>
        </is>
      </c>
      <c r="H536" t="n">
        <v>228.0</v>
      </c>
      <c r="I536" t="n">
        <v>217.14</v>
      </c>
      <c r="J536" t="n">
        <v>180.0</v>
      </c>
      <c r="K536" t="inlineStr">
        <is>
          <t>sale</t>
        </is>
      </c>
      <c r="L536" t="inlineStr">
        <is>
          <t/>
        </is>
      </c>
      <c r="M536" t="inlineStr">
        <is>
          <t/>
        </is>
      </c>
      <c r="N536" t="n">
        <v>0.0</v>
      </c>
      <c r="O536" t="n">
        <v>0.0</v>
      </c>
      <c r="P536" t="n">
        <v>173.38</v>
      </c>
      <c r="Q536" t="n">
        <v>173.36</v>
      </c>
      <c r="R536" t="n">
        <v>37.14</v>
      </c>
      <c r="S536" t="n">
        <v>37.14</v>
      </c>
      <c r="T536" t="n">
        <v>2.17</v>
      </c>
      <c r="U536" t="n">
        <v>2.17</v>
      </c>
      <c r="V536" t="n">
        <v>32.4</v>
      </c>
      <c r="W536" t="n">
        <v>32.4</v>
      </c>
      <c r="X536" t="n">
        <v>2.85</v>
      </c>
      <c r="Y536" t="n">
        <v>2.85</v>
      </c>
      <c r="Z536" t="n">
        <v>6.34</v>
      </c>
      <c r="AA536" t="n">
        <v>6.34</v>
      </c>
      <c r="AB536" t="n">
        <v>10.86</v>
      </c>
      <c r="AC536" t="n">
        <v>10.86</v>
      </c>
      <c r="AD536" t="n">
        <v>10.860000000000014</v>
      </c>
      <c r="AE536" t="n">
        <v>0.01999999999998181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inlineStr">
        <is>
          <t>unreconciled</t>
        </is>
      </c>
      <c r="AM536" t="inlineStr">
        <is>
          <t>Order Amount Mismatch (POS&gt;3PO)</t>
        </is>
      </c>
      <c r="AN536" t="n">
        <v>10.86</v>
      </c>
      <c r="AO536" t="n">
        <f>ROUND(P536*100/H536,2)</f>
        <v>0.0</v>
      </c>
      <c r="AP536" t="n">
        <f>ROUND(Q536*100/I536,2)</f>
        <v>0.0</v>
      </c>
      <c r="AQ536"/>
      <c r="AR536"/>
      <c r="AS536" t="n">
        <v>0.0</v>
      </c>
    </row>
    <row r="537">
      <c r="A537" s="1" t="n">
        <v>45231.0</v>
      </c>
      <c r="B537" s="2" t="n">
        <v>45231.72806712963</v>
      </c>
      <c r="C537" t="inlineStr">
        <is>
          <t>3140023012058771</t>
        </is>
      </c>
      <c r="D537" t="inlineStr">
        <is>
          <t>POS0012</t>
        </is>
      </c>
      <c r="E537" t="inlineStr">
        <is>
          <t>65</t>
        </is>
      </c>
      <c r="F537" t="inlineStr">
        <is>
          <t>0023</t>
        </is>
      </c>
      <c r="G537" t="inlineStr">
        <is>
          <t>5306711105</t>
        </is>
      </c>
      <c r="H537" t="n">
        <v>193.0</v>
      </c>
      <c r="I537" t="n">
        <v>183.81</v>
      </c>
      <c r="J537" t="n">
        <v>146.67</v>
      </c>
      <c r="K537" t="inlineStr">
        <is>
          <t>sale</t>
        </is>
      </c>
      <c r="L537" t="inlineStr">
        <is>
          <t/>
        </is>
      </c>
      <c r="M537" t="inlineStr">
        <is>
          <t/>
        </is>
      </c>
      <c r="N537" t="n">
        <v>0.0</v>
      </c>
      <c r="O537" t="n">
        <v>0.0</v>
      </c>
      <c r="P537" t="n">
        <v>147.97</v>
      </c>
      <c r="Q537" t="n">
        <v>147.97</v>
      </c>
      <c r="R537" t="n">
        <v>37.14</v>
      </c>
      <c r="S537" t="n">
        <v>37.14</v>
      </c>
      <c r="T537" t="n">
        <v>1.84</v>
      </c>
      <c r="U537" t="n">
        <v>1.84</v>
      </c>
      <c r="V537" t="n">
        <v>26.4</v>
      </c>
      <c r="W537" t="n">
        <v>26.4</v>
      </c>
      <c r="X537" t="n">
        <v>2.41</v>
      </c>
      <c r="Y537" t="n">
        <v>2.41</v>
      </c>
      <c r="Z537" t="n">
        <v>5.19</v>
      </c>
      <c r="AA537" t="n">
        <v>5.18</v>
      </c>
      <c r="AB537" t="n">
        <v>9.2</v>
      </c>
      <c r="AC537" t="n">
        <v>9.19</v>
      </c>
      <c r="AD537" t="n">
        <v>9.189999999999998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0.010000000000000675</v>
      </c>
      <c r="AK537" t="n">
        <v>0.009999999999999787</v>
      </c>
      <c r="AL537" t="inlineStr">
        <is>
          <t>unreconciled</t>
        </is>
      </c>
      <c r="AM537" t="inlineStr">
        <is>
          <t>Order Amount Mismatch (POS&gt;3PO)</t>
        </is>
      </c>
      <c r="AN537" t="n">
        <v>9.19</v>
      </c>
      <c r="AO537" t="n">
        <f>ROUND(P537*100/H537,2)</f>
        <v>0.0</v>
      </c>
      <c r="AP537" t="n">
        <f>ROUND(Q537*100/I537,2)</f>
        <v>0.0</v>
      </c>
      <c r="AQ537"/>
      <c r="AR537"/>
      <c r="AS537" t="n">
        <v>0.0</v>
      </c>
    </row>
    <row r="538">
      <c r="A538" s="1"/>
      <c r="B538" s="2" t="n">
        <v>45231.00115740741</v>
      </c>
      <c r="C538"/>
      <c r="D538"/>
      <c r="E538"/>
      <c r="F538" t="inlineStr">
        <is>
          <t>0094</t>
        </is>
      </c>
      <c r="G538" t="inlineStr">
        <is>
          <t>5306740100</t>
        </is>
      </c>
      <c r="H538" t="n">
        <v>0.0</v>
      </c>
      <c r="I538" t="n">
        <v>432.38</v>
      </c>
      <c r="J538" t="n">
        <v>395.24</v>
      </c>
      <c r="K538" t="inlineStr">
        <is>
          <t>sale</t>
        </is>
      </c>
      <c r="L538" t="inlineStr">
        <is>
          <t/>
        </is>
      </c>
      <c r="M538" t="inlineStr">
        <is>
          <t/>
        </is>
      </c>
      <c r="N538" t="n">
        <v>0.0</v>
      </c>
      <c r="O538" t="n">
        <v>0.0</v>
      </c>
      <c r="P538" t="n">
        <v>337.41</v>
      </c>
      <c r="Q538" t="n">
        <v>337.39</v>
      </c>
      <c r="R538" t="n">
        <v>37.14</v>
      </c>
      <c r="S538" t="n">
        <v>37.14</v>
      </c>
      <c r="T538" t="n">
        <v>4.32</v>
      </c>
      <c r="U538" t="n">
        <v>4.32</v>
      </c>
      <c r="V538" t="n">
        <v>71.14</v>
      </c>
      <c r="W538" t="n">
        <v>71.14</v>
      </c>
      <c r="X538" t="n">
        <v>5.68</v>
      </c>
      <c r="Y538" t="n">
        <v>5.68</v>
      </c>
      <c r="Z538" t="n">
        <v>13.83</v>
      </c>
      <c r="AA538" t="n">
        <v>13.83</v>
      </c>
      <c r="AB538" t="n">
        <v>0.0</v>
      </c>
      <c r="AC538" t="n">
        <v>21.62</v>
      </c>
      <c r="AD538" t="n">
        <v>-432.38</v>
      </c>
      <c r="AE538" t="n">
        <v>0.020000000000038654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-21.62</v>
      </c>
      <c r="AL538" t="inlineStr">
        <is>
          <t>unreconciled</t>
        </is>
      </c>
      <c r="AM538" t="inlineStr">
        <is>
          <t>Order Not found in POS</t>
        </is>
      </c>
      <c r="AN538" t="n">
        <v>432.38</v>
      </c>
      <c r="AO538" t="n">
        <f>ROUND(P538*100/H538,2)</f>
        <v>0.0</v>
      </c>
      <c r="AP538" t="n">
        <f>ROUND(Q538*100/I538,2)</f>
        <v>0.0</v>
      </c>
      <c r="AQ538"/>
      <c r="AR538"/>
      <c r="AS538" t="n">
        <v>0.0</v>
      </c>
    </row>
    <row r="539">
      <c r="A539" s="1" t="n">
        <v>45235.0</v>
      </c>
      <c r="B539" s="2" t="n">
        <v>45235.982627314814</v>
      </c>
      <c r="C539" t="inlineStr">
        <is>
          <t>3140023012059925</t>
        </is>
      </c>
      <c r="D539" t="inlineStr">
        <is>
          <t>POS0012</t>
        </is>
      </c>
      <c r="E539" t="inlineStr">
        <is>
          <t>17</t>
        </is>
      </c>
      <c r="F539" t="inlineStr">
        <is>
          <t>0023</t>
        </is>
      </c>
      <c r="G539" t="inlineStr">
        <is>
          <t>5306749542</t>
        </is>
      </c>
      <c r="H539" t="n">
        <v>447.0</v>
      </c>
      <c r="I539" t="n">
        <v>425.71</v>
      </c>
      <c r="J539" t="n">
        <v>388.57</v>
      </c>
      <c r="K539" t="inlineStr">
        <is>
          <t>sale</t>
        </is>
      </c>
      <c r="L539" t="inlineStr">
        <is>
          <t/>
        </is>
      </c>
      <c r="M539" t="inlineStr">
        <is>
          <t/>
        </is>
      </c>
      <c r="N539" t="n">
        <v>0.0</v>
      </c>
      <c r="O539" t="n">
        <v>0.0</v>
      </c>
      <c r="P539" t="n">
        <v>332.32</v>
      </c>
      <c r="Q539" t="n">
        <v>332.31</v>
      </c>
      <c r="R539" t="n">
        <v>37.14</v>
      </c>
      <c r="S539" t="n">
        <v>37.14</v>
      </c>
      <c r="T539" t="n">
        <v>4.26</v>
      </c>
      <c r="U539" t="n">
        <v>4.26</v>
      </c>
      <c r="V539" t="n">
        <v>69.94</v>
      </c>
      <c r="W539" t="n">
        <v>69.94</v>
      </c>
      <c r="X539" t="n">
        <v>5.59</v>
      </c>
      <c r="Y539" t="n">
        <v>5.59</v>
      </c>
      <c r="Z539" t="n">
        <v>13.6</v>
      </c>
      <c r="AA539" t="n">
        <v>13.6</v>
      </c>
      <c r="AB539" t="n">
        <v>21.28</v>
      </c>
      <c r="AC539" t="n">
        <v>21.29</v>
      </c>
      <c r="AD539" t="n">
        <v>21.29000000000002</v>
      </c>
      <c r="AE539" t="n">
        <v>0.009999999999990905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-0.00999999999999801</v>
      </c>
      <c r="AL539" t="inlineStr">
        <is>
          <t>unreconciled</t>
        </is>
      </c>
      <c r="AM539" t="inlineStr">
        <is>
          <t>Order Amount Mismatch (POS&gt;3PO)</t>
        </is>
      </c>
      <c r="AN539" t="n">
        <v>21.29</v>
      </c>
      <c r="AO539" t="n">
        <f>ROUND(P539*100/H539,2)</f>
        <v>0.0</v>
      </c>
      <c r="AP539" t="n">
        <f>ROUND(Q539*100/I539,2)</f>
        <v>0.0</v>
      </c>
      <c r="AQ539"/>
      <c r="AR539"/>
      <c r="AS539" t="n">
        <v>0.0</v>
      </c>
    </row>
    <row r="540">
      <c r="A540" s="1" t="n">
        <v>45233.0</v>
      </c>
      <c r="B540" s="2" t="n">
        <v>45233.411828703705</v>
      </c>
      <c r="C540" t="inlineStr">
        <is>
          <t>3140023012059180</t>
        </is>
      </c>
      <c r="D540" t="inlineStr">
        <is>
          <t>POS0012</t>
        </is>
      </c>
      <c r="E540" t="inlineStr">
        <is>
          <t>73</t>
        </is>
      </c>
      <c r="F540" t="inlineStr">
        <is>
          <t>0023</t>
        </is>
      </c>
      <c r="G540" t="inlineStr">
        <is>
          <t>5306751811</t>
        </is>
      </c>
      <c r="H540" t="n">
        <v>732.0</v>
      </c>
      <c r="I540" t="n">
        <v>697.14</v>
      </c>
      <c r="J540" t="n">
        <v>660.0</v>
      </c>
      <c r="K540" t="inlineStr">
        <is>
          <t>sale</t>
        </is>
      </c>
      <c r="L540" t="inlineStr">
        <is>
          <t/>
        </is>
      </c>
      <c r="M540" t="inlineStr">
        <is>
          <t/>
        </is>
      </c>
      <c r="N540" t="n">
        <v>0.0</v>
      </c>
      <c r="O540" t="n">
        <v>0.0</v>
      </c>
      <c r="P540" t="n">
        <v>539.19</v>
      </c>
      <c r="Q540" t="n">
        <v>539.17</v>
      </c>
      <c r="R540" t="n">
        <v>37.14</v>
      </c>
      <c r="S540" t="n">
        <v>37.14</v>
      </c>
      <c r="T540" t="n">
        <v>6.97</v>
      </c>
      <c r="U540" t="n">
        <v>6.97</v>
      </c>
      <c r="V540" t="n">
        <v>118.8</v>
      </c>
      <c r="W540" t="n">
        <v>118.8</v>
      </c>
      <c r="X540" t="n">
        <v>9.15</v>
      </c>
      <c r="Y540" t="n">
        <v>9.15</v>
      </c>
      <c r="Z540" t="n">
        <v>23.03</v>
      </c>
      <c r="AA540" t="n">
        <v>23.03</v>
      </c>
      <c r="AB540" t="n">
        <v>34.86</v>
      </c>
      <c r="AC540" t="n">
        <v>34.86</v>
      </c>
      <c r="AD540" t="n">
        <v>34.860000000000014</v>
      </c>
      <c r="AE540" t="n">
        <v>0.020000000000095497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inlineStr">
        <is>
          <t>unreconciled</t>
        </is>
      </c>
      <c r="AM540" t="inlineStr">
        <is>
          <t>Order Amount Mismatch (POS&gt;3PO)</t>
        </is>
      </c>
      <c r="AN540" t="n">
        <v>34.86</v>
      </c>
      <c r="AO540" t="n">
        <f>ROUND(P540*100/H540,2)</f>
        <v>0.0</v>
      </c>
      <c r="AP540" t="n">
        <f>ROUND(Q540*100/I540,2)</f>
        <v>0.0</v>
      </c>
      <c r="AQ540"/>
      <c r="AR540"/>
      <c r="AS540" t="n">
        <v>0.0</v>
      </c>
    </row>
    <row r="541">
      <c r="A541" s="1"/>
      <c r="B541" s="2" t="n">
        <v>45231.03072916667</v>
      </c>
      <c r="C541"/>
      <c r="D541"/>
      <c r="E541"/>
      <c r="F541" t="inlineStr">
        <is>
          <t>0023</t>
        </is>
      </c>
      <c r="G541" t="inlineStr">
        <is>
          <t>5306757496</t>
        </is>
      </c>
      <c r="H541" t="n">
        <v>0.0</v>
      </c>
      <c r="I541" t="n">
        <v>318.09</v>
      </c>
      <c r="J541" t="n">
        <v>280.95</v>
      </c>
      <c r="K541" t="inlineStr">
        <is>
          <t>sale</t>
        </is>
      </c>
      <c r="L541" t="inlineStr">
        <is>
          <t/>
        </is>
      </c>
      <c r="M541" t="inlineStr">
        <is>
          <t/>
        </is>
      </c>
      <c r="N541" t="n">
        <v>0.0</v>
      </c>
      <c r="O541" t="n">
        <v>0.0</v>
      </c>
      <c r="P541" t="n">
        <v>250.32</v>
      </c>
      <c r="Q541" t="n">
        <v>250.3</v>
      </c>
      <c r="R541" t="n">
        <v>37.14</v>
      </c>
      <c r="S541" t="n">
        <v>37.14</v>
      </c>
      <c r="T541" t="n">
        <v>3.18</v>
      </c>
      <c r="U541" t="n">
        <v>3.18</v>
      </c>
      <c r="V541" t="n">
        <v>50.57</v>
      </c>
      <c r="W541" t="n">
        <v>50.57</v>
      </c>
      <c r="X541" t="n">
        <v>4.17</v>
      </c>
      <c r="Y541" t="n">
        <v>4.18</v>
      </c>
      <c r="Z541" t="n">
        <v>9.85</v>
      </c>
      <c r="AA541" t="n">
        <v>9.85</v>
      </c>
      <c r="AB541" t="n">
        <v>0.0</v>
      </c>
      <c r="AC541" t="n">
        <v>15.91</v>
      </c>
      <c r="AD541" t="n">
        <v>-318.09</v>
      </c>
      <c r="AE541" t="n">
        <v>0.01999999999998181</v>
      </c>
      <c r="AF541" t="n">
        <v>0.0</v>
      </c>
      <c r="AG541" t="n">
        <v>0.0</v>
      </c>
      <c r="AH541" t="n">
        <v>0.0</v>
      </c>
      <c r="AI541" t="n">
        <v>-0.009999999999999787</v>
      </c>
      <c r="AJ541" t="n">
        <v>0.0</v>
      </c>
      <c r="AK541" t="n">
        <v>-15.91</v>
      </c>
      <c r="AL541" t="inlineStr">
        <is>
          <t>unreconciled</t>
        </is>
      </c>
      <c r="AM541" t="inlineStr">
        <is>
          <t>Order Not found in POS</t>
        </is>
      </c>
      <c r="AN541" t="n">
        <v>318.09</v>
      </c>
      <c r="AO541" t="n">
        <f>ROUND(P541*100/H541,2)</f>
        <v>0.0</v>
      </c>
      <c r="AP541" t="n">
        <f>ROUND(Q541*100/I541,2)</f>
        <v>0.0</v>
      </c>
      <c r="AQ541"/>
      <c r="AR541"/>
      <c r="AS541" t="n">
        <v>0.0</v>
      </c>
    </row>
    <row r="542">
      <c r="A542" s="1" t="n">
        <v>45231.0</v>
      </c>
      <c r="B542" s="2" t="n">
        <v>45231.579305555555</v>
      </c>
      <c r="C542" t="inlineStr">
        <is>
          <t>3140023012058712</t>
        </is>
      </c>
      <c r="D542" t="inlineStr">
        <is>
          <t>POS0012</t>
        </is>
      </c>
      <c r="E542" t="inlineStr">
        <is>
          <t>06</t>
        </is>
      </c>
      <c r="F542" t="inlineStr">
        <is>
          <t>0023</t>
        </is>
      </c>
      <c r="G542" t="inlineStr">
        <is>
          <t>5306768324</t>
        </is>
      </c>
      <c r="H542" t="n">
        <v>354.0</v>
      </c>
      <c r="I542" t="n">
        <v>337.13</v>
      </c>
      <c r="J542" t="n">
        <v>299.99</v>
      </c>
      <c r="K542" t="inlineStr">
        <is>
          <t>sale</t>
        </is>
      </c>
      <c r="L542" t="inlineStr">
        <is>
          <t/>
        </is>
      </c>
      <c r="M542" t="inlineStr">
        <is>
          <t/>
        </is>
      </c>
      <c r="N542" t="n">
        <v>0.0</v>
      </c>
      <c r="O542" t="n">
        <v>0.0</v>
      </c>
      <c r="P542" t="n">
        <v>264.82</v>
      </c>
      <c r="Q542" t="n">
        <v>264.82</v>
      </c>
      <c r="R542" t="n">
        <v>37.14</v>
      </c>
      <c r="S542" t="n">
        <v>37.14</v>
      </c>
      <c r="T542" t="n">
        <v>3.37</v>
      </c>
      <c r="U542" t="n">
        <v>3.37</v>
      </c>
      <c r="V542" t="n">
        <v>54.0</v>
      </c>
      <c r="W542" t="n">
        <v>54.0</v>
      </c>
      <c r="X542" t="n">
        <v>4.42</v>
      </c>
      <c r="Y542" t="n">
        <v>4.42</v>
      </c>
      <c r="Z542" t="n">
        <v>10.52</v>
      </c>
      <c r="AA542" t="n">
        <v>10.52</v>
      </c>
      <c r="AB542" t="n">
        <v>16.86</v>
      </c>
      <c r="AC542" t="n">
        <v>16.86</v>
      </c>
      <c r="AD542" t="n">
        <v>16.870000000000005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inlineStr">
        <is>
          <t>unreconciled</t>
        </is>
      </c>
      <c r="AM542" t="inlineStr">
        <is>
          <t>Order Amount Mismatch (POS&gt;3PO)</t>
        </is>
      </c>
      <c r="AN542" t="n">
        <v>16.87</v>
      </c>
      <c r="AO542" t="n">
        <f>ROUND(P542*100/H542,2)</f>
        <v>0.0</v>
      </c>
      <c r="AP542" t="n">
        <f>ROUND(Q542*100/I542,2)</f>
        <v>0.0</v>
      </c>
      <c r="AQ542"/>
      <c r="AR542"/>
      <c r="AS542" t="n">
        <v>0.0</v>
      </c>
    </row>
    <row r="543">
      <c r="A543" s="1" t="n">
        <v>45231.0</v>
      </c>
      <c r="B543" s="2" t="n">
        <v>45231.79377314815</v>
      </c>
      <c r="C543" t="inlineStr">
        <is>
          <t>3140094012084479</t>
        </is>
      </c>
      <c r="D543" t="inlineStr">
        <is>
          <t>POS0012</t>
        </is>
      </c>
      <c r="E543" t="inlineStr">
        <is>
          <t>93</t>
        </is>
      </c>
      <c r="F543" t="inlineStr">
        <is>
          <t>0094</t>
        </is>
      </c>
      <c r="G543" t="inlineStr">
        <is>
          <t>5306772012</t>
        </is>
      </c>
      <c r="H543" t="n">
        <v>311.0</v>
      </c>
      <c r="I543" t="n">
        <v>296.19</v>
      </c>
      <c r="J543" t="n">
        <v>259.05</v>
      </c>
      <c r="K543" t="inlineStr">
        <is>
          <t>sale</t>
        </is>
      </c>
      <c r="L543" t="inlineStr">
        <is>
          <t/>
        </is>
      </c>
      <c r="M543" t="inlineStr">
        <is>
          <t/>
        </is>
      </c>
      <c r="N543" t="n">
        <v>0.0</v>
      </c>
      <c r="O543" t="n">
        <v>0.0</v>
      </c>
      <c r="P543" t="n">
        <v>233.62</v>
      </c>
      <c r="Q543" t="n">
        <v>233.61</v>
      </c>
      <c r="R543" t="n">
        <v>37.14</v>
      </c>
      <c r="S543" t="n">
        <v>37.14</v>
      </c>
      <c r="T543" t="n">
        <v>2.96</v>
      </c>
      <c r="U543" t="n">
        <v>2.96</v>
      </c>
      <c r="V543" t="n">
        <v>46.63</v>
      </c>
      <c r="W543" t="n">
        <v>46.63</v>
      </c>
      <c r="X543" t="n">
        <v>3.89</v>
      </c>
      <c r="Y543" t="n">
        <v>3.89</v>
      </c>
      <c r="Z543" t="n">
        <v>9.09</v>
      </c>
      <c r="AA543" t="n">
        <v>9.09</v>
      </c>
      <c r="AB543" t="n">
        <v>14.82</v>
      </c>
      <c r="AC543" t="n">
        <v>14.81</v>
      </c>
      <c r="AD543" t="n">
        <v>14.810000000000002</v>
      </c>
      <c r="AE543" t="n">
        <v>0.009999999999990905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0.009999999999999787</v>
      </c>
      <c r="AL543" t="inlineStr">
        <is>
          <t>unreconciled</t>
        </is>
      </c>
      <c r="AM543" t="inlineStr">
        <is>
          <t>Order Amount Mismatch (POS&gt;3PO)</t>
        </is>
      </c>
      <c r="AN543" t="n">
        <v>14.81</v>
      </c>
      <c r="AO543" t="n">
        <f>ROUND(P543*100/H543,2)</f>
        <v>0.0</v>
      </c>
      <c r="AP543" t="n">
        <f>ROUND(Q543*100/I543,2)</f>
        <v>0.0</v>
      </c>
      <c r="AQ543"/>
      <c r="AR543"/>
      <c r="AS543" t="n">
        <v>0.0</v>
      </c>
    </row>
    <row r="544">
      <c r="A544" s="1" t="n">
        <v>45232.0</v>
      </c>
      <c r="B544" s="2" t="n">
        <v>45233.00693287037</v>
      </c>
      <c r="C544" t="inlineStr">
        <is>
          <t>3140094012085016</t>
        </is>
      </c>
      <c r="D544" t="inlineStr">
        <is>
          <t>POS0012</t>
        </is>
      </c>
      <c r="E544" t="inlineStr">
        <is>
          <t>31</t>
        </is>
      </c>
      <c r="F544" t="inlineStr">
        <is>
          <t>0094</t>
        </is>
      </c>
      <c r="G544" t="inlineStr">
        <is>
          <t>5306777252</t>
        </is>
      </c>
      <c r="H544" t="n">
        <v>230.0</v>
      </c>
      <c r="I544" t="n">
        <v>219.04</v>
      </c>
      <c r="J544" t="n">
        <v>181.9</v>
      </c>
      <c r="K544" t="inlineStr">
        <is>
          <t>sale</t>
        </is>
      </c>
      <c r="L544" t="inlineStr">
        <is>
          <t/>
        </is>
      </c>
      <c r="M544" t="inlineStr">
        <is>
          <t/>
        </is>
      </c>
      <c r="N544" t="n">
        <v>0.0</v>
      </c>
      <c r="O544" t="n">
        <v>0.0</v>
      </c>
      <c r="P544" t="n">
        <v>174.83</v>
      </c>
      <c r="Q544" t="n">
        <v>174.82</v>
      </c>
      <c r="R544" t="n">
        <v>37.14</v>
      </c>
      <c r="S544" t="n">
        <v>37.14</v>
      </c>
      <c r="T544" t="n">
        <v>2.19</v>
      </c>
      <c r="U544" t="n">
        <v>2.19</v>
      </c>
      <c r="V544" t="n">
        <v>32.74</v>
      </c>
      <c r="W544" t="n">
        <v>32.74</v>
      </c>
      <c r="X544" t="n">
        <v>2.87</v>
      </c>
      <c r="Y544" t="n">
        <v>2.87</v>
      </c>
      <c r="Z544" t="n">
        <v>6.41</v>
      </c>
      <c r="AA544" t="n">
        <v>6.41</v>
      </c>
      <c r="AB544" t="n">
        <v>10.96</v>
      </c>
      <c r="AC544" t="n">
        <v>10.95</v>
      </c>
      <c r="AD544" t="n">
        <v>10.960000000000008</v>
      </c>
      <c r="AE544" t="n">
        <v>0.010000000000019327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0.010000000000001563</v>
      </c>
      <c r="AL544" t="inlineStr">
        <is>
          <t>unreconciled</t>
        </is>
      </c>
      <c r="AM544" t="inlineStr">
        <is>
          <t>Order Amount Mismatch (POS&gt;3PO)</t>
        </is>
      </c>
      <c r="AN544" t="n">
        <v>10.96</v>
      </c>
      <c r="AO544" t="n">
        <f>ROUND(P544*100/H544,2)</f>
        <v>0.0</v>
      </c>
      <c r="AP544" t="n">
        <f>ROUND(Q544*100/I544,2)</f>
        <v>0.0</v>
      </c>
      <c r="AQ544"/>
      <c r="AR544"/>
      <c r="AS544" t="n">
        <v>0.0</v>
      </c>
    </row>
    <row r="545">
      <c r="A545" s="1" t="n">
        <v>45235.0</v>
      </c>
      <c r="B545" s="2" t="n">
        <v>45235.78842592592</v>
      </c>
      <c r="C545" t="inlineStr">
        <is>
          <t>3140023012059820</t>
        </is>
      </c>
      <c r="D545" t="inlineStr">
        <is>
          <t>POS0012</t>
        </is>
      </c>
      <c r="E545" t="inlineStr">
        <is>
          <t>12</t>
        </is>
      </c>
      <c r="F545" t="inlineStr">
        <is>
          <t>0023</t>
        </is>
      </c>
      <c r="G545" t="inlineStr">
        <is>
          <t>5306790884</t>
        </is>
      </c>
      <c r="H545" t="n">
        <v>474.0</v>
      </c>
      <c r="I545" t="n">
        <v>451.43</v>
      </c>
      <c r="J545" t="n">
        <v>414.29</v>
      </c>
      <c r="K545" t="inlineStr">
        <is>
          <t>sale</t>
        </is>
      </c>
      <c r="L545" t="inlineStr">
        <is>
          <t/>
        </is>
      </c>
      <c r="M545" t="inlineStr">
        <is>
          <t/>
        </is>
      </c>
      <c r="N545" t="n">
        <v>0.0</v>
      </c>
      <c r="O545" t="n">
        <v>0.0</v>
      </c>
      <c r="P545" t="n">
        <v>351.93</v>
      </c>
      <c r="Q545" t="n">
        <v>351.93</v>
      </c>
      <c r="R545" t="n">
        <v>37.14</v>
      </c>
      <c r="S545" t="n">
        <v>37.14</v>
      </c>
      <c r="T545" t="n">
        <v>4.51</v>
      </c>
      <c r="U545" t="n">
        <v>4.51</v>
      </c>
      <c r="V545" t="n">
        <v>74.57</v>
      </c>
      <c r="W545" t="n">
        <v>74.57</v>
      </c>
      <c r="X545" t="n">
        <v>5.93</v>
      </c>
      <c r="Y545" t="n">
        <v>5.92</v>
      </c>
      <c r="Z545" t="n">
        <v>14.49</v>
      </c>
      <c r="AA545" t="n">
        <v>14.49</v>
      </c>
      <c r="AB545" t="n">
        <v>22.58</v>
      </c>
      <c r="AC545" t="n">
        <v>22.57</v>
      </c>
      <c r="AD545" t="n">
        <v>22.569999999999993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0.009999999999999787</v>
      </c>
      <c r="AJ545" t="n">
        <v>0.0</v>
      </c>
      <c r="AK545" t="n">
        <v>0.00999999999999801</v>
      </c>
      <c r="AL545" t="inlineStr">
        <is>
          <t>unreconciled</t>
        </is>
      </c>
      <c r="AM545" t="inlineStr">
        <is>
          <t>Order Amount Mismatch (POS&gt;3PO)</t>
        </is>
      </c>
      <c r="AN545" t="n">
        <v>22.57</v>
      </c>
      <c r="AO545" t="n">
        <f>ROUND(P545*100/H545,2)</f>
        <v>0.0</v>
      </c>
      <c r="AP545" t="n">
        <f>ROUND(Q545*100/I545,2)</f>
        <v>0.0</v>
      </c>
      <c r="AQ545"/>
      <c r="AR545"/>
      <c r="AS545" t="n">
        <v>0.0</v>
      </c>
    </row>
    <row r="546">
      <c r="A546" s="1" t="n">
        <v>45231.0</v>
      </c>
      <c r="B546" s="2" t="n">
        <v>45231.76027777778</v>
      </c>
      <c r="C546" t="inlineStr">
        <is>
          <t>3140094012084456</t>
        </is>
      </c>
      <c r="D546" t="inlineStr">
        <is>
          <t>POS0012</t>
        </is>
      </c>
      <c r="E546" t="inlineStr">
        <is>
          <t>70</t>
        </is>
      </c>
      <c r="F546" t="inlineStr">
        <is>
          <t>0094</t>
        </is>
      </c>
      <c r="G546" t="inlineStr">
        <is>
          <t>5306840275</t>
        </is>
      </c>
      <c r="H546" t="n">
        <v>381.0</v>
      </c>
      <c r="I546" t="n">
        <v>362.85</v>
      </c>
      <c r="J546" t="n">
        <v>325.71</v>
      </c>
      <c r="K546" t="inlineStr">
        <is>
          <t>sale</t>
        </is>
      </c>
      <c r="L546" t="inlineStr">
        <is>
          <t/>
        </is>
      </c>
      <c r="M546" t="inlineStr">
        <is>
          <t/>
        </is>
      </c>
      <c r="N546" t="n">
        <v>0.0</v>
      </c>
      <c r="O546" t="n">
        <v>0.0</v>
      </c>
      <c r="P546" t="n">
        <v>284.42</v>
      </c>
      <c r="Q546" t="n">
        <v>284.42</v>
      </c>
      <c r="R546" t="n">
        <v>37.14</v>
      </c>
      <c r="S546" t="n">
        <v>37.14</v>
      </c>
      <c r="T546" t="n">
        <v>3.63</v>
      </c>
      <c r="U546" t="n">
        <v>3.63</v>
      </c>
      <c r="V546" t="n">
        <v>58.63</v>
      </c>
      <c r="W546" t="n">
        <v>58.63</v>
      </c>
      <c r="X546" t="n">
        <v>4.76</v>
      </c>
      <c r="Y546" t="n">
        <v>4.76</v>
      </c>
      <c r="Z546" t="n">
        <v>11.41</v>
      </c>
      <c r="AA546" t="n">
        <v>11.41</v>
      </c>
      <c r="AB546" t="n">
        <v>18.14</v>
      </c>
      <c r="AC546" t="n">
        <v>18.14</v>
      </c>
      <c r="AD546" t="n">
        <v>18.149999999999977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inlineStr">
        <is>
          <t>unreconciled</t>
        </is>
      </c>
      <c r="AM546" t="inlineStr">
        <is>
          <t>Order Amount Mismatch (POS&gt;3PO)</t>
        </is>
      </c>
      <c r="AN546" t="n">
        <v>18.15</v>
      </c>
      <c r="AO546" t="n">
        <f>ROUND(P546*100/H546,2)</f>
        <v>0.0</v>
      </c>
      <c r="AP546" t="n">
        <f>ROUND(Q546*100/I546,2)</f>
        <v>0.0</v>
      </c>
      <c r="AQ546"/>
      <c r="AR546"/>
      <c r="AS546" t="n">
        <v>0.0</v>
      </c>
    </row>
    <row r="547">
      <c r="A547" s="1" t="n">
        <v>45232.0</v>
      </c>
      <c r="B547" s="2" t="n">
        <v>45232.38086805555</v>
      </c>
      <c r="C547" t="inlineStr">
        <is>
          <t>3140023012058920</t>
        </is>
      </c>
      <c r="D547" t="inlineStr">
        <is>
          <t>POS0012</t>
        </is>
      </c>
      <c r="E547" t="inlineStr">
        <is>
          <t>14</t>
        </is>
      </c>
      <c r="F547" t="inlineStr">
        <is>
          <t>0023</t>
        </is>
      </c>
      <c r="G547" t="inlineStr">
        <is>
          <t>5306849626</t>
        </is>
      </c>
      <c r="H547" t="n">
        <v>513.0</v>
      </c>
      <c r="I547" t="n">
        <v>488.56</v>
      </c>
      <c r="J547" t="n">
        <v>451.42</v>
      </c>
      <c r="K547" t="inlineStr">
        <is>
          <t>sale</t>
        </is>
      </c>
      <c r="L547" t="inlineStr">
        <is>
          <t/>
        </is>
      </c>
      <c r="M547" t="inlineStr">
        <is>
          <t/>
        </is>
      </c>
      <c r="N547" t="n">
        <v>0.0</v>
      </c>
      <c r="O547" t="n">
        <v>0.0</v>
      </c>
      <c r="P547" t="n">
        <v>380.22</v>
      </c>
      <c r="Q547" t="n">
        <v>380.21</v>
      </c>
      <c r="R547" t="n">
        <v>37.14</v>
      </c>
      <c r="S547" t="n">
        <v>37.14</v>
      </c>
      <c r="T547" t="n">
        <v>4.89</v>
      </c>
      <c r="U547" t="n">
        <v>4.89</v>
      </c>
      <c r="V547" t="n">
        <v>81.26</v>
      </c>
      <c r="W547" t="n">
        <v>81.26</v>
      </c>
      <c r="X547" t="n">
        <v>6.41</v>
      </c>
      <c r="Y547" t="n">
        <v>6.41</v>
      </c>
      <c r="Z547" t="n">
        <v>15.78</v>
      </c>
      <c r="AA547" t="n">
        <v>15.78</v>
      </c>
      <c r="AB547" t="n">
        <v>24.42</v>
      </c>
      <c r="AC547" t="n">
        <v>24.43</v>
      </c>
      <c r="AD547" t="n">
        <v>24.439999999999998</v>
      </c>
      <c r="AE547" t="n">
        <v>0.010000000000047748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-0.00999999999999801</v>
      </c>
      <c r="AL547" t="inlineStr">
        <is>
          <t>unreconciled</t>
        </is>
      </c>
      <c r="AM547" t="inlineStr">
        <is>
          <t>Order Amount Mismatch (POS&gt;3PO)</t>
        </is>
      </c>
      <c r="AN547" t="n">
        <v>24.44</v>
      </c>
      <c r="AO547" t="n">
        <f>ROUND(P547*100/H547,2)</f>
        <v>0.0</v>
      </c>
      <c r="AP547" t="n">
        <f>ROUND(Q547*100/I547,2)</f>
        <v>0.0</v>
      </c>
      <c r="AQ547"/>
      <c r="AR547"/>
      <c r="AS547" t="n">
        <v>0.0</v>
      </c>
    </row>
    <row r="548">
      <c r="A548" s="1"/>
      <c r="B548" s="2" t="n">
        <v>45231.036458333336</v>
      </c>
      <c r="C548"/>
      <c r="D548"/>
      <c r="E548"/>
      <c r="F548" t="inlineStr">
        <is>
          <t>0023</t>
        </is>
      </c>
      <c r="G548" t="inlineStr">
        <is>
          <t>5306855919</t>
        </is>
      </c>
      <c r="H548" t="n">
        <v>0.0</v>
      </c>
      <c r="I548" t="n">
        <v>244.75</v>
      </c>
      <c r="J548" t="n">
        <v>207.61</v>
      </c>
      <c r="K548" t="inlineStr">
        <is>
          <t>sale</t>
        </is>
      </c>
      <c r="L548" t="inlineStr">
        <is>
          <t/>
        </is>
      </c>
      <c r="M548" t="inlineStr">
        <is>
          <t/>
        </is>
      </c>
      <c r="N548" t="n">
        <v>0.0</v>
      </c>
      <c r="O548" t="n">
        <v>0.0</v>
      </c>
      <c r="P548" t="n">
        <v>194.42</v>
      </c>
      <c r="Q548" t="n">
        <v>194.41</v>
      </c>
      <c r="R548" t="n">
        <v>37.14</v>
      </c>
      <c r="S548" t="n">
        <v>37.14</v>
      </c>
      <c r="T548" t="n">
        <v>2.45</v>
      </c>
      <c r="U548" t="n">
        <v>2.45</v>
      </c>
      <c r="V548" t="n">
        <v>37.37</v>
      </c>
      <c r="W548" t="n">
        <v>37.37</v>
      </c>
      <c r="X548" t="n">
        <v>3.21</v>
      </c>
      <c r="Y548" t="n">
        <v>3.21</v>
      </c>
      <c r="Z548" t="n">
        <v>7.3</v>
      </c>
      <c r="AA548" t="n">
        <v>7.31</v>
      </c>
      <c r="AB548" t="n">
        <v>0.0</v>
      </c>
      <c r="AC548" t="n">
        <v>12.24</v>
      </c>
      <c r="AD548" t="n">
        <v>-244.75</v>
      </c>
      <c r="AE548" t="n">
        <v>0.009999999999990905</v>
      </c>
      <c r="AF548" t="n">
        <v>0.0</v>
      </c>
      <c r="AG548" t="n">
        <v>0.0</v>
      </c>
      <c r="AH548" t="n">
        <v>0.0</v>
      </c>
      <c r="AI548" t="n">
        <v>0.0</v>
      </c>
      <c r="AJ548" t="n">
        <v>-0.009999999999999787</v>
      </c>
      <c r="AK548" t="n">
        <v>-12.24</v>
      </c>
      <c r="AL548" t="inlineStr">
        <is>
          <t>unreconciled</t>
        </is>
      </c>
      <c r="AM548" t="inlineStr">
        <is>
          <t>Order Not found in POS</t>
        </is>
      </c>
      <c r="AN548" t="n">
        <v>244.75</v>
      </c>
      <c r="AO548" t="n">
        <f>ROUND(P548*100/H548,2)</f>
        <v>0.0</v>
      </c>
      <c r="AP548" t="n">
        <f>ROUND(Q548*100/I548,2)</f>
        <v>0.0</v>
      </c>
      <c r="AQ548"/>
      <c r="AR548"/>
      <c r="AS548" t="n">
        <v>0.0</v>
      </c>
    </row>
    <row r="549">
      <c r="A549" s="1" t="n">
        <v>45233.0</v>
      </c>
      <c r="B549" s="2" t="n">
        <v>45233.770208333335</v>
      </c>
      <c r="C549" t="inlineStr">
        <is>
          <t>3140094012085192</t>
        </is>
      </c>
      <c r="D549" t="inlineStr">
        <is>
          <t>POS0012</t>
        </is>
      </c>
      <c r="E549" t="inlineStr">
        <is>
          <t>07</t>
        </is>
      </c>
      <c r="F549" t="inlineStr">
        <is>
          <t>0094</t>
        </is>
      </c>
      <c r="G549" t="inlineStr">
        <is>
          <t>5306885597</t>
        </is>
      </c>
      <c r="H549" t="n">
        <v>157.0</v>
      </c>
      <c r="I549" t="n">
        <v>149.52</v>
      </c>
      <c r="J549" t="n">
        <v>112.38</v>
      </c>
      <c r="K549" t="inlineStr">
        <is>
          <t>sale</t>
        </is>
      </c>
      <c r="L549" t="inlineStr">
        <is>
          <t/>
        </is>
      </c>
      <c r="M549" t="inlineStr">
        <is>
          <t/>
        </is>
      </c>
      <c r="N549" t="n">
        <v>0.0</v>
      </c>
      <c r="O549" t="n">
        <v>0.0</v>
      </c>
      <c r="P549" t="n">
        <v>121.84</v>
      </c>
      <c r="Q549" t="n">
        <v>121.84</v>
      </c>
      <c r="R549" t="n">
        <v>37.14</v>
      </c>
      <c r="S549" t="n">
        <v>37.14</v>
      </c>
      <c r="T549" t="n">
        <v>1.5</v>
      </c>
      <c r="U549" t="n">
        <v>1.5</v>
      </c>
      <c r="V549" t="n">
        <v>20.23</v>
      </c>
      <c r="W549" t="n">
        <v>20.23</v>
      </c>
      <c r="X549" t="n">
        <v>1.96</v>
      </c>
      <c r="Y549" t="n">
        <v>1.96</v>
      </c>
      <c r="Z549" t="n">
        <v>3.99</v>
      </c>
      <c r="AA549" t="n">
        <v>3.99</v>
      </c>
      <c r="AB549" t="n">
        <v>7.48</v>
      </c>
      <c r="AC549" t="n">
        <v>7.48</v>
      </c>
      <c r="AD549" t="n">
        <v>7.47999999999999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inlineStr">
        <is>
          <t>unreconciled</t>
        </is>
      </c>
      <c r="AM549" t="inlineStr">
        <is>
          <t>Order Amount Mismatch (POS&gt;3PO)</t>
        </is>
      </c>
      <c r="AN549" t="n">
        <v>7.48</v>
      </c>
      <c r="AO549" t="n">
        <f>ROUND(P549*100/H549,2)</f>
        <v>0.0</v>
      </c>
      <c r="AP549" t="n">
        <f>ROUND(Q549*100/I549,2)</f>
        <v>0.0</v>
      </c>
      <c r="AQ549"/>
      <c r="AR549"/>
      <c r="AS549" t="n">
        <v>0.0</v>
      </c>
    </row>
    <row r="550">
      <c r="A550" s="1" t="n">
        <v>45231.0</v>
      </c>
      <c r="B550" s="2" t="n">
        <v>45231.51049768519</v>
      </c>
      <c r="C550" t="inlineStr">
        <is>
          <t>3140094012084326</t>
        </is>
      </c>
      <c r="D550" t="inlineStr">
        <is>
          <t>POS0012</t>
        </is>
      </c>
      <c r="E550" t="inlineStr">
        <is>
          <t>40</t>
        </is>
      </c>
      <c r="F550" t="inlineStr">
        <is>
          <t>0094</t>
        </is>
      </c>
      <c r="G550" t="inlineStr">
        <is>
          <t>5306896807</t>
        </is>
      </c>
      <c r="H550" t="n">
        <v>140.0</v>
      </c>
      <c r="I550" t="n">
        <v>133.33</v>
      </c>
      <c r="J550" t="n">
        <v>96.19</v>
      </c>
      <c r="K550" t="inlineStr">
        <is>
          <t>sale</t>
        </is>
      </c>
      <c r="L550" t="inlineStr">
        <is>
          <t/>
        </is>
      </c>
      <c r="M550" t="inlineStr">
        <is>
          <t/>
        </is>
      </c>
      <c r="N550" t="n">
        <v>0.0</v>
      </c>
      <c r="O550" t="n">
        <v>0.0</v>
      </c>
      <c r="P550" t="n">
        <v>109.51</v>
      </c>
      <c r="Q550" t="n">
        <v>109.49</v>
      </c>
      <c r="R550" t="n">
        <v>37.14</v>
      </c>
      <c r="S550" t="n">
        <v>37.14</v>
      </c>
      <c r="T550" t="n">
        <v>1.33</v>
      </c>
      <c r="U550" t="n">
        <v>1.33</v>
      </c>
      <c r="V550" t="n">
        <v>17.31</v>
      </c>
      <c r="W550" t="n">
        <v>17.31</v>
      </c>
      <c r="X550" t="n">
        <v>1.75</v>
      </c>
      <c r="Y550" t="n">
        <v>1.75</v>
      </c>
      <c r="Z550" t="n">
        <v>3.43</v>
      </c>
      <c r="AA550" t="n">
        <v>3.44</v>
      </c>
      <c r="AB550" t="n">
        <v>6.66</v>
      </c>
      <c r="AC550" t="n">
        <v>6.67</v>
      </c>
      <c r="AD550" t="n">
        <v>6.6699999999999875</v>
      </c>
      <c r="AE550" t="n">
        <v>0.020000000000010232</v>
      </c>
      <c r="AF550" t="n">
        <v>0.0</v>
      </c>
      <c r="AG550" t="n">
        <v>0.0</v>
      </c>
      <c r="AH550" t="n">
        <v>0.0</v>
      </c>
      <c r="AI550" t="n">
        <v>0.0</v>
      </c>
      <c r="AJ550" t="n">
        <v>-0.009999999999999787</v>
      </c>
      <c r="AK550" t="n">
        <v>-0.009999999999999787</v>
      </c>
      <c r="AL550" t="inlineStr">
        <is>
          <t>unreconciled</t>
        </is>
      </c>
      <c r="AM550" t="inlineStr">
        <is>
          <t>Order Amount Mismatch (POS&gt;3PO)</t>
        </is>
      </c>
      <c r="AN550" t="n">
        <v>6.67</v>
      </c>
      <c r="AO550" t="n">
        <f>ROUND(P550*100/H550,2)</f>
        <v>0.0</v>
      </c>
      <c r="AP550" t="n">
        <f>ROUND(Q550*100/I550,2)</f>
        <v>0.0</v>
      </c>
      <c r="AQ550"/>
      <c r="AR550"/>
      <c r="AS550" t="n">
        <v>0.0</v>
      </c>
    </row>
    <row r="551">
      <c r="A551" s="1" t="n">
        <v>45231.0</v>
      </c>
      <c r="B551" s="2" t="n">
        <v>45231.89858796296</v>
      </c>
      <c r="C551" t="inlineStr">
        <is>
          <t>3140094012084549</t>
        </is>
      </c>
      <c r="D551" t="inlineStr">
        <is>
          <t>POS0012</t>
        </is>
      </c>
      <c r="E551" t="inlineStr">
        <is>
          <t>63</t>
        </is>
      </c>
      <c r="F551" t="inlineStr">
        <is>
          <t>0094</t>
        </is>
      </c>
      <c r="G551" t="inlineStr">
        <is>
          <t>5306899697</t>
        </is>
      </c>
      <c r="H551" t="n">
        <v>404.0</v>
      </c>
      <c r="I551" t="n">
        <v>384.75</v>
      </c>
      <c r="J551" t="n">
        <v>347.61</v>
      </c>
      <c r="K551" t="inlineStr">
        <is>
          <t>sale</t>
        </is>
      </c>
      <c r="L551" t="inlineStr">
        <is>
          <t/>
        </is>
      </c>
      <c r="M551" t="inlineStr">
        <is>
          <t/>
        </is>
      </c>
      <c r="N551" t="n">
        <v>0.0</v>
      </c>
      <c r="O551" t="n">
        <v>0.0</v>
      </c>
      <c r="P551" t="n">
        <v>301.11</v>
      </c>
      <c r="Q551" t="n">
        <v>301.09</v>
      </c>
      <c r="R551" t="n">
        <v>37.14</v>
      </c>
      <c r="S551" t="n">
        <v>37.14</v>
      </c>
      <c r="T551" t="n">
        <v>3.85</v>
      </c>
      <c r="U551" t="n">
        <v>3.85</v>
      </c>
      <c r="V551" t="n">
        <v>62.57</v>
      </c>
      <c r="W551" t="n">
        <v>62.57</v>
      </c>
      <c r="X551" t="n">
        <v>5.05</v>
      </c>
      <c r="Y551" t="n">
        <v>5.05</v>
      </c>
      <c r="Z551" t="n">
        <v>12.17</v>
      </c>
      <c r="AA551" t="n">
        <v>12.17</v>
      </c>
      <c r="AB551" t="n">
        <v>19.24</v>
      </c>
      <c r="AC551" t="n">
        <v>19.24</v>
      </c>
      <c r="AD551" t="n">
        <v>19.25</v>
      </c>
      <c r="AE551" t="n">
        <v>0.020000000000038654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inlineStr">
        <is>
          <t>unreconciled</t>
        </is>
      </c>
      <c r="AM551" t="inlineStr">
        <is>
          <t>Order Amount Mismatch (POS&gt;3PO)</t>
        </is>
      </c>
      <c r="AN551" t="n">
        <v>19.25</v>
      </c>
      <c r="AO551" t="n">
        <f>ROUND(P551*100/H551,2)</f>
        <v>0.0</v>
      </c>
      <c r="AP551" t="n">
        <f>ROUND(Q551*100/I551,2)</f>
        <v>0.0</v>
      </c>
      <c r="AQ551"/>
      <c r="AR551"/>
      <c r="AS551" t="n">
        <v>0.0</v>
      </c>
    </row>
    <row r="552">
      <c r="A552" s="1" t="n">
        <v>45232.0</v>
      </c>
      <c r="B552" s="2" t="n">
        <v>45232.986226851855</v>
      </c>
      <c r="C552" t="inlineStr">
        <is>
          <t>3140023012059136</t>
        </is>
      </c>
      <c r="D552" t="inlineStr">
        <is>
          <t>POS0012</t>
        </is>
      </c>
      <c r="E552" t="inlineStr">
        <is>
          <t>29</t>
        </is>
      </c>
      <c r="F552" t="inlineStr">
        <is>
          <t>0023</t>
        </is>
      </c>
      <c r="G552" t="inlineStr">
        <is>
          <t>5306914097</t>
        </is>
      </c>
      <c r="H552" t="n">
        <v>272.0</v>
      </c>
      <c r="I552" t="n">
        <v>259.04</v>
      </c>
      <c r="J552" t="n">
        <v>221.9</v>
      </c>
      <c r="K552" t="inlineStr">
        <is>
          <t>sale</t>
        </is>
      </c>
      <c r="L552" t="inlineStr">
        <is>
          <t/>
        </is>
      </c>
      <c r="M552" t="inlineStr">
        <is>
          <t/>
        </is>
      </c>
      <c r="N552" t="n">
        <v>0.0</v>
      </c>
      <c r="O552" t="n">
        <v>0.0</v>
      </c>
      <c r="P552" t="n">
        <v>205.31</v>
      </c>
      <c r="Q552" t="n">
        <v>205.3</v>
      </c>
      <c r="R552" t="n">
        <v>37.14</v>
      </c>
      <c r="S552" t="n">
        <v>37.14</v>
      </c>
      <c r="T552" t="n">
        <v>2.59</v>
      </c>
      <c r="U552" t="n">
        <v>2.59</v>
      </c>
      <c r="V552" t="n">
        <v>39.94</v>
      </c>
      <c r="W552" t="n">
        <v>39.94</v>
      </c>
      <c r="X552" t="n">
        <v>3.4</v>
      </c>
      <c r="Y552" t="n">
        <v>3.4</v>
      </c>
      <c r="Z552" t="n">
        <v>7.8</v>
      </c>
      <c r="AA552" t="n">
        <v>7.8</v>
      </c>
      <c r="AB552" t="n">
        <v>12.96</v>
      </c>
      <c r="AC552" t="n">
        <v>12.95</v>
      </c>
      <c r="AD552" t="n">
        <v>12.95999999999998</v>
      </c>
      <c r="AE552" t="n">
        <v>0.009999999999990905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0.010000000000001563</v>
      </c>
      <c r="AL552" t="inlineStr">
        <is>
          <t>unreconciled</t>
        </is>
      </c>
      <c r="AM552" t="inlineStr">
        <is>
          <t>Order Amount Mismatch (POS&gt;3PO)</t>
        </is>
      </c>
      <c r="AN552" t="n">
        <v>12.96</v>
      </c>
      <c r="AO552" t="n">
        <f>ROUND(P552*100/H552,2)</f>
        <v>0.0</v>
      </c>
      <c r="AP552" t="n">
        <f>ROUND(Q552*100/I552,2)</f>
        <v>0.0</v>
      </c>
      <c r="AQ552"/>
      <c r="AR552"/>
      <c r="AS552" t="n">
        <v>0.0</v>
      </c>
    </row>
    <row r="553">
      <c r="A553" s="1" t="n">
        <v>45232.0</v>
      </c>
      <c r="B553" s="2" t="n">
        <v>45232.925787037035</v>
      </c>
      <c r="C553" t="inlineStr">
        <is>
          <t>3140023012059083</t>
        </is>
      </c>
      <c r="D553" t="inlineStr">
        <is>
          <t>POS0012</t>
        </is>
      </c>
      <c r="E553" t="inlineStr">
        <is>
          <t>77</t>
        </is>
      </c>
      <c r="F553" t="inlineStr">
        <is>
          <t>0023</t>
        </is>
      </c>
      <c r="G553" t="inlineStr">
        <is>
          <t>5306914864</t>
        </is>
      </c>
      <c r="H553" t="n">
        <v>208.0</v>
      </c>
      <c r="I553" t="n">
        <v>198.09</v>
      </c>
      <c r="J553" t="n">
        <v>160.95</v>
      </c>
      <c r="K553" t="inlineStr">
        <is>
          <t>sale</t>
        </is>
      </c>
      <c r="L553" t="inlineStr">
        <is>
          <t/>
        </is>
      </c>
      <c r="M553" t="inlineStr">
        <is>
          <t/>
        </is>
      </c>
      <c r="N553" t="n">
        <v>0.0</v>
      </c>
      <c r="O553" t="n">
        <v>0.0</v>
      </c>
      <c r="P553" t="n">
        <v>158.86</v>
      </c>
      <c r="Q553" t="n">
        <v>158.87</v>
      </c>
      <c r="R553" t="n">
        <v>37.14</v>
      </c>
      <c r="S553" t="n">
        <v>37.14</v>
      </c>
      <c r="T553" t="n">
        <v>1.98</v>
      </c>
      <c r="U553" t="n">
        <v>1.98</v>
      </c>
      <c r="V553" t="n">
        <v>28.97</v>
      </c>
      <c r="W553" t="n">
        <v>28.97</v>
      </c>
      <c r="X553" t="n">
        <v>2.6</v>
      </c>
      <c r="Y553" t="n">
        <v>2.6</v>
      </c>
      <c r="Z553" t="n">
        <v>5.68</v>
      </c>
      <c r="AA553" t="n">
        <v>5.68</v>
      </c>
      <c r="AB553" t="n">
        <v>9.9</v>
      </c>
      <c r="AC553" t="n">
        <v>9.91</v>
      </c>
      <c r="AD553" t="n">
        <v>9.909999999999997</v>
      </c>
      <c r="AE553" t="n">
        <v>-0.009999999999990905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-0.009999999999999787</v>
      </c>
      <c r="AL553" t="inlineStr">
        <is>
          <t>unreconciled</t>
        </is>
      </c>
      <c r="AM553" t="inlineStr">
        <is>
          <t>Order Amount Mismatch (POS&gt;3PO)</t>
        </is>
      </c>
      <c r="AN553" t="n">
        <v>9.91</v>
      </c>
      <c r="AO553" t="n">
        <f>ROUND(P553*100/H553,2)</f>
        <v>0.0</v>
      </c>
      <c r="AP553" t="n">
        <f>ROUND(Q553*100/I553,2)</f>
        <v>0.0</v>
      </c>
      <c r="AQ553"/>
      <c r="AR553"/>
      <c r="AS553" t="n">
        <v>0.0</v>
      </c>
    </row>
    <row r="554">
      <c r="A554" s="1" t="n">
        <v>45234.0</v>
      </c>
      <c r="B554" s="2" t="n">
        <v>45234.73480324074</v>
      </c>
      <c r="C554" t="inlineStr">
        <is>
          <t>3140023012059547</t>
        </is>
      </c>
      <c r="D554" t="inlineStr">
        <is>
          <t>POS0012</t>
        </is>
      </c>
      <c r="E554" t="inlineStr">
        <is>
          <t>39</t>
        </is>
      </c>
      <c r="F554" t="inlineStr">
        <is>
          <t>0023</t>
        </is>
      </c>
      <c r="G554" t="inlineStr">
        <is>
          <t>5306922940</t>
        </is>
      </c>
      <c r="H554" t="n">
        <v>271.0</v>
      </c>
      <c r="I554" t="n">
        <v>258.1</v>
      </c>
      <c r="J554" t="n">
        <v>220.96</v>
      </c>
      <c r="K554" t="inlineStr">
        <is>
          <t>sale</t>
        </is>
      </c>
      <c r="L554" t="inlineStr">
        <is>
          <t/>
        </is>
      </c>
      <c r="M554" t="inlineStr">
        <is>
          <t/>
        </is>
      </c>
      <c r="N554" t="n">
        <v>0.0</v>
      </c>
      <c r="O554" t="n">
        <v>0.0</v>
      </c>
      <c r="P554" t="n">
        <v>204.59</v>
      </c>
      <c r="Q554" t="n">
        <v>204.6</v>
      </c>
      <c r="R554" t="n">
        <v>37.14</v>
      </c>
      <c r="S554" t="n">
        <v>37.14</v>
      </c>
      <c r="T554" t="n">
        <v>2.58</v>
      </c>
      <c r="U554" t="n">
        <v>2.58</v>
      </c>
      <c r="V554" t="n">
        <v>39.77</v>
      </c>
      <c r="W554" t="n">
        <v>39.77</v>
      </c>
      <c r="X554" t="n">
        <v>3.39</v>
      </c>
      <c r="Y554" t="n">
        <v>3.39</v>
      </c>
      <c r="Z554" t="n">
        <v>7.77</v>
      </c>
      <c r="AA554" t="n">
        <v>7.77</v>
      </c>
      <c r="AB554" t="n">
        <v>12.9</v>
      </c>
      <c r="AC554" t="n">
        <v>12.91</v>
      </c>
      <c r="AD554" t="n">
        <v>12.899999999999977</v>
      </c>
      <c r="AE554" t="n">
        <v>-0.009999999999990905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-0.009999999999999787</v>
      </c>
      <c r="AL554" t="inlineStr">
        <is>
          <t>unreconciled</t>
        </is>
      </c>
      <c r="AM554" t="inlineStr">
        <is>
          <t>Order Amount Mismatch (POS&gt;3PO)</t>
        </is>
      </c>
      <c r="AN554" t="n">
        <v>12.9</v>
      </c>
      <c r="AO554" t="n">
        <f>ROUND(P554*100/H554,2)</f>
        <v>0.0</v>
      </c>
      <c r="AP554" t="n">
        <f>ROUND(Q554*100/I554,2)</f>
        <v>0.0</v>
      </c>
      <c r="AQ554"/>
      <c r="AR554"/>
      <c r="AS554" t="n">
        <v>0.0</v>
      </c>
    </row>
    <row r="555">
      <c r="A555" s="1" t="n">
        <v>45234.0</v>
      </c>
      <c r="B555" s="2" t="n">
        <v>45234.6659375</v>
      </c>
      <c r="C555" t="inlineStr">
        <is>
          <t>3140094012085563</t>
        </is>
      </c>
      <c r="D555" t="inlineStr">
        <is>
          <t>POS0012</t>
        </is>
      </c>
      <c r="E555" t="inlineStr">
        <is>
          <t>78</t>
        </is>
      </c>
      <c r="F555" t="inlineStr">
        <is>
          <t>0094</t>
        </is>
      </c>
      <c r="G555" t="inlineStr">
        <is>
          <t>5306924294</t>
        </is>
      </c>
      <c r="H555" t="n">
        <v>422.0</v>
      </c>
      <c r="I555" t="n">
        <v>401.9</v>
      </c>
      <c r="J555" t="n">
        <v>364.76</v>
      </c>
      <c r="K555" t="inlineStr">
        <is>
          <t>sale</t>
        </is>
      </c>
      <c r="L555" t="inlineStr">
        <is>
          <t/>
        </is>
      </c>
      <c r="M555" t="inlineStr">
        <is>
          <t/>
        </is>
      </c>
      <c r="N555" t="n">
        <v>0.0</v>
      </c>
      <c r="O555" t="n">
        <v>0.0</v>
      </c>
      <c r="P555" t="n">
        <v>314.17</v>
      </c>
      <c r="Q555" t="n">
        <v>314.17</v>
      </c>
      <c r="R555" t="n">
        <v>37.14</v>
      </c>
      <c r="S555" t="n">
        <v>37.14</v>
      </c>
      <c r="T555" t="n">
        <v>4.02</v>
      </c>
      <c r="U555" t="n">
        <v>4.02</v>
      </c>
      <c r="V555" t="n">
        <v>65.66</v>
      </c>
      <c r="W555" t="n">
        <v>65.66</v>
      </c>
      <c r="X555" t="n">
        <v>5.28</v>
      </c>
      <c r="Y555" t="n">
        <v>5.28</v>
      </c>
      <c r="Z555" t="n">
        <v>12.77</v>
      </c>
      <c r="AA555" t="n">
        <v>12.77</v>
      </c>
      <c r="AB555" t="n">
        <v>20.1</v>
      </c>
      <c r="AC555" t="n">
        <v>20.1</v>
      </c>
      <c r="AD555" t="n">
        <v>20.100000000000023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inlineStr">
        <is>
          <t>unreconciled</t>
        </is>
      </c>
      <c r="AM555" t="inlineStr">
        <is>
          <t>Order Amount Mismatch (POS&gt;3PO)</t>
        </is>
      </c>
      <c r="AN555" t="n">
        <v>20.1</v>
      </c>
      <c r="AO555" t="n">
        <f>ROUND(P555*100/H555,2)</f>
        <v>0.0</v>
      </c>
      <c r="AP555" t="n">
        <f>ROUND(Q555*100/I555,2)</f>
        <v>0.0</v>
      </c>
      <c r="AQ555"/>
      <c r="AR555"/>
      <c r="AS555" t="n">
        <v>0.0</v>
      </c>
    </row>
    <row r="556">
      <c r="A556" s="1" t="n">
        <v>45233.0</v>
      </c>
      <c r="B556" s="2" t="n">
        <v>45233.73339120371</v>
      </c>
      <c r="C556" t="inlineStr">
        <is>
          <t>3140023012059264</t>
        </is>
      </c>
      <c r="D556" t="inlineStr">
        <is>
          <t>POS0012</t>
        </is>
      </c>
      <c r="E556" t="inlineStr">
        <is>
          <t>57</t>
        </is>
      </c>
      <c r="F556" t="inlineStr">
        <is>
          <t>0023</t>
        </is>
      </c>
      <c r="G556" t="inlineStr">
        <is>
          <t>5306939688</t>
        </is>
      </c>
      <c r="H556" t="n">
        <v>519.0</v>
      </c>
      <c r="I556" t="n">
        <v>571.44</v>
      </c>
      <c r="J556" t="n">
        <v>534.3</v>
      </c>
      <c r="K556" t="inlineStr">
        <is>
          <t>sale</t>
        </is>
      </c>
      <c r="L556" t="inlineStr">
        <is>
          <t/>
        </is>
      </c>
      <c r="M556" t="inlineStr">
        <is>
          <t/>
        </is>
      </c>
      <c r="N556" t="n">
        <v>0.0</v>
      </c>
      <c r="O556" t="n">
        <v>0.0</v>
      </c>
      <c r="P556" t="n">
        <v>443.4</v>
      </c>
      <c r="Q556" t="n">
        <v>384.6</v>
      </c>
      <c r="R556" t="n">
        <v>37.14</v>
      </c>
      <c r="S556" t="n">
        <v>37.14</v>
      </c>
      <c r="T556" t="n">
        <v>5.71</v>
      </c>
      <c r="U556" t="n">
        <v>4.94</v>
      </c>
      <c r="V556" t="n">
        <v>96.17</v>
      </c>
      <c r="W556" t="n">
        <v>82.29</v>
      </c>
      <c r="X556" t="n">
        <v>7.5</v>
      </c>
      <c r="Y556" t="n">
        <v>6.49</v>
      </c>
      <c r="Z556" t="n">
        <v>18.66</v>
      </c>
      <c r="AA556" t="n">
        <v>15.98</v>
      </c>
      <c r="AB556" t="n">
        <v>24.72</v>
      </c>
      <c r="AC556" t="n">
        <v>24.72</v>
      </c>
      <c r="AD556" t="n">
        <v>-52.440000000000055</v>
      </c>
      <c r="AE556" t="n">
        <v>58.799999999999955</v>
      </c>
      <c r="AF556" t="n">
        <v>0.0</v>
      </c>
      <c r="AG556" t="n">
        <v>0.7699999999999996</v>
      </c>
      <c r="AH556" t="n">
        <v>13.879999999999995</v>
      </c>
      <c r="AI556" t="n">
        <v>1.0099999999999998</v>
      </c>
      <c r="AJ556" t="n">
        <v>2.6799999999999997</v>
      </c>
      <c r="AK556" t="n">
        <v>0.0</v>
      </c>
      <c r="AL556" t="inlineStr">
        <is>
          <t>unreconciled</t>
        </is>
      </c>
      <c r="AM556" t="inlineStr">
        <is>
          <t>Order Amount Mismatch (3PO&gt;POS)</t>
        </is>
      </c>
      <c r="AN556" t="n">
        <v>52.44</v>
      </c>
      <c r="AO556" t="n">
        <f>ROUND(P556*100/H556,2)</f>
        <v>0.0</v>
      </c>
      <c r="AP556" t="n">
        <f>ROUND(Q556*100/I556,2)</f>
        <v>0.0</v>
      </c>
      <c r="AQ556"/>
      <c r="AR556"/>
      <c r="AS556" t="n">
        <v>0.0</v>
      </c>
    </row>
    <row r="557">
      <c r="A557" s="1" t="n">
        <v>45231.0</v>
      </c>
      <c r="B557" s="2" t="n">
        <v>45231.8566087963</v>
      </c>
      <c r="C557" t="inlineStr">
        <is>
          <t>3140094012084518</t>
        </is>
      </c>
      <c r="D557" t="inlineStr">
        <is>
          <t>POS0012</t>
        </is>
      </c>
      <c r="E557" t="inlineStr">
        <is>
          <t>32</t>
        </is>
      </c>
      <c r="F557" t="inlineStr">
        <is>
          <t>0094</t>
        </is>
      </c>
      <c r="G557" t="inlineStr">
        <is>
          <t>5306943648</t>
        </is>
      </c>
      <c r="H557" t="n">
        <v>308.0</v>
      </c>
      <c r="I557" t="n">
        <v>293.33</v>
      </c>
      <c r="J557" t="n">
        <v>256.19</v>
      </c>
      <c r="K557" t="inlineStr">
        <is>
          <t>sale</t>
        </is>
      </c>
      <c r="L557" t="inlineStr">
        <is>
          <t/>
        </is>
      </c>
      <c r="M557" t="inlineStr">
        <is>
          <t/>
        </is>
      </c>
      <c r="N557" t="n">
        <v>0.0</v>
      </c>
      <c r="O557" t="n">
        <v>0.0</v>
      </c>
      <c r="P557" t="n">
        <v>231.45</v>
      </c>
      <c r="Q557" t="n">
        <v>231.46</v>
      </c>
      <c r="R557" t="n">
        <v>37.14</v>
      </c>
      <c r="S557" t="n">
        <v>37.14</v>
      </c>
      <c r="T557" t="n">
        <v>2.93</v>
      </c>
      <c r="U557" t="n">
        <v>2.93</v>
      </c>
      <c r="V557" t="n">
        <v>46.11</v>
      </c>
      <c r="W557" t="n">
        <v>46.11</v>
      </c>
      <c r="X557" t="n">
        <v>3.85</v>
      </c>
      <c r="Y557" t="n">
        <v>3.85</v>
      </c>
      <c r="Z557" t="n">
        <v>8.99</v>
      </c>
      <c r="AA557" t="n">
        <v>8.99</v>
      </c>
      <c r="AB557" t="n">
        <v>14.66</v>
      </c>
      <c r="AC557" t="n">
        <v>14.67</v>
      </c>
      <c r="AD557" t="n">
        <v>14.670000000000016</v>
      </c>
      <c r="AE557" t="n">
        <v>-0.010000000000019327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-0.009999999999999787</v>
      </c>
      <c r="AL557" t="inlineStr">
        <is>
          <t>unreconciled</t>
        </is>
      </c>
      <c r="AM557" t="inlineStr">
        <is>
          <t>Order Amount Mismatch (POS&gt;3PO)</t>
        </is>
      </c>
      <c r="AN557" t="n">
        <v>14.67</v>
      </c>
      <c r="AO557" t="n">
        <f>ROUND(P557*100/H557,2)</f>
        <v>0.0</v>
      </c>
      <c r="AP557" t="n">
        <f>ROUND(Q557*100/I557,2)</f>
        <v>0.0</v>
      </c>
      <c r="AQ557"/>
      <c r="AR557"/>
      <c r="AS557" t="n">
        <v>0.0</v>
      </c>
    </row>
    <row r="558">
      <c r="A558" s="1" t="n">
        <v>45236.0</v>
      </c>
      <c r="B558" s="2" t="n">
        <v>45236.978530092594</v>
      </c>
      <c r="C558" t="inlineStr">
        <is>
          <t>3140094012086713</t>
        </is>
      </c>
      <c r="D558" t="inlineStr">
        <is>
          <t>POS0012</t>
        </is>
      </c>
      <c r="E558" t="inlineStr">
        <is>
          <t>28</t>
        </is>
      </c>
      <c r="F558" t="inlineStr">
        <is>
          <t>0094</t>
        </is>
      </c>
      <c r="G558" t="inlineStr">
        <is>
          <t>5306945637</t>
        </is>
      </c>
      <c r="H558" t="n">
        <v>399.0</v>
      </c>
      <c r="I558" t="n">
        <v>380.01</v>
      </c>
      <c r="J558" t="n">
        <v>342.87</v>
      </c>
      <c r="K558" t="inlineStr">
        <is>
          <t>sale</t>
        </is>
      </c>
      <c r="L558" t="inlineStr">
        <is>
          <t/>
        </is>
      </c>
      <c r="M558" t="inlineStr">
        <is>
          <t/>
        </is>
      </c>
      <c r="N558" t="n">
        <v>0.0</v>
      </c>
      <c r="O558" t="n">
        <v>0.0</v>
      </c>
      <c r="P558" t="n">
        <v>297.49</v>
      </c>
      <c r="Q558" t="n">
        <v>297.49</v>
      </c>
      <c r="R558" t="n">
        <v>37.14</v>
      </c>
      <c r="S558" t="n">
        <v>37.14</v>
      </c>
      <c r="T558" t="n">
        <v>3.8</v>
      </c>
      <c r="U558" t="n">
        <v>3.8</v>
      </c>
      <c r="V558" t="n">
        <v>61.72</v>
      </c>
      <c r="W558" t="n">
        <v>61.72</v>
      </c>
      <c r="X558" t="n">
        <v>4.99</v>
      </c>
      <c r="Y558" t="n">
        <v>4.99</v>
      </c>
      <c r="Z558" t="n">
        <v>12.01</v>
      </c>
      <c r="AA558" t="n">
        <v>12.01</v>
      </c>
      <c r="AB558" t="n">
        <v>19.0</v>
      </c>
      <c r="AC558" t="n">
        <v>19.0</v>
      </c>
      <c r="AD558" t="n">
        <v>18.99000000000001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inlineStr">
        <is>
          <t>unreconciled</t>
        </is>
      </c>
      <c r="AM558" t="inlineStr">
        <is>
          <t>Order Amount Mismatch (POS&gt;3PO)</t>
        </is>
      </c>
      <c r="AN558" t="n">
        <v>18.99</v>
      </c>
      <c r="AO558" t="n">
        <f>ROUND(P558*100/H558,2)</f>
        <v>0.0</v>
      </c>
      <c r="AP558" t="n">
        <f>ROUND(Q558*100/I558,2)</f>
        <v>0.0</v>
      </c>
      <c r="AQ558"/>
      <c r="AR558"/>
      <c r="AS558" t="n">
        <v>0.0</v>
      </c>
    </row>
    <row r="559">
      <c r="A559" s="1" t="n">
        <v>45232.0</v>
      </c>
      <c r="B559" s="2" t="n">
        <v>45232.73568287037</v>
      </c>
      <c r="C559" t="inlineStr">
        <is>
          <t>3140023012058998</t>
        </is>
      </c>
      <c r="D559" t="inlineStr">
        <is>
          <t>POS0012</t>
        </is>
      </c>
      <c r="E559" t="inlineStr">
        <is>
          <t>92</t>
        </is>
      </c>
      <c r="F559" t="inlineStr">
        <is>
          <t>0023</t>
        </is>
      </c>
      <c r="G559" t="inlineStr">
        <is>
          <t>5306948389</t>
        </is>
      </c>
      <c r="H559" t="n">
        <v>160.0</v>
      </c>
      <c r="I559" t="n">
        <v>152.38</v>
      </c>
      <c r="J559" t="n">
        <v>115.24</v>
      </c>
      <c r="K559" t="inlineStr">
        <is>
          <t>sale</t>
        </is>
      </c>
      <c r="L559" t="inlineStr">
        <is>
          <t/>
        </is>
      </c>
      <c r="M559" t="inlineStr">
        <is>
          <t/>
        </is>
      </c>
      <c r="N559" t="n">
        <v>0.0</v>
      </c>
      <c r="O559" t="n">
        <v>0.0</v>
      </c>
      <c r="P559" t="n">
        <v>124.03</v>
      </c>
      <c r="Q559" t="n">
        <v>124.03</v>
      </c>
      <c r="R559" t="n">
        <v>37.14</v>
      </c>
      <c r="S559" t="n">
        <v>37.14</v>
      </c>
      <c r="T559" t="n">
        <v>1.52</v>
      </c>
      <c r="U559" t="n">
        <v>1.52</v>
      </c>
      <c r="V559" t="n">
        <v>20.74</v>
      </c>
      <c r="W559" t="n">
        <v>20.74</v>
      </c>
      <c r="X559" t="n">
        <v>2.0</v>
      </c>
      <c r="Y559" t="n">
        <v>2.0</v>
      </c>
      <c r="Z559" t="n">
        <v>4.09</v>
      </c>
      <c r="AA559" t="n">
        <v>4.09</v>
      </c>
      <c r="AB559" t="n">
        <v>7.62</v>
      </c>
      <c r="AC559" t="n">
        <v>7.62</v>
      </c>
      <c r="AD559" t="n">
        <v>7.6200000000000045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inlineStr">
        <is>
          <t>unreconciled</t>
        </is>
      </c>
      <c r="AM559" t="inlineStr">
        <is>
          <t>Order Amount Mismatch (POS&gt;3PO)</t>
        </is>
      </c>
      <c r="AN559" t="n">
        <v>7.62</v>
      </c>
      <c r="AO559" t="n">
        <f>ROUND(P559*100/H559,2)</f>
        <v>0.0</v>
      </c>
      <c r="AP559" t="n">
        <f>ROUND(Q559*100/I559,2)</f>
        <v>0.0</v>
      </c>
      <c r="AQ559"/>
      <c r="AR559"/>
      <c r="AS559" t="n">
        <v>0.0</v>
      </c>
    </row>
    <row r="560">
      <c r="A560" s="1" t="n">
        <v>45236.0</v>
      </c>
      <c r="B560" s="2" t="n">
        <v>45236.87929398148</v>
      </c>
      <c r="C560" t="inlineStr">
        <is>
          <t>3140023012060104</t>
        </is>
      </c>
      <c r="D560" t="inlineStr">
        <is>
          <t>POS0012</t>
        </is>
      </c>
      <c r="E560" t="inlineStr">
        <is>
          <t>95</t>
        </is>
      </c>
      <c r="F560" t="inlineStr">
        <is>
          <t>0023</t>
        </is>
      </c>
      <c r="G560" t="inlineStr">
        <is>
          <t>5306974977</t>
        </is>
      </c>
      <c r="H560" t="n">
        <v>334.0</v>
      </c>
      <c r="I560" t="n">
        <v>318.09</v>
      </c>
      <c r="J560" t="n">
        <v>280.95</v>
      </c>
      <c r="K560" t="inlineStr">
        <is>
          <t>sale</t>
        </is>
      </c>
      <c r="L560" t="inlineStr">
        <is>
          <t/>
        </is>
      </c>
      <c r="M560" t="inlineStr">
        <is>
          <t/>
        </is>
      </c>
      <c r="N560" t="n">
        <v>0.0</v>
      </c>
      <c r="O560" t="n">
        <v>0.0</v>
      </c>
      <c r="P560" t="n">
        <v>250.32</v>
      </c>
      <c r="Q560" t="n">
        <v>250.32</v>
      </c>
      <c r="R560" t="n">
        <v>37.14</v>
      </c>
      <c r="S560" t="n">
        <v>37.14</v>
      </c>
      <c r="T560" t="n">
        <v>3.18</v>
      </c>
      <c r="U560" t="n">
        <v>3.18</v>
      </c>
      <c r="V560" t="n">
        <v>50.57</v>
      </c>
      <c r="W560" t="n">
        <v>50.57</v>
      </c>
      <c r="X560" t="n">
        <v>4.17</v>
      </c>
      <c r="Y560" t="n">
        <v>4.18</v>
      </c>
      <c r="Z560" t="n">
        <v>9.85</v>
      </c>
      <c r="AA560" t="n">
        <v>9.85</v>
      </c>
      <c r="AB560" t="n">
        <v>15.9</v>
      </c>
      <c r="AC560" t="n">
        <v>15.91</v>
      </c>
      <c r="AD560" t="n">
        <v>15.910000000000025</v>
      </c>
      <c r="AE560" t="n">
        <v>0.0</v>
      </c>
      <c r="AF560" t="n">
        <v>0.0</v>
      </c>
      <c r="AG560" t="n">
        <v>0.0</v>
      </c>
      <c r="AH560" t="n">
        <v>0.0</v>
      </c>
      <c r="AI560" t="n">
        <v>-0.009999999999999787</v>
      </c>
      <c r="AJ560" t="n">
        <v>0.0</v>
      </c>
      <c r="AK560" t="n">
        <v>-0.009999999999999787</v>
      </c>
      <c r="AL560" t="inlineStr">
        <is>
          <t>unreconciled</t>
        </is>
      </c>
      <c r="AM560" t="inlineStr">
        <is>
          <t>Order Amount Mismatch (POS&gt;3PO)</t>
        </is>
      </c>
      <c r="AN560" t="n">
        <v>15.91</v>
      </c>
      <c r="AO560" t="n">
        <f>ROUND(P560*100/H560,2)</f>
        <v>0.0</v>
      </c>
      <c r="AP560" t="n">
        <f>ROUND(Q560*100/I560,2)</f>
        <v>0.0</v>
      </c>
      <c r="AQ560"/>
      <c r="AR560"/>
      <c r="AS560" t="n">
        <v>0.0</v>
      </c>
    </row>
    <row r="561">
      <c r="A561" s="1" t="n">
        <v>45231.0</v>
      </c>
      <c r="B561" s="2" t="n">
        <v>45231.40814814815</v>
      </c>
      <c r="C561" t="inlineStr">
        <is>
          <t>3140023012058694</t>
        </is>
      </c>
      <c r="D561" t="inlineStr">
        <is>
          <t>POS0012</t>
        </is>
      </c>
      <c r="E561" t="inlineStr">
        <is>
          <t>88</t>
        </is>
      </c>
      <c r="F561" t="inlineStr">
        <is>
          <t>0023</t>
        </is>
      </c>
      <c r="G561" t="inlineStr">
        <is>
          <t>5306977031</t>
        </is>
      </c>
      <c r="H561" t="n">
        <v>232.0</v>
      </c>
      <c r="I561" t="n">
        <v>220.96</v>
      </c>
      <c r="J561" t="n">
        <v>183.82</v>
      </c>
      <c r="K561" t="inlineStr">
        <is>
          <t>sale</t>
        </is>
      </c>
      <c r="L561" t="inlineStr">
        <is>
          <t/>
        </is>
      </c>
      <c r="M561" t="inlineStr">
        <is>
          <t/>
        </is>
      </c>
      <c r="N561" t="n">
        <v>0.0</v>
      </c>
      <c r="O561" t="n">
        <v>0.0</v>
      </c>
      <c r="P561" t="n">
        <v>176.28</v>
      </c>
      <c r="Q561" t="n">
        <v>176.29</v>
      </c>
      <c r="R561" t="n">
        <v>37.14</v>
      </c>
      <c r="S561" t="n">
        <v>37.14</v>
      </c>
      <c r="T561" t="n">
        <v>2.21</v>
      </c>
      <c r="U561" t="n">
        <v>2.21</v>
      </c>
      <c r="V561" t="n">
        <v>33.09</v>
      </c>
      <c r="W561" t="n">
        <v>33.09</v>
      </c>
      <c r="X561" t="n">
        <v>2.9</v>
      </c>
      <c r="Y561" t="n">
        <v>2.9</v>
      </c>
      <c r="Z561" t="n">
        <v>6.48</v>
      </c>
      <c r="AA561" t="n">
        <v>6.48</v>
      </c>
      <c r="AB561" t="n">
        <v>11.04</v>
      </c>
      <c r="AC561" t="n">
        <v>11.05</v>
      </c>
      <c r="AD561" t="n">
        <v>11.039999999999992</v>
      </c>
      <c r="AE561" t="n">
        <v>-0.009999999999990905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-0.010000000000001563</v>
      </c>
      <c r="AL561" t="inlineStr">
        <is>
          <t>unreconciled</t>
        </is>
      </c>
      <c r="AM561" t="inlineStr">
        <is>
          <t>Order Amount Mismatch (POS&gt;3PO)</t>
        </is>
      </c>
      <c r="AN561" t="n">
        <v>11.04</v>
      </c>
      <c r="AO561" t="n">
        <f>ROUND(P561*100/H561,2)</f>
        <v>0.0</v>
      </c>
      <c r="AP561" t="n">
        <f>ROUND(Q561*100/I561,2)</f>
        <v>0.0</v>
      </c>
      <c r="AQ561"/>
      <c r="AR561"/>
      <c r="AS561" t="n">
        <v>0.0</v>
      </c>
    </row>
    <row r="562">
      <c r="A562" s="1" t="n">
        <v>45231.0</v>
      </c>
      <c r="B562" s="2" t="n">
        <v>45231.68641203704</v>
      </c>
      <c r="C562" t="inlineStr">
        <is>
          <t>3140094012084418</t>
        </is>
      </c>
      <c r="D562" t="inlineStr">
        <is>
          <t>POS0012</t>
        </is>
      </c>
      <c r="E562" t="inlineStr">
        <is>
          <t>32</t>
        </is>
      </c>
      <c r="F562" t="inlineStr">
        <is>
          <t>0094</t>
        </is>
      </c>
      <c r="G562" t="inlineStr">
        <is>
          <t>5306981354</t>
        </is>
      </c>
      <c r="H562" t="n">
        <v>378.0</v>
      </c>
      <c r="I562" t="n">
        <v>359.99</v>
      </c>
      <c r="J562" t="n">
        <v>322.85</v>
      </c>
      <c r="K562" t="inlineStr">
        <is>
          <t>sale</t>
        </is>
      </c>
      <c r="L562" t="inlineStr">
        <is>
          <t/>
        </is>
      </c>
      <c r="M562" t="inlineStr">
        <is>
          <t/>
        </is>
      </c>
      <c r="N562" t="n">
        <v>0.0</v>
      </c>
      <c r="O562" t="n">
        <v>0.0</v>
      </c>
      <c r="P562" t="n">
        <v>282.25</v>
      </c>
      <c r="Q562" t="n">
        <v>282.25</v>
      </c>
      <c r="R562" t="n">
        <v>37.14</v>
      </c>
      <c r="S562" t="n">
        <v>37.14</v>
      </c>
      <c r="T562" t="n">
        <v>3.6</v>
      </c>
      <c r="U562" t="n">
        <v>3.6</v>
      </c>
      <c r="V562" t="n">
        <v>58.11</v>
      </c>
      <c r="W562" t="n">
        <v>58.11</v>
      </c>
      <c r="X562" t="n">
        <v>4.72</v>
      </c>
      <c r="Y562" t="n">
        <v>4.72</v>
      </c>
      <c r="Z562" t="n">
        <v>11.31</v>
      </c>
      <c r="AA562" t="n">
        <v>11.31</v>
      </c>
      <c r="AB562" t="n">
        <v>18.0</v>
      </c>
      <c r="AC562" t="n">
        <v>18.0</v>
      </c>
      <c r="AD562" t="n">
        <v>18.00999999999999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inlineStr">
        <is>
          <t>unreconciled</t>
        </is>
      </c>
      <c r="AM562" t="inlineStr">
        <is>
          <t>Order Amount Mismatch (POS&gt;3PO)</t>
        </is>
      </c>
      <c r="AN562" t="n">
        <v>18.01</v>
      </c>
      <c r="AO562" t="n">
        <f>ROUND(P562*100/H562,2)</f>
        <v>0.0</v>
      </c>
      <c r="AP562" t="n">
        <f>ROUND(Q562*100/I562,2)</f>
        <v>0.0</v>
      </c>
      <c r="AQ562"/>
      <c r="AR562"/>
      <c r="AS562" t="n">
        <v>0.0</v>
      </c>
    </row>
    <row r="563">
      <c r="A563" s="1" t="n">
        <v>45234.0</v>
      </c>
      <c r="B563" s="2" t="n">
        <v>45234.68949074074</v>
      </c>
      <c r="C563" t="inlineStr">
        <is>
          <t>3140094012085581</t>
        </is>
      </c>
      <c r="D563" t="inlineStr">
        <is>
          <t>POS0012</t>
        </is>
      </c>
      <c r="E563" t="inlineStr">
        <is>
          <t>96</t>
        </is>
      </c>
      <c r="F563" t="inlineStr">
        <is>
          <t>0094</t>
        </is>
      </c>
      <c r="G563" t="inlineStr">
        <is>
          <t>5307007216</t>
        </is>
      </c>
      <c r="H563" t="n">
        <v>437.0</v>
      </c>
      <c r="I563" t="n">
        <v>416.18</v>
      </c>
      <c r="J563" t="n">
        <v>379.04</v>
      </c>
      <c r="K563" t="inlineStr">
        <is>
          <t>sale</t>
        </is>
      </c>
      <c r="L563" t="inlineStr">
        <is>
          <t/>
        </is>
      </c>
      <c r="M563" t="inlineStr">
        <is>
          <t/>
        </is>
      </c>
      <c r="N563" t="n">
        <v>0.0</v>
      </c>
      <c r="O563" t="n">
        <v>0.0</v>
      </c>
      <c r="P563" t="n">
        <v>325.07</v>
      </c>
      <c r="Q563" t="n">
        <v>325.08</v>
      </c>
      <c r="R563" t="n">
        <v>37.14</v>
      </c>
      <c r="S563" t="n">
        <v>37.14</v>
      </c>
      <c r="T563" t="n">
        <v>4.16</v>
      </c>
      <c r="U563" t="n">
        <v>4.16</v>
      </c>
      <c r="V563" t="n">
        <v>68.23</v>
      </c>
      <c r="W563" t="n">
        <v>68.23</v>
      </c>
      <c r="X563" t="n">
        <v>5.46</v>
      </c>
      <c r="Y563" t="n">
        <v>5.46</v>
      </c>
      <c r="Z563" t="n">
        <v>13.26</v>
      </c>
      <c r="AA563" t="n">
        <v>13.26</v>
      </c>
      <c r="AB563" t="n">
        <v>20.82</v>
      </c>
      <c r="AC563" t="n">
        <v>20.81</v>
      </c>
      <c r="AD563" t="n">
        <v>20.819999999999993</v>
      </c>
      <c r="AE563" t="n">
        <v>-0.009999999999990905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0.010000000000001563</v>
      </c>
      <c r="AL563" t="inlineStr">
        <is>
          <t>unreconciled</t>
        </is>
      </c>
      <c r="AM563" t="inlineStr">
        <is>
          <t>Order Amount Mismatch (POS&gt;3PO)</t>
        </is>
      </c>
      <c r="AN563" t="n">
        <v>20.82</v>
      </c>
      <c r="AO563" t="n">
        <f>ROUND(P563*100/H563,2)</f>
        <v>0.0</v>
      </c>
      <c r="AP563" t="n">
        <f>ROUND(Q563*100/I563,2)</f>
        <v>0.0</v>
      </c>
      <c r="AQ563"/>
      <c r="AR563"/>
      <c r="AS563" t="n">
        <v>0.0</v>
      </c>
    </row>
    <row r="564">
      <c r="A564" s="1" t="n">
        <v>45234.0</v>
      </c>
      <c r="B564" s="2" t="n">
        <v>45234.679444444446</v>
      </c>
      <c r="C564" t="inlineStr">
        <is>
          <t>3140094012085573</t>
        </is>
      </c>
      <c r="D564" t="inlineStr">
        <is>
          <t>POS0012</t>
        </is>
      </c>
      <c r="E564" t="inlineStr">
        <is>
          <t>88</t>
        </is>
      </c>
      <c r="F564" t="inlineStr">
        <is>
          <t>0094</t>
        </is>
      </c>
      <c r="G564" t="inlineStr">
        <is>
          <t>5307007767</t>
        </is>
      </c>
      <c r="H564" t="n">
        <v>1075.0</v>
      </c>
      <c r="I564" t="n">
        <v>1023.8</v>
      </c>
      <c r="J564" t="n">
        <v>986.66</v>
      </c>
      <c r="K564" t="inlineStr">
        <is>
          <t>sale</t>
        </is>
      </c>
      <c r="L564" t="inlineStr">
        <is>
          <t/>
        </is>
      </c>
      <c r="M564" t="inlineStr">
        <is>
          <t/>
        </is>
      </c>
      <c r="N564" t="n">
        <v>0.0</v>
      </c>
      <c r="O564" t="n">
        <v>0.0</v>
      </c>
      <c r="P564" t="n">
        <v>788.13</v>
      </c>
      <c r="Q564" t="n">
        <v>788.12</v>
      </c>
      <c r="R564" t="n">
        <v>37.14</v>
      </c>
      <c r="S564" t="n">
        <v>37.14</v>
      </c>
      <c r="T564" t="n">
        <v>10.24</v>
      </c>
      <c r="U564" t="n">
        <v>10.24</v>
      </c>
      <c r="V564" t="n">
        <v>177.6</v>
      </c>
      <c r="W564" t="n">
        <v>177.6</v>
      </c>
      <c r="X564" t="n">
        <v>13.44</v>
      </c>
      <c r="Y564" t="n">
        <v>13.44</v>
      </c>
      <c r="Z564" t="n">
        <v>34.39</v>
      </c>
      <c r="AA564" t="n">
        <v>34.39</v>
      </c>
      <c r="AB564" t="n">
        <v>51.2</v>
      </c>
      <c r="AC564" t="n">
        <v>51.19</v>
      </c>
      <c r="AD564" t="n">
        <v>51.200000000000045</v>
      </c>
      <c r="AE564" t="n">
        <v>0.009999999999990905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0.010000000000005116</v>
      </c>
      <c r="AL564" t="inlineStr">
        <is>
          <t>unreconciled</t>
        </is>
      </c>
      <c r="AM564" t="inlineStr">
        <is>
          <t>Order Amount Mismatch (POS&gt;3PO)</t>
        </is>
      </c>
      <c r="AN564" t="n">
        <v>51.2</v>
      </c>
      <c r="AO564" t="n">
        <f>ROUND(P564*100/H564,2)</f>
        <v>0.0</v>
      </c>
      <c r="AP564" t="n">
        <f>ROUND(Q564*100/I564,2)</f>
        <v>0.0</v>
      </c>
      <c r="AQ564"/>
      <c r="AR564"/>
      <c r="AS564" t="n">
        <v>0.0</v>
      </c>
    </row>
    <row r="565">
      <c r="A565" s="1" t="n">
        <v>45231.0</v>
      </c>
      <c r="B565" s="2" t="n">
        <v>45231.5912962963</v>
      </c>
      <c r="C565" t="inlineStr">
        <is>
          <t>3140023012058716</t>
        </is>
      </c>
      <c r="D565" t="inlineStr">
        <is>
          <t>POS0012</t>
        </is>
      </c>
      <c r="E565" t="inlineStr">
        <is>
          <t>10</t>
        </is>
      </c>
      <c r="F565" t="inlineStr">
        <is>
          <t>0023</t>
        </is>
      </c>
      <c r="G565" t="inlineStr">
        <is>
          <t>5307019006</t>
        </is>
      </c>
      <c r="H565" t="n">
        <v>290.0</v>
      </c>
      <c r="I565" t="n">
        <v>276.18</v>
      </c>
      <c r="J565" t="n">
        <v>239.04</v>
      </c>
      <c r="K565" t="inlineStr">
        <is>
          <t>sale</t>
        </is>
      </c>
      <c r="L565" t="inlineStr">
        <is>
          <t/>
        </is>
      </c>
      <c r="M565" t="inlineStr">
        <is>
          <t/>
        </is>
      </c>
      <c r="N565" t="n">
        <v>0.0</v>
      </c>
      <c r="O565" t="n">
        <v>0.0</v>
      </c>
      <c r="P565" t="n">
        <v>218.37</v>
      </c>
      <c r="Q565" t="n">
        <v>218.38</v>
      </c>
      <c r="R565" t="n">
        <v>37.14</v>
      </c>
      <c r="S565" t="n">
        <v>37.14</v>
      </c>
      <c r="T565" t="n">
        <v>2.76</v>
      </c>
      <c r="U565" t="n">
        <v>2.76</v>
      </c>
      <c r="V565" t="n">
        <v>43.03</v>
      </c>
      <c r="W565" t="n">
        <v>43.03</v>
      </c>
      <c r="X565" t="n">
        <v>3.62</v>
      </c>
      <c r="Y565" t="n">
        <v>3.62</v>
      </c>
      <c r="Z565" t="n">
        <v>8.4</v>
      </c>
      <c r="AA565" t="n">
        <v>8.4</v>
      </c>
      <c r="AB565" t="n">
        <v>13.82</v>
      </c>
      <c r="AC565" t="n">
        <v>13.81</v>
      </c>
      <c r="AD565" t="n">
        <v>13.819999999999993</v>
      </c>
      <c r="AE565" t="n">
        <v>-0.009999999999990905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0.009999999999999787</v>
      </c>
      <c r="AL565" t="inlineStr">
        <is>
          <t>unreconciled</t>
        </is>
      </c>
      <c r="AM565" t="inlineStr">
        <is>
          <t>Order Amount Mismatch (POS&gt;3PO)</t>
        </is>
      </c>
      <c r="AN565" t="n">
        <v>13.82</v>
      </c>
      <c r="AO565" t="n">
        <f>ROUND(P565*100/H565,2)</f>
        <v>0.0</v>
      </c>
      <c r="AP565" t="n">
        <f>ROUND(Q565*100/I565,2)</f>
        <v>0.0</v>
      </c>
      <c r="AQ565"/>
      <c r="AR565"/>
      <c r="AS565" t="n">
        <v>0.0</v>
      </c>
    </row>
    <row r="566">
      <c r="A566" s="1" t="n">
        <v>45233.0</v>
      </c>
      <c r="B566" s="2" t="n">
        <v>45233.81747685185</v>
      </c>
      <c r="C566" t="inlineStr">
        <is>
          <t>3140094012085230</t>
        </is>
      </c>
      <c r="D566" t="inlineStr">
        <is>
          <t>POS0012</t>
        </is>
      </c>
      <c r="E566" t="inlineStr">
        <is>
          <t>45</t>
        </is>
      </c>
      <c r="F566" t="inlineStr">
        <is>
          <t>0094</t>
        </is>
      </c>
      <c r="G566" t="inlineStr">
        <is>
          <t>5307021676</t>
        </is>
      </c>
      <c r="H566" t="n">
        <v>336.0</v>
      </c>
      <c r="I566" t="n">
        <v>397.14</v>
      </c>
      <c r="J566" t="n">
        <v>360.0</v>
      </c>
      <c r="K566" t="inlineStr">
        <is>
          <t>sale</t>
        </is>
      </c>
      <c r="L566" t="inlineStr">
        <is>
          <t/>
        </is>
      </c>
      <c r="M566" t="inlineStr">
        <is>
          <t/>
        </is>
      </c>
      <c r="N566" t="n">
        <v>0.0</v>
      </c>
      <c r="O566" t="n">
        <v>0.0</v>
      </c>
      <c r="P566" t="n">
        <v>310.56</v>
      </c>
      <c r="Q566" t="n">
        <v>251.75</v>
      </c>
      <c r="R566" t="n">
        <v>37.14</v>
      </c>
      <c r="S566" t="n">
        <v>37.14</v>
      </c>
      <c r="T566" t="n">
        <v>3.97</v>
      </c>
      <c r="U566" t="n">
        <v>3.2</v>
      </c>
      <c r="V566" t="n">
        <v>64.8</v>
      </c>
      <c r="W566" t="n">
        <v>50.91</v>
      </c>
      <c r="X566" t="n">
        <v>5.21</v>
      </c>
      <c r="Y566" t="n">
        <v>4.2</v>
      </c>
      <c r="Z566" t="n">
        <v>12.6</v>
      </c>
      <c r="AA566" t="n">
        <v>9.92</v>
      </c>
      <c r="AB566" t="n">
        <v>16.0</v>
      </c>
      <c r="AC566" t="n">
        <v>16.0</v>
      </c>
      <c r="AD566" t="n">
        <v>-61.139999999999986</v>
      </c>
      <c r="AE566" t="n">
        <v>58.81</v>
      </c>
      <c r="AF566" t="n">
        <v>0.0</v>
      </c>
      <c r="AG566" t="n">
        <v>0.77</v>
      </c>
      <c r="AH566" t="n">
        <v>13.89</v>
      </c>
      <c r="AI566" t="n">
        <v>1.0099999999999998</v>
      </c>
      <c r="AJ566" t="n">
        <v>2.6799999999999997</v>
      </c>
      <c r="AK566" t="n">
        <v>0.0</v>
      </c>
      <c r="AL566" t="inlineStr">
        <is>
          <t>unreconciled</t>
        </is>
      </c>
      <c r="AM566" t="inlineStr">
        <is>
          <t>Order Amount Mismatch (3PO&gt;POS)</t>
        </is>
      </c>
      <c r="AN566" t="n">
        <v>61.14</v>
      </c>
      <c r="AO566" t="n">
        <f>ROUND(P566*100/H566,2)</f>
        <v>0.0</v>
      </c>
      <c r="AP566" t="n">
        <f>ROUND(Q566*100/I566,2)</f>
        <v>0.0</v>
      </c>
      <c r="AQ566"/>
      <c r="AR566"/>
      <c r="AS566" t="n">
        <v>0.0</v>
      </c>
    </row>
    <row r="567">
      <c r="A567" s="1" t="n">
        <v>45234.0</v>
      </c>
      <c r="B567" s="2" t="n">
        <v>45234.86530092593</v>
      </c>
      <c r="C567" t="inlineStr">
        <is>
          <t>3140094012085748</t>
        </is>
      </c>
      <c r="D567" t="inlineStr">
        <is>
          <t>POS0012</t>
        </is>
      </c>
      <c r="E567" t="inlineStr">
        <is>
          <t>63</t>
        </is>
      </c>
      <c r="F567" t="inlineStr">
        <is>
          <t>0094</t>
        </is>
      </c>
      <c r="G567" t="inlineStr">
        <is>
          <t>5307025207</t>
        </is>
      </c>
      <c r="H567" t="n">
        <v>281.0</v>
      </c>
      <c r="I567" t="n">
        <v>267.61</v>
      </c>
      <c r="J567" t="n">
        <v>230.47</v>
      </c>
      <c r="K567" t="inlineStr">
        <is>
          <t>sale</t>
        </is>
      </c>
      <c r="L567" t="inlineStr">
        <is>
          <t/>
        </is>
      </c>
      <c r="M567" t="inlineStr">
        <is>
          <t/>
        </is>
      </c>
      <c r="N567" t="n">
        <v>0.0</v>
      </c>
      <c r="O567" t="n">
        <v>0.0</v>
      </c>
      <c r="P567" t="n">
        <v>211.84</v>
      </c>
      <c r="Q567" t="n">
        <v>211.84</v>
      </c>
      <c r="R567" t="n">
        <v>37.14</v>
      </c>
      <c r="S567" t="n">
        <v>37.14</v>
      </c>
      <c r="T567" t="n">
        <v>2.68</v>
      </c>
      <c r="U567" t="n">
        <v>2.68</v>
      </c>
      <c r="V567" t="n">
        <v>41.48</v>
      </c>
      <c r="W567" t="n">
        <v>41.48</v>
      </c>
      <c r="X567" t="n">
        <v>3.51</v>
      </c>
      <c r="Y567" t="n">
        <v>3.51</v>
      </c>
      <c r="Z567" t="n">
        <v>8.1</v>
      </c>
      <c r="AA567" t="n">
        <v>8.1</v>
      </c>
      <c r="AB567" t="n">
        <v>13.38</v>
      </c>
      <c r="AC567" t="n">
        <v>13.38</v>
      </c>
      <c r="AD567" t="n">
        <v>13.389999999999986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inlineStr">
        <is>
          <t>unreconciled</t>
        </is>
      </c>
      <c r="AM567" t="inlineStr">
        <is>
          <t>Order Amount Mismatch (POS&gt;3PO)</t>
        </is>
      </c>
      <c r="AN567" t="n">
        <v>13.39</v>
      </c>
      <c r="AO567" t="n">
        <f>ROUND(P567*100/H567,2)</f>
        <v>0.0</v>
      </c>
      <c r="AP567" t="n">
        <f>ROUND(Q567*100/I567,2)</f>
        <v>0.0</v>
      </c>
      <c r="AQ567"/>
      <c r="AR567"/>
      <c r="AS567" t="n">
        <v>0.0</v>
      </c>
    </row>
    <row r="568">
      <c r="A568" s="1" t="n">
        <v>45231.0</v>
      </c>
      <c r="B568" s="2" t="n">
        <v>45231.581145833334</v>
      </c>
      <c r="C568" t="inlineStr">
        <is>
          <t>3140094012084359</t>
        </is>
      </c>
      <c r="D568" t="inlineStr">
        <is>
          <t>POS0012</t>
        </is>
      </c>
      <c r="E568" t="inlineStr">
        <is>
          <t>73</t>
        </is>
      </c>
      <c r="F568" t="inlineStr">
        <is>
          <t>0094</t>
        </is>
      </c>
      <c r="G568" t="inlineStr">
        <is>
          <t>5307027510</t>
        </is>
      </c>
      <c r="H568" t="n">
        <v>259.0</v>
      </c>
      <c r="I568" t="n">
        <v>246.66</v>
      </c>
      <c r="J568" t="n">
        <v>209.52</v>
      </c>
      <c r="K568" t="inlineStr">
        <is>
          <t>sale</t>
        </is>
      </c>
      <c r="L568" t="inlineStr">
        <is>
          <t/>
        </is>
      </c>
      <c r="M568" t="inlineStr">
        <is>
          <t/>
        </is>
      </c>
      <c r="N568" t="n">
        <v>0.0</v>
      </c>
      <c r="O568" t="n">
        <v>0.0</v>
      </c>
      <c r="P568" t="n">
        <v>195.87</v>
      </c>
      <c r="Q568" t="n">
        <v>195.86</v>
      </c>
      <c r="R568" t="n">
        <v>37.14</v>
      </c>
      <c r="S568" t="n">
        <v>37.14</v>
      </c>
      <c r="T568" t="n">
        <v>2.47</v>
      </c>
      <c r="U568" t="n">
        <v>2.47</v>
      </c>
      <c r="V568" t="n">
        <v>37.71</v>
      </c>
      <c r="W568" t="n">
        <v>37.71</v>
      </c>
      <c r="X568" t="n">
        <v>3.24</v>
      </c>
      <c r="Y568" t="n">
        <v>3.24</v>
      </c>
      <c r="Z568" t="n">
        <v>7.37</v>
      </c>
      <c r="AA568" t="n">
        <v>7.37</v>
      </c>
      <c r="AB568" t="n">
        <v>12.34</v>
      </c>
      <c r="AC568" t="n">
        <v>12.33</v>
      </c>
      <c r="AD568" t="n">
        <v>12.340000000000003</v>
      </c>
      <c r="AE568" t="n">
        <v>0.009999999999990905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0.009999999999999787</v>
      </c>
      <c r="AL568" t="inlineStr">
        <is>
          <t>unreconciled</t>
        </is>
      </c>
      <c r="AM568" t="inlineStr">
        <is>
          <t>Order Amount Mismatch (POS&gt;3PO)</t>
        </is>
      </c>
      <c r="AN568" t="n">
        <v>12.34</v>
      </c>
      <c r="AO568" t="n">
        <f>ROUND(P568*100/H568,2)</f>
        <v>0.0</v>
      </c>
      <c r="AP568" t="n">
        <f>ROUND(Q568*100/I568,2)</f>
        <v>0.0</v>
      </c>
      <c r="AQ568"/>
      <c r="AR568"/>
      <c r="AS568" t="n">
        <v>0.0</v>
      </c>
    </row>
    <row r="569">
      <c r="A569" s="1" t="n">
        <v>45234.0</v>
      </c>
      <c r="B569" s="2" t="n">
        <v>45234.84722222222</v>
      </c>
      <c r="C569" t="inlineStr">
        <is>
          <t>3140094012085717</t>
        </is>
      </c>
      <c r="D569" t="inlineStr">
        <is>
          <t>POS0012</t>
        </is>
      </c>
      <c r="E569" t="inlineStr">
        <is>
          <t>32</t>
        </is>
      </c>
      <c r="F569" t="inlineStr">
        <is>
          <t>0094</t>
        </is>
      </c>
      <c r="G569" t="inlineStr">
        <is>
          <t>5307038790</t>
        </is>
      </c>
      <c r="H569" t="n">
        <v>303.0</v>
      </c>
      <c r="I569" t="n">
        <v>288.57</v>
      </c>
      <c r="J569" t="n">
        <v>251.43</v>
      </c>
      <c r="K569" t="inlineStr">
        <is>
          <t>sale</t>
        </is>
      </c>
      <c r="L569" t="inlineStr">
        <is>
          <t/>
        </is>
      </c>
      <c r="M569" t="inlineStr">
        <is>
          <t/>
        </is>
      </c>
      <c r="N569" t="n">
        <v>0.0</v>
      </c>
      <c r="O569" t="n">
        <v>0.0</v>
      </c>
      <c r="P569" t="n">
        <v>227.8</v>
      </c>
      <c r="Q569" t="n">
        <v>227.79</v>
      </c>
      <c r="R569" t="n">
        <v>37.14</v>
      </c>
      <c r="S569" t="n">
        <v>37.14</v>
      </c>
      <c r="T569" t="n">
        <v>2.89</v>
      </c>
      <c r="U569" t="n">
        <v>2.89</v>
      </c>
      <c r="V569" t="n">
        <v>45.26</v>
      </c>
      <c r="W569" t="n">
        <v>45.26</v>
      </c>
      <c r="X569" t="n">
        <v>3.79</v>
      </c>
      <c r="Y569" t="n">
        <v>3.79</v>
      </c>
      <c r="Z569" t="n">
        <v>8.83</v>
      </c>
      <c r="AA569" t="n">
        <v>8.83</v>
      </c>
      <c r="AB569" t="n">
        <v>14.42</v>
      </c>
      <c r="AC569" t="n">
        <v>14.43</v>
      </c>
      <c r="AD569" t="n">
        <v>14.430000000000007</v>
      </c>
      <c r="AE569" t="n">
        <v>0.010000000000019327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-0.009999999999999787</v>
      </c>
      <c r="AL569" t="inlineStr">
        <is>
          <t>unreconciled</t>
        </is>
      </c>
      <c r="AM569" t="inlineStr">
        <is>
          <t>Order Amount Mismatch (POS&gt;3PO)</t>
        </is>
      </c>
      <c r="AN569" t="n">
        <v>14.43</v>
      </c>
      <c r="AO569" t="n">
        <f>ROUND(P569*100/H569,2)</f>
        <v>0.0</v>
      </c>
      <c r="AP569" t="n">
        <f>ROUND(Q569*100/I569,2)</f>
        <v>0.0</v>
      </c>
      <c r="AQ569"/>
      <c r="AR569"/>
      <c r="AS569" t="n">
        <v>0.0</v>
      </c>
    </row>
    <row r="570">
      <c r="A570" s="1" t="n">
        <v>45231.0</v>
      </c>
      <c r="B570" s="2" t="n">
        <v>45231.45408564815</v>
      </c>
      <c r="C570" t="inlineStr">
        <is>
          <t>3140094012084318</t>
        </is>
      </c>
      <c r="D570" t="inlineStr">
        <is>
          <t>POS0012</t>
        </is>
      </c>
      <c r="E570" t="inlineStr">
        <is>
          <t>32</t>
        </is>
      </c>
      <c r="F570" t="inlineStr">
        <is>
          <t>0094</t>
        </is>
      </c>
      <c r="G570" t="inlineStr">
        <is>
          <t>5307039607</t>
        </is>
      </c>
      <c r="H570" t="n">
        <v>456.0</v>
      </c>
      <c r="I570" t="n">
        <v>434.29</v>
      </c>
      <c r="J570" t="n">
        <v>397.15</v>
      </c>
      <c r="K570" t="inlineStr">
        <is>
          <t>sale</t>
        </is>
      </c>
      <c r="L570" t="inlineStr">
        <is>
          <t/>
        </is>
      </c>
      <c r="M570" t="inlineStr">
        <is>
          <t/>
        </is>
      </c>
      <c r="N570" t="n">
        <v>0.0</v>
      </c>
      <c r="O570" t="n">
        <v>0.0</v>
      </c>
      <c r="P570" t="n">
        <v>338.87</v>
      </c>
      <c r="Q570" t="n">
        <v>338.86</v>
      </c>
      <c r="R570" t="n">
        <v>37.14</v>
      </c>
      <c r="S570" t="n">
        <v>37.14</v>
      </c>
      <c r="T570" t="n">
        <v>4.34</v>
      </c>
      <c r="U570" t="n">
        <v>4.34</v>
      </c>
      <c r="V570" t="n">
        <v>71.49</v>
      </c>
      <c r="W570" t="n">
        <v>71.49</v>
      </c>
      <c r="X570" t="n">
        <v>5.7</v>
      </c>
      <c r="Y570" t="n">
        <v>5.7</v>
      </c>
      <c r="Z570" t="n">
        <v>13.89</v>
      </c>
      <c r="AA570" t="n">
        <v>13.9</v>
      </c>
      <c r="AB570" t="n">
        <v>21.72</v>
      </c>
      <c r="AC570" t="n">
        <v>21.72</v>
      </c>
      <c r="AD570" t="n">
        <v>21.70999999999998</v>
      </c>
      <c r="AE570" t="n">
        <v>0.009999999999990905</v>
      </c>
      <c r="AF570" t="n">
        <v>0.0</v>
      </c>
      <c r="AG570" t="n">
        <v>0.0</v>
      </c>
      <c r="AH570" t="n">
        <v>0.0</v>
      </c>
      <c r="AI570" t="n">
        <v>0.0</v>
      </c>
      <c r="AJ570" t="n">
        <v>-0.009999999999999787</v>
      </c>
      <c r="AK570" t="n">
        <v>0.0</v>
      </c>
      <c r="AL570" t="inlineStr">
        <is>
          <t>unreconciled</t>
        </is>
      </c>
      <c r="AM570" t="inlineStr">
        <is>
          <t>Order Amount Mismatch (POS&gt;3PO)</t>
        </is>
      </c>
      <c r="AN570" t="n">
        <v>21.71</v>
      </c>
      <c r="AO570" t="n">
        <f>ROUND(P570*100/H570,2)</f>
        <v>0.0</v>
      </c>
      <c r="AP570" t="n">
        <f>ROUND(Q570*100/I570,2)</f>
        <v>0.0</v>
      </c>
      <c r="AQ570"/>
      <c r="AR570"/>
      <c r="AS570" t="n">
        <v>0.0</v>
      </c>
    </row>
    <row r="571">
      <c r="A571" s="1" t="n">
        <v>45231.0</v>
      </c>
      <c r="B571" s="2" t="n">
        <v>45231.909537037034</v>
      </c>
      <c r="C571" t="inlineStr">
        <is>
          <t>3140094012084558</t>
        </is>
      </c>
      <c r="D571" t="inlineStr">
        <is>
          <t>POS0012</t>
        </is>
      </c>
      <c r="E571" t="inlineStr">
        <is>
          <t>72</t>
        </is>
      </c>
      <c r="F571" t="inlineStr">
        <is>
          <t>0094</t>
        </is>
      </c>
      <c r="G571" t="inlineStr">
        <is>
          <t>5307047341</t>
        </is>
      </c>
      <c r="H571" t="n">
        <v>518.0</v>
      </c>
      <c r="I571" t="n">
        <v>493.32</v>
      </c>
      <c r="J571" t="n">
        <v>456.18</v>
      </c>
      <c r="K571" t="inlineStr">
        <is>
          <t>sale</t>
        </is>
      </c>
      <c r="L571" t="inlineStr">
        <is>
          <t/>
        </is>
      </c>
      <c r="M571" t="inlineStr">
        <is>
          <t/>
        </is>
      </c>
      <c r="N571" t="n">
        <v>0.0</v>
      </c>
      <c r="O571" t="n">
        <v>0.0</v>
      </c>
      <c r="P571" t="n">
        <v>383.87</v>
      </c>
      <c r="Q571" t="n">
        <v>383.86</v>
      </c>
      <c r="R571" t="n">
        <v>37.14</v>
      </c>
      <c r="S571" t="n">
        <v>37.14</v>
      </c>
      <c r="T571" t="n">
        <v>4.93</v>
      </c>
      <c r="U571" t="n">
        <v>4.93</v>
      </c>
      <c r="V571" t="n">
        <v>82.11</v>
      </c>
      <c r="W571" t="n">
        <v>82.11</v>
      </c>
      <c r="X571" t="n">
        <v>6.47</v>
      </c>
      <c r="Y571" t="n">
        <v>6.47</v>
      </c>
      <c r="Z571" t="n">
        <v>15.94</v>
      </c>
      <c r="AA571" t="n">
        <v>15.94</v>
      </c>
      <c r="AB571" t="n">
        <v>24.66</v>
      </c>
      <c r="AC571" t="n">
        <v>24.67</v>
      </c>
      <c r="AD571" t="n">
        <v>24.680000000000007</v>
      </c>
      <c r="AE571" t="n">
        <v>0.009999999999990905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-0.010000000000001563</v>
      </c>
      <c r="AL571" t="inlineStr">
        <is>
          <t>unreconciled</t>
        </is>
      </c>
      <c r="AM571" t="inlineStr">
        <is>
          <t>Order Amount Mismatch (POS&gt;3PO)</t>
        </is>
      </c>
      <c r="AN571" t="n">
        <v>24.68</v>
      </c>
      <c r="AO571" t="n">
        <f>ROUND(P571*100/H571,2)</f>
        <v>0.0</v>
      </c>
      <c r="AP571" t="n">
        <f>ROUND(Q571*100/I571,2)</f>
        <v>0.0</v>
      </c>
      <c r="AQ571"/>
      <c r="AR571"/>
      <c r="AS571" t="n">
        <v>0.0</v>
      </c>
    </row>
    <row r="572">
      <c r="A572" s="1" t="n">
        <v>45233.0</v>
      </c>
      <c r="B572" s="2" t="n">
        <v>45233.86945601852</v>
      </c>
      <c r="C572" t="inlineStr">
        <is>
          <t>3140023012059325</t>
        </is>
      </c>
      <c r="D572" t="inlineStr">
        <is>
          <t>POS0012</t>
        </is>
      </c>
      <c r="E572" t="inlineStr">
        <is>
          <t>18</t>
        </is>
      </c>
      <c r="F572" t="inlineStr">
        <is>
          <t>0023</t>
        </is>
      </c>
      <c r="G572" t="inlineStr">
        <is>
          <t>5307050834</t>
        </is>
      </c>
      <c r="H572" t="n">
        <v>1506.0</v>
      </c>
      <c r="I572" t="n">
        <v>1511.43</v>
      </c>
      <c r="J572" t="n">
        <v>1474.29</v>
      </c>
      <c r="K572" t="inlineStr">
        <is>
          <t>sale</t>
        </is>
      </c>
      <c r="L572" t="inlineStr">
        <is>
          <t/>
        </is>
      </c>
      <c r="M572" t="inlineStr">
        <is>
          <t/>
        </is>
      </c>
      <c r="N572" t="n">
        <v>0.0</v>
      </c>
      <c r="O572" t="n">
        <v>0.0</v>
      </c>
      <c r="P572" t="n">
        <v>1159.77</v>
      </c>
      <c r="Q572" t="n">
        <v>1101.01</v>
      </c>
      <c r="R572" t="n">
        <v>37.14</v>
      </c>
      <c r="S572" t="n">
        <v>37.14</v>
      </c>
      <c r="T572" t="n">
        <v>15.11</v>
      </c>
      <c r="U572" t="n">
        <v>14.34</v>
      </c>
      <c r="V572" t="n">
        <v>265.37</v>
      </c>
      <c r="W572" t="n">
        <v>251.49</v>
      </c>
      <c r="X572" t="n">
        <v>19.84</v>
      </c>
      <c r="Y572" t="n">
        <v>18.82</v>
      </c>
      <c r="Z572" t="n">
        <v>51.34</v>
      </c>
      <c r="AA572" t="n">
        <v>48.66</v>
      </c>
      <c r="AB572" t="n">
        <v>71.72</v>
      </c>
      <c r="AC572" t="n">
        <v>71.71</v>
      </c>
      <c r="AD572" t="n">
        <v>-5.430000000000064</v>
      </c>
      <c r="AE572" t="n">
        <v>58.75999999999999</v>
      </c>
      <c r="AF572" t="n">
        <v>0.0</v>
      </c>
      <c r="AG572" t="n">
        <v>0.7699999999999996</v>
      </c>
      <c r="AH572" t="n">
        <v>13.879999999999995</v>
      </c>
      <c r="AI572" t="n">
        <v>1.0199999999999996</v>
      </c>
      <c r="AJ572" t="n">
        <v>2.680000000000007</v>
      </c>
      <c r="AK572" t="n">
        <v>0.010000000000005116</v>
      </c>
      <c r="AL572" t="inlineStr">
        <is>
          <t>unreconciled</t>
        </is>
      </c>
      <c r="AM572" t="inlineStr">
        <is>
          <t>Order Amount Mismatch (3PO&gt;POS)</t>
        </is>
      </c>
      <c r="AN572" t="n">
        <v>5.43</v>
      </c>
      <c r="AO572" t="n">
        <f>ROUND(P572*100/H572,2)</f>
        <v>0.0</v>
      </c>
      <c r="AP572" t="n">
        <f>ROUND(Q572*100/I572,2)</f>
        <v>0.0</v>
      </c>
      <c r="AQ572"/>
      <c r="AR572"/>
      <c r="AS572" t="n">
        <v>0.0</v>
      </c>
    </row>
    <row r="573">
      <c r="A573" s="1" t="n">
        <v>45232.0</v>
      </c>
      <c r="B573" s="2" t="n">
        <v>45232.993483796294</v>
      </c>
      <c r="C573" t="inlineStr">
        <is>
          <t>3140094012085007</t>
        </is>
      </c>
      <c r="D573" t="inlineStr">
        <is>
          <t>POS0012</t>
        </is>
      </c>
      <c r="E573" t="inlineStr">
        <is>
          <t>22</t>
        </is>
      </c>
      <c r="F573" t="inlineStr">
        <is>
          <t>0094</t>
        </is>
      </c>
      <c r="G573" t="inlineStr">
        <is>
          <t>5307068129</t>
        </is>
      </c>
      <c r="H573" t="n">
        <v>150.0</v>
      </c>
      <c r="I573" t="n">
        <v>142.85</v>
      </c>
      <c r="J573" t="n">
        <v>105.71</v>
      </c>
      <c r="K573" t="inlineStr">
        <is>
          <t>sale</t>
        </is>
      </c>
      <c r="L573" t="inlineStr">
        <is>
          <t/>
        </is>
      </c>
      <c r="M573" t="inlineStr">
        <is>
          <t/>
        </is>
      </c>
      <c r="N573" t="n">
        <v>0.0</v>
      </c>
      <c r="O573" t="n">
        <v>0.0</v>
      </c>
      <c r="P573" t="n">
        <v>116.76</v>
      </c>
      <c r="Q573" t="n">
        <v>116.75</v>
      </c>
      <c r="R573" t="n">
        <v>37.14</v>
      </c>
      <c r="S573" t="n">
        <v>37.14</v>
      </c>
      <c r="T573" t="n">
        <v>1.43</v>
      </c>
      <c r="U573" t="n">
        <v>1.43</v>
      </c>
      <c r="V573" t="n">
        <v>19.03</v>
      </c>
      <c r="W573" t="n">
        <v>19.03</v>
      </c>
      <c r="X573" t="n">
        <v>1.87</v>
      </c>
      <c r="Y573" t="n">
        <v>1.87</v>
      </c>
      <c r="Z573" t="n">
        <v>3.76</v>
      </c>
      <c r="AA573" t="n">
        <v>3.77</v>
      </c>
      <c r="AB573" t="n">
        <v>7.14</v>
      </c>
      <c r="AC573" t="n">
        <v>7.14</v>
      </c>
      <c r="AD573" t="n">
        <v>7.150000000000006</v>
      </c>
      <c r="AE573" t="n">
        <v>0.010000000000005116</v>
      </c>
      <c r="AF573" t="n">
        <v>0.0</v>
      </c>
      <c r="AG573" t="n">
        <v>0.0</v>
      </c>
      <c r="AH573" t="n">
        <v>0.0</v>
      </c>
      <c r="AI573" t="n">
        <v>0.0</v>
      </c>
      <c r="AJ573" t="n">
        <v>-0.010000000000000231</v>
      </c>
      <c r="AK573" t="n">
        <v>0.0</v>
      </c>
      <c r="AL573" t="inlineStr">
        <is>
          <t>unreconciled</t>
        </is>
      </c>
      <c r="AM573" t="inlineStr">
        <is>
          <t>Order Amount Mismatch (POS&gt;3PO)</t>
        </is>
      </c>
      <c r="AN573" t="n">
        <v>7.15</v>
      </c>
      <c r="AO573" t="n">
        <f>ROUND(P573*100/H573,2)</f>
        <v>0.0</v>
      </c>
      <c r="AP573" t="n">
        <f>ROUND(Q573*100/I573,2)</f>
        <v>0.0</v>
      </c>
      <c r="AQ573"/>
      <c r="AR573"/>
      <c r="AS573" t="n">
        <v>0.0</v>
      </c>
    </row>
    <row r="574">
      <c r="A574" s="1" t="n">
        <v>45231.0</v>
      </c>
      <c r="B574" s="2" t="n">
        <v>45231.863078703704</v>
      </c>
      <c r="C574" t="inlineStr">
        <is>
          <t>3140094012084524</t>
        </is>
      </c>
      <c r="D574" t="inlineStr">
        <is>
          <t>POS0012</t>
        </is>
      </c>
      <c r="E574" t="inlineStr">
        <is>
          <t>38</t>
        </is>
      </c>
      <c r="F574" t="inlineStr">
        <is>
          <t>0094</t>
        </is>
      </c>
      <c r="G574" t="inlineStr">
        <is>
          <t>5307095890</t>
        </is>
      </c>
      <c r="H574" t="n">
        <v>266.0</v>
      </c>
      <c r="I574" t="n">
        <v>253.33</v>
      </c>
      <c r="J574" t="n">
        <v>216.19</v>
      </c>
      <c r="K574" t="inlineStr">
        <is>
          <t>sale</t>
        </is>
      </c>
      <c r="L574" t="inlineStr">
        <is>
          <t/>
        </is>
      </c>
      <c r="M574" t="inlineStr">
        <is>
          <t/>
        </is>
      </c>
      <c r="N574" t="n">
        <v>0.0</v>
      </c>
      <c r="O574" t="n">
        <v>0.0</v>
      </c>
      <c r="P574" t="n">
        <v>200.97</v>
      </c>
      <c r="Q574" t="n">
        <v>200.96</v>
      </c>
      <c r="R574" t="n">
        <v>37.14</v>
      </c>
      <c r="S574" t="n">
        <v>37.14</v>
      </c>
      <c r="T574" t="n">
        <v>2.53</v>
      </c>
      <c r="U574" t="n">
        <v>2.53</v>
      </c>
      <c r="V574" t="n">
        <v>38.91</v>
      </c>
      <c r="W574" t="n">
        <v>38.91</v>
      </c>
      <c r="X574" t="n">
        <v>3.32</v>
      </c>
      <c r="Y574" t="n">
        <v>3.32</v>
      </c>
      <c r="Z574" t="n">
        <v>7.6</v>
      </c>
      <c r="AA574" t="n">
        <v>7.6</v>
      </c>
      <c r="AB574" t="n">
        <v>12.66</v>
      </c>
      <c r="AC574" t="n">
        <v>12.67</v>
      </c>
      <c r="AD574" t="n">
        <v>12.669999999999987</v>
      </c>
      <c r="AE574" t="n">
        <v>0.009999999999990905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-0.009999999999999787</v>
      </c>
      <c r="AL574" t="inlineStr">
        <is>
          <t>unreconciled</t>
        </is>
      </c>
      <c r="AM574" t="inlineStr">
        <is>
          <t>Order Amount Mismatch (POS&gt;3PO)</t>
        </is>
      </c>
      <c r="AN574" t="n">
        <v>12.67</v>
      </c>
      <c r="AO574" t="n">
        <f>ROUND(P574*100/H574,2)</f>
        <v>0.0</v>
      </c>
      <c r="AP574" t="n">
        <f>ROUND(Q574*100/I574,2)</f>
        <v>0.0</v>
      </c>
      <c r="AQ574"/>
      <c r="AR574"/>
      <c r="AS574" t="n">
        <v>0.0</v>
      </c>
    </row>
    <row r="575">
      <c r="A575" s="1" t="n">
        <v>45231.0</v>
      </c>
      <c r="B575" s="2" t="n">
        <v>45231.61982638889</v>
      </c>
      <c r="C575" t="inlineStr">
        <is>
          <t>3140023012058725</t>
        </is>
      </c>
      <c r="D575" t="inlineStr">
        <is>
          <t>POS0012</t>
        </is>
      </c>
      <c r="E575" t="inlineStr">
        <is>
          <t>19</t>
        </is>
      </c>
      <c r="F575" t="inlineStr">
        <is>
          <t>0023</t>
        </is>
      </c>
      <c r="G575" t="inlineStr">
        <is>
          <t>5307098165</t>
        </is>
      </c>
      <c r="H575" t="n">
        <v>212.0</v>
      </c>
      <c r="I575" t="n">
        <v>201.9</v>
      </c>
      <c r="J575" t="n">
        <v>164.76</v>
      </c>
      <c r="K575" t="inlineStr">
        <is>
          <t>sale</t>
        </is>
      </c>
      <c r="L575" t="inlineStr">
        <is>
          <t/>
        </is>
      </c>
      <c r="M575" t="inlineStr">
        <is>
          <t/>
        </is>
      </c>
      <c r="N575" t="n">
        <v>0.0</v>
      </c>
      <c r="O575" t="n">
        <v>0.0</v>
      </c>
      <c r="P575" t="n">
        <v>161.75</v>
      </c>
      <c r="Q575" t="n">
        <v>161.75</v>
      </c>
      <c r="R575" t="n">
        <v>37.14</v>
      </c>
      <c r="S575" t="n">
        <v>37.14</v>
      </c>
      <c r="T575" t="n">
        <v>2.02</v>
      </c>
      <c r="U575" t="n">
        <v>2.02</v>
      </c>
      <c r="V575" t="n">
        <v>29.66</v>
      </c>
      <c r="W575" t="n">
        <v>29.66</v>
      </c>
      <c r="X575" t="n">
        <v>2.65</v>
      </c>
      <c r="Y575" t="n">
        <v>2.65</v>
      </c>
      <c r="Z575" t="n">
        <v>5.82</v>
      </c>
      <c r="AA575" t="n">
        <v>5.82</v>
      </c>
      <c r="AB575" t="n">
        <v>10.1</v>
      </c>
      <c r="AC575" t="n">
        <v>10.1</v>
      </c>
      <c r="AD575" t="n">
        <v>10.099999999999994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inlineStr">
        <is>
          <t>unreconciled</t>
        </is>
      </c>
      <c r="AM575" t="inlineStr">
        <is>
          <t>Order Amount Mismatch (POS&gt;3PO)</t>
        </is>
      </c>
      <c r="AN575" t="n">
        <v>10.1</v>
      </c>
      <c r="AO575" t="n">
        <f>ROUND(P575*100/H575,2)</f>
        <v>0.0</v>
      </c>
      <c r="AP575" t="n">
        <f>ROUND(Q575*100/I575,2)</f>
        <v>0.0</v>
      </c>
      <c r="AQ575"/>
      <c r="AR575"/>
      <c r="AS575" t="n">
        <v>0.0</v>
      </c>
    </row>
    <row r="576">
      <c r="A576" s="1" t="n">
        <v>45231.0</v>
      </c>
      <c r="B576" s="2" t="n">
        <v>45232.023356481484</v>
      </c>
      <c r="C576" t="inlineStr">
        <is>
          <t>3140023012058903</t>
        </is>
      </c>
      <c r="D576" t="inlineStr">
        <is>
          <t>POS0012</t>
        </is>
      </c>
      <c r="E576" t="inlineStr">
        <is>
          <t>97</t>
        </is>
      </c>
      <c r="F576" t="inlineStr">
        <is>
          <t>0023</t>
        </is>
      </c>
      <c r="G576" t="inlineStr">
        <is>
          <t>5307099365</t>
        </is>
      </c>
      <c r="H576" t="n">
        <v>208.0</v>
      </c>
      <c r="I576" t="n">
        <v>198.09</v>
      </c>
      <c r="J576" t="n">
        <v>160.95</v>
      </c>
      <c r="K576" t="inlineStr">
        <is>
          <t>sale</t>
        </is>
      </c>
      <c r="L576" t="inlineStr">
        <is>
          <t/>
        </is>
      </c>
      <c r="M576" t="inlineStr">
        <is>
          <t/>
        </is>
      </c>
      <c r="N576" t="n">
        <v>0.0</v>
      </c>
      <c r="O576" t="n">
        <v>0.0</v>
      </c>
      <c r="P576" t="n">
        <v>158.86</v>
      </c>
      <c r="Q576" t="n">
        <v>158.87</v>
      </c>
      <c r="R576" t="n">
        <v>37.14</v>
      </c>
      <c r="S576" t="n">
        <v>37.14</v>
      </c>
      <c r="T576" t="n">
        <v>1.98</v>
      </c>
      <c r="U576" t="n">
        <v>1.98</v>
      </c>
      <c r="V576" t="n">
        <v>28.97</v>
      </c>
      <c r="W576" t="n">
        <v>28.97</v>
      </c>
      <c r="X576" t="n">
        <v>2.6</v>
      </c>
      <c r="Y576" t="n">
        <v>2.6</v>
      </c>
      <c r="Z576" t="n">
        <v>5.68</v>
      </c>
      <c r="AA576" t="n">
        <v>5.68</v>
      </c>
      <c r="AB576" t="n">
        <v>9.9</v>
      </c>
      <c r="AC576" t="n">
        <v>9.91</v>
      </c>
      <c r="AD576" t="n">
        <v>9.909999999999997</v>
      </c>
      <c r="AE576" t="n">
        <v>-0.009999999999990905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-0.009999999999999787</v>
      </c>
      <c r="AL576" t="inlineStr">
        <is>
          <t>unreconciled</t>
        </is>
      </c>
      <c r="AM576" t="inlineStr">
        <is>
          <t>Order Amount Mismatch (POS&gt;3PO)</t>
        </is>
      </c>
      <c r="AN576" t="n">
        <v>9.91</v>
      </c>
      <c r="AO576" t="n">
        <f>ROUND(P576*100/H576,2)</f>
        <v>0.0</v>
      </c>
      <c r="AP576" t="n">
        <f>ROUND(Q576*100/I576,2)</f>
        <v>0.0</v>
      </c>
      <c r="AQ576"/>
      <c r="AR576"/>
      <c r="AS576" t="n">
        <v>0.0</v>
      </c>
    </row>
    <row r="577">
      <c r="A577" s="1" t="n">
        <v>45233.0</v>
      </c>
      <c r="B577" s="2" t="n">
        <v>45233.96445601852</v>
      </c>
      <c r="C577" t="inlineStr">
        <is>
          <t>3140023012059367</t>
        </is>
      </c>
      <c r="D577" t="inlineStr">
        <is>
          <t>POS0012</t>
        </is>
      </c>
      <c r="E577" t="inlineStr">
        <is>
          <t>60</t>
        </is>
      </c>
      <c r="F577" t="inlineStr">
        <is>
          <t>0023</t>
        </is>
      </c>
      <c r="G577" t="inlineStr">
        <is>
          <t>5307101445</t>
        </is>
      </c>
      <c r="H577" t="n">
        <v>264.0</v>
      </c>
      <c r="I577" t="n">
        <v>328.57</v>
      </c>
      <c r="J577" t="n">
        <v>291.43</v>
      </c>
      <c r="K577" t="inlineStr">
        <is>
          <t>sale</t>
        </is>
      </c>
      <c r="L577" t="inlineStr">
        <is>
          <t/>
        </is>
      </c>
      <c r="M577" t="inlineStr">
        <is>
          <t/>
        </is>
      </c>
      <c r="N577" t="n">
        <v>0.0</v>
      </c>
      <c r="O577" t="n">
        <v>0.0</v>
      </c>
      <c r="P577" t="n">
        <v>258.29</v>
      </c>
      <c r="Q577" t="n">
        <v>199.51</v>
      </c>
      <c r="R577" t="n">
        <v>37.14</v>
      </c>
      <c r="S577" t="n">
        <v>37.14</v>
      </c>
      <c r="T577" t="n">
        <v>3.29</v>
      </c>
      <c r="U577" t="n">
        <v>2.51</v>
      </c>
      <c r="V577" t="n">
        <v>52.46</v>
      </c>
      <c r="W577" t="n">
        <v>38.57</v>
      </c>
      <c r="X577" t="n">
        <v>4.31</v>
      </c>
      <c r="Y577" t="n">
        <v>3.3</v>
      </c>
      <c r="Z577" t="n">
        <v>10.22</v>
      </c>
      <c r="AA577" t="n">
        <v>7.53</v>
      </c>
      <c r="AB577" t="n">
        <v>12.58</v>
      </c>
      <c r="AC577" t="n">
        <v>12.57</v>
      </c>
      <c r="AD577" t="n">
        <v>-64.57</v>
      </c>
      <c r="AE577" t="n">
        <v>58.78000000000003</v>
      </c>
      <c r="AF577" t="n">
        <v>0.0</v>
      </c>
      <c r="AG577" t="n">
        <v>0.7800000000000002</v>
      </c>
      <c r="AH577" t="n">
        <v>13.89</v>
      </c>
      <c r="AI577" t="n">
        <v>1.0099999999999998</v>
      </c>
      <c r="AJ577" t="n">
        <v>2.6900000000000004</v>
      </c>
      <c r="AK577" t="n">
        <v>0.009999999999999787</v>
      </c>
      <c r="AL577" t="inlineStr">
        <is>
          <t>unreconciled</t>
        </is>
      </c>
      <c r="AM577" t="inlineStr">
        <is>
          <t>Order Amount Mismatch (3PO&gt;POS)</t>
        </is>
      </c>
      <c r="AN577" t="n">
        <v>64.57</v>
      </c>
      <c r="AO577" t="n">
        <f>ROUND(P577*100/H577,2)</f>
        <v>0.0</v>
      </c>
      <c r="AP577" t="n">
        <f>ROUND(Q577*100/I577,2)</f>
        <v>0.0</v>
      </c>
      <c r="AQ577"/>
      <c r="AR577"/>
      <c r="AS577" t="n">
        <v>0.0</v>
      </c>
    </row>
    <row r="578">
      <c r="A578" s="1" t="n">
        <v>45233.0</v>
      </c>
      <c r="B578" s="2" t="n">
        <v>45233.96569444444</v>
      </c>
      <c r="C578" t="inlineStr">
        <is>
          <t>3140094012085378</t>
        </is>
      </c>
      <c r="D578" t="inlineStr">
        <is>
          <t>POS0012</t>
        </is>
      </c>
      <c r="E578" t="inlineStr">
        <is>
          <t>93</t>
        </is>
      </c>
      <c r="F578" t="inlineStr">
        <is>
          <t>0094</t>
        </is>
      </c>
      <c r="G578" t="inlineStr">
        <is>
          <t>5307107158</t>
        </is>
      </c>
      <c r="H578" t="n">
        <v>262.0</v>
      </c>
      <c r="I578" t="n">
        <v>326.66</v>
      </c>
      <c r="J578" t="n">
        <v>289.52</v>
      </c>
      <c r="K578" t="inlineStr">
        <is>
          <t>sale</t>
        </is>
      </c>
      <c r="L578" t="inlineStr">
        <is>
          <t/>
        </is>
      </c>
      <c r="M578" t="inlineStr">
        <is>
          <t/>
        </is>
      </c>
      <c r="N578" t="n">
        <v>0.0</v>
      </c>
      <c r="O578" t="n">
        <v>0.0</v>
      </c>
      <c r="P578" t="n">
        <v>256.84</v>
      </c>
      <c r="Q578" t="n">
        <v>198.04</v>
      </c>
      <c r="R578" t="n">
        <v>37.14</v>
      </c>
      <c r="S578" t="n">
        <v>37.14</v>
      </c>
      <c r="T578" t="n">
        <v>3.27</v>
      </c>
      <c r="U578" t="n">
        <v>2.5</v>
      </c>
      <c r="V578" t="n">
        <v>52.11</v>
      </c>
      <c r="W578" t="n">
        <v>38.23</v>
      </c>
      <c r="X578" t="n">
        <v>4.29</v>
      </c>
      <c r="Y578" t="n">
        <v>3.28</v>
      </c>
      <c r="Z578" t="n">
        <v>10.15</v>
      </c>
      <c r="AA578" t="n">
        <v>7.47</v>
      </c>
      <c r="AB578" t="n">
        <v>12.48</v>
      </c>
      <c r="AC578" t="n">
        <v>12.48</v>
      </c>
      <c r="AD578" t="n">
        <v>-64.66000000000003</v>
      </c>
      <c r="AE578" t="n">
        <v>58.79999999999998</v>
      </c>
      <c r="AF578" t="n">
        <v>0.0</v>
      </c>
      <c r="AG578" t="n">
        <v>0.77</v>
      </c>
      <c r="AH578" t="n">
        <v>13.880000000000003</v>
      </c>
      <c r="AI578" t="n">
        <v>1.0100000000000002</v>
      </c>
      <c r="AJ578" t="n">
        <v>2.6800000000000006</v>
      </c>
      <c r="AK578" t="n">
        <v>0.0</v>
      </c>
      <c r="AL578" t="inlineStr">
        <is>
          <t>unreconciled</t>
        </is>
      </c>
      <c r="AM578" t="inlineStr">
        <is>
          <t>Order Amount Mismatch (3PO&gt;POS)</t>
        </is>
      </c>
      <c r="AN578" t="n">
        <v>64.66</v>
      </c>
      <c r="AO578" t="n">
        <f>ROUND(P578*100/H578,2)</f>
        <v>0.0</v>
      </c>
      <c r="AP578" t="n">
        <f>ROUND(Q578*100/I578,2)</f>
        <v>0.0</v>
      </c>
      <c r="AQ578"/>
      <c r="AR578"/>
      <c r="AS578" t="n">
        <v>0.0</v>
      </c>
    </row>
    <row r="579">
      <c r="A579" s="1" t="n">
        <v>45232.0</v>
      </c>
      <c r="B579" s="2" t="n">
        <v>45233.03916666667</v>
      </c>
      <c r="C579" t="inlineStr">
        <is>
          <t>3140094012085035</t>
        </is>
      </c>
      <c r="D579" t="inlineStr">
        <is>
          <t>POS0012</t>
        </is>
      </c>
      <c r="E579" t="inlineStr">
        <is>
          <t>50</t>
        </is>
      </c>
      <c r="F579" t="inlineStr">
        <is>
          <t>0094</t>
        </is>
      </c>
      <c r="G579" t="inlineStr">
        <is>
          <t>5307128078</t>
        </is>
      </c>
      <c r="H579" t="n">
        <v>487.0</v>
      </c>
      <c r="I579" t="n">
        <v>463.81</v>
      </c>
      <c r="J579" t="n">
        <v>426.67</v>
      </c>
      <c r="K579" t="inlineStr">
        <is>
          <t>sale</t>
        </is>
      </c>
      <c r="L579" t="inlineStr">
        <is>
          <t/>
        </is>
      </c>
      <c r="M579" t="inlineStr">
        <is>
          <t/>
        </is>
      </c>
      <c r="N579" t="n">
        <v>0.0</v>
      </c>
      <c r="O579" t="n">
        <v>0.0</v>
      </c>
      <c r="P579" t="n">
        <v>361.36</v>
      </c>
      <c r="Q579" t="n">
        <v>361.35</v>
      </c>
      <c r="R579" t="n">
        <v>37.14</v>
      </c>
      <c r="S579" t="n">
        <v>37.14</v>
      </c>
      <c r="T579" t="n">
        <v>4.64</v>
      </c>
      <c r="U579" t="n">
        <v>4.64</v>
      </c>
      <c r="V579" t="n">
        <v>76.8</v>
      </c>
      <c r="W579" t="n">
        <v>76.8</v>
      </c>
      <c r="X579" t="n">
        <v>6.09</v>
      </c>
      <c r="Y579" t="n">
        <v>6.09</v>
      </c>
      <c r="Z579" t="n">
        <v>14.92</v>
      </c>
      <c r="AA579" t="n">
        <v>14.92</v>
      </c>
      <c r="AB579" t="n">
        <v>23.2</v>
      </c>
      <c r="AC579" t="n">
        <v>23.19</v>
      </c>
      <c r="AD579" t="n">
        <v>23.189999999999998</v>
      </c>
      <c r="AE579" t="n">
        <v>0.009999999999990905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0.00999999999999801</v>
      </c>
      <c r="AL579" t="inlineStr">
        <is>
          <t>unreconciled</t>
        </is>
      </c>
      <c r="AM579" t="inlineStr">
        <is>
          <t>Order Amount Mismatch (POS&gt;3PO)</t>
        </is>
      </c>
      <c r="AN579" t="n">
        <v>23.19</v>
      </c>
      <c r="AO579" t="n">
        <f>ROUND(P579*100/H579,2)</f>
        <v>0.0</v>
      </c>
      <c r="AP579" t="n">
        <f>ROUND(Q579*100/I579,2)</f>
        <v>0.0</v>
      </c>
      <c r="AQ579"/>
      <c r="AR579"/>
      <c r="AS579" t="n">
        <v>0.0</v>
      </c>
    </row>
    <row r="580">
      <c r="A580" s="1" t="n">
        <v>45232.0</v>
      </c>
      <c r="B580" s="2" t="n">
        <v>45232.643692129626</v>
      </c>
      <c r="C580" t="inlineStr">
        <is>
          <t>3140094012084754</t>
        </is>
      </c>
      <c r="D580" t="inlineStr">
        <is>
          <t>POS0012</t>
        </is>
      </c>
      <c r="E580" t="inlineStr">
        <is>
          <t>69</t>
        </is>
      </c>
      <c r="F580" t="inlineStr">
        <is>
          <t>0094</t>
        </is>
      </c>
      <c r="G580" t="inlineStr">
        <is>
          <t>5307132558</t>
        </is>
      </c>
      <c r="H580" t="n">
        <v>443.0</v>
      </c>
      <c r="I580" t="n">
        <v>421.9</v>
      </c>
      <c r="J580" t="n">
        <v>384.76</v>
      </c>
      <c r="K580" t="inlineStr">
        <is>
          <t>sale</t>
        </is>
      </c>
      <c r="L580" t="inlineStr">
        <is>
          <t/>
        </is>
      </c>
      <c r="M580" t="inlineStr">
        <is>
          <t/>
        </is>
      </c>
      <c r="N580" t="n">
        <v>0.0</v>
      </c>
      <c r="O580" t="n">
        <v>0.0</v>
      </c>
      <c r="P580" t="n">
        <v>329.42</v>
      </c>
      <c r="Q580" t="n">
        <v>329.41</v>
      </c>
      <c r="R580" t="n">
        <v>37.14</v>
      </c>
      <c r="S580" t="n">
        <v>37.14</v>
      </c>
      <c r="T580" t="n">
        <v>4.22</v>
      </c>
      <c r="U580" t="n">
        <v>4.22</v>
      </c>
      <c r="V580" t="n">
        <v>69.26</v>
      </c>
      <c r="W580" t="n">
        <v>69.26</v>
      </c>
      <c r="X580" t="n">
        <v>5.54</v>
      </c>
      <c r="Y580" t="n">
        <v>5.54</v>
      </c>
      <c r="Z580" t="n">
        <v>13.46</v>
      </c>
      <c r="AA580" t="n">
        <v>13.47</v>
      </c>
      <c r="AB580" t="n">
        <v>21.1</v>
      </c>
      <c r="AC580" t="n">
        <v>21.1</v>
      </c>
      <c r="AD580" t="n">
        <v>21.100000000000023</v>
      </c>
      <c r="AE580" t="n">
        <v>0.009999999999990905</v>
      </c>
      <c r="AF580" t="n">
        <v>0.0</v>
      </c>
      <c r="AG580" t="n">
        <v>0.0</v>
      </c>
      <c r="AH580" t="n">
        <v>0.0</v>
      </c>
      <c r="AI580" t="n">
        <v>0.0</v>
      </c>
      <c r="AJ580" t="n">
        <v>-0.009999999999999787</v>
      </c>
      <c r="AK580" t="n">
        <v>0.0</v>
      </c>
      <c r="AL580" t="inlineStr">
        <is>
          <t>unreconciled</t>
        </is>
      </c>
      <c r="AM580" t="inlineStr">
        <is>
          <t>Order Amount Mismatch (POS&gt;3PO)</t>
        </is>
      </c>
      <c r="AN580" t="n">
        <v>21.1</v>
      </c>
      <c r="AO580" t="n">
        <f>ROUND(P580*100/H580,2)</f>
        <v>0.0</v>
      </c>
      <c r="AP580" t="n">
        <f>ROUND(Q580*100/I580,2)</f>
        <v>0.0</v>
      </c>
      <c r="AQ580"/>
      <c r="AR580"/>
      <c r="AS580" t="n">
        <v>0.0</v>
      </c>
    </row>
    <row r="581">
      <c r="A581" s="1" t="n">
        <v>45232.0</v>
      </c>
      <c r="B581" s="2" t="n">
        <v>45232.812002314815</v>
      </c>
      <c r="C581" t="inlineStr">
        <is>
          <t>3140094012084853</t>
        </is>
      </c>
      <c r="D581" t="inlineStr">
        <is>
          <t>POS0012</t>
        </is>
      </c>
      <c r="E581" t="inlineStr">
        <is>
          <t>68</t>
        </is>
      </c>
      <c r="F581" t="inlineStr">
        <is>
          <t>0094</t>
        </is>
      </c>
      <c r="G581" t="inlineStr">
        <is>
          <t>5307155514</t>
        </is>
      </c>
      <c r="H581" t="n">
        <v>477.0</v>
      </c>
      <c r="I581" t="n">
        <v>454.28</v>
      </c>
      <c r="J581" t="n">
        <v>417.14</v>
      </c>
      <c r="K581" t="inlineStr">
        <is>
          <t>sale</t>
        </is>
      </c>
      <c r="L581" t="inlineStr">
        <is>
          <t/>
        </is>
      </c>
      <c r="M581" t="inlineStr">
        <is>
          <t/>
        </is>
      </c>
      <c r="N581" t="n">
        <v>0.0</v>
      </c>
      <c r="O581" t="n">
        <v>0.0</v>
      </c>
      <c r="P581" t="n">
        <v>354.1</v>
      </c>
      <c r="Q581" t="n">
        <v>354.08</v>
      </c>
      <c r="R581" t="n">
        <v>37.14</v>
      </c>
      <c r="S581" t="n">
        <v>37.14</v>
      </c>
      <c r="T581" t="n">
        <v>4.54</v>
      </c>
      <c r="U581" t="n">
        <v>4.54</v>
      </c>
      <c r="V581" t="n">
        <v>75.09</v>
      </c>
      <c r="W581" t="n">
        <v>75.09</v>
      </c>
      <c r="X581" t="n">
        <v>5.96</v>
      </c>
      <c r="Y581" t="n">
        <v>5.96</v>
      </c>
      <c r="Z581" t="n">
        <v>14.59</v>
      </c>
      <c r="AA581" t="n">
        <v>14.59</v>
      </c>
      <c r="AB581" t="n">
        <v>22.72</v>
      </c>
      <c r="AC581" t="n">
        <v>22.72</v>
      </c>
      <c r="AD581" t="n">
        <v>22.720000000000027</v>
      </c>
      <c r="AE581" t="n">
        <v>0.020000000000038654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inlineStr">
        <is>
          <t>unreconciled</t>
        </is>
      </c>
      <c r="AM581" t="inlineStr">
        <is>
          <t>Order Amount Mismatch (POS&gt;3PO)</t>
        </is>
      </c>
      <c r="AN581" t="n">
        <v>22.72</v>
      </c>
      <c r="AO581" t="n">
        <f>ROUND(P581*100/H581,2)</f>
        <v>0.0</v>
      </c>
      <c r="AP581" t="n">
        <f>ROUND(Q581*100/I581,2)</f>
        <v>0.0</v>
      </c>
      <c r="AQ581"/>
      <c r="AR581"/>
      <c r="AS581" t="n">
        <v>0.0</v>
      </c>
    </row>
    <row r="582">
      <c r="A582" s="1" t="n">
        <v>45235.0</v>
      </c>
      <c r="B582" s="2" t="n">
        <v>45235.80967592593</v>
      </c>
      <c r="C582" t="inlineStr">
        <is>
          <t>3140094012086211</t>
        </is>
      </c>
      <c r="D582" t="inlineStr">
        <is>
          <t>POS0012</t>
        </is>
      </c>
      <c r="E582" t="inlineStr">
        <is>
          <t>26</t>
        </is>
      </c>
      <c r="F582" t="inlineStr">
        <is>
          <t>0094</t>
        </is>
      </c>
      <c r="G582" t="inlineStr">
        <is>
          <t>5307174194</t>
        </is>
      </c>
      <c r="H582" t="n">
        <v>388.0</v>
      </c>
      <c r="I582" t="n">
        <v>369.52</v>
      </c>
      <c r="J582" t="n">
        <v>332.38</v>
      </c>
      <c r="K582" t="inlineStr">
        <is>
          <t>sale</t>
        </is>
      </c>
      <c r="L582" t="inlineStr">
        <is>
          <t/>
        </is>
      </c>
      <c r="M582" t="inlineStr">
        <is>
          <t/>
        </is>
      </c>
      <c r="N582" t="n">
        <v>0.0</v>
      </c>
      <c r="O582" t="n">
        <v>0.0</v>
      </c>
      <c r="P582" t="n">
        <v>289.5</v>
      </c>
      <c r="Q582" t="n">
        <v>289.5</v>
      </c>
      <c r="R582" t="n">
        <v>37.14</v>
      </c>
      <c r="S582" t="n">
        <v>37.14</v>
      </c>
      <c r="T582" t="n">
        <v>3.7</v>
      </c>
      <c r="U582" t="n">
        <v>3.7</v>
      </c>
      <c r="V582" t="n">
        <v>59.83</v>
      </c>
      <c r="W582" t="n">
        <v>59.83</v>
      </c>
      <c r="X582" t="n">
        <v>4.85</v>
      </c>
      <c r="Y582" t="n">
        <v>4.85</v>
      </c>
      <c r="Z582" t="n">
        <v>11.64</v>
      </c>
      <c r="AA582" t="n">
        <v>11.64</v>
      </c>
      <c r="AB582" t="n">
        <v>18.48</v>
      </c>
      <c r="AC582" t="n">
        <v>18.48</v>
      </c>
      <c r="AD582" t="n">
        <v>18.480000000000018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inlineStr">
        <is>
          <t>unreconciled</t>
        </is>
      </c>
      <c r="AM582" t="inlineStr">
        <is>
          <t>Order Amount Mismatch (POS&gt;3PO)</t>
        </is>
      </c>
      <c r="AN582" t="n">
        <v>18.48</v>
      </c>
      <c r="AO582" t="n">
        <f>ROUND(P582*100/H582,2)</f>
        <v>0.0</v>
      </c>
      <c r="AP582" t="n">
        <f>ROUND(Q582*100/I582,2)</f>
        <v>0.0</v>
      </c>
      <c r="AQ582"/>
      <c r="AR582"/>
      <c r="AS582" t="n">
        <v>0.0</v>
      </c>
    </row>
    <row r="583">
      <c r="A583" s="1" t="n">
        <v>45233.0</v>
      </c>
      <c r="B583" s="2" t="n">
        <v>45233.65179398148</v>
      </c>
      <c r="C583" t="inlineStr">
        <is>
          <t>3140023012059243</t>
        </is>
      </c>
      <c r="D583" t="inlineStr">
        <is>
          <t>POS0012</t>
        </is>
      </c>
      <c r="E583" t="inlineStr">
        <is>
          <t>36</t>
        </is>
      </c>
      <c r="F583" t="inlineStr">
        <is>
          <t>0023</t>
        </is>
      </c>
      <c r="G583" t="inlineStr">
        <is>
          <t>5307177557</t>
        </is>
      </c>
      <c r="H583" t="n">
        <v>2465.0</v>
      </c>
      <c r="I583" t="n">
        <v>2424.74</v>
      </c>
      <c r="J583" t="n">
        <v>2387.6</v>
      </c>
      <c r="K583" t="inlineStr">
        <is>
          <t>sale</t>
        </is>
      </c>
      <c r="L583" t="inlineStr">
        <is>
          <t/>
        </is>
      </c>
      <c r="M583" t="inlineStr">
        <is>
          <t/>
        </is>
      </c>
      <c r="N583" t="n">
        <v>0.0</v>
      </c>
      <c r="O583" t="n">
        <v>0.0</v>
      </c>
      <c r="P583" t="n">
        <v>1855.81</v>
      </c>
      <c r="Q583" t="n">
        <v>1797.02</v>
      </c>
      <c r="R583" t="n">
        <v>37.14</v>
      </c>
      <c r="S583" t="n">
        <v>37.14</v>
      </c>
      <c r="T583" t="n">
        <v>24.25</v>
      </c>
      <c r="U583" t="n">
        <v>23.48</v>
      </c>
      <c r="V583" t="n">
        <v>429.77</v>
      </c>
      <c r="W583" t="n">
        <v>415.88</v>
      </c>
      <c r="X583" t="n">
        <v>31.82</v>
      </c>
      <c r="Y583" t="n">
        <v>30.81</v>
      </c>
      <c r="Z583" t="n">
        <v>83.09</v>
      </c>
      <c r="AA583" t="n">
        <v>80.41</v>
      </c>
      <c r="AB583" t="n">
        <v>117.38</v>
      </c>
      <c r="AC583" t="n">
        <v>117.38</v>
      </c>
      <c r="AD583" t="n">
        <v>40.26000000000022</v>
      </c>
      <c r="AE583" t="n">
        <v>58.789999999999964</v>
      </c>
      <c r="AF583" t="n">
        <v>0.0</v>
      </c>
      <c r="AG583" t="n">
        <v>0.7699999999999996</v>
      </c>
      <c r="AH583" t="n">
        <v>13.889999999999986</v>
      </c>
      <c r="AI583" t="n">
        <v>1.0100000000000016</v>
      </c>
      <c r="AJ583" t="n">
        <v>2.680000000000007</v>
      </c>
      <c r="AK583" t="n">
        <v>0.0</v>
      </c>
      <c r="AL583" t="inlineStr">
        <is>
          <t>unreconciled</t>
        </is>
      </c>
      <c r="AM583" t="inlineStr">
        <is>
          <t>Order Amount Mismatch (POS&gt;3PO)</t>
        </is>
      </c>
      <c r="AN583" t="n">
        <v>40.26</v>
      </c>
      <c r="AO583" t="n">
        <f>ROUND(P583*100/H583,2)</f>
        <v>0.0</v>
      </c>
      <c r="AP583" t="n">
        <f>ROUND(Q583*100/I583,2)</f>
        <v>0.0</v>
      </c>
      <c r="AQ583"/>
      <c r="AR583"/>
      <c r="AS583" t="n">
        <v>0.0</v>
      </c>
    </row>
    <row r="584">
      <c r="A584" s="1" t="n">
        <v>45233.0</v>
      </c>
      <c r="B584" s="2" t="n">
        <v>45233.72542824074</v>
      </c>
      <c r="C584" t="inlineStr">
        <is>
          <t>3140094012085171</t>
        </is>
      </c>
      <c r="D584" t="inlineStr">
        <is>
          <t>POS0012</t>
        </is>
      </c>
      <c r="E584" t="inlineStr">
        <is>
          <t>86</t>
        </is>
      </c>
      <c r="F584" t="inlineStr">
        <is>
          <t>0094</t>
        </is>
      </c>
      <c r="G584" t="inlineStr">
        <is>
          <t>5307177908</t>
        </is>
      </c>
      <c r="H584" t="n">
        <v>329.0</v>
      </c>
      <c r="I584" t="n">
        <v>390.48</v>
      </c>
      <c r="J584" t="n">
        <v>353.34</v>
      </c>
      <c r="K584" t="inlineStr">
        <is>
          <t>sale</t>
        </is>
      </c>
      <c r="L584" t="inlineStr">
        <is>
          <t/>
        </is>
      </c>
      <c r="M584" t="inlineStr">
        <is>
          <t/>
        </is>
      </c>
      <c r="N584" t="n">
        <v>0.0</v>
      </c>
      <c r="O584" t="n">
        <v>0.0</v>
      </c>
      <c r="P584" t="n">
        <v>305.49</v>
      </c>
      <c r="Q584" t="n">
        <v>246.68</v>
      </c>
      <c r="R584" t="n">
        <v>37.14</v>
      </c>
      <c r="S584" t="n">
        <v>37.14</v>
      </c>
      <c r="T584" t="n">
        <v>3.9</v>
      </c>
      <c r="U584" t="n">
        <v>3.13</v>
      </c>
      <c r="V584" t="n">
        <v>63.6</v>
      </c>
      <c r="W584" t="n">
        <v>49.72</v>
      </c>
      <c r="X584" t="n">
        <v>5.12</v>
      </c>
      <c r="Y584" t="n">
        <v>4.11</v>
      </c>
      <c r="Z584" t="n">
        <v>12.37</v>
      </c>
      <c r="AA584" t="n">
        <v>9.69</v>
      </c>
      <c r="AB584" t="n">
        <v>15.66</v>
      </c>
      <c r="AC584" t="n">
        <v>15.67</v>
      </c>
      <c r="AD584" t="n">
        <v>-61.48000000000002</v>
      </c>
      <c r="AE584" t="n">
        <v>58.81</v>
      </c>
      <c r="AF584" t="n">
        <v>0.0</v>
      </c>
      <c r="AG584" t="n">
        <v>0.77</v>
      </c>
      <c r="AH584" t="n">
        <v>13.880000000000003</v>
      </c>
      <c r="AI584" t="n">
        <v>1.0099999999999998</v>
      </c>
      <c r="AJ584" t="n">
        <v>2.6799999999999997</v>
      </c>
      <c r="AK584" t="n">
        <v>-0.009999999999999787</v>
      </c>
      <c r="AL584" t="inlineStr">
        <is>
          <t>unreconciled</t>
        </is>
      </c>
      <c r="AM584" t="inlineStr">
        <is>
          <t>Order Amount Mismatch (3PO&gt;POS)</t>
        </is>
      </c>
      <c r="AN584" t="n">
        <v>61.48</v>
      </c>
      <c r="AO584" t="n">
        <f>ROUND(P584*100/H584,2)</f>
        <v>0.0</v>
      </c>
      <c r="AP584" t="n">
        <f>ROUND(Q584*100/I584,2)</f>
        <v>0.0</v>
      </c>
      <c r="AQ584"/>
      <c r="AR584"/>
      <c r="AS584" t="n">
        <v>0.0</v>
      </c>
    </row>
    <row r="585">
      <c r="A585" s="1" t="n">
        <v>45232.0</v>
      </c>
      <c r="B585" s="2" t="n">
        <v>45232.48349537037</v>
      </c>
      <c r="C585" t="inlineStr">
        <is>
          <t>3140023012058942</t>
        </is>
      </c>
      <c r="D585" t="inlineStr">
        <is>
          <t>POS0012</t>
        </is>
      </c>
      <c r="E585" t="inlineStr">
        <is>
          <t>36</t>
        </is>
      </c>
      <c r="F585" t="inlineStr">
        <is>
          <t>0023</t>
        </is>
      </c>
      <c r="G585" t="inlineStr">
        <is>
          <t>5307186166</t>
        </is>
      </c>
      <c r="H585" t="n">
        <v>269.0</v>
      </c>
      <c r="I585" t="n">
        <v>256.18</v>
      </c>
      <c r="J585" t="n">
        <v>219.04</v>
      </c>
      <c r="K585" t="inlineStr">
        <is>
          <t>sale</t>
        </is>
      </c>
      <c r="L585" t="inlineStr">
        <is>
          <t/>
        </is>
      </c>
      <c r="M585" t="inlineStr">
        <is>
          <t/>
        </is>
      </c>
      <c r="N585" t="n">
        <v>0.0</v>
      </c>
      <c r="O585" t="n">
        <v>0.0</v>
      </c>
      <c r="P585" t="n">
        <v>203.13</v>
      </c>
      <c r="Q585" t="n">
        <v>203.12</v>
      </c>
      <c r="R585" t="n">
        <v>37.14</v>
      </c>
      <c r="S585" t="n">
        <v>37.14</v>
      </c>
      <c r="T585" t="n">
        <v>2.56</v>
      </c>
      <c r="U585" t="n">
        <v>2.56</v>
      </c>
      <c r="V585" t="n">
        <v>39.43</v>
      </c>
      <c r="W585" t="n">
        <v>39.43</v>
      </c>
      <c r="X585" t="n">
        <v>3.36</v>
      </c>
      <c r="Y585" t="n">
        <v>3.36</v>
      </c>
      <c r="Z585" t="n">
        <v>7.7</v>
      </c>
      <c r="AA585" t="n">
        <v>7.7</v>
      </c>
      <c r="AB585" t="n">
        <v>12.82</v>
      </c>
      <c r="AC585" t="n">
        <v>12.81</v>
      </c>
      <c r="AD585" t="n">
        <v>12.819999999999993</v>
      </c>
      <c r="AE585" t="n">
        <v>0.009999999999990905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0.009999999999999787</v>
      </c>
      <c r="AL585" t="inlineStr">
        <is>
          <t>unreconciled</t>
        </is>
      </c>
      <c r="AM585" t="inlineStr">
        <is>
          <t>Order Amount Mismatch (POS&gt;3PO)</t>
        </is>
      </c>
      <c r="AN585" t="n">
        <v>12.82</v>
      </c>
      <c r="AO585" t="n">
        <f>ROUND(P585*100/H585,2)</f>
        <v>0.0</v>
      </c>
      <c r="AP585" t="n">
        <f>ROUND(Q585*100/I585,2)</f>
        <v>0.0</v>
      </c>
      <c r="AQ585"/>
      <c r="AR585"/>
      <c r="AS585" t="n">
        <v>0.0</v>
      </c>
    </row>
    <row r="586">
      <c r="A586" s="1" t="n">
        <v>45232.0</v>
      </c>
      <c r="B586" s="2" t="n">
        <v>45232.62420138889</v>
      </c>
      <c r="C586" t="inlineStr">
        <is>
          <t>3140023012058971</t>
        </is>
      </c>
      <c r="D586" t="inlineStr">
        <is>
          <t>POS0012</t>
        </is>
      </c>
      <c r="E586" t="inlineStr">
        <is>
          <t>65</t>
        </is>
      </c>
      <c r="F586" t="inlineStr">
        <is>
          <t>0023</t>
        </is>
      </c>
      <c r="G586" t="inlineStr">
        <is>
          <t>5307199997</t>
        </is>
      </c>
      <c r="H586" t="n">
        <v>232.0</v>
      </c>
      <c r="I586" t="n">
        <v>220.95</v>
      </c>
      <c r="J586" t="n">
        <v>183.81</v>
      </c>
      <c r="K586" t="inlineStr">
        <is>
          <t>sale</t>
        </is>
      </c>
      <c r="L586" t="inlineStr">
        <is>
          <t/>
        </is>
      </c>
      <c r="M586" t="inlineStr">
        <is>
          <t/>
        </is>
      </c>
      <c r="N586" t="n">
        <v>0.0</v>
      </c>
      <c r="O586" t="n">
        <v>0.0</v>
      </c>
      <c r="P586" t="n">
        <v>176.27</v>
      </c>
      <c r="Q586" t="n">
        <v>176.26</v>
      </c>
      <c r="R586" t="n">
        <v>37.14</v>
      </c>
      <c r="S586" t="n">
        <v>37.14</v>
      </c>
      <c r="T586" t="n">
        <v>2.21</v>
      </c>
      <c r="U586" t="n">
        <v>2.21</v>
      </c>
      <c r="V586" t="n">
        <v>33.09</v>
      </c>
      <c r="W586" t="n">
        <v>33.09</v>
      </c>
      <c r="X586" t="n">
        <v>2.9</v>
      </c>
      <c r="Y586" t="n">
        <v>2.9</v>
      </c>
      <c r="Z586" t="n">
        <v>6.48</v>
      </c>
      <c r="AA586" t="n">
        <v>6.48</v>
      </c>
      <c r="AB586" t="n">
        <v>11.04</v>
      </c>
      <c r="AC586" t="n">
        <v>11.05</v>
      </c>
      <c r="AD586" t="n">
        <v>11.050000000000011</v>
      </c>
      <c r="AE586" t="n">
        <v>0.010000000000019327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-0.010000000000001563</v>
      </c>
      <c r="AL586" t="inlineStr">
        <is>
          <t>unreconciled</t>
        </is>
      </c>
      <c r="AM586" t="inlineStr">
        <is>
          <t>Order Amount Mismatch (POS&gt;3PO)</t>
        </is>
      </c>
      <c r="AN586" t="n">
        <v>11.05</v>
      </c>
      <c r="AO586" t="n">
        <f>ROUND(P586*100/H586,2)</f>
        <v>0.0</v>
      </c>
      <c r="AP586" t="n">
        <f>ROUND(Q586*100/I586,2)</f>
        <v>0.0</v>
      </c>
      <c r="AQ586"/>
      <c r="AR586"/>
      <c r="AS586" t="n">
        <v>0.0</v>
      </c>
    </row>
    <row r="587">
      <c r="A587" s="1" t="n">
        <v>45233.0</v>
      </c>
      <c r="B587" s="2" t="n">
        <v>45233.82748842592</v>
      </c>
      <c r="C587" t="inlineStr">
        <is>
          <t>3140023012059307</t>
        </is>
      </c>
      <c r="D587" t="inlineStr">
        <is>
          <t>POS0012</t>
        </is>
      </c>
      <c r="E587" t="inlineStr">
        <is>
          <t>00</t>
        </is>
      </c>
      <c r="F587" t="inlineStr">
        <is>
          <t>0023</t>
        </is>
      </c>
      <c r="G587" t="inlineStr">
        <is>
          <t>5307203395</t>
        </is>
      </c>
      <c r="H587" t="n">
        <v>548.0</v>
      </c>
      <c r="I587" t="n">
        <v>599.01</v>
      </c>
      <c r="J587" t="n">
        <v>561.87</v>
      </c>
      <c r="K587" t="inlineStr">
        <is>
          <t>sale</t>
        </is>
      </c>
      <c r="L587" t="inlineStr">
        <is>
          <t/>
        </is>
      </c>
      <c r="M587" t="inlineStr">
        <is>
          <t/>
        </is>
      </c>
      <c r="N587" t="n">
        <v>0.0</v>
      </c>
      <c r="O587" t="n">
        <v>0.0</v>
      </c>
      <c r="P587" t="n">
        <v>464.4</v>
      </c>
      <c r="Q587" t="n">
        <v>405.62</v>
      </c>
      <c r="R587" t="n">
        <v>37.14</v>
      </c>
      <c r="S587" t="n">
        <v>37.14</v>
      </c>
      <c r="T587" t="n">
        <v>5.99</v>
      </c>
      <c r="U587" t="n">
        <v>5.22</v>
      </c>
      <c r="V587" t="n">
        <v>101.14</v>
      </c>
      <c r="W587" t="n">
        <v>87.25</v>
      </c>
      <c r="X587" t="n">
        <v>7.86</v>
      </c>
      <c r="Y587" t="n">
        <v>6.85</v>
      </c>
      <c r="Z587" t="n">
        <v>19.62</v>
      </c>
      <c r="AA587" t="n">
        <v>16.93</v>
      </c>
      <c r="AB587" t="n">
        <v>26.1</v>
      </c>
      <c r="AC587" t="n">
        <v>26.1</v>
      </c>
      <c r="AD587" t="n">
        <v>-51.00999999999999</v>
      </c>
      <c r="AE587" t="n">
        <v>58.77999999999997</v>
      </c>
      <c r="AF587" t="n">
        <v>0.0</v>
      </c>
      <c r="AG587" t="n">
        <v>0.7700000000000005</v>
      </c>
      <c r="AH587" t="n">
        <v>13.89</v>
      </c>
      <c r="AI587" t="n">
        <v>1.0100000000000007</v>
      </c>
      <c r="AJ587" t="n">
        <v>2.6900000000000013</v>
      </c>
      <c r="AK587" t="n">
        <v>0.0</v>
      </c>
      <c r="AL587" t="inlineStr">
        <is>
          <t>unreconciled</t>
        </is>
      </c>
      <c r="AM587" t="inlineStr">
        <is>
          <t>Order Amount Mismatch (3PO&gt;POS)</t>
        </is>
      </c>
      <c r="AN587" t="n">
        <v>51.01</v>
      </c>
      <c r="AO587" t="n">
        <f>ROUND(P587*100/H587,2)</f>
        <v>0.0</v>
      </c>
      <c r="AP587" t="n">
        <f>ROUND(Q587*100/I587,2)</f>
        <v>0.0</v>
      </c>
      <c r="AQ587"/>
      <c r="AR587"/>
      <c r="AS587" t="n">
        <v>0.0</v>
      </c>
    </row>
    <row r="588">
      <c r="A588" s="1" t="n">
        <v>45231.0</v>
      </c>
      <c r="B588" s="2" t="n">
        <v>45231.687581018516</v>
      </c>
      <c r="C588" t="inlineStr">
        <is>
          <t>3140094012084421</t>
        </is>
      </c>
      <c r="D588" t="inlineStr">
        <is>
          <t>POS0012</t>
        </is>
      </c>
      <c r="E588" t="inlineStr">
        <is>
          <t>35</t>
        </is>
      </c>
      <c r="F588" t="inlineStr">
        <is>
          <t>0094</t>
        </is>
      </c>
      <c r="G588" t="inlineStr">
        <is>
          <t>5307206617</t>
        </is>
      </c>
      <c r="H588" t="n">
        <v>249.99999999999997</v>
      </c>
      <c r="I588" t="n">
        <v>238.09</v>
      </c>
      <c r="J588" t="n">
        <v>200.95</v>
      </c>
      <c r="K588" t="inlineStr">
        <is>
          <t>sale</t>
        </is>
      </c>
      <c r="L588" t="inlineStr">
        <is>
          <t/>
        </is>
      </c>
      <c r="M588" t="inlineStr">
        <is>
          <t/>
        </is>
      </c>
      <c r="N588" t="n">
        <v>0.0</v>
      </c>
      <c r="O588" t="n">
        <v>0.0</v>
      </c>
      <c r="P588" t="n">
        <v>189.35</v>
      </c>
      <c r="Q588" t="n">
        <v>189.34</v>
      </c>
      <c r="R588" t="n">
        <v>37.14</v>
      </c>
      <c r="S588" t="n">
        <v>37.14</v>
      </c>
      <c r="T588" t="n">
        <v>2.38</v>
      </c>
      <c r="U588" t="n">
        <v>2.38</v>
      </c>
      <c r="V588" t="n">
        <v>36.17</v>
      </c>
      <c r="W588" t="n">
        <v>36.17</v>
      </c>
      <c r="X588" t="n">
        <v>3.12</v>
      </c>
      <c r="Y588" t="n">
        <v>3.12</v>
      </c>
      <c r="Z588" t="n">
        <v>7.07</v>
      </c>
      <c r="AA588" t="n">
        <v>7.07</v>
      </c>
      <c r="AB588" t="n">
        <v>11.9</v>
      </c>
      <c r="AC588" t="n">
        <v>11.91</v>
      </c>
      <c r="AD588" t="n">
        <v>11.909999999999968</v>
      </c>
      <c r="AE588" t="n">
        <v>0.009999999999990905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-0.009999999999999787</v>
      </c>
      <c r="AL588" t="inlineStr">
        <is>
          <t>unreconciled</t>
        </is>
      </c>
      <c r="AM588" t="inlineStr">
        <is>
          <t>Order Amount Mismatch (POS&gt;3PO)</t>
        </is>
      </c>
      <c r="AN588" t="n">
        <v>11.91</v>
      </c>
      <c r="AO588" t="n">
        <f>ROUND(P588*100/H588,2)</f>
        <v>0.0</v>
      </c>
      <c r="AP588" t="n">
        <f>ROUND(Q588*100/I588,2)</f>
        <v>0.0</v>
      </c>
      <c r="AQ588"/>
      <c r="AR588"/>
      <c r="AS588" t="n">
        <v>0.0</v>
      </c>
    </row>
    <row r="589">
      <c r="A589" s="1" t="n">
        <v>45233.0</v>
      </c>
      <c r="B589" s="2" t="n">
        <v>45233.89271990741</v>
      </c>
      <c r="C589" t="inlineStr">
        <is>
          <t>3140094012085324</t>
        </is>
      </c>
      <c r="D589" t="inlineStr">
        <is>
          <t>POS0012</t>
        </is>
      </c>
      <c r="E589" t="inlineStr">
        <is>
          <t>39</t>
        </is>
      </c>
      <c r="F589" t="inlineStr">
        <is>
          <t>0094</t>
        </is>
      </c>
      <c r="G589" t="inlineStr">
        <is>
          <t>5307212699</t>
        </is>
      </c>
      <c r="H589" t="n">
        <v>327.0</v>
      </c>
      <c r="I589" t="n">
        <v>311.42</v>
      </c>
      <c r="J589" t="n">
        <v>274.28</v>
      </c>
      <c r="K589" t="inlineStr">
        <is>
          <t>sale</t>
        </is>
      </c>
      <c r="L589" t="inlineStr">
        <is>
          <t/>
        </is>
      </c>
      <c r="M589" t="inlineStr">
        <is>
          <t/>
        </is>
      </c>
      <c r="N589" t="n">
        <v>0.0</v>
      </c>
      <c r="O589" t="n">
        <v>0.0</v>
      </c>
      <c r="P589" t="n">
        <v>245.23</v>
      </c>
      <c r="Q589" t="n">
        <v>245.21</v>
      </c>
      <c r="R589" t="n">
        <v>37.14</v>
      </c>
      <c r="S589" t="n">
        <v>37.14</v>
      </c>
      <c r="T589" t="n">
        <v>3.11</v>
      </c>
      <c r="U589" t="n">
        <v>3.11</v>
      </c>
      <c r="V589" t="n">
        <v>49.37</v>
      </c>
      <c r="W589" t="n">
        <v>49.37</v>
      </c>
      <c r="X589" t="n">
        <v>4.09</v>
      </c>
      <c r="Y589" t="n">
        <v>4.09</v>
      </c>
      <c r="Z589" t="n">
        <v>9.62</v>
      </c>
      <c r="AA589" t="n">
        <v>9.63</v>
      </c>
      <c r="AB589" t="n">
        <v>15.58</v>
      </c>
      <c r="AC589" t="n">
        <v>15.57</v>
      </c>
      <c r="AD589" t="n">
        <v>15.579999999999984</v>
      </c>
      <c r="AE589" t="n">
        <v>0.01999999999998181</v>
      </c>
      <c r="AF589" t="n">
        <v>0.0</v>
      </c>
      <c r="AG589" t="n">
        <v>0.0</v>
      </c>
      <c r="AH589" t="n">
        <v>0.0</v>
      </c>
      <c r="AI589" t="n">
        <v>0.0</v>
      </c>
      <c r="AJ589" t="n">
        <v>-0.010000000000001563</v>
      </c>
      <c r="AK589" t="n">
        <v>0.009999999999999787</v>
      </c>
      <c r="AL589" t="inlineStr">
        <is>
          <t>unreconciled</t>
        </is>
      </c>
      <c r="AM589" t="inlineStr">
        <is>
          <t>Order Amount Mismatch (POS&gt;3PO)</t>
        </is>
      </c>
      <c r="AN589" t="n">
        <v>15.58</v>
      </c>
      <c r="AO589" t="n">
        <f>ROUND(P589*100/H589,2)</f>
        <v>0.0</v>
      </c>
      <c r="AP589" t="n">
        <f>ROUND(Q589*100/I589,2)</f>
        <v>0.0</v>
      </c>
      <c r="AQ589"/>
      <c r="AR589"/>
      <c r="AS589" t="n">
        <v>0.0</v>
      </c>
    </row>
    <row r="590">
      <c r="A590" s="1" t="n">
        <v>45232.0</v>
      </c>
      <c r="B590" s="2" t="n">
        <v>45233.0187037037</v>
      </c>
      <c r="C590" t="inlineStr">
        <is>
          <t>3140094012085024</t>
        </is>
      </c>
      <c r="D590" t="inlineStr">
        <is>
          <t>POS0012</t>
        </is>
      </c>
      <c r="E590" t="inlineStr">
        <is>
          <t>39</t>
        </is>
      </c>
      <c r="F590" t="inlineStr">
        <is>
          <t>0094</t>
        </is>
      </c>
      <c r="G590" t="inlineStr">
        <is>
          <t>5307213569</t>
        </is>
      </c>
      <c r="H590" t="n">
        <v>296.0</v>
      </c>
      <c r="I590" t="n">
        <v>281.9</v>
      </c>
      <c r="J590" t="n">
        <v>244.76</v>
      </c>
      <c r="K590" t="inlineStr">
        <is>
          <t>sale</t>
        </is>
      </c>
      <c r="L590" t="inlineStr">
        <is>
          <t/>
        </is>
      </c>
      <c r="M590" t="inlineStr">
        <is>
          <t/>
        </is>
      </c>
      <c r="N590" t="n">
        <v>0.0</v>
      </c>
      <c r="O590" t="n">
        <v>0.0</v>
      </c>
      <c r="P590" t="n">
        <v>222.72</v>
      </c>
      <c r="Q590" t="n">
        <v>222.72</v>
      </c>
      <c r="R590" t="n">
        <v>37.14</v>
      </c>
      <c r="S590" t="n">
        <v>37.14</v>
      </c>
      <c r="T590" t="n">
        <v>2.82</v>
      </c>
      <c r="U590" t="n">
        <v>2.82</v>
      </c>
      <c r="V590" t="n">
        <v>44.06</v>
      </c>
      <c r="W590" t="n">
        <v>44.06</v>
      </c>
      <c r="X590" t="n">
        <v>3.7</v>
      </c>
      <c r="Y590" t="n">
        <v>3.7</v>
      </c>
      <c r="Z590" t="n">
        <v>8.6</v>
      </c>
      <c r="AA590" t="n">
        <v>8.6</v>
      </c>
      <c r="AB590" t="n">
        <v>14.1</v>
      </c>
      <c r="AC590" t="n">
        <v>14.1</v>
      </c>
      <c r="AD590" t="n">
        <v>14.100000000000023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inlineStr">
        <is>
          <t>unreconciled</t>
        </is>
      </c>
      <c r="AM590" t="inlineStr">
        <is>
          <t>Order Amount Mismatch (POS&gt;3PO)</t>
        </is>
      </c>
      <c r="AN590" t="n">
        <v>14.1</v>
      </c>
      <c r="AO590" t="n">
        <f>ROUND(P590*100/H590,2)</f>
        <v>0.0</v>
      </c>
      <c r="AP590" t="n">
        <f>ROUND(Q590*100/I590,2)</f>
        <v>0.0</v>
      </c>
      <c r="AQ590"/>
      <c r="AR590"/>
      <c r="AS590" t="n">
        <v>0.0</v>
      </c>
    </row>
    <row r="591">
      <c r="A591" s="1" t="n">
        <v>45231.0</v>
      </c>
      <c r="B591" s="2" t="n">
        <v>45231.68403935185</v>
      </c>
      <c r="C591" t="inlineStr">
        <is>
          <t>3140094012084415</t>
        </is>
      </c>
      <c r="D591" t="inlineStr">
        <is>
          <t>POS0012</t>
        </is>
      </c>
      <c r="E591" t="inlineStr">
        <is>
          <t>29</t>
        </is>
      </c>
      <c r="F591" t="inlineStr">
        <is>
          <t>0094</t>
        </is>
      </c>
      <c r="G591" t="inlineStr">
        <is>
          <t>5307238542</t>
        </is>
      </c>
      <c r="H591" t="n">
        <v>237.0</v>
      </c>
      <c r="I591" t="n">
        <v>225.72</v>
      </c>
      <c r="J591" t="n">
        <v>188.58</v>
      </c>
      <c r="K591" t="inlineStr">
        <is>
          <t>sale</t>
        </is>
      </c>
      <c r="L591" t="inlineStr">
        <is>
          <t/>
        </is>
      </c>
      <c r="M591" t="inlineStr">
        <is>
          <t/>
        </is>
      </c>
      <c r="N591" t="n">
        <v>0.0</v>
      </c>
      <c r="O591" t="n">
        <v>0.0</v>
      </c>
      <c r="P591" t="n">
        <v>179.92</v>
      </c>
      <c r="Q591" t="n">
        <v>179.91</v>
      </c>
      <c r="R591" t="n">
        <v>37.14</v>
      </c>
      <c r="S591" t="n">
        <v>37.14</v>
      </c>
      <c r="T591" t="n">
        <v>2.26</v>
      </c>
      <c r="U591" t="n">
        <v>2.26</v>
      </c>
      <c r="V591" t="n">
        <v>33.94</v>
      </c>
      <c r="W591" t="n">
        <v>33.94</v>
      </c>
      <c r="X591" t="n">
        <v>2.96</v>
      </c>
      <c r="Y591" t="n">
        <v>2.96</v>
      </c>
      <c r="Z591" t="n">
        <v>6.64</v>
      </c>
      <c r="AA591" t="n">
        <v>6.64</v>
      </c>
      <c r="AB591" t="n">
        <v>11.28</v>
      </c>
      <c r="AC591" t="n">
        <v>11.29</v>
      </c>
      <c r="AD591" t="n">
        <v>11.280000000000001</v>
      </c>
      <c r="AE591" t="n">
        <v>0.009999999999990905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-0.009999999999999787</v>
      </c>
      <c r="AL591" t="inlineStr">
        <is>
          <t>unreconciled</t>
        </is>
      </c>
      <c r="AM591" t="inlineStr">
        <is>
          <t>Order Amount Mismatch (POS&gt;3PO)</t>
        </is>
      </c>
      <c r="AN591" t="n">
        <v>11.28</v>
      </c>
      <c r="AO591" t="n">
        <f>ROUND(P591*100/H591,2)</f>
        <v>0.0</v>
      </c>
      <c r="AP591" t="n">
        <f>ROUND(Q591*100/I591,2)</f>
        <v>0.0</v>
      </c>
      <c r="AQ591"/>
      <c r="AR591"/>
      <c r="AS591" t="n">
        <v>0.0</v>
      </c>
    </row>
    <row r="592">
      <c r="A592" s="1" t="n">
        <v>45233.0</v>
      </c>
      <c r="B592" s="2" t="n">
        <v>45233.45946759259</v>
      </c>
      <c r="C592" t="inlineStr">
        <is>
          <t>3140094012085045</t>
        </is>
      </c>
      <c r="D592" t="inlineStr">
        <is>
          <t>POS0012</t>
        </is>
      </c>
      <c r="E592" t="inlineStr">
        <is>
          <t>60</t>
        </is>
      </c>
      <c r="F592" t="inlineStr">
        <is>
          <t>0094</t>
        </is>
      </c>
      <c r="G592" t="inlineStr">
        <is>
          <t>5307240315</t>
        </is>
      </c>
      <c r="H592" t="n">
        <v>220.0</v>
      </c>
      <c r="I592" t="n">
        <v>209.53</v>
      </c>
      <c r="J592" t="n">
        <v>172.39</v>
      </c>
      <c r="K592" t="inlineStr">
        <is>
          <t>sale</t>
        </is>
      </c>
      <c r="L592" t="inlineStr">
        <is>
          <t/>
        </is>
      </c>
      <c r="M592" t="inlineStr">
        <is>
          <t/>
        </is>
      </c>
      <c r="N592" t="n">
        <v>0.0</v>
      </c>
      <c r="O592" t="n">
        <v>0.0</v>
      </c>
      <c r="P592" t="n">
        <v>167.57</v>
      </c>
      <c r="Q592" t="n">
        <v>167.56</v>
      </c>
      <c r="R592" t="n">
        <v>37.14</v>
      </c>
      <c r="S592" t="n">
        <v>37.14</v>
      </c>
      <c r="T592" t="n">
        <v>2.1</v>
      </c>
      <c r="U592" t="n">
        <v>2.1</v>
      </c>
      <c r="V592" t="n">
        <v>31.03</v>
      </c>
      <c r="W592" t="n">
        <v>31.03</v>
      </c>
      <c r="X592" t="n">
        <v>2.75</v>
      </c>
      <c r="Y592" t="n">
        <v>2.75</v>
      </c>
      <c r="Z592" t="n">
        <v>6.08</v>
      </c>
      <c r="AA592" t="n">
        <v>6.09</v>
      </c>
      <c r="AB592" t="n">
        <v>10.48</v>
      </c>
      <c r="AC592" t="n">
        <v>10.48</v>
      </c>
      <c r="AD592" t="n">
        <v>10.469999999999999</v>
      </c>
      <c r="AE592" t="n">
        <v>0.009999999999990905</v>
      </c>
      <c r="AF592" t="n">
        <v>0.0</v>
      </c>
      <c r="AG592" t="n">
        <v>0.0</v>
      </c>
      <c r="AH592" t="n">
        <v>0.0</v>
      </c>
      <c r="AI592" t="n">
        <v>0.0</v>
      </c>
      <c r="AJ592" t="n">
        <v>-0.009999999999999787</v>
      </c>
      <c r="AK592" t="n">
        <v>0.0</v>
      </c>
      <c r="AL592" t="inlineStr">
        <is>
          <t>unreconciled</t>
        </is>
      </c>
      <c r="AM592" t="inlineStr">
        <is>
          <t>Order Amount Mismatch (POS&gt;3PO)</t>
        </is>
      </c>
      <c r="AN592" t="n">
        <v>10.47</v>
      </c>
      <c r="AO592" t="n">
        <f>ROUND(P592*100/H592,2)</f>
        <v>0.0</v>
      </c>
      <c r="AP592" t="n">
        <f>ROUND(Q592*100/I592,2)</f>
        <v>0.0</v>
      </c>
      <c r="AQ592"/>
      <c r="AR592"/>
      <c r="AS592" t="n">
        <v>0.0</v>
      </c>
    </row>
    <row r="593">
      <c r="A593" s="1" t="n">
        <v>45231.0</v>
      </c>
      <c r="B593" s="2" t="n">
        <v>45231.741956018515</v>
      </c>
      <c r="C593" t="inlineStr">
        <is>
          <t>3140023012058777</t>
        </is>
      </c>
      <c r="D593" t="inlineStr">
        <is>
          <t>POS0012</t>
        </is>
      </c>
      <c r="E593" t="inlineStr">
        <is>
          <t>71</t>
        </is>
      </c>
      <c r="F593" t="inlineStr">
        <is>
          <t>0023</t>
        </is>
      </c>
      <c r="G593" t="inlineStr">
        <is>
          <t>5307246396</t>
        </is>
      </c>
      <c r="H593" t="n">
        <v>283.0</v>
      </c>
      <c r="I593" t="n">
        <v>269.51</v>
      </c>
      <c r="J593" t="n">
        <v>232.37</v>
      </c>
      <c r="K593" t="inlineStr">
        <is>
          <t>sale</t>
        </is>
      </c>
      <c r="L593" t="inlineStr">
        <is>
          <t/>
        </is>
      </c>
      <c r="M593" t="inlineStr">
        <is>
          <t/>
        </is>
      </c>
      <c r="N593" t="n">
        <v>0.0</v>
      </c>
      <c r="O593" t="n">
        <v>0.0</v>
      </c>
      <c r="P593" t="n">
        <v>213.27</v>
      </c>
      <c r="Q593" t="n">
        <v>213.27</v>
      </c>
      <c r="R593" t="n">
        <v>37.14</v>
      </c>
      <c r="S593" t="n">
        <v>37.14</v>
      </c>
      <c r="T593" t="n">
        <v>2.7</v>
      </c>
      <c r="U593" t="n">
        <v>2.7</v>
      </c>
      <c r="V593" t="n">
        <v>41.83</v>
      </c>
      <c r="W593" t="n">
        <v>41.83</v>
      </c>
      <c r="X593" t="n">
        <v>3.54</v>
      </c>
      <c r="Y593" t="n">
        <v>3.54</v>
      </c>
      <c r="Z593" t="n">
        <v>8.17</v>
      </c>
      <c r="AA593" t="n">
        <v>8.17</v>
      </c>
      <c r="AB593" t="n">
        <v>13.48</v>
      </c>
      <c r="AC593" t="n">
        <v>13.48</v>
      </c>
      <c r="AD593" t="n">
        <v>13.490000000000009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inlineStr">
        <is>
          <t>unreconciled</t>
        </is>
      </c>
      <c r="AM593" t="inlineStr">
        <is>
          <t>Order Amount Mismatch (POS&gt;3PO)</t>
        </is>
      </c>
      <c r="AN593" t="n">
        <v>13.49</v>
      </c>
      <c r="AO593" t="n">
        <f>ROUND(P593*100/H593,2)</f>
        <v>0.0</v>
      </c>
      <c r="AP593" t="n">
        <f>ROUND(Q593*100/I593,2)</f>
        <v>0.0</v>
      </c>
      <c r="AQ593"/>
      <c r="AR593"/>
      <c r="AS593" t="n">
        <v>0.0</v>
      </c>
    </row>
    <row r="594">
      <c r="A594" s="1" t="n">
        <v>45231.0</v>
      </c>
      <c r="B594" s="2" t="n">
        <v>45231.73092592593</v>
      </c>
      <c r="C594" t="inlineStr">
        <is>
          <t>3140023012058772</t>
        </is>
      </c>
      <c r="D594" t="inlineStr">
        <is>
          <t>POS0012</t>
        </is>
      </c>
      <c r="E594" t="inlineStr">
        <is>
          <t>66</t>
        </is>
      </c>
      <c r="F594" t="inlineStr">
        <is>
          <t>0023</t>
        </is>
      </c>
      <c r="G594" t="inlineStr">
        <is>
          <t>5307250546</t>
        </is>
      </c>
      <c r="H594" t="n">
        <v>1019.0</v>
      </c>
      <c r="I594" t="n">
        <v>970.46</v>
      </c>
      <c r="J594" t="n">
        <v>933.32</v>
      </c>
      <c r="K594" t="inlineStr">
        <is>
          <t>sale</t>
        </is>
      </c>
      <c r="L594" t="inlineStr">
        <is>
          <t/>
        </is>
      </c>
      <c r="M594" t="inlineStr">
        <is>
          <t/>
        </is>
      </c>
      <c r="N594" t="n">
        <v>0.0</v>
      </c>
      <c r="O594" t="n">
        <v>0.0</v>
      </c>
      <c r="P594" t="n">
        <v>747.49</v>
      </c>
      <c r="Q594" t="n">
        <v>747.47</v>
      </c>
      <c r="R594" t="n">
        <v>37.14</v>
      </c>
      <c r="S594" t="n">
        <v>37.14</v>
      </c>
      <c r="T594" t="n">
        <v>9.7</v>
      </c>
      <c r="U594" t="n">
        <v>9.7</v>
      </c>
      <c r="V594" t="n">
        <v>168.0</v>
      </c>
      <c r="W594" t="n">
        <v>168.0</v>
      </c>
      <c r="X594" t="n">
        <v>12.74</v>
      </c>
      <c r="Y594" t="n">
        <v>12.74</v>
      </c>
      <c r="Z594" t="n">
        <v>32.53</v>
      </c>
      <c r="AA594" t="n">
        <v>32.53</v>
      </c>
      <c r="AB594" t="n">
        <v>48.52</v>
      </c>
      <c r="AC594" t="n">
        <v>48.52</v>
      </c>
      <c r="AD594" t="n">
        <v>48.539999999999964</v>
      </c>
      <c r="AE594" t="n">
        <v>0.01999999999998181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inlineStr">
        <is>
          <t>unreconciled</t>
        </is>
      </c>
      <c r="AM594" t="inlineStr">
        <is>
          <t>Order Amount Mismatch (POS&gt;3PO)</t>
        </is>
      </c>
      <c r="AN594" t="n">
        <v>48.54</v>
      </c>
      <c r="AO594" t="n">
        <f>ROUND(P594*100/H594,2)</f>
        <v>0.0</v>
      </c>
      <c r="AP594" t="n">
        <f>ROUND(Q594*100/I594,2)</f>
        <v>0.0</v>
      </c>
      <c r="AQ594"/>
      <c r="AR594"/>
      <c r="AS594" t="n">
        <v>0.0</v>
      </c>
    </row>
    <row r="595">
      <c r="A595" s="1" t="n">
        <v>45231.0</v>
      </c>
      <c r="B595" s="2" t="n">
        <v>45231.85208333333</v>
      </c>
      <c r="C595" t="inlineStr">
        <is>
          <t>3140094012084513</t>
        </is>
      </c>
      <c r="D595" t="inlineStr">
        <is>
          <t>POS0012</t>
        </is>
      </c>
      <c r="E595" t="inlineStr">
        <is>
          <t>27</t>
        </is>
      </c>
      <c r="F595" t="inlineStr">
        <is>
          <t>0094</t>
        </is>
      </c>
      <c r="G595" t="inlineStr">
        <is>
          <t>5307251222</t>
        </is>
      </c>
      <c r="H595" t="n">
        <v>284.0</v>
      </c>
      <c r="I595" t="n">
        <v>270.47</v>
      </c>
      <c r="J595" t="n">
        <v>233.33</v>
      </c>
      <c r="K595" t="inlineStr">
        <is>
          <t>sale</t>
        </is>
      </c>
      <c r="L595" t="inlineStr">
        <is>
          <t/>
        </is>
      </c>
      <c r="M595" t="inlineStr">
        <is>
          <t/>
        </is>
      </c>
      <c r="N595" t="n">
        <v>0.0</v>
      </c>
      <c r="O595" t="n">
        <v>0.0</v>
      </c>
      <c r="P595" t="n">
        <v>214.02</v>
      </c>
      <c r="Q595" t="n">
        <v>214.0</v>
      </c>
      <c r="R595" t="n">
        <v>37.14</v>
      </c>
      <c r="S595" t="n">
        <v>37.14</v>
      </c>
      <c r="T595" t="n">
        <v>2.7</v>
      </c>
      <c r="U595" t="n">
        <v>2.7</v>
      </c>
      <c r="V595" t="n">
        <v>42.0</v>
      </c>
      <c r="W595" t="n">
        <v>42.0</v>
      </c>
      <c r="X595" t="n">
        <v>3.55</v>
      </c>
      <c r="Y595" t="n">
        <v>3.55</v>
      </c>
      <c r="Z595" t="n">
        <v>8.2</v>
      </c>
      <c r="AA595" t="n">
        <v>8.2</v>
      </c>
      <c r="AB595" t="n">
        <v>13.52</v>
      </c>
      <c r="AC595" t="n">
        <v>13.52</v>
      </c>
      <c r="AD595" t="n">
        <v>13.529999999999973</v>
      </c>
      <c r="AE595" t="n">
        <v>0.020000000000010232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inlineStr">
        <is>
          <t>unreconciled</t>
        </is>
      </c>
      <c r="AM595" t="inlineStr">
        <is>
          <t>Order Amount Mismatch (POS&gt;3PO)</t>
        </is>
      </c>
      <c r="AN595" t="n">
        <v>13.53</v>
      </c>
      <c r="AO595" t="n">
        <f>ROUND(P595*100/H595,2)</f>
        <v>0.0</v>
      </c>
      <c r="AP595" t="n">
        <f>ROUND(Q595*100/I595,2)</f>
        <v>0.0</v>
      </c>
      <c r="AQ595"/>
      <c r="AR595"/>
      <c r="AS595" t="n">
        <v>0.0</v>
      </c>
    </row>
    <row r="596">
      <c r="A596" s="1" t="n">
        <v>45234.0</v>
      </c>
      <c r="B596" s="2" t="n">
        <v>45234.59579861111</v>
      </c>
      <c r="C596" t="inlineStr">
        <is>
          <t>3140094012085500</t>
        </is>
      </c>
      <c r="D596" t="inlineStr">
        <is>
          <t>POS0012</t>
        </is>
      </c>
      <c r="E596" t="inlineStr">
        <is>
          <t>15</t>
        </is>
      </c>
      <c r="F596" t="inlineStr">
        <is>
          <t>0094</t>
        </is>
      </c>
      <c r="G596" t="inlineStr">
        <is>
          <t>5307307161</t>
        </is>
      </c>
      <c r="H596" t="n">
        <v>515.0</v>
      </c>
      <c r="I596" t="n">
        <v>490.48</v>
      </c>
      <c r="J596" t="n">
        <v>453.34</v>
      </c>
      <c r="K596" t="inlineStr">
        <is>
          <t>sale</t>
        </is>
      </c>
      <c r="L596" t="inlineStr">
        <is>
          <t/>
        </is>
      </c>
      <c r="M596" t="inlineStr">
        <is>
          <t/>
        </is>
      </c>
      <c r="N596" t="n">
        <v>0.0</v>
      </c>
      <c r="O596" t="n">
        <v>0.0</v>
      </c>
      <c r="P596" t="n">
        <v>381.69</v>
      </c>
      <c r="Q596" t="n">
        <v>381.68</v>
      </c>
      <c r="R596" t="n">
        <v>37.14</v>
      </c>
      <c r="S596" t="n">
        <v>37.14</v>
      </c>
      <c r="T596" t="n">
        <v>4.9</v>
      </c>
      <c r="U596" t="n">
        <v>4.9</v>
      </c>
      <c r="V596" t="n">
        <v>81.6</v>
      </c>
      <c r="W596" t="n">
        <v>81.6</v>
      </c>
      <c r="X596" t="n">
        <v>6.44</v>
      </c>
      <c r="Y596" t="n">
        <v>6.44</v>
      </c>
      <c r="Z596" t="n">
        <v>15.85</v>
      </c>
      <c r="AA596" t="n">
        <v>15.85</v>
      </c>
      <c r="AB596" t="n">
        <v>24.52</v>
      </c>
      <c r="AC596" t="n">
        <v>24.53</v>
      </c>
      <c r="AD596" t="n">
        <v>24.519999999999982</v>
      </c>
      <c r="AE596" t="n">
        <v>0.009999999999990905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-0.010000000000001563</v>
      </c>
      <c r="AL596" t="inlineStr">
        <is>
          <t>unreconciled</t>
        </is>
      </c>
      <c r="AM596" t="inlineStr">
        <is>
          <t>Order Amount Mismatch (POS&gt;3PO)</t>
        </is>
      </c>
      <c r="AN596" t="n">
        <v>24.52</v>
      </c>
      <c r="AO596" t="n">
        <f>ROUND(P596*100/H596,2)</f>
        <v>0.0</v>
      </c>
      <c r="AP596" t="n">
        <f>ROUND(Q596*100/I596,2)</f>
        <v>0.0</v>
      </c>
      <c r="AQ596"/>
      <c r="AR596"/>
      <c r="AS596" t="n">
        <v>0.0</v>
      </c>
    </row>
    <row r="597">
      <c r="A597" s="1" t="n">
        <v>45232.0</v>
      </c>
      <c r="B597" s="2" t="n">
        <v>45232.862025462964</v>
      </c>
      <c r="C597" t="inlineStr">
        <is>
          <t>3140094012084897</t>
        </is>
      </c>
      <c r="D597" t="inlineStr">
        <is>
          <t>POS0012</t>
        </is>
      </c>
      <c r="E597" t="inlineStr">
        <is>
          <t>12</t>
        </is>
      </c>
      <c r="F597" t="inlineStr">
        <is>
          <t>0094</t>
        </is>
      </c>
      <c r="G597" t="inlineStr">
        <is>
          <t>5307309544</t>
        </is>
      </c>
      <c r="H597" t="n">
        <v>1283.0</v>
      </c>
      <c r="I597" t="n">
        <v>1221.89</v>
      </c>
      <c r="J597" t="n">
        <v>1184.75</v>
      </c>
      <c r="K597" t="inlineStr">
        <is>
          <t>sale</t>
        </is>
      </c>
      <c r="L597" t="inlineStr">
        <is>
          <t/>
        </is>
      </c>
      <c r="M597" t="inlineStr">
        <is>
          <t/>
        </is>
      </c>
      <c r="N597" t="n">
        <v>0.0</v>
      </c>
      <c r="O597" t="n">
        <v>0.0</v>
      </c>
      <c r="P597" t="n">
        <v>939.1</v>
      </c>
      <c r="Q597" t="n">
        <v>939.09</v>
      </c>
      <c r="R597" t="n">
        <v>37.14</v>
      </c>
      <c r="S597" t="n">
        <v>37.14</v>
      </c>
      <c r="T597" t="n">
        <v>12.22</v>
      </c>
      <c r="U597" t="n">
        <v>12.22</v>
      </c>
      <c r="V597" t="n">
        <v>213.26</v>
      </c>
      <c r="W597" t="n">
        <v>213.26</v>
      </c>
      <c r="X597" t="n">
        <v>16.04</v>
      </c>
      <c r="Y597" t="n">
        <v>16.04</v>
      </c>
      <c r="Z597" t="n">
        <v>41.27</v>
      </c>
      <c r="AA597" t="n">
        <v>41.28</v>
      </c>
      <c r="AB597" t="n">
        <v>61.1</v>
      </c>
      <c r="AC597" t="n">
        <v>61.1</v>
      </c>
      <c r="AD597" t="n">
        <v>61.1099999999999</v>
      </c>
      <c r="AE597" t="n">
        <v>0.009999999999990905</v>
      </c>
      <c r="AF597" t="n">
        <v>0.0</v>
      </c>
      <c r="AG597" t="n">
        <v>0.0</v>
      </c>
      <c r="AH597" t="n">
        <v>0.0</v>
      </c>
      <c r="AI597" t="n">
        <v>0.0</v>
      </c>
      <c r="AJ597" t="n">
        <v>-0.00999999999999801</v>
      </c>
      <c r="AK597" t="n">
        <v>0.0</v>
      </c>
      <c r="AL597" t="inlineStr">
        <is>
          <t>unreconciled</t>
        </is>
      </c>
      <c r="AM597" t="inlineStr">
        <is>
          <t>Order Amount Mismatch (POS&gt;3PO)</t>
        </is>
      </c>
      <c r="AN597" t="n">
        <v>61.11</v>
      </c>
      <c r="AO597" t="n">
        <f>ROUND(P597*100/H597,2)</f>
        <v>0.0</v>
      </c>
      <c r="AP597" t="n">
        <f>ROUND(Q597*100/I597,2)</f>
        <v>0.0</v>
      </c>
      <c r="AQ597"/>
      <c r="AR597"/>
      <c r="AS597" t="n">
        <v>0.0</v>
      </c>
    </row>
    <row r="598">
      <c r="A598" s="1" t="n">
        <v>45234.0</v>
      </c>
      <c r="B598" s="2" t="n">
        <v>45234.975902777776</v>
      </c>
      <c r="C598" t="inlineStr">
        <is>
          <t>3140094012085851</t>
        </is>
      </c>
      <c r="D598" t="inlineStr">
        <is>
          <t>POS0012</t>
        </is>
      </c>
      <c r="E598" t="inlineStr">
        <is>
          <t>66</t>
        </is>
      </c>
      <c r="F598" t="inlineStr">
        <is>
          <t>0094</t>
        </is>
      </c>
      <c r="G598" t="inlineStr">
        <is>
          <t>5307313961</t>
        </is>
      </c>
      <c r="H598" t="n">
        <v>257.0</v>
      </c>
      <c r="I598" t="n">
        <v>244.76</v>
      </c>
      <c r="J598" t="n">
        <v>207.62</v>
      </c>
      <c r="K598" t="inlineStr">
        <is>
          <t>sale</t>
        </is>
      </c>
      <c r="L598" t="inlineStr">
        <is>
          <t/>
        </is>
      </c>
      <c r="M598" t="inlineStr">
        <is>
          <t/>
        </is>
      </c>
      <c r="N598" t="n">
        <v>0.0</v>
      </c>
      <c r="O598" t="n">
        <v>0.0</v>
      </c>
      <c r="P598" t="n">
        <v>194.43</v>
      </c>
      <c r="Q598" t="n">
        <v>194.42</v>
      </c>
      <c r="R598" t="n">
        <v>37.14</v>
      </c>
      <c r="S598" t="n">
        <v>37.14</v>
      </c>
      <c r="T598" t="n">
        <v>2.45</v>
      </c>
      <c r="U598" t="n">
        <v>2.45</v>
      </c>
      <c r="V598" t="n">
        <v>37.37</v>
      </c>
      <c r="W598" t="n">
        <v>37.37</v>
      </c>
      <c r="X598" t="n">
        <v>3.21</v>
      </c>
      <c r="Y598" t="n">
        <v>3.21</v>
      </c>
      <c r="Z598" t="n">
        <v>7.3</v>
      </c>
      <c r="AA598" t="n">
        <v>7.31</v>
      </c>
      <c r="AB598" t="n">
        <v>12.24</v>
      </c>
      <c r="AC598" t="n">
        <v>12.24</v>
      </c>
      <c r="AD598" t="n">
        <v>12.240000000000009</v>
      </c>
      <c r="AE598" t="n">
        <v>0.010000000000019327</v>
      </c>
      <c r="AF598" t="n">
        <v>0.0</v>
      </c>
      <c r="AG598" t="n">
        <v>0.0</v>
      </c>
      <c r="AH598" t="n">
        <v>0.0</v>
      </c>
      <c r="AI598" t="n">
        <v>0.0</v>
      </c>
      <c r="AJ598" t="n">
        <v>-0.009999999999999787</v>
      </c>
      <c r="AK598" t="n">
        <v>0.0</v>
      </c>
      <c r="AL598" t="inlineStr">
        <is>
          <t>unreconciled</t>
        </is>
      </c>
      <c r="AM598" t="inlineStr">
        <is>
          <t>Order Amount Mismatch (POS&gt;3PO)</t>
        </is>
      </c>
      <c r="AN598" t="n">
        <v>12.24</v>
      </c>
      <c r="AO598" t="n">
        <f>ROUND(P598*100/H598,2)</f>
        <v>0.0</v>
      </c>
      <c r="AP598" t="n">
        <f>ROUND(Q598*100/I598,2)</f>
        <v>0.0</v>
      </c>
      <c r="AQ598"/>
      <c r="AR598"/>
      <c r="AS598" t="n">
        <v>0.0</v>
      </c>
    </row>
    <row r="599">
      <c r="A599" s="1" t="n">
        <v>45231.0</v>
      </c>
      <c r="B599" s="2" t="n">
        <v>45231.55436342592</v>
      </c>
      <c r="C599" t="inlineStr">
        <is>
          <t>3140094012084347</t>
        </is>
      </c>
      <c r="D599" t="inlineStr">
        <is>
          <t>POS0012</t>
        </is>
      </c>
      <c r="E599" t="inlineStr">
        <is>
          <t>61</t>
        </is>
      </c>
      <c r="F599" t="inlineStr">
        <is>
          <t>0094</t>
        </is>
      </c>
      <c r="G599" t="inlineStr">
        <is>
          <t>5307315510</t>
        </is>
      </c>
      <c r="H599" t="n">
        <v>1049.0</v>
      </c>
      <c r="I599" t="n">
        <v>999.03</v>
      </c>
      <c r="J599" t="n">
        <v>961.89</v>
      </c>
      <c r="K599" t="inlineStr">
        <is>
          <t>sale</t>
        </is>
      </c>
      <c r="L599" t="inlineStr">
        <is>
          <t/>
        </is>
      </c>
      <c r="M599" t="inlineStr">
        <is>
          <t/>
        </is>
      </c>
      <c r="N599" t="n">
        <v>0.0</v>
      </c>
      <c r="O599" t="n">
        <v>0.0</v>
      </c>
      <c r="P599" t="n">
        <v>769.27</v>
      </c>
      <c r="Q599" t="n">
        <v>769.25</v>
      </c>
      <c r="R599" t="n">
        <v>37.14</v>
      </c>
      <c r="S599" t="n">
        <v>37.14</v>
      </c>
      <c r="T599" t="n">
        <v>9.99</v>
      </c>
      <c r="U599" t="n">
        <v>9.99</v>
      </c>
      <c r="V599" t="n">
        <v>173.14</v>
      </c>
      <c r="W599" t="n">
        <v>173.14</v>
      </c>
      <c r="X599" t="n">
        <v>13.11</v>
      </c>
      <c r="Y599" t="n">
        <v>13.11</v>
      </c>
      <c r="Z599" t="n">
        <v>33.52</v>
      </c>
      <c r="AA599" t="n">
        <v>33.53</v>
      </c>
      <c r="AB599" t="n">
        <v>49.96</v>
      </c>
      <c r="AC599" t="n">
        <v>49.95</v>
      </c>
      <c r="AD599" t="n">
        <v>49.97000000000003</v>
      </c>
      <c r="AE599" t="n">
        <v>0.01999999999998181</v>
      </c>
      <c r="AF599" t="n">
        <v>0.0</v>
      </c>
      <c r="AG599" t="n">
        <v>0.0</v>
      </c>
      <c r="AH599" t="n">
        <v>0.0</v>
      </c>
      <c r="AI599" t="n">
        <v>0.0</v>
      </c>
      <c r="AJ599" t="n">
        <v>-0.00999999999999801</v>
      </c>
      <c r="AK599" t="n">
        <v>0.00999999999999801</v>
      </c>
      <c r="AL599" t="inlineStr">
        <is>
          <t>unreconciled</t>
        </is>
      </c>
      <c r="AM599" t="inlineStr">
        <is>
          <t>Order Amount Mismatch (POS&gt;3PO)</t>
        </is>
      </c>
      <c r="AN599" t="n">
        <v>49.97</v>
      </c>
      <c r="AO599" t="n">
        <f>ROUND(P599*100/H599,2)</f>
        <v>0.0</v>
      </c>
      <c r="AP599" t="n">
        <f>ROUND(Q599*100/I599,2)</f>
        <v>0.0</v>
      </c>
      <c r="AQ599"/>
      <c r="AR599"/>
      <c r="AS599" t="n">
        <v>0.0</v>
      </c>
    </row>
    <row r="600">
      <c r="A600" s="1" t="n">
        <v>45231.0</v>
      </c>
      <c r="B600" s="2" t="n">
        <v>45231.57336805556</v>
      </c>
      <c r="C600" t="inlineStr">
        <is>
          <t>3140094012084355</t>
        </is>
      </c>
      <c r="D600" t="inlineStr">
        <is>
          <t>POS0012</t>
        </is>
      </c>
      <c r="E600" t="inlineStr">
        <is>
          <t>69</t>
        </is>
      </c>
      <c r="F600" t="inlineStr">
        <is>
          <t>0094</t>
        </is>
      </c>
      <c r="G600" t="inlineStr">
        <is>
          <t>5307317101</t>
        </is>
      </c>
      <c r="H600" t="n">
        <v>457.0</v>
      </c>
      <c r="I600" t="n">
        <v>435.24</v>
      </c>
      <c r="J600" t="n">
        <v>398.1</v>
      </c>
      <c r="K600" t="inlineStr">
        <is>
          <t>sale</t>
        </is>
      </c>
      <c r="L600" t="inlineStr">
        <is>
          <t/>
        </is>
      </c>
      <c r="M600" t="inlineStr">
        <is>
          <t/>
        </is>
      </c>
      <c r="N600" t="n">
        <v>0.0</v>
      </c>
      <c r="O600" t="n">
        <v>0.0</v>
      </c>
      <c r="P600" t="n">
        <v>339.59</v>
      </c>
      <c r="Q600" t="n">
        <v>339.59</v>
      </c>
      <c r="R600" t="n">
        <v>37.14</v>
      </c>
      <c r="S600" t="n">
        <v>37.14</v>
      </c>
      <c r="T600" t="n">
        <v>4.35</v>
      </c>
      <c r="U600" t="n">
        <v>4.35</v>
      </c>
      <c r="V600" t="n">
        <v>71.66</v>
      </c>
      <c r="W600" t="n">
        <v>71.66</v>
      </c>
      <c r="X600" t="n">
        <v>5.71</v>
      </c>
      <c r="Y600" t="n">
        <v>5.71</v>
      </c>
      <c r="Z600" t="n">
        <v>13.93</v>
      </c>
      <c r="AA600" t="n">
        <v>13.93</v>
      </c>
      <c r="AB600" t="n">
        <v>21.76</v>
      </c>
      <c r="AC600" t="n">
        <v>21.76</v>
      </c>
      <c r="AD600" t="n">
        <v>21.75999999999999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inlineStr">
        <is>
          <t>unreconciled</t>
        </is>
      </c>
      <c r="AM600" t="inlineStr">
        <is>
          <t>Order Amount Mismatch (POS&gt;3PO)</t>
        </is>
      </c>
      <c r="AN600" t="n">
        <v>21.76</v>
      </c>
      <c r="AO600" t="n">
        <f>ROUND(P600*100/H600,2)</f>
        <v>0.0</v>
      </c>
      <c r="AP600" t="n">
        <f>ROUND(Q600*100/I600,2)</f>
        <v>0.0</v>
      </c>
      <c r="AQ600"/>
      <c r="AR600"/>
      <c r="AS600" t="n">
        <v>0.0</v>
      </c>
    </row>
    <row r="601">
      <c r="A601" s="1" t="n">
        <v>45233.0</v>
      </c>
      <c r="B601" s="2" t="n">
        <v>45233.44443287037</v>
      </c>
      <c r="C601" t="inlineStr">
        <is>
          <t>3140023012059187</t>
        </is>
      </c>
      <c r="D601" t="inlineStr">
        <is>
          <t>POS0012</t>
        </is>
      </c>
      <c r="E601" t="inlineStr">
        <is>
          <t>80</t>
        </is>
      </c>
      <c r="F601" t="inlineStr">
        <is>
          <t>0023</t>
        </is>
      </c>
      <c r="G601" t="inlineStr">
        <is>
          <t>5307320024</t>
        </is>
      </c>
      <c r="H601" t="n">
        <v>378.0</v>
      </c>
      <c r="I601" t="n">
        <v>360.0</v>
      </c>
      <c r="J601" t="n">
        <v>322.86</v>
      </c>
      <c r="K601" t="inlineStr">
        <is>
          <t>sale</t>
        </is>
      </c>
      <c r="L601" t="inlineStr">
        <is>
          <t/>
        </is>
      </c>
      <c r="M601" t="inlineStr">
        <is>
          <t/>
        </is>
      </c>
      <c r="N601" t="n">
        <v>0.0</v>
      </c>
      <c r="O601" t="n">
        <v>0.0</v>
      </c>
      <c r="P601" t="n">
        <v>282.25</v>
      </c>
      <c r="Q601" t="n">
        <v>282.24</v>
      </c>
      <c r="R601" t="n">
        <v>37.14</v>
      </c>
      <c r="S601" t="n">
        <v>37.14</v>
      </c>
      <c r="T601" t="n">
        <v>3.6</v>
      </c>
      <c r="U601" t="n">
        <v>3.6</v>
      </c>
      <c r="V601" t="n">
        <v>58.11</v>
      </c>
      <c r="W601" t="n">
        <v>58.11</v>
      </c>
      <c r="X601" t="n">
        <v>4.73</v>
      </c>
      <c r="Y601" t="n">
        <v>4.72</v>
      </c>
      <c r="Z601" t="n">
        <v>11.31</v>
      </c>
      <c r="AA601" t="n">
        <v>11.31</v>
      </c>
      <c r="AB601" t="n">
        <v>18.0</v>
      </c>
      <c r="AC601" t="n">
        <v>18.0</v>
      </c>
      <c r="AD601" t="n">
        <v>18.0</v>
      </c>
      <c r="AE601" t="n">
        <v>0.009999999999990905</v>
      </c>
      <c r="AF601" t="n">
        <v>0.0</v>
      </c>
      <c r="AG601" t="n">
        <v>0.0</v>
      </c>
      <c r="AH601" t="n">
        <v>0.0</v>
      </c>
      <c r="AI601" t="n">
        <v>0.010000000000000675</v>
      </c>
      <c r="AJ601" t="n">
        <v>0.0</v>
      </c>
      <c r="AK601" t="n">
        <v>0.0</v>
      </c>
      <c r="AL601" t="inlineStr">
        <is>
          <t>unreconciled</t>
        </is>
      </c>
      <c r="AM601" t="inlineStr">
        <is>
          <t>Order Amount Mismatch (POS&gt;3PO)</t>
        </is>
      </c>
      <c r="AN601" t="n">
        <v>18.0</v>
      </c>
      <c r="AO601" t="n">
        <f>ROUND(P601*100/H601,2)</f>
        <v>0.0</v>
      </c>
      <c r="AP601" t="n">
        <f>ROUND(Q601*100/I601,2)</f>
        <v>0.0</v>
      </c>
      <c r="AQ601"/>
      <c r="AR601"/>
      <c r="AS601" t="n">
        <v>0.0</v>
      </c>
    </row>
    <row r="602">
      <c r="A602" s="1" t="n">
        <v>45235.0</v>
      </c>
      <c r="B602" s="2" t="n">
        <v>45235.848587962966</v>
      </c>
      <c r="C602" t="inlineStr">
        <is>
          <t>3140023012059850</t>
        </is>
      </c>
      <c r="D602" t="inlineStr">
        <is>
          <t>POS0012</t>
        </is>
      </c>
      <c r="E602" t="inlineStr">
        <is>
          <t>42</t>
        </is>
      </c>
      <c r="F602" t="inlineStr">
        <is>
          <t>0023</t>
        </is>
      </c>
      <c r="G602" t="inlineStr">
        <is>
          <t>5307320647</t>
        </is>
      </c>
      <c r="H602" t="n">
        <v>1468.0</v>
      </c>
      <c r="I602" t="n">
        <v>1398.1</v>
      </c>
      <c r="J602" t="n">
        <v>1360.96</v>
      </c>
      <c r="K602" t="inlineStr">
        <is>
          <t>sale</t>
        </is>
      </c>
      <c r="L602" t="inlineStr">
        <is>
          <t/>
        </is>
      </c>
      <c r="M602" t="inlineStr">
        <is>
          <t/>
        </is>
      </c>
      <c r="N602" t="n">
        <v>0.0</v>
      </c>
      <c r="O602" t="n">
        <v>0.0</v>
      </c>
      <c r="P602" t="n">
        <v>1073.4</v>
      </c>
      <c r="Q602" t="n">
        <v>1073.44</v>
      </c>
      <c r="R602" t="n">
        <v>37.14</v>
      </c>
      <c r="S602" t="n">
        <v>37.14</v>
      </c>
      <c r="T602" t="n">
        <v>13.98</v>
      </c>
      <c r="U602" t="n">
        <v>13.98</v>
      </c>
      <c r="V602" t="n">
        <v>244.97</v>
      </c>
      <c r="W602" t="n">
        <v>244.97</v>
      </c>
      <c r="X602" t="n">
        <v>18.35</v>
      </c>
      <c r="Y602" t="n">
        <v>18.35</v>
      </c>
      <c r="Z602" t="n">
        <v>47.4</v>
      </c>
      <c r="AA602" t="n">
        <v>47.39</v>
      </c>
      <c r="AB602" t="n">
        <v>69.9</v>
      </c>
      <c r="AC602" t="n">
        <v>69.91</v>
      </c>
      <c r="AD602" t="n">
        <v>69.90000000000009</v>
      </c>
      <c r="AE602" t="n">
        <v>-0.03999999999996362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0.00999999999999801</v>
      </c>
      <c r="AK602" t="n">
        <v>-0.009999999999990905</v>
      </c>
      <c r="AL602" t="inlineStr">
        <is>
          <t>unreconciled</t>
        </is>
      </c>
      <c r="AM602" t="inlineStr">
        <is>
          <t>Order Amount Mismatch (POS&gt;3PO)</t>
        </is>
      </c>
      <c r="AN602" t="n">
        <v>69.9</v>
      </c>
      <c r="AO602" t="n">
        <f>ROUND(P602*100/H602,2)</f>
        <v>0.0</v>
      </c>
      <c r="AP602" t="n">
        <f>ROUND(Q602*100/I602,2)</f>
        <v>0.0</v>
      </c>
      <c r="AQ602"/>
      <c r="AR602"/>
      <c r="AS602" t="n">
        <v>0.0</v>
      </c>
    </row>
    <row r="603">
      <c r="A603" s="1" t="n">
        <v>45232.0</v>
      </c>
      <c r="B603" s="2" t="n">
        <v>45232.69188657407</v>
      </c>
      <c r="C603" t="inlineStr">
        <is>
          <t>3140094012084789</t>
        </is>
      </c>
      <c r="D603" t="inlineStr">
        <is>
          <t>POS0012</t>
        </is>
      </c>
      <c r="E603" t="inlineStr">
        <is>
          <t>04</t>
        </is>
      </c>
      <c r="F603" t="inlineStr">
        <is>
          <t>0094</t>
        </is>
      </c>
      <c r="G603" t="inlineStr">
        <is>
          <t>5307358211</t>
        </is>
      </c>
      <c r="H603" t="n">
        <v>485.0</v>
      </c>
      <c r="I603" t="n">
        <v>461.9</v>
      </c>
      <c r="J603" t="n">
        <v>424.76</v>
      </c>
      <c r="K603" t="inlineStr">
        <is>
          <t>sale</t>
        </is>
      </c>
      <c r="L603" t="inlineStr">
        <is>
          <t/>
        </is>
      </c>
      <c r="M603" t="inlineStr">
        <is>
          <t/>
        </is>
      </c>
      <c r="N603" t="n">
        <v>0.0</v>
      </c>
      <c r="O603" t="n">
        <v>0.0</v>
      </c>
      <c r="P603" t="n">
        <v>359.91</v>
      </c>
      <c r="Q603" t="n">
        <v>359.91</v>
      </c>
      <c r="R603" t="n">
        <v>37.14</v>
      </c>
      <c r="S603" t="n">
        <v>37.14</v>
      </c>
      <c r="T603" t="n">
        <v>4.62</v>
      </c>
      <c r="U603" t="n">
        <v>4.62</v>
      </c>
      <c r="V603" t="n">
        <v>76.46</v>
      </c>
      <c r="W603" t="n">
        <v>76.46</v>
      </c>
      <c r="X603" t="n">
        <v>6.06</v>
      </c>
      <c r="Y603" t="n">
        <v>6.06</v>
      </c>
      <c r="Z603" t="n">
        <v>14.85</v>
      </c>
      <c r="AA603" t="n">
        <v>14.85</v>
      </c>
      <c r="AB603" t="n">
        <v>23.1</v>
      </c>
      <c r="AC603" t="n">
        <v>23.1</v>
      </c>
      <c r="AD603" t="n">
        <v>23.100000000000023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inlineStr">
        <is>
          <t>unreconciled</t>
        </is>
      </c>
      <c r="AM603" t="inlineStr">
        <is>
          <t>Order Amount Mismatch (POS&gt;3PO)</t>
        </is>
      </c>
      <c r="AN603" t="n">
        <v>23.1</v>
      </c>
      <c r="AO603" t="n">
        <f>ROUND(P603*100/H603,2)</f>
        <v>0.0</v>
      </c>
      <c r="AP603" t="n">
        <f>ROUND(Q603*100/I603,2)</f>
        <v>0.0</v>
      </c>
      <c r="AQ603"/>
      <c r="AR603"/>
      <c r="AS603" t="n">
        <v>0.0</v>
      </c>
    </row>
    <row r="604">
      <c r="A604" s="1" t="n">
        <v>45231.0</v>
      </c>
      <c r="B604" s="2" t="n">
        <v>45231.61320601852</v>
      </c>
      <c r="C604" t="inlineStr">
        <is>
          <t>3140094012084375</t>
        </is>
      </c>
      <c r="D604" t="inlineStr">
        <is>
          <t>POS0012</t>
        </is>
      </c>
      <c r="E604" t="inlineStr">
        <is>
          <t>89</t>
        </is>
      </c>
      <c r="F604" t="inlineStr">
        <is>
          <t>0094</t>
        </is>
      </c>
      <c r="G604" t="inlineStr">
        <is>
          <t>5307363667</t>
        </is>
      </c>
      <c r="H604" t="n">
        <v>333.0</v>
      </c>
      <c r="I604" t="n">
        <v>317.14</v>
      </c>
      <c r="J604" t="n">
        <v>280.0</v>
      </c>
      <c r="K604" t="inlineStr">
        <is>
          <t>sale</t>
        </is>
      </c>
      <c r="L604" t="inlineStr">
        <is>
          <t/>
        </is>
      </c>
      <c r="M604" t="inlineStr">
        <is>
          <t/>
        </is>
      </c>
      <c r="N604" t="n">
        <v>0.0</v>
      </c>
      <c r="O604" t="n">
        <v>0.0</v>
      </c>
      <c r="P604" t="n">
        <v>249.59</v>
      </c>
      <c r="Q604" t="n">
        <v>249.59</v>
      </c>
      <c r="R604" t="n">
        <v>37.14</v>
      </c>
      <c r="S604" t="n">
        <v>37.14</v>
      </c>
      <c r="T604" t="n">
        <v>3.17</v>
      </c>
      <c r="U604" t="n">
        <v>3.17</v>
      </c>
      <c r="V604" t="n">
        <v>50.4</v>
      </c>
      <c r="W604" t="n">
        <v>50.4</v>
      </c>
      <c r="X604" t="n">
        <v>4.16</v>
      </c>
      <c r="Y604" t="n">
        <v>4.16</v>
      </c>
      <c r="Z604" t="n">
        <v>9.82</v>
      </c>
      <c r="AA604" t="n">
        <v>9.82</v>
      </c>
      <c r="AB604" t="n">
        <v>15.86</v>
      </c>
      <c r="AC604" t="n">
        <v>15.86</v>
      </c>
      <c r="AD604" t="n">
        <v>15.860000000000014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inlineStr">
        <is>
          <t>unreconciled</t>
        </is>
      </c>
      <c r="AM604" t="inlineStr">
        <is>
          <t>Order Amount Mismatch (POS&gt;3PO)</t>
        </is>
      </c>
      <c r="AN604" t="n">
        <v>15.86</v>
      </c>
      <c r="AO604" t="n">
        <f>ROUND(P604*100/H604,2)</f>
        <v>0.0</v>
      </c>
      <c r="AP604" t="n">
        <f>ROUND(Q604*100/I604,2)</f>
        <v>0.0</v>
      </c>
      <c r="AQ604"/>
      <c r="AR604"/>
      <c r="AS604" t="n">
        <v>0.0</v>
      </c>
    </row>
    <row r="605">
      <c r="A605" s="1" t="n">
        <v>45233.0</v>
      </c>
      <c r="B605" s="2" t="n">
        <v>45233.876435185186</v>
      </c>
      <c r="C605" t="inlineStr">
        <is>
          <t>3140094012085300</t>
        </is>
      </c>
      <c r="D605" t="inlineStr">
        <is>
          <t>POS0012</t>
        </is>
      </c>
      <c r="E605" t="inlineStr">
        <is>
          <t>15</t>
        </is>
      </c>
      <c r="F605" t="inlineStr">
        <is>
          <t>0094</t>
        </is>
      </c>
      <c r="G605" t="inlineStr">
        <is>
          <t>5307390425</t>
        </is>
      </c>
      <c r="H605" t="n">
        <v>433.0</v>
      </c>
      <c r="I605" t="n">
        <v>489.52</v>
      </c>
      <c r="J605" t="n">
        <v>452.38</v>
      </c>
      <c r="K605" t="inlineStr">
        <is>
          <t>sale</t>
        </is>
      </c>
      <c r="L605" t="inlineStr">
        <is>
          <t/>
        </is>
      </c>
      <c r="M605" t="inlineStr">
        <is>
          <t/>
        </is>
      </c>
      <c r="N605" t="n">
        <v>0.0</v>
      </c>
      <c r="O605" t="n">
        <v>0.0</v>
      </c>
      <c r="P605" t="n">
        <v>380.95</v>
      </c>
      <c r="Q605" t="n">
        <v>322.18</v>
      </c>
      <c r="R605" t="n">
        <v>37.14</v>
      </c>
      <c r="S605" t="n">
        <v>37.14</v>
      </c>
      <c r="T605" t="n">
        <v>4.9</v>
      </c>
      <c r="U605" t="n">
        <v>4.12</v>
      </c>
      <c r="V605" t="n">
        <v>81.43</v>
      </c>
      <c r="W605" t="n">
        <v>67.54</v>
      </c>
      <c r="X605" t="n">
        <v>6.43</v>
      </c>
      <c r="Y605" t="n">
        <v>5.41</v>
      </c>
      <c r="Z605" t="n">
        <v>15.81</v>
      </c>
      <c r="AA605" t="n">
        <v>13.13</v>
      </c>
      <c r="AB605" t="n">
        <v>20.62</v>
      </c>
      <c r="AC605" t="n">
        <v>20.62</v>
      </c>
      <c r="AD605" t="n">
        <v>-56.51999999999998</v>
      </c>
      <c r="AE605" t="n">
        <v>58.76999999999998</v>
      </c>
      <c r="AF605" t="n">
        <v>0.0</v>
      </c>
      <c r="AG605" t="n">
        <v>0.7800000000000002</v>
      </c>
      <c r="AH605" t="n">
        <v>13.89</v>
      </c>
      <c r="AI605" t="n">
        <v>1.0199999999999996</v>
      </c>
      <c r="AJ605" t="n">
        <v>2.6799999999999997</v>
      </c>
      <c r="AK605" t="n">
        <v>0.0</v>
      </c>
      <c r="AL605" t="inlineStr">
        <is>
          <t>unreconciled</t>
        </is>
      </c>
      <c r="AM605" t="inlineStr">
        <is>
          <t>Order Amount Mismatch (3PO&gt;POS)</t>
        </is>
      </c>
      <c r="AN605" t="n">
        <v>56.52</v>
      </c>
      <c r="AO605" t="n">
        <f>ROUND(P605*100/H605,2)</f>
        <v>0.0</v>
      </c>
      <c r="AP605" t="n">
        <f>ROUND(Q605*100/I605,2)</f>
        <v>0.0</v>
      </c>
      <c r="AQ605"/>
      <c r="AR605"/>
      <c r="AS605" t="n">
        <v>0.0</v>
      </c>
    </row>
    <row r="606">
      <c r="A606" s="1" t="n">
        <v>45231.0</v>
      </c>
      <c r="B606" s="2" t="n">
        <v>45231.90393518518</v>
      </c>
      <c r="C606" t="inlineStr">
        <is>
          <t>3140094012084555</t>
        </is>
      </c>
      <c r="D606" t="inlineStr">
        <is>
          <t>POS0012</t>
        </is>
      </c>
      <c r="E606" t="inlineStr">
        <is>
          <t>69</t>
        </is>
      </c>
      <c r="F606" t="inlineStr">
        <is>
          <t>0094</t>
        </is>
      </c>
      <c r="G606" t="inlineStr">
        <is>
          <t>5307399644</t>
        </is>
      </c>
      <c r="H606" t="n">
        <v>387.0</v>
      </c>
      <c r="I606" t="n">
        <v>368.56</v>
      </c>
      <c r="J606" t="n">
        <v>331.42</v>
      </c>
      <c r="K606" t="inlineStr">
        <is>
          <t>sale</t>
        </is>
      </c>
      <c r="L606" t="inlineStr">
        <is>
          <t/>
        </is>
      </c>
      <c r="M606" t="inlineStr">
        <is>
          <t/>
        </is>
      </c>
      <c r="N606" t="n">
        <v>0.0</v>
      </c>
      <c r="O606" t="n">
        <v>0.0</v>
      </c>
      <c r="P606" t="n">
        <v>288.76</v>
      </c>
      <c r="Q606" t="n">
        <v>288.77</v>
      </c>
      <c r="R606" t="n">
        <v>37.14</v>
      </c>
      <c r="S606" t="n">
        <v>37.14</v>
      </c>
      <c r="T606" t="n">
        <v>3.69</v>
      </c>
      <c r="U606" t="n">
        <v>3.69</v>
      </c>
      <c r="V606" t="n">
        <v>59.66</v>
      </c>
      <c r="W606" t="n">
        <v>59.66</v>
      </c>
      <c r="X606" t="n">
        <v>4.84</v>
      </c>
      <c r="Y606" t="n">
        <v>4.84</v>
      </c>
      <c r="Z606" t="n">
        <v>11.61</v>
      </c>
      <c r="AA606" t="n">
        <v>11.61</v>
      </c>
      <c r="AB606" t="n">
        <v>18.42</v>
      </c>
      <c r="AC606" t="n">
        <v>18.43</v>
      </c>
      <c r="AD606" t="n">
        <v>18.439999999999998</v>
      </c>
      <c r="AE606" t="n">
        <v>-0.009999999999990905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-0.00999999999999801</v>
      </c>
      <c r="AL606" t="inlineStr">
        <is>
          <t>unreconciled</t>
        </is>
      </c>
      <c r="AM606" t="inlineStr">
        <is>
          <t>Order Amount Mismatch (POS&gt;3PO)</t>
        </is>
      </c>
      <c r="AN606" t="n">
        <v>18.44</v>
      </c>
      <c r="AO606" t="n">
        <f>ROUND(P606*100/H606,2)</f>
        <v>0.0</v>
      </c>
      <c r="AP606" t="n">
        <f>ROUND(Q606*100/I606,2)</f>
        <v>0.0</v>
      </c>
      <c r="AQ606"/>
      <c r="AR606"/>
      <c r="AS606" t="n">
        <v>0.0</v>
      </c>
    </row>
    <row r="607">
      <c r="A607" s="1" t="n">
        <v>45233.0</v>
      </c>
      <c r="B607" s="2" t="n">
        <v>45234.02505787037</v>
      </c>
      <c r="C607" t="inlineStr">
        <is>
          <t>3140023012059404</t>
        </is>
      </c>
      <c r="D607" t="inlineStr">
        <is>
          <t>POS0012</t>
        </is>
      </c>
      <c r="E607" t="inlineStr">
        <is>
          <t>97</t>
        </is>
      </c>
      <c r="F607" t="inlineStr">
        <is>
          <t>0023</t>
        </is>
      </c>
      <c r="G607" t="inlineStr">
        <is>
          <t>5307411845</t>
        </is>
      </c>
      <c r="H607" t="n">
        <v>266.0</v>
      </c>
      <c r="I607" t="n">
        <v>253.33</v>
      </c>
      <c r="J607" t="n">
        <v>216.19</v>
      </c>
      <c r="K607" t="inlineStr">
        <is>
          <t>sale</t>
        </is>
      </c>
      <c r="L607" t="inlineStr">
        <is>
          <t/>
        </is>
      </c>
      <c r="M607" t="inlineStr">
        <is>
          <t/>
        </is>
      </c>
      <c r="N607" t="n">
        <v>0.0</v>
      </c>
      <c r="O607" t="n">
        <v>0.0</v>
      </c>
      <c r="P607" t="n">
        <v>200.97</v>
      </c>
      <c r="Q607" t="n">
        <v>200.96</v>
      </c>
      <c r="R607" t="n">
        <v>37.14</v>
      </c>
      <c r="S607" t="n">
        <v>37.14</v>
      </c>
      <c r="T607" t="n">
        <v>2.53</v>
      </c>
      <c r="U607" t="n">
        <v>2.53</v>
      </c>
      <c r="V607" t="n">
        <v>38.91</v>
      </c>
      <c r="W607" t="n">
        <v>38.91</v>
      </c>
      <c r="X607" t="n">
        <v>3.32</v>
      </c>
      <c r="Y607" t="n">
        <v>3.32</v>
      </c>
      <c r="Z607" t="n">
        <v>7.6</v>
      </c>
      <c r="AA607" t="n">
        <v>7.6</v>
      </c>
      <c r="AB607" t="n">
        <v>12.66</v>
      </c>
      <c r="AC607" t="n">
        <v>12.67</v>
      </c>
      <c r="AD607" t="n">
        <v>12.669999999999987</v>
      </c>
      <c r="AE607" t="n">
        <v>0.009999999999990905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-0.009999999999999787</v>
      </c>
      <c r="AL607" t="inlineStr">
        <is>
          <t>unreconciled</t>
        </is>
      </c>
      <c r="AM607" t="inlineStr">
        <is>
          <t>Order Amount Mismatch (POS&gt;3PO)</t>
        </is>
      </c>
      <c r="AN607" t="n">
        <v>12.67</v>
      </c>
      <c r="AO607" t="n">
        <f>ROUND(P607*100/H607,2)</f>
        <v>0.0</v>
      </c>
      <c r="AP607" t="n">
        <f>ROUND(Q607*100/I607,2)</f>
        <v>0.0</v>
      </c>
      <c r="AQ607"/>
      <c r="AR607"/>
      <c r="AS607" t="n">
        <v>0.0</v>
      </c>
    </row>
    <row r="608">
      <c r="A608" s="1" t="n">
        <v>45231.0</v>
      </c>
      <c r="B608" s="2" t="n">
        <v>45231.97550925926</v>
      </c>
      <c r="C608" t="inlineStr">
        <is>
          <t>3140023012058866</t>
        </is>
      </c>
      <c r="D608" t="inlineStr">
        <is>
          <t>POS0012</t>
        </is>
      </c>
      <c r="E608" t="inlineStr">
        <is>
          <t>60</t>
        </is>
      </c>
      <c r="F608" t="inlineStr">
        <is>
          <t>0023</t>
        </is>
      </c>
      <c r="G608" t="inlineStr">
        <is>
          <t>5307425586</t>
        </is>
      </c>
      <c r="H608" t="n">
        <v>149.0</v>
      </c>
      <c r="I608" t="n">
        <v>141.9</v>
      </c>
      <c r="J608" t="n">
        <v>104.76</v>
      </c>
      <c r="K608" t="inlineStr">
        <is>
          <t>sale</t>
        </is>
      </c>
      <c r="L608" t="inlineStr">
        <is>
          <t/>
        </is>
      </c>
      <c r="M608" t="inlineStr">
        <is>
          <t/>
        </is>
      </c>
      <c r="N608" t="n">
        <v>0.0</v>
      </c>
      <c r="O608" t="n">
        <v>0.0</v>
      </c>
      <c r="P608" t="n">
        <v>116.03</v>
      </c>
      <c r="Q608" t="n">
        <v>116.04</v>
      </c>
      <c r="R608" t="n">
        <v>37.14</v>
      </c>
      <c r="S608" t="n">
        <v>37.14</v>
      </c>
      <c r="T608" t="n">
        <v>1.42</v>
      </c>
      <c r="U608" t="n">
        <v>1.42</v>
      </c>
      <c r="V608" t="n">
        <v>18.86</v>
      </c>
      <c r="W608" t="n">
        <v>18.86</v>
      </c>
      <c r="X608" t="n">
        <v>1.86</v>
      </c>
      <c r="Y608" t="n">
        <v>1.86</v>
      </c>
      <c r="Z608" t="n">
        <v>3.73</v>
      </c>
      <c r="AA608" t="n">
        <v>3.72</v>
      </c>
      <c r="AB608" t="n">
        <v>7.1</v>
      </c>
      <c r="AC608" t="n">
        <v>7.1</v>
      </c>
      <c r="AD608" t="n">
        <v>7.099999999999994</v>
      </c>
      <c r="AE608" t="n">
        <v>-0.010000000000005116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0.009999999999999787</v>
      </c>
      <c r="AK608" t="n">
        <v>0.0</v>
      </c>
      <c r="AL608" t="inlineStr">
        <is>
          <t>unreconciled</t>
        </is>
      </c>
      <c r="AM608" t="inlineStr">
        <is>
          <t>Order Amount Mismatch (POS&gt;3PO)</t>
        </is>
      </c>
      <c r="AN608" t="n">
        <v>7.1</v>
      </c>
      <c r="AO608" t="n">
        <f>ROUND(P608*100/H608,2)</f>
        <v>0.0</v>
      </c>
      <c r="AP608" t="n">
        <f>ROUND(Q608*100/I608,2)</f>
        <v>0.0</v>
      </c>
      <c r="AQ608"/>
      <c r="AR608"/>
      <c r="AS608" t="n">
        <v>0.0</v>
      </c>
    </row>
    <row r="609">
      <c r="A609" s="1" t="n">
        <v>45231.0</v>
      </c>
      <c r="B609" s="2" t="n">
        <v>45231.704097222224</v>
      </c>
      <c r="C609" t="inlineStr">
        <is>
          <t>3140094012084431</t>
        </is>
      </c>
      <c r="D609" t="inlineStr">
        <is>
          <t>POS0012</t>
        </is>
      </c>
      <c r="E609" t="inlineStr">
        <is>
          <t>45</t>
        </is>
      </c>
      <c r="F609" t="inlineStr">
        <is>
          <t>0094</t>
        </is>
      </c>
      <c r="G609" t="inlineStr">
        <is>
          <t>5307440980</t>
        </is>
      </c>
      <c r="H609" t="n">
        <v>290.0</v>
      </c>
      <c r="I609" t="n">
        <v>276.18</v>
      </c>
      <c r="J609" t="n">
        <v>239.04</v>
      </c>
      <c r="K609" t="inlineStr">
        <is>
          <t>sale</t>
        </is>
      </c>
      <c r="L609" t="inlineStr">
        <is>
          <t/>
        </is>
      </c>
      <c r="M609" t="inlineStr">
        <is>
          <t/>
        </is>
      </c>
      <c r="N609" t="n">
        <v>0.0</v>
      </c>
      <c r="O609" t="n">
        <v>0.0</v>
      </c>
      <c r="P609" t="n">
        <v>218.37</v>
      </c>
      <c r="Q609" t="n">
        <v>218.36</v>
      </c>
      <c r="R609" t="n">
        <v>37.14</v>
      </c>
      <c r="S609" t="n">
        <v>37.14</v>
      </c>
      <c r="T609" t="n">
        <v>2.76</v>
      </c>
      <c r="U609" t="n">
        <v>2.76</v>
      </c>
      <c r="V609" t="n">
        <v>43.03</v>
      </c>
      <c r="W609" t="n">
        <v>43.03</v>
      </c>
      <c r="X609" t="n">
        <v>3.62</v>
      </c>
      <c r="Y609" t="n">
        <v>3.62</v>
      </c>
      <c r="Z609" t="n">
        <v>8.4</v>
      </c>
      <c r="AA609" t="n">
        <v>8.4</v>
      </c>
      <c r="AB609" t="n">
        <v>13.82</v>
      </c>
      <c r="AC609" t="n">
        <v>13.81</v>
      </c>
      <c r="AD609" t="n">
        <v>13.819999999999993</v>
      </c>
      <c r="AE609" t="n">
        <v>0.009999999999990905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0.009999999999999787</v>
      </c>
      <c r="AL609" t="inlineStr">
        <is>
          <t>unreconciled</t>
        </is>
      </c>
      <c r="AM609" t="inlineStr">
        <is>
          <t>Order Amount Mismatch (POS&gt;3PO)</t>
        </is>
      </c>
      <c r="AN609" t="n">
        <v>13.82</v>
      </c>
      <c r="AO609" t="n">
        <f>ROUND(P609*100/H609,2)</f>
        <v>0.0</v>
      </c>
      <c r="AP609" t="n">
        <f>ROUND(Q609*100/I609,2)</f>
        <v>0.0</v>
      </c>
      <c r="AQ609"/>
      <c r="AR609"/>
      <c r="AS609" t="n">
        <v>0.0</v>
      </c>
    </row>
    <row r="610">
      <c r="A610" s="1" t="n">
        <v>45235.0</v>
      </c>
      <c r="B610" s="2" t="n">
        <v>45235.540451388886</v>
      </c>
      <c r="C610" t="inlineStr">
        <is>
          <t>3140094012085976</t>
        </is>
      </c>
      <c r="D610" t="inlineStr">
        <is>
          <t>POS0012</t>
        </is>
      </c>
      <c r="E610" t="inlineStr">
        <is>
          <t>91</t>
        </is>
      </c>
      <c r="F610" t="inlineStr">
        <is>
          <t>0094</t>
        </is>
      </c>
      <c r="G610" t="inlineStr">
        <is>
          <t>5307449848</t>
        </is>
      </c>
      <c r="H610" t="n">
        <v>226.0</v>
      </c>
      <c r="I610" t="n">
        <v>215.24</v>
      </c>
      <c r="J610" t="n">
        <v>178.1</v>
      </c>
      <c r="K610" t="inlineStr">
        <is>
          <t>sale</t>
        </is>
      </c>
      <c r="L610" t="inlineStr">
        <is>
          <t/>
        </is>
      </c>
      <c r="M610" t="inlineStr">
        <is>
          <t/>
        </is>
      </c>
      <c r="N610" t="n">
        <v>0.0</v>
      </c>
      <c r="O610" t="n">
        <v>0.0</v>
      </c>
      <c r="P610" t="n">
        <v>171.93</v>
      </c>
      <c r="Q610" t="n">
        <v>171.93</v>
      </c>
      <c r="R610" t="n">
        <v>37.14</v>
      </c>
      <c r="S610" t="n">
        <v>37.14</v>
      </c>
      <c r="T610" t="n">
        <v>2.15</v>
      </c>
      <c r="U610" t="n">
        <v>2.15</v>
      </c>
      <c r="V610" t="n">
        <v>32.06</v>
      </c>
      <c r="W610" t="n">
        <v>32.06</v>
      </c>
      <c r="X610" t="n">
        <v>2.82</v>
      </c>
      <c r="Y610" t="n">
        <v>2.82</v>
      </c>
      <c r="Z610" t="n">
        <v>6.28</v>
      </c>
      <c r="AA610" t="n">
        <v>6.28</v>
      </c>
      <c r="AB610" t="n">
        <v>10.76</v>
      </c>
      <c r="AC610" t="n">
        <v>10.76</v>
      </c>
      <c r="AD610" t="n">
        <v>10.759999999999991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inlineStr">
        <is>
          <t>unreconciled</t>
        </is>
      </c>
      <c r="AM610" t="inlineStr">
        <is>
          <t>Order Amount Mismatch (POS&gt;3PO)</t>
        </is>
      </c>
      <c r="AN610" t="n">
        <v>10.76</v>
      </c>
      <c r="AO610" t="n">
        <f>ROUND(P610*100/H610,2)</f>
        <v>0.0</v>
      </c>
      <c r="AP610" t="n">
        <f>ROUND(Q610*100/I610,2)</f>
        <v>0.0</v>
      </c>
      <c r="AQ610"/>
      <c r="AR610"/>
      <c r="AS610" t="n">
        <v>0.0</v>
      </c>
    </row>
    <row r="611">
      <c r="A611" s="1" t="n">
        <v>45231.0</v>
      </c>
      <c r="B611" s="2" t="n">
        <v>45231.49574074074</v>
      </c>
      <c r="C611" t="inlineStr">
        <is>
          <t>3140094012084322</t>
        </is>
      </c>
      <c r="D611" t="inlineStr">
        <is>
          <t>POS0012</t>
        </is>
      </c>
      <c r="E611" t="inlineStr">
        <is>
          <t>36</t>
        </is>
      </c>
      <c r="F611" t="inlineStr">
        <is>
          <t>0094</t>
        </is>
      </c>
      <c r="G611" t="inlineStr">
        <is>
          <t>5307450967</t>
        </is>
      </c>
      <c r="H611" t="n">
        <v>216.0</v>
      </c>
      <c r="I611" t="n">
        <v>205.71</v>
      </c>
      <c r="J611" t="n">
        <v>168.57</v>
      </c>
      <c r="K611" t="inlineStr">
        <is>
          <t>sale</t>
        </is>
      </c>
      <c r="L611" t="inlineStr">
        <is>
          <t/>
        </is>
      </c>
      <c r="M611" t="inlineStr">
        <is>
          <t/>
        </is>
      </c>
      <c r="N611" t="n">
        <v>0.0</v>
      </c>
      <c r="O611" t="n">
        <v>0.0</v>
      </c>
      <c r="P611" t="n">
        <v>164.66</v>
      </c>
      <c r="Q611" t="n">
        <v>164.67</v>
      </c>
      <c r="R611" t="n">
        <v>37.14</v>
      </c>
      <c r="S611" t="n">
        <v>37.14</v>
      </c>
      <c r="T611" t="n">
        <v>2.06</v>
      </c>
      <c r="U611" t="n">
        <v>2.06</v>
      </c>
      <c r="V611" t="n">
        <v>30.34</v>
      </c>
      <c r="W611" t="n">
        <v>30.34</v>
      </c>
      <c r="X611" t="n">
        <v>2.7</v>
      </c>
      <c r="Y611" t="n">
        <v>2.7</v>
      </c>
      <c r="Z611" t="n">
        <v>5.95</v>
      </c>
      <c r="AA611" t="n">
        <v>5.95</v>
      </c>
      <c r="AB611" t="n">
        <v>10.28</v>
      </c>
      <c r="AC611" t="n">
        <v>10.29</v>
      </c>
      <c r="AD611" t="n">
        <v>10.289999999999992</v>
      </c>
      <c r="AE611" t="n">
        <v>-0.009999999999990905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-0.009999999999999787</v>
      </c>
      <c r="AL611" t="inlineStr">
        <is>
          <t>unreconciled</t>
        </is>
      </c>
      <c r="AM611" t="inlineStr">
        <is>
          <t>Order Amount Mismatch (POS&gt;3PO)</t>
        </is>
      </c>
      <c r="AN611" t="n">
        <v>10.29</v>
      </c>
      <c r="AO611" t="n">
        <f>ROUND(P611*100/H611,2)</f>
        <v>0.0</v>
      </c>
      <c r="AP611" t="n">
        <f>ROUND(Q611*100/I611,2)</f>
        <v>0.0</v>
      </c>
      <c r="AQ611"/>
      <c r="AR611"/>
      <c r="AS611" t="n">
        <v>0.0</v>
      </c>
    </row>
    <row r="612">
      <c r="A612" s="1" t="n">
        <v>45235.0</v>
      </c>
      <c r="B612" s="2" t="n">
        <v>45235.4803125</v>
      </c>
      <c r="C612" t="inlineStr">
        <is>
          <t>3140094012085950</t>
        </is>
      </c>
      <c r="D612" t="inlineStr">
        <is>
          <t>POS0012</t>
        </is>
      </c>
      <c r="E612" t="inlineStr">
        <is>
          <t>65</t>
        </is>
      </c>
      <c r="F612" t="inlineStr">
        <is>
          <t>0094</t>
        </is>
      </c>
      <c r="G612" t="inlineStr">
        <is>
          <t>5307462637</t>
        </is>
      </c>
      <c r="H612" t="n">
        <v>412.0</v>
      </c>
      <c r="I612" t="n">
        <v>392.38</v>
      </c>
      <c r="J612" t="n">
        <v>355.24</v>
      </c>
      <c r="K612" t="inlineStr">
        <is>
          <t>sale</t>
        </is>
      </c>
      <c r="L612" t="inlineStr">
        <is>
          <t/>
        </is>
      </c>
      <c r="M612" t="inlineStr">
        <is>
          <t/>
        </is>
      </c>
      <c r="N612" t="n">
        <v>0.0</v>
      </c>
      <c r="O612" t="n">
        <v>0.0</v>
      </c>
      <c r="P612" t="n">
        <v>306.93</v>
      </c>
      <c r="Q612" t="n">
        <v>306.93</v>
      </c>
      <c r="R612" t="n">
        <v>37.14</v>
      </c>
      <c r="S612" t="n">
        <v>37.14</v>
      </c>
      <c r="T612" t="n">
        <v>3.92</v>
      </c>
      <c r="U612" t="n">
        <v>3.92</v>
      </c>
      <c r="V612" t="n">
        <v>63.94</v>
      </c>
      <c r="W612" t="n">
        <v>63.94</v>
      </c>
      <c r="X612" t="n">
        <v>5.15</v>
      </c>
      <c r="Y612" t="n">
        <v>5.15</v>
      </c>
      <c r="Z612" t="n">
        <v>12.44</v>
      </c>
      <c r="AA612" t="n">
        <v>12.44</v>
      </c>
      <c r="AB612" t="n">
        <v>19.62</v>
      </c>
      <c r="AC612" t="n">
        <v>19.62</v>
      </c>
      <c r="AD612" t="n">
        <v>19.620000000000005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inlineStr">
        <is>
          <t>unreconciled</t>
        </is>
      </c>
      <c r="AM612" t="inlineStr">
        <is>
          <t>Order Amount Mismatch (POS&gt;3PO)</t>
        </is>
      </c>
      <c r="AN612" t="n">
        <v>19.62</v>
      </c>
      <c r="AO612" t="n">
        <f>ROUND(P612*100/H612,2)</f>
        <v>0.0</v>
      </c>
      <c r="AP612" t="n">
        <f>ROUND(Q612*100/I612,2)</f>
        <v>0.0</v>
      </c>
      <c r="AQ612"/>
      <c r="AR612"/>
      <c r="AS612" t="n">
        <v>0.0</v>
      </c>
    </row>
    <row r="613">
      <c r="A613" s="1" t="n">
        <v>45231.0</v>
      </c>
      <c r="B613" s="2" t="n">
        <v>45231.55006944444</v>
      </c>
      <c r="C613" t="inlineStr">
        <is>
          <t>3140094012084346</t>
        </is>
      </c>
      <c r="D613" t="inlineStr">
        <is>
          <t>POS0012</t>
        </is>
      </c>
      <c r="E613" t="inlineStr">
        <is>
          <t>60</t>
        </is>
      </c>
      <c r="F613" t="inlineStr">
        <is>
          <t>0094</t>
        </is>
      </c>
      <c r="G613" t="inlineStr">
        <is>
          <t>5307464509</t>
        </is>
      </c>
      <c r="H613" t="n">
        <v>333.0</v>
      </c>
      <c r="I613" t="n">
        <v>317.14</v>
      </c>
      <c r="J613" t="n">
        <v>280.0</v>
      </c>
      <c r="K613" t="inlineStr">
        <is>
          <t>sale</t>
        </is>
      </c>
      <c r="L613" t="inlineStr">
        <is>
          <t/>
        </is>
      </c>
      <c r="M613" t="inlineStr">
        <is>
          <t/>
        </is>
      </c>
      <c r="N613" t="n">
        <v>0.0</v>
      </c>
      <c r="O613" t="n">
        <v>0.0</v>
      </c>
      <c r="P613" t="n">
        <v>249.59</v>
      </c>
      <c r="Q613" t="n">
        <v>249.57</v>
      </c>
      <c r="R613" t="n">
        <v>37.14</v>
      </c>
      <c r="S613" t="n">
        <v>37.14</v>
      </c>
      <c r="T613" t="n">
        <v>3.17</v>
      </c>
      <c r="U613" t="n">
        <v>3.17</v>
      </c>
      <c r="V613" t="n">
        <v>50.4</v>
      </c>
      <c r="W613" t="n">
        <v>50.4</v>
      </c>
      <c r="X613" t="n">
        <v>4.16</v>
      </c>
      <c r="Y613" t="n">
        <v>4.16</v>
      </c>
      <c r="Z613" t="n">
        <v>9.82</v>
      </c>
      <c r="AA613" t="n">
        <v>9.82</v>
      </c>
      <c r="AB613" t="n">
        <v>15.86</v>
      </c>
      <c r="AC613" t="n">
        <v>15.86</v>
      </c>
      <c r="AD613" t="n">
        <v>15.860000000000014</v>
      </c>
      <c r="AE613" t="n">
        <v>0.020000000000010232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inlineStr">
        <is>
          <t>unreconciled</t>
        </is>
      </c>
      <c r="AM613" t="inlineStr">
        <is>
          <t>Order Amount Mismatch (POS&gt;3PO)</t>
        </is>
      </c>
      <c r="AN613" t="n">
        <v>15.86</v>
      </c>
      <c r="AO613" t="n">
        <f>ROUND(P613*100/H613,2)</f>
        <v>0.0</v>
      </c>
      <c r="AP613" t="n">
        <f>ROUND(Q613*100/I613,2)</f>
        <v>0.0</v>
      </c>
      <c r="AQ613"/>
      <c r="AR613"/>
      <c r="AS613" t="n">
        <v>0.0</v>
      </c>
    </row>
    <row r="614">
      <c r="A614" s="1" t="n">
        <v>45231.0</v>
      </c>
      <c r="B614" s="2" t="n">
        <v>45231.78065972222</v>
      </c>
      <c r="C614" t="inlineStr">
        <is>
          <t>3140094012084471</t>
        </is>
      </c>
      <c r="D614" t="inlineStr">
        <is>
          <t>POS0012</t>
        </is>
      </c>
      <c r="E614" t="inlineStr">
        <is>
          <t>85</t>
        </is>
      </c>
      <c r="F614" t="inlineStr">
        <is>
          <t>0094</t>
        </is>
      </c>
      <c r="G614" t="inlineStr">
        <is>
          <t>5307465533</t>
        </is>
      </c>
      <c r="H614" t="n">
        <v>463.0</v>
      </c>
      <c r="I614" t="n">
        <v>440.95</v>
      </c>
      <c r="J614" t="n">
        <v>403.81</v>
      </c>
      <c r="K614" t="inlineStr">
        <is>
          <t>sale</t>
        </is>
      </c>
      <c r="L614" t="inlineStr">
        <is>
          <t/>
        </is>
      </c>
      <c r="M614" t="inlineStr">
        <is>
          <t/>
        </is>
      </c>
      <c r="N614" t="n">
        <v>0.0</v>
      </c>
      <c r="O614" t="n">
        <v>0.0</v>
      </c>
      <c r="P614" t="n">
        <v>343.93</v>
      </c>
      <c r="Q614" t="n">
        <v>343.93</v>
      </c>
      <c r="R614" t="n">
        <v>37.14</v>
      </c>
      <c r="S614" t="n">
        <v>37.14</v>
      </c>
      <c r="T614" t="n">
        <v>4.41</v>
      </c>
      <c r="U614" t="n">
        <v>4.41</v>
      </c>
      <c r="V614" t="n">
        <v>72.69</v>
      </c>
      <c r="W614" t="n">
        <v>72.69</v>
      </c>
      <c r="X614" t="n">
        <v>5.79</v>
      </c>
      <c r="Y614" t="n">
        <v>5.79</v>
      </c>
      <c r="Z614" t="n">
        <v>14.13</v>
      </c>
      <c r="AA614" t="n">
        <v>14.12</v>
      </c>
      <c r="AB614" t="n">
        <v>22.04</v>
      </c>
      <c r="AC614" t="n">
        <v>22.05</v>
      </c>
      <c r="AD614" t="n">
        <v>22.05000000000001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0.010000000000001563</v>
      </c>
      <c r="AK614" t="n">
        <v>-0.010000000000001563</v>
      </c>
      <c r="AL614" t="inlineStr">
        <is>
          <t>unreconciled</t>
        </is>
      </c>
      <c r="AM614" t="inlineStr">
        <is>
          <t>Order Amount Mismatch (POS&gt;3PO)</t>
        </is>
      </c>
      <c r="AN614" t="n">
        <v>22.05</v>
      </c>
      <c r="AO614" t="n">
        <f>ROUND(P614*100/H614,2)</f>
        <v>0.0</v>
      </c>
      <c r="AP614" t="n">
        <f>ROUND(Q614*100/I614,2)</f>
        <v>0.0</v>
      </c>
      <c r="AQ614"/>
      <c r="AR614"/>
      <c r="AS614" t="n">
        <v>0.0</v>
      </c>
    </row>
    <row r="615">
      <c r="A615" s="1" t="n">
        <v>45233.0</v>
      </c>
      <c r="B615" s="2" t="n">
        <v>45233.757893518516</v>
      </c>
      <c r="C615" t="inlineStr">
        <is>
          <t>3140023012059273</t>
        </is>
      </c>
      <c r="D615" t="inlineStr">
        <is>
          <t>POS0012</t>
        </is>
      </c>
      <c r="E615" t="inlineStr">
        <is>
          <t>66</t>
        </is>
      </c>
      <c r="F615" t="inlineStr">
        <is>
          <t>0023</t>
        </is>
      </c>
      <c r="G615" t="inlineStr">
        <is>
          <t>5307473856</t>
        </is>
      </c>
      <c r="H615" t="n">
        <v>500.00000000000006</v>
      </c>
      <c r="I615" t="n">
        <v>553.32</v>
      </c>
      <c r="J615" t="n">
        <v>516.18</v>
      </c>
      <c r="K615" t="inlineStr">
        <is>
          <t>sale</t>
        </is>
      </c>
      <c r="L615" t="inlineStr">
        <is>
          <t/>
        </is>
      </c>
      <c r="M615" t="inlineStr">
        <is>
          <t/>
        </is>
      </c>
      <c r="N615" t="n">
        <v>0.0</v>
      </c>
      <c r="O615" t="n">
        <v>0.0</v>
      </c>
      <c r="P615" t="n">
        <v>429.59</v>
      </c>
      <c r="Q615" t="n">
        <v>370.8</v>
      </c>
      <c r="R615" t="n">
        <v>37.14</v>
      </c>
      <c r="S615" t="n">
        <v>37.14</v>
      </c>
      <c r="T615" t="n">
        <v>5.53</v>
      </c>
      <c r="U615" t="n">
        <v>4.76</v>
      </c>
      <c r="V615" t="n">
        <v>92.91</v>
      </c>
      <c r="W615" t="n">
        <v>79.03</v>
      </c>
      <c r="X615" t="n">
        <v>7.26</v>
      </c>
      <c r="Y615" t="n">
        <v>6.25</v>
      </c>
      <c r="Z615" t="n">
        <v>18.03</v>
      </c>
      <c r="AA615" t="n">
        <v>15.35</v>
      </c>
      <c r="AB615" t="n">
        <v>23.82</v>
      </c>
      <c r="AC615" t="n">
        <v>23.81</v>
      </c>
      <c r="AD615" t="n">
        <v>-53.31999999999999</v>
      </c>
      <c r="AE615" t="n">
        <v>58.789999999999964</v>
      </c>
      <c r="AF615" t="n">
        <v>0.0</v>
      </c>
      <c r="AG615" t="n">
        <v>0.7700000000000005</v>
      </c>
      <c r="AH615" t="n">
        <v>13.879999999999995</v>
      </c>
      <c r="AI615" t="n">
        <v>1.0099999999999998</v>
      </c>
      <c r="AJ615" t="n">
        <v>2.6800000000000015</v>
      </c>
      <c r="AK615" t="n">
        <v>0.010000000000001563</v>
      </c>
      <c r="AL615" t="inlineStr">
        <is>
          <t>unreconciled</t>
        </is>
      </c>
      <c r="AM615" t="inlineStr">
        <is>
          <t>Order Amount Mismatch (3PO&gt;POS)</t>
        </is>
      </c>
      <c r="AN615" t="n">
        <v>53.32</v>
      </c>
      <c r="AO615" t="n">
        <f>ROUND(P615*100/H615,2)</f>
        <v>0.0</v>
      </c>
      <c r="AP615" t="n">
        <f>ROUND(Q615*100/I615,2)</f>
        <v>0.0</v>
      </c>
      <c r="AQ615"/>
      <c r="AR615"/>
      <c r="AS615" t="n">
        <v>0.0</v>
      </c>
    </row>
    <row r="616">
      <c r="A616" s="1" t="n">
        <v>45231.0</v>
      </c>
      <c r="B616" s="2" t="n">
        <v>45231.61864583333</v>
      </c>
      <c r="C616" t="inlineStr">
        <is>
          <t>3140094012084380</t>
        </is>
      </c>
      <c r="D616" t="inlineStr">
        <is>
          <t>POS0012</t>
        </is>
      </c>
      <c r="E616" t="inlineStr">
        <is>
          <t>94</t>
        </is>
      </c>
      <c r="F616" t="inlineStr">
        <is>
          <t>0094</t>
        </is>
      </c>
      <c r="G616" t="inlineStr">
        <is>
          <t>5307492782</t>
        </is>
      </c>
      <c r="H616" t="n">
        <v>249.99999999999997</v>
      </c>
      <c r="I616" t="n">
        <v>238.09</v>
      </c>
      <c r="J616" t="n">
        <v>200.95</v>
      </c>
      <c r="K616" t="inlineStr">
        <is>
          <t>sale</t>
        </is>
      </c>
      <c r="L616" t="inlineStr">
        <is>
          <t/>
        </is>
      </c>
      <c r="M616" t="inlineStr">
        <is>
          <t/>
        </is>
      </c>
      <c r="N616" t="n">
        <v>0.0</v>
      </c>
      <c r="O616" t="n">
        <v>0.0</v>
      </c>
      <c r="P616" t="n">
        <v>189.35</v>
      </c>
      <c r="Q616" t="n">
        <v>189.34</v>
      </c>
      <c r="R616" t="n">
        <v>37.14</v>
      </c>
      <c r="S616" t="n">
        <v>37.14</v>
      </c>
      <c r="T616" t="n">
        <v>2.38</v>
      </c>
      <c r="U616" t="n">
        <v>2.38</v>
      </c>
      <c r="V616" t="n">
        <v>36.17</v>
      </c>
      <c r="W616" t="n">
        <v>36.17</v>
      </c>
      <c r="X616" t="n">
        <v>3.12</v>
      </c>
      <c r="Y616" t="n">
        <v>3.12</v>
      </c>
      <c r="Z616" t="n">
        <v>7.07</v>
      </c>
      <c r="AA616" t="n">
        <v>7.07</v>
      </c>
      <c r="AB616" t="n">
        <v>11.9</v>
      </c>
      <c r="AC616" t="n">
        <v>11.91</v>
      </c>
      <c r="AD616" t="n">
        <v>11.909999999999968</v>
      </c>
      <c r="AE616" t="n">
        <v>0.009999999999990905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-0.009999999999999787</v>
      </c>
      <c r="AL616" t="inlineStr">
        <is>
          <t>unreconciled</t>
        </is>
      </c>
      <c r="AM616" t="inlineStr">
        <is>
          <t>Order Amount Mismatch (POS&gt;3PO)</t>
        </is>
      </c>
      <c r="AN616" t="n">
        <v>11.91</v>
      </c>
      <c r="AO616" t="n">
        <f>ROUND(P616*100/H616,2)</f>
        <v>0.0</v>
      </c>
      <c r="AP616" t="n">
        <f>ROUND(Q616*100/I616,2)</f>
        <v>0.0</v>
      </c>
      <c r="AQ616"/>
      <c r="AR616"/>
      <c r="AS616" t="n">
        <v>0.0</v>
      </c>
    </row>
    <row r="617">
      <c r="A617" s="1" t="n">
        <v>45231.0</v>
      </c>
      <c r="B617" s="2" t="n">
        <v>45231.651458333334</v>
      </c>
      <c r="C617" t="inlineStr">
        <is>
          <t>3140023012058738</t>
        </is>
      </c>
      <c r="D617" t="inlineStr">
        <is>
          <t>POS0012</t>
        </is>
      </c>
      <c r="E617" t="inlineStr">
        <is>
          <t>32</t>
        </is>
      </c>
      <c r="F617" t="inlineStr">
        <is>
          <t>0023</t>
        </is>
      </c>
      <c r="G617" t="inlineStr">
        <is>
          <t>5307503486</t>
        </is>
      </c>
      <c r="H617" t="n">
        <v>516.0</v>
      </c>
      <c r="I617" t="n">
        <v>491.42</v>
      </c>
      <c r="J617" t="n">
        <v>454.28</v>
      </c>
      <c r="K617" t="inlineStr">
        <is>
          <t>sale</t>
        </is>
      </c>
      <c r="L617" t="inlineStr">
        <is>
          <t/>
        </is>
      </c>
      <c r="M617" t="inlineStr">
        <is>
          <t/>
        </is>
      </c>
      <c r="N617" t="n">
        <v>0.0</v>
      </c>
      <c r="O617" t="n">
        <v>0.0</v>
      </c>
      <c r="P617" t="n">
        <v>382.41</v>
      </c>
      <c r="Q617" t="n">
        <v>382.42</v>
      </c>
      <c r="R617" t="n">
        <v>37.14</v>
      </c>
      <c r="S617" t="n">
        <v>37.14</v>
      </c>
      <c r="T617" t="n">
        <v>4.91</v>
      </c>
      <c r="U617" t="n">
        <v>4.91</v>
      </c>
      <c r="V617" t="n">
        <v>81.77</v>
      </c>
      <c r="W617" t="n">
        <v>81.77</v>
      </c>
      <c r="X617" t="n">
        <v>6.45</v>
      </c>
      <c r="Y617" t="n">
        <v>6.45</v>
      </c>
      <c r="Z617" t="n">
        <v>15.88</v>
      </c>
      <c r="AA617" t="n">
        <v>15.88</v>
      </c>
      <c r="AB617" t="n">
        <v>24.58</v>
      </c>
      <c r="AC617" t="n">
        <v>24.57</v>
      </c>
      <c r="AD617" t="n">
        <v>24.579999999999984</v>
      </c>
      <c r="AE617" t="n">
        <v>-0.009999999999990905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0.00999999999999801</v>
      </c>
      <c r="AL617" t="inlineStr">
        <is>
          <t>unreconciled</t>
        </is>
      </c>
      <c r="AM617" t="inlineStr">
        <is>
          <t>Order Amount Mismatch (POS&gt;3PO)</t>
        </is>
      </c>
      <c r="AN617" t="n">
        <v>24.58</v>
      </c>
      <c r="AO617" t="n">
        <f>ROUND(P617*100/H617,2)</f>
        <v>0.0</v>
      </c>
      <c r="AP617" t="n">
        <f>ROUND(Q617*100/I617,2)</f>
        <v>0.0</v>
      </c>
      <c r="AQ617"/>
      <c r="AR617"/>
      <c r="AS617" t="n">
        <v>0.0</v>
      </c>
    </row>
    <row r="618">
      <c r="A618" s="1" t="n">
        <v>45233.0</v>
      </c>
      <c r="B618" s="2" t="n">
        <v>45233.53922453704</v>
      </c>
      <c r="C618" t="inlineStr">
        <is>
          <t>3140023012059206</t>
        </is>
      </c>
      <c r="D618" t="inlineStr">
        <is>
          <t>POS0012</t>
        </is>
      </c>
      <c r="E618" t="inlineStr">
        <is>
          <t>99</t>
        </is>
      </c>
      <c r="F618" t="inlineStr">
        <is>
          <t>0023</t>
        </is>
      </c>
      <c r="G618" t="inlineStr">
        <is>
          <t>5307506566</t>
        </is>
      </c>
      <c r="H618" t="n">
        <v>285.0</v>
      </c>
      <c r="I618" t="n">
        <v>348.57</v>
      </c>
      <c r="J618" t="n">
        <v>311.43</v>
      </c>
      <c r="K618" t="inlineStr">
        <is>
          <t>sale</t>
        </is>
      </c>
      <c r="L618" t="inlineStr">
        <is>
          <t/>
        </is>
      </c>
      <c r="M618" t="inlineStr">
        <is>
          <t/>
        </is>
      </c>
      <c r="N618" t="n">
        <v>0.0</v>
      </c>
      <c r="O618" t="n">
        <v>0.0</v>
      </c>
      <c r="P618" t="n">
        <v>273.52</v>
      </c>
      <c r="Q618" t="n">
        <v>214.75</v>
      </c>
      <c r="R618" t="n">
        <v>37.14</v>
      </c>
      <c r="S618" t="n">
        <v>37.14</v>
      </c>
      <c r="T618" t="n">
        <v>3.49</v>
      </c>
      <c r="U618" t="n">
        <v>2.71</v>
      </c>
      <c r="V618" t="n">
        <v>56.06</v>
      </c>
      <c r="W618" t="n">
        <v>42.17</v>
      </c>
      <c r="X618" t="n">
        <v>4.58</v>
      </c>
      <c r="Y618" t="n">
        <v>3.56</v>
      </c>
      <c r="Z618" t="n">
        <v>10.92</v>
      </c>
      <c r="AA618" t="n">
        <v>8.23</v>
      </c>
      <c r="AB618" t="n">
        <v>13.58</v>
      </c>
      <c r="AC618" t="n">
        <v>13.57</v>
      </c>
      <c r="AD618" t="n">
        <v>-63.56999999999999</v>
      </c>
      <c r="AE618" t="n">
        <v>58.76999999999998</v>
      </c>
      <c r="AF618" t="n">
        <v>0.0</v>
      </c>
      <c r="AG618" t="n">
        <v>0.7800000000000002</v>
      </c>
      <c r="AH618" t="n">
        <v>13.89</v>
      </c>
      <c r="AI618" t="n">
        <v>1.02</v>
      </c>
      <c r="AJ618" t="n">
        <v>2.6899999999999995</v>
      </c>
      <c r="AK618" t="n">
        <v>0.009999999999999787</v>
      </c>
      <c r="AL618" t="inlineStr">
        <is>
          <t>unreconciled</t>
        </is>
      </c>
      <c r="AM618" t="inlineStr">
        <is>
          <t>Order Amount Mismatch (3PO&gt;POS)</t>
        </is>
      </c>
      <c r="AN618" t="n">
        <v>63.57</v>
      </c>
      <c r="AO618" t="n">
        <f>ROUND(P618*100/H618,2)</f>
        <v>0.0</v>
      </c>
      <c r="AP618" t="n">
        <f>ROUND(Q618*100/I618,2)</f>
        <v>0.0</v>
      </c>
      <c r="AQ618"/>
      <c r="AR618"/>
      <c r="AS618" t="n">
        <v>0.0</v>
      </c>
    </row>
    <row r="619">
      <c r="A619" s="1" t="n">
        <v>45233.0</v>
      </c>
      <c r="B619" s="2" t="n">
        <v>45233.593506944446</v>
      </c>
      <c r="C619" t="inlineStr">
        <is>
          <t>3140094012085098</t>
        </is>
      </c>
      <c r="D619" t="inlineStr">
        <is>
          <t>POS0012</t>
        </is>
      </c>
      <c r="E619" t="inlineStr">
        <is>
          <t>13</t>
        </is>
      </c>
      <c r="F619" t="inlineStr">
        <is>
          <t>0094</t>
        </is>
      </c>
      <c r="G619" t="inlineStr">
        <is>
          <t>5307515265</t>
        </is>
      </c>
      <c r="H619" t="n">
        <v>248.0</v>
      </c>
      <c r="I619" t="n">
        <v>236.19</v>
      </c>
      <c r="J619" t="n">
        <v>199.05</v>
      </c>
      <c r="K619" t="inlineStr">
        <is>
          <t>sale</t>
        </is>
      </c>
      <c r="L619" t="inlineStr">
        <is>
          <t/>
        </is>
      </c>
      <c r="M619" t="inlineStr">
        <is>
          <t/>
        </is>
      </c>
      <c r="N619" t="n">
        <v>0.0</v>
      </c>
      <c r="O619" t="n">
        <v>0.0</v>
      </c>
      <c r="P619" t="n">
        <v>187.89</v>
      </c>
      <c r="Q619" t="n">
        <v>187.88</v>
      </c>
      <c r="R619" t="n">
        <v>37.14</v>
      </c>
      <c r="S619" t="n">
        <v>37.14</v>
      </c>
      <c r="T619" t="n">
        <v>2.36</v>
      </c>
      <c r="U619" t="n">
        <v>2.36</v>
      </c>
      <c r="V619" t="n">
        <v>35.83</v>
      </c>
      <c r="W619" t="n">
        <v>35.83</v>
      </c>
      <c r="X619" t="n">
        <v>3.1</v>
      </c>
      <c r="Y619" t="n">
        <v>3.1</v>
      </c>
      <c r="Z619" t="n">
        <v>7.01</v>
      </c>
      <c r="AA619" t="n">
        <v>7.01</v>
      </c>
      <c r="AB619" t="n">
        <v>11.82</v>
      </c>
      <c r="AC619" t="n">
        <v>11.81</v>
      </c>
      <c r="AD619" t="n">
        <v>11.810000000000002</v>
      </c>
      <c r="AE619" t="n">
        <v>0.009999999999990905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0.009999999999999787</v>
      </c>
      <c r="AL619" t="inlineStr">
        <is>
          <t>unreconciled</t>
        </is>
      </c>
      <c r="AM619" t="inlineStr">
        <is>
          <t>Order Amount Mismatch (POS&gt;3PO)</t>
        </is>
      </c>
      <c r="AN619" t="n">
        <v>11.81</v>
      </c>
      <c r="AO619" t="n">
        <f>ROUND(P619*100/H619,2)</f>
        <v>0.0</v>
      </c>
      <c r="AP619" t="n">
        <f>ROUND(Q619*100/I619,2)</f>
        <v>0.0</v>
      </c>
      <c r="AQ619"/>
      <c r="AR619"/>
      <c r="AS619" t="n">
        <v>0.0</v>
      </c>
    </row>
    <row r="620">
      <c r="A620" s="1" t="n">
        <v>45232.0</v>
      </c>
      <c r="B620" s="2" t="n">
        <v>45232.581296296295</v>
      </c>
      <c r="C620" t="inlineStr">
        <is>
          <t>3140094012084703</t>
        </is>
      </c>
      <c r="D620" t="inlineStr">
        <is>
          <t>POS0012</t>
        </is>
      </c>
      <c r="E620" t="inlineStr">
        <is>
          <t>17</t>
        </is>
      </c>
      <c r="F620" t="inlineStr">
        <is>
          <t>0094</t>
        </is>
      </c>
      <c r="G620" t="inlineStr">
        <is>
          <t>5307515822</t>
        </is>
      </c>
      <c r="H620" t="n">
        <v>246.00000000000003</v>
      </c>
      <c r="I620" t="n">
        <v>234.28</v>
      </c>
      <c r="J620" t="n">
        <v>197.14</v>
      </c>
      <c r="K620" t="inlineStr">
        <is>
          <t>sale</t>
        </is>
      </c>
      <c r="L620" t="inlineStr">
        <is>
          <t/>
        </is>
      </c>
      <c r="M620" t="inlineStr">
        <is>
          <t/>
        </is>
      </c>
      <c r="N620" t="n">
        <v>0.0</v>
      </c>
      <c r="O620" t="n">
        <v>0.0</v>
      </c>
      <c r="P620" t="n">
        <v>186.44</v>
      </c>
      <c r="Q620" t="n">
        <v>186.43</v>
      </c>
      <c r="R620" t="n">
        <v>37.14</v>
      </c>
      <c r="S620" t="n">
        <v>37.14</v>
      </c>
      <c r="T620" t="n">
        <v>2.34</v>
      </c>
      <c r="U620" t="n">
        <v>2.34</v>
      </c>
      <c r="V620" t="n">
        <v>35.49</v>
      </c>
      <c r="W620" t="n">
        <v>35.49</v>
      </c>
      <c r="X620" t="n">
        <v>3.07</v>
      </c>
      <c r="Y620" t="n">
        <v>3.08</v>
      </c>
      <c r="Z620" t="n">
        <v>6.94</v>
      </c>
      <c r="AA620" t="n">
        <v>6.94</v>
      </c>
      <c r="AB620" t="n">
        <v>11.72</v>
      </c>
      <c r="AC620" t="n">
        <v>11.72</v>
      </c>
      <c r="AD620" t="n">
        <v>11.720000000000027</v>
      </c>
      <c r="AE620" t="n">
        <v>0.009999999999990905</v>
      </c>
      <c r="AF620" t="n">
        <v>0.0</v>
      </c>
      <c r="AG620" t="n">
        <v>0.0</v>
      </c>
      <c r="AH620" t="n">
        <v>0.0</v>
      </c>
      <c r="AI620" t="n">
        <v>-0.010000000000000231</v>
      </c>
      <c r="AJ620" t="n">
        <v>0.0</v>
      </c>
      <c r="AK620" t="n">
        <v>0.0</v>
      </c>
      <c r="AL620" t="inlineStr">
        <is>
          <t>unreconciled</t>
        </is>
      </c>
      <c r="AM620" t="inlineStr">
        <is>
          <t>Order Amount Mismatch (POS&gt;3PO)</t>
        </is>
      </c>
      <c r="AN620" t="n">
        <v>11.72</v>
      </c>
      <c r="AO620" t="n">
        <f>ROUND(P620*100/H620,2)</f>
        <v>0.0</v>
      </c>
      <c r="AP620" t="n">
        <f>ROUND(Q620*100/I620,2)</f>
        <v>0.0</v>
      </c>
      <c r="AQ620"/>
      <c r="AR620"/>
      <c r="AS620" t="n">
        <v>0.0</v>
      </c>
    </row>
    <row r="621">
      <c r="A621" s="1" t="n">
        <v>45234.0</v>
      </c>
      <c r="B621" s="2" t="n">
        <v>45234.854479166665</v>
      </c>
      <c r="C621" t="inlineStr">
        <is>
          <t>3140094012085731</t>
        </is>
      </c>
      <c r="D621" t="inlineStr">
        <is>
          <t>POS0012</t>
        </is>
      </c>
      <c r="E621" t="inlineStr">
        <is>
          <t>46</t>
        </is>
      </c>
      <c r="F621" t="inlineStr">
        <is>
          <t>0094</t>
        </is>
      </c>
      <c r="G621" t="inlineStr">
        <is>
          <t>5307520010</t>
        </is>
      </c>
      <c r="H621" t="n">
        <v>239.0</v>
      </c>
      <c r="I621" t="n">
        <v>227.62</v>
      </c>
      <c r="J621" t="n">
        <v>190.48</v>
      </c>
      <c r="K621" t="inlineStr">
        <is>
          <t>sale</t>
        </is>
      </c>
      <c r="L621" t="inlineStr">
        <is>
          <t/>
        </is>
      </c>
      <c r="M621" t="inlineStr">
        <is>
          <t/>
        </is>
      </c>
      <c r="N621" t="n">
        <v>0.0</v>
      </c>
      <c r="O621" t="n">
        <v>0.0</v>
      </c>
      <c r="P621" t="n">
        <v>181.35</v>
      </c>
      <c r="Q621" t="n">
        <v>181.35</v>
      </c>
      <c r="R621" t="n">
        <v>37.14</v>
      </c>
      <c r="S621" t="n">
        <v>37.14</v>
      </c>
      <c r="T621" t="n">
        <v>2.28</v>
      </c>
      <c r="U621" t="n">
        <v>2.28</v>
      </c>
      <c r="V621" t="n">
        <v>34.29</v>
      </c>
      <c r="W621" t="n">
        <v>34.29</v>
      </c>
      <c r="X621" t="n">
        <v>2.99</v>
      </c>
      <c r="Y621" t="n">
        <v>2.99</v>
      </c>
      <c r="Z621" t="n">
        <v>6.71</v>
      </c>
      <c r="AA621" t="n">
        <v>6.71</v>
      </c>
      <c r="AB621" t="n">
        <v>11.38</v>
      </c>
      <c r="AC621" t="n">
        <v>11.38</v>
      </c>
      <c r="AD621" t="n">
        <v>11.379999999999995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inlineStr">
        <is>
          <t>unreconciled</t>
        </is>
      </c>
      <c r="AM621" t="inlineStr">
        <is>
          <t>Order Amount Mismatch (POS&gt;3PO)</t>
        </is>
      </c>
      <c r="AN621" t="n">
        <v>11.38</v>
      </c>
      <c r="AO621" t="n">
        <f>ROUND(P621*100/H621,2)</f>
        <v>0.0</v>
      </c>
      <c r="AP621" t="n">
        <f>ROUND(Q621*100/I621,2)</f>
        <v>0.0</v>
      </c>
      <c r="AQ621"/>
      <c r="AR621"/>
      <c r="AS621" t="n">
        <v>0.0</v>
      </c>
    </row>
    <row r="622">
      <c r="A622" s="1" t="n">
        <v>45231.0</v>
      </c>
      <c r="B622" s="2" t="n">
        <v>45231.62857638889</v>
      </c>
      <c r="C622" t="inlineStr">
        <is>
          <t>3140023012058730</t>
        </is>
      </c>
      <c r="D622" t="inlineStr">
        <is>
          <t>POS0012</t>
        </is>
      </c>
      <c r="E622" t="inlineStr">
        <is>
          <t>24</t>
        </is>
      </c>
      <c r="F622" t="inlineStr">
        <is>
          <t>0023</t>
        </is>
      </c>
      <c r="G622" t="inlineStr">
        <is>
          <t>5307535957</t>
        </is>
      </c>
      <c r="H622" t="n">
        <v>371.0</v>
      </c>
      <c r="I622" t="n">
        <v>353.32</v>
      </c>
      <c r="J622" t="n">
        <v>316.18</v>
      </c>
      <c r="K622" t="inlineStr">
        <is>
          <t>sale</t>
        </is>
      </c>
      <c r="L622" t="inlineStr">
        <is>
          <t/>
        </is>
      </c>
      <c r="M622" t="inlineStr">
        <is>
          <t/>
        </is>
      </c>
      <c r="N622" t="n">
        <v>0.0</v>
      </c>
      <c r="O622" t="n">
        <v>0.0</v>
      </c>
      <c r="P622" t="n">
        <v>277.16</v>
      </c>
      <c r="Q622" t="n">
        <v>277.15</v>
      </c>
      <c r="R622" t="n">
        <v>37.14</v>
      </c>
      <c r="S622" t="n">
        <v>37.14</v>
      </c>
      <c r="T622" t="n">
        <v>3.53</v>
      </c>
      <c r="U622" t="n">
        <v>3.53</v>
      </c>
      <c r="V622" t="n">
        <v>56.91</v>
      </c>
      <c r="W622" t="n">
        <v>56.91</v>
      </c>
      <c r="X622" t="n">
        <v>4.64</v>
      </c>
      <c r="Y622" t="n">
        <v>4.64</v>
      </c>
      <c r="Z622" t="n">
        <v>11.08</v>
      </c>
      <c r="AA622" t="n">
        <v>11.08</v>
      </c>
      <c r="AB622" t="n">
        <v>17.66</v>
      </c>
      <c r="AC622" t="n">
        <v>17.67</v>
      </c>
      <c r="AD622" t="n">
        <v>17.680000000000007</v>
      </c>
      <c r="AE622" t="n">
        <v>0.010000000000047748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-0.010000000000001563</v>
      </c>
      <c r="AL622" t="inlineStr">
        <is>
          <t>unreconciled</t>
        </is>
      </c>
      <c r="AM622" t="inlineStr">
        <is>
          <t>Order Amount Mismatch (POS&gt;3PO)</t>
        </is>
      </c>
      <c r="AN622" t="n">
        <v>17.68</v>
      </c>
      <c r="AO622" t="n">
        <f>ROUND(P622*100/H622,2)</f>
        <v>0.0</v>
      </c>
      <c r="AP622" t="n">
        <f>ROUND(Q622*100/I622,2)</f>
        <v>0.0</v>
      </c>
      <c r="AQ622"/>
      <c r="AR622"/>
      <c r="AS622" t="n">
        <v>0.0</v>
      </c>
    </row>
    <row r="623">
      <c r="A623" s="1" t="n">
        <v>45231.0</v>
      </c>
      <c r="B623" s="2" t="n">
        <v>45231.85511574074</v>
      </c>
      <c r="C623" t="inlineStr">
        <is>
          <t>3140023012058816</t>
        </is>
      </c>
      <c r="D623" t="inlineStr">
        <is>
          <t>POS0012</t>
        </is>
      </c>
      <c r="E623" t="inlineStr">
        <is>
          <t>10</t>
        </is>
      </c>
      <c r="F623" t="inlineStr">
        <is>
          <t>0023</t>
        </is>
      </c>
      <c r="G623" t="inlineStr">
        <is>
          <t>5307541787</t>
        </is>
      </c>
      <c r="H623" t="n">
        <v>223.0</v>
      </c>
      <c r="I623" t="n">
        <v>212.38</v>
      </c>
      <c r="J623" t="n">
        <v>175.24</v>
      </c>
      <c r="K623" t="inlineStr">
        <is>
          <t>sale</t>
        </is>
      </c>
      <c r="L623" t="inlineStr">
        <is>
          <t/>
        </is>
      </c>
      <c r="M623" t="inlineStr">
        <is>
          <t/>
        </is>
      </c>
      <c r="N623" t="n">
        <v>0.0</v>
      </c>
      <c r="O623" t="n">
        <v>0.0</v>
      </c>
      <c r="P623" t="n">
        <v>169.75</v>
      </c>
      <c r="Q623" t="n">
        <v>169.75</v>
      </c>
      <c r="R623" t="n">
        <v>37.14</v>
      </c>
      <c r="S623" t="n">
        <v>37.14</v>
      </c>
      <c r="T623" t="n">
        <v>2.12</v>
      </c>
      <c r="U623" t="n">
        <v>2.12</v>
      </c>
      <c r="V623" t="n">
        <v>31.54</v>
      </c>
      <c r="W623" t="n">
        <v>31.54</v>
      </c>
      <c r="X623" t="n">
        <v>2.79</v>
      </c>
      <c r="Y623" t="n">
        <v>2.79</v>
      </c>
      <c r="Z623" t="n">
        <v>6.18</v>
      </c>
      <c r="AA623" t="n">
        <v>6.18</v>
      </c>
      <c r="AB623" t="n">
        <v>10.62</v>
      </c>
      <c r="AC623" t="n">
        <v>10.62</v>
      </c>
      <c r="AD623" t="n">
        <v>10.620000000000005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inlineStr">
        <is>
          <t>unreconciled</t>
        </is>
      </c>
      <c r="AM623" t="inlineStr">
        <is>
          <t>Order Amount Mismatch (POS&gt;3PO)</t>
        </is>
      </c>
      <c r="AN623" t="n">
        <v>10.62</v>
      </c>
      <c r="AO623" t="n">
        <f>ROUND(P623*100/H623,2)</f>
        <v>0.0</v>
      </c>
      <c r="AP623" t="n">
        <f>ROUND(Q623*100/I623,2)</f>
        <v>0.0</v>
      </c>
      <c r="AQ623"/>
      <c r="AR623"/>
      <c r="AS623" t="n">
        <v>0.0</v>
      </c>
    </row>
    <row r="624">
      <c r="A624" s="1" t="n">
        <v>45231.0</v>
      </c>
      <c r="B624" s="2" t="n">
        <v>45232.0375</v>
      </c>
      <c r="C624" t="inlineStr">
        <is>
          <t>3140094012084640</t>
        </is>
      </c>
      <c r="D624" t="inlineStr">
        <is>
          <t>POS0012</t>
        </is>
      </c>
      <c r="E624" t="inlineStr">
        <is>
          <t>54</t>
        </is>
      </c>
      <c r="F624" t="inlineStr">
        <is>
          <t>0094</t>
        </is>
      </c>
      <c r="G624" t="inlineStr">
        <is>
          <t>5307559858</t>
        </is>
      </c>
      <c r="H624" t="n">
        <v>768.0</v>
      </c>
      <c r="I624" t="n">
        <v>731.42</v>
      </c>
      <c r="J624" t="n">
        <v>694.28</v>
      </c>
      <c r="K624" t="inlineStr">
        <is>
          <t>sale</t>
        </is>
      </c>
      <c r="L624" t="inlineStr">
        <is>
          <t/>
        </is>
      </c>
      <c r="M624" t="inlineStr">
        <is>
          <t/>
        </is>
      </c>
      <c r="N624" t="n">
        <v>0.0</v>
      </c>
      <c r="O624" t="n">
        <v>0.0</v>
      </c>
      <c r="P624" t="n">
        <v>565.32</v>
      </c>
      <c r="Q624" t="n">
        <v>565.29</v>
      </c>
      <c r="R624" t="n">
        <v>37.14</v>
      </c>
      <c r="S624" t="n">
        <v>37.14</v>
      </c>
      <c r="T624" t="n">
        <v>7.31</v>
      </c>
      <c r="U624" t="n">
        <v>7.31</v>
      </c>
      <c r="V624" t="n">
        <v>124.97</v>
      </c>
      <c r="W624" t="n">
        <v>124.97</v>
      </c>
      <c r="X624" t="n">
        <v>9.6</v>
      </c>
      <c r="Y624" t="n">
        <v>9.6</v>
      </c>
      <c r="Z624" t="n">
        <v>24.22</v>
      </c>
      <c r="AA624" t="n">
        <v>24.22</v>
      </c>
      <c r="AB624" t="n">
        <v>36.58</v>
      </c>
      <c r="AC624" t="n">
        <v>36.57</v>
      </c>
      <c r="AD624" t="n">
        <v>36.58000000000004</v>
      </c>
      <c r="AE624" t="n">
        <v>0.030000000000086402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0.00999999999999801</v>
      </c>
      <c r="AL624" t="inlineStr">
        <is>
          <t>unreconciled</t>
        </is>
      </c>
      <c r="AM624" t="inlineStr">
        <is>
          <t>Order Amount Mismatch (POS&gt;3PO)</t>
        </is>
      </c>
      <c r="AN624" t="n">
        <v>36.58</v>
      </c>
      <c r="AO624" t="n">
        <f>ROUND(P624*100/H624,2)</f>
        <v>0.0</v>
      </c>
      <c r="AP624" t="n">
        <f>ROUND(Q624*100/I624,2)</f>
        <v>0.0</v>
      </c>
      <c r="AQ624"/>
      <c r="AR624"/>
      <c r="AS624" t="n">
        <v>0.0</v>
      </c>
    </row>
    <row r="625">
      <c r="A625" s="1" t="n">
        <v>45232.0</v>
      </c>
      <c r="B625" s="2" t="n">
        <v>45232.49524305556</v>
      </c>
      <c r="C625" t="inlineStr">
        <is>
          <t>3140094012084658</t>
        </is>
      </c>
      <c r="D625" t="inlineStr">
        <is>
          <t>POS0012</t>
        </is>
      </c>
      <c r="E625" t="inlineStr">
        <is>
          <t>72</t>
        </is>
      </c>
      <c r="F625" t="inlineStr">
        <is>
          <t>0094</t>
        </is>
      </c>
      <c r="G625" t="inlineStr">
        <is>
          <t>5307569980</t>
        </is>
      </c>
      <c r="H625" t="n">
        <v>443.0</v>
      </c>
      <c r="I625" t="n">
        <v>421.9</v>
      </c>
      <c r="J625" t="n">
        <v>384.76</v>
      </c>
      <c r="K625" t="inlineStr">
        <is>
          <t>sale</t>
        </is>
      </c>
      <c r="L625" t="inlineStr">
        <is>
          <t/>
        </is>
      </c>
      <c r="M625" t="inlineStr">
        <is>
          <t/>
        </is>
      </c>
      <c r="N625" t="n">
        <v>0.0</v>
      </c>
      <c r="O625" t="n">
        <v>0.0</v>
      </c>
      <c r="P625" t="n">
        <v>329.42</v>
      </c>
      <c r="Q625" t="n">
        <v>329.41</v>
      </c>
      <c r="R625" t="n">
        <v>37.14</v>
      </c>
      <c r="S625" t="n">
        <v>37.14</v>
      </c>
      <c r="T625" t="n">
        <v>4.22</v>
      </c>
      <c r="U625" t="n">
        <v>4.22</v>
      </c>
      <c r="V625" t="n">
        <v>69.26</v>
      </c>
      <c r="W625" t="n">
        <v>69.26</v>
      </c>
      <c r="X625" t="n">
        <v>5.54</v>
      </c>
      <c r="Y625" t="n">
        <v>5.54</v>
      </c>
      <c r="Z625" t="n">
        <v>13.46</v>
      </c>
      <c r="AA625" t="n">
        <v>13.47</v>
      </c>
      <c r="AB625" t="n">
        <v>21.1</v>
      </c>
      <c r="AC625" t="n">
        <v>21.1</v>
      </c>
      <c r="AD625" t="n">
        <v>21.100000000000023</v>
      </c>
      <c r="AE625" t="n">
        <v>0.009999999999990905</v>
      </c>
      <c r="AF625" t="n">
        <v>0.0</v>
      </c>
      <c r="AG625" t="n">
        <v>0.0</v>
      </c>
      <c r="AH625" t="n">
        <v>0.0</v>
      </c>
      <c r="AI625" t="n">
        <v>0.0</v>
      </c>
      <c r="AJ625" t="n">
        <v>-0.009999999999999787</v>
      </c>
      <c r="AK625" t="n">
        <v>0.0</v>
      </c>
      <c r="AL625" t="inlineStr">
        <is>
          <t>unreconciled</t>
        </is>
      </c>
      <c r="AM625" t="inlineStr">
        <is>
          <t>Order Amount Mismatch (POS&gt;3PO)</t>
        </is>
      </c>
      <c r="AN625" t="n">
        <v>21.1</v>
      </c>
      <c r="AO625" t="n">
        <f>ROUND(P625*100/H625,2)</f>
        <v>0.0</v>
      </c>
      <c r="AP625" t="n">
        <f>ROUND(Q625*100/I625,2)</f>
        <v>0.0</v>
      </c>
      <c r="AQ625"/>
      <c r="AR625"/>
      <c r="AS625" t="n">
        <v>0.0</v>
      </c>
    </row>
    <row r="626">
      <c r="A626" s="1" t="n">
        <v>45231.0</v>
      </c>
      <c r="B626" s="2" t="n">
        <v>45231.821747685186</v>
      </c>
      <c r="C626" t="inlineStr">
        <is>
          <t>3140094012084497</t>
        </is>
      </c>
      <c r="D626" t="inlineStr">
        <is>
          <t>POS0012</t>
        </is>
      </c>
      <c r="E626" t="inlineStr">
        <is>
          <t>11</t>
        </is>
      </c>
      <c r="F626" t="inlineStr">
        <is>
          <t>0094</t>
        </is>
      </c>
      <c r="G626" t="inlineStr">
        <is>
          <t>5307592737</t>
        </is>
      </c>
      <c r="H626" t="n">
        <v>285.0</v>
      </c>
      <c r="I626" t="n">
        <v>271.42</v>
      </c>
      <c r="J626" t="n">
        <v>234.28</v>
      </c>
      <c r="K626" t="inlineStr">
        <is>
          <t>sale</t>
        </is>
      </c>
      <c r="L626" t="inlineStr">
        <is>
          <t/>
        </is>
      </c>
      <c r="M626" t="inlineStr">
        <is>
          <t/>
        </is>
      </c>
      <c r="N626" t="n">
        <v>0.0</v>
      </c>
      <c r="O626" t="n">
        <v>0.0</v>
      </c>
      <c r="P626" t="n">
        <v>214.75</v>
      </c>
      <c r="Q626" t="n">
        <v>214.74</v>
      </c>
      <c r="R626" t="n">
        <v>37.14</v>
      </c>
      <c r="S626" t="n">
        <v>37.14</v>
      </c>
      <c r="T626" t="n">
        <v>2.71</v>
      </c>
      <c r="U626" t="n">
        <v>2.71</v>
      </c>
      <c r="V626" t="n">
        <v>42.17</v>
      </c>
      <c r="W626" t="n">
        <v>42.17</v>
      </c>
      <c r="X626" t="n">
        <v>3.56</v>
      </c>
      <c r="Y626" t="n">
        <v>3.56</v>
      </c>
      <c r="Z626" t="n">
        <v>8.23</v>
      </c>
      <c r="AA626" t="n">
        <v>8.23</v>
      </c>
      <c r="AB626" t="n">
        <v>13.58</v>
      </c>
      <c r="AC626" t="n">
        <v>13.57</v>
      </c>
      <c r="AD626" t="n">
        <v>13.579999999999984</v>
      </c>
      <c r="AE626" t="n">
        <v>0.009999999999990905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0.009999999999999787</v>
      </c>
      <c r="AL626" t="inlineStr">
        <is>
          <t>unreconciled</t>
        </is>
      </c>
      <c r="AM626" t="inlineStr">
        <is>
          <t>Order Amount Mismatch (POS&gt;3PO)</t>
        </is>
      </c>
      <c r="AN626" t="n">
        <v>13.58</v>
      </c>
      <c r="AO626" t="n">
        <f>ROUND(P626*100/H626,2)</f>
        <v>0.0</v>
      </c>
      <c r="AP626" t="n">
        <f>ROUND(Q626*100/I626,2)</f>
        <v>0.0</v>
      </c>
      <c r="AQ626"/>
      <c r="AR626"/>
      <c r="AS626" t="n">
        <v>0.0</v>
      </c>
    </row>
    <row r="627">
      <c r="A627" s="1" t="n">
        <v>45231.0</v>
      </c>
      <c r="B627" s="2" t="n">
        <v>45231.67618055556</v>
      </c>
      <c r="C627" t="inlineStr">
        <is>
          <t>3140094012084411</t>
        </is>
      </c>
      <c r="D627" t="inlineStr">
        <is>
          <t>POS0012</t>
        </is>
      </c>
      <c r="E627" t="inlineStr">
        <is>
          <t>25</t>
        </is>
      </c>
      <c r="F627" t="inlineStr">
        <is>
          <t>0094</t>
        </is>
      </c>
      <c r="G627" t="inlineStr">
        <is>
          <t>5307602643</t>
        </is>
      </c>
      <c r="H627" t="n">
        <v>499.0</v>
      </c>
      <c r="I627" t="n">
        <v>475.24</v>
      </c>
      <c r="J627" t="n">
        <v>438.1</v>
      </c>
      <c r="K627" t="inlineStr">
        <is>
          <t>sale</t>
        </is>
      </c>
      <c r="L627" t="inlineStr">
        <is>
          <t/>
        </is>
      </c>
      <c r="M627" t="inlineStr">
        <is>
          <t/>
        </is>
      </c>
      <c r="N627" t="n">
        <v>0.0</v>
      </c>
      <c r="O627" t="n">
        <v>0.0</v>
      </c>
      <c r="P627" t="n">
        <v>370.07</v>
      </c>
      <c r="Q627" t="n">
        <v>370.08</v>
      </c>
      <c r="R627" t="n">
        <v>37.14</v>
      </c>
      <c r="S627" t="n">
        <v>37.14</v>
      </c>
      <c r="T627" t="n">
        <v>4.75</v>
      </c>
      <c r="U627" t="n">
        <v>4.75</v>
      </c>
      <c r="V627" t="n">
        <v>78.86</v>
      </c>
      <c r="W627" t="n">
        <v>78.86</v>
      </c>
      <c r="X627" t="n">
        <v>6.24</v>
      </c>
      <c r="Y627" t="n">
        <v>6.24</v>
      </c>
      <c r="Z627" t="n">
        <v>15.32</v>
      </c>
      <c r="AA627" t="n">
        <v>15.31</v>
      </c>
      <c r="AB627" t="n">
        <v>23.76</v>
      </c>
      <c r="AC627" t="n">
        <v>23.76</v>
      </c>
      <c r="AD627" t="n">
        <v>23.75999999999999</v>
      </c>
      <c r="AE627" t="n">
        <v>-0.009999999999990905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0.009999999999999787</v>
      </c>
      <c r="AK627" t="n">
        <v>0.0</v>
      </c>
      <c r="AL627" t="inlineStr">
        <is>
          <t>unreconciled</t>
        </is>
      </c>
      <c r="AM627" t="inlineStr">
        <is>
          <t>Order Amount Mismatch (POS&gt;3PO)</t>
        </is>
      </c>
      <c r="AN627" t="n">
        <v>23.76</v>
      </c>
      <c r="AO627" t="n">
        <f>ROUND(P627*100/H627,2)</f>
        <v>0.0</v>
      </c>
      <c r="AP627" t="n">
        <f>ROUND(Q627*100/I627,2)</f>
        <v>0.0</v>
      </c>
      <c r="AQ627"/>
      <c r="AR627"/>
      <c r="AS627" t="n">
        <v>0.0</v>
      </c>
    </row>
    <row r="628">
      <c r="A628" s="1" t="n">
        <v>45232.0</v>
      </c>
      <c r="B628" s="2" t="n">
        <v>45232.916817129626</v>
      </c>
      <c r="C628" t="inlineStr">
        <is>
          <t>3140094012084951</t>
        </is>
      </c>
      <c r="D628" t="inlineStr">
        <is>
          <t>POS0012</t>
        </is>
      </c>
      <c r="E628" t="inlineStr">
        <is>
          <t>66</t>
        </is>
      </c>
      <c r="F628" t="inlineStr">
        <is>
          <t>0094</t>
        </is>
      </c>
      <c r="G628" t="inlineStr">
        <is>
          <t>5307611761</t>
        </is>
      </c>
      <c r="H628" t="n">
        <v>268.0</v>
      </c>
      <c r="I628" t="n">
        <v>255.24</v>
      </c>
      <c r="J628" t="n">
        <v>218.1</v>
      </c>
      <c r="K628" t="inlineStr">
        <is>
          <t>sale</t>
        </is>
      </c>
      <c r="L628" t="inlineStr">
        <is>
          <t/>
        </is>
      </c>
      <c r="M628" t="inlineStr">
        <is>
          <t/>
        </is>
      </c>
      <c r="N628" t="n">
        <v>0.0</v>
      </c>
      <c r="O628" t="n">
        <v>0.0</v>
      </c>
      <c r="P628" t="n">
        <v>202.41</v>
      </c>
      <c r="Q628" t="n">
        <v>202.41</v>
      </c>
      <c r="R628" t="n">
        <v>37.14</v>
      </c>
      <c r="S628" t="n">
        <v>37.14</v>
      </c>
      <c r="T628" t="n">
        <v>2.55</v>
      </c>
      <c r="U628" t="n">
        <v>2.55</v>
      </c>
      <c r="V628" t="n">
        <v>39.26</v>
      </c>
      <c r="W628" t="n">
        <v>39.26</v>
      </c>
      <c r="X628" t="n">
        <v>3.35</v>
      </c>
      <c r="Y628" t="n">
        <v>3.35</v>
      </c>
      <c r="Z628" t="n">
        <v>7.67</v>
      </c>
      <c r="AA628" t="n">
        <v>7.67</v>
      </c>
      <c r="AB628" t="n">
        <v>12.76</v>
      </c>
      <c r="AC628" t="n">
        <v>12.76</v>
      </c>
      <c r="AD628" t="n">
        <v>12.759999999999991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inlineStr">
        <is>
          <t>unreconciled</t>
        </is>
      </c>
      <c r="AM628" t="inlineStr">
        <is>
          <t>Order Amount Mismatch (POS&gt;3PO)</t>
        </is>
      </c>
      <c r="AN628" t="n">
        <v>12.76</v>
      </c>
      <c r="AO628" t="n">
        <f>ROUND(P628*100/H628,2)</f>
        <v>0.0</v>
      </c>
      <c r="AP628" t="n">
        <f>ROUND(Q628*100/I628,2)</f>
        <v>0.0</v>
      </c>
      <c r="AQ628"/>
      <c r="AR628"/>
      <c r="AS628" t="n">
        <v>0.0</v>
      </c>
    </row>
    <row r="629">
      <c r="A629" s="1" t="n">
        <v>45233.0</v>
      </c>
      <c r="B629" s="2" t="n">
        <v>45233.85599537037</v>
      </c>
      <c r="C629" t="inlineStr">
        <is>
          <t>3140094012085275</t>
        </is>
      </c>
      <c r="D629" t="inlineStr">
        <is>
          <t>POS0012</t>
        </is>
      </c>
      <c r="E629" t="inlineStr">
        <is>
          <t>90</t>
        </is>
      </c>
      <c r="F629" t="inlineStr">
        <is>
          <t>0094</t>
        </is>
      </c>
      <c r="G629" t="inlineStr">
        <is>
          <t>5307626532</t>
        </is>
      </c>
      <c r="H629" t="n">
        <v>261.0</v>
      </c>
      <c r="I629" t="n">
        <v>325.71</v>
      </c>
      <c r="J629" t="n">
        <v>288.57</v>
      </c>
      <c r="K629" t="inlineStr">
        <is>
          <t>sale</t>
        </is>
      </c>
      <c r="L629" t="inlineStr">
        <is>
          <t/>
        </is>
      </c>
      <c r="M629" t="inlineStr">
        <is>
          <t/>
        </is>
      </c>
      <c r="N629" t="n">
        <v>0.0</v>
      </c>
      <c r="O629" t="n">
        <v>0.0</v>
      </c>
      <c r="P629" t="n">
        <v>256.11</v>
      </c>
      <c r="Q629" t="n">
        <v>197.31</v>
      </c>
      <c r="R629" t="n">
        <v>37.14</v>
      </c>
      <c r="S629" t="n">
        <v>37.14</v>
      </c>
      <c r="T629" t="n">
        <v>3.26</v>
      </c>
      <c r="U629" t="n">
        <v>2.49</v>
      </c>
      <c r="V629" t="n">
        <v>51.94</v>
      </c>
      <c r="W629" t="n">
        <v>38.06</v>
      </c>
      <c r="X629" t="n">
        <v>4.28</v>
      </c>
      <c r="Y629" t="n">
        <v>3.26</v>
      </c>
      <c r="Z629" t="n">
        <v>10.12</v>
      </c>
      <c r="AA629" t="n">
        <v>7.44</v>
      </c>
      <c r="AB629" t="n">
        <v>12.42</v>
      </c>
      <c r="AC629" t="n">
        <v>12.43</v>
      </c>
      <c r="AD629" t="n">
        <v>-64.70999999999998</v>
      </c>
      <c r="AE629" t="n">
        <v>58.80000000000001</v>
      </c>
      <c r="AF629" t="n">
        <v>0.0</v>
      </c>
      <c r="AG629" t="n">
        <v>0.7699999999999996</v>
      </c>
      <c r="AH629" t="n">
        <v>13.879999999999995</v>
      </c>
      <c r="AI629" t="n">
        <v>1.0200000000000005</v>
      </c>
      <c r="AJ629" t="n">
        <v>2.679999999999999</v>
      </c>
      <c r="AK629" t="n">
        <v>-0.009999999999999787</v>
      </c>
      <c r="AL629" t="inlineStr">
        <is>
          <t>unreconciled</t>
        </is>
      </c>
      <c r="AM629" t="inlineStr">
        <is>
          <t>Order Amount Mismatch (3PO&gt;POS)</t>
        </is>
      </c>
      <c r="AN629" t="n">
        <v>64.71</v>
      </c>
      <c r="AO629" t="n">
        <f>ROUND(P629*100/H629,2)</f>
        <v>0.0</v>
      </c>
      <c r="AP629" t="n">
        <f>ROUND(Q629*100/I629,2)</f>
        <v>0.0</v>
      </c>
      <c r="AQ629"/>
      <c r="AR629"/>
      <c r="AS629" t="n">
        <v>0.0</v>
      </c>
    </row>
    <row r="630">
      <c r="A630" s="1" t="n">
        <v>45232.0</v>
      </c>
      <c r="B630" s="2" t="n">
        <v>45232.93550925926</v>
      </c>
      <c r="C630" t="inlineStr">
        <is>
          <t>3140023012059090</t>
        </is>
      </c>
      <c r="D630" t="inlineStr">
        <is>
          <t>POS0012</t>
        </is>
      </c>
      <c r="E630" t="inlineStr">
        <is>
          <t>84</t>
        </is>
      </c>
      <c r="F630" t="inlineStr">
        <is>
          <t>0023</t>
        </is>
      </c>
      <c r="G630" t="inlineStr">
        <is>
          <t>5307645520</t>
        </is>
      </c>
      <c r="H630" t="n">
        <v>309.0</v>
      </c>
      <c r="I630" t="n">
        <v>294.28</v>
      </c>
      <c r="J630" t="n">
        <v>257.14</v>
      </c>
      <c r="K630" t="inlineStr">
        <is>
          <t>sale</t>
        </is>
      </c>
      <c r="L630" t="inlineStr">
        <is>
          <t/>
        </is>
      </c>
      <c r="M630" t="inlineStr">
        <is>
          <t/>
        </is>
      </c>
      <c r="N630" t="n">
        <v>0.0</v>
      </c>
      <c r="O630" t="n">
        <v>0.0</v>
      </c>
      <c r="P630" t="n">
        <v>232.16</v>
      </c>
      <c r="Q630" t="n">
        <v>232.17</v>
      </c>
      <c r="R630" t="n">
        <v>37.14</v>
      </c>
      <c r="S630" t="n">
        <v>37.14</v>
      </c>
      <c r="T630" t="n">
        <v>2.94</v>
      </c>
      <c r="U630" t="n">
        <v>2.94</v>
      </c>
      <c r="V630" t="n">
        <v>46.29</v>
      </c>
      <c r="W630" t="n">
        <v>46.29</v>
      </c>
      <c r="X630" t="n">
        <v>3.86</v>
      </c>
      <c r="Y630" t="n">
        <v>3.86</v>
      </c>
      <c r="Z630" t="n">
        <v>9.03</v>
      </c>
      <c r="AA630" t="n">
        <v>9.02</v>
      </c>
      <c r="AB630" t="n">
        <v>14.72</v>
      </c>
      <c r="AC630" t="n">
        <v>14.72</v>
      </c>
      <c r="AD630" t="n">
        <v>14.720000000000027</v>
      </c>
      <c r="AE630" t="n">
        <v>-0.009999999999990905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0.009999999999999787</v>
      </c>
      <c r="AK630" t="n">
        <v>0.0</v>
      </c>
      <c r="AL630" t="inlineStr">
        <is>
          <t>unreconciled</t>
        </is>
      </c>
      <c r="AM630" t="inlineStr">
        <is>
          <t>Order Amount Mismatch (POS&gt;3PO)</t>
        </is>
      </c>
      <c r="AN630" t="n">
        <v>14.72</v>
      </c>
      <c r="AO630" t="n">
        <f>ROUND(P630*100/H630,2)</f>
        <v>0.0</v>
      </c>
      <c r="AP630" t="n">
        <f>ROUND(Q630*100/I630,2)</f>
        <v>0.0</v>
      </c>
      <c r="AQ630"/>
      <c r="AR630"/>
      <c r="AS630" t="n">
        <v>0.0</v>
      </c>
    </row>
    <row r="631">
      <c r="A631" s="1" t="n">
        <v>45233.0</v>
      </c>
      <c r="B631" s="2" t="n">
        <v>45233.611921296295</v>
      </c>
      <c r="C631" t="inlineStr">
        <is>
          <t>3140094012085111</t>
        </is>
      </c>
      <c r="D631" t="inlineStr">
        <is>
          <t>POS0012</t>
        </is>
      </c>
      <c r="E631" t="inlineStr">
        <is>
          <t>26</t>
        </is>
      </c>
      <c r="F631" t="inlineStr">
        <is>
          <t>0094</t>
        </is>
      </c>
      <c r="G631" t="inlineStr">
        <is>
          <t>5307654108</t>
        </is>
      </c>
      <c r="H631" t="n">
        <v>264.0</v>
      </c>
      <c r="I631" t="n">
        <v>328.55</v>
      </c>
      <c r="J631" t="n">
        <v>291.41</v>
      </c>
      <c r="K631" t="inlineStr">
        <is>
          <t>sale</t>
        </is>
      </c>
      <c r="L631" t="inlineStr">
        <is>
          <t/>
        </is>
      </c>
      <c r="M631" t="inlineStr">
        <is>
          <t/>
        </is>
      </c>
      <c r="N631" t="n">
        <v>0.0</v>
      </c>
      <c r="O631" t="n">
        <v>0.0</v>
      </c>
      <c r="P631" t="n">
        <v>258.28</v>
      </c>
      <c r="Q631" t="n">
        <v>199.49</v>
      </c>
      <c r="R631" t="n">
        <v>37.14</v>
      </c>
      <c r="S631" t="n">
        <v>37.14</v>
      </c>
      <c r="T631" t="n">
        <v>3.29</v>
      </c>
      <c r="U631" t="n">
        <v>2.51</v>
      </c>
      <c r="V631" t="n">
        <v>52.45</v>
      </c>
      <c r="W631" t="n">
        <v>38.57</v>
      </c>
      <c r="X631" t="n">
        <v>4.31</v>
      </c>
      <c r="Y631" t="n">
        <v>3.3</v>
      </c>
      <c r="Z631" t="n">
        <v>10.22</v>
      </c>
      <c r="AA631" t="n">
        <v>7.53</v>
      </c>
      <c r="AB631" t="n">
        <v>12.58</v>
      </c>
      <c r="AC631" t="n">
        <v>12.57</v>
      </c>
      <c r="AD631" t="n">
        <v>-64.55000000000001</v>
      </c>
      <c r="AE631" t="n">
        <v>58.789999999999964</v>
      </c>
      <c r="AF631" t="n">
        <v>0.0</v>
      </c>
      <c r="AG631" t="n">
        <v>0.7800000000000002</v>
      </c>
      <c r="AH631" t="n">
        <v>13.880000000000003</v>
      </c>
      <c r="AI631" t="n">
        <v>1.0099999999999998</v>
      </c>
      <c r="AJ631" t="n">
        <v>2.6900000000000004</v>
      </c>
      <c r="AK631" t="n">
        <v>0.009999999999999787</v>
      </c>
      <c r="AL631" t="inlineStr">
        <is>
          <t>unreconciled</t>
        </is>
      </c>
      <c r="AM631" t="inlineStr">
        <is>
          <t>Order Amount Mismatch (3PO&gt;POS)</t>
        </is>
      </c>
      <c r="AN631" t="n">
        <v>64.55</v>
      </c>
      <c r="AO631" t="n">
        <f>ROUND(P631*100/H631,2)</f>
        <v>0.0</v>
      </c>
      <c r="AP631" t="n">
        <f>ROUND(Q631*100/I631,2)</f>
        <v>0.0</v>
      </c>
      <c r="AQ631"/>
      <c r="AR631"/>
      <c r="AS631" t="n">
        <v>0.0</v>
      </c>
    </row>
    <row r="632">
      <c r="A632" s="1" t="n">
        <v>45231.0</v>
      </c>
      <c r="B632" s="2" t="n">
        <v>45231.597662037035</v>
      </c>
      <c r="C632" t="inlineStr">
        <is>
          <t>3140094012084370</t>
        </is>
      </c>
      <c r="D632" t="inlineStr">
        <is>
          <t>POS0012</t>
        </is>
      </c>
      <c r="E632" t="inlineStr">
        <is>
          <t>84</t>
        </is>
      </c>
      <c r="F632" t="inlineStr">
        <is>
          <t>0094</t>
        </is>
      </c>
      <c r="G632" t="inlineStr">
        <is>
          <t>5307683496</t>
        </is>
      </c>
      <c r="H632" t="n">
        <v>283.0</v>
      </c>
      <c r="I632" t="n">
        <v>269.52</v>
      </c>
      <c r="J632" t="n">
        <v>232.38</v>
      </c>
      <c r="K632" t="inlineStr">
        <is>
          <t>sale</t>
        </is>
      </c>
      <c r="L632" t="inlineStr">
        <is>
          <t/>
        </is>
      </c>
      <c r="M632" t="inlineStr">
        <is>
          <t/>
        </is>
      </c>
      <c r="N632" t="n">
        <v>0.0</v>
      </c>
      <c r="O632" t="n">
        <v>0.0</v>
      </c>
      <c r="P632" t="n">
        <v>213.28</v>
      </c>
      <c r="Q632" t="n">
        <v>213.28</v>
      </c>
      <c r="R632" t="n">
        <v>37.14</v>
      </c>
      <c r="S632" t="n">
        <v>37.14</v>
      </c>
      <c r="T632" t="n">
        <v>2.7</v>
      </c>
      <c r="U632" t="n">
        <v>2.7</v>
      </c>
      <c r="V632" t="n">
        <v>41.83</v>
      </c>
      <c r="W632" t="n">
        <v>41.83</v>
      </c>
      <c r="X632" t="n">
        <v>3.54</v>
      </c>
      <c r="Y632" t="n">
        <v>3.54</v>
      </c>
      <c r="Z632" t="n">
        <v>8.17</v>
      </c>
      <c r="AA632" t="n">
        <v>8.17</v>
      </c>
      <c r="AB632" t="n">
        <v>13.48</v>
      </c>
      <c r="AC632" t="n">
        <v>13.48</v>
      </c>
      <c r="AD632" t="n">
        <v>13.480000000000018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inlineStr">
        <is>
          <t>unreconciled</t>
        </is>
      </c>
      <c r="AM632" t="inlineStr">
        <is>
          <t>Order Amount Mismatch (POS&gt;3PO)</t>
        </is>
      </c>
      <c r="AN632" t="n">
        <v>13.48</v>
      </c>
      <c r="AO632" t="n">
        <f>ROUND(P632*100/H632,2)</f>
        <v>0.0</v>
      </c>
      <c r="AP632" t="n">
        <f>ROUND(Q632*100/I632,2)</f>
        <v>0.0</v>
      </c>
      <c r="AQ632"/>
      <c r="AR632"/>
      <c r="AS632" t="n">
        <v>0.0</v>
      </c>
    </row>
    <row r="633">
      <c r="A633" s="1" t="n">
        <v>45233.0</v>
      </c>
      <c r="B633" s="2" t="n">
        <v>45233.7902662037</v>
      </c>
      <c r="C633" t="inlineStr">
        <is>
          <t>3140023012059288</t>
        </is>
      </c>
      <c r="D633" t="inlineStr">
        <is>
          <t>POS0012</t>
        </is>
      </c>
      <c r="E633" t="inlineStr">
        <is>
          <t>81</t>
        </is>
      </c>
      <c r="F633" t="inlineStr">
        <is>
          <t>0023</t>
        </is>
      </c>
      <c r="G633" t="inlineStr">
        <is>
          <t>5307683550</t>
        </is>
      </c>
      <c r="H633" t="n">
        <v>279.0</v>
      </c>
      <c r="I633" t="n">
        <v>342.86</v>
      </c>
      <c r="J633" t="n">
        <v>305.72</v>
      </c>
      <c r="K633" t="inlineStr">
        <is>
          <t>sale</t>
        </is>
      </c>
      <c r="L633" t="inlineStr">
        <is>
          <t/>
        </is>
      </c>
      <c r="M633" t="inlineStr">
        <is>
          <t/>
        </is>
      </c>
      <c r="N633" t="n">
        <v>0.0</v>
      </c>
      <c r="O633" t="n">
        <v>0.0</v>
      </c>
      <c r="P633" t="n">
        <v>269.18</v>
      </c>
      <c r="Q633" t="n">
        <v>210.38</v>
      </c>
      <c r="R633" t="n">
        <v>37.14</v>
      </c>
      <c r="S633" t="n">
        <v>37.14</v>
      </c>
      <c r="T633" t="n">
        <v>3.43</v>
      </c>
      <c r="U633" t="n">
        <v>2.66</v>
      </c>
      <c r="V633" t="n">
        <v>55.03</v>
      </c>
      <c r="W633" t="n">
        <v>41.14</v>
      </c>
      <c r="X633" t="n">
        <v>4.5</v>
      </c>
      <c r="Y633" t="n">
        <v>3.49</v>
      </c>
      <c r="Z633" t="n">
        <v>10.72</v>
      </c>
      <c r="AA633" t="n">
        <v>8.04</v>
      </c>
      <c r="AB633" t="n">
        <v>13.28</v>
      </c>
      <c r="AC633" t="n">
        <v>13.29</v>
      </c>
      <c r="AD633" t="n">
        <v>-63.860000000000014</v>
      </c>
      <c r="AE633" t="n">
        <v>58.80000000000001</v>
      </c>
      <c r="AF633" t="n">
        <v>0.0</v>
      </c>
      <c r="AG633" t="n">
        <v>0.77</v>
      </c>
      <c r="AH633" t="n">
        <v>13.89</v>
      </c>
      <c r="AI633" t="n">
        <v>1.0099999999999998</v>
      </c>
      <c r="AJ633" t="n">
        <v>2.6800000000000015</v>
      </c>
      <c r="AK633" t="n">
        <v>-0.009999999999999787</v>
      </c>
      <c r="AL633" t="inlineStr">
        <is>
          <t>unreconciled</t>
        </is>
      </c>
      <c r="AM633" t="inlineStr">
        <is>
          <t>Order Amount Mismatch (3PO&gt;POS)</t>
        </is>
      </c>
      <c r="AN633" t="n">
        <v>63.86</v>
      </c>
      <c r="AO633" t="n">
        <f>ROUND(P633*100/H633,2)</f>
        <v>0.0</v>
      </c>
      <c r="AP633" t="n">
        <f>ROUND(Q633*100/I633,2)</f>
        <v>0.0</v>
      </c>
      <c r="AQ633"/>
      <c r="AR633"/>
      <c r="AS633" t="n">
        <v>0.0</v>
      </c>
    </row>
    <row r="634">
      <c r="A634" s="1" t="n">
        <v>45233.0</v>
      </c>
      <c r="B634" s="2" t="n">
        <v>45233.58902777778</v>
      </c>
      <c r="C634" t="inlineStr">
        <is>
          <t>3140023012059217</t>
        </is>
      </c>
      <c r="D634" t="inlineStr">
        <is>
          <t>POS0012</t>
        </is>
      </c>
      <c r="E634" t="inlineStr">
        <is>
          <t>10</t>
        </is>
      </c>
      <c r="F634" t="inlineStr">
        <is>
          <t>0023</t>
        </is>
      </c>
      <c r="G634" t="inlineStr">
        <is>
          <t>5307699854</t>
        </is>
      </c>
      <c r="H634" t="n">
        <v>279.0</v>
      </c>
      <c r="I634" t="n">
        <v>342.86</v>
      </c>
      <c r="J634" t="n">
        <v>305.72</v>
      </c>
      <c r="K634" t="inlineStr">
        <is>
          <t>sale</t>
        </is>
      </c>
      <c r="L634" t="inlineStr">
        <is>
          <t/>
        </is>
      </c>
      <c r="M634" t="inlineStr">
        <is>
          <t/>
        </is>
      </c>
      <c r="N634" t="n">
        <v>0.0</v>
      </c>
      <c r="O634" t="n">
        <v>0.0</v>
      </c>
      <c r="P634" t="n">
        <v>269.18</v>
      </c>
      <c r="Q634" t="n">
        <v>210.38</v>
      </c>
      <c r="R634" t="n">
        <v>37.14</v>
      </c>
      <c r="S634" t="n">
        <v>37.14</v>
      </c>
      <c r="T634" t="n">
        <v>3.43</v>
      </c>
      <c r="U634" t="n">
        <v>2.66</v>
      </c>
      <c r="V634" t="n">
        <v>55.03</v>
      </c>
      <c r="W634" t="n">
        <v>41.14</v>
      </c>
      <c r="X634" t="n">
        <v>4.5</v>
      </c>
      <c r="Y634" t="n">
        <v>3.49</v>
      </c>
      <c r="Z634" t="n">
        <v>10.72</v>
      </c>
      <c r="AA634" t="n">
        <v>8.04</v>
      </c>
      <c r="AB634" t="n">
        <v>13.28</v>
      </c>
      <c r="AC634" t="n">
        <v>13.29</v>
      </c>
      <c r="AD634" t="n">
        <v>-63.860000000000014</v>
      </c>
      <c r="AE634" t="n">
        <v>58.80000000000001</v>
      </c>
      <c r="AF634" t="n">
        <v>0.0</v>
      </c>
      <c r="AG634" t="n">
        <v>0.77</v>
      </c>
      <c r="AH634" t="n">
        <v>13.89</v>
      </c>
      <c r="AI634" t="n">
        <v>1.0099999999999998</v>
      </c>
      <c r="AJ634" t="n">
        <v>2.6800000000000015</v>
      </c>
      <c r="AK634" t="n">
        <v>-0.009999999999999787</v>
      </c>
      <c r="AL634" t="inlineStr">
        <is>
          <t>unreconciled</t>
        </is>
      </c>
      <c r="AM634" t="inlineStr">
        <is>
          <t>Order Amount Mismatch (3PO&gt;POS)</t>
        </is>
      </c>
      <c r="AN634" t="n">
        <v>63.86</v>
      </c>
      <c r="AO634" t="n">
        <f>ROUND(P634*100/H634,2)</f>
        <v>0.0</v>
      </c>
      <c r="AP634" t="n">
        <f>ROUND(Q634*100/I634,2)</f>
        <v>0.0</v>
      </c>
      <c r="AQ634"/>
      <c r="AR634"/>
      <c r="AS634" t="n">
        <v>0.0</v>
      </c>
    </row>
    <row r="635">
      <c r="A635" s="1" t="n">
        <v>45231.0</v>
      </c>
      <c r="B635" s="2" t="n">
        <v>45231.739895833336</v>
      </c>
      <c r="C635" t="inlineStr">
        <is>
          <t>3140094012084445</t>
        </is>
      </c>
      <c r="D635" t="inlineStr">
        <is>
          <t>POS0012</t>
        </is>
      </c>
      <c r="E635" t="inlineStr">
        <is>
          <t>59</t>
        </is>
      </c>
      <c r="F635" t="inlineStr">
        <is>
          <t>0094</t>
        </is>
      </c>
      <c r="G635" t="inlineStr">
        <is>
          <t>5307704995</t>
        </is>
      </c>
      <c r="H635" t="n">
        <v>199.0</v>
      </c>
      <c r="I635" t="n">
        <v>189.52</v>
      </c>
      <c r="J635" t="n">
        <v>152.38</v>
      </c>
      <c r="K635" t="inlineStr">
        <is>
          <t>sale</t>
        </is>
      </c>
      <c r="L635" t="inlineStr">
        <is>
          <t/>
        </is>
      </c>
      <c r="M635" t="inlineStr">
        <is>
          <t/>
        </is>
      </c>
      <c r="N635" t="n">
        <v>0.0</v>
      </c>
      <c r="O635" t="n">
        <v>0.0</v>
      </c>
      <c r="P635" t="n">
        <v>152.31</v>
      </c>
      <c r="Q635" t="n">
        <v>152.31</v>
      </c>
      <c r="R635" t="n">
        <v>37.14</v>
      </c>
      <c r="S635" t="n">
        <v>37.14</v>
      </c>
      <c r="T635" t="n">
        <v>1.9</v>
      </c>
      <c r="U635" t="n">
        <v>1.9</v>
      </c>
      <c r="V635" t="n">
        <v>27.43</v>
      </c>
      <c r="W635" t="n">
        <v>27.43</v>
      </c>
      <c r="X635" t="n">
        <v>2.49</v>
      </c>
      <c r="Y635" t="n">
        <v>2.49</v>
      </c>
      <c r="Z635" t="n">
        <v>5.39</v>
      </c>
      <c r="AA635" t="n">
        <v>5.39</v>
      </c>
      <c r="AB635" t="n">
        <v>9.48</v>
      </c>
      <c r="AC635" t="n">
        <v>9.48</v>
      </c>
      <c r="AD635" t="n">
        <v>9.47999999999999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inlineStr">
        <is>
          <t>unreconciled</t>
        </is>
      </c>
      <c r="AM635" t="inlineStr">
        <is>
          <t>Order Amount Mismatch (POS&gt;3PO)</t>
        </is>
      </c>
      <c r="AN635" t="n">
        <v>9.48</v>
      </c>
      <c r="AO635" t="n">
        <f>ROUND(P635*100/H635,2)</f>
        <v>0.0</v>
      </c>
      <c r="AP635" t="n">
        <f>ROUND(Q635*100/I635,2)</f>
        <v>0.0</v>
      </c>
      <c r="AQ635"/>
      <c r="AR635"/>
      <c r="AS635" t="n">
        <v>0.0</v>
      </c>
    </row>
    <row r="636">
      <c r="A636" s="1" t="n">
        <v>45231.0</v>
      </c>
      <c r="B636" s="2" t="n">
        <v>45231.76712962963</v>
      </c>
      <c r="C636" t="inlineStr">
        <is>
          <t>3140094012084463</t>
        </is>
      </c>
      <c r="D636" t="inlineStr">
        <is>
          <t>POS0012</t>
        </is>
      </c>
      <c r="E636" t="inlineStr">
        <is>
          <t>77</t>
        </is>
      </c>
      <c r="F636" t="inlineStr">
        <is>
          <t>0094</t>
        </is>
      </c>
      <c r="G636" t="inlineStr">
        <is>
          <t>5307729129</t>
        </is>
      </c>
      <c r="H636" t="n">
        <v>206.0</v>
      </c>
      <c r="I636" t="n">
        <v>196.18</v>
      </c>
      <c r="J636" t="n">
        <v>159.04</v>
      </c>
      <c r="K636" t="inlineStr">
        <is>
          <t>sale</t>
        </is>
      </c>
      <c r="L636" t="inlineStr">
        <is>
          <t/>
        </is>
      </c>
      <c r="M636" t="inlineStr">
        <is>
          <t/>
        </is>
      </c>
      <c r="N636" t="n">
        <v>0.0</v>
      </c>
      <c r="O636" t="n">
        <v>0.0</v>
      </c>
      <c r="P636" t="n">
        <v>157.4</v>
      </c>
      <c r="Q636" t="n">
        <v>157.42</v>
      </c>
      <c r="R636" t="n">
        <v>37.14</v>
      </c>
      <c r="S636" t="n">
        <v>37.14</v>
      </c>
      <c r="T636" t="n">
        <v>1.96</v>
      </c>
      <c r="U636" t="n">
        <v>1.96</v>
      </c>
      <c r="V636" t="n">
        <v>28.63</v>
      </c>
      <c r="W636" t="n">
        <v>28.63</v>
      </c>
      <c r="X636" t="n">
        <v>2.57</v>
      </c>
      <c r="Y636" t="n">
        <v>2.57</v>
      </c>
      <c r="Z636" t="n">
        <v>5.62</v>
      </c>
      <c r="AA636" t="n">
        <v>5.61</v>
      </c>
      <c r="AB636" t="n">
        <v>9.82</v>
      </c>
      <c r="AC636" t="n">
        <v>9.81</v>
      </c>
      <c r="AD636" t="n">
        <v>9.819999999999993</v>
      </c>
      <c r="AE636" t="n">
        <v>-0.01999999999998181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0.009999999999999787</v>
      </c>
      <c r="AK636" t="n">
        <v>0.009999999999999787</v>
      </c>
      <c r="AL636" t="inlineStr">
        <is>
          <t>unreconciled</t>
        </is>
      </c>
      <c r="AM636" t="inlineStr">
        <is>
          <t>Order Amount Mismatch (POS&gt;3PO)</t>
        </is>
      </c>
      <c r="AN636" t="n">
        <v>9.82</v>
      </c>
      <c r="AO636" t="n">
        <f>ROUND(P636*100/H636,2)</f>
        <v>0.0</v>
      </c>
      <c r="AP636" t="n">
        <f>ROUND(Q636*100/I636,2)</f>
        <v>0.0</v>
      </c>
      <c r="AQ636"/>
      <c r="AR636"/>
      <c r="AS636" t="n">
        <v>0.0</v>
      </c>
    </row>
    <row r="637">
      <c r="A637" s="1" t="n">
        <v>45231.0</v>
      </c>
      <c r="B637" s="2" t="n">
        <v>45231.6253125</v>
      </c>
      <c r="C637" t="inlineStr">
        <is>
          <t>3140094012084387</t>
        </is>
      </c>
      <c r="D637" t="inlineStr">
        <is>
          <t>POS0012</t>
        </is>
      </c>
      <c r="E637" t="inlineStr">
        <is>
          <t>01</t>
        </is>
      </c>
      <c r="F637" t="inlineStr">
        <is>
          <t>0094</t>
        </is>
      </c>
      <c r="G637" t="inlineStr">
        <is>
          <t>5307730249</t>
        </is>
      </c>
      <c r="H637" t="n">
        <v>229.0</v>
      </c>
      <c r="I637" t="n">
        <v>218.09</v>
      </c>
      <c r="J637" t="n">
        <v>180.95</v>
      </c>
      <c r="K637" t="inlineStr">
        <is>
          <t>sale</t>
        </is>
      </c>
      <c r="L637" t="inlineStr">
        <is>
          <t/>
        </is>
      </c>
      <c r="M637" t="inlineStr">
        <is>
          <t/>
        </is>
      </c>
      <c r="N637" t="n">
        <v>0.0</v>
      </c>
      <c r="O637" t="n">
        <v>0.0</v>
      </c>
      <c r="P637" t="n">
        <v>174.1</v>
      </c>
      <c r="Q637" t="n">
        <v>174.12</v>
      </c>
      <c r="R637" t="n">
        <v>37.14</v>
      </c>
      <c r="S637" t="n">
        <v>37.14</v>
      </c>
      <c r="T637" t="n">
        <v>2.18</v>
      </c>
      <c r="U637" t="n">
        <v>2.18</v>
      </c>
      <c r="V637" t="n">
        <v>32.57</v>
      </c>
      <c r="W637" t="n">
        <v>32.57</v>
      </c>
      <c r="X637" t="n">
        <v>2.86</v>
      </c>
      <c r="Y637" t="n">
        <v>2.86</v>
      </c>
      <c r="Z637" t="n">
        <v>6.38</v>
      </c>
      <c r="AA637" t="n">
        <v>6.37</v>
      </c>
      <c r="AB637" t="n">
        <v>10.9</v>
      </c>
      <c r="AC637" t="n">
        <v>10.91</v>
      </c>
      <c r="AD637" t="n">
        <v>10.909999999999997</v>
      </c>
      <c r="AE637" t="n">
        <v>-0.020000000000010232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0.009999999999999787</v>
      </c>
      <c r="AK637" t="n">
        <v>-0.009999999999999787</v>
      </c>
      <c r="AL637" t="inlineStr">
        <is>
          <t>unreconciled</t>
        </is>
      </c>
      <c r="AM637" t="inlineStr">
        <is>
          <t>Order Amount Mismatch (POS&gt;3PO)</t>
        </is>
      </c>
      <c r="AN637" t="n">
        <v>10.91</v>
      </c>
      <c r="AO637" t="n">
        <f>ROUND(P637*100/H637,2)</f>
        <v>0.0</v>
      </c>
      <c r="AP637" t="n">
        <f>ROUND(Q637*100/I637,2)</f>
        <v>0.0</v>
      </c>
      <c r="AQ637"/>
      <c r="AR637"/>
      <c r="AS637" t="n">
        <v>0.0</v>
      </c>
    </row>
    <row r="638">
      <c r="A638" s="1" t="n">
        <v>45232.0</v>
      </c>
      <c r="B638" s="2" t="n">
        <v>45232.85576388889</v>
      </c>
      <c r="C638" t="inlineStr">
        <is>
          <t>3140094012084885</t>
        </is>
      </c>
      <c r="D638" t="inlineStr">
        <is>
          <t>POS0012</t>
        </is>
      </c>
      <c r="E638" t="inlineStr">
        <is>
          <t>00</t>
        </is>
      </c>
      <c r="F638" t="inlineStr">
        <is>
          <t>0094</t>
        </is>
      </c>
      <c r="G638" t="inlineStr">
        <is>
          <t>5307744251</t>
        </is>
      </c>
      <c r="H638" t="n">
        <v>499.0</v>
      </c>
      <c r="I638" t="n">
        <v>475.22</v>
      </c>
      <c r="J638" t="n">
        <v>438.08</v>
      </c>
      <c r="K638" t="inlineStr">
        <is>
          <t>sale</t>
        </is>
      </c>
      <c r="L638" t="inlineStr">
        <is>
          <t/>
        </is>
      </c>
      <c r="M638" t="inlineStr">
        <is>
          <t/>
        </is>
      </c>
      <c r="N638" t="n">
        <v>0.0</v>
      </c>
      <c r="O638" t="n">
        <v>0.0</v>
      </c>
      <c r="P638" t="n">
        <v>370.06</v>
      </c>
      <c r="Q638" t="n">
        <v>370.05</v>
      </c>
      <c r="R638" t="n">
        <v>37.14</v>
      </c>
      <c r="S638" t="n">
        <v>37.14</v>
      </c>
      <c r="T638" t="n">
        <v>4.75</v>
      </c>
      <c r="U638" t="n">
        <v>4.75</v>
      </c>
      <c r="V638" t="n">
        <v>78.85</v>
      </c>
      <c r="W638" t="n">
        <v>78.85</v>
      </c>
      <c r="X638" t="n">
        <v>6.24</v>
      </c>
      <c r="Y638" t="n">
        <v>6.24</v>
      </c>
      <c r="Z638" t="n">
        <v>15.32</v>
      </c>
      <c r="AA638" t="n">
        <v>15.31</v>
      </c>
      <c r="AB638" t="n">
        <v>23.76</v>
      </c>
      <c r="AC638" t="n">
        <v>23.76</v>
      </c>
      <c r="AD638" t="n">
        <v>23.779999999999973</v>
      </c>
      <c r="AE638" t="n">
        <v>0.009999999999990905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0.009999999999999787</v>
      </c>
      <c r="AK638" t="n">
        <v>0.0</v>
      </c>
      <c r="AL638" t="inlineStr">
        <is>
          <t>unreconciled</t>
        </is>
      </c>
      <c r="AM638" t="inlineStr">
        <is>
          <t>Order Amount Mismatch (POS&gt;3PO)</t>
        </is>
      </c>
      <c r="AN638" t="n">
        <v>23.78</v>
      </c>
      <c r="AO638" t="n">
        <f>ROUND(P638*100/H638,2)</f>
        <v>0.0</v>
      </c>
      <c r="AP638" t="n">
        <f>ROUND(Q638*100/I638,2)</f>
        <v>0.0</v>
      </c>
      <c r="AQ638"/>
      <c r="AR638"/>
      <c r="AS638" t="n">
        <v>0.0</v>
      </c>
    </row>
    <row r="639">
      <c r="A639" s="1" t="n">
        <v>45234.0</v>
      </c>
      <c r="B639" s="2" t="n">
        <v>45234.956342592595</v>
      </c>
      <c r="C639" t="inlineStr">
        <is>
          <t>3140094012085833</t>
        </is>
      </c>
      <c r="D639" t="inlineStr">
        <is>
          <t>POS0012</t>
        </is>
      </c>
      <c r="E639" t="inlineStr">
        <is>
          <t>48</t>
        </is>
      </c>
      <c r="F639" t="inlineStr">
        <is>
          <t>0094</t>
        </is>
      </c>
      <c r="G639" t="inlineStr">
        <is>
          <t>5307744402</t>
        </is>
      </c>
      <c r="H639" t="n">
        <v>410.0</v>
      </c>
      <c r="I639" t="n">
        <v>390.47</v>
      </c>
      <c r="J639" t="n">
        <v>353.33</v>
      </c>
      <c r="K639" t="inlineStr">
        <is>
          <t>sale</t>
        </is>
      </c>
      <c r="L639" t="inlineStr">
        <is>
          <t/>
        </is>
      </c>
      <c r="M639" t="inlineStr">
        <is>
          <t/>
        </is>
      </c>
      <c r="N639" t="n">
        <v>0.0</v>
      </c>
      <c r="O639" t="n">
        <v>0.0</v>
      </c>
      <c r="P639" t="n">
        <v>305.48</v>
      </c>
      <c r="Q639" t="n">
        <v>305.49</v>
      </c>
      <c r="R639" t="n">
        <v>37.14</v>
      </c>
      <c r="S639" t="n">
        <v>37.14</v>
      </c>
      <c r="T639" t="n">
        <v>3.9</v>
      </c>
      <c r="U639" t="n">
        <v>3.9</v>
      </c>
      <c r="V639" t="n">
        <v>63.6</v>
      </c>
      <c r="W639" t="n">
        <v>63.6</v>
      </c>
      <c r="X639" t="n">
        <v>5.12</v>
      </c>
      <c r="Y639" t="n">
        <v>5.12</v>
      </c>
      <c r="Z639" t="n">
        <v>12.37</v>
      </c>
      <c r="AA639" t="n">
        <v>12.37</v>
      </c>
      <c r="AB639" t="n">
        <v>19.52</v>
      </c>
      <c r="AC639" t="n">
        <v>19.53</v>
      </c>
      <c r="AD639" t="n">
        <v>19.529999999999973</v>
      </c>
      <c r="AE639" t="n">
        <v>-0.009999999999990905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-0.010000000000001563</v>
      </c>
      <c r="AL639" t="inlineStr">
        <is>
          <t>unreconciled</t>
        </is>
      </c>
      <c r="AM639" t="inlineStr">
        <is>
          <t>Order Amount Mismatch (POS&gt;3PO)</t>
        </is>
      </c>
      <c r="AN639" t="n">
        <v>19.53</v>
      </c>
      <c r="AO639" t="n">
        <f>ROUND(P639*100/H639,2)</f>
        <v>0.0</v>
      </c>
      <c r="AP639" t="n">
        <f>ROUND(Q639*100/I639,2)</f>
        <v>0.0</v>
      </c>
      <c r="AQ639"/>
      <c r="AR639"/>
      <c r="AS639" t="n">
        <v>0.0</v>
      </c>
    </row>
    <row r="640">
      <c r="A640" s="1" t="n">
        <v>45233.0</v>
      </c>
      <c r="B640" s="2" t="n">
        <v>45233.61454861111</v>
      </c>
      <c r="C640" t="inlineStr">
        <is>
          <t>3140094012085115</t>
        </is>
      </c>
      <c r="D640" t="inlineStr">
        <is>
          <t>POS0012</t>
        </is>
      </c>
      <c r="E640" t="inlineStr">
        <is>
          <t>30</t>
        </is>
      </c>
      <c r="F640" t="inlineStr">
        <is>
          <t>0094</t>
        </is>
      </c>
      <c r="G640" t="inlineStr">
        <is>
          <t>5307754860</t>
        </is>
      </c>
      <c r="H640" t="n">
        <v>255.0</v>
      </c>
      <c r="I640" t="n">
        <v>319.99</v>
      </c>
      <c r="J640" t="n">
        <v>282.85</v>
      </c>
      <c r="K640" t="inlineStr">
        <is>
          <t>sale</t>
        </is>
      </c>
      <c r="L640" t="inlineStr">
        <is>
          <t/>
        </is>
      </c>
      <c r="M640" t="inlineStr">
        <is>
          <t/>
        </is>
      </c>
      <c r="N640" t="n">
        <v>0.0</v>
      </c>
      <c r="O640" t="n">
        <v>0.0</v>
      </c>
      <c r="P640" t="n">
        <v>251.76</v>
      </c>
      <c r="Q640" t="n">
        <v>192.96</v>
      </c>
      <c r="R640" t="n">
        <v>37.14</v>
      </c>
      <c r="S640" t="n">
        <v>37.14</v>
      </c>
      <c r="T640" t="n">
        <v>3.2</v>
      </c>
      <c r="U640" t="n">
        <v>2.43</v>
      </c>
      <c r="V640" t="n">
        <v>50.91</v>
      </c>
      <c r="W640" t="n">
        <v>37.03</v>
      </c>
      <c r="X640" t="n">
        <v>4.2</v>
      </c>
      <c r="Y640" t="n">
        <v>3.19</v>
      </c>
      <c r="Z640" t="n">
        <v>9.92</v>
      </c>
      <c r="AA640" t="n">
        <v>7.24</v>
      </c>
      <c r="AB640" t="n">
        <v>12.14</v>
      </c>
      <c r="AC640" t="n">
        <v>12.14</v>
      </c>
      <c r="AD640" t="n">
        <v>-64.99000000000001</v>
      </c>
      <c r="AE640" t="n">
        <v>58.79999999999998</v>
      </c>
      <c r="AF640" t="n">
        <v>0.0</v>
      </c>
      <c r="AG640" t="n">
        <v>0.77</v>
      </c>
      <c r="AH640" t="n">
        <v>13.879999999999995</v>
      </c>
      <c r="AI640" t="n">
        <v>1.0100000000000002</v>
      </c>
      <c r="AJ640" t="n">
        <v>2.6799999999999997</v>
      </c>
      <c r="AK640" t="n">
        <v>0.0</v>
      </c>
      <c r="AL640" t="inlineStr">
        <is>
          <t>unreconciled</t>
        </is>
      </c>
      <c r="AM640" t="inlineStr">
        <is>
          <t>Order Amount Mismatch (3PO&gt;POS)</t>
        </is>
      </c>
      <c r="AN640" t="n">
        <v>64.99</v>
      </c>
      <c r="AO640" t="n">
        <f>ROUND(P640*100/H640,2)</f>
        <v>0.0</v>
      </c>
      <c r="AP640" t="n">
        <f>ROUND(Q640*100/I640,2)</f>
        <v>0.0</v>
      </c>
      <c r="AQ640"/>
      <c r="AR640"/>
      <c r="AS640" t="n">
        <v>0.0</v>
      </c>
    </row>
    <row r="641">
      <c r="A641" s="1" t="n">
        <v>45231.0</v>
      </c>
      <c r="B641" s="2" t="n">
        <v>45231.993483796294</v>
      </c>
      <c r="C641" t="inlineStr">
        <is>
          <t>3140094012084609</t>
        </is>
      </c>
      <c r="D641" t="inlineStr">
        <is>
          <t>POS0012</t>
        </is>
      </c>
      <c r="E641" t="inlineStr">
        <is>
          <t>23</t>
        </is>
      </c>
      <c r="F641" t="inlineStr">
        <is>
          <t>0094</t>
        </is>
      </c>
      <c r="G641" t="inlineStr">
        <is>
          <t>5307762273</t>
        </is>
      </c>
      <c r="H641" t="n">
        <v>244.0</v>
      </c>
      <c r="I641" t="n">
        <v>232.38</v>
      </c>
      <c r="J641" t="n">
        <v>195.24</v>
      </c>
      <c r="K641" t="inlineStr">
        <is>
          <t>sale</t>
        </is>
      </c>
      <c r="L641" t="inlineStr">
        <is>
          <t/>
        </is>
      </c>
      <c r="M641" t="inlineStr">
        <is>
          <t/>
        </is>
      </c>
      <c r="N641" t="n">
        <v>0.0</v>
      </c>
      <c r="O641" t="n">
        <v>0.0</v>
      </c>
      <c r="P641" t="n">
        <v>185.0</v>
      </c>
      <c r="Q641" t="n">
        <v>184.99</v>
      </c>
      <c r="R641" t="n">
        <v>37.14</v>
      </c>
      <c r="S641" t="n">
        <v>37.14</v>
      </c>
      <c r="T641" t="n">
        <v>2.32</v>
      </c>
      <c r="U641" t="n">
        <v>2.32</v>
      </c>
      <c r="V641" t="n">
        <v>35.14</v>
      </c>
      <c r="W641" t="n">
        <v>35.14</v>
      </c>
      <c r="X641" t="n">
        <v>3.05</v>
      </c>
      <c r="Y641" t="n">
        <v>3.05</v>
      </c>
      <c r="Z641" t="n">
        <v>6.87</v>
      </c>
      <c r="AA641" t="n">
        <v>6.88</v>
      </c>
      <c r="AB641" t="n">
        <v>11.62</v>
      </c>
      <c r="AC641" t="n">
        <v>11.62</v>
      </c>
      <c r="AD641" t="n">
        <v>11.620000000000005</v>
      </c>
      <c r="AE641" t="n">
        <v>0.009999999999990905</v>
      </c>
      <c r="AF641" t="n">
        <v>0.0</v>
      </c>
      <c r="AG641" t="n">
        <v>0.0</v>
      </c>
      <c r="AH641" t="n">
        <v>0.0</v>
      </c>
      <c r="AI641" t="n">
        <v>0.0</v>
      </c>
      <c r="AJ641" t="n">
        <v>-0.009999999999999787</v>
      </c>
      <c r="AK641" t="n">
        <v>0.0</v>
      </c>
      <c r="AL641" t="inlineStr">
        <is>
          <t>unreconciled</t>
        </is>
      </c>
      <c r="AM641" t="inlineStr">
        <is>
          <t>Order Amount Mismatch (POS&gt;3PO)</t>
        </is>
      </c>
      <c r="AN641" t="n">
        <v>11.62</v>
      </c>
      <c r="AO641" t="n">
        <f>ROUND(P641*100/H641,2)</f>
        <v>0.0</v>
      </c>
      <c r="AP641" t="n">
        <f>ROUND(Q641*100/I641,2)</f>
        <v>0.0</v>
      </c>
      <c r="AQ641"/>
      <c r="AR641"/>
      <c r="AS641" t="n">
        <v>0.0</v>
      </c>
    </row>
    <row r="642">
      <c r="A642" s="1" t="n">
        <v>45231.0</v>
      </c>
      <c r="B642" s="2" t="n">
        <v>45231.67270833333</v>
      </c>
      <c r="C642" t="inlineStr">
        <is>
          <t>3140023012058745</t>
        </is>
      </c>
      <c r="D642" t="inlineStr">
        <is>
          <t>POS0012</t>
        </is>
      </c>
      <c r="E642" t="inlineStr">
        <is>
          <t>39</t>
        </is>
      </c>
      <c r="F642" t="inlineStr">
        <is>
          <t>0023</t>
        </is>
      </c>
      <c r="G642" t="inlineStr">
        <is>
          <t>5307782989</t>
        </is>
      </c>
      <c r="H642" t="n">
        <v>329.0</v>
      </c>
      <c r="I642" t="n">
        <v>313.33</v>
      </c>
      <c r="J642" t="n">
        <v>276.19</v>
      </c>
      <c r="K642" t="inlineStr">
        <is>
          <t>sale</t>
        </is>
      </c>
      <c r="L642" t="inlineStr">
        <is>
          <t/>
        </is>
      </c>
      <c r="M642" t="inlineStr">
        <is>
          <t/>
        </is>
      </c>
      <c r="N642" t="n">
        <v>0.0</v>
      </c>
      <c r="O642" t="n">
        <v>0.0</v>
      </c>
      <c r="P642" t="n">
        <v>246.69</v>
      </c>
      <c r="Q642" t="n">
        <v>246.68</v>
      </c>
      <c r="R642" t="n">
        <v>37.14</v>
      </c>
      <c r="S642" t="n">
        <v>37.14</v>
      </c>
      <c r="T642" t="n">
        <v>3.13</v>
      </c>
      <c r="U642" t="n">
        <v>3.13</v>
      </c>
      <c r="V642" t="n">
        <v>49.71</v>
      </c>
      <c r="W642" t="n">
        <v>49.71</v>
      </c>
      <c r="X642" t="n">
        <v>4.11</v>
      </c>
      <c r="Y642" t="n">
        <v>4.11</v>
      </c>
      <c r="Z642" t="n">
        <v>9.69</v>
      </c>
      <c r="AA642" t="n">
        <v>9.69</v>
      </c>
      <c r="AB642" t="n">
        <v>15.66</v>
      </c>
      <c r="AC642" t="n">
        <v>15.67</v>
      </c>
      <c r="AD642" t="n">
        <v>15.670000000000016</v>
      </c>
      <c r="AE642" t="n">
        <v>0.009999999999990905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-0.009999999999999787</v>
      </c>
      <c r="AL642" t="inlineStr">
        <is>
          <t>unreconciled</t>
        </is>
      </c>
      <c r="AM642" t="inlineStr">
        <is>
          <t>Order Amount Mismatch (POS&gt;3PO)</t>
        </is>
      </c>
      <c r="AN642" t="n">
        <v>15.67</v>
      </c>
      <c r="AO642" t="n">
        <f>ROUND(P642*100/H642,2)</f>
        <v>0.0</v>
      </c>
      <c r="AP642" t="n">
        <f>ROUND(Q642*100/I642,2)</f>
        <v>0.0</v>
      </c>
      <c r="AQ642"/>
      <c r="AR642"/>
      <c r="AS642" t="n">
        <v>0.0</v>
      </c>
    </row>
    <row r="643">
      <c r="A643" s="1" t="n">
        <v>45231.0</v>
      </c>
      <c r="B643" s="2" t="n">
        <v>45231.957974537036</v>
      </c>
      <c r="C643" t="inlineStr">
        <is>
          <t>3140023012058858</t>
        </is>
      </c>
      <c r="D643" t="inlineStr">
        <is>
          <t>POS0012</t>
        </is>
      </c>
      <c r="E643" t="inlineStr">
        <is>
          <t>52</t>
        </is>
      </c>
      <c r="F643" t="inlineStr">
        <is>
          <t>0023</t>
        </is>
      </c>
      <c r="G643" t="inlineStr">
        <is>
          <t>5307796901</t>
        </is>
      </c>
      <c r="H643" t="n">
        <v>431.0</v>
      </c>
      <c r="I643" t="n">
        <v>410.48</v>
      </c>
      <c r="J643" t="n">
        <v>373.34</v>
      </c>
      <c r="K643" t="inlineStr">
        <is>
          <t>sale</t>
        </is>
      </c>
      <c r="L643" t="inlineStr">
        <is>
          <t/>
        </is>
      </c>
      <c r="M643" t="inlineStr">
        <is>
          <t/>
        </is>
      </c>
      <c r="N643" t="n">
        <v>0.0</v>
      </c>
      <c r="O643" t="n">
        <v>0.0</v>
      </c>
      <c r="P643" t="n">
        <v>320.72</v>
      </c>
      <c r="Q643" t="n">
        <v>320.73</v>
      </c>
      <c r="R643" t="n">
        <v>37.14</v>
      </c>
      <c r="S643" t="n">
        <v>37.14</v>
      </c>
      <c r="T643" t="n">
        <v>4.1</v>
      </c>
      <c r="U643" t="n">
        <v>4.1</v>
      </c>
      <c r="V643" t="n">
        <v>67.2</v>
      </c>
      <c r="W643" t="n">
        <v>67.2</v>
      </c>
      <c r="X643" t="n">
        <v>5.39</v>
      </c>
      <c r="Y643" t="n">
        <v>5.39</v>
      </c>
      <c r="Z643" t="n">
        <v>13.07</v>
      </c>
      <c r="AA643" t="n">
        <v>13.07</v>
      </c>
      <c r="AB643" t="n">
        <v>20.52</v>
      </c>
      <c r="AC643" t="n">
        <v>20.53</v>
      </c>
      <c r="AD643" t="n">
        <v>20.519999999999982</v>
      </c>
      <c r="AE643" t="n">
        <v>-0.009999999999990905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-0.010000000000001563</v>
      </c>
      <c r="AL643" t="inlineStr">
        <is>
          <t>unreconciled</t>
        </is>
      </c>
      <c r="AM643" t="inlineStr">
        <is>
          <t>Order Amount Mismatch (POS&gt;3PO)</t>
        </is>
      </c>
      <c r="AN643" t="n">
        <v>20.52</v>
      </c>
      <c r="AO643" t="n">
        <f>ROUND(P643*100/H643,2)</f>
        <v>0.0</v>
      </c>
      <c r="AP643" t="n">
        <f>ROUND(Q643*100/I643,2)</f>
        <v>0.0</v>
      </c>
      <c r="AQ643"/>
      <c r="AR643"/>
      <c r="AS643" t="n">
        <v>0.0</v>
      </c>
    </row>
    <row r="644">
      <c r="A644" s="1" t="n">
        <v>45233.0</v>
      </c>
      <c r="B644" s="2" t="n">
        <v>45233.86274305556</v>
      </c>
      <c r="C644" t="inlineStr">
        <is>
          <t>3140023012059322</t>
        </is>
      </c>
      <c r="D644" t="inlineStr">
        <is>
          <t>POS0012</t>
        </is>
      </c>
      <c r="E644" t="inlineStr">
        <is>
          <t>15</t>
        </is>
      </c>
      <c r="F644" t="inlineStr">
        <is>
          <t>0023</t>
        </is>
      </c>
      <c r="G644" t="inlineStr">
        <is>
          <t>5307809869</t>
        </is>
      </c>
      <c r="H644" t="n">
        <v>430.0</v>
      </c>
      <c r="I644" t="n">
        <v>486.66</v>
      </c>
      <c r="J644" t="n">
        <v>449.52</v>
      </c>
      <c r="K644" t="inlineStr">
        <is>
          <t>sale</t>
        </is>
      </c>
      <c r="L644" t="inlineStr">
        <is>
          <t/>
        </is>
      </c>
      <c r="M644" t="inlineStr">
        <is>
          <t/>
        </is>
      </c>
      <c r="N644" t="n">
        <v>0.0</v>
      </c>
      <c r="O644" t="n">
        <v>0.0</v>
      </c>
      <c r="P644" t="n">
        <v>378.78</v>
      </c>
      <c r="Q644" t="n">
        <v>319.97</v>
      </c>
      <c r="R644" t="n">
        <v>37.14</v>
      </c>
      <c r="S644" t="n">
        <v>37.14</v>
      </c>
      <c r="T644" t="n">
        <v>4.87</v>
      </c>
      <c r="U644" t="n">
        <v>4.1</v>
      </c>
      <c r="V644" t="n">
        <v>80.91</v>
      </c>
      <c r="W644" t="n">
        <v>67.03</v>
      </c>
      <c r="X644" t="n">
        <v>6.39</v>
      </c>
      <c r="Y644" t="n">
        <v>5.38</v>
      </c>
      <c r="Z644" t="n">
        <v>15.71</v>
      </c>
      <c r="AA644" t="n">
        <v>13.04</v>
      </c>
      <c r="AB644" t="n">
        <v>20.48</v>
      </c>
      <c r="AC644" t="n">
        <v>20.48</v>
      </c>
      <c r="AD644" t="n">
        <v>-56.660000000000025</v>
      </c>
      <c r="AE644" t="n">
        <v>58.809999999999945</v>
      </c>
      <c r="AF644" t="n">
        <v>0.0</v>
      </c>
      <c r="AG644" t="n">
        <v>0.7700000000000005</v>
      </c>
      <c r="AH644" t="n">
        <v>13.879999999999995</v>
      </c>
      <c r="AI644" t="n">
        <v>1.0099999999999998</v>
      </c>
      <c r="AJ644" t="n">
        <v>2.6700000000000017</v>
      </c>
      <c r="AK644" t="n">
        <v>0.0</v>
      </c>
      <c r="AL644" t="inlineStr">
        <is>
          <t>unreconciled</t>
        </is>
      </c>
      <c r="AM644" t="inlineStr">
        <is>
          <t>Order Amount Mismatch (3PO&gt;POS)</t>
        </is>
      </c>
      <c r="AN644" t="n">
        <v>56.66</v>
      </c>
      <c r="AO644" t="n">
        <f>ROUND(P644*100/H644,2)</f>
        <v>0.0</v>
      </c>
      <c r="AP644" t="n">
        <f>ROUND(Q644*100/I644,2)</f>
        <v>0.0</v>
      </c>
      <c r="AQ644"/>
      <c r="AR644"/>
      <c r="AS644" t="n">
        <v>0.0</v>
      </c>
    </row>
    <row r="645">
      <c r="A645" s="1" t="n">
        <v>45231.0</v>
      </c>
      <c r="B645" s="2" t="n">
        <v>45231.72148148148</v>
      </c>
      <c r="C645" t="inlineStr">
        <is>
          <t>3140023012058767</t>
        </is>
      </c>
      <c r="D645" t="inlineStr">
        <is>
          <t>POS0012</t>
        </is>
      </c>
      <c r="E645" t="inlineStr">
        <is>
          <t>61</t>
        </is>
      </c>
      <c r="F645" t="inlineStr">
        <is>
          <t>0023</t>
        </is>
      </c>
      <c r="G645" t="inlineStr">
        <is>
          <t>5307812697</t>
        </is>
      </c>
      <c r="H645" t="n">
        <v>469.0</v>
      </c>
      <c r="I645" t="n">
        <v>446.66</v>
      </c>
      <c r="J645" t="n">
        <v>409.52</v>
      </c>
      <c r="K645" t="inlineStr">
        <is>
          <t>sale</t>
        </is>
      </c>
      <c r="L645" t="inlineStr">
        <is>
          <t/>
        </is>
      </c>
      <c r="M645" t="inlineStr">
        <is>
          <t/>
        </is>
      </c>
      <c r="N645" t="n">
        <v>0.0</v>
      </c>
      <c r="O645" t="n">
        <v>0.0</v>
      </c>
      <c r="P645" t="n">
        <v>348.3</v>
      </c>
      <c r="Q645" t="n">
        <v>348.29</v>
      </c>
      <c r="R645" t="n">
        <v>37.14</v>
      </c>
      <c r="S645" t="n">
        <v>37.14</v>
      </c>
      <c r="T645" t="n">
        <v>4.47</v>
      </c>
      <c r="U645" t="n">
        <v>4.47</v>
      </c>
      <c r="V645" t="n">
        <v>73.71</v>
      </c>
      <c r="W645" t="n">
        <v>73.71</v>
      </c>
      <c r="X645" t="n">
        <v>5.86</v>
      </c>
      <c r="Y645" t="n">
        <v>5.86</v>
      </c>
      <c r="Z645" t="n">
        <v>14.32</v>
      </c>
      <c r="AA645" t="n">
        <v>14.32</v>
      </c>
      <c r="AB645" t="n">
        <v>22.34</v>
      </c>
      <c r="AC645" t="n">
        <v>22.33</v>
      </c>
      <c r="AD645" t="n">
        <v>22.339999999999975</v>
      </c>
      <c r="AE645" t="n">
        <v>0.009999999999990905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0.010000000000001563</v>
      </c>
      <c r="AL645" t="inlineStr">
        <is>
          <t>unreconciled</t>
        </is>
      </c>
      <c r="AM645" t="inlineStr">
        <is>
          <t>Order Amount Mismatch (POS&gt;3PO)</t>
        </is>
      </c>
      <c r="AN645" t="n">
        <v>22.34</v>
      </c>
      <c r="AO645" t="n">
        <f>ROUND(P645*100/H645,2)</f>
        <v>0.0</v>
      </c>
      <c r="AP645" t="n">
        <f>ROUND(Q645*100/I645,2)</f>
        <v>0.0</v>
      </c>
      <c r="AQ645"/>
      <c r="AR645"/>
      <c r="AS645" t="n">
        <v>0.0</v>
      </c>
    </row>
    <row r="646">
      <c r="A646" s="1" t="n">
        <v>45232.0</v>
      </c>
      <c r="B646" s="2" t="n">
        <v>45232.97261574074</v>
      </c>
      <c r="C646" t="inlineStr">
        <is>
          <t>3140094012084992</t>
        </is>
      </c>
      <c r="D646" t="inlineStr">
        <is>
          <t>POS0012</t>
        </is>
      </c>
      <c r="E646" t="inlineStr">
        <is>
          <t>07</t>
        </is>
      </c>
      <c r="F646" t="inlineStr">
        <is>
          <t>0094</t>
        </is>
      </c>
      <c r="G646" t="inlineStr">
        <is>
          <t>5307816153</t>
        </is>
      </c>
      <c r="H646" t="n">
        <v>262.0</v>
      </c>
      <c r="I646" t="n">
        <v>249.51</v>
      </c>
      <c r="J646" t="n">
        <v>212.37</v>
      </c>
      <c r="K646" t="inlineStr">
        <is>
          <t>sale</t>
        </is>
      </c>
      <c r="L646" t="inlineStr">
        <is>
          <t/>
        </is>
      </c>
      <c r="M646" t="inlineStr">
        <is>
          <t/>
        </is>
      </c>
      <c r="N646" t="n">
        <v>0.0</v>
      </c>
      <c r="O646" t="n">
        <v>0.0</v>
      </c>
      <c r="P646" t="n">
        <v>198.04</v>
      </c>
      <c r="Q646" t="n">
        <v>198.04</v>
      </c>
      <c r="R646" t="n">
        <v>37.14</v>
      </c>
      <c r="S646" t="n">
        <v>37.14</v>
      </c>
      <c r="T646" t="n">
        <v>2.5</v>
      </c>
      <c r="U646" t="n">
        <v>2.5</v>
      </c>
      <c r="V646" t="n">
        <v>38.23</v>
      </c>
      <c r="W646" t="n">
        <v>38.23</v>
      </c>
      <c r="X646" t="n">
        <v>3.27</v>
      </c>
      <c r="Y646" t="n">
        <v>3.27</v>
      </c>
      <c r="Z646" t="n">
        <v>7.47</v>
      </c>
      <c r="AA646" t="n">
        <v>7.47</v>
      </c>
      <c r="AB646" t="n">
        <v>12.48</v>
      </c>
      <c r="AC646" t="n">
        <v>12.48</v>
      </c>
      <c r="AD646" t="n">
        <v>12.490000000000009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inlineStr">
        <is>
          <t>unreconciled</t>
        </is>
      </c>
      <c r="AM646" t="inlineStr">
        <is>
          <t>Order Amount Mismatch (POS&gt;3PO)</t>
        </is>
      </c>
      <c r="AN646" t="n">
        <v>12.49</v>
      </c>
      <c r="AO646" t="n">
        <f>ROUND(P646*100/H646,2)</f>
        <v>0.0</v>
      </c>
      <c r="AP646" t="n">
        <f>ROUND(Q646*100/I646,2)</f>
        <v>0.0</v>
      </c>
      <c r="AQ646"/>
      <c r="AR646"/>
      <c r="AS646" t="n">
        <v>0.0</v>
      </c>
    </row>
    <row r="647">
      <c r="A647" s="1" t="n">
        <v>45233.0</v>
      </c>
      <c r="B647" s="2" t="n">
        <v>45233.585486111115</v>
      </c>
      <c r="C647" t="inlineStr">
        <is>
          <t>3140023012059213</t>
        </is>
      </c>
      <c r="D647" t="inlineStr">
        <is>
          <t>POS0012</t>
        </is>
      </c>
      <c r="E647" t="inlineStr">
        <is>
          <t>06</t>
        </is>
      </c>
      <c r="F647" t="inlineStr">
        <is>
          <t>0023</t>
        </is>
      </c>
      <c r="G647" t="inlineStr">
        <is>
          <t>5307823630</t>
        </is>
      </c>
      <c r="H647" t="n">
        <v>257.0</v>
      </c>
      <c r="I647" t="n">
        <v>321.9</v>
      </c>
      <c r="J647" t="n">
        <v>284.76</v>
      </c>
      <c r="K647" t="inlineStr">
        <is>
          <t>sale</t>
        </is>
      </c>
      <c r="L647" t="inlineStr">
        <is>
          <t/>
        </is>
      </c>
      <c r="M647" t="inlineStr">
        <is>
          <t/>
        </is>
      </c>
      <c r="N647" t="n">
        <v>0.0</v>
      </c>
      <c r="O647" t="n">
        <v>0.0</v>
      </c>
      <c r="P647" t="n">
        <v>253.2</v>
      </c>
      <c r="Q647" t="n">
        <v>194.42</v>
      </c>
      <c r="R647" t="n">
        <v>37.14</v>
      </c>
      <c r="S647" t="n">
        <v>37.14</v>
      </c>
      <c r="T647" t="n">
        <v>3.22</v>
      </c>
      <c r="U647" t="n">
        <v>2.45</v>
      </c>
      <c r="V647" t="n">
        <v>51.26</v>
      </c>
      <c r="W647" t="n">
        <v>37.37</v>
      </c>
      <c r="X647" t="n">
        <v>4.23</v>
      </c>
      <c r="Y647" t="n">
        <v>3.21</v>
      </c>
      <c r="Z647" t="n">
        <v>9.99</v>
      </c>
      <c r="AA647" t="n">
        <v>7.31</v>
      </c>
      <c r="AB647" t="n">
        <v>12.24</v>
      </c>
      <c r="AC647" t="n">
        <v>12.24</v>
      </c>
      <c r="AD647" t="n">
        <v>-64.89999999999998</v>
      </c>
      <c r="AE647" t="n">
        <v>58.78</v>
      </c>
      <c r="AF647" t="n">
        <v>0.0</v>
      </c>
      <c r="AG647" t="n">
        <v>0.77</v>
      </c>
      <c r="AH647" t="n">
        <v>13.89</v>
      </c>
      <c r="AI647" t="n">
        <v>1.0200000000000005</v>
      </c>
      <c r="AJ647" t="n">
        <v>2.6800000000000006</v>
      </c>
      <c r="AK647" t="n">
        <v>0.0</v>
      </c>
      <c r="AL647" t="inlineStr">
        <is>
          <t>unreconciled</t>
        </is>
      </c>
      <c r="AM647" t="inlineStr">
        <is>
          <t>Order Amount Mismatch (3PO&gt;POS)</t>
        </is>
      </c>
      <c r="AN647" t="n">
        <v>64.9</v>
      </c>
      <c r="AO647" t="n">
        <f>ROUND(P647*100/H647,2)</f>
        <v>0.0</v>
      </c>
      <c r="AP647" t="n">
        <f>ROUND(Q647*100/I647,2)</f>
        <v>0.0</v>
      </c>
      <c r="AQ647"/>
      <c r="AR647"/>
      <c r="AS647" t="n">
        <v>0.0</v>
      </c>
    </row>
    <row r="648">
      <c r="A648" s="1" t="n">
        <v>45232.0</v>
      </c>
      <c r="B648" s="2" t="n">
        <v>45232.50833333333</v>
      </c>
      <c r="C648" t="inlineStr">
        <is>
          <t>3140023012058945</t>
        </is>
      </c>
      <c r="D648" t="inlineStr">
        <is>
          <t>POS0012</t>
        </is>
      </c>
      <c r="E648" t="inlineStr">
        <is>
          <t>39</t>
        </is>
      </c>
      <c r="F648" t="inlineStr">
        <is>
          <t>0023</t>
        </is>
      </c>
      <c r="G648" t="inlineStr">
        <is>
          <t>5307835964</t>
        </is>
      </c>
      <c r="H648" t="n">
        <v>361.0</v>
      </c>
      <c r="I648" t="n">
        <v>343.8</v>
      </c>
      <c r="J648" t="n">
        <v>306.66</v>
      </c>
      <c r="K648" t="inlineStr">
        <is>
          <t>sale</t>
        </is>
      </c>
      <c r="L648" t="inlineStr">
        <is>
          <t/>
        </is>
      </c>
      <c r="M648" t="inlineStr">
        <is>
          <t/>
        </is>
      </c>
      <c r="N648" t="n">
        <v>0.0</v>
      </c>
      <c r="O648" t="n">
        <v>0.0</v>
      </c>
      <c r="P648" t="n">
        <v>269.9</v>
      </c>
      <c r="Q648" t="n">
        <v>269.89</v>
      </c>
      <c r="R648" t="n">
        <v>37.14</v>
      </c>
      <c r="S648" t="n">
        <v>37.14</v>
      </c>
      <c r="T648" t="n">
        <v>3.44</v>
      </c>
      <c r="U648" t="n">
        <v>3.44</v>
      </c>
      <c r="V648" t="n">
        <v>55.2</v>
      </c>
      <c r="W648" t="n">
        <v>55.2</v>
      </c>
      <c r="X648" t="n">
        <v>4.51</v>
      </c>
      <c r="Y648" t="n">
        <v>4.51</v>
      </c>
      <c r="Z648" t="n">
        <v>10.75</v>
      </c>
      <c r="AA648" t="n">
        <v>10.75</v>
      </c>
      <c r="AB648" t="n">
        <v>17.2</v>
      </c>
      <c r="AC648" t="n">
        <v>17.19</v>
      </c>
      <c r="AD648" t="n">
        <v>17.19999999999999</v>
      </c>
      <c r="AE648" t="n">
        <v>0.009999999999990905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0.00999999999999801</v>
      </c>
      <c r="AL648" t="inlineStr">
        <is>
          <t>unreconciled</t>
        </is>
      </c>
      <c r="AM648" t="inlineStr">
        <is>
          <t>Order Amount Mismatch (POS&gt;3PO)</t>
        </is>
      </c>
      <c r="AN648" t="n">
        <v>17.2</v>
      </c>
      <c r="AO648" t="n">
        <f>ROUND(P648*100/H648,2)</f>
        <v>0.0</v>
      </c>
      <c r="AP648" t="n">
        <f>ROUND(Q648*100/I648,2)</f>
        <v>0.0</v>
      </c>
      <c r="AQ648"/>
      <c r="AR648"/>
      <c r="AS648" t="n">
        <v>0.0</v>
      </c>
    </row>
    <row r="649">
      <c r="A649" s="1" t="n">
        <v>45234.0</v>
      </c>
      <c r="B649" s="2" t="n">
        <v>45234.87479166667</v>
      </c>
      <c r="C649" t="inlineStr">
        <is>
          <t>3140023012059621</t>
        </is>
      </c>
      <c r="D649" t="inlineStr">
        <is>
          <t>POS0012</t>
        </is>
      </c>
      <c r="E649" t="inlineStr">
        <is>
          <t>13</t>
        </is>
      </c>
      <c r="F649" t="inlineStr">
        <is>
          <t>0023</t>
        </is>
      </c>
      <c r="G649" t="inlineStr">
        <is>
          <t>5307839924</t>
        </is>
      </c>
      <c r="H649" t="n">
        <v>485.0</v>
      </c>
      <c r="I649" t="n">
        <v>461.9</v>
      </c>
      <c r="J649" t="n">
        <v>424.76</v>
      </c>
      <c r="K649" t="inlineStr">
        <is>
          <t>sale</t>
        </is>
      </c>
      <c r="L649" t="inlineStr">
        <is>
          <t/>
        </is>
      </c>
      <c r="M649" t="inlineStr">
        <is>
          <t/>
        </is>
      </c>
      <c r="N649" t="n">
        <v>0.0</v>
      </c>
      <c r="O649" t="n">
        <v>0.0</v>
      </c>
      <c r="P649" t="n">
        <v>359.91</v>
      </c>
      <c r="Q649" t="n">
        <v>359.91</v>
      </c>
      <c r="R649" t="n">
        <v>37.14</v>
      </c>
      <c r="S649" t="n">
        <v>37.14</v>
      </c>
      <c r="T649" t="n">
        <v>4.62</v>
      </c>
      <c r="U649" t="n">
        <v>4.62</v>
      </c>
      <c r="V649" t="n">
        <v>76.46</v>
      </c>
      <c r="W649" t="n">
        <v>76.46</v>
      </c>
      <c r="X649" t="n">
        <v>6.06</v>
      </c>
      <c r="Y649" t="n">
        <v>6.06</v>
      </c>
      <c r="Z649" t="n">
        <v>14.85</v>
      </c>
      <c r="AA649" t="n">
        <v>14.85</v>
      </c>
      <c r="AB649" t="n">
        <v>23.1</v>
      </c>
      <c r="AC649" t="n">
        <v>23.1</v>
      </c>
      <c r="AD649" t="n">
        <v>23.100000000000023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inlineStr">
        <is>
          <t>unreconciled</t>
        </is>
      </c>
      <c r="AM649" t="inlineStr">
        <is>
          <t>Order Amount Mismatch (POS&gt;3PO)</t>
        </is>
      </c>
      <c r="AN649" t="n">
        <v>23.1</v>
      </c>
      <c r="AO649" t="n">
        <f>ROUND(P649*100/H649,2)</f>
        <v>0.0</v>
      </c>
      <c r="AP649" t="n">
        <f>ROUND(Q649*100/I649,2)</f>
        <v>0.0</v>
      </c>
      <c r="AQ649"/>
      <c r="AR649"/>
      <c r="AS649" t="n">
        <v>0.0</v>
      </c>
    </row>
    <row r="650">
      <c r="A650" s="1" t="n">
        <v>45233.0</v>
      </c>
      <c r="B650" s="2" t="n">
        <v>45234.01976851852</v>
      </c>
      <c r="C650" t="inlineStr">
        <is>
          <t>3140023012059401</t>
        </is>
      </c>
      <c r="D650" t="inlineStr">
        <is>
          <t>POS0012</t>
        </is>
      </c>
      <c r="E650" t="inlineStr">
        <is>
          <t>94</t>
        </is>
      </c>
      <c r="F650" t="inlineStr">
        <is>
          <t>0023</t>
        </is>
      </c>
      <c r="G650" t="inlineStr">
        <is>
          <t>5307865165</t>
        </is>
      </c>
      <c r="H650" t="n">
        <v>638.0</v>
      </c>
      <c r="I650" t="n">
        <v>607.62</v>
      </c>
      <c r="J650" t="n">
        <v>570.48</v>
      </c>
      <c r="K650" t="inlineStr">
        <is>
          <t>sale</t>
        </is>
      </c>
      <c r="L650" t="inlineStr">
        <is>
          <t/>
        </is>
      </c>
      <c r="M650" t="inlineStr">
        <is>
          <t/>
        </is>
      </c>
      <c r="N650" t="n">
        <v>0.0</v>
      </c>
      <c r="O650" t="n">
        <v>0.0</v>
      </c>
      <c r="P650" t="n">
        <v>470.95</v>
      </c>
      <c r="Q650" t="n">
        <v>470.95</v>
      </c>
      <c r="R650" t="n">
        <v>37.14</v>
      </c>
      <c r="S650" t="n">
        <v>37.14</v>
      </c>
      <c r="T650" t="n">
        <v>6.08</v>
      </c>
      <c r="U650" t="n">
        <v>6.08</v>
      </c>
      <c r="V650" t="n">
        <v>102.69</v>
      </c>
      <c r="W650" t="n">
        <v>102.69</v>
      </c>
      <c r="X650" t="n">
        <v>7.98</v>
      </c>
      <c r="Y650" t="n">
        <v>7.98</v>
      </c>
      <c r="Z650" t="n">
        <v>19.92</v>
      </c>
      <c r="AA650" t="n">
        <v>19.92</v>
      </c>
      <c r="AB650" t="n">
        <v>30.38</v>
      </c>
      <c r="AC650" t="n">
        <v>30.38</v>
      </c>
      <c r="AD650" t="n">
        <v>30.379999999999995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inlineStr">
        <is>
          <t>unreconciled</t>
        </is>
      </c>
      <c r="AM650" t="inlineStr">
        <is>
          <t>Order Amount Mismatch (POS&gt;3PO)</t>
        </is>
      </c>
      <c r="AN650" t="n">
        <v>30.38</v>
      </c>
      <c r="AO650" t="n">
        <f>ROUND(P650*100/H650,2)</f>
        <v>0.0</v>
      </c>
      <c r="AP650" t="n">
        <f>ROUND(Q650*100/I650,2)</f>
        <v>0.0</v>
      </c>
      <c r="AQ650"/>
      <c r="AR650"/>
      <c r="AS650" t="n">
        <v>0.0</v>
      </c>
    </row>
    <row r="651">
      <c r="A651" s="1" t="n">
        <v>45234.0</v>
      </c>
      <c r="B651" s="2" t="n">
        <v>45234.52596064815</v>
      </c>
      <c r="C651" t="inlineStr">
        <is>
          <t>3140023012059451</t>
        </is>
      </c>
      <c r="D651" t="inlineStr">
        <is>
          <t>POS0012</t>
        </is>
      </c>
      <c r="E651" t="inlineStr">
        <is>
          <t>43</t>
        </is>
      </c>
      <c r="F651" t="inlineStr">
        <is>
          <t>0023</t>
        </is>
      </c>
      <c r="G651" t="inlineStr">
        <is>
          <t>5307865483</t>
        </is>
      </c>
      <c r="H651" t="n">
        <v>783.0</v>
      </c>
      <c r="I651" t="n">
        <v>745.72</v>
      </c>
      <c r="J651" t="n">
        <v>708.58</v>
      </c>
      <c r="K651" t="inlineStr">
        <is>
          <t>sale</t>
        </is>
      </c>
      <c r="L651" t="inlineStr">
        <is>
          <t/>
        </is>
      </c>
      <c r="M651" t="inlineStr">
        <is>
          <t/>
        </is>
      </c>
      <c r="N651" t="n">
        <v>0.0</v>
      </c>
      <c r="O651" t="n">
        <v>0.0</v>
      </c>
      <c r="P651" t="n">
        <v>576.21</v>
      </c>
      <c r="Q651" t="n">
        <v>576.2</v>
      </c>
      <c r="R651" t="n">
        <v>37.14</v>
      </c>
      <c r="S651" t="n">
        <v>37.14</v>
      </c>
      <c r="T651" t="n">
        <v>7.46</v>
      </c>
      <c r="U651" t="n">
        <v>7.46</v>
      </c>
      <c r="V651" t="n">
        <v>127.54</v>
      </c>
      <c r="W651" t="n">
        <v>127.54</v>
      </c>
      <c r="X651" t="n">
        <v>9.79</v>
      </c>
      <c r="Y651" t="n">
        <v>9.79</v>
      </c>
      <c r="Z651" t="n">
        <v>24.72</v>
      </c>
      <c r="AA651" t="n">
        <v>24.72</v>
      </c>
      <c r="AB651" t="n">
        <v>37.28</v>
      </c>
      <c r="AC651" t="n">
        <v>37.29</v>
      </c>
      <c r="AD651" t="n">
        <v>37.27999999999997</v>
      </c>
      <c r="AE651" t="n">
        <v>0.009999999999990905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-0.00999999999999801</v>
      </c>
      <c r="AL651" t="inlineStr">
        <is>
          <t>unreconciled</t>
        </is>
      </c>
      <c r="AM651" t="inlineStr">
        <is>
          <t>Order Amount Mismatch (POS&gt;3PO)</t>
        </is>
      </c>
      <c r="AN651" t="n">
        <v>37.28</v>
      </c>
      <c r="AO651" t="n">
        <f>ROUND(P651*100/H651,2)</f>
        <v>0.0</v>
      </c>
      <c r="AP651" t="n">
        <f>ROUND(Q651*100/I651,2)</f>
        <v>0.0</v>
      </c>
      <c r="AQ651"/>
      <c r="AR651"/>
      <c r="AS651" t="n">
        <v>0.0</v>
      </c>
    </row>
    <row r="652">
      <c r="A652" s="1" t="n">
        <v>45235.0</v>
      </c>
      <c r="B652" s="2" t="n">
        <v>45235.54179398148</v>
      </c>
      <c r="C652" t="inlineStr">
        <is>
          <t>3140023012059758</t>
        </is>
      </c>
      <c r="D652" t="inlineStr">
        <is>
          <t>POS0012</t>
        </is>
      </c>
      <c r="E652" t="inlineStr">
        <is>
          <t>50</t>
        </is>
      </c>
      <c r="F652" t="inlineStr">
        <is>
          <t>0023</t>
        </is>
      </c>
      <c r="G652" t="inlineStr">
        <is>
          <t>5307866903</t>
        </is>
      </c>
      <c r="H652" t="n">
        <v>386.0</v>
      </c>
      <c r="I652" t="n">
        <v>367.63</v>
      </c>
      <c r="J652" t="n">
        <v>330.49</v>
      </c>
      <c r="K652" t="inlineStr">
        <is>
          <t>sale</t>
        </is>
      </c>
      <c r="L652" t="inlineStr">
        <is>
          <t/>
        </is>
      </c>
      <c r="M652" t="inlineStr">
        <is>
          <t/>
        </is>
      </c>
      <c r="N652" t="n">
        <v>0.0</v>
      </c>
      <c r="O652" t="n">
        <v>0.0</v>
      </c>
      <c r="P652" t="n">
        <v>288.05</v>
      </c>
      <c r="Q652" t="n">
        <v>288.03</v>
      </c>
      <c r="R652" t="n">
        <v>37.14</v>
      </c>
      <c r="S652" t="n">
        <v>37.14</v>
      </c>
      <c r="T652" t="n">
        <v>3.68</v>
      </c>
      <c r="U652" t="n">
        <v>3.68</v>
      </c>
      <c r="V652" t="n">
        <v>59.49</v>
      </c>
      <c r="W652" t="n">
        <v>59.49</v>
      </c>
      <c r="X652" t="n">
        <v>4.83</v>
      </c>
      <c r="Y652" t="n">
        <v>4.83</v>
      </c>
      <c r="Z652" t="n">
        <v>11.58</v>
      </c>
      <c r="AA652" t="n">
        <v>11.58</v>
      </c>
      <c r="AB652" t="n">
        <v>18.38</v>
      </c>
      <c r="AC652" t="n">
        <v>18.38</v>
      </c>
      <c r="AD652" t="n">
        <v>18.370000000000005</v>
      </c>
      <c r="AE652" t="n">
        <v>0.020000000000038654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inlineStr">
        <is>
          <t>unreconciled</t>
        </is>
      </c>
      <c r="AM652" t="inlineStr">
        <is>
          <t>Order Amount Mismatch (POS&gt;3PO)</t>
        </is>
      </c>
      <c r="AN652" t="n">
        <v>18.37</v>
      </c>
      <c r="AO652" t="n">
        <f>ROUND(P652*100/H652,2)</f>
        <v>0.0</v>
      </c>
      <c r="AP652" t="n">
        <f>ROUND(Q652*100/I652,2)</f>
        <v>0.0</v>
      </c>
      <c r="AQ652"/>
      <c r="AR652"/>
      <c r="AS652" t="n">
        <v>0.0</v>
      </c>
    </row>
    <row r="653">
      <c r="A653" s="1" t="n">
        <v>45234.0</v>
      </c>
      <c r="B653" s="2" t="n">
        <v>45234.71417824074</v>
      </c>
      <c r="C653" t="inlineStr">
        <is>
          <t>3140094012085599</t>
        </is>
      </c>
      <c r="D653" t="inlineStr">
        <is>
          <t>POS0012</t>
        </is>
      </c>
      <c r="E653" t="inlineStr">
        <is>
          <t>14</t>
        </is>
      </c>
      <c r="F653" t="inlineStr">
        <is>
          <t>0094</t>
        </is>
      </c>
      <c r="G653" t="inlineStr">
        <is>
          <t>5307868810</t>
        </is>
      </c>
      <c r="H653" t="n">
        <v>558.0</v>
      </c>
      <c r="I653" t="n">
        <v>531.43</v>
      </c>
      <c r="J653" t="n">
        <v>494.29</v>
      </c>
      <c r="K653" t="inlineStr">
        <is>
          <t>sale</t>
        </is>
      </c>
      <c r="L653" t="inlineStr">
        <is>
          <t/>
        </is>
      </c>
      <c r="M653" t="inlineStr">
        <is>
          <t/>
        </is>
      </c>
      <c r="N653" t="n">
        <v>0.0</v>
      </c>
      <c r="O653" t="n">
        <v>0.0</v>
      </c>
      <c r="P653" t="n">
        <v>412.9</v>
      </c>
      <c r="Q653" t="n">
        <v>412.89</v>
      </c>
      <c r="R653" t="n">
        <v>37.14</v>
      </c>
      <c r="S653" t="n">
        <v>37.14</v>
      </c>
      <c r="T653" t="n">
        <v>5.31</v>
      </c>
      <c r="U653" t="n">
        <v>5.31</v>
      </c>
      <c r="V653" t="n">
        <v>88.97</v>
      </c>
      <c r="W653" t="n">
        <v>88.97</v>
      </c>
      <c r="X653" t="n">
        <v>6.98</v>
      </c>
      <c r="Y653" t="n">
        <v>6.98</v>
      </c>
      <c r="Z653" t="n">
        <v>17.27</v>
      </c>
      <c r="AA653" t="n">
        <v>17.27</v>
      </c>
      <c r="AB653" t="n">
        <v>26.58</v>
      </c>
      <c r="AC653" t="n">
        <v>26.57</v>
      </c>
      <c r="AD653" t="n">
        <v>26.57000000000005</v>
      </c>
      <c r="AE653" t="n">
        <v>0.009999999999990905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0.00999999999999801</v>
      </c>
      <c r="AL653" t="inlineStr">
        <is>
          <t>unreconciled</t>
        </is>
      </c>
      <c r="AM653" t="inlineStr">
        <is>
          <t>Order Amount Mismatch (POS&gt;3PO)</t>
        </is>
      </c>
      <c r="AN653" t="n">
        <v>26.57</v>
      </c>
      <c r="AO653" t="n">
        <f>ROUND(P653*100/H653,2)</f>
        <v>0.0</v>
      </c>
      <c r="AP653" t="n">
        <f>ROUND(Q653*100/I653,2)</f>
        <v>0.0</v>
      </c>
      <c r="AQ653"/>
      <c r="AR653"/>
      <c r="AS653" t="n">
        <v>0.0</v>
      </c>
    </row>
    <row r="654">
      <c r="A654" s="1" t="n">
        <v>45232.0</v>
      </c>
      <c r="B654" s="2" t="n">
        <v>45232.578414351854</v>
      </c>
      <c r="C654" t="inlineStr">
        <is>
          <t>3140023012058960</t>
        </is>
      </c>
      <c r="D654" t="inlineStr">
        <is>
          <t>POS0012</t>
        </is>
      </c>
      <c r="E654" t="inlineStr">
        <is>
          <t>54</t>
        </is>
      </c>
      <c r="F654" t="inlineStr">
        <is>
          <t>0023</t>
        </is>
      </c>
      <c r="G654" t="inlineStr">
        <is>
          <t>5307906292</t>
        </is>
      </c>
      <c r="H654" t="n">
        <v>315.0</v>
      </c>
      <c r="I654" t="n">
        <v>300.0</v>
      </c>
      <c r="J654" t="n">
        <v>262.86</v>
      </c>
      <c r="K654" t="inlineStr">
        <is>
          <t>sale</t>
        </is>
      </c>
      <c r="L654" t="inlineStr">
        <is>
          <t/>
        </is>
      </c>
      <c r="M654" t="inlineStr">
        <is>
          <t/>
        </is>
      </c>
      <c r="N654" t="n">
        <v>0.0</v>
      </c>
      <c r="O654" t="n">
        <v>0.0</v>
      </c>
      <c r="P654" t="n">
        <v>236.53</v>
      </c>
      <c r="Q654" t="n">
        <v>236.52</v>
      </c>
      <c r="R654" t="n">
        <v>37.14</v>
      </c>
      <c r="S654" t="n">
        <v>37.14</v>
      </c>
      <c r="T654" t="n">
        <v>3.0</v>
      </c>
      <c r="U654" t="n">
        <v>3.0</v>
      </c>
      <c r="V654" t="n">
        <v>47.31</v>
      </c>
      <c r="W654" t="n">
        <v>47.31</v>
      </c>
      <c r="X654" t="n">
        <v>3.94</v>
      </c>
      <c r="Y654" t="n">
        <v>3.94</v>
      </c>
      <c r="Z654" t="n">
        <v>9.22</v>
      </c>
      <c r="AA654" t="n">
        <v>9.23</v>
      </c>
      <c r="AB654" t="n">
        <v>15.0</v>
      </c>
      <c r="AC654" t="n">
        <v>15.0</v>
      </c>
      <c r="AD654" t="n">
        <v>15.0</v>
      </c>
      <c r="AE654" t="n">
        <v>0.009999999999990905</v>
      </c>
      <c r="AF654" t="n">
        <v>0.0</v>
      </c>
      <c r="AG654" t="n">
        <v>0.0</v>
      </c>
      <c r="AH654" t="n">
        <v>0.0</v>
      </c>
      <c r="AI654" t="n">
        <v>0.0</v>
      </c>
      <c r="AJ654" t="n">
        <v>-0.009999999999999787</v>
      </c>
      <c r="AK654" t="n">
        <v>0.0</v>
      </c>
      <c r="AL654" t="inlineStr">
        <is>
          <t>unreconciled</t>
        </is>
      </c>
      <c r="AM654" t="inlineStr">
        <is>
          <t>Order Amount Mismatch (POS&gt;3PO)</t>
        </is>
      </c>
      <c r="AN654" t="n">
        <v>15.0</v>
      </c>
      <c r="AO654" t="n">
        <f>ROUND(P654*100/H654,2)</f>
        <v>0.0</v>
      </c>
      <c r="AP654" t="n">
        <f>ROUND(Q654*100/I654,2)</f>
        <v>0.0</v>
      </c>
      <c r="AQ654"/>
      <c r="AR654"/>
      <c r="AS654" t="n">
        <v>0.0</v>
      </c>
    </row>
    <row r="655">
      <c r="A655" s="1" t="n">
        <v>45231.0</v>
      </c>
      <c r="B655" s="2" t="n">
        <v>45231.8562962963</v>
      </c>
      <c r="C655" t="inlineStr">
        <is>
          <t>3140094012084519</t>
        </is>
      </c>
      <c r="D655" t="inlineStr">
        <is>
          <t>POS0012</t>
        </is>
      </c>
      <c r="E655" t="inlineStr">
        <is>
          <t>33</t>
        </is>
      </c>
      <c r="F655" t="inlineStr">
        <is>
          <t>0094</t>
        </is>
      </c>
      <c r="G655" t="inlineStr">
        <is>
          <t>5307913330</t>
        </is>
      </c>
      <c r="H655" t="n">
        <v>210.0</v>
      </c>
      <c r="I655" t="n">
        <v>199.99</v>
      </c>
      <c r="J655" t="n">
        <v>162.85</v>
      </c>
      <c r="K655" t="inlineStr">
        <is>
          <t>sale</t>
        </is>
      </c>
      <c r="L655" t="inlineStr">
        <is>
          <t/>
        </is>
      </c>
      <c r="M655" t="inlineStr">
        <is>
          <t/>
        </is>
      </c>
      <c r="N655" t="n">
        <v>0.0</v>
      </c>
      <c r="O655" t="n">
        <v>0.0</v>
      </c>
      <c r="P655" t="n">
        <v>160.31</v>
      </c>
      <c r="Q655" t="n">
        <v>160.29</v>
      </c>
      <c r="R655" t="n">
        <v>37.14</v>
      </c>
      <c r="S655" t="n">
        <v>37.14</v>
      </c>
      <c r="T655" t="n">
        <v>2.0</v>
      </c>
      <c r="U655" t="n">
        <v>2.0</v>
      </c>
      <c r="V655" t="n">
        <v>29.31</v>
      </c>
      <c r="W655" t="n">
        <v>29.31</v>
      </c>
      <c r="X655" t="n">
        <v>2.62</v>
      </c>
      <c r="Y655" t="n">
        <v>2.62</v>
      </c>
      <c r="Z655" t="n">
        <v>5.75</v>
      </c>
      <c r="AA655" t="n">
        <v>5.75</v>
      </c>
      <c r="AB655" t="n">
        <v>10.0</v>
      </c>
      <c r="AC655" t="n">
        <v>10.0</v>
      </c>
      <c r="AD655" t="n">
        <v>10.009999999999991</v>
      </c>
      <c r="AE655" t="n">
        <v>0.020000000000010232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inlineStr">
        <is>
          <t>unreconciled</t>
        </is>
      </c>
      <c r="AM655" t="inlineStr">
        <is>
          <t>Order Amount Mismatch (POS&gt;3PO)</t>
        </is>
      </c>
      <c r="AN655" t="n">
        <v>10.01</v>
      </c>
      <c r="AO655" t="n">
        <f>ROUND(P655*100/H655,2)</f>
        <v>0.0</v>
      </c>
      <c r="AP655" t="n">
        <f>ROUND(Q655*100/I655,2)</f>
        <v>0.0</v>
      </c>
      <c r="AQ655"/>
      <c r="AR655"/>
      <c r="AS655" t="n">
        <v>0.0</v>
      </c>
    </row>
    <row r="656">
      <c r="A656" s="1" t="n">
        <v>45235.0</v>
      </c>
      <c r="B656" s="2" t="n">
        <v>45235.95685185185</v>
      </c>
      <c r="C656" t="inlineStr">
        <is>
          <t>3140094012086371</t>
        </is>
      </c>
      <c r="D656" t="inlineStr">
        <is>
          <t>POS0012</t>
        </is>
      </c>
      <c r="E656" t="inlineStr">
        <is>
          <t>86</t>
        </is>
      </c>
      <c r="F656" t="inlineStr">
        <is>
          <t>0094</t>
        </is>
      </c>
      <c r="G656" t="inlineStr">
        <is>
          <t>5307926455</t>
        </is>
      </c>
      <c r="H656" t="n">
        <v>390.0</v>
      </c>
      <c r="I656" t="n">
        <v>371.43</v>
      </c>
      <c r="J656" t="n">
        <v>334.29</v>
      </c>
      <c r="K656" t="inlineStr">
        <is>
          <t>sale</t>
        </is>
      </c>
      <c r="L656" t="inlineStr">
        <is>
          <t/>
        </is>
      </c>
      <c r="M656" t="inlineStr">
        <is>
          <t/>
        </is>
      </c>
      <c r="N656" t="n">
        <v>0.0</v>
      </c>
      <c r="O656" t="n">
        <v>0.0</v>
      </c>
      <c r="P656" t="n">
        <v>290.96</v>
      </c>
      <c r="Q656" t="n">
        <v>290.93</v>
      </c>
      <c r="R656" t="n">
        <v>37.14</v>
      </c>
      <c r="S656" t="n">
        <v>37.14</v>
      </c>
      <c r="T656" t="n">
        <v>3.71</v>
      </c>
      <c r="U656" t="n">
        <v>3.71</v>
      </c>
      <c r="V656" t="n">
        <v>60.17</v>
      </c>
      <c r="W656" t="n">
        <v>60.17</v>
      </c>
      <c r="X656" t="n">
        <v>4.88</v>
      </c>
      <c r="Y656" t="n">
        <v>4.88</v>
      </c>
      <c r="Z656" t="n">
        <v>11.71</v>
      </c>
      <c r="AA656" t="n">
        <v>11.71</v>
      </c>
      <c r="AB656" t="n">
        <v>18.58</v>
      </c>
      <c r="AC656" t="n">
        <v>18.57</v>
      </c>
      <c r="AD656" t="n">
        <v>18.569999999999993</v>
      </c>
      <c r="AE656" t="n">
        <v>0.029999999999972715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0.00999999999999801</v>
      </c>
      <c r="AL656" t="inlineStr">
        <is>
          <t>unreconciled</t>
        </is>
      </c>
      <c r="AM656" t="inlineStr">
        <is>
          <t>Order Amount Mismatch (POS&gt;3PO)</t>
        </is>
      </c>
      <c r="AN656" t="n">
        <v>18.57</v>
      </c>
      <c r="AO656" t="n">
        <f>ROUND(P656*100/H656,2)</f>
        <v>0.0</v>
      </c>
      <c r="AP656" t="n">
        <f>ROUND(Q656*100/I656,2)</f>
        <v>0.0</v>
      </c>
      <c r="AQ656"/>
      <c r="AR656"/>
      <c r="AS656" t="n">
        <v>0.0</v>
      </c>
    </row>
    <row r="657">
      <c r="A657" s="1" t="n">
        <v>45231.0</v>
      </c>
      <c r="B657" s="2" t="n">
        <v>45231.88748842593</v>
      </c>
      <c r="C657" t="inlineStr">
        <is>
          <t>3140094012084543</t>
        </is>
      </c>
      <c r="D657" t="inlineStr">
        <is>
          <t>POS0012</t>
        </is>
      </c>
      <c r="E657" t="inlineStr">
        <is>
          <t>57</t>
        </is>
      </c>
      <c r="F657" t="inlineStr">
        <is>
          <t>0094</t>
        </is>
      </c>
      <c r="G657" t="inlineStr">
        <is>
          <t>5307926604</t>
        </is>
      </c>
      <c r="H657" t="n">
        <v>322.0</v>
      </c>
      <c r="I657" t="n">
        <v>306.66</v>
      </c>
      <c r="J657" t="n">
        <v>269.52</v>
      </c>
      <c r="K657" t="inlineStr">
        <is>
          <t>sale</t>
        </is>
      </c>
      <c r="L657" t="inlineStr">
        <is>
          <t/>
        </is>
      </c>
      <c r="M657" t="inlineStr">
        <is>
          <t/>
        </is>
      </c>
      <c r="N657" t="n">
        <v>0.0</v>
      </c>
      <c r="O657" t="n">
        <v>0.0</v>
      </c>
      <c r="P657" t="n">
        <v>241.6</v>
      </c>
      <c r="Q657" t="n">
        <v>241.6</v>
      </c>
      <c r="R657" t="n">
        <v>37.14</v>
      </c>
      <c r="S657" t="n">
        <v>37.14</v>
      </c>
      <c r="T657" t="n">
        <v>3.07</v>
      </c>
      <c r="U657" t="n">
        <v>3.07</v>
      </c>
      <c r="V657" t="n">
        <v>48.51</v>
      </c>
      <c r="W657" t="n">
        <v>48.51</v>
      </c>
      <c r="X657" t="n">
        <v>4.02</v>
      </c>
      <c r="Y657" t="n">
        <v>4.02</v>
      </c>
      <c r="Z657" t="n">
        <v>9.46</v>
      </c>
      <c r="AA657" t="n">
        <v>9.45</v>
      </c>
      <c r="AB657" t="n">
        <v>15.34</v>
      </c>
      <c r="AC657" t="n">
        <v>15.33</v>
      </c>
      <c r="AD657" t="n">
        <v>15.339999999999975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0.010000000000001563</v>
      </c>
      <c r="AK657" t="n">
        <v>0.009999999999999787</v>
      </c>
      <c r="AL657" t="inlineStr">
        <is>
          <t>unreconciled</t>
        </is>
      </c>
      <c r="AM657" t="inlineStr">
        <is>
          <t>Order Amount Mismatch (POS&gt;3PO)</t>
        </is>
      </c>
      <c r="AN657" t="n">
        <v>15.34</v>
      </c>
      <c r="AO657" t="n">
        <f>ROUND(P657*100/H657,2)</f>
        <v>0.0</v>
      </c>
      <c r="AP657" t="n">
        <f>ROUND(Q657*100/I657,2)</f>
        <v>0.0</v>
      </c>
      <c r="AQ657"/>
      <c r="AR657"/>
      <c r="AS657" t="n">
        <v>0.0</v>
      </c>
    </row>
    <row r="658">
      <c r="A658" s="1" t="n">
        <v>45233.0</v>
      </c>
      <c r="B658" s="2" t="n">
        <v>45234.03344907407</v>
      </c>
      <c r="C658" t="inlineStr">
        <is>
          <t>3140094012085430</t>
        </is>
      </c>
      <c r="D658" t="inlineStr">
        <is>
          <t>POS0012</t>
        </is>
      </c>
      <c r="E658" t="inlineStr">
        <is>
          <t>45</t>
        </is>
      </c>
      <c r="F658" t="inlineStr">
        <is>
          <t>0094</t>
        </is>
      </c>
      <c r="G658" t="inlineStr">
        <is>
          <t>5307933676</t>
        </is>
      </c>
      <c r="H658" t="n">
        <v>167.0</v>
      </c>
      <c r="I658" t="n">
        <v>159.05</v>
      </c>
      <c r="J658" t="n">
        <v>121.91</v>
      </c>
      <c r="K658" t="inlineStr">
        <is>
          <t>sale</t>
        </is>
      </c>
      <c r="L658" t="inlineStr">
        <is>
          <t/>
        </is>
      </c>
      <c r="M658" t="inlineStr">
        <is>
          <t/>
        </is>
      </c>
      <c r="N658" t="n">
        <v>0.0</v>
      </c>
      <c r="O658" t="n">
        <v>0.0</v>
      </c>
      <c r="P658" t="n">
        <v>129.1</v>
      </c>
      <c r="Q658" t="n">
        <v>129.09</v>
      </c>
      <c r="R658" t="n">
        <v>37.14</v>
      </c>
      <c r="S658" t="n">
        <v>37.14</v>
      </c>
      <c r="T658" t="n">
        <v>1.59</v>
      </c>
      <c r="U658" t="n">
        <v>1.59</v>
      </c>
      <c r="V658" t="n">
        <v>21.94</v>
      </c>
      <c r="W658" t="n">
        <v>21.94</v>
      </c>
      <c r="X658" t="n">
        <v>2.09</v>
      </c>
      <c r="Y658" t="n">
        <v>2.09</v>
      </c>
      <c r="Z658" t="n">
        <v>4.33</v>
      </c>
      <c r="AA658" t="n">
        <v>4.33</v>
      </c>
      <c r="AB658" t="n">
        <v>7.96</v>
      </c>
      <c r="AC658" t="n">
        <v>7.95</v>
      </c>
      <c r="AD658" t="n">
        <v>7.949999999999989</v>
      </c>
      <c r="AE658" t="n">
        <v>0.009999999999990905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0.009999999999999787</v>
      </c>
      <c r="AL658" t="inlineStr">
        <is>
          <t>unreconciled</t>
        </is>
      </c>
      <c r="AM658" t="inlineStr">
        <is>
          <t>Order Amount Mismatch (POS&gt;3PO)</t>
        </is>
      </c>
      <c r="AN658" t="n">
        <v>7.95</v>
      </c>
      <c r="AO658" t="n">
        <f>ROUND(P658*100/H658,2)</f>
        <v>0.0</v>
      </c>
      <c r="AP658" t="n">
        <f>ROUND(Q658*100/I658,2)</f>
        <v>0.0</v>
      </c>
      <c r="AQ658"/>
      <c r="AR658"/>
      <c r="AS658" t="n">
        <v>0.0</v>
      </c>
    </row>
    <row r="659">
      <c r="A659" s="1" t="n">
        <v>45234.0</v>
      </c>
      <c r="B659" s="2" t="n">
        <v>45234.58295138889</v>
      </c>
      <c r="C659" t="inlineStr">
        <is>
          <t>3140094012085487</t>
        </is>
      </c>
      <c r="D659" t="inlineStr">
        <is>
          <t>POS0012</t>
        </is>
      </c>
      <c r="E659" t="inlineStr">
        <is>
          <t>02</t>
        </is>
      </c>
      <c r="F659" t="inlineStr">
        <is>
          <t>0094</t>
        </is>
      </c>
      <c r="G659" t="inlineStr">
        <is>
          <t>5307940738</t>
        </is>
      </c>
      <c r="H659" t="n">
        <v>235.0</v>
      </c>
      <c r="I659" t="n">
        <v>223.81</v>
      </c>
      <c r="J659" t="n">
        <v>186.67</v>
      </c>
      <c r="K659" t="inlineStr">
        <is>
          <t>sale</t>
        </is>
      </c>
      <c r="L659" t="inlineStr">
        <is>
          <t/>
        </is>
      </c>
      <c r="M659" t="inlineStr">
        <is>
          <t/>
        </is>
      </c>
      <c r="N659" t="n">
        <v>0.0</v>
      </c>
      <c r="O659" t="n">
        <v>0.0</v>
      </c>
      <c r="P659" t="n">
        <v>178.45</v>
      </c>
      <c r="Q659" t="n">
        <v>178.44</v>
      </c>
      <c r="R659" t="n">
        <v>37.14</v>
      </c>
      <c r="S659" t="n">
        <v>37.14</v>
      </c>
      <c r="T659" t="n">
        <v>2.24</v>
      </c>
      <c r="U659" t="n">
        <v>2.24</v>
      </c>
      <c r="V659" t="n">
        <v>33.6</v>
      </c>
      <c r="W659" t="n">
        <v>33.6</v>
      </c>
      <c r="X659" t="n">
        <v>2.94</v>
      </c>
      <c r="Y659" t="n">
        <v>2.94</v>
      </c>
      <c r="Z659" t="n">
        <v>6.58</v>
      </c>
      <c r="AA659" t="n">
        <v>6.58</v>
      </c>
      <c r="AB659" t="n">
        <v>11.2</v>
      </c>
      <c r="AC659" t="n">
        <v>11.19</v>
      </c>
      <c r="AD659" t="n">
        <v>11.189999999999998</v>
      </c>
      <c r="AE659" t="n">
        <v>0.009999999999990905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0.009999999999999787</v>
      </c>
      <c r="AL659" t="inlineStr">
        <is>
          <t>unreconciled</t>
        </is>
      </c>
      <c r="AM659" t="inlineStr">
        <is>
          <t>Order Amount Mismatch (POS&gt;3PO)</t>
        </is>
      </c>
      <c r="AN659" t="n">
        <v>11.19</v>
      </c>
      <c r="AO659" t="n">
        <f>ROUND(P659*100/H659,2)</f>
        <v>0.0</v>
      </c>
      <c r="AP659" t="n">
        <f>ROUND(Q659*100/I659,2)</f>
        <v>0.0</v>
      </c>
      <c r="AQ659"/>
      <c r="AR659"/>
      <c r="AS659" t="n">
        <v>0.0</v>
      </c>
    </row>
    <row r="660">
      <c r="A660" s="1" t="n">
        <v>45231.0</v>
      </c>
      <c r="B660" s="2" t="n">
        <v>45231.69211805556</v>
      </c>
      <c r="C660" t="inlineStr">
        <is>
          <t>3140094012084426</t>
        </is>
      </c>
      <c r="D660" t="inlineStr">
        <is>
          <t>POS0012</t>
        </is>
      </c>
      <c r="E660" t="inlineStr">
        <is>
          <t>40</t>
        </is>
      </c>
      <c r="F660" t="inlineStr">
        <is>
          <t>0094</t>
        </is>
      </c>
      <c r="G660" t="inlineStr">
        <is>
          <t>5307956178</t>
        </is>
      </c>
      <c r="H660" t="n">
        <v>160.0</v>
      </c>
      <c r="I660" t="n">
        <v>152.38</v>
      </c>
      <c r="J660" t="n">
        <v>115.24</v>
      </c>
      <c r="K660" t="inlineStr">
        <is>
          <t>sale</t>
        </is>
      </c>
      <c r="L660" t="inlineStr">
        <is>
          <t/>
        </is>
      </c>
      <c r="M660" t="inlineStr">
        <is>
          <t/>
        </is>
      </c>
      <c r="N660" t="n">
        <v>0.0</v>
      </c>
      <c r="O660" t="n">
        <v>0.0</v>
      </c>
      <c r="P660" t="n">
        <v>124.03</v>
      </c>
      <c r="Q660" t="n">
        <v>124.03</v>
      </c>
      <c r="R660" t="n">
        <v>37.14</v>
      </c>
      <c r="S660" t="n">
        <v>37.14</v>
      </c>
      <c r="T660" t="n">
        <v>1.52</v>
      </c>
      <c r="U660" t="n">
        <v>1.52</v>
      </c>
      <c r="V660" t="n">
        <v>20.74</v>
      </c>
      <c r="W660" t="n">
        <v>20.74</v>
      </c>
      <c r="X660" t="n">
        <v>2.0</v>
      </c>
      <c r="Y660" t="n">
        <v>2.0</v>
      </c>
      <c r="Z660" t="n">
        <v>4.09</v>
      </c>
      <c r="AA660" t="n">
        <v>4.09</v>
      </c>
      <c r="AB660" t="n">
        <v>7.62</v>
      </c>
      <c r="AC660" t="n">
        <v>7.62</v>
      </c>
      <c r="AD660" t="n">
        <v>7.6200000000000045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inlineStr">
        <is>
          <t>unreconciled</t>
        </is>
      </c>
      <c r="AM660" t="inlineStr">
        <is>
          <t>Order Amount Mismatch (POS&gt;3PO)</t>
        </is>
      </c>
      <c r="AN660" t="n">
        <v>7.62</v>
      </c>
      <c r="AO660" t="n">
        <f>ROUND(P660*100/H660,2)</f>
        <v>0.0</v>
      </c>
      <c r="AP660" t="n">
        <f>ROUND(Q660*100/I660,2)</f>
        <v>0.0</v>
      </c>
      <c r="AQ660"/>
      <c r="AR660"/>
      <c r="AS660" t="n">
        <v>0.0</v>
      </c>
    </row>
    <row r="661">
      <c r="A661" s="1" t="n">
        <v>45232.0</v>
      </c>
      <c r="B661" s="2" t="n">
        <v>45232.94152777778</v>
      </c>
      <c r="C661" t="inlineStr">
        <is>
          <t>3140023012059095</t>
        </is>
      </c>
      <c r="D661" t="inlineStr">
        <is>
          <t>POS0012</t>
        </is>
      </c>
      <c r="E661" t="inlineStr">
        <is>
          <t>88</t>
        </is>
      </c>
      <c r="F661" t="inlineStr">
        <is>
          <t>0023</t>
        </is>
      </c>
      <c r="G661" t="inlineStr">
        <is>
          <t>5307988090</t>
        </is>
      </c>
      <c r="H661" t="n">
        <v>544.0</v>
      </c>
      <c r="I661" t="n">
        <v>518.09</v>
      </c>
      <c r="J661" t="n">
        <v>480.95</v>
      </c>
      <c r="K661" t="inlineStr">
        <is>
          <t>sale</t>
        </is>
      </c>
      <c r="L661" t="inlineStr">
        <is>
          <t/>
        </is>
      </c>
      <c r="M661" t="inlineStr">
        <is>
          <t/>
        </is>
      </c>
      <c r="N661" t="n">
        <v>0.0</v>
      </c>
      <c r="O661" t="n">
        <v>0.0</v>
      </c>
      <c r="P661" t="n">
        <v>402.73</v>
      </c>
      <c r="Q661" t="n">
        <v>402.73</v>
      </c>
      <c r="R661" t="n">
        <v>37.14</v>
      </c>
      <c r="S661" t="n">
        <v>37.14</v>
      </c>
      <c r="T661" t="n">
        <v>5.18</v>
      </c>
      <c r="U661" t="n">
        <v>5.18</v>
      </c>
      <c r="V661" t="n">
        <v>86.57</v>
      </c>
      <c r="W661" t="n">
        <v>86.57</v>
      </c>
      <c r="X661" t="n">
        <v>6.8</v>
      </c>
      <c r="Y661" t="n">
        <v>6.8</v>
      </c>
      <c r="Z661" t="n">
        <v>16.81</v>
      </c>
      <c r="AA661" t="n">
        <v>16.8</v>
      </c>
      <c r="AB661" t="n">
        <v>25.9</v>
      </c>
      <c r="AC661" t="n">
        <v>25.91</v>
      </c>
      <c r="AD661" t="n">
        <v>25.909999999999968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0.00999999999999801</v>
      </c>
      <c r="AK661" t="n">
        <v>-0.010000000000001563</v>
      </c>
      <c r="AL661" t="inlineStr">
        <is>
          <t>unreconciled</t>
        </is>
      </c>
      <c r="AM661" t="inlineStr">
        <is>
          <t>Order Amount Mismatch (POS&gt;3PO)</t>
        </is>
      </c>
      <c r="AN661" t="n">
        <v>25.91</v>
      </c>
      <c r="AO661" t="n">
        <f>ROUND(P661*100/H661,2)</f>
        <v>0.0</v>
      </c>
      <c r="AP661" t="n">
        <f>ROUND(Q661*100/I661,2)</f>
        <v>0.0</v>
      </c>
      <c r="AQ661"/>
      <c r="AR661"/>
      <c r="AS661" t="n">
        <v>0.0</v>
      </c>
    </row>
    <row r="662">
      <c r="A662" s="1" t="n">
        <v>45231.0</v>
      </c>
      <c r="B662" s="2" t="n">
        <v>45231.857986111114</v>
      </c>
      <c r="C662" t="inlineStr">
        <is>
          <t>3140023012058818</t>
        </is>
      </c>
      <c r="D662" t="inlineStr">
        <is>
          <t>POS0012</t>
        </is>
      </c>
      <c r="E662" t="inlineStr">
        <is>
          <t>12</t>
        </is>
      </c>
      <c r="F662" t="inlineStr">
        <is>
          <t>0023</t>
        </is>
      </c>
      <c r="G662" t="inlineStr">
        <is>
          <t>5308005180</t>
        </is>
      </c>
      <c r="H662" t="n">
        <v>254.00000000000003</v>
      </c>
      <c r="I662" t="n">
        <v>241.9</v>
      </c>
      <c r="J662" t="n">
        <v>204.76</v>
      </c>
      <c r="K662" t="inlineStr">
        <is>
          <t>sale</t>
        </is>
      </c>
      <c r="L662" t="inlineStr">
        <is>
          <t/>
        </is>
      </c>
      <c r="M662" t="inlineStr">
        <is>
          <t/>
        </is>
      </c>
      <c r="N662" t="n">
        <v>0.0</v>
      </c>
      <c r="O662" t="n">
        <v>0.0</v>
      </c>
      <c r="P662" t="n">
        <v>192.23</v>
      </c>
      <c r="Q662" t="n">
        <v>192.24</v>
      </c>
      <c r="R662" t="n">
        <v>37.14</v>
      </c>
      <c r="S662" t="n">
        <v>37.14</v>
      </c>
      <c r="T662" t="n">
        <v>2.42</v>
      </c>
      <c r="U662" t="n">
        <v>2.42</v>
      </c>
      <c r="V662" t="n">
        <v>36.86</v>
      </c>
      <c r="W662" t="n">
        <v>36.86</v>
      </c>
      <c r="X662" t="n">
        <v>3.18</v>
      </c>
      <c r="Y662" t="n">
        <v>3.18</v>
      </c>
      <c r="Z662" t="n">
        <v>7.21</v>
      </c>
      <c r="AA662" t="n">
        <v>7.2</v>
      </c>
      <c r="AB662" t="n">
        <v>12.1</v>
      </c>
      <c r="AC662" t="n">
        <v>12.1</v>
      </c>
      <c r="AD662" t="n">
        <v>12.100000000000023</v>
      </c>
      <c r="AE662" t="n">
        <v>-0.010000000000019327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0.009999999999999787</v>
      </c>
      <c r="AK662" t="n">
        <v>0.0</v>
      </c>
      <c r="AL662" t="inlineStr">
        <is>
          <t>unreconciled</t>
        </is>
      </c>
      <c r="AM662" t="inlineStr">
        <is>
          <t>Order Amount Mismatch (POS&gt;3PO)</t>
        </is>
      </c>
      <c r="AN662" t="n">
        <v>12.1</v>
      </c>
      <c r="AO662" t="n">
        <f>ROUND(P662*100/H662,2)</f>
        <v>0.0</v>
      </c>
      <c r="AP662" t="n">
        <f>ROUND(Q662*100/I662,2)</f>
        <v>0.0</v>
      </c>
      <c r="AQ662"/>
      <c r="AR662"/>
      <c r="AS662" t="n">
        <v>0.0</v>
      </c>
    </row>
    <row r="663">
      <c r="A663" s="1" t="n">
        <v>45231.0</v>
      </c>
      <c r="B663" s="2" t="n">
        <v>45232.014756944445</v>
      </c>
      <c r="C663" t="inlineStr">
        <is>
          <t>3140094012084627</t>
        </is>
      </c>
      <c r="D663" t="inlineStr">
        <is>
          <t>POS0012</t>
        </is>
      </c>
      <c r="E663" t="inlineStr">
        <is>
          <t>41</t>
        </is>
      </c>
      <c r="F663" t="inlineStr">
        <is>
          <t>0094</t>
        </is>
      </c>
      <c r="G663" t="inlineStr">
        <is>
          <t>5308027536</t>
        </is>
      </c>
      <c r="H663" t="n">
        <v>276.0</v>
      </c>
      <c r="I663" t="n">
        <v>262.85</v>
      </c>
      <c r="J663" t="n">
        <v>225.71</v>
      </c>
      <c r="K663" t="inlineStr">
        <is>
          <t>sale</t>
        </is>
      </c>
      <c r="L663" t="inlineStr">
        <is>
          <t/>
        </is>
      </c>
      <c r="M663" t="inlineStr">
        <is>
          <t/>
        </is>
      </c>
      <c r="N663" t="n">
        <v>0.0</v>
      </c>
      <c r="O663" t="n">
        <v>0.0</v>
      </c>
      <c r="P663" t="n">
        <v>208.21</v>
      </c>
      <c r="Q663" t="n">
        <v>208.21</v>
      </c>
      <c r="R663" t="n">
        <v>37.14</v>
      </c>
      <c r="S663" t="n">
        <v>37.14</v>
      </c>
      <c r="T663" t="n">
        <v>2.63</v>
      </c>
      <c r="U663" t="n">
        <v>2.63</v>
      </c>
      <c r="V663" t="n">
        <v>40.63</v>
      </c>
      <c r="W663" t="n">
        <v>40.63</v>
      </c>
      <c r="X663" t="n">
        <v>3.45</v>
      </c>
      <c r="Y663" t="n">
        <v>3.45</v>
      </c>
      <c r="Z663" t="n">
        <v>7.93</v>
      </c>
      <c r="AA663" t="n">
        <v>7.93</v>
      </c>
      <c r="AB663" t="n">
        <v>13.14</v>
      </c>
      <c r="AC663" t="n">
        <v>13.14</v>
      </c>
      <c r="AD663" t="n">
        <v>13.149999999999977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inlineStr">
        <is>
          <t>unreconciled</t>
        </is>
      </c>
      <c r="AM663" t="inlineStr">
        <is>
          <t>Order Amount Mismatch (POS&gt;3PO)</t>
        </is>
      </c>
      <c r="AN663" t="n">
        <v>13.15</v>
      </c>
      <c r="AO663" t="n">
        <f>ROUND(P663*100/H663,2)</f>
        <v>0.0</v>
      </c>
      <c r="AP663" t="n">
        <f>ROUND(Q663*100/I663,2)</f>
        <v>0.0</v>
      </c>
      <c r="AQ663"/>
      <c r="AR663"/>
      <c r="AS663" t="n">
        <v>0.0</v>
      </c>
    </row>
    <row r="664">
      <c r="A664" s="1" t="n">
        <v>45235.0</v>
      </c>
      <c r="B664" s="2" t="n">
        <v>45235.580034722225</v>
      </c>
      <c r="C664" t="inlineStr">
        <is>
          <t>3140023012059776</t>
        </is>
      </c>
      <c r="D664" t="inlineStr">
        <is>
          <t>POS0012</t>
        </is>
      </c>
      <c r="E664" t="inlineStr">
        <is>
          <t>68</t>
        </is>
      </c>
      <c r="F664" t="inlineStr">
        <is>
          <t>0023</t>
        </is>
      </c>
      <c r="G664" t="inlineStr">
        <is>
          <t>5308032848</t>
        </is>
      </c>
      <c r="H664" t="n">
        <v>294.0</v>
      </c>
      <c r="I664" t="n">
        <v>280.0</v>
      </c>
      <c r="J664" t="n">
        <v>242.86</v>
      </c>
      <c r="K664" t="inlineStr">
        <is>
          <t>sale</t>
        </is>
      </c>
      <c r="L664" t="inlineStr">
        <is>
          <t/>
        </is>
      </c>
      <c r="M664" t="inlineStr">
        <is>
          <t/>
        </is>
      </c>
      <c r="N664" t="n">
        <v>0.0</v>
      </c>
      <c r="O664" t="n">
        <v>0.0</v>
      </c>
      <c r="P664" t="n">
        <v>221.28</v>
      </c>
      <c r="Q664" t="n">
        <v>221.26</v>
      </c>
      <c r="R664" t="n">
        <v>37.14</v>
      </c>
      <c r="S664" t="n">
        <v>37.14</v>
      </c>
      <c r="T664" t="n">
        <v>2.8</v>
      </c>
      <c r="U664" t="n">
        <v>2.8</v>
      </c>
      <c r="V664" t="n">
        <v>43.71</v>
      </c>
      <c r="W664" t="n">
        <v>43.71</v>
      </c>
      <c r="X664" t="n">
        <v>3.68</v>
      </c>
      <c r="Y664" t="n">
        <v>3.68</v>
      </c>
      <c r="Z664" t="n">
        <v>8.53</v>
      </c>
      <c r="AA664" t="n">
        <v>8.53</v>
      </c>
      <c r="AB664" t="n">
        <v>14.0</v>
      </c>
      <c r="AC664" t="n">
        <v>14.0</v>
      </c>
      <c r="AD664" t="n">
        <v>14.0</v>
      </c>
      <c r="AE664" t="n">
        <v>0.020000000000010232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0.0</v>
      </c>
      <c r="AL664" t="inlineStr">
        <is>
          <t>unreconciled</t>
        </is>
      </c>
      <c r="AM664" t="inlineStr">
        <is>
          <t>Order Amount Mismatch (POS&gt;3PO)</t>
        </is>
      </c>
      <c r="AN664" t="n">
        <v>14.0</v>
      </c>
      <c r="AO664" t="n">
        <f>ROUND(P664*100/H664,2)</f>
        <v>0.0</v>
      </c>
      <c r="AP664" t="n">
        <f>ROUND(Q664*100/I664,2)</f>
        <v>0.0</v>
      </c>
      <c r="AQ664"/>
      <c r="AR664"/>
      <c r="AS664" t="n">
        <v>0.0</v>
      </c>
    </row>
    <row r="665">
      <c r="A665" s="1" t="n">
        <v>45234.0</v>
      </c>
      <c r="B665" s="2" t="n">
        <v>45235.03561342593</v>
      </c>
      <c r="C665" t="inlineStr">
        <is>
          <t>3140094012085922</t>
        </is>
      </c>
      <c r="D665" t="inlineStr">
        <is>
          <t>POS0012</t>
        </is>
      </c>
      <c r="E665" t="inlineStr">
        <is>
          <t>37</t>
        </is>
      </c>
      <c r="F665" t="inlineStr">
        <is>
          <t>0094</t>
        </is>
      </c>
      <c r="G665" t="inlineStr">
        <is>
          <t>5308034752</t>
        </is>
      </c>
      <c r="H665" t="n">
        <v>279.0</v>
      </c>
      <c r="I665" t="n">
        <v>265.71</v>
      </c>
      <c r="J665" t="n">
        <v>228.57</v>
      </c>
      <c r="K665" t="inlineStr">
        <is>
          <t>sale</t>
        </is>
      </c>
      <c r="L665" t="inlineStr">
        <is>
          <t/>
        </is>
      </c>
      <c r="M665" t="inlineStr">
        <is>
          <t/>
        </is>
      </c>
      <c r="N665" t="n">
        <v>0.0</v>
      </c>
      <c r="O665" t="n">
        <v>0.0</v>
      </c>
      <c r="P665" t="n">
        <v>210.39</v>
      </c>
      <c r="Q665" t="n">
        <v>210.37</v>
      </c>
      <c r="R665" t="n">
        <v>37.14</v>
      </c>
      <c r="S665" t="n">
        <v>37.14</v>
      </c>
      <c r="T665" t="n">
        <v>2.66</v>
      </c>
      <c r="U665" t="n">
        <v>2.66</v>
      </c>
      <c r="V665" t="n">
        <v>41.14</v>
      </c>
      <c r="W665" t="n">
        <v>41.14</v>
      </c>
      <c r="X665" t="n">
        <v>3.49</v>
      </c>
      <c r="Y665" t="n">
        <v>3.49</v>
      </c>
      <c r="Z665" t="n">
        <v>8.03</v>
      </c>
      <c r="AA665" t="n">
        <v>8.04</v>
      </c>
      <c r="AB665" t="n">
        <v>13.28</v>
      </c>
      <c r="AC665" t="n">
        <v>13.29</v>
      </c>
      <c r="AD665" t="n">
        <v>13.29000000000002</v>
      </c>
      <c r="AE665" t="n">
        <v>0.01999999999998181</v>
      </c>
      <c r="AF665" t="n">
        <v>0.0</v>
      </c>
      <c r="AG665" t="n">
        <v>0.0</v>
      </c>
      <c r="AH665" t="n">
        <v>0.0</v>
      </c>
      <c r="AI665" t="n">
        <v>0.0</v>
      </c>
      <c r="AJ665" t="n">
        <v>-0.009999999999999787</v>
      </c>
      <c r="AK665" t="n">
        <v>-0.009999999999999787</v>
      </c>
      <c r="AL665" t="inlineStr">
        <is>
          <t>unreconciled</t>
        </is>
      </c>
      <c r="AM665" t="inlineStr">
        <is>
          <t>Order Amount Mismatch (POS&gt;3PO)</t>
        </is>
      </c>
      <c r="AN665" t="n">
        <v>13.29</v>
      </c>
      <c r="AO665" t="n">
        <f>ROUND(P665*100/H665,2)</f>
        <v>0.0</v>
      </c>
      <c r="AP665" t="n">
        <f>ROUND(Q665*100/I665,2)</f>
        <v>0.0</v>
      </c>
      <c r="AQ665"/>
      <c r="AR665"/>
      <c r="AS665" t="n">
        <v>0.0</v>
      </c>
    </row>
    <row r="666">
      <c r="A666" s="1" t="n">
        <v>45233.0</v>
      </c>
      <c r="B666" s="2" t="n">
        <v>45234.023668981485</v>
      </c>
      <c r="C666" t="inlineStr">
        <is>
          <t>3140023012059405</t>
        </is>
      </c>
      <c r="D666" t="inlineStr">
        <is>
          <t>POS0012</t>
        </is>
      </c>
      <c r="E666" t="inlineStr">
        <is>
          <t>98</t>
        </is>
      </c>
      <c r="F666" t="inlineStr">
        <is>
          <t>0023</t>
        </is>
      </c>
      <c r="G666" t="inlineStr">
        <is>
          <t>5308036126</t>
        </is>
      </c>
      <c r="H666" t="n">
        <v>255.0</v>
      </c>
      <c r="I666" t="n">
        <v>242.85</v>
      </c>
      <c r="J666" t="n">
        <v>205.71</v>
      </c>
      <c r="K666" t="inlineStr">
        <is>
          <t>sale</t>
        </is>
      </c>
      <c r="L666" t="inlineStr">
        <is>
          <t/>
        </is>
      </c>
      <c r="M666" t="inlineStr">
        <is>
          <t/>
        </is>
      </c>
      <c r="N666" t="n">
        <v>0.0</v>
      </c>
      <c r="O666" t="n">
        <v>0.0</v>
      </c>
      <c r="P666" t="n">
        <v>192.96</v>
      </c>
      <c r="Q666" t="n">
        <v>192.96</v>
      </c>
      <c r="R666" t="n">
        <v>37.14</v>
      </c>
      <c r="S666" t="n">
        <v>37.14</v>
      </c>
      <c r="T666" t="n">
        <v>2.43</v>
      </c>
      <c r="U666" t="n">
        <v>2.43</v>
      </c>
      <c r="V666" t="n">
        <v>37.03</v>
      </c>
      <c r="W666" t="n">
        <v>37.03</v>
      </c>
      <c r="X666" t="n">
        <v>3.19</v>
      </c>
      <c r="Y666" t="n">
        <v>3.19</v>
      </c>
      <c r="Z666" t="n">
        <v>7.24</v>
      </c>
      <c r="AA666" t="n">
        <v>7.24</v>
      </c>
      <c r="AB666" t="n">
        <v>12.14</v>
      </c>
      <c r="AC666" t="n">
        <v>12.14</v>
      </c>
      <c r="AD666" t="n">
        <v>12.150000000000006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inlineStr">
        <is>
          <t>unreconciled</t>
        </is>
      </c>
      <c r="AM666" t="inlineStr">
        <is>
          <t>Order Amount Mismatch (POS&gt;3PO)</t>
        </is>
      </c>
      <c r="AN666" t="n">
        <v>12.15</v>
      </c>
      <c r="AO666" t="n">
        <f>ROUND(P666*100/H666,2)</f>
        <v>0.0</v>
      </c>
      <c r="AP666" t="n">
        <f>ROUND(Q666*100/I666,2)</f>
        <v>0.0</v>
      </c>
      <c r="AQ666"/>
      <c r="AR666"/>
      <c r="AS666" t="n">
        <v>0.0</v>
      </c>
    </row>
    <row r="667">
      <c r="A667" s="1" t="n">
        <v>45232.0</v>
      </c>
      <c r="B667" s="2" t="n">
        <v>45232.57134259259</v>
      </c>
      <c r="C667" t="inlineStr">
        <is>
          <t>3140094012084698</t>
        </is>
      </c>
      <c r="D667" t="inlineStr">
        <is>
          <t>POS0012</t>
        </is>
      </c>
      <c r="E667" t="inlineStr">
        <is>
          <t>12</t>
        </is>
      </c>
      <c r="F667" t="inlineStr">
        <is>
          <t>0094</t>
        </is>
      </c>
      <c r="G667" t="inlineStr">
        <is>
          <t>5308042667</t>
        </is>
      </c>
      <c r="H667" t="n">
        <v>513.0</v>
      </c>
      <c r="I667" t="n">
        <v>488.56</v>
      </c>
      <c r="J667" t="n">
        <v>451.42</v>
      </c>
      <c r="K667" t="inlineStr">
        <is>
          <t>sale</t>
        </is>
      </c>
      <c r="L667" t="inlineStr">
        <is>
          <t/>
        </is>
      </c>
      <c r="M667" t="inlineStr">
        <is>
          <t/>
        </is>
      </c>
      <c r="N667" t="n">
        <v>0.0</v>
      </c>
      <c r="O667" t="n">
        <v>0.0</v>
      </c>
      <c r="P667" t="n">
        <v>380.22</v>
      </c>
      <c r="Q667" t="n">
        <v>380.23</v>
      </c>
      <c r="R667" t="n">
        <v>37.14</v>
      </c>
      <c r="S667" t="n">
        <v>37.14</v>
      </c>
      <c r="T667" t="n">
        <v>4.89</v>
      </c>
      <c r="U667" t="n">
        <v>4.89</v>
      </c>
      <c r="V667" t="n">
        <v>81.26</v>
      </c>
      <c r="W667" t="n">
        <v>81.26</v>
      </c>
      <c r="X667" t="n">
        <v>6.41</v>
      </c>
      <c r="Y667" t="n">
        <v>6.41</v>
      </c>
      <c r="Z667" t="n">
        <v>15.78</v>
      </c>
      <c r="AA667" t="n">
        <v>15.78</v>
      </c>
      <c r="AB667" t="n">
        <v>24.42</v>
      </c>
      <c r="AC667" t="n">
        <v>24.43</v>
      </c>
      <c r="AD667" t="n">
        <v>24.439999999999998</v>
      </c>
      <c r="AE667" t="n">
        <v>-0.009999999999990905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-0.00999999999999801</v>
      </c>
      <c r="AL667" t="inlineStr">
        <is>
          <t>unreconciled</t>
        </is>
      </c>
      <c r="AM667" t="inlineStr">
        <is>
          <t>Order Amount Mismatch (POS&gt;3PO)</t>
        </is>
      </c>
      <c r="AN667" t="n">
        <v>24.44</v>
      </c>
      <c r="AO667" t="n">
        <f>ROUND(P667*100/H667,2)</f>
        <v>0.0</v>
      </c>
      <c r="AP667" t="n">
        <f>ROUND(Q667*100/I667,2)</f>
        <v>0.0</v>
      </c>
      <c r="AQ667"/>
      <c r="AR667"/>
      <c r="AS667" t="n">
        <v>0.0</v>
      </c>
    </row>
    <row r="668">
      <c r="A668" s="1" t="n">
        <v>45233.0</v>
      </c>
      <c r="B668" s="2" t="n">
        <v>45233.539513888885</v>
      </c>
      <c r="C668" t="inlineStr">
        <is>
          <t>3140023012059204</t>
        </is>
      </c>
      <c r="D668" t="inlineStr">
        <is>
          <t>POS0012</t>
        </is>
      </c>
      <c r="E668" t="inlineStr">
        <is>
          <t>97</t>
        </is>
      </c>
      <c r="F668" t="inlineStr">
        <is>
          <t>0023</t>
        </is>
      </c>
      <c r="G668" t="inlineStr">
        <is>
          <t>5308048841</t>
        </is>
      </c>
      <c r="H668" t="n">
        <v>255.0</v>
      </c>
      <c r="I668" t="n">
        <v>319.99</v>
      </c>
      <c r="J668" t="n">
        <v>282.85</v>
      </c>
      <c r="K668" t="inlineStr">
        <is>
          <t>sale</t>
        </is>
      </c>
      <c r="L668" t="inlineStr">
        <is>
          <t/>
        </is>
      </c>
      <c r="M668" t="inlineStr">
        <is>
          <t/>
        </is>
      </c>
      <c r="N668" t="n">
        <v>0.0</v>
      </c>
      <c r="O668" t="n">
        <v>0.0</v>
      </c>
      <c r="P668" t="n">
        <v>251.76</v>
      </c>
      <c r="Q668" t="n">
        <v>192.96</v>
      </c>
      <c r="R668" t="n">
        <v>37.14</v>
      </c>
      <c r="S668" t="n">
        <v>37.14</v>
      </c>
      <c r="T668" t="n">
        <v>3.2</v>
      </c>
      <c r="U668" t="n">
        <v>2.43</v>
      </c>
      <c r="V668" t="n">
        <v>50.91</v>
      </c>
      <c r="W668" t="n">
        <v>37.03</v>
      </c>
      <c r="X668" t="n">
        <v>4.2</v>
      </c>
      <c r="Y668" t="n">
        <v>3.19</v>
      </c>
      <c r="Z668" t="n">
        <v>9.92</v>
      </c>
      <c r="AA668" t="n">
        <v>7.24</v>
      </c>
      <c r="AB668" t="n">
        <v>12.14</v>
      </c>
      <c r="AC668" t="n">
        <v>12.14</v>
      </c>
      <c r="AD668" t="n">
        <v>-64.99000000000001</v>
      </c>
      <c r="AE668" t="n">
        <v>58.79999999999998</v>
      </c>
      <c r="AF668" t="n">
        <v>0.0</v>
      </c>
      <c r="AG668" t="n">
        <v>0.77</v>
      </c>
      <c r="AH668" t="n">
        <v>13.879999999999995</v>
      </c>
      <c r="AI668" t="n">
        <v>1.0100000000000002</v>
      </c>
      <c r="AJ668" t="n">
        <v>2.6799999999999997</v>
      </c>
      <c r="AK668" t="n">
        <v>0.0</v>
      </c>
      <c r="AL668" t="inlineStr">
        <is>
          <t>unreconciled</t>
        </is>
      </c>
      <c r="AM668" t="inlineStr">
        <is>
          <t>Order Amount Mismatch (3PO&gt;POS)</t>
        </is>
      </c>
      <c r="AN668" t="n">
        <v>64.99</v>
      </c>
      <c r="AO668" t="n">
        <f>ROUND(P668*100/H668,2)</f>
        <v>0.0</v>
      </c>
      <c r="AP668" t="n">
        <f>ROUND(Q668*100/I668,2)</f>
        <v>0.0</v>
      </c>
      <c r="AQ668"/>
      <c r="AR668"/>
      <c r="AS668" t="n">
        <v>0.0</v>
      </c>
    </row>
    <row r="669">
      <c r="A669" s="1" t="n">
        <v>45235.0</v>
      </c>
      <c r="B669" s="2" t="n">
        <v>45235.593136574076</v>
      </c>
      <c r="C669" t="inlineStr">
        <is>
          <t>3140094012086011</t>
        </is>
      </c>
      <c r="D669" t="inlineStr">
        <is>
          <t>POS0012</t>
        </is>
      </c>
      <c r="E669" t="inlineStr">
        <is>
          <t>26</t>
        </is>
      </c>
      <c r="F669" t="inlineStr">
        <is>
          <t>0094</t>
        </is>
      </c>
      <c r="G669" t="inlineStr">
        <is>
          <t>5308049302</t>
        </is>
      </c>
      <c r="H669" t="n">
        <v>277.0</v>
      </c>
      <c r="I669" t="n">
        <v>263.81</v>
      </c>
      <c r="J669" t="n">
        <v>226.67</v>
      </c>
      <c r="K669" t="inlineStr">
        <is>
          <t>sale</t>
        </is>
      </c>
      <c r="L669" t="inlineStr">
        <is>
          <t/>
        </is>
      </c>
      <c r="M669" t="inlineStr">
        <is>
          <t/>
        </is>
      </c>
      <c r="N669" t="n">
        <v>0.0</v>
      </c>
      <c r="O669" t="n">
        <v>0.0</v>
      </c>
      <c r="P669" t="n">
        <v>208.94</v>
      </c>
      <c r="Q669" t="n">
        <v>208.94</v>
      </c>
      <c r="R669" t="n">
        <v>37.14</v>
      </c>
      <c r="S669" t="n">
        <v>37.14</v>
      </c>
      <c r="T669" t="n">
        <v>2.64</v>
      </c>
      <c r="U669" t="n">
        <v>2.64</v>
      </c>
      <c r="V669" t="n">
        <v>40.8</v>
      </c>
      <c r="W669" t="n">
        <v>40.8</v>
      </c>
      <c r="X669" t="n">
        <v>3.46</v>
      </c>
      <c r="Y669" t="n">
        <v>3.46</v>
      </c>
      <c r="Z669" t="n">
        <v>7.97</v>
      </c>
      <c r="AA669" t="n">
        <v>7.96</v>
      </c>
      <c r="AB669" t="n">
        <v>13.2</v>
      </c>
      <c r="AC669" t="n">
        <v>13.19</v>
      </c>
      <c r="AD669" t="n">
        <v>13.189999999999998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0.009999999999999787</v>
      </c>
      <c r="AK669" t="n">
        <v>0.009999999999999787</v>
      </c>
      <c r="AL669" t="inlineStr">
        <is>
          <t>unreconciled</t>
        </is>
      </c>
      <c r="AM669" t="inlineStr">
        <is>
          <t>Order Amount Mismatch (POS&gt;3PO)</t>
        </is>
      </c>
      <c r="AN669" t="n">
        <v>13.19</v>
      </c>
      <c r="AO669" t="n">
        <f>ROUND(P669*100/H669,2)</f>
        <v>0.0</v>
      </c>
      <c r="AP669" t="n">
        <f>ROUND(Q669*100/I669,2)</f>
        <v>0.0</v>
      </c>
      <c r="AQ669"/>
      <c r="AR669"/>
      <c r="AS669" t="n">
        <v>0.0</v>
      </c>
    </row>
    <row r="670">
      <c r="A670" s="1" t="n">
        <v>45231.0</v>
      </c>
      <c r="B670" s="2" t="n">
        <v>45231.63989583333</v>
      </c>
      <c r="C670" t="inlineStr">
        <is>
          <t>3140094012084393</t>
        </is>
      </c>
      <c r="D670" t="inlineStr">
        <is>
          <t>POS0012</t>
        </is>
      </c>
      <c r="E670" t="inlineStr">
        <is>
          <t>07</t>
        </is>
      </c>
      <c r="F670" t="inlineStr">
        <is>
          <t>0094</t>
        </is>
      </c>
      <c r="G670" t="inlineStr">
        <is>
          <t>5308050119</t>
        </is>
      </c>
      <c r="H670" t="n">
        <v>212.0</v>
      </c>
      <c r="I670" t="n">
        <v>201.9</v>
      </c>
      <c r="J670" t="n">
        <v>164.76</v>
      </c>
      <c r="K670" t="inlineStr">
        <is>
          <t>sale</t>
        </is>
      </c>
      <c r="L670" t="inlineStr">
        <is>
          <t/>
        </is>
      </c>
      <c r="M670" t="inlineStr">
        <is>
          <t/>
        </is>
      </c>
      <c r="N670" t="n">
        <v>0.0</v>
      </c>
      <c r="O670" t="n">
        <v>0.0</v>
      </c>
      <c r="P670" t="n">
        <v>161.75</v>
      </c>
      <c r="Q670" t="n">
        <v>161.75</v>
      </c>
      <c r="R670" t="n">
        <v>37.14</v>
      </c>
      <c r="S670" t="n">
        <v>37.14</v>
      </c>
      <c r="T670" t="n">
        <v>2.02</v>
      </c>
      <c r="U670" t="n">
        <v>2.02</v>
      </c>
      <c r="V670" t="n">
        <v>29.66</v>
      </c>
      <c r="W670" t="n">
        <v>29.66</v>
      </c>
      <c r="X670" t="n">
        <v>2.65</v>
      </c>
      <c r="Y670" t="n">
        <v>2.65</v>
      </c>
      <c r="Z670" t="n">
        <v>5.82</v>
      </c>
      <c r="AA670" t="n">
        <v>5.82</v>
      </c>
      <c r="AB670" t="n">
        <v>10.1</v>
      </c>
      <c r="AC670" t="n">
        <v>10.1</v>
      </c>
      <c r="AD670" t="n">
        <v>10.099999999999994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inlineStr">
        <is>
          <t>unreconciled</t>
        </is>
      </c>
      <c r="AM670" t="inlineStr">
        <is>
          <t>Order Amount Mismatch (POS&gt;3PO)</t>
        </is>
      </c>
      <c r="AN670" t="n">
        <v>10.1</v>
      </c>
      <c r="AO670" t="n">
        <f>ROUND(P670*100/H670,2)</f>
        <v>0.0</v>
      </c>
      <c r="AP670" t="n">
        <f>ROUND(Q670*100/I670,2)</f>
        <v>0.0</v>
      </c>
      <c r="AQ670"/>
      <c r="AR670"/>
      <c r="AS670" t="n">
        <v>0.0</v>
      </c>
    </row>
    <row r="671">
      <c r="A671" s="1" t="n">
        <v>45231.0</v>
      </c>
      <c r="B671" s="2" t="n">
        <v>45231.81060185185</v>
      </c>
      <c r="C671" t="inlineStr">
        <is>
          <t>3140094012084483</t>
        </is>
      </c>
      <c r="D671" t="inlineStr">
        <is>
          <t>POS0012</t>
        </is>
      </c>
      <c r="E671" t="inlineStr">
        <is>
          <t>97</t>
        </is>
      </c>
      <c r="F671" t="inlineStr">
        <is>
          <t>0094</t>
        </is>
      </c>
      <c r="G671" t="inlineStr">
        <is>
          <t>5308059838</t>
        </is>
      </c>
      <c r="H671" t="n">
        <v>806.0</v>
      </c>
      <c r="I671" t="n">
        <v>767.59</v>
      </c>
      <c r="J671" t="n">
        <v>730.45</v>
      </c>
      <c r="K671" t="inlineStr">
        <is>
          <t>sale</t>
        </is>
      </c>
      <c r="L671" t="inlineStr">
        <is>
          <t/>
        </is>
      </c>
      <c r="M671" t="inlineStr">
        <is>
          <t/>
        </is>
      </c>
      <c r="N671" t="n">
        <v>0.0</v>
      </c>
      <c r="O671" t="n">
        <v>0.0</v>
      </c>
      <c r="P671" t="n">
        <v>592.88</v>
      </c>
      <c r="Q671" t="n">
        <v>592.88</v>
      </c>
      <c r="R671" t="n">
        <v>37.14</v>
      </c>
      <c r="S671" t="n">
        <v>37.14</v>
      </c>
      <c r="T671" t="n">
        <v>7.68</v>
      </c>
      <c r="U671" t="n">
        <v>7.68</v>
      </c>
      <c r="V671" t="n">
        <v>131.48</v>
      </c>
      <c r="W671" t="n">
        <v>131.48</v>
      </c>
      <c r="X671" t="n">
        <v>10.07</v>
      </c>
      <c r="Y671" t="n">
        <v>10.07</v>
      </c>
      <c r="Z671" t="n">
        <v>25.48</v>
      </c>
      <c r="AA671" t="n">
        <v>25.48</v>
      </c>
      <c r="AB671" t="n">
        <v>38.38</v>
      </c>
      <c r="AC671" t="n">
        <v>38.38</v>
      </c>
      <c r="AD671" t="n">
        <v>38.40999999999997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inlineStr">
        <is>
          <t>unreconciled</t>
        </is>
      </c>
      <c r="AM671" t="inlineStr">
        <is>
          <t>Order Amount Mismatch (POS&gt;3PO)</t>
        </is>
      </c>
      <c r="AN671" t="n">
        <v>38.41</v>
      </c>
      <c r="AO671" t="n">
        <f>ROUND(P671*100/H671,2)</f>
        <v>0.0</v>
      </c>
      <c r="AP671" t="n">
        <f>ROUND(Q671*100/I671,2)</f>
        <v>0.0</v>
      </c>
      <c r="AQ671"/>
      <c r="AR671"/>
      <c r="AS671" t="n">
        <v>0.0</v>
      </c>
    </row>
    <row r="672">
      <c r="A672" s="1" t="n">
        <v>45235.0</v>
      </c>
      <c r="B672" s="2" t="n">
        <v>45235.60668981481</v>
      </c>
      <c r="C672" t="inlineStr">
        <is>
          <t>3140094012086025</t>
        </is>
      </c>
      <c r="D672" t="inlineStr">
        <is>
          <t>POS0012</t>
        </is>
      </c>
      <c r="E672" t="inlineStr">
        <is>
          <t>40</t>
        </is>
      </c>
      <c r="F672" t="inlineStr">
        <is>
          <t>0094</t>
        </is>
      </c>
      <c r="G672" t="inlineStr">
        <is>
          <t>5308070854</t>
        </is>
      </c>
      <c r="H672" t="n">
        <v>521.0</v>
      </c>
      <c r="I672" t="n">
        <v>496.18</v>
      </c>
      <c r="J672" t="n">
        <v>459.04</v>
      </c>
      <c r="K672" t="inlineStr">
        <is>
          <t>sale</t>
        </is>
      </c>
      <c r="L672" t="inlineStr">
        <is>
          <t/>
        </is>
      </c>
      <c r="M672" t="inlineStr">
        <is>
          <t/>
        </is>
      </c>
      <c r="N672" t="n">
        <v>0.0</v>
      </c>
      <c r="O672" t="n">
        <v>0.0</v>
      </c>
      <c r="P672" t="n">
        <v>386.03</v>
      </c>
      <c r="Q672" t="n">
        <v>386.03</v>
      </c>
      <c r="R672" t="n">
        <v>37.14</v>
      </c>
      <c r="S672" t="n">
        <v>37.14</v>
      </c>
      <c r="T672" t="n">
        <v>4.96</v>
      </c>
      <c r="U672" t="n">
        <v>4.96</v>
      </c>
      <c r="V672" t="n">
        <v>82.63</v>
      </c>
      <c r="W672" t="n">
        <v>82.63</v>
      </c>
      <c r="X672" t="n">
        <v>6.51</v>
      </c>
      <c r="Y672" t="n">
        <v>6.51</v>
      </c>
      <c r="Z672" t="n">
        <v>16.05</v>
      </c>
      <c r="AA672" t="n">
        <v>16.04</v>
      </c>
      <c r="AB672" t="n">
        <v>24.82</v>
      </c>
      <c r="AC672" t="n">
        <v>24.81</v>
      </c>
      <c r="AD672" t="n">
        <v>24.819999999999993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0.010000000000001563</v>
      </c>
      <c r="AK672" t="n">
        <v>0.010000000000001563</v>
      </c>
      <c r="AL672" t="inlineStr">
        <is>
          <t>unreconciled</t>
        </is>
      </c>
      <c r="AM672" t="inlineStr">
        <is>
          <t>Order Amount Mismatch (POS&gt;3PO)</t>
        </is>
      </c>
      <c r="AN672" t="n">
        <v>24.82</v>
      </c>
      <c r="AO672" t="n">
        <f>ROUND(P672*100/H672,2)</f>
        <v>0.0</v>
      </c>
      <c r="AP672" t="n">
        <f>ROUND(Q672*100/I672,2)</f>
        <v>0.0</v>
      </c>
      <c r="AQ672"/>
      <c r="AR672"/>
      <c r="AS672" t="n">
        <v>0.0</v>
      </c>
    </row>
    <row r="673">
      <c r="A673" s="1" t="n">
        <v>45231.0</v>
      </c>
      <c r="B673" s="2" t="n">
        <v>45231.68833333333</v>
      </c>
      <c r="C673" t="inlineStr">
        <is>
          <t>3140094012084420</t>
        </is>
      </c>
      <c r="D673" t="inlineStr">
        <is>
          <t>POS0012</t>
        </is>
      </c>
      <c r="E673" t="inlineStr">
        <is>
          <t>34</t>
        </is>
      </c>
      <c r="F673" t="inlineStr">
        <is>
          <t>0094</t>
        </is>
      </c>
      <c r="G673" t="inlineStr">
        <is>
          <t>5308074639</t>
        </is>
      </c>
      <c r="H673" t="n">
        <v>212.0</v>
      </c>
      <c r="I673" t="n">
        <v>201.9</v>
      </c>
      <c r="J673" t="n">
        <v>164.76</v>
      </c>
      <c r="K673" t="inlineStr">
        <is>
          <t>sale</t>
        </is>
      </c>
      <c r="L673" t="inlineStr">
        <is>
          <t/>
        </is>
      </c>
      <c r="M673" t="inlineStr">
        <is>
          <t/>
        </is>
      </c>
      <c r="N673" t="n">
        <v>0.0</v>
      </c>
      <c r="O673" t="n">
        <v>0.0</v>
      </c>
      <c r="P673" t="n">
        <v>161.75</v>
      </c>
      <c r="Q673" t="n">
        <v>161.75</v>
      </c>
      <c r="R673" t="n">
        <v>37.14</v>
      </c>
      <c r="S673" t="n">
        <v>37.14</v>
      </c>
      <c r="T673" t="n">
        <v>2.02</v>
      </c>
      <c r="U673" t="n">
        <v>2.02</v>
      </c>
      <c r="V673" t="n">
        <v>29.66</v>
      </c>
      <c r="W673" t="n">
        <v>29.66</v>
      </c>
      <c r="X673" t="n">
        <v>2.65</v>
      </c>
      <c r="Y673" t="n">
        <v>2.65</v>
      </c>
      <c r="Z673" t="n">
        <v>5.82</v>
      </c>
      <c r="AA673" t="n">
        <v>5.82</v>
      </c>
      <c r="AB673" t="n">
        <v>10.1</v>
      </c>
      <c r="AC673" t="n">
        <v>10.1</v>
      </c>
      <c r="AD673" t="n">
        <v>10.099999999999994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inlineStr">
        <is>
          <t>unreconciled</t>
        </is>
      </c>
      <c r="AM673" t="inlineStr">
        <is>
          <t>Order Amount Mismatch (POS&gt;3PO)</t>
        </is>
      </c>
      <c r="AN673" t="n">
        <v>10.1</v>
      </c>
      <c r="AO673" t="n">
        <f>ROUND(P673*100/H673,2)</f>
        <v>0.0</v>
      </c>
      <c r="AP673" t="n">
        <f>ROUND(Q673*100/I673,2)</f>
        <v>0.0</v>
      </c>
      <c r="AQ673"/>
      <c r="AR673"/>
      <c r="AS673" t="n">
        <v>0.0</v>
      </c>
    </row>
    <row r="674">
      <c r="A674" s="1" t="n">
        <v>45231.0</v>
      </c>
      <c r="B674" s="2" t="n">
        <v>45231.769375</v>
      </c>
      <c r="C674" t="inlineStr">
        <is>
          <t>3140094012084465</t>
        </is>
      </c>
      <c r="D674" t="inlineStr">
        <is>
          <t>POS0012</t>
        </is>
      </c>
      <c r="E674" t="inlineStr">
        <is>
          <t>79</t>
        </is>
      </c>
      <c r="F674" t="inlineStr">
        <is>
          <t>0094</t>
        </is>
      </c>
      <c r="G674" t="inlineStr">
        <is>
          <t>5308079202</t>
        </is>
      </c>
      <c r="H674" t="n">
        <v>267.0</v>
      </c>
      <c r="I674" t="n">
        <v>254.28</v>
      </c>
      <c r="J674" t="n">
        <v>217.14</v>
      </c>
      <c r="K674" t="inlineStr">
        <is>
          <t>sale</t>
        </is>
      </c>
      <c r="L674" t="inlineStr">
        <is>
          <t/>
        </is>
      </c>
      <c r="M674" t="inlineStr">
        <is>
          <t/>
        </is>
      </c>
      <c r="N674" t="n">
        <v>0.0</v>
      </c>
      <c r="O674" t="n">
        <v>0.0</v>
      </c>
      <c r="P674" t="n">
        <v>201.67</v>
      </c>
      <c r="Q674" t="n">
        <v>201.67</v>
      </c>
      <c r="R674" t="n">
        <v>37.14</v>
      </c>
      <c r="S674" t="n">
        <v>37.14</v>
      </c>
      <c r="T674" t="n">
        <v>2.54</v>
      </c>
      <c r="U674" t="n">
        <v>2.54</v>
      </c>
      <c r="V674" t="n">
        <v>39.09</v>
      </c>
      <c r="W674" t="n">
        <v>39.09</v>
      </c>
      <c r="X674" t="n">
        <v>3.34</v>
      </c>
      <c r="Y674" t="n">
        <v>3.34</v>
      </c>
      <c r="Z674" t="n">
        <v>7.64</v>
      </c>
      <c r="AA674" t="n">
        <v>7.64</v>
      </c>
      <c r="AB674" t="n">
        <v>12.72</v>
      </c>
      <c r="AC674" t="n">
        <v>12.72</v>
      </c>
      <c r="AD674" t="n">
        <v>12.719999999999999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inlineStr">
        <is>
          <t>unreconciled</t>
        </is>
      </c>
      <c r="AM674" t="inlineStr">
        <is>
          <t>Order Amount Mismatch (POS&gt;3PO)</t>
        </is>
      </c>
      <c r="AN674" t="n">
        <v>12.72</v>
      </c>
      <c r="AO674" t="n">
        <f>ROUND(P674*100/H674,2)</f>
        <v>0.0</v>
      </c>
      <c r="AP674" t="n">
        <f>ROUND(Q674*100/I674,2)</f>
        <v>0.0</v>
      </c>
      <c r="AQ674"/>
      <c r="AR674"/>
      <c r="AS674" t="n">
        <v>0.0</v>
      </c>
    </row>
    <row r="675">
      <c r="A675" s="1" t="n">
        <v>45234.0</v>
      </c>
      <c r="B675" s="2" t="n">
        <v>45234.77027777778</v>
      </c>
      <c r="C675" t="inlineStr">
        <is>
          <t>3140094012085634</t>
        </is>
      </c>
      <c r="D675" t="inlineStr">
        <is>
          <t>POS0012</t>
        </is>
      </c>
      <c r="E675" t="inlineStr">
        <is>
          <t>49</t>
        </is>
      </c>
      <c r="F675" t="inlineStr">
        <is>
          <t>0094</t>
        </is>
      </c>
      <c r="G675" t="inlineStr">
        <is>
          <t>5308090452</t>
        </is>
      </c>
      <c r="H675" t="n">
        <v>287.0</v>
      </c>
      <c r="I675" t="n">
        <v>273.33</v>
      </c>
      <c r="J675" t="n">
        <v>236.19</v>
      </c>
      <c r="K675" t="inlineStr">
        <is>
          <t>sale</t>
        </is>
      </c>
      <c r="L675" t="inlineStr">
        <is>
          <t/>
        </is>
      </c>
      <c r="M675" t="inlineStr">
        <is>
          <t/>
        </is>
      </c>
      <c r="N675" t="n">
        <v>0.0</v>
      </c>
      <c r="O675" t="n">
        <v>0.0</v>
      </c>
      <c r="P675" t="n">
        <v>216.2</v>
      </c>
      <c r="Q675" t="n">
        <v>216.19</v>
      </c>
      <c r="R675" t="n">
        <v>37.14</v>
      </c>
      <c r="S675" t="n">
        <v>37.14</v>
      </c>
      <c r="T675" t="n">
        <v>2.73</v>
      </c>
      <c r="U675" t="n">
        <v>2.73</v>
      </c>
      <c r="V675" t="n">
        <v>42.51</v>
      </c>
      <c r="W675" t="n">
        <v>42.51</v>
      </c>
      <c r="X675" t="n">
        <v>3.59</v>
      </c>
      <c r="Y675" t="n">
        <v>3.59</v>
      </c>
      <c r="Z675" t="n">
        <v>8.3</v>
      </c>
      <c r="AA675" t="n">
        <v>8.3</v>
      </c>
      <c r="AB675" t="n">
        <v>13.66</v>
      </c>
      <c r="AC675" t="n">
        <v>13.67</v>
      </c>
      <c r="AD675" t="n">
        <v>13.670000000000016</v>
      </c>
      <c r="AE675" t="n">
        <v>0.009999999999990905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-0.009999999999999787</v>
      </c>
      <c r="AL675" t="inlineStr">
        <is>
          <t>unreconciled</t>
        </is>
      </c>
      <c r="AM675" t="inlineStr">
        <is>
          <t>Order Amount Mismatch (POS&gt;3PO)</t>
        </is>
      </c>
      <c r="AN675" t="n">
        <v>13.67</v>
      </c>
      <c r="AO675" t="n">
        <f>ROUND(P675*100/H675,2)</f>
        <v>0.0</v>
      </c>
      <c r="AP675" t="n">
        <f>ROUND(Q675*100/I675,2)</f>
        <v>0.0</v>
      </c>
      <c r="AQ675"/>
      <c r="AR675"/>
      <c r="AS675" t="n">
        <v>0.0</v>
      </c>
    </row>
    <row r="676">
      <c r="A676" s="1" t="n">
        <v>45231.0</v>
      </c>
      <c r="B676" s="2" t="n">
        <v>45231.98494212963</v>
      </c>
      <c r="C676" t="inlineStr">
        <is>
          <t>3140023012058876</t>
        </is>
      </c>
      <c r="D676" t="inlineStr">
        <is>
          <t>POS0012</t>
        </is>
      </c>
      <c r="E676" t="inlineStr">
        <is>
          <t>70</t>
        </is>
      </c>
      <c r="F676" t="inlineStr">
        <is>
          <t>0023</t>
        </is>
      </c>
      <c r="G676" t="inlineStr">
        <is>
          <t>5308096952</t>
        </is>
      </c>
      <c r="H676" t="n">
        <v>246.00000000000003</v>
      </c>
      <c r="I676" t="n">
        <v>234.28</v>
      </c>
      <c r="J676" t="n">
        <v>197.14</v>
      </c>
      <c r="K676" t="inlineStr">
        <is>
          <t>sale</t>
        </is>
      </c>
      <c r="L676" t="inlineStr">
        <is>
          <t/>
        </is>
      </c>
      <c r="M676" t="inlineStr">
        <is>
          <t/>
        </is>
      </c>
      <c r="N676" t="n">
        <v>0.0</v>
      </c>
      <c r="O676" t="n">
        <v>0.0</v>
      </c>
      <c r="P676" t="n">
        <v>186.44</v>
      </c>
      <c r="Q676" t="n">
        <v>186.41</v>
      </c>
      <c r="R676" t="n">
        <v>37.14</v>
      </c>
      <c r="S676" t="n">
        <v>37.14</v>
      </c>
      <c r="T676" t="n">
        <v>2.34</v>
      </c>
      <c r="U676" t="n">
        <v>2.34</v>
      </c>
      <c r="V676" t="n">
        <v>35.49</v>
      </c>
      <c r="W676" t="n">
        <v>35.49</v>
      </c>
      <c r="X676" t="n">
        <v>3.07</v>
      </c>
      <c r="Y676" t="n">
        <v>3.08</v>
      </c>
      <c r="Z676" t="n">
        <v>6.94</v>
      </c>
      <c r="AA676" t="n">
        <v>6.94</v>
      </c>
      <c r="AB676" t="n">
        <v>11.72</v>
      </c>
      <c r="AC676" t="n">
        <v>11.72</v>
      </c>
      <c r="AD676" t="n">
        <v>11.720000000000027</v>
      </c>
      <c r="AE676" t="n">
        <v>0.030000000000001137</v>
      </c>
      <c r="AF676" t="n">
        <v>0.0</v>
      </c>
      <c r="AG676" t="n">
        <v>0.0</v>
      </c>
      <c r="AH676" t="n">
        <v>0.0</v>
      </c>
      <c r="AI676" t="n">
        <v>-0.010000000000000231</v>
      </c>
      <c r="AJ676" t="n">
        <v>0.0</v>
      </c>
      <c r="AK676" t="n">
        <v>0.0</v>
      </c>
      <c r="AL676" t="inlineStr">
        <is>
          <t>unreconciled</t>
        </is>
      </c>
      <c r="AM676" t="inlineStr">
        <is>
          <t>Order Amount Mismatch (POS&gt;3PO)</t>
        </is>
      </c>
      <c r="AN676" t="n">
        <v>11.72</v>
      </c>
      <c r="AO676" t="n">
        <f>ROUND(P676*100/H676,2)</f>
        <v>0.0</v>
      </c>
      <c r="AP676" t="n">
        <f>ROUND(Q676*100/I676,2)</f>
        <v>0.0</v>
      </c>
      <c r="AQ676"/>
      <c r="AR676"/>
      <c r="AS676" t="n">
        <v>0.0</v>
      </c>
    </row>
    <row r="677">
      <c r="A677" s="1" t="n">
        <v>45232.0</v>
      </c>
      <c r="B677" s="2" t="n">
        <v>45232.58699074074</v>
      </c>
      <c r="C677" t="inlineStr">
        <is>
          <t>3140094012084709</t>
        </is>
      </c>
      <c r="D677" t="inlineStr">
        <is>
          <t>POS0012</t>
        </is>
      </c>
      <c r="E677" t="inlineStr">
        <is>
          <t>23</t>
        </is>
      </c>
      <c r="F677" t="inlineStr">
        <is>
          <t>0094</t>
        </is>
      </c>
      <c r="G677" t="inlineStr">
        <is>
          <t>5308122722</t>
        </is>
      </c>
      <c r="H677" t="n">
        <v>241.0</v>
      </c>
      <c r="I677" t="n">
        <v>229.52</v>
      </c>
      <c r="J677" t="n">
        <v>192.38</v>
      </c>
      <c r="K677" t="inlineStr">
        <is>
          <t>sale</t>
        </is>
      </c>
      <c r="L677" t="inlineStr">
        <is>
          <t/>
        </is>
      </c>
      <c r="M677" t="inlineStr">
        <is>
          <t/>
        </is>
      </c>
      <c r="N677" t="n">
        <v>0.0</v>
      </c>
      <c r="O677" t="n">
        <v>0.0</v>
      </c>
      <c r="P677" t="n">
        <v>182.8</v>
      </c>
      <c r="Q677" t="n">
        <v>182.81</v>
      </c>
      <c r="R677" t="n">
        <v>37.14</v>
      </c>
      <c r="S677" t="n">
        <v>37.14</v>
      </c>
      <c r="T677" t="n">
        <v>2.3</v>
      </c>
      <c r="U677" t="n">
        <v>2.3</v>
      </c>
      <c r="V677" t="n">
        <v>34.63</v>
      </c>
      <c r="W677" t="n">
        <v>34.63</v>
      </c>
      <c r="X677" t="n">
        <v>3.01</v>
      </c>
      <c r="Y677" t="n">
        <v>3.01</v>
      </c>
      <c r="Z677" t="n">
        <v>6.78</v>
      </c>
      <c r="AA677" t="n">
        <v>6.77</v>
      </c>
      <c r="AB677" t="n">
        <v>11.48</v>
      </c>
      <c r="AC677" t="n">
        <v>11.48</v>
      </c>
      <c r="AD677" t="n">
        <v>11.47999999999999</v>
      </c>
      <c r="AE677" t="n">
        <v>-0.009999999999990905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0.010000000000000675</v>
      </c>
      <c r="AK677" t="n">
        <v>0.0</v>
      </c>
      <c r="AL677" t="inlineStr">
        <is>
          <t>unreconciled</t>
        </is>
      </c>
      <c r="AM677" t="inlineStr">
        <is>
          <t>Order Amount Mismatch (POS&gt;3PO)</t>
        </is>
      </c>
      <c r="AN677" t="n">
        <v>11.48</v>
      </c>
      <c r="AO677" t="n">
        <f>ROUND(P677*100/H677,2)</f>
        <v>0.0</v>
      </c>
      <c r="AP677" t="n">
        <f>ROUND(Q677*100/I677,2)</f>
        <v>0.0</v>
      </c>
      <c r="AQ677"/>
      <c r="AR677"/>
      <c r="AS677" t="n">
        <v>0.0</v>
      </c>
    </row>
    <row r="678">
      <c r="A678" s="1" t="n">
        <v>45231.0</v>
      </c>
      <c r="B678" s="2" t="n">
        <v>45231.94872685185</v>
      </c>
      <c r="C678" t="inlineStr">
        <is>
          <t>3140094012084581</t>
        </is>
      </c>
      <c r="D678" t="inlineStr">
        <is>
          <t>POS0012</t>
        </is>
      </c>
      <c r="E678" t="inlineStr">
        <is>
          <t>95</t>
        </is>
      </c>
      <c r="F678" t="inlineStr">
        <is>
          <t>0094</t>
        </is>
      </c>
      <c r="G678" t="inlineStr">
        <is>
          <t>5308137624</t>
        </is>
      </c>
      <c r="H678" t="n">
        <v>249.99999999999997</v>
      </c>
      <c r="I678" t="n">
        <v>238.08</v>
      </c>
      <c r="J678" t="n">
        <v>200.94</v>
      </c>
      <c r="K678" t="inlineStr">
        <is>
          <t>sale</t>
        </is>
      </c>
      <c r="L678" t="inlineStr">
        <is>
          <t/>
        </is>
      </c>
      <c r="M678" t="inlineStr">
        <is>
          <t/>
        </is>
      </c>
      <c r="N678" t="n">
        <v>0.0</v>
      </c>
      <c r="O678" t="n">
        <v>0.0</v>
      </c>
      <c r="P678" t="n">
        <v>189.34</v>
      </c>
      <c r="Q678" t="n">
        <v>189.33</v>
      </c>
      <c r="R678" t="n">
        <v>37.14</v>
      </c>
      <c r="S678" t="n">
        <v>37.14</v>
      </c>
      <c r="T678" t="n">
        <v>2.38</v>
      </c>
      <c r="U678" t="n">
        <v>2.38</v>
      </c>
      <c r="V678" t="n">
        <v>36.17</v>
      </c>
      <c r="W678" t="n">
        <v>36.17</v>
      </c>
      <c r="X678" t="n">
        <v>3.12</v>
      </c>
      <c r="Y678" t="n">
        <v>3.12</v>
      </c>
      <c r="Z678" t="n">
        <v>7.07</v>
      </c>
      <c r="AA678" t="n">
        <v>7.07</v>
      </c>
      <c r="AB678" t="n">
        <v>11.9</v>
      </c>
      <c r="AC678" t="n">
        <v>11.91</v>
      </c>
      <c r="AD678" t="n">
        <v>11.919999999999959</v>
      </c>
      <c r="AE678" t="n">
        <v>0.009999999999990905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-0.009999999999999787</v>
      </c>
      <c r="AL678" t="inlineStr">
        <is>
          <t>unreconciled</t>
        </is>
      </c>
      <c r="AM678" t="inlineStr">
        <is>
          <t>Order Amount Mismatch (POS&gt;3PO)</t>
        </is>
      </c>
      <c r="AN678" t="n">
        <v>11.92</v>
      </c>
      <c r="AO678" t="n">
        <f>ROUND(P678*100/H678,2)</f>
        <v>0.0</v>
      </c>
      <c r="AP678" t="n">
        <f>ROUND(Q678*100/I678,2)</f>
        <v>0.0</v>
      </c>
      <c r="AQ678"/>
      <c r="AR678"/>
      <c r="AS678" t="n">
        <v>0.0</v>
      </c>
    </row>
    <row r="679">
      <c r="A679" s="1" t="n">
        <v>45233.0</v>
      </c>
      <c r="B679" s="2" t="n">
        <v>45233.94362268518</v>
      </c>
      <c r="C679" t="inlineStr">
        <is>
          <t>3140094012085358</t>
        </is>
      </c>
      <c r="D679" t="inlineStr">
        <is>
          <t>POS0012</t>
        </is>
      </c>
      <c r="E679" t="inlineStr">
        <is>
          <t>73</t>
        </is>
      </c>
      <c r="F679" t="inlineStr">
        <is>
          <t>0094</t>
        </is>
      </c>
      <c r="G679" t="inlineStr">
        <is>
          <t>5308149862</t>
        </is>
      </c>
      <c r="H679" t="n">
        <v>300.0</v>
      </c>
      <c r="I679" t="n">
        <v>362.85</v>
      </c>
      <c r="J679" t="n">
        <v>325.71</v>
      </c>
      <c r="K679" t="inlineStr">
        <is>
          <t>sale</t>
        </is>
      </c>
      <c r="L679" t="inlineStr">
        <is>
          <t/>
        </is>
      </c>
      <c r="M679" t="inlineStr">
        <is>
          <t/>
        </is>
      </c>
      <c r="N679" t="n">
        <v>0.0</v>
      </c>
      <c r="O679" t="n">
        <v>0.0</v>
      </c>
      <c r="P679" t="n">
        <v>284.42</v>
      </c>
      <c r="Q679" t="n">
        <v>225.62</v>
      </c>
      <c r="R679" t="n">
        <v>37.14</v>
      </c>
      <c r="S679" t="n">
        <v>37.14</v>
      </c>
      <c r="T679" t="n">
        <v>3.63</v>
      </c>
      <c r="U679" t="n">
        <v>2.86</v>
      </c>
      <c r="V679" t="n">
        <v>58.63</v>
      </c>
      <c r="W679" t="n">
        <v>44.74</v>
      </c>
      <c r="X679" t="n">
        <v>4.76</v>
      </c>
      <c r="Y679" t="n">
        <v>3.75</v>
      </c>
      <c r="Z679" t="n">
        <v>11.41</v>
      </c>
      <c r="AA679" t="n">
        <v>8.73</v>
      </c>
      <c r="AB679" t="n">
        <v>14.28</v>
      </c>
      <c r="AC679" t="n">
        <v>14.29</v>
      </c>
      <c r="AD679" t="n">
        <v>-62.85000000000002</v>
      </c>
      <c r="AE679" t="n">
        <v>58.80000000000001</v>
      </c>
      <c r="AF679" t="n">
        <v>0.0</v>
      </c>
      <c r="AG679" t="n">
        <v>0.77</v>
      </c>
      <c r="AH679" t="n">
        <v>13.89</v>
      </c>
      <c r="AI679" t="n">
        <v>1.0099999999999998</v>
      </c>
      <c r="AJ679" t="n">
        <v>2.6799999999999997</v>
      </c>
      <c r="AK679" t="n">
        <v>-0.009999999999999787</v>
      </c>
      <c r="AL679" t="inlineStr">
        <is>
          <t>unreconciled</t>
        </is>
      </c>
      <c r="AM679" t="inlineStr">
        <is>
          <t>Order Amount Mismatch (3PO&gt;POS)</t>
        </is>
      </c>
      <c r="AN679" t="n">
        <v>62.85</v>
      </c>
      <c r="AO679" t="n">
        <f>ROUND(P679*100/H679,2)</f>
        <v>0.0</v>
      </c>
      <c r="AP679" t="n">
        <f>ROUND(Q679*100/I679,2)</f>
        <v>0.0</v>
      </c>
      <c r="AQ679"/>
      <c r="AR679"/>
      <c r="AS679" t="n">
        <v>0.0</v>
      </c>
    </row>
    <row r="680">
      <c r="A680" s="1" t="n">
        <v>45231.0</v>
      </c>
      <c r="B680" s="2" t="n">
        <v>45232.00746527778</v>
      </c>
      <c r="C680" t="inlineStr">
        <is>
          <t>3140094012084623</t>
        </is>
      </c>
      <c r="D680" t="inlineStr">
        <is>
          <t>POS0012</t>
        </is>
      </c>
      <c r="E680" t="inlineStr">
        <is>
          <t>37</t>
        </is>
      </c>
      <c r="F680" t="inlineStr">
        <is>
          <t>0094</t>
        </is>
      </c>
      <c r="G680" t="inlineStr">
        <is>
          <t>5308155450</t>
        </is>
      </c>
      <c r="H680" t="n">
        <v>269.0</v>
      </c>
      <c r="I680" t="n">
        <v>256.18</v>
      </c>
      <c r="J680" t="n">
        <v>219.04</v>
      </c>
      <c r="K680" t="inlineStr">
        <is>
          <t>sale</t>
        </is>
      </c>
      <c r="L680" t="inlineStr">
        <is>
          <t/>
        </is>
      </c>
      <c r="M680" t="inlineStr">
        <is>
          <t/>
        </is>
      </c>
      <c r="N680" t="n">
        <v>0.0</v>
      </c>
      <c r="O680" t="n">
        <v>0.0</v>
      </c>
      <c r="P680" t="n">
        <v>203.13</v>
      </c>
      <c r="Q680" t="n">
        <v>203.12</v>
      </c>
      <c r="R680" t="n">
        <v>37.14</v>
      </c>
      <c r="S680" t="n">
        <v>37.14</v>
      </c>
      <c r="T680" t="n">
        <v>2.56</v>
      </c>
      <c r="U680" t="n">
        <v>2.56</v>
      </c>
      <c r="V680" t="n">
        <v>39.43</v>
      </c>
      <c r="W680" t="n">
        <v>39.43</v>
      </c>
      <c r="X680" t="n">
        <v>3.36</v>
      </c>
      <c r="Y680" t="n">
        <v>3.36</v>
      </c>
      <c r="Z680" t="n">
        <v>7.7</v>
      </c>
      <c r="AA680" t="n">
        <v>7.7</v>
      </c>
      <c r="AB680" t="n">
        <v>12.82</v>
      </c>
      <c r="AC680" t="n">
        <v>12.81</v>
      </c>
      <c r="AD680" t="n">
        <v>12.819999999999993</v>
      </c>
      <c r="AE680" t="n">
        <v>0.009999999999990905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0.009999999999999787</v>
      </c>
      <c r="AL680" t="inlineStr">
        <is>
          <t>unreconciled</t>
        </is>
      </c>
      <c r="AM680" t="inlineStr">
        <is>
          <t>Order Amount Mismatch (POS&gt;3PO)</t>
        </is>
      </c>
      <c r="AN680" t="n">
        <v>12.82</v>
      </c>
      <c r="AO680" t="n">
        <f>ROUND(P680*100/H680,2)</f>
        <v>0.0</v>
      </c>
      <c r="AP680" t="n">
        <f>ROUND(Q680*100/I680,2)</f>
        <v>0.0</v>
      </c>
      <c r="AQ680"/>
      <c r="AR680"/>
      <c r="AS680" t="n">
        <v>0.0</v>
      </c>
    </row>
    <row r="681">
      <c r="A681" s="1" t="n">
        <v>45232.0</v>
      </c>
      <c r="B681" s="2" t="n">
        <v>45232.58489583333</v>
      </c>
      <c r="C681" t="inlineStr">
        <is>
          <t>3140094012084705</t>
        </is>
      </c>
      <c r="D681" t="inlineStr">
        <is>
          <t>POS0012</t>
        </is>
      </c>
      <c r="E681" t="inlineStr">
        <is>
          <t>19</t>
        </is>
      </c>
      <c r="F681" t="inlineStr">
        <is>
          <t>0094</t>
        </is>
      </c>
      <c r="G681" t="inlineStr">
        <is>
          <t>5308158088</t>
        </is>
      </c>
      <c r="H681" t="n">
        <v>460.0</v>
      </c>
      <c r="I681" t="n">
        <v>438.05</v>
      </c>
      <c r="J681" t="n">
        <v>400.91</v>
      </c>
      <c r="K681" t="inlineStr">
        <is>
          <t>sale</t>
        </is>
      </c>
      <c r="L681" t="inlineStr">
        <is>
          <t/>
        </is>
      </c>
      <c r="M681" t="inlineStr">
        <is>
          <t/>
        </is>
      </c>
      <c r="N681" t="n">
        <v>0.0</v>
      </c>
      <c r="O681" t="n">
        <v>0.0</v>
      </c>
      <c r="P681" t="n">
        <v>341.74</v>
      </c>
      <c r="Q681" t="n">
        <v>341.71</v>
      </c>
      <c r="R681" t="n">
        <v>37.14</v>
      </c>
      <c r="S681" t="n">
        <v>37.14</v>
      </c>
      <c r="T681" t="n">
        <v>4.38</v>
      </c>
      <c r="U681" t="n">
        <v>4.38</v>
      </c>
      <c r="V681" t="n">
        <v>72.16</v>
      </c>
      <c r="W681" t="n">
        <v>72.16</v>
      </c>
      <c r="X681" t="n">
        <v>5.75</v>
      </c>
      <c r="Y681" t="n">
        <v>5.75</v>
      </c>
      <c r="Z681" t="n">
        <v>14.02</v>
      </c>
      <c r="AA681" t="n">
        <v>14.03</v>
      </c>
      <c r="AB681" t="n">
        <v>21.9</v>
      </c>
      <c r="AC681" t="n">
        <v>21.9</v>
      </c>
      <c r="AD681" t="n">
        <v>21.94999999999999</v>
      </c>
      <c r="AE681" t="n">
        <v>0.03000000000002956</v>
      </c>
      <c r="AF681" t="n">
        <v>0.0</v>
      </c>
      <c r="AG681" t="n">
        <v>0.0</v>
      </c>
      <c r="AH681" t="n">
        <v>0.0</v>
      </c>
      <c r="AI681" t="n">
        <v>0.0</v>
      </c>
      <c r="AJ681" t="n">
        <v>-0.009999999999999787</v>
      </c>
      <c r="AK681" t="n">
        <v>0.0</v>
      </c>
      <c r="AL681" t="inlineStr">
        <is>
          <t>unreconciled</t>
        </is>
      </c>
      <c r="AM681" t="inlineStr">
        <is>
          <t>Order Amount Mismatch (POS&gt;3PO)</t>
        </is>
      </c>
      <c r="AN681" t="n">
        <v>21.95</v>
      </c>
      <c r="AO681" t="n">
        <f>ROUND(P681*100/H681,2)</f>
        <v>0.0</v>
      </c>
      <c r="AP681" t="n">
        <f>ROUND(Q681*100/I681,2)</f>
        <v>0.0</v>
      </c>
      <c r="AQ681"/>
      <c r="AR681"/>
      <c r="AS681" t="n">
        <v>0.0</v>
      </c>
    </row>
    <row r="682">
      <c r="A682" s="1" t="n">
        <v>45236.0</v>
      </c>
      <c r="B682" s="2" t="n">
        <v>45236.592199074075</v>
      </c>
      <c r="C682" t="inlineStr">
        <is>
          <t>3140094012086473</t>
        </is>
      </c>
      <c r="D682" t="inlineStr">
        <is>
          <t>POS0012</t>
        </is>
      </c>
      <c r="E682" t="inlineStr">
        <is>
          <t>88</t>
        </is>
      </c>
      <c r="F682" t="inlineStr">
        <is>
          <t>0094</t>
        </is>
      </c>
      <c r="G682" t="inlineStr">
        <is>
          <t>5308169012</t>
        </is>
      </c>
      <c r="H682" t="n">
        <v>638.0</v>
      </c>
      <c r="I682" t="n">
        <v>607.61</v>
      </c>
      <c r="J682" t="n">
        <v>570.47</v>
      </c>
      <c r="K682" t="inlineStr">
        <is>
          <t>sale</t>
        </is>
      </c>
      <c r="L682" t="inlineStr">
        <is>
          <t/>
        </is>
      </c>
      <c r="M682" t="inlineStr">
        <is>
          <t/>
        </is>
      </c>
      <c r="N682" t="n">
        <v>0.0</v>
      </c>
      <c r="O682" t="n">
        <v>0.0</v>
      </c>
      <c r="P682" t="n">
        <v>470.96</v>
      </c>
      <c r="Q682" t="n">
        <v>470.97</v>
      </c>
      <c r="R682" t="n">
        <v>37.14</v>
      </c>
      <c r="S682" t="n">
        <v>37.14</v>
      </c>
      <c r="T682" t="n">
        <v>6.08</v>
      </c>
      <c r="U682" t="n">
        <v>6.08</v>
      </c>
      <c r="V682" t="n">
        <v>102.68</v>
      </c>
      <c r="W682" t="n">
        <v>102.68</v>
      </c>
      <c r="X682" t="n">
        <v>7.97</v>
      </c>
      <c r="Y682" t="n">
        <v>7.97</v>
      </c>
      <c r="Z682" t="n">
        <v>19.92</v>
      </c>
      <c r="AA682" t="n">
        <v>19.91</v>
      </c>
      <c r="AB682" t="n">
        <v>30.38</v>
      </c>
      <c r="AC682" t="n">
        <v>30.38</v>
      </c>
      <c r="AD682" t="n">
        <v>30.389999999999986</v>
      </c>
      <c r="AE682" t="n">
        <v>-0.010000000000047748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0.010000000000001563</v>
      </c>
      <c r="AK682" t="n">
        <v>0.0</v>
      </c>
      <c r="AL682" t="inlineStr">
        <is>
          <t>unreconciled</t>
        </is>
      </c>
      <c r="AM682" t="inlineStr">
        <is>
          <t>Order Amount Mismatch (POS&gt;3PO)</t>
        </is>
      </c>
      <c r="AN682" t="n">
        <v>30.39</v>
      </c>
      <c r="AO682" t="n">
        <f>ROUND(P682*100/H682,2)</f>
        <v>0.0</v>
      </c>
      <c r="AP682" t="n">
        <f>ROUND(Q682*100/I682,2)</f>
        <v>0.0</v>
      </c>
      <c r="AQ682"/>
      <c r="AR682"/>
      <c r="AS682" t="n">
        <v>0.0</v>
      </c>
    </row>
    <row r="683">
      <c r="A683" s="1" t="n">
        <v>45234.0</v>
      </c>
      <c r="B683" s="2" t="n">
        <v>45234.515543981484</v>
      </c>
      <c r="C683" t="inlineStr">
        <is>
          <t>3140023012059447</t>
        </is>
      </c>
      <c r="D683" t="inlineStr">
        <is>
          <t>POS0012</t>
        </is>
      </c>
      <c r="E683" t="inlineStr">
        <is>
          <t>39</t>
        </is>
      </c>
      <c r="F683" t="inlineStr">
        <is>
          <t>0023</t>
        </is>
      </c>
      <c r="G683" t="inlineStr">
        <is>
          <t>5308170480</t>
        </is>
      </c>
      <c r="H683" t="n">
        <v>314.0</v>
      </c>
      <c r="I683" t="n">
        <v>299.04</v>
      </c>
      <c r="J683" t="n">
        <v>261.9</v>
      </c>
      <c r="K683" t="inlineStr">
        <is>
          <t>sale</t>
        </is>
      </c>
      <c r="L683" t="inlineStr">
        <is>
          <t/>
        </is>
      </c>
      <c r="M683" t="inlineStr">
        <is>
          <t/>
        </is>
      </c>
      <c r="N683" t="n">
        <v>0.0</v>
      </c>
      <c r="O683" t="n">
        <v>0.0</v>
      </c>
      <c r="P683" t="n">
        <v>235.8</v>
      </c>
      <c r="Q683" t="n">
        <v>235.78</v>
      </c>
      <c r="R683" t="n">
        <v>37.14</v>
      </c>
      <c r="S683" t="n">
        <v>37.14</v>
      </c>
      <c r="T683" t="n">
        <v>2.99</v>
      </c>
      <c r="U683" t="n">
        <v>2.99</v>
      </c>
      <c r="V683" t="n">
        <v>47.14</v>
      </c>
      <c r="W683" t="n">
        <v>47.14</v>
      </c>
      <c r="X683" t="n">
        <v>3.92</v>
      </c>
      <c r="Y683" t="n">
        <v>3.92</v>
      </c>
      <c r="Z683" t="n">
        <v>9.19</v>
      </c>
      <c r="AA683" t="n">
        <v>9.2</v>
      </c>
      <c r="AB683" t="n">
        <v>14.96</v>
      </c>
      <c r="AC683" t="n">
        <v>14.95</v>
      </c>
      <c r="AD683" t="n">
        <v>14.95999999999998</v>
      </c>
      <c r="AE683" t="n">
        <v>0.020000000000010232</v>
      </c>
      <c r="AF683" t="n">
        <v>0.0</v>
      </c>
      <c r="AG683" t="n">
        <v>0.0</v>
      </c>
      <c r="AH683" t="n">
        <v>0.0</v>
      </c>
      <c r="AI683" t="n">
        <v>0.0</v>
      </c>
      <c r="AJ683" t="n">
        <v>-0.009999999999999787</v>
      </c>
      <c r="AK683" t="n">
        <v>0.010000000000001563</v>
      </c>
      <c r="AL683" t="inlineStr">
        <is>
          <t>unreconciled</t>
        </is>
      </c>
      <c r="AM683" t="inlineStr">
        <is>
          <t>Order Amount Mismatch (POS&gt;3PO)</t>
        </is>
      </c>
      <c r="AN683" t="n">
        <v>14.96</v>
      </c>
      <c r="AO683" t="n">
        <f>ROUND(P683*100/H683,2)</f>
        <v>0.0</v>
      </c>
      <c r="AP683" t="n">
        <f>ROUND(Q683*100/I683,2)</f>
        <v>0.0</v>
      </c>
      <c r="AQ683"/>
      <c r="AR683"/>
      <c r="AS683" t="n">
        <v>0.0</v>
      </c>
    </row>
    <row r="684">
      <c r="A684" s="1" t="n">
        <v>45232.0</v>
      </c>
      <c r="B684" s="2" t="n">
        <v>45232.68655092592</v>
      </c>
      <c r="C684" t="inlineStr">
        <is>
          <t>3140023012058988</t>
        </is>
      </c>
      <c r="D684" t="inlineStr">
        <is>
          <t>POS0012</t>
        </is>
      </c>
      <c r="E684" t="inlineStr">
        <is>
          <t>82</t>
        </is>
      </c>
      <c r="F684" t="inlineStr">
        <is>
          <t>0023</t>
        </is>
      </c>
      <c r="G684" t="inlineStr">
        <is>
          <t>5308171576</t>
        </is>
      </c>
      <c r="H684" t="n">
        <v>518.0</v>
      </c>
      <c r="I684" t="n">
        <v>493.32</v>
      </c>
      <c r="J684" t="n">
        <v>456.18</v>
      </c>
      <c r="K684" t="inlineStr">
        <is>
          <t>sale</t>
        </is>
      </c>
      <c r="L684" t="inlineStr">
        <is>
          <t/>
        </is>
      </c>
      <c r="M684" t="inlineStr">
        <is>
          <t/>
        </is>
      </c>
      <c r="N684" t="n">
        <v>0.0</v>
      </c>
      <c r="O684" t="n">
        <v>0.0</v>
      </c>
      <c r="P684" t="n">
        <v>383.87</v>
      </c>
      <c r="Q684" t="n">
        <v>383.86</v>
      </c>
      <c r="R684" t="n">
        <v>37.14</v>
      </c>
      <c r="S684" t="n">
        <v>37.14</v>
      </c>
      <c r="T684" t="n">
        <v>4.93</v>
      </c>
      <c r="U684" t="n">
        <v>4.93</v>
      </c>
      <c r="V684" t="n">
        <v>82.11</v>
      </c>
      <c r="W684" t="n">
        <v>82.11</v>
      </c>
      <c r="X684" t="n">
        <v>6.47</v>
      </c>
      <c r="Y684" t="n">
        <v>6.47</v>
      </c>
      <c r="Z684" t="n">
        <v>15.94</v>
      </c>
      <c r="AA684" t="n">
        <v>15.94</v>
      </c>
      <c r="AB684" t="n">
        <v>24.66</v>
      </c>
      <c r="AC684" t="n">
        <v>24.67</v>
      </c>
      <c r="AD684" t="n">
        <v>24.680000000000007</v>
      </c>
      <c r="AE684" t="n">
        <v>0.009999999999990905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-0.010000000000001563</v>
      </c>
      <c r="AL684" t="inlineStr">
        <is>
          <t>unreconciled</t>
        </is>
      </c>
      <c r="AM684" t="inlineStr">
        <is>
          <t>Order Amount Mismatch (POS&gt;3PO)</t>
        </is>
      </c>
      <c r="AN684" t="n">
        <v>24.68</v>
      </c>
      <c r="AO684" t="n">
        <f>ROUND(P684*100/H684,2)</f>
        <v>0.0</v>
      </c>
      <c r="AP684" t="n">
        <f>ROUND(Q684*100/I684,2)</f>
        <v>0.0</v>
      </c>
      <c r="AQ684"/>
      <c r="AR684"/>
      <c r="AS684" t="n">
        <v>0.0</v>
      </c>
    </row>
    <row r="685">
      <c r="A685" s="1" t="n">
        <v>45233.0</v>
      </c>
      <c r="B685" s="2" t="n">
        <v>45233.87799768519</v>
      </c>
      <c r="C685" t="inlineStr">
        <is>
          <t>3140094012085297</t>
        </is>
      </c>
      <c r="D685" t="inlineStr">
        <is>
          <t>POS0012</t>
        </is>
      </c>
      <c r="E685" t="inlineStr">
        <is>
          <t>12</t>
        </is>
      </c>
      <c r="F685" t="inlineStr">
        <is>
          <t>0094</t>
        </is>
      </c>
      <c r="G685" t="inlineStr">
        <is>
          <t>5308173686</t>
        </is>
      </c>
      <c r="H685" t="n">
        <v>405.0</v>
      </c>
      <c r="I685" t="n">
        <v>462.85</v>
      </c>
      <c r="J685" t="n">
        <v>425.71</v>
      </c>
      <c r="K685" t="inlineStr">
        <is>
          <t>sale</t>
        </is>
      </c>
      <c r="L685" t="inlineStr">
        <is>
          <t/>
        </is>
      </c>
      <c r="M685" t="inlineStr">
        <is>
          <t/>
        </is>
      </c>
      <c r="N685" t="n">
        <v>0.0</v>
      </c>
      <c r="O685" t="n">
        <v>0.0</v>
      </c>
      <c r="P685" t="n">
        <v>360.63</v>
      </c>
      <c r="Q685" t="n">
        <v>301.84</v>
      </c>
      <c r="R685" t="n">
        <v>37.14</v>
      </c>
      <c r="S685" t="n">
        <v>37.14</v>
      </c>
      <c r="T685" t="n">
        <v>4.63</v>
      </c>
      <c r="U685" t="n">
        <v>3.86</v>
      </c>
      <c r="V685" t="n">
        <v>76.63</v>
      </c>
      <c r="W685" t="n">
        <v>62.74</v>
      </c>
      <c r="X685" t="n">
        <v>6.07</v>
      </c>
      <c r="Y685" t="n">
        <v>5.06</v>
      </c>
      <c r="Z685" t="n">
        <v>14.89</v>
      </c>
      <c r="AA685" t="n">
        <v>12.2</v>
      </c>
      <c r="AB685" t="n">
        <v>19.28</v>
      </c>
      <c r="AC685" t="n">
        <v>19.29</v>
      </c>
      <c r="AD685" t="n">
        <v>-57.85000000000002</v>
      </c>
      <c r="AE685" t="n">
        <v>58.79000000000002</v>
      </c>
      <c r="AF685" t="n">
        <v>0.0</v>
      </c>
      <c r="AG685" t="n">
        <v>0.77</v>
      </c>
      <c r="AH685" t="n">
        <v>13.889999999999993</v>
      </c>
      <c r="AI685" t="n">
        <v>1.0100000000000007</v>
      </c>
      <c r="AJ685" t="n">
        <v>2.6900000000000013</v>
      </c>
      <c r="AK685" t="n">
        <v>-0.00999999999999801</v>
      </c>
      <c r="AL685" t="inlineStr">
        <is>
          <t>unreconciled</t>
        </is>
      </c>
      <c r="AM685" t="inlineStr">
        <is>
          <t>Order Amount Mismatch (3PO&gt;POS)</t>
        </is>
      </c>
      <c r="AN685" t="n">
        <v>57.85</v>
      </c>
      <c r="AO685" t="n">
        <f>ROUND(P685*100/H685,2)</f>
        <v>0.0</v>
      </c>
      <c r="AP685" t="n">
        <f>ROUND(Q685*100/I685,2)</f>
        <v>0.0</v>
      </c>
      <c r="AQ685"/>
      <c r="AR685"/>
      <c r="AS685" t="n">
        <v>0.0</v>
      </c>
    </row>
    <row r="686">
      <c r="A686" s="1" t="n">
        <v>45231.0</v>
      </c>
      <c r="B686" s="2" t="n">
        <v>45231.87527777778</v>
      </c>
      <c r="C686" t="inlineStr">
        <is>
          <t>3140094012084535</t>
        </is>
      </c>
      <c r="D686" t="inlineStr">
        <is>
          <t>POS0012</t>
        </is>
      </c>
      <c r="E686" t="inlineStr">
        <is>
          <t>49</t>
        </is>
      </c>
      <c r="F686" t="inlineStr">
        <is>
          <t>0094</t>
        </is>
      </c>
      <c r="G686" t="inlineStr">
        <is>
          <t>5308197650</t>
        </is>
      </c>
      <c r="H686" t="n">
        <v>361.0</v>
      </c>
      <c r="I686" t="n">
        <v>343.81</v>
      </c>
      <c r="J686" t="n">
        <v>306.67</v>
      </c>
      <c r="K686" t="inlineStr">
        <is>
          <t>sale</t>
        </is>
      </c>
      <c r="L686" t="inlineStr">
        <is>
          <t/>
        </is>
      </c>
      <c r="M686" t="inlineStr">
        <is>
          <t/>
        </is>
      </c>
      <c r="N686" t="n">
        <v>0.0</v>
      </c>
      <c r="O686" t="n">
        <v>0.0</v>
      </c>
      <c r="P686" t="n">
        <v>269.91</v>
      </c>
      <c r="Q686" t="n">
        <v>269.9</v>
      </c>
      <c r="R686" t="n">
        <v>37.14</v>
      </c>
      <c r="S686" t="n">
        <v>37.14</v>
      </c>
      <c r="T686" t="n">
        <v>3.44</v>
      </c>
      <c r="U686" t="n">
        <v>3.44</v>
      </c>
      <c r="V686" t="n">
        <v>55.2</v>
      </c>
      <c r="W686" t="n">
        <v>55.2</v>
      </c>
      <c r="X686" t="n">
        <v>4.51</v>
      </c>
      <c r="Y686" t="n">
        <v>4.51</v>
      </c>
      <c r="Z686" t="n">
        <v>10.75</v>
      </c>
      <c r="AA686" t="n">
        <v>10.75</v>
      </c>
      <c r="AB686" t="n">
        <v>17.2</v>
      </c>
      <c r="AC686" t="n">
        <v>17.19</v>
      </c>
      <c r="AD686" t="n">
        <v>17.189999999999998</v>
      </c>
      <c r="AE686" t="n">
        <v>0.010000000000047748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0.00999999999999801</v>
      </c>
      <c r="AL686" t="inlineStr">
        <is>
          <t>unreconciled</t>
        </is>
      </c>
      <c r="AM686" t="inlineStr">
        <is>
          <t>Order Amount Mismatch (POS&gt;3PO)</t>
        </is>
      </c>
      <c r="AN686" t="n">
        <v>17.19</v>
      </c>
      <c r="AO686" t="n">
        <f>ROUND(P686*100/H686,2)</f>
        <v>0.0</v>
      </c>
      <c r="AP686" t="n">
        <f>ROUND(Q686*100/I686,2)</f>
        <v>0.0</v>
      </c>
      <c r="AQ686"/>
      <c r="AR686"/>
      <c r="AS686" t="n">
        <v>0.0</v>
      </c>
    </row>
    <row r="687">
      <c r="A687" s="1" t="n">
        <v>45235.0</v>
      </c>
      <c r="B687" s="2" t="n">
        <v>45235.57020833333</v>
      </c>
      <c r="C687" t="inlineStr">
        <is>
          <t>3140094012085996</t>
        </is>
      </c>
      <c r="D687" t="inlineStr">
        <is>
          <t>POS0012</t>
        </is>
      </c>
      <c r="E687" t="inlineStr">
        <is>
          <t>11</t>
        </is>
      </c>
      <c r="F687" t="inlineStr">
        <is>
          <t>0094</t>
        </is>
      </c>
      <c r="G687" t="inlineStr">
        <is>
          <t>5308202632</t>
        </is>
      </c>
      <c r="H687" t="n">
        <v>601.0</v>
      </c>
      <c r="I687" t="n">
        <v>572.38</v>
      </c>
      <c r="J687" t="n">
        <v>535.24</v>
      </c>
      <c r="K687" t="inlineStr">
        <is>
          <t>sale</t>
        </is>
      </c>
      <c r="L687" t="inlineStr">
        <is>
          <t/>
        </is>
      </c>
      <c r="M687" t="inlineStr">
        <is>
          <t/>
        </is>
      </c>
      <c r="N687" t="n">
        <v>0.0</v>
      </c>
      <c r="O687" t="n">
        <v>0.0</v>
      </c>
      <c r="P687" t="n">
        <v>444.12</v>
      </c>
      <c r="Q687" t="n">
        <v>444.1</v>
      </c>
      <c r="R687" t="n">
        <v>37.14</v>
      </c>
      <c r="S687" t="n">
        <v>37.14</v>
      </c>
      <c r="T687" t="n">
        <v>5.72</v>
      </c>
      <c r="U687" t="n">
        <v>5.72</v>
      </c>
      <c r="V687" t="n">
        <v>96.34</v>
      </c>
      <c r="W687" t="n">
        <v>96.34</v>
      </c>
      <c r="X687" t="n">
        <v>7.51</v>
      </c>
      <c r="Y687" t="n">
        <v>7.51</v>
      </c>
      <c r="Z687" t="n">
        <v>18.69</v>
      </c>
      <c r="AA687" t="n">
        <v>18.69</v>
      </c>
      <c r="AB687" t="n">
        <v>28.62</v>
      </c>
      <c r="AC687" t="n">
        <v>28.62</v>
      </c>
      <c r="AD687" t="n">
        <v>28.620000000000005</v>
      </c>
      <c r="AE687" t="n">
        <v>0.01999999999998181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inlineStr">
        <is>
          <t>unreconciled</t>
        </is>
      </c>
      <c r="AM687" t="inlineStr">
        <is>
          <t>Order Amount Mismatch (POS&gt;3PO)</t>
        </is>
      </c>
      <c r="AN687" t="n">
        <v>28.62</v>
      </c>
      <c r="AO687" t="n">
        <f>ROUND(P687*100/H687,2)</f>
        <v>0.0</v>
      </c>
      <c r="AP687" t="n">
        <f>ROUND(Q687*100/I687,2)</f>
        <v>0.0</v>
      </c>
      <c r="AQ687"/>
      <c r="AR687"/>
      <c r="AS687" t="n">
        <v>0.0</v>
      </c>
    </row>
    <row r="688">
      <c r="A688" s="1" t="n">
        <v>45231.0</v>
      </c>
      <c r="B688" s="2" t="n">
        <v>45231.790497685186</v>
      </c>
      <c r="C688" t="inlineStr">
        <is>
          <t>3140094012084478</t>
        </is>
      </c>
      <c r="D688" t="inlineStr">
        <is>
          <t>POS0012</t>
        </is>
      </c>
      <c r="E688" t="inlineStr">
        <is>
          <t>92</t>
        </is>
      </c>
      <c r="F688" t="inlineStr">
        <is>
          <t>0094</t>
        </is>
      </c>
      <c r="G688" t="inlineStr">
        <is>
          <t>5308216037</t>
        </is>
      </c>
      <c r="H688" t="n">
        <v>376.0</v>
      </c>
      <c r="I688" t="n">
        <v>358.09</v>
      </c>
      <c r="J688" t="n">
        <v>320.95</v>
      </c>
      <c r="K688" t="inlineStr">
        <is>
          <t>sale</t>
        </is>
      </c>
      <c r="L688" t="inlineStr">
        <is>
          <t/>
        </is>
      </c>
      <c r="M688" t="inlineStr">
        <is>
          <t/>
        </is>
      </c>
      <c r="N688" t="n">
        <v>0.0</v>
      </c>
      <c r="O688" t="n">
        <v>0.0</v>
      </c>
      <c r="P688" t="n">
        <v>280.8</v>
      </c>
      <c r="Q688" t="n">
        <v>280.8</v>
      </c>
      <c r="R688" t="n">
        <v>37.14</v>
      </c>
      <c r="S688" t="n">
        <v>37.14</v>
      </c>
      <c r="T688" t="n">
        <v>3.58</v>
      </c>
      <c r="U688" t="n">
        <v>3.58</v>
      </c>
      <c r="V688" t="n">
        <v>57.77</v>
      </c>
      <c r="W688" t="n">
        <v>57.77</v>
      </c>
      <c r="X688" t="n">
        <v>4.7</v>
      </c>
      <c r="Y688" t="n">
        <v>4.7</v>
      </c>
      <c r="Z688" t="n">
        <v>11.24</v>
      </c>
      <c r="AA688" t="n">
        <v>11.25</v>
      </c>
      <c r="AB688" t="n">
        <v>17.9</v>
      </c>
      <c r="AC688" t="n">
        <v>17.91</v>
      </c>
      <c r="AD688" t="n">
        <v>17.910000000000025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-0.009999999999999787</v>
      </c>
      <c r="AK688" t="n">
        <v>-0.010000000000001563</v>
      </c>
      <c r="AL688" t="inlineStr">
        <is>
          <t>unreconciled</t>
        </is>
      </c>
      <c r="AM688" t="inlineStr">
        <is>
          <t>Order Amount Mismatch (POS&gt;3PO)</t>
        </is>
      </c>
      <c r="AN688" t="n">
        <v>17.91</v>
      </c>
      <c r="AO688" t="n">
        <f>ROUND(P688*100/H688,2)</f>
        <v>0.0</v>
      </c>
      <c r="AP688" t="n">
        <f>ROUND(Q688*100/I688,2)</f>
        <v>0.0</v>
      </c>
      <c r="AQ688"/>
      <c r="AR688"/>
      <c r="AS688" t="n">
        <v>0.0</v>
      </c>
    </row>
    <row r="689">
      <c r="A689" s="1" t="n">
        <v>45232.0</v>
      </c>
      <c r="B689" s="2" t="n">
        <v>45232.942557870374</v>
      </c>
      <c r="C689" t="inlineStr">
        <is>
          <t>3140023012059101</t>
        </is>
      </c>
      <c r="D689" t="inlineStr">
        <is>
          <t>POS0012</t>
        </is>
      </c>
      <c r="E689" t="inlineStr">
        <is>
          <t>94</t>
        </is>
      </c>
      <c r="F689" t="inlineStr">
        <is>
          <t>0023</t>
        </is>
      </c>
      <c r="G689" t="inlineStr">
        <is>
          <t>5308221211</t>
        </is>
      </c>
      <c r="H689" t="n">
        <v>94.0</v>
      </c>
      <c r="I689" t="n">
        <v>89.52</v>
      </c>
      <c r="J689" t="n">
        <v>52.38</v>
      </c>
      <c r="K689" t="inlineStr">
        <is>
          <t>sale</t>
        </is>
      </c>
      <c r="L689" t="inlineStr">
        <is>
          <t/>
        </is>
      </c>
      <c r="M689" t="inlineStr">
        <is>
          <t/>
        </is>
      </c>
      <c r="N689" t="n">
        <v>0.0</v>
      </c>
      <c r="O689" t="n">
        <v>0.0</v>
      </c>
      <c r="P689" t="n">
        <v>76.1</v>
      </c>
      <c r="Q689" t="n">
        <v>76.1</v>
      </c>
      <c r="R689" t="n">
        <v>37.14</v>
      </c>
      <c r="S689" t="n">
        <v>37.14</v>
      </c>
      <c r="T689" t="n">
        <v>0.9</v>
      </c>
      <c r="U689" t="n">
        <v>0.9</v>
      </c>
      <c r="V689" t="n">
        <v>9.43</v>
      </c>
      <c r="W689" t="n">
        <v>9.43</v>
      </c>
      <c r="X689" t="n">
        <v>1.18</v>
      </c>
      <c r="Y689" t="n">
        <v>1.18</v>
      </c>
      <c r="Z689" t="n">
        <v>1.91</v>
      </c>
      <c r="AA689" t="n">
        <v>1.91</v>
      </c>
      <c r="AB689" t="n">
        <v>4.48</v>
      </c>
      <c r="AC689" t="n">
        <v>4.48</v>
      </c>
      <c r="AD689" t="n">
        <v>4.480000000000004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inlineStr">
        <is>
          <t>unreconciled</t>
        </is>
      </c>
      <c r="AM689" t="inlineStr">
        <is>
          <t>Order Amount Mismatch (POS&gt;3PO)</t>
        </is>
      </c>
      <c r="AN689" t="n">
        <v>4.48</v>
      </c>
      <c r="AO689" t="n">
        <f>ROUND(P689*100/H689,2)</f>
        <v>0.0</v>
      </c>
      <c r="AP689" t="n">
        <f>ROUND(Q689*100/I689,2)</f>
        <v>0.0</v>
      </c>
      <c r="AQ689"/>
      <c r="AR689"/>
      <c r="AS689" t="n">
        <v>0.0</v>
      </c>
    </row>
    <row r="690">
      <c r="A690" s="1" t="n">
        <v>45232.0</v>
      </c>
      <c r="B690" s="2" t="n">
        <v>45232.66625</v>
      </c>
      <c r="C690" t="inlineStr">
        <is>
          <t>3140094012084769</t>
        </is>
      </c>
      <c r="D690" t="inlineStr">
        <is>
          <t>POS0012</t>
        </is>
      </c>
      <c r="E690" t="inlineStr">
        <is>
          <t>84</t>
        </is>
      </c>
      <c r="F690" t="inlineStr">
        <is>
          <t>0094</t>
        </is>
      </c>
      <c r="G690" t="inlineStr">
        <is>
          <t>5308226840</t>
        </is>
      </c>
      <c r="H690" t="n">
        <v>237.0</v>
      </c>
      <c r="I690" t="n">
        <v>225.71</v>
      </c>
      <c r="J690" t="n">
        <v>188.57</v>
      </c>
      <c r="K690" t="inlineStr">
        <is>
          <t>sale</t>
        </is>
      </c>
      <c r="L690" t="inlineStr">
        <is>
          <t/>
        </is>
      </c>
      <c r="M690" t="inlineStr">
        <is>
          <t/>
        </is>
      </c>
      <c r="N690" t="n">
        <v>0.0</v>
      </c>
      <c r="O690" t="n">
        <v>0.0</v>
      </c>
      <c r="P690" t="n">
        <v>179.91</v>
      </c>
      <c r="Q690" t="n">
        <v>179.92</v>
      </c>
      <c r="R690" t="n">
        <v>37.14</v>
      </c>
      <c r="S690" t="n">
        <v>37.14</v>
      </c>
      <c r="T690" t="n">
        <v>2.26</v>
      </c>
      <c r="U690" t="n">
        <v>2.26</v>
      </c>
      <c r="V690" t="n">
        <v>33.94</v>
      </c>
      <c r="W690" t="n">
        <v>33.94</v>
      </c>
      <c r="X690" t="n">
        <v>2.96</v>
      </c>
      <c r="Y690" t="n">
        <v>2.96</v>
      </c>
      <c r="Z690" t="n">
        <v>6.64</v>
      </c>
      <c r="AA690" t="n">
        <v>6.64</v>
      </c>
      <c r="AB690" t="n">
        <v>11.28</v>
      </c>
      <c r="AC690" t="n">
        <v>11.29</v>
      </c>
      <c r="AD690" t="n">
        <v>11.289999999999992</v>
      </c>
      <c r="AE690" t="n">
        <v>-0.009999999999990905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-0.009999999999999787</v>
      </c>
      <c r="AL690" t="inlineStr">
        <is>
          <t>unreconciled</t>
        </is>
      </c>
      <c r="AM690" t="inlineStr">
        <is>
          <t>Order Amount Mismatch (POS&gt;3PO)</t>
        </is>
      </c>
      <c r="AN690" t="n">
        <v>11.29</v>
      </c>
      <c r="AO690" t="n">
        <f>ROUND(P690*100/H690,2)</f>
        <v>0.0</v>
      </c>
      <c r="AP690" t="n">
        <f>ROUND(Q690*100/I690,2)</f>
        <v>0.0</v>
      </c>
      <c r="AQ690"/>
      <c r="AR690"/>
      <c r="AS690" t="n">
        <v>0.0</v>
      </c>
    </row>
    <row r="691">
      <c r="A691" s="1" t="n">
        <v>45233.0</v>
      </c>
      <c r="B691" s="2" t="n">
        <v>45233.77465277778</v>
      </c>
      <c r="C691" t="inlineStr">
        <is>
          <t>3140023012059282</t>
        </is>
      </c>
      <c r="D691" t="inlineStr">
        <is>
          <t>POS0012</t>
        </is>
      </c>
      <c r="E691" t="inlineStr">
        <is>
          <t>75</t>
        </is>
      </c>
      <c r="F691" t="inlineStr">
        <is>
          <t>0023</t>
        </is>
      </c>
      <c r="G691" t="inlineStr">
        <is>
          <t>5308237560</t>
        </is>
      </c>
      <c r="H691" t="n">
        <v>494.0</v>
      </c>
      <c r="I691" t="n">
        <v>547.62</v>
      </c>
      <c r="J691" t="n">
        <v>510.48</v>
      </c>
      <c r="K691" t="inlineStr">
        <is>
          <t>sale</t>
        </is>
      </c>
      <c r="L691" t="inlineStr">
        <is>
          <t/>
        </is>
      </c>
      <c r="M691" t="inlineStr">
        <is>
          <t/>
        </is>
      </c>
      <c r="N691" t="n">
        <v>0.0</v>
      </c>
      <c r="O691" t="n">
        <v>0.0</v>
      </c>
      <c r="P691" t="n">
        <v>425.23</v>
      </c>
      <c r="Q691" t="n">
        <v>366.44</v>
      </c>
      <c r="R691" t="n">
        <v>37.14</v>
      </c>
      <c r="S691" t="n">
        <v>37.14</v>
      </c>
      <c r="T691" t="n">
        <v>5.48</v>
      </c>
      <c r="U691" t="n">
        <v>4.7</v>
      </c>
      <c r="V691" t="n">
        <v>91.89</v>
      </c>
      <c r="W691" t="n">
        <v>78.0</v>
      </c>
      <c r="X691" t="n">
        <v>7.19</v>
      </c>
      <c r="Y691" t="n">
        <v>6.18</v>
      </c>
      <c r="Z691" t="n">
        <v>17.83</v>
      </c>
      <c r="AA691" t="n">
        <v>15.15</v>
      </c>
      <c r="AB691" t="n">
        <v>23.52</v>
      </c>
      <c r="AC691" t="n">
        <v>23.53</v>
      </c>
      <c r="AD691" t="n">
        <v>-53.620000000000005</v>
      </c>
      <c r="AE691" t="n">
        <v>58.79000000000002</v>
      </c>
      <c r="AF691" t="n">
        <v>0.0</v>
      </c>
      <c r="AG691" t="n">
        <v>0.7800000000000002</v>
      </c>
      <c r="AH691" t="n">
        <v>13.89</v>
      </c>
      <c r="AI691" t="n">
        <v>1.0100000000000007</v>
      </c>
      <c r="AJ691" t="n">
        <v>2.679999999999998</v>
      </c>
      <c r="AK691" t="n">
        <v>-0.010000000000001563</v>
      </c>
      <c r="AL691" t="inlineStr">
        <is>
          <t>unreconciled</t>
        </is>
      </c>
      <c r="AM691" t="inlineStr">
        <is>
          <t>Order Amount Mismatch (3PO&gt;POS)</t>
        </is>
      </c>
      <c r="AN691" t="n">
        <v>53.62</v>
      </c>
      <c r="AO691" t="n">
        <f>ROUND(P691*100/H691,2)</f>
        <v>0.0</v>
      </c>
      <c r="AP691" t="n">
        <f>ROUND(Q691*100/I691,2)</f>
        <v>0.0</v>
      </c>
      <c r="AQ691"/>
      <c r="AR691"/>
      <c r="AS691" t="n">
        <v>0.0</v>
      </c>
    </row>
    <row r="692">
      <c r="A692" s="1" t="n">
        <v>45232.0</v>
      </c>
      <c r="B692" s="2" t="n">
        <v>45232.65068287037</v>
      </c>
      <c r="C692" t="inlineStr">
        <is>
          <t>3140094012084756</t>
        </is>
      </c>
      <c r="D692" t="inlineStr">
        <is>
          <t>POS0012</t>
        </is>
      </c>
      <c r="E692" t="inlineStr">
        <is>
          <t>71</t>
        </is>
      </c>
      <c r="F692" t="inlineStr">
        <is>
          <t>0094</t>
        </is>
      </c>
      <c r="G692" t="inlineStr">
        <is>
          <t>5308242692</t>
        </is>
      </c>
      <c r="H692" t="n">
        <v>573.0</v>
      </c>
      <c r="I692" t="n">
        <v>545.7</v>
      </c>
      <c r="J692" t="n">
        <v>508.56</v>
      </c>
      <c r="K692" t="inlineStr">
        <is>
          <t>sale</t>
        </is>
      </c>
      <c r="L692" t="inlineStr">
        <is>
          <t/>
        </is>
      </c>
      <c r="M692" t="inlineStr">
        <is>
          <t/>
        </is>
      </c>
      <c r="N692" t="n">
        <v>0.0</v>
      </c>
      <c r="O692" t="n">
        <v>0.0</v>
      </c>
      <c r="P692" t="n">
        <v>423.77</v>
      </c>
      <c r="Q692" t="n">
        <v>423.78</v>
      </c>
      <c r="R692" t="n">
        <v>37.14</v>
      </c>
      <c r="S692" t="n">
        <v>37.14</v>
      </c>
      <c r="T692" t="n">
        <v>5.46</v>
      </c>
      <c r="U692" t="n">
        <v>5.46</v>
      </c>
      <c r="V692" t="n">
        <v>91.54</v>
      </c>
      <c r="W692" t="n">
        <v>91.54</v>
      </c>
      <c r="X692" t="n">
        <v>7.16</v>
      </c>
      <c r="Y692" t="n">
        <v>7.16</v>
      </c>
      <c r="Z692" t="n">
        <v>17.77</v>
      </c>
      <c r="AA692" t="n">
        <v>17.77</v>
      </c>
      <c r="AB692" t="n">
        <v>27.28</v>
      </c>
      <c r="AC692" t="n">
        <v>27.29</v>
      </c>
      <c r="AD692" t="n">
        <v>27.299999999999955</v>
      </c>
      <c r="AE692" t="n">
        <v>-0.009999999999990905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-0.00999999999999801</v>
      </c>
      <c r="AL692" t="inlineStr">
        <is>
          <t>unreconciled</t>
        </is>
      </c>
      <c r="AM692" t="inlineStr">
        <is>
          <t>Order Amount Mismatch (POS&gt;3PO)</t>
        </is>
      </c>
      <c r="AN692" t="n">
        <v>27.3</v>
      </c>
      <c r="AO692" t="n">
        <f>ROUND(P692*100/H692,2)</f>
        <v>0.0</v>
      </c>
      <c r="AP692" t="n">
        <f>ROUND(Q692*100/I692,2)</f>
        <v>0.0</v>
      </c>
      <c r="AQ692"/>
      <c r="AR692"/>
      <c r="AS692" t="n">
        <v>0.0</v>
      </c>
    </row>
    <row r="693">
      <c r="A693" s="1" t="n">
        <v>45231.0</v>
      </c>
      <c r="B693" s="2" t="n">
        <v>45231.83756944445</v>
      </c>
      <c r="C693" t="inlineStr">
        <is>
          <t>3140023012058807</t>
        </is>
      </c>
      <c r="D693" t="inlineStr">
        <is>
          <t>POS0012</t>
        </is>
      </c>
      <c r="E693" t="inlineStr">
        <is>
          <t>01</t>
        </is>
      </c>
      <c r="F693" t="inlineStr">
        <is>
          <t>0023</t>
        </is>
      </c>
      <c r="G693" t="inlineStr">
        <is>
          <t>5308244871</t>
        </is>
      </c>
      <c r="H693" t="n">
        <v>265.0</v>
      </c>
      <c r="I693" t="n">
        <v>252.38</v>
      </c>
      <c r="J693" t="n">
        <v>215.24</v>
      </c>
      <c r="K693" t="inlineStr">
        <is>
          <t>sale</t>
        </is>
      </c>
      <c r="L693" t="inlineStr">
        <is>
          <t/>
        </is>
      </c>
      <c r="M693" t="inlineStr">
        <is>
          <t/>
        </is>
      </c>
      <c r="N693" t="n">
        <v>0.0</v>
      </c>
      <c r="O693" t="n">
        <v>0.0</v>
      </c>
      <c r="P693" t="n">
        <v>200.24</v>
      </c>
      <c r="Q693" t="n">
        <v>200.24</v>
      </c>
      <c r="R693" t="n">
        <v>37.14</v>
      </c>
      <c r="S693" t="n">
        <v>37.14</v>
      </c>
      <c r="T693" t="n">
        <v>2.52</v>
      </c>
      <c r="U693" t="n">
        <v>2.52</v>
      </c>
      <c r="V693" t="n">
        <v>38.74</v>
      </c>
      <c r="W693" t="n">
        <v>38.74</v>
      </c>
      <c r="X693" t="n">
        <v>3.31</v>
      </c>
      <c r="Y693" t="n">
        <v>3.31</v>
      </c>
      <c r="Z693" t="n">
        <v>7.57</v>
      </c>
      <c r="AA693" t="n">
        <v>7.57</v>
      </c>
      <c r="AB693" t="n">
        <v>12.62</v>
      </c>
      <c r="AC693" t="n">
        <v>12.62</v>
      </c>
      <c r="AD693" t="n">
        <v>12.620000000000005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inlineStr">
        <is>
          <t>unreconciled</t>
        </is>
      </c>
      <c r="AM693" t="inlineStr">
        <is>
          <t>Order Amount Mismatch (POS&gt;3PO)</t>
        </is>
      </c>
      <c r="AN693" t="n">
        <v>12.62</v>
      </c>
      <c r="AO693" t="n">
        <f>ROUND(P693*100/H693,2)</f>
        <v>0.0</v>
      </c>
      <c r="AP693" t="n">
        <f>ROUND(Q693*100/I693,2)</f>
        <v>0.0</v>
      </c>
      <c r="AQ693"/>
      <c r="AR693"/>
      <c r="AS693" t="n">
        <v>0.0</v>
      </c>
    </row>
    <row r="694">
      <c r="A694" s="1" t="n">
        <v>45232.0</v>
      </c>
      <c r="B694" s="2" t="n">
        <v>45232.60755787037</v>
      </c>
      <c r="C694" t="inlineStr">
        <is>
          <t>3140023012058966</t>
        </is>
      </c>
      <c r="D694" t="inlineStr">
        <is>
          <t>POS0012</t>
        </is>
      </c>
      <c r="E694" t="inlineStr">
        <is>
          <t>60</t>
        </is>
      </c>
      <c r="F694" t="inlineStr">
        <is>
          <t>0023</t>
        </is>
      </c>
      <c r="G694" t="inlineStr">
        <is>
          <t>5308254531</t>
        </is>
      </c>
      <c r="H694" t="n">
        <v>177.0</v>
      </c>
      <c r="I694" t="n">
        <v>168.57</v>
      </c>
      <c r="J694" t="n">
        <v>131.43</v>
      </c>
      <c r="K694" t="inlineStr">
        <is>
          <t>sale</t>
        </is>
      </c>
      <c r="L694" t="inlineStr">
        <is>
          <t/>
        </is>
      </c>
      <c r="M694" t="inlineStr">
        <is>
          <t/>
        </is>
      </c>
      <c r="N694" t="n">
        <v>0.0</v>
      </c>
      <c r="O694" t="n">
        <v>0.0</v>
      </c>
      <c r="P694" t="n">
        <v>136.35</v>
      </c>
      <c r="Q694" t="n">
        <v>136.34</v>
      </c>
      <c r="R694" t="n">
        <v>37.14</v>
      </c>
      <c r="S694" t="n">
        <v>37.14</v>
      </c>
      <c r="T694" t="n">
        <v>1.69</v>
      </c>
      <c r="U694" t="n">
        <v>1.69</v>
      </c>
      <c r="V694" t="n">
        <v>23.66</v>
      </c>
      <c r="W694" t="n">
        <v>23.66</v>
      </c>
      <c r="X694" t="n">
        <v>2.21</v>
      </c>
      <c r="Y694" t="n">
        <v>2.21</v>
      </c>
      <c r="Z694" t="n">
        <v>4.66</v>
      </c>
      <c r="AA694" t="n">
        <v>4.66</v>
      </c>
      <c r="AB694" t="n">
        <v>8.42</v>
      </c>
      <c r="AC694" t="n">
        <v>8.43</v>
      </c>
      <c r="AD694" t="n">
        <v>8.430000000000007</v>
      </c>
      <c r="AE694" t="n">
        <v>0.009999999999990905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-0.009999999999999787</v>
      </c>
      <c r="AL694" t="inlineStr">
        <is>
          <t>unreconciled</t>
        </is>
      </c>
      <c r="AM694" t="inlineStr">
        <is>
          <t>Order Amount Mismatch (POS&gt;3PO)</t>
        </is>
      </c>
      <c r="AN694" t="n">
        <v>8.43</v>
      </c>
      <c r="AO694" t="n">
        <f>ROUND(P694*100/H694,2)</f>
        <v>0.0</v>
      </c>
      <c r="AP694" t="n">
        <f>ROUND(Q694*100/I694,2)</f>
        <v>0.0</v>
      </c>
      <c r="AQ694"/>
      <c r="AR694"/>
      <c r="AS694" t="n">
        <v>0.0</v>
      </c>
    </row>
    <row r="695">
      <c r="A695" s="1" t="n">
        <v>45234.0</v>
      </c>
      <c r="B695" s="2" t="n">
        <v>45234.81134259259</v>
      </c>
      <c r="C695" t="inlineStr">
        <is>
          <t>3140094012085681</t>
        </is>
      </c>
      <c r="D695" t="inlineStr">
        <is>
          <t>POS0012</t>
        </is>
      </c>
      <c r="E695" t="inlineStr">
        <is>
          <t>96</t>
        </is>
      </c>
      <c r="F695" t="inlineStr">
        <is>
          <t>0094</t>
        </is>
      </c>
      <c r="G695" t="inlineStr">
        <is>
          <t>5308258034</t>
        </is>
      </c>
      <c r="H695" t="n">
        <v>325.0</v>
      </c>
      <c r="I695" t="n">
        <v>309.52</v>
      </c>
      <c r="J695" t="n">
        <v>272.38</v>
      </c>
      <c r="K695" t="inlineStr">
        <is>
          <t>sale</t>
        </is>
      </c>
      <c r="L695" t="inlineStr">
        <is>
          <t/>
        </is>
      </c>
      <c r="M695" t="inlineStr">
        <is>
          <t/>
        </is>
      </c>
      <c r="N695" t="n">
        <v>0.0</v>
      </c>
      <c r="O695" t="n">
        <v>0.0</v>
      </c>
      <c r="P695" t="n">
        <v>243.77</v>
      </c>
      <c r="Q695" t="n">
        <v>243.77</v>
      </c>
      <c r="R695" t="n">
        <v>37.14</v>
      </c>
      <c r="S695" t="n">
        <v>37.14</v>
      </c>
      <c r="T695" t="n">
        <v>3.1</v>
      </c>
      <c r="U695" t="n">
        <v>3.1</v>
      </c>
      <c r="V695" t="n">
        <v>49.03</v>
      </c>
      <c r="W695" t="n">
        <v>49.03</v>
      </c>
      <c r="X695" t="n">
        <v>4.06</v>
      </c>
      <c r="Y695" t="n">
        <v>4.06</v>
      </c>
      <c r="Z695" t="n">
        <v>9.56</v>
      </c>
      <c r="AA695" t="n">
        <v>9.56</v>
      </c>
      <c r="AB695" t="n">
        <v>15.48</v>
      </c>
      <c r="AC695" t="n">
        <v>15.48</v>
      </c>
      <c r="AD695" t="n">
        <v>15.480000000000018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inlineStr">
        <is>
          <t>unreconciled</t>
        </is>
      </c>
      <c r="AM695" t="inlineStr">
        <is>
          <t>Order Amount Mismatch (POS&gt;3PO)</t>
        </is>
      </c>
      <c r="AN695" t="n">
        <v>15.48</v>
      </c>
      <c r="AO695" t="n">
        <f>ROUND(P695*100/H695,2)</f>
        <v>0.0</v>
      </c>
      <c r="AP695" t="n">
        <f>ROUND(Q695*100/I695,2)</f>
        <v>0.0</v>
      </c>
      <c r="AQ695"/>
      <c r="AR695"/>
      <c r="AS695" t="n">
        <v>0.0</v>
      </c>
    </row>
    <row r="696">
      <c r="A696" s="1" t="n">
        <v>45231.0</v>
      </c>
      <c r="B696" s="2" t="n">
        <v>45231.85545138889</v>
      </c>
      <c r="C696" t="inlineStr">
        <is>
          <t>3140094012084517</t>
        </is>
      </c>
      <c r="D696" t="inlineStr">
        <is>
          <t>POS0012</t>
        </is>
      </c>
      <c r="E696" t="inlineStr">
        <is>
          <t>31</t>
        </is>
      </c>
      <c r="F696" t="inlineStr">
        <is>
          <t>0094</t>
        </is>
      </c>
      <c r="G696" t="inlineStr">
        <is>
          <t>5308259148</t>
        </is>
      </c>
      <c r="H696" t="n">
        <v>283.0</v>
      </c>
      <c r="I696" t="n">
        <v>269.51</v>
      </c>
      <c r="J696" t="n">
        <v>232.37</v>
      </c>
      <c r="K696" t="inlineStr">
        <is>
          <t>sale</t>
        </is>
      </c>
      <c r="L696" t="inlineStr">
        <is>
          <t/>
        </is>
      </c>
      <c r="M696" t="inlineStr">
        <is>
          <t/>
        </is>
      </c>
      <c r="N696" t="n">
        <v>0.0</v>
      </c>
      <c r="O696" t="n">
        <v>0.0</v>
      </c>
      <c r="P696" t="n">
        <v>213.27</v>
      </c>
      <c r="Q696" t="n">
        <v>213.27</v>
      </c>
      <c r="R696" t="n">
        <v>37.14</v>
      </c>
      <c r="S696" t="n">
        <v>37.14</v>
      </c>
      <c r="T696" t="n">
        <v>2.7</v>
      </c>
      <c r="U696" t="n">
        <v>2.7</v>
      </c>
      <c r="V696" t="n">
        <v>41.83</v>
      </c>
      <c r="W696" t="n">
        <v>41.83</v>
      </c>
      <c r="X696" t="n">
        <v>3.54</v>
      </c>
      <c r="Y696" t="n">
        <v>3.54</v>
      </c>
      <c r="Z696" t="n">
        <v>8.17</v>
      </c>
      <c r="AA696" t="n">
        <v>8.17</v>
      </c>
      <c r="AB696" t="n">
        <v>13.48</v>
      </c>
      <c r="AC696" t="n">
        <v>13.48</v>
      </c>
      <c r="AD696" t="n">
        <v>13.490000000000009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inlineStr">
        <is>
          <t>unreconciled</t>
        </is>
      </c>
      <c r="AM696" t="inlineStr">
        <is>
          <t>Order Amount Mismatch (POS&gt;3PO)</t>
        </is>
      </c>
      <c r="AN696" t="n">
        <v>13.49</v>
      </c>
      <c r="AO696" t="n">
        <f>ROUND(P696*100/H696,2)</f>
        <v>0.0</v>
      </c>
      <c r="AP696" t="n">
        <f>ROUND(Q696*100/I696,2)</f>
        <v>0.0</v>
      </c>
      <c r="AQ696"/>
      <c r="AR696"/>
      <c r="AS696" t="n">
        <v>0.0</v>
      </c>
    </row>
    <row r="697">
      <c r="A697" s="1" t="n">
        <v>45232.0</v>
      </c>
      <c r="B697" s="2" t="n">
        <v>45232.77130787037</v>
      </c>
      <c r="C697" t="inlineStr">
        <is>
          <t>3140023012059008</t>
        </is>
      </c>
      <c r="D697" t="inlineStr">
        <is>
          <t>POS0012</t>
        </is>
      </c>
      <c r="E697" t="inlineStr">
        <is>
          <t>02</t>
        </is>
      </c>
      <c r="F697" t="inlineStr">
        <is>
          <t>0023</t>
        </is>
      </c>
      <c r="G697" t="inlineStr">
        <is>
          <t>5308267164</t>
        </is>
      </c>
      <c r="H697" t="n">
        <v>791.0</v>
      </c>
      <c r="I697" t="n">
        <v>753.32</v>
      </c>
      <c r="J697" t="n">
        <v>716.18</v>
      </c>
      <c r="K697" t="inlineStr">
        <is>
          <t>sale</t>
        </is>
      </c>
      <c r="L697" t="inlineStr">
        <is>
          <t/>
        </is>
      </c>
      <c r="M697" t="inlineStr">
        <is>
          <t/>
        </is>
      </c>
      <c r="N697" t="n">
        <v>0.0</v>
      </c>
      <c r="O697" t="n">
        <v>0.0</v>
      </c>
      <c r="P697" t="n">
        <v>582.01</v>
      </c>
      <c r="Q697" t="n">
        <v>582.02</v>
      </c>
      <c r="R697" t="n">
        <v>37.14</v>
      </c>
      <c r="S697" t="n">
        <v>37.14</v>
      </c>
      <c r="T697" t="n">
        <v>7.53</v>
      </c>
      <c r="U697" t="n">
        <v>7.53</v>
      </c>
      <c r="V697" t="n">
        <v>128.91</v>
      </c>
      <c r="W697" t="n">
        <v>128.91</v>
      </c>
      <c r="X697" t="n">
        <v>9.89</v>
      </c>
      <c r="Y697" t="n">
        <v>9.89</v>
      </c>
      <c r="Z697" t="n">
        <v>24.98</v>
      </c>
      <c r="AA697" t="n">
        <v>24.98</v>
      </c>
      <c r="AB697" t="n">
        <v>37.66</v>
      </c>
      <c r="AC697" t="n">
        <v>37.67</v>
      </c>
      <c r="AD697" t="n">
        <v>37.67999999999995</v>
      </c>
      <c r="AE697" t="n">
        <v>-0.009999999999990905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-0.010000000000005116</v>
      </c>
      <c r="AL697" t="inlineStr">
        <is>
          <t>unreconciled</t>
        </is>
      </c>
      <c r="AM697" t="inlineStr">
        <is>
          <t>Order Amount Mismatch (POS&gt;3PO)</t>
        </is>
      </c>
      <c r="AN697" t="n">
        <v>37.68</v>
      </c>
      <c r="AO697" t="n">
        <f>ROUND(P697*100/H697,2)</f>
        <v>0.0</v>
      </c>
      <c r="AP697" t="n">
        <f>ROUND(Q697*100/I697,2)</f>
        <v>0.0</v>
      </c>
      <c r="AQ697"/>
      <c r="AR697"/>
      <c r="AS697" t="n">
        <v>0.0</v>
      </c>
    </row>
    <row r="698">
      <c r="A698" s="1" t="n">
        <v>45232.0</v>
      </c>
      <c r="B698" s="2" t="n">
        <v>45232.85958333333</v>
      </c>
      <c r="C698" t="inlineStr">
        <is>
          <t>3140094012084893</t>
        </is>
      </c>
      <c r="D698" t="inlineStr">
        <is>
          <t>POS0012</t>
        </is>
      </c>
      <c r="E698" t="inlineStr">
        <is>
          <t>08</t>
        </is>
      </c>
      <c r="F698" t="inlineStr">
        <is>
          <t>0094</t>
        </is>
      </c>
      <c r="G698" t="inlineStr">
        <is>
          <t>5308277391</t>
        </is>
      </c>
      <c r="H698" t="n">
        <v>208.0</v>
      </c>
      <c r="I698" t="n">
        <v>198.09</v>
      </c>
      <c r="J698" t="n">
        <v>160.95</v>
      </c>
      <c r="K698" t="inlineStr">
        <is>
          <t>sale</t>
        </is>
      </c>
      <c r="L698" t="inlineStr">
        <is>
          <t/>
        </is>
      </c>
      <c r="M698" t="inlineStr">
        <is>
          <t/>
        </is>
      </c>
      <c r="N698" t="n">
        <v>0.0</v>
      </c>
      <c r="O698" t="n">
        <v>0.0</v>
      </c>
      <c r="P698" t="n">
        <v>158.86</v>
      </c>
      <c r="Q698" t="n">
        <v>158.87</v>
      </c>
      <c r="R698" t="n">
        <v>37.14</v>
      </c>
      <c r="S698" t="n">
        <v>37.14</v>
      </c>
      <c r="T698" t="n">
        <v>1.98</v>
      </c>
      <c r="U698" t="n">
        <v>1.98</v>
      </c>
      <c r="V698" t="n">
        <v>28.97</v>
      </c>
      <c r="W698" t="n">
        <v>28.97</v>
      </c>
      <c r="X698" t="n">
        <v>2.6</v>
      </c>
      <c r="Y698" t="n">
        <v>2.6</v>
      </c>
      <c r="Z698" t="n">
        <v>5.68</v>
      </c>
      <c r="AA698" t="n">
        <v>5.68</v>
      </c>
      <c r="AB698" t="n">
        <v>9.9</v>
      </c>
      <c r="AC698" t="n">
        <v>9.91</v>
      </c>
      <c r="AD698" t="n">
        <v>9.909999999999997</v>
      </c>
      <c r="AE698" t="n">
        <v>-0.009999999999990905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-0.009999999999999787</v>
      </c>
      <c r="AL698" t="inlineStr">
        <is>
          <t>unreconciled</t>
        </is>
      </c>
      <c r="AM698" t="inlineStr">
        <is>
          <t>Order Amount Mismatch (POS&gt;3PO)</t>
        </is>
      </c>
      <c r="AN698" t="n">
        <v>9.91</v>
      </c>
      <c r="AO698" t="n">
        <f>ROUND(P698*100/H698,2)</f>
        <v>0.0</v>
      </c>
      <c r="AP698" t="n">
        <f>ROUND(Q698*100/I698,2)</f>
        <v>0.0</v>
      </c>
      <c r="AQ698"/>
      <c r="AR698"/>
      <c r="AS698" t="n">
        <v>0.0</v>
      </c>
    </row>
    <row r="699">
      <c r="A699" s="1" t="n">
        <v>45235.0</v>
      </c>
      <c r="B699" s="2" t="n">
        <v>45235.84916666667</v>
      </c>
      <c r="C699" t="inlineStr">
        <is>
          <t>3140023012059849</t>
        </is>
      </c>
      <c r="D699" t="inlineStr">
        <is>
          <t>POS0012</t>
        </is>
      </c>
      <c r="E699" t="inlineStr">
        <is>
          <t>41</t>
        </is>
      </c>
      <c r="F699" t="inlineStr">
        <is>
          <t>0023</t>
        </is>
      </c>
      <c r="G699" t="inlineStr">
        <is>
          <t>5308278382</t>
        </is>
      </c>
      <c r="H699" t="n">
        <v>218.0</v>
      </c>
      <c r="I699" t="n">
        <v>207.62</v>
      </c>
      <c r="J699" t="n">
        <v>170.48</v>
      </c>
      <c r="K699" t="inlineStr">
        <is>
          <t>sale</t>
        </is>
      </c>
      <c r="L699" t="inlineStr">
        <is>
          <t/>
        </is>
      </c>
      <c r="M699" t="inlineStr">
        <is>
          <t/>
        </is>
      </c>
      <c r="N699" t="n">
        <v>0.0</v>
      </c>
      <c r="O699" t="n">
        <v>0.0</v>
      </c>
      <c r="P699" t="n">
        <v>166.12</v>
      </c>
      <c r="Q699" t="n">
        <v>166.1</v>
      </c>
      <c r="R699" t="n">
        <v>37.14</v>
      </c>
      <c r="S699" t="n">
        <v>37.14</v>
      </c>
      <c r="T699" t="n">
        <v>2.08</v>
      </c>
      <c r="U699" t="n">
        <v>2.08</v>
      </c>
      <c r="V699" t="n">
        <v>30.69</v>
      </c>
      <c r="W699" t="n">
        <v>30.69</v>
      </c>
      <c r="X699" t="n">
        <v>2.72</v>
      </c>
      <c r="Y699" t="n">
        <v>2.72</v>
      </c>
      <c r="Z699" t="n">
        <v>6.01</v>
      </c>
      <c r="AA699" t="n">
        <v>6.01</v>
      </c>
      <c r="AB699" t="n">
        <v>10.38</v>
      </c>
      <c r="AC699" t="n">
        <v>10.38</v>
      </c>
      <c r="AD699" t="n">
        <v>10.379999999999995</v>
      </c>
      <c r="AE699" t="n">
        <v>0.020000000000010232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inlineStr">
        <is>
          <t>unreconciled</t>
        </is>
      </c>
      <c r="AM699" t="inlineStr">
        <is>
          <t>Order Amount Mismatch (POS&gt;3PO)</t>
        </is>
      </c>
      <c r="AN699" t="n">
        <v>10.38</v>
      </c>
      <c r="AO699" t="n">
        <f>ROUND(P699*100/H699,2)</f>
        <v>0.0</v>
      </c>
      <c r="AP699" t="n">
        <f>ROUND(Q699*100/I699,2)</f>
        <v>0.0</v>
      </c>
      <c r="AQ699"/>
      <c r="AR699"/>
      <c r="AS699" t="n">
        <v>0.0</v>
      </c>
    </row>
    <row r="700">
      <c r="A700" s="1" t="n">
        <v>45233.0</v>
      </c>
      <c r="B700" s="2" t="n">
        <v>45233.60870370371</v>
      </c>
      <c r="C700" t="inlineStr">
        <is>
          <t>3140094012085108</t>
        </is>
      </c>
      <c r="D700" t="inlineStr">
        <is>
          <t>POS0012</t>
        </is>
      </c>
      <c r="E700" t="inlineStr">
        <is>
          <t>23</t>
        </is>
      </c>
      <c r="F700" t="inlineStr">
        <is>
          <t>0094</t>
        </is>
      </c>
      <c r="G700" t="inlineStr">
        <is>
          <t>5308294914</t>
        </is>
      </c>
      <c r="H700" t="n">
        <v>483.0</v>
      </c>
      <c r="I700" t="n">
        <v>537.14</v>
      </c>
      <c r="J700" t="n">
        <v>500.0</v>
      </c>
      <c r="K700" t="inlineStr">
        <is>
          <t>sale</t>
        </is>
      </c>
      <c r="L700" t="inlineStr">
        <is>
          <t/>
        </is>
      </c>
      <c r="M700" t="inlineStr">
        <is>
          <t/>
        </is>
      </c>
      <c r="N700" t="n">
        <v>0.0</v>
      </c>
      <c r="O700" t="n">
        <v>0.0</v>
      </c>
      <c r="P700" t="n">
        <v>417.25</v>
      </c>
      <c r="Q700" t="n">
        <v>358.46</v>
      </c>
      <c r="R700" t="n">
        <v>37.14</v>
      </c>
      <c r="S700" t="n">
        <v>37.14</v>
      </c>
      <c r="T700" t="n">
        <v>5.37</v>
      </c>
      <c r="U700" t="n">
        <v>4.6</v>
      </c>
      <c r="V700" t="n">
        <v>90.0</v>
      </c>
      <c r="W700" t="n">
        <v>76.11</v>
      </c>
      <c r="X700" t="n">
        <v>7.05</v>
      </c>
      <c r="Y700" t="n">
        <v>6.04</v>
      </c>
      <c r="Z700" t="n">
        <v>17.47</v>
      </c>
      <c r="AA700" t="n">
        <v>14.79</v>
      </c>
      <c r="AB700" t="n">
        <v>23.0</v>
      </c>
      <c r="AC700" t="n">
        <v>23.0</v>
      </c>
      <c r="AD700" t="n">
        <v>-54.139999999999986</v>
      </c>
      <c r="AE700" t="n">
        <v>58.79000000000002</v>
      </c>
      <c r="AF700" t="n">
        <v>0.0</v>
      </c>
      <c r="AG700" t="n">
        <v>0.7700000000000005</v>
      </c>
      <c r="AH700" t="n">
        <v>13.89</v>
      </c>
      <c r="AI700" t="n">
        <v>1.0099999999999998</v>
      </c>
      <c r="AJ700" t="n">
        <v>2.6799999999999997</v>
      </c>
      <c r="AK700" t="n">
        <v>0.0</v>
      </c>
      <c r="AL700" t="inlineStr">
        <is>
          <t>unreconciled</t>
        </is>
      </c>
      <c r="AM700" t="inlineStr">
        <is>
          <t>Order Amount Mismatch (3PO&gt;POS)</t>
        </is>
      </c>
      <c r="AN700" t="n">
        <v>54.14</v>
      </c>
      <c r="AO700" t="n">
        <f>ROUND(P700*100/H700,2)</f>
        <v>0.0</v>
      </c>
      <c r="AP700" t="n">
        <f>ROUND(Q700*100/I700,2)</f>
        <v>0.0</v>
      </c>
      <c r="AQ700"/>
      <c r="AR700"/>
      <c r="AS700" t="n">
        <v>0.0</v>
      </c>
    </row>
    <row r="701">
      <c r="A701" s="1" t="n">
        <v>45231.0</v>
      </c>
      <c r="B701" s="2" t="n">
        <v>45231.755428240744</v>
      </c>
      <c r="C701" t="inlineStr">
        <is>
          <t>3140094012084453</t>
        </is>
      </c>
      <c r="D701" t="inlineStr">
        <is>
          <t>POS0012</t>
        </is>
      </c>
      <c r="E701" t="inlineStr">
        <is>
          <t>67</t>
        </is>
      </c>
      <c r="F701" t="inlineStr">
        <is>
          <t>0094</t>
        </is>
      </c>
      <c r="G701" t="inlineStr">
        <is>
          <t>5308303832</t>
        </is>
      </c>
      <c r="H701" t="n">
        <v>487.0</v>
      </c>
      <c r="I701" t="n">
        <v>463.78</v>
      </c>
      <c r="J701" t="n">
        <v>426.64</v>
      </c>
      <c r="K701" t="inlineStr">
        <is>
          <t>sale</t>
        </is>
      </c>
      <c r="L701" t="inlineStr">
        <is>
          <t/>
        </is>
      </c>
      <c r="M701" t="inlineStr">
        <is>
          <t/>
        </is>
      </c>
      <c r="N701" t="n">
        <v>0.0</v>
      </c>
      <c r="O701" t="n">
        <v>0.0</v>
      </c>
      <c r="P701" t="n">
        <v>361.33</v>
      </c>
      <c r="Q701" t="n">
        <v>361.34</v>
      </c>
      <c r="R701" t="n">
        <v>37.14</v>
      </c>
      <c r="S701" t="n">
        <v>37.14</v>
      </c>
      <c r="T701" t="n">
        <v>4.64</v>
      </c>
      <c r="U701" t="n">
        <v>4.64</v>
      </c>
      <c r="V701" t="n">
        <v>76.8</v>
      </c>
      <c r="W701" t="n">
        <v>76.8</v>
      </c>
      <c r="X701" t="n">
        <v>6.09</v>
      </c>
      <c r="Y701" t="n">
        <v>6.09</v>
      </c>
      <c r="Z701" t="n">
        <v>14.92</v>
      </c>
      <c r="AA701" t="n">
        <v>14.92</v>
      </c>
      <c r="AB701" t="n">
        <v>23.2</v>
      </c>
      <c r="AC701" t="n">
        <v>23.19</v>
      </c>
      <c r="AD701" t="n">
        <v>23.220000000000027</v>
      </c>
      <c r="AE701" t="n">
        <v>-0.009999999999990905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0.00999999999999801</v>
      </c>
      <c r="AL701" t="inlineStr">
        <is>
          <t>unreconciled</t>
        </is>
      </c>
      <c r="AM701" t="inlineStr">
        <is>
          <t>Order Amount Mismatch (POS&gt;3PO)</t>
        </is>
      </c>
      <c r="AN701" t="n">
        <v>23.22</v>
      </c>
      <c r="AO701" t="n">
        <f>ROUND(P701*100/H701,2)</f>
        <v>0.0</v>
      </c>
      <c r="AP701" t="n">
        <f>ROUND(Q701*100/I701,2)</f>
        <v>0.0</v>
      </c>
      <c r="AQ701"/>
      <c r="AR701"/>
      <c r="AS701" t="n">
        <v>0.0</v>
      </c>
    </row>
    <row r="702">
      <c r="A702" s="1" t="n">
        <v>45235.0</v>
      </c>
      <c r="B702" s="2" t="n">
        <v>45235.44</v>
      </c>
      <c r="C702" t="inlineStr">
        <is>
          <t>3140023012059738</t>
        </is>
      </c>
      <c r="D702" t="inlineStr">
        <is>
          <t>POS0012</t>
        </is>
      </c>
      <c r="E702" t="inlineStr">
        <is>
          <t>30</t>
        </is>
      </c>
      <c r="F702" t="inlineStr">
        <is>
          <t>0023</t>
        </is>
      </c>
      <c r="G702" t="inlineStr">
        <is>
          <t>5308305627</t>
        </is>
      </c>
      <c r="H702" t="n">
        <v>349.0</v>
      </c>
      <c r="I702" t="n">
        <v>332.38</v>
      </c>
      <c r="J702" t="n">
        <v>295.24</v>
      </c>
      <c r="K702" t="inlineStr">
        <is>
          <t>sale</t>
        </is>
      </c>
      <c r="L702" t="inlineStr">
        <is>
          <t/>
        </is>
      </c>
      <c r="M702" t="inlineStr">
        <is>
          <t/>
        </is>
      </c>
      <c r="N702" t="n">
        <v>0.0</v>
      </c>
      <c r="O702" t="n">
        <v>0.0</v>
      </c>
      <c r="P702" t="n">
        <v>261.21</v>
      </c>
      <c r="Q702" t="n">
        <v>261.19</v>
      </c>
      <c r="R702" t="n">
        <v>37.14</v>
      </c>
      <c r="S702" t="n">
        <v>37.14</v>
      </c>
      <c r="T702" t="n">
        <v>3.32</v>
      </c>
      <c r="U702" t="n">
        <v>3.32</v>
      </c>
      <c r="V702" t="n">
        <v>53.14</v>
      </c>
      <c r="W702" t="n">
        <v>53.14</v>
      </c>
      <c r="X702" t="n">
        <v>4.36</v>
      </c>
      <c r="Y702" t="n">
        <v>4.36</v>
      </c>
      <c r="Z702" t="n">
        <v>10.35</v>
      </c>
      <c r="AA702" t="n">
        <v>10.35</v>
      </c>
      <c r="AB702" t="n">
        <v>16.62</v>
      </c>
      <c r="AC702" t="n">
        <v>16.62</v>
      </c>
      <c r="AD702" t="n">
        <v>16.620000000000005</v>
      </c>
      <c r="AE702" t="n">
        <v>0.01999999999998181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inlineStr">
        <is>
          <t>unreconciled</t>
        </is>
      </c>
      <c r="AM702" t="inlineStr">
        <is>
          <t>Order Amount Mismatch (POS&gt;3PO)</t>
        </is>
      </c>
      <c r="AN702" t="n">
        <v>16.62</v>
      </c>
      <c r="AO702" t="n">
        <f>ROUND(P702*100/H702,2)</f>
        <v>0.0</v>
      </c>
      <c r="AP702" t="n">
        <f>ROUND(Q702*100/I702,2)</f>
        <v>0.0</v>
      </c>
      <c r="AQ702"/>
      <c r="AR702"/>
      <c r="AS702" t="n">
        <v>0.0</v>
      </c>
    </row>
    <row r="703">
      <c r="A703" s="1" t="n">
        <v>45231.0</v>
      </c>
      <c r="B703" s="2" t="n">
        <v>45231.80542824074</v>
      </c>
      <c r="C703" t="inlineStr">
        <is>
          <t>3140023012058796</t>
        </is>
      </c>
      <c r="D703" t="inlineStr">
        <is>
          <t>POS0012</t>
        </is>
      </c>
      <c r="E703" t="inlineStr">
        <is>
          <t>90</t>
        </is>
      </c>
      <c r="F703" t="inlineStr">
        <is>
          <t>0023</t>
        </is>
      </c>
      <c r="G703" t="inlineStr">
        <is>
          <t>5308313372</t>
        </is>
      </c>
      <c r="H703" t="n">
        <v>840.0</v>
      </c>
      <c r="I703" t="n">
        <v>799.98</v>
      </c>
      <c r="J703" t="n">
        <v>762.84</v>
      </c>
      <c r="K703" t="inlineStr">
        <is>
          <t>sale</t>
        </is>
      </c>
      <c r="L703" t="inlineStr">
        <is>
          <t/>
        </is>
      </c>
      <c r="M703" t="inlineStr">
        <is>
          <t/>
        </is>
      </c>
      <c r="N703" t="n">
        <v>0.0</v>
      </c>
      <c r="O703" t="n">
        <v>0.0</v>
      </c>
      <c r="P703" t="n">
        <v>617.56</v>
      </c>
      <c r="Q703" t="n">
        <v>617.54</v>
      </c>
      <c r="R703" t="n">
        <v>37.14</v>
      </c>
      <c r="S703" t="n">
        <v>37.14</v>
      </c>
      <c r="T703" t="n">
        <v>8.0</v>
      </c>
      <c r="U703" t="n">
        <v>8.0</v>
      </c>
      <c r="V703" t="n">
        <v>137.31</v>
      </c>
      <c r="W703" t="n">
        <v>137.31</v>
      </c>
      <c r="X703" t="n">
        <v>10.5</v>
      </c>
      <c r="Y703" t="n">
        <v>10.5</v>
      </c>
      <c r="Z703" t="n">
        <v>26.61</v>
      </c>
      <c r="AA703" t="n">
        <v>26.61</v>
      </c>
      <c r="AB703" t="n">
        <v>40.0</v>
      </c>
      <c r="AC703" t="n">
        <v>40.0</v>
      </c>
      <c r="AD703" t="n">
        <v>40.01999999999998</v>
      </c>
      <c r="AE703" t="n">
        <v>0.01999999999998181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inlineStr">
        <is>
          <t>unreconciled</t>
        </is>
      </c>
      <c r="AM703" t="inlineStr">
        <is>
          <t>Order Amount Mismatch (POS&gt;3PO)</t>
        </is>
      </c>
      <c r="AN703" t="n">
        <v>40.02</v>
      </c>
      <c r="AO703" t="n">
        <f>ROUND(P703*100/H703,2)</f>
        <v>0.0</v>
      </c>
      <c r="AP703" t="n">
        <f>ROUND(Q703*100/I703,2)</f>
        <v>0.0</v>
      </c>
      <c r="AQ703"/>
      <c r="AR703"/>
      <c r="AS703" t="n">
        <v>0.0</v>
      </c>
    </row>
    <row r="704">
      <c r="A704" s="1" t="n">
        <v>45232.0</v>
      </c>
      <c r="B704" s="2" t="n">
        <v>45232.85364583333</v>
      </c>
      <c r="C704" t="inlineStr">
        <is>
          <t>3140023012059048</t>
        </is>
      </c>
      <c r="D704" t="inlineStr">
        <is>
          <t>POS0012</t>
        </is>
      </c>
      <c r="E704" t="inlineStr">
        <is>
          <t>42</t>
        </is>
      </c>
      <c r="F704" t="inlineStr">
        <is>
          <t>0023</t>
        </is>
      </c>
      <c r="G704" t="inlineStr">
        <is>
          <t>5308322750</t>
        </is>
      </c>
      <c r="H704" t="n">
        <v>252.0</v>
      </c>
      <c r="I704" t="n">
        <v>239.98</v>
      </c>
      <c r="J704" t="n">
        <v>202.84</v>
      </c>
      <c r="K704" t="inlineStr">
        <is>
          <t>sale</t>
        </is>
      </c>
      <c r="L704" t="inlineStr">
        <is>
          <t/>
        </is>
      </c>
      <c r="M704" t="inlineStr">
        <is>
          <t/>
        </is>
      </c>
      <c r="N704" t="n">
        <v>0.0</v>
      </c>
      <c r="O704" t="n">
        <v>0.0</v>
      </c>
      <c r="P704" t="n">
        <v>190.78</v>
      </c>
      <c r="Q704" t="n">
        <v>190.76</v>
      </c>
      <c r="R704" t="n">
        <v>37.14</v>
      </c>
      <c r="S704" t="n">
        <v>37.14</v>
      </c>
      <c r="T704" t="n">
        <v>2.4</v>
      </c>
      <c r="U704" t="n">
        <v>2.4</v>
      </c>
      <c r="V704" t="n">
        <v>36.51</v>
      </c>
      <c r="W704" t="n">
        <v>36.51</v>
      </c>
      <c r="X704" t="n">
        <v>3.15</v>
      </c>
      <c r="Y704" t="n">
        <v>3.15</v>
      </c>
      <c r="Z704" t="n">
        <v>7.14</v>
      </c>
      <c r="AA704" t="n">
        <v>7.14</v>
      </c>
      <c r="AB704" t="n">
        <v>12.0</v>
      </c>
      <c r="AC704" t="n">
        <v>12.0</v>
      </c>
      <c r="AD704" t="n">
        <v>12.02000000000001</v>
      </c>
      <c r="AE704" t="n">
        <v>0.020000000000010232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inlineStr">
        <is>
          <t>unreconciled</t>
        </is>
      </c>
      <c r="AM704" t="inlineStr">
        <is>
          <t>Order Amount Mismatch (POS&gt;3PO)</t>
        </is>
      </c>
      <c r="AN704" t="n">
        <v>12.02</v>
      </c>
      <c r="AO704" t="n">
        <f>ROUND(P704*100/H704,2)</f>
        <v>0.0</v>
      </c>
      <c r="AP704" t="n">
        <f>ROUND(Q704*100/I704,2)</f>
        <v>0.0</v>
      </c>
      <c r="AQ704"/>
      <c r="AR704"/>
      <c r="AS704" t="n">
        <v>0.0</v>
      </c>
    </row>
    <row r="705">
      <c r="A705" s="1" t="n">
        <v>45232.0</v>
      </c>
      <c r="B705" s="2" t="n">
        <v>45232.88538194444</v>
      </c>
      <c r="C705" t="inlineStr">
        <is>
          <t>3140094012084916</t>
        </is>
      </c>
      <c r="D705" t="inlineStr">
        <is>
          <t>POS0012</t>
        </is>
      </c>
      <c r="E705" t="inlineStr">
        <is>
          <t>31</t>
        </is>
      </c>
      <c r="F705" t="inlineStr">
        <is>
          <t>0094</t>
        </is>
      </c>
      <c r="G705" t="inlineStr">
        <is>
          <t>5308327354</t>
        </is>
      </c>
      <c r="H705" t="n">
        <v>399.0</v>
      </c>
      <c r="I705" t="n">
        <v>379.98</v>
      </c>
      <c r="J705" t="n">
        <v>342.84</v>
      </c>
      <c r="K705" t="inlineStr">
        <is>
          <t>sale</t>
        </is>
      </c>
      <c r="L705" t="inlineStr">
        <is>
          <t/>
        </is>
      </c>
      <c r="M705" t="inlineStr">
        <is>
          <t/>
        </is>
      </c>
      <c r="N705" t="n">
        <v>0.0</v>
      </c>
      <c r="O705" t="n">
        <v>0.0</v>
      </c>
      <c r="P705" t="n">
        <v>297.47</v>
      </c>
      <c r="Q705" t="n">
        <v>297.45</v>
      </c>
      <c r="R705" t="n">
        <v>37.14</v>
      </c>
      <c r="S705" t="n">
        <v>37.14</v>
      </c>
      <c r="T705" t="n">
        <v>3.8</v>
      </c>
      <c r="U705" t="n">
        <v>3.8</v>
      </c>
      <c r="V705" t="n">
        <v>61.71</v>
      </c>
      <c r="W705" t="n">
        <v>61.71</v>
      </c>
      <c r="X705" t="n">
        <v>4.99</v>
      </c>
      <c r="Y705" t="n">
        <v>4.99</v>
      </c>
      <c r="Z705" t="n">
        <v>12.01</v>
      </c>
      <c r="AA705" t="n">
        <v>12.01</v>
      </c>
      <c r="AB705" t="n">
        <v>19.0</v>
      </c>
      <c r="AC705" t="n">
        <v>19.0</v>
      </c>
      <c r="AD705" t="n">
        <v>19.019999999999982</v>
      </c>
      <c r="AE705" t="n">
        <v>0.020000000000038654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inlineStr">
        <is>
          <t>unreconciled</t>
        </is>
      </c>
      <c r="AM705" t="inlineStr">
        <is>
          <t>Order Amount Mismatch (POS&gt;3PO)</t>
        </is>
      </c>
      <c r="AN705" t="n">
        <v>19.02</v>
      </c>
      <c r="AO705" t="n">
        <f>ROUND(P705*100/H705,2)</f>
        <v>0.0</v>
      </c>
      <c r="AP705" t="n">
        <f>ROUND(Q705*100/I705,2)</f>
        <v>0.0</v>
      </c>
      <c r="AQ705"/>
      <c r="AR705"/>
      <c r="AS705" t="n">
        <v>0.0</v>
      </c>
    </row>
    <row r="706">
      <c r="A706" s="1" t="n">
        <v>45231.0</v>
      </c>
      <c r="B706" s="2" t="n">
        <v>45231.78603009259</v>
      </c>
      <c r="C706" t="inlineStr">
        <is>
          <t>3140094012084474</t>
        </is>
      </c>
      <c r="D706" t="inlineStr">
        <is>
          <t>POS0012</t>
        </is>
      </c>
      <c r="E706" t="inlineStr">
        <is>
          <t>88</t>
        </is>
      </c>
      <c r="F706" t="inlineStr">
        <is>
          <t>0094</t>
        </is>
      </c>
      <c r="G706" t="inlineStr">
        <is>
          <t>5308339898</t>
        </is>
      </c>
      <c r="H706" t="n">
        <v>657.0</v>
      </c>
      <c r="I706" t="n">
        <v>625.71</v>
      </c>
      <c r="J706" t="n">
        <v>588.57</v>
      </c>
      <c r="K706" t="inlineStr">
        <is>
          <t>sale</t>
        </is>
      </c>
      <c r="L706" t="inlineStr">
        <is>
          <t/>
        </is>
      </c>
      <c r="M706" t="inlineStr">
        <is>
          <t/>
        </is>
      </c>
      <c r="N706" t="n">
        <v>0.0</v>
      </c>
      <c r="O706" t="n">
        <v>0.0</v>
      </c>
      <c r="P706" t="n">
        <v>484.75</v>
      </c>
      <c r="Q706" t="n">
        <v>484.76</v>
      </c>
      <c r="R706" t="n">
        <v>37.14</v>
      </c>
      <c r="S706" t="n">
        <v>37.14</v>
      </c>
      <c r="T706" t="n">
        <v>6.26</v>
      </c>
      <c r="U706" t="n">
        <v>6.26</v>
      </c>
      <c r="V706" t="n">
        <v>105.94</v>
      </c>
      <c r="W706" t="n">
        <v>105.94</v>
      </c>
      <c r="X706" t="n">
        <v>8.21</v>
      </c>
      <c r="Y706" t="n">
        <v>8.21</v>
      </c>
      <c r="Z706" t="n">
        <v>20.55</v>
      </c>
      <c r="AA706" t="n">
        <v>20.55</v>
      </c>
      <c r="AB706" t="n">
        <v>31.28</v>
      </c>
      <c r="AC706" t="n">
        <v>31.29</v>
      </c>
      <c r="AD706" t="n">
        <v>31.289999999999964</v>
      </c>
      <c r="AE706" t="n">
        <v>-0.009999999999990905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-0.00999999999999801</v>
      </c>
      <c r="AL706" t="inlineStr">
        <is>
          <t>unreconciled</t>
        </is>
      </c>
      <c r="AM706" t="inlineStr">
        <is>
          <t>Order Amount Mismatch (POS&gt;3PO)</t>
        </is>
      </c>
      <c r="AN706" t="n">
        <v>31.29</v>
      </c>
      <c r="AO706" t="n">
        <f>ROUND(P706*100/H706,2)</f>
        <v>0.0</v>
      </c>
      <c r="AP706" t="n">
        <f>ROUND(Q706*100/I706,2)</f>
        <v>0.0</v>
      </c>
      <c r="AQ706"/>
      <c r="AR706"/>
      <c r="AS706" t="n">
        <v>0.0</v>
      </c>
    </row>
    <row r="707">
      <c r="A707" s="1" t="n">
        <v>45234.0</v>
      </c>
      <c r="B707" s="2" t="n">
        <v>45234.70375</v>
      </c>
      <c r="C707" t="inlineStr">
        <is>
          <t>3140023012059528</t>
        </is>
      </c>
      <c r="D707" t="inlineStr">
        <is>
          <t>POS0012</t>
        </is>
      </c>
      <c r="E707" t="inlineStr">
        <is>
          <t>20</t>
        </is>
      </c>
      <c r="F707" t="inlineStr">
        <is>
          <t>0023</t>
        </is>
      </c>
      <c r="G707" t="inlineStr">
        <is>
          <t>5308341149</t>
        </is>
      </c>
      <c r="H707" t="n">
        <v>898.0</v>
      </c>
      <c r="I707" t="n">
        <v>855.25</v>
      </c>
      <c r="J707" t="n">
        <v>818.11</v>
      </c>
      <c r="K707" t="inlineStr">
        <is>
          <t>sale</t>
        </is>
      </c>
      <c r="L707" t="inlineStr">
        <is>
          <t/>
        </is>
      </c>
      <c r="M707" t="inlineStr">
        <is>
          <t/>
        </is>
      </c>
      <c r="N707" t="n">
        <v>0.0</v>
      </c>
      <c r="O707" t="n">
        <v>0.0</v>
      </c>
      <c r="P707" t="n">
        <v>659.68</v>
      </c>
      <c r="Q707" t="n">
        <v>659.66</v>
      </c>
      <c r="R707" t="n">
        <v>37.14</v>
      </c>
      <c r="S707" t="n">
        <v>37.14</v>
      </c>
      <c r="T707" t="n">
        <v>8.55</v>
      </c>
      <c r="U707" t="n">
        <v>8.55</v>
      </c>
      <c r="V707" t="n">
        <v>147.26</v>
      </c>
      <c r="W707" t="n">
        <v>147.26</v>
      </c>
      <c r="X707" t="n">
        <v>11.23</v>
      </c>
      <c r="Y707" t="n">
        <v>11.23</v>
      </c>
      <c r="Z707" t="n">
        <v>28.53</v>
      </c>
      <c r="AA707" t="n">
        <v>28.53</v>
      </c>
      <c r="AB707" t="n">
        <v>42.76</v>
      </c>
      <c r="AC707" t="n">
        <v>42.76</v>
      </c>
      <c r="AD707" t="n">
        <v>42.75</v>
      </c>
      <c r="AE707" t="n">
        <v>0.01999999999998181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inlineStr">
        <is>
          <t>unreconciled</t>
        </is>
      </c>
      <c r="AM707" t="inlineStr">
        <is>
          <t>Order Amount Mismatch (POS&gt;3PO)</t>
        </is>
      </c>
      <c r="AN707" t="n">
        <v>42.75</v>
      </c>
      <c r="AO707" t="n">
        <f>ROUND(P707*100/H707,2)</f>
        <v>0.0</v>
      </c>
      <c r="AP707" t="n">
        <f>ROUND(Q707*100/I707,2)</f>
        <v>0.0</v>
      </c>
      <c r="AQ707"/>
      <c r="AR707"/>
      <c r="AS707" t="n">
        <v>0.0</v>
      </c>
    </row>
    <row r="708">
      <c r="A708" s="1" t="n">
        <v>45233.0</v>
      </c>
      <c r="B708" s="2" t="n">
        <v>45233.77394675926</v>
      </c>
      <c r="C708" t="inlineStr">
        <is>
          <t>3140023012059281</t>
        </is>
      </c>
      <c r="D708" t="inlineStr">
        <is>
          <t>POS0012</t>
        </is>
      </c>
      <c r="E708" t="inlineStr">
        <is>
          <t>74</t>
        </is>
      </c>
      <c r="F708" t="inlineStr">
        <is>
          <t>0023</t>
        </is>
      </c>
      <c r="G708" t="inlineStr">
        <is>
          <t>5308361603</t>
        </is>
      </c>
      <c r="H708" t="n">
        <v>786.0</v>
      </c>
      <c r="I708" t="n">
        <v>825.7</v>
      </c>
      <c r="J708" t="n">
        <v>788.56</v>
      </c>
      <c r="K708" t="inlineStr">
        <is>
          <t>sale</t>
        </is>
      </c>
      <c r="L708" t="inlineStr">
        <is>
          <t/>
        </is>
      </c>
      <c r="M708" t="inlineStr">
        <is>
          <t/>
        </is>
      </c>
      <c r="N708" t="n">
        <v>0.0</v>
      </c>
      <c r="O708" t="n">
        <v>0.0</v>
      </c>
      <c r="P708" t="n">
        <v>637.16</v>
      </c>
      <c r="Q708" t="n">
        <v>578.36</v>
      </c>
      <c r="R708" t="n">
        <v>37.14</v>
      </c>
      <c r="S708" t="n">
        <v>37.14</v>
      </c>
      <c r="T708" t="n">
        <v>8.26</v>
      </c>
      <c r="U708" t="n">
        <v>7.49</v>
      </c>
      <c r="V708" t="n">
        <v>141.94</v>
      </c>
      <c r="W708" t="n">
        <v>128.06</v>
      </c>
      <c r="X708" t="n">
        <v>10.84</v>
      </c>
      <c r="Y708" t="n">
        <v>9.82</v>
      </c>
      <c r="Z708" t="n">
        <v>27.5</v>
      </c>
      <c r="AA708" t="n">
        <v>24.82</v>
      </c>
      <c r="AB708" t="n">
        <v>37.42</v>
      </c>
      <c r="AC708" t="n">
        <v>37.43</v>
      </c>
      <c r="AD708" t="n">
        <v>-39.700000000000045</v>
      </c>
      <c r="AE708" t="n">
        <v>58.799999999999955</v>
      </c>
      <c r="AF708" t="n">
        <v>0.0</v>
      </c>
      <c r="AG708" t="n">
        <v>0.7699999999999996</v>
      </c>
      <c r="AH708" t="n">
        <v>13.879999999999995</v>
      </c>
      <c r="AI708" t="n">
        <v>1.0199999999999996</v>
      </c>
      <c r="AJ708" t="n">
        <v>2.6799999999999997</v>
      </c>
      <c r="AK708" t="n">
        <v>-0.00999999999999801</v>
      </c>
      <c r="AL708" t="inlineStr">
        <is>
          <t>unreconciled</t>
        </is>
      </c>
      <c r="AM708" t="inlineStr">
        <is>
          <t>Order Amount Mismatch (3PO&gt;POS)</t>
        </is>
      </c>
      <c r="AN708" t="n">
        <v>39.7</v>
      </c>
      <c r="AO708" t="n">
        <f>ROUND(P708*100/H708,2)</f>
        <v>0.0</v>
      </c>
      <c r="AP708" t="n">
        <f>ROUND(Q708*100/I708,2)</f>
        <v>0.0</v>
      </c>
      <c r="AQ708"/>
      <c r="AR708"/>
      <c r="AS708" t="n">
        <v>0.0</v>
      </c>
    </row>
    <row r="709">
      <c r="A709" s="1" t="n">
        <v>45235.0</v>
      </c>
      <c r="B709" s="2" t="n">
        <v>45235.86435185185</v>
      </c>
      <c r="C709" t="inlineStr">
        <is>
          <t>3140023012059859</t>
        </is>
      </c>
      <c r="D709" t="inlineStr">
        <is>
          <t>POS0012</t>
        </is>
      </c>
      <c r="E709" t="inlineStr">
        <is>
          <t>51</t>
        </is>
      </c>
      <c r="F709" t="inlineStr">
        <is>
          <t>0023</t>
        </is>
      </c>
      <c r="G709" t="inlineStr">
        <is>
          <t>5308365387</t>
        </is>
      </c>
      <c r="H709" t="n">
        <v>159.0</v>
      </c>
      <c r="I709" t="n">
        <v>151.43</v>
      </c>
      <c r="J709" t="n">
        <v>114.29</v>
      </c>
      <c r="K709" t="inlineStr">
        <is>
          <t>sale</t>
        </is>
      </c>
      <c r="L709" t="inlineStr">
        <is>
          <t/>
        </is>
      </c>
      <c r="M709" t="inlineStr">
        <is>
          <t/>
        </is>
      </c>
      <c r="N709" t="n">
        <v>0.0</v>
      </c>
      <c r="O709" t="n">
        <v>0.0</v>
      </c>
      <c r="P709" t="n">
        <v>123.3</v>
      </c>
      <c r="Q709" t="n">
        <v>123.29</v>
      </c>
      <c r="R709" t="n">
        <v>37.14</v>
      </c>
      <c r="S709" t="n">
        <v>37.14</v>
      </c>
      <c r="T709" t="n">
        <v>1.51</v>
      </c>
      <c r="U709" t="n">
        <v>1.51</v>
      </c>
      <c r="V709" t="n">
        <v>20.57</v>
      </c>
      <c r="W709" t="n">
        <v>20.57</v>
      </c>
      <c r="X709" t="n">
        <v>1.99</v>
      </c>
      <c r="Y709" t="n">
        <v>1.99</v>
      </c>
      <c r="Z709" t="n">
        <v>4.06</v>
      </c>
      <c r="AA709" t="n">
        <v>4.06</v>
      </c>
      <c r="AB709" t="n">
        <v>7.58</v>
      </c>
      <c r="AC709" t="n">
        <v>7.57</v>
      </c>
      <c r="AD709" t="n">
        <v>7.569999999999993</v>
      </c>
      <c r="AE709" t="n">
        <v>0.009999999999990905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0.009999999999999787</v>
      </c>
      <c r="AL709" t="inlineStr">
        <is>
          <t>unreconciled</t>
        </is>
      </c>
      <c r="AM709" t="inlineStr">
        <is>
          <t>Order Amount Mismatch (POS&gt;3PO)</t>
        </is>
      </c>
      <c r="AN709" t="n">
        <v>7.57</v>
      </c>
      <c r="AO709" t="n">
        <f>ROUND(P709*100/H709,2)</f>
        <v>0.0</v>
      </c>
      <c r="AP709" t="n">
        <f>ROUND(Q709*100/I709,2)</f>
        <v>0.0</v>
      </c>
      <c r="AQ709"/>
      <c r="AR709"/>
      <c r="AS709" t="n">
        <v>0.0</v>
      </c>
    </row>
    <row r="710">
      <c r="A710" s="1" t="n">
        <v>45232.0</v>
      </c>
      <c r="B710" s="2" t="n">
        <v>45232.776712962965</v>
      </c>
      <c r="C710" t="inlineStr">
        <is>
          <t>3140023012059011</t>
        </is>
      </c>
      <c r="D710" t="inlineStr">
        <is>
          <t>POS0012</t>
        </is>
      </c>
      <c r="E710" t="inlineStr">
        <is>
          <t>05</t>
        </is>
      </c>
      <c r="F710" t="inlineStr">
        <is>
          <t>0023</t>
        </is>
      </c>
      <c r="G710" t="inlineStr">
        <is>
          <t>5308365439</t>
        </is>
      </c>
      <c r="H710" t="n">
        <v>353.0</v>
      </c>
      <c r="I710" t="n">
        <v>336.18</v>
      </c>
      <c r="J710" t="n">
        <v>299.04</v>
      </c>
      <c r="K710" t="inlineStr">
        <is>
          <t>sale</t>
        </is>
      </c>
      <c r="L710" t="inlineStr">
        <is>
          <t/>
        </is>
      </c>
      <c r="M710" t="inlineStr">
        <is>
          <t/>
        </is>
      </c>
      <c r="N710" t="n">
        <v>0.0</v>
      </c>
      <c r="O710" t="n">
        <v>0.0</v>
      </c>
      <c r="P710" t="n">
        <v>264.1</v>
      </c>
      <c r="Q710" t="n">
        <v>264.09</v>
      </c>
      <c r="R710" t="n">
        <v>37.14</v>
      </c>
      <c r="S710" t="n">
        <v>37.14</v>
      </c>
      <c r="T710" t="n">
        <v>3.36</v>
      </c>
      <c r="U710" t="n">
        <v>3.36</v>
      </c>
      <c r="V710" t="n">
        <v>53.83</v>
      </c>
      <c r="W710" t="n">
        <v>53.83</v>
      </c>
      <c r="X710" t="n">
        <v>4.41</v>
      </c>
      <c r="Y710" t="n">
        <v>4.41</v>
      </c>
      <c r="Z710" t="n">
        <v>10.48</v>
      </c>
      <c r="AA710" t="n">
        <v>10.48</v>
      </c>
      <c r="AB710" t="n">
        <v>16.82</v>
      </c>
      <c r="AC710" t="n">
        <v>16.81</v>
      </c>
      <c r="AD710" t="n">
        <v>16.819999999999993</v>
      </c>
      <c r="AE710" t="n">
        <v>0.010000000000047748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0.010000000000001563</v>
      </c>
      <c r="AL710" t="inlineStr">
        <is>
          <t>unreconciled</t>
        </is>
      </c>
      <c r="AM710" t="inlineStr">
        <is>
          <t>Order Amount Mismatch (POS&gt;3PO)</t>
        </is>
      </c>
      <c r="AN710" t="n">
        <v>16.82</v>
      </c>
      <c r="AO710" t="n">
        <f>ROUND(P710*100/H710,2)</f>
        <v>0.0</v>
      </c>
      <c r="AP710" t="n">
        <f>ROUND(Q710*100/I710,2)</f>
        <v>0.0</v>
      </c>
      <c r="AQ710"/>
      <c r="AR710"/>
      <c r="AS710" t="n">
        <v>0.0</v>
      </c>
    </row>
    <row r="711">
      <c r="A711" s="1" t="n">
        <v>45233.0</v>
      </c>
      <c r="B711" s="2" t="n">
        <v>45233.34912037037</v>
      </c>
      <c r="C711" t="inlineStr">
        <is>
          <t>3140023012059173</t>
        </is>
      </c>
      <c r="D711" t="inlineStr">
        <is>
          <t>POS0012</t>
        </is>
      </c>
      <c r="E711" t="inlineStr">
        <is>
          <t>66</t>
        </is>
      </c>
      <c r="F711" t="inlineStr">
        <is>
          <t>0023</t>
        </is>
      </c>
      <c r="G711" t="inlineStr">
        <is>
          <t>5308372429</t>
        </is>
      </c>
      <c r="H711" t="n">
        <v>533.0</v>
      </c>
      <c r="I711" t="n">
        <v>507.62</v>
      </c>
      <c r="J711" t="n">
        <v>470.48</v>
      </c>
      <c r="K711" t="inlineStr">
        <is>
          <t>sale</t>
        </is>
      </c>
      <c r="L711" t="inlineStr">
        <is>
          <t/>
        </is>
      </c>
      <c r="M711" t="inlineStr">
        <is>
          <t/>
        </is>
      </c>
      <c r="N711" t="n">
        <v>0.0</v>
      </c>
      <c r="O711" t="n">
        <v>0.0</v>
      </c>
      <c r="P711" t="n">
        <v>394.75</v>
      </c>
      <c r="Q711" t="n">
        <v>394.73</v>
      </c>
      <c r="R711" t="n">
        <v>37.14</v>
      </c>
      <c r="S711" t="n">
        <v>37.14</v>
      </c>
      <c r="T711" t="n">
        <v>5.08</v>
      </c>
      <c r="U711" t="n">
        <v>5.08</v>
      </c>
      <c r="V711" t="n">
        <v>84.69</v>
      </c>
      <c r="W711" t="n">
        <v>84.69</v>
      </c>
      <c r="X711" t="n">
        <v>6.66</v>
      </c>
      <c r="Y711" t="n">
        <v>6.66</v>
      </c>
      <c r="Z711" t="n">
        <v>16.44</v>
      </c>
      <c r="AA711" t="n">
        <v>16.44</v>
      </c>
      <c r="AB711" t="n">
        <v>25.38</v>
      </c>
      <c r="AC711" t="n">
        <v>25.38</v>
      </c>
      <c r="AD711" t="n">
        <v>25.379999999999995</v>
      </c>
      <c r="AE711" t="n">
        <v>0.01999999999998181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inlineStr">
        <is>
          <t>unreconciled</t>
        </is>
      </c>
      <c r="AM711" t="inlineStr">
        <is>
          <t>Order Amount Mismatch (POS&gt;3PO)</t>
        </is>
      </c>
      <c r="AN711" t="n">
        <v>25.38</v>
      </c>
      <c r="AO711" t="n">
        <f>ROUND(P711*100/H711,2)</f>
        <v>0.0</v>
      </c>
      <c r="AP711" t="n">
        <f>ROUND(Q711*100/I711,2)</f>
        <v>0.0</v>
      </c>
      <c r="AQ711"/>
      <c r="AR711"/>
      <c r="AS711" t="n">
        <v>0.0</v>
      </c>
    </row>
    <row r="712">
      <c r="A712" s="1" t="n">
        <v>45232.0</v>
      </c>
      <c r="B712" s="2" t="n">
        <v>45232.50344907407</v>
      </c>
      <c r="C712" t="inlineStr">
        <is>
          <t>3140094012084661</t>
        </is>
      </c>
      <c r="D712" t="inlineStr">
        <is>
          <t>POS0012</t>
        </is>
      </c>
      <c r="E712" t="inlineStr">
        <is>
          <t>75</t>
        </is>
      </c>
      <c r="F712" t="inlineStr">
        <is>
          <t>0094</t>
        </is>
      </c>
      <c r="G712" t="inlineStr">
        <is>
          <t>5308379545</t>
        </is>
      </c>
      <c r="H712" t="n">
        <v>189.0</v>
      </c>
      <c r="I712" t="n">
        <v>179.98</v>
      </c>
      <c r="J712" t="n">
        <v>142.84</v>
      </c>
      <c r="K712" t="inlineStr">
        <is>
          <t>sale</t>
        </is>
      </c>
      <c r="L712" t="inlineStr">
        <is>
          <t/>
        </is>
      </c>
      <c r="M712" t="inlineStr">
        <is>
          <t/>
        </is>
      </c>
      <c r="N712" t="n">
        <v>0.0</v>
      </c>
      <c r="O712" t="n">
        <v>0.0</v>
      </c>
      <c r="P712" t="n">
        <v>145.06</v>
      </c>
      <c r="Q712" t="n">
        <v>145.04</v>
      </c>
      <c r="R712" t="n">
        <v>37.14</v>
      </c>
      <c r="S712" t="n">
        <v>37.14</v>
      </c>
      <c r="T712" t="n">
        <v>1.8</v>
      </c>
      <c r="U712" t="n">
        <v>1.8</v>
      </c>
      <c r="V712" t="n">
        <v>25.71</v>
      </c>
      <c r="W712" t="n">
        <v>25.71</v>
      </c>
      <c r="X712" t="n">
        <v>2.36</v>
      </c>
      <c r="Y712" t="n">
        <v>2.36</v>
      </c>
      <c r="Z712" t="n">
        <v>5.05</v>
      </c>
      <c r="AA712" t="n">
        <v>5.05</v>
      </c>
      <c r="AB712" t="n">
        <v>9.0</v>
      </c>
      <c r="AC712" t="n">
        <v>9.0</v>
      </c>
      <c r="AD712" t="n">
        <v>9.02000000000001</v>
      </c>
      <c r="AE712" t="n">
        <v>0.020000000000010232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inlineStr">
        <is>
          <t>unreconciled</t>
        </is>
      </c>
      <c r="AM712" t="inlineStr">
        <is>
          <t>Order Amount Mismatch (POS&gt;3PO)</t>
        </is>
      </c>
      <c r="AN712" t="n">
        <v>9.02</v>
      </c>
      <c r="AO712" t="n">
        <f>ROUND(P712*100/H712,2)</f>
        <v>0.0</v>
      </c>
      <c r="AP712" t="n">
        <f>ROUND(Q712*100/I712,2)</f>
        <v>0.0</v>
      </c>
      <c r="AQ712"/>
      <c r="AR712"/>
      <c r="AS712" t="n">
        <v>0.0</v>
      </c>
    </row>
    <row r="713">
      <c r="A713" s="1" t="n">
        <v>45232.0</v>
      </c>
      <c r="B713" s="2" t="n">
        <v>45232.90773148148</v>
      </c>
      <c r="C713" t="inlineStr">
        <is>
          <t>3140023012059071</t>
        </is>
      </c>
      <c r="D713" t="inlineStr">
        <is>
          <t>POS0012</t>
        </is>
      </c>
      <c r="E713" t="inlineStr">
        <is>
          <t>65</t>
        </is>
      </c>
      <c r="F713" t="inlineStr">
        <is>
          <t>0023</t>
        </is>
      </c>
      <c r="G713" t="inlineStr">
        <is>
          <t>5308383955</t>
        </is>
      </c>
      <c r="H713" t="n">
        <v>286.0</v>
      </c>
      <c r="I713" t="n">
        <v>272.37</v>
      </c>
      <c r="J713" t="n">
        <v>235.23</v>
      </c>
      <c r="K713" t="inlineStr">
        <is>
          <t>sale</t>
        </is>
      </c>
      <c r="L713" t="inlineStr">
        <is>
          <t/>
        </is>
      </c>
      <c r="M713" t="inlineStr">
        <is>
          <t/>
        </is>
      </c>
      <c r="N713" t="n">
        <v>0.0</v>
      </c>
      <c r="O713" t="n">
        <v>0.0</v>
      </c>
      <c r="P713" t="n">
        <v>215.48</v>
      </c>
      <c r="Q713" t="n">
        <v>215.46</v>
      </c>
      <c r="R713" t="n">
        <v>37.14</v>
      </c>
      <c r="S713" t="n">
        <v>37.14</v>
      </c>
      <c r="T713" t="n">
        <v>2.72</v>
      </c>
      <c r="U713" t="n">
        <v>2.72</v>
      </c>
      <c r="V713" t="n">
        <v>42.34</v>
      </c>
      <c r="W713" t="n">
        <v>42.34</v>
      </c>
      <c r="X713" t="n">
        <v>3.57</v>
      </c>
      <c r="Y713" t="n">
        <v>3.57</v>
      </c>
      <c r="Z713" t="n">
        <v>8.26</v>
      </c>
      <c r="AA713" t="n">
        <v>8.26</v>
      </c>
      <c r="AB713" t="n">
        <v>13.62</v>
      </c>
      <c r="AC713" t="n">
        <v>13.62</v>
      </c>
      <c r="AD713" t="n">
        <v>13.629999999999995</v>
      </c>
      <c r="AE713" t="n">
        <v>0.01999999999998181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0.0</v>
      </c>
      <c r="AL713" t="inlineStr">
        <is>
          <t>unreconciled</t>
        </is>
      </c>
      <c r="AM713" t="inlineStr">
        <is>
          <t>Order Amount Mismatch (POS&gt;3PO)</t>
        </is>
      </c>
      <c r="AN713" t="n">
        <v>13.63</v>
      </c>
      <c r="AO713" t="n">
        <f>ROUND(P713*100/H713,2)</f>
        <v>0.0</v>
      </c>
      <c r="AP713" t="n">
        <f>ROUND(Q713*100/I713,2)</f>
        <v>0.0</v>
      </c>
      <c r="AQ713"/>
      <c r="AR713"/>
      <c r="AS713" t="n">
        <v>0.0</v>
      </c>
    </row>
    <row r="714">
      <c r="A714" s="1" t="n">
        <v>45232.0</v>
      </c>
      <c r="B714" s="2" t="n">
        <v>45232.62666666666</v>
      </c>
      <c r="C714" t="inlineStr">
        <is>
          <t>3140094012084738</t>
        </is>
      </c>
      <c r="D714" t="inlineStr">
        <is>
          <t>POS0012</t>
        </is>
      </c>
      <c r="E714" t="inlineStr">
        <is>
          <t>53</t>
        </is>
      </c>
      <c r="F714" t="inlineStr">
        <is>
          <t>0094</t>
        </is>
      </c>
      <c r="G714" t="inlineStr">
        <is>
          <t>5308397965</t>
        </is>
      </c>
      <c r="H714" t="n">
        <v>457.0</v>
      </c>
      <c r="I714" t="n">
        <v>435.23</v>
      </c>
      <c r="J714" t="n">
        <v>398.09</v>
      </c>
      <c r="K714" t="inlineStr">
        <is>
          <t>sale</t>
        </is>
      </c>
      <c r="L714" t="inlineStr">
        <is>
          <t/>
        </is>
      </c>
      <c r="M714" t="inlineStr">
        <is>
          <t/>
        </is>
      </c>
      <c r="N714" t="n">
        <v>0.0</v>
      </c>
      <c r="O714" t="n">
        <v>0.0</v>
      </c>
      <c r="P714" t="n">
        <v>339.58</v>
      </c>
      <c r="Q714" t="n">
        <v>339.56</v>
      </c>
      <c r="R714" t="n">
        <v>37.14</v>
      </c>
      <c r="S714" t="n">
        <v>37.14</v>
      </c>
      <c r="T714" t="n">
        <v>4.35</v>
      </c>
      <c r="U714" t="n">
        <v>4.35</v>
      </c>
      <c r="V714" t="n">
        <v>71.66</v>
      </c>
      <c r="W714" t="n">
        <v>71.66</v>
      </c>
      <c r="X714" t="n">
        <v>5.71</v>
      </c>
      <c r="Y714" t="n">
        <v>5.71</v>
      </c>
      <c r="Z714" t="n">
        <v>13.93</v>
      </c>
      <c r="AA714" t="n">
        <v>13.93</v>
      </c>
      <c r="AB714" t="n">
        <v>21.76</v>
      </c>
      <c r="AC714" t="n">
        <v>21.76</v>
      </c>
      <c r="AD714" t="n">
        <v>21.769999999999982</v>
      </c>
      <c r="AE714" t="n">
        <v>0.01999999999998181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inlineStr">
        <is>
          <t>unreconciled</t>
        </is>
      </c>
      <c r="AM714" t="inlineStr">
        <is>
          <t>Order Amount Mismatch (POS&gt;3PO)</t>
        </is>
      </c>
      <c r="AN714" t="n">
        <v>21.77</v>
      </c>
      <c r="AO714" t="n">
        <f>ROUND(P714*100/H714,2)</f>
        <v>0.0</v>
      </c>
      <c r="AP714" t="n">
        <f>ROUND(Q714*100/I714,2)</f>
        <v>0.0</v>
      </c>
      <c r="AQ714"/>
      <c r="AR714"/>
      <c r="AS714" t="n">
        <v>0.0</v>
      </c>
    </row>
    <row r="715">
      <c r="A715" s="1" t="n">
        <v>45231.0</v>
      </c>
      <c r="B715" s="2" t="n">
        <v>45231.90846064815</v>
      </c>
      <c r="C715" t="inlineStr">
        <is>
          <t>3140023012058842</t>
        </is>
      </c>
      <c r="D715" t="inlineStr">
        <is>
          <t>POS0012</t>
        </is>
      </c>
      <c r="E715" t="inlineStr">
        <is>
          <t>36</t>
        </is>
      </c>
      <c r="F715" t="inlineStr">
        <is>
          <t>0023</t>
        </is>
      </c>
      <c r="G715" t="inlineStr">
        <is>
          <t>5308411952</t>
        </is>
      </c>
      <c r="H715" t="n">
        <v>241.0</v>
      </c>
      <c r="I715" t="n">
        <v>229.52</v>
      </c>
      <c r="J715" t="n">
        <v>192.38</v>
      </c>
      <c r="K715" t="inlineStr">
        <is>
          <t>sale</t>
        </is>
      </c>
      <c r="L715" t="inlineStr">
        <is>
          <t/>
        </is>
      </c>
      <c r="M715" t="inlineStr">
        <is>
          <t/>
        </is>
      </c>
      <c r="N715" t="n">
        <v>0.0</v>
      </c>
      <c r="O715" t="n">
        <v>0.0</v>
      </c>
      <c r="P715" t="n">
        <v>182.8</v>
      </c>
      <c r="Q715" t="n">
        <v>182.81</v>
      </c>
      <c r="R715" t="n">
        <v>37.14</v>
      </c>
      <c r="S715" t="n">
        <v>37.14</v>
      </c>
      <c r="T715" t="n">
        <v>2.3</v>
      </c>
      <c r="U715" t="n">
        <v>2.3</v>
      </c>
      <c r="V715" t="n">
        <v>34.63</v>
      </c>
      <c r="W715" t="n">
        <v>34.63</v>
      </c>
      <c r="X715" t="n">
        <v>3.01</v>
      </c>
      <c r="Y715" t="n">
        <v>3.01</v>
      </c>
      <c r="Z715" t="n">
        <v>6.78</v>
      </c>
      <c r="AA715" t="n">
        <v>6.77</v>
      </c>
      <c r="AB715" t="n">
        <v>11.48</v>
      </c>
      <c r="AC715" t="n">
        <v>11.48</v>
      </c>
      <c r="AD715" t="n">
        <v>11.47999999999999</v>
      </c>
      <c r="AE715" t="n">
        <v>-0.009999999999990905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0.010000000000000675</v>
      </c>
      <c r="AK715" t="n">
        <v>0.0</v>
      </c>
      <c r="AL715" t="inlineStr">
        <is>
          <t>unreconciled</t>
        </is>
      </c>
      <c r="AM715" t="inlineStr">
        <is>
          <t>Order Amount Mismatch (POS&gt;3PO)</t>
        </is>
      </c>
      <c r="AN715" t="n">
        <v>11.48</v>
      </c>
      <c r="AO715" t="n">
        <f>ROUND(P715*100/H715,2)</f>
        <v>0.0</v>
      </c>
      <c r="AP715" t="n">
        <f>ROUND(Q715*100/I715,2)</f>
        <v>0.0</v>
      </c>
      <c r="AQ715"/>
      <c r="AR715"/>
      <c r="AS715" t="n">
        <v>0.0</v>
      </c>
    </row>
    <row r="716">
      <c r="A716" s="1" t="n">
        <v>45232.0</v>
      </c>
      <c r="B716" s="2" t="n">
        <v>45232.92811342593</v>
      </c>
      <c r="C716" t="inlineStr">
        <is>
          <t>3140094012084959</t>
        </is>
      </c>
      <c r="D716" t="inlineStr">
        <is>
          <t>POS0012</t>
        </is>
      </c>
      <c r="E716" t="inlineStr">
        <is>
          <t>74</t>
        </is>
      </c>
      <c r="F716" t="inlineStr">
        <is>
          <t>0094</t>
        </is>
      </c>
      <c r="G716" t="inlineStr">
        <is>
          <t>5308415264</t>
        </is>
      </c>
      <c r="H716" t="n">
        <v>245.00000000000003</v>
      </c>
      <c r="I716" t="n">
        <v>233.33</v>
      </c>
      <c r="J716" t="n">
        <v>196.19</v>
      </c>
      <c r="K716" t="inlineStr">
        <is>
          <t>sale</t>
        </is>
      </c>
      <c r="L716" t="inlineStr">
        <is>
          <t/>
        </is>
      </c>
      <c r="M716" t="inlineStr">
        <is>
          <t/>
        </is>
      </c>
      <c r="N716" t="n">
        <v>0.0</v>
      </c>
      <c r="O716" t="n">
        <v>0.0</v>
      </c>
      <c r="P716" t="n">
        <v>185.72</v>
      </c>
      <c r="Q716" t="n">
        <v>185.71</v>
      </c>
      <c r="R716" t="n">
        <v>37.14</v>
      </c>
      <c r="S716" t="n">
        <v>37.14</v>
      </c>
      <c r="T716" t="n">
        <v>2.33</v>
      </c>
      <c r="U716" t="n">
        <v>2.33</v>
      </c>
      <c r="V716" t="n">
        <v>35.31</v>
      </c>
      <c r="W716" t="n">
        <v>35.31</v>
      </c>
      <c r="X716" t="n">
        <v>3.06</v>
      </c>
      <c r="Y716" t="n">
        <v>3.06</v>
      </c>
      <c r="Z716" t="n">
        <v>6.91</v>
      </c>
      <c r="AA716" t="n">
        <v>6.91</v>
      </c>
      <c r="AB716" t="n">
        <v>11.66</v>
      </c>
      <c r="AC716" t="n">
        <v>11.67</v>
      </c>
      <c r="AD716" t="n">
        <v>11.670000000000016</v>
      </c>
      <c r="AE716" t="n">
        <v>0.009999999999990905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-0.009999999999999787</v>
      </c>
      <c r="AL716" t="inlineStr">
        <is>
          <t>unreconciled</t>
        </is>
      </c>
      <c r="AM716" t="inlineStr">
        <is>
          <t>Order Amount Mismatch (POS&gt;3PO)</t>
        </is>
      </c>
      <c r="AN716" t="n">
        <v>11.67</v>
      </c>
      <c r="AO716" t="n">
        <f>ROUND(P716*100/H716,2)</f>
        <v>0.0</v>
      </c>
      <c r="AP716" t="n">
        <f>ROUND(Q716*100/I716,2)</f>
        <v>0.0</v>
      </c>
      <c r="AQ716"/>
      <c r="AR716"/>
      <c r="AS716" t="n">
        <v>0.0</v>
      </c>
    </row>
    <row r="717">
      <c r="A717" s="1" t="n">
        <v>45232.0</v>
      </c>
      <c r="B717" s="2" t="n">
        <v>45232.73278935185</v>
      </c>
      <c r="C717" t="inlineStr">
        <is>
          <t>3140023012058997</t>
        </is>
      </c>
      <c r="D717" t="inlineStr">
        <is>
          <t>POS0012</t>
        </is>
      </c>
      <c r="E717" t="inlineStr">
        <is>
          <t>91</t>
        </is>
      </c>
      <c r="F717" t="inlineStr">
        <is>
          <t>0023</t>
        </is>
      </c>
      <c r="G717" t="inlineStr">
        <is>
          <t>5308418182</t>
        </is>
      </c>
      <c r="H717" t="n">
        <v>704.0</v>
      </c>
      <c r="I717" t="n">
        <v>670.45</v>
      </c>
      <c r="J717" t="n">
        <v>633.31</v>
      </c>
      <c r="K717" t="inlineStr">
        <is>
          <t>sale</t>
        </is>
      </c>
      <c r="L717" t="inlineStr">
        <is>
          <t/>
        </is>
      </c>
      <c r="M717" t="inlineStr">
        <is>
          <t/>
        </is>
      </c>
      <c r="N717" t="n">
        <v>0.0</v>
      </c>
      <c r="O717" t="n">
        <v>0.0</v>
      </c>
      <c r="P717" t="n">
        <v>518.85</v>
      </c>
      <c r="Q717" t="n">
        <v>518.85</v>
      </c>
      <c r="R717" t="n">
        <v>37.14</v>
      </c>
      <c r="S717" t="n">
        <v>37.14</v>
      </c>
      <c r="T717" t="n">
        <v>6.7</v>
      </c>
      <c r="U717" t="n">
        <v>6.7</v>
      </c>
      <c r="V717" t="n">
        <v>114.0</v>
      </c>
      <c r="W717" t="n">
        <v>114.0</v>
      </c>
      <c r="X717" t="n">
        <v>8.8</v>
      </c>
      <c r="Y717" t="n">
        <v>8.8</v>
      </c>
      <c r="Z717" t="n">
        <v>22.1</v>
      </c>
      <c r="AA717" t="n">
        <v>22.1</v>
      </c>
      <c r="AB717" t="n">
        <v>33.52</v>
      </c>
      <c r="AC717" t="n">
        <v>33.52</v>
      </c>
      <c r="AD717" t="n">
        <v>33.549999999999955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inlineStr">
        <is>
          <t>unreconciled</t>
        </is>
      </c>
      <c r="AM717" t="inlineStr">
        <is>
          <t>Order Amount Mismatch (POS&gt;3PO)</t>
        </is>
      </c>
      <c r="AN717" t="n">
        <v>33.55</v>
      </c>
      <c r="AO717" t="n">
        <f>ROUND(P717*100/H717,2)</f>
        <v>0.0</v>
      </c>
      <c r="AP717" t="n">
        <f>ROUND(Q717*100/I717,2)</f>
        <v>0.0</v>
      </c>
      <c r="AQ717"/>
      <c r="AR717"/>
      <c r="AS717" t="n">
        <v>0.0</v>
      </c>
    </row>
    <row r="718">
      <c r="A718" s="1" t="n">
        <v>45232.0</v>
      </c>
      <c r="B718" s="2" t="n">
        <v>45232.77744212963</v>
      </c>
      <c r="C718" t="inlineStr">
        <is>
          <t>3140023012059012</t>
        </is>
      </c>
      <c r="D718" t="inlineStr">
        <is>
          <t>POS0012</t>
        </is>
      </c>
      <c r="E718" t="inlineStr">
        <is>
          <t>06</t>
        </is>
      </c>
      <c r="F718" t="inlineStr">
        <is>
          <t>0023</t>
        </is>
      </c>
      <c r="G718" t="inlineStr">
        <is>
          <t>5308421251</t>
        </is>
      </c>
      <c r="H718" t="n">
        <v>253.00000000000003</v>
      </c>
      <c r="I718" t="n">
        <v>240.95</v>
      </c>
      <c r="J718" t="n">
        <v>203.81</v>
      </c>
      <c r="K718" t="inlineStr">
        <is>
          <t>sale</t>
        </is>
      </c>
      <c r="L718" t="inlineStr">
        <is>
          <t/>
        </is>
      </c>
      <c r="M718" t="inlineStr">
        <is>
          <t/>
        </is>
      </c>
      <c r="N718" t="n">
        <v>0.0</v>
      </c>
      <c r="O718" t="n">
        <v>0.0</v>
      </c>
      <c r="P718" t="n">
        <v>191.52</v>
      </c>
      <c r="Q718" t="n">
        <v>191.51</v>
      </c>
      <c r="R718" t="n">
        <v>37.14</v>
      </c>
      <c r="S718" t="n">
        <v>37.14</v>
      </c>
      <c r="T718" t="n">
        <v>2.41</v>
      </c>
      <c r="U718" t="n">
        <v>2.41</v>
      </c>
      <c r="V718" t="n">
        <v>36.69</v>
      </c>
      <c r="W718" t="n">
        <v>36.69</v>
      </c>
      <c r="X718" t="n">
        <v>3.16</v>
      </c>
      <c r="Y718" t="n">
        <v>3.16</v>
      </c>
      <c r="Z718" t="n">
        <v>7.17</v>
      </c>
      <c r="AA718" t="n">
        <v>7.17</v>
      </c>
      <c r="AB718" t="n">
        <v>12.04</v>
      </c>
      <c r="AC718" t="n">
        <v>12.05</v>
      </c>
      <c r="AD718" t="n">
        <v>12.05000000000004</v>
      </c>
      <c r="AE718" t="n">
        <v>0.010000000000019327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-0.010000000000001563</v>
      </c>
      <c r="AL718" t="inlineStr">
        <is>
          <t>unreconciled</t>
        </is>
      </c>
      <c r="AM718" t="inlineStr">
        <is>
          <t>Order Amount Mismatch (POS&gt;3PO)</t>
        </is>
      </c>
      <c r="AN718" t="n">
        <v>12.05</v>
      </c>
      <c r="AO718" t="n">
        <f>ROUND(P718*100/H718,2)</f>
        <v>0.0</v>
      </c>
      <c r="AP718" t="n">
        <f>ROUND(Q718*100/I718,2)</f>
        <v>0.0</v>
      </c>
      <c r="AQ718"/>
      <c r="AR718"/>
      <c r="AS718" t="n">
        <v>0.0</v>
      </c>
    </row>
    <row r="719">
      <c r="A719" s="1" t="n">
        <v>45233.0</v>
      </c>
      <c r="B719" s="2" t="n">
        <v>45233.6903125</v>
      </c>
      <c r="C719" t="inlineStr">
        <is>
          <t>3140094012085156</t>
        </is>
      </c>
      <c r="D719" t="inlineStr">
        <is>
          <t>POS0012</t>
        </is>
      </c>
      <c r="E719" t="inlineStr">
        <is>
          <t>71</t>
        </is>
      </c>
      <c r="F719" t="inlineStr">
        <is>
          <t>0094</t>
        </is>
      </c>
      <c r="G719" t="inlineStr">
        <is>
          <t>5308427084</t>
        </is>
      </c>
      <c r="H719" t="n">
        <v>900.0</v>
      </c>
      <c r="I719" t="n">
        <v>857.14</v>
      </c>
      <c r="J719" t="n">
        <v>820.0</v>
      </c>
      <c r="K719" t="inlineStr">
        <is>
          <t>sale</t>
        </is>
      </c>
      <c r="L719" t="inlineStr">
        <is>
          <t/>
        </is>
      </c>
      <c r="M719" t="inlineStr">
        <is>
          <t/>
        </is>
      </c>
      <c r="N719" t="n">
        <v>0.0</v>
      </c>
      <c r="O719" t="n">
        <v>0.0</v>
      </c>
      <c r="P719" t="n">
        <v>661.13</v>
      </c>
      <c r="Q719" t="n">
        <v>661.13</v>
      </c>
      <c r="R719" t="n">
        <v>37.14</v>
      </c>
      <c r="S719" t="n">
        <v>37.14</v>
      </c>
      <c r="T719" t="n">
        <v>8.57</v>
      </c>
      <c r="U719" t="n">
        <v>8.57</v>
      </c>
      <c r="V719" t="n">
        <v>147.6</v>
      </c>
      <c r="W719" t="n">
        <v>147.6</v>
      </c>
      <c r="X719" t="n">
        <v>11.25</v>
      </c>
      <c r="Y719" t="n">
        <v>11.25</v>
      </c>
      <c r="Z719" t="n">
        <v>28.59</v>
      </c>
      <c r="AA719" t="n">
        <v>28.59</v>
      </c>
      <c r="AB719" t="n">
        <v>42.86</v>
      </c>
      <c r="AC719" t="n">
        <v>42.86</v>
      </c>
      <c r="AD719" t="n">
        <v>42.860000000000014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inlineStr">
        <is>
          <t>unreconciled</t>
        </is>
      </c>
      <c r="AM719" t="inlineStr">
        <is>
          <t>Order Amount Mismatch (POS&gt;3PO)</t>
        </is>
      </c>
      <c r="AN719" t="n">
        <v>42.86</v>
      </c>
      <c r="AO719" t="n">
        <f>ROUND(P719*100/H719,2)</f>
        <v>0.0</v>
      </c>
      <c r="AP719" t="n">
        <f>ROUND(Q719*100/I719,2)</f>
        <v>0.0</v>
      </c>
      <c r="AQ719"/>
      <c r="AR719"/>
      <c r="AS719" t="n">
        <v>0.0</v>
      </c>
    </row>
    <row r="720">
      <c r="A720" s="1" t="n">
        <v>45233.0</v>
      </c>
      <c r="B720" s="2" t="n">
        <v>45233.500497685185</v>
      </c>
      <c r="C720" t="inlineStr">
        <is>
          <t>3140094012085055</t>
        </is>
      </c>
      <c r="D720" t="inlineStr">
        <is>
          <t>POS0012</t>
        </is>
      </c>
      <c r="E720" t="inlineStr">
        <is>
          <t>70</t>
        </is>
      </c>
      <c r="F720" t="inlineStr">
        <is>
          <t>0094</t>
        </is>
      </c>
      <c r="G720" t="inlineStr">
        <is>
          <t>5308429424</t>
        </is>
      </c>
      <c r="H720" t="n">
        <v>317.0</v>
      </c>
      <c r="I720" t="n">
        <v>379.04</v>
      </c>
      <c r="J720" t="n">
        <v>341.9</v>
      </c>
      <c r="K720" t="inlineStr">
        <is>
          <t>sale</t>
        </is>
      </c>
      <c r="L720" t="inlineStr">
        <is>
          <t/>
        </is>
      </c>
      <c r="M720" t="inlineStr">
        <is>
          <t/>
        </is>
      </c>
      <c r="N720" t="n">
        <v>0.0</v>
      </c>
      <c r="O720" t="n">
        <v>0.0</v>
      </c>
      <c r="P720" t="n">
        <v>296.77</v>
      </c>
      <c r="Q720" t="n">
        <v>237.97</v>
      </c>
      <c r="R720" t="n">
        <v>37.14</v>
      </c>
      <c r="S720" t="n">
        <v>37.14</v>
      </c>
      <c r="T720" t="n">
        <v>3.79</v>
      </c>
      <c r="U720" t="n">
        <v>3.02</v>
      </c>
      <c r="V720" t="n">
        <v>61.54</v>
      </c>
      <c r="W720" t="n">
        <v>47.66</v>
      </c>
      <c r="X720" t="n">
        <v>4.97</v>
      </c>
      <c r="Y720" t="n">
        <v>3.96</v>
      </c>
      <c r="Z720" t="n">
        <v>11.97</v>
      </c>
      <c r="AA720" t="n">
        <v>9.29</v>
      </c>
      <c r="AB720" t="n">
        <v>15.1</v>
      </c>
      <c r="AC720" t="n">
        <v>15.1</v>
      </c>
      <c r="AD720" t="n">
        <v>-62.04000000000002</v>
      </c>
      <c r="AE720" t="n">
        <v>58.79999999999998</v>
      </c>
      <c r="AF720" t="n">
        <v>0.0</v>
      </c>
      <c r="AG720" t="n">
        <v>0.77</v>
      </c>
      <c r="AH720" t="n">
        <v>13.880000000000003</v>
      </c>
      <c r="AI720" t="n">
        <v>1.0099999999999998</v>
      </c>
      <c r="AJ720" t="n">
        <v>2.6800000000000015</v>
      </c>
      <c r="AK720" t="n">
        <v>0.0</v>
      </c>
      <c r="AL720" t="inlineStr">
        <is>
          <t>unreconciled</t>
        </is>
      </c>
      <c r="AM720" t="inlineStr">
        <is>
          <t>Order Amount Mismatch (3PO&gt;POS)</t>
        </is>
      </c>
      <c r="AN720" t="n">
        <v>62.04</v>
      </c>
      <c r="AO720" t="n">
        <f>ROUND(P720*100/H720,2)</f>
        <v>0.0</v>
      </c>
      <c r="AP720" t="n">
        <f>ROUND(Q720*100/I720,2)</f>
        <v>0.0</v>
      </c>
      <c r="AQ720"/>
      <c r="AR720"/>
      <c r="AS720" t="n">
        <v>0.0</v>
      </c>
    </row>
    <row r="721">
      <c r="A721" s="1" t="n">
        <v>45236.0</v>
      </c>
      <c r="B721" s="2" t="n">
        <v>45236.34716435185</v>
      </c>
      <c r="C721" t="inlineStr">
        <is>
          <t>3140023012059965</t>
        </is>
      </c>
      <c r="D721" t="inlineStr">
        <is>
          <t>POS0012</t>
        </is>
      </c>
      <c r="E721" t="inlineStr">
        <is>
          <t>57</t>
        </is>
      </c>
      <c r="F721" t="inlineStr">
        <is>
          <t>0023</t>
        </is>
      </c>
      <c r="G721" t="inlineStr">
        <is>
          <t>5308438160</t>
        </is>
      </c>
      <c r="H721" t="n">
        <v>361.0</v>
      </c>
      <c r="I721" t="n">
        <v>343.81</v>
      </c>
      <c r="J721" t="n">
        <v>306.67</v>
      </c>
      <c r="K721" t="inlineStr">
        <is>
          <t>sale</t>
        </is>
      </c>
      <c r="L721" t="inlineStr">
        <is>
          <t/>
        </is>
      </c>
      <c r="M721" t="inlineStr">
        <is>
          <t/>
        </is>
      </c>
      <c r="N721" t="n">
        <v>0.0</v>
      </c>
      <c r="O721" t="n">
        <v>0.0</v>
      </c>
      <c r="P721" t="n">
        <v>269.91</v>
      </c>
      <c r="Q721" t="n">
        <v>269.9</v>
      </c>
      <c r="R721" t="n">
        <v>37.14</v>
      </c>
      <c r="S721" t="n">
        <v>37.14</v>
      </c>
      <c r="T721" t="n">
        <v>3.44</v>
      </c>
      <c r="U721" t="n">
        <v>3.44</v>
      </c>
      <c r="V721" t="n">
        <v>55.2</v>
      </c>
      <c r="W721" t="n">
        <v>55.2</v>
      </c>
      <c r="X721" t="n">
        <v>4.51</v>
      </c>
      <c r="Y721" t="n">
        <v>4.51</v>
      </c>
      <c r="Z721" t="n">
        <v>10.75</v>
      </c>
      <c r="AA721" t="n">
        <v>10.75</v>
      </c>
      <c r="AB721" t="n">
        <v>17.2</v>
      </c>
      <c r="AC721" t="n">
        <v>17.19</v>
      </c>
      <c r="AD721" t="n">
        <v>17.189999999999998</v>
      </c>
      <c r="AE721" t="n">
        <v>0.010000000000047748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0.00999999999999801</v>
      </c>
      <c r="AL721" t="inlineStr">
        <is>
          <t>unreconciled</t>
        </is>
      </c>
      <c r="AM721" t="inlineStr">
        <is>
          <t>Order Amount Mismatch (POS&gt;3PO)</t>
        </is>
      </c>
      <c r="AN721" t="n">
        <v>17.19</v>
      </c>
      <c r="AO721" t="n">
        <f>ROUND(P721*100/H721,2)</f>
        <v>0.0</v>
      </c>
      <c r="AP721" t="n">
        <f>ROUND(Q721*100/I721,2)</f>
        <v>0.0</v>
      </c>
      <c r="AQ721"/>
      <c r="AR721"/>
      <c r="AS721" t="n">
        <v>0.0</v>
      </c>
    </row>
    <row r="722">
      <c r="A722" s="1" t="n">
        <v>45232.0</v>
      </c>
      <c r="B722" s="2" t="n">
        <v>45232.801666666666</v>
      </c>
      <c r="C722" t="inlineStr">
        <is>
          <t>3140094012084846</t>
        </is>
      </c>
      <c r="D722" t="inlineStr">
        <is>
          <t>POS0012</t>
        </is>
      </c>
      <c r="E722" t="inlineStr">
        <is>
          <t>61</t>
        </is>
      </c>
      <c r="F722" t="inlineStr">
        <is>
          <t>0094</t>
        </is>
      </c>
      <c r="G722" t="inlineStr">
        <is>
          <t>5308445488</t>
        </is>
      </c>
      <c r="H722" t="n">
        <v>528.0</v>
      </c>
      <c r="I722" t="n">
        <v>502.85</v>
      </c>
      <c r="J722" t="n">
        <v>465.71</v>
      </c>
      <c r="K722" t="inlineStr">
        <is>
          <t>sale</t>
        </is>
      </c>
      <c r="L722" t="inlineStr">
        <is>
          <t/>
        </is>
      </c>
      <c r="M722" t="inlineStr">
        <is>
          <t/>
        </is>
      </c>
      <c r="N722" t="n">
        <v>0.0</v>
      </c>
      <c r="O722" t="n">
        <v>0.0</v>
      </c>
      <c r="P722" t="n">
        <v>391.11</v>
      </c>
      <c r="Q722" t="n">
        <v>391.11</v>
      </c>
      <c r="R722" t="n">
        <v>37.14</v>
      </c>
      <c r="S722" t="n">
        <v>37.14</v>
      </c>
      <c r="T722" t="n">
        <v>5.03</v>
      </c>
      <c r="U722" t="n">
        <v>5.03</v>
      </c>
      <c r="V722" t="n">
        <v>83.83</v>
      </c>
      <c r="W722" t="n">
        <v>83.83</v>
      </c>
      <c r="X722" t="n">
        <v>6.6</v>
      </c>
      <c r="Y722" t="n">
        <v>6.6</v>
      </c>
      <c r="Z722" t="n">
        <v>16.28</v>
      </c>
      <c r="AA722" t="n">
        <v>16.28</v>
      </c>
      <c r="AB722" t="n">
        <v>25.14</v>
      </c>
      <c r="AC722" t="n">
        <v>25.14</v>
      </c>
      <c r="AD722" t="n">
        <v>25.149999999999977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inlineStr">
        <is>
          <t>unreconciled</t>
        </is>
      </c>
      <c r="AM722" t="inlineStr">
        <is>
          <t>Order Amount Mismatch (POS&gt;3PO)</t>
        </is>
      </c>
      <c r="AN722" t="n">
        <v>25.15</v>
      </c>
      <c r="AO722" t="n">
        <f>ROUND(P722*100/H722,2)</f>
        <v>0.0</v>
      </c>
      <c r="AP722" t="n">
        <f>ROUND(Q722*100/I722,2)</f>
        <v>0.0</v>
      </c>
      <c r="AQ722"/>
      <c r="AR722"/>
      <c r="AS722" t="n">
        <v>0.0</v>
      </c>
    </row>
    <row r="723">
      <c r="A723" s="1" t="n">
        <v>45231.0</v>
      </c>
      <c r="B723" s="2" t="n">
        <v>45231.78790509259</v>
      </c>
      <c r="C723" t="inlineStr">
        <is>
          <t>3140094012084477</t>
        </is>
      </c>
      <c r="D723" t="inlineStr">
        <is>
          <t>POS0012</t>
        </is>
      </c>
      <c r="E723" t="inlineStr">
        <is>
          <t>91</t>
        </is>
      </c>
      <c r="F723" t="inlineStr">
        <is>
          <t>0094</t>
        </is>
      </c>
      <c r="G723" t="inlineStr">
        <is>
          <t>5308451072</t>
        </is>
      </c>
      <c r="H723" t="n">
        <v>310.0</v>
      </c>
      <c r="I723" t="n">
        <v>295.23</v>
      </c>
      <c r="J723" t="n">
        <v>258.09</v>
      </c>
      <c r="K723" t="inlineStr">
        <is>
          <t>sale</t>
        </is>
      </c>
      <c r="L723" t="inlineStr">
        <is>
          <t/>
        </is>
      </c>
      <c r="M723" t="inlineStr">
        <is>
          <t/>
        </is>
      </c>
      <c r="N723" t="n">
        <v>0.0</v>
      </c>
      <c r="O723" t="n">
        <v>0.0</v>
      </c>
      <c r="P723" t="n">
        <v>232.89</v>
      </c>
      <c r="Q723" t="n">
        <v>232.89</v>
      </c>
      <c r="R723" t="n">
        <v>37.14</v>
      </c>
      <c r="S723" t="n">
        <v>37.14</v>
      </c>
      <c r="T723" t="n">
        <v>2.95</v>
      </c>
      <c r="U723" t="n">
        <v>2.95</v>
      </c>
      <c r="V723" t="n">
        <v>46.46</v>
      </c>
      <c r="W723" t="n">
        <v>46.46</v>
      </c>
      <c r="X723" t="n">
        <v>3.87</v>
      </c>
      <c r="Y723" t="n">
        <v>3.87</v>
      </c>
      <c r="Z723" t="n">
        <v>9.06</v>
      </c>
      <c r="AA723" t="n">
        <v>9.06</v>
      </c>
      <c r="AB723" t="n">
        <v>14.76</v>
      </c>
      <c r="AC723" t="n">
        <v>14.76</v>
      </c>
      <c r="AD723" t="n">
        <v>14.769999999999982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inlineStr">
        <is>
          <t>unreconciled</t>
        </is>
      </c>
      <c r="AM723" t="inlineStr">
        <is>
          <t>Order Amount Mismatch (POS&gt;3PO)</t>
        </is>
      </c>
      <c r="AN723" t="n">
        <v>14.77</v>
      </c>
      <c r="AO723" t="n">
        <f>ROUND(P723*100/H723,2)</f>
        <v>0.0</v>
      </c>
      <c r="AP723" t="n">
        <f>ROUND(Q723*100/I723,2)</f>
        <v>0.0</v>
      </c>
      <c r="AQ723"/>
      <c r="AR723"/>
      <c r="AS723" t="n">
        <v>0.0</v>
      </c>
    </row>
    <row r="724">
      <c r="A724" s="1" t="n">
        <v>45231.0</v>
      </c>
      <c r="B724" s="2" t="n">
        <v>45231.90447916667</v>
      </c>
      <c r="C724" t="inlineStr">
        <is>
          <t>3140094012084556</t>
        </is>
      </c>
      <c r="D724" t="inlineStr">
        <is>
          <t>POS0012</t>
        </is>
      </c>
      <c r="E724" t="inlineStr">
        <is>
          <t>70</t>
        </is>
      </c>
      <c r="F724" t="inlineStr">
        <is>
          <t>0094</t>
        </is>
      </c>
      <c r="G724" t="inlineStr">
        <is>
          <t>5308452895</t>
        </is>
      </c>
      <c r="H724" t="n">
        <v>445.0</v>
      </c>
      <c r="I724" t="n">
        <v>423.8</v>
      </c>
      <c r="J724" t="n">
        <v>386.66</v>
      </c>
      <c r="K724" t="inlineStr">
        <is>
          <t>sale</t>
        </is>
      </c>
      <c r="L724" t="inlineStr">
        <is>
          <t/>
        </is>
      </c>
      <c r="M724" t="inlineStr">
        <is>
          <t/>
        </is>
      </c>
      <c r="N724" t="n">
        <v>0.0</v>
      </c>
      <c r="O724" t="n">
        <v>0.0</v>
      </c>
      <c r="P724" t="n">
        <v>330.87</v>
      </c>
      <c r="Q724" t="n">
        <v>330.86</v>
      </c>
      <c r="R724" t="n">
        <v>37.14</v>
      </c>
      <c r="S724" t="n">
        <v>37.14</v>
      </c>
      <c r="T724" t="n">
        <v>4.24</v>
      </c>
      <c r="U724" t="n">
        <v>4.24</v>
      </c>
      <c r="V724" t="n">
        <v>69.6</v>
      </c>
      <c r="W724" t="n">
        <v>69.6</v>
      </c>
      <c r="X724" t="n">
        <v>5.56</v>
      </c>
      <c r="Y724" t="n">
        <v>5.56</v>
      </c>
      <c r="Z724" t="n">
        <v>13.53</v>
      </c>
      <c r="AA724" t="n">
        <v>13.53</v>
      </c>
      <c r="AB724" t="n">
        <v>21.2</v>
      </c>
      <c r="AC724" t="n">
        <v>21.19</v>
      </c>
      <c r="AD724" t="n">
        <v>21.19999999999999</v>
      </c>
      <c r="AE724" t="n">
        <v>0.009999999999990905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0.00999999999999801</v>
      </c>
      <c r="AL724" t="inlineStr">
        <is>
          <t>unreconciled</t>
        </is>
      </c>
      <c r="AM724" t="inlineStr">
        <is>
          <t>Order Amount Mismatch (POS&gt;3PO)</t>
        </is>
      </c>
      <c r="AN724" t="n">
        <v>21.2</v>
      </c>
      <c r="AO724" t="n">
        <f>ROUND(P724*100/H724,2)</f>
        <v>0.0</v>
      </c>
      <c r="AP724" t="n">
        <f>ROUND(Q724*100/I724,2)</f>
        <v>0.0</v>
      </c>
      <c r="AQ724"/>
      <c r="AR724"/>
      <c r="AS724" t="n">
        <v>0.0</v>
      </c>
    </row>
    <row r="725">
      <c r="A725" s="1" t="n">
        <v>45232.0</v>
      </c>
      <c r="B725" s="2" t="n">
        <v>45232.85653935185</v>
      </c>
      <c r="C725" t="inlineStr">
        <is>
          <t>3140094012084887</t>
        </is>
      </c>
      <c r="D725" t="inlineStr">
        <is>
          <t>POS0012</t>
        </is>
      </c>
      <c r="E725" t="inlineStr">
        <is>
          <t>02</t>
        </is>
      </c>
      <c r="F725" t="inlineStr">
        <is>
          <t>0094</t>
        </is>
      </c>
      <c r="G725" t="inlineStr">
        <is>
          <t>5308454038</t>
        </is>
      </c>
      <c r="H725" t="n">
        <v>207.0</v>
      </c>
      <c r="I725" t="n">
        <v>197.13</v>
      </c>
      <c r="J725" t="n">
        <v>159.99</v>
      </c>
      <c r="K725" t="inlineStr">
        <is>
          <t>sale</t>
        </is>
      </c>
      <c r="L725" t="inlineStr">
        <is>
          <t/>
        </is>
      </c>
      <c r="M725" t="inlineStr">
        <is>
          <t/>
        </is>
      </c>
      <c r="N725" t="n">
        <v>0.0</v>
      </c>
      <c r="O725" t="n">
        <v>0.0</v>
      </c>
      <c r="P725" t="n">
        <v>158.12</v>
      </c>
      <c r="Q725" t="n">
        <v>158.12</v>
      </c>
      <c r="R725" t="n">
        <v>37.14</v>
      </c>
      <c r="S725" t="n">
        <v>37.14</v>
      </c>
      <c r="T725" t="n">
        <v>1.97</v>
      </c>
      <c r="U725" t="n">
        <v>1.97</v>
      </c>
      <c r="V725" t="n">
        <v>28.8</v>
      </c>
      <c r="W725" t="n">
        <v>28.8</v>
      </c>
      <c r="X725" t="n">
        <v>2.59</v>
      </c>
      <c r="Y725" t="n">
        <v>2.59</v>
      </c>
      <c r="Z725" t="n">
        <v>5.65</v>
      </c>
      <c r="AA725" t="n">
        <v>5.65</v>
      </c>
      <c r="AB725" t="n">
        <v>9.86</v>
      </c>
      <c r="AC725" t="n">
        <v>9.86</v>
      </c>
      <c r="AD725" t="n">
        <v>9.870000000000005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inlineStr">
        <is>
          <t>unreconciled</t>
        </is>
      </c>
      <c r="AM725" t="inlineStr">
        <is>
          <t>Order Amount Mismatch (POS&gt;3PO)</t>
        </is>
      </c>
      <c r="AN725" t="n">
        <v>9.87</v>
      </c>
      <c r="AO725" t="n">
        <f>ROUND(P725*100/H725,2)</f>
        <v>0.0</v>
      </c>
      <c r="AP725" t="n">
        <f>ROUND(Q725*100/I725,2)</f>
        <v>0.0</v>
      </c>
      <c r="AQ725"/>
      <c r="AR725"/>
      <c r="AS725" t="n">
        <v>0.0</v>
      </c>
    </row>
    <row r="726">
      <c r="A726" s="1" t="n">
        <v>45232.0</v>
      </c>
      <c r="B726" s="2" t="n">
        <v>45232.68729166667</v>
      </c>
      <c r="C726" t="inlineStr">
        <is>
          <t>3140094012084779</t>
        </is>
      </c>
      <c r="D726" t="inlineStr">
        <is>
          <t>POS0012</t>
        </is>
      </c>
      <c r="E726" t="inlineStr">
        <is>
          <t>94</t>
        </is>
      </c>
      <c r="F726" t="inlineStr">
        <is>
          <t>0094</t>
        </is>
      </c>
      <c r="G726" t="inlineStr">
        <is>
          <t>5308454783</t>
        </is>
      </c>
      <c r="H726" t="n">
        <v>319.0</v>
      </c>
      <c r="I726" t="n">
        <v>303.8</v>
      </c>
      <c r="J726" t="n">
        <v>266.66</v>
      </c>
      <c r="K726" t="inlineStr">
        <is>
          <t>sale</t>
        </is>
      </c>
      <c r="L726" t="inlineStr">
        <is>
          <t/>
        </is>
      </c>
      <c r="M726" t="inlineStr">
        <is>
          <t/>
        </is>
      </c>
      <c r="N726" t="n">
        <v>0.0</v>
      </c>
      <c r="O726" t="n">
        <v>0.0</v>
      </c>
      <c r="P726" t="n">
        <v>239.41</v>
      </c>
      <c r="Q726" t="n">
        <v>239.4</v>
      </c>
      <c r="R726" t="n">
        <v>37.14</v>
      </c>
      <c r="S726" t="n">
        <v>37.14</v>
      </c>
      <c r="T726" t="n">
        <v>3.04</v>
      </c>
      <c r="U726" t="n">
        <v>3.04</v>
      </c>
      <c r="V726" t="n">
        <v>48.0</v>
      </c>
      <c r="W726" t="n">
        <v>48.0</v>
      </c>
      <c r="X726" t="n">
        <v>3.99</v>
      </c>
      <c r="Y726" t="n">
        <v>3.99</v>
      </c>
      <c r="Z726" t="n">
        <v>9.36</v>
      </c>
      <c r="AA726" t="n">
        <v>9.36</v>
      </c>
      <c r="AB726" t="n">
        <v>15.2</v>
      </c>
      <c r="AC726" t="n">
        <v>15.19</v>
      </c>
      <c r="AD726" t="n">
        <v>15.199999999999989</v>
      </c>
      <c r="AE726" t="n">
        <v>0.009999999999990905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0.009999999999999787</v>
      </c>
      <c r="AL726" t="inlineStr">
        <is>
          <t>unreconciled</t>
        </is>
      </c>
      <c r="AM726" t="inlineStr">
        <is>
          <t>Order Amount Mismatch (POS&gt;3PO)</t>
        </is>
      </c>
      <c r="AN726" t="n">
        <v>15.2</v>
      </c>
      <c r="AO726" t="n">
        <f>ROUND(P726*100/H726,2)</f>
        <v>0.0</v>
      </c>
      <c r="AP726" t="n">
        <f>ROUND(Q726*100/I726,2)</f>
        <v>0.0</v>
      </c>
      <c r="AQ726"/>
      <c r="AR726"/>
      <c r="AS726" t="n">
        <v>0.0</v>
      </c>
    </row>
    <row r="727">
      <c r="A727" s="1" t="n">
        <v>45232.0</v>
      </c>
      <c r="B727" s="2" t="n">
        <v>45232.45795138889</v>
      </c>
      <c r="C727" t="inlineStr">
        <is>
          <t>3140023012058939</t>
        </is>
      </c>
      <c r="D727" t="inlineStr">
        <is>
          <t>POS0012</t>
        </is>
      </c>
      <c r="E727" t="inlineStr">
        <is>
          <t>33</t>
        </is>
      </c>
      <c r="F727" t="inlineStr">
        <is>
          <t>0023</t>
        </is>
      </c>
      <c r="G727" t="inlineStr">
        <is>
          <t>5308456247</t>
        </is>
      </c>
      <c r="H727" t="n">
        <v>442.0</v>
      </c>
      <c r="I727" t="n">
        <v>420.95</v>
      </c>
      <c r="J727" t="n">
        <v>383.81</v>
      </c>
      <c r="K727" t="inlineStr">
        <is>
          <t>sale</t>
        </is>
      </c>
      <c r="L727" t="inlineStr">
        <is>
          <t/>
        </is>
      </c>
      <c r="M727" t="inlineStr">
        <is>
          <t/>
        </is>
      </c>
      <c r="N727" t="n">
        <v>0.0</v>
      </c>
      <c r="O727" t="n">
        <v>0.0</v>
      </c>
      <c r="P727" t="n">
        <v>328.7</v>
      </c>
      <c r="Q727" t="n">
        <v>328.69</v>
      </c>
      <c r="R727" t="n">
        <v>37.14</v>
      </c>
      <c r="S727" t="n">
        <v>37.14</v>
      </c>
      <c r="T727" t="n">
        <v>4.21</v>
      </c>
      <c r="U727" t="n">
        <v>4.21</v>
      </c>
      <c r="V727" t="n">
        <v>69.09</v>
      </c>
      <c r="W727" t="n">
        <v>69.09</v>
      </c>
      <c r="X727" t="n">
        <v>5.52</v>
      </c>
      <c r="Y727" t="n">
        <v>5.52</v>
      </c>
      <c r="Z727" t="n">
        <v>13.43</v>
      </c>
      <c r="AA727" t="n">
        <v>13.43</v>
      </c>
      <c r="AB727" t="n">
        <v>21.04</v>
      </c>
      <c r="AC727" t="n">
        <v>21.05</v>
      </c>
      <c r="AD727" t="n">
        <v>21.05000000000001</v>
      </c>
      <c r="AE727" t="n">
        <v>0.009999999999990905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-0.010000000000001563</v>
      </c>
      <c r="AL727" t="inlineStr">
        <is>
          <t>unreconciled</t>
        </is>
      </c>
      <c r="AM727" t="inlineStr">
        <is>
          <t>Order Amount Mismatch (POS&gt;3PO)</t>
        </is>
      </c>
      <c r="AN727" t="n">
        <v>21.05</v>
      </c>
      <c r="AO727" t="n">
        <f>ROUND(P727*100/H727,2)</f>
        <v>0.0</v>
      </c>
      <c r="AP727" t="n">
        <f>ROUND(Q727*100/I727,2)</f>
        <v>0.0</v>
      </c>
      <c r="AQ727"/>
      <c r="AR727"/>
      <c r="AS727" t="n">
        <v>0.0</v>
      </c>
    </row>
    <row r="728">
      <c r="A728" s="1" t="n">
        <v>45231.0</v>
      </c>
      <c r="B728" s="2" t="n">
        <v>45231.99799768518</v>
      </c>
      <c r="C728" t="inlineStr">
        <is>
          <t>3140023012058889</t>
        </is>
      </c>
      <c r="D728" t="inlineStr">
        <is>
          <t>POS0012</t>
        </is>
      </c>
      <c r="E728" t="inlineStr">
        <is>
          <t>83</t>
        </is>
      </c>
      <c r="F728" t="inlineStr">
        <is>
          <t>0023</t>
        </is>
      </c>
      <c r="G728" t="inlineStr">
        <is>
          <t>5308459629</t>
        </is>
      </c>
      <c r="H728" t="n">
        <v>396.0</v>
      </c>
      <c r="I728" t="n">
        <v>377.13</v>
      </c>
      <c r="J728" t="n">
        <v>339.99</v>
      </c>
      <c r="K728" t="inlineStr">
        <is>
          <t>sale</t>
        </is>
      </c>
      <c r="L728" t="inlineStr">
        <is>
          <t/>
        </is>
      </c>
      <c r="M728" t="inlineStr">
        <is>
          <t/>
        </is>
      </c>
      <c r="N728" t="n">
        <v>0.0</v>
      </c>
      <c r="O728" t="n">
        <v>0.0</v>
      </c>
      <c r="P728" t="n">
        <v>295.3</v>
      </c>
      <c r="Q728" t="n">
        <v>295.28</v>
      </c>
      <c r="R728" t="n">
        <v>37.14</v>
      </c>
      <c r="S728" t="n">
        <v>37.14</v>
      </c>
      <c r="T728" t="n">
        <v>3.77</v>
      </c>
      <c r="U728" t="n">
        <v>3.77</v>
      </c>
      <c r="V728" t="n">
        <v>61.2</v>
      </c>
      <c r="W728" t="n">
        <v>61.2</v>
      </c>
      <c r="X728" t="n">
        <v>4.95</v>
      </c>
      <c r="Y728" t="n">
        <v>4.95</v>
      </c>
      <c r="Z728" t="n">
        <v>11.91</v>
      </c>
      <c r="AA728" t="n">
        <v>11.91</v>
      </c>
      <c r="AB728" t="n">
        <v>18.86</v>
      </c>
      <c r="AC728" t="n">
        <v>18.86</v>
      </c>
      <c r="AD728" t="n">
        <v>18.870000000000005</v>
      </c>
      <c r="AE728" t="n">
        <v>0.020000000000038654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inlineStr">
        <is>
          <t>unreconciled</t>
        </is>
      </c>
      <c r="AM728" t="inlineStr">
        <is>
          <t>Order Amount Mismatch (POS&gt;3PO)</t>
        </is>
      </c>
      <c r="AN728" t="n">
        <v>18.87</v>
      </c>
      <c r="AO728" t="n">
        <f>ROUND(P728*100/H728,2)</f>
        <v>0.0</v>
      </c>
      <c r="AP728" t="n">
        <f>ROUND(Q728*100/I728,2)</f>
        <v>0.0</v>
      </c>
      <c r="AQ728"/>
      <c r="AR728"/>
      <c r="AS728" t="n">
        <v>0.0</v>
      </c>
    </row>
    <row r="729">
      <c r="A729" s="1" t="n">
        <v>45236.0</v>
      </c>
      <c r="B729" s="2" t="n">
        <v>45236.71928240741</v>
      </c>
      <c r="C729" t="inlineStr">
        <is>
          <t>3140023012060056</t>
        </is>
      </c>
      <c r="D729" t="inlineStr">
        <is>
          <t>POS0012</t>
        </is>
      </c>
      <c r="E729" t="inlineStr">
        <is>
          <t>48</t>
        </is>
      </c>
      <c r="F729" t="inlineStr">
        <is>
          <t>0023</t>
        </is>
      </c>
      <c r="G729" t="inlineStr">
        <is>
          <t>5308470586</t>
        </is>
      </c>
      <c r="H729" t="n">
        <v>277.0</v>
      </c>
      <c r="I729" t="n">
        <v>263.81</v>
      </c>
      <c r="J729" t="n">
        <v>226.67</v>
      </c>
      <c r="K729" t="inlineStr">
        <is>
          <t>sale</t>
        </is>
      </c>
      <c r="L729" t="inlineStr">
        <is>
          <t/>
        </is>
      </c>
      <c r="M729" t="inlineStr">
        <is>
          <t/>
        </is>
      </c>
      <c r="N729" t="n">
        <v>0.0</v>
      </c>
      <c r="O729" t="n">
        <v>0.0</v>
      </c>
      <c r="P729" t="n">
        <v>208.94</v>
      </c>
      <c r="Q729" t="n">
        <v>208.92</v>
      </c>
      <c r="R729" t="n">
        <v>37.14</v>
      </c>
      <c r="S729" t="n">
        <v>37.14</v>
      </c>
      <c r="T729" t="n">
        <v>2.64</v>
      </c>
      <c r="U729" t="n">
        <v>2.64</v>
      </c>
      <c r="V729" t="n">
        <v>40.8</v>
      </c>
      <c r="W729" t="n">
        <v>40.8</v>
      </c>
      <c r="X729" t="n">
        <v>3.46</v>
      </c>
      <c r="Y729" t="n">
        <v>3.46</v>
      </c>
      <c r="Z729" t="n">
        <v>7.97</v>
      </c>
      <c r="AA729" t="n">
        <v>7.96</v>
      </c>
      <c r="AB729" t="n">
        <v>13.2</v>
      </c>
      <c r="AC729" t="n">
        <v>13.19</v>
      </c>
      <c r="AD729" t="n">
        <v>13.189999999999998</v>
      </c>
      <c r="AE729" t="n">
        <v>0.020000000000010232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0.009999999999999787</v>
      </c>
      <c r="AK729" t="n">
        <v>0.009999999999999787</v>
      </c>
      <c r="AL729" t="inlineStr">
        <is>
          <t>unreconciled</t>
        </is>
      </c>
      <c r="AM729" t="inlineStr">
        <is>
          <t>Order Amount Mismatch (POS&gt;3PO)</t>
        </is>
      </c>
      <c r="AN729" t="n">
        <v>13.19</v>
      </c>
      <c r="AO729" t="n">
        <f>ROUND(P729*100/H729,2)</f>
        <v>0.0</v>
      </c>
      <c r="AP729" t="n">
        <f>ROUND(Q729*100/I729,2)</f>
        <v>0.0</v>
      </c>
      <c r="AQ729"/>
      <c r="AR729"/>
      <c r="AS729" t="n">
        <v>0.0</v>
      </c>
    </row>
    <row r="730">
      <c r="A730" s="1" t="n">
        <v>45233.0</v>
      </c>
      <c r="B730" s="2" t="n">
        <v>45233.601064814815</v>
      </c>
      <c r="C730" t="inlineStr">
        <is>
          <t>3140094012085102</t>
        </is>
      </c>
      <c r="D730" t="inlineStr">
        <is>
          <t>POS0012</t>
        </is>
      </c>
      <c r="E730" t="inlineStr">
        <is>
          <t>17</t>
        </is>
      </c>
      <c r="F730" t="inlineStr">
        <is>
          <t>0094</t>
        </is>
      </c>
      <c r="G730" t="inlineStr">
        <is>
          <t>5308481614</t>
        </is>
      </c>
      <c r="H730" t="n">
        <v>410.0</v>
      </c>
      <c r="I730" t="n">
        <v>467.63</v>
      </c>
      <c r="J730" t="n">
        <v>430.49</v>
      </c>
      <c r="K730" t="inlineStr">
        <is>
          <t>sale</t>
        </is>
      </c>
      <c r="L730" t="inlineStr">
        <is>
          <t/>
        </is>
      </c>
      <c r="M730" t="inlineStr">
        <is>
          <t/>
        </is>
      </c>
      <c r="N730" t="n">
        <v>0.0</v>
      </c>
      <c r="O730" t="n">
        <v>0.0</v>
      </c>
      <c r="P730" t="n">
        <v>364.27</v>
      </c>
      <c r="Q730" t="n">
        <v>305.48</v>
      </c>
      <c r="R730" t="n">
        <v>37.14</v>
      </c>
      <c r="S730" t="n">
        <v>37.14</v>
      </c>
      <c r="T730" t="n">
        <v>4.68</v>
      </c>
      <c r="U730" t="n">
        <v>3.9</v>
      </c>
      <c r="V730" t="n">
        <v>77.49</v>
      </c>
      <c r="W730" t="n">
        <v>63.6</v>
      </c>
      <c r="X730" t="n">
        <v>6.14</v>
      </c>
      <c r="Y730" t="n">
        <v>5.13</v>
      </c>
      <c r="Z730" t="n">
        <v>15.05</v>
      </c>
      <c r="AA730" t="n">
        <v>12.37</v>
      </c>
      <c r="AB730" t="n">
        <v>19.52</v>
      </c>
      <c r="AC730" t="n">
        <v>19.53</v>
      </c>
      <c r="AD730" t="n">
        <v>-57.629999999999995</v>
      </c>
      <c r="AE730" t="n">
        <v>58.789999999999964</v>
      </c>
      <c r="AF730" t="n">
        <v>0.0</v>
      </c>
      <c r="AG730" t="n">
        <v>0.7799999999999998</v>
      </c>
      <c r="AH730" t="n">
        <v>13.889999999999993</v>
      </c>
      <c r="AI730" t="n">
        <v>1.0099999999999998</v>
      </c>
      <c r="AJ730" t="n">
        <v>2.6800000000000015</v>
      </c>
      <c r="AK730" t="n">
        <v>-0.010000000000001563</v>
      </c>
      <c r="AL730" t="inlineStr">
        <is>
          <t>unreconciled</t>
        </is>
      </c>
      <c r="AM730" t="inlineStr">
        <is>
          <t>Order Amount Mismatch (3PO&gt;POS)</t>
        </is>
      </c>
      <c r="AN730" t="n">
        <v>57.63</v>
      </c>
      <c r="AO730" t="n">
        <f>ROUND(P730*100/H730,2)</f>
        <v>0.0</v>
      </c>
      <c r="AP730" t="n">
        <f>ROUND(Q730*100/I730,2)</f>
        <v>0.0</v>
      </c>
      <c r="AQ730"/>
      <c r="AR730"/>
      <c r="AS730" t="n">
        <v>0.0</v>
      </c>
    </row>
    <row r="731">
      <c r="A731" s="1" t="n">
        <v>45233.0</v>
      </c>
      <c r="B731" s="2" t="n">
        <v>45233.86649305555</v>
      </c>
      <c r="C731" t="inlineStr">
        <is>
          <t>3140094012085304</t>
        </is>
      </c>
      <c r="D731" t="inlineStr">
        <is>
          <t>POS0012</t>
        </is>
      </c>
      <c r="E731" t="inlineStr">
        <is>
          <t>19</t>
        </is>
      </c>
      <c r="F731" t="inlineStr">
        <is>
          <t>0094</t>
        </is>
      </c>
      <c r="G731" t="inlineStr">
        <is>
          <t>5308495369</t>
        </is>
      </c>
      <c r="H731" t="n">
        <v>255.0</v>
      </c>
      <c r="I731" t="n">
        <v>319.99</v>
      </c>
      <c r="J731" t="n">
        <v>282.85</v>
      </c>
      <c r="K731" t="inlineStr">
        <is>
          <t>sale</t>
        </is>
      </c>
      <c r="L731" t="inlineStr">
        <is>
          <t/>
        </is>
      </c>
      <c r="M731" t="inlineStr">
        <is>
          <t/>
        </is>
      </c>
      <c r="N731" t="n">
        <v>0.0</v>
      </c>
      <c r="O731" t="n">
        <v>0.0</v>
      </c>
      <c r="P731" t="n">
        <v>251.76</v>
      </c>
      <c r="Q731" t="n">
        <v>192.96</v>
      </c>
      <c r="R731" t="n">
        <v>37.14</v>
      </c>
      <c r="S731" t="n">
        <v>37.14</v>
      </c>
      <c r="T731" t="n">
        <v>3.2</v>
      </c>
      <c r="U731" t="n">
        <v>2.43</v>
      </c>
      <c r="V731" t="n">
        <v>50.91</v>
      </c>
      <c r="W731" t="n">
        <v>37.03</v>
      </c>
      <c r="X731" t="n">
        <v>4.2</v>
      </c>
      <c r="Y731" t="n">
        <v>3.19</v>
      </c>
      <c r="Z731" t="n">
        <v>9.92</v>
      </c>
      <c r="AA731" t="n">
        <v>7.24</v>
      </c>
      <c r="AB731" t="n">
        <v>12.14</v>
      </c>
      <c r="AC731" t="n">
        <v>12.14</v>
      </c>
      <c r="AD731" t="n">
        <v>-64.99000000000001</v>
      </c>
      <c r="AE731" t="n">
        <v>58.79999999999998</v>
      </c>
      <c r="AF731" t="n">
        <v>0.0</v>
      </c>
      <c r="AG731" t="n">
        <v>0.77</v>
      </c>
      <c r="AH731" t="n">
        <v>13.879999999999995</v>
      </c>
      <c r="AI731" t="n">
        <v>1.0100000000000002</v>
      </c>
      <c r="AJ731" t="n">
        <v>2.6799999999999997</v>
      </c>
      <c r="AK731" t="n">
        <v>0.0</v>
      </c>
      <c r="AL731" t="inlineStr">
        <is>
          <t>unreconciled</t>
        </is>
      </c>
      <c r="AM731" t="inlineStr">
        <is>
          <t>Order Amount Mismatch (3PO&gt;POS)</t>
        </is>
      </c>
      <c r="AN731" t="n">
        <v>64.99</v>
      </c>
      <c r="AO731" t="n">
        <f>ROUND(P731*100/H731,2)</f>
        <v>0.0</v>
      </c>
      <c r="AP731" t="n">
        <f>ROUND(Q731*100/I731,2)</f>
        <v>0.0</v>
      </c>
      <c r="AQ731"/>
      <c r="AR731"/>
      <c r="AS731" t="n">
        <v>0.0</v>
      </c>
    </row>
    <row r="732">
      <c r="A732" s="1" t="n">
        <v>45231.0</v>
      </c>
      <c r="B732" s="2" t="n">
        <v>45231.87269675926</v>
      </c>
      <c r="C732" t="inlineStr">
        <is>
          <t>3140094012084533</t>
        </is>
      </c>
      <c r="D732" t="inlineStr">
        <is>
          <t>POS0012</t>
        </is>
      </c>
      <c r="E732" t="inlineStr">
        <is>
          <t>47</t>
        </is>
      </c>
      <c r="F732" t="inlineStr">
        <is>
          <t>0094</t>
        </is>
      </c>
      <c r="G732" t="inlineStr">
        <is>
          <t>5308500398</t>
        </is>
      </c>
      <c r="H732" t="n">
        <v>334.0</v>
      </c>
      <c r="I732" t="n">
        <v>318.09</v>
      </c>
      <c r="J732" t="n">
        <v>280.95</v>
      </c>
      <c r="K732" t="inlineStr">
        <is>
          <t>sale</t>
        </is>
      </c>
      <c r="L732" t="inlineStr">
        <is>
          <t/>
        </is>
      </c>
      <c r="M732" t="inlineStr">
        <is>
          <t/>
        </is>
      </c>
      <c r="N732" t="n">
        <v>0.0</v>
      </c>
      <c r="O732" t="n">
        <v>0.0</v>
      </c>
      <c r="P732" t="n">
        <v>250.32</v>
      </c>
      <c r="Q732" t="n">
        <v>250.32</v>
      </c>
      <c r="R732" t="n">
        <v>37.14</v>
      </c>
      <c r="S732" t="n">
        <v>37.14</v>
      </c>
      <c r="T732" t="n">
        <v>3.18</v>
      </c>
      <c r="U732" t="n">
        <v>3.18</v>
      </c>
      <c r="V732" t="n">
        <v>50.57</v>
      </c>
      <c r="W732" t="n">
        <v>50.57</v>
      </c>
      <c r="X732" t="n">
        <v>4.17</v>
      </c>
      <c r="Y732" t="n">
        <v>4.18</v>
      </c>
      <c r="Z732" t="n">
        <v>9.85</v>
      </c>
      <c r="AA732" t="n">
        <v>9.85</v>
      </c>
      <c r="AB732" t="n">
        <v>15.9</v>
      </c>
      <c r="AC732" t="n">
        <v>15.91</v>
      </c>
      <c r="AD732" t="n">
        <v>15.910000000000025</v>
      </c>
      <c r="AE732" t="n">
        <v>0.0</v>
      </c>
      <c r="AF732" t="n">
        <v>0.0</v>
      </c>
      <c r="AG732" t="n">
        <v>0.0</v>
      </c>
      <c r="AH732" t="n">
        <v>0.0</v>
      </c>
      <c r="AI732" t="n">
        <v>-0.009999999999999787</v>
      </c>
      <c r="AJ732" t="n">
        <v>0.0</v>
      </c>
      <c r="AK732" t="n">
        <v>-0.009999999999999787</v>
      </c>
      <c r="AL732" t="inlineStr">
        <is>
          <t>unreconciled</t>
        </is>
      </c>
      <c r="AM732" t="inlineStr">
        <is>
          <t>Order Amount Mismatch (POS&gt;3PO)</t>
        </is>
      </c>
      <c r="AN732" t="n">
        <v>15.91</v>
      </c>
      <c r="AO732" t="n">
        <f>ROUND(P732*100/H732,2)</f>
        <v>0.0</v>
      </c>
      <c r="AP732" t="n">
        <f>ROUND(Q732*100/I732,2)</f>
        <v>0.0</v>
      </c>
      <c r="AQ732"/>
      <c r="AR732"/>
      <c r="AS732" t="n">
        <v>0.0</v>
      </c>
    </row>
    <row r="733">
      <c r="A733" s="1" t="n">
        <v>45232.0</v>
      </c>
      <c r="B733" s="2" t="n">
        <v>45232.95966435185</v>
      </c>
      <c r="C733" t="inlineStr">
        <is>
          <t>3140023012059108</t>
        </is>
      </c>
      <c r="D733" t="inlineStr">
        <is>
          <t>POS0012</t>
        </is>
      </c>
      <c r="E733" t="inlineStr">
        <is>
          <t>01</t>
        </is>
      </c>
      <c r="F733" t="inlineStr">
        <is>
          <t>0023</t>
        </is>
      </c>
      <c r="G733" t="inlineStr">
        <is>
          <t>5308501509</t>
        </is>
      </c>
      <c r="H733" t="n">
        <v>648.0</v>
      </c>
      <c r="I733" t="n">
        <v>617.13</v>
      </c>
      <c r="J733" t="n">
        <v>579.99</v>
      </c>
      <c r="K733" t="inlineStr">
        <is>
          <t>sale</t>
        </is>
      </c>
      <c r="L733" t="inlineStr">
        <is>
          <t/>
        </is>
      </c>
      <c r="M733" t="inlineStr">
        <is>
          <t/>
        </is>
      </c>
      <c r="N733" t="n">
        <v>0.0</v>
      </c>
      <c r="O733" t="n">
        <v>0.0</v>
      </c>
      <c r="P733" t="n">
        <v>478.21</v>
      </c>
      <c r="Q733" t="n">
        <v>478.21</v>
      </c>
      <c r="R733" t="n">
        <v>37.14</v>
      </c>
      <c r="S733" t="n">
        <v>37.14</v>
      </c>
      <c r="T733" t="n">
        <v>6.17</v>
      </c>
      <c r="U733" t="n">
        <v>6.17</v>
      </c>
      <c r="V733" t="n">
        <v>104.4</v>
      </c>
      <c r="W733" t="n">
        <v>104.4</v>
      </c>
      <c r="X733" t="n">
        <v>8.1</v>
      </c>
      <c r="Y733" t="n">
        <v>8.1</v>
      </c>
      <c r="Z733" t="n">
        <v>20.25</v>
      </c>
      <c r="AA733" t="n">
        <v>20.25</v>
      </c>
      <c r="AB733" t="n">
        <v>30.86</v>
      </c>
      <c r="AC733" t="n">
        <v>30.86</v>
      </c>
      <c r="AD733" t="n">
        <v>30.870000000000005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inlineStr">
        <is>
          <t>unreconciled</t>
        </is>
      </c>
      <c r="AM733" t="inlineStr">
        <is>
          <t>Order Amount Mismatch (POS&gt;3PO)</t>
        </is>
      </c>
      <c r="AN733" t="n">
        <v>30.87</v>
      </c>
      <c r="AO733" t="n">
        <f>ROUND(P733*100/H733,2)</f>
        <v>0.0</v>
      </c>
      <c r="AP733" t="n">
        <f>ROUND(Q733*100/I733,2)</f>
        <v>0.0</v>
      </c>
      <c r="AQ733"/>
      <c r="AR733"/>
      <c r="AS733" t="n">
        <v>0.0</v>
      </c>
    </row>
    <row r="734">
      <c r="A734" s="1" t="n">
        <v>45232.0</v>
      </c>
      <c r="B734" s="2" t="n">
        <v>45232.98784722222</v>
      </c>
      <c r="C734" t="inlineStr">
        <is>
          <t>3140023012059139</t>
        </is>
      </c>
      <c r="D734" t="inlineStr">
        <is>
          <t>POS0012</t>
        </is>
      </c>
      <c r="E734" t="inlineStr">
        <is>
          <t>32</t>
        </is>
      </c>
      <c r="F734" t="inlineStr">
        <is>
          <t>0023</t>
        </is>
      </c>
      <c r="G734" t="inlineStr">
        <is>
          <t>5308513340</t>
        </is>
      </c>
      <c r="H734" t="n">
        <v>270.0</v>
      </c>
      <c r="I734" t="n">
        <v>257.14</v>
      </c>
      <c r="J734" t="n">
        <v>220.0</v>
      </c>
      <c r="K734" t="inlineStr">
        <is>
          <t>sale</t>
        </is>
      </c>
      <c r="L734" t="inlineStr">
        <is>
          <t/>
        </is>
      </c>
      <c r="M734" t="inlineStr">
        <is>
          <t/>
        </is>
      </c>
      <c r="N734" t="n">
        <v>0.0</v>
      </c>
      <c r="O734" t="n">
        <v>0.0</v>
      </c>
      <c r="P734" t="n">
        <v>203.85</v>
      </c>
      <c r="Q734" t="n">
        <v>203.85</v>
      </c>
      <c r="R734" t="n">
        <v>37.14</v>
      </c>
      <c r="S734" t="n">
        <v>37.14</v>
      </c>
      <c r="T734" t="n">
        <v>2.57</v>
      </c>
      <c r="U734" t="n">
        <v>2.57</v>
      </c>
      <c r="V734" t="n">
        <v>39.6</v>
      </c>
      <c r="W734" t="n">
        <v>39.6</v>
      </c>
      <c r="X734" t="n">
        <v>3.38</v>
      </c>
      <c r="Y734" t="n">
        <v>3.38</v>
      </c>
      <c r="Z734" t="n">
        <v>7.74</v>
      </c>
      <c r="AA734" t="n">
        <v>7.74</v>
      </c>
      <c r="AB734" t="n">
        <v>12.86</v>
      </c>
      <c r="AC734" t="n">
        <v>12.86</v>
      </c>
      <c r="AD734" t="n">
        <v>12.860000000000014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inlineStr">
        <is>
          <t>unreconciled</t>
        </is>
      </c>
      <c r="AM734" t="inlineStr">
        <is>
          <t>Order Amount Mismatch (POS&gt;3PO)</t>
        </is>
      </c>
      <c r="AN734" t="n">
        <v>12.86</v>
      </c>
      <c r="AO734" t="n">
        <f>ROUND(P734*100/H734,2)</f>
        <v>0.0</v>
      </c>
      <c r="AP734" t="n">
        <f>ROUND(Q734*100/I734,2)</f>
        <v>0.0</v>
      </c>
      <c r="AQ734"/>
      <c r="AR734"/>
      <c r="AS734" t="n">
        <v>0.0</v>
      </c>
    </row>
    <row r="735">
      <c r="A735" s="1" t="n">
        <v>45233.0</v>
      </c>
      <c r="B735" s="2" t="n">
        <v>45233.73224537037</v>
      </c>
      <c r="C735" t="inlineStr">
        <is>
          <t>3140094012085174</t>
        </is>
      </c>
      <c r="D735" t="inlineStr">
        <is>
          <t>POS0012</t>
        </is>
      </c>
      <c r="E735" t="inlineStr">
        <is>
          <t>89</t>
        </is>
      </c>
      <c r="F735" t="inlineStr">
        <is>
          <t>0094</t>
        </is>
      </c>
      <c r="G735" t="inlineStr">
        <is>
          <t>5308542879</t>
        </is>
      </c>
      <c r="H735" t="n">
        <v>988.0</v>
      </c>
      <c r="I735" t="n">
        <v>1018.09</v>
      </c>
      <c r="J735" t="n">
        <v>980.95</v>
      </c>
      <c r="K735" t="inlineStr">
        <is>
          <t>sale</t>
        </is>
      </c>
      <c r="L735" t="inlineStr">
        <is>
          <t/>
        </is>
      </c>
      <c r="M735" t="inlineStr">
        <is>
          <t/>
        </is>
      </c>
      <c r="N735" t="n">
        <v>0.0</v>
      </c>
      <c r="O735" t="n">
        <v>0.0</v>
      </c>
      <c r="P735" t="n">
        <v>783.79</v>
      </c>
      <c r="Q735" t="n">
        <v>725.01</v>
      </c>
      <c r="R735" t="n">
        <v>37.14</v>
      </c>
      <c r="S735" t="n">
        <v>37.14</v>
      </c>
      <c r="T735" t="n">
        <v>10.18</v>
      </c>
      <c r="U735" t="n">
        <v>9.41</v>
      </c>
      <c r="V735" t="n">
        <v>176.57</v>
      </c>
      <c r="W735" t="n">
        <v>162.69</v>
      </c>
      <c r="X735" t="n">
        <v>13.36</v>
      </c>
      <c r="Y735" t="n">
        <v>12.35</v>
      </c>
      <c r="Z735" t="n">
        <v>34.19</v>
      </c>
      <c r="AA735" t="n">
        <v>31.5</v>
      </c>
      <c r="AB735" t="n">
        <v>47.04</v>
      </c>
      <c r="AC735" t="n">
        <v>47.05</v>
      </c>
      <c r="AD735" t="n">
        <v>-30.090000000000032</v>
      </c>
      <c r="AE735" t="n">
        <v>58.77999999999997</v>
      </c>
      <c r="AF735" t="n">
        <v>0.0</v>
      </c>
      <c r="AG735" t="n">
        <v>0.7699999999999996</v>
      </c>
      <c r="AH735" t="n">
        <v>13.879999999999995</v>
      </c>
      <c r="AI735" t="n">
        <v>1.0099999999999998</v>
      </c>
      <c r="AJ735" t="n">
        <v>2.6899999999999977</v>
      </c>
      <c r="AK735" t="n">
        <v>-0.00999999999999801</v>
      </c>
      <c r="AL735" t="inlineStr">
        <is>
          <t>unreconciled</t>
        </is>
      </c>
      <c r="AM735" t="inlineStr">
        <is>
          <t>Order Amount Mismatch (3PO&gt;POS)</t>
        </is>
      </c>
      <c r="AN735" t="n">
        <v>30.09</v>
      </c>
      <c r="AO735" t="n">
        <f>ROUND(P735*100/H735,2)</f>
        <v>0.0</v>
      </c>
      <c r="AP735" t="n">
        <f>ROUND(Q735*100/I735,2)</f>
        <v>0.0</v>
      </c>
      <c r="AQ735"/>
      <c r="AR735"/>
      <c r="AS735" t="n">
        <v>0.0</v>
      </c>
    </row>
    <row r="736">
      <c r="A736" s="1" t="n">
        <v>45231.0</v>
      </c>
      <c r="B736" s="2" t="n">
        <v>45231.91633101852</v>
      </c>
      <c r="C736" t="inlineStr">
        <is>
          <t>3140094012084562</t>
        </is>
      </c>
      <c r="D736" t="inlineStr">
        <is>
          <t>POS0012</t>
        </is>
      </c>
      <c r="E736" t="inlineStr">
        <is>
          <t>76</t>
        </is>
      </c>
      <c r="F736" t="inlineStr">
        <is>
          <t>0094</t>
        </is>
      </c>
      <c r="G736" t="inlineStr">
        <is>
          <t>5308556938</t>
        </is>
      </c>
      <c r="H736" t="n">
        <v>216.0</v>
      </c>
      <c r="I736" t="n">
        <v>205.71</v>
      </c>
      <c r="J736" t="n">
        <v>168.57</v>
      </c>
      <c r="K736" t="inlineStr">
        <is>
          <t>sale</t>
        </is>
      </c>
      <c r="L736" t="inlineStr">
        <is>
          <t/>
        </is>
      </c>
      <c r="M736" t="inlineStr">
        <is>
          <t/>
        </is>
      </c>
      <c r="N736" t="n">
        <v>0.0</v>
      </c>
      <c r="O736" t="n">
        <v>0.0</v>
      </c>
      <c r="P736" t="n">
        <v>164.66</v>
      </c>
      <c r="Q736" t="n">
        <v>164.67</v>
      </c>
      <c r="R736" t="n">
        <v>37.14</v>
      </c>
      <c r="S736" t="n">
        <v>37.14</v>
      </c>
      <c r="T736" t="n">
        <v>2.06</v>
      </c>
      <c r="U736" t="n">
        <v>2.06</v>
      </c>
      <c r="V736" t="n">
        <v>30.34</v>
      </c>
      <c r="W736" t="n">
        <v>30.34</v>
      </c>
      <c r="X736" t="n">
        <v>2.7</v>
      </c>
      <c r="Y736" t="n">
        <v>2.7</v>
      </c>
      <c r="Z736" t="n">
        <v>5.95</v>
      </c>
      <c r="AA736" t="n">
        <v>5.95</v>
      </c>
      <c r="AB736" t="n">
        <v>10.28</v>
      </c>
      <c r="AC736" t="n">
        <v>10.29</v>
      </c>
      <c r="AD736" t="n">
        <v>10.289999999999992</v>
      </c>
      <c r="AE736" t="n">
        <v>-0.009999999999990905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-0.009999999999999787</v>
      </c>
      <c r="AL736" t="inlineStr">
        <is>
          <t>unreconciled</t>
        </is>
      </c>
      <c r="AM736" t="inlineStr">
        <is>
          <t>Order Amount Mismatch (POS&gt;3PO)</t>
        </is>
      </c>
      <c r="AN736" t="n">
        <v>10.29</v>
      </c>
      <c r="AO736" t="n">
        <f>ROUND(P736*100/H736,2)</f>
        <v>0.0</v>
      </c>
      <c r="AP736" t="n">
        <f>ROUND(Q736*100/I736,2)</f>
        <v>0.0</v>
      </c>
      <c r="AQ736"/>
      <c r="AR736"/>
      <c r="AS736" t="n">
        <v>0.0</v>
      </c>
    </row>
    <row r="737">
      <c r="A737" s="1" t="n">
        <v>45232.0</v>
      </c>
      <c r="B737" s="2" t="n">
        <v>45233.02494212963</v>
      </c>
      <c r="C737" t="inlineStr">
        <is>
          <t>3140094012085028</t>
        </is>
      </c>
      <c r="D737" t="inlineStr">
        <is>
          <t>POS0012</t>
        </is>
      </c>
      <c r="E737" t="inlineStr">
        <is>
          <t>43</t>
        </is>
      </c>
      <c r="F737" t="inlineStr">
        <is>
          <t>0094</t>
        </is>
      </c>
      <c r="G737" t="inlineStr">
        <is>
          <t>5308559154</t>
        </is>
      </c>
      <c r="H737" t="n">
        <v>387.0</v>
      </c>
      <c r="I737" t="n">
        <v>368.57</v>
      </c>
      <c r="J737" t="n">
        <v>331.43</v>
      </c>
      <c r="K737" t="inlineStr">
        <is>
          <t>sale</t>
        </is>
      </c>
      <c r="L737" t="inlineStr">
        <is>
          <t/>
        </is>
      </c>
      <c r="M737" t="inlineStr">
        <is>
          <t/>
        </is>
      </c>
      <c r="N737" t="n">
        <v>0.0</v>
      </c>
      <c r="O737" t="n">
        <v>0.0</v>
      </c>
      <c r="P737" t="n">
        <v>288.77</v>
      </c>
      <c r="Q737" t="n">
        <v>288.76</v>
      </c>
      <c r="R737" t="n">
        <v>37.14</v>
      </c>
      <c r="S737" t="n">
        <v>37.14</v>
      </c>
      <c r="T737" t="n">
        <v>3.69</v>
      </c>
      <c r="U737" t="n">
        <v>3.69</v>
      </c>
      <c r="V737" t="n">
        <v>59.66</v>
      </c>
      <c r="W737" t="n">
        <v>59.66</v>
      </c>
      <c r="X737" t="n">
        <v>4.84</v>
      </c>
      <c r="Y737" t="n">
        <v>4.84</v>
      </c>
      <c r="Z737" t="n">
        <v>11.61</v>
      </c>
      <c r="AA737" t="n">
        <v>11.61</v>
      </c>
      <c r="AB737" t="n">
        <v>18.42</v>
      </c>
      <c r="AC737" t="n">
        <v>18.43</v>
      </c>
      <c r="AD737" t="n">
        <v>18.430000000000007</v>
      </c>
      <c r="AE737" t="n">
        <v>0.009999999999990905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-0.00999999999999801</v>
      </c>
      <c r="AL737" t="inlineStr">
        <is>
          <t>unreconciled</t>
        </is>
      </c>
      <c r="AM737" t="inlineStr">
        <is>
          <t>Order Amount Mismatch (POS&gt;3PO)</t>
        </is>
      </c>
      <c r="AN737" t="n">
        <v>18.43</v>
      </c>
      <c r="AO737" t="n">
        <f>ROUND(P737*100/H737,2)</f>
        <v>0.0</v>
      </c>
      <c r="AP737" t="n">
        <f>ROUND(Q737*100/I737,2)</f>
        <v>0.0</v>
      </c>
      <c r="AQ737"/>
      <c r="AR737"/>
      <c r="AS737" t="n">
        <v>0.0</v>
      </c>
    </row>
    <row r="738">
      <c r="A738" s="1" t="n">
        <v>45232.0</v>
      </c>
      <c r="B738" s="2" t="n">
        <v>45232.81260416667</v>
      </c>
      <c r="C738" t="inlineStr">
        <is>
          <t>3140094012084852</t>
        </is>
      </c>
      <c r="D738" t="inlineStr">
        <is>
          <t>POS0012</t>
        </is>
      </c>
      <c r="E738" t="inlineStr">
        <is>
          <t>67</t>
        </is>
      </c>
      <c r="F738" t="inlineStr">
        <is>
          <t>0094</t>
        </is>
      </c>
      <c r="G738" t="inlineStr">
        <is>
          <t>5308559796</t>
        </is>
      </c>
      <c r="H738" t="n">
        <v>382.0</v>
      </c>
      <c r="I738" t="n">
        <v>363.8</v>
      </c>
      <c r="J738" t="n">
        <v>326.66</v>
      </c>
      <c r="K738" t="inlineStr">
        <is>
          <t>sale</t>
        </is>
      </c>
      <c r="L738" t="inlineStr">
        <is>
          <t/>
        </is>
      </c>
      <c r="M738" t="inlineStr">
        <is>
          <t/>
        </is>
      </c>
      <c r="N738" t="n">
        <v>0.0</v>
      </c>
      <c r="O738" t="n">
        <v>0.0</v>
      </c>
      <c r="P738" t="n">
        <v>285.15</v>
      </c>
      <c r="Q738" t="n">
        <v>285.14</v>
      </c>
      <c r="R738" t="n">
        <v>37.14</v>
      </c>
      <c r="S738" t="n">
        <v>37.14</v>
      </c>
      <c r="T738" t="n">
        <v>3.64</v>
      </c>
      <c r="U738" t="n">
        <v>3.64</v>
      </c>
      <c r="V738" t="n">
        <v>58.8</v>
      </c>
      <c r="W738" t="n">
        <v>58.8</v>
      </c>
      <c r="X738" t="n">
        <v>4.77</v>
      </c>
      <c r="Y738" t="n">
        <v>4.77</v>
      </c>
      <c r="Z738" t="n">
        <v>11.44</v>
      </c>
      <c r="AA738" t="n">
        <v>11.44</v>
      </c>
      <c r="AB738" t="n">
        <v>18.2</v>
      </c>
      <c r="AC738" t="n">
        <v>18.19</v>
      </c>
      <c r="AD738" t="n">
        <v>18.19999999999999</v>
      </c>
      <c r="AE738" t="n">
        <v>0.009999999999990905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0.00999999999999801</v>
      </c>
      <c r="AL738" t="inlineStr">
        <is>
          <t>unreconciled</t>
        </is>
      </c>
      <c r="AM738" t="inlineStr">
        <is>
          <t>Order Amount Mismatch (POS&gt;3PO)</t>
        </is>
      </c>
      <c r="AN738" t="n">
        <v>18.2</v>
      </c>
      <c r="AO738" t="n">
        <f>ROUND(P738*100/H738,2)</f>
        <v>0.0</v>
      </c>
      <c r="AP738" t="n">
        <f>ROUND(Q738*100/I738,2)</f>
        <v>0.0</v>
      </c>
      <c r="AQ738"/>
      <c r="AR738"/>
      <c r="AS738" t="n">
        <v>0.0</v>
      </c>
    </row>
    <row r="739">
      <c r="A739" s="1" t="n">
        <v>45233.0</v>
      </c>
      <c r="B739" s="2" t="n">
        <v>45233.77276620371</v>
      </c>
      <c r="C739" t="inlineStr">
        <is>
          <t>3140023012059280</t>
        </is>
      </c>
      <c r="D739" t="inlineStr">
        <is>
          <t>POS0012</t>
        </is>
      </c>
      <c r="E739" t="inlineStr">
        <is>
          <t>73</t>
        </is>
      </c>
      <c r="F739" t="inlineStr">
        <is>
          <t>0023</t>
        </is>
      </c>
      <c r="G739" t="inlineStr">
        <is>
          <t>5308563007</t>
        </is>
      </c>
      <c r="H739" t="n">
        <v>472.0</v>
      </c>
      <c r="I739" t="n">
        <v>449.52</v>
      </c>
      <c r="J739" t="n">
        <v>412.38</v>
      </c>
      <c r="K739" t="inlineStr">
        <is>
          <t>sale</t>
        </is>
      </c>
      <c r="L739" t="inlineStr">
        <is>
          <t/>
        </is>
      </c>
      <c r="M739" t="inlineStr">
        <is>
          <t/>
        </is>
      </c>
      <c r="N739" t="n">
        <v>0.0</v>
      </c>
      <c r="O739" t="n">
        <v>0.0</v>
      </c>
      <c r="P739" t="n">
        <v>350.47</v>
      </c>
      <c r="Q739" t="n">
        <v>350.45</v>
      </c>
      <c r="R739" t="n">
        <v>37.14</v>
      </c>
      <c r="S739" t="n">
        <v>37.14</v>
      </c>
      <c r="T739" t="n">
        <v>4.5</v>
      </c>
      <c r="U739" t="n">
        <v>4.5</v>
      </c>
      <c r="V739" t="n">
        <v>74.23</v>
      </c>
      <c r="W739" t="n">
        <v>74.23</v>
      </c>
      <c r="X739" t="n">
        <v>5.9</v>
      </c>
      <c r="Y739" t="n">
        <v>5.9</v>
      </c>
      <c r="Z739" t="n">
        <v>14.42</v>
      </c>
      <c r="AA739" t="n">
        <v>14.42</v>
      </c>
      <c r="AB739" t="n">
        <v>22.48</v>
      </c>
      <c r="AC739" t="n">
        <v>22.48</v>
      </c>
      <c r="AD739" t="n">
        <v>22.480000000000018</v>
      </c>
      <c r="AE739" t="n">
        <v>0.020000000000038654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inlineStr">
        <is>
          <t>unreconciled</t>
        </is>
      </c>
      <c r="AM739" t="inlineStr">
        <is>
          <t>Order Amount Mismatch (POS&gt;3PO)</t>
        </is>
      </c>
      <c r="AN739" t="n">
        <v>22.48</v>
      </c>
      <c r="AO739" t="n">
        <f>ROUND(P739*100/H739,2)</f>
        <v>0.0</v>
      </c>
      <c r="AP739" t="n">
        <f>ROUND(Q739*100/I739,2)</f>
        <v>0.0</v>
      </c>
      <c r="AQ739"/>
      <c r="AR739"/>
      <c r="AS739" t="n">
        <v>0.0</v>
      </c>
    </row>
    <row r="740">
      <c r="A740" s="1" t="n">
        <v>45233.0</v>
      </c>
      <c r="B740" s="2" t="n">
        <v>45233.625231481485</v>
      </c>
      <c r="C740" t="inlineStr">
        <is>
          <t>3140094012085118</t>
        </is>
      </c>
      <c r="D740" t="inlineStr">
        <is>
          <t>POS0012</t>
        </is>
      </c>
      <c r="E740" t="inlineStr">
        <is>
          <t>33</t>
        </is>
      </c>
      <c r="F740" t="inlineStr">
        <is>
          <t>0094</t>
        </is>
      </c>
      <c r="G740" t="inlineStr">
        <is>
          <t>5308578008</t>
        </is>
      </c>
      <c r="H740" t="n">
        <v>459.0</v>
      </c>
      <c r="I740" t="n">
        <v>437.14</v>
      </c>
      <c r="J740" t="n">
        <v>400.0</v>
      </c>
      <c r="K740" t="inlineStr">
        <is>
          <t>sale</t>
        </is>
      </c>
      <c r="L740" t="inlineStr">
        <is>
          <t/>
        </is>
      </c>
      <c r="M740" t="inlineStr">
        <is>
          <t/>
        </is>
      </c>
      <c r="N740" t="n">
        <v>0.0</v>
      </c>
      <c r="O740" t="n">
        <v>0.0</v>
      </c>
      <c r="P740" t="n">
        <v>341.04</v>
      </c>
      <c r="Q740" t="n">
        <v>341.04</v>
      </c>
      <c r="R740" t="n">
        <v>37.14</v>
      </c>
      <c r="S740" t="n">
        <v>37.14</v>
      </c>
      <c r="T740" t="n">
        <v>4.37</v>
      </c>
      <c r="U740" t="n">
        <v>4.37</v>
      </c>
      <c r="V740" t="n">
        <v>72.0</v>
      </c>
      <c r="W740" t="n">
        <v>72.0</v>
      </c>
      <c r="X740" t="n">
        <v>5.74</v>
      </c>
      <c r="Y740" t="n">
        <v>5.74</v>
      </c>
      <c r="Z740" t="n">
        <v>13.99</v>
      </c>
      <c r="AA740" t="n">
        <v>13.99</v>
      </c>
      <c r="AB740" t="n">
        <v>21.86</v>
      </c>
      <c r="AC740" t="n">
        <v>21.86</v>
      </c>
      <c r="AD740" t="n">
        <v>21.860000000000014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inlineStr">
        <is>
          <t>unreconciled</t>
        </is>
      </c>
      <c r="AM740" t="inlineStr">
        <is>
          <t>Order Amount Mismatch (POS&gt;3PO)</t>
        </is>
      </c>
      <c r="AN740" t="n">
        <v>21.86</v>
      </c>
      <c r="AO740" t="n">
        <f>ROUND(P740*100/H740,2)</f>
        <v>0.0</v>
      </c>
      <c r="AP740" t="n">
        <f>ROUND(Q740*100/I740,2)</f>
        <v>0.0</v>
      </c>
      <c r="AQ740"/>
      <c r="AR740"/>
      <c r="AS740" t="n">
        <v>0.0</v>
      </c>
    </row>
    <row r="741">
      <c r="A741" s="1" t="n">
        <v>45234.0</v>
      </c>
      <c r="B741" s="2" t="n">
        <v>45234.60996527778</v>
      </c>
      <c r="C741" t="inlineStr">
        <is>
          <t>3140023012059498</t>
        </is>
      </c>
      <c r="D741" t="inlineStr">
        <is>
          <t>POS0012</t>
        </is>
      </c>
      <c r="E741" t="inlineStr">
        <is>
          <t>90</t>
        </is>
      </c>
      <c r="F741" t="inlineStr">
        <is>
          <t>0023</t>
        </is>
      </c>
      <c r="G741" t="inlineStr">
        <is>
          <t>5308597292</t>
        </is>
      </c>
      <c r="H741" t="n">
        <v>489.0</v>
      </c>
      <c r="I741" t="n">
        <v>465.72</v>
      </c>
      <c r="J741" t="n">
        <v>428.58</v>
      </c>
      <c r="K741" t="inlineStr">
        <is>
          <t>sale</t>
        </is>
      </c>
      <c r="L741" t="inlineStr">
        <is>
          <t/>
        </is>
      </c>
      <c r="M741" t="inlineStr">
        <is>
          <t/>
        </is>
      </c>
      <c r="N741" t="n">
        <v>0.0</v>
      </c>
      <c r="O741" t="n">
        <v>0.0</v>
      </c>
      <c r="P741" t="n">
        <v>362.83</v>
      </c>
      <c r="Q741" t="n">
        <v>362.81</v>
      </c>
      <c r="R741" t="n">
        <v>37.14</v>
      </c>
      <c r="S741" t="n">
        <v>37.14</v>
      </c>
      <c r="T741" t="n">
        <v>4.66</v>
      </c>
      <c r="U741" t="n">
        <v>4.66</v>
      </c>
      <c r="V741" t="n">
        <v>77.14</v>
      </c>
      <c r="W741" t="n">
        <v>77.14</v>
      </c>
      <c r="X741" t="n">
        <v>6.11</v>
      </c>
      <c r="Y741" t="n">
        <v>6.11</v>
      </c>
      <c r="Z741" t="n">
        <v>14.98</v>
      </c>
      <c r="AA741" t="n">
        <v>14.99</v>
      </c>
      <c r="AB741" t="n">
        <v>23.28</v>
      </c>
      <c r="AC741" t="n">
        <v>23.29</v>
      </c>
      <c r="AD741" t="n">
        <v>23.279999999999973</v>
      </c>
      <c r="AE741" t="n">
        <v>0.01999999999998181</v>
      </c>
      <c r="AF741" t="n">
        <v>0.0</v>
      </c>
      <c r="AG741" t="n">
        <v>0.0</v>
      </c>
      <c r="AH741" t="n">
        <v>0.0</v>
      </c>
      <c r="AI741" t="n">
        <v>0.0</v>
      </c>
      <c r="AJ741" t="n">
        <v>-0.009999999999999787</v>
      </c>
      <c r="AK741" t="n">
        <v>-0.00999999999999801</v>
      </c>
      <c r="AL741" t="inlineStr">
        <is>
          <t>unreconciled</t>
        </is>
      </c>
      <c r="AM741" t="inlineStr">
        <is>
          <t>Order Amount Mismatch (POS&gt;3PO)</t>
        </is>
      </c>
      <c r="AN741" t="n">
        <v>23.28</v>
      </c>
      <c r="AO741" t="n">
        <f>ROUND(P741*100/H741,2)</f>
        <v>0.0</v>
      </c>
      <c r="AP741" t="n">
        <f>ROUND(Q741*100/I741,2)</f>
        <v>0.0</v>
      </c>
      <c r="AQ741"/>
      <c r="AR741"/>
      <c r="AS741" t="n">
        <v>0.0</v>
      </c>
    </row>
    <row r="742">
      <c r="A742" s="1" t="n">
        <v>45231.0</v>
      </c>
      <c r="B742" s="2" t="n">
        <v>45231.881840277776</v>
      </c>
      <c r="C742" t="inlineStr">
        <is>
          <t>3140094012084540</t>
        </is>
      </c>
      <c r="D742" t="inlineStr">
        <is>
          <t>POS0012</t>
        </is>
      </c>
      <c r="E742" t="inlineStr">
        <is>
          <t>54</t>
        </is>
      </c>
      <c r="F742" t="inlineStr">
        <is>
          <t>0094</t>
        </is>
      </c>
      <c r="G742" t="inlineStr">
        <is>
          <t>5308598630</t>
        </is>
      </c>
      <c r="H742" t="n">
        <v>212.0</v>
      </c>
      <c r="I742" t="n">
        <v>201.89</v>
      </c>
      <c r="J742" t="n">
        <v>164.75</v>
      </c>
      <c r="K742" t="inlineStr">
        <is>
          <t>sale</t>
        </is>
      </c>
      <c r="L742" t="inlineStr">
        <is>
          <t/>
        </is>
      </c>
      <c r="M742" t="inlineStr">
        <is>
          <t/>
        </is>
      </c>
      <c r="N742" t="n">
        <v>0.0</v>
      </c>
      <c r="O742" t="n">
        <v>0.0</v>
      </c>
      <c r="P742" t="n">
        <v>161.76</v>
      </c>
      <c r="Q742" t="n">
        <v>161.74</v>
      </c>
      <c r="R742" t="n">
        <v>37.14</v>
      </c>
      <c r="S742" t="n">
        <v>37.14</v>
      </c>
      <c r="T742" t="n">
        <v>2.02</v>
      </c>
      <c r="U742" t="n">
        <v>2.02</v>
      </c>
      <c r="V742" t="n">
        <v>29.65</v>
      </c>
      <c r="W742" t="n">
        <v>29.66</v>
      </c>
      <c r="X742" t="n">
        <v>2.65</v>
      </c>
      <c r="Y742" t="n">
        <v>2.65</v>
      </c>
      <c r="Z742" t="n">
        <v>5.81</v>
      </c>
      <c r="AA742" t="n">
        <v>5.82</v>
      </c>
      <c r="AB742" t="n">
        <v>10.1</v>
      </c>
      <c r="AC742" t="n">
        <v>10.1</v>
      </c>
      <c r="AD742" t="n">
        <v>10.110000000000014</v>
      </c>
      <c r="AE742" t="n">
        <v>0.01999999999998181</v>
      </c>
      <c r="AF742" t="n">
        <v>0.0</v>
      </c>
      <c r="AG742" t="n">
        <v>0.0</v>
      </c>
      <c r="AH742" t="n">
        <v>-0.010000000000001563</v>
      </c>
      <c r="AI742" t="n">
        <v>0.0</v>
      </c>
      <c r="AJ742" t="n">
        <v>-0.010000000000000675</v>
      </c>
      <c r="AK742" t="n">
        <v>0.0</v>
      </c>
      <c r="AL742" t="inlineStr">
        <is>
          <t>unreconciled</t>
        </is>
      </c>
      <c r="AM742" t="inlineStr">
        <is>
          <t>Order Amount Mismatch (POS&gt;3PO)</t>
        </is>
      </c>
      <c r="AN742" t="n">
        <v>10.11</v>
      </c>
      <c r="AO742" t="n">
        <f>ROUND(P742*100/H742,2)</f>
        <v>0.0</v>
      </c>
      <c r="AP742" t="n">
        <f>ROUND(Q742*100/I742,2)</f>
        <v>0.0</v>
      </c>
      <c r="AQ742"/>
      <c r="AR742"/>
      <c r="AS742" t="n">
        <v>0.0</v>
      </c>
    </row>
    <row r="743">
      <c r="A743" s="1" t="n">
        <v>45232.0</v>
      </c>
      <c r="B743" s="2" t="n">
        <v>45232.79006944445</v>
      </c>
      <c r="C743" t="inlineStr">
        <is>
          <t>3140023012059015</t>
        </is>
      </c>
      <c r="D743" t="inlineStr">
        <is>
          <t>POS0012</t>
        </is>
      </c>
      <c r="E743" t="inlineStr">
        <is>
          <t>09</t>
        </is>
      </c>
      <c r="F743" t="inlineStr">
        <is>
          <t>0023</t>
        </is>
      </c>
      <c r="G743" t="inlineStr">
        <is>
          <t>5308605062</t>
        </is>
      </c>
      <c r="H743" t="n">
        <v>610.0</v>
      </c>
      <c r="I743" t="n">
        <v>580.94</v>
      </c>
      <c r="J743" t="n">
        <v>543.8</v>
      </c>
      <c r="K743" t="inlineStr">
        <is>
          <t>sale</t>
        </is>
      </c>
      <c r="L743" t="inlineStr">
        <is>
          <t/>
        </is>
      </c>
      <c r="M743" t="inlineStr">
        <is>
          <t/>
        </is>
      </c>
      <c r="N743" t="n">
        <v>0.0</v>
      </c>
      <c r="O743" t="n">
        <v>0.0</v>
      </c>
      <c r="P743" t="n">
        <v>450.64</v>
      </c>
      <c r="Q743" t="n">
        <v>450.63</v>
      </c>
      <c r="R743" t="n">
        <v>37.14</v>
      </c>
      <c r="S743" t="n">
        <v>37.14</v>
      </c>
      <c r="T743" t="n">
        <v>5.81</v>
      </c>
      <c r="U743" t="n">
        <v>5.81</v>
      </c>
      <c r="V743" t="n">
        <v>97.88</v>
      </c>
      <c r="W743" t="n">
        <v>97.88</v>
      </c>
      <c r="X743" t="n">
        <v>7.62</v>
      </c>
      <c r="Y743" t="n">
        <v>7.62</v>
      </c>
      <c r="Z743" t="n">
        <v>18.99</v>
      </c>
      <c r="AA743" t="n">
        <v>18.99</v>
      </c>
      <c r="AB743" t="n">
        <v>29.04</v>
      </c>
      <c r="AC743" t="n">
        <v>29.05</v>
      </c>
      <c r="AD743" t="n">
        <v>29.059999999999945</v>
      </c>
      <c r="AE743" t="n">
        <v>0.009999999999990905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-0.010000000000001563</v>
      </c>
      <c r="AL743" t="inlineStr">
        <is>
          <t>unreconciled</t>
        </is>
      </c>
      <c r="AM743" t="inlineStr">
        <is>
          <t>Order Amount Mismatch (POS&gt;3PO)</t>
        </is>
      </c>
      <c r="AN743" t="n">
        <v>29.06</v>
      </c>
      <c r="AO743" t="n">
        <f>ROUND(P743*100/H743,2)</f>
        <v>0.0</v>
      </c>
      <c r="AP743" t="n">
        <f>ROUND(Q743*100/I743,2)</f>
        <v>0.0</v>
      </c>
      <c r="AQ743"/>
      <c r="AR743"/>
      <c r="AS743" t="n">
        <v>0.0</v>
      </c>
    </row>
    <row r="744">
      <c r="A744" s="1" t="n">
        <v>45231.0</v>
      </c>
      <c r="B744" s="2" t="n">
        <v>45231.93486111111</v>
      </c>
      <c r="C744" t="inlineStr">
        <is>
          <t>3140094012084574</t>
        </is>
      </c>
      <c r="D744" t="inlineStr">
        <is>
          <t>POS0012</t>
        </is>
      </c>
      <c r="E744" t="inlineStr">
        <is>
          <t>88</t>
        </is>
      </c>
      <c r="F744" t="inlineStr">
        <is>
          <t>0094</t>
        </is>
      </c>
      <c r="G744" t="inlineStr">
        <is>
          <t>5308606507</t>
        </is>
      </c>
      <c r="H744" t="n">
        <v>289.0</v>
      </c>
      <c r="I744" t="n">
        <v>275.23</v>
      </c>
      <c r="J744" t="n">
        <v>238.09</v>
      </c>
      <c r="K744" t="inlineStr">
        <is>
          <t>sale</t>
        </is>
      </c>
      <c r="L744" t="inlineStr">
        <is>
          <t/>
        </is>
      </c>
      <c r="M744" t="inlineStr">
        <is>
          <t/>
        </is>
      </c>
      <c r="N744" t="n">
        <v>0.0</v>
      </c>
      <c r="O744" t="n">
        <v>0.0</v>
      </c>
      <c r="P744" t="n">
        <v>217.65</v>
      </c>
      <c r="Q744" t="n">
        <v>217.63</v>
      </c>
      <c r="R744" t="n">
        <v>37.14</v>
      </c>
      <c r="S744" t="n">
        <v>37.14</v>
      </c>
      <c r="T744" t="n">
        <v>2.75</v>
      </c>
      <c r="U744" t="n">
        <v>2.75</v>
      </c>
      <c r="V744" t="n">
        <v>42.86</v>
      </c>
      <c r="W744" t="n">
        <v>42.86</v>
      </c>
      <c r="X744" t="n">
        <v>3.61</v>
      </c>
      <c r="Y744" t="n">
        <v>3.61</v>
      </c>
      <c r="Z744" t="n">
        <v>8.36</v>
      </c>
      <c r="AA744" t="n">
        <v>8.36</v>
      </c>
      <c r="AB744" t="n">
        <v>13.76</v>
      </c>
      <c r="AC744" t="n">
        <v>13.76</v>
      </c>
      <c r="AD744" t="n">
        <v>13.769999999999982</v>
      </c>
      <c r="AE744" t="n">
        <v>0.020000000000010232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0.0</v>
      </c>
      <c r="AL744" t="inlineStr">
        <is>
          <t>unreconciled</t>
        </is>
      </c>
      <c r="AM744" t="inlineStr">
        <is>
          <t>Order Amount Mismatch (POS&gt;3PO)</t>
        </is>
      </c>
      <c r="AN744" t="n">
        <v>13.77</v>
      </c>
      <c r="AO744" t="n">
        <f>ROUND(P744*100/H744,2)</f>
        <v>0.0</v>
      </c>
      <c r="AP744" t="n">
        <f>ROUND(Q744*100/I744,2)</f>
        <v>0.0</v>
      </c>
      <c r="AQ744"/>
      <c r="AR744"/>
      <c r="AS744" t="n">
        <v>0.0</v>
      </c>
    </row>
    <row r="745">
      <c r="A745" s="1" t="n">
        <v>45231.0</v>
      </c>
      <c r="B745" s="2" t="n">
        <v>45232.02752314815</v>
      </c>
      <c r="C745" t="inlineStr">
        <is>
          <t>3140023012058906</t>
        </is>
      </c>
      <c r="D745" t="inlineStr">
        <is>
          <t>POS0012</t>
        </is>
      </c>
      <c r="E745" t="inlineStr">
        <is>
          <t>00</t>
        </is>
      </c>
      <c r="F745" t="inlineStr">
        <is>
          <t>0023</t>
        </is>
      </c>
      <c r="G745" t="inlineStr">
        <is>
          <t>5308628646</t>
        </is>
      </c>
      <c r="H745" t="n">
        <v>511.00000000000006</v>
      </c>
      <c r="I745" t="n">
        <v>486.66</v>
      </c>
      <c r="J745" t="n">
        <v>449.52</v>
      </c>
      <c r="K745" t="inlineStr">
        <is>
          <t>sale</t>
        </is>
      </c>
      <c r="L745" t="inlineStr">
        <is>
          <t/>
        </is>
      </c>
      <c r="M745" t="inlineStr">
        <is>
          <t/>
        </is>
      </c>
      <c r="N745" t="n">
        <v>0.0</v>
      </c>
      <c r="O745" t="n">
        <v>0.0</v>
      </c>
      <c r="P745" t="n">
        <v>378.78</v>
      </c>
      <c r="Q745" t="n">
        <v>378.77</v>
      </c>
      <c r="R745" t="n">
        <v>37.14</v>
      </c>
      <c r="S745" t="n">
        <v>37.14</v>
      </c>
      <c r="T745" t="n">
        <v>4.87</v>
      </c>
      <c r="U745" t="n">
        <v>4.87</v>
      </c>
      <c r="V745" t="n">
        <v>80.91</v>
      </c>
      <c r="W745" t="n">
        <v>80.91</v>
      </c>
      <c r="X745" t="n">
        <v>6.39</v>
      </c>
      <c r="Y745" t="n">
        <v>6.39</v>
      </c>
      <c r="Z745" t="n">
        <v>15.71</v>
      </c>
      <c r="AA745" t="n">
        <v>15.71</v>
      </c>
      <c r="AB745" t="n">
        <v>24.34</v>
      </c>
      <c r="AC745" t="n">
        <v>24.33</v>
      </c>
      <c r="AD745" t="n">
        <v>24.340000000000032</v>
      </c>
      <c r="AE745" t="n">
        <v>0.009999999999990905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0.010000000000001563</v>
      </c>
      <c r="AL745" t="inlineStr">
        <is>
          <t>unreconciled</t>
        </is>
      </c>
      <c r="AM745" t="inlineStr">
        <is>
          <t>Order Amount Mismatch (POS&gt;3PO)</t>
        </is>
      </c>
      <c r="AN745" t="n">
        <v>24.34</v>
      </c>
      <c r="AO745" t="n">
        <f>ROUND(P745*100/H745,2)</f>
        <v>0.0</v>
      </c>
      <c r="AP745" t="n">
        <f>ROUND(Q745*100/I745,2)</f>
        <v>0.0</v>
      </c>
      <c r="AQ745"/>
      <c r="AR745"/>
      <c r="AS745" t="n">
        <v>0.0</v>
      </c>
    </row>
    <row r="746">
      <c r="A746" s="1" t="n">
        <v>45234.0</v>
      </c>
      <c r="B746" s="2" t="n">
        <v>45234.60821759259</v>
      </c>
      <c r="C746" t="inlineStr">
        <is>
          <t>3140023012059497</t>
        </is>
      </c>
      <c r="D746" t="inlineStr">
        <is>
          <t>POS0012</t>
        </is>
      </c>
      <c r="E746" t="inlineStr">
        <is>
          <t>89</t>
        </is>
      </c>
      <c r="F746" t="inlineStr">
        <is>
          <t>0023</t>
        </is>
      </c>
      <c r="G746" t="inlineStr">
        <is>
          <t>5308634397</t>
        </is>
      </c>
      <c r="H746" t="n">
        <v>303.0</v>
      </c>
      <c r="I746" t="n">
        <v>288.57</v>
      </c>
      <c r="J746" t="n">
        <v>251.43</v>
      </c>
      <c r="K746" t="inlineStr">
        <is>
          <t>sale</t>
        </is>
      </c>
      <c r="L746" t="inlineStr">
        <is>
          <t/>
        </is>
      </c>
      <c r="M746" t="inlineStr">
        <is>
          <t/>
        </is>
      </c>
      <c r="N746" t="n">
        <v>0.0</v>
      </c>
      <c r="O746" t="n">
        <v>0.0</v>
      </c>
      <c r="P746" t="n">
        <v>227.8</v>
      </c>
      <c r="Q746" t="n">
        <v>227.79</v>
      </c>
      <c r="R746" t="n">
        <v>37.14</v>
      </c>
      <c r="S746" t="n">
        <v>37.14</v>
      </c>
      <c r="T746" t="n">
        <v>2.89</v>
      </c>
      <c r="U746" t="n">
        <v>2.89</v>
      </c>
      <c r="V746" t="n">
        <v>45.26</v>
      </c>
      <c r="W746" t="n">
        <v>45.26</v>
      </c>
      <c r="X746" t="n">
        <v>3.79</v>
      </c>
      <c r="Y746" t="n">
        <v>3.79</v>
      </c>
      <c r="Z746" t="n">
        <v>8.83</v>
      </c>
      <c r="AA746" t="n">
        <v>8.83</v>
      </c>
      <c r="AB746" t="n">
        <v>14.42</v>
      </c>
      <c r="AC746" t="n">
        <v>14.43</v>
      </c>
      <c r="AD746" t="n">
        <v>14.430000000000007</v>
      </c>
      <c r="AE746" t="n">
        <v>0.010000000000019327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-0.009999999999999787</v>
      </c>
      <c r="AL746" t="inlineStr">
        <is>
          <t>unreconciled</t>
        </is>
      </c>
      <c r="AM746" t="inlineStr">
        <is>
          <t>Order Amount Mismatch (POS&gt;3PO)</t>
        </is>
      </c>
      <c r="AN746" t="n">
        <v>14.43</v>
      </c>
      <c r="AO746" t="n">
        <f>ROUND(P746*100/H746,2)</f>
        <v>0.0</v>
      </c>
      <c r="AP746" t="n">
        <f>ROUND(Q746*100/I746,2)</f>
        <v>0.0</v>
      </c>
      <c r="AQ746"/>
      <c r="AR746"/>
      <c r="AS746" t="n">
        <v>0.0</v>
      </c>
    </row>
    <row r="747">
      <c r="A747" s="1" t="n">
        <v>45235.0</v>
      </c>
      <c r="B747" s="2" t="n">
        <v>45235.50827546296</v>
      </c>
      <c r="C747" t="inlineStr">
        <is>
          <t>3140094012085962</t>
        </is>
      </c>
      <c r="D747" t="inlineStr">
        <is>
          <t>POS0012</t>
        </is>
      </c>
      <c r="E747" t="inlineStr">
        <is>
          <t>77</t>
        </is>
      </c>
      <c r="F747" t="inlineStr">
        <is>
          <t>0094</t>
        </is>
      </c>
      <c r="G747" t="inlineStr">
        <is>
          <t>5308652951</t>
        </is>
      </c>
      <c r="H747" t="n">
        <v>369.0</v>
      </c>
      <c r="I747" t="n">
        <v>351.42</v>
      </c>
      <c r="J747" t="n">
        <v>314.28</v>
      </c>
      <c r="K747" t="inlineStr">
        <is>
          <t>sale</t>
        </is>
      </c>
      <c r="L747" t="inlineStr">
        <is>
          <t/>
        </is>
      </c>
      <c r="M747" t="inlineStr">
        <is>
          <t/>
        </is>
      </c>
      <c r="N747" t="n">
        <v>0.0</v>
      </c>
      <c r="O747" t="n">
        <v>0.0</v>
      </c>
      <c r="P747" t="n">
        <v>275.72</v>
      </c>
      <c r="Q747" t="n">
        <v>275.71</v>
      </c>
      <c r="R747" t="n">
        <v>37.14</v>
      </c>
      <c r="S747" t="n">
        <v>37.14</v>
      </c>
      <c r="T747" t="n">
        <v>3.51</v>
      </c>
      <c r="U747" t="n">
        <v>3.51</v>
      </c>
      <c r="V747" t="n">
        <v>56.57</v>
      </c>
      <c r="W747" t="n">
        <v>56.57</v>
      </c>
      <c r="X747" t="n">
        <v>4.61</v>
      </c>
      <c r="Y747" t="n">
        <v>4.61</v>
      </c>
      <c r="Z747" t="n">
        <v>11.01</v>
      </c>
      <c r="AA747" t="n">
        <v>11.01</v>
      </c>
      <c r="AB747" t="n">
        <v>17.58</v>
      </c>
      <c r="AC747" t="n">
        <v>17.57</v>
      </c>
      <c r="AD747" t="n">
        <v>17.579999999999984</v>
      </c>
      <c r="AE747" t="n">
        <v>0.010000000000047748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0.00999999999999801</v>
      </c>
      <c r="AL747" t="inlineStr">
        <is>
          <t>unreconciled</t>
        </is>
      </c>
      <c r="AM747" t="inlineStr">
        <is>
          <t>Order Amount Mismatch (POS&gt;3PO)</t>
        </is>
      </c>
      <c r="AN747" t="n">
        <v>17.58</v>
      </c>
      <c r="AO747" t="n">
        <f>ROUND(P747*100/H747,2)</f>
        <v>0.0</v>
      </c>
      <c r="AP747" t="n">
        <f>ROUND(Q747*100/I747,2)</f>
        <v>0.0</v>
      </c>
      <c r="AQ747"/>
      <c r="AR747"/>
      <c r="AS747" t="n">
        <v>0.0</v>
      </c>
    </row>
    <row r="748">
      <c r="A748" s="1" t="n">
        <v>45233.0</v>
      </c>
      <c r="B748" s="2" t="n">
        <v>45233.8940625</v>
      </c>
      <c r="C748" t="inlineStr">
        <is>
          <t>3140094012085327</t>
        </is>
      </c>
      <c r="D748" t="inlineStr">
        <is>
          <t>POS0012</t>
        </is>
      </c>
      <c r="E748" t="inlineStr">
        <is>
          <t>42</t>
        </is>
      </c>
      <c r="F748" t="inlineStr">
        <is>
          <t>0094</t>
        </is>
      </c>
      <c r="G748" t="inlineStr">
        <is>
          <t>5308655669</t>
        </is>
      </c>
      <c r="H748" t="n">
        <v>290.0</v>
      </c>
      <c r="I748" t="n">
        <v>353.33</v>
      </c>
      <c r="J748" t="n">
        <v>316.19</v>
      </c>
      <c r="K748" t="inlineStr">
        <is>
          <t>sale</t>
        </is>
      </c>
      <c r="L748" t="inlineStr">
        <is>
          <t/>
        </is>
      </c>
      <c r="M748" t="inlineStr">
        <is>
          <t/>
        </is>
      </c>
      <c r="N748" t="n">
        <v>0.0</v>
      </c>
      <c r="O748" t="n">
        <v>0.0</v>
      </c>
      <c r="P748" t="n">
        <v>277.17</v>
      </c>
      <c r="Q748" t="n">
        <v>218.37</v>
      </c>
      <c r="R748" t="n">
        <v>37.14</v>
      </c>
      <c r="S748" t="n">
        <v>37.14</v>
      </c>
      <c r="T748" t="n">
        <v>3.53</v>
      </c>
      <c r="U748" t="n">
        <v>2.76</v>
      </c>
      <c r="V748" t="n">
        <v>56.91</v>
      </c>
      <c r="W748" t="n">
        <v>43.03</v>
      </c>
      <c r="X748" t="n">
        <v>4.64</v>
      </c>
      <c r="Y748" t="n">
        <v>3.62</v>
      </c>
      <c r="Z748" t="n">
        <v>11.08</v>
      </c>
      <c r="AA748" t="n">
        <v>8.4</v>
      </c>
      <c r="AB748" t="n">
        <v>13.82</v>
      </c>
      <c r="AC748" t="n">
        <v>13.81</v>
      </c>
      <c r="AD748" t="n">
        <v>-63.329999999999984</v>
      </c>
      <c r="AE748" t="n">
        <v>58.80000000000001</v>
      </c>
      <c r="AF748" t="n">
        <v>0.0</v>
      </c>
      <c r="AG748" t="n">
        <v>0.77</v>
      </c>
      <c r="AH748" t="n">
        <v>13.879999999999995</v>
      </c>
      <c r="AI748" t="n">
        <v>1.0199999999999996</v>
      </c>
      <c r="AJ748" t="n">
        <v>2.6799999999999997</v>
      </c>
      <c r="AK748" t="n">
        <v>0.009999999999999787</v>
      </c>
      <c r="AL748" t="inlineStr">
        <is>
          <t>unreconciled</t>
        </is>
      </c>
      <c r="AM748" t="inlineStr">
        <is>
          <t>Order Amount Mismatch (3PO&gt;POS)</t>
        </is>
      </c>
      <c r="AN748" t="n">
        <v>63.33</v>
      </c>
      <c r="AO748" t="n">
        <f>ROUND(P748*100/H748,2)</f>
        <v>0.0</v>
      </c>
      <c r="AP748" t="n">
        <f>ROUND(Q748*100/I748,2)</f>
        <v>0.0</v>
      </c>
      <c r="AQ748"/>
      <c r="AR748"/>
      <c r="AS748" t="n">
        <v>0.0</v>
      </c>
    </row>
    <row r="749">
      <c r="A749" s="1" t="n">
        <v>45232.0</v>
      </c>
      <c r="B749" s="2" t="n">
        <v>45232.61853009259</v>
      </c>
      <c r="C749" t="inlineStr">
        <is>
          <t>3140094012084736</t>
        </is>
      </c>
      <c r="D749" t="inlineStr">
        <is>
          <t>POS0012</t>
        </is>
      </c>
      <c r="E749" t="inlineStr">
        <is>
          <t>51</t>
        </is>
      </c>
      <c r="F749" t="inlineStr">
        <is>
          <t>0094</t>
        </is>
      </c>
      <c r="G749" t="inlineStr">
        <is>
          <t>5308673905</t>
        </is>
      </c>
      <c r="H749" t="n">
        <v>1511.0</v>
      </c>
      <c r="I749" t="n">
        <v>1439.06</v>
      </c>
      <c r="J749" t="n">
        <v>1401.92</v>
      </c>
      <c r="K749" t="inlineStr">
        <is>
          <t>sale</t>
        </is>
      </c>
      <c r="L749" t="inlineStr">
        <is>
          <t/>
        </is>
      </c>
      <c r="M749" t="inlineStr">
        <is>
          <t/>
        </is>
      </c>
      <c r="N749" t="n">
        <v>0.0</v>
      </c>
      <c r="O749" t="n">
        <v>0.0</v>
      </c>
      <c r="P749" t="n">
        <v>1104.61</v>
      </c>
      <c r="Q749" t="n">
        <v>1104.6</v>
      </c>
      <c r="R749" t="n">
        <v>37.14</v>
      </c>
      <c r="S749" t="n">
        <v>37.14</v>
      </c>
      <c r="T749" t="n">
        <v>14.39</v>
      </c>
      <c r="U749" t="n">
        <v>14.39</v>
      </c>
      <c r="V749" t="n">
        <v>252.35</v>
      </c>
      <c r="W749" t="n">
        <v>252.35</v>
      </c>
      <c r="X749" t="n">
        <v>18.89</v>
      </c>
      <c r="Y749" t="n">
        <v>18.89</v>
      </c>
      <c r="Z749" t="n">
        <v>48.82</v>
      </c>
      <c r="AA749" t="n">
        <v>48.82</v>
      </c>
      <c r="AB749" t="n">
        <v>71.96</v>
      </c>
      <c r="AC749" t="n">
        <v>71.95</v>
      </c>
      <c r="AD749" t="n">
        <v>71.94000000000005</v>
      </c>
      <c r="AE749" t="n">
        <v>0.009999999999990905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0.009999999999990905</v>
      </c>
      <c r="AL749" t="inlineStr">
        <is>
          <t>unreconciled</t>
        </is>
      </c>
      <c r="AM749" t="inlineStr">
        <is>
          <t>Order Amount Mismatch (POS&gt;3PO)</t>
        </is>
      </c>
      <c r="AN749" t="n">
        <v>71.94</v>
      </c>
      <c r="AO749" t="n">
        <f>ROUND(P749*100/H749,2)</f>
        <v>0.0</v>
      </c>
      <c r="AP749" t="n">
        <f>ROUND(Q749*100/I749,2)</f>
        <v>0.0</v>
      </c>
      <c r="AQ749"/>
      <c r="AR749"/>
      <c r="AS749" t="n">
        <v>0.0</v>
      </c>
    </row>
    <row r="750">
      <c r="A750" s="1" t="n">
        <v>45234.0</v>
      </c>
      <c r="B750" s="2" t="n">
        <v>45234.90940972222</v>
      </c>
      <c r="C750" t="inlineStr">
        <is>
          <t>3140023012059644</t>
        </is>
      </c>
      <c r="D750" t="inlineStr">
        <is>
          <t>POS0012</t>
        </is>
      </c>
      <c r="E750" t="inlineStr">
        <is>
          <t>36</t>
        </is>
      </c>
      <c r="F750" t="inlineStr">
        <is>
          <t>0023</t>
        </is>
      </c>
      <c r="G750" t="inlineStr">
        <is>
          <t>5308689626</t>
        </is>
      </c>
      <c r="H750" t="n">
        <v>612.0</v>
      </c>
      <c r="I750" t="n">
        <v>582.86</v>
      </c>
      <c r="J750" t="n">
        <v>545.72</v>
      </c>
      <c r="K750" t="inlineStr">
        <is>
          <t>sale</t>
        </is>
      </c>
      <c r="L750" t="inlineStr">
        <is>
          <t/>
        </is>
      </c>
      <c r="M750" t="inlineStr">
        <is>
          <t/>
        </is>
      </c>
      <c r="N750" t="n">
        <v>0.0</v>
      </c>
      <c r="O750" t="n">
        <v>0.0</v>
      </c>
      <c r="P750" t="n">
        <v>452.09</v>
      </c>
      <c r="Q750" t="n">
        <v>452.09</v>
      </c>
      <c r="R750" t="n">
        <v>37.14</v>
      </c>
      <c r="S750" t="n">
        <v>37.14</v>
      </c>
      <c r="T750" t="n">
        <v>5.83</v>
      </c>
      <c r="U750" t="n">
        <v>5.83</v>
      </c>
      <c r="V750" t="n">
        <v>98.23</v>
      </c>
      <c r="W750" t="n">
        <v>98.23</v>
      </c>
      <c r="X750" t="n">
        <v>7.65</v>
      </c>
      <c r="Y750" t="n">
        <v>7.65</v>
      </c>
      <c r="Z750" t="n">
        <v>19.06</v>
      </c>
      <c r="AA750" t="n">
        <v>19.06</v>
      </c>
      <c r="AB750" t="n">
        <v>29.14</v>
      </c>
      <c r="AC750" t="n">
        <v>29.14</v>
      </c>
      <c r="AD750" t="n">
        <v>29.139999999999986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inlineStr">
        <is>
          <t>unreconciled</t>
        </is>
      </c>
      <c r="AM750" t="inlineStr">
        <is>
          <t>Order Amount Mismatch (POS&gt;3PO)</t>
        </is>
      </c>
      <c r="AN750" t="n">
        <v>29.14</v>
      </c>
      <c r="AO750" t="n">
        <f>ROUND(P750*100/H750,2)</f>
        <v>0.0</v>
      </c>
      <c r="AP750" t="n">
        <f>ROUND(Q750*100/I750,2)</f>
        <v>0.0</v>
      </c>
      <c r="AQ750"/>
      <c r="AR750"/>
      <c r="AS750" t="n">
        <v>0.0</v>
      </c>
    </row>
    <row r="751">
      <c r="A751" s="1" t="n">
        <v>45232.0</v>
      </c>
      <c r="B751" s="2" t="n">
        <v>45232.65771990741</v>
      </c>
      <c r="C751" t="inlineStr">
        <is>
          <t>3140023012058982</t>
        </is>
      </c>
      <c r="D751" t="inlineStr">
        <is>
          <t>POS0012</t>
        </is>
      </c>
      <c r="E751" t="inlineStr">
        <is>
          <t>76</t>
        </is>
      </c>
      <c r="F751" t="inlineStr">
        <is>
          <t>0023</t>
        </is>
      </c>
      <c r="G751" t="inlineStr">
        <is>
          <t>5308689916</t>
        </is>
      </c>
      <c r="H751" t="n">
        <v>351.0</v>
      </c>
      <c r="I751" t="n">
        <v>334.28</v>
      </c>
      <c r="J751" t="n">
        <v>297.14</v>
      </c>
      <c r="K751" t="inlineStr">
        <is>
          <t>sale</t>
        </is>
      </c>
      <c r="L751" t="inlineStr">
        <is>
          <t/>
        </is>
      </c>
      <c r="M751" t="inlineStr">
        <is>
          <t/>
        </is>
      </c>
      <c r="N751" t="n">
        <v>0.0</v>
      </c>
      <c r="O751" t="n">
        <v>0.0</v>
      </c>
      <c r="P751" t="n">
        <v>262.64</v>
      </c>
      <c r="Q751" t="n">
        <v>262.64</v>
      </c>
      <c r="R751" t="n">
        <v>37.14</v>
      </c>
      <c r="S751" t="n">
        <v>37.14</v>
      </c>
      <c r="T751" t="n">
        <v>3.34</v>
      </c>
      <c r="U751" t="n">
        <v>3.34</v>
      </c>
      <c r="V751" t="n">
        <v>53.49</v>
      </c>
      <c r="W751" t="n">
        <v>53.49</v>
      </c>
      <c r="X751" t="n">
        <v>4.39</v>
      </c>
      <c r="Y751" t="n">
        <v>4.39</v>
      </c>
      <c r="Z751" t="n">
        <v>10.42</v>
      </c>
      <c r="AA751" t="n">
        <v>10.42</v>
      </c>
      <c r="AB751" t="n">
        <v>16.72</v>
      </c>
      <c r="AC751" t="n">
        <v>16.72</v>
      </c>
      <c r="AD751" t="n">
        <v>16.720000000000027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inlineStr">
        <is>
          <t>unreconciled</t>
        </is>
      </c>
      <c r="AM751" t="inlineStr">
        <is>
          <t>Order Amount Mismatch (POS&gt;3PO)</t>
        </is>
      </c>
      <c r="AN751" t="n">
        <v>16.72</v>
      </c>
      <c r="AO751" t="n">
        <f>ROUND(P751*100/H751,2)</f>
        <v>0.0</v>
      </c>
      <c r="AP751" t="n">
        <f>ROUND(Q751*100/I751,2)</f>
        <v>0.0</v>
      </c>
      <c r="AQ751"/>
      <c r="AR751"/>
      <c r="AS751" t="n">
        <v>0.0</v>
      </c>
    </row>
    <row r="752">
      <c r="A752" s="1" t="n">
        <v>45232.0</v>
      </c>
      <c r="B752" s="2" t="n">
        <v>45232.63680555556</v>
      </c>
      <c r="C752" t="inlineStr">
        <is>
          <t>3140023012058976</t>
        </is>
      </c>
      <c r="D752" t="inlineStr">
        <is>
          <t>POS0012</t>
        </is>
      </c>
      <c r="E752" t="inlineStr">
        <is>
          <t>70</t>
        </is>
      </c>
      <c r="F752" t="inlineStr">
        <is>
          <t>0023</t>
        </is>
      </c>
      <c r="G752" t="inlineStr">
        <is>
          <t>5308690576</t>
        </is>
      </c>
      <c r="H752" t="n">
        <v>646.0</v>
      </c>
      <c r="I752" t="n">
        <v>615.22</v>
      </c>
      <c r="J752" t="n">
        <v>578.08</v>
      </c>
      <c r="K752" t="inlineStr">
        <is>
          <t>sale</t>
        </is>
      </c>
      <c r="L752" t="inlineStr">
        <is>
          <t/>
        </is>
      </c>
      <c r="M752" t="inlineStr">
        <is>
          <t/>
        </is>
      </c>
      <c r="N752" t="n">
        <v>0.0</v>
      </c>
      <c r="O752" t="n">
        <v>0.0</v>
      </c>
      <c r="P752" t="n">
        <v>476.77</v>
      </c>
      <c r="Q752" t="n">
        <v>476.75</v>
      </c>
      <c r="R752" t="n">
        <v>37.14</v>
      </c>
      <c r="S752" t="n">
        <v>37.14</v>
      </c>
      <c r="T752" t="n">
        <v>6.15</v>
      </c>
      <c r="U752" t="n">
        <v>6.15</v>
      </c>
      <c r="V752" t="n">
        <v>104.05</v>
      </c>
      <c r="W752" t="n">
        <v>104.05</v>
      </c>
      <c r="X752" t="n">
        <v>8.07</v>
      </c>
      <c r="Y752" t="n">
        <v>8.07</v>
      </c>
      <c r="Z752" t="n">
        <v>20.18</v>
      </c>
      <c r="AA752" t="n">
        <v>20.18</v>
      </c>
      <c r="AB752" t="n">
        <v>30.76</v>
      </c>
      <c r="AC752" t="n">
        <v>30.76</v>
      </c>
      <c r="AD752" t="n">
        <v>30.779999999999973</v>
      </c>
      <c r="AE752" t="n">
        <v>0.01999999999998181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inlineStr">
        <is>
          <t>unreconciled</t>
        </is>
      </c>
      <c r="AM752" t="inlineStr">
        <is>
          <t>Order Amount Mismatch (POS&gt;3PO)</t>
        </is>
      </c>
      <c r="AN752" t="n">
        <v>30.78</v>
      </c>
      <c r="AO752" t="n">
        <f>ROUND(P752*100/H752,2)</f>
        <v>0.0</v>
      </c>
      <c r="AP752" t="n">
        <f>ROUND(Q752*100/I752,2)</f>
        <v>0.0</v>
      </c>
      <c r="AQ752"/>
      <c r="AR752"/>
      <c r="AS752" t="n">
        <v>0.0</v>
      </c>
    </row>
    <row r="753">
      <c r="A753" s="1" t="n">
        <v>45232.0</v>
      </c>
      <c r="B753" s="2" t="n">
        <v>45232.82508101852</v>
      </c>
      <c r="C753" t="inlineStr">
        <is>
          <t>3140023012059031</t>
        </is>
      </c>
      <c r="D753" t="inlineStr">
        <is>
          <t>POS0012</t>
        </is>
      </c>
      <c r="E753" t="inlineStr">
        <is>
          <t>25</t>
        </is>
      </c>
      <c r="F753" t="inlineStr">
        <is>
          <t>0023</t>
        </is>
      </c>
      <c r="G753" t="inlineStr">
        <is>
          <t>5308696330</t>
        </is>
      </c>
      <c r="H753" t="n">
        <v>356.0</v>
      </c>
      <c r="I753" t="n">
        <v>339.04</v>
      </c>
      <c r="J753" t="n">
        <v>301.9</v>
      </c>
      <c r="K753" t="inlineStr">
        <is>
          <t>sale</t>
        </is>
      </c>
      <c r="L753" t="inlineStr">
        <is>
          <t/>
        </is>
      </c>
      <c r="M753" t="inlineStr">
        <is>
          <t/>
        </is>
      </c>
      <c r="N753" t="n">
        <v>0.0</v>
      </c>
      <c r="O753" t="n">
        <v>0.0</v>
      </c>
      <c r="P753" t="n">
        <v>266.28</v>
      </c>
      <c r="Q753" t="n">
        <v>266.27</v>
      </c>
      <c r="R753" t="n">
        <v>37.14</v>
      </c>
      <c r="S753" t="n">
        <v>37.14</v>
      </c>
      <c r="T753" t="n">
        <v>3.39</v>
      </c>
      <c r="U753" t="n">
        <v>3.39</v>
      </c>
      <c r="V753" t="n">
        <v>54.34</v>
      </c>
      <c r="W753" t="n">
        <v>54.34</v>
      </c>
      <c r="X753" t="n">
        <v>4.45</v>
      </c>
      <c r="Y753" t="n">
        <v>4.45</v>
      </c>
      <c r="Z753" t="n">
        <v>10.58</v>
      </c>
      <c r="AA753" t="n">
        <v>10.58</v>
      </c>
      <c r="AB753" t="n">
        <v>16.96</v>
      </c>
      <c r="AC753" t="n">
        <v>16.95</v>
      </c>
      <c r="AD753" t="n">
        <v>16.95999999999998</v>
      </c>
      <c r="AE753" t="n">
        <v>0.009999999999990905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0.010000000000001563</v>
      </c>
      <c r="AL753" t="inlineStr">
        <is>
          <t>unreconciled</t>
        </is>
      </c>
      <c r="AM753" t="inlineStr">
        <is>
          <t>Order Amount Mismatch (POS&gt;3PO)</t>
        </is>
      </c>
      <c r="AN753" t="n">
        <v>16.96</v>
      </c>
      <c r="AO753" t="n">
        <f>ROUND(P753*100/H753,2)</f>
        <v>0.0</v>
      </c>
      <c r="AP753" t="n">
        <f>ROUND(Q753*100/I753,2)</f>
        <v>0.0</v>
      </c>
      <c r="AQ753"/>
      <c r="AR753"/>
      <c r="AS753" t="n">
        <v>0.0</v>
      </c>
    </row>
    <row r="754">
      <c r="A754" s="1" t="n">
        <v>45231.0</v>
      </c>
      <c r="B754" s="2" t="n">
        <v>45231.89111111111</v>
      </c>
      <c r="C754" t="inlineStr">
        <is>
          <t>3140094012084546</t>
        </is>
      </c>
      <c r="D754" t="inlineStr">
        <is>
          <t>POS0012</t>
        </is>
      </c>
      <c r="E754" t="inlineStr">
        <is>
          <t>60</t>
        </is>
      </c>
      <c r="F754" t="inlineStr">
        <is>
          <t>0094</t>
        </is>
      </c>
      <c r="G754" t="inlineStr">
        <is>
          <t>5308699256</t>
        </is>
      </c>
      <c r="H754" t="n">
        <v>846.0</v>
      </c>
      <c r="I754" t="n">
        <v>805.71</v>
      </c>
      <c r="J754" t="n">
        <v>768.57</v>
      </c>
      <c r="K754" t="inlineStr">
        <is>
          <t>sale</t>
        </is>
      </c>
      <c r="L754" t="inlineStr">
        <is>
          <t/>
        </is>
      </c>
      <c r="M754" t="inlineStr">
        <is>
          <t/>
        </is>
      </c>
      <c r="N754" t="n">
        <v>0.0</v>
      </c>
      <c r="O754" t="n">
        <v>0.0</v>
      </c>
      <c r="P754" t="n">
        <v>621.92</v>
      </c>
      <c r="Q754" t="n">
        <v>621.92</v>
      </c>
      <c r="R754" t="n">
        <v>37.14</v>
      </c>
      <c r="S754" t="n">
        <v>37.14</v>
      </c>
      <c r="T754" t="n">
        <v>8.06</v>
      </c>
      <c r="U754" t="n">
        <v>8.06</v>
      </c>
      <c r="V754" t="n">
        <v>138.34</v>
      </c>
      <c r="W754" t="n">
        <v>138.34</v>
      </c>
      <c r="X754" t="n">
        <v>10.58</v>
      </c>
      <c r="Y754" t="n">
        <v>10.58</v>
      </c>
      <c r="Z754" t="n">
        <v>26.81</v>
      </c>
      <c r="AA754" t="n">
        <v>26.8</v>
      </c>
      <c r="AB754" t="n">
        <v>40.28</v>
      </c>
      <c r="AC754" t="n">
        <v>40.29</v>
      </c>
      <c r="AD754" t="n">
        <v>40.289999999999964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0.00999999999999801</v>
      </c>
      <c r="AK754" t="n">
        <v>-0.00999999999999801</v>
      </c>
      <c r="AL754" t="inlineStr">
        <is>
          <t>unreconciled</t>
        </is>
      </c>
      <c r="AM754" t="inlineStr">
        <is>
          <t>Order Amount Mismatch (POS&gt;3PO)</t>
        </is>
      </c>
      <c r="AN754" t="n">
        <v>40.29</v>
      </c>
      <c r="AO754" t="n">
        <f>ROUND(P754*100/H754,2)</f>
        <v>0.0</v>
      </c>
      <c r="AP754" t="n">
        <f>ROUND(Q754*100/I754,2)</f>
        <v>0.0</v>
      </c>
      <c r="AQ754"/>
      <c r="AR754"/>
      <c r="AS754" t="n">
        <v>0.0</v>
      </c>
    </row>
    <row r="755">
      <c r="A755" s="1" t="n">
        <v>45233.0</v>
      </c>
      <c r="B755" s="2" t="n">
        <v>45233.82917824074</v>
      </c>
      <c r="C755" t="inlineStr">
        <is>
          <t>3140094012085245</t>
        </is>
      </c>
      <c r="D755" t="inlineStr">
        <is>
          <t>POS0012</t>
        </is>
      </c>
      <c r="E755" t="inlineStr">
        <is>
          <t>60</t>
        </is>
      </c>
      <c r="F755" t="inlineStr">
        <is>
          <t>0094</t>
        </is>
      </c>
      <c r="G755" t="inlineStr">
        <is>
          <t>5308700549</t>
        </is>
      </c>
      <c r="H755" t="n">
        <v>400.0</v>
      </c>
      <c r="I755" t="n">
        <v>458.09</v>
      </c>
      <c r="J755" t="n">
        <v>420.95</v>
      </c>
      <c r="K755" t="inlineStr">
        <is>
          <t>sale</t>
        </is>
      </c>
      <c r="L755" t="inlineStr">
        <is>
          <t/>
        </is>
      </c>
      <c r="M755" t="inlineStr">
        <is>
          <t/>
        </is>
      </c>
      <c r="N755" t="n">
        <v>0.0</v>
      </c>
      <c r="O755" t="n">
        <v>0.0</v>
      </c>
      <c r="P755" t="n">
        <v>357.01</v>
      </c>
      <c r="Q755" t="n">
        <v>298.2</v>
      </c>
      <c r="R755" t="n">
        <v>37.14</v>
      </c>
      <c r="S755" t="n">
        <v>37.14</v>
      </c>
      <c r="T755" t="n">
        <v>4.58</v>
      </c>
      <c r="U755" t="n">
        <v>3.81</v>
      </c>
      <c r="V755" t="n">
        <v>75.77</v>
      </c>
      <c r="W755" t="n">
        <v>61.89</v>
      </c>
      <c r="X755" t="n">
        <v>6.01</v>
      </c>
      <c r="Y755" t="n">
        <v>5.0</v>
      </c>
      <c r="Z755" t="n">
        <v>14.72</v>
      </c>
      <c r="AA755" t="n">
        <v>12.04</v>
      </c>
      <c r="AB755" t="n">
        <v>19.04</v>
      </c>
      <c r="AC755" t="n">
        <v>19.05</v>
      </c>
      <c r="AD755" t="n">
        <v>-58.089999999999975</v>
      </c>
      <c r="AE755" t="n">
        <v>58.81</v>
      </c>
      <c r="AF755" t="n">
        <v>0.0</v>
      </c>
      <c r="AG755" t="n">
        <v>0.77</v>
      </c>
      <c r="AH755" t="n">
        <v>13.879999999999995</v>
      </c>
      <c r="AI755" t="n">
        <v>1.0099999999999998</v>
      </c>
      <c r="AJ755" t="n">
        <v>2.6800000000000015</v>
      </c>
      <c r="AK755" t="n">
        <v>-0.010000000000001563</v>
      </c>
      <c r="AL755" t="inlineStr">
        <is>
          <t>unreconciled</t>
        </is>
      </c>
      <c r="AM755" t="inlineStr">
        <is>
          <t>Order Amount Mismatch (3PO&gt;POS)</t>
        </is>
      </c>
      <c r="AN755" t="n">
        <v>58.09</v>
      </c>
      <c r="AO755" t="n">
        <f>ROUND(P755*100/H755,2)</f>
        <v>0.0</v>
      </c>
      <c r="AP755" t="n">
        <f>ROUND(Q755*100/I755,2)</f>
        <v>0.0</v>
      </c>
      <c r="AQ755"/>
      <c r="AR755"/>
      <c r="AS755" t="n">
        <v>0.0</v>
      </c>
    </row>
    <row r="756">
      <c r="A756" s="1" t="n">
        <v>45234.0</v>
      </c>
      <c r="B756" s="2" t="n">
        <v>45234.85325231482</v>
      </c>
      <c r="C756" t="inlineStr">
        <is>
          <t>3140094012085730</t>
        </is>
      </c>
      <c r="D756" t="inlineStr">
        <is>
          <t>POS0012</t>
        </is>
      </c>
      <c r="E756" t="inlineStr">
        <is>
          <t>45</t>
        </is>
      </c>
      <c r="F756" t="inlineStr">
        <is>
          <t>0094</t>
        </is>
      </c>
      <c r="G756" t="inlineStr">
        <is>
          <t>5308708145</t>
        </is>
      </c>
      <c r="H756" t="n">
        <v>270.0</v>
      </c>
      <c r="I756" t="n">
        <v>257.14</v>
      </c>
      <c r="J756" t="n">
        <v>220.0</v>
      </c>
      <c r="K756" t="inlineStr">
        <is>
          <t>sale</t>
        </is>
      </c>
      <c r="L756" t="inlineStr">
        <is>
          <t/>
        </is>
      </c>
      <c r="M756" t="inlineStr">
        <is>
          <t/>
        </is>
      </c>
      <c r="N756" t="n">
        <v>0.0</v>
      </c>
      <c r="O756" t="n">
        <v>0.0</v>
      </c>
      <c r="P756" t="n">
        <v>203.85</v>
      </c>
      <c r="Q756" t="n">
        <v>203.85</v>
      </c>
      <c r="R756" t="n">
        <v>37.14</v>
      </c>
      <c r="S756" t="n">
        <v>37.14</v>
      </c>
      <c r="T756" t="n">
        <v>2.57</v>
      </c>
      <c r="U756" t="n">
        <v>2.57</v>
      </c>
      <c r="V756" t="n">
        <v>39.6</v>
      </c>
      <c r="W756" t="n">
        <v>39.6</v>
      </c>
      <c r="X756" t="n">
        <v>3.38</v>
      </c>
      <c r="Y756" t="n">
        <v>3.38</v>
      </c>
      <c r="Z756" t="n">
        <v>7.74</v>
      </c>
      <c r="AA756" t="n">
        <v>7.74</v>
      </c>
      <c r="AB756" t="n">
        <v>12.86</v>
      </c>
      <c r="AC756" t="n">
        <v>12.86</v>
      </c>
      <c r="AD756" t="n">
        <v>12.860000000000014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inlineStr">
        <is>
          <t>unreconciled</t>
        </is>
      </c>
      <c r="AM756" t="inlineStr">
        <is>
          <t>Order Amount Mismatch (POS&gt;3PO)</t>
        </is>
      </c>
      <c r="AN756" t="n">
        <v>12.86</v>
      </c>
      <c r="AO756" t="n">
        <f>ROUND(P756*100/H756,2)</f>
        <v>0.0</v>
      </c>
      <c r="AP756" t="n">
        <f>ROUND(Q756*100/I756,2)</f>
        <v>0.0</v>
      </c>
      <c r="AQ756"/>
      <c r="AR756"/>
      <c r="AS756" t="n">
        <v>0.0</v>
      </c>
    </row>
    <row r="757">
      <c r="A757" s="1" t="n">
        <v>45231.0</v>
      </c>
      <c r="B757" s="2" t="n">
        <v>45232.019328703704</v>
      </c>
      <c r="C757" t="inlineStr">
        <is>
          <t>3140023012058898</t>
        </is>
      </c>
      <c r="D757" t="inlineStr">
        <is>
          <t>POS0012</t>
        </is>
      </c>
      <c r="E757" t="inlineStr">
        <is>
          <t>92</t>
        </is>
      </c>
      <c r="F757" t="inlineStr">
        <is>
          <t>0023</t>
        </is>
      </c>
      <c r="G757" t="inlineStr">
        <is>
          <t>5308718118</t>
        </is>
      </c>
      <c r="H757" t="n">
        <v>269.0</v>
      </c>
      <c r="I757" t="n">
        <v>256.19</v>
      </c>
      <c r="J757" t="n">
        <v>219.05</v>
      </c>
      <c r="K757" t="inlineStr">
        <is>
          <t>sale</t>
        </is>
      </c>
      <c r="L757" t="inlineStr">
        <is>
          <t/>
        </is>
      </c>
      <c r="M757" t="inlineStr">
        <is>
          <t/>
        </is>
      </c>
      <c r="N757" t="n">
        <v>0.0</v>
      </c>
      <c r="O757" t="n">
        <v>0.0</v>
      </c>
      <c r="P757" t="n">
        <v>203.14</v>
      </c>
      <c r="Q757" t="n">
        <v>203.13</v>
      </c>
      <c r="R757" t="n">
        <v>37.14</v>
      </c>
      <c r="S757" t="n">
        <v>37.14</v>
      </c>
      <c r="T757" t="n">
        <v>2.56</v>
      </c>
      <c r="U757" t="n">
        <v>2.56</v>
      </c>
      <c r="V757" t="n">
        <v>39.43</v>
      </c>
      <c r="W757" t="n">
        <v>39.43</v>
      </c>
      <c r="X757" t="n">
        <v>3.36</v>
      </c>
      <c r="Y757" t="n">
        <v>3.36</v>
      </c>
      <c r="Z757" t="n">
        <v>7.7</v>
      </c>
      <c r="AA757" t="n">
        <v>7.7</v>
      </c>
      <c r="AB757" t="n">
        <v>12.82</v>
      </c>
      <c r="AC757" t="n">
        <v>12.81</v>
      </c>
      <c r="AD757" t="n">
        <v>12.810000000000002</v>
      </c>
      <c r="AE757" t="n">
        <v>0.009999999999990905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0.009999999999999787</v>
      </c>
      <c r="AL757" t="inlineStr">
        <is>
          <t>unreconciled</t>
        </is>
      </c>
      <c r="AM757" t="inlineStr">
        <is>
          <t>Order Amount Mismatch (POS&gt;3PO)</t>
        </is>
      </c>
      <c r="AN757" t="n">
        <v>12.81</v>
      </c>
      <c r="AO757" t="n">
        <f>ROUND(P757*100/H757,2)</f>
        <v>0.0</v>
      </c>
      <c r="AP757" t="n">
        <f>ROUND(Q757*100/I757,2)</f>
        <v>0.0</v>
      </c>
      <c r="AQ757"/>
      <c r="AR757"/>
      <c r="AS757" t="n">
        <v>0.0</v>
      </c>
    </row>
    <row r="758">
      <c r="A758" s="1" t="n">
        <v>45231.0</v>
      </c>
      <c r="B758" s="2" t="n">
        <v>45232.04050925926</v>
      </c>
      <c r="C758" t="inlineStr">
        <is>
          <t>3140094012084641</t>
        </is>
      </c>
      <c r="D758" t="inlineStr">
        <is>
          <t>POS0012</t>
        </is>
      </c>
      <c r="E758" t="inlineStr">
        <is>
          <t>55</t>
        </is>
      </c>
      <c r="F758" t="inlineStr">
        <is>
          <t>0094</t>
        </is>
      </c>
      <c r="G758" t="inlineStr">
        <is>
          <t>5308723550</t>
        </is>
      </c>
      <c r="H758" t="n">
        <v>711.0</v>
      </c>
      <c r="I758" t="n">
        <v>677.15</v>
      </c>
      <c r="J758" t="n">
        <v>640.01</v>
      </c>
      <c r="K758" t="inlineStr">
        <is>
          <t>sale</t>
        </is>
      </c>
      <c r="L758" t="inlineStr">
        <is>
          <t/>
        </is>
      </c>
      <c r="M758" t="inlineStr">
        <is>
          <t/>
        </is>
      </c>
      <c r="N758" t="n">
        <v>0.0</v>
      </c>
      <c r="O758" t="n">
        <v>0.0</v>
      </c>
      <c r="P758" t="n">
        <v>523.95</v>
      </c>
      <c r="Q758" t="n">
        <v>523.95</v>
      </c>
      <c r="R758" t="n">
        <v>37.14</v>
      </c>
      <c r="S758" t="n">
        <v>37.14</v>
      </c>
      <c r="T758" t="n">
        <v>6.77</v>
      </c>
      <c r="U758" t="n">
        <v>6.77</v>
      </c>
      <c r="V758" t="n">
        <v>115.2</v>
      </c>
      <c r="W758" t="n">
        <v>115.2</v>
      </c>
      <c r="X758" t="n">
        <v>8.89</v>
      </c>
      <c r="Y758" t="n">
        <v>8.89</v>
      </c>
      <c r="Z758" t="n">
        <v>22.34</v>
      </c>
      <c r="AA758" t="n">
        <v>22.34</v>
      </c>
      <c r="AB758" t="n">
        <v>33.86</v>
      </c>
      <c r="AC758" t="n">
        <v>33.86</v>
      </c>
      <c r="AD758" t="n">
        <v>33.85000000000002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0.0</v>
      </c>
      <c r="AL758" t="inlineStr">
        <is>
          <t>unreconciled</t>
        </is>
      </c>
      <c r="AM758" t="inlineStr">
        <is>
          <t>Order Amount Mismatch (POS&gt;3PO)</t>
        </is>
      </c>
      <c r="AN758" t="n">
        <v>33.85</v>
      </c>
      <c r="AO758" t="n">
        <f>ROUND(P758*100/H758,2)</f>
        <v>0.0</v>
      </c>
      <c r="AP758" t="n">
        <f>ROUND(Q758*100/I758,2)</f>
        <v>0.0</v>
      </c>
      <c r="AQ758"/>
      <c r="AR758"/>
      <c r="AS758" t="n">
        <v>0.0</v>
      </c>
    </row>
    <row r="759">
      <c r="A759" s="1" t="n">
        <v>45233.0</v>
      </c>
      <c r="B759" s="2" t="n">
        <v>45233.59334490741</v>
      </c>
      <c r="C759" t="inlineStr">
        <is>
          <t>3140094012085099</t>
        </is>
      </c>
      <c r="D759" t="inlineStr">
        <is>
          <t>POS0012</t>
        </is>
      </c>
      <c r="E759" t="inlineStr">
        <is>
          <t>14</t>
        </is>
      </c>
      <c r="F759" t="inlineStr">
        <is>
          <t>0094</t>
        </is>
      </c>
      <c r="G759" t="inlineStr">
        <is>
          <t>5308734927</t>
        </is>
      </c>
      <c r="H759" t="n">
        <v>379.0</v>
      </c>
      <c r="I759" t="n">
        <v>438.1</v>
      </c>
      <c r="J759" t="n">
        <v>400.96</v>
      </c>
      <c r="K759" t="inlineStr">
        <is>
          <t>sale</t>
        </is>
      </c>
      <c r="L759" t="inlineStr">
        <is>
          <t/>
        </is>
      </c>
      <c r="M759" t="inlineStr">
        <is>
          <t/>
        </is>
      </c>
      <c r="N759" t="n">
        <v>0.0</v>
      </c>
      <c r="O759" t="n">
        <v>0.0</v>
      </c>
      <c r="P759" t="n">
        <v>341.77</v>
      </c>
      <c r="Q759" t="n">
        <v>282.97</v>
      </c>
      <c r="R759" t="n">
        <v>37.14</v>
      </c>
      <c r="S759" t="n">
        <v>37.14</v>
      </c>
      <c r="T759" t="n">
        <v>4.38</v>
      </c>
      <c r="U759" t="n">
        <v>3.61</v>
      </c>
      <c r="V759" t="n">
        <v>72.17</v>
      </c>
      <c r="W759" t="n">
        <v>58.29</v>
      </c>
      <c r="X759" t="n">
        <v>5.75</v>
      </c>
      <c r="Y759" t="n">
        <v>4.74</v>
      </c>
      <c r="Z759" t="n">
        <v>14.03</v>
      </c>
      <c r="AA759" t="n">
        <v>11.34</v>
      </c>
      <c r="AB759" t="n">
        <v>18.04</v>
      </c>
      <c r="AC759" t="n">
        <v>18.05</v>
      </c>
      <c r="AD759" t="n">
        <v>-59.10000000000002</v>
      </c>
      <c r="AE759" t="n">
        <v>58.799999999999955</v>
      </c>
      <c r="AF759" t="n">
        <v>0.0</v>
      </c>
      <c r="AG759" t="n">
        <v>0.77</v>
      </c>
      <c r="AH759" t="n">
        <v>13.880000000000003</v>
      </c>
      <c r="AI759" t="n">
        <v>1.0099999999999998</v>
      </c>
      <c r="AJ759" t="n">
        <v>2.6899999999999995</v>
      </c>
      <c r="AK759" t="n">
        <v>-0.010000000000001563</v>
      </c>
      <c r="AL759" t="inlineStr">
        <is>
          <t>unreconciled</t>
        </is>
      </c>
      <c r="AM759" t="inlineStr">
        <is>
          <t>Order Amount Mismatch (3PO&gt;POS)</t>
        </is>
      </c>
      <c r="AN759" t="n">
        <v>59.1</v>
      </c>
      <c r="AO759" t="n">
        <f>ROUND(P759*100/H759,2)</f>
        <v>0.0</v>
      </c>
      <c r="AP759" t="n">
        <f>ROUND(Q759*100/I759,2)</f>
        <v>0.0</v>
      </c>
      <c r="AQ759"/>
      <c r="AR759"/>
      <c r="AS759" t="n">
        <v>0.0</v>
      </c>
    </row>
    <row r="760">
      <c r="A760" s="1" t="n">
        <v>45233.0</v>
      </c>
      <c r="B760" s="2" t="n">
        <v>45233.80929398148</v>
      </c>
      <c r="C760" t="inlineStr">
        <is>
          <t>3140094012085222</t>
        </is>
      </c>
      <c r="D760" t="inlineStr">
        <is>
          <t>POS0012</t>
        </is>
      </c>
      <c r="E760" t="inlineStr">
        <is>
          <t>37</t>
        </is>
      </c>
      <c r="F760" t="inlineStr">
        <is>
          <t>0094</t>
        </is>
      </c>
      <c r="G760" t="inlineStr">
        <is>
          <t>5308736849</t>
        </is>
      </c>
      <c r="H760" t="n">
        <v>922.0</v>
      </c>
      <c r="I760" t="n">
        <v>878.1</v>
      </c>
      <c r="J760" t="n">
        <v>840.96</v>
      </c>
      <c r="K760" t="inlineStr">
        <is>
          <t>sale</t>
        </is>
      </c>
      <c r="L760" t="inlineStr">
        <is>
          <t/>
        </is>
      </c>
      <c r="M760" t="inlineStr">
        <is>
          <t/>
        </is>
      </c>
      <c r="N760" t="n">
        <v>0.0</v>
      </c>
      <c r="O760" t="n">
        <v>0.0</v>
      </c>
      <c r="P760" t="n">
        <v>677.11</v>
      </c>
      <c r="Q760" t="n">
        <v>677.1</v>
      </c>
      <c r="R760" t="n">
        <v>37.14</v>
      </c>
      <c r="S760" t="n">
        <v>37.14</v>
      </c>
      <c r="T760" t="n">
        <v>8.78</v>
      </c>
      <c r="U760" t="n">
        <v>8.78</v>
      </c>
      <c r="V760" t="n">
        <v>151.37</v>
      </c>
      <c r="W760" t="n">
        <v>151.37</v>
      </c>
      <c r="X760" t="n">
        <v>11.52</v>
      </c>
      <c r="Y760" t="n">
        <v>11.53</v>
      </c>
      <c r="Z760" t="n">
        <v>29.32</v>
      </c>
      <c r="AA760" t="n">
        <v>29.33</v>
      </c>
      <c r="AB760" t="n">
        <v>43.9</v>
      </c>
      <c r="AC760" t="n">
        <v>43.91</v>
      </c>
      <c r="AD760" t="n">
        <v>43.89999999999998</v>
      </c>
      <c r="AE760" t="n">
        <v>0.009999999999990905</v>
      </c>
      <c r="AF760" t="n">
        <v>0.0</v>
      </c>
      <c r="AG760" t="n">
        <v>0.0</v>
      </c>
      <c r="AH760" t="n">
        <v>0.0</v>
      </c>
      <c r="AI760" t="n">
        <v>-0.009999999999999787</v>
      </c>
      <c r="AJ760" t="n">
        <v>-0.00999999999999801</v>
      </c>
      <c r="AK760" t="n">
        <v>-0.00999999999999801</v>
      </c>
      <c r="AL760" t="inlineStr">
        <is>
          <t>unreconciled</t>
        </is>
      </c>
      <c r="AM760" t="inlineStr">
        <is>
          <t>Order Amount Mismatch (POS&gt;3PO)</t>
        </is>
      </c>
      <c r="AN760" t="n">
        <v>43.9</v>
      </c>
      <c r="AO760" t="n">
        <f>ROUND(P760*100/H760,2)</f>
        <v>0.0</v>
      </c>
      <c r="AP760" t="n">
        <f>ROUND(Q760*100/I760,2)</f>
        <v>0.0</v>
      </c>
      <c r="AQ760"/>
      <c r="AR760"/>
      <c r="AS760" t="n">
        <v>0.0</v>
      </c>
    </row>
    <row r="761">
      <c r="A761" s="1" t="n">
        <v>45233.0</v>
      </c>
      <c r="B761" s="2" t="n">
        <v>45233.735081018516</v>
      </c>
      <c r="C761" t="inlineStr">
        <is>
          <t>3140023012059263</t>
        </is>
      </c>
      <c r="D761" t="inlineStr">
        <is>
          <t>POS0012</t>
        </is>
      </c>
      <c r="E761" t="inlineStr">
        <is>
          <t>56</t>
        </is>
      </c>
      <c r="F761" t="inlineStr">
        <is>
          <t>0023</t>
        </is>
      </c>
      <c r="G761" t="inlineStr">
        <is>
          <t>5308770581</t>
        </is>
      </c>
      <c r="H761" t="n">
        <v>157.0</v>
      </c>
      <c r="I761" t="n">
        <v>149.52</v>
      </c>
      <c r="J761" t="n">
        <v>112.38</v>
      </c>
      <c r="K761" t="inlineStr">
        <is>
          <t>sale</t>
        </is>
      </c>
      <c r="L761" t="inlineStr">
        <is>
          <t/>
        </is>
      </c>
      <c r="M761" t="inlineStr">
        <is>
          <t/>
        </is>
      </c>
      <c r="N761" t="n">
        <v>0.0</v>
      </c>
      <c r="O761" t="n">
        <v>0.0</v>
      </c>
      <c r="P761" t="n">
        <v>121.84</v>
      </c>
      <c r="Q761" t="n">
        <v>121.84</v>
      </c>
      <c r="R761" t="n">
        <v>37.14</v>
      </c>
      <c r="S761" t="n">
        <v>37.14</v>
      </c>
      <c r="T761" t="n">
        <v>1.5</v>
      </c>
      <c r="U761" t="n">
        <v>1.5</v>
      </c>
      <c r="V761" t="n">
        <v>20.23</v>
      </c>
      <c r="W761" t="n">
        <v>20.23</v>
      </c>
      <c r="X761" t="n">
        <v>1.96</v>
      </c>
      <c r="Y761" t="n">
        <v>1.96</v>
      </c>
      <c r="Z761" t="n">
        <v>3.99</v>
      </c>
      <c r="AA761" t="n">
        <v>3.99</v>
      </c>
      <c r="AB761" t="n">
        <v>7.48</v>
      </c>
      <c r="AC761" t="n">
        <v>7.48</v>
      </c>
      <c r="AD761" t="n">
        <v>7.47999999999999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inlineStr">
        <is>
          <t>unreconciled</t>
        </is>
      </c>
      <c r="AM761" t="inlineStr">
        <is>
          <t>Order Amount Mismatch (POS&gt;3PO)</t>
        </is>
      </c>
      <c r="AN761" t="n">
        <v>7.48</v>
      </c>
      <c r="AO761" t="n">
        <f>ROUND(P761*100/H761,2)</f>
        <v>0.0</v>
      </c>
      <c r="AP761" t="n">
        <f>ROUND(Q761*100/I761,2)</f>
        <v>0.0</v>
      </c>
      <c r="AQ761"/>
      <c r="AR761"/>
      <c r="AS761" t="n">
        <v>0.0</v>
      </c>
    </row>
    <row r="762">
      <c r="A762" s="1" t="n">
        <v>45232.0</v>
      </c>
      <c r="B762" s="2" t="n">
        <v>45232.631215277775</v>
      </c>
      <c r="C762" t="inlineStr">
        <is>
          <t>3140023012058974</t>
        </is>
      </c>
      <c r="D762" t="inlineStr">
        <is>
          <t>POS0012</t>
        </is>
      </c>
      <c r="E762" t="inlineStr">
        <is>
          <t>68</t>
        </is>
      </c>
      <c r="F762" t="inlineStr">
        <is>
          <t>0023</t>
        </is>
      </c>
      <c r="G762" t="inlineStr">
        <is>
          <t>5308776361</t>
        </is>
      </c>
      <c r="H762" t="n">
        <v>280.0</v>
      </c>
      <c r="I762" t="n">
        <v>266.65</v>
      </c>
      <c r="J762" t="n">
        <v>229.51</v>
      </c>
      <c r="K762" t="inlineStr">
        <is>
          <t>sale</t>
        </is>
      </c>
      <c r="L762" t="inlineStr">
        <is>
          <t/>
        </is>
      </c>
      <c r="M762" t="inlineStr">
        <is>
          <t/>
        </is>
      </c>
      <c r="N762" t="n">
        <v>0.0</v>
      </c>
      <c r="O762" t="n">
        <v>0.0</v>
      </c>
      <c r="P762" t="n">
        <v>211.1</v>
      </c>
      <c r="Q762" t="n">
        <v>211.09</v>
      </c>
      <c r="R762" t="n">
        <v>37.14</v>
      </c>
      <c r="S762" t="n">
        <v>37.14</v>
      </c>
      <c r="T762" t="n">
        <v>2.67</v>
      </c>
      <c r="U762" t="n">
        <v>2.67</v>
      </c>
      <c r="V762" t="n">
        <v>41.31</v>
      </c>
      <c r="W762" t="n">
        <v>41.31</v>
      </c>
      <c r="X762" t="n">
        <v>3.5</v>
      </c>
      <c r="Y762" t="n">
        <v>3.5</v>
      </c>
      <c r="Z762" t="n">
        <v>8.07</v>
      </c>
      <c r="AA762" t="n">
        <v>8.07</v>
      </c>
      <c r="AB762" t="n">
        <v>13.34</v>
      </c>
      <c r="AC762" t="n">
        <v>13.33</v>
      </c>
      <c r="AD762" t="n">
        <v>13.350000000000023</v>
      </c>
      <c r="AE762" t="n">
        <v>0.009999999999990905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0.009999999999999787</v>
      </c>
      <c r="AL762" t="inlineStr">
        <is>
          <t>unreconciled</t>
        </is>
      </c>
      <c r="AM762" t="inlineStr">
        <is>
          <t>Order Amount Mismatch (POS&gt;3PO)</t>
        </is>
      </c>
      <c r="AN762" t="n">
        <v>13.35</v>
      </c>
      <c r="AO762" t="n">
        <f>ROUND(P762*100/H762,2)</f>
        <v>0.0</v>
      </c>
      <c r="AP762" t="n">
        <f>ROUND(Q762*100/I762,2)</f>
        <v>0.0</v>
      </c>
      <c r="AQ762"/>
      <c r="AR762"/>
      <c r="AS762" t="n">
        <v>0.0</v>
      </c>
    </row>
    <row r="763">
      <c r="A763" s="1" t="n">
        <v>45235.0</v>
      </c>
      <c r="B763" s="2" t="n">
        <v>45236.03534722222</v>
      </c>
      <c r="C763" t="inlineStr">
        <is>
          <t>3140023012059956</t>
        </is>
      </c>
      <c r="D763" t="inlineStr">
        <is>
          <t>POS0012</t>
        </is>
      </c>
      <c r="E763" t="inlineStr">
        <is>
          <t>48</t>
        </is>
      </c>
      <c r="F763" t="inlineStr">
        <is>
          <t>0023</t>
        </is>
      </c>
      <c r="G763" t="inlineStr">
        <is>
          <t>5308779292</t>
        </is>
      </c>
      <c r="H763" t="n">
        <v>279.0</v>
      </c>
      <c r="I763" t="n">
        <v>265.72</v>
      </c>
      <c r="J763" t="n">
        <v>228.58</v>
      </c>
      <c r="K763" t="inlineStr">
        <is>
          <t>sale</t>
        </is>
      </c>
      <c r="L763" t="inlineStr">
        <is>
          <t/>
        </is>
      </c>
      <c r="M763" t="inlineStr">
        <is>
          <t/>
        </is>
      </c>
      <c r="N763" t="n">
        <v>0.0</v>
      </c>
      <c r="O763" t="n">
        <v>0.0</v>
      </c>
      <c r="P763" t="n">
        <v>210.4</v>
      </c>
      <c r="Q763" t="n">
        <v>210.38</v>
      </c>
      <c r="R763" t="n">
        <v>37.14</v>
      </c>
      <c r="S763" t="n">
        <v>37.14</v>
      </c>
      <c r="T763" t="n">
        <v>2.66</v>
      </c>
      <c r="U763" t="n">
        <v>2.66</v>
      </c>
      <c r="V763" t="n">
        <v>41.14</v>
      </c>
      <c r="W763" t="n">
        <v>41.14</v>
      </c>
      <c r="X763" t="n">
        <v>3.49</v>
      </c>
      <c r="Y763" t="n">
        <v>3.49</v>
      </c>
      <c r="Z763" t="n">
        <v>8.03</v>
      </c>
      <c r="AA763" t="n">
        <v>8.04</v>
      </c>
      <c r="AB763" t="n">
        <v>13.28</v>
      </c>
      <c r="AC763" t="n">
        <v>13.29</v>
      </c>
      <c r="AD763" t="n">
        <v>13.279999999999973</v>
      </c>
      <c r="AE763" t="n">
        <v>0.020000000000010232</v>
      </c>
      <c r="AF763" t="n">
        <v>0.0</v>
      </c>
      <c r="AG763" t="n">
        <v>0.0</v>
      </c>
      <c r="AH763" t="n">
        <v>0.0</v>
      </c>
      <c r="AI763" t="n">
        <v>0.0</v>
      </c>
      <c r="AJ763" t="n">
        <v>-0.009999999999999787</v>
      </c>
      <c r="AK763" t="n">
        <v>-0.009999999999999787</v>
      </c>
      <c r="AL763" t="inlineStr">
        <is>
          <t>unreconciled</t>
        </is>
      </c>
      <c r="AM763" t="inlineStr">
        <is>
          <t>Order Amount Mismatch (POS&gt;3PO)</t>
        </is>
      </c>
      <c r="AN763" t="n">
        <v>13.28</v>
      </c>
      <c r="AO763" t="n">
        <f>ROUND(P763*100/H763,2)</f>
        <v>0.0</v>
      </c>
      <c r="AP763" t="n">
        <f>ROUND(Q763*100/I763,2)</f>
        <v>0.0</v>
      </c>
      <c r="AQ763"/>
      <c r="AR763"/>
      <c r="AS763" t="n">
        <v>0.0</v>
      </c>
    </row>
    <row r="764">
      <c r="A764" s="1" t="n">
        <v>45234.0</v>
      </c>
      <c r="B764" s="2" t="n">
        <v>45234.68195601852</v>
      </c>
      <c r="C764" t="inlineStr">
        <is>
          <t>3140094012085578</t>
        </is>
      </c>
      <c r="D764" t="inlineStr">
        <is>
          <t>POS0012</t>
        </is>
      </c>
      <c r="E764" t="inlineStr">
        <is>
          <t>93</t>
        </is>
      </c>
      <c r="F764" t="inlineStr">
        <is>
          <t>0094</t>
        </is>
      </c>
      <c r="G764" t="inlineStr">
        <is>
          <t>5308779544</t>
        </is>
      </c>
      <c r="H764" t="n">
        <v>243.0</v>
      </c>
      <c r="I764" t="n">
        <v>231.43</v>
      </c>
      <c r="J764" t="n">
        <v>194.29</v>
      </c>
      <c r="K764" t="inlineStr">
        <is>
          <t>sale</t>
        </is>
      </c>
      <c r="L764" t="inlineStr">
        <is>
          <t/>
        </is>
      </c>
      <c r="M764" t="inlineStr">
        <is>
          <t/>
        </is>
      </c>
      <c r="N764" t="n">
        <v>0.0</v>
      </c>
      <c r="O764" t="n">
        <v>0.0</v>
      </c>
      <c r="P764" t="n">
        <v>184.27</v>
      </c>
      <c r="Q764" t="n">
        <v>184.26</v>
      </c>
      <c r="R764" t="n">
        <v>37.14</v>
      </c>
      <c r="S764" t="n">
        <v>37.14</v>
      </c>
      <c r="T764" t="n">
        <v>2.31</v>
      </c>
      <c r="U764" t="n">
        <v>2.31</v>
      </c>
      <c r="V764" t="n">
        <v>34.97</v>
      </c>
      <c r="W764" t="n">
        <v>34.97</v>
      </c>
      <c r="X764" t="n">
        <v>3.04</v>
      </c>
      <c r="Y764" t="n">
        <v>3.04</v>
      </c>
      <c r="Z764" t="n">
        <v>6.84</v>
      </c>
      <c r="AA764" t="n">
        <v>6.84</v>
      </c>
      <c r="AB764" t="n">
        <v>11.58</v>
      </c>
      <c r="AC764" t="n">
        <v>11.57</v>
      </c>
      <c r="AD764" t="n">
        <v>11.569999999999993</v>
      </c>
      <c r="AE764" t="n">
        <v>0.010000000000019327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0.009999999999999787</v>
      </c>
      <c r="AL764" t="inlineStr">
        <is>
          <t>unreconciled</t>
        </is>
      </c>
      <c r="AM764" t="inlineStr">
        <is>
          <t>Order Amount Mismatch (POS&gt;3PO)</t>
        </is>
      </c>
      <c r="AN764" t="n">
        <v>11.57</v>
      </c>
      <c r="AO764" t="n">
        <f>ROUND(P764*100/H764,2)</f>
        <v>0.0</v>
      </c>
      <c r="AP764" t="n">
        <f>ROUND(Q764*100/I764,2)</f>
        <v>0.0</v>
      </c>
      <c r="AQ764"/>
      <c r="AR764"/>
      <c r="AS764" t="n">
        <v>0.0</v>
      </c>
    </row>
    <row r="765">
      <c r="A765" s="1" t="n">
        <v>45235.0</v>
      </c>
      <c r="B765" s="2" t="n">
        <v>45235.52905092593</v>
      </c>
      <c r="C765" t="inlineStr">
        <is>
          <t>3140023012059755</t>
        </is>
      </c>
      <c r="D765" t="inlineStr">
        <is>
          <t>POS0012</t>
        </is>
      </c>
      <c r="E765" t="inlineStr">
        <is>
          <t>47</t>
        </is>
      </c>
      <c r="F765" t="inlineStr">
        <is>
          <t>0023</t>
        </is>
      </c>
      <c r="G765" t="inlineStr">
        <is>
          <t>5308781961</t>
        </is>
      </c>
      <c r="H765" t="n">
        <v>160.0</v>
      </c>
      <c r="I765" t="n">
        <v>152.37</v>
      </c>
      <c r="J765" t="n">
        <v>115.23</v>
      </c>
      <c r="K765" t="inlineStr">
        <is>
          <t>sale</t>
        </is>
      </c>
      <c r="L765" t="inlineStr">
        <is>
          <t/>
        </is>
      </c>
      <c r="M765" t="inlineStr">
        <is>
          <t/>
        </is>
      </c>
      <c r="N765" t="n">
        <v>0.0</v>
      </c>
      <c r="O765" t="n">
        <v>0.0</v>
      </c>
      <c r="P765" t="n">
        <v>124.02</v>
      </c>
      <c r="Q765" t="n">
        <v>124.02</v>
      </c>
      <c r="R765" t="n">
        <v>37.14</v>
      </c>
      <c r="S765" t="n">
        <v>37.14</v>
      </c>
      <c r="T765" t="n">
        <v>1.52</v>
      </c>
      <c r="U765" t="n">
        <v>1.52</v>
      </c>
      <c r="V765" t="n">
        <v>20.74</v>
      </c>
      <c r="W765" t="n">
        <v>20.74</v>
      </c>
      <c r="X765" t="n">
        <v>2.0</v>
      </c>
      <c r="Y765" t="n">
        <v>2.0</v>
      </c>
      <c r="Z765" t="n">
        <v>4.09</v>
      </c>
      <c r="AA765" t="n">
        <v>4.09</v>
      </c>
      <c r="AB765" t="n">
        <v>7.62</v>
      </c>
      <c r="AC765" t="n">
        <v>7.62</v>
      </c>
      <c r="AD765" t="n">
        <v>7.6299999999999955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inlineStr">
        <is>
          <t>unreconciled</t>
        </is>
      </c>
      <c r="AM765" t="inlineStr">
        <is>
          <t>Order Amount Mismatch (POS&gt;3PO)</t>
        </is>
      </c>
      <c r="AN765" t="n">
        <v>7.63</v>
      </c>
      <c r="AO765" t="n">
        <f>ROUND(P765*100/H765,2)</f>
        <v>0.0</v>
      </c>
      <c r="AP765" t="n">
        <f>ROUND(Q765*100/I765,2)</f>
        <v>0.0</v>
      </c>
      <c r="AQ765"/>
      <c r="AR765"/>
      <c r="AS765" t="n">
        <v>0.0</v>
      </c>
    </row>
    <row r="766">
      <c r="A766" s="1" t="n">
        <v>45233.0</v>
      </c>
      <c r="B766" s="2" t="n">
        <v>45233.40215277778</v>
      </c>
      <c r="C766" t="inlineStr">
        <is>
          <t>3140023012059178</t>
        </is>
      </c>
      <c r="D766" t="inlineStr">
        <is>
          <t>POS0012</t>
        </is>
      </c>
      <c r="E766" t="inlineStr">
        <is>
          <t>71</t>
        </is>
      </c>
      <c r="F766" t="inlineStr">
        <is>
          <t>0023</t>
        </is>
      </c>
      <c r="G766" t="inlineStr">
        <is>
          <t>5308784916</t>
        </is>
      </c>
      <c r="H766" t="n">
        <v>354.0</v>
      </c>
      <c r="I766" t="n">
        <v>337.14</v>
      </c>
      <c r="J766" t="n">
        <v>300.0</v>
      </c>
      <c r="K766" t="inlineStr">
        <is>
          <t>sale</t>
        </is>
      </c>
      <c r="L766" t="inlineStr">
        <is>
          <t/>
        </is>
      </c>
      <c r="M766" t="inlineStr">
        <is>
          <t/>
        </is>
      </c>
      <c r="N766" t="n">
        <v>0.0</v>
      </c>
      <c r="O766" t="n">
        <v>0.0</v>
      </c>
      <c r="P766" t="n">
        <v>264.83</v>
      </c>
      <c r="Q766" t="n">
        <v>264.81</v>
      </c>
      <c r="R766" t="n">
        <v>37.14</v>
      </c>
      <c r="S766" t="n">
        <v>37.14</v>
      </c>
      <c r="T766" t="n">
        <v>3.37</v>
      </c>
      <c r="U766" t="n">
        <v>3.37</v>
      </c>
      <c r="V766" t="n">
        <v>54.0</v>
      </c>
      <c r="W766" t="n">
        <v>54.0</v>
      </c>
      <c r="X766" t="n">
        <v>4.42</v>
      </c>
      <c r="Y766" t="n">
        <v>4.42</v>
      </c>
      <c r="Z766" t="n">
        <v>10.52</v>
      </c>
      <c r="AA766" t="n">
        <v>10.52</v>
      </c>
      <c r="AB766" t="n">
        <v>16.86</v>
      </c>
      <c r="AC766" t="n">
        <v>16.86</v>
      </c>
      <c r="AD766" t="n">
        <v>16.860000000000014</v>
      </c>
      <c r="AE766" t="n">
        <v>0.01999999999998181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inlineStr">
        <is>
          <t>unreconciled</t>
        </is>
      </c>
      <c r="AM766" t="inlineStr">
        <is>
          <t>Order Amount Mismatch (POS&gt;3PO)</t>
        </is>
      </c>
      <c r="AN766" t="n">
        <v>16.86</v>
      </c>
      <c r="AO766" t="n">
        <f>ROUND(P766*100/H766,2)</f>
        <v>0.0</v>
      </c>
      <c r="AP766" t="n">
        <f>ROUND(Q766*100/I766,2)</f>
        <v>0.0</v>
      </c>
      <c r="AQ766"/>
      <c r="AR766"/>
      <c r="AS766" t="n">
        <v>0.0</v>
      </c>
    </row>
    <row r="767">
      <c r="A767" s="1" t="n">
        <v>45232.0</v>
      </c>
      <c r="B767" s="2" t="n">
        <v>45232.726643518516</v>
      </c>
      <c r="C767" t="inlineStr">
        <is>
          <t>3140094012084810</t>
        </is>
      </c>
      <c r="D767" t="inlineStr">
        <is>
          <t>POS0012</t>
        </is>
      </c>
      <c r="E767" t="inlineStr">
        <is>
          <t>25</t>
        </is>
      </c>
      <c r="F767" t="inlineStr">
        <is>
          <t>0094</t>
        </is>
      </c>
      <c r="G767" t="inlineStr">
        <is>
          <t>5308792201</t>
        </is>
      </c>
      <c r="H767" t="n">
        <v>491.99999999999994</v>
      </c>
      <c r="I767" t="n">
        <v>468.57</v>
      </c>
      <c r="J767" t="n">
        <v>431.43</v>
      </c>
      <c r="K767" t="inlineStr">
        <is>
          <t>sale</t>
        </is>
      </c>
      <c r="L767" t="inlineStr">
        <is>
          <t/>
        </is>
      </c>
      <c r="M767" t="inlineStr">
        <is>
          <t/>
        </is>
      </c>
      <c r="N767" t="n">
        <v>0.0</v>
      </c>
      <c r="O767" t="n">
        <v>0.0</v>
      </c>
      <c r="P767" t="n">
        <v>364.98</v>
      </c>
      <c r="Q767" t="n">
        <v>364.97</v>
      </c>
      <c r="R767" t="n">
        <v>37.14</v>
      </c>
      <c r="S767" t="n">
        <v>37.14</v>
      </c>
      <c r="T767" t="n">
        <v>4.69</v>
      </c>
      <c r="U767" t="n">
        <v>4.69</v>
      </c>
      <c r="V767" t="n">
        <v>77.66</v>
      </c>
      <c r="W767" t="n">
        <v>77.66</v>
      </c>
      <c r="X767" t="n">
        <v>6.15</v>
      </c>
      <c r="Y767" t="n">
        <v>6.15</v>
      </c>
      <c r="Z767" t="n">
        <v>15.09</v>
      </c>
      <c r="AA767" t="n">
        <v>15.09</v>
      </c>
      <c r="AB767" t="n">
        <v>23.42</v>
      </c>
      <c r="AC767" t="n">
        <v>23.43</v>
      </c>
      <c r="AD767" t="n">
        <v>23.42999999999995</v>
      </c>
      <c r="AE767" t="n">
        <v>0.009999999999990905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-0.00999999999999801</v>
      </c>
      <c r="AL767" t="inlineStr">
        <is>
          <t>unreconciled</t>
        </is>
      </c>
      <c r="AM767" t="inlineStr">
        <is>
          <t>Order Amount Mismatch (POS&gt;3PO)</t>
        </is>
      </c>
      <c r="AN767" t="n">
        <v>23.43</v>
      </c>
      <c r="AO767" t="n">
        <f>ROUND(P767*100/H767,2)</f>
        <v>0.0</v>
      </c>
      <c r="AP767" t="n">
        <f>ROUND(Q767*100/I767,2)</f>
        <v>0.0</v>
      </c>
      <c r="AQ767"/>
      <c r="AR767"/>
      <c r="AS767" t="n">
        <v>0.0</v>
      </c>
    </row>
    <row r="768">
      <c r="A768" s="1" t="n">
        <v>45232.0</v>
      </c>
      <c r="B768" s="2" t="n">
        <v>45232.76909722222</v>
      </c>
      <c r="C768" t="inlineStr">
        <is>
          <t>3140023012059009</t>
        </is>
      </c>
      <c r="D768" t="inlineStr">
        <is>
          <t>POS0012</t>
        </is>
      </c>
      <c r="E768" t="inlineStr">
        <is>
          <t>03</t>
        </is>
      </c>
      <c r="F768" t="inlineStr">
        <is>
          <t>0023</t>
        </is>
      </c>
      <c r="G768" t="inlineStr">
        <is>
          <t>5308813100</t>
        </is>
      </c>
      <c r="H768" t="n">
        <v>838.0</v>
      </c>
      <c r="I768" t="n">
        <v>798.09</v>
      </c>
      <c r="J768" t="n">
        <v>760.95</v>
      </c>
      <c r="K768" t="inlineStr">
        <is>
          <t>sale</t>
        </is>
      </c>
      <c r="L768" t="inlineStr">
        <is>
          <t/>
        </is>
      </c>
      <c r="M768" t="inlineStr">
        <is>
          <t/>
        </is>
      </c>
      <c r="N768" t="n">
        <v>0.0</v>
      </c>
      <c r="O768" t="n">
        <v>0.0</v>
      </c>
      <c r="P768" t="n">
        <v>616.13</v>
      </c>
      <c r="Q768" t="n">
        <v>616.11</v>
      </c>
      <c r="R768" t="n">
        <v>37.14</v>
      </c>
      <c r="S768" t="n">
        <v>37.14</v>
      </c>
      <c r="T768" t="n">
        <v>7.98</v>
      </c>
      <c r="U768" t="n">
        <v>7.98</v>
      </c>
      <c r="V768" t="n">
        <v>136.97</v>
      </c>
      <c r="W768" t="n">
        <v>136.97</v>
      </c>
      <c r="X768" t="n">
        <v>10.47</v>
      </c>
      <c r="Y768" t="n">
        <v>10.48</v>
      </c>
      <c r="Z768" t="n">
        <v>26.54</v>
      </c>
      <c r="AA768" t="n">
        <v>26.54</v>
      </c>
      <c r="AB768" t="n">
        <v>39.9</v>
      </c>
      <c r="AC768" t="n">
        <v>39.91</v>
      </c>
      <c r="AD768" t="n">
        <v>39.90999999999997</v>
      </c>
      <c r="AE768" t="n">
        <v>0.01999999999998181</v>
      </c>
      <c r="AF768" t="n">
        <v>0.0</v>
      </c>
      <c r="AG768" t="n">
        <v>0.0</v>
      </c>
      <c r="AH768" t="n">
        <v>0.0</v>
      </c>
      <c r="AI768" t="n">
        <v>-0.009999999999999787</v>
      </c>
      <c r="AJ768" t="n">
        <v>0.0</v>
      </c>
      <c r="AK768" t="n">
        <v>-0.00999999999999801</v>
      </c>
      <c r="AL768" t="inlineStr">
        <is>
          <t>unreconciled</t>
        </is>
      </c>
      <c r="AM768" t="inlineStr">
        <is>
          <t>Order Amount Mismatch (POS&gt;3PO)</t>
        </is>
      </c>
      <c r="AN768" t="n">
        <v>39.91</v>
      </c>
      <c r="AO768" t="n">
        <f>ROUND(P768*100/H768,2)</f>
        <v>0.0</v>
      </c>
      <c r="AP768" t="n">
        <f>ROUND(Q768*100/I768,2)</f>
        <v>0.0</v>
      </c>
      <c r="AQ768"/>
      <c r="AR768"/>
      <c r="AS768" t="n">
        <v>0.0</v>
      </c>
    </row>
    <row r="769">
      <c r="A769" s="1" t="n">
        <v>45231.0</v>
      </c>
      <c r="B769" s="2" t="n">
        <v>45231.8146412037</v>
      </c>
      <c r="C769" t="inlineStr">
        <is>
          <t>3140094012084485</t>
        </is>
      </c>
      <c r="D769" t="inlineStr">
        <is>
          <t>POS0012</t>
        </is>
      </c>
      <c r="E769" t="inlineStr">
        <is>
          <t>99</t>
        </is>
      </c>
      <c r="F769" t="inlineStr">
        <is>
          <t>0094</t>
        </is>
      </c>
      <c r="G769" t="inlineStr">
        <is>
          <t>5308814183</t>
        </is>
      </c>
      <c r="H769" t="n">
        <v>360.0</v>
      </c>
      <c r="I769" t="n">
        <v>342.85</v>
      </c>
      <c r="J769" t="n">
        <v>305.71</v>
      </c>
      <c r="K769" t="inlineStr">
        <is>
          <t>sale</t>
        </is>
      </c>
      <c r="L769" t="inlineStr">
        <is>
          <t/>
        </is>
      </c>
      <c r="M769" t="inlineStr">
        <is>
          <t/>
        </is>
      </c>
      <c r="N769" t="n">
        <v>0.0</v>
      </c>
      <c r="O769" t="n">
        <v>0.0</v>
      </c>
      <c r="P769" t="n">
        <v>269.17</v>
      </c>
      <c r="Q769" t="n">
        <v>269.15</v>
      </c>
      <c r="R769" t="n">
        <v>37.14</v>
      </c>
      <c r="S769" t="n">
        <v>37.14</v>
      </c>
      <c r="T769" t="n">
        <v>3.43</v>
      </c>
      <c r="U769" t="n">
        <v>3.43</v>
      </c>
      <c r="V769" t="n">
        <v>55.03</v>
      </c>
      <c r="W769" t="n">
        <v>55.03</v>
      </c>
      <c r="X769" t="n">
        <v>4.5</v>
      </c>
      <c r="Y769" t="n">
        <v>4.5</v>
      </c>
      <c r="Z769" t="n">
        <v>10.72</v>
      </c>
      <c r="AA769" t="n">
        <v>10.72</v>
      </c>
      <c r="AB769" t="n">
        <v>17.14</v>
      </c>
      <c r="AC769" t="n">
        <v>17.14</v>
      </c>
      <c r="AD769" t="n">
        <v>17.149999999999977</v>
      </c>
      <c r="AE769" t="n">
        <v>0.020000000000038654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inlineStr">
        <is>
          <t>unreconciled</t>
        </is>
      </c>
      <c r="AM769" t="inlineStr">
        <is>
          <t>Order Amount Mismatch (POS&gt;3PO)</t>
        </is>
      </c>
      <c r="AN769" t="n">
        <v>17.15</v>
      </c>
      <c r="AO769" t="n">
        <f>ROUND(P769*100/H769,2)</f>
        <v>0.0</v>
      </c>
      <c r="AP769" t="n">
        <f>ROUND(Q769*100/I769,2)</f>
        <v>0.0</v>
      </c>
      <c r="AQ769"/>
      <c r="AR769"/>
      <c r="AS769" t="n">
        <v>0.0</v>
      </c>
    </row>
    <row r="770">
      <c r="A770" s="1" t="n">
        <v>45231.0</v>
      </c>
      <c r="B770" s="2" t="n">
        <v>45231.821597222224</v>
      </c>
      <c r="C770" t="inlineStr">
        <is>
          <t>3140094012084496</t>
        </is>
      </c>
      <c r="D770" t="inlineStr">
        <is>
          <t>POS0012</t>
        </is>
      </c>
      <c r="E770" t="inlineStr">
        <is>
          <t>10</t>
        </is>
      </c>
      <c r="F770" t="inlineStr">
        <is>
          <t>0094</t>
        </is>
      </c>
      <c r="G770" t="inlineStr">
        <is>
          <t>5308818134</t>
        </is>
      </c>
      <c r="H770" t="n">
        <v>536.0</v>
      </c>
      <c r="I770" t="n">
        <v>510.46</v>
      </c>
      <c r="J770" t="n">
        <v>473.32</v>
      </c>
      <c r="K770" t="inlineStr">
        <is>
          <t>sale</t>
        </is>
      </c>
      <c r="L770" t="inlineStr">
        <is>
          <t/>
        </is>
      </c>
      <c r="M770" t="inlineStr">
        <is>
          <t/>
        </is>
      </c>
      <c r="N770" t="n">
        <v>0.0</v>
      </c>
      <c r="O770" t="n">
        <v>0.0</v>
      </c>
      <c r="P770" t="n">
        <v>396.92</v>
      </c>
      <c r="Q770" t="n">
        <v>396.89</v>
      </c>
      <c r="R770" t="n">
        <v>37.14</v>
      </c>
      <c r="S770" t="n">
        <v>37.14</v>
      </c>
      <c r="T770" t="n">
        <v>5.1</v>
      </c>
      <c r="U770" t="n">
        <v>5.1</v>
      </c>
      <c r="V770" t="n">
        <v>85.2</v>
      </c>
      <c r="W770" t="n">
        <v>85.2</v>
      </c>
      <c r="X770" t="n">
        <v>6.7</v>
      </c>
      <c r="Y770" t="n">
        <v>6.7</v>
      </c>
      <c r="Z770" t="n">
        <v>16.54</v>
      </c>
      <c r="AA770" t="n">
        <v>16.55</v>
      </c>
      <c r="AB770" t="n">
        <v>25.52</v>
      </c>
      <c r="AC770" t="n">
        <v>25.52</v>
      </c>
      <c r="AD770" t="n">
        <v>25.54000000000002</v>
      </c>
      <c r="AE770" t="n">
        <v>0.03000000000002956</v>
      </c>
      <c r="AF770" t="n">
        <v>0.0</v>
      </c>
      <c r="AG770" t="n">
        <v>0.0</v>
      </c>
      <c r="AH770" t="n">
        <v>0.0</v>
      </c>
      <c r="AI770" t="n">
        <v>0.0</v>
      </c>
      <c r="AJ770" t="n">
        <v>-0.010000000000001563</v>
      </c>
      <c r="AK770" t="n">
        <v>0.0</v>
      </c>
      <c r="AL770" t="inlineStr">
        <is>
          <t>unreconciled</t>
        </is>
      </c>
      <c r="AM770" t="inlineStr">
        <is>
          <t>Order Amount Mismatch (POS&gt;3PO)</t>
        </is>
      </c>
      <c r="AN770" t="n">
        <v>25.54</v>
      </c>
      <c r="AO770" t="n">
        <f>ROUND(P770*100/H770,2)</f>
        <v>0.0</v>
      </c>
      <c r="AP770" t="n">
        <f>ROUND(Q770*100/I770,2)</f>
        <v>0.0</v>
      </c>
      <c r="AQ770"/>
      <c r="AR770"/>
      <c r="AS770" t="n">
        <v>0.0</v>
      </c>
    </row>
    <row r="771">
      <c r="A771" s="1" t="n">
        <v>45232.0</v>
      </c>
      <c r="B771" s="2" t="n">
        <v>45232.530856481484</v>
      </c>
      <c r="C771" t="inlineStr">
        <is>
          <t>3140023012058948</t>
        </is>
      </c>
      <c r="D771" t="inlineStr">
        <is>
          <t>POS0012</t>
        </is>
      </c>
      <c r="E771" t="inlineStr">
        <is>
          <t>42</t>
        </is>
      </c>
      <c r="F771" t="inlineStr">
        <is>
          <t>0023</t>
        </is>
      </c>
      <c r="G771" t="inlineStr">
        <is>
          <t>5308818143</t>
        </is>
      </c>
      <c r="H771" t="n">
        <v>249.99999999999997</v>
      </c>
      <c r="I771" t="n">
        <v>238.09</v>
      </c>
      <c r="J771" t="n">
        <v>200.95</v>
      </c>
      <c r="K771" t="inlineStr">
        <is>
          <t>sale</t>
        </is>
      </c>
      <c r="L771" t="inlineStr">
        <is>
          <t/>
        </is>
      </c>
      <c r="M771" t="inlineStr">
        <is>
          <t/>
        </is>
      </c>
      <c r="N771" t="n">
        <v>0.0</v>
      </c>
      <c r="O771" t="n">
        <v>0.0</v>
      </c>
      <c r="P771" t="n">
        <v>189.35</v>
      </c>
      <c r="Q771" t="n">
        <v>189.34</v>
      </c>
      <c r="R771" t="n">
        <v>37.14</v>
      </c>
      <c r="S771" t="n">
        <v>37.14</v>
      </c>
      <c r="T771" t="n">
        <v>2.38</v>
      </c>
      <c r="U771" t="n">
        <v>2.38</v>
      </c>
      <c r="V771" t="n">
        <v>36.17</v>
      </c>
      <c r="W771" t="n">
        <v>36.17</v>
      </c>
      <c r="X771" t="n">
        <v>3.12</v>
      </c>
      <c r="Y771" t="n">
        <v>3.12</v>
      </c>
      <c r="Z771" t="n">
        <v>7.07</v>
      </c>
      <c r="AA771" t="n">
        <v>7.07</v>
      </c>
      <c r="AB771" t="n">
        <v>11.9</v>
      </c>
      <c r="AC771" t="n">
        <v>11.91</v>
      </c>
      <c r="AD771" t="n">
        <v>11.909999999999968</v>
      </c>
      <c r="AE771" t="n">
        <v>0.009999999999990905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-0.009999999999999787</v>
      </c>
      <c r="AL771" t="inlineStr">
        <is>
          <t>unreconciled</t>
        </is>
      </c>
      <c r="AM771" t="inlineStr">
        <is>
          <t>Order Amount Mismatch (POS&gt;3PO)</t>
        </is>
      </c>
      <c r="AN771" t="n">
        <v>11.91</v>
      </c>
      <c r="AO771" t="n">
        <f>ROUND(P771*100/H771,2)</f>
        <v>0.0</v>
      </c>
      <c r="AP771" t="n">
        <f>ROUND(Q771*100/I771,2)</f>
        <v>0.0</v>
      </c>
      <c r="AQ771"/>
      <c r="AR771"/>
      <c r="AS771" t="n">
        <v>0.0</v>
      </c>
    </row>
    <row r="772">
      <c r="A772" s="1" t="n">
        <v>45234.0</v>
      </c>
      <c r="B772" s="2" t="n">
        <v>45234.89627314815</v>
      </c>
      <c r="C772" t="inlineStr">
        <is>
          <t>3140023012059633</t>
        </is>
      </c>
      <c r="D772" t="inlineStr">
        <is>
          <t>POS0012</t>
        </is>
      </c>
      <c r="E772" t="inlineStr">
        <is>
          <t>25</t>
        </is>
      </c>
      <c r="F772" t="inlineStr">
        <is>
          <t>0023</t>
        </is>
      </c>
      <c r="G772" t="inlineStr">
        <is>
          <t>5308818589</t>
        </is>
      </c>
      <c r="H772" t="n">
        <v>275.0</v>
      </c>
      <c r="I772" t="n">
        <v>261.9</v>
      </c>
      <c r="J772" t="n">
        <v>224.76</v>
      </c>
      <c r="K772" t="inlineStr">
        <is>
          <t>sale</t>
        </is>
      </c>
      <c r="L772" t="inlineStr">
        <is>
          <t/>
        </is>
      </c>
      <c r="M772" t="inlineStr">
        <is>
          <t/>
        </is>
      </c>
      <c r="N772" t="n">
        <v>0.0</v>
      </c>
      <c r="O772" t="n">
        <v>0.0</v>
      </c>
      <c r="P772" t="n">
        <v>207.48</v>
      </c>
      <c r="Q772" t="n">
        <v>207.48</v>
      </c>
      <c r="R772" t="n">
        <v>37.14</v>
      </c>
      <c r="S772" t="n">
        <v>37.14</v>
      </c>
      <c r="T772" t="n">
        <v>2.62</v>
      </c>
      <c r="U772" t="n">
        <v>2.62</v>
      </c>
      <c r="V772" t="n">
        <v>40.46</v>
      </c>
      <c r="W772" t="n">
        <v>40.46</v>
      </c>
      <c r="X772" t="n">
        <v>3.44</v>
      </c>
      <c r="Y772" t="n">
        <v>3.44</v>
      </c>
      <c r="Z772" t="n">
        <v>7.9</v>
      </c>
      <c r="AA772" t="n">
        <v>7.9</v>
      </c>
      <c r="AB772" t="n">
        <v>13.1</v>
      </c>
      <c r="AC772" t="n">
        <v>13.1</v>
      </c>
      <c r="AD772" t="n">
        <v>13.100000000000023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inlineStr">
        <is>
          <t>unreconciled</t>
        </is>
      </c>
      <c r="AM772" t="inlineStr">
        <is>
          <t>Order Amount Mismatch (POS&gt;3PO)</t>
        </is>
      </c>
      <c r="AN772" t="n">
        <v>13.1</v>
      </c>
      <c r="AO772" t="n">
        <f>ROUND(P772*100/H772,2)</f>
        <v>0.0</v>
      </c>
      <c r="AP772" t="n">
        <f>ROUND(Q772*100/I772,2)</f>
        <v>0.0</v>
      </c>
      <c r="AQ772"/>
      <c r="AR772"/>
      <c r="AS772" t="n">
        <v>0.0</v>
      </c>
    </row>
    <row r="773">
      <c r="A773" s="1" t="n">
        <v>45232.0</v>
      </c>
      <c r="B773" s="2" t="n">
        <v>45232.65446759259</v>
      </c>
      <c r="C773" t="inlineStr">
        <is>
          <t>3140094012084761</t>
        </is>
      </c>
      <c r="D773" t="inlineStr">
        <is>
          <t>POS0012</t>
        </is>
      </c>
      <c r="E773" t="inlineStr">
        <is>
          <t>76</t>
        </is>
      </c>
      <c r="F773" t="inlineStr">
        <is>
          <t>0094</t>
        </is>
      </c>
      <c r="G773" t="inlineStr">
        <is>
          <t>5308835370</t>
        </is>
      </c>
      <c r="H773" t="n">
        <v>366.0</v>
      </c>
      <c r="I773" t="n">
        <v>348.56</v>
      </c>
      <c r="J773" t="n">
        <v>311.42</v>
      </c>
      <c r="K773" t="inlineStr">
        <is>
          <t>sale</t>
        </is>
      </c>
      <c r="L773" t="inlineStr">
        <is>
          <t/>
        </is>
      </c>
      <c r="M773" t="inlineStr">
        <is>
          <t/>
        </is>
      </c>
      <c r="N773" t="n">
        <v>0.0</v>
      </c>
      <c r="O773" t="n">
        <v>0.0</v>
      </c>
      <c r="P773" t="n">
        <v>273.53</v>
      </c>
      <c r="Q773" t="n">
        <v>273.52</v>
      </c>
      <c r="R773" t="n">
        <v>37.14</v>
      </c>
      <c r="S773" t="n">
        <v>37.14</v>
      </c>
      <c r="T773" t="n">
        <v>3.49</v>
      </c>
      <c r="U773" t="n">
        <v>3.49</v>
      </c>
      <c r="V773" t="n">
        <v>56.06</v>
      </c>
      <c r="W773" t="n">
        <v>56.06</v>
      </c>
      <c r="X773" t="n">
        <v>4.57</v>
      </c>
      <c r="Y773" t="n">
        <v>4.57</v>
      </c>
      <c r="Z773" t="n">
        <v>10.91</v>
      </c>
      <c r="AA773" t="n">
        <v>10.91</v>
      </c>
      <c r="AB773" t="n">
        <v>17.42</v>
      </c>
      <c r="AC773" t="n">
        <v>17.43</v>
      </c>
      <c r="AD773" t="n">
        <v>17.439999999999998</v>
      </c>
      <c r="AE773" t="n">
        <v>0.009999999999990905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-0.00999999999999801</v>
      </c>
      <c r="AL773" t="inlineStr">
        <is>
          <t>unreconciled</t>
        </is>
      </c>
      <c r="AM773" t="inlineStr">
        <is>
          <t>Order Amount Mismatch (POS&gt;3PO)</t>
        </is>
      </c>
      <c r="AN773" t="n">
        <v>17.44</v>
      </c>
      <c r="AO773" t="n">
        <f>ROUND(P773*100/H773,2)</f>
        <v>0.0</v>
      </c>
      <c r="AP773" t="n">
        <f>ROUND(Q773*100/I773,2)</f>
        <v>0.0</v>
      </c>
      <c r="AQ773"/>
      <c r="AR773"/>
      <c r="AS773" t="n">
        <v>0.0</v>
      </c>
    </row>
    <row r="774">
      <c r="A774" s="1" t="n">
        <v>45232.0</v>
      </c>
      <c r="B774" s="2" t="n">
        <v>45233.04126157407</v>
      </c>
      <c r="C774" t="inlineStr">
        <is>
          <t>3140023012059170</t>
        </is>
      </c>
      <c r="D774" t="inlineStr">
        <is>
          <t>POS0012</t>
        </is>
      </c>
      <c r="E774" t="inlineStr">
        <is>
          <t>63</t>
        </is>
      </c>
      <c r="F774" t="inlineStr">
        <is>
          <t>0023</t>
        </is>
      </c>
      <c r="G774" t="inlineStr">
        <is>
          <t>5308835490</t>
        </is>
      </c>
      <c r="H774" t="n">
        <v>404.0</v>
      </c>
      <c r="I774" t="n">
        <v>384.75</v>
      </c>
      <c r="J774" t="n">
        <v>347.61</v>
      </c>
      <c r="K774" t="inlineStr">
        <is>
          <t>sale</t>
        </is>
      </c>
      <c r="L774" t="inlineStr">
        <is>
          <t/>
        </is>
      </c>
      <c r="M774" t="inlineStr">
        <is>
          <t/>
        </is>
      </c>
      <c r="N774" t="n">
        <v>0.0</v>
      </c>
      <c r="O774" t="n">
        <v>0.0</v>
      </c>
      <c r="P774" t="n">
        <v>301.11</v>
      </c>
      <c r="Q774" t="n">
        <v>301.11</v>
      </c>
      <c r="R774" t="n">
        <v>37.14</v>
      </c>
      <c r="S774" t="n">
        <v>37.14</v>
      </c>
      <c r="T774" t="n">
        <v>3.85</v>
      </c>
      <c r="U774" t="n">
        <v>3.85</v>
      </c>
      <c r="V774" t="n">
        <v>62.57</v>
      </c>
      <c r="W774" t="n">
        <v>62.57</v>
      </c>
      <c r="X774" t="n">
        <v>5.05</v>
      </c>
      <c r="Y774" t="n">
        <v>5.05</v>
      </c>
      <c r="Z774" t="n">
        <v>12.17</v>
      </c>
      <c r="AA774" t="n">
        <v>12.17</v>
      </c>
      <c r="AB774" t="n">
        <v>19.24</v>
      </c>
      <c r="AC774" t="n">
        <v>19.24</v>
      </c>
      <c r="AD774" t="n">
        <v>19.25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inlineStr">
        <is>
          <t>unreconciled</t>
        </is>
      </c>
      <c r="AM774" t="inlineStr">
        <is>
          <t>Order Amount Mismatch (POS&gt;3PO)</t>
        </is>
      </c>
      <c r="AN774" t="n">
        <v>19.25</v>
      </c>
      <c r="AO774" t="n">
        <f>ROUND(P774*100/H774,2)</f>
        <v>0.0</v>
      </c>
      <c r="AP774" t="n">
        <f>ROUND(Q774*100/I774,2)</f>
        <v>0.0</v>
      </c>
      <c r="AQ774"/>
      <c r="AR774"/>
      <c r="AS774" t="n">
        <v>0.0</v>
      </c>
    </row>
    <row r="775">
      <c r="A775" s="1" t="n">
        <v>45233.0</v>
      </c>
      <c r="B775" s="2" t="n">
        <v>45233.415138888886</v>
      </c>
      <c r="C775" t="inlineStr">
        <is>
          <t>3140023012059182</t>
        </is>
      </c>
      <c r="D775" t="inlineStr">
        <is>
          <t>POS0012</t>
        </is>
      </c>
      <c r="E775" t="inlineStr">
        <is>
          <t>75</t>
        </is>
      </c>
      <c r="F775" t="inlineStr">
        <is>
          <t>0023</t>
        </is>
      </c>
      <c r="G775" t="inlineStr">
        <is>
          <t>5308839709</t>
        </is>
      </c>
      <c r="H775" t="n">
        <v>183.0</v>
      </c>
      <c r="I775" t="n">
        <v>174.29</v>
      </c>
      <c r="J775" t="n">
        <v>137.15</v>
      </c>
      <c r="K775" t="inlineStr">
        <is>
          <t>sale</t>
        </is>
      </c>
      <c r="L775" t="inlineStr">
        <is>
          <t/>
        </is>
      </c>
      <c r="M775" t="inlineStr">
        <is>
          <t/>
        </is>
      </c>
      <c r="N775" t="n">
        <v>0.0</v>
      </c>
      <c r="O775" t="n">
        <v>0.0</v>
      </c>
      <c r="P775" t="n">
        <v>140.71</v>
      </c>
      <c r="Q775" t="n">
        <v>140.72</v>
      </c>
      <c r="R775" t="n">
        <v>37.14</v>
      </c>
      <c r="S775" t="n">
        <v>37.14</v>
      </c>
      <c r="T775" t="n">
        <v>1.74</v>
      </c>
      <c r="U775" t="n">
        <v>1.74</v>
      </c>
      <c r="V775" t="n">
        <v>24.69</v>
      </c>
      <c r="W775" t="n">
        <v>24.69</v>
      </c>
      <c r="X775" t="n">
        <v>2.29</v>
      </c>
      <c r="Y775" t="n">
        <v>2.29</v>
      </c>
      <c r="Z775" t="n">
        <v>4.86</v>
      </c>
      <c r="AA775" t="n">
        <v>4.85</v>
      </c>
      <c r="AB775" t="n">
        <v>8.72</v>
      </c>
      <c r="AC775" t="n">
        <v>8.72</v>
      </c>
      <c r="AD775" t="n">
        <v>8.710000000000008</v>
      </c>
      <c r="AE775" t="n">
        <v>-0.009999999999990905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0.010000000000000675</v>
      </c>
      <c r="AK775" t="n">
        <v>0.0</v>
      </c>
      <c r="AL775" t="inlineStr">
        <is>
          <t>unreconciled</t>
        </is>
      </c>
      <c r="AM775" t="inlineStr">
        <is>
          <t>Order Amount Mismatch (POS&gt;3PO)</t>
        </is>
      </c>
      <c r="AN775" t="n">
        <v>8.71</v>
      </c>
      <c r="AO775" t="n">
        <f>ROUND(P775*100/H775,2)</f>
        <v>0.0</v>
      </c>
      <c r="AP775" t="n">
        <f>ROUND(Q775*100/I775,2)</f>
        <v>0.0</v>
      </c>
      <c r="AQ775"/>
      <c r="AR775"/>
      <c r="AS775" t="n">
        <v>0.0</v>
      </c>
    </row>
    <row r="776">
      <c r="A776" s="1" t="n">
        <v>45231.0</v>
      </c>
      <c r="B776" s="2" t="n">
        <v>45232.02361111111</v>
      </c>
      <c r="C776" t="inlineStr">
        <is>
          <t>3140023012058902</t>
        </is>
      </c>
      <c r="D776" t="inlineStr">
        <is>
          <t>POS0012</t>
        </is>
      </c>
      <c r="E776" t="inlineStr">
        <is>
          <t>96</t>
        </is>
      </c>
      <c r="F776" t="inlineStr">
        <is>
          <t>0023</t>
        </is>
      </c>
      <c r="G776" t="inlineStr">
        <is>
          <t>5308846560</t>
        </is>
      </c>
      <c r="H776" t="n">
        <v>529.0</v>
      </c>
      <c r="I776" t="n">
        <v>503.8</v>
      </c>
      <c r="J776" t="n">
        <v>466.66</v>
      </c>
      <c r="K776" t="inlineStr">
        <is>
          <t>sale</t>
        </is>
      </c>
      <c r="L776" t="inlineStr">
        <is>
          <t/>
        </is>
      </c>
      <c r="M776" t="inlineStr">
        <is>
          <t/>
        </is>
      </c>
      <c r="N776" t="n">
        <v>0.0</v>
      </c>
      <c r="O776" t="n">
        <v>0.0</v>
      </c>
      <c r="P776" t="n">
        <v>391.84</v>
      </c>
      <c r="Q776" t="n">
        <v>391.83</v>
      </c>
      <c r="R776" t="n">
        <v>37.14</v>
      </c>
      <c r="S776" t="n">
        <v>37.14</v>
      </c>
      <c r="T776" t="n">
        <v>5.04</v>
      </c>
      <c r="U776" t="n">
        <v>5.04</v>
      </c>
      <c r="V776" t="n">
        <v>84.0</v>
      </c>
      <c r="W776" t="n">
        <v>84.0</v>
      </c>
      <c r="X776" t="n">
        <v>6.61</v>
      </c>
      <c r="Y776" t="n">
        <v>6.61</v>
      </c>
      <c r="Z776" t="n">
        <v>16.31</v>
      </c>
      <c r="AA776" t="n">
        <v>16.31</v>
      </c>
      <c r="AB776" t="n">
        <v>25.2</v>
      </c>
      <c r="AC776" t="n">
        <v>25.19</v>
      </c>
      <c r="AD776" t="n">
        <v>25.19999999999999</v>
      </c>
      <c r="AE776" t="n">
        <v>0.009999999999990905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0.00999999999999801</v>
      </c>
      <c r="AL776" t="inlineStr">
        <is>
          <t>unreconciled</t>
        </is>
      </c>
      <c r="AM776" t="inlineStr">
        <is>
          <t>Order Amount Mismatch (POS&gt;3PO)</t>
        </is>
      </c>
      <c r="AN776" t="n">
        <v>25.2</v>
      </c>
      <c r="AO776" t="n">
        <f>ROUND(P776*100/H776,2)</f>
        <v>0.0</v>
      </c>
      <c r="AP776" t="n">
        <f>ROUND(Q776*100/I776,2)</f>
        <v>0.0</v>
      </c>
      <c r="AQ776"/>
      <c r="AR776"/>
      <c r="AS776" t="n">
        <v>0.0</v>
      </c>
    </row>
    <row r="777">
      <c r="A777" s="1" t="n">
        <v>45231.0</v>
      </c>
      <c r="B777" s="2" t="n">
        <v>45232.03016203704</v>
      </c>
      <c r="C777" t="inlineStr">
        <is>
          <t>3140023012058909</t>
        </is>
      </c>
      <c r="D777" t="inlineStr">
        <is>
          <t>POS0012</t>
        </is>
      </c>
      <c r="E777" t="inlineStr">
        <is>
          <t>03</t>
        </is>
      </c>
      <c r="F777" t="inlineStr">
        <is>
          <t>0023</t>
        </is>
      </c>
      <c r="G777" t="inlineStr">
        <is>
          <t>5308854827</t>
        </is>
      </c>
      <c r="H777" t="n">
        <v>314.0</v>
      </c>
      <c r="I777" t="n">
        <v>299.04</v>
      </c>
      <c r="J777" t="n">
        <v>261.9</v>
      </c>
      <c r="K777" t="inlineStr">
        <is>
          <t>sale</t>
        </is>
      </c>
      <c r="L777" t="inlineStr">
        <is>
          <t/>
        </is>
      </c>
      <c r="M777" t="inlineStr">
        <is>
          <t/>
        </is>
      </c>
      <c r="N777" t="n">
        <v>0.0</v>
      </c>
      <c r="O777" t="n">
        <v>0.0</v>
      </c>
      <c r="P777" t="n">
        <v>235.8</v>
      </c>
      <c r="Q777" t="n">
        <v>235.78</v>
      </c>
      <c r="R777" t="n">
        <v>37.14</v>
      </c>
      <c r="S777" t="n">
        <v>37.14</v>
      </c>
      <c r="T777" t="n">
        <v>2.99</v>
      </c>
      <c r="U777" t="n">
        <v>2.99</v>
      </c>
      <c r="V777" t="n">
        <v>47.14</v>
      </c>
      <c r="W777" t="n">
        <v>47.14</v>
      </c>
      <c r="X777" t="n">
        <v>3.92</v>
      </c>
      <c r="Y777" t="n">
        <v>3.92</v>
      </c>
      <c r="Z777" t="n">
        <v>9.19</v>
      </c>
      <c r="AA777" t="n">
        <v>9.2</v>
      </c>
      <c r="AB777" t="n">
        <v>14.96</v>
      </c>
      <c r="AC777" t="n">
        <v>14.95</v>
      </c>
      <c r="AD777" t="n">
        <v>14.95999999999998</v>
      </c>
      <c r="AE777" t="n">
        <v>0.020000000000010232</v>
      </c>
      <c r="AF777" t="n">
        <v>0.0</v>
      </c>
      <c r="AG777" t="n">
        <v>0.0</v>
      </c>
      <c r="AH777" t="n">
        <v>0.0</v>
      </c>
      <c r="AI777" t="n">
        <v>0.0</v>
      </c>
      <c r="AJ777" t="n">
        <v>-0.009999999999999787</v>
      </c>
      <c r="AK777" t="n">
        <v>0.010000000000001563</v>
      </c>
      <c r="AL777" t="inlineStr">
        <is>
          <t>unreconciled</t>
        </is>
      </c>
      <c r="AM777" t="inlineStr">
        <is>
          <t>Order Amount Mismatch (POS&gt;3PO)</t>
        </is>
      </c>
      <c r="AN777" t="n">
        <v>14.96</v>
      </c>
      <c r="AO777" t="n">
        <f>ROUND(P777*100/H777,2)</f>
        <v>0.0</v>
      </c>
      <c r="AP777" t="n">
        <f>ROUND(Q777*100/I777,2)</f>
        <v>0.0</v>
      </c>
      <c r="AQ777"/>
      <c r="AR777"/>
      <c r="AS777" t="n">
        <v>0.0</v>
      </c>
    </row>
    <row r="778">
      <c r="A778" s="1" t="n">
        <v>45233.0</v>
      </c>
      <c r="B778" s="2" t="n">
        <v>45233.47112268519</v>
      </c>
      <c r="C778" t="inlineStr">
        <is>
          <t>3140023012059192</t>
        </is>
      </c>
      <c r="D778" t="inlineStr">
        <is>
          <t>POS0012</t>
        </is>
      </c>
      <c r="E778" t="inlineStr">
        <is>
          <t>85</t>
        </is>
      </c>
      <c r="F778" t="inlineStr">
        <is>
          <t>0023</t>
        </is>
      </c>
      <c r="G778" t="inlineStr">
        <is>
          <t>5308865907</t>
        </is>
      </c>
      <c r="H778" t="n">
        <v>353.0</v>
      </c>
      <c r="I778" t="n">
        <v>413.32</v>
      </c>
      <c r="J778" t="n">
        <v>376.18</v>
      </c>
      <c r="K778" t="inlineStr">
        <is>
          <t>sale</t>
        </is>
      </c>
      <c r="L778" t="inlineStr">
        <is>
          <t/>
        </is>
      </c>
      <c r="M778" t="inlineStr">
        <is>
          <t/>
        </is>
      </c>
      <c r="N778" t="n">
        <v>0.0</v>
      </c>
      <c r="O778" t="n">
        <v>0.0</v>
      </c>
      <c r="P778" t="n">
        <v>322.9</v>
      </c>
      <c r="Q778" t="n">
        <v>264.09</v>
      </c>
      <c r="R778" t="n">
        <v>37.14</v>
      </c>
      <c r="S778" t="n">
        <v>37.14</v>
      </c>
      <c r="T778" t="n">
        <v>4.13</v>
      </c>
      <c r="U778" t="n">
        <v>3.36</v>
      </c>
      <c r="V778" t="n">
        <v>67.71</v>
      </c>
      <c r="W778" t="n">
        <v>53.83</v>
      </c>
      <c r="X778" t="n">
        <v>5.42</v>
      </c>
      <c r="Y778" t="n">
        <v>4.41</v>
      </c>
      <c r="Z778" t="n">
        <v>13.16</v>
      </c>
      <c r="AA778" t="n">
        <v>10.48</v>
      </c>
      <c r="AB778" t="n">
        <v>16.82</v>
      </c>
      <c r="AC778" t="n">
        <v>16.81</v>
      </c>
      <c r="AD778" t="n">
        <v>-60.31999999999999</v>
      </c>
      <c r="AE778" t="n">
        <v>58.81</v>
      </c>
      <c r="AF778" t="n">
        <v>0.0</v>
      </c>
      <c r="AG778" t="n">
        <v>0.77</v>
      </c>
      <c r="AH778" t="n">
        <v>13.879999999999995</v>
      </c>
      <c r="AI778" t="n">
        <v>1.0099999999999998</v>
      </c>
      <c r="AJ778" t="n">
        <v>2.6799999999999997</v>
      </c>
      <c r="AK778" t="n">
        <v>0.010000000000001563</v>
      </c>
      <c r="AL778" t="inlineStr">
        <is>
          <t>unreconciled</t>
        </is>
      </c>
      <c r="AM778" t="inlineStr">
        <is>
          <t>Order Amount Mismatch (3PO&gt;POS)</t>
        </is>
      </c>
      <c r="AN778" t="n">
        <v>60.32</v>
      </c>
      <c r="AO778" t="n">
        <f>ROUND(P778*100/H778,2)</f>
        <v>0.0</v>
      </c>
      <c r="AP778" t="n">
        <f>ROUND(Q778*100/I778,2)</f>
        <v>0.0</v>
      </c>
      <c r="AQ778"/>
      <c r="AR778"/>
      <c r="AS778" t="n">
        <v>0.0</v>
      </c>
    </row>
    <row r="779">
      <c r="A779" s="1" t="n">
        <v>45234.0</v>
      </c>
      <c r="B779" s="2" t="n">
        <v>45234.60018518518</v>
      </c>
      <c r="C779" t="inlineStr">
        <is>
          <t>3140094012085510</t>
        </is>
      </c>
      <c r="D779" t="inlineStr">
        <is>
          <t>POS0012</t>
        </is>
      </c>
      <c r="E779" t="inlineStr">
        <is>
          <t>25</t>
        </is>
      </c>
      <c r="F779" t="inlineStr">
        <is>
          <t>0094</t>
        </is>
      </c>
      <c r="G779" t="inlineStr">
        <is>
          <t>5308880429</t>
        </is>
      </c>
      <c r="H779" t="n">
        <v>322.0</v>
      </c>
      <c r="I779" t="n">
        <v>306.66</v>
      </c>
      <c r="J779" t="n">
        <v>269.52</v>
      </c>
      <c r="K779" t="inlineStr">
        <is>
          <t>sale</t>
        </is>
      </c>
      <c r="L779" t="inlineStr">
        <is>
          <t/>
        </is>
      </c>
      <c r="M779" t="inlineStr">
        <is>
          <t/>
        </is>
      </c>
      <c r="N779" t="n">
        <v>0.0</v>
      </c>
      <c r="O779" t="n">
        <v>0.0</v>
      </c>
      <c r="P779" t="n">
        <v>241.6</v>
      </c>
      <c r="Q779" t="n">
        <v>241.6</v>
      </c>
      <c r="R779" t="n">
        <v>37.14</v>
      </c>
      <c r="S779" t="n">
        <v>37.14</v>
      </c>
      <c r="T779" t="n">
        <v>3.07</v>
      </c>
      <c r="U779" t="n">
        <v>3.07</v>
      </c>
      <c r="V779" t="n">
        <v>48.51</v>
      </c>
      <c r="W779" t="n">
        <v>48.51</v>
      </c>
      <c r="X779" t="n">
        <v>4.02</v>
      </c>
      <c r="Y779" t="n">
        <v>4.02</v>
      </c>
      <c r="Z779" t="n">
        <v>9.46</v>
      </c>
      <c r="AA779" t="n">
        <v>9.45</v>
      </c>
      <c r="AB779" t="n">
        <v>15.34</v>
      </c>
      <c r="AC779" t="n">
        <v>15.33</v>
      </c>
      <c r="AD779" t="n">
        <v>15.339999999999975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0.010000000000001563</v>
      </c>
      <c r="AK779" t="n">
        <v>0.009999999999999787</v>
      </c>
      <c r="AL779" t="inlineStr">
        <is>
          <t>unreconciled</t>
        </is>
      </c>
      <c r="AM779" t="inlineStr">
        <is>
          <t>Order Amount Mismatch (POS&gt;3PO)</t>
        </is>
      </c>
      <c r="AN779" t="n">
        <v>15.34</v>
      </c>
      <c r="AO779" t="n">
        <f>ROUND(P779*100/H779,2)</f>
        <v>0.0</v>
      </c>
      <c r="AP779" t="n">
        <f>ROUND(Q779*100/I779,2)</f>
        <v>0.0</v>
      </c>
      <c r="AQ779"/>
      <c r="AR779"/>
      <c r="AS779" t="n">
        <v>0.0</v>
      </c>
    </row>
    <row r="780">
      <c r="A780" s="1" t="n">
        <v>45232.0</v>
      </c>
      <c r="B780" s="2" t="n">
        <v>45232.51466435185</v>
      </c>
      <c r="C780" t="inlineStr">
        <is>
          <t>3140094012084665</t>
        </is>
      </c>
      <c r="D780" t="inlineStr">
        <is>
          <t>POS0012</t>
        </is>
      </c>
      <c r="E780" t="inlineStr">
        <is>
          <t>79</t>
        </is>
      </c>
      <c r="F780" t="inlineStr">
        <is>
          <t>0094</t>
        </is>
      </c>
      <c r="G780" t="inlineStr">
        <is>
          <t>5308889743</t>
        </is>
      </c>
      <c r="H780" t="n">
        <v>392.0</v>
      </c>
      <c r="I780" t="n">
        <v>373.33</v>
      </c>
      <c r="J780" t="n">
        <v>336.19</v>
      </c>
      <c r="K780" t="inlineStr">
        <is>
          <t>sale</t>
        </is>
      </c>
      <c r="L780" t="inlineStr">
        <is>
          <t/>
        </is>
      </c>
      <c r="M780" t="inlineStr">
        <is>
          <t/>
        </is>
      </c>
      <c r="N780" t="n">
        <v>0.0</v>
      </c>
      <c r="O780" t="n">
        <v>0.0</v>
      </c>
      <c r="P780" t="n">
        <v>292.42</v>
      </c>
      <c r="Q780" t="n">
        <v>292.41</v>
      </c>
      <c r="R780" t="n">
        <v>37.14</v>
      </c>
      <c r="S780" t="n">
        <v>37.14</v>
      </c>
      <c r="T780" t="n">
        <v>3.73</v>
      </c>
      <c r="U780" t="n">
        <v>3.73</v>
      </c>
      <c r="V780" t="n">
        <v>60.51</v>
      </c>
      <c r="W780" t="n">
        <v>60.51</v>
      </c>
      <c r="X780" t="n">
        <v>4.9</v>
      </c>
      <c r="Y780" t="n">
        <v>4.9</v>
      </c>
      <c r="Z780" t="n">
        <v>11.77</v>
      </c>
      <c r="AA780" t="n">
        <v>11.77</v>
      </c>
      <c r="AB780" t="n">
        <v>18.66</v>
      </c>
      <c r="AC780" t="n">
        <v>18.67</v>
      </c>
      <c r="AD780" t="n">
        <v>18.670000000000016</v>
      </c>
      <c r="AE780" t="n">
        <v>0.009999999999990905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-0.010000000000001563</v>
      </c>
      <c r="AL780" t="inlineStr">
        <is>
          <t>unreconciled</t>
        </is>
      </c>
      <c r="AM780" t="inlineStr">
        <is>
          <t>Order Amount Mismatch (POS&gt;3PO)</t>
        </is>
      </c>
      <c r="AN780" t="n">
        <v>18.67</v>
      </c>
      <c r="AO780" t="n">
        <f>ROUND(P780*100/H780,2)</f>
        <v>0.0</v>
      </c>
      <c r="AP780" t="n">
        <f>ROUND(Q780*100/I780,2)</f>
        <v>0.0</v>
      </c>
      <c r="AQ780"/>
      <c r="AR780"/>
      <c r="AS780" t="n">
        <v>0.0</v>
      </c>
    </row>
    <row r="781">
      <c r="A781" s="1" t="n">
        <v>45231.0</v>
      </c>
      <c r="B781" s="2" t="n">
        <v>45231.89420138889</v>
      </c>
      <c r="C781" t="inlineStr">
        <is>
          <t>3140023012058836</t>
        </is>
      </c>
      <c r="D781" t="inlineStr">
        <is>
          <t>POS0012</t>
        </is>
      </c>
      <c r="E781" t="inlineStr">
        <is>
          <t>30</t>
        </is>
      </c>
      <c r="F781" t="inlineStr">
        <is>
          <t>0023</t>
        </is>
      </c>
      <c r="G781" t="inlineStr">
        <is>
          <t>5308890880</t>
        </is>
      </c>
      <c r="H781" t="n">
        <v>422.0</v>
      </c>
      <c r="I781" t="n">
        <v>401.9</v>
      </c>
      <c r="J781" t="n">
        <v>364.76</v>
      </c>
      <c r="K781" t="inlineStr">
        <is>
          <t>sale</t>
        </is>
      </c>
      <c r="L781" t="inlineStr">
        <is>
          <t/>
        </is>
      </c>
      <c r="M781" t="inlineStr">
        <is>
          <t/>
        </is>
      </c>
      <c r="N781" t="n">
        <v>0.0</v>
      </c>
      <c r="O781" t="n">
        <v>0.0</v>
      </c>
      <c r="P781" t="n">
        <v>314.17</v>
      </c>
      <c r="Q781" t="n">
        <v>314.15</v>
      </c>
      <c r="R781" t="n">
        <v>37.14</v>
      </c>
      <c r="S781" t="n">
        <v>37.14</v>
      </c>
      <c r="T781" t="n">
        <v>4.02</v>
      </c>
      <c r="U781" t="n">
        <v>4.02</v>
      </c>
      <c r="V781" t="n">
        <v>65.66</v>
      </c>
      <c r="W781" t="n">
        <v>65.66</v>
      </c>
      <c r="X781" t="n">
        <v>5.28</v>
      </c>
      <c r="Y781" t="n">
        <v>5.28</v>
      </c>
      <c r="Z781" t="n">
        <v>12.77</v>
      </c>
      <c r="AA781" t="n">
        <v>12.77</v>
      </c>
      <c r="AB781" t="n">
        <v>20.1</v>
      </c>
      <c r="AC781" t="n">
        <v>20.1</v>
      </c>
      <c r="AD781" t="n">
        <v>20.100000000000023</v>
      </c>
      <c r="AE781" t="n">
        <v>0.020000000000038654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inlineStr">
        <is>
          <t>unreconciled</t>
        </is>
      </c>
      <c r="AM781" t="inlineStr">
        <is>
          <t>Order Amount Mismatch (POS&gt;3PO)</t>
        </is>
      </c>
      <c r="AN781" t="n">
        <v>20.1</v>
      </c>
      <c r="AO781" t="n">
        <f>ROUND(P781*100/H781,2)</f>
        <v>0.0</v>
      </c>
      <c r="AP781" t="n">
        <f>ROUND(Q781*100/I781,2)</f>
        <v>0.0</v>
      </c>
      <c r="AQ781"/>
      <c r="AR781"/>
      <c r="AS781" t="n">
        <v>0.0</v>
      </c>
    </row>
    <row r="782">
      <c r="A782" s="1" t="n">
        <v>45232.0</v>
      </c>
      <c r="B782" s="2" t="n">
        <v>45233.03497685185</v>
      </c>
      <c r="C782" t="inlineStr">
        <is>
          <t>3140023012059168</t>
        </is>
      </c>
      <c r="D782" t="inlineStr">
        <is>
          <t>POS0012</t>
        </is>
      </c>
      <c r="E782" t="inlineStr">
        <is>
          <t>61</t>
        </is>
      </c>
      <c r="F782" t="inlineStr">
        <is>
          <t>0023</t>
        </is>
      </c>
      <c r="G782" t="inlineStr">
        <is>
          <t>5308921691</t>
        </is>
      </c>
      <c r="H782" t="n">
        <v>259.0</v>
      </c>
      <c r="I782" t="n">
        <v>246.66</v>
      </c>
      <c r="J782" t="n">
        <v>209.52</v>
      </c>
      <c r="K782" t="inlineStr">
        <is>
          <t>sale</t>
        </is>
      </c>
      <c r="L782" t="inlineStr">
        <is>
          <t/>
        </is>
      </c>
      <c r="M782" t="inlineStr">
        <is>
          <t/>
        </is>
      </c>
      <c r="N782" t="n">
        <v>0.0</v>
      </c>
      <c r="O782" t="n">
        <v>0.0</v>
      </c>
      <c r="P782" t="n">
        <v>195.87</v>
      </c>
      <c r="Q782" t="n">
        <v>195.86</v>
      </c>
      <c r="R782" t="n">
        <v>37.14</v>
      </c>
      <c r="S782" t="n">
        <v>37.14</v>
      </c>
      <c r="T782" t="n">
        <v>2.47</v>
      </c>
      <c r="U782" t="n">
        <v>2.47</v>
      </c>
      <c r="V782" t="n">
        <v>37.71</v>
      </c>
      <c r="W782" t="n">
        <v>37.71</v>
      </c>
      <c r="X782" t="n">
        <v>3.24</v>
      </c>
      <c r="Y782" t="n">
        <v>3.24</v>
      </c>
      <c r="Z782" t="n">
        <v>7.37</v>
      </c>
      <c r="AA782" t="n">
        <v>7.37</v>
      </c>
      <c r="AB782" t="n">
        <v>12.34</v>
      </c>
      <c r="AC782" t="n">
        <v>12.33</v>
      </c>
      <c r="AD782" t="n">
        <v>12.340000000000003</v>
      </c>
      <c r="AE782" t="n">
        <v>0.009999999999990905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0.009999999999999787</v>
      </c>
      <c r="AL782" t="inlineStr">
        <is>
          <t>unreconciled</t>
        </is>
      </c>
      <c r="AM782" t="inlineStr">
        <is>
          <t>Order Amount Mismatch (POS&gt;3PO)</t>
        </is>
      </c>
      <c r="AN782" t="n">
        <v>12.34</v>
      </c>
      <c r="AO782" t="n">
        <f>ROUND(P782*100/H782,2)</f>
        <v>0.0</v>
      </c>
      <c r="AP782" t="n">
        <f>ROUND(Q782*100/I782,2)</f>
        <v>0.0</v>
      </c>
      <c r="AQ782"/>
      <c r="AR782"/>
      <c r="AS782" t="n">
        <v>0.0</v>
      </c>
    </row>
    <row r="783">
      <c r="A783" s="1" t="n">
        <v>45233.0</v>
      </c>
      <c r="B783" s="2" t="n">
        <v>45233.50462962963</v>
      </c>
      <c r="C783" t="inlineStr">
        <is>
          <t>3140094012085058</t>
        </is>
      </c>
      <c r="D783" t="inlineStr">
        <is>
          <t>POS0012</t>
        </is>
      </c>
      <c r="E783" t="inlineStr">
        <is>
          <t>73</t>
        </is>
      </c>
      <c r="F783" t="inlineStr">
        <is>
          <t>0094</t>
        </is>
      </c>
      <c r="G783" t="inlineStr">
        <is>
          <t>5308930227</t>
        </is>
      </c>
      <c r="H783" t="n">
        <v>257.0</v>
      </c>
      <c r="I783" t="n">
        <v>244.76</v>
      </c>
      <c r="J783" t="n">
        <v>207.62</v>
      </c>
      <c r="K783" t="inlineStr">
        <is>
          <t>sale</t>
        </is>
      </c>
      <c r="L783" t="inlineStr">
        <is>
          <t/>
        </is>
      </c>
      <c r="M783" t="inlineStr">
        <is>
          <t/>
        </is>
      </c>
      <c r="N783" t="n">
        <v>0.0</v>
      </c>
      <c r="O783" t="n">
        <v>0.0</v>
      </c>
      <c r="P783" t="n">
        <v>194.43</v>
      </c>
      <c r="Q783" t="n">
        <v>194.42</v>
      </c>
      <c r="R783" t="n">
        <v>37.14</v>
      </c>
      <c r="S783" t="n">
        <v>37.14</v>
      </c>
      <c r="T783" t="n">
        <v>2.45</v>
      </c>
      <c r="U783" t="n">
        <v>2.45</v>
      </c>
      <c r="V783" t="n">
        <v>37.37</v>
      </c>
      <c r="W783" t="n">
        <v>37.37</v>
      </c>
      <c r="X783" t="n">
        <v>3.21</v>
      </c>
      <c r="Y783" t="n">
        <v>3.21</v>
      </c>
      <c r="Z783" t="n">
        <v>7.3</v>
      </c>
      <c r="AA783" t="n">
        <v>7.31</v>
      </c>
      <c r="AB783" t="n">
        <v>12.24</v>
      </c>
      <c r="AC783" t="n">
        <v>12.24</v>
      </c>
      <c r="AD783" t="n">
        <v>12.240000000000009</v>
      </c>
      <c r="AE783" t="n">
        <v>0.010000000000019327</v>
      </c>
      <c r="AF783" t="n">
        <v>0.0</v>
      </c>
      <c r="AG783" t="n">
        <v>0.0</v>
      </c>
      <c r="AH783" t="n">
        <v>0.0</v>
      </c>
      <c r="AI783" t="n">
        <v>0.0</v>
      </c>
      <c r="AJ783" t="n">
        <v>-0.009999999999999787</v>
      </c>
      <c r="AK783" t="n">
        <v>0.0</v>
      </c>
      <c r="AL783" t="inlineStr">
        <is>
          <t>unreconciled</t>
        </is>
      </c>
      <c r="AM783" t="inlineStr">
        <is>
          <t>Order Amount Mismatch (POS&gt;3PO)</t>
        </is>
      </c>
      <c r="AN783" t="n">
        <v>12.24</v>
      </c>
      <c r="AO783" t="n">
        <f>ROUND(P783*100/H783,2)</f>
        <v>0.0</v>
      </c>
      <c r="AP783" t="n">
        <f>ROUND(Q783*100/I783,2)</f>
        <v>0.0</v>
      </c>
      <c r="AQ783"/>
      <c r="AR783"/>
      <c r="AS783" t="n">
        <v>0.0</v>
      </c>
    </row>
    <row r="784">
      <c r="A784" s="1" t="n">
        <v>45231.0</v>
      </c>
      <c r="B784" s="2" t="n">
        <v>45231.890752314815</v>
      </c>
      <c r="C784" t="inlineStr">
        <is>
          <t>3140094012084545</t>
        </is>
      </c>
      <c r="D784" t="inlineStr">
        <is>
          <t>POS0012</t>
        </is>
      </c>
      <c r="E784" t="inlineStr">
        <is>
          <t>59</t>
        </is>
      </c>
      <c r="F784" t="inlineStr">
        <is>
          <t>0094</t>
        </is>
      </c>
      <c r="G784" t="inlineStr">
        <is>
          <t>5308937590</t>
        </is>
      </c>
      <c r="H784" t="n">
        <v>231.0</v>
      </c>
      <c r="I784" t="n">
        <v>219.99</v>
      </c>
      <c r="J784" t="n">
        <v>182.85</v>
      </c>
      <c r="K784" t="inlineStr">
        <is>
          <t>sale</t>
        </is>
      </c>
      <c r="L784" t="inlineStr">
        <is>
          <t/>
        </is>
      </c>
      <c r="M784" t="inlineStr">
        <is>
          <t/>
        </is>
      </c>
      <c r="N784" t="n">
        <v>0.0</v>
      </c>
      <c r="O784" t="n">
        <v>0.0</v>
      </c>
      <c r="P784" t="n">
        <v>175.55</v>
      </c>
      <c r="Q784" t="n">
        <v>175.53</v>
      </c>
      <c r="R784" t="n">
        <v>37.14</v>
      </c>
      <c r="S784" t="n">
        <v>37.14</v>
      </c>
      <c r="T784" t="n">
        <v>2.2</v>
      </c>
      <c r="U784" t="n">
        <v>2.2</v>
      </c>
      <c r="V784" t="n">
        <v>32.91</v>
      </c>
      <c r="W784" t="n">
        <v>32.91</v>
      </c>
      <c r="X784" t="n">
        <v>2.89</v>
      </c>
      <c r="Y784" t="n">
        <v>2.89</v>
      </c>
      <c r="Z784" t="n">
        <v>6.44</v>
      </c>
      <c r="AA784" t="n">
        <v>6.44</v>
      </c>
      <c r="AB784" t="n">
        <v>11.0</v>
      </c>
      <c r="AC784" t="n">
        <v>11.0</v>
      </c>
      <c r="AD784" t="n">
        <v>11.009999999999991</v>
      </c>
      <c r="AE784" t="n">
        <v>0.020000000000010232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inlineStr">
        <is>
          <t>unreconciled</t>
        </is>
      </c>
      <c r="AM784" t="inlineStr">
        <is>
          <t>Order Amount Mismatch (POS&gt;3PO)</t>
        </is>
      </c>
      <c r="AN784" t="n">
        <v>11.01</v>
      </c>
      <c r="AO784" t="n">
        <f>ROUND(P784*100/H784,2)</f>
        <v>0.0</v>
      </c>
      <c r="AP784" t="n">
        <f>ROUND(Q784*100/I784,2)</f>
        <v>0.0</v>
      </c>
      <c r="AQ784"/>
      <c r="AR784"/>
      <c r="AS784" t="n">
        <v>0.0</v>
      </c>
    </row>
    <row r="785">
      <c r="A785" s="1" t="n">
        <v>45231.0</v>
      </c>
      <c r="B785" s="2" t="n">
        <v>45231.99385416666</v>
      </c>
      <c r="C785" t="inlineStr">
        <is>
          <t>3140023012058883</t>
        </is>
      </c>
      <c r="D785" t="inlineStr">
        <is>
          <t>POS0012</t>
        </is>
      </c>
      <c r="E785" t="inlineStr">
        <is>
          <t>77</t>
        </is>
      </c>
      <c r="F785" t="inlineStr">
        <is>
          <t>0023</t>
        </is>
      </c>
      <c r="G785" t="inlineStr">
        <is>
          <t>5308939313</t>
        </is>
      </c>
      <c r="H785" t="n">
        <v>342.0</v>
      </c>
      <c r="I785" t="n">
        <v>325.71</v>
      </c>
      <c r="J785" t="n">
        <v>288.57</v>
      </c>
      <c r="K785" t="inlineStr">
        <is>
          <t>sale</t>
        </is>
      </c>
      <c r="L785" t="inlineStr">
        <is>
          <t/>
        </is>
      </c>
      <c r="M785" t="inlineStr">
        <is>
          <t/>
        </is>
      </c>
      <c r="N785" t="n">
        <v>0.0</v>
      </c>
      <c r="O785" t="n">
        <v>0.0</v>
      </c>
      <c r="P785" t="n">
        <v>256.11</v>
      </c>
      <c r="Q785" t="n">
        <v>256.12</v>
      </c>
      <c r="R785" t="n">
        <v>37.14</v>
      </c>
      <c r="S785" t="n">
        <v>37.14</v>
      </c>
      <c r="T785" t="n">
        <v>3.26</v>
      </c>
      <c r="U785" t="n">
        <v>3.26</v>
      </c>
      <c r="V785" t="n">
        <v>51.94</v>
      </c>
      <c r="W785" t="n">
        <v>51.94</v>
      </c>
      <c r="X785" t="n">
        <v>4.28</v>
      </c>
      <c r="Y785" t="n">
        <v>4.28</v>
      </c>
      <c r="Z785" t="n">
        <v>10.12</v>
      </c>
      <c r="AA785" t="n">
        <v>10.12</v>
      </c>
      <c r="AB785" t="n">
        <v>16.28</v>
      </c>
      <c r="AC785" t="n">
        <v>16.29</v>
      </c>
      <c r="AD785" t="n">
        <v>16.29000000000002</v>
      </c>
      <c r="AE785" t="n">
        <v>-0.009999999999990905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-0.00999999999999801</v>
      </c>
      <c r="AL785" t="inlineStr">
        <is>
          <t>unreconciled</t>
        </is>
      </c>
      <c r="AM785" t="inlineStr">
        <is>
          <t>Order Amount Mismatch (POS&gt;3PO)</t>
        </is>
      </c>
      <c r="AN785" t="n">
        <v>16.29</v>
      </c>
      <c r="AO785" t="n">
        <f>ROUND(P785*100/H785,2)</f>
        <v>0.0</v>
      </c>
      <c r="AP785" t="n">
        <f>ROUND(Q785*100/I785,2)</f>
        <v>0.0</v>
      </c>
      <c r="AQ785"/>
      <c r="AR785"/>
      <c r="AS785" t="n">
        <v>0.0</v>
      </c>
    </row>
    <row r="786">
      <c r="A786" s="1" t="n">
        <v>45231.0</v>
      </c>
      <c r="B786" s="2" t="n">
        <v>45231.96462962963</v>
      </c>
      <c r="C786" t="inlineStr">
        <is>
          <t>3140023012058861</t>
        </is>
      </c>
      <c r="D786" t="inlineStr">
        <is>
          <t>POS0012</t>
        </is>
      </c>
      <c r="E786" t="inlineStr">
        <is>
          <t>55</t>
        </is>
      </c>
      <c r="F786" t="inlineStr">
        <is>
          <t>0023</t>
        </is>
      </c>
      <c r="G786" t="inlineStr">
        <is>
          <t>5308945114</t>
        </is>
      </c>
      <c r="H786" t="n">
        <v>257.0</v>
      </c>
      <c r="I786" t="n">
        <v>244.75</v>
      </c>
      <c r="J786" t="n">
        <v>207.61</v>
      </c>
      <c r="K786" t="inlineStr">
        <is>
          <t>sale</t>
        </is>
      </c>
      <c r="L786" t="inlineStr">
        <is>
          <t/>
        </is>
      </c>
      <c r="M786" t="inlineStr">
        <is>
          <t/>
        </is>
      </c>
      <c r="N786" t="n">
        <v>0.0</v>
      </c>
      <c r="O786" t="n">
        <v>0.0</v>
      </c>
      <c r="P786" t="n">
        <v>194.42</v>
      </c>
      <c r="Q786" t="n">
        <v>194.41</v>
      </c>
      <c r="R786" t="n">
        <v>37.14</v>
      </c>
      <c r="S786" t="n">
        <v>37.14</v>
      </c>
      <c r="T786" t="n">
        <v>2.45</v>
      </c>
      <c r="U786" t="n">
        <v>2.45</v>
      </c>
      <c r="V786" t="n">
        <v>37.37</v>
      </c>
      <c r="W786" t="n">
        <v>37.37</v>
      </c>
      <c r="X786" t="n">
        <v>3.21</v>
      </c>
      <c r="Y786" t="n">
        <v>3.21</v>
      </c>
      <c r="Z786" t="n">
        <v>7.3</v>
      </c>
      <c r="AA786" t="n">
        <v>7.31</v>
      </c>
      <c r="AB786" t="n">
        <v>12.24</v>
      </c>
      <c r="AC786" t="n">
        <v>12.24</v>
      </c>
      <c r="AD786" t="n">
        <v>12.25</v>
      </c>
      <c r="AE786" t="n">
        <v>0.009999999999990905</v>
      </c>
      <c r="AF786" t="n">
        <v>0.0</v>
      </c>
      <c r="AG786" t="n">
        <v>0.0</v>
      </c>
      <c r="AH786" t="n">
        <v>0.0</v>
      </c>
      <c r="AI786" t="n">
        <v>0.0</v>
      </c>
      <c r="AJ786" t="n">
        <v>-0.009999999999999787</v>
      </c>
      <c r="AK786" t="n">
        <v>0.0</v>
      </c>
      <c r="AL786" t="inlineStr">
        <is>
          <t>unreconciled</t>
        </is>
      </c>
      <c r="AM786" t="inlineStr">
        <is>
          <t>Order Amount Mismatch (POS&gt;3PO)</t>
        </is>
      </c>
      <c r="AN786" t="n">
        <v>12.25</v>
      </c>
      <c r="AO786" t="n">
        <f>ROUND(P786*100/H786,2)</f>
        <v>0.0</v>
      </c>
      <c r="AP786" t="n">
        <f>ROUND(Q786*100/I786,2)</f>
        <v>0.0</v>
      </c>
      <c r="AQ786"/>
      <c r="AR786"/>
      <c r="AS786" t="n">
        <v>0.0</v>
      </c>
    </row>
    <row r="787">
      <c r="A787" s="1" t="n">
        <v>45231.0</v>
      </c>
      <c r="B787" s="2" t="n">
        <v>45232.026504629626</v>
      </c>
      <c r="C787" t="inlineStr">
        <is>
          <t>3140094012084636</t>
        </is>
      </c>
      <c r="D787" t="inlineStr">
        <is>
          <t>POS0012</t>
        </is>
      </c>
      <c r="E787" t="inlineStr">
        <is>
          <t>50</t>
        </is>
      </c>
      <c r="F787" t="inlineStr">
        <is>
          <t>0094</t>
        </is>
      </c>
      <c r="G787" t="inlineStr">
        <is>
          <t>5308969284</t>
        </is>
      </c>
      <c r="H787" t="n">
        <v>821.0</v>
      </c>
      <c r="I787" t="n">
        <v>781.9</v>
      </c>
      <c r="J787" t="n">
        <v>744.76</v>
      </c>
      <c r="K787" t="inlineStr">
        <is>
          <t>sale</t>
        </is>
      </c>
      <c r="L787" t="inlineStr">
        <is>
          <t/>
        </is>
      </c>
      <c r="M787" t="inlineStr">
        <is>
          <t/>
        </is>
      </c>
      <c r="N787" t="n">
        <v>0.0</v>
      </c>
      <c r="O787" t="n">
        <v>0.0</v>
      </c>
      <c r="P787" t="n">
        <v>603.78</v>
      </c>
      <c r="Q787" t="n">
        <v>603.78</v>
      </c>
      <c r="R787" t="n">
        <v>37.14</v>
      </c>
      <c r="S787" t="n">
        <v>37.14</v>
      </c>
      <c r="T787" t="n">
        <v>7.82</v>
      </c>
      <c r="U787" t="n">
        <v>7.82</v>
      </c>
      <c r="V787" t="n">
        <v>134.06</v>
      </c>
      <c r="W787" t="n">
        <v>134.06</v>
      </c>
      <c r="X787" t="n">
        <v>10.26</v>
      </c>
      <c r="Y787" t="n">
        <v>10.26</v>
      </c>
      <c r="Z787" t="n">
        <v>25.98</v>
      </c>
      <c r="AA787" t="n">
        <v>25.98</v>
      </c>
      <c r="AB787" t="n">
        <v>39.1</v>
      </c>
      <c r="AC787" t="n">
        <v>39.1</v>
      </c>
      <c r="AD787" t="n">
        <v>39.10000000000002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inlineStr">
        <is>
          <t>unreconciled</t>
        </is>
      </c>
      <c r="AM787" t="inlineStr">
        <is>
          <t>Order Amount Mismatch (POS&gt;3PO)</t>
        </is>
      </c>
      <c r="AN787" t="n">
        <v>39.1</v>
      </c>
      <c r="AO787" t="n">
        <f>ROUND(P787*100/H787,2)</f>
        <v>0.0</v>
      </c>
      <c r="AP787" t="n">
        <f>ROUND(Q787*100/I787,2)</f>
        <v>0.0</v>
      </c>
      <c r="AQ787"/>
      <c r="AR787"/>
      <c r="AS787" t="n">
        <v>0.0</v>
      </c>
    </row>
    <row r="788">
      <c r="A788" s="1" t="n">
        <v>45233.0</v>
      </c>
      <c r="B788" s="2" t="n">
        <v>45233.665659722225</v>
      </c>
      <c r="C788" t="inlineStr">
        <is>
          <t>3140023012059250</t>
        </is>
      </c>
      <c r="D788" t="inlineStr">
        <is>
          <t>POS0012</t>
        </is>
      </c>
      <c r="E788" t="inlineStr">
        <is>
          <t>43</t>
        </is>
      </c>
      <c r="F788" t="inlineStr">
        <is>
          <t>0023</t>
        </is>
      </c>
      <c r="G788" t="inlineStr">
        <is>
          <t>5308970241</t>
        </is>
      </c>
      <c r="H788" t="n">
        <v>314.0</v>
      </c>
      <c r="I788" t="n">
        <v>376.18</v>
      </c>
      <c r="J788" t="n">
        <v>339.04</v>
      </c>
      <c r="K788" t="inlineStr">
        <is>
          <t>sale</t>
        </is>
      </c>
      <c r="L788" t="inlineStr">
        <is>
          <t/>
        </is>
      </c>
      <c r="M788" t="inlineStr">
        <is>
          <t/>
        </is>
      </c>
      <c r="N788" t="n">
        <v>0.0</v>
      </c>
      <c r="O788" t="n">
        <v>0.0</v>
      </c>
      <c r="P788" t="n">
        <v>294.58</v>
      </c>
      <c r="Q788" t="n">
        <v>235.78</v>
      </c>
      <c r="R788" t="n">
        <v>37.14</v>
      </c>
      <c r="S788" t="n">
        <v>37.14</v>
      </c>
      <c r="T788" t="n">
        <v>3.76</v>
      </c>
      <c r="U788" t="n">
        <v>2.99</v>
      </c>
      <c r="V788" t="n">
        <v>61.03</v>
      </c>
      <c r="W788" t="n">
        <v>47.14</v>
      </c>
      <c r="X788" t="n">
        <v>4.94</v>
      </c>
      <c r="Y788" t="n">
        <v>3.92</v>
      </c>
      <c r="Z788" t="n">
        <v>11.87</v>
      </c>
      <c r="AA788" t="n">
        <v>9.2</v>
      </c>
      <c r="AB788" t="n">
        <v>14.96</v>
      </c>
      <c r="AC788" t="n">
        <v>14.95</v>
      </c>
      <c r="AD788" t="n">
        <v>-62.18000000000001</v>
      </c>
      <c r="AE788" t="n">
        <v>58.79999999999998</v>
      </c>
      <c r="AF788" t="n">
        <v>0.0</v>
      </c>
      <c r="AG788" t="n">
        <v>0.7699999999999996</v>
      </c>
      <c r="AH788" t="n">
        <v>13.89</v>
      </c>
      <c r="AI788" t="n">
        <v>1.0200000000000005</v>
      </c>
      <c r="AJ788" t="n">
        <v>2.67</v>
      </c>
      <c r="AK788" t="n">
        <v>0.010000000000001563</v>
      </c>
      <c r="AL788" t="inlineStr">
        <is>
          <t>unreconciled</t>
        </is>
      </c>
      <c r="AM788" t="inlineStr">
        <is>
          <t>Order Amount Mismatch (3PO&gt;POS)</t>
        </is>
      </c>
      <c r="AN788" t="n">
        <v>62.18</v>
      </c>
      <c r="AO788" t="n">
        <f>ROUND(P788*100/H788,2)</f>
        <v>0.0</v>
      </c>
      <c r="AP788" t="n">
        <f>ROUND(Q788*100/I788,2)</f>
        <v>0.0</v>
      </c>
      <c r="AQ788"/>
      <c r="AR788"/>
      <c r="AS788" t="n">
        <v>0.0</v>
      </c>
    </row>
    <row r="789">
      <c r="A789" s="1" t="n">
        <v>45231.0</v>
      </c>
      <c r="B789" s="2" t="n">
        <v>45231.91615740741</v>
      </c>
      <c r="C789" t="inlineStr">
        <is>
          <t>3140094012084561</t>
        </is>
      </c>
      <c r="D789" t="inlineStr">
        <is>
          <t>POS0012</t>
        </is>
      </c>
      <c r="E789" t="inlineStr">
        <is>
          <t>75</t>
        </is>
      </c>
      <c r="F789" t="inlineStr">
        <is>
          <t>0094</t>
        </is>
      </c>
      <c r="G789" t="inlineStr">
        <is>
          <t>5308971262</t>
        </is>
      </c>
      <c r="H789" t="n">
        <v>424.0</v>
      </c>
      <c r="I789" t="n">
        <v>403.8</v>
      </c>
      <c r="J789" t="n">
        <v>366.66</v>
      </c>
      <c r="K789" t="inlineStr">
        <is>
          <t>sale</t>
        </is>
      </c>
      <c r="L789" t="inlineStr">
        <is>
          <t/>
        </is>
      </c>
      <c r="M789" t="inlineStr">
        <is>
          <t/>
        </is>
      </c>
      <c r="N789" t="n">
        <v>0.0</v>
      </c>
      <c r="O789" t="n">
        <v>0.0</v>
      </c>
      <c r="P789" t="n">
        <v>315.63</v>
      </c>
      <c r="Q789" t="n">
        <v>315.62</v>
      </c>
      <c r="R789" t="n">
        <v>37.14</v>
      </c>
      <c r="S789" t="n">
        <v>37.14</v>
      </c>
      <c r="T789" t="n">
        <v>4.04</v>
      </c>
      <c r="U789" t="n">
        <v>4.04</v>
      </c>
      <c r="V789" t="n">
        <v>66.0</v>
      </c>
      <c r="W789" t="n">
        <v>66.0</v>
      </c>
      <c r="X789" t="n">
        <v>5.3</v>
      </c>
      <c r="Y789" t="n">
        <v>5.3</v>
      </c>
      <c r="Z789" t="n">
        <v>12.83</v>
      </c>
      <c r="AA789" t="n">
        <v>12.83</v>
      </c>
      <c r="AB789" t="n">
        <v>20.2</v>
      </c>
      <c r="AC789" t="n">
        <v>20.19</v>
      </c>
      <c r="AD789" t="n">
        <v>20.19999999999999</v>
      </c>
      <c r="AE789" t="n">
        <v>0.009999999999990905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0.00999999999999801</v>
      </c>
      <c r="AL789" t="inlineStr">
        <is>
          <t>unreconciled</t>
        </is>
      </c>
      <c r="AM789" t="inlineStr">
        <is>
          <t>Order Amount Mismatch (POS&gt;3PO)</t>
        </is>
      </c>
      <c r="AN789" t="n">
        <v>20.2</v>
      </c>
      <c r="AO789" t="n">
        <f>ROUND(P789*100/H789,2)</f>
        <v>0.0</v>
      </c>
      <c r="AP789" t="n">
        <f>ROUND(Q789*100/I789,2)</f>
        <v>0.0</v>
      </c>
      <c r="AQ789"/>
      <c r="AR789"/>
      <c r="AS789" t="n">
        <v>0.0</v>
      </c>
    </row>
    <row r="790">
      <c r="A790" s="1" t="n">
        <v>45235.0</v>
      </c>
      <c r="B790" s="2" t="n">
        <v>45236.00103009259</v>
      </c>
      <c r="C790" t="inlineStr">
        <is>
          <t>3140094012086403</t>
        </is>
      </c>
      <c r="D790" t="inlineStr">
        <is>
          <t>POS0012</t>
        </is>
      </c>
      <c r="E790" t="inlineStr">
        <is>
          <t>18</t>
        </is>
      </c>
      <c r="F790" t="inlineStr">
        <is>
          <t>0094</t>
        </is>
      </c>
      <c r="G790" t="inlineStr">
        <is>
          <t>5308977655</t>
        </is>
      </c>
      <c r="H790" t="n">
        <v>279.0</v>
      </c>
      <c r="I790" t="n">
        <v>265.72</v>
      </c>
      <c r="J790" t="n">
        <v>228.58</v>
      </c>
      <c r="K790" t="inlineStr">
        <is>
          <t>sale</t>
        </is>
      </c>
      <c r="L790" t="inlineStr">
        <is>
          <t/>
        </is>
      </c>
      <c r="M790" t="inlineStr">
        <is>
          <t/>
        </is>
      </c>
      <c r="N790" t="n">
        <v>0.0</v>
      </c>
      <c r="O790" t="n">
        <v>0.0</v>
      </c>
      <c r="P790" t="n">
        <v>210.4</v>
      </c>
      <c r="Q790" t="n">
        <v>210.38</v>
      </c>
      <c r="R790" t="n">
        <v>37.14</v>
      </c>
      <c r="S790" t="n">
        <v>37.14</v>
      </c>
      <c r="T790" t="n">
        <v>2.66</v>
      </c>
      <c r="U790" t="n">
        <v>2.66</v>
      </c>
      <c r="V790" t="n">
        <v>41.14</v>
      </c>
      <c r="W790" t="n">
        <v>41.14</v>
      </c>
      <c r="X790" t="n">
        <v>3.49</v>
      </c>
      <c r="Y790" t="n">
        <v>3.49</v>
      </c>
      <c r="Z790" t="n">
        <v>8.03</v>
      </c>
      <c r="AA790" t="n">
        <v>8.04</v>
      </c>
      <c r="AB790" t="n">
        <v>13.28</v>
      </c>
      <c r="AC790" t="n">
        <v>13.29</v>
      </c>
      <c r="AD790" t="n">
        <v>13.279999999999973</v>
      </c>
      <c r="AE790" t="n">
        <v>0.020000000000010232</v>
      </c>
      <c r="AF790" t="n">
        <v>0.0</v>
      </c>
      <c r="AG790" t="n">
        <v>0.0</v>
      </c>
      <c r="AH790" t="n">
        <v>0.0</v>
      </c>
      <c r="AI790" t="n">
        <v>0.0</v>
      </c>
      <c r="AJ790" t="n">
        <v>-0.009999999999999787</v>
      </c>
      <c r="AK790" t="n">
        <v>-0.009999999999999787</v>
      </c>
      <c r="AL790" t="inlineStr">
        <is>
          <t>unreconciled</t>
        </is>
      </c>
      <c r="AM790" t="inlineStr">
        <is>
          <t>Order Amount Mismatch (POS&gt;3PO)</t>
        </is>
      </c>
      <c r="AN790" t="n">
        <v>13.28</v>
      </c>
      <c r="AO790" t="n">
        <f>ROUND(P790*100/H790,2)</f>
        <v>0.0</v>
      </c>
      <c r="AP790" t="n">
        <f>ROUND(Q790*100/I790,2)</f>
        <v>0.0</v>
      </c>
      <c r="AQ790"/>
      <c r="AR790"/>
      <c r="AS790" t="n">
        <v>0.0</v>
      </c>
    </row>
    <row r="791">
      <c r="A791" s="1" t="n">
        <v>45232.0</v>
      </c>
      <c r="B791" s="2" t="n">
        <v>45232.93638888889</v>
      </c>
      <c r="C791" t="inlineStr">
        <is>
          <t>3140094012084966</t>
        </is>
      </c>
      <c r="D791" t="inlineStr">
        <is>
          <t>POS0012</t>
        </is>
      </c>
      <c r="E791" t="inlineStr">
        <is>
          <t>81</t>
        </is>
      </c>
      <c r="F791" t="inlineStr">
        <is>
          <t>0094</t>
        </is>
      </c>
      <c r="G791" t="inlineStr">
        <is>
          <t>5308978161</t>
        </is>
      </c>
      <c r="H791" t="n">
        <v>253.00000000000003</v>
      </c>
      <c r="I791" t="n">
        <v>240.94</v>
      </c>
      <c r="J791" t="n">
        <v>203.8</v>
      </c>
      <c r="K791" t="inlineStr">
        <is>
          <t>sale</t>
        </is>
      </c>
      <c r="L791" t="inlineStr">
        <is>
          <t/>
        </is>
      </c>
      <c r="M791" t="inlineStr">
        <is>
          <t/>
        </is>
      </c>
      <c r="N791" t="n">
        <v>0.0</v>
      </c>
      <c r="O791" t="n">
        <v>0.0</v>
      </c>
      <c r="P791" t="n">
        <v>191.52</v>
      </c>
      <c r="Q791" t="n">
        <v>191.51</v>
      </c>
      <c r="R791" t="n">
        <v>37.14</v>
      </c>
      <c r="S791" t="n">
        <v>37.14</v>
      </c>
      <c r="T791" t="n">
        <v>2.41</v>
      </c>
      <c r="U791" t="n">
        <v>2.41</v>
      </c>
      <c r="V791" t="n">
        <v>36.68</v>
      </c>
      <c r="W791" t="n">
        <v>36.68</v>
      </c>
      <c r="X791" t="n">
        <v>3.16</v>
      </c>
      <c r="Y791" t="n">
        <v>3.16</v>
      </c>
      <c r="Z791" t="n">
        <v>7.17</v>
      </c>
      <c r="AA791" t="n">
        <v>7.17</v>
      </c>
      <c r="AB791" t="n">
        <v>12.04</v>
      </c>
      <c r="AC791" t="n">
        <v>12.05</v>
      </c>
      <c r="AD791" t="n">
        <v>12.06000000000003</v>
      </c>
      <c r="AE791" t="n">
        <v>0.010000000000019327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-0.010000000000001563</v>
      </c>
      <c r="AL791" t="inlineStr">
        <is>
          <t>unreconciled</t>
        </is>
      </c>
      <c r="AM791" t="inlineStr">
        <is>
          <t>Order Amount Mismatch (POS&gt;3PO)</t>
        </is>
      </c>
      <c r="AN791" t="n">
        <v>12.06</v>
      </c>
      <c r="AO791" t="n">
        <f>ROUND(P791*100/H791,2)</f>
        <v>0.0</v>
      </c>
      <c r="AP791" t="n">
        <f>ROUND(Q791*100/I791,2)</f>
        <v>0.0</v>
      </c>
      <c r="AQ791"/>
      <c r="AR791"/>
      <c r="AS791" t="n">
        <v>0.0</v>
      </c>
    </row>
    <row r="792">
      <c r="A792" s="1" t="n">
        <v>45232.0</v>
      </c>
      <c r="B792" s="2" t="n">
        <v>45232.97798611111</v>
      </c>
      <c r="C792" t="inlineStr">
        <is>
          <t>3140023012059120</t>
        </is>
      </c>
      <c r="D792" t="inlineStr">
        <is>
          <t>POS0012</t>
        </is>
      </c>
      <c r="E792" t="inlineStr">
        <is>
          <t>13</t>
        </is>
      </c>
      <c r="F792" t="inlineStr">
        <is>
          <t>0023</t>
        </is>
      </c>
      <c r="G792" t="inlineStr">
        <is>
          <t>5308986606</t>
        </is>
      </c>
      <c r="H792" t="n">
        <v>207.0</v>
      </c>
      <c r="I792" t="n">
        <v>197.13</v>
      </c>
      <c r="J792" t="n">
        <v>159.99</v>
      </c>
      <c r="K792" t="inlineStr">
        <is>
          <t>sale</t>
        </is>
      </c>
      <c r="L792" t="inlineStr">
        <is>
          <t/>
        </is>
      </c>
      <c r="M792" t="inlineStr">
        <is>
          <t/>
        </is>
      </c>
      <c r="N792" t="n">
        <v>0.0</v>
      </c>
      <c r="O792" t="n">
        <v>0.0</v>
      </c>
      <c r="P792" t="n">
        <v>158.12</v>
      </c>
      <c r="Q792" t="n">
        <v>158.12</v>
      </c>
      <c r="R792" t="n">
        <v>37.14</v>
      </c>
      <c r="S792" t="n">
        <v>37.14</v>
      </c>
      <c r="T792" t="n">
        <v>1.97</v>
      </c>
      <c r="U792" t="n">
        <v>1.97</v>
      </c>
      <c r="V792" t="n">
        <v>28.8</v>
      </c>
      <c r="W792" t="n">
        <v>28.8</v>
      </c>
      <c r="X792" t="n">
        <v>2.59</v>
      </c>
      <c r="Y792" t="n">
        <v>2.59</v>
      </c>
      <c r="Z792" t="n">
        <v>5.65</v>
      </c>
      <c r="AA792" t="n">
        <v>5.65</v>
      </c>
      <c r="AB792" t="n">
        <v>9.86</v>
      </c>
      <c r="AC792" t="n">
        <v>9.86</v>
      </c>
      <c r="AD792" t="n">
        <v>9.870000000000005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inlineStr">
        <is>
          <t>unreconciled</t>
        </is>
      </c>
      <c r="AM792" t="inlineStr">
        <is>
          <t>Order Amount Mismatch (POS&gt;3PO)</t>
        </is>
      </c>
      <c r="AN792" t="n">
        <v>9.87</v>
      </c>
      <c r="AO792" t="n">
        <f>ROUND(P792*100/H792,2)</f>
        <v>0.0</v>
      </c>
      <c r="AP792" t="n">
        <f>ROUND(Q792*100/I792,2)</f>
        <v>0.0</v>
      </c>
      <c r="AQ792"/>
      <c r="AR792"/>
      <c r="AS792" t="n">
        <v>0.0</v>
      </c>
    </row>
    <row r="793">
      <c r="A793" s="1" t="n">
        <v>45232.0</v>
      </c>
      <c r="B793" s="2" t="n">
        <v>45232.556342592594</v>
      </c>
      <c r="C793" t="inlineStr">
        <is>
          <t>3140094012084688</t>
        </is>
      </c>
      <c r="D793" t="inlineStr">
        <is>
          <t>POS0012</t>
        </is>
      </c>
      <c r="E793" t="inlineStr">
        <is>
          <t>02</t>
        </is>
      </c>
      <c r="F793" t="inlineStr">
        <is>
          <t>0094</t>
        </is>
      </c>
      <c r="G793" t="inlineStr">
        <is>
          <t>5309000803</t>
        </is>
      </c>
      <c r="H793" t="n">
        <v>476.0</v>
      </c>
      <c r="I793" t="n">
        <v>453.33</v>
      </c>
      <c r="J793" t="n">
        <v>416.19</v>
      </c>
      <c r="K793" t="inlineStr">
        <is>
          <t>sale</t>
        </is>
      </c>
      <c r="L793" t="inlineStr">
        <is>
          <t/>
        </is>
      </c>
      <c r="M793" t="inlineStr">
        <is>
          <t/>
        </is>
      </c>
      <c r="N793" t="n">
        <v>0.0</v>
      </c>
      <c r="O793" t="n">
        <v>0.0</v>
      </c>
      <c r="P793" t="n">
        <v>353.39</v>
      </c>
      <c r="Q793" t="n">
        <v>353.38</v>
      </c>
      <c r="R793" t="n">
        <v>37.14</v>
      </c>
      <c r="S793" t="n">
        <v>37.14</v>
      </c>
      <c r="T793" t="n">
        <v>4.53</v>
      </c>
      <c r="U793" t="n">
        <v>4.53</v>
      </c>
      <c r="V793" t="n">
        <v>74.91</v>
      </c>
      <c r="W793" t="n">
        <v>74.91</v>
      </c>
      <c r="X793" t="n">
        <v>5.95</v>
      </c>
      <c r="Y793" t="n">
        <v>5.95</v>
      </c>
      <c r="Z793" t="n">
        <v>14.55</v>
      </c>
      <c r="AA793" t="n">
        <v>14.55</v>
      </c>
      <c r="AB793" t="n">
        <v>22.66</v>
      </c>
      <c r="AC793" t="n">
        <v>22.67</v>
      </c>
      <c r="AD793" t="n">
        <v>22.670000000000016</v>
      </c>
      <c r="AE793" t="n">
        <v>0.009999999999990905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-0.010000000000001563</v>
      </c>
      <c r="AL793" t="inlineStr">
        <is>
          <t>unreconciled</t>
        </is>
      </c>
      <c r="AM793" t="inlineStr">
        <is>
          <t>Order Amount Mismatch (POS&gt;3PO)</t>
        </is>
      </c>
      <c r="AN793" t="n">
        <v>22.67</v>
      </c>
      <c r="AO793" t="n">
        <f>ROUND(P793*100/H793,2)</f>
        <v>0.0</v>
      </c>
      <c r="AP793" t="n">
        <f>ROUND(Q793*100/I793,2)</f>
        <v>0.0</v>
      </c>
      <c r="AQ793"/>
      <c r="AR793"/>
      <c r="AS793" t="n">
        <v>0.0</v>
      </c>
    </row>
    <row r="794">
      <c r="A794" s="1" t="n">
        <v>45233.0</v>
      </c>
      <c r="B794" s="2" t="n">
        <v>45233.851018518515</v>
      </c>
      <c r="C794" t="inlineStr">
        <is>
          <t>3140094012085271</t>
        </is>
      </c>
      <c r="D794" t="inlineStr">
        <is>
          <t>POS0012</t>
        </is>
      </c>
      <c r="E794" t="inlineStr">
        <is>
          <t>86</t>
        </is>
      </c>
      <c r="F794" t="inlineStr">
        <is>
          <t>0094</t>
        </is>
      </c>
      <c r="G794" t="inlineStr">
        <is>
          <t>5309006249</t>
        </is>
      </c>
      <c r="H794" t="n">
        <v>490.00000000000006</v>
      </c>
      <c r="I794" t="n">
        <v>543.8</v>
      </c>
      <c r="J794" t="n">
        <v>506.66</v>
      </c>
      <c r="K794" t="inlineStr">
        <is>
          <t>sale</t>
        </is>
      </c>
      <c r="L794" t="inlineStr">
        <is>
          <t/>
        </is>
      </c>
      <c r="M794" t="inlineStr">
        <is>
          <t/>
        </is>
      </c>
      <c r="N794" t="n">
        <v>0.0</v>
      </c>
      <c r="O794" t="n">
        <v>0.0</v>
      </c>
      <c r="P794" t="n">
        <v>422.32</v>
      </c>
      <c r="Q794" t="n">
        <v>363.53</v>
      </c>
      <c r="R794" t="n">
        <v>37.14</v>
      </c>
      <c r="S794" t="n">
        <v>37.14</v>
      </c>
      <c r="T794" t="n">
        <v>5.44</v>
      </c>
      <c r="U794" t="n">
        <v>4.67</v>
      </c>
      <c r="V794" t="n">
        <v>91.2</v>
      </c>
      <c r="W794" t="n">
        <v>77.31</v>
      </c>
      <c r="X794" t="n">
        <v>7.14</v>
      </c>
      <c r="Y794" t="n">
        <v>6.12</v>
      </c>
      <c r="Z794" t="n">
        <v>17.7</v>
      </c>
      <c r="AA794" t="n">
        <v>15.02</v>
      </c>
      <c r="AB794" t="n">
        <v>23.34</v>
      </c>
      <c r="AC794" t="n">
        <v>23.33</v>
      </c>
      <c r="AD794" t="n">
        <v>-53.7999999999999</v>
      </c>
      <c r="AE794" t="n">
        <v>58.79000000000002</v>
      </c>
      <c r="AF794" t="n">
        <v>0.0</v>
      </c>
      <c r="AG794" t="n">
        <v>0.7700000000000005</v>
      </c>
      <c r="AH794" t="n">
        <v>13.89</v>
      </c>
      <c r="AI794" t="n">
        <v>1.0199999999999996</v>
      </c>
      <c r="AJ794" t="n">
        <v>2.6799999999999997</v>
      </c>
      <c r="AK794" t="n">
        <v>0.010000000000001563</v>
      </c>
      <c r="AL794" t="inlineStr">
        <is>
          <t>unreconciled</t>
        </is>
      </c>
      <c r="AM794" t="inlineStr">
        <is>
          <t>Order Amount Mismatch (3PO&gt;POS)</t>
        </is>
      </c>
      <c r="AN794" t="n">
        <v>53.8</v>
      </c>
      <c r="AO794" t="n">
        <f>ROUND(P794*100/H794,2)</f>
        <v>0.0</v>
      </c>
      <c r="AP794" t="n">
        <f>ROUND(Q794*100/I794,2)</f>
        <v>0.0</v>
      </c>
      <c r="AQ794"/>
      <c r="AR794"/>
      <c r="AS794" t="n">
        <v>0.0</v>
      </c>
    </row>
    <row r="795">
      <c r="A795" s="1" t="n">
        <v>45233.0</v>
      </c>
      <c r="B795" s="2" t="n">
        <v>45233.35581018519</v>
      </c>
      <c r="C795" t="inlineStr">
        <is>
          <t>3140023012059174</t>
        </is>
      </c>
      <c r="D795" t="inlineStr">
        <is>
          <t>POS0012</t>
        </is>
      </c>
      <c r="E795" t="inlineStr">
        <is>
          <t>67</t>
        </is>
      </c>
      <c r="F795" t="inlineStr">
        <is>
          <t>0023</t>
        </is>
      </c>
      <c r="G795" t="inlineStr">
        <is>
          <t>5309016804</t>
        </is>
      </c>
      <c r="H795" t="n">
        <v>324.0</v>
      </c>
      <c r="I795" t="n">
        <v>308.57</v>
      </c>
      <c r="J795" t="n">
        <v>271.43</v>
      </c>
      <c r="K795" t="inlineStr">
        <is>
          <t>sale</t>
        </is>
      </c>
      <c r="L795" t="inlineStr">
        <is>
          <t/>
        </is>
      </c>
      <c r="M795" t="inlineStr">
        <is>
          <t/>
        </is>
      </c>
      <c r="N795" t="n">
        <v>0.0</v>
      </c>
      <c r="O795" t="n">
        <v>0.0</v>
      </c>
      <c r="P795" t="n">
        <v>243.05</v>
      </c>
      <c r="Q795" t="n">
        <v>243.04</v>
      </c>
      <c r="R795" t="n">
        <v>37.14</v>
      </c>
      <c r="S795" t="n">
        <v>37.14</v>
      </c>
      <c r="T795" t="n">
        <v>3.09</v>
      </c>
      <c r="U795" t="n">
        <v>3.09</v>
      </c>
      <c r="V795" t="n">
        <v>48.86</v>
      </c>
      <c r="W795" t="n">
        <v>48.86</v>
      </c>
      <c r="X795" t="n">
        <v>4.05</v>
      </c>
      <c r="Y795" t="n">
        <v>4.05</v>
      </c>
      <c r="Z795" t="n">
        <v>9.52</v>
      </c>
      <c r="AA795" t="n">
        <v>9.52</v>
      </c>
      <c r="AB795" t="n">
        <v>15.42</v>
      </c>
      <c r="AC795" t="n">
        <v>15.43</v>
      </c>
      <c r="AD795" t="n">
        <v>15.430000000000007</v>
      </c>
      <c r="AE795" t="n">
        <v>0.010000000000019327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-0.009999999999999787</v>
      </c>
      <c r="AL795" t="inlineStr">
        <is>
          <t>unreconciled</t>
        </is>
      </c>
      <c r="AM795" t="inlineStr">
        <is>
          <t>Order Amount Mismatch (POS&gt;3PO)</t>
        </is>
      </c>
      <c r="AN795" t="n">
        <v>15.43</v>
      </c>
      <c r="AO795" t="n">
        <f>ROUND(P795*100/H795,2)</f>
        <v>0.0</v>
      </c>
      <c r="AP795" t="n">
        <f>ROUND(Q795*100/I795,2)</f>
        <v>0.0</v>
      </c>
      <c r="AQ795"/>
      <c r="AR795"/>
      <c r="AS795" t="n">
        <v>0.0</v>
      </c>
    </row>
    <row r="796">
      <c r="A796" s="1" t="n">
        <v>45234.0</v>
      </c>
      <c r="B796" s="2" t="n">
        <v>45234.594675925924</v>
      </c>
      <c r="C796" t="inlineStr">
        <is>
          <t>3140023012059488</t>
        </is>
      </c>
      <c r="D796" t="inlineStr">
        <is>
          <t>POS0012</t>
        </is>
      </c>
      <c r="E796" t="inlineStr">
        <is>
          <t>80</t>
        </is>
      </c>
      <c r="F796" t="inlineStr">
        <is>
          <t>0023</t>
        </is>
      </c>
      <c r="G796" t="inlineStr">
        <is>
          <t>5309018326</t>
        </is>
      </c>
      <c r="H796" t="n">
        <v>427.0</v>
      </c>
      <c r="I796" t="n">
        <v>406.66</v>
      </c>
      <c r="J796" t="n">
        <v>369.52</v>
      </c>
      <c r="K796" t="inlineStr">
        <is>
          <t>sale</t>
        </is>
      </c>
      <c r="L796" t="inlineStr">
        <is>
          <t/>
        </is>
      </c>
      <c r="M796" t="inlineStr">
        <is>
          <t/>
        </is>
      </c>
      <c r="N796" t="n">
        <v>0.0</v>
      </c>
      <c r="O796" t="n">
        <v>0.0</v>
      </c>
      <c r="P796" t="n">
        <v>317.81</v>
      </c>
      <c r="Q796" t="n">
        <v>317.8</v>
      </c>
      <c r="R796" t="n">
        <v>37.14</v>
      </c>
      <c r="S796" t="n">
        <v>37.14</v>
      </c>
      <c r="T796" t="n">
        <v>4.07</v>
      </c>
      <c r="U796" t="n">
        <v>4.07</v>
      </c>
      <c r="V796" t="n">
        <v>66.51</v>
      </c>
      <c r="W796" t="n">
        <v>66.51</v>
      </c>
      <c r="X796" t="n">
        <v>5.34</v>
      </c>
      <c r="Y796" t="n">
        <v>5.34</v>
      </c>
      <c r="Z796" t="n">
        <v>12.93</v>
      </c>
      <c r="AA796" t="n">
        <v>12.93</v>
      </c>
      <c r="AB796" t="n">
        <v>20.34</v>
      </c>
      <c r="AC796" t="n">
        <v>20.33</v>
      </c>
      <c r="AD796" t="n">
        <v>20.339999999999975</v>
      </c>
      <c r="AE796" t="n">
        <v>0.009999999999990905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0.010000000000001563</v>
      </c>
      <c r="AL796" t="inlineStr">
        <is>
          <t>unreconciled</t>
        </is>
      </c>
      <c r="AM796" t="inlineStr">
        <is>
          <t>Order Amount Mismatch (POS&gt;3PO)</t>
        </is>
      </c>
      <c r="AN796" t="n">
        <v>20.34</v>
      </c>
      <c r="AO796" t="n">
        <f>ROUND(P796*100/H796,2)</f>
        <v>0.0</v>
      </c>
      <c r="AP796" t="n">
        <f>ROUND(Q796*100/I796,2)</f>
        <v>0.0</v>
      </c>
      <c r="AQ796"/>
      <c r="AR796"/>
      <c r="AS796" t="n">
        <v>0.0</v>
      </c>
    </row>
    <row r="797">
      <c r="A797" s="1" t="n">
        <v>45232.0</v>
      </c>
      <c r="B797" s="2" t="n">
        <v>45232.77553240741</v>
      </c>
      <c r="C797" t="inlineStr">
        <is>
          <t>3140094012084831</t>
        </is>
      </c>
      <c r="D797" t="inlineStr">
        <is>
          <t>POS0012</t>
        </is>
      </c>
      <c r="E797" t="inlineStr">
        <is>
          <t>46</t>
        </is>
      </c>
      <c r="F797" t="inlineStr">
        <is>
          <t>0094</t>
        </is>
      </c>
      <c r="G797" t="inlineStr">
        <is>
          <t>5309027743</t>
        </is>
      </c>
      <c r="H797" t="n">
        <v>674.0</v>
      </c>
      <c r="I797" t="n">
        <v>641.88</v>
      </c>
      <c r="J797" t="n">
        <v>604.74</v>
      </c>
      <c r="K797" t="inlineStr">
        <is>
          <t>sale</t>
        </is>
      </c>
      <c r="L797" t="inlineStr">
        <is>
          <t/>
        </is>
      </c>
      <c r="M797" t="inlineStr">
        <is>
          <t/>
        </is>
      </c>
      <c r="N797" t="n">
        <v>0.0</v>
      </c>
      <c r="O797" t="n">
        <v>0.0</v>
      </c>
      <c r="P797" t="n">
        <v>497.08</v>
      </c>
      <c r="Q797" t="n">
        <v>497.08</v>
      </c>
      <c r="R797" t="n">
        <v>37.14</v>
      </c>
      <c r="S797" t="n">
        <v>37.14</v>
      </c>
      <c r="T797" t="n">
        <v>6.42</v>
      </c>
      <c r="U797" t="n">
        <v>6.42</v>
      </c>
      <c r="V797" t="n">
        <v>108.85</v>
      </c>
      <c r="W797" t="n">
        <v>108.85</v>
      </c>
      <c r="X797" t="n">
        <v>8.42</v>
      </c>
      <c r="Y797" t="n">
        <v>8.42</v>
      </c>
      <c r="Z797" t="n">
        <v>21.11</v>
      </c>
      <c r="AA797" t="n">
        <v>21.11</v>
      </c>
      <c r="AB797" t="n">
        <v>32.1</v>
      </c>
      <c r="AC797" t="n">
        <v>32.1</v>
      </c>
      <c r="AD797" t="n">
        <v>32.120000000000005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inlineStr">
        <is>
          <t>unreconciled</t>
        </is>
      </c>
      <c r="AM797" t="inlineStr">
        <is>
          <t>Order Amount Mismatch (POS&gt;3PO)</t>
        </is>
      </c>
      <c r="AN797" t="n">
        <v>32.12</v>
      </c>
      <c r="AO797" t="n">
        <f>ROUND(P797*100/H797,2)</f>
        <v>0.0</v>
      </c>
      <c r="AP797" t="n">
        <f>ROUND(Q797*100/I797,2)</f>
        <v>0.0</v>
      </c>
      <c r="AQ797"/>
      <c r="AR797"/>
      <c r="AS797" t="n">
        <v>0.0</v>
      </c>
    </row>
    <row r="798">
      <c r="A798" s="1" t="n">
        <v>45232.0</v>
      </c>
      <c r="B798" s="2" t="n">
        <v>45232.73918981481</v>
      </c>
      <c r="C798" t="inlineStr">
        <is>
          <t>3140094012084816</t>
        </is>
      </c>
      <c r="D798" t="inlineStr">
        <is>
          <t>POS0012</t>
        </is>
      </c>
      <c r="E798" t="inlineStr">
        <is>
          <t>31</t>
        </is>
      </c>
      <c r="F798" t="inlineStr">
        <is>
          <t>0094</t>
        </is>
      </c>
      <c r="G798" t="inlineStr">
        <is>
          <t>5309028828</t>
        </is>
      </c>
      <c r="H798" t="n">
        <v>272.0</v>
      </c>
      <c r="I798" t="n">
        <v>259.04</v>
      </c>
      <c r="J798" t="n">
        <v>221.9</v>
      </c>
      <c r="K798" t="inlineStr">
        <is>
          <t>sale</t>
        </is>
      </c>
      <c r="L798" t="inlineStr">
        <is>
          <t/>
        </is>
      </c>
      <c r="M798" t="inlineStr">
        <is>
          <t/>
        </is>
      </c>
      <c r="N798" t="n">
        <v>0.0</v>
      </c>
      <c r="O798" t="n">
        <v>0.0</v>
      </c>
      <c r="P798" t="n">
        <v>205.31</v>
      </c>
      <c r="Q798" t="n">
        <v>205.3</v>
      </c>
      <c r="R798" t="n">
        <v>37.14</v>
      </c>
      <c r="S798" t="n">
        <v>37.14</v>
      </c>
      <c r="T798" t="n">
        <v>2.59</v>
      </c>
      <c r="U798" t="n">
        <v>2.59</v>
      </c>
      <c r="V798" t="n">
        <v>39.94</v>
      </c>
      <c r="W798" t="n">
        <v>39.94</v>
      </c>
      <c r="X798" t="n">
        <v>3.4</v>
      </c>
      <c r="Y798" t="n">
        <v>3.4</v>
      </c>
      <c r="Z798" t="n">
        <v>7.8</v>
      </c>
      <c r="AA798" t="n">
        <v>7.8</v>
      </c>
      <c r="AB798" t="n">
        <v>12.96</v>
      </c>
      <c r="AC798" t="n">
        <v>12.95</v>
      </c>
      <c r="AD798" t="n">
        <v>12.95999999999998</v>
      </c>
      <c r="AE798" t="n">
        <v>0.009999999999990905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0.010000000000001563</v>
      </c>
      <c r="AL798" t="inlineStr">
        <is>
          <t>unreconciled</t>
        </is>
      </c>
      <c r="AM798" t="inlineStr">
        <is>
          <t>Order Amount Mismatch (POS&gt;3PO)</t>
        </is>
      </c>
      <c r="AN798" t="n">
        <v>12.96</v>
      </c>
      <c r="AO798" t="n">
        <f>ROUND(P798*100/H798,2)</f>
        <v>0.0</v>
      </c>
      <c r="AP798" t="n">
        <f>ROUND(Q798*100/I798,2)</f>
        <v>0.0</v>
      </c>
      <c r="AQ798"/>
      <c r="AR798"/>
      <c r="AS798" t="n">
        <v>0.0</v>
      </c>
    </row>
    <row r="799">
      <c r="A799" s="1" t="n">
        <v>45232.0</v>
      </c>
      <c r="B799" s="2" t="n">
        <v>45232.94364583334</v>
      </c>
      <c r="C799" t="inlineStr">
        <is>
          <t>3140023012059100</t>
        </is>
      </c>
      <c r="D799" t="inlineStr">
        <is>
          <t>POS0012</t>
        </is>
      </c>
      <c r="E799" t="inlineStr">
        <is>
          <t>93</t>
        </is>
      </c>
      <c r="F799" t="inlineStr">
        <is>
          <t>0023</t>
        </is>
      </c>
      <c r="G799" t="inlineStr">
        <is>
          <t>5309029474</t>
        </is>
      </c>
      <c r="H799" t="n">
        <v>208.0</v>
      </c>
      <c r="I799" t="n">
        <v>198.09</v>
      </c>
      <c r="J799" t="n">
        <v>160.95</v>
      </c>
      <c r="K799" t="inlineStr">
        <is>
          <t>sale</t>
        </is>
      </c>
      <c r="L799" t="inlineStr">
        <is>
          <t/>
        </is>
      </c>
      <c r="M799" t="inlineStr">
        <is>
          <t/>
        </is>
      </c>
      <c r="N799" t="n">
        <v>0.0</v>
      </c>
      <c r="O799" t="n">
        <v>0.0</v>
      </c>
      <c r="P799" t="n">
        <v>158.86</v>
      </c>
      <c r="Q799" t="n">
        <v>158.86</v>
      </c>
      <c r="R799" t="n">
        <v>37.14</v>
      </c>
      <c r="S799" t="n">
        <v>37.14</v>
      </c>
      <c r="T799" t="n">
        <v>1.98</v>
      </c>
      <c r="U799" t="n">
        <v>1.98</v>
      </c>
      <c r="V799" t="n">
        <v>28.97</v>
      </c>
      <c r="W799" t="n">
        <v>28.97</v>
      </c>
      <c r="X799" t="n">
        <v>2.6</v>
      </c>
      <c r="Y799" t="n">
        <v>2.6</v>
      </c>
      <c r="Z799" t="n">
        <v>5.68</v>
      </c>
      <c r="AA799" t="n">
        <v>5.68</v>
      </c>
      <c r="AB799" t="n">
        <v>9.9</v>
      </c>
      <c r="AC799" t="n">
        <v>9.9</v>
      </c>
      <c r="AD799" t="n">
        <v>9.909999999999997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0.0</v>
      </c>
      <c r="AL799" t="inlineStr">
        <is>
          <t>unreconciled</t>
        </is>
      </c>
      <c r="AM799" t="inlineStr">
        <is>
          <t>Order Amount Mismatch (POS&gt;3PO)</t>
        </is>
      </c>
      <c r="AN799" t="n">
        <v>9.91</v>
      </c>
      <c r="AO799" t="n">
        <f>ROUND(P799*100/H799,2)</f>
        <v>0.0</v>
      </c>
      <c r="AP799" t="n">
        <f>ROUND(Q799*100/I799,2)</f>
        <v>0.0</v>
      </c>
      <c r="AQ799"/>
      <c r="AR799"/>
      <c r="AS799" t="n">
        <v>0.0</v>
      </c>
    </row>
    <row r="800">
      <c r="A800" s="1" t="n">
        <v>45234.0</v>
      </c>
      <c r="B800" s="2" t="n">
        <v>45234.81351851852</v>
      </c>
      <c r="C800" t="inlineStr">
        <is>
          <t>3140094012085686</t>
        </is>
      </c>
      <c r="D800" t="inlineStr">
        <is>
          <t>POS0012</t>
        </is>
      </c>
      <c r="E800" t="inlineStr">
        <is>
          <t>01</t>
        </is>
      </c>
      <c r="F800" t="inlineStr">
        <is>
          <t>0094</t>
        </is>
      </c>
      <c r="G800" t="inlineStr">
        <is>
          <t>5309030223</t>
        </is>
      </c>
      <c r="H800" t="n">
        <v>729.0</v>
      </c>
      <c r="I800" t="n">
        <v>694.27</v>
      </c>
      <c r="J800" t="n">
        <v>657.13</v>
      </c>
      <c r="K800" t="inlineStr">
        <is>
          <t>sale</t>
        </is>
      </c>
      <c r="L800" t="inlineStr">
        <is>
          <t/>
        </is>
      </c>
      <c r="M800" t="inlineStr">
        <is>
          <t/>
        </is>
      </c>
      <c r="N800" t="n">
        <v>0.0</v>
      </c>
      <c r="O800" t="n">
        <v>0.0</v>
      </c>
      <c r="P800" t="n">
        <v>537.01</v>
      </c>
      <c r="Q800" t="n">
        <v>536.98</v>
      </c>
      <c r="R800" t="n">
        <v>37.14</v>
      </c>
      <c r="S800" t="n">
        <v>37.14</v>
      </c>
      <c r="T800" t="n">
        <v>6.94</v>
      </c>
      <c r="U800" t="n">
        <v>6.94</v>
      </c>
      <c r="V800" t="n">
        <v>118.28</v>
      </c>
      <c r="W800" t="n">
        <v>118.28</v>
      </c>
      <c r="X800" t="n">
        <v>9.11</v>
      </c>
      <c r="Y800" t="n">
        <v>9.11</v>
      </c>
      <c r="Z800" t="n">
        <v>22.93</v>
      </c>
      <c r="AA800" t="n">
        <v>22.93</v>
      </c>
      <c r="AB800" t="n">
        <v>34.72</v>
      </c>
      <c r="AC800" t="n">
        <v>34.71</v>
      </c>
      <c r="AD800" t="n">
        <v>34.73000000000002</v>
      </c>
      <c r="AE800" t="n">
        <v>0.029999999999972715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0.00999999999999801</v>
      </c>
      <c r="AL800" t="inlineStr">
        <is>
          <t>unreconciled</t>
        </is>
      </c>
      <c r="AM800" t="inlineStr">
        <is>
          <t>Order Amount Mismatch (POS&gt;3PO)</t>
        </is>
      </c>
      <c r="AN800" t="n">
        <v>34.73</v>
      </c>
      <c r="AO800" t="n">
        <f>ROUND(P800*100/H800,2)</f>
        <v>0.0</v>
      </c>
      <c r="AP800" t="n">
        <f>ROUND(Q800*100/I800,2)</f>
        <v>0.0</v>
      </c>
      <c r="AQ800"/>
      <c r="AR800"/>
      <c r="AS800" t="n">
        <v>0.0</v>
      </c>
    </row>
    <row r="801">
      <c r="A801" s="1" t="n">
        <v>45232.0</v>
      </c>
      <c r="B801" s="2" t="n">
        <v>45232.97803240741</v>
      </c>
      <c r="C801" t="inlineStr">
        <is>
          <t>3140023012059127</t>
        </is>
      </c>
      <c r="D801" t="inlineStr">
        <is>
          <t>POS0012</t>
        </is>
      </c>
      <c r="E801" t="inlineStr">
        <is>
          <t>20</t>
        </is>
      </c>
      <c r="F801" t="inlineStr">
        <is>
          <t>0023</t>
        </is>
      </c>
      <c r="G801" t="inlineStr">
        <is>
          <t>5309035236</t>
        </is>
      </c>
      <c r="H801" t="n">
        <v>332.0</v>
      </c>
      <c r="I801" t="n">
        <v>316.18</v>
      </c>
      <c r="J801" t="n">
        <v>279.04</v>
      </c>
      <c r="K801" t="inlineStr">
        <is>
          <t>sale</t>
        </is>
      </c>
      <c r="L801" t="inlineStr">
        <is>
          <t/>
        </is>
      </c>
      <c r="M801" t="inlineStr">
        <is>
          <t/>
        </is>
      </c>
      <c r="N801" t="n">
        <v>0.0</v>
      </c>
      <c r="O801" t="n">
        <v>0.0</v>
      </c>
      <c r="P801" t="n">
        <v>248.85</v>
      </c>
      <c r="Q801" t="n">
        <v>248.84</v>
      </c>
      <c r="R801" t="n">
        <v>37.14</v>
      </c>
      <c r="S801" t="n">
        <v>37.14</v>
      </c>
      <c r="T801" t="n">
        <v>3.16</v>
      </c>
      <c r="U801" t="n">
        <v>3.16</v>
      </c>
      <c r="V801" t="n">
        <v>50.23</v>
      </c>
      <c r="W801" t="n">
        <v>50.23</v>
      </c>
      <c r="X801" t="n">
        <v>4.15</v>
      </c>
      <c r="Y801" t="n">
        <v>4.15</v>
      </c>
      <c r="Z801" t="n">
        <v>9.79</v>
      </c>
      <c r="AA801" t="n">
        <v>9.79</v>
      </c>
      <c r="AB801" t="n">
        <v>15.82</v>
      </c>
      <c r="AC801" t="n">
        <v>15.81</v>
      </c>
      <c r="AD801" t="n">
        <v>15.819999999999993</v>
      </c>
      <c r="AE801" t="n">
        <v>0.009999999999990905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0.009999999999999787</v>
      </c>
      <c r="AL801" t="inlineStr">
        <is>
          <t>unreconciled</t>
        </is>
      </c>
      <c r="AM801" t="inlineStr">
        <is>
          <t>Order Amount Mismatch (POS&gt;3PO)</t>
        </is>
      </c>
      <c r="AN801" t="n">
        <v>15.82</v>
      </c>
      <c r="AO801" t="n">
        <f>ROUND(P801*100/H801,2)</f>
        <v>0.0</v>
      </c>
      <c r="AP801" t="n">
        <f>ROUND(Q801*100/I801,2)</f>
        <v>0.0</v>
      </c>
      <c r="AQ801"/>
      <c r="AR801"/>
      <c r="AS801" t="n">
        <v>0.0</v>
      </c>
    </row>
    <row r="802">
      <c r="A802" s="1" t="n">
        <v>45233.0</v>
      </c>
      <c r="B802" s="2" t="n">
        <v>45233.86225694444</v>
      </c>
      <c r="C802" t="inlineStr">
        <is>
          <t>3140094012085294</t>
        </is>
      </c>
      <c r="D802" t="inlineStr">
        <is>
          <t>POS0012</t>
        </is>
      </c>
      <c r="E802" t="inlineStr">
        <is>
          <t>09</t>
        </is>
      </c>
      <c r="F802" t="inlineStr">
        <is>
          <t>0094</t>
        </is>
      </c>
      <c r="G802" t="inlineStr">
        <is>
          <t>5309061910</t>
        </is>
      </c>
      <c r="H802" t="n">
        <v>857.0</v>
      </c>
      <c r="I802" t="n">
        <v>893.34</v>
      </c>
      <c r="J802" t="n">
        <v>856.2</v>
      </c>
      <c r="K802" t="inlineStr">
        <is>
          <t>sale</t>
        </is>
      </c>
      <c r="L802" t="inlineStr">
        <is>
          <t/>
        </is>
      </c>
      <c r="M802" t="inlineStr">
        <is>
          <t/>
        </is>
      </c>
      <c r="N802" t="n">
        <v>0.0</v>
      </c>
      <c r="O802" t="n">
        <v>0.0</v>
      </c>
      <c r="P802" t="n">
        <v>688.71</v>
      </c>
      <c r="Q802" t="n">
        <v>629.92</v>
      </c>
      <c r="R802" t="n">
        <v>37.14</v>
      </c>
      <c r="S802" t="n">
        <v>37.14</v>
      </c>
      <c r="T802" t="n">
        <v>8.93</v>
      </c>
      <c r="U802" t="n">
        <v>8.16</v>
      </c>
      <c r="V802" t="n">
        <v>154.12</v>
      </c>
      <c r="W802" t="n">
        <v>140.23</v>
      </c>
      <c r="X802" t="n">
        <v>11.73</v>
      </c>
      <c r="Y802" t="n">
        <v>10.71</v>
      </c>
      <c r="Z802" t="n">
        <v>29.85</v>
      </c>
      <c r="AA802" t="n">
        <v>27.17</v>
      </c>
      <c r="AB802" t="n">
        <v>40.82</v>
      </c>
      <c r="AC802" t="n">
        <v>40.81</v>
      </c>
      <c r="AD802" t="n">
        <v>-36.34000000000003</v>
      </c>
      <c r="AE802" t="n">
        <v>58.79000000000008</v>
      </c>
      <c r="AF802" t="n">
        <v>0.0</v>
      </c>
      <c r="AG802" t="n">
        <v>0.7699999999999996</v>
      </c>
      <c r="AH802" t="n">
        <v>13.890000000000015</v>
      </c>
      <c r="AI802" t="n">
        <v>1.0199999999999996</v>
      </c>
      <c r="AJ802" t="n">
        <v>2.6799999999999997</v>
      </c>
      <c r="AK802" t="n">
        <v>0.00999999999999801</v>
      </c>
      <c r="AL802" t="inlineStr">
        <is>
          <t>unreconciled</t>
        </is>
      </c>
      <c r="AM802" t="inlineStr">
        <is>
          <t>Order Amount Mismatch (3PO&gt;POS)</t>
        </is>
      </c>
      <c r="AN802" t="n">
        <v>36.34</v>
      </c>
      <c r="AO802" t="n">
        <f>ROUND(P802*100/H802,2)</f>
        <v>0.0</v>
      </c>
      <c r="AP802" t="n">
        <f>ROUND(Q802*100/I802,2)</f>
        <v>0.0</v>
      </c>
      <c r="AQ802"/>
      <c r="AR802"/>
      <c r="AS802" t="n">
        <v>0.0</v>
      </c>
    </row>
    <row r="803">
      <c r="A803" s="1" t="n">
        <v>45231.0</v>
      </c>
      <c r="B803" s="2" t="n">
        <v>45231.875451388885</v>
      </c>
      <c r="C803" t="inlineStr">
        <is>
          <t>3140023012058825</t>
        </is>
      </c>
      <c r="D803" t="inlineStr">
        <is>
          <t>POS0012</t>
        </is>
      </c>
      <c r="E803" t="inlineStr">
        <is>
          <t>19</t>
        </is>
      </c>
      <c r="F803" t="inlineStr">
        <is>
          <t>0023</t>
        </is>
      </c>
      <c r="G803" t="inlineStr">
        <is>
          <t>5309062988</t>
        </is>
      </c>
      <c r="H803" t="n">
        <v>281.0</v>
      </c>
      <c r="I803" t="n">
        <v>267.61</v>
      </c>
      <c r="J803" t="n">
        <v>230.47</v>
      </c>
      <c r="K803" t="inlineStr">
        <is>
          <t>sale</t>
        </is>
      </c>
      <c r="L803" t="inlineStr">
        <is>
          <t/>
        </is>
      </c>
      <c r="M803" t="inlineStr">
        <is>
          <t/>
        </is>
      </c>
      <c r="N803" t="n">
        <v>0.0</v>
      </c>
      <c r="O803" t="n">
        <v>0.0</v>
      </c>
      <c r="P803" t="n">
        <v>211.84</v>
      </c>
      <c r="Q803" t="n">
        <v>211.84</v>
      </c>
      <c r="R803" t="n">
        <v>37.14</v>
      </c>
      <c r="S803" t="n">
        <v>37.14</v>
      </c>
      <c r="T803" t="n">
        <v>2.68</v>
      </c>
      <c r="U803" t="n">
        <v>2.68</v>
      </c>
      <c r="V803" t="n">
        <v>41.48</v>
      </c>
      <c r="W803" t="n">
        <v>41.48</v>
      </c>
      <c r="X803" t="n">
        <v>3.51</v>
      </c>
      <c r="Y803" t="n">
        <v>3.51</v>
      </c>
      <c r="Z803" t="n">
        <v>8.1</v>
      </c>
      <c r="AA803" t="n">
        <v>8.1</v>
      </c>
      <c r="AB803" t="n">
        <v>13.38</v>
      </c>
      <c r="AC803" t="n">
        <v>13.38</v>
      </c>
      <c r="AD803" t="n">
        <v>13.389999999999986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inlineStr">
        <is>
          <t>unreconciled</t>
        </is>
      </c>
      <c r="AM803" t="inlineStr">
        <is>
          <t>Order Amount Mismatch (POS&gt;3PO)</t>
        </is>
      </c>
      <c r="AN803" t="n">
        <v>13.39</v>
      </c>
      <c r="AO803" t="n">
        <f>ROUND(P803*100/H803,2)</f>
        <v>0.0</v>
      </c>
      <c r="AP803" t="n">
        <f>ROUND(Q803*100/I803,2)</f>
        <v>0.0</v>
      </c>
      <c r="AQ803"/>
      <c r="AR803"/>
      <c r="AS803" t="n">
        <v>0.0</v>
      </c>
    </row>
    <row r="804">
      <c r="A804" s="1" t="n">
        <v>45232.0</v>
      </c>
      <c r="B804" s="2" t="n">
        <v>45232.953668981485</v>
      </c>
      <c r="C804" t="inlineStr">
        <is>
          <t>3140094012084978</t>
        </is>
      </c>
      <c r="D804" t="inlineStr">
        <is>
          <t>POS0012</t>
        </is>
      </c>
      <c r="E804" t="inlineStr">
        <is>
          <t>93</t>
        </is>
      </c>
      <c r="F804" t="inlineStr">
        <is>
          <t>0094</t>
        </is>
      </c>
      <c r="G804" t="inlineStr">
        <is>
          <t>5309065590</t>
        </is>
      </c>
      <c r="H804" t="n">
        <v>675.0</v>
      </c>
      <c r="I804" t="n">
        <v>642.84</v>
      </c>
      <c r="J804" t="n">
        <v>605.7</v>
      </c>
      <c r="K804" t="inlineStr">
        <is>
          <t>sale</t>
        </is>
      </c>
      <c r="L804" t="inlineStr">
        <is>
          <t/>
        </is>
      </c>
      <c r="M804" t="inlineStr">
        <is>
          <t/>
        </is>
      </c>
      <c r="N804" t="n">
        <v>0.0</v>
      </c>
      <c r="O804" t="n">
        <v>0.0</v>
      </c>
      <c r="P804" t="n">
        <v>497.8</v>
      </c>
      <c r="Q804" t="n">
        <v>497.79</v>
      </c>
      <c r="R804" t="n">
        <v>37.14</v>
      </c>
      <c r="S804" t="n">
        <v>37.14</v>
      </c>
      <c r="T804" t="n">
        <v>6.43</v>
      </c>
      <c r="U804" t="n">
        <v>6.43</v>
      </c>
      <c r="V804" t="n">
        <v>109.03</v>
      </c>
      <c r="W804" t="n">
        <v>109.03</v>
      </c>
      <c r="X804" t="n">
        <v>8.44</v>
      </c>
      <c r="Y804" t="n">
        <v>8.44</v>
      </c>
      <c r="Z804" t="n">
        <v>21.14</v>
      </c>
      <c r="AA804" t="n">
        <v>21.15</v>
      </c>
      <c r="AB804" t="n">
        <v>32.14</v>
      </c>
      <c r="AC804" t="n">
        <v>32.14</v>
      </c>
      <c r="AD804" t="n">
        <v>32.15999999999997</v>
      </c>
      <c r="AE804" t="n">
        <v>0.009999999999990905</v>
      </c>
      <c r="AF804" t="n">
        <v>0.0</v>
      </c>
      <c r="AG804" t="n">
        <v>0.0</v>
      </c>
      <c r="AH804" t="n">
        <v>0.0</v>
      </c>
      <c r="AI804" t="n">
        <v>0.0</v>
      </c>
      <c r="AJ804" t="n">
        <v>-0.00999999999999801</v>
      </c>
      <c r="AK804" t="n">
        <v>0.0</v>
      </c>
      <c r="AL804" t="inlineStr">
        <is>
          <t>unreconciled</t>
        </is>
      </c>
      <c r="AM804" t="inlineStr">
        <is>
          <t>Order Amount Mismatch (POS&gt;3PO)</t>
        </is>
      </c>
      <c r="AN804" t="n">
        <v>32.16</v>
      </c>
      <c r="AO804" t="n">
        <f>ROUND(P804*100/H804,2)</f>
        <v>0.0</v>
      </c>
      <c r="AP804" t="n">
        <f>ROUND(Q804*100/I804,2)</f>
        <v>0.0</v>
      </c>
      <c r="AQ804"/>
      <c r="AR804"/>
      <c r="AS804" t="n">
        <v>0.0</v>
      </c>
    </row>
    <row r="805">
      <c r="A805" s="1" t="n">
        <v>45232.0</v>
      </c>
      <c r="B805" s="2" t="n">
        <v>45232.86740740741</v>
      </c>
      <c r="C805" t="inlineStr">
        <is>
          <t>3140094012084906</t>
        </is>
      </c>
      <c r="D805" t="inlineStr">
        <is>
          <t>POS0012</t>
        </is>
      </c>
      <c r="E805" t="inlineStr">
        <is>
          <t>21</t>
        </is>
      </c>
      <c r="F805" t="inlineStr">
        <is>
          <t>0094</t>
        </is>
      </c>
      <c r="G805" t="inlineStr">
        <is>
          <t>5309078944</t>
        </is>
      </c>
      <c r="H805" t="n">
        <v>213.0</v>
      </c>
      <c r="I805" t="n">
        <v>202.86</v>
      </c>
      <c r="J805" t="n">
        <v>165.72</v>
      </c>
      <c r="K805" t="inlineStr">
        <is>
          <t>sale</t>
        </is>
      </c>
      <c r="L805" t="inlineStr">
        <is>
          <t/>
        </is>
      </c>
      <c r="M805" t="inlineStr">
        <is>
          <t/>
        </is>
      </c>
      <c r="N805" t="n">
        <v>0.0</v>
      </c>
      <c r="O805" t="n">
        <v>0.0</v>
      </c>
      <c r="P805" t="n">
        <v>162.49</v>
      </c>
      <c r="Q805" t="n">
        <v>162.49</v>
      </c>
      <c r="R805" t="n">
        <v>37.14</v>
      </c>
      <c r="S805" t="n">
        <v>37.14</v>
      </c>
      <c r="T805" t="n">
        <v>2.03</v>
      </c>
      <c r="U805" t="n">
        <v>2.03</v>
      </c>
      <c r="V805" t="n">
        <v>29.83</v>
      </c>
      <c r="W805" t="n">
        <v>29.83</v>
      </c>
      <c r="X805" t="n">
        <v>2.66</v>
      </c>
      <c r="Y805" t="n">
        <v>2.66</v>
      </c>
      <c r="Z805" t="n">
        <v>5.85</v>
      </c>
      <c r="AA805" t="n">
        <v>5.85</v>
      </c>
      <c r="AB805" t="n">
        <v>10.14</v>
      </c>
      <c r="AC805" t="n">
        <v>10.14</v>
      </c>
      <c r="AD805" t="n">
        <v>10.139999999999986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inlineStr">
        <is>
          <t>unreconciled</t>
        </is>
      </c>
      <c r="AM805" t="inlineStr">
        <is>
          <t>Order Amount Mismatch (POS&gt;3PO)</t>
        </is>
      </c>
      <c r="AN805" t="n">
        <v>10.14</v>
      </c>
      <c r="AO805" t="n">
        <f>ROUND(P805*100/H805,2)</f>
        <v>0.0</v>
      </c>
      <c r="AP805" t="n">
        <f>ROUND(Q805*100/I805,2)</f>
        <v>0.0</v>
      </c>
      <c r="AQ805"/>
      <c r="AR805"/>
      <c r="AS805" t="n">
        <v>0.0</v>
      </c>
    </row>
    <row r="806">
      <c r="A806" s="1" t="n">
        <v>45235.0</v>
      </c>
      <c r="B806" s="2" t="n">
        <v>45235.793912037036</v>
      </c>
      <c r="C806" t="inlineStr">
        <is>
          <t>3140094012086181</t>
        </is>
      </c>
      <c r="D806" t="inlineStr">
        <is>
          <t>POS0012</t>
        </is>
      </c>
      <c r="E806" t="inlineStr">
        <is>
          <t>96</t>
        </is>
      </c>
      <c r="F806" t="inlineStr">
        <is>
          <t>0094</t>
        </is>
      </c>
      <c r="G806" t="inlineStr">
        <is>
          <t>5309098163</t>
        </is>
      </c>
      <c r="H806" t="n">
        <v>283.0</v>
      </c>
      <c r="I806" t="n">
        <v>269.52</v>
      </c>
      <c r="J806" t="n">
        <v>232.38</v>
      </c>
      <c r="K806" t="inlineStr">
        <is>
          <t>sale</t>
        </is>
      </c>
      <c r="L806" t="inlineStr">
        <is>
          <t/>
        </is>
      </c>
      <c r="M806" t="inlineStr">
        <is>
          <t/>
        </is>
      </c>
      <c r="N806" t="n">
        <v>0.0</v>
      </c>
      <c r="O806" t="n">
        <v>0.0</v>
      </c>
      <c r="P806" t="n">
        <v>213.28</v>
      </c>
      <c r="Q806" t="n">
        <v>213.28</v>
      </c>
      <c r="R806" t="n">
        <v>37.14</v>
      </c>
      <c r="S806" t="n">
        <v>37.14</v>
      </c>
      <c r="T806" t="n">
        <v>2.7</v>
      </c>
      <c r="U806" t="n">
        <v>2.7</v>
      </c>
      <c r="V806" t="n">
        <v>41.83</v>
      </c>
      <c r="W806" t="n">
        <v>41.83</v>
      </c>
      <c r="X806" t="n">
        <v>3.54</v>
      </c>
      <c r="Y806" t="n">
        <v>3.54</v>
      </c>
      <c r="Z806" t="n">
        <v>8.17</v>
      </c>
      <c r="AA806" t="n">
        <v>8.17</v>
      </c>
      <c r="AB806" t="n">
        <v>13.48</v>
      </c>
      <c r="AC806" t="n">
        <v>13.48</v>
      </c>
      <c r="AD806" t="n">
        <v>13.480000000000018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inlineStr">
        <is>
          <t>unreconciled</t>
        </is>
      </c>
      <c r="AM806" t="inlineStr">
        <is>
          <t>Order Amount Mismatch (POS&gt;3PO)</t>
        </is>
      </c>
      <c r="AN806" t="n">
        <v>13.48</v>
      </c>
      <c r="AO806" t="n">
        <f>ROUND(P806*100/H806,2)</f>
        <v>0.0</v>
      </c>
      <c r="AP806" t="n">
        <f>ROUND(Q806*100/I806,2)</f>
        <v>0.0</v>
      </c>
      <c r="AQ806"/>
      <c r="AR806"/>
      <c r="AS806" t="n">
        <v>0.0</v>
      </c>
    </row>
    <row r="807">
      <c r="A807" s="1" t="n">
        <v>45233.0</v>
      </c>
      <c r="B807" s="2" t="n">
        <v>45233.57745370371</v>
      </c>
      <c r="C807" t="inlineStr">
        <is>
          <t>3140094012085094</t>
        </is>
      </c>
      <c r="D807" t="inlineStr">
        <is>
          <t>POS0012</t>
        </is>
      </c>
      <c r="E807" t="inlineStr">
        <is>
          <t>09</t>
        </is>
      </c>
      <c r="F807" t="inlineStr">
        <is>
          <t>0094</t>
        </is>
      </c>
      <c r="G807" t="inlineStr">
        <is>
          <t>5309106856</t>
        </is>
      </c>
      <c r="H807" t="n">
        <v>255.0</v>
      </c>
      <c r="I807" t="n">
        <v>319.99</v>
      </c>
      <c r="J807" t="n">
        <v>282.85</v>
      </c>
      <c r="K807" t="inlineStr">
        <is>
          <t>sale</t>
        </is>
      </c>
      <c r="L807" t="inlineStr">
        <is>
          <t/>
        </is>
      </c>
      <c r="M807" t="inlineStr">
        <is>
          <t/>
        </is>
      </c>
      <c r="N807" t="n">
        <v>0.0</v>
      </c>
      <c r="O807" t="n">
        <v>0.0</v>
      </c>
      <c r="P807" t="n">
        <v>251.76</v>
      </c>
      <c r="Q807" t="n">
        <v>192.96</v>
      </c>
      <c r="R807" t="n">
        <v>37.14</v>
      </c>
      <c r="S807" t="n">
        <v>37.14</v>
      </c>
      <c r="T807" t="n">
        <v>3.2</v>
      </c>
      <c r="U807" t="n">
        <v>2.43</v>
      </c>
      <c r="V807" t="n">
        <v>50.91</v>
      </c>
      <c r="W807" t="n">
        <v>37.03</v>
      </c>
      <c r="X807" t="n">
        <v>4.2</v>
      </c>
      <c r="Y807" t="n">
        <v>3.19</v>
      </c>
      <c r="Z807" t="n">
        <v>9.92</v>
      </c>
      <c r="AA807" t="n">
        <v>7.24</v>
      </c>
      <c r="AB807" t="n">
        <v>12.14</v>
      </c>
      <c r="AC807" t="n">
        <v>12.14</v>
      </c>
      <c r="AD807" t="n">
        <v>-64.99000000000001</v>
      </c>
      <c r="AE807" t="n">
        <v>58.79999999999998</v>
      </c>
      <c r="AF807" t="n">
        <v>0.0</v>
      </c>
      <c r="AG807" t="n">
        <v>0.77</v>
      </c>
      <c r="AH807" t="n">
        <v>13.879999999999995</v>
      </c>
      <c r="AI807" t="n">
        <v>1.0100000000000002</v>
      </c>
      <c r="AJ807" t="n">
        <v>2.6799999999999997</v>
      </c>
      <c r="AK807" t="n">
        <v>0.0</v>
      </c>
      <c r="AL807" t="inlineStr">
        <is>
          <t>unreconciled</t>
        </is>
      </c>
      <c r="AM807" t="inlineStr">
        <is>
          <t>Order Amount Mismatch (3PO&gt;POS)</t>
        </is>
      </c>
      <c r="AN807" t="n">
        <v>64.99</v>
      </c>
      <c r="AO807" t="n">
        <f>ROUND(P807*100/H807,2)</f>
        <v>0.0</v>
      </c>
      <c r="AP807" t="n">
        <f>ROUND(Q807*100/I807,2)</f>
        <v>0.0</v>
      </c>
      <c r="AQ807"/>
      <c r="AR807"/>
      <c r="AS807" t="n">
        <v>0.0</v>
      </c>
    </row>
    <row r="808">
      <c r="A808" s="1" t="n">
        <v>45232.0</v>
      </c>
      <c r="B808" s="2" t="n">
        <v>45232.98784722222</v>
      </c>
      <c r="C808" t="inlineStr">
        <is>
          <t>3140023012059140</t>
        </is>
      </c>
      <c r="D808" t="inlineStr">
        <is>
          <t>POS0012</t>
        </is>
      </c>
      <c r="E808" t="inlineStr">
        <is>
          <t>33</t>
        </is>
      </c>
      <c r="F808" t="inlineStr">
        <is>
          <t>0023</t>
        </is>
      </c>
      <c r="G808" t="inlineStr">
        <is>
          <t>5309113914</t>
        </is>
      </c>
      <c r="H808" t="n">
        <v>157.0</v>
      </c>
      <c r="I808" t="n">
        <v>149.52</v>
      </c>
      <c r="J808" t="n">
        <v>112.38</v>
      </c>
      <c r="K808" t="inlineStr">
        <is>
          <t>sale</t>
        </is>
      </c>
      <c r="L808" t="inlineStr">
        <is>
          <t/>
        </is>
      </c>
      <c r="M808" t="inlineStr">
        <is>
          <t/>
        </is>
      </c>
      <c r="N808" t="n">
        <v>0.0</v>
      </c>
      <c r="O808" t="n">
        <v>0.0</v>
      </c>
      <c r="P808" t="n">
        <v>121.84</v>
      </c>
      <c r="Q808" t="n">
        <v>121.84</v>
      </c>
      <c r="R808" t="n">
        <v>37.14</v>
      </c>
      <c r="S808" t="n">
        <v>37.14</v>
      </c>
      <c r="T808" t="n">
        <v>1.5</v>
      </c>
      <c r="U808" t="n">
        <v>1.5</v>
      </c>
      <c r="V808" t="n">
        <v>20.23</v>
      </c>
      <c r="W808" t="n">
        <v>20.23</v>
      </c>
      <c r="X808" t="n">
        <v>1.96</v>
      </c>
      <c r="Y808" t="n">
        <v>1.96</v>
      </c>
      <c r="Z808" t="n">
        <v>3.99</v>
      </c>
      <c r="AA808" t="n">
        <v>3.99</v>
      </c>
      <c r="AB808" t="n">
        <v>7.48</v>
      </c>
      <c r="AC808" t="n">
        <v>7.48</v>
      </c>
      <c r="AD808" t="n">
        <v>7.47999999999999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inlineStr">
        <is>
          <t>unreconciled</t>
        </is>
      </c>
      <c r="AM808" t="inlineStr">
        <is>
          <t>Order Amount Mismatch (POS&gt;3PO)</t>
        </is>
      </c>
      <c r="AN808" t="n">
        <v>7.48</v>
      </c>
      <c r="AO808" t="n">
        <f>ROUND(P808*100/H808,2)</f>
        <v>0.0</v>
      </c>
      <c r="AP808" t="n">
        <f>ROUND(Q808*100/I808,2)</f>
        <v>0.0</v>
      </c>
      <c r="AQ808"/>
      <c r="AR808"/>
      <c r="AS808" t="n">
        <v>0.0</v>
      </c>
    </row>
    <row r="809">
      <c r="A809" s="1" t="n">
        <v>45234.0</v>
      </c>
      <c r="B809" s="2" t="n">
        <v>45234.732881944445</v>
      </c>
      <c r="C809" t="inlineStr">
        <is>
          <t>3140023012059546</t>
        </is>
      </c>
      <c r="D809" t="inlineStr">
        <is>
          <t>POS0012</t>
        </is>
      </c>
      <c r="E809" t="inlineStr">
        <is>
          <t>38</t>
        </is>
      </c>
      <c r="F809" t="inlineStr">
        <is>
          <t>0023</t>
        </is>
      </c>
      <c r="G809" t="inlineStr">
        <is>
          <t>5309127700</t>
        </is>
      </c>
      <c r="H809" t="n">
        <v>298.0</v>
      </c>
      <c r="I809" t="n">
        <v>283.8</v>
      </c>
      <c r="J809" t="n">
        <v>246.66</v>
      </c>
      <c r="K809" t="inlineStr">
        <is>
          <t>sale</t>
        </is>
      </c>
      <c r="L809" t="inlineStr">
        <is>
          <t/>
        </is>
      </c>
      <c r="M809" t="inlineStr">
        <is>
          <t/>
        </is>
      </c>
      <c r="N809" t="n">
        <v>0.0</v>
      </c>
      <c r="O809" t="n">
        <v>0.0</v>
      </c>
      <c r="P809" t="n">
        <v>224.18</v>
      </c>
      <c r="Q809" t="n">
        <v>224.17</v>
      </c>
      <c r="R809" t="n">
        <v>37.14</v>
      </c>
      <c r="S809" t="n">
        <v>37.14</v>
      </c>
      <c r="T809" t="n">
        <v>2.84</v>
      </c>
      <c r="U809" t="n">
        <v>2.84</v>
      </c>
      <c r="V809" t="n">
        <v>44.4</v>
      </c>
      <c r="W809" t="n">
        <v>44.4</v>
      </c>
      <c r="X809" t="n">
        <v>3.72</v>
      </c>
      <c r="Y809" t="n">
        <v>3.72</v>
      </c>
      <c r="Z809" t="n">
        <v>8.66</v>
      </c>
      <c r="AA809" t="n">
        <v>8.66</v>
      </c>
      <c r="AB809" t="n">
        <v>14.2</v>
      </c>
      <c r="AC809" t="n">
        <v>14.19</v>
      </c>
      <c r="AD809" t="n">
        <v>14.199999999999989</v>
      </c>
      <c r="AE809" t="n">
        <v>0.010000000000019327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0.009999999999999787</v>
      </c>
      <c r="AL809" t="inlineStr">
        <is>
          <t>unreconciled</t>
        </is>
      </c>
      <c r="AM809" t="inlineStr">
        <is>
          <t>Order Amount Mismatch (POS&gt;3PO)</t>
        </is>
      </c>
      <c r="AN809" t="n">
        <v>14.2</v>
      </c>
      <c r="AO809" t="n">
        <f>ROUND(P809*100/H809,2)</f>
        <v>0.0</v>
      </c>
      <c r="AP809" t="n">
        <f>ROUND(Q809*100/I809,2)</f>
        <v>0.0</v>
      </c>
      <c r="AQ809"/>
      <c r="AR809"/>
      <c r="AS809" t="n">
        <v>0.0</v>
      </c>
    </row>
    <row r="810">
      <c r="A810" s="1" t="n">
        <v>45232.0</v>
      </c>
      <c r="B810" s="2" t="n">
        <v>45232.989016203705</v>
      </c>
      <c r="C810" t="inlineStr">
        <is>
          <t>3140023012059141</t>
        </is>
      </c>
      <c r="D810" t="inlineStr">
        <is>
          <t>POS0012</t>
        </is>
      </c>
      <c r="E810" t="inlineStr">
        <is>
          <t>34</t>
        </is>
      </c>
      <c r="F810" t="inlineStr">
        <is>
          <t>0023</t>
        </is>
      </c>
      <c r="G810" t="inlineStr">
        <is>
          <t>5309131430</t>
        </is>
      </c>
      <c r="H810" t="n">
        <v>558.0</v>
      </c>
      <c r="I810" t="n">
        <v>531.42</v>
      </c>
      <c r="J810" t="n">
        <v>494.28</v>
      </c>
      <c r="K810" t="inlineStr">
        <is>
          <t>sale</t>
        </is>
      </c>
      <c r="L810" t="inlineStr">
        <is>
          <t/>
        </is>
      </c>
      <c r="M810" t="inlineStr">
        <is>
          <t/>
        </is>
      </c>
      <c r="N810" t="n">
        <v>0.0</v>
      </c>
      <c r="O810" t="n">
        <v>0.0</v>
      </c>
      <c r="P810" t="n">
        <v>412.9</v>
      </c>
      <c r="Q810" t="n">
        <v>412.9</v>
      </c>
      <c r="R810" t="n">
        <v>37.14</v>
      </c>
      <c r="S810" t="n">
        <v>37.14</v>
      </c>
      <c r="T810" t="n">
        <v>5.31</v>
      </c>
      <c r="U810" t="n">
        <v>5.31</v>
      </c>
      <c r="V810" t="n">
        <v>88.97</v>
      </c>
      <c r="W810" t="n">
        <v>88.97</v>
      </c>
      <c r="X810" t="n">
        <v>6.97</v>
      </c>
      <c r="Y810" t="n">
        <v>6.97</v>
      </c>
      <c r="Z810" t="n">
        <v>17.27</v>
      </c>
      <c r="AA810" t="n">
        <v>17.26</v>
      </c>
      <c r="AB810" t="n">
        <v>26.58</v>
      </c>
      <c r="AC810" t="n">
        <v>26.57</v>
      </c>
      <c r="AD810" t="n">
        <v>26.58000000000004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0.00999999999999801</v>
      </c>
      <c r="AK810" t="n">
        <v>0.00999999999999801</v>
      </c>
      <c r="AL810" t="inlineStr">
        <is>
          <t>unreconciled</t>
        </is>
      </c>
      <c r="AM810" t="inlineStr">
        <is>
          <t>Order Amount Mismatch (POS&gt;3PO)</t>
        </is>
      </c>
      <c r="AN810" t="n">
        <v>26.58</v>
      </c>
      <c r="AO810" t="n">
        <f>ROUND(P810*100/H810,2)</f>
        <v>0.0</v>
      </c>
      <c r="AP810" t="n">
        <f>ROUND(Q810*100/I810,2)</f>
        <v>0.0</v>
      </c>
      <c r="AQ810"/>
      <c r="AR810"/>
      <c r="AS810" t="n">
        <v>0.0</v>
      </c>
    </row>
    <row r="811">
      <c r="A811" s="1" t="n">
        <v>45232.0</v>
      </c>
      <c r="B811" s="2" t="n">
        <v>45232.91063657407</v>
      </c>
      <c r="C811" t="inlineStr">
        <is>
          <t>3140094012084943</t>
        </is>
      </c>
      <c r="D811" t="inlineStr">
        <is>
          <t>POS0012</t>
        </is>
      </c>
      <c r="E811" t="inlineStr">
        <is>
          <t>58</t>
        </is>
      </c>
      <c r="F811" t="inlineStr">
        <is>
          <t>0094</t>
        </is>
      </c>
      <c r="G811" t="inlineStr">
        <is>
          <t>5309157128</t>
        </is>
      </c>
      <c r="H811" t="n">
        <v>737.0</v>
      </c>
      <c r="I811" t="n">
        <v>701.88</v>
      </c>
      <c r="J811" t="n">
        <v>664.74</v>
      </c>
      <c r="K811" t="inlineStr">
        <is>
          <t>sale</t>
        </is>
      </c>
      <c r="L811" t="inlineStr">
        <is>
          <t/>
        </is>
      </c>
      <c r="M811" t="inlineStr">
        <is>
          <t/>
        </is>
      </c>
      <c r="N811" t="n">
        <v>0.0</v>
      </c>
      <c r="O811" t="n">
        <v>0.0</v>
      </c>
      <c r="P811" t="n">
        <v>542.81</v>
      </c>
      <c r="Q811" t="n">
        <v>542.8</v>
      </c>
      <c r="R811" t="n">
        <v>37.14</v>
      </c>
      <c r="S811" t="n">
        <v>37.14</v>
      </c>
      <c r="T811" t="n">
        <v>7.02</v>
      </c>
      <c r="U811" t="n">
        <v>7.02</v>
      </c>
      <c r="V811" t="n">
        <v>119.65</v>
      </c>
      <c r="W811" t="n">
        <v>119.65</v>
      </c>
      <c r="X811" t="n">
        <v>9.21</v>
      </c>
      <c r="Y811" t="n">
        <v>9.21</v>
      </c>
      <c r="Z811" t="n">
        <v>23.19</v>
      </c>
      <c r="AA811" t="n">
        <v>23.2</v>
      </c>
      <c r="AB811" t="n">
        <v>35.1</v>
      </c>
      <c r="AC811" t="n">
        <v>35.1</v>
      </c>
      <c r="AD811" t="n">
        <v>35.120000000000005</v>
      </c>
      <c r="AE811" t="n">
        <v>0.009999999999990905</v>
      </c>
      <c r="AF811" t="n">
        <v>0.0</v>
      </c>
      <c r="AG811" t="n">
        <v>0.0</v>
      </c>
      <c r="AH811" t="n">
        <v>0.0</v>
      </c>
      <c r="AI811" t="n">
        <v>0.0</v>
      </c>
      <c r="AJ811" t="n">
        <v>-0.00999999999999801</v>
      </c>
      <c r="AK811" t="n">
        <v>0.0</v>
      </c>
      <c r="AL811" t="inlineStr">
        <is>
          <t>unreconciled</t>
        </is>
      </c>
      <c r="AM811" t="inlineStr">
        <is>
          <t>Order Amount Mismatch (POS&gt;3PO)</t>
        </is>
      </c>
      <c r="AN811" t="n">
        <v>35.12</v>
      </c>
      <c r="AO811" t="n">
        <f>ROUND(P811*100/H811,2)</f>
        <v>0.0</v>
      </c>
      <c r="AP811" t="n">
        <f>ROUND(Q811*100/I811,2)</f>
        <v>0.0</v>
      </c>
      <c r="AQ811"/>
      <c r="AR811"/>
      <c r="AS811" t="n">
        <v>0.0</v>
      </c>
    </row>
    <row r="812">
      <c r="A812" s="1" t="n">
        <v>45234.0</v>
      </c>
      <c r="B812" s="2" t="n">
        <v>45234.74863425926</v>
      </c>
      <c r="C812" t="inlineStr">
        <is>
          <t>3140094012085621</t>
        </is>
      </c>
      <c r="D812" t="inlineStr">
        <is>
          <t>POS0012</t>
        </is>
      </c>
      <c r="E812" t="inlineStr">
        <is>
          <t>36</t>
        </is>
      </c>
      <c r="F812" t="inlineStr">
        <is>
          <t>0094</t>
        </is>
      </c>
      <c r="G812" t="inlineStr">
        <is>
          <t>5309158797</t>
        </is>
      </c>
      <c r="H812" t="n">
        <v>446.0</v>
      </c>
      <c r="I812" t="n">
        <v>424.76</v>
      </c>
      <c r="J812" t="n">
        <v>387.62</v>
      </c>
      <c r="K812" t="inlineStr">
        <is>
          <t>sale</t>
        </is>
      </c>
      <c r="L812" t="inlineStr">
        <is>
          <t/>
        </is>
      </c>
      <c r="M812" t="inlineStr">
        <is>
          <t/>
        </is>
      </c>
      <c r="N812" t="n">
        <v>0.0</v>
      </c>
      <c r="O812" t="n">
        <v>0.0</v>
      </c>
      <c r="P812" t="n">
        <v>331.6</v>
      </c>
      <c r="Q812" t="n">
        <v>331.6</v>
      </c>
      <c r="R812" t="n">
        <v>37.14</v>
      </c>
      <c r="S812" t="n">
        <v>37.14</v>
      </c>
      <c r="T812" t="n">
        <v>4.25</v>
      </c>
      <c r="U812" t="n">
        <v>4.25</v>
      </c>
      <c r="V812" t="n">
        <v>69.77</v>
      </c>
      <c r="W812" t="n">
        <v>69.77</v>
      </c>
      <c r="X812" t="n">
        <v>5.58</v>
      </c>
      <c r="Y812" t="n">
        <v>5.58</v>
      </c>
      <c r="Z812" t="n">
        <v>13.56</v>
      </c>
      <c r="AA812" t="n">
        <v>13.56</v>
      </c>
      <c r="AB812" t="n">
        <v>21.24</v>
      </c>
      <c r="AC812" t="n">
        <v>21.24</v>
      </c>
      <c r="AD812" t="n">
        <v>21.24000000000001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inlineStr">
        <is>
          <t>unreconciled</t>
        </is>
      </c>
      <c r="AM812" t="inlineStr">
        <is>
          <t>Order Amount Mismatch (POS&gt;3PO)</t>
        </is>
      </c>
      <c r="AN812" t="n">
        <v>21.24</v>
      </c>
      <c r="AO812" t="n">
        <f>ROUND(P812*100/H812,2)</f>
        <v>0.0</v>
      </c>
      <c r="AP812" t="n">
        <f>ROUND(Q812*100/I812,2)</f>
        <v>0.0</v>
      </c>
      <c r="AQ812"/>
      <c r="AR812"/>
      <c r="AS812" t="n">
        <v>0.0</v>
      </c>
    </row>
    <row r="813">
      <c r="A813" s="1" t="n">
        <v>45232.0</v>
      </c>
      <c r="B813" s="2" t="n">
        <v>45232.76363425926</v>
      </c>
      <c r="C813" t="inlineStr">
        <is>
          <t>3140094012084826</t>
        </is>
      </c>
      <c r="D813" t="inlineStr">
        <is>
          <t>POS0012</t>
        </is>
      </c>
      <c r="E813" t="inlineStr">
        <is>
          <t>41</t>
        </is>
      </c>
      <c r="F813" t="inlineStr">
        <is>
          <t>0094</t>
        </is>
      </c>
      <c r="G813" t="inlineStr">
        <is>
          <t>5309175640</t>
        </is>
      </c>
      <c r="H813" t="n">
        <v>435.0</v>
      </c>
      <c r="I813" t="n">
        <v>414.28</v>
      </c>
      <c r="J813" t="n">
        <v>377.14</v>
      </c>
      <c r="K813" t="inlineStr">
        <is>
          <t>sale</t>
        </is>
      </c>
      <c r="L813" t="inlineStr">
        <is>
          <t/>
        </is>
      </c>
      <c r="M813" t="inlineStr">
        <is>
          <t/>
        </is>
      </c>
      <c r="N813" t="n">
        <v>0.0</v>
      </c>
      <c r="O813" t="n">
        <v>0.0</v>
      </c>
      <c r="P813" t="n">
        <v>323.61</v>
      </c>
      <c r="Q813" t="n">
        <v>323.61</v>
      </c>
      <c r="R813" t="n">
        <v>37.14</v>
      </c>
      <c r="S813" t="n">
        <v>37.14</v>
      </c>
      <c r="T813" t="n">
        <v>4.14</v>
      </c>
      <c r="U813" t="n">
        <v>4.14</v>
      </c>
      <c r="V813" t="n">
        <v>67.89</v>
      </c>
      <c r="W813" t="n">
        <v>67.89</v>
      </c>
      <c r="X813" t="n">
        <v>5.44</v>
      </c>
      <c r="Y813" t="n">
        <v>5.44</v>
      </c>
      <c r="Z813" t="n">
        <v>13.2</v>
      </c>
      <c r="AA813" t="n">
        <v>13.2</v>
      </c>
      <c r="AB813" t="n">
        <v>20.72</v>
      </c>
      <c r="AC813" t="n">
        <v>20.72</v>
      </c>
      <c r="AD813" t="n">
        <v>20.720000000000027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inlineStr">
        <is>
          <t>unreconciled</t>
        </is>
      </c>
      <c r="AM813" t="inlineStr">
        <is>
          <t>Order Amount Mismatch (POS&gt;3PO)</t>
        </is>
      </c>
      <c r="AN813" t="n">
        <v>20.72</v>
      </c>
      <c r="AO813" t="n">
        <f>ROUND(P813*100/H813,2)</f>
        <v>0.0</v>
      </c>
      <c r="AP813" t="n">
        <f>ROUND(Q813*100/I813,2)</f>
        <v>0.0</v>
      </c>
      <c r="AQ813"/>
      <c r="AR813"/>
      <c r="AS813" t="n">
        <v>0.0</v>
      </c>
    </row>
    <row r="814">
      <c r="A814" s="1" t="n">
        <v>45232.0</v>
      </c>
      <c r="B814" s="2" t="n">
        <v>45233.00133101852</v>
      </c>
      <c r="C814" t="inlineStr">
        <is>
          <t>3140023012059152</t>
        </is>
      </c>
      <c r="D814" t="inlineStr">
        <is>
          <t>POS0012</t>
        </is>
      </c>
      <c r="E814" t="inlineStr">
        <is>
          <t>45</t>
        </is>
      </c>
      <c r="F814" t="inlineStr">
        <is>
          <t>0023</t>
        </is>
      </c>
      <c r="G814" t="inlineStr">
        <is>
          <t>5309185876</t>
        </is>
      </c>
      <c r="H814" t="n">
        <v>186.0</v>
      </c>
      <c r="I814" t="n">
        <v>177.14</v>
      </c>
      <c r="J814" t="n">
        <v>140.0</v>
      </c>
      <c r="K814" t="inlineStr">
        <is>
          <t>sale</t>
        </is>
      </c>
      <c r="L814" t="inlineStr">
        <is>
          <t/>
        </is>
      </c>
      <c r="M814" t="inlineStr">
        <is>
          <t/>
        </is>
      </c>
      <c r="N814" t="n">
        <v>0.0</v>
      </c>
      <c r="O814" t="n">
        <v>0.0</v>
      </c>
      <c r="P814" t="n">
        <v>142.88</v>
      </c>
      <c r="Q814" t="n">
        <v>142.89</v>
      </c>
      <c r="R814" t="n">
        <v>37.14</v>
      </c>
      <c r="S814" t="n">
        <v>37.14</v>
      </c>
      <c r="T814" t="n">
        <v>1.77</v>
      </c>
      <c r="U814" t="n">
        <v>1.77</v>
      </c>
      <c r="V814" t="n">
        <v>25.2</v>
      </c>
      <c r="W814" t="n">
        <v>25.2</v>
      </c>
      <c r="X814" t="n">
        <v>2.33</v>
      </c>
      <c r="Y814" t="n">
        <v>2.32</v>
      </c>
      <c r="Z814" t="n">
        <v>4.96</v>
      </c>
      <c r="AA814" t="n">
        <v>4.96</v>
      </c>
      <c r="AB814" t="n">
        <v>8.86</v>
      </c>
      <c r="AC814" t="n">
        <v>8.86</v>
      </c>
      <c r="AD814" t="n">
        <v>8.860000000000014</v>
      </c>
      <c r="AE814" t="n">
        <v>-0.009999999999990905</v>
      </c>
      <c r="AF814" t="n">
        <v>0.0</v>
      </c>
      <c r="AG814" t="n">
        <v>0.0</v>
      </c>
      <c r="AH814" t="n">
        <v>0.0</v>
      </c>
      <c r="AI814" t="n">
        <v>0.010000000000000231</v>
      </c>
      <c r="AJ814" t="n">
        <v>0.0</v>
      </c>
      <c r="AK814" t="n">
        <v>0.0</v>
      </c>
      <c r="AL814" t="inlineStr">
        <is>
          <t>unreconciled</t>
        </is>
      </c>
      <c r="AM814" t="inlineStr">
        <is>
          <t>Order Amount Mismatch (POS&gt;3PO)</t>
        </is>
      </c>
      <c r="AN814" t="n">
        <v>8.86</v>
      </c>
      <c r="AO814" t="n">
        <f>ROUND(P814*100/H814,2)</f>
        <v>0.0</v>
      </c>
      <c r="AP814" t="n">
        <f>ROUND(Q814*100/I814,2)</f>
        <v>0.0</v>
      </c>
      <c r="AQ814"/>
      <c r="AR814"/>
      <c r="AS814" t="n">
        <v>0.0</v>
      </c>
    </row>
    <row r="815">
      <c r="A815" s="1" t="n">
        <v>45231.0</v>
      </c>
      <c r="B815" s="2" t="n">
        <v>45231.95616898148</v>
      </c>
      <c r="C815" t="inlineStr">
        <is>
          <t>3140094012084586</t>
        </is>
      </c>
      <c r="D815" t="inlineStr">
        <is>
          <t>POS0012</t>
        </is>
      </c>
      <c r="E815" t="inlineStr">
        <is>
          <t>00</t>
        </is>
      </c>
      <c r="F815" t="inlineStr">
        <is>
          <t>0094</t>
        </is>
      </c>
      <c r="G815" t="inlineStr">
        <is>
          <t>5309190383</t>
        </is>
      </c>
      <c r="H815" t="n">
        <v>474.0</v>
      </c>
      <c r="I815" t="n">
        <v>451.44</v>
      </c>
      <c r="J815" t="n">
        <v>414.3</v>
      </c>
      <c r="K815" t="inlineStr">
        <is>
          <t>sale</t>
        </is>
      </c>
      <c r="L815" t="inlineStr">
        <is>
          <t/>
        </is>
      </c>
      <c r="M815" t="inlineStr">
        <is>
          <t/>
        </is>
      </c>
      <c r="N815" t="n">
        <v>0.0</v>
      </c>
      <c r="O815" t="n">
        <v>0.0</v>
      </c>
      <c r="P815" t="n">
        <v>351.94</v>
      </c>
      <c r="Q815" t="n">
        <v>351.93</v>
      </c>
      <c r="R815" t="n">
        <v>37.14</v>
      </c>
      <c r="S815" t="n">
        <v>37.14</v>
      </c>
      <c r="T815" t="n">
        <v>4.51</v>
      </c>
      <c r="U815" t="n">
        <v>4.51</v>
      </c>
      <c r="V815" t="n">
        <v>74.57</v>
      </c>
      <c r="W815" t="n">
        <v>74.57</v>
      </c>
      <c r="X815" t="n">
        <v>5.93</v>
      </c>
      <c r="Y815" t="n">
        <v>5.93</v>
      </c>
      <c r="Z815" t="n">
        <v>14.49</v>
      </c>
      <c r="AA815" t="n">
        <v>14.49</v>
      </c>
      <c r="AB815" t="n">
        <v>22.58</v>
      </c>
      <c r="AC815" t="n">
        <v>22.57</v>
      </c>
      <c r="AD815" t="n">
        <v>22.560000000000002</v>
      </c>
      <c r="AE815" t="n">
        <v>0.009999999999990905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0.00999999999999801</v>
      </c>
      <c r="AL815" t="inlineStr">
        <is>
          <t>unreconciled</t>
        </is>
      </c>
      <c r="AM815" t="inlineStr">
        <is>
          <t>Order Amount Mismatch (POS&gt;3PO)</t>
        </is>
      </c>
      <c r="AN815" t="n">
        <v>22.56</v>
      </c>
      <c r="AO815" t="n">
        <f>ROUND(P815*100/H815,2)</f>
        <v>0.0</v>
      </c>
      <c r="AP815" t="n">
        <f>ROUND(Q815*100/I815,2)</f>
        <v>0.0</v>
      </c>
      <c r="AQ815"/>
      <c r="AR815"/>
      <c r="AS815" t="n">
        <v>0.0</v>
      </c>
    </row>
    <row r="816">
      <c r="A816" s="1" t="n">
        <v>45232.0</v>
      </c>
      <c r="B816" s="2" t="n">
        <v>45233.00599537037</v>
      </c>
      <c r="C816" t="inlineStr">
        <is>
          <t>3140094012085015</t>
        </is>
      </c>
      <c r="D816" t="inlineStr">
        <is>
          <t>POS0012</t>
        </is>
      </c>
      <c r="E816" t="inlineStr">
        <is>
          <t>30</t>
        </is>
      </c>
      <c r="F816" t="inlineStr">
        <is>
          <t>0094</t>
        </is>
      </c>
      <c r="G816" t="inlineStr">
        <is>
          <t>5309193794</t>
        </is>
      </c>
      <c r="H816" t="n">
        <v>383.0</v>
      </c>
      <c r="I816" t="n">
        <v>364.75</v>
      </c>
      <c r="J816" t="n">
        <v>327.61</v>
      </c>
      <c r="K816" t="inlineStr">
        <is>
          <t>sale</t>
        </is>
      </c>
      <c r="L816" t="inlineStr">
        <is>
          <t/>
        </is>
      </c>
      <c r="M816" t="inlineStr">
        <is>
          <t/>
        </is>
      </c>
      <c r="N816" t="n">
        <v>0.0</v>
      </c>
      <c r="O816" t="n">
        <v>0.0</v>
      </c>
      <c r="P816" t="n">
        <v>285.86</v>
      </c>
      <c r="Q816" t="n">
        <v>285.87</v>
      </c>
      <c r="R816" t="n">
        <v>37.14</v>
      </c>
      <c r="S816" t="n">
        <v>37.14</v>
      </c>
      <c r="T816" t="n">
        <v>3.65</v>
      </c>
      <c r="U816" t="n">
        <v>3.65</v>
      </c>
      <c r="V816" t="n">
        <v>58.97</v>
      </c>
      <c r="W816" t="n">
        <v>58.97</v>
      </c>
      <c r="X816" t="n">
        <v>4.79</v>
      </c>
      <c r="Y816" t="n">
        <v>4.79</v>
      </c>
      <c r="Z816" t="n">
        <v>11.48</v>
      </c>
      <c r="AA816" t="n">
        <v>11.47</v>
      </c>
      <c r="AB816" t="n">
        <v>18.24</v>
      </c>
      <c r="AC816" t="n">
        <v>18.24</v>
      </c>
      <c r="AD816" t="n">
        <v>18.25</v>
      </c>
      <c r="AE816" t="n">
        <v>-0.009999999999990905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0.009999999999999787</v>
      </c>
      <c r="AK816" t="n">
        <v>0.0</v>
      </c>
      <c r="AL816" t="inlineStr">
        <is>
          <t>unreconciled</t>
        </is>
      </c>
      <c r="AM816" t="inlineStr">
        <is>
          <t>Order Amount Mismatch (POS&gt;3PO)</t>
        </is>
      </c>
      <c r="AN816" t="n">
        <v>18.25</v>
      </c>
      <c r="AO816" t="n">
        <f>ROUND(P816*100/H816,2)</f>
        <v>0.0</v>
      </c>
      <c r="AP816" t="n">
        <f>ROUND(Q816*100/I816,2)</f>
        <v>0.0</v>
      </c>
      <c r="AQ816"/>
      <c r="AR816"/>
      <c r="AS816" t="n">
        <v>0.0</v>
      </c>
    </row>
    <row r="817">
      <c r="A817" s="1" t="n">
        <v>45235.0</v>
      </c>
      <c r="B817" s="2" t="n">
        <v>45235.70994212963</v>
      </c>
      <c r="C817" t="inlineStr">
        <is>
          <t>3140094012086108</t>
        </is>
      </c>
      <c r="D817" t="inlineStr">
        <is>
          <t>POS0012</t>
        </is>
      </c>
      <c r="E817" t="inlineStr">
        <is>
          <t>23</t>
        </is>
      </c>
      <c r="F817" t="inlineStr">
        <is>
          <t>0094</t>
        </is>
      </c>
      <c r="G817" t="inlineStr">
        <is>
          <t>5309198961</t>
        </is>
      </c>
      <c r="H817" t="n">
        <v>334.0</v>
      </c>
      <c r="I817" t="n">
        <v>318.09</v>
      </c>
      <c r="J817" t="n">
        <v>280.95</v>
      </c>
      <c r="K817" t="inlineStr">
        <is>
          <t>sale</t>
        </is>
      </c>
      <c r="L817" t="inlineStr">
        <is>
          <t/>
        </is>
      </c>
      <c r="M817" t="inlineStr">
        <is>
          <t/>
        </is>
      </c>
      <c r="N817" t="n">
        <v>0.0</v>
      </c>
      <c r="O817" t="n">
        <v>0.0</v>
      </c>
      <c r="P817" t="n">
        <v>250.32</v>
      </c>
      <c r="Q817" t="n">
        <v>250.32</v>
      </c>
      <c r="R817" t="n">
        <v>37.14</v>
      </c>
      <c r="S817" t="n">
        <v>37.14</v>
      </c>
      <c r="T817" t="n">
        <v>3.18</v>
      </c>
      <c r="U817" t="n">
        <v>3.18</v>
      </c>
      <c r="V817" t="n">
        <v>50.57</v>
      </c>
      <c r="W817" t="n">
        <v>50.57</v>
      </c>
      <c r="X817" t="n">
        <v>4.17</v>
      </c>
      <c r="Y817" t="n">
        <v>4.18</v>
      </c>
      <c r="Z817" t="n">
        <v>9.85</v>
      </c>
      <c r="AA817" t="n">
        <v>9.85</v>
      </c>
      <c r="AB817" t="n">
        <v>15.9</v>
      </c>
      <c r="AC817" t="n">
        <v>15.91</v>
      </c>
      <c r="AD817" t="n">
        <v>15.910000000000025</v>
      </c>
      <c r="AE817" t="n">
        <v>0.0</v>
      </c>
      <c r="AF817" t="n">
        <v>0.0</v>
      </c>
      <c r="AG817" t="n">
        <v>0.0</v>
      </c>
      <c r="AH817" t="n">
        <v>0.0</v>
      </c>
      <c r="AI817" t="n">
        <v>-0.009999999999999787</v>
      </c>
      <c r="AJ817" t="n">
        <v>0.0</v>
      </c>
      <c r="AK817" t="n">
        <v>-0.009999999999999787</v>
      </c>
      <c r="AL817" t="inlineStr">
        <is>
          <t>unreconciled</t>
        </is>
      </c>
      <c r="AM817" t="inlineStr">
        <is>
          <t>Order Amount Mismatch (POS&gt;3PO)</t>
        </is>
      </c>
      <c r="AN817" t="n">
        <v>15.91</v>
      </c>
      <c r="AO817" t="n">
        <f>ROUND(P817*100/H817,2)</f>
        <v>0.0</v>
      </c>
      <c r="AP817" t="n">
        <f>ROUND(Q817*100/I817,2)</f>
        <v>0.0</v>
      </c>
      <c r="AQ817"/>
      <c r="AR817"/>
      <c r="AS817" t="n">
        <v>0.0</v>
      </c>
    </row>
    <row r="818">
      <c r="A818" s="1" t="n">
        <v>45231.0</v>
      </c>
      <c r="B818" s="2" t="n">
        <v>45231.86350694444</v>
      </c>
      <c r="C818" t="inlineStr">
        <is>
          <t>3140023012058821</t>
        </is>
      </c>
      <c r="D818" t="inlineStr">
        <is>
          <t>POS0012</t>
        </is>
      </c>
      <c r="E818" t="inlineStr">
        <is>
          <t>15</t>
        </is>
      </c>
      <c r="F818" t="inlineStr">
        <is>
          <t>0023</t>
        </is>
      </c>
      <c r="G818" t="inlineStr">
        <is>
          <t>5309204606</t>
        </is>
      </c>
      <c r="H818" t="n">
        <v>785.0</v>
      </c>
      <c r="I818" t="n">
        <v>747.6</v>
      </c>
      <c r="J818" t="n">
        <v>710.46</v>
      </c>
      <c r="K818" t="inlineStr">
        <is>
          <t>sale</t>
        </is>
      </c>
      <c r="L818" t="inlineStr">
        <is>
          <t/>
        </is>
      </c>
      <c r="M818" t="inlineStr">
        <is>
          <t/>
        </is>
      </c>
      <c r="N818" t="n">
        <v>0.0</v>
      </c>
      <c r="O818" t="n">
        <v>0.0</v>
      </c>
      <c r="P818" t="n">
        <v>577.65</v>
      </c>
      <c r="Q818" t="n">
        <v>577.64</v>
      </c>
      <c r="R818" t="n">
        <v>37.14</v>
      </c>
      <c r="S818" t="n">
        <v>37.14</v>
      </c>
      <c r="T818" t="n">
        <v>7.48</v>
      </c>
      <c r="U818" t="n">
        <v>7.48</v>
      </c>
      <c r="V818" t="n">
        <v>127.88</v>
      </c>
      <c r="W818" t="n">
        <v>127.88</v>
      </c>
      <c r="X818" t="n">
        <v>9.81</v>
      </c>
      <c r="Y818" t="n">
        <v>9.81</v>
      </c>
      <c r="Z818" t="n">
        <v>24.78</v>
      </c>
      <c r="AA818" t="n">
        <v>24.79</v>
      </c>
      <c r="AB818" t="n">
        <v>37.38</v>
      </c>
      <c r="AC818" t="n">
        <v>37.38</v>
      </c>
      <c r="AD818" t="n">
        <v>37.39999999999998</v>
      </c>
      <c r="AE818" t="n">
        <v>0.009999999999990905</v>
      </c>
      <c r="AF818" t="n">
        <v>0.0</v>
      </c>
      <c r="AG818" t="n">
        <v>0.0</v>
      </c>
      <c r="AH818" t="n">
        <v>0.0</v>
      </c>
      <c r="AI818" t="n">
        <v>0.0</v>
      </c>
      <c r="AJ818" t="n">
        <v>-0.00999999999999801</v>
      </c>
      <c r="AK818" t="n">
        <v>0.0</v>
      </c>
      <c r="AL818" t="inlineStr">
        <is>
          <t>unreconciled</t>
        </is>
      </c>
      <c r="AM818" t="inlineStr">
        <is>
          <t>Order Amount Mismatch (POS&gt;3PO)</t>
        </is>
      </c>
      <c r="AN818" t="n">
        <v>37.4</v>
      </c>
      <c r="AO818" t="n">
        <f>ROUND(P818*100/H818,2)</f>
        <v>0.0</v>
      </c>
      <c r="AP818" t="n">
        <f>ROUND(Q818*100/I818,2)</f>
        <v>0.0</v>
      </c>
      <c r="AQ818"/>
      <c r="AR818"/>
      <c r="AS818" t="n">
        <v>0.0</v>
      </c>
    </row>
    <row r="819">
      <c r="A819" s="1" t="n">
        <v>45232.0</v>
      </c>
      <c r="B819" s="2" t="n">
        <v>45232.57148148148</v>
      </c>
      <c r="C819" t="inlineStr">
        <is>
          <t>3140023012058956</t>
        </is>
      </c>
      <c r="D819" t="inlineStr">
        <is>
          <t>POS0012</t>
        </is>
      </c>
      <c r="E819" t="inlineStr">
        <is>
          <t>50</t>
        </is>
      </c>
      <c r="F819" t="inlineStr">
        <is>
          <t>0023</t>
        </is>
      </c>
      <c r="G819" t="inlineStr">
        <is>
          <t>5309214431</t>
        </is>
      </c>
      <c r="H819" t="n">
        <v>285.0</v>
      </c>
      <c r="I819" t="n">
        <v>271.42</v>
      </c>
      <c r="J819" t="n">
        <v>234.28</v>
      </c>
      <c r="K819" t="inlineStr">
        <is>
          <t>sale</t>
        </is>
      </c>
      <c r="L819" t="inlineStr">
        <is>
          <t/>
        </is>
      </c>
      <c r="M819" t="inlineStr">
        <is>
          <t/>
        </is>
      </c>
      <c r="N819" t="n">
        <v>0.0</v>
      </c>
      <c r="O819" t="n">
        <v>0.0</v>
      </c>
      <c r="P819" t="n">
        <v>214.75</v>
      </c>
      <c r="Q819" t="n">
        <v>214.74</v>
      </c>
      <c r="R819" t="n">
        <v>37.14</v>
      </c>
      <c r="S819" t="n">
        <v>37.14</v>
      </c>
      <c r="T819" t="n">
        <v>2.71</v>
      </c>
      <c r="U819" t="n">
        <v>2.71</v>
      </c>
      <c r="V819" t="n">
        <v>42.17</v>
      </c>
      <c r="W819" t="n">
        <v>42.17</v>
      </c>
      <c r="X819" t="n">
        <v>3.56</v>
      </c>
      <c r="Y819" t="n">
        <v>3.56</v>
      </c>
      <c r="Z819" t="n">
        <v>8.23</v>
      </c>
      <c r="AA819" t="n">
        <v>8.23</v>
      </c>
      <c r="AB819" t="n">
        <v>13.58</v>
      </c>
      <c r="AC819" t="n">
        <v>13.57</v>
      </c>
      <c r="AD819" t="n">
        <v>13.579999999999984</v>
      </c>
      <c r="AE819" t="n">
        <v>0.009999999999990905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0.009999999999999787</v>
      </c>
      <c r="AL819" t="inlineStr">
        <is>
          <t>unreconciled</t>
        </is>
      </c>
      <c r="AM819" t="inlineStr">
        <is>
          <t>Order Amount Mismatch (POS&gt;3PO)</t>
        </is>
      </c>
      <c r="AN819" t="n">
        <v>13.58</v>
      </c>
      <c r="AO819" t="n">
        <f>ROUND(P819*100/H819,2)</f>
        <v>0.0</v>
      </c>
      <c r="AP819" t="n">
        <f>ROUND(Q819*100/I819,2)</f>
        <v>0.0</v>
      </c>
      <c r="AQ819"/>
      <c r="AR819"/>
      <c r="AS819" t="n">
        <v>0.0</v>
      </c>
    </row>
    <row r="820">
      <c r="A820" s="1" t="n">
        <v>45232.0</v>
      </c>
      <c r="B820" s="2" t="n">
        <v>45233.01246527778</v>
      </c>
      <c r="C820" t="inlineStr">
        <is>
          <t>3140023012059158</t>
        </is>
      </c>
      <c r="D820" t="inlineStr">
        <is>
          <t>POS0012</t>
        </is>
      </c>
      <c r="E820" t="inlineStr">
        <is>
          <t>51</t>
        </is>
      </c>
      <c r="F820" t="inlineStr">
        <is>
          <t>0023</t>
        </is>
      </c>
      <c r="G820" t="inlineStr">
        <is>
          <t>5309222147</t>
        </is>
      </c>
      <c r="H820" t="n">
        <v>421.0</v>
      </c>
      <c r="I820" t="n">
        <v>400.93</v>
      </c>
      <c r="J820" t="n">
        <v>363.79</v>
      </c>
      <c r="K820" t="inlineStr">
        <is>
          <t>sale</t>
        </is>
      </c>
      <c r="L820" t="inlineStr">
        <is>
          <t/>
        </is>
      </c>
      <c r="M820" t="inlineStr">
        <is>
          <t/>
        </is>
      </c>
      <c r="N820" t="n">
        <v>0.0</v>
      </c>
      <c r="O820" t="n">
        <v>0.0</v>
      </c>
      <c r="P820" t="n">
        <v>313.45</v>
      </c>
      <c r="Q820" t="n">
        <v>313.43</v>
      </c>
      <c r="R820" t="n">
        <v>37.14</v>
      </c>
      <c r="S820" t="n">
        <v>37.14</v>
      </c>
      <c r="T820" t="n">
        <v>4.01</v>
      </c>
      <c r="U820" t="n">
        <v>4.01</v>
      </c>
      <c r="V820" t="n">
        <v>65.48</v>
      </c>
      <c r="W820" t="n">
        <v>65.48</v>
      </c>
      <c r="X820" t="n">
        <v>5.26</v>
      </c>
      <c r="Y820" t="n">
        <v>5.26</v>
      </c>
      <c r="Z820" t="n">
        <v>12.73</v>
      </c>
      <c r="AA820" t="n">
        <v>12.74</v>
      </c>
      <c r="AB820" t="n">
        <v>20.04</v>
      </c>
      <c r="AC820" t="n">
        <v>20.05</v>
      </c>
      <c r="AD820" t="n">
        <v>20.069999999999993</v>
      </c>
      <c r="AE820" t="n">
        <v>0.01999999999998181</v>
      </c>
      <c r="AF820" t="n">
        <v>0.0</v>
      </c>
      <c r="AG820" t="n">
        <v>0.0</v>
      </c>
      <c r="AH820" t="n">
        <v>0.0</v>
      </c>
      <c r="AI820" t="n">
        <v>0.0</v>
      </c>
      <c r="AJ820" t="n">
        <v>-0.009999999999999787</v>
      </c>
      <c r="AK820" t="n">
        <v>-0.010000000000001563</v>
      </c>
      <c r="AL820" t="inlineStr">
        <is>
          <t>unreconciled</t>
        </is>
      </c>
      <c r="AM820" t="inlineStr">
        <is>
          <t>Order Amount Mismatch (POS&gt;3PO)</t>
        </is>
      </c>
      <c r="AN820" t="n">
        <v>20.07</v>
      </c>
      <c r="AO820" t="n">
        <f>ROUND(P820*100/H820,2)</f>
        <v>0.0</v>
      </c>
      <c r="AP820" t="n">
        <f>ROUND(Q820*100/I820,2)</f>
        <v>0.0</v>
      </c>
      <c r="AQ820"/>
      <c r="AR820"/>
      <c r="AS820" t="n">
        <v>0.0</v>
      </c>
    </row>
    <row r="821">
      <c r="A821" s="1" t="n">
        <v>45234.0</v>
      </c>
      <c r="B821" s="2" t="n">
        <v>45234.66150462963</v>
      </c>
      <c r="C821" t="inlineStr">
        <is>
          <t>3140094012085556</t>
        </is>
      </c>
      <c r="D821" t="inlineStr">
        <is>
          <t>POS0012</t>
        </is>
      </c>
      <c r="E821" t="inlineStr">
        <is>
          <t>71</t>
        </is>
      </c>
      <c r="F821" t="inlineStr">
        <is>
          <t>0094</t>
        </is>
      </c>
      <c r="G821" t="inlineStr">
        <is>
          <t>5309245320</t>
        </is>
      </c>
      <c r="H821" t="n">
        <v>307.0</v>
      </c>
      <c r="I821" t="n">
        <v>292.38</v>
      </c>
      <c r="J821" t="n">
        <v>255.24</v>
      </c>
      <c r="K821" t="inlineStr">
        <is>
          <t>sale</t>
        </is>
      </c>
      <c r="L821" t="inlineStr">
        <is>
          <t/>
        </is>
      </c>
      <c r="M821" t="inlineStr">
        <is>
          <t/>
        </is>
      </c>
      <c r="N821" t="n">
        <v>0.0</v>
      </c>
      <c r="O821" t="n">
        <v>0.0</v>
      </c>
      <c r="P821" t="n">
        <v>230.72</v>
      </c>
      <c r="Q821" t="n">
        <v>230.72</v>
      </c>
      <c r="R821" t="n">
        <v>37.14</v>
      </c>
      <c r="S821" t="n">
        <v>37.14</v>
      </c>
      <c r="T821" t="n">
        <v>2.92</v>
      </c>
      <c r="U821" t="n">
        <v>2.92</v>
      </c>
      <c r="V821" t="n">
        <v>45.94</v>
      </c>
      <c r="W821" t="n">
        <v>45.94</v>
      </c>
      <c r="X821" t="n">
        <v>3.84</v>
      </c>
      <c r="Y821" t="n">
        <v>3.84</v>
      </c>
      <c r="Z821" t="n">
        <v>8.96</v>
      </c>
      <c r="AA821" t="n">
        <v>8.96</v>
      </c>
      <c r="AB821" t="n">
        <v>14.62</v>
      </c>
      <c r="AC821" t="n">
        <v>14.62</v>
      </c>
      <c r="AD821" t="n">
        <v>14.620000000000005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inlineStr">
        <is>
          <t>unreconciled</t>
        </is>
      </c>
      <c r="AM821" t="inlineStr">
        <is>
          <t>Order Amount Mismatch (POS&gt;3PO)</t>
        </is>
      </c>
      <c r="AN821" t="n">
        <v>14.62</v>
      </c>
      <c r="AO821" t="n">
        <f>ROUND(P821*100/H821,2)</f>
        <v>0.0</v>
      </c>
      <c r="AP821" t="n">
        <f>ROUND(Q821*100/I821,2)</f>
        <v>0.0</v>
      </c>
      <c r="AQ821"/>
      <c r="AR821"/>
      <c r="AS821" t="n">
        <v>0.0</v>
      </c>
    </row>
    <row r="822">
      <c r="A822" s="1" t="n">
        <v>45233.0</v>
      </c>
      <c r="B822" s="2" t="n">
        <v>45233.47170138889</v>
      </c>
      <c r="C822" t="inlineStr">
        <is>
          <t>3140023012059191</t>
        </is>
      </c>
      <c r="D822" t="inlineStr">
        <is>
          <t>POS0012</t>
        </is>
      </c>
      <c r="E822" t="inlineStr">
        <is>
          <t>84</t>
        </is>
      </c>
      <c r="F822" t="inlineStr">
        <is>
          <t>0023</t>
        </is>
      </c>
      <c r="G822" t="inlineStr">
        <is>
          <t>5309247980</t>
        </is>
      </c>
      <c r="H822" t="n">
        <v>292.0</v>
      </c>
      <c r="I822" t="n">
        <v>355.23</v>
      </c>
      <c r="J822" t="n">
        <v>318.09</v>
      </c>
      <c r="K822" t="inlineStr">
        <is>
          <t>sale</t>
        </is>
      </c>
      <c r="L822" t="inlineStr">
        <is>
          <t/>
        </is>
      </c>
      <c r="M822" t="inlineStr">
        <is>
          <t/>
        </is>
      </c>
      <c r="N822" t="n">
        <v>0.0</v>
      </c>
      <c r="O822" t="n">
        <v>0.0</v>
      </c>
      <c r="P822" t="n">
        <v>278.61</v>
      </c>
      <c r="Q822" t="n">
        <v>219.83</v>
      </c>
      <c r="R822" t="n">
        <v>37.14</v>
      </c>
      <c r="S822" t="n">
        <v>37.14</v>
      </c>
      <c r="T822" t="n">
        <v>3.55</v>
      </c>
      <c r="U822" t="n">
        <v>2.78</v>
      </c>
      <c r="V822" t="n">
        <v>57.26</v>
      </c>
      <c r="W822" t="n">
        <v>43.37</v>
      </c>
      <c r="X822" t="n">
        <v>4.66</v>
      </c>
      <c r="Y822" t="n">
        <v>3.65</v>
      </c>
      <c r="Z822" t="n">
        <v>11.15</v>
      </c>
      <c r="AA822" t="n">
        <v>8.47</v>
      </c>
      <c r="AB822" t="n">
        <v>13.9</v>
      </c>
      <c r="AC822" t="n">
        <v>13.91</v>
      </c>
      <c r="AD822" t="n">
        <v>-63.23000000000002</v>
      </c>
      <c r="AE822" t="n">
        <v>58.78</v>
      </c>
      <c r="AF822" t="n">
        <v>0.0</v>
      </c>
      <c r="AG822" t="n">
        <v>0.77</v>
      </c>
      <c r="AH822" t="n">
        <v>13.89</v>
      </c>
      <c r="AI822" t="n">
        <v>1.0100000000000002</v>
      </c>
      <c r="AJ822" t="n">
        <v>2.6799999999999997</v>
      </c>
      <c r="AK822" t="n">
        <v>-0.009999999999999787</v>
      </c>
      <c r="AL822" t="inlineStr">
        <is>
          <t>unreconciled</t>
        </is>
      </c>
      <c r="AM822" t="inlineStr">
        <is>
          <t>Order Amount Mismatch (3PO&gt;POS)</t>
        </is>
      </c>
      <c r="AN822" t="n">
        <v>63.23</v>
      </c>
      <c r="AO822" t="n">
        <f>ROUND(P822*100/H822,2)</f>
        <v>0.0</v>
      </c>
      <c r="AP822" t="n">
        <f>ROUND(Q822*100/I822,2)</f>
        <v>0.0</v>
      </c>
      <c r="AQ822"/>
      <c r="AR822"/>
      <c r="AS822" t="n">
        <v>0.0</v>
      </c>
    </row>
    <row r="823">
      <c r="A823" s="1" t="n">
        <v>45233.0</v>
      </c>
      <c r="B823" s="2" t="n">
        <v>45233.78936342592</v>
      </c>
      <c r="C823" t="inlineStr">
        <is>
          <t>3140023012059289</t>
        </is>
      </c>
      <c r="D823" t="inlineStr">
        <is>
          <t>POS0012</t>
        </is>
      </c>
      <c r="E823" t="inlineStr">
        <is>
          <t>82</t>
        </is>
      </c>
      <c r="F823" t="inlineStr">
        <is>
          <t>0023</t>
        </is>
      </c>
      <c r="G823" t="inlineStr">
        <is>
          <t>5309252438</t>
        </is>
      </c>
      <c r="H823" t="n">
        <v>183.0</v>
      </c>
      <c r="I823" t="n">
        <v>174.29</v>
      </c>
      <c r="J823" t="n">
        <v>137.15</v>
      </c>
      <c r="K823" t="inlineStr">
        <is>
          <t>sale</t>
        </is>
      </c>
      <c r="L823" t="inlineStr">
        <is>
          <t/>
        </is>
      </c>
      <c r="M823" t="inlineStr">
        <is>
          <t/>
        </is>
      </c>
      <c r="N823" t="n">
        <v>0.0</v>
      </c>
      <c r="O823" t="n">
        <v>0.0</v>
      </c>
      <c r="P823" t="n">
        <v>140.71</v>
      </c>
      <c r="Q823" t="n">
        <v>140.72</v>
      </c>
      <c r="R823" t="n">
        <v>37.14</v>
      </c>
      <c r="S823" t="n">
        <v>37.14</v>
      </c>
      <c r="T823" t="n">
        <v>1.74</v>
      </c>
      <c r="U823" t="n">
        <v>1.74</v>
      </c>
      <c r="V823" t="n">
        <v>24.69</v>
      </c>
      <c r="W823" t="n">
        <v>24.69</v>
      </c>
      <c r="X823" t="n">
        <v>2.29</v>
      </c>
      <c r="Y823" t="n">
        <v>2.29</v>
      </c>
      <c r="Z823" t="n">
        <v>4.86</v>
      </c>
      <c r="AA823" t="n">
        <v>4.85</v>
      </c>
      <c r="AB823" t="n">
        <v>8.72</v>
      </c>
      <c r="AC823" t="n">
        <v>8.72</v>
      </c>
      <c r="AD823" t="n">
        <v>8.710000000000008</v>
      </c>
      <c r="AE823" t="n">
        <v>-0.009999999999990905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0.010000000000000675</v>
      </c>
      <c r="AK823" t="n">
        <v>0.0</v>
      </c>
      <c r="AL823" t="inlineStr">
        <is>
          <t>unreconciled</t>
        </is>
      </c>
      <c r="AM823" t="inlineStr">
        <is>
          <t>Order Amount Mismatch (POS&gt;3PO)</t>
        </is>
      </c>
      <c r="AN823" t="n">
        <v>8.71</v>
      </c>
      <c r="AO823" t="n">
        <f>ROUND(P823*100/H823,2)</f>
        <v>0.0</v>
      </c>
      <c r="AP823" t="n">
        <f>ROUND(Q823*100/I823,2)</f>
        <v>0.0</v>
      </c>
      <c r="AQ823"/>
      <c r="AR823"/>
      <c r="AS823" t="n">
        <v>0.0</v>
      </c>
    </row>
    <row r="824">
      <c r="A824" s="1" t="n">
        <v>45232.0</v>
      </c>
      <c r="B824" s="2" t="n">
        <v>45232.481886574074</v>
      </c>
      <c r="C824" t="inlineStr">
        <is>
          <t>3140094012084654</t>
        </is>
      </c>
      <c r="D824" t="inlineStr">
        <is>
          <t>POS0012</t>
        </is>
      </c>
      <c r="E824" t="inlineStr">
        <is>
          <t>68</t>
        </is>
      </c>
      <c r="F824" t="inlineStr">
        <is>
          <t>0094</t>
        </is>
      </c>
      <c r="G824" t="inlineStr">
        <is>
          <t>5309258775</t>
        </is>
      </c>
      <c r="H824" t="n">
        <v>487.0</v>
      </c>
      <c r="I824" t="n">
        <v>463.81</v>
      </c>
      <c r="J824" t="n">
        <v>426.67</v>
      </c>
      <c r="K824" t="inlineStr">
        <is>
          <t>sale</t>
        </is>
      </c>
      <c r="L824" t="inlineStr">
        <is>
          <t/>
        </is>
      </c>
      <c r="M824" t="inlineStr">
        <is>
          <t/>
        </is>
      </c>
      <c r="N824" t="n">
        <v>0.0</v>
      </c>
      <c r="O824" t="n">
        <v>0.0</v>
      </c>
      <c r="P824" t="n">
        <v>361.36</v>
      </c>
      <c r="Q824" t="n">
        <v>361.35</v>
      </c>
      <c r="R824" t="n">
        <v>37.14</v>
      </c>
      <c r="S824" t="n">
        <v>37.14</v>
      </c>
      <c r="T824" t="n">
        <v>4.64</v>
      </c>
      <c r="U824" t="n">
        <v>4.64</v>
      </c>
      <c r="V824" t="n">
        <v>76.8</v>
      </c>
      <c r="W824" t="n">
        <v>76.8</v>
      </c>
      <c r="X824" t="n">
        <v>6.09</v>
      </c>
      <c r="Y824" t="n">
        <v>6.09</v>
      </c>
      <c r="Z824" t="n">
        <v>14.92</v>
      </c>
      <c r="AA824" t="n">
        <v>14.92</v>
      </c>
      <c r="AB824" t="n">
        <v>23.2</v>
      </c>
      <c r="AC824" t="n">
        <v>23.19</v>
      </c>
      <c r="AD824" t="n">
        <v>23.189999999999998</v>
      </c>
      <c r="AE824" t="n">
        <v>0.009999999999990905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0.00999999999999801</v>
      </c>
      <c r="AL824" t="inlineStr">
        <is>
          <t>unreconciled</t>
        </is>
      </c>
      <c r="AM824" t="inlineStr">
        <is>
          <t>Order Amount Mismatch (POS&gt;3PO)</t>
        </is>
      </c>
      <c r="AN824" t="n">
        <v>23.19</v>
      </c>
      <c r="AO824" t="n">
        <f>ROUND(P824*100/H824,2)</f>
        <v>0.0</v>
      </c>
      <c r="AP824" t="n">
        <f>ROUND(Q824*100/I824,2)</f>
        <v>0.0</v>
      </c>
      <c r="AQ824"/>
      <c r="AR824"/>
      <c r="AS824" t="n">
        <v>0.0</v>
      </c>
    </row>
    <row r="825">
      <c r="A825" s="1" t="n">
        <v>45233.0</v>
      </c>
      <c r="B825" s="2" t="n">
        <v>45233.6375</v>
      </c>
      <c r="C825" t="inlineStr">
        <is>
          <t>3140094012085125</t>
        </is>
      </c>
      <c r="D825" t="inlineStr">
        <is>
          <t>POS0012</t>
        </is>
      </c>
      <c r="E825" t="inlineStr">
        <is>
          <t>40</t>
        </is>
      </c>
      <c r="F825" t="inlineStr">
        <is>
          <t>0094</t>
        </is>
      </c>
      <c r="G825" t="inlineStr">
        <is>
          <t>5309265609</t>
        </is>
      </c>
      <c r="H825" t="n">
        <v>266.0</v>
      </c>
      <c r="I825" t="n">
        <v>330.47</v>
      </c>
      <c r="J825" t="n">
        <v>293.33</v>
      </c>
      <c r="K825" t="inlineStr">
        <is>
          <t>sale</t>
        </is>
      </c>
      <c r="L825" t="inlineStr">
        <is>
          <t/>
        </is>
      </c>
      <c r="M825" t="inlineStr">
        <is>
          <t/>
        </is>
      </c>
      <c r="N825" t="n">
        <v>0.0</v>
      </c>
      <c r="O825" t="n">
        <v>0.0</v>
      </c>
      <c r="P825" t="n">
        <v>259.74</v>
      </c>
      <c r="Q825" t="n">
        <v>200.96</v>
      </c>
      <c r="R825" t="n">
        <v>37.14</v>
      </c>
      <c r="S825" t="n">
        <v>37.14</v>
      </c>
      <c r="T825" t="n">
        <v>3.3</v>
      </c>
      <c r="U825" t="n">
        <v>2.53</v>
      </c>
      <c r="V825" t="n">
        <v>52.8</v>
      </c>
      <c r="W825" t="n">
        <v>38.91</v>
      </c>
      <c r="X825" t="n">
        <v>4.34</v>
      </c>
      <c r="Y825" t="n">
        <v>3.32</v>
      </c>
      <c r="Z825" t="n">
        <v>10.29</v>
      </c>
      <c r="AA825" t="n">
        <v>7.6</v>
      </c>
      <c r="AB825" t="n">
        <v>12.66</v>
      </c>
      <c r="AC825" t="n">
        <v>12.67</v>
      </c>
      <c r="AD825" t="n">
        <v>-64.47000000000003</v>
      </c>
      <c r="AE825" t="n">
        <v>58.78</v>
      </c>
      <c r="AF825" t="n">
        <v>0.0</v>
      </c>
      <c r="AG825" t="n">
        <v>0.77</v>
      </c>
      <c r="AH825" t="n">
        <v>13.89</v>
      </c>
      <c r="AI825" t="n">
        <v>1.02</v>
      </c>
      <c r="AJ825" t="n">
        <v>2.6899999999999995</v>
      </c>
      <c r="AK825" t="n">
        <v>-0.009999999999999787</v>
      </c>
      <c r="AL825" t="inlineStr">
        <is>
          <t>unreconciled</t>
        </is>
      </c>
      <c r="AM825" t="inlineStr">
        <is>
          <t>Order Amount Mismatch (3PO&gt;POS)</t>
        </is>
      </c>
      <c r="AN825" t="n">
        <v>64.47</v>
      </c>
      <c r="AO825" t="n">
        <f>ROUND(P825*100/H825,2)</f>
        <v>0.0</v>
      </c>
      <c r="AP825" t="n">
        <f>ROUND(Q825*100/I825,2)</f>
        <v>0.0</v>
      </c>
      <c r="AQ825"/>
      <c r="AR825"/>
      <c r="AS825" t="n">
        <v>0.0</v>
      </c>
    </row>
    <row r="826">
      <c r="A826" s="1" t="n">
        <v>45232.0</v>
      </c>
      <c r="B826" s="2" t="n">
        <v>45232.629953703705</v>
      </c>
      <c r="C826" t="inlineStr">
        <is>
          <t>3140094012084741</t>
        </is>
      </c>
      <c r="D826" t="inlineStr">
        <is>
          <t>POS0012</t>
        </is>
      </c>
      <c r="E826" t="inlineStr">
        <is>
          <t>56</t>
        </is>
      </c>
      <c r="F826" t="inlineStr">
        <is>
          <t>0094</t>
        </is>
      </c>
      <c r="G826" t="inlineStr">
        <is>
          <t>5309266974</t>
        </is>
      </c>
      <c r="H826" t="n">
        <v>334.0</v>
      </c>
      <c r="I826" t="n">
        <v>318.09</v>
      </c>
      <c r="J826" t="n">
        <v>280.95</v>
      </c>
      <c r="K826" t="inlineStr">
        <is>
          <t>sale</t>
        </is>
      </c>
      <c r="L826" t="inlineStr">
        <is>
          <t/>
        </is>
      </c>
      <c r="M826" t="inlineStr">
        <is>
          <t/>
        </is>
      </c>
      <c r="N826" t="n">
        <v>0.0</v>
      </c>
      <c r="O826" t="n">
        <v>0.0</v>
      </c>
      <c r="P826" t="n">
        <v>250.32</v>
      </c>
      <c r="Q826" t="n">
        <v>250.3</v>
      </c>
      <c r="R826" t="n">
        <v>37.14</v>
      </c>
      <c r="S826" t="n">
        <v>37.14</v>
      </c>
      <c r="T826" t="n">
        <v>3.18</v>
      </c>
      <c r="U826" t="n">
        <v>3.18</v>
      </c>
      <c r="V826" t="n">
        <v>50.57</v>
      </c>
      <c r="W826" t="n">
        <v>50.57</v>
      </c>
      <c r="X826" t="n">
        <v>4.17</v>
      </c>
      <c r="Y826" t="n">
        <v>4.18</v>
      </c>
      <c r="Z826" t="n">
        <v>9.85</v>
      </c>
      <c r="AA826" t="n">
        <v>9.85</v>
      </c>
      <c r="AB826" t="n">
        <v>15.9</v>
      </c>
      <c r="AC826" t="n">
        <v>15.91</v>
      </c>
      <c r="AD826" t="n">
        <v>15.910000000000025</v>
      </c>
      <c r="AE826" t="n">
        <v>0.01999999999998181</v>
      </c>
      <c r="AF826" t="n">
        <v>0.0</v>
      </c>
      <c r="AG826" t="n">
        <v>0.0</v>
      </c>
      <c r="AH826" t="n">
        <v>0.0</v>
      </c>
      <c r="AI826" t="n">
        <v>-0.009999999999999787</v>
      </c>
      <c r="AJ826" t="n">
        <v>0.0</v>
      </c>
      <c r="AK826" t="n">
        <v>-0.009999999999999787</v>
      </c>
      <c r="AL826" t="inlineStr">
        <is>
          <t>unreconciled</t>
        </is>
      </c>
      <c r="AM826" t="inlineStr">
        <is>
          <t>Order Amount Mismatch (POS&gt;3PO)</t>
        </is>
      </c>
      <c r="AN826" t="n">
        <v>15.91</v>
      </c>
      <c r="AO826" t="n">
        <f>ROUND(P826*100/H826,2)</f>
        <v>0.0</v>
      </c>
      <c r="AP826" t="n">
        <f>ROUND(Q826*100/I826,2)</f>
        <v>0.0</v>
      </c>
      <c r="AQ826"/>
      <c r="AR826"/>
      <c r="AS826" t="n">
        <v>0.0</v>
      </c>
    </row>
    <row r="827">
      <c r="A827" s="1" t="n">
        <v>45232.0</v>
      </c>
      <c r="B827" s="2" t="n">
        <v>45232.564247685186</v>
      </c>
      <c r="C827" t="inlineStr">
        <is>
          <t>3140094012084690</t>
        </is>
      </c>
      <c r="D827" t="inlineStr">
        <is>
          <t>POS0012</t>
        </is>
      </c>
      <c r="E827" t="inlineStr">
        <is>
          <t>04</t>
        </is>
      </c>
      <c r="F827" t="inlineStr">
        <is>
          <t>0094</t>
        </is>
      </c>
      <c r="G827" t="inlineStr">
        <is>
          <t>5309274501</t>
        </is>
      </c>
      <c r="H827" t="n">
        <v>279.0</v>
      </c>
      <c r="I827" t="n">
        <v>265.71</v>
      </c>
      <c r="J827" t="n">
        <v>228.57</v>
      </c>
      <c r="K827" t="inlineStr">
        <is>
          <t>sale</t>
        </is>
      </c>
      <c r="L827" t="inlineStr">
        <is>
          <t/>
        </is>
      </c>
      <c r="M827" t="inlineStr">
        <is>
          <t/>
        </is>
      </c>
      <c r="N827" t="n">
        <v>0.0</v>
      </c>
      <c r="O827" t="n">
        <v>0.0</v>
      </c>
      <c r="P827" t="n">
        <v>210.39</v>
      </c>
      <c r="Q827" t="n">
        <v>210.37</v>
      </c>
      <c r="R827" t="n">
        <v>37.14</v>
      </c>
      <c r="S827" t="n">
        <v>37.14</v>
      </c>
      <c r="T827" t="n">
        <v>2.66</v>
      </c>
      <c r="U827" t="n">
        <v>2.66</v>
      </c>
      <c r="V827" t="n">
        <v>41.14</v>
      </c>
      <c r="W827" t="n">
        <v>41.14</v>
      </c>
      <c r="X827" t="n">
        <v>3.49</v>
      </c>
      <c r="Y827" t="n">
        <v>3.49</v>
      </c>
      <c r="Z827" t="n">
        <v>8.03</v>
      </c>
      <c r="AA827" t="n">
        <v>8.04</v>
      </c>
      <c r="AB827" t="n">
        <v>13.28</v>
      </c>
      <c r="AC827" t="n">
        <v>13.29</v>
      </c>
      <c r="AD827" t="n">
        <v>13.29000000000002</v>
      </c>
      <c r="AE827" t="n">
        <v>0.01999999999998181</v>
      </c>
      <c r="AF827" t="n">
        <v>0.0</v>
      </c>
      <c r="AG827" t="n">
        <v>0.0</v>
      </c>
      <c r="AH827" t="n">
        <v>0.0</v>
      </c>
      <c r="AI827" t="n">
        <v>0.0</v>
      </c>
      <c r="AJ827" t="n">
        <v>-0.009999999999999787</v>
      </c>
      <c r="AK827" t="n">
        <v>-0.009999999999999787</v>
      </c>
      <c r="AL827" t="inlineStr">
        <is>
          <t>unreconciled</t>
        </is>
      </c>
      <c r="AM827" t="inlineStr">
        <is>
          <t>Order Amount Mismatch (POS&gt;3PO)</t>
        </is>
      </c>
      <c r="AN827" t="n">
        <v>13.29</v>
      </c>
      <c r="AO827" t="n">
        <f>ROUND(P827*100/H827,2)</f>
        <v>0.0</v>
      </c>
      <c r="AP827" t="n">
        <f>ROUND(Q827*100/I827,2)</f>
        <v>0.0</v>
      </c>
      <c r="AQ827"/>
      <c r="AR827"/>
      <c r="AS827" t="n">
        <v>0.0</v>
      </c>
    </row>
    <row r="828">
      <c r="A828" s="1" t="n">
        <v>45231.0</v>
      </c>
      <c r="B828" s="2" t="n">
        <v>45231.91490740741</v>
      </c>
      <c r="C828" t="inlineStr">
        <is>
          <t>3140023012058843</t>
        </is>
      </c>
      <c r="D828" t="inlineStr">
        <is>
          <t>POS0012</t>
        </is>
      </c>
      <c r="E828" t="inlineStr">
        <is>
          <t>37</t>
        </is>
      </c>
      <c r="F828" t="inlineStr">
        <is>
          <t>0023</t>
        </is>
      </c>
      <c r="G828" t="inlineStr">
        <is>
          <t>5309297073</t>
        </is>
      </c>
      <c r="H828" t="n">
        <v>559.0</v>
      </c>
      <c r="I828" t="n">
        <v>532.37</v>
      </c>
      <c r="J828" t="n">
        <v>495.23</v>
      </c>
      <c r="K828" t="inlineStr">
        <is>
          <t>sale</t>
        </is>
      </c>
      <c r="L828" t="inlineStr">
        <is>
          <t/>
        </is>
      </c>
      <c r="M828" t="inlineStr">
        <is>
          <t/>
        </is>
      </c>
      <c r="N828" t="n">
        <v>0.0</v>
      </c>
      <c r="O828" t="n">
        <v>0.0</v>
      </c>
      <c r="P828" t="n">
        <v>413.62</v>
      </c>
      <c r="Q828" t="n">
        <v>413.61</v>
      </c>
      <c r="R828" t="n">
        <v>37.14</v>
      </c>
      <c r="S828" t="n">
        <v>37.14</v>
      </c>
      <c r="T828" t="n">
        <v>5.32</v>
      </c>
      <c r="U828" t="n">
        <v>5.32</v>
      </c>
      <c r="V828" t="n">
        <v>89.14</v>
      </c>
      <c r="W828" t="n">
        <v>89.14</v>
      </c>
      <c r="X828" t="n">
        <v>6.99</v>
      </c>
      <c r="Y828" t="n">
        <v>6.99</v>
      </c>
      <c r="Z828" t="n">
        <v>17.3</v>
      </c>
      <c r="AA828" t="n">
        <v>17.31</v>
      </c>
      <c r="AB828" t="n">
        <v>26.62</v>
      </c>
      <c r="AC828" t="n">
        <v>26.62</v>
      </c>
      <c r="AD828" t="n">
        <v>26.629999999999995</v>
      </c>
      <c r="AE828" t="n">
        <v>0.009999999999990905</v>
      </c>
      <c r="AF828" t="n">
        <v>0.0</v>
      </c>
      <c r="AG828" t="n">
        <v>0.0</v>
      </c>
      <c r="AH828" t="n">
        <v>0.0</v>
      </c>
      <c r="AI828" t="n">
        <v>0.0</v>
      </c>
      <c r="AJ828" t="n">
        <v>-0.00999999999999801</v>
      </c>
      <c r="AK828" t="n">
        <v>0.0</v>
      </c>
      <c r="AL828" t="inlineStr">
        <is>
          <t>unreconciled</t>
        </is>
      </c>
      <c r="AM828" t="inlineStr">
        <is>
          <t>Order Amount Mismatch (POS&gt;3PO)</t>
        </is>
      </c>
      <c r="AN828" t="n">
        <v>26.63</v>
      </c>
      <c r="AO828" t="n">
        <f>ROUND(P828*100/H828,2)</f>
        <v>0.0</v>
      </c>
      <c r="AP828" t="n">
        <f>ROUND(Q828*100/I828,2)</f>
        <v>0.0</v>
      </c>
      <c r="AQ828"/>
      <c r="AR828"/>
      <c r="AS828" t="n">
        <v>0.0</v>
      </c>
    </row>
    <row r="829">
      <c r="A829" s="1" t="n">
        <v>45232.0</v>
      </c>
      <c r="B829" s="2" t="n">
        <v>45232.378020833334</v>
      </c>
      <c r="C829" t="inlineStr">
        <is>
          <t>3140023012058919</t>
        </is>
      </c>
      <c r="D829" t="inlineStr">
        <is>
          <t>POS0012</t>
        </is>
      </c>
      <c r="E829" t="inlineStr">
        <is>
          <t>13</t>
        </is>
      </c>
      <c r="F829" t="inlineStr">
        <is>
          <t>0023</t>
        </is>
      </c>
      <c r="G829" t="inlineStr">
        <is>
          <t>5309301177</t>
        </is>
      </c>
      <c r="H829" t="n">
        <v>925.0</v>
      </c>
      <c r="I829" t="n">
        <v>880.94</v>
      </c>
      <c r="J829" t="n">
        <v>843.8</v>
      </c>
      <c r="K829" t="inlineStr">
        <is>
          <t>sale</t>
        </is>
      </c>
      <c r="L829" t="inlineStr">
        <is>
          <t/>
        </is>
      </c>
      <c r="M829" t="inlineStr">
        <is>
          <t/>
        </is>
      </c>
      <c r="N829" t="n">
        <v>0.0</v>
      </c>
      <c r="O829" t="n">
        <v>0.0</v>
      </c>
      <c r="P829" t="n">
        <v>679.27</v>
      </c>
      <c r="Q829" t="n">
        <v>679.26</v>
      </c>
      <c r="R829" t="n">
        <v>37.14</v>
      </c>
      <c r="S829" t="n">
        <v>37.14</v>
      </c>
      <c r="T829" t="n">
        <v>8.81</v>
      </c>
      <c r="U829" t="n">
        <v>8.81</v>
      </c>
      <c r="V829" t="n">
        <v>151.88</v>
      </c>
      <c r="W829" t="n">
        <v>151.88</v>
      </c>
      <c r="X829" t="n">
        <v>11.56</v>
      </c>
      <c r="Y829" t="n">
        <v>11.56</v>
      </c>
      <c r="Z829" t="n">
        <v>29.42</v>
      </c>
      <c r="AA829" t="n">
        <v>29.42</v>
      </c>
      <c r="AB829" t="n">
        <v>44.04</v>
      </c>
      <c r="AC829" t="n">
        <v>44.05</v>
      </c>
      <c r="AD829" t="n">
        <v>44.059999999999945</v>
      </c>
      <c r="AE829" t="n">
        <v>0.009999999999990905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-0.00999999999999801</v>
      </c>
      <c r="AL829" t="inlineStr">
        <is>
          <t>unreconciled</t>
        </is>
      </c>
      <c r="AM829" t="inlineStr">
        <is>
          <t>Order Amount Mismatch (POS&gt;3PO)</t>
        </is>
      </c>
      <c r="AN829" t="n">
        <v>44.06</v>
      </c>
      <c r="AO829" t="n">
        <f>ROUND(P829*100/H829,2)</f>
        <v>0.0</v>
      </c>
      <c r="AP829" t="n">
        <f>ROUND(Q829*100/I829,2)</f>
        <v>0.0</v>
      </c>
      <c r="AQ829"/>
      <c r="AR829"/>
      <c r="AS829" t="n">
        <v>0.0</v>
      </c>
    </row>
    <row r="830">
      <c r="A830" s="1" t="n">
        <v>45231.0</v>
      </c>
      <c r="B830" s="2" t="n">
        <v>45231.91341435185</v>
      </c>
      <c r="C830" t="inlineStr">
        <is>
          <t>3140094012084559</t>
        </is>
      </c>
      <c r="D830" t="inlineStr">
        <is>
          <t>POS0012</t>
        </is>
      </c>
      <c r="E830" t="inlineStr">
        <is>
          <t>73</t>
        </is>
      </c>
      <c r="F830" t="inlineStr">
        <is>
          <t>0094</t>
        </is>
      </c>
      <c r="G830" t="inlineStr">
        <is>
          <t>5309336916</t>
        </is>
      </c>
      <c r="H830" t="n">
        <v>377.0</v>
      </c>
      <c r="I830" t="n">
        <v>359.04</v>
      </c>
      <c r="J830" t="n">
        <v>321.9</v>
      </c>
      <c r="K830" t="inlineStr">
        <is>
          <t>sale</t>
        </is>
      </c>
      <c r="L830" t="inlineStr">
        <is>
          <t/>
        </is>
      </c>
      <c r="M830" t="inlineStr">
        <is>
          <t/>
        </is>
      </c>
      <c r="N830" t="n">
        <v>0.0</v>
      </c>
      <c r="O830" t="n">
        <v>0.0</v>
      </c>
      <c r="P830" t="n">
        <v>281.52</v>
      </c>
      <c r="Q830" t="n">
        <v>281.49</v>
      </c>
      <c r="R830" t="n">
        <v>37.14</v>
      </c>
      <c r="S830" t="n">
        <v>37.14</v>
      </c>
      <c r="T830" t="n">
        <v>3.59</v>
      </c>
      <c r="U830" t="n">
        <v>3.59</v>
      </c>
      <c r="V830" t="n">
        <v>57.94</v>
      </c>
      <c r="W830" t="n">
        <v>57.94</v>
      </c>
      <c r="X830" t="n">
        <v>4.71</v>
      </c>
      <c r="Y830" t="n">
        <v>4.71</v>
      </c>
      <c r="Z830" t="n">
        <v>11.28</v>
      </c>
      <c r="AA830" t="n">
        <v>11.28</v>
      </c>
      <c r="AB830" t="n">
        <v>17.96</v>
      </c>
      <c r="AC830" t="n">
        <v>17.95</v>
      </c>
      <c r="AD830" t="n">
        <v>17.95999999999998</v>
      </c>
      <c r="AE830" t="n">
        <v>0.029999999999972715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0.010000000000001563</v>
      </c>
      <c r="AL830" t="inlineStr">
        <is>
          <t>unreconciled</t>
        </is>
      </c>
      <c r="AM830" t="inlineStr">
        <is>
          <t>Order Amount Mismatch (POS&gt;3PO)</t>
        </is>
      </c>
      <c r="AN830" t="n">
        <v>17.96</v>
      </c>
      <c r="AO830" t="n">
        <f>ROUND(P830*100/H830,2)</f>
        <v>0.0</v>
      </c>
      <c r="AP830" t="n">
        <f>ROUND(Q830*100/I830,2)</f>
        <v>0.0</v>
      </c>
      <c r="AQ830"/>
      <c r="AR830"/>
      <c r="AS830" t="n">
        <v>0.0</v>
      </c>
    </row>
    <row r="831">
      <c r="A831" s="1" t="n">
        <v>45231.0</v>
      </c>
      <c r="B831" s="2" t="n">
        <v>45231.88600694444</v>
      </c>
      <c r="C831" t="inlineStr">
        <is>
          <t>3140094012084542</t>
        </is>
      </c>
      <c r="D831" t="inlineStr">
        <is>
          <t>POS0012</t>
        </is>
      </c>
      <c r="E831" t="inlineStr">
        <is>
          <t>56</t>
        </is>
      </c>
      <c r="F831" t="inlineStr">
        <is>
          <t>0094</t>
        </is>
      </c>
      <c r="G831" t="inlineStr">
        <is>
          <t>5309341762</t>
        </is>
      </c>
      <c r="H831" t="n">
        <v>721.0</v>
      </c>
      <c r="I831" t="n">
        <v>686.65</v>
      </c>
      <c r="J831" t="n">
        <v>649.51</v>
      </c>
      <c r="K831" t="inlineStr">
        <is>
          <t>sale</t>
        </is>
      </c>
      <c r="L831" t="inlineStr">
        <is>
          <t/>
        </is>
      </c>
      <c r="M831" t="inlineStr">
        <is>
          <t/>
        </is>
      </c>
      <c r="N831" t="n">
        <v>0.0</v>
      </c>
      <c r="O831" t="n">
        <v>0.0</v>
      </c>
      <c r="P831" t="n">
        <v>531.19</v>
      </c>
      <c r="Q831" t="n">
        <v>531.17</v>
      </c>
      <c r="R831" t="n">
        <v>37.14</v>
      </c>
      <c r="S831" t="n">
        <v>37.14</v>
      </c>
      <c r="T831" t="n">
        <v>6.87</v>
      </c>
      <c r="U831" t="n">
        <v>6.87</v>
      </c>
      <c r="V831" t="n">
        <v>116.91</v>
      </c>
      <c r="W831" t="n">
        <v>116.91</v>
      </c>
      <c r="X831" t="n">
        <v>9.01</v>
      </c>
      <c r="Y831" t="n">
        <v>9.01</v>
      </c>
      <c r="Z831" t="n">
        <v>22.67</v>
      </c>
      <c r="AA831" t="n">
        <v>22.66</v>
      </c>
      <c r="AB831" t="n">
        <v>34.34</v>
      </c>
      <c r="AC831" t="n">
        <v>34.33</v>
      </c>
      <c r="AD831" t="n">
        <v>34.35000000000002</v>
      </c>
      <c r="AE831" t="n">
        <v>0.020000000000095497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0.010000000000001563</v>
      </c>
      <c r="AK831" t="n">
        <v>0.010000000000005116</v>
      </c>
      <c r="AL831" t="inlineStr">
        <is>
          <t>unreconciled</t>
        </is>
      </c>
      <c r="AM831" t="inlineStr">
        <is>
          <t>Order Amount Mismatch (POS&gt;3PO)</t>
        </is>
      </c>
      <c r="AN831" t="n">
        <v>34.35</v>
      </c>
      <c r="AO831" t="n">
        <f>ROUND(P831*100/H831,2)</f>
        <v>0.0</v>
      </c>
      <c r="AP831" t="n">
        <f>ROUND(Q831*100/I831,2)</f>
        <v>0.0</v>
      </c>
      <c r="AQ831"/>
      <c r="AR831"/>
      <c r="AS831" t="n">
        <v>0.0</v>
      </c>
    </row>
    <row r="832">
      <c r="A832" s="1" t="n">
        <v>45231.0</v>
      </c>
      <c r="B832" s="2" t="n">
        <v>45231.91769675926</v>
      </c>
      <c r="C832" t="inlineStr">
        <is>
          <t>3140094012084564</t>
        </is>
      </c>
      <c r="D832" t="inlineStr">
        <is>
          <t>POS0012</t>
        </is>
      </c>
      <c r="E832" t="inlineStr">
        <is>
          <t>78</t>
        </is>
      </c>
      <c r="F832" t="inlineStr">
        <is>
          <t>0094</t>
        </is>
      </c>
      <c r="G832" t="inlineStr">
        <is>
          <t>5309362362</t>
        </is>
      </c>
      <c r="H832" t="n">
        <v>267.0</v>
      </c>
      <c r="I832" t="n">
        <v>254.28</v>
      </c>
      <c r="J832" t="n">
        <v>217.14</v>
      </c>
      <c r="K832" t="inlineStr">
        <is>
          <t>sale</t>
        </is>
      </c>
      <c r="L832" t="inlineStr">
        <is>
          <t/>
        </is>
      </c>
      <c r="M832" t="inlineStr">
        <is>
          <t/>
        </is>
      </c>
      <c r="N832" t="n">
        <v>0.0</v>
      </c>
      <c r="O832" t="n">
        <v>0.0</v>
      </c>
      <c r="P832" t="n">
        <v>201.67</v>
      </c>
      <c r="Q832" t="n">
        <v>201.67</v>
      </c>
      <c r="R832" t="n">
        <v>37.14</v>
      </c>
      <c r="S832" t="n">
        <v>37.14</v>
      </c>
      <c r="T832" t="n">
        <v>2.54</v>
      </c>
      <c r="U832" t="n">
        <v>2.54</v>
      </c>
      <c r="V832" t="n">
        <v>39.09</v>
      </c>
      <c r="W832" t="n">
        <v>39.09</v>
      </c>
      <c r="X832" t="n">
        <v>3.34</v>
      </c>
      <c r="Y832" t="n">
        <v>3.34</v>
      </c>
      <c r="Z832" t="n">
        <v>7.64</v>
      </c>
      <c r="AA832" t="n">
        <v>7.64</v>
      </c>
      <c r="AB832" t="n">
        <v>12.72</v>
      </c>
      <c r="AC832" t="n">
        <v>12.72</v>
      </c>
      <c r="AD832" t="n">
        <v>12.719999999999999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inlineStr">
        <is>
          <t>unreconciled</t>
        </is>
      </c>
      <c r="AM832" t="inlineStr">
        <is>
          <t>Order Amount Mismatch (POS&gt;3PO)</t>
        </is>
      </c>
      <c r="AN832" t="n">
        <v>12.72</v>
      </c>
      <c r="AO832" t="n">
        <f>ROUND(P832*100/H832,2)</f>
        <v>0.0</v>
      </c>
      <c r="AP832" t="n">
        <f>ROUND(Q832*100/I832,2)</f>
        <v>0.0</v>
      </c>
      <c r="AQ832"/>
      <c r="AR832"/>
      <c r="AS832" t="n">
        <v>0.0</v>
      </c>
    </row>
    <row r="833">
      <c r="A833" s="1" t="n">
        <v>45234.0</v>
      </c>
      <c r="B833" s="2" t="n">
        <v>45234.662256944444</v>
      </c>
      <c r="C833" t="inlineStr">
        <is>
          <t>3140094012085560</t>
        </is>
      </c>
      <c r="D833" t="inlineStr">
        <is>
          <t>POS0012</t>
        </is>
      </c>
      <c r="E833" t="inlineStr">
        <is>
          <t>75</t>
        </is>
      </c>
      <c r="F833" t="inlineStr">
        <is>
          <t>0094</t>
        </is>
      </c>
      <c r="G833" t="inlineStr">
        <is>
          <t>5309364188</t>
        </is>
      </c>
      <c r="H833" t="n">
        <v>629.0</v>
      </c>
      <c r="I833" t="n">
        <v>599.04</v>
      </c>
      <c r="J833" t="n">
        <v>561.9</v>
      </c>
      <c r="K833" t="inlineStr">
        <is>
          <t>sale</t>
        </is>
      </c>
      <c r="L833" t="inlineStr">
        <is>
          <t/>
        </is>
      </c>
      <c r="M833" t="inlineStr">
        <is>
          <t/>
        </is>
      </c>
      <c r="N833" t="n">
        <v>0.0</v>
      </c>
      <c r="O833" t="n">
        <v>0.0</v>
      </c>
      <c r="P833" t="n">
        <v>464.43</v>
      </c>
      <c r="Q833" t="n">
        <v>464.42</v>
      </c>
      <c r="R833" t="n">
        <v>37.14</v>
      </c>
      <c r="S833" t="n">
        <v>37.14</v>
      </c>
      <c r="T833" t="n">
        <v>5.99</v>
      </c>
      <c r="U833" t="n">
        <v>5.99</v>
      </c>
      <c r="V833" t="n">
        <v>101.14</v>
      </c>
      <c r="W833" t="n">
        <v>101.14</v>
      </c>
      <c r="X833" t="n">
        <v>7.86</v>
      </c>
      <c r="Y833" t="n">
        <v>7.86</v>
      </c>
      <c r="Z833" t="n">
        <v>19.62</v>
      </c>
      <c r="AA833" t="n">
        <v>19.62</v>
      </c>
      <c r="AB833" t="n">
        <v>29.96</v>
      </c>
      <c r="AC833" t="n">
        <v>29.95</v>
      </c>
      <c r="AD833" t="n">
        <v>29.960000000000036</v>
      </c>
      <c r="AE833" t="n">
        <v>0.009999999999990905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0.010000000000001563</v>
      </c>
      <c r="AL833" t="inlineStr">
        <is>
          <t>unreconciled</t>
        </is>
      </c>
      <c r="AM833" t="inlineStr">
        <is>
          <t>Order Amount Mismatch (POS&gt;3PO)</t>
        </is>
      </c>
      <c r="AN833" t="n">
        <v>29.96</v>
      </c>
      <c r="AO833" t="n">
        <f>ROUND(P833*100/H833,2)</f>
        <v>0.0</v>
      </c>
      <c r="AP833" t="n">
        <f>ROUND(Q833*100/I833,2)</f>
        <v>0.0</v>
      </c>
      <c r="AQ833"/>
      <c r="AR833"/>
      <c r="AS833" t="n">
        <v>0.0</v>
      </c>
    </row>
    <row r="834">
      <c r="A834" s="1" t="n">
        <v>45232.0</v>
      </c>
      <c r="B834" s="2" t="n">
        <v>45232.86277777778</v>
      </c>
      <c r="C834" t="inlineStr">
        <is>
          <t>3140094012084896</t>
        </is>
      </c>
      <c r="D834" t="inlineStr">
        <is>
          <t>POS0012</t>
        </is>
      </c>
      <c r="E834" t="inlineStr">
        <is>
          <t>11</t>
        </is>
      </c>
      <c r="F834" t="inlineStr">
        <is>
          <t>0094</t>
        </is>
      </c>
      <c r="G834" t="inlineStr">
        <is>
          <t>5309386684</t>
        </is>
      </c>
      <c r="H834" t="n">
        <v>399.0</v>
      </c>
      <c r="I834" t="n">
        <v>380.0</v>
      </c>
      <c r="J834" t="n">
        <v>342.86</v>
      </c>
      <c r="K834" t="inlineStr">
        <is>
          <t>sale</t>
        </is>
      </c>
      <c r="L834" t="inlineStr">
        <is>
          <t/>
        </is>
      </c>
      <c r="M834" t="inlineStr">
        <is>
          <t/>
        </is>
      </c>
      <c r="N834" t="n">
        <v>0.0</v>
      </c>
      <c r="O834" t="n">
        <v>0.0</v>
      </c>
      <c r="P834" t="n">
        <v>297.49</v>
      </c>
      <c r="Q834" t="n">
        <v>297.47</v>
      </c>
      <c r="R834" t="n">
        <v>37.14</v>
      </c>
      <c r="S834" t="n">
        <v>37.14</v>
      </c>
      <c r="T834" t="n">
        <v>3.8</v>
      </c>
      <c r="U834" t="n">
        <v>3.8</v>
      </c>
      <c r="V834" t="n">
        <v>61.71</v>
      </c>
      <c r="W834" t="n">
        <v>61.71</v>
      </c>
      <c r="X834" t="n">
        <v>4.99</v>
      </c>
      <c r="Y834" t="n">
        <v>4.99</v>
      </c>
      <c r="Z834" t="n">
        <v>12.01</v>
      </c>
      <c r="AA834" t="n">
        <v>12.01</v>
      </c>
      <c r="AB834" t="n">
        <v>19.0</v>
      </c>
      <c r="AC834" t="n">
        <v>19.0</v>
      </c>
      <c r="AD834" t="n">
        <v>19.0</v>
      </c>
      <c r="AE834" t="n">
        <v>0.01999999999998181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inlineStr">
        <is>
          <t>unreconciled</t>
        </is>
      </c>
      <c r="AM834" t="inlineStr">
        <is>
          <t>Order Amount Mismatch (POS&gt;3PO)</t>
        </is>
      </c>
      <c r="AN834" t="n">
        <v>19.0</v>
      </c>
      <c r="AO834" t="n">
        <f>ROUND(P834*100/H834,2)</f>
        <v>0.0</v>
      </c>
      <c r="AP834" t="n">
        <f>ROUND(Q834*100/I834,2)</f>
        <v>0.0</v>
      </c>
      <c r="AQ834"/>
      <c r="AR834"/>
      <c r="AS834" t="n">
        <v>0.0</v>
      </c>
    </row>
    <row r="835">
      <c r="A835" s="1" t="n">
        <v>45232.0</v>
      </c>
      <c r="B835" s="2" t="n">
        <v>45232.83186342593</v>
      </c>
      <c r="C835" t="inlineStr">
        <is>
          <t>3140023012059034</t>
        </is>
      </c>
      <c r="D835" t="inlineStr">
        <is>
          <t>POS0012</t>
        </is>
      </c>
      <c r="E835" t="inlineStr">
        <is>
          <t>28</t>
        </is>
      </c>
      <c r="F835" t="inlineStr">
        <is>
          <t>0023</t>
        </is>
      </c>
      <c r="G835" t="inlineStr">
        <is>
          <t>5309393408</t>
        </is>
      </c>
      <c r="H835" t="n">
        <v>308.0</v>
      </c>
      <c r="I835" t="n">
        <v>293.32</v>
      </c>
      <c r="J835" t="n">
        <v>256.18</v>
      </c>
      <c r="K835" t="inlineStr">
        <is>
          <t>sale</t>
        </is>
      </c>
      <c r="L835" t="inlineStr">
        <is>
          <t/>
        </is>
      </c>
      <c r="M835" t="inlineStr">
        <is>
          <t/>
        </is>
      </c>
      <c r="N835" t="n">
        <v>0.0</v>
      </c>
      <c r="O835" t="n">
        <v>0.0</v>
      </c>
      <c r="P835" t="n">
        <v>231.44</v>
      </c>
      <c r="Q835" t="n">
        <v>231.43</v>
      </c>
      <c r="R835" t="n">
        <v>37.14</v>
      </c>
      <c r="S835" t="n">
        <v>37.14</v>
      </c>
      <c r="T835" t="n">
        <v>2.93</v>
      </c>
      <c r="U835" t="n">
        <v>2.93</v>
      </c>
      <c r="V835" t="n">
        <v>46.11</v>
      </c>
      <c r="W835" t="n">
        <v>46.11</v>
      </c>
      <c r="X835" t="n">
        <v>3.85</v>
      </c>
      <c r="Y835" t="n">
        <v>3.85</v>
      </c>
      <c r="Z835" t="n">
        <v>8.99</v>
      </c>
      <c r="AA835" t="n">
        <v>8.99</v>
      </c>
      <c r="AB835" t="n">
        <v>14.66</v>
      </c>
      <c r="AC835" t="n">
        <v>14.67</v>
      </c>
      <c r="AD835" t="n">
        <v>14.680000000000007</v>
      </c>
      <c r="AE835" t="n">
        <v>0.009999999999990905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-0.009999999999999787</v>
      </c>
      <c r="AL835" t="inlineStr">
        <is>
          <t>unreconciled</t>
        </is>
      </c>
      <c r="AM835" t="inlineStr">
        <is>
          <t>Order Amount Mismatch (POS&gt;3PO)</t>
        </is>
      </c>
      <c r="AN835" t="n">
        <v>14.68</v>
      </c>
      <c r="AO835" t="n">
        <f>ROUND(P835*100/H835,2)</f>
        <v>0.0</v>
      </c>
      <c r="AP835" t="n">
        <f>ROUND(Q835*100/I835,2)</f>
        <v>0.0</v>
      </c>
      <c r="AQ835"/>
      <c r="AR835"/>
      <c r="AS835" t="n">
        <v>0.0</v>
      </c>
    </row>
    <row r="836">
      <c r="A836" s="1" t="n">
        <v>45233.0</v>
      </c>
      <c r="B836" s="2" t="n">
        <v>45233.52548611111</v>
      </c>
      <c r="C836" t="inlineStr">
        <is>
          <t>3140094012085064</t>
        </is>
      </c>
      <c r="D836" t="inlineStr">
        <is>
          <t>POS0012</t>
        </is>
      </c>
      <c r="E836" t="inlineStr">
        <is>
          <t>79</t>
        </is>
      </c>
      <c r="F836" t="inlineStr">
        <is>
          <t>0094</t>
        </is>
      </c>
      <c r="G836" t="inlineStr">
        <is>
          <t>5309401281</t>
        </is>
      </c>
      <c r="H836" t="n">
        <v>277.0</v>
      </c>
      <c r="I836" t="n">
        <v>340.94</v>
      </c>
      <c r="J836" t="n">
        <v>303.8</v>
      </c>
      <c r="K836" t="inlineStr">
        <is>
          <t>sale</t>
        </is>
      </c>
      <c r="L836" t="inlineStr">
        <is>
          <t/>
        </is>
      </c>
      <c r="M836" t="inlineStr">
        <is>
          <t/>
        </is>
      </c>
      <c r="N836" t="n">
        <v>0.0</v>
      </c>
      <c r="O836" t="n">
        <v>0.0</v>
      </c>
      <c r="P836" t="n">
        <v>267.73</v>
      </c>
      <c r="Q836" t="n">
        <v>208.93</v>
      </c>
      <c r="R836" t="n">
        <v>37.14</v>
      </c>
      <c r="S836" t="n">
        <v>37.14</v>
      </c>
      <c r="T836" t="n">
        <v>3.41</v>
      </c>
      <c r="U836" t="n">
        <v>2.64</v>
      </c>
      <c r="V836" t="n">
        <v>54.68</v>
      </c>
      <c r="W836" t="n">
        <v>40.8</v>
      </c>
      <c r="X836" t="n">
        <v>4.47</v>
      </c>
      <c r="Y836" t="n">
        <v>3.46</v>
      </c>
      <c r="Z836" t="n">
        <v>10.65</v>
      </c>
      <c r="AA836" t="n">
        <v>7.96</v>
      </c>
      <c r="AB836" t="n">
        <v>13.2</v>
      </c>
      <c r="AC836" t="n">
        <v>13.19</v>
      </c>
      <c r="AD836" t="n">
        <v>-63.94</v>
      </c>
      <c r="AE836" t="n">
        <v>58.80000000000001</v>
      </c>
      <c r="AF836" t="n">
        <v>0.0</v>
      </c>
      <c r="AG836" t="n">
        <v>0.77</v>
      </c>
      <c r="AH836" t="n">
        <v>13.880000000000003</v>
      </c>
      <c r="AI836" t="n">
        <v>1.0099999999999998</v>
      </c>
      <c r="AJ836" t="n">
        <v>2.6900000000000004</v>
      </c>
      <c r="AK836" t="n">
        <v>0.009999999999999787</v>
      </c>
      <c r="AL836" t="inlineStr">
        <is>
          <t>unreconciled</t>
        </is>
      </c>
      <c r="AM836" t="inlineStr">
        <is>
          <t>Order Amount Mismatch (3PO&gt;POS)</t>
        </is>
      </c>
      <c r="AN836" t="n">
        <v>63.94</v>
      </c>
      <c r="AO836" t="n">
        <f>ROUND(P836*100/H836,2)</f>
        <v>0.0</v>
      </c>
      <c r="AP836" t="n">
        <f>ROUND(Q836*100/I836,2)</f>
        <v>0.0</v>
      </c>
      <c r="AQ836"/>
      <c r="AR836"/>
      <c r="AS836" t="n">
        <v>0.0</v>
      </c>
    </row>
    <row r="837">
      <c r="A837" s="1" t="n">
        <v>45232.0</v>
      </c>
      <c r="B837" s="2" t="n">
        <v>45232.574270833335</v>
      </c>
      <c r="C837" t="inlineStr">
        <is>
          <t>3140094012084699</t>
        </is>
      </c>
      <c r="D837" t="inlineStr">
        <is>
          <t>POS0012</t>
        </is>
      </c>
      <c r="E837" t="inlineStr">
        <is>
          <t>13</t>
        </is>
      </c>
      <c r="F837" t="inlineStr">
        <is>
          <t>0094</t>
        </is>
      </c>
      <c r="G837" t="inlineStr">
        <is>
          <t>5309401578</t>
        </is>
      </c>
      <c r="H837" t="n">
        <v>223.0</v>
      </c>
      <c r="I837" t="n">
        <v>212.38</v>
      </c>
      <c r="J837" t="n">
        <v>175.24</v>
      </c>
      <c r="K837" t="inlineStr">
        <is>
          <t>sale</t>
        </is>
      </c>
      <c r="L837" t="inlineStr">
        <is>
          <t/>
        </is>
      </c>
      <c r="M837" t="inlineStr">
        <is>
          <t/>
        </is>
      </c>
      <c r="N837" t="n">
        <v>0.0</v>
      </c>
      <c r="O837" t="n">
        <v>0.0</v>
      </c>
      <c r="P837" t="n">
        <v>169.75</v>
      </c>
      <c r="Q837" t="n">
        <v>169.75</v>
      </c>
      <c r="R837" t="n">
        <v>37.14</v>
      </c>
      <c r="S837" t="n">
        <v>37.14</v>
      </c>
      <c r="T837" t="n">
        <v>2.12</v>
      </c>
      <c r="U837" t="n">
        <v>2.12</v>
      </c>
      <c r="V837" t="n">
        <v>31.54</v>
      </c>
      <c r="W837" t="n">
        <v>31.54</v>
      </c>
      <c r="X837" t="n">
        <v>2.79</v>
      </c>
      <c r="Y837" t="n">
        <v>2.79</v>
      </c>
      <c r="Z837" t="n">
        <v>6.18</v>
      </c>
      <c r="AA837" t="n">
        <v>6.18</v>
      </c>
      <c r="AB837" t="n">
        <v>10.62</v>
      </c>
      <c r="AC837" t="n">
        <v>10.62</v>
      </c>
      <c r="AD837" t="n">
        <v>10.620000000000005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inlineStr">
        <is>
          <t>unreconciled</t>
        </is>
      </c>
      <c r="AM837" t="inlineStr">
        <is>
          <t>Order Amount Mismatch (POS&gt;3PO)</t>
        </is>
      </c>
      <c r="AN837" t="n">
        <v>10.62</v>
      </c>
      <c r="AO837" t="n">
        <f>ROUND(P837*100/H837,2)</f>
        <v>0.0</v>
      </c>
      <c r="AP837" t="n">
        <f>ROUND(Q837*100/I837,2)</f>
        <v>0.0</v>
      </c>
      <c r="AQ837"/>
      <c r="AR837"/>
      <c r="AS837" t="n">
        <v>0.0</v>
      </c>
    </row>
    <row r="838">
      <c r="A838" s="1" t="n">
        <v>45233.0</v>
      </c>
      <c r="B838" s="2" t="n">
        <v>45233.57671296296</v>
      </c>
      <c r="C838" t="inlineStr">
        <is>
          <t>3140094012085091</t>
        </is>
      </c>
      <c r="D838" t="inlineStr">
        <is>
          <t>POS0012</t>
        </is>
      </c>
      <c r="E838" t="inlineStr">
        <is>
          <t>06</t>
        </is>
      </c>
      <c r="F838" t="inlineStr">
        <is>
          <t>0094</t>
        </is>
      </c>
      <c r="G838" t="inlineStr">
        <is>
          <t>5309403814</t>
        </is>
      </c>
      <c r="H838" t="n">
        <v>933.0</v>
      </c>
      <c r="I838" t="n">
        <v>965.71</v>
      </c>
      <c r="J838" t="n">
        <v>928.57</v>
      </c>
      <c r="K838" t="inlineStr">
        <is>
          <t>sale</t>
        </is>
      </c>
      <c r="L838" t="inlineStr">
        <is>
          <t/>
        </is>
      </c>
      <c r="M838" t="inlineStr">
        <is>
          <t/>
        </is>
      </c>
      <c r="N838" t="n">
        <v>0.0</v>
      </c>
      <c r="O838" t="n">
        <v>0.0</v>
      </c>
      <c r="P838" t="n">
        <v>743.86</v>
      </c>
      <c r="Q838" t="n">
        <v>685.06</v>
      </c>
      <c r="R838" t="n">
        <v>37.14</v>
      </c>
      <c r="S838" t="n">
        <v>37.14</v>
      </c>
      <c r="T838" t="n">
        <v>9.66</v>
      </c>
      <c r="U838" t="n">
        <v>8.89</v>
      </c>
      <c r="V838" t="n">
        <v>167.14</v>
      </c>
      <c r="W838" t="n">
        <v>153.26</v>
      </c>
      <c r="X838" t="n">
        <v>12.68</v>
      </c>
      <c r="Y838" t="n">
        <v>11.66</v>
      </c>
      <c r="Z838" t="n">
        <v>32.37</v>
      </c>
      <c r="AA838" t="n">
        <v>29.69</v>
      </c>
      <c r="AB838" t="n">
        <v>44.42</v>
      </c>
      <c r="AC838" t="n">
        <v>44.43</v>
      </c>
      <c r="AD838" t="n">
        <v>-32.710000000000036</v>
      </c>
      <c r="AE838" t="n">
        <v>58.80000000000007</v>
      </c>
      <c r="AF838" t="n">
        <v>0.0</v>
      </c>
      <c r="AG838" t="n">
        <v>0.7699999999999996</v>
      </c>
      <c r="AH838" t="n">
        <v>13.879999999999995</v>
      </c>
      <c r="AI838" t="n">
        <v>1.0199999999999996</v>
      </c>
      <c r="AJ838" t="n">
        <v>2.679999999999996</v>
      </c>
      <c r="AK838" t="n">
        <v>-0.00999999999999801</v>
      </c>
      <c r="AL838" t="inlineStr">
        <is>
          <t>unreconciled</t>
        </is>
      </c>
      <c r="AM838" t="inlineStr">
        <is>
          <t>Order Amount Mismatch (3PO&gt;POS)</t>
        </is>
      </c>
      <c r="AN838" t="n">
        <v>32.71</v>
      </c>
      <c r="AO838" t="n">
        <f>ROUND(P838*100/H838,2)</f>
        <v>0.0</v>
      </c>
      <c r="AP838" t="n">
        <f>ROUND(Q838*100/I838,2)</f>
        <v>0.0</v>
      </c>
      <c r="AQ838"/>
      <c r="AR838"/>
      <c r="AS838" t="n">
        <v>0.0</v>
      </c>
    </row>
    <row r="839">
      <c r="A839" s="1" t="n">
        <v>45233.0</v>
      </c>
      <c r="B839" s="2" t="n">
        <v>45233.897314814814</v>
      </c>
      <c r="C839" t="inlineStr">
        <is>
          <t>3140094012085332</t>
        </is>
      </c>
      <c r="D839" t="inlineStr">
        <is>
          <t>POS0012</t>
        </is>
      </c>
      <c r="E839" t="inlineStr">
        <is>
          <t>47</t>
        </is>
      </c>
      <c r="F839" t="inlineStr">
        <is>
          <t>0094</t>
        </is>
      </c>
      <c r="G839" t="inlineStr">
        <is>
          <t>5309419263</t>
        </is>
      </c>
      <c r="H839" t="n">
        <v>209.0</v>
      </c>
      <c r="I839" t="n">
        <v>199.05</v>
      </c>
      <c r="J839" t="n">
        <v>161.91</v>
      </c>
      <c r="K839" t="inlineStr">
        <is>
          <t>sale</t>
        </is>
      </c>
      <c r="L839" t="inlineStr">
        <is>
          <t/>
        </is>
      </c>
      <c r="M839" t="inlineStr">
        <is>
          <t/>
        </is>
      </c>
      <c r="N839" t="n">
        <v>0.0</v>
      </c>
      <c r="O839" t="n">
        <v>0.0</v>
      </c>
      <c r="P839" t="n">
        <v>159.59</v>
      </c>
      <c r="Q839" t="n">
        <v>159.58</v>
      </c>
      <c r="R839" t="n">
        <v>37.14</v>
      </c>
      <c r="S839" t="n">
        <v>37.14</v>
      </c>
      <c r="T839" t="n">
        <v>1.99</v>
      </c>
      <c r="U839" t="n">
        <v>1.99</v>
      </c>
      <c r="V839" t="n">
        <v>29.14</v>
      </c>
      <c r="W839" t="n">
        <v>29.14</v>
      </c>
      <c r="X839" t="n">
        <v>2.61</v>
      </c>
      <c r="Y839" t="n">
        <v>2.61</v>
      </c>
      <c r="Z839" t="n">
        <v>5.72</v>
      </c>
      <c r="AA839" t="n">
        <v>5.72</v>
      </c>
      <c r="AB839" t="n">
        <v>9.96</v>
      </c>
      <c r="AC839" t="n">
        <v>9.95</v>
      </c>
      <c r="AD839" t="n">
        <v>9.949999999999989</v>
      </c>
      <c r="AE839" t="n">
        <v>0.009999999999990905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0.010000000000001563</v>
      </c>
      <c r="AL839" t="inlineStr">
        <is>
          <t>unreconciled</t>
        </is>
      </c>
      <c r="AM839" t="inlineStr">
        <is>
          <t>Order Amount Mismatch (POS&gt;3PO)</t>
        </is>
      </c>
      <c r="AN839" t="n">
        <v>9.95</v>
      </c>
      <c r="AO839" t="n">
        <f>ROUND(P839*100/H839,2)</f>
        <v>0.0</v>
      </c>
      <c r="AP839" t="n">
        <f>ROUND(Q839*100/I839,2)</f>
        <v>0.0</v>
      </c>
      <c r="AQ839"/>
      <c r="AR839"/>
      <c r="AS839" t="n">
        <v>0.0</v>
      </c>
    </row>
    <row r="840">
      <c r="A840" s="1" t="n">
        <v>45233.0</v>
      </c>
      <c r="B840" s="2" t="n">
        <v>45233.86509259259</v>
      </c>
      <c r="C840" t="inlineStr">
        <is>
          <t>3140094012085301</t>
        </is>
      </c>
      <c r="D840" t="inlineStr">
        <is>
          <t>POS0012</t>
        </is>
      </c>
      <c r="E840" t="inlineStr">
        <is>
          <t>16</t>
        </is>
      </c>
      <c r="F840" t="inlineStr">
        <is>
          <t>0094</t>
        </is>
      </c>
      <c r="G840" t="inlineStr">
        <is>
          <t>5309458542</t>
        </is>
      </c>
      <c r="H840" t="n">
        <v>257.0</v>
      </c>
      <c r="I840" t="n">
        <v>321.9</v>
      </c>
      <c r="J840" t="n">
        <v>284.76</v>
      </c>
      <c r="K840" t="inlineStr">
        <is>
          <t>sale</t>
        </is>
      </c>
      <c r="L840" t="inlineStr">
        <is>
          <t/>
        </is>
      </c>
      <c r="M840" t="inlineStr">
        <is>
          <t/>
        </is>
      </c>
      <c r="N840" t="n">
        <v>0.0</v>
      </c>
      <c r="O840" t="n">
        <v>0.0</v>
      </c>
      <c r="P840" t="n">
        <v>253.2</v>
      </c>
      <c r="Q840" t="n">
        <v>194.42</v>
      </c>
      <c r="R840" t="n">
        <v>37.14</v>
      </c>
      <c r="S840" t="n">
        <v>37.14</v>
      </c>
      <c r="T840" t="n">
        <v>3.22</v>
      </c>
      <c r="U840" t="n">
        <v>2.45</v>
      </c>
      <c r="V840" t="n">
        <v>51.26</v>
      </c>
      <c r="W840" t="n">
        <v>37.37</v>
      </c>
      <c r="X840" t="n">
        <v>4.23</v>
      </c>
      <c r="Y840" t="n">
        <v>3.21</v>
      </c>
      <c r="Z840" t="n">
        <v>9.99</v>
      </c>
      <c r="AA840" t="n">
        <v>7.31</v>
      </c>
      <c r="AB840" t="n">
        <v>12.24</v>
      </c>
      <c r="AC840" t="n">
        <v>12.24</v>
      </c>
      <c r="AD840" t="n">
        <v>-64.89999999999998</v>
      </c>
      <c r="AE840" t="n">
        <v>58.78</v>
      </c>
      <c r="AF840" t="n">
        <v>0.0</v>
      </c>
      <c r="AG840" t="n">
        <v>0.77</v>
      </c>
      <c r="AH840" t="n">
        <v>13.89</v>
      </c>
      <c r="AI840" t="n">
        <v>1.0200000000000005</v>
      </c>
      <c r="AJ840" t="n">
        <v>2.6800000000000006</v>
      </c>
      <c r="AK840" t="n">
        <v>0.0</v>
      </c>
      <c r="AL840" t="inlineStr">
        <is>
          <t>unreconciled</t>
        </is>
      </c>
      <c r="AM840" t="inlineStr">
        <is>
          <t>Order Amount Mismatch (3PO&gt;POS)</t>
        </is>
      </c>
      <c r="AN840" t="n">
        <v>64.9</v>
      </c>
      <c r="AO840" t="n">
        <f>ROUND(P840*100/H840,2)</f>
        <v>0.0</v>
      </c>
      <c r="AP840" t="n">
        <f>ROUND(Q840*100/I840,2)</f>
        <v>0.0</v>
      </c>
      <c r="AQ840"/>
      <c r="AR840"/>
      <c r="AS840" t="n">
        <v>0.0</v>
      </c>
    </row>
    <row r="841">
      <c r="A841" s="1" t="n">
        <v>45234.0</v>
      </c>
      <c r="B841" s="2" t="n">
        <v>45234.62938657407</v>
      </c>
      <c r="C841" t="inlineStr">
        <is>
          <t>3140023012059504</t>
        </is>
      </c>
      <c r="D841" t="inlineStr">
        <is>
          <t>POS0012</t>
        </is>
      </c>
      <c r="E841" t="inlineStr">
        <is>
          <t>96</t>
        </is>
      </c>
      <c r="F841" t="inlineStr">
        <is>
          <t>0023</t>
        </is>
      </c>
      <c r="G841" t="inlineStr">
        <is>
          <t>5309471198</t>
        </is>
      </c>
      <c r="H841" t="n">
        <v>473.0</v>
      </c>
      <c r="I841" t="n">
        <v>450.48</v>
      </c>
      <c r="J841" t="n">
        <v>413.34</v>
      </c>
      <c r="K841" t="inlineStr">
        <is>
          <t>sale</t>
        </is>
      </c>
      <c r="L841" t="inlineStr">
        <is>
          <t/>
        </is>
      </c>
      <c r="M841" t="inlineStr">
        <is>
          <t/>
        </is>
      </c>
      <c r="N841" t="n">
        <v>0.0</v>
      </c>
      <c r="O841" t="n">
        <v>0.0</v>
      </c>
      <c r="P841" t="n">
        <v>351.21</v>
      </c>
      <c r="Q841" t="n">
        <v>351.23</v>
      </c>
      <c r="R841" t="n">
        <v>37.14</v>
      </c>
      <c r="S841" t="n">
        <v>37.14</v>
      </c>
      <c r="T841" t="n">
        <v>4.5</v>
      </c>
      <c r="U841" t="n">
        <v>4.5</v>
      </c>
      <c r="V841" t="n">
        <v>74.4</v>
      </c>
      <c r="W841" t="n">
        <v>74.4</v>
      </c>
      <c r="X841" t="n">
        <v>5.91</v>
      </c>
      <c r="Y841" t="n">
        <v>5.91</v>
      </c>
      <c r="Z841" t="n">
        <v>14.46</v>
      </c>
      <c r="AA841" t="n">
        <v>14.45</v>
      </c>
      <c r="AB841" t="n">
        <v>22.52</v>
      </c>
      <c r="AC841" t="n">
        <v>22.53</v>
      </c>
      <c r="AD841" t="n">
        <v>22.519999999999982</v>
      </c>
      <c r="AE841" t="n">
        <v>-0.020000000000038654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0.010000000000001563</v>
      </c>
      <c r="AK841" t="n">
        <v>-0.010000000000001563</v>
      </c>
      <c r="AL841" t="inlineStr">
        <is>
          <t>unreconciled</t>
        </is>
      </c>
      <c r="AM841" t="inlineStr">
        <is>
          <t>Order Amount Mismatch (POS&gt;3PO)</t>
        </is>
      </c>
      <c r="AN841" t="n">
        <v>22.52</v>
      </c>
      <c r="AO841" t="n">
        <f>ROUND(P841*100/H841,2)</f>
        <v>0.0</v>
      </c>
      <c r="AP841" t="n">
        <f>ROUND(Q841*100/I841,2)</f>
        <v>0.0</v>
      </c>
      <c r="AQ841"/>
      <c r="AR841"/>
      <c r="AS841" t="n">
        <v>0.0</v>
      </c>
    </row>
    <row r="842">
      <c r="A842" s="1" t="n">
        <v>45232.0</v>
      </c>
      <c r="B842" s="2" t="n">
        <v>45232.96083333333</v>
      </c>
      <c r="C842" t="inlineStr">
        <is>
          <t>3140023012059109</t>
        </is>
      </c>
      <c r="D842" t="inlineStr">
        <is>
          <t>POS0012</t>
        </is>
      </c>
      <c r="E842" t="inlineStr">
        <is>
          <t>02</t>
        </is>
      </c>
      <c r="F842" t="inlineStr">
        <is>
          <t>0023</t>
        </is>
      </c>
      <c r="G842" t="inlineStr">
        <is>
          <t>5309478039</t>
        </is>
      </c>
      <c r="H842" t="n">
        <v>245.00000000000003</v>
      </c>
      <c r="I842" t="n">
        <v>233.33</v>
      </c>
      <c r="J842" t="n">
        <v>196.19</v>
      </c>
      <c r="K842" t="inlineStr">
        <is>
          <t>sale</t>
        </is>
      </c>
      <c r="L842" t="inlineStr">
        <is>
          <t/>
        </is>
      </c>
      <c r="M842" t="inlineStr">
        <is>
          <t/>
        </is>
      </c>
      <c r="N842" t="n">
        <v>0.0</v>
      </c>
      <c r="O842" t="n">
        <v>0.0</v>
      </c>
      <c r="P842" t="n">
        <v>185.72</v>
      </c>
      <c r="Q842" t="n">
        <v>185.71</v>
      </c>
      <c r="R842" t="n">
        <v>37.14</v>
      </c>
      <c r="S842" t="n">
        <v>37.14</v>
      </c>
      <c r="T842" t="n">
        <v>2.33</v>
      </c>
      <c r="U842" t="n">
        <v>2.33</v>
      </c>
      <c r="V842" t="n">
        <v>35.31</v>
      </c>
      <c r="W842" t="n">
        <v>35.31</v>
      </c>
      <c r="X842" t="n">
        <v>3.06</v>
      </c>
      <c r="Y842" t="n">
        <v>3.06</v>
      </c>
      <c r="Z842" t="n">
        <v>6.91</v>
      </c>
      <c r="AA842" t="n">
        <v>6.91</v>
      </c>
      <c r="AB842" t="n">
        <v>11.66</v>
      </c>
      <c r="AC842" t="n">
        <v>11.67</v>
      </c>
      <c r="AD842" t="n">
        <v>11.670000000000016</v>
      </c>
      <c r="AE842" t="n">
        <v>0.009999999999990905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-0.009999999999999787</v>
      </c>
      <c r="AL842" t="inlineStr">
        <is>
          <t>unreconciled</t>
        </is>
      </c>
      <c r="AM842" t="inlineStr">
        <is>
          <t>Order Amount Mismatch (POS&gt;3PO)</t>
        </is>
      </c>
      <c r="AN842" t="n">
        <v>11.67</v>
      </c>
      <c r="AO842" t="n">
        <f>ROUND(P842*100/H842,2)</f>
        <v>0.0</v>
      </c>
      <c r="AP842" t="n">
        <f>ROUND(Q842*100/I842,2)</f>
        <v>0.0</v>
      </c>
      <c r="AQ842"/>
      <c r="AR842"/>
      <c r="AS842" t="n">
        <v>0.0</v>
      </c>
    </row>
    <row r="843">
      <c r="A843" s="1" t="n">
        <v>45236.0</v>
      </c>
      <c r="B843" s="2" t="n">
        <v>45236.77175925926</v>
      </c>
      <c r="C843" t="inlineStr">
        <is>
          <t>3140094012086575</t>
        </is>
      </c>
      <c r="D843" t="inlineStr">
        <is>
          <t>POS0012</t>
        </is>
      </c>
      <c r="E843" t="inlineStr">
        <is>
          <t>90</t>
        </is>
      </c>
      <c r="F843" t="inlineStr">
        <is>
          <t>0094</t>
        </is>
      </c>
      <c r="G843" t="inlineStr">
        <is>
          <t>5309478757</t>
        </is>
      </c>
      <c r="H843" t="n">
        <v>333.0</v>
      </c>
      <c r="I843" t="n">
        <v>317.14</v>
      </c>
      <c r="J843" t="n">
        <v>280.0</v>
      </c>
      <c r="K843" t="inlineStr">
        <is>
          <t>sale</t>
        </is>
      </c>
      <c r="L843" t="inlineStr">
        <is>
          <t/>
        </is>
      </c>
      <c r="M843" t="inlineStr">
        <is>
          <t/>
        </is>
      </c>
      <c r="N843" t="n">
        <v>0.0</v>
      </c>
      <c r="O843" t="n">
        <v>0.0</v>
      </c>
      <c r="P843" t="n">
        <v>249.59</v>
      </c>
      <c r="Q843" t="n">
        <v>249.59</v>
      </c>
      <c r="R843" t="n">
        <v>37.14</v>
      </c>
      <c r="S843" t="n">
        <v>37.14</v>
      </c>
      <c r="T843" t="n">
        <v>3.17</v>
      </c>
      <c r="U843" t="n">
        <v>3.17</v>
      </c>
      <c r="V843" t="n">
        <v>50.4</v>
      </c>
      <c r="W843" t="n">
        <v>50.4</v>
      </c>
      <c r="X843" t="n">
        <v>4.16</v>
      </c>
      <c r="Y843" t="n">
        <v>4.16</v>
      </c>
      <c r="Z843" t="n">
        <v>9.82</v>
      </c>
      <c r="AA843" t="n">
        <v>9.82</v>
      </c>
      <c r="AB843" t="n">
        <v>15.86</v>
      </c>
      <c r="AC843" t="n">
        <v>15.86</v>
      </c>
      <c r="AD843" t="n">
        <v>15.860000000000014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inlineStr">
        <is>
          <t>unreconciled</t>
        </is>
      </c>
      <c r="AM843" t="inlineStr">
        <is>
          <t>Order Amount Mismatch (POS&gt;3PO)</t>
        </is>
      </c>
      <c r="AN843" t="n">
        <v>15.86</v>
      </c>
      <c r="AO843" t="n">
        <f>ROUND(P843*100/H843,2)</f>
        <v>0.0</v>
      </c>
      <c r="AP843" t="n">
        <f>ROUND(Q843*100/I843,2)</f>
        <v>0.0</v>
      </c>
      <c r="AQ843"/>
      <c r="AR843"/>
      <c r="AS843" t="n">
        <v>0.0</v>
      </c>
    </row>
    <row r="844">
      <c r="A844" s="1" t="n">
        <v>45232.0</v>
      </c>
      <c r="B844" s="2" t="n">
        <v>45232.75178240741</v>
      </c>
      <c r="C844" t="inlineStr">
        <is>
          <t>3140023012059004</t>
        </is>
      </c>
      <c r="D844" t="inlineStr">
        <is>
          <t>POS0012</t>
        </is>
      </c>
      <c r="E844" t="inlineStr">
        <is>
          <t>98</t>
        </is>
      </c>
      <c r="F844" t="inlineStr">
        <is>
          <t>0023</t>
        </is>
      </c>
      <c r="G844" t="inlineStr">
        <is>
          <t>5309488770</t>
        </is>
      </c>
      <c r="H844" t="n">
        <v>351.0</v>
      </c>
      <c r="I844" t="n">
        <v>334.26</v>
      </c>
      <c r="J844" t="n">
        <v>297.12</v>
      </c>
      <c r="K844" t="inlineStr">
        <is>
          <t>sale</t>
        </is>
      </c>
      <c r="L844" t="inlineStr">
        <is>
          <t/>
        </is>
      </c>
      <c r="M844" t="inlineStr">
        <is>
          <t/>
        </is>
      </c>
      <c r="N844" t="n">
        <v>0.0</v>
      </c>
      <c r="O844" t="n">
        <v>0.0</v>
      </c>
      <c r="P844" t="n">
        <v>262.63</v>
      </c>
      <c r="Q844" t="n">
        <v>262.62</v>
      </c>
      <c r="R844" t="n">
        <v>37.14</v>
      </c>
      <c r="S844" t="n">
        <v>37.14</v>
      </c>
      <c r="T844" t="n">
        <v>3.34</v>
      </c>
      <c r="U844" t="n">
        <v>3.34</v>
      </c>
      <c r="V844" t="n">
        <v>53.48</v>
      </c>
      <c r="W844" t="n">
        <v>53.48</v>
      </c>
      <c r="X844" t="n">
        <v>4.39</v>
      </c>
      <c r="Y844" t="n">
        <v>4.39</v>
      </c>
      <c r="Z844" t="n">
        <v>10.42</v>
      </c>
      <c r="AA844" t="n">
        <v>10.42</v>
      </c>
      <c r="AB844" t="n">
        <v>16.72</v>
      </c>
      <c r="AC844" t="n">
        <v>16.71</v>
      </c>
      <c r="AD844" t="n">
        <v>16.74000000000001</v>
      </c>
      <c r="AE844" t="n">
        <v>0.009999999999990905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0.00999999999999801</v>
      </c>
      <c r="AL844" t="inlineStr">
        <is>
          <t>unreconciled</t>
        </is>
      </c>
      <c r="AM844" t="inlineStr">
        <is>
          <t>Order Amount Mismatch (POS&gt;3PO)</t>
        </is>
      </c>
      <c r="AN844" t="n">
        <v>16.74</v>
      </c>
      <c r="AO844" t="n">
        <f>ROUND(P844*100/H844,2)</f>
        <v>0.0</v>
      </c>
      <c r="AP844" t="n">
        <f>ROUND(Q844*100/I844,2)</f>
        <v>0.0</v>
      </c>
      <c r="AQ844"/>
      <c r="AR844"/>
      <c r="AS844" t="n">
        <v>0.0</v>
      </c>
    </row>
    <row r="845">
      <c r="A845" s="1" t="n">
        <v>45232.0</v>
      </c>
      <c r="B845" s="2" t="n">
        <v>45232.790555555555</v>
      </c>
      <c r="C845" t="inlineStr">
        <is>
          <t>3140094012084839</t>
        </is>
      </c>
      <c r="D845" t="inlineStr">
        <is>
          <t>POS0012</t>
        </is>
      </c>
      <c r="E845" t="inlineStr">
        <is>
          <t>54</t>
        </is>
      </c>
      <c r="F845" t="inlineStr">
        <is>
          <t>0094</t>
        </is>
      </c>
      <c r="G845" t="inlineStr">
        <is>
          <t>5309491804</t>
        </is>
      </c>
      <c r="H845" t="n">
        <v>150.0</v>
      </c>
      <c r="I845" t="n">
        <v>142.85</v>
      </c>
      <c r="J845" t="n">
        <v>105.71</v>
      </c>
      <c r="K845" t="inlineStr">
        <is>
          <t>sale</t>
        </is>
      </c>
      <c r="L845" t="inlineStr">
        <is>
          <t/>
        </is>
      </c>
      <c r="M845" t="inlineStr">
        <is>
          <t/>
        </is>
      </c>
      <c r="N845" t="n">
        <v>0.0</v>
      </c>
      <c r="O845" t="n">
        <v>0.0</v>
      </c>
      <c r="P845" t="n">
        <v>116.76</v>
      </c>
      <c r="Q845" t="n">
        <v>116.75</v>
      </c>
      <c r="R845" t="n">
        <v>37.14</v>
      </c>
      <c r="S845" t="n">
        <v>37.14</v>
      </c>
      <c r="T845" t="n">
        <v>1.43</v>
      </c>
      <c r="U845" t="n">
        <v>1.43</v>
      </c>
      <c r="V845" t="n">
        <v>19.03</v>
      </c>
      <c r="W845" t="n">
        <v>19.03</v>
      </c>
      <c r="X845" t="n">
        <v>1.87</v>
      </c>
      <c r="Y845" t="n">
        <v>1.87</v>
      </c>
      <c r="Z845" t="n">
        <v>3.76</v>
      </c>
      <c r="AA845" t="n">
        <v>3.77</v>
      </c>
      <c r="AB845" t="n">
        <v>7.14</v>
      </c>
      <c r="AC845" t="n">
        <v>7.14</v>
      </c>
      <c r="AD845" t="n">
        <v>7.150000000000006</v>
      </c>
      <c r="AE845" t="n">
        <v>0.010000000000005116</v>
      </c>
      <c r="AF845" t="n">
        <v>0.0</v>
      </c>
      <c r="AG845" t="n">
        <v>0.0</v>
      </c>
      <c r="AH845" t="n">
        <v>0.0</v>
      </c>
      <c r="AI845" t="n">
        <v>0.0</v>
      </c>
      <c r="AJ845" t="n">
        <v>-0.010000000000000231</v>
      </c>
      <c r="AK845" t="n">
        <v>0.0</v>
      </c>
      <c r="AL845" t="inlineStr">
        <is>
          <t>unreconciled</t>
        </is>
      </c>
      <c r="AM845" t="inlineStr">
        <is>
          <t>Order Amount Mismatch (POS&gt;3PO)</t>
        </is>
      </c>
      <c r="AN845" t="n">
        <v>7.15</v>
      </c>
      <c r="AO845" t="n">
        <f>ROUND(P845*100/H845,2)</f>
        <v>0.0</v>
      </c>
      <c r="AP845" t="n">
        <f>ROUND(Q845*100/I845,2)</f>
        <v>0.0</v>
      </c>
      <c r="AQ845"/>
      <c r="AR845"/>
      <c r="AS845" t="n">
        <v>0.0</v>
      </c>
    </row>
    <row r="846">
      <c r="A846" s="1" t="n">
        <v>45232.0</v>
      </c>
      <c r="B846" s="2" t="n">
        <v>45232.7733912037</v>
      </c>
      <c r="C846" t="inlineStr">
        <is>
          <t>3140094012084830</t>
        </is>
      </c>
      <c r="D846" t="inlineStr">
        <is>
          <t>POS0012</t>
        </is>
      </c>
      <c r="E846" t="inlineStr">
        <is>
          <t>45</t>
        </is>
      </c>
      <c r="F846" t="inlineStr">
        <is>
          <t>0094</t>
        </is>
      </c>
      <c r="G846" t="inlineStr">
        <is>
          <t>5309497259</t>
        </is>
      </c>
      <c r="H846" t="n">
        <v>416.0</v>
      </c>
      <c r="I846" t="n">
        <v>396.18</v>
      </c>
      <c r="J846" t="n">
        <v>359.04</v>
      </c>
      <c r="K846" t="inlineStr">
        <is>
          <t>sale</t>
        </is>
      </c>
      <c r="L846" t="inlineStr">
        <is>
          <t/>
        </is>
      </c>
      <c r="M846" t="inlineStr">
        <is>
          <t/>
        </is>
      </c>
      <c r="N846" t="n">
        <v>0.0</v>
      </c>
      <c r="O846" t="n">
        <v>0.0</v>
      </c>
      <c r="P846" t="n">
        <v>309.82</v>
      </c>
      <c r="Q846" t="n">
        <v>309.83</v>
      </c>
      <c r="R846" t="n">
        <v>37.14</v>
      </c>
      <c r="S846" t="n">
        <v>37.14</v>
      </c>
      <c r="T846" t="n">
        <v>3.96</v>
      </c>
      <c r="U846" t="n">
        <v>3.96</v>
      </c>
      <c r="V846" t="n">
        <v>64.63</v>
      </c>
      <c r="W846" t="n">
        <v>64.63</v>
      </c>
      <c r="X846" t="n">
        <v>5.2</v>
      </c>
      <c r="Y846" t="n">
        <v>5.2</v>
      </c>
      <c r="Z846" t="n">
        <v>12.57</v>
      </c>
      <c r="AA846" t="n">
        <v>12.57</v>
      </c>
      <c r="AB846" t="n">
        <v>19.82</v>
      </c>
      <c r="AC846" t="n">
        <v>19.81</v>
      </c>
      <c r="AD846" t="n">
        <v>19.819999999999993</v>
      </c>
      <c r="AE846" t="n">
        <v>-0.009999999999990905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0.010000000000001563</v>
      </c>
      <c r="AL846" t="inlineStr">
        <is>
          <t>unreconciled</t>
        </is>
      </c>
      <c r="AM846" t="inlineStr">
        <is>
          <t>Order Amount Mismatch (POS&gt;3PO)</t>
        </is>
      </c>
      <c r="AN846" t="n">
        <v>19.82</v>
      </c>
      <c r="AO846" t="n">
        <f>ROUND(P846*100/H846,2)</f>
        <v>0.0</v>
      </c>
      <c r="AP846" t="n">
        <f>ROUND(Q846*100/I846,2)</f>
        <v>0.0</v>
      </c>
      <c r="AQ846"/>
      <c r="AR846"/>
      <c r="AS846" t="n">
        <v>0.0</v>
      </c>
    </row>
    <row r="847">
      <c r="A847" s="1" t="n">
        <v>45232.0</v>
      </c>
      <c r="B847" s="2" t="n">
        <v>45232.927708333336</v>
      </c>
      <c r="C847" t="inlineStr">
        <is>
          <t>3140023012059085</t>
        </is>
      </c>
      <c r="D847" t="inlineStr">
        <is>
          <t>POS0012</t>
        </is>
      </c>
      <c r="E847" t="inlineStr">
        <is>
          <t>79</t>
        </is>
      </c>
      <c r="F847" t="inlineStr">
        <is>
          <t>0023</t>
        </is>
      </c>
      <c r="G847" t="inlineStr">
        <is>
          <t>5309498617</t>
        </is>
      </c>
      <c r="H847" t="n">
        <v>340.0</v>
      </c>
      <c r="I847" t="n">
        <v>323.8</v>
      </c>
      <c r="J847" t="n">
        <v>286.66</v>
      </c>
      <c r="K847" t="inlineStr">
        <is>
          <t>sale</t>
        </is>
      </c>
      <c r="L847" t="inlineStr">
        <is>
          <t/>
        </is>
      </c>
      <c r="M847" t="inlineStr">
        <is>
          <t/>
        </is>
      </c>
      <c r="N847" t="n">
        <v>0.0</v>
      </c>
      <c r="O847" t="n">
        <v>0.0</v>
      </c>
      <c r="P847" t="n">
        <v>254.66</v>
      </c>
      <c r="Q847" t="n">
        <v>254.65</v>
      </c>
      <c r="R847" t="n">
        <v>37.14</v>
      </c>
      <c r="S847" t="n">
        <v>37.14</v>
      </c>
      <c r="T847" t="n">
        <v>3.24</v>
      </c>
      <c r="U847" t="n">
        <v>3.24</v>
      </c>
      <c r="V847" t="n">
        <v>51.6</v>
      </c>
      <c r="W847" t="n">
        <v>51.6</v>
      </c>
      <c r="X847" t="n">
        <v>4.25</v>
      </c>
      <c r="Y847" t="n">
        <v>4.25</v>
      </c>
      <c r="Z847" t="n">
        <v>10.05</v>
      </c>
      <c r="AA847" t="n">
        <v>10.05</v>
      </c>
      <c r="AB847" t="n">
        <v>16.2</v>
      </c>
      <c r="AC847" t="n">
        <v>16.19</v>
      </c>
      <c r="AD847" t="n">
        <v>16.19999999999999</v>
      </c>
      <c r="AE847" t="n">
        <v>0.009999999999990905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0.00999999999999801</v>
      </c>
      <c r="AL847" t="inlineStr">
        <is>
          <t>unreconciled</t>
        </is>
      </c>
      <c r="AM847" t="inlineStr">
        <is>
          <t>Order Amount Mismatch (POS&gt;3PO)</t>
        </is>
      </c>
      <c r="AN847" t="n">
        <v>16.2</v>
      </c>
      <c r="AO847" t="n">
        <f>ROUND(P847*100/H847,2)</f>
        <v>0.0</v>
      </c>
      <c r="AP847" t="n">
        <f>ROUND(Q847*100/I847,2)</f>
        <v>0.0</v>
      </c>
      <c r="AQ847"/>
      <c r="AR847"/>
      <c r="AS847" t="n">
        <v>0.0</v>
      </c>
    </row>
    <row r="848">
      <c r="A848" s="1" t="n">
        <v>45232.0</v>
      </c>
      <c r="B848" s="2" t="n">
        <v>45232.56476851852</v>
      </c>
      <c r="C848" t="inlineStr">
        <is>
          <t>3140023012058953</t>
        </is>
      </c>
      <c r="D848" t="inlineStr">
        <is>
          <t>POS0012</t>
        </is>
      </c>
      <c r="E848" t="inlineStr">
        <is>
          <t>47</t>
        </is>
      </c>
      <c r="F848" t="inlineStr">
        <is>
          <t>0023</t>
        </is>
      </c>
      <c r="G848" t="inlineStr">
        <is>
          <t>5309504857</t>
        </is>
      </c>
      <c r="H848" t="n">
        <v>216.0</v>
      </c>
      <c r="I848" t="n">
        <v>205.71</v>
      </c>
      <c r="J848" t="n">
        <v>168.57</v>
      </c>
      <c r="K848" t="inlineStr">
        <is>
          <t>sale</t>
        </is>
      </c>
      <c r="L848" t="inlineStr">
        <is>
          <t/>
        </is>
      </c>
      <c r="M848" t="inlineStr">
        <is>
          <t/>
        </is>
      </c>
      <c r="N848" t="n">
        <v>0.0</v>
      </c>
      <c r="O848" t="n">
        <v>0.0</v>
      </c>
      <c r="P848" t="n">
        <v>164.66</v>
      </c>
      <c r="Q848" t="n">
        <v>164.67</v>
      </c>
      <c r="R848" t="n">
        <v>37.14</v>
      </c>
      <c r="S848" t="n">
        <v>37.14</v>
      </c>
      <c r="T848" t="n">
        <v>2.06</v>
      </c>
      <c r="U848" t="n">
        <v>2.06</v>
      </c>
      <c r="V848" t="n">
        <v>30.34</v>
      </c>
      <c r="W848" t="n">
        <v>30.34</v>
      </c>
      <c r="X848" t="n">
        <v>2.7</v>
      </c>
      <c r="Y848" t="n">
        <v>2.7</v>
      </c>
      <c r="Z848" t="n">
        <v>5.95</v>
      </c>
      <c r="AA848" t="n">
        <v>5.95</v>
      </c>
      <c r="AB848" t="n">
        <v>10.28</v>
      </c>
      <c r="AC848" t="n">
        <v>10.29</v>
      </c>
      <c r="AD848" t="n">
        <v>10.289999999999992</v>
      </c>
      <c r="AE848" t="n">
        <v>-0.009999999999990905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-0.009999999999999787</v>
      </c>
      <c r="AL848" t="inlineStr">
        <is>
          <t>unreconciled</t>
        </is>
      </c>
      <c r="AM848" t="inlineStr">
        <is>
          <t>Order Amount Mismatch (POS&gt;3PO)</t>
        </is>
      </c>
      <c r="AN848" t="n">
        <v>10.29</v>
      </c>
      <c r="AO848" t="n">
        <f>ROUND(P848*100/H848,2)</f>
        <v>0.0</v>
      </c>
      <c r="AP848" t="n">
        <f>ROUND(Q848*100/I848,2)</f>
        <v>0.0</v>
      </c>
      <c r="AQ848"/>
      <c r="AR848"/>
      <c r="AS848" t="n">
        <v>0.0</v>
      </c>
    </row>
    <row r="849">
      <c r="A849" s="1" t="n">
        <v>45232.0</v>
      </c>
      <c r="B849" s="2" t="n">
        <v>45232.82950231482</v>
      </c>
      <c r="C849" t="inlineStr">
        <is>
          <t>3140023012059033</t>
        </is>
      </c>
      <c r="D849" t="inlineStr">
        <is>
          <t>POS0012</t>
        </is>
      </c>
      <c r="E849" t="inlineStr">
        <is>
          <t>27</t>
        </is>
      </c>
      <c r="F849" t="inlineStr">
        <is>
          <t>0023</t>
        </is>
      </c>
      <c r="G849" t="inlineStr">
        <is>
          <t>5309508890</t>
        </is>
      </c>
      <c r="H849" t="n">
        <v>543.0</v>
      </c>
      <c r="I849" t="n">
        <v>517.14</v>
      </c>
      <c r="J849" t="n">
        <v>480.0</v>
      </c>
      <c r="K849" t="inlineStr">
        <is>
          <t>sale</t>
        </is>
      </c>
      <c r="L849" t="inlineStr">
        <is>
          <t/>
        </is>
      </c>
      <c r="M849" t="inlineStr">
        <is>
          <t/>
        </is>
      </c>
      <c r="N849" t="n">
        <v>0.0</v>
      </c>
      <c r="O849" t="n">
        <v>0.0</v>
      </c>
      <c r="P849" t="n">
        <v>402.01</v>
      </c>
      <c r="Q849" t="n">
        <v>401.99</v>
      </c>
      <c r="R849" t="n">
        <v>37.14</v>
      </c>
      <c r="S849" t="n">
        <v>37.14</v>
      </c>
      <c r="T849" t="n">
        <v>5.17</v>
      </c>
      <c r="U849" t="n">
        <v>5.17</v>
      </c>
      <c r="V849" t="n">
        <v>86.4</v>
      </c>
      <c r="W849" t="n">
        <v>86.4</v>
      </c>
      <c r="X849" t="n">
        <v>6.79</v>
      </c>
      <c r="Y849" t="n">
        <v>6.79</v>
      </c>
      <c r="Z849" t="n">
        <v>16.77</v>
      </c>
      <c r="AA849" t="n">
        <v>16.77</v>
      </c>
      <c r="AB849" t="n">
        <v>25.86</v>
      </c>
      <c r="AC849" t="n">
        <v>25.86</v>
      </c>
      <c r="AD849" t="n">
        <v>25.860000000000014</v>
      </c>
      <c r="AE849" t="n">
        <v>0.01999999999998181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inlineStr">
        <is>
          <t>unreconciled</t>
        </is>
      </c>
      <c r="AM849" t="inlineStr">
        <is>
          <t>Order Amount Mismatch (POS&gt;3PO)</t>
        </is>
      </c>
      <c r="AN849" t="n">
        <v>25.86</v>
      </c>
      <c r="AO849" t="n">
        <f>ROUND(P849*100/H849,2)</f>
        <v>0.0</v>
      </c>
      <c r="AP849" t="n">
        <f>ROUND(Q849*100/I849,2)</f>
        <v>0.0</v>
      </c>
      <c r="AQ849"/>
      <c r="AR849"/>
      <c r="AS849" t="n">
        <v>0.0</v>
      </c>
    </row>
    <row r="850">
      <c r="A850" s="1" t="n">
        <v>45233.0</v>
      </c>
      <c r="B850" s="2" t="n">
        <v>45233.98758101852</v>
      </c>
      <c r="C850" t="inlineStr">
        <is>
          <t>3140023012059378</t>
        </is>
      </c>
      <c r="D850" t="inlineStr">
        <is>
          <t>POS0012</t>
        </is>
      </c>
      <c r="E850" t="inlineStr">
        <is>
          <t>71</t>
        </is>
      </c>
      <c r="F850" t="inlineStr">
        <is>
          <t>0023</t>
        </is>
      </c>
      <c r="G850" t="inlineStr">
        <is>
          <t>5309516842</t>
        </is>
      </c>
      <c r="H850" t="n">
        <v>213.0</v>
      </c>
      <c r="I850" t="n">
        <v>202.86</v>
      </c>
      <c r="J850" t="n">
        <v>165.72</v>
      </c>
      <c r="K850" t="inlineStr">
        <is>
          <t>sale</t>
        </is>
      </c>
      <c r="L850" t="inlineStr">
        <is>
          <t/>
        </is>
      </c>
      <c r="M850" t="inlineStr">
        <is>
          <t/>
        </is>
      </c>
      <c r="N850" t="n">
        <v>0.0</v>
      </c>
      <c r="O850" t="n">
        <v>0.0</v>
      </c>
      <c r="P850" t="n">
        <v>162.49</v>
      </c>
      <c r="Q850" t="n">
        <v>162.49</v>
      </c>
      <c r="R850" t="n">
        <v>37.14</v>
      </c>
      <c r="S850" t="n">
        <v>37.14</v>
      </c>
      <c r="T850" t="n">
        <v>2.03</v>
      </c>
      <c r="U850" t="n">
        <v>2.03</v>
      </c>
      <c r="V850" t="n">
        <v>29.83</v>
      </c>
      <c r="W850" t="n">
        <v>29.83</v>
      </c>
      <c r="X850" t="n">
        <v>2.66</v>
      </c>
      <c r="Y850" t="n">
        <v>2.66</v>
      </c>
      <c r="Z850" t="n">
        <v>5.85</v>
      </c>
      <c r="AA850" t="n">
        <v>5.85</v>
      </c>
      <c r="AB850" t="n">
        <v>10.14</v>
      </c>
      <c r="AC850" t="n">
        <v>10.14</v>
      </c>
      <c r="AD850" t="n">
        <v>10.139999999999986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inlineStr">
        <is>
          <t>unreconciled</t>
        </is>
      </c>
      <c r="AM850" t="inlineStr">
        <is>
          <t>Order Amount Mismatch (POS&gt;3PO)</t>
        </is>
      </c>
      <c r="AN850" t="n">
        <v>10.14</v>
      </c>
      <c r="AO850" t="n">
        <f>ROUND(P850*100/H850,2)</f>
        <v>0.0</v>
      </c>
      <c r="AP850" t="n">
        <f>ROUND(Q850*100/I850,2)</f>
        <v>0.0</v>
      </c>
      <c r="AQ850"/>
      <c r="AR850"/>
      <c r="AS850" t="n">
        <v>0.0</v>
      </c>
    </row>
    <row r="851">
      <c r="A851" s="1" t="n">
        <v>45233.0</v>
      </c>
      <c r="B851" s="2" t="n">
        <v>45233.88321759259</v>
      </c>
      <c r="C851" t="inlineStr">
        <is>
          <t>3140023012059331</t>
        </is>
      </c>
      <c r="D851" t="inlineStr">
        <is>
          <t>POS0012</t>
        </is>
      </c>
      <c r="E851" t="inlineStr">
        <is>
          <t>24</t>
        </is>
      </c>
      <c r="F851" t="inlineStr">
        <is>
          <t>0023</t>
        </is>
      </c>
      <c r="G851" t="inlineStr">
        <is>
          <t>5309522765</t>
        </is>
      </c>
      <c r="H851" t="n">
        <v>224.0</v>
      </c>
      <c r="I851" t="n">
        <v>213.33</v>
      </c>
      <c r="J851" t="n">
        <v>176.19</v>
      </c>
      <c r="K851" t="inlineStr">
        <is>
          <t>sale</t>
        </is>
      </c>
      <c r="L851" t="inlineStr">
        <is>
          <t/>
        </is>
      </c>
      <c r="M851" t="inlineStr">
        <is>
          <t/>
        </is>
      </c>
      <c r="N851" t="n">
        <v>0.0</v>
      </c>
      <c r="O851" t="n">
        <v>0.0</v>
      </c>
      <c r="P851" t="n">
        <v>170.48</v>
      </c>
      <c r="Q851" t="n">
        <v>170.47</v>
      </c>
      <c r="R851" t="n">
        <v>37.14</v>
      </c>
      <c r="S851" t="n">
        <v>37.14</v>
      </c>
      <c r="T851" t="n">
        <v>2.13</v>
      </c>
      <c r="U851" t="n">
        <v>2.13</v>
      </c>
      <c r="V851" t="n">
        <v>31.71</v>
      </c>
      <c r="W851" t="n">
        <v>31.71</v>
      </c>
      <c r="X851" t="n">
        <v>2.8</v>
      </c>
      <c r="Y851" t="n">
        <v>2.8</v>
      </c>
      <c r="Z851" t="n">
        <v>6.21</v>
      </c>
      <c r="AA851" t="n">
        <v>6.21</v>
      </c>
      <c r="AB851" t="n">
        <v>10.66</v>
      </c>
      <c r="AC851" t="n">
        <v>10.67</v>
      </c>
      <c r="AD851" t="n">
        <v>10.669999999999987</v>
      </c>
      <c r="AE851" t="n">
        <v>0.009999999999990905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-0.009999999999999787</v>
      </c>
      <c r="AL851" t="inlineStr">
        <is>
          <t>unreconciled</t>
        </is>
      </c>
      <c r="AM851" t="inlineStr">
        <is>
          <t>Order Amount Mismatch (POS&gt;3PO)</t>
        </is>
      </c>
      <c r="AN851" t="n">
        <v>10.67</v>
      </c>
      <c r="AO851" t="n">
        <f>ROUND(P851*100/H851,2)</f>
        <v>0.0</v>
      </c>
      <c r="AP851" t="n">
        <f>ROUND(Q851*100/I851,2)</f>
        <v>0.0</v>
      </c>
      <c r="AQ851"/>
      <c r="AR851"/>
      <c r="AS851" t="n">
        <v>0.0</v>
      </c>
    </row>
    <row r="852">
      <c r="A852" s="1" t="n">
        <v>45232.0</v>
      </c>
      <c r="B852" s="2" t="n">
        <v>45232.626863425925</v>
      </c>
      <c r="C852" t="inlineStr">
        <is>
          <t>3140094012084739</t>
        </is>
      </c>
      <c r="D852" t="inlineStr">
        <is>
          <t>POS0012</t>
        </is>
      </c>
      <c r="E852" t="inlineStr">
        <is>
          <t>54</t>
        </is>
      </c>
      <c r="F852" t="inlineStr">
        <is>
          <t>0094</t>
        </is>
      </c>
      <c r="G852" t="inlineStr">
        <is>
          <t>5309523696</t>
        </is>
      </c>
      <c r="H852" t="n">
        <v>249.99999999999997</v>
      </c>
      <c r="I852" t="n">
        <v>238.09</v>
      </c>
      <c r="J852" t="n">
        <v>200.95</v>
      </c>
      <c r="K852" t="inlineStr">
        <is>
          <t>sale</t>
        </is>
      </c>
      <c r="L852" t="inlineStr">
        <is>
          <t/>
        </is>
      </c>
      <c r="M852" t="inlineStr">
        <is>
          <t/>
        </is>
      </c>
      <c r="N852" t="n">
        <v>0.0</v>
      </c>
      <c r="O852" t="n">
        <v>0.0</v>
      </c>
      <c r="P852" t="n">
        <v>189.35</v>
      </c>
      <c r="Q852" t="n">
        <v>189.34</v>
      </c>
      <c r="R852" t="n">
        <v>37.14</v>
      </c>
      <c r="S852" t="n">
        <v>37.14</v>
      </c>
      <c r="T852" t="n">
        <v>2.38</v>
      </c>
      <c r="U852" t="n">
        <v>2.38</v>
      </c>
      <c r="V852" t="n">
        <v>36.17</v>
      </c>
      <c r="W852" t="n">
        <v>36.17</v>
      </c>
      <c r="X852" t="n">
        <v>3.12</v>
      </c>
      <c r="Y852" t="n">
        <v>3.12</v>
      </c>
      <c r="Z852" t="n">
        <v>7.07</v>
      </c>
      <c r="AA852" t="n">
        <v>7.07</v>
      </c>
      <c r="AB852" t="n">
        <v>11.9</v>
      </c>
      <c r="AC852" t="n">
        <v>11.91</v>
      </c>
      <c r="AD852" t="n">
        <v>11.909999999999968</v>
      </c>
      <c r="AE852" t="n">
        <v>0.009999999999990905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-0.009999999999999787</v>
      </c>
      <c r="AL852" t="inlineStr">
        <is>
          <t>unreconciled</t>
        </is>
      </c>
      <c r="AM852" t="inlineStr">
        <is>
          <t>Order Amount Mismatch (POS&gt;3PO)</t>
        </is>
      </c>
      <c r="AN852" t="n">
        <v>11.91</v>
      </c>
      <c r="AO852" t="n">
        <f>ROUND(P852*100/H852,2)</f>
        <v>0.0</v>
      </c>
      <c r="AP852" t="n">
        <f>ROUND(Q852*100/I852,2)</f>
        <v>0.0</v>
      </c>
      <c r="AQ852"/>
      <c r="AR852"/>
      <c r="AS852" t="n">
        <v>0.0</v>
      </c>
    </row>
    <row r="853">
      <c r="A853" s="1" t="n">
        <v>45231.0</v>
      </c>
      <c r="B853" s="2" t="n">
        <v>45232.02581018519</v>
      </c>
      <c r="C853" t="inlineStr">
        <is>
          <t>3140023012058907</t>
        </is>
      </c>
      <c r="D853" t="inlineStr">
        <is>
          <t>POS0012</t>
        </is>
      </c>
      <c r="E853" t="inlineStr">
        <is>
          <t>01</t>
        </is>
      </c>
      <c r="F853" t="inlineStr">
        <is>
          <t>0023</t>
        </is>
      </c>
      <c r="G853" t="inlineStr">
        <is>
          <t>5309525934</t>
        </is>
      </c>
      <c r="H853" t="n">
        <v>293.0</v>
      </c>
      <c r="I853" t="n">
        <v>279.04</v>
      </c>
      <c r="J853" t="n">
        <v>241.9</v>
      </c>
      <c r="K853" t="inlineStr">
        <is>
          <t>sale</t>
        </is>
      </c>
      <c r="L853" t="inlineStr">
        <is>
          <t/>
        </is>
      </c>
      <c r="M853" t="inlineStr">
        <is>
          <t/>
        </is>
      </c>
      <c r="N853" t="n">
        <v>0.0</v>
      </c>
      <c r="O853" t="n">
        <v>0.0</v>
      </c>
      <c r="P853" t="n">
        <v>220.55</v>
      </c>
      <c r="Q853" t="n">
        <v>220.54</v>
      </c>
      <c r="R853" t="n">
        <v>37.14</v>
      </c>
      <c r="S853" t="n">
        <v>37.14</v>
      </c>
      <c r="T853" t="n">
        <v>2.79</v>
      </c>
      <c r="U853" t="n">
        <v>2.79</v>
      </c>
      <c r="V853" t="n">
        <v>43.54</v>
      </c>
      <c r="W853" t="n">
        <v>43.54</v>
      </c>
      <c r="X853" t="n">
        <v>3.66</v>
      </c>
      <c r="Y853" t="n">
        <v>3.66</v>
      </c>
      <c r="Z853" t="n">
        <v>8.5</v>
      </c>
      <c r="AA853" t="n">
        <v>8.5</v>
      </c>
      <c r="AB853" t="n">
        <v>13.96</v>
      </c>
      <c r="AC853" t="n">
        <v>13.95</v>
      </c>
      <c r="AD853" t="n">
        <v>13.95999999999998</v>
      </c>
      <c r="AE853" t="n">
        <v>0.010000000000019327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0.010000000000001563</v>
      </c>
      <c r="AL853" t="inlineStr">
        <is>
          <t>unreconciled</t>
        </is>
      </c>
      <c r="AM853" t="inlineStr">
        <is>
          <t>Order Amount Mismatch (POS&gt;3PO)</t>
        </is>
      </c>
      <c r="AN853" t="n">
        <v>13.96</v>
      </c>
      <c r="AO853" t="n">
        <f>ROUND(P853*100/H853,2)</f>
        <v>0.0</v>
      </c>
      <c r="AP853" t="n">
        <f>ROUND(Q853*100/I853,2)</f>
        <v>0.0</v>
      </c>
      <c r="AQ853"/>
      <c r="AR853"/>
      <c r="AS853" t="n">
        <v>0.0</v>
      </c>
    </row>
    <row r="854">
      <c r="A854" s="1" t="n">
        <v>45232.0</v>
      </c>
      <c r="B854" s="2" t="n">
        <v>45232.89842592592</v>
      </c>
      <c r="C854" t="inlineStr">
        <is>
          <t>3140023012059067</t>
        </is>
      </c>
      <c r="D854" t="inlineStr">
        <is>
          <t>POS0012</t>
        </is>
      </c>
      <c r="E854" t="inlineStr">
        <is>
          <t>61</t>
        </is>
      </c>
      <c r="F854" t="inlineStr">
        <is>
          <t>0023</t>
        </is>
      </c>
      <c r="G854" t="inlineStr">
        <is>
          <t>5309527008</t>
        </is>
      </c>
      <c r="H854" t="n">
        <v>369.0</v>
      </c>
      <c r="I854" t="n">
        <v>351.42</v>
      </c>
      <c r="J854" t="n">
        <v>314.28</v>
      </c>
      <c r="K854" t="inlineStr">
        <is>
          <t>sale</t>
        </is>
      </c>
      <c r="L854" t="inlineStr">
        <is>
          <t/>
        </is>
      </c>
      <c r="M854" t="inlineStr">
        <is>
          <t/>
        </is>
      </c>
      <c r="N854" t="n">
        <v>0.0</v>
      </c>
      <c r="O854" t="n">
        <v>0.0</v>
      </c>
      <c r="P854" t="n">
        <v>275.72</v>
      </c>
      <c r="Q854" t="n">
        <v>275.71</v>
      </c>
      <c r="R854" t="n">
        <v>37.14</v>
      </c>
      <c r="S854" t="n">
        <v>37.14</v>
      </c>
      <c r="T854" t="n">
        <v>3.51</v>
      </c>
      <c r="U854" t="n">
        <v>3.51</v>
      </c>
      <c r="V854" t="n">
        <v>56.57</v>
      </c>
      <c r="W854" t="n">
        <v>56.57</v>
      </c>
      <c r="X854" t="n">
        <v>4.61</v>
      </c>
      <c r="Y854" t="n">
        <v>4.61</v>
      </c>
      <c r="Z854" t="n">
        <v>11.01</v>
      </c>
      <c r="AA854" t="n">
        <v>11.01</v>
      </c>
      <c r="AB854" t="n">
        <v>17.58</v>
      </c>
      <c r="AC854" t="n">
        <v>17.57</v>
      </c>
      <c r="AD854" t="n">
        <v>17.579999999999984</v>
      </c>
      <c r="AE854" t="n">
        <v>0.010000000000047748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0.00999999999999801</v>
      </c>
      <c r="AL854" t="inlineStr">
        <is>
          <t>unreconciled</t>
        </is>
      </c>
      <c r="AM854" t="inlineStr">
        <is>
          <t>Order Amount Mismatch (POS&gt;3PO)</t>
        </is>
      </c>
      <c r="AN854" t="n">
        <v>17.58</v>
      </c>
      <c r="AO854" t="n">
        <f>ROUND(P854*100/H854,2)</f>
        <v>0.0</v>
      </c>
      <c r="AP854" t="n">
        <f>ROUND(Q854*100/I854,2)</f>
        <v>0.0</v>
      </c>
      <c r="AQ854"/>
      <c r="AR854"/>
      <c r="AS854" t="n">
        <v>0.0</v>
      </c>
    </row>
    <row r="855">
      <c r="A855" s="1" t="n">
        <v>45235.0</v>
      </c>
      <c r="B855" s="2" t="n">
        <v>45235.388344907406</v>
      </c>
      <c r="C855" t="inlineStr">
        <is>
          <t>3140023012059723</t>
        </is>
      </c>
      <c r="D855" t="inlineStr">
        <is>
          <t>POS0012</t>
        </is>
      </c>
      <c r="E855" t="inlineStr">
        <is>
          <t>15</t>
        </is>
      </c>
      <c r="F855" t="inlineStr">
        <is>
          <t>0023</t>
        </is>
      </c>
      <c r="G855" t="inlineStr">
        <is>
          <t>5309542945</t>
        </is>
      </c>
      <c r="H855" t="n">
        <v>429.0</v>
      </c>
      <c r="I855" t="n">
        <v>408.57</v>
      </c>
      <c r="J855" t="n">
        <v>371.43</v>
      </c>
      <c r="K855" t="inlineStr">
        <is>
          <t>sale</t>
        </is>
      </c>
      <c r="L855" t="inlineStr">
        <is>
          <t/>
        </is>
      </c>
      <c r="M855" t="inlineStr">
        <is>
          <t/>
        </is>
      </c>
      <c r="N855" t="n">
        <v>0.0</v>
      </c>
      <c r="O855" t="n">
        <v>0.0</v>
      </c>
      <c r="P855" t="n">
        <v>319.26</v>
      </c>
      <c r="Q855" t="n">
        <v>319.26</v>
      </c>
      <c r="R855" t="n">
        <v>37.14</v>
      </c>
      <c r="S855" t="n">
        <v>37.14</v>
      </c>
      <c r="T855" t="n">
        <v>4.09</v>
      </c>
      <c r="U855" t="n">
        <v>4.09</v>
      </c>
      <c r="V855" t="n">
        <v>66.86</v>
      </c>
      <c r="W855" t="n">
        <v>66.86</v>
      </c>
      <c r="X855" t="n">
        <v>5.36</v>
      </c>
      <c r="Y855" t="n">
        <v>5.36</v>
      </c>
      <c r="Z855" t="n">
        <v>13.0</v>
      </c>
      <c r="AA855" t="n">
        <v>12.99</v>
      </c>
      <c r="AB855" t="n">
        <v>20.42</v>
      </c>
      <c r="AC855" t="n">
        <v>20.43</v>
      </c>
      <c r="AD855" t="n">
        <v>20.430000000000007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0.009999999999999787</v>
      </c>
      <c r="AK855" t="n">
        <v>-0.00999999999999801</v>
      </c>
      <c r="AL855" t="inlineStr">
        <is>
          <t>unreconciled</t>
        </is>
      </c>
      <c r="AM855" t="inlineStr">
        <is>
          <t>Order Amount Mismatch (POS&gt;3PO)</t>
        </is>
      </c>
      <c r="AN855" t="n">
        <v>20.43</v>
      </c>
      <c r="AO855" t="n">
        <f>ROUND(P855*100/H855,2)</f>
        <v>0.0</v>
      </c>
      <c r="AP855" t="n">
        <f>ROUND(Q855*100/I855,2)</f>
        <v>0.0</v>
      </c>
      <c r="AQ855"/>
      <c r="AR855"/>
      <c r="AS855" t="n">
        <v>0.0</v>
      </c>
    </row>
    <row r="856">
      <c r="A856" s="1" t="n">
        <v>45233.0</v>
      </c>
      <c r="B856" s="2" t="n">
        <v>45233.75643518518</v>
      </c>
      <c r="C856" t="inlineStr">
        <is>
          <t>3140023012059271</t>
        </is>
      </c>
      <c r="D856" t="inlineStr">
        <is>
          <t>POS0012</t>
        </is>
      </c>
      <c r="E856" t="inlineStr">
        <is>
          <t>64</t>
        </is>
      </c>
      <c r="F856" t="inlineStr">
        <is>
          <t>0023</t>
        </is>
      </c>
      <c r="G856" t="inlineStr">
        <is>
          <t>5309547029</t>
        </is>
      </c>
      <c r="H856" t="n">
        <v>859.0</v>
      </c>
      <c r="I856" t="n">
        <v>818.09</v>
      </c>
      <c r="J856" t="n">
        <v>780.95</v>
      </c>
      <c r="K856" t="inlineStr">
        <is>
          <t>sale</t>
        </is>
      </c>
      <c r="L856" t="inlineStr">
        <is>
          <t/>
        </is>
      </c>
      <c r="M856" t="inlineStr">
        <is>
          <t/>
        </is>
      </c>
      <c r="N856" t="n">
        <v>0.0</v>
      </c>
      <c r="O856" t="n">
        <v>0.0</v>
      </c>
      <c r="P856" t="n">
        <v>631.36</v>
      </c>
      <c r="Q856" t="n">
        <v>631.36</v>
      </c>
      <c r="R856" t="n">
        <v>37.14</v>
      </c>
      <c r="S856" t="n">
        <v>37.14</v>
      </c>
      <c r="T856" t="n">
        <v>8.18</v>
      </c>
      <c r="U856" t="n">
        <v>8.18</v>
      </c>
      <c r="V856" t="n">
        <v>140.57</v>
      </c>
      <c r="W856" t="n">
        <v>140.57</v>
      </c>
      <c r="X856" t="n">
        <v>10.74</v>
      </c>
      <c r="Y856" t="n">
        <v>10.74</v>
      </c>
      <c r="Z856" t="n">
        <v>27.24</v>
      </c>
      <c r="AA856" t="n">
        <v>27.23</v>
      </c>
      <c r="AB856" t="n">
        <v>40.9</v>
      </c>
      <c r="AC856" t="n">
        <v>40.91</v>
      </c>
      <c r="AD856" t="n">
        <v>40.90999999999997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0.00999999999999801</v>
      </c>
      <c r="AK856" t="n">
        <v>-0.00999999999999801</v>
      </c>
      <c r="AL856" t="inlineStr">
        <is>
          <t>unreconciled</t>
        </is>
      </c>
      <c r="AM856" t="inlineStr">
        <is>
          <t>Order Amount Mismatch (POS&gt;3PO)</t>
        </is>
      </c>
      <c r="AN856" t="n">
        <v>40.91</v>
      </c>
      <c r="AO856" t="n">
        <f>ROUND(P856*100/H856,2)</f>
        <v>0.0</v>
      </c>
      <c r="AP856" t="n">
        <f>ROUND(Q856*100/I856,2)</f>
        <v>0.0</v>
      </c>
      <c r="AQ856"/>
      <c r="AR856"/>
      <c r="AS856" t="n">
        <v>0.0</v>
      </c>
    </row>
    <row r="857">
      <c r="A857" s="1" t="n">
        <v>45231.0</v>
      </c>
      <c r="B857" s="2" t="n">
        <v>45231.92986111111</v>
      </c>
      <c r="C857" t="inlineStr">
        <is>
          <t>3140094012084571</t>
        </is>
      </c>
      <c r="D857" t="inlineStr">
        <is>
          <t>POS0012</t>
        </is>
      </c>
      <c r="E857" t="inlineStr">
        <is>
          <t>85</t>
        </is>
      </c>
      <c r="F857" t="inlineStr">
        <is>
          <t>0094</t>
        </is>
      </c>
      <c r="G857" t="inlineStr">
        <is>
          <t>5309549665</t>
        </is>
      </c>
      <c r="H857" t="n">
        <v>205.0</v>
      </c>
      <c r="I857" t="n">
        <v>195.23</v>
      </c>
      <c r="J857" t="n">
        <v>158.09</v>
      </c>
      <c r="K857" t="inlineStr">
        <is>
          <t>sale</t>
        </is>
      </c>
      <c r="L857" t="inlineStr">
        <is>
          <t/>
        </is>
      </c>
      <c r="M857" t="inlineStr">
        <is>
          <t/>
        </is>
      </c>
      <c r="N857" t="n">
        <v>0.0</v>
      </c>
      <c r="O857" t="n">
        <v>0.0</v>
      </c>
      <c r="P857" t="n">
        <v>156.68</v>
      </c>
      <c r="Q857" t="n">
        <v>156.68</v>
      </c>
      <c r="R857" t="n">
        <v>37.14</v>
      </c>
      <c r="S857" t="n">
        <v>37.14</v>
      </c>
      <c r="T857" t="n">
        <v>1.95</v>
      </c>
      <c r="U857" t="n">
        <v>1.95</v>
      </c>
      <c r="V857" t="n">
        <v>28.46</v>
      </c>
      <c r="W857" t="n">
        <v>28.46</v>
      </c>
      <c r="X857" t="n">
        <v>2.56</v>
      </c>
      <c r="Y857" t="n">
        <v>2.56</v>
      </c>
      <c r="Z857" t="n">
        <v>5.58</v>
      </c>
      <c r="AA857" t="n">
        <v>5.58</v>
      </c>
      <c r="AB857" t="n">
        <v>9.76</v>
      </c>
      <c r="AC857" t="n">
        <v>9.76</v>
      </c>
      <c r="AD857" t="n">
        <v>9.77000000000001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inlineStr">
        <is>
          <t>unreconciled</t>
        </is>
      </c>
      <c r="AM857" t="inlineStr">
        <is>
          <t>Order Amount Mismatch (POS&gt;3PO)</t>
        </is>
      </c>
      <c r="AN857" t="n">
        <v>9.77</v>
      </c>
      <c r="AO857" t="n">
        <f>ROUND(P857*100/H857,2)</f>
        <v>0.0</v>
      </c>
      <c r="AP857" t="n">
        <f>ROUND(Q857*100/I857,2)</f>
        <v>0.0</v>
      </c>
      <c r="AQ857"/>
      <c r="AR857"/>
      <c r="AS857" t="n">
        <v>0.0</v>
      </c>
    </row>
    <row r="858">
      <c r="A858" s="1" t="n">
        <v>45231.0</v>
      </c>
      <c r="B858" s="2" t="n">
        <v>45231.98861111111</v>
      </c>
      <c r="C858" t="inlineStr">
        <is>
          <t>3140023012058880</t>
        </is>
      </c>
      <c r="D858" t="inlineStr">
        <is>
          <t>POS0012</t>
        </is>
      </c>
      <c r="E858" t="inlineStr">
        <is>
          <t>74</t>
        </is>
      </c>
      <c r="F858" t="inlineStr">
        <is>
          <t>0023</t>
        </is>
      </c>
      <c r="G858" t="inlineStr">
        <is>
          <t>5309549741</t>
        </is>
      </c>
      <c r="H858" t="n">
        <v>398.0</v>
      </c>
      <c r="I858" t="n">
        <v>379.05</v>
      </c>
      <c r="J858" t="n">
        <v>341.91</v>
      </c>
      <c r="K858" t="inlineStr">
        <is>
          <t>sale</t>
        </is>
      </c>
      <c r="L858" t="inlineStr">
        <is>
          <t/>
        </is>
      </c>
      <c r="M858" t="inlineStr">
        <is>
          <t/>
        </is>
      </c>
      <c r="N858" t="n">
        <v>0.0</v>
      </c>
      <c r="O858" t="n">
        <v>0.0</v>
      </c>
      <c r="P858" t="n">
        <v>296.77</v>
      </c>
      <c r="Q858" t="n">
        <v>296.75</v>
      </c>
      <c r="R858" t="n">
        <v>37.14</v>
      </c>
      <c r="S858" t="n">
        <v>37.14</v>
      </c>
      <c r="T858" t="n">
        <v>3.79</v>
      </c>
      <c r="U858" t="n">
        <v>3.79</v>
      </c>
      <c r="V858" t="n">
        <v>61.54</v>
      </c>
      <c r="W858" t="n">
        <v>61.54</v>
      </c>
      <c r="X858" t="n">
        <v>4.98</v>
      </c>
      <c r="Y858" t="n">
        <v>4.98</v>
      </c>
      <c r="Z858" t="n">
        <v>11.97</v>
      </c>
      <c r="AA858" t="n">
        <v>11.98</v>
      </c>
      <c r="AB858" t="n">
        <v>18.96</v>
      </c>
      <c r="AC858" t="n">
        <v>18.95</v>
      </c>
      <c r="AD858" t="n">
        <v>18.94999999999999</v>
      </c>
      <c r="AE858" t="n">
        <v>0.01999999999998181</v>
      </c>
      <c r="AF858" t="n">
        <v>0.0</v>
      </c>
      <c r="AG858" t="n">
        <v>0.0</v>
      </c>
      <c r="AH858" t="n">
        <v>0.0</v>
      </c>
      <c r="AI858" t="n">
        <v>0.0</v>
      </c>
      <c r="AJ858" t="n">
        <v>-0.009999999999999787</v>
      </c>
      <c r="AK858" t="n">
        <v>0.010000000000001563</v>
      </c>
      <c r="AL858" t="inlineStr">
        <is>
          <t>unreconciled</t>
        </is>
      </c>
      <c r="AM858" t="inlineStr">
        <is>
          <t>Order Amount Mismatch (POS&gt;3PO)</t>
        </is>
      </c>
      <c r="AN858" t="n">
        <v>18.95</v>
      </c>
      <c r="AO858" t="n">
        <f>ROUND(P858*100/H858,2)</f>
        <v>0.0</v>
      </c>
      <c r="AP858" t="n">
        <f>ROUND(Q858*100/I858,2)</f>
        <v>0.0</v>
      </c>
      <c r="AQ858"/>
      <c r="AR858"/>
      <c r="AS858" t="n">
        <v>0.0</v>
      </c>
    </row>
    <row r="859">
      <c r="A859" s="1" t="n">
        <v>45231.0</v>
      </c>
      <c r="B859" s="2" t="n">
        <v>45231.99136574074</v>
      </c>
      <c r="C859" t="inlineStr">
        <is>
          <t>3140023012058881</t>
        </is>
      </c>
      <c r="D859" t="inlineStr">
        <is>
          <t>POS0012</t>
        </is>
      </c>
      <c r="E859" t="inlineStr">
        <is>
          <t>75</t>
        </is>
      </c>
      <c r="F859" t="inlineStr">
        <is>
          <t>0023</t>
        </is>
      </c>
      <c r="G859" t="inlineStr">
        <is>
          <t>5309553507</t>
        </is>
      </c>
      <c r="H859" t="n">
        <v>385.0</v>
      </c>
      <c r="I859" t="n">
        <v>366.66</v>
      </c>
      <c r="J859" t="n">
        <v>329.52</v>
      </c>
      <c r="K859" t="inlineStr">
        <is>
          <t>sale</t>
        </is>
      </c>
      <c r="L859" t="inlineStr">
        <is>
          <t/>
        </is>
      </c>
      <c r="M859" t="inlineStr">
        <is>
          <t/>
        </is>
      </c>
      <c r="N859" t="n">
        <v>0.0</v>
      </c>
      <c r="O859" t="n">
        <v>0.0</v>
      </c>
      <c r="P859" t="n">
        <v>287.33</v>
      </c>
      <c r="Q859" t="n">
        <v>287.31</v>
      </c>
      <c r="R859" t="n">
        <v>37.14</v>
      </c>
      <c r="S859" t="n">
        <v>37.14</v>
      </c>
      <c r="T859" t="n">
        <v>3.67</v>
      </c>
      <c r="U859" t="n">
        <v>3.67</v>
      </c>
      <c r="V859" t="n">
        <v>59.31</v>
      </c>
      <c r="W859" t="n">
        <v>59.31</v>
      </c>
      <c r="X859" t="n">
        <v>4.81</v>
      </c>
      <c r="Y859" t="n">
        <v>4.81</v>
      </c>
      <c r="Z859" t="n">
        <v>11.54</v>
      </c>
      <c r="AA859" t="n">
        <v>11.55</v>
      </c>
      <c r="AB859" t="n">
        <v>18.34</v>
      </c>
      <c r="AC859" t="n">
        <v>18.33</v>
      </c>
      <c r="AD859" t="n">
        <v>18.339999999999975</v>
      </c>
      <c r="AE859" t="n">
        <v>0.01999999999998181</v>
      </c>
      <c r="AF859" t="n">
        <v>0.0</v>
      </c>
      <c r="AG859" t="n">
        <v>0.0</v>
      </c>
      <c r="AH859" t="n">
        <v>0.0</v>
      </c>
      <c r="AI859" t="n">
        <v>0.0</v>
      </c>
      <c r="AJ859" t="n">
        <v>-0.010000000000001563</v>
      </c>
      <c r="AK859" t="n">
        <v>0.010000000000001563</v>
      </c>
      <c r="AL859" t="inlineStr">
        <is>
          <t>unreconciled</t>
        </is>
      </c>
      <c r="AM859" t="inlineStr">
        <is>
          <t>Order Amount Mismatch (POS&gt;3PO)</t>
        </is>
      </c>
      <c r="AN859" t="n">
        <v>18.34</v>
      </c>
      <c r="AO859" t="n">
        <f>ROUND(P859*100/H859,2)</f>
        <v>0.0</v>
      </c>
      <c r="AP859" t="n">
        <f>ROUND(Q859*100/I859,2)</f>
        <v>0.0</v>
      </c>
      <c r="AQ859"/>
      <c r="AR859"/>
      <c r="AS859" t="n">
        <v>0.0</v>
      </c>
    </row>
    <row r="860">
      <c r="A860" s="1" t="n">
        <v>45233.0</v>
      </c>
      <c r="B860" s="2" t="n">
        <v>45233.61269675926</v>
      </c>
      <c r="C860" t="inlineStr">
        <is>
          <t>3140094012085109</t>
        </is>
      </c>
      <c r="D860" t="inlineStr">
        <is>
          <t>POS0012</t>
        </is>
      </c>
      <c r="E860" t="inlineStr">
        <is>
          <t>24</t>
        </is>
      </c>
      <c r="F860" t="inlineStr">
        <is>
          <t>0094</t>
        </is>
      </c>
      <c r="G860" t="inlineStr">
        <is>
          <t>5309577837</t>
        </is>
      </c>
      <c r="H860" t="n">
        <v>403.0</v>
      </c>
      <c r="I860" t="n">
        <v>383.8</v>
      </c>
      <c r="J860" t="n">
        <v>346.66</v>
      </c>
      <c r="K860" t="inlineStr">
        <is>
          <t>sale</t>
        </is>
      </c>
      <c r="L860" t="inlineStr">
        <is>
          <t/>
        </is>
      </c>
      <c r="M860" t="inlineStr">
        <is>
          <t/>
        </is>
      </c>
      <c r="N860" t="n">
        <v>0.0</v>
      </c>
      <c r="O860" t="n">
        <v>0.0</v>
      </c>
      <c r="P860" t="n">
        <v>300.38</v>
      </c>
      <c r="Q860" t="n">
        <v>300.37</v>
      </c>
      <c r="R860" t="n">
        <v>37.14</v>
      </c>
      <c r="S860" t="n">
        <v>37.14</v>
      </c>
      <c r="T860" t="n">
        <v>3.84</v>
      </c>
      <c r="U860" t="n">
        <v>3.84</v>
      </c>
      <c r="V860" t="n">
        <v>62.4</v>
      </c>
      <c r="W860" t="n">
        <v>62.4</v>
      </c>
      <c r="X860" t="n">
        <v>5.04</v>
      </c>
      <c r="Y860" t="n">
        <v>5.04</v>
      </c>
      <c r="Z860" t="n">
        <v>12.14</v>
      </c>
      <c r="AA860" t="n">
        <v>12.14</v>
      </c>
      <c r="AB860" t="n">
        <v>19.2</v>
      </c>
      <c r="AC860" t="n">
        <v>19.19</v>
      </c>
      <c r="AD860" t="n">
        <v>19.19999999999999</v>
      </c>
      <c r="AE860" t="n">
        <v>0.009999999999990905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0.00999999999999801</v>
      </c>
      <c r="AL860" t="inlineStr">
        <is>
          <t>unreconciled</t>
        </is>
      </c>
      <c r="AM860" t="inlineStr">
        <is>
          <t>Order Amount Mismatch (POS&gt;3PO)</t>
        </is>
      </c>
      <c r="AN860" t="n">
        <v>19.2</v>
      </c>
      <c r="AO860" t="n">
        <f>ROUND(P860*100/H860,2)</f>
        <v>0.0</v>
      </c>
      <c r="AP860" t="n">
        <f>ROUND(Q860*100/I860,2)</f>
        <v>0.0</v>
      </c>
      <c r="AQ860"/>
      <c r="AR860"/>
      <c r="AS860" t="n">
        <v>0.0</v>
      </c>
    </row>
    <row r="861">
      <c r="A861" s="1" t="n">
        <v>45232.0</v>
      </c>
      <c r="B861" s="2" t="n">
        <v>45232.820763888885</v>
      </c>
      <c r="C861" t="inlineStr">
        <is>
          <t>3140023012059029</t>
        </is>
      </c>
      <c r="D861" t="inlineStr">
        <is>
          <t>POS0012</t>
        </is>
      </c>
      <c r="E861" t="inlineStr">
        <is>
          <t>23</t>
        </is>
      </c>
      <c r="F861" t="inlineStr">
        <is>
          <t>0023</t>
        </is>
      </c>
      <c r="G861" t="inlineStr">
        <is>
          <t>5309578966</t>
        </is>
      </c>
      <c r="H861" t="n">
        <v>496.0</v>
      </c>
      <c r="I861" t="n">
        <v>472.37</v>
      </c>
      <c r="J861" t="n">
        <v>435.23</v>
      </c>
      <c r="K861" t="inlineStr">
        <is>
          <t>sale</t>
        </is>
      </c>
      <c r="L861" t="inlineStr">
        <is>
          <t/>
        </is>
      </c>
      <c r="M861" t="inlineStr">
        <is>
          <t/>
        </is>
      </c>
      <c r="N861" t="n">
        <v>0.0</v>
      </c>
      <c r="O861" t="n">
        <v>0.0</v>
      </c>
      <c r="P861" t="n">
        <v>367.89</v>
      </c>
      <c r="Q861" t="n">
        <v>367.89</v>
      </c>
      <c r="R861" t="n">
        <v>37.14</v>
      </c>
      <c r="S861" t="n">
        <v>37.14</v>
      </c>
      <c r="T861" t="n">
        <v>4.72</v>
      </c>
      <c r="U861" t="n">
        <v>4.72</v>
      </c>
      <c r="V861" t="n">
        <v>78.34</v>
      </c>
      <c r="W861" t="n">
        <v>78.34</v>
      </c>
      <c r="X861" t="n">
        <v>6.2</v>
      </c>
      <c r="Y861" t="n">
        <v>6.2</v>
      </c>
      <c r="Z861" t="n">
        <v>15.22</v>
      </c>
      <c r="AA861" t="n">
        <v>15.22</v>
      </c>
      <c r="AB861" t="n">
        <v>23.62</v>
      </c>
      <c r="AC861" t="n">
        <v>23.62</v>
      </c>
      <c r="AD861" t="n">
        <v>23.629999999999995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inlineStr">
        <is>
          <t>unreconciled</t>
        </is>
      </c>
      <c r="AM861" t="inlineStr">
        <is>
          <t>Order Amount Mismatch (POS&gt;3PO)</t>
        </is>
      </c>
      <c r="AN861" t="n">
        <v>23.63</v>
      </c>
      <c r="AO861" t="n">
        <f>ROUND(P861*100/H861,2)</f>
        <v>0.0</v>
      </c>
      <c r="AP861" t="n">
        <f>ROUND(Q861*100/I861,2)</f>
        <v>0.0</v>
      </c>
      <c r="AQ861"/>
      <c r="AR861"/>
      <c r="AS861" t="n">
        <v>0.0</v>
      </c>
    </row>
    <row r="862">
      <c r="A862" s="1" t="n">
        <v>45231.0</v>
      </c>
      <c r="B862" s="2" t="n">
        <v>45232.02552083333</v>
      </c>
      <c r="C862" t="inlineStr">
        <is>
          <t>3140023012058905</t>
        </is>
      </c>
      <c r="D862" t="inlineStr">
        <is>
          <t>POS0012</t>
        </is>
      </c>
      <c r="E862" t="inlineStr">
        <is>
          <t>99</t>
        </is>
      </c>
      <c r="F862" t="inlineStr">
        <is>
          <t>0023</t>
        </is>
      </c>
      <c r="G862" t="inlineStr">
        <is>
          <t>5309588796</t>
        </is>
      </c>
      <c r="H862" t="n">
        <v>296.0</v>
      </c>
      <c r="I862" t="n">
        <v>281.9</v>
      </c>
      <c r="J862" t="n">
        <v>244.76</v>
      </c>
      <c r="K862" t="inlineStr">
        <is>
          <t>sale</t>
        </is>
      </c>
      <c r="L862" t="inlineStr">
        <is>
          <t/>
        </is>
      </c>
      <c r="M862" t="inlineStr">
        <is>
          <t/>
        </is>
      </c>
      <c r="N862" t="n">
        <v>0.0</v>
      </c>
      <c r="O862" t="n">
        <v>0.0</v>
      </c>
      <c r="P862" t="n">
        <v>222.72</v>
      </c>
      <c r="Q862" t="n">
        <v>222.72</v>
      </c>
      <c r="R862" t="n">
        <v>37.14</v>
      </c>
      <c r="S862" t="n">
        <v>37.14</v>
      </c>
      <c r="T862" t="n">
        <v>2.82</v>
      </c>
      <c r="U862" t="n">
        <v>2.82</v>
      </c>
      <c r="V862" t="n">
        <v>44.06</v>
      </c>
      <c r="W862" t="n">
        <v>44.06</v>
      </c>
      <c r="X862" t="n">
        <v>3.7</v>
      </c>
      <c r="Y862" t="n">
        <v>3.7</v>
      </c>
      <c r="Z862" t="n">
        <v>8.6</v>
      </c>
      <c r="AA862" t="n">
        <v>8.6</v>
      </c>
      <c r="AB862" t="n">
        <v>14.1</v>
      </c>
      <c r="AC862" t="n">
        <v>14.1</v>
      </c>
      <c r="AD862" t="n">
        <v>14.100000000000023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inlineStr">
        <is>
          <t>unreconciled</t>
        </is>
      </c>
      <c r="AM862" t="inlineStr">
        <is>
          <t>Order Amount Mismatch (POS&gt;3PO)</t>
        </is>
      </c>
      <c r="AN862" t="n">
        <v>14.1</v>
      </c>
      <c r="AO862" t="n">
        <f>ROUND(P862*100/H862,2)</f>
        <v>0.0</v>
      </c>
      <c r="AP862" t="n">
        <f>ROUND(Q862*100/I862,2)</f>
        <v>0.0</v>
      </c>
      <c r="AQ862"/>
      <c r="AR862"/>
      <c r="AS862" t="n">
        <v>0.0</v>
      </c>
    </row>
    <row r="863">
      <c r="A863" s="1" t="n">
        <v>45236.0</v>
      </c>
      <c r="B863" s="2" t="n">
        <v>45236.910844907405</v>
      </c>
      <c r="C863" t="inlineStr">
        <is>
          <t>3140094012086675</t>
        </is>
      </c>
      <c r="D863" t="inlineStr">
        <is>
          <t>POS0012</t>
        </is>
      </c>
      <c r="E863" t="inlineStr">
        <is>
          <t>90</t>
        </is>
      </c>
      <c r="F863" t="inlineStr">
        <is>
          <t>0094</t>
        </is>
      </c>
      <c r="G863" t="inlineStr">
        <is>
          <t>5309630188</t>
        </is>
      </c>
      <c r="H863" t="n">
        <v>851.0</v>
      </c>
      <c r="I863" t="n">
        <v>810.48</v>
      </c>
      <c r="J863" t="n">
        <v>773.34</v>
      </c>
      <c r="K863" t="inlineStr">
        <is>
          <t>sale</t>
        </is>
      </c>
      <c r="L863" t="inlineStr">
        <is>
          <t/>
        </is>
      </c>
      <c r="M863" t="inlineStr">
        <is>
          <t/>
        </is>
      </c>
      <c r="N863" t="n">
        <v>0.0</v>
      </c>
      <c r="O863" t="n">
        <v>0.0</v>
      </c>
      <c r="P863" t="n">
        <v>625.57</v>
      </c>
      <c r="Q863" t="n">
        <v>625.57</v>
      </c>
      <c r="R863" t="n">
        <v>37.14</v>
      </c>
      <c r="S863" t="n">
        <v>37.14</v>
      </c>
      <c r="T863" t="n">
        <v>8.1</v>
      </c>
      <c r="U863" t="n">
        <v>8.1</v>
      </c>
      <c r="V863" t="n">
        <v>139.2</v>
      </c>
      <c r="W863" t="n">
        <v>139.2</v>
      </c>
      <c r="X863" t="n">
        <v>10.64</v>
      </c>
      <c r="Y863" t="n">
        <v>10.64</v>
      </c>
      <c r="Z863" t="n">
        <v>26.97</v>
      </c>
      <c r="AA863" t="n">
        <v>26.98</v>
      </c>
      <c r="AB863" t="n">
        <v>40.52</v>
      </c>
      <c r="AC863" t="n">
        <v>40.53</v>
      </c>
      <c r="AD863" t="n">
        <v>40.51999999999998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-0.010000000000001563</v>
      </c>
      <c r="AK863" t="n">
        <v>-0.00999999999999801</v>
      </c>
      <c r="AL863" t="inlineStr">
        <is>
          <t>unreconciled</t>
        </is>
      </c>
      <c r="AM863" t="inlineStr">
        <is>
          <t>Order Amount Mismatch (POS&gt;3PO)</t>
        </is>
      </c>
      <c r="AN863" t="n">
        <v>40.52</v>
      </c>
      <c r="AO863" t="n">
        <f>ROUND(P863*100/H863,2)</f>
        <v>0.0</v>
      </c>
      <c r="AP863" t="n">
        <f>ROUND(Q863*100/I863,2)</f>
        <v>0.0</v>
      </c>
      <c r="AQ863"/>
      <c r="AR863"/>
      <c r="AS863" t="n">
        <v>0.0</v>
      </c>
    </row>
    <row r="864">
      <c r="A864" s="1" t="n">
        <v>45232.0</v>
      </c>
      <c r="B864" s="2" t="n">
        <v>45232.444560185184</v>
      </c>
      <c r="C864" t="inlineStr">
        <is>
          <t>3140094012084643</t>
        </is>
      </c>
      <c r="D864" t="inlineStr">
        <is>
          <t>POS0012</t>
        </is>
      </c>
      <c r="E864" t="inlineStr">
        <is>
          <t>57</t>
        </is>
      </c>
      <c r="F864" t="inlineStr">
        <is>
          <t>0094</t>
        </is>
      </c>
      <c r="G864" t="inlineStr">
        <is>
          <t>5309630928</t>
        </is>
      </c>
      <c r="H864" t="n">
        <v>351.0</v>
      </c>
      <c r="I864" t="n">
        <v>334.28</v>
      </c>
      <c r="J864" t="n">
        <v>297.14</v>
      </c>
      <c r="K864" t="inlineStr">
        <is>
          <t>sale</t>
        </is>
      </c>
      <c r="L864" t="inlineStr">
        <is>
          <t/>
        </is>
      </c>
      <c r="M864" t="inlineStr">
        <is>
          <t/>
        </is>
      </c>
      <c r="N864" t="n">
        <v>0.0</v>
      </c>
      <c r="O864" t="n">
        <v>0.0</v>
      </c>
      <c r="P864" t="n">
        <v>262.64</v>
      </c>
      <c r="Q864" t="n">
        <v>262.64</v>
      </c>
      <c r="R864" t="n">
        <v>37.14</v>
      </c>
      <c r="S864" t="n">
        <v>37.14</v>
      </c>
      <c r="T864" t="n">
        <v>3.34</v>
      </c>
      <c r="U864" t="n">
        <v>3.34</v>
      </c>
      <c r="V864" t="n">
        <v>53.49</v>
      </c>
      <c r="W864" t="n">
        <v>53.49</v>
      </c>
      <c r="X864" t="n">
        <v>4.39</v>
      </c>
      <c r="Y864" t="n">
        <v>4.39</v>
      </c>
      <c r="Z864" t="n">
        <v>10.42</v>
      </c>
      <c r="AA864" t="n">
        <v>10.42</v>
      </c>
      <c r="AB864" t="n">
        <v>16.72</v>
      </c>
      <c r="AC864" t="n">
        <v>16.72</v>
      </c>
      <c r="AD864" t="n">
        <v>16.720000000000027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inlineStr">
        <is>
          <t>unreconciled</t>
        </is>
      </c>
      <c r="AM864" t="inlineStr">
        <is>
          <t>Order Amount Mismatch (POS&gt;3PO)</t>
        </is>
      </c>
      <c r="AN864" t="n">
        <v>16.72</v>
      </c>
      <c r="AO864" t="n">
        <f>ROUND(P864*100/H864,2)</f>
        <v>0.0</v>
      </c>
      <c r="AP864" t="n">
        <f>ROUND(Q864*100/I864,2)</f>
        <v>0.0</v>
      </c>
      <c r="AQ864"/>
      <c r="AR864"/>
      <c r="AS864" t="n">
        <v>0.0</v>
      </c>
    </row>
    <row r="865">
      <c r="A865" s="1" t="n">
        <v>45234.0</v>
      </c>
      <c r="B865" s="2" t="n">
        <v>45234.7893287037</v>
      </c>
      <c r="C865" t="inlineStr">
        <is>
          <t>3140094012085660</t>
        </is>
      </c>
      <c r="D865" t="inlineStr">
        <is>
          <t>POS0012</t>
        </is>
      </c>
      <c r="E865" t="inlineStr">
        <is>
          <t>75</t>
        </is>
      </c>
      <c r="F865" t="inlineStr">
        <is>
          <t>0094</t>
        </is>
      </c>
      <c r="G865" t="inlineStr">
        <is>
          <t>5309656544</t>
        </is>
      </c>
      <c r="H865" t="n">
        <v>1132.0</v>
      </c>
      <c r="I865" t="n">
        <v>1078.09</v>
      </c>
      <c r="J865" t="n">
        <v>1040.95</v>
      </c>
      <c r="K865" t="inlineStr">
        <is>
          <t>sale</t>
        </is>
      </c>
      <c r="L865" t="inlineStr">
        <is>
          <t/>
        </is>
      </c>
      <c r="M865" t="inlineStr">
        <is>
          <t/>
        </is>
      </c>
      <c r="N865" t="n">
        <v>0.0</v>
      </c>
      <c r="O865" t="n">
        <v>0.0</v>
      </c>
      <c r="P865" t="n">
        <v>829.52</v>
      </c>
      <c r="Q865" t="n">
        <v>829.5</v>
      </c>
      <c r="R865" t="n">
        <v>37.14</v>
      </c>
      <c r="S865" t="n">
        <v>37.14</v>
      </c>
      <c r="T865" t="n">
        <v>10.78</v>
      </c>
      <c r="U865" t="n">
        <v>10.78</v>
      </c>
      <c r="V865" t="n">
        <v>187.37</v>
      </c>
      <c r="W865" t="n">
        <v>187.37</v>
      </c>
      <c r="X865" t="n">
        <v>14.15</v>
      </c>
      <c r="Y865" t="n">
        <v>14.15</v>
      </c>
      <c r="Z865" t="n">
        <v>36.27</v>
      </c>
      <c r="AA865" t="n">
        <v>36.28</v>
      </c>
      <c r="AB865" t="n">
        <v>53.9</v>
      </c>
      <c r="AC865" t="n">
        <v>53.91</v>
      </c>
      <c r="AD865" t="n">
        <v>53.91000000000008</v>
      </c>
      <c r="AE865" t="n">
        <v>0.01999999999998181</v>
      </c>
      <c r="AF865" t="n">
        <v>0.0</v>
      </c>
      <c r="AG865" t="n">
        <v>0.0</v>
      </c>
      <c r="AH865" t="n">
        <v>0.0</v>
      </c>
      <c r="AI865" t="n">
        <v>0.0</v>
      </c>
      <c r="AJ865" t="n">
        <v>-0.00999999999999801</v>
      </c>
      <c r="AK865" t="n">
        <v>-0.00999999999999801</v>
      </c>
      <c r="AL865" t="inlineStr">
        <is>
          <t>unreconciled</t>
        </is>
      </c>
      <c r="AM865" t="inlineStr">
        <is>
          <t>Order Amount Mismatch (POS&gt;3PO)</t>
        </is>
      </c>
      <c r="AN865" t="n">
        <v>53.91</v>
      </c>
      <c r="AO865" t="n">
        <f>ROUND(P865*100/H865,2)</f>
        <v>0.0</v>
      </c>
      <c r="AP865" t="n">
        <f>ROUND(Q865*100/I865,2)</f>
        <v>0.0</v>
      </c>
      <c r="AQ865"/>
      <c r="AR865"/>
      <c r="AS865" t="n">
        <v>0.0</v>
      </c>
    </row>
    <row r="866">
      <c r="A866" s="1" t="n">
        <v>45233.0</v>
      </c>
      <c r="B866" s="2" t="n">
        <v>45233.76363425926</v>
      </c>
      <c r="C866" t="inlineStr">
        <is>
          <t>3140023012059275</t>
        </is>
      </c>
      <c r="D866" t="inlineStr">
        <is>
          <t>POS0012</t>
        </is>
      </c>
      <c r="E866" t="inlineStr">
        <is>
          <t>68</t>
        </is>
      </c>
      <c r="F866" t="inlineStr">
        <is>
          <t>0023</t>
        </is>
      </c>
      <c r="G866" t="inlineStr">
        <is>
          <t>5309661475</t>
        </is>
      </c>
      <c r="H866" t="n">
        <v>243.0</v>
      </c>
      <c r="I866" t="n">
        <v>231.43</v>
      </c>
      <c r="J866" t="n">
        <v>194.29</v>
      </c>
      <c r="K866" t="inlineStr">
        <is>
          <t>sale</t>
        </is>
      </c>
      <c r="L866" t="inlineStr">
        <is>
          <t/>
        </is>
      </c>
      <c r="M866" t="inlineStr">
        <is>
          <t/>
        </is>
      </c>
      <c r="N866" t="n">
        <v>0.0</v>
      </c>
      <c r="O866" t="n">
        <v>0.0</v>
      </c>
      <c r="P866" t="n">
        <v>184.27</v>
      </c>
      <c r="Q866" t="n">
        <v>184.26</v>
      </c>
      <c r="R866" t="n">
        <v>37.14</v>
      </c>
      <c r="S866" t="n">
        <v>37.14</v>
      </c>
      <c r="T866" t="n">
        <v>2.31</v>
      </c>
      <c r="U866" t="n">
        <v>2.31</v>
      </c>
      <c r="V866" t="n">
        <v>34.97</v>
      </c>
      <c r="W866" t="n">
        <v>34.97</v>
      </c>
      <c r="X866" t="n">
        <v>3.04</v>
      </c>
      <c r="Y866" t="n">
        <v>3.04</v>
      </c>
      <c r="Z866" t="n">
        <v>6.84</v>
      </c>
      <c r="AA866" t="n">
        <v>6.84</v>
      </c>
      <c r="AB866" t="n">
        <v>11.58</v>
      </c>
      <c r="AC866" t="n">
        <v>11.57</v>
      </c>
      <c r="AD866" t="n">
        <v>11.569999999999993</v>
      </c>
      <c r="AE866" t="n">
        <v>0.010000000000019327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0.009999999999999787</v>
      </c>
      <c r="AL866" t="inlineStr">
        <is>
          <t>unreconciled</t>
        </is>
      </c>
      <c r="AM866" t="inlineStr">
        <is>
          <t>Order Amount Mismatch (POS&gt;3PO)</t>
        </is>
      </c>
      <c r="AN866" t="n">
        <v>11.57</v>
      </c>
      <c r="AO866" t="n">
        <f>ROUND(P866*100/H866,2)</f>
        <v>0.0</v>
      </c>
      <c r="AP866" t="n">
        <f>ROUND(Q866*100/I866,2)</f>
        <v>0.0</v>
      </c>
      <c r="AQ866"/>
      <c r="AR866"/>
      <c r="AS866" t="n">
        <v>0.0</v>
      </c>
    </row>
    <row r="867">
      <c r="A867" s="1" t="n">
        <v>45232.0</v>
      </c>
      <c r="B867" s="2" t="n">
        <v>45232.798634259256</v>
      </c>
      <c r="C867" t="inlineStr">
        <is>
          <t>3140023012059018</t>
        </is>
      </c>
      <c r="D867" t="inlineStr">
        <is>
          <t>POS0012</t>
        </is>
      </c>
      <c r="E867" t="inlineStr">
        <is>
          <t>12</t>
        </is>
      </c>
      <c r="F867" t="inlineStr">
        <is>
          <t>0023</t>
        </is>
      </c>
      <c r="G867" t="inlineStr">
        <is>
          <t>5309662357</t>
        </is>
      </c>
      <c r="H867" t="n">
        <v>384.0</v>
      </c>
      <c r="I867" t="n">
        <v>365.71</v>
      </c>
      <c r="J867" t="n">
        <v>328.57</v>
      </c>
      <c r="K867" t="inlineStr">
        <is>
          <t>sale</t>
        </is>
      </c>
      <c r="L867" t="inlineStr">
        <is>
          <t/>
        </is>
      </c>
      <c r="M867" t="inlineStr">
        <is>
          <t/>
        </is>
      </c>
      <c r="N867" t="n">
        <v>0.0</v>
      </c>
      <c r="O867" t="n">
        <v>0.0</v>
      </c>
      <c r="P867" t="n">
        <v>286.6</v>
      </c>
      <c r="Q867" t="n">
        <v>286.59</v>
      </c>
      <c r="R867" t="n">
        <v>37.14</v>
      </c>
      <c r="S867" t="n">
        <v>37.14</v>
      </c>
      <c r="T867" t="n">
        <v>3.66</v>
      </c>
      <c r="U867" t="n">
        <v>3.66</v>
      </c>
      <c r="V867" t="n">
        <v>59.14</v>
      </c>
      <c r="W867" t="n">
        <v>59.14</v>
      </c>
      <c r="X867" t="n">
        <v>4.8</v>
      </c>
      <c r="Y867" t="n">
        <v>4.8</v>
      </c>
      <c r="Z867" t="n">
        <v>11.51</v>
      </c>
      <c r="AA867" t="n">
        <v>11.51</v>
      </c>
      <c r="AB867" t="n">
        <v>18.28</v>
      </c>
      <c r="AC867" t="n">
        <v>18.29</v>
      </c>
      <c r="AD867" t="n">
        <v>18.29000000000002</v>
      </c>
      <c r="AE867" t="n">
        <v>0.010000000000047748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-0.00999999999999801</v>
      </c>
      <c r="AL867" t="inlineStr">
        <is>
          <t>unreconciled</t>
        </is>
      </c>
      <c r="AM867" t="inlineStr">
        <is>
          <t>Order Amount Mismatch (POS&gt;3PO)</t>
        </is>
      </c>
      <c r="AN867" t="n">
        <v>18.29</v>
      </c>
      <c r="AO867" t="n">
        <f>ROUND(P867*100/H867,2)</f>
        <v>0.0</v>
      </c>
      <c r="AP867" t="n">
        <f>ROUND(Q867*100/I867,2)</f>
        <v>0.0</v>
      </c>
      <c r="AQ867"/>
      <c r="AR867"/>
      <c r="AS867" t="n">
        <v>0.0</v>
      </c>
    </row>
    <row r="868">
      <c r="A868" s="1" t="n">
        <v>45232.0</v>
      </c>
      <c r="B868" s="2" t="n">
        <v>45232.68460648148</v>
      </c>
      <c r="C868" t="inlineStr">
        <is>
          <t>3140094012084778</t>
        </is>
      </c>
      <c r="D868" t="inlineStr">
        <is>
          <t>POS0012</t>
        </is>
      </c>
      <c r="E868" t="inlineStr">
        <is>
          <t>93</t>
        </is>
      </c>
      <c r="F868" t="inlineStr">
        <is>
          <t>0094</t>
        </is>
      </c>
      <c r="G868" t="inlineStr">
        <is>
          <t>5309669139</t>
        </is>
      </c>
      <c r="H868" t="n">
        <v>250.99999999999997</v>
      </c>
      <c r="I868" t="n">
        <v>239.04</v>
      </c>
      <c r="J868" t="n">
        <v>201.9</v>
      </c>
      <c r="K868" t="inlineStr">
        <is>
          <t>sale</t>
        </is>
      </c>
      <c r="L868" t="inlineStr">
        <is>
          <t/>
        </is>
      </c>
      <c r="M868" t="inlineStr">
        <is>
          <t/>
        </is>
      </c>
      <c r="N868" t="n">
        <v>0.0</v>
      </c>
      <c r="O868" t="n">
        <v>0.0</v>
      </c>
      <c r="P868" t="n">
        <v>190.06</v>
      </c>
      <c r="Q868" t="n">
        <v>190.05</v>
      </c>
      <c r="R868" t="n">
        <v>37.14</v>
      </c>
      <c r="S868" t="n">
        <v>37.14</v>
      </c>
      <c r="T868" t="n">
        <v>2.39</v>
      </c>
      <c r="U868" t="n">
        <v>2.39</v>
      </c>
      <c r="V868" t="n">
        <v>36.34</v>
      </c>
      <c r="W868" t="n">
        <v>36.34</v>
      </c>
      <c r="X868" t="n">
        <v>3.14</v>
      </c>
      <c r="Y868" t="n">
        <v>3.14</v>
      </c>
      <c r="Z868" t="n">
        <v>7.11</v>
      </c>
      <c r="AA868" t="n">
        <v>7.11</v>
      </c>
      <c r="AB868" t="n">
        <v>11.96</v>
      </c>
      <c r="AC868" t="n">
        <v>11.95</v>
      </c>
      <c r="AD868" t="n">
        <v>11.95999999999998</v>
      </c>
      <c r="AE868" t="n">
        <v>0.009999999999990905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0.010000000000001563</v>
      </c>
      <c r="AL868" t="inlineStr">
        <is>
          <t>unreconciled</t>
        </is>
      </c>
      <c r="AM868" t="inlineStr">
        <is>
          <t>Order Amount Mismatch (POS&gt;3PO)</t>
        </is>
      </c>
      <c r="AN868" t="n">
        <v>11.96</v>
      </c>
      <c r="AO868" t="n">
        <f>ROUND(P868*100/H868,2)</f>
        <v>0.0</v>
      </c>
      <c r="AP868" t="n">
        <f>ROUND(Q868*100/I868,2)</f>
        <v>0.0</v>
      </c>
      <c r="AQ868"/>
      <c r="AR868"/>
      <c r="AS868" t="n">
        <v>0.0</v>
      </c>
    </row>
    <row r="869">
      <c r="A869" s="1" t="n">
        <v>45233.0</v>
      </c>
      <c r="B869" s="2" t="n">
        <v>45233.97064814815</v>
      </c>
      <c r="C869" t="inlineStr">
        <is>
          <t>3140094012085381</t>
        </is>
      </c>
      <c r="D869" t="inlineStr">
        <is>
          <t>POS0012</t>
        </is>
      </c>
      <c r="E869" t="inlineStr">
        <is>
          <t>96</t>
        </is>
      </c>
      <c r="F869" t="inlineStr">
        <is>
          <t>0094</t>
        </is>
      </c>
      <c r="G869" t="inlineStr">
        <is>
          <t>5309671102</t>
        </is>
      </c>
      <c r="H869" t="n">
        <v>343.0</v>
      </c>
      <c r="I869" t="n">
        <v>326.68</v>
      </c>
      <c r="J869" t="n">
        <v>289.54</v>
      </c>
      <c r="K869" t="inlineStr">
        <is>
          <t>sale</t>
        </is>
      </c>
      <c r="L869" t="inlineStr">
        <is>
          <t/>
        </is>
      </c>
      <c r="M869" t="inlineStr">
        <is>
          <t/>
        </is>
      </c>
      <c r="N869" t="n">
        <v>0.0</v>
      </c>
      <c r="O869" t="n">
        <v>0.0</v>
      </c>
      <c r="P869" t="n">
        <v>256.85</v>
      </c>
      <c r="Q869" t="n">
        <v>256.85</v>
      </c>
      <c r="R869" t="n">
        <v>37.14</v>
      </c>
      <c r="S869" t="n">
        <v>37.14</v>
      </c>
      <c r="T869" t="n">
        <v>3.27</v>
      </c>
      <c r="U869" t="n">
        <v>3.27</v>
      </c>
      <c r="V869" t="n">
        <v>52.12</v>
      </c>
      <c r="W869" t="n">
        <v>52.12</v>
      </c>
      <c r="X869" t="n">
        <v>4.29</v>
      </c>
      <c r="Y869" t="n">
        <v>4.29</v>
      </c>
      <c r="Z869" t="n">
        <v>10.15</v>
      </c>
      <c r="AA869" t="n">
        <v>10.15</v>
      </c>
      <c r="AB869" t="n">
        <v>16.34</v>
      </c>
      <c r="AC869" t="n">
        <v>16.34</v>
      </c>
      <c r="AD869" t="n">
        <v>16.319999999999993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inlineStr">
        <is>
          <t>unreconciled</t>
        </is>
      </c>
      <c r="AM869" t="inlineStr">
        <is>
          <t>Order Amount Mismatch (POS&gt;3PO)</t>
        </is>
      </c>
      <c r="AN869" t="n">
        <v>16.32</v>
      </c>
      <c r="AO869" t="n">
        <f>ROUND(P869*100/H869,2)</f>
        <v>0.0</v>
      </c>
      <c r="AP869" t="n">
        <f>ROUND(Q869*100/I869,2)</f>
        <v>0.0</v>
      </c>
      <c r="AQ869"/>
      <c r="AR869"/>
      <c r="AS869" t="n">
        <v>0.0</v>
      </c>
    </row>
    <row r="870">
      <c r="A870" s="1" t="n">
        <v>45232.0</v>
      </c>
      <c r="B870" s="2" t="n">
        <v>45232.85306712963</v>
      </c>
      <c r="C870" t="inlineStr">
        <is>
          <t>3140094012084886</t>
        </is>
      </c>
      <c r="D870" t="inlineStr">
        <is>
          <t>POS0012</t>
        </is>
      </c>
      <c r="E870" t="inlineStr">
        <is>
          <t>01</t>
        </is>
      </c>
      <c r="F870" t="inlineStr">
        <is>
          <t>0094</t>
        </is>
      </c>
      <c r="G870" t="inlineStr">
        <is>
          <t>5309674796</t>
        </is>
      </c>
      <c r="H870" t="n">
        <v>216.0</v>
      </c>
      <c r="I870" t="n">
        <v>205.71</v>
      </c>
      <c r="J870" t="n">
        <v>168.57</v>
      </c>
      <c r="K870" t="inlineStr">
        <is>
          <t>sale</t>
        </is>
      </c>
      <c r="L870" t="inlineStr">
        <is>
          <t/>
        </is>
      </c>
      <c r="M870" t="inlineStr">
        <is>
          <t/>
        </is>
      </c>
      <c r="N870" t="n">
        <v>0.0</v>
      </c>
      <c r="O870" t="n">
        <v>0.0</v>
      </c>
      <c r="P870" t="n">
        <v>164.66</v>
      </c>
      <c r="Q870" t="n">
        <v>164.67</v>
      </c>
      <c r="R870" t="n">
        <v>37.14</v>
      </c>
      <c r="S870" t="n">
        <v>37.14</v>
      </c>
      <c r="T870" t="n">
        <v>2.06</v>
      </c>
      <c r="U870" t="n">
        <v>2.06</v>
      </c>
      <c r="V870" t="n">
        <v>30.34</v>
      </c>
      <c r="W870" t="n">
        <v>30.34</v>
      </c>
      <c r="X870" t="n">
        <v>2.7</v>
      </c>
      <c r="Y870" t="n">
        <v>2.7</v>
      </c>
      <c r="Z870" t="n">
        <v>5.95</v>
      </c>
      <c r="AA870" t="n">
        <v>5.95</v>
      </c>
      <c r="AB870" t="n">
        <v>10.28</v>
      </c>
      <c r="AC870" t="n">
        <v>10.29</v>
      </c>
      <c r="AD870" t="n">
        <v>10.289999999999992</v>
      </c>
      <c r="AE870" t="n">
        <v>-0.009999999999990905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-0.009999999999999787</v>
      </c>
      <c r="AL870" t="inlineStr">
        <is>
          <t>unreconciled</t>
        </is>
      </c>
      <c r="AM870" t="inlineStr">
        <is>
          <t>Order Amount Mismatch (POS&gt;3PO)</t>
        </is>
      </c>
      <c r="AN870" t="n">
        <v>10.29</v>
      </c>
      <c r="AO870" t="n">
        <f>ROUND(P870*100/H870,2)</f>
        <v>0.0</v>
      </c>
      <c r="AP870" t="n">
        <f>ROUND(Q870*100/I870,2)</f>
        <v>0.0</v>
      </c>
      <c r="AQ870"/>
      <c r="AR870"/>
      <c r="AS870" t="n">
        <v>0.0</v>
      </c>
    </row>
    <row r="871">
      <c r="A871" s="1" t="n">
        <v>45232.0</v>
      </c>
      <c r="B871" s="2" t="n">
        <v>45232.69380787037</v>
      </c>
      <c r="C871" t="inlineStr">
        <is>
          <t>3140094012084785</t>
        </is>
      </c>
      <c r="D871" t="inlineStr">
        <is>
          <t>POS0012</t>
        </is>
      </c>
      <c r="E871" t="inlineStr">
        <is>
          <t>00</t>
        </is>
      </c>
      <c r="F871" t="inlineStr">
        <is>
          <t>0094</t>
        </is>
      </c>
      <c r="G871" t="inlineStr">
        <is>
          <t>5309695333</t>
        </is>
      </c>
      <c r="H871" t="n">
        <v>876.0</v>
      </c>
      <c r="I871" t="n">
        <v>834.29</v>
      </c>
      <c r="J871" t="n">
        <v>797.15</v>
      </c>
      <c r="K871" t="inlineStr">
        <is>
          <t>sale</t>
        </is>
      </c>
      <c r="L871" t="inlineStr">
        <is>
          <t/>
        </is>
      </c>
      <c r="M871" t="inlineStr">
        <is>
          <t/>
        </is>
      </c>
      <c r="N871" t="n">
        <v>0.0</v>
      </c>
      <c r="O871" t="n">
        <v>0.0</v>
      </c>
      <c r="P871" t="n">
        <v>643.71</v>
      </c>
      <c r="Q871" t="n">
        <v>643.69</v>
      </c>
      <c r="R871" t="n">
        <v>37.14</v>
      </c>
      <c r="S871" t="n">
        <v>37.14</v>
      </c>
      <c r="T871" t="n">
        <v>8.34</v>
      </c>
      <c r="U871" t="n">
        <v>8.34</v>
      </c>
      <c r="V871" t="n">
        <v>143.49</v>
      </c>
      <c r="W871" t="n">
        <v>143.49</v>
      </c>
      <c r="X871" t="n">
        <v>10.95</v>
      </c>
      <c r="Y871" t="n">
        <v>10.95</v>
      </c>
      <c r="Z871" t="n">
        <v>27.8</v>
      </c>
      <c r="AA871" t="n">
        <v>27.8</v>
      </c>
      <c r="AB871" t="n">
        <v>41.72</v>
      </c>
      <c r="AC871" t="n">
        <v>41.72</v>
      </c>
      <c r="AD871" t="n">
        <v>41.710000000000036</v>
      </c>
      <c r="AE871" t="n">
        <v>0.01999999999998181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inlineStr">
        <is>
          <t>unreconciled</t>
        </is>
      </c>
      <c r="AM871" t="inlineStr">
        <is>
          <t>Order Amount Mismatch (POS&gt;3PO)</t>
        </is>
      </c>
      <c r="AN871" t="n">
        <v>41.71</v>
      </c>
      <c r="AO871" t="n">
        <f>ROUND(P871*100/H871,2)</f>
        <v>0.0</v>
      </c>
      <c r="AP871" t="n">
        <f>ROUND(Q871*100/I871,2)</f>
        <v>0.0</v>
      </c>
      <c r="AQ871"/>
      <c r="AR871"/>
      <c r="AS871" t="n">
        <v>0.0</v>
      </c>
    </row>
    <row r="872">
      <c r="A872" s="1" t="n">
        <v>45233.0</v>
      </c>
      <c r="B872" s="2" t="n">
        <v>45233.90480324074</v>
      </c>
      <c r="C872" t="inlineStr">
        <is>
          <t>3140094012085337</t>
        </is>
      </c>
      <c r="D872" t="inlineStr">
        <is>
          <t>POS0012</t>
        </is>
      </c>
      <c r="E872" t="inlineStr">
        <is>
          <t>52</t>
        </is>
      </c>
      <c r="F872" t="inlineStr">
        <is>
          <t>0094</t>
        </is>
      </c>
      <c r="G872" t="inlineStr">
        <is>
          <t>5309702785</t>
        </is>
      </c>
      <c r="H872" t="n">
        <v>284.0</v>
      </c>
      <c r="I872" t="n">
        <v>347.61</v>
      </c>
      <c r="J872" t="n">
        <v>310.47</v>
      </c>
      <c r="K872" t="inlineStr">
        <is>
          <t>sale</t>
        </is>
      </c>
      <c r="L872" t="inlineStr">
        <is>
          <t/>
        </is>
      </c>
      <c r="M872" t="inlineStr">
        <is>
          <t/>
        </is>
      </c>
      <c r="N872" t="n">
        <v>0.0</v>
      </c>
      <c r="O872" t="n">
        <v>0.0</v>
      </c>
      <c r="P872" t="n">
        <v>272.81</v>
      </c>
      <c r="Q872" t="n">
        <v>214.02</v>
      </c>
      <c r="R872" t="n">
        <v>37.14</v>
      </c>
      <c r="S872" t="n">
        <v>37.14</v>
      </c>
      <c r="T872" t="n">
        <v>3.48</v>
      </c>
      <c r="U872" t="n">
        <v>2.7</v>
      </c>
      <c r="V872" t="n">
        <v>55.88</v>
      </c>
      <c r="W872" t="n">
        <v>42.0</v>
      </c>
      <c r="X872" t="n">
        <v>4.56</v>
      </c>
      <c r="Y872" t="n">
        <v>3.55</v>
      </c>
      <c r="Z872" t="n">
        <v>10.88</v>
      </c>
      <c r="AA872" t="n">
        <v>8.2</v>
      </c>
      <c r="AB872" t="n">
        <v>13.52</v>
      </c>
      <c r="AC872" t="n">
        <v>13.52</v>
      </c>
      <c r="AD872" t="n">
        <v>-63.610000000000014</v>
      </c>
      <c r="AE872" t="n">
        <v>58.78999999999999</v>
      </c>
      <c r="AF872" t="n">
        <v>0.0</v>
      </c>
      <c r="AG872" t="n">
        <v>0.7799999999999998</v>
      </c>
      <c r="AH872" t="n">
        <v>13.880000000000003</v>
      </c>
      <c r="AI872" t="n">
        <v>1.0099999999999998</v>
      </c>
      <c r="AJ872" t="n">
        <v>2.6800000000000015</v>
      </c>
      <c r="AK872" t="n">
        <v>0.0</v>
      </c>
      <c r="AL872" t="inlineStr">
        <is>
          <t>unreconciled</t>
        </is>
      </c>
      <c r="AM872" t="inlineStr">
        <is>
          <t>Order Amount Mismatch (3PO&gt;POS)</t>
        </is>
      </c>
      <c r="AN872" t="n">
        <v>63.61</v>
      </c>
      <c r="AO872" t="n">
        <f>ROUND(P872*100/H872,2)</f>
        <v>0.0</v>
      </c>
      <c r="AP872" t="n">
        <f>ROUND(Q872*100/I872,2)</f>
        <v>0.0</v>
      </c>
      <c r="AQ872"/>
      <c r="AR872"/>
      <c r="AS872" t="n">
        <v>0.0</v>
      </c>
    </row>
    <row r="873">
      <c r="A873" s="1" t="n">
        <v>45233.0</v>
      </c>
      <c r="B873" s="2" t="n">
        <v>45233.89467592593</v>
      </c>
      <c r="C873" t="inlineStr">
        <is>
          <t>3140023012059340</t>
        </is>
      </c>
      <c r="D873" t="inlineStr">
        <is>
          <t>POS0012</t>
        </is>
      </c>
      <c r="E873" t="inlineStr">
        <is>
          <t>33</t>
        </is>
      </c>
      <c r="F873" t="inlineStr">
        <is>
          <t>0023</t>
        </is>
      </c>
      <c r="G873" t="inlineStr">
        <is>
          <t>5309704627</t>
        </is>
      </c>
      <c r="H873" t="n">
        <v>249.0</v>
      </c>
      <c r="I873" t="n">
        <v>314.28</v>
      </c>
      <c r="J873" t="n">
        <v>277.14</v>
      </c>
      <c r="K873" t="inlineStr">
        <is>
          <t>sale</t>
        </is>
      </c>
      <c r="L873" t="inlineStr">
        <is>
          <t/>
        </is>
      </c>
      <c r="M873" t="inlineStr">
        <is>
          <t/>
        </is>
      </c>
      <c r="N873" t="n">
        <v>0.0</v>
      </c>
      <c r="O873" t="n">
        <v>0.0</v>
      </c>
      <c r="P873" t="n">
        <v>247.41</v>
      </c>
      <c r="Q873" t="n">
        <v>188.62</v>
      </c>
      <c r="R873" t="n">
        <v>37.14</v>
      </c>
      <c r="S873" t="n">
        <v>37.14</v>
      </c>
      <c r="T873" t="n">
        <v>3.14</v>
      </c>
      <c r="U873" t="n">
        <v>2.37</v>
      </c>
      <c r="V873" t="n">
        <v>49.89</v>
      </c>
      <c r="W873" t="n">
        <v>36.0</v>
      </c>
      <c r="X873" t="n">
        <v>4.12</v>
      </c>
      <c r="Y873" t="n">
        <v>3.11</v>
      </c>
      <c r="Z873" t="n">
        <v>9.72</v>
      </c>
      <c r="AA873" t="n">
        <v>7.04</v>
      </c>
      <c r="AB873" t="n">
        <v>11.86</v>
      </c>
      <c r="AC873" t="n">
        <v>11.86</v>
      </c>
      <c r="AD873" t="n">
        <v>-65.27999999999997</v>
      </c>
      <c r="AE873" t="n">
        <v>58.78999999999999</v>
      </c>
      <c r="AF873" t="n">
        <v>0.0</v>
      </c>
      <c r="AG873" t="n">
        <v>0.77</v>
      </c>
      <c r="AH873" t="n">
        <v>13.89</v>
      </c>
      <c r="AI873" t="n">
        <v>1.0100000000000002</v>
      </c>
      <c r="AJ873" t="n">
        <v>2.6800000000000006</v>
      </c>
      <c r="AK873" t="n">
        <v>0.0</v>
      </c>
      <c r="AL873" t="inlineStr">
        <is>
          <t>unreconciled</t>
        </is>
      </c>
      <c r="AM873" t="inlineStr">
        <is>
          <t>Order Amount Mismatch (3PO&gt;POS)</t>
        </is>
      </c>
      <c r="AN873" t="n">
        <v>65.28</v>
      </c>
      <c r="AO873" t="n">
        <f>ROUND(P873*100/H873,2)</f>
        <v>0.0</v>
      </c>
      <c r="AP873" t="n">
        <f>ROUND(Q873*100/I873,2)</f>
        <v>0.0</v>
      </c>
      <c r="AQ873"/>
      <c r="AR873"/>
      <c r="AS873" t="n">
        <v>0.0</v>
      </c>
    </row>
    <row r="874">
      <c r="A874" s="1" t="n">
        <v>45232.0</v>
      </c>
      <c r="B874" s="2" t="n">
        <v>45232.8224537037</v>
      </c>
      <c r="C874" t="inlineStr">
        <is>
          <t>3140023012059028</t>
        </is>
      </c>
      <c r="D874" t="inlineStr">
        <is>
          <t>POS0012</t>
        </is>
      </c>
      <c r="E874" t="inlineStr">
        <is>
          <t>22</t>
        </is>
      </c>
      <c r="F874" t="inlineStr">
        <is>
          <t>0023</t>
        </is>
      </c>
      <c r="G874" t="inlineStr">
        <is>
          <t>5309705478</t>
        </is>
      </c>
      <c r="H874" t="n">
        <v>320.0</v>
      </c>
      <c r="I874" t="n">
        <v>304.76</v>
      </c>
      <c r="J874" t="n">
        <v>267.62</v>
      </c>
      <c r="K874" t="inlineStr">
        <is>
          <t>sale</t>
        </is>
      </c>
      <c r="L874" t="inlineStr">
        <is>
          <t/>
        </is>
      </c>
      <c r="M874" t="inlineStr">
        <is>
          <t/>
        </is>
      </c>
      <c r="N874" t="n">
        <v>0.0</v>
      </c>
      <c r="O874" t="n">
        <v>0.0</v>
      </c>
      <c r="P874" t="n">
        <v>240.15</v>
      </c>
      <c r="Q874" t="n">
        <v>240.15</v>
      </c>
      <c r="R874" t="n">
        <v>37.14</v>
      </c>
      <c r="S874" t="n">
        <v>37.14</v>
      </c>
      <c r="T874" t="n">
        <v>3.05</v>
      </c>
      <c r="U874" t="n">
        <v>3.05</v>
      </c>
      <c r="V874" t="n">
        <v>48.17</v>
      </c>
      <c r="W874" t="n">
        <v>48.17</v>
      </c>
      <c r="X874" t="n">
        <v>4.0</v>
      </c>
      <c r="Y874" t="n">
        <v>4.0</v>
      </c>
      <c r="Z874" t="n">
        <v>9.39</v>
      </c>
      <c r="AA874" t="n">
        <v>9.39</v>
      </c>
      <c r="AB874" t="n">
        <v>15.24</v>
      </c>
      <c r="AC874" t="n">
        <v>15.24</v>
      </c>
      <c r="AD874" t="n">
        <v>15.240000000000009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inlineStr">
        <is>
          <t>unreconciled</t>
        </is>
      </c>
      <c r="AM874" t="inlineStr">
        <is>
          <t>Order Amount Mismatch (POS&gt;3PO)</t>
        </is>
      </c>
      <c r="AN874" t="n">
        <v>15.24</v>
      </c>
      <c r="AO874" t="n">
        <f>ROUND(P874*100/H874,2)</f>
        <v>0.0</v>
      </c>
      <c r="AP874" t="n">
        <f>ROUND(Q874*100/I874,2)</f>
        <v>0.0</v>
      </c>
      <c r="AQ874"/>
      <c r="AR874"/>
      <c r="AS874" t="n">
        <v>0.0</v>
      </c>
    </row>
    <row r="875">
      <c r="A875" s="1" t="n">
        <v>45232.0</v>
      </c>
      <c r="B875" s="2" t="n">
        <v>45232.43376157407</v>
      </c>
      <c r="C875" t="inlineStr">
        <is>
          <t>3140023012058930</t>
        </is>
      </c>
      <c r="D875" t="inlineStr">
        <is>
          <t>POS0012</t>
        </is>
      </c>
      <c r="E875" t="inlineStr">
        <is>
          <t>24</t>
        </is>
      </c>
      <c r="F875" t="inlineStr">
        <is>
          <t>0023</t>
        </is>
      </c>
      <c r="G875" t="inlineStr">
        <is>
          <t>5309712709</t>
        </is>
      </c>
      <c r="H875" t="n">
        <v>274.0</v>
      </c>
      <c r="I875" t="n">
        <v>260.95</v>
      </c>
      <c r="J875" t="n">
        <v>223.81</v>
      </c>
      <c r="K875" t="inlineStr">
        <is>
          <t>sale</t>
        </is>
      </c>
      <c r="L875" t="inlineStr">
        <is>
          <t/>
        </is>
      </c>
      <c r="M875" t="inlineStr">
        <is>
          <t/>
        </is>
      </c>
      <c r="N875" t="n">
        <v>0.0</v>
      </c>
      <c r="O875" t="n">
        <v>0.0</v>
      </c>
      <c r="P875" t="n">
        <v>206.76</v>
      </c>
      <c r="Q875" t="n">
        <v>206.75</v>
      </c>
      <c r="R875" t="n">
        <v>37.14</v>
      </c>
      <c r="S875" t="n">
        <v>37.14</v>
      </c>
      <c r="T875" t="n">
        <v>2.61</v>
      </c>
      <c r="U875" t="n">
        <v>2.61</v>
      </c>
      <c r="V875" t="n">
        <v>40.29</v>
      </c>
      <c r="W875" t="n">
        <v>40.29</v>
      </c>
      <c r="X875" t="n">
        <v>3.42</v>
      </c>
      <c r="Y875" t="n">
        <v>3.42</v>
      </c>
      <c r="Z875" t="n">
        <v>7.87</v>
      </c>
      <c r="AA875" t="n">
        <v>7.87</v>
      </c>
      <c r="AB875" t="n">
        <v>13.04</v>
      </c>
      <c r="AC875" t="n">
        <v>13.05</v>
      </c>
      <c r="AD875" t="n">
        <v>13.050000000000011</v>
      </c>
      <c r="AE875" t="n">
        <v>0.009999999999990905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-0.010000000000001563</v>
      </c>
      <c r="AL875" t="inlineStr">
        <is>
          <t>unreconciled</t>
        </is>
      </c>
      <c r="AM875" t="inlineStr">
        <is>
          <t>Order Amount Mismatch (POS&gt;3PO)</t>
        </is>
      </c>
      <c r="AN875" t="n">
        <v>13.05</v>
      </c>
      <c r="AO875" t="n">
        <f>ROUND(P875*100/H875,2)</f>
        <v>0.0</v>
      </c>
      <c r="AP875" t="n">
        <f>ROUND(Q875*100/I875,2)</f>
        <v>0.0</v>
      </c>
      <c r="AQ875"/>
      <c r="AR875"/>
      <c r="AS875" t="n">
        <v>0.0</v>
      </c>
    </row>
    <row r="876">
      <c r="A876" s="1" t="n">
        <v>45232.0</v>
      </c>
      <c r="B876" s="2" t="n">
        <v>45232.968877314815</v>
      </c>
      <c r="C876" t="inlineStr">
        <is>
          <t>3140023012059117</t>
        </is>
      </c>
      <c r="D876" t="inlineStr">
        <is>
          <t>POS0012</t>
        </is>
      </c>
      <c r="E876" t="inlineStr">
        <is>
          <t>10</t>
        </is>
      </c>
      <c r="F876" t="inlineStr">
        <is>
          <t>0023</t>
        </is>
      </c>
      <c r="G876" t="inlineStr">
        <is>
          <t>5309714371</t>
        </is>
      </c>
      <c r="H876" t="n">
        <v>245.00000000000003</v>
      </c>
      <c r="I876" t="n">
        <v>233.33</v>
      </c>
      <c r="J876" t="n">
        <v>196.19</v>
      </c>
      <c r="K876" t="inlineStr">
        <is>
          <t>sale</t>
        </is>
      </c>
      <c r="L876" t="inlineStr">
        <is>
          <t/>
        </is>
      </c>
      <c r="M876" t="inlineStr">
        <is>
          <t/>
        </is>
      </c>
      <c r="N876" t="n">
        <v>0.0</v>
      </c>
      <c r="O876" t="n">
        <v>0.0</v>
      </c>
      <c r="P876" t="n">
        <v>185.72</v>
      </c>
      <c r="Q876" t="n">
        <v>185.73</v>
      </c>
      <c r="R876" t="n">
        <v>37.14</v>
      </c>
      <c r="S876" t="n">
        <v>37.14</v>
      </c>
      <c r="T876" t="n">
        <v>2.33</v>
      </c>
      <c r="U876" t="n">
        <v>2.33</v>
      </c>
      <c r="V876" t="n">
        <v>35.31</v>
      </c>
      <c r="W876" t="n">
        <v>35.31</v>
      </c>
      <c r="X876" t="n">
        <v>3.06</v>
      </c>
      <c r="Y876" t="n">
        <v>3.06</v>
      </c>
      <c r="Z876" t="n">
        <v>6.91</v>
      </c>
      <c r="AA876" t="n">
        <v>6.91</v>
      </c>
      <c r="AB876" t="n">
        <v>11.66</v>
      </c>
      <c r="AC876" t="n">
        <v>11.67</v>
      </c>
      <c r="AD876" t="n">
        <v>11.670000000000016</v>
      </c>
      <c r="AE876" t="n">
        <v>-0.009999999999990905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-0.009999999999999787</v>
      </c>
      <c r="AL876" t="inlineStr">
        <is>
          <t>unreconciled</t>
        </is>
      </c>
      <c r="AM876" t="inlineStr">
        <is>
          <t>Order Amount Mismatch (POS&gt;3PO)</t>
        </is>
      </c>
      <c r="AN876" t="n">
        <v>11.67</v>
      </c>
      <c r="AO876" t="n">
        <f>ROUND(P876*100/H876,2)</f>
        <v>0.0</v>
      </c>
      <c r="AP876" t="n">
        <f>ROUND(Q876*100/I876,2)</f>
        <v>0.0</v>
      </c>
      <c r="AQ876"/>
      <c r="AR876"/>
      <c r="AS876" t="n">
        <v>0.0</v>
      </c>
    </row>
    <row r="877">
      <c r="A877" s="1" t="n">
        <v>45231.0</v>
      </c>
      <c r="B877" s="2" t="n">
        <v>45232.00787037037</v>
      </c>
      <c r="C877" t="inlineStr">
        <is>
          <t>3140094012084622</t>
        </is>
      </c>
      <c r="D877" t="inlineStr">
        <is>
          <t>POS0012</t>
        </is>
      </c>
      <c r="E877" t="inlineStr">
        <is>
          <t>36</t>
        </is>
      </c>
      <c r="F877" t="inlineStr">
        <is>
          <t>0094</t>
        </is>
      </c>
      <c r="G877" t="inlineStr">
        <is>
          <t>5309730107</t>
        </is>
      </c>
      <c r="H877" t="n">
        <v>153.0</v>
      </c>
      <c r="I877" t="n">
        <v>145.71</v>
      </c>
      <c r="J877" t="n">
        <v>108.57</v>
      </c>
      <c r="K877" t="inlineStr">
        <is>
          <t>sale</t>
        </is>
      </c>
      <c r="L877" t="inlineStr">
        <is>
          <t/>
        </is>
      </c>
      <c r="M877" t="inlineStr">
        <is>
          <t/>
        </is>
      </c>
      <c r="N877" t="n">
        <v>0.0</v>
      </c>
      <c r="O877" t="n">
        <v>0.0</v>
      </c>
      <c r="P877" t="n">
        <v>118.94</v>
      </c>
      <c r="Q877" t="n">
        <v>118.95</v>
      </c>
      <c r="R877" t="n">
        <v>37.14</v>
      </c>
      <c r="S877" t="n">
        <v>37.14</v>
      </c>
      <c r="T877" t="n">
        <v>1.46</v>
      </c>
      <c r="U877" t="n">
        <v>1.46</v>
      </c>
      <c r="V877" t="n">
        <v>19.54</v>
      </c>
      <c r="W877" t="n">
        <v>19.54</v>
      </c>
      <c r="X877" t="n">
        <v>1.91</v>
      </c>
      <c r="Y877" t="n">
        <v>1.91</v>
      </c>
      <c r="Z877" t="n">
        <v>3.86</v>
      </c>
      <c r="AA877" t="n">
        <v>3.86</v>
      </c>
      <c r="AB877" t="n">
        <v>7.28</v>
      </c>
      <c r="AC877" t="n">
        <v>7.29</v>
      </c>
      <c r="AD877" t="n">
        <v>7.289999999999992</v>
      </c>
      <c r="AE877" t="n">
        <v>-0.010000000000005116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-0.009999999999999787</v>
      </c>
      <c r="AL877" t="inlineStr">
        <is>
          <t>unreconciled</t>
        </is>
      </c>
      <c r="AM877" t="inlineStr">
        <is>
          <t>Order Amount Mismatch (POS&gt;3PO)</t>
        </is>
      </c>
      <c r="AN877" t="n">
        <v>7.29</v>
      </c>
      <c r="AO877" t="n">
        <f>ROUND(P877*100/H877,2)</f>
        <v>0.0</v>
      </c>
      <c r="AP877" t="n">
        <f>ROUND(Q877*100/I877,2)</f>
        <v>0.0</v>
      </c>
      <c r="AQ877"/>
      <c r="AR877"/>
      <c r="AS877" t="n">
        <v>0.0</v>
      </c>
    </row>
    <row r="878">
      <c r="A878" s="1" t="n">
        <v>45235.0</v>
      </c>
      <c r="B878" s="2" t="n">
        <v>45236.03701388889</v>
      </c>
      <c r="C878" t="inlineStr">
        <is>
          <t>3140023012059959</t>
        </is>
      </c>
      <c r="D878" t="inlineStr">
        <is>
          <t>POS0012</t>
        </is>
      </c>
      <c r="E878" t="inlineStr">
        <is>
          <t>51</t>
        </is>
      </c>
      <c r="F878" t="inlineStr">
        <is>
          <t>0023</t>
        </is>
      </c>
      <c r="G878" t="inlineStr">
        <is>
          <t>5309730487</t>
        </is>
      </c>
      <c r="H878" t="n">
        <v>288.0</v>
      </c>
      <c r="I878" t="n">
        <v>274.28</v>
      </c>
      <c r="J878" t="n">
        <v>237.14</v>
      </c>
      <c r="K878" t="inlineStr">
        <is>
          <t>sale</t>
        </is>
      </c>
      <c r="L878" t="inlineStr">
        <is>
          <t/>
        </is>
      </c>
      <c r="M878" t="inlineStr">
        <is>
          <t/>
        </is>
      </c>
      <c r="N878" t="n">
        <v>0.0</v>
      </c>
      <c r="O878" t="n">
        <v>0.0</v>
      </c>
      <c r="P878" t="n">
        <v>216.92</v>
      </c>
      <c r="Q878" t="n">
        <v>216.92</v>
      </c>
      <c r="R878" t="n">
        <v>37.14</v>
      </c>
      <c r="S878" t="n">
        <v>37.14</v>
      </c>
      <c r="T878" t="n">
        <v>2.74</v>
      </c>
      <c r="U878" t="n">
        <v>2.74</v>
      </c>
      <c r="V878" t="n">
        <v>42.69</v>
      </c>
      <c r="W878" t="n">
        <v>42.69</v>
      </c>
      <c r="X878" t="n">
        <v>3.6</v>
      </c>
      <c r="Y878" t="n">
        <v>3.6</v>
      </c>
      <c r="Z878" t="n">
        <v>8.33</v>
      </c>
      <c r="AA878" t="n">
        <v>8.33</v>
      </c>
      <c r="AB878" t="n">
        <v>13.72</v>
      </c>
      <c r="AC878" t="n">
        <v>13.72</v>
      </c>
      <c r="AD878" t="n">
        <v>13.720000000000027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inlineStr">
        <is>
          <t>unreconciled</t>
        </is>
      </c>
      <c r="AM878" t="inlineStr">
        <is>
          <t>Order Amount Mismatch (POS&gt;3PO)</t>
        </is>
      </c>
      <c r="AN878" t="n">
        <v>13.72</v>
      </c>
      <c r="AO878" t="n">
        <f>ROUND(P878*100/H878,2)</f>
        <v>0.0</v>
      </c>
      <c r="AP878" t="n">
        <f>ROUND(Q878*100/I878,2)</f>
        <v>0.0</v>
      </c>
      <c r="AQ878"/>
      <c r="AR878"/>
      <c r="AS878" t="n">
        <v>0.0</v>
      </c>
    </row>
    <row r="879">
      <c r="A879" s="1" t="n">
        <v>45232.0</v>
      </c>
      <c r="B879" s="2" t="n">
        <v>45232.537777777776</v>
      </c>
      <c r="C879" t="inlineStr">
        <is>
          <t>3140094012084674</t>
        </is>
      </c>
      <c r="D879" t="inlineStr">
        <is>
          <t>POS0012</t>
        </is>
      </c>
      <c r="E879" t="inlineStr">
        <is>
          <t>88</t>
        </is>
      </c>
      <c r="F879" t="inlineStr">
        <is>
          <t>0094</t>
        </is>
      </c>
      <c r="G879" t="inlineStr">
        <is>
          <t>5309732082</t>
        </is>
      </c>
      <c r="H879" t="n">
        <v>338.0</v>
      </c>
      <c r="I879" t="n">
        <v>321.9</v>
      </c>
      <c r="J879" t="n">
        <v>284.76</v>
      </c>
      <c r="K879" t="inlineStr">
        <is>
          <t>sale</t>
        </is>
      </c>
      <c r="L879" t="inlineStr">
        <is>
          <t/>
        </is>
      </c>
      <c r="M879" t="inlineStr">
        <is>
          <t/>
        </is>
      </c>
      <c r="N879" t="n">
        <v>0.0</v>
      </c>
      <c r="O879" t="n">
        <v>0.0</v>
      </c>
      <c r="P879" t="n">
        <v>253.2</v>
      </c>
      <c r="Q879" t="n">
        <v>253.19</v>
      </c>
      <c r="R879" t="n">
        <v>37.14</v>
      </c>
      <c r="S879" t="n">
        <v>37.14</v>
      </c>
      <c r="T879" t="n">
        <v>3.22</v>
      </c>
      <c r="U879" t="n">
        <v>3.22</v>
      </c>
      <c r="V879" t="n">
        <v>51.26</v>
      </c>
      <c r="W879" t="n">
        <v>51.26</v>
      </c>
      <c r="X879" t="n">
        <v>4.23</v>
      </c>
      <c r="Y879" t="n">
        <v>4.22</v>
      </c>
      <c r="Z879" t="n">
        <v>9.99</v>
      </c>
      <c r="AA879" t="n">
        <v>9.99</v>
      </c>
      <c r="AB879" t="n">
        <v>16.1</v>
      </c>
      <c r="AC879" t="n">
        <v>16.1</v>
      </c>
      <c r="AD879" t="n">
        <v>16.100000000000023</v>
      </c>
      <c r="AE879" t="n">
        <v>0.009999999999990905</v>
      </c>
      <c r="AF879" t="n">
        <v>0.0</v>
      </c>
      <c r="AG879" t="n">
        <v>0.0</v>
      </c>
      <c r="AH879" t="n">
        <v>0.0</v>
      </c>
      <c r="AI879" t="n">
        <v>0.010000000000000675</v>
      </c>
      <c r="AJ879" t="n">
        <v>0.0</v>
      </c>
      <c r="AK879" t="n">
        <v>0.0</v>
      </c>
      <c r="AL879" t="inlineStr">
        <is>
          <t>unreconciled</t>
        </is>
      </c>
      <c r="AM879" t="inlineStr">
        <is>
          <t>Order Amount Mismatch (POS&gt;3PO)</t>
        </is>
      </c>
      <c r="AN879" t="n">
        <v>16.1</v>
      </c>
      <c r="AO879" t="n">
        <f>ROUND(P879*100/H879,2)</f>
        <v>0.0</v>
      </c>
      <c r="AP879" t="n">
        <f>ROUND(Q879*100/I879,2)</f>
        <v>0.0</v>
      </c>
      <c r="AQ879"/>
      <c r="AR879"/>
      <c r="AS879" t="n">
        <v>0.0</v>
      </c>
    </row>
    <row r="880">
      <c r="A880" s="1" t="n">
        <v>45232.0</v>
      </c>
      <c r="B880" s="2" t="n">
        <v>45232.84553240741</v>
      </c>
      <c r="C880" t="inlineStr">
        <is>
          <t>3140023012059043</t>
        </is>
      </c>
      <c r="D880" t="inlineStr">
        <is>
          <t>POS0012</t>
        </is>
      </c>
      <c r="E880" t="inlineStr">
        <is>
          <t>37</t>
        </is>
      </c>
      <c r="F880" t="inlineStr">
        <is>
          <t>0023</t>
        </is>
      </c>
      <c r="G880" t="inlineStr">
        <is>
          <t>5309736036</t>
        </is>
      </c>
      <c r="H880" t="n">
        <v>219.0</v>
      </c>
      <c r="I880" t="n">
        <v>208.56</v>
      </c>
      <c r="J880" t="n">
        <v>171.42</v>
      </c>
      <c r="K880" t="inlineStr">
        <is>
          <t>sale</t>
        </is>
      </c>
      <c r="L880" t="inlineStr">
        <is>
          <t/>
        </is>
      </c>
      <c r="M880" t="inlineStr">
        <is>
          <t/>
        </is>
      </c>
      <c r="N880" t="n">
        <v>0.0</v>
      </c>
      <c r="O880" t="n">
        <v>0.0</v>
      </c>
      <c r="P880" t="n">
        <v>166.82</v>
      </c>
      <c r="Q880" t="n">
        <v>166.82</v>
      </c>
      <c r="R880" t="n">
        <v>37.14</v>
      </c>
      <c r="S880" t="n">
        <v>37.14</v>
      </c>
      <c r="T880" t="n">
        <v>2.09</v>
      </c>
      <c r="U880" t="n">
        <v>2.09</v>
      </c>
      <c r="V880" t="n">
        <v>30.86</v>
      </c>
      <c r="W880" t="n">
        <v>30.86</v>
      </c>
      <c r="X880" t="n">
        <v>2.74</v>
      </c>
      <c r="Y880" t="n">
        <v>2.74</v>
      </c>
      <c r="Z880" t="n">
        <v>6.05</v>
      </c>
      <c r="AA880" t="n">
        <v>6.04</v>
      </c>
      <c r="AB880" t="n">
        <v>10.42</v>
      </c>
      <c r="AC880" t="n">
        <v>10.43</v>
      </c>
      <c r="AD880" t="n">
        <v>10.439999999999998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0.009999999999999787</v>
      </c>
      <c r="AK880" t="n">
        <v>-0.009999999999999787</v>
      </c>
      <c r="AL880" t="inlineStr">
        <is>
          <t>unreconciled</t>
        </is>
      </c>
      <c r="AM880" t="inlineStr">
        <is>
          <t>Order Amount Mismatch (POS&gt;3PO)</t>
        </is>
      </c>
      <c r="AN880" t="n">
        <v>10.44</v>
      </c>
      <c r="AO880" t="n">
        <f>ROUND(P880*100/H880,2)</f>
        <v>0.0</v>
      </c>
      <c r="AP880" t="n">
        <f>ROUND(Q880*100/I880,2)</f>
        <v>0.0</v>
      </c>
      <c r="AQ880"/>
      <c r="AR880"/>
      <c r="AS880" t="n">
        <v>0.0</v>
      </c>
    </row>
    <row r="881">
      <c r="A881" s="1" t="n">
        <v>45231.0</v>
      </c>
      <c r="B881" s="2" t="n">
        <v>45231.954664351855</v>
      </c>
      <c r="C881" t="inlineStr">
        <is>
          <t>3140023012058855</t>
        </is>
      </c>
      <c r="D881" t="inlineStr">
        <is>
          <t>POS0012</t>
        </is>
      </c>
      <c r="E881" t="inlineStr">
        <is>
          <t>49</t>
        </is>
      </c>
      <c r="F881" t="inlineStr">
        <is>
          <t>0023</t>
        </is>
      </c>
      <c r="G881" t="inlineStr">
        <is>
          <t>5309745698</t>
        </is>
      </c>
      <c r="H881" t="n">
        <v>196.0</v>
      </c>
      <c r="I881" t="n">
        <v>186.66</v>
      </c>
      <c r="J881" t="n">
        <v>149.52</v>
      </c>
      <c r="K881" t="inlineStr">
        <is>
          <t>sale</t>
        </is>
      </c>
      <c r="L881" t="inlineStr">
        <is>
          <t/>
        </is>
      </c>
      <c r="M881" t="inlineStr">
        <is>
          <t/>
        </is>
      </c>
      <c r="N881" t="n">
        <v>0.0</v>
      </c>
      <c r="O881" t="n">
        <v>0.0</v>
      </c>
      <c r="P881" t="n">
        <v>150.15</v>
      </c>
      <c r="Q881" t="n">
        <v>150.14</v>
      </c>
      <c r="R881" t="n">
        <v>37.14</v>
      </c>
      <c r="S881" t="n">
        <v>37.14</v>
      </c>
      <c r="T881" t="n">
        <v>1.87</v>
      </c>
      <c r="U881" t="n">
        <v>1.87</v>
      </c>
      <c r="V881" t="n">
        <v>26.91</v>
      </c>
      <c r="W881" t="n">
        <v>26.91</v>
      </c>
      <c r="X881" t="n">
        <v>2.45</v>
      </c>
      <c r="Y881" t="n">
        <v>2.45</v>
      </c>
      <c r="Z881" t="n">
        <v>5.28</v>
      </c>
      <c r="AA881" t="n">
        <v>5.28</v>
      </c>
      <c r="AB881" t="n">
        <v>9.34</v>
      </c>
      <c r="AC881" t="n">
        <v>9.33</v>
      </c>
      <c r="AD881" t="n">
        <v>9.340000000000003</v>
      </c>
      <c r="AE881" t="n">
        <v>0.010000000000019327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0.009999999999999787</v>
      </c>
      <c r="AL881" t="inlineStr">
        <is>
          <t>unreconciled</t>
        </is>
      </c>
      <c r="AM881" t="inlineStr">
        <is>
          <t>Order Amount Mismatch (POS&gt;3PO)</t>
        </is>
      </c>
      <c r="AN881" t="n">
        <v>9.34</v>
      </c>
      <c r="AO881" t="n">
        <f>ROUND(P881*100/H881,2)</f>
        <v>0.0</v>
      </c>
      <c r="AP881" t="n">
        <f>ROUND(Q881*100/I881,2)</f>
        <v>0.0</v>
      </c>
      <c r="AQ881"/>
      <c r="AR881"/>
      <c r="AS881" t="n">
        <v>0.0</v>
      </c>
    </row>
    <row r="882">
      <c r="A882" s="1" t="n">
        <v>45233.0</v>
      </c>
      <c r="B882" s="2" t="n">
        <v>45233.75111111111</v>
      </c>
      <c r="C882" t="inlineStr">
        <is>
          <t>3140023012059269</t>
        </is>
      </c>
      <c r="D882" t="inlineStr">
        <is>
          <t>POS0012</t>
        </is>
      </c>
      <c r="E882" t="inlineStr">
        <is>
          <t>62</t>
        </is>
      </c>
      <c r="F882" t="inlineStr">
        <is>
          <t>0023</t>
        </is>
      </c>
      <c r="G882" t="inlineStr">
        <is>
          <t>5309747857</t>
        </is>
      </c>
      <c r="H882" t="n">
        <v>556.0</v>
      </c>
      <c r="I882" t="n">
        <v>606.66</v>
      </c>
      <c r="J882" t="n">
        <v>569.52</v>
      </c>
      <c r="K882" t="inlineStr">
        <is>
          <t>sale</t>
        </is>
      </c>
      <c r="L882" t="inlineStr">
        <is>
          <t/>
        </is>
      </c>
      <c r="M882" t="inlineStr">
        <is>
          <t/>
        </is>
      </c>
      <c r="N882" t="n">
        <v>0.0</v>
      </c>
      <c r="O882" t="n">
        <v>0.0</v>
      </c>
      <c r="P882" t="n">
        <v>470.24</v>
      </c>
      <c r="Q882" t="n">
        <v>411.44</v>
      </c>
      <c r="R882" t="n">
        <v>37.14</v>
      </c>
      <c r="S882" t="n">
        <v>37.14</v>
      </c>
      <c r="T882" t="n">
        <v>6.07</v>
      </c>
      <c r="U882" t="n">
        <v>5.3</v>
      </c>
      <c r="V882" t="n">
        <v>102.51</v>
      </c>
      <c r="W882" t="n">
        <v>88.63</v>
      </c>
      <c r="X882" t="n">
        <v>7.96</v>
      </c>
      <c r="Y882" t="n">
        <v>6.95</v>
      </c>
      <c r="Z882" t="n">
        <v>19.88</v>
      </c>
      <c r="AA882" t="n">
        <v>17.2</v>
      </c>
      <c r="AB882" t="n">
        <v>26.48</v>
      </c>
      <c r="AC882" t="n">
        <v>26.48</v>
      </c>
      <c r="AD882" t="n">
        <v>-50.65999999999997</v>
      </c>
      <c r="AE882" t="n">
        <v>58.80000000000001</v>
      </c>
      <c r="AF882" t="n">
        <v>0.0</v>
      </c>
      <c r="AG882" t="n">
        <v>0.7700000000000005</v>
      </c>
      <c r="AH882" t="n">
        <v>13.88000000000001</v>
      </c>
      <c r="AI882" t="n">
        <v>1.0099999999999998</v>
      </c>
      <c r="AJ882" t="n">
        <v>2.6799999999999997</v>
      </c>
      <c r="AK882" t="n">
        <v>0.0</v>
      </c>
      <c r="AL882" t="inlineStr">
        <is>
          <t>unreconciled</t>
        </is>
      </c>
      <c r="AM882" t="inlineStr">
        <is>
          <t>Order Amount Mismatch (3PO&gt;POS)</t>
        </is>
      </c>
      <c r="AN882" t="n">
        <v>50.66</v>
      </c>
      <c r="AO882" t="n">
        <f>ROUND(P882*100/H882,2)</f>
        <v>0.0</v>
      </c>
      <c r="AP882" t="n">
        <f>ROUND(Q882*100/I882,2)</f>
        <v>0.0</v>
      </c>
      <c r="AQ882"/>
      <c r="AR882"/>
      <c r="AS882" t="n">
        <v>0.0</v>
      </c>
    </row>
    <row r="883">
      <c r="A883" s="1" t="n">
        <v>45236.0</v>
      </c>
      <c r="B883" s="2" t="n">
        <v>45236.830925925926</v>
      </c>
      <c r="C883" t="inlineStr">
        <is>
          <t>3140094012086612</t>
        </is>
      </c>
      <c r="D883" t="inlineStr">
        <is>
          <t>POS0012</t>
        </is>
      </c>
      <c r="E883" t="inlineStr">
        <is>
          <t>27</t>
        </is>
      </c>
      <c r="F883" t="inlineStr">
        <is>
          <t>0094</t>
        </is>
      </c>
      <c r="G883" t="inlineStr">
        <is>
          <t>5309751103</t>
        </is>
      </c>
      <c r="H883" t="n">
        <v>215.0</v>
      </c>
      <c r="I883" t="n">
        <v>204.76</v>
      </c>
      <c r="J883" t="n">
        <v>167.62</v>
      </c>
      <c r="K883" t="inlineStr">
        <is>
          <t>sale</t>
        </is>
      </c>
      <c r="L883" t="inlineStr">
        <is>
          <t/>
        </is>
      </c>
      <c r="M883" t="inlineStr">
        <is>
          <t/>
        </is>
      </c>
      <c r="N883" t="n">
        <v>0.0</v>
      </c>
      <c r="O883" t="n">
        <v>0.0</v>
      </c>
      <c r="P883" t="n">
        <v>163.94</v>
      </c>
      <c r="Q883" t="n">
        <v>163.94</v>
      </c>
      <c r="R883" t="n">
        <v>37.14</v>
      </c>
      <c r="S883" t="n">
        <v>37.14</v>
      </c>
      <c r="T883" t="n">
        <v>2.05</v>
      </c>
      <c r="U883" t="n">
        <v>2.05</v>
      </c>
      <c r="V883" t="n">
        <v>30.17</v>
      </c>
      <c r="W883" t="n">
        <v>30.17</v>
      </c>
      <c r="X883" t="n">
        <v>2.69</v>
      </c>
      <c r="Y883" t="n">
        <v>2.69</v>
      </c>
      <c r="Z883" t="n">
        <v>5.91</v>
      </c>
      <c r="AA883" t="n">
        <v>5.91</v>
      </c>
      <c r="AB883" t="n">
        <v>10.24</v>
      </c>
      <c r="AC883" t="n">
        <v>10.24</v>
      </c>
      <c r="AD883" t="n">
        <v>10.240000000000009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inlineStr">
        <is>
          <t>unreconciled</t>
        </is>
      </c>
      <c r="AM883" t="inlineStr">
        <is>
          <t>Order Amount Mismatch (POS&gt;3PO)</t>
        </is>
      </c>
      <c r="AN883" t="n">
        <v>10.24</v>
      </c>
      <c r="AO883" t="n">
        <f>ROUND(P883*100/H883,2)</f>
        <v>0.0</v>
      </c>
      <c r="AP883" t="n">
        <f>ROUND(Q883*100/I883,2)</f>
        <v>0.0</v>
      </c>
      <c r="AQ883"/>
      <c r="AR883"/>
      <c r="AS883" t="n">
        <v>0.0</v>
      </c>
    </row>
    <row r="884">
      <c r="A884" s="1" t="n">
        <v>45232.0</v>
      </c>
      <c r="B884" s="2" t="n">
        <v>45233.014236111114</v>
      </c>
      <c r="C884" t="inlineStr">
        <is>
          <t>3140094012085022</t>
        </is>
      </c>
      <c r="D884" t="inlineStr">
        <is>
          <t>POS0012</t>
        </is>
      </c>
      <c r="E884" t="inlineStr">
        <is>
          <t>37</t>
        </is>
      </c>
      <c r="F884" t="inlineStr">
        <is>
          <t>0094</t>
        </is>
      </c>
      <c r="G884" t="inlineStr">
        <is>
          <t>5309751363</t>
        </is>
      </c>
      <c r="H884" t="n">
        <v>1348.0</v>
      </c>
      <c r="I884" t="n">
        <v>1283.78</v>
      </c>
      <c r="J884" t="n">
        <v>1246.64</v>
      </c>
      <c r="K884" t="inlineStr">
        <is>
          <t>sale</t>
        </is>
      </c>
      <c r="L884" t="inlineStr">
        <is>
          <t/>
        </is>
      </c>
      <c r="M884" t="inlineStr">
        <is>
          <t/>
        </is>
      </c>
      <c r="N884" t="n">
        <v>0.0</v>
      </c>
      <c r="O884" t="n">
        <v>0.0</v>
      </c>
      <c r="P884" t="n">
        <v>986.27</v>
      </c>
      <c r="Q884" t="n">
        <v>986.26</v>
      </c>
      <c r="R884" t="n">
        <v>37.14</v>
      </c>
      <c r="S884" t="n">
        <v>37.14</v>
      </c>
      <c r="T884" t="n">
        <v>12.84</v>
      </c>
      <c r="U884" t="n">
        <v>12.84</v>
      </c>
      <c r="V884" t="n">
        <v>224.4</v>
      </c>
      <c r="W884" t="n">
        <v>224.4</v>
      </c>
      <c r="X884" t="n">
        <v>16.85</v>
      </c>
      <c r="Y884" t="n">
        <v>16.85</v>
      </c>
      <c r="Z884" t="n">
        <v>43.42</v>
      </c>
      <c r="AA884" t="n">
        <v>43.42</v>
      </c>
      <c r="AB884" t="n">
        <v>64.2</v>
      </c>
      <c r="AC884" t="n">
        <v>64.19</v>
      </c>
      <c r="AD884" t="n">
        <v>64.22000000000003</v>
      </c>
      <c r="AE884" t="n">
        <v>0.009999999999990905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0.010000000000005116</v>
      </c>
      <c r="AL884" t="inlineStr">
        <is>
          <t>unreconciled</t>
        </is>
      </c>
      <c r="AM884" t="inlineStr">
        <is>
          <t>Order Amount Mismatch (POS&gt;3PO)</t>
        </is>
      </c>
      <c r="AN884" t="n">
        <v>64.22</v>
      </c>
      <c r="AO884" t="n">
        <f>ROUND(P884*100/H884,2)</f>
        <v>0.0</v>
      </c>
      <c r="AP884" t="n">
        <f>ROUND(Q884*100/I884,2)</f>
        <v>0.0</v>
      </c>
      <c r="AQ884"/>
      <c r="AR884"/>
      <c r="AS884" t="n">
        <v>0.0</v>
      </c>
    </row>
    <row r="885">
      <c r="A885" s="1" t="n">
        <v>45232.0</v>
      </c>
      <c r="B885" s="2" t="n">
        <v>45232.60899305555</v>
      </c>
      <c r="C885" t="inlineStr">
        <is>
          <t>3140094012084729</t>
        </is>
      </c>
      <c r="D885" t="inlineStr">
        <is>
          <t>POS0012</t>
        </is>
      </c>
      <c r="E885" t="inlineStr">
        <is>
          <t>44</t>
        </is>
      </c>
      <c r="F885" t="inlineStr">
        <is>
          <t>0094</t>
        </is>
      </c>
      <c r="G885" t="inlineStr">
        <is>
          <t>5309768167</t>
        </is>
      </c>
      <c r="H885" t="n">
        <v>395.0</v>
      </c>
      <c r="I885" t="n">
        <v>376.18</v>
      </c>
      <c r="J885" t="n">
        <v>339.04</v>
      </c>
      <c r="K885" t="inlineStr">
        <is>
          <t>sale</t>
        </is>
      </c>
      <c r="L885" t="inlineStr">
        <is>
          <t/>
        </is>
      </c>
      <c r="M885" t="inlineStr">
        <is>
          <t/>
        </is>
      </c>
      <c r="N885" t="n">
        <v>0.0</v>
      </c>
      <c r="O885" t="n">
        <v>0.0</v>
      </c>
      <c r="P885" t="n">
        <v>294.58</v>
      </c>
      <c r="Q885" t="n">
        <v>294.56</v>
      </c>
      <c r="R885" t="n">
        <v>37.14</v>
      </c>
      <c r="S885" t="n">
        <v>37.14</v>
      </c>
      <c r="T885" t="n">
        <v>3.76</v>
      </c>
      <c r="U885" t="n">
        <v>3.76</v>
      </c>
      <c r="V885" t="n">
        <v>61.03</v>
      </c>
      <c r="W885" t="n">
        <v>61.03</v>
      </c>
      <c r="X885" t="n">
        <v>4.94</v>
      </c>
      <c r="Y885" t="n">
        <v>4.94</v>
      </c>
      <c r="Z885" t="n">
        <v>11.87</v>
      </c>
      <c r="AA885" t="n">
        <v>11.88</v>
      </c>
      <c r="AB885" t="n">
        <v>18.82</v>
      </c>
      <c r="AC885" t="n">
        <v>18.81</v>
      </c>
      <c r="AD885" t="n">
        <v>18.819999999999993</v>
      </c>
      <c r="AE885" t="n">
        <v>0.01999999999998181</v>
      </c>
      <c r="AF885" t="n">
        <v>0.0</v>
      </c>
      <c r="AG885" t="n">
        <v>0.0</v>
      </c>
      <c r="AH885" t="n">
        <v>0.0</v>
      </c>
      <c r="AI885" t="n">
        <v>0.0</v>
      </c>
      <c r="AJ885" t="n">
        <v>-0.010000000000001563</v>
      </c>
      <c r="AK885" t="n">
        <v>0.010000000000001563</v>
      </c>
      <c r="AL885" t="inlineStr">
        <is>
          <t>unreconciled</t>
        </is>
      </c>
      <c r="AM885" t="inlineStr">
        <is>
          <t>Order Amount Mismatch (POS&gt;3PO)</t>
        </is>
      </c>
      <c r="AN885" t="n">
        <v>18.82</v>
      </c>
      <c r="AO885" t="n">
        <f>ROUND(P885*100/H885,2)</f>
        <v>0.0</v>
      </c>
      <c r="AP885" t="n">
        <f>ROUND(Q885*100/I885,2)</f>
        <v>0.0</v>
      </c>
      <c r="AQ885"/>
      <c r="AR885"/>
      <c r="AS885" t="n">
        <v>0.0</v>
      </c>
    </row>
    <row r="886">
      <c r="A886" s="1" t="n">
        <v>45232.0</v>
      </c>
      <c r="B886" s="2" t="n">
        <v>45232.89712962963</v>
      </c>
      <c r="C886" t="inlineStr">
        <is>
          <t>3140094012084930</t>
        </is>
      </c>
      <c r="D886" t="inlineStr">
        <is>
          <t>POS0012</t>
        </is>
      </c>
      <c r="E886" t="inlineStr">
        <is>
          <t>45</t>
        </is>
      </c>
      <c r="F886" t="inlineStr">
        <is>
          <t>0094</t>
        </is>
      </c>
      <c r="G886" t="inlineStr">
        <is>
          <t>5309772736</t>
        </is>
      </c>
      <c r="H886" t="n">
        <v>326.0</v>
      </c>
      <c r="I886" t="n">
        <v>310.47</v>
      </c>
      <c r="J886" t="n">
        <v>273.33</v>
      </c>
      <c r="K886" t="inlineStr">
        <is>
          <t>sale</t>
        </is>
      </c>
      <c r="L886" t="inlineStr">
        <is>
          <t/>
        </is>
      </c>
      <c r="M886" t="inlineStr">
        <is>
          <t/>
        </is>
      </c>
      <c r="N886" t="n">
        <v>0.0</v>
      </c>
      <c r="O886" t="n">
        <v>0.0</v>
      </c>
      <c r="P886" t="n">
        <v>244.51</v>
      </c>
      <c r="Q886" t="n">
        <v>244.49</v>
      </c>
      <c r="R886" t="n">
        <v>37.14</v>
      </c>
      <c r="S886" t="n">
        <v>37.14</v>
      </c>
      <c r="T886" t="n">
        <v>3.1</v>
      </c>
      <c r="U886" t="n">
        <v>3.1</v>
      </c>
      <c r="V886" t="n">
        <v>49.2</v>
      </c>
      <c r="W886" t="n">
        <v>49.2</v>
      </c>
      <c r="X886" t="n">
        <v>4.07</v>
      </c>
      <c r="Y886" t="n">
        <v>4.07</v>
      </c>
      <c r="Z886" t="n">
        <v>9.59</v>
      </c>
      <c r="AA886" t="n">
        <v>9.59</v>
      </c>
      <c r="AB886" t="n">
        <v>15.52</v>
      </c>
      <c r="AC886" t="n">
        <v>15.52</v>
      </c>
      <c r="AD886" t="n">
        <v>15.529999999999973</v>
      </c>
      <c r="AE886" t="n">
        <v>0.01999999999998181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inlineStr">
        <is>
          <t>unreconciled</t>
        </is>
      </c>
      <c r="AM886" t="inlineStr">
        <is>
          <t>Order Amount Mismatch (POS&gt;3PO)</t>
        </is>
      </c>
      <c r="AN886" t="n">
        <v>15.53</v>
      </c>
      <c r="AO886" t="n">
        <f>ROUND(P886*100/H886,2)</f>
        <v>0.0</v>
      </c>
      <c r="AP886" t="n">
        <f>ROUND(Q886*100/I886,2)</f>
        <v>0.0</v>
      </c>
      <c r="AQ886"/>
      <c r="AR886"/>
      <c r="AS886" t="n">
        <v>0.0</v>
      </c>
    </row>
    <row r="887">
      <c r="A887" s="1" t="n">
        <v>45234.0</v>
      </c>
      <c r="B887" s="2" t="n">
        <v>45234.71574074074</v>
      </c>
      <c r="C887" t="inlineStr">
        <is>
          <t>3140094012085601</t>
        </is>
      </c>
      <c r="D887" t="inlineStr">
        <is>
          <t>POS0012</t>
        </is>
      </c>
      <c r="E887" t="inlineStr">
        <is>
          <t>16</t>
        </is>
      </c>
      <c r="F887" t="inlineStr">
        <is>
          <t>0094</t>
        </is>
      </c>
      <c r="G887" t="inlineStr">
        <is>
          <t>5309780874</t>
        </is>
      </c>
      <c r="H887" t="n">
        <v>205.0</v>
      </c>
      <c r="I887" t="n">
        <v>195.23</v>
      </c>
      <c r="J887" t="n">
        <v>158.09</v>
      </c>
      <c r="K887" t="inlineStr">
        <is>
          <t>sale</t>
        </is>
      </c>
      <c r="L887" t="inlineStr">
        <is>
          <t/>
        </is>
      </c>
      <c r="M887" t="inlineStr">
        <is>
          <t/>
        </is>
      </c>
      <c r="N887" t="n">
        <v>0.0</v>
      </c>
      <c r="O887" t="n">
        <v>0.0</v>
      </c>
      <c r="P887" t="n">
        <v>156.68</v>
      </c>
      <c r="Q887" t="n">
        <v>156.66</v>
      </c>
      <c r="R887" t="n">
        <v>37.14</v>
      </c>
      <c r="S887" t="n">
        <v>37.14</v>
      </c>
      <c r="T887" t="n">
        <v>1.95</v>
      </c>
      <c r="U887" t="n">
        <v>1.95</v>
      </c>
      <c r="V887" t="n">
        <v>28.46</v>
      </c>
      <c r="W887" t="n">
        <v>28.46</v>
      </c>
      <c r="X887" t="n">
        <v>2.56</v>
      </c>
      <c r="Y887" t="n">
        <v>2.56</v>
      </c>
      <c r="Z887" t="n">
        <v>5.58</v>
      </c>
      <c r="AA887" t="n">
        <v>5.58</v>
      </c>
      <c r="AB887" t="n">
        <v>9.76</v>
      </c>
      <c r="AC887" t="n">
        <v>9.76</v>
      </c>
      <c r="AD887" t="n">
        <v>9.77000000000001</v>
      </c>
      <c r="AE887" t="n">
        <v>0.020000000000010232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inlineStr">
        <is>
          <t>unreconciled</t>
        </is>
      </c>
      <c r="AM887" t="inlineStr">
        <is>
          <t>Order Amount Mismatch (POS&gt;3PO)</t>
        </is>
      </c>
      <c r="AN887" t="n">
        <v>9.77</v>
      </c>
      <c r="AO887" t="n">
        <f>ROUND(P887*100/H887,2)</f>
        <v>0.0</v>
      </c>
      <c r="AP887" t="n">
        <f>ROUND(Q887*100/I887,2)</f>
        <v>0.0</v>
      </c>
      <c r="AQ887"/>
      <c r="AR887"/>
      <c r="AS887" t="n">
        <v>0.0</v>
      </c>
    </row>
    <row r="888">
      <c r="A888" s="1" t="n">
        <v>45233.0</v>
      </c>
      <c r="B888" s="2" t="n">
        <v>45233.92333333333</v>
      </c>
      <c r="C888" t="inlineStr">
        <is>
          <t>3140023012059347</t>
        </is>
      </c>
      <c r="D888" t="inlineStr">
        <is>
          <t>POS0012</t>
        </is>
      </c>
      <c r="E888" t="inlineStr">
        <is>
          <t>40</t>
        </is>
      </c>
      <c r="F888" t="inlineStr">
        <is>
          <t>0023</t>
        </is>
      </c>
      <c r="G888" t="inlineStr">
        <is>
          <t>5309794644</t>
        </is>
      </c>
      <c r="H888" t="n">
        <v>652.0</v>
      </c>
      <c r="I888" t="n">
        <v>698.09</v>
      </c>
      <c r="J888" t="n">
        <v>660.95</v>
      </c>
      <c r="K888" t="inlineStr">
        <is>
          <t>sale</t>
        </is>
      </c>
      <c r="L888" t="inlineStr">
        <is>
          <t/>
        </is>
      </c>
      <c r="M888" t="inlineStr">
        <is>
          <t/>
        </is>
      </c>
      <c r="N888" t="n">
        <v>0.0</v>
      </c>
      <c r="O888" t="n">
        <v>0.0</v>
      </c>
      <c r="P888" t="n">
        <v>539.92</v>
      </c>
      <c r="Q888" t="n">
        <v>481.12</v>
      </c>
      <c r="R888" t="n">
        <v>37.14</v>
      </c>
      <c r="S888" t="n">
        <v>37.14</v>
      </c>
      <c r="T888" t="n">
        <v>6.98</v>
      </c>
      <c r="U888" t="n">
        <v>6.21</v>
      </c>
      <c r="V888" t="n">
        <v>118.97</v>
      </c>
      <c r="W888" t="n">
        <v>105.09</v>
      </c>
      <c r="X888" t="n">
        <v>9.16</v>
      </c>
      <c r="Y888" t="n">
        <v>8.15</v>
      </c>
      <c r="Z888" t="n">
        <v>23.06</v>
      </c>
      <c r="AA888" t="n">
        <v>20.39</v>
      </c>
      <c r="AB888" t="n">
        <v>31.04</v>
      </c>
      <c r="AC888" t="n">
        <v>31.05</v>
      </c>
      <c r="AD888" t="n">
        <v>-46.09000000000003</v>
      </c>
      <c r="AE888" t="n">
        <v>58.799999999999955</v>
      </c>
      <c r="AF888" t="n">
        <v>0.0</v>
      </c>
      <c r="AG888" t="n">
        <v>0.7700000000000005</v>
      </c>
      <c r="AH888" t="n">
        <v>13.879999999999995</v>
      </c>
      <c r="AI888" t="n">
        <v>1.0099999999999998</v>
      </c>
      <c r="AJ888" t="n">
        <v>2.669999999999998</v>
      </c>
      <c r="AK888" t="n">
        <v>-0.010000000000001563</v>
      </c>
      <c r="AL888" t="inlineStr">
        <is>
          <t>unreconciled</t>
        </is>
      </c>
      <c r="AM888" t="inlineStr">
        <is>
          <t>Order Amount Mismatch (3PO&gt;POS)</t>
        </is>
      </c>
      <c r="AN888" t="n">
        <v>46.09</v>
      </c>
      <c r="AO888" t="n">
        <f>ROUND(P888*100/H888,2)</f>
        <v>0.0</v>
      </c>
      <c r="AP888" t="n">
        <f>ROUND(Q888*100/I888,2)</f>
        <v>0.0</v>
      </c>
      <c r="AQ888"/>
      <c r="AR888"/>
      <c r="AS888" t="n">
        <v>0.0</v>
      </c>
    </row>
    <row r="889">
      <c r="A889" s="1" t="n">
        <v>45235.0</v>
      </c>
      <c r="B889" s="2" t="n">
        <v>45235.973761574074</v>
      </c>
      <c r="C889" t="inlineStr">
        <is>
          <t>3140094012086382</t>
        </is>
      </c>
      <c r="D889" t="inlineStr">
        <is>
          <t>POS0012</t>
        </is>
      </c>
      <c r="E889" t="inlineStr">
        <is>
          <t>97</t>
        </is>
      </c>
      <c r="F889" t="inlineStr">
        <is>
          <t>0094</t>
        </is>
      </c>
      <c r="G889" t="inlineStr">
        <is>
          <t>5309820065</t>
        </is>
      </c>
      <c r="H889" t="n">
        <v>724.0</v>
      </c>
      <c r="I889" t="n">
        <v>689.53</v>
      </c>
      <c r="J889" t="n">
        <v>652.39</v>
      </c>
      <c r="K889" t="inlineStr">
        <is>
          <t>sale</t>
        </is>
      </c>
      <c r="L889" t="inlineStr">
        <is>
          <t/>
        </is>
      </c>
      <c r="M889" t="inlineStr">
        <is>
          <t/>
        </is>
      </c>
      <c r="N889" t="n">
        <v>0.0</v>
      </c>
      <c r="O889" t="n">
        <v>0.0</v>
      </c>
      <c r="P889" t="n">
        <v>533.38</v>
      </c>
      <c r="Q889" t="n">
        <v>533.38</v>
      </c>
      <c r="R889" t="n">
        <v>37.14</v>
      </c>
      <c r="S889" t="n">
        <v>37.14</v>
      </c>
      <c r="T889" t="n">
        <v>6.9</v>
      </c>
      <c r="U889" t="n">
        <v>6.9</v>
      </c>
      <c r="V889" t="n">
        <v>117.43</v>
      </c>
      <c r="W889" t="n">
        <v>117.43</v>
      </c>
      <c r="X889" t="n">
        <v>9.05</v>
      </c>
      <c r="Y889" t="n">
        <v>9.05</v>
      </c>
      <c r="Z889" t="n">
        <v>22.77</v>
      </c>
      <c r="AA889" t="n">
        <v>22.77</v>
      </c>
      <c r="AB889" t="n">
        <v>34.48</v>
      </c>
      <c r="AC889" t="n">
        <v>34.48</v>
      </c>
      <c r="AD889" t="n">
        <v>34.47000000000003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inlineStr">
        <is>
          <t>unreconciled</t>
        </is>
      </c>
      <c r="AM889" t="inlineStr">
        <is>
          <t>Order Amount Mismatch (POS&gt;3PO)</t>
        </is>
      </c>
      <c r="AN889" t="n">
        <v>34.47</v>
      </c>
      <c r="AO889" t="n">
        <f>ROUND(P889*100/H889,2)</f>
        <v>0.0</v>
      </c>
      <c r="AP889" t="n">
        <f>ROUND(Q889*100/I889,2)</f>
        <v>0.0</v>
      </c>
      <c r="AQ889"/>
      <c r="AR889"/>
      <c r="AS889" t="n">
        <v>0.0</v>
      </c>
    </row>
    <row r="890">
      <c r="A890" s="1" t="n">
        <v>45231.0</v>
      </c>
      <c r="B890" s="2" t="n">
        <v>45232.00775462963</v>
      </c>
      <c r="C890" t="inlineStr">
        <is>
          <t>3140094012084621</t>
        </is>
      </c>
      <c r="D890" t="inlineStr">
        <is>
          <t>POS0012</t>
        </is>
      </c>
      <c r="E890" t="inlineStr">
        <is>
          <t>35</t>
        </is>
      </c>
      <c r="F890" t="inlineStr">
        <is>
          <t>0094</t>
        </is>
      </c>
      <c r="G890" t="inlineStr">
        <is>
          <t>5309824284</t>
        </is>
      </c>
      <c r="H890" t="n">
        <v>342.0</v>
      </c>
      <c r="I890" t="n">
        <v>325.71</v>
      </c>
      <c r="J890" t="n">
        <v>288.57</v>
      </c>
      <c r="K890" t="inlineStr">
        <is>
          <t>sale</t>
        </is>
      </c>
      <c r="L890" t="inlineStr">
        <is>
          <t/>
        </is>
      </c>
      <c r="M890" t="inlineStr">
        <is>
          <t/>
        </is>
      </c>
      <c r="N890" t="n">
        <v>0.0</v>
      </c>
      <c r="O890" t="n">
        <v>0.0</v>
      </c>
      <c r="P890" t="n">
        <v>256.11</v>
      </c>
      <c r="Q890" t="n">
        <v>256.1</v>
      </c>
      <c r="R890" t="n">
        <v>37.14</v>
      </c>
      <c r="S890" t="n">
        <v>37.14</v>
      </c>
      <c r="T890" t="n">
        <v>3.26</v>
      </c>
      <c r="U890" t="n">
        <v>3.26</v>
      </c>
      <c r="V890" t="n">
        <v>51.94</v>
      </c>
      <c r="W890" t="n">
        <v>51.94</v>
      </c>
      <c r="X890" t="n">
        <v>4.28</v>
      </c>
      <c r="Y890" t="n">
        <v>4.28</v>
      </c>
      <c r="Z890" t="n">
        <v>10.12</v>
      </c>
      <c r="AA890" t="n">
        <v>10.12</v>
      </c>
      <c r="AB890" t="n">
        <v>16.28</v>
      </c>
      <c r="AC890" t="n">
        <v>16.29</v>
      </c>
      <c r="AD890" t="n">
        <v>16.29000000000002</v>
      </c>
      <c r="AE890" t="n">
        <v>0.009999999999990905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-0.00999999999999801</v>
      </c>
      <c r="AL890" t="inlineStr">
        <is>
          <t>unreconciled</t>
        </is>
      </c>
      <c r="AM890" t="inlineStr">
        <is>
          <t>Order Amount Mismatch (POS&gt;3PO)</t>
        </is>
      </c>
      <c r="AN890" t="n">
        <v>16.29</v>
      </c>
      <c r="AO890" t="n">
        <f>ROUND(P890*100/H890,2)</f>
        <v>0.0</v>
      </c>
      <c r="AP890" t="n">
        <f>ROUND(Q890*100/I890,2)</f>
        <v>0.0</v>
      </c>
      <c r="AQ890"/>
      <c r="AR890"/>
      <c r="AS890" t="n">
        <v>0.0</v>
      </c>
    </row>
    <row r="891">
      <c r="A891" s="1" t="n">
        <v>45232.0</v>
      </c>
      <c r="B891" s="2" t="n">
        <v>45232.87546296296</v>
      </c>
      <c r="C891" t="inlineStr">
        <is>
          <t>3140094012084908</t>
        </is>
      </c>
      <c r="D891" t="inlineStr">
        <is>
          <t>POS0012</t>
        </is>
      </c>
      <c r="E891" t="inlineStr">
        <is>
          <t>23</t>
        </is>
      </c>
      <c r="F891" t="inlineStr">
        <is>
          <t>0094</t>
        </is>
      </c>
      <c r="G891" t="inlineStr">
        <is>
          <t>5309836481</t>
        </is>
      </c>
      <c r="H891" t="n">
        <v>321.0</v>
      </c>
      <c r="I891" t="n">
        <v>305.7</v>
      </c>
      <c r="J891" t="n">
        <v>268.56</v>
      </c>
      <c r="K891" t="inlineStr">
        <is>
          <t>sale</t>
        </is>
      </c>
      <c r="L891" t="inlineStr">
        <is>
          <t/>
        </is>
      </c>
      <c r="M891" t="inlineStr">
        <is>
          <t/>
        </is>
      </c>
      <c r="N891" t="n">
        <v>0.0</v>
      </c>
      <c r="O891" t="n">
        <v>0.0</v>
      </c>
      <c r="P891" t="n">
        <v>240.87</v>
      </c>
      <c r="Q891" t="n">
        <v>240.86</v>
      </c>
      <c r="R891" t="n">
        <v>37.14</v>
      </c>
      <c r="S891" t="n">
        <v>37.14</v>
      </c>
      <c r="T891" t="n">
        <v>3.06</v>
      </c>
      <c r="U891" t="n">
        <v>3.06</v>
      </c>
      <c r="V891" t="n">
        <v>48.34</v>
      </c>
      <c r="W891" t="n">
        <v>48.34</v>
      </c>
      <c r="X891" t="n">
        <v>4.01</v>
      </c>
      <c r="Y891" t="n">
        <v>4.01</v>
      </c>
      <c r="Z891" t="n">
        <v>9.42</v>
      </c>
      <c r="AA891" t="n">
        <v>9.42</v>
      </c>
      <c r="AB891" t="n">
        <v>15.28</v>
      </c>
      <c r="AC891" t="n">
        <v>15.29</v>
      </c>
      <c r="AD891" t="n">
        <v>15.300000000000011</v>
      </c>
      <c r="AE891" t="n">
        <v>0.009999999999990905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-0.009999999999999787</v>
      </c>
      <c r="AL891" t="inlineStr">
        <is>
          <t>unreconciled</t>
        </is>
      </c>
      <c r="AM891" t="inlineStr">
        <is>
          <t>Order Amount Mismatch (POS&gt;3PO)</t>
        </is>
      </c>
      <c r="AN891" t="n">
        <v>15.3</v>
      </c>
      <c r="AO891" t="n">
        <f>ROUND(P891*100/H891,2)</f>
        <v>0.0</v>
      </c>
      <c r="AP891" t="n">
        <f>ROUND(Q891*100/I891,2)</f>
        <v>0.0</v>
      </c>
      <c r="AQ891"/>
      <c r="AR891"/>
      <c r="AS891" t="n">
        <v>0.0</v>
      </c>
    </row>
    <row r="892">
      <c r="A892" s="1" t="n">
        <v>45232.0</v>
      </c>
      <c r="B892" s="2" t="n">
        <v>45232.366944444446</v>
      </c>
      <c r="C892" t="inlineStr">
        <is>
          <t>3140023012058916</t>
        </is>
      </c>
      <c r="D892" t="inlineStr">
        <is>
          <t>POS0012</t>
        </is>
      </c>
      <c r="E892" t="inlineStr">
        <is>
          <t>10</t>
        </is>
      </c>
      <c r="F892" t="inlineStr">
        <is>
          <t>0023</t>
        </is>
      </c>
      <c r="G892" t="inlineStr">
        <is>
          <t>5309855182</t>
        </is>
      </c>
      <c r="H892" t="n">
        <v>336.0</v>
      </c>
      <c r="I892" t="n">
        <v>319.99</v>
      </c>
      <c r="J892" t="n">
        <v>282.85</v>
      </c>
      <c r="K892" t="inlineStr">
        <is>
          <t>sale</t>
        </is>
      </c>
      <c r="L892" t="inlineStr">
        <is>
          <t/>
        </is>
      </c>
      <c r="M892" t="inlineStr">
        <is>
          <t/>
        </is>
      </c>
      <c r="N892" t="n">
        <v>0.0</v>
      </c>
      <c r="O892" t="n">
        <v>0.0</v>
      </c>
      <c r="P892" t="n">
        <v>251.76</v>
      </c>
      <c r="Q892" t="n">
        <v>251.74</v>
      </c>
      <c r="R892" t="n">
        <v>37.14</v>
      </c>
      <c r="S892" t="n">
        <v>37.14</v>
      </c>
      <c r="T892" t="n">
        <v>3.2</v>
      </c>
      <c r="U892" t="n">
        <v>3.2</v>
      </c>
      <c r="V892" t="n">
        <v>50.91</v>
      </c>
      <c r="W892" t="n">
        <v>50.91</v>
      </c>
      <c r="X892" t="n">
        <v>4.2</v>
      </c>
      <c r="Y892" t="n">
        <v>4.2</v>
      </c>
      <c r="Z892" t="n">
        <v>9.92</v>
      </c>
      <c r="AA892" t="n">
        <v>9.92</v>
      </c>
      <c r="AB892" t="n">
        <v>16.0</v>
      </c>
      <c r="AC892" t="n">
        <v>16.0</v>
      </c>
      <c r="AD892" t="n">
        <v>16.00999999999999</v>
      </c>
      <c r="AE892" t="n">
        <v>0.01999999999998181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inlineStr">
        <is>
          <t>unreconciled</t>
        </is>
      </c>
      <c r="AM892" t="inlineStr">
        <is>
          <t>Order Amount Mismatch (POS&gt;3PO)</t>
        </is>
      </c>
      <c r="AN892" t="n">
        <v>16.01</v>
      </c>
      <c r="AO892" t="n">
        <f>ROUND(P892*100/H892,2)</f>
        <v>0.0</v>
      </c>
      <c r="AP892" t="n">
        <f>ROUND(Q892*100/I892,2)</f>
        <v>0.0</v>
      </c>
      <c r="AQ892"/>
      <c r="AR892"/>
      <c r="AS892" t="n">
        <v>0.0</v>
      </c>
    </row>
    <row r="893">
      <c r="A893" s="1" t="n">
        <v>45235.0</v>
      </c>
      <c r="B893" s="2" t="n">
        <v>45235.71302083333</v>
      </c>
      <c r="C893" t="inlineStr">
        <is>
          <t>3140094012086116</t>
        </is>
      </c>
      <c r="D893" t="inlineStr">
        <is>
          <t>POS0012</t>
        </is>
      </c>
      <c r="E893" t="inlineStr">
        <is>
          <t>31</t>
        </is>
      </c>
      <c r="F893" t="inlineStr">
        <is>
          <t>0094</t>
        </is>
      </c>
      <c r="G893" t="inlineStr">
        <is>
          <t>5309870139</t>
        </is>
      </c>
      <c r="H893" t="n">
        <v>434.0</v>
      </c>
      <c r="I893" t="n">
        <v>413.33</v>
      </c>
      <c r="J893" t="n">
        <v>376.19</v>
      </c>
      <c r="K893" t="inlineStr">
        <is>
          <t>sale</t>
        </is>
      </c>
      <c r="L893" t="inlineStr">
        <is>
          <t/>
        </is>
      </c>
      <c r="M893" t="inlineStr">
        <is>
          <t/>
        </is>
      </c>
      <c r="N893" t="n">
        <v>0.0</v>
      </c>
      <c r="O893" t="n">
        <v>0.0</v>
      </c>
      <c r="P893" t="n">
        <v>322.89</v>
      </c>
      <c r="Q893" t="n">
        <v>322.91</v>
      </c>
      <c r="R893" t="n">
        <v>37.14</v>
      </c>
      <c r="S893" t="n">
        <v>37.14</v>
      </c>
      <c r="T893" t="n">
        <v>4.13</v>
      </c>
      <c r="U893" t="n">
        <v>4.13</v>
      </c>
      <c r="V893" t="n">
        <v>67.71</v>
      </c>
      <c r="W893" t="n">
        <v>67.71</v>
      </c>
      <c r="X893" t="n">
        <v>5.43</v>
      </c>
      <c r="Y893" t="n">
        <v>5.42</v>
      </c>
      <c r="Z893" t="n">
        <v>13.17</v>
      </c>
      <c r="AA893" t="n">
        <v>13.17</v>
      </c>
      <c r="AB893" t="n">
        <v>20.66</v>
      </c>
      <c r="AC893" t="n">
        <v>20.67</v>
      </c>
      <c r="AD893" t="n">
        <v>20.670000000000016</v>
      </c>
      <c r="AE893" t="n">
        <v>-0.020000000000038654</v>
      </c>
      <c r="AF893" t="n">
        <v>0.0</v>
      </c>
      <c r="AG893" t="n">
        <v>0.0</v>
      </c>
      <c r="AH893" t="n">
        <v>0.0</v>
      </c>
      <c r="AI893" t="n">
        <v>0.009999999999999787</v>
      </c>
      <c r="AJ893" t="n">
        <v>0.0</v>
      </c>
      <c r="AK893" t="n">
        <v>-0.010000000000001563</v>
      </c>
      <c r="AL893" t="inlineStr">
        <is>
          <t>unreconciled</t>
        </is>
      </c>
      <c r="AM893" t="inlineStr">
        <is>
          <t>Order Amount Mismatch (POS&gt;3PO)</t>
        </is>
      </c>
      <c r="AN893" t="n">
        <v>20.67</v>
      </c>
      <c r="AO893" t="n">
        <f>ROUND(P893*100/H893,2)</f>
        <v>0.0</v>
      </c>
      <c r="AP893" t="n">
        <f>ROUND(Q893*100/I893,2)</f>
        <v>0.0</v>
      </c>
      <c r="AQ893"/>
      <c r="AR893"/>
      <c r="AS893" t="n">
        <v>0.0</v>
      </c>
    </row>
    <row r="894">
      <c r="A894" s="1" t="n">
        <v>45235.0</v>
      </c>
      <c r="B894" s="2" t="n">
        <v>45235.56319444445</v>
      </c>
      <c r="C894" t="inlineStr">
        <is>
          <t>3140023012059767</t>
        </is>
      </c>
      <c r="D894" t="inlineStr">
        <is>
          <t>POS0012</t>
        </is>
      </c>
      <c r="E894" t="inlineStr">
        <is>
          <t>59</t>
        </is>
      </c>
      <c r="F894" t="inlineStr">
        <is>
          <t>0023</t>
        </is>
      </c>
      <c r="G894" t="inlineStr">
        <is>
          <t>5309878051</t>
        </is>
      </c>
      <c r="H894" t="n">
        <v>266.0</v>
      </c>
      <c r="I894" t="n">
        <v>253.33</v>
      </c>
      <c r="J894" t="n">
        <v>216.19</v>
      </c>
      <c r="K894" t="inlineStr">
        <is>
          <t>sale</t>
        </is>
      </c>
      <c r="L894" t="inlineStr">
        <is>
          <t/>
        </is>
      </c>
      <c r="M894" t="inlineStr">
        <is>
          <t/>
        </is>
      </c>
      <c r="N894" t="n">
        <v>0.0</v>
      </c>
      <c r="O894" t="n">
        <v>0.0</v>
      </c>
      <c r="P894" t="n">
        <v>200.97</v>
      </c>
      <c r="Q894" t="n">
        <v>200.96</v>
      </c>
      <c r="R894" t="n">
        <v>37.14</v>
      </c>
      <c r="S894" t="n">
        <v>37.14</v>
      </c>
      <c r="T894" t="n">
        <v>2.53</v>
      </c>
      <c r="U894" t="n">
        <v>2.53</v>
      </c>
      <c r="V894" t="n">
        <v>38.91</v>
      </c>
      <c r="W894" t="n">
        <v>38.91</v>
      </c>
      <c r="X894" t="n">
        <v>3.32</v>
      </c>
      <c r="Y894" t="n">
        <v>3.32</v>
      </c>
      <c r="Z894" t="n">
        <v>7.6</v>
      </c>
      <c r="AA894" t="n">
        <v>7.6</v>
      </c>
      <c r="AB894" t="n">
        <v>12.66</v>
      </c>
      <c r="AC894" t="n">
        <v>12.67</v>
      </c>
      <c r="AD894" t="n">
        <v>12.669999999999987</v>
      </c>
      <c r="AE894" t="n">
        <v>0.009999999999990905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-0.009999999999999787</v>
      </c>
      <c r="AL894" t="inlineStr">
        <is>
          <t>unreconciled</t>
        </is>
      </c>
      <c r="AM894" t="inlineStr">
        <is>
          <t>Order Amount Mismatch (POS&gt;3PO)</t>
        </is>
      </c>
      <c r="AN894" t="n">
        <v>12.67</v>
      </c>
      <c r="AO894" t="n">
        <f>ROUND(P894*100/H894,2)</f>
        <v>0.0</v>
      </c>
      <c r="AP894" t="n">
        <f>ROUND(Q894*100/I894,2)</f>
        <v>0.0</v>
      </c>
      <c r="AQ894"/>
      <c r="AR894"/>
      <c r="AS894" t="n">
        <v>0.0</v>
      </c>
    </row>
    <row r="895">
      <c r="A895" s="1" t="n">
        <v>45232.0</v>
      </c>
      <c r="B895" s="2" t="n">
        <v>45232.828993055555</v>
      </c>
      <c r="C895" t="inlineStr">
        <is>
          <t>3140094012084867</t>
        </is>
      </c>
      <c r="D895" t="inlineStr">
        <is>
          <t>POS0012</t>
        </is>
      </c>
      <c r="E895" t="inlineStr">
        <is>
          <t>82</t>
        </is>
      </c>
      <c r="F895" t="inlineStr">
        <is>
          <t>0094</t>
        </is>
      </c>
      <c r="G895" t="inlineStr">
        <is>
          <t>5309887800</t>
        </is>
      </c>
      <c r="H895" t="n">
        <v>279.0</v>
      </c>
      <c r="I895" t="n">
        <v>265.71</v>
      </c>
      <c r="J895" t="n">
        <v>228.57</v>
      </c>
      <c r="K895" t="inlineStr">
        <is>
          <t>sale</t>
        </is>
      </c>
      <c r="L895" t="inlineStr">
        <is>
          <t/>
        </is>
      </c>
      <c r="M895" t="inlineStr">
        <is>
          <t/>
        </is>
      </c>
      <c r="N895" t="n">
        <v>0.0</v>
      </c>
      <c r="O895" t="n">
        <v>0.0</v>
      </c>
      <c r="P895" t="n">
        <v>210.39</v>
      </c>
      <c r="Q895" t="n">
        <v>210.39</v>
      </c>
      <c r="R895" t="n">
        <v>37.14</v>
      </c>
      <c r="S895" t="n">
        <v>37.14</v>
      </c>
      <c r="T895" t="n">
        <v>2.66</v>
      </c>
      <c r="U895" t="n">
        <v>2.66</v>
      </c>
      <c r="V895" t="n">
        <v>41.14</v>
      </c>
      <c r="W895" t="n">
        <v>41.14</v>
      </c>
      <c r="X895" t="n">
        <v>3.49</v>
      </c>
      <c r="Y895" t="n">
        <v>3.49</v>
      </c>
      <c r="Z895" t="n">
        <v>8.03</v>
      </c>
      <c r="AA895" t="n">
        <v>8.04</v>
      </c>
      <c r="AB895" t="n">
        <v>13.28</v>
      </c>
      <c r="AC895" t="n">
        <v>13.29</v>
      </c>
      <c r="AD895" t="n">
        <v>13.29000000000002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-0.009999999999999787</v>
      </c>
      <c r="AK895" t="n">
        <v>-0.009999999999999787</v>
      </c>
      <c r="AL895" t="inlineStr">
        <is>
          <t>unreconciled</t>
        </is>
      </c>
      <c r="AM895" t="inlineStr">
        <is>
          <t>Order Amount Mismatch (POS&gt;3PO)</t>
        </is>
      </c>
      <c r="AN895" t="n">
        <v>13.29</v>
      </c>
      <c r="AO895" t="n">
        <f>ROUND(P895*100/H895,2)</f>
        <v>0.0</v>
      </c>
      <c r="AP895" t="n">
        <f>ROUND(Q895*100/I895,2)</f>
        <v>0.0</v>
      </c>
      <c r="AQ895"/>
      <c r="AR895"/>
      <c r="AS895" t="n">
        <v>0.0</v>
      </c>
    </row>
    <row r="896">
      <c r="A896" s="1" t="n">
        <v>45234.0</v>
      </c>
      <c r="B896" s="2" t="n">
        <v>45234.85864583333</v>
      </c>
      <c r="C896" t="inlineStr">
        <is>
          <t>3140094012085738</t>
        </is>
      </c>
      <c r="D896" t="inlineStr">
        <is>
          <t>POS0012</t>
        </is>
      </c>
      <c r="E896" t="inlineStr">
        <is>
          <t>53</t>
        </is>
      </c>
      <c r="F896" t="inlineStr">
        <is>
          <t>0094</t>
        </is>
      </c>
      <c r="G896" t="inlineStr">
        <is>
          <t>5309898411</t>
        </is>
      </c>
      <c r="H896" t="n">
        <v>276.0</v>
      </c>
      <c r="I896" t="n">
        <v>262.86</v>
      </c>
      <c r="J896" t="n">
        <v>225.72</v>
      </c>
      <c r="K896" t="inlineStr">
        <is>
          <t>sale</t>
        </is>
      </c>
      <c r="L896" t="inlineStr">
        <is>
          <t/>
        </is>
      </c>
      <c r="M896" t="inlineStr">
        <is>
          <t/>
        </is>
      </c>
      <c r="N896" t="n">
        <v>0.0</v>
      </c>
      <c r="O896" t="n">
        <v>0.0</v>
      </c>
      <c r="P896" t="n">
        <v>208.22</v>
      </c>
      <c r="Q896" t="n">
        <v>208.22</v>
      </c>
      <c r="R896" t="n">
        <v>37.14</v>
      </c>
      <c r="S896" t="n">
        <v>37.14</v>
      </c>
      <c r="T896" t="n">
        <v>2.63</v>
      </c>
      <c r="U896" t="n">
        <v>2.63</v>
      </c>
      <c r="V896" t="n">
        <v>40.63</v>
      </c>
      <c r="W896" t="n">
        <v>40.63</v>
      </c>
      <c r="X896" t="n">
        <v>3.45</v>
      </c>
      <c r="Y896" t="n">
        <v>3.45</v>
      </c>
      <c r="Z896" t="n">
        <v>7.93</v>
      </c>
      <c r="AA896" t="n">
        <v>7.93</v>
      </c>
      <c r="AB896" t="n">
        <v>13.14</v>
      </c>
      <c r="AC896" t="n">
        <v>13.14</v>
      </c>
      <c r="AD896" t="n">
        <v>13.139999999999986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inlineStr">
        <is>
          <t>unreconciled</t>
        </is>
      </c>
      <c r="AM896" t="inlineStr">
        <is>
          <t>Order Amount Mismatch (POS&gt;3PO)</t>
        </is>
      </c>
      <c r="AN896" t="n">
        <v>13.14</v>
      </c>
      <c r="AO896" t="n">
        <f>ROUND(P896*100/H896,2)</f>
        <v>0.0</v>
      </c>
      <c r="AP896" t="n">
        <f>ROUND(Q896*100/I896,2)</f>
        <v>0.0</v>
      </c>
      <c r="AQ896"/>
      <c r="AR896"/>
      <c r="AS896" t="n">
        <v>0.0</v>
      </c>
    </row>
    <row r="897">
      <c r="A897" s="1" t="n">
        <v>45234.0</v>
      </c>
      <c r="B897" s="2" t="n">
        <v>45234.97797453704</v>
      </c>
      <c r="C897" t="inlineStr">
        <is>
          <t>3140023012059690</t>
        </is>
      </c>
      <c r="D897" t="inlineStr">
        <is>
          <t>POS0012</t>
        </is>
      </c>
      <c r="E897" t="inlineStr">
        <is>
          <t>82</t>
        </is>
      </c>
      <c r="F897" t="inlineStr">
        <is>
          <t>0023</t>
        </is>
      </c>
      <c r="G897" t="inlineStr">
        <is>
          <t>5309898533</t>
        </is>
      </c>
      <c r="H897" t="n">
        <v>487.0</v>
      </c>
      <c r="I897" t="n">
        <v>463.81</v>
      </c>
      <c r="J897" t="n">
        <v>426.67</v>
      </c>
      <c r="K897" t="inlineStr">
        <is>
          <t>sale</t>
        </is>
      </c>
      <c r="L897" t="inlineStr">
        <is>
          <t/>
        </is>
      </c>
      <c r="M897" t="inlineStr">
        <is>
          <t/>
        </is>
      </c>
      <c r="N897" t="n">
        <v>0.0</v>
      </c>
      <c r="O897" t="n">
        <v>0.0</v>
      </c>
      <c r="P897" t="n">
        <v>361.36</v>
      </c>
      <c r="Q897" t="n">
        <v>361.35</v>
      </c>
      <c r="R897" t="n">
        <v>37.14</v>
      </c>
      <c r="S897" t="n">
        <v>37.14</v>
      </c>
      <c r="T897" t="n">
        <v>4.64</v>
      </c>
      <c r="U897" t="n">
        <v>4.64</v>
      </c>
      <c r="V897" t="n">
        <v>76.8</v>
      </c>
      <c r="W897" t="n">
        <v>76.8</v>
      </c>
      <c r="X897" t="n">
        <v>6.09</v>
      </c>
      <c r="Y897" t="n">
        <v>6.09</v>
      </c>
      <c r="Z897" t="n">
        <v>14.92</v>
      </c>
      <c r="AA897" t="n">
        <v>14.92</v>
      </c>
      <c r="AB897" t="n">
        <v>23.2</v>
      </c>
      <c r="AC897" t="n">
        <v>23.19</v>
      </c>
      <c r="AD897" t="n">
        <v>23.189999999999998</v>
      </c>
      <c r="AE897" t="n">
        <v>0.009999999999990905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0.00999999999999801</v>
      </c>
      <c r="AL897" t="inlineStr">
        <is>
          <t>unreconciled</t>
        </is>
      </c>
      <c r="AM897" t="inlineStr">
        <is>
          <t>Order Amount Mismatch (POS&gt;3PO)</t>
        </is>
      </c>
      <c r="AN897" t="n">
        <v>23.19</v>
      </c>
      <c r="AO897" t="n">
        <f>ROUND(P897*100/H897,2)</f>
        <v>0.0</v>
      </c>
      <c r="AP897" t="n">
        <f>ROUND(Q897*100/I897,2)</f>
        <v>0.0</v>
      </c>
      <c r="AQ897"/>
      <c r="AR897"/>
      <c r="AS897" t="n">
        <v>0.0</v>
      </c>
    </row>
    <row r="898">
      <c r="A898" s="1" t="n">
        <v>45235.0</v>
      </c>
      <c r="B898" s="2" t="n">
        <v>45235.443333333336</v>
      </c>
      <c r="C898" t="inlineStr">
        <is>
          <t>3140094012085937</t>
        </is>
      </c>
      <c r="D898" t="inlineStr">
        <is>
          <t>POS0012</t>
        </is>
      </c>
      <c r="E898" t="inlineStr">
        <is>
          <t>52</t>
        </is>
      </c>
      <c r="F898" t="inlineStr">
        <is>
          <t>0094</t>
        </is>
      </c>
      <c r="G898" t="inlineStr">
        <is>
          <t>5309914993</t>
        </is>
      </c>
      <c r="H898" t="n">
        <v>159.0</v>
      </c>
      <c r="I898" t="n">
        <v>151.43</v>
      </c>
      <c r="J898" t="n">
        <v>114.29</v>
      </c>
      <c r="K898" t="inlineStr">
        <is>
          <t>sale</t>
        </is>
      </c>
      <c r="L898" t="inlineStr">
        <is>
          <t/>
        </is>
      </c>
      <c r="M898" t="inlineStr">
        <is>
          <t/>
        </is>
      </c>
      <c r="N898" t="n">
        <v>0.0</v>
      </c>
      <c r="O898" t="n">
        <v>0.0</v>
      </c>
      <c r="P898" t="n">
        <v>123.3</v>
      </c>
      <c r="Q898" t="n">
        <v>123.29</v>
      </c>
      <c r="R898" t="n">
        <v>37.14</v>
      </c>
      <c r="S898" t="n">
        <v>37.14</v>
      </c>
      <c r="T898" t="n">
        <v>1.51</v>
      </c>
      <c r="U898" t="n">
        <v>1.51</v>
      </c>
      <c r="V898" t="n">
        <v>20.57</v>
      </c>
      <c r="W898" t="n">
        <v>20.57</v>
      </c>
      <c r="X898" t="n">
        <v>1.99</v>
      </c>
      <c r="Y898" t="n">
        <v>1.99</v>
      </c>
      <c r="Z898" t="n">
        <v>4.06</v>
      </c>
      <c r="AA898" t="n">
        <v>4.06</v>
      </c>
      <c r="AB898" t="n">
        <v>7.58</v>
      </c>
      <c r="AC898" t="n">
        <v>7.57</v>
      </c>
      <c r="AD898" t="n">
        <v>7.569999999999993</v>
      </c>
      <c r="AE898" t="n">
        <v>0.009999999999990905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0.009999999999999787</v>
      </c>
      <c r="AL898" t="inlineStr">
        <is>
          <t>unreconciled</t>
        </is>
      </c>
      <c r="AM898" t="inlineStr">
        <is>
          <t>Order Amount Mismatch (POS&gt;3PO)</t>
        </is>
      </c>
      <c r="AN898" t="n">
        <v>7.57</v>
      </c>
      <c r="AO898" t="n">
        <f>ROUND(P898*100/H898,2)</f>
        <v>0.0</v>
      </c>
      <c r="AP898" t="n">
        <f>ROUND(Q898*100/I898,2)</f>
        <v>0.0</v>
      </c>
      <c r="AQ898"/>
      <c r="AR898"/>
      <c r="AS898" t="n">
        <v>0.0</v>
      </c>
    </row>
    <row r="899">
      <c r="A899" s="1" t="n">
        <v>45232.0</v>
      </c>
      <c r="B899" s="2" t="n">
        <v>45232.555810185186</v>
      </c>
      <c r="C899" t="inlineStr">
        <is>
          <t>3140023012058951</t>
        </is>
      </c>
      <c r="D899" t="inlineStr">
        <is>
          <t>POS0012</t>
        </is>
      </c>
      <c r="E899" t="inlineStr">
        <is>
          <t>45</t>
        </is>
      </c>
      <c r="F899" t="inlineStr">
        <is>
          <t>0023</t>
        </is>
      </c>
      <c r="G899" t="inlineStr">
        <is>
          <t>5309921520</t>
        </is>
      </c>
      <c r="H899" t="n">
        <v>274.0</v>
      </c>
      <c r="I899" t="n">
        <v>260.95</v>
      </c>
      <c r="J899" t="n">
        <v>223.81</v>
      </c>
      <c r="K899" t="inlineStr">
        <is>
          <t>sale</t>
        </is>
      </c>
      <c r="L899" t="inlineStr">
        <is>
          <t/>
        </is>
      </c>
      <c r="M899" t="inlineStr">
        <is>
          <t/>
        </is>
      </c>
      <c r="N899" t="n">
        <v>0.0</v>
      </c>
      <c r="O899" t="n">
        <v>0.0</v>
      </c>
      <c r="P899" t="n">
        <v>206.76</v>
      </c>
      <c r="Q899" t="n">
        <v>206.75</v>
      </c>
      <c r="R899" t="n">
        <v>37.14</v>
      </c>
      <c r="S899" t="n">
        <v>37.14</v>
      </c>
      <c r="T899" t="n">
        <v>2.61</v>
      </c>
      <c r="U899" t="n">
        <v>2.61</v>
      </c>
      <c r="V899" t="n">
        <v>40.29</v>
      </c>
      <c r="W899" t="n">
        <v>40.29</v>
      </c>
      <c r="X899" t="n">
        <v>3.42</v>
      </c>
      <c r="Y899" t="n">
        <v>3.42</v>
      </c>
      <c r="Z899" t="n">
        <v>7.87</v>
      </c>
      <c r="AA899" t="n">
        <v>7.87</v>
      </c>
      <c r="AB899" t="n">
        <v>13.04</v>
      </c>
      <c r="AC899" t="n">
        <v>13.05</v>
      </c>
      <c r="AD899" t="n">
        <v>13.050000000000011</v>
      </c>
      <c r="AE899" t="n">
        <v>0.009999999999990905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-0.010000000000001563</v>
      </c>
      <c r="AL899" t="inlineStr">
        <is>
          <t>unreconciled</t>
        </is>
      </c>
      <c r="AM899" t="inlineStr">
        <is>
          <t>Order Amount Mismatch (POS&gt;3PO)</t>
        </is>
      </c>
      <c r="AN899" t="n">
        <v>13.05</v>
      </c>
      <c r="AO899" t="n">
        <f>ROUND(P899*100/H899,2)</f>
        <v>0.0</v>
      </c>
      <c r="AP899" t="n">
        <f>ROUND(Q899*100/I899,2)</f>
        <v>0.0</v>
      </c>
      <c r="AQ899"/>
      <c r="AR899"/>
      <c r="AS899" t="n">
        <v>0.0</v>
      </c>
    </row>
    <row r="900">
      <c r="A900" s="1" t="n">
        <v>45233.0</v>
      </c>
      <c r="B900" s="2" t="n">
        <v>45234.02930555555</v>
      </c>
      <c r="C900" t="inlineStr">
        <is>
          <t>3140023012059411</t>
        </is>
      </c>
      <c r="D900" t="inlineStr">
        <is>
          <t>POS0012</t>
        </is>
      </c>
      <c r="E900" t="inlineStr">
        <is>
          <t>04</t>
        </is>
      </c>
      <c r="F900" t="inlineStr">
        <is>
          <t>0023</t>
        </is>
      </c>
      <c r="G900" t="inlineStr">
        <is>
          <t>5309928296</t>
        </is>
      </c>
      <c r="H900" t="n">
        <v>837.0</v>
      </c>
      <c r="I900" t="n">
        <v>797.14</v>
      </c>
      <c r="J900" t="n">
        <v>760.0</v>
      </c>
      <c r="K900" t="inlineStr">
        <is>
          <t>sale</t>
        </is>
      </c>
      <c r="L900" t="inlineStr">
        <is>
          <t/>
        </is>
      </c>
      <c r="M900" t="inlineStr">
        <is>
          <t/>
        </is>
      </c>
      <c r="N900" t="n">
        <v>0.0</v>
      </c>
      <c r="O900" t="n">
        <v>0.0</v>
      </c>
      <c r="P900" t="n">
        <v>615.4</v>
      </c>
      <c r="Q900" t="n">
        <v>615.41</v>
      </c>
      <c r="R900" t="n">
        <v>37.14</v>
      </c>
      <c r="S900" t="n">
        <v>37.14</v>
      </c>
      <c r="T900" t="n">
        <v>7.97</v>
      </c>
      <c r="U900" t="n">
        <v>7.97</v>
      </c>
      <c r="V900" t="n">
        <v>136.8</v>
      </c>
      <c r="W900" t="n">
        <v>136.8</v>
      </c>
      <c r="X900" t="n">
        <v>10.46</v>
      </c>
      <c r="Y900" t="n">
        <v>10.46</v>
      </c>
      <c r="Z900" t="n">
        <v>26.51</v>
      </c>
      <c r="AA900" t="n">
        <v>26.5</v>
      </c>
      <c r="AB900" t="n">
        <v>39.86</v>
      </c>
      <c r="AC900" t="n">
        <v>39.86</v>
      </c>
      <c r="AD900" t="n">
        <v>39.860000000000014</v>
      </c>
      <c r="AE900" t="n">
        <v>-0.009999999999990905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0.010000000000001563</v>
      </c>
      <c r="AK900" t="n">
        <v>0.0</v>
      </c>
      <c r="AL900" t="inlineStr">
        <is>
          <t>unreconciled</t>
        </is>
      </c>
      <c r="AM900" t="inlineStr">
        <is>
          <t>Order Amount Mismatch (POS&gt;3PO)</t>
        </is>
      </c>
      <c r="AN900" t="n">
        <v>39.86</v>
      </c>
      <c r="AO900" t="n">
        <f>ROUND(P900*100/H900,2)</f>
        <v>0.0</v>
      </c>
      <c r="AP900" t="n">
        <f>ROUND(Q900*100/I900,2)</f>
        <v>0.0</v>
      </c>
      <c r="AQ900"/>
      <c r="AR900"/>
      <c r="AS900" t="n">
        <v>0.0</v>
      </c>
    </row>
    <row r="901">
      <c r="A901" s="1" t="n">
        <v>45235.0</v>
      </c>
      <c r="B901" s="2" t="n">
        <v>45235.58253472222</v>
      </c>
      <c r="C901" t="inlineStr">
        <is>
          <t>3140094012086008</t>
        </is>
      </c>
      <c r="D901" t="inlineStr">
        <is>
          <t>POS0012</t>
        </is>
      </c>
      <c r="E901" t="inlineStr">
        <is>
          <t>23</t>
        </is>
      </c>
      <c r="F901" t="inlineStr">
        <is>
          <t>0094</t>
        </is>
      </c>
      <c r="G901" t="inlineStr">
        <is>
          <t>5309943644</t>
        </is>
      </c>
      <c r="H901" t="n">
        <v>264.0</v>
      </c>
      <c r="I901" t="n">
        <v>251.43</v>
      </c>
      <c r="J901" t="n">
        <v>214.29</v>
      </c>
      <c r="K901" t="inlineStr">
        <is>
          <t>sale</t>
        </is>
      </c>
      <c r="L901" t="inlineStr">
        <is>
          <t/>
        </is>
      </c>
      <c r="M901" t="inlineStr">
        <is>
          <t/>
        </is>
      </c>
      <c r="N901" t="n">
        <v>0.0</v>
      </c>
      <c r="O901" t="n">
        <v>0.0</v>
      </c>
      <c r="P901" t="n">
        <v>199.51</v>
      </c>
      <c r="Q901" t="n">
        <v>199.51</v>
      </c>
      <c r="R901" t="n">
        <v>37.14</v>
      </c>
      <c r="S901" t="n">
        <v>37.14</v>
      </c>
      <c r="T901" t="n">
        <v>2.51</v>
      </c>
      <c r="U901" t="n">
        <v>2.51</v>
      </c>
      <c r="V901" t="n">
        <v>38.57</v>
      </c>
      <c r="W901" t="n">
        <v>38.57</v>
      </c>
      <c r="X901" t="n">
        <v>3.3</v>
      </c>
      <c r="Y901" t="n">
        <v>3.3</v>
      </c>
      <c r="Z901" t="n">
        <v>7.54</v>
      </c>
      <c r="AA901" t="n">
        <v>7.53</v>
      </c>
      <c r="AB901" t="n">
        <v>12.58</v>
      </c>
      <c r="AC901" t="n">
        <v>12.57</v>
      </c>
      <c r="AD901" t="n">
        <v>12.569999999999993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0.009999999999999787</v>
      </c>
      <c r="AK901" t="n">
        <v>0.009999999999999787</v>
      </c>
      <c r="AL901" t="inlineStr">
        <is>
          <t>unreconciled</t>
        </is>
      </c>
      <c r="AM901" t="inlineStr">
        <is>
          <t>Order Amount Mismatch (POS&gt;3PO)</t>
        </is>
      </c>
      <c r="AN901" t="n">
        <v>12.57</v>
      </c>
      <c r="AO901" t="n">
        <f>ROUND(P901*100/H901,2)</f>
        <v>0.0</v>
      </c>
      <c r="AP901" t="n">
        <f>ROUND(Q901*100/I901,2)</f>
        <v>0.0</v>
      </c>
      <c r="AQ901"/>
      <c r="AR901"/>
      <c r="AS901" t="n">
        <v>0.0</v>
      </c>
    </row>
    <row r="902">
      <c r="A902" s="1" t="n">
        <v>45232.0</v>
      </c>
      <c r="B902" s="2" t="n">
        <v>45232.96228009259</v>
      </c>
      <c r="C902" t="inlineStr">
        <is>
          <t>3140094012084983</t>
        </is>
      </c>
      <c r="D902" t="inlineStr">
        <is>
          <t>POS0012</t>
        </is>
      </c>
      <c r="E902" t="inlineStr">
        <is>
          <t>98</t>
        </is>
      </c>
      <c r="F902" t="inlineStr">
        <is>
          <t>0094</t>
        </is>
      </c>
      <c r="G902" t="inlineStr">
        <is>
          <t>5309946121</t>
        </is>
      </c>
      <c r="H902" t="n">
        <v>354.0</v>
      </c>
      <c r="I902" t="n">
        <v>337.13</v>
      </c>
      <c r="J902" t="n">
        <v>299.99</v>
      </c>
      <c r="K902" t="inlineStr">
        <is>
          <t>sale</t>
        </is>
      </c>
      <c r="L902" t="inlineStr">
        <is>
          <t/>
        </is>
      </c>
      <c r="M902" t="inlineStr">
        <is>
          <t/>
        </is>
      </c>
      <c r="N902" t="n">
        <v>0.0</v>
      </c>
      <c r="O902" t="n">
        <v>0.0</v>
      </c>
      <c r="P902" t="n">
        <v>264.82</v>
      </c>
      <c r="Q902" t="n">
        <v>264.82</v>
      </c>
      <c r="R902" t="n">
        <v>37.14</v>
      </c>
      <c r="S902" t="n">
        <v>37.14</v>
      </c>
      <c r="T902" t="n">
        <v>3.37</v>
      </c>
      <c r="U902" t="n">
        <v>3.37</v>
      </c>
      <c r="V902" t="n">
        <v>54.0</v>
      </c>
      <c r="W902" t="n">
        <v>54.0</v>
      </c>
      <c r="X902" t="n">
        <v>4.42</v>
      </c>
      <c r="Y902" t="n">
        <v>4.42</v>
      </c>
      <c r="Z902" t="n">
        <v>10.52</v>
      </c>
      <c r="AA902" t="n">
        <v>10.52</v>
      </c>
      <c r="AB902" t="n">
        <v>16.86</v>
      </c>
      <c r="AC902" t="n">
        <v>16.86</v>
      </c>
      <c r="AD902" t="n">
        <v>16.870000000000005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inlineStr">
        <is>
          <t>unreconciled</t>
        </is>
      </c>
      <c r="AM902" t="inlineStr">
        <is>
          <t>Order Amount Mismatch (POS&gt;3PO)</t>
        </is>
      </c>
      <c r="AN902" t="n">
        <v>16.87</v>
      </c>
      <c r="AO902" t="n">
        <f>ROUND(P902*100/H902,2)</f>
        <v>0.0</v>
      </c>
      <c r="AP902" t="n">
        <f>ROUND(Q902*100/I902,2)</f>
        <v>0.0</v>
      </c>
      <c r="AQ902"/>
      <c r="AR902"/>
      <c r="AS902" t="n">
        <v>0.0</v>
      </c>
    </row>
    <row r="903">
      <c r="A903" s="1" t="n">
        <v>45234.0</v>
      </c>
      <c r="B903" s="2" t="n">
        <v>45234.94291666667</v>
      </c>
      <c r="C903" t="inlineStr">
        <is>
          <t>3140094012085822</t>
        </is>
      </c>
      <c r="D903" t="inlineStr">
        <is>
          <t>POS0012</t>
        </is>
      </c>
      <c r="E903" t="inlineStr">
        <is>
          <t>37</t>
        </is>
      </c>
      <c r="F903" t="inlineStr">
        <is>
          <t>0094</t>
        </is>
      </c>
      <c r="G903" t="inlineStr">
        <is>
          <t>5309947867</t>
        </is>
      </c>
      <c r="H903" t="n">
        <v>567.0</v>
      </c>
      <c r="I903" t="n">
        <v>540.01</v>
      </c>
      <c r="J903" t="n">
        <v>502.87</v>
      </c>
      <c r="K903" t="inlineStr">
        <is>
          <t>sale</t>
        </is>
      </c>
      <c r="L903" t="inlineStr">
        <is>
          <t/>
        </is>
      </c>
      <c r="M903" t="inlineStr">
        <is>
          <t/>
        </is>
      </c>
      <c r="N903" t="n">
        <v>0.0</v>
      </c>
      <c r="O903" t="n">
        <v>0.0</v>
      </c>
      <c r="P903" t="n">
        <v>419.43</v>
      </c>
      <c r="Q903" t="n">
        <v>419.41</v>
      </c>
      <c r="R903" t="n">
        <v>37.14</v>
      </c>
      <c r="S903" t="n">
        <v>37.14</v>
      </c>
      <c r="T903" t="n">
        <v>5.4</v>
      </c>
      <c r="U903" t="n">
        <v>5.4</v>
      </c>
      <c r="V903" t="n">
        <v>90.52</v>
      </c>
      <c r="W903" t="n">
        <v>90.52</v>
      </c>
      <c r="X903" t="n">
        <v>7.09</v>
      </c>
      <c r="Y903" t="n">
        <v>7.09</v>
      </c>
      <c r="Z903" t="n">
        <v>17.57</v>
      </c>
      <c r="AA903" t="n">
        <v>17.57</v>
      </c>
      <c r="AB903" t="n">
        <v>27.0</v>
      </c>
      <c r="AC903" t="n">
        <v>27.0</v>
      </c>
      <c r="AD903" t="n">
        <v>26.99000000000001</v>
      </c>
      <c r="AE903" t="n">
        <v>0.01999999999998181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inlineStr">
        <is>
          <t>unreconciled</t>
        </is>
      </c>
      <c r="AM903" t="inlineStr">
        <is>
          <t>Order Amount Mismatch (POS&gt;3PO)</t>
        </is>
      </c>
      <c r="AN903" t="n">
        <v>26.99</v>
      </c>
      <c r="AO903" t="n">
        <f>ROUND(P903*100/H903,2)</f>
        <v>0.0</v>
      </c>
      <c r="AP903" t="n">
        <f>ROUND(Q903*100/I903,2)</f>
        <v>0.0</v>
      </c>
      <c r="AQ903"/>
      <c r="AR903"/>
      <c r="AS903" t="n">
        <v>0.0</v>
      </c>
    </row>
    <row r="904">
      <c r="A904" s="1" t="n">
        <v>45232.0</v>
      </c>
      <c r="B904" s="2" t="n">
        <v>45232.98876157407</v>
      </c>
      <c r="C904" t="inlineStr">
        <is>
          <t>3140094012085005</t>
        </is>
      </c>
      <c r="D904" t="inlineStr">
        <is>
          <t>POS0012</t>
        </is>
      </c>
      <c r="E904" t="inlineStr">
        <is>
          <t>20</t>
        </is>
      </c>
      <c r="F904" t="inlineStr">
        <is>
          <t>0094</t>
        </is>
      </c>
      <c r="G904" t="inlineStr">
        <is>
          <t>5309962684</t>
        </is>
      </c>
      <c r="H904" t="n">
        <v>215.0</v>
      </c>
      <c r="I904" t="n">
        <v>204.76</v>
      </c>
      <c r="J904" t="n">
        <v>167.62</v>
      </c>
      <c r="K904" t="inlineStr">
        <is>
          <t>sale</t>
        </is>
      </c>
      <c r="L904" t="inlineStr">
        <is>
          <t/>
        </is>
      </c>
      <c r="M904" t="inlineStr">
        <is>
          <t/>
        </is>
      </c>
      <c r="N904" t="n">
        <v>0.0</v>
      </c>
      <c r="O904" t="n">
        <v>0.0</v>
      </c>
      <c r="P904" t="n">
        <v>163.94</v>
      </c>
      <c r="Q904" t="n">
        <v>163.94</v>
      </c>
      <c r="R904" t="n">
        <v>37.14</v>
      </c>
      <c r="S904" t="n">
        <v>37.14</v>
      </c>
      <c r="T904" t="n">
        <v>2.05</v>
      </c>
      <c r="U904" t="n">
        <v>2.05</v>
      </c>
      <c r="V904" t="n">
        <v>30.17</v>
      </c>
      <c r="W904" t="n">
        <v>30.17</v>
      </c>
      <c r="X904" t="n">
        <v>2.69</v>
      </c>
      <c r="Y904" t="n">
        <v>2.69</v>
      </c>
      <c r="Z904" t="n">
        <v>5.91</v>
      </c>
      <c r="AA904" t="n">
        <v>5.91</v>
      </c>
      <c r="AB904" t="n">
        <v>10.24</v>
      </c>
      <c r="AC904" t="n">
        <v>10.24</v>
      </c>
      <c r="AD904" t="n">
        <v>10.240000000000009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inlineStr">
        <is>
          <t>unreconciled</t>
        </is>
      </c>
      <c r="AM904" t="inlineStr">
        <is>
          <t>Order Amount Mismatch (POS&gt;3PO)</t>
        </is>
      </c>
      <c r="AN904" t="n">
        <v>10.24</v>
      </c>
      <c r="AO904" t="n">
        <f>ROUND(P904*100/H904,2)</f>
        <v>0.0</v>
      </c>
      <c r="AP904" t="n">
        <f>ROUND(Q904*100/I904,2)</f>
        <v>0.0</v>
      </c>
      <c r="AQ904"/>
      <c r="AR904"/>
      <c r="AS904" t="n">
        <v>0.0</v>
      </c>
    </row>
    <row r="905">
      <c r="A905" s="1" t="n">
        <v>45232.0</v>
      </c>
      <c r="B905" s="2" t="n">
        <v>45232.67717592593</v>
      </c>
      <c r="C905" t="inlineStr">
        <is>
          <t>3140023012058987</t>
        </is>
      </c>
      <c r="D905" t="inlineStr">
        <is>
          <t>POS0012</t>
        </is>
      </c>
      <c r="E905" t="inlineStr">
        <is>
          <t>81</t>
        </is>
      </c>
      <c r="F905" t="inlineStr">
        <is>
          <t>0023</t>
        </is>
      </c>
      <c r="G905" t="inlineStr">
        <is>
          <t>5309963450</t>
        </is>
      </c>
      <c r="H905" t="n">
        <v>256.0</v>
      </c>
      <c r="I905" t="n">
        <v>243.81</v>
      </c>
      <c r="J905" t="n">
        <v>206.67</v>
      </c>
      <c r="K905" t="inlineStr">
        <is>
          <t>sale</t>
        </is>
      </c>
      <c r="L905" t="inlineStr">
        <is>
          <t/>
        </is>
      </c>
      <c r="M905" t="inlineStr">
        <is>
          <t/>
        </is>
      </c>
      <c r="N905" t="n">
        <v>0.0</v>
      </c>
      <c r="O905" t="n">
        <v>0.0</v>
      </c>
      <c r="P905" t="n">
        <v>193.7</v>
      </c>
      <c r="Q905" t="n">
        <v>193.68</v>
      </c>
      <c r="R905" t="n">
        <v>37.14</v>
      </c>
      <c r="S905" t="n">
        <v>37.14</v>
      </c>
      <c r="T905" t="n">
        <v>2.44</v>
      </c>
      <c r="U905" t="n">
        <v>2.44</v>
      </c>
      <c r="V905" t="n">
        <v>37.2</v>
      </c>
      <c r="W905" t="n">
        <v>37.2</v>
      </c>
      <c r="X905" t="n">
        <v>3.2</v>
      </c>
      <c r="Y905" t="n">
        <v>3.2</v>
      </c>
      <c r="Z905" t="n">
        <v>7.27</v>
      </c>
      <c r="AA905" t="n">
        <v>7.28</v>
      </c>
      <c r="AB905" t="n">
        <v>12.2</v>
      </c>
      <c r="AC905" t="n">
        <v>12.19</v>
      </c>
      <c r="AD905" t="n">
        <v>12.189999999999998</v>
      </c>
      <c r="AE905" t="n">
        <v>0.01999999999998181</v>
      </c>
      <c r="AF905" t="n">
        <v>0.0</v>
      </c>
      <c r="AG905" t="n">
        <v>0.0</v>
      </c>
      <c r="AH905" t="n">
        <v>0.0</v>
      </c>
      <c r="AI905" t="n">
        <v>0.0</v>
      </c>
      <c r="AJ905" t="n">
        <v>-0.010000000000000675</v>
      </c>
      <c r="AK905" t="n">
        <v>0.009999999999999787</v>
      </c>
      <c r="AL905" t="inlineStr">
        <is>
          <t>unreconciled</t>
        </is>
      </c>
      <c r="AM905" t="inlineStr">
        <is>
          <t>Order Amount Mismatch (POS&gt;3PO)</t>
        </is>
      </c>
      <c r="AN905" t="n">
        <v>12.19</v>
      </c>
      <c r="AO905" t="n">
        <f>ROUND(P905*100/H905,2)</f>
        <v>0.0</v>
      </c>
      <c r="AP905" t="n">
        <f>ROUND(Q905*100/I905,2)</f>
        <v>0.0</v>
      </c>
      <c r="AQ905"/>
      <c r="AR905"/>
      <c r="AS905" t="n">
        <v>0.0</v>
      </c>
    </row>
    <row r="906">
      <c r="A906" s="1" t="n">
        <v>45234.0</v>
      </c>
      <c r="B906" s="2" t="n">
        <v>45234.57</v>
      </c>
      <c r="C906" t="inlineStr">
        <is>
          <t>3140023012059474</t>
        </is>
      </c>
      <c r="D906" t="inlineStr">
        <is>
          <t>POS0012</t>
        </is>
      </c>
      <c r="E906" t="inlineStr">
        <is>
          <t>66</t>
        </is>
      </c>
      <c r="F906" t="inlineStr">
        <is>
          <t>0023</t>
        </is>
      </c>
      <c r="G906" t="inlineStr">
        <is>
          <t>5309967178</t>
        </is>
      </c>
      <c r="H906" t="n">
        <v>744.0</v>
      </c>
      <c r="I906" t="n">
        <v>708.57</v>
      </c>
      <c r="J906" t="n">
        <v>671.43</v>
      </c>
      <c r="K906" t="inlineStr">
        <is>
          <t>sale</t>
        </is>
      </c>
      <c r="L906" t="inlineStr">
        <is>
          <t/>
        </is>
      </c>
      <c r="M906" t="inlineStr">
        <is>
          <t/>
        </is>
      </c>
      <c r="N906" t="n">
        <v>0.0</v>
      </c>
      <c r="O906" t="n">
        <v>0.0</v>
      </c>
      <c r="P906" t="n">
        <v>547.89</v>
      </c>
      <c r="Q906" t="n">
        <v>547.89</v>
      </c>
      <c r="R906" t="n">
        <v>37.14</v>
      </c>
      <c r="S906" t="n">
        <v>37.14</v>
      </c>
      <c r="T906" t="n">
        <v>7.09</v>
      </c>
      <c r="U906" t="n">
        <v>7.09</v>
      </c>
      <c r="V906" t="n">
        <v>120.86</v>
      </c>
      <c r="W906" t="n">
        <v>120.86</v>
      </c>
      <c r="X906" t="n">
        <v>9.3</v>
      </c>
      <c r="Y906" t="n">
        <v>9.3</v>
      </c>
      <c r="Z906" t="n">
        <v>23.43</v>
      </c>
      <c r="AA906" t="n">
        <v>23.42</v>
      </c>
      <c r="AB906" t="n">
        <v>35.42</v>
      </c>
      <c r="AC906" t="n">
        <v>35.43</v>
      </c>
      <c r="AD906" t="n">
        <v>35.42999999999995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0.00999999999999801</v>
      </c>
      <c r="AK906" t="n">
        <v>-0.00999999999999801</v>
      </c>
      <c r="AL906" t="inlineStr">
        <is>
          <t>unreconciled</t>
        </is>
      </c>
      <c r="AM906" t="inlineStr">
        <is>
          <t>Order Amount Mismatch (POS&gt;3PO)</t>
        </is>
      </c>
      <c r="AN906" t="n">
        <v>35.43</v>
      </c>
      <c r="AO906" t="n">
        <f>ROUND(P906*100/H906,2)</f>
        <v>0.0</v>
      </c>
      <c r="AP906" t="n">
        <f>ROUND(Q906*100/I906,2)</f>
        <v>0.0</v>
      </c>
      <c r="AQ906"/>
      <c r="AR906"/>
      <c r="AS906" t="n">
        <v>0.0</v>
      </c>
    </row>
    <row r="907">
      <c r="A907" s="1" t="n">
        <v>45234.0</v>
      </c>
      <c r="B907" s="2" t="n">
        <v>45234.77056712963</v>
      </c>
      <c r="C907" t="inlineStr">
        <is>
          <t>3140023012059563</t>
        </is>
      </c>
      <c r="D907" t="inlineStr">
        <is>
          <t>POS0012</t>
        </is>
      </c>
      <c r="E907" t="inlineStr">
        <is>
          <t>55</t>
        </is>
      </c>
      <c r="F907" t="inlineStr">
        <is>
          <t>0023</t>
        </is>
      </c>
      <c r="G907" t="inlineStr">
        <is>
          <t>5309975557</t>
        </is>
      </c>
      <c r="H907" t="n">
        <v>356.0</v>
      </c>
      <c r="I907" t="n">
        <v>339.04</v>
      </c>
      <c r="J907" t="n">
        <v>301.9</v>
      </c>
      <c r="K907" t="inlineStr">
        <is>
          <t>sale</t>
        </is>
      </c>
      <c r="L907" t="inlineStr">
        <is>
          <t/>
        </is>
      </c>
      <c r="M907" t="inlineStr">
        <is>
          <t/>
        </is>
      </c>
      <c r="N907" t="n">
        <v>0.0</v>
      </c>
      <c r="O907" t="n">
        <v>0.0</v>
      </c>
      <c r="P907" t="n">
        <v>266.28</v>
      </c>
      <c r="Q907" t="n">
        <v>266.27</v>
      </c>
      <c r="R907" t="n">
        <v>37.14</v>
      </c>
      <c r="S907" t="n">
        <v>37.14</v>
      </c>
      <c r="T907" t="n">
        <v>3.39</v>
      </c>
      <c r="U907" t="n">
        <v>3.39</v>
      </c>
      <c r="V907" t="n">
        <v>54.34</v>
      </c>
      <c r="W907" t="n">
        <v>54.34</v>
      </c>
      <c r="X907" t="n">
        <v>4.45</v>
      </c>
      <c r="Y907" t="n">
        <v>4.45</v>
      </c>
      <c r="Z907" t="n">
        <v>10.58</v>
      </c>
      <c r="AA907" t="n">
        <v>10.58</v>
      </c>
      <c r="AB907" t="n">
        <v>16.96</v>
      </c>
      <c r="AC907" t="n">
        <v>16.95</v>
      </c>
      <c r="AD907" t="n">
        <v>16.95999999999998</v>
      </c>
      <c r="AE907" t="n">
        <v>0.009999999999990905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0.010000000000001563</v>
      </c>
      <c r="AL907" t="inlineStr">
        <is>
          <t>unreconciled</t>
        </is>
      </c>
      <c r="AM907" t="inlineStr">
        <is>
          <t>Order Amount Mismatch (POS&gt;3PO)</t>
        </is>
      </c>
      <c r="AN907" t="n">
        <v>16.96</v>
      </c>
      <c r="AO907" t="n">
        <f>ROUND(P907*100/H907,2)</f>
        <v>0.0</v>
      </c>
      <c r="AP907" t="n">
        <f>ROUND(Q907*100/I907,2)</f>
        <v>0.0</v>
      </c>
      <c r="AQ907"/>
      <c r="AR907"/>
      <c r="AS907" t="n">
        <v>0.0</v>
      </c>
    </row>
    <row r="908">
      <c r="A908" s="1" t="n">
        <v>45232.0</v>
      </c>
      <c r="B908" s="2" t="n">
        <v>45232.6141087963</v>
      </c>
      <c r="C908" t="inlineStr">
        <is>
          <t>3140094012084731</t>
        </is>
      </c>
      <c r="D908" t="inlineStr">
        <is>
          <t>POS0012</t>
        </is>
      </c>
      <c r="E908" t="inlineStr">
        <is>
          <t>46</t>
        </is>
      </c>
      <c r="F908" t="inlineStr">
        <is>
          <t>0094</t>
        </is>
      </c>
      <c r="G908" t="inlineStr">
        <is>
          <t>5309979277</t>
        </is>
      </c>
      <c r="H908" t="n">
        <v>208.0</v>
      </c>
      <c r="I908" t="n">
        <v>198.09</v>
      </c>
      <c r="J908" t="n">
        <v>160.95</v>
      </c>
      <c r="K908" t="inlineStr">
        <is>
          <t>sale</t>
        </is>
      </c>
      <c r="L908" t="inlineStr">
        <is>
          <t/>
        </is>
      </c>
      <c r="M908" t="inlineStr">
        <is>
          <t/>
        </is>
      </c>
      <c r="N908" t="n">
        <v>0.0</v>
      </c>
      <c r="O908" t="n">
        <v>0.0</v>
      </c>
      <c r="P908" t="n">
        <v>158.86</v>
      </c>
      <c r="Q908" t="n">
        <v>158.87</v>
      </c>
      <c r="R908" t="n">
        <v>37.14</v>
      </c>
      <c r="S908" t="n">
        <v>37.14</v>
      </c>
      <c r="T908" t="n">
        <v>1.98</v>
      </c>
      <c r="U908" t="n">
        <v>1.98</v>
      </c>
      <c r="V908" t="n">
        <v>28.97</v>
      </c>
      <c r="W908" t="n">
        <v>28.97</v>
      </c>
      <c r="X908" t="n">
        <v>2.6</v>
      </c>
      <c r="Y908" t="n">
        <v>2.6</v>
      </c>
      <c r="Z908" t="n">
        <v>5.68</v>
      </c>
      <c r="AA908" t="n">
        <v>5.68</v>
      </c>
      <c r="AB908" t="n">
        <v>9.9</v>
      </c>
      <c r="AC908" t="n">
        <v>9.91</v>
      </c>
      <c r="AD908" t="n">
        <v>9.909999999999997</v>
      </c>
      <c r="AE908" t="n">
        <v>-0.009999999999990905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-0.009999999999999787</v>
      </c>
      <c r="AL908" t="inlineStr">
        <is>
          <t>unreconciled</t>
        </is>
      </c>
      <c r="AM908" t="inlineStr">
        <is>
          <t>Order Amount Mismatch (POS&gt;3PO)</t>
        </is>
      </c>
      <c r="AN908" t="n">
        <v>9.91</v>
      </c>
      <c r="AO908" t="n">
        <f>ROUND(P908*100/H908,2)</f>
        <v>0.0</v>
      </c>
      <c r="AP908" t="n">
        <f>ROUND(Q908*100/I908,2)</f>
        <v>0.0</v>
      </c>
      <c r="AQ908"/>
      <c r="AR908"/>
      <c r="AS908" t="n">
        <v>0.0</v>
      </c>
    </row>
    <row r="909">
      <c r="A909" s="1" t="n">
        <v>45236.0</v>
      </c>
      <c r="B909" s="2" t="n">
        <v>45236.90887731482</v>
      </c>
      <c r="C909" t="inlineStr">
        <is>
          <t>3140094012086672</t>
        </is>
      </c>
      <c r="D909" t="inlineStr">
        <is>
          <t>POS0012</t>
        </is>
      </c>
      <c r="E909" t="inlineStr">
        <is>
          <t>87</t>
        </is>
      </c>
      <c r="F909" t="inlineStr">
        <is>
          <t>0094</t>
        </is>
      </c>
      <c r="G909" t="inlineStr">
        <is>
          <t>5309982064</t>
        </is>
      </c>
      <c r="H909" t="n">
        <v>210.0</v>
      </c>
      <c r="I909" t="n">
        <v>199.99</v>
      </c>
      <c r="J909" t="n">
        <v>162.85</v>
      </c>
      <c r="K909" t="inlineStr">
        <is>
          <t>sale</t>
        </is>
      </c>
      <c r="L909" t="inlineStr">
        <is>
          <t/>
        </is>
      </c>
      <c r="M909" t="inlineStr">
        <is>
          <t/>
        </is>
      </c>
      <c r="N909" t="n">
        <v>0.0</v>
      </c>
      <c r="O909" t="n">
        <v>0.0</v>
      </c>
      <c r="P909" t="n">
        <v>160.31</v>
      </c>
      <c r="Q909" t="n">
        <v>160.31</v>
      </c>
      <c r="R909" t="n">
        <v>37.14</v>
      </c>
      <c r="S909" t="n">
        <v>37.14</v>
      </c>
      <c r="T909" t="n">
        <v>2.0</v>
      </c>
      <c r="U909" t="n">
        <v>2.0</v>
      </c>
      <c r="V909" t="n">
        <v>29.31</v>
      </c>
      <c r="W909" t="n">
        <v>29.31</v>
      </c>
      <c r="X909" t="n">
        <v>2.62</v>
      </c>
      <c r="Y909" t="n">
        <v>2.62</v>
      </c>
      <c r="Z909" t="n">
        <v>5.75</v>
      </c>
      <c r="AA909" t="n">
        <v>5.75</v>
      </c>
      <c r="AB909" t="n">
        <v>10.0</v>
      </c>
      <c r="AC909" t="n">
        <v>10.0</v>
      </c>
      <c r="AD909" t="n">
        <v>10.009999999999991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inlineStr">
        <is>
          <t>unreconciled</t>
        </is>
      </c>
      <c r="AM909" t="inlineStr">
        <is>
          <t>Order Amount Mismatch (POS&gt;3PO)</t>
        </is>
      </c>
      <c r="AN909" t="n">
        <v>10.01</v>
      </c>
      <c r="AO909" t="n">
        <f>ROUND(P909*100/H909,2)</f>
        <v>0.0</v>
      </c>
      <c r="AP909" t="n">
        <f>ROUND(Q909*100/I909,2)</f>
        <v>0.0</v>
      </c>
      <c r="AQ909"/>
      <c r="AR909"/>
      <c r="AS909" t="n">
        <v>0.0</v>
      </c>
    </row>
    <row r="910">
      <c r="A910" s="1" t="n">
        <v>45236.0</v>
      </c>
      <c r="B910" s="2" t="n">
        <v>45236.6072337963</v>
      </c>
      <c r="C910" t="inlineStr">
        <is>
          <t>3140094012086483</t>
        </is>
      </c>
      <c r="D910" t="inlineStr">
        <is>
          <t>POS0012</t>
        </is>
      </c>
      <c r="E910" t="inlineStr">
        <is>
          <t>98</t>
        </is>
      </c>
      <c r="F910" t="inlineStr">
        <is>
          <t>0094</t>
        </is>
      </c>
      <c r="G910" t="inlineStr">
        <is>
          <t>5309984643</t>
        </is>
      </c>
      <c r="H910" t="n">
        <v>523.0</v>
      </c>
      <c r="I910" t="n">
        <v>498.09</v>
      </c>
      <c r="J910" t="n">
        <v>460.95</v>
      </c>
      <c r="K910" t="inlineStr">
        <is>
          <t>sale</t>
        </is>
      </c>
      <c r="L910" t="inlineStr">
        <is>
          <t/>
        </is>
      </c>
      <c r="M910" t="inlineStr">
        <is>
          <t/>
        </is>
      </c>
      <c r="N910" t="n">
        <v>0.0</v>
      </c>
      <c r="O910" t="n">
        <v>0.0</v>
      </c>
      <c r="P910" t="n">
        <v>387.49</v>
      </c>
      <c r="Q910" t="n">
        <v>387.48</v>
      </c>
      <c r="R910" t="n">
        <v>37.14</v>
      </c>
      <c r="S910" t="n">
        <v>37.14</v>
      </c>
      <c r="T910" t="n">
        <v>4.98</v>
      </c>
      <c r="U910" t="n">
        <v>4.98</v>
      </c>
      <c r="V910" t="n">
        <v>82.97</v>
      </c>
      <c r="W910" t="n">
        <v>82.97</v>
      </c>
      <c r="X910" t="n">
        <v>6.54</v>
      </c>
      <c r="Y910" t="n">
        <v>6.54</v>
      </c>
      <c r="Z910" t="n">
        <v>16.11</v>
      </c>
      <c r="AA910" t="n">
        <v>16.11</v>
      </c>
      <c r="AB910" t="n">
        <v>24.9</v>
      </c>
      <c r="AC910" t="n">
        <v>24.91</v>
      </c>
      <c r="AD910" t="n">
        <v>24.910000000000025</v>
      </c>
      <c r="AE910" t="n">
        <v>0.009999999999990905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-0.010000000000001563</v>
      </c>
      <c r="AL910" t="inlineStr">
        <is>
          <t>unreconciled</t>
        </is>
      </c>
      <c r="AM910" t="inlineStr">
        <is>
          <t>Order Amount Mismatch (POS&gt;3PO)</t>
        </is>
      </c>
      <c r="AN910" t="n">
        <v>24.91</v>
      </c>
      <c r="AO910" t="n">
        <f>ROUND(P910*100/H910,2)</f>
        <v>0.0</v>
      </c>
      <c r="AP910" t="n">
        <f>ROUND(Q910*100/I910,2)</f>
        <v>0.0</v>
      </c>
      <c r="AQ910"/>
      <c r="AR910"/>
      <c r="AS910" t="n">
        <v>0.0</v>
      </c>
    </row>
    <row r="911">
      <c r="A911" s="1" t="n">
        <v>45232.0</v>
      </c>
      <c r="B911" s="2" t="n">
        <v>45232.587013888886</v>
      </c>
      <c r="C911" t="inlineStr">
        <is>
          <t>3140023012058961</t>
        </is>
      </c>
      <c r="D911" t="inlineStr">
        <is>
          <t>POS0012</t>
        </is>
      </c>
      <c r="E911" t="inlineStr">
        <is>
          <t>55</t>
        </is>
      </c>
      <c r="F911" t="inlineStr">
        <is>
          <t>0023</t>
        </is>
      </c>
      <c r="G911" t="inlineStr">
        <is>
          <t>5309987010</t>
        </is>
      </c>
      <c r="H911" t="n">
        <v>231.0</v>
      </c>
      <c r="I911" t="n">
        <v>219.99</v>
      </c>
      <c r="J911" t="n">
        <v>182.85</v>
      </c>
      <c r="K911" t="inlineStr">
        <is>
          <t>sale</t>
        </is>
      </c>
      <c r="L911" t="inlineStr">
        <is>
          <t/>
        </is>
      </c>
      <c r="M911" t="inlineStr">
        <is>
          <t/>
        </is>
      </c>
      <c r="N911" t="n">
        <v>0.0</v>
      </c>
      <c r="O911" t="n">
        <v>0.0</v>
      </c>
      <c r="P911" t="n">
        <v>175.55</v>
      </c>
      <c r="Q911" t="n">
        <v>175.55</v>
      </c>
      <c r="R911" t="n">
        <v>37.14</v>
      </c>
      <c r="S911" t="n">
        <v>37.14</v>
      </c>
      <c r="T911" t="n">
        <v>2.2</v>
      </c>
      <c r="U911" t="n">
        <v>2.2</v>
      </c>
      <c r="V911" t="n">
        <v>32.91</v>
      </c>
      <c r="W911" t="n">
        <v>32.91</v>
      </c>
      <c r="X911" t="n">
        <v>2.89</v>
      </c>
      <c r="Y911" t="n">
        <v>2.89</v>
      </c>
      <c r="Z911" t="n">
        <v>6.44</v>
      </c>
      <c r="AA911" t="n">
        <v>6.44</v>
      </c>
      <c r="AB911" t="n">
        <v>11.0</v>
      </c>
      <c r="AC911" t="n">
        <v>11.0</v>
      </c>
      <c r="AD911" t="n">
        <v>11.009999999999991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inlineStr">
        <is>
          <t>unreconciled</t>
        </is>
      </c>
      <c r="AM911" t="inlineStr">
        <is>
          <t>Order Amount Mismatch (POS&gt;3PO)</t>
        </is>
      </c>
      <c r="AN911" t="n">
        <v>11.01</v>
      </c>
      <c r="AO911" t="n">
        <f>ROUND(P911*100/H911,2)</f>
        <v>0.0</v>
      </c>
      <c r="AP911" t="n">
        <f>ROUND(Q911*100/I911,2)</f>
        <v>0.0</v>
      </c>
      <c r="AQ911"/>
      <c r="AR911"/>
      <c r="AS911" t="n">
        <v>0.0</v>
      </c>
    </row>
    <row r="912">
      <c r="A912" s="1" t="n">
        <v>45232.0</v>
      </c>
      <c r="B912" s="2" t="n">
        <v>45232.923796296294</v>
      </c>
      <c r="C912" t="inlineStr">
        <is>
          <t>3140023012059082</t>
        </is>
      </c>
      <c r="D912" t="inlineStr">
        <is>
          <t>POS0012</t>
        </is>
      </c>
      <c r="E912" t="inlineStr">
        <is>
          <t>76</t>
        </is>
      </c>
      <c r="F912" t="inlineStr">
        <is>
          <t>0023</t>
        </is>
      </c>
      <c r="G912" t="inlineStr">
        <is>
          <t>5309999533</t>
        </is>
      </c>
      <c r="H912" t="n">
        <v>413.0</v>
      </c>
      <c r="I912" t="n">
        <v>393.32</v>
      </c>
      <c r="J912" t="n">
        <v>356.18</v>
      </c>
      <c r="K912" t="inlineStr">
        <is>
          <t>sale</t>
        </is>
      </c>
      <c r="L912" t="inlineStr">
        <is>
          <t/>
        </is>
      </c>
      <c r="M912" t="inlineStr">
        <is>
          <t/>
        </is>
      </c>
      <c r="N912" t="n">
        <v>0.0</v>
      </c>
      <c r="O912" t="n">
        <v>0.0</v>
      </c>
      <c r="P912" t="n">
        <v>307.65</v>
      </c>
      <c r="Q912" t="n">
        <v>307.64</v>
      </c>
      <c r="R912" t="n">
        <v>37.14</v>
      </c>
      <c r="S912" t="n">
        <v>37.14</v>
      </c>
      <c r="T912" t="n">
        <v>3.93</v>
      </c>
      <c r="U912" t="n">
        <v>3.93</v>
      </c>
      <c r="V912" t="n">
        <v>64.11</v>
      </c>
      <c r="W912" t="n">
        <v>64.11</v>
      </c>
      <c r="X912" t="n">
        <v>5.16</v>
      </c>
      <c r="Y912" t="n">
        <v>5.16</v>
      </c>
      <c r="Z912" t="n">
        <v>12.47</v>
      </c>
      <c r="AA912" t="n">
        <v>12.47</v>
      </c>
      <c r="AB912" t="n">
        <v>19.66</v>
      </c>
      <c r="AC912" t="n">
        <v>19.67</v>
      </c>
      <c r="AD912" t="n">
        <v>19.680000000000007</v>
      </c>
      <c r="AE912" t="n">
        <v>0.009999999999990905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-0.010000000000001563</v>
      </c>
      <c r="AL912" t="inlineStr">
        <is>
          <t>unreconciled</t>
        </is>
      </c>
      <c r="AM912" t="inlineStr">
        <is>
          <t>Order Amount Mismatch (POS&gt;3PO)</t>
        </is>
      </c>
      <c r="AN912" t="n">
        <v>19.68</v>
      </c>
      <c r="AO912" t="n">
        <f>ROUND(P912*100/H912,2)</f>
        <v>0.0</v>
      </c>
      <c r="AP912" t="n">
        <f>ROUND(Q912*100/I912,2)</f>
        <v>0.0</v>
      </c>
      <c r="AQ912"/>
      <c r="AR912"/>
      <c r="AS912" t="n">
        <v>0.0</v>
      </c>
    </row>
    <row r="913">
      <c r="A913" s="1" t="n">
        <v>45232.0</v>
      </c>
      <c r="B913" s="2" t="n">
        <v>45232.64538194444</v>
      </c>
      <c r="C913" t="inlineStr">
        <is>
          <t>3140094012084753</t>
        </is>
      </c>
      <c r="D913" t="inlineStr">
        <is>
          <t>POS0012</t>
        </is>
      </c>
      <c r="E913" t="inlineStr">
        <is>
          <t>68</t>
        </is>
      </c>
      <c r="F913" t="inlineStr">
        <is>
          <t>0094</t>
        </is>
      </c>
      <c r="G913" t="inlineStr">
        <is>
          <t>5310004722</t>
        </is>
      </c>
      <c r="H913" t="n">
        <v>801.0</v>
      </c>
      <c r="I913" t="n">
        <v>762.84</v>
      </c>
      <c r="J913" t="n">
        <v>725.7</v>
      </c>
      <c r="K913" t="inlineStr">
        <is>
          <t>sale</t>
        </is>
      </c>
      <c r="L913" t="inlineStr">
        <is>
          <t/>
        </is>
      </c>
      <c r="M913" t="inlineStr">
        <is>
          <t/>
        </is>
      </c>
      <c r="N913" t="n">
        <v>0.0</v>
      </c>
      <c r="O913" t="n">
        <v>0.0</v>
      </c>
      <c r="P913" t="n">
        <v>589.25</v>
      </c>
      <c r="Q913" t="n">
        <v>589.26</v>
      </c>
      <c r="R913" t="n">
        <v>37.14</v>
      </c>
      <c r="S913" t="n">
        <v>37.14</v>
      </c>
      <c r="T913" t="n">
        <v>7.63</v>
      </c>
      <c r="U913" t="n">
        <v>7.63</v>
      </c>
      <c r="V913" t="n">
        <v>130.63</v>
      </c>
      <c r="W913" t="n">
        <v>130.63</v>
      </c>
      <c r="X913" t="n">
        <v>10.01</v>
      </c>
      <c r="Y913" t="n">
        <v>10.01</v>
      </c>
      <c r="Z913" t="n">
        <v>25.32</v>
      </c>
      <c r="AA913" t="n">
        <v>25.31</v>
      </c>
      <c r="AB913" t="n">
        <v>38.14</v>
      </c>
      <c r="AC913" t="n">
        <v>38.14</v>
      </c>
      <c r="AD913" t="n">
        <v>38.15999999999997</v>
      </c>
      <c r="AE913" t="n">
        <v>-0.009999999999990905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0.010000000000001563</v>
      </c>
      <c r="AK913" t="n">
        <v>0.0</v>
      </c>
      <c r="AL913" t="inlineStr">
        <is>
          <t>unreconciled</t>
        </is>
      </c>
      <c r="AM913" t="inlineStr">
        <is>
          <t>Order Amount Mismatch (POS&gt;3PO)</t>
        </is>
      </c>
      <c r="AN913" t="n">
        <v>38.16</v>
      </c>
      <c r="AO913" t="n">
        <f>ROUND(P913*100/H913,2)</f>
        <v>0.0</v>
      </c>
      <c r="AP913" t="n">
        <f>ROUND(Q913*100/I913,2)</f>
        <v>0.0</v>
      </c>
      <c r="AQ913"/>
      <c r="AR913"/>
      <c r="AS913" t="n">
        <v>0.0</v>
      </c>
    </row>
    <row r="914">
      <c r="A914" s="1" t="n">
        <v>45233.0</v>
      </c>
      <c r="B914" s="2" t="n">
        <v>45233.80336805555</v>
      </c>
      <c r="C914" t="inlineStr">
        <is>
          <t>3140094012085215</t>
        </is>
      </c>
      <c r="D914" t="inlineStr">
        <is>
          <t>POS0012</t>
        </is>
      </c>
      <c r="E914" t="inlineStr">
        <is>
          <t>30</t>
        </is>
      </c>
      <c r="F914" t="inlineStr">
        <is>
          <t>0094</t>
        </is>
      </c>
      <c r="G914" t="inlineStr">
        <is>
          <t>5310013758</t>
        </is>
      </c>
      <c r="H914" t="n">
        <v>349.0</v>
      </c>
      <c r="I914" t="n">
        <v>409.52</v>
      </c>
      <c r="J914" t="n">
        <v>372.38</v>
      </c>
      <c r="K914" t="inlineStr">
        <is>
          <t>sale</t>
        </is>
      </c>
      <c r="L914" t="inlineStr">
        <is>
          <t/>
        </is>
      </c>
      <c r="M914" t="inlineStr">
        <is>
          <t/>
        </is>
      </c>
      <c r="N914" t="n">
        <v>0.0</v>
      </c>
      <c r="O914" t="n">
        <v>0.0</v>
      </c>
      <c r="P914" t="n">
        <v>319.98</v>
      </c>
      <c r="Q914" t="n">
        <v>261.21</v>
      </c>
      <c r="R914" t="n">
        <v>37.14</v>
      </c>
      <c r="S914" t="n">
        <v>37.14</v>
      </c>
      <c r="T914" t="n">
        <v>4.1</v>
      </c>
      <c r="U914" t="n">
        <v>3.32</v>
      </c>
      <c r="V914" t="n">
        <v>67.03</v>
      </c>
      <c r="W914" t="n">
        <v>53.14</v>
      </c>
      <c r="X914" t="n">
        <v>5.38</v>
      </c>
      <c r="Y914" t="n">
        <v>4.36</v>
      </c>
      <c r="Z914" t="n">
        <v>13.03</v>
      </c>
      <c r="AA914" t="n">
        <v>10.35</v>
      </c>
      <c r="AB914" t="n">
        <v>16.62</v>
      </c>
      <c r="AC914" t="n">
        <v>16.62</v>
      </c>
      <c r="AD914" t="n">
        <v>-60.51999999999998</v>
      </c>
      <c r="AE914" t="n">
        <v>58.77000000000004</v>
      </c>
      <c r="AF914" t="n">
        <v>0.0</v>
      </c>
      <c r="AG914" t="n">
        <v>0.7799999999999998</v>
      </c>
      <c r="AH914" t="n">
        <v>13.89</v>
      </c>
      <c r="AI914" t="n">
        <v>1.0199999999999996</v>
      </c>
      <c r="AJ914" t="n">
        <v>2.6799999999999997</v>
      </c>
      <c r="AK914" t="n">
        <v>0.0</v>
      </c>
      <c r="AL914" t="inlineStr">
        <is>
          <t>unreconciled</t>
        </is>
      </c>
      <c r="AM914" t="inlineStr">
        <is>
          <t>Order Amount Mismatch (3PO&gt;POS)</t>
        </is>
      </c>
      <c r="AN914" t="n">
        <v>60.52</v>
      </c>
      <c r="AO914" t="n">
        <f>ROUND(P914*100/H914,2)</f>
        <v>0.0</v>
      </c>
      <c r="AP914" t="n">
        <f>ROUND(Q914*100/I914,2)</f>
        <v>0.0</v>
      </c>
      <c r="AQ914"/>
      <c r="AR914"/>
      <c r="AS914" t="n">
        <v>0.0</v>
      </c>
    </row>
    <row r="915">
      <c r="A915" s="1" t="n">
        <v>45233.0</v>
      </c>
      <c r="B915" s="2" t="n">
        <v>45233.68619212963</v>
      </c>
      <c r="C915" t="inlineStr">
        <is>
          <t>3140023012059253</t>
        </is>
      </c>
      <c r="D915" t="inlineStr">
        <is>
          <t>POS0012</t>
        </is>
      </c>
      <c r="E915" t="inlineStr">
        <is>
          <t>46</t>
        </is>
      </c>
      <c r="F915" t="inlineStr">
        <is>
          <t>0023</t>
        </is>
      </c>
      <c r="G915" t="inlineStr">
        <is>
          <t>5310014576</t>
        </is>
      </c>
      <c r="H915" t="n">
        <v>992.0</v>
      </c>
      <c r="I915" t="n">
        <v>1021.89</v>
      </c>
      <c r="J915" t="n">
        <v>984.75</v>
      </c>
      <c r="K915" t="inlineStr">
        <is>
          <t>sale</t>
        </is>
      </c>
      <c r="L915" t="inlineStr">
        <is>
          <t/>
        </is>
      </c>
      <c r="M915" t="inlineStr">
        <is>
          <t/>
        </is>
      </c>
      <c r="N915" t="n">
        <v>0.0</v>
      </c>
      <c r="O915" t="n">
        <v>0.0</v>
      </c>
      <c r="P915" t="n">
        <v>786.68</v>
      </c>
      <c r="Q915" t="n">
        <v>727.87</v>
      </c>
      <c r="R915" t="n">
        <v>37.14</v>
      </c>
      <c r="S915" t="n">
        <v>37.14</v>
      </c>
      <c r="T915" t="n">
        <v>10.22</v>
      </c>
      <c r="U915" t="n">
        <v>9.45</v>
      </c>
      <c r="V915" t="n">
        <v>177.26</v>
      </c>
      <c r="W915" t="n">
        <v>163.37</v>
      </c>
      <c r="X915" t="n">
        <v>13.41</v>
      </c>
      <c r="Y915" t="n">
        <v>12.4</v>
      </c>
      <c r="Z915" t="n">
        <v>34.32</v>
      </c>
      <c r="AA915" t="n">
        <v>31.64</v>
      </c>
      <c r="AB915" t="n">
        <v>47.24</v>
      </c>
      <c r="AC915" t="n">
        <v>47.24</v>
      </c>
      <c r="AD915" t="n">
        <v>-29.889999999999986</v>
      </c>
      <c r="AE915" t="n">
        <v>58.809999999999945</v>
      </c>
      <c r="AF915" t="n">
        <v>0.0</v>
      </c>
      <c r="AG915" t="n">
        <v>0.7700000000000014</v>
      </c>
      <c r="AH915" t="n">
        <v>13.889999999999986</v>
      </c>
      <c r="AI915" t="n">
        <v>1.0099999999999998</v>
      </c>
      <c r="AJ915" t="n">
        <v>2.6799999999999997</v>
      </c>
      <c r="AK915" t="n">
        <v>0.0</v>
      </c>
      <c r="AL915" t="inlineStr">
        <is>
          <t>unreconciled</t>
        </is>
      </c>
      <c r="AM915" t="inlineStr">
        <is>
          <t>Order Amount Mismatch (3PO&gt;POS)</t>
        </is>
      </c>
      <c r="AN915" t="n">
        <v>29.89</v>
      </c>
      <c r="AO915" t="n">
        <f>ROUND(P915*100/H915,2)</f>
        <v>0.0</v>
      </c>
      <c r="AP915" t="n">
        <f>ROUND(Q915*100/I915,2)</f>
        <v>0.0</v>
      </c>
      <c r="AQ915"/>
      <c r="AR915"/>
      <c r="AS915" t="n">
        <v>0.0</v>
      </c>
    </row>
    <row r="916">
      <c r="A916" s="1" t="n">
        <v>45232.0</v>
      </c>
      <c r="B916" s="2" t="n">
        <v>45232.631689814814</v>
      </c>
      <c r="C916" t="inlineStr">
        <is>
          <t>3140094012084744</t>
        </is>
      </c>
      <c r="D916" t="inlineStr">
        <is>
          <t>POS0012</t>
        </is>
      </c>
      <c r="E916" t="inlineStr">
        <is>
          <t>59</t>
        </is>
      </c>
      <c r="F916" t="inlineStr">
        <is>
          <t>0094</t>
        </is>
      </c>
      <c r="G916" t="inlineStr">
        <is>
          <t>5310044711</t>
        </is>
      </c>
      <c r="H916" t="n">
        <v>223.0</v>
      </c>
      <c r="I916" t="n">
        <v>212.38</v>
      </c>
      <c r="J916" t="n">
        <v>175.24</v>
      </c>
      <c r="K916" t="inlineStr">
        <is>
          <t>sale</t>
        </is>
      </c>
      <c r="L916" t="inlineStr">
        <is>
          <t/>
        </is>
      </c>
      <c r="M916" t="inlineStr">
        <is>
          <t/>
        </is>
      </c>
      <c r="N916" t="n">
        <v>0.0</v>
      </c>
      <c r="O916" t="n">
        <v>0.0</v>
      </c>
      <c r="P916" t="n">
        <v>169.75</v>
      </c>
      <c r="Q916" t="n">
        <v>169.75</v>
      </c>
      <c r="R916" t="n">
        <v>37.14</v>
      </c>
      <c r="S916" t="n">
        <v>37.14</v>
      </c>
      <c r="T916" t="n">
        <v>2.12</v>
      </c>
      <c r="U916" t="n">
        <v>2.12</v>
      </c>
      <c r="V916" t="n">
        <v>31.54</v>
      </c>
      <c r="W916" t="n">
        <v>31.54</v>
      </c>
      <c r="X916" t="n">
        <v>2.79</v>
      </c>
      <c r="Y916" t="n">
        <v>2.79</v>
      </c>
      <c r="Z916" t="n">
        <v>6.18</v>
      </c>
      <c r="AA916" t="n">
        <v>6.18</v>
      </c>
      <c r="AB916" t="n">
        <v>10.62</v>
      </c>
      <c r="AC916" t="n">
        <v>10.62</v>
      </c>
      <c r="AD916" t="n">
        <v>10.620000000000005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inlineStr">
        <is>
          <t>unreconciled</t>
        </is>
      </c>
      <c r="AM916" t="inlineStr">
        <is>
          <t>Order Amount Mismatch (POS&gt;3PO)</t>
        </is>
      </c>
      <c r="AN916" t="n">
        <v>10.62</v>
      </c>
      <c r="AO916" t="n">
        <f>ROUND(P916*100/H916,2)</f>
        <v>0.0</v>
      </c>
      <c r="AP916" t="n">
        <f>ROUND(Q916*100/I916,2)</f>
        <v>0.0</v>
      </c>
      <c r="AQ916"/>
      <c r="AR916"/>
      <c r="AS916" t="n">
        <v>0.0</v>
      </c>
    </row>
    <row r="917">
      <c r="A917" s="1" t="n">
        <v>45234.0</v>
      </c>
      <c r="B917" s="2" t="n">
        <v>45234.60482638889</v>
      </c>
      <c r="C917" t="inlineStr">
        <is>
          <t>3140023012059495</t>
        </is>
      </c>
      <c r="D917" t="inlineStr">
        <is>
          <t>POS0012</t>
        </is>
      </c>
      <c r="E917" t="inlineStr">
        <is>
          <t>87</t>
        </is>
      </c>
      <c r="F917" t="inlineStr">
        <is>
          <t>0023</t>
        </is>
      </c>
      <c r="G917" t="inlineStr">
        <is>
          <t>5310048758</t>
        </is>
      </c>
      <c r="H917" t="n">
        <v>389.0</v>
      </c>
      <c r="I917" t="n">
        <v>370.48</v>
      </c>
      <c r="J917" t="n">
        <v>333.34</v>
      </c>
      <c r="K917" t="inlineStr">
        <is>
          <t>sale</t>
        </is>
      </c>
      <c r="L917" t="inlineStr">
        <is>
          <t/>
        </is>
      </c>
      <c r="M917" t="inlineStr">
        <is>
          <t/>
        </is>
      </c>
      <c r="N917" t="n">
        <v>0.0</v>
      </c>
      <c r="O917" t="n">
        <v>0.0</v>
      </c>
      <c r="P917" t="n">
        <v>290.25</v>
      </c>
      <c r="Q917" t="n">
        <v>290.26</v>
      </c>
      <c r="R917" t="n">
        <v>37.14</v>
      </c>
      <c r="S917" t="n">
        <v>37.14</v>
      </c>
      <c r="T917" t="n">
        <v>3.7</v>
      </c>
      <c r="U917" t="n">
        <v>3.7</v>
      </c>
      <c r="V917" t="n">
        <v>60.0</v>
      </c>
      <c r="W917" t="n">
        <v>60.0</v>
      </c>
      <c r="X917" t="n">
        <v>4.86</v>
      </c>
      <c r="Y917" t="n">
        <v>4.86</v>
      </c>
      <c r="Z917" t="n">
        <v>11.67</v>
      </c>
      <c r="AA917" t="n">
        <v>11.67</v>
      </c>
      <c r="AB917" t="n">
        <v>18.52</v>
      </c>
      <c r="AC917" t="n">
        <v>18.53</v>
      </c>
      <c r="AD917" t="n">
        <v>18.519999999999982</v>
      </c>
      <c r="AE917" t="n">
        <v>-0.009999999999990905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-0.010000000000001563</v>
      </c>
      <c r="AL917" t="inlineStr">
        <is>
          <t>unreconciled</t>
        </is>
      </c>
      <c r="AM917" t="inlineStr">
        <is>
          <t>Order Amount Mismatch (POS&gt;3PO)</t>
        </is>
      </c>
      <c r="AN917" t="n">
        <v>18.52</v>
      </c>
      <c r="AO917" t="n">
        <f>ROUND(P917*100/H917,2)</f>
        <v>0.0</v>
      </c>
      <c r="AP917" t="n">
        <f>ROUND(Q917*100/I917,2)</f>
        <v>0.0</v>
      </c>
      <c r="AQ917"/>
      <c r="AR917"/>
      <c r="AS917" t="n">
        <v>0.0</v>
      </c>
    </row>
    <row r="918">
      <c r="A918" s="1" t="n">
        <v>45232.0</v>
      </c>
      <c r="B918" s="2" t="n">
        <v>45232.98422453704</v>
      </c>
      <c r="C918" t="inlineStr">
        <is>
          <t>3140094012084999</t>
        </is>
      </c>
      <c r="D918" t="inlineStr">
        <is>
          <t>POS0012</t>
        </is>
      </c>
      <c r="E918" t="inlineStr">
        <is>
          <t>14</t>
        </is>
      </c>
      <c r="F918" t="inlineStr">
        <is>
          <t>0094</t>
        </is>
      </c>
      <c r="G918" t="inlineStr">
        <is>
          <t>5310057104</t>
        </is>
      </c>
      <c r="H918" t="n">
        <v>510.0</v>
      </c>
      <c r="I918" t="n">
        <v>485.71</v>
      </c>
      <c r="J918" t="n">
        <v>448.57</v>
      </c>
      <c r="K918" t="inlineStr">
        <is>
          <t>sale</t>
        </is>
      </c>
      <c r="L918" t="inlineStr">
        <is>
          <t/>
        </is>
      </c>
      <c r="M918" t="inlineStr">
        <is>
          <t/>
        </is>
      </c>
      <c r="N918" t="n">
        <v>0.0</v>
      </c>
      <c r="O918" t="n">
        <v>0.0</v>
      </c>
      <c r="P918" t="n">
        <v>378.05</v>
      </c>
      <c r="Q918" t="n">
        <v>378.06</v>
      </c>
      <c r="R918" t="n">
        <v>37.14</v>
      </c>
      <c r="S918" t="n">
        <v>37.14</v>
      </c>
      <c r="T918" t="n">
        <v>4.86</v>
      </c>
      <c r="U918" t="n">
        <v>4.86</v>
      </c>
      <c r="V918" t="n">
        <v>80.74</v>
      </c>
      <c r="W918" t="n">
        <v>80.74</v>
      </c>
      <c r="X918" t="n">
        <v>6.38</v>
      </c>
      <c r="Y918" t="n">
        <v>6.38</v>
      </c>
      <c r="Z918" t="n">
        <v>15.68</v>
      </c>
      <c r="AA918" t="n">
        <v>15.68</v>
      </c>
      <c r="AB918" t="n">
        <v>24.28</v>
      </c>
      <c r="AC918" t="n">
        <v>24.29</v>
      </c>
      <c r="AD918" t="n">
        <v>24.29000000000002</v>
      </c>
      <c r="AE918" t="n">
        <v>-0.009999999999990905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-0.00999999999999801</v>
      </c>
      <c r="AL918" t="inlineStr">
        <is>
          <t>unreconciled</t>
        </is>
      </c>
      <c r="AM918" t="inlineStr">
        <is>
          <t>Order Amount Mismatch (POS&gt;3PO)</t>
        </is>
      </c>
      <c r="AN918" t="n">
        <v>24.29</v>
      </c>
      <c r="AO918" t="n">
        <f>ROUND(P918*100/H918,2)</f>
        <v>0.0</v>
      </c>
      <c r="AP918" t="n">
        <f>ROUND(Q918*100/I918,2)</f>
        <v>0.0</v>
      </c>
      <c r="AQ918"/>
      <c r="AR918"/>
      <c r="AS918" t="n">
        <v>0.0</v>
      </c>
    </row>
    <row r="919">
      <c r="A919" s="1" t="n">
        <v>45236.0</v>
      </c>
      <c r="B919" s="2" t="n">
        <v>45236.597083333334</v>
      </c>
      <c r="C919" t="inlineStr">
        <is>
          <t>3140023012060008</t>
        </is>
      </c>
      <c r="D919" t="inlineStr">
        <is>
          <t>POS0012</t>
        </is>
      </c>
      <c r="E919" t="inlineStr">
        <is>
          <t>00</t>
        </is>
      </c>
      <c r="F919" t="inlineStr">
        <is>
          <t>0023</t>
        </is>
      </c>
      <c r="G919" t="inlineStr">
        <is>
          <t>5310060302</t>
        </is>
      </c>
      <c r="H919" t="n">
        <v>611.0</v>
      </c>
      <c r="I919" t="n">
        <v>581.91</v>
      </c>
      <c r="J919" t="n">
        <v>544.77</v>
      </c>
      <c r="K919" t="inlineStr">
        <is>
          <t>sale</t>
        </is>
      </c>
      <c r="L919" t="inlineStr">
        <is>
          <t/>
        </is>
      </c>
      <c r="M919" t="inlineStr">
        <is>
          <t/>
        </is>
      </c>
      <c r="N919" t="n">
        <v>0.0</v>
      </c>
      <c r="O919" t="n">
        <v>0.0</v>
      </c>
      <c r="P919" t="n">
        <v>451.36</v>
      </c>
      <c r="Q919" t="n">
        <v>451.34</v>
      </c>
      <c r="R919" t="n">
        <v>37.14</v>
      </c>
      <c r="S919" t="n">
        <v>37.14</v>
      </c>
      <c r="T919" t="n">
        <v>5.82</v>
      </c>
      <c r="U919" t="n">
        <v>5.82</v>
      </c>
      <c r="V919" t="n">
        <v>98.06</v>
      </c>
      <c r="W919" t="n">
        <v>98.06</v>
      </c>
      <c r="X919" t="n">
        <v>7.64</v>
      </c>
      <c r="Y919" t="n">
        <v>7.64</v>
      </c>
      <c r="Z919" t="n">
        <v>19.03</v>
      </c>
      <c r="AA919" t="n">
        <v>19.03</v>
      </c>
      <c r="AB919" t="n">
        <v>29.1</v>
      </c>
      <c r="AC919" t="n">
        <v>29.1</v>
      </c>
      <c r="AD919" t="n">
        <v>29.090000000000032</v>
      </c>
      <c r="AE919" t="n">
        <v>0.020000000000038654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inlineStr">
        <is>
          <t>unreconciled</t>
        </is>
      </c>
      <c r="AM919" t="inlineStr">
        <is>
          <t>Order Amount Mismatch (POS&gt;3PO)</t>
        </is>
      </c>
      <c r="AN919" t="n">
        <v>29.09</v>
      </c>
      <c r="AO919" t="n">
        <f>ROUND(P919*100/H919,2)</f>
        <v>0.0</v>
      </c>
      <c r="AP919" t="n">
        <f>ROUND(Q919*100/I919,2)</f>
        <v>0.0</v>
      </c>
      <c r="AQ919"/>
      <c r="AR919"/>
      <c r="AS919" t="n">
        <v>0.0</v>
      </c>
    </row>
    <row r="920">
      <c r="A920" s="1" t="n">
        <v>45233.0</v>
      </c>
      <c r="B920" s="2" t="n">
        <v>45233.541666666664</v>
      </c>
      <c r="C920" t="inlineStr">
        <is>
          <t>3140094012085073</t>
        </is>
      </c>
      <c r="D920" t="inlineStr">
        <is>
          <t>POS0012</t>
        </is>
      </c>
      <c r="E920" t="inlineStr">
        <is>
          <t>88</t>
        </is>
      </c>
      <c r="F920" t="inlineStr">
        <is>
          <t>0094</t>
        </is>
      </c>
      <c r="G920" t="inlineStr">
        <is>
          <t>5310064709</t>
        </is>
      </c>
      <c r="H920" t="n">
        <v>476.0</v>
      </c>
      <c r="I920" t="n">
        <v>530.46</v>
      </c>
      <c r="J920" t="n">
        <v>493.32</v>
      </c>
      <c r="K920" t="inlineStr">
        <is>
          <t>sale</t>
        </is>
      </c>
      <c r="L920" t="inlineStr">
        <is>
          <t/>
        </is>
      </c>
      <c r="M920" t="inlineStr">
        <is>
          <t/>
        </is>
      </c>
      <c r="N920" t="n">
        <v>0.0</v>
      </c>
      <c r="O920" t="n">
        <v>0.0</v>
      </c>
      <c r="P920" t="n">
        <v>412.16</v>
      </c>
      <c r="Q920" t="n">
        <v>353.37</v>
      </c>
      <c r="R920" t="n">
        <v>37.14</v>
      </c>
      <c r="S920" t="n">
        <v>37.14</v>
      </c>
      <c r="T920" t="n">
        <v>5.3</v>
      </c>
      <c r="U920" t="n">
        <v>4.53</v>
      </c>
      <c r="V920" t="n">
        <v>88.8</v>
      </c>
      <c r="W920" t="n">
        <v>74.91</v>
      </c>
      <c r="X920" t="n">
        <v>6.96</v>
      </c>
      <c r="Y920" t="n">
        <v>5.95</v>
      </c>
      <c r="Z920" t="n">
        <v>17.24</v>
      </c>
      <c r="AA920" t="n">
        <v>14.55</v>
      </c>
      <c r="AB920" t="n">
        <v>22.66</v>
      </c>
      <c r="AC920" t="n">
        <v>22.67</v>
      </c>
      <c r="AD920" t="n">
        <v>-54.460000000000036</v>
      </c>
      <c r="AE920" t="n">
        <v>58.79000000000002</v>
      </c>
      <c r="AF920" t="n">
        <v>0.0</v>
      </c>
      <c r="AG920" t="n">
        <v>0.7699999999999996</v>
      </c>
      <c r="AH920" t="n">
        <v>13.89</v>
      </c>
      <c r="AI920" t="n">
        <v>1.0099999999999998</v>
      </c>
      <c r="AJ920" t="n">
        <v>2.6899999999999977</v>
      </c>
      <c r="AK920" t="n">
        <v>-0.010000000000001563</v>
      </c>
      <c r="AL920" t="inlineStr">
        <is>
          <t>unreconciled</t>
        </is>
      </c>
      <c r="AM920" t="inlineStr">
        <is>
          <t>Order Amount Mismatch (3PO&gt;POS)</t>
        </is>
      </c>
      <c r="AN920" t="n">
        <v>54.46</v>
      </c>
      <c r="AO920" t="n">
        <f>ROUND(P920*100/H920,2)</f>
        <v>0.0</v>
      </c>
      <c r="AP920" t="n">
        <f>ROUND(Q920*100/I920,2)</f>
        <v>0.0</v>
      </c>
      <c r="AQ920"/>
      <c r="AR920"/>
      <c r="AS920" t="n">
        <v>0.0</v>
      </c>
    </row>
    <row r="921">
      <c r="A921" s="1" t="n">
        <v>45236.0</v>
      </c>
      <c r="B921" s="2" t="n">
        <v>45236.70966435185</v>
      </c>
      <c r="C921" t="inlineStr">
        <is>
          <t>3140094012086537</t>
        </is>
      </c>
      <c r="D921" t="inlineStr">
        <is>
          <t>POS0012</t>
        </is>
      </c>
      <c r="E921" t="inlineStr">
        <is>
          <t>52</t>
        </is>
      </c>
      <c r="F921" t="inlineStr">
        <is>
          <t>0094</t>
        </is>
      </c>
      <c r="G921" t="inlineStr">
        <is>
          <t>5310075258</t>
        </is>
      </c>
      <c r="H921" t="n">
        <v>339.0</v>
      </c>
      <c r="I921" t="n">
        <v>322.86</v>
      </c>
      <c r="J921" t="n">
        <v>285.72</v>
      </c>
      <c r="K921" t="inlineStr">
        <is>
          <t>sale</t>
        </is>
      </c>
      <c r="L921" t="inlineStr">
        <is>
          <t/>
        </is>
      </c>
      <c r="M921" t="inlineStr">
        <is>
          <t/>
        </is>
      </c>
      <c r="N921" t="n">
        <v>0.0</v>
      </c>
      <c r="O921" t="n">
        <v>0.0</v>
      </c>
      <c r="P921" t="n">
        <v>253.94</v>
      </c>
      <c r="Q921" t="n">
        <v>253.92</v>
      </c>
      <c r="R921" t="n">
        <v>37.14</v>
      </c>
      <c r="S921" t="n">
        <v>37.14</v>
      </c>
      <c r="T921" t="n">
        <v>3.23</v>
      </c>
      <c r="U921" t="n">
        <v>3.23</v>
      </c>
      <c r="V921" t="n">
        <v>51.43</v>
      </c>
      <c r="W921" t="n">
        <v>51.43</v>
      </c>
      <c r="X921" t="n">
        <v>4.24</v>
      </c>
      <c r="Y921" t="n">
        <v>4.24</v>
      </c>
      <c r="Z921" t="n">
        <v>10.02</v>
      </c>
      <c r="AA921" t="n">
        <v>10.02</v>
      </c>
      <c r="AB921" t="n">
        <v>16.14</v>
      </c>
      <c r="AC921" t="n">
        <v>16.14</v>
      </c>
      <c r="AD921" t="n">
        <v>16.139999999999986</v>
      </c>
      <c r="AE921" t="n">
        <v>0.020000000000010232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inlineStr">
        <is>
          <t>unreconciled</t>
        </is>
      </c>
      <c r="AM921" t="inlineStr">
        <is>
          <t>Order Amount Mismatch (POS&gt;3PO)</t>
        </is>
      </c>
      <c r="AN921" t="n">
        <v>16.14</v>
      </c>
      <c r="AO921" t="n">
        <f>ROUND(P921*100/H921,2)</f>
        <v>0.0</v>
      </c>
      <c r="AP921" t="n">
        <f>ROUND(Q921*100/I921,2)</f>
        <v>0.0</v>
      </c>
      <c r="AQ921"/>
      <c r="AR921"/>
      <c r="AS921" t="n">
        <v>0.0</v>
      </c>
    </row>
    <row r="922">
      <c r="A922" s="1" t="n">
        <v>45232.0</v>
      </c>
      <c r="B922" s="2" t="n">
        <v>45232.62869212963</v>
      </c>
      <c r="C922" t="inlineStr">
        <is>
          <t>3140023012058973</t>
        </is>
      </c>
      <c r="D922" t="inlineStr">
        <is>
          <t>POS0012</t>
        </is>
      </c>
      <c r="E922" t="inlineStr">
        <is>
          <t>67</t>
        </is>
      </c>
      <c r="F922" t="inlineStr">
        <is>
          <t>0023</t>
        </is>
      </c>
      <c r="G922" t="inlineStr">
        <is>
          <t>5310077726</t>
        </is>
      </c>
      <c r="H922" t="n">
        <v>153.0</v>
      </c>
      <c r="I922" t="n">
        <v>145.71</v>
      </c>
      <c r="J922" t="n">
        <v>108.57</v>
      </c>
      <c r="K922" t="inlineStr">
        <is>
          <t>sale</t>
        </is>
      </c>
      <c r="L922" t="inlineStr">
        <is>
          <t/>
        </is>
      </c>
      <c r="M922" t="inlineStr">
        <is>
          <t/>
        </is>
      </c>
      <c r="N922" t="n">
        <v>0.0</v>
      </c>
      <c r="O922" t="n">
        <v>0.0</v>
      </c>
      <c r="P922" t="n">
        <v>118.94</v>
      </c>
      <c r="Q922" t="n">
        <v>118.95</v>
      </c>
      <c r="R922" t="n">
        <v>37.14</v>
      </c>
      <c r="S922" t="n">
        <v>37.14</v>
      </c>
      <c r="T922" t="n">
        <v>1.46</v>
      </c>
      <c r="U922" t="n">
        <v>1.46</v>
      </c>
      <c r="V922" t="n">
        <v>19.54</v>
      </c>
      <c r="W922" t="n">
        <v>19.54</v>
      </c>
      <c r="X922" t="n">
        <v>1.91</v>
      </c>
      <c r="Y922" t="n">
        <v>1.91</v>
      </c>
      <c r="Z922" t="n">
        <v>3.86</v>
      </c>
      <c r="AA922" t="n">
        <v>3.86</v>
      </c>
      <c r="AB922" t="n">
        <v>7.28</v>
      </c>
      <c r="AC922" t="n">
        <v>7.29</v>
      </c>
      <c r="AD922" t="n">
        <v>7.289999999999992</v>
      </c>
      <c r="AE922" t="n">
        <v>-0.010000000000005116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-0.009999999999999787</v>
      </c>
      <c r="AL922" t="inlineStr">
        <is>
          <t>unreconciled</t>
        </is>
      </c>
      <c r="AM922" t="inlineStr">
        <is>
          <t>Order Amount Mismatch (POS&gt;3PO)</t>
        </is>
      </c>
      <c r="AN922" t="n">
        <v>7.29</v>
      </c>
      <c r="AO922" t="n">
        <f>ROUND(P922*100/H922,2)</f>
        <v>0.0</v>
      </c>
      <c r="AP922" t="n">
        <f>ROUND(Q922*100/I922,2)</f>
        <v>0.0</v>
      </c>
      <c r="AQ922"/>
      <c r="AR922"/>
      <c r="AS922" t="n">
        <v>0.0</v>
      </c>
    </row>
    <row r="923">
      <c r="A923" s="1" t="n">
        <v>45233.0</v>
      </c>
      <c r="B923" s="2" t="n">
        <v>45233.48207175926</v>
      </c>
      <c r="C923" t="inlineStr">
        <is>
          <t>3140094012085050</t>
        </is>
      </c>
      <c r="D923" t="inlineStr">
        <is>
          <t>POS0012</t>
        </is>
      </c>
      <c r="E923" t="inlineStr">
        <is>
          <t>65</t>
        </is>
      </c>
      <c r="F923" t="inlineStr">
        <is>
          <t>0094</t>
        </is>
      </c>
      <c r="G923" t="inlineStr">
        <is>
          <t>5310087632</t>
        </is>
      </c>
      <c r="H923" t="n">
        <v>301.0</v>
      </c>
      <c r="I923" t="n">
        <v>286.67</v>
      </c>
      <c r="J923" t="n">
        <v>249.53</v>
      </c>
      <c r="K923" t="inlineStr">
        <is>
          <t>sale</t>
        </is>
      </c>
      <c r="L923" t="inlineStr">
        <is>
          <t/>
        </is>
      </c>
      <c r="M923" t="inlineStr">
        <is>
          <t/>
        </is>
      </c>
      <c r="N923" t="n">
        <v>0.0</v>
      </c>
      <c r="O923" t="n">
        <v>0.0</v>
      </c>
      <c r="P923" t="n">
        <v>226.36</v>
      </c>
      <c r="Q923" t="n">
        <v>226.35</v>
      </c>
      <c r="R923" t="n">
        <v>37.14</v>
      </c>
      <c r="S923" t="n">
        <v>37.14</v>
      </c>
      <c r="T923" t="n">
        <v>2.87</v>
      </c>
      <c r="U923" t="n">
        <v>2.87</v>
      </c>
      <c r="V923" t="n">
        <v>44.92</v>
      </c>
      <c r="W923" t="n">
        <v>44.92</v>
      </c>
      <c r="X923" t="n">
        <v>3.76</v>
      </c>
      <c r="Y923" t="n">
        <v>3.76</v>
      </c>
      <c r="Z923" t="n">
        <v>8.76</v>
      </c>
      <c r="AA923" t="n">
        <v>8.77</v>
      </c>
      <c r="AB923" t="n">
        <v>14.34</v>
      </c>
      <c r="AC923" t="n">
        <v>14.34</v>
      </c>
      <c r="AD923" t="n">
        <v>14.329999999999984</v>
      </c>
      <c r="AE923" t="n">
        <v>0.010000000000019327</v>
      </c>
      <c r="AF923" t="n">
        <v>0.0</v>
      </c>
      <c r="AG923" t="n">
        <v>0.0</v>
      </c>
      <c r="AH923" t="n">
        <v>0.0</v>
      </c>
      <c r="AI923" t="n">
        <v>0.0</v>
      </c>
      <c r="AJ923" t="n">
        <v>-0.009999999999999787</v>
      </c>
      <c r="AK923" t="n">
        <v>0.0</v>
      </c>
      <c r="AL923" t="inlineStr">
        <is>
          <t>unreconciled</t>
        </is>
      </c>
      <c r="AM923" t="inlineStr">
        <is>
          <t>Order Amount Mismatch (POS&gt;3PO)</t>
        </is>
      </c>
      <c r="AN923" t="n">
        <v>14.33</v>
      </c>
      <c r="AO923" t="n">
        <f>ROUND(P923*100/H923,2)</f>
        <v>0.0</v>
      </c>
      <c r="AP923" t="n">
        <f>ROUND(Q923*100/I923,2)</f>
        <v>0.0</v>
      </c>
      <c r="AQ923"/>
      <c r="AR923"/>
      <c r="AS923" t="n">
        <v>0.0</v>
      </c>
    </row>
    <row r="924">
      <c r="A924" s="1" t="n">
        <v>45233.0</v>
      </c>
      <c r="B924" s="2" t="n">
        <v>45233.764814814815</v>
      </c>
      <c r="C924" t="inlineStr">
        <is>
          <t>3140023012059274</t>
        </is>
      </c>
      <c r="D924" t="inlineStr">
        <is>
          <t>POS0012</t>
        </is>
      </c>
      <c r="E924" t="inlineStr">
        <is>
          <t>67</t>
        </is>
      </c>
      <c r="F924" t="inlineStr">
        <is>
          <t>0023</t>
        </is>
      </c>
      <c r="G924" t="inlineStr">
        <is>
          <t>5310088918</t>
        </is>
      </c>
      <c r="H924" t="n">
        <v>461.0</v>
      </c>
      <c r="I924" t="n">
        <v>516.19</v>
      </c>
      <c r="J924" t="n">
        <v>479.05</v>
      </c>
      <c r="K924" t="inlineStr">
        <is>
          <t>sale</t>
        </is>
      </c>
      <c r="L924" t="inlineStr">
        <is>
          <t/>
        </is>
      </c>
      <c r="M924" t="inlineStr">
        <is>
          <t/>
        </is>
      </c>
      <c r="N924" t="n">
        <v>0.0</v>
      </c>
      <c r="O924" t="n">
        <v>0.0</v>
      </c>
      <c r="P924" t="n">
        <v>401.28</v>
      </c>
      <c r="Q924" t="n">
        <v>342.49</v>
      </c>
      <c r="R924" t="n">
        <v>37.14</v>
      </c>
      <c r="S924" t="n">
        <v>37.14</v>
      </c>
      <c r="T924" t="n">
        <v>5.16</v>
      </c>
      <c r="U924" t="n">
        <v>4.39</v>
      </c>
      <c r="V924" t="n">
        <v>86.23</v>
      </c>
      <c r="W924" t="n">
        <v>72.34</v>
      </c>
      <c r="X924" t="n">
        <v>6.78</v>
      </c>
      <c r="Y924" t="n">
        <v>5.76</v>
      </c>
      <c r="Z924" t="n">
        <v>16.74</v>
      </c>
      <c r="AA924" t="n">
        <v>14.06</v>
      </c>
      <c r="AB924" t="n">
        <v>21.96</v>
      </c>
      <c r="AC924" t="n">
        <v>21.95</v>
      </c>
      <c r="AD924" t="n">
        <v>-55.190000000000055</v>
      </c>
      <c r="AE924" t="n">
        <v>58.789999999999964</v>
      </c>
      <c r="AF924" t="n">
        <v>0.0</v>
      </c>
      <c r="AG924" t="n">
        <v>0.7700000000000005</v>
      </c>
      <c r="AH924" t="n">
        <v>13.89</v>
      </c>
      <c r="AI924" t="n">
        <v>1.0200000000000005</v>
      </c>
      <c r="AJ924" t="n">
        <v>2.679999999999998</v>
      </c>
      <c r="AK924" t="n">
        <v>0.010000000000001563</v>
      </c>
      <c r="AL924" t="inlineStr">
        <is>
          <t>unreconciled</t>
        </is>
      </c>
      <c r="AM924" t="inlineStr">
        <is>
          <t>Order Amount Mismatch (3PO&gt;POS)</t>
        </is>
      </c>
      <c r="AN924" t="n">
        <v>55.19</v>
      </c>
      <c r="AO924" t="n">
        <f>ROUND(P924*100/H924,2)</f>
        <v>0.0</v>
      </c>
      <c r="AP924" t="n">
        <f>ROUND(Q924*100/I924,2)</f>
        <v>0.0</v>
      </c>
      <c r="AQ924"/>
      <c r="AR924"/>
      <c r="AS924" t="n">
        <v>0.0</v>
      </c>
    </row>
    <row r="925">
      <c r="A925" s="1" t="n">
        <v>45233.0</v>
      </c>
      <c r="B925" s="2" t="n">
        <v>45233.60627314815</v>
      </c>
      <c r="C925" t="inlineStr">
        <is>
          <t>3140094012085105</t>
        </is>
      </c>
      <c r="D925" t="inlineStr">
        <is>
          <t>POS0012</t>
        </is>
      </c>
      <c r="E925" t="inlineStr">
        <is>
          <t>20</t>
        </is>
      </c>
      <c r="F925" t="inlineStr">
        <is>
          <t>0094</t>
        </is>
      </c>
      <c r="G925" t="inlineStr">
        <is>
          <t>5310103852</t>
        </is>
      </c>
      <c r="H925" t="n">
        <v>255.0</v>
      </c>
      <c r="I925" t="n">
        <v>319.99</v>
      </c>
      <c r="J925" t="n">
        <v>282.85</v>
      </c>
      <c r="K925" t="inlineStr">
        <is>
          <t>sale</t>
        </is>
      </c>
      <c r="L925" t="inlineStr">
        <is>
          <t/>
        </is>
      </c>
      <c r="M925" t="inlineStr">
        <is>
          <t/>
        </is>
      </c>
      <c r="N925" t="n">
        <v>0.0</v>
      </c>
      <c r="O925" t="n">
        <v>0.0</v>
      </c>
      <c r="P925" t="n">
        <v>251.76</v>
      </c>
      <c r="Q925" t="n">
        <v>192.96</v>
      </c>
      <c r="R925" t="n">
        <v>37.14</v>
      </c>
      <c r="S925" t="n">
        <v>37.14</v>
      </c>
      <c r="T925" t="n">
        <v>3.2</v>
      </c>
      <c r="U925" t="n">
        <v>2.43</v>
      </c>
      <c r="V925" t="n">
        <v>50.91</v>
      </c>
      <c r="W925" t="n">
        <v>37.03</v>
      </c>
      <c r="X925" t="n">
        <v>4.2</v>
      </c>
      <c r="Y925" t="n">
        <v>3.19</v>
      </c>
      <c r="Z925" t="n">
        <v>9.92</v>
      </c>
      <c r="AA925" t="n">
        <v>7.24</v>
      </c>
      <c r="AB925" t="n">
        <v>12.14</v>
      </c>
      <c r="AC925" t="n">
        <v>12.14</v>
      </c>
      <c r="AD925" t="n">
        <v>-64.99000000000001</v>
      </c>
      <c r="AE925" t="n">
        <v>58.79999999999998</v>
      </c>
      <c r="AF925" t="n">
        <v>0.0</v>
      </c>
      <c r="AG925" t="n">
        <v>0.77</v>
      </c>
      <c r="AH925" t="n">
        <v>13.879999999999995</v>
      </c>
      <c r="AI925" t="n">
        <v>1.0100000000000002</v>
      </c>
      <c r="AJ925" t="n">
        <v>2.6799999999999997</v>
      </c>
      <c r="AK925" t="n">
        <v>0.0</v>
      </c>
      <c r="AL925" t="inlineStr">
        <is>
          <t>unreconciled</t>
        </is>
      </c>
      <c r="AM925" t="inlineStr">
        <is>
          <t>Order Amount Mismatch (3PO&gt;POS)</t>
        </is>
      </c>
      <c r="AN925" t="n">
        <v>64.99</v>
      </c>
      <c r="AO925" t="n">
        <f>ROUND(P925*100/H925,2)</f>
        <v>0.0</v>
      </c>
      <c r="AP925" t="n">
        <f>ROUND(Q925*100/I925,2)</f>
        <v>0.0</v>
      </c>
      <c r="AQ925"/>
      <c r="AR925"/>
      <c r="AS925" t="n">
        <v>0.0</v>
      </c>
    </row>
    <row r="926">
      <c r="A926" s="1" t="n">
        <v>45232.0</v>
      </c>
      <c r="B926" s="2" t="n">
        <v>45232.90304398148</v>
      </c>
      <c r="C926" t="inlineStr">
        <is>
          <t>3140094012084937</t>
        </is>
      </c>
      <c r="D926" t="inlineStr">
        <is>
          <t>POS0012</t>
        </is>
      </c>
      <c r="E926" t="inlineStr">
        <is>
          <t>52</t>
        </is>
      </c>
      <c r="F926" t="inlineStr">
        <is>
          <t>0094</t>
        </is>
      </c>
      <c r="G926" t="inlineStr">
        <is>
          <t>5310115819</t>
        </is>
      </c>
      <c r="H926" t="n">
        <v>243.0</v>
      </c>
      <c r="I926" t="n">
        <v>231.43</v>
      </c>
      <c r="J926" t="n">
        <v>194.29</v>
      </c>
      <c r="K926" t="inlineStr">
        <is>
          <t>sale</t>
        </is>
      </c>
      <c r="L926" t="inlineStr">
        <is>
          <t/>
        </is>
      </c>
      <c r="M926" t="inlineStr">
        <is>
          <t/>
        </is>
      </c>
      <c r="N926" t="n">
        <v>0.0</v>
      </c>
      <c r="O926" t="n">
        <v>0.0</v>
      </c>
      <c r="P926" t="n">
        <v>184.27</v>
      </c>
      <c r="Q926" t="n">
        <v>184.26</v>
      </c>
      <c r="R926" t="n">
        <v>37.14</v>
      </c>
      <c r="S926" t="n">
        <v>37.14</v>
      </c>
      <c r="T926" t="n">
        <v>2.31</v>
      </c>
      <c r="U926" t="n">
        <v>2.31</v>
      </c>
      <c r="V926" t="n">
        <v>34.97</v>
      </c>
      <c r="W926" t="n">
        <v>34.97</v>
      </c>
      <c r="X926" t="n">
        <v>3.04</v>
      </c>
      <c r="Y926" t="n">
        <v>3.04</v>
      </c>
      <c r="Z926" t="n">
        <v>6.84</v>
      </c>
      <c r="AA926" t="n">
        <v>6.84</v>
      </c>
      <c r="AB926" t="n">
        <v>11.58</v>
      </c>
      <c r="AC926" t="n">
        <v>11.57</v>
      </c>
      <c r="AD926" t="n">
        <v>11.569999999999993</v>
      </c>
      <c r="AE926" t="n">
        <v>0.010000000000019327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0.009999999999999787</v>
      </c>
      <c r="AL926" t="inlineStr">
        <is>
          <t>unreconciled</t>
        </is>
      </c>
      <c r="AM926" t="inlineStr">
        <is>
          <t>Order Amount Mismatch (POS&gt;3PO)</t>
        </is>
      </c>
      <c r="AN926" t="n">
        <v>11.57</v>
      </c>
      <c r="AO926" t="n">
        <f>ROUND(P926*100/H926,2)</f>
        <v>0.0</v>
      </c>
      <c r="AP926" t="n">
        <f>ROUND(Q926*100/I926,2)</f>
        <v>0.0</v>
      </c>
      <c r="AQ926"/>
      <c r="AR926"/>
      <c r="AS926" t="n">
        <v>0.0</v>
      </c>
    </row>
    <row r="927">
      <c r="A927" s="1" t="n">
        <v>45232.0</v>
      </c>
      <c r="B927" s="2" t="n">
        <v>45232.879953703705</v>
      </c>
      <c r="C927" t="inlineStr">
        <is>
          <t>3140023012059057</t>
        </is>
      </c>
      <c r="D927" t="inlineStr">
        <is>
          <t>POS0012</t>
        </is>
      </c>
      <c r="E927" t="inlineStr">
        <is>
          <t>51</t>
        </is>
      </c>
      <c r="F927" t="inlineStr">
        <is>
          <t>0023</t>
        </is>
      </c>
      <c r="G927" t="inlineStr">
        <is>
          <t>5310116664</t>
        </is>
      </c>
      <c r="H927" t="n">
        <v>381.0</v>
      </c>
      <c r="I927" t="n">
        <v>362.85</v>
      </c>
      <c r="J927" t="n">
        <v>325.71</v>
      </c>
      <c r="K927" t="inlineStr">
        <is>
          <t>sale</t>
        </is>
      </c>
      <c r="L927" t="inlineStr">
        <is>
          <t/>
        </is>
      </c>
      <c r="M927" t="inlineStr">
        <is>
          <t/>
        </is>
      </c>
      <c r="N927" t="n">
        <v>0.0</v>
      </c>
      <c r="O927" t="n">
        <v>0.0</v>
      </c>
      <c r="P927" t="n">
        <v>284.42</v>
      </c>
      <c r="Q927" t="n">
        <v>284.42</v>
      </c>
      <c r="R927" t="n">
        <v>37.14</v>
      </c>
      <c r="S927" t="n">
        <v>37.14</v>
      </c>
      <c r="T927" t="n">
        <v>3.63</v>
      </c>
      <c r="U927" t="n">
        <v>3.63</v>
      </c>
      <c r="V927" t="n">
        <v>58.63</v>
      </c>
      <c r="W927" t="n">
        <v>58.63</v>
      </c>
      <c r="X927" t="n">
        <v>4.76</v>
      </c>
      <c r="Y927" t="n">
        <v>4.76</v>
      </c>
      <c r="Z927" t="n">
        <v>11.41</v>
      </c>
      <c r="AA927" t="n">
        <v>11.41</v>
      </c>
      <c r="AB927" t="n">
        <v>18.14</v>
      </c>
      <c r="AC927" t="n">
        <v>18.14</v>
      </c>
      <c r="AD927" t="n">
        <v>18.149999999999977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inlineStr">
        <is>
          <t>unreconciled</t>
        </is>
      </c>
      <c r="AM927" t="inlineStr">
        <is>
          <t>Order Amount Mismatch (POS&gt;3PO)</t>
        </is>
      </c>
      <c r="AN927" t="n">
        <v>18.15</v>
      </c>
      <c r="AO927" t="n">
        <f>ROUND(P927*100/H927,2)</f>
        <v>0.0</v>
      </c>
      <c r="AP927" t="n">
        <f>ROUND(Q927*100/I927,2)</f>
        <v>0.0</v>
      </c>
      <c r="AQ927"/>
      <c r="AR927"/>
      <c r="AS927" t="n">
        <v>0.0</v>
      </c>
    </row>
    <row r="928">
      <c r="A928" s="1" t="n">
        <v>45232.0</v>
      </c>
      <c r="B928" s="2" t="n">
        <v>45232.63182870371</v>
      </c>
      <c r="C928" t="inlineStr">
        <is>
          <t>3140094012084742</t>
        </is>
      </c>
      <c r="D928" t="inlineStr">
        <is>
          <t>POS0012</t>
        </is>
      </c>
      <c r="E928" t="inlineStr">
        <is>
          <t>57</t>
        </is>
      </c>
      <c r="F928" t="inlineStr">
        <is>
          <t>0094</t>
        </is>
      </c>
      <c r="G928" t="inlineStr">
        <is>
          <t>5310119324</t>
        </is>
      </c>
      <c r="H928" t="n">
        <v>383.0</v>
      </c>
      <c r="I928" t="n">
        <v>364.76</v>
      </c>
      <c r="J928" t="n">
        <v>327.62</v>
      </c>
      <c r="K928" t="inlineStr">
        <is>
          <t>sale</t>
        </is>
      </c>
      <c r="L928" t="inlineStr">
        <is>
          <t/>
        </is>
      </c>
      <c r="M928" t="inlineStr">
        <is>
          <t/>
        </is>
      </c>
      <c r="N928" t="n">
        <v>0.0</v>
      </c>
      <c r="O928" t="n">
        <v>0.0</v>
      </c>
      <c r="P928" t="n">
        <v>285.87</v>
      </c>
      <c r="Q928" t="n">
        <v>285.86</v>
      </c>
      <c r="R928" t="n">
        <v>37.14</v>
      </c>
      <c r="S928" t="n">
        <v>37.14</v>
      </c>
      <c r="T928" t="n">
        <v>3.65</v>
      </c>
      <c r="U928" t="n">
        <v>3.65</v>
      </c>
      <c r="V928" t="n">
        <v>58.97</v>
      </c>
      <c r="W928" t="n">
        <v>58.97</v>
      </c>
      <c r="X928" t="n">
        <v>4.79</v>
      </c>
      <c r="Y928" t="n">
        <v>4.79</v>
      </c>
      <c r="Z928" t="n">
        <v>11.48</v>
      </c>
      <c r="AA928" t="n">
        <v>11.47</v>
      </c>
      <c r="AB928" t="n">
        <v>18.24</v>
      </c>
      <c r="AC928" t="n">
        <v>18.24</v>
      </c>
      <c r="AD928" t="n">
        <v>18.24000000000001</v>
      </c>
      <c r="AE928" t="n">
        <v>0.009999999999990905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0.009999999999999787</v>
      </c>
      <c r="AK928" t="n">
        <v>0.0</v>
      </c>
      <c r="AL928" t="inlineStr">
        <is>
          <t>unreconciled</t>
        </is>
      </c>
      <c r="AM928" t="inlineStr">
        <is>
          <t>Order Amount Mismatch (POS&gt;3PO)</t>
        </is>
      </c>
      <c r="AN928" t="n">
        <v>18.24</v>
      </c>
      <c r="AO928" t="n">
        <f>ROUND(P928*100/H928,2)</f>
        <v>0.0</v>
      </c>
      <c r="AP928" t="n">
        <f>ROUND(Q928*100/I928,2)</f>
        <v>0.0</v>
      </c>
      <c r="AQ928"/>
      <c r="AR928"/>
      <c r="AS928" t="n">
        <v>0.0</v>
      </c>
    </row>
    <row r="929">
      <c r="A929" s="1" t="n">
        <v>45232.0</v>
      </c>
      <c r="B929" s="2" t="n">
        <v>45232.87165509259</v>
      </c>
      <c r="C929" t="inlineStr">
        <is>
          <t>3140023012059054</t>
        </is>
      </c>
      <c r="D929" t="inlineStr">
        <is>
          <t>POS0012</t>
        </is>
      </c>
      <c r="E929" t="inlineStr">
        <is>
          <t>48</t>
        </is>
      </c>
      <c r="F929" t="inlineStr">
        <is>
          <t>0023</t>
        </is>
      </c>
      <c r="G929" t="inlineStr">
        <is>
          <t>5310125042</t>
        </is>
      </c>
      <c r="H929" t="n">
        <v>407.0</v>
      </c>
      <c r="I929" t="n">
        <v>387.6</v>
      </c>
      <c r="J929" t="n">
        <v>350.46</v>
      </c>
      <c r="K929" t="inlineStr">
        <is>
          <t>sale</t>
        </is>
      </c>
      <c r="L929" t="inlineStr">
        <is>
          <t/>
        </is>
      </c>
      <c r="M929" t="inlineStr">
        <is>
          <t/>
        </is>
      </c>
      <c r="N929" t="n">
        <v>0.0</v>
      </c>
      <c r="O929" t="n">
        <v>0.0</v>
      </c>
      <c r="P929" t="n">
        <v>303.28</v>
      </c>
      <c r="Q929" t="n">
        <v>303.28</v>
      </c>
      <c r="R929" t="n">
        <v>37.14</v>
      </c>
      <c r="S929" t="n">
        <v>37.14</v>
      </c>
      <c r="T929" t="n">
        <v>3.88</v>
      </c>
      <c r="U929" t="n">
        <v>3.88</v>
      </c>
      <c r="V929" t="n">
        <v>63.08</v>
      </c>
      <c r="W929" t="n">
        <v>63.08</v>
      </c>
      <c r="X929" t="n">
        <v>5.09</v>
      </c>
      <c r="Y929" t="n">
        <v>5.09</v>
      </c>
      <c r="Z929" t="n">
        <v>12.27</v>
      </c>
      <c r="AA929" t="n">
        <v>12.27</v>
      </c>
      <c r="AB929" t="n">
        <v>19.38</v>
      </c>
      <c r="AC929" t="n">
        <v>19.38</v>
      </c>
      <c r="AD929" t="n">
        <v>19.399999999999977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inlineStr">
        <is>
          <t>unreconciled</t>
        </is>
      </c>
      <c r="AM929" t="inlineStr">
        <is>
          <t>Order Amount Mismatch (POS&gt;3PO)</t>
        </is>
      </c>
      <c r="AN929" t="n">
        <v>19.4</v>
      </c>
      <c r="AO929" t="n">
        <f>ROUND(P929*100/H929,2)</f>
        <v>0.0</v>
      </c>
      <c r="AP929" t="n">
        <f>ROUND(Q929*100/I929,2)</f>
        <v>0.0</v>
      </c>
      <c r="AQ929"/>
      <c r="AR929"/>
      <c r="AS929" t="n">
        <v>0.0</v>
      </c>
    </row>
    <row r="930">
      <c r="A930" s="1" t="n">
        <v>45233.0</v>
      </c>
      <c r="B930" s="2" t="n">
        <v>45233.54503472222</v>
      </c>
      <c r="C930" t="inlineStr">
        <is>
          <t>3140023012059208</t>
        </is>
      </c>
      <c r="D930" t="inlineStr">
        <is>
          <t>POS0012</t>
        </is>
      </c>
      <c r="E930" t="inlineStr">
        <is>
          <t>01</t>
        </is>
      </c>
      <c r="F930" t="inlineStr">
        <is>
          <t>0023</t>
        </is>
      </c>
      <c r="G930" t="inlineStr">
        <is>
          <t>5310135157</t>
        </is>
      </c>
      <c r="H930" t="n">
        <v>153.0</v>
      </c>
      <c r="I930" t="n">
        <v>145.71</v>
      </c>
      <c r="J930" t="n">
        <v>108.57</v>
      </c>
      <c r="K930" t="inlineStr">
        <is>
          <t>sale</t>
        </is>
      </c>
      <c r="L930" t="inlineStr">
        <is>
          <t/>
        </is>
      </c>
      <c r="M930" t="inlineStr">
        <is>
          <t/>
        </is>
      </c>
      <c r="N930" t="n">
        <v>0.0</v>
      </c>
      <c r="O930" t="n">
        <v>0.0</v>
      </c>
      <c r="P930" t="n">
        <v>118.94</v>
      </c>
      <c r="Q930" t="n">
        <v>118.95</v>
      </c>
      <c r="R930" t="n">
        <v>37.14</v>
      </c>
      <c r="S930" t="n">
        <v>37.14</v>
      </c>
      <c r="T930" t="n">
        <v>1.46</v>
      </c>
      <c r="U930" t="n">
        <v>1.46</v>
      </c>
      <c r="V930" t="n">
        <v>19.54</v>
      </c>
      <c r="W930" t="n">
        <v>19.54</v>
      </c>
      <c r="X930" t="n">
        <v>1.91</v>
      </c>
      <c r="Y930" t="n">
        <v>1.91</v>
      </c>
      <c r="Z930" t="n">
        <v>3.86</v>
      </c>
      <c r="AA930" t="n">
        <v>3.86</v>
      </c>
      <c r="AB930" t="n">
        <v>7.28</v>
      </c>
      <c r="AC930" t="n">
        <v>7.29</v>
      </c>
      <c r="AD930" t="n">
        <v>7.289999999999992</v>
      </c>
      <c r="AE930" t="n">
        <v>-0.010000000000005116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-0.009999999999999787</v>
      </c>
      <c r="AL930" t="inlineStr">
        <is>
          <t>unreconciled</t>
        </is>
      </c>
      <c r="AM930" t="inlineStr">
        <is>
          <t>Order Amount Mismatch (POS&gt;3PO)</t>
        </is>
      </c>
      <c r="AN930" t="n">
        <v>7.29</v>
      </c>
      <c r="AO930" t="n">
        <f>ROUND(P930*100/H930,2)</f>
        <v>0.0</v>
      </c>
      <c r="AP930" t="n">
        <f>ROUND(Q930*100/I930,2)</f>
        <v>0.0</v>
      </c>
      <c r="AQ930"/>
      <c r="AR930"/>
      <c r="AS930" t="n">
        <v>0.0</v>
      </c>
    </row>
    <row r="931">
      <c r="A931" s="1" t="n">
        <v>45232.0</v>
      </c>
      <c r="B931" s="2" t="n">
        <v>45232.596134259256</v>
      </c>
      <c r="C931" t="inlineStr">
        <is>
          <t>3140094012084715</t>
        </is>
      </c>
      <c r="D931" t="inlineStr">
        <is>
          <t>POS0012</t>
        </is>
      </c>
      <c r="E931" t="inlineStr">
        <is>
          <t>29</t>
        </is>
      </c>
      <c r="F931" t="inlineStr">
        <is>
          <t>0094</t>
        </is>
      </c>
      <c r="G931" t="inlineStr">
        <is>
          <t>5310147682</t>
        </is>
      </c>
      <c r="H931" t="n">
        <v>231.0</v>
      </c>
      <c r="I931" t="n">
        <v>219.99</v>
      </c>
      <c r="J931" t="n">
        <v>182.85</v>
      </c>
      <c r="K931" t="inlineStr">
        <is>
          <t>sale</t>
        </is>
      </c>
      <c r="L931" t="inlineStr">
        <is>
          <t/>
        </is>
      </c>
      <c r="M931" t="inlineStr">
        <is>
          <t/>
        </is>
      </c>
      <c r="N931" t="n">
        <v>0.0</v>
      </c>
      <c r="O931" t="n">
        <v>0.0</v>
      </c>
      <c r="P931" t="n">
        <v>175.55</v>
      </c>
      <c r="Q931" t="n">
        <v>175.55</v>
      </c>
      <c r="R931" t="n">
        <v>37.14</v>
      </c>
      <c r="S931" t="n">
        <v>37.14</v>
      </c>
      <c r="T931" t="n">
        <v>2.2</v>
      </c>
      <c r="U931" t="n">
        <v>2.2</v>
      </c>
      <c r="V931" t="n">
        <v>32.91</v>
      </c>
      <c r="W931" t="n">
        <v>32.91</v>
      </c>
      <c r="X931" t="n">
        <v>2.89</v>
      </c>
      <c r="Y931" t="n">
        <v>2.89</v>
      </c>
      <c r="Z931" t="n">
        <v>6.44</v>
      </c>
      <c r="AA931" t="n">
        <v>6.44</v>
      </c>
      <c r="AB931" t="n">
        <v>11.0</v>
      </c>
      <c r="AC931" t="n">
        <v>11.0</v>
      </c>
      <c r="AD931" t="n">
        <v>11.009999999999991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inlineStr">
        <is>
          <t>unreconciled</t>
        </is>
      </c>
      <c r="AM931" t="inlineStr">
        <is>
          <t>Order Amount Mismatch (POS&gt;3PO)</t>
        </is>
      </c>
      <c r="AN931" t="n">
        <v>11.01</v>
      </c>
      <c r="AO931" t="n">
        <f>ROUND(P931*100/H931,2)</f>
        <v>0.0</v>
      </c>
      <c r="AP931" t="n">
        <f>ROUND(Q931*100/I931,2)</f>
        <v>0.0</v>
      </c>
      <c r="AQ931"/>
      <c r="AR931"/>
      <c r="AS931" t="n">
        <v>0.0</v>
      </c>
    </row>
    <row r="932">
      <c r="A932" s="1" t="n">
        <v>45233.0</v>
      </c>
      <c r="B932" s="2" t="n">
        <v>45233.80769675926</v>
      </c>
      <c r="C932" t="inlineStr">
        <is>
          <t>3140094012085221</t>
        </is>
      </c>
      <c r="D932" t="inlineStr">
        <is>
          <t>POS0012</t>
        </is>
      </c>
      <c r="E932" t="inlineStr">
        <is>
          <t>36</t>
        </is>
      </c>
      <c r="F932" t="inlineStr">
        <is>
          <t>0094</t>
        </is>
      </c>
      <c r="G932" t="inlineStr">
        <is>
          <t>5310167602</t>
        </is>
      </c>
      <c r="H932" t="n">
        <v>584.0</v>
      </c>
      <c r="I932" t="n">
        <v>633.33</v>
      </c>
      <c r="J932" t="n">
        <v>596.19</v>
      </c>
      <c r="K932" t="inlineStr">
        <is>
          <t>sale</t>
        </is>
      </c>
      <c r="L932" t="inlineStr">
        <is>
          <t/>
        </is>
      </c>
      <c r="M932" t="inlineStr">
        <is>
          <t/>
        </is>
      </c>
      <c r="N932" t="n">
        <v>0.0</v>
      </c>
      <c r="O932" t="n">
        <v>0.0</v>
      </c>
      <c r="P932" t="n">
        <v>490.57</v>
      </c>
      <c r="Q932" t="n">
        <v>431.76</v>
      </c>
      <c r="R932" t="n">
        <v>37.14</v>
      </c>
      <c r="S932" t="n">
        <v>37.14</v>
      </c>
      <c r="T932" t="n">
        <v>6.33</v>
      </c>
      <c r="U932" t="n">
        <v>5.56</v>
      </c>
      <c r="V932" t="n">
        <v>107.31</v>
      </c>
      <c r="W932" t="n">
        <v>93.43</v>
      </c>
      <c r="X932" t="n">
        <v>8.31</v>
      </c>
      <c r="Y932" t="n">
        <v>7.3</v>
      </c>
      <c r="Z932" t="n">
        <v>20.81</v>
      </c>
      <c r="AA932" t="n">
        <v>18.13</v>
      </c>
      <c r="AB932" t="n">
        <v>27.82</v>
      </c>
      <c r="AC932" t="n">
        <v>27.81</v>
      </c>
      <c r="AD932" t="n">
        <v>-49.33000000000004</v>
      </c>
      <c r="AE932" t="n">
        <v>58.81</v>
      </c>
      <c r="AF932" t="n">
        <v>0.0</v>
      </c>
      <c r="AG932" t="n">
        <v>0.7700000000000005</v>
      </c>
      <c r="AH932" t="n">
        <v>13.879999999999995</v>
      </c>
      <c r="AI932" t="n">
        <v>1.0100000000000007</v>
      </c>
      <c r="AJ932" t="n">
        <v>2.6799999999999997</v>
      </c>
      <c r="AK932" t="n">
        <v>0.010000000000001563</v>
      </c>
      <c r="AL932" t="inlineStr">
        <is>
          <t>unreconciled</t>
        </is>
      </c>
      <c r="AM932" t="inlineStr">
        <is>
          <t>Order Amount Mismatch (3PO&gt;POS)</t>
        </is>
      </c>
      <c r="AN932" t="n">
        <v>49.33</v>
      </c>
      <c r="AO932" t="n">
        <f>ROUND(P932*100/H932,2)</f>
        <v>0.0</v>
      </c>
      <c r="AP932" t="n">
        <f>ROUND(Q932*100/I932,2)</f>
        <v>0.0</v>
      </c>
      <c r="AQ932"/>
      <c r="AR932"/>
      <c r="AS932" t="n">
        <v>0.0</v>
      </c>
    </row>
    <row r="933">
      <c r="A933" s="1" t="n">
        <v>45232.0</v>
      </c>
      <c r="B933" s="2" t="n">
        <v>45232.88076388889</v>
      </c>
      <c r="C933" t="inlineStr">
        <is>
          <t>3140094012084911</t>
        </is>
      </c>
      <c r="D933" t="inlineStr">
        <is>
          <t>POS0012</t>
        </is>
      </c>
      <c r="E933" t="inlineStr">
        <is>
          <t>26</t>
        </is>
      </c>
      <c r="F933" t="inlineStr">
        <is>
          <t>0094</t>
        </is>
      </c>
      <c r="G933" t="inlineStr">
        <is>
          <t>5310168540</t>
        </is>
      </c>
      <c r="H933" t="n">
        <v>364.0</v>
      </c>
      <c r="I933" t="n">
        <v>346.66</v>
      </c>
      <c r="J933" t="n">
        <v>309.52</v>
      </c>
      <c r="K933" t="inlineStr">
        <is>
          <t>sale</t>
        </is>
      </c>
      <c r="L933" t="inlineStr">
        <is>
          <t/>
        </is>
      </c>
      <c r="M933" t="inlineStr">
        <is>
          <t/>
        </is>
      </c>
      <c r="N933" t="n">
        <v>0.0</v>
      </c>
      <c r="O933" t="n">
        <v>0.0</v>
      </c>
      <c r="P933" t="n">
        <v>272.08</v>
      </c>
      <c r="Q933" t="n">
        <v>272.05</v>
      </c>
      <c r="R933" t="n">
        <v>37.14</v>
      </c>
      <c r="S933" t="n">
        <v>37.14</v>
      </c>
      <c r="T933" t="n">
        <v>3.47</v>
      </c>
      <c r="U933" t="n">
        <v>3.47</v>
      </c>
      <c r="V933" t="n">
        <v>55.71</v>
      </c>
      <c r="W933" t="n">
        <v>55.71</v>
      </c>
      <c r="X933" t="n">
        <v>4.55</v>
      </c>
      <c r="Y933" t="n">
        <v>4.55</v>
      </c>
      <c r="Z933" t="n">
        <v>10.85</v>
      </c>
      <c r="AA933" t="n">
        <v>10.85</v>
      </c>
      <c r="AB933" t="n">
        <v>17.34</v>
      </c>
      <c r="AC933" t="n">
        <v>17.33</v>
      </c>
      <c r="AD933" t="n">
        <v>17.339999999999975</v>
      </c>
      <c r="AE933" t="n">
        <v>0.029999999999972715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0.010000000000001563</v>
      </c>
      <c r="AL933" t="inlineStr">
        <is>
          <t>unreconciled</t>
        </is>
      </c>
      <c r="AM933" t="inlineStr">
        <is>
          <t>Order Amount Mismatch (POS&gt;3PO)</t>
        </is>
      </c>
      <c r="AN933" t="n">
        <v>17.34</v>
      </c>
      <c r="AO933" t="n">
        <f>ROUND(P933*100/H933,2)</f>
        <v>0.0</v>
      </c>
      <c r="AP933" t="n">
        <f>ROUND(Q933*100/I933,2)</f>
        <v>0.0</v>
      </c>
      <c r="AQ933"/>
      <c r="AR933"/>
      <c r="AS933" t="n">
        <v>0.0</v>
      </c>
    </row>
    <row r="934">
      <c r="A934" s="1" t="n">
        <v>45232.0</v>
      </c>
      <c r="B934" s="2" t="n">
        <v>45232.555243055554</v>
      </c>
      <c r="C934" t="inlineStr">
        <is>
          <t>3140094012084689</t>
        </is>
      </c>
      <c r="D934" t="inlineStr">
        <is>
          <t>POS0012</t>
        </is>
      </c>
      <c r="E934" t="inlineStr">
        <is>
          <t>03</t>
        </is>
      </c>
      <c r="F934" t="inlineStr">
        <is>
          <t>0094</t>
        </is>
      </c>
      <c r="G934" t="inlineStr">
        <is>
          <t>5310179006</t>
        </is>
      </c>
      <c r="H934" t="n">
        <v>259.0</v>
      </c>
      <c r="I934" t="n">
        <v>246.66</v>
      </c>
      <c r="J934" t="n">
        <v>209.52</v>
      </c>
      <c r="K934" t="inlineStr">
        <is>
          <t>sale</t>
        </is>
      </c>
      <c r="L934" t="inlineStr">
        <is>
          <t/>
        </is>
      </c>
      <c r="M934" t="inlineStr">
        <is>
          <t/>
        </is>
      </c>
      <c r="N934" t="n">
        <v>0.0</v>
      </c>
      <c r="O934" t="n">
        <v>0.0</v>
      </c>
      <c r="P934" t="n">
        <v>195.87</v>
      </c>
      <c r="Q934" t="n">
        <v>195.86</v>
      </c>
      <c r="R934" t="n">
        <v>37.14</v>
      </c>
      <c r="S934" t="n">
        <v>37.14</v>
      </c>
      <c r="T934" t="n">
        <v>2.47</v>
      </c>
      <c r="U934" t="n">
        <v>2.47</v>
      </c>
      <c r="V934" t="n">
        <v>37.71</v>
      </c>
      <c r="W934" t="n">
        <v>37.71</v>
      </c>
      <c r="X934" t="n">
        <v>3.24</v>
      </c>
      <c r="Y934" t="n">
        <v>3.24</v>
      </c>
      <c r="Z934" t="n">
        <v>7.37</v>
      </c>
      <c r="AA934" t="n">
        <v>7.37</v>
      </c>
      <c r="AB934" t="n">
        <v>12.34</v>
      </c>
      <c r="AC934" t="n">
        <v>12.33</v>
      </c>
      <c r="AD934" t="n">
        <v>12.340000000000003</v>
      </c>
      <c r="AE934" t="n">
        <v>0.009999999999990905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0.009999999999999787</v>
      </c>
      <c r="AL934" t="inlineStr">
        <is>
          <t>unreconciled</t>
        </is>
      </c>
      <c r="AM934" t="inlineStr">
        <is>
          <t>Order Amount Mismatch (POS&gt;3PO)</t>
        </is>
      </c>
      <c r="AN934" t="n">
        <v>12.34</v>
      </c>
      <c r="AO934" t="n">
        <f>ROUND(P934*100/H934,2)</f>
        <v>0.0</v>
      </c>
      <c r="AP934" t="n">
        <f>ROUND(Q934*100/I934,2)</f>
        <v>0.0</v>
      </c>
      <c r="AQ934"/>
      <c r="AR934"/>
      <c r="AS934" t="n">
        <v>0.0</v>
      </c>
    </row>
    <row r="935">
      <c r="A935" s="1" t="n">
        <v>45233.0</v>
      </c>
      <c r="B935" s="2" t="n">
        <v>45233.8903587963</v>
      </c>
      <c r="C935" t="inlineStr">
        <is>
          <t>3140094012085319</t>
        </is>
      </c>
      <c r="D935" t="inlineStr">
        <is>
          <t>POS0012</t>
        </is>
      </c>
      <c r="E935" t="inlineStr">
        <is>
          <t>34</t>
        </is>
      </c>
      <c r="F935" t="inlineStr">
        <is>
          <t>0094</t>
        </is>
      </c>
      <c r="G935" t="inlineStr">
        <is>
          <t>5310190595</t>
        </is>
      </c>
      <c r="H935" t="n">
        <v>289.0</v>
      </c>
      <c r="I935" t="n">
        <v>352.38</v>
      </c>
      <c r="J935" t="n">
        <v>315.24</v>
      </c>
      <c r="K935" t="inlineStr">
        <is>
          <t>sale</t>
        </is>
      </c>
      <c r="L935" t="inlineStr">
        <is>
          <t/>
        </is>
      </c>
      <c r="M935" t="inlineStr">
        <is>
          <t/>
        </is>
      </c>
      <c r="N935" t="n">
        <v>0.0</v>
      </c>
      <c r="O935" t="n">
        <v>0.0</v>
      </c>
      <c r="P935" t="n">
        <v>276.46</v>
      </c>
      <c r="Q935" t="n">
        <v>217.66</v>
      </c>
      <c r="R935" t="n">
        <v>37.14</v>
      </c>
      <c r="S935" t="n">
        <v>37.14</v>
      </c>
      <c r="T935" t="n">
        <v>3.52</v>
      </c>
      <c r="U935" t="n">
        <v>2.75</v>
      </c>
      <c r="V935" t="n">
        <v>56.74</v>
      </c>
      <c r="W935" t="n">
        <v>42.86</v>
      </c>
      <c r="X935" t="n">
        <v>4.62</v>
      </c>
      <c r="Y935" t="n">
        <v>3.61</v>
      </c>
      <c r="Z935" t="n">
        <v>11.04</v>
      </c>
      <c r="AA935" t="n">
        <v>8.36</v>
      </c>
      <c r="AB935" t="n">
        <v>13.76</v>
      </c>
      <c r="AC935" t="n">
        <v>13.76</v>
      </c>
      <c r="AD935" t="n">
        <v>-63.379999999999995</v>
      </c>
      <c r="AE935" t="n">
        <v>58.79999999999998</v>
      </c>
      <c r="AF935" t="n">
        <v>0.0</v>
      </c>
      <c r="AG935" t="n">
        <v>0.77</v>
      </c>
      <c r="AH935" t="n">
        <v>13.880000000000003</v>
      </c>
      <c r="AI935" t="n">
        <v>1.0100000000000002</v>
      </c>
      <c r="AJ935" t="n">
        <v>2.6799999999999997</v>
      </c>
      <c r="AK935" t="n">
        <v>0.0</v>
      </c>
      <c r="AL935" t="inlineStr">
        <is>
          <t>unreconciled</t>
        </is>
      </c>
      <c r="AM935" t="inlineStr">
        <is>
          <t>Order Amount Mismatch (3PO&gt;POS)</t>
        </is>
      </c>
      <c r="AN935" t="n">
        <v>63.38</v>
      </c>
      <c r="AO935" t="n">
        <f>ROUND(P935*100/H935,2)</f>
        <v>0.0</v>
      </c>
      <c r="AP935" t="n">
        <f>ROUND(Q935*100/I935,2)</f>
        <v>0.0</v>
      </c>
      <c r="AQ935"/>
      <c r="AR935"/>
      <c r="AS935" t="n">
        <v>0.0</v>
      </c>
    </row>
    <row r="936">
      <c r="A936" s="1" t="n">
        <v>45232.0</v>
      </c>
      <c r="B936" s="2" t="n">
        <v>45232.903495370374</v>
      </c>
      <c r="C936" t="inlineStr">
        <is>
          <t>3140023012059069</t>
        </is>
      </c>
      <c r="D936" t="inlineStr">
        <is>
          <t>POS0012</t>
        </is>
      </c>
      <c r="E936" t="inlineStr">
        <is>
          <t>63</t>
        </is>
      </c>
      <c r="F936" t="inlineStr">
        <is>
          <t>0023</t>
        </is>
      </c>
      <c r="G936" t="inlineStr">
        <is>
          <t>5310199575</t>
        </is>
      </c>
      <c r="H936" t="n">
        <v>228.0</v>
      </c>
      <c r="I936" t="n">
        <v>217.14</v>
      </c>
      <c r="J936" t="n">
        <v>180.0</v>
      </c>
      <c r="K936" t="inlineStr">
        <is>
          <t>sale</t>
        </is>
      </c>
      <c r="L936" t="inlineStr">
        <is>
          <t/>
        </is>
      </c>
      <c r="M936" t="inlineStr">
        <is>
          <t/>
        </is>
      </c>
      <c r="N936" t="n">
        <v>0.0</v>
      </c>
      <c r="O936" t="n">
        <v>0.0</v>
      </c>
      <c r="P936" t="n">
        <v>173.38</v>
      </c>
      <c r="Q936" t="n">
        <v>173.38</v>
      </c>
      <c r="R936" t="n">
        <v>37.14</v>
      </c>
      <c r="S936" t="n">
        <v>37.14</v>
      </c>
      <c r="T936" t="n">
        <v>2.17</v>
      </c>
      <c r="U936" t="n">
        <v>2.17</v>
      </c>
      <c r="V936" t="n">
        <v>32.4</v>
      </c>
      <c r="W936" t="n">
        <v>32.4</v>
      </c>
      <c r="X936" t="n">
        <v>2.85</v>
      </c>
      <c r="Y936" t="n">
        <v>2.85</v>
      </c>
      <c r="Z936" t="n">
        <v>6.34</v>
      </c>
      <c r="AA936" t="n">
        <v>6.34</v>
      </c>
      <c r="AB936" t="n">
        <v>10.86</v>
      </c>
      <c r="AC936" t="n">
        <v>10.86</v>
      </c>
      <c r="AD936" t="n">
        <v>10.860000000000014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inlineStr">
        <is>
          <t>unreconciled</t>
        </is>
      </c>
      <c r="AM936" t="inlineStr">
        <is>
          <t>Order Amount Mismatch (POS&gt;3PO)</t>
        </is>
      </c>
      <c r="AN936" t="n">
        <v>10.86</v>
      </c>
      <c r="AO936" t="n">
        <f>ROUND(P936*100/H936,2)</f>
        <v>0.0</v>
      </c>
      <c r="AP936" t="n">
        <f>ROUND(Q936*100/I936,2)</f>
        <v>0.0</v>
      </c>
      <c r="AQ936"/>
      <c r="AR936"/>
      <c r="AS936" t="n">
        <v>0.0</v>
      </c>
    </row>
    <row r="937">
      <c r="A937" s="1" t="n">
        <v>45232.0</v>
      </c>
      <c r="B937" s="2" t="n">
        <v>45232.99665509259</v>
      </c>
      <c r="C937" t="inlineStr">
        <is>
          <t>3140023012059145</t>
        </is>
      </c>
      <c r="D937" t="inlineStr">
        <is>
          <t>POS0012</t>
        </is>
      </c>
      <c r="E937" t="inlineStr">
        <is>
          <t>38</t>
        </is>
      </c>
      <c r="F937" t="inlineStr">
        <is>
          <t>0023</t>
        </is>
      </c>
      <c r="G937" t="inlineStr">
        <is>
          <t>5310202244</t>
        </is>
      </c>
      <c r="H937" t="n">
        <v>253.00000000000003</v>
      </c>
      <c r="I937" t="n">
        <v>240.94</v>
      </c>
      <c r="J937" t="n">
        <v>203.8</v>
      </c>
      <c r="K937" t="inlineStr">
        <is>
          <t>sale</t>
        </is>
      </c>
      <c r="L937" t="inlineStr">
        <is>
          <t/>
        </is>
      </c>
      <c r="M937" t="inlineStr">
        <is>
          <t/>
        </is>
      </c>
      <c r="N937" t="n">
        <v>0.0</v>
      </c>
      <c r="O937" t="n">
        <v>0.0</v>
      </c>
      <c r="P937" t="n">
        <v>191.52</v>
      </c>
      <c r="Q937" t="n">
        <v>191.51</v>
      </c>
      <c r="R937" t="n">
        <v>37.14</v>
      </c>
      <c r="S937" t="n">
        <v>37.14</v>
      </c>
      <c r="T937" t="n">
        <v>2.41</v>
      </c>
      <c r="U937" t="n">
        <v>2.41</v>
      </c>
      <c r="V937" t="n">
        <v>36.68</v>
      </c>
      <c r="W937" t="n">
        <v>36.68</v>
      </c>
      <c r="X937" t="n">
        <v>3.16</v>
      </c>
      <c r="Y937" t="n">
        <v>3.16</v>
      </c>
      <c r="Z937" t="n">
        <v>7.17</v>
      </c>
      <c r="AA937" t="n">
        <v>7.17</v>
      </c>
      <c r="AB937" t="n">
        <v>12.04</v>
      </c>
      <c r="AC937" t="n">
        <v>12.05</v>
      </c>
      <c r="AD937" t="n">
        <v>12.06000000000003</v>
      </c>
      <c r="AE937" t="n">
        <v>0.010000000000019327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-0.010000000000001563</v>
      </c>
      <c r="AL937" t="inlineStr">
        <is>
          <t>unreconciled</t>
        </is>
      </c>
      <c r="AM937" t="inlineStr">
        <is>
          <t>Order Amount Mismatch (POS&gt;3PO)</t>
        </is>
      </c>
      <c r="AN937" t="n">
        <v>12.06</v>
      </c>
      <c r="AO937" t="n">
        <f>ROUND(P937*100/H937,2)</f>
        <v>0.0</v>
      </c>
      <c r="AP937" t="n">
        <f>ROUND(Q937*100/I937,2)</f>
        <v>0.0</v>
      </c>
      <c r="AQ937"/>
      <c r="AR937"/>
      <c r="AS937" t="n">
        <v>0.0</v>
      </c>
    </row>
    <row r="938">
      <c r="A938" s="1" t="n">
        <v>45232.0</v>
      </c>
      <c r="B938" s="2" t="n">
        <v>45232.926620370374</v>
      </c>
      <c r="C938" t="inlineStr">
        <is>
          <t>3140094012084962</t>
        </is>
      </c>
      <c r="D938" t="inlineStr">
        <is>
          <t>POS0012</t>
        </is>
      </c>
      <c r="E938" t="inlineStr">
        <is>
          <t>77</t>
        </is>
      </c>
      <c r="F938" t="inlineStr">
        <is>
          <t>0094</t>
        </is>
      </c>
      <c r="G938" t="inlineStr">
        <is>
          <t>5310203540</t>
        </is>
      </c>
      <c r="H938" t="n">
        <v>446.0</v>
      </c>
      <c r="I938" t="n">
        <v>424.75</v>
      </c>
      <c r="J938" t="n">
        <v>387.61</v>
      </c>
      <c r="K938" t="inlineStr">
        <is>
          <t>sale</t>
        </is>
      </c>
      <c r="L938" t="inlineStr">
        <is>
          <t/>
        </is>
      </c>
      <c r="M938" t="inlineStr">
        <is>
          <t/>
        </is>
      </c>
      <c r="N938" t="n">
        <v>0.0</v>
      </c>
      <c r="O938" t="n">
        <v>0.0</v>
      </c>
      <c r="P938" t="n">
        <v>331.6</v>
      </c>
      <c r="Q938" t="n">
        <v>331.6</v>
      </c>
      <c r="R938" t="n">
        <v>37.14</v>
      </c>
      <c r="S938" t="n">
        <v>37.14</v>
      </c>
      <c r="T938" t="n">
        <v>4.25</v>
      </c>
      <c r="U938" t="n">
        <v>4.25</v>
      </c>
      <c r="V938" t="n">
        <v>69.77</v>
      </c>
      <c r="W938" t="n">
        <v>69.77</v>
      </c>
      <c r="X938" t="n">
        <v>5.57</v>
      </c>
      <c r="Y938" t="n">
        <v>5.57</v>
      </c>
      <c r="Z938" t="n">
        <v>13.56</v>
      </c>
      <c r="AA938" t="n">
        <v>13.56</v>
      </c>
      <c r="AB938" t="n">
        <v>21.24</v>
      </c>
      <c r="AC938" t="n">
        <v>21.24</v>
      </c>
      <c r="AD938" t="n">
        <v>21.25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inlineStr">
        <is>
          <t>unreconciled</t>
        </is>
      </c>
      <c r="AM938" t="inlineStr">
        <is>
          <t>Order Amount Mismatch (POS&gt;3PO)</t>
        </is>
      </c>
      <c r="AN938" t="n">
        <v>21.25</v>
      </c>
      <c r="AO938" t="n">
        <f>ROUND(P938*100/H938,2)</f>
        <v>0.0</v>
      </c>
      <c r="AP938" t="n">
        <f>ROUND(Q938*100/I938,2)</f>
        <v>0.0</v>
      </c>
      <c r="AQ938"/>
      <c r="AR938"/>
      <c r="AS938" t="n">
        <v>0.0</v>
      </c>
    </row>
    <row r="939">
      <c r="A939" s="1" t="n">
        <v>45232.0</v>
      </c>
      <c r="B939" s="2" t="n">
        <v>45232.963958333334</v>
      </c>
      <c r="C939" t="inlineStr">
        <is>
          <t>3140094012084986</t>
        </is>
      </c>
      <c r="D939" t="inlineStr">
        <is>
          <t>POS0012</t>
        </is>
      </c>
      <c r="E939" t="inlineStr">
        <is>
          <t>01</t>
        </is>
      </c>
      <c r="F939" t="inlineStr">
        <is>
          <t>0094</t>
        </is>
      </c>
      <c r="G939" t="inlineStr">
        <is>
          <t>5310204664</t>
        </is>
      </c>
      <c r="H939" t="n">
        <v>265.0</v>
      </c>
      <c r="I939" t="n">
        <v>252.38</v>
      </c>
      <c r="J939" t="n">
        <v>215.24</v>
      </c>
      <c r="K939" t="inlineStr">
        <is>
          <t>sale</t>
        </is>
      </c>
      <c r="L939" t="inlineStr">
        <is>
          <t/>
        </is>
      </c>
      <c r="M939" t="inlineStr">
        <is>
          <t/>
        </is>
      </c>
      <c r="N939" t="n">
        <v>0.0</v>
      </c>
      <c r="O939" t="n">
        <v>0.0</v>
      </c>
      <c r="P939" t="n">
        <v>200.24</v>
      </c>
      <c r="Q939" t="n">
        <v>200.24</v>
      </c>
      <c r="R939" t="n">
        <v>37.14</v>
      </c>
      <c r="S939" t="n">
        <v>37.14</v>
      </c>
      <c r="T939" t="n">
        <v>2.52</v>
      </c>
      <c r="U939" t="n">
        <v>2.52</v>
      </c>
      <c r="V939" t="n">
        <v>38.74</v>
      </c>
      <c r="W939" t="n">
        <v>38.74</v>
      </c>
      <c r="X939" t="n">
        <v>3.31</v>
      </c>
      <c r="Y939" t="n">
        <v>3.31</v>
      </c>
      <c r="Z939" t="n">
        <v>7.57</v>
      </c>
      <c r="AA939" t="n">
        <v>7.57</v>
      </c>
      <c r="AB939" t="n">
        <v>12.62</v>
      </c>
      <c r="AC939" t="n">
        <v>12.62</v>
      </c>
      <c r="AD939" t="n">
        <v>12.620000000000005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inlineStr">
        <is>
          <t>unreconciled</t>
        </is>
      </c>
      <c r="AM939" t="inlineStr">
        <is>
          <t>Order Amount Mismatch (POS&gt;3PO)</t>
        </is>
      </c>
      <c r="AN939" t="n">
        <v>12.62</v>
      </c>
      <c r="AO939" t="n">
        <f>ROUND(P939*100/H939,2)</f>
        <v>0.0</v>
      </c>
      <c r="AP939" t="n">
        <f>ROUND(Q939*100/I939,2)</f>
        <v>0.0</v>
      </c>
      <c r="AQ939"/>
      <c r="AR939"/>
      <c r="AS939" t="n">
        <v>0.0</v>
      </c>
    </row>
    <row r="940">
      <c r="A940" s="1" t="n">
        <v>45236.0</v>
      </c>
      <c r="B940" s="2" t="n">
        <v>45236.928032407406</v>
      </c>
      <c r="C940" t="inlineStr">
        <is>
          <t>3140023012060124</t>
        </is>
      </c>
      <c r="D940" t="inlineStr">
        <is>
          <t>POS0012</t>
        </is>
      </c>
      <c r="E940" t="inlineStr">
        <is>
          <t>15</t>
        </is>
      </c>
      <c r="F940" t="inlineStr">
        <is>
          <t>0023</t>
        </is>
      </c>
      <c r="G940" t="inlineStr">
        <is>
          <t>5310256546</t>
        </is>
      </c>
      <c r="H940" t="n">
        <v>428.0</v>
      </c>
      <c r="I940" t="n">
        <v>407.62</v>
      </c>
      <c r="J940" t="n">
        <v>370.48</v>
      </c>
      <c r="K940" t="inlineStr">
        <is>
          <t>sale</t>
        </is>
      </c>
      <c r="L940" t="inlineStr">
        <is>
          <t/>
        </is>
      </c>
      <c r="M940" t="inlineStr">
        <is>
          <t/>
        </is>
      </c>
      <c r="N940" t="n">
        <v>0.0</v>
      </c>
      <c r="O940" t="n">
        <v>0.0</v>
      </c>
      <c r="P940" t="n">
        <v>318.53</v>
      </c>
      <c r="Q940" t="n">
        <v>318.52</v>
      </c>
      <c r="R940" t="n">
        <v>37.14</v>
      </c>
      <c r="S940" t="n">
        <v>37.14</v>
      </c>
      <c r="T940" t="n">
        <v>4.08</v>
      </c>
      <c r="U940" t="n">
        <v>4.08</v>
      </c>
      <c r="V940" t="n">
        <v>66.69</v>
      </c>
      <c r="W940" t="n">
        <v>66.69</v>
      </c>
      <c r="X940" t="n">
        <v>5.35</v>
      </c>
      <c r="Y940" t="n">
        <v>5.35</v>
      </c>
      <c r="Z940" t="n">
        <v>12.97</v>
      </c>
      <c r="AA940" t="n">
        <v>12.96</v>
      </c>
      <c r="AB940" t="n">
        <v>20.38</v>
      </c>
      <c r="AC940" t="n">
        <v>20.38</v>
      </c>
      <c r="AD940" t="n">
        <v>20.379999999999995</v>
      </c>
      <c r="AE940" t="n">
        <v>0.009999999999990905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0.009999999999999787</v>
      </c>
      <c r="AK940" t="n">
        <v>0.0</v>
      </c>
      <c r="AL940" t="inlineStr">
        <is>
          <t>unreconciled</t>
        </is>
      </c>
      <c r="AM940" t="inlineStr">
        <is>
          <t>Order Amount Mismatch (POS&gt;3PO)</t>
        </is>
      </c>
      <c r="AN940" t="n">
        <v>20.38</v>
      </c>
      <c r="AO940" t="n">
        <f>ROUND(P940*100/H940,2)</f>
        <v>0.0</v>
      </c>
      <c r="AP940" t="n">
        <f>ROUND(Q940*100/I940,2)</f>
        <v>0.0</v>
      </c>
      <c r="AQ940"/>
      <c r="AR940"/>
      <c r="AS940" t="n">
        <v>0.0</v>
      </c>
    </row>
    <row r="941">
      <c r="A941" s="1" t="n">
        <v>45234.0</v>
      </c>
      <c r="B941" s="2" t="n">
        <v>45234.77465277778</v>
      </c>
      <c r="C941" t="inlineStr">
        <is>
          <t>3140094012085641</t>
        </is>
      </c>
      <c r="D941" t="inlineStr">
        <is>
          <t>POS0012</t>
        </is>
      </c>
      <c r="E941" t="inlineStr">
        <is>
          <t>56</t>
        </is>
      </c>
      <c r="F941" t="inlineStr">
        <is>
          <t>0094</t>
        </is>
      </c>
      <c r="G941" t="inlineStr">
        <is>
          <t>5310264802</t>
        </is>
      </c>
      <c r="H941" t="n">
        <v>157.0</v>
      </c>
      <c r="I941" t="n">
        <v>149.52</v>
      </c>
      <c r="J941" t="n">
        <v>112.38</v>
      </c>
      <c r="K941" t="inlineStr">
        <is>
          <t>sale</t>
        </is>
      </c>
      <c r="L941" t="inlineStr">
        <is>
          <t/>
        </is>
      </c>
      <c r="M941" t="inlineStr">
        <is>
          <t/>
        </is>
      </c>
      <c r="N941" t="n">
        <v>0.0</v>
      </c>
      <c r="O941" t="n">
        <v>0.0</v>
      </c>
      <c r="P941" t="n">
        <v>121.84</v>
      </c>
      <c r="Q941" t="n">
        <v>121.84</v>
      </c>
      <c r="R941" t="n">
        <v>37.14</v>
      </c>
      <c r="S941" t="n">
        <v>37.14</v>
      </c>
      <c r="T941" t="n">
        <v>1.5</v>
      </c>
      <c r="U941" t="n">
        <v>1.5</v>
      </c>
      <c r="V941" t="n">
        <v>20.23</v>
      </c>
      <c r="W941" t="n">
        <v>20.23</v>
      </c>
      <c r="X941" t="n">
        <v>1.96</v>
      </c>
      <c r="Y941" t="n">
        <v>1.96</v>
      </c>
      <c r="Z941" t="n">
        <v>3.99</v>
      </c>
      <c r="AA941" t="n">
        <v>3.99</v>
      </c>
      <c r="AB941" t="n">
        <v>7.48</v>
      </c>
      <c r="AC941" t="n">
        <v>7.48</v>
      </c>
      <c r="AD941" t="n">
        <v>7.47999999999999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inlineStr">
        <is>
          <t>unreconciled</t>
        </is>
      </c>
      <c r="AM941" t="inlineStr">
        <is>
          <t>Order Amount Mismatch (POS&gt;3PO)</t>
        </is>
      </c>
      <c r="AN941" t="n">
        <v>7.48</v>
      </c>
      <c r="AO941" t="n">
        <f>ROUND(P941*100/H941,2)</f>
        <v>0.0</v>
      </c>
      <c r="AP941" t="n">
        <f>ROUND(Q941*100/I941,2)</f>
        <v>0.0</v>
      </c>
      <c r="AQ941"/>
      <c r="AR941"/>
      <c r="AS941" t="n">
        <v>0.0</v>
      </c>
    </row>
    <row r="942">
      <c r="A942" s="1" t="n">
        <v>45233.0</v>
      </c>
      <c r="B942" s="2" t="n">
        <v>45233.9028587963</v>
      </c>
      <c r="C942" t="inlineStr">
        <is>
          <t>3140094012085336</t>
        </is>
      </c>
      <c r="D942" t="inlineStr">
        <is>
          <t>POS0012</t>
        </is>
      </c>
      <c r="E942" t="inlineStr">
        <is>
          <t>51</t>
        </is>
      </c>
      <c r="F942" t="inlineStr">
        <is>
          <t>0094</t>
        </is>
      </c>
      <c r="G942" t="inlineStr">
        <is>
          <t>5310268052</t>
        </is>
      </c>
      <c r="H942" t="n">
        <v>271.0</v>
      </c>
      <c r="I942" t="n">
        <v>335.23</v>
      </c>
      <c r="J942" t="n">
        <v>298.09</v>
      </c>
      <c r="K942" t="inlineStr">
        <is>
          <t>sale</t>
        </is>
      </c>
      <c r="L942" t="inlineStr">
        <is>
          <t/>
        </is>
      </c>
      <c r="M942" t="inlineStr">
        <is>
          <t/>
        </is>
      </c>
      <c r="N942" t="n">
        <v>0.0</v>
      </c>
      <c r="O942" t="n">
        <v>0.0</v>
      </c>
      <c r="P942" t="n">
        <v>263.37</v>
      </c>
      <c r="Q942" t="n">
        <v>204.59</v>
      </c>
      <c r="R942" t="n">
        <v>37.14</v>
      </c>
      <c r="S942" t="n">
        <v>37.14</v>
      </c>
      <c r="T942" t="n">
        <v>3.35</v>
      </c>
      <c r="U942" t="n">
        <v>2.58</v>
      </c>
      <c r="V942" t="n">
        <v>53.66</v>
      </c>
      <c r="W942" t="n">
        <v>39.77</v>
      </c>
      <c r="X942" t="n">
        <v>4.4</v>
      </c>
      <c r="Y942" t="n">
        <v>3.39</v>
      </c>
      <c r="Z942" t="n">
        <v>10.45</v>
      </c>
      <c r="AA942" t="n">
        <v>7.77</v>
      </c>
      <c r="AB942" t="n">
        <v>12.9</v>
      </c>
      <c r="AC942" t="n">
        <v>12.91</v>
      </c>
      <c r="AD942" t="n">
        <v>-64.23000000000002</v>
      </c>
      <c r="AE942" t="n">
        <v>58.78</v>
      </c>
      <c r="AF942" t="n">
        <v>0.0</v>
      </c>
      <c r="AG942" t="n">
        <v>0.77</v>
      </c>
      <c r="AH942" t="n">
        <v>13.889999999999993</v>
      </c>
      <c r="AI942" t="n">
        <v>1.0100000000000002</v>
      </c>
      <c r="AJ942" t="n">
        <v>2.6799999999999997</v>
      </c>
      <c r="AK942" t="n">
        <v>-0.009999999999999787</v>
      </c>
      <c r="AL942" t="inlineStr">
        <is>
          <t>unreconciled</t>
        </is>
      </c>
      <c r="AM942" t="inlineStr">
        <is>
          <t>Order Amount Mismatch (3PO&gt;POS)</t>
        </is>
      </c>
      <c r="AN942" t="n">
        <v>64.23</v>
      </c>
      <c r="AO942" t="n">
        <f>ROUND(P942*100/H942,2)</f>
        <v>0.0</v>
      </c>
      <c r="AP942" t="n">
        <f>ROUND(Q942*100/I942,2)</f>
        <v>0.0</v>
      </c>
      <c r="AQ942"/>
      <c r="AR942"/>
      <c r="AS942" t="n">
        <v>0.0</v>
      </c>
    </row>
    <row r="943">
      <c r="A943" s="1" t="n">
        <v>45234.0</v>
      </c>
      <c r="B943" s="2" t="n">
        <v>45234.825636574074</v>
      </c>
      <c r="C943" t="inlineStr">
        <is>
          <t>3140023012059583</t>
        </is>
      </c>
      <c r="D943" t="inlineStr">
        <is>
          <t>POS0012</t>
        </is>
      </c>
      <c r="E943" t="inlineStr">
        <is>
          <t>75</t>
        </is>
      </c>
      <c r="F943" t="inlineStr">
        <is>
          <t>0023</t>
        </is>
      </c>
      <c r="G943" t="inlineStr">
        <is>
          <t>5310268104</t>
        </is>
      </c>
      <c r="H943" t="n">
        <v>480.0</v>
      </c>
      <c r="I943" t="n">
        <v>457.14</v>
      </c>
      <c r="J943" t="n">
        <v>420.0</v>
      </c>
      <c r="K943" t="inlineStr">
        <is>
          <t>sale</t>
        </is>
      </c>
      <c r="L943" t="inlineStr">
        <is>
          <t/>
        </is>
      </c>
      <c r="M943" t="inlineStr">
        <is>
          <t/>
        </is>
      </c>
      <c r="N943" t="n">
        <v>0.0</v>
      </c>
      <c r="O943" t="n">
        <v>0.0</v>
      </c>
      <c r="P943" t="n">
        <v>356.28</v>
      </c>
      <c r="Q943" t="n">
        <v>356.28</v>
      </c>
      <c r="R943" t="n">
        <v>37.14</v>
      </c>
      <c r="S943" t="n">
        <v>37.14</v>
      </c>
      <c r="T943" t="n">
        <v>4.57</v>
      </c>
      <c r="U943" t="n">
        <v>4.57</v>
      </c>
      <c r="V943" t="n">
        <v>75.6</v>
      </c>
      <c r="W943" t="n">
        <v>75.6</v>
      </c>
      <c r="X943" t="n">
        <v>6.0</v>
      </c>
      <c r="Y943" t="n">
        <v>6.0</v>
      </c>
      <c r="Z943" t="n">
        <v>14.69</v>
      </c>
      <c r="AA943" t="n">
        <v>14.69</v>
      </c>
      <c r="AB943" t="n">
        <v>22.86</v>
      </c>
      <c r="AC943" t="n">
        <v>22.86</v>
      </c>
      <c r="AD943" t="n">
        <v>22.860000000000014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inlineStr">
        <is>
          <t>unreconciled</t>
        </is>
      </c>
      <c r="AM943" t="inlineStr">
        <is>
          <t>Order Amount Mismatch (POS&gt;3PO)</t>
        </is>
      </c>
      <c r="AN943" t="n">
        <v>22.86</v>
      </c>
      <c r="AO943" t="n">
        <f>ROUND(P943*100/H943,2)</f>
        <v>0.0</v>
      </c>
      <c r="AP943" t="n">
        <f>ROUND(Q943*100/I943,2)</f>
        <v>0.0</v>
      </c>
      <c r="AQ943"/>
      <c r="AR943"/>
      <c r="AS943" t="n">
        <v>0.0</v>
      </c>
    </row>
    <row r="944">
      <c r="A944" s="1" t="n">
        <v>45232.0</v>
      </c>
      <c r="B944" s="2" t="n">
        <v>45232.92123842592</v>
      </c>
      <c r="C944" t="inlineStr">
        <is>
          <t>3140094012084953</t>
        </is>
      </c>
      <c r="D944" t="inlineStr">
        <is>
          <t>POS0012</t>
        </is>
      </c>
      <c r="E944" t="inlineStr">
        <is>
          <t>68</t>
        </is>
      </c>
      <c r="F944" t="inlineStr">
        <is>
          <t>0094</t>
        </is>
      </c>
      <c r="G944" t="inlineStr">
        <is>
          <t>5310274237</t>
        </is>
      </c>
      <c r="H944" t="n">
        <v>315.0</v>
      </c>
      <c r="I944" t="n">
        <v>300.0</v>
      </c>
      <c r="J944" t="n">
        <v>262.86</v>
      </c>
      <c r="K944" t="inlineStr">
        <is>
          <t>sale</t>
        </is>
      </c>
      <c r="L944" t="inlineStr">
        <is>
          <t/>
        </is>
      </c>
      <c r="M944" t="inlineStr">
        <is>
          <t/>
        </is>
      </c>
      <c r="N944" t="n">
        <v>0.0</v>
      </c>
      <c r="O944" t="n">
        <v>0.0</v>
      </c>
      <c r="P944" t="n">
        <v>236.53</v>
      </c>
      <c r="Q944" t="n">
        <v>236.5</v>
      </c>
      <c r="R944" t="n">
        <v>37.14</v>
      </c>
      <c r="S944" t="n">
        <v>37.14</v>
      </c>
      <c r="T944" t="n">
        <v>3.0</v>
      </c>
      <c r="U944" t="n">
        <v>3.0</v>
      </c>
      <c r="V944" t="n">
        <v>47.31</v>
      </c>
      <c r="W944" t="n">
        <v>47.31</v>
      </c>
      <c r="X944" t="n">
        <v>3.94</v>
      </c>
      <c r="Y944" t="n">
        <v>3.94</v>
      </c>
      <c r="Z944" t="n">
        <v>9.22</v>
      </c>
      <c r="AA944" t="n">
        <v>9.23</v>
      </c>
      <c r="AB944" t="n">
        <v>15.0</v>
      </c>
      <c r="AC944" t="n">
        <v>15.0</v>
      </c>
      <c r="AD944" t="n">
        <v>15.0</v>
      </c>
      <c r="AE944" t="n">
        <v>0.030000000000001137</v>
      </c>
      <c r="AF944" t="n">
        <v>0.0</v>
      </c>
      <c r="AG944" t="n">
        <v>0.0</v>
      </c>
      <c r="AH944" t="n">
        <v>0.0</v>
      </c>
      <c r="AI944" t="n">
        <v>0.0</v>
      </c>
      <c r="AJ944" t="n">
        <v>-0.009999999999999787</v>
      </c>
      <c r="AK944" t="n">
        <v>0.0</v>
      </c>
      <c r="AL944" t="inlineStr">
        <is>
          <t>unreconciled</t>
        </is>
      </c>
      <c r="AM944" t="inlineStr">
        <is>
          <t>Order Amount Mismatch (POS&gt;3PO)</t>
        </is>
      </c>
      <c r="AN944" t="n">
        <v>15.0</v>
      </c>
      <c r="AO944" t="n">
        <f>ROUND(P944*100/H944,2)</f>
        <v>0.0</v>
      </c>
      <c r="AP944" t="n">
        <f>ROUND(Q944*100/I944,2)</f>
        <v>0.0</v>
      </c>
      <c r="AQ944"/>
      <c r="AR944"/>
      <c r="AS944" t="n">
        <v>0.0</v>
      </c>
    </row>
    <row r="945">
      <c r="A945" s="1" t="n">
        <v>45233.0</v>
      </c>
      <c r="B945" s="2" t="n">
        <v>45233.92188657408</v>
      </c>
      <c r="C945" t="inlineStr">
        <is>
          <t>3140094012085351</t>
        </is>
      </c>
      <c r="D945" t="inlineStr">
        <is>
          <t>POS0012</t>
        </is>
      </c>
      <c r="E945" t="inlineStr">
        <is>
          <t>66</t>
        </is>
      </c>
      <c r="F945" t="inlineStr">
        <is>
          <t>0094</t>
        </is>
      </c>
      <c r="G945" t="inlineStr">
        <is>
          <t>5310307577</t>
        </is>
      </c>
      <c r="H945" t="n">
        <v>454.0</v>
      </c>
      <c r="I945" t="n">
        <v>509.52</v>
      </c>
      <c r="J945" t="n">
        <v>472.38</v>
      </c>
      <c r="K945" t="inlineStr">
        <is>
          <t>sale</t>
        </is>
      </c>
      <c r="L945" t="inlineStr">
        <is>
          <t/>
        </is>
      </c>
      <c r="M945" t="inlineStr">
        <is>
          <t/>
        </is>
      </c>
      <c r="N945" t="n">
        <v>0.0</v>
      </c>
      <c r="O945" t="n">
        <v>0.0</v>
      </c>
      <c r="P945" t="n">
        <v>396.19</v>
      </c>
      <c r="Q945" t="n">
        <v>337.41</v>
      </c>
      <c r="R945" t="n">
        <v>37.14</v>
      </c>
      <c r="S945" t="n">
        <v>37.14</v>
      </c>
      <c r="T945" t="n">
        <v>5.1</v>
      </c>
      <c r="U945" t="n">
        <v>4.32</v>
      </c>
      <c r="V945" t="n">
        <v>85.03</v>
      </c>
      <c r="W945" t="n">
        <v>71.14</v>
      </c>
      <c r="X945" t="n">
        <v>6.69</v>
      </c>
      <c r="Y945" t="n">
        <v>5.68</v>
      </c>
      <c r="Z945" t="n">
        <v>16.51</v>
      </c>
      <c r="AA945" t="n">
        <v>13.83</v>
      </c>
      <c r="AB945" t="n">
        <v>21.62</v>
      </c>
      <c r="AC945" t="n">
        <v>21.62</v>
      </c>
      <c r="AD945" t="n">
        <v>-55.51999999999998</v>
      </c>
      <c r="AE945" t="n">
        <v>58.77999999999997</v>
      </c>
      <c r="AF945" t="n">
        <v>0.0</v>
      </c>
      <c r="AG945" t="n">
        <v>0.7799999999999994</v>
      </c>
      <c r="AH945" t="n">
        <v>13.89</v>
      </c>
      <c r="AI945" t="n">
        <v>1.0100000000000007</v>
      </c>
      <c r="AJ945" t="n">
        <v>2.6800000000000015</v>
      </c>
      <c r="AK945" t="n">
        <v>0.0</v>
      </c>
      <c r="AL945" t="inlineStr">
        <is>
          <t>unreconciled</t>
        </is>
      </c>
      <c r="AM945" t="inlineStr">
        <is>
          <t>Order Amount Mismatch (3PO&gt;POS)</t>
        </is>
      </c>
      <c r="AN945" t="n">
        <v>55.52</v>
      </c>
      <c r="AO945" t="n">
        <f>ROUND(P945*100/H945,2)</f>
        <v>0.0</v>
      </c>
      <c r="AP945" t="n">
        <f>ROUND(Q945*100/I945,2)</f>
        <v>0.0</v>
      </c>
      <c r="AQ945"/>
      <c r="AR945"/>
      <c r="AS945" t="n">
        <v>0.0</v>
      </c>
    </row>
    <row r="946">
      <c r="A946" s="1" t="n">
        <v>45232.0</v>
      </c>
      <c r="B946" s="2" t="n">
        <v>45232.610034722224</v>
      </c>
      <c r="C946" t="inlineStr">
        <is>
          <t>3140023012058967</t>
        </is>
      </c>
      <c r="D946" t="inlineStr">
        <is>
          <t>POS0012</t>
        </is>
      </c>
      <c r="E946" t="inlineStr">
        <is>
          <t>61</t>
        </is>
      </c>
      <c r="F946" t="inlineStr">
        <is>
          <t>0023</t>
        </is>
      </c>
      <c r="G946" t="inlineStr">
        <is>
          <t>5310312603</t>
        </is>
      </c>
      <c r="H946" t="n">
        <v>316.0</v>
      </c>
      <c r="I946" t="n">
        <v>300.95</v>
      </c>
      <c r="J946" t="n">
        <v>263.81</v>
      </c>
      <c r="K946" t="inlineStr">
        <is>
          <t>sale</t>
        </is>
      </c>
      <c r="L946" t="inlineStr">
        <is>
          <t/>
        </is>
      </c>
      <c r="M946" t="inlineStr">
        <is>
          <t/>
        </is>
      </c>
      <c r="N946" t="n">
        <v>0.0</v>
      </c>
      <c r="O946" t="n">
        <v>0.0</v>
      </c>
      <c r="P946" t="n">
        <v>237.24</v>
      </c>
      <c r="Q946" t="n">
        <v>237.23</v>
      </c>
      <c r="R946" t="n">
        <v>37.14</v>
      </c>
      <c r="S946" t="n">
        <v>37.14</v>
      </c>
      <c r="T946" t="n">
        <v>3.01</v>
      </c>
      <c r="U946" t="n">
        <v>3.01</v>
      </c>
      <c r="V946" t="n">
        <v>47.49</v>
      </c>
      <c r="W946" t="n">
        <v>47.49</v>
      </c>
      <c r="X946" t="n">
        <v>3.95</v>
      </c>
      <c r="Y946" t="n">
        <v>3.95</v>
      </c>
      <c r="Z946" t="n">
        <v>9.26</v>
      </c>
      <c r="AA946" t="n">
        <v>9.26</v>
      </c>
      <c r="AB946" t="n">
        <v>15.04</v>
      </c>
      <c r="AC946" t="n">
        <v>15.05</v>
      </c>
      <c r="AD946" t="n">
        <v>15.050000000000011</v>
      </c>
      <c r="AE946" t="n">
        <v>0.010000000000019327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-0.010000000000001563</v>
      </c>
      <c r="AL946" t="inlineStr">
        <is>
          <t>unreconciled</t>
        </is>
      </c>
      <c r="AM946" t="inlineStr">
        <is>
          <t>Order Amount Mismatch (POS&gt;3PO)</t>
        </is>
      </c>
      <c r="AN946" t="n">
        <v>15.05</v>
      </c>
      <c r="AO946" t="n">
        <f>ROUND(P946*100/H946,2)</f>
        <v>0.0</v>
      </c>
      <c r="AP946" t="n">
        <f>ROUND(Q946*100/I946,2)</f>
        <v>0.0</v>
      </c>
      <c r="AQ946"/>
      <c r="AR946"/>
      <c r="AS946" t="n">
        <v>0.0</v>
      </c>
    </row>
    <row r="947">
      <c r="A947" s="1" t="n">
        <v>45232.0</v>
      </c>
      <c r="B947" s="2" t="n">
        <v>45232.59706018519</v>
      </c>
      <c r="C947" t="inlineStr">
        <is>
          <t>3140023012058963</t>
        </is>
      </c>
      <c r="D947" t="inlineStr">
        <is>
          <t>POS0012</t>
        </is>
      </c>
      <c r="E947" t="inlineStr">
        <is>
          <t>57</t>
        </is>
      </c>
      <c r="F947" t="inlineStr">
        <is>
          <t>0023</t>
        </is>
      </c>
      <c r="G947" t="inlineStr">
        <is>
          <t>5310316459</t>
        </is>
      </c>
      <c r="H947" t="n">
        <v>241.0</v>
      </c>
      <c r="I947" t="n">
        <v>229.52</v>
      </c>
      <c r="J947" t="n">
        <v>192.38</v>
      </c>
      <c r="K947" t="inlineStr">
        <is>
          <t>sale</t>
        </is>
      </c>
      <c r="L947" t="inlineStr">
        <is>
          <t/>
        </is>
      </c>
      <c r="M947" t="inlineStr">
        <is>
          <t/>
        </is>
      </c>
      <c r="N947" t="n">
        <v>0.0</v>
      </c>
      <c r="O947" t="n">
        <v>0.0</v>
      </c>
      <c r="P947" t="n">
        <v>182.8</v>
      </c>
      <c r="Q947" t="n">
        <v>182.81</v>
      </c>
      <c r="R947" t="n">
        <v>37.14</v>
      </c>
      <c r="S947" t="n">
        <v>37.14</v>
      </c>
      <c r="T947" t="n">
        <v>2.3</v>
      </c>
      <c r="U947" t="n">
        <v>2.3</v>
      </c>
      <c r="V947" t="n">
        <v>34.63</v>
      </c>
      <c r="W947" t="n">
        <v>34.63</v>
      </c>
      <c r="X947" t="n">
        <v>3.01</v>
      </c>
      <c r="Y947" t="n">
        <v>3.01</v>
      </c>
      <c r="Z947" t="n">
        <v>6.78</v>
      </c>
      <c r="AA947" t="n">
        <v>6.77</v>
      </c>
      <c r="AB947" t="n">
        <v>11.48</v>
      </c>
      <c r="AC947" t="n">
        <v>11.48</v>
      </c>
      <c r="AD947" t="n">
        <v>11.47999999999999</v>
      </c>
      <c r="AE947" t="n">
        <v>-0.009999999999990905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0.010000000000000675</v>
      </c>
      <c r="AK947" t="n">
        <v>0.0</v>
      </c>
      <c r="AL947" t="inlineStr">
        <is>
          <t>unreconciled</t>
        </is>
      </c>
      <c r="AM947" t="inlineStr">
        <is>
          <t>Order Amount Mismatch (POS&gt;3PO)</t>
        </is>
      </c>
      <c r="AN947" t="n">
        <v>11.48</v>
      </c>
      <c r="AO947" t="n">
        <f>ROUND(P947*100/H947,2)</f>
        <v>0.0</v>
      </c>
      <c r="AP947" t="n">
        <f>ROUND(Q947*100/I947,2)</f>
        <v>0.0</v>
      </c>
      <c r="AQ947"/>
      <c r="AR947"/>
      <c r="AS947" t="n">
        <v>0.0</v>
      </c>
    </row>
    <row r="948">
      <c r="A948" s="1" t="n">
        <v>45232.0</v>
      </c>
      <c r="B948" s="2" t="n">
        <v>45232.63762731481</v>
      </c>
      <c r="C948" t="inlineStr">
        <is>
          <t>3140023012058975</t>
        </is>
      </c>
      <c r="D948" t="inlineStr">
        <is>
          <t>POS0012</t>
        </is>
      </c>
      <c r="E948" t="inlineStr">
        <is>
          <t>69</t>
        </is>
      </c>
      <c r="F948" t="inlineStr">
        <is>
          <t>0023</t>
        </is>
      </c>
      <c r="G948" t="inlineStr">
        <is>
          <t>5310316526</t>
        </is>
      </c>
      <c r="H948" t="n">
        <v>288.0</v>
      </c>
      <c r="I948" t="n">
        <v>274.28</v>
      </c>
      <c r="J948" t="n">
        <v>237.14</v>
      </c>
      <c r="K948" t="inlineStr">
        <is>
          <t>sale</t>
        </is>
      </c>
      <c r="L948" t="inlineStr">
        <is>
          <t/>
        </is>
      </c>
      <c r="M948" t="inlineStr">
        <is>
          <t/>
        </is>
      </c>
      <c r="N948" t="n">
        <v>0.0</v>
      </c>
      <c r="O948" t="n">
        <v>0.0</v>
      </c>
      <c r="P948" t="n">
        <v>216.92</v>
      </c>
      <c r="Q948" t="n">
        <v>216.92</v>
      </c>
      <c r="R948" t="n">
        <v>37.14</v>
      </c>
      <c r="S948" t="n">
        <v>37.14</v>
      </c>
      <c r="T948" t="n">
        <v>2.74</v>
      </c>
      <c r="U948" t="n">
        <v>2.74</v>
      </c>
      <c r="V948" t="n">
        <v>42.69</v>
      </c>
      <c r="W948" t="n">
        <v>42.69</v>
      </c>
      <c r="X948" t="n">
        <v>3.6</v>
      </c>
      <c r="Y948" t="n">
        <v>3.6</v>
      </c>
      <c r="Z948" t="n">
        <v>8.33</v>
      </c>
      <c r="AA948" t="n">
        <v>8.33</v>
      </c>
      <c r="AB948" t="n">
        <v>13.72</v>
      </c>
      <c r="AC948" t="n">
        <v>13.72</v>
      </c>
      <c r="AD948" t="n">
        <v>13.720000000000027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inlineStr">
        <is>
          <t>unreconciled</t>
        </is>
      </c>
      <c r="AM948" t="inlineStr">
        <is>
          <t>Order Amount Mismatch (POS&gt;3PO)</t>
        </is>
      </c>
      <c r="AN948" t="n">
        <v>13.72</v>
      </c>
      <c r="AO948" t="n">
        <f>ROUND(P948*100/H948,2)</f>
        <v>0.0</v>
      </c>
      <c r="AP948" t="n">
        <f>ROUND(Q948*100/I948,2)</f>
        <v>0.0</v>
      </c>
      <c r="AQ948"/>
      <c r="AR948"/>
      <c r="AS948" t="n">
        <v>0.0</v>
      </c>
    </row>
    <row r="949">
      <c r="A949" s="1" t="n">
        <v>45234.0</v>
      </c>
      <c r="B949" s="2" t="n">
        <v>45234.96010416667</v>
      </c>
      <c r="C949" t="inlineStr">
        <is>
          <t>3140023012059674</t>
        </is>
      </c>
      <c r="D949" t="inlineStr">
        <is>
          <t>POS0012</t>
        </is>
      </c>
      <c r="E949" t="inlineStr">
        <is>
          <t>66</t>
        </is>
      </c>
      <c r="F949" t="inlineStr">
        <is>
          <t>0023</t>
        </is>
      </c>
      <c r="G949" t="inlineStr">
        <is>
          <t>5310317625</t>
        </is>
      </c>
      <c r="H949" t="n">
        <v>316.0</v>
      </c>
      <c r="I949" t="n">
        <v>300.95</v>
      </c>
      <c r="J949" t="n">
        <v>263.81</v>
      </c>
      <c r="K949" t="inlineStr">
        <is>
          <t>sale</t>
        </is>
      </c>
      <c r="L949" t="inlineStr">
        <is>
          <t/>
        </is>
      </c>
      <c r="M949" t="inlineStr">
        <is>
          <t/>
        </is>
      </c>
      <c r="N949" t="n">
        <v>0.0</v>
      </c>
      <c r="O949" t="n">
        <v>0.0</v>
      </c>
      <c r="P949" t="n">
        <v>237.24</v>
      </c>
      <c r="Q949" t="n">
        <v>237.23</v>
      </c>
      <c r="R949" t="n">
        <v>37.14</v>
      </c>
      <c r="S949" t="n">
        <v>37.14</v>
      </c>
      <c r="T949" t="n">
        <v>3.01</v>
      </c>
      <c r="U949" t="n">
        <v>3.01</v>
      </c>
      <c r="V949" t="n">
        <v>47.49</v>
      </c>
      <c r="W949" t="n">
        <v>47.49</v>
      </c>
      <c r="X949" t="n">
        <v>3.95</v>
      </c>
      <c r="Y949" t="n">
        <v>3.95</v>
      </c>
      <c r="Z949" t="n">
        <v>9.26</v>
      </c>
      <c r="AA949" t="n">
        <v>9.26</v>
      </c>
      <c r="AB949" t="n">
        <v>15.04</v>
      </c>
      <c r="AC949" t="n">
        <v>15.05</v>
      </c>
      <c r="AD949" t="n">
        <v>15.050000000000011</v>
      </c>
      <c r="AE949" t="n">
        <v>0.010000000000019327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-0.010000000000001563</v>
      </c>
      <c r="AL949" t="inlineStr">
        <is>
          <t>unreconciled</t>
        </is>
      </c>
      <c r="AM949" t="inlineStr">
        <is>
          <t>Order Amount Mismatch (POS&gt;3PO)</t>
        </is>
      </c>
      <c r="AN949" t="n">
        <v>15.05</v>
      </c>
      <c r="AO949" t="n">
        <f>ROUND(P949*100/H949,2)</f>
        <v>0.0</v>
      </c>
      <c r="AP949" t="n">
        <f>ROUND(Q949*100/I949,2)</f>
        <v>0.0</v>
      </c>
      <c r="AQ949"/>
      <c r="AR949"/>
      <c r="AS949" t="n">
        <v>0.0</v>
      </c>
    </row>
    <row r="950">
      <c r="A950" s="1" t="n">
        <v>45234.0</v>
      </c>
      <c r="B950" s="2" t="n">
        <v>45234.59751157407</v>
      </c>
      <c r="C950" t="inlineStr">
        <is>
          <t>3140094012085502</t>
        </is>
      </c>
      <c r="D950" t="inlineStr">
        <is>
          <t>POS0012</t>
        </is>
      </c>
      <c r="E950" t="inlineStr">
        <is>
          <t>17</t>
        </is>
      </c>
      <c r="F950" t="inlineStr">
        <is>
          <t>0094</t>
        </is>
      </c>
      <c r="G950" t="inlineStr">
        <is>
          <t>5310320930</t>
        </is>
      </c>
      <c r="H950" t="n">
        <v>888.0</v>
      </c>
      <c r="I950" t="n">
        <v>845.72</v>
      </c>
      <c r="J950" t="n">
        <v>808.58</v>
      </c>
      <c r="K950" t="inlineStr">
        <is>
          <t>sale</t>
        </is>
      </c>
      <c r="L950" t="inlineStr">
        <is>
          <t/>
        </is>
      </c>
      <c r="M950" t="inlineStr">
        <is>
          <t/>
        </is>
      </c>
      <c r="N950" t="n">
        <v>0.0</v>
      </c>
      <c r="O950" t="n">
        <v>0.0</v>
      </c>
      <c r="P950" t="n">
        <v>652.42</v>
      </c>
      <c r="Q950" t="n">
        <v>652.43</v>
      </c>
      <c r="R950" t="n">
        <v>37.14</v>
      </c>
      <c r="S950" t="n">
        <v>37.14</v>
      </c>
      <c r="T950" t="n">
        <v>8.46</v>
      </c>
      <c r="U950" t="n">
        <v>8.46</v>
      </c>
      <c r="V950" t="n">
        <v>145.54</v>
      </c>
      <c r="W950" t="n">
        <v>145.54</v>
      </c>
      <c r="X950" t="n">
        <v>11.1</v>
      </c>
      <c r="Y950" t="n">
        <v>11.1</v>
      </c>
      <c r="Z950" t="n">
        <v>28.2</v>
      </c>
      <c r="AA950" t="n">
        <v>28.2</v>
      </c>
      <c r="AB950" t="n">
        <v>42.28</v>
      </c>
      <c r="AC950" t="n">
        <v>42.29</v>
      </c>
      <c r="AD950" t="n">
        <v>42.27999999999997</v>
      </c>
      <c r="AE950" t="n">
        <v>-0.009999999999990905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-0.00999999999999801</v>
      </c>
      <c r="AL950" t="inlineStr">
        <is>
          <t>unreconciled</t>
        </is>
      </c>
      <c r="AM950" t="inlineStr">
        <is>
          <t>Order Amount Mismatch (POS&gt;3PO)</t>
        </is>
      </c>
      <c r="AN950" t="n">
        <v>42.28</v>
      </c>
      <c r="AO950" t="n">
        <f>ROUND(P950*100/H950,2)</f>
        <v>0.0</v>
      </c>
      <c r="AP950" t="n">
        <f>ROUND(Q950*100/I950,2)</f>
        <v>0.0</v>
      </c>
      <c r="AQ950"/>
      <c r="AR950"/>
      <c r="AS950" t="n">
        <v>0.0</v>
      </c>
    </row>
    <row r="951">
      <c r="A951" s="1" t="n">
        <v>45233.0</v>
      </c>
      <c r="B951" s="2" t="n">
        <v>45233.780856481484</v>
      </c>
      <c r="C951" t="inlineStr">
        <is>
          <t>3140094012085200</t>
        </is>
      </c>
      <c r="D951" t="inlineStr">
        <is>
          <t>POS0012</t>
        </is>
      </c>
      <c r="E951" t="inlineStr">
        <is>
          <t>15</t>
        </is>
      </c>
      <c r="F951" t="inlineStr">
        <is>
          <t>0094</t>
        </is>
      </c>
      <c r="G951" t="inlineStr">
        <is>
          <t>5310336837</t>
        </is>
      </c>
      <c r="H951" t="n">
        <v>366.0</v>
      </c>
      <c r="I951" t="n">
        <v>425.71</v>
      </c>
      <c r="J951" t="n">
        <v>388.57</v>
      </c>
      <c r="K951" t="inlineStr">
        <is>
          <t>sale</t>
        </is>
      </c>
      <c r="L951" t="inlineStr">
        <is>
          <t/>
        </is>
      </c>
      <c r="M951" t="inlineStr">
        <is>
          <t/>
        </is>
      </c>
      <c r="N951" t="n">
        <v>0.0</v>
      </c>
      <c r="O951" t="n">
        <v>0.0</v>
      </c>
      <c r="P951" t="n">
        <v>332.32</v>
      </c>
      <c r="Q951" t="n">
        <v>273.52</v>
      </c>
      <c r="R951" t="n">
        <v>37.14</v>
      </c>
      <c r="S951" t="n">
        <v>37.14</v>
      </c>
      <c r="T951" t="n">
        <v>4.26</v>
      </c>
      <c r="U951" t="n">
        <v>3.49</v>
      </c>
      <c r="V951" t="n">
        <v>69.94</v>
      </c>
      <c r="W951" t="n">
        <v>56.06</v>
      </c>
      <c r="X951" t="n">
        <v>5.59</v>
      </c>
      <c r="Y951" t="n">
        <v>4.58</v>
      </c>
      <c r="Z951" t="n">
        <v>13.6</v>
      </c>
      <c r="AA951" t="n">
        <v>10.91</v>
      </c>
      <c r="AB951" t="n">
        <v>17.42</v>
      </c>
      <c r="AC951" t="n">
        <v>17.43</v>
      </c>
      <c r="AD951" t="n">
        <v>-59.70999999999998</v>
      </c>
      <c r="AE951" t="n">
        <v>58.80000000000001</v>
      </c>
      <c r="AF951" t="n">
        <v>0.0</v>
      </c>
      <c r="AG951" t="n">
        <v>0.7699999999999996</v>
      </c>
      <c r="AH951" t="n">
        <v>13.879999999999995</v>
      </c>
      <c r="AI951" t="n">
        <v>1.0099999999999998</v>
      </c>
      <c r="AJ951" t="n">
        <v>2.6899999999999995</v>
      </c>
      <c r="AK951" t="n">
        <v>-0.00999999999999801</v>
      </c>
      <c r="AL951" t="inlineStr">
        <is>
          <t>unreconciled</t>
        </is>
      </c>
      <c r="AM951" t="inlineStr">
        <is>
          <t>Order Amount Mismatch (3PO&gt;POS)</t>
        </is>
      </c>
      <c r="AN951" t="n">
        <v>59.71</v>
      </c>
      <c r="AO951" t="n">
        <f>ROUND(P951*100/H951,2)</f>
        <v>0.0</v>
      </c>
      <c r="AP951" t="n">
        <f>ROUND(Q951*100/I951,2)</f>
        <v>0.0</v>
      </c>
      <c r="AQ951"/>
      <c r="AR951"/>
      <c r="AS951" t="n">
        <v>0.0</v>
      </c>
    </row>
    <row r="952">
      <c r="A952" s="1" t="n">
        <v>45233.0</v>
      </c>
      <c r="B952" s="2" t="n">
        <v>45233.970625</v>
      </c>
      <c r="C952" t="inlineStr">
        <is>
          <t>3140023012059370</t>
        </is>
      </c>
      <c r="D952" t="inlineStr">
        <is>
          <t>POS0012</t>
        </is>
      </c>
      <c r="E952" t="inlineStr">
        <is>
          <t>63</t>
        </is>
      </c>
      <c r="F952" t="inlineStr">
        <is>
          <t>0023</t>
        </is>
      </c>
      <c r="G952" t="inlineStr">
        <is>
          <t>5310340966</t>
        </is>
      </c>
      <c r="H952" t="n">
        <v>277.0</v>
      </c>
      <c r="I952" t="n">
        <v>340.95</v>
      </c>
      <c r="J952" t="n">
        <v>303.81</v>
      </c>
      <c r="K952" t="inlineStr">
        <is>
          <t>sale</t>
        </is>
      </c>
      <c r="L952" t="inlineStr">
        <is>
          <t/>
        </is>
      </c>
      <c r="M952" t="inlineStr">
        <is>
          <t/>
        </is>
      </c>
      <c r="N952" t="n">
        <v>0.0</v>
      </c>
      <c r="O952" t="n">
        <v>0.0</v>
      </c>
      <c r="P952" t="n">
        <v>267.72</v>
      </c>
      <c r="Q952" t="n">
        <v>208.94</v>
      </c>
      <c r="R952" t="n">
        <v>37.14</v>
      </c>
      <c r="S952" t="n">
        <v>37.14</v>
      </c>
      <c r="T952" t="n">
        <v>3.41</v>
      </c>
      <c r="U952" t="n">
        <v>2.64</v>
      </c>
      <c r="V952" t="n">
        <v>54.69</v>
      </c>
      <c r="W952" t="n">
        <v>40.8</v>
      </c>
      <c r="X952" t="n">
        <v>4.48</v>
      </c>
      <c r="Y952" t="n">
        <v>3.46</v>
      </c>
      <c r="Z952" t="n">
        <v>10.65</v>
      </c>
      <c r="AA952" t="n">
        <v>7.96</v>
      </c>
      <c r="AB952" t="n">
        <v>13.2</v>
      </c>
      <c r="AC952" t="n">
        <v>13.19</v>
      </c>
      <c r="AD952" t="n">
        <v>-63.94999999999999</v>
      </c>
      <c r="AE952" t="n">
        <v>58.78000000000003</v>
      </c>
      <c r="AF952" t="n">
        <v>0.0</v>
      </c>
      <c r="AG952" t="n">
        <v>0.77</v>
      </c>
      <c r="AH952" t="n">
        <v>13.89</v>
      </c>
      <c r="AI952" t="n">
        <v>1.0200000000000005</v>
      </c>
      <c r="AJ952" t="n">
        <v>2.6900000000000004</v>
      </c>
      <c r="AK952" t="n">
        <v>0.009999999999999787</v>
      </c>
      <c r="AL952" t="inlineStr">
        <is>
          <t>unreconciled</t>
        </is>
      </c>
      <c r="AM952" t="inlineStr">
        <is>
          <t>Order Amount Mismatch (3PO&gt;POS)</t>
        </is>
      </c>
      <c r="AN952" t="n">
        <v>63.95</v>
      </c>
      <c r="AO952" t="n">
        <f>ROUND(P952*100/H952,2)</f>
        <v>0.0</v>
      </c>
      <c r="AP952" t="n">
        <f>ROUND(Q952*100/I952,2)</f>
        <v>0.0</v>
      </c>
      <c r="AQ952"/>
      <c r="AR952"/>
      <c r="AS952" t="n">
        <v>0.0</v>
      </c>
    </row>
    <row r="953">
      <c r="A953" s="1" t="n">
        <v>45233.0</v>
      </c>
      <c r="B953" s="2" t="n">
        <v>45233.73515046296</v>
      </c>
      <c r="C953" t="inlineStr">
        <is>
          <t>3140094012085178</t>
        </is>
      </c>
      <c r="D953" t="inlineStr">
        <is>
          <t>POS0012</t>
        </is>
      </c>
      <c r="E953" t="inlineStr">
        <is>
          <t>93</t>
        </is>
      </c>
      <c r="F953" t="inlineStr">
        <is>
          <t>0094</t>
        </is>
      </c>
      <c r="G953" t="inlineStr">
        <is>
          <t>5310359843</t>
        </is>
      </c>
      <c r="H953" t="n">
        <v>223.0</v>
      </c>
      <c r="I953" t="n">
        <v>212.38</v>
      </c>
      <c r="J953" t="n">
        <v>175.24</v>
      </c>
      <c r="K953" t="inlineStr">
        <is>
          <t>sale</t>
        </is>
      </c>
      <c r="L953" t="inlineStr">
        <is>
          <t/>
        </is>
      </c>
      <c r="M953" t="inlineStr">
        <is>
          <t/>
        </is>
      </c>
      <c r="N953" t="n">
        <v>0.0</v>
      </c>
      <c r="O953" t="n">
        <v>0.0</v>
      </c>
      <c r="P953" t="n">
        <v>169.75</v>
      </c>
      <c r="Q953" t="n">
        <v>169.75</v>
      </c>
      <c r="R953" t="n">
        <v>37.14</v>
      </c>
      <c r="S953" t="n">
        <v>37.14</v>
      </c>
      <c r="T953" t="n">
        <v>2.12</v>
      </c>
      <c r="U953" t="n">
        <v>2.12</v>
      </c>
      <c r="V953" t="n">
        <v>31.54</v>
      </c>
      <c r="W953" t="n">
        <v>31.54</v>
      </c>
      <c r="X953" t="n">
        <v>2.79</v>
      </c>
      <c r="Y953" t="n">
        <v>2.79</v>
      </c>
      <c r="Z953" t="n">
        <v>6.18</v>
      </c>
      <c r="AA953" t="n">
        <v>6.18</v>
      </c>
      <c r="AB953" t="n">
        <v>10.62</v>
      </c>
      <c r="AC953" t="n">
        <v>10.62</v>
      </c>
      <c r="AD953" t="n">
        <v>10.620000000000005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inlineStr">
        <is>
          <t>unreconciled</t>
        </is>
      </c>
      <c r="AM953" t="inlineStr">
        <is>
          <t>Order Amount Mismatch (POS&gt;3PO)</t>
        </is>
      </c>
      <c r="AN953" t="n">
        <v>10.62</v>
      </c>
      <c r="AO953" t="n">
        <f>ROUND(P953*100/H953,2)</f>
        <v>0.0</v>
      </c>
      <c r="AP953" t="n">
        <f>ROUND(Q953*100/I953,2)</f>
        <v>0.0</v>
      </c>
      <c r="AQ953"/>
      <c r="AR953"/>
      <c r="AS953" t="n">
        <v>0.0</v>
      </c>
    </row>
    <row r="954">
      <c r="A954" s="1" t="n">
        <v>45234.0</v>
      </c>
      <c r="B954" s="2" t="n">
        <v>45234.98472222222</v>
      </c>
      <c r="C954" t="inlineStr">
        <is>
          <t>3140023012059695</t>
        </is>
      </c>
      <c r="D954" t="inlineStr">
        <is>
          <t>POS0012</t>
        </is>
      </c>
      <c r="E954" t="inlineStr">
        <is>
          <t>87</t>
        </is>
      </c>
      <c r="F954" t="inlineStr">
        <is>
          <t>0023</t>
        </is>
      </c>
      <c r="G954" t="inlineStr">
        <is>
          <t>5310363231</t>
        </is>
      </c>
      <c r="H954" t="n">
        <v>309.0</v>
      </c>
      <c r="I954" t="n">
        <v>294.29</v>
      </c>
      <c r="J954" t="n">
        <v>257.15</v>
      </c>
      <c r="K954" t="inlineStr">
        <is>
          <t>sale</t>
        </is>
      </c>
      <c r="L954" t="inlineStr">
        <is>
          <t/>
        </is>
      </c>
      <c r="M954" t="inlineStr">
        <is>
          <t/>
        </is>
      </c>
      <c r="N954" t="n">
        <v>0.0</v>
      </c>
      <c r="O954" t="n">
        <v>0.0</v>
      </c>
      <c r="P954" t="n">
        <v>232.17</v>
      </c>
      <c r="Q954" t="n">
        <v>232.18</v>
      </c>
      <c r="R954" t="n">
        <v>37.14</v>
      </c>
      <c r="S954" t="n">
        <v>37.14</v>
      </c>
      <c r="T954" t="n">
        <v>2.94</v>
      </c>
      <c r="U954" t="n">
        <v>2.94</v>
      </c>
      <c r="V954" t="n">
        <v>46.29</v>
      </c>
      <c r="W954" t="n">
        <v>46.29</v>
      </c>
      <c r="X954" t="n">
        <v>3.86</v>
      </c>
      <c r="Y954" t="n">
        <v>3.86</v>
      </c>
      <c r="Z954" t="n">
        <v>9.03</v>
      </c>
      <c r="AA954" t="n">
        <v>9.02</v>
      </c>
      <c r="AB954" t="n">
        <v>14.72</v>
      </c>
      <c r="AC954" t="n">
        <v>14.72</v>
      </c>
      <c r="AD954" t="n">
        <v>14.70999999999998</v>
      </c>
      <c r="AE954" t="n">
        <v>-0.010000000000019327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0.009999999999999787</v>
      </c>
      <c r="AK954" t="n">
        <v>0.0</v>
      </c>
      <c r="AL954" t="inlineStr">
        <is>
          <t>unreconciled</t>
        </is>
      </c>
      <c r="AM954" t="inlineStr">
        <is>
          <t>Order Amount Mismatch (POS&gt;3PO)</t>
        </is>
      </c>
      <c r="AN954" t="n">
        <v>14.71</v>
      </c>
      <c r="AO954" t="n">
        <f>ROUND(P954*100/H954,2)</f>
        <v>0.0</v>
      </c>
      <c r="AP954" t="n">
        <f>ROUND(Q954*100/I954,2)</f>
        <v>0.0</v>
      </c>
      <c r="AQ954"/>
      <c r="AR954"/>
      <c r="AS954" t="n">
        <v>0.0</v>
      </c>
    </row>
    <row r="955">
      <c r="A955" s="1" t="n">
        <v>45232.0</v>
      </c>
      <c r="B955" s="2" t="n">
        <v>45232.869791666664</v>
      </c>
      <c r="C955" t="inlineStr">
        <is>
          <t>3140094012084904</t>
        </is>
      </c>
      <c r="D955" t="inlineStr">
        <is>
          <t>POS0012</t>
        </is>
      </c>
      <c r="E955" t="inlineStr">
        <is>
          <t>19</t>
        </is>
      </c>
      <c r="F955" t="inlineStr">
        <is>
          <t>0094</t>
        </is>
      </c>
      <c r="G955" t="inlineStr">
        <is>
          <t>5310368392</t>
        </is>
      </c>
      <c r="H955" t="n">
        <v>437.0</v>
      </c>
      <c r="I955" t="n">
        <v>416.17</v>
      </c>
      <c r="J955" t="n">
        <v>379.03</v>
      </c>
      <c r="K955" t="inlineStr">
        <is>
          <t>sale</t>
        </is>
      </c>
      <c r="L955" t="inlineStr">
        <is>
          <t/>
        </is>
      </c>
      <c r="M955" t="inlineStr">
        <is>
          <t/>
        </is>
      </c>
      <c r="N955" t="n">
        <v>0.0</v>
      </c>
      <c r="O955" t="n">
        <v>0.0</v>
      </c>
      <c r="P955" t="n">
        <v>325.06</v>
      </c>
      <c r="Q955" t="n">
        <v>325.05</v>
      </c>
      <c r="R955" t="n">
        <v>37.14</v>
      </c>
      <c r="S955" t="n">
        <v>37.14</v>
      </c>
      <c r="T955" t="n">
        <v>4.16</v>
      </c>
      <c r="U955" t="n">
        <v>4.16</v>
      </c>
      <c r="V955" t="n">
        <v>68.23</v>
      </c>
      <c r="W955" t="n">
        <v>68.23</v>
      </c>
      <c r="X955" t="n">
        <v>5.46</v>
      </c>
      <c r="Y955" t="n">
        <v>5.46</v>
      </c>
      <c r="Z955" t="n">
        <v>13.26</v>
      </c>
      <c r="AA955" t="n">
        <v>13.26</v>
      </c>
      <c r="AB955" t="n">
        <v>20.82</v>
      </c>
      <c r="AC955" t="n">
        <v>20.81</v>
      </c>
      <c r="AD955" t="n">
        <v>20.829999999999984</v>
      </c>
      <c r="AE955" t="n">
        <v>0.009999999999990905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0.010000000000001563</v>
      </c>
      <c r="AL955" t="inlineStr">
        <is>
          <t>unreconciled</t>
        </is>
      </c>
      <c r="AM955" t="inlineStr">
        <is>
          <t>Order Amount Mismatch (POS&gt;3PO)</t>
        </is>
      </c>
      <c r="AN955" t="n">
        <v>20.83</v>
      </c>
      <c r="AO955" t="n">
        <f>ROUND(P955*100/H955,2)</f>
        <v>0.0</v>
      </c>
      <c r="AP955" t="n">
        <f>ROUND(Q955*100/I955,2)</f>
        <v>0.0</v>
      </c>
      <c r="AQ955"/>
      <c r="AR955"/>
      <c r="AS955" t="n">
        <v>0.0</v>
      </c>
    </row>
    <row r="956">
      <c r="A956" s="1" t="n">
        <v>45234.0</v>
      </c>
      <c r="B956" s="2" t="n">
        <v>45234.98137731481</v>
      </c>
      <c r="C956" t="inlineStr">
        <is>
          <t>3140023012059691</t>
        </is>
      </c>
      <c r="D956" t="inlineStr">
        <is>
          <t>POS0012</t>
        </is>
      </c>
      <c r="E956" t="inlineStr">
        <is>
          <t>83</t>
        </is>
      </c>
      <c r="F956" t="inlineStr">
        <is>
          <t>0023</t>
        </is>
      </c>
      <c r="G956" t="inlineStr">
        <is>
          <t>5310369715</t>
        </is>
      </c>
      <c r="H956" t="n">
        <v>191.0</v>
      </c>
      <c r="I956" t="n">
        <v>181.91</v>
      </c>
      <c r="J956" t="n">
        <v>144.77</v>
      </c>
      <c r="K956" t="inlineStr">
        <is>
          <t>sale</t>
        </is>
      </c>
      <c r="L956" t="inlineStr">
        <is>
          <t/>
        </is>
      </c>
      <c r="M956" t="inlineStr">
        <is>
          <t/>
        </is>
      </c>
      <c r="N956" t="n">
        <v>0.0</v>
      </c>
      <c r="O956" t="n">
        <v>0.0</v>
      </c>
      <c r="P956" t="n">
        <v>146.52</v>
      </c>
      <c r="Q956" t="n">
        <v>146.52</v>
      </c>
      <c r="R956" t="n">
        <v>37.14</v>
      </c>
      <c r="S956" t="n">
        <v>37.14</v>
      </c>
      <c r="T956" t="n">
        <v>1.82</v>
      </c>
      <c r="U956" t="n">
        <v>1.82</v>
      </c>
      <c r="V956" t="n">
        <v>26.06</v>
      </c>
      <c r="W956" t="n">
        <v>26.06</v>
      </c>
      <c r="X956" t="n">
        <v>2.39</v>
      </c>
      <c r="Y956" t="n">
        <v>2.39</v>
      </c>
      <c r="Z956" t="n">
        <v>5.12</v>
      </c>
      <c r="AA956" t="n">
        <v>5.12</v>
      </c>
      <c r="AB956" t="n">
        <v>9.1</v>
      </c>
      <c r="AC956" t="n">
        <v>9.1</v>
      </c>
      <c r="AD956" t="n">
        <v>9.090000000000003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inlineStr">
        <is>
          <t>unreconciled</t>
        </is>
      </c>
      <c r="AM956" t="inlineStr">
        <is>
          <t>Order Amount Mismatch (POS&gt;3PO)</t>
        </is>
      </c>
      <c r="AN956" t="n">
        <v>9.09</v>
      </c>
      <c r="AO956" t="n">
        <f>ROUND(P956*100/H956,2)</f>
        <v>0.0</v>
      </c>
      <c r="AP956" t="n">
        <f>ROUND(Q956*100/I956,2)</f>
        <v>0.0</v>
      </c>
      <c r="AQ956"/>
      <c r="AR956"/>
      <c r="AS956" t="n">
        <v>0.0</v>
      </c>
    </row>
    <row r="957">
      <c r="A957" s="1" t="n">
        <v>45232.0</v>
      </c>
      <c r="B957" s="2" t="n">
        <v>45232.999768518515</v>
      </c>
      <c r="C957" t="inlineStr">
        <is>
          <t>3140094012085012</t>
        </is>
      </c>
      <c r="D957" t="inlineStr">
        <is>
          <t>POS0012</t>
        </is>
      </c>
      <c r="E957" t="inlineStr">
        <is>
          <t>27</t>
        </is>
      </c>
      <c r="F957" t="inlineStr">
        <is>
          <t>0094</t>
        </is>
      </c>
      <c r="G957" t="inlineStr">
        <is>
          <t>5310369940</t>
        </is>
      </c>
      <c r="H957" t="n">
        <v>231.0</v>
      </c>
      <c r="I957" t="n">
        <v>219.99</v>
      </c>
      <c r="J957" t="n">
        <v>182.85</v>
      </c>
      <c r="K957" t="inlineStr">
        <is>
          <t>sale</t>
        </is>
      </c>
      <c r="L957" t="inlineStr">
        <is>
          <t/>
        </is>
      </c>
      <c r="M957" t="inlineStr">
        <is>
          <t/>
        </is>
      </c>
      <c r="N957" t="n">
        <v>0.0</v>
      </c>
      <c r="O957" t="n">
        <v>0.0</v>
      </c>
      <c r="P957" t="n">
        <v>175.55</v>
      </c>
      <c r="Q957" t="n">
        <v>175.55</v>
      </c>
      <c r="R957" t="n">
        <v>37.14</v>
      </c>
      <c r="S957" t="n">
        <v>37.14</v>
      </c>
      <c r="T957" t="n">
        <v>2.2</v>
      </c>
      <c r="U957" t="n">
        <v>2.2</v>
      </c>
      <c r="V957" t="n">
        <v>32.91</v>
      </c>
      <c r="W957" t="n">
        <v>32.91</v>
      </c>
      <c r="X957" t="n">
        <v>2.89</v>
      </c>
      <c r="Y957" t="n">
        <v>2.89</v>
      </c>
      <c r="Z957" t="n">
        <v>6.44</v>
      </c>
      <c r="AA957" t="n">
        <v>6.44</v>
      </c>
      <c r="AB957" t="n">
        <v>11.0</v>
      </c>
      <c r="AC957" t="n">
        <v>11.0</v>
      </c>
      <c r="AD957" t="n">
        <v>11.009999999999991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0.0</v>
      </c>
      <c r="AL957" t="inlineStr">
        <is>
          <t>unreconciled</t>
        </is>
      </c>
      <c r="AM957" t="inlineStr">
        <is>
          <t>Order Amount Mismatch (POS&gt;3PO)</t>
        </is>
      </c>
      <c r="AN957" t="n">
        <v>11.01</v>
      </c>
      <c r="AO957" t="n">
        <f>ROUND(P957*100/H957,2)</f>
        <v>0.0</v>
      </c>
      <c r="AP957" t="n">
        <f>ROUND(Q957*100/I957,2)</f>
        <v>0.0</v>
      </c>
      <c r="AQ957"/>
      <c r="AR957"/>
      <c r="AS957" t="n">
        <v>0.0</v>
      </c>
    </row>
    <row r="958">
      <c r="A958" s="1" t="n">
        <v>45232.0</v>
      </c>
      <c r="B958" s="2" t="n">
        <v>45232.871354166666</v>
      </c>
      <c r="C958" t="inlineStr">
        <is>
          <t>3140094012084903</t>
        </is>
      </c>
      <c r="D958" t="inlineStr">
        <is>
          <t>POS0012</t>
        </is>
      </c>
      <c r="E958" t="inlineStr">
        <is>
          <t>18</t>
        </is>
      </c>
      <c r="F958" t="inlineStr">
        <is>
          <t>0094</t>
        </is>
      </c>
      <c r="G958" t="inlineStr">
        <is>
          <t>5310377831</t>
        </is>
      </c>
      <c r="H958" t="n">
        <v>399.0</v>
      </c>
      <c r="I958" t="n">
        <v>379.99</v>
      </c>
      <c r="J958" t="n">
        <v>342.85</v>
      </c>
      <c r="K958" t="inlineStr">
        <is>
          <t>sale</t>
        </is>
      </c>
      <c r="L958" t="inlineStr">
        <is>
          <t/>
        </is>
      </c>
      <c r="M958" t="inlineStr">
        <is>
          <t/>
        </is>
      </c>
      <c r="N958" t="n">
        <v>0.0</v>
      </c>
      <c r="O958" t="n">
        <v>0.0</v>
      </c>
      <c r="P958" t="n">
        <v>297.48</v>
      </c>
      <c r="Q958" t="n">
        <v>297.48</v>
      </c>
      <c r="R958" t="n">
        <v>37.14</v>
      </c>
      <c r="S958" t="n">
        <v>37.14</v>
      </c>
      <c r="T958" t="n">
        <v>3.8</v>
      </c>
      <c r="U958" t="n">
        <v>3.8</v>
      </c>
      <c r="V958" t="n">
        <v>61.71</v>
      </c>
      <c r="W958" t="n">
        <v>61.71</v>
      </c>
      <c r="X958" t="n">
        <v>4.99</v>
      </c>
      <c r="Y958" t="n">
        <v>4.99</v>
      </c>
      <c r="Z958" t="n">
        <v>12.01</v>
      </c>
      <c r="AA958" t="n">
        <v>12.01</v>
      </c>
      <c r="AB958" t="n">
        <v>19.0</v>
      </c>
      <c r="AC958" t="n">
        <v>19.0</v>
      </c>
      <c r="AD958" t="n">
        <v>19.00999999999999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inlineStr">
        <is>
          <t>unreconciled</t>
        </is>
      </c>
      <c r="AM958" t="inlineStr">
        <is>
          <t>Order Amount Mismatch (POS&gt;3PO)</t>
        </is>
      </c>
      <c r="AN958" t="n">
        <v>19.01</v>
      </c>
      <c r="AO958" t="n">
        <f>ROUND(P958*100/H958,2)</f>
        <v>0.0</v>
      </c>
      <c r="AP958" t="n">
        <f>ROUND(Q958*100/I958,2)</f>
        <v>0.0</v>
      </c>
      <c r="AQ958"/>
      <c r="AR958"/>
      <c r="AS958" t="n">
        <v>0.0</v>
      </c>
    </row>
    <row r="959">
      <c r="A959" s="1" t="n">
        <v>45233.0</v>
      </c>
      <c r="B959" s="2" t="n">
        <v>45233.71320601852</v>
      </c>
      <c r="C959" t="inlineStr">
        <is>
          <t>3140094012085165</t>
        </is>
      </c>
      <c r="D959" t="inlineStr">
        <is>
          <t>POS0012</t>
        </is>
      </c>
      <c r="E959" t="inlineStr">
        <is>
          <t>80</t>
        </is>
      </c>
      <c r="F959" t="inlineStr">
        <is>
          <t>0094</t>
        </is>
      </c>
      <c r="G959" t="inlineStr">
        <is>
          <t>5310379577</t>
        </is>
      </c>
      <c r="H959" t="n">
        <v>405.0</v>
      </c>
      <c r="I959" t="n">
        <v>385.72</v>
      </c>
      <c r="J959" t="n">
        <v>348.58</v>
      </c>
      <c r="K959" t="inlineStr">
        <is>
          <t>sale</t>
        </is>
      </c>
      <c r="L959" t="inlineStr">
        <is>
          <t/>
        </is>
      </c>
      <c r="M959" t="inlineStr">
        <is>
          <t/>
        </is>
      </c>
      <c r="N959" t="n">
        <v>0.0</v>
      </c>
      <c r="O959" t="n">
        <v>0.0</v>
      </c>
      <c r="P959" t="n">
        <v>301.86</v>
      </c>
      <c r="Q959" t="n">
        <v>301.85</v>
      </c>
      <c r="R959" t="n">
        <v>37.14</v>
      </c>
      <c r="S959" t="n">
        <v>37.14</v>
      </c>
      <c r="T959" t="n">
        <v>3.86</v>
      </c>
      <c r="U959" t="n">
        <v>3.86</v>
      </c>
      <c r="V959" t="n">
        <v>62.74</v>
      </c>
      <c r="W959" t="n">
        <v>62.74</v>
      </c>
      <c r="X959" t="n">
        <v>5.06</v>
      </c>
      <c r="Y959" t="n">
        <v>5.06</v>
      </c>
      <c r="Z959" t="n">
        <v>12.2</v>
      </c>
      <c r="AA959" t="n">
        <v>12.2</v>
      </c>
      <c r="AB959" t="n">
        <v>19.28</v>
      </c>
      <c r="AC959" t="n">
        <v>19.29</v>
      </c>
      <c r="AD959" t="n">
        <v>19.279999999999973</v>
      </c>
      <c r="AE959" t="n">
        <v>0.009999999999990905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-0.00999999999999801</v>
      </c>
      <c r="AL959" t="inlineStr">
        <is>
          <t>unreconciled</t>
        </is>
      </c>
      <c r="AM959" t="inlineStr">
        <is>
          <t>Order Amount Mismatch (POS&gt;3PO)</t>
        </is>
      </c>
      <c r="AN959" t="n">
        <v>19.28</v>
      </c>
      <c r="AO959" t="n">
        <f>ROUND(P959*100/H959,2)</f>
        <v>0.0</v>
      </c>
      <c r="AP959" t="n">
        <f>ROUND(Q959*100/I959,2)</f>
        <v>0.0</v>
      </c>
      <c r="AQ959"/>
      <c r="AR959"/>
      <c r="AS959" t="n">
        <v>0.0</v>
      </c>
    </row>
    <row r="960">
      <c r="A960" s="1" t="n">
        <v>45233.0</v>
      </c>
      <c r="B960" s="2" t="n">
        <v>45233.42259259259</v>
      </c>
      <c r="C960" t="inlineStr">
        <is>
          <t>3140023012059184</t>
        </is>
      </c>
      <c r="D960" t="inlineStr">
        <is>
          <t>POS0012</t>
        </is>
      </c>
      <c r="E960" t="inlineStr">
        <is>
          <t>77</t>
        </is>
      </c>
      <c r="F960" t="inlineStr">
        <is>
          <t>0023</t>
        </is>
      </c>
      <c r="G960" t="inlineStr">
        <is>
          <t>5310412793</t>
        </is>
      </c>
      <c r="H960" t="n">
        <v>441.0</v>
      </c>
      <c r="I960" t="n">
        <v>419.99</v>
      </c>
      <c r="J960" t="n">
        <v>382.85</v>
      </c>
      <c r="K960" t="inlineStr">
        <is>
          <t>sale</t>
        </is>
      </c>
      <c r="L960" t="inlineStr">
        <is>
          <t/>
        </is>
      </c>
      <c r="M960" t="inlineStr">
        <is>
          <t/>
        </is>
      </c>
      <c r="N960" t="n">
        <v>0.0</v>
      </c>
      <c r="O960" t="n">
        <v>0.0</v>
      </c>
      <c r="P960" t="n">
        <v>327.97</v>
      </c>
      <c r="Q960" t="n">
        <v>327.98</v>
      </c>
      <c r="R960" t="n">
        <v>37.14</v>
      </c>
      <c r="S960" t="n">
        <v>37.14</v>
      </c>
      <c r="T960" t="n">
        <v>4.2</v>
      </c>
      <c r="U960" t="n">
        <v>4.2</v>
      </c>
      <c r="V960" t="n">
        <v>68.91</v>
      </c>
      <c r="W960" t="n">
        <v>68.91</v>
      </c>
      <c r="X960" t="n">
        <v>5.51</v>
      </c>
      <c r="Y960" t="n">
        <v>5.51</v>
      </c>
      <c r="Z960" t="n">
        <v>13.4</v>
      </c>
      <c r="AA960" t="n">
        <v>13.39</v>
      </c>
      <c r="AB960" t="n">
        <v>21.0</v>
      </c>
      <c r="AC960" t="n">
        <v>21.0</v>
      </c>
      <c r="AD960" t="n">
        <v>21.00999999999999</v>
      </c>
      <c r="AE960" t="n">
        <v>-0.009999999999990905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0.009999999999999787</v>
      </c>
      <c r="AK960" t="n">
        <v>0.0</v>
      </c>
      <c r="AL960" t="inlineStr">
        <is>
          <t>unreconciled</t>
        </is>
      </c>
      <c r="AM960" t="inlineStr">
        <is>
          <t>Order Amount Mismatch (POS&gt;3PO)</t>
        </is>
      </c>
      <c r="AN960" t="n">
        <v>21.01</v>
      </c>
      <c r="AO960" t="n">
        <f>ROUND(P960*100/H960,2)</f>
        <v>0.0</v>
      </c>
      <c r="AP960" t="n">
        <f>ROUND(Q960*100/I960,2)</f>
        <v>0.0</v>
      </c>
      <c r="AQ960"/>
      <c r="AR960"/>
      <c r="AS960" t="n">
        <v>0.0</v>
      </c>
    </row>
    <row r="961">
      <c r="A961" s="1" t="n">
        <v>45232.0</v>
      </c>
      <c r="B961" s="2" t="n">
        <v>45232.832824074074</v>
      </c>
      <c r="C961" t="inlineStr">
        <is>
          <t>3140023012059035</t>
        </is>
      </c>
      <c r="D961" t="inlineStr">
        <is>
          <t>POS0012</t>
        </is>
      </c>
      <c r="E961" t="inlineStr">
        <is>
          <t>29</t>
        </is>
      </c>
      <c r="F961" t="inlineStr">
        <is>
          <t>0023</t>
        </is>
      </c>
      <c r="G961" t="inlineStr">
        <is>
          <t>5310415126</t>
        </is>
      </c>
      <c r="H961" t="n">
        <v>304.0</v>
      </c>
      <c r="I961" t="n">
        <v>289.52</v>
      </c>
      <c r="J961" t="n">
        <v>252.38</v>
      </c>
      <c r="K961" t="inlineStr">
        <is>
          <t>sale</t>
        </is>
      </c>
      <c r="L961" t="inlineStr">
        <is>
          <t/>
        </is>
      </c>
      <c r="M961" t="inlineStr">
        <is>
          <t/>
        </is>
      </c>
      <c r="N961" t="n">
        <v>0.0</v>
      </c>
      <c r="O961" t="n">
        <v>0.0</v>
      </c>
      <c r="P961" t="n">
        <v>228.53</v>
      </c>
      <c r="Q961" t="n">
        <v>228.53</v>
      </c>
      <c r="R961" t="n">
        <v>37.14</v>
      </c>
      <c r="S961" t="n">
        <v>37.14</v>
      </c>
      <c r="T961" t="n">
        <v>2.9</v>
      </c>
      <c r="U961" t="n">
        <v>2.9</v>
      </c>
      <c r="V961" t="n">
        <v>45.43</v>
      </c>
      <c r="W961" t="n">
        <v>45.43</v>
      </c>
      <c r="X961" t="n">
        <v>3.8</v>
      </c>
      <c r="Y961" t="n">
        <v>3.8</v>
      </c>
      <c r="Z961" t="n">
        <v>8.86</v>
      </c>
      <c r="AA961" t="n">
        <v>8.86</v>
      </c>
      <c r="AB961" t="n">
        <v>14.48</v>
      </c>
      <c r="AC961" t="n">
        <v>14.48</v>
      </c>
      <c r="AD961" t="n">
        <v>14.480000000000018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inlineStr">
        <is>
          <t>unreconciled</t>
        </is>
      </c>
      <c r="AM961" t="inlineStr">
        <is>
          <t>Order Amount Mismatch (POS&gt;3PO)</t>
        </is>
      </c>
      <c r="AN961" t="n">
        <v>14.48</v>
      </c>
      <c r="AO961" t="n">
        <f>ROUND(P961*100/H961,2)</f>
        <v>0.0</v>
      </c>
      <c r="AP961" t="n">
        <f>ROUND(Q961*100/I961,2)</f>
        <v>0.0</v>
      </c>
      <c r="AQ961"/>
      <c r="AR961"/>
      <c r="AS961" t="n">
        <v>0.0</v>
      </c>
    </row>
    <row r="962">
      <c r="A962" s="1" t="n">
        <v>45232.0</v>
      </c>
      <c r="B962" s="2" t="n">
        <v>45232.561527777776</v>
      </c>
      <c r="C962" t="inlineStr">
        <is>
          <t>3140023012058952</t>
        </is>
      </c>
      <c r="D962" t="inlineStr">
        <is>
          <t>POS0012</t>
        </is>
      </c>
      <c r="E962" t="inlineStr">
        <is>
          <t>46</t>
        </is>
      </c>
      <c r="F962" t="inlineStr">
        <is>
          <t>0023</t>
        </is>
      </c>
      <c r="G962" t="inlineStr">
        <is>
          <t>5310419877</t>
        </is>
      </c>
      <c r="H962" t="n">
        <v>130.0</v>
      </c>
      <c r="I962" t="n">
        <v>123.81</v>
      </c>
      <c r="J962" t="n">
        <v>86.67</v>
      </c>
      <c r="K962" t="inlineStr">
        <is>
          <t>sale</t>
        </is>
      </c>
      <c r="L962" t="inlineStr">
        <is>
          <t/>
        </is>
      </c>
      <c r="M962" t="inlineStr">
        <is>
          <t/>
        </is>
      </c>
      <c r="N962" t="n">
        <v>0.0</v>
      </c>
      <c r="O962" t="n">
        <v>0.0</v>
      </c>
      <c r="P962" t="n">
        <v>102.25</v>
      </c>
      <c r="Q962" t="n">
        <v>102.24</v>
      </c>
      <c r="R962" t="n">
        <v>37.14</v>
      </c>
      <c r="S962" t="n">
        <v>37.14</v>
      </c>
      <c r="T962" t="n">
        <v>1.24</v>
      </c>
      <c r="U962" t="n">
        <v>1.24</v>
      </c>
      <c r="V962" t="n">
        <v>15.6</v>
      </c>
      <c r="W962" t="n">
        <v>15.6</v>
      </c>
      <c r="X962" t="n">
        <v>1.62</v>
      </c>
      <c r="Y962" t="n">
        <v>1.62</v>
      </c>
      <c r="Z962" t="n">
        <v>3.1</v>
      </c>
      <c r="AA962" t="n">
        <v>3.1</v>
      </c>
      <c r="AB962" t="n">
        <v>6.2</v>
      </c>
      <c r="AC962" t="n">
        <v>6.19</v>
      </c>
      <c r="AD962" t="n">
        <v>6.189999999999998</v>
      </c>
      <c r="AE962" t="n">
        <v>0.010000000000005116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0.009999999999999787</v>
      </c>
      <c r="AL962" t="inlineStr">
        <is>
          <t>unreconciled</t>
        </is>
      </c>
      <c r="AM962" t="inlineStr">
        <is>
          <t>Order Amount Mismatch (POS&gt;3PO)</t>
        </is>
      </c>
      <c r="AN962" t="n">
        <v>6.19</v>
      </c>
      <c r="AO962" t="n">
        <f>ROUND(P962*100/H962,2)</f>
        <v>0.0</v>
      </c>
      <c r="AP962" t="n">
        <f>ROUND(Q962*100/I962,2)</f>
        <v>0.0</v>
      </c>
      <c r="AQ962"/>
      <c r="AR962"/>
      <c r="AS962" t="n">
        <v>0.0</v>
      </c>
    </row>
    <row r="963">
      <c r="A963" s="1" t="n">
        <v>45232.0</v>
      </c>
      <c r="B963" s="2" t="n">
        <v>45232.78581018518</v>
      </c>
      <c r="C963" t="inlineStr">
        <is>
          <t>3140094012084836</t>
        </is>
      </c>
      <c r="D963" t="inlineStr">
        <is>
          <t>POS0012</t>
        </is>
      </c>
      <c r="E963" t="inlineStr">
        <is>
          <t>51</t>
        </is>
      </c>
      <c r="F963" t="inlineStr">
        <is>
          <t>0094</t>
        </is>
      </c>
      <c r="G963" t="inlineStr">
        <is>
          <t>5310436841</t>
        </is>
      </c>
      <c r="H963" t="n">
        <v>342.0</v>
      </c>
      <c r="I963" t="n">
        <v>325.71</v>
      </c>
      <c r="J963" t="n">
        <v>288.57</v>
      </c>
      <c r="K963" t="inlineStr">
        <is>
          <t>sale</t>
        </is>
      </c>
      <c r="L963" t="inlineStr">
        <is>
          <t/>
        </is>
      </c>
      <c r="M963" t="inlineStr">
        <is>
          <t/>
        </is>
      </c>
      <c r="N963" t="n">
        <v>0.0</v>
      </c>
      <c r="O963" t="n">
        <v>0.0</v>
      </c>
      <c r="P963" t="n">
        <v>256.11</v>
      </c>
      <c r="Q963" t="n">
        <v>256.1</v>
      </c>
      <c r="R963" t="n">
        <v>37.14</v>
      </c>
      <c r="S963" t="n">
        <v>37.14</v>
      </c>
      <c r="T963" t="n">
        <v>3.26</v>
      </c>
      <c r="U963" t="n">
        <v>3.26</v>
      </c>
      <c r="V963" t="n">
        <v>51.94</v>
      </c>
      <c r="W963" t="n">
        <v>51.94</v>
      </c>
      <c r="X963" t="n">
        <v>4.28</v>
      </c>
      <c r="Y963" t="n">
        <v>4.28</v>
      </c>
      <c r="Z963" t="n">
        <v>10.12</v>
      </c>
      <c r="AA963" t="n">
        <v>10.12</v>
      </c>
      <c r="AB963" t="n">
        <v>16.28</v>
      </c>
      <c r="AC963" t="n">
        <v>16.29</v>
      </c>
      <c r="AD963" t="n">
        <v>16.29000000000002</v>
      </c>
      <c r="AE963" t="n">
        <v>0.009999999999990905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-0.00999999999999801</v>
      </c>
      <c r="AL963" t="inlineStr">
        <is>
          <t>unreconciled</t>
        </is>
      </c>
      <c r="AM963" t="inlineStr">
        <is>
          <t>Order Amount Mismatch (POS&gt;3PO)</t>
        </is>
      </c>
      <c r="AN963" t="n">
        <v>16.29</v>
      </c>
      <c r="AO963" t="n">
        <f>ROUND(P963*100/H963,2)</f>
        <v>0.0</v>
      </c>
      <c r="AP963" t="n">
        <f>ROUND(Q963*100/I963,2)</f>
        <v>0.0</v>
      </c>
      <c r="AQ963"/>
      <c r="AR963"/>
      <c r="AS963" t="n">
        <v>0.0</v>
      </c>
    </row>
    <row r="964">
      <c r="A964" s="1" t="n">
        <v>45232.0</v>
      </c>
      <c r="B964" s="2" t="n">
        <v>45232.84538194445</v>
      </c>
      <c r="C964" t="inlineStr">
        <is>
          <t>3140094012084880</t>
        </is>
      </c>
      <c r="D964" t="inlineStr">
        <is>
          <t>POS0012</t>
        </is>
      </c>
      <c r="E964" t="inlineStr">
        <is>
          <t>95</t>
        </is>
      </c>
      <c r="F964" t="inlineStr">
        <is>
          <t>0094</t>
        </is>
      </c>
      <c r="G964" t="inlineStr">
        <is>
          <t>5310449355</t>
        </is>
      </c>
      <c r="H964" t="n">
        <v>513.0</v>
      </c>
      <c r="I964" t="n">
        <v>488.55</v>
      </c>
      <c r="J964" t="n">
        <v>451.41</v>
      </c>
      <c r="K964" t="inlineStr">
        <is>
          <t>sale</t>
        </is>
      </c>
      <c r="L964" t="inlineStr">
        <is>
          <t/>
        </is>
      </c>
      <c r="M964" t="inlineStr">
        <is>
          <t/>
        </is>
      </c>
      <c r="N964" t="n">
        <v>0.0</v>
      </c>
      <c r="O964" t="n">
        <v>0.0</v>
      </c>
      <c r="P964" t="n">
        <v>380.22</v>
      </c>
      <c r="Q964" t="n">
        <v>380.22</v>
      </c>
      <c r="R964" t="n">
        <v>37.14</v>
      </c>
      <c r="S964" t="n">
        <v>37.14</v>
      </c>
      <c r="T964" t="n">
        <v>4.89</v>
      </c>
      <c r="U964" t="n">
        <v>4.89</v>
      </c>
      <c r="V964" t="n">
        <v>81.25</v>
      </c>
      <c r="W964" t="n">
        <v>81.25</v>
      </c>
      <c r="X964" t="n">
        <v>6.41</v>
      </c>
      <c r="Y964" t="n">
        <v>6.41</v>
      </c>
      <c r="Z964" t="n">
        <v>15.78</v>
      </c>
      <c r="AA964" t="n">
        <v>15.77</v>
      </c>
      <c r="AB964" t="n">
        <v>24.42</v>
      </c>
      <c r="AC964" t="n">
        <v>24.43</v>
      </c>
      <c r="AD964" t="n">
        <v>24.44999999999999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0.009999999999999787</v>
      </c>
      <c r="AK964" t="n">
        <v>-0.00999999999999801</v>
      </c>
      <c r="AL964" t="inlineStr">
        <is>
          <t>unreconciled</t>
        </is>
      </c>
      <c r="AM964" t="inlineStr">
        <is>
          <t>Order Amount Mismatch (POS&gt;3PO)</t>
        </is>
      </c>
      <c r="AN964" t="n">
        <v>24.45</v>
      </c>
      <c r="AO964" t="n">
        <f>ROUND(P964*100/H964,2)</f>
        <v>0.0</v>
      </c>
      <c r="AP964" t="n">
        <f>ROUND(Q964*100/I964,2)</f>
        <v>0.0</v>
      </c>
      <c r="AQ964"/>
      <c r="AR964"/>
      <c r="AS964" t="n">
        <v>0.0</v>
      </c>
    </row>
    <row r="965">
      <c r="A965" s="1" t="n">
        <v>45233.0</v>
      </c>
      <c r="B965" s="2" t="n">
        <v>45233.82403935185</v>
      </c>
      <c r="C965" t="inlineStr">
        <is>
          <t>3140094012085246</t>
        </is>
      </c>
      <c r="D965" t="inlineStr">
        <is>
          <t>POS0012</t>
        </is>
      </c>
      <c r="E965" t="inlineStr">
        <is>
          <t>61</t>
        </is>
      </c>
      <c r="F965" t="inlineStr">
        <is>
          <t>0094</t>
        </is>
      </c>
      <c r="G965" t="inlineStr">
        <is>
          <t>5310452134</t>
        </is>
      </c>
      <c r="H965" t="n">
        <v>926.0</v>
      </c>
      <c r="I965" t="n">
        <v>959.03</v>
      </c>
      <c r="J965" t="n">
        <v>921.89</v>
      </c>
      <c r="K965" t="inlineStr">
        <is>
          <t>sale</t>
        </is>
      </c>
      <c r="L965" t="inlineStr">
        <is>
          <t/>
        </is>
      </c>
      <c r="M965" t="inlineStr">
        <is>
          <t/>
        </is>
      </c>
      <c r="N965" t="n">
        <v>0.0</v>
      </c>
      <c r="O965" t="n">
        <v>0.0</v>
      </c>
      <c r="P965" t="n">
        <v>738.77</v>
      </c>
      <c r="Q965" t="n">
        <v>679.99</v>
      </c>
      <c r="R965" t="n">
        <v>37.14</v>
      </c>
      <c r="S965" t="n">
        <v>37.14</v>
      </c>
      <c r="T965" t="n">
        <v>9.59</v>
      </c>
      <c r="U965" t="n">
        <v>8.82</v>
      </c>
      <c r="V965" t="n">
        <v>165.94</v>
      </c>
      <c r="W965" t="n">
        <v>152.06</v>
      </c>
      <c r="X965" t="n">
        <v>12.59</v>
      </c>
      <c r="Y965" t="n">
        <v>11.57</v>
      </c>
      <c r="Z965" t="n">
        <v>32.14</v>
      </c>
      <c r="AA965" t="n">
        <v>29.45</v>
      </c>
      <c r="AB965" t="n">
        <v>44.1</v>
      </c>
      <c r="AC965" t="n">
        <v>44.1</v>
      </c>
      <c r="AD965" t="n">
        <v>-33.02999999999997</v>
      </c>
      <c r="AE965" t="n">
        <v>58.77999999999997</v>
      </c>
      <c r="AF965" t="n">
        <v>0.0</v>
      </c>
      <c r="AG965" t="n">
        <v>0.7699999999999996</v>
      </c>
      <c r="AH965" t="n">
        <v>13.879999999999995</v>
      </c>
      <c r="AI965" t="n">
        <v>1.0199999999999996</v>
      </c>
      <c r="AJ965" t="n">
        <v>2.6900000000000013</v>
      </c>
      <c r="AK965" t="n">
        <v>0.0</v>
      </c>
      <c r="AL965" t="inlineStr">
        <is>
          <t>unreconciled</t>
        </is>
      </c>
      <c r="AM965" t="inlineStr">
        <is>
          <t>Order Amount Mismatch (3PO&gt;POS)</t>
        </is>
      </c>
      <c r="AN965" t="n">
        <v>33.03</v>
      </c>
      <c r="AO965" t="n">
        <f>ROUND(P965*100/H965,2)</f>
        <v>0.0</v>
      </c>
      <c r="AP965" t="n">
        <f>ROUND(Q965*100/I965,2)</f>
        <v>0.0</v>
      </c>
      <c r="AQ965"/>
      <c r="AR965"/>
      <c r="AS965" t="n">
        <v>0.0</v>
      </c>
    </row>
    <row r="966">
      <c r="A966" s="1" t="n">
        <v>45233.0</v>
      </c>
      <c r="B966" s="2" t="n">
        <v>45233.61604166667</v>
      </c>
      <c r="C966" t="inlineStr">
        <is>
          <t>3140023012059225</t>
        </is>
      </c>
      <c r="D966" t="inlineStr">
        <is>
          <t>POS0012</t>
        </is>
      </c>
      <c r="E966" t="inlineStr">
        <is>
          <t>18</t>
        </is>
      </c>
      <c r="F966" t="inlineStr">
        <is>
          <t>0023</t>
        </is>
      </c>
      <c r="G966" t="inlineStr">
        <is>
          <t>5310458586</t>
        </is>
      </c>
      <c r="H966" t="n">
        <v>279.0</v>
      </c>
      <c r="I966" t="n">
        <v>342.84</v>
      </c>
      <c r="J966" t="n">
        <v>305.7</v>
      </c>
      <c r="K966" t="inlineStr">
        <is>
          <t>sale</t>
        </is>
      </c>
      <c r="L966" t="inlineStr">
        <is>
          <t/>
        </is>
      </c>
      <c r="M966" t="inlineStr">
        <is>
          <t/>
        </is>
      </c>
      <c r="N966" t="n">
        <v>0.0</v>
      </c>
      <c r="O966" t="n">
        <v>0.0</v>
      </c>
      <c r="P966" t="n">
        <v>269.16</v>
      </c>
      <c r="Q966" t="n">
        <v>210.38</v>
      </c>
      <c r="R966" t="n">
        <v>37.14</v>
      </c>
      <c r="S966" t="n">
        <v>37.14</v>
      </c>
      <c r="T966" t="n">
        <v>3.43</v>
      </c>
      <c r="U966" t="n">
        <v>2.66</v>
      </c>
      <c r="V966" t="n">
        <v>55.03</v>
      </c>
      <c r="W966" t="n">
        <v>41.14</v>
      </c>
      <c r="X966" t="n">
        <v>4.5</v>
      </c>
      <c r="Y966" t="n">
        <v>3.49</v>
      </c>
      <c r="Z966" t="n">
        <v>10.72</v>
      </c>
      <c r="AA966" t="n">
        <v>8.04</v>
      </c>
      <c r="AB966" t="n">
        <v>13.28</v>
      </c>
      <c r="AC966" t="n">
        <v>13.29</v>
      </c>
      <c r="AD966" t="n">
        <v>-63.839999999999975</v>
      </c>
      <c r="AE966" t="n">
        <v>58.78000000000003</v>
      </c>
      <c r="AF966" t="n">
        <v>0.0</v>
      </c>
      <c r="AG966" t="n">
        <v>0.77</v>
      </c>
      <c r="AH966" t="n">
        <v>13.89</v>
      </c>
      <c r="AI966" t="n">
        <v>1.0099999999999998</v>
      </c>
      <c r="AJ966" t="n">
        <v>2.6800000000000015</v>
      </c>
      <c r="AK966" t="n">
        <v>-0.009999999999999787</v>
      </c>
      <c r="AL966" t="inlineStr">
        <is>
          <t>unreconciled</t>
        </is>
      </c>
      <c r="AM966" t="inlineStr">
        <is>
          <t>Order Amount Mismatch (3PO&gt;POS)</t>
        </is>
      </c>
      <c r="AN966" t="n">
        <v>63.84</v>
      </c>
      <c r="AO966" t="n">
        <f>ROUND(P966*100/H966,2)</f>
        <v>0.0</v>
      </c>
      <c r="AP966" t="n">
        <f>ROUND(Q966*100/I966,2)</f>
        <v>0.0</v>
      </c>
      <c r="AQ966"/>
      <c r="AR966"/>
      <c r="AS966" t="n">
        <v>0.0</v>
      </c>
    </row>
    <row r="967">
      <c r="A967" s="1" t="n">
        <v>45232.0</v>
      </c>
      <c r="B967" s="2" t="n">
        <v>45232.812106481484</v>
      </c>
      <c r="C967" t="inlineStr">
        <is>
          <t>3140023012059024</t>
        </is>
      </c>
      <c r="D967" t="inlineStr">
        <is>
          <t>POS0012</t>
        </is>
      </c>
      <c r="E967" t="inlineStr">
        <is>
          <t>18</t>
        </is>
      </c>
      <c r="F967" t="inlineStr">
        <is>
          <t>0023</t>
        </is>
      </c>
      <c r="G967" t="inlineStr">
        <is>
          <t>5310459768</t>
        </is>
      </c>
      <c r="H967" t="n">
        <v>260.0</v>
      </c>
      <c r="I967" t="n">
        <v>247.61</v>
      </c>
      <c r="J967" t="n">
        <v>210.47</v>
      </c>
      <c r="K967" t="inlineStr">
        <is>
          <t>sale</t>
        </is>
      </c>
      <c r="L967" t="inlineStr">
        <is>
          <t/>
        </is>
      </c>
      <c r="M967" t="inlineStr">
        <is>
          <t/>
        </is>
      </c>
      <c r="N967" t="n">
        <v>0.0</v>
      </c>
      <c r="O967" t="n">
        <v>0.0</v>
      </c>
      <c r="P967" t="n">
        <v>196.6</v>
      </c>
      <c r="Q967" t="n">
        <v>196.6</v>
      </c>
      <c r="R967" t="n">
        <v>37.14</v>
      </c>
      <c r="S967" t="n">
        <v>37.14</v>
      </c>
      <c r="T967" t="n">
        <v>2.48</v>
      </c>
      <c r="U967" t="n">
        <v>2.48</v>
      </c>
      <c r="V967" t="n">
        <v>37.88</v>
      </c>
      <c r="W967" t="n">
        <v>37.88</v>
      </c>
      <c r="X967" t="n">
        <v>3.25</v>
      </c>
      <c r="Y967" t="n">
        <v>3.25</v>
      </c>
      <c r="Z967" t="n">
        <v>7.4</v>
      </c>
      <c r="AA967" t="n">
        <v>7.4</v>
      </c>
      <c r="AB967" t="n">
        <v>12.38</v>
      </c>
      <c r="AC967" t="n">
        <v>12.38</v>
      </c>
      <c r="AD967" t="n">
        <v>12.389999999999986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inlineStr">
        <is>
          <t>unreconciled</t>
        </is>
      </c>
      <c r="AM967" t="inlineStr">
        <is>
          <t>Order Amount Mismatch (POS&gt;3PO)</t>
        </is>
      </c>
      <c r="AN967" t="n">
        <v>12.39</v>
      </c>
      <c r="AO967" t="n">
        <f>ROUND(P967*100/H967,2)</f>
        <v>0.0</v>
      </c>
      <c r="AP967" t="n">
        <f>ROUND(Q967*100/I967,2)</f>
        <v>0.0</v>
      </c>
      <c r="AQ967"/>
      <c r="AR967"/>
      <c r="AS967" t="n">
        <v>0.0</v>
      </c>
    </row>
    <row r="968">
      <c r="A968" s="1" t="n">
        <v>45232.0</v>
      </c>
      <c r="B968" s="2" t="n">
        <v>45232.90355324074</v>
      </c>
      <c r="C968" t="inlineStr">
        <is>
          <t>3140094012084938</t>
        </is>
      </c>
      <c r="D968" t="inlineStr">
        <is>
          <t>POS0012</t>
        </is>
      </c>
      <c r="E968" t="inlineStr">
        <is>
          <t>53</t>
        </is>
      </c>
      <c r="F968" t="inlineStr">
        <is>
          <t>0094</t>
        </is>
      </c>
      <c r="G968" t="inlineStr">
        <is>
          <t>5310472403</t>
        </is>
      </c>
      <c r="H968" t="n">
        <v>405.0</v>
      </c>
      <c r="I968" t="n">
        <v>385.7</v>
      </c>
      <c r="J968" t="n">
        <v>348.56</v>
      </c>
      <c r="K968" t="inlineStr">
        <is>
          <t>sale</t>
        </is>
      </c>
      <c r="L968" t="inlineStr">
        <is>
          <t/>
        </is>
      </c>
      <c r="M968" t="inlineStr">
        <is>
          <t/>
        </is>
      </c>
      <c r="N968" t="n">
        <v>0.0</v>
      </c>
      <c r="O968" t="n">
        <v>0.0</v>
      </c>
      <c r="P968" t="n">
        <v>301.84</v>
      </c>
      <c r="Q968" t="n">
        <v>301.83</v>
      </c>
      <c r="R968" t="n">
        <v>37.14</v>
      </c>
      <c r="S968" t="n">
        <v>37.14</v>
      </c>
      <c r="T968" t="n">
        <v>3.86</v>
      </c>
      <c r="U968" t="n">
        <v>3.86</v>
      </c>
      <c r="V968" t="n">
        <v>62.74</v>
      </c>
      <c r="W968" t="n">
        <v>62.74</v>
      </c>
      <c r="X968" t="n">
        <v>5.06</v>
      </c>
      <c r="Y968" t="n">
        <v>5.06</v>
      </c>
      <c r="Z968" t="n">
        <v>12.2</v>
      </c>
      <c r="AA968" t="n">
        <v>12.2</v>
      </c>
      <c r="AB968" t="n">
        <v>19.28</v>
      </c>
      <c r="AC968" t="n">
        <v>19.29</v>
      </c>
      <c r="AD968" t="n">
        <v>19.30000000000001</v>
      </c>
      <c r="AE968" t="n">
        <v>0.009999999999990905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-0.00999999999999801</v>
      </c>
      <c r="AL968" t="inlineStr">
        <is>
          <t>unreconciled</t>
        </is>
      </c>
      <c r="AM968" t="inlineStr">
        <is>
          <t>Order Amount Mismatch (POS&gt;3PO)</t>
        </is>
      </c>
      <c r="AN968" t="n">
        <v>19.3</v>
      </c>
      <c r="AO968" t="n">
        <f>ROUND(P968*100/H968,2)</f>
        <v>0.0</v>
      </c>
      <c r="AP968" t="n">
        <f>ROUND(Q968*100/I968,2)</f>
        <v>0.0</v>
      </c>
      <c r="AQ968"/>
      <c r="AR968"/>
      <c r="AS968" t="n">
        <v>0.0</v>
      </c>
    </row>
    <row r="969">
      <c r="A969" s="1" t="n">
        <v>45233.0</v>
      </c>
      <c r="B969" s="2" t="n">
        <v>45233.44721064815</v>
      </c>
      <c r="C969" t="inlineStr">
        <is>
          <t>3140094012085041</t>
        </is>
      </c>
      <c r="D969" t="inlineStr">
        <is>
          <t>POS0012</t>
        </is>
      </c>
      <c r="E969" t="inlineStr">
        <is>
          <t>56</t>
        </is>
      </c>
      <c r="F969" t="inlineStr">
        <is>
          <t>0094</t>
        </is>
      </c>
      <c r="G969" t="inlineStr">
        <is>
          <t>5310474828</t>
        </is>
      </c>
      <c r="H969" t="n">
        <v>214.0</v>
      </c>
      <c r="I969" t="n">
        <v>203.81</v>
      </c>
      <c r="J969" t="n">
        <v>166.67</v>
      </c>
      <c r="K969" t="inlineStr">
        <is>
          <t>sale</t>
        </is>
      </c>
      <c r="L969" t="inlineStr">
        <is>
          <t/>
        </is>
      </c>
      <c r="M969" t="inlineStr">
        <is>
          <t/>
        </is>
      </c>
      <c r="N969" t="n">
        <v>0.0</v>
      </c>
      <c r="O969" t="n">
        <v>0.0</v>
      </c>
      <c r="P969" t="n">
        <v>163.21</v>
      </c>
      <c r="Q969" t="n">
        <v>163.2</v>
      </c>
      <c r="R969" t="n">
        <v>37.14</v>
      </c>
      <c r="S969" t="n">
        <v>37.14</v>
      </c>
      <c r="T969" t="n">
        <v>2.04</v>
      </c>
      <c r="U969" t="n">
        <v>2.04</v>
      </c>
      <c r="V969" t="n">
        <v>30.0</v>
      </c>
      <c r="W969" t="n">
        <v>30.0</v>
      </c>
      <c r="X969" t="n">
        <v>2.68</v>
      </c>
      <c r="Y969" t="n">
        <v>2.68</v>
      </c>
      <c r="Z969" t="n">
        <v>5.88</v>
      </c>
      <c r="AA969" t="n">
        <v>5.88</v>
      </c>
      <c r="AB969" t="n">
        <v>10.2</v>
      </c>
      <c r="AC969" t="n">
        <v>10.19</v>
      </c>
      <c r="AD969" t="n">
        <v>10.189999999999998</v>
      </c>
      <c r="AE969" t="n">
        <v>0.010000000000019327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0.009999999999999787</v>
      </c>
      <c r="AL969" t="inlineStr">
        <is>
          <t>unreconciled</t>
        </is>
      </c>
      <c r="AM969" t="inlineStr">
        <is>
          <t>Order Amount Mismatch (POS&gt;3PO)</t>
        </is>
      </c>
      <c r="AN969" t="n">
        <v>10.19</v>
      </c>
      <c r="AO969" t="n">
        <f>ROUND(P969*100/H969,2)</f>
        <v>0.0</v>
      </c>
      <c r="AP969" t="n">
        <f>ROUND(Q969*100/I969,2)</f>
        <v>0.0</v>
      </c>
      <c r="AQ969"/>
      <c r="AR969"/>
      <c r="AS969" t="n">
        <v>0.0</v>
      </c>
    </row>
    <row r="970">
      <c r="A970" s="1" t="n">
        <v>45234.0</v>
      </c>
      <c r="B970" s="2" t="n">
        <v>45234.940787037034</v>
      </c>
      <c r="C970" t="inlineStr">
        <is>
          <t>3140023012059663</t>
        </is>
      </c>
      <c r="D970" t="inlineStr">
        <is>
          <t>POS0012</t>
        </is>
      </c>
      <c r="E970" t="inlineStr">
        <is>
          <t>55</t>
        </is>
      </c>
      <c r="F970" t="inlineStr">
        <is>
          <t>0023</t>
        </is>
      </c>
      <c r="G970" t="inlineStr">
        <is>
          <t>5310474875</t>
        </is>
      </c>
      <c r="H970" t="n">
        <v>1238.0</v>
      </c>
      <c r="I970" t="n">
        <v>1179.05</v>
      </c>
      <c r="J970" t="n">
        <v>1141.91</v>
      </c>
      <c r="K970" t="inlineStr">
        <is>
          <t>sale</t>
        </is>
      </c>
      <c r="L970" t="inlineStr">
        <is>
          <t/>
        </is>
      </c>
      <c r="M970" t="inlineStr">
        <is>
          <t/>
        </is>
      </c>
      <c r="N970" t="n">
        <v>0.0</v>
      </c>
      <c r="O970" t="n">
        <v>0.0</v>
      </c>
      <c r="P970" t="n">
        <v>906.46</v>
      </c>
      <c r="Q970" t="n">
        <v>906.46</v>
      </c>
      <c r="R970" t="n">
        <v>37.14</v>
      </c>
      <c r="S970" t="n">
        <v>37.14</v>
      </c>
      <c r="T970" t="n">
        <v>11.79</v>
      </c>
      <c r="U970" t="n">
        <v>11.79</v>
      </c>
      <c r="V970" t="n">
        <v>205.54</v>
      </c>
      <c r="W970" t="n">
        <v>205.54</v>
      </c>
      <c r="X970" t="n">
        <v>15.48</v>
      </c>
      <c r="Y970" t="n">
        <v>15.48</v>
      </c>
      <c r="Z970" t="n">
        <v>39.78</v>
      </c>
      <c r="AA970" t="n">
        <v>39.79</v>
      </c>
      <c r="AB970" t="n">
        <v>58.96</v>
      </c>
      <c r="AC970" t="n">
        <v>58.95</v>
      </c>
      <c r="AD970" t="n">
        <v>58.950000000000045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-0.00999999999999801</v>
      </c>
      <c r="AK970" t="n">
        <v>0.00999999999999801</v>
      </c>
      <c r="AL970" t="inlineStr">
        <is>
          <t>unreconciled</t>
        </is>
      </c>
      <c r="AM970" t="inlineStr">
        <is>
          <t>Order Amount Mismatch (POS&gt;3PO)</t>
        </is>
      </c>
      <c r="AN970" t="n">
        <v>58.95</v>
      </c>
      <c r="AO970" t="n">
        <f>ROUND(P970*100/H970,2)</f>
        <v>0.0</v>
      </c>
      <c r="AP970" t="n">
        <f>ROUND(Q970*100/I970,2)</f>
        <v>0.0</v>
      </c>
      <c r="AQ970"/>
      <c r="AR970"/>
      <c r="AS970" t="n">
        <v>0.0</v>
      </c>
    </row>
    <row r="971">
      <c r="A971" s="1" t="n">
        <v>45232.0</v>
      </c>
      <c r="B971" s="2" t="n">
        <v>45232.57144675926</v>
      </c>
      <c r="C971" t="inlineStr">
        <is>
          <t>3140094012084700</t>
        </is>
      </c>
      <c r="D971" t="inlineStr">
        <is>
          <t>POS0012</t>
        </is>
      </c>
      <c r="E971" t="inlineStr">
        <is>
          <t>14</t>
        </is>
      </c>
      <c r="F971" t="inlineStr">
        <is>
          <t>0094</t>
        </is>
      </c>
      <c r="G971" t="inlineStr">
        <is>
          <t>5310487305</t>
        </is>
      </c>
      <c r="H971" t="n">
        <v>282.0</v>
      </c>
      <c r="I971" t="n">
        <v>268.56</v>
      </c>
      <c r="J971" t="n">
        <v>231.42</v>
      </c>
      <c r="K971" t="inlineStr">
        <is>
          <t>sale</t>
        </is>
      </c>
      <c r="L971" t="inlineStr">
        <is>
          <t/>
        </is>
      </c>
      <c r="M971" t="inlineStr">
        <is>
          <t/>
        </is>
      </c>
      <c r="N971" t="n">
        <v>0.0</v>
      </c>
      <c r="O971" t="n">
        <v>0.0</v>
      </c>
      <c r="P971" t="n">
        <v>212.56</v>
      </c>
      <c r="Q971" t="n">
        <v>212.55</v>
      </c>
      <c r="R971" t="n">
        <v>37.14</v>
      </c>
      <c r="S971" t="n">
        <v>37.14</v>
      </c>
      <c r="T971" t="n">
        <v>2.69</v>
      </c>
      <c r="U971" t="n">
        <v>2.69</v>
      </c>
      <c r="V971" t="n">
        <v>41.66</v>
      </c>
      <c r="W971" t="n">
        <v>41.66</v>
      </c>
      <c r="X971" t="n">
        <v>3.52</v>
      </c>
      <c r="Y971" t="n">
        <v>3.52</v>
      </c>
      <c r="Z971" t="n">
        <v>8.13</v>
      </c>
      <c r="AA971" t="n">
        <v>8.13</v>
      </c>
      <c r="AB971" t="n">
        <v>13.42</v>
      </c>
      <c r="AC971" t="n">
        <v>13.43</v>
      </c>
      <c r="AD971" t="n">
        <v>13.439999999999998</v>
      </c>
      <c r="AE971" t="n">
        <v>0.009999999999990905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-0.009999999999999787</v>
      </c>
      <c r="AL971" t="inlineStr">
        <is>
          <t>unreconciled</t>
        </is>
      </c>
      <c r="AM971" t="inlineStr">
        <is>
          <t>Order Amount Mismatch (POS&gt;3PO)</t>
        </is>
      </c>
      <c r="AN971" t="n">
        <v>13.44</v>
      </c>
      <c r="AO971" t="n">
        <f>ROUND(P971*100/H971,2)</f>
        <v>0.0</v>
      </c>
      <c r="AP971" t="n">
        <f>ROUND(Q971*100/I971,2)</f>
        <v>0.0</v>
      </c>
      <c r="AQ971"/>
      <c r="AR971"/>
      <c r="AS971" t="n">
        <v>0.0</v>
      </c>
    </row>
    <row r="972">
      <c r="A972" s="1" t="n">
        <v>45232.0</v>
      </c>
      <c r="B972" s="2" t="n">
        <v>45232.84179398148</v>
      </c>
      <c r="C972" t="inlineStr">
        <is>
          <t>3140094012084876</t>
        </is>
      </c>
      <c r="D972" t="inlineStr">
        <is>
          <t>POS0012</t>
        </is>
      </c>
      <c r="E972" t="inlineStr">
        <is>
          <t>91</t>
        </is>
      </c>
      <c r="F972" t="inlineStr">
        <is>
          <t>0094</t>
        </is>
      </c>
      <c r="G972" t="inlineStr">
        <is>
          <t>5310491924</t>
        </is>
      </c>
      <c r="H972" t="n">
        <v>254.00000000000003</v>
      </c>
      <c r="I972" t="n">
        <v>241.9</v>
      </c>
      <c r="J972" t="n">
        <v>204.76</v>
      </c>
      <c r="K972" t="inlineStr">
        <is>
          <t>sale</t>
        </is>
      </c>
      <c r="L972" t="inlineStr">
        <is>
          <t/>
        </is>
      </c>
      <c r="M972" t="inlineStr">
        <is>
          <t/>
        </is>
      </c>
      <c r="N972" t="n">
        <v>0.0</v>
      </c>
      <c r="O972" t="n">
        <v>0.0</v>
      </c>
      <c r="P972" t="n">
        <v>192.23</v>
      </c>
      <c r="Q972" t="n">
        <v>192.24</v>
      </c>
      <c r="R972" t="n">
        <v>37.14</v>
      </c>
      <c r="S972" t="n">
        <v>37.14</v>
      </c>
      <c r="T972" t="n">
        <v>2.42</v>
      </c>
      <c r="U972" t="n">
        <v>2.42</v>
      </c>
      <c r="V972" t="n">
        <v>36.86</v>
      </c>
      <c r="W972" t="n">
        <v>36.86</v>
      </c>
      <c r="X972" t="n">
        <v>3.18</v>
      </c>
      <c r="Y972" t="n">
        <v>3.18</v>
      </c>
      <c r="Z972" t="n">
        <v>7.21</v>
      </c>
      <c r="AA972" t="n">
        <v>7.2</v>
      </c>
      <c r="AB972" t="n">
        <v>12.1</v>
      </c>
      <c r="AC972" t="n">
        <v>12.1</v>
      </c>
      <c r="AD972" t="n">
        <v>12.100000000000023</v>
      </c>
      <c r="AE972" t="n">
        <v>-0.010000000000019327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0.009999999999999787</v>
      </c>
      <c r="AK972" t="n">
        <v>0.0</v>
      </c>
      <c r="AL972" t="inlineStr">
        <is>
          <t>unreconciled</t>
        </is>
      </c>
      <c r="AM972" t="inlineStr">
        <is>
          <t>Order Amount Mismatch (POS&gt;3PO)</t>
        </is>
      </c>
      <c r="AN972" t="n">
        <v>12.1</v>
      </c>
      <c r="AO972" t="n">
        <f>ROUND(P972*100/H972,2)</f>
        <v>0.0</v>
      </c>
      <c r="AP972" t="n">
        <f>ROUND(Q972*100/I972,2)</f>
        <v>0.0</v>
      </c>
      <c r="AQ972"/>
      <c r="AR972"/>
      <c r="AS972" t="n">
        <v>0.0</v>
      </c>
    </row>
    <row r="973">
      <c r="A973" s="1" t="n">
        <v>45233.0</v>
      </c>
      <c r="B973" s="2" t="n">
        <v>45233.47697916667</v>
      </c>
      <c r="C973" t="inlineStr">
        <is>
          <t>3140094012085049</t>
        </is>
      </c>
      <c r="D973" t="inlineStr">
        <is>
          <t>POS0012</t>
        </is>
      </c>
      <c r="E973" t="inlineStr">
        <is>
          <t>64</t>
        </is>
      </c>
      <c r="F973" t="inlineStr">
        <is>
          <t>0094</t>
        </is>
      </c>
      <c r="G973" t="inlineStr">
        <is>
          <t>5310495451</t>
        </is>
      </c>
      <c r="H973" t="n">
        <v>734.0</v>
      </c>
      <c r="I973" t="n">
        <v>776.19</v>
      </c>
      <c r="J973" t="n">
        <v>739.05</v>
      </c>
      <c r="K973" t="inlineStr">
        <is>
          <t>sale</t>
        </is>
      </c>
      <c r="L973" t="inlineStr">
        <is>
          <t/>
        </is>
      </c>
      <c r="M973" t="inlineStr">
        <is>
          <t/>
        </is>
      </c>
      <c r="N973" t="n">
        <v>0.0</v>
      </c>
      <c r="O973" t="n">
        <v>0.0</v>
      </c>
      <c r="P973" t="n">
        <v>599.43</v>
      </c>
      <c r="Q973" t="n">
        <v>540.65</v>
      </c>
      <c r="R973" t="n">
        <v>37.14</v>
      </c>
      <c r="S973" t="n">
        <v>37.14</v>
      </c>
      <c r="T973" t="n">
        <v>7.76</v>
      </c>
      <c r="U973" t="n">
        <v>6.99</v>
      </c>
      <c r="V973" t="n">
        <v>133.03</v>
      </c>
      <c r="W973" t="n">
        <v>119.14</v>
      </c>
      <c r="X973" t="n">
        <v>10.19</v>
      </c>
      <c r="Y973" t="n">
        <v>9.18</v>
      </c>
      <c r="Z973" t="n">
        <v>25.78</v>
      </c>
      <c r="AA973" t="n">
        <v>23.1</v>
      </c>
      <c r="AB973" t="n">
        <v>34.96</v>
      </c>
      <c r="AC973" t="n">
        <v>34.95</v>
      </c>
      <c r="AD973" t="n">
        <v>-42.190000000000055</v>
      </c>
      <c r="AE973" t="n">
        <v>58.77999999999997</v>
      </c>
      <c r="AF973" t="n">
        <v>0.0</v>
      </c>
      <c r="AG973" t="n">
        <v>0.7699999999999996</v>
      </c>
      <c r="AH973" t="n">
        <v>13.89</v>
      </c>
      <c r="AI973" t="n">
        <v>1.0099999999999998</v>
      </c>
      <c r="AJ973" t="n">
        <v>2.6799999999999997</v>
      </c>
      <c r="AK973" t="n">
        <v>0.00999999999999801</v>
      </c>
      <c r="AL973" t="inlineStr">
        <is>
          <t>unreconciled</t>
        </is>
      </c>
      <c r="AM973" t="inlineStr">
        <is>
          <t>Order Amount Mismatch (3PO&gt;POS)</t>
        </is>
      </c>
      <c r="AN973" t="n">
        <v>42.19</v>
      </c>
      <c r="AO973" t="n">
        <f>ROUND(P973*100/H973,2)</f>
        <v>0.0</v>
      </c>
      <c r="AP973" t="n">
        <f>ROUND(Q973*100/I973,2)</f>
        <v>0.0</v>
      </c>
      <c r="AQ973"/>
      <c r="AR973"/>
      <c r="AS973" t="n">
        <v>0.0</v>
      </c>
    </row>
    <row r="974">
      <c r="A974" s="1" t="n">
        <v>45232.0</v>
      </c>
      <c r="B974" s="2" t="n">
        <v>45232.695081018515</v>
      </c>
      <c r="C974" t="inlineStr">
        <is>
          <t>3140094012084790</t>
        </is>
      </c>
      <c r="D974" t="inlineStr">
        <is>
          <t>POS0012</t>
        </is>
      </c>
      <c r="E974" t="inlineStr">
        <is>
          <t>05</t>
        </is>
      </c>
      <c r="F974" t="inlineStr">
        <is>
          <t>0094</t>
        </is>
      </c>
      <c r="G974" t="inlineStr">
        <is>
          <t>5310495977</t>
        </is>
      </c>
      <c r="H974" t="n">
        <v>1295.0</v>
      </c>
      <c r="I974" t="n">
        <v>1233.32</v>
      </c>
      <c r="J974" t="n">
        <v>1196.18</v>
      </c>
      <c r="K974" t="inlineStr">
        <is>
          <t>sale</t>
        </is>
      </c>
      <c r="L974" t="inlineStr">
        <is>
          <t/>
        </is>
      </c>
      <c r="M974" t="inlineStr">
        <is>
          <t/>
        </is>
      </c>
      <c r="N974" t="n">
        <v>0.0</v>
      </c>
      <c r="O974" t="n">
        <v>0.0</v>
      </c>
      <c r="P974" t="n">
        <v>947.82</v>
      </c>
      <c r="Q974" t="n">
        <v>947.81</v>
      </c>
      <c r="R974" t="n">
        <v>37.14</v>
      </c>
      <c r="S974" t="n">
        <v>37.14</v>
      </c>
      <c r="T974" t="n">
        <v>12.33</v>
      </c>
      <c r="U974" t="n">
        <v>12.33</v>
      </c>
      <c r="V974" t="n">
        <v>215.31</v>
      </c>
      <c r="W974" t="n">
        <v>215.31</v>
      </c>
      <c r="X974" t="n">
        <v>16.19</v>
      </c>
      <c r="Y974" t="n">
        <v>16.19</v>
      </c>
      <c r="Z974" t="n">
        <v>41.67</v>
      </c>
      <c r="AA974" t="n">
        <v>41.67</v>
      </c>
      <c r="AB974" t="n">
        <v>61.66</v>
      </c>
      <c r="AC974" t="n">
        <v>61.67</v>
      </c>
      <c r="AD974" t="n">
        <v>61.680000000000064</v>
      </c>
      <c r="AE974" t="n">
        <v>0.010000000000104592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-0.010000000000005116</v>
      </c>
      <c r="AL974" t="inlineStr">
        <is>
          <t>unreconciled</t>
        </is>
      </c>
      <c r="AM974" t="inlineStr">
        <is>
          <t>Order Amount Mismatch (POS&gt;3PO)</t>
        </is>
      </c>
      <c r="AN974" t="n">
        <v>61.68</v>
      </c>
      <c r="AO974" t="n">
        <f>ROUND(P974*100/H974,2)</f>
        <v>0.0</v>
      </c>
      <c r="AP974" t="n">
        <f>ROUND(Q974*100/I974,2)</f>
        <v>0.0</v>
      </c>
      <c r="AQ974"/>
      <c r="AR974"/>
      <c r="AS974" t="n">
        <v>0.0</v>
      </c>
    </row>
    <row r="975">
      <c r="A975" s="1" t="n">
        <v>45233.0</v>
      </c>
      <c r="B975" s="2" t="n">
        <v>45233.89204861111</v>
      </c>
      <c r="C975" t="inlineStr">
        <is>
          <t>3140023012059339</t>
        </is>
      </c>
      <c r="D975" t="inlineStr">
        <is>
          <t>POS0012</t>
        </is>
      </c>
      <c r="E975" t="inlineStr">
        <is>
          <t>32</t>
        </is>
      </c>
      <c r="F975" t="inlineStr">
        <is>
          <t>0023</t>
        </is>
      </c>
      <c r="G975" t="inlineStr">
        <is>
          <t>5310507845</t>
        </is>
      </c>
      <c r="H975" t="n">
        <v>341.0</v>
      </c>
      <c r="I975" t="n">
        <v>401.9</v>
      </c>
      <c r="J975" t="n">
        <v>364.76</v>
      </c>
      <c r="K975" t="inlineStr">
        <is>
          <t>sale</t>
        </is>
      </c>
      <c r="L975" t="inlineStr">
        <is>
          <t/>
        </is>
      </c>
      <c r="M975" t="inlineStr">
        <is>
          <t/>
        </is>
      </c>
      <c r="N975" t="n">
        <v>0.0</v>
      </c>
      <c r="O975" t="n">
        <v>0.0</v>
      </c>
      <c r="P975" t="n">
        <v>314.17</v>
      </c>
      <c r="Q975" t="n">
        <v>255.39</v>
      </c>
      <c r="R975" t="n">
        <v>37.14</v>
      </c>
      <c r="S975" t="n">
        <v>37.14</v>
      </c>
      <c r="T975" t="n">
        <v>4.02</v>
      </c>
      <c r="U975" t="n">
        <v>3.25</v>
      </c>
      <c r="V975" t="n">
        <v>65.66</v>
      </c>
      <c r="W975" t="n">
        <v>51.77</v>
      </c>
      <c r="X975" t="n">
        <v>5.28</v>
      </c>
      <c r="Y975" t="n">
        <v>4.26</v>
      </c>
      <c r="Z975" t="n">
        <v>12.77</v>
      </c>
      <c r="AA975" t="n">
        <v>10.09</v>
      </c>
      <c r="AB975" t="n">
        <v>16.24</v>
      </c>
      <c r="AC975" t="n">
        <v>16.24</v>
      </c>
      <c r="AD975" t="n">
        <v>-60.89999999999998</v>
      </c>
      <c r="AE975" t="n">
        <v>58.78000000000003</v>
      </c>
      <c r="AF975" t="n">
        <v>0.0</v>
      </c>
      <c r="AG975" t="n">
        <v>0.7699999999999996</v>
      </c>
      <c r="AH975" t="n">
        <v>13.889999999999993</v>
      </c>
      <c r="AI975" t="n">
        <v>1.0200000000000005</v>
      </c>
      <c r="AJ975" t="n">
        <v>2.6799999999999997</v>
      </c>
      <c r="AK975" t="n">
        <v>0.0</v>
      </c>
      <c r="AL975" t="inlineStr">
        <is>
          <t>unreconciled</t>
        </is>
      </c>
      <c r="AM975" t="inlineStr">
        <is>
          <t>Order Amount Mismatch (3PO&gt;POS)</t>
        </is>
      </c>
      <c r="AN975" t="n">
        <v>60.9</v>
      </c>
      <c r="AO975" t="n">
        <f>ROUND(P975*100/H975,2)</f>
        <v>0.0</v>
      </c>
      <c r="AP975" t="n">
        <f>ROUND(Q975*100/I975,2)</f>
        <v>0.0</v>
      </c>
      <c r="AQ975"/>
      <c r="AR975"/>
      <c r="AS975" t="n">
        <v>0.0</v>
      </c>
    </row>
    <row r="976">
      <c r="A976" s="1" t="n">
        <v>45232.0</v>
      </c>
      <c r="B976" s="2" t="n">
        <v>45232.792037037034</v>
      </c>
      <c r="C976" t="inlineStr">
        <is>
          <t>3140094012084843</t>
        </is>
      </c>
      <c r="D976" t="inlineStr">
        <is>
          <t>POS0012</t>
        </is>
      </c>
      <c r="E976" t="inlineStr">
        <is>
          <t>58</t>
        </is>
      </c>
      <c r="F976" t="inlineStr">
        <is>
          <t>0094</t>
        </is>
      </c>
      <c r="G976" t="inlineStr">
        <is>
          <t>5310513880</t>
        </is>
      </c>
      <c r="H976" t="n">
        <v>331.0</v>
      </c>
      <c r="I976" t="n">
        <v>315.22</v>
      </c>
      <c r="J976" t="n">
        <v>278.08</v>
      </c>
      <c r="K976" t="inlineStr">
        <is>
          <t>sale</t>
        </is>
      </c>
      <c r="L976" t="inlineStr">
        <is>
          <t/>
        </is>
      </c>
      <c r="M976" t="inlineStr">
        <is>
          <t/>
        </is>
      </c>
      <c r="N976" t="n">
        <v>0.0</v>
      </c>
      <c r="O976" t="n">
        <v>0.0</v>
      </c>
      <c r="P976" t="n">
        <v>248.13</v>
      </c>
      <c r="Q976" t="n">
        <v>248.1</v>
      </c>
      <c r="R976" t="n">
        <v>37.14</v>
      </c>
      <c r="S976" t="n">
        <v>37.14</v>
      </c>
      <c r="T976" t="n">
        <v>3.15</v>
      </c>
      <c r="U976" t="n">
        <v>3.15</v>
      </c>
      <c r="V976" t="n">
        <v>50.05</v>
      </c>
      <c r="W976" t="n">
        <v>50.05</v>
      </c>
      <c r="X976" t="n">
        <v>4.14</v>
      </c>
      <c r="Y976" t="n">
        <v>4.14</v>
      </c>
      <c r="Z976" t="n">
        <v>9.75</v>
      </c>
      <c r="AA976" t="n">
        <v>9.76</v>
      </c>
      <c r="AB976" t="n">
        <v>15.76</v>
      </c>
      <c r="AC976" t="n">
        <v>15.76</v>
      </c>
      <c r="AD976" t="n">
        <v>15.779999999999973</v>
      </c>
      <c r="AE976" t="n">
        <v>0.030000000000001137</v>
      </c>
      <c r="AF976" t="n">
        <v>0.0</v>
      </c>
      <c r="AG976" t="n">
        <v>0.0</v>
      </c>
      <c r="AH976" t="n">
        <v>0.0</v>
      </c>
      <c r="AI976" t="n">
        <v>0.0</v>
      </c>
      <c r="AJ976" t="n">
        <v>-0.009999999999999787</v>
      </c>
      <c r="AK976" t="n">
        <v>0.0</v>
      </c>
      <c r="AL976" t="inlineStr">
        <is>
          <t>unreconciled</t>
        </is>
      </c>
      <c r="AM976" t="inlineStr">
        <is>
          <t>Order Amount Mismatch (POS&gt;3PO)</t>
        </is>
      </c>
      <c r="AN976" t="n">
        <v>15.78</v>
      </c>
      <c r="AO976" t="n">
        <f>ROUND(P976*100/H976,2)</f>
        <v>0.0</v>
      </c>
      <c r="AP976" t="n">
        <f>ROUND(Q976*100/I976,2)</f>
        <v>0.0</v>
      </c>
      <c r="AQ976"/>
      <c r="AR976"/>
      <c r="AS976" t="n">
        <v>0.0</v>
      </c>
    </row>
    <row r="977">
      <c r="A977" s="1" t="n">
        <v>45234.0</v>
      </c>
      <c r="B977" s="2" t="n">
        <v>45234.862291666665</v>
      </c>
      <c r="C977" t="inlineStr">
        <is>
          <t>3140023012059609</t>
        </is>
      </c>
      <c r="D977" t="inlineStr">
        <is>
          <t>POS0012</t>
        </is>
      </c>
      <c r="E977" t="inlineStr">
        <is>
          <t>01</t>
        </is>
      </c>
      <c r="F977" t="inlineStr">
        <is>
          <t>0023</t>
        </is>
      </c>
      <c r="G977" t="inlineStr">
        <is>
          <t>5310528001</t>
        </is>
      </c>
      <c r="H977" t="n">
        <v>403.0</v>
      </c>
      <c r="I977" t="n">
        <v>383.81</v>
      </c>
      <c r="J977" t="n">
        <v>346.67</v>
      </c>
      <c r="K977" t="inlineStr">
        <is>
          <t>sale</t>
        </is>
      </c>
      <c r="L977" t="inlineStr">
        <is>
          <t/>
        </is>
      </c>
      <c r="M977" t="inlineStr">
        <is>
          <t/>
        </is>
      </c>
      <c r="N977" t="n">
        <v>0.0</v>
      </c>
      <c r="O977" t="n">
        <v>0.0</v>
      </c>
      <c r="P977" t="n">
        <v>300.39</v>
      </c>
      <c r="Q977" t="n">
        <v>300.38</v>
      </c>
      <c r="R977" t="n">
        <v>37.14</v>
      </c>
      <c r="S977" t="n">
        <v>37.14</v>
      </c>
      <c r="T977" t="n">
        <v>3.84</v>
      </c>
      <c r="U977" t="n">
        <v>3.84</v>
      </c>
      <c r="V977" t="n">
        <v>62.4</v>
      </c>
      <c r="W977" t="n">
        <v>62.4</v>
      </c>
      <c r="X977" t="n">
        <v>5.04</v>
      </c>
      <c r="Y977" t="n">
        <v>5.04</v>
      </c>
      <c r="Z977" t="n">
        <v>12.14</v>
      </c>
      <c r="AA977" t="n">
        <v>12.14</v>
      </c>
      <c r="AB977" t="n">
        <v>19.2</v>
      </c>
      <c r="AC977" t="n">
        <v>19.19</v>
      </c>
      <c r="AD977" t="n">
        <v>19.189999999999998</v>
      </c>
      <c r="AE977" t="n">
        <v>0.009999999999990905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0.00999999999999801</v>
      </c>
      <c r="AL977" t="inlineStr">
        <is>
          <t>unreconciled</t>
        </is>
      </c>
      <c r="AM977" t="inlineStr">
        <is>
          <t>Order Amount Mismatch (POS&gt;3PO)</t>
        </is>
      </c>
      <c r="AN977" t="n">
        <v>19.19</v>
      </c>
      <c r="AO977" t="n">
        <f>ROUND(P977*100/H977,2)</f>
        <v>0.0</v>
      </c>
      <c r="AP977" t="n">
        <f>ROUND(Q977*100/I977,2)</f>
        <v>0.0</v>
      </c>
      <c r="AQ977"/>
      <c r="AR977"/>
      <c r="AS977" t="n">
        <v>0.0</v>
      </c>
    </row>
    <row r="978">
      <c r="A978" s="1" t="n">
        <v>45232.0</v>
      </c>
      <c r="B978" s="2" t="n">
        <v>45232.57270833333</v>
      </c>
      <c r="C978" t="inlineStr">
        <is>
          <t>3140094012084701</t>
        </is>
      </c>
      <c r="D978" t="inlineStr">
        <is>
          <t>POS0012</t>
        </is>
      </c>
      <c r="E978" t="inlineStr">
        <is>
          <t>15</t>
        </is>
      </c>
      <c r="F978" t="inlineStr">
        <is>
          <t>0094</t>
        </is>
      </c>
      <c r="G978" t="inlineStr">
        <is>
          <t>5310543524</t>
        </is>
      </c>
      <c r="H978" t="n">
        <v>896.0</v>
      </c>
      <c r="I978" t="n">
        <v>853.32</v>
      </c>
      <c r="J978" t="n">
        <v>816.18</v>
      </c>
      <c r="K978" t="inlineStr">
        <is>
          <t>sale</t>
        </is>
      </c>
      <c r="L978" t="inlineStr">
        <is>
          <t/>
        </is>
      </c>
      <c r="M978" t="inlineStr">
        <is>
          <t/>
        </is>
      </c>
      <c r="N978" t="n">
        <v>0.0</v>
      </c>
      <c r="O978" t="n">
        <v>0.0</v>
      </c>
      <c r="P978" t="n">
        <v>658.22</v>
      </c>
      <c r="Q978" t="n">
        <v>658.21</v>
      </c>
      <c r="R978" t="n">
        <v>37.14</v>
      </c>
      <c r="S978" t="n">
        <v>37.14</v>
      </c>
      <c r="T978" t="n">
        <v>8.53</v>
      </c>
      <c r="U978" t="n">
        <v>8.53</v>
      </c>
      <c r="V978" t="n">
        <v>146.91</v>
      </c>
      <c r="W978" t="n">
        <v>146.91</v>
      </c>
      <c r="X978" t="n">
        <v>11.2</v>
      </c>
      <c r="Y978" t="n">
        <v>11.2</v>
      </c>
      <c r="Z978" t="n">
        <v>28.46</v>
      </c>
      <c r="AA978" t="n">
        <v>28.46</v>
      </c>
      <c r="AB978" t="n">
        <v>42.66</v>
      </c>
      <c r="AC978" t="n">
        <v>42.67</v>
      </c>
      <c r="AD978" t="n">
        <v>42.67999999999995</v>
      </c>
      <c r="AE978" t="n">
        <v>0.009999999999990905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-0.010000000000005116</v>
      </c>
      <c r="AL978" t="inlineStr">
        <is>
          <t>unreconciled</t>
        </is>
      </c>
      <c r="AM978" t="inlineStr">
        <is>
          <t>Order Amount Mismatch (POS&gt;3PO)</t>
        </is>
      </c>
      <c r="AN978" t="n">
        <v>42.68</v>
      </c>
      <c r="AO978" t="n">
        <f>ROUND(P978*100/H978,2)</f>
        <v>0.0</v>
      </c>
      <c r="AP978" t="n">
        <f>ROUND(Q978*100/I978,2)</f>
        <v>0.0</v>
      </c>
      <c r="AQ978"/>
      <c r="AR978"/>
      <c r="AS978" t="n">
        <v>0.0</v>
      </c>
    </row>
    <row r="979">
      <c r="A979" s="1" t="n">
        <v>45233.0</v>
      </c>
      <c r="B979" s="2" t="n">
        <v>45233.81717592593</v>
      </c>
      <c r="C979" t="inlineStr">
        <is>
          <t>3140094012085228</t>
        </is>
      </c>
      <c r="D979" t="inlineStr">
        <is>
          <t>POS0012</t>
        </is>
      </c>
      <c r="E979" t="inlineStr">
        <is>
          <t>43</t>
        </is>
      </c>
      <c r="F979" t="inlineStr">
        <is>
          <t>0094</t>
        </is>
      </c>
      <c r="G979" t="inlineStr">
        <is>
          <t>5310551375</t>
        </is>
      </c>
      <c r="H979" t="n">
        <v>436.0</v>
      </c>
      <c r="I979" t="n">
        <v>492.38</v>
      </c>
      <c r="J979" t="n">
        <v>455.24</v>
      </c>
      <c r="K979" t="inlineStr">
        <is>
          <t>sale</t>
        </is>
      </c>
      <c r="L979" t="inlineStr">
        <is>
          <t/>
        </is>
      </c>
      <c r="M979" t="inlineStr">
        <is>
          <t/>
        </is>
      </c>
      <c r="N979" t="n">
        <v>0.0</v>
      </c>
      <c r="O979" t="n">
        <v>0.0</v>
      </c>
      <c r="P979" t="n">
        <v>383.15</v>
      </c>
      <c r="Q979" t="n">
        <v>324.35</v>
      </c>
      <c r="R979" t="n">
        <v>37.14</v>
      </c>
      <c r="S979" t="n">
        <v>37.14</v>
      </c>
      <c r="T979" t="n">
        <v>4.92</v>
      </c>
      <c r="U979" t="n">
        <v>4.15</v>
      </c>
      <c r="V979" t="n">
        <v>81.94</v>
      </c>
      <c r="W979" t="n">
        <v>68.06</v>
      </c>
      <c r="X979" t="n">
        <v>6.46</v>
      </c>
      <c r="Y979" t="n">
        <v>5.45</v>
      </c>
      <c r="Z979" t="n">
        <v>15.91</v>
      </c>
      <c r="AA979" t="n">
        <v>13.23</v>
      </c>
      <c r="AB979" t="n">
        <v>20.76</v>
      </c>
      <c r="AC979" t="n">
        <v>20.76</v>
      </c>
      <c r="AD979" t="n">
        <v>-56.379999999999995</v>
      </c>
      <c r="AE979" t="n">
        <v>58.799999999999955</v>
      </c>
      <c r="AF979" t="n">
        <v>0.0</v>
      </c>
      <c r="AG979" t="n">
        <v>0.7699999999999996</v>
      </c>
      <c r="AH979" t="n">
        <v>13.879999999999995</v>
      </c>
      <c r="AI979" t="n">
        <v>1.0099999999999998</v>
      </c>
      <c r="AJ979" t="n">
        <v>2.6799999999999997</v>
      </c>
      <c r="AK979" t="n">
        <v>0.0</v>
      </c>
      <c r="AL979" t="inlineStr">
        <is>
          <t>unreconciled</t>
        </is>
      </c>
      <c r="AM979" t="inlineStr">
        <is>
          <t>Order Amount Mismatch (3PO&gt;POS)</t>
        </is>
      </c>
      <c r="AN979" t="n">
        <v>56.38</v>
      </c>
      <c r="AO979" t="n">
        <f>ROUND(P979*100/H979,2)</f>
        <v>0.0</v>
      </c>
      <c r="AP979" t="n">
        <f>ROUND(Q979*100/I979,2)</f>
        <v>0.0</v>
      </c>
      <c r="AQ979"/>
      <c r="AR979"/>
      <c r="AS979" t="n">
        <v>0.0</v>
      </c>
    </row>
    <row r="980">
      <c r="A980" s="1" t="n">
        <v>45232.0</v>
      </c>
      <c r="B980" s="2" t="n">
        <v>45232.58060185185</v>
      </c>
      <c r="C980" t="inlineStr">
        <is>
          <t>3140023012058959</t>
        </is>
      </c>
      <c r="D980" t="inlineStr">
        <is>
          <t>POS0012</t>
        </is>
      </c>
      <c r="E980" t="inlineStr">
        <is>
          <t>53</t>
        </is>
      </c>
      <c r="F980" t="inlineStr">
        <is>
          <t>0023</t>
        </is>
      </c>
      <c r="G980" t="inlineStr">
        <is>
          <t>5310553663</t>
        </is>
      </c>
      <c r="H980" t="n">
        <v>476.0</v>
      </c>
      <c r="I980" t="n">
        <v>453.33</v>
      </c>
      <c r="J980" t="n">
        <v>416.19</v>
      </c>
      <c r="K980" t="inlineStr">
        <is>
          <t>sale</t>
        </is>
      </c>
      <c r="L980" t="inlineStr">
        <is>
          <t/>
        </is>
      </c>
      <c r="M980" t="inlineStr">
        <is>
          <t/>
        </is>
      </c>
      <c r="N980" t="n">
        <v>0.0</v>
      </c>
      <c r="O980" t="n">
        <v>0.0</v>
      </c>
      <c r="P980" t="n">
        <v>353.39</v>
      </c>
      <c r="Q980" t="n">
        <v>353.38</v>
      </c>
      <c r="R980" t="n">
        <v>37.14</v>
      </c>
      <c r="S980" t="n">
        <v>37.14</v>
      </c>
      <c r="T980" t="n">
        <v>4.53</v>
      </c>
      <c r="U980" t="n">
        <v>4.53</v>
      </c>
      <c r="V980" t="n">
        <v>74.91</v>
      </c>
      <c r="W980" t="n">
        <v>74.91</v>
      </c>
      <c r="X980" t="n">
        <v>5.95</v>
      </c>
      <c r="Y980" t="n">
        <v>5.95</v>
      </c>
      <c r="Z980" t="n">
        <v>14.55</v>
      </c>
      <c r="AA980" t="n">
        <v>14.55</v>
      </c>
      <c r="AB980" t="n">
        <v>22.66</v>
      </c>
      <c r="AC980" t="n">
        <v>22.67</v>
      </c>
      <c r="AD980" t="n">
        <v>22.670000000000016</v>
      </c>
      <c r="AE980" t="n">
        <v>0.009999999999990905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-0.010000000000001563</v>
      </c>
      <c r="AL980" t="inlineStr">
        <is>
          <t>unreconciled</t>
        </is>
      </c>
      <c r="AM980" t="inlineStr">
        <is>
          <t>Order Amount Mismatch (POS&gt;3PO)</t>
        </is>
      </c>
      <c r="AN980" t="n">
        <v>22.67</v>
      </c>
      <c r="AO980" t="n">
        <f>ROUND(P980*100/H980,2)</f>
        <v>0.0</v>
      </c>
      <c r="AP980" t="n">
        <f>ROUND(Q980*100/I980,2)</f>
        <v>0.0</v>
      </c>
      <c r="AQ980"/>
      <c r="AR980"/>
      <c r="AS980" t="n">
        <v>0.0</v>
      </c>
    </row>
    <row r="981">
      <c r="A981" s="1" t="n">
        <v>45232.0</v>
      </c>
      <c r="B981" s="2" t="n">
        <v>45232.86678240741</v>
      </c>
      <c r="C981" t="inlineStr">
        <is>
          <t>3140094012084902</t>
        </is>
      </c>
      <c r="D981" t="inlineStr">
        <is>
          <t>POS0012</t>
        </is>
      </c>
      <c r="E981" t="inlineStr">
        <is>
          <t>17</t>
        </is>
      </c>
      <c r="F981" t="inlineStr">
        <is>
          <t>0094</t>
        </is>
      </c>
      <c r="G981" t="inlineStr">
        <is>
          <t>5310563071</t>
        </is>
      </c>
      <c r="H981" t="n">
        <v>593.0</v>
      </c>
      <c r="I981" t="n">
        <v>564.76</v>
      </c>
      <c r="J981" t="n">
        <v>527.62</v>
      </c>
      <c r="K981" t="inlineStr">
        <is>
          <t>sale</t>
        </is>
      </c>
      <c r="L981" t="inlineStr">
        <is>
          <t/>
        </is>
      </c>
      <c r="M981" t="inlineStr">
        <is>
          <t/>
        </is>
      </c>
      <c r="N981" t="n">
        <v>0.0</v>
      </c>
      <c r="O981" t="n">
        <v>0.0</v>
      </c>
      <c r="P981" t="n">
        <v>438.3</v>
      </c>
      <c r="Q981" t="n">
        <v>438.31</v>
      </c>
      <c r="R981" t="n">
        <v>37.14</v>
      </c>
      <c r="S981" t="n">
        <v>37.14</v>
      </c>
      <c r="T981" t="n">
        <v>5.65</v>
      </c>
      <c r="U981" t="n">
        <v>5.65</v>
      </c>
      <c r="V981" t="n">
        <v>94.97</v>
      </c>
      <c r="W981" t="n">
        <v>94.97</v>
      </c>
      <c r="X981" t="n">
        <v>7.41</v>
      </c>
      <c r="Y981" t="n">
        <v>7.41</v>
      </c>
      <c r="Z981" t="n">
        <v>18.43</v>
      </c>
      <c r="AA981" t="n">
        <v>18.42</v>
      </c>
      <c r="AB981" t="n">
        <v>28.24</v>
      </c>
      <c r="AC981" t="n">
        <v>28.24</v>
      </c>
      <c r="AD981" t="n">
        <v>28.24000000000001</v>
      </c>
      <c r="AE981" t="n">
        <v>-0.009999999999990905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0.00999999999999801</v>
      </c>
      <c r="AK981" t="n">
        <v>0.0</v>
      </c>
      <c r="AL981" t="inlineStr">
        <is>
          <t>unreconciled</t>
        </is>
      </c>
      <c r="AM981" t="inlineStr">
        <is>
          <t>Order Amount Mismatch (POS&gt;3PO)</t>
        </is>
      </c>
      <c r="AN981" t="n">
        <v>28.24</v>
      </c>
      <c r="AO981" t="n">
        <f>ROUND(P981*100/H981,2)</f>
        <v>0.0</v>
      </c>
      <c r="AP981" t="n">
        <f>ROUND(Q981*100/I981,2)</f>
        <v>0.0</v>
      </c>
      <c r="AQ981"/>
      <c r="AR981"/>
      <c r="AS981" t="n">
        <v>0.0</v>
      </c>
    </row>
    <row r="982">
      <c r="A982" s="1" t="n">
        <v>45232.0</v>
      </c>
      <c r="B982" s="2" t="n">
        <v>45232.980150462965</v>
      </c>
      <c r="C982" t="inlineStr">
        <is>
          <t>3140023012059125</t>
        </is>
      </c>
      <c r="D982" t="inlineStr">
        <is>
          <t>POS0012</t>
        </is>
      </c>
      <c r="E982" t="inlineStr">
        <is>
          <t>18</t>
        </is>
      </c>
      <c r="F982" t="inlineStr">
        <is>
          <t>0023</t>
        </is>
      </c>
      <c r="G982" t="inlineStr">
        <is>
          <t>5310575100</t>
        </is>
      </c>
      <c r="H982" t="n">
        <v>162.0</v>
      </c>
      <c r="I982" t="n">
        <v>154.28</v>
      </c>
      <c r="J982" t="n">
        <v>117.14</v>
      </c>
      <c r="K982" t="inlineStr">
        <is>
          <t>sale</t>
        </is>
      </c>
      <c r="L982" t="inlineStr">
        <is>
          <t/>
        </is>
      </c>
      <c r="M982" t="inlineStr">
        <is>
          <t/>
        </is>
      </c>
      <c r="N982" t="n">
        <v>0.0</v>
      </c>
      <c r="O982" t="n">
        <v>0.0</v>
      </c>
      <c r="P982" t="n">
        <v>125.47</v>
      </c>
      <c r="Q982" t="n">
        <v>125.47</v>
      </c>
      <c r="R982" t="n">
        <v>37.14</v>
      </c>
      <c r="S982" t="n">
        <v>37.14</v>
      </c>
      <c r="T982" t="n">
        <v>1.54</v>
      </c>
      <c r="U982" t="n">
        <v>1.54</v>
      </c>
      <c r="V982" t="n">
        <v>21.09</v>
      </c>
      <c r="W982" t="n">
        <v>21.09</v>
      </c>
      <c r="X982" t="n">
        <v>2.02</v>
      </c>
      <c r="Y982" t="n">
        <v>2.02</v>
      </c>
      <c r="Z982" t="n">
        <v>4.16</v>
      </c>
      <c r="AA982" t="n">
        <v>4.16</v>
      </c>
      <c r="AB982" t="n">
        <v>7.72</v>
      </c>
      <c r="AC982" t="n">
        <v>7.72</v>
      </c>
      <c r="AD982" t="n">
        <v>7.719999999999999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inlineStr">
        <is>
          <t>unreconciled</t>
        </is>
      </c>
      <c r="AM982" t="inlineStr">
        <is>
          <t>Order Amount Mismatch (POS&gt;3PO)</t>
        </is>
      </c>
      <c r="AN982" t="n">
        <v>7.72</v>
      </c>
      <c r="AO982" t="n">
        <f>ROUND(P982*100/H982,2)</f>
        <v>0.0</v>
      </c>
      <c r="AP982" t="n">
        <f>ROUND(Q982*100/I982,2)</f>
        <v>0.0</v>
      </c>
      <c r="AQ982"/>
      <c r="AR982"/>
      <c r="AS982" t="n">
        <v>0.0</v>
      </c>
    </row>
    <row r="983">
      <c r="A983" s="1" t="n">
        <v>45235.0</v>
      </c>
      <c r="B983" s="2" t="n">
        <v>45235.92240740741</v>
      </c>
      <c r="C983" t="inlineStr">
        <is>
          <t>3140094012086341</t>
        </is>
      </c>
      <c r="D983" t="inlineStr">
        <is>
          <t>POS0012</t>
        </is>
      </c>
      <c r="E983" t="inlineStr">
        <is>
          <t>56</t>
        </is>
      </c>
      <c r="F983" t="inlineStr">
        <is>
          <t>0094</t>
        </is>
      </c>
      <c r="G983" t="inlineStr">
        <is>
          <t>5310579408</t>
        </is>
      </c>
      <c r="H983" t="n">
        <v>327.0</v>
      </c>
      <c r="I983" t="n">
        <v>311.44</v>
      </c>
      <c r="J983" t="n">
        <v>274.3</v>
      </c>
      <c r="K983" t="inlineStr">
        <is>
          <t>sale</t>
        </is>
      </c>
      <c r="L983" t="inlineStr">
        <is>
          <t/>
        </is>
      </c>
      <c r="M983" t="inlineStr">
        <is>
          <t/>
        </is>
      </c>
      <c r="N983" t="n">
        <v>0.0</v>
      </c>
      <c r="O983" t="n">
        <v>0.0</v>
      </c>
      <c r="P983" t="n">
        <v>245.25</v>
      </c>
      <c r="Q983" t="n">
        <v>245.23</v>
      </c>
      <c r="R983" t="n">
        <v>37.14</v>
      </c>
      <c r="S983" t="n">
        <v>37.14</v>
      </c>
      <c r="T983" t="n">
        <v>3.11</v>
      </c>
      <c r="U983" t="n">
        <v>3.11</v>
      </c>
      <c r="V983" t="n">
        <v>49.37</v>
      </c>
      <c r="W983" t="n">
        <v>49.37</v>
      </c>
      <c r="X983" t="n">
        <v>4.09</v>
      </c>
      <c r="Y983" t="n">
        <v>4.09</v>
      </c>
      <c r="Z983" t="n">
        <v>9.62</v>
      </c>
      <c r="AA983" t="n">
        <v>9.63</v>
      </c>
      <c r="AB983" t="n">
        <v>15.58</v>
      </c>
      <c r="AC983" t="n">
        <v>15.57</v>
      </c>
      <c r="AD983" t="n">
        <v>15.560000000000002</v>
      </c>
      <c r="AE983" t="n">
        <v>0.020000000000010232</v>
      </c>
      <c r="AF983" t="n">
        <v>0.0</v>
      </c>
      <c r="AG983" t="n">
        <v>0.0</v>
      </c>
      <c r="AH983" t="n">
        <v>0.0</v>
      </c>
      <c r="AI983" t="n">
        <v>0.0</v>
      </c>
      <c r="AJ983" t="n">
        <v>-0.010000000000001563</v>
      </c>
      <c r="AK983" t="n">
        <v>0.009999999999999787</v>
      </c>
      <c r="AL983" t="inlineStr">
        <is>
          <t>unreconciled</t>
        </is>
      </c>
      <c r="AM983" t="inlineStr">
        <is>
          <t>Order Amount Mismatch (POS&gt;3PO)</t>
        </is>
      </c>
      <c r="AN983" t="n">
        <v>15.56</v>
      </c>
      <c r="AO983" t="n">
        <f>ROUND(P983*100/H983,2)</f>
        <v>0.0</v>
      </c>
      <c r="AP983" t="n">
        <f>ROUND(Q983*100/I983,2)</f>
        <v>0.0</v>
      </c>
      <c r="AQ983"/>
      <c r="AR983"/>
      <c r="AS983" t="n">
        <v>0.0</v>
      </c>
    </row>
    <row r="984">
      <c r="A984" s="1" t="n">
        <v>45232.0</v>
      </c>
      <c r="B984" s="2" t="n">
        <v>45232.632418981484</v>
      </c>
      <c r="C984" t="inlineStr">
        <is>
          <t>3140094012084740</t>
        </is>
      </c>
      <c r="D984" t="inlineStr">
        <is>
          <t>POS0012</t>
        </is>
      </c>
      <c r="E984" t="inlineStr">
        <is>
          <t>55</t>
        </is>
      </c>
      <c r="F984" t="inlineStr">
        <is>
          <t>0094</t>
        </is>
      </c>
      <c r="G984" t="inlineStr">
        <is>
          <t>5310580896</t>
        </is>
      </c>
      <c r="H984" t="n">
        <v>309.0</v>
      </c>
      <c r="I984" t="n">
        <v>294.28</v>
      </c>
      <c r="J984" t="n">
        <v>257.14</v>
      </c>
      <c r="K984" t="inlineStr">
        <is>
          <t>sale</t>
        </is>
      </c>
      <c r="L984" t="inlineStr">
        <is>
          <t/>
        </is>
      </c>
      <c r="M984" t="inlineStr">
        <is>
          <t/>
        </is>
      </c>
      <c r="N984" t="n">
        <v>0.0</v>
      </c>
      <c r="O984" t="n">
        <v>0.0</v>
      </c>
      <c r="P984" t="n">
        <v>232.16</v>
      </c>
      <c r="Q984" t="n">
        <v>232.15</v>
      </c>
      <c r="R984" t="n">
        <v>37.14</v>
      </c>
      <c r="S984" t="n">
        <v>37.14</v>
      </c>
      <c r="T984" t="n">
        <v>2.94</v>
      </c>
      <c r="U984" t="n">
        <v>2.94</v>
      </c>
      <c r="V984" t="n">
        <v>46.29</v>
      </c>
      <c r="W984" t="n">
        <v>46.29</v>
      </c>
      <c r="X984" t="n">
        <v>3.86</v>
      </c>
      <c r="Y984" t="n">
        <v>3.86</v>
      </c>
      <c r="Z984" t="n">
        <v>9.03</v>
      </c>
      <c r="AA984" t="n">
        <v>9.02</v>
      </c>
      <c r="AB984" t="n">
        <v>14.72</v>
      </c>
      <c r="AC984" t="n">
        <v>14.72</v>
      </c>
      <c r="AD984" t="n">
        <v>14.720000000000027</v>
      </c>
      <c r="AE984" t="n">
        <v>0.009999999999990905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0.009999999999999787</v>
      </c>
      <c r="AK984" t="n">
        <v>0.0</v>
      </c>
      <c r="AL984" t="inlineStr">
        <is>
          <t>unreconciled</t>
        </is>
      </c>
      <c r="AM984" t="inlineStr">
        <is>
          <t>Order Amount Mismatch (POS&gt;3PO)</t>
        </is>
      </c>
      <c r="AN984" t="n">
        <v>14.72</v>
      </c>
      <c r="AO984" t="n">
        <f>ROUND(P984*100/H984,2)</f>
        <v>0.0</v>
      </c>
      <c r="AP984" t="n">
        <f>ROUND(Q984*100/I984,2)</f>
        <v>0.0</v>
      </c>
      <c r="AQ984"/>
      <c r="AR984"/>
      <c r="AS984" t="n">
        <v>0.0</v>
      </c>
    </row>
    <row r="985">
      <c r="A985" s="1" t="n">
        <v>45232.0</v>
      </c>
      <c r="B985" s="2" t="n">
        <v>45232.912465277775</v>
      </c>
      <c r="C985" t="inlineStr">
        <is>
          <t>3140094012084945</t>
        </is>
      </c>
      <c r="D985" t="inlineStr">
        <is>
          <t>POS0012</t>
        </is>
      </c>
      <c r="E985" t="inlineStr">
        <is>
          <t>60</t>
        </is>
      </c>
      <c r="F985" t="inlineStr">
        <is>
          <t>0094</t>
        </is>
      </c>
      <c r="G985" t="inlineStr">
        <is>
          <t>5310584532</t>
        </is>
      </c>
      <c r="H985" t="n">
        <v>312.0</v>
      </c>
      <c r="I985" t="n">
        <v>297.13</v>
      </c>
      <c r="J985" t="n">
        <v>259.99</v>
      </c>
      <c r="K985" t="inlineStr">
        <is>
          <t>sale</t>
        </is>
      </c>
      <c r="L985" t="inlineStr">
        <is>
          <t/>
        </is>
      </c>
      <c r="M985" t="inlineStr">
        <is>
          <t/>
        </is>
      </c>
      <c r="N985" t="n">
        <v>0.0</v>
      </c>
      <c r="O985" t="n">
        <v>0.0</v>
      </c>
      <c r="P985" t="n">
        <v>234.33</v>
      </c>
      <c r="Q985" t="n">
        <v>234.34</v>
      </c>
      <c r="R985" t="n">
        <v>37.14</v>
      </c>
      <c r="S985" t="n">
        <v>37.14</v>
      </c>
      <c r="T985" t="n">
        <v>2.97</v>
      </c>
      <c r="U985" t="n">
        <v>2.97</v>
      </c>
      <c r="V985" t="n">
        <v>46.8</v>
      </c>
      <c r="W985" t="n">
        <v>46.8</v>
      </c>
      <c r="X985" t="n">
        <v>3.9</v>
      </c>
      <c r="Y985" t="n">
        <v>3.9</v>
      </c>
      <c r="Z985" t="n">
        <v>9.13</v>
      </c>
      <c r="AA985" t="n">
        <v>9.12</v>
      </c>
      <c r="AB985" t="n">
        <v>14.86</v>
      </c>
      <c r="AC985" t="n">
        <v>14.86</v>
      </c>
      <c r="AD985" t="n">
        <v>14.870000000000005</v>
      </c>
      <c r="AE985" t="n">
        <v>-0.009999999999990905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0.010000000000001563</v>
      </c>
      <c r="AK985" t="n">
        <v>0.0</v>
      </c>
      <c r="AL985" t="inlineStr">
        <is>
          <t>unreconciled</t>
        </is>
      </c>
      <c r="AM985" t="inlineStr">
        <is>
          <t>Order Amount Mismatch (POS&gt;3PO)</t>
        </is>
      </c>
      <c r="AN985" t="n">
        <v>14.87</v>
      </c>
      <c r="AO985" t="n">
        <f>ROUND(P985*100/H985,2)</f>
        <v>0.0</v>
      </c>
      <c r="AP985" t="n">
        <f>ROUND(Q985*100/I985,2)</f>
        <v>0.0</v>
      </c>
      <c r="AQ985"/>
      <c r="AR985"/>
      <c r="AS985" t="n">
        <v>0.0</v>
      </c>
    </row>
    <row r="986">
      <c r="A986" s="1" t="n">
        <v>45233.0</v>
      </c>
      <c r="B986" s="2" t="n">
        <v>45233.77953703704</v>
      </c>
      <c r="C986" t="inlineStr">
        <is>
          <t>3140094012085201</t>
        </is>
      </c>
      <c r="D986" t="inlineStr">
        <is>
          <t>POS0012</t>
        </is>
      </c>
      <c r="E986" t="inlineStr">
        <is>
          <t>16</t>
        </is>
      </c>
      <c r="F986" t="inlineStr">
        <is>
          <t>0094</t>
        </is>
      </c>
      <c r="G986" t="inlineStr">
        <is>
          <t>5310589131</t>
        </is>
      </c>
      <c r="H986" t="n">
        <v>148.0</v>
      </c>
      <c r="I986" t="n">
        <v>140.95</v>
      </c>
      <c r="J986" t="n">
        <v>103.81</v>
      </c>
      <c r="K986" t="inlineStr">
        <is>
          <t>sale</t>
        </is>
      </c>
      <c r="L986" t="inlineStr">
        <is>
          <t/>
        </is>
      </c>
      <c r="M986" t="inlineStr">
        <is>
          <t/>
        </is>
      </c>
      <c r="N986" t="n">
        <v>0.0</v>
      </c>
      <c r="O986" t="n">
        <v>0.0</v>
      </c>
      <c r="P986" t="n">
        <v>115.3</v>
      </c>
      <c r="Q986" t="n">
        <v>115.3</v>
      </c>
      <c r="R986" t="n">
        <v>37.14</v>
      </c>
      <c r="S986" t="n">
        <v>37.14</v>
      </c>
      <c r="T986" t="n">
        <v>1.41</v>
      </c>
      <c r="U986" t="n">
        <v>1.41</v>
      </c>
      <c r="V986" t="n">
        <v>18.69</v>
      </c>
      <c r="W986" t="n">
        <v>18.69</v>
      </c>
      <c r="X986" t="n">
        <v>1.85</v>
      </c>
      <c r="Y986" t="n">
        <v>1.85</v>
      </c>
      <c r="Z986" t="n">
        <v>3.7</v>
      </c>
      <c r="AA986" t="n">
        <v>3.69</v>
      </c>
      <c r="AB986" t="n">
        <v>7.04</v>
      </c>
      <c r="AC986" t="n">
        <v>7.05</v>
      </c>
      <c r="AD986" t="n">
        <v>7.050000000000011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0.010000000000000231</v>
      </c>
      <c r="AK986" t="n">
        <v>-0.009999999999999787</v>
      </c>
      <c r="AL986" t="inlineStr">
        <is>
          <t>unreconciled</t>
        </is>
      </c>
      <c r="AM986" t="inlineStr">
        <is>
          <t>Order Amount Mismatch (POS&gt;3PO)</t>
        </is>
      </c>
      <c r="AN986" t="n">
        <v>7.05</v>
      </c>
      <c r="AO986" t="n">
        <f>ROUND(P986*100/H986,2)</f>
        <v>0.0</v>
      </c>
      <c r="AP986" t="n">
        <f>ROUND(Q986*100/I986,2)</f>
        <v>0.0</v>
      </c>
      <c r="AQ986"/>
      <c r="AR986"/>
      <c r="AS986" t="n">
        <v>0.0</v>
      </c>
    </row>
    <row r="987">
      <c r="A987" s="1" t="n">
        <v>45232.0</v>
      </c>
      <c r="B987" s="2" t="n">
        <v>45232.93640046296</v>
      </c>
      <c r="C987" t="inlineStr">
        <is>
          <t>3140094012084969</t>
        </is>
      </c>
      <c r="D987" t="inlineStr">
        <is>
          <t>POS0012</t>
        </is>
      </c>
      <c r="E987" t="inlineStr">
        <is>
          <t>84</t>
        </is>
      </c>
      <c r="F987" t="inlineStr">
        <is>
          <t>0094</t>
        </is>
      </c>
      <c r="G987" t="inlineStr">
        <is>
          <t>5310590392</t>
        </is>
      </c>
      <c r="H987" t="n">
        <v>259.0</v>
      </c>
      <c r="I987" t="n">
        <v>246.66</v>
      </c>
      <c r="J987" t="n">
        <v>209.52</v>
      </c>
      <c r="K987" t="inlineStr">
        <is>
          <t>sale</t>
        </is>
      </c>
      <c r="L987" t="inlineStr">
        <is>
          <t/>
        </is>
      </c>
      <c r="M987" t="inlineStr">
        <is>
          <t/>
        </is>
      </c>
      <c r="N987" t="n">
        <v>0.0</v>
      </c>
      <c r="O987" t="n">
        <v>0.0</v>
      </c>
      <c r="P987" t="n">
        <v>195.87</v>
      </c>
      <c r="Q987" t="n">
        <v>195.86</v>
      </c>
      <c r="R987" t="n">
        <v>37.14</v>
      </c>
      <c r="S987" t="n">
        <v>37.14</v>
      </c>
      <c r="T987" t="n">
        <v>2.47</v>
      </c>
      <c r="U987" t="n">
        <v>2.47</v>
      </c>
      <c r="V987" t="n">
        <v>37.71</v>
      </c>
      <c r="W987" t="n">
        <v>37.71</v>
      </c>
      <c r="X987" t="n">
        <v>3.24</v>
      </c>
      <c r="Y987" t="n">
        <v>3.24</v>
      </c>
      <c r="Z987" t="n">
        <v>7.37</v>
      </c>
      <c r="AA987" t="n">
        <v>7.37</v>
      </c>
      <c r="AB987" t="n">
        <v>12.34</v>
      </c>
      <c r="AC987" t="n">
        <v>12.33</v>
      </c>
      <c r="AD987" t="n">
        <v>12.340000000000003</v>
      </c>
      <c r="AE987" t="n">
        <v>0.009999999999990905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0.009999999999999787</v>
      </c>
      <c r="AL987" t="inlineStr">
        <is>
          <t>unreconciled</t>
        </is>
      </c>
      <c r="AM987" t="inlineStr">
        <is>
          <t>Order Amount Mismatch (POS&gt;3PO)</t>
        </is>
      </c>
      <c r="AN987" t="n">
        <v>12.34</v>
      </c>
      <c r="AO987" t="n">
        <f>ROUND(P987*100/H987,2)</f>
        <v>0.0</v>
      </c>
      <c r="AP987" t="n">
        <f>ROUND(Q987*100/I987,2)</f>
        <v>0.0</v>
      </c>
      <c r="AQ987"/>
      <c r="AR987"/>
      <c r="AS987" t="n">
        <v>0.0</v>
      </c>
    </row>
    <row r="988">
      <c r="A988" s="1" t="n">
        <v>45232.0</v>
      </c>
      <c r="B988" s="2" t="n">
        <v>45232.87222222222</v>
      </c>
      <c r="C988" t="inlineStr">
        <is>
          <t>3140023012059052</t>
        </is>
      </c>
      <c r="D988" t="inlineStr">
        <is>
          <t>POS0012</t>
        </is>
      </c>
      <c r="E988" t="inlineStr">
        <is>
          <t>46</t>
        </is>
      </c>
      <c r="F988" t="inlineStr">
        <is>
          <t>0023</t>
        </is>
      </c>
      <c r="G988" t="inlineStr">
        <is>
          <t>5310591064</t>
        </is>
      </c>
      <c r="H988" t="n">
        <v>361.0</v>
      </c>
      <c r="I988" t="n">
        <v>343.8</v>
      </c>
      <c r="J988" t="n">
        <v>306.66</v>
      </c>
      <c r="K988" t="inlineStr">
        <is>
          <t>sale</t>
        </is>
      </c>
      <c r="L988" t="inlineStr">
        <is>
          <t/>
        </is>
      </c>
      <c r="M988" t="inlineStr">
        <is>
          <t/>
        </is>
      </c>
      <c r="N988" t="n">
        <v>0.0</v>
      </c>
      <c r="O988" t="n">
        <v>0.0</v>
      </c>
      <c r="P988" t="n">
        <v>269.9</v>
      </c>
      <c r="Q988" t="n">
        <v>269.89</v>
      </c>
      <c r="R988" t="n">
        <v>37.14</v>
      </c>
      <c r="S988" t="n">
        <v>37.14</v>
      </c>
      <c r="T988" t="n">
        <v>3.44</v>
      </c>
      <c r="U988" t="n">
        <v>3.44</v>
      </c>
      <c r="V988" t="n">
        <v>55.2</v>
      </c>
      <c r="W988" t="n">
        <v>55.2</v>
      </c>
      <c r="X988" t="n">
        <v>4.51</v>
      </c>
      <c r="Y988" t="n">
        <v>4.51</v>
      </c>
      <c r="Z988" t="n">
        <v>10.75</v>
      </c>
      <c r="AA988" t="n">
        <v>10.75</v>
      </c>
      <c r="AB988" t="n">
        <v>17.2</v>
      </c>
      <c r="AC988" t="n">
        <v>17.19</v>
      </c>
      <c r="AD988" t="n">
        <v>17.19999999999999</v>
      </c>
      <c r="AE988" t="n">
        <v>0.009999999999990905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0.00999999999999801</v>
      </c>
      <c r="AL988" t="inlineStr">
        <is>
          <t>unreconciled</t>
        </is>
      </c>
      <c r="AM988" t="inlineStr">
        <is>
          <t>Order Amount Mismatch (POS&gt;3PO)</t>
        </is>
      </c>
      <c r="AN988" t="n">
        <v>17.2</v>
      </c>
      <c r="AO988" t="n">
        <f>ROUND(P988*100/H988,2)</f>
        <v>0.0</v>
      </c>
      <c r="AP988" t="n">
        <f>ROUND(Q988*100/I988,2)</f>
        <v>0.0</v>
      </c>
      <c r="AQ988"/>
      <c r="AR988"/>
      <c r="AS988" t="n">
        <v>0.0</v>
      </c>
    </row>
    <row r="989">
      <c r="A989" s="1" t="n">
        <v>45232.0</v>
      </c>
      <c r="B989" s="2" t="n">
        <v>45232.88267361111</v>
      </c>
      <c r="C989" t="inlineStr">
        <is>
          <t>3140094012084918</t>
        </is>
      </c>
      <c r="D989" t="inlineStr">
        <is>
          <t>POS0012</t>
        </is>
      </c>
      <c r="E989" t="inlineStr">
        <is>
          <t>33</t>
        </is>
      </c>
      <c r="F989" t="inlineStr">
        <is>
          <t>0094</t>
        </is>
      </c>
      <c r="G989" t="inlineStr">
        <is>
          <t>5310597907</t>
        </is>
      </c>
      <c r="H989" t="n">
        <v>242.0</v>
      </c>
      <c r="I989" t="n">
        <v>230.47</v>
      </c>
      <c r="J989" t="n">
        <v>193.33</v>
      </c>
      <c r="K989" t="inlineStr">
        <is>
          <t>sale</t>
        </is>
      </c>
      <c r="L989" t="inlineStr">
        <is>
          <t/>
        </is>
      </c>
      <c r="M989" t="inlineStr">
        <is>
          <t/>
        </is>
      </c>
      <c r="N989" t="n">
        <v>0.0</v>
      </c>
      <c r="O989" t="n">
        <v>0.0</v>
      </c>
      <c r="P989" t="n">
        <v>183.54</v>
      </c>
      <c r="Q989" t="n">
        <v>183.53</v>
      </c>
      <c r="R989" t="n">
        <v>37.14</v>
      </c>
      <c r="S989" t="n">
        <v>37.14</v>
      </c>
      <c r="T989" t="n">
        <v>2.3</v>
      </c>
      <c r="U989" t="n">
        <v>2.3</v>
      </c>
      <c r="V989" t="n">
        <v>34.8</v>
      </c>
      <c r="W989" t="n">
        <v>34.8</v>
      </c>
      <c r="X989" t="n">
        <v>3.02</v>
      </c>
      <c r="Y989" t="n">
        <v>3.02</v>
      </c>
      <c r="Z989" t="n">
        <v>6.81</v>
      </c>
      <c r="AA989" t="n">
        <v>6.8</v>
      </c>
      <c r="AB989" t="n">
        <v>11.52</v>
      </c>
      <c r="AC989" t="n">
        <v>11.52</v>
      </c>
      <c r="AD989" t="n">
        <v>11.530000000000001</v>
      </c>
      <c r="AE989" t="n">
        <v>0.009999999999990905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0.009999999999999787</v>
      </c>
      <c r="AK989" t="n">
        <v>0.0</v>
      </c>
      <c r="AL989" t="inlineStr">
        <is>
          <t>unreconciled</t>
        </is>
      </c>
      <c r="AM989" t="inlineStr">
        <is>
          <t>Order Amount Mismatch (POS&gt;3PO)</t>
        </is>
      </c>
      <c r="AN989" t="n">
        <v>11.53</v>
      </c>
      <c r="AO989" t="n">
        <f>ROUND(P989*100/H989,2)</f>
        <v>0.0</v>
      </c>
      <c r="AP989" t="n">
        <f>ROUND(Q989*100/I989,2)</f>
        <v>0.0</v>
      </c>
      <c r="AQ989"/>
      <c r="AR989"/>
      <c r="AS989" t="n">
        <v>0.0</v>
      </c>
    </row>
    <row r="990">
      <c r="A990" s="1" t="n">
        <v>45235.0</v>
      </c>
      <c r="B990" s="2" t="n">
        <v>45235.59538194445</v>
      </c>
      <c r="C990" t="inlineStr">
        <is>
          <t>3140023012059788</t>
        </is>
      </c>
      <c r="D990" t="inlineStr">
        <is>
          <t>POS0012</t>
        </is>
      </c>
      <c r="E990" t="inlineStr">
        <is>
          <t>80</t>
        </is>
      </c>
      <c r="F990" t="inlineStr">
        <is>
          <t>0023</t>
        </is>
      </c>
      <c r="G990" t="inlineStr">
        <is>
          <t>5310604557</t>
        </is>
      </c>
      <c r="H990" t="n">
        <v>499.0</v>
      </c>
      <c r="I990" t="n">
        <v>475.23</v>
      </c>
      <c r="J990" t="n">
        <v>438.09</v>
      </c>
      <c r="K990" t="inlineStr">
        <is>
          <t>sale</t>
        </is>
      </c>
      <c r="L990" t="inlineStr">
        <is>
          <t/>
        </is>
      </c>
      <c r="M990" t="inlineStr">
        <is>
          <t/>
        </is>
      </c>
      <c r="N990" t="n">
        <v>0.0</v>
      </c>
      <c r="O990" t="n">
        <v>0.0</v>
      </c>
      <c r="P990" t="n">
        <v>370.06</v>
      </c>
      <c r="Q990" t="n">
        <v>370.07</v>
      </c>
      <c r="R990" t="n">
        <v>37.14</v>
      </c>
      <c r="S990" t="n">
        <v>37.14</v>
      </c>
      <c r="T990" t="n">
        <v>4.75</v>
      </c>
      <c r="U990" t="n">
        <v>4.75</v>
      </c>
      <c r="V990" t="n">
        <v>78.86</v>
      </c>
      <c r="W990" t="n">
        <v>78.86</v>
      </c>
      <c r="X990" t="n">
        <v>6.24</v>
      </c>
      <c r="Y990" t="n">
        <v>6.24</v>
      </c>
      <c r="Z990" t="n">
        <v>15.32</v>
      </c>
      <c r="AA990" t="n">
        <v>15.31</v>
      </c>
      <c r="AB990" t="n">
        <v>23.76</v>
      </c>
      <c r="AC990" t="n">
        <v>23.76</v>
      </c>
      <c r="AD990" t="n">
        <v>23.769999999999982</v>
      </c>
      <c r="AE990" t="n">
        <v>-0.009999999999990905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0.009999999999999787</v>
      </c>
      <c r="AK990" t="n">
        <v>0.0</v>
      </c>
      <c r="AL990" t="inlineStr">
        <is>
          <t>unreconciled</t>
        </is>
      </c>
      <c r="AM990" t="inlineStr">
        <is>
          <t>Order Amount Mismatch (POS&gt;3PO)</t>
        </is>
      </c>
      <c r="AN990" t="n">
        <v>23.77</v>
      </c>
      <c r="AO990" t="n">
        <f>ROUND(P990*100/H990,2)</f>
        <v>0.0</v>
      </c>
      <c r="AP990" t="n">
        <f>ROUND(Q990*100/I990,2)</f>
        <v>0.0</v>
      </c>
      <c r="AQ990"/>
      <c r="AR990"/>
      <c r="AS990" t="n">
        <v>0.0</v>
      </c>
    </row>
    <row r="991">
      <c r="A991" s="1" t="n">
        <v>45234.0</v>
      </c>
      <c r="B991" s="2" t="n">
        <v>45234.66775462963</v>
      </c>
      <c r="C991" t="inlineStr">
        <is>
          <t>3140023012059518</t>
        </is>
      </c>
      <c r="D991" t="inlineStr">
        <is>
          <t>POS0012</t>
        </is>
      </c>
      <c r="E991" t="inlineStr">
        <is>
          <t>10</t>
        </is>
      </c>
      <c r="F991" t="inlineStr">
        <is>
          <t>0023</t>
        </is>
      </c>
      <c r="G991" t="inlineStr">
        <is>
          <t>5310605555</t>
        </is>
      </c>
      <c r="H991" t="n">
        <v>279.0</v>
      </c>
      <c r="I991" t="n">
        <v>265.72</v>
      </c>
      <c r="J991" t="n">
        <v>228.58</v>
      </c>
      <c r="K991" t="inlineStr">
        <is>
          <t>sale</t>
        </is>
      </c>
      <c r="L991" t="inlineStr">
        <is>
          <t/>
        </is>
      </c>
      <c r="M991" t="inlineStr">
        <is>
          <t/>
        </is>
      </c>
      <c r="N991" t="n">
        <v>0.0</v>
      </c>
      <c r="O991" t="n">
        <v>0.0</v>
      </c>
      <c r="P991" t="n">
        <v>210.4</v>
      </c>
      <c r="Q991" t="n">
        <v>210.38</v>
      </c>
      <c r="R991" t="n">
        <v>37.14</v>
      </c>
      <c r="S991" t="n">
        <v>37.14</v>
      </c>
      <c r="T991" t="n">
        <v>2.66</v>
      </c>
      <c r="U991" t="n">
        <v>2.66</v>
      </c>
      <c r="V991" t="n">
        <v>41.14</v>
      </c>
      <c r="W991" t="n">
        <v>41.14</v>
      </c>
      <c r="X991" t="n">
        <v>3.49</v>
      </c>
      <c r="Y991" t="n">
        <v>3.49</v>
      </c>
      <c r="Z991" t="n">
        <v>8.03</v>
      </c>
      <c r="AA991" t="n">
        <v>8.04</v>
      </c>
      <c r="AB991" t="n">
        <v>13.28</v>
      </c>
      <c r="AC991" t="n">
        <v>13.29</v>
      </c>
      <c r="AD991" t="n">
        <v>13.279999999999973</v>
      </c>
      <c r="AE991" t="n">
        <v>0.020000000000010232</v>
      </c>
      <c r="AF991" t="n">
        <v>0.0</v>
      </c>
      <c r="AG991" t="n">
        <v>0.0</v>
      </c>
      <c r="AH991" t="n">
        <v>0.0</v>
      </c>
      <c r="AI991" t="n">
        <v>0.0</v>
      </c>
      <c r="AJ991" t="n">
        <v>-0.009999999999999787</v>
      </c>
      <c r="AK991" t="n">
        <v>-0.009999999999999787</v>
      </c>
      <c r="AL991" t="inlineStr">
        <is>
          <t>unreconciled</t>
        </is>
      </c>
      <c r="AM991" t="inlineStr">
        <is>
          <t>Order Amount Mismatch (POS&gt;3PO)</t>
        </is>
      </c>
      <c r="AN991" t="n">
        <v>13.28</v>
      </c>
      <c r="AO991" t="n">
        <f>ROUND(P991*100/H991,2)</f>
        <v>0.0</v>
      </c>
      <c r="AP991" t="n">
        <f>ROUND(Q991*100/I991,2)</f>
        <v>0.0</v>
      </c>
      <c r="AQ991"/>
      <c r="AR991"/>
      <c r="AS991" t="n">
        <v>0.0</v>
      </c>
    </row>
    <row r="992">
      <c r="A992" s="1" t="n">
        <v>45232.0</v>
      </c>
      <c r="B992" s="2" t="n">
        <v>45232.83974537037</v>
      </c>
      <c r="C992" t="inlineStr">
        <is>
          <t>3140094012084874</t>
        </is>
      </c>
      <c r="D992" t="inlineStr">
        <is>
          <t>POS0012</t>
        </is>
      </c>
      <c r="E992" t="inlineStr">
        <is>
          <t>89</t>
        </is>
      </c>
      <c r="F992" t="inlineStr">
        <is>
          <t>0094</t>
        </is>
      </c>
      <c r="G992" t="inlineStr">
        <is>
          <t>5310606193</t>
        </is>
      </c>
      <c r="H992" t="n">
        <v>332.0</v>
      </c>
      <c r="I992" t="n">
        <v>316.19</v>
      </c>
      <c r="J992" t="n">
        <v>279.05</v>
      </c>
      <c r="K992" t="inlineStr">
        <is>
          <t>sale</t>
        </is>
      </c>
      <c r="L992" t="inlineStr">
        <is>
          <t/>
        </is>
      </c>
      <c r="M992" t="inlineStr">
        <is>
          <t/>
        </is>
      </c>
      <c r="N992" t="n">
        <v>0.0</v>
      </c>
      <c r="O992" t="n">
        <v>0.0</v>
      </c>
      <c r="P992" t="n">
        <v>248.86</v>
      </c>
      <c r="Q992" t="n">
        <v>248.85</v>
      </c>
      <c r="R992" t="n">
        <v>37.14</v>
      </c>
      <c r="S992" t="n">
        <v>37.14</v>
      </c>
      <c r="T992" t="n">
        <v>3.16</v>
      </c>
      <c r="U992" t="n">
        <v>3.16</v>
      </c>
      <c r="V992" t="n">
        <v>50.23</v>
      </c>
      <c r="W992" t="n">
        <v>50.23</v>
      </c>
      <c r="X992" t="n">
        <v>4.15</v>
      </c>
      <c r="Y992" t="n">
        <v>4.15</v>
      </c>
      <c r="Z992" t="n">
        <v>9.79</v>
      </c>
      <c r="AA992" t="n">
        <v>9.79</v>
      </c>
      <c r="AB992" t="n">
        <v>15.82</v>
      </c>
      <c r="AC992" t="n">
        <v>15.81</v>
      </c>
      <c r="AD992" t="n">
        <v>15.810000000000002</v>
      </c>
      <c r="AE992" t="n">
        <v>0.010000000000019327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0.009999999999999787</v>
      </c>
      <c r="AL992" t="inlineStr">
        <is>
          <t>unreconciled</t>
        </is>
      </c>
      <c r="AM992" t="inlineStr">
        <is>
          <t>Order Amount Mismatch (POS&gt;3PO)</t>
        </is>
      </c>
      <c r="AN992" t="n">
        <v>15.81</v>
      </c>
      <c r="AO992" t="n">
        <f>ROUND(P992*100/H992,2)</f>
        <v>0.0</v>
      </c>
      <c r="AP992" t="n">
        <f>ROUND(Q992*100/I992,2)</f>
        <v>0.0</v>
      </c>
      <c r="AQ992"/>
      <c r="AR992"/>
      <c r="AS992" t="n">
        <v>0.0</v>
      </c>
    </row>
    <row r="993">
      <c r="A993" s="1" t="n">
        <v>45234.0</v>
      </c>
      <c r="B993" s="2" t="n">
        <v>45235.01684027778</v>
      </c>
      <c r="C993" t="inlineStr">
        <is>
          <t>3140094012085895</t>
        </is>
      </c>
      <c r="D993" t="inlineStr">
        <is>
          <t>POS0012</t>
        </is>
      </c>
      <c r="E993" t="inlineStr">
        <is>
          <t>10</t>
        </is>
      </c>
      <c r="F993" t="inlineStr">
        <is>
          <t>0094</t>
        </is>
      </c>
      <c r="G993" t="inlineStr">
        <is>
          <t>5310618425</t>
        </is>
      </c>
      <c r="H993" t="n">
        <v>257.0</v>
      </c>
      <c r="I993" t="n">
        <v>244.76</v>
      </c>
      <c r="J993" t="n">
        <v>207.62</v>
      </c>
      <c r="K993" t="inlineStr">
        <is>
          <t>sale</t>
        </is>
      </c>
      <c r="L993" t="inlineStr">
        <is>
          <t/>
        </is>
      </c>
      <c r="M993" t="inlineStr">
        <is>
          <t/>
        </is>
      </c>
      <c r="N993" t="n">
        <v>0.0</v>
      </c>
      <c r="O993" t="n">
        <v>0.0</v>
      </c>
      <c r="P993" t="n">
        <v>194.43</v>
      </c>
      <c r="Q993" t="n">
        <v>194.42</v>
      </c>
      <c r="R993" t="n">
        <v>37.14</v>
      </c>
      <c r="S993" t="n">
        <v>37.14</v>
      </c>
      <c r="T993" t="n">
        <v>2.45</v>
      </c>
      <c r="U993" t="n">
        <v>2.45</v>
      </c>
      <c r="V993" t="n">
        <v>37.37</v>
      </c>
      <c r="W993" t="n">
        <v>37.37</v>
      </c>
      <c r="X993" t="n">
        <v>3.21</v>
      </c>
      <c r="Y993" t="n">
        <v>3.21</v>
      </c>
      <c r="Z993" t="n">
        <v>7.3</v>
      </c>
      <c r="AA993" t="n">
        <v>7.31</v>
      </c>
      <c r="AB993" t="n">
        <v>12.24</v>
      </c>
      <c r="AC993" t="n">
        <v>12.24</v>
      </c>
      <c r="AD993" t="n">
        <v>12.240000000000009</v>
      </c>
      <c r="AE993" t="n">
        <v>0.010000000000019327</v>
      </c>
      <c r="AF993" t="n">
        <v>0.0</v>
      </c>
      <c r="AG993" t="n">
        <v>0.0</v>
      </c>
      <c r="AH993" t="n">
        <v>0.0</v>
      </c>
      <c r="AI993" t="n">
        <v>0.0</v>
      </c>
      <c r="AJ993" t="n">
        <v>-0.009999999999999787</v>
      </c>
      <c r="AK993" t="n">
        <v>0.0</v>
      </c>
      <c r="AL993" t="inlineStr">
        <is>
          <t>unreconciled</t>
        </is>
      </c>
      <c r="AM993" t="inlineStr">
        <is>
          <t>Order Amount Mismatch (POS&gt;3PO)</t>
        </is>
      </c>
      <c r="AN993" t="n">
        <v>12.24</v>
      </c>
      <c r="AO993" t="n">
        <f>ROUND(P993*100/H993,2)</f>
        <v>0.0</v>
      </c>
      <c r="AP993" t="n">
        <f>ROUND(Q993*100/I993,2)</f>
        <v>0.0</v>
      </c>
      <c r="AQ993"/>
      <c r="AR993"/>
      <c r="AS993" t="n">
        <v>0.0</v>
      </c>
    </row>
    <row r="994">
      <c r="A994" s="1" t="n">
        <v>45232.0</v>
      </c>
      <c r="B994" s="2" t="n">
        <v>45232.979467592595</v>
      </c>
      <c r="C994" t="inlineStr">
        <is>
          <t>3140023012059123</t>
        </is>
      </c>
      <c r="D994" t="inlineStr">
        <is>
          <t>POS0012</t>
        </is>
      </c>
      <c r="E994" t="inlineStr">
        <is>
          <t>16</t>
        </is>
      </c>
      <c r="F994" t="inlineStr">
        <is>
          <t>0023</t>
        </is>
      </c>
      <c r="G994" t="inlineStr">
        <is>
          <t>5310619119</t>
        </is>
      </c>
      <c r="H994" t="n">
        <v>501.0</v>
      </c>
      <c r="I994" t="n">
        <v>477.14</v>
      </c>
      <c r="J994" t="n">
        <v>440.0</v>
      </c>
      <c r="K994" t="inlineStr">
        <is>
          <t>sale</t>
        </is>
      </c>
      <c r="L994" t="inlineStr">
        <is>
          <t/>
        </is>
      </c>
      <c r="M994" t="inlineStr">
        <is>
          <t/>
        </is>
      </c>
      <c r="N994" t="n">
        <v>0.0</v>
      </c>
      <c r="O994" t="n">
        <v>0.0</v>
      </c>
      <c r="P994" t="n">
        <v>371.53</v>
      </c>
      <c r="Q994" t="n">
        <v>371.52</v>
      </c>
      <c r="R994" t="n">
        <v>37.14</v>
      </c>
      <c r="S994" t="n">
        <v>37.14</v>
      </c>
      <c r="T994" t="n">
        <v>4.77</v>
      </c>
      <c r="U994" t="n">
        <v>4.77</v>
      </c>
      <c r="V994" t="n">
        <v>79.2</v>
      </c>
      <c r="W994" t="n">
        <v>79.2</v>
      </c>
      <c r="X994" t="n">
        <v>6.26</v>
      </c>
      <c r="Y994" t="n">
        <v>6.26</v>
      </c>
      <c r="Z994" t="n">
        <v>15.38</v>
      </c>
      <c r="AA994" t="n">
        <v>15.39</v>
      </c>
      <c r="AB994" t="n">
        <v>23.86</v>
      </c>
      <c r="AC994" t="n">
        <v>23.86</v>
      </c>
      <c r="AD994" t="n">
        <v>23.860000000000014</v>
      </c>
      <c r="AE994" t="n">
        <v>0.009999999999990905</v>
      </c>
      <c r="AF994" t="n">
        <v>0.0</v>
      </c>
      <c r="AG994" t="n">
        <v>0.0</v>
      </c>
      <c r="AH994" t="n">
        <v>0.0</v>
      </c>
      <c r="AI994" t="n">
        <v>0.0</v>
      </c>
      <c r="AJ994" t="n">
        <v>-0.009999999999999787</v>
      </c>
      <c r="AK994" t="n">
        <v>0.0</v>
      </c>
      <c r="AL994" t="inlineStr">
        <is>
          <t>unreconciled</t>
        </is>
      </c>
      <c r="AM994" t="inlineStr">
        <is>
          <t>Order Amount Mismatch (POS&gt;3PO)</t>
        </is>
      </c>
      <c r="AN994" t="n">
        <v>23.86</v>
      </c>
      <c r="AO994" t="n">
        <f>ROUND(P994*100/H994,2)</f>
        <v>0.0</v>
      </c>
      <c r="AP994" t="n">
        <f>ROUND(Q994*100/I994,2)</f>
        <v>0.0</v>
      </c>
      <c r="AQ994"/>
      <c r="AR994"/>
      <c r="AS994" t="n">
        <v>0.0</v>
      </c>
    </row>
    <row r="995">
      <c r="A995" s="1" t="n">
        <v>45234.0</v>
      </c>
      <c r="B995" s="2" t="n">
        <v>45235.00210648148</v>
      </c>
      <c r="C995" t="inlineStr">
        <is>
          <t>3140023012059707</t>
        </is>
      </c>
      <c r="D995" t="inlineStr">
        <is>
          <t>POS0012</t>
        </is>
      </c>
      <c r="E995" t="inlineStr">
        <is>
          <t>99</t>
        </is>
      </c>
      <c r="F995" t="inlineStr">
        <is>
          <t>0023</t>
        </is>
      </c>
      <c r="G995" t="inlineStr">
        <is>
          <t>5310627262</t>
        </is>
      </c>
      <c r="H995" t="n">
        <v>285.0</v>
      </c>
      <c r="I995" t="n">
        <v>271.43</v>
      </c>
      <c r="J995" t="n">
        <v>234.29</v>
      </c>
      <c r="K995" t="inlineStr">
        <is>
          <t>sale</t>
        </is>
      </c>
      <c r="L995" t="inlineStr">
        <is>
          <t/>
        </is>
      </c>
      <c r="M995" t="inlineStr">
        <is>
          <t/>
        </is>
      </c>
      <c r="N995" t="n">
        <v>0.0</v>
      </c>
      <c r="O995" t="n">
        <v>0.0</v>
      </c>
      <c r="P995" t="n">
        <v>214.76</v>
      </c>
      <c r="Q995" t="n">
        <v>214.75</v>
      </c>
      <c r="R995" t="n">
        <v>37.14</v>
      </c>
      <c r="S995" t="n">
        <v>37.14</v>
      </c>
      <c r="T995" t="n">
        <v>2.71</v>
      </c>
      <c r="U995" t="n">
        <v>2.71</v>
      </c>
      <c r="V995" t="n">
        <v>42.17</v>
      </c>
      <c r="W995" t="n">
        <v>42.17</v>
      </c>
      <c r="X995" t="n">
        <v>3.56</v>
      </c>
      <c r="Y995" t="n">
        <v>3.56</v>
      </c>
      <c r="Z995" t="n">
        <v>8.23</v>
      </c>
      <c r="AA995" t="n">
        <v>8.23</v>
      </c>
      <c r="AB995" t="n">
        <v>13.58</v>
      </c>
      <c r="AC995" t="n">
        <v>13.57</v>
      </c>
      <c r="AD995" t="n">
        <v>13.569999999999993</v>
      </c>
      <c r="AE995" t="n">
        <v>0.009999999999990905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0.009999999999999787</v>
      </c>
      <c r="AL995" t="inlineStr">
        <is>
          <t>unreconciled</t>
        </is>
      </c>
      <c r="AM995" t="inlineStr">
        <is>
          <t>Order Amount Mismatch (POS&gt;3PO)</t>
        </is>
      </c>
      <c r="AN995" t="n">
        <v>13.57</v>
      </c>
      <c r="AO995" t="n">
        <f>ROUND(P995*100/H995,2)</f>
        <v>0.0</v>
      </c>
      <c r="AP995" t="n">
        <f>ROUND(Q995*100/I995,2)</f>
        <v>0.0</v>
      </c>
      <c r="AQ995"/>
      <c r="AR995"/>
      <c r="AS995" t="n">
        <v>0.0</v>
      </c>
    </row>
    <row r="996">
      <c r="A996" s="1" t="n">
        <v>45232.0</v>
      </c>
      <c r="B996" s="2" t="n">
        <v>45232.740439814814</v>
      </c>
      <c r="C996" t="inlineStr">
        <is>
          <t>3140023012059001</t>
        </is>
      </c>
      <c r="D996" t="inlineStr">
        <is>
          <t>POS0012</t>
        </is>
      </c>
      <c r="E996" t="inlineStr">
        <is>
          <t>95</t>
        </is>
      </c>
      <c r="F996" t="inlineStr">
        <is>
          <t>0023</t>
        </is>
      </c>
      <c r="G996" t="inlineStr">
        <is>
          <t>5310631415</t>
        </is>
      </c>
      <c r="H996" t="n">
        <v>267.0</v>
      </c>
      <c r="I996" t="n">
        <v>254.28</v>
      </c>
      <c r="J996" t="n">
        <v>217.14</v>
      </c>
      <c r="K996" t="inlineStr">
        <is>
          <t>sale</t>
        </is>
      </c>
      <c r="L996" t="inlineStr">
        <is>
          <t/>
        </is>
      </c>
      <c r="M996" t="inlineStr">
        <is>
          <t/>
        </is>
      </c>
      <c r="N996" t="n">
        <v>0.0</v>
      </c>
      <c r="O996" t="n">
        <v>0.0</v>
      </c>
      <c r="P996" t="n">
        <v>201.67</v>
      </c>
      <c r="Q996" t="n">
        <v>201.67</v>
      </c>
      <c r="R996" t="n">
        <v>37.14</v>
      </c>
      <c r="S996" t="n">
        <v>37.14</v>
      </c>
      <c r="T996" t="n">
        <v>2.54</v>
      </c>
      <c r="U996" t="n">
        <v>2.54</v>
      </c>
      <c r="V996" t="n">
        <v>39.09</v>
      </c>
      <c r="W996" t="n">
        <v>39.09</v>
      </c>
      <c r="X996" t="n">
        <v>3.34</v>
      </c>
      <c r="Y996" t="n">
        <v>3.34</v>
      </c>
      <c r="Z996" t="n">
        <v>7.64</v>
      </c>
      <c r="AA996" t="n">
        <v>7.64</v>
      </c>
      <c r="AB996" t="n">
        <v>12.72</v>
      </c>
      <c r="AC996" t="n">
        <v>12.72</v>
      </c>
      <c r="AD996" t="n">
        <v>12.719999999999999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inlineStr">
        <is>
          <t>unreconciled</t>
        </is>
      </c>
      <c r="AM996" t="inlineStr">
        <is>
          <t>Order Amount Mismatch (POS&gt;3PO)</t>
        </is>
      </c>
      <c r="AN996" t="n">
        <v>12.72</v>
      </c>
      <c r="AO996" t="n">
        <f>ROUND(P996*100/H996,2)</f>
        <v>0.0</v>
      </c>
      <c r="AP996" t="n">
        <f>ROUND(Q996*100/I996,2)</f>
        <v>0.0</v>
      </c>
      <c r="AQ996"/>
      <c r="AR996"/>
      <c r="AS996" t="n">
        <v>0.0</v>
      </c>
    </row>
    <row r="997">
      <c r="A997" s="1" t="n">
        <v>45232.0</v>
      </c>
      <c r="B997" s="2" t="n">
        <v>45232.69420138889</v>
      </c>
      <c r="C997" t="inlineStr">
        <is>
          <t>3140094012084786</t>
        </is>
      </c>
      <c r="D997" t="inlineStr">
        <is>
          <t>POS0012</t>
        </is>
      </c>
      <c r="E997" t="inlineStr">
        <is>
          <t>01</t>
        </is>
      </c>
      <c r="F997" t="inlineStr">
        <is>
          <t>0094</t>
        </is>
      </c>
      <c r="G997" t="inlineStr">
        <is>
          <t>5310644129</t>
        </is>
      </c>
      <c r="H997" t="n">
        <v>150.0</v>
      </c>
      <c r="I997" t="n">
        <v>142.85</v>
      </c>
      <c r="J997" t="n">
        <v>105.71</v>
      </c>
      <c r="K997" t="inlineStr">
        <is>
          <t>sale</t>
        </is>
      </c>
      <c r="L997" t="inlineStr">
        <is>
          <t/>
        </is>
      </c>
      <c r="M997" t="inlineStr">
        <is>
          <t/>
        </is>
      </c>
      <c r="N997" t="n">
        <v>0.0</v>
      </c>
      <c r="O997" t="n">
        <v>0.0</v>
      </c>
      <c r="P997" t="n">
        <v>116.76</v>
      </c>
      <c r="Q997" t="n">
        <v>116.75</v>
      </c>
      <c r="R997" t="n">
        <v>37.14</v>
      </c>
      <c r="S997" t="n">
        <v>37.14</v>
      </c>
      <c r="T997" t="n">
        <v>1.43</v>
      </c>
      <c r="U997" t="n">
        <v>1.43</v>
      </c>
      <c r="V997" t="n">
        <v>19.03</v>
      </c>
      <c r="W997" t="n">
        <v>19.03</v>
      </c>
      <c r="X997" t="n">
        <v>1.87</v>
      </c>
      <c r="Y997" t="n">
        <v>1.87</v>
      </c>
      <c r="Z997" t="n">
        <v>3.76</v>
      </c>
      <c r="AA997" t="n">
        <v>3.77</v>
      </c>
      <c r="AB997" t="n">
        <v>7.14</v>
      </c>
      <c r="AC997" t="n">
        <v>7.14</v>
      </c>
      <c r="AD997" t="n">
        <v>7.150000000000006</v>
      </c>
      <c r="AE997" t="n">
        <v>0.010000000000005116</v>
      </c>
      <c r="AF997" t="n">
        <v>0.0</v>
      </c>
      <c r="AG997" t="n">
        <v>0.0</v>
      </c>
      <c r="AH997" t="n">
        <v>0.0</v>
      </c>
      <c r="AI997" t="n">
        <v>0.0</v>
      </c>
      <c r="AJ997" t="n">
        <v>-0.010000000000000231</v>
      </c>
      <c r="AK997" t="n">
        <v>0.0</v>
      </c>
      <c r="AL997" t="inlineStr">
        <is>
          <t>unreconciled</t>
        </is>
      </c>
      <c r="AM997" t="inlineStr">
        <is>
          <t>Order Amount Mismatch (POS&gt;3PO)</t>
        </is>
      </c>
      <c r="AN997" t="n">
        <v>7.15</v>
      </c>
      <c r="AO997" t="n">
        <f>ROUND(P997*100/H997,2)</f>
        <v>0.0</v>
      </c>
      <c r="AP997" t="n">
        <f>ROUND(Q997*100/I997,2)</f>
        <v>0.0</v>
      </c>
      <c r="AQ997"/>
      <c r="AR997"/>
      <c r="AS997" t="n">
        <v>0.0</v>
      </c>
    </row>
    <row r="998">
      <c r="A998" s="1" t="n">
        <v>45233.0</v>
      </c>
      <c r="B998" s="2" t="n">
        <v>45233.985127314816</v>
      </c>
      <c r="C998" t="inlineStr">
        <is>
          <t>3140094012085393</t>
        </is>
      </c>
      <c r="D998" t="inlineStr">
        <is>
          <t>POS0012</t>
        </is>
      </c>
      <c r="E998" t="inlineStr">
        <is>
          <t>08</t>
        </is>
      </c>
      <c r="F998" t="inlineStr">
        <is>
          <t>0094</t>
        </is>
      </c>
      <c r="G998" t="inlineStr">
        <is>
          <t>5310654571</t>
        </is>
      </c>
      <c r="H998" t="n">
        <v>316.0</v>
      </c>
      <c r="I998" t="n">
        <v>300.95</v>
      </c>
      <c r="J998" t="n">
        <v>263.81</v>
      </c>
      <c r="K998" t="inlineStr">
        <is>
          <t>sale</t>
        </is>
      </c>
      <c r="L998" t="inlineStr">
        <is>
          <t/>
        </is>
      </c>
      <c r="M998" t="inlineStr">
        <is>
          <t/>
        </is>
      </c>
      <c r="N998" t="n">
        <v>0.0</v>
      </c>
      <c r="O998" t="n">
        <v>0.0</v>
      </c>
      <c r="P998" t="n">
        <v>237.24</v>
      </c>
      <c r="Q998" t="n">
        <v>237.23</v>
      </c>
      <c r="R998" t="n">
        <v>37.14</v>
      </c>
      <c r="S998" t="n">
        <v>37.14</v>
      </c>
      <c r="T998" t="n">
        <v>3.01</v>
      </c>
      <c r="U998" t="n">
        <v>3.01</v>
      </c>
      <c r="V998" t="n">
        <v>47.49</v>
      </c>
      <c r="W998" t="n">
        <v>47.49</v>
      </c>
      <c r="X998" t="n">
        <v>3.95</v>
      </c>
      <c r="Y998" t="n">
        <v>3.95</v>
      </c>
      <c r="Z998" t="n">
        <v>9.26</v>
      </c>
      <c r="AA998" t="n">
        <v>9.26</v>
      </c>
      <c r="AB998" t="n">
        <v>15.04</v>
      </c>
      <c r="AC998" t="n">
        <v>15.05</v>
      </c>
      <c r="AD998" t="n">
        <v>15.050000000000011</v>
      </c>
      <c r="AE998" t="n">
        <v>0.010000000000019327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-0.010000000000001563</v>
      </c>
      <c r="AL998" t="inlineStr">
        <is>
          <t>unreconciled</t>
        </is>
      </c>
      <c r="AM998" t="inlineStr">
        <is>
          <t>Order Amount Mismatch (POS&gt;3PO)</t>
        </is>
      </c>
      <c r="AN998" t="n">
        <v>15.05</v>
      </c>
      <c r="AO998" t="n">
        <f>ROUND(P998*100/H998,2)</f>
        <v>0.0</v>
      </c>
      <c r="AP998" t="n">
        <f>ROUND(Q998*100/I998,2)</f>
        <v>0.0</v>
      </c>
      <c r="AQ998"/>
      <c r="AR998"/>
      <c r="AS998" t="n">
        <v>0.0</v>
      </c>
    </row>
    <row r="999">
      <c r="A999" s="1" t="n">
        <v>45233.0</v>
      </c>
      <c r="B999" s="2" t="n">
        <v>45233.587060185186</v>
      </c>
      <c r="C999" t="inlineStr">
        <is>
          <t>3140094012085095</t>
        </is>
      </c>
      <c r="D999" t="inlineStr">
        <is>
          <t>POS0012</t>
        </is>
      </c>
      <c r="E999" t="inlineStr">
        <is>
          <t>10</t>
        </is>
      </c>
      <c r="F999" t="inlineStr">
        <is>
          <t>0094</t>
        </is>
      </c>
      <c r="G999" t="inlineStr">
        <is>
          <t>5310656679</t>
        </is>
      </c>
      <c r="H999" t="n">
        <v>366.0</v>
      </c>
      <c r="I999" t="n">
        <v>425.71</v>
      </c>
      <c r="J999" t="n">
        <v>388.57</v>
      </c>
      <c r="K999" t="inlineStr">
        <is>
          <t>sale</t>
        </is>
      </c>
      <c r="L999" t="inlineStr">
        <is>
          <t/>
        </is>
      </c>
      <c r="M999" t="inlineStr">
        <is>
          <t/>
        </is>
      </c>
      <c r="N999" t="n">
        <v>0.0</v>
      </c>
      <c r="O999" t="n">
        <v>0.0</v>
      </c>
      <c r="P999" t="n">
        <v>332.32</v>
      </c>
      <c r="Q999" t="n">
        <v>273.54</v>
      </c>
      <c r="R999" t="n">
        <v>37.14</v>
      </c>
      <c r="S999" t="n">
        <v>37.14</v>
      </c>
      <c r="T999" t="n">
        <v>4.26</v>
      </c>
      <c r="U999" t="n">
        <v>3.49</v>
      </c>
      <c r="V999" t="n">
        <v>69.94</v>
      </c>
      <c r="W999" t="n">
        <v>56.06</v>
      </c>
      <c r="X999" t="n">
        <v>5.59</v>
      </c>
      <c r="Y999" t="n">
        <v>4.58</v>
      </c>
      <c r="Z999" t="n">
        <v>13.6</v>
      </c>
      <c r="AA999" t="n">
        <v>10.91</v>
      </c>
      <c r="AB999" t="n">
        <v>17.42</v>
      </c>
      <c r="AC999" t="n">
        <v>17.43</v>
      </c>
      <c r="AD999" t="n">
        <v>-59.70999999999998</v>
      </c>
      <c r="AE999" t="n">
        <v>58.77999999999997</v>
      </c>
      <c r="AF999" t="n">
        <v>0.0</v>
      </c>
      <c r="AG999" t="n">
        <v>0.7699999999999996</v>
      </c>
      <c r="AH999" t="n">
        <v>13.879999999999995</v>
      </c>
      <c r="AI999" t="n">
        <v>1.0099999999999998</v>
      </c>
      <c r="AJ999" t="n">
        <v>2.6899999999999995</v>
      </c>
      <c r="AK999" t="n">
        <v>-0.00999999999999801</v>
      </c>
      <c r="AL999" t="inlineStr">
        <is>
          <t>unreconciled</t>
        </is>
      </c>
      <c r="AM999" t="inlineStr">
        <is>
          <t>Order Amount Mismatch (3PO&gt;POS)</t>
        </is>
      </c>
      <c r="AN999" t="n">
        <v>59.71</v>
      </c>
      <c r="AO999" t="n">
        <f>ROUND(P999*100/H999,2)</f>
        <v>0.0</v>
      </c>
      <c r="AP999" t="n">
        <f>ROUND(Q999*100/I999,2)</f>
        <v>0.0</v>
      </c>
      <c r="AQ999"/>
      <c r="AR999"/>
      <c r="AS999" t="n">
        <v>0.0</v>
      </c>
    </row>
    <row r="1000">
      <c r="A1000" s="1" t="n">
        <v>45233.0</v>
      </c>
      <c r="B1000" s="2" t="n">
        <v>45233.62216435185</v>
      </c>
      <c r="C1000" t="inlineStr">
        <is>
          <t>3140094012085116</t>
        </is>
      </c>
      <c r="D1000" t="inlineStr">
        <is>
          <t>POS0012</t>
        </is>
      </c>
      <c r="E1000" t="inlineStr">
        <is>
          <t>31</t>
        </is>
      </c>
      <c r="F1000" t="inlineStr">
        <is>
          <t>0094</t>
        </is>
      </c>
      <c r="G1000" t="inlineStr">
        <is>
          <t>5310675093</t>
        </is>
      </c>
      <c r="H1000" t="n">
        <v>301.0</v>
      </c>
      <c r="I1000" t="n">
        <v>363.8</v>
      </c>
      <c r="J1000" t="n">
        <v>326.66</v>
      </c>
      <c r="K1000" t="inlineStr">
        <is>
          <t>sale</t>
        </is>
      </c>
      <c r="L1000" t="inlineStr">
        <is>
          <t/>
        </is>
      </c>
      <c r="M1000" t="inlineStr">
        <is>
          <t/>
        </is>
      </c>
      <c r="N1000" t="n">
        <v>0.0</v>
      </c>
      <c r="O1000" t="n">
        <v>0.0</v>
      </c>
      <c r="P1000" t="n">
        <v>285.15</v>
      </c>
      <c r="Q1000" t="n">
        <v>226.35</v>
      </c>
      <c r="R1000" t="n">
        <v>37.14</v>
      </c>
      <c r="S1000" t="n">
        <v>37.14</v>
      </c>
      <c r="T1000" t="n">
        <v>3.64</v>
      </c>
      <c r="U1000" t="n">
        <v>2.87</v>
      </c>
      <c r="V1000" t="n">
        <v>58.8</v>
      </c>
      <c r="W1000" t="n">
        <v>44.91</v>
      </c>
      <c r="X1000" t="n">
        <v>4.77</v>
      </c>
      <c r="Y1000" t="n">
        <v>3.76</v>
      </c>
      <c r="Z1000" t="n">
        <v>11.44</v>
      </c>
      <c r="AA1000" t="n">
        <v>8.76</v>
      </c>
      <c r="AB1000" t="n">
        <v>14.34</v>
      </c>
      <c r="AC1000" t="n">
        <v>14.33</v>
      </c>
      <c r="AD1000" t="n">
        <v>-62.80000000000001</v>
      </c>
      <c r="AE1000" t="n">
        <v>58.79999999999998</v>
      </c>
      <c r="AF1000" t="n">
        <v>0.0</v>
      </c>
      <c r="AG1000" t="n">
        <v>0.77</v>
      </c>
      <c r="AH1000" t="n">
        <v>13.89</v>
      </c>
      <c r="AI1000" t="n">
        <v>1.0099999999999998</v>
      </c>
      <c r="AJ1000" t="n">
        <v>2.6799999999999997</v>
      </c>
      <c r="AK1000" t="n">
        <v>0.009999999999999787</v>
      </c>
      <c r="AL1000" t="inlineStr">
        <is>
          <t>unreconciled</t>
        </is>
      </c>
      <c r="AM1000" t="inlineStr">
        <is>
          <t>Order Amount Mismatch (3PO&gt;POS)</t>
        </is>
      </c>
      <c r="AN1000" t="n">
        <v>62.8</v>
      </c>
      <c r="AO1000" t="n">
        <f>ROUND(P1000*100/H1000,2)</f>
        <v>0.0</v>
      </c>
      <c r="AP1000" t="n">
        <f>ROUND(Q1000*100/I1000,2)</f>
        <v>0.0</v>
      </c>
      <c r="AQ1000"/>
      <c r="AR1000"/>
      <c r="AS1000" t="n">
        <v>0.0</v>
      </c>
    </row>
    <row r="1001">
      <c r="A1001" s="1" t="n">
        <v>45232.0</v>
      </c>
      <c r="B1001" s="2" t="n">
        <v>45232.64603009259</v>
      </c>
      <c r="C1001" t="inlineStr">
        <is>
          <t>3140094012084755</t>
        </is>
      </c>
      <c r="D1001" t="inlineStr">
        <is>
          <t>POS0012</t>
        </is>
      </c>
      <c r="E1001" t="inlineStr">
        <is>
          <t>70</t>
        </is>
      </c>
      <c r="F1001" t="inlineStr">
        <is>
          <t>0094</t>
        </is>
      </c>
      <c r="G1001" t="inlineStr">
        <is>
          <t>5310687399</t>
        </is>
      </c>
      <c r="H1001" t="n">
        <v>658.0</v>
      </c>
      <c r="I1001" t="n">
        <v>626.65</v>
      </c>
      <c r="J1001" t="n">
        <v>589.51</v>
      </c>
      <c r="K1001" t="inlineStr">
        <is>
          <t>sale</t>
        </is>
      </c>
      <c r="L1001" t="inlineStr">
        <is>
          <t/>
        </is>
      </c>
      <c r="M1001" t="inlineStr">
        <is>
          <t/>
        </is>
      </c>
      <c r="N1001" t="n">
        <v>0.0</v>
      </c>
      <c r="O1001" t="n">
        <v>0.0</v>
      </c>
      <c r="P1001" t="n">
        <v>485.47</v>
      </c>
      <c r="Q1001" t="n">
        <v>485.46</v>
      </c>
      <c r="R1001" t="n">
        <v>37.14</v>
      </c>
      <c r="S1001" t="n">
        <v>37.14</v>
      </c>
      <c r="T1001" t="n">
        <v>6.27</v>
      </c>
      <c r="U1001" t="n">
        <v>6.27</v>
      </c>
      <c r="V1001" t="n">
        <v>106.11</v>
      </c>
      <c r="W1001" t="n">
        <v>106.11</v>
      </c>
      <c r="X1001" t="n">
        <v>8.22</v>
      </c>
      <c r="Y1001" t="n">
        <v>8.22</v>
      </c>
      <c r="Z1001" t="n">
        <v>20.58</v>
      </c>
      <c r="AA1001" t="n">
        <v>20.58</v>
      </c>
      <c r="AB1001" t="n">
        <v>31.34</v>
      </c>
      <c r="AC1001" t="n">
        <v>31.33</v>
      </c>
      <c r="AD1001" t="n">
        <v>31.350000000000023</v>
      </c>
      <c r="AE1001" t="n">
        <v>0.010000000000047748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0.010000000000001563</v>
      </c>
      <c r="AL1001" t="inlineStr">
        <is>
          <t>unreconciled</t>
        </is>
      </c>
      <c r="AM1001" t="inlineStr">
        <is>
          <t>Order Amount Mismatch (POS&gt;3PO)</t>
        </is>
      </c>
      <c r="AN1001" t="n">
        <v>31.35</v>
      </c>
      <c r="AO1001" t="n">
        <f>ROUND(P1001*100/H1001,2)</f>
        <v>0.0</v>
      </c>
      <c r="AP1001" t="n">
        <f>ROUND(Q1001*100/I1001,2)</f>
        <v>0.0</v>
      </c>
      <c r="AQ1001"/>
      <c r="AR1001"/>
      <c r="AS1001" t="n">
        <v>0.0</v>
      </c>
    </row>
    <row r="1002">
      <c r="A1002" s="1" t="n">
        <v>45232.0</v>
      </c>
      <c r="B1002" s="2" t="n">
        <v>45232.92728009259</v>
      </c>
      <c r="C1002" t="inlineStr">
        <is>
          <t>3140023012059084</t>
        </is>
      </c>
      <c r="D1002" t="inlineStr">
        <is>
          <t>POS0012</t>
        </is>
      </c>
      <c r="E1002" t="inlineStr">
        <is>
          <t>78</t>
        </is>
      </c>
      <c r="F1002" t="inlineStr">
        <is>
          <t>0023</t>
        </is>
      </c>
      <c r="G1002" t="inlineStr">
        <is>
          <t>5310689971</t>
        </is>
      </c>
      <c r="H1002" t="n">
        <v>558.0</v>
      </c>
      <c r="I1002" t="n">
        <v>531.43</v>
      </c>
      <c r="J1002" t="n">
        <v>494.29</v>
      </c>
      <c r="K1002" t="inlineStr">
        <is>
          <t>sale</t>
        </is>
      </c>
      <c r="L1002" t="inlineStr">
        <is>
          <t/>
        </is>
      </c>
      <c r="M1002" t="inlineStr">
        <is>
          <t/>
        </is>
      </c>
      <c r="N1002" t="n">
        <v>0.0</v>
      </c>
      <c r="O1002" t="n">
        <v>0.0</v>
      </c>
      <c r="P1002" t="n">
        <v>412.9</v>
      </c>
      <c r="Q1002" t="n">
        <v>412.89</v>
      </c>
      <c r="R1002" t="n">
        <v>37.14</v>
      </c>
      <c r="S1002" t="n">
        <v>37.14</v>
      </c>
      <c r="T1002" t="n">
        <v>5.31</v>
      </c>
      <c r="U1002" t="n">
        <v>5.31</v>
      </c>
      <c r="V1002" t="n">
        <v>88.97</v>
      </c>
      <c r="W1002" t="n">
        <v>88.97</v>
      </c>
      <c r="X1002" t="n">
        <v>6.98</v>
      </c>
      <c r="Y1002" t="n">
        <v>6.98</v>
      </c>
      <c r="Z1002" t="n">
        <v>17.27</v>
      </c>
      <c r="AA1002" t="n">
        <v>17.27</v>
      </c>
      <c r="AB1002" t="n">
        <v>26.58</v>
      </c>
      <c r="AC1002" t="n">
        <v>26.57</v>
      </c>
      <c r="AD1002" t="n">
        <v>26.57000000000005</v>
      </c>
      <c r="AE1002" t="n">
        <v>0.009999999999990905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0.00999999999999801</v>
      </c>
      <c r="AL1002" t="inlineStr">
        <is>
          <t>unreconciled</t>
        </is>
      </c>
      <c r="AM1002" t="inlineStr">
        <is>
          <t>Order Amount Mismatch (POS&gt;3PO)</t>
        </is>
      </c>
      <c r="AN1002" t="n">
        <v>26.57</v>
      </c>
      <c r="AO1002" t="n">
        <f>ROUND(P1002*100/H1002,2)</f>
        <v>0.0</v>
      </c>
      <c r="AP1002" t="n">
        <f>ROUND(Q1002*100/I1002,2)</f>
        <v>0.0</v>
      </c>
      <c r="AQ1002"/>
      <c r="AR1002"/>
      <c r="AS1002" t="n">
        <v>0.0</v>
      </c>
    </row>
    <row r="1003">
      <c r="A1003" s="1" t="n">
        <v>45234.0</v>
      </c>
      <c r="B1003" s="2" t="n">
        <v>45234.69443287037</v>
      </c>
      <c r="C1003" t="inlineStr">
        <is>
          <t>3140094012085583</t>
        </is>
      </c>
      <c r="D1003" t="inlineStr">
        <is>
          <t>POS0012</t>
        </is>
      </c>
      <c r="E1003" t="inlineStr">
        <is>
          <t>98</t>
        </is>
      </c>
      <c r="F1003" t="inlineStr">
        <is>
          <t>0094</t>
        </is>
      </c>
      <c r="G1003" t="inlineStr">
        <is>
          <t>5310702570</t>
        </is>
      </c>
      <c r="H1003" t="n">
        <v>440.0</v>
      </c>
      <c r="I1003" t="n">
        <v>419.04</v>
      </c>
      <c r="J1003" t="n">
        <v>381.9</v>
      </c>
      <c r="K1003" t="inlineStr">
        <is>
          <t>sale</t>
        </is>
      </c>
      <c r="L1003" t="inlineStr">
        <is>
          <t/>
        </is>
      </c>
      <c r="M1003" t="inlineStr">
        <is>
          <t/>
        </is>
      </c>
      <c r="N1003" t="n">
        <v>0.0</v>
      </c>
      <c r="O1003" t="n">
        <v>0.0</v>
      </c>
      <c r="P1003" t="n">
        <v>327.25</v>
      </c>
      <c r="Q1003" t="n">
        <v>327.24</v>
      </c>
      <c r="R1003" t="n">
        <v>37.14</v>
      </c>
      <c r="S1003" t="n">
        <v>37.14</v>
      </c>
      <c r="T1003" t="n">
        <v>4.19</v>
      </c>
      <c r="U1003" t="n">
        <v>4.19</v>
      </c>
      <c r="V1003" t="n">
        <v>68.74</v>
      </c>
      <c r="W1003" t="n">
        <v>68.74</v>
      </c>
      <c r="X1003" t="n">
        <v>5.5</v>
      </c>
      <c r="Y1003" t="n">
        <v>5.5</v>
      </c>
      <c r="Z1003" t="n">
        <v>13.36</v>
      </c>
      <c r="AA1003" t="n">
        <v>13.36</v>
      </c>
      <c r="AB1003" t="n">
        <v>20.96</v>
      </c>
      <c r="AC1003" t="n">
        <v>20.95</v>
      </c>
      <c r="AD1003" t="n">
        <v>20.95999999999998</v>
      </c>
      <c r="AE1003" t="n">
        <v>0.009999999999990905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0.010000000000001563</v>
      </c>
      <c r="AL1003" t="inlineStr">
        <is>
          <t>unreconciled</t>
        </is>
      </c>
      <c r="AM1003" t="inlineStr">
        <is>
          <t>Order Amount Mismatch (POS&gt;3PO)</t>
        </is>
      </c>
      <c r="AN1003" t="n">
        <v>20.96</v>
      </c>
      <c r="AO1003" t="n">
        <f>ROUND(P1003*100/H1003,2)</f>
        <v>0.0</v>
      </c>
      <c r="AP1003" t="n">
        <f>ROUND(Q1003*100/I1003,2)</f>
        <v>0.0</v>
      </c>
      <c r="AQ1003"/>
      <c r="AR1003"/>
      <c r="AS1003" t="n">
        <v>0.0</v>
      </c>
    </row>
    <row r="1004">
      <c r="A1004" s="1" t="n">
        <v>45232.0</v>
      </c>
      <c r="B1004" s="2" t="n">
        <v>45232.737395833334</v>
      </c>
      <c r="C1004" t="inlineStr">
        <is>
          <t>3140023012058999</t>
        </is>
      </c>
      <c r="D1004" t="inlineStr">
        <is>
          <t>POS0012</t>
        </is>
      </c>
      <c r="E1004" t="inlineStr">
        <is>
          <t>93</t>
        </is>
      </c>
      <c r="F1004" t="inlineStr">
        <is>
          <t>0023</t>
        </is>
      </c>
      <c r="G1004" t="inlineStr">
        <is>
          <t>5310712681</t>
        </is>
      </c>
      <c r="H1004" t="n">
        <v>249.99999999999997</v>
      </c>
      <c r="I1004" t="n">
        <v>238.09</v>
      </c>
      <c r="J1004" t="n">
        <v>200.95</v>
      </c>
      <c r="K1004" t="inlineStr">
        <is>
          <t>sale</t>
        </is>
      </c>
      <c r="L1004" t="inlineStr">
        <is>
          <t/>
        </is>
      </c>
      <c r="M1004" t="inlineStr">
        <is>
          <t/>
        </is>
      </c>
      <c r="N1004" t="n">
        <v>0.0</v>
      </c>
      <c r="O1004" t="n">
        <v>0.0</v>
      </c>
      <c r="P1004" t="n">
        <v>189.35</v>
      </c>
      <c r="Q1004" t="n">
        <v>189.34</v>
      </c>
      <c r="R1004" t="n">
        <v>37.14</v>
      </c>
      <c r="S1004" t="n">
        <v>37.14</v>
      </c>
      <c r="T1004" t="n">
        <v>2.38</v>
      </c>
      <c r="U1004" t="n">
        <v>2.38</v>
      </c>
      <c r="V1004" t="n">
        <v>36.17</v>
      </c>
      <c r="W1004" t="n">
        <v>36.17</v>
      </c>
      <c r="X1004" t="n">
        <v>3.12</v>
      </c>
      <c r="Y1004" t="n">
        <v>3.12</v>
      </c>
      <c r="Z1004" t="n">
        <v>7.07</v>
      </c>
      <c r="AA1004" t="n">
        <v>7.07</v>
      </c>
      <c r="AB1004" t="n">
        <v>11.9</v>
      </c>
      <c r="AC1004" t="n">
        <v>11.91</v>
      </c>
      <c r="AD1004" t="n">
        <v>11.909999999999968</v>
      </c>
      <c r="AE1004" t="n">
        <v>0.009999999999990905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-0.009999999999999787</v>
      </c>
      <c r="AL1004" t="inlineStr">
        <is>
          <t>unreconciled</t>
        </is>
      </c>
      <c r="AM1004" t="inlineStr">
        <is>
          <t>Order Amount Mismatch (POS&gt;3PO)</t>
        </is>
      </c>
      <c r="AN1004" t="n">
        <v>11.91</v>
      </c>
      <c r="AO1004" t="n">
        <f>ROUND(P1004*100/H1004,2)</f>
        <v>0.0</v>
      </c>
      <c r="AP1004" t="n">
        <f>ROUND(Q1004*100/I1004,2)</f>
        <v>0.0</v>
      </c>
      <c r="AQ1004"/>
      <c r="AR1004"/>
      <c r="AS1004" t="n">
        <v>0.0</v>
      </c>
    </row>
    <row r="1005">
      <c r="A1005" s="1" t="n">
        <v>45233.0</v>
      </c>
      <c r="B1005" s="2" t="n">
        <v>45233.46041666667</v>
      </c>
      <c r="C1005" t="inlineStr">
        <is>
          <t>3140023012059190</t>
        </is>
      </c>
      <c r="D1005" t="inlineStr">
        <is>
          <t>POS0012</t>
        </is>
      </c>
      <c r="E1005" t="inlineStr">
        <is>
          <t>83</t>
        </is>
      </c>
      <c r="F1005" t="inlineStr">
        <is>
          <t>0023</t>
        </is>
      </c>
      <c r="G1005" t="inlineStr">
        <is>
          <t>5310714431</t>
        </is>
      </c>
      <c r="H1005" t="n">
        <v>496.99999999999994</v>
      </c>
      <c r="I1005" t="n">
        <v>473.34</v>
      </c>
      <c r="J1005" t="n">
        <v>436.2</v>
      </c>
      <c r="K1005" t="inlineStr">
        <is>
          <t>sale</t>
        </is>
      </c>
      <c r="L1005" t="inlineStr">
        <is>
          <t/>
        </is>
      </c>
      <c r="M1005" t="inlineStr">
        <is>
          <t/>
        </is>
      </c>
      <c r="N1005" t="n">
        <v>0.0</v>
      </c>
      <c r="O1005" t="n">
        <v>0.0</v>
      </c>
      <c r="P1005" t="n">
        <v>368.63</v>
      </c>
      <c r="Q1005" t="n">
        <v>368.62</v>
      </c>
      <c r="R1005" t="n">
        <v>37.14</v>
      </c>
      <c r="S1005" t="n">
        <v>37.14</v>
      </c>
      <c r="T1005" t="n">
        <v>4.73</v>
      </c>
      <c r="U1005" t="n">
        <v>4.73</v>
      </c>
      <c r="V1005" t="n">
        <v>78.52</v>
      </c>
      <c r="W1005" t="n">
        <v>78.52</v>
      </c>
      <c r="X1005" t="n">
        <v>6.21</v>
      </c>
      <c r="Y1005" t="n">
        <v>6.21</v>
      </c>
      <c r="Z1005" t="n">
        <v>15.25</v>
      </c>
      <c r="AA1005" t="n">
        <v>15.25</v>
      </c>
      <c r="AB1005" t="n">
        <v>23.66</v>
      </c>
      <c r="AC1005" t="n">
        <v>23.67</v>
      </c>
      <c r="AD1005" t="n">
        <v>23.659999999999968</v>
      </c>
      <c r="AE1005" t="n">
        <v>0.009999999999990905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-0.010000000000001563</v>
      </c>
      <c r="AL1005" t="inlineStr">
        <is>
          <t>unreconciled</t>
        </is>
      </c>
      <c r="AM1005" t="inlineStr">
        <is>
          <t>Order Amount Mismatch (POS&gt;3PO)</t>
        </is>
      </c>
      <c r="AN1005" t="n">
        <v>23.66</v>
      </c>
      <c r="AO1005" t="n">
        <f>ROUND(P1005*100/H1005,2)</f>
        <v>0.0</v>
      </c>
      <c r="AP1005" t="n">
        <f>ROUND(Q1005*100/I1005,2)</f>
        <v>0.0</v>
      </c>
      <c r="AQ1005"/>
      <c r="AR1005"/>
      <c r="AS1005" t="n">
        <v>0.0</v>
      </c>
    </row>
    <row r="1006">
      <c r="A1006" s="1" t="n">
        <v>45233.0</v>
      </c>
      <c r="B1006" s="2" t="n">
        <v>45233.629270833335</v>
      </c>
      <c r="C1006" t="inlineStr">
        <is>
          <t>3140023012059233</t>
        </is>
      </c>
      <c r="D1006" t="inlineStr">
        <is>
          <t>POS0012</t>
        </is>
      </c>
      <c r="E1006" t="inlineStr">
        <is>
          <t>26</t>
        </is>
      </c>
      <c r="F1006" t="inlineStr">
        <is>
          <t>0023</t>
        </is>
      </c>
      <c r="G1006" t="inlineStr">
        <is>
          <t>5310725662</t>
        </is>
      </c>
      <c r="H1006" t="n">
        <v>389.0</v>
      </c>
      <c r="I1006" t="n">
        <v>447.62</v>
      </c>
      <c r="J1006" t="n">
        <v>410.48</v>
      </c>
      <c r="K1006" t="inlineStr">
        <is>
          <t>sale</t>
        </is>
      </c>
      <c r="L1006" t="inlineStr">
        <is>
          <t/>
        </is>
      </c>
      <c r="M1006" t="inlineStr">
        <is>
          <t/>
        </is>
      </c>
      <c r="N1006" t="n">
        <v>0.0</v>
      </c>
      <c r="O1006" t="n">
        <v>0.0</v>
      </c>
      <c r="P1006" t="n">
        <v>349.01</v>
      </c>
      <c r="Q1006" t="n">
        <v>290.26</v>
      </c>
      <c r="R1006" t="n">
        <v>37.14</v>
      </c>
      <c r="S1006" t="n">
        <v>37.14</v>
      </c>
      <c r="T1006" t="n">
        <v>4.48</v>
      </c>
      <c r="U1006" t="n">
        <v>3.7</v>
      </c>
      <c r="V1006" t="n">
        <v>73.89</v>
      </c>
      <c r="W1006" t="n">
        <v>60.0</v>
      </c>
      <c r="X1006" t="n">
        <v>5.88</v>
      </c>
      <c r="Y1006" t="n">
        <v>4.86</v>
      </c>
      <c r="Z1006" t="n">
        <v>14.36</v>
      </c>
      <c r="AA1006" t="n">
        <v>11.67</v>
      </c>
      <c r="AB1006" t="n">
        <v>18.52</v>
      </c>
      <c r="AC1006" t="n">
        <v>18.53</v>
      </c>
      <c r="AD1006" t="n">
        <v>-58.620000000000005</v>
      </c>
      <c r="AE1006" t="n">
        <v>58.75</v>
      </c>
      <c r="AF1006" t="n">
        <v>0.0</v>
      </c>
      <c r="AG1006" t="n">
        <v>0.7800000000000002</v>
      </c>
      <c r="AH1006" t="n">
        <v>13.89</v>
      </c>
      <c r="AI1006" t="n">
        <v>1.0199999999999996</v>
      </c>
      <c r="AJ1006" t="n">
        <v>2.6899999999999995</v>
      </c>
      <c r="AK1006" t="n">
        <v>-0.010000000000001563</v>
      </c>
      <c r="AL1006" t="inlineStr">
        <is>
          <t>unreconciled</t>
        </is>
      </c>
      <c r="AM1006" t="inlineStr">
        <is>
          <t>Order Amount Mismatch (3PO&gt;POS)</t>
        </is>
      </c>
      <c r="AN1006" t="n">
        <v>58.62</v>
      </c>
      <c r="AO1006" t="n">
        <f>ROUND(P1006*100/H1006,2)</f>
        <v>0.0</v>
      </c>
      <c r="AP1006" t="n">
        <f>ROUND(Q1006*100/I1006,2)</f>
        <v>0.0</v>
      </c>
      <c r="AQ1006"/>
      <c r="AR1006"/>
      <c r="AS1006" t="n">
        <v>0.0</v>
      </c>
    </row>
    <row r="1007">
      <c r="A1007" s="1" t="n">
        <v>45236.0</v>
      </c>
      <c r="B1007" s="2" t="n">
        <v>45236.61009259259</v>
      </c>
      <c r="C1007" t="inlineStr">
        <is>
          <t>3140094012086485</t>
        </is>
      </c>
      <c r="D1007" t="inlineStr">
        <is>
          <t>POS0012</t>
        </is>
      </c>
      <c r="E1007" t="inlineStr">
        <is>
          <t>00</t>
        </is>
      </c>
      <c r="F1007" t="inlineStr">
        <is>
          <t>0094</t>
        </is>
      </c>
      <c r="G1007" t="inlineStr">
        <is>
          <t>5310730000</t>
        </is>
      </c>
      <c r="H1007" t="n">
        <v>157.0</v>
      </c>
      <c r="I1007" t="n">
        <v>149.52</v>
      </c>
      <c r="J1007" t="n">
        <v>112.38</v>
      </c>
      <c r="K1007" t="inlineStr">
        <is>
          <t>sale</t>
        </is>
      </c>
      <c r="L1007" t="inlineStr">
        <is>
          <t/>
        </is>
      </c>
      <c r="M1007" t="inlineStr">
        <is>
          <t/>
        </is>
      </c>
      <c r="N1007" t="n">
        <v>0.0</v>
      </c>
      <c r="O1007" t="n">
        <v>0.0</v>
      </c>
      <c r="P1007" t="n">
        <v>121.84</v>
      </c>
      <c r="Q1007" t="n">
        <v>121.84</v>
      </c>
      <c r="R1007" t="n">
        <v>37.14</v>
      </c>
      <c r="S1007" t="n">
        <v>37.14</v>
      </c>
      <c r="T1007" t="n">
        <v>1.5</v>
      </c>
      <c r="U1007" t="n">
        <v>1.5</v>
      </c>
      <c r="V1007" t="n">
        <v>20.23</v>
      </c>
      <c r="W1007" t="n">
        <v>20.23</v>
      </c>
      <c r="X1007" t="n">
        <v>1.96</v>
      </c>
      <c r="Y1007" t="n">
        <v>1.96</v>
      </c>
      <c r="Z1007" t="n">
        <v>3.99</v>
      </c>
      <c r="AA1007" t="n">
        <v>3.99</v>
      </c>
      <c r="AB1007" t="n">
        <v>7.48</v>
      </c>
      <c r="AC1007" t="n">
        <v>7.48</v>
      </c>
      <c r="AD1007" t="n">
        <v>7.47999999999999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inlineStr">
        <is>
          <t>unreconciled</t>
        </is>
      </c>
      <c r="AM1007" t="inlineStr">
        <is>
          <t>Order Amount Mismatch (POS&gt;3PO)</t>
        </is>
      </c>
      <c r="AN1007" t="n">
        <v>7.48</v>
      </c>
      <c r="AO1007" t="n">
        <f>ROUND(P1007*100/H1007,2)</f>
        <v>0.0</v>
      </c>
      <c r="AP1007" t="n">
        <f>ROUND(Q1007*100/I1007,2)</f>
        <v>0.0</v>
      </c>
      <c r="AQ1007"/>
      <c r="AR1007"/>
      <c r="AS1007" t="n">
        <v>0.0</v>
      </c>
    </row>
    <row r="1008">
      <c r="A1008" s="1" t="n">
        <v>45234.0</v>
      </c>
      <c r="B1008" s="2" t="n">
        <v>45234.68409722222</v>
      </c>
      <c r="C1008" t="inlineStr">
        <is>
          <t>3140094012085579</t>
        </is>
      </c>
      <c r="D1008" t="inlineStr">
        <is>
          <t>POS0012</t>
        </is>
      </c>
      <c r="E1008" t="inlineStr">
        <is>
          <t>94</t>
        </is>
      </c>
      <c r="F1008" t="inlineStr">
        <is>
          <t>0094</t>
        </is>
      </c>
      <c r="G1008" t="inlineStr">
        <is>
          <t>5310746795</t>
        </is>
      </c>
      <c r="H1008" t="n">
        <v>307.0</v>
      </c>
      <c r="I1008" t="n">
        <v>292.38</v>
      </c>
      <c r="J1008" t="n">
        <v>255.24</v>
      </c>
      <c r="K1008" t="inlineStr">
        <is>
          <t>sale</t>
        </is>
      </c>
      <c r="L1008" t="inlineStr">
        <is>
          <t/>
        </is>
      </c>
      <c r="M1008" t="inlineStr">
        <is>
          <t/>
        </is>
      </c>
      <c r="N1008" t="n">
        <v>0.0</v>
      </c>
      <c r="O1008" t="n">
        <v>0.0</v>
      </c>
      <c r="P1008" t="n">
        <v>230.72</v>
      </c>
      <c r="Q1008" t="n">
        <v>230.72</v>
      </c>
      <c r="R1008" t="n">
        <v>37.14</v>
      </c>
      <c r="S1008" t="n">
        <v>37.14</v>
      </c>
      <c r="T1008" t="n">
        <v>2.92</v>
      </c>
      <c r="U1008" t="n">
        <v>2.92</v>
      </c>
      <c r="V1008" t="n">
        <v>45.94</v>
      </c>
      <c r="W1008" t="n">
        <v>45.94</v>
      </c>
      <c r="X1008" t="n">
        <v>3.84</v>
      </c>
      <c r="Y1008" t="n">
        <v>3.84</v>
      </c>
      <c r="Z1008" t="n">
        <v>8.96</v>
      </c>
      <c r="AA1008" t="n">
        <v>8.96</v>
      </c>
      <c r="AB1008" t="n">
        <v>14.62</v>
      </c>
      <c r="AC1008" t="n">
        <v>14.62</v>
      </c>
      <c r="AD1008" t="n">
        <v>14.620000000000005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</v>
      </c>
      <c r="AL1008" t="inlineStr">
        <is>
          <t>unreconciled</t>
        </is>
      </c>
      <c r="AM1008" t="inlineStr">
        <is>
          <t>Order Amount Mismatch (POS&gt;3PO)</t>
        </is>
      </c>
      <c r="AN1008" t="n">
        <v>14.62</v>
      </c>
      <c r="AO1008" t="n">
        <f>ROUND(P1008*100/H1008,2)</f>
        <v>0.0</v>
      </c>
      <c r="AP1008" t="n">
        <f>ROUND(Q1008*100/I1008,2)</f>
        <v>0.0</v>
      </c>
      <c r="AQ1008"/>
      <c r="AR1008"/>
      <c r="AS1008" t="n">
        <v>0.0</v>
      </c>
    </row>
    <row r="1009">
      <c r="A1009" s="1" t="n">
        <v>45233.0</v>
      </c>
      <c r="B1009" s="2" t="n">
        <v>45233.732152777775</v>
      </c>
      <c r="C1009" t="inlineStr">
        <is>
          <t>3140094012085172</t>
        </is>
      </c>
      <c r="D1009" t="inlineStr">
        <is>
          <t>POS0012</t>
        </is>
      </c>
      <c r="E1009" t="inlineStr">
        <is>
          <t>87</t>
        </is>
      </c>
      <c r="F1009" t="inlineStr">
        <is>
          <t>0094</t>
        </is>
      </c>
      <c r="G1009" t="inlineStr">
        <is>
          <t>5310746954</t>
        </is>
      </c>
      <c r="H1009" t="n">
        <v>255.0</v>
      </c>
      <c r="I1009" t="n">
        <v>319.99</v>
      </c>
      <c r="J1009" t="n">
        <v>282.85</v>
      </c>
      <c r="K1009" t="inlineStr">
        <is>
          <t>sale</t>
        </is>
      </c>
      <c r="L1009" t="inlineStr">
        <is>
          <t/>
        </is>
      </c>
      <c r="M1009" t="inlineStr">
        <is>
          <t/>
        </is>
      </c>
      <c r="N1009" t="n">
        <v>0.0</v>
      </c>
      <c r="O1009" t="n">
        <v>0.0</v>
      </c>
      <c r="P1009" t="n">
        <v>251.76</v>
      </c>
      <c r="Q1009" t="n">
        <v>192.96</v>
      </c>
      <c r="R1009" t="n">
        <v>37.14</v>
      </c>
      <c r="S1009" t="n">
        <v>37.14</v>
      </c>
      <c r="T1009" t="n">
        <v>3.2</v>
      </c>
      <c r="U1009" t="n">
        <v>2.43</v>
      </c>
      <c r="V1009" t="n">
        <v>50.91</v>
      </c>
      <c r="W1009" t="n">
        <v>37.03</v>
      </c>
      <c r="X1009" t="n">
        <v>4.2</v>
      </c>
      <c r="Y1009" t="n">
        <v>3.19</v>
      </c>
      <c r="Z1009" t="n">
        <v>9.92</v>
      </c>
      <c r="AA1009" t="n">
        <v>7.24</v>
      </c>
      <c r="AB1009" t="n">
        <v>12.14</v>
      </c>
      <c r="AC1009" t="n">
        <v>12.14</v>
      </c>
      <c r="AD1009" t="n">
        <v>-64.99000000000001</v>
      </c>
      <c r="AE1009" t="n">
        <v>58.79999999999998</v>
      </c>
      <c r="AF1009" t="n">
        <v>0.0</v>
      </c>
      <c r="AG1009" t="n">
        <v>0.77</v>
      </c>
      <c r="AH1009" t="n">
        <v>13.879999999999995</v>
      </c>
      <c r="AI1009" t="n">
        <v>1.0100000000000002</v>
      </c>
      <c r="AJ1009" t="n">
        <v>2.6799999999999997</v>
      </c>
      <c r="AK1009" t="n">
        <v>0.0</v>
      </c>
      <c r="AL1009" t="inlineStr">
        <is>
          <t>unreconciled</t>
        </is>
      </c>
      <c r="AM1009" t="inlineStr">
        <is>
          <t>Order Amount Mismatch (3PO&gt;POS)</t>
        </is>
      </c>
      <c r="AN1009" t="n">
        <v>64.99</v>
      </c>
      <c r="AO1009" t="n">
        <f>ROUND(P1009*100/H1009,2)</f>
        <v>0.0</v>
      </c>
      <c r="AP1009" t="n">
        <f>ROUND(Q1009*100/I1009,2)</f>
        <v>0.0</v>
      </c>
      <c r="AQ1009"/>
      <c r="AR1009"/>
      <c r="AS1009" t="n">
        <v>0.0</v>
      </c>
    </row>
    <row r="1010">
      <c r="A1010" s="1" t="n">
        <v>45234.0</v>
      </c>
      <c r="B1010" s="2" t="n">
        <v>45235.02173611111</v>
      </c>
      <c r="C1010" t="inlineStr">
        <is>
          <t>3140094012085903</t>
        </is>
      </c>
      <c r="D1010" t="inlineStr">
        <is>
          <t>POS0012</t>
        </is>
      </c>
      <c r="E1010" t="inlineStr">
        <is>
          <t>18</t>
        </is>
      </c>
      <c r="F1010" t="inlineStr">
        <is>
          <t>0094</t>
        </is>
      </c>
      <c r="G1010" t="inlineStr">
        <is>
          <t>5310764913</t>
        </is>
      </c>
      <c r="H1010" t="n">
        <v>495.00000000000006</v>
      </c>
      <c r="I1010" t="n">
        <v>471.42</v>
      </c>
      <c r="J1010" t="n">
        <v>434.28</v>
      </c>
      <c r="K1010" t="inlineStr">
        <is>
          <t>sale</t>
        </is>
      </c>
      <c r="L1010" t="inlineStr">
        <is>
          <t/>
        </is>
      </c>
      <c r="M1010" t="inlineStr">
        <is>
          <t/>
        </is>
      </c>
      <c r="N1010" t="n">
        <v>0.0</v>
      </c>
      <c r="O1010" t="n">
        <v>0.0</v>
      </c>
      <c r="P1010" t="n">
        <v>367.17</v>
      </c>
      <c r="Q1010" t="n">
        <v>367.16</v>
      </c>
      <c r="R1010" t="n">
        <v>37.14</v>
      </c>
      <c r="S1010" t="n">
        <v>37.14</v>
      </c>
      <c r="T1010" t="n">
        <v>4.71</v>
      </c>
      <c r="U1010" t="n">
        <v>4.71</v>
      </c>
      <c r="V1010" t="n">
        <v>78.17</v>
      </c>
      <c r="W1010" t="n">
        <v>78.17</v>
      </c>
      <c r="X1010" t="n">
        <v>6.19</v>
      </c>
      <c r="Y1010" t="n">
        <v>6.19</v>
      </c>
      <c r="Z1010" t="n">
        <v>15.18</v>
      </c>
      <c r="AA1010" t="n">
        <v>15.18</v>
      </c>
      <c r="AB1010" t="n">
        <v>23.58</v>
      </c>
      <c r="AC1010" t="n">
        <v>23.57</v>
      </c>
      <c r="AD1010" t="n">
        <v>23.58000000000004</v>
      </c>
      <c r="AE1010" t="n">
        <v>0.009999999999990905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0.00999999999999801</v>
      </c>
      <c r="AL1010" t="inlineStr">
        <is>
          <t>unreconciled</t>
        </is>
      </c>
      <c r="AM1010" t="inlineStr">
        <is>
          <t>Order Amount Mismatch (POS&gt;3PO)</t>
        </is>
      </c>
      <c r="AN1010" t="n">
        <v>23.58</v>
      </c>
      <c r="AO1010" t="n">
        <f>ROUND(P1010*100/H1010,2)</f>
        <v>0.0</v>
      </c>
      <c r="AP1010" t="n">
        <f>ROUND(Q1010*100/I1010,2)</f>
        <v>0.0</v>
      </c>
      <c r="AQ1010"/>
      <c r="AR1010"/>
      <c r="AS1010" t="n">
        <v>0.0</v>
      </c>
    </row>
    <row r="1011">
      <c r="A1011" s="1" t="n">
        <v>45232.0</v>
      </c>
      <c r="B1011" s="2" t="n">
        <v>45232.86311342593</v>
      </c>
      <c r="C1011" t="inlineStr">
        <is>
          <t>3140094012084895</t>
        </is>
      </c>
      <c r="D1011" t="inlineStr">
        <is>
          <t>POS0012</t>
        </is>
      </c>
      <c r="E1011" t="inlineStr">
        <is>
          <t>10</t>
        </is>
      </c>
      <c r="F1011" t="inlineStr">
        <is>
          <t>0094</t>
        </is>
      </c>
      <c r="G1011" t="inlineStr">
        <is>
          <t>5310765776</t>
        </is>
      </c>
      <c r="H1011" t="n">
        <v>532.0</v>
      </c>
      <c r="I1011" t="n">
        <v>506.66</v>
      </c>
      <c r="J1011" t="n">
        <v>469.52</v>
      </c>
      <c r="K1011" t="inlineStr">
        <is>
          <t>sale</t>
        </is>
      </c>
      <c r="L1011" t="inlineStr">
        <is>
          <t/>
        </is>
      </c>
      <c r="M1011" t="inlineStr">
        <is>
          <t/>
        </is>
      </c>
      <c r="N1011" t="n">
        <v>0.0</v>
      </c>
      <c r="O1011" t="n">
        <v>0.0</v>
      </c>
      <c r="P1011" t="n">
        <v>394.02</v>
      </c>
      <c r="Q1011" t="n">
        <v>394.01</v>
      </c>
      <c r="R1011" t="n">
        <v>37.14</v>
      </c>
      <c r="S1011" t="n">
        <v>37.14</v>
      </c>
      <c r="T1011" t="n">
        <v>5.07</v>
      </c>
      <c r="U1011" t="n">
        <v>5.07</v>
      </c>
      <c r="V1011" t="n">
        <v>84.51</v>
      </c>
      <c r="W1011" t="n">
        <v>84.51</v>
      </c>
      <c r="X1011" t="n">
        <v>6.65</v>
      </c>
      <c r="Y1011" t="n">
        <v>6.65</v>
      </c>
      <c r="Z1011" t="n">
        <v>16.41</v>
      </c>
      <c r="AA1011" t="n">
        <v>16.41</v>
      </c>
      <c r="AB1011" t="n">
        <v>25.34</v>
      </c>
      <c r="AC1011" t="n">
        <v>25.33</v>
      </c>
      <c r="AD1011" t="n">
        <v>25.339999999999975</v>
      </c>
      <c r="AE1011" t="n">
        <v>0.009999999999990905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0.010000000000001563</v>
      </c>
      <c r="AL1011" t="inlineStr">
        <is>
          <t>unreconciled</t>
        </is>
      </c>
      <c r="AM1011" t="inlineStr">
        <is>
          <t>Order Amount Mismatch (POS&gt;3PO)</t>
        </is>
      </c>
      <c r="AN1011" t="n">
        <v>25.34</v>
      </c>
      <c r="AO1011" t="n">
        <f>ROUND(P1011*100/H1011,2)</f>
        <v>0.0</v>
      </c>
      <c r="AP1011" t="n">
        <f>ROUND(Q1011*100/I1011,2)</f>
        <v>0.0</v>
      </c>
      <c r="AQ1011"/>
      <c r="AR1011"/>
      <c r="AS1011" t="n">
        <v>0.0</v>
      </c>
    </row>
    <row r="1012">
      <c r="A1012" s="1" t="n">
        <v>45232.0</v>
      </c>
      <c r="B1012" s="2" t="n">
        <v>45232.97954861111</v>
      </c>
      <c r="C1012" t="inlineStr">
        <is>
          <t>3140023012059122</t>
        </is>
      </c>
      <c r="D1012" t="inlineStr">
        <is>
          <t>POS0012</t>
        </is>
      </c>
      <c r="E1012" t="inlineStr">
        <is>
          <t>15</t>
        </is>
      </c>
      <c r="F1012" t="inlineStr">
        <is>
          <t>0023</t>
        </is>
      </c>
      <c r="G1012" t="inlineStr">
        <is>
          <t>5310770258</t>
        </is>
      </c>
      <c r="H1012" t="n">
        <v>318.0</v>
      </c>
      <c r="I1012" t="n">
        <v>302.86</v>
      </c>
      <c r="J1012" t="n">
        <v>265.72</v>
      </c>
      <c r="K1012" t="inlineStr">
        <is>
          <t>sale</t>
        </is>
      </c>
      <c r="L1012" t="inlineStr">
        <is>
          <t/>
        </is>
      </c>
      <c r="M1012" t="inlineStr">
        <is>
          <t/>
        </is>
      </c>
      <c r="N1012" t="n">
        <v>0.0</v>
      </c>
      <c r="O1012" t="n">
        <v>0.0</v>
      </c>
      <c r="P1012" t="n">
        <v>238.69</v>
      </c>
      <c r="Q1012" t="n">
        <v>238.67</v>
      </c>
      <c r="R1012" t="n">
        <v>37.14</v>
      </c>
      <c r="S1012" t="n">
        <v>37.14</v>
      </c>
      <c r="T1012" t="n">
        <v>3.03</v>
      </c>
      <c r="U1012" t="n">
        <v>3.03</v>
      </c>
      <c r="V1012" t="n">
        <v>47.83</v>
      </c>
      <c r="W1012" t="n">
        <v>47.83</v>
      </c>
      <c r="X1012" t="n">
        <v>3.98</v>
      </c>
      <c r="Y1012" t="n">
        <v>3.98</v>
      </c>
      <c r="Z1012" t="n">
        <v>9.33</v>
      </c>
      <c r="AA1012" t="n">
        <v>9.33</v>
      </c>
      <c r="AB1012" t="n">
        <v>15.14</v>
      </c>
      <c r="AC1012" t="n">
        <v>15.14</v>
      </c>
      <c r="AD1012" t="n">
        <v>15.139999999999986</v>
      </c>
      <c r="AE1012" t="n">
        <v>0.020000000000010232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inlineStr">
        <is>
          <t>unreconciled</t>
        </is>
      </c>
      <c r="AM1012" t="inlineStr">
        <is>
          <t>Order Amount Mismatch (POS&gt;3PO)</t>
        </is>
      </c>
      <c r="AN1012" t="n">
        <v>15.14</v>
      </c>
      <c r="AO1012" t="n">
        <f>ROUND(P1012*100/H1012,2)</f>
        <v>0.0</v>
      </c>
      <c r="AP1012" t="n">
        <f>ROUND(Q1012*100/I1012,2)</f>
        <v>0.0</v>
      </c>
      <c r="AQ1012"/>
      <c r="AR1012"/>
      <c r="AS1012" t="n">
        <v>0.0</v>
      </c>
    </row>
    <row r="1013">
      <c r="A1013" s="1" t="n">
        <v>45233.0</v>
      </c>
      <c r="B1013" s="2" t="n">
        <v>45234.01494212963</v>
      </c>
      <c r="C1013" t="inlineStr">
        <is>
          <t>3140094012085420</t>
        </is>
      </c>
      <c r="D1013" t="inlineStr">
        <is>
          <t>POS0012</t>
        </is>
      </c>
      <c r="E1013" t="inlineStr">
        <is>
          <t>35</t>
        </is>
      </c>
      <c r="F1013" t="inlineStr">
        <is>
          <t>0094</t>
        </is>
      </c>
      <c r="G1013" t="inlineStr">
        <is>
          <t>5310783128</t>
        </is>
      </c>
      <c r="H1013" t="n">
        <v>484.0</v>
      </c>
      <c r="I1013" t="n">
        <v>460.93</v>
      </c>
      <c r="J1013" t="n">
        <v>423.79</v>
      </c>
      <c r="K1013" t="inlineStr">
        <is>
          <t>sale</t>
        </is>
      </c>
      <c r="L1013" t="inlineStr">
        <is>
          <t/>
        </is>
      </c>
      <c r="M1013" t="inlineStr">
        <is>
          <t/>
        </is>
      </c>
      <c r="N1013" t="n">
        <v>0.0</v>
      </c>
      <c r="O1013" t="n">
        <v>0.0</v>
      </c>
      <c r="P1013" t="n">
        <v>359.17</v>
      </c>
      <c r="Q1013" t="n">
        <v>359.16</v>
      </c>
      <c r="R1013" t="n">
        <v>37.14</v>
      </c>
      <c r="S1013" t="n">
        <v>37.14</v>
      </c>
      <c r="T1013" t="n">
        <v>4.61</v>
      </c>
      <c r="U1013" t="n">
        <v>4.61</v>
      </c>
      <c r="V1013" t="n">
        <v>76.28</v>
      </c>
      <c r="W1013" t="n">
        <v>76.28</v>
      </c>
      <c r="X1013" t="n">
        <v>6.05</v>
      </c>
      <c r="Y1013" t="n">
        <v>6.05</v>
      </c>
      <c r="Z1013" t="n">
        <v>14.82</v>
      </c>
      <c r="AA1013" t="n">
        <v>14.82</v>
      </c>
      <c r="AB1013" t="n">
        <v>23.04</v>
      </c>
      <c r="AC1013" t="n">
        <v>23.05</v>
      </c>
      <c r="AD1013" t="n">
        <v>23.069999999999993</v>
      </c>
      <c r="AE1013" t="n">
        <v>0.009999999999990905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-0.010000000000001563</v>
      </c>
      <c r="AL1013" t="inlineStr">
        <is>
          <t>unreconciled</t>
        </is>
      </c>
      <c r="AM1013" t="inlineStr">
        <is>
          <t>Order Amount Mismatch (POS&gt;3PO)</t>
        </is>
      </c>
      <c r="AN1013" t="n">
        <v>23.07</v>
      </c>
      <c r="AO1013" t="n">
        <f>ROUND(P1013*100/H1013,2)</f>
        <v>0.0</v>
      </c>
      <c r="AP1013" t="n">
        <f>ROUND(Q1013*100/I1013,2)</f>
        <v>0.0</v>
      </c>
      <c r="AQ1013"/>
      <c r="AR1013"/>
      <c r="AS1013" t="n">
        <v>0.0</v>
      </c>
    </row>
    <row r="1014">
      <c r="A1014" s="1" t="n">
        <v>45235.0</v>
      </c>
      <c r="B1014" s="2" t="n">
        <v>45235.74659722222</v>
      </c>
      <c r="C1014" t="inlineStr">
        <is>
          <t>3140094012086137</t>
        </is>
      </c>
      <c r="D1014" t="inlineStr">
        <is>
          <t>POS0012</t>
        </is>
      </c>
      <c r="E1014" t="inlineStr">
        <is>
          <t>52</t>
        </is>
      </c>
      <c r="F1014" t="inlineStr">
        <is>
          <t>0094</t>
        </is>
      </c>
      <c r="G1014" t="inlineStr">
        <is>
          <t>5310791292</t>
        </is>
      </c>
      <c r="H1014" t="n">
        <v>98.0</v>
      </c>
      <c r="I1014" t="n">
        <v>93.33</v>
      </c>
      <c r="J1014" t="n">
        <v>56.19</v>
      </c>
      <c r="K1014" t="inlineStr">
        <is>
          <t>sale</t>
        </is>
      </c>
      <c r="L1014" t="inlineStr">
        <is>
          <t/>
        </is>
      </c>
      <c r="M1014" t="inlineStr">
        <is>
          <t/>
        </is>
      </c>
      <c r="N1014" t="n">
        <v>0.0</v>
      </c>
      <c r="O1014" t="n">
        <v>0.0</v>
      </c>
      <c r="P1014" t="n">
        <v>79.02</v>
      </c>
      <c r="Q1014" t="n">
        <v>79.02</v>
      </c>
      <c r="R1014" t="n">
        <v>37.14</v>
      </c>
      <c r="S1014" t="n">
        <v>37.14</v>
      </c>
      <c r="T1014" t="n">
        <v>0.93</v>
      </c>
      <c r="U1014" t="n">
        <v>0.93</v>
      </c>
      <c r="V1014" t="n">
        <v>10.11</v>
      </c>
      <c r="W1014" t="n">
        <v>10.11</v>
      </c>
      <c r="X1014" t="n">
        <v>1.23</v>
      </c>
      <c r="Y1014" t="n">
        <v>1.22</v>
      </c>
      <c r="Z1014" t="n">
        <v>2.04</v>
      </c>
      <c r="AA1014" t="n">
        <v>2.04</v>
      </c>
      <c r="AB1014" t="n">
        <v>4.66</v>
      </c>
      <c r="AC1014" t="n">
        <v>4.67</v>
      </c>
      <c r="AD1014" t="n">
        <v>4.670000000000002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0.010000000000000009</v>
      </c>
      <c r="AJ1014" t="n">
        <v>0.0</v>
      </c>
      <c r="AK1014" t="n">
        <v>-0.009999999999999787</v>
      </c>
      <c r="AL1014" t="inlineStr">
        <is>
          <t>unreconciled</t>
        </is>
      </c>
      <c r="AM1014" t="inlineStr">
        <is>
          <t>Order Amount Mismatch (POS&gt;3PO)</t>
        </is>
      </c>
      <c r="AN1014" t="n">
        <v>4.67</v>
      </c>
      <c r="AO1014" t="n">
        <f>ROUND(P1014*100/H1014,2)</f>
        <v>0.0</v>
      </c>
      <c r="AP1014" t="n">
        <f>ROUND(Q1014*100/I1014,2)</f>
        <v>0.0</v>
      </c>
      <c r="AQ1014"/>
      <c r="AR1014"/>
      <c r="AS1014" t="n">
        <v>0.0</v>
      </c>
    </row>
    <row r="1015">
      <c r="A1015" s="1" t="n">
        <v>45232.0</v>
      </c>
      <c r="B1015" s="2" t="n">
        <v>45232.65803240741</v>
      </c>
      <c r="C1015" t="inlineStr">
        <is>
          <t>3140094012084764</t>
        </is>
      </c>
      <c r="D1015" t="inlineStr">
        <is>
          <t>POS0012</t>
        </is>
      </c>
      <c r="E1015" t="inlineStr">
        <is>
          <t>79</t>
        </is>
      </c>
      <c r="F1015" t="inlineStr">
        <is>
          <t>0094</t>
        </is>
      </c>
      <c r="G1015" t="inlineStr">
        <is>
          <t>5310794928</t>
        </is>
      </c>
      <c r="H1015" t="n">
        <v>4714.0</v>
      </c>
      <c r="I1015" t="n">
        <v>4489.44</v>
      </c>
      <c r="J1015" t="n">
        <v>4452.3</v>
      </c>
      <c r="K1015" t="inlineStr">
        <is>
          <t>sale</t>
        </is>
      </c>
      <c r="L1015" t="inlineStr">
        <is>
          <t/>
        </is>
      </c>
      <c r="M1015" t="inlineStr">
        <is>
          <t/>
        </is>
      </c>
      <c r="N1015" t="n">
        <v>0.0</v>
      </c>
      <c r="O1015" t="n">
        <v>0.0</v>
      </c>
      <c r="P1015" t="n">
        <v>3429.36</v>
      </c>
      <c r="Q1015" t="n">
        <v>3429.35</v>
      </c>
      <c r="R1015" t="n">
        <v>37.14</v>
      </c>
      <c r="S1015" t="n">
        <v>37.14</v>
      </c>
      <c r="T1015" t="n">
        <v>44.89</v>
      </c>
      <c r="U1015" t="n">
        <v>44.89</v>
      </c>
      <c r="V1015" t="n">
        <v>801.41</v>
      </c>
      <c r="W1015" t="n">
        <v>801.41</v>
      </c>
      <c r="X1015" t="n">
        <v>58.92</v>
      </c>
      <c r="Y1015" t="n">
        <v>58.92</v>
      </c>
      <c r="Z1015" t="n">
        <v>154.86</v>
      </c>
      <c r="AA1015" t="n">
        <v>154.86</v>
      </c>
      <c r="AB1015" t="n">
        <v>224.48</v>
      </c>
      <c r="AC1015" t="n">
        <v>224.47</v>
      </c>
      <c r="AD1015" t="n">
        <v>224.5600000000004</v>
      </c>
      <c r="AE1015" t="n">
        <v>0.010000000000218279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0.009999999999990905</v>
      </c>
      <c r="AL1015" t="inlineStr">
        <is>
          <t>unreconciled</t>
        </is>
      </c>
      <c r="AM1015" t="inlineStr">
        <is>
          <t>Order Amount Mismatch (POS&gt;3PO)</t>
        </is>
      </c>
      <c r="AN1015" t="n">
        <v>224.56</v>
      </c>
      <c r="AO1015" t="n">
        <f>ROUND(P1015*100/H1015,2)</f>
        <v>0.0</v>
      </c>
      <c r="AP1015" t="n">
        <f>ROUND(Q1015*100/I1015,2)</f>
        <v>0.0</v>
      </c>
      <c r="AQ1015"/>
      <c r="AR1015"/>
      <c r="AS1015" t="n">
        <v>0.0</v>
      </c>
    </row>
    <row r="1016">
      <c r="A1016" s="1" t="n">
        <v>45234.0</v>
      </c>
      <c r="B1016" s="2" t="n">
        <v>45234.96244212963</v>
      </c>
      <c r="C1016" t="inlineStr">
        <is>
          <t>3140094012085839</t>
        </is>
      </c>
      <c r="D1016" t="inlineStr">
        <is>
          <t>POS0012</t>
        </is>
      </c>
      <c r="E1016" t="inlineStr">
        <is>
          <t>54</t>
        </is>
      </c>
      <c r="F1016" t="inlineStr">
        <is>
          <t>0094</t>
        </is>
      </c>
      <c r="G1016" t="inlineStr">
        <is>
          <t>5310804463</t>
        </is>
      </c>
      <c r="H1016" t="n">
        <v>274.0</v>
      </c>
      <c r="I1016" t="n">
        <v>260.95</v>
      </c>
      <c r="J1016" t="n">
        <v>223.81</v>
      </c>
      <c r="K1016" t="inlineStr">
        <is>
          <t>sale</t>
        </is>
      </c>
      <c r="L1016" t="inlineStr">
        <is>
          <t/>
        </is>
      </c>
      <c r="M1016" t="inlineStr">
        <is>
          <t/>
        </is>
      </c>
      <c r="N1016" t="n">
        <v>0.0</v>
      </c>
      <c r="O1016" t="n">
        <v>0.0</v>
      </c>
      <c r="P1016" t="n">
        <v>206.76</v>
      </c>
      <c r="Q1016" t="n">
        <v>206.75</v>
      </c>
      <c r="R1016" t="n">
        <v>37.14</v>
      </c>
      <c r="S1016" t="n">
        <v>37.14</v>
      </c>
      <c r="T1016" t="n">
        <v>2.61</v>
      </c>
      <c r="U1016" t="n">
        <v>2.61</v>
      </c>
      <c r="V1016" t="n">
        <v>40.29</v>
      </c>
      <c r="W1016" t="n">
        <v>40.29</v>
      </c>
      <c r="X1016" t="n">
        <v>3.42</v>
      </c>
      <c r="Y1016" t="n">
        <v>3.42</v>
      </c>
      <c r="Z1016" t="n">
        <v>7.87</v>
      </c>
      <c r="AA1016" t="n">
        <v>7.87</v>
      </c>
      <c r="AB1016" t="n">
        <v>13.04</v>
      </c>
      <c r="AC1016" t="n">
        <v>13.05</v>
      </c>
      <c r="AD1016" t="n">
        <v>13.050000000000011</v>
      </c>
      <c r="AE1016" t="n">
        <v>0.009999999999990905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-0.010000000000001563</v>
      </c>
      <c r="AL1016" t="inlineStr">
        <is>
          <t>unreconciled</t>
        </is>
      </c>
      <c r="AM1016" t="inlineStr">
        <is>
          <t>Order Amount Mismatch (POS&gt;3PO)</t>
        </is>
      </c>
      <c r="AN1016" t="n">
        <v>13.05</v>
      </c>
      <c r="AO1016" t="n">
        <f>ROUND(P1016*100/H1016,2)</f>
        <v>0.0</v>
      </c>
      <c r="AP1016" t="n">
        <f>ROUND(Q1016*100/I1016,2)</f>
        <v>0.0</v>
      </c>
      <c r="AQ1016"/>
      <c r="AR1016"/>
      <c r="AS1016" t="n">
        <v>0.0</v>
      </c>
    </row>
    <row r="1017">
      <c r="A1017" s="1" t="n">
        <v>45232.0</v>
      </c>
      <c r="B1017" s="2" t="n">
        <v>45232.991261574076</v>
      </c>
      <c r="C1017" t="inlineStr">
        <is>
          <t>3140094012085004</t>
        </is>
      </c>
      <c r="D1017" t="inlineStr">
        <is>
          <t>POS0012</t>
        </is>
      </c>
      <c r="E1017" t="inlineStr">
        <is>
          <t>19</t>
        </is>
      </c>
      <c r="F1017" t="inlineStr">
        <is>
          <t>0094</t>
        </is>
      </c>
      <c r="G1017" t="inlineStr">
        <is>
          <t>5310819423</t>
        </is>
      </c>
      <c r="H1017" t="n">
        <v>244.0</v>
      </c>
      <c r="I1017" t="n">
        <v>232.38</v>
      </c>
      <c r="J1017" t="n">
        <v>195.24</v>
      </c>
      <c r="K1017" t="inlineStr">
        <is>
          <t>sale</t>
        </is>
      </c>
      <c r="L1017" t="inlineStr">
        <is>
          <t/>
        </is>
      </c>
      <c r="M1017" t="inlineStr">
        <is>
          <t/>
        </is>
      </c>
      <c r="N1017" t="n">
        <v>0.0</v>
      </c>
      <c r="O1017" t="n">
        <v>0.0</v>
      </c>
      <c r="P1017" t="n">
        <v>185.0</v>
      </c>
      <c r="Q1017" t="n">
        <v>184.99</v>
      </c>
      <c r="R1017" t="n">
        <v>37.14</v>
      </c>
      <c r="S1017" t="n">
        <v>37.14</v>
      </c>
      <c r="T1017" t="n">
        <v>2.32</v>
      </c>
      <c r="U1017" t="n">
        <v>2.32</v>
      </c>
      <c r="V1017" t="n">
        <v>35.14</v>
      </c>
      <c r="W1017" t="n">
        <v>35.14</v>
      </c>
      <c r="X1017" t="n">
        <v>3.05</v>
      </c>
      <c r="Y1017" t="n">
        <v>3.05</v>
      </c>
      <c r="Z1017" t="n">
        <v>6.87</v>
      </c>
      <c r="AA1017" t="n">
        <v>6.88</v>
      </c>
      <c r="AB1017" t="n">
        <v>11.62</v>
      </c>
      <c r="AC1017" t="n">
        <v>11.62</v>
      </c>
      <c r="AD1017" t="n">
        <v>11.620000000000005</v>
      </c>
      <c r="AE1017" t="n">
        <v>0.009999999999990905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-0.009999999999999787</v>
      </c>
      <c r="AK1017" t="n">
        <v>0.0</v>
      </c>
      <c r="AL1017" t="inlineStr">
        <is>
          <t>unreconciled</t>
        </is>
      </c>
      <c r="AM1017" t="inlineStr">
        <is>
          <t>Order Amount Mismatch (POS&gt;3PO)</t>
        </is>
      </c>
      <c r="AN1017" t="n">
        <v>11.62</v>
      </c>
      <c r="AO1017" t="n">
        <f>ROUND(P1017*100/H1017,2)</f>
        <v>0.0</v>
      </c>
      <c r="AP1017" t="n">
        <f>ROUND(Q1017*100/I1017,2)</f>
        <v>0.0</v>
      </c>
      <c r="AQ1017"/>
      <c r="AR1017"/>
      <c r="AS1017" t="n">
        <v>0.0</v>
      </c>
    </row>
    <row r="1018">
      <c r="A1018" s="1" t="n">
        <v>45235.0</v>
      </c>
      <c r="B1018" s="2" t="n">
        <v>45235.63554398148</v>
      </c>
      <c r="C1018" t="inlineStr">
        <is>
          <t>3140094012086046</t>
        </is>
      </c>
      <c r="D1018" t="inlineStr">
        <is>
          <t>POS0012</t>
        </is>
      </c>
      <c r="E1018" t="inlineStr">
        <is>
          <t>61</t>
        </is>
      </c>
      <c r="F1018" t="inlineStr">
        <is>
          <t>0094</t>
        </is>
      </c>
      <c r="G1018" t="inlineStr">
        <is>
          <t>5310820593</t>
        </is>
      </c>
      <c r="H1018" t="n">
        <v>314.0</v>
      </c>
      <c r="I1018" t="n">
        <v>299.04</v>
      </c>
      <c r="J1018" t="n">
        <v>261.9</v>
      </c>
      <c r="K1018" t="inlineStr">
        <is>
          <t>sale</t>
        </is>
      </c>
      <c r="L1018" t="inlineStr">
        <is>
          <t/>
        </is>
      </c>
      <c r="M1018" t="inlineStr">
        <is>
          <t/>
        </is>
      </c>
      <c r="N1018" t="n">
        <v>0.0</v>
      </c>
      <c r="O1018" t="n">
        <v>0.0</v>
      </c>
      <c r="P1018" t="n">
        <v>235.8</v>
      </c>
      <c r="Q1018" t="n">
        <v>235.78</v>
      </c>
      <c r="R1018" t="n">
        <v>37.14</v>
      </c>
      <c r="S1018" t="n">
        <v>37.14</v>
      </c>
      <c r="T1018" t="n">
        <v>2.99</v>
      </c>
      <c r="U1018" t="n">
        <v>2.99</v>
      </c>
      <c r="V1018" t="n">
        <v>47.14</v>
      </c>
      <c r="W1018" t="n">
        <v>47.14</v>
      </c>
      <c r="X1018" t="n">
        <v>3.92</v>
      </c>
      <c r="Y1018" t="n">
        <v>3.92</v>
      </c>
      <c r="Z1018" t="n">
        <v>9.19</v>
      </c>
      <c r="AA1018" t="n">
        <v>9.2</v>
      </c>
      <c r="AB1018" t="n">
        <v>14.96</v>
      </c>
      <c r="AC1018" t="n">
        <v>14.95</v>
      </c>
      <c r="AD1018" t="n">
        <v>14.95999999999998</v>
      </c>
      <c r="AE1018" t="n">
        <v>0.020000000000010232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-0.009999999999999787</v>
      </c>
      <c r="AK1018" t="n">
        <v>0.010000000000001563</v>
      </c>
      <c r="AL1018" t="inlineStr">
        <is>
          <t>unreconciled</t>
        </is>
      </c>
      <c r="AM1018" t="inlineStr">
        <is>
          <t>Order Amount Mismatch (POS&gt;3PO)</t>
        </is>
      </c>
      <c r="AN1018" t="n">
        <v>14.96</v>
      </c>
      <c r="AO1018" t="n">
        <f>ROUND(P1018*100/H1018,2)</f>
        <v>0.0</v>
      </c>
      <c r="AP1018" t="n">
        <f>ROUND(Q1018*100/I1018,2)</f>
        <v>0.0</v>
      </c>
      <c r="AQ1018"/>
      <c r="AR1018"/>
      <c r="AS1018" t="n">
        <v>0.0</v>
      </c>
    </row>
    <row r="1019">
      <c r="A1019" s="1" t="n">
        <v>45235.0</v>
      </c>
      <c r="B1019" s="2" t="n">
        <v>45235.76258101852</v>
      </c>
      <c r="C1019" t="inlineStr">
        <is>
          <t>3140094012086143</t>
        </is>
      </c>
      <c r="D1019" t="inlineStr">
        <is>
          <t>POS0012</t>
        </is>
      </c>
      <c r="E1019" t="inlineStr">
        <is>
          <t>58</t>
        </is>
      </c>
      <c r="F1019" t="inlineStr">
        <is>
          <t>0094</t>
        </is>
      </c>
      <c r="G1019" t="inlineStr">
        <is>
          <t>5310821674</t>
        </is>
      </c>
      <c r="H1019" t="n">
        <v>327.0</v>
      </c>
      <c r="I1019" t="n">
        <v>311.42</v>
      </c>
      <c r="J1019" t="n">
        <v>274.28</v>
      </c>
      <c r="K1019" t="inlineStr">
        <is>
          <t>sale</t>
        </is>
      </c>
      <c r="L1019" t="inlineStr">
        <is>
          <t/>
        </is>
      </c>
      <c r="M1019" t="inlineStr">
        <is>
          <t/>
        </is>
      </c>
      <c r="N1019" t="n">
        <v>0.0</v>
      </c>
      <c r="O1019" t="n">
        <v>0.0</v>
      </c>
      <c r="P1019" t="n">
        <v>245.23</v>
      </c>
      <c r="Q1019" t="n">
        <v>245.21</v>
      </c>
      <c r="R1019" t="n">
        <v>37.14</v>
      </c>
      <c r="S1019" t="n">
        <v>37.14</v>
      </c>
      <c r="T1019" t="n">
        <v>3.11</v>
      </c>
      <c r="U1019" t="n">
        <v>3.11</v>
      </c>
      <c r="V1019" t="n">
        <v>49.37</v>
      </c>
      <c r="W1019" t="n">
        <v>49.37</v>
      </c>
      <c r="X1019" t="n">
        <v>4.09</v>
      </c>
      <c r="Y1019" t="n">
        <v>4.09</v>
      </c>
      <c r="Z1019" t="n">
        <v>9.62</v>
      </c>
      <c r="AA1019" t="n">
        <v>9.63</v>
      </c>
      <c r="AB1019" t="n">
        <v>15.58</v>
      </c>
      <c r="AC1019" t="n">
        <v>15.57</v>
      </c>
      <c r="AD1019" t="n">
        <v>15.579999999999984</v>
      </c>
      <c r="AE1019" t="n">
        <v>0.01999999999998181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-0.010000000000001563</v>
      </c>
      <c r="AK1019" t="n">
        <v>0.009999999999999787</v>
      </c>
      <c r="AL1019" t="inlineStr">
        <is>
          <t>unreconciled</t>
        </is>
      </c>
      <c r="AM1019" t="inlineStr">
        <is>
          <t>Order Amount Mismatch (POS&gt;3PO)</t>
        </is>
      </c>
      <c r="AN1019" t="n">
        <v>15.58</v>
      </c>
      <c r="AO1019" t="n">
        <f>ROUND(P1019*100/H1019,2)</f>
        <v>0.0</v>
      </c>
      <c r="AP1019" t="n">
        <f>ROUND(Q1019*100/I1019,2)</f>
        <v>0.0</v>
      </c>
      <c r="AQ1019"/>
      <c r="AR1019"/>
      <c r="AS1019" t="n">
        <v>0.0</v>
      </c>
    </row>
    <row r="1020">
      <c r="A1020" s="1" t="n">
        <v>45232.0</v>
      </c>
      <c r="B1020" s="2" t="n">
        <v>45232.6749537037</v>
      </c>
      <c r="C1020" t="inlineStr">
        <is>
          <t>3140094012084773</t>
        </is>
      </c>
      <c r="D1020" t="inlineStr">
        <is>
          <t>POS0012</t>
        </is>
      </c>
      <c r="E1020" t="inlineStr">
        <is>
          <t>88</t>
        </is>
      </c>
      <c r="F1020" t="inlineStr">
        <is>
          <t>0094</t>
        </is>
      </c>
      <c r="G1020" t="inlineStr">
        <is>
          <t>5310832073</t>
        </is>
      </c>
      <c r="H1020" t="n">
        <v>461.0</v>
      </c>
      <c r="I1020" t="n">
        <v>439.04</v>
      </c>
      <c r="J1020" t="n">
        <v>401.9</v>
      </c>
      <c r="K1020" t="inlineStr">
        <is>
          <t>sale</t>
        </is>
      </c>
      <c r="L1020" t="inlineStr">
        <is>
          <t/>
        </is>
      </c>
      <c r="M1020" t="inlineStr">
        <is>
          <t/>
        </is>
      </c>
      <c r="N1020" t="n">
        <v>0.0</v>
      </c>
      <c r="O1020" t="n">
        <v>0.0</v>
      </c>
      <c r="P1020" t="n">
        <v>342.49</v>
      </c>
      <c r="Q1020" t="n">
        <v>342.48</v>
      </c>
      <c r="R1020" t="n">
        <v>37.14</v>
      </c>
      <c r="S1020" t="n">
        <v>37.14</v>
      </c>
      <c r="T1020" t="n">
        <v>4.39</v>
      </c>
      <c r="U1020" t="n">
        <v>4.39</v>
      </c>
      <c r="V1020" t="n">
        <v>72.34</v>
      </c>
      <c r="W1020" t="n">
        <v>72.34</v>
      </c>
      <c r="X1020" t="n">
        <v>5.76</v>
      </c>
      <c r="Y1020" t="n">
        <v>5.76</v>
      </c>
      <c r="Z1020" t="n">
        <v>14.06</v>
      </c>
      <c r="AA1020" t="n">
        <v>14.06</v>
      </c>
      <c r="AB1020" t="n">
        <v>21.96</v>
      </c>
      <c r="AC1020" t="n">
        <v>21.95</v>
      </c>
      <c r="AD1020" t="n">
        <v>21.95999999999998</v>
      </c>
      <c r="AE1020" t="n">
        <v>0.009999999999990905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0.010000000000001563</v>
      </c>
      <c r="AL1020" t="inlineStr">
        <is>
          <t>unreconciled</t>
        </is>
      </c>
      <c r="AM1020" t="inlineStr">
        <is>
          <t>Order Amount Mismatch (POS&gt;3PO)</t>
        </is>
      </c>
      <c r="AN1020" t="n">
        <v>21.96</v>
      </c>
      <c r="AO1020" t="n">
        <f>ROUND(P1020*100/H1020,2)</f>
        <v>0.0</v>
      </c>
      <c r="AP1020" t="n">
        <f>ROUND(Q1020*100/I1020,2)</f>
        <v>0.0</v>
      </c>
      <c r="AQ1020"/>
      <c r="AR1020"/>
      <c r="AS1020" t="n">
        <v>0.0</v>
      </c>
    </row>
    <row r="1021">
      <c r="A1021" s="1" t="n">
        <v>45232.0</v>
      </c>
      <c r="B1021" s="2" t="n">
        <v>45232.824953703705</v>
      </c>
      <c r="C1021" t="inlineStr">
        <is>
          <t>3140023012059030</t>
        </is>
      </c>
      <c r="D1021" t="inlineStr">
        <is>
          <t>POS0012</t>
        </is>
      </c>
      <c r="E1021" t="inlineStr">
        <is>
          <t>24</t>
        </is>
      </c>
      <c r="F1021" t="inlineStr">
        <is>
          <t>0023</t>
        </is>
      </c>
      <c r="G1021" t="inlineStr">
        <is>
          <t>5310836514</t>
        </is>
      </c>
      <c r="H1021" t="n">
        <v>508.00000000000006</v>
      </c>
      <c r="I1021" t="n">
        <v>483.8</v>
      </c>
      <c r="J1021" t="n">
        <v>446.66</v>
      </c>
      <c r="K1021" t="inlineStr">
        <is>
          <t>sale</t>
        </is>
      </c>
      <c r="L1021" t="inlineStr">
        <is>
          <t/>
        </is>
      </c>
      <c r="M1021" t="inlineStr">
        <is>
          <t/>
        </is>
      </c>
      <c r="N1021" t="n">
        <v>0.0</v>
      </c>
      <c r="O1021" t="n">
        <v>0.0</v>
      </c>
      <c r="P1021" t="n">
        <v>376.59</v>
      </c>
      <c r="Q1021" t="n">
        <v>376.59</v>
      </c>
      <c r="R1021" t="n">
        <v>37.14</v>
      </c>
      <c r="S1021" t="n">
        <v>37.14</v>
      </c>
      <c r="T1021" t="n">
        <v>4.84</v>
      </c>
      <c r="U1021" t="n">
        <v>4.84</v>
      </c>
      <c r="V1021" t="n">
        <v>80.4</v>
      </c>
      <c r="W1021" t="n">
        <v>80.4</v>
      </c>
      <c r="X1021" t="n">
        <v>6.35</v>
      </c>
      <c r="Y1021" t="n">
        <v>6.35</v>
      </c>
      <c r="Z1021" t="n">
        <v>15.62</v>
      </c>
      <c r="AA1021" t="n">
        <v>15.61</v>
      </c>
      <c r="AB1021" t="n">
        <v>24.2</v>
      </c>
      <c r="AC1021" t="n">
        <v>24.19</v>
      </c>
      <c r="AD1021" t="n">
        <v>24.200000000000045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0.009999999999999787</v>
      </c>
      <c r="AK1021" t="n">
        <v>0.00999999999999801</v>
      </c>
      <c r="AL1021" t="inlineStr">
        <is>
          <t>unreconciled</t>
        </is>
      </c>
      <c r="AM1021" t="inlineStr">
        <is>
          <t>Order Amount Mismatch (POS&gt;3PO)</t>
        </is>
      </c>
      <c r="AN1021" t="n">
        <v>24.2</v>
      </c>
      <c r="AO1021" t="n">
        <f>ROUND(P1021*100/H1021,2)</f>
        <v>0.0</v>
      </c>
      <c r="AP1021" t="n">
        <f>ROUND(Q1021*100/I1021,2)</f>
        <v>0.0</v>
      </c>
      <c r="AQ1021"/>
      <c r="AR1021"/>
      <c r="AS1021" t="n">
        <v>0.0</v>
      </c>
    </row>
    <row r="1022">
      <c r="A1022" s="1" t="n">
        <v>45236.0</v>
      </c>
      <c r="B1022" s="2" t="n">
        <v>45236.66446759259</v>
      </c>
      <c r="C1022" t="inlineStr">
        <is>
          <t>3140023012060038</t>
        </is>
      </c>
      <c r="D1022" t="inlineStr">
        <is>
          <t>POS0012</t>
        </is>
      </c>
      <c r="E1022" t="inlineStr">
        <is>
          <t>30</t>
        </is>
      </c>
      <c r="F1022" t="inlineStr">
        <is>
          <t>0023</t>
        </is>
      </c>
      <c r="G1022" t="inlineStr">
        <is>
          <t>5310860664</t>
        </is>
      </c>
      <c r="H1022" t="n">
        <v>393.0</v>
      </c>
      <c r="I1022" t="n">
        <v>374.28</v>
      </c>
      <c r="J1022" t="n">
        <v>337.14</v>
      </c>
      <c r="K1022" t="inlineStr">
        <is>
          <t>sale</t>
        </is>
      </c>
      <c r="L1022" t="inlineStr">
        <is>
          <t/>
        </is>
      </c>
      <c r="M1022" t="inlineStr">
        <is>
          <t/>
        </is>
      </c>
      <c r="N1022" t="n">
        <v>0.0</v>
      </c>
      <c r="O1022" t="n">
        <v>0.0</v>
      </c>
      <c r="P1022" t="n">
        <v>293.13</v>
      </c>
      <c r="Q1022" t="n">
        <v>293.13</v>
      </c>
      <c r="R1022" t="n">
        <v>37.14</v>
      </c>
      <c r="S1022" t="n">
        <v>37.14</v>
      </c>
      <c r="T1022" t="n">
        <v>3.74</v>
      </c>
      <c r="U1022" t="n">
        <v>3.74</v>
      </c>
      <c r="V1022" t="n">
        <v>60.69</v>
      </c>
      <c r="W1022" t="n">
        <v>60.69</v>
      </c>
      <c r="X1022" t="n">
        <v>4.91</v>
      </c>
      <c r="Y1022" t="n">
        <v>4.91</v>
      </c>
      <c r="Z1022" t="n">
        <v>11.81</v>
      </c>
      <c r="AA1022" t="n">
        <v>11.8</v>
      </c>
      <c r="AB1022" t="n">
        <v>18.72</v>
      </c>
      <c r="AC1022" t="n">
        <v>18.71</v>
      </c>
      <c r="AD1022" t="n">
        <v>18.720000000000027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0.009999999999999787</v>
      </c>
      <c r="AK1022" t="n">
        <v>0.00999999999999801</v>
      </c>
      <c r="AL1022" t="inlineStr">
        <is>
          <t>unreconciled</t>
        </is>
      </c>
      <c r="AM1022" t="inlineStr">
        <is>
          <t>Order Amount Mismatch (POS&gt;3PO)</t>
        </is>
      </c>
      <c r="AN1022" t="n">
        <v>18.72</v>
      </c>
      <c r="AO1022" t="n">
        <f>ROUND(P1022*100/H1022,2)</f>
        <v>0.0</v>
      </c>
      <c r="AP1022" t="n">
        <f>ROUND(Q1022*100/I1022,2)</f>
        <v>0.0</v>
      </c>
      <c r="AQ1022"/>
      <c r="AR1022"/>
      <c r="AS1022" t="n">
        <v>0.0</v>
      </c>
    </row>
    <row r="1023">
      <c r="A1023" s="1" t="n">
        <v>45233.0</v>
      </c>
      <c r="B1023" s="2" t="n">
        <v>45233.8446412037</v>
      </c>
      <c r="C1023" t="inlineStr">
        <is>
          <t>3140094012085267</t>
        </is>
      </c>
      <c r="D1023" t="inlineStr">
        <is>
          <t>POS0012</t>
        </is>
      </c>
      <c r="E1023" t="inlineStr">
        <is>
          <t>82</t>
        </is>
      </c>
      <c r="F1023" t="inlineStr">
        <is>
          <t>0094</t>
        </is>
      </c>
      <c r="G1023" t="inlineStr">
        <is>
          <t>5310860712</t>
        </is>
      </c>
      <c r="H1023" t="n">
        <v>339.0</v>
      </c>
      <c r="I1023" t="n">
        <v>322.86</v>
      </c>
      <c r="J1023" t="n">
        <v>285.72</v>
      </c>
      <c r="K1023" t="inlineStr">
        <is>
          <t>sale</t>
        </is>
      </c>
      <c r="L1023" t="inlineStr">
        <is>
          <t/>
        </is>
      </c>
      <c r="M1023" t="inlineStr">
        <is>
          <t/>
        </is>
      </c>
      <c r="N1023" t="n">
        <v>0.0</v>
      </c>
      <c r="O1023" t="n">
        <v>0.0</v>
      </c>
      <c r="P1023" t="n">
        <v>253.94</v>
      </c>
      <c r="Q1023" t="n">
        <v>253.94</v>
      </c>
      <c r="R1023" t="n">
        <v>37.14</v>
      </c>
      <c r="S1023" t="n">
        <v>37.14</v>
      </c>
      <c r="T1023" t="n">
        <v>3.23</v>
      </c>
      <c r="U1023" t="n">
        <v>3.23</v>
      </c>
      <c r="V1023" t="n">
        <v>51.43</v>
      </c>
      <c r="W1023" t="n">
        <v>51.43</v>
      </c>
      <c r="X1023" t="n">
        <v>4.24</v>
      </c>
      <c r="Y1023" t="n">
        <v>4.24</v>
      </c>
      <c r="Z1023" t="n">
        <v>10.02</v>
      </c>
      <c r="AA1023" t="n">
        <v>10.02</v>
      </c>
      <c r="AB1023" t="n">
        <v>16.14</v>
      </c>
      <c r="AC1023" t="n">
        <v>16.14</v>
      </c>
      <c r="AD1023" t="n">
        <v>16.139999999999986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inlineStr">
        <is>
          <t>unreconciled</t>
        </is>
      </c>
      <c r="AM1023" t="inlineStr">
        <is>
          <t>Order Amount Mismatch (POS&gt;3PO)</t>
        </is>
      </c>
      <c r="AN1023" t="n">
        <v>16.14</v>
      </c>
      <c r="AO1023" t="n">
        <f>ROUND(P1023*100/H1023,2)</f>
        <v>0.0</v>
      </c>
      <c r="AP1023" t="n">
        <f>ROUND(Q1023*100/I1023,2)</f>
        <v>0.0</v>
      </c>
      <c r="AQ1023"/>
      <c r="AR1023"/>
      <c r="AS1023" t="n">
        <v>0.0</v>
      </c>
    </row>
    <row r="1024">
      <c r="A1024" s="1" t="n">
        <v>45232.0</v>
      </c>
      <c r="B1024" s="2" t="n">
        <v>45232.79084490741</v>
      </c>
      <c r="C1024" t="inlineStr">
        <is>
          <t>3140023012059016</t>
        </is>
      </c>
      <c r="D1024" t="inlineStr">
        <is>
          <t>POS0012</t>
        </is>
      </c>
      <c r="E1024" t="inlineStr">
        <is>
          <t>10</t>
        </is>
      </c>
      <c r="F1024" t="inlineStr">
        <is>
          <t>0023</t>
        </is>
      </c>
      <c r="G1024" t="inlineStr">
        <is>
          <t>5310874818</t>
        </is>
      </c>
      <c r="H1024" t="n">
        <v>781.0</v>
      </c>
      <c r="I1024" t="n">
        <v>743.81</v>
      </c>
      <c r="J1024" t="n">
        <v>706.67</v>
      </c>
      <c r="K1024" t="inlineStr">
        <is>
          <t>sale</t>
        </is>
      </c>
      <c r="L1024" t="inlineStr">
        <is>
          <t/>
        </is>
      </c>
      <c r="M1024" t="inlineStr">
        <is>
          <t/>
        </is>
      </c>
      <c r="N1024" t="n">
        <v>0.0</v>
      </c>
      <c r="O1024" t="n">
        <v>0.0</v>
      </c>
      <c r="P1024" t="n">
        <v>574.76</v>
      </c>
      <c r="Q1024" t="n">
        <v>574.76</v>
      </c>
      <c r="R1024" t="n">
        <v>37.14</v>
      </c>
      <c r="S1024" t="n">
        <v>37.14</v>
      </c>
      <c r="T1024" t="n">
        <v>7.44</v>
      </c>
      <c r="U1024" t="n">
        <v>7.44</v>
      </c>
      <c r="V1024" t="n">
        <v>127.2</v>
      </c>
      <c r="W1024" t="n">
        <v>127.2</v>
      </c>
      <c r="X1024" t="n">
        <v>9.76</v>
      </c>
      <c r="Y1024" t="n">
        <v>9.76</v>
      </c>
      <c r="Z1024" t="n">
        <v>24.65</v>
      </c>
      <c r="AA1024" t="n">
        <v>24.66</v>
      </c>
      <c r="AB1024" t="n">
        <v>37.2</v>
      </c>
      <c r="AC1024" t="n">
        <v>37.19</v>
      </c>
      <c r="AD1024" t="n">
        <v>37.190000000000055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-0.010000000000001563</v>
      </c>
      <c r="AK1024" t="n">
        <v>0.010000000000005116</v>
      </c>
      <c r="AL1024" t="inlineStr">
        <is>
          <t>unreconciled</t>
        </is>
      </c>
      <c r="AM1024" t="inlineStr">
        <is>
          <t>Order Amount Mismatch (POS&gt;3PO)</t>
        </is>
      </c>
      <c r="AN1024" t="n">
        <v>37.19</v>
      </c>
      <c r="AO1024" t="n">
        <f>ROUND(P1024*100/H1024,2)</f>
        <v>0.0</v>
      </c>
      <c r="AP1024" t="n">
        <f>ROUND(Q1024*100/I1024,2)</f>
        <v>0.0</v>
      </c>
      <c r="AQ1024"/>
      <c r="AR1024"/>
      <c r="AS1024" t="n">
        <v>0.0</v>
      </c>
    </row>
    <row r="1025">
      <c r="A1025" s="1" t="n">
        <v>45233.0</v>
      </c>
      <c r="B1025" s="2" t="n">
        <v>45233.98421296296</v>
      </c>
      <c r="C1025" t="inlineStr">
        <is>
          <t>3140023012059375</t>
        </is>
      </c>
      <c r="D1025" t="inlineStr">
        <is>
          <t>POS0012</t>
        </is>
      </c>
      <c r="E1025" t="inlineStr">
        <is>
          <t>68</t>
        </is>
      </c>
      <c r="F1025" t="inlineStr">
        <is>
          <t>0023</t>
        </is>
      </c>
      <c r="G1025" t="inlineStr">
        <is>
          <t>5310881437</t>
        </is>
      </c>
      <c r="H1025" t="n">
        <v>279.0</v>
      </c>
      <c r="I1025" t="n">
        <v>342.85</v>
      </c>
      <c r="J1025" t="n">
        <v>305.71</v>
      </c>
      <c r="K1025" t="inlineStr">
        <is>
          <t>sale</t>
        </is>
      </c>
      <c r="L1025" t="inlineStr">
        <is>
          <t/>
        </is>
      </c>
      <c r="M1025" t="inlineStr">
        <is>
          <t/>
        </is>
      </c>
      <c r="N1025" t="n">
        <v>0.0</v>
      </c>
      <c r="O1025" t="n">
        <v>0.0</v>
      </c>
      <c r="P1025" t="n">
        <v>269.17</v>
      </c>
      <c r="Q1025" t="n">
        <v>210.37</v>
      </c>
      <c r="R1025" t="n">
        <v>37.14</v>
      </c>
      <c r="S1025" t="n">
        <v>37.14</v>
      </c>
      <c r="T1025" t="n">
        <v>3.43</v>
      </c>
      <c r="U1025" t="n">
        <v>2.66</v>
      </c>
      <c r="V1025" t="n">
        <v>55.03</v>
      </c>
      <c r="W1025" t="n">
        <v>41.14</v>
      </c>
      <c r="X1025" t="n">
        <v>4.5</v>
      </c>
      <c r="Y1025" t="n">
        <v>3.49</v>
      </c>
      <c r="Z1025" t="n">
        <v>10.72</v>
      </c>
      <c r="AA1025" t="n">
        <v>8.04</v>
      </c>
      <c r="AB1025" t="n">
        <v>13.28</v>
      </c>
      <c r="AC1025" t="n">
        <v>13.29</v>
      </c>
      <c r="AD1025" t="n">
        <v>-63.85000000000002</v>
      </c>
      <c r="AE1025" t="n">
        <v>58.80000000000001</v>
      </c>
      <c r="AF1025" t="n">
        <v>0.0</v>
      </c>
      <c r="AG1025" t="n">
        <v>0.77</v>
      </c>
      <c r="AH1025" t="n">
        <v>13.89</v>
      </c>
      <c r="AI1025" t="n">
        <v>1.0099999999999998</v>
      </c>
      <c r="AJ1025" t="n">
        <v>2.6800000000000015</v>
      </c>
      <c r="AK1025" t="n">
        <v>-0.009999999999999787</v>
      </c>
      <c r="AL1025" t="inlineStr">
        <is>
          <t>unreconciled</t>
        </is>
      </c>
      <c r="AM1025" t="inlineStr">
        <is>
          <t>Order Amount Mismatch (3PO&gt;POS)</t>
        </is>
      </c>
      <c r="AN1025" t="n">
        <v>63.85</v>
      </c>
      <c r="AO1025" t="n">
        <f>ROUND(P1025*100/H1025,2)</f>
        <v>0.0</v>
      </c>
      <c r="AP1025" t="n">
        <f>ROUND(Q1025*100/I1025,2)</f>
        <v>0.0</v>
      </c>
      <c r="AQ1025"/>
      <c r="AR1025"/>
      <c r="AS1025" t="n">
        <v>0.0</v>
      </c>
    </row>
    <row r="1026">
      <c r="A1026" s="1" t="n">
        <v>45235.0</v>
      </c>
      <c r="B1026" s="2" t="n">
        <v>45235.561898148146</v>
      </c>
      <c r="C1026" t="inlineStr">
        <is>
          <t>3140023012059766</t>
        </is>
      </c>
      <c r="D1026" t="inlineStr">
        <is>
          <t>POS0012</t>
        </is>
      </c>
      <c r="E1026" t="inlineStr">
        <is>
          <t>58</t>
        </is>
      </c>
      <c r="F1026" t="inlineStr">
        <is>
          <t>0023</t>
        </is>
      </c>
      <c r="G1026" t="inlineStr">
        <is>
          <t>5310889659</t>
        </is>
      </c>
      <c r="H1026" t="n">
        <v>159.0</v>
      </c>
      <c r="I1026" t="n">
        <v>151.43</v>
      </c>
      <c r="J1026" t="n">
        <v>114.29</v>
      </c>
      <c r="K1026" t="inlineStr">
        <is>
          <t>sale</t>
        </is>
      </c>
      <c r="L1026" t="inlineStr">
        <is>
          <t/>
        </is>
      </c>
      <c r="M1026" t="inlineStr">
        <is>
          <t/>
        </is>
      </c>
      <c r="N1026" t="n">
        <v>0.0</v>
      </c>
      <c r="O1026" t="n">
        <v>0.0</v>
      </c>
      <c r="P1026" t="n">
        <v>123.3</v>
      </c>
      <c r="Q1026" t="n">
        <v>123.29</v>
      </c>
      <c r="R1026" t="n">
        <v>37.14</v>
      </c>
      <c r="S1026" t="n">
        <v>37.14</v>
      </c>
      <c r="T1026" t="n">
        <v>1.51</v>
      </c>
      <c r="U1026" t="n">
        <v>1.51</v>
      </c>
      <c r="V1026" t="n">
        <v>20.57</v>
      </c>
      <c r="W1026" t="n">
        <v>20.57</v>
      </c>
      <c r="X1026" t="n">
        <v>1.99</v>
      </c>
      <c r="Y1026" t="n">
        <v>1.99</v>
      </c>
      <c r="Z1026" t="n">
        <v>4.06</v>
      </c>
      <c r="AA1026" t="n">
        <v>4.06</v>
      </c>
      <c r="AB1026" t="n">
        <v>7.58</v>
      </c>
      <c r="AC1026" t="n">
        <v>7.57</v>
      </c>
      <c r="AD1026" t="n">
        <v>7.569999999999993</v>
      </c>
      <c r="AE1026" t="n">
        <v>0.009999999999990905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0.009999999999999787</v>
      </c>
      <c r="AL1026" t="inlineStr">
        <is>
          <t>unreconciled</t>
        </is>
      </c>
      <c r="AM1026" t="inlineStr">
        <is>
          <t>Order Amount Mismatch (POS&gt;3PO)</t>
        </is>
      </c>
      <c r="AN1026" t="n">
        <v>7.57</v>
      </c>
      <c r="AO1026" t="n">
        <f>ROUND(P1026*100/H1026,2)</f>
        <v>0.0</v>
      </c>
      <c r="AP1026" t="n">
        <f>ROUND(Q1026*100/I1026,2)</f>
        <v>0.0</v>
      </c>
      <c r="AQ1026"/>
      <c r="AR1026"/>
      <c r="AS1026" t="n">
        <v>0.0</v>
      </c>
    </row>
    <row r="1027">
      <c r="A1027" s="1" t="n">
        <v>45233.0</v>
      </c>
      <c r="B1027" s="2" t="n">
        <v>45233.850648148145</v>
      </c>
      <c r="C1027" t="inlineStr">
        <is>
          <t>3140094012085269</t>
        </is>
      </c>
      <c r="D1027" t="inlineStr">
        <is>
          <t>POS0012</t>
        </is>
      </c>
      <c r="E1027" t="inlineStr">
        <is>
          <t>84</t>
        </is>
      </c>
      <c r="F1027" t="inlineStr">
        <is>
          <t>0094</t>
        </is>
      </c>
      <c r="G1027" t="inlineStr">
        <is>
          <t>5310897588</t>
        </is>
      </c>
      <c r="H1027" t="n">
        <v>288.0</v>
      </c>
      <c r="I1027" t="n">
        <v>351.42</v>
      </c>
      <c r="J1027" t="n">
        <v>314.28</v>
      </c>
      <c r="K1027" t="inlineStr">
        <is>
          <t>sale</t>
        </is>
      </c>
      <c r="L1027" t="inlineStr">
        <is>
          <t/>
        </is>
      </c>
      <c r="M1027" t="inlineStr">
        <is>
          <t/>
        </is>
      </c>
      <c r="N1027" t="n">
        <v>0.0</v>
      </c>
      <c r="O1027" t="n">
        <v>0.0</v>
      </c>
      <c r="P1027" t="n">
        <v>275.72</v>
      </c>
      <c r="Q1027" t="n">
        <v>216.92</v>
      </c>
      <c r="R1027" t="n">
        <v>37.14</v>
      </c>
      <c r="S1027" t="n">
        <v>37.14</v>
      </c>
      <c r="T1027" t="n">
        <v>3.51</v>
      </c>
      <c r="U1027" t="n">
        <v>2.74</v>
      </c>
      <c r="V1027" t="n">
        <v>56.57</v>
      </c>
      <c r="W1027" t="n">
        <v>42.69</v>
      </c>
      <c r="X1027" t="n">
        <v>4.61</v>
      </c>
      <c r="Y1027" t="n">
        <v>3.6</v>
      </c>
      <c r="Z1027" t="n">
        <v>11.01</v>
      </c>
      <c r="AA1027" t="n">
        <v>8.33</v>
      </c>
      <c r="AB1027" t="n">
        <v>13.72</v>
      </c>
      <c r="AC1027" t="n">
        <v>13.72</v>
      </c>
      <c r="AD1027" t="n">
        <v>-63.420000000000016</v>
      </c>
      <c r="AE1027" t="n">
        <v>58.80000000000004</v>
      </c>
      <c r="AF1027" t="n">
        <v>0.0</v>
      </c>
      <c r="AG1027" t="n">
        <v>0.7699999999999996</v>
      </c>
      <c r="AH1027" t="n">
        <v>13.880000000000003</v>
      </c>
      <c r="AI1027" t="n">
        <v>1.0100000000000002</v>
      </c>
      <c r="AJ1027" t="n">
        <v>2.6799999999999997</v>
      </c>
      <c r="AK1027" t="n">
        <v>0.0</v>
      </c>
      <c r="AL1027" t="inlineStr">
        <is>
          <t>unreconciled</t>
        </is>
      </c>
      <c r="AM1027" t="inlineStr">
        <is>
          <t>Order Amount Mismatch (3PO&gt;POS)</t>
        </is>
      </c>
      <c r="AN1027" t="n">
        <v>63.42</v>
      </c>
      <c r="AO1027" t="n">
        <f>ROUND(P1027*100/H1027,2)</f>
        <v>0.0</v>
      </c>
      <c r="AP1027" t="n">
        <f>ROUND(Q1027*100/I1027,2)</f>
        <v>0.0</v>
      </c>
      <c r="AQ1027"/>
      <c r="AR1027"/>
      <c r="AS1027" t="n">
        <v>0.0</v>
      </c>
    </row>
    <row r="1028">
      <c r="A1028" s="1" t="n">
        <v>45233.0</v>
      </c>
      <c r="B1028" s="2" t="n">
        <v>45233.85456018519</v>
      </c>
      <c r="C1028" t="inlineStr">
        <is>
          <t>3140094012085273</t>
        </is>
      </c>
      <c r="D1028" t="inlineStr">
        <is>
          <t>POS0012</t>
        </is>
      </c>
      <c r="E1028" t="inlineStr">
        <is>
          <t>88</t>
        </is>
      </c>
      <c r="F1028" t="inlineStr">
        <is>
          <t>0094</t>
        </is>
      </c>
      <c r="G1028" t="inlineStr">
        <is>
          <t>5310908289</t>
        </is>
      </c>
      <c r="H1028" t="n">
        <v>261.0</v>
      </c>
      <c r="I1028" t="n">
        <v>325.71</v>
      </c>
      <c r="J1028" t="n">
        <v>288.57</v>
      </c>
      <c r="K1028" t="inlineStr">
        <is>
          <t>sale</t>
        </is>
      </c>
      <c r="L1028" t="inlineStr">
        <is>
          <t/>
        </is>
      </c>
      <c r="M1028" t="inlineStr">
        <is>
          <t/>
        </is>
      </c>
      <c r="N1028" t="n">
        <v>0.0</v>
      </c>
      <c r="O1028" t="n">
        <v>0.0</v>
      </c>
      <c r="P1028" t="n">
        <v>256.11</v>
      </c>
      <c r="Q1028" t="n">
        <v>197.31</v>
      </c>
      <c r="R1028" t="n">
        <v>37.14</v>
      </c>
      <c r="S1028" t="n">
        <v>37.14</v>
      </c>
      <c r="T1028" t="n">
        <v>3.26</v>
      </c>
      <c r="U1028" t="n">
        <v>2.49</v>
      </c>
      <c r="V1028" t="n">
        <v>51.94</v>
      </c>
      <c r="W1028" t="n">
        <v>38.06</v>
      </c>
      <c r="X1028" t="n">
        <v>4.28</v>
      </c>
      <c r="Y1028" t="n">
        <v>3.26</v>
      </c>
      <c r="Z1028" t="n">
        <v>10.12</v>
      </c>
      <c r="AA1028" t="n">
        <v>7.44</v>
      </c>
      <c r="AB1028" t="n">
        <v>12.42</v>
      </c>
      <c r="AC1028" t="n">
        <v>12.43</v>
      </c>
      <c r="AD1028" t="n">
        <v>-64.70999999999998</v>
      </c>
      <c r="AE1028" t="n">
        <v>58.80000000000001</v>
      </c>
      <c r="AF1028" t="n">
        <v>0.0</v>
      </c>
      <c r="AG1028" t="n">
        <v>0.7699999999999996</v>
      </c>
      <c r="AH1028" t="n">
        <v>13.879999999999995</v>
      </c>
      <c r="AI1028" t="n">
        <v>1.0200000000000005</v>
      </c>
      <c r="AJ1028" t="n">
        <v>2.679999999999999</v>
      </c>
      <c r="AK1028" t="n">
        <v>-0.009999999999999787</v>
      </c>
      <c r="AL1028" t="inlineStr">
        <is>
          <t>unreconciled</t>
        </is>
      </c>
      <c r="AM1028" t="inlineStr">
        <is>
          <t>Order Amount Mismatch (3PO&gt;POS)</t>
        </is>
      </c>
      <c r="AN1028" t="n">
        <v>64.71</v>
      </c>
      <c r="AO1028" t="n">
        <f>ROUND(P1028*100/H1028,2)</f>
        <v>0.0</v>
      </c>
      <c r="AP1028" t="n">
        <f>ROUND(Q1028*100/I1028,2)</f>
        <v>0.0</v>
      </c>
      <c r="AQ1028"/>
      <c r="AR1028"/>
      <c r="AS1028" t="n">
        <v>0.0</v>
      </c>
    </row>
    <row r="1029">
      <c r="A1029" s="1" t="n">
        <v>45234.0</v>
      </c>
      <c r="B1029" s="2" t="n">
        <v>45234.73798611111</v>
      </c>
      <c r="C1029" t="inlineStr">
        <is>
          <t>3140094012085615</t>
        </is>
      </c>
      <c r="D1029" t="inlineStr">
        <is>
          <t>POS0012</t>
        </is>
      </c>
      <c r="E1029" t="inlineStr">
        <is>
          <t>30</t>
        </is>
      </c>
      <c r="F1029" t="inlineStr">
        <is>
          <t>0094</t>
        </is>
      </c>
      <c r="G1029" t="inlineStr">
        <is>
          <t>5310912854</t>
        </is>
      </c>
      <c r="H1029" t="n">
        <v>470.0</v>
      </c>
      <c r="I1029" t="n">
        <v>447.62</v>
      </c>
      <c r="J1029" t="n">
        <v>410.48</v>
      </c>
      <c r="K1029" t="inlineStr">
        <is>
          <t>sale</t>
        </is>
      </c>
      <c r="L1029" t="inlineStr">
        <is>
          <t/>
        </is>
      </c>
      <c r="M1029" t="inlineStr">
        <is>
          <t/>
        </is>
      </c>
      <c r="N1029" t="n">
        <v>0.0</v>
      </c>
      <c r="O1029" t="n">
        <v>0.0</v>
      </c>
      <c r="P1029" t="n">
        <v>349.01</v>
      </c>
      <c r="Q1029" t="n">
        <v>348.99</v>
      </c>
      <c r="R1029" t="n">
        <v>37.14</v>
      </c>
      <c r="S1029" t="n">
        <v>37.14</v>
      </c>
      <c r="T1029" t="n">
        <v>4.48</v>
      </c>
      <c r="U1029" t="n">
        <v>4.48</v>
      </c>
      <c r="V1029" t="n">
        <v>73.89</v>
      </c>
      <c r="W1029" t="n">
        <v>73.89</v>
      </c>
      <c r="X1029" t="n">
        <v>5.88</v>
      </c>
      <c r="Y1029" t="n">
        <v>5.88</v>
      </c>
      <c r="Z1029" t="n">
        <v>14.36</v>
      </c>
      <c r="AA1029" t="n">
        <v>14.36</v>
      </c>
      <c r="AB1029" t="n">
        <v>22.38</v>
      </c>
      <c r="AC1029" t="n">
        <v>22.38</v>
      </c>
      <c r="AD1029" t="n">
        <v>22.379999999999995</v>
      </c>
      <c r="AE1029" t="n">
        <v>0.01999999999998181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inlineStr">
        <is>
          <t>unreconciled</t>
        </is>
      </c>
      <c r="AM1029" t="inlineStr">
        <is>
          <t>Order Amount Mismatch (POS&gt;3PO)</t>
        </is>
      </c>
      <c r="AN1029" t="n">
        <v>22.38</v>
      </c>
      <c r="AO1029" t="n">
        <f>ROUND(P1029*100/H1029,2)</f>
        <v>0.0</v>
      </c>
      <c r="AP1029" t="n">
        <f>ROUND(Q1029*100/I1029,2)</f>
        <v>0.0</v>
      </c>
      <c r="AQ1029"/>
      <c r="AR1029"/>
      <c r="AS1029" t="n">
        <v>0.0</v>
      </c>
    </row>
    <row r="1030">
      <c r="A1030" s="1" t="n">
        <v>45234.0</v>
      </c>
      <c r="B1030" s="2" t="n">
        <v>45234.68451388889</v>
      </c>
      <c r="C1030" t="inlineStr">
        <is>
          <t>3140094012085580</t>
        </is>
      </c>
      <c r="D1030" t="inlineStr">
        <is>
          <t>POS0012</t>
        </is>
      </c>
      <c r="E1030" t="inlineStr">
        <is>
          <t>95</t>
        </is>
      </c>
      <c r="F1030" t="inlineStr">
        <is>
          <t>0094</t>
        </is>
      </c>
      <c r="G1030" t="inlineStr">
        <is>
          <t>5310921674</t>
        </is>
      </c>
      <c r="H1030" t="n">
        <v>339.0</v>
      </c>
      <c r="I1030" t="n">
        <v>322.86</v>
      </c>
      <c r="J1030" t="n">
        <v>285.72</v>
      </c>
      <c r="K1030" t="inlineStr">
        <is>
          <t>sale</t>
        </is>
      </c>
      <c r="L1030" t="inlineStr">
        <is>
          <t/>
        </is>
      </c>
      <c r="M1030" t="inlineStr">
        <is>
          <t/>
        </is>
      </c>
      <c r="N1030" t="n">
        <v>0.0</v>
      </c>
      <c r="O1030" t="n">
        <v>0.0</v>
      </c>
      <c r="P1030" t="n">
        <v>253.94</v>
      </c>
      <c r="Q1030" t="n">
        <v>253.92</v>
      </c>
      <c r="R1030" t="n">
        <v>37.14</v>
      </c>
      <c r="S1030" t="n">
        <v>37.14</v>
      </c>
      <c r="T1030" t="n">
        <v>3.23</v>
      </c>
      <c r="U1030" t="n">
        <v>3.23</v>
      </c>
      <c r="V1030" t="n">
        <v>51.43</v>
      </c>
      <c r="W1030" t="n">
        <v>51.43</v>
      </c>
      <c r="X1030" t="n">
        <v>4.24</v>
      </c>
      <c r="Y1030" t="n">
        <v>4.24</v>
      </c>
      <c r="Z1030" t="n">
        <v>10.02</v>
      </c>
      <c r="AA1030" t="n">
        <v>10.02</v>
      </c>
      <c r="AB1030" t="n">
        <v>16.14</v>
      </c>
      <c r="AC1030" t="n">
        <v>16.14</v>
      </c>
      <c r="AD1030" t="n">
        <v>16.139999999999986</v>
      </c>
      <c r="AE1030" t="n">
        <v>0.020000000000010232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</v>
      </c>
      <c r="AL1030" t="inlineStr">
        <is>
          <t>unreconciled</t>
        </is>
      </c>
      <c r="AM1030" t="inlineStr">
        <is>
          <t>Order Amount Mismatch (POS&gt;3PO)</t>
        </is>
      </c>
      <c r="AN1030" t="n">
        <v>16.14</v>
      </c>
      <c r="AO1030" t="n">
        <f>ROUND(P1030*100/H1030,2)</f>
        <v>0.0</v>
      </c>
      <c r="AP1030" t="n">
        <f>ROUND(Q1030*100/I1030,2)</f>
        <v>0.0</v>
      </c>
      <c r="AQ1030"/>
      <c r="AR1030"/>
      <c r="AS1030" t="n">
        <v>0.0</v>
      </c>
    </row>
    <row r="1031">
      <c r="A1031" s="1" t="n">
        <v>45233.0</v>
      </c>
      <c r="B1031" s="2" t="n">
        <v>45233.66594907407</v>
      </c>
      <c r="C1031" t="inlineStr">
        <is>
          <t>3140094012085145</t>
        </is>
      </c>
      <c r="D1031" t="inlineStr">
        <is>
          <t>POS0012</t>
        </is>
      </c>
      <c r="E1031" t="inlineStr">
        <is>
          <t>60</t>
        </is>
      </c>
      <c r="F1031" t="inlineStr">
        <is>
          <t>0094</t>
        </is>
      </c>
      <c r="G1031" t="inlineStr">
        <is>
          <t>5310923935</t>
        </is>
      </c>
      <c r="H1031" t="n">
        <v>314.0</v>
      </c>
      <c r="I1031" t="n">
        <v>376.18</v>
      </c>
      <c r="J1031" t="n">
        <v>339.04</v>
      </c>
      <c r="K1031" t="inlineStr">
        <is>
          <t>sale</t>
        </is>
      </c>
      <c r="L1031" t="inlineStr">
        <is>
          <t/>
        </is>
      </c>
      <c r="M1031" t="inlineStr">
        <is>
          <t/>
        </is>
      </c>
      <c r="N1031" t="n">
        <v>0.0</v>
      </c>
      <c r="O1031" t="n">
        <v>0.0</v>
      </c>
      <c r="P1031" t="n">
        <v>294.58</v>
      </c>
      <c r="Q1031" t="n">
        <v>235.78</v>
      </c>
      <c r="R1031" t="n">
        <v>37.14</v>
      </c>
      <c r="S1031" t="n">
        <v>37.14</v>
      </c>
      <c r="T1031" t="n">
        <v>3.76</v>
      </c>
      <c r="U1031" t="n">
        <v>2.99</v>
      </c>
      <c r="V1031" t="n">
        <v>61.03</v>
      </c>
      <c r="W1031" t="n">
        <v>47.14</v>
      </c>
      <c r="X1031" t="n">
        <v>4.94</v>
      </c>
      <c r="Y1031" t="n">
        <v>3.92</v>
      </c>
      <c r="Z1031" t="n">
        <v>11.87</v>
      </c>
      <c r="AA1031" t="n">
        <v>9.2</v>
      </c>
      <c r="AB1031" t="n">
        <v>14.96</v>
      </c>
      <c r="AC1031" t="n">
        <v>14.95</v>
      </c>
      <c r="AD1031" t="n">
        <v>-62.18000000000001</v>
      </c>
      <c r="AE1031" t="n">
        <v>58.79999999999998</v>
      </c>
      <c r="AF1031" t="n">
        <v>0.0</v>
      </c>
      <c r="AG1031" t="n">
        <v>0.7699999999999996</v>
      </c>
      <c r="AH1031" t="n">
        <v>13.89</v>
      </c>
      <c r="AI1031" t="n">
        <v>1.0200000000000005</v>
      </c>
      <c r="AJ1031" t="n">
        <v>2.67</v>
      </c>
      <c r="AK1031" t="n">
        <v>0.010000000000001563</v>
      </c>
      <c r="AL1031" t="inlineStr">
        <is>
          <t>unreconciled</t>
        </is>
      </c>
      <c r="AM1031" t="inlineStr">
        <is>
          <t>Order Amount Mismatch (3PO&gt;POS)</t>
        </is>
      </c>
      <c r="AN1031" t="n">
        <v>62.18</v>
      </c>
      <c r="AO1031" t="n">
        <f>ROUND(P1031*100/H1031,2)</f>
        <v>0.0</v>
      </c>
      <c r="AP1031" t="n">
        <f>ROUND(Q1031*100/I1031,2)</f>
        <v>0.0</v>
      </c>
      <c r="AQ1031"/>
      <c r="AR1031"/>
      <c r="AS1031" t="n">
        <v>0.0</v>
      </c>
    </row>
    <row r="1032">
      <c r="A1032" s="1" t="n">
        <v>45233.0</v>
      </c>
      <c r="B1032" s="2" t="n">
        <v>45233.74501157407</v>
      </c>
      <c r="C1032" t="inlineStr">
        <is>
          <t>3140094012085185</t>
        </is>
      </c>
      <c r="D1032" t="inlineStr">
        <is>
          <t>POS0012</t>
        </is>
      </c>
      <c r="E1032" t="inlineStr">
        <is>
          <t>00</t>
        </is>
      </c>
      <c r="F1032" t="inlineStr">
        <is>
          <t>0094</t>
        </is>
      </c>
      <c r="G1032" t="inlineStr">
        <is>
          <t>5310949738</t>
        </is>
      </c>
      <c r="H1032" t="n">
        <v>247.0</v>
      </c>
      <c r="I1032" t="n">
        <v>235.24</v>
      </c>
      <c r="J1032" t="n">
        <v>198.1</v>
      </c>
      <c r="K1032" t="inlineStr">
        <is>
          <t>sale</t>
        </is>
      </c>
      <c r="L1032" t="inlineStr">
        <is>
          <t/>
        </is>
      </c>
      <c r="M1032" t="inlineStr">
        <is>
          <t/>
        </is>
      </c>
      <c r="N1032" t="n">
        <v>0.0</v>
      </c>
      <c r="O1032" t="n">
        <v>0.0</v>
      </c>
      <c r="P1032" t="n">
        <v>187.16</v>
      </c>
      <c r="Q1032" t="n">
        <v>187.14</v>
      </c>
      <c r="R1032" t="n">
        <v>37.14</v>
      </c>
      <c r="S1032" t="n">
        <v>37.14</v>
      </c>
      <c r="T1032" t="n">
        <v>2.35</v>
      </c>
      <c r="U1032" t="n">
        <v>2.35</v>
      </c>
      <c r="V1032" t="n">
        <v>35.66</v>
      </c>
      <c r="W1032" t="n">
        <v>35.66</v>
      </c>
      <c r="X1032" t="n">
        <v>3.09</v>
      </c>
      <c r="Y1032" t="n">
        <v>3.09</v>
      </c>
      <c r="Z1032" t="n">
        <v>6.98</v>
      </c>
      <c r="AA1032" t="n">
        <v>6.98</v>
      </c>
      <c r="AB1032" t="n">
        <v>11.76</v>
      </c>
      <c r="AC1032" t="n">
        <v>11.76</v>
      </c>
      <c r="AD1032" t="n">
        <v>11.759999999999991</v>
      </c>
      <c r="AE1032" t="n">
        <v>0.020000000000010232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inlineStr">
        <is>
          <t>unreconciled</t>
        </is>
      </c>
      <c r="AM1032" t="inlineStr">
        <is>
          <t>Order Amount Mismatch (POS&gt;3PO)</t>
        </is>
      </c>
      <c r="AN1032" t="n">
        <v>11.76</v>
      </c>
      <c r="AO1032" t="n">
        <f>ROUND(P1032*100/H1032,2)</f>
        <v>0.0</v>
      </c>
      <c r="AP1032" t="n">
        <f>ROUND(Q1032*100/I1032,2)</f>
        <v>0.0</v>
      </c>
      <c r="AQ1032"/>
      <c r="AR1032"/>
      <c r="AS1032" t="n">
        <v>0.0</v>
      </c>
    </row>
    <row r="1033">
      <c r="A1033" s="1" t="n">
        <v>45234.0</v>
      </c>
      <c r="B1033" s="2" t="n">
        <v>45234.88631944444</v>
      </c>
      <c r="C1033" t="inlineStr">
        <is>
          <t>3140023012059625</t>
        </is>
      </c>
      <c r="D1033" t="inlineStr">
        <is>
          <t>POS0012</t>
        </is>
      </c>
      <c r="E1033" t="inlineStr">
        <is>
          <t>17</t>
        </is>
      </c>
      <c r="F1033" t="inlineStr">
        <is>
          <t>0023</t>
        </is>
      </c>
      <c r="G1033" t="inlineStr">
        <is>
          <t>5310959415</t>
        </is>
      </c>
      <c r="H1033" t="n">
        <v>475.0</v>
      </c>
      <c r="I1033" t="n">
        <v>452.38</v>
      </c>
      <c r="J1033" t="n">
        <v>415.24</v>
      </c>
      <c r="K1033" t="inlineStr">
        <is>
          <t>sale</t>
        </is>
      </c>
      <c r="L1033" t="inlineStr">
        <is>
          <t/>
        </is>
      </c>
      <c r="M1033" t="inlineStr">
        <is>
          <t/>
        </is>
      </c>
      <c r="N1033" t="n">
        <v>0.0</v>
      </c>
      <c r="O1033" t="n">
        <v>0.0</v>
      </c>
      <c r="P1033" t="n">
        <v>352.66</v>
      </c>
      <c r="Q1033" t="n">
        <v>352.64</v>
      </c>
      <c r="R1033" t="n">
        <v>37.14</v>
      </c>
      <c r="S1033" t="n">
        <v>37.14</v>
      </c>
      <c r="T1033" t="n">
        <v>4.52</v>
      </c>
      <c r="U1033" t="n">
        <v>4.52</v>
      </c>
      <c r="V1033" t="n">
        <v>74.74</v>
      </c>
      <c r="W1033" t="n">
        <v>74.74</v>
      </c>
      <c r="X1033" t="n">
        <v>5.94</v>
      </c>
      <c r="Y1033" t="n">
        <v>5.94</v>
      </c>
      <c r="Z1033" t="n">
        <v>14.52</v>
      </c>
      <c r="AA1033" t="n">
        <v>14.52</v>
      </c>
      <c r="AB1033" t="n">
        <v>22.62</v>
      </c>
      <c r="AC1033" t="n">
        <v>22.62</v>
      </c>
      <c r="AD1033" t="n">
        <v>22.620000000000005</v>
      </c>
      <c r="AE1033" t="n">
        <v>0.020000000000038654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inlineStr">
        <is>
          <t>unreconciled</t>
        </is>
      </c>
      <c r="AM1033" t="inlineStr">
        <is>
          <t>Order Amount Mismatch (POS&gt;3PO)</t>
        </is>
      </c>
      <c r="AN1033" t="n">
        <v>22.62</v>
      </c>
      <c r="AO1033" t="n">
        <f>ROUND(P1033*100/H1033,2)</f>
        <v>0.0</v>
      </c>
      <c r="AP1033" t="n">
        <f>ROUND(Q1033*100/I1033,2)</f>
        <v>0.0</v>
      </c>
      <c r="AQ1033"/>
      <c r="AR1033"/>
      <c r="AS1033" t="n">
        <v>0.0</v>
      </c>
    </row>
    <row r="1034">
      <c r="A1034" s="1" t="n">
        <v>45233.0</v>
      </c>
      <c r="B1034" s="2" t="n">
        <v>45233.451145833336</v>
      </c>
      <c r="C1034" t="inlineStr">
        <is>
          <t>3140094012085042</t>
        </is>
      </c>
      <c r="D1034" t="inlineStr">
        <is>
          <t>POS0012</t>
        </is>
      </c>
      <c r="E1034" t="inlineStr">
        <is>
          <t>57</t>
        </is>
      </c>
      <c r="F1034" t="inlineStr">
        <is>
          <t>0094</t>
        </is>
      </c>
      <c r="G1034" t="inlineStr">
        <is>
          <t>5310973157</t>
        </is>
      </c>
      <c r="H1034" t="n">
        <v>1184.0</v>
      </c>
      <c r="I1034" t="n">
        <v>1127.61</v>
      </c>
      <c r="J1034" t="n">
        <v>1090.47</v>
      </c>
      <c r="K1034" t="inlineStr">
        <is>
          <t>sale</t>
        </is>
      </c>
      <c r="L1034" t="inlineStr">
        <is>
          <t/>
        </is>
      </c>
      <c r="M1034" t="inlineStr">
        <is>
          <t/>
        </is>
      </c>
      <c r="N1034" t="n">
        <v>0.0</v>
      </c>
      <c r="O1034" t="n">
        <v>0.0</v>
      </c>
      <c r="P1034" t="n">
        <v>867.26</v>
      </c>
      <c r="Q1034" t="n">
        <v>867.22</v>
      </c>
      <c r="R1034" t="n">
        <v>37.14</v>
      </c>
      <c r="S1034" t="n">
        <v>37.14</v>
      </c>
      <c r="T1034" t="n">
        <v>11.28</v>
      </c>
      <c r="U1034" t="n">
        <v>11.28</v>
      </c>
      <c r="V1034" t="n">
        <v>196.28</v>
      </c>
      <c r="W1034" t="n">
        <v>196.28</v>
      </c>
      <c r="X1034" t="n">
        <v>14.8</v>
      </c>
      <c r="Y1034" t="n">
        <v>14.8</v>
      </c>
      <c r="Z1034" t="n">
        <v>37.99</v>
      </c>
      <c r="AA1034" t="n">
        <v>37.99</v>
      </c>
      <c r="AB1034" t="n">
        <v>56.38</v>
      </c>
      <c r="AC1034" t="n">
        <v>56.38</v>
      </c>
      <c r="AD1034" t="n">
        <v>56.3900000000001</v>
      </c>
      <c r="AE1034" t="n">
        <v>0.03999999999996362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inlineStr">
        <is>
          <t>unreconciled</t>
        </is>
      </c>
      <c r="AM1034" t="inlineStr">
        <is>
          <t>Order Amount Mismatch (POS&gt;3PO)</t>
        </is>
      </c>
      <c r="AN1034" t="n">
        <v>56.39</v>
      </c>
      <c r="AO1034" t="n">
        <f>ROUND(P1034*100/H1034,2)</f>
        <v>0.0</v>
      </c>
      <c r="AP1034" t="n">
        <f>ROUND(Q1034*100/I1034,2)</f>
        <v>0.0</v>
      </c>
      <c r="AQ1034"/>
      <c r="AR1034"/>
      <c r="AS1034" t="n">
        <v>0.0</v>
      </c>
    </row>
    <row r="1035">
      <c r="A1035" s="1" t="n">
        <v>45232.0</v>
      </c>
      <c r="B1035" s="2" t="n">
        <v>45232.98082175926</v>
      </c>
      <c r="C1035" t="inlineStr">
        <is>
          <t>3140094012084996</t>
        </is>
      </c>
      <c r="D1035" t="inlineStr">
        <is>
          <t>POS0012</t>
        </is>
      </c>
      <c r="E1035" t="inlineStr">
        <is>
          <t>11</t>
        </is>
      </c>
      <c r="F1035" t="inlineStr">
        <is>
          <t>0094</t>
        </is>
      </c>
      <c r="G1035" t="inlineStr">
        <is>
          <t>5311002673</t>
        </is>
      </c>
      <c r="H1035" t="n">
        <v>208.0</v>
      </c>
      <c r="I1035" t="n">
        <v>198.09</v>
      </c>
      <c r="J1035" t="n">
        <v>160.95</v>
      </c>
      <c r="K1035" t="inlineStr">
        <is>
          <t>sale</t>
        </is>
      </c>
      <c r="L1035" t="inlineStr">
        <is>
          <t/>
        </is>
      </c>
      <c r="M1035" t="inlineStr">
        <is>
          <t/>
        </is>
      </c>
      <c r="N1035" t="n">
        <v>0.0</v>
      </c>
      <c r="O1035" t="n">
        <v>0.0</v>
      </c>
      <c r="P1035" t="n">
        <v>158.86</v>
      </c>
      <c r="Q1035" t="n">
        <v>158.87</v>
      </c>
      <c r="R1035" t="n">
        <v>37.14</v>
      </c>
      <c r="S1035" t="n">
        <v>37.14</v>
      </c>
      <c r="T1035" t="n">
        <v>1.98</v>
      </c>
      <c r="U1035" t="n">
        <v>1.98</v>
      </c>
      <c r="V1035" t="n">
        <v>28.97</v>
      </c>
      <c r="W1035" t="n">
        <v>28.97</v>
      </c>
      <c r="X1035" t="n">
        <v>2.6</v>
      </c>
      <c r="Y1035" t="n">
        <v>2.6</v>
      </c>
      <c r="Z1035" t="n">
        <v>5.68</v>
      </c>
      <c r="AA1035" t="n">
        <v>5.68</v>
      </c>
      <c r="AB1035" t="n">
        <v>9.9</v>
      </c>
      <c r="AC1035" t="n">
        <v>9.91</v>
      </c>
      <c r="AD1035" t="n">
        <v>9.909999999999997</v>
      </c>
      <c r="AE1035" t="n">
        <v>-0.009999999999990905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-0.009999999999999787</v>
      </c>
      <c r="AL1035" t="inlineStr">
        <is>
          <t>unreconciled</t>
        </is>
      </c>
      <c r="AM1035" t="inlineStr">
        <is>
          <t>Order Amount Mismatch (POS&gt;3PO)</t>
        </is>
      </c>
      <c r="AN1035" t="n">
        <v>9.91</v>
      </c>
      <c r="AO1035" t="n">
        <f>ROUND(P1035*100/H1035,2)</f>
        <v>0.0</v>
      </c>
      <c r="AP1035" t="n">
        <f>ROUND(Q1035*100/I1035,2)</f>
        <v>0.0</v>
      </c>
      <c r="AQ1035"/>
      <c r="AR1035"/>
      <c r="AS1035" t="n">
        <v>0.0</v>
      </c>
    </row>
    <row r="1036">
      <c r="A1036" s="1" t="n">
        <v>45234.0</v>
      </c>
      <c r="B1036" s="2" t="n">
        <v>45234.50579861111</v>
      </c>
      <c r="C1036" t="inlineStr">
        <is>
          <t>3140094012085445</t>
        </is>
      </c>
      <c r="D1036" t="inlineStr">
        <is>
          <t>POS0012</t>
        </is>
      </c>
      <c r="E1036" t="inlineStr">
        <is>
          <t>60</t>
        </is>
      </c>
      <c r="F1036" t="inlineStr">
        <is>
          <t>0094</t>
        </is>
      </c>
      <c r="G1036" t="inlineStr">
        <is>
          <t>5311004044</t>
        </is>
      </c>
      <c r="H1036" t="n">
        <v>677.0</v>
      </c>
      <c r="I1036" t="n">
        <v>644.77</v>
      </c>
      <c r="J1036" t="n">
        <v>607.63</v>
      </c>
      <c r="K1036" t="inlineStr">
        <is>
          <t>sale</t>
        </is>
      </c>
      <c r="L1036" t="inlineStr">
        <is>
          <t/>
        </is>
      </c>
      <c r="M1036" t="inlineStr">
        <is>
          <t/>
        </is>
      </c>
      <c r="N1036" t="n">
        <v>0.0</v>
      </c>
      <c r="O1036" t="n">
        <v>0.0</v>
      </c>
      <c r="P1036" t="n">
        <v>499.28</v>
      </c>
      <c r="Q1036" t="n">
        <v>499.28</v>
      </c>
      <c r="R1036" t="n">
        <v>37.14</v>
      </c>
      <c r="S1036" t="n">
        <v>37.14</v>
      </c>
      <c r="T1036" t="n">
        <v>6.45</v>
      </c>
      <c r="U1036" t="n">
        <v>6.45</v>
      </c>
      <c r="V1036" t="n">
        <v>109.37</v>
      </c>
      <c r="W1036" t="n">
        <v>109.37</v>
      </c>
      <c r="X1036" t="n">
        <v>8.46</v>
      </c>
      <c r="Y1036" t="n">
        <v>8.46</v>
      </c>
      <c r="Z1036" t="n">
        <v>21.21</v>
      </c>
      <c r="AA1036" t="n">
        <v>21.21</v>
      </c>
      <c r="AB1036" t="n">
        <v>32.24</v>
      </c>
      <c r="AC1036" t="n">
        <v>32.24</v>
      </c>
      <c r="AD1036" t="n">
        <v>32.23000000000002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inlineStr">
        <is>
          <t>unreconciled</t>
        </is>
      </c>
      <c r="AM1036" t="inlineStr">
        <is>
          <t>Order Amount Mismatch (POS&gt;3PO)</t>
        </is>
      </c>
      <c r="AN1036" t="n">
        <v>32.23</v>
      </c>
      <c r="AO1036" t="n">
        <f>ROUND(P1036*100/H1036,2)</f>
        <v>0.0</v>
      </c>
      <c r="AP1036" t="n">
        <f>ROUND(Q1036*100/I1036,2)</f>
        <v>0.0</v>
      </c>
      <c r="AQ1036"/>
      <c r="AR1036"/>
      <c r="AS1036" t="n">
        <v>0.0</v>
      </c>
    </row>
    <row r="1037">
      <c r="A1037" s="1" t="n">
        <v>45232.0</v>
      </c>
      <c r="B1037" s="2" t="n">
        <v>45232.776400462964</v>
      </c>
      <c r="C1037" t="inlineStr">
        <is>
          <t>3140023012059010</t>
        </is>
      </c>
      <c r="D1037" t="inlineStr">
        <is>
          <t>POS0012</t>
        </is>
      </c>
      <c r="E1037" t="inlineStr">
        <is>
          <t>04</t>
        </is>
      </c>
      <c r="F1037" t="inlineStr">
        <is>
          <t>0023</t>
        </is>
      </c>
      <c r="G1037" t="inlineStr">
        <is>
          <t>5311006357</t>
        </is>
      </c>
      <c r="H1037" t="n">
        <v>911.0</v>
      </c>
      <c r="I1037" t="n">
        <v>867.61</v>
      </c>
      <c r="J1037" t="n">
        <v>830.47</v>
      </c>
      <c r="K1037" t="inlineStr">
        <is>
          <t>sale</t>
        </is>
      </c>
      <c r="L1037" t="inlineStr">
        <is>
          <t/>
        </is>
      </c>
      <c r="M1037" t="inlineStr">
        <is>
          <t/>
        </is>
      </c>
      <c r="N1037" t="n">
        <v>0.0</v>
      </c>
      <c r="O1037" t="n">
        <v>0.0</v>
      </c>
      <c r="P1037" t="n">
        <v>669.1</v>
      </c>
      <c r="Q1037" t="n">
        <v>669.1</v>
      </c>
      <c r="R1037" t="n">
        <v>37.14</v>
      </c>
      <c r="S1037" t="n">
        <v>37.14</v>
      </c>
      <c r="T1037" t="n">
        <v>8.68</v>
      </c>
      <c r="U1037" t="n">
        <v>8.68</v>
      </c>
      <c r="V1037" t="n">
        <v>149.48</v>
      </c>
      <c r="W1037" t="n">
        <v>149.48</v>
      </c>
      <c r="X1037" t="n">
        <v>11.39</v>
      </c>
      <c r="Y1037" t="n">
        <v>11.39</v>
      </c>
      <c r="Z1037" t="n">
        <v>28.96</v>
      </c>
      <c r="AA1037" t="n">
        <v>28.96</v>
      </c>
      <c r="AB1037" t="n">
        <v>43.38</v>
      </c>
      <c r="AC1037" t="n">
        <v>43.38</v>
      </c>
      <c r="AD1037" t="n">
        <v>43.389999999999986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inlineStr">
        <is>
          <t>unreconciled</t>
        </is>
      </c>
      <c r="AM1037" t="inlineStr">
        <is>
          <t>Order Amount Mismatch (POS&gt;3PO)</t>
        </is>
      </c>
      <c r="AN1037" t="n">
        <v>43.39</v>
      </c>
      <c r="AO1037" t="n">
        <f>ROUND(P1037*100/H1037,2)</f>
        <v>0.0</v>
      </c>
      <c r="AP1037" t="n">
        <f>ROUND(Q1037*100/I1037,2)</f>
        <v>0.0</v>
      </c>
      <c r="AQ1037"/>
      <c r="AR1037"/>
      <c r="AS1037" t="n">
        <v>0.0</v>
      </c>
    </row>
    <row r="1038">
      <c r="A1038" s="1" t="n">
        <v>45232.0</v>
      </c>
      <c r="B1038" s="2" t="n">
        <v>45232.96368055556</v>
      </c>
      <c r="C1038" t="inlineStr">
        <is>
          <t>3140023012059113</t>
        </is>
      </c>
      <c r="D1038" t="inlineStr">
        <is>
          <t>POS0012</t>
        </is>
      </c>
      <c r="E1038" t="inlineStr">
        <is>
          <t>06</t>
        </is>
      </c>
      <c r="F1038" t="inlineStr">
        <is>
          <t>0023</t>
        </is>
      </c>
      <c r="G1038" t="inlineStr">
        <is>
          <t>5311009605</t>
        </is>
      </c>
      <c r="H1038" t="n">
        <v>423.0</v>
      </c>
      <c r="I1038" t="n">
        <v>402.85</v>
      </c>
      <c r="J1038" t="n">
        <v>365.71</v>
      </c>
      <c r="K1038" t="inlineStr">
        <is>
          <t>sale</t>
        </is>
      </c>
      <c r="L1038" t="inlineStr">
        <is>
          <t/>
        </is>
      </c>
      <c r="M1038" t="inlineStr">
        <is>
          <t/>
        </is>
      </c>
      <c r="N1038" t="n">
        <v>0.0</v>
      </c>
      <c r="O1038" t="n">
        <v>0.0</v>
      </c>
      <c r="P1038" t="n">
        <v>314.9</v>
      </c>
      <c r="Q1038" t="n">
        <v>314.9</v>
      </c>
      <c r="R1038" t="n">
        <v>37.14</v>
      </c>
      <c r="S1038" t="n">
        <v>37.14</v>
      </c>
      <c r="T1038" t="n">
        <v>4.03</v>
      </c>
      <c r="U1038" t="n">
        <v>4.03</v>
      </c>
      <c r="V1038" t="n">
        <v>65.83</v>
      </c>
      <c r="W1038" t="n">
        <v>65.83</v>
      </c>
      <c r="X1038" t="n">
        <v>5.29</v>
      </c>
      <c r="Y1038" t="n">
        <v>5.29</v>
      </c>
      <c r="Z1038" t="n">
        <v>12.8</v>
      </c>
      <c r="AA1038" t="n">
        <v>12.8</v>
      </c>
      <c r="AB1038" t="n">
        <v>20.14</v>
      </c>
      <c r="AC1038" t="n">
        <v>20.14</v>
      </c>
      <c r="AD1038" t="n">
        <v>20.149999999999977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inlineStr">
        <is>
          <t>unreconciled</t>
        </is>
      </c>
      <c r="AM1038" t="inlineStr">
        <is>
          <t>Order Amount Mismatch (POS&gt;3PO)</t>
        </is>
      </c>
      <c r="AN1038" t="n">
        <v>20.15</v>
      </c>
      <c r="AO1038" t="n">
        <f>ROUND(P1038*100/H1038,2)</f>
        <v>0.0</v>
      </c>
      <c r="AP1038" t="n">
        <f>ROUND(Q1038*100/I1038,2)</f>
        <v>0.0</v>
      </c>
      <c r="AQ1038"/>
      <c r="AR1038"/>
      <c r="AS1038" t="n">
        <v>0.0</v>
      </c>
    </row>
    <row r="1039">
      <c r="A1039" s="1" t="n">
        <v>45232.0</v>
      </c>
      <c r="B1039" s="2" t="n">
        <v>45232.8878125</v>
      </c>
      <c r="C1039" t="inlineStr">
        <is>
          <t>3140094012084921</t>
        </is>
      </c>
      <c r="D1039" t="inlineStr">
        <is>
          <t>POS0012</t>
        </is>
      </c>
      <c r="E1039" t="inlineStr">
        <is>
          <t>36</t>
        </is>
      </c>
      <c r="F1039" t="inlineStr">
        <is>
          <t>0094</t>
        </is>
      </c>
      <c r="G1039" t="inlineStr">
        <is>
          <t>5311018433</t>
        </is>
      </c>
      <c r="H1039" t="n">
        <v>297.0</v>
      </c>
      <c r="I1039" t="n">
        <v>282.85</v>
      </c>
      <c r="J1039" t="n">
        <v>245.71</v>
      </c>
      <c r="K1039" t="inlineStr">
        <is>
          <t>sale</t>
        </is>
      </c>
      <c r="L1039" t="inlineStr">
        <is>
          <t/>
        </is>
      </c>
      <c r="M1039" t="inlineStr">
        <is>
          <t/>
        </is>
      </c>
      <c r="N1039" t="n">
        <v>0.0</v>
      </c>
      <c r="O1039" t="n">
        <v>0.0</v>
      </c>
      <c r="P1039" t="n">
        <v>223.45</v>
      </c>
      <c r="Q1039" t="n">
        <v>223.45</v>
      </c>
      <c r="R1039" t="n">
        <v>37.14</v>
      </c>
      <c r="S1039" t="n">
        <v>37.14</v>
      </c>
      <c r="T1039" t="n">
        <v>2.83</v>
      </c>
      <c r="U1039" t="n">
        <v>2.83</v>
      </c>
      <c r="V1039" t="n">
        <v>44.23</v>
      </c>
      <c r="W1039" t="n">
        <v>44.23</v>
      </c>
      <c r="X1039" t="n">
        <v>3.71</v>
      </c>
      <c r="Y1039" t="n">
        <v>3.71</v>
      </c>
      <c r="Z1039" t="n">
        <v>8.63</v>
      </c>
      <c r="AA1039" t="n">
        <v>8.63</v>
      </c>
      <c r="AB1039" t="n">
        <v>14.14</v>
      </c>
      <c r="AC1039" t="n">
        <v>14.14</v>
      </c>
      <c r="AD1039" t="n">
        <v>14.149999999999977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0.0</v>
      </c>
      <c r="AL1039" t="inlineStr">
        <is>
          <t>unreconciled</t>
        </is>
      </c>
      <c r="AM1039" t="inlineStr">
        <is>
          <t>Order Amount Mismatch (POS&gt;3PO)</t>
        </is>
      </c>
      <c r="AN1039" t="n">
        <v>14.15</v>
      </c>
      <c r="AO1039" t="n">
        <f>ROUND(P1039*100/H1039,2)</f>
        <v>0.0</v>
      </c>
      <c r="AP1039" t="n">
        <f>ROUND(Q1039*100/I1039,2)</f>
        <v>0.0</v>
      </c>
      <c r="AQ1039"/>
      <c r="AR1039"/>
      <c r="AS1039" t="n">
        <v>0.0</v>
      </c>
    </row>
    <row r="1040">
      <c r="A1040" s="1" t="n">
        <v>45232.0</v>
      </c>
      <c r="B1040" s="2" t="n">
        <v>45232.789502314816</v>
      </c>
      <c r="C1040" t="inlineStr">
        <is>
          <t>3140023012059014</t>
        </is>
      </c>
      <c r="D1040" t="inlineStr">
        <is>
          <t>POS0012</t>
        </is>
      </c>
      <c r="E1040" t="inlineStr">
        <is>
          <t>08</t>
        </is>
      </c>
      <c r="F1040" t="inlineStr">
        <is>
          <t>0023</t>
        </is>
      </c>
      <c r="G1040" t="inlineStr">
        <is>
          <t>5311036925</t>
        </is>
      </c>
      <c r="H1040" t="n">
        <v>460.0</v>
      </c>
      <c r="I1040" t="n">
        <v>438.09</v>
      </c>
      <c r="J1040" t="n">
        <v>400.95</v>
      </c>
      <c r="K1040" t="inlineStr">
        <is>
          <t>sale</t>
        </is>
      </c>
      <c r="L1040" t="inlineStr">
        <is>
          <t/>
        </is>
      </c>
      <c r="M1040" t="inlineStr">
        <is>
          <t/>
        </is>
      </c>
      <c r="N1040" t="n">
        <v>0.0</v>
      </c>
      <c r="O1040" t="n">
        <v>0.0</v>
      </c>
      <c r="P1040" t="n">
        <v>341.76</v>
      </c>
      <c r="Q1040" t="n">
        <v>341.75</v>
      </c>
      <c r="R1040" t="n">
        <v>37.14</v>
      </c>
      <c r="S1040" t="n">
        <v>37.14</v>
      </c>
      <c r="T1040" t="n">
        <v>4.38</v>
      </c>
      <c r="U1040" t="n">
        <v>4.38</v>
      </c>
      <c r="V1040" t="n">
        <v>72.17</v>
      </c>
      <c r="W1040" t="n">
        <v>72.17</v>
      </c>
      <c r="X1040" t="n">
        <v>5.75</v>
      </c>
      <c r="Y1040" t="n">
        <v>5.75</v>
      </c>
      <c r="Z1040" t="n">
        <v>14.03</v>
      </c>
      <c r="AA1040" t="n">
        <v>14.03</v>
      </c>
      <c r="AB1040" t="n">
        <v>21.9</v>
      </c>
      <c r="AC1040" t="n">
        <v>21.91</v>
      </c>
      <c r="AD1040" t="n">
        <v>21.910000000000025</v>
      </c>
      <c r="AE1040" t="n">
        <v>0.009999999999990905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-0.010000000000001563</v>
      </c>
      <c r="AL1040" t="inlineStr">
        <is>
          <t>unreconciled</t>
        </is>
      </c>
      <c r="AM1040" t="inlineStr">
        <is>
          <t>Order Amount Mismatch (POS&gt;3PO)</t>
        </is>
      </c>
      <c r="AN1040" t="n">
        <v>21.91</v>
      </c>
      <c r="AO1040" t="n">
        <f>ROUND(P1040*100/H1040,2)</f>
        <v>0.0</v>
      </c>
      <c r="AP1040" t="n">
        <f>ROUND(Q1040*100/I1040,2)</f>
        <v>0.0</v>
      </c>
      <c r="AQ1040"/>
      <c r="AR1040"/>
      <c r="AS1040" t="n">
        <v>0.0</v>
      </c>
    </row>
    <row r="1041">
      <c r="A1041" s="1" t="n">
        <v>45232.0</v>
      </c>
      <c r="B1041" s="2" t="n">
        <v>45232.96210648148</v>
      </c>
      <c r="C1041" t="inlineStr">
        <is>
          <t>3140094012084985</t>
        </is>
      </c>
      <c r="D1041" t="inlineStr">
        <is>
          <t>POS0012</t>
        </is>
      </c>
      <c r="E1041" t="inlineStr">
        <is>
          <t>00</t>
        </is>
      </c>
      <c r="F1041" t="inlineStr">
        <is>
          <t>0094</t>
        </is>
      </c>
      <c r="G1041" t="inlineStr">
        <is>
          <t>5311036953</t>
        </is>
      </c>
      <c r="H1041" t="n">
        <v>2884.0</v>
      </c>
      <c r="I1041" t="n">
        <v>2746.66</v>
      </c>
      <c r="J1041" t="n">
        <v>2709.52</v>
      </c>
      <c r="K1041" t="inlineStr">
        <is>
          <t>sale</t>
        </is>
      </c>
      <c r="L1041" t="inlineStr">
        <is>
          <t/>
        </is>
      </c>
      <c r="M1041" t="inlineStr">
        <is>
          <t/>
        </is>
      </c>
      <c r="N1041" t="n">
        <v>0.0</v>
      </c>
      <c r="O1041" t="n">
        <v>0.0</v>
      </c>
      <c r="P1041" t="n">
        <v>2101.15</v>
      </c>
      <c r="Q1041" t="n">
        <v>2101.1</v>
      </c>
      <c r="R1041" t="n">
        <v>37.14</v>
      </c>
      <c r="S1041" t="n">
        <v>37.14</v>
      </c>
      <c r="T1041" t="n">
        <v>27.47</v>
      </c>
      <c r="U1041" t="n">
        <v>27.47</v>
      </c>
      <c r="V1041" t="n">
        <v>487.71</v>
      </c>
      <c r="W1041" t="n">
        <v>487.71</v>
      </c>
      <c r="X1041" t="n">
        <v>36.05</v>
      </c>
      <c r="Y1041" t="n">
        <v>36.05</v>
      </c>
      <c r="Z1041" t="n">
        <v>94.28</v>
      </c>
      <c r="AA1041" t="n">
        <v>94.28</v>
      </c>
      <c r="AB1041" t="n">
        <v>137.34</v>
      </c>
      <c r="AC1041" t="n">
        <v>137.33</v>
      </c>
      <c r="AD1041" t="n">
        <v>137.34000000000015</v>
      </c>
      <c r="AE1041" t="n">
        <v>0.0500000000001819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0.009999999999990905</v>
      </c>
      <c r="AL1041" t="inlineStr">
        <is>
          <t>unreconciled</t>
        </is>
      </c>
      <c r="AM1041" t="inlineStr">
        <is>
          <t>Order Amount Mismatch (POS&gt;3PO)</t>
        </is>
      </c>
      <c r="AN1041" t="n">
        <v>137.34</v>
      </c>
      <c r="AO1041" t="n">
        <f>ROUND(P1041*100/H1041,2)</f>
        <v>0.0</v>
      </c>
      <c r="AP1041" t="n">
        <f>ROUND(Q1041*100/I1041,2)</f>
        <v>0.0</v>
      </c>
      <c r="AQ1041"/>
      <c r="AR1041"/>
      <c r="AS1041" t="n">
        <v>0.0</v>
      </c>
    </row>
    <row r="1042">
      <c r="A1042" s="1" t="n">
        <v>45233.0</v>
      </c>
      <c r="B1042" s="2" t="n">
        <v>45233.792349537034</v>
      </c>
      <c r="C1042" t="inlineStr">
        <is>
          <t>3140023012059291</t>
        </is>
      </c>
      <c r="D1042" t="inlineStr">
        <is>
          <t>POS0012</t>
        </is>
      </c>
      <c r="E1042" t="inlineStr">
        <is>
          <t>84</t>
        </is>
      </c>
      <c r="F1042" t="inlineStr">
        <is>
          <t>0023</t>
        </is>
      </c>
      <c r="G1042" t="inlineStr">
        <is>
          <t>5311041784</t>
        </is>
      </c>
      <c r="H1042" t="n">
        <v>164.0</v>
      </c>
      <c r="I1042" t="n">
        <v>156.19</v>
      </c>
      <c r="J1042" t="n">
        <v>119.05</v>
      </c>
      <c r="K1042" t="inlineStr">
        <is>
          <t>sale</t>
        </is>
      </c>
      <c r="L1042" t="inlineStr">
        <is>
          <t/>
        </is>
      </c>
      <c r="M1042" t="inlineStr">
        <is>
          <t/>
        </is>
      </c>
      <c r="N1042" t="n">
        <v>0.0</v>
      </c>
      <c r="O1042" t="n">
        <v>0.0</v>
      </c>
      <c r="P1042" t="n">
        <v>126.92</v>
      </c>
      <c r="Q1042" t="n">
        <v>126.91</v>
      </c>
      <c r="R1042" t="n">
        <v>37.14</v>
      </c>
      <c r="S1042" t="n">
        <v>37.14</v>
      </c>
      <c r="T1042" t="n">
        <v>1.56</v>
      </c>
      <c r="U1042" t="n">
        <v>1.56</v>
      </c>
      <c r="V1042" t="n">
        <v>21.43</v>
      </c>
      <c r="W1042" t="n">
        <v>21.43</v>
      </c>
      <c r="X1042" t="n">
        <v>2.05</v>
      </c>
      <c r="Y1042" t="n">
        <v>2.05</v>
      </c>
      <c r="Z1042" t="n">
        <v>4.23</v>
      </c>
      <c r="AA1042" t="n">
        <v>4.23</v>
      </c>
      <c r="AB1042" t="n">
        <v>7.82</v>
      </c>
      <c r="AC1042" t="n">
        <v>7.81</v>
      </c>
      <c r="AD1042" t="n">
        <v>7.810000000000002</v>
      </c>
      <c r="AE1042" t="n">
        <v>0.010000000000005116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0.010000000000000675</v>
      </c>
      <c r="AL1042" t="inlineStr">
        <is>
          <t>unreconciled</t>
        </is>
      </c>
      <c r="AM1042" t="inlineStr">
        <is>
          <t>Order Amount Mismatch (POS&gt;3PO)</t>
        </is>
      </c>
      <c r="AN1042" t="n">
        <v>7.81</v>
      </c>
      <c r="AO1042" t="n">
        <f>ROUND(P1042*100/H1042,2)</f>
        <v>0.0</v>
      </c>
      <c r="AP1042" t="n">
        <f>ROUND(Q1042*100/I1042,2)</f>
        <v>0.0</v>
      </c>
      <c r="AQ1042"/>
      <c r="AR1042"/>
      <c r="AS1042" t="n">
        <v>0.0</v>
      </c>
    </row>
    <row r="1043">
      <c r="A1043" s="1" t="n">
        <v>45232.0</v>
      </c>
      <c r="B1043" s="2" t="n">
        <v>45232.867476851854</v>
      </c>
      <c r="C1043" t="inlineStr">
        <is>
          <t>3140094012084907</t>
        </is>
      </c>
      <c r="D1043" t="inlineStr">
        <is>
          <t>POS0012</t>
        </is>
      </c>
      <c r="E1043" t="inlineStr">
        <is>
          <t>22</t>
        </is>
      </c>
      <c r="F1043" t="inlineStr">
        <is>
          <t>0094</t>
        </is>
      </c>
      <c r="G1043" t="inlineStr">
        <is>
          <t>5311063763</t>
        </is>
      </c>
      <c r="H1043" t="n">
        <v>692.0</v>
      </c>
      <c r="I1043" t="n">
        <v>659.04</v>
      </c>
      <c r="J1043" t="n">
        <v>621.9</v>
      </c>
      <c r="K1043" t="inlineStr">
        <is>
          <t>sale</t>
        </is>
      </c>
      <c r="L1043" t="inlineStr">
        <is>
          <t/>
        </is>
      </c>
      <c r="M1043" t="inlineStr">
        <is>
          <t/>
        </is>
      </c>
      <c r="N1043" t="n">
        <v>0.0</v>
      </c>
      <c r="O1043" t="n">
        <v>0.0</v>
      </c>
      <c r="P1043" t="n">
        <v>510.15</v>
      </c>
      <c r="Q1043" t="n">
        <v>510.14</v>
      </c>
      <c r="R1043" t="n">
        <v>37.14</v>
      </c>
      <c r="S1043" t="n">
        <v>37.14</v>
      </c>
      <c r="T1043" t="n">
        <v>6.59</v>
      </c>
      <c r="U1043" t="n">
        <v>6.59</v>
      </c>
      <c r="V1043" t="n">
        <v>111.94</v>
      </c>
      <c r="W1043" t="n">
        <v>111.94</v>
      </c>
      <c r="X1043" t="n">
        <v>8.65</v>
      </c>
      <c r="Y1043" t="n">
        <v>8.65</v>
      </c>
      <c r="Z1043" t="n">
        <v>21.71</v>
      </c>
      <c r="AA1043" t="n">
        <v>21.71</v>
      </c>
      <c r="AB1043" t="n">
        <v>32.96</v>
      </c>
      <c r="AC1043" t="n">
        <v>32.95</v>
      </c>
      <c r="AD1043" t="n">
        <v>32.960000000000036</v>
      </c>
      <c r="AE1043" t="n">
        <v>0.009999999999990905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0.00999999999999801</v>
      </c>
      <c r="AL1043" t="inlineStr">
        <is>
          <t>unreconciled</t>
        </is>
      </c>
      <c r="AM1043" t="inlineStr">
        <is>
          <t>Order Amount Mismatch (POS&gt;3PO)</t>
        </is>
      </c>
      <c r="AN1043" t="n">
        <v>32.96</v>
      </c>
      <c r="AO1043" t="n">
        <f>ROUND(P1043*100/H1043,2)</f>
        <v>0.0</v>
      </c>
      <c r="AP1043" t="n">
        <f>ROUND(Q1043*100/I1043,2)</f>
        <v>0.0</v>
      </c>
      <c r="AQ1043"/>
      <c r="AR1043"/>
      <c r="AS1043" t="n">
        <v>0.0</v>
      </c>
    </row>
    <row r="1044">
      <c r="A1044" s="1" t="n">
        <v>45232.0</v>
      </c>
      <c r="B1044" s="2" t="n">
        <v>45233.03226851852</v>
      </c>
      <c r="C1044" t="inlineStr">
        <is>
          <t>3140094012085031</t>
        </is>
      </c>
      <c r="D1044" t="inlineStr">
        <is>
          <t>POS0012</t>
        </is>
      </c>
      <c r="E1044" t="inlineStr">
        <is>
          <t>46</t>
        </is>
      </c>
      <c r="F1044" t="inlineStr">
        <is>
          <t>0094</t>
        </is>
      </c>
      <c r="G1044" t="inlineStr">
        <is>
          <t>5311092043</t>
        </is>
      </c>
      <c r="H1044" t="n">
        <v>461.0</v>
      </c>
      <c r="I1044" t="n">
        <v>439.04</v>
      </c>
      <c r="J1044" t="n">
        <v>401.9</v>
      </c>
      <c r="K1044" t="inlineStr">
        <is>
          <t>sale</t>
        </is>
      </c>
      <c r="L1044" t="inlineStr">
        <is>
          <t/>
        </is>
      </c>
      <c r="M1044" t="inlineStr">
        <is>
          <t/>
        </is>
      </c>
      <c r="N1044" t="n">
        <v>0.0</v>
      </c>
      <c r="O1044" t="n">
        <v>0.0</v>
      </c>
      <c r="P1044" t="n">
        <v>342.49</v>
      </c>
      <c r="Q1044" t="n">
        <v>342.48</v>
      </c>
      <c r="R1044" t="n">
        <v>37.14</v>
      </c>
      <c r="S1044" t="n">
        <v>37.14</v>
      </c>
      <c r="T1044" t="n">
        <v>4.39</v>
      </c>
      <c r="U1044" t="n">
        <v>4.39</v>
      </c>
      <c r="V1044" t="n">
        <v>72.34</v>
      </c>
      <c r="W1044" t="n">
        <v>72.34</v>
      </c>
      <c r="X1044" t="n">
        <v>5.76</v>
      </c>
      <c r="Y1044" t="n">
        <v>5.76</v>
      </c>
      <c r="Z1044" t="n">
        <v>14.06</v>
      </c>
      <c r="AA1044" t="n">
        <v>14.06</v>
      </c>
      <c r="AB1044" t="n">
        <v>21.96</v>
      </c>
      <c r="AC1044" t="n">
        <v>21.95</v>
      </c>
      <c r="AD1044" t="n">
        <v>21.95999999999998</v>
      </c>
      <c r="AE1044" t="n">
        <v>0.009999999999990905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0.010000000000001563</v>
      </c>
      <c r="AL1044" t="inlineStr">
        <is>
          <t>unreconciled</t>
        </is>
      </c>
      <c r="AM1044" t="inlineStr">
        <is>
          <t>Order Amount Mismatch (POS&gt;3PO)</t>
        </is>
      </c>
      <c r="AN1044" t="n">
        <v>21.96</v>
      </c>
      <c r="AO1044" t="n">
        <f>ROUND(P1044*100/H1044,2)</f>
        <v>0.0</v>
      </c>
      <c r="AP1044" t="n">
        <f>ROUND(Q1044*100/I1044,2)</f>
        <v>0.0</v>
      </c>
      <c r="AQ1044"/>
      <c r="AR1044"/>
      <c r="AS1044" t="n">
        <v>0.0</v>
      </c>
    </row>
    <row r="1045">
      <c r="A1045" s="1" t="n">
        <v>45232.0</v>
      </c>
      <c r="B1045" s="2" t="n">
        <v>45232.87935185185</v>
      </c>
      <c r="C1045" t="inlineStr">
        <is>
          <t>3140023012059058</t>
        </is>
      </c>
      <c r="D1045" t="inlineStr">
        <is>
          <t>POS0012</t>
        </is>
      </c>
      <c r="E1045" t="inlineStr">
        <is>
          <t>52</t>
        </is>
      </c>
      <c r="F1045" t="inlineStr">
        <is>
          <t>0023</t>
        </is>
      </c>
      <c r="G1045" t="inlineStr">
        <is>
          <t>5311098551</t>
        </is>
      </c>
      <c r="H1045" t="n">
        <v>459.0</v>
      </c>
      <c r="I1045" t="n">
        <v>437.14</v>
      </c>
      <c r="J1045" t="n">
        <v>400.0</v>
      </c>
      <c r="K1045" t="inlineStr">
        <is>
          <t>sale</t>
        </is>
      </c>
      <c r="L1045" t="inlineStr">
        <is>
          <t/>
        </is>
      </c>
      <c r="M1045" t="inlineStr">
        <is>
          <t/>
        </is>
      </c>
      <c r="N1045" t="n">
        <v>0.0</v>
      </c>
      <c r="O1045" t="n">
        <v>0.0</v>
      </c>
      <c r="P1045" t="n">
        <v>341.04</v>
      </c>
      <c r="Q1045" t="n">
        <v>341.04</v>
      </c>
      <c r="R1045" t="n">
        <v>37.14</v>
      </c>
      <c r="S1045" t="n">
        <v>37.14</v>
      </c>
      <c r="T1045" t="n">
        <v>4.37</v>
      </c>
      <c r="U1045" t="n">
        <v>4.37</v>
      </c>
      <c r="V1045" t="n">
        <v>72.0</v>
      </c>
      <c r="W1045" t="n">
        <v>72.0</v>
      </c>
      <c r="X1045" t="n">
        <v>5.74</v>
      </c>
      <c r="Y1045" t="n">
        <v>5.74</v>
      </c>
      <c r="Z1045" t="n">
        <v>13.99</v>
      </c>
      <c r="AA1045" t="n">
        <v>13.99</v>
      </c>
      <c r="AB1045" t="n">
        <v>21.86</v>
      </c>
      <c r="AC1045" t="n">
        <v>21.86</v>
      </c>
      <c r="AD1045" t="n">
        <v>21.860000000000014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inlineStr">
        <is>
          <t>unreconciled</t>
        </is>
      </c>
      <c r="AM1045" t="inlineStr">
        <is>
          <t>Order Amount Mismatch (POS&gt;3PO)</t>
        </is>
      </c>
      <c r="AN1045" t="n">
        <v>21.86</v>
      </c>
      <c r="AO1045" t="n">
        <f>ROUND(P1045*100/H1045,2)</f>
        <v>0.0</v>
      </c>
      <c r="AP1045" t="n">
        <f>ROUND(Q1045*100/I1045,2)</f>
        <v>0.0</v>
      </c>
      <c r="AQ1045"/>
      <c r="AR1045"/>
      <c r="AS1045" t="n">
        <v>0.0</v>
      </c>
    </row>
    <row r="1046">
      <c r="A1046" s="1" t="n">
        <v>45232.0</v>
      </c>
      <c r="B1046" s="2" t="n">
        <v>45232.878020833334</v>
      </c>
      <c r="C1046" t="inlineStr">
        <is>
          <t>3140094012084912</t>
        </is>
      </c>
      <c r="D1046" t="inlineStr">
        <is>
          <t>POS0012</t>
        </is>
      </c>
      <c r="E1046" t="inlineStr">
        <is>
          <t>27</t>
        </is>
      </c>
      <c r="F1046" t="inlineStr">
        <is>
          <t>0094</t>
        </is>
      </c>
      <c r="G1046" t="inlineStr">
        <is>
          <t>5311102436</t>
        </is>
      </c>
      <c r="H1046" t="n">
        <v>545.0</v>
      </c>
      <c r="I1046" t="n">
        <v>519.04</v>
      </c>
      <c r="J1046" t="n">
        <v>481.9</v>
      </c>
      <c r="K1046" t="inlineStr">
        <is>
          <t>sale</t>
        </is>
      </c>
      <c r="L1046" t="inlineStr">
        <is>
          <t/>
        </is>
      </c>
      <c r="M1046" t="inlineStr">
        <is>
          <t/>
        </is>
      </c>
      <c r="N1046" t="n">
        <v>0.0</v>
      </c>
      <c r="O1046" t="n">
        <v>0.0</v>
      </c>
      <c r="P1046" t="n">
        <v>403.46</v>
      </c>
      <c r="Q1046" t="n">
        <v>403.45</v>
      </c>
      <c r="R1046" t="n">
        <v>37.14</v>
      </c>
      <c r="S1046" t="n">
        <v>37.14</v>
      </c>
      <c r="T1046" t="n">
        <v>5.19</v>
      </c>
      <c r="U1046" t="n">
        <v>5.19</v>
      </c>
      <c r="V1046" t="n">
        <v>86.74</v>
      </c>
      <c r="W1046" t="n">
        <v>86.74</v>
      </c>
      <c r="X1046" t="n">
        <v>6.81</v>
      </c>
      <c r="Y1046" t="n">
        <v>6.81</v>
      </c>
      <c r="Z1046" t="n">
        <v>16.84</v>
      </c>
      <c r="AA1046" t="n">
        <v>16.84</v>
      </c>
      <c r="AB1046" t="n">
        <v>25.96</v>
      </c>
      <c r="AC1046" t="n">
        <v>25.95</v>
      </c>
      <c r="AD1046" t="n">
        <v>25.960000000000036</v>
      </c>
      <c r="AE1046" t="n">
        <v>0.009999999999990905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0.010000000000001563</v>
      </c>
      <c r="AL1046" t="inlineStr">
        <is>
          <t>unreconciled</t>
        </is>
      </c>
      <c r="AM1046" t="inlineStr">
        <is>
          <t>Order Amount Mismatch (POS&gt;3PO)</t>
        </is>
      </c>
      <c r="AN1046" t="n">
        <v>25.96</v>
      </c>
      <c r="AO1046" t="n">
        <f>ROUND(P1046*100/H1046,2)</f>
        <v>0.0</v>
      </c>
      <c r="AP1046" t="n">
        <f>ROUND(Q1046*100/I1046,2)</f>
        <v>0.0</v>
      </c>
      <c r="AQ1046"/>
      <c r="AR1046"/>
      <c r="AS1046" t="n">
        <v>0.0</v>
      </c>
    </row>
    <row r="1047">
      <c r="A1047" s="1" t="n">
        <v>45232.0</v>
      </c>
      <c r="B1047" s="2" t="n">
        <v>45232.78252314815</v>
      </c>
      <c r="C1047" t="inlineStr">
        <is>
          <t>3140094012084834</t>
        </is>
      </c>
      <c r="D1047" t="inlineStr">
        <is>
          <t>POS0012</t>
        </is>
      </c>
      <c r="E1047" t="inlineStr">
        <is>
          <t>49</t>
        </is>
      </c>
      <c r="F1047" t="inlineStr">
        <is>
          <t>0094</t>
        </is>
      </c>
      <c r="G1047" t="inlineStr">
        <is>
          <t>5311110991</t>
        </is>
      </c>
      <c r="H1047" t="n">
        <v>347.0</v>
      </c>
      <c r="I1047" t="n">
        <v>330.47</v>
      </c>
      <c r="J1047" t="n">
        <v>293.33</v>
      </c>
      <c r="K1047" t="inlineStr">
        <is>
          <t>sale</t>
        </is>
      </c>
      <c r="L1047" t="inlineStr">
        <is>
          <t/>
        </is>
      </c>
      <c r="M1047" t="inlineStr">
        <is>
          <t/>
        </is>
      </c>
      <c r="N1047" t="n">
        <v>0.0</v>
      </c>
      <c r="O1047" t="n">
        <v>0.0</v>
      </c>
      <c r="P1047" t="n">
        <v>259.74</v>
      </c>
      <c r="Q1047" t="n">
        <v>259.76</v>
      </c>
      <c r="R1047" t="n">
        <v>37.14</v>
      </c>
      <c r="S1047" t="n">
        <v>37.14</v>
      </c>
      <c r="T1047" t="n">
        <v>3.3</v>
      </c>
      <c r="U1047" t="n">
        <v>3.3</v>
      </c>
      <c r="V1047" t="n">
        <v>52.8</v>
      </c>
      <c r="W1047" t="n">
        <v>52.8</v>
      </c>
      <c r="X1047" t="n">
        <v>4.34</v>
      </c>
      <c r="Y1047" t="n">
        <v>4.34</v>
      </c>
      <c r="Z1047" t="n">
        <v>10.29</v>
      </c>
      <c r="AA1047" t="n">
        <v>10.28</v>
      </c>
      <c r="AB1047" t="n">
        <v>16.52</v>
      </c>
      <c r="AC1047" t="n">
        <v>16.53</v>
      </c>
      <c r="AD1047" t="n">
        <v>16.529999999999973</v>
      </c>
      <c r="AE1047" t="n">
        <v>-0.01999999999998181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0.009999999999999787</v>
      </c>
      <c r="AK1047" t="n">
        <v>-0.010000000000001563</v>
      </c>
      <c r="AL1047" t="inlineStr">
        <is>
          <t>unreconciled</t>
        </is>
      </c>
      <c r="AM1047" t="inlineStr">
        <is>
          <t>Order Amount Mismatch (POS&gt;3PO)</t>
        </is>
      </c>
      <c r="AN1047" t="n">
        <v>16.53</v>
      </c>
      <c r="AO1047" t="n">
        <f>ROUND(P1047*100/H1047,2)</f>
        <v>0.0</v>
      </c>
      <c r="AP1047" t="n">
        <f>ROUND(Q1047*100/I1047,2)</f>
        <v>0.0</v>
      </c>
      <c r="AQ1047"/>
      <c r="AR1047"/>
      <c r="AS1047" t="n">
        <v>0.0</v>
      </c>
    </row>
    <row r="1048">
      <c r="A1048" s="1" t="n">
        <v>45233.0</v>
      </c>
      <c r="B1048" s="2" t="n">
        <v>45233.83840277778</v>
      </c>
      <c r="C1048" t="inlineStr">
        <is>
          <t>3140094012085255</t>
        </is>
      </c>
      <c r="D1048" t="inlineStr">
        <is>
          <t>POS0012</t>
        </is>
      </c>
      <c r="E1048" t="inlineStr">
        <is>
          <t>70</t>
        </is>
      </c>
      <c r="F1048" t="inlineStr">
        <is>
          <t>0094</t>
        </is>
      </c>
      <c r="G1048" t="inlineStr">
        <is>
          <t>5311125877</t>
        </is>
      </c>
      <c r="H1048" t="n">
        <v>249.99999999999997</v>
      </c>
      <c r="I1048" t="n">
        <v>315.23</v>
      </c>
      <c r="J1048" t="n">
        <v>278.09</v>
      </c>
      <c r="K1048" t="inlineStr">
        <is>
          <t>sale</t>
        </is>
      </c>
      <c r="L1048" t="inlineStr">
        <is>
          <t/>
        </is>
      </c>
      <c r="M1048" t="inlineStr">
        <is>
          <t/>
        </is>
      </c>
      <c r="N1048" t="n">
        <v>0.0</v>
      </c>
      <c r="O1048" t="n">
        <v>0.0</v>
      </c>
      <c r="P1048" t="n">
        <v>248.12</v>
      </c>
      <c r="Q1048" t="n">
        <v>189.34</v>
      </c>
      <c r="R1048" t="n">
        <v>37.14</v>
      </c>
      <c r="S1048" t="n">
        <v>37.14</v>
      </c>
      <c r="T1048" t="n">
        <v>3.15</v>
      </c>
      <c r="U1048" t="n">
        <v>2.38</v>
      </c>
      <c r="V1048" t="n">
        <v>50.06</v>
      </c>
      <c r="W1048" t="n">
        <v>36.17</v>
      </c>
      <c r="X1048" t="n">
        <v>4.14</v>
      </c>
      <c r="Y1048" t="n">
        <v>3.12</v>
      </c>
      <c r="Z1048" t="n">
        <v>9.76</v>
      </c>
      <c r="AA1048" t="n">
        <v>7.07</v>
      </c>
      <c r="AB1048" t="n">
        <v>11.9</v>
      </c>
      <c r="AC1048" t="n">
        <v>11.91</v>
      </c>
      <c r="AD1048" t="n">
        <v>-65.23000000000005</v>
      </c>
      <c r="AE1048" t="n">
        <v>58.78</v>
      </c>
      <c r="AF1048" t="n">
        <v>0.0</v>
      </c>
      <c r="AG1048" t="n">
        <v>0.77</v>
      </c>
      <c r="AH1048" t="n">
        <v>13.89</v>
      </c>
      <c r="AI1048" t="n">
        <v>1.0199999999999996</v>
      </c>
      <c r="AJ1048" t="n">
        <v>2.6899999999999995</v>
      </c>
      <c r="AK1048" t="n">
        <v>-0.009999999999999787</v>
      </c>
      <c r="AL1048" t="inlineStr">
        <is>
          <t>unreconciled</t>
        </is>
      </c>
      <c r="AM1048" t="inlineStr">
        <is>
          <t>Order Amount Mismatch (3PO&gt;POS)</t>
        </is>
      </c>
      <c r="AN1048" t="n">
        <v>65.23</v>
      </c>
      <c r="AO1048" t="n">
        <f>ROUND(P1048*100/H1048,2)</f>
        <v>0.0</v>
      </c>
      <c r="AP1048" t="n">
        <f>ROUND(Q1048*100/I1048,2)</f>
        <v>0.0</v>
      </c>
      <c r="AQ1048"/>
      <c r="AR1048"/>
      <c r="AS1048" t="n">
        <v>0.0</v>
      </c>
    </row>
    <row r="1049">
      <c r="A1049" s="1" t="n">
        <v>45233.0</v>
      </c>
      <c r="B1049" s="2" t="n">
        <v>45233.67821759259</v>
      </c>
      <c r="C1049" t="inlineStr">
        <is>
          <t>3140094012085147</t>
        </is>
      </c>
      <c r="D1049" t="inlineStr">
        <is>
          <t>POS0012</t>
        </is>
      </c>
      <c r="E1049" t="inlineStr">
        <is>
          <t>62</t>
        </is>
      </c>
      <c r="F1049" t="inlineStr">
        <is>
          <t>0094</t>
        </is>
      </c>
      <c r="G1049" t="inlineStr">
        <is>
          <t>5311129456</t>
        </is>
      </c>
      <c r="H1049" t="n">
        <v>586.0</v>
      </c>
      <c r="I1049" t="n">
        <v>635.24</v>
      </c>
      <c r="J1049" t="n">
        <v>598.1</v>
      </c>
      <c r="K1049" t="inlineStr">
        <is>
          <t>sale</t>
        </is>
      </c>
      <c r="L1049" t="inlineStr">
        <is>
          <t/>
        </is>
      </c>
      <c r="M1049" t="inlineStr">
        <is>
          <t/>
        </is>
      </c>
      <c r="N1049" t="n">
        <v>0.0</v>
      </c>
      <c r="O1049" t="n">
        <v>0.0</v>
      </c>
      <c r="P1049" t="n">
        <v>492.01</v>
      </c>
      <c r="Q1049" t="n">
        <v>433.21</v>
      </c>
      <c r="R1049" t="n">
        <v>37.14</v>
      </c>
      <c r="S1049" t="n">
        <v>37.14</v>
      </c>
      <c r="T1049" t="n">
        <v>6.35</v>
      </c>
      <c r="U1049" t="n">
        <v>5.58</v>
      </c>
      <c r="V1049" t="n">
        <v>107.66</v>
      </c>
      <c r="W1049" t="n">
        <v>93.77</v>
      </c>
      <c r="X1049" t="n">
        <v>8.34</v>
      </c>
      <c r="Y1049" t="n">
        <v>7.33</v>
      </c>
      <c r="Z1049" t="n">
        <v>20.88</v>
      </c>
      <c r="AA1049" t="n">
        <v>18.2</v>
      </c>
      <c r="AB1049" t="n">
        <v>27.9</v>
      </c>
      <c r="AC1049" t="n">
        <v>27.91</v>
      </c>
      <c r="AD1049" t="n">
        <v>-49.24000000000001</v>
      </c>
      <c r="AE1049" t="n">
        <v>58.80000000000001</v>
      </c>
      <c r="AF1049" t="n">
        <v>0.0</v>
      </c>
      <c r="AG1049" t="n">
        <v>0.7699999999999996</v>
      </c>
      <c r="AH1049" t="n">
        <v>13.89</v>
      </c>
      <c r="AI1049" t="n">
        <v>1.0099999999999998</v>
      </c>
      <c r="AJ1049" t="n">
        <v>2.6799999999999997</v>
      </c>
      <c r="AK1049" t="n">
        <v>-0.010000000000001563</v>
      </c>
      <c r="AL1049" t="inlineStr">
        <is>
          <t>unreconciled</t>
        </is>
      </c>
      <c r="AM1049" t="inlineStr">
        <is>
          <t>Order Amount Mismatch (3PO&gt;POS)</t>
        </is>
      </c>
      <c r="AN1049" t="n">
        <v>49.24</v>
      </c>
      <c r="AO1049" t="n">
        <f>ROUND(P1049*100/H1049,2)</f>
        <v>0.0</v>
      </c>
      <c r="AP1049" t="n">
        <f>ROUND(Q1049*100/I1049,2)</f>
        <v>0.0</v>
      </c>
      <c r="AQ1049"/>
      <c r="AR1049"/>
      <c r="AS1049" t="n">
        <v>0.0</v>
      </c>
    </row>
    <row r="1050">
      <c r="A1050" s="1" t="n">
        <v>45232.0</v>
      </c>
      <c r="B1050" s="2" t="n">
        <v>45232.87068287037</v>
      </c>
      <c r="C1050" t="inlineStr">
        <is>
          <t>3140023012059053</t>
        </is>
      </c>
      <c r="D1050" t="inlineStr">
        <is>
          <t>POS0012</t>
        </is>
      </c>
      <c r="E1050" t="inlineStr">
        <is>
          <t>47</t>
        </is>
      </c>
      <c r="F1050" t="inlineStr">
        <is>
          <t>0023</t>
        </is>
      </c>
      <c r="G1050" t="inlineStr">
        <is>
          <t>5311130954</t>
        </is>
      </c>
      <c r="H1050" t="n">
        <v>1436.0</v>
      </c>
      <c r="I1050" t="n">
        <v>1367.6</v>
      </c>
      <c r="J1050" t="n">
        <v>1330.46</v>
      </c>
      <c r="K1050" t="inlineStr">
        <is>
          <t>sale</t>
        </is>
      </c>
      <c r="L1050" t="inlineStr">
        <is>
          <t/>
        </is>
      </c>
      <c r="M1050" t="inlineStr">
        <is>
          <t/>
        </is>
      </c>
      <c r="N1050" t="n">
        <v>0.0</v>
      </c>
      <c r="O1050" t="n">
        <v>0.0</v>
      </c>
      <c r="P1050" t="n">
        <v>1050.15</v>
      </c>
      <c r="Q1050" t="n">
        <v>1050.15</v>
      </c>
      <c r="R1050" t="n">
        <v>37.14</v>
      </c>
      <c r="S1050" t="n">
        <v>37.14</v>
      </c>
      <c r="T1050" t="n">
        <v>13.68</v>
      </c>
      <c r="U1050" t="n">
        <v>13.68</v>
      </c>
      <c r="V1050" t="n">
        <v>239.48</v>
      </c>
      <c r="W1050" t="n">
        <v>239.48</v>
      </c>
      <c r="X1050" t="n">
        <v>17.95</v>
      </c>
      <c r="Y1050" t="n">
        <v>17.95</v>
      </c>
      <c r="Z1050" t="n">
        <v>46.34</v>
      </c>
      <c r="AA1050" t="n">
        <v>46.34</v>
      </c>
      <c r="AB1050" t="n">
        <v>68.38</v>
      </c>
      <c r="AC1050" t="n">
        <v>68.38</v>
      </c>
      <c r="AD1050" t="n">
        <v>68.40000000000009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inlineStr">
        <is>
          <t>unreconciled</t>
        </is>
      </c>
      <c r="AM1050" t="inlineStr">
        <is>
          <t>Order Amount Mismatch (POS&gt;3PO)</t>
        </is>
      </c>
      <c r="AN1050" t="n">
        <v>68.4</v>
      </c>
      <c r="AO1050" t="n">
        <f>ROUND(P1050*100/H1050,2)</f>
        <v>0.0</v>
      </c>
      <c r="AP1050" t="n">
        <f>ROUND(Q1050*100/I1050,2)</f>
        <v>0.0</v>
      </c>
      <c r="AQ1050"/>
      <c r="AR1050"/>
      <c r="AS1050" t="n">
        <v>0.0</v>
      </c>
    </row>
    <row r="1051">
      <c r="A1051" s="1" t="n">
        <v>45233.0</v>
      </c>
      <c r="B1051" s="2" t="n">
        <v>45233.77872685185</v>
      </c>
      <c r="C1051" t="inlineStr">
        <is>
          <t>3140023012059284</t>
        </is>
      </c>
      <c r="D1051" t="inlineStr">
        <is>
          <t>POS0012</t>
        </is>
      </c>
      <c r="E1051" t="inlineStr">
        <is>
          <t>77</t>
        </is>
      </c>
      <c r="F1051" t="inlineStr">
        <is>
          <t>0023</t>
        </is>
      </c>
      <c r="G1051" t="inlineStr">
        <is>
          <t>5311149379</t>
        </is>
      </c>
      <c r="H1051" t="n">
        <v>275.0</v>
      </c>
      <c r="I1051" t="n">
        <v>339.04</v>
      </c>
      <c r="J1051" t="n">
        <v>301.9</v>
      </c>
      <c r="K1051" t="inlineStr">
        <is>
          <t>sale</t>
        </is>
      </c>
      <c r="L1051" t="inlineStr">
        <is>
          <t/>
        </is>
      </c>
      <c r="M1051" t="inlineStr">
        <is>
          <t/>
        </is>
      </c>
      <c r="N1051" t="n">
        <v>0.0</v>
      </c>
      <c r="O1051" t="n">
        <v>0.0</v>
      </c>
      <c r="P1051" t="n">
        <v>266.28</v>
      </c>
      <c r="Q1051" t="n">
        <v>207.48</v>
      </c>
      <c r="R1051" t="n">
        <v>37.14</v>
      </c>
      <c r="S1051" t="n">
        <v>37.14</v>
      </c>
      <c r="T1051" t="n">
        <v>3.39</v>
      </c>
      <c r="U1051" t="n">
        <v>2.62</v>
      </c>
      <c r="V1051" t="n">
        <v>54.34</v>
      </c>
      <c r="W1051" t="n">
        <v>40.46</v>
      </c>
      <c r="X1051" t="n">
        <v>4.45</v>
      </c>
      <c r="Y1051" t="n">
        <v>3.44</v>
      </c>
      <c r="Z1051" t="n">
        <v>10.58</v>
      </c>
      <c r="AA1051" t="n">
        <v>7.9</v>
      </c>
      <c r="AB1051" t="n">
        <v>13.1</v>
      </c>
      <c r="AC1051" t="n">
        <v>13.1</v>
      </c>
      <c r="AD1051" t="n">
        <v>-64.04000000000002</v>
      </c>
      <c r="AE1051" t="n">
        <v>58.79999999999998</v>
      </c>
      <c r="AF1051" t="n">
        <v>0.0</v>
      </c>
      <c r="AG1051" t="n">
        <v>0.77</v>
      </c>
      <c r="AH1051" t="n">
        <v>13.880000000000003</v>
      </c>
      <c r="AI1051" t="n">
        <v>1.0100000000000002</v>
      </c>
      <c r="AJ1051" t="n">
        <v>2.6799999999999997</v>
      </c>
      <c r="AK1051" t="n">
        <v>0.0</v>
      </c>
      <c r="AL1051" t="inlineStr">
        <is>
          <t>unreconciled</t>
        </is>
      </c>
      <c r="AM1051" t="inlineStr">
        <is>
          <t>Order Amount Mismatch (3PO&gt;POS)</t>
        </is>
      </c>
      <c r="AN1051" t="n">
        <v>64.04</v>
      </c>
      <c r="AO1051" t="n">
        <f>ROUND(P1051*100/H1051,2)</f>
        <v>0.0</v>
      </c>
      <c r="AP1051" t="n">
        <f>ROUND(Q1051*100/I1051,2)</f>
        <v>0.0</v>
      </c>
      <c r="AQ1051"/>
      <c r="AR1051"/>
      <c r="AS1051" t="n">
        <v>0.0</v>
      </c>
    </row>
    <row r="1052">
      <c r="A1052" s="1" t="n">
        <v>45233.0</v>
      </c>
      <c r="B1052" s="2" t="n">
        <v>45233.67501157407</v>
      </c>
      <c r="C1052" t="inlineStr">
        <is>
          <t>3140023012059252</t>
        </is>
      </c>
      <c r="D1052" t="inlineStr">
        <is>
          <t>POS0012</t>
        </is>
      </c>
      <c r="E1052" t="inlineStr">
        <is>
          <t>45</t>
        </is>
      </c>
      <c r="F1052" t="inlineStr">
        <is>
          <t>0023</t>
        </is>
      </c>
      <c r="G1052" t="inlineStr">
        <is>
          <t>5311159238</t>
        </is>
      </c>
      <c r="H1052" t="n">
        <v>271.0</v>
      </c>
      <c r="I1052" t="n">
        <v>335.23</v>
      </c>
      <c r="J1052" t="n">
        <v>298.09</v>
      </c>
      <c r="K1052" t="inlineStr">
        <is>
          <t>sale</t>
        </is>
      </c>
      <c r="L1052" t="inlineStr">
        <is>
          <t/>
        </is>
      </c>
      <c r="M1052" t="inlineStr">
        <is>
          <t/>
        </is>
      </c>
      <c r="N1052" t="n">
        <v>0.0</v>
      </c>
      <c r="O1052" t="n">
        <v>0.0</v>
      </c>
      <c r="P1052" t="n">
        <v>263.37</v>
      </c>
      <c r="Q1052" t="n">
        <v>204.59</v>
      </c>
      <c r="R1052" t="n">
        <v>37.14</v>
      </c>
      <c r="S1052" t="n">
        <v>37.14</v>
      </c>
      <c r="T1052" t="n">
        <v>3.35</v>
      </c>
      <c r="U1052" t="n">
        <v>2.58</v>
      </c>
      <c r="V1052" t="n">
        <v>53.66</v>
      </c>
      <c r="W1052" t="n">
        <v>39.77</v>
      </c>
      <c r="X1052" t="n">
        <v>4.4</v>
      </c>
      <c r="Y1052" t="n">
        <v>3.39</v>
      </c>
      <c r="Z1052" t="n">
        <v>10.45</v>
      </c>
      <c r="AA1052" t="n">
        <v>7.77</v>
      </c>
      <c r="AB1052" t="n">
        <v>12.9</v>
      </c>
      <c r="AC1052" t="n">
        <v>12.91</v>
      </c>
      <c r="AD1052" t="n">
        <v>-64.23000000000002</v>
      </c>
      <c r="AE1052" t="n">
        <v>58.78</v>
      </c>
      <c r="AF1052" t="n">
        <v>0.0</v>
      </c>
      <c r="AG1052" t="n">
        <v>0.77</v>
      </c>
      <c r="AH1052" t="n">
        <v>13.889999999999993</v>
      </c>
      <c r="AI1052" t="n">
        <v>1.0100000000000002</v>
      </c>
      <c r="AJ1052" t="n">
        <v>2.6799999999999997</v>
      </c>
      <c r="AK1052" t="n">
        <v>-0.009999999999999787</v>
      </c>
      <c r="AL1052" t="inlineStr">
        <is>
          <t>unreconciled</t>
        </is>
      </c>
      <c r="AM1052" t="inlineStr">
        <is>
          <t>Order Amount Mismatch (3PO&gt;POS)</t>
        </is>
      </c>
      <c r="AN1052" t="n">
        <v>64.23</v>
      </c>
      <c r="AO1052" t="n">
        <f>ROUND(P1052*100/H1052,2)</f>
        <v>0.0</v>
      </c>
      <c r="AP1052" t="n">
        <f>ROUND(Q1052*100/I1052,2)</f>
        <v>0.0</v>
      </c>
      <c r="AQ1052"/>
      <c r="AR1052"/>
      <c r="AS1052" t="n">
        <v>0.0</v>
      </c>
    </row>
    <row r="1053">
      <c r="A1053" s="1" t="n">
        <v>45236.0</v>
      </c>
      <c r="B1053" s="2" t="n">
        <v>45236.79041666666</v>
      </c>
      <c r="C1053" t="inlineStr">
        <is>
          <t>3140023012060074</t>
        </is>
      </c>
      <c r="D1053" t="inlineStr">
        <is>
          <t>POS0012</t>
        </is>
      </c>
      <c r="E1053" t="inlineStr">
        <is>
          <t>65</t>
        </is>
      </c>
      <c r="F1053" t="inlineStr">
        <is>
          <t>0023</t>
        </is>
      </c>
      <c r="G1053" t="inlineStr">
        <is>
          <t>5311167421</t>
        </is>
      </c>
      <c r="H1053" t="n">
        <v>465.0</v>
      </c>
      <c r="I1053" t="n">
        <v>442.85</v>
      </c>
      <c r="J1053" t="n">
        <v>405.71</v>
      </c>
      <c r="K1053" t="inlineStr">
        <is>
          <t>sale</t>
        </is>
      </c>
      <c r="L1053" t="inlineStr">
        <is>
          <t/>
        </is>
      </c>
      <c r="M1053" t="inlineStr">
        <is>
          <t/>
        </is>
      </c>
      <c r="N1053" t="n">
        <v>0.0</v>
      </c>
      <c r="O1053" t="n">
        <v>0.0</v>
      </c>
      <c r="P1053" t="n">
        <v>345.39</v>
      </c>
      <c r="Q1053" t="n">
        <v>345.38</v>
      </c>
      <c r="R1053" t="n">
        <v>37.14</v>
      </c>
      <c r="S1053" t="n">
        <v>37.14</v>
      </c>
      <c r="T1053" t="n">
        <v>4.43</v>
      </c>
      <c r="U1053" t="n">
        <v>4.43</v>
      </c>
      <c r="V1053" t="n">
        <v>73.03</v>
      </c>
      <c r="W1053" t="n">
        <v>73.03</v>
      </c>
      <c r="X1053" t="n">
        <v>5.81</v>
      </c>
      <c r="Y1053" t="n">
        <v>5.81</v>
      </c>
      <c r="Z1053" t="n">
        <v>14.19</v>
      </c>
      <c r="AA1053" t="n">
        <v>14.2</v>
      </c>
      <c r="AB1053" t="n">
        <v>22.14</v>
      </c>
      <c r="AC1053" t="n">
        <v>22.14</v>
      </c>
      <c r="AD1053" t="n">
        <v>22.149999999999977</v>
      </c>
      <c r="AE1053" t="n">
        <v>0.009999999999990905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-0.009999999999999787</v>
      </c>
      <c r="AK1053" t="n">
        <v>0.0</v>
      </c>
      <c r="AL1053" t="inlineStr">
        <is>
          <t>unreconciled</t>
        </is>
      </c>
      <c r="AM1053" t="inlineStr">
        <is>
          <t>Order Amount Mismatch (POS&gt;3PO)</t>
        </is>
      </c>
      <c r="AN1053" t="n">
        <v>22.15</v>
      </c>
      <c r="AO1053" t="n">
        <f>ROUND(P1053*100/H1053,2)</f>
        <v>0.0</v>
      </c>
      <c r="AP1053" t="n">
        <f>ROUND(Q1053*100/I1053,2)</f>
        <v>0.0</v>
      </c>
      <c r="AQ1053"/>
      <c r="AR1053"/>
      <c r="AS1053" t="n">
        <v>0.0</v>
      </c>
    </row>
    <row r="1054">
      <c r="A1054" s="1" t="n">
        <v>45234.0</v>
      </c>
      <c r="B1054" s="2" t="n">
        <v>45234.612222222226</v>
      </c>
      <c r="C1054" t="inlineStr">
        <is>
          <t>3140023012059499</t>
        </is>
      </c>
      <c r="D1054" t="inlineStr">
        <is>
          <t>POS0012</t>
        </is>
      </c>
      <c r="E1054" t="inlineStr">
        <is>
          <t>91</t>
        </is>
      </c>
      <c r="F1054" t="inlineStr">
        <is>
          <t>0023</t>
        </is>
      </c>
      <c r="G1054" t="inlineStr">
        <is>
          <t>5311168876</t>
        </is>
      </c>
      <c r="H1054" t="n">
        <v>487.0</v>
      </c>
      <c r="I1054" t="n">
        <v>463.8</v>
      </c>
      <c r="J1054" t="n">
        <v>426.66</v>
      </c>
      <c r="K1054" t="inlineStr">
        <is>
          <t>sale</t>
        </is>
      </c>
      <c r="L1054" t="inlineStr">
        <is>
          <t/>
        </is>
      </c>
      <c r="M1054" t="inlineStr">
        <is>
          <t/>
        </is>
      </c>
      <c r="N1054" t="n">
        <v>0.0</v>
      </c>
      <c r="O1054" t="n">
        <v>0.0</v>
      </c>
      <c r="P1054" t="n">
        <v>361.35</v>
      </c>
      <c r="Q1054" t="n">
        <v>361.36</v>
      </c>
      <c r="R1054" t="n">
        <v>37.14</v>
      </c>
      <c r="S1054" t="n">
        <v>37.14</v>
      </c>
      <c r="T1054" t="n">
        <v>4.64</v>
      </c>
      <c r="U1054" t="n">
        <v>4.64</v>
      </c>
      <c r="V1054" t="n">
        <v>76.8</v>
      </c>
      <c r="W1054" t="n">
        <v>76.8</v>
      </c>
      <c r="X1054" t="n">
        <v>6.09</v>
      </c>
      <c r="Y1054" t="n">
        <v>6.09</v>
      </c>
      <c r="Z1054" t="n">
        <v>14.92</v>
      </c>
      <c r="AA1054" t="n">
        <v>14.92</v>
      </c>
      <c r="AB1054" t="n">
        <v>23.2</v>
      </c>
      <c r="AC1054" t="n">
        <v>23.19</v>
      </c>
      <c r="AD1054" t="n">
        <v>23.19999999999999</v>
      </c>
      <c r="AE1054" t="n">
        <v>-0.009999999999990905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0.00999999999999801</v>
      </c>
      <c r="AL1054" t="inlineStr">
        <is>
          <t>unreconciled</t>
        </is>
      </c>
      <c r="AM1054" t="inlineStr">
        <is>
          <t>Order Amount Mismatch (POS&gt;3PO)</t>
        </is>
      </c>
      <c r="AN1054" t="n">
        <v>23.2</v>
      </c>
      <c r="AO1054" t="n">
        <f>ROUND(P1054*100/H1054,2)</f>
        <v>0.0</v>
      </c>
      <c r="AP1054" t="n">
        <f>ROUND(Q1054*100/I1054,2)</f>
        <v>0.0</v>
      </c>
      <c r="AQ1054"/>
      <c r="AR1054"/>
      <c r="AS1054" t="n">
        <v>0.0</v>
      </c>
    </row>
    <row r="1055">
      <c r="A1055" s="1" t="n">
        <v>45232.0</v>
      </c>
      <c r="B1055" s="2" t="n">
        <v>45232.96362268519</v>
      </c>
      <c r="C1055" t="inlineStr">
        <is>
          <t>3140094012084984</t>
        </is>
      </c>
      <c r="D1055" t="inlineStr">
        <is>
          <t>POS0012</t>
        </is>
      </c>
      <c r="E1055" t="inlineStr">
        <is>
          <t>99</t>
        </is>
      </c>
      <c r="F1055" t="inlineStr">
        <is>
          <t>0094</t>
        </is>
      </c>
      <c r="G1055" t="inlineStr">
        <is>
          <t>5311202023</t>
        </is>
      </c>
      <c r="H1055" t="n">
        <v>279.0</v>
      </c>
      <c r="I1055" t="n">
        <v>265.72</v>
      </c>
      <c r="J1055" t="n">
        <v>228.58</v>
      </c>
      <c r="K1055" t="inlineStr">
        <is>
          <t>sale</t>
        </is>
      </c>
      <c r="L1055" t="inlineStr">
        <is>
          <t/>
        </is>
      </c>
      <c r="M1055" t="inlineStr">
        <is>
          <t/>
        </is>
      </c>
      <c r="N1055" t="n">
        <v>0.0</v>
      </c>
      <c r="O1055" t="n">
        <v>0.0</v>
      </c>
      <c r="P1055" t="n">
        <v>210.4</v>
      </c>
      <c r="Q1055" t="n">
        <v>210.4</v>
      </c>
      <c r="R1055" t="n">
        <v>37.14</v>
      </c>
      <c r="S1055" t="n">
        <v>37.14</v>
      </c>
      <c r="T1055" t="n">
        <v>2.66</v>
      </c>
      <c r="U1055" t="n">
        <v>2.66</v>
      </c>
      <c r="V1055" t="n">
        <v>41.14</v>
      </c>
      <c r="W1055" t="n">
        <v>41.14</v>
      </c>
      <c r="X1055" t="n">
        <v>3.49</v>
      </c>
      <c r="Y1055" t="n">
        <v>3.49</v>
      </c>
      <c r="Z1055" t="n">
        <v>8.03</v>
      </c>
      <c r="AA1055" t="n">
        <v>8.04</v>
      </c>
      <c r="AB1055" t="n">
        <v>13.28</v>
      </c>
      <c r="AC1055" t="n">
        <v>13.29</v>
      </c>
      <c r="AD1055" t="n">
        <v>13.279999999999973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-0.009999999999999787</v>
      </c>
      <c r="AK1055" t="n">
        <v>-0.009999999999999787</v>
      </c>
      <c r="AL1055" t="inlineStr">
        <is>
          <t>unreconciled</t>
        </is>
      </c>
      <c r="AM1055" t="inlineStr">
        <is>
          <t>Order Amount Mismatch (POS&gt;3PO)</t>
        </is>
      </c>
      <c r="AN1055" t="n">
        <v>13.28</v>
      </c>
      <c r="AO1055" t="n">
        <f>ROUND(P1055*100/H1055,2)</f>
        <v>0.0</v>
      </c>
      <c r="AP1055" t="n">
        <f>ROUND(Q1055*100/I1055,2)</f>
        <v>0.0</v>
      </c>
      <c r="AQ1055"/>
      <c r="AR1055"/>
      <c r="AS1055" t="n">
        <v>0.0</v>
      </c>
    </row>
    <row r="1056">
      <c r="A1056" s="1" t="n">
        <v>45232.0</v>
      </c>
      <c r="B1056" s="2" t="n">
        <v>45232.80783564815</v>
      </c>
      <c r="C1056" t="inlineStr">
        <is>
          <t>3140094012084851</t>
        </is>
      </c>
      <c r="D1056" t="inlineStr">
        <is>
          <t>POS0012</t>
        </is>
      </c>
      <c r="E1056" t="inlineStr">
        <is>
          <t>66</t>
        </is>
      </c>
      <c r="F1056" t="inlineStr">
        <is>
          <t>0094</t>
        </is>
      </c>
      <c r="G1056" t="inlineStr">
        <is>
          <t>5311216207</t>
        </is>
      </c>
      <c r="H1056" t="n">
        <v>246.00000000000003</v>
      </c>
      <c r="I1056" t="n">
        <v>234.28</v>
      </c>
      <c r="J1056" t="n">
        <v>197.14</v>
      </c>
      <c r="K1056" t="inlineStr">
        <is>
          <t>sale</t>
        </is>
      </c>
      <c r="L1056" t="inlineStr">
        <is>
          <t/>
        </is>
      </c>
      <c r="M1056" t="inlineStr">
        <is>
          <t/>
        </is>
      </c>
      <c r="N1056" t="n">
        <v>0.0</v>
      </c>
      <c r="O1056" t="n">
        <v>0.0</v>
      </c>
      <c r="P1056" t="n">
        <v>186.44</v>
      </c>
      <c r="Q1056" t="n">
        <v>186.43</v>
      </c>
      <c r="R1056" t="n">
        <v>37.14</v>
      </c>
      <c r="S1056" t="n">
        <v>37.14</v>
      </c>
      <c r="T1056" t="n">
        <v>2.34</v>
      </c>
      <c r="U1056" t="n">
        <v>2.34</v>
      </c>
      <c r="V1056" t="n">
        <v>35.49</v>
      </c>
      <c r="W1056" t="n">
        <v>35.49</v>
      </c>
      <c r="X1056" t="n">
        <v>3.07</v>
      </c>
      <c r="Y1056" t="n">
        <v>3.08</v>
      </c>
      <c r="Z1056" t="n">
        <v>6.94</v>
      </c>
      <c r="AA1056" t="n">
        <v>6.94</v>
      </c>
      <c r="AB1056" t="n">
        <v>11.72</v>
      </c>
      <c r="AC1056" t="n">
        <v>11.72</v>
      </c>
      <c r="AD1056" t="n">
        <v>11.720000000000027</v>
      </c>
      <c r="AE1056" t="n">
        <v>0.009999999999990905</v>
      </c>
      <c r="AF1056" t="n">
        <v>0.0</v>
      </c>
      <c r="AG1056" t="n">
        <v>0.0</v>
      </c>
      <c r="AH1056" t="n">
        <v>0.0</v>
      </c>
      <c r="AI1056" t="n">
        <v>-0.010000000000000231</v>
      </c>
      <c r="AJ1056" t="n">
        <v>0.0</v>
      </c>
      <c r="AK1056" t="n">
        <v>0.0</v>
      </c>
      <c r="AL1056" t="inlineStr">
        <is>
          <t>unreconciled</t>
        </is>
      </c>
      <c r="AM1056" t="inlineStr">
        <is>
          <t>Order Amount Mismatch (POS&gt;3PO)</t>
        </is>
      </c>
      <c r="AN1056" t="n">
        <v>11.72</v>
      </c>
      <c r="AO1056" t="n">
        <f>ROUND(P1056*100/H1056,2)</f>
        <v>0.0</v>
      </c>
      <c r="AP1056" t="n">
        <f>ROUND(Q1056*100/I1056,2)</f>
        <v>0.0</v>
      </c>
      <c r="AQ1056"/>
      <c r="AR1056"/>
      <c r="AS1056" t="n">
        <v>0.0</v>
      </c>
    </row>
    <row r="1057">
      <c r="A1057" s="1" t="n">
        <v>45233.0</v>
      </c>
      <c r="B1057" s="2" t="n">
        <v>45233.43440972222</v>
      </c>
      <c r="C1057" t="inlineStr">
        <is>
          <t>3140094012085038</t>
        </is>
      </c>
      <c r="D1057" t="inlineStr">
        <is>
          <t>POS0012</t>
        </is>
      </c>
      <c r="E1057" t="inlineStr">
        <is>
          <t>53</t>
        </is>
      </c>
      <c r="F1057" t="inlineStr">
        <is>
          <t>0094</t>
        </is>
      </c>
      <c r="G1057" t="inlineStr">
        <is>
          <t>5311216358</t>
        </is>
      </c>
      <c r="H1057" t="n">
        <v>440.0</v>
      </c>
      <c r="I1057" t="n">
        <v>419.04</v>
      </c>
      <c r="J1057" t="n">
        <v>381.9</v>
      </c>
      <c r="K1057" t="inlineStr">
        <is>
          <t>sale</t>
        </is>
      </c>
      <c r="L1057" t="inlineStr">
        <is>
          <t/>
        </is>
      </c>
      <c r="M1057" t="inlineStr">
        <is>
          <t/>
        </is>
      </c>
      <c r="N1057" t="n">
        <v>0.0</v>
      </c>
      <c r="O1057" t="n">
        <v>0.0</v>
      </c>
      <c r="P1057" t="n">
        <v>327.25</v>
      </c>
      <c r="Q1057" t="n">
        <v>327.24</v>
      </c>
      <c r="R1057" t="n">
        <v>37.14</v>
      </c>
      <c r="S1057" t="n">
        <v>37.14</v>
      </c>
      <c r="T1057" t="n">
        <v>4.19</v>
      </c>
      <c r="U1057" t="n">
        <v>4.19</v>
      </c>
      <c r="V1057" t="n">
        <v>68.74</v>
      </c>
      <c r="W1057" t="n">
        <v>68.74</v>
      </c>
      <c r="X1057" t="n">
        <v>5.5</v>
      </c>
      <c r="Y1057" t="n">
        <v>5.5</v>
      </c>
      <c r="Z1057" t="n">
        <v>13.36</v>
      </c>
      <c r="AA1057" t="n">
        <v>13.36</v>
      </c>
      <c r="AB1057" t="n">
        <v>20.96</v>
      </c>
      <c r="AC1057" t="n">
        <v>20.95</v>
      </c>
      <c r="AD1057" t="n">
        <v>20.95999999999998</v>
      </c>
      <c r="AE1057" t="n">
        <v>0.009999999999990905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0.010000000000001563</v>
      </c>
      <c r="AL1057" t="inlineStr">
        <is>
          <t>unreconciled</t>
        </is>
      </c>
      <c r="AM1057" t="inlineStr">
        <is>
          <t>Order Amount Mismatch (POS&gt;3PO)</t>
        </is>
      </c>
      <c r="AN1057" t="n">
        <v>20.96</v>
      </c>
      <c r="AO1057" t="n">
        <f>ROUND(P1057*100/H1057,2)</f>
        <v>0.0</v>
      </c>
      <c r="AP1057" t="n">
        <f>ROUND(Q1057*100/I1057,2)</f>
        <v>0.0</v>
      </c>
      <c r="AQ1057"/>
      <c r="AR1057"/>
      <c r="AS1057" t="n">
        <v>0.0</v>
      </c>
    </row>
    <row r="1058">
      <c r="A1058" s="1" t="n">
        <v>45235.0</v>
      </c>
      <c r="B1058" s="2" t="n">
        <v>45235.68200231482</v>
      </c>
      <c r="C1058" t="inlineStr">
        <is>
          <t>3140094012086084</t>
        </is>
      </c>
      <c r="D1058" t="inlineStr">
        <is>
          <t>POS0012</t>
        </is>
      </c>
      <c r="E1058" t="inlineStr">
        <is>
          <t>99</t>
        </is>
      </c>
      <c r="F1058" t="inlineStr">
        <is>
          <t>0094</t>
        </is>
      </c>
      <c r="G1058" t="inlineStr">
        <is>
          <t>5311225578</t>
        </is>
      </c>
      <c r="H1058" t="n">
        <v>471.0</v>
      </c>
      <c r="I1058" t="n">
        <v>448.56</v>
      </c>
      <c r="J1058" t="n">
        <v>411.42</v>
      </c>
      <c r="K1058" t="inlineStr">
        <is>
          <t>sale</t>
        </is>
      </c>
      <c r="L1058" t="inlineStr">
        <is>
          <t/>
        </is>
      </c>
      <c r="M1058" t="inlineStr">
        <is>
          <t/>
        </is>
      </c>
      <c r="N1058" t="n">
        <v>0.0</v>
      </c>
      <c r="O1058" t="n">
        <v>0.0</v>
      </c>
      <c r="P1058" t="n">
        <v>349.73</v>
      </c>
      <c r="Q1058" t="n">
        <v>349.72</v>
      </c>
      <c r="R1058" t="n">
        <v>37.14</v>
      </c>
      <c r="S1058" t="n">
        <v>37.14</v>
      </c>
      <c r="T1058" t="n">
        <v>4.49</v>
      </c>
      <c r="U1058" t="n">
        <v>4.49</v>
      </c>
      <c r="V1058" t="n">
        <v>74.06</v>
      </c>
      <c r="W1058" t="n">
        <v>74.06</v>
      </c>
      <c r="X1058" t="n">
        <v>5.89</v>
      </c>
      <c r="Y1058" t="n">
        <v>5.89</v>
      </c>
      <c r="Z1058" t="n">
        <v>14.39</v>
      </c>
      <c r="AA1058" t="n">
        <v>14.39</v>
      </c>
      <c r="AB1058" t="n">
        <v>22.42</v>
      </c>
      <c r="AC1058" t="n">
        <v>22.43</v>
      </c>
      <c r="AD1058" t="n">
        <v>22.439999999999998</v>
      </c>
      <c r="AE1058" t="n">
        <v>0.009999999999990905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-0.00999999999999801</v>
      </c>
      <c r="AL1058" t="inlineStr">
        <is>
          <t>unreconciled</t>
        </is>
      </c>
      <c r="AM1058" t="inlineStr">
        <is>
          <t>Order Amount Mismatch (POS&gt;3PO)</t>
        </is>
      </c>
      <c r="AN1058" t="n">
        <v>22.44</v>
      </c>
      <c r="AO1058" t="n">
        <f>ROUND(P1058*100/H1058,2)</f>
        <v>0.0</v>
      </c>
      <c r="AP1058" t="n">
        <f>ROUND(Q1058*100/I1058,2)</f>
        <v>0.0</v>
      </c>
      <c r="AQ1058"/>
      <c r="AR1058"/>
      <c r="AS1058" t="n">
        <v>0.0</v>
      </c>
    </row>
    <row r="1059">
      <c r="A1059" s="1" t="n">
        <v>45236.0</v>
      </c>
      <c r="B1059" s="2" t="n">
        <v>45236.60978009259</v>
      </c>
      <c r="C1059" t="inlineStr">
        <is>
          <t>3140094012086486</t>
        </is>
      </c>
      <c r="D1059" t="inlineStr">
        <is>
          <t>POS0012</t>
        </is>
      </c>
      <c r="E1059" t="inlineStr">
        <is>
          <t>01</t>
        </is>
      </c>
      <c r="F1059" t="inlineStr">
        <is>
          <t>0094</t>
        </is>
      </c>
      <c r="G1059" t="inlineStr">
        <is>
          <t>5311227586</t>
        </is>
      </c>
      <c r="H1059" t="n">
        <v>550.0</v>
      </c>
      <c r="I1059" t="n">
        <v>523.81</v>
      </c>
      <c r="J1059" t="n">
        <v>486.67</v>
      </c>
      <c r="K1059" t="inlineStr">
        <is>
          <t>sale</t>
        </is>
      </c>
      <c r="L1059" t="inlineStr">
        <is>
          <t/>
        </is>
      </c>
      <c r="M1059" t="inlineStr">
        <is>
          <t/>
        </is>
      </c>
      <c r="N1059" t="n">
        <v>0.0</v>
      </c>
      <c r="O1059" t="n">
        <v>0.0</v>
      </c>
      <c r="P1059" t="n">
        <v>407.08</v>
      </c>
      <c r="Q1059" t="n">
        <v>407.07</v>
      </c>
      <c r="R1059" t="n">
        <v>37.14</v>
      </c>
      <c r="S1059" t="n">
        <v>37.14</v>
      </c>
      <c r="T1059" t="n">
        <v>5.24</v>
      </c>
      <c r="U1059" t="n">
        <v>5.24</v>
      </c>
      <c r="V1059" t="n">
        <v>87.6</v>
      </c>
      <c r="W1059" t="n">
        <v>87.6</v>
      </c>
      <c r="X1059" t="n">
        <v>6.88</v>
      </c>
      <c r="Y1059" t="n">
        <v>6.88</v>
      </c>
      <c r="Z1059" t="n">
        <v>17.01</v>
      </c>
      <c r="AA1059" t="n">
        <v>17.01</v>
      </c>
      <c r="AB1059" t="n">
        <v>26.2</v>
      </c>
      <c r="AC1059" t="n">
        <v>26.19</v>
      </c>
      <c r="AD1059" t="n">
        <v>26.190000000000055</v>
      </c>
      <c r="AE1059" t="n">
        <v>0.009999999999990905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0.00999999999999801</v>
      </c>
      <c r="AL1059" t="inlineStr">
        <is>
          <t>unreconciled</t>
        </is>
      </c>
      <c r="AM1059" t="inlineStr">
        <is>
          <t>Order Amount Mismatch (POS&gt;3PO)</t>
        </is>
      </c>
      <c r="AN1059" t="n">
        <v>26.19</v>
      </c>
      <c r="AO1059" t="n">
        <f>ROUND(P1059*100/H1059,2)</f>
        <v>0.0</v>
      </c>
      <c r="AP1059" t="n">
        <f>ROUND(Q1059*100/I1059,2)</f>
        <v>0.0</v>
      </c>
      <c r="AQ1059"/>
      <c r="AR1059"/>
      <c r="AS1059" t="n">
        <v>0.0</v>
      </c>
    </row>
    <row r="1060">
      <c r="A1060" s="1" t="n">
        <v>45234.0</v>
      </c>
      <c r="B1060" s="2" t="n">
        <v>45234.53134259259</v>
      </c>
      <c r="C1060" t="inlineStr">
        <is>
          <t>3140023012059453</t>
        </is>
      </c>
      <c r="D1060" t="inlineStr">
        <is>
          <t>POS0012</t>
        </is>
      </c>
      <c r="E1060" t="inlineStr">
        <is>
          <t>45</t>
        </is>
      </c>
      <c r="F1060" t="inlineStr">
        <is>
          <t>0023</t>
        </is>
      </c>
      <c r="G1060" t="inlineStr">
        <is>
          <t>5311244786</t>
        </is>
      </c>
      <c r="H1060" t="n">
        <v>1249.0</v>
      </c>
      <c r="I1060" t="n">
        <v>1189.54</v>
      </c>
      <c r="J1060" t="n">
        <v>1152.4</v>
      </c>
      <c r="K1060" t="inlineStr">
        <is>
          <t>sale</t>
        </is>
      </c>
      <c r="L1060" t="inlineStr">
        <is>
          <t/>
        </is>
      </c>
      <c r="M1060" t="inlineStr">
        <is>
          <t/>
        </is>
      </c>
      <c r="N1060" t="n">
        <v>0.0</v>
      </c>
      <c r="O1060" t="n">
        <v>0.0</v>
      </c>
      <c r="P1060" t="n">
        <v>914.45</v>
      </c>
      <c r="Q1060" t="n">
        <v>914.43</v>
      </c>
      <c r="R1060" t="n">
        <v>37.14</v>
      </c>
      <c r="S1060" t="n">
        <v>37.14</v>
      </c>
      <c r="T1060" t="n">
        <v>11.9</v>
      </c>
      <c r="U1060" t="n">
        <v>11.9</v>
      </c>
      <c r="V1060" t="n">
        <v>207.43</v>
      </c>
      <c r="W1060" t="n">
        <v>207.43</v>
      </c>
      <c r="X1060" t="n">
        <v>15.61</v>
      </c>
      <c r="Y1060" t="n">
        <v>15.61</v>
      </c>
      <c r="Z1060" t="n">
        <v>40.15</v>
      </c>
      <c r="AA1060" t="n">
        <v>40.15</v>
      </c>
      <c r="AB1060" t="n">
        <v>59.48</v>
      </c>
      <c r="AC1060" t="n">
        <v>59.48</v>
      </c>
      <c r="AD1060" t="n">
        <v>59.460000000000036</v>
      </c>
      <c r="AE1060" t="n">
        <v>0.020000000000095497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inlineStr">
        <is>
          <t>unreconciled</t>
        </is>
      </c>
      <c r="AM1060" t="inlineStr">
        <is>
          <t>Order Amount Mismatch (POS&gt;3PO)</t>
        </is>
      </c>
      <c r="AN1060" t="n">
        <v>59.46</v>
      </c>
      <c r="AO1060" t="n">
        <f>ROUND(P1060*100/H1060,2)</f>
        <v>0.0</v>
      </c>
      <c r="AP1060" t="n">
        <f>ROUND(Q1060*100/I1060,2)</f>
        <v>0.0</v>
      </c>
      <c r="AQ1060"/>
      <c r="AR1060"/>
      <c r="AS1060" t="n">
        <v>0.0</v>
      </c>
    </row>
    <row r="1061">
      <c r="A1061" s="1" t="n">
        <v>45234.0</v>
      </c>
      <c r="B1061" s="2" t="n">
        <v>45234.66082175926</v>
      </c>
      <c r="C1061" t="inlineStr">
        <is>
          <t>3140094012085557</t>
        </is>
      </c>
      <c r="D1061" t="inlineStr">
        <is>
          <t>POS0012</t>
        </is>
      </c>
      <c r="E1061" t="inlineStr">
        <is>
          <t>72</t>
        </is>
      </c>
      <c r="F1061" t="inlineStr">
        <is>
          <t>0094</t>
        </is>
      </c>
      <c r="G1061" t="inlineStr">
        <is>
          <t>5311277319</t>
        </is>
      </c>
      <c r="H1061" t="n">
        <v>639.0</v>
      </c>
      <c r="I1061" t="n">
        <v>608.58</v>
      </c>
      <c r="J1061" t="n">
        <v>571.44</v>
      </c>
      <c r="K1061" t="inlineStr">
        <is>
          <t>sale</t>
        </is>
      </c>
      <c r="L1061" t="inlineStr">
        <is>
          <t/>
        </is>
      </c>
      <c r="M1061" t="inlineStr">
        <is>
          <t/>
        </is>
      </c>
      <c r="N1061" t="n">
        <v>0.0</v>
      </c>
      <c r="O1061" t="n">
        <v>0.0</v>
      </c>
      <c r="P1061" t="n">
        <v>471.69</v>
      </c>
      <c r="Q1061" t="n">
        <v>471.68</v>
      </c>
      <c r="R1061" t="n">
        <v>37.14</v>
      </c>
      <c r="S1061" t="n">
        <v>37.14</v>
      </c>
      <c r="T1061" t="n">
        <v>6.09</v>
      </c>
      <c r="U1061" t="n">
        <v>6.09</v>
      </c>
      <c r="V1061" t="n">
        <v>102.86</v>
      </c>
      <c r="W1061" t="n">
        <v>102.86</v>
      </c>
      <c r="X1061" t="n">
        <v>7.99</v>
      </c>
      <c r="Y1061" t="n">
        <v>7.99</v>
      </c>
      <c r="Z1061" t="n">
        <v>19.95</v>
      </c>
      <c r="AA1061" t="n">
        <v>19.95</v>
      </c>
      <c r="AB1061" t="n">
        <v>30.42</v>
      </c>
      <c r="AC1061" t="n">
        <v>30.43</v>
      </c>
      <c r="AD1061" t="n">
        <v>30.41999999999996</v>
      </c>
      <c r="AE1061" t="n">
        <v>0.009999999999990905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-0.00999999999999801</v>
      </c>
      <c r="AL1061" t="inlineStr">
        <is>
          <t>unreconciled</t>
        </is>
      </c>
      <c r="AM1061" t="inlineStr">
        <is>
          <t>Order Amount Mismatch (POS&gt;3PO)</t>
        </is>
      </c>
      <c r="AN1061" t="n">
        <v>30.42</v>
      </c>
      <c r="AO1061" t="n">
        <f>ROUND(P1061*100/H1061,2)</f>
        <v>0.0</v>
      </c>
      <c r="AP1061" t="n">
        <f>ROUND(Q1061*100/I1061,2)</f>
        <v>0.0</v>
      </c>
      <c r="AQ1061"/>
      <c r="AR1061"/>
      <c r="AS1061" t="n">
        <v>0.0</v>
      </c>
    </row>
    <row r="1062">
      <c r="A1062" s="1" t="n">
        <v>45232.0</v>
      </c>
      <c r="B1062" s="2" t="n">
        <v>45232.88392361111</v>
      </c>
      <c r="C1062" t="inlineStr">
        <is>
          <t>3140094012084917</t>
        </is>
      </c>
      <c r="D1062" t="inlineStr">
        <is>
          <t>POS0012</t>
        </is>
      </c>
      <c r="E1062" t="inlineStr">
        <is>
          <t>32</t>
        </is>
      </c>
      <c r="F1062" t="inlineStr">
        <is>
          <t>0094</t>
        </is>
      </c>
      <c r="G1062" t="inlineStr">
        <is>
          <t>5311277761</t>
        </is>
      </c>
      <c r="H1062" t="n">
        <v>633.0</v>
      </c>
      <c r="I1062" t="n">
        <v>602.88</v>
      </c>
      <c r="J1062" t="n">
        <v>565.74</v>
      </c>
      <c r="K1062" t="inlineStr">
        <is>
          <t>sale</t>
        </is>
      </c>
      <c r="L1062" t="inlineStr">
        <is>
          <t/>
        </is>
      </c>
      <c r="M1062" t="inlineStr">
        <is>
          <t/>
        </is>
      </c>
      <c r="N1062" t="n">
        <v>0.0</v>
      </c>
      <c r="O1062" t="n">
        <v>0.0</v>
      </c>
      <c r="P1062" t="n">
        <v>467.36</v>
      </c>
      <c r="Q1062" t="n">
        <v>467.37</v>
      </c>
      <c r="R1062" t="n">
        <v>37.14</v>
      </c>
      <c r="S1062" t="n">
        <v>37.14</v>
      </c>
      <c r="T1062" t="n">
        <v>6.03</v>
      </c>
      <c r="U1062" t="n">
        <v>6.03</v>
      </c>
      <c r="V1062" t="n">
        <v>101.83</v>
      </c>
      <c r="W1062" t="n">
        <v>101.83</v>
      </c>
      <c r="X1062" t="n">
        <v>7.91</v>
      </c>
      <c r="Y1062" t="n">
        <v>7.91</v>
      </c>
      <c r="Z1062" t="n">
        <v>19.75</v>
      </c>
      <c r="AA1062" t="n">
        <v>19.75</v>
      </c>
      <c r="AB1062" t="n">
        <v>30.14</v>
      </c>
      <c r="AC1062" t="n">
        <v>30.15</v>
      </c>
      <c r="AD1062" t="n">
        <v>30.120000000000005</v>
      </c>
      <c r="AE1062" t="n">
        <v>-0.009999999999990905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-0.00999999999999801</v>
      </c>
      <c r="AL1062" t="inlineStr">
        <is>
          <t>unreconciled</t>
        </is>
      </c>
      <c r="AM1062" t="inlineStr">
        <is>
          <t>Order Amount Mismatch (POS&gt;3PO)</t>
        </is>
      </c>
      <c r="AN1062" t="n">
        <v>30.12</v>
      </c>
      <c r="AO1062" t="n">
        <f>ROUND(P1062*100/H1062,2)</f>
        <v>0.0</v>
      </c>
      <c r="AP1062" t="n">
        <f>ROUND(Q1062*100/I1062,2)</f>
        <v>0.0</v>
      </c>
      <c r="AQ1062"/>
      <c r="AR1062"/>
      <c r="AS1062" t="n">
        <v>0.0</v>
      </c>
    </row>
    <row r="1063">
      <c r="A1063" s="1" t="n">
        <v>45234.0</v>
      </c>
      <c r="B1063" s="2" t="n">
        <v>45234.820543981485</v>
      </c>
      <c r="C1063" t="inlineStr">
        <is>
          <t>3140094012085694</t>
        </is>
      </c>
      <c r="D1063" t="inlineStr">
        <is>
          <t>POS0012</t>
        </is>
      </c>
      <c r="E1063" t="inlineStr">
        <is>
          <t>09</t>
        </is>
      </c>
      <c r="F1063" t="inlineStr">
        <is>
          <t>0094</t>
        </is>
      </c>
      <c r="G1063" t="inlineStr">
        <is>
          <t>5311295971</t>
        </is>
      </c>
      <c r="H1063" t="n">
        <v>698.0</v>
      </c>
      <c r="I1063" t="n">
        <v>664.76</v>
      </c>
      <c r="J1063" t="n">
        <v>627.62</v>
      </c>
      <c r="K1063" t="inlineStr">
        <is>
          <t>sale</t>
        </is>
      </c>
      <c r="L1063" t="inlineStr">
        <is>
          <t/>
        </is>
      </c>
      <c r="M1063" t="inlineStr">
        <is>
          <t/>
        </is>
      </c>
      <c r="N1063" t="n">
        <v>0.0</v>
      </c>
      <c r="O1063" t="n">
        <v>0.0</v>
      </c>
      <c r="P1063" t="n">
        <v>514.52</v>
      </c>
      <c r="Q1063" t="n">
        <v>514.52</v>
      </c>
      <c r="R1063" t="n">
        <v>37.14</v>
      </c>
      <c r="S1063" t="n">
        <v>37.14</v>
      </c>
      <c r="T1063" t="n">
        <v>6.65</v>
      </c>
      <c r="U1063" t="n">
        <v>6.65</v>
      </c>
      <c r="V1063" t="n">
        <v>112.97</v>
      </c>
      <c r="W1063" t="n">
        <v>112.97</v>
      </c>
      <c r="X1063" t="n">
        <v>8.72</v>
      </c>
      <c r="Y1063" t="n">
        <v>8.72</v>
      </c>
      <c r="Z1063" t="n">
        <v>21.9</v>
      </c>
      <c r="AA1063" t="n">
        <v>21.9</v>
      </c>
      <c r="AB1063" t="n">
        <v>33.24</v>
      </c>
      <c r="AC1063" t="n">
        <v>33.24</v>
      </c>
      <c r="AD1063" t="n">
        <v>33.24000000000001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inlineStr">
        <is>
          <t>unreconciled</t>
        </is>
      </c>
      <c r="AM1063" t="inlineStr">
        <is>
          <t>Order Amount Mismatch (POS&gt;3PO)</t>
        </is>
      </c>
      <c r="AN1063" t="n">
        <v>33.24</v>
      </c>
      <c r="AO1063" t="n">
        <f>ROUND(P1063*100/H1063,2)</f>
        <v>0.0</v>
      </c>
      <c r="AP1063" t="n">
        <f>ROUND(Q1063*100/I1063,2)</f>
        <v>0.0</v>
      </c>
      <c r="AQ1063"/>
      <c r="AR1063"/>
      <c r="AS1063" t="n">
        <v>0.0</v>
      </c>
    </row>
    <row r="1064">
      <c r="A1064" s="1" t="n">
        <v>45233.0</v>
      </c>
      <c r="B1064" s="2" t="n">
        <v>45233.9746875</v>
      </c>
      <c r="C1064" t="inlineStr">
        <is>
          <t>3140094012085386</t>
        </is>
      </c>
      <c r="D1064" t="inlineStr">
        <is>
          <t>POS0012</t>
        </is>
      </c>
      <c r="E1064" t="inlineStr">
        <is>
          <t>01</t>
        </is>
      </c>
      <c r="F1064" t="inlineStr">
        <is>
          <t>0094</t>
        </is>
      </c>
      <c r="G1064" t="inlineStr">
        <is>
          <t>5311297932</t>
        </is>
      </c>
      <c r="H1064" t="n">
        <v>1052.0</v>
      </c>
      <c r="I1064" t="n">
        <v>1079.05</v>
      </c>
      <c r="J1064" t="n">
        <v>1041.91</v>
      </c>
      <c r="K1064" t="inlineStr">
        <is>
          <t>sale</t>
        </is>
      </c>
      <c r="L1064" t="inlineStr">
        <is>
          <t/>
        </is>
      </c>
      <c r="M1064" t="inlineStr">
        <is>
          <t/>
        </is>
      </c>
      <c r="N1064" t="n">
        <v>0.0</v>
      </c>
      <c r="O1064" t="n">
        <v>0.0</v>
      </c>
      <c r="P1064" t="n">
        <v>830.25</v>
      </c>
      <c r="Q1064" t="n">
        <v>771.43</v>
      </c>
      <c r="R1064" t="n">
        <v>37.14</v>
      </c>
      <c r="S1064" t="n">
        <v>37.14</v>
      </c>
      <c r="T1064" t="n">
        <v>10.79</v>
      </c>
      <c r="U1064" t="n">
        <v>10.02</v>
      </c>
      <c r="V1064" t="n">
        <v>187.54</v>
      </c>
      <c r="W1064" t="n">
        <v>173.66</v>
      </c>
      <c r="X1064" t="n">
        <v>14.16</v>
      </c>
      <c r="Y1064" t="n">
        <v>13.15</v>
      </c>
      <c r="Z1064" t="n">
        <v>36.31</v>
      </c>
      <c r="AA1064" t="n">
        <v>33.63</v>
      </c>
      <c r="AB1064" t="n">
        <v>50.1</v>
      </c>
      <c r="AC1064" t="n">
        <v>50.1</v>
      </c>
      <c r="AD1064" t="n">
        <v>-27.049999999999955</v>
      </c>
      <c r="AE1064" t="n">
        <v>58.82000000000005</v>
      </c>
      <c r="AF1064" t="n">
        <v>0.0</v>
      </c>
      <c r="AG1064" t="n">
        <v>0.7699999999999996</v>
      </c>
      <c r="AH1064" t="n">
        <v>13.879999999999995</v>
      </c>
      <c r="AI1064" t="n">
        <v>1.0099999999999998</v>
      </c>
      <c r="AJ1064" t="n">
        <v>2.6799999999999997</v>
      </c>
      <c r="AK1064" t="n">
        <v>0.0</v>
      </c>
      <c r="AL1064" t="inlineStr">
        <is>
          <t>unreconciled</t>
        </is>
      </c>
      <c r="AM1064" t="inlineStr">
        <is>
          <t>Order Amount Mismatch (3PO&gt;POS)</t>
        </is>
      </c>
      <c r="AN1064" t="n">
        <v>27.05</v>
      </c>
      <c r="AO1064" t="n">
        <f>ROUND(P1064*100/H1064,2)</f>
        <v>0.0</v>
      </c>
      <c r="AP1064" t="n">
        <f>ROUND(Q1064*100/I1064,2)</f>
        <v>0.0</v>
      </c>
      <c r="AQ1064"/>
      <c r="AR1064"/>
      <c r="AS1064" t="n">
        <v>0.0</v>
      </c>
    </row>
    <row r="1065">
      <c r="A1065" s="1" t="n">
        <v>45233.0</v>
      </c>
      <c r="B1065" s="2" t="n">
        <v>45233.796261574076</v>
      </c>
      <c r="C1065" t="inlineStr">
        <is>
          <t>3140094012085212</t>
        </is>
      </c>
      <c r="D1065" t="inlineStr">
        <is>
          <t>POS0012</t>
        </is>
      </c>
      <c r="E1065" t="inlineStr">
        <is>
          <t>27</t>
        </is>
      </c>
      <c r="F1065" t="inlineStr">
        <is>
          <t>0094</t>
        </is>
      </c>
      <c r="G1065" t="inlineStr">
        <is>
          <t>5311301480</t>
        </is>
      </c>
      <c r="H1065" t="n">
        <v>416.0</v>
      </c>
      <c r="I1065" t="n">
        <v>473.33</v>
      </c>
      <c r="J1065" t="n">
        <v>436.19</v>
      </c>
      <c r="K1065" t="inlineStr">
        <is>
          <t>sale</t>
        </is>
      </c>
      <c r="L1065" t="inlineStr">
        <is>
          <t/>
        </is>
      </c>
      <c r="M1065" t="inlineStr">
        <is>
          <t/>
        </is>
      </c>
      <c r="N1065" t="n">
        <v>0.0</v>
      </c>
      <c r="O1065" t="n">
        <v>0.0</v>
      </c>
      <c r="P1065" t="n">
        <v>368.63</v>
      </c>
      <c r="Q1065" t="n">
        <v>309.84</v>
      </c>
      <c r="R1065" t="n">
        <v>37.14</v>
      </c>
      <c r="S1065" t="n">
        <v>37.14</v>
      </c>
      <c r="T1065" t="n">
        <v>4.73</v>
      </c>
      <c r="U1065" t="n">
        <v>3.96</v>
      </c>
      <c r="V1065" t="n">
        <v>78.51</v>
      </c>
      <c r="W1065" t="n">
        <v>64.63</v>
      </c>
      <c r="X1065" t="n">
        <v>6.21</v>
      </c>
      <c r="Y1065" t="n">
        <v>5.2</v>
      </c>
      <c r="Z1065" t="n">
        <v>15.25</v>
      </c>
      <c r="AA1065" t="n">
        <v>12.57</v>
      </c>
      <c r="AB1065" t="n">
        <v>19.82</v>
      </c>
      <c r="AC1065" t="n">
        <v>19.81</v>
      </c>
      <c r="AD1065" t="n">
        <v>-57.329999999999984</v>
      </c>
      <c r="AE1065" t="n">
        <v>58.79000000000002</v>
      </c>
      <c r="AF1065" t="n">
        <v>0.0</v>
      </c>
      <c r="AG1065" t="n">
        <v>0.7700000000000005</v>
      </c>
      <c r="AH1065" t="n">
        <v>13.88000000000001</v>
      </c>
      <c r="AI1065" t="n">
        <v>1.0099999999999998</v>
      </c>
      <c r="AJ1065" t="n">
        <v>2.6799999999999997</v>
      </c>
      <c r="AK1065" t="n">
        <v>0.010000000000001563</v>
      </c>
      <c r="AL1065" t="inlineStr">
        <is>
          <t>unreconciled</t>
        </is>
      </c>
      <c r="AM1065" t="inlineStr">
        <is>
          <t>Order Amount Mismatch (3PO&gt;POS)</t>
        </is>
      </c>
      <c r="AN1065" t="n">
        <v>57.33</v>
      </c>
      <c r="AO1065" t="n">
        <f>ROUND(P1065*100/H1065,2)</f>
        <v>0.0</v>
      </c>
      <c r="AP1065" t="n">
        <f>ROUND(Q1065*100/I1065,2)</f>
        <v>0.0</v>
      </c>
      <c r="AQ1065"/>
      <c r="AR1065"/>
      <c r="AS1065" t="n">
        <v>0.0</v>
      </c>
    </row>
    <row r="1066">
      <c r="A1066" s="1" t="n">
        <v>45234.0</v>
      </c>
      <c r="B1066" s="2" t="n">
        <v>45234.86150462963</v>
      </c>
      <c r="C1066" t="inlineStr">
        <is>
          <t>3140094012085742</t>
        </is>
      </c>
      <c r="D1066" t="inlineStr">
        <is>
          <t>POS0012</t>
        </is>
      </c>
      <c r="E1066" t="inlineStr">
        <is>
          <t>57</t>
        </is>
      </c>
      <c r="F1066" t="inlineStr">
        <is>
          <t>0094</t>
        </is>
      </c>
      <c r="G1066" t="inlineStr">
        <is>
          <t>5311311932</t>
        </is>
      </c>
      <c r="H1066" t="n">
        <v>360.0</v>
      </c>
      <c r="I1066" t="n">
        <v>342.85</v>
      </c>
      <c r="J1066" t="n">
        <v>305.71</v>
      </c>
      <c r="K1066" t="inlineStr">
        <is>
          <t>sale</t>
        </is>
      </c>
      <c r="L1066" t="inlineStr">
        <is>
          <t/>
        </is>
      </c>
      <c r="M1066" t="inlineStr">
        <is>
          <t/>
        </is>
      </c>
      <c r="N1066" t="n">
        <v>0.0</v>
      </c>
      <c r="O1066" t="n">
        <v>0.0</v>
      </c>
      <c r="P1066" t="n">
        <v>269.17</v>
      </c>
      <c r="Q1066" t="n">
        <v>269.15</v>
      </c>
      <c r="R1066" t="n">
        <v>37.14</v>
      </c>
      <c r="S1066" t="n">
        <v>37.14</v>
      </c>
      <c r="T1066" t="n">
        <v>3.43</v>
      </c>
      <c r="U1066" t="n">
        <v>3.43</v>
      </c>
      <c r="V1066" t="n">
        <v>55.03</v>
      </c>
      <c r="W1066" t="n">
        <v>55.03</v>
      </c>
      <c r="X1066" t="n">
        <v>4.5</v>
      </c>
      <c r="Y1066" t="n">
        <v>4.5</v>
      </c>
      <c r="Z1066" t="n">
        <v>10.72</v>
      </c>
      <c r="AA1066" t="n">
        <v>10.72</v>
      </c>
      <c r="AB1066" t="n">
        <v>17.14</v>
      </c>
      <c r="AC1066" t="n">
        <v>17.14</v>
      </c>
      <c r="AD1066" t="n">
        <v>17.149999999999977</v>
      </c>
      <c r="AE1066" t="n">
        <v>0.020000000000038654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inlineStr">
        <is>
          <t>unreconciled</t>
        </is>
      </c>
      <c r="AM1066" t="inlineStr">
        <is>
          <t>Order Amount Mismatch (POS&gt;3PO)</t>
        </is>
      </c>
      <c r="AN1066" t="n">
        <v>17.15</v>
      </c>
      <c r="AO1066" t="n">
        <f>ROUND(P1066*100/H1066,2)</f>
        <v>0.0</v>
      </c>
      <c r="AP1066" t="n">
        <f>ROUND(Q1066*100/I1066,2)</f>
        <v>0.0</v>
      </c>
      <c r="AQ1066"/>
      <c r="AR1066"/>
      <c r="AS1066" t="n">
        <v>0.0</v>
      </c>
    </row>
    <row r="1067">
      <c r="A1067" s="1" t="n">
        <v>45234.0</v>
      </c>
      <c r="B1067" s="2" t="n">
        <v>45234.54320601852</v>
      </c>
      <c r="C1067" t="inlineStr">
        <is>
          <t>3140094012085470</t>
        </is>
      </c>
      <c r="D1067" t="inlineStr">
        <is>
          <t>POS0012</t>
        </is>
      </c>
      <c r="E1067" t="inlineStr">
        <is>
          <t>85</t>
        </is>
      </c>
      <c r="F1067" t="inlineStr">
        <is>
          <t>0094</t>
        </is>
      </c>
      <c r="G1067" t="inlineStr">
        <is>
          <t>5311313696</t>
        </is>
      </c>
      <c r="H1067" t="n">
        <v>403.0</v>
      </c>
      <c r="I1067" t="n">
        <v>383.8</v>
      </c>
      <c r="J1067" t="n">
        <v>346.66</v>
      </c>
      <c r="K1067" t="inlineStr">
        <is>
          <t>sale</t>
        </is>
      </c>
      <c r="L1067" t="inlineStr">
        <is>
          <t/>
        </is>
      </c>
      <c r="M1067" t="inlineStr">
        <is>
          <t/>
        </is>
      </c>
      <c r="N1067" t="n">
        <v>0.0</v>
      </c>
      <c r="O1067" t="n">
        <v>0.0</v>
      </c>
      <c r="P1067" t="n">
        <v>300.38</v>
      </c>
      <c r="Q1067" t="n">
        <v>300.37</v>
      </c>
      <c r="R1067" t="n">
        <v>37.14</v>
      </c>
      <c r="S1067" t="n">
        <v>37.14</v>
      </c>
      <c r="T1067" t="n">
        <v>3.84</v>
      </c>
      <c r="U1067" t="n">
        <v>3.84</v>
      </c>
      <c r="V1067" t="n">
        <v>62.4</v>
      </c>
      <c r="W1067" t="n">
        <v>62.4</v>
      </c>
      <c r="X1067" t="n">
        <v>5.04</v>
      </c>
      <c r="Y1067" t="n">
        <v>5.04</v>
      </c>
      <c r="Z1067" t="n">
        <v>12.14</v>
      </c>
      <c r="AA1067" t="n">
        <v>12.14</v>
      </c>
      <c r="AB1067" t="n">
        <v>19.2</v>
      </c>
      <c r="AC1067" t="n">
        <v>19.19</v>
      </c>
      <c r="AD1067" t="n">
        <v>19.19999999999999</v>
      </c>
      <c r="AE1067" t="n">
        <v>0.009999999999990905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0.00999999999999801</v>
      </c>
      <c r="AL1067" t="inlineStr">
        <is>
          <t>unreconciled</t>
        </is>
      </c>
      <c r="AM1067" t="inlineStr">
        <is>
          <t>Order Amount Mismatch (POS&gt;3PO)</t>
        </is>
      </c>
      <c r="AN1067" t="n">
        <v>19.2</v>
      </c>
      <c r="AO1067" t="n">
        <f>ROUND(P1067*100/H1067,2)</f>
        <v>0.0</v>
      </c>
      <c r="AP1067" t="n">
        <f>ROUND(Q1067*100/I1067,2)</f>
        <v>0.0</v>
      </c>
      <c r="AQ1067"/>
      <c r="AR1067"/>
      <c r="AS1067" t="n">
        <v>0.0</v>
      </c>
    </row>
    <row r="1068">
      <c r="A1068" s="1" t="n">
        <v>45233.0</v>
      </c>
      <c r="B1068" s="2" t="n">
        <v>45233.97761574074</v>
      </c>
      <c r="C1068" t="inlineStr">
        <is>
          <t>3140094012085391</t>
        </is>
      </c>
      <c r="D1068" t="inlineStr">
        <is>
          <t>POS0012</t>
        </is>
      </c>
      <c r="E1068" t="inlineStr">
        <is>
          <t>06</t>
        </is>
      </c>
      <c r="F1068" t="inlineStr">
        <is>
          <t>0094</t>
        </is>
      </c>
      <c r="G1068" t="inlineStr">
        <is>
          <t>5311315464</t>
        </is>
      </c>
      <c r="H1068" t="n">
        <v>588.0</v>
      </c>
      <c r="I1068" t="n">
        <v>637.13</v>
      </c>
      <c r="J1068" t="n">
        <v>599.99</v>
      </c>
      <c r="K1068" t="inlineStr">
        <is>
          <t>sale</t>
        </is>
      </c>
      <c r="L1068" t="inlineStr">
        <is>
          <t/>
        </is>
      </c>
      <c r="M1068" t="inlineStr">
        <is>
          <t/>
        </is>
      </c>
      <c r="N1068" t="n">
        <v>0.0</v>
      </c>
      <c r="O1068" t="n">
        <v>0.0</v>
      </c>
      <c r="P1068" t="n">
        <v>493.46</v>
      </c>
      <c r="Q1068" t="n">
        <v>434.65</v>
      </c>
      <c r="R1068" t="n">
        <v>37.14</v>
      </c>
      <c r="S1068" t="n">
        <v>37.14</v>
      </c>
      <c r="T1068" t="n">
        <v>6.37</v>
      </c>
      <c r="U1068" t="n">
        <v>5.6</v>
      </c>
      <c r="V1068" t="n">
        <v>108.0</v>
      </c>
      <c r="W1068" t="n">
        <v>94.11</v>
      </c>
      <c r="X1068" t="n">
        <v>8.36</v>
      </c>
      <c r="Y1068" t="n">
        <v>7.35</v>
      </c>
      <c r="Z1068" t="n">
        <v>20.94</v>
      </c>
      <c r="AA1068" t="n">
        <v>18.26</v>
      </c>
      <c r="AB1068" t="n">
        <v>28.0</v>
      </c>
      <c r="AC1068" t="n">
        <v>28.0</v>
      </c>
      <c r="AD1068" t="n">
        <v>-49.129999999999995</v>
      </c>
      <c r="AE1068" t="n">
        <v>58.81</v>
      </c>
      <c r="AF1068" t="n">
        <v>0.0</v>
      </c>
      <c r="AG1068" t="n">
        <v>0.7700000000000005</v>
      </c>
      <c r="AH1068" t="n">
        <v>13.89</v>
      </c>
      <c r="AI1068" t="n">
        <v>1.0099999999999998</v>
      </c>
      <c r="AJ1068" t="n">
        <v>2.6799999999999997</v>
      </c>
      <c r="AK1068" t="n">
        <v>0.0</v>
      </c>
      <c r="AL1068" t="inlineStr">
        <is>
          <t>unreconciled</t>
        </is>
      </c>
      <c r="AM1068" t="inlineStr">
        <is>
          <t>Order Amount Mismatch (3PO&gt;POS)</t>
        </is>
      </c>
      <c r="AN1068" t="n">
        <v>49.13</v>
      </c>
      <c r="AO1068" t="n">
        <f>ROUND(P1068*100/H1068,2)</f>
        <v>0.0</v>
      </c>
      <c r="AP1068" t="n">
        <f>ROUND(Q1068*100/I1068,2)</f>
        <v>0.0</v>
      </c>
      <c r="AQ1068"/>
      <c r="AR1068"/>
      <c r="AS1068" t="n">
        <v>0.0</v>
      </c>
    </row>
    <row r="1069">
      <c r="A1069" s="1" t="n">
        <v>45234.0</v>
      </c>
      <c r="B1069" s="2" t="n">
        <v>45234.489386574074</v>
      </c>
      <c r="C1069" t="inlineStr">
        <is>
          <t>3140023012059439</t>
        </is>
      </c>
      <c r="D1069" t="inlineStr">
        <is>
          <t>POS0012</t>
        </is>
      </c>
      <c r="E1069" t="inlineStr">
        <is>
          <t>31</t>
        </is>
      </c>
      <c r="F1069" t="inlineStr">
        <is>
          <t>0023</t>
        </is>
      </c>
      <c r="G1069" t="inlineStr">
        <is>
          <t>5311318178</t>
        </is>
      </c>
      <c r="H1069" t="n">
        <v>882.0</v>
      </c>
      <c r="I1069" t="n">
        <v>840.0</v>
      </c>
      <c r="J1069" t="n">
        <v>802.86</v>
      </c>
      <c r="K1069" t="inlineStr">
        <is>
          <t>sale</t>
        </is>
      </c>
      <c r="L1069" t="inlineStr">
        <is>
          <t/>
        </is>
      </c>
      <c r="M1069" t="inlineStr">
        <is>
          <t/>
        </is>
      </c>
      <c r="N1069" t="n">
        <v>0.0</v>
      </c>
      <c r="O1069" t="n">
        <v>0.0</v>
      </c>
      <c r="P1069" t="n">
        <v>648.07</v>
      </c>
      <c r="Q1069" t="n">
        <v>648.08</v>
      </c>
      <c r="R1069" t="n">
        <v>37.14</v>
      </c>
      <c r="S1069" t="n">
        <v>37.14</v>
      </c>
      <c r="T1069" t="n">
        <v>8.4</v>
      </c>
      <c r="U1069" t="n">
        <v>8.4</v>
      </c>
      <c r="V1069" t="n">
        <v>144.51</v>
      </c>
      <c r="W1069" t="n">
        <v>144.51</v>
      </c>
      <c r="X1069" t="n">
        <v>11.02</v>
      </c>
      <c r="Y1069" t="n">
        <v>11.02</v>
      </c>
      <c r="Z1069" t="n">
        <v>28.0</v>
      </c>
      <c r="AA1069" t="n">
        <v>27.99</v>
      </c>
      <c r="AB1069" t="n">
        <v>42.0</v>
      </c>
      <c r="AC1069" t="n">
        <v>42.0</v>
      </c>
      <c r="AD1069" t="n">
        <v>42.0</v>
      </c>
      <c r="AE1069" t="n">
        <v>-0.009999999999990905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0.010000000000001563</v>
      </c>
      <c r="AK1069" t="n">
        <v>0.0</v>
      </c>
      <c r="AL1069" t="inlineStr">
        <is>
          <t>unreconciled</t>
        </is>
      </c>
      <c r="AM1069" t="inlineStr">
        <is>
          <t>Order Amount Mismatch (POS&gt;3PO)</t>
        </is>
      </c>
      <c r="AN1069" t="n">
        <v>42.0</v>
      </c>
      <c r="AO1069" t="n">
        <f>ROUND(P1069*100/H1069,2)</f>
        <v>0.0</v>
      </c>
      <c r="AP1069" t="n">
        <f>ROUND(Q1069*100/I1069,2)</f>
        <v>0.0</v>
      </c>
      <c r="AQ1069"/>
      <c r="AR1069"/>
      <c r="AS1069" t="n">
        <v>0.0</v>
      </c>
    </row>
    <row r="1070">
      <c r="A1070" s="1" t="n">
        <v>45233.0</v>
      </c>
      <c r="B1070" s="2" t="n">
        <v>45233.65646990741</v>
      </c>
      <c r="C1070" t="inlineStr">
        <is>
          <t>3140094012085138</t>
        </is>
      </c>
      <c r="D1070" t="inlineStr">
        <is>
          <t>POS0012</t>
        </is>
      </c>
      <c r="E1070" t="inlineStr">
        <is>
          <t>53</t>
        </is>
      </c>
      <c r="F1070" t="inlineStr">
        <is>
          <t>0094</t>
        </is>
      </c>
      <c r="G1070" t="inlineStr">
        <is>
          <t>5311319001</t>
        </is>
      </c>
      <c r="H1070" t="n">
        <v>1168.0</v>
      </c>
      <c r="I1070" t="n">
        <v>1189.52</v>
      </c>
      <c r="J1070" t="n">
        <v>1152.38</v>
      </c>
      <c r="K1070" t="inlineStr">
        <is>
          <t>sale</t>
        </is>
      </c>
      <c r="L1070" t="inlineStr">
        <is>
          <t/>
        </is>
      </c>
      <c r="M1070" t="inlineStr">
        <is>
          <t/>
        </is>
      </c>
      <c r="N1070" t="n">
        <v>0.0</v>
      </c>
      <c r="O1070" t="n">
        <v>0.0</v>
      </c>
      <c r="P1070" t="n">
        <v>914.43</v>
      </c>
      <c r="Q1070" t="n">
        <v>855.63</v>
      </c>
      <c r="R1070" t="n">
        <v>37.14</v>
      </c>
      <c r="S1070" t="n">
        <v>37.14</v>
      </c>
      <c r="T1070" t="n">
        <v>11.9</v>
      </c>
      <c r="U1070" t="n">
        <v>11.12</v>
      </c>
      <c r="V1070" t="n">
        <v>207.43</v>
      </c>
      <c r="W1070" t="n">
        <v>193.54</v>
      </c>
      <c r="X1070" t="n">
        <v>15.61</v>
      </c>
      <c r="Y1070" t="n">
        <v>14.6</v>
      </c>
      <c r="Z1070" t="n">
        <v>40.15</v>
      </c>
      <c r="AA1070" t="n">
        <v>37.47</v>
      </c>
      <c r="AB1070" t="n">
        <v>55.62</v>
      </c>
      <c r="AC1070" t="n">
        <v>55.62</v>
      </c>
      <c r="AD1070" t="n">
        <v>-21.519999999999982</v>
      </c>
      <c r="AE1070" t="n">
        <v>58.799999999999955</v>
      </c>
      <c r="AF1070" t="n">
        <v>0.0</v>
      </c>
      <c r="AG1070" t="n">
        <v>0.7800000000000011</v>
      </c>
      <c r="AH1070" t="n">
        <v>13.890000000000015</v>
      </c>
      <c r="AI1070" t="n">
        <v>1.0099999999999998</v>
      </c>
      <c r="AJ1070" t="n">
        <v>2.6799999999999997</v>
      </c>
      <c r="AK1070" t="n">
        <v>0.0</v>
      </c>
      <c r="AL1070" t="inlineStr">
        <is>
          <t>unreconciled</t>
        </is>
      </c>
      <c r="AM1070" t="inlineStr">
        <is>
          <t>Order Amount Mismatch (3PO&gt;POS)</t>
        </is>
      </c>
      <c r="AN1070" t="n">
        <v>21.52</v>
      </c>
      <c r="AO1070" t="n">
        <f>ROUND(P1070*100/H1070,2)</f>
        <v>0.0</v>
      </c>
      <c r="AP1070" t="n">
        <f>ROUND(Q1070*100/I1070,2)</f>
        <v>0.0</v>
      </c>
      <c r="AQ1070"/>
      <c r="AR1070"/>
      <c r="AS1070" t="n">
        <v>0.0</v>
      </c>
    </row>
    <row r="1071">
      <c r="A1071" s="1" t="n">
        <v>45234.0</v>
      </c>
      <c r="B1071" s="2" t="n">
        <v>45234.93356481481</v>
      </c>
      <c r="C1071" t="inlineStr">
        <is>
          <t>3140094012085817</t>
        </is>
      </c>
      <c r="D1071" t="inlineStr">
        <is>
          <t>POS0012</t>
        </is>
      </c>
      <c r="E1071" t="inlineStr">
        <is>
          <t>32</t>
        </is>
      </c>
      <c r="F1071" t="inlineStr">
        <is>
          <t>0094</t>
        </is>
      </c>
      <c r="G1071" t="inlineStr">
        <is>
          <t>5311338346</t>
        </is>
      </c>
      <c r="H1071" t="n">
        <v>534.0</v>
      </c>
      <c r="I1071" t="n">
        <v>508.57</v>
      </c>
      <c r="J1071" t="n">
        <v>471.43</v>
      </c>
      <c r="K1071" t="inlineStr">
        <is>
          <t>sale</t>
        </is>
      </c>
      <c r="L1071" t="inlineStr">
        <is>
          <t/>
        </is>
      </c>
      <c r="M1071" t="inlineStr">
        <is>
          <t/>
        </is>
      </c>
      <c r="N1071" t="n">
        <v>0.0</v>
      </c>
      <c r="O1071" t="n">
        <v>0.0</v>
      </c>
      <c r="P1071" t="n">
        <v>395.46</v>
      </c>
      <c r="Q1071" t="n">
        <v>395.48</v>
      </c>
      <c r="R1071" t="n">
        <v>37.14</v>
      </c>
      <c r="S1071" t="n">
        <v>37.14</v>
      </c>
      <c r="T1071" t="n">
        <v>5.09</v>
      </c>
      <c r="U1071" t="n">
        <v>5.09</v>
      </c>
      <c r="V1071" t="n">
        <v>84.86</v>
      </c>
      <c r="W1071" t="n">
        <v>84.86</v>
      </c>
      <c r="X1071" t="n">
        <v>6.68</v>
      </c>
      <c r="Y1071" t="n">
        <v>6.68</v>
      </c>
      <c r="Z1071" t="n">
        <v>16.48</v>
      </c>
      <c r="AA1071" t="n">
        <v>16.47</v>
      </c>
      <c r="AB1071" t="n">
        <v>25.42</v>
      </c>
      <c r="AC1071" t="n">
        <v>25.43</v>
      </c>
      <c r="AD1071" t="n">
        <v>25.430000000000007</v>
      </c>
      <c r="AE1071" t="n">
        <v>-0.020000000000038654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0.010000000000001563</v>
      </c>
      <c r="AK1071" t="n">
        <v>-0.00999999999999801</v>
      </c>
      <c r="AL1071" t="inlineStr">
        <is>
          <t>unreconciled</t>
        </is>
      </c>
      <c r="AM1071" t="inlineStr">
        <is>
          <t>Order Amount Mismatch (POS&gt;3PO)</t>
        </is>
      </c>
      <c r="AN1071" t="n">
        <v>25.43</v>
      </c>
      <c r="AO1071" t="n">
        <f>ROUND(P1071*100/H1071,2)</f>
        <v>0.0</v>
      </c>
      <c r="AP1071" t="n">
        <f>ROUND(Q1071*100/I1071,2)</f>
        <v>0.0</v>
      </c>
      <c r="AQ1071"/>
      <c r="AR1071"/>
      <c r="AS1071" t="n">
        <v>0.0</v>
      </c>
    </row>
    <row r="1072">
      <c r="A1072" s="1" t="n">
        <v>45233.0</v>
      </c>
      <c r="B1072" s="2" t="n">
        <v>45233.77142361111</v>
      </c>
      <c r="C1072" t="inlineStr">
        <is>
          <t>3140094012085196</t>
        </is>
      </c>
      <c r="D1072" t="inlineStr">
        <is>
          <t>POS0012</t>
        </is>
      </c>
      <c r="E1072" t="inlineStr">
        <is>
          <t>11</t>
        </is>
      </c>
      <c r="F1072" t="inlineStr">
        <is>
          <t>0094</t>
        </is>
      </c>
      <c r="G1072" t="inlineStr">
        <is>
          <t>5311342361</t>
        </is>
      </c>
      <c r="H1072" t="n">
        <v>674.0</v>
      </c>
      <c r="I1072" t="n">
        <v>719.04</v>
      </c>
      <c r="J1072" t="n">
        <v>681.9</v>
      </c>
      <c r="K1072" t="inlineStr">
        <is>
          <t>sale</t>
        </is>
      </c>
      <c r="L1072" t="inlineStr">
        <is>
          <t/>
        </is>
      </c>
      <c r="M1072" t="inlineStr">
        <is>
          <t/>
        </is>
      </c>
      <c r="N1072" t="n">
        <v>0.0</v>
      </c>
      <c r="O1072" t="n">
        <v>0.0</v>
      </c>
      <c r="P1072" t="n">
        <v>555.88</v>
      </c>
      <c r="Q1072" t="n">
        <v>497.09</v>
      </c>
      <c r="R1072" t="n">
        <v>37.14</v>
      </c>
      <c r="S1072" t="n">
        <v>37.14</v>
      </c>
      <c r="T1072" t="n">
        <v>7.19</v>
      </c>
      <c r="U1072" t="n">
        <v>6.42</v>
      </c>
      <c r="V1072" t="n">
        <v>122.74</v>
      </c>
      <c r="W1072" t="n">
        <v>108.86</v>
      </c>
      <c r="X1072" t="n">
        <v>9.44</v>
      </c>
      <c r="Y1072" t="n">
        <v>8.42</v>
      </c>
      <c r="Z1072" t="n">
        <v>23.79</v>
      </c>
      <c r="AA1072" t="n">
        <v>21.11</v>
      </c>
      <c r="AB1072" t="n">
        <v>32.1</v>
      </c>
      <c r="AC1072" t="n">
        <v>32.1</v>
      </c>
      <c r="AD1072" t="n">
        <v>-45.039999999999964</v>
      </c>
      <c r="AE1072" t="n">
        <v>58.79000000000002</v>
      </c>
      <c r="AF1072" t="n">
        <v>0.0</v>
      </c>
      <c r="AG1072" t="n">
        <v>0.7700000000000005</v>
      </c>
      <c r="AH1072" t="n">
        <v>13.879999999999995</v>
      </c>
      <c r="AI1072" t="n">
        <v>1.0199999999999996</v>
      </c>
      <c r="AJ1072" t="n">
        <v>2.6799999999999997</v>
      </c>
      <c r="AK1072" t="n">
        <v>0.0</v>
      </c>
      <c r="AL1072" t="inlineStr">
        <is>
          <t>unreconciled</t>
        </is>
      </c>
      <c r="AM1072" t="inlineStr">
        <is>
          <t>Order Amount Mismatch (3PO&gt;POS)</t>
        </is>
      </c>
      <c r="AN1072" t="n">
        <v>45.04</v>
      </c>
      <c r="AO1072" t="n">
        <f>ROUND(P1072*100/H1072,2)</f>
        <v>0.0</v>
      </c>
      <c r="AP1072" t="n">
        <f>ROUND(Q1072*100/I1072,2)</f>
        <v>0.0</v>
      </c>
      <c r="AQ1072"/>
      <c r="AR1072"/>
      <c r="AS1072" t="n">
        <v>0.0</v>
      </c>
    </row>
    <row r="1073">
      <c r="A1073" s="1" t="n">
        <v>45235.0</v>
      </c>
      <c r="B1073" s="2" t="n">
        <v>45235.68887731482</v>
      </c>
      <c r="C1073" t="inlineStr">
        <is>
          <t>3140094012086091</t>
        </is>
      </c>
      <c r="D1073" t="inlineStr">
        <is>
          <t>POS0012</t>
        </is>
      </c>
      <c r="E1073" t="inlineStr">
        <is>
          <t>06</t>
        </is>
      </c>
      <c r="F1073" t="inlineStr">
        <is>
          <t>0094</t>
        </is>
      </c>
      <c r="G1073" t="inlineStr">
        <is>
          <t>5311344623</t>
        </is>
      </c>
      <c r="H1073" t="n">
        <v>326.0</v>
      </c>
      <c r="I1073" t="n">
        <v>310.47</v>
      </c>
      <c r="J1073" t="n">
        <v>273.33</v>
      </c>
      <c r="K1073" t="inlineStr">
        <is>
          <t>sale</t>
        </is>
      </c>
      <c r="L1073" t="inlineStr">
        <is>
          <t/>
        </is>
      </c>
      <c r="M1073" t="inlineStr">
        <is>
          <t/>
        </is>
      </c>
      <c r="N1073" t="n">
        <v>0.0</v>
      </c>
      <c r="O1073" t="n">
        <v>0.0</v>
      </c>
      <c r="P1073" t="n">
        <v>244.51</v>
      </c>
      <c r="Q1073" t="n">
        <v>244.49</v>
      </c>
      <c r="R1073" t="n">
        <v>37.14</v>
      </c>
      <c r="S1073" t="n">
        <v>37.14</v>
      </c>
      <c r="T1073" t="n">
        <v>3.1</v>
      </c>
      <c r="U1073" t="n">
        <v>3.1</v>
      </c>
      <c r="V1073" t="n">
        <v>49.2</v>
      </c>
      <c r="W1073" t="n">
        <v>49.2</v>
      </c>
      <c r="X1073" t="n">
        <v>4.07</v>
      </c>
      <c r="Y1073" t="n">
        <v>4.07</v>
      </c>
      <c r="Z1073" t="n">
        <v>9.59</v>
      </c>
      <c r="AA1073" t="n">
        <v>9.59</v>
      </c>
      <c r="AB1073" t="n">
        <v>15.52</v>
      </c>
      <c r="AC1073" t="n">
        <v>15.52</v>
      </c>
      <c r="AD1073" t="n">
        <v>15.529999999999973</v>
      </c>
      <c r="AE1073" t="n">
        <v>0.01999999999998181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inlineStr">
        <is>
          <t>unreconciled</t>
        </is>
      </c>
      <c r="AM1073" t="inlineStr">
        <is>
          <t>Order Amount Mismatch (POS&gt;3PO)</t>
        </is>
      </c>
      <c r="AN1073" t="n">
        <v>15.53</v>
      </c>
      <c r="AO1073" t="n">
        <f>ROUND(P1073*100/H1073,2)</f>
        <v>0.0</v>
      </c>
      <c r="AP1073" t="n">
        <f>ROUND(Q1073*100/I1073,2)</f>
        <v>0.0</v>
      </c>
      <c r="AQ1073"/>
      <c r="AR1073"/>
      <c r="AS1073" t="n">
        <v>0.0</v>
      </c>
    </row>
    <row r="1074">
      <c r="A1074" s="1" t="n">
        <v>45233.0</v>
      </c>
      <c r="B1074" s="2" t="n">
        <v>45233.3449537037</v>
      </c>
      <c r="C1074" t="inlineStr">
        <is>
          <t>3140023012059171</t>
        </is>
      </c>
      <c r="D1074" t="inlineStr">
        <is>
          <t>POS0012</t>
        </is>
      </c>
      <c r="E1074" t="inlineStr">
        <is>
          <t>64</t>
        </is>
      </c>
      <c r="F1074" t="inlineStr">
        <is>
          <t>0023</t>
        </is>
      </c>
      <c r="G1074" t="inlineStr">
        <is>
          <t>5311355604</t>
        </is>
      </c>
      <c r="H1074" t="n">
        <v>301.0</v>
      </c>
      <c r="I1074" t="n">
        <v>286.66</v>
      </c>
      <c r="J1074" t="n">
        <v>249.52</v>
      </c>
      <c r="K1074" t="inlineStr">
        <is>
          <t>sale</t>
        </is>
      </c>
      <c r="L1074" t="inlineStr">
        <is>
          <t/>
        </is>
      </c>
      <c r="M1074" t="inlineStr">
        <is>
          <t/>
        </is>
      </c>
      <c r="N1074" t="n">
        <v>0.0</v>
      </c>
      <c r="O1074" t="n">
        <v>0.0</v>
      </c>
      <c r="P1074" t="n">
        <v>226.36</v>
      </c>
      <c r="Q1074" t="n">
        <v>226.35</v>
      </c>
      <c r="R1074" t="n">
        <v>37.14</v>
      </c>
      <c r="S1074" t="n">
        <v>37.14</v>
      </c>
      <c r="T1074" t="n">
        <v>2.87</v>
      </c>
      <c r="U1074" t="n">
        <v>2.87</v>
      </c>
      <c r="V1074" t="n">
        <v>44.91</v>
      </c>
      <c r="W1074" t="n">
        <v>44.91</v>
      </c>
      <c r="X1074" t="n">
        <v>3.76</v>
      </c>
      <c r="Y1074" t="n">
        <v>3.76</v>
      </c>
      <c r="Z1074" t="n">
        <v>8.76</v>
      </c>
      <c r="AA1074" t="n">
        <v>8.76</v>
      </c>
      <c r="AB1074" t="n">
        <v>14.34</v>
      </c>
      <c r="AC1074" t="n">
        <v>14.33</v>
      </c>
      <c r="AD1074" t="n">
        <v>14.339999999999975</v>
      </c>
      <c r="AE1074" t="n">
        <v>0.010000000000019327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0.009999999999999787</v>
      </c>
      <c r="AL1074" t="inlineStr">
        <is>
          <t>unreconciled</t>
        </is>
      </c>
      <c r="AM1074" t="inlineStr">
        <is>
          <t>Order Amount Mismatch (POS&gt;3PO)</t>
        </is>
      </c>
      <c r="AN1074" t="n">
        <v>14.34</v>
      </c>
      <c r="AO1074" t="n">
        <f>ROUND(P1074*100/H1074,2)</f>
        <v>0.0</v>
      </c>
      <c r="AP1074" t="n">
        <f>ROUND(Q1074*100/I1074,2)</f>
        <v>0.0</v>
      </c>
      <c r="AQ1074"/>
      <c r="AR1074"/>
      <c r="AS1074" t="n">
        <v>0.0</v>
      </c>
    </row>
    <row r="1075">
      <c r="A1075" s="1" t="n">
        <v>45232.0</v>
      </c>
      <c r="B1075" s="2" t="n">
        <v>45232.93733796296</v>
      </c>
      <c r="C1075" t="inlineStr">
        <is>
          <t>3140023012059093</t>
        </is>
      </c>
      <c r="D1075" t="inlineStr">
        <is>
          <t>POS0012</t>
        </is>
      </c>
      <c r="E1075" t="inlineStr">
        <is>
          <t>86</t>
        </is>
      </c>
      <c r="F1075" t="inlineStr">
        <is>
          <t>0023</t>
        </is>
      </c>
      <c r="G1075" t="inlineStr">
        <is>
          <t>5311356716</t>
        </is>
      </c>
      <c r="H1075" t="n">
        <v>398.0</v>
      </c>
      <c r="I1075" t="n">
        <v>379.05</v>
      </c>
      <c r="J1075" t="n">
        <v>341.91</v>
      </c>
      <c r="K1075" t="inlineStr">
        <is>
          <t>sale</t>
        </is>
      </c>
      <c r="L1075" t="inlineStr">
        <is>
          <t/>
        </is>
      </c>
      <c r="M1075" t="inlineStr">
        <is>
          <t/>
        </is>
      </c>
      <c r="N1075" t="n">
        <v>0.0</v>
      </c>
      <c r="O1075" t="n">
        <v>0.0</v>
      </c>
      <c r="P1075" t="n">
        <v>296.77</v>
      </c>
      <c r="Q1075" t="n">
        <v>296.75</v>
      </c>
      <c r="R1075" t="n">
        <v>37.14</v>
      </c>
      <c r="S1075" t="n">
        <v>37.14</v>
      </c>
      <c r="T1075" t="n">
        <v>3.79</v>
      </c>
      <c r="U1075" t="n">
        <v>3.79</v>
      </c>
      <c r="V1075" t="n">
        <v>61.54</v>
      </c>
      <c r="W1075" t="n">
        <v>61.54</v>
      </c>
      <c r="X1075" t="n">
        <v>4.98</v>
      </c>
      <c r="Y1075" t="n">
        <v>4.98</v>
      </c>
      <c r="Z1075" t="n">
        <v>11.97</v>
      </c>
      <c r="AA1075" t="n">
        <v>11.98</v>
      </c>
      <c r="AB1075" t="n">
        <v>18.96</v>
      </c>
      <c r="AC1075" t="n">
        <v>18.95</v>
      </c>
      <c r="AD1075" t="n">
        <v>18.94999999999999</v>
      </c>
      <c r="AE1075" t="n">
        <v>0.01999999999998181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-0.009999999999999787</v>
      </c>
      <c r="AK1075" t="n">
        <v>0.010000000000001563</v>
      </c>
      <c r="AL1075" t="inlineStr">
        <is>
          <t>unreconciled</t>
        </is>
      </c>
      <c r="AM1075" t="inlineStr">
        <is>
          <t>Order Amount Mismatch (POS&gt;3PO)</t>
        </is>
      </c>
      <c r="AN1075" t="n">
        <v>18.95</v>
      </c>
      <c r="AO1075" t="n">
        <f>ROUND(P1075*100/H1075,2)</f>
        <v>0.0</v>
      </c>
      <c r="AP1075" t="n">
        <f>ROUND(Q1075*100/I1075,2)</f>
        <v>0.0</v>
      </c>
      <c r="AQ1075"/>
      <c r="AR1075"/>
      <c r="AS1075" t="n">
        <v>0.0</v>
      </c>
    </row>
    <row r="1076">
      <c r="A1076" s="1" t="n">
        <v>45232.0</v>
      </c>
      <c r="B1076" s="2" t="n">
        <v>45232.98241898148</v>
      </c>
      <c r="C1076" t="inlineStr">
        <is>
          <t>3140023012059132</t>
        </is>
      </c>
      <c r="D1076" t="inlineStr">
        <is>
          <t>POS0012</t>
        </is>
      </c>
      <c r="E1076" t="inlineStr">
        <is>
          <t>25</t>
        </is>
      </c>
      <c r="F1076" t="inlineStr">
        <is>
          <t>0023</t>
        </is>
      </c>
      <c r="G1076" t="inlineStr">
        <is>
          <t>5311361129</t>
        </is>
      </c>
      <c r="H1076" t="n">
        <v>428.0</v>
      </c>
      <c r="I1076" t="n">
        <v>407.61</v>
      </c>
      <c r="J1076" t="n">
        <v>370.47</v>
      </c>
      <c r="K1076" t="inlineStr">
        <is>
          <t>sale</t>
        </is>
      </c>
      <c r="L1076" t="inlineStr">
        <is>
          <t/>
        </is>
      </c>
      <c r="M1076" t="inlineStr">
        <is>
          <t/>
        </is>
      </c>
      <c r="N1076" t="n">
        <v>0.0</v>
      </c>
      <c r="O1076" t="n">
        <v>0.0</v>
      </c>
      <c r="P1076" t="n">
        <v>318.53</v>
      </c>
      <c r="Q1076" t="n">
        <v>318.52</v>
      </c>
      <c r="R1076" t="n">
        <v>37.14</v>
      </c>
      <c r="S1076" t="n">
        <v>37.14</v>
      </c>
      <c r="T1076" t="n">
        <v>4.08</v>
      </c>
      <c r="U1076" t="n">
        <v>4.08</v>
      </c>
      <c r="V1076" t="n">
        <v>66.68</v>
      </c>
      <c r="W1076" t="n">
        <v>66.68</v>
      </c>
      <c r="X1076" t="n">
        <v>5.35</v>
      </c>
      <c r="Y1076" t="n">
        <v>5.35</v>
      </c>
      <c r="Z1076" t="n">
        <v>12.97</v>
      </c>
      <c r="AA1076" t="n">
        <v>12.96</v>
      </c>
      <c r="AB1076" t="n">
        <v>20.38</v>
      </c>
      <c r="AC1076" t="n">
        <v>20.38</v>
      </c>
      <c r="AD1076" t="n">
        <v>20.389999999999986</v>
      </c>
      <c r="AE1076" t="n">
        <v>0.009999999999990905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0.009999999999999787</v>
      </c>
      <c r="AK1076" t="n">
        <v>0.0</v>
      </c>
      <c r="AL1076" t="inlineStr">
        <is>
          <t>unreconciled</t>
        </is>
      </c>
      <c r="AM1076" t="inlineStr">
        <is>
          <t>Order Amount Mismatch (POS&gt;3PO)</t>
        </is>
      </c>
      <c r="AN1076" t="n">
        <v>20.39</v>
      </c>
      <c r="AO1076" t="n">
        <f>ROUND(P1076*100/H1076,2)</f>
        <v>0.0</v>
      </c>
      <c r="AP1076" t="n">
        <f>ROUND(Q1076*100/I1076,2)</f>
        <v>0.0</v>
      </c>
      <c r="AQ1076"/>
      <c r="AR1076"/>
      <c r="AS1076" t="n">
        <v>0.0</v>
      </c>
    </row>
    <row r="1077">
      <c r="A1077" s="1" t="n">
        <v>45235.0</v>
      </c>
      <c r="B1077" s="2" t="n">
        <v>45235.72972222222</v>
      </c>
      <c r="C1077" t="inlineStr">
        <is>
          <t>3140094012086130</t>
        </is>
      </c>
      <c r="D1077" t="inlineStr">
        <is>
          <t>POS0012</t>
        </is>
      </c>
      <c r="E1077" t="inlineStr">
        <is>
          <t>45</t>
        </is>
      </c>
      <c r="F1077" t="inlineStr">
        <is>
          <t>0094</t>
        </is>
      </c>
      <c r="G1077" t="inlineStr">
        <is>
          <t>5311363159</t>
        </is>
      </c>
      <c r="H1077" t="n">
        <v>281.0</v>
      </c>
      <c r="I1077" t="n">
        <v>267.62</v>
      </c>
      <c r="J1077" t="n">
        <v>230.48</v>
      </c>
      <c r="K1077" t="inlineStr">
        <is>
          <t>sale</t>
        </is>
      </c>
      <c r="L1077" t="inlineStr">
        <is>
          <t/>
        </is>
      </c>
      <c r="M1077" t="inlineStr">
        <is>
          <t/>
        </is>
      </c>
      <c r="N1077" t="n">
        <v>0.0</v>
      </c>
      <c r="O1077" t="n">
        <v>0.0</v>
      </c>
      <c r="P1077" t="n">
        <v>211.84</v>
      </c>
      <c r="Q1077" t="n">
        <v>211.84</v>
      </c>
      <c r="R1077" t="n">
        <v>37.14</v>
      </c>
      <c r="S1077" t="n">
        <v>37.14</v>
      </c>
      <c r="T1077" t="n">
        <v>2.68</v>
      </c>
      <c r="U1077" t="n">
        <v>2.68</v>
      </c>
      <c r="V1077" t="n">
        <v>41.49</v>
      </c>
      <c r="W1077" t="n">
        <v>41.49</v>
      </c>
      <c r="X1077" t="n">
        <v>3.51</v>
      </c>
      <c r="Y1077" t="n">
        <v>3.51</v>
      </c>
      <c r="Z1077" t="n">
        <v>8.1</v>
      </c>
      <c r="AA1077" t="n">
        <v>8.1</v>
      </c>
      <c r="AB1077" t="n">
        <v>13.38</v>
      </c>
      <c r="AC1077" t="n">
        <v>13.38</v>
      </c>
      <c r="AD1077" t="n">
        <v>13.379999999999995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inlineStr">
        <is>
          <t>unreconciled</t>
        </is>
      </c>
      <c r="AM1077" t="inlineStr">
        <is>
          <t>Order Amount Mismatch (POS&gt;3PO)</t>
        </is>
      </c>
      <c r="AN1077" t="n">
        <v>13.38</v>
      </c>
      <c r="AO1077" t="n">
        <f>ROUND(P1077*100/H1077,2)</f>
        <v>0.0</v>
      </c>
      <c r="AP1077" t="n">
        <f>ROUND(Q1077*100/I1077,2)</f>
        <v>0.0</v>
      </c>
      <c r="AQ1077"/>
      <c r="AR1077"/>
      <c r="AS1077" t="n">
        <v>0.0</v>
      </c>
    </row>
    <row r="1078">
      <c r="A1078" s="1" t="n">
        <v>45232.0</v>
      </c>
      <c r="B1078" s="2" t="n">
        <v>45232.87516203704</v>
      </c>
      <c r="C1078" t="inlineStr">
        <is>
          <t>3140094012084910</t>
        </is>
      </c>
      <c r="D1078" t="inlineStr">
        <is>
          <t>POS0012</t>
        </is>
      </c>
      <c r="E1078" t="inlineStr">
        <is>
          <t>25</t>
        </is>
      </c>
      <c r="F1078" t="inlineStr">
        <is>
          <t>0094</t>
        </is>
      </c>
      <c r="G1078" t="inlineStr">
        <is>
          <t>5311363669</t>
        </is>
      </c>
      <c r="H1078" t="n">
        <v>670.0</v>
      </c>
      <c r="I1078" t="n">
        <v>638.09</v>
      </c>
      <c r="J1078" t="n">
        <v>600.95</v>
      </c>
      <c r="K1078" t="inlineStr">
        <is>
          <t>sale</t>
        </is>
      </c>
      <c r="L1078" t="inlineStr">
        <is>
          <t/>
        </is>
      </c>
      <c r="M1078" t="inlineStr">
        <is>
          <t/>
        </is>
      </c>
      <c r="N1078" t="n">
        <v>0.0</v>
      </c>
      <c r="O1078" t="n">
        <v>0.0</v>
      </c>
      <c r="P1078" t="n">
        <v>494.19</v>
      </c>
      <c r="Q1078" t="n">
        <v>494.19</v>
      </c>
      <c r="R1078" t="n">
        <v>37.14</v>
      </c>
      <c r="S1078" t="n">
        <v>37.14</v>
      </c>
      <c r="T1078" t="n">
        <v>6.38</v>
      </c>
      <c r="U1078" t="n">
        <v>6.38</v>
      </c>
      <c r="V1078" t="n">
        <v>108.17</v>
      </c>
      <c r="W1078" t="n">
        <v>108.17</v>
      </c>
      <c r="X1078" t="n">
        <v>8.37</v>
      </c>
      <c r="Y1078" t="n">
        <v>8.38</v>
      </c>
      <c r="Z1078" t="n">
        <v>20.98</v>
      </c>
      <c r="AA1078" t="n">
        <v>20.98</v>
      </c>
      <c r="AB1078" t="n">
        <v>31.9</v>
      </c>
      <c r="AC1078" t="n">
        <v>31.91</v>
      </c>
      <c r="AD1078" t="n">
        <v>31.909999999999968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-0.010000000000001563</v>
      </c>
      <c r="AJ1078" t="n">
        <v>0.0</v>
      </c>
      <c r="AK1078" t="n">
        <v>-0.010000000000001563</v>
      </c>
      <c r="AL1078" t="inlineStr">
        <is>
          <t>unreconciled</t>
        </is>
      </c>
      <c r="AM1078" t="inlineStr">
        <is>
          <t>Order Amount Mismatch (POS&gt;3PO)</t>
        </is>
      </c>
      <c r="AN1078" t="n">
        <v>31.91</v>
      </c>
      <c r="AO1078" t="n">
        <f>ROUND(P1078*100/H1078,2)</f>
        <v>0.0</v>
      </c>
      <c r="AP1078" t="n">
        <f>ROUND(Q1078*100/I1078,2)</f>
        <v>0.0</v>
      </c>
      <c r="AQ1078"/>
      <c r="AR1078"/>
      <c r="AS1078" t="n">
        <v>0.0</v>
      </c>
    </row>
    <row r="1079">
      <c r="A1079" s="1" t="n">
        <v>45233.0</v>
      </c>
      <c r="B1079" s="2" t="n">
        <v>45233.98637731482</v>
      </c>
      <c r="C1079" t="inlineStr">
        <is>
          <t>3140094012085397</t>
        </is>
      </c>
      <c r="D1079" t="inlineStr">
        <is>
          <t>POS0012</t>
        </is>
      </c>
      <c r="E1079" t="inlineStr">
        <is>
          <t>12</t>
        </is>
      </c>
      <c r="F1079" t="inlineStr">
        <is>
          <t>0094</t>
        </is>
      </c>
      <c r="G1079" t="inlineStr">
        <is>
          <t>5311397043</t>
        </is>
      </c>
      <c r="H1079" t="n">
        <v>485.0</v>
      </c>
      <c r="I1079" t="n">
        <v>539.04</v>
      </c>
      <c r="J1079" t="n">
        <v>501.9</v>
      </c>
      <c r="K1079" t="inlineStr">
        <is>
          <t>sale</t>
        </is>
      </c>
      <c r="L1079" t="inlineStr">
        <is>
          <t/>
        </is>
      </c>
      <c r="M1079" t="inlineStr">
        <is>
          <t/>
        </is>
      </c>
      <c r="N1079" t="n">
        <v>0.0</v>
      </c>
      <c r="O1079" t="n">
        <v>0.0</v>
      </c>
      <c r="P1079" t="n">
        <v>418.71</v>
      </c>
      <c r="Q1079" t="n">
        <v>359.91</v>
      </c>
      <c r="R1079" t="n">
        <v>37.14</v>
      </c>
      <c r="S1079" t="n">
        <v>37.14</v>
      </c>
      <c r="T1079" t="n">
        <v>5.39</v>
      </c>
      <c r="U1079" t="n">
        <v>4.62</v>
      </c>
      <c r="V1079" t="n">
        <v>90.34</v>
      </c>
      <c r="W1079" t="n">
        <v>76.46</v>
      </c>
      <c r="X1079" t="n">
        <v>7.07</v>
      </c>
      <c r="Y1079" t="n">
        <v>6.06</v>
      </c>
      <c r="Z1079" t="n">
        <v>17.53</v>
      </c>
      <c r="AA1079" t="n">
        <v>14.85</v>
      </c>
      <c r="AB1079" t="n">
        <v>23.1</v>
      </c>
      <c r="AC1079" t="n">
        <v>23.1</v>
      </c>
      <c r="AD1079" t="n">
        <v>-54.039999999999964</v>
      </c>
      <c r="AE1079" t="n">
        <v>58.799999999999955</v>
      </c>
      <c r="AF1079" t="n">
        <v>0.0</v>
      </c>
      <c r="AG1079" t="n">
        <v>0.7699999999999996</v>
      </c>
      <c r="AH1079" t="n">
        <v>13.88000000000001</v>
      </c>
      <c r="AI1079" t="n">
        <v>1.0100000000000007</v>
      </c>
      <c r="AJ1079" t="n">
        <v>2.6800000000000015</v>
      </c>
      <c r="AK1079" t="n">
        <v>0.0</v>
      </c>
      <c r="AL1079" t="inlineStr">
        <is>
          <t>unreconciled</t>
        </is>
      </c>
      <c r="AM1079" t="inlineStr">
        <is>
          <t>Order Amount Mismatch (3PO&gt;POS)</t>
        </is>
      </c>
      <c r="AN1079" t="n">
        <v>54.04</v>
      </c>
      <c r="AO1079" t="n">
        <f>ROUND(P1079*100/H1079,2)</f>
        <v>0.0</v>
      </c>
      <c r="AP1079" t="n">
        <f>ROUND(Q1079*100/I1079,2)</f>
        <v>0.0</v>
      </c>
      <c r="AQ1079"/>
      <c r="AR1079"/>
      <c r="AS1079" t="n">
        <v>0.0</v>
      </c>
    </row>
    <row r="1080">
      <c r="A1080" s="1" t="n">
        <v>45233.0</v>
      </c>
      <c r="B1080" s="2" t="n">
        <v>45233.64829861111</v>
      </c>
      <c r="C1080" t="inlineStr">
        <is>
          <t>3140094012085129</t>
        </is>
      </c>
      <c r="D1080" t="inlineStr">
        <is>
          <t>POS0012</t>
        </is>
      </c>
      <c r="E1080" t="inlineStr">
        <is>
          <t>44</t>
        </is>
      </c>
      <c r="F1080" t="inlineStr">
        <is>
          <t>0094</t>
        </is>
      </c>
      <c r="G1080" t="inlineStr">
        <is>
          <t>5311399094</t>
        </is>
      </c>
      <c r="H1080" t="n">
        <v>302.0</v>
      </c>
      <c r="I1080" t="n">
        <v>364.76</v>
      </c>
      <c r="J1080" t="n">
        <v>327.62</v>
      </c>
      <c r="K1080" t="inlineStr">
        <is>
          <t>sale</t>
        </is>
      </c>
      <c r="L1080" t="inlineStr">
        <is>
          <t/>
        </is>
      </c>
      <c r="M1080" t="inlineStr">
        <is>
          <t/>
        </is>
      </c>
      <c r="N1080" t="n">
        <v>0.0</v>
      </c>
      <c r="O1080" t="n">
        <v>0.0</v>
      </c>
      <c r="P1080" t="n">
        <v>285.87</v>
      </c>
      <c r="Q1080" t="n">
        <v>227.05</v>
      </c>
      <c r="R1080" t="n">
        <v>37.14</v>
      </c>
      <c r="S1080" t="n">
        <v>37.14</v>
      </c>
      <c r="T1080" t="n">
        <v>3.65</v>
      </c>
      <c r="U1080" t="n">
        <v>2.88</v>
      </c>
      <c r="V1080" t="n">
        <v>58.97</v>
      </c>
      <c r="W1080" t="n">
        <v>45.09</v>
      </c>
      <c r="X1080" t="n">
        <v>4.79</v>
      </c>
      <c r="Y1080" t="n">
        <v>3.78</v>
      </c>
      <c r="Z1080" t="n">
        <v>11.48</v>
      </c>
      <c r="AA1080" t="n">
        <v>8.8</v>
      </c>
      <c r="AB1080" t="n">
        <v>14.38</v>
      </c>
      <c r="AC1080" t="n">
        <v>14.38</v>
      </c>
      <c r="AD1080" t="n">
        <v>-62.75999999999999</v>
      </c>
      <c r="AE1080" t="n">
        <v>58.81999999999999</v>
      </c>
      <c r="AF1080" t="n">
        <v>0.0</v>
      </c>
      <c r="AG1080" t="n">
        <v>0.77</v>
      </c>
      <c r="AH1080" t="n">
        <v>13.879999999999995</v>
      </c>
      <c r="AI1080" t="n">
        <v>1.0100000000000002</v>
      </c>
      <c r="AJ1080" t="n">
        <v>2.6799999999999997</v>
      </c>
      <c r="AK1080" t="n">
        <v>0.0</v>
      </c>
      <c r="AL1080" t="inlineStr">
        <is>
          <t>unreconciled</t>
        </is>
      </c>
      <c r="AM1080" t="inlineStr">
        <is>
          <t>Order Amount Mismatch (3PO&gt;POS)</t>
        </is>
      </c>
      <c r="AN1080" t="n">
        <v>62.76</v>
      </c>
      <c r="AO1080" t="n">
        <f>ROUND(P1080*100/H1080,2)</f>
        <v>0.0</v>
      </c>
      <c r="AP1080" t="n">
        <f>ROUND(Q1080*100/I1080,2)</f>
        <v>0.0</v>
      </c>
      <c r="AQ1080"/>
      <c r="AR1080"/>
      <c r="AS1080" t="n">
        <v>0.0</v>
      </c>
    </row>
    <row r="1081">
      <c r="A1081" s="1" t="n">
        <v>45234.0</v>
      </c>
      <c r="B1081" s="2" t="n">
        <v>45234.551030092596</v>
      </c>
      <c r="C1081" t="inlineStr">
        <is>
          <t>3140023012059461</t>
        </is>
      </c>
      <c r="D1081" t="inlineStr">
        <is>
          <t>POS0012</t>
        </is>
      </c>
      <c r="E1081" t="inlineStr">
        <is>
          <t>53</t>
        </is>
      </c>
      <c r="F1081" t="inlineStr">
        <is>
          <t>0023</t>
        </is>
      </c>
      <c r="G1081" t="inlineStr">
        <is>
          <t>5311399611</t>
        </is>
      </c>
      <c r="H1081" t="n">
        <v>287.0</v>
      </c>
      <c r="I1081" t="n">
        <v>273.33</v>
      </c>
      <c r="J1081" t="n">
        <v>236.19</v>
      </c>
      <c r="K1081" t="inlineStr">
        <is>
          <t>sale</t>
        </is>
      </c>
      <c r="L1081" t="inlineStr">
        <is>
          <t/>
        </is>
      </c>
      <c r="M1081" t="inlineStr">
        <is>
          <t/>
        </is>
      </c>
      <c r="N1081" t="n">
        <v>0.0</v>
      </c>
      <c r="O1081" t="n">
        <v>0.0</v>
      </c>
      <c r="P1081" t="n">
        <v>216.2</v>
      </c>
      <c r="Q1081" t="n">
        <v>216.19</v>
      </c>
      <c r="R1081" t="n">
        <v>37.14</v>
      </c>
      <c r="S1081" t="n">
        <v>37.14</v>
      </c>
      <c r="T1081" t="n">
        <v>2.73</v>
      </c>
      <c r="U1081" t="n">
        <v>2.73</v>
      </c>
      <c r="V1081" t="n">
        <v>42.51</v>
      </c>
      <c r="W1081" t="n">
        <v>42.51</v>
      </c>
      <c r="X1081" t="n">
        <v>3.59</v>
      </c>
      <c r="Y1081" t="n">
        <v>3.59</v>
      </c>
      <c r="Z1081" t="n">
        <v>8.3</v>
      </c>
      <c r="AA1081" t="n">
        <v>8.3</v>
      </c>
      <c r="AB1081" t="n">
        <v>13.66</v>
      </c>
      <c r="AC1081" t="n">
        <v>13.67</v>
      </c>
      <c r="AD1081" t="n">
        <v>13.670000000000016</v>
      </c>
      <c r="AE1081" t="n">
        <v>0.009999999999990905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-0.009999999999999787</v>
      </c>
      <c r="AL1081" t="inlineStr">
        <is>
          <t>unreconciled</t>
        </is>
      </c>
      <c r="AM1081" t="inlineStr">
        <is>
          <t>Order Amount Mismatch (POS&gt;3PO)</t>
        </is>
      </c>
      <c r="AN1081" t="n">
        <v>13.67</v>
      </c>
      <c r="AO1081" t="n">
        <f>ROUND(P1081*100/H1081,2)</f>
        <v>0.0</v>
      </c>
      <c r="AP1081" t="n">
        <f>ROUND(Q1081*100/I1081,2)</f>
        <v>0.0</v>
      </c>
      <c r="AQ1081"/>
      <c r="AR1081"/>
      <c r="AS1081" t="n">
        <v>0.0</v>
      </c>
    </row>
    <row r="1082">
      <c r="A1082" s="1" t="n">
        <v>45233.0</v>
      </c>
      <c r="B1082" s="2" t="n">
        <v>45233.44314814815</v>
      </c>
      <c r="C1082" t="inlineStr">
        <is>
          <t>3140094012085039</t>
        </is>
      </c>
      <c r="D1082" t="inlineStr">
        <is>
          <t>POS0012</t>
        </is>
      </c>
      <c r="E1082" t="inlineStr">
        <is>
          <t>54</t>
        </is>
      </c>
      <c r="F1082" t="inlineStr">
        <is>
          <t>0094</t>
        </is>
      </c>
      <c r="G1082" t="inlineStr">
        <is>
          <t>5311400298</t>
        </is>
      </c>
      <c r="H1082" t="n">
        <v>293.0</v>
      </c>
      <c r="I1082" t="n">
        <v>279.05</v>
      </c>
      <c r="J1082" t="n">
        <v>241.91</v>
      </c>
      <c r="K1082" t="inlineStr">
        <is>
          <t>sale</t>
        </is>
      </c>
      <c r="L1082" t="inlineStr">
        <is>
          <t/>
        </is>
      </c>
      <c r="M1082" t="inlineStr">
        <is>
          <t/>
        </is>
      </c>
      <c r="N1082" t="n">
        <v>0.0</v>
      </c>
      <c r="O1082" t="n">
        <v>0.0</v>
      </c>
      <c r="P1082" t="n">
        <v>220.56</v>
      </c>
      <c r="Q1082" t="n">
        <v>220.55</v>
      </c>
      <c r="R1082" t="n">
        <v>37.14</v>
      </c>
      <c r="S1082" t="n">
        <v>37.14</v>
      </c>
      <c r="T1082" t="n">
        <v>2.79</v>
      </c>
      <c r="U1082" t="n">
        <v>2.79</v>
      </c>
      <c r="V1082" t="n">
        <v>43.54</v>
      </c>
      <c r="W1082" t="n">
        <v>43.54</v>
      </c>
      <c r="X1082" t="n">
        <v>3.66</v>
      </c>
      <c r="Y1082" t="n">
        <v>3.66</v>
      </c>
      <c r="Z1082" t="n">
        <v>8.5</v>
      </c>
      <c r="AA1082" t="n">
        <v>8.5</v>
      </c>
      <c r="AB1082" t="n">
        <v>13.96</v>
      </c>
      <c r="AC1082" t="n">
        <v>13.95</v>
      </c>
      <c r="AD1082" t="n">
        <v>13.949999999999989</v>
      </c>
      <c r="AE1082" t="n">
        <v>0.009999999999990905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0.010000000000001563</v>
      </c>
      <c r="AL1082" t="inlineStr">
        <is>
          <t>unreconciled</t>
        </is>
      </c>
      <c r="AM1082" t="inlineStr">
        <is>
          <t>Order Amount Mismatch (POS&gt;3PO)</t>
        </is>
      </c>
      <c r="AN1082" t="n">
        <v>13.95</v>
      </c>
      <c r="AO1082" t="n">
        <f>ROUND(P1082*100/H1082,2)</f>
        <v>0.0</v>
      </c>
      <c r="AP1082" t="n">
        <f>ROUND(Q1082*100/I1082,2)</f>
        <v>0.0</v>
      </c>
      <c r="AQ1082"/>
      <c r="AR1082"/>
      <c r="AS1082" t="n">
        <v>0.0</v>
      </c>
    </row>
    <row r="1083">
      <c r="A1083" s="1" t="n">
        <v>45234.0</v>
      </c>
      <c r="B1083" s="2" t="n">
        <v>45234.84818287037</v>
      </c>
      <c r="C1083" t="inlineStr">
        <is>
          <t>3140094012085720</t>
        </is>
      </c>
      <c r="D1083" t="inlineStr">
        <is>
          <t>POS0012</t>
        </is>
      </c>
      <c r="E1083" t="inlineStr">
        <is>
          <t>35</t>
        </is>
      </c>
      <c r="F1083" t="inlineStr">
        <is>
          <t>0094</t>
        </is>
      </c>
      <c r="G1083" t="inlineStr">
        <is>
          <t>5311420493</t>
        </is>
      </c>
      <c r="H1083" t="n">
        <v>788.0</v>
      </c>
      <c r="I1083" t="n">
        <v>750.47</v>
      </c>
      <c r="J1083" t="n">
        <v>713.33</v>
      </c>
      <c r="K1083" t="inlineStr">
        <is>
          <t>sale</t>
        </is>
      </c>
      <c r="L1083" t="inlineStr">
        <is>
          <t/>
        </is>
      </c>
      <c r="M1083" t="inlineStr">
        <is>
          <t/>
        </is>
      </c>
      <c r="N1083" t="n">
        <v>0.0</v>
      </c>
      <c r="O1083" t="n">
        <v>0.0</v>
      </c>
      <c r="P1083" t="n">
        <v>579.84</v>
      </c>
      <c r="Q1083" t="n">
        <v>579.85</v>
      </c>
      <c r="R1083" t="n">
        <v>37.14</v>
      </c>
      <c r="S1083" t="n">
        <v>37.14</v>
      </c>
      <c r="T1083" t="n">
        <v>7.5</v>
      </c>
      <c r="U1083" t="n">
        <v>7.5</v>
      </c>
      <c r="V1083" t="n">
        <v>128.4</v>
      </c>
      <c r="W1083" t="n">
        <v>128.4</v>
      </c>
      <c r="X1083" t="n">
        <v>9.85</v>
      </c>
      <c r="Y1083" t="n">
        <v>9.85</v>
      </c>
      <c r="Z1083" t="n">
        <v>24.88</v>
      </c>
      <c r="AA1083" t="n">
        <v>24.88</v>
      </c>
      <c r="AB1083" t="n">
        <v>37.52</v>
      </c>
      <c r="AC1083" t="n">
        <v>37.53</v>
      </c>
      <c r="AD1083" t="n">
        <v>37.52999999999997</v>
      </c>
      <c r="AE1083" t="n">
        <v>-0.009999999999990905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-0.00999999999999801</v>
      </c>
      <c r="AL1083" t="inlineStr">
        <is>
          <t>unreconciled</t>
        </is>
      </c>
      <c r="AM1083" t="inlineStr">
        <is>
          <t>Order Amount Mismatch (POS&gt;3PO)</t>
        </is>
      </c>
      <c r="AN1083" t="n">
        <v>37.53</v>
      </c>
      <c r="AO1083" t="n">
        <f>ROUND(P1083*100/H1083,2)</f>
        <v>0.0</v>
      </c>
      <c r="AP1083" t="n">
        <f>ROUND(Q1083*100/I1083,2)</f>
        <v>0.0</v>
      </c>
      <c r="AQ1083"/>
      <c r="AR1083"/>
      <c r="AS1083" t="n">
        <v>0.0</v>
      </c>
    </row>
    <row r="1084">
      <c r="A1084" s="1" t="n">
        <v>45232.0</v>
      </c>
      <c r="B1084" s="2" t="n">
        <v>45232.881585648145</v>
      </c>
      <c r="C1084" t="inlineStr">
        <is>
          <t>3140094012084919</t>
        </is>
      </c>
      <c r="D1084" t="inlineStr">
        <is>
          <t>POS0012</t>
        </is>
      </c>
      <c r="E1084" t="inlineStr">
        <is>
          <t>34</t>
        </is>
      </c>
      <c r="F1084" t="inlineStr">
        <is>
          <t>0094</t>
        </is>
      </c>
      <c r="G1084" t="inlineStr">
        <is>
          <t>5311424066</t>
        </is>
      </c>
      <c r="H1084" t="n">
        <v>424.0</v>
      </c>
      <c r="I1084" t="n">
        <v>403.8</v>
      </c>
      <c r="J1084" t="n">
        <v>366.66</v>
      </c>
      <c r="K1084" t="inlineStr">
        <is>
          <t>sale</t>
        </is>
      </c>
      <c r="L1084" t="inlineStr">
        <is>
          <t/>
        </is>
      </c>
      <c r="M1084" t="inlineStr">
        <is>
          <t/>
        </is>
      </c>
      <c r="N1084" t="n">
        <v>0.0</v>
      </c>
      <c r="O1084" t="n">
        <v>0.0</v>
      </c>
      <c r="P1084" t="n">
        <v>315.63</v>
      </c>
      <c r="Q1084" t="n">
        <v>315.62</v>
      </c>
      <c r="R1084" t="n">
        <v>37.14</v>
      </c>
      <c r="S1084" t="n">
        <v>37.14</v>
      </c>
      <c r="T1084" t="n">
        <v>4.04</v>
      </c>
      <c r="U1084" t="n">
        <v>4.04</v>
      </c>
      <c r="V1084" t="n">
        <v>66.0</v>
      </c>
      <c r="W1084" t="n">
        <v>66.0</v>
      </c>
      <c r="X1084" t="n">
        <v>5.3</v>
      </c>
      <c r="Y1084" t="n">
        <v>5.3</v>
      </c>
      <c r="Z1084" t="n">
        <v>12.83</v>
      </c>
      <c r="AA1084" t="n">
        <v>12.83</v>
      </c>
      <c r="AB1084" t="n">
        <v>20.2</v>
      </c>
      <c r="AC1084" t="n">
        <v>20.19</v>
      </c>
      <c r="AD1084" t="n">
        <v>20.19999999999999</v>
      </c>
      <c r="AE1084" t="n">
        <v>0.009999999999990905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0.00999999999999801</v>
      </c>
      <c r="AL1084" t="inlineStr">
        <is>
          <t>unreconciled</t>
        </is>
      </c>
      <c r="AM1084" t="inlineStr">
        <is>
          <t>Order Amount Mismatch (POS&gt;3PO)</t>
        </is>
      </c>
      <c r="AN1084" t="n">
        <v>20.2</v>
      </c>
      <c r="AO1084" t="n">
        <f>ROUND(P1084*100/H1084,2)</f>
        <v>0.0</v>
      </c>
      <c r="AP1084" t="n">
        <f>ROUND(Q1084*100/I1084,2)</f>
        <v>0.0</v>
      </c>
      <c r="AQ1084"/>
      <c r="AR1084"/>
      <c r="AS1084" t="n">
        <v>0.0</v>
      </c>
    </row>
    <row r="1085">
      <c r="A1085" s="1" t="n">
        <v>45235.0</v>
      </c>
      <c r="B1085" s="2" t="n">
        <v>45235.7881712963</v>
      </c>
      <c r="C1085" t="inlineStr">
        <is>
          <t>3140094012086174</t>
        </is>
      </c>
      <c r="D1085" t="inlineStr">
        <is>
          <t>POS0012</t>
        </is>
      </c>
      <c r="E1085" t="inlineStr">
        <is>
          <t>89</t>
        </is>
      </c>
      <c r="F1085" t="inlineStr">
        <is>
          <t>0094</t>
        </is>
      </c>
      <c r="G1085" t="inlineStr">
        <is>
          <t>5311428279</t>
        </is>
      </c>
      <c r="H1085" t="n">
        <v>268.0</v>
      </c>
      <c r="I1085" t="n">
        <v>255.23</v>
      </c>
      <c r="J1085" t="n">
        <v>218.09</v>
      </c>
      <c r="K1085" t="inlineStr">
        <is>
          <t>sale</t>
        </is>
      </c>
      <c r="L1085" t="inlineStr">
        <is>
          <t/>
        </is>
      </c>
      <c r="M1085" t="inlineStr">
        <is>
          <t/>
        </is>
      </c>
      <c r="N1085" t="n">
        <v>0.0</v>
      </c>
      <c r="O1085" t="n">
        <v>0.0</v>
      </c>
      <c r="P1085" t="n">
        <v>202.4</v>
      </c>
      <c r="Q1085" t="n">
        <v>202.38</v>
      </c>
      <c r="R1085" t="n">
        <v>37.14</v>
      </c>
      <c r="S1085" t="n">
        <v>37.14</v>
      </c>
      <c r="T1085" t="n">
        <v>2.55</v>
      </c>
      <c r="U1085" t="n">
        <v>2.55</v>
      </c>
      <c r="V1085" t="n">
        <v>39.26</v>
      </c>
      <c r="W1085" t="n">
        <v>39.26</v>
      </c>
      <c r="X1085" t="n">
        <v>3.35</v>
      </c>
      <c r="Y1085" t="n">
        <v>3.35</v>
      </c>
      <c r="Z1085" t="n">
        <v>7.67</v>
      </c>
      <c r="AA1085" t="n">
        <v>7.67</v>
      </c>
      <c r="AB1085" t="n">
        <v>12.76</v>
      </c>
      <c r="AC1085" t="n">
        <v>12.76</v>
      </c>
      <c r="AD1085" t="n">
        <v>12.77000000000001</v>
      </c>
      <c r="AE1085" t="n">
        <v>0.020000000000010232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inlineStr">
        <is>
          <t>unreconciled</t>
        </is>
      </c>
      <c r="AM1085" t="inlineStr">
        <is>
          <t>Order Amount Mismatch (POS&gt;3PO)</t>
        </is>
      </c>
      <c r="AN1085" t="n">
        <v>12.77</v>
      </c>
      <c r="AO1085" t="n">
        <f>ROUND(P1085*100/H1085,2)</f>
        <v>0.0</v>
      </c>
      <c r="AP1085" t="n">
        <f>ROUND(Q1085*100/I1085,2)</f>
        <v>0.0</v>
      </c>
      <c r="AQ1085"/>
      <c r="AR1085"/>
      <c r="AS1085" t="n">
        <v>0.0</v>
      </c>
    </row>
    <row r="1086">
      <c r="A1086" s="1" t="n">
        <v>45234.0</v>
      </c>
      <c r="B1086" s="2" t="n">
        <v>45235.02038194444</v>
      </c>
      <c r="C1086" t="inlineStr">
        <is>
          <t>3140094012085900</t>
        </is>
      </c>
      <c r="D1086" t="inlineStr">
        <is>
          <t>POS0012</t>
        </is>
      </c>
      <c r="E1086" t="inlineStr">
        <is>
          <t>15</t>
        </is>
      </c>
      <c r="F1086" t="inlineStr">
        <is>
          <t>0094</t>
        </is>
      </c>
      <c r="G1086" t="inlineStr">
        <is>
          <t>5311439230</t>
        </is>
      </c>
      <c r="H1086" t="n">
        <v>877.0</v>
      </c>
      <c r="I1086" t="n">
        <v>835.24</v>
      </c>
      <c r="J1086" t="n">
        <v>798.1</v>
      </c>
      <c r="K1086" t="inlineStr">
        <is>
          <t>sale</t>
        </is>
      </c>
      <c r="L1086" t="inlineStr">
        <is>
          <t/>
        </is>
      </c>
      <c r="M1086" t="inlineStr">
        <is>
          <t/>
        </is>
      </c>
      <c r="N1086" t="n">
        <v>0.0</v>
      </c>
      <c r="O1086" t="n">
        <v>0.0</v>
      </c>
      <c r="P1086" t="n">
        <v>644.44</v>
      </c>
      <c r="Q1086" t="n">
        <v>644.4</v>
      </c>
      <c r="R1086" t="n">
        <v>37.14</v>
      </c>
      <c r="S1086" t="n">
        <v>37.14</v>
      </c>
      <c r="T1086" t="n">
        <v>8.35</v>
      </c>
      <c r="U1086" t="n">
        <v>8.35</v>
      </c>
      <c r="V1086" t="n">
        <v>143.66</v>
      </c>
      <c r="W1086" t="n">
        <v>143.66</v>
      </c>
      <c r="X1086" t="n">
        <v>10.96</v>
      </c>
      <c r="Y1086" t="n">
        <v>10.96</v>
      </c>
      <c r="Z1086" t="n">
        <v>27.83</v>
      </c>
      <c r="AA1086" t="n">
        <v>27.83</v>
      </c>
      <c r="AB1086" t="n">
        <v>41.76</v>
      </c>
      <c r="AC1086" t="n">
        <v>41.76</v>
      </c>
      <c r="AD1086" t="n">
        <v>41.75999999999999</v>
      </c>
      <c r="AE1086" t="n">
        <v>0.04000000000007731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0.0</v>
      </c>
      <c r="AL1086" t="inlineStr">
        <is>
          <t>unreconciled</t>
        </is>
      </c>
      <c r="AM1086" t="inlineStr">
        <is>
          <t>Order Amount Mismatch (POS&gt;3PO)</t>
        </is>
      </c>
      <c r="AN1086" t="n">
        <v>41.76</v>
      </c>
      <c r="AO1086" t="n">
        <f>ROUND(P1086*100/H1086,2)</f>
        <v>0.0</v>
      </c>
      <c r="AP1086" t="n">
        <f>ROUND(Q1086*100/I1086,2)</f>
        <v>0.0</v>
      </c>
      <c r="AQ1086"/>
      <c r="AR1086"/>
      <c r="AS1086" t="n">
        <v>0.0</v>
      </c>
    </row>
    <row r="1087">
      <c r="A1087" s="1" t="n">
        <v>45233.0</v>
      </c>
      <c r="B1087" s="2" t="n">
        <v>45233.60664351852</v>
      </c>
      <c r="C1087" t="inlineStr">
        <is>
          <t>3140023012059224</t>
        </is>
      </c>
      <c r="D1087" t="inlineStr">
        <is>
          <t>POS0012</t>
        </is>
      </c>
      <c r="E1087" t="inlineStr">
        <is>
          <t>17</t>
        </is>
      </c>
      <c r="F1087" t="inlineStr">
        <is>
          <t>0023</t>
        </is>
      </c>
      <c r="G1087" t="inlineStr">
        <is>
          <t>5311439425</t>
        </is>
      </c>
      <c r="H1087" t="n">
        <v>366.0</v>
      </c>
      <c r="I1087" t="n">
        <v>425.71</v>
      </c>
      <c r="J1087" t="n">
        <v>388.57</v>
      </c>
      <c r="K1087" t="inlineStr">
        <is>
          <t>sale</t>
        </is>
      </c>
      <c r="L1087" t="inlineStr">
        <is>
          <t/>
        </is>
      </c>
      <c r="M1087" t="inlineStr">
        <is>
          <t/>
        </is>
      </c>
      <c r="N1087" t="n">
        <v>0.0</v>
      </c>
      <c r="O1087" t="n">
        <v>0.0</v>
      </c>
      <c r="P1087" t="n">
        <v>332.32</v>
      </c>
      <c r="Q1087" t="n">
        <v>273.52</v>
      </c>
      <c r="R1087" t="n">
        <v>37.14</v>
      </c>
      <c r="S1087" t="n">
        <v>37.14</v>
      </c>
      <c r="T1087" t="n">
        <v>4.26</v>
      </c>
      <c r="U1087" t="n">
        <v>3.49</v>
      </c>
      <c r="V1087" t="n">
        <v>69.94</v>
      </c>
      <c r="W1087" t="n">
        <v>56.06</v>
      </c>
      <c r="X1087" t="n">
        <v>5.59</v>
      </c>
      <c r="Y1087" t="n">
        <v>4.58</v>
      </c>
      <c r="Z1087" t="n">
        <v>13.6</v>
      </c>
      <c r="AA1087" t="n">
        <v>10.91</v>
      </c>
      <c r="AB1087" t="n">
        <v>17.42</v>
      </c>
      <c r="AC1087" t="n">
        <v>17.43</v>
      </c>
      <c r="AD1087" t="n">
        <v>-59.70999999999998</v>
      </c>
      <c r="AE1087" t="n">
        <v>58.80000000000001</v>
      </c>
      <c r="AF1087" t="n">
        <v>0.0</v>
      </c>
      <c r="AG1087" t="n">
        <v>0.7699999999999996</v>
      </c>
      <c r="AH1087" t="n">
        <v>13.879999999999995</v>
      </c>
      <c r="AI1087" t="n">
        <v>1.0099999999999998</v>
      </c>
      <c r="AJ1087" t="n">
        <v>2.6899999999999995</v>
      </c>
      <c r="AK1087" t="n">
        <v>-0.00999999999999801</v>
      </c>
      <c r="AL1087" t="inlineStr">
        <is>
          <t>unreconciled</t>
        </is>
      </c>
      <c r="AM1087" t="inlineStr">
        <is>
          <t>Order Amount Mismatch (3PO&gt;POS)</t>
        </is>
      </c>
      <c r="AN1087" t="n">
        <v>59.71</v>
      </c>
      <c r="AO1087" t="n">
        <f>ROUND(P1087*100/H1087,2)</f>
        <v>0.0</v>
      </c>
      <c r="AP1087" t="n">
        <f>ROUND(Q1087*100/I1087,2)</f>
        <v>0.0</v>
      </c>
      <c r="AQ1087"/>
      <c r="AR1087"/>
      <c r="AS1087" t="n">
        <v>0.0</v>
      </c>
    </row>
    <row r="1088">
      <c r="A1088" s="1" t="n">
        <v>45233.0</v>
      </c>
      <c r="B1088" s="2" t="n">
        <v>45233.804131944446</v>
      </c>
      <c r="C1088" t="inlineStr">
        <is>
          <t>3140023012059296</t>
        </is>
      </c>
      <c r="D1088" t="inlineStr">
        <is>
          <t>POS0012</t>
        </is>
      </c>
      <c r="E1088" t="inlineStr">
        <is>
          <t>89</t>
        </is>
      </c>
      <c r="F1088" t="inlineStr">
        <is>
          <t>0023</t>
        </is>
      </c>
      <c r="G1088" t="inlineStr">
        <is>
          <t>5311445402</t>
        </is>
      </c>
      <c r="H1088" t="n">
        <v>525.0</v>
      </c>
      <c r="I1088" t="n">
        <v>577.14</v>
      </c>
      <c r="J1088" t="n">
        <v>540.0</v>
      </c>
      <c r="K1088" t="inlineStr">
        <is>
          <t>sale</t>
        </is>
      </c>
      <c r="L1088" t="inlineStr">
        <is>
          <t/>
        </is>
      </c>
      <c r="M1088" t="inlineStr">
        <is>
          <t/>
        </is>
      </c>
      <c r="N1088" t="n">
        <v>0.0</v>
      </c>
      <c r="O1088" t="n">
        <v>0.0</v>
      </c>
      <c r="P1088" t="n">
        <v>447.73</v>
      </c>
      <c r="Q1088" t="n">
        <v>388.95</v>
      </c>
      <c r="R1088" t="n">
        <v>37.14</v>
      </c>
      <c r="S1088" t="n">
        <v>37.14</v>
      </c>
      <c r="T1088" t="n">
        <v>5.77</v>
      </c>
      <c r="U1088" t="n">
        <v>5.0</v>
      </c>
      <c r="V1088" t="n">
        <v>97.2</v>
      </c>
      <c r="W1088" t="n">
        <v>83.31</v>
      </c>
      <c r="X1088" t="n">
        <v>7.58</v>
      </c>
      <c r="Y1088" t="n">
        <v>6.56</v>
      </c>
      <c r="Z1088" t="n">
        <v>18.86</v>
      </c>
      <c r="AA1088" t="n">
        <v>16.18</v>
      </c>
      <c r="AB1088" t="n">
        <v>25.0</v>
      </c>
      <c r="AC1088" t="n">
        <v>25.0</v>
      </c>
      <c r="AD1088" t="n">
        <v>-52.139999999999986</v>
      </c>
      <c r="AE1088" t="n">
        <v>58.78000000000003</v>
      </c>
      <c r="AF1088" t="n">
        <v>0.0</v>
      </c>
      <c r="AG1088" t="n">
        <v>0.7699999999999996</v>
      </c>
      <c r="AH1088" t="n">
        <v>13.89</v>
      </c>
      <c r="AI1088" t="n">
        <v>1.0200000000000005</v>
      </c>
      <c r="AJ1088" t="n">
        <v>2.6799999999999997</v>
      </c>
      <c r="AK1088" t="n">
        <v>0.0</v>
      </c>
      <c r="AL1088" t="inlineStr">
        <is>
          <t>unreconciled</t>
        </is>
      </c>
      <c r="AM1088" t="inlineStr">
        <is>
          <t>Order Amount Mismatch (3PO&gt;POS)</t>
        </is>
      </c>
      <c r="AN1088" t="n">
        <v>52.14</v>
      </c>
      <c r="AO1088" t="n">
        <f>ROUND(P1088*100/H1088,2)</f>
        <v>0.0</v>
      </c>
      <c r="AP1088" t="n">
        <f>ROUND(Q1088*100/I1088,2)</f>
        <v>0.0</v>
      </c>
      <c r="AQ1088"/>
      <c r="AR1088"/>
      <c r="AS1088" t="n">
        <v>0.0</v>
      </c>
    </row>
    <row r="1089">
      <c r="A1089" s="1" t="n">
        <v>45234.0</v>
      </c>
      <c r="B1089" s="2" t="n">
        <v>45234.69826388889</v>
      </c>
      <c r="C1089" t="inlineStr">
        <is>
          <t>3140094012085586</t>
        </is>
      </c>
      <c r="D1089" t="inlineStr">
        <is>
          <t>POS0012</t>
        </is>
      </c>
      <c r="E1089" t="inlineStr">
        <is>
          <t>01</t>
        </is>
      </c>
      <c r="F1089" t="inlineStr">
        <is>
          <t>0094</t>
        </is>
      </c>
      <c r="G1089" t="inlineStr">
        <is>
          <t>5311495571</t>
        </is>
      </c>
      <c r="H1089" t="n">
        <v>216.0</v>
      </c>
      <c r="I1089" t="n">
        <v>205.71</v>
      </c>
      <c r="J1089" t="n">
        <v>168.57</v>
      </c>
      <c r="K1089" t="inlineStr">
        <is>
          <t>sale</t>
        </is>
      </c>
      <c r="L1089" t="inlineStr">
        <is>
          <t/>
        </is>
      </c>
      <c r="M1089" t="inlineStr">
        <is>
          <t/>
        </is>
      </c>
      <c r="N1089" t="n">
        <v>0.0</v>
      </c>
      <c r="O1089" t="n">
        <v>0.0</v>
      </c>
      <c r="P1089" t="n">
        <v>164.66</v>
      </c>
      <c r="Q1089" t="n">
        <v>164.67</v>
      </c>
      <c r="R1089" t="n">
        <v>37.14</v>
      </c>
      <c r="S1089" t="n">
        <v>37.14</v>
      </c>
      <c r="T1089" t="n">
        <v>2.06</v>
      </c>
      <c r="U1089" t="n">
        <v>2.06</v>
      </c>
      <c r="V1089" t="n">
        <v>30.34</v>
      </c>
      <c r="W1089" t="n">
        <v>30.34</v>
      </c>
      <c r="X1089" t="n">
        <v>2.7</v>
      </c>
      <c r="Y1089" t="n">
        <v>2.7</v>
      </c>
      <c r="Z1089" t="n">
        <v>5.95</v>
      </c>
      <c r="AA1089" t="n">
        <v>5.95</v>
      </c>
      <c r="AB1089" t="n">
        <v>10.28</v>
      </c>
      <c r="AC1089" t="n">
        <v>10.29</v>
      </c>
      <c r="AD1089" t="n">
        <v>10.289999999999992</v>
      </c>
      <c r="AE1089" t="n">
        <v>-0.009999999999990905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-0.009999999999999787</v>
      </c>
      <c r="AL1089" t="inlineStr">
        <is>
          <t>unreconciled</t>
        </is>
      </c>
      <c r="AM1089" t="inlineStr">
        <is>
          <t>Order Amount Mismatch (POS&gt;3PO)</t>
        </is>
      </c>
      <c r="AN1089" t="n">
        <v>10.29</v>
      </c>
      <c r="AO1089" t="n">
        <f>ROUND(P1089*100/H1089,2)</f>
        <v>0.0</v>
      </c>
      <c r="AP1089" t="n">
        <f>ROUND(Q1089*100/I1089,2)</f>
        <v>0.0</v>
      </c>
      <c r="AQ1089"/>
      <c r="AR1089"/>
      <c r="AS1089" t="n">
        <v>0.0</v>
      </c>
    </row>
    <row r="1090">
      <c r="A1090" s="1" t="n">
        <v>45234.0</v>
      </c>
      <c r="B1090" s="2" t="n">
        <v>45234.91724537037</v>
      </c>
      <c r="C1090" t="inlineStr">
        <is>
          <t>3140023012059646</t>
        </is>
      </c>
      <c r="D1090" t="inlineStr">
        <is>
          <t>POS0012</t>
        </is>
      </c>
      <c r="E1090" t="inlineStr">
        <is>
          <t>38</t>
        </is>
      </c>
      <c r="F1090" t="inlineStr">
        <is>
          <t>0023</t>
        </is>
      </c>
      <c r="G1090" t="inlineStr">
        <is>
          <t>5311497744</t>
        </is>
      </c>
      <c r="H1090" t="n">
        <v>269.0</v>
      </c>
      <c r="I1090" t="n">
        <v>256.19</v>
      </c>
      <c r="J1090" t="n">
        <v>219.05</v>
      </c>
      <c r="K1090" t="inlineStr">
        <is>
          <t>sale</t>
        </is>
      </c>
      <c r="L1090" t="inlineStr">
        <is>
          <t/>
        </is>
      </c>
      <c r="M1090" t="inlineStr">
        <is>
          <t/>
        </is>
      </c>
      <c r="N1090" t="n">
        <v>0.0</v>
      </c>
      <c r="O1090" t="n">
        <v>0.0</v>
      </c>
      <c r="P1090" t="n">
        <v>203.14</v>
      </c>
      <c r="Q1090" t="n">
        <v>203.13</v>
      </c>
      <c r="R1090" t="n">
        <v>37.14</v>
      </c>
      <c r="S1090" t="n">
        <v>37.14</v>
      </c>
      <c r="T1090" t="n">
        <v>2.56</v>
      </c>
      <c r="U1090" t="n">
        <v>2.56</v>
      </c>
      <c r="V1090" t="n">
        <v>39.43</v>
      </c>
      <c r="W1090" t="n">
        <v>39.43</v>
      </c>
      <c r="X1090" t="n">
        <v>3.36</v>
      </c>
      <c r="Y1090" t="n">
        <v>3.36</v>
      </c>
      <c r="Z1090" t="n">
        <v>7.7</v>
      </c>
      <c r="AA1090" t="n">
        <v>7.7</v>
      </c>
      <c r="AB1090" t="n">
        <v>12.82</v>
      </c>
      <c r="AC1090" t="n">
        <v>12.81</v>
      </c>
      <c r="AD1090" t="n">
        <v>12.810000000000002</v>
      </c>
      <c r="AE1090" t="n">
        <v>0.009999999999990905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0.009999999999999787</v>
      </c>
      <c r="AL1090" t="inlineStr">
        <is>
          <t>unreconciled</t>
        </is>
      </c>
      <c r="AM1090" t="inlineStr">
        <is>
          <t>Order Amount Mismatch (POS&gt;3PO)</t>
        </is>
      </c>
      <c r="AN1090" t="n">
        <v>12.81</v>
      </c>
      <c r="AO1090" t="n">
        <f>ROUND(P1090*100/H1090,2)</f>
        <v>0.0</v>
      </c>
      <c r="AP1090" t="n">
        <f>ROUND(Q1090*100/I1090,2)</f>
        <v>0.0</v>
      </c>
      <c r="AQ1090"/>
      <c r="AR1090"/>
      <c r="AS1090" t="n">
        <v>0.0</v>
      </c>
    </row>
    <row r="1091">
      <c r="A1091" s="1" t="n">
        <v>45233.0</v>
      </c>
      <c r="B1091" s="2" t="n">
        <v>45233.80321759259</v>
      </c>
      <c r="C1091" t="inlineStr">
        <is>
          <t>3140094012085219</t>
        </is>
      </c>
      <c r="D1091" t="inlineStr">
        <is>
          <t>POS0012</t>
        </is>
      </c>
      <c r="E1091" t="inlineStr">
        <is>
          <t>34</t>
        </is>
      </c>
      <c r="F1091" t="inlineStr">
        <is>
          <t>0094</t>
        </is>
      </c>
      <c r="G1091" t="inlineStr">
        <is>
          <t>5311498815</t>
        </is>
      </c>
      <c r="H1091" t="n">
        <v>406.0</v>
      </c>
      <c r="I1091" t="n">
        <v>386.66</v>
      </c>
      <c r="J1091" t="n">
        <v>349.52</v>
      </c>
      <c r="K1091" t="inlineStr">
        <is>
          <t>sale</t>
        </is>
      </c>
      <c r="L1091" t="inlineStr">
        <is>
          <t/>
        </is>
      </c>
      <c r="M1091" t="inlineStr">
        <is>
          <t/>
        </is>
      </c>
      <c r="N1091" t="n">
        <v>0.0</v>
      </c>
      <c r="O1091" t="n">
        <v>0.0</v>
      </c>
      <c r="P1091" t="n">
        <v>302.57</v>
      </c>
      <c r="Q1091" t="n">
        <v>302.57</v>
      </c>
      <c r="R1091" t="n">
        <v>37.14</v>
      </c>
      <c r="S1091" t="n">
        <v>37.14</v>
      </c>
      <c r="T1091" t="n">
        <v>3.87</v>
      </c>
      <c r="U1091" t="n">
        <v>3.87</v>
      </c>
      <c r="V1091" t="n">
        <v>62.91</v>
      </c>
      <c r="W1091" t="n">
        <v>62.91</v>
      </c>
      <c r="X1091" t="n">
        <v>5.07</v>
      </c>
      <c r="Y1091" t="n">
        <v>5.07</v>
      </c>
      <c r="Z1091" t="n">
        <v>12.24</v>
      </c>
      <c r="AA1091" t="n">
        <v>12.23</v>
      </c>
      <c r="AB1091" t="n">
        <v>19.34</v>
      </c>
      <c r="AC1091" t="n">
        <v>19.33</v>
      </c>
      <c r="AD1091" t="n">
        <v>19.339999999999975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0.009999999999999787</v>
      </c>
      <c r="AK1091" t="n">
        <v>0.010000000000001563</v>
      </c>
      <c r="AL1091" t="inlineStr">
        <is>
          <t>unreconciled</t>
        </is>
      </c>
      <c r="AM1091" t="inlineStr">
        <is>
          <t>Order Amount Mismatch (POS&gt;3PO)</t>
        </is>
      </c>
      <c r="AN1091" t="n">
        <v>19.34</v>
      </c>
      <c r="AO1091" t="n">
        <f>ROUND(P1091*100/H1091,2)</f>
        <v>0.0</v>
      </c>
      <c r="AP1091" t="n">
        <f>ROUND(Q1091*100/I1091,2)</f>
        <v>0.0</v>
      </c>
      <c r="AQ1091"/>
      <c r="AR1091"/>
      <c r="AS1091" t="n">
        <v>0.0</v>
      </c>
    </row>
    <row r="1092">
      <c r="A1092" s="1" t="n">
        <v>45232.0</v>
      </c>
      <c r="B1092" s="2" t="n">
        <v>45232.942141203705</v>
      </c>
      <c r="C1092" t="inlineStr">
        <is>
          <t>3140023012059096</t>
        </is>
      </c>
      <c r="D1092" t="inlineStr">
        <is>
          <t>POS0012</t>
        </is>
      </c>
      <c r="E1092" t="inlineStr">
        <is>
          <t>89</t>
        </is>
      </c>
      <c r="F1092" t="inlineStr">
        <is>
          <t>0023</t>
        </is>
      </c>
      <c r="G1092" t="inlineStr">
        <is>
          <t>5311517171</t>
        </is>
      </c>
      <c r="H1092" t="n">
        <v>276.0</v>
      </c>
      <c r="I1092" t="n">
        <v>262.85</v>
      </c>
      <c r="J1092" t="n">
        <v>225.71</v>
      </c>
      <c r="K1092" t="inlineStr">
        <is>
          <t>sale</t>
        </is>
      </c>
      <c r="L1092" t="inlineStr">
        <is>
          <t/>
        </is>
      </c>
      <c r="M1092" t="inlineStr">
        <is>
          <t/>
        </is>
      </c>
      <c r="N1092" t="n">
        <v>0.0</v>
      </c>
      <c r="O1092" t="n">
        <v>0.0</v>
      </c>
      <c r="P1092" t="n">
        <v>208.21</v>
      </c>
      <c r="Q1092" t="n">
        <v>208.19</v>
      </c>
      <c r="R1092" t="n">
        <v>37.14</v>
      </c>
      <c r="S1092" t="n">
        <v>37.14</v>
      </c>
      <c r="T1092" t="n">
        <v>2.63</v>
      </c>
      <c r="U1092" t="n">
        <v>2.63</v>
      </c>
      <c r="V1092" t="n">
        <v>40.63</v>
      </c>
      <c r="W1092" t="n">
        <v>40.63</v>
      </c>
      <c r="X1092" t="n">
        <v>3.45</v>
      </c>
      <c r="Y1092" t="n">
        <v>3.45</v>
      </c>
      <c r="Z1092" t="n">
        <v>7.93</v>
      </c>
      <c r="AA1092" t="n">
        <v>7.93</v>
      </c>
      <c r="AB1092" t="n">
        <v>13.14</v>
      </c>
      <c r="AC1092" t="n">
        <v>13.14</v>
      </c>
      <c r="AD1092" t="n">
        <v>13.149999999999977</v>
      </c>
      <c r="AE1092" t="n">
        <v>0.020000000000010232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0.0</v>
      </c>
      <c r="AL1092" t="inlineStr">
        <is>
          <t>unreconciled</t>
        </is>
      </c>
      <c r="AM1092" t="inlineStr">
        <is>
          <t>Order Amount Mismatch (POS&gt;3PO)</t>
        </is>
      </c>
      <c r="AN1092" t="n">
        <v>13.15</v>
      </c>
      <c r="AO1092" t="n">
        <f>ROUND(P1092*100/H1092,2)</f>
        <v>0.0</v>
      </c>
      <c r="AP1092" t="n">
        <f>ROUND(Q1092*100/I1092,2)</f>
        <v>0.0</v>
      </c>
      <c r="AQ1092"/>
      <c r="AR1092"/>
      <c r="AS1092" t="n">
        <v>0.0</v>
      </c>
    </row>
    <row r="1093">
      <c r="A1093" s="1" t="n">
        <v>45233.0</v>
      </c>
      <c r="B1093" s="2" t="n">
        <v>45233.61383101852</v>
      </c>
      <c r="C1093" t="inlineStr">
        <is>
          <t>3140094012085114</t>
        </is>
      </c>
      <c r="D1093" t="inlineStr">
        <is>
          <t>POS0012</t>
        </is>
      </c>
      <c r="E1093" t="inlineStr">
        <is>
          <t>29</t>
        </is>
      </c>
      <c r="F1093" t="inlineStr">
        <is>
          <t>0094</t>
        </is>
      </c>
      <c r="G1093" t="inlineStr">
        <is>
          <t>5311522208</t>
        </is>
      </c>
      <c r="H1093" t="n">
        <v>520.0</v>
      </c>
      <c r="I1093" t="n">
        <v>572.38</v>
      </c>
      <c r="J1093" t="n">
        <v>535.24</v>
      </c>
      <c r="K1093" t="inlineStr">
        <is>
          <t>sale</t>
        </is>
      </c>
      <c r="L1093" t="inlineStr">
        <is>
          <t/>
        </is>
      </c>
      <c r="M1093" t="inlineStr">
        <is>
          <t/>
        </is>
      </c>
      <c r="N1093" t="n">
        <v>0.0</v>
      </c>
      <c r="O1093" t="n">
        <v>0.0</v>
      </c>
      <c r="P1093" t="n">
        <v>444.12</v>
      </c>
      <c r="Q1093" t="n">
        <v>385.32</v>
      </c>
      <c r="R1093" t="n">
        <v>37.14</v>
      </c>
      <c r="S1093" t="n">
        <v>37.14</v>
      </c>
      <c r="T1093" t="n">
        <v>5.72</v>
      </c>
      <c r="U1093" t="n">
        <v>4.95</v>
      </c>
      <c r="V1093" t="n">
        <v>96.34</v>
      </c>
      <c r="W1093" t="n">
        <v>82.46</v>
      </c>
      <c r="X1093" t="n">
        <v>7.51</v>
      </c>
      <c r="Y1093" t="n">
        <v>6.5</v>
      </c>
      <c r="Z1093" t="n">
        <v>18.69</v>
      </c>
      <c r="AA1093" t="n">
        <v>16.01</v>
      </c>
      <c r="AB1093" t="n">
        <v>24.76</v>
      </c>
      <c r="AC1093" t="n">
        <v>24.76</v>
      </c>
      <c r="AD1093" t="n">
        <v>-52.379999999999995</v>
      </c>
      <c r="AE1093" t="n">
        <v>58.80000000000001</v>
      </c>
      <c r="AF1093" t="n">
        <v>0.0</v>
      </c>
      <c r="AG1093" t="n">
        <v>0.7699999999999996</v>
      </c>
      <c r="AH1093" t="n">
        <v>13.88000000000001</v>
      </c>
      <c r="AI1093" t="n">
        <v>1.0099999999999998</v>
      </c>
      <c r="AJ1093" t="n">
        <v>2.6799999999999997</v>
      </c>
      <c r="AK1093" t="n">
        <v>0.0</v>
      </c>
      <c r="AL1093" t="inlineStr">
        <is>
          <t>unreconciled</t>
        </is>
      </c>
      <c r="AM1093" t="inlineStr">
        <is>
          <t>Order Amount Mismatch (3PO&gt;POS)</t>
        </is>
      </c>
      <c r="AN1093" t="n">
        <v>52.38</v>
      </c>
      <c r="AO1093" t="n">
        <f>ROUND(P1093*100/H1093,2)</f>
        <v>0.0</v>
      </c>
      <c r="AP1093" t="n">
        <f>ROUND(Q1093*100/I1093,2)</f>
        <v>0.0</v>
      </c>
      <c r="AQ1093"/>
      <c r="AR1093"/>
      <c r="AS1093" t="n">
        <v>0.0</v>
      </c>
    </row>
    <row r="1094">
      <c r="A1094" s="1" t="n">
        <v>45232.0</v>
      </c>
      <c r="B1094" s="2" t="n">
        <v>45233.0000462963</v>
      </c>
      <c r="C1094" t="inlineStr">
        <is>
          <t>3140094012085011</t>
        </is>
      </c>
      <c r="D1094" t="inlineStr">
        <is>
          <t>POS0012</t>
        </is>
      </c>
      <c r="E1094" t="inlineStr">
        <is>
          <t>26</t>
        </is>
      </c>
      <c r="F1094" t="inlineStr">
        <is>
          <t>0094</t>
        </is>
      </c>
      <c r="G1094" t="inlineStr">
        <is>
          <t>5311541349</t>
        </is>
      </c>
      <c r="H1094" t="n">
        <v>549.0</v>
      </c>
      <c r="I1094" t="n">
        <v>522.86</v>
      </c>
      <c r="J1094" t="n">
        <v>485.72</v>
      </c>
      <c r="K1094" t="inlineStr">
        <is>
          <t>sale</t>
        </is>
      </c>
      <c r="L1094" t="inlineStr">
        <is>
          <t/>
        </is>
      </c>
      <c r="M1094" t="inlineStr">
        <is>
          <t/>
        </is>
      </c>
      <c r="N1094" t="n">
        <v>0.0</v>
      </c>
      <c r="O1094" t="n">
        <v>0.0</v>
      </c>
      <c r="P1094" t="n">
        <v>406.37</v>
      </c>
      <c r="Q1094" t="n">
        <v>406.35</v>
      </c>
      <c r="R1094" t="n">
        <v>37.14</v>
      </c>
      <c r="S1094" t="n">
        <v>37.14</v>
      </c>
      <c r="T1094" t="n">
        <v>5.23</v>
      </c>
      <c r="U1094" t="n">
        <v>5.23</v>
      </c>
      <c r="V1094" t="n">
        <v>87.43</v>
      </c>
      <c r="W1094" t="n">
        <v>87.43</v>
      </c>
      <c r="X1094" t="n">
        <v>6.86</v>
      </c>
      <c r="Y1094" t="n">
        <v>6.86</v>
      </c>
      <c r="Z1094" t="n">
        <v>16.97</v>
      </c>
      <c r="AA1094" t="n">
        <v>16.97</v>
      </c>
      <c r="AB1094" t="n">
        <v>26.14</v>
      </c>
      <c r="AC1094" t="n">
        <v>26.14</v>
      </c>
      <c r="AD1094" t="n">
        <v>26.139999999999986</v>
      </c>
      <c r="AE1094" t="n">
        <v>0.01999999999998181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</v>
      </c>
      <c r="AL1094" t="inlineStr">
        <is>
          <t>unreconciled</t>
        </is>
      </c>
      <c r="AM1094" t="inlineStr">
        <is>
          <t>Order Amount Mismatch (POS&gt;3PO)</t>
        </is>
      </c>
      <c r="AN1094" t="n">
        <v>26.14</v>
      </c>
      <c r="AO1094" t="n">
        <f>ROUND(P1094*100/H1094,2)</f>
        <v>0.0</v>
      </c>
      <c r="AP1094" t="n">
        <f>ROUND(Q1094*100/I1094,2)</f>
        <v>0.0</v>
      </c>
      <c r="AQ1094"/>
      <c r="AR1094"/>
      <c r="AS1094" t="n">
        <v>0.0</v>
      </c>
    </row>
    <row r="1095">
      <c r="A1095" s="1" t="n">
        <v>45232.0</v>
      </c>
      <c r="B1095" s="2" t="n">
        <v>45232.917719907404</v>
      </c>
      <c r="C1095" t="inlineStr">
        <is>
          <t>3140094012084952</t>
        </is>
      </c>
      <c r="D1095" t="inlineStr">
        <is>
          <t>POS0012</t>
        </is>
      </c>
      <c r="E1095" t="inlineStr">
        <is>
          <t>67</t>
        </is>
      </c>
      <c r="F1095" t="inlineStr">
        <is>
          <t>0094</t>
        </is>
      </c>
      <c r="G1095" t="inlineStr">
        <is>
          <t>5311560196</t>
        </is>
      </c>
      <c r="H1095" t="n">
        <v>657.0</v>
      </c>
      <c r="I1095" t="n">
        <v>625.72</v>
      </c>
      <c r="J1095" t="n">
        <v>588.58</v>
      </c>
      <c r="K1095" t="inlineStr">
        <is>
          <t>sale</t>
        </is>
      </c>
      <c r="L1095" t="inlineStr">
        <is>
          <t/>
        </is>
      </c>
      <c r="M1095" t="inlineStr">
        <is>
          <t/>
        </is>
      </c>
      <c r="N1095" t="n">
        <v>0.0</v>
      </c>
      <c r="O1095" t="n">
        <v>0.0</v>
      </c>
      <c r="P1095" t="n">
        <v>484.76</v>
      </c>
      <c r="Q1095" t="n">
        <v>484.75</v>
      </c>
      <c r="R1095" t="n">
        <v>37.14</v>
      </c>
      <c r="S1095" t="n">
        <v>37.14</v>
      </c>
      <c r="T1095" t="n">
        <v>6.26</v>
      </c>
      <c r="U1095" t="n">
        <v>6.26</v>
      </c>
      <c r="V1095" t="n">
        <v>105.94</v>
      </c>
      <c r="W1095" t="n">
        <v>105.94</v>
      </c>
      <c r="X1095" t="n">
        <v>8.21</v>
      </c>
      <c r="Y1095" t="n">
        <v>8.21</v>
      </c>
      <c r="Z1095" t="n">
        <v>20.55</v>
      </c>
      <c r="AA1095" t="n">
        <v>20.55</v>
      </c>
      <c r="AB1095" t="n">
        <v>31.28</v>
      </c>
      <c r="AC1095" t="n">
        <v>31.29</v>
      </c>
      <c r="AD1095" t="n">
        <v>31.279999999999973</v>
      </c>
      <c r="AE1095" t="n">
        <v>0.009999999999990905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-0.00999999999999801</v>
      </c>
      <c r="AL1095" t="inlineStr">
        <is>
          <t>unreconciled</t>
        </is>
      </c>
      <c r="AM1095" t="inlineStr">
        <is>
          <t>Order Amount Mismatch (POS&gt;3PO)</t>
        </is>
      </c>
      <c r="AN1095" t="n">
        <v>31.28</v>
      </c>
      <c r="AO1095" t="n">
        <f>ROUND(P1095*100/H1095,2)</f>
        <v>0.0</v>
      </c>
      <c r="AP1095" t="n">
        <f>ROUND(Q1095*100/I1095,2)</f>
        <v>0.0</v>
      </c>
      <c r="AQ1095"/>
      <c r="AR1095"/>
      <c r="AS1095" t="n">
        <v>0.0</v>
      </c>
    </row>
    <row r="1096">
      <c r="A1096" s="1" t="n">
        <v>45232.0</v>
      </c>
      <c r="B1096" s="2" t="n">
        <v>45233.000601851854</v>
      </c>
      <c r="C1096" t="inlineStr">
        <is>
          <t>3140023012059151</t>
        </is>
      </c>
      <c r="D1096" t="inlineStr">
        <is>
          <t>POS0012</t>
        </is>
      </c>
      <c r="E1096" t="inlineStr">
        <is>
          <t>44</t>
        </is>
      </c>
      <c r="F1096" t="inlineStr">
        <is>
          <t>0023</t>
        </is>
      </c>
      <c r="G1096" t="inlineStr">
        <is>
          <t>5311566993</t>
        </is>
      </c>
      <c r="H1096" t="n">
        <v>365.0</v>
      </c>
      <c r="I1096" t="n">
        <v>347.62</v>
      </c>
      <c r="J1096" t="n">
        <v>310.48</v>
      </c>
      <c r="K1096" t="inlineStr">
        <is>
          <t>sale</t>
        </is>
      </c>
      <c r="L1096" t="inlineStr">
        <is>
          <t/>
        </is>
      </c>
      <c r="M1096" t="inlineStr">
        <is>
          <t/>
        </is>
      </c>
      <c r="N1096" t="n">
        <v>0.0</v>
      </c>
      <c r="O1096" t="n">
        <v>0.0</v>
      </c>
      <c r="P1096" t="n">
        <v>272.81</v>
      </c>
      <c r="Q1096" t="n">
        <v>272.79</v>
      </c>
      <c r="R1096" t="n">
        <v>37.14</v>
      </c>
      <c r="S1096" t="n">
        <v>37.14</v>
      </c>
      <c r="T1096" t="n">
        <v>3.48</v>
      </c>
      <c r="U1096" t="n">
        <v>3.48</v>
      </c>
      <c r="V1096" t="n">
        <v>55.89</v>
      </c>
      <c r="W1096" t="n">
        <v>55.89</v>
      </c>
      <c r="X1096" t="n">
        <v>4.56</v>
      </c>
      <c r="Y1096" t="n">
        <v>4.56</v>
      </c>
      <c r="Z1096" t="n">
        <v>10.88</v>
      </c>
      <c r="AA1096" t="n">
        <v>10.88</v>
      </c>
      <c r="AB1096" t="n">
        <v>17.38</v>
      </c>
      <c r="AC1096" t="n">
        <v>17.38</v>
      </c>
      <c r="AD1096" t="n">
        <v>17.379999999999995</v>
      </c>
      <c r="AE1096" t="n">
        <v>0.01999999999998181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inlineStr">
        <is>
          <t>unreconciled</t>
        </is>
      </c>
      <c r="AM1096" t="inlineStr">
        <is>
          <t>Order Amount Mismatch (POS&gt;3PO)</t>
        </is>
      </c>
      <c r="AN1096" t="n">
        <v>17.38</v>
      </c>
      <c r="AO1096" t="n">
        <f>ROUND(P1096*100/H1096,2)</f>
        <v>0.0</v>
      </c>
      <c r="AP1096" t="n">
        <f>ROUND(Q1096*100/I1096,2)</f>
        <v>0.0</v>
      </c>
      <c r="AQ1096"/>
      <c r="AR1096"/>
      <c r="AS1096" t="n">
        <v>0.0</v>
      </c>
    </row>
    <row r="1097">
      <c r="A1097" s="1" t="n">
        <v>45233.0</v>
      </c>
      <c r="B1097" s="2" t="n">
        <v>45233.61236111111</v>
      </c>
      <c r="C1097" t="inlineStr">
        <is>
          <t>3140094012085110</t>
        </is>
      </c>
      <c r="D1097" t="inlineStr">
        <is>
          <t>POS0012</t>
        </is>
      </c>
      <c r="E1097" t="inlineStr">
        <is>
          <t>25</t>
        </is>
      </c>
      <c r="F1097" t="inlineStr">
        <is>
          <t>0094</t>
        </is>
      </c>
      <c r="G1097" t="inlineStr">
        <is>
          <t>5311581723</t>
        </is>
      </c>
      <c r="H1097" t="n">
        <v>424.0</v>
      </c>
      <c r="I1097" t="n">
        <v>480.95</v>
      </c>
      <c r="J1097" t="n">
        <v>443.81</v>
      </c>
      <c r="K1097" t="inlineStr">
        <is>
          <t>sale</t>
        </is>
      </c>
      <c r="L1097" t="inlineStr">
        <is>
          <t/>
        </is>
      </c>
      <c r="M1097" t="inlineStr">
        <is>
          <t/>
        </is>
      </c>
      <c r="N1097" t="n">
        <v>0.0</v>
      </c>
      <c r="O1097" t="n">
        <v>0.0</v>
      </c>
      <c r="P1097" t="n">
        <v>374.42</v>
      </c>
      <c r="Q1097" t="n">
        <v>315.63</v>
      </c>
      <c r="R1097" t="n">
        <v>37.14</v>
      </c>
      <c r="S1097" t="n">
        <v>37.14</v>
      </c>
      <c r="T1097" t="n">
        <v>4.81</v>
      </c>
      <c r="U1097" t="n">
        <v>4.04</v>
      </c>
      <c r="V1097" t="n">
        <v>79.89</v>
      </c>
      <c r="W1097" t="n">
        <v>66.0</v>
      </c>
      <c r="X1097" t="n">
        <v>6.31</v>
      </c>
      <c r="Y1097" t="n">
        <v>5.3</v>
      </c>
      <c r="Z1097" t="n">
        <v>15.52</v>
      </c>
      <c r="AA1097" t="n">
        <v>12.83</v>
      </c>
      <c r="AB1097" t="n">
        <v>20.2</v>
      </c>
      <c r="AC1097" t="n">
        <v>20.19</v>
      </c>
      <c r="AD1097" t="n">
        <v>-56.94999999999999</v>
      </c>
      <c r="AE1097" t="n">
        <v>58.79000000000002</v>
      </c>
      <c r="AF1097" t="n">
        <v>0.0</v>
      </c>
      <c r="AG1097" t="n">
        <v>0.7699999999999996</v>
      </c>
      <c r="AH1097" t="n">
        <v>13.89</v>
      </c>
      <c r="AI1097" t="n">
        <v>1.0099999999999998</v>
      </c>
      <c r="AJ1097" t="n">
        <v>2.6899999999999995</v>
      </c>
      <c r="AK1097" t="n">
        <v>0.00999999999999801</v>
      </c>
      <c r="AL1097" t="inlineStr">
        <is>
          <t>unreconciled</t>
        </is>
      </c>
      <c r="AM1097" t="inlineStr">
        <is>
          <t>Order Amount Mismatch (3PO&gt;POS)</t>
        </is>
      </c>
      <c r="AN1097" t="n">
        <v>56.95</v>
      </c>
      <c r="AO1097" t="n">
        <f>ROUND(P1097*100/H1097,2)</f>
        <v>0.0</v>
      </c>
      <c r="AP1097" t="n">
        <f>ROUND(Q1097*100/I1097,2)</f>
        <v>0.0</v>
      </c>
      <c r="AQ1097"/>
      <c r="AR1097"/>
      <c r="AS1097" t="n">
        <v>0.0</v>
      </c>
    </row>
    <row r="1098">
      <c r="A1098" s="1" t="n">
        <v>45235.0</v>
      </c>
      <c r="B1098" s="2" t="n">
        <v>45235.41162037037</v>
      </c>
      <c r="C1098" t="inlineStr">
        <is>
          <t>3140023012059729</t>
        </is>
      </c>
      <c r="D1098" t="inlineStr">
        <is>
          <t>POS0012</t>
        </is>
      </c>
      <c r="E1098" t="inlineStr">
        <is>
          <t>21</t>
        </is>
      </c>
      <c r="F1098" t="inlineStr">
        <is>
          <t>0023</t>
        </is>
      </c>
      <c r="G1098" t="inlineStr">
        <is>
          <t>5311584004</t>
        </is>
      </c>
      <c r="H1098" t="n">
        <v>314.0</v>
      </c>
      <c r="I1098" t="n">
        <v>299.05</v>
      </c>
      <c r="J1098" t="n">
        <v>261.91</v>
      </c>
      <c r="K1098" t="inlineStr">
        <is>
          <t>sale</t>
        </is>
      </c>
      <c r="L1098" t="inlineStr">
        <is>
          <t/>
        </is>
      </c>
      <c r="M1098" t="inlineStr">
        <is>
          <t/>
        </is>
      </c>
      <c r="N1098" t="n">
        <v>0.0</v>
      </c>
      <c r="O1098" t="n">
        <v>0.0</v>
      </c>
      <c r="P1098" t="n">
        <v>235.81</v>
      </c>
      <c r="Q1098" t="n">
        <v>235.77</v>
      </c>
      <c r="R1098" t="n">
        <v>37.14</v>
      </c>
      <c r="S1098" t="n">
        <v>37.14</v>
      </c>
      <c r="T1098" t="n">
        <v>2.99</v>
      </c>
      <c r="U1098" t="n">
        <v>2.99</v>
      </c>
      <c r="V1098" t="n">
        <v>47.14</v>
      </c>
      <c r="W1098" t="n">
        <v>47.14</v>
      </c>
      <c r="X1098" t="n">
        <v>3.92</v>
      </c>
      <c r="Y1098" t="n">
        <v>3.92</v>
      </c>
      <c r="Z1098" t="n">
        <v>9.19</v>
      </c>
      <c r="AA1098" t="n">
        <v>9.2</v>
      </c>
      <c r="AB1098" t="n">
        <v>14.96</v>
      </c>
      <c r="AC1098" t="n">
        <v>14.95</v>
      </c>
      <c r="AD1098" t="n">
        <v>14.949999999999989</v>
      </c>
      <c r="AE1098" t="n">
        <v>0.03999999999999204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-0.009999999999999787</v>
      </c>
      <c r="AK1098" t="n">
        <v>0.010000000000001563</v>
      </c>
      <c r="AL1098" t="inlineStr">
        <is>
          <t>unreconciled</t>
        </is>
      </c>
      <c r="AM1098" t="inlineStr">
        <is>
          <t>Order Amount Mismatch (POS&gt;3PO)</t>
        </is>
      </c>
      <c r="AN1098" t="n">
        <v>14.95</v>
      </c>
      <c r="AO1098" t="n">
        <f>ROUND(P1098*100/H1098,2)</f>
        <v>0.0</v>
      </c>
      <c r="AP1098" t="n">
        <f>ROUND(Q1098*100/I1098,2)</f>
        <v>0.0</v>
      </c>
      <c r="AQ1098"/>
      <c r="AR1098"/>
      <c r="AS1098" t="n">
        <v>0.0</v>
      </c>
    </row>
    <row r="1099">
      <c r="A1099" s="1" t="n">
        <v>45233.0</v>
      </c>
      <c r="B1099" s="2" t="n">
        <v>45233.459502314814</v>
      </c>
      <c r="C1099" t="inlineStr">
        <is>
          <t>3140094012085046</t>
        </is>
      </c>
      <c r="D1099" t="inlineStr">
        <is>
          <t>POS0012</t>
        </is>
      </c>
      <c r="E1099" t="inlineStr">
        <is>
          <t>61</t>
        </is>
      </c>
      <c r="F1099" t="inlineStr">
        <is>
          <t>0094</t>
        </is>
      </c>
      <c r="G1099" t="inlineStr">
        <is>
          <t>5311585875</t>
        </is>
      </c>
      <c r="H1099" t="n">
        <v>276.0</v>
      </c>
      <c r="I1099" t="n">
        <v>262.85</v>
      </c>
      <c r="J1099" t="n">
        <v>225.71</v>
      </c>
      <c r="K1099" t="inlineStr">
        <is>
          <t>sale</t>
        </is>
      </c>
      <c r="L1099" t="inlineStr">
        <is>
          <t/>
        </is>
      </c>
      <c r="M1099" t="inlineStr">
        <is>
          <t/>
        </is>
      </c>
      <c r="N1099" t="n">
        <v>0.0</v>
      </c>
      <c r="O1099" t="n">
        <v>0.0</v>
      </c>
      <c r="P1099" t="n">
        <v>208.21</v>
      </c>
      <c r="Q1099" t="n">
        <v>208.21</v>
      </c>
      <c r="R1099" t="n">
        <v>37.14</v>
      </c>
      <c r="S1099" t="n">
        <v>37.14</v>
      </c>
      <c r="T1099" t="n">
        <v>2.63</v>
      </c>
      <c r="U1099" t="n">
        <v>2.63</v>
      </c>
      <c r="V1099" t="n">
        <v>40.63</v>
      </c>
      <c r="W1099" t="n">
        <v>40.63</v>
      </c>
      <c r="X1099" t="n">
        <v>3.45</v>
      </c>
      <c r="Y1099" t="n">
        <v>3.45</v>
      </c>
      <c r="Z1099" t="n">
        <v>7.93</v>
      </c>
      <c r="AA1099" t="n">
        <v>7.93</v>
      </c>
      <c r="AB1099" t="n">
        <v>13.14</v>
      </c>
      <c r="AC1099" t="n">
        <v>13.14</v>
      </c>
      <c r="AD1099" t="n">
        <v>13.149999999999977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0.0</v>
      </c>
      <c r="AL1099" t="inlineStr">
        <is>
          <t>unreconciled</t>
        </is>
      </c>
      <c r="AM1099" t="inlineStr">
        <is>
          <t>Order Amount Mismatch (POS&gt;3PO)</t>
        </is>
      </c>
      <c r="AN1099" t="n">
        <v>13.15</v>
      </c>
      <c r="AO1099" t="n">
        <f>ROUND(P1099*100/H1099,2)</f>
        <v>0.0</v>
      </c>
      <c r="AP1099" t="n">
        <f>ROUND(Q1099*100/I1099,2)</f>
        <v>0.0</v>
      </c>
      <c r="AQ1099"/>
      <c r="AR1099"/>
      <c r="AS1099" t="n">
        <v>0.0</v>
      </c>
    </row>
    <row r="1100">
      <c r="A1100" s="1" t="n">
        <v>45233.0</v>
      </c>
      <c r="B1100" s="2" t="n">
        <v>45234.026087962964</v>
      </c>
      <c r="C1100" t="inlineStr">
        <is>
          <t>3140023012059407</t>
        </is>
      </c>
      <c r="D1100" t="inlineStr">
        <is>
          <t>POS0012</t>
        </is>
      </c>
      <c r="E1100" t="inlineStr">
        <is>
          <t>00</t>
        </is>
      </c>
      <c r="F1100" t="inlineStr">
        <is>
          <t>0023</t>
        </is>
      </c>
      <c r="G1100" t="inlineStr">
        <is>
          <t>5311588365</t>
        </is>
      </c>
      <c r="H1100" t="n">
        <v>257.0</v>
      </c>
      <c r="I1100" t="n">
        <v>244.76</v>
      </c>
      <c r="J1100" t="n">
        <v>207.62</v>
      </c>
      <c r="K1100" t="inlineStr">
        <is>
          <t>sale</t>
        </is>
      </c>
      <c r="L1100" t="inlineStr">
        <is>
          <t/>
        </is>
      </c>
      <c r="M1100" t="inlineStr">
        <is>
          <t/>
        </is>
      </c>
      <c r="N1100" t="n">
        <v>0.0</v>
      </c>
      <c r="O1100" t="n">
        <v>0.0</v>
      </c>
      <c r="P1100" t="n">
        <v>194.43</v>
      </c>
      <c r="Q1100" t="n">
        <v>194.42</v>
      </c>
      <c r="R1100" t="n">
        <v>37.14</v>
      </c>
      <c r="S1100" t="n">
        <v>37.14</v>
      </c>
      <c r="T1100" t="n">
        <v>2.45</v>
      </c>
      <c r="U1100" t="n">
        <v>2.45</v>
      </c>
      <c r="V1100" t="n">
        <v>37.37</v>
      </c>
      <c r="W1100" t="n">
        <v>37.37</v>
      </c>
      <c r="X1100" t="n">
        <v>3.21</v>
      </c>
      <c r="Y1100" t="n">
        <v>3.21</v>
      </c>
      <c r="Z1100" t="n">
        <v>7.3</v>
      </c>
      <c r="AA1100" t="n">
        <v>7.31</v>
      </c>
      <c r="AB1100" t="n">
        <v>12.24</v>
      </c>
      <c r="AC1100" t="n">
        <v>12.24</v>
      </c>
      <c r="AD1100" t="n">
        <v>12.240000000000009</v>
      </c>
      <c r="AE1100" t="n">
        <v>0.010000000000019327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-0.009999999999999787</v>
      </c>
      <c r="AK1100" t="n">
        <v>0.0</v>
      </c>
      <c r="AL1100" t="inlineStr">
        <is>
          <t>unreconciled</t>
        </is>
      </c>
      <c r="AM1100" t="inlineStr">
        <is>
          <t>Order Amount Mismatch (POS&gt;3PO)</t>
        </is>
      </c>
      <c r="AN1100" t="n">
        <v>12.24</v>
      </c>
      <c r="AO1100" t="n">
        <f>ROUND(P1100*100/H1100,2)</f>
        <v>0.0</v>
      </c>
      <c r="AP1100" t="n">
        <f>ROUND(Q1100*100/I1100,2)</f>
        <v>0.0</v>
      </c>
      <c r="AQ1100"/>
      <c r="AR1100"/>
      <c r="AS1100" t="n">
        <v>0.0</v>
      </c>
    </row>
    <row r="1101">
      <c r="A1101" s="1" t="n">
        <v>45233.0</v>
      </c>
      <c r="B1101" s="2" t="n">
        <v>45233.33773148148</v>
      </c>
      <c r="C1101" t="inlineStr">
        <is>
          <t>3140023012059172</t>
        </is>
      </c>
      <c r="D1101" t="inlineStr">
        <is>
          <t>POS0012</t>
        </is>
      </c>
      <c r="E1101" t="inlineStr">
        <is>
          <t>65</t>
        </is>
      </c>
      <c r="F1101" t="inlineStr">
        <is>
          <t>0023</t>
        </is>
      </c>
      <c r="G1101" t="inlineStr">
        <is>
          <t>5311628641</t>
        </is>
      </c>
      <c r="H1101" t="n">
        <v>253.00000000000003</v>
      </c>
      <c r="I1101" t="n">
        <v>240.95</v>
      </c>
      <c r="J1101" t="n">
        <v>203.81</v>
      </c>
      <c r="K1101" t="inlineStr">
        <is>
          <t>sale</t>
        </is>
      </c>
      <c r="L1101" t="inlineStr">
        <is>
          <t/>
        </is>
      </c>
      <c r="M1101" t="inlineStr">
        <is>
          <t/>
        </is>
      </c>
      <c r="N1101" t="n">
        <v>0.0</v>
      </c>
      <c r="O1101" t="n">
        <v>0.0</v>
      </c>
      <c r="P1101" t="n">
        <v>191.52</v>
      </c>
      <c r="Q1101" t="n">
        <v>191.51</v>
      </c>
      <c r="R1101" t="n">
        <v>37.14</v>
      </c>
      <c r="S1101" t="n">
        <v>37.14</v>
      </c>
      <c r="T1101" t="n">
        <v>2.41</v>
      </c>
      <c r="U1101" t="n">
        <v>2.41</v>
      </c>
      <c r="V1101" t="n">
        <v>36.69</v>
      </c>
      <c r="W1101" t="n">
        <v>36.69</v>
      </c>
      <c r="X1101" t="n">
        <v>3.16</v>
      </c>
      <c r="Y1101" t="n">
        <v>3.16</v>
      </c>
      <c r="Z1101" t="n">
        <v>7.17</v>
      </c>
      <c r="AA1101" t="n">
        <v>7.17</v>
      </c>
      <c r="AB1101" t="n">
        <v>12.04</v>
      </c>
      <c r="AC1101" t="n">
        <v>12.05</v>
      </c>
      <c r="AD1101" t="n">
        <v>12.05000000000004</v>
      </c>
      <c r="AE1101" t="n">
        <v>0.010000000000019327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-0.010000000000001563</v>
      </c>
      <c r="AL1101" t="inlineStr">
        <is>
          <t>unreconciled</t>
        </is>
      </c>
      <c r="AM1101" t="inlineStr">
        <is>
          <t>Order Amount Mismatch (POS&gt;3PO)</t>
        </is>
      </c>
      <c r="AN1101" t="n">
        <v>12.05</v>
      </c>
      <c r="AO1101" t="n">
        <f>ROUND(P1101*100/H1101,2)</f>
        <v>0.0</v>
      </c>
      <c r="AP1101" t="n">
        <f>ROUND(Q1101*100/I1101,2)</f>
        <v>0.0</v>
      </c>
      <c r="AQ1101"/>
      <c r="AR1101"/>
      <c r="AS1101" t="n">
        <v>0.0</v>
      </c>
    </row>
    <row r="1102">
      <c r="A1102" s="1" t="n">
        <v>45235.0</v>
      </c>
      <c r="B1102" s="2" t="n">
        <v>45236.00246527778</v>
      </c>
      <c r="C1102" t="inlineStr">
        <is>
          <t>3140023012059938</t>
        </is>
      </c>
      <c r="D1102" t="inlineStr">
        <is>
          <t>POS0012</t>
        </is>
      </c>
      <c r="E1102" t="inlineStr">
        <is>
          <t>30</t>
        </is>
      </c>
      <c r="F1102" t="inlineStr">
        <is>
          <t>0023</t>
        </is>
      </c>
      <c r="G1102" t="inlineStr">
        <is>
          <t>5311631603</t>
        </is>
      </c>
      <c r="H1102" t="n">
        <v>170.0</v>
      </c>
      <c r="I1102" t="n">
        <v>161.9</v>
      </c>
      <c r="J1102" t="n">
        <v>124.76</v>
      </c>
      <c r="K1102" t="inlineStr">
        <is>
          <t>sale</t>
        </is>
      </c>
      <c r="L1102" t="inlineStr">
        <is>
          <t/>
        </is>
      </c>
      <c r="M1102" t="inlineStr">
        <is>
          <t/>
        </is>
      </c>
      <c r="N1102" t="n">
        <v>0.0</v>
      </c>
      <c r="O1102" t="n">
        <v>0.0</v>
      </c>
      <c r="P1102" t="n">
        <v>131.28</v>
      </c>
      <c r="Q1102" t="n">
        <v>131.28</v>
      </c>
      <c r="R1102" t="n">
        <v>37.14</v>
      </c>
      <c r="S1102" t="n">
        <v>37.14</v>
      </c>
      <c r="T1102" t="n">
        <v>1.62</v>
      </c>
      <c r="U1102" t="n">
        <v>1.62</v>
      </c>
      <c r="V1102" t="n">
        <v>22.46</v>
      </c>
      <c r="W1102" t="n">
        <v>22.46</v>
      </c>
      <c r="X1102" t="n">
        <v>2.12</v>
      </c>
      <c r="Y1102" t="n">
        <v>2.12</v>
      </c>
      <c r="Z1102" t="n">
        <v>4.42</v>
      </c>
      <c r="AA1102" t="n">
        <v>4.42</v>
      </c>
      <c r="AB1102" t="n">
        <v>8.1</v>
      </c>
      <c r="AC1102" t="n">
        <v>8.1</v>
      </c>
      <c r="AD1102" t="n">
        <v>8.099999999999994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0.0</v>
      </c>
      <c r="AL1102" t="inlineStr">
        <is>
          <t>unreconciled</t>
        </is>
      </c>
      <c r="AM1102" t="inlineStr">
        <is>
          <t>Order Amount Mismatch (POS&gt;3PO)</t>
        </is>
      </c>
      <c r="AN1102" t="n">
        <v>8.1</v>
      </c>
      <c r="AO1102" t="n">
        <f>ROUND(P1102*100/H1102,2)</f>
        <v>0.0</v>
      </c>
      <c r="AP1102" t="n">
        <f>ROUND(Q1102*100/I1102,2)</f>
        <v>0.0</v>
      </c>
      <c r="AQ1102"/>
      <c r="AR1102"/>
      <c r="AS1102" t="n">
        <v>0.0</v>
      </c>
    </row>
    <row r="1103">
      <c r="A1103" s="1" t="n">
        <v>45233.0</v>
      </c>
      <c r="B1103" s="2" t="n">
        <v>45233.86256944444</v>
      </c>
      <c r="C1103" t="inlineStr">
        <is>
          <t>3140094012085283</t>
        </is>
      </c>
      <c r="D1103" t="inlineStr">
        <is>
          <t>POS0012</t>
        </is>
      </c>
      <c r="E1103" t="inlineStr">
        <is>
          <t>98</t>
        </is>
      </c>
      <c r="F1103" t="inlineStr">
        <is>
          <t>0094</t>
        </is>
      </c>
      <c r="G1103" t="inlineStr">
        <is>
          <t>5311635351</t>
        </is>
      </c>
      <c r="H1103" t="n">
        <v>565.0</v>
      </c>
      <c r="I1103" t="n">
        <v>615.24</v>
      </c>
      <c r="J1103" t="n">
        <v>578.1</v>
      </c>
      <c r="K1103" t="inlineStr">
        <is>
          <t>sale</t>
        </is>
      </c>
      <c r="L1103" t="inlineStr">
        <is>
          <t/>
        </is>
      </c>
      <c r="M1103" t="inlineStr">
        <is>
          <t/>
        </is>
      </c>
      <c r="N1103" t="n">
        <v>0.0</v>
      </c>
      <c r="O1103" t="n">
        <v>0.0</v>
      </c>
      <c r="P1103" t="n">
        <v>476.76</v>
      </c>
      <c r="Q1103" t="n">
        <v>417.98</v>
      </c>
      <c r="R1103" t="n">
        <v>37.14</v>
      </c>
      <c r="S1103" t="n">
        <v>37.14</v>
      </c>
      <c r="T1103" t="n">
        <v>6.15</v>
      </c>
      <c r="U1103" t="n">
        <v>5.38</v>
      </c>
      <c r="V1103" t="n">
        <v>104.06</v>
      </c>
      <c r="W1103" t="n">
        <v>90.17</v>
      </c>
      <c r="X1103" t="n">
        <v>8.08</v>
      </c>
      <c r="Y1103" t="n">
        <v>7.06</v>
      </c>
      <c r="Z1103" t="n">
        <v>20.19</v>
      </c>
      <c r="AA1103" t="n">
        <v>17.5</v>
      </c>
      <c r="AB1103" t="n">
        <v>26.9</v>
      </c>
      <c r="AC1103" t="n">
        <v>26.91</v>
      </c>
      <c r="AD1103" t="n">
        <v>-50.24000000000001</v>
      </c>
      <c r="AE1103" t="n">
        <v>58.77999999999997</v>
      </c>
      <c r="AF1103" t="n">
        <v>0.0</v>
      </c>
      <c r="AG1103" t="n">
        <v>0.7700000000000005</v>
      </c>
      <c r="AH1103" t="n">
        <v>13.89</v>
      </c>
      <c r="AI1103" t="n">
        <v>1.0200000000000005</v>
      </c>
      <c r="AJ1103" t="n">
        <v>2.6900000000000013</v>
      </c>
      <c r="AK1103" t="n">
        <v>-0.010000000000001563</v>
      </c>
      <c r="AL1103" t="inlineStr">
        <is>
          <t>unreconciled</t>
        </is>
      </c>
      <c r="AM1103" t="inlineStr">
        <is>
          <t>Order Amount Mismatch (3PO&gt;POS)</t>
        </is>
      </c>
      <c r="AN1103" t="n">
        <v>50.24</v>
      </c>
      <c r="AO1103" t="n">
        <f>ROUND(P1103*100/H1103,2)</f>
        <v>0.0</v>
      </c>
      <c r="AP1103" t="n">
        <f>ROUND(Q1103*100/I1103,2)</f>
        <v>0.0</v>
      </c>
      <c r="AQ1103"/>
      <c r="AR1103"/>
      <c r="AS1103" t="n">
        <v>0.0</v>
      </c>
    </row>
    <row r="1104">
      <c r="A1104" s="1" t="n">
        <v>45234.0</v>
      </c>
      <c r="B1104" s="2" t="n">
        <v>45235.0284837963</v>
      </c>
      <c r="C1104" t="inlineStr">
        <is>
          <t>3140094012085911</t>
        </is>
      </c>
      <c r="D1104" t="inlineStr">
        <is>
          <t>POS0012</t>
        </is>
      </c>
      <c r="E1104" t="inlineStr">
        <is>
          <t>26</t>
        </is>
      </c>
      <c r="F1104" t="inlineStr">
        <is>
          <t>0094</t>
        </is>
      </c>
      <c r="G1104" t="inlineStr">
        <is>
          <t>5311647393</t>
        </is>
      </c>
      <c r="H1104" t="n">
        <v>1412.0</v>
      </c>
      <c r="I1104" t="n">
        <v>1344.76</v>
      </c>
      <c r="J1104" t="n">
        <v>1307.62</v>
      </c>
      <c r="K1104" t="inlineStr">
        <is>
          <t>sale</t>
        </is>
      </c>
      <c r="L1104" t="inlineStr">
        <is>
          <t/>
        </is>
      </c>
      <c r="M1104" t="inlineStr">
        <is>
          <t/>
        </is>
      </c>
      <c r="N1104" t="n">
        <v>0.0</v>
      </c>
      <c r="O1104" t="n">
        <v>0.0</v>
      </c>
      <c r="P1104" t="n">
        <v>1032.75</v>
      </c>
      <c r="Q1104" t="n">
        <v>1032.74</v>
      </c>
      <c r="R1104" t="n">
        <v>37.14</v>
      </c>
      <c r="S1104" t="n">
        <v>37.14</v>
      </c>
      <c r="T1104" t="n">
        <v>13.45</v>
      </c>
      <c r="U1104" t="n">
        <v>13.45</v>
      </c>
      <c r="V1104" t="n">
        <v>235.37</v>
      </c>
      <c r="W1104" t="n">
        <v>235.37</v>
      </c>
      <c r="X1104" t="n">
        <v>17.65</v>
      </c>
      <c r="Y1104" t="n">
        <v>17.65</v>
      </c>
      <c r="Z1104" t="n">
        <v>45.54</v>
      </c>
      <c r="AA1104" t="n">
        <v>45.55</v>
      </c>
      <c r="AB1104" t="n">
        <v>67.24</v>
      </c>
      <c r="AC1104" t="n">
        <v>67.24</v>
      </c>
      <c r="AD1104" t="n">
        <v>67.24000000000001</v>
      </c>
      <c r="AE1104" t="n">
        <v>0.009999999999990905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-0.00999999999999801</v>
      </c>
      <c r="AK1104" t="n">
        <v>0.0</v>
      </c>
      <c r="AL1104" t="inlineStr">
        <is>
          <t>unreconciled</t>
        </is>
      </c>
      <c r="AM1104" t="inlineStr">
        <is>
          <t>Order Amount Mismatch (POS&gt;3PO)</t>
        </is>
      </c>
      <c r="AN1104" t="n">
        <v>67.24</v>
      </c>
      <c r="AO1104" t="n">
        <f>ROUND(P1104*100/H1104,2)</f>
        <v>0.0</v>
      </c>
      <c r="AP1104" t="n">
        <f>ROUND(Q1104*100/I1104,2)</f>
        <v>0.0</v>
      </c>
      <c r="AQ1104"/>
      <c r="AR1104"/>
      <c r="AS1104" t="n">
        <v>0.0</v>
      </c>
    </row>
    <row r="1105">
      <c r="A1105" s="1" t="n">
        <v>45235.0</v>
      </c>
      <c r="B1105" s="2" t="n">
        <v>45235.547789351855</v>
      </c>
      <c r="C1105" t="inlineStr">
        <is>
          <t>3140023012059761</t>
        </is>
      </c>
      <c r="D1105" t="inlineStr">
        <is>
          <t>POS0012</t>
        </is>
      </c>
      <c r="E1105" t="inlineStr">
        <is>
          <t>53</t>
        </is>
      </c>
      <c r="F1105" t="inlineStr">
        <is>
          <t>0023</t>
        </is>
      </c>
      <c r="G1105" t="inlineStr">
        <is>
          <t>5311647458</t>
        </is>
      </c>
      <c r="H1105" t="n">
        <v>249.0</v>
      </c>
      <c r="I1105" t="n">
        <v>237.14</v>
      </c>
      <c r="J1105" t="n">
        <v>200.0</v>
      </c>
      <c r="K1105" t="inlineStr">
        <is>
          <t>sale</t>
        </is>
      </c>
      <c r="L1105" t="inlineStr">
        <is>
          <t/>
        </is>
      </c>
      <c r="M1105" t="inlineStr">
        <is>
          <t/>
        </is>
      </c>
      <c r="N1105" t="n">
        <v>0.0</v>
      </c>
      <c r="O1105" t="n">
        <v>0.0</v>
      </c>
      <c r="P1105" t="n">
        <v>188.62</v>
      </c>
      <c r="Q1105" t="n">
        <v>188.6</v>
      </c>
      <c r="R1105" t="n">
        <v>37.14</v>
      </c>
      <c r="S1105" t="n">
        <v>37.14</v>
      </c>
      <c r="T1105" t="n">
        <v>2.37</v>
      </c>
      <c r="U1105" t="n">
        <v>2.37</v>
      </c>
      <c r="V1105" t="n">
        <v>36.0</v>
      </c>
      <c r="W1105" t="n">
        <v>36.0</v>
      </c>
      <c r="X1105" t="n">
        <v>3.11</v>
      </c>
      <c r="Y1105" t="n">
        <v>3.11</v>
      </c>
      <c r="Z1105" t="n">
        <v>7.04</v>
      </c>
      <c r="AA1105" t="n">
        <v>7.04</v>
      </c>
      <c r="AB1105" t="n">
        <v>11.86</v>
      </c>
      <c r="AC1105" t="n">
        <v>11.86</v>
      </c>
      <c r="AD1105" t="n">
        <v>11.860000000000014</v>
      </c>
      <c r="AE1105" t="n">
        <v>0.020000000000010232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0.0</v>
      </c>
      <c r="AL1105" t="inlineStr">
        <is>
          <t>unreconciled</t>
        </is>
      </c>
      <c r="AM1105" t="inlineStr">
        <is>
          <t>Order Amount Mismatch (POS&gt;3PO)</t>
        </is>
      </c>
      <c r="AN1105" t="n">
        <v>11.86</v>
      </c>
      <c r="AO1105" t="n">
        <f>ROUND(P1105*100/H1105,2)</f>
        <v>0.0</v>
      </c>
      <c r="AP1105" t="n">
        <f>ROUND(Q1105*100/I1105,2)</f>
        <v>0.0</v>
      </c>
      <c r="AQ1105"/>
      <c r="AR1105"/>
      <c r="AS1105" t="n">
        <v>0.0</v>
      </c>
    </row>
    <row r="1106">
      <c r="A1106" s="1" t="n">
        <v>45235.0</v>
      </c>
      <c r="B1106" s="2" t="n">
        <v>45235.60548611111</v>
      </c>
      <c r="C1106" t="inlineStr">
        <is>
          <t>3140023012059793</t>
        </is>
      </c>
      <c r="D1106" t="inlineStr">
        <is>
          <t>POS0012</t>
        </is>
      </c>
      <c r="E1106" t="inlineStr">
        <is>
          <t>85</t>
        </is>
      </c>
      <c r="F1106" t="inlineStr">
        <is>
          <t>0023</t>
        </is>
      </c>
      <c r="G1106" t="inlineStr">
        <is>
          <t>5311676604</t>
        </is>
      </c>
      <c r="H1106" t="n">
        <v>423.0</v>
      </c>
      <c r="I1106" t="n">
        <v>402.86</v>
      </c>
      <c r="J1106" t="n">
        <v>365.72</v>
      </c>
      <c r="K1106" t="inlineStr">
        <is>
          <t>sale</t>
        </is>
      </c>
      <c r="L1106" t="inlineStr">
        <is>
          <t/>
        </is>
      </c>
      <c r="M1106" t="inlineStr">
        <is>
          <t/>
        </is>
      </c>
      <c r="N1106" t="n">
        <v>0.0</v>
      </c>
      <c r="O1106" t="n">
        <v>0.0</v>
      </c>
      <c r="P1106" t="n">
        <v>314.91</v>
      </c>
      <c r="Q1106" t="n">
        <v>314.89</v>
      </c>
      <c r="R1106" t="n">
        <v>37.14</v>
      </c>
      <c r="S1106" t="n">
        <v>37.14</v>
      </c>
      <c r="T1106" t="n">
        <v>4.03</v>
      </c>
      <c r="U1106" t="n">
        <v>4.03</v>
      </c>
      <c r="V1106" t="n">
        <v>65.83</v>
      </c>
      <c r="W1106" t="n">
        <v>65.83</v>
      </c>
      <c r="X1106" t="n">
        <v>5.29</v>
      </c>
      <c r="Y1106" t="n">
        <v>5.29</v>
      </c>
      <c r="Z1106" t="n">
        <v>12.8</v>
      </c>
      <c r="AA1106" t="n">
        <v>12.8</v>
      </c>
      <c r="AB1106" t="n">
        <v>20.14</v>
      </c>
      <c r="AC1106" t="n">
        <v>20.14</v>
      </c>
      <c r="AD1106" t="n">
        <v>20.139999999999986</v>
      </c>
      <c r="AE1106" t="n">
        <v>0.020000000000038654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</v>
      </c>
      <c r="AL1106" t="inlineStr">
        <is>
          <t>unreconciled</t>
        </is>
      </c>
      <c r="AM1106" t="inlineStr">
        <is>
          <t>Order Amount Mismatch (POS&gt;3PO)</t>
        </is>
      </c>
      <c r="AN1106" t="n">
        <v>20.14</v>
      </c>
      <c r="AO1106" t="n">
        <f>ROUND(P1106*100/H1106,2)</f>
        <v>0.0</v>
      </c>
      <c r="AP1106" t="n">
        <f>ROUND(Q1106*100/I1106,2)</f>
        <v>0.0</v>
      </c>
      <c r="AQ1106"/>
      <c r="AR1106"/>
      <c r="AS1106" t="n">
        <v>0.0</v>
      </c>
    </row>
    <row r="1107">
      <c r="A1107" s="1" t="n">
        <v>45232.0</v>
      </c>
      <c r="B1107" s="2" t="n">
        <v>45232.999814814815</v>
      </c>
      <c r="C1107" t="inlineStr">
        <is>
          <t>3140023012059147</t>
        </is>
      </c>
      <c r="D1107" t="inlineStr">
        <is>
          <t>POS0012</t>
        </is>
      </c>
      <c r="E1107" t="inlineStr">
        <is>
          <t>40</t>
        </is>
      </c>
      <c r="F1107" t="inlineStr">
        <is>
          <t>0023</t>
        </is>
      </c>
      <c r="G1107" t="inlineStr">
        <is>
          <t>5311690482</t>
        </is>
      </c>
      <c r="H1107" t="n">
        <v>259.0</v>
      </c>
      <c r="I1107" t="n">
        <v>246.66</v>
      </c>
      <c r="J1107" t="n">
        <v>209.52</v>
      </c>
      <c r="K1107" t="inlineStr">
        <is>
          <t>sale</t>
        </is>
      </c>
      <c r="L1107" t="inlineStr">
        <is>
          <t/>
        </is>
      </c>
      <c r="M1107" t="inlineStr">
        <is>
          <t/>
        </is>
      </c>
      <c r="N1107" t="n">
        <v>0.0</v>
      </c>
      <c r="O1107" t="n">
        <v>0.0</v>
      </c>
      <c r="P1107" t="n">
        <v>195.87</v>
      </c>
      <c r="Q1107" t="n">
        <v>195.86</v>
      </c>
      <c r="R1107" t="n">
        <v>37.14</v>
      </c>
      <c r="S1107" t="n">
        <v>37.14</v>
      </c>
      <c r="T1107" t="n">
        <v>2.47</v>
      </c>
      <c r="U1107" t="n">
        <v>2.47</v>
      </c>
      <c r="V1107" t="n">
        <v>37.71</v>
      </c>
      <c r="W1107" t="n">
        <v>37.71</v>
      </c>
      <c r="X1107" t="n">
        <v>3.24</v>
      </c>
      <c r="Y1107" t="n">
        <v>3.24</v>
      </c>
      <c r="Z1107" t="n">
        <v>7.37</v>
      </c>
      <c r="AA1107" t="n">
        <v>7.37</v>
      </c>
      <c r="AB1107" t="n">
        <v>12.34</v>
      </c>
      <c r="AC1107" t="n">
        <v>12.33</v>
      </c>
      <c r="AD1107" t="n">
        <v>12.340000000000003</v>
      </c>
      <c r="AE1107" t="n">
        <v>0.009999999999990905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0.009999999999999787</v>
      </c>
      <c r="AL1107" t="inlineStr">
        <is>
          <t>unreconciled</t>
        </is>
      </c>
      <c r="AM1107" t="inlineStr">
        <is>
          <t>Order Amount Mismatch (POS&gt;3PO)</t>
        </is>
      </c>
      <c r="AN1107" t="n">
        <v>12.34</v>
      </c>
      <c r="AO1107" t="n">
        <f>ROUND(P1107*100/H1107,2)</f>
        <v>0.0</v>
      </c>
      <c r="AP1107" t="n">
        <f>ROUND(Q1107*100/I1107,2)</f>
        <v>0.0</v>
      </c>
      <c r="AQ1107"/>
      <c r="AR1107"/>
      <c r="AS1107" t="n">
        <v>0.0</v>
      </c>
    </row>
    <row r="1108">
      <c r="A1108" s="1" t="n">
        <v>45232.0</v>
      </c>
      <c r="B1108" s="2" t="n">
        <v>45232.93582175926</v>
      </c>
      <c r="C1108" t="inlineStr">
        <is>
          <t>3140094012084968</t>
        </is>
      </c>
      <c r="D1108" t="inlineStr">
        <is>
          <t>POS0012</t>
        </is>
      </c>
      <c r="E1108" t="inlineStr">
        <is>
          <t>83</t>
        </is>
      </c>
      <c r="F1108" t="inlineStr">
        <is>
          <t>0094</t>
        </is>
      </c>
      <c r="G1108" t="inlineStr">
        <is>
          <t>5311692700</t>
        </is>
      </c>
      <c r="H1108" t="n">
        <v>816.0</v>
      </c>
      <c r="I1108" t="n">
        <v>777.11</v>
      </c>
      <c r="J1108" t="n">
        <v>739.97</v>
      </c>
      <c r="K1108" t="inlineStr">
        <is>
          <t>sale</t>
        </is>
      </c>
      <c r="L1108" t="inlineStr">
        <is>
          <t/>
        </is>
      </c>
      <c r="M1108" t="inlineStr">
        <is>
          <t/>
        </is>
      </c>
      <c r="N1108" t="n">
        <v>0.0</v>
      </c>
      <c r="O1108" t="n">
        <v>0.0</v>
      </c>
      <c r="P1108" t="n">
        <v>600.14</v>
      </c>
      <c r="Q1108" t="n">
        <v>600.14</v>
      </c>
      <c r="R1108" t="n">
        <v>37.14</v>
      </c>
      <c r="S1108" t="n">
        <v>37.14</v>
      </c>
      <c r="T1108" t="n">
        <v>7.77</v>
      </c>
      <c r="U1108" t="n">
        <v>7.77</v>
      </c>
      <c r="V1108" t="n">
        <v>133.19</v>
      </c>
      <c r="W1108" t="n">
        <v>133.19</v>
      </c>
      <c r="X1108" t="n">
        <v>10.2</v>
      </c>
      <c r="Y1108" t="n">
        <v>10.2</v>
      </c>
      <c r="Z1108" t="n">
        <v>25.81</v>
      </c>
      <c r="AA1108" t="n">
        <v>25.81</v>
      </c>
      <c r="AB1108" t="n">
        <v>38.86</v>
      </c>
      <c r="AC1108" t="n">
        <v>38.86</v>
      </c>
      <c r="AD1108" t="n">
        <v>38.889999999999986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inlineStr">
        <is>
          <t>unreconciled</t>
        </is>
      </c>
      <c r="AM1108" t="inlineStr">
        <is>
          <t>Order Amount Mismatch (POS&gt;3PO)</t>
        </is>
      </c>
      <c r="AN1108" t="n">
        <v>38.89</v>
      </c>
      <c r="AO1108" t="n">
        <f>ROUND(P1108*100/H1108,2)</f>
        <v>0.0</v>
      </c>
      <c r="AP1108" t="n">
        <f>ROUND(Q1108*100/I1108,2)</f>
        <v>0.0</v>
      </c>
      <c r="AQ1108"/>
      <c r="AR1108"/>
      <c r="AS1108" t="n">
        <v>0.0</v>
      </c>
    </row>
    <row r="1109">
      <c r="A1109" s="1" t="n">
        <v>45233.0</v>
      </c>
      <c r="B1109" s="2" t="n">
        <v>45233.62199074074</v>
      </c>
      <c r="C1109" t="inlineStr">
        <is>
          <t>3140023012059231</t>
        </is>
      </c>
      <c r="D1109" t="inlineStr">
        <is>
          <t>POS0012</t>
        </is>
      </c>
      <c r="E1109" t="inlineStr">
        <is>
          <t>24</t>
        </is>
      </c>
      <c r="F1109" t="inlineStr">
        <is>
          <t>0023</t>
        </is>
      </c>
      <c r="G1109" t="inlineStr">
        <is>
          <t>5311698733</t>
        </is>
      </c>
      <c r="H1109" t="n">
        <v>428.0</v>
      </c>
      <c r="I1109" t="n">
        <v>484.76</v>
      </c>
      <c r="J1109" t="n">
        <v>447.62</v>
      </c>
      <c r="K1109" t="inlineStr">
        <is>
          <t>sale</t>
        </is>
      </c>
      <c r="L1109" t="inlineStr">
        <is>
          <t/>
        </is>
      </c>
      <c r="M1109" t="inlineStr">
        <is>
          <t/>
        </is>
      </c>
      <c r="N1109" t="n">
        <v>0.0</v>
      </c>
      <c r="O1109" t="n">
        <v>0.0</v>
      </c>
      <c r="P1109" t="n">
        <v>377.33</v>
      </c>
      <c r="Q1109" t="n">
        <v>318.54</v>
      </c>
      <c r="R1109" t="n">
        <v>37.14</v>
      </c>
      <c r="S1109" t="n">
        <v>37.14</v>
      </c>
      <c r="T1109" t="n">
        <v>4.85</v>
      </c>
      <c r="U1109" t="n">
        <v>4.08</v>
      </c>
      <c r="V1109" t="n">
        <v>80.57</v>
      </c>
      <c r="W1109" t="n">
        <v>66.69</v>
      </c>
      <c r="X1109" t="n">
        <v>6.36</v>
      </c>
      <c r="Y1109" t="n">
        <v>5.35</v>
      </c>
      <c r="Z1109" t="n">
        <v>15.65</v>
      </c>
      <c r="AA1109" t="n">
        <v>12.96</v>
      </c>
      <c r="AB1109" t="n">
        <v>20.38</v>
      </c>
      <c r="AC1109" t="n">
        <v>20.38</v>
      </c>
      <c r="AD1109" t="n">
        <v>-56.75999999999999</v>
      </c>
      <c r="AE1109" t="n">
        <v>58.789999999999964</v>
      </c>
      <c r="AF1109" t="n">
        <v>0.0</v>
      </c>
      <c r="AG1109" t="n">
        <v>0.7699999999999996</v>
      </c>
      <c r="AH1109" t="n">
        <v>13.879999999999995</v>
      </c>
      <c r="AI1109" t="n">
        <v>1.0100000000000007</v>
      </c>
      <c r="AJ1109" t="n">
        <v>2.6899999999999995</v>
      </c>
      <c r="AK1109" t="n">
        <v>0.0</v>
      </c>
      <c r="AL1109" t="inlineStr">
        <is>
          <t>unreconciled</t>
        </is>
      </c>
      <c r="AM1109" t="inlineStr">
        <is>
          <t>Order Amount Mismatch (3PO&gt;POS)</t>
        </is>
      </c>
      <c r="AN1109" t="n">
        <v>56.76</v>
      </c>
      <c r="AO1109" t="n">
        <f>ROUND(P1109*100/H1109,2)</f>
        <v>0.0</v>
      </c>
      <c r="AP1109" t="n">
        <f>ROUND(Q1109*100/I1109,2)</f>
        <v>0.0</v>
      </c>
      <c r="AQ1109"/>
      <c r="AR1109"/>
      <c r="AS1109" t="n">
        <v>0.0</v>
      </c>
    </row>
    <row r="1110">
      <c r="A1110" s="1" t="n">
        <v>45234.0</v>
      </c>
      <c r="B1110" s="2" t="n">
        <v>45234.643541666665</v>
      </c>
      <c r="C1110" t="inlineStr">
        <is>
          <t>3140094012085549</t>
        </is>
      </c>
      <c r="D1110" t="inlineStr">
        <is>
          <t>POS0012</t>
        </is>
      </c>
      <c r="E1110" t="inlineStr">
        <is>
          <t>64</t>
        </is>
      </c>
      <c r="F1110" t="inlineStr">
        <is>
          <t>0094</t>
        </is>
      </c>
      <c r="G1110" t="inlineStr">
        <is>
          <t>5311702324</t>
        </is>
      </c>
      <c r="H1110" t="n">
        <v>334.0</v>
      </c>
      <c r="I1110" t="n">
        <v>318.09</v>
      </c>
      <c r="J1110" t="n">
        <v>280.95</v>
      </c>
      <c r="K1110" t="inlineStr">
        <is>
          <t>sale</t>
        </is>
      </c>
      <c r="L1110" t="inlineStr">
        <is>
          <t/>
        </is>
      </c>
      <c r="M1110" t="inlineStr">
        <is>
          <t/>
        </is>
      </c>
      <c r="N1110" t="n">
        <v>0.0</v>
      </c>
      <c r="O1110" t="n">
        <v>0.0</v>
      </c>
      <c r="P1110" t="n">
        <v>250.32</v>
      </c>
      <c r="Q1110" t="n">
        <v>250.32</v>
      </c>
      <c r="R1110" t="n">
        <v>37.14</v>
      </c>
      <c r="S1110" t="n">
        <v>37.14</v>
      </c>
      <c r="T1110" t="n">
        <v>3.18</v>
      </c>
      <c r="U1110" t="n">
        <v>3.18</v>
      </c>
      <c r="V1110" t="n">
        <v>50.57</v>
      </c>
      <c r="W1110" t="n">
        <v>50.57</v>
      </c>
      <c r="X1110" t="n">
        <v>4.17</v>
      </c>
      <c r="Y1110" t="n">
        <v>4.18</v>
      </c>
      <c r="Z1110" t="n">
        <v>9.85</v>
      </c>
      <c r="AA1110" t="n">
        <v>9.85</v>
      </c>
      <c r="AB1110" t="n">
        <v>15.9</v>
      </c>
      <c r="AC1110" t="n">
        <v>15.91</v>
      </c>
      <c r="AD1110" t="n">
        <v>15.910000000000025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-0.009999999999999787</v>
      </c>
      <c r="AJ1110" t="n">
        <v>0.0</v>
      </c>
      <c r="AK1110" t="n">
        <v>-0.009999999999999787</v>
      </c>
      <c r="AL1110" t="inlineStr">
        <is>
          <t>unreconciled</t>
        </is>
      </c>
      <c r="AM1110" t="inlineStr">
        <is>
          <t>Order Amount Mismatch (POS&gt;3PO)</t>
        </is>
      </c>
      <c r="AN1110" t="n">
        <v>15.91</v>
      </c>
      <c r="AO1110" t="n">
        <f>ROUND(P1110*100/H1110,2)</f>
        <v>0.0</v>
      </c>
      <c r="AP1110" t="n">
        <f>ROUND(Q1110*100/I1110,2)</f>
        <v>0.0</v>
      </c>
      <c r="AQ1110"/>
      <c r="AR1110"/>
      <c r="AS1110" t="n">
        <v>0.0</v>
      </c>
    </row>
    <row r="1111">
      <c r="A1111" s="1" t="n">
        <v>45233.0</v>
      </c>
      <c r="B1111" s="2" t="n">
        <v>45233.478101851855</v>
      </c>
      <c r="C1111" t="inlineStr">
        <is>
          <t>3140023012059194</t>
        </is>
      </c>
      <c r="D1111" t="inlineStr">
        <is>
          <t>POS0012</t>
        </is>
      </c>
      <c r="E1111" t="inlineStr">
        <is>
          <t>87</t>
        </is>
      </c>
      <c r="F1111" t="inlineStr">
        <is>
          <t>0023</t>
        </is>
      </c>
      <c r="G1111" t="inlineStr">
        <is>
          <t>5311702592</t>
        </is>
      </c>
      <c r="H1111" t="n">
        <v>366.0</v>
      </c>
      <c r="I1111" t="n">
        <v>425.71</v>
      </c>
      <c r="J1111" t="n">
        <v>388.57</v>
      </c>
      <c r="K1111" t="inlineStr">
        <is>
          <t>sale</t>
        </is>
      </c>
      <c r="L1111" t="inlineStr">
        <is>
          <t/>
        </is>
      </c>
      <c r="M1111" t="inlineStr">
        <is>
          <t/>
        </is>
      </c>
      <c r="N1111" t="n">
        <v>0.0</v>
      </c>
      <c r="O1111" t="n">
        <v>0.0</v>
      </c>
      <c r="P1111" t="n">
        <v>332.32</v>
      </c>
      <c r="Q1111" t="n">
        <v>273.52</v>
      </c>
      <c r="R1111" t="n">
        <v>37.14</v>
      </c>
      <c r="S1111" t="n">
        <v>37.14</v>
      </c>
      <c r="T1111" t="n">
        <v>4.26</v>
      </c>
      <c r="U1111" t="n">
        <v>3.49</v>
      </c>
      <c r="V1111" t="n">
        <v>69.94</v>
      </c>
      <c r="W1111" t="n">
        <v>56.06</v>
      </c>
      <c r="X1111" t="n">
        <v>5.59</v>
      </c>
      <c r="Y1111" t="n">
        <v>4.58</v>
      </c>
      <c r="Z1111" t="n">
        <v>13.6</v>
      </c>
      <c r="AA1111" t="n">
        <v>10.91</v>
      </c>
      <c r="AB1111" t="n">
        <v>17.42</v>
      </c>
      <c r="AC1111" t="n">
        <v>17.43</v>
      </c>
      <c r="AD1111" t="n">
        <v>-59.70999999999998</v>
      </c>
      <c r="AE1111" t="n">
        <v>58.80000000000001</v>
      </c>
      <c r="AF1111" t="n">
        <v>0.0</v>
      </c>
      <c r="AG1111" t="n">
        <v>0.7699999999999996</v>
      </c>
      <c r="AH1111" t="n">
        <v>13.879999999999995</v>
      </c>
      <c r="AI1111" t="n">
        <v>1.0099999999999998</v>
      </c>
      <c r="AJ1111" t="n">
        <v>2.6899999999999995</v>
      </c>
      <c r="AK1111" t="n">
        <v>-0.00999999999999801</v>
      </c>
      <c r="AL1111" t="inlineStr">
        <is>
          <t>unreconciled</t>
        </is>
      </c>
      <c r="AM1111" t="inlineStr">
        <is>
          <t>Order Amount Mismatch (3PO&gt;POS)</t>
        </is>
      </c>
      <c r="AN1111" t="n">
        <v>59.71</v>
      </c>
      <c r="AO1111" t="n">
        <f>ROUND(P1111*100/H1111,2)</f>
        <v>0.0</v>
      </c>
      <c r="AP1111" t="n">
        <f>ROUND(Q1111*100/I1111,2)</f>
        <v>0.0</v>
      </c>
      <c r="AQ1111"/>
      <c r="AR1111"/>
      <c r="AS1111" t="n">
        <v>0.0</v>
      </c>
    </row>
    <row r="1112">
      <c r="A1112" s="1" t="n">
        <v>45234.0</v>
      </c>
      <c r="B1112" s="2" t="n">
        <v>45234.848125</v>
      </c>
      <c r="C1112" t="inlineStr">
        <is>
          <t>3140094012085719</t>
        </is>
      </c>
      <c r="D1112" t="inlineStr">
        <is>
          <t>POS0012</t>
        </is>
      </c>
      <c r="E1112" t="inlineStr">
        <is>
          <t>34</t>
        </is>
      </c>
      <c r="F1112" t="inlineStr">
        <is>
          <t>0094</t>
        </is>
      </c>
      <c r="G1112" t="inlineStr">
        <is>
          <t>5311718499</t>
        </is>
      </c>
      <c r="H1112" t="n">
        <v>311.0</v>
      </c>
      <c r="I1112" t="n">
        <v>296.19</v>
      </c>
      <c r="J1112" t="n">
        <v>259.05</v>
      </c>
      <c r="K1112" t="inlineStr">
        <is>
          <t>sale</t>
        </is>
      </c>
      <c r="L1112" t="inlineStr">
        <is>
          <t/>
        </is>
      </c>
      <c r="M1112" t="inlineStr">
        <is>
          <t/>
        </is>
      </c>
      <c r="N1112" t="n">
        <v>0.0</v>
      </c>
      <c r="O1112" t="n">
        <v>0.0</v>
      </c>
      <c r="P1112" t="n">
        <v>233.62</v>
      </c>
      <c r="Q1112" t="n">
        <v>233.61</v>
      </c>
      <c r="R1112" t="n">
        <v>37.14</v>
      </c>
      <c r="S1112" t="n">
        <v>37.14</v>
      </c>
      <c r="T1112" t="n">
        <v>2.96</v>
      </c>
      <c r="U1112" t="n">
        <v>2.96</v>
      </c>
      <c r="V1112" t="n">
        <v>46.63</v>
      </c>
      <c r="W1112" t="n">
        <v>46.63</v>
      </c>
      <c r="X1112" t="n">
        <v>3.89</v>
      </c>
      <c r="Y1112" t="n">
        <v>3.89</v>
      </c>
      <c r="Z1112" t="n">
        <v>9.09</v>
      </c>
      <c r="AA1112" t="n">
        <v>9.09</v>
      </c>
      <c r="AB1112" t="n">
        <v>14.82</v>
      </c>
      <c r="AC1112" t="n">
        <v>14.81</v>
      </c>
      <c r="AD1112" t="n">
        <v>14.810000000000002</v>
      </c>
      <c r="AE1112" t="n">
        <v>0.009999999999990905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0.009999999999999787</v>
      </c>
      <c r="AL1112" t="inlineStr">
        <is>
          <t>unreconciled</t>
        </is>
      </c>
      <c r="AM1112" t="inlineStr">
        <is>
          <t>Order Amount Mismatch (POS&gt;3PO)</t>
        </is>
      </c>
      <c r="AN1112" t="n">
        <v>14.81</v>
      </c>
      <c r="AO1112" t="n">
        <f>ROUND(P1112*100/H1112,2)</f>
        <v>0.0</v>
      </c>
      <c r="AP1112" t="n">
        <f>ROUND(Q1112*100/I1112,2)</f>
        <v>0.0</v>
      </c>
      <c r="AQ1112"/>
      <c r="AR1112"/>
      <c r="AS1112" t="n">
        <v>0.0</v>
      </c>
    </row>
    <row r="1113">
      <c r="A1113" s="1" t="n">
        <v>45233.0</v>
      </c>
      <c r="B1113" s="2" t="n">
        <v>45234.0168287037</v>
      </c>
      <c r="C1113" t="inlineStr">
        <is>
          <t>3140094012085421</t>
        </is>
      </c>
      <c r="D1113" t="inlineStr">
        <is>
          <t>POS0012</t>
        </is>
      </c>
      <c r="E1113" t="inlineStr">
        <is>
          <t>36</t>
        </is>
      </c>
      <c r="F1113" t="inlineStr">
        <is>
          <t>0094</t>
        </is>
      </c>
      <c r="G1113" t="inlineStr">
        <is>
          <t>5311724656</t>
        </is>
      </c>
      <c r="H1113" t="n">
        <v>148.0</v>
      </c>
      <c r="I1113" t="n">
        <v>140.95</v>
      </c>
      <c r="J1113" t="n">
        <v>103.81</v>
      </c>
      <c r="K1113" t="inlineStr">
        <is>
          <t>sale</t>
        </is>
      </c>
      <c r="L1113" t="inlineStr">
        <is>
          <t/>
        </is>
      </c>
      <c r="M1113" t="inlineStr">
        <is>
          <t/>
        </is>
      </c>
      <c r="N1113" t="n">
        <v>0.0</v>
      </c>
      <c r="O1113" t="n">
        <v>0.0</v>
      </c>
      <c r="P1113" t="n">
        <v>115.3</v>
      </c>
      <c r="Q1113" t="n">
        <v>115.3</v>
      </c>
      <c r="R1113" t="n">
        <v>37.14</v>
      </c>
      <c r="S1113" t="n">
        <v>37.14</v>
      </c>
      <c r="T1113" t="n">
        <v>1.41</v>
      </c>
      <c r="U1113" t="n">
        <v>1.41</v>
      </c>
      <c r="V1113" t="n">
        <v>18.69</v>
      </c>
      <c r="W1113" t="n">
        <v>18.69</v>
      </c>
      <c r="X1113" t="n">
        <v>1.85</v>
      </c>
      <c r="Y1113" t="n">
        <v>1.85</v>
      </c>
      <c r="Z1113" t="n">
        <v>3.7</v>
      </c>
      <c r="AA1113" t="n">
        <v>3.69</v>
      </c>
      <c r="AB1113" t="n">
        <v>7.04</v>
      </c>
      <c r="AC1113" t="n">
        <v>7.05</v>
      </c>
      <c r="AD1113" t="n">
        <v>7.050000000000011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0.010000000000000231</v>
      </c>
      <c r="AK1113" t="n">
        <v>-0.009999999999999787</v>
      </c>
      <c r="AL1113" t="inlineStr">
        <is>
          <t>unreconciled</t>
        </is>
      </c>
      <c r="AM1113" t="inlineStr">
        <is>
          <t>Order Amount Mismatch (POS&gt;3PO)</t>
        </is>
      </c>
      <c r="AN1113" t="n">
        <v>7.05</v>
      </c>
      <c r="AO1113" t="n">
        <f>ROUND(P1113*100/H1113,2)</f>
        <v>0.0</v>
      </c>
      <c r="AP1113" t="n">
        <f>ROUND(Q1113*100/I1113,2)</f>
        <v>0.0</v>
      </c>
      <c r="AQ1113"/>
      <c r="AR1113"/>
      <c r="AS1113" t="n">
        <v>0.0</v>
      </c>
    </row>
    <row r="1114">
      <c r="A1114" s="1" t="n">
        <v>45233.0</v>
      </c>
      <c r="B1114" s="2" t="n">
        <v>45233.861284722225</v>
      </c>
      <c r="C1114" t="inlineStr">
        <is>
          <t>3140094012085284</t>
        </is>
      </c>
      <c r="D1114" t="inlineStr">
        <is>
          <t>POS0012</t>
        </is>
      </c>
      <c r="E1114" t="inlineStr">
        <is>
          <t>99</t>
        </is>
      </c>
      <c r="F1114" t="inlineStr">
        <is>
          <t>0094</t>
        </is>
      </c>
      <c r="G1114" t="inlineStr">
        <is>
          <t>5311735360</t>
        </is>
      </c>
      <c r="H1114" t="n">
        <v>575.0</v>
      </c>
      <c r="I1114" t="n">
        <v>624.76</v>
      </c>
      <c r="J1114" t="n">
        <v>587.62</v>
      </c>
      <c r="K1114" t="inlineStr">
        <is>
          <t>sale</t>
        </is>
      </c>
      <c r="L1114" t="inlineStr">
        <is>
          <t/>
        </is>
      </c>
      <c r="M1114" t="inlineStr">
        <is>
          <t/>
        </is>
      </c>
      <c r="N1114" t="n">
        <v>0.0</v>
      </c>
      <c r="O1114" t="n">
        <v>0.0</v>
      </c>
      <c r="P1114" t="n">
        <v>484.03</v>
      </c>
      <c r="Q1114" t="n">
        <v>425.23</v>
      </c>
      <c r="R1114" t="n">
        <v>37.14</v>
      </c>
      <c r="S1114" t="n">
        <v>37.14</v>
      </c>
      <c r="T1114" t="n">
        <v>6.25</v>
      </c>
      <c r="U1114" t="n">
        <v>5.48</v>
      </c>
      <c r="V1114" t="n">
        <v>105.77</v>
      </c>
      <c r="W1114" t="n">
        <v>91.89</v>
      </c>
      <c r="X1114" t="n">
        <v>8.2</v>
      </c>
      <c r="Y1114" t="n">
        <v>7.19</v>
      </c>
      <c r="Z1114" t="n">
        <v>20.51</v>
      </c>
      <c r="AA1114" t="n">
        <v>17.83</v>
      </c>
      <c r="AB1114" t="n">
        <v>27.38</v>
      </c>
      <c r="AC1114" t="n">
        <v>27.38</v>
      </c>
      <c r="AD1114" t="n">
        <v>-49.75999999999999</v>
      </c>
      <c r="AE1114" t="n">
        <v>58.799999999999955</v>
      </c>
      <c r="AF1114" t="n">
        <v>0.0</v>
      </c>
      <c r="AG1114" t="n">
        <v>0.7699999999999996</v>
      </c>
      <c r="AH1114" t="n">
        <v>13.879999999999995</v>
      </c>
      <c r="AI1114" t="n">
        <v>1.009999999999999</v>
      </c>
      <c r="AJ1114" t="n">
        <v>2.6800000000000033</v>
      </c>
      <c r="AK1114" t="n">
        <v>0.0</v>
      </c>
      <c r="AL1114" t="inlineStr">
        <is>
          <t>unreconciled</t>
        </is>
      </c>
      <c r="AM1114" t="inlineStr">
        <is>
          <t>Order Amount Mismatch (3PO&gt;POS)</t>
        </is>
      </c>
      <c r="AN1114" t="n">
        <v>49.76</v>
      </c>
      <c r="AO1114" t="n">
        <f>ROUND(P1114*100/H1114,2)</f>
        <v>0.0</v>
      </c>
      <c r="AP1114" t="n">
        <f>ROUND(Q1114*100/I1114,2)</f>
        <v>0.0</v>
      </c>
      <c r="AQ1114"/>
      <c r="AR1114"/>
      <c r="AS1114" t="n">
        <v>0.0</v>
      </c>
    </row>
    <row r="1115">
      <c r="A1115" s="1" t="n">
        <v>45232.0</v>
      </c>
      <c r="B1115" s="2" t="n">
        <v>45232.93020833333</v>
      </c>
      <c r="C1115" t="inlineStr">
        <is>
          <t>3140023012059086</t>
        </is>
      </c>
      <c r="D1115" t="inlineStr">
        <is>
          <t>POS0012</t>
        </is>
      </c>
      <c r="E1115" t="inlineStr">
        <is>
          <t>80</t>
        </is>
      </c>
      <c r="F1115" t="inlineStr">
        <is>
          <t>0023</t>
        </is>
      </c>
      <c r="G1115" t="inlineStr">
        <is>
          <t>5311737647</t>
        </is>
      </c>
      <c r="H1115" t="n">
        <v>232.0</v>
      </c>
      <c r="I1115" t="n">
        <v>220.95</v>
      </c>
      <c r="J1115" t="n">
        <v>183.81</v>
      </c>
      <c r="K1115" t="inlineStr">
        <is>
          <t>sale</t>
        </is>
      </c>
      <c r="L1115" t="inlineStr">
        <is>
          <t/>
        </is>
      </c>
      <c r="M1115" t="inlineStr">
        <is>
          <t/>
        </is>
      </c>
      <c r="N1115" t="n">
        <v>0.0</v>
      </c>
      <c r="O1115" t="n">
        <v>0.0</v>
      </c>
      <c r="P1115" t="n">
        <v>176.27</v>
      </c>
      <c r="Q1115" t="n">
        <v>176.26</v>
      </c>
      <c r="R1115" t="n">
        <v>37.14</v>
      </c>
      <c r="S1115" t="n">
        <v>37.14</v>
      </c>
      <c r="T1115" t="n">
        <v>2.21</v>
      </c>
      <c r="U1115" t="n">
        <v>2.21</v>
      </c>
      <c r="V1115" t="n">
        <v>33.09</v>
      </c>
      <c r="W1115" t="n">
        <v>33.09</v>
      </c>
      <c r="X1115" t="n">
        <v>2.9</v>
      </c>
      <c r="Y1115" t="n">
        <v>2.9</v>
      </c>
      <c r="Z1115" t="n">
        <v>6.48</v>
      </c>
      <c r="AA1115" t="n">
        <v>6.48</v>
      </c>
      <c r="AB1115" t="n">
        <v>11.04</v>
      </c>
      <c r="AC1115" t="n">
        <v>11.05</v>
      </c>
      <c r="AD1115" t="n">
        <v>11.050000000000011</v>
      </c>
      <c r="AE1115" t="n">
        <v>0.010000000000019327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-0.010000000000001563</v>
      </c>
      <c r="AL1115" t="inlineStr">
        <is>
          <t>unreconciled</t>
        </is>
      </c>
      <c r="AM1115" t="inlineStr">
        <is>
          <t>Order Amount Mismatch (POS&gt;3PO)</t>
        </is>
      </c>
      <c r="AN1115" t="n">
        <v>11.05</v>
      </c>
      <c r="AO1115" t="n">
        <f>ROUND(P1115*100/H1115,2)</f>
        <v>0.0</v>
      </c>
      <c r="AP1115" t="n">
        <f>ROUND(Q1115*100/I1115,2)</f>
        <v>0.0</v>
      </c>
      <c r="AQ1115"/>
      <c r="AR1115"/>
      <c r="AS1115" t="n">
        <v>0.0</v>
      </c>
    </row>
    <row r="1116">
      <c r="A1116" s="1" t="n">
        <v>45232.0</v>
      </c>
      <c r="B1116" s="2" t="n">
        <v>45232.91966435185</v>
      </c>
      <c r="C1116" t="inlineStr">
        <is>
          <t>3140094012084950</t>
        </is>
      </c>
      <c r="D1116" t="inlineStr">
        <is>
          <t>POS0012</t>
        </is>
      </c>
      <c r="E1116" t="inlineStr">
        <is>
          <t>65</t>
        </is>
      </c>
      <c r="F1116" t="inlineStr">
        <is>
          <t>0094</t>
        </is>
      </c>
      <c r="G1116" t="inlineStr">
        <is>
          <t>5311741909</t>
        </is>
      </c>
      <c r="H1116" t="n">
        <v>453.0</v>
      </c>
      <c r="I1116" t="n">
        <v>431.42</v>
      </c>
      <c r="J1116" t="n">
        <v>394.28</v>
      </c>
      <c r="K1116" t="inlineStr">
        <is>
          <t>sale</t>
        </is>
      </c>
      <c r="L1116" t="inlineStr">
        <is>
          <t/>
        </is>
      </c>
      <c r="M1116" t="inlineStr">
        <is>
          <t/>
        </is>
      </c>
      <c r="N1116" t="n">
        <v>0.0</v>
      </c>
      <c r="O1116" t="n">
        <v>0.0</v>
      </c>
      <c r="P1116" t="n">
        <v>336.69</v>
      </c>
      <c r="Q1116" t="n">
        <v>336.68</v>
      </c>
      <c r="R1116" t="n">
        <v>37.14</v>
      </c>
      <c r="S1116" t="n">
        <v>37.14</v>
      </c>
      <c r="T1116" t="n">
        <v>4.31</v>
      </c>
      <c r="U1116" t="n">
        <v>4.31</v>
      </c>
      <c r="V1116" t="n">
        <v>70.97</v>
      </c>
      <c r="W1116" t="n">
        <v>70.97</v>
      </c>
      <c r="X1116" t="n">
        <v>5.66</v>
      </c>
      <c r="Y1116" t="n">
        <v>5.66</v>
      </c>
      <c r="Z1116" t="n">
        <v>13.79</v>
      </c>
      <c r="AA1116" t="n">
        <v>13.79</v>
      </c>
      <c r="AB1116" t="n">
        <v>21.58</v>
      </c>
      <c r="AC1116" t="n">
        <v>21.57</v>
      </c>
      <c r="AD1116" t="n">
        <v>21.579999999999984</v>
      </c>
      <c r="AE1116" t="n">
        <v>0.009999999999990905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0.00999999999999801</v>
      </c>
      <c r="AL1116" t="inlineStr">
        <is>
          <t>unreconciled</t>
        </is>
      </c>
      <c r="AM1116" t="inlineStr">
        <is>
          <t>Order Amount Mismatch (POS&gt;3PO)</t>
        </is>
      </c>
      <c r="AN1116" t="n">
        <v>21.58</v>
      </c>
      <c r="AO1116" t="n">
        <f>ROUND(P1116*100/H1116,2)</f>
        <v>0.0</v>
      </c>
      <c r="AP1116" t="n">
        <f>ROUND(Q1116*100/I1116,2)</f>
        <v>0.0</v>
      </c>
      <c r="AQ1116"/>
      <c r="AR1116"/>
      <c r="AS1116" t="n">
        <v>0.0</v>
      </c>
    </row>
    <row r="1117">
      <c r="A1117" s="1" t="n">
        <v>45233.0</v>
      </c>
      <c r="B1117" s="2" t="n">
        <v>45233.84087962963</v>
      </c>
      <c r="C1117" t="inlineStr">
        <is>
          <t>3140023012059315</t>
        </is>
      </c>
      <c r="D1117" t="inlineStr">
        <is>
          <t>POS0012</t>
        </is>
      </c>
      <c r="E1117" t="inlineStr">
        <is>
          <t>08</t>
        </is>
      </c>
      <c r="F1117" t="inlineStr">
        <is>
          <t>0023</t>
        </is>
      </c>
      <c r="G1117" t="inlineStr">
        <is>
          <t>5311742886</t>
        </is>
      </c>
      <c r="H1117" t="n">
        <v>419.0</v>
      </c>
      <c r="I1117" t="n">
        <v>476.18</v>
      </c>
      <c r="J1117" t="n">
        <v>439.04</v>
      </c>
      <c r="K1117" t="inlineStr">
        <is>
          <t>sale</t>
        </is>
      </c>
      <c r="L1117" t="inlineStr">
        <is>
          <t/>
        </is>
      </c>
      <c r="M1117" t="inlineStr">
        <is>
          <t/>
        </is>
      </c>
      <c r="N1117" t="n">
        <v>0.0</v>
      </c>
      <c r="O1117" t="n">
        <v>0.0</v>
      </c>
      <c r="P1117" t="n">
        <v>370.79</v>
      </c>
      <c r="Q1117" t="n">
        <v>311.99</v>
      </c>
      <c r="R1117" t="n">
        <v>37.14</v>
      </c>
      <c r="S1117" t="n">
        <v>37.14</v>
      </c>
      <c r="T1117" t="n">
        <v>4.76</v>
      </c>
      <c r="U1117" t="n">
        <v>3.99</v>
      </c>
      <c r="V1117" t="n">
        <v>79.03</v>
      </c>
      <c r="W1117" t="n">
        <v>65.14</v>
      </c>
      <c r="X1117" t="n">
        <v>6.25</v>
      </c>
      <c r="Y1117" t="n">
        <v>5.24</v>
      </c>
      <c r="Z1117" t="n">
        <v>15.35</v>
      </c>
      <c r="AA1117" t="n">
        <v>12.67</v>
      </c>
      <c r="AB1117" t="n">
        <v>19.96</v>
      </c>
      <c r="AC1117" t="n">
        <v>19.95</v>
      </c>
      <c r="AD1117" t="n">
        <v>-57.18000000000001</v>
      </c>
      <c r="AE1117" t="n">
        <v>58.80000000000001</v>
      </c>
      <c r="AF1117" t="n">
        <v>0.0</v>
      </c>
      <c r="AG1117" t="n">
        <v>0.7699999999999996</v>
      </c>
      <c r="AH1117" t="n">
        <v>13.89</v>
      </c>
      <c r="AI1117" t="n">
        <v>1.0099999999999998</v>
      </c>
      <c r="AJ1117" t="n">
        <v>2.6799999999999997</v>
      </c>
      <c r="AK1117" t="n">
        <v>0.010000000000001563</v>
      </c>
      <c r="AL1117" t="inlineStr">
        <is>
          <t>unreconciled</t>
        </is>
      </c>
      <c r="AM1117" t="inlineStr">
        <is>
          <t>Order Amount Mismatch (3PO&gt;POS)</t>
        </is>
      </c>
      <c r="AN1117" t="n">
        <v>57.18</v>
      </c>
      <c r="AO1117" t="n">
        <f>ROUND(P1117*100/H1117,2)</f>
        <v>0.0</v>
      </c>
      <c r="AP1117" t="n">
        <f>ROUND(Q1117*100/I1117,2)</f>
        <v>0.0</v>
      </c>
      <c r="AQ1117"/>
      <c r="AR1117"/>
      <c r="AS1117" t="n">
        <v>0.0</v>
      </c>
    </row>
    <row r="1118">
      <c r="A1118" s="1" t="n">
        <v>45233.0</v>
      </c>
      <c r="B1118" s="2" t="n">
        <v>45233.61283564815</v>
      </c>
      <c r="C1118" t="inlineStr">
        <is>
          <t>3140023012059223</t>
        </is>
      </c>
      <c r="D1118" t="inlineStr">
        <is>
          <t>POS0012</t>
        </is>
      </c>
      <c r="E1118" t="inlineStr">
        <is>
          <t>16</t>
        </is>
      </c>
      <c r="F1118" t="inlineStr">
        <is>
          <t>0023</t>
        </is>
      </c>
      <c r="G1118" t="inlineStr">
        <is>
          <t>5311747331</t>
        </is>
      </c>
      <c r="H1118" t="n">
        <v>352.0</v>
      </c>
      <c r="I1118" t="n">
        <v>412.37</v>
      </c>
      <c r="J1118" t="n">
        <v>375.23</v>
      </c>
      <c r="K1118" t="inlineStr">
        <is>
          <t>sale</t>
        </is>
      </c>
      <c r="L1118" t="inlineStr">
        <is>
          <t/>
        </is>
      </c>
      <c r="M1118" t="inlineStr">
        <is>
          <t/>
        </is>
      </c>
      <c r="N1118" t="n">
        <v>0.0</v>
      </c>
      <c r="O1118" t="n">
        <v>0.0</v>
      </c>
      <c r="P1118" t="n">
        <v>322.17</v>
      </c>
      <c r="Q1118" t="n">
        <v>263.37</v>
      </c>
      <c r="R1118" t="n">
        <v>37.14</v>
      </c>
      <c r="S1118" t="n">
        <v>37.14</v>
      </c>
      <c r="T1118" t="n">
        <v>4.12</v>
      </c>
      <c r="U1118" t="n">
        <v>3.35</v>
      </c>
      <c r="V1118" t="n">
        <v>67.54</v>
      </c>
      <c r="W1118" t="n">
        <v>53.66</v>
      </c>
      <c r="X1118" t="n">
        <v>5.41</v>
      </c>
      <c r="Y1118" t="n">
        <v>4.4</v>
      </c>
      <c r="Z1118" t="n">
        <v>13.13</v>
      </c>
      <c r="AA1118" t="n">
        <v>10.45</v>
      </c>
      <c r="AB1118" t="n">
        <v>16.76</v>
      </c>
      <c r="AC1118" t="n">
        <v>16.76</v>
      </c>
      <c r="AD1118" t="n">
        <v>-60.370000000000005</v>
      </c>
      <c r="AE1118" t="n">
        <v>58.80000000000001</v>
      </c>
      <c r="AF1118" t="n">
        <v>0.0</v>
      </c>
      <c r="AG1118" t="n">
        <v>0.77</v>
      </c>
      <c r="AH1118" t="n">
        <v>13.88000000000001</v>
      </c>
      <c r="AI1118" t="n">
        <v>1.0099999999999998</v>
      </c>
      <c r="AJ1118" t="n">
        <v>2.6800000000000015</v>
      </c>
      <c r="AK1118" t="n">
        <v>0.0</v>
      </c>
      <c r="AL1118" t="inlineStr">
        <is>
          <t>unreconciled</t>
        </is>
      </c>
      <c r="AM1118" t="inlineStr">
        <is>
          <t>Order Amount Mismatch (3PO&gt;POS)</t>
        </is>
      </c>
      <c r="AN1118" t="n">
        <v>60.37</v>
      </c>
      <c r="AO1118" t="n">
        <f>ROUND(P1118*100/H1118,2)</f>
        <v>0.0</v>
      </c>
      <c r="AP1118" t="n">
        <f>ROUND(Q1118*100/I1118,2)</f>
        <v>0.0</v>
      </c>
      <c r="AQ1118"/>
      <c r="AR1118"/>
      <c r="AS1118" t="n">
        <v>0.0</v>
      </c>
    </row>
    <row r="1119">
      <c r="A1119" s="1" t="n">
        <v>45233.0</v>
      </c>
      <c r="B1119" s="2" t="n">
        <v>45233.903229166666</v>
      </c>
      <c r="C1119" t="inlineStr">
        <is>
          <t>3140094012085334</t>
        </is>
      </c>
      <c r="D1119" t="inlineStr">
        <is>
          <t>POS0012</t>
        </is>
      </c>
      <c r="E1119" t="inlineStr">
        <is>
          <t>49</t>
        </is>
      </c>
      <c r="F1119" t="inlineStr">
        <is>
          <t>0094</t>
        </is>
      </c>
      <c r="G1119" t="inlineStr">
        <is>
          <t>5311755734</t>
        </is>
      </c>
      <c r="H1119" t="n">
        <v>416.0</v>
      </c>
      <c r="I1119" t="n">
        <v>473.33</v>
      </c>
      <c r="J1119" t="n">
        <v>436.19</v>
      </c>
      <c r="K1119" t="inlineStr">
        <is>
          <t>sale</t>
        </is>
      </c>
      <c r="L1119" t="inlineStr">
        <is>
          <t/>
        </is>
      </c>
      <c r="M1119" t="inlineStr">
        <is>
          <t/>
        </is>
      </c>
      <c r="N1119" t="n">
        <v>0.0</v>
      </c>
      <c r="O1119" t="n">
        <v>0.0</v>
      </c>
      <c r="P1119" t="n">
        <v>368.63</v>
      </c>
      <c r="Q1119" t="n">
        <v>309.82</v>
      </c>
      <c r="R1119" t="n">
        <v>37.14</v>
      </c>
      <c r="S1119" t="n">
        <v>37.14</v>
      </c>
      <c r="T1119" t="n">
        <v>4.73</v>
      </c>
      <c r="U1119" t="n">
        <v>3.96</v>
      </c>
      <c r="V1119" t="n">
        <v>78.51</v>
      </c>
      <c r="W1119" t="n">
        <v>64.63</v>
      </c>
      <c r="X1119" t="n">
        <v>6.21</v>
      </c>
      <c r="Y1119" t="n">
        <v>5.2</v>
      </c>
      <c r="Z1119" t="n">
        <v>15.25</v>
      </c>
      <c r="AA1119" t="n">
        <v>12.57</v>
      </c>
      <c r="AB1119" t="n">
        <v>19.82</v>
      </c>
      <c r="AC1119" t="n">
        <v>19.81</v>
      </c>
      <c r="AD1119" t="n">
        <v>-57.329999999999984</v>
      </c>
      <c r="AE1119" t="n">
        <v>58.81</v>
      </c>
      <c r="AF1119" t="n">
        <v>0.0</v>
      </c>
      <c r="AG1119" t="n">
        <v>0.7700000000000005</v>
      </c>
      <c r="AH1119" t="n">
        <v>13.88000000000001</v>
      </c>
      <c r="AI1119" t="n">
        <v>1.0099999999999998</v>
      </c>
      <c r="AJ1119" t="n">
        <v>2.6799999999999997</v>
      </c>
      <c r="AK1119" t="n">
        <v>0.010000000000001563</v>
      </c>
      <c r="AL1119" t="inlineStr">
        <is>
          <t>unreconciled</t>
        </is>
      </c>
      <c r="AM1119" t="inlineStr">
        <is>
          <t>Order Amount Mismatch (3PO&gt;POS)</t>
        </is>
      </c>
      <c r="AN1119" t="n">
        <v>57.33</v>
      </c>
      <c r="AO1119" t="n">
        <f>ROUND(P1119*100/H1119,2)</f>
        <v>0.0</v>
      </c>
      <c r="AP1119" t="n">
        <f>ROUND(Q1119*100/I1119,2)</f>
        <v>0.0</v>
      </c>
      <c r="AQ1119"/>
      <c r="AR1119"/>
      <c r="AS1119" t="n">
        <v>0.0</v>
      </c>
    </row>
    <row r="1120">
      <c r="A1120" s="1" t="n">
        <v>45233.0</v>
      </c>
      <c r="B1120" s="2" t="n">
        <v>45233.73625</v>
      </c>
      <c r="C1120" t="inlineStr">
        <is>
          <t>3140094012085179</t>
        </is>
      </c>
      <c r="D1120" t="inlineStr">
        <is>
          <t>POS0012</t>
        </is>
      </c>
      <c r="E1120" t="inlineStr">
        <is>
          <t>94</t>
        </is>
      </c>
      <c r="F1120" t="inlineStr">
        <is>
          <t>0094</t>
        </is>
      </c>
      <c r="G1120" t="inlineStr">
        <is>
          <t>5311756266</t>
        </is>
      </c>
      <c r="H1120" t="n">
        <v>552.0</v>
      </c>
      <c r="I1120" t="n">
        <v>525.72</v>
      </c>
      <c r="J1120" t="n">
        <v>488.58</v>
      </c>
      <c r="K1120" t="inlineStr">
        <is>
          <t>sale</t>
        </is>
      </c>
      <c r="L1120" t="inlineStr">
        <is>
          <t/>
        </is>
      </c>
      <c r="M1120" t="inlineStr">
        <is>
          <t/>
        </is>
      </c>
      <c r="N1120" t="n">
        <v>0.0</v>
      </c>
      <c r="O1120" t="n">
        <v>0.0</v>
      </c>
      <c r="P1120" t="n">
        <v>408.55</v>
      </c>
      <c r="Q1120" t="n">
        <v>408.54</v>
      </c>
      <c r="R1120" t="n">
        <v>37.14</v>
      </c>
      <c r="S1120" t="n">
        <v>37.14</v>
      </c>
      <c r="T1120" t="n">
        <v>5.26</v>
      </c>
      <c r="U1120" t="n">
        <v>5.26</v>
      </c>
      <c r="V1120" t="n">
        <v>87.94</v>
      </c>
      <c r="W1120" t="n">
        <v>87.94</v>
      </c>
      <c r="X1120" t="n">
        <v>6.9</v>
      </c>
      <c r="Y1120" t="n">
        <v>6.9</v>
      </c>
      <c r="Z1120" t="n">
        <v>17.07</v>
      </c>
      <c r="AA1120" t="n">
        <v>17.07</v>
      </c>
      <c r="AB1120" t="n">
        <v>26.28</v>
      </c>
      <c r="AC1120" t="n">
        <v>26.29</v>
      </c>
      <c r="AD1120" t="n">
        <v>26.279999999999973</v>
      </c>
      <c r="AE1120" t="n">
        <v>0.009999999999990905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-0.00999999999999801</v>
      </c>
      <c r="AL1120" t="inlineStr">
        <is>
          <t>unreconciled</t>
        </is>
      </c>
      <c r="AM1120" t="inlineStr">
        <is>
          <t>Order Amount Mismatch (POS&gt;3PO)</t>
        </is>
      </c>
      <c r="AN1120" t="n">
        <v>26.28</v>
      </c>
      <c r="AO1120" t="n">
        <f>ROUND(P1120*100/H1120,2)</f>
        <v>0.0</v>
      </c>
      <c r="AP1120" t="n">
        <f>ROUND(Q1120*100/I1120,2)</f>
        <v>0.0</v>
      </c>
      <c r="AQ1120"/>
      <c r="AR1120"/>
      <c r="AS1120" t="n">
        <v>0.0</v>
      </c>
    </row>
    <row r="1121">
      <c r="A1121" s="1" t="n">
        <v>45235.0</v>
      </c>
      <c r="B1121" s="2" t="n">
        <v>45235.619166666664</v>
      </c>
      <c r="C1121" t="inlineStr">
        <is>
          <t>3140094012086039</t>
        </is>
      </c>
      <c r="D1121" t="inlineStr">
        <is>
          <t>POS0012</t>
        </is>
      </c>
      <c r="E1121" t="inlineStr">
        <is>
          <t>54</t>
        </is>
      </c>
      <c r="F1121" t="inlineStr">
        <is>
          <t>0094</t>
        </is>
      </c>
      <c r="G1121" t="inlineStr">
        <is>
          <t>5311757352</t>
        </is>
      </c>
      <c r="H1121" t="n">
        <v>279.0</v>
      </c>
      <c r="I1121" t="n">
        <v>265.72</v>
      </c>
      <c r="J1121" t="n">
        <v>228.58</v>
      </c>
      <c r="K1121" t="inlineStr">
        <is>
          <t>sale</t>
        </is>
      </c>
      <c r="L1121" t="inlineStr">
        <is>
          <t/>
        </is>
      </c>
      <c r="M1121" t="inlineStr">
        <is>
          <t/>
        </is>
      </c>
      <c r="N1121" t="n">
        <v>0.0</v>
      </c>
      <c r="O1121" t="n">
        <v>0.0</v>
      </c>
      <c r="P1121" t="n">
        <v>210.4</v>
      </c>
      <c r="Q1121" t="n">
        <v>210.38</v>
      </c>
      <c r="R1121" t="n">
        <v>37.14</v>
      </c>
      <c r="S1121" t="n">
        <v>37.14</v>
      </c>
      <c r="T1121" t="n">
        <v>2.66</v>
      </c>
      <c r="U1121" t="n">
        <v>2.66</v>
      </c>
      <c r="V1121" t="n">
        <v>41.14</v>
      </c>
      <c r="W1121" t="n">
        <v>41.14</v>
      </c>
      <c r="X1121" t="n">
        <v>3.49</v>
      </c>
      <c r="Y1121" t="n">
        <v>3.49</v>
      </c>
      <c r="Z1121" t="n">
        <v>8.03</v>
      </c>
      <c r="AA1121" t="n">
        <v>8.04</v>
      </c>
      <c r="AB1121" t="n">
        <v>13.28</v>
      </c>
      <c r="AC1121" t="n">
        <v>13.29</v>
      </c>
      <c r="AD1121" t="n">
        <v>13.279999999999973</v>
      </c>
      <c r="AE1121" t="n">
        <v>0.020000000000010232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-0.009999999999999787</v>
      </c>
      <c r="AK1121" t="n">
        <v>-0.009999999999999787</v>
      </c>
      <c r="AL1121" t="inlineStr">
        <is>
          <t>unreconciled</t>
        </is>
      </c>
      <c r="AM1121" t="inlineStr">
        <is>
          <t>Order Amount Mismatch (POS&gt;3PO)</t>
        </is>
      </c>
      <c r="AN1121" t="n">
        <v>13.28</v>
      </c>
      <c r="AO1121" t="n">
        <f>ROUND(P1121*100/H1121,2)</f>
        <v>0.0</v>
      </c>
      <c r="AP1121" t="n">
        <f>ROUND(Q1121*100/I1121,2)</f>
        <v>0.0</v>
      </c>
      <c r="AQ1121"/>
      <c r="AR1121"/>
      <c r="AS1121" t="n">
        <v>0.0</v>
      </c>
    </row>
    <row r="1122">
      <c r="A1122" s="1" t="n">
        <v>45235.0</v>
      </c>
      <c r="B1122" s="2" t="n">
        <v>45235.84982638889</v>
      </c>
      <c r="C1122" t="inlineStr">
        <is>
          <t>3140094012086259</t>
        </is>
      </c>
      <c r="D1122" t="inlineStr">
        <is>
          <t>POS0012</t>
        </is>
      </c>
      <c r="E1122" t="inlineStr">
        <is>
          <t>74</t>
        </is>
      </c>
      <c r="F1122" t="inlineStr">
        <is>
          <t>0094</t>
        </is>
      </c>
      <c r="G1122" t="inlineStr">
        <is>
          <t>5311761121</t>
        </is>
      </c>
      <c r="H1122" t="n">
        <v>288.0</v>
      </c>
      <c r="I1122" t="n">
        <v>274.28</v>
      </c>
      <c r="J1122" t="n">
        <v>237.14</v>
      </c>
      <c r="K1122" t="inlineStr">
        <is>
          <t>sale</t>
        </is>
      </c>
      <c r="L1122" t="inlineStr">
        <is>
          <t/>
        </is>
      </c>
      <c r="M1122" t="inlineStr">
        <is>
          <t/>
        </is>
      </c>
      <c r="N1122" t="n">
        <v>0.0</v>
      </c>
      <c r="O1122" t="n">
        <v>0.0</v>
      </c>
      <c r="P1122" t="n">
        <v>216.92</v>
      </c>
      <c r="Q1122" t="n">
        <v>216.92</v>
      </c>
      <c r="R1122" t="n">
        <v>37.14</v>
      </c>
      <c r="S1122" t="n">
        <v>37.14</v>
      </c>
      <c r="T1122" t="n">
        <v>2.74</v>
      </c>
      <c r="U1122" t="n">
        <v>2.74</v>
      </c>
      <c r="V1122" t="n">
        <v>42.69</v>
      </c>
      <c r="W1122" t="n">
        <v>42.69</v>
      </c>
      <c r="X1122" t="n">
        <v>3.6</v>
      </c>
      <c r="Y1122" t="n">
        <v>3.6</v>
      </c>
      <c r="Z1122" t="n">
        <v>8.33</v>
      </c>
      <c r="AA1122" t="n">
        <v>8.33</v>
      </c>
      <c r="AB1122" t="n">
        <v>13.72</v>
      </c>
      <c r="AC1122" t="n">
        <v>13.72</v>
      </c>
      <c r="AD1122" t="n">
        <v>13.720000000000027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inlineStr">
        <is>
          <t>unreconciled</t>
        </is>
      </c>
      <c r="AM1122" t="inlineStr">
        <is>
          <t>Order Amount Mismatch (POS&gt;3PO)</t>
        </is>
      </c>
      <c r="AN1122" t="n">
        <v>13.72</v>
      </c>
      <c r="AO1122" t="n">
        <f>ROUND(P1122*100/H1122,2)</f>
        <v>0.0</v>
      </c>
      <c r="AP1122" t="n">
        <f>ROUND(Q1122*100/I1122,2)</f>
        <v>0.0</v>
      </c>
      <c r="AQ1122"/>
      <c r="AR1122"/>
      <c r="AS1122" t="n">
        <v>0.0</v>
      </c>
    </row>
    <row r="1123">
      <c r="A1123" s="1" t="n">
        <v>45234.0</v>
      </c>
      <c r="B1123" s="2" t="n">
        <v>45234.599016203705</v>
      </c>
      <c r="C1123" t="inlineStr">
        <is>
          <t>3140094012085505</t>
        </is>
      </c>
      <c r="D1123" t="inlineStr">
        <is>
          <t>POS0012</t>
        </is>
      </c>
      <c r="E1123" t="inlineStr">
        <is>
          <t>20</t>
        </is>
      </c>
      <c r="F1123" t="inlineStr">
        <is>
          <t>0094</t>
        </is>
      </c>
      <c r="G1123" t="inlineStr">
        <is>
          <t>5311764811</t>
        </is>
      </c>
      <c r="H1123" t="n">
        <v>504.0</v>
      </c>
      <c r="I1123" t="n">
        <v>480.0</v>
      </c>
      <c r="J1123" t="n">
        <v>442.86</v>
      </c>
      <c r="K1123" t="inlineStr">
        <is>
          <t>sale</t>
        </is>
      </c>
      <c r="L1123" t="inlineStr">
        <is>
          <t/>
        </is>
      </c>
      <c r="M1123" t="inlineStr">
        <is>
          <t/>
        </is>
      </c>
      <c r="N1123" t="n">
        <v>0.0</v>
      </c>
      <c r="O1123" t="n">
        <v>0.0</v>
      </c>
      <c r="P1123" t="n">
        <v>373.71</v>
      </c>
      <c r="Q1123" t="n">
        <v>373.71</v>
      </c>
      <c r="R1123" t="n">
        <v>37.14</v>
      </c>
      <c r="S1123" t="n">
        <v>37.14</v>
      </c>
      <c r="T1123" t="n">
        <v>4.8</v>
      </c>
      <c r="U1123" t="n">
        <v>4.8</v>
      </c>
      <c r="V1123" t="n">
        <v>79.71</v>
      </c>
      <c r="W1123" t="n">
        <v>79.71</v>
      </c>
      <c r="X1123" t="n">
        <v>6.3</v>
      </c>
      <c r="Y1123" t="n">
        <v>6.3</v>
      </c>
      <c r="Z1123" t="n">
        <v>15.48</v>
      </c>
      <c r="AA1123" t="n">
        <v>15.48</v>
      </c>
      <c r="AB1123" t="n">
        <v>24.0</v>
      </c>
      <c r="AC1123" t="n">
        <v>24.0</v>
      </c>
      <c r="AD1123" t="n">
        <v>24.0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inlineStr">
        <is>
          <t>unreconciled</t>
        </is>
      </c>
      <c r="AM1123" t="inlineStr">
        <is>
          <t>Order Amount Mismatch (POS&gt;3PO)</t>
        </is>
      </c>
      <c r="AN1123" t="n">
        <v>24.0</v>
      </c>
      <c r="AO1123" t="n">
        <f>ROUND(P1123*100/H1123,2)</f>
        <v>0.0</v>
      </c>
      <c r="AP1123" t="n">
        <f>ROUND(Q1123*100/I1123,2)</f>
        <v>0.0</v>
      </c>
      <c r="AQ1123"/>
      <c r="AR1123"/>
      <c r="AS1123" t="n">
        <v>0.0</v>
      </c>
    </row>
    <row r="1124">
      <c r="A1124" s="1" t="n">
        <v>45234.0</v>
      </c>
      <c r="B1124" s="2" t="n">
        <v>45234.81136574074</v>
      </c>
      <c r="C1124" t="inlineStr">
        <is>
          <t>3140094012085683</t>
        </is>
      </c>
      <c r="D1124" t="inlineStr">
        <is>
          <t>POS0012</t>
        </is>
      </c>
      <c r="E1124" t="inlineStr">
        <is>
          <t>98</t>
        </is>
      </c>
      <c r="F1124" t="inlineStr">
        <is>
          <t>0094</t>
        </is>
      </c>
      <c r="G1124" t="inlineStr">
        <is>
          <t>5311772169</t>
        </is>
      </c>
      <c r="H1124" t="n">
        <v>341.0</v>
      </c>
      <c r="I1124" t="n">
        <v>324.76</v>
      </c>
      <c r="J1124" t="n">
        <v>287.62</v>
      </c>
      <c r="K1124" t="inlineStr">
        <is>
          <t>sale</t>
        </is>
      </c>
      <c r="L1124" t="inlineStr">
        <is>
          <t/>
        </is>
      </c>
      <c r="M1124" t="inlineStr">
        <is>
          <t/>
        </is>
      </c>
      <c r="N1124" t="n">
        <v>0.0</v>
      </c>
      <c r="O1124" t="n">
        <v>0.0</v>
      </c>
      <c r="P1124" t="n">
        <v>255.39</v>
      </c>
      <c r="Q1124" t="n">
        <v>255.39</v>
      </c>
      <c r="R1124" t="n">
        <v>37.14</v>
      </c>
      <c r="S1124" t="n">
        <v>37.14</v>
      </c>
      <c r="T1124" t="n">
        <v>3.25</v>
      </c>
      <c r="U1124" t="n">
        <v>3.25</v>
      </c>
      <c r="V1124" t="n">
        <v>51.77</v>
      </c>
      <c r="W1124" t="n">
        <v>51.77</v>
      </c>
      <c r="X1124" t="n">
        <v>4.26</v>
      </c>
      <c r="Y1124" t="n">
        <v>4.26</v>
      </c>
      <c r="Z1124" t="n">
        <v>10.09</v>
      </c>
      <c r="AA1124" t="n">
        <v>10.09</v>
      </c>
      <c r="AB1124" t="n">
        <v>16.24</v>
      </c>
      <c r="AC1124" t="n">
        <v>16.24</v>
      </c>
      <c r="AD1124" t="n">
        <v>16.24000000000001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</v>
      </c>
      <c r="AL1124" t="inlineStr">
        <is>
          <t>unreconciled</t>
        </is>
      </c>
      <c r="AM1124" t="inlineStr">
        <is>
          <t>Order Amount Mismatch (POS&gt;3PO)</t>
        </is>
      </c>
      <c r="AN1124" t="n">
        <v>16.24</v>
      </c>
      <c r="AO1124" t="n">
        <f>ROUND(P1124*100/H1124,2)</f>
        <v>0.0</v>
      </c>
      <c r="AP1124" t="n">
        <f>ROUND(Q1124*100/I1124,2)</f>
        <v>0.0</v>
      </c>
      <c r="AQ1124"/>
      <c r="AR1124"/>
      <c r="AS1124" t="n">
        <v>0.0</v>
      </c>
    </row>
    <row r="1125">
      <c r="A1125" s="1" t="n">
        <v>45233.0</v>
      </c>
      <c r="B1125" s="2" t="n">
        <v>45233.99123842592</v>
      </c>
      <c r="C1125" t="inlineStr">
        <is>
          <t>3140094012085399</t>
        </is>
      </c>
      <c r="D1125" t="inlineStr">
        <is>
          <t>POS0012</t>
        </is>
      </c>
      <c r="E1125" t="inlineStr">
        <is>
          <t>14</t>
        </is>
      </c>
      <c r="F1125" t="inlineStr">
        <is>
          <t>0094</t>
        </is>
      </c>
      <c r="G1125" t="inlineStr">
        <is>
          <t>5311779628</t>
        </is>
      </c>
      <c r="H1125" t="n">
        <v>253.00000000000003</v>
      </c>
      <c r="I1125" t="n">
        <v>318.09</v>
      </c>
      <c r="J1125" t="n">
        <v>280.95</v>
      </c>
      <c r="K1125" t="inlineStr">
        <is>
          <t>sale</t>
        </is>
      </c>
      <c r="L1125" t="inlineStr">
        <is>
          <t/>
        </is>
      </c>
      <c r="M1125" t="inlineStr">
        <is>
          <t/>
        </is>
      </c>
      <c r="N1125" t="n">
        <v>0.0</v>
      </c>
      <c r="O1125" t="n">
        <v>0.0</v>
      </c>
      <c r="P1125" t="n">
        <v>250.32</v>
      </c>
      <c r="Q1125" t="n">
        <v>191.51</v>
      </c>
      <c r="R1125" t="n">
        <v>37.14</v>
      </c>
      <c r="S1125" t="n">
        <v>37.14</v>
      </c>
      <c r="T1125" t="n">
        <v>3.18</v>
      </c>
      <c r="U1125" t="n">
        <v>2.41</v>
      </c>
      <c r="V1125" t="n">
        <v>50.57</v>
      </c>
      <c r="W1125" t="n">
        <v>36.69</v>
      </c>
      <c r="X1125" t="n">
        <v>4.17</v>
      </c>
      <c r="Y1125" t="n">
        <v>3.16</v>
      </c>
      <c r="Z1125" t="n">
        <v>9.85</v>
      </c>
      <c r="AA1125" t="n">
        <v>7.17</v>
      </c>
      <c r="AB1125" t="n">
        <v>12.04</v>
      </c>
      <c r="AC1125" t="n">
        <v>12.05</v>
      </c>
      <c r="AD1125" t="n">
        <v>-65.08999999999995</v>
      </c>
      <c r="AE1125" t="n">
        <v>58.81</v>
      </c>
      <c r="AF1125" t="n">
        <v>0.0</v>
      </c>
      <c r="AG1125" t="n">
        <v>0.77</v>
      </c>
      <c r="AH1125" t="n">
        <v>13.880000000000003</v>
      </c>
      <c r="AI1125" t="n">
        <v>1.0099999999999998</v>
      </c>
      <c r="AJ1125" t="n">
        <v>2.6799999999999997</v>
      </c>
      <c r="AK1125" t="n">
        <v>-0.010000000000001563</v>
      </c>
      <c r="AL1125" t="inlineStr">
        <is>
          <t>unreconciled</t>
        </is>
      </c>
      <c r="AM1125" t="inlineStr">
        <is>
          <t>Order Amount Mismatch (3PO&gt;POS)</t>
        </is>
      </c>
      <c r="AN1125" t="n">
        <v>65.09</v>
      </c>
      <c r="AO1125" t="n">
        <f>ROUND(P1125*100/H1125,2)</f>
        <v>0.0</v>
      </c>
      <c r="AP1125" t="n">
        <f>ROUND(Q1125*100/I1125,2)</f>
        <v>0.0</v>
      </c>
      <c r="AQ1125"/>
      <c r="AR1125"/>
      <c r="AS1125" t="n">
        <v>0.0</v>
      </c>
    </row>
    <row r="1126">
      <c r="A1126" s="1" t="n">
        <v>45232.0</v>
      </c>
      <c r="B1126" s="2" t="n">
        <v>45233.0318287037</v>
      </c>
      <c r="C1126" t="inlineStr">
        <is>
          <t>3140094012085030</t>
        </is>
      </c>
      <c r="D1126" t="inlineStr">
        <is>
          <t>POS0012</t>
        </is>
      </c>
      <c r="E1126" t="inlineStr">
        <is>
          <t>45</t>
        </is>
      </c>
      <c r="F1126" t="inlineStr">
        <is>
          <t>0094</t>
        </is>
      </c>
      <c r="G1126" t="inlineStr">
        <is>
          <t>5311781034</t>
        </is>
      </c>
      <c r="H1126" t="n">
        <v>445.0</v>
      </c>
      <c r="I1126" t="n">
        <v>423.81</v>
      </c>
      <c r="J1126" t="n">
        <v>386.67</v>
      </c>
      <c r="K1126" t="inlineStr">
        <is>
          <t>sale</t>
        </is>
      </c>
      <c r="L1126" t="inlineStr">
        <is>
          <t/>
        </is>
      </c>
      <c r="M1126" t="inlineStr">
        <is>
          <t/>
        </is>
      </c>
      <c r="N1126" t="n">
        <v>0.0</v>
      </c>
      <c r="O1126" t="n">
        <v>0.0</v>
      </c>
      <c r="P1126" t="n">
        <v>330.88</v>
      </c>
      <c r="Q1126" t="n">
        <v>330.87</v>
      </c>
      <c r="R1126" t="n">
        <v>37.14</v>
      </c>
      <c r="S1126" t="n">
        <v>37.14</v>
      </c>
      <c r="T1126" t="n">
        <v>4.24</v>
      </c>
      <c r="U1126" t="n">
        <v>4.24</v>
      </c>
      <c r="V1126" t="n">
        <v>69.6</v>
      </c>
      <c r="W1126" t="n">
        <v>69.6</v>
      </c>
      <c r="X1126" t="n">
        <v>5.56</v>
      </c>
      <c r="Y1126" t="n">
        <v>5.56</v>
      </c>
      <c r="Z1126" t="n">
        <v>13.53</v>
      </c>
      <c r="AA1126" t="n">
        <v>13.53</v>
      </c>
      <c r="AB1126" t="n">
        <v>21.2</v>
      </c>
      <c r="AC1126" t="n">
        <v>21.19</v>
      </c>
      <c r="AD1126" t="n">
        <v>21.189999999999998</v>
      </c>
      <c r="AE1126" t="n">
        <v>0.009999999999990905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0.00999999999999801</v>
      </c>
      <c r="AL1126" t="inlineStr">
        <is>
          <t>unreconciled</t>
        </is>
      </c>
      <c r="AM1126" t="inlineStr">
        <is>
          <t>Order Amount Mismatch (POS&gt;3PO)</t>
        </is>
      </c>
      <c r="AN1126" t="n">
        <v>21.19</v>
      </c>
      <c r="AO1126" t="n">
        <f>ROUND(P1126*100/H1126,2)</f>
        <v>0.0</v>
      </c>
      <c r="AP1126" t="n">
        <f>ROUND(Q1126*100/I1126,2)</f>
        <v>0.0</v>
      </c>
      <c r="AQ1126"/>
      <c r="AR1126"/>
      <c r="AS1126" t="n">
        <v>0.0</v>
      </c>
    </row>
    <row r="1127">
      <c r="A1127" s="1" t="n">
        <v>45236.0</v>
      </c>
      <c r="B1127" s="2" t="n">
        <v>45236.99548611111</v>
      </c>
      <c r="C1127" t="inlineStr">
        <is>
          <t>3140023012060160</t>
        </is>
      </c>
      <c r="D1127" t="inlineStr">
        <is>
          <t>POS0012</t>
        </is>
      </c>
      <c r="E1127" t="inlineStr">
        <is>
          <t>51</t>
        </is>
      </c>
      <c r="F1127" t="inlineStr">
        <is>
          <t>0023</t>
        </is>
      </c>
      <c r="G1127" t="inlineStr">
        <is>
          <t>5311783484</t>
        </is>
      </c>
      <c r="H1127" t="n">
        <v>339.0</v>
      </c>
      <c r="I1127" t="n">
        <v>322.86</v>
      </c>
      <c r="J1127" t="n">
        <v>285.72</v>
      </c>
      <c r="K1127" t="inlineStr">
        <is>
          <t>sale</t>
        </is>
      </c>
      <c r="L1127" t="inlineStr">
        <is>
          <t/>
        </is>
      </c>
      <c r="M1127" t="inlineStr">
        <is>
          <t/>
        </is>
      </c>
      <c r="N1127" t="n">
        <v>0.0</v>
      </c>
      <c r="O1127" t="n">
        <v>0.0</v>
      </c>
      <c r="P1127" t="n">
        <v>253.94</v>
      </c>
      <c r="Q1127" t="n">
        <v>253.94</v>
      </c>
      <c r="R1127" t="n">
        <v>37.14</v>
      </c>
      <c r="S1127" t="n">
        <v>37.14</v>
      </c>
      <c r="T1127" t="n">
        <v>3.23</v>
      </c>
      <c r="U1127" t="n">
        <v>3.23</v>
      </c>
      <c r="V1127" t="n">
        <v>51.43</v>
      </c>
      <c r="W1127" t="n">
        <v>51.43</v>
      </c>
      <c r="X1127" t="n">
        <v>4.24</v>
      </c>
      <c r="Y1127" t="n">
        <v>4.24</v>
      </c>
      <c r="Z1127" t="n">
        <v>10.02</v>
      </c>
      <c r="AA1127" t="n">
        <v>10.02</v>
      </c>
      <c r="AB1127" t="n">
        <v>16.14</v>
      </c>
      <c r="AC1127" t="n">
        <v>16.14</v>
      </c>
      <c r="AD1127" t="n">
        <v>16.139999999999986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0.0</v>
      </c>
      <c r="AL1127" t="inlineStr">
        <is>
          <t>unreconciled</t>
        </is>
      </c>
      <c r="AM1127" t="inlineStr">
        <is>
          <t>Order Amount Mismatch (POS&gt;3PO)</t>
        </is>
      </c>
      <c r="AN1127" t="n">
        <v>16.14</v>
      </c>
      <c r="AO1127" t="n">
        <f>ROUND(P1127*100/H1127,2)</f>
        <v>0.0</v>
      </c>
      <c r="AP1127" t="n">
        <f>ROUND(Q1127*100/I1127,2)</f>
        <v>0.0</v>
      </c>
      <c r="AQ1127"/>
      <c r="AR1127"/>
      <c r="AS1127" t="n">
        <v>0.0</v>
      </c>
    </row>
    <row r="1128">
      <c r="A1128" s="1" t="n">
        <v>45233.0</v>
      </c>
      <c r="B1128" s="2" t="n">
        <v>45233.82653935185</v>
      </c>
      <c r="C1128" t="inlineStr">
        <is>
          <t>3140023012059308</t>
        </is>
      </c>
      <c r="D1128" t="inlineStr">
        <is>
          <t>POS0012</t>
        </is>
      </c>
      <c r="E1128" t="inlineStr">
        <is>
          <t>01</t>
        </is>
      </c>
      <c r="F1128" t="inlineStr">
        <is>
          <t>0023</t>
        </is>
      </c>
      <c r="G1128" t="inlineStr">
        <is>
          <t>5311792329</t>
        </is>
      </c>
      <c r="H1128" t="n">
        <v>262.0</v>
      </c>
      <c r="I1128" t="n">
        <v>249.52</v>
      </c>
      <c r="J1128" t="n">
        <v>212.38</v>
      </c>
      <c r="K1128" t="inlineStr">
        <is>
          <t>sale</t>
        </is>
      </c>
      <c r="L1128" t="inlineStr">
        <is>
          <t/>
        </is>
      </c>
      <c r="M1128" t="inlineStr">
        <is>
          <t/>
        </is>
      </c>
      <c r="N1128" t="n">
        <v>0.0</v>
      </c>
      <c r="O1128" t="n">
        <v>0.0</v>
      </c>
      <c r="P1128" t="n">
        <v>198.04</v>
      </c>
      <c r="Q1128" t="n">
        <v>198.04</v>
      </c>
      <c r="R1128" t="n">
        <v>37.14</v>
      </c>
      <c r="S1128" t="n">
        <v>37.14</v>
      </c>
      <c r="T1128" t="n">
        <v>2.5</v>
      </c>
      <c r="U1128" t="n">
        <v>2.5</v>
      </c>
      <c r="V1128" t="n">
        <v>38.23</v>
      </c>
      <c r="W1128" t="n">
        <v>38.23</v>
      </c>
      <c r="X1128" t="n">
        <v>3.28</v>
      </c>
      <c r="Y1128" t="n">
        <v>3.28</v>
      </c>
      <c r="Z1128" t="n">
        <v>7.47</v>
      </c>
      <c r="AA1128" t="n">
        <v>7.47</v>
      </c>
      <c r="AB1128" t="n">
        <v>12.48</v>
      </c>
      <c r="AC1128" t="n">
        <v>12.48</v>
      </c>
      <c r="AD1128" t="n">
        <v>12.47999999999999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inlineStr">
        <is>
          <t>unreconciled</t>
        </is>
      </c>
      <c r="AM1128" t="inlineStr">
        <is>
          <t>Order Amount Mismatch (POS&gt;3PO)</t>
        </is>
      </c>
      <c r="AN1128" t="n">
        <v>12.48</v>
      </c>
      <c r="AO1128" t="n">
        <f>ROUND(P1128*100/H1128,2)</f>
        <v>0.0</v>
      </c>
      <c r="AP1128" t="n">
        <f>ROUND(Q1128*100/I1128,2)</f>
        <v>0.0</v>
      </c>
      <c r="AQ1128"/>
      <c r="AR1128"/>
      <c r="AS1128" t="n">
        <v>0.0</v>
      </c>
    </row>
    <row r="1129">
      <c r="A1129" s="1" t="n">
        <v>45234.0</v>
      </c>
      <c r="B1129" s="2" t="n">
        <v>45234.9009375</v>
      </c>
      <c r="C1129" t="inlineStr">
        <is>
          <t>3140094012085780</t>
        </is>
      </c>
      <c r="D1129" t="inlineStr">
        <is>
          <t>POS0012</t>
        </is>
      </c>
      <c r="E1129" t="inlineStr">
        <is>
          <t>95</t>
        </is>
      </c>
      <c r="F1129" t="inlineStr">
        <is>
          <t>0094</t>
        </is>
      </c>
      <c r="G1129" t="inlineStr">
        <is>
          <t>5311795585</t>
        </is>
      </c>
      <c r="H1129" t="n">
        <v>332.0</v>
      </c>
      <c r="I1129" t="n">
        <v>316.19</v>
      </c>
      <c r="J1129" t="n">
        <v>279.05</v>
      </c>
      <c r="K1129" t="inlineStr">
        <is>
          <t>sale</t>
        </is>
      </c>
      <c r="L1129" t="inlineStr">
        <is>
          <t/>
        </is>
      </c>
      <c r="M1129" t="inlineStr">
        <is>
          <t/>
        </is>
      </c>
      <c r="N1129" t="n">
        <v>0.0</v>
      </c>
      <c r="O1129" t="n">
        <v>0.0</v>
      </c>
      <c r="P1129" t="n">
        <v>248.86</v>
      </c>
      <c r="Q1129" t="n">
        <v>248.85</v>
      </c>
      <c r="R1129" t="n">
        <v>37.14</v>
      </c>
      <c r="S1129" t="n">
        <v>37.14</v>
      </c>
      <c r="T1129" t="n">
        <v>3.16</v>
      </c>
      <c r="U1129" t="n">
        <v>3.16</v>
      </c>
      <c r="V1129" t="n">
        <v>50.23</v>
      </c>
      <c r="W1129" t="n">
        <v>50.23</v>
      </c>
      <c r="X1129" t="n">
        <v>4.15</v>
      </c>
      <c r="Y1129" t="n">
        <v>4.15</v>
      </c>
      <c r="Z1129" t="n">
        <v>9.79</v>
      </c>
      <c r="AA1129" t="n">
        <v>9.79</v>
      </c>
      <c r="AB1129" t="n">
        <v>15.82</v>
      </c>
      <c r="AC1129" t="n">
        <v>15.81</v>
      </c>
      <c r="AD1129" t="n">
        <v>15.810000000000002</v>
      </c>
      <c r="AE1129" t="n">
        <v>0.010000000000019327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0.009999999999999787</v>
      </c>
      <c r="AL1129" t="inlineStr">
        <is>
          <t>unreconciled</t>
        </is>
      </c>
      <c r="AM1129" t="inlineStr">
        <is>
          <t>Order Amount Mismatch (POS&gt;3PO)</t>
        </is>
      </c>
      <c r="AN1129" t="n">
        <v>15.81</v>
      </c>
      <c r="AO1129" t="n">
        <f>ROUND(P1129*100/H1129,2)</f>
        <v>0.0</v>
      </c>
      <c r="AP1129" t="n">
        <f>ROUND(Q1129*100/I1129,2)</f>
        <v>0.0</v>
      </c>
      <c r="AQ1129"/>
      <c r="AR1129"/>
      <c r="AS1129" t="n">
        <v>0.0</v>
      </c>
    </row>
    <row r="1130">
      <c r="A1130" s="1" t="n">
        <v>45236.0</v>
      </c>
      <c r="B1130" s="2" t="n">
        <v>45236.54394675926</v>
      </c>
      <c r="C1130" t="inlineStr">
        <is>
          <t>3140094012086449</t>
        </is>
      </c>
      <c r="D1130" t="inlineStr">
        <is>
          <t>POS0012</t>
        </is>
      </c>
      <c r="E1130" t="inlineStr">
        <is>
          <t>64</t>
        </is>
      </c>
      <c r="F1130" t="inlineStr">
        <is>
          <t>0094</t>
        </is>
      </c>
      <c r="G1130" t="inlineStr">
        <is>
          <t>5311812834</t>
        </is>
      </c>
      <c r="H1130" t="n">
        <v>255.0</v>
      </c>
      <c r="I1130" t="n">
        <v>242.85</v>
      </c>
      <c r="J1130" t="n">
        <v>205.71</v>
      </c>
      <c r="K1130" t="inlineStr">
        <is>
          <t>sale</t>
        </is>
      </c>
      <c r="L1130" t="inlineStr">
        <is>
          <t/>
        </is>
      </c>
      <c r="M1130" t="inlineStr">
        <is>
          <t/>
        </is>
      </c>
      <c r="N1130" t="n">
        <v>0.0</v>
      </c>
      <c r="O1130" t="n">
        <v>0.0</v>
      </c>
      <c r="P1130" t="n">
        <v>192.96</v>
      </c>
      <c r="Q1130" t="n">
        <v>192.96</v>
      </c>
      <c r="R1130" t="n">
        <v>37.14</v>
      </c>
      <c r="S1130" t="n">
        <v>37.14</v>
      </c>
      <c r="T1130" t="n">
        <v>2.43</v>
      </c>
      <c r="U1130" t="n">
        <v>2.43</v>
      </c>
      <c r="V1130" t="n">
        <v>37.03</v>
      </c>
      <c r="W1130" t="n">
        <v>37.03</v>
      </c>
      <c r="X1130" t="n">
        <v>3.19</v>
      </c>
      <c r="Y1130" t="n">
        <v>3.19</v>
      </c>
      <c r="Z1130" t="n">
        <v>7.24</v>
      </c>
      <c r="AA1130" t="n">
        <v>7.24</v>
      </c>
      <c r="AB1130" t="n">
        <v>12.14</v>
      </c>
      <c r="AC1130" t="n">
        <v>12.14</v>
      </c>
      <c r="AD1130" t="n">
        <v>12.150000000000006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inlineStr">
        <is>
          <t>unreconciled</t>
        </is>
      </c>
      <c r="AM1130" t="inlineStr">
        <is>
          <t>Order Amount Mismatch (POS&gt;3PO)</t>
        </is>
      </c>
      <c r="AN1130" t="n">
        <v>12.15</v>
      </c>
      <c r="AO1130" t="n">
        <f>ROUND(P1130*100/H1130,2)</f>
        <v>0.0</v>
      </c>
      <c r="AP1130" t="n">
        <f>ROUND(Q1130*100/I1130,2)</f>
        <v>0.0</v>
      </c>
      <c r="AQ1130"/>
      <c r="AR1130"/>
      <c r="AS1130" t="n">
        <v>0.0</v>
      </c>
    </row>
    <row r="1131">
      <c r="A1131" s="1" t="n">
        <v>45233.0</v>
      </c>
      <c r="B1131" s="2" t="n">
        <v>45233.52538194445</v>
      </c>
      <c r="C1131" t="inlineStr">
        <is>
          <t>3140094012085065</t>
        </is>
      </c>
      <c r="D1131" t="inlineStr">
        <is>
          <t>POS0012</t>
        </is>
      </c>
      <c r="E1131" t="inlineStr">
        <is>
          <t>80</t>
        </is>
      </c>
      <c r="F1131" t="inlineStr">
        <is>
          <t>0094</t>
        </is>
      </c>
      <c r="G1131" t="inlineStr">
        <is>
          <t>5311814655</t>
        </is>
      </c>
      <c r="H1131" t="n">
        <v>288.0</v>
      </c>
      <c r="I1131" t="n">
        <v>351.43</v>
      </c>
      <c r="J1131" t="n">
        <v>314.29</v>
      </c>
      <c r="K1131" t="inlineStr">
        <is>
          <t>sale</t>
        </is>
      </c>
      <c r="L1131" t="inlineStr">
        <is>
          <t/>
        </is>
      </c>
      <c r="M1131" t="inlineStr">
        <is>
          <t/>
        </is>
      </c>
      <c r="N1131" t="n">
        <v>0.0</v>
      </c>
      <c r="O1131" t="n">
        <v>0.0</v>
      </c>
      <c r="P1131" t="n">
        <v>275.73</v>
      </c>
      <c r="Q1131" t="n">
        <v>216.93</v>
      </c>
      <c r="R1131" t="n">
        <v>37.14</v>
      </c>
      <c r="S1131" t="n">
        <v>37.14</v>
      </c>
      <c r="T1131" t="n">
        <v>3.51</v>
      </c>
      <c r="U1131" t="n">
        <v>2.74</v>
      </c>
      <c r="V1131" t="n">
        <v>56.57</v>
      </c>
      <c r="W1131" t="n">
        <v>42.69</v>
      </c>
      <c r="X1131" t="n">
        <v>4.61</v>
      </c>
      <c r="Y1131" t="n">
        <v>3.6</v>
      </c>
      <c r="Z1131" t="n">
        <v>11.01</v>
      </c>
      <c r="AA1131" t="n">
        <v>8.33</v>
      </c>
      <c r="AB1131" t="n">
        <v>13.72</v>
      </c>
      <c r="AC1131" t="n">
        <v>13.72</v>
      </c>
      <c r="AD1131" t="n">
        <v>-63.43000000000001</v>
      </c>
      <c r="AE1131" t="n">
        <v>58.80000000000001</v>
      </c>
      <c r="AF1131" t="n">
        <v>0.0</v>
      </c>
      <c r="AG1131" t="n">
        <v>0.7699999999999996</v>
      </c>
      <c r="AH1131" t="n">
        <v>13.880000000000003</v>
      </c>
      <c r="AI1131" t="n">
        <v>1.0100000000000002</v>
      </c>
      <c r="AJ1131" t="n">
        <v>2.6799999999999997</v>
      </c>
      <c r="AK1131" t="n">
        <v>0.0</v>
      </c>
      <c r="AL1131" t="inlineStr">
        <is>
          <t>unreconciled</t>
        </is>
      </c>
      <c r="AM1131" t="inlineStr">
        <is>
          <t>Order Amount Mismatch (3PO&gt;POS)</t>
        </is>
      </c>
      <c r="AN1131" t="n">
        <v>63.43</v>
      </c>
      <c r="AO1131" t="n">
        <f>ROUND(P1131*100/H1131,2)</f>
        <v>0.0</v>
      </c>
      <c r="AP1131" t="n">
        <f>ROUND(Q1131*100/I1131,2)</f>
        <v>0.0</v>
      </c>
      <c r="AQ1131"/>
      <c r="AR1131"/>
      <c r="AS1131" t="n">
        <v>0.0</v>
      </c>
    </row>
    <row r="1132">
      <c r="A1132" s="1" t="n">
        <v>45232.0</v>
      </c>
      <c r="B1132" s="2" t="n">
        <v>45232.97070601852</v>
      </c>
      <c r="C1132" t="inlineStr">
        <is>
          <t>3140094012084993</t>
        </is>
      </c>
      <c r="D1132" t="inlineStr">
        <is>
          <t>POS0012</t>
        </is>
      </c>
      <c r="E1132" t="inlineStr">
        <is>
          <t>08</t>
        </is>
      </c>
      <c r="F1132" t="inlineStr">
        <is>
          <t>0094</t>
        </is>
      </c>
      <c r="G1132" t="inlineStr">
        <is>
          <t>5311816483</t>
        </is>
      </c>
      <c r="H1132" t="n">
        <v>199.0</v>
      </c>
      <c r="I1132" t="n">
        <v>189.52</v>
      </c>
      <c r="J1132" t="n">
        <v>152.38</v>
      </c>
      <c r="K1132" t="inlineStr">
        <is>
          <t>sale</t>
        </is>
      </c>
      <c r="L1132" t="inlineStr">
        <is>
          <t/>
        </is>
      </c>
      <c r="M1132" t="inlineStr">
        <is>
          <t/>
        </is>
      </c>
      <c r="N1132" t="n">
        <v>0.0</v>
      </c>
      <c r="O1132" t="n">
        <v>0.0</v>
      </c>
      <c r="P1132" t="n">
        <v>152.31</v>
      </c>
      <c r="Q1132" t="n">
        <v>152.31</v>
      </c>
      <c r="R1132" t="n">
        <v>37.14</v>
      </c>
      <c r="S1132" t="n">
        <v>37.14</v>
      </c>
      <c r="T1132" t="n">
        <v>1.9</v>
      </c>
      <c r="U1132" t="n">
        <v>1.9</v>
      </c>
      <c r="V1132" t="n">
        <v>27.43</v>
      </c>
      <c r="W1132" t="n">
        <v>27.43</v>
      </c>
      <c r="X1132" t="n">
        <v>2.49</v>
      </c>
      <c r="Y1132" t="n">
        <v>2.49</v>
      </c>
      <c r="Z1132" t="n">
        <v>5.39</v>
      </c>
      <c r="AA1132" t="n">
        <v>5.39</v>
      </c>
      <c r="AB1132" t="n">
        <v>9.48</v>
      </c>
      <c r="AC1132" t="n">
        <v>9.48</v>
      </c>
      <c r="AD1132" t="n">
        <v>9.47999999999999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inlineStr">
        <is>
          <t>unreconciled</t>
        </is>
      </c>
      <c r="AM1132" t="inlineStr">
        <is>
          <t>Order Amount Mismatch (POS&gt;3PO)</t>
        </is>
      </c>
      <c r="AN1132" t="n">
        <v>9.48</v>
      </c>
      <c r="AO1132" t="n">
        <f>ROUND(P1132*100/H1132,2)</f>
        <v>0.0</v>
      </c>
      <c r="AP1132" t="n">
        <f>ROUND(Q1132*100/I1132,2)</f>
        <v>0.0</v>
      </c>
      <c r="AQ1132"/>
      <c r="AR1132"/>
      <c r="AS1132" t="n">
        <v>0.0</v>
      </c>
    </row>
    <row r="1133">
      <c r="A1133" s="1" t="n">
        <v>45233.0</v>
      </c>
      <c r="B1133" s="2" t="n">
        <v>45233.81459490741</v>
      </c>
      <c r="C1133" t="inlineStr">
        <is>
          <t>3140094012085226</t>
        </is>
      </c>
      <c r="D1133" t="inlineStr">
        <is>
          <t>POS0012</t>
        </is>
      </c>
      <c r="E1133" t="inlineStr">
        <is>
          <t>41</t>
        </is>
      </c>
      <c r="F1133" t="inlineStr">
        <is>
          <t>0094</t>
        </is>
      </c>
      <c r="G1133" t="inlineStr">
        <is>
          <t>5311818896</t>
        </is>
      </c>
      <c r="H1133" t="n">
        <v>159.0</v>
      </c>
      <c r="I1133" t="n">
        <v>151.43</v>
      </c>
      <c r="J1133" t="n">
        <v>114.29</v>
      </c>
      <c r="K1133" t="inlineStr">
        <is>
          <t>sale</t>
        </is>
      </c>
      <c r="L1133" t="inlineStr">
        <is>
          <t/>
        </is>
      </c>
      <c r="M1133" t="inlineStr">
        <is>
          <t/>
        </is>
      </c>
      <c r="N1133" t="n">
        <v>0.0</v>
      </c>
      <c r="O1133" t="n">
        <v>0.0</v>
      </c>
      <c r="P1133" t="n">
        <v>123.3</v>
      </c>
      <c r="Q1133" t="n">
        <v>123.29</v>
      </c>
      <c r="R1133" t="n">
        <v>37.14</v>
      </c>
      <c r="S1133" t="n">
        <v>37.14</v>
      </c>
      <c r="T1133" t="n">
        <v>1.51</v>
      </c>
      <c r="U1133" t="n">
        <v>1.51</v>
      </c>
      <c r="V1133" t="n">
        <v>20.57</v>
      </c>
      <c r="W1133" t="n">
        <v>20.57</v>
      </c>
      <c r="X1133" t="n">
        <v>1.99</v>
      </c>
      <c r="Y1133" t="n">
        <v>1.99</v>
      </c>
      <c r="Z1133" t="n">
        <v>4.06</v>
      </c>
      <c r="AA1133" t="n">
        <v>4.06</v>
      </c>
      <c r="AB1133" t="n">
        <v>7.58</v>
      </c>
      <c r="AC1133" t="n">
        <v>7.57</v>
      </c>
      <c r="AD1133" t="n">
        <v>7.569999999999993</v>
      </c>
      <c r="AE1133" t="n">
        <v>0.009999999999990905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0.009999999999999787</v>
      </c>
      <c r="AL1133" t="inlineStr">
        <is>
          <t>unreconciled</t>
        </is>
      </c>
      <c r="AM1133" t="inlineStr">
        <is>
          <t>Order Amount Mismatch (POS&gt;3PO)</t>
        </is>
      </c>
      <c r="AN1133" t="n">
        <v>7.57</v>
      </c>
      <c r="AO1133" t="n">
        <f>ROUND(P1133*100/H1133,2)</f>
        <v>0.0</v>
      </c>
      <c r="AP1133" t="n">
        <f>ROUND(Q1133*100/I1133,2)</f>
        <v>0.0</v>
      </c>
      <c r="AQ1133"/>
      <c r="AR1133"/>
      <c r="AS1133" t="n">
        <v>0.0</v>
      </c>
    </row>
    <row r="1134">
      <c r="A1134" s="1" t="n">
        <v>45234.0</v>
      </c>
      <c r="B1134" s="2" t="n">
        <v>45234.700370370374</v>
      </c>
      <c r="C1134" t="inlineStr">
        <is>
          <t>3140023012059526</t>
        </is>
      </c>
      <c r="D1134" t="inlineStr">
        <is>
          <t>POS0012</t>
        </is>
      </c>
      <c r="E1134" t="inlineStr">
        <is>
          <t>18</t>
        </is>
      </c>
      <c r="F1134" t="inlineStr">
        <is>
          <t>0023</t>
        </is>
      </c>
      <c r="G1134" t="inlineStr">
        <is>
          <t>5311821048</t>
        </is>
      </c>
      <c r="H1134" t="n">
        <v>329.0</v>
      </c>
      <c r="I1134" t="n">
        <v>313.33</v>
      </c>
      <c r="J1134" t="n">
        <v>276.19</v>
      </c>
      <c r="K1134" t="inlineStr">
        <is>
          <t>sale</t>
        </is>
      </c>
      <c r="L1134" t="inlineStr">
        <is>
          <t/>
        </is>
      </c>
      <c r="M1134" t="inlineStr">
        <is>
          <t/>
        </is>
      </c>
      <c r="N1134" t="n">
        <v>0.0</v>
      </c>
      <c r="O1134" t="n">
        <v>0.0</v>
      </c>
      <c r="P1134" t="n">
        <v>246.69</v>
      </c>
      <c r="Q1134" t="n">
        <v>246.68</v>
      </c>
      <c r="R1134" t="n">
        <v>37.14</v>
      </c>
      <c r="S1134" t="n">
        <v>37.14</v>
      </c>
      <c r="T1134" t="n">
        <v>3.13</v>
      </c>
      <c r="U1134" t="n">
        <v>3.13</v>
      </c>
      <c r="V1134" t="n">
        <v>49.71</v>
      </c>
      <c r="W1134" t="n">
        <v>49.71</v>
      </c>
      <c r="X1134" t="n">
        <v>4.11</v>
      </c>
      <c r="Y1134" t="n">
        <v>4.11</v>
      </c>
      <c r="Z1134" t="n">
        <v>9.69</v>
      </c>
      <c r="AA1134" t="n">
        <v>9.69</v>
      </c>
      <c r="AB1134" t="n">
        <v>15.66</v>
      </c>
      <c r="AC1134" t="n">
        <v>15.67</v>
      </c>
      <c r="AD1134" t="n">
        <v>15.670000000000016</v>
      </c>
      <c r="AE1134" t="n">
        <v>0.009999999999990905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-0.009999999999999787</v>
      </c>
      <c r="AL1134" t="inlineStr">
        <is>
          <t>unreconciled</t>
        </is>
      </c>
      <c r="AM1134" t="inlineStr">
        <is>
          <t>Order Amount Mismatch (POS&gt;3PO)</t>
        </is>
      </c>
      <c r="AN1134" t="n">
        <v>15.67</v>
      </c>
      <c r="AO1134" t="n">
        <f>ROUND(P1134*100/H1134,2)</f>
        <v>0.0</v>
      </c>
      <c r="AP1134" t="n">
        <f>ROUND(Q1134*100/I1134,2)</f>
        <v>0.0</v>
      </c>
      <c r="AQ1134"/>
      <c r="AR1134"/>
      <c r="AS1134" t="n">
        <v>0.0</v>
      </c>
    </row>
    <row r="1135">
      <c r="A1135" s="1" t="n">
        <v>45235.0</v>
      </c>
      <c r="B1135" s="2" t="n">
        <v>45235.762395833335</v>
      </c>
      <c r="C1135" t="inlineStr">
        <is>
          <t>3140094012086144</t>
        </is>
      </c>
      <c r="D1135" t="inlineStr">
        <is>
          <t>POS0012</t>
        </is>
      </c>
      <c r="E1135" t="inlineStr">
        <is>
          <t>59</t>
        </is>
      </c>
      <c r="F1135" t="inlineStr">
        <is>
          <t>0094</t>
        </is>
      </c>
      <c r="G1135" t="inlineStr">
        <is>
          <t>5311827781</t>
        </is>
      </c>
      <c r="H1135" t="n">
        <v>334.0</v>
      </c>
      <c r="I1135" t="n">
        <v>318.09</v>
      </c>
      <c r="J1135" t="n">
        <v>280.95</v>
      </c>
      <c r="K1135" t="inlineStr">
        <is>
          <t>sale</t>
        </is>
      </c>
      <c r="L1135" t="inlineStr">
        <is>
          <t/>
        </is>
      </c>
      <c r="M1135" t="inlineStr">
        <is>
          <t/>
        </is>
      </c>
      <c r="N1135" t="n">
        <v>0.0</v>
      </c>
      <c r="O1135" t="n">
        <v>0.0</v>
      </c>
      <c r="P1135" t="n">
        <v>250.32</v>
      </c>
      <c r="Q1135" t="n">
        <v>250.32</v>
      </c>
      <c r="R1135" t="n">
        <v>37.14</v>
      </c>
      <c r="S1135" t="n">
        <v>37.14</v>
      </c>
      <c r="T1135" t="n">
        <v>3.18</v>
      </c>
      <c r="U1135" t="n">
        <v>3.18</v>
      </c>
      <c r="V1135" t="n">
        <v>50.57</v>
      </c>
      <c r="W1135" t="n">
        <v>50.57</v>
      </c>
      <c r="X1135" t="n">
        <v>4.17</v>
      </c>
      <c r="Y1135" t="n">
        <v>4.18</v>
      </c>
      <c r="Z1135" t="n">
        <v>9.85</v>
      </c>
      <c r="AA1135" t="n">
        <v>9.85</v>
      </c>
      <c r="AB1135" t="n">
        <v>15.9</v>
      </c>
      <c r="AC1135" t="n">
        <v>15.91</v>
      </c>
      <c r="AD1135" t="n">
        <v>15.910000000000025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-0.009999999999999787</v>
      </c>
      <c r="AJ1135" t="n">
        <v>0.0</v>
      </c>
      <c r="AK1135" t="n">
        <v>-0.009999999999999787</v>
      </c>
      <c r="AL1135" t="inlineStr">
        <is>
          <t>unreconciled</t>
        </is>
      </c>
      <c r="AM1135" t="inlineStr">
        <is>
          <t>Order Amount Mismatch (POS&gt;3PO)</t>
        </is>
      </c>
      <c r="AN1135" t="n">
        <v>15.91</v>
      </c>
      <c r="AO1135" t="n">
        <f>ROUND(P1135*100/H1135,2)</f>
        <v>0.0</v>
      </c>
      <c r="AP1135" t="n">
        <f>ROUND(Q1135*100/I1135,2)</f>
        <v>0.0</v>
      </c>
      <c r="AQ1135"/>
      <c r="AR1135"/>
      <c r="AS1135" t="n">
        <v>0.0</v>
      </c>
    </row>
    <row r="1136">
      <c r="A1136" s="1" t="n">
        <v>45234.0</v>
      </c>
      <c r="B1136" s="2" t="n">
        <v>45234.63894675926</v>
      </c>
      <c r="C1136" t="inlineStr">
        <is>
          <t>3140094012085550</t>
        </is>
      </c>
      <c r="D1136" t="inlineStr">
        <is>
          <t>POS0012</t>
        </is>
      </c>
      <c r="E1136" t="inlineStr">
        <is>
          <t>65</t>
        </is>
      </c>
      <c r="F1136" t="inlineStr">
        <is>
          <t>0094</t>
        </is>
      </c>
      <c r="G1136" t="inlineStr">
        <is>
          <t>5311838767</t>
        </is>
      </c>
      <c r="H1136" t="n">
        <v>393.0</v>
      </c>
      <c r="I1136" t="n">
        <v>374.28</v>
      </c>
      <c r="J1136" t="n">
        <v>337.14</v>
      </c>
      <c r="K1136" t="inlineStr">
        <is>
          <t>sale</t>
        </is>
      </c>
      <c r="L1136" t="inlineStr">
        <is>
          <t/>
        </is>
      </c>
      <c r="M1136" t="inlineStr">
        <is>
          <t/>
        </is>
      </c>
      <c r="N1136" t="n">
        <v>0.0</v>
      </c>
      <c r="O1136" t="n">
        <v>0.0</v>
      </c>
      <c r="P1136" t="n">
        <v>293.13</v>
      </c>
      <c r="Q1136" t="n">
        <v>293.14</v>
      </c>
      <c r="R1136" t="n">
        <v>37.14</v>
      </c>
      <c r="S1136" t="n">
        <v>37.14</v>
      </c>
      <c r="T1136" t="n">
        <v>3.74</v>
      </c>
      <c r="U1136" t="n">
        <v>3.74</v>
      </c>
      <c r="V1136" t="n">
        <v>60.69</v>
      </c>
      <c r="W1136" t="n">
        <v>60.69</v>
      </c>
      <c r="X1136" t="n">
        <v>4.91</v>
      </c>
      <c r="Y1136" t="n">
        <v>4.91</v>
      </c>
      <c r="Z1136" t="n">
        <v>11.81</v>
      </c>
      <c r="AA1136" t="n">
        <v>11.8</v>
      </c>
      <c r="AB1136" t="n">
        <v>18.72</v>
      </c>
      <c r="AC1136" t="n">
        <v>18.72</v>
      </c>
      <c r="AD1136" t="n">
        <v>18.720000000000027</v>
      </c>
      <c r="AE1136" t="n">
        <v>-0.009999999999990905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0.009999999999999787</v>
      </c>
      <c r="AK1136" t="n">
        <v>0.0</v>
      </c>
      <c r="AL1136" t="inlineStr">
        <is>
          <t>unreconciled</t>
        </is>
      </c>
      <c r="AM1136" t="inlineStr">
        <is>
          <t>Order Amount Mismatch (POS&gt;3PO)</t>
        </is>
      </c>
      <c r="AN1136" t="n">
        <v>18.72</v>
      </c>
      <c r="AO1136" t="n">
        <f>ROUND(P1136*100/H1136,2)</f>
        <v>0.0</v>
      </c>
      <c r="AP1136" t="n">
        <f>ROUND(Q1136*100/I1136,2)</f>
        <v>0.0</v>
      </c>
      <c r="AQ1136"/>
      <c r="AR1136"/>
      <c r="AS1136" t="n">
        <v>0.0</v>
      </c>
    </row>
    <row r="1137">
      <c r="A1137" s="1" t="n">
        <v>45233.0</v>
      </c>
      <c r="B1137" s="2" t="n">
        <v>45233.593148148146</v>
      </c>
      <c r="C1137" t="inlineStr">
        <is>
          <t>3140023012059215</t>
        </is>
      </c>
      <c r="D1137" t="inlineStr">
        <is>
          <t>POS0012</t>
        </is>
      </c>
      <c r="E1137" t="inlineStr">
        <is>
          <t>08</t>
        </is>
      </c>
      <c r="F1137" t="inlineStr">
        <is>
          <t>0023</t>
        </is>
      </c>
      <c r="G1137" t="inlineStr">
        <is>
          <t>5311844260</t>
        </is>
      </c>
      <c r="H1137" t="n">
        <v>489.0</v>
      </c>
      <c r="I1137" t="n">
        <v>542.86</v>
      </c>
      <c r="J1137" t="n">
        <v>505.72</v>
      </c>
      <c r="K1137" t="inlineStr">
        <is>
          <t>sale</t>
        </is>
      </c>
      <c r="L1137" t="inlineStr">
        <is>
          <t/>
        </is>
      </c>
      <c r="M1137" t="inlineStr">
        <is>
          <t/>
        </is>
      </c>
      <c r="N1137" t="n">
        <v>0.0</v>
      </c>
      <c r="O1137" t="n">
        <v>0.0</v>
      </c>
      <c r="P1137" t="n">
        <v>421.61</v>
      </c>
      <c r="Q1137" t="n">
        <v>362.81</v>
      </c>
      <c r="R1137" t="n">
        <v>37.14</v>
      </c>
      <c r="S1137" t="n">
        <v>37.14</v>
      </c>
      <c r="T1137" t="n">
        <v>5.43</v>
      </c>
      <c r="U1137" t="n">
        <v>4.66</v>
      </c>
      <c r="V1137" t="n">
        <v>91.03</v>
      </c>
      <c r="W1137" t="n">
        <v>77.14</v>
      </c>
      <c r="X1137" t="n">
        <v>7.12</v>
      </c>
      <c r="Y1137" t="n">
        <v>6.11</v>
      </c>
      <c r="Z1137" t="n">
        <v>17.67</v>
      </c>
      <c r="AA1137" t="n">
        <v>14.99</v>
      </c>
      <c r="AB1137" t="n">
        <v>23.28</v>
      </c>
      <c r="AC1137" t="n">
        <v>23.29</v>
      </c>
      <c r="AD1137" t="n">
        <v>-53.860000000000014</v>
      </c>
      <c r="AE1137" t="n">
        <v>58.80000000000001</v>
      </c>
      <c r="AF1137" t="n">
        <v>0.0</v>
      </c>
      <c r="AG1137" t="n">
        <v>0.7699999999999996</v>
      </c>
      <c r="AH1137" t="n">
        <v>13.89</v>
      </c>
      <c r="AI1137" t="n">
        <v>1.0099999999999998</v>
      </c>
      <c r="AJ1137" t="n">
        <v>2.6800000000000015</v>
      </c>
      <c r="AK1137" t="n">
        <v>-0.00999999999999801</v>
      </c>
      <c r="AL1137" t="inlineStr">
        <is>
          <t>unreconciled</t>
        </is>
      </c>
      <c r="AM1137" t="inlineStr">
        <is>
          <t>Order Amount Mismatch (3PO&gt;POS)</t>
        </is>
      </c>
      <c r="AN1137" t="n">
        <v>53.86</v>
      </c>
      <c r="AO1137" t="n">
        <f>ROUND(P1137*100/H1137,2)</f>
        <v>0.0</v>
      </c>
      <c r="AP1137" t="n">
        <f>ROUND(Q1137*100/I1137,2)</f>
        <v>0.0</v>
      </c>
      <c r="AQ1137"/>
      <c r="AR1137"/>
      <c r="AS1137" t="n">
        <v>0.0</v>
      </c>
    </row>
    <row r="1138">
      <c r="A1138" s="1" t="n">
        <v>45235.0</v>
      </c>
      <c r="B1138" s="2" t="n">
        <v>45235.578564814816</v>
      </c>
      <c r="C1138" t="inlineStr">
        <is>
          <t>3140023012059777</t>
        </is>
      </c>
      <c r="D1138" t="inlineStr">
        <is>
          <t>POS0012</t>
        </is>
      </c>
      <c r="E1138" t="inlineStr">
        <is>
          <t>69</t>
        </is>
      </c>
      <c r="F1138" t="inlineStr">
        <is>
          <t>0023</t>
        </is>
      </c>
      <c r="G1138" t="inlineStr">
        <is>
          <t>5311865223</t>
        </is>
      </c>
      <c r="H1138" t="n">
        <v>428.0</v>
      </c>
      <c r="I1138" t="n">
        <v>407.62</v>
      </c>
      <c r="J1138" t="n">
        <v>370.48</v>
      </c>
      <c r="K1138" t="inlineStr">
        <is>
          <t>sale</t>
        </is>
      </c>
      <c r="L1138" t="inlineStr">
        <is>
          <t/>
        </is>
      </c>
      <c r="M1138" t="inlineStr">
        <is>
          <t/>
        </is>
      </c>
      <c r="N1138" t="n">
        <v>0.0</v>
      </c>
      <c r="O1138" t="n">
        <v>0.0</v>
      </c>
      <c r="P1138" t="n">
        <v>318.53</v>
      </c>
      <c r="Q1138" t="n">
        <v>318.54</v>
      </c>
      <c r="R1138" t="n">
        <v>37.14</v>
      </c>
      <c r="S1138" t="n">
        <v>37.14</v>
      </c>
      <c r="T1138" t="n">
        <v>4.08</v>
      </c>
      <c r="U1138" t="n">
        <v>4.08</v>
      </c>
      <c r="V1138" t="n">
        <v>66.69</v>
      </c>
      <c r="W1138" t="n">
        <v>66.69</v>
      </c>
      <c r="X1138" t="n">
        <v>5.35</v>
      </c>
      <c r="Y1138" t="n">
        <v>5.35</v>
      </c>
      <c r="Z1138" t="n">
        <v>12.97</v>
      </c>
      <c r="AA1138" t="n">
        <v>12.96</v>
      </c>
      <c r="AB1138" t="n">
        <v>20.38</v>
      </c>
      <c r="AC1138" t="n">
        <v>20.38</v>
      </c>
      <c r="AD1138" t="n">
        <v>20.379999999999995</v>
      </c>
      <c r="AE1138" t="n">
        <v>-0.010000000000047748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0.009999999999999787</v>
      </c>
      <c r="AK1138" t="n">
        <v>0.0</v>
      </c>
      <c r="AL1138" t="inlineStr">
        <is>
          <t>unreconciled</t>
        </is>
      </c>
      <c r="AM1138" t="inlineStr">
        <is>
          <t>Order Amount Mismatch (POS&gt;3PO)</t>
        </is>
      </c>
      <c r="AN1138" t="n">
        <v>20.38</v>
      </c>
      <c r="AO1138" t="n">
        <f>ROUND(P1138*100/H1138,2)</f>
        <v>0.0</v>
      </c>
      <c r="AP1138" t="n">
        <f>ROUND(Q1138*100/I1138,2)</f>
        <v>0.0</v>
      </c>
      <c r="AQ1138"/>
      <c r="AR1138"/>
      <c r="AS1138" t="n">
        <v>0.0</v>
      </c>
    </row>
    <row r="1139">
      <c r="A1139" s="1" t="n">
        <v>45233.0</v>
      </c>
      <c r="B1139" s="2" t="n">
        <v>45233.67149305555</v>
      </c>
      <c r="C1139" t="inlineStr">
        <is>
          <t>3140023012059251</t>
        </is>
      </c>
      <c r="D1139" t="inlineStr">
        <is>
          <t>POS0012</t>
        </is>
      </c>
      <c r="E1139" t="inlineStr">
        <is>
          <t>44</t>
        </is>
      </c>
      <c r="F1139" t="inlineStr">
        <is>
          <t>0023</t>
        </is>
      </c>
      <c r="G1139" t="inlineStr">
        <is>
          <t>5311868159</t>
        </is>
      </c>
      <c r="H1139" t="n">
        <v>529.0</v>
      </c>
      <c r="I1139" t="n">
        <v>580.94</v>
      </c>
      <c r="J1139" t="n">
        <v>543.8</v>
      </c>
      <c r="K1139" t="inlineStr">
        <is>
          <t>sale</t>
        </is>
      </c>
      <c r="L1139" t="inlineStr">
        <is>
          <t/>
        </is>
      </c>
      <c r="M1139" t="inlineStr">
        <is>
          <t/>
        </is>
      </c>
      <c r="N1139" t="n">
        <v>0.0</v>
      </c>
      <c r="O1139" t="n">
        <v>0.0</v>
      </c>
      <c r="P1139" t="n">
        <v>450.64</v>
      </c>
      <c r="Q1139" t="n">
        <v>391.83</v>
      </c>
      <c r="R1139" t="n">
        <v>37.14</v>
      </c>
      <c r="S1139" t="n">
        <v>37.14</v>
      </c>
      <c r="T1139" t="n">
        <v>5.81</v>
      </c>
      <c r="U1139" t="n">
        <v>5.04</v>
      </c>
      <c r="V1139" t="n">
        <v>97.88</v>
      </c>
      <c r="W1139" t="n">
        <v>84.0</v>
      </c>
      <c r="X1139" t="n">
        <v>7.62</v>
      </c>
      <c r="Y1139" t="n">
        <v>6.61</v>
      </c>
      <c r="Z1139" t="n">
        <v>18.99</v>
      </c>
      <c r="AA1139" t="n">
        <v>16.31</v>
      </c>
      <c r="AB1139" t="n">
        <v>25.2</v>
      </c>
      <c r="AC1139" t="n">
        <v>25.19</v>
      </c>
      <c r="AD1139" t="n">
        <v>-51.940000000000055</v>
      </c>
      <c r="AE1139" t="n">
        <v>58.81</v>
      </c>
      <c r="AF1139" t="n">
        <v>0.0</v>
      </c>
      <c r="AG1139" t="n">
        <v>0.7699999999999996</v>
      </c>
      <c r="AH1139" t="n">
        <v>13.879999999999995</v>
      </c>
      <c r="AI1139" t="n">
        <v>1.0099999999999998</v>
      </c>
      <c r="AJ1139" t="n">
        <v>2.6799999999999997</v>
      </c>
      <c r="AK1139" t="n">
        <v>0.00999999999999801</v>
      </c>
      <c r="AL1139" t="inlineStr">
        <is>
          <t>unreconciled</t>
        </is>
      </c>
      <c r="AM1139" t="inlineStr">
        <is>
          <t>Order Amount Mismatch (3PO&gt;POS)</t>
        </is>
      </c>
      <c r="AN1139" t="n">
        <v>51.94</v>
      </c>
      <c r="AO1139" t="n">
        <f>ROUND(P1139*100/H1139,2)</f>
        <v>0.0</v>
      </c>
      <c r="AP1139" t="n">
        <f>ROUND(Q1139*100/I1139,2)</f>
        <v>0.0</v>
      </c>
      <c r="AQ1139"/>
      <c r="AR1139"/>
      <c r="AS1139" t="n">
        <v>0.0</v>
      </c>
    </row>
    <row r="1140">
      <c r="A1140" s="1" t="n">
        <v>45232.0</v>
      </c>
      <c r="B1140" s="2" t="n">
        <v>45232.9705787037</v>
      </c>
      <c r="C1140" t="inlineStr">
        <is>
          <t>3140094012084994</t>
        </is>
      </c>
      <c r="D1140" t="inlineStr">
        <is>
          <t>POS0012</t>
        </is>
      </c>
      <c r="E1140" t="inlineStr">
        <is>
          <t>09</t>
        </is>
      </c>
      <c r="F1140" t="inlineStr">
        <is>
          <t>0094</t>
        </is>
      </c>
      <c r="G1140" t="inlineStr">
        <is>
          <t>5311872691</t>
        </is>
      </c>
      <c r="H1140" t="n">
        <v>385.0</v>
      </c>
      <c r="I1140" t="n">
        <v>366.66</v>
      </c>
      <c r="J1140" t="n">
        <v>329.52</v>
      </c>
      <c r="K1140" t="inlineStr">
        <is>
          <t>sale</t>
        </is>
      </c>
      <c r="L1140" t="inlineStr">
        <is>
          <t/>
        </is>
      </c>
      <c r="M1140" t="inlineStr">
        <is>
          <t/>
        </is>
      </c>
      <c r="N1140" t="n">
        <v>0.0</v>
      </c>
      <c r="O1140" t="n">
        <v>0.0</v>
      </c>
      <c r="P1140" t="n">
        <v>287.33</v>
      </c>
      <c r="Q1140" t="n">
        <v>287.31</v>
      </c>
      <c r="R1140" t="n">
        <v>37.14</v>
      </c>
      <c r="S1140" t="n">
        <v>37.14</v>
      </c>
      <c r="T1140" t="n">
        <v>3.67</v>
      </c>
      <c r="U1140" t="n">
        <v>3.67</v>
      </c>
      <c r="V1140" t="n">
        <v>59.31</v>
      </c>
      <c r="W1140" t="n">
        <v>59.31</v>
      </c>
      <c r="X1140" t="n">
        <v>4.81</v>
      </c>
      <c r="Y1140" t="n">
        <v>4.81</v>
      </c>
      <c r="Z1140" t="n">
        <v>11.54</v>
      </c>
      <c r="AA1140" t="n">
        <v>11.55</v>
      </c>
      <c r="AB1140" t="n">
        <v>18.34</v>
      </c>
      <c r="AC1140" t="n">
        <v>18.33</v>
      </c>
      <c r="AD1140" t="n">
        <v>18.339999999999975</v>
      </c>
      <c r="AE1140" t="n">
        <v>0.01999999999998181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-0.010000000000001563</v>
      </c>
      <c r="AK1140" t="n">
        <v>0.010000000000001563</v>
      </c>
      <c r="AL1140" t="inlineStr">
        <is>
          <t>unreconciled</t>
        </is>
      </c>
      <c r="AM1140" t="inlineStr">
        <is>
          <t>Order Amount Mismatch (POS&gt;3PO)</t>
        </is>
      </c>
      <c r="AN1140" t="n">
        <v>18.34</v>
      </c>
      <c r="AO1140" t="n">
        <f>ROUND(P1140*100/H1140,2)</f>
        <v>0.0</v>
      </c>
      <c r="AP1140" t="n">
        <f>ROUND(Q1140*100/I1140,2)</f>
        <v>0.0</v>
      </c>
      <c r="AQ1140"/>
      <c r="AR1140"/>
      <c r="AS1140" t="n">
        <v>0.0</v>
      </c>
    </row>
    <row r="1141">
      <c r="A1141" s="1" t="n">
        <v>45233.0</v>
      </c>
      <c r="B1141" s="2" t="n">
        <v>45233.92511574074</v>
      </c>
      <c r="C1141" t="inlineStr">
        <is>
          <t>3140023012059351</t>
        </is>
      </c>
      <c r="D1141" t="inlineStr">
        <is>
          <t>POS0012</t>
        </is>
      </c>
      <c r="E1141" t="inlineStr">
        <is>
          <t>44</t>
        </is>
      </c>
      <c r="F1141" t="inlineStr">
        <is>
          <t>0023</t>
        </is>
      </c>
      <c r="G1141" t="inlineStr">
        <is>
          <t>5311877683</t>
        </is>
      </c>
      <c r="H1141" t="n">
        <v>458.0</v>
      </c>
      <c r="I1141" t="n">
        <v>513.33</v>
      </c>
      <c r="J1141" t="n">
        <v>476.19</v>
      </c>
      <c r="K1141" t="inlineStr">
        <is>
          <t>sale</t>
        </is>
      </c>
      <c r="L1141" t="inlineStr">
        <is>
          <t/>
        </is>
      </c>
      <c r="M1141" t="inlineStr">
        <is>
          <t/>
        </is>
      </c>
      <c r="N1141" t="n">
        <v>0.0</v>
      </c>
      <c r="O1141" t="n">
        <v>0.0</v>
      </c>
      <c r="P1141" t="n">
        <v>399.11</v>
      </c>
      <c r="Q1141" t="n">
        <v>340.31</v>
      </c>
      <c r="R1141" t="n">
        <v>37.14</v>
      </c>
      <c r="S1141" t="n">
        <v>37.14</v>
      </c>
      <c r="T1141" t="n">
        <v>5.13</v>
      </c>
      <c r="U1141" t="n">
        <v>4.36</v>
      </c>
      <c r="V1141" t="n">
        <v>85.71</v>
      </c>
      <c r="W1141" t="n">
        <v>71.83</v>
      </c>
      <c r="X1141" t="n">
        <v>6.74</v>
      </c>
      <c r="Y1141" t="n">
        <v>5.72</v>
      </c>
      <c r="Z1141" t="n">
        <v>16.64</v>
      </c>
      <c r="AA1141" t="n">
        <v>13.96</v>
      </c>
      <c r="AB1141" t="n">
        <v>21.82</v>
      </c>
      <c r="AC1141" t="n">
        <v>21.81</v>
      </c>
      <c r="AD1141" t="n">
        <v>-55.33000000000004</v>
      </c>
      <c r="AE1141" t="n">
        <v>58.80000000000001</v>
      </c>
      <c r="AF1141" t="n">
        <v>0.0</v>
      </c>
      <c r="AG1141" t="n">
        <v>0.7699999999999996</v>
      </c>
      <c r="AH1141" t="n">
        <v>13.879999999999995</v>
      </c>
      <c r="AI1141" t="n">
        <v>1.0200000000000005</v>
      </c>
      <c r="AJ1141" t="n">
        <v>2.6799999999999997</v>
      </c>
      <c r="AK1141" t="n">
        <v>0.010000000000001563</v>
      </c>
      <c r="AL1141" t="inlineStr">
        <is>
          <t>unreconciled</t>
        </is>
      </c>
      <c r="AM1141" t="inlineStr">
        <is>
          <t>Order Amount Mismatch (3PO&gt;POS)</t>
        </is>
      </c>
      <c r="AN1141" t="n">
        <v>55.33</v>
      </c>
      <c r="AO1141" t="n">
        <f>ROUND(P1141*100/H1141,2)</f>
        <v>0.0</v>
      </c>
      <c r="AP1141" t="n">
        <f>ROUND(Q1141*100/I1141,2)</f>
        <v>0.0</v>
      </c>
      <c r="AQ1141"/>
      <c r="AR1141"/>
      <c r="AS1141" t="n">
        <v>0.0</v>
      </c>
    </row>
    <row r="1142">
      <c r="A1142" s="1" t="n">
        <v>45236.0</v>
      </c>
      <c r="B1142" s="2" t="n">
        <v>45236.80024305556</v>
      </c>
      <c r="C1142" t="inlineStr">
        <is>
          <t>3140094012086592</t>
        </is>
      </c>
      <c r="D1142" t="inlineStr">
        <is>
          <t>POS0012</t>
        </is>
      </c>
      <c r="E1142" t="inlineStr">
        <is>
          <t>07</t>
        </is>
      </c>
      <c r="F1142" t="inlineStr">
        <is>
          <t>0094</t>
        </is>
      </c>
      <c r="G1142" t="inlineStr">
        <is>
          <t>5311882003</t>
        </is>
      </c>
      <c r="H1142" t="n">
        <v>409.0</v>
      </c>
      <c r="I1142" t="n">
        <v>389.52</v>
      </c>
      <c r="J1142" t="n">
        <v>352.38</v>
      </c>
      <c r="K1142" t="inlineStr">
        <is>
          <t>sale</t>
        </is>
      </c>
      <c r="L1142" t="inlineStr">
        <is>
          <t/>
        </is>
      </c>
      <c r="M1142" t="inlineStr">
        <is>
          <t/>
        </is>
      </c>
      <c r="N1142" t="n">
        <v>0.0</v>
      </c>
      <c r="O1142" t="n">
        <v>0.0</v>
      </c>
      <c r="P1142" t="n">
        <v>304.74</v>
      </c>
      <c r="Q1142" t="n">
        <v>304.74</v>
      </c>
      <c r="R1142" t="n">
        <v>37.14</v>
      </c>
      <c r="S1142" t="n">
        <v>37.14</v>
      </c>
      <c r="T1142" t="n">
        <v>3.9</v>
      </c>
      <c r="U1142" t="n">
        <v>3.9</v>
      </c>
      <c r="V1142" t="n">
        <v>63.43</v>
      </c>
      <c r="W1142" t="n">
        <v>63.43</v>
      </c>
      <c r="X1142" t="n">
        <v>5.11</v>
      </c>
      <c r="Y1142" t="n">
        <v>5.11</v>
      </c>
      <c r="Z1142" t="n">
        <v>12.34</v>
      </c>
      <c r="AA1142" t="n">
        <v>12.34</v>
      </c>
      <c r="AB1142" t="n">
        <v>19.48</v>
      </c>
      <c r="AC1142" t="n">
        <v>19.48</v>
      </c>
      <c r="AD1142" t="n">
        <v>19.480000000000018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0.0</v>
      </c>
      <c r="AL1142" t="inlineStr">
        <is>
          <t>unreconciled</t>
        </is>
      </c>
      <c r="AM1142" t="inlineStr">
        <is>
          <t>Order Amount Mismatch (POS&gt;3PO)</t>
        </is>
      </c>
      <c r="AN1142" t="n">
        <v>19.48</v>
      </c>
      <c r="AO1142" t="n">
        <f>ROUND(P1142*100/H1142,2)</f>
        <v>0.0</v>
      </c>
      <c r="AP1142" t="n">
        <f>ROUND(Q1142*100/I1142,2)</f>
        <v>0.0</v>
      </c>
      <c r="AQ1142"/>
      <c r="AR1142"/>
      <c r="AS1142" t="n">
        <v>0.0</v>
      </c>
    </row>
    <row r="1143">
      <c r="A1143" s="1" t="n">
        <v>45234.0</v>
      </c>
      <c r="B1143" s="2" t="n">
        <v>45234.735810185186</v>
      </c>
      <c r="C1143" t="inlineStr">
        <is>
          <t>3140094012085613</t>
        </is>
      </c>
      <c r="D1143" t="inlineStr">
        <is>
          <t>POS0012</t>
        </is>
      </c>
      <c r="E1143" t="inlineStr">
        <is>
          <t>28</t>
        </is>
      </c>
      <c r="F1143" t="inlineStr">
        <is>
          <t>0094</t>
        </is>
      </c>
      <c r="G1143" t="inlineStr">
        <is>
          <t>5311886871</t>
        </is>
      </c>
      <c r="H1143" t="n">
        <v>316.0</v>
      </c>
      <c r="I1143" t="n">
        <v>300.95</v>
      </c>
      <c r="J1143" t="n">
        <v>263.81</v>
      </c>
      <c r="K1143" t="inlineStr">
        <is>
          <t>sale</t>
        </is>
      </c>
      <c r="L1143" t="inlineStr">
        <is>
          <t/>
        </is>
      </c>
      <c r="M1143" t="inlineStr">
        <is>
          <t/>
        </is>
      </c>
      <c r="N1143" t="n">
        <v>0.0</v>
      </c>
      <c r="O1143" t="n">
        <v>0.0</v>
      </c>
      <c r="P1143" t="n">
        <v>237.24</v>
      </c>
      <c r="Q1143" t="n">
        <v>237.23</v>
      </c>
      <c r="R1143" t="n">
        <v>37.14</v>
      </c>
      <c r="S1143" t="n">
        <v>37.14</v>
      </c>
      <c r="T1143" t="n">
        <v>3.01</v>
      </c>
      <c r="U1143" t="n">
        <v>3.01</v>
      </c>
      <c r="V1143" t="n">
        <v>47.49</v>
      </c>
      <c r="W1143" t="n">
        <v>47.49</v>
      </c>
      <c r="X1143" t="n">
        <v>3.95</v>
      </c>
      <c r="Y1143" t="n">
        <v>3.95</v>
      </c>
      <c r="Z1143" t="n">
        <v>9.26</v>
      </c>
      <c r="AA1143" t="n">
        <v>9.26</v>
      </c>
      <c r="AB1143" t="n">
        <v>15.04</v>
      </c>
      <c r="AC1143" t="n">
        <v>15.05</v>
      </c>
      <c r="AD1143" t="n">
        <v>15.050000000000011</v>
      </c>
      <c r="AE1143" t="n">
        <v>0.010000000000019327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-0.010000000000001563</v>
      </c>
      <c r="AL1143" t="inlineStr">
        <is>
          <t>unreconciled</t>
        </is>
      </c>
      <c r="AM1143" t="inlineStr">
        <is>
          <t>Order Amount Mismatch (POS&gt;3PO)</t>
        </is>
      </c>
      <c r="AN1143" t="n">
        <v>15.05</v>
      </c>
      <c r="AO1143" t="n">
        <f>ROUND(P1143*100/H1143,2)</f>
        <v>0.0</v>
      </c>
      <c r="AP1143" t="n">
        <f>ROUND(Q1143*100/I1143,2)</f>
        <v>0.0</v>
      </c>
      <c r="AQ1143"/>
      <c r="AR1143"/>
      <c r="AS1143" t="n">
        <v>0.0</v>
      </c>
    </row>
    <row r="1144">
      <c r="A1144" s="1" t="n">
        <v>45234.0</v>
      </c>
      <c r="B1144" s="2" t="n">
        <v>45234.79150462963</v>
      </c>
      <c r="C1144" t="inlineStr">
        <is>
          <t>3140094012085663</t>
        </is>
      </c>
      <c r="D1144" t="inlineStr">
        <is>
          <t>POS0012</t>
        </is>
      </c>
      <c r="E1144" t="inlineStr">
        <is>
          <t>78</t>
        </is>
      </c>
      <c r="F1144" t="inlineStr">
        <is>
          <t>0094</t>
        </is>
      </c>
      <c r="G1144" t="inlineStr">
        <is>
          <t>5311910757</t>
        </is>
      </c>
      <c r="H1144" t="n">
        <v>308.0</v>
      </c>
      <c r="I1144" t="n">
        <v>293.33</v>
      </c>
      <c r="J1144" t="n">
        <v>256.19</v>
      </c>
      <c r="K1144" t="inlineStr">
        <is>
          <t>sale</t>
        </is>
      </c>
      <c r="L1144" t="inlineStr">
        <is>
          <t/>
        </is>
      </c>
      <c r="M1144" t="inlineStr">
        <is>
          <t/>
        </is>
      </c>
      <c r="N1144" t="n">
        <v>0.0</v>
      </c>
      <c r="O1144" t="n">
        <v>0.0</v>
      </c>
      <c r="P1144" t="n">
        <v>231.45</v>
      </c>
      <c r="Q1144" t="n">
        <v>231.46</v>
      </c>
      <c r="R1144" t="n">
        <v>37.14</v>
      </c>
      <c r="S1144" t="n">
        <v>37.14</v>
      </c>
      <c r="T1144" t="n">
        <v>2.93</v>
      </c>
      <c r="U1144" t="n">
        <v>2.93</v>
      </c>
      <c r="V1144" t="n">
        <v>46.11</v>
      </c>
      <c r="W1144" t="n">
        <v>46.11</v>
      </c>
      <c r="X1144" t="n">
        <v>3.85</v>
      </c>
      <c r="Y1144" t="n">
        <v>3.85</v>
      </c>
      <c r="Z1144" t="n">
        <v>8.99</v>
      </c>
      <c r="AA1144" t="n">
        <v>8.99</v>
      </c>
      <c r="AB1144" t="n">
        <v>14.66</v>
      </c>
      <c r="AC1144" t="n">
        <v>14.67</v>
      </c>
      <c r="AD1144" t="n">
        <v>14.670000000000016</v>
      </c>
      <c r="AE1144" t="n">
        <v>-0.010000000000019327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-0.009999999999999787</v>
      </c>
      <c r="AL1144" t="inlineStr">
        <is>
          <t>unreconciled</t>
        </is>
      </c>
      <c r="AM1144" t="inlineStr">
        <is>
          <t>Order Amount Mismatch (POS&gt;3PO)</t>
        </is>
      </c>
      <c r="AN1144" t="n">
        <v>14.67</v>
      </c>
      <c r="AO1144" t="n">
        <f>ROUND(P1144*100/H1144,2)</f>
        <v>0.0</v>
      </c>
      <c r="AP1144" t="n">
        <f>ROUND(Q1144*100/I1144,2)</f>
        <v>0.0</v>
      </c>
      <c r="AQ1144"/>
      <c r="AR1144"/>
      <c r="AS1144" t="n">
        <v>0.0</v>
      </c>
    </row>
    <row r="1145">
      <c r="A1145" s="1" t="n">
        <v>45232.0</v>
      </c>
      <c r="B1145" s="2" t="n">
        <v>45232.96925925926</v>
      </c>
      <c r="C1145" t="inlineStr">
        <is>
          <t>3140094012084987</t>
        </is>
      </c>
      <c r="D1145" t="inlineStr">
        <is>
          <t>POS0012</t>
        </is>
      </c>
      <c r="E1145" t="inlineStr">
        <is>
          <t>02</t>
        </is>
      </c>
      <c r="F1145" t="inlineStr">
        <is>
          <t>0094</t>
        </is>
      </c>
      <c r="G1145" t="inlineStr">
        <is>
          <t>5311912273</t>
        </is>
      </c>
      <c r="H1145" t="n">
        <v>237.0</v>
      </c>
      <c r="I1145" t="n">
        <v>225.7</v>
      </c>
      <c r="J1145" t="n">
        <v>188.56</v>
      </c>
      <c r="K1145" t="inlineStr">
        <is>
          <t>sale</t>
        </is>
      </c>
      <c r="L1145" t="inlineStr">
        <is>
          <t/>
        </is>
      </c>
      <c r="M1145" t="inlineStr">
        <is>
          <t/>
        </is>
      </c>
      <c r="N1145" t="n">
        <v>0.0</v>
      </c>
      <c r="O1145" t="n">
        <v>0.0</v>
      </c>
      <c r="P1145" t="n">
        <v>179.9</v>
      </c>
      <c r="Q1145" t="n">
        <v>179.89</v>
      </c>
      <c r="R1145" t="n">
        <v>37.14</v>
      </c>
      <c r="S1145" t="n">
        <v>37.14</v>
      </c>
      <c r="T1145" t="n">
        <v>2.26</v>
      </c>
      <c r="U1145" t="n">
        <v>2.26</v>
      </c>
      <c r="V1145" t="n">
        <v>33.94</v>
      </c>
      <c r="W1145" t="n">
        <v>33.94</v>
      </c>
      <c r="X1145" t="n">
        <v>2.96</v>
      </c>
      <c r="Y1145" t="n">
        <v>2.96</v>
      </c>
      <c r="Z1145" t="n">
        <v>6.64</v>
      </c>
      <c r="AA1145" t="n">
        <v>6.64</v>
      </c>
      <c r="AB1145" t="n">
        <v>11.28</v>
      </c>
      <c r="AC1145" t="n">
        <v>11.29</v>
      </c>
      <c r="AD1145" t="n">
        <v>11.300000000000011</v>
      </c>
      <c r="AE1145" t="n">
        <v>0.010000000000019327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-0.009999999999999787</v>
      </c>
      <c r="AL1145" t="inlineStr">
        <is>
          <t>unreconciled</t>
        </is>
      </c>
      <c r="AM1145" t="inlineStr">
        <is>
          <t>Order Amount Mismatch (POS&gt;3PO)</t>
        </is>
      </c>
      <c r="AN1145" t="n">
        <v>11.3</v>
      </c>
      <c r="AO1145" t="n">
        <f>ROUND(P1145*100/H1145,2)</f>
        <v>0.0</v>
      </c>
      <c r="AP1145" t="n">
        <f>ROUND(Q1145*100/I1145,2)</f>
        <v>0.0</v>
      </c>
      <c r="AQ1145"/>
      <c r="AR1145"/>
      <c r="AS1145" t="n">
        <v>0.0</v>
      </c>
    </row>
    <row r="1146">
      <c r="A1146" s="1" t="n">
        <v>45234.0</v>
      </c>
      <c r="B1146" s="2" t="n">
        <v>45234.8905787037</v>
      </c>
      <c r="C1146" t="inlineStr">
        <is>
          <t>3140094012085777</t>
        </is>
      </c>
      <c r="D1146" t="inlineStr">
        <is>
          <t>POS0012</t>
        </is>
      </c>
      <c r="E1146" t="inlineStr">
        <is>
          <t>92</t>
        </is>
      </c>
      <c r="F1146" t="inlineStr">
        <is>
          <t>0094</t>
        </is>
      </c>
      <c r="G1146" t="inlineStr">
        <is>
          <t>5311915749</t>
        </is>
      </c>
      <c r="H1146" t="n">
        <v>252.0</v>
      </c>
      <c r="I1146" t="n">
        <v>240.0</v>
      </c>
      <c r="J1146" t="n">
        <v>202.86</v>
      </c>
      <c r="K1146" t="inlineStr">
        <is>
          <t>sale</t>
        </is>
      </c>
      <c r="L1146" t="inlineStr">
        <is>
          <t/>
        </is>
      </c>
      <c r="M1146" t="inlineStr">
        <is>
          <t/>
        </is>
      </c>
      <c r="N1146" t="n">
        <v>0.0</v>
      </c>
      <c r="O1146" t="n">
        <v>0.0</v>
      </c>
      <c r="P1146" t="n">
        <v>190.8</v>
      </c>
      <c r="Q1146" t="n">
        <v>190.8</v>
      </c>
      <c r="R1146" t="n">
        <v>37.14</v>
      </c>
      <c r="S1146" t="n">
        <v>37.14</v>
      </c>
      <c r="T1146" t="n">
        <v>2.4</v>
      </c>
      <c r="U1146" t="n">
        <v>2.4</v>
      </c>
      <c r="V1146" t="n">
        <v>36.51</v>
      </c>
      <c r="W1146" t="n">
        <v>36.51</v>
      </c>
      <c r="X1146" t="n">
        <v>3.15</v>
      </c>
      <c r="Y1146" t="n">
        <v>3.15</v>
      </c>
      <c r="Z1146" t="n">
        <v>7.14</v>
      </c>
      <c r="AA1146" t="n">
        <v>7.14</v>
      </c>
      <c r="AB1146" t="n">
        <v>12.0</v>
      </c>
      <c r="AC1146" t="n">
        <v>12.0</v>
      </c>
      <c r="AD1146" t="n">
        <v>12.0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0.0</v>
      </c>
      <c r="AL1146" t="inlineStr">
        <is>
          <t>unreconciled</t>
        </is>
      </c>
      <c r="AM1146" t="inlineStr">
        <is>
          <t>Order Amount Mismatch (POS&gt;3PO)</t>
        </is>
      </c>
      <c r="AN1146" t="n">
        <v>12.0</v>
      </c>
      <c r="AO1146" t="n">
        <f>ROUND(P1146*100/H1146,2)</f>
        <v>0.0</v>
      </c>
      <c r="AP1146" t="n">
        <f>ROUND(Q1146*100/I1146,2)</f>
        <v>0.0</v>
      </c>
      <c r="AQ1146"/>
      <c r="AR1146"/>
      <c r="AS1146" t="n">
        <v>0.0</v>
      </c>
    </row>
    <row r="1147">
      <c r="A1147" s="1" t="n">
        <v>45235.0</v>
      </c>
      <c r="B1147" s="2" t="n">
        <v>45235.670949074076</v>
      </c>
      <c r="C1147" t="inlineStr">
        <is>
          <t>3140094012086077</t>
        </is>
      </c>
      <c r="D1147" t="inlineStr">
        <is>
          <t>POS0012</t>
        </is>
      </c>
      <c r="E1147" t="inlineStr">
        <is>
          <t>92</t>
        </is>
      </c>
      <c r="F1147" t="inlineStr">
        <is>
          <t>0094</t>
        </is>
      </c>
      <c r="G1147" t="inlineStr">
        <is>
          <t>5311949556</t>
        </is>
      </c>
      <c r="H1147" t="n">
        <v>378.0</v>
      </c>
      <c r="I1147" t="n">
        <v>360.0</v>
      </c>
      <c r="J1147" t="n">
        <v>322.86</v>
      </c>
      <c r="K1147" t="inlineStr">
        <is>
          <t>sale</t>
        </is>
      </c>
      <c r="L1147" t="inlineStr">
        <is>
          <t/>
        </is>
      </c>
      <c r="M1147" t="inlineStr">
        <is>
          <t/>
        </is>
      </c>
      <c r="N1147" t="n">
        <v>0.0</v>
      </c>
      <c r="O1147" t="n">
        <v>0.0</v>
      </c>
      <c r="P1147" t="n">
        <v>282.25</v>
      </c>
      <c r="Q1147" t="n">
        <v>282.26</v>
      </c>
      <c r="R1147" t="n">
        <v>37.14</v>
      </c>
      <c r="S1147" t="n">
        <v>37.14</v>
      </c>
      <c r="T1147" t="n">
        <v>3.6</v>
      </c>
      <c r="U1147" t="n">
        <v>3.6</v>
      </c>
      <c r="V1147" t="n">
        <v>58.11</v>
      </c>
      <c r="W1147" t="n">
        <v>58.11</v>
      </c>
      <c r="X1147" t="n">
        <v>4.73</v>
      </c>
      <c r="Y1147" t="n">
        <v>4.72</v>
      </c>
      <c r="Z1147" t="n">
        <v>11.31</v>
      </c>
      <c r="AA1147" t="n">
        <v>11.31</v>
      </c>
      <c r="AB1147" t="n">
        <v>18.0</v>
      </c>
      <c r="AC1147" t="n">
        <v>18.0</v>
      </c>
      <c r="AD1147" t="n">
        <v>18.0</v>
      </c>
      <c r="AE1147" t="n">
        <v>-0.009999999999990905</v>
      </c>
      <c r="AF1147" t="n">
        <v>0.0</v>
      </c>
      <c r="AG1147" t="n">
        <v>0.0</v>
      </c>
      <c r="AH1147" t="n">
        <v>0.0</v>
      </c>
      <c r="AI1147" t="n">
        <v>0.010000000000000675</v>
      </c>
      <c r="AJ1147" t="n">
        <v>0.0</v>
      </c>
      <c r="AK1147" t="n">
        <v>0.0</v>
      </c>
      <c r="AL1147" t="inlineStr">
        <is>
          <t>unreconciled</t>
        </is>
      </c>
      <c r="AM1147" t="inlineStr">
        <is>
          <t>Order Amount Mismatch (POS&gt;3PO)</t>
        </is>
      </c>
      <c r="AN1147" t="n">
        <v>18.0</v>
      </c>
      <c r="AO1147" t="n">
        <f>ROUND(P1147*100/H1147,2)</f>
        <v>0.0</v>
      </c>
      <c r="AP1147" t="n">
        <f>ROUND(Q1147*100/I1147,2)</f>
        <v>0.0</v>
      </c>
      <c r="AQ1147"/>
      <c r="AR1147"/>
      <c r="AS1147" t="n">
        <v>0.0</v>
      </c>
    </row>
    <row r="1148">
      <c r="A1148" s="1" t="n">
        <v>45233.0</v>
      </c>
      <c r="B1148" s="2" t="n">
        <v>45233.769733796296</v>
      </c>
      <c r="C1148" t="inlineStr">
        <is>
          <t>3140023012059278</t>
        </is>
      </c>
      <c r="D1148" t="inlineStr">
        <is>
          <t>POS0012</t>
        </is>
      </c>
      <c r="E1148" t="inlineStr">
        <is>
          <t>71</t>
        </is>
      </c>
      <c r="F1148" t="inlineStr">
        <is>
          <t>0023</t>
        </is>
      </c>
      <c r="G1148" t="inlineStr">
        <is>
          <t>5311951449</t>
        </is>
      </c>
      <c r="H1148" t="n">
        <v>255.0</v>
      </c>
      <c r="I1148" t="n">
        <v>319.99</v>
      </c>
      <c r="J1148" t="n">
        <v>282.85</v>
      </c>
      <c r="K1148" t="inlineStr">
        <is>
          <t>sale</t>
        </is>
      </c>
      <c r="L1148" t="inlineStr">
        <is>
          <t/>
        </is>
      </c>
      <c r="M1148" t="inlineStr">
        <is>
          <t/>
        </is>
      </c>
      <c r="N1148" t="n">
        <v>0.0</v>
      </c>
      <c r="O1148" t="n">
        <v>0.0</v>
      </c>
      <c r="P1148" t="n">
        <v>251.76</v>
      </c>
      <c r="Q1148" t="n">
        <v>192.96</v>
      </c>
      <c r="R1148" t="n">
        <v>37.14</v>
      </c>
      <c r="S1148" t="n">
        <v>37.14</v>
      </c>
      <c r="T1148" t="n">
        <v>3.2</v>
      </c>
      <c r="U1148" t="n">
        <v>2.43</v>
      </c>
      <c r="V1148" t="n">
        <v>50.91</v>
      </c>
      <c r="W1148" t="n">
        <v>37.03</v>
      </c>
      <c r="X1148" t="n">
        <v>4.2</v>
      </c>
      <c r="Y1148" t="n">
        <v>3.19</v>
      </c>
      <c r="Z1148" t="n">
        <v>9.92</v>
      </c>
      <c r="AA1148" t="n">
        <v>7.24</v>
      </c>
      <c r="AB1148" t="n">
        <v>12.14</v>
      </c>
      <c r="AC1148" t="n">
        <v>12.14</v>
      </c>
      <c r="AD1148" t="n">
        <v>-64.99000000000001</v>
      </c>
      <c r="AE1148" t="n">
        <v>58.79999999999998</v>
      </c>
      <c r="AF1148" t="n">
        <v>0.0</v>
      </c>
      <c r="AG1148" t="n">
        <v>0.77</v>
      </c>
      <c r="AH1148" t="n">
        <v>13.879999999999995</v>
      </c>
      <c r="AI1148" t="n">
        <v>1.0100000000000002</v>
      </c>
      <c r="AJ1148" t="n">
        <v>2.6799999999999997</v>
      </c>
      <c r="AK1148" t="n">
        <v>0.0</v>
      </c>
      <c r="AL1148" t="inlineStr">
        <is>
          <t>unreconciled</t>
        </is>
      </c>
      <c r="AM1148" t="inlineStr">
        <is>
          <t>Order Amount Mismatch (3PO&gt;POS)</t>
        </is>
      </c>
      <c r="AN1148" t="n">
        <v>64.99</v>
      </c>
      <c r="AO1148" t="n">
        <f>ROUND(P1148*100/H1148,2)</f>
        <v>0.0</v>
      </c>
      <c r="AP1148" t="n">
        <f>ROUND(Q1148*100/I1148,2)</f>
        <v>0.0</v>
      </c>
      <c r="AQ1148"/>
      <c r="AR1148"/>
      <c r="AS1148" t="n">
        <v>0.0</v>
      </c>
    </row>
    <row r="1149">
      <c r="A1149" s="1" t="n">
        <v>45234.0</v>
      </c>
      <c r="B1149" s="2" t="n">
        <v>45234.58966435185</v>
      </c>
      <c r="C1149" t="inlineStr">
        <is>
          <t>3140023012059486</t>
        </is>
      </c>
      <c r="D1149" t="inlineStr">
        <is>
          <t>POS0012</t>
        </is>
      </c>
      <c r="E1149" t="inlineStr">
        <is>
          <t>78</t>
        </is>
      </c>
      <c r="F1149" t="inlineStr">
        <is>
          <t>0023</t>
        </is>
      </c>
      <c r="G1149" t="inlineStr">
        <is>
          <t>5311951641</t>
        </is>
      </c>
      <c r="H1149" t="n">
        <v>256.0</v>
      </c>
      <c r="I1149" t="n">
        <v>243.81</v>
      </c>
      <c r="J1149" t="n">
        <v>206.67</v>
      </c>
      <c r="K1149" t="inlineStr">
        <is>
          <t>sale</t>
        </is>
      </c>
      <c r="L1149" t="inlineStr">
        <is>
          <t/>
        </is>
      </c>
      <c r="M1149" t="inlineStr">
        <is>
          <t/>
        </is>
      </c>
      <c r="N1149" t="n">
        <v>0.0</v>
      </c>
      <c r="O1149" t="n">
        <v>0.0</v>
      </c>
      <c r="P1149" t="n">
        <v>193.7</v>
      </c>
      <c r="Q1149" t="n">
        <v>193.68</v>
      </c>
      <c r="R1149" t="n">
        <v>37.14</v>
      </c>
      <c r="S1149" t="n">
        <v>37.14</v>
      </c>
      <c r="T1149" t="n">
        <v>2.44</v>
      </c>
      <c r="U1149" t="n">
        <v>2.44</v>
      </c>
      <c r="V1149" t="n">
        <v>37.2</v>
      </c>
      <c r="W1149" t="n">
        <v>37.2</v>
      </c>
      <c r="X1149" t="n">
        <v>3.2</v>
      </c>
      <c r="Y1149" t="n">
        <v>3.2</v>
      </c>
      <c r="Z1149" t="n">
        <v>7.27</v>
      </c>
      <c r="AA1149" t="n">
        <v>7.28</v>
      </c>
      <c r="AB1149" t="n">
        <v>12.2</v>
      </c>
      <c r="AC1149" t="n">
        <v>12.19</v>
      </c>
      <c r="AD1149" t="n">
        <v>12.189999999999998</v>
      </c>
      <c r="AE1149" t="n">
        <v>0.01999999999998181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-0.010000000000000675</v>
      </c>
      <c r="AK1149" t="n">
        <v>0.009999999999999787</v>
      </c>
      <c r="AL1149" t="inlineStr">
        <is>
          <t>unreconciled</t>
        </is>
      </c>
      <c r="AM1149" t="inlineStr">
        <is>
          <t>Order Amount Mismatch (POS&gt;3PO)</t>
        </is>
      </c>
      <c r="AN1149" t="n">
        <v>12.19</v>
      </c>
      <c r="AO1149" t="n">
        <f>ROUND(P1149*100/H1149,2)</f>
        <v>0.0</v>
      </c>
      <c r="AP1149" t="n">
        <f>ROUND(Q1149*100/I1149,2)</f>
        <v>0.0</v>
      </c>
      <c r="AQ1149"/>
      <c r="AR1149"/>
      <c r="AS1149" t="n">
        <v>0.0</v>
      </c>
    </row>
    <row r="1150">
      <c r="A1150" s="1" t="n">
        <v>45235.0</v>
      </c>
      <c r="B1150" s="2" t="n">
        <v>45236.040659722225</v>
      </c>
      <c r="C1150" t="inlineStr">
        <is>
          <t>3140094012086426</t>
        </is>
      </c>
      <c r="D1150" t="inlineStr">
        <is>
          <t>POS0012</t>
        </is>
      </c>
      <c r="E1150" t="inlineStr">
        <is>
          <t>41</t>
        </is>
      </c>
      <c r="F1150" t="inlineStr">
        <is>
          <t>0094</t>
        </is>
      </c>
      <c r="G1150" t="inlineStr">
        <is>
          <t>5311954099</t>
        </is>
      </c>
      <c r="H1150" t="n">
        <v>336.0</v>
      </c>
      <c r="I1150" t="n">
        <v>320.0</v>
      </c>
      <c r="J1150" t="n">
        <v>282.86</v>
      </c>
      <c r="K1150" t="inlineStr">
        <is>
          <t>sale</t>
        </is>
      </c>
      <c r="L1150" t="inlineStr">
        <is>
          <t/>
        </is>
      </c>
      <c r="M1150" t="inlineStr">
        <is>
          <t/>
        </is>
      </c>
      <c r="N1150" t="n">
        <v>0.0</v>
      </c>
      <c r="O1150" t="n">
        <v>0.0</v>
      </c>
      <c r="P1150" t="n">
        <v>251.77</v>
      </c>
      <c r="Q1150" t="n">
        <v>251.77</v>
      </c>
      <c r="R1150" t="n">
        <v>37.14</v>
      </c>
      <c r="S1150" t="n">
        <v>37.14</v>
      </c>
      <c r="T1150" t="n">
        <v>3.2</v>
      </c>
      <c r="U1150" t="n">
        <v>3.2</v>
      </c>
      <c r="V1150" t="n">
        <v>50.91</v>
      </c>
      <c r="W1150" t="n">
        <v>50.91</v>
      </c>
      <c r="X1150" t="n">
        <v>4.2</v>
      </c>
      <c r="Y1150" t="n">
        <v>4.2</v>
      </c>
      <c r="Z1150" t="n">
        <v>9.92</v>
      </c>
      <c r="AA1150" t="n">
        <v>9.92</v>
      </c>
      <c r="AB1150" t="n">
        <v>16.0</v>
      </c>
      <c r="AC1150" t="n">
        <v>16.0</v>
      </c>
      <c r="AD1150" t="n">
        <v>16.0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inlineStr">
        <is>
          <t>unreconciled</t>
        </is>
      </c>
      <c r="AM1150" t="inlineStr">
        <is>
          <t>Order Amount Mismatch (POS&gt;3PO)</t>
        </is>
      </c>
      <c r="AN1150" t="n">
        <v>16.0</v>
      </c>
      <c r="AO1150" t="n">
        <f>ROUND(P1150*100/H1150,2)</f>
        <v>0.0</v>
      </c>
      <c r="AP1150" t="n">
        <f>ROUND(Q1150*100/I1150,2)</f>
        <v>0.0</v>
      </c>
      <c r="AQ1150"/>
      <c r="AR1150"/>
      <c r="AS1150" t="n">
        <v>0.0</v>
      </c>
    </row>
    <row r="1151">
      <c r="A1151" s="1" t="n">
        <v>45233.0</v>
      </c>
      <c r="B1151" s="2" t="n">
        <v>45233.809016203704</v>
      </c>
      <c r="C1151" t="inlineStr">
        <is>
          <t>3140023012059297</t>
        </is>
      </c>
      <c r="D1151" t="inlineStr">
        <is>
          <t>POS0012</t>
        </is>
      </c>
      <c r="E1151" t="inlineStr">
        <is>
          <t>90</t>
        </is>
      </c>
      <c r="F1151" t="inlineStr">
        <is>
          <t>0023</t>
        </is>
      </c>
      <c r="G1151" t="inlineStr">
        <is>
          <t>5311955394</t>
        </is>
      </c>
      <c r="H1151" t="n">
        <v>817.0</v>
      </c>
      <c r="I1151" t="n">
        <v>855.24</v>
      </c>
      <c r="J1151" t="n">
        <v>818.1</v>
      </c>
      <c r="K1151" t="inlineStr">
        <is>
          <t>sale</t>
        </is>
      </c>
      <c r="L1151" t="inlineStr">
        <is>
          <t/>
        </is>
      </c>
      <c r="M1151" t="inlineStr">
        <is>
          <t/>
        </is>
      </c>
      <c r="N1151" t="n">
        <v>0.0</v>
      </c>
      <c r="O1151" t="n">
        <v>0.0</v>
      </c>
      <c r="P1151" t="n">
        <v>659.67</v>
      </c>
      <c r="Q1151" t="n">
        <v>600.9</v>
      </c>
      <c r="R1151" t="n">
        <v>37.14</v>
      </c>
      <c r="S1151" t="n">
        <v>37.14</v>
      </c>
      <c r="T1151" t="n">
        <v>8.55</v>
      </c>
      <c r="U1151" t="n">
        <v>7.78</v>
      </c>
      <c r="V1151" t="n">
        <v>147.26</v>
      </c>
      <c r="W1151" t="n">
        <v>133.37</v>
      </c>
      <c r="X1151" t="n">
        <v>11.23</v>
      </c>
      <c r="Y1151" t="n">
        <v>10.21</v>
      </c>
      <c r="Z1151" t="n">
        <v>28.53</v>
      </c>
      <c r="AA1151" t="n">
        <v>25.85</v>
      </c>
      <c r="AB1151" t="n">
        <v>38.9</v>
      </c>
      <c r="AC1151" t="n">
        <v>38.91</v>
      </c>
      <c r="AD1151" t="n">
        <v>-38.24000000000001</v>
      </c>
      <c r="AE1151" t="n">
        <v>58.76999999999998</v>
      </c>
      <c r="AF1151" t="n">
        <v>0.0</v>
      </c>
      <c r="AG1151" t="n">
        <v>0.7700000000000005</v>
      </c>
      <c r="AH1151" t="n">
        <v>13.889999999999986</v>
      </c>
      <c r="AI1151" t="n">
        <v>1.0199999999999996</v>
      </c>
      <c r="AJ1151" t="n">
        <v>2.6799999999999997</v>
      </c>
      <c r="AK1151" t="n">
        <v>-0.00999999999999801</v>
      </c>
      <c r="AL1151" t="inlineStr">
        <is>
          <t>unreconciled</t>
        </is>
      </c>
      <c r="AM1151" t="inlineStr">
        <is>
          <t>Order Amount Mismatch (3PO&gt;POS)</t>
        </is>
      </c>
      <c r="AN1151" t="n">
        <v>38.24</v>
      </c>
      <c r="AO1151" t="n">
        <f>ROUND(P1151*100/H1151,2)</f>
        <v>0.0</v>
      </c>
      <c r="AP1151" t="n">
        <f>ROUND(Q1151*100/I1151,2)</f>
        <v>0.0</v>
      </c>
      <c r="AQ1151"/>
      <c r="AR1151"/>
      <c r="AS1151" t="n">
        <v>0.0</v>
      </c>
    </row>
    <row r="1152">
      <c r="A1152" s="1" t="n">
        <v>45234.0</v>
      </c>
      <c r="B1152" s="2" t="n">
        <v>45234.62436342592</v>
      </c>
      <c r="C1152" t="inlineStr">
        <is>
          <t>3140094012085525</t>
        </is>
      </c>
      <c r="D1152" t="inlineStr">
        <is>
          <t>POS0012</t>
        </is>
      </c>
      <c r="E1152" t="inlineStr">
        <is>
          <t>40</t>
        </is>
      </c>
      <c r="F1152" t="inlineStr">
        <is>
          <t>0094</t>
        </is>
      </c>
      <c r="G1152" t="inlineStr">
        <is>
          <t>5311968559</t>
        </is>
      </c>
      <c r="H1152" t="n">
        <v>243.0</v>
      </c>
      <c r="I1152" t="n">
        <v>231.43</v>
      </c>
      <c r="J1152" t="n">
        <v>194.29</v>
      </c>
      <c r="K1152" t="inlineStr">
        <is>
          <t>sale</t>
        </is>
      </c>
      <c r="L1152" t="inlineStr">
        <is>
          <t/>
        </is>
      </c>
      <c r="M1152" t="inlineStr">
        <is>
          <t/>
        </is>
      </c>
      <c r="N1152" t="n">
        <v>0.0</v>
      </c>
      <c r="O1152" t="n">
        <v>0.0</v>
      </c>
      <c r="P1152" t="n">
        <v>184.27</v>
      </c>
      <c r="Q1152" t="n">
        <v>184.26</v>
      </c>
      <c r="R1152" t="n">
        <v>37.14</v>
      </c>
      <c r="S1152" t="n">
        <v>37.14</v>
      </c>
      <c r="T1152" t="n">
        <v>2.31</v>
      </c>
      <c r="U1152" t="n">
        <v>2.31</v>
      </c>
      <c r="V1152" t="n">
        <v>34.97</v>
      </c>
      <c r="W1152" t="n">
        <v>34.97</v>
      </c>
      <c r="X1152" t="n">
        <v>3.04</v>
      </c>
      <c r="Y1152" t="n">
        <v>3.04</v>
      </c>
      <c r="Z1152" t="n">
        <v>6.84</v>
      </c>
      <c r="AA1152" t="n">
        <v>6.84</v>
      </c>
      <c r="AB1152" t="n">
        <v>11.58</v>
      </c>
      <c r="AC1152" t="n">
        <v>11.57</v>
      </c>
      <c r="AD1152" t="n">
        <v>11.569999999999993</v>
      </c>
      <c r="AE1152" t="n">
        <v>0.010000000000019327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0.009999999999999787</v>
      </c>
      <c r="AL1152" t="inlineStr">
        <is>
          <t>unreconciled</t>
        </is>
      </c>
      <c r="AM1152" t="inlineStr">
        <is>
          <t>Order Amount Mismatch (POS&gt;3PO)</t>
        </is>
      </c>
      <c r="AN1152" t="n">
        <v>11.57</v>
      </c>
      <c r="AO1152" t="n">
        <f>ROUND(P1152*100/H1152,2)</f>
        <v>0.0</v>
      </c>
      <c r="AP1152" t="n">
        <f>ROUND(Q1152*100/I1152,2)</f>
        <v>0.0</v>
      </c>
      <c r="AQ1152"/>
      <c r="AR1152"/>
      <c r="AS1152" t="n">
        <v>0.0</v>
      </c>
    </row>
    <row r="1153">
      <c r="A1153" s="1" t="n">
        <v>45234.0</v>
      </c>
      <c r="B1153" s="2" t="n">
        <v>45234.71333333333</v>
      </c>
      <c r="C1153" t="inlineStr">
        <is>
          <t>3140023012059538</t>
        </is>
      </c>
      <c r="D1153" t="inlineStr">
        <is>
          <t>POS0012</t>
        </is>
      </c>
      <c r="E1153" t="inlineStr">
        <is>
          <t>30</t>
        </is>
      </c>
      <c r="F1153" t="inlineStr">
        <is>
          <t>0023</t>
        </is>
      </c>
      <c r="G1153" t="inlineStr">
        <is>
          <t>5311980373</t>
        </is>
      </c>
      <c r="H1153" t="n">
        <v>338.0</v>
      </c>
      <c r="I1153" t="n">
        <v>321.91</v>
      </c>
      <c r="J1153" t="n">
        <v>284.77</v>
      </c>
      <c r="K1153" t="inlineStr">
        <is>
          <t>sale</t>
        </is>
      </c>
      <c r="L1153" t="inlineStr">
        <is>
          <t/>
        </is>
      </c>
      <c r="M1153" t="inlineStr">
        <is>
          <t/>
        </is>
      </c>
      <c r="N1153" t="n">
        <v>0.0</v>
      </c>
      <c r="O1153" t="n">
        <v>0.0</v>
      </c>
      <c r="P1153" t="n">
        <v>253.21</v>
      </c>
      <c r="Q1153" t="n">
        <v>253.19</v>
      </c>
      <c r="R1153" t="n">
        <v>37.14</v>
      </c>
      <c r="S1153" t="n">
        <v>37.14</v>
      </c>
      <c r="T1153" t="n">
        <v>3.22</v>
      </c>
      <c r="U1153" t="n">
        <v>3.22</v>
      </c>
      <c r="V1153" t="n">
        <v>51.26</v>
      </c>
      <c r="W1153" t="n">
        <v>51.26</v>
      </c>
      <c r="X1153" t="n">
        <v>4.23</v>
      </c>
      <c r="Y1153" t="n">
        <v>4.23</v>
      </c>
      <c r="Z1153" t="n">
        <v>9.99</v>
      </c>
      <c r="AA1153" t="n">
        <v>9.99</v>
      </c>
      <c r="AB1153" t="n">
        <v>16.1</v>
      </c>
      <c r="AC1153" t="n">
        <v>16.1</v>
      </c>
      <c r="AD1153" t="n">
        <v>16.089999999999975</v>
      </c>
      <c r="AE1153" t="n">
        <v>0.020000000000010232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0.0</v>
      </c>
      <c r="AL1153" t="inlineStr">
        <is>
          <t>unreconciled</t>
        </is>
      </c>
      <c r="AM1153" t="inlineStr">
        <is>
          <t>Order Amount Mismatch (POS&gt;3PO)</t>
        </is>
      </c>
      <c r="AN1153" t="n">
        <v>16.09</v>
      </c>
      <c r="AO1153" t="n">
        <f>ROUND(P1153*100/H1153,2)</f>
        <v>0.0</v>
      </c>
      <c r="AP1153" t="n">
        <f>ROUND(Q1153*100/I1153,2)</f>
        <v>0.0</v>
      </c>
      <c r="AQ1153"/>
      <c r="AR1153"/>
      <c r="AS1153" t="n">
        <v>0.0</v>
      </c>
    </row>
    <row r="1154">
      <c r="A1154" s="1" t="n">
        <v>45234.0</v>
      </c>
      <c r="B1154" s="2" t="n">
        <v>45234.88416666666</v>
      </c>
      <c r="C1154" t="inlineStr">
        <is>
          <t>3140023012059624</t>
        </is>
      </c>
      <c r="D1154" t="inlineStr">
        <is>
          <t>POS0012</t>
        </is>
      </c>
      <c r="E1154" t="inlineStr">
        <is>
          <t>16</t>
        </is>
      </c>
      <c r="F1154" t="inlineStr">
        <is>
          <t>0023</t>
        </is>
      </c>
      <c r="G1154" t="inlineStr">
        <is>
          <t>5312012652</t>
        </is>
      </c>
      <c r="H1154" t="n">
        <v>203.0</v>
      </c>
      <c r="I1154" t="n">
        <v>193.33</v>
      </c>
      <c r="J1154" t="n">
        <v>156.19</v>
      </c>
      <c r="K1154" t="inlineStr">
        <is>
          <t>sale</t>
        </is>
      </c>
      <c r="L1154" t="inlineStr">
        <is>
          <t/>
        </is>
      </c>
      <c r="M1154" t="inlineStr">
        <is>
          <t/>
        </is>
      </c>
      <c r="N1154" t="n">
        <v>0.0</v>
      </c>
      <c r="O1154" t="n">
        <v>0.0</v>
      </c>
      <c r="P1154" t="n">
        <v>155.23</v>
      </c>
      <c r="Q1154" t="n">
        <v>155.24</v>
      </c>
      <c r="R1154" t="n">
        <v>37.14</v>
      </c>
      <c r="S1154" t="n">
        <v>37.14</v>
      </c>
      <c r="T1154" t="n">
        <v>1.93</v>
      </c>
      <c r="U1154" t="n">
        <v>1.93</v>
      </c>
      <c r="V1154" t="n">
        <v>28.11</v>
      </c>
      <c r="W1154" t="n">
        <v>28.11</v>
      </c>
      <c r="X1154" t="n">
        <v>2.54</v>
      </c>
      <c r="Y1154" t="n">
        <v>2.54</v>
      </c>
      <c r="Z1154" t="n">
        <v>5.52</v>
      </c>
      <c r="AA1154" t="n">
        <v>5.52</v>
      </c>
      <c r="AB1154" t="n">
        <v>9.66</v>
      </c>
      <c r="AC1154" t="n">
        <v>9.67</v>
      </c>
      <c r="AD1154" t="n">
        <v>9.669999999999987</v>
      </c>
      <c r="AE1154" t="n">
        <v>-0.010000000000019327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-0.009999999999999787</v>
      </c>
      <c r="AL1154" t="inlineStr">
        <is>
          <t>unreconciled</t>
        </is>
      </c>
      <c r="AM1154" t="inlineStr">
        <is>
          <t>Order Amount Mismatch (POS&gt;3PO)</t>
        </is>
      </c>
      <c r="AN1154" t="n">
        <v>9.67</v>
      </c>
      <c r="AO1154" t="n">
        <f>ROUND(P1154*100/H1154,2)</f>
        <v>0.0</v>
      </c>
      <c r="AP1154" t="n">
        <f>ROUND(Q1154*100/I1154,2)</f>
        <v>0.0</v>
      </c>
      <c r="AQ1154"/>
      <c r="AR1154"/>
      <c r="AS1154" t="n">
        <v>0.0</v>
      </c>
    </row>
    <row r="1155">
      <c r="A1155" s="1" t="n">
        <v>45232.0</v>
      </c>
      <c r="B1155" s="2" t="n">
        <v>45233.02568287037</v>
      </c>
      <c r="C1155" t="inlineStr">
        <is>
          <t>3140094012085029</t>
        </is>
      </c>
      <c r="D1155" t="inlineStr">
        <is>
          <t>POS0012</t>
        </is>
      </c>
      <c r="E1155" t="inlineStr">
        <is>
          <t>44</t>
        </is>
      </c>
      <c r="F1155" t="inlineStr">
        <is>
          <t>0094</t>
        </is>
      </c>
      <c r="G1155" t="inlineStr">
        <is>
          <t>5312013192</t>
        </is>
      </c>
      <c r="H1155" t="n">
        <v>310.0</v>
      </c>
      <c r="I1155" t="n">
        <v>295.23</v>
      </c>
      <c r="J1155" t="n">
        <v>258.09</v>
      </c>
      <c r="K1155" t="inlineStr">
        <is>
          <t>sale</t>
        </is>
      </c>
      <c r="L1155" t="inlineStr">
        <is>
          <t/>
        </is>
      </c>
      <c r="M1155" t="inlineStr">
        <is>
          <t/>
        </is>
      </c>
      <c r="N1155" t="n">
        <v>0.0</v>
      </c>
      <c r="O1155" t="n">
        <v>0.0</v>
      </c>
      <c r="P1155" t="n">
        <v>232.89</v>
      </c>
      <c r="Q1155" t="n">
        <v>232.87</v>
      </c>
      <c r="R1155" t="n">
        <v>37.14</v>
      </c>
      <c r="S1155" t="n">
        <v>37.14</v>
      </c>
      <c r="T1155" t="n">
        <v>2.95</v>
      </c>
      <c r="U1155" t="n">
        <v>2.95</v>
      </c>
      <c r="V1155" t="n">
        <v>46.46</v>
      </c>
      <c r="W1155" t="n">
        <v>46.46</v>
      </c>
      <c r="X1155" t="n">
        <v>3.87</v>
      </c>
      <c r="Y1155" t="n">
        <v>3.87</v>
      </c>
      <c r="Z1155" t="n">
        <v>9.06</v>
      </c>
      <c r="AA1155" t="n">
        <v>9.06</v>
      </c>
      <c r="AB1155" t="n">
        <v>14.76</v>
      </c>
      <c r="AC1155" t="n">
        <v>14.76</v>
      </c>
      <c r="AD1155" t="n">
        <v>14.769999999999982</v>
      </c>
      <c r="AE1155" t="n">
        <v>0.01999999999998181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inlineStr">
        <is>
          <t>unreconciled</t>
        </is>
      </c>
      <c r="AM1155" t="inlineStr">
        <is>
          <t>Order Amount Mismatch (POS&gt;3PO)</t>
        </is>
      </c>
      <c r="AN1155" t="n">
        <v>14.77</v>
      </c>
      <c r="AO1155" t="n">
        <f>ROUND(P1155*100/H1155,2)</f>
        <v>0.0</v>
      </c>
      <c r="AP1155" t="n">
        <f>ROUND(Q1155*100/I1155,2)</f>
        <v>0.0</v>
      </c>
      <c r="AQ1155"/>
      <c r="AR1155"/>
      <c r="AS1155" t="n">
        <v>0.0</v>
      </c>
    </row>
    <row r="1156">
      <c r="A1156" s="1" t="n">
        <v>45236.0</v>
      </c>
      <c r="B1156" s="2" t="n">
        <v>45236.743101851855</v>
      </c>
      <c r="C1156" t="inlineStr">
        <is>
          <t>3140023012060063</t>
        </is>
      </c>
      <c r="D1156" t="inlineStr">
        <is>
          <t>POS0012</t>
        </is>
      </c>
      <c r="E1156" t="inlineStr">
        <is>
          <t>54</t>
        </is>
      </c>
      <c r="F1156" t="inlineStr">
        <is>
          <t>0023</t>
        </is>
      </c>
      <c r="G1156" t="inlineStr">
        <is>
          <t>5312017143</t>
        </is>
      </c>
      <c r="H1156" t="n">
        <v>1258.0</v>
      </c>
      <c r="I1156" t="n">
        <v>1198.09</v>
      </c>
      <c r="J1156" t="n">
        <v>1160.95</v>
      </c>
      <c r="K1156" t="inlineStr">
        <is>
          <t>sale</t>
        </is>
      </c>
      <c r="L1156" t="inlineStr">
        <is>
          <t/>
        </is>
      </c>
      <c r="M1156" t="inlineStr">
        <is>
          <t/>
        </is>
      </c>
      <c r="N1156" t="n">
        <v>0.0</v>
      </c>
      <c r="O1156" t="n">
        <v>0.0</v>
      </c>
      <c r="P1156" t="n">
        <v>920.98</v>
      </c>
      <c r="Q1156" t="n">
        <v>920.99</v>
      </c>
      <c r="R1156" t="n">
        <v>37.14</v>
      </c>
      <c r="S1156" t="n">
        <v>37.14</v>
      </c>
      <c r="T1156" t="n">
        <v>11.98</v>
      </c>
      <c r="U1156" t="n">
        <v>11.98</v>
      </c>
      <c r="V1156" t="n">
        <v>208.97</v>
      </c>
      <c r="W1156" t="n">
        <v>208.97</v>
      </c>
      <c r="X1156" t="n">
        <v>15.72</v>
      </c>
      <c r="Y1156" t="n">
        <v>15.72</v>
      </c>
      <c r="Z1156" t="n">
        <v>40.44</v>
      </c>
      <c r="AA1156" t="n">
        <v>40.44</v>
      </c>
      <c r="AB1156" t="n">
        <v>59.9</v>
      </c>
      <c r="AC1156" t="n">
        <v>59.91</v>
      </c>
      <c r="AD1156" t="n">
        <v>59.91000000000008</v>
      </c>
      <c r="AE1156" t="n">
        <v>-0.009999999999990905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-0.00999999999999801</v>
      </c>
      <c r="AL1156" t="inlineStr">
        <is>
          <t>unreconciled</t>
        </is>
      </c>
      <c r="AM1156" t="inlineStr">
        <is>
          <t>Order Amount Mismatch (POS&gt;3PO)</t>
        </is>
      </c>
      <c r="AN1156" t="n">
        <v>59.91</v>
      </c>
      <c r="AO1156" t="n">
        <f>ROUND(P1156*100/H1156,2)</f>
        <v>0.0</v>
      </c>
      <c r="AP1156" t="n">
        <f>ROUND(Q1156*100/I1156,2)</f>
        <v>0.0</v>
      </c>
      <c r="AQ1156"/>
      <c r="AR1156"/>
      <c r="AS1156" t="n">
        <v>0.0</v>
      </c>
    </row>
    <row r="1157">
      <c r="A1157" s="1" t="n">
        <v>45233.0</v>
      </c>
      <c r="B1157" s="2" t="n">
        <v>45233.9587962963</v>
      </c>
      <c r="C1157" t="inlineStr">
        <is>
          <t>3140094012085369</t>
        </is>
      </c>
      <c r="D1157" t="inlineStr">
        <is>
          <t>POS0012</t>
        </is>
      </c>
      <c r="E1157" t="inlineStr">
        <is>
          <t>84</t>
        </is>
      </c>
      <c r="F1157" t="inlineStr">
        <is>
          <t>0094</t>
        </is>
      </c>
      <c r="G1157" t="inlineStr">
        <is>
          <t>5312020395</t>
        </is>
      </c>
      <c r="H1157" t="n">
        <v>847.0</v>
      </c>
      <c r="I1157" t="n">
        <v>883.81</v>
      </c>
      <c r="J1157" t="n">
        <v>846.67</v>
      </c>
      <c r="K1157" t="inlineStr">
        <is>
          <t>sale</t>
        </is>
      </c>
      <c r="L1157" t="inlineStr">
        <is>
          <t/>
        </is>
      </c>
      <c r="M1157" t="inlineStr">
        <is>
          <t/>
        </is>
      </c>
      <c r="N1157" t="n">
        <v>0.0</v>
      </c>
      <c r="O1157" t="n">
        <v>0.0</v>
      </c>
      <c r="P1157" t="n">
        <v>681.45</v>
      </c>
      <c r="Q1157" t="n">
        <v>622.65</v>
      </c>
      <c r="R1157" t="n">
        <v>37.14</v>
      </c>
      <c r="S1157" t="n">
        <v>37.14</v>
      </c>
      <c r="T1157" t="n">
        <v>8.84</v>
      </c>
      <c r="U1157" t="n">
        <v>8.07</v>
      </c>
      <c r="V1157" t="n">
        <v>152.4</v>
      </c>
      <c r="W1157" t="n">
        <v>138.52</v>
      </c>
      <c r="X1157" t="n">
        <v>11.6</v>
      </c>
      <c r="Y1157" t="n">
        <v>10.59</v>
      </c>
      <c r="Z1157" t="n">
        <v>29.52</v>
      </c>
      <c r="AA1157" t="n">
        <v>26.84</v>
      </c>
      <c r="AB1157" t="n">
        <v>40.34</v>
      </c>
      <c r="AC1157" t="n">
        <v>40.34</v>
      </c>
      <c r="AD1157" t="n">
        <v>-36.809999999999945</v>
      </c>
      <c r="AE1157" t="n">
        <v>58.80000000000007</v>
      </c>
      <c r="AF1157" t="n">
        <v>0.0</v>
      </c>
      <c r="AG1157" t="n">
        <v>0.7699999999999996</v>
      </c>
      <c r="AH1157" t="n">
        <v>13.879999999999995</v>
      </c>
      <c r="AI1157" t="n">
        <v>1.0099999999999998</v>
      </c>
      <c r="AJ1157" t="n">
        <v>2.6799999999999997</v>
      </c>
      <c r="AK1157" t="n">
        <v>0.0</v>
      </c>
      <c r="AL1157" t="inlineStr">
        <is>
          <t>unreconciled</t>
        </is>
      </c>
      <c r="AM1157" t="inlineStr">
        <is>
          <t>Order Amount Mismatch (3PO&gt;POS)</t>
        </is>
      </c>
      <c r="AN1157" t="n">
        <v>36.81</v>
      </c>
      <c r="AO1157" t="n">
        <f>ROUND(P1157*100/H1157,2)</f>
        <v>0.0</v>
      </c>
      <c r="AP1157" t="n">
        <f>ROUND(Q1157*100/I1157,2)</f>
        <v>0.0</v>
      </c>
      <c r="AQ1157"/>
      <c r="AR1157"/>
      <c r="AS1157" t="n">
        <v>0.0</v>
      </c>
    </row>
    <row r="1158">
      <c r="A1158" s="1" t="n">
        <v>45232.0</v>
      </c>
      <c r="B1158" s="2" t="n">
        <v>45232.98179398148</v>
      </c>
      <c r="C1158" t="inlineStr">
        <is>
          <t>3140023012059133</t>
        </is>
      </c>
      <c r="D1158" t="inlineStr">
        <is>
          <t>POS0012</t>
        </is>
      </c>
      <c r="E1158" t="inlineStr">
        <is>
          <t>26</t>
        </is>
      </c>
      <c r="F1158" t="inlineStr">
        <is>
          <t>0023</t>
        </is>
      </c>
      <c r="G1158" t="inlineStr">
        <is>
          <t>5312022591</t>
        </is>
      </c>
      <c r="H1158" t="n">
        <v>248.0</v>
      </c>
      <c r="I1158" t="n">
        <v>236.18</v>
      </c>
      <c r="J1158" t="n">
        <v>199.04</v>
      </c>
      <c r="K1158" t="inlineStr">
        <is>
          <t>sale</t>
        </is>
      </c>
      <c r="L1158" t="inlineStr">
        <is>
          <t/>
        </is>
      </c>
      <c r="M1158" t="inlineStr">
        <is>
          <t/>
        </is>
      </c>
      <c r="N1158" t="n">
        <v>0.0</v>
      </c>
      <c r="O1158" t="n">
        <v>0.0</v>
      </c>
      <c r="P1158" t="n">
        <v>187.88</v>
      </c>
      <c r="Q1158" t="n">
        <v>187.87</v>
      </c>
      <c r="R1158" t="n">
        <v>37.14</v>
      </c>
      <c r="S1158" t="n">
        <v>37.14</v>
      </c>
      <c r="T1158" t="n">
        <v>2.36</v>
      </c>
      <c r="U1158" t="n">
        <v>2.36</v>
      </c>
      <c r="V1158" t="n">
        <v>35.83</v>
      </c>
      <c r="W1158" t="n">
        <v>35.83</v>
      </c>
      <c r="X1158" t="n">
        <v>3.1</v>
      </c>
      <c r="Y1158" t="n">
        <v>3.1</v>
      </c>
      <c r="Z1158" t="n">
        <v>7.01</v>
      </c>
      <c r="AA1158" t="n">
        <v>7.01</v>
      </c>
      <c r="AB1158" t="n">
        <v>11.82</v>
      </c>
      <c r="AC1158" t="n">
        <v>11.81</v>
      </c>
      <c r="AD1158" t="n">
        <v>11.819999999999993</v>
      </c>
      <c r="AE1158" t="n">
        <v>0.009999999999990905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0.009999999999999787</v>
      </c>
      <c r="AL1158" t="inlineStr">
        <is>
          <t>unreconciled</t>
        </is>
      </c>
      <c r="AM1158" t="inlineStr">
        <is>
          <t>Order Amount Mismatch (POS&gt;3PO)</t>
        </is>
      </c>
      <c r="AN1158" t="n">
        <v>11.82</v>
      </c>
      <c r="AO1158" t="n">
        <f>ROUND(P1158*100/H1158,2)</f>
        <v>0.0</v>
      </c>
      <c r="AP1158" t="n">
        <f>ROUND(Q1158*100/I1158,2)</f>
        <v>0.0</v>
      </c>
      <c r="AQ1158"/>
      <c r="AR1158"/>
      <c r="AS1158" t="n">
        <v>0.0</v>
      </c>
    </row>
    <row r="1159">
      <c r="A1159" s="1" t="n">
        <v>45234.0</v>
      </c>
      <c r="B1159" s="2" t="n">
        <v>45234.61761574074</v>
      </c>
      <c r="C1159" t="inlineStr">
        <is>
          <t>3140094012085527</t>
        </is>
      </c>
      <c r="D1159" t="inlineStr">
        <is>
          <t>POS0012</t>
        </is>
      </c>
      <c r="E1159" t="inlineStr">
        <is>
          <t>42</t>
        </is>
      </c>
      <c r="F1159" t="inlineStr">
        <is>
          <t>0094</t>
        </is>
      </c>
      <c r="G1159" t="inlineStr">
        <is>
          <t>5312033814</t>
        </is>
      </c>
      <c r="H1159" t="n">
        <v>433.0</v>
      </c>
      <c r="I1159" t="n">
        <v>412.38</v>
      </c>
      <c r="J1159" t="n">
        <v>375.24</v>
      </c>
      <c r="K1159" t="inlineStr">
        <is>
          <t>sale</t>
        </is>
      </c>
      <c r="L1159" t="inlineStr">
        <is>
          <t/>
        </is>
      </c>
      <c r="M1159" t="inlineStr">
        <is>
          <t/>
        </is>
      </c>
      <c r="N1159" t="n">
        <v>0.0</v>
      </c>
      <c r="O1159" t="n">
        <v>0.0</v>
      </c>
      <c r="P1159" t="n">
        <v>322.18</v>
      </c>
      <c r="Q1159" t="n">
        <v>322.18</v>
      </c>
      <c r="R1159" t="n">
        <v>37.14</v>
      </c>
      <c r="S1159" t="n">
        <v>37.14</v>
      </c>
      <c r="T1159" t="n">
        <v>4.12</v>
      </c>
      <c r="U1159" t="n">
        <v>4.12</v>
      </c>
      <c r="V1159" t="n">
        <v>67.54</v>
      </c>
      <c r="W1159" t="n">
        <v>67.54</v>
      </c>
      <c r="X1159" t="n">
        <v>5.41</v>
      </c>
      <c r="Y1159" t="n">
        <v>5.41</v>
      </c>
      <c r="Z1159" t="n">
        <v>13.13</v>
      </c>
      <c r="AA1159" t="n">
        <v>13.13</v>
      </c>
      <c r="AB1159" t="n">
        <v>20.62</v>
      </c>
      <c r="AC1159" t="n">
        <v>20.62</v>
      </c>
      <c r="AD1159" t="n">
        <v>20.620000000000005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0.0</v>
      </c>
      <c r="AL1159" t="inlineStr">
        <is>
          <t>unreconciled</t>
        </is>
      </c>
      <c r="AM1159" t="inlineStr">
        <is>
          <t>Order Amount Mismatch (POS&gt;3PO)</t>
        </is>
      </c>
      <c r="AN1159" t="n">
        <v>20.62</v>
      </c>
      <c r="AO1159" t="n">
        <f>ROUND(P1159*100/H1159,2)</f>
        <v>0.0</v>
      </c>
      <c r="AP1159" t="n">
        <f>ROUND(Q1159*100/I1159,2)</f>
        <v>0.0</v>
      </c>
      <c r="AQ1159"/>
      <c r="AR1159"/>
      <c r="AS1159" t="n">
        <v>0.0</v>
      </c>
    </row>
    <row r="1160">
      <c r="A1160" s="1" t="n">
        <v>45234.0</v>
      </c>
      <c r="B1160" s="2" t="n">
        <v>45234.681180555555</v>
      </c>
      <c r="C1160" t="inlineStr">
        <is>
          <t>3140094012085575</t>
        </is>
      </c>
      <c r="D1160" t="inlineStr">
        <is>
          <t>POS0012</t>
        </is>
      </c>
      <c r="E1160" t="inlineStr">
        <is>
          <t>90</t>
        </is>
      </c>
      <c r="F1160" t="inlineStr">
        <is>
          <t>0094</t>
        </is>
      </c>
      <c r="G1160" t="inlineStr">
        <is>
          <t>5312044540</t>
        </is>
      </c>
      <c r="H1160" t="n">
        <v>354.0</v>
      </c>
      <c r="I1160" t="n">
        <v>337.14</v>
      </c>
      <c r="J1160" t="n">
        <v>300.0</v>
      </c>
      <c r="K1160" t="inlineStr">
        <is>
          <t>sale</t>
        </is>
      </c>
      <c r="L1160" t="inlineStr">
        <is>
          <t/>
        </is>
      </c>
      <c r="M1160" t="inlineStr">
        <is>
          <t/>
        </is>
      </c>
      <c r="N1160" t="n">
        <v>0.0</v>
      </c>
      <c r="O1160" t="n">
        <v>0.0</v>
      </c>
      <c r="P1160" t="n">
        <v>264.83</v>
      </c>
      <c r="Q1160" t="n">
        <v>264.83</v>
      </c>
      <c r="R1160" t="n">
        <v>37.14</v>
      </c>
      <c r="S1160" t="n">
        <v>37.14</v>
      </c>
      <c r="T1160" t="n">
        <v>3.37</v>
      </c>
      <c r="U1160" t="n">
        <v>3.37</v>
      </c>
      <c r="V1160" t="n">
        <v>54.0</v>
      </c>
      <c r="W1160" t="n">
        <v>54.0</v>
      </c>
      <c r="X1160" t="n">
        <v>4.42</v>
      </c>
      <c r="Y1160" t="n">
        <v>4.42</v>
      </c>
      <c r="Z1160" t="n">
        <v>10.52</v>
      </c>
      <c r="AA1160" t="n">
        <v>10.52</v>
      </c>
      <c r="AB1160" t="n">
        <v>16.86</v>
      </c>
      <c r="AC1160" t="n">
        <v>16.86</v>
      </c>
      <c r="AD1160" t="n">
        <v>16.860000000000014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</v>
      </c>
      <c r="AL1160" t="inlineStr">
        <is>
          <t>unreconciled</t>
        </is>
      </c>
      <c r="AM1160" t="inlineStr">
        <is>
          <t>Order Amount Mismatch (POS&gt;3PO)</t>
        </is>
      </c>
      <c r="AN1160" t="n">
        <v>16.86</v>
      </c>
      <c r="AO1160" t="n">
        <f>ROUND(P1160*100/H1160,2)</f>
        <v>0.0</v>
      </c>
      <c r="AP1160" t="n">
        <f>ROUND(Q1160*100/I1160,2)</f>
        <v>0.0</v>
      </c>
      <c r="AQ1160"/>
      <c r="AR1160"/>
      <c r="AS1160" t="n">
        <v>0.0</v>
      </c>
    </row>
    <row r="1161">
      <c r="A1161" s="1" t="n">
        <v>45234.0</v>
      </c>
      <c r="B1161" s="2" t="n">
        <v>45234.54383101852</v>
      </c>
      <c r="C1161" t="inlineStr">
        <is>
          <t>3140094012085471</t>
        </is>
      </c>
      <c r="D1161" t="inlineStr">
        <is>
          <t>POS0012</t>
        </is>
      </c>
      <c r="E1161" t="inlineStr">
        <is>
          <t>86</t>
        </is>
      </c>
      <c r="F1161" t="inlineStr">
        <is>
          <t>0094</t>
        </is>
      </c>
      <c r="G1161" t="inlineStr">
        <is>
          <t>5312045136</t>
        </is>
      </c>
      <c r="H1161" t="n">
        <v>291.0</v>
      </c>
      <c r="I1161" t="n">
        <v>277.14</v>
      </c>
      <c r="J1161" t="n">
        <v>240.0</v>
      </c>
      <c r="K1161" t="inlineStr">
        <is>
          <t>sale</t>
        </is>
      </c>
      <c r="L1161" t="inlineStr">
        <is>
          <t/>
        </is>
      </c>
      <c r="M1161" t="inlineStr">
        <is>
          <t/>
        </is>
      </c>
      <c r="N1161" t="n">
        <v>0.0</v>
      </c>
      <c r="O1161" t="n">
        <v>0.0</v>
      </c>
      <c r="P1161" t="n">
        <v>219.1</v>
      </c>
      <c r="Q1161" t="n">
        <v>219.09</v>
      </c>
      <c r="R1161" t="n">
        <v>37.14</v>
      </c>
      <c r="S1161" t="n">
        <v>37.14</v>
      </c>
      <c r="T1161" t="n">
        <v>2.77</v>
      </c>
      <c r="U1161" t="n">
        <v>2.77</v>
      </c>
      <c r="V1161" t="n">
        <v>43.2</v>
      </c>
      <c r="W1161" t="n">
        <v>43.2</v>
      </c>
      <c r="X1161" t="n">
        <v>3.64</v>
      </c>
      <c r="Y1161" t="n">
        <v>3.64</v>
      </c>
      <c r="Z1161" t="n">
        <v>8.43</v>
      </c>
      <c r="AA1161" t="n">
        <v>8.44</v>
      </c>
      <c r="AB1161" t="n">
        <v>13.86</v>
      </c>
      <c r="AC1161" t="n">
        <v>13.86</v>
      </c>
      <c r="AD1161" t="n">
        <v>13.860000000000014</v>
      </c>
      <c r="AE1161" t="n">
        <v>0.009999999999990905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-0.009999999999999787</v>
      </c>
      <c r="AK1161" t="n">
        <v>0.0</v>
      </c>
      <c r="AL1161" t="inlineStr">
        <is>
          <t>unreconciled</t>
        </is>
      </c>
      <c r="AM1161" t="inlineStr">
        <is>
          <t>Order Amount Mismatch (POS&gt;3PO)</t>
        </is>
      </c>
      <c r="AN1161" t="n">
        <v>13.86</v>
      </c>
      <c r="AO1161" t="n">
        <f>ROUND(P1161*100/H1161,2)</f>
        <v>0.0</v>
      </c>
      <c r="AP1161" t="n">
        <f>ROUND(Q1161*100/I1161,2)</f>
        <v>0.0</v>
      </c>
      <c r="AQ1161"/>
      <c r="AR1161"/>
      <c r="AS1161" t="n">
        <v>0.0</v>
      </c>
    </row>
    <row r="1162">
      <c r="A1162" s="1" t="n">
        <v>45234.0</v>
      </c>
      <c r="B1162" s="2" t="n">
        <v>45234.60760416667</v>
      </c>
      <c r="C1162" t="inlineStr">
        <is>
          <t>3140094012085515</t>
        </is>
      </c>
      <c r="D1162" t="inlineStr">
        <is>
          <t>POS0012</t>
        </is>
      </c>
      <c r="E1162" t="inlineStr">
        <is>
          <t>30</t>
        </is>
      </c>
      <c r="F1162" t="inlineStr">
        <is>
          <t>0094</t>
        </is>
      </c>
      <c r="G1162" t="inlineStr">
        <is>
          <t>5312064992</t>
        </is>
      </c>
      <c r="H1162" t="n">
        <v>646.0</v>
      </c>
      <c r="I1162" t="n">
        <v>615.24</v>
      </c>
      <c r="J1162" t="n">
        <v>578.1</v>
      </c>
      <c r="K1162" t="inlineStr">
        <is>
          <t>sale</t>
        </is>
      </c>
      <c r="L1162" t="inlineStr">
        <is>
          <t/>
        </is>
      </c>
      <c r="M1162" t="inlineStr">
        <is>
          <t/>
        </is>
      </c>
      <c r="N1162" t="n">
        <v>0.0</v>
      </c>
      <c r="O1162" t="n">
        <v>0.0</v>
      </c>
      <c r="P1162" t="n">
        <v>476.76</v>
      </c>
      <c r="Q1162" t="n">
        <v>476.77</v>
      </c>
      <c r="R1162" t="n">
        <v>37.14</v>
      </c>
      <c r="S1162" t="n">
        <v>37.14</v>
      </c>
      <c r="T1162" t="n">
        <v>6.15</v>
      </c>
      <c r="U1162" t="n">
        <v>6.15</v>
      </c>
      <c r="V1162" t="n">
        <v>104.06</v>
      </c>
      <c r="W1162" t="n">
        <v>104.06</v>
      </c>
      <c r="X1162" t="n">
        <v>8.08</v>
      </c>
      <c r="Y1162" t="n">
        <v>8.08</v>
      </c>
      <c r="Z1162" t="n">
        <v>20.19</v>
      </c>
      <c r="AA1162" t="n">
        <v>20.18</v>
      </c>
      <c r="AB1162" t="n">
        <v>30.76</v>
      </c>
      <c r="AC1162" t="n">
        <v>30.76</v>
      </c>
      <c r="AD1162" t="n">
        <v>30.75999999999999</v>
      </c>
      <c r="AE1162" t="n">
        <v>-0.009999999999990905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0.010000000000001563</v>
      </c>
      <c r="AK1162" t="n">
        <v>0.0</v>
      </c>
      <c r="AL1162" t="inlineStr">
        <is>
          <t>unreconciled</t>
        </is>
      </c>
      <c r="AM1162" t="inlineStr">
        <is>
          <t>Order Amount Mismatch (POS&gt;3PO)</t>
        </is>
      </c>
      <c r="AN1162" t="n">
        <v>30.76</v>
      </c>
      <c r="AO1162" t="n">
        <f>ROUND(P1162*100/H1162,2)</f>
        <v>0.0</v>
      </c>
      <c r="AP1162" t="n">
        <f>ROUND(Q1162*100/I1162,2)</f>
        <v>0.0</v>
      </c>
      <c r="AQ1162"/>
      <c r="AR1162"/>
      <c r="AS1162" t="n">
        <v>0.0</v>
      </c>
    </row>
    <row r="1163">
      <c r="A1163" s="1" t="n">
        <v>45233.0</v>
      </c>
      <c r="B1163" s="2" t="n">
        <v>45233.70178240741</v>
      </c>
      <c r="C1163" t="inlineStr">
        <is>
          <t>3140023012059255</t>
        </is>
      </c>
      <c r="D1163" t="inlineStr">
        <is>
          <t>POS0012</t>
        </is>
      </c>
      <c r="E1163" t="inlineStr">
        <is>
          <t>48</t>
        </is>
      </c>
      <c r="F1163" t="inlineStr">
        <is>
          <t>0023</t>
        </is>
      </c>
      <c r="G1163" t="inlineStr">
        <is>
          <t>5312065794</t>
        </is>
      </c>
      <c r="H1163" t="n">
        <v>229.0</v>
      </c>
      <c r="I1163" t="n">
        <v>218.09</v>
      </c>
      <c r="J1163" t="n">
        <v>180.95</v>
      </c>
      <c r="K1163" t="inlineStr">
        <is>
          <t>sale</t>
        </is>
      </c>
      <c r="L1163" t="inlineStr">
        <is>
          <t/>
        </is>
      </c>
      <c r="M1163" t="inlineStr">
        <is>
          <t/>
        </is>
      </c>
      <c r="N1163" t="n">
        <v>0.0</v>
      </c>
      <c r="O1163" t="n">
        <v>0.0</v>
      </c>
      <c r="P1163" t="n">
        <v>174.1</v>
      </c>
      <c r="Q1163" t="n">
        <v>174.1</v>
      </c>
      <c r="R1163" t="n">
        <v>37.14</v>
      </c>
      <c r="S1163" t="n">
        <v>37.14</v>
      </c>
      <c r="T1163" t="n">
        <v>2.18</v>
      </c>
      <c r="U1163" t="n">
        <v>2.18</v>
      </c>
      <c r="V1163" t="n">
        <v>32.57</v>
      </c>
      <c r="W1163" t="n">
        <v>32.57</v>
      </c>
      <c r="X1163" t="n">
        <v>2.86</v>
      </c>
      <c r="Y1163" t="n">
        <v>2.86</v>
      </c>
      <c r="Z1163" t="n">
        <v>6.38</v>
      </c>
      <c r="AA1163" t="n">
        <v>6.37</v>
      </c>
      <c r="AB1163" t="n">
        <v>10.9</v>
      </c>
      <c r="AC1163" t="n">
        <v>10.91</v>
      </c>
      <c r="AD1163" t="n">
        <v>10.909999999999997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0.009999999999999787</v>
      </c>
      <c r="AK1163" t="n">
        <v>-0.009999999999999787</v>
      </c>
      <c r="AL1163" t="inlineStr">
        <is>
          <t>unreconciled</t>
        </is>
      </c>
      <c r="AM1163" t="inlineStr">
        <is>
          <t>Order Amount Mismatch (POS&gt;3PO)</t>
        </is>
      </c>
      <c r="AN1163" t="n">
        <v>10.91</v>
      </c>
      <c r="AO1163" t="n">
        <f>ROUND(P1163*100/H1163,2)</f>
        <v>0.0</v>
      </c>
      <c r="AP1163" t="n">
        <f>ROUND(Q1163*100/I1163,2)</f>
        <v>0.0</v>
      </c>
      <c r="AQ1163"/>
      <c r="AR1163"/>
      <c r="AS1163" t="n">
        <v>0.0</v>
      </c>
    </row>
    <row r="1164">
      <c r="A1164" s="1" t="n">
        <v>45236.0</v>
      </c>
      <c r="B1164" s="2" t="n">
        <v>45236.57921296296</v>
      </c>
      <c r="C1164" t="inlineStr">
        <is>
          <t>3140094012086466</t>
        </is>
      </c>
      <c r="D1164" t="inlineStr">
        <is>
          <t>POS0012</t>
        </is>
      </c>
      <c r="E1164" t="inlineStr">
        <is>
          <t>81</t>
        </is>
      </c>
      <c r="F1164" t="inlineStr">
        <is>
          <t>0094</t>
        </is>
      </c>
      <c r="G1164" t="inlineStr">
        <is>
          <t>5312067344</t>
        </is>
      </c>
      <c r="H1164" t="n">
        <v>870.0</v>
      </c>
      <c r="I1164" t="n">
        <v>828.57</v>
      </c>
      <c r="J1164" t="n">
        <v>791.43</v>
      </c>
      <c r="K1164" t="inlineStr">
        <is>
          <t>sale</t>
        </is>
      </c>
      <c r="L1164" t="inlineStr">
        <is>
          <t/>
        </is>
      </c>
      <c r="M1164" t="inlineStr">
        <is>
          <t/>
        </is>
      </c>
      <c r="N1164" t="n">
        <v>0.0</v>
      </c>
      <c r="O1164" t="n">
        <v>0.0</v>
      </c>
      <c r="P1164" t="n">
        <v>639.34</v>
      </c>
      <c r="Q1164" t="n">
        <v>639.35</v>
      </c>
      <c r="R1164" t="n">
        <v>37.14</v>
      </c>
      <c r="S1164" t="n">
        <v>37.14</v>
      </c>
      <c r="T1164" t="n">
        <v>8.29</v>
      </c>
      <c r="U1164" t="n">
        <v>8.29</v>
      </c>
      <c r="V1164" t="n">
        <v>142.46</v>
      </c>
      <c r="W1164" t="n">
        <v>142.46</v>
      </c>
      <c r="X1164" t="n">
        <v>10.88</v>
      </c>
      <c r="Y1164" t="n">
        <v>10.88</v>
      </c>
      <c r="Z1164" t="n">
        <v>27.6</v>
      </c>
      <c r="AA1164" t="n">
        <v>27.6</v>
      </c>
      <c r="AB1164" t="n">
        <v>41.42</v>
      </c>
      <c r="AC1164" t="n">
        <v>41.43</v>
      </c>
      <c r="AD1164" t="n">
        <v>41.42999999999995</v>
      </c>
      <c r="AE1164" t="n">
        <v>-0.009999999999990905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-0.00999999999999801</v>
      </c>
      <c r="AL1164" t="inlineStr">
        <is>
          <t>unreconciled</t>
        </is>
      </c>
      <c r="AM1164" t="inlineStr">
        <is>
          <t>Order Amount Mismatch (POS&gt;3PO)</t>
        </is>
      </c>
      <c r="AN1164" t="n">
        <v>41.43</v>
      </c>
      <c r="AO1164" t="n">
        <f>ROUND(P1164*100/H1164,2)</f>
        <v>0.0</v>
      </c>
      <c r="AP1164" t="n">
        <f>ROUND(Q1164*100/I1164,2)</f>
        <v>0.0</v>
      </c>
      <c r="AQ1164"/>
      <c r="AR1164"/>
      <c r="AS1164" t="n">
        <v>0.0</v>
      </c>
    </row>
    <row r="1165">
      <c r="A1165" s="1" t="n">
        <v>45233.0</v>
      </c>
      <c r="B1165" s="2" t="n">
        <v>45234.02402777778</v>
      </c>
      <c r="C1165" t="inlineStr">
        <is>
          <t>3140094012085423</t>
        </is>
      </c>
      <c r="D1165" t="inlineStr">
        <is>
          <t>POS0012</t>
        </is>
      </c>
      <c r="E1165" t="inlineStr">
        <is>
          <t>38</t>
        </is>
      </c>
      <c r="F1165" t="inlineStr">
        <is>
          <t>0094</t>
        </is>
      </c>
      <c r="G1165" t="inlineStr">
        <is>
          <t>5312084597</t>
        </is>
      </c>
      <c r="H1165" t="n">
        <v>399.0</v>
      </c>
      <c r="I1165" t="n">
        <v>380.0</v>
      </c>
      <c r="J1165" t="n">
        <v>342.86</v>
      </c>
      <c r="K1165" t="inlineStr">
        <is>
          <t>sale</t>
        </is>
      </c>
      <c r="L1165" t="inlineStr">
        <is>
          <t/>
        </is>
      </c>
      <c r="M1165" t="inlineStr">
        <is>
          <t/>
        </is>
      </c>
      <c r="N1165" t="n">
        <v>0.0</v>
      </c>
      <c r="O1165" t="n">
        <v>0.0</v>
      </c>
      <c r="P1165" t="n">
        <v>297.49</v>
      </c>
      <c r="Q1165" t="n">
        <v>297.49</v>
      </c>
      <c r="R1165" t="n">
        <v>37.14</v>
      </c>
      <c r="S1165" t="n">
        <v>37.14</v>
      </c>
      <c r="T1165" t="n">
        <v>3.8</v>
      </c>
      <c r="U1165" t="n">
        <v>3.8</v>
      </c>
      <c r="V1165" t="n">
        <v>61.71</v>
      </c>
      <c r="W1165" t="n">
        <v>61.71</v>
      </c>
      <c r="X1165" t="n">
        <v>4.99</v>
      </c>
      <c r="Y1165" t="n">
        <v>4.99</v>
      </c>
      <c r="Z1165" t="n">
        <v>12.01</v>
      </c>
      <c r="AA1165" t="n">
        <v>12.01</v>
      </c>
      <c r="AB1165" t="n">
        <v>19.0</v>
      </c>
      <c r="AC1165" t="n">
        <v>19.0</v>
      </c>
      <c r="AD1165" t="n">
        <v>19.0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inlineStr">
        <is>
          <t>unreconciled</t>
        </is>
      </c>
      <c r="AM1165" t="inlineStr">
        <is>
          <t>Order Amount Mismatch (POS&gt;3PO)</t>
        </is>
      </c>
      <c r="AN1165" t="n">
        <v>19.0</v>
      </c>
      <c r="AO1165" t="n">
        <f>ROUND(P1165*100/H1165,2)</f>
        <v>0.0</v>
      </c>
      <c r="AP1165" t="n">
        <f>ROUND(Q1165*100/I1165,2)</f>
        <v>0.0</v>
      </c>
      <c r="AQ1165"/>
      <c r="AR1165"/>
      <c r="AS1165" t="n">
        <v>0.0</v>
      </c>
    </row>
    <row r="1166">
      <c r="A1166" s="1" t="n">
        <v>45234.0</v>
      </c>
      <c r="B1166" s="2" t="n">
        <v>45234.554143518515</v>
      </c>
      <c r="C1166" t="inlineStr">
        <is>
          <t>3140023012059462</t>
        </is>
      </c>
      <c r="D1166" t="inlineStr">
        <is>
          <t>POS0012</t>
        </is>
      </c>
      <c r="E1166" t="inlineStr">
        <is>
          <t>54</t>
        </is>
      </c>
      <c r="F1166" t="inlineStr">
        <is>
          <t>0023</t>
        </is>
      </c>
      <c r="G1166" t="inlineStr">
        <is>
          <t>5312091861</t>
        </is>
      </c>
      <c r="H1166" t="n">
        <v>288.0</v>
      </c>
      <c r="I1166" t="n">
        <v>274.28</v>
      </c>
      <c r="J1166" t="n">
        <v>237.14</v>
      </c>
      <c r="K1166" t="inlineStr">
        <is>
          <t>sale</t>
        </is>
      </c>
      <c r="L1166" t="inlineStr">
        <is>
          <t/>
        </is>
      </c>
      <c r="M1166" t="inlineStr">
        <is>
          <t/>
        </is>
      </c>
      <c r="N1166" t="n">
        <v>0.0</v>
      </c>
      <c r="O1166" t="n">
        <v>0.0</v>
      </c>
      <c r="P1166" t="n">
        <v>216.92</v>
      </c>
      <c r="Q1166" t="n">
        <v>216.92</v>
      </c>
      <c r="R1166" t="n">
        <v>37.14</v>
      </c>
      <c r="S1166" t="n">
        <v>37.14</v>
      </c>
      <c r="T1166" t="n">
        <v>2.74</v>
      </c>
      <c r="U1166" t="n">
        <v>2.74</v>
      </c>
      <c r="V1166" t="n">
        <v>42.69</v>
      </c>
      <c r="W1166" t="n">
        <v>42.69</v>
      </c>
      <c r="X1166" t="n">
        <v>3.6</v>
      </c>
      <c r="Y1166" t="n">
        <v>3.6</v>
      </c>
      <c r="Z1166" t="n">
        <v>8.33</v>
      </c>
      <c r="AA1166" t="n">
        <v>8.33</v>
      </c>
      <c r="AB1166" t="n">
        <v>13.72</v>
      </c>
      <c r="AC1166" t="n">
        <v>13.72</v>
      </c>
      <c r="AD1166" t="n">
        <v>13.720000000000027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0.0</v>
      </c>
      <c r="AL1166" t="inlineStr">
        <is>
          <t>unreconciled</t>
        </is>
      </c>
      <c r="AM1166" t="inlineStr">
        <is>
          <t>Order Amount Mismatch (POS&gt;3PO)</t>
        </is>
      </c>
      <c r="AN1166" t="n">
        <v>13.72</v>
      </c>
      <c r="AO1166" t="n">
        <f>ROUND(P1166*100/H1166,2)</f>
        <v>0.0</v>
      </c>
      <c r="AP1166" t="n">
        <f>ROUND(Q1166*100/I1166,2)</f>
        <v>0.0</v>
      </c>
      <c r="AQ1166"/>
      <c r="AR1166"/>
      <c r="AS1166" t="n">
        <v>0.0</v>
      </c>
    </row>
    <row r="1167">
      <c r="A1167" s="1" t="n">
        <v>45234.0</v>
      </c>
      <c r="B1167" s="2" t="n">
        <v>45234.74261574074</v>
      </c>
      <c r="C1167" t="inlineStr">
        <is>
          <t>3140023012059553</t>
        </is>
      </c>
      <c r="D1167" t="inlineStr">
        <is>
          <t>POS0012</t>
        </is>
      </c>
      <c r="E1167" t="inlineStr">
        <is>
          <t>45</t>
        </is>
      </c>
      <c r="F1167" t="inlineStr">
        <is>
          <t>0023</t>
        </is>
      </c>
      <c r="G1167" t="inlineStr">
        <is>
          <t>5312097311</t>
        </is>
      </c>
      <c r="H1167" t="n">
        <v>196.0</v>
      </c>
      <c r="I1167" t="n">
        <v>186.67</v>
      </c>
      <c r="J1167" t="n">
        <v>149.53</v>
      </c>
      <c r="K1167" t="inlineStr">
        <is>
          <t>sale</t>
        </is>
      </c>
      <c r="L1167" t="inlineStr">
        <is>
          <t/>
        </is>
      </c>
      <c r="M1167" t="inlineStr">
        <is>
          <t/>
        </is>
      </c>
      <c r="N1167" t="n">
        <v>0.0</v>
      </c>
      <c r="O1167" t="n">
        <v>0.0</v>
      </c>
      <c r="P1167" t="n">
        <v>150.14</v>
      </c>
      <c r="Q1167" t="n">
        <v>150.13</v>
      </c>
      <c r="R1167" t="n">
        <v>37.14</v>
      </c>
      <c r="S1167" t="n">
        <v>37.14</v>
      </c>
      <c r="T1167" t="n">
        <v>1.87</v>
      </c>
      <c r="U1167" t="n">
        <v>1.87</v>
      </c>
      <c r="V1167" t="n">
        <v>26.92</v>
      </c>
      <c r="W1167" t="n">
        <v>26.92</v>
      </c>
      <c r="X1167" t="n">
        <v>2.45</v>
      </c>
      <c r="Y1167" t="n">
        <v>2.45</v>
      </c>
      <c r="Z1167" t="n">
        <v>5.29</v>
      </c>
      <c r="AA1167" t="n">
        <v>5.29</v>
      </c>
      <c r="AB1167" t="n">
        <v>9.34</v>
      </c>
      <c r="AC1167" t="n">
        <v>9.33</v>
      </c>
      <c r="AD1167" t="n">
        <v>9.330000000000013</v>
      </c>
      <c r="AE1167" t="n">
        <v>0.009999999999990905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0.009999999999999787</v>
      </c>
      <c r="AL1167" t="inlineStr">
        <is>
          <t>unreconciled</t>
        </is>
      </c>
      <c r="AM1167" t="inlineStr">
        <is>
          <t>Order Amount Mismatch (POS&gt;3PO)</t>
        </is>
      </c>
      <c r="AN1167" t="n">
        <v>9.33</v>
      </c>
      <c r="AO1167" t="n">
        <f>ROUND(P1167*100/H1167,2)</f>
        <v>0.0</v>
      </c>
      <c r="AP1167" t="n">
        <f>ROUND(Q1167*100/I1167,2)</f>
        <v>0.0</v>
      </c>
      <c r="AQ1167"/>
      <c r="AR1167"/>
      <c r="AS1167" t="n">
        <v>0.0</v>
      </c>
    </row>
    <row r="1168">
      <c r="A1168" s="1" t="n">
        <v>45235.0</v>
      </c>
      <c r="B1168" s="2" t="n">
        <v>45235.611226851855</v>
      </c>
      <c r="C1168" t="inlineStr">
        <is>
          <t>3140023012059796</t>
        </is>
      </c>
      <c r="D1168" t="inlineStr">
        <is>
          <t>POS0012</t>
        </is>
      </c>
      <c r="E1168" t="inlineStr">
        <is>
          <t>88</t>
        </is>
      </c>
      <c r="F1168" t="inlineStr">
        <is>
          <t>0023</t>
        </is>
      </c>
      <c r="G1168" t="inlineStr">
        <is>
          <t>5312104890</t>
        </is>
      </c>
      <c r="H1168" t="n">
        <v>523.0</v>
      </c>
      <c r="I1168" t="n">
        <v>498.09</v>
      </c>
      <c r="J1168" t="n">
        <v>460.95</v>
      </c>
      <c r="K1168" t="inlineStr">
        <is>
          <t>sale</t>
        </is>
      </c>
      <c r="L1168" t="inlineStr">
        <is>
          <t/>
        </is>
      </c>
      <c r="M1168" t="inlineStr">
        <is>
          <t/>
        </is>
      </c>
      <c r="N1168" t="n">
        <v>0.0</v>
      </c>
      <c r="O1168" t="n">
        <v>0.0</v>
      </c>
      <c r="P1168" t="n">
        <v>387.49</v>
      </c>
      <c r="Q1168" t="n">
        <v>387.48</v>
      </c>
      <c r="R1168" t="n">
        <v>37.14</v>
      </c>
      <c r="S1168" t="n">
        <v>37.14</v>
      </c>
      <c r="T1168" t="n">
        <v>4.98</v>
      </c>
      <c r="U1168" t="n">
        <v>4.98</v>
      </c>
      <c r="V1168" t="n">
        <v>82.97</v>
      </c>
      <c r="W1168" t="n">
        <v>82.97</v>
      </c>
      <c r="X1168" t="n">
        <v>6.54</v>
      </c>
      <c r="Y1168" t="n">
        <v>6.54</v>
      </c>
      <c r="Z1168" t="n">
        <v>16.11</v>
      </c>
      <c r="AA1168" t="n">
        <v>16.11</v>
      </c>
      <c r="AB1168" t="n">
        <v>24.9</v>
      </c>
      <c r="AC1168" t="n">
        <v>24.91</v>
      </c>
      <c r="AD1168" t="n">
        <v>24.910000000000025</v>
      </c>
      <c r="AE1168" t="n">
        <v>0.009999999999990905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-0.010000000000001563</v>
      </c>
      <c r="AL1168" t="inlineStr">
        <is>
          <t>unreconciled</t>
        </is>
      </c>
      <c r="AM1168" t="inlineStr">
        <is>
          <t>Order Amount Mismatch (POS&gt;3PO)</t>
        </is>
      </c>
      <c r="AN1168" t="n">
        <v>24.91</v>
      </c>
      <c r="AO1168" t="n">
        <f>ROUND(P1168*100/H1168,2)</f>
        <v>0.0</v>
      </c>
      <c r="AP1168" t="n">
        <f>ROUND(Q1168*100/I1168,2)</f>
        <v>0.0</v>
      </c>
      <c r="AQ1168"/>
      <c r="AR1168"/>
      <c r="AS1168" t="n">
        <v>0.0</v>
      </c>
    </row>
    <row r="1169">
      <c r="A1169" s="1" t="n">
        <v>45234.0</v>
      </c>
      <c r="B1169" s="2" t="n">
        <v>45234.979895833334</v>
      </c>
      <c r="C1169" t="inlineStr">
        <is>
          <t>3140094012085855</t>
        </is>
      </c>
      <c r="D1169" t="inlineStr">
        <is>
          <t>POS0012</t>
        </is>
      </c>
      <c r="E1169" t="inlineStr">
        <is>
          <t>70</t>
        </is>
      </c>
      <c r="F1169" t="inlineStr">
        <is>
          <t>0094</t>
        </is>
      </c>
      <c r="G1169" t="inlineStr">
        <is>
          <t>5312114391</t>
        </is>
      </c>
      <c r="H1169" t="n">
        <v>221.0</v>
      </c>
      <c r="I1169" t="n">
        <v>210.47</v>
      </c>
      <c r="J1169" t="n">
        <v>173.33</v>
      </c>
      <c r="K1169" t="inlineStr">
        <is>
          <t>sale</t>
        </is>
      </c>
      <c r="L1169" t="inlineStr">
        <is>
          <t/>
        </is>
      </c>
      <c r="M1169" t="inlineStr">
        <is>
          <t/>
        </is>
      </c>
      <c r="N1169" t="n">
        <v>0.0</v>
      </c>
      <c r="O1169" t="n">
        <v>0.0</v>
      </c>
      <c r="P1169" t="n">
        <v>168.3</v>
      </c>
      <c r="Q1169" t="n">
        <v>168.29</v>
      </c>
      <c r="R1169" t="n">
        <v>37.14</v>
      </c>
      <c r="S1169" t="n">
        <v>37.14</v>
      </c>
      <c r="T1169" t="n">
        <v>2.1</v>
      </c>
      <c r="U1169" t="n">
        <v>2.1</v>
      </c>
      <c r="V1169" t="n">
        <v>31.2</v>
      </c>
      <c r="W1169" t="n">
        <v>31.2</v>
      </c>
      <c r="X1169" t="n">
        <v>2.76</v>
      </c>
      <c r="Y1169" t="n">
        <v>2.76</v>
      </c>
      <c r="Z1169" t="n">
        <v>6.11</v>
      </c>
      <c r="AA1169" t="n">
        <v>6.12</v>
      </c>
      <c r="AB1169" t="n">
        <v>10.52</v>
      </c>
      <c r="AC1169" t="n">
        <v>10.52</v>
      </c>
      <c r="AD1169" t="n">
        <v>10.530000000000001</v>
      </c>
      <c r="AE1169" t="n">
        <v>0.010000000000019327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-0.009999999999999787</v>
      </c>
      <c r="AK1169" t="n">
        <v>0.0</v>
      </c>
      <c r="AL1169" t="inlineStr">
        <is>
          <t>unreconciled</t>
        </is>
      </c>
      <c r="AM1169" t="inlineStr">
        <is>
          <t>Order Amount Mismatch (POS&gt;3PO)</t>
        </is>
      </c>
      <c r="AN1169" t="n">
        <v>10.53</v>
      </c>
      <c r="AO1169" t="n">
        <f>ROUND(P1169*100/H1169,2)</f>
        <v>0.0</v>
      </c>
      <c r="AP1169" t="n">
        <f>ROUND(Q1169*100/I1169,2)</f>
        <v>0.0</v>
      </c>
      <c r="AQ1169"/>
      <c r="AR1169"/>
      <c r="AS1169" t="n">
        <v>0.0</v>
      </c>
    </row>
    <row r="1170">
      <c r="A1170" s="1" t="n">
        <v>45233.0</v>
      </c>
      <c r="B1170" s="2" t="n">
        <v>45233.68366898148</v>
      </c>
      <c r="C1170" t="inlineStr">
        <is>
          <t>3140094012085151</t>
        </is>
      </c>
      <c r="D1170" t="inlineStr">
        <is>
          <t>POS0012</t>
        </is>
      </c>
      <c r="E1170" t="inlineStr">
        <is>
          <t>66</t>
        </is>
      </c>
      <c r="F1170" t="inlineStr">
        <is>
          <t>0094</t>
        </is>
      </c>
      <c r="G1170" t="inlineStr">
        <is>
          <t>5312122607</t>
        </is>
      </c>
      <c r="H1170" t="n">
        <v>327.0</v>
      </c>
      <c r="I1170" t="n">
        <v>388.57</v>
      </c>
      <c r="J1170" t="n">
        <v>351.43</v>
      </c>
      <c r="K1170" t="inlineStr">
        <is>
          <t>sale</t>
        </is>
      </c>
      <c r="L1170" t="inlineStr">
        <is>
          <t/>
        </is>
      </c>
      <c r="M1170" t="inlineStr">
        <is>
          <t/>
        </is>
      </c>
      <c r="N1170" t="n">
        <v>0.0</v>
      </c>
      <c r="O1170" t="n">
        <v>0.0</v>
      </c>
      <c r="P1170" t="n">
        <v>304.02</v>
      </c>
      <c r="Q1170" t="n">
        <v>245.22</v>
      </c>
      <c r="R1170" t="n">
        <v>37.14</v>
      </c>
      <c r="S1170" t="n">
        <v>37.14</v>
      </c>
      <c r="T1170" t="n">
        <v>3.89</v>
      </c>
      <c r="U1170" t="n">
        <v>3.11</v>
      </c>
      <c r="V1170" t="n">
        <v>63.26</v>
      </c>
      <c r="W1170" t="n">
        <v>49.37</v>
      </c>
      <c r="X1170" t="n">
        <v>5.1</v>
      </c>
      <c r="Y1170" t="n">
        <v>4.09</v>
      </c>
      <c r="Z1170" t="n">
        <v>12.3</v>
      </c>
      <c r="AA1170" t="n">
        <v>9.63</v>
      </c>
      <c r="AB1170" t="n">
        <v>15.58</v>
      </c>
      <c r="AC1170" t="n">
        <v>15.57</v>
      </c>
      <c r="AD1170" t="n">
        <v>-61.56999999999999</v>
      </c>
      <c r="AE1170" t="n">
        <v>58.79999999999998</v>
      </c>
      <c r="AF1170" t="n">
        <v>0.0</v>
      </c>
      <c r="AG1170" t="n">
        <v>0.7800000000000002</v>
      </c>
      <c r="AH1170" t="n">
        <v>13.89</v>
      </c>
      <c r="AI1170" t="n">
        <v>1.0099999999999998</v>
      </c>
      <c r="AJ1170" t="n">
        <v>2.67</v>
      </c>
      <c r="AK1170" t="n">
        <v>0.009999999999999787</v>
      </c>
      <c r="AL1170" t="inlineStr">
        <is>
          <t>unreconciled</t>
        </is>
      </c>
      <c r="AM1170" t="inlineStr">
        <is>
          <t>Order Amount Mismatch (3PO&gt;POS)</t>
        </is>
      </c>
      <c r="AN1170" t="n">
        <v>61.57</v>
      </c>
      <c r="AO1170" t="n">
        <f>ROUND(P1170*100/H1170,2)</f>
        <v>0.0</v>
      </c>
      <c r="AP1170" t="n">
        <f>ROUND(Q1170*100/I1170,2)</f>
        <v>0.0</v>
      </c>
      <c r="AQ1170"/>
      <c r="AR1170"/>
      <c r="AS1170" t="n">
        <v>0.0</v>
      </c>
    </row>
    <row r="1171">
      <c r="A1171" s="1" t="n">
        <v>45235.0</v>
      </c>
      <c r="B1171" s="2" t="n">
        <v>45235.95290509259</v>
      </c>
      <c r="C1171" t="inlineStr">
        <is>
          <t>3140094012086370</t>
        </is>
      </c>
      <c r="D1171" t="inlineStr">
        <is>
          <t>POS0012</t>
        </is>
      </c>
      <c r="E1171" t="inlineStr">
        <is>
          <t>85</t>
        </is>
      </c>
      <c r="F1171" t="inlineStr">
        <is>
          <t>0094</t>
        </is>
      </c>
      <c r="G1171" t="inlineStr">
        <is>
          <t>5312129397</t>
        </is>
      </c>
      <c r="H1171" t="n">
        <v>986.0</v>
      </c>
      <c r="I1171" t="n">
        <v>939.06</v>
      </c>
      <c r="J1171" t="n">
        <v>901.92</v>
      </c>
      <c r="K1171" t="inlineStr">
        <is>
          <t>sale</t>
        </is>
      </c>
      <c r="L1171" t="inlineStr">
        <is>
          <t/>
        </is>
      </c>
      <c r="M1171" t="inlineStr">
        <is>
          <t/>
        </is>
      </c>
      <c r="N1171" t="n">
        <v>0.0</v>
      </c>
      <c r="O1171" t="n">
        <v>0.0</v>
      </c>
      <c r="P1171" t="n">
        <v>723.55</v>
      </c>
      <c r="Q1171" t="n">
        <v>723.54</v>
      </c>
      <c r="R1171" t="n">
        <v>37.14</v>
      </c>
      <c r="S1171" t="n">
        <v>37.14</v>
      </c>
      <c r="T1171" t="n">
        <v>9.39</v>
      </c>
      <c r="U1171" t="n">
        <v>9.39</v>
      </c>
      <c r="V1171" t="n">
        <v>162.35</v>
      </c>
      <c r="W1171" t="n">
        <v>162.35</v>
      </c>
      <c r="X1171" t="n">
        <v>12.33</v>
      </c>
      <c r="Y1171" t="n">
        <v>12.33</v>
      </c>
      <c r="Z1171" t="n">
        <v>31.44</v>
      </c>
      <c r="AA1171" t="n">
        <v>31.44</v>
      </c>
      <c r="AB1171" t="n">
        <v>46.96</v>
      </c>
      <c r="AC1171" t="n">
        <v>46.95</v>
      </c>
      <c r="AD1171" t="n">
        <v>46.940000000000055</v>
      </c>
      <c r="AE1171" t="n">
        <v>0.009999999999990905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0.00999999999999801</v>
      </c>
      <c r="AL1171" t="inlineStr">
        <is>
          <t>unreconciled</t>
        </is>
      </c>
      <c r="AM1171" t="inlineStr">
        <is>
          <t>Order Amount Mismatch (POS&gt;3PO)</t>
        </is>
      </c>
      <c r="AN1171" t="n">
        <v>46.94</v>
      </c>
      <c r="AO1171" t="n">
        <f>ROUND(P1171*100/H1171,2)</f>
        <v>0.0</v>
      </c>
      <c r="AP1171" t="n">
        <f>ROUND(Q1171*100/I1171,2)</f>
        <v>0.0</v>
      </c>
      <c r="AQ1171"/>
      <c r="AR1171"/>
      <c r="AS1171" t="n">
        <v>0.0</v>
      </c>
    </row>
    <row r="1172">
      <c r="A1172" s="1" t="n">
        <v>45234.0</v>
      </c>
      <c r="B1172" s="2" t="n">
        <v>45234.61715277778</v>
      </c>
      <c r="C1172" t="inlineStr">
        <is>
          <t>3140094012085523</t>
        </is>
      </c>
      <c r="D1172" t="inlineStr">
        <is>
          <t>POS0012</t>
        </is>
      </c>
      <c r="E1172" t="inlineStr">
        <is>
          <t>38</t>
        </is>
      </c>
      <c r="F1172" t="inlineStr">
        <is>
          <t>0094</t>
        </is>
      </c>
      <c r="G1172" t="inlineStr">
        <is>
          <t>5312130722</t>
        </is>
      </c>
      <c r="H1172" t="n">
        <v>554.0</v>
      </c>
      <c r="I1172" t="n">
        <v>527.62</v>
      </c>
      <c r="J1172" t="n">
        <v>490.48</v>
      </c>
      <c r="K1172" t="inlineStr">
        <is>
          <t>sale</t>
        </is>
      </c>
      <c r="L1172" t="inlineStr">
        <is>
          <t/>
        </is>
      </c>
      <c r="M1172" t="inlineStr">
        <is>
          <t/>
        </is>
      </c>
      <c r="N1172" t="n">
        <v>0.0</v>
      </c>
      <c r="O1172" t="n">
        <v>0.0</v>
      </c>
      <c r="P1172" t="n">
        <v>409.98</v>
      </c>
      <c r="Q1172" t="n">
        <v>409.99</v>
      </c>
      <c r="R1172" t="n">
        <v>37.14</v>
      </c>
      <c r="S1172" t="n">
        <v>37.14</v>
      </c>
      <c r="T1172" t="n">
        <v>5.28</v>
      </c>
      <c r="U1172" t="n">
        <v>5.28</v>
      </c>
      <c r="V1172" t="n">
        <v>88.29</v>
      </c>
      <c r="W1172" t="n">
        <v>88.29</v>
      </c>
      <c r="X1172" t="n">
        <v>6.93</v>
      </c>
      <c r="Y1172" t="n">
        <v>6.92</v>
      </c>
      <c r="Z1172" t="n">
        <v>17.14</v>
      </c>
      <c r="AA1172" t="n">
        <v>17.14</v>
      </c>
      <c r="AB1172" t="n">
        <v>26.38</v>
      </c>
      <c r="AC1172" t="n">
        <v>26.38</v>
      </c>
      <c r="AD1172" t="n">
        <v>26.379999999999995</v>
      </c>
      <c r="AE1172" t="n">
        <v>-0.009999999999990905</v>
      </c>
      <c r="AF1172" t="n">
        <v>0.0</v>
      </c>
      <c r="AG1172" t="n">
        <v>0.0</v>
      </c>
      <c r="AH1172" t="n">
        <v>0.0</v>
      </c>
      <c r="AI1172" t="n">
        <v>0.009999999999999787</v>
      </c>
      <c r="AJ1172" t="n">
        <v>0.0</v>
      </c>
      <c r="AK1172" t="n">
        <v>0.0</v>
      </c>
      <c r="AL1172" t="inlineStr">
        <is>
          <t>unreconciled</t>
        </is>
      </c>
      <c r="AM1172" t="inlineStr">
        <is>
          <t>Order Amount Mismatch (POS&gt;3PO)</t>
        </is>
      </c>
      <c r="AN1172" t="n">
        <v>26.38</v>
      </c>
      <c r="AO1172" t="n">
        <f>ROUND(P1172*100/H1172,2)</f>
        <v>0.0</v>
      </c>
      <c r="AP1172" t="n">
        <f>ROUND(Q1172*100/I1172,2)</f>
        <v>0.0</v>
      </c>
      <c r="AQ1172"/>
      <c r="AR1172"/>
      <c r="AS1172" t="n">
        <v>0.0</v>
      </c>
    </row>
    <row r="1173">
      <c r="A1173" s="1" t="n">
        <v>45233.0</v>
      </c>
      <c r="B1173" s="2" t="n">
        <v>45233.85476851852</v>
      </c>
      <c r="C1173" t="inlineStr">
        <is>
          <t>3140023012059319</t>
        </is>
      </c>
      <c r="D1173" t="inlineStr">
        <is>
          <t>POS0012</t>
        </is>
      </c>
      <c r="E1173" t="inlineStr">
        <is>
          <t>12</t>
        </is>
      </c>
      <c r="F1173" t="inlineStr">
        <is>
          <t>0023</t>
        </is>
      </c>
      <c r="G1173" t="inlineStr">
        <is>
          <t>5312133639</t>
        </is>
      </c>
      <c r="H1173" t="n">
        <v>338.0</v>
      </c>
      <c r="I1173" t="n">
        <v>399.04</v>
      </c>
      <c r="J1173" t="n">
        <v>361.9</v>
      </c>
      <c r="K1173" t="inlineStr">
        <is>
          <t>sale</t>
        </is>
      </c>
      <c r="L1173" t="inlineStr">
        <is>
          <t/>
        </is>
      </c>
      <c r="M1173" t="inlineStr">
        <is>
          <t/>
        </is>
      </c>
      <c r="N1173" t="n">
        <v>0.0</v>
      </c>
      <c r="O1173" t="n">
        <v>0.0</v>
      </c>
      <c r="P1173" t="n">
        <v>312.0</v>
      </c>
      <c r="Q1173" t="n">
        <v>253.21</v>
      </c>
      <c r="R1173" t="n">
        <v>37.14</v>
      </c>
      <c r="S1173" t="n">
        <v>37.14</v>
      </c>
      <c r="T1173" t="n">
        <v>3.99</v>
      </c>
      <c r="U1173" t="n">
        <v>3.22</v>
      </c>
      <c r="V1173" t="n">
        <v>65.14</v>
      </c>
      <c r="W1173" t="n">
        <v>51.26</v>
      </c>
      <c r="X1173" t="n">
        <v>5.24</v>
      </c>
      <c r="Y1173" t="n">
        <v>4.22</v>
      </c>
      <c r="Z1173" t="n">
        <v>12.67</v>
      </c>
      <c r="AA1173" t="n">
        <v>9.99</v>
      </c>
      <c r="AB1173" t="n">
        <v>16.1</v>
      </c>
      <c r="AC1173" t="n">
        <v>16.1</v>
      </c>
      <c r="AD1173" t="n">
        <v>-61.04000000000002</v>
      </c>
      <c r="AE1173" t="n">
        <v>58.78999999999999</v>
      </c>
      <c r="AF1173" t="n">
        <v>0.0</v>
      </c>
      <c r="AG1173" t="n">
        <v>0.77</v>
      </c>
      <c r="AH1173" t="n">
        <v>13.880000000000003</v>
      </c>
      <c r="AI1173" t="n">
        <v>1.0200000000000005</v>
      </c>
      <c r="AJ1173" t="n">
        <v>2.6799999999999997</v>
      </c>
      <c r="AK1173" t="n">
        <v>0.0</v>
      </c>
      <c r="AL1173" t="inlineStr">
        <is>
          <t>unreconciled</t>
        </is>
      </c>
      <c r="AM1173" t="inlineStr">
        <is>
          <t>Order Amount Mismatch (3PO&gt;POS)</t>
        </is>
      </c>
      <c r="AN1173" t="n">
        <v>61.04</v>
      </c>
      <c r="AO1173" t="n">
        <f>ROUND(P1173*100/H1173,2)</f>
        <v>0.0</v>
      </c>
      <c r="AP1173" t="n">
        <f>ROUND(Q1173*100/I1173,2)</f>
        <v>0.0</v>
      </c>
      <c r="AQ1173"/>
      <c r="AR1173"/>
      <c r="AS1173" t="n">
        <v>0.0</v>
      </c>
    </row>
    <row r="1174">
      <c r="A1174" s="1" t="n">
        <v>45233.0</v>
      </c>
      <c r="B1174" s="2" t="n">
        <v>45233.86876157407</v>
      </c>
      <c r="C1174" t="inlineStr">
        <is>
          <t>3140023012059323</t>
        </is>
      </c>
      <c r="D1174" t="inlineStr">
        <is>
          <t>POS0012</t>
        </is>
      </c>
      <c r="E1174" t="inlineStr">
        <is>
          <t>16</t>
        </is>
      </c>
      <c r="F1174" t="inlineStr">
        <is>
          <t>0023</t>
        </is>
      </c>
      <c r="G1174" t="inlineStr">
        <is>
          <t>5312134758</t>
        </is>
      </c>
      <c r="H1174" t="n">
        <v>341.0</v>
      </c>
      <c r="I1174" t="n">
        <v>401.9</v>
      </c>
      <c r="J1174" t="n">
        <v>364.76</v>
      </c>
      <c r="K1174" t="inlineStr">
        <is>
          <t>sale</t>
        </is>
      </c>
      <c r="L1174" t="inlineStr">
        <is>
          <t/>
        </is>
      </c>
      <c r="M1174" t="inlineStr">
        <is>
          <t/>
        </is>
      </c>
      <c r="N1174" t="n">
        <v>0.0</v>
      </c>
      <c r="O1174" t="n">
        <v>0.0</v>
      </c>
      <c r="P1174" t="n">
        <v>314.17</v>
      </c>
      <c r="Q1174" t="n">
        <v>255.39</v>
      </c>
      <c r="R1174" t="n">
        <v>37.14</v>
      </c>
      <c r="S1174" t="n">
        <v>37.14</v>
      </c>
      <c r="T1174" t="n">
        <v>4.02</v>
      </c>
      <c r="U1174" t="n">
        <v>3.25</v>
      </c>
      <c r="V1174" t="n">
        <v>65.66</v>
      </c>
      <c r="W1174" t="n">
        <v>51.77</v>
      </c>
      <c r="X1174" t="n">
        <v>5.28</v>
      </c>
      <c r="Y1174" t="n">
        <v>4.26</v>
      </c>
      <c r="Z1174" t="n">
        <v>12.77</v>
      </c>
      <c r="AA1174" t="n">
        <v>10.09</v>
      </c>
      <c r="AB1174" t="n">
        <v>16.24</v>
      </c>
      <c r="AC1174" t="n">
        <v>16.24</v>
      </c>
      <c r="AD1174" t="n">
        <v>-60.89999999999998</v>
      </c>
      <c r="AE1174" t="n">
        <v>58.78000000000003</v>
      </c>
      <c r="AF1174" t="n">
        <v>0.0</v>
      </c>
      <c r="AG1174" t="n">
        <v>0.7699999999999996</v>
      </c>
      <c r="AH1174" t="n">
        <v>13.889999999999993</v>
      </c>
      <c r="AI1174" t="n">
        <v>1.0200000000000005</v>
      </c>
      <c r="AJ1174" t="n">
        <v>2.6799999999999997</v>
      </c>
      <c r="AK1174" t="n">
        <v>0.0</v>
      </c>
      <c r="AL1174" t="inlineStr">
        <is>
          <t>unreconciled</t>
        </is>
      </c>
      <c r="AM1174" t="inlineStr">
        <is>
          <t>Order Amount Mismatch (3PO&gt;POS)</t>
        </is>
      </c>
      <c r="AN1174" t="n">
        <v>60.9</v>
      </c>
      <c r="AO1174" t="n">
        <f>ROUND(P1174*100/H1174,2)</f>
        <v>0.0</v>
      </c>
      <c r="AP1174" t="n">
        <f>ROUND(Q1174*100/I1174,2)</f>
        <v>0.0</v>
      </c>
      <c r="AQ1174"/>
      <c r="AR1174"/>
      <c r="AS1174" t="n">
        <v>0.0</v>
      </c>
    </row>
    <row r="1175">
      <c r="A1175" s="1" t="n">
        <v>45233.0</v>
      </c>
      <c r="B1175" s="2" t="n">
        <v>45234.02295138889</v>
      </c>
      <c r="C1175" t="inlineStr">
        <is>
          <t>3140023012059403</t>
        </is>
      </c>
      <c r="D1175" t="inlineStr">
        <is>
          <t>POS0012</t>
        </is>
      </c>
      <c r="E1175" t="inlineStr">
        <is>
          <t>96</t>
        </is>
      </c>
      <c r="F1175" t="inlineStr">
        <is>
          <t>0023</t>
        </is>
      </c>
      <c r="G1175" t="inlineStr">
        <is>
          <t>5312165541</t>
        </is>
      </c>
      <c r="H1175" t="n">
        <v>340.0</v>
      </c>
      <c r="I1175" t="n">
        <v>323.81</v>
      </c>
      <c r="J1175" t="n">
        <v>286.67</v>
      </c>
      <c r="K1175" t="inlineStr">
        <is>
          <t>sale</t>
        </is>
      </c>
      <c r="L1175" t="inlineStr">
        <is>
          <t/>
        </is>
      </c>
      <c r="M1175" t="inlineStr">
        <is>
          <t/>
        </is>
      </c>
      <c r="N1175" t="n">
        <v>0.0</v>
      </c>
      <c r="O1175" t="n">
        <v>0.0</v>
      </c>
      <c r="P1175" t="n">
        <v>254.67</v>
      </c>
      <c r="Q1175" t="n">
        <v>254.66</v>
      </c>
      <c r="R1175" t="n">
        <v>37.14</v>
      </c>
      <c r="S1175" t="n">
        <v>37.14</v>
      </c>
      <c r="T1175" t="n">
        <v>3.24</v>
      </c>
      <c r="U1175" t="n">
        <v>3.24</v>
      </c>
      <c r="V1175" t="n">
        <v>51.6</v>
      </c>
      <c r="W1175" t="n">
        <v>51.6</v>
      </c>
      <c r="X1175" t="n">
        <v>4.25</v>
      </c>
      <c r="Y1175" t="n">
        <v>4.25</v>
      </c>
      <c r="Z1175" t="n">
        <v>10.05</v>
      </c>
      <c r="AA1175" t="n">
        <v>10.05</v>
      </c>
      <c r="AB1175" t="n">
        <v>16.2</v>
      </c>
      <c r="AC1175" t="n">
        <v>16.19</v>
      </c>
      <c r="AD1175" t="n">
        <v>16.189999999999998</v>
      </c>
      <c r="AE1175" t="n">
        <v>0.009999999999990905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0.00999999999999801</v>
      </c>
      <c r="AL1175" t="inlineStr">
        <is>
          <t>unreconciled</t>
        </is>
      </c>
      <c r="AM1175" t="inlineStr">
        <is>
          <t>Order Amount Mismatch (POS&gt;3PO)</t>
        </is>
      </c>
      <c r="AN1175" t="n">
        <v>16.19</v>
      </c>
      <c r="AO1175" t="n">
        <f>ROUND(P1175*100/H1175,2)</f>
        <v>0.0</v>
      </c>
      <c r="AP1175" t="n">
        <f>ROUND(Q1175*100/I1175,2)</f>
        <v>0.0</v>
      </c>
      <c r="AQ1175"/>
      <c r="AR1175"/>
      <c r="AS1175" t="n">
        <v>0.0</v>
      </c>
    </row>
    <row r="1176">
      <c r="A1176" s="1" t="n">
        <v>45233.0</v>
      </c>
      <c r="B1176" s="2" t="n">
        <v>45233.85334490741</v>
      </c>
      <c r="C1176" t="inlineStr">
        <is>
          <t>3140094012085277</t>
        </is>
      </c>
      <c r="D1176" t="inlineStr">
        <is>
          <t>POS0012</t>
        </is>
      </c>
      <c r="E1176" t="inlineStr">
        <is>
          <t>92</t>
        </is>
      </c>
      <c r="F1176" t="inlineStr">
        <is>
          <t>0094</t>
        </is>
      </c>
      <c r="G1176" t="inlineStr">
        <is>
          <t>5312174120</t>
        </is>
      </c>
      <c r="H1176" t="n">
        <v>941.0</v>
      </c>
      <c r="I1176" t="n">
        <v>973.32</v>
      </c>
      <c r="J1176" t="n">
        <v>936.18</v>
      </c>
      <c r="K1176" t="inlineStr">
        <is>
          <t>sale</t>
        </is>
      </c>
      <c r="L1176" t="inlineStr">
        <is>
          <t/>
        </is>
      </c>
      <c r="M1176" t="inlineStr">
        <is>
          <t/>
        </is>
      </c>
      <c r="N1176" t="n">
        <v>0.0</v>
      </c>
      <c r="O1176" t="n">
        <v>0.0</v>
      </c>
      <c r="P1176" t="n">
        <v>749.68</v>
      </c>
      <c r="Q1176" t="n">
        <v>690.87</v>
      </c>
      <c r="R1176" t="n">
        <v>37.14</v>
      </c>
      <c r="S1176" t="n">
        <v>37.14</v>
      </c>
      <c r="T1176" t="n">
        <v>9.73</v>
      </c>
      <c r="U1176" t="n">
        <v>8.96</v>
      </c>
      <c r="V1176" t="n">
        <v>168.51</v>
      </c>
      <c r="W1176" t="n">
        <v>154.63</v>
      </c>
      <c r="X1176" t="n">
        <v>12.77</v>
      </c>
      <c r="Y1176" t="n">
        <v>11.76</v>
      </c>
      <c r="Z1176" t="n">
        <v>32.63</v>
      </c>
      <c r="AA1176" t="n">
        <v>29.95</v>
      </c>
      <c r="AB1176" t="n">
        <v>44.82</v>
      </c>
      <c r="AC1176" t="n">
        <v>44.81</v>
      </c>
      <c r="AD1176" t="n">
        <v>-32.32000000000005</v>
      </c>
      <c r="AE1176" t="n">
        <v>58.809999999999945</v>
      </c>
      <c r="AF1176" t="n">
        <v>0.0</v>
      </c>
      <c r="AG1176" t="n">
        <v>0.7699999999999996</v>
      </c>
      <c r="AH1176" t="n">
        <v>13.879999999999995</v>
      </c>
      <c r="AI1176" t="n">
        <v>1.0099999999999998</v>
      </c>
      <c r="AJ1176" t="n">
        <v>2.6800000000000033</v>
      </c>
      <c r="AK1176" t="n">
        <v>0.00999999999999801</v>
      </c>
      <c r="AL1176" t="inlineStr">
        <is>
          <t>unreconciled</t>
        </is>
      </c>
      <c r="AM1176" t="inlineStr">
        <is>
          <t>Order Amount Mismatch (3PO&gt;POS)</t>
        </is>
      </c>
      <c r="AN1176" t="n">
        <v>32.32</v>
      </c>
      <c r="AO1176" t="n">
        <f>ROUND(P1176*100/H1176,2)</f>
        <v>0.0</v>
      </c>
      <c r="AP1176" t="n">
        <f>ROUND(Q1176*100/I1176,2)</f>
        <v>0.0</v>
      </c>
      <c r="AQ1176"/>
      <c r="AR1176"/>
      <c r="AS1176" t="n">
        <v>0.0</v>
      </c>
    </row>
    <row r="1177">
      <c r="A1177" s="1" t="n">
        <v>45232.0</v>
      </c>
      <c r="B1177" s="2" t="n">
        <v>45232.98023148148</v>
      </c>
      <c r="C1177" t="inlineStr">
        <is>
          <t>3140023012059126</t>
        </is>
      </c>
      <c r="D1177" t="inlineStr">
        <is>
          <t>POS0012</t>
        </is>
      </c>
      <c r="E1177" t="inlineStr">
        <is>
          <t>19</t>
        </is>
      </c>
      <c r="F1177" t="inlineStr">
        <is>
          <t>0023</t>
        </is>
      </c>
      <c r="G1177" t="inlineStr">
        <is>
          <t>5312175555</t>
        </is>
      </c>
      <c r="H1177" t="n">
        <v>261.0</v>
      </c>
      <c r="I1177" t="n">
        <v>248.56</v>
      </c>
      <c r="J1177" t="n">
        <v>211.42</v>
      </c>
      <c r="K1177" t="inlineStr">
        <is>
          <t>sale</t>
        </is>
      </c>
      <c r="L1177" t="inlineStr">
        <is>
          <t/>
        </is>
      </c>
      <c r="M1177" t="inlineStr">
        <is>
          <t/>
        </is>
      </c>
      <c r="N1177" t="n">
        <v>0.0</v>
      </c>
      <c r="O1177" t="n">
        <v>0.0</v>
      </c>
      <c r="P1177" t="n">
        <v>197.31</v>
      </c>
      <c r="Q1177" t="n">
        <v>197.3</v>
      </c>
      <c r="R1177" t="n">
        <v>37.14</v>
      </c>
      <c r="S1177" t="n">
        <v>37.14</v>
      </c>
      <c r="T1177" t="n">
        <v>2.49</v>
      </c>
      <c r="U1177" t="n">
        <v>2.49</v>
      </c>
      <c r="V1177" t="n">
        <v>38.06</v>
      </c>
      <c r="W1177" t="n">
        <v>38.06</v>
      </c>
      <c r="X1177" t="n">
        <v>3.26</v>
      </c>
      <c r="Y1177" t="n">
        <v>3.26</v>
      </c>
      <c r="Z1177" t="n">
        <v>7.44</v>
      </c>
      <c r="AA1177" t="n">
        <v>7.44</v>
      </c>
      <c r="AB1177" t="n">
        <v>12.42</v>
      </c>
      <c r="AC1177" t="n">
        <v>12.43</v>
      </c>
      <c r="AD1177" t="n">
        <v>12.439999999999998</v>
      </c>
      <c r="AE1177" t="n">
        <v>0.009999999999990905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-0.009999999999999787</v>
      </c>
      <c r="AL1177" t="inlineStr">
        <is>
          <t>unreconciled</t>
        </is>
      </c>
      <c r="AM1177" t="inlineStr">
        <is>
          <t>Order Amount Mismatch (POS&gt;3PO)</t>
        </is>
      </c>
      <c r="AN1177" t="n">
        <v>12.44</v>
      </c>
      <c r="AO1177" t="n">
        <f>ROUND(P1177*100/H1177,2)</f>
        <v>0.0</v>
      </c>
      <c r="AP1177" t="n">
        <f>ROUND(Q1177*100/I1177,2)</f>
        <v>0.0</v>
      </c>
      <c r="AQ1177"/>
      <c r="AR1177"/>
      <c r="AS1177" t="n">
        <v>0.0</v>
      </c>
    </row>
    <row r="1178">
      <c r="A1178" s="1" t="n">
        <v>45233.0</v>
      </c>
      <c r="B1178" s="2" t="n">
        <v>45233.47930555556</v>
      </c>
      <c r="C1178" t="inlineStr">
        <is>
          <t>3140023012059193</t>
        </is>
      </c>
      <c r="D1178" t="inlineStr">
        <is>
          <t>POS0012</t>
        </is>
      </c>
      <c r="E1178" t="inlineStr">
        <is>
          <t>86</t>
        </is>
      </c>
      <c r="F1178" t="inlineStr">
        <is>
          <t>0023</t>
        </is>
      </c>
      <c r="G1178" t="inlineStr">
        <is>
          <t>5312189208</t>
        </is>
      </c>
      <c r="H1178" t="n">
        <v>359.0</v>
      </c>
      <c r="I1178" t="n">
        <v>419.04</v>
      </c>
      <c r="J1178" t="n">
        <v>381.9</v>
      </c>
      <c r="K1178" t="inlineStr">
        <is>
          <t>sale</t>
        </is>
      </c>
      <c r="L1178" t="inlineStr">
        <is>
          <t/>
        </is>
      </c>
      <c r="M1178" t="inlineStr">
        <is>
          <t/>
        </is>
      </c>
      <c r="N1178" t="n">
        <v>0.0</v>
      </c>
      <c r="O1178" t="n">
        <v>0.0</v>
      </c>
      <c r="P1178" t="n">
        <v>327.25</v>
      </c>
      <c r="Q1178" t="n">
        <v>268.45</v>
      </c>
      <c r="R1178" t="n">
        <v>37.14</v>
      </c>
      <c r="S1178" t="n">
        <v>37.14</v>
      </c>
      <c r="T1178" t="n">
        <v>4.19</v>
      </c>
      <c r="U1178" t="n">
        <v>3.42</v>
      </c>
      <c r="V1178" t="n">
        <v>68.74</v>
      </c>
      <c r="W1178" t="n">
        <v>54.86</v>
      </c>
      <c r="X1178" t="n">
        <v>5.5</v>
      </c>
      <c r="Y1178" t="n">
        <v>4.49</v>
      </c>
      <c r="Z1178" t="n">
        <v>13.36</v>
      </c>
      <c r="AA1178" t="n">
        <v>10.68</v>
      </c>
      <c r="AB1178" t="n">
        <v>17.1</v>
      </c>
      <c r="AC1178" t="n">
        <v>17.1</v>
      </c>
      <c r="AD1178" t="n">
        <v>-60.04000000000002</v>
      </c>
      <c r="AE1178" t="n">
        <v>58.80000000000001</v>
      </c>
      <c r="AF1178" t="n">
        <v>0.0</v>
      </c>
      <c r="AG1178" t="n">
        <v>0.7700000000000005</v>
      </c>
      <c r="AH1178" t="n">
        <v>13.879999999999995</v>
      </c>
      <c r="AI1178" t="n">
        <v>1.0099999999999998</v>
      </c>
      <c r="AJ1178" t="n">
        <v>2.6799999999999997</v>
      </c>
      <c r="AK1178" t="n">
        <v>0.0</v>
      </c>
      <c r="AL1178" t="inlineStr">
        <is>
          <t>unreconciled</t>
        </is>
      </c>
      <c r="AM1178" t="inlineStr">
        <is>
          <t>Order Amount Mismatch (3PO&gt;POS)</t>
        </is>
      </c>
      <c r="AN1178" t="n">
        <v>60.04</v>
      </c>
      <c r="AO1178" t="n">
        <f>ROUND(P1178*100/H1178,2)</f>
        <v>0.0</v>
      </c>
      <c r="AP1178" t="n">
        <f>ROUND(Q1178*100/I1178,2)</f>
        <v>0.0</v>
      </c>
      <c r="AQ1178"/>
      <c r="AR1178"/>
      <c r="AS1178" t="n">
        <v>0.0</v>
      </c>
    </row>
    <row r="1179">
      <c r="A1179" s="1" t="n">
        <v>45236.0</v>
      </c>
      <c r="B1179" s="2" t="n">
        <v>45236.79378472222</v>
      </c>
      <c r="C1179" t="inlineStr">
        <is>
          <t>3140094012086588</t>
        </is>
      </c>
      <c r="D1179" t="inlineStr">
        <is>
          <t>POS0012</t>
        </is>
      </c>
      <c r="E1179" t="inlineStr">
        <is>
          <t>03</t>
        </is>
      </c>
      <c r="F1179" t="inlineStr">
        <is>
          <t>0094</t>
        </is>
      </c>
      <c r="G1179" t="inlineStr">
        <is>
          <t>5312193834</t>
        </is>
      </c>
      <c r="H1179" t="n">
        <v>324.0</v>
      </c>
      <c r="I1179" t="n">
        <v>308.58</v>
      </c>
      <c r="J1179" t="n">
        <v>271.44</v>
      </c>
      <c r="K1179" t="inlineStr">
        <is>
          <t>sale</t>
        </is>
      </c>
      <c r="L1179" t="inlineStr">
        <is>
          <t/>
        </is>
      </c>
      <c r="M1179" t="inlineStr">
        <is>
          <t/>
        </is>
      </c>
      <c r="N1179" t="n">
        <v>0.0</v>
      </c>
      <c r="O1179" t="n">
        <v>0.0</v>
      </c>
      <c r="P1179" t="n">
        <v>243.06</v>
      </c>
      <c r="Q1179" t="n">
        <v>243.05</v>
      </c>
      <c r="R1179" t="n">
        <v>37.14</v>
      </c>
      <c r="S1179" t="n">
        <v>37.14</v>
      </c>
      <c r="T1179" t="n">
        <v>3.09</v>
      </c>
      <c r="U1179" t="n">
        <v>3.09</v>
      </c>
      <c r="V1179" t="n">
        <v>48.86</v>
      </c>
      <c r="W1179" t="n">
        <v>48.86</v>
      </c>
      <c r="X1179" t="n">
        <v>4.05</v>
      </c>
      <c r="Y1179" t="n">
        <v>4.05</v>
      </c>
      <c r="Z1179" t="n">
        <v>9.52</v>
      </c>
      <c r="AA1179" t="n">
        <v>9.52</v>
      </c>
      <c r="AB1179" t="n">
        <v>15.42</v>
      </c>
      <c r="AC1179" t="n">
        <v>15.43</v>
      </c>
      <c r="AD1179" t="n">
        <v>15.420000000000016</v>
      </c>
      <c r="AE1179" t="n">
        <v>0.009999999999990905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-0.009999999999999787</v>
      </c>
      <c r="AL1179" t="inlineStr">
        <is>
          <t>unreconciled</t>
        </is>
      </c>
      <c r="AM1179" t="inlineStr">
        <is>
          <t>Order Amount Mismatch (POS&gt;3PO)</t>
        </is>
      </c>
      <c r="AN1179" t="n">
        <v>15.42</v>
      </c>
      <c r="AO1179" t="n">
        <f>ROUND(P1179*100/H1179,2)</f>
        <v>0.0</v>
      </c>
      <c r="AP1179" t="n">
        <f>ROUND(Q1179*100/I1179,2)</f>
        <v>0.0</v>
      </c>
      <c r="AQ1179"/>
      <c r="AR1179"/>
      <c r="AS1179" t="n">
        <v>0.0</v>
      </c>
    </row>
    <row r="1180">
      <c r="A1180" s="1" t="n">
        <v>45233.0</v>
      </c>
      <c r="B1180" s="2" t="n">
        <v>45233.53275462963</v>
      </c>
      <c r="C1180" t="inlineStr">
        <is>
          <t>3140094012085069</t>
        </is>
      </c>
      <c r="D1180" t="inlineStr">
        <is>
          <t>POS0012</t>
        </is>
      </c>
      <c r="E1180" t="inlineStr">
        <is>
          <t>84</t>
        </is>
      </c>
      <c r="F1180" t="inlineStr">
        <is>
          <t>0094</t>
        </is>
      </c>
      <c r="G1180" t="inlineStr">
        <is>
          <t>5312204517</t>
        </is>
      </c>
      <c r="H1180" t="n">
        <v>366.0</v>
      </c>
      <c r="I1180" t="n">
        <v>425.71</v>
      </c>
      <c r="J1180" t="n">
        <v>388.57</v>
      </c>
      <c r="K1180" t="inlineStr">
        <is>
          <t>sale</t>
        </is>
      </c>
      <c r="L1180" t="inlineStr">
        <is>
          <t/>
        </is>
      </c>
      <c r="M1180" t="inlineStr">
        <is>
          <t/>
        </is>
      </c>
      <c r="N1180" t="n">
        <v>0.0</v>
      </c>
      <c r="O1180" t="n">
        <v>0.0</v>
      </c>
      <c r="P1180" t="n">
        <v>332.32</v>
      </c>
      <c r="Q1180" t="n">
        <v>273.52</v>
      </c>
      <c r="R1180" t="n">
        <v>37.14</v>
      </c>
      <c r="S1180" t="n">
        <v>37.14</v>
      </c>
      <c r="T1180" t="n">
        <v>4.26</v>
      </c>
      <c r="U1180" t="n">
        <v>3.49</v>
      </c>
      <c r="V1180" t="n">
        <v>69.94</v>
      </c>
      <c r="W1180" t="n">
        <v>56.06</v>
      </c>
      <c r="X1180" t="n">
        <v>5.59</v>
      </c>
      <c r="Y1180" t="n">
        <v>4.58</v>
      </c>
      <c r="Z1180" t="n">
        <v>13.6</v>
      </c>
      <c r="AA1180" t="n">
        <v>10.91</v>
      </c>
      <c r="AB1180" t="n">
        <v>17.42</v>
      </c>
      <c r="AC1180" t="n">
        <v>17.43</v>
      </c>
      <c r="AD1180" t="n">
        <v>-59.70999999999998</v>
      </c>
      <c r="AE1180" t="n">
        <v>58.80000000000001</v>
      </c>
      <c r="AF1180" t="n">
        <v>0.0</v>
      </c>
      <c r="AG1180" t="n">
        <v>0.7699999999999996</v>
      </c>
      <c r="AH1180" t="n">
        <v>13.879999999999995</v>
      </c>
      <c r="AI1180" t="n">
        <v>1.0099999999999998</v>
      </c>
      <c r="AJ1180" t="n">
        <v>2.6899999999999995</v>
      </c>
      <c r="AK1180" t="n">
        <v>-0.00999999999999801</v>
      </c>
      <c r="AL1180" t="inlineStr">
        <is>
          <t>unreconciled</t>
        </is>
      </c>
      <c r="AM1180" t="inlineStr">
        <is>
          <t>Order Amount Mismatch (3PO&gt;POS)</t>
        </is>
      </c>
      <c r="AN1180" t="n">
        <v>59.71</v>
      </c>
      <c r="AO1180" t="n">
        <f>ROUND(P1180*100/H1180,2)</f>
        <v>0.0</v>
      </c>
      <c r="AP1180" t="n">
        <f>ROUND(Q1180*100/I1180,2)</f>
        <v>0.0</v>
      </c>
      <c r="AQ1180"/>
      <c r="AR1180"/>
      <c r="AS1180" t="n">
        <v>0.0</v>
      </c>
    </row>
    <row r="1181">
      <c r="A1181" s="1" t="n">
        <v>45233.0</v>
      </c>
      <c r="B1181" s="2" t="n">
        <v>45233.995729166665</v>
      </c>
      <c r="C1181" t="inlineStr">
        <is>
          <t>3140023012059383</t>
        </is>
      </c>
      <c r="D1181" t="inlineStr">
        <is>
          <t>POS0012</t>
        </is>
      </c>
      <c r="E1181" t="inlineStr">
        <is>
          <t>76</t>
        </is>
      </c>
      <c r="F1181" t="inlineStr">
        <is>
          <t>0023</t>
        </is>
      </c>
      <c r="G1181" t="inlineStr">
        <is>
          <t>5312207181</t>
        </is>
      </c>
      <c r="H1181" t="n">
        <v>216.0</v>
      </c>
      <c r="I1181" t="n">
        <v>205.71</v>
      </c>
      <c r="J1181" t="n">
        <v>168.57</v>
      </c>
      <c r="K1181" t="inlineStr">
        <is>
          <t>sale</t>
        </is>
      </c>
      <c r="L1181" t="inlineStr">
        <is>
          <t/>
        </is>
      </c>
      <c r="M1181" t="inlineStr">
        <is>
          <t/>
        </is>
      </c>
      <c r="N1181" t="n">
        <v>0.0</v>
      </c>
      <c r="O1181" t="n">
        <v>0.0</v>
      </c>
      <c r="P1181" t="n">
        <v>164.66</v>
      </c>
      <c r="Q1181" t="n">
        <v>164.67</v>
      </c>
      <c r="R1181" t="n">
        <v>37.14</v>
      </c>
      <c r="S1181" t="n">
        <v>37.14</v>
      </c>
      <c r="T1181" t="n">
        <v>2.06</v>
      </c>
      <c r="U1181" t="n">
        <v>2.06</v>
      </c>
      <c r="V1181" t="n">
        <v>30.34</v>
      </c>
      <c r="W1181" t="n">
        <v>30.34</v>
      </c>
      <c r="X1181" t="n">
        <v>2.7</v>
      </c>
      <c r="Y1181" t="n">
        <v>2.7</v>
      </c>
      <c r="Z1181" t="n">
        <v>5.95</v>
      </c>
      <c r="AA1181" t="n">
        <v>5.95</v>
      </c>
      <c r="AB1181" t="n">
        <v>10.28</v>
      </c>
      <c r="AC1181" t="n">
        <v>10.29</v>
      </c>
      <c r="AD1181" t="n">
        <v>10.289999999999992</v>
      </c>
      <c r="AE1181" t="n">
        <v>-0.009999999999990905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-0.009999999999999787</v>
      </c>
      <c r="AL1181" t="inlineStr">
        <is>
          <t>unreconciled</t>
        </is>
      </c>
      <c r="AM1181" t="inlineStr">
        <is>
          <t>Order Amount Mismatch (POS&gt;3PO)</t>
        </is>
      </c>
      <c r="AN1181" t="n">
        <v>10.29</v>
      </c>
      <c r="AO1181" t="n">
        <f>ROUND(P1181*100/H1181,2)</f>
        <v>0.0</v>
      </c>
      <c r="AP1181" t="n">
        <f>ROUND(Q1181*100/I1181,2)</f>
        <v>0.0</v>
      </c>
      <c r="AQ1181"/>
      <c r="AR1181"/>
      <c r="AS1181" t="n">
        <v>0.0</v>
      </c>
    </row>
    <row r="1182">
      <c r="A1182" s="1" t="n">
        <v>45235.0</v>
      </c>
      <c r="B1182" s="2" t="n">
        <v>45235.8331712963</v>
      </c>
      <c r="C1182" t="inlineStr">
        <is>
          <t>3140094012086241</t>
        </is>
      </c>
      <c r="D1182" t="inlineStr">
        <is>
          <t>POS0012</t>
        </is>
      </c>
      <c r="E1182" t="inlineStr">
        <is>
          <t>56</t>
        </is>
      </c>
      <c r="F1182" t="inlineStr">
        <is>
          <t>0094</t>
        </is>
      </c>
      <c r="G1182" t="inlineStr">
        <is>
          <t>5312215137</t>
        </is>
      </c>
      <c r="H1182" t="n">
        <v>290.0</v>
      </c>
      <c r="I1182" t="n">
        <v>276.19</v>
      </c>
      <c r="J1182" t="n">
        <v>239.05</v>
      </c>
      <c r="K1182" t="inlineStr">
        <is>
          <t>sale</t>
        </is>
      </c>
      <c r="L1182" t="inlineStr">
        <is>
          <t/>
        </is>
      </c>
      <c r="M1182" t="inlineStr">
        <is>
          <t/>
        </is>
      </c>
      <c r="N1182" t="n">
        <v>0.0</v>
      </c>
      <c r="O1182" t="n">
        <v>0.0</v>
      </c>
      <c r="P1182" t="n">
        <v>218.38</v>
      </c>
      <c r="Q1182" t="n">
        <v>218.37</v>
      </c>
      <c r="R1182" t="n">
        <v>37.14</v>
      </c>
      <c r="S1182" t="n">
        <v>37.14</v>
      </c>
      <c r="T1182" t="n">
        <v>2.76</v>
      </c>
      <c r="U1182" t="n">
        <v>2.76</v>
      </c>
      <c r="V1182" t="n">
        <v>43.03</v>
      </c>
      <c r="W1182" t="n">
        <v>43.03</v>
      </c>
      <c r="X1182" t="n">
        <v>3.62</v>
      </c>
      <c r="Y1182" t="n">
        <v>3.62</v>
      </c>
      <c r="Z1182" t="n">
        <v>8.4</v>
      </c>
      <c r="AA1182" t="n">
        <v>8.4</v>
      </c>
      <c r="AB1182" t="n">
        <v>13.82</v>
      </c>
      <c r="AC1182" t="n">
        <v>13.81</v>
      </c>
      <c r="AD1182" t="n">
        <v>13.810000000000002</v>
      </c>
      <c r="AE1182" t="n">
        <v>0.009999999999990905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0.009999999999999787</v>
      </c>
      <c r="AL1182" t="inlineStr">
        <is>
          <t>unreconciled</t>
        </is>
      </c>
      <c r="AM1182" t="inlineStr">
        <is>
          <t>Order Amount Mismatch (POS&gt;3PO)</t>
        </is>
      </c>
      <c r="AN1182" t="n">
        <v>13.81</v>
      </c>
      <c r="AO1182" t="n">
        <f>ROUND(P1182*100/H1182,2)</f>
        <v>0.0</v>
      </c>
      <c r="AP1182" t="n">
        <f>ROUND(Q1182*100/I1182,2)</f>
        <v>0.0</v>
      </c>
      <c r="AQ1182"/>
      <c r="AR1182"/>
      <c r="AS1182" t="n">
        <v>0.0</v>
      </c>
    </row>
    <row r="1183">
      <c r="A1183" s="1" t="n">
        <v>45233.0</v>
      </c>
      <c r="B1183" s="2" t="n">
        <v>45233.92023148148</v>
      </c>
      <c r="C1183" t="inlineStr">
        <is>
          <t>3140023012059348</t>
        </is>
      </c>
      <c r="D1183" t="inlineStr">
        <is>
          <t>POS0012</t>
        </is>
      </c>
      <c r="E1183" t="inlineStr">
        <is>
          <t>41</t>
        </is>
      </c>
      <c r="F1183" t="inlineStr">
        <is>
          <t>0023</t>
        </is>
      </c>
      <c r="G1183" t="inlineStr">
        <is>
          <t>5312222306</t>
        </is>
      </c>
      <c r="H1183" t="n">
        <v>502.0</v>
      </c>
      <c r="I1183" t="n">
        <v>555.24</v>
      </c>
      <c r="J1183" t="n">
        <v>518.1</v>
      </c>
      <c r="K1183" t="inlineStr">
        <is>
          <t>sale</t>
        </is>
      </c>
      <c r="L1183" t="inlineStr">
        <is>
          <t/>
        </is>
      </c>
      <c r="M1183" t="inlineStr">
        <is>
          <t/>
        </is>
      </c>
      <c r="N1183" t="n">
        <v>0.0</v>
      </c>
      <c r="O1183" t="n">
        <v>0.0</v>
      </c>
      <c r="P1183" t="n">
        <v>431.04</v>
      </c>
      <c r="Q1183" t="n">
        <v>372.24</v>
      </c>
      <c r="R1183" t="n">
        <v>37.14</v>
      </c>
      <c r="S1183" t="n">
        <v>37.14</v>
      </c>
      <c r="T1183" t="n">
        <v>5.55</v>
      </c>
      <c r="U1183" t="n">
        <v>4.78</v>
      </c>
      <c r="V1183" t="n">
        <v>93.26</v>
      </c>
      <c r="W1183" t="n">
        <v>79.37</v>
      </c>
      <c r="X1183" t="n">
        <v>7.29</v>
      </c>
      <c r="Y1183" t="n">
        <v>6.28</v>
      </c>
      <c r="Z1183" t="n">
        <v>18.1</v>
      </c>
      <c r="AA1183" t="n">
        <v>15.42</v>
      </c>
      <c r="AB1183" t="n">
        <v>23.9</v>
      </c>
      <c r="AC1183" t="n">
        <v>23.91</v>
      </c>
      <c r="AD1183" t="n">
        <v>-53.24000000000001</v>
      </c>
      <c r="AE1183" t="n">
        <v>58.80000000000001</v>
      </c>
      <c r="AF1183" t="n">
        <v>0.0</v>
      </c>
      <c r="AG1183" t="n">
        <v>0.7699999999999996</v>
      </c>
      <c r="AH1183" t="n">
        <v>13.89</v>
      </c>
      <c r="AI1183" t="n">
        <v>1.0099999999999998</v>
      </c>
      <c r="AJ1183" t="n">
        <v>2.6800000000000015</v>
      </c>
      <c r="AK1183" t="n">
        <v>-0.010000000000001563</v>
      </c>
      <c r="AL1183" t="inlineStr">
        <is>
          <t>unreconciled</t>
        </is>
      </c>
      <c r="AM1183" t="inlineStr">
        <is>
          <t>Order Amount Mismatch (3PO&gt;POS)</t>
        </is>
      </c>
      <c r="AN1183" t="n">
        <v>53.24</v>
      </c>
      <c r="AO1183" t="n">
        <f>ROUND(P1183*100/H1183,2)</f>
        <v>0.0</v>
      </c>
      <c r="AP1183" t="n">
        <f>ROUND(Q1183*100/I1183,2)</f>
        <v>0.0</v>
      </c>
      <c r="AQ1183"/>
      <c r="AR1183"/>
      <c r="AS1183" t="n">
        <v>0.0</v>
      </c>
    </row>
    <row r="1184">
      <c r="A1184" s="1" t="n">
        <v>45236.0</v>
      </c>
      <c r="B1184" s="2" t="n">
        <v>45236.86678240741</v>
      </c>
      <c r="C1184" t="inlineStr">
        <is>
          <t>3140023012060098</t>
        </is>
      </c>
      <c r="D1184" t="inlineStr">
        <is>
          <t>POS0012</t>
        </is>
      </c>
      <c r="E1184" t="inlineStr">
        <is>
          <t>89</t>
        </is>
      </c>
      <c r="F1184" t="inlineStr">
        <is>
          <t>0023</t>
        </is>
      </c>
      <c r="G1184" t="inlineStr">
        <is>
          <t>5312239601</t>
        </is>
      </c>
      <c r="H1184" t="n">
        <v>822.0</v>
      </c>
      <c r="I1184" t="n">
        <v>782.85</v>
      </c>
      <c r="J1184" t="n">
        <v>745.71</v>
      </c>
      <c r="K1184" t="inlineStr">
        <is>
          <t>sale</t>
        </is>
      </c>
      <c r="L1184" t="inlineStr">
        <is>
          <t/>
        </is>
      </c>
      <c r="M1184" t="inlineStr">
        <is>
          <t/>
        </is>
      </c>
      <c r="N1184" t="n">
        <v>0.0</v>
      </c>
      <c r="O1184" t="n">
        <v>0.0</v>
      </c>
      <c r="P1184" t="n">
        <v>604.51</v>
      </c>
      <c r="Q1184" t="n">
        <v>604.51</v>
      </c>
      <c r="R1184" t="n">
        <v>37.14</v>
      </c>
      <c r="S1184" t="n">
        <v>37.14</v>
      </c>
      <c r="T1184" t="n">
        <v>7.83</v>
      </c>
      <c r="U1184" t="n">
        <v>7.83</v>
      </c>
      <c r="V1184" t="n">
        <v>134.23</v>
      </c>
      <c r="W1184" t="n">
        <v>134.23</v>
      </c>
      <c r="X1184" t="n">
        <v>10.27</v>
      </c>
      <c r="Y1184" t="n">
        <v>10.27</v>
      </c>
      <c r="Z1184" t="n">
        <v>26.01</v>
      </c>
      <c r="AA1184" t="n">
        <v>26.01</v>
      </c>
      <c r="AB1184" t="n">
        <v>39.14</v>
      </c>
      <c r="AC1184" t="n">
        <v>39.14</v>
      </c>
      <c r="AD1184" t="n">
        <v>39.14999999999998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0.0</v>
      </c>
      <c r="AL1184" t="inlineStr">
        <is>
          <t>unreconciled</t>
        </is>
      </c>
      <c r="AM1184" t="inlineStr">
        <is>
          <t>Order Amount Mismatch (POS&gt;3PO)</t>
        </is>
      </c>
      <c r="AN1184" t="n">
        <v>39.15</v>
      </c>
      <c r="AO1184" t="n">
        <f>ROUND(P1184*100/H1184,2)</f>
        <v>0.0</v>
      </c>
      <c r="AP1184" t="n">
        <f>ROUND(Q1184*100/I1184,2)</f>
        <v>0.0</v>
      </c>
      <c r="AQ1184"/>
      <c r="AR1184"/>
      <c r="AS1184" t="n">
        <v>0.0</v>
      </c>
    </row>
    <row r="1185">
      <c r="A1185" s="1" t="n">
        <v>45234.0</v>
      </c>
      <c r="B1185" s="2" t="n">
        <v>45235.003020833334</v>
      </c>
      <c r="C1185" t="inlineStr">
        <is>
          <t>3140094012085876</t>
        </is>
      </c>
      <c r="D1185" t="inlineStr">
        <is>
          <t>POS0012</t>
        </is>
      </c>
      <c r="E1185" t="inlineStr">
        <is>
          <t>91</t>
        </is>
      </c>
      <c r="F1185" t="inlineStr">
        <is>
          <t>0094</t>
        </is>
      </c>
      <c r="G1185" t="inlineStr">
        <is>
          <t>5312248161</t>
        </is>
      </c>
      <c r="H1185" t="n">
        <v>304.0</v>
      </c>
      <c r="I1185" t="n">
        <v>289.53</v>
      </c>
      <c r="J1185" t="n">
        <v>252.39</v>
      </c>
      <c r="K1185" t="inlineStr">
        <is>
          <t>sale</t>
        </is>
      </c>
      <c r="L1185" t="inlineStr">
        <is>
          <t/>
        </is>
      </c>
      <c r="M1185" t="inlineStr">
        <is>
          <t/>
        </is>
      </c>
      <c r="N1185" t="n">
        <v>0.0</v>
      </c>
      <c r="O1185" t="n">
        <v>0.0</v>
      </c>
      <c r="P1185" t="n">
        <v>228.54</v>
      </c>
      <c r="Q1185" t="n">
        <v>228.54</v>
      </c>
      <c r="R1185" t="n">
        <v>37.14</v>
      </c>
      <c r="S1185" t="n">
        <v>37.14</v>
      </c>
      <c r="T1185" t="n">
        <v>2.9</v>
      </c>
      <c r="U1185" t="n">
        <v>2.9</v>
      </c>
      <c r="V1185" t="n">
        <v>45.43</v>
      </c>
      <c r="W1185" t="n">
        <v>45.43</v>
      </c>
      <c r="X1185" t="n">
        <v>3.8</v>
      </c>
      <c r="Y1185" t="n">
        <v>3.8</v>
      </c>
      <c r="Z1185" t="n">
        <v>8.86</v>
      </c>
      <c r="AA1185" t="n">
        <v>8.86</v>
      </c>
      <c r="AB1185" t="n">
        <v>14.48</v>
      </c>
      <c r="AC1185" t="n">
        <v>14.48</v>
      </c>
      <c r="AD1185" t="n">
        <v>14.470000000000027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inlineStr">
        <is>
          <t>unreconciled</t>
        </is>
      </c>
      <c r="AM1185" t="inlineStr">
        <is>
          <t>Order Amount Mismatch (POS&gt;3PO)</t>
        </is>
      </c>
      <c r="AN1185" t="n">
        <v>14.47</v>
      </c>
      <c r="AO1185" t="n">
        <f>ROUND(P1185*100/H1185,2)</f>
        <v>0.0</v>
      </c>
      <c r="AP1185" t="n">
        <f>ROUND(Q1185*100/I1185,2)</f>
        <v>0.0</v>
      </c>
      <c r="AQ1185"/>
      <c r="AR1185"/>
      <c r="AS1185" t="n">
        <v>0.0</v>
      </c>
    </row>
    <row r="1186">
      <c r="A1186" s="1" t="n">
        <v>45233.0</v>
      </c>
      <c r="B1186" s="2" t="n">
        <v>45233.53815972222</v>
      </c>
      <c r="C1186" t="inlineStr">
        <is>
          <t>3140023012059205</t>
        </is>
      </c>
      <c r="D1186" t="inlineStr">
        <is>
          <t>POS0012</t>
        </is>
      </c>
      <c r="E1186" t="inlineStr">
        <is>
          <t>98</t>
        </is>
      </c>
      <c r="F1186" t="inlineStr">
        <is>
          <t>0023</t>
        </is>
      </c>
      <c r="G1186" t="inlineStr">
        <is>
          <t>5312255799</t>
        </is>
      </c>
      <c r="H1186" t="n">
        <v>336.0</v>
      </c>
      <c r="I1186" t="n">
        <v>397.14</v>
      </c>
      <c r="J1186" t="n">
        <v>360.0</v>
      </c>
      <c r="K1186" t="inlineStr">
        <is>
          <t>sale</t>
        </is>
      </c>
      <c r="L1186" t="inlineStr">
        <is>
          <t/>
        </is>
      </c>
      <c r="M1186" t="inlineStr">
        <is>
          <t/>
        </is>
      </c>
      <c r="N1186" t="n">
        <v>0.0</v>
      </c>
      <c r="O1186" t="n">
        <v>0.0</v>
      </c>
      <c r="P1186" t="n">
        <v>310.56</v>
      </c>
      <c r="Q1186" t="n">
        <v>251.77</v>
      </c>
      <c r="R1186" t="n">
        <v>37.14</v>
      </c>
      <c r="S1186" t="n">
        <v>37.14</v>
      </c>
      <c r="T1186" t="n">
        <v>3.97</v>
      </c>
      <c r="U1186" t="n">
        <v>3.2</v>
      </c>
      <c r="V1186" t="n">
        <v>64.8</v>
      </c>
      <c r="W1186" t="n">
        <v>50.91</v>
      </c>
      <c r="X1186" t="n">
        <v>5.21</v>
      </c>
      <c r="Y1186" t="n">
        <v>4.2</v>
      </c>
      <c r="Z1186" t="n">
        <v>12.6</v>
      </c>
      <c r="AA1186" t="n">
        <v>9.92</v>
      </c>
      <c r="AB1186" t="n">
        <v>16.0</v>
      </c>
      <c r="AC1186" t="n">
        <v>16.0</v>
      </c>
      <c r="AD1186" t="n">
        <v>-61.139999999999986</v>
      </c>
      <c r="AE1186" t="n">
        <v>58.78999999999999</v>
      </c>
      <c r="AF1186" t="n">
        <v>0.0</v>
      </c>
      <c r="AG1186" t="n">
        <v>0.77</v>
      </c>
      <c r="AH1186" t="n">
        <v>13.89</v>
      </c>
      <c r="AI1186" t="n">
        <v>1.0099999999999998</v>
      </c>
      <c r="AJ1186" t="n">
        <v>2.6799999999999997</v>
      </c>
      <c r="AK1186" t="n">
        <v>0.0</v>
      </c>
      <c r="AL1186" t="inlineStr">
        <is>
          <t>unreconciled</t>
        </is>
      </c>
      <c r="AM1186" t="inlineStr">
        <is>
          <t>Order Amount Mismatch (3PO&gt;POS)</t>
        </is>
      </c>
      <c r="AN1186" t="n">
        <v>61.14</v>
      </c>
      <c r="AO1186" t="n">
        <f>ROUND(P1186*100/H1186,2)</f>
        <v>0.0</v>
      </c>
      <c r="AP1186" t="n">
        <f>ROUND(Q1186*100/I1186,2)</f>
        <v>0.0</v>
      </c>
      <c r="AQ1186"/>
      <c r="AR1186"/>
      <c r="AS1186" t="n">
        <v>0.0</v>
      </c>
    </row>
    <row r="1187">
      <c r="A1187" s="1" t="n">
        <v>45233.0</v>
      </c>
      <c r="B1187" s="2" t="n">
        <v>45233.81159722222</v>
      </c>
      <c r="C1187" t="inlineStr">
        <is>
          <t>3140023012059299</t>
        </is>
      </c>
      <c r="D1187" t="inlineStr">
        <is>
          <t>POS0012</t>
        </is>
      </c>
      <c r="E1187" t="inlineStr">
        <is>
          <t>92</t>
        </is>
      </c>
      <c r="F1187" t="inlineStr">
        <is>
          <t>0023</t>
        </is>
      </c>
      <c r="G1187" t="inlineStr">
        <is>
          <t>5312257687</t>
        </is>
      </c>
      <c r="H1187" t="n">
        <v>139.0</v>
      </c>
      <c r="I1187" t="n">
        <v>132.38</v>
      </c>
      <c r="J1187" t="n">
        <v>95.24</v>
      </c>
      <c r="K1187" t="inlineStr">
        <is>
          <t>sale</t>
        </is>
      </c>
      <c r="L1187" t="inlineStr">
        <is>
          <t/>
        </is>
      </c>
      <c r="M1187" t="inlineStr">
        <is>
          <t/>
        </is>
      </c>
      <c r="N1187" t="n">
        <v>0.0</v>
      </c>
      <c r="O1187" t="n">
        <v>0.0</v>
      </c>
      <c r="P1187" t="n">
        <v>108.78</v>
      </c>
      <c r="Q1187" t="n">
        <v>108.78</v>
      </c>
      <c r="R1187" t="n">
        <v>37.14</v>
      </c>
      <c r="S1187" t="n">
        <v>37.14</v>
      </c>
      <c r="T1187" t="n">
        <v>1.32</v>
      </c>
      <c r="U1187" t="n">
        <v>1.32</v>
      </c>
      <c r="V1187" t="n">
        <v>17.14</v>
      </c>
      <c r="W1187" t="n">
        <v>17.14</v>
      </c>
      <c r="X1187" t="n">
        <v>1.74</v>
      </c>
      <c r="Y1187" t="n">
        <v>1.74</v>
      </c>
      <c r="Z1187" t="n">
        <v>3.4</v>
      </c>
      <c r="AA1187" t="n">
        <v>3.4</v>
      </c>
      <c r="AB1187" t="n">
        <v>6.62</v>
      </c>
      <c r="AC1187" t="n">
        <v>6.62</v>
      </c>
      <c r="AD1187" t="n">
        <v>6.6200000000000045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inlineStr">
        <is>
          <t>unreconciled</t>
        </is>
      </c>
      <c r="AM1187" t="inlineStr">
        <is>
          <t>Order Amount Mismatch (POS&gt;3PO)</t>
        </is>
      </c>
      <c r="AN1187" t="n">
        <v>6.62</v>
      </c>
      <c r="AO1187" t="n">
        <f>ROUND(P1187*100/H1187,2)</f>
        <v>0.0</v>
      </c>
      <c r="AP1187" t="n">
        <f>ROUND(Q1187*100/I1187,2)</f>
        <v>0.0</v>
      </c>
      <c r="AQ1187"/>
      <c r="AR1187"/>
      <c r="AS1187" t="n">
        <v>0.0</v>
      </c>
    </row>
    <row r="1188">
      <c r="A1188" s="1" t="n">
        <v>45233.0</v>
      </c>
      <c r="B1188" s="2" t="n">
        <v>45233.967152777775</v>
      </c>
      <c r="C1188" t="inlineStr">
        <is>
          <t>3140023012059365</t>
        </is>
      </c>
      <c r="D1188" t="inlineStr">
        <is>
          <t>POS0012</t>
        </is>
      </c>
      <c r="E1188" t="inlineStr">
        <is>
          <t>58</t>
        </is>
      </c>
      <c r="F1188" t="inlineStr">
        <is>
          <t>0023</t>
        </is>
      </c>
      <c r="G1188" t="inlineStr">
        <is>
          <t>5312267291</t>
        </is>
      </c>
      <c r="H1188" t="n">
        <v>311.0</v>
      </c>
      <c r="I1188" t="n">
        <v>373.32</v>
      </c>
      <c r="J1188" t="n">
        <v>336.18</v>
      </c>
      <c r="K1188" t="inlineStr">
        <is>
          <t>sale</t>
        </is>
      </c>
      <c r="L1188" t="inlineStr">
        <is>
          <t/>
        </is>
      </c>
      <c r="M1188" t="inlineStr">
        <is>
          <t/>
        </is>
      </c>
      <c r="N1188" t="n">
        <v>0.0</v>
      </c>
      <c r="O1188" t="n">
        <v>0.0</v>
      </c>
      <c r="P1188" t="n">
        <v>292.41</v>
      </c>
      <c r="Q1188" t="n">
        <v>233.6</v>
      </c>
      <c r="R1188" t="n">
        <v>37.14</v>
      </c>
      <c r="S1188" t="n">
        <v>37.14</v>
      </c>
      <c r="T1188" t="n">
        <v>3.73</v>
      </c>
      <c r="U1188" t="n">
        <v>2.96</v>
      </c>
      <c r="V1188" t="n">
        <v>60.51</v>
      </c>
      <c r="W1188" t="n">
        <v>46.63</v>
      </c>
      <c r="X1188" t="n">
        <v>4.9</v>
      </c>
      <c r="Y1188" t="n">
        <v>3.89</v>
      </c>
      <c r="Z1188" t="n">
        <v>11.77</v>
      </c>
      <c r="AA1188" t="n">
        <v>9.09</v>
      </c>
      <c r="AB1188" t="n">
        <v>14.82</v>
      </c>
      <c r="AC1188" t="n">
        <v>14.81</v>
      </c>
      <c r="AD1188" t="n">
        <v>-62.31999999999999</v>
      </c>
      <c r="AE1188" t="n">
        <v>58.81000000000003</v>
      </c>
      <c r="AF1188" t="n">
        <v>0.0</v>
      </c>
      <c r="AG1188" t="n">
        <v>0.77</v>
      </c>
      <c r="AH1188" t="n">
        <v>13.879999999999995</v>
      </c>
      <c r="AI1188" t="n">
        <v>1.0100000000000002</v>
      </c>
      <c r="AJ1188" t="n">
        <v>2.6799999999999997</v>
      </c>
      <c r="AK1188" t="n">
        <v>0.009999999999999787</v>
      </c>
      <c r="AL1188" t="inlineStr">
        <is>
          <t>unreconciled</t>
        </is>
      </c>
      <c r="AM1188" t="inlineStr">
        <is>
          <t>Order Amount Mismatch (3PO&gt;POS)</t>
        </is>
      </c>
      <c r="AN1188" t="n">
        <v>62.32</v>
      </c>
      <c r="AO1188" t="n">
        <f>ROUND(P1188*100/H1188,2)</f>
        <v>0.0</v>
      </c>
      <c r="AP1188" t="n">
        <f>ROUND(Q1188*100/I1188,2)</f>
        <v>0.0</v>
      </c>
      <c r="AQ1188"/>
      <c r="AR1188"/>
      <c r="AS1188" t="n">
        <v>0.0</v>
      </c>
    </row>
    <row r="1189">
      <c r="A1189" s="1" t="n">
        <v>45233.0</v>
      </c>
      <c r="B1189" s="2" t="n">
        <v>45233.89219907407</v>
      </c>
      <c r="C1189" t="inlineStr">
        <is>
          <t>3140094012085320</t>
        </is>
      </c>
      <c r="D1189" t="inlineStr">
        <is>
          <t>POS0012</t>
        </is>
      </c>
      <c r="E1189" t="inlineStr">
        <is>
          <t>35</t>
        </is>
      </c>
      <c r="F1189" t="inlineStr">
        <is>
          <t>0094</t>
        </is>
      </c>
      <c r="G1189" t="inlineStr">
        <is>
          <t>5312272321</t>
        </is>
      </c>
      <c r="H1189" t="n">
        <v>480.0</v>
      </c>
      <c r="I1189" t="n">
        <v>534.28</v>
      </c>
      <c r="J1189" t="n">
        <v>497.14</v>
      </c>
      <c r="K1189" t="inlineStr">
        <is>
          <t>sale</t>
        </is>
      </c>
      <c r="L1189" t="inlineStr">
        <is>
          <t/>
        </is>
      </c>
      <c r="M1189" t="inlineStr">
        <is>
          <t/>
        </is>
      </c>
      <c r="N1189" t="n">
        <v>0.0</v>
      </c>
      <c r="O1189" t="n">
        <v>0.0</v>
      </c>
      <c r="P1189" t="n">
        <v>415.07</v>
      </c>
      <c r="Q1189" t="n">
        <v>356.28</v>
      </c>
      <c r="R1189" t="n">
        <v>37.14</v>
      </c>
      <c r="S1189" t="n">
        <v>37.14</v>
      </c>
      <c r="T1189" t="n">
        <v>5.34</v>
      </c>
      <c r="U1189" t="n">
        <v>4.57</v>
      </c>
      <c r="V1189" t="n">
        <v>89.49</v>
      </c>
      <c r="W1189" t="n">
        <v>75.6</v>
      </c>
      <c r="X1189" t="n">
        <v>7.01</v>
      </c>
      <c r="Y1189" t="n">
        <v>6.0</v>
      </c>
      <c r="Z1189" t="n">
        <v>17.37</v>
      </c>
      <c r="AA1189" t="n">
        <v>14.69</v>
      </c>
      <c r="AB1189" t="n">
        <v>22.86</v>
      </c>
      <c r="AC1189" t="n">
        <v>22.86</v>
      </c>
      <c r="AD1189" t="n">
        <v>-54.27999999999997</v>
      </c>
      <c r="AE1189" t="n">
        <v>58.79000000000002</v>
      </c>
      <c r="AF1189" t="n">
        <v>0.0</v>
      </c>
      <c r="AG1189" t="n">
        <v>0.7699999999999996</v>
      </c>
      <c r="AH1189" t="n">
        <v>13.89</v>
      </c>
      <c r="AI1189" t="n">
        <v>1.0099999999999998</v>
      </c>
      <c r="AJ1189" t="n">
        <v>2.6800000000000015</v>
      </c>
      <c r="AK1189" t="n">
        <v>0.0</v>
      </c>
      <c r="AL1189" t="inlineStr">
        <is>
          <t>unreconciled</t>
        </is>
      </c>
      <c r="AM1189" t="inlineStr">
        <is>
          <t>Order Amount Mismatch (3PO&gt;POS)</t>
        </is>
      </c>
      <c r="AN1189" t="n">
        <v>54.28</v>
      </c>
      <c r="AO1189" t="n">
        <f>ROUND(P1189*100/H1189,2)</f>
        <v>0.0</v>
      </c>
      <c r="AP1189" t="n">
        <f>ROUND(Q1189*100/I1189,2)</f>
        <v>0.0</v>
      </c>
      <c r="AQ1189"/>
      <c r="AR1189"/>
      <c r="AS1189" t="n">
        <v>0.0</v>
      </c>
    </row>
    <row r="1190">
      <c r="A1190" s="1" t="n">
        <v>45233.0</v>
      </c>
      <c r="B1190" s="2" t="n">
        <v>45233.64362268519</v>
      </c>
      <c r="C1190" t="inlineStr">
        <is>
          <t>3140094012085128</t>
        </is>
      </c>
      <c r="D1190" t="inlineStr">
        <is>
          <t>POS0012</t>
        </is>
      </c>
      <c r="E1190" t="inlineStr">
        <is>
          <t>43</t>
        </is>
      </c>
      <c r="F1190" t="inlineStr">
        <is>
          <t>0094</t>
        </is>
      </c>
      <c r="G1190" t="inlineStr">
        <is>
          <t>5312276753</t>
        </is>
      </c>
      <c r="H1190" t="n">
        <v>264.0</v>
      </c>
      <c r="I1190" t="n">
        <v>328.56</v>
      </c>
      <c r="J1190" t="n">
        <v>291.42</v>
      </c>
      <c r="K1190" t="inlineStr">
        <is>
          <t>sale</t>
        </is>
      </c>
      <c r="L1190" t="inlineStr">
        <is>
          <t/>
        </is>
      </c>
      <c r="M1190" t="inlineStr">
        <is>
          <t/>
        </is>
      </c>
      <c r="N1190" t="n">
        <v>0.0</v>
      </c>
      <c r="O1190" t="n">
        <v>0.0</v>
      </c>
      <c r="P1190" t="n">
        <v>258.28</v>
      </c>
      <c r="Q1190" t="n">
        <v>199.5</v>
      </c>
      <c r="R1190" t="n">
        <v>37.14</v>
      </c>
      <c r="S1190" t="n">
        <v>37.14</v>
      </c>
      <c r="T1190" t="n">
        <v>3.29</v>
      </c>
      <c r="U1190" t="n">
        <v>2.51</v>
      </c>
      <c r="V1190" t="n">
        <v>52.46</v>
      </c>
      <c r="W1190" t="n">
        <v>38.57</v>
      </c>
      <c r="X1190" t="n">
        <v>4.31</v>
      </c>
      <c r="Y1190" t="n">
        <v>3.3</v>
      </c>
      <c r="Z1190" t="n">
        <v>10.22</v>
      </c>
      <c r="AA1190" t="n">
        <v>7.53</v>
      </c>
      <c r="AB1190" t="n">
        <v>12.58</v>
      </c>
      <c r="AC1190" t="n">
        <v>12.57</v>
      </c>
      <c r="AD1190" t="n">
        <v>-64.56</v>
      </c>
      <c r="AE1190" t="n">
        <v>58.77999999999997</v>
      </c>
      <c r="AF1190" t="n">
        <v>0.0</v>
      </c>
      <c r="AG1190" t="n">
        <v>0.7800000000000002</v>
      </c>
      <c r="AH1190" t="n">
        <v>13.89</v>
      </c>
      <c r="AI1190" t="n">
        <v>1.0099999999999998</v>
      </c>
      <c r="AJ1190" t="n">
        <v>2.6900000000000004</v>
      </c>
      <c r="AK1190" t="n">
        <v>0.009999999999999787</v>
      </c>
      <c r="AL1190" t="inlineStr">
        <is>
          <t>unreconciled</t>
        </is>
      </c>
      <c r="AM1190" t="inlineStr">
        <is>
          <t>Order Amount Mismatch (3PO&gt;POS)</t>
        </is>
      </c>
      <c r="AN1190" t="n">
        <v>64.56</v>
      </c>
      <c r="AO1190" t="n">
        <f>ROUND(P1190*100/H1190,2)</f>
        <v>0.0</v>
      </c>
      <c r="AP1190" t="n">
        <f>ROUND(Q1190*100/I1190,2)</f>
        <v>0.0</v>
      </c>
      <c r="AQ1190"/>
      <c r="AR1190"/>
      <c r="AS1190" t="n">
        <v>0.0</v>
      </c>
    </row>
    <row r="1191">
      <c r="A1191" s="1" t="n">
        <v>45233.0</v>
      </c>
      <c r="B1191" s="2" t="n">
        <v>45233.64027777778</v>
      </c>
      <c r="C1191" t="inlineStr">
        <is>
          <t>3140094012085126</t>
        </is>
      </c>
      <c r="D1191" t="inlineStr">
        <is>
          <t>POS0012</t>
        </is>
      </c>
      <c r="E1191" t="inlineStr">
        <is>
          <t>41</t>
        </is>
      </c>
      <c r="F1191" t="inlineStr">
        <is>
          <t>0094</t>
        </is>
      </c>
      <c r="G1191" t="inlineStr">
        <is>
          <t>5312290357</t>
        </is>
      </c>
      <c r="H1191" t="n">
        <v>329.0</v>
      </c>
      <c r="I1191" t="n">
        <v>390.47</v>
      </c>
      <c r="J1191" t="n">
        <v>353.33</v>
      </c>
      <c r="K1191" t="inlineStr">
        <is>
          <t>sale</t>
        </is>
      </c>
      <c r="L1191" t="inlineStr">
        <is>
          <t/>
        </is>
      </c>
      <c r="M1191" t="inlineStr">
        <is>
          <t/>
        </is>
      </c>
      <c r="N1191" t="n">
        <v>0.0</v>
      </c>
      <c r="O1191" t="n">
        <v>0.0</v>
      </c>
      <c r="P1191" t="n">
        <v>305.48</v>
      </c>
      <c r="Q1191" t="n">
        <v>246.7</v>
      </c>
      <c r="R1191" t="n">
        <v>37.14</v>
      </c>
      <c r="S1191" t="n">
        <v>37.14</v>
      </c>
      <c r="T1191" t="n">
        <v>3.9</v>
      </c>
      <c r="U1191" t="n">
        <v>3.13</v>
      </c>
      <c r="V1191" t="n">
        <v>63.6</v>
      </c>
      <c r="W1191" t="n">
        <v>49.71</v>
      </c>
      <c r="X1191" t="n">
        <v>5.12</v>
      </c>
      <c r="Y1191" t="n">
        <v>4.11</v>
      </c>
      <c r="Z1191" t="n">
        <v>12.37</v>
      </c>
      <c r="AA1191" t="n">
        <v>9.69</v>
      </c>
      <c r="AB1191" t="n">
        <v>15.66</v>
      </c>
      <c r="AC1191" t="n">
        <v>15.67</v>
      </c>
      <c r="AD1191" t="n">
        <v>-61.47000000000003</v>
      </c>
      <c r="AE1191" t="n">
        <v>58.78000000000003</v>
      </c>
      <c r="AF1191" t="n">
        <v>0.0</v>
      </c>
      <c r="AG1191" t="n">
        <v>0.77</v>
      </c>
      <c r="AH1191" t="n">
        <v>13.89</v>
      </c>
      <c r="AI1191" t="n">
        <v>1.0099999999999998</v>
      </c>
      <c r="AJ1191" t="n">
        <v>2.6799999999999997</v>
      </c>
      <c r="AK1191" t="n">
        <v>-0.009999999999999787</v>
      </c>
      <c r="AL1191" t="inlineStr">
        <is>
          <t>unreconciled</t>
        </is>
      </c>
      <c r="AM1191" t="inlineStr">
        <is>
          <t>Order Amount Mismatch (3PO&gt;POS)</t>
        </is>
      </c>
      <c r="AN1191" t="n">
        <v>61.47</v>
      </c>
      <c r="AO1191" t="n">
        <f>ROUND(P1191*100/H1191,2)</f>
        <v>0.0</v>
      </c>
      <c r="AP1191" t="n">
        <f>ROUND(Q1191*100/I1191,2)</f>
        <v>0.0</v>
      </c>
      <c r="AQ1191"/>
      <c r="AR1191"/>
      <c r="AS1191" t="n">
        <v>0.0</v>
      </c>
    </row>
    <row r="1192">
      <c r="A1192" s="1" t="n">
        <v>45234.0</v>
      </c>
      <c r="B1192" s="2" t="n">
        <v>45234.98775462963</v>
      </c>
      <c r="C1192" t="inlineStr">
        <is>
          <t>3140094012085860</t>
        </is>
      </c>
      <c r="D1192" t="inlineStr">
        <is>
          <t>POS0012</t>
        </is>
      </c>
      <c r="E1192" t="inlineStr">
        <is>
          <t>75</t>
        </is>
      </c>
      <c r="F1192" t="inlineStr">
        <is>
          <t>0094</t>
        </is>
      </c>
      <c r="G1192" t="inlineStr">
        <is>
          <t>5312292654</t>
        </is>
      </c>
      <c r="H1192" t="n">
        <v>911.0</v>
      </c>
      <c r="I1192" t="n">
        <v>867.61</v>
      </c>
      <c r="J1192" t="n">
        <v>830.47</v>
      </c>
      <c r="K1192" t="inlineStr">
        <is>
          <t>sale</t>
        </is>
      </c>
      <c r="L1192" t="inlineStr">
        <is>
          <t/>
        </is>
      </c>
      <c r="M1192" t="inlineStr">
        <is>
          <t/>
        </is>
      </c>
      <c r="N1192" t="n">
        <v>0.0</v>
      </c>
      <c r="O1192" t="n">
        <v>0.0</v>
      </c>
      <c r="P1192" t="n">
        <v>669.1</v>
      </c>
      <c r="Q1192" t="n">
        <v>669.08</v>
      </c>
      <c r="R1192" t="n">
        <v>37.14</v>
      </c>
      <c r="S1192" t="n">
        <v>37.14</v>
      </c>
      <c r="T1192" t="n">
        <v>8.68</v>
      </c>
      <c r="U1192" t="n">
        <v>8.68</v>
      </c>
      <c r="V1192" t="n">
        <v>149.48</v>
      </c>
      <c r="W1192" t="n">
        <v>149.48</v>
      </c>
      <c r="X1192" t="n">
        <v>11.39</v>
      </c>
      <c r="Y1192" t="n">
        <v>11.39</v>
      </c>
      <c r="Z1192" t="n">
        <v>28.96</v>
      </c>
      <c r="AA1192" t="n">
        <v>28.96</v>
      </c>
      <c r="AB1192" t="n">
        <v>43.38</v>
      </c>
      <c r="AC1192" t="n">
        <v>43.38</v>
      </c>
      <c r="AD1192" t="n">
        <v>43.389999999999986</v>
      </c>
      <c r="AE1192" t="n">
        <v>0.01999999999998181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0.0</v>
      </c>
      <c r="AL1192" t="inlineStr">
        <is>
          <t>unreconciled</t>
        </is>
      </c>
      <c r="AM1192" t="inlineStr">
        <is>
          <t>Order Amount Mismatch (POS&gt;3PO)</t>
        </is>
      </c>
      <c r="AN1192" t="n">
        <v>43.39</v>
      </c>
      <c r="AO1192" t="n">
        <f>ROUND(P1192*100/H1192,2)</f>
        <v>0.0</v>
      </c>
      <c r="AP1192" t="n">
        <f>ROUND(Q1192*100/I1192,2)</f>
        <v>0.0</v>
      </c>
      <c r="AQ1192"/>
      <c r="AR1192"/>
      <c r="AS1192" t="n">
        <v>0.0</v>
      </c>
    </row>
    <row r="1193">
      <c r="A1193" s="1" t="n">
        <v>45232.0</v>
      </c>
      <c r="B1193" s="2" t="n">
        <v>45233.01054398148</v>
      </c>
      <c r="C1193" t="inlineStr">
        <is>
          <t>3140023012059157</t>
        </is>
      </c>
      <c r="D1193" t="inlineStr">
        <is>
          <t>POS0012</t>
        </is>
      </c>
      <c r="E1193" t="inlineStr">
        <is>
          <t>50</t>
        </is>
      </c>
      <c r="F1193" t="inlineStr">
        <is>
          <t>0023</t>
        </is>
      </c>
      <c r="G1193" t="inlineStr">
        <is>
          <t>5312302603</t>
        </is>
      </c>
      <c r="H1193" t="n">
        <v>293.0</v>
      </c>
      <c r="I1193" t="n">
        <v>279.04</v>
      </c>
      <c r="J1193" t="n">
        <v>241.9</v>
      </c>
      <c r="K1193" t="inlineStr">
        <is>
          <t>sale</t>
        </is>
      </c>
      <c r="L1193" t="inlineStr">
        <is>
          <t/>
        </is>
      </c>
      <c r="M1193" t="inlineStr">
        <is>
          <t/>
        </is>
      </c>
      <c r="N1193" t="n">
        <v>0.0</v>
      </c>
      <c r="O1193" t="n">
        <v>0.0</v>
      </c>
      <c r="P1193" t="n">
        <v>220.55</v>
      </c>
      <c r="Q1193" t="n">
        <v>220.54</v>
      </c>
      <c r="R1193" t="n">
        <v>37.14</v>
      </c>
      <c r="S1193" t="n">
        <v>37.14</v>
      </c>
      <c r="T1193" t="n">
        <v>2.79</v>
      </c>
      <c r="U1193" t="n">
        <v>2.79</v>
      </c>
      <c r="V1193" t="n">
        <v>43.54</v>
      </c>
      <c r="W1193" t="n">
        <v>43.54</v>
      </c>
      <c r="X1193" t="n">
        <v>3.66</v>
      </c>
      <c r="Y1193" t="n">
        <v>3.66</v>
      </c>
      <c r="Z1193" t="n">
        <v>8.5</v>
      </c>
      <c r="AA1193" t="n">
        <v>8.5</v>
      </c>
      <c r="AB1193" t="n">
        <v>13.96</v>
      </c>
      <c r="AC1193" t="n">
        <v>13.95</v>
      </c>
      <c r="AD1193" t="n">
        <v>13.95999999999998</v>
      </c>
      <c r="AE1193" t="n">
        <v>0.010000000000019327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0.010000000000001563</v>
      </c>
      <c r="AL1193" t="inlineStr">
        <is>
          <t>unreconciled</t>
        </is>
      </c>
      <c r="AM1193" t="inlineStr">
        <is>
          <t>Order Amount Mismatch (POS&gt;3PO)</t>
        </is>
      </c>
      <c r="AN1193" t="n">
        <v>13.96</v>
      </c>
      <c r="AO1193" t="n">
        <f>ROUND(P1193*100/H1193,2)</f>
        <v>0.0</v>
      </c>
      <c r="AP1193" t="n">
        <f>ROUND(Q1193*100/I1193,2)</f>
        <v>0.0</v>
      </c>
      <c r="AQ1193"/>
      <c r="AR1193"/>
      <c r="AS1193" t="n">
        <v>0.0</v>
      </c>
    </row>
    <row r="1194">
      <c r="A1194" s="1" t="n">
        <v>45233.0</v>
      </c>
      <c r="B1194" s="2" t="n">
        <v>45233.71487268519</v>
      </c>
      <c r="C1194" t="inlineStr">
        <is>
          <t>3140094012085167</t>
        </is>
      </c>
      <c r="D1194" t="inlineStr">
        <is>
          <t>POS0012</t>
        </is>
      </c>
      <c r="E1194" t="inlineStr">
        <is>
          <t>82</t>
        </is>
      </c>
      <c r="F1194" t="inlineStr">
        <is>
          <t>0094</t>
        </is>
      </c>
      <c r="G1194" t="inlineStr">
        <is>
          <t>5312312400</t>
        </is>
      </c>
      <c r="H1194" t="n">
        <v>259.0</v>
      </c>
      <c r="I1194" t="n">
        <v>323.81</v>
      </c>
      <c r="J1194" t="n">
        <v>286.67</v>
      </c>
      <c r="K1194" t="inlineStr">
        <is>
          <t>sale</t>
        </is>
      </c>
      <c r="L1194" t="inlineStr">
        <is>
          <t/>
        </is>
      </c>
      <c r="M1194" t="inlineStr">
        <is>
          <t/>
        </is>
      </c>
      <c r="N1194" t="n">
        <v>0.0</v>
      </c>
      <c r="O1194" t="n">
        <v>0.0</v>
      </c>
      <c r="P1194" t="n">
        <v>254.67</v>
      </c>
      <c r="Q1194" t="n">
        <v>195.87</v>
      </c>
      <c r="R1194" t="n">
        <v>37.14</v>
      </c>
      <c r="S1194" t="n">
        <v>37.14</v>
      </c>
      <c r="T1194" t="n">
        <v>3.24</v>
      </c>
      <c r="U1194" t="n">
        <v>2.47</v>
      </c>
      <c r="V1194" t="n">
        <v>51.6</v>
      </c>
      <c r="W1194" t="n">
        <v>37.72</v>
      </c>
      <c r="X1194" t="n">
        <v>4.25</v>
      </c>
      <c r="Y1194" t="n">
        <v>3.24</v>
      </c>
      <c r="Z1194" t="n">
        <v>10.05</v>
      </c>
      <c r="AA1194" t="n">
        <v>7.37</v>
      </c>
      <c r="AB1194" t="n">
        <v>12.34</v>
      </c>
      <c r="AC1194" t="n">
        <v>12.34</v>
      </c>
      <c r="AD1194" t="n">
        <v>-64.81</v>
      </c>
      <c r="AE1194" t="n">
        <v>58.79999999999998</v>
      </c>
      <c r="AF1194" t="n">
        <v>0.0</v>
      </c>
      <c r="AG1194" t="n">
        <v>0.77</v>
      </c>
      <c r="AH1194" t="n">
        <v>13.880000000000003</v>
      </c>
      <c r="AI1194" t="n">
        <v>1.0099999999999998</v>
      </c>
      <c r="AJ1194" t="n">
        <v>2.6800000000000006</v>
      </c>
      <c r="AK1194" t="n">
        <v>0.0</v>
      </c>
      <c r="AL1194" t="inlineStr">
        <is>
          <t>unreconciled</t>
        </is>
      </c>
      <c r="AM1194" t="inlineStr">
        <is>
          <t>Order Amount Mismatch (3PO&gt;POS)</t>
        </is>
      </c>
      <c r="AN1194" t="n">
        <v>64.81</v>
      </c>
      <c r="AO1194" t="n">
        <f>ROUND(P1194*100/H1194,2)</f>
        <v>0.0</v>
      </c>
      <c r="AP1194" t="n">
        <f>ROUND(Q1194*100/I1194,2)</f>
        <v>0.0</v>
      </c>
      <c r="AQ1194"/>
      <c r="AR1194"/>
      <c r="AS1194" t="n">
        <v>0.0</v>
      </c>
    </row>
    <row r="1195">
      <c r="A1195" s="1" t="n">
        <v>45234.0</v>
      </c>
      <c r="B1195" s="2" t="n">
        <v>45234.4734837963</v>
      </c>
      <c r="C1195" t="inlineStr">
        <is>
          <t>3140023012059435</t>
        </is>
      </c>
      <c r="D1195" t="inlineStr">
        <is>
          <t>POS0012</t>
        </is>
      </c>
      <c r="E1195" t="inlineStr">
        <is>
          <t>27</t>
        </is>
      </c>
      <c r="F1195" t="inlineStr">
        <is>
          <t>0023</t>
        </is>
      </c>
      <c r="G1195" t="inlineStr">
        <is>
          <t>5312338469</t>
        </is>
      </c>
      <c r="H1195" t="n">
        <v>817.0</v>
      </c>
      <c r="I1195" t="n">
        <v>778.1</v>
      </c>
      <c r="J1195" t="n">
        <v>740.96</v>
      </c>
      <c r="K1195" t="inlineStr">
        <is>
          <t>sale</t>
        </is>
      </c>
      <c r="L1195" t="inlineStr">
        <is>
          <t/>
        </is>
      </c>
      <c r="M1195" t="inlineStr">
        <is>
          <t/>
        </is>
      </c>
      <c r="N1195" t="n">
        <v>0.0</v>
      </c>
      <c r="O1195" t="n">
        <v>0.0</v>
      </c>
      <c r="P1195" t="n">
        <v>600.9</v>
      </c>
      <c r="Q1195" t="n">
        <v>600.9</v>
      </c>
      <c r="R1195" t="n">
        <v>37.14</v>
      </c>
      <c r="S1195" t="n">
        <v>37.14</v>
      </c>
      <c r="T1195" t="n">
        <v>7.78</v>
      </c>
      <c r="U1195" t="n">
        <v>7.78</v>
      </c>
      <c r="V1195" t="n">
        <v>133.37</v>
      </c>
      <c r="W1195" t="n">
        <v>133.37</v>
      </c>
      <c r="X1195" t="n">
        <v>10.21</v>
      </c>
      <c r="Y1195" t="n">
        <v>10.21</v>
      </c>
      <c r="Z1195" t="n">
        <v>25.84</v>
      </c>
      <c r="AA1195" t="n">
        <v>25.85</v>
      </c>
      <c r="AB1195" t="n">
        <v>38.9</v>
      </c>
      <c r="AC1195" t="n">
        <v>38.91</v>
      </c>
      <c r="AD1195" t="n">
        <v>38.89999999999998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-0.010000000000001563</v>
      </c>
      <c r="AK1195" t="n">
        <v>-0.00999999999999801</v>
      </c>
      <c r="AL1195" t="inlineStr">
        <is>
          <t>unreconciled</t>
        </is>
      </c>
      <c r="AM1195" t="inlineStr">
        <is>
          <t>Order Amount Mismatch (POS&gt;3PO)</t>
        </is>
      </c>
      <c r="AN1195" t="n">
        <v>38.9</v>
      </c>
      <c r="AO1195" t="n">
        <f>ROUND(P1195*100/H1195,2)</f>
        <v>0.0</v>
      </c>
      <c r="AP1195" t="n">
        <f>ROUND(Q1195*100/I1195,2)</f>
        <v>0.0</v>
      </c>
      <c r="AQ1195"/>
      <c r="AR1195"/>
      <c r="AS1195" t="n">
        <v>0.0</v>
      </c>
    </row>
    <row r="1196">
      <c r="A1196" s="1" t="n">
        <v>45233.0</v>
      </c>
      <c r="B1196" s="2" t="n">
        <v>45233.892592592594</v>
      </c>
      <c r="C1196" t="inlineStr">
        <is>
          <t>3140094012085325</t>
        </is>
      </c>
      <c r="D1196" t="inlineStr">
        <is>
          <t>POS0012</t>
        </is>
      </c>
      <c r="E1196" t="inlineStr">
        <is>
          <t>40</t>
        </is>
      </c>
      <c r="F1196" t="inlineStr">
        <is>
          <t>0094</t>
        </is>
      </c>
      <c r="G1196" t="inlineStr">
        <is>
          <t>5312344681</t>
        </is>
      </c>
      <c r="H1196" t="n">
        <v>287.0</v>
      </c>
      <c r="I1196" t="n">
        <v>350.47</v>
      </c>
      <c r="J1196" t="n">
        <v>313.33</v>
      </c>
      <c r="K1196" t="inlineStr">
        <is>
          <t>sale</t>
        </is>
      </c>
      <c r="L1196" t="inlineStr">
        <is>
          <t/>
        </is>
      </c>
      <c r="M1196" t="inlineStr">
        <is>
          <t/>
        </is>
      </c>
      <c r="N1196" t="n">
        <v>0.0</v>
      </c>
      <c r="O1196" t="n">
        <v>0.0</v>
      </c>
      <c r="P1196" t="n">
        <v>274.99</v>
      </c>
      <c r="Q1196" t="n">
        <v>216.21</v>
      </c>
      <c r="R1196" t="n">
        <v>37.14</v>
      </c>
      <c r="S1196" t="n">
        <v>37.14</v>
      </c>
      <c r="T1196" t="n">
        <v>3.5</v>
      </c>
      <c r="U1196" t="n">
        <v>2.73</v>
      </c>
      <c r="V1196" t="n">
        <v>56.4</v>
      </c>
      <c r="W1196" t="n">
        <v>42.51</v>
      </c>
      <c r="X1196" t="n">
        <v>4.6</v>
      </c>
      <c r="Y1196" t="n">
        <v>3.59</v>
      </c>
      <c r="Z1196" t="n">
        <v>10.98</v>
      </c>
      <c r="AA1196" t="n">
        <v>8.3</v>
      </c>
      <c r="AB1196" t="n">
        <v>13.66</v>
      </c>
      <c r="AC1196" t="n">
        <v>13.67</v>
      </c>
      <c r="AD1196" t="n">
        <v>-63.47000000000003</v>
      </c>
      <c r="AE1196" t="n">
        <v>58.78</v>
      </c>
      <c r="AF1196" t="n">
        <v>0.0</v>
      </c>
      <c r="AG1196" t="n">
        <v>0.77</v>
      </c>
      <c r="AH1196" t="n">
        <v>13.89</v>
      </c>
      <c r="AI1196" t="n">
        <v>1.0099999999999998</v>
      </c>
      <c r="AJ1196" t="n">
        <v>2.6799999999999997</v>
      </c>
      <c r="AK1196" t="n">
        <v>-0.009999999999999787</v>
      </c>
      <c r="AL1196" t="inlineStr">
        <is>
          <t>unreconciled</t>
        </is>
      </c>
      <c r="AM1196" t="inlineStr">
        <is>
          <t>Order Amount Mismatch (3PO&gt;POS)</t>
        </is>
      </c>
      <c r="AN1196" t="n">
        <v>63.47</v>
      </c>
      <c r="AO1196" t="n">
        <f>ROUND(P1196*100/H1196,2)</f>
        <v>0.0</v>
      </c>
      <c r="AP1196" t="n">
        <f>ROUND(Q1196*100/I1196,2)</f>
        <v>0.0</v>
      </c>
      <c r="AQ1196"/>
      <c r="AR1196"/>
      <c r="AS1196" t="n">
        <v>0.0</v>
      </c>
    </row>
    <row r="1197">
      <c r="A1197" s="1" t="n">
        <v>45233.0</v>
      </c>
      <c r="B1197" s="2" t="n">
        <v>45233.98700231482</v>
      </c>
      <c r="C1197" t="inlineStr">
        <is>
          <t>3140023012059379</t>
        </is>
      </c>
      <c r="D1197" t="inlineStr">
        <is>
          <t>POS0012</t>
        </is>
      </c>
      <c r="E1197" t="inlineStr">
        <is>
          <t>72</t>
        </is>
      </c>
      <c r="F1197" t="inlineStr">
        <is>
          <t>0023</t>
        </is>
      </c>
      <c r="G1197" t="inlineStr">
        <is>
          <t>5312350355</t>
        </is>
      </c>
      <c r="H1197" t="n">
        <v>759.0</v>
      </c>
      <c r="I1197" t="n">
        <v>722.85</v>
      </c>
      <c r="J1197" t="n">
        <v>685.71</v>
      </c>
      <c r="K1197" t="inlineStr">
        <is>
          <t>sale</t>
        </is>
      </c>
      <c r="L1197" t="inlineStr">
        <is>
          <t/>
        </is>
      </c>
      <c r="M1197" t="inlineStr">
        <is>
          <t/>
        </is>
      </c>
      <c r="N1197" t="n">
        <v>0.0</v>
      </c>
      <c r="O1197" t="n">
        <v>0.0</v>
      </c>
      <c r="P1197" t="n">
        <v>558.77</v>
      </c>
      <c r="Q1197" t="n">
        <v>558.77</v>
      </c>
      <c r="R1197" t="n">
        <v>37.14</v>
      </c>
      <c r="S1197" t="n">
        <v>37.14</v>
      </c>
      <c r="T1197" t="n">
        <v>7.23</v>
      </c>
      <c r="U1197" t="n">
        <v>7.23</v>
      </c>
      <c r="V1197" t="n">
        <v>123.43</v>
      </c>
      <c r="W1197" t="n">
        <v>123.43</v>
      </c>
      <c r="X1197" t="n">
        <v>9.49</v>
      </c>
      <c r="Y1197" t="n">
        <v>9.49</v>
      </c>
      <c r="Z1197" t="n">
        <v>23.93</v>
      </c>
      <c r="AA1197" t="n">
        <v>23.93</v>
      </c>
      <c r="AB1197" t="n">
        <v>36.14</v>
      </c>
      <c r="AC1197" t="n">
        <v>36.14</v>
      </c>
      <c r="AD1197" t="n">
        <v>36.14999999999998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inlineStr">
        <is>
          <t>unreconciled</t>
        </is>
      </c>
      <c r="AM1197" t="inlineStr">
        <is>
          <t>Order Amount Mismatch (POS&gt;3PO)</t>
        </is>
      </c>
      <c r="AN1197" t="n">
        <v>36.15</v>
      </c>
      <c r="AO1197" t="n">
        <f>ROUND(P1197*100/H1197,2)</f>
        <v>0.0</v>
      </c>
      <c r="AP1197" t="n">
        <f>ROUND(Q1197*100/I1197,2)</f>
        <v>0.0</v>
      </c>
      <c r="AQ1197"/>
      <c r="AR1197"/>
      <c r="AS1197" t="n">
        <v>0.0</v>
      </c>
    </row>
    <row r="1198">
      <c r="A1198" s="1" t="n">
        <v>45233.0</v>
      </c>
      <c r="B1198" s="2" t="n">
        <v>45233.5440625</v>
      </c>
      <c r="C1198" t="inlineStr">
        <is>
          <t>3140094012085075</t>
        </is>
      </c>
      <c r="D1198" t="inlineStr">
        <is>
          <t>POS0012</t>
        </is>
      </c>
      <c r="E1198" t="inlineStr">
        <is>
          <t>90</t>
        </is>
      </c>
      <c r="F1198" t="inlineStr">
        <is>
          <t>0094</t>
        </is>
      </c>
      <c r="G1198" t="inlineStr">
        <is>
          <t>5312390271</t>
        </is>
      </c>
      <c r="H1198" t="n">
        <v>554.0</v>
      </c>
      <c r="I1198" t="n">
        <v>527.63</v>
      </c>
      <c r="J1198" t="n">
        <v>490.49</v>
      </c>
      <c r="K1198" t="inlineStr">
        <is>
          <t>sale</t>
        </is>
      </c>
      <c r="L1198" t="inlineStr">
        <is>
          <t/>
        </is>
      </c>
      <c r="M1198" t="inlineStr">
        <is>
          <t/>
        </is>
      </c>
      <c r="N1198" t="n">
        <v>0.0</v>
      </c>
      <c r="O1198" t="n">
        <v>0.0</v>
      </c>
      <c r="P1198" t="n">
        <v>409.99</v>
      </c>
      <c r="Q1198" t="n">
        <v>409.97</v>
      </c>
      <c r="R1198" t="n">
        <v>37.14</v>
      </c>
      <c r="S1198" t="n">
        <v>37.14</v>
      </c>
      <c r="T1198" t="n">
        <v>5.28</v>
      </c>
      <c r="U1198" t="n">
        <v>5.28</v>
      </c>
      <c r="V1198" t="n">
        <v>88.29</v>
      </c>
      <c r="W1198" t="n">
        <v>88.29</v>
      </c>
      <c r="X1198" t="n">
        <v>6.93</v>
      </c>
      <c r="Y1198" t="n">
        <v>6.93</v>
      </c>
      <c r="Z1198" t="n">
        <v>17.14</v>
      </c>
      <c r="AA1198" t="n">
        <v>17.14</v>
      </c>
      <c r="AB1198" t="n">
        <v>26.38</v>
      </c>
      <c r="AC1198" t="n">
        <v>26.38</v>
      </c>
      <c r="AD1198" t="n">
        <v>26.370000000000005</v>
      </c>
      <c r="AE1198" t="n">
        <v>0.01999999999998181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inlineStr">
        <is>
          <t>unreconciled</t>
        </is>
      </c>
      <c r="AM1198" t="inlineStr">
        <is>
          <t>Order Amount Mismatch (POS&gt;3PO)</t>
        </is>
      </c>
      <c r="AN1198" t="n">
        <v>26.37</v>
      </c>
      <c r="AO1198" t="n">
        <f>ROUND(P1198*100/H1198,2)</f>
        <v>0.0</v>
      </c>
      <c r="AP1198" t="n">
        <f>ROUND(Q1198*100/I1198,2)</f>
        <v>0.0</v>
      </c>
      <c r="AQ1198"/>
      <c r="AR1198"/>
      <c r="AS1198" t="n">
        <v>0.0</v>
      </c>
    </row>
    <row r="1199">
      <c r="A1199" s="1" t="n">
        <v>45236.0</v>
      </c>
      <c r="B1199" s="2" t="n">
        <v>45236.81875</v>
      </c>
      <c r="C1199" t="inlineStr">
        <is>
          <t>3140094012086605</t>
        </is>
      </c>
      <c r="D1199" t="inlineStr">
        <is>
          <t>POS0012</t>
        </is>
      </c>
      <c r="E1199" t="inlineStr">
        <is>
          <t>20</t>
        </is>
      </c>
      <c r="F1199" t="inlineStr">
        <is>
          <t>0094</t>
        </is>
      </c>
      <c r="G1199" t="inlineStr">
        <is>
          <t>5312414390</t>
        </is>
      </c>
      <c r="H1199" t="n">
        <v>491.0</v>
      </c>
      <c r="I1199" t="n">
        <v>467.62</v>
      </c>
      <c r="J1199" t="n">
        <v>430.48</v>
      </c>
      <c r="K1199" t="inlineStr">
        <is>
          <t>sale</t>
        </is>
      </c>
      <c r="L1199" t="inlineStr">
        <is>
          <t/>
        </is>
      </c>
      <c r="M1199" t="inlineStr">
        <is>
          <t/>
        </is>
      </c>
      <c r="N1199" t="n">
        <v>0.0</v>
      </c>
      <c r="O1199" t="n">
        <v>0.0</v>
      </c>
      <c r="P1199" t="n">
        <v>364.26</v>
      </c>
      <c r="Q1199" t="n">
        <v>364.23</v>
      </c>
      <c r="R1199" t="n">
        <v>37.14</v>
      </c>
      <c r="S1199" t="n">
        <v>37.14</v>
      </c>
      <c r="T1199" t="n">
        <v>4.68</v>
      </c>
      <c r="U1199" t="n">
        <v>4.68</v>
      </c>
      <c r="V1199" t="n">
        <v>77.49</v>
      </c>
      <c r="W1199" t="n">
        <v>77.49</v>
      </c>
      <c r="X1199" t="n">
        <v>6.14</v>
      </c>
      <c r="Y1199" t="n">
        <v>6.14</v>
      </c>
      <c r="Z1199" t="n">
        <v>15.05</v>
      </c>
      <c r="AA1199" t="n">
        <v>15.06</v>
      </c>
      <c r="AB1199" t="n">
        <v>23.38</v>
      </c>
      <c r="AC1199" t="n">
        <v>23.38</v>
      </c>
      <c r="AD1199" t="n">
        <v>23.379999999999995</v>
      </c>
      <c r="AE1199" t="n">
        <v>0.029999999999972715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-0.009999999999999787</v>
      </c>
      <c r="AK1199" t="n">
        <v>0.0</v>
      </c>
      <c r="AL1199" t="inlineStr">
        <is>
          <t>unreconciled</t>
        </is>
      </c>
      <c r="AM1199" t="inlineStr">
        <is>
          <t>Order Amount Mismatch (POS&gt;3PO)</t>
        </is>
      </c>
      <c r="AN1199" t="n">
        <v>23.38</v>
      </c>
      <c r="AO1199" t="n">
        <f>ROUND(P1199*100/H1199,2)</f>
        <v>0.0</v>
      </c>
      <c r="AP1199" t="n">
        <f>ROUND(Q1199*100/I1199,2)</f>
        <v>0.0</v>
      </c>
      <c r="AQ1199"/>
      <c r="AR1199"/>
      <c r="AS1199" t="n">
        <v>0.0</v>
      </c>
    </row>
    <row r="1200">
      <c r="A1200" s="1" t="n">
        <v>45234.0</v>
      </c>
      <c r="B1200" s="2" t="n">
        <v>45235.007881944446</v>
      </c>
      <c r="C1200" t="inlineStr">
        <is>
          <t>3140023012059710</t>
        </is>
      </c>
      <c r="D1200" t="inlineStr">
        <is>
          <t>POS0012</t>
        </is>
      </c>
      <c r="E1200" t="inlineStr">
        <is>
          <t>02</t>
        </is>
      </c>
      <c r="F1200" t="inlineStr">
        <is>
          <t>0023</t>
        </is>
      </c>
      <c r="G1200" t="inlineStr">
        <is>
          <t>5312423146</t>
        </is>
      </c>
      <c r="H1200" t="n">
        <v>343.0</v>
      </c>
      <c r="I1200" t="n">
        <v>326.66</v>
      </c>
      <c r="J1200" t="n">
        <v>289.52</v>
      </c>
      <c r="K1200" t="inlineStr">
        <is>
          <t>sale</t>
        </is>
      </c>
      <c r="L1200" t="inlineStr">
        <is>
          <t/>
        </is>
      </c>
      <c r="M1200" t="inlineStr">
        <is>
          <t/>
        </is>
      </c>
      <c r="N1200" t="n">
        <v>0.0</v>
      </c>
      <c r="O1200" t="n">
        <v>0.0</v>
      </c>
      <c r="P1200" t="n">
        <v>256.84</v>
      </c>
      <c r="Q1200" t="n">
        <v>256.83</v>
      </c>
      <c r="R1200" t="n">
        <v>37.14</v>
      </c>
      <c r="S1200" t="n">
        <v>37.14</v>
      </c>
      <c r="T1200" t="n">
        <v>3.27</v>
      </c>
      <c r="U1200" t="n">
        <v>3.27</v>
      </c>
      <c r="V1200" t="n">
        <v>52.11</v>
      </c>
      <c r="W1200" t="n">
        <v>52.11</v>
      </c>
      <c r="X1200" t="n">
        <v>4.29</v>
      </c>
      <c r="Y1200" t="n">
        <v>4.29</v>
      </c>
      <c r="Z1200" t="n">
        <v>10.15</v>
      </c>
      <c r="AA1200" t="n">
        <v>10.15</v>
      </c>
      <c r="AB1200" t="n">
        <v>16.34</v>
      </c>
      <c r="AC1200" t="n">
        <v>16.33</v>
      </c>
      <c r="AD1200" t="n">
        <v>16.339999999999975</v>
      </c>
      <c r="AE1200" t="n">
        <v>0.009999999999990905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0.010000000000001563</v>
      </c>
      <c r="AL1200" t="inlineStr">
        <is>
          <t>unreconciled</t>
        </is>
      </c>
      <c r="AM1200" t="inlineStr">
        <is>
          <t>Order Amount Mismatch (POS&gt;3PO)</t>
        </is>
      </c>
      <c r="AN1200" t="n">
        <v>16.34</v>
      </c>
      <c r="AO1200" t="n">
        <f>ROUND(P1200*100/H1200,2)</f>
        <v>0.0</v>
      </c>
      <c r="AP1200" t="n">
        <f>ROUND(Q1200*100/I1200,2)</f>
        <v>0.0</v>
      </c>
      <c r="AQ1200"/>
      <c r="AR1200"/>
      <c r="AS1200" t="n">
        <v>0.0</v>
      </c>
    </row>
    <row r="1201">
      <c r="A1201" s="1" t="n">
        <v>45234.0</v>
      </c>
      <c r="B1201" s="2" t="n">
        <v>45234.56135416667</v>
      </c>
      <c r="C1201" t="inlineStr">
        <is>
          <t>3140023012059466</t>
        </is>
      </c>
      <c r="D1201" t="inlineStr">
        <is>
          <t>POS0012</t>
        </is>
      </c>
      <c r="E1201" t="inlineStr">
        <is>
          <t>58</t>
        </is>
      </c>
      <c r="F1201" t="inlineStr">
        <is>
          <t>0023</t>
        </is>
      </c>
      <c r="G1201" t="inlineStr">
        <is>
          <t>5312423233</t>
        </is>
      </c>
      <c r="H1201" t="n">
        <v>260.0</v>
      </c>
      <c r="I1201" t="n">
        <v>247.61</v>
      </c>
      <c r="J1201" t="n">
        <v>210.47</v>
      </c>
      <c r="K1201" t="inlineStr">
        <is>
          <t>sale</t>
        </is>
      </c>
      <c r="L1201" t="inlineStr">
        <is>
          <t/>
        </is>
      </c>
      <c r="M1201" t="inlineStr">
        <is>
          <t/>
        </is>
      </c>
      <c r="N1201" t="n">
        <v>0.0</v>
      </c>
      <c r="O1201" t="n">
        <v>0.0</v>
      </c>
      <c r="P1201" t="n">
        <v>196.6</v>
      </c>
      <c r="Q1201" t="n">
        <v>196.6</v>
      </c>
      <c r="R1201" t="n">
        <v>37.14</v>
      </c>
      <c r="S1201" t="n">
        <v>37.14</v>
      </c>
      <c r="T1201" t="n">
        <v>2.48</v>
      </c>
      <c r="U1201" t="n">
        <v>2.48</v>
      </c>
      <c r="V1201" t="n">
        <v>37.88</v>
      </c>
      <c r="W1201" t="n">
        <v>37.88</v>
      </c>
      <c r="X1201" t="n">
        <v>3.25</v>
      </c>
      <c r="Y1201" t="n">
        <v>3.25</v>
      </c>
      <c r="Z1201" t="n">
        <v>7.4</v>
      </c>
      <c r="AA1201" t="n">
        <v>7.4</v>
      </c>
      <c r="AB1201" t="n">
        <v>12.38</v>
      </c>
      <c r="AC1201" t="n">
        <v>12.38</v>
      </c>
      <c r="AD1201" t="n">
        <v>12.389999999999986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inlineStr">
        <is>
          <t>unreconciled</t>
        </is>
      </c>
      <c r="AM1201" t="inlineStr">
        <is>
          <t>Order Amount Mismatch (POS&gt;3PO)</t>
        </is>
      </c>
      <c r="AN1201" t="n">
        <v>12.39</v>
      </c>
      <c r="AO1201" t="n">
        <f>ROUND(P1201*100/H1201,2)</f>
        <v>0.0</v>
      </c>
      <c r="AP1201" t="n">
        <f>ROUND(Q1201*100/I1201,2)</f>
        <v>0.0</v>
      </c>
      <c r="AQ1201"/>
      <c r="AR1201"/>
      <c r="AS1201" t="n">
        <v>0.0</v>
      </c>
    </row>
    <row r="1202">
      <c r="A1202" s="1" t="n">
        <v>45233.0</v>
      </c>
      <c r="B1202" s="2" t="n">
        <v>45233.90918981482</v>
      </c>
      <c r="C1202" t="inlineStr">
        <is>
          <t>3140094012085342</t>
        </is>
      </c>
      <c r="D1202" t="inlineStr">
        <is>
          <t>POS0012</t>
        </is>
      </c>
      <c r="E1202" t="inlineStr">
        <is>
          <t>57</t>
        </is>
      </c>
      <c r="F1202" t="inlineStr">
        <is>
          <t>0094</t>
        </is>
      </c>
      <c r="G1202" t="inlineStr">
        <is>
          <t>5312432999</t>
        </is>
      </c>
      <c r="H1202" t="n">
        <v>279.0</v>
      </c>
      <c r="I1202" t="n">
        <v>342.86</v>
      </c>
      <c r="J1202" t="n">
        <v>305.72</v>
      </c>
      <c r="K1202" t="inlineStr">
        <is>
          <t>sale</t>
        </is>
      </c>
      <c r="L1202" t="inlineStr">
        <is>
          <t/>
        </is>
      </c>
      <c r="M1202" t="inlineStr">
        <is>
          <t/>
        </is>
      </c>
      <c r="N1202" t="n">
        <v>0.0</v>
      </c>
      <c r="O1202" t="n">
        <v>0.0</v>
      </c>
      <c r="P1202" t="n">
        <v>269.18</v>
      </c>
      <c r="Q1202" t="n">
        <v>210.38</v>
      </c>
      <c r="R1202" t="n">
        <v>37.14</v>
      </c>
      <c r="S1202" t="n">
        <v>37.14</v>
      </c>
      <c r="T1202" t="n">
        <v>3.43</v>
      </c>
      <c r="U1202" t="n">
        <v>2.66</v>
      </c>
      <c r="V1202" t="n">
        <v>55.03</v>
      </c>
      <c r="W1202" t="n">
        <v>41.14</v>
      </c>
      <c r="X1202" t="n">
        <v>4.5</v>
      </c>
      <c r="Y1202" t="n">
        <v>3.49</v>
      </c>
      <c r="Z1202" t="n">
        <v>10.72</v>
      </c>
      <c r="AA1202" t="n">
        <v>8.04</v>
      </c>
      <c r="AB1202" t="n">
        <v>13.28</v>
      </c>
      <c r="AC1202" t="n">
        <v>13.29</v>
      </c>
      <c r="AD1202" t="n">
        <v>-63.860000000000014</v>
      </c>
      <c r="AE1202" t="n">
        <v>58.80000000000001</v>
      </c>
      <c r="AF1202" t="n">
        <v>0.0</v>
      </c>
      <c r="AG1202" t="n">
        <v>0.77</v>
      </c>
      <c r="AH1202" t="n">
        <v>13.89</v>
      </c>
      <c r="AI1202" t="n">
        <v>1.0099999999999998</v>
      </c>
      <c r="AJ1202" t="n">
        <v>2.6800000000000015</v>
      </c>
      <c r="AK1202" t="n">
        <v>-0.009999999999999787</v>
      </c>
      <c r="AL1202" t="inlineStr">
        <is>
          <t>unreconciled</t>
        </is>
      </c>
      <c r="AM1202" t="inlineStr">
        <is>
          <t>Order Amount Mismatch (3PO&gt;POS)</t>
        </is>
      </c>
      <c r="AN1202" t="n">
        <v>63.86</v>
      </c>
      <c r="AO1202" t="n">
        <f>ROUND(P1202*100/H1202,2)</f>
        <v>0.0</v>
      </c>
      <c r="AP1202" t="n">
        <f>ROUND(Q1202*100/I1202,2)</f>
        <v>0.0</v>
      </c>
      <c r="AQ1202"/>
      <c r="AR1202"/>
      <c r="AS1202" t="n">
        <v>0.0</v>
      </c>
    </row>
    <row r="1203">
      <c r="A1203" s="1" t="n">
        <v>45234.0</v>
      </c>
      <c r="B1203" s="2" t="n">
        <v>45234.426458333335</v>
      </c>
      <c r="C1203" t="inlineStr">
        <is>
          <t>3140094012085438</t>
        </is>
      </c>
      <c r="D1203" t="inlineStr">
        <is>
          <t>POS0012</t>
        </is>
      </c>
      <c r="E1203" t="inlineStr">
        <is>
          <t>53</t>
        </is>
      </c>
      <c r="F1203" t="inlineStr">
        <is>
          <t>0094</t>
        </is>
      </c>
      <c r="G1203" t="inlineStr">
        <is>
          <t>5312436523</t>
        </is>
      </c>
      <c r="H1203" t="n">
        <v>209.0</v>
      </c>
      <c r="I1203" t="n">
        <v>199.05</v>
      </c>
      <c r="J1203" t="n">
        <v>161.91</v>
      </c>
      <c r="K1203" t="inlineStr">
        <is>
          <t>sale</t>
        </is>
      </c>
      <c r="L1203" t="inlineStr">
        <is>
          <t/>
        </is>
      </c>
      <c r="M1203" t="inlineStr">
        <is>
          <t/>
        </is>
      </c>
      <c r="N1203" t="n">
        <v>0.0</v>
      </c>
      <c r="O1203" t="n">
        <v>0.0</v>
      </c>
      <c r="P1203" t="n">
        <v>159.59</v>
      </c>
      <c r="Q1203" t="n">
        <v>159.58</v>
      </c>
      <c r="R1203" t="n">
        <v>37.14</v>
      </c>
      <c r="S1203" t="n">
        <v>37.14</v>
      </c>
      <c r="T1203" t="n">
        <v>1.99</v>
      </c>
      <c r="U1203" t="n">
        <v>1.99</v>
      </c>
      <c r="V1203" t="n">
        <v>29.14</v>
      </c>
      <c r="W1203" t="n">
        <v>29.14</v>
      </c>
      <c r="X1203" t="n">
        <v>2.61</v>
      </c>
      <c r="Y1203" t="n">
        <v>2.61</v>
      </c>
      <c r="Z1203" t="n">
        <v>5.72</v>
      </c>
      <c r="AA1203" t="n">
        <v>5.72</v>
      </c>
      <c r="AB1203" t="n">
        <v>9.96</v>
      </c>
      <c r="AC1203" t="n">
        <v>9.95</v>
      </c>
      <c r="AD1203" t="n">
        <v>9.949999999999989</v>
      </c>
      <c r="AE1203" t="n">
        <v>0.009999999999990905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0.010000000000001563</v>
      </c>
      <c r="AL1203" t="inlineStr">
        <is>
          <t>unreconciled</t>
        </is>
      </c>
      <c r="AM1203" t="inlineStr">
        <is>
          <t>Order Amount Mismatch (POS&gt;3PO)</t>
        </is>
      </c>
      <c r="AN1203" t="n">
        <v>9.95</v>
      </c>
      <c r="AO1203" t="n">
        <f>ROUND(P1203*100/H1203,2)</f>
        <v>0.0</v>
      </c>
      <c r="AP1203" t="n">
        <f>ROUND(Q1203*100/I1203,2)</f>
        <v>0.0</v>
      </c>
      <c r="AQ1203"/>
      <c r="AR1203"/>
      <c r="AS1203" t="n">
        <v>0.0</v>
      </c>
    </row>
    <row r="1204">
      <c r="A1204" s="1" t="n">
        <v>45234.0</v>
      </c>
      <c r="B1204" s="2" t="n">
        <v>45234.60724537037</v>
      </c>
      <c r="C1204" t="inlineStr">
        <is>
          <t>3140023012059496</t>
        </is>
      </c>
      <c r="D1204" t="inlineStr">
        <is>
          <t>POS0012</t>
        </is>
      </c>
      <c r="E1204" t="inlineStr">
        <is>
          <t>88</t>
        </is>
      </c>
      <c r="F1204" t="inlineStr">
        <is>
          <t>0023</t>
        </is>
      </c>
      <c r="G1204" t="inlineStr">
        <is>
          <t>5312455235</t>
        </is>
      </c>
      <c r="H1204" t="n">
        <v>288.0</v>
      </c>
      <c r="I1204" t="n">
        <v>274.28</v>
      </c>
      <c r="J1204" t="n">
        <v>237.14</v>
      </c>
      <c r="K1204" t="inlineStr">
        <is>
          <t>sale</t>
        </is>
      </c>
      <c r="L1204" t="inlineStr">
        <is>
          <t/>
        </is>
      </c>
      <c r="M1204" t="inlineStr">
        <is>
          <t/>
        </is>
      </c>
      <c r="N1204" t="n">
        <v>0.0</v>
      </c>
      <c r="O1204" t="n">
        <v>0.0</v>
      </c>
      <c r="P1204" t="n">
        <v>216.92</v>
      </c>
      <c r="Q1204" t="n">
        <v>216.92</v>
      </c>
      <c r="R1204" t="n">
        <v>37.14</v>
      </c>
      <c r="S1204" t="n">
        <v>37.14</v>
      </c>
      <c r="T1204" t="n">
        <v>2.74</v>
      </c>
      <c r="U1204" t="n">
        <v>2.74</v>
      </c>
      <c r="V1204" t="n">
        <v>42.69</v>
      </c>
      <c r="W1204" t="n">
        <v>42.69</v>
      </c>
      <c r="X1204" t="n">
        <v>3.6</v>
      </c>
      <c r="Y1204" t="n">
        <v>3.6</v>
      </c>
      <c r="Z1204" t="n">
        <v>8.33</v>
      </c>
      <c r="AA1204" t="n">
        <v>8.33</v>
      </c>
      <c r="AB1204" t="n">
        <v>13.72</v>
      </c>
      <c r="AC1204" t="n">
        <v>13.72</v>
      </c>
      <c r="AD1204" t="n">
        <v>13.720000000000027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0.0</v>
      </c>
      <c r="AL1204" t="inlineStr">
        <is>
          <t>unreconciled</t>
        </is>
      </c>
      <c r="AM1204" t="inlineStr">
        <is>
          <t>Order Amount Mismatch (POS&gt;3PO)</t>
        </is>
      </c>
      <c r="AN1204" t="n">
        <v>13.72</v>
      </c>
      <c r="AO1204" t="n">
        <f>ROUND(P1204*100/H1204,2)</f>
        <v>0.0</v>
      </c>
      <c r="AP1204" t="n">
        <f>ROUND(Q1204*100/I1204,2)</f>
        <v>0.0</v>
      </c>
      <c r="AQ1204"/>
      <c r="AR1204"/>
      <c r="AS1204" t="n">
        <v>0.0</v>
      </c>
    </row>
    <row r="1205">
      <c r="A1205" s="1" t="n">
        <v>45234.0</v>
      </c>
      <c r="B1205" s="2" t="n">
        <v>45234.66800925926</v>
      </c>
      <c r="C1205" t="inlineStr">
        <is>
          <t>3140094012085564</t>
        </is>
      </c>
      <c r="D1205" t="inlineStr">
        <is>
          <t>POS0012</t>
        </is>
      </c>
      <c r="E1205" t="inlineStr">
        <is>
          <t>79</t>
        </is>
      </c>
      <c r="F1205" t="inlineStr">
        <is>
          <t>0094</t>
        </is>
      </c>
      <c r="G1205" t="inlineStr">
        <is>
          <t>5312456153</t>
        </is>
      </c>
      <c r="H1205" t="n">
        <v>949.0</v>
      </c>
      <c r="I1205" t="n">
        <v>903.81</v>
      </c>
      <c r="J1205" t="n">
        <v>866.67</v>
      </c>
      <c r="K1205" t="inlineStr">
        <is>
          <t>sale</t>
        </is>
      </c>
      <c r="L1205" t="inlineStr">
        <is>
          <t/>
        </is>
      </c>
      <c r="M1205" t="inlineStr">
        <is>
          <t/>
        </is>
      </c>
      <c r="N1205" t="n">
        <v>0.0</v>
      </c>
      <c r="O1205" t="n">
        <v>0.0</v>
      </c>
      <c r="P1205" t="n">
        <v>696.7</v>
      </c>
      <c r="Q1205" t="n">
        <v>696.69</v>
      </c>
      <c r="R1205" t="n">
        <v>37.14</v>
      </c>
      <c r="S1205" t="n">
        <v>37.14</v>
      </c>
      <c r="T1205" t="n">
        <v>9.04</v>
      </c>
      <c r="U1205" t="n">
        <v>9.04</v>
      </c>
      <c r="V1205" t="n">
        <v>156.0</v>
      </c>
      <c r="W1205" t="n">
        <v>156.0</v>
      </c>
      <c r="X1205" t="n">
        <v>11.86</v>
      </c>
      <c r="Y1205" t="n">
        <v>11.86</v>
      </c>
      <c r="Z1205" t="n">
        <v>30.21</v>
      </c>
      <c r="AA1205" t="n">
        <v>30.21</v>
      </c>
      <c r="AB1205" t="n">
        <v>45.2</v>
      </c>
      <c r="AC1205" t="n">
        <v>45.19</v>
      </c>
      <c r="AD1205" t="n">
        <v>45.190000000000055</v>
      </c>
      <c r="AE1205" t="n">
        <v>0.009999999999990905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0.010000000000005116</v>
      </c>
      <c r="AL1205" t="inlineStr">
        <is>
          <t>unreconciled</t>
        </is>
      </c>
      <c r="AM1205" t="inlineStr">
        <is>
          <t>Order Amount Mismatch (POS&gt;3PO)</t>
        </is>
      </c>
      <c r="AN1205" t="n">
        <v>45.19</v>
      </c>
      <c r="AO1205" t="n">
        <f>ROUND(P1205*100/H1205,2)</f>
        <v>0.0</v>
      </c>
      <c r="AP1205" t="n">
        <f>ROUND(Q1205*100/I1205,2)</f>
        <v>0.0</v>
      </c>
      <c r="AQ1205"/>
      <c r="AR1205"/>
      <c r="AS1205" t="n">
        <v>0.0</v>
      </c>
    </row>
    <row r="1206">
      <c r="A1206" s="1" t="n">
        <v>45236.0</v>
      </c>
      <c r="B1206" s="2" t="n">
        <v>45236.79638888889</v>
      </c>
      <c r="C1206" t="inlineStr">
        <is>
          <t>3140094012086589</t>
        </is>
      </c>
      <c r="D1206" t="inlineStr">
        <is>
          <t>POS0012</t>
        </is>
      </c>
      <c r="E1206" t="inlineStr">
        <is>
          <t>04</t>
        </is>
      </c>
      <c r="F1206" t="inlineStr">
        <is>
          <t>0094</t>
        </is>
      </c>
      <c r="G1206" t="inlineStr">
        <is>
          <t>5312481700</t>
        </is>
      </c>
      <c r="H1206" t="n">
        <v>240.0</v>
      </c>
      <c r="I1206" t="n">
        <v>228.57</v>
      </c>
      <c r="J1206" t="n">
        <v>191.43</v>
      </c>
      <c r="K1206" t="inlineStr">
        <is>
          <t>sale</t>
        </is>
      </c>
      <c r="L1206" t="inlineStr">
        <is>
          <t/>
        </is>
      </c>
      <c r="M1206" t="inlineStr">
        <is>
          <t/>
        </is>
      </c>
      <c r="N1206" t="n">
        <v>0.0</v>
      </c>
      <c r="O1206" t="n">
        <v>0.0</v>
      </c>
      <c r="P1206" t="n">
        <v>182.08</v>
      </c>
      <c r="Q1206" t="n">
        <v>182.07</v>
      </c>
      <c r="R1206" t="n">
        <v>37.14</v>
      </c>
      <c r="S1206" t="n">
        <v>37.14</v>
      </c>
      <c r="T1206" t="n">
        <v>2.29</v>
      </c>
      <c r="U1206" t="n">
        <v>2.29</v>
      </c>
      <c r="V1206" t="n">
        <v>34.46</v>
      </c>
      <c r="W1206" t="n">
        <v>34.46</v>
      </c>
      <c r="X1206" t="n">
        <v>3.0</v>
      </c>
      <c r="Y1206" t="n">
        <v>3.0</v>
      </c>
      <c r="Z1206" t="n">
        <v>6.74</v>
      </c>
      <c r="AA1206" t="n">
        <v>6.74</v>
      </c>
      <c r="AB1206" t="n">
        <v>11.42</v>
      </c>
      <c r="AC1206" t="n">
        <v>11.43</v>
      </c>
      <c r="AD1206" t="n">
        <v>11.430000000000007</v>
      </c>
      <c r="AE1206" t="n">
        <v>0.010000000000019327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-0.009999999999999787</v>
      </c>
      <c r="AL1206" t="inlineStr">
        <is>
          <t>unreconciled</t>
        </is>
      </c>
      <c r="AM1206" t="inlineStr">
        <is>
          <t>Order Amount Mismatch (POS&gt;3PO)</t>
        </is>
      </c>
      <c r="AN1206" t="n">
        <v>11.43</v>
      </c>
      <c r="AO1206" t="n">
        <f>ROUND(P1206*100/H1206,2)</f>
        <v>0.0</v>
      </c>
      <c r="AP1206" t="n">
        <f>ROUND(Q1206*100/I1206,2)</f>
        <v>0.0</v>
      </c>
      <c r="AQ1206"/>
      <c r="AR1206"/>
      <c r="AS1206" t="n">
        <v>0.0</v>
      </c>
    </row>
    <row r="1207">
      <c r="A1207" s="1" t="n">
        <v>45234.0</v>
      </c>
      <c r="B1207" s="2" t="n">
        <v>45234.90069444444</v>
      </c>
      <c r="C1207" t="inlineStr">
        <is>
          <t>3140023012059637</t>
        </is>
      </c>
      <c r="D1207" t="inlineStr">
        <is>
          <t>POS0012</t>
        </is>
      </c>
      <c r="E1207" t="inlineStr">
        <is>
          <t>29</t>
        </is>
      </c>
      <c r="F1207" t="inlineStr">
        <is>
          <t>0023</t>
        </is>
      </c>
      <c r="G1207" t="inlineStr">
        <is>
          <t>5312485518</t>
        </is>
      </c>
      <c r="H1207" t="n">
        <v>272.0</v>
      </c>
      <c r="I1207" t="n">
        <v>259.05</v>
      </c>
      <c r="J1207" t="n">
        <v>221.91</v>
      </c>
      <c r="K1207" t="inlineStr">
        <is>
          <t>sale</t>
        </is>
      </c>
      <c r="L1207" t="inlineStr">
        <is>
          <t/>
        </is>
      </c>
      <c r="M1207" t="inlineStr">
        <is>
          <t/>
        </is>
      </c>
      <c r="N1207" t="n">
        <v>0.0</v>
      </c>
      <c r="O1207" t="n">
        <v>0.0</v>
      </c>
      <c r="P1207" t="n">
        <v>205.32</v>
      </c>
      <c r="Q1207" t="n">
        <v>205.31</v>
      </c>
      <c r="R1207" t="n">
        <v>37.14</v>
      </c>
      <c r="S1207" t="n">
        <v>37.14</v>
      </c>
      <c r="T1207" t="n">
        <v>2.59</v>
      </c>
      <c r="U1207" t="n">
        <v>2.59</v>
      </c>
      <c r="V1207" t="n">
        <v>39.94</v>
      </c>
      <c r="W1207" t="n">
        <v>39.94</v>
      </c>
      <c r="X1207" t="n">
        <v>3.4</v>
      </c>
      <c r="Y1207" t="n">
        <v>3.4</v>
      </c>
      <c r="Z1207" t="n">
        <v>7.8</v>
      </c>
      <c r="AA1207" t="n">
        <v>7.8</v>
      </c>
      <c r="AB1207" t="n">
        <v>12.96</v>
      </c>
      <c r="AC1207" t="n">
        <v>12.95</v>
      </c>
      <c r="AD1207" t="n">
        <v>12.949999999999989</v>
      </c>
      <c r="AE1207" t="n">
        <v>0.009999999999990905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0.010000000000001563</v>
      </c>
      <c r="AL1207" t="inlineStr">
        <is>
          <t>unreconciled</t>
        </is>
      </c>
      <c r="AM1207" t="inlineStr">
        <is>
          <t>Order Amount Mismatch (POS&gt;3PO)</t>
        </is>
      </c>
      <c r="AN1207" t="n">
        <v>12.95</v>
      </c>
      <c r="AO1207" t="n">
        <f>ROUND(P1207*100/H1207,2)</f>
        <v>0.0</v>
      </c>
      <c r="AP1207" t="n">
        <f>ROUND(Q1207*100/I1207,2)</f>
        <v>0.0</v>
      </c>
      <c r="AQ1207"/>
      <c r="AR1207"/>
      <c r="AS1207" t="n">
        <v>0.0</v>
      </c>
    </row>
    <row r="1208">
      <c r="A1208" s="1" t="n">
        <v>45234.0</v>
      </c>
      <c r="B1208" s="2" t="n">
        <v>45234.84898148148</v>
      </c>
      <c r="C1208" t="inlineStr">
        <is>
          <t>3140094012085722</t>
        </is>
      </c>
      <c r="D1208" t="inlineStr">
        <is>
          <t>POS0012</t>
        </is>
      </c>
      <c r="E1208" t="inlineStr">
        <is>
          <t>37</t>
        </is>
      </c>
      <c r="F1208" t="inlineStr">
        <is>
          <t>0094</t>
        </is>
      </c>
      <c r="G1208" t="inlineStr">
        <is>
          <t>5312487155</t>
        </is>
      </c>
      <c r="H1208" t="n">
        <v>216.0</v>
      </c>
      <c r="I1208" t="n">
        <v>205.71</v>
      </c>
      <c r="J1208" t="n">
        <v>168.57</v>
      </c>
      <c r="K1208" t="inlineStr">
        <is>
          <t>sale</t>
        </is>
      </c>
      <c r="L1208" t="inlineStr">
        <is>
          <t/>
        </is>
      </c>
      <c r="M1208" t="inlineStr">
        <is>
          <t/>
        </is>
      </c>
      <c r="N1208" t="n">
        <v>0.0</v>
      </c>
      <c r="O1208" t="n">
        <v>0.0</v>
      </c>
      <c r="P1208" t="n">
        <v>164.66</v>
      </c>
      <c r="Q1208" t="n">
        <v>164.67</v>
      </c>
      <c r="R1208" t="n">
        <v>37.14</v>
      </c>
      <c r="S1208" t="n">
        <v>37.14</v>
      </c>
      <c r="T1208" t="n">
        <v>2.06</v>
      </c>
      <c r="U1208" t="n">
        <v>2.06</v>
      </c>
      <c r="V1208" t="n">
        <v>30.34</v>
      </c>
      <c r="W1208" t="n">
        <v>30.34</v>
      </c>
      <c r="X1208" t="n">
        <v>2.7</v>
      </c>
      <c r="Y1208" t="n">
        <v>2.7</v>
      </c>
      <c r="Z1208" t="n">
        <v>5.95</v>
      </c>
      <c r="AA1208" t="n">
        <v>5.95</v>
      </c>
      <c r="AB1208" t="n">
        <v>10.28</v>
      </c>
      <c r="AC1208" t="n">
        <v>10.29</v>
      </c>
      <c r="AD1208" t="n">
        <v>10.289999999999992</v>
      </c>
      <c r="AE1208" t="n">
        <v>-0.009999999999990905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-0.009999999999999787</v>
      </c>
      <c r="AL1208" t="inlineStr">
        <is>
          <t>unreconciled</t>
        </is>
      </c>
      <c r="AM1208" t="inlineStr">
        <is>
          <t>Order Amount Mismatch (POS&gt;3PO)</t>
        </is>
      </c>
      <c r="AN1208" t="n">
        <v>10.29</v>
      </c>
      <c r="AO1208" t="n">
        <f>ROUND(P1208*100/H1208,2)</f>
        <v>0.0</v>
      </c>
      <c r="AP1208" t="n">
        <f>ROUND(Q1208*100/I1208,2)</f>
        <v>0.0</v>
      </c>
      <c r="AQ1208"/>
      <c r="AR1208"/>
      <c r="AS1208" t="n">
        <v>0.0</v>
      </c>
    </row>
    <row r="1209">
      <c r="A1209" s="1" t="n">
        <v>45233.0</v>
      </c>
      <c r="B1209" s="2" t="n">
        <v>45233.87658564815</v>
      </c>
      <c r="C1209" t="inlineStr">
        <is>
          <t>3140094012085303</t>
        </is>
      </c>
      <c r="D1209" t="inlineStr">
        <is>
          <t>POS0012</t>
        </is>
      </c>
      <c r="E1209" t="inlineStr">
        <is>
          <t>18</t>
        </is>
      </c>
      <c r="F1209" t="inlineStr">
        <is>
          <t>0094</t>
        </is>
      </c>
      <c r="G1209" t="inlineStr">
        <is>
          <t>5312493011</t>
        </is>
      </c>
      <c r="H1209" t="n">
        <v>250.99999999999997</v>
      </c>
      <c r="I1209" t="n">
        <v>316.18</v>
      </c>
      <c r="J1209" t="n">
        <v>279.04</v>
      </c>
      <c r="K1209" t="inlineStr">
        <is>
          <t>sale</t>
        </is>
      </c>
      <c r="L1209" t="inlineStr">
        <is>
          <t/>
        </is>
      </c>
      <c r="M1209" t="inlineStr">
        <is>
          <t/>
        </is>
      </c>
      <c r="N1209" t="n">
        <v>0.0</v>
      </c>
      <c r="O1209" t="n">
        <v>0.0</v>
      </c>
      <c r="P1209" t="n">
        <v>248.85</v>
      </c>
      <c r="Q1209" t="n">
        <v>190.05</v>
      </c>
      <c r="R1209" t="n">
        <v>37.14</v>
      </c>
      <c r="S1209" t="n">
        <v>37.14</v>
      </c>
      <c r="T1209" t="n">
        <v>3.16</v>
      </c>
      <c r="U1209" t="n">
        <v>2.39</v>
      </c>
      <c r="V1209" t="n">
        <v>50.23</v>
      </c>
      <c r="W1209" t="n">
        <v>36.34</v>
      </c>
      <c r="X1209" t="n">
        <v>4.15</v>
      </c>
      <c r="Y1209" t="n">
        <v>3.14</v>
      </c>
      <c r="Z1209" t="n">
        <v>9.79</v>
      </c>
      <c r="AA1209" t="n">
        <v>7.11</v>
      </c>
      <c r="AB1209" t="n">
        <v>11.96</v>
      </c>
      <c r="AC1209" t="n">
        <v>11.95</v>
      </c>
      <c r="AD1209" t="n">
        <v>-65.18000000000004</v>
      </c>
      <c r="AE1209" t="n">
        <v>58.79999999999998</v>
      </c>
      <c r="AF1209" t="n">
        <v>0.0</v>
      </c>
      <c r="AG1209" t="n">
        <v>0.77</v>
      </c>
      <c r="AH1209" t="n">
        <v>13.889999999999993</v>
      </c>
      <c r="AI1209" t="n">
        <v>1.0100000000000002</v>
      </c>
      <c r="AJ1209" t="n">
        <v>2.679999999999999</v>
      </c>
      <c r="AK1209" t="n">
        <v>0.010000000000001563</v>
      </c>
      <c r="AL1209" t="inlineStr">
        <is>
          <t>unreconciled</t>
        </is>
      </c>
      <c r="AM1209" t="inlineStr">
        <is>
          <t>Order Amount Mismatch (3PO&gt;POS)</t>
        </is>
      </c>
      <c r="AN1209" t="n">
        <v>65.18</v>
      </c>
      <c r="AO1209" t="n">
        <f>ROUND(P1209*100/H1209,2)</f>
        <v>0.0</v>
      </c>
      <c r="AP1209" t="n">
        <f>ROUND(Q1209*100/I1209,2)</f>
        <v>0.0</v>
      </c>
      <c r="AQ1209"/>
      <c r="AR1209"/>
      <c r="AS1209" t="n">
        <v>0.0</v>
      </c>
    </row>
    <row r="1210">
      <c r="A1210" s="1" t="n">
        <v>45234.0</v>
      </c>
      <c r="B1210" s="2" t="n">
        <v>45234.81480324074</v>
      </c>
      <c r="C1210" t="inlineStr">
        <is>
          <t>3140094012085689</t>
        </is>
      </c>
      <c r="D1210" t="inlineStr">
        <is>
          <t>POS0012</t>
        </is>
      </c>
      <c r="E1210" t="inlineStr">
        <is>
          <t>04</t>
        </is>
      </c>
      <c r="F1210" t="inlineStr">
        <is>
          <t>0094</t>
        </is>
      </c>
      <c r="G1210" t="inlineStr">
        <is>
          <t>5312512690</t>
        </is>
      </c>
      <c r="H1210" t="n">
        <v>762.0</v>
      </c>
      <c r="I1210" t="n">
        <v>725.72</v>
      </c>
      <c r="J1210" t="n">
        <v>688.58</v>
      </c>
      <c r="K1210" t="inlineStr">
        <is>
          <t>sale</t>
        </is>
      </c>
      <c r="L1210" t="inlineStr">
        <is>
          <t/>
        </is>
      </c>
      <c r="M1210" t="inlineStr">
        <is>
          <t/>
        </is>
      </c>
      <c r="N1210" t="n">
        <v>0.0</v>
      </c>
      <c r="O1210" t="n">
        <v>0.0</v>
      </c>
      <c r="P1210" t="n">
        <v>560.97</v>
      </c>
      <c r="Q1210" t="n">
        <v>560.97</v>
      </c>
      <c r="R1210" t="n">
        <v>37.14</v>
      </c>
      <c r="S1210" t="n">
        <v>37.14</v>
      </c>
      <c r="T1210" t="n">
        <v>7.26</v>
      </c>
      <c r="U1210" t="n">
        <v>7.26</v>
      </c>
      <c r="V1210" t="n">
        <v>123.94</v>
      </c>
      <c r="W1210" t="n">
        <v>123.94</v>
      </c>
      <c r="X1210" t="n">
        <v>9.53</v>
      </c>
      <c r="Y1210" t="n">
        <v>9.53</v>
      </c>
      <c r="Z1210" t="n">
        <v>24.02</v>
      </c>
      <c r="AA1210" t="n">
        <v>24.03</v>
      </c>
      <c r="AB1210" t="n">
        <v>36.28</v>
      </c>
      <c r="AC1210" t="n">
        <v>36.29</v>
      </c>
      <c r="AD1210" t="n">
        <v>36.27999999999997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-0.010000000000001563</v>
      </c>
      <c r="AK1210" t="n">
        <v>-0.00999999999999801</v>
      </c>
      <c r="AL1210" t="inlineStr">
        <is>
          <t>unreconciled</t>
        </is>
      </c>
      <c r="AM1210" t="inlineStr">
        <is>
          <t>Order Amount Mismatch (POS&gt;3PO)</t>
        </is>
      </c>
      <c r="AN1210" t="n">
        <v>36.28</v>
      </c>
      <c r="AO1210" t="n">
        <f>ROUND(P1210*100/H1210,2)</f>
        <v>0.0</v>
      </c>
      <c r="AP1210" t="n">
        <f>ROUND(Q1210*100/I1210,2)</f>
        <v>0.0</v>
      </c>
      <c r="AQ1210"/>
      <c r="AR1210"/>
      <c r="AS1210" t="n">
        <v>0.0</v>
      </c>
    </row>
    <row r="1211">
      <c r="A1211" s="1" t="n">
        <v>45233.0</v>
      </c>
      <c r="B1211" s="2" t="n">
        <v>45233.83327546297</v>
      </c>
      <c r="C1211" t="inlineStr">
        <is>
          <t>3140094012085254</t>
        </is>
      </c>
      <c r="D1211" t="inlineStr">
        <is>
          <t>POS0012</t>
        </is>
      </c>
      <c r="E1211" t="inlineStr">
        <is>
          <t>69</t>
        </is>
      </c>
      <c r="F1211" t="inlineStr">
        <is>
          <t>0094</t>
        </is>
      </c>
      <c r="G1211" t="inlineStr">
        <is>
          <t>5312527738</t>
        </is>
      </c>
      <c r="H1211" t="n">
        <v>495.00000000000006</v>
      </c>
      <c r="I1211" t="n">
        <v>471.42</v>
      </c>
      <c r="J1211" t="n">
        <v>434.28</v>
      </c>
      <c r="K1211" t="inlineStr">
        <is>
          <t>sale</t>
        </is>
      </c>
      <c r="L1211" t="inlineStr">
        <is>
          <t/>
        </is>
      </c>
      <c r="M1211" t="inlineStr">
        <is>
          <t/>
        </is>
      </c>
      <c r="N1211" t="n">
        <v>0.0</v>
      </c>
      <c r="O1211" t="n">
        <v>0.0</v>
      </c>
      <c r="P1211" t="n">
        <v>367.17</v>
      </c>
      <c r="Q1211" t="n">
        <v>367.16</v>
      </c>
      <c r="R1211" t="n">
        <v>37.14</v>
      </c>
      <c r="S1211" t="n">
        <v>37.14</v>
      </c>
      <c r="T1211" t="n">
        <v>4.71</v>
      </c>
      <c r="U1211" t="n">
        <v>4.71</v>
      </c>
      <c r="V1211" t="n">
        <v>78.17</v>
      </c>
      <c r="W1211" t="n">
        <v>78.17</v>
      </c>
      <c r="X1211" t="n">
        <v>6.19</v>
      </c>
      <c r="Y1211" t="n">
        <v>6.19</v>
      </c>
      <c r="Z1211" t="n">
        <v>15.18</v>
      </c>
      <c r="AA1211" t="n">
        <v>15.18</v>
      </c>
      <c r="AB1211" t="n">
        <v>23.58</v>
      </c>
      <c r="AC1211" t="n">
        <v>23.57</v>
      </c>
      <c r="AD1211" t="n">
        <v>23.58000000000004</v>
      </c>
      <c r="AE1211" t="n">
        <v>0.009999999999990905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0.00999999999999801</v>
      </c>
      <c r="AL1211" t="inlineStr">
        <is>
          <t>unreconciled</t>
        </is>
      </c>
      <c r="AM1211" t="inlineStr">
        <is>
          <t>Order Amount Mismatch (POS&gt;3PO)</t>
        </is>
      </c>
      <c r="AN1211" t="n">
        <v>23.58</v>
      </c>
      <c r="AO1211" t="n">
        <f>ROUND(P1211*100/H1211,2)</f>
        <v>0.0</v>
      </c>
      <c r="AP1211" t="n">
        <f>ROUND(Q1211*100/I1211,2)</f>
        <v>0.0</v>
      </c>
      <c r="AQ1211"/>
      <c r="AR1211"/>
      <c r="AS1211" t="n">
        <v>0.0</v>
      </c>
    </row>
    <row r="1212">
      <c r="A1212" s="1" t="n">
        <v>45233.0</v>
      </c>
      <c r="B1212" s="2" t="n">
        <v>45233.89324074074</v>
      </c>
      <c r="C1212" t="inlineStr">
        <is>
          <t>3140023012059338</t>
        </is>
      </c>
      <c r="D1212" t="inlineStr">
        <is>
          <t>POS0012</t>
        </is>
      </c>
      <c r="E1212" t="inlineStr">
        <is>
          <t>31</t>
        </is>
      </c>
      <c r="F1212" t="inlineStr">
        <is>
          <t>0023</t>
        </is>
      </c>
      <c r="G1212" t="inlineStr">
        <is>
          <t>5312545894</t>
        </is>
      </c>
      <c r="H1212" t="n">
        <v>524.0</v>
      </c>
      <c r="I1212" t="n">
        <v>576.19</v>
      </c>
      <c r="J1212" t="n">
        <v>539.05</v>
      </c>
      <c r="K1212" t="inlineStr">
        <is>
          <t>sale</t>
        </is>
      </c>
      <c r="L1212" t="inlineStr">
        <is>
          <t/>
        </is>
      </c>
      <c r="M1212" t="inlineStr">
        <is>
          <t/>
        </is>
      </c>
      <c r="N1212" t="n">
        <v>0.0</v>
      </c>
      <c r="O1212" t="n">
        <v>0.0</v>
      </c>
      <c r="P1212" t="n">
        <v>447.01</v>
      </c>
      <c r="Q1212" t="n">
        <v>388.21</v>
      </c>
      <c r="R1212" t="n">
        <v>37.14</v>
      </c>
      <c r="S1212" t="n">
        <v>37.14</v>
      </c>
      <c r="T1212" t="n">
        <v>5.76</v>
      </c>
      <c r="U1212" t="n">
        <v>4.99</v>
      </c>
      <c r="V1212" t="n">
        <v>97.03</v>
      </c>
      <c r="W1212" t="n">
        <v>83.14</v>
      </c>
      <c r="X1212" t="n">
        <v>7.56</v>
      </c>
      <c r="Y1212" t="n">
        <v>6.55</v>
      </c>
      <c r="Z1212" t="n">
        <v>18.83</v>
      </c>
      <c r="AA1212" t="n">
        <v>16.15</v>
      </c>
      <c r="AB1212" t="n">
        <v>24.96</v>
      </c>
      <c r="AC1212" t="n">
        <v>24.95</v>
      </c>
      <c r="AD1212" t="n">
        <v>-52.190000000000055</v>
      </c>
      <c r="AE1212" t="n">
        <v>58.80000000000001</v>
      </c>
      <c r="AF1212" t="n">
        <v>0.0</v>
      </c>
      <c r="AG1212" t="n">
        <v>0.7699999999999996</v>
      </c>
      <c r="AH1212" t="n">
        <v>13.89</v>
      </c>
      <c r="AI1212" t="n">
        <v>1.0099999999999998</v>
      </c>
      <c r="AJ1212" t="n">
        <v>2.6799999999999997</v>
      </c>
      <c r="AK1212" t="n">
        <v>0.010000000000001563</v>
      </c>
      <c r="AL1212" t="inlineStr">
        <is>
          <t>unreconciled</t>
        </is>
      </c>
      <c r="AM1212" t="inlineStr">
        <is>
          <t>Order Amount Mismatch (3PO&gt;POS)</t>
        </is>
      </c>
      <c r="AN1212" t="n">
        <v>52.19</v>
      </c>
      <c r="AO1212" t="n">
        <f>ROUND(P1212*100/H1212,2)</f>
        <v>0.0</v>
      </c>
      <c r="AP1212" t="n">
        <f>ROUND(Q1212*100/I1212,2)</f>
        <v>0.0</v>
      </c>
      <c r="AQ1212"/>
      <c r="AR1212"/>
      <c r="AS1212" t="n">
        <v>0.0</v>
      </c>
    </row>
    <row r="1213">
      <c r="A1213" s="1" t="n">
        <v>45233.0</v>
      </c>
      <c r="B1213" s="2" t="n">
        <v>45233.98564814815</v>
      </c>
      <c r="C1213" t="inlineStr">
        <is>
          <t>3140094012085395</t>
        </is>
      </c>
      <c r="D1213" t="inlineStr">
        <is>
          <t>POS0012</t>
        </is>
      </c>
      <c r="E1213" t="inlineStr">
        <is>
          <t>10</t>
        </is>
      </c>
      <c r="F1213" t="inlineStr">
        <is>
          <t>0094</t>
        </is>
      </c>
      <c r="G1213" t="inlineStr">
        <is>
          <t>5312550811</t>
        </is>
      </c>
      <c r="H1213" t="n">
        <v>392.0</v>
      </c>
      <c r="I1213" t="n">
        <v>450.47</v>
      </c>
      <c r="J1213" t="n">
        <v>413.33</v>
      </c>
      <c r="K1213" t="inlineStr">
        <is>
          <t>sale</t>
        </is>
      </c>
      <c r="L1213" t="inlineStr">
        <is>
          <t/>
        </is>
      </c>
      <c r="M1213" t="inlineStr">
        <is>
          <t/>
        </is>
      </c>
      <c r="N1213" t="n">
        <v>0.0</v>
      </c>
      <c r="O1213" t="n">
        <v>0.0</v>
      </c>
      <c r="P1213" t="n">
        <v>351.2</v>
      </c>
      <c r="Q1213" t="n">
        <v>292.41</v>
      </c>
      <c r="R1213" t="n">
        <v>37.14</v>
      </c>
      <c r="S1213" t="n">
        <v>37.14</v>
      </c>
      <c r="T1213" t="n">
        <v>4.5</v>
      </c>
      <c r="U1213" t="n">
        <v>3.73</v>
      </c>
      <c r="V1213" t="n">
        <v>74.4</v>
      </c>
      <c r="W1213" t="n">
        <v>60.51</v>
      </c>
      <c r="X1213" t="n">
        <v>5.91</v>
      </c>
      <c r="Y1213" t="n">
        <v>4.9</v>
      </c>
      <c r="Z1213" t="n">
        <v>14.46</v>
      </c>
      <c r="AA1213" t="n">
        <v>11.77</v>
      </c>
      <c r="AB1213" t="n">
        <v>18.66</v>
      </c>
      <c r="AC1213" t="n">
        <v>18.67</v>
      </c>
      <c r="AD1213" t="n">
        <v>-58.47000000000003</v>
      </c>
      <c r="AE1213" t="n">
        <v>58.789999999999964</v>
      </c>
      <c r="AF1213" t="n">
        <v>0.0</v>
      </c>
      <c r="AG1213" t="n">
        <v>0.77</v>
      </c>
      <c r="AH1213" t="n">
        <v>13.890000000000008</v>
      </c>
      <c r="AI1213" t="n">
        <v>1.0099999999999998</v>
      </c>
      <c r="AJ1213" t="n">
        <v>2.6900000000000013</v>
      </c>
      <c r="AK1213" t="n">
        <v>-0.010000000000001563</v>
      </c>
      <c r="AL1213" t="inlineStr">
        <is>
          <t>unreconciled</t>
        </is>
      </c>
      <c r="AM1213" t="inlineStr">
        <is>
          <t>Order Amount Mismatch (3PO&gt;POS)</t>
        </is>
      </c>
      <c r="AN1213" t="n">
        <v>58.47</v>
      </c>
      <c r="AO1213" t="n">
        <f>ROUND(P1213*100/H1213,2)</f>
        <v>0.0</v>
      </c>
      <c r="AP1213" t="n">
        <f>ROUND(Q1213*100/I1213,2)</f>
        <v>0.0</v>
      </c>
      <c r="AQ1213"/>
      <c r="AR1213"/>
      <c r="AS1213" t="n">
        <v>0.0</v>
      </c>
    </row>
    <row r="1214">
      <c r="A1214" s="1" t="n">
        <v>45233.0</v>
      </c>
      <c r="B1214" s="2" t="n">
        <v>45233.99952546296</v>
      </c>
      <c r="C1214" t="inlineStr">
        <is>
          <t>3140094012085406</t>
        </is>
      </c>
      <c r="D1214" t="inlineStr">
        <is>
          <t>POS0012</t>
        </is>
      </c>
      <c r="E1214" t="inlineStr">
        <is>
          <t>21</t>
        </is>
      </c>
      <c r="F1214" t="inlineStr">
        <is>
          <t>0094</t>
        </is>
      </c>
      <c r="G1214" t="inlineStr">
        <is>
          <t>5312558111</t>
        </is>
      </c>
      <c r="H1214" t="n">
        <v>873.0</v>
      </c>
      <c r="I1214" t="n">
        <v>908.57</v>
      </c>
      <c r="J1214" t="n">
        <v>871.43</v>
      </c>
      <c r="K1214" t="inlineStr">
        <is>
          <t>sale</t>
        </is>
      </c>
      <c r="L1214" t="inlineStr">
        <is>
          <t/>
        </is>
      </c>
      <c r="M1214" t="inlineStr">
        <is>
          <t/>
        </is>
      </c>
      <c r="N1214" t="n">
        <v>0.0</v>
      </c>
      <c r="O1214" t="n">
        <v>0.0</v>
      </c>
      <c r="P1214" t="n">
        <v>700.32</v>
      </c>
      <c r="Q1214" t="n">
        <v>641.54</v>
      </c>
      <c r="R1214" t="n">
        <v>37.14</v>
      </c>
      <c r="S1214" t="n">
        <v>37.14</v>
      </c>
      <c r="T1214" t="n">
        <v>9.09</v>
      </c>
      <c r="U1214" t="n">
        <v>8.31</v>
      </c>
      <c r="V1214" t="n">
        <v>156.86</v>
      </c>
      <c r="W1214" t="n">
        <v>142.97</v>
      </c>
      <c r="X1214" t="n">
        <v>11.92</v>
      </c>
      <c r="Y1214" t="n">
        <v>10.91</v>
      </c>
      <c r="Z1214" t="n">
        <v>30.38</v>
      </c>
      <c r="AA1214" t="n">
        <v>27.69</v>
      </c>
      <c r="AB1214" t="n">
        <v>41.58</v>
      </c>
      <c r="AC1214" t="n">
        <v>41.57</v>
      </c>
      <c r="AD1214" t="n">
        <v>-35.57000000000005</v>
      </c>
      <c r="AE1214" t="n">
        <v>58.780000000000086</v>
      </c>
      <c r="AF1214" t="n">
        <v>0.0</v>
      </c>
      <c r="AG1214" t="n">
        <v>0.7799999999999994</v>
      </c>
      <c r="AH1214" t="n">
        <v>13.890000000000015</v>
      </c>
      <c r="AI1214" t="n">
        <v>1.0099999999999998</v>
      </c>
      <c r="AJ1214" t="n">
        <v>2.6899999999999977</v>
      </c>
      <c r="AK1214" t="n">
        <v>0.00999999999999801</v>
      </c>
      <c r="AL1214" t="inlineStr">
        <is>
          <t>unreconciled</t>
        </is>
      </c>
      <c r="AM1214" t="inlineStr">
        <is>
          <t>Order Amount Mismatch (3PO&gt;POS)</t>
        </is>
      </c>
      <c r="AN1214" t="n">
        <v>35.57</v>
      </c>
      <c r="AO1214" t="n">
        <f>ROUND(P1214*100/H1214,2)</f>
        <v>0.0</v>
      </c>
      <c r="AP1214" t="n">
        <f>ROUND(Q1214*100/I1214,2)</f>
        <v>0.0</v>
      </c>
      <c r="AQ1214"/>
      <c r="AR1214"/>
      <c r="AS1214" t="n">
        <v>0.0</v>
      </c>
    </row>
    <row r="1215">
      <c r="A1215" s="1" t="n">
        <v>45234.0</v>
      </c>
      <c r="B1215" s="2" t="n">
        <v>45234.44148148148</v>
      </c>
      <c r="C1215" t="inlineStr">
        <is>
          <t>3140094012085440</t>
        </is>
      </c>
      <c r="D1215" t="inlineStr">
        <is>
          <t>POS0012</t>
        </is>
      </c>
      <c r="E1215" t="inlineStr">
        <is>
          <t>55</t>
        </is>
      </c>
      <c r="F1215" t="inlineStr">
        <is>
          <t>0094</t>
        </is>
      </c>
      <c r="G1215" t="inlineStr">
        <is>
          <t>5312571677</t>
        </is>
      </c>
      <c r="H1215" t="n">
        <v>428.0</v>
      </c>
      <c r="I1215" t="n">
        <v>407.62</v>
      </c>
      <c r="J1215" t="n">
        <v>370.48</v>
      </c>
      <c r="K1215" t="inlineStr">
        <is>
          <t>sale</t>
        </is>
      </c>
      <c r="L1215" t="inlineStr">
        <is>
          <t/>
        </is>
      </c>
      <c r="M1215" t="inlineStr">
        <is>
          <t/>
        </is>
      </c>
      <c r="N1215" t="n">
        <v>0.0</v>
      </c>
      <c r="O1215" t="n">
        <v>0.0</v>
      </c>
      <c r="P1215" t="n">
        <v>318.53</v>
      </c>
      <c r="Q1215" t="n">
        <v>318.54</v>
      </c>
      <c r="R1215" t="n">
        <v>37.14</v>
      </c>
      <c r="S1215" t="n">
        <v>37.14</v>
      </c>
      <c r="T1215" t="n">
        <v>4.08</v>
      </c>
      <c r="U1215" t="n">
        <v>4.08</v>
      </c>
      <c r="V1215" t="n">
        <v>66.69</v>
      </c>
      <c r="W1215" t="n">
        <v>66.69</v>
      </c>
      <c r="X1215" t="n">
        <v>5.35</v>
      </c>
      <c r="Y1215" t="n">
        <v>5.35</v>
      </c>
      <c r="Z1215" t="n">
        <v>12.97</v>
      </c>
      <c r="AA1215" t="n">
        <v>12.96</v>
      </c>
      <c r="AB1215" t="n">
        <v>20.38</v>
      </c>
      <c r="AC1215" t="n">
        <v>20.38</v>
      </c>
      <c r="AD1215" t="n">
        <v>20.379999999999995</v>
      </c>
      <c r="AE1215" t="n">
        <v>-0.010000000000047748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0.009999999999999787</v>
      </c>
      <c r="AK1215" t="n">
        <v>0.0</v>
      </c>
      <c r="AL1215" t="inlineStr">
        <is>
          <t>unreconciled</t>
        </is>
      </c>
      <c r="AM1215" t="inlineStr">
        <is>
          <t>Order Amount Mismatch (POS&gt;3PO)</t>
        </is>
      </c>
      <c r="AN1215" t="n">
        <v>20.38</v>
      </c>
      <c r="AO1215" t="n">
        <f>ROUND(P1215*100/H1215,2)</f>
        <v>0.0</v>
      </c>
      <c r="AP1215" t="n">
        <f>ROUND(Q1215*100/I1215,2)</f>
        <v>0.0</v>
      </c>
      <c r="AQ1215"/>
      <c r="AR1215"/>
      <c r="AS1215" t="n">
        <v>0.0</v>
      </c>
    </row>
    <row r="1216">
      <c r="A1216" s="1" t="n">
        <v>45233.0</v>
      </c>
      <c r="B1216" s="2" t="n">
        <v>45233.54309027778</v>
      </c>
      <c r="C1216" t="inlineStr">
        <is>
          <t>3140023012059209</t>
        </is>
      </c>
      <c r="D1216" t="inlineStr">
        <is>
          <t>POS0012</t>
        </is>
      </c>
      <c r="E1216" t="inlineStr">
        <is>
          <t>02</t>
        </is>
      </c>
      <c r="F1216" t="inlineStr">
        <is>
          <t>0023</t>
        </is>
      </c>
      <c r="G1216" t="inlineStr">
        <is>
          <t>5312575404</t>
        </is>
      </c>
      <c r="H1216" t="n">
        <v>285.0</v>
      </c>
      <c r="I1216" t="n">
        <v>348.57</v>
      </c>
      <c r="J1216" t="n">
        <v>311.43</v>
      </c>
      <c r="K1216" t="inlineStr">
        <is>
          <t>sale</t>
        </is>
      </c>
      <c r="L1216" t="inlineStr">
        <is>
          <t/>
        </is>
      </c>
      <c r="M1216" t="inlineStr">
        <is>
          <t/>
        </is>
      </c>
      <c r="N1216" t="n">
        <v>0.0</v>
      </c>
      <c r="O1216" t="n">
        <v>0.0</v>
      </c>
      <c r="P1216" t="n">
        <v>273.52</v>
      </c>
      <c r="Q1216" t="n">
        <v>214.75</v>
      </c>
      <c r="R1216" t="n">
        <v>37.14</v>
      </c>
      <c r="S1216" t="n">
        <v>37.14</v>
      </c>
      <c r="T1216" t="n">
        <v>3.49</v>
      </c>
      <c r="U1216" t="n">
        <v>2.71</v>
      </c>
      <c r="V1216" t="n">
        <v>56.06</v>
      </c>
      <c r="W1216" t="n">
        <v>42.17</v>
      </c>
      <c r="X1216" t="n">
        <v>4.58</v>
      </c>
      <c r="Y1216" t="n">
        <v>3.56</v>
      </c>
      <c r="Z1216" t="n">
        <v>10.92</v>
      </c>
      <c r="AA1216" t="n">
        <v>8.23</v>
      </c>
      <c r="AB1216" t="n">
        <v>13.58</v>
      </c>
      <c r="AC1216" t="n">
        <v>13.57</v>
      </c>
      <c r="AD1216" t="n">
        <v>-63.56999999999999</v>
      </c>
      <c r="AE1216" t="n">
        <v>58.76999999999998</v>
      </c>
      <c r="AF1216" t="n">
        <v>0.0</v>
      </c>
      <c r="AG1216" t="n">
        <v>0.7800000000000002</v>
      </c>
      <c r="AH1216" t="n">
        <v>13.89</v>
      </c>
      <c r="AI1216" t="n">
        <v>1.02</v>
      </c>
      <c r="AJ1216" t="n">
        <v>2.6899999999999995</v>
      </c>
      <c r="AK1216" t="n">
        <v>0.009999999999999787</v>
      </c>
      <c r="AL1216" t="inlineStr">
        <is>
          <t>unreconciled</t>
        </is>
      </c>
      <c r="AM1216" t="inlineStr">
        <is>
          <t>Order Amount Mismatch (3PO&gt;POS)</t>
        </is>
      </c>
      <c r="AN1216" t="n">
        <v>63.57</v>
      </c>
      <c r="AO1216" t="n">
        <f>ROUND(P1216*100/H1216,2)</f>
        <v>0.0</v>
      </c>
      <c r="AP1216" t="n">
        <f>ROUND(Q1216*100/I1216,2)</f>
        <v>0.0</v>
      </c>
      <c r="AQ1216"/>
      <c r="AR1216"/>
      <c r="AS1216" t="n">
        <v>0.0</v>
      </c>
    </row>
    <row r="1217">
      <c r="A1217" s="1" t="n">
        <v>45233.0</v>
      </c>
      <c r="B1217" s="2" t="n">
        <v>45233.64805555555</v>
      </c>
      <c r="C1217" t="inlineStr">
        <is>
          <t>3140023012059241</t>
        </is>
      </c>
      <c r="D1217" t="inlineStr">
        <is>
          <t>POS0012</t>
        </is>
      </c>
      <c r="E1217" t="inlineStr">
        <is>
          <t>34</t>
        </is>
      </c>
      <c r="F1217" t="inlineStr">
        <is>
          <t>0023</t>
        </is>
      </c>
      <c r="G1217" t="inlineStr">
        <is>
          <t>5312582018</t>
        </is>
      </c>
      <c r="H1217" t="n">
        <v>773.0</v>
      </c>
      <c r="I1217" t="n">
        <v>813.33</v>
      </c>
      <c r="J1217" t="n">
        <v>776.19</v>
      </c>
      <c r="K1217" t="inlineStr">
        <is>
          <t>sale</t>
        </is>
      </c>
      <c r="L1217" t="inlineStr">
        <is>
          <t/>
        </is>
      </c>
      <c r="M1217" t="inlineStr">
        <is>
          <t/>
        </is>
      </c>
      <c r="N1217" t="n">
        <v>0.0</v>
      </c>
      <c r="O1217" t="n">
        <v>0.0</v>
      </c>
      <c r="P1217" t="n">
        <v>627.74</v>
      </c>
      <c r="Q1217" t="n">
        <v>568.94</v>
      </c>
      <c r="R1217" t="n">
        <v>37.14</v>
      </c>
      <c r="S1217" t="n">
        <v>37.14</v>
      </c>
      <c r="T1217" t="n">
        <v>8.13</v>
      </c>
      <c r="U1217" t="n">
        <v>7.36</v>
      </c>
      <c r="V1217" t="n">
        <v>139.71</v>
      </c>
      <c r="W1217" t="n">
        <v>125.83</v>
      </c>
      <c r="X1217" t="n">
        <v>10.68</v>
      </c>
      <c r="Y1217" t="n">
        <v>9.66</v>
      </c>
      <c r="Z1217" t="n">
        <v>27.07</v>
      </c>
      <c r="AA1217" t="n">
        <v>24.39</v>
      </c>
      <c r="AB1217" t="n">
        <v>36.82</v>
      </c>
      <c r="AC1217" t="n">
        <v>36.81</v>
      </c>
      <c r="AD1217" t="n">
        <v>-40.33000000000004</v>
      </c>
      <c r="AE1217" t="n">
        <v>58.799999999999955</v>
      </c>
      <c r="AF1217" t="n">
        <v>0.0</v>
      </c>
      <c r="AG1217" t="n">
        <v>0.7700000000000005</v>
      </c>
      <c r="AH1217" t="n">
        <v>13.88000000000001</v>
      </c>
      <c r="AI1217" t="n">
        <v>1.0199999999999996</v>
      </c>
      <c r="AJ1217" t="n">
        <v>2.6799999999999997</v>
      </c>
      <c r="AK1217" t="n">
        <v>0.00999999999999801</v>
      </c>
      <c r="AL1217" t="inlineStr">
        <is>
          <t>unreconciled</t>
        </is>
      </c>
      <c r="AM1217" t="inlineStr">
        <is>
          <t>Order Amount Mismatch (3PO&gt;POS)</t>
        </is>
      </c>
      <c r="AN1217" t="n">
        <v>40.33</v>
      </c>
      <c r="AO1217" t="n">
        <f>ROUND(P1217*100/H1217,2)</f>
        <v>0.0</v>
      </c>
      <c r="AP1217" t="n">
        <f>ROUND(Q1217*100/I1217,2)</f>
        <v>0.0</v>
      </c>
      <c r="AQ1217"/>
      <c r="AR1217"/>
      <c r="AS1217" t="n">
        <v>0.0</v>
      </c>
    </row>
    <row r="1218">
      <c r="A1218" s="1" t="n">
        <v>45233.0</v>
      </c>
      <c r="B1218" s="2" t="n">
        <v>45233.63594907407</v>
      </c>
      <c r="C1218" t="inlineStr">
        <is>
          <t>3140094012085122</t>
        </is>
      </c>
      <c r="D1218" t="inlineStr">
        <is>
          <t>POS0012</t>
        </is>
      </c>
      <c r="E1218" t="inlineStr">
        <is>
          <t>37</t>
        </is>
      </c>
      <c r="F1218" t="inlineStr">
        <is>
          <t>0094</t>
        </is>
      </c>
      <c r="G1218" t="inlineStr">
        <is>
          <t>5312615925</t>
        </is>
      </c>
      <c r="H1218" t="n">
        <v>531.0</v>
      </c>
      <c r="I1218" t="n">
        <v>582.85</v>
      </c>
      <c r="J1218" t="n">
        <v>545.71</v>
      </c>
      <c r="K1218" t="inlineStr">
        <is>
          <t>sale</t>
        </is>
      </c>
      <c r="L1218" t="inlineStr">
        <is>
          <t/>
        </is>
      </c>
      <c r="M1218" t="inlineStr">
        <is>
          <t/>
        </is>
      </c>
      <c r="N1218" t="n">
        <v>0.0</v>
      </c>
      <c r="O1218" t="n">
        <v>0.0</v>
      </c>
      <c r="P1218" t="n">
        <v>452.08</v>
      </c>
      <c r="Q1218" t="n">
        <v>393.3</v>
      </c>
      <c r="R1218" t="n">
        <v>37.14</v>
      </c>
      <c r="S1218" t="n">
        <v>37.14</v>
      </c>
      <c r="T1218" t="n">
        <v>5.83</v>
      </c>
      <c r="U1218" t="n">
        <v>5.06</v>
      </c>
      <c r="V1218" t="n">
        <v>98.23</v>
      </c>
      <c r="W1218" t="n">
        <v>84.34</v>
      </c>
      <c r="X1218" t="n">
        <v>7.65</v>
      </c>
      <c r="Y1218" t="n">
        <v>6.64</v>
      </c>
      <c r="Z1218" t="n">
        <v>19.06</v>
      </c>
      <c r="AA1218" t="n">
        <v>16.38</v>
      </c>
      <c r="AB1218" t="n">
        <v>25.28</v>
      </c>
      <c r="AC1218" t="n">
        <v>25.29</v>
      </c>
      <c r="AD1218" t="n">
        <v>-51.85000000000002</v>
      </c>
      <c r="AE1218" t="n">
        <v>58.77999999999997</v>
      </c>
      <c r="AF1218" t="n">
        <v>0.0</v>
      </c>
      <c r="AG1218" t="n">
        <v>0.7700000000000005</v>
      </c>
      <c r="AH1218" t="n">
        <v>13.89</v>
      </c>
      <c r="AI1218" t="n">
        <v>1.0100000000000007</v>
      </c>
      <c r="AJ1218" t="n">
        <v>2.6799999999999997</v>
      </c>
      <c r="AK1218" t="n">
        <v>-0.00999999999999801</v>
      </c>
      <c r="AL1218" t="inlineStr">
        <is>
          <t>unreconciled</t>
        </is>
      </c>
      <c r="AM1218" t="inlineStr">
        <is>
          <t>Order Amount Mismatch (3PO&gt;POS)</t>
        </is>
      </c>
      <c r="AN1218" t="n">
        <v>51.85</v>
      </c>
      <c r="AO1218" t="n">
        <f>ROUND(P1218*100/H1218,2)</f>
        <v>0.0</v>
      </c>
      <c r="AP1218" t="n">
        <f>ROUND(Q1218*100/I1218,2)</f>
        <v>0.0</v>
      </c>
      <c r="AQ1218"/>
      <c r="AR1218"/>
      <c r="AS1218" t="n">
        <v>0.0</v>
      </c>
    </row>
    <row r="1219">
      <c r="A1219" s="1" t="n">
        <v>45233.0</v>
      </c>
      <c r="B1219" s="2" t="n">
        <v>45233.629895833335</v>
      </c>
      <c r="C1219" t="inlineStr">
        <is>
          <t>3140023012059234</t>
        </is>
      </c>
      <c r="D1219" t="inlineStr">
        <is>
          <t>POS0012</t>
        </is>
      </c>
      <c r="E1219" t="inlineStr">
        <is>
          <t>27</t>
        </is>
      </c>
      <c r="F1219" t="inlineStr">
        <is>
          <t>0023</t>
        </is>
      </c>
      <c r="G1219" t="inlineStr">
        <is>
          <t>5312618998</t>
        </is>
      </c>
      <c r="H1219" t="n">
        <v>377.0</v>
      </c>
      <c r="I1219" t="n">
        <v>436.19</v>
      </c>
      <c r="J1219" t="n">
        <v>399.05</v>
      </c>
      <c r="K1219" t="inlineStr">
        <is>
          <t>sale</t>
        </is>
      </c>
      <c r="L1219" t="inlineStr">
        <is>
          <t/>
        </is>
      </c>
      <c r="M1219" t="inlineStr">
        <is>
          <t/>
        </is>
      </c>
      <c r="N1219" t="n">
        <v>0.0</v>
      </c>
      <c r="O1219" t="n">
        <v>0.0</v>
      </c>
      <c r="P1219" t="n">
        <v>340.32</v>
      </c>
      <c r="Q1219" t="n">
        <v>281.52</v>
      </c>
      <c r="R1219" t="n">
        <v>37.14</v>
      </c>
      <c r="S1219" t="n">
        <v>37.14</v>
      </c>
      <c r="T1219" t="n">
        <v>4.36</v>
      </c>
      <c r="U1219" t="n">
        <v>3.59</v>
      </c>
      <c r="V1219" t="n">
        <v>71.83</v>
      </c>
      <c r="W1219" t="n">
        <v>57.94</v>
      </c>
      <c r="X1219" t="n">
        <v>5.72</v>
      </c>
      <c r="Y1219" t="n">
        <v>4.71</v>
      </c>
      <c r="Z1219" t="n">
        <v>13.96</v>
      </c>
      <c r="AA1219" t="n">
        <v>11.28</v>
      </c>
      <c r="AB1219" t="n">
        <v>17.96</v>
      </c>
      <c r="AC1219" t="n">
        <v>17.95</v>
      </c>
      <c r="AD1219" t="n">
        <v>-59.19</v>
      </c>
      <c r="AE1219" t="n">
        <v>58.80000000000001</v>
      </c>
      <c r="AF1219" t="n">
        <v>0.0</v>
      </c>
      <c r="AG1219" t="n">
        <v>0.7700000000000005</v>
      </c>
      <c r="AH1219" t="n">
        <v>13.89</v>
      </c>
      <c r="AI1219" t="n">
        <v>1.0099999999999998</v>
      </c>
      <c r="AJ1219" t="n">
        <v>2.6800000000000015</v>
      </c>
      <c r="AK1219" t="n">
        <v>0.010000000000001563</v>
      </c>
      <c r="AL1219" t="inlineStr">
        <is>
          <t>unreconciled</t>
        </is>
      </c>
      <c r="AM1219" t="inlineStr">
        <is>
          <t>Order Amount Mismatch (3PO&gt;POS)</t>
        </is>
      </c>
      <c r="AN1219" t="n">
        <v>59.19</v>
      </c>
      <c r="AO1219" t="n">
        <f>ROUND(P1219*100/H1219,2)</f>
        <v>0.0</v>
      </c>
      <c r="AP1219" t="n">
        <f>ROUND(Q1219*100/I1219,2)</f>
        <v>0.0</v>
      </c>
      <c r="AQ1219"/>
      <c r="AR1219"/>
      <c r="AS1219" t="n">
        <v>0.0</v>
      </c>
    </row>
    <row r="1220">
      <c r="A1220" s="1" t="n">
        <v>45233.0</v>
      </c>
      <c r="B1220" s="2" t="n">
        <v>45233.75880787037</v>
      </c>
      <c r="C1220" t="inlineStr">
        <is>
          <t>3140094012085186</t>
        </is>
      </c>
      <c r="D1220" t="inlineStr">
        <is>
          <t>POS0012</t>
        </is>
      </c>
      <c r="E1220" t="inlineStr">
        <is>
          <t>01</t>
        </is>
      </c>
      <c r="F1220" t="inlineStr">
        <is>
          <t>0094</t>
        </is>
      </c>
      <c r="G1220" t="inlineStr">
        <is>
          <t>5312647897</t>
        </is>
      </c>
      <c r="H1220" t="n">
        <v>829.0</v>
      </c>
      <c r="I1220" t="n">
        <v>866.66</v>
      </c>
      <c r="J1220" t="n">
        <v>829.52</v>
      </c>
      <c r="K1220" t="inlineStr">
        <is>
          <t>sale</t>
        </is>
      </c>
      <c r="L1220" t="inlineStr">
        <is>
          <t/>
        </is>
      </c>
      <c r="M1220" t="inlineStr">
        <is>
          <t/>
        </is>
      </c>
      <c r="N1220" t="n">
        <v>0.0</v>
      </c>
      <c r="O1220" t="n">
        <v>0.0</v>
      </c>
      <c r="P1220" t="n">
        <v>668.39</v>
      </c>
      <c r="Q1220" t="n">
        <v>609.59</v>
      </c>
      <c r="R1220" t="n">
        <v>37.14</v>
      </c>
      <c r="S1220" t="n">
        <v>37.14</v>
      </c>
      <c r="T1220" t="n">
        <v>8.67</v>
      </c>
      <c r="U1220" t="n">
        <v>7.9</v>
      </c>
      <c r="V1220" t="n">
        <v>149.31</v>
      </c>
      <c r="W1220" t="n">
        <v>135.43</v>
      </c>
      <c r="X1220" t="n">
        <v>11.37</v>
      </c>
      <c r="Y1220" t="n">
        <v>10.36</v>
      </c>
      <c r="Z1220" t="n">
        <v>28.92</v>
      </c>
      <c r="AA1220" t="n">
        <v>26.24</v>
      </c>
      <c r="AB1220" t="n">
        <v>39.48</v>
      </c>
      <c r="AC1220" t="n">
        <v>39.48</v>
      </c>
      <c r="AD1220" t="n">
        <v>-37.65999999999997</v>
      </c>
      <c r="AE1220" t="n">
        <v>58.799999999999955</v>
      </c>
      <c r="AF1220" t="n">
        <v>0.0</v>
      </c>
      <c r="AG1220" t="n">
        <v>0.7699999999999996</v>
      </c>
      <c r="AH1220" t="n">
        <v>13.879999999999995</v>
      </c>
      <c r="AI1220" t="n">
        <v>1.0099999999999998</v>
      </c>
      <c r="AJ1220" t="n">
        <v>2.6800000000000033</v>
      </c>
      <c r="AK1220" t="n">
        <v>0.0</v>
      </c>
      <c r="AL1220" t="inlineStr">
        <is>
          <t>unreconciled</t>
        </is>
      </c>
      <c r="AM1220" t="inlineStr">
        <is>
          <t>Order Amount Mismatch (3PO&gt;POS)</t>
        </is>
      </c>
      <c r="AN1220" t="n">
        <v>37.66</v>
      </c>
      <c r="AO1220" t="n">
        <f>ROUND(P1220*100/H1220,2)</f>
        <v>0.0</v>
      </c>
      <c r="AP1220" t="n">
        <f>ROUND(Q1220*100/I1220,2)</f>
        <v>0.0</v>
      </c>
      <c r="AQ1220"/>
      <c r="AR1220"/>
      <c r="AS1220" t="n">
        <v>0.0</v>
      </c>
    </row>
    <row r="1221">
      <c r="A1221" s="1" t="n">
        <v>45234.0</v>
      </c>
      <c r="B1221" s="2" t="n">
        <v>45234.54329861111</v>
      </c>
      <c r="C1221" t="inlineStr">
        <is>
          <t>3140094012085469</t>
        </is>
      </c>
      <c r="D1221" t="inlineStr">
        <is>
          <t>POS0012</t>
        </is>
      </c>
      <c r="E1221" t="inlineStr">
        <is>
          <t>84</t>
        </is>
      </c>
      <c r="F1221" t="inlineStr">
        <is>
          <t>0094</t>
        </is>
      </c>
      <c r="G1221" t="inlineStr">
        <is>
          <t>5312660298</t>
        </is>
      </c>
      <c r="H1221" t="n">
        <v>479.0</v>
      </c>
      <c r="I1221" t="n">
        <v>456.2</v>
      </c>
      <c r="J1221" t="n">
        <v>419.06</v>
      </c>
      <c r="K1221" t="inlineStr">
        <is>
          <t>sale</t>
        </is>
      </c>
      <c r="L1221" t="inlineStr">
        <is>
          <t/>
        </is>
      </c>
      <c r="M1221" t="inlineStr">
        <is>
          <t/>
        </is>
      </c>
      <c r="N1221" t="n">
        <v>0.0</v>
      </c>
      <c r="O1221" t="n">
        <v>0.0</v>
      </c>
      <c r="P1221" t="n">
        <v>355.56</v>
      </c>
      <c r="Q1221" t="n">
        <v>355.57</v>
      </c>
      <c r="R1221" t="n">
        <v>37.14</v>
      </c>
      <c r="S1221" t="n">
        <v>37.14</v>
      </c>
      <c r="T1221" t="n">
        <v>4.56</v>
      </c>
      <c r="U1221" t="n">
        <v>4.56</v>
      </c>
      <c r="V1221" t="n">
        <v>75.43</v>
      </c>
      <c r="W1221" t="n">
        <v>75.43</v>
      </c>
      <c r="X1221" t="n">
        <v>5.99</v>
      </c>
      <c r="Y1221" t="n">
        <v>5.99</v>
      </c>
      <c r="Z1221" t="n">
        <v>14.66</v>
      </c>
      <c r="AA1221" t="n">
        <v>14.66</v>
      </c>
      <c r="AB1221" t="n">
        <v>22.82</v>
      </c>
      <c r="AC1221" t="n">
        <v>22.81</v>
      </c>
      <c r="AD1221" t="n">
        <v>22.80000000000001</v>
      </c>
      <c r="AE1221" t="n">
        <v>-0.009999999999990905</v>
      </c>
      <c r="AF1221" t="n">
        <v>0.0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0.010000000000001563</v>
      </c>
      <c r="AL1221" t="inlineStr">
        <is>
          <t>unreconciled</t>
        </is>
      </c>
      <c r="AM1221" t="inlineStr">
        <is>
          <t>Order Amount Mismatch (POS&gt;3PO)</t>
        </is>
      </c>
      <c r="AN1221" t="n">
        <v>22.8</v>
      </c>
      <c r="AO1221" t="n">
        <f>ROUND(P1221*100/H1221,2)</f>
        <v>0.0</v>
      </c>
      <c r="AP1221" t="n">
        <f>ROUND(Q1221*100/I1221,2)</f>
        <v>0.0</v>
      </c>
      <c r="AQ1221"/>
      <c r="AR1221"/>
      <c r="AS1221" t="n">
        <v>0.0</v>
      </c>
    </row>
    <row r="1222">
      <c r="A1222" s="1" t="n">
        <v>45233.0</v>
      </c>
      <c r="B1222" s="2" t="n">
        <v>45233.773668981485</v>
      </c>
      <c r="C1222" t="inlineStr">
        <is>
          <t>3140094012085194</t>
        </is>
      </c>
      <c r="D1222" t="inlineStr">
        <is>
          <t>POS0012</t>
        </is>
      </c>
      <c r="E1222" t="inlineStr">
        <is>
          <t>09</t>
        </is>
      </c>
      <c r="F1222" t="inlineStr">
        <is>
          <t>0094</t>
        </is>
      </c>
      <c r="G1222" t="inlineStr">
        <is>
          <t>5312677307</t>
        </is>
      </c>
      <c r="H1222" t="n">
        <v>214.0</v>
      </c>
      <c r="I1222" t="n">
        <v>203.81</v>
      </c>
      <c r="J1222" t="n">
        <v>166.67</v>
      </c>
      <c r="K1222" t="inlineStr">
        <is>
          <t>sale</t>
        </is>
      </c>
      <c r="L1222" t="inlineStr">
        <is>
          <t/>
        </is>
      </c>
      <c r="M1222" t="inlineStr">
        <is>
          <t/>
        </is>
      </c>
      <c r="N1222" t="n">
        <v>0.0</v>
      </c>
      <c r="O1222" t="n">
        <v>0.0</v>
      </c>
      <c r="P1222" t="n">
        <v>163.21</v>
      </c>
      <c r="Q1222" t="n">
        <v>163.2</v>
      </c>
      <c r="R1222" t="n">
        <v>37.14</v>
      </c>
      <c r="S1222" t="n">
        <v>37.14</v>
      </c>
      <c r="T1222" t="n">
        <v>2.04</v>
      </c>
      <c r="U1222" t="n">
        <v>2.04</v>
      </c>
      <c r="V1222" t="n">
        <v>30.0</v>
      </c>
      <c r="W1222" t="n">
        <v>30.0</v>
      </c>
      <c r="X1222" t="n">
        <v>2.68</v>
      </c>
      <c r="Y1222" t="n">
        <v>2.68</v>
      </c>
      <c r="Z1222" t="n">
        <v>5.88</v>
      </c>
      <c r="AA1222" t="n">
        <v>5.88</v>
      </c>
      <c r="AB1222" t="n">
        <v>10.2</v>
      </c>
      <c r="AC1222" t="n">
        <v>10.19</v>
      </c>
      <c r="AD1222" t="n">
        <v>10.189999999999998</v>
      </c>
      <c r="AE1222" t="n">
        <v>0.010000000000019327</v>
      </c>
      <c r="AF1222" t="n">
        <v>0.0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0.009999999999999787</v>
      </c>
      <c r="AL1222" t="inlineStr">
        <is>
          <t>unreconciled</t>
        </is>
      </c>
      <c r="AM1222" t="inlineStr">
        <is>
          <t>Order Amount Mismatch (POS&gt;3PO)</t>
        </is>
      </c>
      <c r="AN1222" t="n">
        <v>10.19</v>
      </c>
      <c r="AO1222" t="n">
        <f>ROUND(P1222*100/H1222,2)</f>
        <v>0.0</v>
      </c>
      <c r="AP1222" t="n">
        <f>ROUND(Q1222*100/I1222,2)</f>
        <v>0.0</v>
      </c>
      <c r="AQ1222"/>
      <c r="AR1222"/>
      <c r="AS1222" t="n">
        <v>0.0</v>
      </c>
    </row>
    <row r="1223">
      <c r="A1223" s="1" t="n">
        <v>45233.0</v>
      </c>
      <c r="B1223" s="2" t="n">
        <v>45233.49685185185</v>
      </c>
      <c r="C1223" t="inlineStr">
        <is>
          <t>3140094012085054</t>
        </is>
      </c>
      <c r="D1223" t="inlineStr">
        <is>
          <t>POS0012</t>
        </is>
      </c>
      <c r="E1223" t="inlineStr">
        <is>
          <t>69</t>
        </is>
      </c>
      <c r="F1223" t="inlineStr">
        <is>
          <t>0094</t>
        </is>
      </c>
      <c r="G1223" t="inlineStr">
        <is>
          <t>5312684987</t>
        </is>
      </c>
      <c r="H1223" t="n">
        <v>268.0</v>
      </c>
      <c r="I1223" t="n">
        <v>332.38</v>
      </c>
      <c r="J1223" t="n">
        <v>295.24</v>
      </c>
      <c r="K1223" t="inlineStr">
        <is>
          <t>sale</t>
        </is>
      </c>
      <c r="L1223" t="inlineStr">
        <is>
          <t/>
        </is>
      </c>
      <c r="M1223" t="inlineStr">
        <is>
          <t/>
        </is>
      </c>
      <c r="N1223" t="n">
        <v>0.0</v>
      </c>
      <c r="O1223" t="n">
        <v>0.0</v>
      </c>
      <c r="P1223" t="n">
        <v>261.21</v>
      </c>
      <c r="Q1223" t="n">
        <v>202.39</v>
      </c>
      <c r="R1223" t="n">
        <v>37.14</v>
      </c>
      <c r="S1223" t="n">
        <v>37.14</v>
      </c>
      <c r="T1223" t="n">
        <v>3.32</v>
      </c>
      <c r="U1223" t="n">
        <v>2.55</v>
      </c>
      <c r="V1223" t="n">
        <v>53.14</v>
      </c>
      <c r="W1223" t="n">
        <v>39.26</v>
      </c>
      <c r="X1223" t="n">
        <v>4.36</v>
      </c>
      <c r="Y1223" t="n">
        <v>3.35</v>
      </c>
      <c r="Z1223" t="n">
        <v>10.35</v>
      </c>
      <c r="AA1223" t="n">
        <v>7.67</v>
      </c>
      <c r="AB1223" t="n">
        <v>12.76</v>
      </c>
      <c r="AC1223" t="n">
        <v>12.76</v>
      </c>
      <c r="AD1223" t="n">
        <v>-64.38</v>
      </c>
      <c r="AE1223" t="n">
        <v>58.81999999999999</v>
      </c>
      <c r="AF1223" t="n">
        <v>0.0</v>
      </c>
      <c r="AG1223" t="n">
        <v>0.77</v>
      </c>
      <c r="AH1223" t="n">
        <v>13.880000000000003</v>
      </c>
      <c r="AI1223" t="n">
        <v>1.0100000000000002</v>
      </c>
      <c r="AJ1223" t="n">
        <v>2.6799999999999997</v>
      </c>
      <c r="AK1223" t="n">
        <v>0.0</v>
      </c>
      <c r="AL1223" t="inlineStr">
        <is>
          <t>unreconciled</t>
        </is>
      </c>
      <c r="AM1223" t="inlineStr">
        <is>
          <t>Order Amount Mismatch (3PO&gt;POS)</t>
        </is>
      </c>
      <c r="AN1223" t="n">
        <v>64.38</v>
      </c>
      <c r="AO1223" t="n">
        <f>ROUND(P1223*100/H1223,2)</f>
        <v>0.0</v>
      </c>
      <c r="AP1223" t="n">
        <f>ROUND(Q1223*100/I1223,2)</f>
        <v>0.0</v>
      </c>
      <c r="AQ1223"/>
      <c r="AR1223"/>
      <c r="AS1223" t="n">
        <v>0.0</v>
      </c>
    </row>
    <row r="1224">
      <c r="A1224" s="1" t="n">
        <v>45236.0</v>
      </c>
      <c r="B1224" s="2" t="n">
        <v>45236.85449074074</v>
      </c>
      <c r="C1224" t="inlineStr">
        <is>
          <t>3140023012060091</t>
        </is>
      </c>
      <c r="D1224" t="inlineStr">
        <is>
          <t>POS0012</t>
        </is>
      </c>
      <c r="E1224" t="inlineStr">
        <is>
          <t>82</t>
        </is>
      </c>
      <c r="F1224" t="inlineStr">
        <is>
          <t>0023</t>
        </is>
      </c>
      <c r="G1224" t="inlineStr">
        <is>
          <t>5312689428</t>
        </is>
      </c>
      <c r="H1224" t="n">
        <v>325.0</v>
      </c>
      <c r="I1224" t="n">
        <v>309.52</v>
      </c>
      <c r="J1224" t="n">
        <v>272.38</v>
      </c>
      <c r="K1224" t="inlineStr">
        <is>
          <t>sale</t>
        </is>
      </c>
      <c r="L1224" t="inlineStr">
        <is>
          <t/>
        </is>
      </c>
      <c r="M1224" t="inlineStr">
        <is>
          <t/>
        </is>
      </c>
      <c r="N1224" t="n">
        <v>0.0</v>
      </c>
      <c r="O1224" t="n">
        <v>0.0</v>
      </c>
      <c r="P1224" t="n">
        <v>243.77</v>
      </c>
      <c r="Q1224" t="n">
        <v>243.77</v>
      </c>
      <c r="R1224" t="n">
        <v>37.14</v>
      </c>
      <c r="S1224" t="n">
        <v>37.14</v>
      </c>
      <c r="T1224" t="n">
        <v>3.1</v>
      </c>
      <c r="U1224" t="n">
        <v>3.1</v>
      </c>
      <c r="V1224" t="n">
        <v>49.03</v>
      </c>
      <c r="W1224" t="n">
        <v>49.03</v>
      </c>
      <c r="X1224" t="n">
        <v>4.06</v>
      </c>
      <c r="Y1224" t="n">
        <v>4.06</v>
      </c>
      <c r="Z1224" t="n">
        <v>9.56</v>
      </c>
      <c r="AA1224" t="n">
        <v>9.56</v>
      </c>
      <c r="AB1224" t="n">
        <v>15.48</v>
      </c>
      <c r="AC1224" t="n">
        <v>15.48</v>
      </c>
      <c r="AD1224" t="n">
        <v>15.480000000000018</v>
      </c>
      <c r="AE1224" t="n">
        <v>0.0</v>
      </c>
      <c r="AF1224" t="n">
        <v>0.0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0.0</v>
      </c>
      <c r="AL1224" t="inlineStr">
        <is>
          <t>unreconciled</t>
        </is>
      </c>
      <c r="AM1224" t="inlineStr">
        <is>
          <t>Order Amount Mismatch (POS&gt;3PO)</t>
        </is>
      </c>
      <c r="AN1224" t="n">
        <v>15.48</v>
      </c>
      <c r="AO1224" t="n">
        <f>ROUND(P1224*100/H1224,2)</f>
        <v>0.0</v>
      </c>
      <c r="AP1224" t="n">
        <f>ROUND(Q1224*100/I1224,2)</f>
        <v>0.0</v>
      </c>
      <c r="AQ1224"/>
      <c r="AR1224"/>
      <c r="AS1224" t="n">
        <v>0.0</v>
      </c>
    </row>
    <row r="1225">
      <c r="A1225" s="1" t="n">
        <v>45233.0</v>
      </c>
      <c r="B1225" s="2" t="n">
        <v>45233.85854166667</v>
      </c>
      <c r="C1225" t="inlineStr">
        <is>
          <t>3140094012085282</t>
        </is>
      </c>
      <c r="D1225" t="inlineStr">
        <is>
          <t>POS0012</t>
        </is>
      </c>
      <c r="E1225" t="inlineStr">
        <is>
          <t>97</t>
        </is>
      </c>
      <c r="F1225" t="inlineStr">
        <is>
          <t>0094</t>
        </is>
      </c>
      <c r="G1225" t="inlineStr">
        <is>
          <t>5312711184</t>
        </is>
      </c>
      <c r="H1225" t="n">
        <v>277.0</v>
      </c>
      <c r="I1225" t="n">
        <v>340.95</v>
      </c>
      <c r="J1225" t="n">
        <v>303.81</v>
      </c>
      <c r="K1225" t="inlineStr">
        <is>
          <t>sale</t>
        </is>
      </c>
      <c r="L1225" t="inlineStr">
        <is>
          <t/>
        </is>
      </c>
      <c r="M1225" t="inlineStr">
        <is>
          <t/>
        </is>
      </c>
      <c r="N1225" t="n">
        <v>0.0</v>
      </c>
      <c r="O1225" t="n">
        <v>0.0</v>
      </c>
      <c r="P1225" t="n">
        <v>267.72</v>
      </c>
      <c r="Q1225" t="n">
        <v>208.94</v>
      </c>
      <c r="R1225" t="n">
        <v>37.14</v>
      </c>
      <c r="S1225" t="n">
        <v>37.14</v>
      </c>
      <c r="T1225" t="n">
        <v>3.41</v>
      </c>
      <c r="U1225" t="n">
        <v>2.64</v>
      </c>
      <c r="V1225" t="n">
        <v>54.69</v>
      </c>
      <c r="W1225" t="n">
        <v>40.8</v>
      </c>
      <c r="X1225" t="n">
        <v>4.48</v>
      </c>
      <c r="Y1225" t="n">
        <v>3.46</v>
      </c>
      <c r="Z1225" t="n">
        <v>10.65</v>
      </c>
      <c r="AA1225" t="n">
        <v>7.96</v>
      </c>
      <c r="AB1225" t="n">
        <v>13.2</v>
      </c>
      <c r="AC1225" t="n">
        <v>13.19</v>
      </c>
      <c r="AD1225" t="n">
        <v>-63.94999999999999</v>
      </c>
      <c r="AE1225" t="n">
        <v>58.78000000000003</v>
      </c>
      <c r="AF1225" t="n">
        <v>0.0</v>
      </c>
      <c r="AG1225" t="n">
        <v>0.77</v>
      </c>
      <c r="AH1225" t="n">
        <v>13.89</v>
      </c>
      <c r="AI1225" t="n">
        <v>1.0200000000000005</v>
      </c>
      <c r="AJ1225" t="n">
        <v>2.6900000000000004</v>
      </c>
      <c r="AK1225" t="n">
        <v>0.009999999999999787</v>
      </c>
      <c r="AL1225" t="inlineStr">
        <is>
          <t>unreconciled</t>
        </is>
      </c>
      <c r="AM1225" t="inlineStr">
        <is>
          <t>Order Amount Mismatch (3PO&gt;POS)</t>
        </is>
      </c>
      <c r="AN1225" t="n">
        <v>63.95</v>
      </c>
      <c r="AO1225" t="n">
        <f>ROUND(P1225*100/H1225,2)</f>
        <v>0.0</v>
      </c>
      <c r="AP1225" t="n">
        <f>ROUND(Q1225*100/I1225,2)</f>
        <v>0.0</v>
      </c>
      <c r="AQ1225"/>
      <c r="AR1225"/>
      <c r="AS1225" t="n">
        <v>0.0</v>
      </c>
    </row>
    <row r="1226">
      <c r="A1226" s="1" t="n">
        <v>45233.0</v>
      </c>
      <c r="B1226" s="2" t="n">
        <v>45233.795115740744</v>
      </c>
      <c r="C1226" t="inlineStr">
        <is>
          <t>3140094012085213</t>
        </is>
      </c>
      <c r="D1226" t="inlineStr">
        <is>
          <t>POS0012</t>
        </is>
      </c>
      <c r="E1226" t="inlineStr">
        <is>
          <t>28</t>
        </is>
      </c>
      <c r="F1226" t="inlineStr">
        <is>
          <t>0094</t>
        </is>
      </c>
      <c r="G1226" t="inlineStr">
        <is>
          <t>5312711788</t>
        </is>
      </c>
      <c r="H1226" t="n">
        <v>304.0</v>
      </c>
      <c r="I1226" t="n">
        <v>366.66</v>
      </c>
      <c r="J1226" t="n">
        <v>329.52</v>
      </c>
      <c r="K1226" t="inlineStr">
        <is>
          <t>sale</t>
        </is>
      </c>
      <c r="L1226" t="inlineStr">
        <is>
          <t/>
        </is>
      </c>
      <c r="M1226" t="inlineStr">
        <is>
          <t/>
        </is>
      </c>
      <c r="N1226" t="n">
        <v>0.0</v>
      </c>
      <c r="O1226" t="n">
        <v>0.0</v>
      </c>
      <c r="P1226" t="n">
        <v>287.33</v>
      </c>
      <c r="Q1226" t="n">
        <v>228.53</v>
      </c>
      <c r="R1226" t="n">
        <v>37.14</v>
      </c>
      <c r="S1226" t="n">
        <v>37.14</v>
      </c>
      <c r="T1226" t="n">
        <v>3.67</v>
      </c>
      <c r="U1226" t="n">
        <v>2.9</v>
      </c>
      <c r="V1226" t="n">
        <v>59.31</v>
      </c>
      <c r="W1226" t="n">
        <v>45.43</v>
      </c>
      <c r="X1226" t="n">
        <v>4.81</v>
      </c>
      <c r="Y1226" t="n">
        <v>3.8</v>
      </c>
      <c r="Z1226" t="n">
        <v>11.54</v>
      </c>
      <c r="AA1226" t="n">
        <v>8.86</v>
      </c>
      <c r="AB1226" t="n">
        <v>14.48</v>
      </c>
      <c r="AC1226" t="n">
        <v>14.48</v>
      </c>
      <c r="AD1226" t="n">
        <v>-62.660000000000025</v>
      </c>
      <c r="AE1226" t="n">
        <v>58.79999999999998</v>
      </c>
      <c r="AF1226" t="n">
        <v>0.0</v>
      </c>
      <c r="AG1226" t="n">
        <v>0.77</v>
      </c>
      <c r="AH1226" t="n">
        <v>13.880000000000003</v>
      </c>
      <c r="AI1226" t="n">
        <v>1.0099999999999998</v>
      </c>
      <c r="AJ1226" t="n">
        <v>2.6799999999999997</v>
      </c>
      <c r="AK1226" t="n">
        <v>0.0</v>
      </c>
      <c r="AL1226" t="inlineStr">
        <is>
          <t>unreconciled</t>
        </is>
      </c>
      <c r="AM1226" t="inlineStr">
        <is>
          <t>Order Amount Mismatch (3PO&gt;POS)</t>
        </is>
      </c>
      <c r="AN1226" t="n">
        <v>62.66</v>
      </c>
      <c r="AO1226" t="n">
        <f>ROUND(P1226*100/H1226,2)</f>
        <v>0.0</v>
      </c>
      <c r="AP1226" t="n">
        <f>ROUND(Q1226*100/I1226,2)</f>
        <v>0.0</v>
      </c>
      <c r="AQ1226"/>
      <c r="AR1226"/>
      <c r="AS1226" t="n">
        <v>0.0</v>
      </c>
    </row>
    <row r="1227">
      <c r="A1227" s="1" t="n">
        <v>45233.0</v>
      </c>
      <c r="B1227" s="2" t="n">
        <v>45233.55681712963</v>
      </c>
      <c r="C1227" t="inlineStr">
        <is>
          <t>3140094012085082</t>
        </is>
      </c>
      <c r="D1227" t="inlineStr">
        <is>
          <t>POS0012</t>
        </is>
      </c>
      <c r="E1227" t="inlineStr">
        <is>
          <t>97</t>
        </is>
      </c>
      <c r="F1227" t="inlineStr">
        <is>
          <t>0094</t>
        </is>
      </c>
      <c r="G1227" t="inlineStr">
        <is>
          <t>5312713121</t>
        </is>
      </c>
      <c r="H1227" t="n">
        <v>399.0</v>
      </c>
      <c r="I1227" t="n">
        <v>380.01</v>
      </c>
      <c r="J1227" t="n">
        <v>342.87</v>
      </c>
      <c r="K1227" t="inlineStr">
        <is>
          <t>sale</t>
        </is>
      </c>
      <c r="L1227" t="inlineStr">
        <is>
          <t/>
        </is>
      </c>
      <c r="M1227" t="inlineStr">
        <is>
          <t/>
        </is>
      </c>
      <c r="N1227" t="n">
        <v>0.0</v>
      </c>
      <c r="O1227" t="n">
        <v>0.0</v>
      </c>
      <c r="P1227" t="n">
        <v>297.49</v>
      </c>
      <c r="Q1227" t="n">
        <v>297.49</v>
      </c>
      <c r="R1227" t="n">
        <v>37.14</v>
      </c>
      <c r="S1227" t="n">
        <v>37.14</v>
      </c>
      <c r="T1227" t="n">
        <v>3.8</v>
      </c>
      <c r="U1227" t="n">
        <v>3.8</v>
      </c>
      <c r="V1227" t="n">
        <v>61.72</v>
      </c>
      <c r="W1227" t="n">
        <v>61.72</v>
      </c>
      <c r="X1227" t="n">
        <v>4.99</v>
      </c>
      <c r="Y1227" t="n">
        <v>4.99</v>
      </c>
      <c r="Z1227" t="n">
        <v>12.01</v>
      </c>
      <c r="AA1227" t="n">
        <v>12.01</v>
      </c>
      <c r="AB1227" t="n">
        <v>19.0</v>
      </c>
      <c r="AC1227" t="n">
        <v>19.0</v>
      </c>
      <c r="AD1227" t="n">
        <v>18.99000000000001</v>
      </c>
      <c r="AE1227" t="n">
        <v>0.0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0.0</v>
      </c>
      <c r="AL1227" t="inlineStr">
        <is>
          <t>unreconciled</t>
        </is>
      </c>
      <c r="AM1227" t="inlineStr">
        <is>
          <t>Order Amount Mismatch (POS&gt;3PO)</t>
        </is>
      </c>
      <c r="AN1227" t="n">
        <v>18.99</v>
      </c>
      <c r="AO1227" t="n">
        <f>ROUND(P1227*100/H1227,2)</f>
        <v>0.0</v>
      </c>
      <c r="AP1227" t="n">
        <f>ROUND(Q1227*100/I1227,2)</f>
        <v>0.0</v>
      </c>
      <c r="AQ1227"/>
      <c r="AR1227"/>
      <c r="AS1227" t="n">
        <v>0.0</v>
      </c>
    </row>
    <row r="1228">
      <c r="A1228" s="1" t="n">
        <v>45233.0</v>
      </c>
      <c r="B1228" s="2" t="n">
        <v>45233.97074074074</v>
      </c>
      <c r="C1228" t="inlineStr">
        <is>
          <t>3140094012085380</t>
        </is>
      </c>
      <c r="D1228" t="inlineStr">
        <is>
          <t>POS0012</t>
        </is>
      </c>
      <c r="E1228" t="inlineStr">
        <is>
          <t>95</t>
        </is>
      </c>
      <c r="F1228" t="inlineStr">
        <is>
          <t>0094</t>
        </is>
      </c>
      <c r="G1228" t="inlineStr">
        <is>
          <t>5312723491</t>
        </is>
      </c>
      <c r="H1228" t="n">
        <v>303.0</v>
      </c>
      <c r="I1228" t="n">
        <v>365.71</v>
      </c>
      <c r="J1228" t="n">
        <v>328.57</v>
      </c>
      <c r="K1228" t="inlineStr">
        <is>
          <t>sale</t>
        </is>
      </c>
      <c r="L1228" t="inlineStr">
        <is>
          <t/>
        </is>
      </c>
      <c r="M1228" t="inlineStr">
        <is>
          <t/>
        </is>
      </c>
      <c r="N1228" t="n">
        <v>0.0</v>
      </c>
      <c r="O1228" t="n">
        <v>0.0</v>
      </c>
      <c r="P1228" t="n">
        <v>286.6</v>
      </c>
      <c r="Q1228" t="n">
        <v>227.79</v>
      </c>
      <c r="R1228" t="n">
        <v>37.14</v>
      </c>
      <c r="S1228" t="n">
        <v>37.14</v>
      </c>
      <c r="T1228" t="n">
        <v>3.66</v>
      </c>
      <c r="U1228" t="n">
        <v>2.89</v>
      </c>
      <c r="V1228" t="n">
        <v>59.14</v>
      </c>
      <c r="W1228" t="n">
        <v>45.26</v>
      </c>
      <c r="X1228" t="n">
        <v>4.8</v>
      </c>
      <c r="Y1228" t="n">
        <v>3.79</v>
      </c>
      <c r="Z1228" t="n">
        <v>11.51</v>
      </c>
      <c r="AA1228" t="n">
        <v>8.83</v>
      </c>
      <c r="AB1228" t="n">
        <v>14.42</v>
      </c>
      <c r="AC1228" t="n">
        <v>14.43</v>
      </c>
      <c r="AD1228" t="n">
        <v>-62.70999999999998</v>
      </c>
      <c r="AE1228" t="n">
        <v>58.81000000000003</v>
      </c>
      <c r="AF1228" t="n">
        <v>0.0</v>
      </c>
      <c r="AG1228" t="n">
        <v>0.77</v>
      </c>
      <c r="AH1228" t="n">
        <v>13.880000000000003</v>
      </c>
      <c r="AI1228" t="n">
        <v>1.0099999999999998</v>
      </c>
      <c r="AJ1228" t="n">
        <v>2.6799999999999997</v>
      </c>
      <c r="AK1228" t="n">
        <v>-0.009999999999999787</v>
      </c>
      <c r="AL1228" t="inlineStr">
        <is>
          <t>unreconciled</t>
        </is>
      </c>
      <c r="AM1228" t="inlineStr">
        <is>
          <t>Order Amount Mismatch (3PO&gt;POS)</t>
        </is>
      </c>
      <c r="AN1228" t="n">
        <v>62.71</v>
      </c>
      <c r="AO1228" t="n">
        <f>ROUND(P1228*100/H1228,2)</f>
        <v>0.0</v>
      </c>
      <c r="AP1228" t="n">
        <f>ROUND(Q1228*100/I1228,2)</f>
        <v>0.0</v>
      </c>
      <c r="AQ1228"/>
      <c r="AR1228"/>
      <c r="AS1228" t="n">
        <v>0.0</v>
      </c>
    </row>
    <row r="1229">
      <c r="A1229" s="1" t="n">
        <v>45233.0</v>
      </c>
      <c r="B1229" s="2" t="n">
        <v>45234.033009259256</v>
      </c>
      <c r="C1229" t="inlineStr">
        <is>
          <t>3140094012085431</t>
        </is>
      </c>
      <c r="D1229" t="inlineStr">
        <is>
          <t>POS0012</t>
        </is>
      </c>
      <c r="E1229" t="inlineStr">
        <is>
          <t>46</t>
        </is>
      </c>
      <c r="F1229" t="inlineStr">
        <is>
          <t>0094</t>
        </is>
      </c>
      <c r="G1229" t="inlineStr">
        <is>
          <t>5312730930</t>
        </is>
      </c>
      <c r="H1229" t="n">
        <v>323.0</v>
      </c>
      <c r="I1229" t="n">
        <v>307.62</v>
      </c>
      <c r="J1229" t="n">
        <v>270.48</v>
      </c>
      <c r="K1229" t="inlineStr">
        <is>
          <t>sale</t>
        </is>
      </c>
      <c r="L1229" t="inlineStr">
        <is>
          <t/>
        </is>
      </c>
      <c r="M1229" t="inlineStr">
        <is>
          <t/>
        </is>
      </c>
      <c r="N1229" t="n">
        <v>0.0</v>
      </c>
      <c r="O1229" t="n">
        <v>0.0</v>
      </c>
      <c r="P1229" t="n">
        <v>242.32</v>
      </c>
      <c r="Q1229" t="n">
        <v>242.32</v>
      </c>
      <c r="R1229" t="n">
        <v>37.14</v>
      </c>
      <c r="S1229" t="n">
        <v>37.14</v>
      </c>
      <c r="T1229" t="n">
        <v>3.08</v>
      </c>
      <c r="U1229" t="n">
        <v>3.08</v>
      </c>
      <c r="V1229" t="n">
        <v>48.69</v>
      </c>
      <c r="W1229" t="n">
        <v>48.69</v>
      </c>
      <c r="X1229" t="n">
        <v>4.04</v>
      </c>
      <c r="Y1229" t="n">
        <v>4.04</v>
      </c>
      <c r="Z1229" t="n">
        <v>9.49</v>
      </c>
      <c r="AA1229" t="n">
        <v>9.49</v>
      </c>
      <c r="AB1229" t="n">
        <v>15.38</v>
      </c>
      <c r="AC1229" t="n">
        <v>15.38</v>
      </c>
      <c r="AD1229" t="n">
        <v>15.379999999999995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0.0</v>
      </c>
      <c r="AL1229" t="inlineStr">
        <is>
          <t>unreconciled</t>
        </is>
      </c>
      <c r="AM1229" t="inlineStr">
        <is>
          <t>Order Amount Mismatch (POS&gt;3PO)</t>
        </is>
      </c>
      <c r="AN1229" t="n">
        <v>15.38</v>
      </c>
      <c r="AO1229" t="n">
        <f>ROUND(P1229*100/H1229,2)</f>
        <v>0.0</v>
      </c>
      <c r="AP1229" t="n">
        <f>ROUND(Q1229*100/I1229,2)</f>
        <v>0.0</v>
      </c>
      <c r="AQ1229"/>
      <c r="AR1229"/>
      <c r="AS1229" t="n">
        <v>0.0</v>
      </c>
    </row>
    <row r="1230">
      <c r="A1230" s="1" t="n">
        <v>45234.0</v>
      </c>
      <c r="B1230" s="2" t="n">
        <v>45234.79216435185</v>
      </c>
      <c r="C1230" t="inlineStr">
        <is>
          <t>3140094012085666</t>
        </is>
      </c>
      <c r="D1230" t="inlineStr">
        <is>
          <t>POS0012</t>
        </is>
      </c>
      <c r="E1230" t="inlineStr">
        <is>
          <t>81</t>
        </is>
      </c>
      <c r="F1230" t="inlineStr">
        <is>
          <t>0094</t>
        </is>
      </c>
      <c r="G1230" t="inlineStr">
        <is>
          <t>5312734086</t>
        </is>
      </c>
      <c r="H1230" t="n">
        <v>221.0</v>
      </c>
      <c r="I1230" t="n">
        <v>210.48</v>
      </c>
      <c r="J1230" t="n">
        <v>173.34</v>
      </c>
      <c r="K1230" t="inlineStr">
        <is>
          <t>sale</t>
        </is>
      </c>
      <c r="L1230" t="inlineStr">
        <is>
          <t/>
        </is>
      </c>
      <c r="M1230" t="inlineStr">
        <is>
          <t/>
        </is>
      </c>
      <c r="N1230" t="n">
        <v>0.0</v>
      </c>
      <c r="O1230" t="n">
        <v>0.0</v>
      </c>
      <c r="P1230" t="n">
        <v>168.31</v>
      </c>
      <c r="Q1230" t="n">
        <v>168.3</v>
      </c>
      <c r="R1230" t="n">
        <v>37.14</v>
      </c>
      <c r="S1230" t="n">
        <v>37.14</v>
      </c>
      <c r="T1230" t="n">
        <v>2.1</v>
      </c>
      <c r="U1230" t="n">
        <v>2.1</v>
      </c>
      <c r="V1230" t="n">
        <v>31.2</v>
      </c>
      <c r="W1230" t="n">
        <v>31.2</v>
      </c>
      <c r="X1230" t="n">
        <v>2.76</v>
      </c>
      <c r="Y1230" t="n">
        <v>2.76</v>
      </c>
      <c r="Z1230" t="n">
        <v>6.11</v>
      </c>
      <c r="AA1230" t="n">
        <v>6.12</v>
      </c>
      <c r="AB1230" t="n">
        <v>10.52</v>
      </c>
      <c r="AC1230" t="n">
        <v>10.52</v>
      </c>
      <c r="AD1230" t="n">
        <v>10.52000000000001</v>
      </c>
      <c r="AE1230" t="n">
        <v>0.009999999999990905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-0.009999999999999787</v>
      </c>
      <c r="AK1230" t="n">
        <v>0.0</v>
      </c>
      <c r="AL1230" t="inlineStr">
        <is>
          <t>unreconciled</t>
        </is>
      </c>
      <c r="AM1230" t="inlineStr">
        <is>
          <t>Order Amount Mismatch (POS&gt;3PO)</t>
        </is>
      </c>
      <c r="AN1230" t="n">
        <v>10.52</v>
      </c>
      <c r="AO1230" t="n">
        <f>ROUND(P1230*100/H1230,2)</f>
        <v>0.0</v>
      </c>
      <c r="AP1230" t="n">
        <f>ROUND(Q1230*100/I1230,2)</f>
        <v>0.0</v>
      </c>
      <c r="AQ1230"/>
      <c r="AR1230"/>
      <c r="AS1230" t="n">
        <v>0.0</v>
      </c>
    </row>
    <row r="1231">
      <c r="A1231" s="1" t="n">
        <v>45233.0</v>
      </c>
      <c r="B1231" s="2" t="n">
        <v>45233.80302083334</v>
      </c>
      <c r="C1231" t="inlineStr">
        <is>
          <t>3140094012085217</t>
        </is>
      </c>
      <c r="D1231" t="inlineStr">
        <is>
          <t>POS0012</t>
        </is>
      </c>
      <c r="E1231" t="inlineStr">
        <is>
          <t>32</t>
        </is>
      </c>
      <c r="F1231" t="inlineStr">
        <is>
          <t>0094</t>
        </is>
      </c>
      <c r="G1231" t="inlineStr">
        <is>
          <t>5312746735</t>
        </is>
      </c>
      <c r="H1231" t="n">
        <v>243.0</v>
      </c>
      <c r="I1231" t="n">
        <v>231.43</v>
      </c>
      <c r="J1231" t="n">
        <v>194.29</v>
      </c>
      <c r="K1231" t="inlineStr">
        <is>
          <t>sale</t>
        </is>
      </c>
      <c r="L1231" t="inlineStr">
        <is>
          <t/>
        </is>
      </c>
      <c r="M1231" t="inlineStr">
        <is>
          <t/>
        </is>
      </c>
      <c r="N1231" t="n">
        <v>0.0</v>
      </c>
      <c r="O1231" t="n">
        <v>0.0</v>
      </c>
      <c r="P1231" t="n">
        <v>184.27</v>
      </c>
      <c r="Q1231" t="n">
        <v>184.26</v>
      </c>
      <c r="R1231" t="n">
        <v>37.14</v>
      </c>
      <c r="S1231" t="n">
        <v>37.14</v>
      </c>
      <c r="T1231" t="n">
        <v>2.31</v>
      </c>
      <c r="U1231" t="n">
        <v>2.31</v>
      </c>
      <c r="V1231" t="n">
        <v>34.97</v>
      </c>
      <c r="W1231" t="n">
        <v>34.97</v>
      </c>
      <c r="X1231" t="n">
        <v>3.04</v>
      </c>
      <c r="Y1231" t="n">
        <v>3.04</v>
      </c>
      <c r="Z1231" t="n">
        <v>6.84</v>
      </c>
      <c r="AA1231" t="n">
        <v>6.84</v>
      </c>
      <c r="AB1231" t="n">
        <v>11.58</v>
      </c>
      <c r="AC1231" t="n">
        <v>11.57</v>
      </c>
      <c r="AD1231" t="n">
        <v>11.569999999999993</v>
      </c>
      <c r="AE1231" t="n">
        <v>0.010000000000019327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0.009999999999999787</v>
      </c>
      <c r="AL1231" t="inlineStr">
        <is>
          <t>unreconciled</t>
        </is>
      </c>
      <c r="AM1231" t="inlineStr">
        <is>
          <t>Order Amount Mismatch (POS&gt;3PO)</t>
        </is>
      </c>
      <c r="AN1231" t="n">
        <v>11.57</v>
      </c>
      <c r="AO1231" t="n">
        <f>ROUND(P1231*100/H1231,2)</f>
        <v>0.0</v>
      </c>
      <c r="AP1231" t="n">
        <f>ROUND(Q1231*100/I1231,2)</f>
        <v>0.0</v>
      </c>
      <c r="AQ1231"/>
      <c r="AR1231"/>
      <c r="AS1231" t="n">
        <v>0.0</v>
      </c>
    </row>
    <row r="1232">
      <c r="A1232" s="1" t="n">
        <v>45233.0</v>
      </c>
      <c r="B1232" s="2" t="n">
        <v>45233.77240740741</v>
      </c>
      <c r="C1232" t="inlineStr">
        <is>
          <t>3140094012085193</t>
        </is>
      </c>
      <c r="D1232" t="inlineStr">
        <is>
          <t>POS0012</t>
        </is>
      </c>
      <c r="E1232" t="inlineStr">
        <is>
          <t>08</t>
        </is>
      </c>
      <c r="F1232" t="inlineStr">
        <is>
          <t>0094</t>
        </is>
      </c>
      <c r="G1232" t="inlineStr">
        <is>
          <t>5312772293</t>
        </is>
      </c>
      <c r="H1232" t="n">
        <v>499.0</v>
      </c>
      <c r="I1232" t="n">
        <v>552.38</v>
      </c>
      <c r="J1232" t="n">
        <v>515.24</v>
      </c>
      <c r="K1232" t="inlineStr">
        <is>
          <t>sale</t>
        </is>
      </c>
      <c r="L1232" t="inlineStr">
        <is>
          <t/>
        </is>
      </c>
      <c r="M1232" t="inlineStr">
        <is>
          <t/>
        </is>
      </c>
      <c r="N1232" t="n">
        <v>0.0</v>
      </c>
      <c r="O1232" t="n">
        <v>0.0</v>
      </c>
      <c r="P1232" t="n">
        <v>428.87</v>
      </c>
      <c r="Q1232" t="n">
        <v>370.08</v>
      </c>
      <c r="R1232" t="n">
        <v>37.14</v>
      </c>
      <c r="S1232" t="n">
        <v>37.14</v>
      </c>
      <c r="T1232" t="n">
        <v>5.52</v>
      </c>
      <c r="U1232" t="n">
        <v>4.75</v>
      </c>
      <c r="V1232" t="n">
        <v>92.74</v>
      </c>
      <c r="W1232" t="n">
        <v>78.86</v>
      </c>
      <c r="X1232" t="n">
        <v>7.25</v>
      </c>
      <c r="Y1232" t="n">
        <v>6.24</v>
      </c>
      <c r="Z1232" t="n">
        <v>18.0</v>
      </c>
      <c r="AA1232" t="n">
        <v>15.31</v>
      </c>
      <c r="AB1232" t="n">
        <v>23.76</v>
      </c>
      <c r="AC1232" t="n">
        <v>23.76</v>
      </c>
      <c r="AD1232" t="n">
        <v>-53.379999999999995</v>
      </c>
      <c r="AE1232" t="n">
        <v>58.79000000000002</v>
      </c>
      <c r="AF1232" t="n">
        <v>0.0</v>
      </c>
      <c r="AG1232" t="n">
        <v>0.7699999999999996</v>
      </c>
      <c r="AH1232" t="n">
        <v>13.879999999999995</v>
      </c>
      <c r="AI1232" t="n">
        <v>1.0099999999999998</v>
      </c>
      <c r="AJ1232" t="n">
        <v>2.6899999999999995</v>
      </c>
      <c r="AK1232" t="n">
        <v>0.0</v>
      </c>
      <c r="AL1232" t="inlineStr">
        <is>
          <t>unreconciled</t>
        </is>
      </c>
      <c r="AM1232" t="inlineStr">
        <is>
          <t>Order Amount Mismatch (3PO&gt;POS)</t>
        </is>
      </c>
      <c r="AN1232" t="n">
        <v>53.38</v>
      </c>
      <c r="AO1232" t="n">
        <f>ROUND(P1232*100/H1232,2)</f>
        <v>0.0</v>
      </c>
      <c r="AP1232" t="n">
        <f>ROUND(Q1232*100/I1232,2)</f>
        <v>0.0</v>
      </c>
      <c r="AQ1232"/>
      <c r="AR1232"/>
      <c r="AS1232" t="n">
        <v>0.0</v>
      </c>
    </row>
    <row r="1233">
      <c r="A1233" s="1" t="n">
        <v>45235.0</v>
      </c>
      <c r="B1233" s="2" t="n">
        <v>45235.55375</v>
      </c>
      <c r="C1233" t="inlineStr">
        <is>
          <t>3140094012085983</t>
        </is>
      </c>
      <c r="D1233" t="inlineStr">
        <is>
          <t>POS0012</t>
        </is>
      </c>
      <c r="E1233" t="inlineStr">
        <is>
          <t>98</t>
        </is>
      </c>
      <c r="F1233" t="inlineStr">
        <is>
          <t>0094</t>
        </is>
      </c>
      <c r="G1233" t="inlineStr">
        <is>
          <t>5312784617</t>
        </is>
      </c>
      <c r="H1233" t="n">
        <v>255.0</v>
      </c>
      <c r="I1233" t="n">
        <v>242.85</v>
      </c>
      <c r="J1233" t="n">
        <v>205.71</v>
      </c>
      <c r="K1233" t="inlineStr">
        <is>
          <t>sale</t>
        </is>
      </c>
      <c r="L1233" t="inlineStr">
        <is>
          <t/>
        </is>
      </c>
      <c r="M1233" t="inlineStr">
        <is>
          <t/>
        </is>
      </c>
      <c r="N1233" t="n">
        <v>0.0</v>
      </c>
      <c r="O1233" t="n">
        <v>0.0</v>
      </c>
      <c r="P1233" t="n">
        <v>192.96</v>
      </c>
      <c r="Q1233" t="n">
        <v>192.96</v>
      </c>
      <c r="R1233" t="n">
        <v>37.14</v>
      </c>
      <c r="S1233" t="n">
        <v>37.14</v>
      </c>
      <c r="T1233" t="n">
        <v>2.43</v>
      </c>
      <c r="U1233" t="n">
        <v>2.43</v>
      </c>
      <c r="V1233" t="n">
        <v>37.03</v>
      </c>
      <c r="W1233" t="n">
        <v>37.03</v>
      </c>
      <c r="X1233" t="n">
        <v>3.19</v>
      </c>
      <c r="Y1233" t="n">
        <v>3.19</v>
      </c>
      <c r="Z1233" t="n">
        <v>7.24</v>
      </c>
      <c r="AA1233" t="n">
        <v>7.24</v>
      </c>
      <c r="AB1233" t="n">
        <v>12.14</v>
      </c>
      <c r="AC1233" t="n">
        <v>12.14</v>
      </c>
      <c r="AD1233" t="n">
        <v>12.150000000000006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inlineStr">
        <is>
          <t>unreconciled</t>
        </is>
      </c>
      <c r="AM1233" t="inlineStr">
        <is>
          <t>Order Amount Mismatch (POS&gt;3PO)</t>
        </is>
      </c>
      <c r="AN1233" t="n">
        <v>12.15</v>
      </c>
      <c r="AO1233" t="n">
        <f>ROUND(P1233*100/H1233,2)</f>
        <v>0.0</v>
      </c>
      <c r="AP1233" t="n">
        <f>ROUND(Q1233*100/I1233,2)</f>
        <v>0.0</v>
      </c>
      <c r="AQ1233"/>
      <c r="AR1233"/>
      <c r="AS1233" t="n">
        <v>0.0</v>
      </c>
    </row>
    <row r="1234">
      <c r="A1234" s="1" t="n">
        <v>45234.0</v>
      </c>
      <c r="B1234" s="2" t="n">
        <v>45234.57445601852</v>
      </c>
      <c r="C1234" t="inlineStr">
        <is>
          <t>3140094012085483</t>
        </is>
      </c>
      <c r="D1234" t="inlineStr">
        <is>
          <t>POS0012</t>
        </is>
      </c>
      <c r="E1234" t="inlineStr">
        <is>
          <t>98</t>
        </is>
      </c>
      <c r="F1234" t="inlineStr">
        <is>
          <t>0094</t>
        </is>
      </c>
      <c r="G1234" t="inlineStr">
        <is>
          <t>5312785601</t>
        </is>
      </c>
      <c r="H1234" t="n">
        <v>670.0</v>
      </c>
      <c r="I1234" t="n">
        <v>638.09</v>
      </c>
      <c r="J1234" t="n">
        <v>600.95</v>
      </c>
      <c r="K1234" t="inlineStr">
        <is>
          <t>sale</t>
        </is>
      </c>
      <c r="L1234" t="inlineStr">
        <is>
          <t/>
        </is>
      </c>
      <c r="M1234" t="inlineStr">
        <is>
          <t/>
        </is>
      </c>
      <c r="N1234" t="n">
        <v>0.0</v>
      </c>
      <c r="O1234" t="n">
        <v>0.0</v>
      </c>
      <c r="P1234" t="n">
        <v>494.19</v>
      </c>
      <c r="Q1234" t="n">
        <v>494.15</v>
      </c>
      <c r="R1234" t="n">
        <v>37.14</v>
      </c>
      <c r="S1234" t="n">
        <v>37.14</v>
      </c>
      <c r="T1234" t="n">
        <v>6.38</v>
      </c>
      <c r="U1234" t="n">
        <v>6.38</v>
      </c>
      <c r="V1234" t="n">
        <v>108.17</v>
      </c>
      <c r="W1234" t="n">
        <v>108.17</v>
      </c>
      <c r="X1234" t="n">
        <v>8.37</v>
      </c>
      <c r="Y1234" t="n">
        <v>8.38</v>
      </c>
      <c r="Z1234" t="n">
        <v>20.98</v>
      </c>
      <c r="AA1234" t="n">
        <v>20.98</v>
      </c>
      <c r="AB1234" t="n">
        <v>31.9</v>
      </c>
      <c r="AC1234" t="n">
        <v>31.91</v>
      </c>
      <c r="AD1234" t="n">
        <v>31.909999999999968</v>
      </c>
      <c r="AE1234" t="n">
        <v>0.040000000000020464</v>
      </c>
      <c r="AF1234" t="n">
        <v>0.0</v>
      </c>
      <c r="AG1234" t="n">
        <v>0.0</v>
      </c>
      <c r="AH1234" t="n">
        <v>0.0</v>
      </c>
      <c r="AI1234" t="n">
        <v>-0.010000000000001563</v>
      </c>
      <c r="AJ1234" t="n">
        <v>0.0</v>
      </c>
      <c r="AK1234" t="n">
        <v>-0.010000000000001563</v>
      </c>
      <c r="AL1234" t="inlineStr">
        <is>
          <t>unreconciled</t>
        </is>
      </c>
      <c r="AM1234" t="inlineStr">
        <is>
          <t>Order Amount Mismatch (POS&gt;3PO)</t>
        </is>
      </c>
      <c r="AN1234" t="n">
        <v>31.91</v>
      </c>
      <c r="AO1234" t="n">
        <f>ROUND(P1234*100/H1234,2)</f>
        <v>0.0</v>
      </c>
      <c r="AP1234" t="n">
        <f>ROUND(Q1234*100/I1234,2)</f>
        <v>0.0</v>
      </c>
      <c r="AQ1234"/>
      <c r="AR1234"/>
      <c r="AS1234" t="n">
        <v>0.0</v>
      </c>
    </row>
    <row r="1235">
      <c r="A1235" s="1" t="n">
        <v>45234.0</v>
      </c>
      <c r="B1235" s="2" t="n">
        <v>45234.780706018515</v>
      </c>
      <c r="C1235" t="inlineStr">
        <is>
          <t>3140094012085655</t>
        </is>
      </c>
      <c r="D1235" t="inlineStr">
        <is>
          <t>POS0012</t>
        </is>
      </c>
      <c r="E1235" t="inlineStr">
        <is>
          <t>70</t>
        </is>
      </c>
      <c r="F1235" t="inlineStr">
        <is>
          <t>0094</t>
        </is>
      </c>
      <c r="G1235" t="inlineStr">
        <is>
          <t>5312797191</t>
        </is>
      </c>
      <c r="H1235" t="n">
        <v>783.0</v>
      </c>
      <c r="I1235" t="n">
        <v>745.72</v>
      </c>
      <c r="J1235" t="n">
        <v>708.58</v>
      </c>
      <c r="K1235" t="inlineStr">
        <is>
          <t>sale</t>
        </is>
      </c>
      <c r="L1235" t="inlineStr">
        <is>
          <t/>
        </is>
      </c>
      <c r="M1235" t="inlineStr">
        <is>
          <t/>
        </is>
      </c>
      <c r="N1235" t="n">
        <v>0.0</v>
      </c>
      <c r="O1235" t="n">
        <v>0.0</v>
      </c>
      <c r="P1235" t="n">
        <v>576.21</v>
      </c>
      <c r="Q1235" t="n">
        <v>576.22</v>
      </c>
      <c r="R1235" t="n">
        <v>37.14</v>
      </c>
      <c r="S1235" t="n">
        <v>37.14</v>
      </c>
      <c r="T1235" t="n">
        <v>7.46</v>
      </c>
      <c r="U1235" t="n">
        <v>7.46</v>
      </c>
      <c r="V1235" t="n">
        <v>127.54</v>
      </c>
      <c r="W1235" t="n">
        <v>127.54</v>
      </c>
      <c r="X1235" t="n">
        <v>9.79</v>
      </c>
      <c r="Y1235" t="n">
        <v>9.79</v>
      </c>
      <c r="Z1235" t="n">
        <v>24.72</v>
      </c>
      <c r="AA1235" t="n">
        <v>24.72</v>
      </c>
      <c r="AB1235" t="n">
        <v>37.28</v>
      </c>
      <c r="AC1235" t="n">
        <v>37.29</v>
      </c>
      <c r="AD1235" t="n">
        <v>37.27999999999997</v>
      </c>
      <c r="AE1235" t="n">
        <v>-0.009999999999990905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-0.00999999999999801</v>
      </c>
      <c r="AL1235" t="inlineStr">
        <is>
          <t>unreconciled</t>
        </is>
      </c>
      <c r="AM1235" t="inlineStr">
        <is>
          <t>Order Amount Mismatch (POS&gt;3PO)</t>
        </is>
      </c>
      <c r="AN1235" t="n">
        <v>37.28</v>
      </c>
      <c r="AO1235" t="n">
        <f>ROUND(P1235*100/H1235,2)</f>
        <v>0.0</v>
      </c>
      <c r="AP1235" t="n">
        <f>ROUND(Q1235*100/I1235,2)</f>
        <v>0.0</v>
      </c>
      <c r="AQ1235"/>
      <c r="AR1235"/>
      <c r="AS1235" t="n">
        <v>0.0</v>
      </c>
    </row>
    <row r="1236">
      <c r="A1236" s="1" t="n">
        <v>45236.0</v>
      </c>
      <c r="B1236" s="2" t="n">
        <v>45236.47017361111</v>
      </c>
      <c r="C1236" t="inlineStr">
        <is>
          <t>3140094012086435</t>
        </is>
      </c>
      <c r="D1236" t="inlineStr">
        <is>
          <t>POS0012</t>
        </is>
      </c>
      <c r="E1236" t="inlineStr">
        <is>
          <t>50</t>
        </is>
      </c>
      <c r="F1236" t="inlineStr">
        <is>
          <t>0094</t>
        </is>
      </c>
      <c r="G1236" t="inlineStr">
        <is>
          <t>5312811501</t>
        </is>
      </c>
      <c r="H1236" t="n">
        <v>891.0</v>
      </c>
      <c r="I1236" t="n">
        <v>848.57</v>
      </c>
      <c r="J1236" t="n">
        <v>811.43</v>
      </c>
      <c r="K1236" t="inlineStr">
        <is>
          <t>sale</t>
        </is>
      </c>
      <c r="L1236" t="inlineStr">
        <is>
          <t/>
        </is>
      </c>
      <c r="M1236" t="inlineStr">
        <is>
          <t/>
        </is>
      </c>
      <c r="N1236" t="n">
        <v>0.0</v>
      </c>
      <c r="O1236" t="n">
        <v>0.0</v>
      </c>
      <c r="P1236" t="n">
        <v>654.58</v>
      </c>
      <c r="Q1236" t="n">
        <v>654.57</v>
      </c>
      <c r="R1236" t="n">
        <v>37.14</v>
      </c>
      <c r="S1236" t="n">
        <v>37.14</v>
      </c>
      <c r="T1236" t="n">
        <v>8.49</v>
      </c>
      <c r="U1236" t="n">
        <v>8.49</v>
      </c>
      <c r="V1236" t="n">
        <v>146.06</v>
      </c>
      <c r="W1236" t="n">
        <v>146.06</v>
      </c>
      <c r="X1236" t="n">
        <v>11.14</v>
      </c>
      <c r="Y1236" t="n">
        <v>11.14</v>
      </c>
      <c r="Z1236" t="n">
        <v>28.3</v>
      </c>
      <c r="AA1236" t="n">
        <v>28.3</v>
      </c>
      <c r="AB1236" t="n">
        <v>42.42</v>
      </c>
      <c r="AC1236" t="n">
        <v>42.43</v>
      </c>
      <c r="AD1236" t="n">
        <v>42.42999999999995</v>
      </c>
      <c r="AE1236" t="n">
        <v>0.009999999999990905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-0.00999999999999801</v>
      </c>
      <c r="AL1236" t="inlineStr">
        <is>
          <t>unreconciled</t>
        </is>
      </c>
      <c r="AM1236" t="inlineStr">
        <is>
          <t>Order Amount Mismatch (POS&gt;3PO)</t>
        </is>
      </c>
      <c r="AN1236" t="n">
        <v>42.43</v>
      </c>
      <c r="AO1236" t="n">
        <f>ROUND(P1236*100/H1236,2)</f>
        <v>0.0</v>
      </c>
      <c r="AP1236" t="n">
        <f>ROUND(Q1236*100/I1236,2)</f>
        <v>0.0</v>
      </c>
      <c r="AQ1236"/>
      <c r="AR1236"/>
      <c r="AS1236" t="n">
        <v>0.0</v>
      </c>
    </row>
    <row r="1237">
      <c r="A1237" s="1" t="n">
        <v>45233.0</v>
      </c>
      <c r="B1237" s="2" t="n">
        <v>45233.96412037037</v>
      </c>
      <c r="C1237" t="inlineStr">
        <is>
          <t>3140023012059364</t>
        </is>
      </c>
      <c r="D1237" t="inlineStr">
        <is>
          <t>POS0012</t>
        </is>
      </c>
      <c r="E1237" t="inlineStr">
        <is>
          <t>57</t>
        </is>
      </c>
      <c r="F1237" t="inlineStr">
        <is>
          <t>0023</t>
        </is>
      </c>
      <c r="G1237" t="inlineStr">
        <is>
          <t>5312813765</t>
        </is>
      </c>
      <c r="H1237" t="n">
        <v>157.0</v>
      </c>
      <c r="I1237" t="n">
        <v>149.52</v>
      </c>
      <c r="J1237" t="n">
        <v>112.38</v>
      </c>
      <c r="K1237" t="inlineStr">
        <is>
          <t>sale</t>
        </is>
      </c>
      <c r="L1237" t="inlineStr">
        <is>
          <t/>
        </is>
      </c>
      <c r="M1237" t="inlineStr">
        <is>
          <t/>
        </is>
      </c>
      <c r="N1237" t="n">
        <v>0.0</v>
      </c>
      <c r="O1237" t="n">
        <v>0.0</v>
      </c>
      <c r="P1237" t="n">
        <v>121.84</v>
      </c>
      <c r="Q1237" t="n">
        <v>121.84</v>
      </c>
      <c r="R1237" t="n">
        <v>37.14</v>
      </c>
      <c r="S1237" t="n">
        <v>37.14</v>
      </c>
      <c r="T1237" t="n">
        <v>1.5</v>
      </c>
      <c r="U1237" t="n">
        <v>1.5</v>
      </c>
      <c r="V1237" t="n">
        <v>20.23</v>
      </c>
      <c r="W1237" t="n">
        <v>20.23</v>
      </c>
      <c r="X1237" t="n">
        <v>1.96</v>
      </c>
      <c r="Y1237" t="n">
        <v>1.96</v>
      </c>
      <c r="Z1237" t="n">
        <v>3.99</v>
      </c>
      <c r="AA1237" t="n">
        <v>3.99</v>
      </c>
      <c r="AB1237" t="n">
        <v>7.48</v>
      </c>
      <c r="AC1237" t="n">
        <v>7.48</v>
      </c>
      <c r="AD1237" t="n">
        <v>7.47999999999999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0.0</v>
      </c>
      <c r="AL1237" t="inlineStr">
        <is>
          <t>unreconciled</t>
        </is>
      </c>
      <c r="AM1237" t="inlineStr">
        <is>
          <t>Order Amount Mismatch (POS&gt;3PO)</t>
        </is>
      </c>
      <c r="AN1237" t="n">
        <v>7.48</v>
      </c>
      <c r="AO1237" t="n">
        <f>ROUND(P1237*100/H1237,2)</f>
        <v>0.0</v>
      </c>
      <c r="AP1237" t="n">
        <f>ROUND(Q1237*100/I1237,2)</f>
        <v>0.0</v>
      </c>
      <c r="AQ1237"/>
      <c r="AR1237"/>
      <c r="AS1237" t="n">
        <v>0.0</v>
      </c>
    </row>
    <row r="1238">
      <c r="A1238" s="1" t="n">
        <v>45235.0</v>
      </c>
      <c r="B1238" s="2" t="n">
        <v>45235.812951388885</v>
      </c>
      <c r="C1238" t="inlineStr">
        <is>
          <t>3140094012086222</t>
        </is>
      </c>
      <c r="D1238" t="inlineStr">
        <is>
          <t>POS0012</t>
        </is>
      </c>
      <c r="E1238" t="inlineStr">
        <is>
          <t>37</t>
        </is>
      </c>
      <c r="F1238" t="inlineStr">
        <is>
          <t>0094</t>
        </is>
      </c>
      <c r="G1238" t="inlineStr">
        <is>
          <t>5312816949</t>
        </is>
      </c>
      <c r="H1238" t="n">
        <v>340.0</v>
      </c>
      <c r="I1238" t="n">
        <v>323.81</v>
      </c>
      <c r="J1238" t="n">
        <v>286.67</v>
      </c>
      <c r="K1238" t="inlineStr">
        <is>
          <t>sale</t>
        </is>
      </c>
      <c r="L1238" t="inlineStr">
        <is>
          <t/>
        </is>
      </c>
      <c r="M1238" t="inlineStr">
        <is>
          <t/>
        </is>
      </c>
      <c r="N1238" t="n">
        <v>0.0</v>
      </c>
      <c r="O1238" t="n">
        <v>0.0</v>
      </c>
      <c r="P1238" t="n">
        <v>254.67</v>
      </c>
      <c r="Q1238" t="n">
        <v>254.66</v>
      </c>
      <c r="R1238" t="n">
        <v>37.14</v>
      </c>
      <c r="S1238" t="n">
        <v>37.14</v>
      </c>
      <c r="T1238" t="n">
        <v>3.24</v>
      </c>
      <c r="U1238" t="n">
        <v>3.24</v>
      </c>
      <c r="V1238" t="n">
        <v>51.6</v>
      </c>
      <c r="W1238" t="n">
        <v>51.6</v>
      </c>
      <c r="X1238" t="n">
        <v>4.25</v>
      </c>
      <c r="Y1238" t="n">
        <v>4.25</v>
      </c>
      <c r="Z1238" t="n">
        <v>10.05</v>
      </c>
      <c r="AA1238" t="n">
        <v>10.05</v>
      </c>
      <c r="AB1238" t="n">
        <v>16.2</v>
      </c>
      <c r="AC1238" t="n">
        <v>16.19</v>
      </c>
      <c r="AD1238" t="n">
        <v>16.189999999999998</v>
      </c>
      <c r="AE1238" t="n">
        <v>0.009999999999990905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0.00999999999999801</v>
      </c>
      <c r="AL1238" t="inlineStr">
        <is>
          <t>unreconciled</t>
        </is>
      </c>
      <c r="AM1238" t="inlineStr">
        <is>
          <t>Order Amount Mismatch (POS&gt;3PO)</t>
        </is>
      </c>
      <c r="AN1238" t="n">
        <v>16.19</v>
      </c>
      <c r="AO1238" t="n">
        <f>ROUND(P1238*100/H1238,2)</f>
        <v>0.0</v>
      </c>
      <c r="AP1238" t="n">
        <f>ROUND(Q1238*100/I1238,2)</f>
        <v>0.0</v>
      </c>
      <c r="AQ1238"/>
      <c r="AR1238"/>
      <c r="AS1238" t="n">
        <v>0.0</v>
      </c>
    </row>
    <row r="1239">
      <c r="A1239" s="1" t="n">
        <v>45233.0</v>
      </c>
      <c r="B1239" s="2" t="n">
        <v>45233.90175925926</v>
      </c>
      <c r="C1239" t="inlineStr">
        <is>
          <t>3140023012059342</t>
        </is>
      </c>
      <c r="D1239" t="inlineStr">
        <is>
          <t>POS0012</t>
        </is>
      </c>
      <c r="E1239" t="inlineStr">
        <is>
          <t>35</t>
        </is>
      </c>
      <c r="F1239" t="inlineStr">
        <is>
          <t>0023</t>
        </is>
      </c>
      <c r="G1239" t="inlineStr">
        <is>
          <t>5312819395</t>
        </is>
      </c>
      <c r="H1239" t="n">
        <v>536.0</v>
      </c>
      <c r="I1239" t="n">
        <v>587.62</v>
      </c>
      <c r="J1239" t="n">
        <v>550.48</v>
      </c>
      <c r="K1239" t="inlineStr">
        <is>
          <t>sale</t>
        </is>
      </c>
      <c r="L1239" t="inlineStr">
        <is>
          <t/>
        </is>
      </c>
      <c r="M1239" t="inlineStr">
        <is>
          <t/>
        </is>
      </c>
      <c r="N1239" t="n">
        <v>0.0</v>
      </c>
      <c r="O1239" t="n">
        <v>0.0</v>
      </c>
      <c r="P1239" t="n">
        <v>455.72</v>
      </c>
      <c r="Q1239" t="n">
        <v>396.92</v>
      </c>
      <c r="R1239" t="n">
        <v>37.14</v>
      </c>
      <c r="S1239" t="n">
        <v>37.14</v>
      </c>
      <c r="T1239" t="n">
        <v>5.88</v>
      </c>
      <c r="U1239" t="n">
        <v>5.1</v>
      </c>
      <c r="V1239" t="n">
        <v>99.09</v>
      </c>
      <c r="W1239" t="n">
        <v>85.2</v>
      </c>
      <c r="X1239" t="n">
        <v>7.71</v>
      </c>
      <c r="Y1239" t="n">
        <v>6.7</v>
      </c>
      <c r="Z1239" t="n">
        <v>19.22</v>
      </c>
      <c r="AA1239" t="n">
        <v>16.55</v>
      </c>
      <c r="AB1239" t="n">
        <v>25.52</v>
      </c>
      <c r="AC1239" t="n">
        <v>25.53</v>
      </c>
      <c r="AD1239" t="n">
        <v>-51.620000000000005</v>
      </c>
      <c r="AE1239" t="n">
        <v>58.80000000000001</v>
      </c>
      <c r="AF1239" t="n">
        <v>0.0</v>
      </c>
      <c r="AG1239" t="n">
        <v>0.7800000000000002</v>
      </c>
      <c r="AH1239" t="n">
        <v>13.89</v>
      </c>
      <c r="AI1239" t="n">
        <v>1.0099999999999998</v>
      </c>
      <c r="AJ1239" t="n">
        <v>2.669999999999998</v>
      </c>
      <c r="AK1239" t="n">
        <v>-0.010000000000001563</v>
      </c>
      <c r="AL1239" t="inlineStr">
        <is>
          <t>unreconciled</t>
        </is>
      </c>
      <c r="AM1239" t="inlineStr">
        <is>
          <t>Order Amount Mismatch (3PO&gt;POS)</t>
        </is>
      </c>
      <c r="AN1239" t="n">
        <v>51.62</v>
      </c>
      <c r="AO1239" t="n">
        <f>ROUND(P1239*100/H1239,2)</f>
        <v>0.0</v>
      </c>
      <c r="AP1239" t="n">
        <f>ROUND(Q1239*100/I1239,2)</f>
        <v>0.0</v>
      </c>
      <c r="AQ1239"/>
      <c r="AR1239"/>
      <c r="AS1239" t="n">
        <v>0.0</v>
      </c>
    </row>
    <row r="1240">
      <c r="A1240" s="1" t="n">
        <v>45234.0</v>
      </c>
      <c r="B1240" s="2" t="n">
        <v>45234.518854166665</v>
      </c>
      <c r="C1240" t="inlineStr">
        <is>
          <t>3140094012085449</t>
        </is>
      </c>
      <c r="D1240" t="inlineStr">
        <is>
          <t>POS0012</t>
        </is>
      </c>
      <c r="E1240" t="inlineStr">
        <is>
          <t>64</t>
        </is>
      </c>
      <c r="F1240" t="inlineStr">
        <is>
          <t>0094</t>
        </is>
      </c>
      <c r="G1240" t="inlineStr">
        <is>
          <t>5312826747</t>
        </is>
      </c>
      <c r="H1240" t="n">
        <v>198.0</v>
      </c>
      <c r="I1240" t="n">
        <v>188.57</v>
      </c>
      <c r="J1240" t="n">
        <v>151.43</v>
      </c>
      <c r="K1240" t="inlineStr">
        <is>
          <t>sale</t>
        </is>
      </c>
      <c r="L1240" t="inlineStr">
        <is>
          <t/>
        </is>
      </c>
      <c r="M1240" t="inlineStr">
        <is>
          <t/>
        </is>
      </c>
      <c r="N1240" t="n">
        <v>0.0</v>
      </c>
      <c r="O1240" t="n">
        <v>0.0</v>
      </c>
      <c r="P1240" t="n">
        <v>151.59</v>
      </c>
      <c r="Q1240" t="n">
        <v>151.57</v>
      </c>
      <c r="R1240" t="n">
        <v>37.14</v>
      </c>
      <c r="S1240" t="n">
        <v>37.14</v>
      </c>
      <c r="T1240" t="n">
        <v>1.89</v>
      </c>
      <c r="U1240" t="n">
        <v>1.89</v>
      </c>
      <c r="V1240" t="n">
        <v>27.26</v>
      </c>
      <c r="W1240" t="n">
        <v>27.26</v>
      </c>
      <c r="X1240" t="n">
        <v>2.48</v>
      </c>
      <c r="Y1240" t="n">
        <v>2.48</v>
      </c>
      <c r="Z1240" t="n">
        <v>5.35</v>
      </c>
      <c r="AA1240" t="n">
        <v>5.36</v>
      </c>
      <c r="AB1240" t="n">
        <v>9.42</v>
      </c>
      <c r="AC1240" t="n">
        <v>9.43</v>
      </c>
      <c r="AD1240" t="n">
        <v>9.430000000000007</v>
      </c>
      <c r="AE1240" t="n">
        <v>0.020000000000010232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-0.010000000000000675</v>
      </c>
      <c r="AK1240" t="n">
        <v>-0.009999999999999787</v>
      </c>
      <c r="AL1240" t="inlineStr">
        <is>
          <t>unreconciled</t>
        </is>
      </c>
      <c r="AM1240" t="inlineStr">
        <is>
          <t>Order Amount Mismatch (POS&gt;3PO)</t>
        </is>
      </c>
      <c r="AN1240" t="n">
        <v>9.43</v>
      </c>
      <c r="AO1240" t="n">
        <f>ROUND(P1240*100/H1240,2)</f>
        <v>0.0</v>
      </c>
      <c r="AP1240" t="n">
        <f>ROUND(Q1240*100/I1240,2)</f>
        <v>0.0</v>
      </c>
      <c r="AQ1240"/>
      <c r="AR1240"/>
      <c r="AS1240" t="n">
        <v>0.0</v>
      </c>
    </row>
    <row r="1241">
      <c r="A1241" s="1" t="n">
        <v>45234.0</v>
      </c>
      <c r="B1241" s="2" t="n">
        <v>45234.8465162037</v>
      </c>
      <c r="C1241" t="inlineStr">
        <is>
          <t>3140023012059596</t>
        </is>
      </c>
      <c r="D1241" t="inlineStr">
        <is>
          <t>POS0012</t>
        </is>
      </c>
      <c r="E1241" t="inlineStr">
        <is>
          <t>88</t>
        </is>
      </c>
      <c r="F1241" t="inlineStr">
        <is>
          <t>0023</t>
        </is>
      </c>
      <c r="G1241" t="inlineStr">
        <is>
          <t>5312846448</t>
        </is>
      </c>
      <c r="H1241" t="n">
        <v>570.0</v>
      </c>
      <c r="I1241" t="n">
        <v>542.86</v>
      </c>
      <c r="J1241" t="n">
        <v>505.72</v>
      </c>
      <c r="K1241" t="inlineStr">
        <is>
          <t>sale</t>
        </is>
      </c>
      <c r="L1241" t="inlineStr">
        <is>
          <t/>
        </is>
      </c>
      <c r="M1241" t="inlineStr">
        <is>
          <t/>
        </is>
      </c>
      <c r="N1241" t="n">
        <v>0.0</v>
      </c>
      <c r="O1241" t="n">
        <v>0.0</v>
      </c>
      <c r="P1241" t="n">
        <v>421.61</v>
      </c>
      <c r="Q1241" t="n">
        <v>421.61</v>
      </c>
      <c r="R1241" t="n">
        <v>37.14</v>
      </c>
      <c r="S1241" t="n">
        <v>37.14</v>
      </c>
      <c r="T1241" t="n">
        <v>5.43</v>
      </c>
      <c r="U1241" t="n">
        <v>5.43</v>
      </c>
      <c r="V1241" t="n">
        <v>91.03</v>
      </c>
      <c r="W1241" t="n">
        <v>91.03</v>
      </c>
      <c r="X1241" t="n">
        <v>7.12</v>
      </c>
      <c r="Y1241" t="n">
        <v>7.12</v>
      </c>
      <c r="Z1241" t="n">
        <v>17.67</v>
      </c>
      <c r="AA1241" t="n">
        <v>17.67</v>
      </c>
      <c r="AB1241" t="n">
        <v>27.14</v>
      </c>
      <c r="AC1241" t="n">
        <v>27.14</v>
      </c>
      <c r="AD1241" t="n">
        <v>27.139999999999986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0.0</v>
      </c>
      <c r="AL1241" t="inlineStr">
        <is>
          <t>unreconciled</t>
        </is>
      </c>
      <c r="AM1241" t="inlineStr">
        <is>
          <t>Order Amount Mismatch (POS&gt;3PO)</t>
        </is>
      </c>
      <c r="AN1241" t="n">
        <v>27.14</v>
      </c>
      <c r="AO1241" t="n">
        <f>ROUND(P1241*100/H1241,2)</f>
        <v>0.0</v>
      </c>
      <c r="AP1241" t="n">
        <f>ROUND(Q1241*100/I1241,2)</f>
        <v>0.0</v>
      </c>
      <c r="AQ1241"/>
      <c r="AR1241"/>
      <c r="AS1241" t="n">
        <v>0.0</v>
      </c>
    </row>
    <row r="1242">
      <c r="A1242" s="1" t="n">
        <v>45233.0</v>
      </c>
      <c r="B1242" s="2" t="n">
        <v>45233.96640046296</v>
      </c>
      <c r="C1242" t="inlineStr">
        <is>
          <t>3140094012085379</t>
        </is>
      </c>
      <c r="D1242" t="inlineStr">
        <is>
          <t>POS0012</t>
        </is>
      </c>
      <c r="E1242" t="inlineStr">
        <is>
          <t>94</t>
        </is>
      </c>
      <c r="F1242" t="inlineStr">
        <is>
          <t>0094</t>
        </is>
      </c>
      <c r="G1242" t="inlineStr">
        <is>
          <t>5312901186</t>
        </is>
      </c>
      <c r="H1242" t="n">
        <v>346.0</v>
      </c>
      <c r="I1242" t="n">
        <v>406.66</v>
      </c>
      <c r="J1242" t="n">
        <v>369.52</v>
      </c>
      <c r="K1242" t="inlineStr">
        <is>
          <t>sale</t>
        </is>
      </c>
      <c r="L1242" t="inlineStr">
        <is>
          <t/>
        </is>
      </c>
      <c r="M1242" t="inlineStr">
        <is>
          <t/>
        </is>
      </c>
      <c r="N1242" t="n">
        <v>0.0</v>
      </c>
      <c r="O1242" t="n">
        <v>0.0</v>
      </c>
      <c r="P1242" t="n">
        <v>317.81</v>
      </c>
      <c r="Q1242" t="n">
        <v>259.02</v>
      </c>
      <c r="R1242" t="n">
        <v>37.14</v>
      </c>
      <c r="S1242" t="n">
        <v>37.14</v>
      </c>
      <c r="T1242" t="n">
        <v>4.07</v>
      </c>
      <c r="U1242" t="n">
        <v>3.3</v>
      </c>
      <c r="V1242" t="n">
        <v>66.51</v>
      </c>
      <c r="W1242" t="n">
        <v>52.63</v>
      </c>
      <c r="X1242" t="n">
        <v>5.34</v>
      </c>
      <c r="Y1242" t="n">
        <v>4.32</v>
      </c>
      <c r="Z1242" t="n">
        <v>12.93</v>
      </c>
      <c r="AA1242" t="n">
        <v>10.25</v>
      </c>
      <c r="AB1242" t="n">
        <v>16.48</v>
      </c>
      <c r="AC1242" t="n">
        <v>16.48</v>
      </c>
      <c r="AD1242" t="n">
        <v>-60.660000000000025</v>
      </c>
      <c r="AE1242" t="n">
        <v>58.79000000000002</v>
      </c>
      <c r="AF1242" t="n">
        <v>0.0</v>
      </c>
      <c r="AG1242" t="n">
        <v>0.7700000000000005</v>
      </c>
      <c r="AH1242" t="n">
        <v>13.880000000000003</v>
      </c>
      <c r="AI1242" t="n">
        <v>1.0199999999999996</v>
      </c>
      <c r="AJ1242" t="n">
        <v>2.6799999999999997</v>
      </c>
      <c r="AK1242" t="n">
        <v>0.0</v>
      </c>
      <c r="AL1242" t="inlineStr">
        <is>
          <t>unreconciled</t>
        </is>
      </c>
      <c r="AM1242" t="inlineStr">
        <is>
          <t>Order Amount Mismatch (3PO&gt;POS)</t>
        </is>
      </c>
      <c r="AN1242" t="n">
        <v>60.66</v>
      </c>
      <c r="AO1242" t="n">
        <f>ROUND(P1242*100/H1242,2)</f>
        <v>0.0</v>
      </c>
      <c r="AP1242" t="n">
        <f>ROUND(Q1242*100/I1242,2)</f>
        <v>0.0</v>
      </c>
      <c r="AQ1242"/>
      <c r="AR1242"/>
      <c r="AS1242" t="n">
        <v>0.0</v>
      </c>
    </row>
    <row r="1243">
      <c r="A1243" s="1" t="n">
        <v>45236.0</v>
      </c>
      <c r="B1243" s="2" t="n">
        <v>45236.636666666665</v>
      </c>
      <c r="C1243" t="inlineStr">
        <is>
          <t>3140023012060027</t>
        </is>
      </c>
      <c r="D1243" t="inlineStr">
        <is>
          <t>POS0012</t>
        </is>
      </c>
      <c r="E1243" t="inlineStr">
        <is>
          <t>19</t>
        </is>
      </c>
      <c r="F1243" t="inlineStr">
        <is>
          <t>0023</t>
        </is>
      </c>
      <c r="G1243" t="inlineStr">
        <is>
          <t>5312909627</t>
        </is>
      </c>
      <c r="H1243" t="n">
        <v>357.0</v>
      </c>
      <c r="I1243" t="n">
        <v>340.0</v>
      </c>
      <c r="J1243" t="n">
        <v>302.86</v>
      </c>
      <c r="K1243" t="inlineStr">
        <is>
          <t>sale</t>
        </is>
      </c>
      <c r="L1243" t="inlineStr">
        <is>
          <t/>
        </is>
      </c>
      <c r="M1243" t="inlineStr">
        <is>
          <t/>
        </is>
      </c>
      <c r="N1243" t="n">
        <v>0.0</v>
      </c>
      <c r="O1243" t="n">
        <v>0.0</v>
      </c>
      <c r="P1243" t="n">
        <v>267.02</v>
      </c>
      <c r="Q1243" t="n">
        <v>267.02</v>
      </c>
      <c r="R1243" t="n">
        <v>37.14</v>
      </c>
      <c r="S1243" t="n">
        <v>37.14</v>
      </c>
      <c r="T1243" t="n">
        <v>3.4</v>
      </c>
      <c r="U1243" t="n">
        <v>3.4</v>
      </c>
      <c r="V1243" t="n">
        <v>54.51</v>
      </c>
      <c r="W1243" t="n">
        <v>54.51</v>
      </c>
      <c r="X1243" t="n">
        <v>4.46</v>
      </c>
      <c r="Y1243" t="n">
        <v>4.46</v>
      </c>
      <c r="Z1243" t="n">
        <v>10.61</v>
      </c>
      <c r="AA1243" t="n">
        <v>10.61</v>
      </c>
      <c r="AB1243" t="n">
        <v>17.0</v>
      </c>
      <c r="AC1243" t="n">
        <v>17.0</v>
      </c>
      <c r="AD1243" t="n">
        <v>17.0</v>
      </c>
      <c r="AE1243" t="n">
        <v>0.0</v>
      </c>
      <c r="AF1243" t="n">
        <v>0.0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0.0</v>
      </c>
      <c r="AL1243" t="inlineStr">
        <is>
          <t>unreconciled</t>
        </is>
      </c>
      <c r="AM1243" t="inlineStr">
        <is>
          <t>Order Amount Mismatch (POS&gt;3PO)</t>
        </is>
      </c>
      <c r="AN1243" t="n">
        <v>17.0</v>
      </c>
      <c r="AO1243" t="n">
        <f>ROUND(P1243*100/H1243,2)</f>
        <v>0.0</v>
      </c>
      <c r="AP1243" t="n">
        <f>ROUND(Q1243*100/I1243,2)</f>
        <v>0.0</v>
      </c>
      <c r="AQ1243"/>
      <c r="AR1243"/>
      <c r="AS1243" t="n">
        <v>0.0</v>
      </c>
    </row>
    <row r="1244">
      <c r="A1244" s="1" t="n">
        <v>45233.0</v>
      </c>
      <c r="B1244" s="2" t="n">
        <v>45233.67438657407</v>
      </c>
      <c r="C1244" t="inlineStr">
        <is>
          <t>3140094012085146</t>
        </is>
      </c>
      <c r="D1244" t="inlineStr">
        <is>
          <t>POS0012</t>
        </is>
      </c>
      <c r="E1244" t="inlineStr">
        <is>
          <t>61</t>
        </is>
      </c>
      <c r="F1244" t="inlineStr">
        <is>
          <t>0094</t>
        </is>
      </c>
      <c r="G1244" t="inlineStr">
        <is>
          <t>5312911270</t>
        </is>
      </c>
      <c r="H1244" t="n">
        <v>255.0</v>
      </c>
      <c r="I1244" t="n">
        <v>319.99</v>
      </c>
      <c r="J1244" t="n">
        <v>282.85</v>
      </c>
      <c r="K1244" t="inlineStr">
        <is>
          <t>sale</t>
        </is>
      </c>
      <c r="L1244" t="inlineStr">
        <is>
          <t/>
        </is>
      </c>
      <c r="M1244" t="inlineStr">
        <is>
          <t/>
        </is>
      </c>
      <c r="N1244" t="n">
        <v>0.0</v>
      </c>
      <c r="O1244" t="n">
        <v>0.0</v>
      </c>
      <c r="P1244" t="n">
        <v>251.76</v>
      </c>
      <c r="Q1244" t="n">
        <v>192.96</v>
      </c>
      <c r="R1244" t="n">
        <v>37.14</v>
      </c>
      <c r="S1244" t="n">
        <v>37.14</v>
      </c>
      <c r="T1244" t="n">
        <v>3.2</v>
      </c>
      <c r="U1244" t="n">
        <v>2.43</v>
      </c>
      <c r="V1244" t="n">
        <v>50.91</v>
      </c>
      <c r="W1244" t="n">
        <v>37.03</v>
      </c>
      <c r="X1244" t="n">
        <v>4.2</v>
      </c>
      <c r="Y1244" t="n">
        <v>3.19</v>
      </c>
      <c r="Z1244" t="n">
        <v>9.92</v>
      </c>
      <c r="AA1244" t="n">
        <v>7.24</v>
      </c>
      <c r="AB1244" t="n">
        <v>12.14</v>
      </c>
      <c r="AC1244" t="n">
        <v>12.14</v>
      </c>
      <c r="AD1244" t="n">
        <v>-64.99000000000001</v>
      </c>
      <c r="AE1244" t="n">
        <v>58.79999999999998</v>
      </c>
      <c r="AF1244" t="n">
        <v>0.0</v>
      </c>
      <c r="AG1244" t="n">
        <v>0.77</v>
      </c>
      <c r="AH1244" t="n">
        <v>13.879999999999995</v>
      </c>
      <c r="AI1244" t="n">
        <v>1.0100000000000002</v>
      </c>
      <c r="AJ1244" t="n">
        <v>2.6799999999999997</v>
      </c>
      <c r="AK1244" t="n">
        <v>0.0</v>
      </c>
      <c r="AL1244" t="inlineStr">
        <is>
          <t>unreconciled</t>
        </is>
      </c>
      <c r="AM1244" t="inlineStr">
        <is>
          <t>Order Amount Mismatch (3PO&gt;POS)</t>
        </is>
      </c>
      <c r="AN1244" t="n">
        <v>64.99</v>
      </c>
      <c r="AO1244" t="n">
        <f>ROUND(P1244*100/H1244,2)</f>
        <v>0.0</v>
      </c>
      <c r="AP1244" t="n">
        <f>ROUND(Q1244*100/I1244,2)</f>
        <v>0.0</v>
      </c>
      <c r="AQ1244"/>
      <c r="AR1244"/>
      <c r="AS1244" t="n">
        <v>0.0</v>
      </c>
    </row>
    <row r="1245">
      <c r="A1245" s="1" t="n">
        <v>45236.0</v>
      </c>
      <c r="B1245" s="2" t="n">
        <v>45236.65405092593</v>
      </c>
      <c r="C1245" t="inlineStr">
        <is>
          <t>3140023012060033</t>
        </is>
      </c>
      <c r="D1245" t="inlineStr">
        <is>
          <t>POS0012</t>
        </is>
      </c>
      <c r="E1245" t="inlineStr">
        <is>
          <t>25</t>
        </is>
      </c>
      <c r="F1245" t="inlineStr">
        <is>
          <t>0023</t>
        </is>
      </c>
      <c r="G1245" t="inlineStr">
        <is>
          <t>5312936418</t>
        </is>
      </c>
      <c r="H1245" t="n">
        <v>301.0</v>
      </c>
      <c r="I1245" t="n">
        <v>286.66</v>
      </c>
      <c r="J1245" t="n">
        <v>249.52</v>
      </c>
      <c r="K1245" t="inlineStr">
        <is>
          <t>sale</t>
        </is>
      </c>
      <c r="L1245" t="inlineStr">
        <is>
          <t/>
        </is>
      </c>
      <c r="M1245" t="inlineStr">
        <is>
          <t/>
        </is>
      </c>
      <c r="N1245" t="n">
        <v>0.0</v>
      </c>
      <c r="O1245" t="n">
        <v>0.0</v>
      </c>
      <c r="P1245" t="n">
        <v>226.36</v>
      </c>
      <c r="Q1245" t="n">
        <v>226.35</v>
      </c>
      <c r="R1245" t="n">
        <v>37.14</v>
      </c>
      <c r="S1245" t="n">
        <v>37.14</v>
      </c>
      <c r="T1245" t="n">
        <v>2.87</v>
      </c>
      <c r="U1245" t="n">
        <v>2.87</v>
      </c>
      <c r="V1245" t="n">
        <v>44.91</v>
      </c>
      <c r="W1245" t="n">
        <v>44.91</v>
      </c>
      <c r="X1245" t="n">
        <v>3.76</v>
      </c>
      <c r="Y1245" t="n">
        <v>3.76</v>
      </c>
      <c r="Z1245" t="n">
        <v>8.76</v>
      </c>
      <c r="AA1245" t="n">
        <v>8.76</v>
      </c>
      <c r="AB1245" t="n">
        <v>14.34</v>
      </c>
      <c r="AC1245" t="n">
        <v>14.33</v>
      </c>
      <c r="AD1245" t="n">
        <v>14.339999999999975</v>
      </c>
      <c r="AE1245" t="n">
        <v>0.010000000000019327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0.009999999999999787</v>
      </c>
      <c r="AL1245" t="inlineStr">
        <is>
          <t>unreconciled</t>
        </is>
      </c>
      <c r="AM1245" t="inlineStr">
        <is>
          <t>Order Amount Mismatch (POS&gt;3PO)</t>
        </is>
      </c>
      <c r="AN1245" t="n">
        <v>14.34</v>
      </c>
      <c r="AO1245" t="n">
        <f>ROUND(P1245*100/H1245,2)</f>
        <v>0.0</v>
      </c>
      <c r="AP1245" t="n">
        <f>ROUND(Q1245*100/I1245,2)</f>
        <v>0.0</v>
      </c>
      <c r="AQ1245"/>
      <c r="AR1245"/>
      <c r="AS1245" t="n">
        <v>0.0</v>
      </c>
    </row>
    <row r="1246">
      <c r="A1246" s="1" t="n">
        <v>45235.0</v>
      </c>
      <c r="B1246" s="2" t="n">
        <v>45235.57344907407</v>
      </c>
      <c r="C1246" t="inlineStr">
        <is>
          <t>3140094012086004</t>
        </is>
      </c>
      <c r="D1246" t="inlineStr">
        <is>
          <t>POS0012</t>
        </is>
      </c>
      <c r="E1246" t="inlineStr">
        <is>
          <t>19</t>
        </is>
      </c>
      <c r="F1246" t="inlineStr">
        <is>
          <t>0094</t>
        </is>
      </c>
      <c r="G1246" t="inlineStr">
        <is>
          <t>5312939362</t>
        </is>
      </c>
      <c r="H1246" t="n">
        <v>388.0</v>
      </c>
      <c r="I1246" t="n">
        <v>369.52</v>
      </c>
      <c r="J1246" t="n">
        <v>332.38</v>
      </c>
      <c r="K1246" t="inlineStr">
        <is>
          <t>sale</t>
        </is>
      </c>
      <c r="L1246" t="inlineStr">
        <is>
          <t/>
        </is>
      </c>
      <c r="M1246" t="inlineStr">
        <is>
          <t/>
        </is>
      </c>
      <c r="N1246" t="n">
        <v>0.0</v>
      </c>
      <c r="O1246" t="n">
        <v>0.0</v>
      </c>
      <c r="P1246" t="n">
        <v>289.5</v>
      </c>
      <c r="Q1246" t="n">
        <v>289.5</v>
      </c>
      <c r="R1246" t="n">
        <v>37.14</v>
      </c>
      <c r="S1246" t="n">
        <v>37.14</v>
      </c>
      <c r="T1246" t="n">
        <v>3.7</v>
      </c>
      <c r="U1246" t="n">
        <v>3.7</v>
      </c>
      <c r="V1246" t="n">
        <v>59.83</v>
      </c>
      <c r="W1246" t="n">
        <v>59.83</v>
      </c>
      <c r="X1246" t="n">
        <v>4.85</v>
      </c>
      <c r="Y1246" t="n">
        <v>4.85</v>
      </c>
      <c r="Z1246" t="n">
        <v>11.64</v>
      </c>
      <c r="AA1246" t="n">
        <v>11.64</v>
      </c>
      <c r="AB1246" t="n">
        <v>18.48</v>
      </c>
      <c r="AC1246" t="n">
        <v>18.48</v>
      </c>
      <c r="AD1246" t="n">
        <v>18.480000000000018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</v>
      </c>
      <c r="AL1246" t="inlineStr">
        <is>
          <t>unreconciled</t>
        </is>
      </c>
      <c r="AM1246" t="inlineStr">
        <is>
          <t>Order Amount Mismatch (POS&gt;3PO)</t>
        </is>
      </c>
      <c r="AN1246" t="n">
        <v>18.48</v>
      </c>
      <c r="AO1246" t="n">
        <f>ROUND(P1246*100/H1246,2)</f>
        <v>0.0</v>
      </c>
      <c r="AP1246" t="n">
        <f>ROUND(Q1246*100/I1246,2)</f>
        <v>0.0</v>
      </c>
      <c r="AQ1246"/>
      <c r="AR1246"/>
      <c r="AS1246" t="n">
        <v>0.0</v>
      </c>
    </row>
    <row r="1247">
      <c r="A1247" s="1" t="n">
        <v>45235.0</v>
      </c>
      <c r="B1247" s="2" t="n">
        <v>45235.82877314815</v>
      </c>
      <c r="C1247" t="inlineStr">
        <is>
          <t>3140023012059839</t>
        </is>
      </c>
      <c r="D1247" t="inlineStr">
        <is>
          <t>POS0012</t>
        </is>
      </c>
      <c r="E1247" t="inlineStr">
        <is>
          <t>31</t>
        </is>
      </c>
      <c r="F1247" t="inlineStr">
        <is>
          <t>0023</t>
        </is>
      </c>
      <c r="G1247" t="inlineStr">
        <is>
          <t>5312956773</t>
        </is>
      </c>
      <c r="H1247" t="n">
        <v>335.0</v>
      </c>
      <c r="I1247" t="n">
        <v>319.04</v>
      </c>
      <c r="J1247" t="n">
        <v>281.9</v>
      </c>
      <c r="K1247" t="inlineStr">
        <is>
          <t>sale</t>
        </is>
      </c>
      <c r="L1247" t="inlineStr">
        <is>
          <t/>
        </is>
      </c>
      <c r="M1247" t="inlineStr">
        <is>
          <t/>
        </is>
      </c>
      <c r="N1247" t="n">
        <v>0.0</v>
      </c>
      <c r="O1247" t="n">
        <v>0.0</v>
      </c>
      <c r="P1247" t="n">
        <v>251.03</v>
      </c>
      <c r="Q1247" t="n">
        <v>251.03</v>
      </c>
      <c r="R1247" t="n">
        <v>37.14</v>
      </c>
      <c r="S1247" t="n">
        <v>37.14</v>
      </c>
      <c r="T1247" t="n">
        <v>3.19</v>
      </c>
      <c r="U1247" t="n">
        <v>3.19</v>
      </c>
      <c r="V1247" t="n">
        <v>50.74</v>
      </c>
      <c r="W1247" t="n">
        <v>50.74</v>
      </c>
      <c r="X1247" t="n">
        <v>4.19</v>
      </c>
      <c r="Y1247" t="n">
        <v>4.19</v>
      </c>
      <c r="Z1247" t="n">
        <v>9.89</v>
      </c>
      <c r="AA1247" t="n">
        <v>9.88</v>
      </c>
      <c r="AB1247" t="n">
        <v>15.96</v>
      </c>
      <c r="AC1247" t="n">
        <v>15.95</v>
      </c>
      <c r="AD1247" t="n">
        <v>15.95999999999998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0.009999999999999787</v>
      </c>
      <c r="AK1247" t="n">
        <v>0.010000000000001563</v>
      </c>
      <c r="AL1247" t="inlineStr">
        <is>
          <t>unreconciled</t>
        </is>
      </c>
      <c r="AM1247" t="inlineStr">
        <is>
          <t>Order Amount Mismatch (POS&gt;3PO)</t>
        </is>
      </c>
      <c r="AN1247" t="n">
        <v>15.96</v>
      </c>
      <c r="AO1247" t="n">
        <f>ROUND(P1247*100/H1247,2)</f>
        <v>0.0</v>
      </c>
      <c r="AP1247" t="n">
        <f>ROUND(Q1247*100/I1247,2)</f>
        <v>0.0</v>
      </c>
      <c r="AQ1247"/>
      <c r="AR1247"/>
      <c r="AS1247" t="n">
        <v>0.0</v>
      </c>
    </row>
    <row r="1248">
      <c r="A1248" s="1" t="n">
        <v>45234.0</v>
      </c>
      <c r="B1248" s="2" t="n">
        <v>45235.01472222222</v>
      </c>
      <c r="C1248" t="inlineStr">
        <is>
          <t>3140094012085893</t>
        </is>
      </c>
      <c r="D1248" t="inlineStr">
        <is>
          <t>POS0012</t>
        </is>
      </c>
      <c r="E1248" t="inlineStr">
        <is>
          <t>08</t>
        </is>
      </c>
      <c r="F1248" t="inlineStr">
        <is>
          <t>0094</t>
        </is>
      </c>
      <c r="G1248" t="inlineStr">
        <is>
          <t>5312967705</t>
        </is>
      </c>
      <c r="H1248" t="n">
        <v>277.0</v>
      </c>
      <c r="I1248" t="n">
        <v>263.81</v>
      </c>
      <c r="J1248" t="n">
        <v>226.67</v>
      </c>
      <c r="K1248" t="inlineStr">
        <is>
          <t>sale</t>
        </is>
      </c>
      <c r="L1248" t="inlineStr">
        <is>
          <t/>
        </is>
      </c>
      <c r="M1248" t="inlineStr">
        <is>
          <t/>
        </is>
      </c>
      <c r="N1248" t="n">
        <v>0.0</v>
      </c>
      <c r="O1248" t="n">
        <v>0.0</v>
      </c>
      <c r="P1248" t="n">
        <v>208.94</v>
      </c>
      <c r="Q1248" t="n">
        <v>208.94</v>
      </c>
      <c r="R1248" t="n">
        <v>37.14</v>
      </c>
      <c r="S1248" t="n">
        <v>37.14</v>
      </c>
      <c r="T1248" t="n">
        <v>2.64</v>
      </c>
      <c r="U1248" t="n">
        <v>2.64</v>
      </c>
      <c r="V1248" t="n">
        <v>40.8</v>
      </c>
      <c r="W1248" t="n">
        <v>40.8</v>
      </c>
      <c r="X1248" t="n">
        <v>3.46</v>
      </c>
      <c r="Y1248" t="n">
        <v>3.46</v>
      </c>
      <c r="Z1248" t="n">
        <v>7.97</v>
      </c>
      <c r="AA1248" t="n">
        <v>7.96</v>
      </c>
      <c r="AB1248" t="n">
        <v>13.2</v>
      </c>
      <c r="AC1248" t="n">
        <v>13.19</v>
      </c>
      <c r="AD1248" t="n">
        <v>13.189999999999998</v>
      </c>
      <c r="AE1248" t="n">
        <v>0.0</v>
      </c>
      <c r="AF1248" t="n">
        <v>0.0</v>
      </c>
      <c r="AG1248" t="n">
        <v>0.0</v>
      </c>
      <c r="AH1248" t="n">
        <v>0.0</v>
      </c>
      <c r="AI1248" t="n">
        <v>0.0</v>
      </c>
      <c r="AJ1248" t="n">
        <v>0.009999999999999787</v>
      </c>
      <c r="AK1248" t="n">
        <v>0.009999999999999787</v>
      </c>
      <c r="AL1248" t="inlineStr">
        <is>
          <t>unreconciled</t>
        </is>
      </c>
      <c r="AM1248" t="inlineStr">
        <is>
          <t>Order Amount Mismatch (POS&gt;3PO)</t>
        </is>
      </c>
      <c r="AN1248" t="n">
        <v>13.19</v>
      </c>
      <c r="AO1248" t="n">
        <f>ROUND(P1248*100/H1248,2)</f>
        <v>0.0</v>
      </c>
      <c r="AP1248" t="n">
        <f>ROUND(Q1248*100/I1248,2)</f>
        <v>0.0</v>
      </c>
      <c r="AQ1248"/>
      <c r="AR1248"/>
      <c r="AS1248" t="n">
        <v>0.0</v>
      </c>
    </row>
    <row r="1249">
      <c r="A1249" s="1" t="n">
        <v>45233.0</v>
      </c>
      <c r="B1249" s="2" t="n">
        <v>45233.706145833334</v>
      </c>
      <c r="C1249" t="inlineStr">
        <is>
          <t>3140023012059256</t>
        </is>
      </c>
      <c r="D1249" t="inlineStr">
        <is>
          <t>POS0012</t>
        </is>
      </c>
      <c r="E1249" t="inlineStr">
        <is>
          <t>49</t>
        </is>
      </c>
      <c r="F1249" t="inlineStr">
        <is>
          <t>0023</t>
        </is>
      </c>
      <c r="G1249" t="inlineStr">
        <is>
          <t>5312969489</t>
        </is>
      </c>
      <c r="H1249" t="n">
        <v>317.0</v>
      </c>
      <c r="I1249" t="n">
        <v>379.04</v>
      </c>
      <c r="J1249" t="n">
        <v>341.9</v>
      </c>
      <c r="K1249" t="inlineStr">
        <is>
          <t>sale</t>
        </is>
      </c>
      <c r="L1249" t="inlineStr">
        <is>
          <t/>
        </is>
      </c>
      <c r="M1249" t="inlineStr">
        <is>
          <t/>
        </is>
      </c>
      <c r="N1249" t="n">
        <v>0.0</v>
      </c>
      <c r="O1249" t="n">
        <v>0.0</v>
      </c>
      <c r="P1249" t="n">
        <v>296.77</v>
      </c>
      <c r="Q1249" t="n">
        <v>237.97</v>
      </c>
      <c r="R1249" t="n">
        <v>37.14</v>
      </c>
      <c r="S1249" t="n">
        <v>37.14</v>
      </c>
      <c r="T1249" t="n">
        <v>3.79</v>
      </c>
      <c r="U1249" t="n">
        <v>3.02</v>
      </c>
      <c r="V1249" t="n">
        <v>61.54</v>
      </c>
      <c r="W1249" t="n">
        <v>47.66</v>
      </c>
      <c r="X1249" t="n">
        <v>4.97</v>
      </c>
      <c r="Y1249" t="n">
        <v>3.96</v>
      </c>
      <c r="Z1249" t="n">
        <v>11.97</v>
      </c>
      <c r="AA1249" t="n">
        <v>9.29</v>
      </c>
      <c r="AB1249" t="n">
        <v>15.1</v>
      </c>
      <c r="AC1249" t="n">
        <v>15.1</v>
      </c>
      <c r="AD1249" t="n">
        <v>-62.04000000000002</v>
      </c>
      <c r="AE1249" t="n">
        <v>58.79999999999998</v>
      </c>
      <c r="AF1249" t="n">
        <v>0.0</v>
      </c>
      <c r="AG1249" t="n">
        <v>0.77</v>
      </c>
      <c r="AH1249" t="n">
        <v>13.880000000000003</v>
      </c>
      <c r="AI1249" t="n">
        <v>1.0099999999999998</v>
      </c>
      <c r="AJ1249" t="n">
        <v>2.6800000000000015</v>
      </c>
      <c r="AK1249" t="n">
        <v>0.0</v>
      </c>
      <c r="AL1249" t="inlineStr">
        <is>
          <t>unreconciled</t>
        </is>
      </c>
      <c r="AM1249" t="inlineStr">
        <is>
          <t>Order Amount Mismatch (3PO&gt;POS)</t>
        </is>
      </c>
      <c r="AN1249" t="n">
        <v>62.04</v>
      </c>
      <c r="AO1249" t="n">
        <f>ROUND(P1249*100/H1249,2)</f>
        <v>0.0</v>
      </c>
      <c r="AP1249" t="n">
        <f>ROUND(Q1249*100/I1249,2)</f>
        <v>0.0</v>
      </c>
      <c r="AQ1249"/>
      <c r="AR1249"/>
      <c r="AS1249" t="n">
        <v>0.0</v>
      </c>
    </row>
    <row r="1250">
      <c r="A1250" s="1" t="n">
        <v>45233.0</v>
      </c>
      <c r="B1250" s="2" t="n">
        <v>45233.80399305555</v>
      </c>
      <c r="C1250" t="inlineStr">
        <is>
          <t>3140094012085216</t>
        </is>
      </c>
      <c r="D1250" t="inlineStr">
        <is>
          <t>POS0012</t>
        </is>
      </c>
      <c r="E1250" t="inlineStr">
        <is>
          <t>31</t>
        </is>
      </c>
      <c r="F1250" t="inlineStr">
        <is>
          <t>0094</t>
        </is>
      </c>
      <c r="G1250" t="inlineStr">
        <is>
          <t>5312973016</t>
        </is>
      </c>
      <c r="H1250" t="n">
        <v>218.0</v>
      </c>
      <c r="I1250" t="n">
        <v>207.62</v>
      </c>
      <c r="J1250" t="n">
        <v>170.48</v>
      </c>
      <c r="K1250" t="inlineStr">
        <is>
          <t>sale</t>
        </is>
      </c>
      <c r="L1250" t="inlineStr">
        <is>
          <t/>
        </is>
      </c>
      <c r="M1250" t="inlineStr">
        <is>
          <t/>
        </is>
      </c>
      <c r="N1250" t="n">
        <v>0.0</v>
      </c>
      <c r="O1250" t="n">
        <v>0.0</v>
      </c>
      <c r="P1250" t="n">
        <v>166.12</v>
      </c>
      <c r="Q1250" t="n">
        <v>166.1</v>
      </c>
      <c r="R1250" t="n">
        <v>37.14</v>
      </c>
      <c r="S1250" t="n">
        <v>37.14</v>
      </c>
      <c r="T1250" t="n">
        <v>2.08</v>
      </c>
      <c r="U1250" t="n">
        <v>2.08</v>
      </c>
      <c r="V1250" t="n">
        <v>30.69</v>
      </c>
      <c r="W1250" t="n">
        <v>30.69</v>
      </c>
      <c r="X1250" t="n">
        <v>2.72</v>
      </c>
      <c r="Y1250" t="n">
        <v>2.72</v>
      </c>
      <c r="Z1250" t="n">
        <v>6.01</v>
      </c>
      <c r="AA1250" t="n">
        <v>6.01</v>
      </c>
      <c r="AB1250" t="n">
        <v>10.38</v>
      </c>
      <c r="AC1250" t="n">
        <v>10.38</v>
      </c>
      <c r="AD1250" t="n">
        <v>10.379999999999995</v>
      </c>
      <c r="AE1250" t="n">
        <v>0.020000000000010232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0.0</v>
      </c>
      <c r="AL1250" t="inlineStr">
        <is>
          <t>unreconciled</t>
        </is>
      </c>
      <c r="AM1250" t="inlineStr">
        <is>
          <t>Order Amount Mismatch (POS&gt;3PO)</t>
        </is>
      </c>
      <c r="AN1250" t="n">
        <v>10.38</v>
      </c>
      <c r="AO1250" t="n">
        <f>ROUND(P1250*100/H1250,2)</f>
        <v>0.0</v>
      </c>
      <c r="AP1250" t="n">
        <f>ROUND(Q1250*100/I1250,2)</f>
        <v>0.0</v>
      </c>
      <c r="AQ1250"/>
      <c r="AR1250"/>
      <c r="AS1250" t="n">
        <v>0.0</v>
      </c>
    </row>
    <row r="1251">
      <c r="A1251" s="1" t="n">
        <v>45234.0</v>
      </c>
      <c r="B1251" s="2" t="n">
        <v>45234.84951388889</v>
      </c>
      <c r="C1251" t="inlineStr">
        <is>
          <t>3140094012085724</t>
        </is>
      </c>
      <c r="D1251" t="inlineStr">
        <is>
          <t>POS0012</t>
        </is>
      </c>
      <c r="E1251" t="inlineStr">
        <is>
          <t>39</t>
        </is>
      </c>
      <c r="F1251" t="inlineStr">
        <is>
          <t>0094</t>
        </is>
      </c>
      <c r="G1251" t="inlineStr">
        <is>
          <t>5312989701</t>
        </is>
      </c>
      <c r="H1251" t="n">
        <v>548.0</v>
      </c>
      <c r="I1251" t="n">
        <v>521.9</v>
      </c>
      <c r="J1251" t="n">
        <v>484.76</v>
      </c>
      <c r="K1251" t="inlineStr">
        <is>
          <t>sale</t>
        </is>
      </c>
      <c r="L1251" t="inlineStr">
        <is>
          <t/>
        </is>
      </c>
      <c r="M1251" t="inlineStr">
        <is>
          <t/>
        </is>
      </c>
      <c r="N1251" t="n">
        <v>0.0</v>
      </c>
      <c r="O1251" t="n">
        <v>0.0</v>
      </c>
      <c r="P1251" t="n">
        <v>405.63</v>
      </c>
      <c r="Q1251" t="n">
        <v>405.63</v>
      </c>
      <c r="R1251" t="n">
        <v>37.14</v>
      </c>
      <c r="S1251" t="n">
        <v>37.14</v>
      </c>
      <c r="T1251" t="n">
        <v>5.22</v>
      </c>
      <c r="U1251" t="n">
        <v>5.22</v>
      </c>
      <c r="V1251" t="n">
        <v>87.26</v>
      </c>
      <c r="W1251" t="n">
        <v>87.26</v>
      </c>
      <c r="X1251" t="n">
        <v>6.85</v>
      </c>
      <c r="Y1251" t="n">
        <v>6.85</v>
      </c>
      <c r="Z1251" t="n">
        <v>16.94</v>
      </c>
      <c r="AA1251" t="n">
        <v>16.94</v>
      </c>
      <c r="AB1251" t="n">
        <v>26.1</v>
      </c>
      <c r="AC1251" t="n">
        <v>26.1</v>
      </c>
      <c r="AD1251" t="n">
        <v>26.100000000000023</v>
      </c>
      <c r="AE1251" t="n">
        <v>0.0</v>
      </c>
      <c r="AF1251" t="n">
        <v>0.0</v>
      </c>
      <c r="AG1251" t="n">
        <v>0.0</v>
      </c>
      <c r="AH1251" t="n">
        <v>0.0</v>
      </c>
      <c r="AI1251" t="n">
        <v>0.0</v>
      </c>
      <c r="AJ1251" t="n">
        <v>0.0</v>
      </c>
      <c r="AK1251" t="n">
        <v>0.0</v>
      </c>
      <c r="AL1251" t="inlineStr">
        <is>
          <t>unreconciled</t>
        </is>
      </c>
      <c r="AM1251" t="inlineStr">
        <is>
          <t>Order Amount Mismatch (POS&gt;3PO)</t>
        </is>
      </c>
      <c r="AN1251" t="n">
        <v>26.1</v>
      </c>
      <c r="AO1251" t="n">
        <f>ROUND(P1251*100/H1251,2)</f>
        <v>0.0</v>
      </c>
      <c r="AP1251" t="n">
        <f>ROUND(Q1251*100/I1251,2)</f>
        <v>0.0</v>
      </c>
      <c r="AQ1251"/>
      <c r="AR1251"/>
      <c r="AS1251" t="n">
        <v>0.0</v>
      </c>
    </row>
    <row r="1252">
      <c r="A1252" s="1" t="n">
        <v>45233.0</v>
      </c>
      <c r="B1252" s="2" t="n">
        <v>45233.92255787037</v>
      </c>
      <c r="C1252" t="inlineStr">
        <is>
          <t>3140094012085352</t>
        </is>
      </c>
      <c r="D1252" t="inlineStr">
        <is>
          <t>POS0012</t>
        </is>
      </c>
      <c r="E1252" t="inlineStr">
        <is>
          <t>67</t>
        </is>
      </c>
      <c r="F1252" t="inlineStr">
        <is>
          <t>0094</t>
        </is>
      </c>
      <c r="G1252" t="inlineStr">
        <is>
          <t>5312993758</t>
        </is>
      </c>
      <c r="H1252" t="n">
        <v>366.0</v>
      </c>
      <c r="I1252" t="n">
        <v>425.71</v>
      </c>
      <c r="J1252" t="n">
        <v>388.57</v>
      </c>
      <c r="K1252" t="inlineStr">
        <is>
          <t>sale</t>
        </is>
      </c>
      <c r="L1252" t="inlineStr">
        <is>
          <t/>
        </is>
      </c>
      <c r="M1252" t="inlineStr">
        <is>
          <t/>
        </is>
      </c>
      <c r="N1252" t="n">
        <v>0.0</v>
      </c>
      <c r="O1252" t="n">
        <v>0.0</v>
      </c>
      <c r="P1252" t="n">
        <v>332.32</v>
      </c>
      <c r="Q1252" t="n">
        <v>273.54</v>
      </c>
      <c r="R1252" t="n">
        <v>37.14</v>
      </c>
      <c r="S1252" t="n">
        <v>37.14</v>
      </c>
      <c r="T1252" t="n">
        <v>4.26</v>
      </c>
      <c r="U1252" t="n">
        <v>3.49</v>
      </c>
      <c r="V1252" t="n">
        <v>69.94</v>
      </c>
      <c r="W1252" t="n">
        <v>56.06</v>
      </c>
      <c r="X1252" t="n">
        <v>5.59</v>
      </c>
      <c r="Y1252" t="n">
        <v>4.58</v>
      </c>
      <c r="Z1252" t="n">
        <v>13.6</v>
      </c>
      <c r="AA1252" t="n">
        <v>10.91</v>
      </c>
      <c r="AB1252" t="n">
        <v>17.42</v>
      </c>
      <c r="AC1252" t="n">
        <v>17.43</v>
      </c>
      <c r="AD1252" t="n">
        <v>-59.70999999999998</v>
      </c>
      <c r="AE1252" t="n">
        <v>58.77999999999997</v>
      </c>
      <c r="AF1252" t="n">
        <v>0.0</v>
      </c>
      <c r="AG1252" t="n">
        <v>0.7699999999999996</v>
      </c>
      <c r="AH1252" t="n">
        <v>13.879999999999995</v>
      </c>
      <c r="AI1252" t="n">
        <v>1.0099999999999998</v>
      </c>
      <c r="AJ1252" t="n">
        <v>2.6899999999999995</v>
      </c>
      <c r="AK1252" t="n">
        <v>-0.00999999999999801</v>
      </c>
      <c r="AL1252" t="inlineStr">
        <is>
          <t>unreconciled</t>
        </is>
      </c>
      <c r="AM1252" t="inlineStr">
        <is>
          <t>Order Amount Mismatch (3PO&gt;POS)</t>
        </is>
      </c>
      <c r="AN1252" t="n">
        <v>59.71</v>
      </c>
      <c r="AO1252" t="n">
        <f>ROUND(P1252*100/H1252,2)</f>
        <v>0.0</v>
      </c>
      <c r="AP1252" t="n">
        <f>ROUND(Q1252*100/I1252,2)</f>
        <v>0.0</v>
      </c>
      <c r="AQ1252"/>
      <c r="AR1252"/>
      <c r="AS1252" t="n">
        <v>0.0</v>
      </c>
    </row>
    <row r="1253">
      <c r="A1253" s="1" t="n">
        <v>45235.0</v>
      </c>
      <c r="B1253" s="2" t="n">
        <v>45235.80287037037</v>
      </c>
      <c r="C1253" t="inlineStr">
        <is>
          <t>3140023012059825</t>
        </is>
      </c>
      <c r="D1253" t="inlineStr">
        <is>
          <t>POS0012</t>
        </is>
      </c>
      <c r="E1253" t="inlineStr">
        <is>
          <t>17</t>
        </is>
      </c>
      <c r="F1253" t="inlineStr">
        <is>
          <t>0023</t>
        </is>
      </c>
      <c r="G1253" t="inlineStr">
        <is>
          <t>5312996382</t>
        </is>
      </c>
      <c r="H1253" t="n">
        <v>949.0</v>
      </c>
      <c r="I1253" t="n">
        <v>903.81</v>
      </c>
      <c r="J1253" t="n">
        <v>866.67</v>
      </c>
      <c r="K1253" t="inlineStr">
        <is>
          <t>sale</t>
        </is>
      </c>
      <c r="L1253" t="inlineStr">
        <is>
          <t/>
        </is>
      </c>
      <c r="M1253" t="inlineStr">
        <is>
          <t/>
        </is>
      </c>
      <c r="N1253" t="n">
        <v>0.0</v>
      </c>
      <c r="O1253" t="n">
        <v>0.0</v>
      </c>
      <c r="P1253" t="n">
        <v>696.7</v>
      </c>
      <c r="Q1253" t="n">
        <v>696.69</v>
      </c>
      <c r="R1253" t="n">
        <v>37.14</v>
      </c>
      <c r="S1253" t="n">
        <v>37.14</v>
      </c>
      <c r="T1253" t="n">
        <v>9.04</v>
      </c>
      <c r="U1253" t="n">
        <v>9.04</v>
      </c>
      <c r="V1253" t="n">
        <v>156.0</v>
      </c>
      <c r="W1253" t="n">
        <v>156.0</v>
      </c>
      <c r="X1253" t="n">
        <v>11.86</v>
      </c>
      <c r="Y1253" t="n">
        <v>11.86</v>
      </c>
      <c r="Z1253" t="n">
        <v>30.21</v>
      </c>
      <c r="AA1253" t="n">
        <v>30.21</v>
      </c>
      <c r="AB1253" t="n">
        <v>45.2</v>
      </c>
      <c r="AC1253" t="n">
        <v>45.19</v>
      </c>
      <c r="AD1253" t="n">
        <v>45.190000000000055</v>
      </c>
      <c r="AE1253" t="n">
        <v>0.009999999999990905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0.010000000000005116</v>
      </c>
      <c r="AL1253" t="inlineStr">
        <is>
          <t>unreconciled</t>
        </is>
      </c>
      <c r="AM1253" t="inlineStr">
        <is>
          <t>Order Amount Mismatch (POS&gt;3PO)</t>
        </is>
      </c>
      <c r="AN1253" t="n">
        <v>45.19</v>
      </c>
      <c r="AO1253" t="n">
        <f>ROUND(P1253*100/H1253,2)</f>
        <v>0.0</v>
      </c>
      <c r="AP1253" t="n">
        <f>ROUND(Q1253*100/I1253,2)</f>
        <v>0.0</v>
      </c>
      <c r="AQ1253"/>
      <c r="AR1253"/>
      <c r="AS1253" t="n">
        <v>0.0</v>
      </c>
    </row>
    <row r="1254">
      <c r="A1254" s="1" t="n">
        <v>45233.0</v>
      </c>
      <c r="B1254" s="2" t="n">
        <v>45233.8822337963</v>
      </c>
      <c r="C1254" t="inlineStr">
        <is>
          <t>3140094012085329</t>
        </is>
      </c>
      <c r="D1254" t="inlineStr">
        <is>
          <t>POS0012</t>
        </is>
      </c>
      <c r="E1254" t="inlineStr">
        <is>
          <t>44</t>
        </is>
      </c>
      <c r="F1254" t="inlineStr">
        <is>
          <t>0094</t>
        </is>
      </c>
      <c r="G1254" t="inlineStr">
        <is>
          <t>5312997536</t>
        </is>
      </c>
      <c r="H1254" t="n">
        <v>401.0</v>
      </c>
      <c r="I1254" t="n">
        <v>459.04</v>
      </c>
      <c r="J1254" t="n">
        <v>421.9</v>
      </c>
      <c r="K1254" t="inlineStr">
        <is>
          <t>sale</t>
        </is>
      </c>
      <c r="L1254" t="inlineStr">
        <is>
          <t/>
        </is>
      </c>
      <c r="M1254" t="inlineStr">
        <is>
          <t/>
        </is>
      </c>
      <c r="N1254" t="n">
        <v>0.0</v>
      </c>
      <c r="O1254" t="n">
        <v>0.0</v>
      </c>
      <c r="P1254" t="n">
        <v>357.74</v>
      </c>
      <c r="Q1254" t="n">
        <v>298.94</v>
      </c>
      <c r="R1254" t="n">
        <v>37.14</v>
      </c>
      <c r="S1254" t="n">
        <v>37.14</v>
      </c>
      <c r="T1254" t="n">
        <v>4.59</v>
      </c>
      <c r="U1254" t="n">
        <v>3.82</v>
      </c>
      <c r="V1254" t="n">
        <v>75.94</v>
      </c>
      <c r="W1254" t="n">
        <v>62.06</v>
      </c>
      <c r="X1254" t="n">
        <v>6.02</v>
      </c>
      <c r="Y1254" t="n">
        <v>5.01</v>
      </c>
      <c r="Z1254" t="n">
        <v>14.75</v>
      </c>
      <c r="AA1254" t="n">
        <v>12.07</v>
      </c>
      <c r="AB1254" t="n">
        <v>19.1</v>
      </c>
      <c r="AC1254" t="n">
        <v>19.1</v>
      </c>
      <c r="AD1254" t="n">
        <v>-58.04000000000002</v>
      </c>
      <c r="AE1254" t="n">
        <v>58.80000000000001</v>
      </c>
      <c r="AF1254" t="n">
        <v>0.0</v>
      </c>
      <c r="AG1254" t="n">
        <v>0.77</v>
      </c>
      <c r="AH1254" t="n">
        <v>13.879999999999995</v>
      </c>
      <c r="AI1254" t="n">
        <v>1.0099999999999998</v>
      </c>
      <c r="AJ1254" t="n">
        <v>2.6799999999999997</v>
      </c>
      <c r="AK1254" t="n">
        <v>0.0</v>
      </c>
      <c r="AL1254" t="inlineStr">
        <is>
          <t>unreconciled</t>
        </is>
      </c>
      <c r="AM1254" t="inlineStr">
        <is>
          <t>Order Amount Mismatch (3PO&gt;POS)</t>
        </is>
      </c>
      <c r="AN1254" t="n">
        <v>58.04</v>
      </c>
      <c r="AO1254" t="n">
        <f>ROUND(P1254*100/H1254,2)</f>
        <v>0.0</v>
      </c>
      <c r="AP1254" t="n">
        <f>ROUND(Q1254*100/I1254,2)</f>
        <v>0.0</v>
      </c>
      <c r="AQ1254"/>
      <c r="AR1254"/>
      <c r="AS1254" t="n">
        <v>0.0</v>
      </c>
    </row>
    <row r="1255">
      <c r="A1255" s="1" t="n">
        <v>45234.0</v>
      </c>
      <c r="B1255" s="2" t="n">
        <v>45234.790555555555</v>
      </c>
      <c r="C1255" t="inlineStr">
        <is>
          <t>3140094012085662</t>
        </is>
      </c>
      <c r="D1255" t="inlineStr">
        <is>
          <t>POS0012</t>
        </is>
      </c>
      <c r="E1255" t="inlineStr">
        <is>
          <t>77</t>
        </is>
      </c>
      <c r="F1255" t="inlineStr">
        <is>
          <t>0094</t>
        </is>
      </c>
      <c r="G1255" t="inlineStr">
        <is>
          <t>5313006102</t>
        </is>
      </c>
      <c r="H1255" t="n">
        <v>281.0</v>
      </c>
      <c r="I1255" t="n">
        <v>267.62</v>
      </c>
      <c r="J1255" t="n">
        <v>230.48</v>
      </c>
      <c r="K1255" t="inlineStr">
        <is>
          <t>sale</t>
        </is>
      </c>
      <c r="L1255" t="inlineStr">
        <is>
          <t/>
        </is>
      </c>
      <c r="M1255" t="inlineStr">
        <is>
          <t/>
        </is>
      </c>
      <c r="N1255" t="n">
        <v>0.0</v>
      </c>
      <c r="O1255" t="n">
        <v>0.0</v>
      </c>
      <c r="P1255" t="n">
        <v>211.84</v>
      </c>
      <c r="Q1255" t="n">
        <v>211.84</v>
      </c>
      <c r="R1255" t="n">
        <v>37.14</v>
      </c>
      <c r="S1255" t="n">
        <v>37.14</v>
      </c>
      <c r="T1255" t="n">
        <v>2.68</v>
      </c>
      <c r="U1255" t="n">
        <v>2.68</v>
      </c>
      <c r="V1255" t="n">
        <v>41.49</v>
      </c>
      <c r="W1255" t="n">
        <v>41.49</v>
      </c>
      <c r="X1255" t="n">
        <v>3.51</v>
      </c>
      <c r="Y1255" t="n">
        <v>3.51</v>
      </c>
      <c r="Z1255" t="n">
        <v>8.1</v>
      </c>
      <c r="AA1255" t="n">
        <v>8.1</v>
      </c>
      <c r="AB1255" t="n">
        <v>13.38</v>
      </c>
      <c r="AC1255" t="n">
        <v>13.38</v>
      </c>
      <c r="AD1255" t="n">
        <v>13.379999999999995</v>
      </c>
      <c r="AE1255" t="n">
        <v>0.0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0.0</v>
      </c>
      <c r="AL1255" t="inlineStr">
        <is>
          <t>unreconciled</t>
        </is>
      </c>
      <c r="AM1255" t="inlineStr">
        <is>
          <t>Order Amount Mismatch (POS&gt;3PO)</t>
        </is>
      </c>
      <c r="AN1255" t="n">
        <v>13.38</v>
      </c>
      <c r="AO1255" t="n">
        <f>ROUND(P1255*100/H1255,2)</f>
        <v>0.0</v>
      </c>
      <c r="AP1255" t="n">
        <f>ROUND(Q1255*100/I1255,2)</f>
        <v>0.0</v>
      </c>
      <c r="AQ1255"/>
      <c r="AR1255"/>
      <c r="AS1255" t="n">
        <v>0.0</v>
      </c>
    </row>
    <row r="1256">
      <c r="A1256" s="1" t="n">
        <v>45235.0</v>
      </c>
      <c r="B1256" s="2" t="n">
        <v>45235.65008101852</v>
      </c>
      <c r="C1256" t="inlineStr">
        <is>
          <t>3140094012086057</t>
        </is>
      </c>
      <c r="D1256" t="inlineStr">
        <is>
          <t>POS0012</t>
        </is>
      </c>
      <c r="E1256" t="inlineStr">
        <is>
          <t>72</t>
        </is>
      </c>
      <c r="F1256" t="inlineStr">
        <is>
          <t>0094</t>
        </is>
      </c>
      <c r="G1256" t="inlineStr">
        <is>
          <t>5313024335</t>
        </is>
      </c>
      <c r="H1256" t="n">
        <v>159.0</v>
      </c>
      <c r="I1256" t="n">
        <v>151.43</v>
      </c>
      <c r="J1256" t="n">
        <v>114.29</v>
      </c>
      <c r="K1256" t="inlineStr">
        <is>
          <t>sale</t>
        </is>
      </c>
      <c r="L1256" t="inlineStr">
        <is>
          <t/>
        </is>
      </c>
      <c r="M1256" t="inlineStr">
        <is>
          <t/>
        </is>
      </c>
      <c r="N1256" t="n">
        <v>0.0</v>
      </c>
      <c r="O1256" t="n">
        <v>0.0</v>
      </c>
      <c r="P1256" t="n">
        <v>123.3</v>
      </c>
      <c r="Q1256" t="n">
        <v>123.29</v>
      </c>
      <c r="R1256" t="n">
        <v>37.14</v>
      </c>
      <c r="S1256" t="n">
        <v>37.14</v>
      </c>
      <c r="T1256" t="n">
        <v>1.51</v>
      </c>
      <c r="U1256" t="n">
        <v>1.51</v>
      </c>
      <c r="V1256" t="n">
        <v>20.57</v>
      </c>
      <c r="W1256" t="n">
        <v>20.57</v>
      </c>
      <c r="X1256" t="n">
        <v>1.99</v>
      </c>
      <c r="Y1256" t="n">
        <v>1.99</v>
      </c>
      <c r="Z1256" t="n">
        <v>4.06</v>
      </c>
      <c r="AA1256" t="n">
        <v>4.06</v>
      </c>
      <c r="AB1256" t="n">
        <v>7.58</v>
      </c>
      <c r="AC1256" t="n">
        <v>7.57</v>
      </c>
      <c r="AD1256" t="n">
        <v>7.569999999999993</v>
      </c>
      <c r="AE1256" t="n">
        <v>0.009999999999990905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0.009999999999999787</v>
      </c>
      <c r="AL1256" t="inlineStr">
        <is>
          <t>unreconciled</t>
        </is>
      </c>
      <c r="AM1256" t="inlineStr">
        <is>
          <t>Order Amount Mismatch (POS&gt;3PO)</t>
        </is>
      </c>
      <c r="AN1256" t="n">
        <v>7.57</v>
      </c>
      <c r="AO1256" t="n">
        <f>ROUND(P1256*100/H1256,2)</f>
        <v>0.0</v>
      </c>
      <c r="AP1256" t="n">
        <f>ROUND(Q1256*100/I1256,2)</f>
        <v>0.0</v>
      </c>
      <c r="AQ1256"/>
      <c r="AR1256"/>
      <c r="AS1256" t="n">
        <v>0.0</v>
      </c>
    </row>
    <row r="1257">
      <c r="A1257" s="1" t="n">
        <v>45233.0</v>
      </c>
      <c r="B1257" s="2" t="n">
        <v>45234.004641203705</v>
      </c>
      <c r="C1257" t="inlineStr">
        <is>
          <t>3140023012059389</t>
        </is>
      </c>
      <c r="D1257" t="inlineStr">
        <is>
          <t>POS0012</t>
        </is>
      </c>
      <c r="E1257" t="inlineStr">
        <is>
          <t>82</t>
        </is>
      </c>
      <c r="F1257" t="inlineStr">
        <is>
          <t>0023</t>
        </is>
      </c>
      <c r="G1257" t="inlineStr">
        <is>
          <t>5313037718</t>
        </is>
      </c>
      <c r="H1257" t="n">
        <v>207.0</v>
      </c>
      <c r="I1257" t="n">
        <v>197.14</v>
      </c>
      <c r="J1257" t="n">
        <v>160.0</v>
      </c>
      <c r="K1257" t="inlineStr">
        <is>
          <t>sale</t>
        </is>
      </c>
      <c r="L1257" t="inlineStr">
        <is>
          <t/>
        </is>
      </c>
      <c r="M1257" t="inlineStr">
        <is>
          <t/>
        </is>
      </c>
      <c r="N1257" t="n">
        <v>0.0</v>
      </c>
      <c r="O1257" t="n">
        <v>0.0</v>
      </c>
      <c r="P1257" t="n">
        <v>158.13</v>
      </c>
      <c r="Q1257" t="n">
        <v>158.13</v>
      </c>
      <c r="R1257" t="n">
        <v>37.14</v>
      </c>
      <c r="S1257" t="n">
        <v>37.14</v>
      </c>
      <c r="T1257" t="n">
        <v>1.97</v>
      </c>
      <c r="U1257" t="n">
        <v>1.97</v>
      </c>
      <c r="V1257" t="n">
        <v>28.8</v>
      </c>
      <c r="W1257" t="n">
        <v>28.8</v>
      </c>
      <c r="X1257" t="n">
        <v>2.59</v>
      </c>
      <c r="Y1257" t="n">
        <v>2.59</v>
      </c>
      <c r="Z1257" t="n">
        <v>5.65</v>
      </c>
      <c r="AA1257" t="n">
        <v>5.65</v>
      </c>
      <c r="AB1257" t="n">
        <v>9.86</v>
      </c>
      <c r="AC1257" t="n">
        <v>9.86</v>
      </c>
      <c r="AD1257" t="n">
        <v>9.860000000000014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inlineStr">
        <is>
          <t>unreconciled</t>
        </is>
      </c>
      <c r="AM1257" t="inlineStr">
        <is>
          <t>Order Amount Mismatch (POS&gt;3PO)</t>
        </is>
      </c>
      <c r="AN1257" t="n">
        <v>9.86</v>
      </c>
      <c r="AO1257" t="n">
        <f>ROUND(P1257*100/H1257,2)</f>
        <v>0.0</v>
      </c>
      <c r="AP1257" t="n">
        <f>ROUND(Q1257*100/I1257,2)</f>
        <v>0.0</v>
      </c>
      <c r="AQ1257"/>
      <c r="AR1257"/>
      <c r="AS1257" t="n">
        <v>0.0</v>
      </c>
    </row>
    <row r="1258">
      <c r="A1258" s="1" t="n">
        <v>45235.0</v>
      </c>
      <c r="B1258" s="2" t="n">
        <v>45235.810208333336</v>
      </c>
      <c r="C1258" t="inlineStr">
        <is>
          <t>3140094012086208</t>
        </is>
      </c>
      <c r="D1258" t="inlineStr">
        <is>
          <t>POS0012</t>
        </is>
      </c>
      <c r="E1258" t="inlineStr">
        <is>
          <t>23</t>
        </is>
      </c>
      <c r="F1258" t="inlineStr">
        <is>
          <t>0094</t>
        </is>
      </c>
      <c r="G1258" t="inlineStr">
        <is>
          <t>5313061438</t>
        </is>
      </c>
      <c r="H1258" t="n">
        <v>758.0</v>
      </c>
      <c r="I1258" t="n">
        <v>721.9</v>
      </c>
      <c r="J1258" t="n">
        <v>684.76</v>
      </c>
      <c r="K1258" t="inlineStr">
        <is>
          <t>sale</t>
        </is>
      </c>
      <c r="L1258" t="inlineStr">
        <is>
          <t/>
        </is>
      </c>
      <c r="M1258" t="inlineStr">
        <is>
          <t/>
        </is>
      </c>
      <c r="N1258" t="n">
        <v>0.0</v>
      </c>
      <c r="O1258" t="n">
        <v>0.0</v>
      </c>
      <c r="P1258" t="n">
        <v>558.05</v>
      </c>
      <c r="Q1258" t="n">
        <v>558.04</v>
      </c>
      <c r="R1258" t="n">
        <v>37.14</v>
      </c>
      <c r="S1258" t="n">
        <v>37.14</v>
      </c>
      <c r="T1258" t="n">
        <v>7.22</v>
      </c>
      <c r="U1258" t="n">
        <v>7.22</v>
      </c>
      <c r="V1258" t="n">
        <v>123.26</v>
      </c>
      <c r="W1258" t="n">
        <v>123.26</v>
      </c>
      <c r="X1258" t="n">
        <v>9.48</v>
      </c>
      <c r="Y1258" t="n">
        <v>9.48</v>
      </c>
      <c r="Z1258" t="n">
        <v>23.89</v>
      </c>
      <c r="AA1258" t="n">
        <v>23.9</v>
      </c>
      <c r="AB1258" t="n">
        <v>36.1</v>
      </c>
      <c r="AC1258" t="n">
        <v>36.1</v>
      </c>
      <c r="AD1258" t="n">
        <v>36.10000000000002</v>
      </c>
      <c r="AE1258" t="n">
        <v>0.009999999999990905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-0.00999999999999801</v>
      </c>
      <c r="AK1258" t="n">
        <v>0.0</v>
      </c>
      <c r="AL1258" t="inlineStr">
        <is>
          <t>unreconciled</t>
        </is>
      </c>
      <c r="AM1258" t="inlineStr">
        <is>
          <t>Order Amount Mismatch (POS&gt;3PO)</t>
        </is>
      </c>
      <c r="AN1258" t="n">
        <v>36.1</v>
      </c>
      <c r="AO1258" t="n">
        <f>ROUND(P1258*100/H1258,2)</f>
        <v>0.0</v>
      </c>
      <c r="AP1258" t="n">
        <f>ROUND(Q1258*100/I1258,2)</f>
        <v>0.0</v>
      </c>
      <c r="AQ1258"/>
      <c r="AR1258"/>
      <c r="AS1258" t="n">
        <v>0.0</v>
      </c>
    </row>
    <row r="1259">
      <c r="A1259" s="1" t="n">
        <v>45236.0</v>
      </c>
      <c r="B1259" s="2" t="n">
        <v>45236.44863425926</v>
      </c>
      <c r="C1259" t="inlineStr">
        <is>
          <t>3140094012086430</t>
        </is>
      </c>
      <c r="D1259" t="inlineStr">
        <is>
          <t>POS0012</t>
        </is>
      </c>
      <c r="E1259" t="inlineStr">
        <is>
          <t>45</t>
        </is>
      </c>
      <c r="F1259" t="inlineStr">
        <is>
          <t>0094</t>
        </is>
      </c>
      <c r="G1259" t="inlineStr">
        <is>
          <t>5313089257</t>
        </is>
      </c>
      <c r="H1259" t="n">
        <v>289.0</v>
      </c>
      <c r="I1259" t="n">
        <v>275.24</v>
      </c>
      <c r="J1259" t="n">
        <v>238.1</v>
      </c>
      <c r="K1259" t="inlineStr">
        <is>
          <t>sale</t>
        </is>
      </c>
      <c r="L1259" t="inlineStr">
        <is>
          <t/>
        </is>
      </c>
      <c r="M1259" t="inlineStr">
        <is>
          <t/>
        </is>
      </c>
      <c r="N1259" t="n">
        <v>0.0</v>
      </c>
      <c r="O1259" t="n">
        <v>0.0</v>
      </c>
      <c r="P1259" t="n">
        <v>217.66</v>
      </c>
      <c r="Q1259" t="n">
        <v>217.66</v>
      </c>
      <c r="R1259" t="n">
        <v>37.14</v>
      </c>
      <c r="S1259" t="n">
        <v>37.14</v>
      </c>
      <c r="T1259" t="n">
        <v>2.75</v>
      </c>
      <c r="U1259" t="n">
        <v>2.75</v>
      </c>
      <c r="V1259" t="n">
        <v>42.86</v>
      </c>
      <c r="W1259" t="n">
        <v>42.86</v>
      </c>
      <c r="X1259" t="n">
        <v>3.61</v>
      </c>
      <c r="Y1259" t="n">
        <v>3.61</v>
      </c>
      <c r="Z1259" t="n">
        <v>8.36</v>
      </c>
      <c r="AA1259" t="n">
        <v>8.36</v>
      </c>
      <c r="AB1259" t="n">
        <v>13.76</v>
      </c>
      <c r="AC1259" t="n">
        <v>13.76</v>
      </c>
      <c r="AD1259" t="n">
        <v>13.759999999999991</v>
      </c>
      <c r="AE1259" t="n">
        <v>0.0</v>
      </c>
      <c r="AF1259" t="n">
        <v>0.0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0.0</v>
      </c>
      <c r="AL1259" t="inlineStr">
        <is>
          <t>unreconciled</t>
        </is>
      </c>
      <c r="AM1259" t="inlineStr">
        <is>
          <t>Order Amount Mismatch (POS&gt;3PO)</t>
        </is>
      </c>
      <c r="AN1259" t="n">
        <v>13.76</v>
      </c>
      <c r="AO1259" t="n">
        <f>ROUND(P1259*100/H1259,2)</f>
        <v>0.0</v>
      </c>
      <c r="AP1259" t="n">
        <f>ROUND(Q1259*100/I1259,2)</f>
        <v>0.0</v>
      </c>
      <c r="AQ1259"/>
      <c r="AR1259"/>
      <c r="AS1259" t="n">
        <v>0.0</v>
      </c>
    </row>
    <row r="1260">
      <c r="A1260" s="1" t="n">
        <v>45234.0</v>
      </c>
      <c r="B1260" s="2" t="n">
        <v>45235.00181712963</v>
      </c>
      <c r="C1260" t="inlineStr">
        <is>
          <t>3140094012085872</t>
        </is>
      </c>
      <c r="D1260" t="inlineStr">
        <is>
          <t>POS0012</t>
        </is>
      </c>
      <c r="E1260" t="inlineStr">
        <is>
          <t>87</t>
        </is>
      </c>
      <c r="F1260" t="inlineStr">
        <is>
          <t>0094</t>
        </is>
      </c>
      <c r="G1260" t="inlineStr">
        <is>
          <t>5313101937</t>
        </is>
      </c>
      <c r="H1260" t="n">
        <v>594.0</v>
      </c>
      <c r="I1260" t="n">
        <v>565.72</v>
      </c>
      <c r="J1260" t="n">
        <v>528.58</v>
      </c>
      <c r="K1260" t="inlineStr">
        <is>
          <t>sale</t>
        </is>
      </c>
      <c r="L1260" t="inlineStr">
        <is>
          <t/>
        </is>
      </c>
      <c r="M1260" t="inlineStr">
        <is>
          <t/>
        </is>
      </c>
      <c r="N1260" t="n">
        <v>0.0</v>
      </c>
      <c r="O1260" t="n">
        <v>0.0</v>
      </c>
      <c r="P1260" t="n">
        <v>439.03</v>
      </c>
      <c r="Q1260" t="n">
        <v>439.01</v>
      </c>
      <c r="R1260" t="n">
        <v>37.14</v>
      </c>
      <c r="S1260" t="n">
        <v>37.14</v>
      </c>
      <c r="T1260" t="n">
        <v>5.66</v>
      </c>
      <c r="U1260" t="n">
        <v>5.66</v>
      </c>
      <c r="V1260" t="n">
        <v>95.14</v>
      </c>
      <c r="W1260" t="n">
        <v>95.14</v>
      </c>
      <c r="X1260" t="n">
        <v>7.43</v>
      </c>
      <c r="Y1260" t="n">
        <v>7.43</v>
      </c>
      <c r="Z1260" t="n">
        <v>18.46</v>
      </c>
      <c r="AA1260" t="n">
        <v>18.47</v>
      </c>
      <c r="AB1260" t="n">
        <v>28.28</v>
      </c>
      <c r="AC1260" t="n">
        <v>28.29</v>
      </c>
      <c r="AD1260" t="n">
        <v>28.279999999999973</v>
      </c>
      <c r="AE1260" t="n">
        <v>0.01999999999998181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-0.00999999999999801</v>
      </c>
      <c r="AK1260" t="n">
        <v>-0.00999999999999801</v>
      </c>
      <c r="AL1260" t="inlineStr">
        <is>
          <t>unreconciled</t>
        </is>
      </c>
      <c r="AM1260" t="inlineStr">
        <is>
          <t>Order Amount Mismatch (POS&gt;3PO)</t>
        </is>
      </c>
      <c r="AN1260" t="n">
        <v>28.28</v>
      </c>
      <c r="AO1260" t="n">
        <f>ROUND(P1260*100/H1260,2)</f>
        <v>0.0</v>
      </c>
      <c r="AP1260" t="n">
        <f>ROUND(Q1260*100/I1260,2)</f>
        <v>0.0</v>
      </c>
      <c r="AQ1260"/>
      <c r="AR1260"/>
      <c r="AS1260" t="n">
        <v>0.0</v>
      </c>
    </row>
    <row r="1261">
      <c r="A1261" s="1" t="n">
        <v>45233.0</v>
      </c>
      <c r="B1261" s="2" t="n">
        <v>45233.742256944446</v>
      </c>
      <c r="C1261" t="inlineStr">
        <is>
          <t>3140094012085183</t>
        </is>
      </c>
      <c r="D1261" t="inlineStr">
        <is>
          <t>POS0012</t>
        </is>
      </c>
      <c r="E1261" t="inlineStr">
        <is>
          <t>98</t>
        </is>
      </c>
      <c r="F1261" t="inlineStr">
        <is>
          <t>0094</t>
        </is>
      </c>
      <c r="G1261" t="inlineStr">
        <is>
          <t>5313103139</t>
        </is>
      </c>
      <c r="H1261" t="n">
        <v>879.0</v>
      </c>
      <c r="I1261" t="n">
        <v>914.31</v>
      </c>
      <c r="J1261" t="n">
        <v>877.17</v>
      </c>
      <c r="K1261" t="inlineStr">
        <is>
          <t>sale</t>
        </is>
      </c>
      <c r="L1261" t="inlineStr">
        <is>
          <t/>
        </is>
      </c>
      <c r="M1261" t="inlineStr">
        <is>
          <t/>
        </is>
      </c>
      <c r="N1261" t="n">
        <v>0.0</v>
      </c>
      <c r="O1261" t="n">
        <v>0.0</v>
      </c>
      <c r="P1261" t="n">
        <v>704.7</v>
      </c>
      <c r="Q1261" t="n">
        <v>645.9</v>
      </c>
      <c r="R1261" t="n">
        <v>37.14</v>
      </c>
      <c r="S1261" t="n">
        <v>37.14</v>
      </c>
      <c r="T1261" t="n">
        <v>9.14</v>
      </c>
      <c r="U1261" t="n">
        <v>8.37</v>
      </c>
      <c r="V1261" t="n">
        <v>157.89</v>
      </c>
      <c r="W1261" t="n">
        <v>144.01</v>
      </c>
      <c r="X1261" t="n">
        <v>12.0</v>
      </c>
      <c r="Y1261" t="n">
        <v>10.99</v>
      </c>
      <c r="Z1261" t="n">
        <v>30.58</v>
      </c>
      <c r="AA1261" t="n">
        <v>27.9</v>
      </c>
      <c r="AB1261" t="n">
        <v>41.86</v>
      </c>
      <c r="AC1261" t="n">
        <v>41.86</v>
      </c>
      <c r="AD1261" t="n">
        <v>-35.309999999999945</v>
      </c>
      <c r="AE1261" t="n">
        <v>58.80000000000007</v>
      </c>
      <c r="AF1261" t="n">
        <v>0.0</v>
      </c>
      <c r="AG1261" t="n">
        <v>0.7700000000000014</v>
      </c>
      <c r="AH1261" t="n">
        <v>13.879999999999995</v>
      </c>
      <c r="AI1261" t="n">
        <v>1.0099999999999998</v>
      </c>
      <c r="AJ1261" t="n">
        <v>2.6799999999999997</v>
      </c>
      <c r="AK1261" t="n">
        <v>0.0</v>
      </c>
      <c r="AL1261" t="inlineStr">
        <is>
          <t>unreconciled</t>
        </is>
      </c>
      <c r="AM1261" t="inlineStr">
        <is>
          <t>Order Amount Mismatch (3PO&gt;POS)</t>
        </is>
      </c>
      <c r="AN1261" t="n">
        <v>35.31</v>
      </c>
      <c r="AO1261" t="n">
        <f>ROUND(P1261*100/H1261,2)</f>
        <v>0.0</v>
      </c>
      <c r="AP1261" t="n">
        <f>ROUND(Q1261*100/I1261,2)</f>
        <v>0.0</v>
      </c>
      <c r="AQ1261"/>
      <c r="AR1261"/>
      <c r="AS1261" t="n">
        <v>0.0</v>
      </c>
    </row>
    <row r="1262">
      <c r="A1262" s="1" t="n">
        <v>45233.0</v>
      </c>
      <c r="B1262" s="2" t="n">
        <v>45234.03394675926</v>
      </c>
      <c r="C1262" t="inlineStr">
        <is>
          <t>3140094012085432</t>
        </is>
      </c>
      <c r="D1262" t="inlineStr">
        <is>
          <t>POS0012</t>
        </is>
      </c>
      <c r="E1262" t="inlineStr">
        <is>
          <t>47</t>
        </is>
      </c>
      <c r="F1262" t="inlineStr">
        <is>
          <t>0094</t>
        </is>
      </c>
      <c r="G1262" t="inlineStr">
        <is>
          <t>5313105788</t>
        </is>
      </c>
      <c r="H1262" t="n">
        <v>682.0</v>
      </c>
      <c r="I1262" t="n">
        <v>649.53</v>
      </c>
      <c r="J1262" t="n">
        <v>612.39</v>
      </c>
      <c r="K1262" t="inlineStr">
        <is>
          <t>sale</t>
        </is>
      </c>
      <c r="L1262" t="inlineStr">
        <is>
          <t/>
        </is>
      </c>
      <c r="M1262" t="inlineStr">
        <is>
          <t/>
        </is>
      </c>
      <c r="N1262" t="n">
        <v>0.0</v>
      </c>
      <c r="O1262" t="n">
        <v>0.0</v>
      </c>
      <c r="P1262" t="n">
        <v>502.89</v>
      </c>
      <c r="Q1262" t="n">
        <v>502.89</v>
      </c>
      <c r="R1262" t="n">
        <v>37.14</v>
      </c>
      <c r="S1262" t="n">
        <v>37.14</v>
      </c>
      <c r="T1262" t="n">
        <v>6.5</v>
      </c>
      <c r="U1262" t="n">
        <v>6.5</v>
      </c>
      <c r="V1262" t="n">
        <v>110.23</v>
      </c>
      <c r="W1262" t="n">
        <v>110.23</v>
      </c>
      <c r="X1262" t="n">
        <v>8.53</v>
      </c>
      <c r="Y1262" t="n">
        <v>8.53</v>
      </c>
      <c r="Z1262" t="n">
        <v>21.38</v>
      </c>
      <c r="AA1262" t="n">
        <v>21.38</v>
      </c>
      <c r="AB1262" t="n">
        <v>32.48</v>
      </c>
      <c r="AC1262" t="n">
        <v>32.48</v>
      </c>
      <c r="AD1262" t="n">
        <v>32.47000000000003</v>
      </c>
      <c r="AE1262" t="n">
        <v>0.0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inlineStr">
        <is>
          <t>unreconciled</t>
        </is>
      </c>
      <c r="AM1262" t="inlineStr">
        <is>
          <t>Order Amount Mismatch (POS&gt;3PO)</t>
        </is>
      </c>
      <c r="AN1262" t="n">
        <v>32.47</v>
      </c>
      <c r="AO1262" t="n">
        <f>ROUND(P1262*100/H1262,2)</f>
        <v>0.0</v>
      </c>
      <c r="AP1262" t="n">
        <f>ROUND(Q1262*100/I1262,2)</f>
        <v>0.0</v>
      </c>
      <c r="AQ1262"/>
      <c r="AR1262"/>
      <c r="AS1262" t="n">
        <v>0.0</v>
      </c>
    </row>
    <row r="1263">
      <c r="A1263" s="1" t="n">
        <v>45233.0</v>
      </c>
      <c r="B1263" s="2" t="n">
        <v>45233.67648148148</v>
      </c>
      <c r="C1263" t="inlineStr">
        <is>
          <t>3140094012085149</t>
        </is>
      </c>
      <c r="D1263" t="inlineStr">
        <is>
          <t>POS0012</t>
        </is>
      </c>
      <c r="E1263" t="inlineStr">
        <is>
          <t>64</t>
        </is>
      </c>
      <c r="F1263" t="inlineStr">
        <is>
          <t>0094</t>
        </is>
      </c>
      <c r="G1263" t="inlineStr">
        <is>
          <t>5313113433</t>
        </is>
      </c>
      <c r="H1263" t="n">
        <v>525.0</v>
      </c>
      <c r="I1263" t="n">
        <v>577.14</v>
      </c>
      <c r="J1263" t="n">
        <v>540.0</v>
      </c>
      <c r="K1263" t="inlineStr">
        <is>
          <t>sale</t>
        </is>
      </c>
      <c r="L1263" t="inlineStr">
        <is>
          <t/>
        </is>
      </c>
      <c r="M1263" t="inlineStr">
        <is>
          <t/>
        </is>
      </c>
      <c r="N1263" t="n">
        <v>0.0</v>
      </c>
      <c r="O1263" t="n">
        <v>0.0</v>
      </c>
      <c r="P1263" t="n">
        <v>447.73</v>
      </c>
      <c r="Q1263" t="n">
        <v>388.95</v>
      </c>
      <c r="R1263" t="n">
        <v>37.14</v>
      </c>
      <c r="S1263" t="n">
        <v>37.14</v>
      </c>
      <c r="T1263" t="n">
        <v>5.77</v>
      </c>
      <c r="U1263" t="n">
        <v>5.0</v>
      </c>
      <c r="V1263" t="n">
        <v>97.2</v>
      </c>
      <c r="W1263" t="n">
        <v>83.31</v>
      </c>
      <c r="X1263" t="n">
        <v>7.58</v>
      </c>
      <c r="Y1263" t="n">
        <v>6.56</v>
      </c>
      <c r="Z1263" t="n">
        <v>18.86</v>
      </c>
      <c r="AA1263" t="n">
        <v>16.18</v>
      </c>
      <c r="AB1263" t="n">
        <v>25.0</v>
      </c>
      <c r="AC1263" t="n">
        <v>25.0</v>
      </c>
      <c r="AD1263" t="n">
        <v>-52.139999999999986</v>
      </c>
      <c r="AE1263" t="n">
        <v>58.78000000000003</v>
      </c>
      <c r="AF1263" t="n">
        <v>0.0</v>
      </c>
      <c r="AG1263" t="n">
        <v>0.7699999999999996</v>
      </c>
      <c r="AH1263" t="n">
        <v>13.89</v>
      </c>
      <c r="AI1263" t="n">
        <v>1.0200000000000005</v>
      </c>
      <c r="AJ1263" t="n">
        <v>2.6799999999999997</v>
      </c>
      <c r="AK1263" t="n">
        <v>0.0</v>
      </c>
      <c r="AL1263" t="inlineStr">
        <is>
          <t>unreconciled</t>
        </is>
      </c>
      <c r="AM1263" t="inlineStr">
        <is>
          <t>Order Amount Mismatch (3PO&gt;POS)</t>
        </is>
      </c>
      <c r="AN1263" t="n">
        <v>52.14</v>
      </c>
      <c r="AO1263" t="n">
        <f>ROUND(P1263*100/H1263,2)</f>
        <v>0.0</v>
      </c>
      <c r="AP1263" t="n">
        <f>ROUND(Q1263*100/I1263,2)</f>
        <v>0.0</v>
      </c>
      <c r="AQ1263"/>
      <c r="AR1263"/>
      <c r="AS1263" t="n">
        <v>0.0</v>
      </c>
    </row>
    <row r="1264">
      <c r="A1264" s="1" t="n">
        <v>45233.0</v>
      </c>
      <c r="B1264" s="2" t="n">
        <v>45233.869780092595</v>
      </c>
      <c r="C1264" t="inlineStr">
        <is>
          <t>3140094012085296</t>
        </is>
      </c>
      <c r="D1264" t="inlineStr">
        <is>
          <t>POS0012</t>
        </is>
      </c>
      <c r="E1264" t="inlineStr">
        <is>
          <t>11</t>
        </is>
      </c>
      <c r="F1264" t="inlineStr">
        <is>
          <t>0094</t>
        </is>
      </c>
      <c r="G1264" t="inlineStr">
        <is>
          <t>5313114129</t>
        </is>
      </c>
      <c r="H1264" t="n">
        <v>207.0</v>
      </c>
      <c r="I1264" t="n">
        <v>197.14</v>
      </c>
      <c r="J1264" t="n">
        <v>160.0</v>
      </c>
      <c r="K1264" t="inlineStr">
        <is>
          <t>sale</t>
        </is>
      </c>
      <c r="L1264" t="inlineStr">
        <is>
          <t/>
        </is>
      </c>
      <c r="M1264" t="inlineStr">
        <is>
          <t/>
        </is>
      </c>
      <c r="N1264" t="n">
        <v>0.0</v>
      </c>
      <c r="O1264" t="n">
        <v>0.0</v>
      </c>
      <c r="P1264" t="n">
        <v>158.13</v>
      </c>
      <c r="Q1264" t="n">
        <v>158.13</v>
      </c>
      <c r="R1264" t="n">
        <v>37.14</v>
      </c>
      <c r="S1264" t="n">
        <v>37.14</v>
      </c>
      <c r="T1264" t="n">
        <v>1.97</v>
      </c>
      <c r="U1264" t="n">
        <v>1.97</v>
      </c>
      <c r="V1264" t="n">
        <v>28.8</v>
      </c>
      <c r="W1264" t="n">
        <v>28.8</v>
      </c>
      <c r="X1264" t="n">
        <v>2.59</v>
      </c>
      <c r="Y1264" t="n">
        <v>2.59</v>
      </c>
      <c r="Z1264" t="n">
        <v>5.65</v>
      </c>
      <c r="AA1264" t="n">
        <v>5.65</v>
      </c>
      <c r="AB1264" t="n">
        <v>9.86</v>
      </c>
      <c r="AC1264" t="n">
        <v>9.86</v>
      </c>
      <c r="AD1264" t="n">
        <v>9.860000000000014</v>
      </c>
      <c r="AE1264" t="n">
        <v>0.0</v>
      </c>
      <c r="AF1264" t="n">
        <v>0.0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0.0</v>
      </c>
      <c r="AL1264" t="inlineStr">
        <is>
          <t>unreconciled</t>
        </is>
      </c>
      <c r="AM1264" t="inlineStr">
        <is>
          <t>Order Amount Mismatch (POS&gt;3PO)</t>
        </is>
      </c>
      <c r="AN1264" t="n">
        <v>9.86</v>
      </c>
      <c r="AO1264" t="n">
        <f>ROUND(P1264*100/H1264,2)</f>
        <v>0.0</v>
      </c>
      <c r="AP1264" t="n">
        <f>ROUND(Q1264*100/I1264,2)</f>
        <v>0.0</v>
      </c>
      <c r="AQ1264"/>
      <c r="AR1264"/>
      <c r="AS1264" t="n">
        <v>0.0</v>
      </c>
    </row>
    <row r="1265">
      <c r="A1265" s="1" t="n">
        <v>45233.0</v>
      </c>
      <c r="B1265" s="2" t="n">
        <v>45233.673055555555</v>
      </c>
      <c r="C1265" t="inlineStr">
        <is>
          <t>3140094012085148</t>
        </is>
      </c>
      <c r="D1265" t="inlineStr">
        <is>
          <t>POS0012</t>
        </is>
      </c>
      <c r="E1265" t="inlineStr">
        <is>
          <t>63</t>
        </is>
      </c>
      <c r="F1265" t="inlineStr">
        <is>
          <t>0094</t>
        </is>
      </c>
      <c r="G1265" t="inlineStr">
        <is>
          <t>5313114476</t>
        </is>
      </c>
      <c r="H1265" t="n">
        <v>159.0</v>
      </c>
      <c r="I1265" t="n">
        <v>151.43</v>
      </c>
      <c r="J1265" t="n">
        <v>114.29</v>
      </c>
      <c r="K1265" t="inlineStr">
        <is>
          <t>sale</t>
        </is>
      </c>
      <c r="L1265" t="inlineStr">
        <is>
          <t/>
        </is>
      </c>
      <c r="M1265" t="inlineStr">
        <is>
          <t/>
        </is>
      </c>
      <c r="N1265" t="n">
        <v>0.0</v>
      </c>
      <c r="O1265" t="n">
        <v>0.0</v>
      </c>
      <c r="P1265" t="n">
        <v>123.3</v>
      </c>
      <c r="Q1265" t="n">
        <v>123.29</v>
      </c>
      <c r="R1265" t="n">
        <v>37.14</v>
      </c>
      <c r="S1265" t="n">
        <v>37.14</v>
      </c>
      <c r="T1265" t="n">
        <v>1.51</v>
      </c>
      <c r="U1265" t="n">
        <v>1.51</v>
      </c>
      <c r="V1265" t="n">
        <v>20.57</v>
      </c>
      <c r="W1265" t="n">
        <v>20.57</v>
      </c>
      <c r="X1265" t="n">
        <v>1.99</v>
      </c>
      <c r="Y1265" t="n">
        <v>1.99</v>
      </c>
      <c r="Z1265" t="n">
        <v>4.06</v>
      </c>
      <c r="AA1265" t="n">
        <v>4.06</v>
      </c>
      <c r="AB1265" t="n">
        <v>7.58</v>
      </c>
      <c r="AC1265" t="n">
        <v>7.57</v>
      </c>
      <c r="AD1265" t="n">
        <v>7.569999999999993</v>
      </c>
      <c r="AE1265" t="n">
        <v>0.009999999999990905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0.009999999999999787</v>
      </c>
      <c r="AL1265" t="inlineStr">
        <is>
          <t>unreconciled</t>
        </is>
      </c>
      <c r="AM1265" t="inlineStr">
        <is>
          <t>Order Amount Mismatch (POS&gt;3PO)</t>
        </is>
      </c>
      <c r="AN1265" t="n">
        <v>7.57</v>
      </c>
      <c r="AO1265" t="n">
        <f>ROUND(P1265*100/H1265,2)</f>
        <v>0.0</v>
      </c>
      <c r="AP1265" t="n">
        <f>ROUND(Q1265*100/I1265,2)</f>
        <v>0.0</v>
      </c>
      <c r="AQ1265"/>
      <c r="AR1265"/>
      <c r="AS1265" t="n">
        <v>0.0</v>
      </c>
    </row>
    <row r="1266">
      <c r="A1266" s="1" t="n">
        <v>45233.0</v>
      </c>
      <c r="B1266" s="2" t="n">
        <v>45233.657638888886</v>
      </c>
      <c r="C1266" t="inlineStr">
        <is>
          <t>3140023012059249</t>
        </is>
      </c>
      <c r="D1266" t="inlineStr">
        <is>
          <t>POS0012</t>
        </is>
      </c>
      <c r="E1266" t="inlineStr">
        <is>
          <t>42</t>
        </is>
      </c>
      <c r="F1266" t="inlineStr">
        <is>
          <t>0023</t>
        </is>
      </c>
      <c r="G1266" t="inlineStr">
        <is>
          <t>5313117989</t>
        </is>
      </c>
      <c r="H1266" t="n">
        <v>295.0</v>
      </c>
      <c r="I1266" t="n">
        <v>358.1</v>
      </c>
      <c r="J1266" t="n">
        <v>320.96</v>
      </c>
      <c r="K1266" t="inlineStr">
        <is>
          <t>sale</t>
        </is>
      </c>
      <c r="L1266" t="inlineStr">
        <is>
          <t/>
        </is>
      </c>
      <c r="M1266" t="inlineStr">
        <is>
          <t/>
        </is>
      </c>
      <c r="N1266" t="n">
        <v>0.0</v>
      </c>
      <c r="O1266" t="n">
        <v>0.0</v>
      </c>
      <c r="P1266" t="n">
        <v>280.81</v>
      </c>
      <c r="Q1266" t="n">
        <v>222.0</v>
      </c>
      <c r="R1266" t="n">
        <v>37.14</v>
      </c>
      <c r="S1266" t="n">
        <v>37.14</v>
      </c>
      <c r="T1266" t="n">
        <v>3.58</v>
      </c>
      <c r="U1266" t="n">
        <v>2.81</v>
      </c>
      <c r="V1266" t="n">
        <v>57.77</v>
      </c>
      <c r="W1266" t="n">
        <v>43.89</v>
      </c>
      <c r="X1266" t="n">
        <v>4.7</v>
      </c>
      <c r="Y1266" t="n">
        <v>3.69</v>
      </c>
      <c r="Z1266" t="n">
        <v>11.24</v>
      </c>
      <c r="AA1266" t="n">
        <v>8.56</v>
      </c>
      <c r="AB1266" t="n">
        <v>14.04</v>
      </c>
      <c r="AC1266" t="n">
        <v>14.05</v>
      </c>
      <c r="AD1266" t="n">
        <v>-63.10000000000002</v>
      </c>
      <c r="AE1266" t="n">
        <v>58.81</v>
      </c>
      <c r="AF1266" t="n">
        <v>0.0</v>
      </c>
      <c r="AG1266" t="n">
        <v>0.77</v>
      </c>
      <c r="AH1266" t="n">
        <v>13.880000000000003</v>
      </c>
      <c r="AI1266" t="n">
        <v>1.0100000000000002</v>
      </c>
      <c r="AJ1266" t="n">
        <v>2.6799999999999997</v>
      </c>
      <c r="AK1266" t="n">
        <v>-0.010000000000001563</v>
      </c>
      <c r="AL1266" t="inlineStr">
        <is>
          <t>unreconciled</t>
        </is>
      </c>
      <c r="AM1266" t="inlineStr">
        <is>
          <t>Order Amount Mismatch (3PO&gt;POS)</t>
        </is>
      </c>
      <c r="AN1266" t="n">
        <v>63.1</v>
      </c>
      <c r="AO1266" t="n">
        <f>ROUND(P1266*100/H1266,2)</f>
        <v>0.0</v>
      </c>
      <c r="AP1266" t="n">
        <f>ROUND(Q1266*100/I1266,2)</f>
        <v>0.0</v>
      </c>
      <c r="AQ1266"/>
      <c r="AR1266"/>
      <c r="AS1266" t="n">
        <v>0.0</v>
      </c>
    </row>
    <row r="1267">
      <c r="A1267" s="1" t="n">
        <v>45233.0</v>
      </c>
      <c r="B1267" s="2" t="n">
        <v>45233.65337962963</v>
      </c>
      <c r="C1267" t="inlineStr">
        <is>
          <t>3140023012059244</t>
        </is>
      </c>
      <c r="D1267" t="inlineStr">
        <is>
          <t>POS0012</t>
        </is>
      </c>
      <c r="E1267" t="inlineStr">
        <is>
          <t>37</t>
        </is>
      </c>
      <c r="F1267" t="inlineStr">
        <is>
          <t>0023</t>
        </is>
      </c>
      <c r="G1267" t="inlineStr">
        <is>
          <t>5313126471</t>
        </is>
      </c>
      <c r="H1267" t="n">
        <v>244.0</v>
      </c>
      <c r="I1267" t="n">
        <v>232.38</v>
      </c>
      <c r="J1267" t="n">
        <v>195.24</v>
      </c>
      <c r="K1267" t="inlineStr">
        <is>
          <t>sale</t>
        </is>
      </c>
      <c r="L1267" t="inlineStr">
        <is>
          <t/>
        </is>
      </c>
      <c r="M1267" t="inlineStr">
        <is>
          <t/>
        </is>
      </c>
      <c r="N1267" t="n">
        <v>0.0</v>
      </c>
      <c r="O1267" t="n">
        <v>0.0</v>
      </c>
      <c r="P1267" t="n">
        <v>185.0</v>
      </c>
      <c r="Q1267" t="n">
        <v>184.97</v>
      </c>
      <c r="R1267" t="n">
        <v>37.14</v>
      </c>
      <c r="S1267" t="n">
        <v>37.14</v>
      </c>
      <c r="T1267" t="n">
        <v>2.32</v>
      </c>
      <c r="U1267" t="n">
        <v>2.32</v>
      </c>
      <c r="V1267" t="n">
        <v>35.14</v>
      </c>
      <c r="W1267" t="n">
        <v>35.14</v>
      </c>
      <c r="X1267" t="n">
        <v>3.05</v>
      </c>
      <c r="Y1267" t="n">
        <v>3.05</v>
      </c>
      <c r="Z1267" t="n">
        <v>6.87</v>
      </c>
      <c r="AA1267" t="n">
        <v>6.88</v>
      </c>
      <c r="AB1267" t="n">
        <v>11.62</v>
      </c>
      <c r="AC1267" t="n">
        <v>11.62</v>
      </c>
      <c r="AD1267" t="n">
        <v>11.620000000000005</v>
      </c>
      <c r="AE1267" t="n">
        <v>0.030000000000001137</v>
      </c>
      <c r="AF1267" t="n">
        <v>0.0</v>
      </c>
      <c r="AG1267" t="n">
        <v>0.0</v>
      </c>
      <c r="AH1267" t="n">
        <v>0.0</v>
      </c>
      <c r="AI1267" t="n">
        <v>0.0</v>
      </c>
      <c r="AJ1267" t="n">
        <v>-0.009999999999999787</v>
      </c>
      <c r="AK1267" t="n">
        <v>0.0</v>
      </c>
      <c r="AL1267" t="inlineStr">
        <is>
          <t>unreconciled</t>
        </is>
      </c>
      <c r="AM1267" t="inlineStr">
        <is>
          <t>Order Amount Mismatch (POS&gt;3PO)</t>
        </is>
      </c>
      <c r="AN1267" t="n">
        <v>11.62</v>
      </c>
      <c r="AO1267" t="n">
        <f>ROUND(P1267*100/H1267,2)</f>
        <v>0.0</v>
      </c>
      <c r="AP1267" t="n">
        <f>ROUND(Q1267*100/I1267,2)</f>
        <v>0.0</v>
      </c>
      <c r="AQ1267"/>
      <c r="AR1267"/>
      <c r="AS1267" t="n">
        <v>0.0</v>
      </c>
    </row>
    <row r="1268">
      <c r="A1268" s="1" t="n">
        <v>45233.0</v>
      </c>
      <c r="B1268" s="2" t="n">
        <v>45233.74030092593</v>
      </c>
      <c r="C1268" t="inlineStr">
        <is>
          <t>3140023012059265</t>
        </is>
      </c>
      <c r="D1268" t="inlineStr">
        <is>
          <t>POS0012</t>
        </is>
      </c>
      <c r="E1268" t="inlineStr">
        <is>
          <t>58</t>
        </is>
      </c>
      <c r="F1268" t="inlineStr">
        <is>
          <t>0023</t>
        </is>
      </c>
      <c r="G1268" t="inlineStr">
        <is>
          <t>5313129019</t>
        </is>
      </c>
      <c r="H1268" t="n">
        <v>426.0</v>
      </c>
      <c r="I1268" t="n">
        <v>482.85</v>
      </c>
      <c r="J1268" t="n">
        <v>445.71</v>
      </c>
      <c r="K1268" t="inlineStr">
        <is>
          <t>sale</t>
        </is>
      </c>
      <c r="L1268" t="inlineStr">
        <is>
          <t/>
        </is>
      </c>
      <c r="M1268" t="inlineStr">
        <is>
          <t/>
        </is>
      </c>
      <c r="N1268" t="n">
        <v>0.0</v>
      </c>
      <c r="O1268" t="n">
        <v>0.0</v>
      </c>
      <c r="P1268" t="n">
        <v>375.87</v>
      </c>
      <c r="Q1268" t="n">
        <v>317.1</v>
      </c>
      <c r="R1268" t="n">
        <v>37.14</v>
      </c>
      <c r="S1268" t="n">
        <v>37.14</v>
      </c>
      <c r="T1268" t="n">
        <v>4.83</v>
      </c>
      <c r="U1268" t="n">
        <v>4.06</v>
      </c>
      <c r="V1268" t="n">
        <v>80.23</v>
      </c>
      <c r="W1268" t="n">
        <v>66.34</v>
      </c>
      <c r="X1268" t="n">
        <v>6.34</v>
      </c>
      <c r="Y1268" t="n">
        <v>5.32</v>
      </c>
      <c r="Z1268" t="n">
        <v>15.58</v>
      </c>
      <c r="AA1268" t="n">
        <v>12.9</v>
      </c>
      <c r="AB1268" t="n">
        <v>20.28</v>
      </c>
      <c r="AC1268" t="n">
        <v>20.29</v>
      </c>
      <c r="AD1268" t="n">
        <v>-56.85000000000002</v>
      </c>
      <c r="AE1268" t="n">
        <v>58.76999999999998</v>
      </c>
      <c r="AF1268" t="n">
        <v>0.0</v>
      </c>
      <c r="AG1268" t="n">
        <v>0.7700000000000005</v>
      </c>
      <c r="AH1268" t="n">
        <v>13.89</v>
      </c>
      <c r="AI1268" t="n">
        <v>1.0199999999999996</v>
      </c>
      <c r="AJ1268" t="n">
        <v>2.6799999999999997</v>
      </c>
      <c r="AK1268" t="n">
        <v>-0.00999999999999801</v>
      </c>
      <c r="AL1268" t="inlineStr">
        <is>
          <t>unreconciled</t>
        </is>
      </c>
      <c r="AM1268" t="inlineStr">
        <is>
          <t>Order Amount Mismatch (3PO&gt;POS)</t>
        </is>
      </c>
      <c r="AN1268" t="n">
        <v>56.85</v>
      </c>
      <c r="AO1268" t="n">
        <f>ROUND(P1268*100/H1268,2)</f>
        <v>0.0</v>
      </c>
      <c r="AP1268" t="n">
        <f>ROUND(Q1268*100/I1268,2)</f>
        <v>0.0</v>
      </c>
      <c r="AQ1268"/>
      <c r="AR1268"/>
      <c r="AS1268" t="n">
        <v>0.0</v>
      </c>
    </row>
    <row r="1269">
      <c r="A1269" s="1" t="n">
        <v>45233.0</v>
      </c>
      <c r="B1269" s="2" t="n">
        <v>45233.83002314815</v>
      </c>
      <c r="C1269" t="inlineStr">
        <is>
          <t>3140094012085249</t>
        </is>
      </c>
      <c r="D1269" t="inlineStr">
        <is>
          <t>POS0012</t>
        </is>
      </c>
      <c r="E1269" t="inlineStr">
        <is>
          <t>64</t>
        </is>
      </c>
      <c r="F1269" t="inlineStr">
        <is>
          <t>0094</t>
        </is>
      </c>
      <c r="G1269" t="inlineStr">
        <is>
          <t>5313130928</t>
        </is>
      </c>
      <c r="H1269" t="n">
        <v>845.0</v>
      </c>
      <c r="I1269" t="n">
        <v>881.91</v>
      </c>
      <c r="J1269" t="n">
        <v>844.77</v>
      </c>
      <c r="K1269" t="inlineStr">
        <is>
          <t>sale</t>
        </is>
      </c>
      <c r="L1269" t="inlineStr">
        <is>
          <t/>
        </is>
      </c>
      <c r="M1269" t="inlineStr">
        <is>
          <t/>
        </is>
      </c>
      <c r="N1269" t="n">
        <v>0.0</v>
      </c>
      <c r="O1269" t="n">
        <v>0.0</v>
      </c>
      <c r="P1269" t="n">
        <v>679.99</v>
      </c>
      <c r="Q1269" t="n">
        <v>621.2</v>
      </c>
      <c r="R1269" t="n">
        <v>37.14</v>
      </c>
      <c r="S1269" t="n">
        <v>37.14</v>
      </c>
      <c r="T1269" t="n">
        <v>8.82</v>
      </c>
      <c r="U1269" t="n">
        <v>8.05</v>
      </c>
      <c r="V1269" t="n">
        <v>152.06</v>
      </c>
      <c r="W1269" t="n">
        <v>138.17</v>
      </c>
      <c r="X1269" t="n">
        <v>11.58</v>
      </c>
      <c r="Y1269" t="n">
        <v>10.56</v>
      </c>
      <c r="Z1269" t="n">
        <v>29.46</v>
      </c>
      <c r="AA1269" t="n">
        <v>26.77</v>
      </c>
      <c r="AB1269" t="n">
        <v>40.24</v>
      </c>
      <c r="AC1269" t="n">
        <v>40.24</v>
      </c>
      <c r="AD1269" t="n">
        <v>-36.90999999999997</v>
      </c>
      <c r="AE1269" t="n">
        <v>58.789999999999964</v>
      </c>
      <c r="AF1269" t="n">
        <v>0.0</v>
      </c>
      <c r="AG1269" t="n">
        <v>0.7699999999999996</v>
      </c>
      <c r="AH1269" t="n">
        <v>13.890000000000015</v>
      </c>
      <c r="AI1269" t="n">
        <v>1.0199999999999996</v>
      </c>
      <c r="AJ1269" t="n">
        <v>2.6900000000000013</v>
      </c>
      <c r="AK1269" t="n">
        <v>0.0</v>
      </c>
      <c r="AL1269" t="inlineStr">
        <is>
          <t>unreconciled</t>
        </is>
      </c>
      <c r="AM1269" t="inlineStr">
        <is>
          <t>Order Amount Mismatch (3PO&gt;POS)</t>
        </is>
      </c>
      <c r="AN1269" t="n">
        <v>36.91</v>
      </c>
      <c r="AO1269" t="n">
        <f>ROUND(P1269*100/H1269,2)</f>
        <v>0.0</v>
      </c>
      <c r="AP1269" t="n">
        <f>ROUND(Q1269*100/I1269,2)</f>
        <v>0.0</v>
      </c>
      <c r="AQ1269"/>
      <c r="AR1269"/>
      <c r="AS1269" t="n">
        <v>0.0</v>
      </c>
    </row>
    <row r="1270">
      <c r="A1270" s="1" t="n">
        <v>45235.0</v>
      </c>
      <c r="B1270" s="2" t="n">
        <v>45235.93949074074</v>
      </c>
      <c r="C1270" t="inlineStr">
        <is>
          <t>3140023012059898</t>
        </is>
      </c>
      <c r="D1270" t="inlineStr">
        <is>
          <t>POS0012</t>
        </is>
      </c>
      <c r="E1270" t="inlineStr">
        <is>
          <t>90</t>
        </is>
      </c>
      <c r="F1270" t="inlineStr">
        <is>
          <t>0023</t>
        </is>
      </c>
      <c r="G1270" t="inlineStr">
        <is>
          <t>5313139543</t>
        </is>
      </c>
      <c r="H1270" t="n">
        <v>463.0</v>
      </c>
      <c r="I1270" t="n">
        <v>440.96</v>
      </c>
      <c r="J1270" t="n">
        <v>403.82</v>
      </c>
      <c r="K1270" t="inlineStr">
        <is>
          <t>sale</t>
        </is>
      </c>
      <c r="L1270" t="inlineStr">
        <is>
          <t/>
        </is>
      </c>
      <c r="M1270" t="inlineStr">
        <is>
          <t/>
        </is>
      </c>
      <c r="N1270" t="n">
        <v>0.0</v>
      </c>
      <c r="O1270" t="n">
        <v>0.0</v>
      </c>
      <c r="P1270" t="n">
        <v>343.94</v>
      </c>
      <c r="Q1270" t="n">
        <v>343.94</v>
      </c>
      <c r="R1270" t="n">
        <v>37.14</v>
      </c>
      <c r="S1270" t="n">
        <v>37.14</v>
      </c>
      <c r="T1270" t="n">
        <v>4.41</v>
      </c>
      <c r="U1270" t="n">
        <v>4.41</v>
      </c>
      <c r="V1270" t="n">
        <v>72.69</v>
      </c>
      <c r="W1270" t="n">
        <v>72.69</v>
      </c>
      <c r="X1270" t="n">
        <v>5.79</v>
      </c>
      <c r="Y1270" t="n">
        <v>5.79</v>
      </c>
      <c r="Z1270" t="n">
        <v>14.13</v>
      </c>
      <c r="AA1270" t="n">
        <v>14.12</v>
      </c>
      <c r="AB1270" t="n">
        <v>22.04</v>
      </c>
      <c r="AC1270" t="n">
        <v>22.05</v>
      </c>
      <c r="AD1270" t="n">
        <v>22.04000000000002</v>
      </c>
      <c r="AE1270" t="n">
        <v>0.0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0.010000000000001563</v>
      </c>
      <c r="AK1270" t="n">
        <v>-0.010000000000001563</v>
      </c>
      <c r="AL1270" t="inlineStr">
        <is>
          <t>unreconciled</t>
        </is>
      </c>
      <c r="AM1270" t="inlineStr">
        <is>
          <t>Order Amount Mismatch (POS&gt;3PO)</t>
        </is>
      </c>
      <c r="AN1270" t="n">
        <v>22.04</v>
      </c>
      <c r="AO1270" t="n">
        <f>ROUND(P1270*100/H1270,2)</f>
        <v>0.0</v>
      </c>
      <c r="AP1270" t="n">
        <f>ROUND(Q1270*100/I1270,2)</f>
        <v>0.0</v>
      </c>
      <c r="AQ1270"/>
      <c r="AR1270"/>
      <c r="AS1270" t="n">
        <v>0.0</v>
      </c>
    </row>
    <row r="1271">
      <c r="A1271" s="1" t="n">
        <v>45234.0</v>
      </c>
      <c r="B1271" s="2" t="n">
        <v>45234.59543981482</v>
      </c>
      <c r="C1271" t="inlineStr">
        <is>
          <t>3140023012059490</t>
        </is>
      </c>
      <c r="D1271" t="inlineStr">
        <is>
          <t>POS0012</t>
        </is>
      </c>
      <c r="E1271" t="inlineStr">
        <is>
          <t>82</t>
        </is>
      </c>
      <c r="F1271" t="inlineStr">
        <is>
          <t>0023</t>
        </is>
      </c>
      <c r="G1271" t="inlineStr">
        <is>
          <t>5313143311</t>
        </is>
      </c>
      <c r="H1271" t="n">
        <v>241.0</v>
      </c>
      <c r="I1271" t="n">
        <v>229.52</v>
      </c>
      <c r="J1271" t="n">
        <v>192.38</v>
      </c>
      <c r="K1271" t="inlineStr">
        <is>
          <t>sale</t>
        </is>
      </c>
      <c r="L1271" t="inlineStr">
        <is>
          <t/>
        </is>
      </c>
      <c r="M1271" t="inlineStr">
        <is>
          <t/>
        </is>
      </c>
      <c r="N1271" t="n">
        <v>0.0</v>
      </c>
      <c r="O1271" t="n">
        <v>0.0</v>
      </c>
      <c r="P1271" t="n">
        <v>182.8</v>
      </c>
      <c r="Q1271" t="n">
        <v>182.81</v>
      </c>
      <c r="R1271" t="n">
        <v>37.14</v>
      </c>
      <c r="S1271" t="n">
        <v>37.14</v>
      </c>
      <c r="T1271" t="n">
        <v>2.3</v>
      </c>
      <c r="U1271" t="n">
        <v>2.3</v>
      </c>
      <c r="V1271" t="n">
        <v>34.63</v>
      </c>
      <c r="W1271" t="n">
        <v>34.63</v>
      </c>
      <c r="X1271" t="n">
        <v>3.01</v>
      </c>
      <c r="Y1271" t="n">
        <v>3.01</v>
      </c>
      <c r="Z1271" t="n">
        <v>6.78</v>
      </c>
      <c r="AA1271" t="n">
        <v>6.77</v>
      </c>
      <c r="AB1271" t="n">
        <v>11.48</v>
      </c>
      <c r="AC1271" t="n">
        <v>11.48</v>
      </c>
      <c r="AD1271" t="n">
        <v>11.47999999999999</v>
      </c>
      <c r="AE1271" t="n">
        <v>-0.009999999999990905</v>
      </c>
      <c r="AF1271" t="n">
        <v>0.0</v>
      </c>
      <c r="AG1271" t="n">
        <v>0.0</v>
      </c>
      <c r="AH1271" t="n">
        <v>0.0</v>
      </c>
      <c r="AI1271" t="n">
        <v>0.0</v>
      </c>
      <c r="AJ1271" t="n">
        <v>0.010000000000000675</v>
      </c>
      <c r="AK1271" t="n">
        <v>0.0</v>
      </c>
      <c r="AL1271" t="inlineStr">
        <is>
          <t>unreconciled</t>
        </is>
      </c>
      <c r="AM1271" t="inlineStr">
        <is>
          <t>Order Amount Mismatch (POS&gt;3PO)</t>
        </is>
      </c>
      <c r="AN1271" t="n">
        <v>11.48</v>
      </c>
      <c r="AO1271" t="n">
        <f>ROUND(P1271*100/H1271,2)</f>
        <v>0.0</v>
      </c>
      <c r="AP1271" t="n">
        <f>ROUND(Q1271*100/I1271,2)</f>
        <v>0.0</v>
      </c>
      <c r="AQ1271"/>
      <c r="AR1271"/>
      <c r="AS1271" t="n">
        <v>0.0</v>
      </c>
    </row>
    <row r="1272">
      <c r="A1272" s="1" t="n">
        <v>45234.0</v>
      </c>
      <c r="B1272" s="2" t="n">
        <v>45234.63921296296</v>
      </c>
      <c r="C1272" t="inlineStr">
        <is>
          <t>3140023012059507</t>
        </is>
      </c>
      <c r="D1272" t="inlineStr">
        <is>
          <t>POS0012</t>
        </is>
      </c>
      <c r="E1272" t="inlineStr">
        <is>
          <t>99</t>
        </is>
      </c>
      <c r="F1272" t="inlineStr">
        <is>
          <t>0023</t>
        </is>
      </c>
      <c r="G1272" t="inlineStr">
        <is>
          <t>5313155821</t>
        </is>
      </c>
      <c r="H1272" t="n">
        <v>534.0</v>
      </c>
      <c r="I1272" t="n">
        <v>508.57</v>
      </c>
      <c r="J1272" t="n">
        <v>471.43</v>
      </c>
      <c r="K1272" t="inlineStr">
        <is>
          <t>sale</t>
        </is>
      </c>
      <c r="L1272" t="inlineStr">
        <is>
          <t/>
        </is>
      </c>
      <c r="M1272" t="inlineStr">
        <is>
          <t/>
        </is>
      </c>
      <c r="N1272" t="n">
        <v>0.0</v>
      </c>
      <c r="O1272" t="n">
        <v>0.0</v>
      </c>
      <c r="P1272" t="n">
        <v>395.46</v>
      </c>
      <c r="Q1272" t="n">
        <v>395.46</v>
      </c>
      <c r="R1272" t="n">
        <v>37.14</v>
      </c>
      <c r="S1272" t="n">
        <v>37.14</v>
      </c>
      <c r="T1272" t="n">
        <v>5.09</v>
      </c>
      <c r="U1272" t="n">
        <v>5.09</v>
      </c>
      <c r="V1272" t="n">
        <v>84.86</v>
      </c>
      <c r="W1272" t="n">
        <v>84.86</v>
      </c>
      <c r="X1272" t="n">
        <v>6.68</v>
      </c>
      <c r="Y1272" t="n">
        <v>6.68</v>
      </c>
      <c r="Z1272" t="n">
        <v>16.48</v>
      </c>
      <c r="AA1272" t="n">
        <v>16.47</v>
      </c>
      <c r="AB1272" t="n">
        <v>25.42</v>
      </c>
      <c r="AC1272" t="n">
        <v>25.43</v>
      </c>
      <c r="AD1272" t="n">
        <v>25.430000000000007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0.010000000000001563</v>
      </c>
      <c r="AK1272" t="n">
        <v>-0.00999999999999801</v>
      </c>
      <c r="AL1272" t="inlineStr">
        <is>
          <t>unreconciled</t>
        </is>
      </c>
      <c r="AM1272" t="inlineStr">
        <is>
          <t>Order Amount Mismatch (POS&gt;3PO)</t>
        </is>
      </c>
      <c r="AN1272" t="n">
        <v>25.43</v>
      </c>
      <c r="AO1272" t="n">
        <f>ROUND(P1272*100/H1272,2)</f>
        <v>0.0</v>
      </c>
      <c r="AP1272" t="n">
        <f>ROUND(Q1272*100/I1272,2)</f>
        <v>0.0</v>
      </c>
      <c r="AQ1272"/>
      <c r="AR1272"/>
      <c r="AS1272" t="n">
        <v>0.0</v>
      </c>
    </row>
    <row r="1273">
      <c r="A1273" s="1" t="n">
        <v>45235.0</v>
      </c>
      <c r="B1273" s="2" t="n">
        <v>45235.47760416667</v>
      </c>
      <c r="C1273" t="inlineStr">
        <is>
          <t>3140094012085948</t>
        </is>
      </c>
      <c r="D1273" t="inlineStr">
        <is>
          <t>POS0012</t>
        </is>
      </c>
      <c r="E1273" t="inlineStr">
        <is>
          <t>63</t>
        </is>
      </c>
      <c r="F1273" t="inlineStr">
        <is>
          <t>0094</t>
        </is>
      </c>
      <c r="G1273" t="inlineStr">
        <is>
          <t>5313161397</t>
        </is>
      </c>
      <c r="H1273" t="n">
        <v>424.0</v>
      </c>
      <c r="I1273" t="n">
        <v>403.81</v>
      </c>
      <c r="J1273" t="n">
        <v>366.67</v>
      </c>
      <c r="K1273" t="inlineStr">
        <is>
          <t>sale</t>
        </is>
      </c>
      <c r="L1273" t="inlineStr">
        <is>
          <t/>
        </is>
      </c>
      <c r="M1273" t="inlineStr">
        <is>
          <t/>
        </is>
      </c>
      <c r="N1273" t="n">
        <v>0.0</v>
      </c>
      <c r="O1273" t="n">
        <v>0.0</v>
      </c>
      <c r="P1273" t="n">
        <v>315.64</v>
      </c>
      <c r="Q1273" t="n">
        <v>315.63</v>
      </c>
      <c r="R1273" t="n">
        <v>37.14</v>
      </c>
      <c r="S1273" t="n">
        <v>37.14</v>
      </c>
      <c r="T1273" t="n">
        <v>4.04</v>
      </c>
      <c r="U1273" t="n">
        <v>4.04</v>
      </c>
      <c r="V1273" t="n">
        <v>66.0</v>
      </c>
      <c r="W1273" t="n">
        <v>66.0</v>
      </c>
      <c r="X1273" t="n">
        <v>5.3</v>
      </c>
      <c r="Y1273" t="n">
        <v>5.3</v>
      </c>
      <c r="Z1273" t="n">
        <v>12.83</v>
      </c>
      <c r="AA1273" t="n">
        <v>12.83</v>
      </c>
      <c r="AB1273" t="n">
        <v>20.2</v>
      </c>
      <c r="AC1273" t="n">
        <v>20.19</v>
      </c>
      <c r="AD1273" t="n">
        <v>20.189999999999998</v>
      </c>
      <c r="AE1273" t="n">
        <v>0.009999999999990905</v>
      </c>
      <c r="AF1273" t="n">
        <v>0.0</v>
      </c>
      <c r="AG1273" t="n">
        <v>0.0</v>
      </c>
      <c r="AH1273" t="n">
        <v>0.0</v>
      </c>
      <c r="AI1273" t="n">
        <v>0.0</v>
      </c>
      <c r="AJ1273" t="n">
        <v>0.0</v>
      </c>
      <c r="AK1273" t="n">
        <v>0.00999999999999801</v>
      </c>
      <c r="AL1273" t="inlineStr">
        <is>
          <t>unreconciled</t>
        </is>
      </c>
      <c r="AM1273" t="inlineStr">
        <is>
          <t>Order Amount Mismatch (POS&gt;3PO)</t>
        </is>
      </c>
      <c r="AN1273" t="n">
        <v>20.19</v>
      </c>
      <c r="AO1273" t="n">
        <f>ROUND(P1273*100/H1273,2)</f>
        <v>0.0</v>
      </c>
      <c r="AP1273" t="n">
        <f>ROUND(Q1273*100/I1273,2)</f>
        <v>0.0</v>
      </c>
      <c r="AQ1273"/>
      <c r="AR1273"/>
      <c r="AS1273" t="n">
        <v>0.0</v>
      </c>
    </row>
    <row r="1274">
      <c r="A1274" s="1" t="n">
        <v>45234.0</v>
      </c>
      <c r="B1274" s="2" t="n">
        <v>45234.73039351852</v>
      </c>
      <c r="C1274" t="inlineStr">
        <is>
          <t>3140023012059545</t>
        </is>
      </c>
      <c r="D1274" t="inlineStr">
        <is>
          <t>POS0012</t>
        </is>
      </c>
      <c r="E1274" t="inlineStr">
        <is>
          <t>37</t>
        </is>
      </c>
      <c r="F1274" t="inlineStr">
        <is>
          <t>0023</t>
        </is>
      </c>
      <c r="G1274" t="inlineStr">
        <is>
          <t>5313176320</t>
        </is>
      </c>
      <c r="H1274" t="n">
        <v>257.0</v>
      </c>
      <c r="I1274" t="n">
        <v>244.76</v>
      </c>
      <c r="J1274" t="n">
        <v>207.62</v>
      </c>
      <c r="K1274" t="inlineStr">
        <is>
          <t>sale</t>
        </is>
      </c>
      <c r="L1274" t="inlineStr">
        <is>
          <t/>
        </is>
      </c>
      <c r="M1274" t="inlineStr">
        <is>
          <t/>
        </is>
      </c>
      <c r="N1274" t="n">
        <v>0.0</v>
      </c>
      <c r="O1274" t="n">
        <v>0.0</v>
      </c>
      <c r="P1274" t="n">
        <v>194.43</v>
      </c>
      <c r="Q1274" t="n">
        <v>194.42</v>
      </c>
      <c r="R1274" t="n">
        <v>37.14</v>
      </c>
      <c r="S1274" t="n">
        <v>37.14</v>
      </c>
      <c r="T1274" t="n">
        <v>2.45</v>
      </c>
      <c r="U1274" t="n">
        <v>2.45</v>
      </c>
      <c r="V1274" t="n">
        <v>37.37</v>
      </c>
      <c r="W1274" t="n">
        <v>37.37</v>
      </c>
      <c r="X1274" t="n">
        <v>3.21</v>
      </c>
      <c r="Y1274" t="n">
        <v>3.21</v>
      </c>
      <c r="Z1274" t="n">
        <v>7.3</v>
      </c>
      <c r="AA1274" t="n">
        <v>7.31</v>
      </c>
      <c r="AB1274" t="n">
        <v>12.24</v>
      </c>
      <c r="AC1274" t="n">
        <v>12.24</v>
      </c>
      <c r="AD1274" t="n">
        <v>12.240000000000009</v>
      </c>
      <c r="AE1274" t="n">
        <v>0.010000000000019327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-0.009999999999999787</v>
      </c>
      <c r="AK1274" t="n">
        <v>0.0</v>
      </c>
      <c r="AL1274" t="inlineStr">
        <is>
          <t>unreconciled</t>
        </is>
      </c>
      <c r="AM1274" t="inlineStr">
        <is>
          <t>Order Amount Mismatch (POS&gt;3PO)</t>
        </is>
      </c>
      <c r="AN1274" t="n">
        <v>12.24</v>
      </c>
      <c r="AO1274" t="n">
        <f>ROUND(P1274*100/H1274,2)</f>
        <v>0.0</v>
      </c>
      <c r="AP1274" t="n">
        <f>ROUND(Q1274*100/I1274,2)</f>
        <v>0.0</v>
      </c>
      <c r="AQ1274"/>
      <c r="AR1274"/>
      <c r="AS1274" t="n">
        <v>0.0</v>
      </c>
    </row>
    <row r="1275">
      <c r="A1275" s="1" t="n">
        <v>45234.0</v>
      </c>
      <c r="B1275" s="2" t="n">
        <v>45234.76059027778</v>
      </c>
      <c r="C1275" t="inlineStr">
        <is>
          <t>3140094012085628</t>
        </is>
      </c>
      <c r="D1275" t="inlineStr">
        <is>
          <t>POS0012</t>
        </is>
      </c>
      <c r="E1275" t="inlineStr">
        <is>
          <t>43</t>
        </is>
      </c>
      <c r="F1275" t="inlineStr">
        <is>
          <t>0094</t>
        </is>
      </c>
      <c r="G1275" t="inlineStr">
        <is>
          <t>5313181547</t>
        </is>
      </c>
      <c r="H1275" t="n">
        <v>194.0</v>
      </c>
      <c r="I1275" t="n">
        <v>184.76</v>
      </c>
      <c r="J1275" t="n">
        <v>147.62</v>
      </c>
      <c r="K1275" t="inlineStr">
        <is>
          <t>sale</t>
        </is>
      </c>
      <c r="L1275" t="inlineStr">
        <is>
          <t/>
        </is>
      </c>
      <c r="M1275" t="inlineStr">
        <is>
          <t/>
        </is>
      </c>
      <c r="N1275" t="n">
        <v>0.0</v>
      </c>
      <c r="O1275" t="n">
        <v>0.0</v>
      </c>
      <c r="P1275" t="n">
        <v>148.69</v>
      </c>
      <c r="Q1275" t="n">
        <v>148.68</v>
      </c>
      <c r="R1275" t="n">
        <v>37.14</v>
      </c>
      <c r="S1275" t="n">
        <v>37.14</v>
      </c>
      <c r="T1275" t="n">
        <v>1.85</v>
      </c>
      <c r="U1275" t="n">
        <v>1.85</v>
      </c>
      <c r="V1275" t="n">
        <v>26.57</v>
      </c>
      <c r="W1275" t="n">
        <v>26.57</v>
      </c>
      <c r="X1275" t="n">
        <v>2.43</v>
      </c>
      <c r="Y1275" t="n">
        <v>2.42</v>
      </c>
      <c r="Z1275" t="n">
        <v>5.22</v>
      </c>
      <c r="AA1275" t="n">
        <v>5.22</v>
      </c>
      <c r="AB1275" t="n">
        <v>9.24</v>
      </c>
      <c r="AC1275" t="n">
        <v>9.24</v>
      </c>
      <c r="AD1275" t="n">
        <v>9.240000000000009</v>
      </c>
      <c r="AE1275" t="n">
        <v>0.009999999999990905</v>
      </c>
      <c r="AF1275" t="n">
        <v>0.0</v>
      </c>
      <c r="AG1275" t="n">
        <v>0.0</v>
      </c>
      <c r="AH1275" t="n">
        <v>0.0</v>
      </c>
      <c r="AI1275" t="n">
        <v>0.010000000000000231</v>
      </c>
      <c r="AJ1275" t="n">
        <v>0.0</v>
      </c>
      <c r="AK1275" t="n">
        <v>0.0</v>
      </c>
      <c r="AL1275" t="inlineStr">
        <is>
          <t>unreconciled</t>
        </is>
      </c>
      <c r="AM1275" t="inlineStr">
        <is>
          <t>Order Amount Mismatch (POS&gt;3PO)</t>
        </is>
      </c>
      <c r="AN1275" t="n">
        <v>9.24</v>
      </c>
      <c r="AO1275" t="n">
        <f>ROUND(P1275*100/H1275,2)</f>
        <v>0.0</v>
      </c>
      <c r="AP1275" t="n">
        <f>ROUND(Q1275*100/I1275,2)</f>
        <v>0.0</v>
      </c>
      <c r="AQ1275"/>
      <c r="AR1275"/>
      <c r="AS1275" t="n">
        <v>0.0</v>
      </c>
    </row>
    <row r="1276">
      <c r="A1276" s="1" t="n">
        <v>45233.0</v>
      </c>
      <c r="B1276" s="2" t="n">
        <v>45233.70425925926</v>
      </c>
      <c r="C1276" t="inlineStr">
        <is>
          <t>3140094012085162</t>
        </is>
      </c>
      <c r="D1276" t="inlineStr">
        <is>
          <t>POS0012</t>
        </is>
      </c>
      <c r="E1276" t="inlineStr">
        <is>
          <t>77</t>
        </is>
      </c>
      <c r="F1276" t="inlineStr">
        <is>
          <t>0094</t>
        </is>
      </c>
      <c r="G1276" t="inlineStr">
        <is>
          <t>5313191353</t>
        </is>
      </c>
      <c r="H1276" t="n">
        <v>302.0</v>
      </c>
      <c r="I1276" t="n">
        <v>364.76</v>
      </c>
      <c r="J1276" t="n">
        <v>327.62</v>
      </c>
      <c r="K1276" t="inlineStr">
        <is>
          <t>sale</t>
        </is>
      </c>
      <c r="L1276" t="inlineStr">
        <is>
          <t/>
        </is>
      </c>
      <c r="M1276" t="inlineStr">
        <is>
          <t/>
        </is>
      </c>
      <c r="N1276" t="n">
        <v>0.0</v>
      </c>
      <c r="O1276" t="n">
        <v>0.0</v>
      </c>
      <c r="P1276" t="n">
        <v>285.87</v>
      </c>
      <c r="Q1276" t="n">
        <v>227.07</v>
      </c>
      <c r="R1276" t="n">
        <v>37.14</v>
      </c>
      <c r="S1276" t="n">
        <v>37.14</v>
      </c>
      <c r="T1276" t="n">
        <v>3.65</v>
      </c>
      <c r="U1276" t="n">
        <v>2.88</v>
      </c>
      <c r="V1276" t="n">
        <v>58.97</v>
      </c>
      <c r="W1276" t="n">
        <v>45.09</v>
      </c>
      <c r="X1276" t="n">
        <v>4.79</v>
      </c>
      <c r="Y1276" t="n">
        <v>3.78</v>
      </c>
      <c r="Z1276" t="n">
        <v>11.48</v>
      </c>
      <c r="AA1276" t="n">
        <v>8.8</v>
      </c>
      <c r="AB1276" t="n">
        <v>14.38</v>
      </c>
      <c r="AC1276" t="n">
        <v>14.38</v>
      </c>
      <c r="AD1276" t="n">
        <v>-62.75999999999999</v>
      </c>
      <c r="AE1276" t="n">
        <v>58.80000000000001</v>
      </c>
      <c r="AF1276" t="n">
        <v>0.0</v>
      </c>
      <c r="AG1276" t="n">
        <v>0.77</v>
      </c>
      <c r="AH1276" t="n">
        <v>13.879999999999995</v>
      </c>
      <c r="AI1276" t="n">
        <v>1.0100000000000002</v>
      </c>
      <c r="AJ1276" t="n">
        <v>2.6799999999999997</v>
      </c>
      <c r="AK1276" t="n">
        <v>0.0</v>
      </c>
      <c r="AL1276" t="inlineStr">
        <is>
          <t>unreconciled</t>
        </is>
      </c>
      <c r="AM1276" t="inlineStr">
        <is>
          <t>Order Amount Mismatch (3PO&gt;POS)</t>
        </is>
      </c>
      <c r="AN1276" t="n">
        <v>62.76</v>
      </c>
      <c r="AO1276" t="n">
        <f>ROUND(P1276*100/H1276,2)</f>
        <v>0.0</v>
      </c>
      <c r="AP1276" t="n">
        <f>ROUND(Q1276*100/I1276,2)</f>
        <v>0.0</v>
      </c>
      <c r="AQ1276"/>
      <c r="AR1276"/>
      <c r="AS1276" t="n">
        <v>0.0</v>
      </c>
    </row>
    <row r="1277">
      <c r="A1277" s="1" t="n">
        <v>45234.0</v>
      </c>
      <c r="B1277" s="2" t="n">
        <v>45234.54497685185</v>
      </c>
      <c r="C1277" t="inlineStr">
        <is>
          <t>3140094012085472</t>
        </is>
      </c>
      <c r="D1277" t="inlineStr">
        <is>
          <t>POS0012</t>
        </is>
      </c>
      <c r="E1277" t="inlineStr">
        <is>
          <t>87</t>
        </is>
      </c>
      <c r="F1277" t="inlineStr">
        <is>
          <t>0094</t>
        </is>
      </c>
      <c r="G1277" t="inlineStr">
        <is>
          <t>5313205295</t>
        </is>
      </c>
      <c r="H1277" t="n">
        <v>831.0</v>
      </c>
      <c r="I1277" t="n">
        <v>791.42</v>
      </c>
      <c r="J1277" t="n">
        <v>754.28</v>
      </c>
      <c r="K1277" t="inlineStr">
        <is>
          <t>sale</t>
        </is>
      </c>
      <c r="L1277" t="inlineStr">
        <is>
          <t/>
        </is>
      </c>
      <c r="M1277" t="inlineStr">
        <is>
          <t/>
        </is>
      </c>
      <c r="N1277" t="n">
        <v>0.0</v>
      </c>
      <c r="O1277" t="n">
        <v>0.0</v>
      </c>
      <c r="P1277" t="n">
        <v>611.04</v>
      </c>
      <c r="Q1277" t="n">
        <v>611.03</v>
      </c>
      <c r="R1277" t="n">
        <v>37.14</v>
      </c>
      <c r="S1277" t="n">
        <v>37.14</v>
      </c>
      <c r="T1277" t="n">
        <v>7.91</v>
      </c>
      <c r="U1277" t="n">
        <v>7.91</v>
      </c>
      <c r="V1277" t="n">
        <v>135.77</v>
      </c>
      <c r="W1277" t="n">
        <v>135.77</v>
      </c>
      <c r="X1277" t="n">
        <v>10.39</v>
      </c>
      <c r="Y1277" t="n">
        <v>10.39</v>
      </c>
      <c r="Z1277" t="n">
        <v>26.31</v>
      </c>
      <c r="AA1277" t="n">
        <v>26.31</v>
      </c>
      <c r="AB1277" t="n">
        <v>39.58</v>
      </c>
      <c r="AC1277" t="n">
        <v>39.57</v>
      </c>
      <c r="AD1277" t="n">
        <v>39.58000000000004</v>
      </c>
      <c r="AE1277" t="n">
        <v>0.009999999999990905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0.00999999999999801</v>
      </c>
      <c r="AL1277" t="inlineStr">
        <is>
          <t>unreconciled</t>
        </is>
      </c>
      <c r="AM1277" t="inlineStr">
        <is>
          <t>Order Amount Mismatch (POS&gt;3PO)</t>
        </is>
      </c>
      <c r="AN1277" t="n">
        <v>39.58</v>
      </c>
      <c r="AO1277" t="n">
        <f>ROUND(P1277*100/H1277,2)</f>
        <v>0.0</v>
      </c>
      <c r="AP1277" t="n">
        <f>ROUND(Q1277*100/I1277,2)</f>
        <v>0.0</v>
      </c>
      <c r="AQ1277"/>
      <c r="AR1277"/>
      <c r="AS1277" t="n">
        <v>0.0</v>
      </c>
    </row>
    <row r="1278">
      <c r="A1278" s="1" t="n">
        <v>45233.0</v>
      </c>
      <c r="B1278" s="2" t="n">
        <v>45233.65230324074</v>
      </c>
      <c r="C1278" t="inlineStr">
        <is>
          <t>3140094012085132</t>
        </is>
      </c>
      <c r="D1278" t="inlineStr">
        <is>
          <t>POS0012</t>
        </is>
      </c>
      <c r="E1278" t="inlineStr">
        <is>
          <t>47</t>
        </is>
      </c>
      <c r="F1278" t="inlineStr">
        <is>
          <t>0094</t>
        </is>
      </c>
      <c r="G1278" t="inlineStr">
        <is>
          <t>5313228080</t>
        </is>
      </c>
      <c r="H1278" t="n">
        <v>252.0</v>
      </c>
      <c r="I1278" t="n">
        <v>317.14</v>
      </c>
      <c r="J1278" t="n">
        <v>280.0</v>
      </c>
      <c r="K1278" t="inlineStr">
        <is>
          <t>sale</t>
        </is>
      </c>
      <c r="L1278" t="inlineStr">
        <is>
          <t/>
        </is>
      </c>
      <c r="M1278" t="inlineStr">
        <is>
          <t/>
        </is>
      </c>
      <c r="N1278" t="n">
        <v>0.0</v>
      </c>
      <c r="O1278" t="n">
        <v>0.0</v>
      </c>
      <c r="P1278" t="n">
        <v>249.59</v>
      </c>
      <c r="Q1278" t="n">
        <v>190.8</v>
      </c>
      <c r="R1278" t="n">
        <v>37.14</v>
      </c>
      <c r="S1278" t="n">
        <v>37.14</v>
      </c>
      <c r="T1278" t="n">
        <v>3.17</v>
      </c>
      <c r="U1278" t="n">
        <v>2.4</v>
      </c>
      <c r="V1278" t="n">
        <v>50.4</v>
      </c>
      <c r="W1278" t="n">
        <v>36.51</v>
      </c>
      <c r="X1278" t="n">
        <v>4.16</v>
      </c>
      <c r="Y1278" t="n">
        <v>3.15</v>
      </c>
      <c r="Z1278" t="n">
        <v>9.82</v>
      </c>
      <c r="AA1278" t="n">
        <v>7.14</v>
      </c>
      <c r="AB1278" t="n">
        <v>12.0</v>
      </c>
      <c r="AC1278" t="n">
        <v>12.0</v>
      </c>
      <c r="AD1278" t="n">
        <v>-65.13999999999999</v>
      </c>
      <c r="AE1278" t="n">
        <v>58.78999999999999</v>
      </c>
      <c r="AF1278" t="n">
        <v>0.0</v>
      </c>
      <c r="AG1278" t="n">
        <v>0.77</v>
      </c>
      <c r="AH1278" t="n">
        <v>13.89</v>
      </c>
      <c r="AI1278" t="n">
        <v>1.0100000000000002</v>
      </c>
      <c r="AJ1278" t="n">
        <v>2.6800000000000006</v>
      </c>
      <c r="AK1278" t="n">
        <v>0.0</v>
      </c>
      <c r="AL1278" t="inlineStr">
        <is>
          <t>unreconciled</t>
        </is>
      </c>
      <c r="AM1278" t="inlineStr">
        <is>
          <t>Order Amount Mismatch (3PO&gt;POS)</t>
        </is>
      </c>
      <c r="AN1278" t="n">
        <v>65.14</v>
      </c>
      <c r="AO1278" t="n">
        <f>ROUND(P1278*100/H1278,2)</f>
        <v>0.0</v>
      </c>
      <c r="AP1278" t="n">
        <f>ROUND(Q1278*100/I1278,2)</f>
        <v>0.0</v>
      </c>
      <c r="AQ1278"/>
      <c r="AR1278"/>
      <c r="AS1278" t="n">
        <v>0.0</v>
      </c>
    </row>
    <row r="1279">
      <c r="A1279" s="1" t="n">
        <v>45233.0</v>
      </c>
      <c r="B1279" s="2" t="n">
        <v>45233.87483796296</v>
      </c>
      <c r="C1279" t="inlineStr">
        <is>
          <t>3140023012059327</t>
        </is>
      </c>
      <c r="D1279" t="inlineStr">
        <is>
          <t>POS0012</t>
        </is>
      </c>
      <c r="E1279" t="inlineStr">
        <is>
          <t>20</t>
        </is>
      </c>
      <c r="F1279" t="inlineStr">
        <is>
          <t>0023</t>
        </is>
      </c>
      <c r="G1279" t="inlineStr">
        <is>
          <t>5313232682</t>
        </is>
      </c>
      <c r="H1279" t="n">
        <v>553.0</v>
      </c>
      <c r="I1279" t="n">
        <v>603.8</v>
      </c>
      <c r="J1279" t="n">
        <v>566.66</v>
      </c>
      <c r="K1279" t="inlineStr">
        <is>
          <t>sale</t>
        </is>
      </c>
      <c r="L1279" t="inlineStr">
        <is>
          <t/>
        </is>
      </c>
      <c r="M1279" t="inlineStr">
        <is>
          <t/>
        </is>
      </c>
      <c r="N1279" t="n">
        <v>0.0</v>
      </c>
      <c r="O1279" t="n">
        <v>0.0</v>
      </c>
      <c r="P1279" t="n">
        <v>468.05</v>
      </c>
      <c r="Q1279" t="n">
        <v>409.26</v>
      </c>
      <c r="R1279" t="n">
        <v>37.14</v>
      </c>
      <c r="S1279" t="n">
        <v>37.14</v>
      </c>
      <c r="T1279" t="n">
        <v>6.04</v>
      </c>
      <c r="U1279" t="n">
        <v>5.27</v>
      </c>
      <c r="V1279" t="n">
        <v>102.0</v>
      </c>
      <c r="W1279" t="n">
        <v>88.11</v>
      </c>
      <c r="X1279" t="n">
        <v>7.92</v>
      </c>
      <c r="Y1279" t="n">
        <v>6.91</v>
      </c>
      <c r="Z1279" t="n">
        <v>19.79</v>
      </c>
      <c r="AA1279" t="n">
        <v>17.1</v>
      </c>
      <c r="AB1279" t="n">
        <v>26.34</v>
      </c>
      <c r="AC1279" t="n">
        <v>26.33</v>
      </c>
      <c r="AD1279" t="n">
        <v>-50.799999999999955</v>
      </c>
      <c r="AE1279" t="n">
        <v>58.79000000000002</v>
      </c>
      <c r="AF1279" t="n">
        <v>0.0</v>
      </c>
      <c r="AG1279" t="n">
        <v>0.7700000000000005</v>
      </c>
      <c r="AH1279" t="n">
        <v>13.89</v>
      </c>
      <c r="AI1279" t="n">
        <v>1.0099999999999998</v>
      </c>
      <c r="AJ1279" t="n">
        <v>2.6899999999999977</v>
      </c>
      <c r="AK1279" t="n">
        <v>0.010000000000001563</v>
      </c>
      <c r="AL1279" t="inlineStr">
        <is>
          <t>unreconciled</t>
        </is>
      </c>
      <c r="AM1279" t="inlineStr">
        <is>
          <t>Order Amount Mismatch (3PO&gt;POS)</t>
        </is>
      </c>
      <c r="AN1279" t="n">
        <v>50.8</v>
      </c>
      <c r="AO1279" t="n">
        <f>ROUND(P1279*100/H1279,2)</f>
        <v>0.0</v>
      </c>
      <c r="AP1279" t="n">
        <f>ROUND(Q1279*100/I1279,2)</f>
        <v>0.0</v>
      </c>
      <c r="AQ1279"/>
      <c r="AR1279"/>
      <c r="AS1279" t="n">
        <v>0.0</v>
      </c>
    </row>
    <row r="1280">
      <c r="A1280" s="1" t="n">
        <v>45234.0</v>
      </c>
      <c r="B1280" s="2" t="n">
        <v>45234.84961805555</v>
      </c>
      <c r="C1280" t="inlineStr">
        <is>
          <t>3140094012085725</t>
        </is>
      </c>
      <c r="D1280" t="inlineStr">
        <is>
          <t>POS0012</t>
        </is>
      </c>
      <c r="E1280" t="inlineStr">
        <is>
          <t>40</t>
        </is>
      </c>
      <c r="F1280" t="inlineStr">
        <is>
          <t>0094</t>
        </is>
      </c>
      <c r="G1280" t="inlineStr">
        <is>
          <t>5313236675</t>
        </is>
      </c>
      <c r="H1280" t="n">
        <v>132.0</v>
      </c>
      <c r="I1280" t="n">
        <v>125.71</v>
      </c>
      <c r="J1280" t="n">
        <v>88.57</v>
      </c>
      <c r="K1280" t="inlineStr">
        <is>
          <t>sale</t>
        </is>
      </c>
      <c r="L1280" t="inlineStr">
        <is>
          <t/>
        </is>
      </c>
      <c r="M1280" t="inlineStr">
        <is>
          <t/>
        </is>
      </c>
      <c r="N1280" t="n">
        <v>0.0</v>
      </c>
      <c r="O1280" t="n">
        <v>0.0</v>
      </c>
      <c r="P1280" t="n">
        <v>103.69</v>
      </c>
      <c r="Q1280" t="n">
        <v>103.7</v>
      </c>
      <c r="R1280" t="n">
        <v>37.14</v>
      </c>
      <c r="S1280" t="n">
        <v>37.14</v>
      </c>
      <c r="T1280" t="n">
        <v>1.26</v>
      </c>
      <c r="U1280" t="n">
        <v>1.26</v>
      </c>
      <c r="V1280" t="n">
        <v>15.94</v>
      </c>
      <c r="W1280" t="n">
        <v>15.94</v>
      </c>
      <c r="X1280" t="n">
        <v>1.65</v>
      </c>
      <c r="Y1280" t="n">
        <v>1.65</v>
      </c>
      <c r="Z1280" t="n">
        <v>3.17</v>
      </c>
      <c r="AA1280" t="n">
        <v>3.17</v>
      </c>
      <c r="AB1280" t="n">
        <v>6.28</v>
      </c>
      <c r="AC1280" t="n">
        <v>6.29</v>
      </c>
      <c r="AD1280" t="n">
        <v>6.290000000000006</v>
      </c>
      <c r="AE1280" t="n">
        <v>-0.010000000000005116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-0.009999999999999787</v>
      </c>
      <c r="AL1280" t="inlineStr">
        <is>
          <t>unreconciled</t>
        </is>
      </c>
      <c r="AM1280" t="inlineStr">
        <is>
          <t>Order Amount Mismatch (POS&gt;3PO)</t>
        </is>
      </c>
      <c r="AN1280" t="n">
        <v>6.29</v>
      </c>
      <c r="AO1280" t="n">
        <f>ROUND(P1280*100/H1280,2)</f>
        <v>0.0</v>
      </c>
      <c r="AP1280" t="n">
        <f>ROUND(Q1280*100/I1280,2)</f>
        <v>0.0</v>
      </c>
      <c r="AQ1280"/>
      <c r="AR1280"/>
      <c r="AS1280" t="n">
        <v>0.0</v>
      </c>
    </row>
    <row r="1281">
      <c r="A1281" s="1" t="n">
        <v>45234.0</v>
      </c>
      <c r="B1281" s="2" t="n">
        <v>45234.42017361111</v>
      </c>
      <c r="C1281" t="inlineStr">
        <is>
          <t>3140094012085436</t>
        </is>
      </c>
      <c r="D1281" t="inlineStr">
        <is>
          <t>POS0012</t>
        </is>
      </c>
      <c r="E1281" t="inlineStr">
        <is>
          <t>51</t>
        </is>
      </c>
      <c r="F1281" t="inlineStr">
        <is>
          <t>0094</t>
        </is>
      </c>
      <c r="G1281" t="inlineStr">
        <is>
          <t>5313238633</t>
        </is>
      </c>
      <c r="H1281" t="n">
        <v>248.0</v>
      </c>
      <c r="I1281" t="n">
        <v>236.19</v>
      </c>
      <c r="J1281" t="n">
        <v>199.05</v>
      </c>
      <c r="K1281" t="inlineStr">
        <is>
          <t>sale</t>
        </is>
      </c>
      <c r="L1281" t="inlineStr">
        <is>
          <t/>
        </is>
      </c>
      <c r="M1281" t="inlineStr">
        <is>
          <t/>
        </is>
      </c>
      <c r="N1281" t="n">
        <v>0.0</v>
      </c>
      <c r="O1281" t="n">
        <v>0.0</v>
      </c>
      <c r="P1281" t="n">
        <v>187.89</v>
      </c>
      <c r="Q1281" t="n">
        <v>187.88</v>
      </c>
      <c r="R1281" t="n">
        <v>37.14</v>
      </c>
      <c r="S1281" t="n">
        <v>37.14</v>
      </c>
      <c r="T1281" t="n">
        <v>2.36</v>
      </c>
      <c r="U1281" t="n">
        <v>2.36</v>
      </c>
      <c r="V1281" t="n">
        <v>35.83</v>
      </c>
      <c r="W1281" t="n">
        <v>35.83</v>
      </c>
      <c r="X1281" t="n">
        <v>3.1</v>
      </c>
      <c r="Y1281" t="n">
        <v>3.1</v>
      </c>
      <c r="Z1281" t="n">
        <v>7.01</v>
      </c>
      <c r="AA1281" t="n">
        <v>7.01</v>
      </c>
      <c r="AB1281" t="n">
        <v>11.82</v>
      </c>
      <c r="AC1281" t="n">
        <v>11.81</v>
      </c>
      <c r="AD1281" t="n">
        <v>11.810000000000002</v>
      </c>
      <c r="AE1281" t="n">
        <v>0.009999999999990905</v>
      </c>
      <c r="AF1281" t="n">
        <v>0.0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0.009999999999999787</v>
      </c>
      <c r="AL1281" t="inlineStr">
        <is>
          <t>unreconciled</t>
        </is>
      </c>
      <c r="AM1281" t="inlineStr">
        <is>
          <t>Order Amount Mismatch (POS&gt;3PO)</t>
        </is>
      </c>
      <c r="AN1281" t="n">
        <v>11.81</v>
      </c>
      <c r="AO1281" t="n">
        <f>ROUND(P1281*100/H1281,2)</f>
        <v>0.0</v>
      </c>
      <c r="AP1281" t="n">
        <f>ROUND(Q1281*100/I1281,2)</f>
        <v>0.0</v>
      </c>
      <c r="AQ1281"/>
      <c r="AR1281"/>
      <c r="AS1281" t="n">
        <v>0.0</v>
      </c>
    </row>
    <row r="1282">
      <c r="A1282" s="1" t="n">
        <v>45233.0</v>
      </c>
      <c r="B1282" s="2" t="n">
        <v>45233.96428240741</v>
      </c>
      <c r="C1282" t="inlineStr">
        <is>
          <t>3140023012059366</t>
        </is>
      </c>
      <c r="D1282" t="inlineStr">
        <is>
          <t>POS0012</t>
        </is>
      </c>
      <c r="E1282" t="inlineStr">
        <is>
          <t>59</t>
        </is>
      </c>
      <c r="F1282" t="inlineStr">
        <is>
          <t>0023</t>
        </is>
      </c>
      <c r="G1282" t="inlineStr">
        <is>
          <t>5313242973</t>
        </is>
      </c>
      <c r="H1282" t="n">
        <v>313.0</v>
      </c>
      <c r="I1282" t="n">
        <v>375.23</v>
      </c>
      <c r="J1282" t="n">
        <v>338.09</v>
      </c>
      <c r="K1282" t="inlineStr">
        <is>
          <t>sale</t>
        </is>
      </c>
      <c r="L1282" t="inlineStr">
        <is>
          <t/>
        </is>
      </c>
      <c r="M1282" t="inlineStr">
        <is>
          <t/>
        </is>
      </c>
      <c r="N1282" t="n">
        <v>0.0</v>
      </c>
      <c r="O1282" t="n">
        <v>0.0</v>
      </c>
      <c r="P1282" t="n">
        <v>293.86</v>
      </c>
      <c r="Q1282" t="n">
        <v>235.09</v>
      </c>
      <c r="R1282" t="n">
        <v>37.14</v>
      </c>
      <c r="S1282" t="n">
        <v>37.14</v>
      </c>
      <c r="T1282" t="n">
        <v>3.75</v>
      </c>
      <c r="U1282" t="n">
        <v>2.98</v>
      </c>
      <c r="V1282" t="n">
        <v>60.86</v>
      </c>
      <c r="W1282" t="n">
        <v>46.97</v>
      </c>
      <c r="X1282" t="n">
        <v>4.92</v>
      </c>
      <c r="Y1282" t="n">
        <v>3.91</v>
      </c>
      <c r="Z1282" t="n">
        <v>11.84</v>
      </c>
      <c r="AA1282" t="n">
        <v>9.15</v>
      </c>
      <c r="AB1282" t="n">
        <v>14.9</v>
      </c>
      <c r="AC1282" t="n">
        <v>14.91</v>
      </c>
      <c r="AD1282" t="n">
        <v>-62.23000000000002</v>
      </c>
      <c r="AE1282" t="n">
        <v>58.77000000000001</v>
      </c>
      <c r="AF1282" t="n">
        <v>0.0</v>
      </c>
      <c r="AG1282" t="n">
        <v>0.77</v>
      </c>
      <c r="AH1282" t="n">
        <v>13.89</v>
      </c>
      <c r="AI1282" t="n">
        <v>1.0099999999999998</v>
      </c>
      <c r="AJ1282" t="n">
        <v>2.6899999999999995</v>
      </c>
      <c r="AK1282" t="n">
        <v>-0.009999999999999787</v>
      </c>
      <c r="AL1282" t="inlineStr">
        <is>
          <t>unreconciled</t>
        </is>
      </c>
      <c r="AM1282" t="inlineStr">
        <is>
          <t>Order Amount Mismatch (3PO&gt;POS)</t>
        </is>
      </c>
      <c r="AN1282" t="n">
        <v>62.23</v>
      </c>
      <c r="AO1282" t="n">
        <f>ROUND(P1282*100/H1282,2)</f>
        <v>0.0</v>
      </c>
      <c r="AP1282" t="n">
        <f>ROUND(Q1282*100/I1282,2)</f>
        <v>0.0</v>
      </c>
      <c r="AQ1282"/>
      <c r="AR1282"/>
      <c r="AS1282" t="n">
        <v>0.0</v>
      </c>
    </row>
    <row r="1283">
      <c r="A1283" s="1" t="n">
        <v>45233.0</v>
      </c>
      <c r="B1283" s="2" t="n">
        <v>45233.687476851854</v>
      </c>
      <c r="C1283" t="inlineStr">
        <is>
          <t>3140094012085154</t>
        </is>
      </c>
      <c r="D1283" t="inlineStr">
        <is>
          <t>POS0012</t>
        </is>
      </c>
      <c r="E1283" t="inlineStr">
        <is>
          <t>69</t>
        </is>
      </c>
      <c r="F1283" t="inlineStr">
        <is>
          <t>0094</t>
        </is>
      </c>
      <c r="G1283" t="inlineStr">
        <is>
          <t>5313243295</t>
        </is>
      </c>
      <c r="H1283" t="n">
        <v>450.0</v>
      </c>
      <c r="I1283" t="n">
        <v>505.71</v>
      </c>
      <c r="J1283" t="n">
        <v>468.57</v>
      </c>
      <c r="K1283" t="inlineStr">
        <is>
          <t>sale</t>
        </is>
      </c>
      <c r="L1283" t="inlineStr">
        <is>
          <t/>
        </is>
      </c>
      <c r="M1283" t="inlineStr">
        <is>
          <t/>
        </is>
      </c>
      <c r="N1283" t="n">
        <v>0.0</v>
      </c>
      <c r="O1283" t="n">
        <v>0.0</v>
      </c>
      <c r="P1283" t="n">
        <v>393.29</v>
      </c>
      <c r="Q1283" t="n">
        <v>334.5</v>
      </c>
      <c r="R1283" t="n">
        <v>37.14</v>
      </c>
      <c r="S1283" t="n">
        <v>37.14</v>
      </c>
      <c r="T1283" t="n">
        <v>5.06</v>
      </c>
      <c r="U1283" t="n">
        <v>4.29</v>
      </c>
      <c r="V1283" t="n">
        <v>84.34</v>
      </c>
      <c r="W1283" t="n">
        <v>70.46</v>
      </c>
      <c r="X1283" t="n">
        <v>6.64</v>
      </c>
      <c r="Y1283" t="n">
        <v>5.62</v>
      </c>
      <c r="Z1283" t="n">
        <v>16.38</v>
      </c>
      <c r="AA1283" t="n">
        <v>13.69</v>
      </c>
      <c r="AB1283" t="n">
        <v>21.42</v>
      </c>
      <c r="AC1283" t="n">
        <v>21.43</v>
      </c>
      <c r="AD1283" t="n">
        <v>-55.70999999999998</v>
      </c>
      <c r="AE1283" t="n">
        <v>58.79000000000002</v>
      </c>
      <c r="AF1283" t="n">
        <v>0.0</v>
      </c>
      <c r="AG1283" t="n">
        <v>0.7699999999999996</v>
      </c>
      <c r="AH1283" t="n">
        <v>13.88000000000001</v>
      </c>
      <c r="AI1283" t="n">
        <v>1.0199999999999996</v>
      </c>
      <c r="AJ1283" t="n">
        <v>2.6899999999999995</v>
      </c>
      <c r="AK1283" t="n">
        <v>-0.00999999999999801</v>
      </c>
      <c r="AL1283" t="inlineStr">
        <is>
          <t>unreconciled</t>
        </is>
      </c>
      <c r="AM1283" t="inlineStr">
        <is>
          <t>Order Amount Mismatch (3PO&gt;POS)</t>
        </is>
      </c>
      <c r="AN1283" t="n">
        <v>55.71</v>
      </c>
      <c r="AO1283" t="n">
        <f>ROUND(P1283*100/H1283,2)</f>
        <v>0.0</v>
      </c>
      <c r="AP1283" t="n">
        <f>ROUND(Q1283*100/I1283,2)</f>
        <v>0.0</v>
      </c>
      <c r="AQ1283"/>
      <c r="AR1283"/>
      <c r="AS1283" t="n">
        <v>0.0</v>
      </c>
    </row>
    <row r="1284">
      <c r="A1284" s="1" t="n">
        <v>45233.0</v>
      </c>
      <c r="B1284" s="2" t="n">
        <v>45233.84778935185</v>
      </c>
      <c r="C1284" t="inlineStr">
        <is>
          <t>3140023012059317</t>
        </is>
      </c>
      <c r="D1284" t="inlineStr">
        <is>
          <t>POS0012</t>
        </is>
      </c>
      <c r="E1284" t="inlineStr">
        <is>
          <t>10</t>
        </is>
      </c>
      <c r="F1284" t="inlineStr">
        <is>
          <t>0023</t>
        </is>
      </c>
      <c r="G1284" t="inlineStr">
        <is>
          <t>5313243461</t>
        </is>
      </c>
      <c r="H1284" t="n">
        <v>266.0</v>
      </c>
      <c r="I1284" t="n">
        <v>330.47</v>
      </c>
      <c r="J1284" t="n">
        <v>293.33</v>
      </c>
      <c r="K1284" t="inlineStr">
        <is>
          <t>sale</t>
        </is>
      </c>
      <c r="L1284" t="inlineStr">
        <is>
          <t/>
        </is>
      </c>
      <c r="M1284" t="inlineStr">
        <is>
          <t/>
        </is>
      </c>
      <c r="N1284" t="n">
        <v>0.0</v>
      </c>
      <c r="O1284" t="n">
        <v>0.0</v>
      </c>
      <c r="P1284" t="n">
        <v>259.74</v>
      </c>
      <c r="Q1284" t="n">
        <v>200.98</v>
      </c>
      <c r="R1284" t="n">
        <v>37.14</v>
      </c>
      <c r="S1284" t="n">
        <v>37.14</v>
      </c>
      <c r="T1284" t="n">
        <v>3.3</v>
      </c>
      <c r="U1284" t="n">
        <v>2.53</v>
      </c>
      <c r="V1284" t="n">
        <v>52.8</v>
      </c>
      <c r="W1284" t="n">
        <v>38.91</v>
      </c>
      <c r="X1284" t="n">
        <v>4.34</v>
      </c>
      <c r="Y1284" t="n">
        <v>3.32</v>
      </c>
      <c r="Z1284" t="n">
        <v>10.29</v>
      </c>
      <c r="AA1284" t="n">
        <v>7.6</v>
      </c>
      <c r="AB1284" t="n">
        <v>12.66</v>
      </c>
      <c r="AC1284" t="n">
        <v>12.67</v>
      </c>
      <c r="AD1284" t="n">
        <v>-64.47000000000003</v>
      </c>
      <c r="AE1284" t="n">
        <v>58.76000000000002</v>
      </c>
      <c r="AF1284" t="n">
        <v>0.0</v>
      </c>
      <c r="AG1284" t="n">
        <v>0.77</v>
      </c>
      <c r="AH1284" t="n">
        <v>13.89</v>
      </c>
      <c r="AI1284" t="n">
        <v>1.02</v>
      </c>
      <c r="AJ1284" t="n">
        <v>2.6899999999999995</v>
      </c>
      <c r="AK1284" t="n">
        <v>-0.009999999999999787</v>
      </c>
      <c r="AL1284" t="inlineStr">
        <is>
          <t>unreconciled</t>
        </is>
      </c>
      <c r="AM1284" t="inlineStr">
        <is>
          <t>Order Amount Mismatch (3PO&gt;POS)</t>
        </is>
      </c>
      <c r="AN1284" t="n">
        <v>64.47</v>
      </c>
      <c r="AO1284" t="n">
        <f>ROUND(P1284*100/H1284,2)</f>
        <v>0.0</v>
      </c>
      <c r="AP1284" t="n">
        <f>ROUND(Q1284*100/I1284,2)</f>
        <v>0.0</v>
      </c>
      <c r="AQ1284"/>
      <c r="AR1284"/>
      <c r="AS1284" t="n">
        <v>0.0</v>
      </c>
    </row>
    <row r="1285">
      <c r="A1285" s="1" t="n">
        <v>45234.0</v>
      </c>
      <c r="B1285" s="2" t="n">
        <v>45234.982766203706</v>
      </c>
      <c r="C1285" t="inlineStr">
        <is>
          <t>3140094012085861</t>
        </is>
      </c>
      <c r="D1285" t="inlineStr">
        <is>
          <t>POS0012</t>
        </is>
      </c>
      <c r="E1285" t="inlineStr">
        <is>
          <t>76</t>
        </is>
      </c>
      <c r="F1285" t="inlineStr">
        <is>
          <t>0094</t>
        </is>
      </c>
      <c r="G1285" t="inlineStr">
        <is>
          <t>5313244745</t>
        </is>
      </c>
      <c r="H1285" t="n">
        <v>653.0</v>
      </c>
      <c r="I1285" t="n">
        <v>621.9</v>
      </c>
      <c r="J1285" t="n">
        <v>584.76</v>
      </c>
      <c r="K1285" t="inlineStr">
        <is>
          <t>sale</t>
        </is>
      </c>
      <c r="L1285" t="inlineStr">
        <is>
          <t/>
        </is>
      </c>
      <c r="M1285" t="inlineStr">
        <is>
          <t/>
        </is>
      </c>
      <c r="N1285" t="n">
        <v>0.0</v>
      </c>
      <c r="O1285" t="n">
        <v>0.0</v>
      </c>
      <c r="P1285" t="n">
        <v>481.84</v>
      </c>
      <c r="Q1285" t="n">
        <v>481.82</v>
      </c>
      <c r="R1285" t="n">
        <v>37.14</v>
      </c>
      <c r="S1285" t="n">
        <v>37.14</v>
      </c>
      <c r="T1285" t="n">
        <v>6.22</v>
      </c>
      <c r="U1285" t="n">
        <v>6.22</v>
      </c>
      <c r="V1285" t="n">
        <v>105.26</v>
      </c>
      <c r="W1285" t="n">
        <v>105.26</v>
      </c>
      <c r="X1285" t="n">
        <v>8.16</v>
      </c>
      <c r="Y1285" t="n">
        <v>8.16</v>
      </c>
      <c r="Z1285" t="n">
        <v>20.42</v>
      </c>
      <c r="AA1285" t="n">
        <v>20.42</v>
      </c>
      <c r="AB1285" t="n">
        <v>31.1</v>
      </c>
      <c r="AC1285" t="n">
        <v>31.1</v>
      </c>
      <c r="AD1285" t="n">
        <v>31.100000000000023</v>
      </c>
      <c r="AE1285" t="n">
        <v>0.01999999999998181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</v>
      </c>
      <c r="AL1285" t="inlineStr">
        <is>
          <t>unreconciled</t>
        </is>
      </c>
      <c r="AM1285" t="inlineStr">
        <is>
          <t>Order Amount Mismatch (POS&gt;3PO)</t>
        </is>
      </c>
      <c r="AN1285" t="n">
        <v>31.1</v>
      </c>
      <c r="AO1285" t="n">
        <f>ROUND(P1285*100/H1285,2)</f>
        <v>0.0</v>
      </c>
      <c r="AP1285" t="n">
        <f>ROUND(Q1285*100/I1285,2)</f>
        <v>0.0</v>
      </c>
      <c r="AQ1285"/>
      <c r="AR1285"/>
      <c r="AS1285" t="n">
        <v>0.0</v>
      </c>
    </row>
    <row r="1286">
      <c r="A1286" s="1" t="n">
        <v>45234.0</v>
      </c>
      <c r="B1286" s="2" t="n">
        <v>45234.996041666665</v>
      </c>
      <c r="C1286" t="inlineStr">
        <is>
          <t>3140094012085868</t>
        </is>
      </c>
      <c r="D1286" t="inlineStr">
        <is>
          <t>POS0012</t>
        </is>
      </c>
      <c r="E1286" t="inlineStr">
        <is>
          <t>83</t>
        </is>
      </c>
      <c r="F1286" t="inlineStr">
        <is>
          <t>0094</t>
        </is>
      </c>
      <c r="G1286" t="inlineStr">
        <is>
          <t>5313251640</t>
        </is>
      </c>
      <c r="H1286" t="n">
        <v>216.0</v>
      </c>
      <c r="I1286" t="n">
        <v>205.71</v>
      </c>
      <c r="J1286" t="n">
        <v>168.57</v>
      </c>
      <c r="K1286" t="inlineStr">
        <is>
          <t>sale</t>
        </is>
      </c>
      <c r="L1286" t="inlineStr">
        <is>
          <t/>
        </is>
      </c>
      <c r="M1286" t="inlineStr">
        <is>
          <t/>
        </is>
      </c>
      <c r="N1286" t="n">
        <v>0.0</v>
      </c>
      <c r="O1286" t="n">
        <v>0.0</v>
      </c>
      <c r="P1286" t="n">
        <v>164.66</v>
      </c>
      <c r="Q1286" t="n">
        <v>164.67</v>
      </c>
      <c r="R1286" t="n">
        <v>37.14</v>
      </c>
      <c r="S1286" t="n">
        <v>37.14</v>
      </c>
      <c r="T1286" t="n">
        <v>2.06</v>
      </c>
      <c r="U1286" t="n">
        <v>2.06</v>
      </c>
      <c r="V1286" t="n">
        <v>30.34</v>
      </c>
      <c r="W1286" t="n">
        <v>30.34</v>
      </c>
      <c r="X1286" t="n">
        <v>2.7</v>
      </c>
      <c r="Y1286" t="n">
        <v>2.7</v>
      </c>
      <c r="Z1286" t="n">
        <v>5.95</v>
      </c>
      <c r="AA1286" t="n">
        <v>5.95</v>
      </c>
      <c r="AB1286" t="n">
        <v>10.28</v>
      </c>
      <c r="AC1286" t="n">
        <v>10.29</v>
      </c>
      <c r="AD1286" t="n">
        <v>10.289999999999992</v>
      </c>
      <c r="AE1286" t="n">
        <v>-0.009999999999990905</v>
      </c>
      <c r="AF1286" t="n">
        <v>0.0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-0.009999999999999787</v>
      </c>
      <c r="AL1286" t="inlineStr">
        <is>
          <t>unreconciled</t>
        </is>
      </c>
      <c r="AM1286" t="inlineStr">
        <is>
          <t>Order Amount Mismatch (POS&gt;3PO)</t>
        </is>
      </c>
      <c r="AN1286" t="n">
        <v>10.29</v>
      </c>
      <c r="AO1286" t="n">
        <f>ROUND(P1286*100/H1286,2)</f>
        <v>0.0</v>
      </c>
      <c r="AP1286" t="n">
        <f>ROUND(Q1286*100/I1286,2)</f>
        <v>0.0</v>
      </c>
      <c r="AQ1286"/>
      <c r="AR1286"/>
      <c r="AS1286" t="n">
        <v>0.0</v>
      </c>
    </row>
    <row r="1287">
      <c r="A1287" s="1" t="n">
        <v>45234.0</v>
      </c>
      <c r="B1287" s="2" t="n">
        <v>45234.63569444444</v>
      </c>
      <c r="C1287" t="inlineStr">
        <is>
          <t>3140094012085539</t>
        </is>
      </c>
      <c r="D1287" t="inlineStr">
        <is>
          <t>POS0012</t>
        </is>
      </c>
      <c r="E1287" t="inlineStr">
        <is>
          <t>54</t>
        </is>
      </c>
      <c r="F1287" t="inlineStr">
        <is>
          <t>0094</t>
        </is>
      </c>
      <c r="G1287" t="inlineStr">
        <is>
          <t>5313256232</t>
        </is>
      </c>
      <c r="H1287" t="n">
        <v>377.0</v>
      </c>
      <c r="I1287" t="n">
        <v>359.05</v>
      </c>
      <c r="J1287" t="n">
        <v>321.91</v>
      </c>
      <c r="K1287" t="inlineStr">
        <is>
          <t>sale</t>
        </is>
      </c>
      <c r="L1287" t="inlineStr">
        <is>
          <t/>
        </is>
      </c>
      <c r="M1287" t="inlineStr">
        <is>
          <t/>
        </is>
      </c>
      <c r="N1287" t="n">
        <v>0.0</v>
      </c>
      <c r="O1287" t="n">
        <v>0.0</v>
      </c>
      <c r="P1287" t="n">
        <v>281.53</v>
      </c>
      <c r="Q1287" t="n">
        <v>281.52</v>
      </c>
      <c r="R1287" t="n">
        <v>37.14</v>
      </c>
      <c r="S1287" t="n">
        <v>37.14</v>
      </c>
      <c r="T1287" t="n">
        <v>3.59</v>
      </c>
      <c r="U1287" t="n">
        <v>3.59</v>
      </c>
      <c r="V1287" t="n">
        <v>57.94</v>
      </c>
      <c r="W1287" t="n">
        <v>57.94</v>
      </c>
      <c r="X1287" t="n">
        <v>4.71</v>
      </c>
      <c r="Y1287" t="n">
        <v>4.71</v>
      </c>
      <c r="Z1287" t="n">
        <v>11.28</v>
      </c>
      <c r="AA1287" t="n">
        <v>11.28</v>
      </c>
      <c r="AB1287" t="n">
        <v>17.96</v>
      </c>
      <c r="AC1287" t="n">
        <v>17.95</v>
      </c>
      <c r="AD1287" t="n">
        <v>17.94999999999999</v>
      </c>
      <c r="AE1287" t="n">
        <v>0.009999999999990905</v>
      </c>
      <c r="AF1287" t="n">
        <v>0.0</v>
      </c>
      <c r="AG1287" t="n">
        <v>0.0</v>
      </c>
      <c r="AH1287" t="n">
        <v>0.0</v>
      </c>
      <c r="AI1287" t="n">
        <v>0.0</v>
      </c>
      <c r="AJ1287" t="n">
        <v>0.0</v>
      </c>
      <c r="AK1287" t="n">
        <v>0.010000000000001563</v>
      </c>
      <c r="AL1287" t="inlineStr">
        <is>
          <t>unreconciled</t>
        </is>
      </c>
      <c r="AM1287" t="inlineStr">
        <is>
          <t>Order Amount Mismatch (POS&gt;3PO)</t>
        </is>
      </c>
      <c r="AN1287" t="n">
        <v>17.95</v>
      </c>
      <c r="AO1287" t="n">
        <f>ROUND(P1287*100/H1287,2)</f>
        <v>0.0</v>
      </c>
      <c r="AP1287" t="n">
        <f>ROUND(Q1287*100/I1287,2)</f>
        <v>0.0</v>
      </c>
      <c r="AQ1287"/>
      <c r="AR1287"/>
      <c r="AS1287" t="n">
        <v>0.0</v>
      </c>
    </row>
    <row r="1288">
      <c r="A1288" s="1" t="n">
        <v>45234.0</v>
      </c>
      <c r="B1288" s="2" t="n">
        <v>45235.0215625</v>
      </c>
      <c r="C1288" t="inlineStr">
        <is>
          <t>3140094012085905</t>
        </is>
      </c>
      <c r="D1288" t="inlineStr">
        <is>
          <t>POS0012</t>
        </is>
      </c>
      <c r="E1288" t="inlineStr">
        <is>
          <t>20</t>
        </is>
      </c>
      <c r="F1288" t="inlineStr">
        <is>
          <t>0094</t>
        </is>
      </c>
      <c r="G1288" t="inlineStr">
        <is>
          <t>5313273342</t>
        </is>
      </c>
      <c r="H1288" t="n">
        <v>257.0</v>
      </c>
      <c r="I1288" t="n">
        <v>244.76</v>
      </c>
      <c r="J1288" t="n">
        <v>207.62</v>
      </c>
      <c r="K1288" t="inlineStr">
        <is>
          <t>sale</t>
        </is>
      </c>
      <c r="L1288" t="inlineStr">
        <is>
          <t/>
        </is>
      </c>
      <c r="M1288" t="inlineStr">
        <is>
          <t/>
        </is>
      </c>
      <c r="N1288" t="n">
        <v>0.0</v>
      </c>
      <c r="O1288" t="n">
        <v>0.0</v>
      </c>
      <c r="P1288" t="n">
        <v>194.43</v>
      </c>
      <c r="Q1288" t="n">
        <v>194.42</v>
      </c>
      <c r="R1288" t="n">
        <v>37.14</v>
      </c>
      <c r="S1288" t="n">
        <v>37.14</v>
      </c>
      <c r="T1288" t="n">
        <v>2.45</v>
      </c>
      <c r="U1288" t="n">
        <v>2.45</v>
      </c>
      <c r="V1288" t="n">
        <v>37.37</v>
      </c>
      <c r="W1288" t="n">
        <v>37.37</v>
      </c>
      <c r="X1288" t="n">
        <v>3.21</v>
      </c>
      <c r="Y1288" t="n">
        <v>3.21</v>
      </c>
      <c r="Z1288" t="n">
        <v>7.3</v>
      </c>
      <c r="AA1288" t="n">
        <v>7.31</v>
      </c>
      <c r="AB1288" t="n">
        <v>12.24</v>
      </c>
      <c r="AC1288" t="n">
        <v>12.24</v>
      </c>
      <c r="AD1288" t="n">
        <v>12.240000000000009</v>
      </c>
      <c r="AE1288" t="n">
        <v>0.010000000000019327</v>
      </c>
      <c r="AF1288" t="n">
        <v>0.0</v>
      </c>
      <c r="AG1288" t="n">
        <v>0.0</v>
      </c>
      <c r="AH1288" t="n">
        <v>0.0</v>
      </c>
      <c r="AI1288" t="n">
        <v>0.0</v>
      </c>
      <c r="AJ1288" t="n">
        <v>-0.009999999999999787</v>
      </c>
      <c r="AK1288" t="n">
        <v>0.0</v>
      </c>
      <c r="AL1288" t="inlineStr">
        <is>
          <t>unreconciled</t>
        </is>
      </c>
      <c r="AM1288" t="inlineStr">
        <is>
          <t>Order Amount Mismatch (POS&gt;3PO)</t>
        </is>
      </c>
      <c r="AN1288" t="n">
        <v>12.24</v>
      </c>
      <c r="AO1288" t="n">
        <f>ROUND(P1288*100/H1288,2)</f>
        <v>0.0</v>
      </c>
      <c r="AP1288" t="n">
        <f>ROUND(Q1288*100/I1288,2)</f>
        <v>0.0</v>
      </c>
      <c r="AQ1288"/>
      <c r="AR1288"/>
      <c r="AS1288" t="n">
        <v>0.0</v>
      </c>
    </row>
    <row r="1289">
      <c r="A1289" s="1" t="n">
        <v>45234.0</v>
      </c>
      <c r="B1289" s="2" t="n">
        <v>45234.62054398148</v>
      </c>
      <c r="C1289" t="inlineStr">
        <is>
          <t>3140094012085522</t>
        </is>
      </c>
      <c r="D1289" t="inlineStr">
        <is>
          <t>POS0012</t>
        </is>
      </c>
      <c r="E1289" t="inlineStr">
        <is>
          <t>37</t>
        </is>
      </c>
      <c r="F1289" t="inlineStr">
        <is>
          <t>0094</t>
        </is>
      </c>
      <c r="G1289" t="inlineStr">
        <is>
          <t>5313275090</t>
        </is>
      </c>
      <c r="H1289" t="n">
        <v>428.0</v>
      </c>
      <c r="I1289" t="n">
        <v>407.62</v>
      </c>
      <c r="J1289" t="n">
        <v>370.48</v>
      </c>
      <c r="K1289" t="inlineStr">
        <is>
          <t>sale</t>
        </is>
      </c>
      <c r="L1289" t="inlineStr">
        <is>
          <t/>
        </is>
      </c>
      <c r="M1289" t="inlineStr">
        <is>
          <t/>
        </is>
      </c>
      <c r="N1289" t="n">
        <v>0.0</v>
      </c>
      <c r="O1289" t="n">
        <v>0.0</v>
      </c>
      <c r="P1289" t="n">
        <v>318.53</v>
      </c>
      <c r="Q1289" t="n">
        <v>318.54</v>
      </c>
      <c r="R1289" t="n">
        <v>37.14</v>
      </c>
      <c r="S1289" t="n">
        <v>37.14</v>
      </c>
      <c r="T1289" t="n">
        <v>4.08</v>
      </c>
      <c r="U1289" t="n">
        <v>4.08</v>
      </c>
      <c r="V1289" t="n">
        <v>66.69</v>
      </c>
      <c r="W1289" t="n">
        <v>66.69</v>
      </c>
      <c r="X1289" t="n">
        <v>5.35</v>
      </c>
      <c r="Y1289" t="n">
        <v>5.35</v>
      </c>
      <c r="Z1289" t="n">
        <v>12.97</v>
      </c>
      <c r="AA1289" t="n">
        <v>12.96</v>
      </c>
      <c r="AB1289" t="n">
        <v>20.38</v>
      </c>
      <c r="AC1289" t="n">
        <v>20.38</v>
      </c>
      <c r="AD1289" t="n">
        <v>20.379999999999995</v>
      </c>
      <c r="AE1289" t="n">
        <v>-0.010000000000047748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0.009999999999999787</v>
      </c>
      <c r="AK1289" t="n">
        <v>0.0</v>
      </c>
      <c r="AL1289" t="inlineStr">
        <is>
          <t>unreconciled</t>
        </is>
      </c>
      <c r="AM1289" t="inlineStr">
        <is>
          <t>Order Amount Mismatch (POS&gt;3PO)</t>
        </is>
      </c>
      <c r="AN1289" t="n">
        <v>20.38</v>
      </c>
      <c r="AO1289" t="n">
        <f>ROUND(P1289*100/H1289,2)</f>
        <v>0.0</v>
      </c>
      <c r="AP1289" t="n">
        <f>ROUND(Q1289*100/I1289,2)</f>
        <v>0.0</v>
      </c>
      <c r="AQ1289"/>
      <c r="AR1289"/>
      <c r="AS1289" t="n">
        <v>0.0</v>
      </c>
    </row>
    <row r="1290">
      <c r="A1290" s="1" t="n">
        <v>45234.0</v>
      </c>
      <c r="B1290" s="2" t="n">
        <v>45234.92787037037</v>
      </c>
      <c r="C1290" t="inlineStr">
        <is>
          <t>3140094012085811</t>
        </is>
      </c>
      <c r="D1290" t="inlineStr">
        <is>
          <t>POS0012</t>
        </is>
      </c>
      <c r="E1290" t="inlineStr">
        <is>
          <t>26</t>
        </is>
      </c>
      <c r="F1290" t="inlineStr">
        <is>
          <t>0094</t>
        </is>
      </c>
      <c r="G1290" t="inlineStr">
        <is>
          <t>5313300937</t>
        </is>
      </c>
      <c r="H1290" t="n">
        <v>157.0</v>
      </c>
      <c r="I1290" t="n">
        <v>149.52</v>
      </c>
      <c r="J1290" t="n">
        <v>112.38</v>
      </c>
      <c r="K1290" t="inlineStr">
        <is>
          <t>sale</t>
        </is>
      </c>
      <c r="L1290" t="inlineStr">
        <is>
          <t/>
        </is>
      </c>
      <c r="M1290" t="inlineStr">
        <is>
          <t/>
        </is>
      </c>
      <c r="N1290" t="n">
        <v>0.0</v>
      </c>
      <c r="O1290" t="n">
        <v>0.0</v>
      </c>
      <c r="P1290" t="n">
        <v>121.84</v>
      </c>
      <c r="Q1290" t="n">
        <v>121.84</v>
      </c>
      <c r="R1290" t="n">
        <v>37.14</v>
      </c>
      <c r="S1290" t="n">
        <v>37.14</v>
      </c>
      <c r="T1290" t="n">
        <v>1.5</v>
      </c>
      <c r="U1290" t="n">
        <v>1.5</v>
      </c>
      <c r="V1290" t="n">
        <v>20.23</v>
      </c>
      <c r="W1290" t="n">
        <v>20.23</v>
      </c>
      <c r="X1290" t="n">
        <v>1.96</v>
      </c>
      <c r="Y1290" t="n">
        <v>1.96</v>
      </c>
      <c r="Z1290" t="n">
        <v>3.99</v>
      </c>
      <c r="AA1290" t="n">
        <v>3.99</v>
      </c>
      <c r="AB1290" t="n">
        <v>7.48</v>
      </c>
      <c r="AC1290" t="n">
        <v>7.48</v>
      </c>
      <c r="AD1290" t="n">
        <v>7.47999999999999</v>
      </c>
      <c r="AE1290" t="n">
        <v>0.0</v>
      </c>
      <c r="AF1290" t="n">
        <v>0.0</v>
      </c>
      <c r="AG1290" t="n">
        <v>0.0</v>
      </c>
      <c r="AH1290" t="n">
        <v>0.0</v>
      </c>
      <c r="AI1290" t="n">
        <v>0.0</v>
      </c>
      <c r="AJ1290" t="n">
        <v>0.0</v>
      </c>
      <c r="AK1290" t="n">
        <v>0.0</v>
      </c>
      <c r="AL1290" t="inlineStr">
        <is>
          <t>unreconciled</t>
        </is>
      </c>
      <c r="AM1290" t="inlineStr">
        <is>
          <t>Order Amount Mismatch (POS&gt;3PO)</t>
        </is>
      </c>
      <c r="AN1290" t="n">
        <v>7.48</v>
      </c>
      <c r="AO1290" t="n">
        <f>ROUND(P1290*100/H1290,2)</f>
        <v>0.0</v>
      </c>
      <c r="AP1290" t="n">
        <f>ROUND(Q1290*100/I1290,2)</f>
        <v>0.0</v>
      </c>
      <c r="AQ1290"/>
      <c r="AR1290"/>
      <c r="AS1290" t="n">
        <v>0.0</v>
      </c>
    </row>
    <row r="1291">
      <c r="A1291" s="1" t="n">
        <v>45233.0</v>
      </c>
      <c r="B1291" s="2" t="n">
        <v>45233.748090277775</v>
      </c>
      <c r="C1291" t="inlineStr">
        <is>
          <t>3140023012059266</t>
        </is>
      </c>
      <c r="D1291" t="inlineStr">
        <is>
          <t>POS0012</t>
        </is>
      </c>
      <c r="E1291" t="inlineStr">
        <is>
          <t>59</t>
        </is>
      </c>
      <c r="F1291" t="inlineStr">
        <is>
          <t>0023</t>
        </is>
      </c>
      <c r="G1291" t="inlineStr">
        <is>
          <t>5313316752</t>
        </is>
      </c>
      <c r="H1291" t="n">
        <v>428.0</v>
      </c>
      <c r="I1291" t="n">
        <v>484.76</v>
      </c>
      <c r="J1291" t="n">
        <v>447.62</v>
      </c>
      <c r="K1291" t="inlineStr">
        <is>
          <t>sale</t>
        </is>
      </c>
      <c r="L1291" t="inlineStr">
        <is>
          <t/>
        </is>
      </c>
      <c r="M1291" t="inlineStr">
        <is>
          <t/>
        </is>
      </c>
      <c r="N1291" t="n">
        <v>0.0</v>
      </c>
      <c r="O1291" t="n">
        <v>0.0</v>
      </c>
      <c r="P1291" t="n">
        <v>377.33</v>
      </c>
      <c r="Q1291" t="n">
        <v>318.54</v>
      </c>
      <c r="R1291" t="n">
        <v>37.14</v>
      </c>
      <c r="S1291" t="n">
        <v>37.14</v>
      </c>
      <c r="T1291" t="n">
        <v>4.85</v>
      </c>
      <c r="U1291" t="n">
        <v>4.08</v>
      </c>
      <c r="V1291" t="n">
        <v>80.57</v>
      </c>
      <c r="W1291" t="n">
        <v>66.69</v>
      </c>
      <c r="X1291" t="n">
        <v>6.36</v>
      </c>
      <c r="Y1291" t="n">
        <v>5.35</v>
      </c>
      <c r="Z1291" t="n">
        <v>15.65</v>
      </c>
      <c r="AA1291" t="n">
        <v>12.96</v>
      </c>
      <c r="AB1291" t="n">
        <v>20.38</v>
      </c>
      <c r="AC1291" t="n">
        <v>20.38</v>
      </c>
      <c r="AD1291" t="n">
        <v>-56.75999999999999</v>
      </c>
      <c r="AE1291" t="n">
        <v>58.789999999999964</v>
      </c>
      <c r="AF1291" t="n">
        <v>0.0</v>
      </c>
      <c r="AG1291" t="n">
        <v>0.7699999999999996</v>
      </c>
      <c r="AH1291" t="n">
        <v>13.879999999999995</v>
      </c>
      <c r="AI1291" t="n">
        <v>1.0100000000000007</v>
      </c>
      <c r="AJ1291" t="n">
        <v>2.6899999999999995</v>
      </c>
      <c r="AK1291" t="n">
        <v>0.0</v>
      </c>
      <c r="AL1291" t="inlineStr">
        <is>
          <t>unreconciled</t>
        </is>
      </c>
      <c r="AM1291" t="inlineStr">
        <is>
          <t>Order Amount Mismatch (3PO&gt;POS)</t>
        </is>
      </c>
      <c r="AN1291" t="n">
        <v>56.76</v>
      </c>
      <c r="AO1291" t="n">
        <f>ROUND(P1291*100/H1291,2)</f>
        <v>0.0</v>
      </c>
      <c r="AP1291" t="n">
        <f>ROUND(Q1291*100/I1291,2)</f>
        <v>0.0</v>
      </c>
      <c r="AQ1291"/>
      <c r="AR1291"/>
      <c r="AS1291" t="n">
        <v>0.0</v>
      </c>
    </row>
    <row r="1292">
      <c r="A1292" s="1" t="n">
        <v>45234.0</v>
      </c>
      <c r="B1292" s="2" t="n">
        <v>45234.992060185185</v>
      </c>
      <c r="C1292" t="inlineStr">
        <is>
          <t>3140094012085866</t>
        </is>
      </c>
      <c r="D1292" t="inlineStr">
        <is>
          <t>POS0012</t>
        </is>
      </c>
      <c r="E1292" t="inlineStr">
        <is>
          <t>81</t>
        </is>
      </c>
      <c r="F1292" t="inlineStr">
        <is>
          <t>0094</t>
        </is>
      </c>
      <c r="G1292" t="inlineStr">
        <is>
          <t>5313336005</t>
        </is>
      </c>
      <c r="H1292" t="n">
        <v>887.0</v>
      </c>
      <c r="I1292" t="n">
        <v>844.78</v>
      </c>
      <c r="J1292" t="n">
        <v>807.64</v>
      </c>
      <c r="K1292" t="inlineStr">
        <is>
          <t>sale</t>
        </is>
      </c>
      <c r="L1292" t="inlineStr">
        <is>
          <t/>
        </is>
      </c>
      <c r="M1292" t="inlineStr">
        <is>
          <t/>
        </is>
      </c>
      <c r="N1292" t="n">
        <v>0.0</v>
      </c>
      <c r="O1292" t="n">
        <v>0.0</v>
      </c>
      <c r="P1292" t="n">
        <v>651.7</v>
      </c>
      <c r="Q1292" t="n">
        <v>651.69</v>
      </c>
      <c r="R1292" t="n">
        <v>37.14</v>
      </c>
      <c r="S1292" t="n">
        <v>37.14</v>
      </c>
      <c r="T1292" t="n">
        <v>8.45</v>
      </c>
      <c r="U1292" t="n">
        <v>8.45</v>
      </c>
      <c r="V1292" t="n">
        <v>145.38</v>
      </c>
      <c r="W1292" t="n">
        <v>145.38</v>
      </c>
      <c r="X1292" t="n">
        <v>11.09</v>
      </c>
      <c r="Y1292" t="n">
        <v>11.09</v>
      </c>
      <c r="Z1292" t="n">
        <v>28.16</v>
      </c>
      <c r="AA1292" t="n">
        <v>28.17</v>
      </c>
      <c r="AB1292" t="n">
        <v>42.24</v>
      </c>
      <c r="AC1292" t="n">
        <v>42.24</v>
      </c>
      <c r="AD1292" t="n">
        <v>42.22000000000003</v>
      </c>
      <c r="AE1292" t="n">
        <v>0.009999999999990905</v>
      </c>
      <c r="AF1292" t="n">
        <v>0.0</v>
      </c>
      <c r="AG1292" t="n">
        <v>0.0</v>
      </c>
      <c r="AH1292" t="n">
        <v>0.0</v>
      </c>
      <c r="AI1292" t="n">
        <v>0.0</v>
      </c>
      <c r="AJ1292" t="n">
        <v>-0.010000000000001563</v>
      </c>
      <c r="AK1292" t="n">
        <v>0.0</v>
      </c>
      <c r="AL1292" t="inlineStr">
        <is>
          <t>unreconciled</t>
        </is>
      </c>
      <c r="AM1292" t="inlineStr">
        <is>
          <t>Order Amount Mismatch (POS&gt;3PO)</t>
        </is>
      </c>
      <c r="AN1292" t="n">
        <v>42.22</v>
      </c>
      <c r="AO1292" t="n">
        <f>ROUND(P1292*100/H1292,2)</f>
        <v>0.0</v>
      </c>
      <c r="AP1292" t="n">
        <f>ROUND(Q1292*100/I1292,2)</f>
        <v>0.0</v>
      </c>
      <c r="AQ1292"/>
      <c r="AR1292"/>
      <c r="AS1292" t="n">
        <v>0.0</v>
      </c>
    </row>
    <row r="1293">
      <c r="A1293" s="1" t="n">
        <v>45234.0</v>
      </c>
      <c r="B1293" s="2" t="n">
        <v>45234.66055555556</v>
      </c>
      <c r="C1293" t="inlineStr">
        <is>
          <t>3140023012059515</t>
        </is>
      </c>
      <c r="D1293" t="inlineStr">
        <is>
          <t>POS0012</t>
        </is>
      </c>
      <c r="E1293" t="inlineStr">
        <is>
          <t>07</t>
        </is>
      </c>
      <c r="F1293" t="inlineStr">
        <is>
          <t>0023</t>
        </is>
      </c>
      <c r="G1293" t="inlineStr">
        <is>
          <t>5313349483</t>
        </is>
      </c>
      <c r="H1293" t="n">
        <v>511.00000000000006</v>
      </c>
      <c r="I1293" t="n">
        <v>486.66</v>
      </c>
      <c r="J1293" t="n">
        <v>449.52</v>
      </c>
      <c r="K1293" t="inlineStr">
        <is>
          <t>sale</t>
        </is>
      </c>
      <c r="L1293" t="inlineStr">
        <is>
          <t/>
        </is>
      </c>
      <c r="M1293" t="inlineStr">
        <is>
          <t/>
        </is>
      </c>
      <c r="N1293" t="n">
        <v>0.0</v>
      </c>
      <c r="O1293" t="n">
        <v>0.0</v>
      </c>
      <c r="P1293" t="n">
        <v>378.78</v>
      </c>
      <c r="Q1293" t="n">
        <v>378.77</v>
      </c>
      <c r="R1293" t="n">
        <v>37.14</v>
      </c>
      <c r="S1293" t="n">
        <v>37.14</v>
      </c>
      <c r="T1293" t="n">
        <v>4.87</v>
      </c>
      <c r="U1293" t="n">
        <v>4.87</v>
      </c>
      <c r="V1293" t="n">
        <v>80.91</v>
      </c>
      <c r="W1293" t="n">
        <v>80.91</v>
      </c>
      <c r="X1293" t="n">
        <v>6.39</v>
      </c>
      <c r="Y1293" t="n">
        <v>6.39</v>
      </c>
      <c r="Z1293" t="n">
        <v>15.71</v>
      </c>
      <c r="AA1293" t="n">
        <v>15.71</v>
      </c>
      <c r="AB1293" t="n">
        <v>24.34</v>
      </c>
      <c r="AC1293" t="n">
        <v>24.33</v>
      </c>
      <c r="AD1293" t="n">
        <v>24.340000000000032</v>
      </c>
      <c r="AE1293" t="n">
        <v>0.009999999999990905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0.010000000000001563</v>
      </c>
      <c r="AL1293" t="inlineStr">
        <is>
          <t>unreconciled</t>
        </is>
      </c>
      <c r="AM1293" t="inlineStr">
        <is>
          <t>Order Amount Mismatch (POS&gt;3PO)</t>
        </is>
      </c>
      <c r="AN1293" t="n">
        <v>24.34</v>
      </c>
      <c r="AO1293" t="n">
        <f>ROUND(P1293*100/H1293,2)</f>
        <v>0.0</v>
      </c>
      <c r="AP1293" t="n">
        <f>ROUND(Q1293*100/I1293,2)</f>
        <v>0.0</v>
      </c>
      <c r="AQ1293"/>
      <c r="AR1293"/>
      <c r="AS1293" t="n">
        <v>0.0</v>
      </c>
    </row>
    <row r="1294">
      <c r="A1294" s="1" t="n">
        <v>45236.0</v>
      </c>
      <c r="B1294" s="2" t="n">
        <v>45236.82913194445</v>
      </c>
      <c r="C1294" t="inlineStr">
        <is>
          <t>3140094012086610</t>
        </is>
      </c>
      <c r="D1294" t="inlineStr">
        <is>
          <t>POS0012</t>
        </is>
      </c>
      <c r="E1294" t="inlineStr">
        <is>
          <t>25</t>
        </is>
      </c>
      <c r="F1294" t="inlineStr">
        <is>
          <t>0094</t>
        </is>
      </c>
      <c r="G1294" t="inlineStr">
        <is>
          <t>5313365837</t>
        </is>
      </c>
      <c r="H1294" t="n">
        <v>275.0</v>
      </c>
      <c r="I1294" t="n">
        <v>261.9</v>
      </c>
      <c r="J1294" t="n">
        <v>224.76</v>
      </c>
      <c r="K1294" t="inlineStr">
        <is>
          <t>sale</t>
        </is>
      </c>
      <c r="L1294" t="inlineStr">
        <is>
          <t/>
        </is>
      </c>
      <c r="M1294" t="inlineStr">
        <is>
          <t/>
        </is>
      </c>
      <c r="N1294" t="n">
        <v>0.0</v>
      </c>
      <c r="O1294" t="n">
        <v>0.0</v>
      </c>
      <c r="P1294" t="n">
        <v>207.48</v>
      </c>
      <c r="Q1294" t="n">
        <v>207.48</v>
      </c>
      <c r="R1294" t="n">
        <v>37.14</v>
      </c>
      <c r="S1294" t="n">
        <v>37.14</v>
      </c>
      <c r="T1294" t="n">
        <v>2.62</v>
      </c>
      <c r="U1294" t="n">
        <v>2.62</v>
      </c>
      <c r="V1294" t="n">
        <v>40.46</v>
      </c>
      <c r="W1294" t="n">
        <v>40.46</v>
      </c>
      <c r="X1294" t="n">
        <v>3.44</v>
      </c>
      <c r="Y1294" t="n">
        <v>3.44</v>
      </c>
      <c r="Z1294" t="n">
        <v>7.9</v>
      </c>
      <c r="AA1294" t="n">
        <v>7.9</v>
      </c>
      <c r="AB1294" t="n">
        <v>13.1</v>
      </c>
      <c r="AC1294" t="n">
        <v>13.1</v>
      </c>
      <c r="AD1294" t="n">
        <v>13.100000000000023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inlineStr">
        <is>
          <t>unreconciled</t>
        </is>
      </c>
      <c r="AM1294" t="inlineStr">
        <is>
          <t>Order Amount Mismatch (POS&gt;3PO)</t>
        </is>
      </c>
      <c r="AN1294" t="n">
        <v>13.1</v>
      </c>
      <c r="AO1294" t="n">
        <f>ROUND(P1294*100/H1294,2)</f>
        <v>0.0</v>
      </c>
      <c r="AP1294" t="n">
        <f>ROUND(Q1294*100/I1294,2)</f>
        <v>0.0</v>
      </c>
      <c r="AQ1294"/>
      <c r="AR1294"/>
      <c r="AS1294" t="n">
        <v>0.0</v>
      </c>
    </row>
    <row r="1295">
      <c r="A1295" s="1" t="n">
        <v>45234.0</v>
      </c>
      <c r="B1295" s="2" t="n">
        <v>45234.87241898148</v>
      </c>
      <c r="C1295" t="inlineStr">
        <is>
          <t>3140023012059617</t>
        </is>
      </c>
      <c r="D1295" t="inlineStr">
        <is>
          <t>POS0012</t>
        </is>
      </c>
      <c r="E1295" t="inlineStr">
        <is>
          <t>09</t>
        </is>
      </c>
      <c r="F1295" t="inlineStr">
        <is>
          <t>0023</t>
        </is>
      </c>
      <c r="G1295" t="inlineStr">
        <is>
          <t>5313366522</t>
        </is>
      </c>
      <c r="H1295" t="n">
        <v>396.0</v>
      </c>
      <c r="I1295" t="n">
        <v>377.14</v>
      </c>
      <c r="J1295" t="n">
        <v>340.0</v>
      </c>
      <c r="K1295" t="inlineStr">
        <is>
          <t>sale</t>
        </is>
      </c>
      <c r="L1295" t="inlineStr">
        <is>
          <t/>
        </is>
      </c>
      <c r="M1295" t="inlineStr">
        <is>
          <t/>
        </is>
      </c>
      <c r="N1295" t="n">
        <v>0.0</v>
      </c>
      <c r="O1295" t="n">
        <v>0.0</v>
      </c>
      <c r="P1295" t="n">
        <v>295.31</v>
      </c>
      <c r="Q1295" t="n">
        <v>295.31</v>
      </c>
      <c r="R1295" t="n">
        <v>37.14</v>
      </c>
      <c r="S1295" t="n">
        <v>37.14</v>
      </c>
      <c r="T1295" t="n">
        <v>3.77</v>
      </c>
      <c r="U1295" t="n">
        <v>3.77</v>
      </c>
      <c r="V1295" t="n">
        <v>61.2</v>
      </c>
      <c r="W1295" t="n">
        <v>61.2</v>
      </c>
      <c r="X1295" t="n">
        <v>4.95</v>
      </c>
      <c r="Y1295" t="n">
        <v>4.95</v>
      </c>
      <c r="Z1295" t="n">
        <v>11.91</v>
      </c>
      <c r="AA1295" t="n">
        <v>11.91</v>
      </c>
      <c r="AB1295" t="n">
        <v>18.86</v>
      </c>
      <c r="AC1295" t="n">
        <v>18.86</v>
      </c>
      <c r="AD1295" t="n">
        <v>18.860000000000014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0.0</v>
      </c>
      <c r="AL1295" t="inlineStr">
        <is>
          <t>unreconciled</t>
        </is>
      </c>
      <c r="AM1295" t="inlineStr">
        <is>
          <t>Order Amount Mismatch (POS&gt;3PO)</t>
        </is>
      </c>
      <c r="AN1295" t="n">
        <v>18.86</v>
      </c>
      <c r="AO1295" t="n">
        <f>ROUND(P1295*100/H1295,2)</f>
        <v>0.0</v>
      </c>
      <c r="AP1295" t="n">
        <f>ROUND(Q1295*100/I1295,2)</f>
        <v>0.0</v>
      </c>
      <c r="AQ1295"/>
      <c r="AR1295"/>
      <c r="AS1295" t="n">
        <v>0.0</v>
      </c>
    </row>
    <row r="1296">
      <c r="A1296" s="1" t="n">
        <v>45234.0</v>
      </c>
      <c r="B1296" s="2" t="n">
        <v>45234.84291666667</v>
      </c>
      <c r="C1296" t="inlineStr">
        <is>
          <t>3140094012085714</t>
        </is>
      </c>
      <c r="D1296" t="inlineStr">
        <is>
          <t>POS0012</t>
        </is>
      </c>
      <c r="E1296" t="inlineStr">
        <is>
          <t>29</t>
        </is>
      </c>
      <c r="F1296" t="inlineStr">
        <is>
          <t>0094</t>
        </is>
      </c>
      <c r="G1296" t="inlineStr">
        <is>
          <t>5313389907</t>
        </is>
      </c>
      <c r="H1296" t="n">
        <v>422.0</v>
      </c>
      <c r="I1296" t="n">
        <v>401.9</v>
      </c>
      <c r="J1296" t="n">
        <v>364.76</v>
      </c>
      <c r="K1296" t="inlineStr">
        <is>
          <t>sale</t>
        </is>
      </c>
      <c r="L1296" t="inlineStr">
        <is>
          <t/>
        </is>
      </c>
      <c r="M1296" t="inlineStr">
        <is>
          <t/>
        </is>
      </c>
      <c r="N1296" t="n">
        <v>0.0</v>
      </c>
      <c r="O1296" t="n">
        <v>0.0</v>
      </c>
      <c r="P1296" t="n">
        <v>314.17</v>
      </c>
      <c r="Q1296" t="n">
        <v>314.17</v>
      </c>
      <c r="R1296" t="n">
        <v>37.14</v>
      </c>
      <c r="S1296" t="n">
        <v>37.14</v>
      </c>
      <c r="T1296" t="n">
        <v>4.02</v>
      </c>
      <c r="U1296" t="n">
        <v>4.02</v>
      </c>
      <c r="V1296" t="n">
        <v>65.66</v>
      </c>
      <c r="W1296" t="n">
        <v>65.66</v>
      </c>
      <c r="X1296" t="n">
        <v>5.28</v>
      </c>
      <c r="Y1296" t="n">
        <v>5.28</v>
      </c>
      <c r="Z1296" t="n">
        <v>12.77</v>
      </c>
      <c r="AA1296" t="n">
        <v>12.77</v>
      </c>
      <c r="AB1296" t="n">
        <v>20.1</v>
      </c>
      <c r="AC1296" t="n">
        <v>20.1</v>
      </c>
      <c r="AD1296" t="n">
        <v>20.100000000000023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0.0</v>
      </c>
      <c r="AL1296" t="inlineStr">
        <is>
          <t>unreconciled</t>
        </is>
      </c>
      <c r="AM1296" t="inlineStr">
        <is>
          <t>Order Amount Mismatch (POS&gt;3PO)</t>
        </is>
      </c>
      <c r="AN1296" t="n">
        <v>20.1</v>
      </c>
      <c r="AO1296" t="n">
        <f>ROUND(P1296*100/H1296,2)</f>
        <v>0.0</v>
      </c>
      <c r="AP1296" t="n">
        <f>ROUND(Q1296*100/I1296,2)</f>
        <v>0.0</v>
      </c>
      <c r="AQ1296"/>
      <c r="AR1296"/>
      <c r="AS1296" t="n">
        <v>0.0</v>
      </c>
    </row>
    <row r="1297">
      <c r="A1297" s="1" t="n">
        <v>45234.0</v>
      </c>
      <c r="B1297" s="2" t="n">
        <v>45234.74228009259</v>
      </c>
      <c r="C1297" t="inlineStr">
        <is>
          <t>3140023012059551</t>
        </is>
      </c>
      <c r="D1297" t="inlineStr">
        <is>
          <t>POS0012</t>
        </is>
      </c>
      <c r="E1297" t="inlineStr">
        <is>
          <t>43</t>
        </is>
      </c>
      <c r="F1297" t="inlineStr">
        <is>
          <t>0023</t>
        </is>
      </c>
      <c r="G1297" t="inlineStr">
        <is>
          <t>5313396879</t>
        </is>
      </c>
      <c r="H1297" t="n">
        <v>445.0</v>
      </c>
      <c r="I1297" t="n">
        <v>423.81</v>
      </c>
      <c r="J1297" t="n">
        <v>386.67</v>
      </c>
      <c r="K1297" t="inlineStr">
        <is>
          <t>sale</t>
        </is>
      </c>
      <c r="L1297" t="inlineStr">
        <is>
          <t/>
        </is>
      </c>
      <c r="M1297" t="inlineStr">
        <is>
          <t/>
        </is>
      </c>
      <c r="N1297" t="n">
        <v>0.0</v>
      </c>
      <c r="O1297" t="n">
        <v>0.0</v>
      </c>
      <c r="P1297" t="n">
        <v>330.88</v>
      </c>
      <c r="Q1297" t="n">
        <v>330.87</v>
      </c>
      <c r="R1297" t="n">
        <v>37.14</v>
      </c>
      <c r="S1297" t="n">
        <v>37.14</v>
      </c>
      <c r="T1297" t="n">
        <v>4.24</v>
      </c>
      <c r="U1297" t="n">
        <v>4.24</v>
      </c>
      <c r="V1297" t="n">
        <v>69.6</v>
      </c>
      <c r="W1297" t="n">
        <v>69.6</v>
      </c>
      <c r="X1297" t="n">
        <v>5.56</v>
      </c>
      <c r="Y1297" t="n">
        <v>5.56</v>
      </c>
      <c r="Z1297" t="n">
        <v>13.53</v>
      </c>
      <c r="AA1297" t="n">
        <v>13.53</v>
      </c>
      <c r="AB1297" t="n">
        <v>21.2</v>
      </c>
      <c r="AC1297" t="n">
        <v>21.19</v>
      </c>
      <c r="AD1297" t="n">
        <v>21.189999999999998</v>
      </c>
      <c r="AE1297" t="n">
        <v>0.009999999999990905</v>
      </c>
      <c r="AF1297" t="n">
        <v>0.0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0.00999999999999801</v>
      </c>
      <c r="AL1297" t="inlineStr">
        <is>
          <t>unreconciled</t>
        </is>
      </c>
      <c r="AM1297" t="inlineStr">
        <is>
          <t>Order Amount Mismatch (POS&gt;3PO)</t>
        </is>
      </c>
      <c r="AN1297" t="n">
        <v>21.19</v>
      </c>
      <c r="AO1297" t="n">
        <f>ROUND(P1297*100/H1297,2)</f>
        <v>0.0</v>
      </c>
      <c r="AP1297" t="n">
        <f>ROUND(Q1297*100/I1297,2)</f>
        <v>0.0</v>
      </c>
      <c r="AQ1297"/>
      <c r="AR1297"/>
      <c r="AS1297" t="n">
        <v>0.0</v>
      </c>
    </row>
    <row r="1298">
      <c r="A1298" s="1" t="n">
        <v>45233.0</v>
      </c>
      <c r="B1298" s="2" t="n">
        <v>45233.82712962963</v>
      </c>
      <c r="C1298" t="inlineStr">
        <is>
          <t>3140094012085247</t>
        </is>
      </c>
      <c r="D1298" t="inlineStr">
        <is>
          <t>POS0012</t>
        </is>
      </c>
      <c r="E1298" t="inlineStr">
        <is>
          <t>62</t>
        </is>
      </c>
      <c r="F1298" t="inlineStr">
        <is>
          <t>0094</t>
        </is>
      </c>
      <c r="G1298" t="inlineStr">
        <is>
          <t>5313419036</t>
        </is>
      </c>
      <c r="H1298" t="n">
        <v>524.0</v>
      </c>
      <c r="I1298" t="n">
        <v>576.18</v>
      </c>
      <c r="J1298" t="n">
        <v>539.04</v>
      </c>
      <c r="K1298" t="inlineStr">
        <is>
          <t>sale</t>
        </is>
      </c>
      <c r="L1298" t="inlineStr">
        <is>
          <t/>
        </is>
      </c>
      <c r="M1298" t="inlineStr">
        <is>
          <t/>
        </is>
      </c>
      <c r="N1298" t="n">
        <v>0.0</v>
      </c>
      <c r="O1298" t="n">
        <v>0.0</v>
      </c>
      <c r="P1298" t="n">
        <v>447.0</v>
      </c>
      <c r="Q1298" t="n">
        <v>388.22</v>
      </c>
      <c r="R1298" t="n">
        <v>37.14</v>
      </c>
      <c r="S1298" t="n">
        <v>37.14</v>
      </c>
      <c r="T1298" t="n">
        <v>5.76</v>
      </c>
      <c r="U1298" t="n">
        <v>4.99</v>
      </c>
      <c r="V1298" t="n">
        <v>97.03</v>
      </c>
      <c r="W1298" t="n">
        <v>83.14</v>
      </c>
      <c r="X1298" t="n">
        <v>7.56</v>
      </c>
      <c r="Y1298" t="n">
        <v>6.55</v>
      </c>
      <c r="Z1298" t="n">
        <v>18.83</v>
      </c>
      <c r="AA1298" t="n">
        <v>16.15</v>
      </c>
      <c r="AB1298" t="n">
        <v>24.96</v>
      </c>
      <c r="AC1298" t="n">
        <v>24.95</v>
      </c>
      <c r="AD1298" t="n">
        <v>-52.17999999999995</v>
      </c>
      <c r="AE1298" t="n">
        <v>58.77999999999997</v>
      </c>
      <c r="AF1298" t="n">
        <v>0.0</v>
      </c>
      <c r="AG1298" t="n">
        <v>0.7699999999999996</v>
      </c>
      <c r="AH1298" t="n">
        <v>13.89</v>
      </c>
      <c r="AI1298" t="n">
        <v>1.0099999999999998</v>
      </c>
      <c r="AJ1298" t="n">
        <v>2.6799999999999997</v>
      </c>
      <c r="AK1298" t="n">
        <v>0.010000000000001563</v>
      </c>
      <c r="AL1298" t="inlineStr">
        <is>
          <t>unreconciled</t>
        </is>
      </c>
      <c r="AM1298" t="inlineStr">
        <is>
          <t>Order Amount Mismatch (3PO&gt;POS)</t>
        </is>
      </c>
      <c r="AN1298" t="n">
        <v>52.18</v>
      </c>
      <c r="AO1298" t="n">
        <f>ROUND(P1298*100/H1298,2)</f>
        <v>0.0</v>
      </c>
      <c r="AP1298" t="n">
        <f>ROUND(Q1298*100/I1298,2)</f>
        <v>0.0</v>
      </c>
      <c r="AQ1298"/>
      <c r="AR1298"/>
      <c r="AS1298" t="n">
        <v>0.0</v>
      </c>
    </row>
    <row r="1299">
      <c r="A1299" s="1" t="n">
        <v>45233.0</v>
      </c>
      <c r="B1299" s="2" t="n">
        <v>45233.8859375</v>
      </c>
      <c r="C1299" t="inlineStr">
        <is>
          <t>3140023012059333</t>
        </is>
      </c>
      <c r="D1299" t="inlineStr">
        <is>
          <t>POS0012</t>
        </is>
      </c>
      <c r="E1299" t="inlineStr">
        <is>
          <t>26</t>
        </is>
      </c>
      <c r="F1299" t="inlineStr">
        <is>
          <t>0023</t>
        </is>
      </c>
      <c r="G1299" t="inlineStr">
        <is>
          <t>5313446577</t>
        </is>
      </c>
      <c r="H1299" t="n">
        <v>279.0</v>
      </c>
      <c r="I1299" t="n">
        <v>342.85</v>
      </c>
      <c r="J1299" t="n">
        <v>305.71</v>
      </c>
      <c r="K1299" t="inlineStr">
        <is>
          <t>sale</t>
        </is>
      </c>
      <c r="L1299" t="inlineStr">
        <is>
          <t/>
        </is>
      </c>
      <c r="M1299" t="inlineStr">
        <is>
          <t/>
        </is>
      </c>
      <c r="N1299" t="n">
        <v>0.0</v>
      </c>
      <c r="O1299" t="n">
        <v>0.0</v>
      </c>
      <c r="P1299" t="n">
        <v>269.17</v>
      </c>
      <c r="Q1299" t="n">
        <v>210.39</v>
      </c>
      <c r="R1299" t="n">
        <v>37.14</v>
      </c>
      <c r="S1299" t="n">
        <v>37.14</v>
      </c>
      <c r="T1299" t="n">
        <v>3.43</v>
      </c>
      <c r="U1299" t="n">
        <v>2.66</v>
      </c>
      <c r="V1299" t="n">
        <v>55.03</v>
      </c>
      <c r="W1299" t="n">
        <v>41.14</v>
      </c>
      <c r="X1299" t="n">
        <v>4.5</v>
      </c>
      <c r="Y1299" t="n">
        <v>3.49</v>
      </c>
      <c r="Z1299" t="n">
        <v>10.72</v>
      </c>
      <c r="AA1299" t="n">
        <v>8.04</v>
      </c>
      <c r="AB1299" t="n">
        <v>13.28</v>
      </c>
      <c r="AC1299" t="n">
        <v>13.29</v>
      </c>
      <c r="AD1299" t="n">
        <v>-63.85000000000002</v>
      </c>
      <c r="AE1299" t="n">
        <v>58.78000000000003</v>
      </c>
      <c r="AF1299" t="n">
        <v>0.0</v>
      </c>
      <c r="AG1299" t="n">
        <v>0.77</v>
      </c>
      <c r="AH1299" t="n">
        <v>13.89</v>
      </c>
      <c r="AI1299" t="n">
        <v>1.0099999999999998</v>
      </c>
      <c r="AJ1299" t="n">
        <v>2.6800000000000015</v>
      </c>
      <c r="AK1299" t="n">
        <v>-0.009999999999999787</v>
      </c>
      <c r="AL1299" t="inlineStr">
        <is>
          <t>unreconciled</t>
        </is>
      </c>
      <c r="AM1299" t="inlineStr">
        <is>
          <t>Order Amount Mismatch (3PO&gt;POS)</t>
        </is>
      </c>
      <c r="AN1299" t="n">
        <v>63.85</v>
      </c>
      <c r="AO1299" t="n">
        <f>ROUND(P1299*100/H1299,2)</f>
        <v>0.0</v>
      </c>
      <c r="AP1299" t="n">
        <f>ROUND(Q1299*100/I1299,2)</f>
        <v>0.0</v>
      </c>
      <c r="AQ1299"/>
      <c r="AR1299"/>
      <c r="AS1299" t="n">
        <v>0.0</v>
      </c>
    </row>
    <row r="1300">
      <c r="A1300" s="1" t="n">
        <v>45233.0</v>
      </c>
      <c r="B1300" s="2" t="n">
        <v>45233.843194444446</v>
      </c>
      <c r="C1300" t="inlineStr">
        <is>
          <t>3140094012085265</t>
        </is>
      </c>
      <c r="D1300" t="inlineStr">
        <is>
          <t>POS0012</t>
        </is>
      </c>
      <c r="E1300" t="inlineStr">
        <is>
          <t>80</t>
        </is>
      </c>
      <c r="F1300" t="inlineStr">
        <is>
          <t>0094</t>
        </is>
      </c>
      <c r="G1300" t="inlineStr">
        <is>
          <t>5313456950</t>
        </is>
      </c>
      <c r="H1300" t="n">
        <v>248.0</v>
      </c>
      <c r="I1300" t="n">
        <v>236.19</v>
      </c>
      <c r="J1300" t="n">
        <v>199.05</v>
      </c>
      <c r="K1300" t="inlineStr">
        <is>
          <t>sale</t>
        </is>
      </c>
      <c r="L1300" t="inlineStr">
        <is>
          <t/>
        </is>
      </c>
      <c r="M1300" t="inlineStr">
        <is>
          <t/>
        </is>
      </c>
      <c r="N1300" t="n">
        <v>0.0</v>
      </c>
      <c r="O1300" t="n">
        <v>0.0</v>
      </c>
      <c r="P1300" t="n">
        <v>187.89</v>
      </c>
      <c r="Q1300" t="n">
        <v>187.88</v>
      </c>
      <c r="R1300" t="n">
        <v>37.14</v>
      </c>
      <c r="S1300" t="n">
        <v>37.14</v>
      </c>
      <c r="T1300" t="n">
        <v>2.36</v>
      </c>
      <c r="U1300" t="n">
        <v>2.36</v>
      </c>
      <c r="V1300" t="n">
        <v>35.83</v>
      </c>
      <c r="W1300" t="n">
        <v>35.83</v>
      </c>
      <c r="X1300" t="n">
        <v>3.1</v>
      </c>
      <c r="Y1300" t="n">
        <v>3.1</v>
      </c>
      <c r="Z1300" t="n">
        <v>7.01</v>
      </c>
      <c r="AA1300" t="n">
        <v>7.01</v>
      </c>
      <c r="AB1300" t="n">
        <v>11.82</v>
      </c>
      <c r="AC1300" t="n">
        <v>11.81</v>
      </c>
      <c r="AD1300" t="n">
        <v>11.810000000000002</v>
      </c>
      <c r="AE1300" t="n">
        <v>0.009999999999990905</v>
      </c>
      <c r="AF1300" t="n">
        <v>0.0</v>
      </c>
      <c r="AG1300" t="n">
        <v>0.0</v>
      </c>
      <c r="AH1300" t="n">
        <v>0.0</v>
      </c>
      <c r="AI1300" t="n">
        <v>0.0</v>
      </c>
      <c r="AJ1300" t="n">
        <v>0.0</v>
      </c>
      <c r="AK1300" t="n">
        <v>0.009999999999999787</v>
      </c>
      <c r="AL1300" t="inlineStr">
        <is>
          <t>unreconciled</t>
        </is>
      </c>
      <c r="AM1300" t="inlineStr">
        <is>
          <t>Order Amount Mismatch (POS&gt;3PO)</t>
        </is>
      </c>
      <c r="AN1300" t="n">
        <v>11.81</v>
      </c>
      <c r="AO1300" t="n">
        <f>ROUND(P1300*100/H1300,2)</f>
        <v>0.0</v>
      </c>
      <c r="AP1300" t="n">
        <f>ROUND(Q1300*100/I1300,2)</f>
        <v>0.0</v>
      </c>
      <c r="AQ1300"/>
      <c r="AR1300"/>
      <c r="AS1300" t="n">
        <v>0.0</v>
      </c>
    </row>
    <row r="1301">
      <c r="A1301" s="1" t="n">
        <v>45233.0</v>
      </c>
      <c r="B1301" s="2" t="n">
        <v>45233.91260416667</v>
      </c>
      <c r="C1301" t="inlineStr">
        <is>
          <t>3140094012085345</t>
        </is>
      </c>
      <c r="D1301" t="inlineStr">
        <is>
          <t>POS0012</t>
        </is>
      </c>
      <c r="E1301" t="inlineStr">
        <is>
          <t>60</t>
        </is>
      </c>
      <c r="F1301" t="inlineStr">
        <is>
          <t>0094</t>
        </is>
      </c>
      <c r="G1301" t="inlineStr">
        <is>
          <t>5313461549</t>
        </is>
      </c>
      <c r="H1301" t="n">
        <v>283.0</v>
      </c>
      <c r="I1301" t="n">
        <v>346.66</v>
      </c>
      <c r="J1301" t="n">
        <v>309.52</v>
      </c>
      <c r="K1301" t="inlineStr">
        <is>
          <t>sale</t>
        </is>
      </c>
      <c r="L1301" t="inlineStr">
        <is>
          <t/>
        </is>
      </c>
      <c r="M1301" t="inlineStr">
        <is>
          <t/>
        </is>
      </c>
      <c r="N1301" t="n">
        <v>0.0</v>
      </c>
      <c r="O1301" t="n">
        <v>0.0</v>
      </c>
      <c r="P1301" t="n">
        <v>272.08</v>
      </c>
      <c r="Q1301" t="n">
        <v>213.28</v>
      </c>
      <c r="R1301" t="n">
        <v>37.14</v>
      </c>
      <c r="S1301" t="n">
        <v>37.14</v>
      </c>
      <c r="T1301" t="n">
        <v>3.47</v>
      </c>
      <c r="U1301" t="n">
        <v>2.7</v>
      </c>
      <c r="V1301" t="n">
        <v>55.71</v>
      </c>
      <c r="W1301" t="n">
        <v>41.83</v>
      </c>
      <c r="X1301" t="n">
        <v>4.55</v>
      </c>
      <c r="Y1301" t="n">
        <v>3.54</v>
      </c>
      <c r="Z1301" t="n">
        <v>10.85</v>
      </c>
      <c r="AA1301" t="n">
        <v>8.17</v>
      </c>
      <c r="AB1301" t="n">
        <v>13.48</v>
      </c>
      <c r="AC1301" t="n">
        <v>13.48</v>
      </c>
      <c r="AD1301" t="n">
        <v>-63.660000000000025</v>
      </c>
      <c r="AE1301" t="n">
        <v>58.79999999999998</v>
      </c>
      <c r="AF1301" t="n">
        <v>0.0</v>
      </c>
      <c r="AG1301" t="n">
        <v>0.77</v>
      </c>
      <c r="AH1301" t="n">
        <v>13.880000000000003</v>
      </c>
      <c r="AI1301" t="n">
        <v>1.0099999999999998</v>
      </c>
      <c r="AJ1301" t="n">
        <v>2.6799999999999997</v>
      </c>
      <c r="AK1301" t="n">
        <v>0.0</v>
      </c>
      <c r="AL1301" t="inlineStr">
        <is>
          <t>unreconciled</t>
        </is>
      </c>
      <c r="AM1301" t="inlineStr">
        <is>
          <t>Order Amount Mismatch (3PO&gt;POS)</t>
        </is>
      </c>
      <c r="AN1301" t="n">
        <v>63.66</v>
      </c>
      <c r="AO1301" t="n">
        <f>ROUND(P1301*100/H1301,2)</f>
        <v>0.0</v>
      </c>
      <c r="AP1301" t="n">
        <f>ROUND(Q1301*100/I1301,2)</f>
        <v>0.0</v>
      </c>
      <c r="AQ1301"/>
      <c r="AR1301"/>
      <c r="AS1301" t="n">
        <v>0.0</v>
      </c>
    </row>
    <row r="1302">
      <c r="A1302" s="1" t="n">
        <v>45235.0</v>
      </c>
      <c r="B1302" s="2" t="n">
        <v>45235.77736111111</v>
      </c>
      <c r="C1302" t="inlineStr">
        <is>
          <t>3140023012059813</t>
        </is>
      </c>
      <c r="D1302" t="inlineStr">
        <is>
          <t>POS0012</t>
        </is>
      </c>
      <c r="E1302" t="inlineStr">
        <is>
          <t>05</t>
        </is>
      </c>
      <c r="F1302" t="inlineStr">
        <is>
          <t>0023</t>
        </is>
      </c>
      <c r="G1302" t="inlineStr">
        <is>
          <t>5313467403</t>
        </is>
      </c>
      <c r="H1302" t="n">
        <v>523.0</v>
      </c>
      <c r="I1302" t="n">
        <v>498.09</v>
      </c>
      <c r="J1302" t="n">
        <v>460.95</v>
      </c>
      <c r="K1302" t="inlineStr">
        <is>
          <t>sale</t>
        </is>
      </c>
      <c r="L1302" t="inlineStr">
        <is>
          <t/>
        </is>
      </c>
      <c r="M1302" t="inlineStr">
        <is>
          <t/>
        </is>
      </c>
      <c r="N1302" t="n">
        <v>0.0</v>
      </c>
      <c r="O1302" t="n">
        <v>0.0</v>
      </c>
      <c r="P1302" t="n">
        <v>387.49</v>
      </c>
      <c r="Q1302" t="n">
        <v>387.5</v>
      </c>
      <c r="R1302" t="n">
        <v>37.14</v>
      </c>
      <c r="S1302" t="n">
        <v>37.14</v>
      </c>
      <c r="T1302" t="n">
        <v>4.98</v>
      </c>
      <c r="U1302" t="n">
        <v>4.98</v>
      </c>
      <c r="V1302" t="n">
        <v>82.97</v>
      </c>
      <c r="W1302" t="n">
        <v>82.97</v>
      </c>
      <c r="X1302" t="n">
        <v>6.54</v>
      </c>
      <c r="Y1302" t="n">
        <v>6.54</v>
      </c>
      <c r="Z1302" t="n">
        <v>16.11</v>
      </c>
      <c r="AA1302" t="n">
        <v>16.11</v>
      </c>
      <c r="AB1302" t="n">
        <v>24.9</v>
      </c>
      <c r="AC1302" t="n">
        <v>24.91</v>
      </c>
      <c r="AD1302" t="n">
        <v>24.910000000000025</v>
      </c>
      <c r="AE1302" t="n">
        <v>-0.009999999999990905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-0.010000000000001563</v>
      </c>
      <c r="AL1302" t="inlineStr">
        <is>
          <t>unreconciled</t>
        </is>
      </c>
      <c r="AM1302" t="inlineStr">
        <is>
          <t>Order Amount Mismatch (POS&gt;3PO)</t>
        </is>
      </c>
      <c r="AN1302" t="n">
        <v>24.91</v>
      </c>
      <c r="AO1302" t="n">
        <f>ROUND(P1302*100/H1302,2)</f>
        <v>0.0</v>
      </c>
      <c r="AP1302" t="n">
        <f>ROUND(Q1302*100/I1302,2)</f>
        <v>0.0</v>
      </c>
      <c r="AQ1302"/>
      <c r="AR1302"/>
      <c r="AS1302" t="n">
        <v>0.0</v>
      </c>
    </row>
    <row r="1303">
      <c r="A1303" s="1" t="n">
        <v>45233.0</v>
      </c>
      <c r="B1303" s="2" t="n">
        <v>45233.92767361111</v>
      </c>
      <c r="C1303" t="inlineStr">
        <is>
          <t>3140023012059352</t>
        </is>
      </c>
      <c r="D1303" t="inlineStr">
        <is>
          <t>POS0012</t>
        </is>
      </c>
      <c r="E1303" t="inlineStr">
        <is>
          <t>45</t>
        </is>
      </c>
      <c r="F1303" t="inlineStr">
        <is>
          <t>0023</t>
        </is>
      </c>
      <c r="G1303" t="inlineStr">
        <is>
          <t>5313474487</t>
        </is>
      </c>
      <c r="H1303" t="n">
        <v>399.0</v>
      </c>
      <c r="I1303" t="n">
        <v>457.14</v>
      </c>
      <c r="J1303" t="n">
        <v>420.0</v>
      </c>
      <c r="K1303" t="inlineStr">
        <is>
          <t>sale</t>
        </is>
      </c>
      <c r="L1303" t="inlineStr">
        <is>
          <t/>
        </is>
      </c>
      <c r="M1303" t="inlineStr">
        <is>
          <t/>
        </is>
      </c>
      <c r="N1303" t="n">
        <v>0.0</v>
      </c>
      <c r="O1303" t="n">
        <v>0.0</v>
      </c>
      <c r="P1303" t="n">
        <v>356.28</v>
      </c>
      <c r="Q1303" t="n">
        <v>297.49</v>
      </c>
      <c r="R1303" t="n">
        <v>37.14</v>
      </c>
      <c r="S1303" t="n">
        <v>37.14</v>
      </c>
      <c r="T1303" t="n">
        <v>4.57</v>
      </c>
      <c r="U1303" t="n">
        <v>3.8</v>
      </c>
      <c r="V1303" t="n">
        <v>75.6</v>
      </c>
      <c r="W1303" t="n">
        <v>61.71</v>
      </c>
      <c r="X1303" t="n">
        <v>6.0</v>
      </c>
      <c r="Y1303" t="n">
        <v>4.99</v>
      </c>
      <c r="Z1303" t="n">
        <v>14.69</v>
      </c>
      <c r="AA1303" t="n">
        <v>12.01</v>
      </c>
      <c r="AB1303" t="n">
        <v>19.0</v>
      </c>
      <c r="AC1303" t="n">
        <v>19.0</v>
      </c>
      <c r="AD1303" t="n">
        <v>-58.139999999999986</v>
      </c>
      <c r="AE1303" t="n">
        <v>58.789999999999964</v>
      </c>
      <c r="AF1303" t="n">
        <v>0.0</v>
      </c>
      <c r="AG1303" t="n">
        <v>0.7700000000000005</v>
      </c>
      <c r="AH1303" t="n">
        <v>13.889999999999993</v>
      </c>
      <c r="AI1303" t="n">
        <v>1.0099999999999998</v>
      </c>
      <c r="AJ1303" t="n">
        <v>2.6799999999999997</v>
      </c>
      <c r="AK1303" t="n">
        <v>0.0</v>
      </c>
      <c r="AL1303" t="inlineStr">
        <is>
          <t>unreconciled</t>
        </is>
      </c>
      <c r="AM1303" t="inlineStr">
        <is>
          <t>Order Amount Mismatch (3PO&gt;POS)</t>
        </is>
      </c>
      <c r="AN1303" t="n">
        <v>58.14</v>
      </c>
      <c r="AO1303" t="n">
        <f>ROUND(P1303*100/H1303,2)</f>
        <v>0.0</v>
      </c>
      <c r="AP1303" t="n">
        <f>ROUND(Q1303*100/I1303,2)</f>
        <v>0.0</v>
      </c>
      <c r="AQ1303"/>
      <c r="AR1303"/>
      <c r="AS1303" t="n">
        <v>0.0</v>
      </c>
    </row>
    <row r="1304">
      <c r="A1304" s="1" t="n">
        <v>45233.0</v>
      </c>
      <c r="B1304" s="2" t="n">
        <v>45233.76163194444</v>
      </c>
      <c r="C1304" t="inlineStr">
        <is>
          <t>3140094012085188</t>
        </is>
      </c>
      <c r="D1304" t="inlineStr">
        <is>
          <t>POS0012</t>
        </is>
      </c>
      <c r="E1304" t="inlineStr">
        <is>
          <t>03</t>
        </is>
      </c>
      <c r="F1304" t="inlineStr">
        <is>
          <t>0094</t>
        </is>
      </c>
      <c r="G1304" t="inlineStr">
        <is>
          <t>5313483572</t>
        </is>
      </c>
      <c r="H1304" t="n">
        <v>198.0</v>
      </c>
      <c r="I1304" t="n">
        <v>188.57</v>
      </c>
      <c r="J1304" t="n">
        <v>151.43</v>
      </c>
      <c r="K1304" t="inlineStr">
        <is>
          <t>sale</t>
        </is>
      </c>
      <c r="L1304" t="inlineStr">
        <is>
          <t/>
        </is>
      </c>
      <c r="M1304" t="inlineStr">
        <is>
          <t/>
        </is>
      </c>
      <c r="N1304" t="n">
        <v>0.0</v>
      </c>
      <c r="O1304" t="n">
        <v>0.0</v>
      </c>
      <c r="P1304" t="n">
        <v>151.59</v>
      </c>
      <c r="Q1304" t="n">
        <v>151.57</v>
      </c>
      <c r="R1304" t="n">
        <v>37.14</v>
      </c>
      <c r="S1304" t="n">
        <v>37.14</v>
      </c>
      <c r="T1304" t="n">
        <v>1.89</v>
      </c>
      <c r="U1304" t="n">
        <v>1.89</v>
      </c>
      <c r="V1304" t="n">
        <v>27.26</v>
      </c>
      <c r="W1304" t="n">
        <v>27.26</v>
      </c>
      <c r="X1304" t="n">
        <v>2.48</v>
      </c>
      <c r="Y1304" t="n">
        <v>2.48</v>
      </c>
      <c r="Z1304" t="n">
        <v>5.35</v>
      </c>
      <c r="AA1304" t="n">
        <v>5.36</v>
      </c>
      <c r="AB1304" t="n">
        <v>9.42</v>
      </c>
      <c r="AC1304" t="n">
        <v>9.43</v>
      </c>
      <c r="AD1304" t="n">
        <v>9.430000000000007</v>
      </c>
      <c r="AE1304" t="n">
        <v>0.020000000000010232</v>
      </c>
      <c r="AF1304" t="n">
        <v>0.0</v>
      </c>
      <c r="AG1304" t="n">
        <v>0.0</v>
      </c>
      <c r="AH1304" t="n">
        <v>0.0</v>
      </c>
      <c r="AI1304" t="n">
        <v>0.0</v>
      </c>
      <c r="AJ1304" t="n">
        <v>-0.010000000000000675</v>
      </c>
      <c r="AK1304" t="n">
        <v>-0.009999999999999787</v>
      </c>
      <c r="AL1304" t="inlineStr">
        <is>
          <t>unreconciled</t>
        </is>
      </c>
      <c r="AM1304" t="inlineStr">
        <is>
          <t>Order Amount Mismatch (POS&gt;3PO)</t>
        </is>
      </c>
      <c r="AN1304" t="n">
        <v>9.43</v>
      </c>
      <c r="AO1304" t="n">
        <f>ROUND(P1304*100/H1304,2)</f>
        <v>0.0</v>
      </c>
      <c r="AP1304" t="n">
        <f>ROUND(Q1304*100/I1304,2)</f>
        <v>0.0</v>
      </c>
      <c r="AQ1304"/>
      <c r="AR1304"/>
      <c r="AS1304" t="n">
        <v>0.0</v>
      </c>
    </row>
    <row r="1305">
      <c r="A1305" s="1" t="n">
        <v>45234.0</v>
      </c>
      <c r="B1305" s="2" t="n">
        <v>45234.93508101852</v>
      </c>
      <c r="C1305" t="inlineStr">
        <is>
          <t>3140094012085818</t>
        </is>
      </c>
      <c r="D1305" t="inlineStr">
        <is>
          <t>POS0012</t>
        </is>
      </c>
      <c r="E1305" t="inlineStr">
        <is>
          <t>33</t>
        </is>
      </c>
      <c r="F1305" t="inlineStr">
        <is>
          <t>0094</t>
        </is>
      </c>
      <c r="G1305" t="inlineStr">
        <is>
          <t>5313484247</t>
        </is>
      </c>
      <c r="H1305" t="n">
        <v>625.0</v>
      </c>
      <c r="I1305" t="n">
        <v>595.24</v>
      </c>
      <c r="J1305" t="n">
        <v>558.1</v>
      </c>
      <c r="K1305" t="inlineStr">
        <is>
          <t>sale</t>
        </is>
      </c>
      <c r="L1305" t="inlineStr">
        <is>
          <t/>
        </is>
      </c>
      <c r="M1305" t="inlineStr">
        <is>
          <t/>
        </is>
      </c>
      <c r="N1305" t="n">
        <v>0.0</v>
      </c>
      <c r="O1305" t="n">
        <v>0.0</v>
      </c>
      <c r="P1305" t="n">
        <v>461.53</v>
      </c>
      <c r="Q1305" t="n">
        <v>461.53</v>
      </c>
      <c r="R1305" t="n">
        <v>37.14</v>
      </c>
      <c r="S1305" t="n">
        <v>37.14</v>
      </c>
      <c r="T1305" t="n">
        <v>5.95</v>
      </c>
      <c r="U1305" t="n">
        <v>5.95</v>
      </c>
      <c r="V1305" t="n">
        <v>100.46</v>
      </c>
      <c r="W1305" t="n">
        <v>100.46</v>
      </c>
      <c r="X1305" t="n">
        <v>7.81</v>
      </c>
      <c r="Y1305" t="n">
        <v>7.81</v>
      </c>
      <c r="Z1305" t="n">
        <v>19.49</v>
      </c>
      <c r="AA1305" t="n">
        <v>19.49</v>
      </c>
      <c r="AB1305" t="n">
        <v>29.76</v>
      </c>
      <c r="AC1305" t="n">
        <v>29.76</v>
      </c>
      <c r="AD1305" t="n">
        <v>29.75999999999999</v>
      </c>
      <c r="AE1305" t="n">
        <v>0.0</v>
      </c>
      <c r="AF1305" t="n">
        <v>0.0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0.0</v>
      </c>
      <c r="AL1305" t="inlineStr">
        <is>
          <t>unreconciled</t>
        </is>
      </c>
      <c r="AM1305" t="inlineStr">
        <is>
          <t>Order Amount Mismatch (POS&gt;3PO)</t>
        </is>
      </c>
      <c r="AN1305" t="n">
        <v>29.76</v>
      </c>
      <c r="AO1305" t="n">
        <f>ROUND(P1305*100/H1305,2)</f>
        <v>0.0</v>
      </c>
      <c r="AP1305" t="n">
        <f>ROUND(Q1305*100/I1305,2)</f>
        <v>0.0</v>
      </c>
      <c r="AQ1305"/>
      <c r="AR1305"/>
      <c r="AS1305" t="n">
        <v>0.0</v>
      </c>
    </row>
    <row r="1306">
      <c r="A1306" s="1" t="n">
        <v>45233.0</v>
      </c>
      <c r="B1306" s="2" t="n">
        <v>45233.934525462966</v>
      </c>
      <c r="C1306" t="inlineStr">
        <is>
          <t>3140094012085355</t>
        </is>
      </c>
      <c r="D1306" t="inlineStr">
        <is>
          <t>POS0012</t>
        </is>
      </c>
      <c r="E1306" t="inlineStr">
        <is>
          <t>70</t>
        </is>
      </c>
      <c r="F1306" t="inlineStr">
        <is>
          <t>0094</t>
        </is>
      </c>
      <c r="G1306" t="inlineStr">
        <is>
          <t>5313496243</t>
        </is>
      </c>
      <c r="H1306" t="n">
        <v>491.0</v>
      </c>
      <c r="I1306" t="n">
        <v>544.76</v>
      </c>
      <c r="J1306" t="n">
        <v>507.62</v>
      </c>
      <c r="K1306" t="inlineStr">
        <is>
          <t>sale</t>
        </is>
      </c>
      <c r="L1306" t="inlineStr">
        <is>
          <t/>
        </is>
      </c>
      <c r="M1306" t="inlineStr">
        <is>
          <t/>
        </is>
      </c>
      <c r="N1306" t="n">
        <v>0.0</v>
      </c>
      <c r="O1306" t="n">
        <v>0.0</v>
      </c>
      <c r="P1306" t="n">
        <v>423.06</v>
      </c>
      <c r="Q1306" t="n">
        <v>364.25</v>
      </c>
      <c r="R1306" t="n">
        <v>37.14</v>
      </c>
      <c r="S1306" t="n">
        <v>37.14</v>
      </c>
      <c r="T1306" t="n">
        <v>5.45</v>
      </c>
      <c r="U1306" t="n">
        <v>4.68</v>
      </c>
      <c r="V1306" t="n">
        <v>91.37</v>
      </c>
      <c r="W1306" t="n">
        <v>77.49</v>
      </c>
      <c r="X1306" t="n">
        <v>7.15</v>
      </c>
      <c r="Y1306" t="n">
        <v>6.14</v>
      </c>
      <c r="Z1306" t="n">
        <v>17.73</v>
      </c>
      <c r="AA1306" t="n">
        <v>15.06</v>
      </c>
      <c r="AB1306" t="n">
        <v>23.38</v>
      </c>
      <c r="AC1306" t="n">
        <v>23.38</v>
      </c>
      <c r="AD1306" t="n">
        <v>-53.75999999999999</v>
      </c>
      <c r="AE1306" t="n">
        <v>58.81</v>
      </c>
      <c r="AF1306" t="n">
        <v>0.0</v>
      </c>
      <c r="AG1306" t="n">
        <v>0.7700000000000005</v>
      </c>
      <c r="AH1306" t="n">
        <v>13.88000000000001</v>
      </c>
      <c r="AI1306" t="n">
        <v>1.0100000000000007</v>
      </c>
      <c r="AJ1306" t="n">
        <v>2.67</v>
      </c>
      <c r="AK1306" t="n">
        <v>0.0</v>
      </c>
      <c r="AL1306" t="inlineStr">
        <is>
          <t>unreconciled</t>
        </is>
      </c>
      <c r="AM1306" t="inlineStr">
        <is>
          <t>Order Amount Mismatch (3PO&gt;POS)</t>
        </is>
      </c>
      <c r="AN1306" t="n">
        <v>53.76</v>
      </c>
      <c r="AO1306" t="n">
        <f>ROUND(P1306*100/H1306,2)</f>
        <v>0.0</v>
      </c>
      <c r="AP1306" t="n">
        <f>ROUND(Q1306*100/I1306,2)</f>
        <v>0.0</v>
      </c>
      <c r="AQ1306"/>
      <c r="AR1306"/>
      <c r="AS1306" t="n">
        <v>0.0</v>
      </c>
    </row>
    <row r="1307">
      <c r="A1307" s="1" t="n">
        <v>45233.0</v>
      </c>
      <c r="B1307" s="2" t="n">
        <v>45233.985243055555</v>
      </c>
      <c r="C1307" t="inlineStr">
        <is>
          <t>3140094012085396</t>
        </is>
      </c>
      <c r="D1307" t="inlineStr">
        <is>
          <t>POS0012</t>
        </is>
      </c>
      <c r="E1307" t="inlineStr">
        <is>
          <t>11</t>
        </is>
      </c>
      <c r="F1307" t="inlineStr">
        <is>
          <t>0094</t>
        </is>
      </c>
      <c r="G1307" t="inlineStr">
        <is>
          <t>5313496648</t>
        </is>
      </c>
      <c r="H1307" t="n">
        <v>269.0</v>
      </c>
      <c r="I1307" t="n">
        <v>333.33</v>
      </c>
      <c r="J1307" t="n">
        <v>296.19</v>
      </c>
      <c r="K1307" t="inlineStr">
        <is>
          <t>sale</t>
        </is>
      </c>
      <c r="L1307" t="inlineStr">
        <is>
          <t/>
        </is>
      </c>
      <c r="M1307" t="inlineStr">
        <is>
          <t/>
        </is>
      </c>
      <c r="N1307" t="n">
        <v>0.0</v>
      </c>
      <c r="O1307" t="n">
        <v>0.0</v>
      </c>
      <c r="P1307" t="n">
        <v>261.93</v>
      </c>
      <c r="Q1307" t="n">
        <v>203.13</v>
      </c>
      <c r="R1307" t="n">
        <v>37.14</v>
      </c>
      <c r="S1307" t="n">
        <v>37.14</v>
      </c>
      <c r="T1307" t="n">
        <v>3.33</v>
      </c>
      <c r="U1307" t="n">
        <v>2.56</v>
      </c>
      <c r="V1307" t="n">
        <v>53.31</v>
      </c>
      <c r="W1307" t="n">
        <v>39.43</v>
      </c>
      <c r="X1307" t="n">
        <v>4.38</v>
      </c>
      <c r="Y1307" t="n">
        <v>3.36</v>
      </c>
      <c r="Z1307" t="n">
        <v>10.38</v>
      </c>
      <c r="AA1307" t="n">
        <v>7.7</v>
      </c>
      <c r="AB1307" t="n">
        <v>12.82</v>
      </c>
      <c r="AC1307" t="n">
        <v>12.81</v>
      </c>
      <c r="AD1307" t="n">
        <v>-64.32999999999998</v>
      </c>
      <c r="AE1307" t="n">
        <v>58.80000000000001</v>
      </c>
      <c r="AF1307" t="n">
        <v>0.0</v>
      </c>
      <c r="AG1307" t="n">
        <v>0.77</v>
      </c>
      <c r="AH1307" t="n">
        <v>13.880000000000003</v>
      </c>
      <c r="AI1307" t="n">
        <v>1.02</v>
      </c>
      <c r="AJ1307" t="n">
        <v>2.6800000000000006</v>
      </c>
      <c r="AK1307" t="n">
        <v>0.009999999999999787</v>
      </c>
      <c r="AL1307" t="inlineStr">
        <is>
          <t>unreconciled</t>
        </is>
      </c>
      <c r="AM1307" t="inlineStr">
        <is>
          <t>Order Amount Mismatch (3PO&gt;POS)</t>
        </is>
      </c>
      <c r="AN1307" t="n">
        <v>64.33</v>
      </c>
      <c r="AO1307" t="n">
        <f>ROUND(P1307*100/H1307,2)</f>
        <v>0.0</v>
      </c>
      <c r="AP1307" t="n">
        <f>ROUND(Q1307*100/I1307,2)</f>
        <v>0.0</v>
      </c>
      <c r="AQ1307"/>
      <c r="AR1307"/>
      <c r="AS1307" t="n">
        <v>0.0</v>
      </c>
    </row>
    <row r="1308">
      <c r="A1308" s="1" t="n">
        <v>45233.0</v>
      </c>
      <c r="B1308" s="2" t="n">
        <v>45233.97565972222</v>
      </c>
      <c r="C1308" t="inlineStr">
        <is>
          <t>3140023012059373</t>
        </is>
      </c>
      <c r="D1308" t="inlineStr">
        <is>
          <t>POS0012</t>
        </is>
      </c>
      <c r="E1308" t="inlineStr">
        <is>
          <t>66</t>
        </is>
      </c>
      <c r="F1308" t="inlineStr">
        <is>
          <t>0023</t>
        </is>
      </c>
      <c r="G1308" t="inlineStr">
        <is>
          <t>5313503530</t>
        </is>
      </c>
      <c r="H1308" t="n">
        <v>291.0</v>
      </c>
      <c r="I1308" t="n">
        <v>354.28</v>
      </c>
      <c r="J1308" t="n">
        <v>317.14</v>
      </c>
      <c r="K1308" t="inlineStr">
        <is>
          <t>sale</t>
        </is>
      </c>
      <c r="L1308" t="inlineStr">
        <is>
          <t/>
        </is>
      </c>
      <c r="M1308" t="inlineStr">
        <is>
          <t/>
        </is>
      </c>
      <c r="N1308" t="n">
        <v>0.0</v>
      </c>
      <c r="O1308" t="n">
        <v>0.0</v>
      </c>
      <c r="P1308" t="n">
        <v>277.89</v>
      </c>
      <c r="Q1308" t="n">
        <v>219.09</v>
      </c>
      <c r="R1308" t="n">
        <v>37.14</v>
      </c>
      <c r="S1308" t="n">
        <v>37.14</v>
      </c>
      <c r="T1308" t="n">
        <v>3.54</v>
      </c>
      <c r="U1308" t="n">
        <v>2.77</v>
      </c>
      <c r="V1308" t="n">
        <v>57.09</v>
      </c>
      <c r="W1308" t="n">
        <v>43.2</v>
      </c>
      <c r="X1308" t="n">
        <v>4.65</v>
      </c>
      <c r="Y1308" t="n">
        <v>3.64</v>
      </c>
      <c r="Z1308" t="n">
        <v>11.11</v>
      </c>
      <c r="AA1308" t="n">
        <v>8.44</v>
      </c>
      <c r="AB1308" t="n">
        <v>13.86</v>
      </c>
      <c r="AC1308" t="n">
        <v>13.86</v>
      </c>
      <c r="AD1308" t="n">
        <v>-63.27999999999997</v>
      </c>
      <c r="AE1308" t="n">
        <v>58.79999999999998</v>
      </c>
      <c r="AF1308" t="n">
        <v>0.0</v>
      </c>
      <c r="AG1308" t="n">
        <v>0.77</v>
      </c>
      <c r="AH1308" t="n">
        <v>13.89</v>
      </c>
      <c r="AI1308" t="n">
        <v>1.0100000000000002</v>
      </c>
      <c r="AJ1308" t="n">
        <v>2.67</v>
      </c>
      <c r="AK1308" t="n">
        <v>0.0</v>
      </c>
      <c r="AL1308" t="inlineStr">
        <is>
          <t>unreconciled</t>
        </is>
      </c>
      <c r="AM1308" t="inlineStr">
        <is>
          <t>Order Amount Mismatch (3PO&gt;POS)</t>
        </is>
      </c>
      <c r="AN1308" t="n">
        <v>63.28</v>
      </c>
      <c r="AO1308" t="n">
        <f>ROUND(P1308*100/H1308,2)</f>
        <v>0.0</v>
      </c>
      <c r="AP1308" t="n">
        <f>ROUND(Q1308*100/I1308,2)</f>
        <v>0.0</v>
      </c>
      <c r="AQ1308"/>
      <c r="AR1308"/>
      <c r="AS1308" t="n">
        <v>0.0</v>
      </c>
    </row>
    <row r="1309">
      <c r="A1309" s="1" t="n">
        <v>45236.0</v>
      </c>
      <c r="B1309" s="2" t="n">
        <v>45236.5753587963</v>
      </c>
      <c r="C1309" t="inlineStr">
        <is>
          <t>3140094012086461</t>
        </is>
      </c>
      <c r="D1309" t="inlineStr">
        <is>
          <t>POS0012</t>
        </is>
      </c>
      <c r="E1309" t="inlineStr">
        <is>
          <t>76</t>
        </is>
      </c>
      <c r="F1309" t="inlineStr">
        <is>
          <t>0094</t>
        </is>
      </c>
      <c r="G1309" t="inlineStr">
        <is>
          <t>5313517153</t>
        </is>
      </c>
      <c r="H1309" t="n">
        <v>218.0</v>
      </c>
      <c r="I1309" t="n">
        <v>207.62</v>
      </c>
      <c r="J1309" t="n">
        <v>170.48</v>
      </c>
      <c r="K1309" t="inlineStr">
        <is>
          <t>sale</t>
        </is>
      </c>
      <c r="L1309" t="inlineStr">
        <is>
          <t/>
        </is>
      </c>
      <c r="M1309" t="inlineStr">
        <is>
          <t/>
        </is>
      </c>
      <c r="N1309" t="n">
        <v>0.0</v>
      </c>
      <c r="O1309" t="n">
        <v>0.0</v>
      </c>
      <c r="P1309" t="n">
        <v>166.12</v>
      </c>
      <c r="Q1309" t="n">
        <v>166.1</v>
      </c>
      <c r="R1309" t="n">
        <v>37.14</v>
      </c>
      <c r="S1309" t="n">
        <v>37.14</v>
      </c>
      <c r="T1309" t="n">
        <v>2.08</v>
      </c>
      <c r="U1309" t="n">
        <v>2.08</v>
      </c>
      <c r="V1309" t="n">
        <v>30.69</v>
      </c>
      <c r="W1309" t="n">
        <v>30.69</v>
      </c>
      <c r="X1309" t="n">
        <v>2.72</v>
      </c>
      <c r="Y1309" t="n">
        <v>2.72</v>
      </c>
      <c r="Z1309" t="n">
        <v>6.01</v>
      </c>
      <c r="AA1309" t="n">
        <v>6.01</v>
      </c>
      <c r="AB1309" t="n">
        <v>10.38</v>
      </c>
      <c r="AC1309" t="n">
        <v>10.38</v>
      </c>
      <c r="AD1309" t="n">
        <v>10.379999999999995</v>
      </c>
      <c r="AE1309" t="n">
        <v>0.020000000000010232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inlineStr">
        <is>
          <t>unreconciled</t>
        </is>
      </c>
      <c r="AM1309" t="inlineStr">
        <is>
          <t>Order Amount Mismatch (POS&gt;3PO)</t>
        </is>
      </c>
      <c r="AN1309" t="n">
        <v>10.38</v>
      </c>
      <c r="AO1309" t="n">
        <f>ROUND(P1309*100/H1309,2)</f>
        <v>0.0</v>
      </c>
      <c r="AP1309" t="n">
        <f>ROUND(Q1309*100/I1309,2)</f>
        <v>0.0</v>
      </c>
      <c r="AQ1309"/>
      <c r="AR1309"/>
      <c r="AS1309" t="n">
        <v>0.0</v>
      </c>
    </row>
    <row r="1310">
      <c r="A1310" s="1" t="n">
        <v>45234.0</v>
      </c>
      <c r="B1310" s="2" t="n">
        <v>45234.549791666665</v>
      </c>
      <c r="C1310" t="inlineStr">
        <is>
          <t>3140023012059459</t>
        </is>
      </c>
      <c r="D1310" t="inlineStr">
        <is>
          <t>POS0012</t>
        </is>
      </c>
      <c r="E1310" t="inlineStr">
        <is>
          <t>51</t>
        </is>
      </c>
      <c r="F1310" t="inlineStr">
        <is>
          <t>0023</t>
        </is>
      </c>
      <c r="G1310" t="inlineStr">
        <is>
          <t>5313517519</t>
        </is>
      </c>
      <c r="H1310" t="n">
        <v>606.0</v>
      </c>
      <c r="I1310" t="n">
        <v>577.14</v>
      </c>
      <c r="J1310" t="n">
        <v>540.0</v>
      </c>
      <c r="K1310" t="inlineStr">
        <is>
          <t>sale</t>
        </is>
      </c>
      <c r="L1310" t="inlineStr">
        <is>
          <t/>
        </is>
      </c>
      <c r="M1310" t="inlineStr">
        <is>
          <t/>
        </is>
      </c>
      <c r="N1310" t="n">
        <v>0.0</v>
      </c>
      <c r="O1310" t="n">
        <v>0.0</v>
      </c>
      <c r="P1310" t="n">
        <v>447.73</v>
      </c>
      <c r="Q1310" t="n">
        <v>447.73</v>
      </c>
      <c r="R1310" t="n">
        <v>37.14</v>
      </c>
      <c r="S1310" t="n">
        <v>37.14</v>
      </c>
      <c r="T1310" t="n">
        <v>5.77</v>
      </c>
      <c r="U1310" t="n">
        <v>5.77</v>
      </c>
      <c r="V1310" t="n">
        <v>97.2</v>
      </c>
      <c r="W1310" t="n">
        <v>97.2</v>
      </c>
      <c r="X1310" t="n">
        <v>7.58</v>
      </c>
      <c r="Y1310" t="n">
        <v>7.58</v>
      </c>
      <c r="Z1310" t="n">
        <v>18.86</v>
      </c>
      <c r="AA1310" t="n">
        <v>18.86</v>
      </c>
      <c r="AB1310" t="n">
        <v>28.86</v>
      </c>
      <c r="AC1310" t="n">
        <v>28.86</v>
      </c>
      <c r="AD1310" t="n">
        <v>28.860000000000014</v>
      </c>
      <c r="AE1310" t="n">
        <v>0.0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0.0</v>
      </c>
      <c r="AL1310" t="inlineStr">
        <is>
          <t>unreconciled</t>
        </is>
      </c>
      <c r="AM1310" t="inlineStr">
        <is>
          <t>Order Amount Mismatch (POS&gt;3PO)</t>
        </is>
      </c>
      <c r="AN1310" t="n">
        <v>28.86</v>
      </c>
      <c r="AO1310" t="n">
        <f>ROUND(P1310*100/H1310,2)</f>
        <v>0.0</v>
      </c>
      <c r="AP1310" t="n">
        <f>ROUND(Q1310*100/I1310,2)</f>
        <v>0.0</v>
      </c>
      <c r="AQ1310"/>
      <c r="AR1310"/>
      <c r="AS1310" t="n">
        <v>0.0</v>
      </c>
    </row>
    <row r="1311">
      <c r="A1311" s="1" t="n">
        <v>45233.0</v>
      </c>
      <c r="B1311" s="2" t="n">
        <v>45233.817349537036</v>
      </c>
      <c r="C1311" t="inlineStr">
        <is>
          <t>3140023012059304</t>
        </is>
      </c>
      <c r="D1311" t="inlineStr">
        <is>
          <t>POS0012</t>
        </is>
      </c>
      <c r="E1311" t="inlineStr">
        <is>
          <t>97</t>
        </is>
      </c>
      <c r="F1311" t="inlineStr">
        <is>
          <t>0023</t>
        </is>
      </c>
      <c r="G1311" t="inlineStr">
        <is>
          <t>5313520058</t>
        </is>
      </c>
      <c r="H1311" t="n">
        <v>405.0</v>
      </c>
      <c r="I1311" t="n">
        <v>462.85</v>
      </c>
      <c r="J1311" t="n">
        <v>425.71</v>
      </c>
      <c r="K1311" t="inlineStr">
        <is>
          <t>sale</t>
        </is>
      </c>
      <c r="L1311" t="inlineStr">
        <is>
          <t/>
        </is>
      </c>
      <c r="M1311" t="inlineStr">
        <is>
          <t/>
        </is>
      </c>
      <c r="N1311" t="n">
        <v>0.0</v>
      </c>
      <c r="O1311" t="n">
        <v>0.0</v>
      </c>
      <c r="P1311" t="n">
        <v>360.63</v>
      </c>
      <c r="Q1311" t="n">
        <v>301.86</v>
      </c>
      <c r="R1311" t="n">
        <v>37.14</v>
      </c>
      <c r="S1311" t="n">
        <v>37.14</v>
      </c>
      <c r="T1311" t="n">
        <v>4.63</v>
      </c>
      <c r="U1311" t="n">
        <v>3.86</v>
      </c>
      <c r="V1311" t="n">
        <v>76.63</v>
      </c>
      <c r="W1311" t="n">
        <v>62.74</v>
      </c>
      <c r="X1311" t="n">
        <v>6.07</v>
      </c>
      <c r="Y1311" t="n">
        <v>5.06</v>
      </c>
      <c r="Z1311" t="n">
        <v>14.89</v>
      </c>
      <c r="AA1311" t="n">
        <v>12.2</v>
      </c>
      <c r="AB1311" t="n">
        <v>19.28</v>
      </c>
      <c r="AC1311" t="n">
        <v>19.29</v>
      </c>
      <c r="AD1311" t="n">
        <v>-57.85000000000002</v>
      </c>
      <c r="AE1311" t="n">
        <v>58.76999999999998</v>
      </c>
      <c r="AF1311" t="n">
        <v>0.0</v>
      </c>
      <c r="AG1311" t="n">
        <v>0.77</v>
      </c>
      <c r="AH1311" t="n">
        <v>13.889999999999993</v>
      </c>
      <c r="AI1311" t="n">
        <v>1.0100000000000007</v>
      </c>
      <c r="AJ1311" t="n">
        <v>2.6900000000000013</v>
      </c>
      <c r="AK1311" t="n">
        <v>-0.00999999999999801</v>
      </c>
      <c r="AL1311" t="inlineStr">
        <is>
          <t>unreconciled</t>
        </is>
      </c>
      <c r="AM1311" t="inlineStr">
        <is>
          <t>Order Amount Mismatch (3PO&gt;POS)</t>
        </is>
      </c>
      <c r="AN1311" t="n">
        <v>57.85</v>
      </c>
      <c r="AO1311" t="n">
        <f>ROUND(P1311*100/H1311,2)</f>
        <v>0.0</v>
      </c>
      <c r="AP1311" t="n">
        <f>ROUND(Q1311*100/I1311,2)</f>
        <v>0.0</v>
      </c>
      <c r="AQ1311"/>
      <c r="AR1311"/>
      <c r="AS1311" t="n">
        <v>0.0</v>
      </c>
    </row>
    <row r="1312">
      <c r="A1312" s="1" t="n">
        <v>45233.0</v>
      </c>
      <c r="B1312" s="2" t="n">
        <v>45233.76613425926</v>
      </c>
      <c r="C1312" t="inlineStr">
        <is>
          <t>3140094012085187</t>
        </is>
      </c>
      <c r="D1312" t="inlineStr">
        <is>
          <t>POS0012</t>
        </is>
      </c>
      <c r="E1312" t="inlineStr">
        <is>
          <t>02</t>
        </is>
      </c>
      <c r="F1312" t="inlineStr">
        <is>
          <t>0094</t>
        </is>
      </c>
      <c r="G1312" t="inlineStr">
        <is>
          <t>5313559062</t>
        </is>
      </c>
      <c r="H1312" t="n">
        <v>357.0</v>
      </c>
      <c r="I1312" t="n">
        <v>340.0</v>
      </c>
      <c r="J1312" t="n">
        <v>302.86</v>
      </c>
      <c r="K1312" t="inlineStr">
        <is>
          <t>sale</t>
        </is>
      </c>
      <c r="L1312" t="inlineStr">
        <is>
          <t/>
        </is>
      </c>
      <c r="M1312" t="inlineStr">
        <is>
          <t/>
        </is>
      </c>
      <c r="N1312" t="n">
        <v>0.0</v>
      </c>
      <c r="O1312" t="n">
        <v>0.0</v>
      </c>
      <c r="P1312" t="n">
        <v>267.02</v>
      </c>
      <c r="Q1312" t="n">
        <v>267.02</v>
      </c>
      <c r="R1312" t="n">
        <v>37.14</v>
      </c>
      <c r="S1312" t="n">
        <v>37.14</v>
      </c>
      <c r="T1312" t="n">
        <v>3.4</v>
      </c>
      <c r="U1312" t="n">
        <v>3.4</v>
      </c>
      <c r="V1312" t="n">
        <v>54.51</v>
      </c>
      <c r="W1312" t="n">
        <v>54.51</v>
      </c>
      <c r="X1312" t="n">
        <v>4.46</v>
      </c>
      <c r="Y1312" t="n">
        <v>4.46</v>
      </c>
      <c r="Z1312" t="n">
        <v>10.61</v>
      </c>
      <c r="AA1312" t="n">
        <v>10.61</v>
      </c>
      <c r="AB1312" t="n">
        <v>17.0</v>
      </c>
      <c r="AC1312" t="n">
        <v>17.0</v>
      </c>
      <c r="AD1312" t="n">
        <v>17.0</v>
      </c>
      <c r="AE1312" t="n">
        <v>0.0</v>
      </c>
      <c r="AF1312" t="n">
        <v>0.0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0.0</v>
      </c>
      <c r="AL1312" t="inlineStr">
        <is>
          <t>unreconciled</t>
        </is>
      </c>
      <c r="AM1312" t="inlineStr">
        <is>
          <t>Order Amount Mismatch (POS&gt;3PO)</t>
        </is>
      </c>
      <c r="AN1312" t="n">
        <v>17.0</v>
      </c>
      <c r="AO1312" t="n">
        <f>ROUND(P1312*100/H1312,2)</f>
        <v>0.0</v>
      </c>
      <c r="AP1312" t="n">
        <f>ROUND(Q1312*100/I1312,2)</f>
        <v>0.0</v>
      </c>
      <c r="AQ1312"/>
      <c r="AR1312"/>
      <c r="AS1312" t="n">
        <v>0.0</v>
      </c>
    </row>
    <row r="1313">
      <c r="A1313" s="1" t="n">
        <v>45235.0</v>
      </c>
      <c r="B1313" s="2" t="n">
        <v>45236.00645833334</v>
      </c>
      <c r="C1313" t="inlineStr">
        <is>
          <t>3140094012086410</t>
        </is>
      </c>
      <c r="D1313" t="inlineStr">
        <is>
          <t>POS0012</t>
        </is>
      </c>
      <c r="E1313" t="inlineStr">
        <is>
          <t>25</t>
        </is>
      </c>
      <c r="F1313" t="inlineStr">
        <is>
          <t>0094</t>
        </is>
      </c>
      <c r="G1313" t="inlineStr">
        <is>
          <t>5313559332</t>
        </is>
      </c>
      <c r="H1313" t="n">
        <v>480.0</v>
      </c>
      <c r="I1313" t="n">
        <v>457.14</v>
      </c>
      <c r="J1313" t="n">
        <v>420.0</v>
      </c>
      <c r="K1313" t="inlineStr">
        <is>
          <t>sale</t>
        </is>
      </c>
      <c r="L1313" t="inlineStr">
        <is>
          <t/>
        </is>
      </c>
      <c r="M1313" t="inlineStr">
        <is>
          <t/>
        </is>
      </c>
      <c r="N1313" t="n">
        <v>0.0</v>
      </c>
      <c r="O1313" t="n">
        <v>0.0</v>
      </c>
      <c r="P1313" t="n">
        <v>356.28</v>
      </c>
      <c r="Q1313" t="n">
        <v>356.28</v>
      </c>
      <c r="R1313" t="n">
        <v>37.14</v>
      </c>
      <c r="S1313" t="n">
        <v>37.14</v>
      </c>
      <c r="T1313" t="n">
        <v>4.57</v>
      </c>
      <c r="U1313" t="n">
        <v>4.57</v>
      </c>
      <c r="V1313" t="n">
        <v>75.6</v>
      </c>
      <c r="W1313" t="n">
        <v>75.6</v>
      </c>
      <c r="X1313" t="n">
        <v>6.0</v>
      </c>
      <c r="Y1313" t="n">
        <v>6.0</v>
      </c>
      <c r="Z1313" t="n">
        <v>14.69</v>
      </c>
      <c r="AA1313" t="n">
        <v>14.69</v>
      </c>
      <c r="AB1313" t="n">
        <v>22.86</v>
      </c>
      <c r="AC1313" t="n">
        <v>22.86</v>
      </c>
      <c r="AD1313" t="n">
        <v>22.860000000000014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inlineStr">
        <is>
          <t>unreconciled</t>
        </is>
      </c>
      <c r="AM1313" t="inlineStr">
        <is>
          <t>Order Amount Mismatch (POS&gt;3PO)</t>
        </is>
      </c>
      <c r="AN1313" t="n">
        <v>22.86</v>
      </c>
      <c r="AO1313" t="n">
        <f>ROUND(P1313*100/H1313,2)</f>
        <v>0.0</v>
      </c>
      <c r="AP1313" t="n">
        <f>ROUND(Q1313*100/I1313,2)</f>
        <v>0.0</v>
      </c>
      <c r="AQ1313"/>
      <c r="AR1313"/>
      <c r="AS1313" t="n">
        <v>0.0</v>
      </c>
    </row>
    <row r="1314">
      <c r="A1314" s="1" t="n">
        <v>45233.0</v>
      </c>
      <c r="B1314" s="2" t="n">
        <v>45233.989166666666</v>
      </c>
      <c r="C1314" t="inlineStr">
        <is>
          <t>3140094012085402</t>
        </is>
      </c>
      <c r="D1314" t="inlineStr">
        <is>
          <t>POS0012</t>
        </is>
      </c>
      <c r="E1314" t="inlineStr">
        <is>
          <t>17</t>
        </is>
      </c>
      <c r="F1314" t="inlineStr">
        <is>
          <t>0094</t>
        </is>
      </c>
      <c r="G1314" t="inlineStr">
        <is>
          <t>5313560081</t>
        </is>
      </c>
      <c r="H1314" t="n">
        <v>291.0</v>
      </c>
      <c r="I1314" t="n">
        <v>354.28</v>
      </c>
      <c r="J1314" t="n">
        <v>317.14</v>
      </c>
      <c r="K1314" t="inlineStr">
        <is>
          <t>sale</t>
        </is>
      </c>
      <c r="L1314" t="inlineStr">
        <is>
          <t/>
        </is>
      </c>
      <c r="M1314" t="inlineStr">
        <is>
          <t/>
        </is>
      </c>
      <c r="N1314" t="n">
        <v>0.0</v>
      </c>
      <c r="O1314" t="n">
        <v>0.0</v>
      </c>
      <c r="P1314" t="n">
        <v>277.89</v>
      </c>
      <c r="Q1314" t="n">
        <v>219.09</v>
      </c>
      <c r="R1314" t="n">
        <v>37.14</v>
      </c>
      <c r="S1314" t="n">
        <v>37.14</v>
      </c>
      <c r="T1314" t="n">
        <v>3.54</v>
      </c>
      <c r="U1314" t="n">
        <v>2.77</v>
      </c>
      <c r="V1314" t="n">
        <v>57.09</v>
      </c>
      <c r="W1314" t="n">
        <v>43.2</v>
      </c>
      <c r="X1314" t="n">
        <v>4.65</v>
      </c>
      <c r="Y1314" t="n">
        <v>3.64</v>
      </c>
      <c r="Z1314" t="n">
        <v>11.11</v>
      </c>
      <c r="AA1314" t="n">
        <v>8.44</v>
      </c>
      <c r="AB1314" t="n">
        <v>13.86</v>
      </c>
      <c r="AC1314" t="n">
        <v>13.86</v>
      </c>
      <c r="AD1314" t="n">
        <v>-63.27999999999997</v>
      </c>
      <c r="AE1314" t="n">
        <v>58.79999999999998</v>
      </c>
      <c r="AF1314" t="n">
        <v>0.0</v>
      </c>
      <c r="AG1314" t="n">
        <v>0.77</v>
      </c>
      <c r="AH1314" t="n">
        <v>13.89</v>
      </c>
      <c r="AI1314" t="n">
        <v>1.0100000000000002</v>
      </c>
      <c r="AJ1314" t="n">
        <v>2.67</v>
      </c>
      <c r="AK1314" t="n">
        <v>0.0</v>
      </c>
      <c r="AL1314" t="inlineStr">
        <is>
          <t>unreconciled</t>
        </is>
      </c>
      <c r="AM1314" t="inlineStr">
        <is>
          <t>Order Amount Mismatch (3PO&gt;POS)</t>
        </is>
      </c>
      <c r="AN1314" t="n">
        <v>63.28</v>
      </c>
      <c r="AO1314" t="n">
        <f>ROUND(P1314*100/H1314,2)</f>
        <v>0.0</v>
      </c>
      <c r="AP1314" t="n">
        <f>ROUND(Q1314*100/I1314,2)</f>
        <v>0.0</v>
      </c>
      <c r="AQ1314"/>
      <c r="AR1314"/>
      <c r="AS1314" t="n">
        <v>0.0</v>
      </c>
    </row>
    <row r="1315">
      <c r="A1315" s="1" t="n">
        <v>45233.0</v>
      </c>
      <c r="B1315" s="2" t="n">
        <v>45233.86817129629</v>
      </c>
      <c r="C1315" t="inlineStr">
        <is>
          <t>3140094012085305</t>
        </is>
      </c>
      <c r="D1315" t="inlineStr">
        <is>
          <t>POS0012</t>
        </is>
      </c>
      <c r="E1315" t="inlineStr">
        <is>
          <t>20</t>
        </is>
      </c>
      <c r="F1315" t="inlineStr">
        <is>
          <t>0094</t>
        </is>
      </c>
      <c r="G1315" t="inlineStr">
        <is>
          <t>5313564351</t>
        </is>
      </c>
      <c r="H1315" t="n">
        <v>454.0</v>
      </c>
      <c r="I1315" t="n">
        <v>509.51</v>
      </c>
      <c r="J1315" t="n">
        <v>472.37</v>
      </c>
      <c r="K1315" t="inlineStr">
        <is>
          <t>sale</t>
        </is>
      </c>
      <c r="L1315" t="inlineStr">
        <is>
          <t/>
        </is>
      </c>
      <c r="M1315" t="inlineStr">
        <is>
          <t/>
        </is>
      </c>
      <c r="N1315" t="n">
        <v>0.0</v>
      </c>
      <c r="O1315" t="n">
        <v>0.0</v>
      </c>
      <c r="P1315" t="n">
        <v>396.18</v>
      </c>
      <c r="Q1315" t="n">
        <v>337.39</v>
      </c>
      <c r="R1315" t="n">
        <v>37.14</v>
      </c>
      <c r="S1315" t="n">
        <v>37.14</v>
      </c>
      <c r="T1315" t="n">
        <v>5.1</v>
      </c>
      <c r="U1315" t="n">
        <v>4.32</v>
      </c>
      <c r="V1315" t="n">
        <v>85.03</v>
      </c>
      <c r="W1315" t="n">
        <v>71.14</v>
      </c>
      <c r="X1315" t="n">
        <v>6.69</v>
      </c>
      <c r="Y1315" t="n">
        <v>5.67</v>
      </c>
      <c r="Z1315" t="n">
        <v>16.51</v>
      </c>
      <c r="AA1315" t="n">
        <v>13.83</v>
      </c>
      <c r="AB1315" t="n">
        <v>21.62</v>
      </c>
      <c r="AC1315" t="n">
        <v>21.62</v>
      </c>
      <c r="AD1315" t="n">
        <v>-55.50999999999999</v>
      </c>
      <c r="AE1315" t="n">
        <v>58.79000000000002</v>
      </c>
      <c r="AF1315" t="n">
        <v>0.0</v>
      </c>
      <c r="AG1315" t="n">
        <v>0.7799999999999994</v>
      </c>
      <c r="AH1315" t="n">
        <v>13.89</v>
      </c>
      <c r="AI1315" t="n">
        <v>1.0200000000000005</v>
      </c>
      <c r="AJ1315" t="n">
        <v>2.6800000000000015</v>
      </c>
      <c r="AK1315" t="n">
        <v>0.0</v>
      </c>
      <c r="AL1315" t="inlineStr">
        <is>
          <t>unreconciled</t>
        </is>
      </c>
      <c r="AM1315" t="inlineStr">
        <is>
          <t>Order Amount Mismatch (3PO&gt;POS)</t>
        </is>
      </c>
      <c r="AN1315" t="n">
        <v>55.51</v>
      </c>
      <c r="AO1315" t="n">
        <f>ROUND(P1315*100/H1315,2)</f>
        <v>0.0</v>
      </c>
      <c r="AP1315" t="n">
        <f>ROUND(Q1315*100/I1315,2)</f>
        <v>0.0</v>
      </c>
      <c r="AQ1315"/>
      <c r="AR1315"/>
      <c r="AS1315" t="n">
        <v>0.0</v>
      </c>
    </row>
    <row r="1316">
      <c r="A1316" s="1" t="n">
        <v>45233.0</v>
      </c>
      <c r="B1316" s="2" t="n">
        <v>45233.7590162037</v>
      </c>
      <c r="C1316" t="inlineStr">
        <is>
          <t>3140023012059272</t>
        </is>
      </c>
      <c r="D1316" t="inlineStr">
        <is>
          <t>POS0012</t>
        </is>
      </c>
      <c r="E1316" t="inlineStr">
        <is>
          <t>65</t>
        </is>
      </c>
      <c r="F1316" t="inlineStr">
        <is>
          <t>0023</t>
        </is>
      </c>
      <c r="G1316" t="inlineStr">
        <is>
          <t>5313571058</t>
        </is>
      </c>
      <c r="H1316" t="n">
        <v>341.0</v>
      </c>
      <c r="I1316" t="n">
        <v>401.9</v>
      </c>
      <c r="J1316" t="n">
        <v>364.76</v>
      </c>
      <c r="K1316" t="inlineStr">
        <is>
          <t>sale</t>
        </is>
      </c>
      <c r="L1316" t="inlineStr">
        <is>
          <t/>
        </is>
      </c>
      <c r="M1316" t="inlineStr">
        <is>
          <t/>
        </is>
      </c>
      <c r="N1316" t="n">
        <v>0.0</v>
      </c>
      <c r="O1316" t="n">
        <v>0.0</v>
      </c>
      <c r="P1316" t="n">
        <v>314.17</v>
      </c>
      <c r="Q1316" t="n">
        <v>255.39</v>
      </c>
      <c r="R1316" t="n">
        <v>37.14</v>
      </c>
      <c r="S1316" t="n">
        <v>37.14</v>
      </c>
      <c r="T1316" t="n">
        <v>4.02</v>
      </c>
      <c r="U1316" t="n">
        <v>3.25</v>
      </c>
      <c r="V1316" t="n">
        <v>65.66</v>
      </c>
      <c r="W1316" t="n">
        <v>51.77</v>
      </c>
      <c r="X1316" t="n">
        <v>5.28</v>
      </c>
      <c r="Y1316" t="n">
        <v>4.26</v>
      </c>
      <c r="Z1316" t="n">
        <v>12.77</v>
      </c>
      <c r="AA1316" t="n">
        <v>10.09</v>
      </c>
      <c r="AB1316" t="n">
        <v>16.24</v>
      </c>
      <c r="AC1316" t="n">
        <v>16.24</v>
      </c>
      <c r="AD1316" t="n">
        <v>-60.89999999999998</v>
      </c>
      <c r="AE1316" t="n">
        <v>58.78000000000003</v>
      </c>
      <c r="AF1316" t="n">
        <v>0.0</v>
      </c>
      <c r="AG1316" t="n">
        <v>0.7699999999999996</v>
      </c>
      <c r="AH1316" t="n">
        <v>13.889999999999993</v>
      </c>
      <c r="AI1316" t="n">
        <v>1.0200000000000005</v>
      </c>
      <c r="AJ1316" t="n">
        <v>2.6799999999999997</v>
      </c>
      <c r="AK1316" t="n">
        <v>0.0</v>
      </c>
      <c r="AL1316" t="inlineStr">
        <is>
          <t>unreconciled</t>
        </is>
      </c>
      <c r="AM1316" t="inlineStr">
        <is>
          <t>Order Amount Mismatch (3PO&gt;POS)</t>
        </is>
      </c>
      <c r="AN1316" t="n">
        <v>60.9</v>
      </c>
      <c r="AO1316" t="n">
        <f>ROUND(P1316*100/H1316,2)</f>
        <v>0.0</v>
      </c>
      <c r="AP1316" t="n">
        <f>ROUND(Q1316*100/I1316,2)</f>
        <v>0.0</v>
      </c>
      <c r="AQ1316"/>
      <c r="AR1316"/>
      <c r="AS1316" t="n">
        <v>0.0</v>
      </c>
    </row>
    <row r="1317">
      <c r="A1317" s="1" t="n">
        <v>45234.0</v>
      </c>
      <c r="B1317" s="2" t="n">
        <v>45234.64172453704</v>
      </c>
      <c r="C1317" t="inlineStr">
        <is>
          <t>3140094012085547</t>
        </is>
      </c>
      <c r="D1317" t="inlineStr">
        <is>
          <t>POS0012</t>
        </is>
      </c>
      <c r="E1317" t="inlineStr">
        <is>
          <t>62</t>
        </is>
      </c>
      <c r="F1317" t="inlineStr">
        <is>
          <t>0094</t>
        </is>
      </c>
      <c r="G1317" t="inlineStr">
        <is>
          <t>5313571192</t>
        </is>
      </c>
      <c r="H1317" t="n">
        <v>537.0</v>
      </c>
      <c r="I1317" t="n">
        <v>511.44</v>
      </c>
      <c r="J1317" t="n">
        <v>474.3</v>
      </c>
      <c r="K1317" t="inlineStr">
        <is>
          <t>sale</t>
        </is>
      </c>
      <c r="L1317" t="inlineStr">
        <is>
          <t/>
        </is>
      </c>
      <c r="M1317" t="inlineStr">
        <is>
          <t/>
        </is>
      </c>
      <c r="N1317" t="n">
        <v>0.0</v>
      </c>
      <c r="O1317" t="n">
        <v>0.0</v>
      </c>
      <c r="P1317" t="n">
        <v>397.68</v>
      </c>
      <c r="Q1317" t="n">
        <v>397.64</v>
      </c>
      <c r="R1317" t="n">
        <v>37.14</v>
      </c>
      <c r="S1317" t="n">
        <v>37.14</v>
      </c>
      <c r="T1317" t="n">
        <v>5.11</v>
      </c>
      <c r="U1317" t="n">
        <v>5.11</v>
      </c>
      <c r="V1317" t="n">
        <v>85.37</v>
      </c>
      <c r="W1317" t="n">
        <v>85.37</v>
      </c>
      <c r="X1317" t="n">
        <v>6.71</v>
      </c>
      <c r="Y1317" t="n">
        <v>6.71</v>
      </c>
      <c r="Z1317" t="n">
        <v>16.57</v>
      </c>
      <c r="AA1317" t="n">
        <v>16.58</v>
      </c>
      <c r="AB1317" t="n">
        <v>25.58</v>
      </c>
      <c r="AC1317" t="n">
        <v>25.57</v>
      </c>
      <c r="AD1317" t="n">
        <v>25.560000000000002</v>
      </c>
      <c r="AE1317" t="n">
        <v>0.040000000000020464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-0.00999999999999801</v>
      </c>
      <c r="AK1317" t="n">
        <v>0.00999999999999801</v>
      </c>
      <c r="AL1317" t="inlineStr">
        <is>
          <t>unreconciled</t>
        </is>
      </c>
      <c r="AM1317" t="inlineStr">
        <is>
          <t>Order Amount Mismatch (POS&gt;3PO)</t>
        </is>
      </c>
      <c r="AN1317" t="n">
        <v>25.56</v>
      </c>
      <c r="AO1317" t="n">
        <f>ROUND(P1317*100/H1317,2)</f>
        <v>0.0</v>
      </c>
      <c r="AP1317" t="n">
        <f>ROUND(Q1317*100/I1317,2)</f>
        <v>0.0</v>
      </c>
      <c r="AQ1317"/>
      <c r="AR1317"/>
      <c r="AS1317" t="n">
        <v>0.0</v>
      </c>
    </row>
    <row r="1318">
      <c r="A1318" s="1" t="n">
        <v>45234.0</v>
      </c>
      <c r="B1318" s="2" t="n">
        <v>45234.55920138889</v>
      </c>
      <c r="C1318" t="inlineStr">
        <is>
          <t>3140023012059465</t>
        </is>
      </c>
      <c r="D1318" t="inlineStr">
        <is>
          <t>POS0012</t>
        </is>
      </c>
      <c r="E1318" t="inlineStr">
        <is>
          <t>57</t>
        </is>
      </c>
      <c r="F1318" t="inlineStr">
        <is>
          <t>0023</t>
        </is>
      </c>
      <c r="G1318" t="inlineStr">
        <is>
          <t>5313578602</t>
        </is>
      </c>
      <c r="H1318" t="n">
        <v>1617.0</v>
      </c>
      <c r="I1318" t="n">
        <v>1540.01</v>
      </c>
      <c r="J1318" t="n">
        <v>1502.87</v>
      </c>
      <c r="K1318" t="inlineStr">
        <is>
          <t>sale</t>
        </is>
      </c>
      <c r="L1318" t="inlineStr">
        <is>
          <t/>
        </is>
      </c>
      <c r="M1318" t="inlineStr">
        <is>
          <t/>
        </is>
      </c>
      <c r="N1318" t="n">
        <v>0.0</v>
      </c>
      <c r="O1318" t="n">
        <v>0.0</v>
      </c>
      <c r="P1318" t="n">
        <v>1181.55</v>
      </c>
      <c r="Q1318" t="n">
        <v>1181.53</v>
      </c>
      <c r="R1318" t="n">
        <v>37.14</v>
      </c>
      <c r="S1318" t="n">
        <v>37.14</v>
      </c>
      <c r="T1318" t="n">
        <v>15.4</v>
      </c>
      <c r="U1318" t="n">
        <v>15.4</v>
      </c>
      <c r="V1318" t="n">
        <v>270.52</v>
      </c>
      <c r="W1318" t="n">
        <v>270.52</v>
      </c>
      <c r="X1318" t="n">
        <v>20.21</v>
      </c>
      <c r="Y1318" t="n">
        <v>20.21</v>
      </c>
      <c r="Z1318" t="n">
        <v>52.33</v>
      </c>
      <c r="AA1318" t="n">
        <v>52.33</v>
      </c>
      <c r="AB1318" t="n">
        <v>77.0</v>
      </c>
      <c r="AC1318" t="n">
        <v>77.0</v>
      </c>
      <c r="AD1318" t="n">
        <v>76.99000000000001</v>
      </c>
      <c r="AE1318" t="n">
        <v>0.01999999999998181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0.0</v>
      </c>
      <c r="AL1318" t="inlineStr">
        <is>
          <t>unreconciled</t>
        </is>
      </c>
      <c r="AM1318" t="inlineStr">
        <is>
          <t>Order Amount Mismatch (POS&gt;3PO)</t>
        </is>
      </c>
      <c r="AN1318" t="n">
        <v>76.99</v>
      </c>
      <c r="AO1318" t="n">
        <f>ROUND(P1318*100/H1318,2)</f>
        <v>0.0</v>
      </c>
      <c r="AP1318" t="n">
        <f>ROUND(Q1318*100/I1318,2)</f>
        <v>0.0</v>
      </c>
      <c r="AQ1318"/>
      <c r="AR1318"/>
      <c r="AS1318" t="n">
        <v>0.0</v>
      </c>
    </row>
    <row r="1319">
      <c r="A1319" s="1" t="n">
        <v>45234.0</v>
      </c>
      <c r="B1319" s="2" t="n">
        <v>45234.82546296297</v>
      </c>
      <c r="C1319" t="inlineStr">
        <is>
          <t>3140094012085696</t>
        </is>
      </c>
      <c r="D1319" t="inlineStr">
        <is>
          <t>POS0012</t>
        </is>
      </c>
      <c r="E1319" t="inlineStr">
        <is>
          <t>11</t>
        </is>
      </c>
      <c r="F1319" t="inlineStr">
        <is>
          <t>0094</t>
        </is>
      </c>
      <c r="G1319" t="inlineStr">
        <is>
          <t>5313587109</t>
        </is>
      </c>
      <c r="H1319" t="n">
        <v>362.0</v>
      </c>
      <c r="I1319" t="n">
        <v>344.76</v>
      </c>
      <c r="J1319" t="n">
        <v>307.62</v>
      </c>
      <c r="K1319" t="inlineStr">
        <is>
          <t>sale</t>
        </is>
      </c>
      <c r="L1319" t="inlineStr">
        <is>
          <t/>
        </is>
      </c>
      <c r="M1319" t="inlineStr">
        <is>
          <t/>
        </is>
      </c>
      <c r="N1319" t="n">
        <v>0.0</v>
      </c>
      <c r="O1319" t="n">
        <v>0.0</v>
      </c>
      <c r="P1319" t="n">
        <v>270.63</v>
      </c>
      <c r="Q1319" t="n">
        <v>270.62</v>
      </c>
      <c r="R1319" t="n">
        <v>37.14</v>
      </c>
      <c r="S1319" t="n">
        <v>37.14</v>
      </c>
      <c r="T1319" t="n">
        <v>3.45</v>
      </c>
      <c r="U1319" t="n">
        <v>3.45</v>
      </c>
      <c r="V1319" t="n">
        <v>55.37</v>
      </c>
      <c r="W1319" t="n">
        <v>55.37</v>
      </c>
      <c r="X1319" t="n">
        <v>4.53</v>
      </c>
      <c r="Y1319" t="n">
        <v>4.52</v>
      </c>
      <c r="Z1319" t="n">
        <v>10.78</v>
      </c>
      <c r="AA1319" t="n">
        <v>10.78</v>
      </c>
      <c r="AB1319" t="n">
        <v>17.24</v>
      </c>
      <c r="AC1319" t="n">
        <v>17.24</v>
      </c>
      <c r="AD1319" t="n">
        <v>17.24000000000001</v>
      </c>
      <c r="AE1319" t="n">
        <v>0.009999999999990905</v>
      </c>
      <c r="AF1319" t="n">
        <v>0.0</v>
      </c>
      <c r="AG1319" t="n">
        <v>0.0</v>
      </c>
      <c r="AH1319" t="n">
        <v>0.0</v>
      </c>
      <c r="AI1319" t="n">
        <v>0.010000000000000675</v>
      </c>
      <c r="AJ1319" t="n">
        <v>0.0</v>
      </c>
      <c r="AK1319" t="n">
        <v>0.0</v>
      </c>
      <c r="AL1319" t="inlineStr">
        <is>
          <t>unreconciled</t>
        </is>
      </c>
      <c r="AM1319" t="inlineStr">
        <is>
          <t>Order Amount Mismatch (POS&gt;3PO)</t>
        </is>
      </c>
      <c r="AN1319" t="n">
        <v>17.24</v>
      </c>
      <c r="AO1319" t="n">
        <f>ROUND(P1319*100/H1319,2)</f>
        <v>0.0</v>
      </c>
      <c r="AP1319" t="n">
        <f>ROUND(Q1319*100/I1319,2)</f>
        <v>0.0</v>
      </c>
      <c r="AQ1319"/>
      <c r="AR1319"/>
      <c r="AS1319" t="n">
        <v>0.0</v>
      </c>
    </row>
    <row r="1320">
      <c r="A1320" s="1" t="n">
        <v>45233.0</v>
      </c>
      <c r="B1320" s="2" t="n">
        <v>45233.98700231482</v>
      </c>
      <c r="C1320" t="inlineStr">
        <is>
          <t>3140094012085394</t>
        </is>
      </c>
      <c r="D1320" t="inlineStr">
        <is>
          <t>POS0012</t>
        </is>
      </c>
      <c r="E1320" t="inlineStr">
        <is>
          <t>09</t>
        </is>
      </c>
      <c r="F1320" t="inlineStr">
        <is>
          <t>0094</t>
        </is>
      </c>
      <c r="G1320" t="inlineStr">
        <is>
          <t>5313603367</t>
        </is>
      </c>
      <c r="H1320" t="n">
        <v>284.0</v>
      </c>
      <c r="I1320" t="n">
        <v>347.61</v>
      </c>
      <c r="J1320" t="n">
        <v>310.47</v>
      </c>
      <c r="K1320" t="inlineStr">
        <is>
          <t>sale</t>
        </is>
      </c>
      <c r="L1320" t="inlineStr">
        <is>
          <t/>
        </is>
      </c>
      <c r="M1320" t="inlineStr">
        <is>
          <t/>
        </is>
      </c>
      <c r="N1320" t="n">
        <v>0.0</v>
      </c>
      <c r="O1320" t="n">
        <v>0.0</v>
      </c>
      <c r="P1320" t="n">
        <v>272.81</v>
      </c>
      <c r="Q1320" t="n">
        <v>214.02</v>
      </c>
      <c r="R1320" t="n">
        <v>37.14</v>
      </c>
      <c r="S1320" t="n">
        <v>37.14</v>
      </c>
      <c r="T1320" t="n">
        <v>3.48</v>
      </c>
      <c r="U1320" t="n">
        <v>2.7</v>
      </c>
      <c r="V1320" t="n">
        <v>55.88</v>
      </c>
      <c r="W1320" t="n">
        <v>42.0</v>
      </c>
      <c r="X1320" t="n">
        <v>4.56</v>
      </c>
      <c r="Y1320" t="n">
        <v>3.55</v>
      </c>
      <c r="Z1320" t="n">
        <v>10.88</v>
      </c>
      <c r="AA1320" t="n">
        <v>8.2</v>
      </c>
      <c r="AB1320" t="n">
        <v>13.52</v>
      </c>
      <c r="AC1320" t="n">
        <v>13.52</v>
      </c>
      <c r="AD1320" t="n">
        <v>-63.610000000000014</v>
      </c>
      <c r="AE1320" t="n">
        <v>58.78999999999999</v>
      </c>
      <c r="AF1320" t="n">
        <v>0.0</v>
      </c>
      <c r="AG1320" t="n">
        <v>0.7799999999999998</v>
      </c>
      <c r="AH1320" t="n">
        <v>13.880000000000003</v>
      </c>
      <c r="AI1320" t="n">
        <v>1.0099999999999998</v>
      </c>
      <c r="AJ1320" t="n">
        <v>2.6800000000000015</v>
      </c>
      <c r="AK1320" t="n">
        <v>0.0</v>
      </c>
      <c r="AL1320" t="inlineStr">
        <is>
          <t>unreconciled</t>
        </is>
      </c>
      <c r="AM1320" t="inlineStr">
        <is>
          <t>Order Amount Mismatch (3PO&gt;POS)</t>
        </is>
      </c>
      <c r="AN1320" t="n">
        <v>63.61</v>
      </c>
      <c r="AO1320" t="n">
        <f>ROUND(P1320*100/H1320,2)</f>
        <v>0.0</v>
      </c>
      <c r="AP1320" t="n">
        <f>ROUND(Q1320*100/I1320,2)</f>
        <v>0.0</v>
      </c>
      <c r="AQ1320"/>
      <c r="AR1320"/>
      <c r="AS1320" t="n">
        <v>0.0</v>
      </c>
    </row>
    <row r="1321">
      <c r="A1321" s="1" t="n">
        <v>45235.0</v>
      </c>
      <c r="B1321" s="2" t="n">
        <v>45235.69579861111</v>
      </c>
      <c r="C1321" t="inlineStr">
        <is>
          <t>3140094012086097</t>
        </is>
      </c>
      <c r="D1321" t="inlineStr">
        <is>
          <t>POS0012</t>
        </is>
      </c>
      <c r="E1321" t="inlineStr">
        <is>
          <t>12</t>
        </is>
      </c>
      <c r="F1321" t="inlineStr">
        <is>
          <t>0094</t>
        </is>
      </c>
      <c r="G1321" t="inlineStr">
        <is>
          <t>5313604969</t>
        </is>
      </c>
      <c r="H1321" t="n">
        <v>559.0</v>
      </c>
      <c r="I1321" t="n">
        <v>532.38</v>
      </c>
      <c r="J1321" t="n">
        <v>495.24</v>
      </c>
      <c r="K1321" t="inlineStr">
        <is>
          <t>sale</t>
        </is>
      </c>
      <c r="L1321" t="inlineStr">
        <is>
          <t/>
        </is>
      </c>
      <c r="M1321" t="inlineStr">
        <is>
          <t/>
        </is>
      </c>
      <c r="N1321" t="n">
        <v>0.0</v>
      </c>
      <c r="O1321" t="n">
        <v>0.0</v>
      </c>
      <c r="P1321" t="n">
        <v>413.63</v>
      </c>
      <c r="Q1321" t="n">
        <v>413.62</v>
      </c>
      <c r="R1321" t="n">
        <v>37.14</v>
      </c>
      <c r="S1321" t="n">
        <v>37.14</v>
      </c>
      <c r="T1321" t="n">
        <v>5.32</v>
      </c>
      <c r="U1321" t="n">
        <v>5.32</v>
      </c>
      <c r="V1321" t="n">
        <v>89.14</v>
      </c>
      <c r="W1321" t="n">
        <v>89.14</v>
      </c>
      <c r="X1321" t="n">
        <v>6.99</v>
      </c>
      <c r="Y1321" t="n">
        <v>6.99</v>
      </c>
      <c r="Z1321" t="n">
        <v>17.3</v>
      </c>
      <c r="AA1321" t="n">
        <v>17.31</v>
      </c>
      <c r="AB1321" t="n">
        <v>26.62</v>
      </c>
      <c r="AC1321" t="n">
        <v>26.62</v>
      </c>
      <c r="AD1321" t="n">
        <v>26.620000000000005</v>
      </c>
      <c r="AE1321" t="n">
        <v>0.009999999999990905</v>
      </c>
      <c r="AF1321" t="n">
        <v>0.0</v>
      </c>
      <c r="AG1321" t="n">
        <v>0.0</v>
      </c>
      <c r="AH1321" t="n">
        <v>0.0</v>
      </c>
      <c r="AI1321" t="n">
        <v>0.0</v>
      </c>
      <c r="AJ1321" t="n">
        <v>-0.00999999999999801</v>
      </c>
      <c r="AK1321" t="n">
        <v>0.0</v>
      </c>
      <c r="AL1321" t="inlineStr">
        <is>
          <t>unreconciled</t>
        </is>
      </c>
      <c r="AM1321" t="inlineStr">
        <is>
          <t>Order Amount Mismatch (POS&gt;3PO)</t>
        </is>
      </c>
      <c r="AN1321" t="n">
        <v>26.62</v>
      </c>
      <c r="AO1321" t="n">
        <f>ROUND(P1321*100/H1321,2)</f>
        <v>0.0</v>
      </c>
      <c r="AP1321" t="n">
        <f>ROUND(Q1321*100/I1321,2)</f>
        <v>0.0</v>
      </c>
      <c r="AQ1321"/>
      <c r="AR1321"/>
      <c r="AS1321" t="n">
        <v>0.0</v>
      </c>
    </row>
    <row r="1322">
      <c r="A1322" s="1" t="n">
        <v>45235.0</v>
      </c>
      <c r="B1322" s="2" t="n">
        <v>45235.617002314815</v>
      </c>
      <c r="C1322" t="inlineStr">
        <is>
          <t>3140094012086034</t>
        </is>
      </c>
      <c r="D1322" t="inlineStr">
        <is>
          <t>POS0012</t>
        </is>
      </c>
      <c r="E1322" t="inlineStr">
        <is>
          <t>49</t>
        </is>
      </c>
      <c r="F1322" t="inlineStr">
        <is>
          <t>0094</t>
        </is>
      </c>
      <c r="G1322" t="inlineStr">
        <is>
          <t>5313612340</t>
        </is>
      </c>
      <c r="H1322" t="n">
        <v>208.0</v>
      </c>
      <c r="I1322" t="n">
        <v>198.09</v>
      </c>
      <c r="J1322" t="n">
        <v>160.95</v>
      </c>
      <c r="K1322" t="inlineStr">
        <is>
          <t>sale</t>
        </is>
      </c>
      <c r="L1322" t="inlineStr">
        <is>
          <t/>
        </is>
      </c>
      <c r="M1322" t="inlineStr">
        <is>
          <t/>
        </is>
      </c>
      <c r="N1322" t="n">
        <v>0.0</v>
      </c>
      <c r="O1322" t="n">
        <v>0.0</v>
      </c>
      <c r="P1322" t="n">
        <v>158.86</v>
      </c>
      <c r="Q1322" t="n">
        <v>158.87</v>
      </c>
      <c r="R1322" t="n">
        <v>37.14</v>
      </c>
      <c r="S1322" t="n">
        <v>37.14</v>
      </c>
      <c r="T1322" t="n">
        <v>1.98</v>
      </c>
      <c r="U1322" t="n">
        <v>1.98</v>
      </c>
      <c r="V1322" t="n">
        <v>28.97</v>
      </c>
      <c r="W1322" t="n">
        <v>28.97</v>
      </c>
      <c r="X1322" t="n">
        <v>2.6</v>
      </c>
      <c r="Y1322" t="n">
        <v>2.6</v>
      </c>
      <c r="Z1322" t="n">
        <v>5.68</v>
      </c>
      <c r="AA1322" t="n">
        <v>5.68</v>
      </c>
      <c r="AB1322" t="n">
        <v>9.9</v>
      </c>
      <c r="AC1322" t="n">
        <v>9.91</v>
      </c>
      <c r="AD1322" t="n">
        <v>9.909999999999997</v>
      </c>
      <c r="AE1322" t="n">
        <v>-0.009999999999990905</v>
      </c>
      <c r="AF1322" t="n">
        <v>0.0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-0.009999999999999787</v>
      </c>
      <c r="AL1322" t="inlineStr">
        <is>
          <t>unreconciled</t>
        </is>
      </c>
      <c r="AM1322" t="inlineStr">
        <is>
          <t>Order Amount Mismatch (POS&gt;3PO)</t>
        </is>
      </c>
      <c r="AN1322" t="n">
        <v>9.91</v>
      </c>
      <c r="AO1322" t="n">
        <f>ROUND(P1322*100/H1322,2)</f>
        <v>0.0</v>
      </c>
      <c r="AP1322" t="n">
        <f>ROUND(Q1322*100/I1322,2)</f>
        <v>0.0</v>
      </c>
      <c r="AQ1322"/>
      <c r="AR1322"/>
      <c r="AS1322" t="n">
        <v>0.0</v>
      </c>
    </row>
    <row r="1323">
      <c r="A1323" s="1" t="n">
        <v>45233.0</v>
      </c>
      <c r="B1323" s="2" t="n">
        <v>45234.00299768519</v>
      </c>
      <c r="C1323" t="inlineStr">
        <is>
          <t>3140094012085412</t>
        </is>
      </c>
      <c r="D1323" t="inlineStr">
        <is>
          <t>POS0012</t>
        </is>
      </c>
      <c r="E1323" t="inlineStr">
        <is>
          <t>27</t>
        </is>
      </c>
      <c r="F1323" t="inlineStr">
        <is>
          <t>0094</t>
        </is>
      </c>
      <c r="G1323" t="inlineStr">
        <is>
          <t>5313617361</t>
        </is>
      </c>
      <c r="H1323" t="n">
        <v>334.0</v>
      </c>
      <c r="I1323" t="n">
        <v>318.09</v>
      </c>
      <c r="J1323" t="n">
        <v>280.95</v>
      </c>
      <c r="K1323" t="inlineStr">
        <is>
          <t>sale</t>
        </is>
      </c>
      <c r="L1323" t="inlineStr">
        <is>
          <t/>
        </is>
      </c>
      <c r="M1323" t="inlineStr">
        <is>
          <t/>
        </is>
      </c>
      <c r="N1323" t="n">
        <v>0.0</v>
      </c>
      <c r="O1323" t="n">
        <v>0.0</v>
      </c>
      <c r="P1323" t="n">
        <v>250.32</v>
      </c>
      <c r="Q1323" t="n">
        <v>250.32</v>
      </c>
      <c r="R1323" t="n">
        <v>37.14</v>
      </c>
      <c r="S1323" t="n">
        <v>37.14</v>
      </c>
      <c r="T1323" t="n">
        <v>3.18</v>
      </c>
      <c r="U1323" t="n">
        <v>3.18</v>
      </c>
      <c r="V1323" t="n">
        <v>50.57</v>
      </c>
      <c r="W1323" t="n">
        <v>50.57</v>
      </c>
      <c r="X1323" t="n">
        <v>4.17</v>
      </c>
      <c r="Y1323" t="n">
        <v>4.18</v>
      </c>
      <c r="Z1323" t="n">
        <v>9.85</v>
      </c>
      <c r="AA1323" t="n">
        <v>9.85</v>
      </c>
      <c r="AB1323" t="n">
        <v>15.9</v>
      </c>
      <c r="AC1323" t="n">
        <v>15.91</v>
      </c>
      <c r="AD1323" t="n">
        <v>15.910000000000025</v>
      </c>
      <c r="AE1323" t="n">
        <v>0.0</v>
      </c>
      <c r="AF1323" t="n">
        <v>0.0</v>
      </c>
      <c r="AG1323" t="n">
        <v>0.0</v>
      </c>
      <c r="AH1323" t="n">
        <v>0.0</v>
      </c>
      <c r="AI1323" t="n">
        <v>-0.009999999999999787</v>
      </c>
      <c r="AJ1323" t="n">
        <v>0.0</v>
      </c>
      <c r="AK1323" t="n">
        <v>-0.009999999999999787</v>
      </c>
      <c r="AL1323" t="inlineStr">
        <is>
          <t>unreconciled</t>
        </is>
      </c>
      <c r="AM1323" t="inlineStr">
        <is>
          <t>Order Amount Mismatch (POS&gt;3PO)</t>
        </is>
      </c>
      <c r="AN1323" t="n">
        <v>15.91</v>
      </c>
      <c r="AO1323" t="n">
        <f>ROUND(P1323*100/H1323,2)</f>
        <v>0.0</v>
      </c>
      <c r="AP1323" t="n">
        <f>ROUND(Q1323*100/I1323,2)</f>
        <v>0.0</v>
      </c>
      <c r="AQ1323"/>
      <c r="AR1323"/>
      <c r="AS1323" t="n">
        <v>0.0</v>
      </c>
    </row>
    <row r="1324">
      <c r="A1324" s="1" t="n">
        <v>45234.0</v>
      </c>
      <c r="B1324" s="2" t="n">
        <v>45234.710011574076</v>
      </c>
      <c r="C1324" t="inlineStr">
        <is>
          <t>3140023012059534</t>
        </is>
      </c>
      <c r="D1324" t="inlineStr">
        <is>
          <t>POS0012</t>
        </is>
      </c>
      <c r="E1324" t="inlineStr">
        <is>
          <t>26</t>
        </is>
      </c>
      <c r="F1324" t="inlineStr">
        <is>
          <t>0023</t>
        </is>
      </c>
      <c r="G1324" t="inlineStr">
        <is>
          <t>5313620660</t>
        </is>
      </c>
      <c r="H1324" t="n">
        <v>1947.0</v>
      </c>
      <c r="I1324" t="n">
        <v>1854.29</v>
      </c>
      <c r="J1324" t="n">
        <v>1817.15</v>
      </c>
      <c r="K1324" t="inlineStr">
        <is>
          <t>sale</t>
        </is>
      </c>
      <c r="L1324" t="inlineStr">
        <is>
          <t/>
        </is>
      </c>
      <c r="M1324" t="inlineStr">
        <is>
          <t/>
        </is>
      </c>
      <c r="N1324" t="n">
        <v>0.0</v>
      </c>
      <c r="O1324" t="n">
        <v>0.0</v>
      </c>
      <c r="P1324" t="n">
        <v>1421.06</v>
      </c>
      <c r="Q1324" t="n">
        <v>1421.08</v>
      </c>
      <c r="R1324" t="n">
        <v>37.14</v>
      </c>
      <c r="S1324" t="n">
        <v>37.14</v>
      </c>
      <c r="T1324" t="n">
        <v>18.54</v>
      </c>
      <c r="U1324" t="n">
        <v>18.54</v>
      </c>
      <c r="V1324" t="n">
        <v>327.09</v>
      </c>
      <c r="W1324" t="n">
        <v>327.09</v>
      </c>
      <c r="X1324" t="n">
        <v>24.34</v>
      </c>
      <c r="Y1324" t="n">
        <v>24.34</v>
      </c>
      <c r="Z1324" t="n">
        <v>63.26</v>
      </c>
      <c r="AA1324" t="n">
        <v>63.26</v>
      </c>
      <c r="AB1324" t="n">
        <v>92.72</v>
      </c>
      <c r="AC1324" t="n">
        <v>92.72</v>
      </c>
      <c r="AD1324" t="n">
        <v>92.71000000000004</v>
      </c>
      <c r="AE1324" t="n">
        <v>-0.01999999999998181</v>
      </c>
      <c r="AF1324" t="n">
        <v>0.0</v>
      </c>
      <c r="AG1324" t="n">
        <v>0.0</v>
      </c>
      <c r="AH1324" t="n">
        <v>0.0</v>
      </c>
      <c r="AI1324" t="n">
        <v>0.0</v>
      </c>
      <c r="AJ1324" t="n">
        <v>0.0</v>
      </c>
      <c r="AK1324" t="n">
        <v>0.0</v>
      </c>
      <c r="AL1324" t="inlineStr">
        <is>
          <t>unreconciled</t>
        </is>
      </c>
      <c r="AM1324" t="inlineStr">
        <is>
          <t>Order Amount Mismatch (POS&gt;3PO)</t>
        </is>
      </c>
      <c r="AN1324" t="n">
        <v>92.71</v>
      </c>
      <c r="AO1324" t="n">
        <f>ROUND(P1324*100/H1324,2)</f>
        <v>0.0</v>
      </c>
      <c r="AP1324" t="n">
        <f>ROUND(Q1324*100/I1324,2)</f>
        <v>0.0</v>
      </c>
      <c r="AQ1324"/>
      <c r="AR1324"/>
      <c r="AS1324" t="n">
        <v>0.0</v>
      </c>
    </row>
    <row r="1325">
      <c r="A1325" s="1" t="n">
        <v>45233.0</v>
      </c>
      <c r="B1325" s="2" t="n">
        <v>45233.86099537037</v>
      </c>
      <c r="C1325" t="inlineStr">
        <is>
          <t>3140094012085286</t>
        </is>
      </c>
      <c r="D1325" t="inlineStr">
        <is>
          <t>POS0012</t>
        </is>
      </c>
      <c r="E1325" t="inlineStr">
        <is>
          <t>01</t>
        </is>
      </c>
      <c r="F1325" t="inlineStr">
        <is>
          <t>0094</t>
        </is>
      </c>
      <c r="G1325" t="inlineStr">
        <is>
          <t>5313621873</t>
        </is>
      </c>
      <c r="H1325" t="n">
        <v>255.0</v>
      </c>
      <c r="I1325" t="n">
        <v>320.0</v>
      </c>
      <c r="J1325" t="n">
        <v>282.86</v>
      </c>
      <c r="K1325" t="inlineStr">
        <is>
          <t>sale</t>
        </is>
      </c>
      <c r="L1325" t="inlineStr">
        <is>
          <t/>
        </is>
      </c>
      <c r="M1325" t="inlineStr">
        <is>
          <t/>
        </is>
      </c>
      <c r="N1325" t="n">
        <v>0.0</v>
      </c>
      <c r="O1325" t="n">
        <v>0.0</v>
      </c>
      <c r="P1325" t="n">
        <v>251.77</v>
      </c>
      <c r="Q1325" t="n">
        <v>192.95</v>
      </c>
      <c r="R1325" t="n">
        <v>37.14</v>
      </c>
      <c r="S1325" t="n">
        <v>37.14</v>
      </c>
      <c r="T1325" t="n">
        <v>3.2</v>
      </c>
      <c r="U1325" t="n">
        <v>2.43</v>
      </c>
      <c r="V1325" t="n">
        <v>50.91</v>
      </c>
      <c r="W1325" t="n">
        <v>37.03</v>
      </c>
      <c r="X1325" t="n">
        <v>4.2</v>
      </c>
      <c r="Y1325" t="n">
        <v>3.19</v>
      </c>
      <c r="Z1325" t="n">
        <v>9.92</v>
      </c>
      <c r="AA1325" t="n">
        <v>7.24</v>
      </c>
      <c r="AB1325" t="n">
        <v>12.14</v>
      </c>
      <c r="AC1325" t="n">
        <v>12.14</v>
      </c>
      <c r="AD1325" t="n">
        <v>-65.0</v>
      </c>
      <c r="AE1325" t="n">
        <v>58.82000000000002</v>
      </c>
      <c r="AF1325" t="n">
        <v>0.0</v>
      </c>
      <c r="AG1325" t="n">
        <v>0.77</v>
      </c>
      <c r="AH1325" t="n">
        <v>13.879999999999995</v>
      </c>
      <c r="AI1325" t="n">
        <v>1.0100000000000002</v>
      </c>
      <c r="AJ1325" t="n">
        <v>2.6799999999999997</v>
      </c>
      <c r="AK1325" t="n">
        <v>0.0</v>
      </c>
      <c r="AL1325" t="inlineStr">
        <is>
          <t>unreconciled</t>
        </is>
      </c>
      <c r="AM1325" t="inlineStr">
        <is>
          <t>Order Amount Mismatch (3PO&gt;POS)</t>
        </is>
      </c>
      <c r="AN1325" t="n">
        <v>65.0</v>
      </c>
      <c r="AO1325" t="n">
        <f>ROUND(P1325*100/H1325,2)</f>
        <v>0.0</v>
      </c>
      <c r="AP1325" t="n">
        <f>ROUND(Q1325*100/I1325,2)</f>
        <v>0.0</v>
      </c>
      <c r="AQ1325"/>
      <c r="AR1325"/>
      <c r="AS1325" t="n">
        <v>0.0</v>
      </c>
    </row>
    <row r="1326">
      <c r="A1326" s="1" t="n">
        <v>45234.0</v>
      </c>
      <c r="B1326" s="2" t="n">
        <v>45234.56275462963</v>
      </c>
      <c r="C1326" t="inlineStr">
        <is>
          <t>3140094012085476</t>
        </is>
      </c>
      <c r="D1326" t="inlineStr">
        <is>
          <t>POS0012</t>
        </is>
      </c>
      <c r="E1326" t="inlineStr">
        <is>
          <t>91</t>
        </is>
      </c>
      <c r="F1326" t="inlineStr">
        <is>
          <t>0094</t>
        </is>
      </c>
      <c r="G1326" t="inlineStr">
        <is>
          <t>5313624319</t>
        </is>
      </c>
      <c r="H1326" t="n">
        <v>213.0</v>
      </c>
      <c r="I1326" t="n">
        <v>202.86</v>
      </c>
      <c r="J1326" t="n">
        <v>165.72</v>
      </c>
      <c r="K1326" t="inlineStr">
        <is>
          <t>sale</t>
        </is>
      </c>
      <c r="L1326" t="inlineStr">
        <is>
          <t/>
        </is>
      </c>
      <c r="M1326" t="inlineStr">
        <is>
          <t/>
        </is>
      </c>
      <c r="N1326" t="n">
        <v>0.0</v>
      </c>
      <c r="O1326" t="n">
        <v>0.0</v>
      </c>
      <c r="P1326" t="n">
        <v>162.49</v>
      </c>
      <c r="Q1326" t="n">
        <v>162.49</v>
      </c>
      <c r="R1326" t="n">
        <v>37.14</v>
      </c>
      <c r="S1326" t="n">
        <v>37.14</v>
      </c>
      <c r="T1326" t="n">
        <v>2.03</v>
      </c>
      <c r="U1326" t="n">
        <v>2.03</v>
      </c>
      <c r="V1326" t="n">
        <v>29.83</v>
      </c>
      <c r="W1326" t="n">
        <v>29.83</v>
      </c>
      <c r="X1326" t="n">
        <v>2.66</v>
      </c>
      <c r="Y1326" t="n">
        <v>2.66</v>
      </c>
      <c r="Z1326" t="n">
        <v>5.85</v>
      </c>
      <c r="AA1326" t="n">
        <v>5.85</v>
      </c>
      <c r="AB1326" t="n">
        <v>10.14</v>
      </c>
      <c r="AC1326" t="n">
        <v>10.14</v>
      </c>
      <c r="AD1326" t="n">
        <v>10.139999999999986</v>
      </c>
      <c r="AE1326" t="n">
        <v>0.0</v>
      </c>
      <c r="AF1326" t="n">
        <v>0.0</v>
      </c>
      <c r="AG1326" t="n">
        <v>0.0</v>
      </c>
      <c r="AH1326" t="n">
        <v>0.0</v>
      </c>
      <c r="AI1326" t="n">
        <v>0.0</v>
      </c>
      <c r="AJ1326" t="n">
        <v>0.0</v>
      </c>
      <c r="AK1326" t="n">
        <v>0.0</v>
      </c>
      <c r="AL1326" t="inlineStr">
        <is>
          <t>unreconciled</t>
        </is>
      </c>
      <c r="AM1326" t="inlineStr">
        <is>
          <t>Order Amount Mismatch (POS&gt;3PO)</t>
        </is>
      </c>
      <c r="AN1326" t="n">
        <v>10.14</v>
      </c>
      <c r="AO1326" t="n">
        <f>ROUND(P1326*100/H1326,2)</f>
        <v>0.0</v>
      </c>
      <c r="AP1326" t="n">
        <f>ROUND(Q1326*100/I1326,2)</f>
        <v>0.0</v>
      </c>
      <c r="AQ1326"/>
      <c r="AR1326"/>
      <c r="AS1326" t="n">
        <v>0.0</v>
      </c>
    </row>
    <row r="1327">
      <c r="A1327" s="1" t="n">
        <v>45235.0</v>
      </c>
      <c r="B1327" s="2" t="n">
        <v>45235.722708333335</v>
      </c>
      <c r="C1327" t="inlineStr">
        <is>
          <t>3140094012086126</t>
        </is>
      </c>
      <c r="D1327" t="inlineStr">
        <is>
          <t>POS0012</t>
        </is>
      </c>
      <c r="E1327" t="inlineStr">
        <is>
          <t>41</t>
        </is>
      </c>
      <c r="F1327" t="inlineStr">
        <is>
          <t>0094</t>
        </is>
      </c>
      <c r="G1327" t="inlineStr">
        <is>
          <t>5313626860</t>
        </is>
      </c>
      <c r="H1327" t="n">
        <v>252.0</v>
      </c>
      <c r="I1327" t="n">
        <v>240.0</v>
      </c>
      <c r="J1327" t="n">
        <v>202.86</v>
      </c>
      <c r="K1327" t="inlineStr">
        <is>
          <t>sale</t>
        </is>
      </c>
      <c r="L1327" t="inlineStr">
        <is>
          <t/>
        </is>
      </c>
      <c r="M1327" t="inlineStr">
        <is>
          <t/>
        </is>
      </c>
      <c r="N1327" t="n">
        <v>0.0</v>
      </c>
      <c r="O1327" t="n">
        <v>0.0</v>
      </c>
      <c r="P1327" t="n">
        <v>190.8</v>
      </c>
      <c r="Q1327" t="n">
        <v>190.8</v>
      </c>
      <c r="R1327" t="n">
        <v>37.14</v>
      </c>
      <c r="S1327" t="n">
        <v>37.14</v>
      </c>
      <c r="T1327" t="n">
        <v>2.4</v>
      </c>
      <c r="U1327" t="n">
        <v>2.4</v>
      </c>
      <c r="V1327" t="n">
        <v>36.51</v>
      </c>
      <c r="W1327" t="n">
        <v>36.51</v>
      </c>
      <c r="X1327" t="n">
        <v>3.15</v>
      </c>
      <c r="Y1327" t="n">
        <v>3.15</v>
      </c>
      <c r="Z1327" t="n">
        <v>7.14</v>
      </c>
      <c r="AA1327" t="n">
        <v>7.14</v>
      </c>
      <c r="AB1327" t="n">
        <v>12.0</v>
      </c>
      <c r="AC1327" t="n">
        <v>12.0</v>
      </c>
      <c r="AD1327" t="n">
        <v>12.0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0.0</v>
      </c>
      <c r="AJ1327" t="n">
        <v>0.0</v>
      </c>
      <c r="AK1327" t="n">
        <v>0.0</v>
      </c>
      <c r="AL1327" t="inlineStr">
        <is>
          <t>unreconciled</t>
        </is>
      </c>
      <c r="AM1327" t="inlineStr">
        <is>
          <t>Order Amount Mismatch (POS&gt;3PO)</t>
        </is>
      </c>
      <c r="AN1327" t="n">
        <v>12.0</v>
      </c>
      <c r="AO1327" t="n">
        <f>ROUND(P1327*100/H1327,2)</f>
        <v>0.0</v>
      </c>
      <c r="AP1327" t="n">
        <f>ROUND(Q1327*100/I1327,2)</f>
        <v>0.0</v>
      </c>
      <c r="AQ1327"/>
      <c r="AR1327"/>
      <c r="AS1327" t="n">
        <v>0.0</v>
      </c>
    </row>
    <row r="1328">
      <c r="A1328" s="1" t="n">
        <v>45233.0</v>
      </c>
      <c r="B1328" s="2" t="n">
        <v>45233.98693287037</v>
      </c>
      <c r="C1328" t="inlineStr">
        <is>
          <t>3140023012059376</t>
        </is>
      </c>
      <c r="D1328" t="inlineStr">
        <is>
          <t>POS0012</t>
        </is>
      </c>
      <c r="E1328" t="inlineStr">
        <is>
          <t>69</t>
        </is>
      </c>
      <c r="F1328" t="inlineStr">
        <is>
          <t>0023</t>
        </is>
      </c>
      <c r="G1328" t="inlineStr">
        <is>
          <t>5313629229</t>
        </is>
      </c>
      <c r="H1328" t="n">
        <v>279.0</v>
      </c>
      <c r="I1328" t="n">
        <v>342.85</v>
      </c>
      <c r="J1328" t="n">
        <v>305.71</v>
      </c>
      <c r="K1328" t="inlineStr">
        <is>
          <t>sale</t>
        </is>
      </c>
      <c r="L1328" t="inlineStr">
        <is>
          <t/>
        </is>
      </c>
      <c r="M1328" t="inlineStr">
        <is>
          <t/>
        </is>
      </c>
      <c r="N1328" t="n">
        <v>0.0</v>
      </c>
      <c r="O1328" t="n">
        <v>0.0</v>
      </c>
      <c r="P1328" t="n">
        <v>269.17</v>
      </c>
      <c r="Q1328" t="n">
        <v>210.39</v>
      </c>
      <c r="R1328" t="n">
        <v>37.14</v>
      </c>
      <c r="S1328" t="n">
        <v>37.14</v>
      </c>
      <c r="T1328" t="n">
        <v>3.43</v>
      </c>
      <c r="U1328" t="n">
        <v>2.66</v>
      </c>
      <c r="V1328" t="n">
        <v>55.03</v>
      </c>
      <c r="W1328" t="n">
        <v>41.14</v>
      </c>
      <c r="X1328" t="n">
        <v>4.5</v>
      </c>
      <c r="Y1328" t="n">
        <v>3.49</v>
      </c>
      <c r="Z1328" t="n">
        <v>10.72</v>
      </c>
      <c r="AA1328" t="n">
        <v>8.04</v>
      </c>
      <c r="AB1328" t="n">
        <v>13.28</v>
      </c>
      <c r="AC1328" t="n">
        <v>13.29</v>
      </c>
      <c r="AD1328" t="n">
        <v>-63.85000000000002</v>
      </c>
      <c r="AE1328" t="n">
        <v>58.78000000000003</v>
      </c>
      <c r="AF1328" t="n">
        <v>0.0</v>
      </c>
      <c r="AG1328" t="n">
        <v>0.77</v>
      </c>
      <c r="AH1328" t="n">
        <v>13.89</v>
      </c>
      <c r="AI1328" t="n">
        <v>1.0099999999999998</v>
      </c>
      <c r="AJ1328" t="n">
        <v>2.6800000000000015</v>
      </c>
      <c r="AK1328" t="n">
        <v>-0.009999999999999787</v>
      </c>
      <c r="AL1328" t="inlineStr">
        <is>
          <t>unreconciled</t>
        </is>
      </c>
      <c r="AM1328" t="inlineStr">
        <is>
          <t>Order Amount Mismatch (3PO&gt;POS)</t>
        </is>
      </c>
      <c r="AN1328" t="n">
        <v>63.85</v>
      </c>
      <c r="AO1328" t="n">
        <f>ROUND(P1328*100/H1328,2)</f>
        <v>0.0</v>
      </c>
      <c r="AP1328" t="n">
        <f>ROUND(Q1328*100/I1328,2)</f>
        <v>0.0</v>
      </c>
      <c r="AQ1328"/>
      <c r="AR1328"/>
      <c r="AS1328" t="n">
        <v>0.0</v>
      </c>
    </row>
    <row r="1329">
      <c r="A1329" s="1" t="n">
        <v>45233.0</v>
      </c>
      <c r="B1329" s="2" t="n">
        <v>45233.992002314815</v>
      </c>
      <c r="C1329" t="inlineStr">
        <is>
          <t>3140094012085401</t>
        </is>
      </c>
      <c r="D1329" t="inlineStr">
        <is>
          <t>POS0012</t>
        </is>
      </c>
      <c r="E1329" t="inlineStr">
        <is>
          <t>16</t>
        </is>
      </c>
      <c r="F1329" t="inlineStr">
        <is>
          <t>0094</t>
        </is>
      </c>
      <c r="G1329" t="inlineStr">
        <is>
          <t>5313639569</t>
        </is>
      </c>
      <c r="H1329" t="n">
        <v>1101.0</v>
      </c>
      <c r="I1329" t="n">
        <v>1125.72</v>
      </c>
      <c r="J1329" t="n">
        <v>1088.58</v>
      </c>
      <c r="K1329" t="inlineStr">
        <is>
          <t>sale</t>
        </is>
      </c>
      <c r="L1329" t="inlineStr">
        <is>
          <t/>
        </is>
      </c>
      <c r="M1329" t="inlineStr">
        <is>
          <t/>
        </is>
      </c>
      <c r="N1329" t="n">
        <v>0.0</v>
      </c>
      <c r="O1329" t="n">
        <v>0.0</v>
      </c>
      <c r="P1329" t="n">
        <v>865.81</v>
      </c>
      <c r="Q1329" t="n">
        <v>807.01</v>
      </c>
      <c r="R1329" t="n">
        <v>37.14</v>
      </c>
      <c r="S1329" t="n">
        <v>37.14</v>
      </c>
      <c r="T1329" t="n">
        <v>11.26</v>
      </c>
      <c r="U1329" t="n">
        <v>10.49</v>
      </c>
      <c r="V1329" t="n">
        <v>195.94</v>
      </c>
      <c r="W1329" t="n">
        <v>182.06</v>
      </c>
      <c r="X1329" t="n">
        <v>14.78</v>
      </c>
      <c r="Y1329" t="n">
        <v>13.76</v>
      </c>
      <c r="Z1329" t="n">
        <v>37.93</v>
      </c>
      <c r="AA1329" t="n">
        <v>35.25</v>
      </c>
      <c r="AB1329" t="n">
        <v>52.42</v>
      </c>
      <c r="AC1329" t="n">
        <v>52.43</v>
      </c>
      <c r="AD1329" t="n">
        <v>-24.720000000000027</v>
      </c>
      <c r="AE1329" t="n">
        <v>58.799999999999955</v>
      </c>
      <c r="AF1329" t="n">
        <v>0.0</v>
      </c>
      <c r="AG1329" t="n">
        <v>0.7699999999999996</v>
      </c>
      <c r="AH1329" t="n">
        <v>13.879999999999995</v>
      </c>
      <c r="AI1329" t="n">
        <v>1.0199999999999996</v>
      </c>
      <c r="AJ1329" t="n">
        <v>2.6799999999999997</v>
      </c>
      <c r="AK1329" t="n">
        <v>-0.00999999999999801</v>
      </c>
      <c r="AL1329" t="inlineStr">
        <is>
          <t>unreconciled</t>
        </is>
      </c>
      <c r="AM1329" t="inlineStr">
        <is>
          <t>Order Amount Mismatch (3PO&gt;POS)</t>
        </is>
      </c>
      <c r="AN1329" t="n">
        <v>24.72</v>
      </c>
      <c r="AO1329" t="n">
        <f>ROUND(P1329*100/H1329,2)</f>
        <v>0.0</v>
      </c>
      <c r="AP1329" t="n">
        <f>ROUND(Q1329*100/I1329,2)</f>
        <v>0.0</v>
      </c>
      <c r="AQ1329"/>
      <c r="AR1329"/>
      <c r="AS1329" t="n">
        <v>0.0</v>
      </c>
    </row>
    <row r="1330">
      <c r="A1330" s="1" t="n">
        <v>45234.0</v>
      </c>
      <c r="B1330" s="2" t="n">
        <v>45234.490266203706</v>
      </c>
      <c r="C1330" t="inlineStr">
        <is>
          <t>3140094012085442</t>
        </is>
      </c>
      <c r="D1330" t="inlineStr">
        <is>
          <t>POS0012</t>
        </is>
      </c>
      <c r="E1330" t="inlineStr">
        <is>
          <t>57</t>
        </is>
      </c>
      <c r="F1330" t="inlineStr">
        <is>
          <t>0094</t>
        </is>
      </c>
      <c r="G1330" t="inlineStr">
        <is>
          <t>5313686976</t>
        </is>
      </c>
      <c r="H1330" t="n">
        <v>439.0</v>
      </c>
      <c r="I1330" t="n">
        <v>418.1</v>
      </c>
      <c r="J1330" t="n">
        <v>380.96</v>
      </c>
      <c r="K1330" t="inlineStr">
        <is>
          <t>sale</t>
        </is>
      </c>
      <c r="L1330" t="inlineStr">
        <is>
          <t/>
        </is>
      </c>
      <c r="M1330" t="inlineStr">
        <is>
          <t/>
        </is>
      </c>
      <c r="N1330" t="n">
        <v>0.0</v>
      </c>
      <c r="O1330" t="n">
        <v>0.0</v>
      </c>
      <c r="P1330" t="n">
        <v>326.53</v>
      </c>
      <c r="Q1330" t="n">
        <v>326.54</v>
      </c>
      <c r="R1330" t="n">
        <v>37.14</v>
      </c>
      <c r="S1330" t="n">
        <v>37.14</v>
      </c>
      <c r="T1330" t="n">
        <v>4.18</v>
      </c>
      <c r="U1330" t="n">
        <v>4.18</v>
      </c>
      <c r="V1330" t="n">
        <v>68.57</v>
      </c>
      <c r="W1330" t="n">
        <v>68.57</v>
      </c>
      <c r="X1330" t="n">
        <v>5.49</v>
      </c>
      <c r="Y1330" t="n">
        <v>5.49</v>
      </c>
      <c r="Z1330" t="n">
        <v>13.33</v>
      </c>
      <c r="AA1330" t="n">
        <v>13.33</v>
      </c>
      <c r="AB1330" t="n">
        <v>20.9</v>
      </c>
      <c r="AC1330" t="n">
        <v>20.91</v>
      </c>
      <c r="AD1330" t="n">
        <v>20.899999999999977</v>
      </c>
      <c r="AE1330" t="n">
        <v>-0.010000000000047748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-0.010000000000001563</v>
      </c>
      <c r="AL1330" t="inlineStr">
        <is>
          <t>unreconciled</t>
        </is>
      </c>
      <c r="AM1330" t="inlineStr">
        <is>
          <t>Order Amount Mismatch (POS&gt;3PO)</t>
        </is>
      </c>
      <c r="AN1330" t="n">
        <v>20.9</v>
      </c>
      <c r="AO1330" t="n">
        <f>ROUND(P1330*100/H1330,2)</f>
        <v>0.0</v>
      </c>
      <c r="AP1330" t="n">
        <f>ROUND(Q1330*100/I1330,2)</f>
        <v>0.0</v>
      </c>
      <c r="AQ1330"/>
      <c r="AR1330"/>
      <c r="AS1330" t="n">
        <v>0.0</v>
      </c>
    </row>
    <row r="1331">
      <c r="A1331" s="1" t="n">
        <v>45234.0</v>
      </c>
      <c r="B1331" s="2" t="n">
        <v>45234.97828703704</v>
      </c>
      <c r="C1331" t="inlineStr">
        <is>
          <t>3140094012085853</t>
        </is>
      </c>
      <c r="D1331" t="inlineStr">
        <is>
          <t>POS0012</t>
        </is>
      </c>
      <c r="E1331" t="inlineStr">
        <is>
          <t>68</t>
        </is>
      </c>
      <c r="F1331" t="inlineStr">
        <is>
          <t>0094</t>
        </is>
      </c>
      <c r="G1331" t="inlineStr">
        <is>
          <t>5313690846</t>
        </is>
      </c>
      <c r="H1331" t="n">
        <v>216.0</v>
      </c>
      <c r="I1331" t="n">
        <v>205.71</v>
      </c>
      <c r="J1331" t="n">
        <v>168.57</v>
      </c>
      <c r="K1331" t="inlineStr">
        <is>
          <t>sale</t>
        </is>
      </c>
      <c r="L1331" t="inlineStr">
        <is>
          <t/>
        </is>
      </c>
      <c r="M1331" t="inlineStr">
        <is>
          <t/>
        </is>
      </c>
      <c r="N1331" t="n">
        <v>0.0</v>
      </c>
      <c r="O1331" t="n">
        <v>0.0</v>
      </c>
      <c r="P1331" t="n">
        <v>164.66</v>
      </c>
      <c r="Q1331" t="n">
        <v>164.67</v>
      </c>
      <c r="R1331" t="n">
        <v>37.14</v>
      </c>
      <c r="S1331" t="n">
        <v>37.14</v>
      </c>
      <c r="T1331" t="n">
        <v>2.06</v>
      </c>
      <c r="U1331" t="n">
        <v>2.06</v>
      </c>
      <c r="V1331" t="n">
        <v>30.34</v>
      </c>
      <c r="W1331" t="n">
        <v>30.34</v>
      </c>
      <c r="X1331" t="n">
        <v>2.7</v>
      </c>
      <c r="Y1331" t="n">
        <v>2.7</v>
      </c>
      <c r="Z1331" t="n">
        <v>5.95</v>
      </c>
      <c r="AA1331" t="n">
        <v>5.95</v>
      </c>
      <c r="AB1331" t="n">
        <v>10.28</v>
      </c>
      <c r="AC1331" t="n">
        <v>10.29</v>
      </c>
      <c r="AD1331" t="n">
        <v>10.289999999999992</v>
      </c>
      <c r="AE1331" t="n">
        <v>-0.009999999999990905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-0.009999999999999787</v>
      </c>
      <c r="AL1331" t="inlineStr">
        <is>
          <t>unreconciled</t>
        </is>
      </c>
      <c r="AM1331" t="inlineStr">
        <is>
          <t>Order Amount Mismatch (POS&gt;3PO)</t>
        </is>
      </c>
      <c r="AN1331" t="n">
        <v>10.29</v>
      </c>
      <c r="AO1331" t="n">
        <f>ROUND(P1331*100/H1331,2)</f>
        <v>0.0</v>
      </c>
      <c r="AP1331" t="n">
        <f>ROUND(Q1331*100/I1331,2)</f>
        <v>0.0</v>
      </c>
      <c r="AQ1331"/>
      <c r="AR1331"/>
      <c r="AS1331" t="n">
        <v>0.0</v>
      </c>
    </row>
    <row r="1332">
      <c r="A1332" s="1" t="n">
        <v>45233.0</v>
      </c>
      <c r="B1332" s="2" t="n">
        <v>45233.85188657408</v>
      </c>
      <c r="C1332" t="inlineStr">
        <is>
          <t>3140094012085274</t>
        </is>
      </c>
      <c r="D1332" t="inlineStr">
        <is>
          <t>POS0012</t>
        </is>
      </c>
      <c r="E1332" t="inlineStr">
        <is>
          <t>89</t>
        </is>
      </c>
      <c r="F1332" t="inlineStr">
        <is>
          <t>0094</t>
        </is>
      </c>
      <c r="G1332" t="inlineStr">
        <is>
          <t>5313694057</t>
        </is>
      </c>
      <c r="H1332" t="n">
        <v>255.0</v>
      </c>
      <c r="I1332" t="n">
        <v>319.99</v>
      </c>
      <c r="J1332" t="n">
        <v>282.85</v>
      </c>
      <c r="K1332" t="inlineStr">
        <is>
          <t>sale</t>
        </is>
      </c>
      <c r="L1332" t="inlineStr">
        <is>
          <t/>
        </is>
      </c>
      <c r="M1332" t="inlineStr">
        <is>
          <t/>
        </is>
      </c>
      <c r="N1332" t="n">
        <v>0.0</v>
      </c>
      <c r="O1332" t="n">
        <v>0.0</v>
      </c>
      <c r="P1332" t="n">
        <v>251.76</v>
      </c>
      <c r="Q1332" t="n">
        <v>192.96</v>
      </c>
      <c r="R1332" t="n">
        <v>37.14</v>
      </c>
      <c r="S1332" t="n">
        <v>37.14</v>
      </c>
      <c r="T1332" t="n">
        <v>3.2</v>
      </c>
      <c r="U1332" t="n">
        <v>2.43</v>
      </c>
      <c r="V1332" t="n">
        <v>50.91</v>
      </c>
      <c r="W1332" t="n">
        <v>37.03</v>
      </c>
      <c r="X1332" t="n">
        <v>4.2</v>
      </c>
      <c r="Y1332" t="n">
        <v>3.19</v>
      </c>
      <c r="Z1332" t="n">
        <v>9.92</v>
      </c>
      <c r="AA1332" t="n">
        <v>7.24</v>
      </c>
      <c r="AB1332" t="n">
        <v>12.14</v>
      </c>
      <c r="AC1332" t="n">
        <v>12.14</v>
      </c>
      <c r="AD1332" t="n">
        <v>-64.99000000000001</v>
      </c>
      <c r="AE1332" t="n">
        <v>58.79999999999998</v>
      </c>
      <c r="AF1332" t="n">
        <v>0.0</v>
      </c>
      <c r="AG1332" t="n">
        <v>0.77</v>
      </c>
      <c r="AH1332" t="n">
        <v>13.879999999999995</v>
      </c>
      <c r="AI1332" t="n">
        <v>1.0100000000000002</v>
      </c>
      <c r="AJ1332" t="n">
        <v>2.6799999999999997</v>
      </c>
      <c r="AK1332" t="n">
        <v>0.0</v>
      </c>
      <c r="AL1332" t="inlineStr">
        <is>
          <t>unreconciled</t>
        </is>
      </c>
      <c r="AM1332" t="inlineStr">
        <is>
          <t>Order Amount Mismatch (3PO&gt;POS)</t>
        </is>
      </c>
      <c r="AN1332" t="n">
        <v>64.99</v>
      </c>
      <c r="AO1332" t="n">
        <f>ROUND(P1332*100/H1332,2)</f>
        <v>0.0</v>
      </c>
      <c r="AP1332" t="n">
        <f>ROUND(Q1332*100/I1332,2)</f>
        <v>0.0</v>
      </c>
      <c r="AQ1332"/>
      <c r="AR1332"/>
      <c r="AS1332" t="n">
        <v>0.0</v>
      </c>
    </row>
    <row r="1333">
      <c r="A1333" s="1" t="n">
        <v>45236.0</v>
      </c>
      <c r="B1333" s="2" t="n">
        <v>45236.56476851852</v>
      </c>
      <c r="C1333" t="inlineStr">
        <is>
          <t>3140023012059998</t>
        </is>
      </c>
      <c r="D1333" t="inlineStr">
        <is>
          <t>POS0012</t>
        </is>
      </c>
      <c r="E1333" t="inlineStr">
        <is>
          <t>90</t>
        </is>
      </c>
      <c r="F1333" t="inlineStr">
        <is>
          <t>0023</t>
        </is>
      </c>
      <c r="G1333" t="inlineStr">
        <is>
          <t>5313706291</t>
        </is>
      </c>
      <c r="H1333" t="n">
        <v>179.0</v>
      </c>
      <c r="I1333" t="n">
        <v>170.47</v>
      </c>
      <c r="J1333" t="n">
        <v>133.33</v>
      </c>
      <c r="K1333" t="inlineStr">
        <is>
          <t>sale</t>
        </is>
      </c>
      <c r="L1333" t="inlineStr">
        <is>
          <t/>
        </is>
      </c>
      <c r="M1333" t="inlineStr">
        <is>
          <t/>
        </is>
      </c>
      <c r="N1333" t="n">
        <v>0.0</v>
      </c>
      <c r="O1333" t="n">
        <v>0.0</v>
      </c>
      <c r="P1333" t="n">
        <v>137.81</v>
      </c>
      <c r="Q1333" t="n">
        <v>137.79</v>
      </c>
      <c r="R1333" t="n">
        <v>37.14</v>
      </c>
      <c r="S1333" t="n">
        <v>37.14</v>
      </c>
      <c r="T1333" t="n">
        <v>1.7</v>
      </c>
      <c r="U1333" t="n">
        <v>1.7</v>
      </c>
      <c r="V1333" t="n">
        <v>24.0</v>
      </c>
      <c r="W1333" t="n">
        <v>24.0</v>
      </c>
      <c r="X1333" t="n">
        <v>2.24</v>
      </c>
      <c r="Y1333" t="n">
        <v>2.24</v>
      </c>
      <c r="Z1333" t="n">
        <v>4.72</v>
      </c>
      <c r="AA1333" t="n">
        <v>4.72</v>
      </c>
      <c r="AB1333" t="n">
        <v>8.52</v>
      </c>
      <c r="AC1333" t="n">
        <v>8.52</v>
      </c>
      <c r="AD1333" t="n">
        <v>8.530000000000001</v>
      </c>
      <c r="AE1333" t="n">
        <v>0.020000000000010232</v>
      </c>
      <c r="AF1333" t="n">
        <v>0.0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0.0</v>
      </c>
      <c r="AL1333" t="inlineStr">
        <is>
          <t>unreconciled</t>
        </is>
      </c>
      <c r="AM1333" t="inlineStr">
        <is>
          <t>Order Amount Mismatch (POS&gt;3PO)</t>
        </is>
      </c>
      <c r="AN1333" t="n">
        <v>8.53</v>
      </c>
      <c r="AO1333" t="n">
        <f>ROUND(P1333*100/H1333,2)</f>
        <v>0.0</v>
      </c>
      <c r="AP1333" t="n">
        <f>ROUND(Q1333*100/I1333,2)</f>
        <v>0.0</v>
      </c>
      <c r="AQ1333"/>
      <c r="AR1333"/>
      <c r="AS1333" t="n">
        <v>0.0</v>
      </c>
    </row>
    <row r="1334">
      <c r="A1334" s="1" t="n">
        <v>45233.0</v>
      </c>
      <c r="B1334" s="2" t="n">
        <v>45233.899722222224</v>
      </c>
      <c r="C1334" t="inlineStr">
        <is>
          <t>3140023012059341</t>
        </is>
      </c>
      <c r="D1334" t="inlineStr">
        <is>
          <t>POS0012</t>
        </is>
      </c>
      <c r="E1334" t="inlineStr">
        <is>
          <t>34</t>
        </is>
      </c>
      <c r="F1334" t="inlineStr">
        <is>
          <t>0023</t>
        </is>
      </c>
      <c r="G1334" t="inlineStr">
        <is>
          <t>5313706704</t>
        </is>
      </c>
      <c r="H1334" t="n">
        <v>464.0</v>
      </c>
      <c r="I1334" t="n">
        <v>519.05</v>
      </c>
      <c r="J1334" t="n">
        <v>481.91</v>
      </c>
      <c r="K1334" t="inlineStr">
        <is>
          <t>sale</t>
        </is>
      </c>
      <c r="L1334" t="inlineStr">
        <is>
          <t/>
        </is>
      </c>
      <c r="M1334" t="inlineStr">
        <is>
          <t/>
        </is>
      </c>
      <c r="N1334" t="n">
        <v>0.0</v>
      </c>
      <c r="O1334" t="n">
        <v>0.0</v>
      </c>
      <c r="P1334" t="n">
        <v>403.47</v>
      </c>
      <c r="Q1334" t="n">
        <v>344.66</v>
      </c>
      <c r="R1334" t="n">
        <v>37.14</v>
      </c>
      <c r="S1334" t="n">
        <v>37.14</v>
      </c>
      <c r="T1334" t="n">
        <v>5.19</v>
      </c>
      <c r="U1334" t="n">
        <v>4.42</v>
      </c>
      <c r="V1334" t="n">
        <v>86.74</v>
      </c>
      <c r="W1334" t="n">
        <v>72.86</v>
      </c>
      <c r="X1334" t="n">
        <v>6.81</v>
      </c>
      <c r="Y1334" t="n">
        <v>5.8</v>
      </c>
      <c r="Z1334" t="n">
        <v>16.84</v>
      </c>
      <c r="AA1334" t="n">
        <v>14.15</v>
      </c>
      <c r="AB1334" t="n">
        <v>22.1</v>
      </c>
      <c r="AC1334" t="n">
        <v>22.1</v>
      </c>
      <c r="AD1334" t="n">
        <v>-55.049999999999955</v>
      </c>
      <c r="AE1334" t="n">
        <v>58.81</v>
      </c>
      <c r="AF1334" t="n">
        <v>0.0</v>
      </c>
      <c r="AG1334" t="n">
        <v>0.7700000000000005</v>
      </c>
      <c r="AH1334" t="n">
        <v>13.879999999999995</v>
      </c>
      <c r="AI1334" t="n">
        <v>1.0099999999999998</v>
      </c>
      <c r="AJ1334" t="n">
        <v>2.6899999999999995</v>
      </c>
      <c r="AK1334" t="n">
        <v>0.0</v>
      </c>
      <c r="AL1334" t="inlineStr">
        <is>
          <t>unreconciled</t>
        </is>
      </c>
      <c r="AM1334" t="inlineStr">
        <is>
          <t>Order Amount Mismatch (3PO&gt;POS)</t>
        </is>
      </c>
      <c r="AN1334" t="n">
        <v>55.05</v>
      </c>
      <c r="AO1334" t="n">
        <f>ROUND(P1334*100/H1334,2)</f>
        <v>0.0</v>
      </c>
      <c r="AP1334" t="n">
        <f>ROUND(Q1334*100/I1334,2)</f>
        <v>0.0</v>
      </c>
      <c r="AQ1334"/>
      <c r="AR1334"/>
      <c r="AS1334" t="n">
        <v>0.0</v>
      </c>
    </row>
    <row r="1335">
      <c r="A1335" s="1" t="n">
        <v>45234.0</v>
      </c>
      <c r="B1335" s="2" t="n">
        <v>45234.565625</v>
      </c>
      <c r="C1335" t="inlineStr">
        <is>
          <t>3140023012059468</t>
        </is>
      </c>
      <c r="D1335" t="inlineStr">
        <is>
          <t>POS0012</t>
        </is>
      </c>
      <c r="E1335" t="inlineStr">
        <is>
          <t>60</t>
        </is>
      </c>
      <c r="F1335" t="inlineStr">
        <is>
          <t>0023</t>
        </is>
      </c>
      <c r="G1335" t="inlineStr">
        <is>
          <t>5313715595</t>
        </is>
      </c>
      <c r="H1335" t="n">
        <v>368.0</v>
      </c>
      <c r="I1335" t="n">
        <v>350.48</v>
      </c>
      <c r="J1335" t="n">
        <v>313.34</v>
      </c>
      <c r="K1335" t="inlineStr">
        <is>
          <t>sale</t>
        </is>
      </c>
      <c r="L1335" t="inlineStr">
        <is>
          <t/>
        </is>
      </c>
      <c r="M1335" t="inlineStr">
        <is>
          <t/>
        </is>
      </c>
      <c r="N1335" t="n">
        <v>0.0</v>
      </c>
      <c r="O1335" t="n">
        <v>0.0</v>
      </c>
      <c r="P1335" t="n">
        <v>275.0</v>
      </c>
      <c r="Q1335" t="n">
        <v>274.99</v>
      </c>
      <c r="R1335" t="n">
        <v>37.14</v>
      </c>
      <c r="S1335" t="n">
        <v>37.14</v>
      </c>
      <c r="T1335" t="n">
        <v>3.5</v>
      </c>
      <c r="U1335" t="n">
        <v>3.5</v>
      </c>
      <c r="V1335" t="n">
        <v>56.4</v>
      </c>
      <c r="W1335" t="n">
        <v>56.4</v>
      </c>
      <c r="X1335" t="n">
        <v>4.6</v>
      </c>
      <c r="Y1335" t="n">
        <v>4.6</v>
      </c>
      <c r="Z1335" t="n">
        <v>10.98</v>
      </c>
      <c r="AA1335" t="n">
        <v>10.98</v>
      </c>
      <c r="AB1335" t="n">
        <v>17.52</v>
      </c>
      <c r="AC1335" t="n">
        <v>17.53</v>
      </c>
      <c r="AD1335" t="n">
        <v>17.519999999999982</v>
      </c>
      <c r="AE1335" t="n">
        <v>0.009999999999990905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-0.010000000000001563</v>
      </c>
      <c r="AL1335" t="inlineStr">
        <is>
          <t>unreconciled</t>
        </is>
      </c>
      <c r="AM1335" t="inlineStr">
        <is>
          <t>Order Amount Mismatch (POS&gt;3PO)</t>
        </is>
      </c>
      <c r="AN1335" t="n">
        <v>17.52</v>
      </c>
      <c r="AO1335" t="n">
        <f>ROUND(P1335*100/H1335,2)</f>
        <v>0.0</v>
      </c>
      <c r="AP1335" t="n">
        <f>ROUND(Q1335*100/I1335,2)</f>
        <v>0.0</v>
      </c>
      <c r="AQ1335"/>
      <c r="AR1335"/>
      <c r="AS1335" t="n">
        <v>0.0</v>
      </c>
    </row>
    <row r="1336">
      <c r="A1336" s="1" t="n">
        <v>45235.0</v>
      </c>
      <c r="B1336" s="2" t="n">
        <v>45235.635416666664</v>
      </c>
      <c r="C1336" t="inlineStr">
        <is>
          <t>3140094012086047</t>
        </is>
      </c>
      <c r="D1336" t="inlineStr">
        <is>
          <t>POS0012</t>
        </is>
      </c>
      <c r="E1336" t="inlineStr">
        <is>
          <t>62</t>
        </is>
      </c>
      <c r="F1336" t="inlineStr">
        <is>
          <t>0094</t>
        </is>
      </c>
      <c r="G1336" t="inlineStr">
        <is>
          <t>5313716150</t>
        </is>
      </c>
      <c r="H1336" t="n">
        <v>941.0</v>
      </c>
      <c r="I1336" t="n">
        <v>896.21</v>
      </c>
      <c r="J1336" t="n">
        <v>859.07</v>
      </c>
      <c r="K1336" t="inlineStr">
        <is>
          <t>sale</t>
        </is>
      </c>
      <c r="L1336" t="inlineStr">
        <is>
          <t/>
        </is>
      </c>
      <c r="M1336" t="inlineStr">
        <is>
          <t/>
        </is>
      </c>
      <c r="N1336" t="n">
        <v>0.0</v>
      </c>
      <c r="O1336" t="n">
        <v>0.0</v>
      </c>
      <c r="P1336" t="n">
        <v>690.91</v>
      </c>
      <c r="Q1336" t="n">
        <v>690.9</v>
      </c>
      <c r="R1336" t="n">
        <v>37.14</v>
      </c>
      <c r="S1336" t="n">
        <v>37.14</v>
      </c>
      <c r="T1336" t="n">
        <v>8.96</v>
      </c>
      <c r="U1336" t="n">
        <v>8.96</v>
      </c>
      <c r="V1336" t="n">
        <v>154.63</v>
      </c>
      <c r="W1336" t="n">
        <v>154.63</v>
      </c>
      <c r="X1336" t="n">
        <v>11.76</v>
      </c>
      <c r="Y1336" t="n">
        <v>11.76</v>
      </c>
      <c r="Z1336" t="n">
        <v>29.95</v>
      </c>
      <c r="AA1336" t="n">
        <v>29.95</v>
      </c>
      <c r="AB1336" t="n">
        <v>44.82</v>
      </c>
      <c r="AC1336" t="n">
        <v>44.81</v>
      </c>
      <c r="AD1336" t="n">
        <v>44.789999999999964</v>
      </c>
      <c r="AE1336" t="n">
        <v>0.009999999999990905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0.00999999999999801</v>
      </c>
      <c r="AL1336" t="inlineStr">
        <is>
          <t>unreconciled</t>
        </is>
      </c>
      <c r="AM1336" t="inlineStr">
        <is>
          <t>Order Amount Mismatch (POS&gt;3PO)</t>
        </is>
      </c>
      <c r="AN1336" t="n">
        <v>44.79</v>
      </c>
      <c r="AO1336" t="n">
        <f>ROUND(P1336*100/H1336,2)</f>
        <v>0.0</v>
      </c>
      <c r="AP1336" t="n">
        <f>ROUND(Q1336*100/I1336,2)</f>
        <v>0.0</v>
      </c>
      <c r="AQ1336"/>
      <c r="AR1336"/>
      <c r="AS1336" t="n">
        <v>0.0</v>
      </c>
    </row>
    <row r="1337">
      <c r="A1337" s="1" t="n">
        <v>45233.0</v>
      </c>
      <c r="B1337" s="2" t="n">
        <v>45233.8840162037</v>
      </c>
      <c r="C1337" t="inlineStr">
        <is>
          <t>3140094012085328</t>
        </is>
      </c>
      <c r="D1337" t="inlineStr">
        <is>
          <t>POS0012</t>
        </is>
      </c>
      <c r="E1337" t="inlineStr">
        <is>
          <t>43</t>
        </is>
      </c>
      <c r="F1337" t="inlineStr">
        <is>
          <t>0094</t>
        </is>
      </c>
      <c r="G1337" t="inlineStr">
        <is>
          <t>5313727811</t>
        </is>
      </c>
      <c r="H1337" t="n">
        <v>268.0</v>
      </c>
      <c r="I1337" t="n">
        <v>332.38</v>
      </c>
      <c r="J1337" t="n">
        <v>295.24</v>
      </c>
      <c r="K1337" t="inlineStr">
        <is>
          <t>sale</t>
        </is>
      </c>
      <c r="L1337" t="inlineStr">
        <is>
          <t/>
        </is>
      </c>
      <c r="M1337" t="inlineStr">
        <is>
          <t/>
        </is>
      </c>
      <c r="N1337" t="n">
        <v>0.0</v>
      </c>
      <c r="O1337" t="n">
        <v>0.0</v>
      </c>
      <c r="P1337" t="n">
        <v>261.21</v>
      </c>
      <c r="Q1337" t="n">
        <v>202.39</v>
      </c>
      <c r="R1337" t="n">
        <v>37.14</v>
      </c>
      <c r="S1337" t="n">
        <v>37.14</v>
      </c>
      <c r="T1337" t="n">
        <v>3.32</v>
      </c>
      <c r="U1337" t="n">
        <v>2.55</v>
      </c>
      <c r="V1337" t="n">
        <v>53.14</v>
      </c>
      <c r="W1337" t="n">
        <v>39.26</v>
      </c>
      <c r="X1337" t="n">
        <v>4.36</v>
      </c>
      <c r="Y1337" t="n">
        <v>3.35</v>
      </c>
      <c r="Z1337" t="n">
        <v>10.35</v>
      </c>
      <c r="AA1337" t="n">
        <v>7.67</v>
      </c>
      <c r="AB1337" t="n">
        <v>12.76</v>
      </c>
      <c r="AC1337" t="n">
        <v>12.76</v>
      </c>
      <c r="AD1337" t="n">
        <v>-64.38</v>
      </c>
      <c r="AE1337" t="n">
        <v>58.81999999999999</v>
      </c>
      <c r="AF1337" t="n">
        <v>0.0</v>
      </c>
      <c r="AG1337" t="n">
        <v>0.77</v>
      </c>
      <c r="AH1337" t="n">
        <v>13.880000000000003</v>
      </c>
      <c r="AI1337" t="n">
        <v>1.0100000000000002</v>
      </c>
      <c r="AJ1337" t="n">
        <v>2.6799999999999997</v>
      </c>
      <c r="AK1337" t="n">
        <v>0.0</v>
      </c>
      <c r="AL1337" t="inlineStr">
        <is>
          <t>unreconciled</t>
        </is>
      </c>
      <c r="AM1337" t="inlineStr">
        <is>
          <t>Order Amount Mismatch (3PO&gt;POS)</t>
        </is>
      </c>
      <c r="AN1337" t="n">
        <v>64.38</v>
      </c>
      <c r="AO1337" t="n">
        <f>ROUND(P1337*100/H1337,2)</f>
        <v>0.0</v>
      </c>
      <c r="AP1337" t="n">
        <f>ROUND(Q1337*100/I1337,2)</f>
        <v>0.0</v>
      </c>
      <c r="AQ1337"/>
      <c r="AR1337"/>
      <c r="AS1337" t="n">
        <v>0.0</v>
      </c>
    </row>
    <row r="1338">
      <c r="A1338" s="1" t="n">
        <v>45234.0</v>
      </c>
      <c r="B1338" s="2" t="n">
        <v>45234.429189814815</v>
      </c>
      <c r="C1338" t="inlineStr">
        <is>
          <t>3140023012059429</t>
        </is>
      </c>
      <c r="D1338" t="inlineStr">
        <is>
          <t>POS0012</t>
        </is>
      </c>
      <c r="E1338" t="inlineStr">
        <is>
          <t>21</t>
        </is>
      </c>
      <c r="F1338" t="inlineStr">
        <is>
          <t>0023</t>
        </is>
      </c>
      <c r="G1338" t="inlineStr">
        <is>
          <t>5313741987</t>
        </is>
      </c>
      <c r="H1338" t="n">
        <v>351.0</v>
      </c>
      <c r="I1338" t="n">
        <v>334.28</v>
      </c>
      <c r="J1338" t="n">
        <v>297.14</v>
      </c>
      <c r="K1338" t="inlineStr">
        <is>
          <t>sale</t>
        </is>
      </c>
      <c r="L1338" t="inlineStr">
        <is>
          <t/>
        </is>
      </c>
      <c r="M1338" t="inlineStr">
        <is>
          <t/>
        </is>
      </c>
      <c r="N1338" t="n">
        <v>0.0</v>
      </c>
      <c r="O1338" t="n">
        <v>0.0</v>
      </c>
      <c r="P1338" t="n">
        <v>262.64</v>
      </c>
      <c r="Q1338" t="n">
        <v>262.64</v>
      </c>
      <c r="R1338" t="n">
        <v>37.14</v>
      </c>
      <c r="S1338" t="n">
        <v>37.14</v>
      </c>
      <c r="T1338" t="n">
        <v>3.34</v>
      </c>
      <c r="U1338" t="n">
        <v>3.34</v>
      </c>
      <c r="V1338" t="n">
        <v>53.49</v>
      </c>
      <c r="W1338" t="n">
        <v>53.49</v>
      </c>
      <c r="X1338" t="n">
        <v>4.39</v>
      </c>
      <c r="Y1338" t="n">
        <v>4.39</v>
      </c>
      <c r="Z1338" t="n">
        <v>10.42</v>
      </c>
      <c r="AA1338" t="n">
        <v>10.42</v>
      </c>
      <c r="AB1338" t="n">
        <v>16.72</v>
      </c>
      <c r="AC1338" t="n">
        <v>16.72</v>
      </c>
      <c r="AD1338" t="n">
        <v>16.720000000000027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0.0</v>
      </c>
      <c r="AL1338" t="inlineStr">
        <is>
          <t>unreconciled</t>
        </is>
      </c>
      <c r="AM1338" t="inlineStr">
        <is>
          <t>Order Amount Mismatch (POS&gt;3PO)</t>
        </is>
      </c>
      <c r="AN1338" t="n">
        <v>16.72</v>
      </c>
      <c r="AO1338" t="n">
        <f>ROUND(P1338*100/H1338,2)</f>
        <v>0.0</v>
      </c>
      <c r="AP1338" t="n">
        <f>ROUND(Q1338*100/I1338,2)</f>
        <v>0.0</v>
      </c>
      <c r="AQ1338"/>
      <c r="AR1338"/>
      <c r="AS1338" t="n">
        <v>0.0</v>
      </c>
    </row>
    <row r="1339">
      <c r="A1339" s="1" t="n">
        <v>45233.0</v>
      </c>
      <c r="B1339" s="2" t="n">
        <v>45233.86806712963</v>
      </c>
      <c r="C1339" t="inlineStr">
        <is>
          <t>3140094012085307</t>
        </is>
      </c>
      <c r="D1339" t="inlineStr">
        <is>
          <t>POS0012</t>
        </is>
      </c>
      <c r="E1339" t="inlineStr">
        <is>
          <t>22</t>
        </is>
      </c>
      <c r="F1339" t="inlineStr">
        <is>
          <t>0094</t>
        </is>
      </c>
      <c r="G1339" t="inlineStr">
        <is>
          <t>5313757569</t>
        </is>
      </c>
      <c r="H1339" t="n">
        <v>275.0</v>
      </c>
      <c r="I1339" t="n">
        <v>339.05</v>
      </c>
      <c r="J1339" t="n">
        <v>301.91</v>
      </c>
      <c r="K1339" t="inlineStr">
        <is>
          <t>sale</t>
        </is>
      </c>
      <c r="L1339" t="inlineStr">
        <is>
          <t/>
        </is>
      </c>
      <c r="M1339" t="inlineStr">
        <is>
          <t/>
        </is>
      </c>
      <c r="N1339" t="n">
        <v>0.0</v>
      </c>
      <c r="O1339" t="n">
        <v>0.0</v>
      </c>
      <c r="P1339" t="n">
        <v>266.29</v>
      </c>
      <c r="Q1339" t="n">
        <v>207.49</v>
      </c>
      <c r="R1339" t="n">
        <v>37.14</v>
      </c>
      <c r="S1339" t="n">
        <v>37.14</v>
      </c>
      <c r="T1339" t="n">
        <v>3.39</v>
      </c>
      <c r="U1339" t="n">
        <v>2.62</v>
      </c>
      <c r="V1339" t="n">
        <v>54.34</v>
      </c>
      <c r="W1339" t="n">
        <v>40.46</v>
      </c>
      <c r="X1339" t="n">
        <v>4.45</v>
      </c>
      <c r="Y1339" t="n">
        <v>3.44</v>
      </c>
      <c r="Z1339" t="n">
        <v>10.58</v>
      </c>
      <c r="AA1339" t="n">
        <v>7.9</v>
      </c>
      <c r="AB1339" t="n">
        <v>13.1</v>
      </c>
      <c r="AC1339" t="n">
        <v>13.1</v>
      </c>
      <c r="AD1339" t="n">
        <v>-64.05000000000001</v>
      </c>
      <c r="AE1339" t="n">
        <v>58.80000000000001</v>
      </c>
      <c r="AF1339" t="n">
        <v>0.0</v>
      </c>
      <c r="AG1339" t="n">
        <v>0.77</v>
      </c>
      <c r="AH1339" t="n">
        <v>13.880000000000003</v>
      </c>
      <c r="AI1339" t="n">
        <v>1.0100000000000002</v>
      </c>
      <c r="AJ1339" t="n">
        <v>2.6799999999999997</v>
      </c>
      <c r="AK1339" t="n">
        <v>0.0</v>
      </c>
      <c r="AL1339" t="inlineStr">
        <is>
          <t>unreconciled</t>
        </is>
      </c>
      <c r="AM1339" t="inlineStr">
        <is>
          <t>Order Amount Mismatch (3PO&gt;POS)</t>
        </is>
      </c>
      <c r="AN1339" t="n">
        <v>64.05</v>
      </c>
      <c r="AO1339" t="n">
        <f>ROUND(P1339*100/H1339,2)</f>
        <v>0.0</v>
      </c>
      <c r="AP1339" t="n">
        <f>ROUND(Q1339*100/I1339,2)</f>
        <v>0.0</v>
      </c>
      <c r="AQ1339"/>
      <c r="AR1339"/>
      <c r="AS1339" t="n">
        <v>0.0</v>
      </c>
    </row>
    <row r="1340">
      <c r="A1340" s="1" t="n">
        <v>45234.0</v>
      </c>
      <c r="B1340" s="2" t="n">
        <v>45234.570127314815</v>
      </c>
      <c r="C1340" t="inlineStr">
        <is>
          <t>3140023012059473</t>
        </is>
      </c>
      <c r="D1340" t="inlineStr">
        <is>
          <t>POS0012</t>
        </is>
      </c>
      <c r="E1340" t="inlineStr">
        <is>
          <t>65</t>
        </is>
      </c>
      <c r="F1340" t="inlineStr">
        <is>
          <t>0023</t>
        </is>
      </c>
      <c r="G1340" t="inlineStr">
        <is>
          <t>5313758284</t>
        </is>
      </c>
      <c r="H1340" t="n">
        <v>583.0</v>
      </c>
      <c r="I1340" t="n">
        <v>555.23</v>
      </c>
      <c r="J1340" t="n">
        <v>518.09</v>
      </c>
      <c r="K1340" t="inlineStr">
        <is>
          <t>sale</t>
        </is>
      </c>
      <c r="L1340" t="inlineStr">
        <is>
          <t/>
        </is>
      </c>
      <c r="M1340" t="inlineStr">
        <is>
          <t/>
        </is>
      </c>
      <c r="N1340" t="n">
        <v>0.0</v>
      </c>
      <c r="O1340" t="n">
        <v>0.0</v>
      </c>
      <c r="P1340" t="n">
        <v>431.03</v>
      </c>
      <c r="Q1340" t="n">
        <v>431.03</v>
      </c>
      <c r="R1340" t="n">
        <v>37.14</v>
      </c>
      <c r="S1340" t="n">
        <v>37.14</v>
      </c>
      <c r="T1340" t="n">
        <v>5.55</v>
      </c>
      <c r="U1340" t="n">
        <v>5.55</v>
      </c>
      <c r="V1340" t="n">
        <v>93.26</v>
      </c>
      <c r="W1340" t="n">
        <v>93.26</v>
      </c>
      <c r="X1340" t="n">
        <v>7.29</v>
      </c>
      <c r="Y1340" t="n">
        <v>7.29</v>
      </c>
      <c r="Z1340" t="n">
        <v>18.1</v>
      </c>
      <c r="AA1340" t="n">
        <v>18.1</v>
      </c>
      <c r="AB1340" t="n">
        <v>27.76</v>
      </c>
      <c r="AC1340" t="n">
        <v>27.76</v>
      </c>
      <c r="AD1340" t="n">
        <v>27.769999999999982</v>
      </c>
      <c r="AE1340" t="n">
        <v>0.0</v>
      </c>
      <c r="AF1340" t="n">
        <v>0.0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0.0</v>
      </c>
      <c r="AL1340" t="inlineStr">
        <is>
          <t>unreconciled</t>
        </is>
      </c>
      <c r="AM1340" t="inlineStr">
        <is>
          <t>Order Amount Mismatch (POS&gt;3PO)</t>
        </is>
      </c>
      <c r="AN1340" t="n">
        <v>27.77</v>
      </c>
      <c r="AO1340" t="n">
        <f>ROUND(P1340*100/H1340,2)</f>
        <v>0.0</v>
      </c>
      <c r="AP1340" t="n">
        <f>ROUND(Q1340*100/I1340,2)</f>
        <v>0.0</v>
      </c>
      <c r="AQ1340"/>
      <c r="AR1340"/>
      <c r="AS1340" t="n">
        <v>0.0</v>
      </c>
    </row>
    <row r="1341">
      <c r="A1341" s="1" t="n">
        <v>45236.0</v>
      </c>
      <c r="B1341" s="2" t="n">
        <v>45236.67982638889</v>
      </c>
      <c r="C1341" t="inlineStr">
        <is>
          <t>3140094012086524</t>
        </is>
      </c>
      <c r="D1341" t="inlineStr">
        <is>
          <t>POS0012</t>
        </is>
      </c>
      <c r="E1341" t="inlineStr">
        <is>
          <t>39</t>
        </is>
      </c>
      <c r="F1341" t="inlineStr">
        <is>
          <t>0094</t>
        </is>
      </c>
      <c r="G1341" t="inlineStr">
        <is>
          <t>5313770816</t>
        </is>
      </c>
      <c r="H1341" t="n">
        <v>415.0</v>
      </c>
      <c r="I1341" t="n">
        <v>395.24</v>
      </c>
      <c r="J1341" t="n">
        <v>358.1</v>
      </c>
      <c r="K1341" t="inlineStr">
        <is>
          <t>sale</t>
        </is>
      </c>
      <c r="L1341" t="inlineStr">
        <is>
          <t/>
        </is>
      </c>
      <c r="M1341" t="inlineStr">
        <is>
          <t/>
        </is>
      </c>
      <c r="N1341" t="n">
        <v>0.0</v>
      </c>
      <c r="O1341" t="n">
        <v>0.0</v>
      </c>
      <c r="P1341" t="n">
        <v>309.1</v>
      </c>
      <c r="Q1341" t="n">
        <v>309.11</v>
      </c>
      <c r="R1341" t="n">
        <v>37.14</v>
      </c>
      <c r="S1341" t="n">
        <v>37.14</v>
      </c>
      <c r="T1341" t="n">
        <v>3.95</v>
      </c>
      <c r="U1341" t="n">
        <v>3.95</v>
      </c>
      <c r="V1341" t="n">
        <v>64.46</v>
      </c>
      <c r="W1341" t="n">
        <v>64.46</v>
      </c>
      <c r="X1341" t="n">
        <v>5.19</v>
      </c>
      <c r="Y1341" t="n">
        <v>5.19</v>
      </c>
      <c r="Z1341" t="n">
        <v>12.54</v>
      </c>
      <c r="AA1341" t="n">
        <v>12.53</v>
      </c>
      <c r="AB1341" t="n">
        <v>19.76</v>
      </c>
      <c r="AC1341" t="n">
        <v>19.76</v>
      </c>
      <c r="AD1341" t="n">
        <v>19.75999999999999</v>
      </c>
      <c r="AE1341" t="n">
        <v>-0.009999999999990905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0.009999999999999787</v>
      </c>
      <c r="AK1341" t="n">
        <v>0.0</v>
      </c>
      <c r="AL1341" t="inlineStr">
        <is>
          <t>unreconciled</t>
        </is>
      </c>
      <c r="AM1341" t="inlineStr">
        <is>
          <t>Order Amount Mismatch (POS&gt;3PO)</t>
        </is>
      </c>
      <c r="AN1341" t="n">
        <v>19.76</v>
      </c>
      <c r="AO1341" t="n">
        <f>ROUND(P1341*100/H1341,2)</f>
        <v>0.0</v>
      </c>
      <c r="AP1341" t="n">
        <f>ROUND(Q1341*100/I1341,2)</f>
        <v>0.0</v>
      </c>
      <c r="AQ1341"/>
      <c r="AR1341"/>
      <c r="AS1341" t="n">
        <v>0.0</v>
      </c>
    </row>
    <row r="1342">
      <c r="A1342" s="1" t="n">
        <v>45233.0</v>
      </c>
      <c r="B1342" s="2" t="n">
        <v>45233.87415509259</v>
      </c>
      <c r="C1342" t="inlineStr">
        <is>
          <t>3140023012059326</t>
        </is>
      </c>
      <c r="D1342" t="inlineStr">
        <is>
          <t>POS0012</t>
        </is>
      </c>
      <c r="E1342" t="inlineStr">
        <is>
          <t>19</t>
        </is>
      </c>
      <c r="F1342" t="inlineStr">
        <is>
          <t>0023</t>
        </is>
      </c>
      <c r="G1342" t="inlineStr">
        <is>
          <t>5313773090</t>
        </is>
      </c>
      <c r="H1342" t="n">
        <v>1389.0</v>
      </c>
      <c r="I1342" t="n">
        <v>1400.0</v>
      </c>
      <c r="J1342" t="n">
        <v>1362.86</v>
      </c>
      <c r="K1342" t="inlineStr">
        <is>
          <t>sale</t>
        </is>
      </c>
      <c r="L1342" t="inlineStr">
        <is>
          <t/>
        </is>
      </c>
      <c r="M1342" t="inlineStr">
        <is>
          <t/>
        </is>
      </c>
      <c r="N1342" t="n">
        <v>0.0</v>
      </c>
      <c r="O1342" t="n">
        <v>0.0</v>
      </c>
      <c r="P1342" t="n">
        <v>1074.85</v>
      </c>
      <c r="Q1342" t="n">
        <v>1016.06</v>
      </c>
      <c r="R1342" t="n">
        <v>37.14</v>
      </c>
      <c r="S1342" t="n">
        <v>37.14</v>
      </c>
      <c r="T1342" t="n">
        <v>14.0</v>
      </c>
      <c r="U1342" t="n">
        <v>13.23</v>
      </c>
      <c r="V1342" t="n">
        <v>245.31</v>
      </c>
      <c r="W1342" t="n">
        <v>231.43</v>
      </c>
      <c r="X1342" t="n">
        <v>18.38</v>
      </c>
      <c r="Y1342" t="n">
        <v>17.36</v>
      </c>
      <c r="Z1342" t="n">
        <v>47.46</v>
      </c>
      <c r="AA1342" t="n">
        <v>44.78</v>
      </c>
      <c r="AB1342" t="n">
        <v>66.14</v>
      </c>
      <c r="AC1342" t="n">
        <v>66.14</v>
      </c>
      <c r="AD1342" t="n">
        <v>-11.0</v>
      </c>
      <c r="AE1342" t="n">
        <v>58.789999999999964</v>
      </c>
      <c r="AF1342" t="n">
        <v>0.0</v>
      </c>
      <c r="AG1342" t="n">
        <v>0.7699999999999996</v>
      </c>
      <c r="AH1342" t="n">
        <v>13.879999999999995</v>
      </c>
      <c r="AI1342" t="n">
        <v>1.0199999999999996</v>
      </c>
      <c r="AJ1342" t="n">
        <v>2.6799999999999997</v>
      </c>
      <c r="AK1342" t="n">
        <v>0.0</v>
      </c>
      <c r="AL1342" t="inlineStr">
        <is>
          <t>unreconciled</t>
        </is>
      </c>
      <c r="AM1342" t="inlineStr">
        <is>
          <t>Order Amount Mismatch (3PO&gt;POS)</t>
        </is>
      </c>
      <c r="AN1342" t="n">
        <v>11.0</v>
      </c>
      <c r="AO1342" t="n">
        <f>ROUND(P1342*100/H1342,2)</f>
        <v>0.0</v>
      </c>
      <c r="AP1342" t="n">
        <f>ROUND(Q1342*100/I1342,2)</f>
        <v>0.0</v>
      </c>
      <c r="AQ1342"/>
      <c r="AR1342"/>
      <c r="AS1342" t="n">
        <v>0.0</v>
      </c>
    </row>
    <row r="1343">
      <c r="A1343" s="1" t="n">
        <v>45234.0</v>
      </c>
      <c r="B1343" s="2" t="n">
        <v>45234.82435185185</v>
      </c>
      <c r="C1343" t="inlineStr">
        <is>
          <t>3140023012059582</t>
        </is>
      </c>
      <c r="D1343" t="inlineStr">
        <is>
          <t>POS0012</t>
        </is>
      </c>
      <c r="E1343" t="inlineStr">
        <is>
          <t>74</t>
        </is>
      </c>
      <c r="F1343" t="inlineStr">
        <is>
          <t>0023</t>
        </is>
      </c>
      <c r="G1343" t="inlineStr">
        <is>
          <t>5313776803</t>
        </is>
      </c>
      <c r="H1343" t="n">
        <v>255.0</v>
      </c>
      <c r="I1343" t="n">
        <v>242.86</v>
      </c>
      <c r="J1343" t="n">
        <v>205.72</v>
      </c>
      <c r="K1343" t="inlineStr">
        <is>
          <t>sale</t>
        </is>
      </c>
      <c r="L1343" t="inlineStr">
        <is>
          <t/>
        </is>
      </c>
      <c r="M1343" t="inlineStr">
        <is>
          <t/>
        </is>
      </c>
      <c r="N1343" t="n">
        <v>0.0</v>
      </c>
      <c r="O1343" t="n">
        <v>0.0</v>
      </c>
      <c r="P1343" t="n">
        <v>192.97</v>
      </c>
      <c r="Q1343" t="n">
        <v>192.95</v>
      </c>
      <c r="R1343" t="n">
        <v>37.14</v>
      </c>
      <c r="S1343" t="n">
        <v>37.14</v>
      </c>
      <c r="T1343" t="n">
        <v>2.43</v>
      </c>
      <c r="U1343" t="n">
        <v>2.43</v>
      </c>
      <c r="V1343" t="n">
        <v>37.03</v>
      </c>
      <c r="W1343" t="n">
        <v>37.03</v>
      </c>
      <c r="X1343" t="n">
        <v>3.19</v>
      </c>
      <c r="Y1343" t="n">
        <v>3.19</v>
      </c>
      <c r="Z1343" t="n">
        <v>7.24</v>
      </c>
      <c r="AA1343" t="n">
        <v>7.24</v>
      </c>
      <c r="AB1343" t="n">
        <v>12.14</v>
      </c>
      <c r="AC1343" t="n">
        <v>12.14</v>
      </c>
      <c r="AD1343" t="n">
        <v>12.139999999999986</v>
      </c>
      <c r="AE1343" t="n">
        <v>0.020000000000010232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inlineStr">
        <is>
          <t>unreconciled</t>
        </is>
      </c>
      <c r="AM1343" t="inlineStr">
        <is>
          <t>Order Amount Mismatch (POS&gt;3PO)</t>
        </is>
      </c>
      <c r="AN1343" t="n">
        <v>12.14</v>
      </c>
      <c r="AO1343" t="n">
        <f>ROUND(P1343*100/H1343,2)</f>
        <v>0.0</v>
      </c>
      <c r="AP1343" t="n">
        <f>ROUND(Q1343*100/I1343,2)</f>
        <v>0.0</v>
      </c>
      <c r="AQ1343"/>
      <c r="AR1343"/>
      <c r="AS1343" t="n">
        <v>0.0</v>
      </c>
    </row>
    <row r="1344">
      <c r="A1344" s="1" t="n">
        <v>45235.0</v>
      </c>
      <c r="B1344" s="2" t="n">
        <v>45235.83634259259</v>
      </c>
      <c r="C1344" t="inlineStr">
        <is>
          <t>3140094012086242</t>
        </is>
      </c>
      <c r="D1344" t="inlineStr">
        <is>
          <t>POS0012</t>
        </is>
      </c>
      <c r="E1344" t="inlineStr">
        <is>
          <t>57</t>
        </is>
      </c>
      <c r="F1344" t="inlineStr">
        <is>
          <t>0094</t>
        </is>
      </c>
      <c r="G1344" t="inlineStr">
        <is>
          <t>5313789006</t>
        </is>
      </c>
      <c r="H1344" t="n">
        <v>327.0</v>
      </c>
      <c r="I1344" t="n">
        <v>311.43</v>
      </c>
      <c r="J1344" t="n">
        <v>274.29</v>
      </c>
      <c r="K1344" t="inlineStr">
        <is>
          <t>sale</t>
        </is>
      </c>
      <c r="L1344" t="inlineStr">
        <is>
          <t/>
        </is>
      </c>
      <c r="M1344" t="inlineStr">
        <is>
          <t/>
        </is>
      </c>
      <c r="N1344" t="n">
        <v>0.0</v>
      </c>
      <c r="O1344" t="n">
        <v>0.0</v>
      </c>
      <c r="P1344" t="n">
        <v>245.24</v>
      </c>
      <c r="Q1344" t="n">
        <v>245.22</v>
      </c>
      <c r="R1344" t="n">
        <v>37.14</v>
      </c>
      <c r="S1344" t="n">
        <v>37.14</v>
      </c>
      <c r="T1344" t="n">
        <v>3.11</v>
      </c>
      <c r="U1344" t="n">
        <v>3.11</v>
      </c>
      <c r="V1344" t="n">
        <v>49.37</v>
      </c>
      <c r="W1344" t="n">
        <v>49.37</v>
      </c>
      <c r="X1344" t="n">
        <v>4.09</v>
      </c>
      <c r="Y1344" t="n">
        <v>4.09</v>
      </c>
      <c r="Z1344" t="n">
        <v>9.62</v>
      </c>
      <c r="AA1344" t="n">
        <v>9.63</v>
      </c>
      <c r="AB1344" t="n">
        <v>15.58</v>
      </c>
      <c r="AC1344" t="n">
        <v>15.57</v>
      </c>
      <c r="AD1344" t="n">
        <v>15.569999999999993</v>
      </c>
      <c r="AE1344" t="n">
        <v>0.020000000000010232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-0.010000000000001563</v>
      </c>
      <c r="AK1344" t="n">
        <v>0.009999999999999787</v>
      </c>
      <c r="AL1344" t="inlineStr">
        <is>
          <t>unreconciled</t>
        </is>
      </c>
      <c r="AM1344" t="inlineStr">
        <is>
          <t>Order Amount Mismatch (POS&gt;3PO)</t>
        </is>
      </c>
      <c r="AN1344" t="n">
        <v>15.57</v>
      </c>
      <c r="AO1344" t="n">
        <f>ROUND(P1344*100/H1344,2)</f>
        <v>0.0</v>
      </c>
      <c r="AP1344" t="n">
        <f>ROUND(Q1344*100/I1344,2)</f>
        <v>0.0</v>
      </c>
      <c r="AQ1344"/>
      <c r="AR1344"/>
      <c r="AS1344" t="n">
        <v>0.0</v>
      </c>
    </row>
    <row r="1345">
      <c r="A1345" s="1" t="n">
        <v>45234.0</v>
      </c>
      <c r="B1345" s="2" t="n">
        <v>45234.48842592593</v>
      </c>
      <c r="C1345" t="inlineStr">
        <is>
          <t>3140023012059440</t>
        </is>
      </c>
      <c r="D1345" t="inlineStr">
        <is>
          <t>POS0012</t>
        </is>
      </c>
      <c r="E1345" t="inlineStr">
        <is>
          <t>32</t>
        </is>
      </c>
      <c r="F1345" t="inlineStr">
        <is>
          <t>0023</t>
        </is>
      </c>
      <c r="G1345" t="inlineStr">
        <is>
          <t>5313799139</t>
        </is>
      </c>
      <c r="H1345" t="n">
        <v>309.0</v>
      </c>
      <c r="I1345" t="n">
        <v>294.29</v>
      </c>
      <c r="J1345" t="n">
        <v>257.15</v>
      </c>
      <c r="K1345" t="inlineStr">
        <is>
          <t>sale</t>
        </is>
      </c>
      <c r="L1345" t="inlineStr">
        <is>
          <t/>
        </is>
      </c>
      <c r="M1345" t="inlineStr">
        <is>
          <t/>
        </is>
      </c>
      <c r="N1345" t="n">
        <v>0.0</v>
      </c>
      <c r="O1345" t="n">
        <v>0.0</v>
      </c>
      <c r="P1345" t="n">
        <v>232.17</v>
      </c>
      <c r="Q1345" t="n">
        <v>232.18</v>
      </c>
      <c r="R1345" t="n">
        <v>37.14</v>
      </c>
      <c r="S1345" t="n">
        <v>37.14</v>
      </c>
      <c r="T1345" t="n">
        <v>2.94</v>
      </c>
      <c r="U1345" t="n">
        <v>2.94</v>
      </c>
      <c r="V1345" t="n">
        <v>46.29</v>
      </c>
      <c r="W1345" t="n">
        <v>46.29</v>
      </c>
      <c r="X1345" t="n">
        <v>3.86</v>
      </c>
      <c r="Y1345" t="n">
        <v>3.86</v>
      </c>
      <c r="Z1345" t="n">
        <v>9.03</v>
      </c>
      <c r="AA1345" t="n">
        <v>9.02</v>
      </c>
      <c r="AB1345" t="n">
        <v>14.72</v>
      </c>
      <c r="AC1345" t="n">
        <v>14.72</v>
      </c>
      <c r="AD1345" t="n">
        <v>14.70999999999998</v>
      </c>
      <c r="AE1345" t="n">
        <v>-0.010000000000019327</v>
      </c>
      <c r="AF1345" t="n">
        <v>0.0</v>
      </c>
      <c r="AG1345" t="n">
        <v>0.0</v>
      </c>
      <c r="AH1345" t="n">
        <v>0.0</v>
      </c>
      <c r="AI1345" t="n">
        <v>0.0</v>
      </c>
      <c r="AJ1345" t="n">
        <v>0.009999999999999787</v>
      </c>
      <c r="AK1345" t="n">
        <v>0.0</v>
      </c>
      <c r="AL1345" t="inlineStr">
        <is>
          <t>unreconciled</t>
        </is>
      </c>
      <c r="AM1345" t="inlineStr">
        <is>
          <t>Order Amount Mismatch (POS&gt;3PO)</t>
        </is>
      </c>
      <c r="AN1345" t="n">
        <v>14.71</v>
      </c>
      <c r="AO1345" t="n">
        <f>ROUND(P1345*100/H1345,2)</f>
        <v>0.0</v>
      </c>
      <c r="AP1345" t="n">
        <f>ROUND(Q1345*100/I1345,2)</f>
        <v>0.0</v>
      </c>
      <c r="AQ1345"/>
      <c r="AR1345"/>
      <c r="AS1345" t="n">
        <v>0.0</v>
      </c>
    </row>
    <row r="1346">
      <c r="A1346" s="1" t="n">
        <v>45233.0</v>
      </c>
      <c r="B1346" s="2" t="n">
        <v>45233.9759375</v>
      </c>
      <c r="C1346" t="inlineStr">
        <is>
          <t>3140023012059371</t>
        </is>
      </c>
      <c r="D1346" t="inlineStr">
        <is>
          <t>POS0012</t>
        </is>
      </c>
      <c r="E1346" t="inlineStr">
        <is>
          <t>64</t>
        </is>
      </c>
      <c r="F1346" t="inlineStr">
        <is>
          <t>0023</t>
        </is>
      </c>
      <c r="G1346" t="inlineStr">
        <is>
          <t>5313799561</t>
        </is>
      </c>
      <c r="H1346" t="n">
        <v>250.99999999999997</v>
      </c>
      <c r="I1346" t="n">
        <v>316.18</v>
      </c>
      <c r="J1346" t="n">
        <v>279.04</v>
      </c>
      <c r="K1346" t="inlineStr">
        <is>
          <t>sale</t>
        </is>
      </c>
      <c r="L1346" t="inlineStr">
        <is>
          <t/>
        </is>
      </c>
      <c r="M1346" t="inlineStr">
        <is>
          <t/>
        </is>
      </c>
      <c r="N1346" t="n">
        <v>0.0</v>
      </c>
      <c r="O1346" t="n">
        <v>0.0</v>
      </c>
      <c r="P1346" t="n">
        <v>248.85</v>
      </c>
      <c r="Q1346" t="n">
        <v>190.05</v>
      </c>
      <c r="R1346" t="n">
        <v>37.14</v>
      </c>
      <c r="S1346" t="n">
        <v>37.14</v>
      </c>
      <c r="T1346" t="n">
        <v>3.16</v>
      </c>
      <c r="U1346" t="n">
        <v>2.39</v>
      </c>
      <c r="V1346" t="n">
        <v>50.23</v>
      </c>
      <c r="W1346" t="n">
        <v>36.34</v>
      </c>
      <c r="X1346" t="n">
        <v>4.15</v>
      </c>
      <c r="Y1346" t="n">
        <v>3.14</v>
      </c>
      <c r="Z1346" t="n">
        <v>9.79</v>
      </c>
      <c r="AA1346" t="n">
        <v>7.11</v>
      </c>
      <c r="AB1346" t="n">
        <v>11.96</v>
      </c>
      <c r="AC1346" t="n">
        <v>11.95</v>
      </c>
      <c r="AD1346" t="n">
        <v>-65.18000000000004</v>
      </c>
      <c r="AE1346" t="n">
        <v>58.79999999999998</v>
      </c>
      <c r="AF1346" t="n">
        <v>0.0</v>
      </c>
      <c r="AG1346" t="n">
        <v>0.77</v>
      </c>
      <c r="AH1346" t="n">
        <v>13.889999999999993</v>
      </c>
      <c r="AI1346" t="n">
        <v>1.0100000000000002</v>
      </c>
      <c r="AJ1346" t="n">
        <v>2.679999999999999</v>
      </c>
      <c r="AK1346" t="n">
        <v>0.010000000000001563</v>
      </c>
      <c r="AL1346" t="inlineStr">
        <is>
          <t>unreconciled</t>
        </is>
      </c>
      <c r="AM1346" t="inlineStr">
        <is>
          <t>Order Amount Mismatch (3PO&gt;POS)</t>
        </is>
      </c>
      <c r="AN1346" t="n">
        <v>65.18</v>
      </c>
      <c r="AO1346" t="n">
        <f>ROUND(P1346*100/H1346,2)</f>
        <v>0.0</v>
      </c>
      <c r="AP1346" t="n">
        <f>ROUND(Q1346*100/I1346,2)</f>
        <v>0.0</v>
      </c>
      <c r="AQ1346"/>
      <c r="AR1346"/>
      <c r="AS1346" t="n">
        <v>0.0</v>
      </c>
    </row>
    <row r="1347">
      <c r="A1347" s="1" t="n">
        <v>45233.0</v>
      </c>
      <c r="B1347" s="2" t="n">
        <v>45233.818333333336</v>
      </c>
      <c r="C1347" t="inlineStr">
        <is>
          <t>3140094012085227</t>
        </is>
      </c>
      <c r="D1347" t="inlineStr">
        <is>
          <t>POS0012</t>
        </is>
      </c>
      <c r="E1347" t="inlineStr">
        <is>
          <t>42</t>
        </is>
      </c>
      <c r="F1347" t="inlineStr">
        <is>
          <t>0094</t>
        </is>
      </c>
      <c r="G1347" t="inlineStr">
        <is>
          <t>5313815495</t>
        </is>
      </c>
      <c r="H1347" t="n">
        <v>496.99999999999994</v>
      </c>
      <c r="I1347" t="n">
        <v>550.48</v>
      </c>
      <c r="J1347" t="n">
        <v>513.34</v>
      </c>
      <c r="K1347" t="inlineStr">
        <is>
          <t>sale</t>
        </is>
      </c>
      <c r="L1347" t="inlineStr">
        <is>
          <t/>
        </is>
      </c>
      <c r="M1347" t="inlineStr">
        <is>
          <t/>
        </is>
      </c>
      <c r="N1347" t="n">
        <v>0.0</v>
      </c>
      <c r="O1347" t="n">
        <v>0.0</v>
      </c>
      <c r="P1347" t="n">
        <v>427.43</v>
      </c>
      <c r="Q1347" t="n">
        <v>368.62</v>
      </c>
      <c r="R1347" t="n">
        <v>37.14</v>
      </c>
      <c r="S1347" t="n">
        <v>37.14</v>
      </c>
      <c r="T1347" t="n">
        <v>5.5</v>
      </c>
      <c r="U1347" t="n">
        <v>4.73</v>
      </c>
      <c r="V1347" t="n">
        <v>92.4</v>
      </c>
      <c r="W1347" t="n">
        <v>78.52</v>
      </c>
      <c r="X1347" t="n">
        <v>7.22</v>
      </c>
      <c r="Y1347" t="n">
        <v>6.21</v>
      </c>
      <c r="Z1347" t="n">
        <v>17.93</v>
      </c>
      <c r="AA1347" t="n">
        <v>15.25</v>
      </c>
      <c r="AB1347" t="n">
        <v>23.66</v>
      </c>
      <c r="AC1347" t="n">
        <v>23.67</v>
      </c>
      <c r="AD1347" t="n">
        <v>-53.480000000000075</v>
      </c>
      <c r="AE1347" t="n">
        <v>58.81</v>
      </c>
      <c r="AF1347" t="n">
        <v>0.0</v>
      </c>
      <c r="AG1347" t="n">
        <v>0.7699999999999996</v>
      </c>
      <c r="AH1347" t="n">
        <v>13.88000000000001</v>
      </c>
      <c r="AI1347" t="n">
        <v>1.0099999999999998</v>
      </c>
      <c r="AJ1347" t="n">
        <v>2.6799999999999997</v>
      </c>
      <c r="AK1347" t="n">
        <v>-0.010000000000001563</v>
      </c>
      <c r="AL1347" t="inlineStr">
        <is>
          <t>unreconciled</t>
        </is>
      </c>
      <c r="AM1347" t="inlineStr">
        <is>
          <t>Order Amount Mismatch (3PO&gt;POS)</t>
        </is>
      </c>
      <c r="AN1347" t="n">
        <v>53.48</v>
      </c>
      <c r="AO1347" t="n">
        <f>ROUND(P1347*100/H1347,2)</f>
        <v>0.0</v>
      </c>
      <c r="AP1347" t="n">
        <f>ROUND(Q1347*100/I1347,2)</f>
        <v>0.0</v>
      </c>
      <c r="AQ1347"/>
      <c r="AR1347"/>
      <c r="AS1347" t="n">
        <v>0.0</v>
      </c>
    </row>
    <row r="1348">
      <c r="A1348" s="1" t="n">
        <v>45234.0</v>
      </c>
      <c r="B1348" s="2" t="n">
        <v>45234.48962962963</v>
      </c>
      <c r="C1348" t="inlineStr">
        <is>
          <t>3140094012085441</t>
        </is>
      </c>
      <c r="D1348" t="inlineStr">
        <is>
          <t>POS0012</t>
        </is>
      </c>
      <c r="E1348" t="inlineStr">
        <is>
          <t>56</t>
        </is>
      </c>
      <c r="F1348" t="inlineStr">
        <is>
          <t>0094</t>
        </is>
      </c>
      <c r="G1348" t="inlineStr">
        <is>
          <t>5313837546</t>
        </is>
      </c>
      <c r="H1348" t="n">
        <v>688.0</v>
      </c>
      <c r="I1348" t="n">
        <v>655.23</v>
      </c>
      <c r="J1348" t="n">
        <v>618.09</v>
      </c>
      <c r="K1348" t="inlineStr">
        <is>
          <t>sale</t>
        </is>
      </c>
      <c r="L1348" t="inlineStr">
        <is>
          <t/>
        </is>
      </c>
      <c r="M1348" t="inlineStr">
        <is>
          <t/>
        </is>
      </c>
      <c r="N1348" t="n">
        <v>0.0</v>
      </c>
      <c r="O1348" t="n">
        <v>0.0</v>
      </c>
      <c r="P1348" t="n">
        <v>507.25</v>
      </c>
      <c r="Q1348" t="n">
        <v>507.24</v>
      </c>
      <c r="R1348" t="n">
        <v>37.14</v>
      </c>
      <c r="S1348" t="n">
        <v>37.14</v>
      </c>
      <c r="T1348" t="n">
        <v>6.55</v>
      </c>
      <c r="U1348" t="n">
        <v>6.55</v>
      </c>
      <c r="V1348" t="n">
        <v>111.26</v>
      </c>
      <c r="W1348" t="n">
        <v>111.26</v>
      </c>
      <c r="X1348" t="n">
        <v>8.6</v>
      </c>
      <c r="Y1348" t="n">
        <v>8.6</v>
      </c>
      <c r="Z1348" t="n">
        <v>21.57</v>
      </c>
      <c r="AA1348" t="n">
        <v>21.58</v>
      </c>
      <c r="AB1348" t="n">
        <v>32.76</v>
      </c>
      <c r="AC1348" t="n">
        <v>32.76</v>
      </c>
      <c r="AD1348" t="n">
        <v>32.76999999999998</v>
      </c>
      <c r="AE1348" t="n">
        <v>0.009999999999990905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-0.00999999999999801</v>
      </c>
      <c r="AK1348" t="n">
        <v>0.0</v>
      </c>
      <c r="AL1348" t="inlineStr">
        <is>
          <t>unreconciled</t>
        </is>
      </c>
      <c r="AM1348" t="inlineStr">
        <is>
          <t>Order Amount Mismatch (POS&gt;3PO)</t>
        </is>
      </c>
      <c r="AN1348" t="n">
        <v>32.77</v>
      </c>
      <c r="AO1348" t="n">
        <f>ROUND(P1348*100/H1348,2)</f>
        <v>0.0</v>
      </c>
      <c r="AP1348" t="n">
        <f>ROUND(Q1348*100/I1348,2)</f>
        <v>0.0</v>
      </c>
      <c r="AQ1348"/>
      <c r="AR1348"/>
      <c r="AS1348" t="n">
        <v>0.0</v>
      </c>
    </row>
    <row r="1349">
      <c r="A1349" s="1" t="n">
        <v>45234.0</v>
      </c>
      <c r="B1349" s="2" t="n">
        <v>45234.66090277778</v>
      </c>
      <c r="C1349" t="inlineStr">
        <is>
          <t>3140094012085559</t>
        </is>
      </c>
      <c r="D1349" t="inlineStr">
        <is>
          <t>POS0012</t>
        </is>
      </c>
      <c r="E1349" t="inlineStr">
        <is>
          <t>74</t>
        </is>
      </c>
      <c r="F1349" t="inlineStr">
        <is>
          <t>0094</t>
        </is>
      </c>
      <c r="G1349" t="inlineStr">
        <is>
          <t>5313867542</t>
        </is>
      </c>
      <c r="H1349" t="n">
        <v>1217.0</v>
      </c>
      <c r="I1349" t="n">
        <v>1159.06</v>
      </c>
      <c r="J1349" t="n">
        <v>1121.92</v>
      </c>
      <c r="K1349" t="inlineStr">
        <is>
          <t>sale</t>
        </is>
      </c>
      <c r="L1349" t="inlineStr">
        <is>
          <t/>
        </is>
      </c>
      <c r="M1349" t="inlineStr">
        <is>
          <t/>
        </is>
      </c>
      <c r="N1349" t="n">
        <v>0.0</v>
      </c>
      <c r="O1349" t="n">
        <v>0.0</v>
      </c>
      <c r="P1349" t="n">
        <v>891.22</v>
      </c>
      <c r="Q1349" t="n">
        <v>891.21</v>
      </c>
      <c r="R1349" t="n">
        <v>37.14</v>
      </c>
      <c r="S1349" t="n">
        <v>37.14</v>
      </c>
      <c r="T1349" t="n">
        <v>11.59</v>
      </c>
      <c r="U1349" t="n">
        <v>11.59</v>
      </c>
      <c r="V1349" t="n">
        <v>201.95</v>
      </c>
      <c r="W1349" t="n">
        <v>201.95</v>
      </c>
      <c r="X1349" t="n">
        <v>15.21</v>
      </c>
      <c r="Y1349" t="n">
        <v>15.21</v>
      </c>
      <c r="Z1349" t="n">
        <v>39.09</v>
      </c>
      <c r="AA1349" t="n">
        <v>39.09</v>
      </c>
      <c r="AB1349" t="n">
        <v>57.96</v>
      </c>
      <c r="AC1349" t="n">
        <v>57.95</v>
      </c>
      <c r="AD1349" t="n">
        <v>57.940000000000055</v>
      </c>
      <c r="AE1349" t="n">
        <v>0.009999999999990905</v>
      </c>
      <c r="AF1349" t="n">
        <v>0.0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0.00999999999999801</v>
      </c>
      <c r="AL1349" t="inlineStr">
        <is>
          <t>unreconciled</t>
        </is>
      </c>
      <c r="AM1349" t="inlineStr">
        <is>
          <t>Order Amount Mismatch (POS&gt;3PO)</t>
        </is>
      </c>
      <c r="AN1349" t="n">
        <v>57.94</v>
      </c>
      <c r="AO1349" t="n">
        <f>ROUND(P1349*100/H1349,2)</f>
        <v>0.0</v>
      </c>
      <c r="AP1349" t="n">
        <f>ROUND(Q1349*100/I1349,2)</f>
        <v>0.0</v>
      </c>
      <c r="AQ1349"/>
      <c r="AR1349"/>
      <c r="AS1349" t="n">
        <v>0.0</v>
      </c>
    </row>
    <row r="1350">
      <c r="A1350" s="1" t="n">
        <v>45235.0</v>
      </c>
      <c r="B1350" s="2" t="n">
        <v>45235.58384259259</v>
      </c>
      <c r="C1350" t="inlineStr">
        <is>
          <t>3140023012059781</t>
        </is>
      </c>
      <c r="D1350" t="inlineStr">
        <is>
          <t>POS0012</t>
        </is>
      </c>
      <c r="E1350" t="inlineStr">
        <is>
          <t>73</t>
        </is>
      </c>
      <c r="F1350" t="inlineStr">
        <is>
          <t>0023</t>
        </is>
      </c>
      <c r="G1350" t="inlineStr">
        <is>
          <t>5313892812</t>
        </is>
      </c>
      <c r="H1350" t="n">
        <v>558.0</v>
      </c>
      <c r="I1350" t="n">
        <v>531.43</v>
      </c>
      <c r="J1350" t="n">
        <v>494.29</v>
      </c>
      <c r="K1350" t="inlineStr">
        <is>
          <t>sale</t>
        </is>
      </c>
      <c r="L1350" t="inlineStr">
        <is>
          <t/>
        </is>
      </c>
      <c r="M1350" t="inlineStr">
        <is>
          <t/>
        </is>
      </c>
      <c r="N1350" t="n">
        <v>0.0</v>
      </c>
      <c r="O1350" t="n">
        <v>0.0</v>
      </c>
      <c r="P1350" t="n">
        <v>412.9</v>
      </c>
      <c r="Q1350" t="n">
        <v>412.91</v>
      </c>
      <c r="R1350" t="n">
        <v>37.14</v>
      </c>
      <c r="S1350" t="n">
        <v>37.14</v>
      </c>
      <c r="T1350" t="n">
        <v>5.31</v>
      </c>
      <c r="U1350" t="n">
        <v>5.31</v>
      </c>
      <c r="V1350" t="n">
        <v>88.97</v>
      </c>
      <c r="W1350" t="n">
        <v>88.97</v>
      </c>
      <c r="X1350" t="n">
        <v>6.98</v>
      </c>
      <c r="Y1350" t="n">
        <v>6.98</v>
      </c>
      <c r="Z1350" t="n">
        <v>17.27</v>
      </c>
      <c r="AA1350" t="n">
        <v>17.27</v>
      </c>
      <c r="AB1350" t="n">
        <v>26.58</v>
      </c>
      <c r="AC1350" t="n">
        <v>26.57</v>
      </c>
      <c r="AD1350" t="n">
        <v>26.57000000000005</v>
      </c>
      <c r="AE1350" t="n">
        <v>-0.010000000000047748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0.00999999999999801</v>
      </c>
      <c r="AL1350" t="inlineStr">
        <is>
          <t>unreconciled</t>
        </is>
      </c>
      <c r="AM1350" t="inlineStr">
        <is>
          <t>Order Amount Mismatch (POS&gt;3PO)</t>
        </is>
      </c>
      <c r="AN1350" t="n">
        <v>26.57</v>
      </c>
      <c r="AO1350" t="n">
        <f>ROUND(P1350*100/H1350,2)</f>
        <v>0.0</v>
      </c>
      <c r="AP1350" t="n">
        <f>ROUND(Q1350*100/I1350,2)</f>
        <v>0.0</v>
      </c>
      <c r="AQ1350"/>
      <c r="AR1350"/>
      <c r="AS1350" t="n">
        <v>0.0</v>
      </c>
    </row>
    <row r="1351">
      <c r="A1351" s="1" t="n">
        <v>45235.0</v>
      </c>
      <c r="B1351" s="2" t="n">
        <v>45235.69421296296</v>
      </c>
      <c r="C1351" t="inlineStr">
        <is>
          <t>3140094012086100</t>
        </is>
      </c>
      <c r="D1351" t="inlineStr">
        <is>
          <t>POS0012</t>
        </is>
      </c>
      <c r="E1351" t="inlineStr">
        <is>
          <t>15</t>
        </is>
      </c>
      <c r="F1351" t="inlineStr">
        <is>
          <t>0094</t>
        </is>
      </c>
      <c r="G1351" t="inlineStr">
        <is>
          <t>5313897108</t>
        </is>
      </c>
      <c r="H1351" t="n">
        <v>299.0</v>
      </c>
      <c r="I1351" t="n">
        <v>284.76</v>
      </c>
      <c r="J1351" t="n">
        <v>247.62</v>
      </c>
      <c r="K1351" t="inlineStr">
        <is>
          <t>sale</t>
        </is>
      </c>
      <c r="L1351" t="inlineStr">
        <is>
          <t/>
        </is>
      </c>
      <c r="M1351" t="inlineStr">
        <is>
          <t/>
        </is>
      </c>
      <c r="N1351" t="n">
        <v>0.0</v>
      </c>
      <c r="O1351" t="n">
        <v>0.0</v>
      </c>
      <c r="P1351" t="n">
        <v>224.9</v>
      </c>
      <c r="Q1351" t="n">
        <v>224.89</v>
      </c>
      <c r="R1351" t="n">
        <v>37.14</v>
      </c>
      <c r="S1351" t="n">
        <v>37.14</v>
      </c>
      <c r="T1351" t="n">
        <v>2.85</v>
      </c>
      <c r="U1351" t="n">
        <v>2.85</v>
      </c>
      <c r="V1351" t="n">
        <v>44.57</v>
      </c>
      <c r="W1351" t="n">
        <v>44.57</v>
      </c>
      <c r="X1351" t="n">
        <v>3.74</v>
      </c>
      <c r="Y1351" t="n">
        <v>3.74</v>
      </c>
      <c r="Z1351" t="n">
        <v>8.7</v>
      </c>
      <c r="AA1351" t="n">
        <v>8.69</v>
      </c>
      <c r="AB1351" t="n">
        <v>14.24</v>
      </c>
      <c r="AC1351" t="n">
        <v>14.24</v>
      </c>
      <c r="AD1351" t="n">
        <v>14.240000000000009</v>
      </c>
      <c r="AE1351" t="n">
        <v>0.010000000000019327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0.009999999999999787</v>
      </c>
      <c r="AK1351" t="n">
        <v>0.0</v>
      </c>
      <c r="AL1351" t="inlineStr">
        <is>
          <t>unreconciled</t>
        </is>
      </c>
      <c r="AM1351" t="inlineStr">
        <is>
          <t>Order Amount Mismatch (POS&gt;3PO)</t>
        </is>
      </c>
      <c r="AN1351" t="n">
        <v>14.24</v>
      </c>
      <c r="AO1351" t="n">
        <f>ROUND(P1351*100/H1351,2)</f>
        <v>0.0</v>
      </c>
      <c r="AP1351" t="n">
        <f>ROUND(Q1351*100/I1351,2)</f>
        <v>0.0</v>
      </c>
      <c r="AQ1351"/>
      <c r="AR1351"/>
      <c r="AS1351" t="n">
        <v>0.0</v>
      </c>
    </row>
    <row r="1352">
      <c r="A1352" s="1" t="n">
        <v>45234.0</v>
      </c>
      <c r="B1352" s="2" t="n">
        <v>45234.59569444445</v>
      </c>
      <c r="C1352" t="inlineStr">
        <is>
          <t>3140094012085503</t>
        </is>
      </c>
      <c r="D1352" t="inlineStr">
        <is>
          <t>POS0012</t>
        </is>
      </c>
      <c r="E1352" t="inlineStr">
        <is>
          <t>18</t>
        </is>
      </c>
      <c r="F1352" t="inlineStr">
        <is>
          <t>0094</t>
        </is>
      </c>
      <c r="G1352" t="inlineStr">
        <is>
          <t>5313922800</t>
        </is>
      </c>
      <c r="H1352" t="n">
        <v>159.0</v>
      </c>
      <c r="I1352" t="n">
        <v>151.43</v>
      </c>
      <c r="J1352" t="n">
        <v>114.29</v>
      </c>
      <c r="K1352" t="inlineStr">
        <is>
          <t>sale</t>
        </is>
      </c>
      <c r="L1352" t="inlineStr">
        <is>
          <t/>
        </is>
      </c>
      <c r="M1352" t="inlineStr">
        <is>
          <t/>
        </is>
      </c>
      <c r="N1352" t="n">
        <v>0.0</v>
      </c>
      <c r="O1352" t="n">
        <v>0.0</v>
      </c>
      <c r="P1352" t="n">
        <v>123.3</v>
      </c>
      <c r="Q1352" t="n">
        <v>123.29</v>
      </c>
      <c r="R1352" t="n">
        <v>37.14</v>
      </c>
      <c r="S1352" t="n">
        <v>37.14</v>
      </c>
      <c r="T1352" t="n">
        <v>1.51</v>
      </c>
      <c r="U1352" t="n">
        <v>1.51</v>
      </c>
      <c r="V1352" t="n">
        <v>20.57</v>
      </c>
      <c r="W1352" t="n">
        <v>20.57</v>
      </c>
      <c r="X1352" t="n">
        <v>1.99</v>
      </c>
      <c r="Y1352" t="n">
        <v>1.99</v>
      </c>
      <c r="Z1352" t="n">
        <v>4.06</v>
      </c>
      <c r="AA1352" t="n">
        <v>4.06</v>
      </c>
      <c r="AB1352" t="n">
        <v>7.58</v>
      </c>
      <c r="AC1352" t="n">
        <v>7.57</v>
      </c>
      <c r="AD1352" t="n">
        <v>7.569999999999993</v>
      </c>
      <c r="AE1352" t="n">
        <v>0.009999999999990905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0.0</v>
      </c>
      <c r="AK1352" t="n">
        <v>0.009999999999999787</v>
      </c>
      <c r="AL1352" t="inlineStr">
        <is>
          <t>unreconciled</t>
        </is>
      </c>
      <c r="AM1352" t="inlineStr">
        <is>
          <t>Order Amount Mismatch (POS&gt;3PO)</t>
        </is>
      </c>
      <c r="AN1352" t="n">
        <v>7.57</v>
      </c>
      <c r="AO1352" t="n">
        <f>ROUND(P1352*100/H1352,2)</f>
        <v>0.0</v>
      </c>
      <c r="AP1352" t="n">
        <f>ROUND(Q1352*100/I1352,2)</f>
        <v>0.0</v>
      </c>
      <c r="AQ1352"/>
      <c r="AR1352"/>
      <c r="AS1352" t="n">
        <v>0.0</v>
      </c>
    </row>
    <row r="1353">
      <c r="A1353" s="1" t="n">
        <v>45233.0</v>
      </c>
      <c r="B1353" s="2" t="n">
        <v>45233.95449074074</v>
      </c>
      <c r="C1353" t="inlineStr">
        <is>
          <t>3140023012059359</t>
        </is>
      </c>
      <c r="D1353" t="inlineStr">
        <is>
          <t>POS0012</t>
        </is>
      </c>
      <c r="E1353" t="inlineStr">
        <is>
          <t>52</t>
        </is>
      </c>
      <c r="F1353" t="inlineStr">
        <is>
          <t>0023</t>
        </is>
      </c>
      <c r="G1353" t="inlineStr">
        <is>
          <t>5313926638</t>
        </is>
      </c>
      <c r="H1353" t="n">
        <v>1235.0</v>
      </c>
      <c r="I1353" t="n">
        <v>1253.33</v>
      </c>
      <c r="J1353" t="n">
        <v>1216.19</v>
      </c>
      <c r="K1353" t="inlineStr">
        <is>
          <t>sale</t>
        </is>
      </c>
      <c r="L1353" t="inlineStr">
        <is>
          <t/>
        </is>
      </c>
      <c r="M1353" t="inlineStr">
        <is>
          <t/>
        </is>
      </c>
      <c r="N1353" t="n">
        <v>0.0</v>
      </c>
      <c r="O1353" t="n">
        <v>0.0</v>
      </c>
      <c r="P1353" t="n">
        <v>963.08</v>
      </c>
      <c r="Q1353" t="n">
        <v>904.26</v>
      </c>
      <c r="R1353" t="n">
        <v>37.14</v>
      </c>
      <c r="S1353" t="n">
        <v>37.14</v>
      </c>
      <c r="T1353" t="n">
        <v>12.53</v>
      </c>
      <c r="U1353" t="n">
        <v>11.76</v>
      </c>
      <c r="V1353" t="n">
        <v>218.91</v>
      </c>
      <c r="W1353" t="n">
        <v>205.03</v>
      </c>
      <c r="X1353" t="n">
        <v>16.45</v>
      </c>
      <c r="Y1353" t="n">
        <v>15.44</v>
      </c>
      <c r="Z1353" t="n">
        <v>42.36</v>
      </c>
      <c r="AA1353" t="n">
        <v>39.69</v>
      </c>
      <c r="AB1353" t="n">
        <v>58.82</v>
      </c>
      <c r="AC1353" t="n">
        <v>58.81</v>
      </c>
      <c r="AD1353" t="n">
        <v>-18.329999999999927</v>
      </c>
      <c r="AE1353" t="n">
        <v>58.82000000000005</v>
      </c>
      <c r="AF1353" t="n">
        <v>0.0</v>
      </c>
      <c r="AG1353" t="n">
        <v>0.7699999999999996</v>
      </c>
      <c r="AH1353" t="n">
        <v>13.879999999999995</v>
      </c>
      <c r="AI1353" t="n">
        <v>1.0099999999999998</v>
      </c>
      <c r="AJ1353" t="n">
        <v>2.6700000000000017</v>
      </c>
      <c r="AK1353" t="n">
        <v>0.00999999999999801</v>
      </c>
      <c r="AL1353" t="inlineStr">
        <is>
          <t>unreconciled</t>
        </is>
      </c>
      <c r="AM1353" t="inlineStr">
        <is>
          <t>Order Amount Mismatch (3PO&gt;POS)</t>
        </is>
      </c>
      <c r="AN1353" t="n">
        <v>18.33</v>
      </c>
      <c r="AO1353" t="n">
        <f>ROUND(P1353*100/H1353,2)</f>
        <v>0.0</v>
      </c>
      <c r="AP1353" t="n">
        <f>ROUND(Q1353*100/I1353,2)</f>
        <v>0.0</v>
      </c>
      <c r="AQ1353"/>
      <c r="AR1353"/>
      <c r="AS1353" t="n">
        <v>0.0</v>
      </c>
    </row>
    <row r="1354">
      <c r="A1354" s="1" t="n">
        <v>45233.0</v>
      </c>
      <c r="B1354" s="2" t="n">
        <v>45233.86376157407</v>
      </c>
      <c r="C1354" t="inlineStr">
        <is>
          <t>3140094012085285</t>
        </is>
      </c>
      <c r="D1354" t="inlineStr">
        <is>
          <t>POS0012</t>
        </is>
      </c>
      <c r="E1354" t="inlineStr">
        <is>
          <t>00</t>
        </is>
      </c>
      <c r="F1354" t="inlineStr">
        <is>
          <t>0094</t>
        </is>
      </c>
      <c r="G1354" t="inlineStr">
        <is>
          <t>5313936399</t>
        </is>
      </c>
      <c r="H1354" t="n">
        <v>654.0</v>
      </c>
      <c r="I1354" t="n">
        <v>699.99</v>
      </c>
      <c r="J1354" t="n">
        <v>662.85</v>
      </c>
      <c r="K1354" t="inlineStr">
        <is>
          <t>sale</t>
        </is>
      </c>
      <c r="L1354" t="inlineStr">
        <is>
          <t/>
        </is>
      </c>
      <c r="M1354" t="inlineStr">
        <is>
          <t/>
        </is>
      </c>
      <c r="N1354" t="n">
        <v>0.0</v>
      </c>
      <c r="O1354" t="n">
        <v>0.0</v>
      </c>
      <c r="P1354" t="n">
        <v>541.36</v>
      </c>
      <c r="Q1354" t="n">
        <v>482.57</v>
      </c>
      <c r="R1354" t="n">
        <v>37.14</v>
      </c>
      <c r="S1354" t="n">
        <v>37.14</v>
      </c>
      <c r="T1354" t="n">
        <v>7.0</v>
      </c>
      <c r="U1354" t="n">
        <v>6.23</v>
      </c>
      <c r="V1354" t="n">
        <v>119.31</v>
      </c>
      <c r="W1354" t="n">
        <v>105.43</v>
      </c>
      <c r="X1354" t="n">
        <v>9.19</v>
      </c>
      <c r="Y1354" t="n">
        <v>8.17</v>
      </c>
      <c r="Z1354" t="n">
        <v>23.13</v>
      </c>
      <c r="AA1354" t="n">
        <v>20.45</v>
      </c>
      <c r="AB1354" t="n">
        <v>31.14</v>
      </c>
      <c r="AC1354" t="n">
        <v>31.14</v>
      </c>
      <c r="AD1354" t="n">
        <v>-45.99000000000001</v>
      </c>
      <c r="AE1354" t="n">
        <v>58.79000000000002</v>
      </c>
      <c r="AF1354" t="n">
        <v>0.0</v>
      </c>
      <c r="AG1354" t="n">
        <v>0.7699999999999996</v>
      </c>
      <c r="AH1354" t="n">
        <v>13.879999999999995</v>
      </c>
      <c r="AI1354" t="n">
        <v>1.0199999999999996</v>
      </c>
      <c r="AJ1354" t="n">
        <v>2.6799999999999997</v>
      </c>
      <c r="AK1354" t="n">
        <v>0.0</v>
      </c>
      <c r="AL1354" t="inlineStr">
        <is>
          <t>unreconciled</t>
        </is>
      </c>
      <c r="AM1354" t="inlineStr">
        <is>
          <t>Order Amount Mismatch (3PO&gt;POS)</t>
        </is>
      </c>
      <c r="AN1354" t="n">
        <v>45.99</v>
      </c>
      <c r="AO1354" t="n">
        <f>ROUND(P1354*100/H1354,2)</f>
        <v>0.0</v>
      </c>
      <c r="AP1354" t="n">
        <f>ROUND(Q1354*100/I1354,2)</f>
        <v>0.0</v>
      </c>
      <c r="AQ1354"/>
      <c r="AR1354"/>
      <c r="AS1354" t="n">
        <v>0.0</v>
      </c>
    </row>
    <row r="1355">
      <c r="A1355" s="1" t="n">
        <v>45233.0</v>
      </c>
      <c r="B1355" s="2" t="n">
        <v>45233.92710648148</v>
      </c>
      <c r="C1355" t="inlineStr">
        <is>
          <t>3140023012059350</t>
        </is>
      </c>
      <c r="D1355" t="inlineStr">
        <is>
          <t>POS0012</t>
        </is>
      </c>
      <c r="E1355" t="inlineStr">
        <is>
          <t>43</t>
        </is>
      </c>
      <c r="F1355" t="inlineStr">
        <is>
          <t>0023</t>
        </is>
      </c>
      <c r="G1355" t="inlineStr">
        <is>
          <t>5313940440</t>
        </is>
      </c>
      <c r="H1355" t="n">
        <v>399.0</v>
      </c>
      <c r="I1355" t="n">
        <v>380.01</v>
      </c>
      <c r="J1355" t="n">
        <v>342.87</v>
      </c>
      <c r="K1355" t="inlineStr">
        <is>
          <t>sale</t>
        </is>
      </c>
      <c r="L1355" t="inlineStr">
        <is>
          <t/>
        </is>
      </c>
      <c r="M1355" t="inlineStr">
        <is>
          <t/>
        </is>
      </c>
      <c r="N1355" t="n">
        <v>0.0</v>
      </c>
      <c r="O1355" t="n">
        <v>0.0</v>
      </c>
      <c r="P1355" t="n">
        <v>297.49</v>
      </c>
      <c r="Q1355" t="n">
        <v>297.49</v>
      </c>
      <c r="R1355" t="n">
        <v>37.14</v>
      </c>
      <c r="S1355" t="n">
        <v>37.14</v>
      </c>
      <c r="T1355" t="n">
        <v>3.8</v>
      </c>
      <c r="U1355" t="n">
        <v>3.8</v>
      </c>
      <c r="V1355" t="n">
        <v>61.72</v>
      </c>
      <c r="W1355" t="n">
        <v>61.72</v>
      </c>
      <c r="X1355" t="n">
        <v>4.99</v>
      </c>
      <c r="Y1355" t="n">
        <v>4.99</v>
      </c>
      <c r="Z1355" t="n">
        <v>12.01</v>
      </c>
      <c r="AA1355" t="n">
        <v>12.01</v>
      </c>
      <c r="AB1355" t="n">
        <v>19.0</v>
      </c>
      <c r="AC1355" t="n">
        <v>19.0</v>
      </c>
      <c r="AD1355" t="n">
        <v>18.99000000000001</v>
      </c>
      <c r="AE1355" t="n">
        <v>0.0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</v>
      </c>
      <c r="AL1355" t="inlineStr">
        <is>
          <t>unreconciled</t>
        </is>
      </c>
      <c r="AM1355" t="inlineStr">
        <is>
          <t>Order Amount Mismatch (POS&gt;3PO)</t>
        </is>
      </c>
      <c r="AN1355" t="n">
        <v>18.99</v>
      </c>
      <c r="AO1355" t="n">
        <f>ROUND(P1355*100/H1355,2)</f>
        <v>0.0</v>
      </c>
      <c r="AP1355" t="n">
        <f>ROUND(Q1355*100/I1355,2)</f>
        <v>0.0</v>
      </c>
      <c r="AQ1355"/>
      <c r="AR1355"/>
      <c r="AS1355" t="n">
        <v>0.0</v>
      </c>
    </row>
    <row r="1356">
      <c r="A1356" s="1" t="n">
        <v>45235.0</v>
      </c>
      <c r="B1356" s="2" t="n">
        <v>45235.60424768519</v>
      </c>
      <c r="C1356" t="inlineStr">
        <is>
          <t>3140094012086028</t>
        </is>
      </c>
      <c r="D1356" t="inlineStr">
        <is>
          <t>POS0012</t>
        </is>
      </c>
      <c r="E1356" t="inlineStr">
        <is>
          <t>43</t>
        </is>
      </c>
      <c r="F1356" t="inlineStr">
        <is>
          <t>0094</t>
        </is>
      </c>
      <c r="G1356" t="inlineStr">
        <is>
          <t>5313950415</t>
        </is>
      </c>
      <c r="H1356" t="n">
        <v>159.0</v>
      </c>
      <c r="I1356" t="n">
        <v>151.43</v>
      </c>
      <c r="J1356" t="n">
        <v>114.29</v>
      </c>
      <c r="K1356" t="inlineStr">
        <is>
          <t>sale</t>
        </is>
      </c>
      <c r="L1356" t="inlineStr">
        <is>
          <t/>
        </is>
      </c>
      <c r="M1356" t="inlineStr">
        <is>
          <t/>
        </is>
      </c>
      <c r="N1356" t="n">
        <v>0.0</v>
      </c>
      <c r="O1356" t="n">
        <v>0.0</v>
      </c>
      <c r="P1356" t="n">
        <v>123.3</v>
      </c>
      <c r="Q1356" t="n">
        <v>123.29</v>
      </c>
      <c r="R1356" t="n">
        <v>37.14</v>
      </c>
      <c r="S1356" t="n">
        <v>37.14</v>
      </c>
      <c r="T1356" t="n">
        <v>1.51</v>
      </c>
      <c r="U1356" t="n">
        <v>1.51</v>
      </c>
      <c r="V1356" t="n">
        <v>20.57</v>
      </c>
      <c r="W1356" t="n">
        <v>20.57</v>
      </c>
      <c r="X1356" t="n">
        <v>1.99</v>
      </c>
      <c r="Y1356" t="n">
        <v>1.99</v>
      </c>
      <c r="Z1356" t="n">
        <v>4.06</v>
      </c>
      <c r="AA1356" t="n">
        <v>4.06</v>
      </c>
      <c r="AB1356" t="n">
        <v>7.58</v>
      </c>
      <c r="AC1356" t="n">
        <v>7.57</v>
      </c>
      <c r="AD1356" t="n">
        <v>7.569999999999993</v>
      </c>
      <c r="AE1356" t="n">
        <v>0.009999999999990905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0.009999999999999787</v>
      </c>
      <c r="AL1356" t="inlineStr">
        <is>
          <t>unreconciled</t>
        </is>
      </c>
      <c r="AM1356" t="inlineStr">
        <is>
          <t>Order Amount Mismatch (POS&gt;3PO)</t>
        </is>
      </c>
      <c r="AN1356" t="n">
        <v>7.57</v>
      </c>
      <c r="AO1356" t="n">
        <f>ROUND(P1356*100/H1356,2)</f>
        <v>0.0</v>
      </c>
      <c r="AP1356" t="n">
        <f>ROUND(Q1356*100/I1356,2)</f>
        <v>0.0</v>
      </c>
      <c r="AQ1356"/>
      <c r="AR1356"/>
      <c r="AS1356" t="n">
        <v>0.0</v>
      </c>
    </row>
    <row r="1357">
      <c r="A1357" s="1" t="n">
        <v>45234.0</v>
      </c>
      <c r="B1357" s="2" t="n">
        <v>45234.51545138889</v>
      </c>
      <c r="C1357" t="inlineStr">
        <is>
          <t>3140094012085448</t>
        </is>
      </c>
      <c r="D1357" t="inlineStr">
        <is>
          <t>POS0012</t>
        </is>
      </c>
      <c r="E1357" t="inlineStr">
        <is>
          <t>63</t>
        </is>
      </c>
      <c r="F1357" t="inlineStr">
        <is>
          <t>0094</t>
        </is>
      </c>
      <c r="G1357" t="inlineStr">
        <is>
          <t>5313954159</t>
        </is>
      </c>
      <c r="H1357" t="n">
        <v>439.0</v>
      </c>
      <c r="I1357" t="n">
        <v>418.1</v>
      </c>
      <c r="J1357" t="n">
        <v>380.96</v>
      </c>
      <c r="K1357" t="inlineStr">
        <is>
          <t>sale</t>
        </is>
      </c>
      <c r="L1357" t="inlineStr">
        <is>
          <t/>
        </is>
      </c>
      <c r="M1357" t="inlineStr">
        <is>
          <t/>
        </is>
      </c>
      <c r="N1357" t="n">
        <v>0.0</v>
      </c>
      <c r="O1357" t="n">
        <v>0.0</v>
      </c>
      <c r="P1357" t="n">
        <v>326.53</v>
      </c>
      <c r="Q1357" t="n">
        <v>326.54</v>
      </c>
      <c r="R1357" t="n">
        <v>37.14</v>
      </c>
      <c r="S1357" t="n">
        <v>37.14</v>
      </c>
      <c r="T1357" t="n">
        <v>4.18</v>
      </c>
      <c r="U1357" t="n">
        <v>4.18</v>
      </c>
      <c r="V1357" t="n">
        <v>68.57</v>
      </c>
      <c r="W1357" t="n">
        <v>68.57</v>
      </c>
      <c r="X1357" t="n">
        <v>5.49</v>
      </c>
      <c r="Y1357" t="n">
        <v>5.49</v>
      </c>
      <c r="Z1357" t="n">
        <v>13.33</v>
      </c>
      <c r="AA1357" t="n">
        <v>13.33</v>
      </c>
      <c r="AB1357" t="n">
        <v>20.9</v>
      </c>
      <c r="AC1357" t="n">
        <v>20.91</v>
      </c>
      <c r="AD1357" t="n">
        <v>20.899999999999977</v>
      </c>
      <c r="AE1357" t="n">
        <v>-0.010000000000047748</v>
      </c>
      <c r="AF1357" t="n">
        <v>0.0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-0.010000000000001563</v>
      </c>
      <c r="AL1357" t="inlineStr">
        <is>
          <t>unreconciled</t>
        </is>
      </c>
      <c r="AM1357" t="inlineStr">
        <is>
          <t>Order Amount Mismatch (POS&gt;3PO)</t>
        </is>
      </c>
      <c r="AN1357" t="n">
        <v>20.9</v>
      </c>
      <c r="AO1357" t="n">
        <f>ROUND(P1357*100/H1357,2)</f>
        <v>0.0</v>
      </c>
      <c r="AP1357" t="n">
        <f>ROUND(Q1357*100/I1357,2)</f>
        <v>0.0</v>
      </c>
      <c r="AQ1357"/>
      <c r="AR1357"/>
      <c r="AS1357" t="n">
        <v>0.0</v>
      </c>
    </row>
    <row r="1358">
      <c r="A1358" s="1" t="n">
        <v>45235.0</v>
      </c>
      <c r="B1358" s="2" t="n">
        <v>45235.795011574075</v>
      </c>
      <c r="C1358" t="inlineStr">
        <is>
          <t>3140094012086189</t>
        </is>
      </c>
      <c r="D1358" t="inlineStr">
        <is>
          <t>POS0012</t>
        </is>
      </c>
      <c r="E1358" t="inlineStr">
        <is>
          <t>04</t>
        </is>
      </c>
      <c r="F1358" t="inlineStr">
        <is>
          <t>0094</t>
        </is>
      </c>
      <c r="G1358" t="inlineStr">
        <is>
          <t>5313960158</t>
        </is>
      </c>
      <c r="H1358" t="n">
        <v>464.0</v>
      </c>
      <c r="I1358" t="n">
        <v>441.9</v>
      </c>
      <c r="J1358" t="n">
        <v>404.76</v>
      </c>
      <c r="K1358" t="inlineStr">
        <is>
          <t>sale</t>
        </is>
      </c>
      <c r="L1358" t="inlineStr">
        <is>
          <t/>
        </is>
      </c>
      <c r="M1358" t="inlineStr">
        <is>
          <t/>
        </is>
      </c>
      <c r="N1358" t="n">
        <v>0.0</v>
      </c>
      <c r="O1358" t="n">
        <v>0.0</v>
      </c>
      <c r="P1358" t="n">
        <v>344.66</v>
      </c>
      <c r="Q1358" t="n">
        <v>344.67</v>
      </c>
      <c r="R1358" t="n">
        <v>37.14</v>
      </c>
      <c r="S1358" t="n">
        <v>37.14</v>
      </c>
      <c r="T1358" t="n">
        <v>4.42</v>
      </c>
      <c r="U1358" t="n">
        <v>4.42</v>
      </c>
      <c r="V1358" t="n">
        <v>72.86</v>
      </c>
      <c r="W1358" t="n">
        <v>72.86</v>
      </c>
      <c r="X1358" t="n">
        <v>5.8</v>
      </c>
      <c r="Y1358" t="n">
        <v>5.8</v>
      </c>
      <c r="Z1358" t="n">
        <v>14.16</v>
      </c>
      <c r="AA1358" t="n">
        <v>14.15</v>
      </c>
      <c r="AB1358" t="n">
        <v>22.1</v>
      </c>
      <c r="AC1358" t="n">
        <v>22.1</v>
      </c>
      <c r="AD1358" t="n">
        <v>22.100000000000023</v>
      </c>
      <c r="AE1358" t="n">
        <v>-0.009999999999990905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0.009999999999999787</v>
      </c>
      <c r="AK1358" t="n">
        <v>0.0</v>
      </c>
      <c r="AL1358" t="inlineStr">
        <is>
          <t>unreconciled</t>
        </is>
      </c>
      <c r="AM1358" t="inlineStr">
        <is>
          <t>Order Amount Mismatch (POS&gt;3PO)</t>
        </is>
      </c>
      <c r="AN1358" t="n">
        <v>22.1</v>
      </c>
      <c r="AO1358" t="n">
        <f>ROUND(P1358*100/H1358,2)</f>
        <v>0.0</v>
      </c>
      <c r="AP1358" t="n">
        <f>ROUND(Q1358*100/I1358,2)</f>
        <v>0.0</v>
      </c>
      <c r="AQ1358"/>
      <c r="AR1358"/>
      <c r="AS1358" t="n">
        <v>0.0</v>
      </c>
    </row>
    <row r="1359">
      <c r="A1359" s="1" t="n">
        <v>45234.0</v>
      </c>
      <c r="B1359" s="2" t="n">
        <v>45234.65005787037</v>
      </c>
      <c r="C1359" t="inlineStr">
        <is>
          <t>3140023012059510</t>
        </is>
      </c>
      <c r="D1359" t="inlineStr">
        <is>
          <t>POS0012</t>
        </is>
      </c>
      <c r="E1359" t="inlineStr">
        <is>
          <t>02</t>
        </is>
      </c>
      <c r="F1359" t="inlineStr">
        <is>
          <t>0023</t>
        </is>
      </c>
      <c r="G1359" t="inlineStr">
        <is>
          <t>5313960675</t>
        </is>
      </c>
      <c r="H1359" t="n">
        <v>430.0</v>
      </c>
      <c r="I1359" t="n">
        <v>409.52</v>
      </c>
      <c r="J1359" t="n">
        <v>372.38</v>
      </c>
      <c r="K1359" t="inlineStr">
        <is>
          <t>sale</t>
        </is>
      </c>
      <c r="L1359" t="inlineStr">
        <is>
          <t/>
        </is>
      </c>
      <c r="M1359" t="inlineStr">
        <is>
          <t/>
        </is>
      </c>
      <c r="N1359" t="n">
        <v>0.0</v>
      </c>
      <c r="O1359" t="n">
        <v>0.0</v>
      </c>
      <c r="P1359" t="n">
        <v>319.98</v>
      </c>
      <c r="Q1359" t="n">
        <v>319.97</v>
      </c>
      <c r="R1359" t="n">
        <v>37.14</v>
      </c>
      <c r="S1359" t="n">
        <v>37.14</v>
      </c>
      <c r="T1359" t="n">
        <v>4.1</v>
      </c>
      <c r="U1359" t="n">
        <v>4.1</v>
      </c>
      <c r="V1359" t="n">
        <v>67.03</v>
      </c>
      <c r="W1359" t="n">
        <v>67.03</v>
      </c>
      <c r="X1359" t="n">
        <v>5.38</v>
      </c>
      <c r="Y1359" t="n">
        <v>5.38</v>
      </c>
      <c r="Z1359" t="n">
        <v>13.03</v>
      </c>
      <c r="AA1359" t="n">
        <v>13.04</v>
      </c>
      <c r="AB1359" t="n">
        <v>20.48</v>
      </c>
      <c r="AC1359" t="n">
        <v>20.48</v>
      </c>
      <c r="AD1359" t="n">
        <v>20.480000000000018</v>
      </c>
      <c r="AE1359" t="n">
        <v>0.009999999999990905</v>
      </c>
      <c r="AF1359" t="n">
        <v>0.0</v>
      </c>
      <c r="AG1359" t="n">
        <v>0.0</v>
      </c>
      <c r="AH1359" t="n">
        <v>0.0</v>
      </c>
      <c r="AI1359" t="n">
        <v>0.0</v>
      </c>
      <c r="AJ1359" t="n">
        <v>-0.009999999999999787</v>
      </c>
      <c r="AK1359" t="n">
        <v>0.0</v>
      </c>
      <c r="AL1359" t="inlineStr">
        <is>
          <t>unreconciled</t>
        </is>
      </c>
      <c r="AM1359" t="inlineStr">
        <is>
          <t>Order Amount Mismatch (POS&gt;3PO)</t>
        </is>
      </c>
      <c r="AN1359" t="n">
        <v>20.48</v>
      </c>
      <c r="AO1359" t="n">
        <f>ROUND(P1359*100/H1359,2)</f>
        <v>0.0</v>
      </c>
      <c r="AP1359" t="n">
        <f>ROUND(Q1359*100/I1359,2)</f>
        <v>0.0</v>
      </c>
      <c r="AQ1359"/>
      <c r="AR1359"/>
      <c r="AS1359" t="n">
        <v>0.0</v>
      </c>
    </row>
    <row r="1360">
      <c r="A1360" s="1" t="n">
        <v>45234.0</v>
      </c>
      <c r="B1360" s="2" t="n">
        <v>45234.83875</v>
      </c>
      <c r="C1360" t="inlineStr">
        <is>
          <t>3140023012059592</t>
        </is>
      </c>
      <c r="D1360" t="inlineStr">
        <is>
          <t>POS0012</t>
        </is>
      </c>
      <c r="E1360" t="inlineStr">
        <is>
          <t>84</t>
        </is>
      </c>
      <c r="F1360" t="inlineStr">
        <is>
          <t>0023</t>
        </is>
      </c>
      <c r="G1360" t="inlineStr">
        <is>
          <t>5313969321</t>
        </is>
      </c>
      <c r="H1360" t="n">
        <v>533.0</v>
      </c>
      <c r="I1360" t="n">
        <v>507.62</v>
      </c>
      <c r="J1360" t="n">
        <v>470.48</v>
      </c>
      <c r="K1360" t="inlineStr">
        <is>
          <t>sale</t>
        </is>
      </c>
      <c r="L1360" t="inlineStr">
        <is>
          <t/>
        </is>
      </c>
      <c r="M1360" t="inlineStr">
        <is>
          <t/>
        </is>
      </c>
      <c r="N1360" t="n">
        <v>0.0</v>
      </c>
      <c r="O1360" t="n">
        <v>0.0</v>
      </c>
      <c r="P1360" t="n">
        <v>394.75</v>
      </c>
      <c r="Q1360" t="n">
        <v>394.75</v>
      </c>
      <c r="R1360" t="n">
        <v>37.14</v>
      </c>
      <c r="S1360" t="n">
        <v>37.14</v>
      </c>
      <c r="T1360" t="n">
        <v>5.08</v>
      </c>
      <c r="U1360" t="n">
        <v>5.08</v>
      </c>
      <c r="V1360" t="n">
        <v>84.69</v>
      </c>
      <c r="W1360" t="n">
        <v>84.69</v>
      </c>
      <c r="X1360" t="n">
        <v>6.66</v>
      </c>
      <c r="Y1360" t="n">
        <v>6.66</v>
      </c>
      <c r="Z1360" t="n">
        <v>16.44</v>
      </c>
      <c r="AA1360" t="n">
        <v>16.44</v>
      </c>
      <c r="AB1360" t="n">
        <v>25.38</v>
      </c>
      <c r="AC1360" t="n">
        <v>25.38</v>
      </c>
      <c r="AD1360" t="n">
        <v>25.379999999999995</v>
      </c>
      <c r="AE1360" t="n">
        <v>0.0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</v>
      </c>
      <c r="AL1360" t="inlineStr">
        <is>
          <t>unreconciled</t>
        </is>
      </c>
      <c r="AM1360" t="inlineStr">
        <is>
          <t>Order Amount Mismatch (POS&gt;3PO)</t>
        </is>
      </c>
      <c r="AN1360" t="n">
        <v>25.38</v>
      </c>
      <c r="AO1360" t="n">
        <f>ROUND(P1360*100/H1360,2)</f>
        <v>0.0</v>
      </c>
      <c r="AP1360" t="n">
        <f>ROUND(Q1360*100/I1360,2)</f>
        <v>0.0</v>
      </c>
      <c r="AQ1360"/>
      <c r="AR1360"/>
      <c r="AS1360" t="n">
        <v>0.0</v>
      </c>
    </row>
    <row r="1361">
      <c r="A1361" s="1" t="n">
        <v>45234.0</v>
      </c>
      <c r="B1361" s="2" t="n">
        <v>45234.52261574074</v>
      </c>
      <c r="C1361" t="inlineStr">
        <is>
          <t>3140094012085452</t>
        </is>
      </c>
      <c r="D1361" t="inlineStr">
        <is>
          <t>POS0012</t>
        </is>
      </c>
      <c r="E1361" t="inlineStr">
        <is>
          <t>67</t>
        </is>
      </c>
      <c r="F1361" t="inlineStr">
        <is>
          <t>0094</t>
        </is>
      </c>
      <c r="G1361" t="inlineStr">
        <is>
          <t>5313972227</t>
        </is>
      </c>
      <c r="H1361" t="n">
        <v>500.00000000000006</v>
      </c>
      <c r="I1361" t="n">
        <v>476.18</v>
      </c>
      <c r="J1361" t="n">
        <v>439.04</v>
      </c>
      <c r="K1361" t="inlineStr">
        <is>
          <t>sale</t>
        </is>
      </c>
      <c r="L1361" t="inlineStr">
        <is>
          <t/>
        </is>
      </c>
      <c r="M1361" t="inlineStr">
        <is>
          <t/>
        </is>
      </c>
      <c r="N1361" t="n">
        <v>0.0</v>
      </c>
      <c r="O1361" t="n">
        <v>0.0</v>
      </c>
      <c r="P1361" t="n">
        <v>370.79</v>
      </c>
      <c r="Q1361" t="n">
        <v>370.78</v>
      </c>
      <c r="R1361" t="n">
        <v>37.14</v>
      </c>
      <c r="S1361" t="n">
        <v>37.14</v>
      </c>
      <c r="T1361" t="n">
        <v>4.76</v>
      </c>
      <c r="U1361" t="n">
        <v>4.76</v>
      </c>
      <c r="V1361" t="n">
        <v>79.03</v>
      </c>
      <c r="W1361" t="n">
        <v>79.03</v>
      </c>
      <c r="X1361" t="n">
        <v>6.25</v>
      </c>
      <c r="Y1361" t="n">
        <v>6.25</v>
      </c>
      <c r="Z1361" t="n">
        <v>15.35</v>
      </c>
      <c r="AA1361" t="n">
        <v>15.35</v>
      </c>
      <c r="AB1361" t="n">
        <v>23.82</v>
      </c>
      <c r="AC1361" t="n">
        <v>23.81</v>
      </c>
      <c r="AD1361" t="n">
        <v>23.82000000000005</v>
      </c>
      <c r="AE1361" t="n">
        <v>0.010000000000047748</v>
      </c>
      <c r="AF1361" t="n">
        <v>0.0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0.010000000000001563</v>
      </c>
      <c r="AL1361" t="inlineStr">
        <is>
          <t>unreconciled</t>
        </is>
      </c>
      <c r="AM1361" t="inlineStr">
        <is>
          <t>Order Amount Mismatch (POS&gt;3PO)</t>
        </is>
      </c>
      <c r="AN1361" t="n">
        <v>23.82</v>
      </c>
      <c r="AO1361" t="n">
        <f>ROUND(P1361*100/H1361,2)</f>
        <v>0.0</v>
      </c>
      <c r="AP1361" t="n">
        <f>ROUND(Q1361*100/I1361,2)</f>
        <v>0.0</v>
      </c>
      <c r="AQ1361"/>
      <c r="AR1361"/>
      <c r="AS1361" t="n">
        <v>0.0</v>
      </c>
    </row>
    <row r="1362">
      <c r="A1362" s="1" t="n">
        <v>45234.0</v>
      </c>
      <c r="B1362" s="2" t="n">
        <v>45234.89229166666</v>
      </c>
      <c r="C1362" t="inlineStr">
        <is>
          <t>3140094012085774</t>
        </is>
      </c>
      <c r="D1362" t="inlineStr">
        <is>
          <t>POS0012</t>
        </is>
      </c>
      <c r="E1362" t="inlineStr">
        <is>
          <t>89</t>
        </is>
      </c>
      <c r="F1362" t="inlineStr">
        <is>
          <t>0094</t>
        </is>
      </c>
      <c r="G1362" t="inlineStr">
        <is>
          <t>5314007258</t>
        </is>
      </c>
      <c r="H1362" t="n">
        <v>402.0</v>
      </c>
      <c r="I1362" t="n">
        <v>382.86</v>
      </c>
      <c r="J1362" t="n">
        <v>345.72</v>
      </c>
      <c r="K1362" t="inlineStr">
        <is>
          <t>sale</t>
        </is>
      </c>
      <c r="L1362" t="inlineStr">
        <is>
          <t/>
        </is>
      </c>
      <c r="M1362" t="inlineStr">
        <is>
          <t/>
        </is>
      </c>
      <c r="N1362" t="n">
        <v>0.0</v>
      </c>
      <c r="O1362" t="n">
        <v>0.0</v>
      </c>
      <c r="P1362" t="n">
        <v>299.66</v>
      </c>
      <c r="Q1362" t="n">
        <v>299.68</v>
      </c>
      <c r="R1362" t="n">
        <v>37.14</v>
      </c>
      <c r="S1362" t="n">
        <v>37.14</v>
      </c>
      <c r="T1362" t="n">
        <v>3.83</v>
      </c>
      <c r="U1362" t="n">
        <v>3.83</v>
      </c>
      <c r="V1362" t="n">
        <v>62.23</v>
      </c>
      <c r="W1362" t="n">
        <v>62.23</v>
      </c>
      <c r="X1362" t="n">
        <v>5.03</v>
      </c>
      <c r="Y1362" t="n">
        <v>5.02</v>
      </c>
      <c r="Z1362" t="n">
        <v>12.11</v>
      </c>
      <c r="AA1362" t="n">
        <v>12.1</v>
      </c>
      <c r="AB1362" t="n">
        <v>19.14</v>
      </c>
      <c r="AC1362" t="n">
        <v>19.14</v>
      </c>
      <c r="AD1362" t="n">
        <v>19.139999999999986</v>
      </c>
      <c r="AE1362" t="n">
        <v>-0.01999999999998181</v>
      </c>
      <c r="AF1362" t="n">
        <v>0.0</v>
      </c>
      <c r="AG1362" t="n">
        <v>0.0</v>
      </c>
      <c r="AH1362" t="n">
        <v>0.0</v>
      </c>
      <c r="AI1362" t="n">
        <v>0.010000000000000675</v>
      </c>
      <c r="AJ1362" t="n">
        <v>0.009999999999999787</v>
      </c>
      <c r="AK1362" t="n">
        <v>0.0</v>
      </c>
      <c r="AL1362" t="inlineStr">
        <is>
          <t>unreconciled</t>
        </is>
      </c>
      <c r="AM1362" t="inlineStr">
        <is>
          <t>Order Amount Mismatch (POS&gt;3PO)</t>
        </is>
      </c>
      <c r="AN1362" t="n">
        <v>19.14</v>
      </c>
      <c r="AO1362" t="n">
        <f>ROUND(P1362*100/H1362,2)</f>
        <v>0.0</v>
      </c>
      <c r="AP1362" t="n">
        <f>ROUND(Q1362*100/I1362,2)</f>
        <v>0.0</v>
      </c>
      <c r="AQ1362"/>
      <c r="AR1362"/>
      <c r="AS1362" t="n">
        <v>0.0</v>
      </c>
    </row>
    <row r="1363">
      <c r="A1363" s="1" t="n">
        <v>45233.0</v>
      </c>
      <c r="B1363" s="2" t="n">
        <v>45233.894907407404</v>
      </c>
      <c r="C1363" t="inlineStr">
        <is>
          <t>3140094012085333</t>
        </is>
      </c>
      <c r="D1363" t="inlineStr">
        <is>
          <t>POS0012</t>
        </is>
      </c>
      <c r="E1363" t="inlineStr">
        <is>
          <t>48</t>
        </is>
      </c>
      <c r="F1363" t="inlineStr">
        <is>
          <t>0094</t>
        </is>
      </c>
      <c r="G1363" t="inlineStr">
        <is>
          <t>5314014005</t>
        </is>
      </c>
      <c r="H1363" t="n">
        <v>2463.0</v>
      </c>
      <c r="I1363" t="n">
        <v>2422.84</v>
      </c>
      <c r="J1363" t="n">
        <v>2385.7</v>
      </c>
      <c r="K1363" t="inlineStr">
        <is>
          <t>sale</t>
        </is>
      </c>
      <c r="L1363" t="inlineStr">
        <is>
          <t/>
        </is>
      </c>
      <c r="M1363" t="inlineStr">
        <is>
          <t/>
        </is>
      </c>
      <c r="N1363" t="n">
        <v>0.0</v>
      </c>
      <c r="O1363" t="n">
        <v>0.0</v>
      </c>
      <c r="P1363" t="n">
        <v>1854.36</v>
      </c>
      <c r="Q1363" t="n">
        <v>1795.58</v>
      </c>
      <c r="R1363" t="n">
        <v>37.14</v>
      </c>
      <c r="S1363" t="n">
        <v>37.14</v>
      </c>
      <c r="T1363" t="n">
        <v>24.23</v>
      </c>
      <c r="U1363" t="n">
        <v>23.46</v>
      </c>
      <c r="V1363" t="n">
        <v>429.43</v>
      </c>
      <c r="W1363" t="n">
        <v>415.54</v>
      </c>
      <c r="X1363" t="n">
        <v>31.8</v>
      </c>
      <c r="Y1363" t="n">
        <v>30.79</v>
      </c>
      <c r="Z1363" t="n">
        <v>83.02</v>
      </c>
      <c r="AA1363" t="n">
        <v>80.34</v>
      </c>
      <c r="AB1363" t="n">
        <v>117.28</v>
      </c>
      <c r="AC1363" t="n">
        <v>117.29</v>
      </c>
      <c r="AD1363" t="n">
        <v>40.159999999999854</v>
      </c>
      <c r="AE1363" t="n">
        <v>58.77999999999997</v>
      </c>
      <c r="AF1363" t="n">
        <v>0.0</v>
      </c>
      <c r="AG1363" t="n">
        <v>0.7699999999999996</v>
      </c>
      <c r="AH1363" t="n">
        <v>13.889999999999986</v>
      </c>
      <c r="AI1363" t="n">
        <v>1.0100000000000016</v>
      </c>
      <c r="AJ1363" t="n">
        <v>2.6799999999999926</v>
      </c>
      <c r="AK1363" t="n">
        <v>-0.010000000000005116</v>
      </c>
      <c r="AL1363" t="inlineStr">
        <is>
          <t>unreconciled</t>
        </is>
      </c>
      <c r="AM1363" t="inlineStr">
        <is>
          <t>Order Amount Mismatch (POS&gt;3PO)</t>
        </is>
      </c>
      <c r="AN1363" t="n">
        <v>40.16</v>
      </c>
      <c r="AO1363" t="n">
        <f>ROUND(P1363*100/H1363,2)</f>
        <v>0.0</v>
      </c>
      <c r="AP1363" t="n">
        <f>ROUND(Q1363*100/I1363,2)</f>
        <v>0.0</v>
      </c>
      <c r="AQ1363"/>
      <c r="AR1363"/>
      <c r="AS1363" t="n">
        <v>0.0</v>
      </c>
    </row>
    <row r="1364">
      <c r="A1364" s="1" t="n">
        <v>45234.0</v>
      </c>
      <c r="B1364" s="2" t="n">
        <v>45234.64805555555</v>
      </c>
      <c r="C1364" t="inlineStr">
        <is>
          <t>3140023012059508</t>
        </is>
      </c>
      <c r="D1364" t="inlineStr">
        <is>
          <t>POS0012</t>
        </is>
      </c>
      <c r="E1364" t="inlineStr">
        <is>
          <t>00</t>
        </is>
      </c>
      <c r="F1364" t="inlineStr">
        <is>
          <t>0023</t>
        </is>
      </c>
      <c r="G1364" t="inlineStr">
        <is>
          <t>5314014755</t>
        </is>
      </c>
      <c r="H1364" t="n">
        <v>839.0</v>
      </c>
      <c r="I1364" t="n">
        <v>799.06</v>
      </c>
      <c r="J1364" t="n">
        <v>761.92</v>
      </c>
      <c r="K1364" t="inlineStr">
        <is>
          <t>sale</t>
        </is>
      </c>
      <c r="L1364" t="inlineStr">
        <is>
          <t/>
        </is>
      </c>
      <c r="M1364" t="inlineStr">
        <is>
          <t/>
        </is>
      </c>
      <c r="N1364" t="n">
        <v>0.0</v>
      </c>
      <c r="O1364" t="n">
        <v>0.0</v>
      </c>
      <c r="P1364" t="n">
        <v>616.85</v>
      </c>
      <c r="Q1364" t="n">
        <v>616.84</v>
      </c>
      <c r="R1364" t="n">
        <v>37.14</v>
      </c>
      <c r="S1364" t="n">
        <v>37.14</v>
      </c>
      <c r="T1364" t="n">
        <v>7.99</v>
      </c>
      <c r="U1364" t="n">
        <v>7.99</v>
      </c>
      <c r="V1364" t="n">
        <v>137.15</v>
      </c>
      <c r="W1364" t="n">
        <v>137.15</v>
      </c>
      <c r="X1364" t="n">
        <v>10.49</v>
      </c>
      <c r="Y1364" t="n">
        <v>10.49</v>
      </c>
      <c r="Z1364" t="n">
        <v>26.58</v>
      </c>
      <c r="AA1364" t="n">
        <v>26.58</v>
      </c>
      <c r="AB1364" t="n">
        <v>39.96</v>
      </c>
      <c r="AC1364" t="n">
        <v>39.95</v>
      </c>
      <c r="AD1364" t="n">
        <v>39.940000000000055</v>
      </c>
      <c r="AE1364" t="n">
        <v>0.009999999999990905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0.00999999999999801</v>
      </c>
      <c r="AL1364" t="inlineStr">
        <is>
          <t>unreconciled</t>
        </is>
      </c>
      <c r="AM1364" t="inlineStr">
        <is>
          <t>Order Amount Mismatch (POS&gt;3PO)</t>
        </is>
      </c>
      <c r="AN1364" t="n">
        <v>39.94</v>
      </c>
      <c r="AO1364" t="n">
        <f>ROUND(P1364*100/H1364,2)</f>
        <v>0.0</v>
      </c>
      <c r="AP1364" t="n">
        <f>ROUND(Q1364*100/I1364,2)</f>
        <v>0.0</v>
      </c>
      <c r="AQ1364"/>
      <c r="AR1364"/>
      <c r="AS1364" t="n">
        <v>0.0</v>
      </c>
    </row>
    <row r="1365">
      <c r="A1365" s="1" t="n">
        <v>45234.0</v>
      </c>
      <c r="B1365" s="2" t="n">
        <v>45234.63552083333</v>
      </c>
      <c r="C1365" t="inlineStr">
        <is>
          <t>3140023012059506</t>
        </is>
      </c>
      <c r="D1365" t="inlineStr">
        <is>
          <t>POS0012</t>
        </is>
      </c>
      <c r="E1365" t="inlineStr">
        <is>
          <t>98</t>
        </is>
      </c>
      <c r="F1365" t="inlineStr">
        <is>
          <t>0023</t>
        </is>
      </c>
      <c r="G1365" t="inlineStr">
        <is>
          <t>5314025699</t>
        </is>
      </c>
      <c r="H1365" t="n">
        <v>415.0</v>
      </c>
      <c r="I1365" t="n">
        <v>395.24</v>
      </c>
      <c r="J1365" t="n">
        <v>358.1</v>
      </c>
      <c r="K1365" t="inlineStr">
        <is>
          <t>sale</t>
        </is>
      </c>
      <c r="L1365" t="inlineStr">
        <is>
          <t/>
        </is>
      </c>
      <c r="M1365" t="inlineStr">
        <is>
          <t/>
        </is>
      </c>
      <c r="N1365" t="n">
        <v>0.0</v>
      </c>
      <c r="O1365" t="n">
        <v>0.0</v>
      </c>
      <c r="P1365" t="n">
        <v>309.1</v>
      </c>
      <c r="Q1365" t="n">
        <v>309.11</v>
      </c>
      <c r="R1365" t="n">
        <v>37.14</v>
      </c>
      <c r="S1365" t="n">
        <v>37.14</v>
      </c>
      <c r="T1365" t="n">
        <v>3.95</v>
      </c>
      <c r="U1365" t="n">
        <v>3.95</v>
      </c>
      <c r="V1365" t="n">
        <v>64.46</v>
      </c>
      <c r="W1365" t="n">
        <v>64.46</v>
      </c>
      <c r="X1365" t="n">
        <v>5.19</v>
      </c>
      <c r="Y1365" t="n">
        <v>5.19</v>
      </c>
      <c r="Z1365" t="n">
        <v>12.54</v>
      </c>
      <c r="AA1365" t="n">
        <v>12.53</v>
      </c>
      <c r="AB1365" t="n">
        <v>19.76</v>
      </c>
      <c r="AC1365" t="n">
        <v>19.76</v>
      </c>
      <c r="AD1365" t="n">
        <v>19.75999999999999</v>
      </c>
      <c r="AE1365" t="n">
        <v>-0.009999999999990905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0.009999999999999787</v>
      </c>
      <c r="AK1365" t="n">
        <v>0.0</v>
      </c>
      <c r="AL1365" t="inlineStr">
        <is>
          <t>unreconciled</t>
        </is>
      </c>
      <c r="AM1365" t="inlineStr">
        <is>
          <t>Order Amount Mismatch (POS&gt;3PO)</t>
        </is>
      </c>
      <c r="AN1365" t="n">
        <v>19.76</v>
      </c>
      <c r="AO1365" t="n">
        <f>ROUND(P1365*100/H1365,2)</f>
        <v>0.0</v>
      </c>
      <c r="AP1365" t="n">
        <f>ROUND(Q1365*100/I1365,2)</f>
        <v>0.0</v>
      </c>
      <c r="AQ1365"/>
      <c r="AR1365"/>
      <c r="AS1365" t="n">
        <v>0.0</v>
      </c>
    </row>
    <row r="1366">
      <c r="A1366" s="1" t="n">
        <v>45236.0</v>
      </c>
      <c r="B1366" s="2" t="n">
        <v>45236.56618055556</v>
      </c>
      <c r="C1366" t="inlineStr">
        <is>
          <t>3140094012086457</t>
        </is>
      </c>
      <c r="D1366" t="inlineStr">
        <is>
          <t>POS0012</t>
        </is>
      </c>
      <c r="E1366" t="inlineStr">
        <is>
          <t>72</t>
        </is>
      </c>
      <c r="F1366" t="inlineStr">
        <is>
          <t>0094</t>
        </is>
      </c>
      <c r="G1366" t="inlineStr">
        <is>
          <t>5314036716</t>
        </is>
      </c>
      <c r="H1366" t="n">
        <v>613.0</v>
      </c>
      <c r="I1366" t="n">
        <v>583.81</v>
      </c>
      <c r="J1366" t="n">
        <v>546.67</v>
      </c>
      <c r="K1366" t="inlineStr">
        <is>
          <t>sale</t>
        </is>
      </c>
      <c r="L1366" t="inlineStr">
        <is>
          <t/>
        </is>
      </c>
      <c r="M1366" t="inlineStr">
        <is>
          <t/>
        </is>
      </c>
      <c r="N1366" t="n">
        <v>0.0</v>
      </c>
      <c r="O1366" t="n">
        <v>0.0</v>
      </c>
      <c r="P1366" t="n">
        <v>452.82</v>
      </c>
      <c r="Q1366" t="n">
        <v>452.79</v>
      </c>
      <c r="R1366" t="n">
        <v>37.14</v>
      </c>
      <c r="S1366" t="n">
        <v>37.14</v>
      </c>
      <c r="T1366" t="n">
        <v>5.84</v>
      </c>
      <c r="U1366" t="n">
        <v>5.84</v>
      </c>
      <c r="V1366" t="n">
        <v>98.4</v>
      </c>
      <c r="W1366" t="n">
        <v>98.4</v>
      </c>
      <c r="X1366" t="n">
        <v>7.66</v>
      </c>
      <c r="Y1366" t="n">
        <v>7.66</v>
      </c>
      <c r="Z1366" t="n">
        <v>19.09</v>
      </c>
      <c r="AA1366" t="n">
        <v>19.09</v>
      </c>
      <c r="AB1366" t="n">
        <v>29.2</v>
      </c>
      <c r="AC1366" t="n">
        <v>29.19</v>
      </c>
      <c r="AD1366" t="n">
        <v>29.190000000000055</v>
      </c>
      <c r="AE1366" t="n">
        <v>0.029999999999972715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</v>
      </c>
      <c r="AK1366" t="n">
        <v>0.00999999999999801</v>
      </c>
      <c r="AL1366" t="inlineStr">
        <is>
          <t>unreconciled</t>
        </is>
      </c>
      <c r="AM1366" t="inlineStr">
        <is>
          <t>Order Amount Mismatch (POS&gt;3PO)</t>
        </is>
      </c>
      <c r="AN1366" t="n">
        <v>29.19</v>
      </c>
      <c r="AO1366" t="n">
        <f>ROUND(P1366*100/H1366,2)</f>
        <v>0.0</v>
      </c>
      <c r="AP1366" t="n">
        <f>ROUND(Q1366*100/I1366,2)</f>
        <v>0.0</v>
      </c>
      <c r="AQ1366"/>
      <c r="AR1366"/>
      <c r="AS1366" t="n">
        <v>0.0</v>
      </c>
    </row>
    <row r="1367">
      <c r="A1367" s="1" t="n">
        <v>45233.0</v>
      </c>
      <c r="B1367" s="2" t="n">
        <v>45233.89207175926</v>
      </c>
      <c r="C1367" t="inlineStr">
        <is>
          <t>3140094012085317</t>
        </is>
      </c>
      <c r="D1367" t="inlineStr">
        <is>
          <t>POS0012</t>
        </is>
      </c>
      <c r="E1367" t="inlineStr">
        <is>
          <t>32</t>
        </is>
      </c>
      <c r="F1367" t="inlineStr">
        <is>
          <t>0094</t>
        </is>
      </c>
      <c r="G1367" t="inlineStr">
        <is>
          <t>5314039727</t>
        </is>
      </c>
      <c r="H1367" t="n">
        <v>315.0</v>
      </c>
      <c r="I1367" t="n">
        <v>377.13</v>
      </c>
      <c r="J1367" t="n">
        <v>339.99</v>
      </c>
      <c r="K1367" t="inlineStr">
        <is>
          <t>sale</t>
        </is>
      </c>
      <c r="L1367" t="inlineStr">
        <is>
          <t/>
        </is>
      </c>
      <c r="M1367" t="inlineStr">
        <is>
          <t/>
        </is>
      </c>
      <c r="N1367" t="n">
        <v>0.0</v>
      </c>
      <c r="O1367" t="n">
        <v>0.0</v>
      </c>
      <c r="P1367" t="n">
        <v>295.3</v>
      </c>
      <c r="Q1367" t="n">
        <v>236.51</v>
      </c>
      <c r="R1367" t="n">
        <v>37.14</v>
      </c>
      <c r="S1367" t="n">
        <v>37.14</v>
      </c>
      <c r="T1367" t="n">
        <v>3.77</v>
      </c>
      <c r="U1367" t="n">
        <v>3.0</v>
      </c>
      <c r="V1367" t="n">
        <v>61.2</v>
      </c>
      <c r="W1367" t="n">
        <v>47.31</v>
      </c>
      <c r="X1367" t="n">
        <v>4.95</v>
      </c>
      <c r="Y1367" t="n">
        <v>3.94</v>
      </c>
      <c r="Z1367" t="n">
        <v>11.91</v>
      </c>
      <c r="AA1367" t="n">
        <v>9.23</v>
      </c>
      <c r="AB1367" t="n">
        <v>15.0</v>
      </c>
      <c r="AC1367" t="n">
        <v>15.0</v>
      </c>
      <c r="AD1367" t="n">
        <v>-62.129999999999995</v>
      </c>
      <c r="AE1367" t="n">
        <v>58.79000000000002</v>
      </c>
      <c r="AF1367" t="n">
        <v>0.0</v>
      </c>
      <c r="AG1367" t="n">
        <v>0.77</v>
      </c>
      <c r="AH1367" t="n">
        <v>13.89</v>
      </c>
      <c r="AI1367" t="n">
        <v>1.0100000000000002</v>
      </c>
      <c r="AJ1367" t="n">
        <v>2.6799999999999997</v>
      </c>
      <c r="AK1367" t="n">
        <v>0.0</v>
      </c>
      <c r="AL1367" t="inlineStr">
        <is>
          <t>unreconciled</t>
        </is>
      </c>
      <c r="AM1367" t="inlineStr">
        <is>
          <t>Order Amount Mismatch (3PO&gt;POS)</t>
        </is>
      </c>
      <c r="AN1367" t="n">
        <v>62.13</v>
      </c>
      <c r="AO1367" t="n">
        <f>ROUND(P1367*100/H1367,2)</f>
        <v>0.0</v>
      </c>
      <c r="AP1367" t="n">
        <f>ROUND(Q1367*100/I1367,2)</f>
        <v>0.0</v>
      </c>
      <c r="AQ1367"/>
      <c r="AR1367"/>
      <c r="AS1367" t="n">
        <v>0.0</v>
      </c>
    </row>
    <row r="1368">
      <c r="A1368" s="1" t="n">
        <v>45235.0</v>
      </c>
      <c r="B1368" s="2" t="n">
        <v>45235.844375</v>
      </c>
      <c r="C1368" t="inlineStr">
        <is>
          <t>3140094012086256</t>
        </is>
      </c>
      <c r="D1368" t="inlineStr">
        <is>
          <t>POS0012</t>
        </is>
      </c>
      <c r="E1368" t="inlineStr">
        <is>
          <t>71</t>
        </is>
      </c>
      <c r="F1368" t="inlineStr">
        <is>
          <t>0094</t>
        </is>
      </c>
      <c r="G1368" t="inlineStr">
        <is>
          <t>5314041511</t>
        </is>
      </c>
      <c r="H1368" t="n">
        <v>318.0</v>
      </c>
      <c r="I1368" t="n">
        <v>302.86</v>
      </c>
      <c r="J1368" t="n">
        <v>265.72</v>
      </c>
      <c r="K1368" t="inlineStr">
        <is>
          <t>sale</t>
        </is>
      </c>
      <c r="L1368" t="inlineStr">
        <is>
          <t/>
        </is>
      </c>
      <c r="M1368" t="inlineStr">
        <is>
          <t/>
        </is>
      </c>
      <c r="N1368" t="n">
        <v>0.0</v>
      </c>
      <c r="O1368" t="n">
        <v>0.0</v>
      </c>
      <c r="P1368" t="n">
        <v>238.69</v>
      </c>
      <c r="Q1368" t="n">
        <v>238.67</v>
      </c>
      <c r="R1368" t="n">
        <v>37.14</v>
      </c>
      <c r="S1368" t="n">
        <v>37.14</v>
      </c>
      <c r="T1368" t="n">
        <v>3.03</v>
      </c>
      <c r="U1368" t="n">
        <v>3.03</v>
      </c>
      <c r="V1368" t="n">
        <v>47.83</v>
      </c>
      <c r="W1368" t="n">
        <v>47.83</v>
      </c>
      <c r="X1368" t="n">
        <v>3.98</v>
      </c>
      <c r="Y1368" t="n">
        <v>3.98</v>
      </c>
      <c r="Z1368" t="n">
        <v>9.33</v>
      </c>
      <c r="AA1368" t="n">
        <v>9.33</v>
      </c>
      <c r="AB1368" t="n">
        <v>15.14</v>
      </c>
      <c r="AC1368" t="n">
        <v>15.14</v>
      </c>
      <c r="AD1368" t="n">
        <v>15.139999999999986</v>
      </c>
      <c r="AE1368" t="n">
        <v>0.020000000000010232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  <c r="AK1368" t="n">
        <v>0.0</v>
      </c>
      <c r="AL1368" t="inlineStr">
        <is>
          <t>unreconciled</t>
        </is>
      </c>
      <c r="AM1368" t="inlineStr">
        <is>
          <t>Order Amount Mismatch (POS&gt;3PO)</t>
        </is>
      </c>
      <c r="AN1368" t="n">
        <v>15.14</v>
      </c>
      <c r="AO1368" t="n">
        <f>ROUND(P1368*100/H1368,2)</f>
        <v>0.0</v>
      </c>
      <c r="AP1368" t="n">
        <f>ROUND(Q1368*100/I1368,2)</f>
        <v>0.0</v>
      </c>
      <c r="AQ1368"/>
      <c r="AR1368"/>
      <c r="AS1368" t="n">
        <v>0.0</v>
      </c>
    </row>
    <row r="1369">
      <c r="A1369" s="1" t="n">
        <v>45233.0</v>
      </c>
      <c r="B1369" s="2" t="n">
        <v>45233.866319444445</v>
      </c>
      <c r="C1369" t="inlineStr">
        <is>
          <t>3140094012085295</t>
        </is>
      </c>
      <c r="D1369" t="inlineStr">
        <is>
          <t>POS0012</t>
        </is>
      </c>
      <c r="E1369" t="inlineStr">
        <is>
          <t>10</t>
        </is>
      </c>
      <c r="F1369" t="inlineStr">
        <is>
          <t>0094</t>
        </is>
      </c>
      <c r="G1369" t="inlineStr">
        <is>
          <t>5314080091</t>
        </is>
      </c>
      <c r="H1369" t="n">
        <v>550.0</v>
      </c>
      <c r="I1369" t="n">
        <v>600.96</v>
      </c>
      <c r="J1369" t="n">
        <v>563.82</v>
      </c>
      <c r="K1369" t="inlineStr">
        <is>
          <t>sale</t>
        </is>
      </c>
      <c r="L1369" t="inlineStr">
        <is>
          <t/>
        </is>
      </c>
      <c r="M1369" t="inlineStr">
        <is>
          <t/>
        </is>
      </c>
      <c r="N1369" t="n">
        <v>0.0</v>
      </c>
      <c r="O1369" t="n">
        <v>0.0</v>
      </c>
      <c r="P1369" t="n">
        <v>465.88</v>
      </c>
      <c r="Q1369" t="n">
        <v>407.06</v>
      </c>
      <c r="R1369" t="n">
        <v>37.14</v>
      </c>
      <c r="S1369" t="n">
        <v>37.14</v>
      </c>
      <c r="T1369" t="n">
        <v>6.01</v>
      </c>
      <c r="U1369" t="n">
        <v>5.24</v>
      </c>
      <c r="V1369" t="n">
        <v>101.49</v>
      </c>
      <c r="W1369" t="n">
        <v>87.6</v>
      </c>
      <c r="X1369" t="n">
        <v>7.89</v>
      </c>
      <c r="Y1369" t="n">
        <v>6.88</v>
      </c>
      <c r="Z1369" t="n">
        <v>19.69</v>
      </c>
      <c r="AA1369" t="n">
        <v>17.01</v>
      </c>
      <c r="AB1369" t="n">
        <v>26.2</v>
      </c>
      <c r="AC1369" t="n">
        <v>26.19</v>
      </c>
      <c r="AD1369" t="n">
        <v>-50.960000000000036</v>
      </c>
      <c r="AE1369" t="n">
        <v>58.81999999999999</v>
      </c>
      <c r="AF1369" t="n">
        <v>0.0</v>
      </c>
      <c r="AG1369" t="n">
        <v>0.7699999999999996</v>
      </c>
      <c r="AH1369" t="n">
        <v>13.89</v>
      </c>
      <c r="AI1369" t="n">
        <v>1.0099999999999998</v>
      </c>
      <c r="AJ1369" t="n">
        <v>2.6799999999999997</v>
      </c>
      <c r="AK1369" t="n">
        <v>0.00999999999999801</v>
      </c>
      <c r="AL1369" t="inlineStr">
        <is>
          <t>unreconciled</t>
        </is>
      </c>
      <c r="AM1369" t="inlineStr">
        <is>
          <t>Order Amount Mismatch (3PO&gt;POS)</t>
        </is>
      </c>
      <c r="AN1369" t="n">
        <v>50.96</v>
      </c>
      <c r="AO1369" t="n">
        <f>ROUND(P1369*100/H1369,2)</f>
        <v>0.0</v>
      </c>
      <c r="AP1369" t="n">
        <f>ROUND(Q1369*100/I1369,2)</f>
        <v>0.0</v>
      </c>
      <c r="AQ1369"/>
      <c r="AR1369"/>
      <c r="AS1369" t="n">
        <v>0.0</v>
      </c>
    </row>
    <row r="1370">
      <c r="A1370" s="1" t="n">
        <v>45235.0</v>
      </c>
      <c r="B1370" s="2" t="n">
        <v>45235.60616898148</v>
      </c>
      <c r="C1370" t="inlineStr">
        <is>
          <t>3140094012086026</t>
        </is>
      </c>
      <c r="D1370" t="inlineStr">
        <is>
          <t>POS0012</t>
        </is>
      </c>
      <c r="E1370" t="inlineStr">
        <is>
          <t>41</t>
        </is>
      </c>
      <c r="F1370" t="inlineStr">
        <is>
          <t>0094</t>
        </is>
      </c>
      <c r="G1370" t="inlineStr">
        <is>
          <t>5314088199</t>
        </is>
      </c>
      <c r="H1370" t="n">
        <v>255.0</v>
      </c>
      <c r="I1370" t="n">
        <v>242.85</v>
      </c>
      <c r="J1370" t="n">
        <v>205.71</v>
      </c>
      <c r="K1370" t="inlineStr">
        <is>
          <t>sale</t>
        </is>
      </c>
      <c r="L1370" t="inlineStr">
        <is>
          <t/>
        </is>
      </c>
      <c r="M1370" t="inlineStr">
        <is>
          <t/>
        </is>
      </c>
      <c r="N1370" t="n">
        <v>0.0</v>
      </c>
      <c r="O1370" t="n">
        <v>0.0</v>
      </c>
      <c r="P1370" t="n">
        <v>192.96</v>
      </c>
      <c r="Q1370" t="n">
        <v>192.96</v>
      </c>
      <c r="R1370" t="n">
        <v>37.14</v>
      </c>
      <c r="S1370" t="n">
        <v>37.14</v>
      </c>
      <c r="T1370" t="n">
        <v>2.43</v>
      </c>
      <c r="U1370" t="n">
        <v>2.43</v>
      </c>
      <c r="V1370" t="n">
        <v>37.03</v>
      </c>
      <c r="W1370" t="n">
        <v>37.03</v>
      </c>
      <c r="X1370" t="n">
        <v>3.19</v>
      </c>
      <c r="Y1370" t="n">
        <v>3.19</v>
      </c>
      <c r="Z1370" t="n">
        <v>7.24</v>
      </c>
      <c r="AA1370" t="n">
        <v>7.24</v>
      </c>
      <c r="AB1370" t="n">
        <v>12.14</v>
      </c>
      <c r="AC1370" t="n">
        <v>12.14</v>
      </c>
      <c r="AD1370" t="n">
        <v>12.150000000000006</v>
      </c>
      <c r="AE1370" t="n">
        <v>0.0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0.0</v>
      </c>
      <c r="AL1370" t="inlineStr">
        <is>
          <t>unreconciled</t>
        </is>
      </c>
      <c r="AM1370" t="inlineStr">
        <is>
          <t>Order Amount Mismatch (POS&gt;3PO)</t>
        </is>
      </c>
      <c r="AN1370" t="n">
        <v>12.15</v>
      </c>
      <c r="AO1370" t="n">
        <f>ROUND(P1370*100/H1370,2)</f>
        <v>0.0</v>
      </c>
      <c r="AP1370" t="n">
        <f>ROUND(Q1370*100/I1370,2)</f>
        <v>0.0</v>
      </c>
      <c r="AQ1370"/>
      <c r="AR1370"/>
      <c r="AS1370" t="n">
        <v>0.0</v>
      </c>
    </row>
    <row r="1371">
      <c r="A1371" s="1" t="n">
        <v>45234.0</v>
      </c>
      <c r="B1371" s="2" t="n">
        <v>45234.99321759259</v>
      </c>
      <c r="C1371" t="inlineStr">
        <is>
          <t>3140023012059699</t>
        </is>
      </c>
      <c r="D1371" t="inlineStr">
        <is>
          <t>POS0012</t>
        </is>
      </c>
      <c r="E1371" t="inlineStr">
        <is>
          <t>91</t>
        </is>
      </c>
      <c r="F1371" t="inlineStr">
        <is>
          <t>0023</t>
        </is>
      </c>
      <c r="G1371" t="inlineStr">
        <is>
          <t>5314110558</t>
        </is>
      </c>
      <c r="H1371" t="n">
        <v>501.0</v>
      </c>
      <c r="I1371" t="n">
        <v>477.15</v>
      </c>
      <c r="J1371" t="n">
        <v>440.01</v>
      </c>
      <c r="K1371" t="inlineStr">
        <is>
          <t>sale</t>
        </is>
      </c>
      <c r="L1371" t="inlineStr">
        <is>
          <t/>
        </is>
      </c>
      <c r="M1371" t="inlineStr">
        <is>
          <t/>
        </is>
      </c>
      <c r="N1371" t="n">
        <v>0.0</v>
      </c>
      <c r="O1371" t="n">
        <v>0.0</v>
      </c>
      <c r="P1371" t="n">
        <v>371.54</v>
      </c>
      <c r="Q1371" t="n">
        <v>371.51</v>
      </c>
      <c r="R1371" t="n">
        <v>37.14</v>
      </c>
      <c r="S1371" t="n">
        <v>37.14</v>
      </c>
      <c r="T1371" t="n">
        <v>4.77</v>
      </c>
      <c r="U1371" t="n">
        <v>4.77</v>
      </c>
      <c r="V1371" t="n">
        <v>79.2</v>
      </c>
      <c r="W1371" t="n">
        <v>79.2</v>
      </c>
      <c r="X1371" t="n">
        <v>6.26</v>
      </c>
      <c r="Y1371" t="n">
        <v>6.26</v>
      </c>
      <c r="Z1371" t="n">
        <v>15.38</v>
      </c>
      <c r="AA1371" t="n">
        <v>15.39</v>
      </c>
      <c r="AB1371" t="n">
        <v>23.86</v>
      </c>
      <c r="AC1371" t="n">
        <v>23.86</v>
      </c>
      <c r="AD1371" t="n">
        <v>23.850000000000023</v>
      </c>
      <c r="AE1371" t="n">
        <v>0.03000000000002956</v>
      </c>
      <c r="AF1371" t="n">
        <v>0.0</v>
      </c>
      <c r="AG1371" t="n">
        <v>0.0</v>
      </c>
      <c r="AH1371" t="n">
        <v>0.0</v>
      </c>
      <c r="AI1371" t="n">
        <v>0.0</v>
      </c>
      <c r="AJ1371" t="n">
        <v>-0.009999999999999787</v>
      </c>
      <c r="AK1371" t="n">
        <v>0.0</v>
      </c>
      <c r="AL1371" t="inlineStr">
        <is>
          <t>unreconciled</t>
        </is>
      </c>
      <c r="AM1371" t="inlineStr">
        <is>
          <t>Order Amount Mismatch (POS&gt;3PO)</t>
        </is>
      </c>
      <c r="AN1371" t="n">
        <v>23.85</v>
      </c>
      <c r="AO1371" t="n">
        <f>ROUND(P1371*100/H1371,2)</f>
        <v>0.0</v>
      </c>
      <c r="AP1371" t="n">
        <f>ROUND(Q1371*100/I1371,2)</f>
        <v>0.0</v>
      </c>
      <c r="AQ1371"/>
      <c r="AR1371"/>
      <c r="AS1371" t="n">
        <v>0.0</v>
      </c>
    </row>
    <row r="1372">
      <c r="A1372" s="1" t="n">
        <v>45233.0</v>
      </c>
      <c r="B1372" s="2" t="n">
        <v>45233.98944444444</v>
      </c>
      <c r="C1372" t="inlineStr">
        <is>
          <t>3140094012085403</t>
        </is>
      </c>
      <c r="D1372" t="inlineStr">
        <is>
          <t>POS0012</t>
        </is>
      </c>
      <c r="E1372" t="inlineStr">
        <is>
          <t>18</t>
        </is>
      </c>
      <c r="F1372" t="inlineStr">
        <is>
          <t>0094</t>
        </is>
      </c>
      <c r="G1372" t="inlineStr">
        <is>
          <t>5314113885</t>
        </is>
      </c>
      <c r="H1372" t="n">
        <v>185.0</v>
      </c>
      <c r="I1372" t="n">
        <v>176.19</v>
      </c>
      <c r="J1372" t="n">
        <v>139.05</v>
      </c>
      <c r="K1372" t="inlineStr">
        <is>
          <t>sale</t>
        </is>
      </c>
      <c r="L1372" t="inlineStr">
        <is>
          <t/>
        </is>
      </c>
      <c r="M1372" t="inlineStr">
        <is>
          <t/>
        </is>
      </c>
      <c r="N1372" t="n">
        <v>0.0</v>
      </c>
      <c r="O1372" t="n">
        <v>0.0</v>
      </c>
      <c r="P1372" t="n">
        <v>142.17</v>
      </c>
      <c r="Q1372" t="n">
        <v>142.15</v>
      </c>
      <c r="R1372" t="n">
        <v>37.14</v>
      </c>
      <c r="S1372" t="n">
        <v>37.14</v>
      </c>
      <c r="T1372" t="n">
        <v>1.76</v>
      </c>
      <c r="U1372" t="n">
        <v>1.76</v>
      </c>
      <c r="V1372" t="n">
        <v>25.03</v>
      </c>
      <c r="W1372" t="n">
        <v>25.03</v>
      </c>
      <c r="X1372" t="n">
        <v>2.31</v>
      </c>
      <c r="Y1372" t="n">
        <v>2.31</v>
      </c>
      <c r="Z1372" t="n">
        <v>4.92</v>
      </c>
      <c r="AA1372" t="n">
        <v>4.93</v>
      </c>
      <c r="AB1372" t="n">
        <v>8.82</v>
      </c>
      <c r="AC1372" t="n">
        <v>8.81</v>
      </c>
      <c r="AD1372" t="n">
        <v>8.810000000000002</v>
      </c>
      <c r="AE1372" t="n">
        <v>0.01999999999998181</v>
      </c>
      <c r="AF1372" t="n">
        <v>0.0</v>
      </c>
      <c r="AG1372" t="n">
        <v>0.0</v>
      </c>
      <c r="AH1372" t="n">
        <v>0.0</v>
      </c>
      <c r="AI1372" t="n">
        <v>0.0</v>
      </c>
      <c r="AJ1372" t="n">
        <v>-0.009999999999999787</v>
      </c>
      <c r="AK1372" t="n">
        <v>0.009999999999999787</v>
      </c>
      <c r="AL1372" t="inlineStr">
        <is>
          <t>unreconciled</t>
        </is>
      </c>
      <c r="AM1372" t="inlineStr">
        <is>
          <t>Order Amount Mismatch (POS&gt;3PO)</t>
        </is>
      </c>
      <c r="AN1372" t="n">
        <v>8.81</v>
      </c>
      <c r="AO1372" t="n">
        <f>ROUND(P1372*100/H1372,2)</f>
        <v>0.0</v>
      </c>
      <c r="AP1372" t="n">
        <f>ROUND(Q1372*100/I1372,2)</f>
        <v>0.0</v>
      </c>
      <c r="AQ1372"/>
      <c r="AR1372"/>
      <c r="AS1372" t="n">
        <v>0.0</v>
      </c>
    </row>
    <row r="1373">
      <c r="A1373" s="1" t="n">
        <v>45233.0</v>
      </c>
      <c r="B1373" s="2" t="n">
        <v>45233.878541666665</v>
      </c>
      <c r="C1373" t="inlineStr">
        <is>
          <t>3140023012059329</t>
        </is>
      </c>
      <c r="D1373" t="inlineStr">
        <is>
          <t>POS0012</t>
        </is>
      </c>
      <c r="E1373" t="inlineStr">
        <is>
          <t>22</t>
        </is>
      </c>
      <c r="F1373" t="inlineStr">
        <is>
          <t>0023</t>
        </is>
      </c>
      <c r="G1373" t="inlineStr">
        <is>
          <t>5314121855</t>
        </is>
      </c>
      <c r="H1373" t="n">
        <v>310.0</v>
      </c>
      <c r="I1373" t="n">
        <v>372.37</v>
      </c>
      <c r="J1373" t="n">
        <v>335.23</v>
      </c>
      <c r="K1373" t="inlineStr">
        <is>
          <t>sale</t>
        </is>
      </c>
      <c r="L1373" t="inlineStr">
        <is>
          <t/>
        </is>
      </c>
      <c r="M1373" t="inlineStr">
        <is>
          <t/>
        </is>
      </c>
      <c r="N1373" t="n">
        <v>0.0</v>
      </c>
      <c r="O1373" t="n">
        <v>0.0</v>
      </c>
      <c r="P1373" t="n">
        <v>291.68</v>
      </c>
      <c r="Q1373" t="n">
        <v>232.87</v>
      </c>
      <c r="R1373" t="n">
        <v>37.14</v>
      </c>
      <c r="S1373" t="n">
        <v>37.14</v>
      </c>
      <c r="T1373" t="n">
        <v>3.72</v>
      </c>
      <c r="U1373" t="n">
        <v>2.95</v>
      </c>
      <c r="V1373" t="n">
        <v>60.34</v>
      </c>
      <c r="W1373" t="n">
        <v>46.46</v>
      </c>
      <c r="X1373" t="n">
        <v>4.89</v>
      </c>
      <c r="Y1373" t="n">
        <v>3.87</v>
      </c>
      <c r="Z1373" t="n">
        <v>11.74</v>
      </c>
      <c r="AA1373" t="n">
        <v>9.06</v>
      </c>
      <c r="AB1373" t="n">
        <v>14.76</v>
      </c>
      <c r="AC1373" t="n">
        <v>14.76</v>
      </c>
      <c r="AD1373" t="n">
        <v>-62.370000000000005</v>
      </c>
      <c r="AE1373" t="n">
        <v>58.81</v>
      </c>
      <c r="AF1373" t="n">
        <v>0.0</v>
      </c>
      <c r="AG1373" t="n">
        <v>0.77</v>
      </c>
      <c r="AH1373" t="n">
        <v>13.880000000000003</v>
      </c>
      <c r="AI1373" t="n">
        <v>1.0199999999999996</v>
      </c>
      <c r="AJ1373" t="n">
        <v>2.6799999999999997</v>
      </c>
      <c r="AK1373" t="n">
        <v>0.0</v>
      </c>
      <c r="AL1373" t="inlineStr">
        <is>
          <t>unreconciled</t>
        </is>
      </c>
      <c r="AM1373" t="inlineStr">
        <is>
          <t>Order Amount Mismatch (3PO&gt;POS)</t>
        </is>
      </c>
      <c r="AN1373" t="n">
        <v>62.37</v>
      </c>
      <c r="AO1373" t="n">
        <f>ROUND(P1373*100/H1373,2)</f>
        <v>0.0</v>
      </c>
      <c r="AP1373" t="n">
        <f>ROUND(Q1373*100/I1373,2)</f>
        <v>0.0</v>
      </c>
      <c r="AQ1373"/>
      <c r="AR1373"/>
      <c r="AS1373" t="n">
        <v>0.0</v>
      </c>
    </row>
    <row r="1374">
      <c r="A1374" s="1" t="n">
        <v>45234.0</v>
      </c>
      <c r="B1374" s="2" t="n">
        <v>45234.777083333334</v>
      </c>
      <c r="C1374" t="inlineStr">
        <is>
          <t>3140094012085643</t>
        </is>
      </c>
      <c r="D1374" t="inlineStr">
        <is>
          <t>POS0012</t>
        </is>
      </c>
      <c r="E1374" t="inlineStr">
        <is>
          <t>58</t>
        </is>
      </c>
      <c r="F1374" t="inlineStr">
        <is>
          <t>0094</t>
        </is>
      </c>
      <c r="G1374" t="inlineStr">
        <is>
          <t>5314131764</t>
        </is>
      </c>
      <c r="H1374" t="n">
        <v>269.0</v>
      </c>
      <c r="I1374" t="n">
        <v>256.19</v>
      </c>
      <c r="J1374" t="n">
        <v>219.05</v>
      </c>
      <c r="K1374" t="inlineStr">
        <is>
          <t>sale</t>
        </is>
      </c>
      <c r="L1374" t="inlineStr">
        <is>
          <t/>
        </is>
      </c>
      <c r="M1374" t="inlineStr">
        <is>
          <t/>
        </is>
      </c>
      <c r="N1374" t="n">
        <v>0.0</v>
      </c>
      <c r="O1374" t="n">
        <v>0.0</v>
      </c>
      <c r="P1374" t="n">
        <v>203.14</v>
      </c>
      <c r="Q1374" t="n">
        <v>203.13</v>
      </c>
      <c r="R1374" t="n">
        <v>37.14</v>
      </c>
      <c r="S1374" t="n">
        <v>37.14</v>
      </c>
      <c r="T1374" t="n">
        <v>2.56</v>
      </c>
      <c r="U1374" t="n">
        <v>2.56</v>
      </c>
      <c r="V1374" t="n">
        <v>39.43</v>
      </c>
      <c r="W1374" t="n">
        <v>39.43</v>
      </c>
      <c r="X1374" t="n">
        <v>3.36</v>
      </c>
      <c r="Y1374" t="n">
        <v>3.36</v>
      </c>
      <c r="Z1374" t="n">
        <v>7.7</v>
      </c>
      <c r="AA1374" t="n">
        <v>7.7</v>
      </c>
      <c r="AB1374" t="n">
        <v>12.82</v>
      </c>
      <c r="AC1374" t="n">
        <v>12.81</v>
      </c>
      <c r="AD1374" t="n">
        <v>12.810000000000002</v>
      </c>
      <c r="AE1374" t="n">
        <v>0.009999999999990905</v>
      </c>
      <c r="AF1374" t="n">
        <v>0.0</v>
      </c>
      <c r="AG1374" t="n">
        <v>0.0</v>
      </c>
      <c r="AH1374" t="n">
        <v>0.0</v>
      </c>
      <c r="AI1374" t="n">
        <v>0.0</v>
      </c>
      <c r="AJ1374" t="n">
        <v>0.0</v>
      </c>
      <c r="AK1374" t="n">
        <v>0.009999999999999787</v>
      </c>
      <c r="AL1374" t="inlineStr">
        <is>
          <t>unreconciled</t>
        </is>
      </c>
      <c r="AM1374" t="inlineStr">
        <is>
          <t>Order Amount Mismatch (POS&gt;3PO)</t>
        </is>
      </c>
      <c r="AN1374" t="n">
        <v>12.81</v>
      </c>
      <c r="AO1374" t="n">
        <f>ROUND(P1374*100/H1374,2)</f>
        <v>0.0</v>
      </c>
      <c r="AP1374" t="n">
        <f>ROUND(Q1374*100/I1374,2)</f>
        <v>0.0</v>
      </c>
      <c r="AQ1374"/>
      <c r="AR1374"/>
      <c r="AS1374" t="n">
        <v>0.0</v>
      </c>
    </row>
    <row r="1375">
      <c r="A1375" s="1" t="n">
        <v>45235.0</v>
      </c>
      <c r="B1375" s="2" t="n">
        <v>45235.80613425926</v>
      </c>
      <c r="C1375" t="inlineStr">
        <is>
          <t>3140094012086204</t>
        </is>
      </c>
      <c r="D1375" t="inlineStr">
        <is>
          <t>POS0012</t>
        </is>
      </c>
      <c r="E1375" t="inlineStr">
        <is>
          <t>19</t>
        </is>
      </c>
      <c r="F1375" t="inlineStr">
        <is>
          <t>0094</t>
        </is>
      </c>
      <c r="G1375" t="inlineStr">
        <is>
          <t>5314143688</t>
        </is>
      </c>
      <c r="H1375" t="n">
        <v>328.0</v>
      </c>
      <c r="I1375" t="n">
        <v>312.38</v>
      </c>
      <c r="J1375" t="n">
        <v>275.24</v>
      </c>
      <c r="K1375" t="inlineStr">
        <is>
          <t>sale</t>
        </is>
      </c>
      <c r="L1375" t="inlineStr">
        <is>
          <t/>
        </is>
      </c>
      <c r="M1375" t="inlineStr">
        <is>
          <t/>
        </is>
      </c>
      <c r="N1375" t="n">
        <v>0.0</v>
      </c>
      <c r="O1375" t="n">
        <v>0.0</v>
      </c>
      <c r="P1375" t="n">
        <v>245.96</v>
      </c>
      <c r="Q1375" t="n">
        <v>245.96</v>
      </c>
      <c r="R1375" t="n">
        <v>37.14</v>
      </c>
      <c r="S1375" t="n">
        <v>37.14</v>
      </c>
      <c r="T1375" t="n">
        <v>3.12</v>
      </c>
      <c r="U1375" t="n">
        <v>3.12</v>
      </c>
      <c r="V1375" t="n">
        <v>49.54</v>
      </c>
      <c r="W1375" t="n">
        <v>49.54</v>
      </c>
      <c r="X1375" t="n">
        <v>4.1</v>
      </c>
      <c r="Y1375" t="n">
        <v>4.1</v>
      </c>
      <c r="Z1375" t="n">
        <v>9.66</v>
      </c>
      <c r="AA1375" t="n">
        <v>9.66</v>
      </c>
      <c r="AB1375" t="n">
        <v>15.62</v>
      </c>
      <c r="AC1375" t="n">
        <v>15.62</v>
      </c>
      <c r="AD1375" t="n">
        <v>15.620000000000005</v>
      </c>
      <c r="AE1375" t="n">
        <v>0.0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0.0</v>
      </c>
      <c r="AK1375" t="n">
        <v>0.0</v>
      </c>
      <c r="AL1375" t="inlineStr">
        <is>
          <t>unreconciled</t>
        </is>
      </c>
      <c r="AM1375" t="inlineStr">
        <is>
          <t>Order Amount Mismatch (POS&gt;3PO)</t>
        </is>
      </c>
      <c r="AN1375" t="n">
        <v>15.62</v>
      </c>
      <c r="AO1375" t="n">
        <f>ROUND(P1375*100/H1375,2)</f>
        <v>0.0</v>
      </c>
      <c r="AP1375" t="n">
        <f>ROUND(Q1375*100/I1375,2)</f>
        <v>0.0</v>
      </c>
      <c r="AQ1375"/>
      <c r="AR1375"/>
      <c r="AS1375" t="n">
        <v>0.0</v>
      </c>
    </row>
    <row r="1376">
      <c r="A1376" s="1" t="n">
        <v>45234.0</v>
      </c>
      <c r="B1376" s="2" t="n">
        <v>45234.9753125</v>
      </c>
      <c r="C1376" t="inlineStr">
        <is>
          <t>3140023012059686</t>
        </is>
      </c>
      <c r="D1376" t="inlineStr">
        <is>
          <t>POS0012</t>
        </is>
      </c>
      <c r="E1376" t="inlineStr">
        <is>
          <t>78</t>
        </is>
      </c>
      <c r="F1376" t="inlineStr">
        <is>
          <t>0023</t>
        </is>
      </c>
      <c r="G1376" t="inlineStr">
        <is>
          <t>5314170631</t>
        </is>
      </c>
      <c r="H1376" t="n">
        <v>713.0</v>
      </c>
      <c r="I1376" t="n">
        <v>679.04</v>
      </c>
      <c r="J1376" t="n">
        <v>641.9</v>
      </c>
      <c r="K1376" t="inlineStr">
        <is>
          <t>sale</t>
        </is>
      </c>
      <c r="L1376" t="inlineStr">
        <is>
          <t/>
        </is>
      </c>
      <c r="M1376" t="inlineStr">
        <is>
          <t/>
        </is>
      </c>
      <c r="N1376" t="n">
        <v>0.0</v>
      </c>
      <c r="O1376" t="n">
        <v>0.0</v>
      </c>
      <c r="P1376" t="n">
        <v>525.4</v>
      </c>
      <c r="Q1376" t="n">
        <v>525.41</v>
      </c>
      <c r="R1376" t="n">
        <v>37.14</v>
      </c>
      <c r="S1376" t="n">
        <v>37.14</v>
      </c>
      <c r="T1376" t="n">
        <v>6.79</v>
      </c>
      <c r="U1376" t="n">
        <v>6.79</v>
      </c>
      <c r="V1376" t="n">
        <v>115.54</v>
      </c>
      <c r="W1376" t="n">
        <v>115.54</v>
      </c>
      <c r="X1376" t="n">
        <v>8.91</v>
      </c>
      <c r="Y1376" t="n">
        <v>8.91</v>
      </c>
      <c r="Z1376" t="n">
        <v>22.4</v>
      </c>
      <c r="AA1376" t="n">
        <v>22.4</v>
      </c>
      <c r="AB1376" t="n">
        <v>33.96</v>
      </c>
      <c r="AC1376" t="n">
        <v>33.95</v>
      </c>
      <c r="AD1376" t="n">
        <v>33.960000000000036</v>
      </c>
      <c r="AE1376" t="n">
        <v>-0.009999999999990905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0.00999999999999801</v>
      </c>
      <c r="AL1376" t="inlineStr">
        <is>
          <t>unreconciled</t>
        </is>
      </c>
      <c r="AM1376" t="inlineStr">
        <is>
          <t>Order Amount Mismatch (POS&gt;3PO)</t>
        </is>
      </c>
      <c r="AN1376" t="n">
        <v>33.96</v>
      </c>
      <c r="AO1376" t="n">
        <f>ROUND(P1376*100/H1376,2)</f>
        <v>0.0</v>
      </c>
      <c r="AP1376" t="n">
        <f>ROUND(Q1376*100/I1376,2)</f>
        <v>0.0</v>
      </c>
      <c r="AQ1376"/>
      <c r="AR1376"/>
      <c r="AS1376" t="n">
        <v>0.0</v>
      </c>
    </row>
    <row r="1377">
      <c r="A1377" s="1" t="n">
        <v>45234.0</v>
      </c>
      <c r="B1377" s="2" t="n">
        <v>45234.83880787037</v>
      </c>
      <c r="C1377" t="inlineStr">
        <is>
          <t>3140023012059593</t>
        </is>
      </c>
      <c r="D1377" t="inlineStr">
        <is>
          <t>POS0012</t>
        </is>
      </c>
      <c r="E1377" t="inlineStr">
        <is>
          <t>85</t>
        </is>
      </c>
      <c r="F1377" t="inlineStr">
        <is>
          <t>0023</t>
        </is>
      </c>
      <c r="G1377" t="inlineStr">
        <is>
          <t>5314199640</t>
        </is>
      </c>
      <c r="H1377" t="n">
        <v>835.0</v>
      </c>
      <c r="I1377" t="n">
        <v>795.24</v>
      </c>
      <c r="J1377" t="n">
        <v>758.1</v>
      </c>
      <c r="K1377" t="inlineStr">
        <is>
          <t>sale</t>
        </is>
      </c>
      <c r="L1377" t="inlineStr">
        <is>
          <t/>
        </is>
      </c>
      <c r="M1377" t="inlineStr">
        <is>
          <t/>
        </is>
      </c>
      <c r="N1377" t="n">
        <v>0.0</v>
      </c>
      <c r="O1377" t="n">
        <v>0.0</v>
      </c>
      <c r="P1377" t="n">
        <v>613.95</v>
      </c>
      <c r="Q1377" t="n">
        <v>613.95</v>
      </c>
      <c r="R1377" t="n">
        <v>37.14</v>
      </c>
      <c r="S1377" t="n">
        <v>37.14</v>
      </c>
      <c r="T1377" t="n">
        <v>7.95</v>
      </c>
      <c r="U1377" t="n">
        <v>7.95</v>
      </c>
      <c r="V1377" t="n">
        <v>136.46</v>
      </c>
      <c r="W1377" t="n">
        <v>136.46</v>
      </c>
      <c r="X1377" t="n">
        <v>10.44</v>
      </c>
      <c r="Y1377" t="n">
        <v>10.44</v>
      </c>
      <c r="Z1377" t="n">
        <v>26.44</v>
      </c>
      <c r="AA1377" t="n">
        <v>26.44</v>
      </c>
      <c r="AB1377" t="n">
        <v>39.76</v>
      </c>
      <c r="AC1377" t="n">
        <v>39.76</v>
      </c>
      <c r="AD1377" t="n">
        <v>39.75999999999999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0.0</v>
      </c>
      <c r="AL1377" t="inlineStr">
        <is>
          <t>unreconciled</t>
        </is>
      </c>
      <c r="AM1377" t="inlineStr">
        <is>
          <t>Order Amount Mismatch (POS&gt;3PO)</t>
        </is>
      </c>
      <c r="AN1377" t="n">
        <v>39.76</v>
      </c>
      <c r="AO1377" t="n">
        <f>ROUND(P1377*100/H1377,2)</f>
        <v>0.0</v>
      </c>
      <c r="AP1377" t="n">
        <f>ROUND(Q1377*100/I1377,2)</f>
        <v>0.0</v>
      </c>
      <c r="AQ1377"/>
      <c r="AR1377"/>
      <c r="AS1377" t="n">
        <v>0.0</v>
      </c>
    </row>
    <row r="1378">
      <c r="A1378" s="1" t="n">
        <v>45235.0</v>
      </c>
      <c r="B1378" s="2" t="n">
        <v>45235.77112268518</v>
      </c>
      <c r="C1378" t="inlineStr">
        <is>
          <t>3140094012086149</t>
        </is>
      </c>
      <c r="D1378" t="inlineStr">
        <is>
          <t>POS0012</t>
        </is>
      </c>
      <c r="E1378" t="inlineStr">
        <is>
          <t>64</t>
        </is>
      </c>
      <c r="F1378" t="inlineStr">
        <is>
          <t>0094</t>
        </is>
      </c>
      <c r="G1378" t="inlineStr">
        <is>
          <t>5314200900</t>
        </is>
      </c>
      <c r="H1378" t="n">
        <v>316.0</v>
      </c>
      <c r="I1378" t="n">
        <v>300.95</v>
      </c>
      <c r="J1378" t="n">
        <v>263.81</v>
      </c>
      <c r="K1378" t="inlineStr">
        <is>
          <t>sale</t>
        </is>
      </c>
      <c r="L1378" t="inlineStr">
        <is>
          <t/>
        </is>
      </c>
      <c r="M1378" t="inlineStr">
        <is>
          <t/>
        </is>
      </c>
      <c r="N1378" t="n">
        <v>0.0</v>
      </c>
      <c r="O1378" t="n">
        <v>0.0</v>
      </c>
      <c r="P1378" t="n">
        <v>237.24</v>
      </c>
      <c r="Q1378" t="n">
        <v>237.23</v>
      </c>
      <c r="R1378" t="n">
        <v>37.14</v>
      </c>
      <c r="S1378" t="n">
        <v>37.14</v>
      </c>
      <c r="T1378" t="n">
        <v>3.01</v>
      </c>
      <c r="U1378" t="n">
        <v>3.01</v>
      </c>
      <c r="V1378" t="n">
        <v>47.49</v>
      </c>
      <c r="W1378" t="n">
        <v>47.49</v>
      </c>
      <c r="X1378" t="n">
        <v>3.95</v>
      </c>
      <c r="Y1378" t="n">
        <v>3.95</v>
      </c>
      <c r="Z1378" t="n">
        <v>9.26</v>
      </c>
      <c r="AA1378" t="n">
        <v>9.26</v>
      </c>
      <c r="AB1378" t="n">
        <v>15.04</v>
      </c>
      <c r="AC1378" t="n">
        <v>15.05</v>
      </c>
      <c r="AD1378" t="n">
        <v>15.050000000000011</v>
      </c>
      <c r="AE1378" t="n">
        <v>0.010000000000019327</v>
      </c>
      <c r="AF1378" t="n">
        <v>0.0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-0.010000000000001563</v>
      </c>
      <c r="AL1378" t="inlineStr">
        <is>
          <t>unreconciled</t>
        </is>
      </c>
      <c r="AM1378" t="inlineStr">
        <is>
          <t>Order Amount Mismatch (POS&gt;3PO)</t>
        </is>
      </c>
      <c r="AN1378" t="n">
        <v>15.05</v>
      </c>
      <c r="AO1378" t="n">
        <f>ROUND(P1378*100/H1378,2)</f>
        <v>0.0</v>
      </c>
      <c r="AP1378" t="n">
        <f>ROUND(Q1378*100/I1378,2)</f>
        <v>0.0</v>
      </c>
      <c r="AQ1378"/>
      <c r="AR1378"/>
      <c r="AS1378" t="n">
        <v>0.0</v>
      </c>
    </row>
    <row r="1379">
      <c r="A1379" s="1" t="n">
        <v>45234.0</v>
      </c>
      <c r="B1379" s="2" t="n">
        <v>45234.77681712963</v>
      </c>
      <c r="C1379" t="inlineStr">
        <is>
          <t>3140094012085642</t>
        </is>
      </c>
      <c r="D1379" t="inlineStr">
        <is>
          <t>POS0012</t>
        </is>
      </c>
      <c r="E1379" t="inlineStr">
        <is>
          <t>57</t>
        </is>
      </c>
      <c r="F1379" t="inlineStr">
        <is>
          <t>0094</t>
        </is>
      </c>
      <c r="G1379" t="inlineStr">
        <is>
          <t>5314204247</t>
        </is>
      </c>
      <c r="H1379" t="n">
        <v>392.0</v>
      </c>
      <c r="I1379" t="n">
        <v>373.33</v>
      </c>
      <c r="J1379" t="n">
        <v>336.19</v>
      </c>
      <c r="K1379" t="inlineStr">
        <is>
          <t>sale</t>
        </is>
      </c>
      <c r="L1379" t="inlineStr">
        <is>
          <t/>
        </is>
      </c>
      <c r="M1379" t="inlineStr">
        <is>
          <t/>
        </is>
      </c>
      <c r="N1379" t="n">
        <v>0.0</v>
      </c>
      <c r="O1379" t="n">
        <v>0.0</v>
      </c>
      <c r="P1379" t="n">
        <v>292.42</v>
      </c>
      <c r="Q1379" t="n">
        <v>292.41</v>
      </c>
      <c r="R1379" t="n">
        <v>37.14</v>
      </c>
      <c r="S1379" t="n">
        <v>37.14</v>
      </c>
      <c r="T1379" t="n">
        <v>3.73</v>
      </c>
      <c r="U1379" t="n">
        <v>3.73</v>
      </c>
      <c r="V1379" t="n">
        <v>60.51</v>
      </c>
      <c r="W1379" t="n">
        <v>60.51</v>
      </c>
      <c r="X1379" t="n">
        <v>4.9</v>
      </c>
      <c r="Y1379" t="n">
        <v>4.9</v>
      </c>
      <c r="Z1379" t="n">
        <v>11.77</v>
      </c>
      <c r="AA1379" t="n">
        <v>11.77</v>
      </c>
      <c r="AB1379" t="n">
        <v>18.66</v>
      </c>
      <c r="AC1379" t="n">
        <v>18.67</v>
      </c>
      <c r="AD1379" t="n">
        <v>18.670000000000016</v>
      </c>
      <c r="AE1379" t="n">
        <v>0.009999999999990905</v>
      </c>
      <c r="AF1379" t="n">
        <v>0.0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-0.010000000000001563</v>
      </c>
      <c r="AL1379" t="inlineStr">
        <is>
          <t>unreconciled</t>
        </is>
      </c>
      <c r="AM1379" t="inlineStr">
        <is>
          <t>Order Amount Mismatch (POS&gt;3PO)</t>
        </is>
      </c>
      <c r="AN1379" t="n">
        <v>18.67</v>
      </c>
      <c r="AO1379" t="n">
        <f>ROUND(P1379*100/H1379,2)</f>
        <v>0.0</v>
      </c>
      <c r="AP1379" t="n">
        <f>ROUND(Q1379*100/I1379,2)</f>
        <v>0.0</v>
      </c>
      <c r="AQ1379"/>
      <c r="AR1379"/>
      <c r="AS1379" t="n">
        <v>0.0</v>
      </c>
    </row>
    <row r="1380">
      <c r="A1380" s="1" t="n">
        <v>45234.0</v>
      </c>
      <c r="B1380" s="2" t="n">
        <v>45234.883368055554</v>
      </c>
      <c r="C1380" t="inlineStr">
        <is>
          <t>3140094012085764</t>
        </is>
      </c>
      <c r="D1380" t="inlineStr">
        <is>
          <t>POS0012</t>
        </is>
      </c>
      <c r="E1380" t="inlineStr">
        <is>
          <t>79</t>
        </is>
      </c>
      <c r="F1380" t="inlineStr">
        <is>
          <t>0094</t>
        </is>
      </c>
      <c r="G1380" t="inlineStr">
        <is>
          <t>5314207222</t>
        </is>
      </c>
      <c r="H1380" t="n">
        <v>253.00000000000003</v>
      </c>
      <c r="I1380" t="n">
        <v>240.95</v>
      </c>
      <c r="J1380" t="n">
        <v>203.81</v>
      </c>
      <c r="K1380" t="inlineStr">
        <is>
          <t>sale</t>
        </is>
      </c>
      <c r="L1380" t="inlineStr">
        <is>
          <t/>
        </is>
      </c>
      <c r="M1380" t="inlineStr">
        <is>
          <t/>
        </is>
      </c>
      <c r="N1380" t="n">
        <v>0.0</v>
      </c>
      <c r="O1380" t="n">
        <v>0.0</v>
      </c>
      <c r="P1380" t="n">
        <v>191.52</v>
      </c>
      <c r="Q1380" t="n">
        <v>191.51</v>
      </c>
      <c r="R1380" t="n">
        <v>37.14</v>
      </c>
      <c r="S1380" t="n">
        <v>37.14</v>
      </c>
      <c r="T1380" t="n">
        <v>2.41</v>
      </c>
      <c r="U1380" t="n">
        <v>2.41</v>
      </c>
      <c r="V1380" t="n">
        <v>36.69</v>
      </c>
      <c r="W1380" t="n">
        <v>36.69</v>
      </c>
      <c r="X1380" t="n">
        <v>3.16</v>
      </c>
      <c r="Y1380" t="n">
        <v>3.16</v>
      </c>
      <c r="Z1380" t="n">
        <v>7.17</v>
      </c>
      <c r="AA1380" t="n">
        <v>7.17</v>
      </c>
      <c r="AB1380" t="n">
        <v>12.04</v>
      </c>
      <c r="AC1380" t="n">
        <v>12.05</v>
      </c>
      <c r="AD1380" t="n">
        <v>12.05000000000004</v>
      </c>
      <c r="AE1380" t="n">
        <v>0.010000000000019327</v>
      </c>
      <c r="AF1380" t="n">
        <v>0.0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-0.010000000000001563</v>
      </c>
      <c r="AL1380" t="inlineStr">
        <is>
          <t>unreconciled</t>
        </is>
      </c>
      <c r="AM1380" t="inlineStr">
        <is>
          <t>Order Amount Mismatch (POS&gt;3PO)</t>
        </is>
      </c>
      <c r="AN1380" t="n">
        <v>12.05</v>
      </c>
      <c r="AO1380" t="n">
        <f>ROUND(P1380*100/H1380,2)</f>
        <v>0.0</v>
      </c>
      <c r="AP1380" t="n">
        <f>ROUND(Q1380*100/I1380,2)</f>
        <v>0.0</v>
      </c>
      <c r="AQ1380"/>
      <c r="AR1380"/>
      <c r="AS1380" t="n">
        <v>0.0</v>
      </c>
    </row>
    <row r="1381">
      <c r="A1381" s="1" t="n">
        <v>45235.0</v>
      </c>
      <c r="B1381" s="2" t="n">
        <v>45235.55972222222</v>
      </c>
      <c r="C1381" t="inlineStr">
        <is>
          <t>3140023012059765</t>
        </is>
      </c>
      <c r="D1381" t="inlineStr">
        <is>
          <t>POS0012</t>
        </is>
      </c>
      <c r="E1381" t="inlineStr">
        <is>
          <t>57</t>
        </is>
      </c>
      <c r="F1381" t="inlineStr">
        <is>
          <t>0023</t>
        </is>
      </c>
      <c r="G1381" t="inlineStr">
        <is>
          <t>5314212423</t>
        </is>
      </c>
      <c r="H1381" t="n">
        <v>649.0</v>
      </c>
      <c r="I1381" t="n">
        <v>618.11</v>
      </c>
      <c r="J1381" t="n">
        <v>580.97</v>
      </c>
      <c r="K1381" t="inlineStr">
        <is>
          <t>sale</t>
        </is>
      </c>
      <c r="L1381" t="inlineStr">
        <is>
          <t/>
        </is>
      </c>
      <c r="M1381" t="inlineStr">
        <is>
          <t/>
        </is>
      </c>
      <c r="N1381" t="n">
        <v>0.0</v>
      </c>
      <c r="O1381" t="n">
        <v>0.0</v>
      </c>
      <c r="P1381" t="n">
        <v>478.97</v>
      </c>
      <c r="Q1381" t="n">
        <v>478.98</v>
      </c>
      <c r="R1381" t="n">
        <v>37.14</v>
      </c>
      <c r="S1381" t="n">
        <v>37.14</v>
      </c>
      <c r="T1381" t="n">
        <v>6.18</v>
      </c>
      <c r="U1381" t="n">
        <v>6.18</v>
      </c>
      <c r="V1381" t="n">
        <v>104.57</v>
      </c>
      <c r="W1381" t="n">
        <v>104.57</v>
      </c>
      <c r="X1381" t="n">
        <v>8.11</v>
      </c>
      <c r="Y1381" t="n">
        <v>8.11</v>
      </c>
      <c r="Z1381" t="n">
        <v>20.28</v>
      </c>
      <c r="AA1381" t="n">
        <v>20.28</v>
      </c>
      <c r="AB1381" t="n">
        <v>30.9</v>
      </c>
      <c r="AC1381" t="n">
        <v>30.91</v>
      </c>
      <c r="AD1381" t="n">
        <v>30.889999999999986</v>
      </c>
      <c r="AE1381" t="n">
        <v>-0.009999999999990905</v>
      </c>
      <c r="AF1381" t="n">
        <v>0.0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-0.010000000000001563</v>
      </c>
      <c r="AL1381" t="inlineStr">
        <is>
          <t>unreconciled</t>
        </is>
      </c>
      <c r="AM1381" t="inlineStr">
        <is>
          <t>Order Amount Mismatch (POS&gt;3PO)</t>
        </is>
      </c>
      <c r="AN1381" t="n">
        <v>30.89</v>
      </c>
      <c r="AO1381" t="n">
        <f>ROUND(P1381*100/H1381,2)</f>
        <v>0.0</v>
      </c>
      <c r="AP1381" t="n">
        <f>ROUND(Q1381*100/I1381,2)</f>
        <v>0.0</v>
      </c>
      <c r="AQ1381"/>
      <c r="AR1381"/>
      <c r="AS1381" t="n">
        <v>0.0</v>
      </c>
    </row>
    <row r="1382">
      <c r="A1382" s="1" t="n">
        <v>45236.0</v>
      </c>
      <c r="B1382" s="2" t="n">
        <v>45236.55888888889</v>
      </c>
      <c r="C1382" t="inlineStr">
        <is>
          <t>3140023012059996</t>
        </is>
      </c>
      <c r="D1382" t="inlineStr">
        <is>
          <t>POS0012</t>
        </is>
      </c>
      <c r="E1382" t="inlineStr">
        <is>
          <t>88</t>
        </is>
      </c>
      <c r="F1382" t="inlineStr">
        <is>
          <t>0023</t>
        </is>
      </c>
      <c r="G1382" t="inlineStr">
        <is>
          <t>5314218972</t>
        </is>
      </c>
      <c r="H1382" t="n">
        <v>563.0</v>
      </c>
      <c r="I1382" t="n">
        <v>536.19</v>
      </c>
      <c r="J1382" t="n">
        <v>499.05</v>
      </c>
      <c r="K1382" t="inlineStr">
        <is>
          <t>sale</t>
        </is>
      </c>
      <c r="L1382" t="inlineStr">
        <is>
          <t/>
        </is>
      </c>
      <c r="M1382" t="inlineStr">
        <is>
          <t/>
        </is>
      </c>
      <c r="N1382" t="n">
        <v>0.0</v>
      </c>
      <c r="O1382" t="n">
        <v>0.0</v>
      </c>
      <c r="P1382" t="n">
        <v>416.52</v>
      </c>
      <c r="Q1382" t="n">
        <v>416.51</v>
      </c>
      <c r="R1382" t="n">
        <v>37.14</v>
      </c>
      <c r="S1382" t="n">
        <v>37.14</v>
      </c>
      <c r="T1382" t="n">
        <v>5.36</v>
      </c>
      <c r="U1382" t="n">
        <v>5.36</v>
      </c>
      <c r="V1382" t="n">
        <v>89.83</v>
      </c>
      <c r="W1382" t="n">
        <v>89.83</v>
      </c>
      <c r="X1382" t="n">
        <v>7.04</v>
      </c>
      <c r="Y1382" t="n">
        <v>7.04</v>
      </c>
      <c r="Z1382" t="n">
        <v>17.44</v>
      </c>
      <c r="AA1382" t="n">
        <v>17.44</v>
      </c>
      <c r="AB1382" t="n">
        <v>26.82</v>
      </c>
      <c r="AC1382" t="n">
        <v>26.81</v>
      </c>
      <c r="AD1382" t="n">
        <v>26.809999999999945</v>
      </c>
      <c r="AE1382" t="n">
        <v>0.009999999999990905</v>
      </c>
      <c r="AF1382" t="n">
        <v>0.0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0.010000000000001563</v>
      </c>
      <c r="AL1382" t="inlineStr">
        <is>
          <t>unreconciled</t>
        </is>
      </c>
      <c r="AM1382" t="inlineStr">
        <is>
          <t>Order Amount Mismatch (POS&gt;3PO)</t>
        </is>
      </c>
      <c r="AN1382" t="n">
        <v>26.81</v>
      </c>
      <c r="AO1382" t="n">
        <f>ROUND(P1382*100/H1382,2)</f>
        <v>0.0</v>
      </c>
      <c r="AP1382" t="n">
        <f>ROUND(Q1382*100/I1382,2)</f>
        <v>0.0</v>
      </c>
      <c r="AQ1382"/>
      <c r="AR1382"/>
      <c r="AS1382" t="n">
        <v>0.0</v>
      </c>
    </row>
    <row r="1383">
      <c r="A1383" s="1" t="n">
        <v>45233.0</v>
      </c>
      <c r="B1383" s="2" t="n">
        <v>45233.92045138889</v>
      </c>
      <c r="C1383" t="inlineStr">
        <is>
          <t>3140023012059349</t>
        </is>
      </c>
      <c r="D1383" t="inlineStr">
        <is>
          <t>POS0012</t>
        </is>
      </c>
      <c r="E1383" t="inlineStr">
        <is>
          <t>42</t>
        </is>
      </c>
      <c r="F1383" t="inlineStr">
        <is>
          <t>0023</t>
        </is>
      </c>
      <c r="G1383" t="inlineStr">
        <is>
          <t>5314230254</t>
        </is>
      </c>
      <c r="H1383" t="n">
        <v>670.0</v>
      </c>
      <c r="I1383" t="n">
        <v>715.23</v>
      </c>
      <c r="J1383" t="n">
        <v>678.09</v>
      </c>
      <c r="K1383" t="inlineStr">
        <is>
          <t>sale</t>
        </is>
      </c>
      <c r="L1383" t="inlineStr">
        <is>
          <t/>
        </is>
      </c>
      <c r="M1383" t="inlineStr">
        <is>
          <t/>
        </is>
      </c>
      <c r="N1383" t="n">
        <v>0.0</v>
      </c>
      <c r="O1383" t="n">
        <v>0.0</v>
      </c>
      <c r="P1383" t="n">
        <v>552.97</v>
      </c>
      <c r="Q1383" t="n">
        <v>494.19</v>
      </c>
      <c r="R1383" t="n">
        <v>37.14</v>
      </c>
      <c r="S1383" t="n">
        <v>37.14</v>
      </c>
      <c r="T1383" t="n">
        <v>7.15</v>
      </c>
      <c r="U1383" t="n">
        <v>6.38</v>
      </c>
      <c r="V1383" t="n">
        <v>122.06</v>
      </c>
      <c r="W1383" t="n">
        <v>108.17</v>
      </c>
      <c r="X1383" t="n">
        <v>9.39</v>
      </c>
      <c r="Y1383" t="n">
        <v>8.38</v>
      </c>
      <c r="Z1383" t="n">
        <v>23.66</v>
      </c>
      <c r="AA1383" t="n">
        <v>20.98</v>
      </c>
      <c r="AB1383" t="n">
        <v>31.9</v>
      </c>
      <c r="AC1383" t="n">
        <v>31.91</v>
      </c>
      <c r="AD1383" t="n">
        <v>-45.23000000000002</v>
      </c>
      <c r="AE1383" t="n">
        <v>58.78000000000003</v>
      </c>
      <c r="AF1383" t="n">
        <v>0.0</v>
      </c>
      <c r="AG1383" t="n">
        <v>0.7700000000000005</v>
      </c>
      <c r="AH1383" t="n">
        <v>13.89</v>
      </c>
      <c r="AI1383" t="n">
        <v>1.0099999999999998</v>
      </c>
      <c r="AJ1383" t="n">
        <v>2.6799999999999997</v>
      </c>
      <c r="AK1383" t="n">
        <v>-0.010000000000001563</v>
      </c>
      <c r="AL1383" t="inlineStr">
        <is>
          <t>unreconciled</t>
        </is>
      </c>
      <c r="AM1383" t="inlineStr">
        <is>
          <t>Order Amount Mismatch (3PO&gt;POS)</t>
        </is>
      </c>
      <c r="AN1383" t="n">
        <v>45.23</v>
      </c>
      <c r="AO1383" t="n">
        <f>ROUND(P1383*100/H1383,2)</f>
        <v>0.0</v>
      </c>
      <c r="AP1383" t="n">
        <f>ROUND(Q1383*100/I1383,2)</f>
        <v>0.0</v>
      </c>
      <c r="AQ1383"/>
      <c r="AR1383"/>
      <c r="AS1383" t="n">
        <v>0.0</v>
      </c>
    </row>
    <row r="1384">
      <c r="A1384" s="1" t="n">
        <v>45233.0</v>
      </c>
      <c r="B1384" s="2" t="n">
        <v>45234.00158564815</v>
      </c>
      <c r="C1384" t="inlineStr">
        <is>
          <t>3140023012059386</t>
        </is>
      </c>
      <c r="D1384" t="inlineStr">
        <is>
          <t>POS0012</t>
        </is>
      </c>
      <c r="E1384" t="inlineStr">
        <is>
          <t>79</t>
        </is>
      </c>
      <c r="F1384" t="inlineStr">
        <is>
          <t>0023</t>
        </is>
      </c>
      <c r="G1384" t="inlineStr">
        <is>
          <t>5314230935</t>
        </is>
      </c>
      <c r="H1384" t="n">
        <v>477.0</v>
      </c>
      <c r="I1384" t="n">
        <v>454.28</v>
      </c>
      <c r="J1384" t="n">
        <v>417.14</v>
      </c>
      <c r="K1384" t="inlineStr">
        <is>
          <t>sale</t>
        </is>
      </c>
      <c r="L1384" t="inlineStr">
        <is>
          <t/>
        </is>
      </c>
      <c r="M1384" t="inlineStr">
        <is>
          <t/>
        </is>
      </c>
      <c r="N1384" t="n">
        <v>0.0</v>
      </c>
      <c r="O1384" t="n">
        <v>0.0</v>
      </c>
      <c r="P1384" t="n">
        <v>354.1</v>
      </c>
      <c r="Q1384" t="n">
        <v>354.12</v>
      </c>
      <c r="R1384" t="n">
        <v>37.14</v>
      </c>
      <c r="S1384" t="n">
        <v>37.14</v>
      </c>
      <c r="T1384" t="n">
        <v>4.54</v>
      </c>
      <c r="U1384" t="n">
        <v>4.54</v>
      </c>
      <c r="V1384" t="n">
        <v>75.09</v>
      </c>
      <c r="W1384" t="n">
        <v>75.09</v>
      </c>
      <c r="X1384" t="n">
        <v>5.96</v>
      </c>
      <c r="Y1384" t="n">
        <v>5.96</v>
      </c>
      <c r="Z1384" t="n">
        <v>14.59</v>
      </c>
      <c r="AA1384" t="n">
        <v>14.59</v>
      </c>
      <c r="AB1384" t="n">
        <v>22.72</v>
      </c>
      <c r="AC1384" t="n">
        <v>22.72</v>
      </c>
      <c r="AD1384" t="n">
        <v>22.720000000000027</v>
      </c>
      <c r="AE1384" t="n">
        <v>-0.01999999999998181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inlineStr">
        <is>
          <t>unreconciled</t>
        </is>
      </c>
      <c r="AM1384" t="inlineStr">
        <is>
          <t>Order Amount Mismatch (POS&gt;3PO)</t>
        </is>
      </c>
      <c r="AN1384" t="n">
        <v>22.72</v>
      </c>
      <c r="AO1384" t="n">
        <f>ROUND(P1384*100/H1384,2)</f>
        <v>0.0</v>
      </c>
      <c r="AP1384" t="n">
        <f>ROUND(Q1384*100/I1384,2)</f>
        <v>0.0</v>
      </c>
      <c r="AQ1384"/>
      <c r="AR1384"/>
      <c r="AS1384" t="n">
        <v>0.0</v>
      </c>
    </row>
    <row r="1385">
      <c r="A1385" s="1" t="n">
        <v>45234.0</v>
      </c>
      <c r="B1385" s="2" t="n">
        <v>45234.75730324074</v>
      </c>
      <c r="C1385" t="inlineStr">
        <is>
          <t>3140023012059559</t>
        </is>
      </c>
      <c r="D1385" t="inlineStr">
        <is>
          <t>POS0012</t>
        </is>
      </c>
      <c r="E1385" t="inlineStr">
        <is>
          <t>51</t>
        </is>
      </c>
      <c r="F1385" t="inlineStr">
        <is>
          <t>0023</t>
        </is>
      </c>
      <c r="G1385" t="inlineStr">
        <is>
          <t>5314233567</t>
        </is>
      </c>
      <c r="H1385" t="n">
        <v>244.0</v>
      </c>
      <c r="I1385" t="n">
        <v>232.38</v>
      </c>
      <c r="J1385" t="n">
        <v>195.24</v>
      </c>
      <c r="K1385" t="inlineStr">
        <is>
          <t>sale</t>
        </is>
      </c>
      <c r="L1385" t="inlineStr">
        <is>
          <t/>
        </is>
      </c>
      <c r="M1385" t="inlineStr">
        <is>
          <t/>
        </is>
      </c>
      <c r="N1385" t="n">
        <v>0.0</v>
      </c>
      <c r="O1385" t="n">
        <v>0.0</v>
      </c>
      <c r="P1385" t="n">
        <v>185.0</v>
      </c>
      <c r="Q1385" t="n">
        <v>184.97</v>
      </c>
      <c r="R1385" t="n">
        <v>37.14</v>
      </c>
      <c r="S1385" t="n">
        <v>37.14</v>
      </c>
      <c r="T1385" t="n">
        <v>2.32</v>
      </c>
      <c r="U1385" t="n">
        <v>2.32</v>
      </c>
      <c r="V1385" t="n">
        <v>35.14</v>
      </c>
      <c r="W1385" t="n">
        <v>35.14</v>
      </c>
      <c r="X1385" t="n">
        <v>3.05</v>
      </c>
      <c r="Y1385" t="n">
        <v>3.05</v>
      </c>
      <c r="Z1385" t="n">
        <v>6.87</v>
      </c>
      <c r="AA1385" t="n">
        <v>6.88</v>
      </c>
      <c r="AB1385" t="n">
        <v>11.62</v>
      </c>
      <c r="AC1385" t="n">
        <v>11.62</v>
      </c>
      <c r="AD1385" t="n">
        <v>11.620000000000005</v>
      </c>
      <c r="AE1385" t="n">
        <v>0.030000000000001137</v>
      </c>
      <c r="AF1385" t="n">
        <v>0.0</v>
      </c>
      <c r="AG1385" t="n">
        <v>0.0</v>
      </c>
      <c r="AH1385" t="n">
        <v>0.0</v>
      </c>
      <c r="AI1385" t="n">
        <v>0.0</v>
      </c>
      <c r="AJ1385" t="n">
        <v>-0.009999999999999787</v>
      </c>
      <c r="AK1385" t="n">
        <v>0.0</v>
      </c>
      <c r="AL1385" t="inlineStr">
        <is>
          <t>unreconciled</t>
        </is>
      </c>
      <c r="AM1385" t="inlineStr">
        <is>
          <t>Order Amount Mismatch (POS&gt;3PO)</t>
        </is>
      </c>
      <c r="AN1385" t="n">
        <v>11.62</v>
      </c>
      <c r="AO1385" t="n">
        <f>ROUND(P1385*100/H1385,2)</f>
        <v>0.0</v>
      </c>
      <c r="AP1385" t="n">
        <f>ROUND(Q1385*100/I1385,2)</f>
        <v>0.0</v>
      </c>
      <c r="AQ1385"/>
      <c r="AR1385"/>
      <c r="AS1385" t="n">
        <v>0.0</v>
      </c>
    </row>
    <row r="1386">
      <c r="A1386" s="1" t="n">
        <v>45233.0</v>
      </c>
      <c r="B1386" s="2" t="n">
        <v>45233.96210648148</v>
      </c>
      <c r="C1386" t="inlineStr">
        <is>
          <t>3140023012059361</t>
        </is>
      </c>
      <c r="D1386" t="inlineStr">
        <is>
          <t>POS0012</t>
        </is>
      </c>
      <c r="E1386" t="inlineStr">
        <is>
          <t>54</t>
        </is>
      </c>
      <c r="F1386" t="inlineStr">
        <is>
          <t>0023</t>
        </is>
      </c>
      <c r="G1386" t="inlineStr">
        <is>
          <t>5314246643</t>
        </is>
      </c>
      <c r="H1386" t="n">
        <v>410.0</v>
      </c>
      <c r="I1386" t="n">
        <v>467.62</v>
      </c>
      <c r="J1386" t="n">
        <v>430.48</v>
      </c>
      <c r="K1386" t="inlineStr">
        <is>
          <t>sale</t>
        </is>
      </c>
      <c r="L1386" t="inlineStr">
        <is>
          <t/>
        </is>
      </c>
      <c r="M1386" t="inlineStr">
        <is>
          <t/>
        </is>
      </c>
      <c r="N1386" t="n">
        <v>0.0</v>
      </c>
      <c r="O1386" t="n">
        <v>0.0</v>
      </c>
      <c r="P1386" t="n">
        <v>364.26</v>
      </c>
      <c r="Q1386" t="n">
        <v>305.47</v>
      </c>
      <c r="R1386" t="n">
        <v>37.14</v>
      </c>
      <c r="S1386" t="n">
        <v>37.14</v>
      </c>
      <c r="T1386" t="n">
        <v>4.68</v>
      </c>
      <c r="U1386" t="n">
        <v>3.9</v>
      </c>
      <c r="V1386" t="n">
        <v>77.49</v>
      </c>
      <c r="W1386" t="n">
        <v>63.6</v>
      </c>
      <c r="X1386" t="n">
        <v>6.14</v>
      </c>
      <c r="Y1386" t="n">
        <v>5.13</v>
      </c>
      <c r="Z1386" t="n">
        <v>15.05</v>
      </c>
      <c r="AA1386" t="n">
        <v>12.37</v>
      </c>
      <c r="AB1386" t="n">
        <v>19.52</v>
      </c>
      <c r="AC1386" t="n">
        <v>19.53</v>
      </c>
      <c r="AD1386" t="n">
        <v>-57.620000000000005</v>
      </c>
      <c r="AE1386" t="n">
        <v>58.789999999999964</v>
      </c>
      <c r="AF1386" t="n">
        <v>0.0</v>
      </c>
      <c r="AG1386" t="n">
        <v>0.7799999999999998</v>
      </c>
      <c r="AH1386" t="n">
        <v>13.889999999999993</v>
      </c>
      <c r="AI1386" t="n">
        <v>1.0099999999999998</v>
      </c>
      <c r="AJ1386" t="n">
        <v>2.6800000000000015</v>
      </c>
      <c r="AK1386" t="n">
        <v>-0.010000000000001563</v>
      </c>
      <c r="AL1386" t="inlineStr">
        <is>
          <t>unreconciled</t>
        </is>
      </c>
      <c r="AM1386" t="inlineStr">
        <is>
          <t>Order Amount Mismatch (3PO&gt;POS)</t>
        </is>
      </c>
      <c r="AN1386" t="n">
        <v>57.62</v>
      </c>
      <c r="AO1386" t="n">
        <f>ROUND(P1386*100/H1386,2)</f>
        <v>0.0</v>
      </c>
      <c r="AP1386" t="n">
        <f>ROUND(Q1386*100/I1386,2)</f>
        <v>0.0</v>
      </c>
      <c r="AQ1386"/>
      <c r="AR1386"/>
      <c r="AS1386" t="n">
        <v>0.0</v>
      </c>
    </row>
    <row r="1387">
      <c r="A1387" s="1" t="n">
        <v>45234.0</v>
      </c>
      <c r="B1387" s="2" t="n">
        <v>45234.52342592592</v>
      </c>
      <c r="C1387" t="inlineStr">
        <is>
          <t>3140094012085453</t>
        </is>
      </c>
      <c r="D1387" t="inlineStr">
        <is>
          <t>POS0012</t>
        </is>
      </c>
      <c r="E1387" t="inlineStr">
        <is>
          <t>68</t>
        </is>
      </c>
      <c r="F1387" t="inlineStr">
        <is>
          <t>0094</t>
        </is>
      </c>
      <c r="G1387" t="inlineStr">
        <is>
          <t>5314248391</t>
        </is>
      </c>
      <c r="H1387" t="n">
        <v>238.0</v>
      </c>
      <c r="I1387" t="n">
        <v>226.67</v>
      </c>
      <c r="J1387" t="n">
        <v>189.53</v>
      </c>
      <c r="K1387" t="inlineStr">
        <is>
          <t>sale</t>
        </is>
      </c>
      <c r="L1387" t="inlineStr">
        <is>
          <t/>
        </is>
      </c>
      <c r="M1387" t="inlineStr">
        <is>
          <t/>
        </is>
      </c>
      <c r="N1387" t="n">
        <v>0.0</v>
      </c>
      <c r="O1387" t="n">
        <v>0.0</v>
      </c>
      <c r="P1387" t="n">
        <v>180.62</v>
      </c>
      <c r="Q1387" t="n">
        <v>180.62</v>
      </c>
      <c r="R1387" t="n">
        <v>37.14</v>
      </c>
      <c r="S1387" t="n">
        <v>37.14</v>
      </c>
      <c r="T1387" t="n">
        <v>2.27</v>
      </c>
      <c r="U1387" t="n">
        <v>2.27</v>
      </c>
      <c r="V1387" t="n">
        <v>34.12</v>
      </c>
      <c r="W1387" t="n">
        <v>34.12</v>
      </c>
      <c r="X1387" t="n">
        <v>2.98</v>
      </c>
      <c r="Y1387" t="n">
        <v>2.98</v>
      </c>
      <c r="Z1387" t="n">
        <v>6.68</v>
      </c>
      <c r="AA1387" t="n">
        <v>6.68</v>
      </c>
      <c r="AB1387" t="n">
        <v>11.34</v>
      </c>
      <c r="AC1387" t="n">
        <v>11.34</v>
      </c>
      <c r="AD1387" t="n">
        <v>11.330000000000013</v>
      </c>
      <c r="AE1387" t="n">
        <v>0.0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0.0</v>
      </c>
      <c r="AK1387" t="n">
        <v>0.0</v>
      </c>
      <c r="AL1387" t="inlineStr">
        <is>
          <t>unreconciled</t>
        </is>
      </c>
      <c r="AM1387" t="inlineStr">
        <is>
          <t>Order Amount Mismatch (POS&gt;3PO)</t>
        </is>
      </c>
      <c r="AN1387" t="n">
        <v>11.33</v>
      </c>
      <c r="AO1387" t="n">
        <f>ROUND(P1387*100/H1387,2)</f>
        <v>0.0</v>
      </c>
      <c r="AP1387" t="n">
        <f>ROUND(Q1387*100/I1387,2)</f>
        <v>0.0</v>
      </c>
      <c r="AQ1387"/>
      <c r="AR1387"/>
      <c r="AS1387" t="n">
        <v>0.0</v>
      </c>
    </row>
    <row r="1388">
      <c r="A1388" s="1" t="n">
        <v>45234.0</v>
      </c>
      <c r="B1388" s="2" t="n">
        <v>45234.88935185185</v>
      </c>
      <c r="C1388" t="inlineStr">
        <is>
          <t>3140094012085772</t>
        </is>
      </c>
      <c r="D1388" t="inlineStr">
        <is>
          <t>POS0012</t>
        </is>
      </c>
      <c r="E1388" t="inlineStr">
        <is>
          <t>87</t>
        </is>
      </c>
      <c r="F1388" t="inlineStr">
        <is>
          <t>0094</t>
        </is>
      </c>
      <c r="G1388" t="inlineStr">
        <is>
          <t>5314248804</t>
        </is>
      </c>
      <c r="H1388" t="n">
        <v>401.0</v>
      </c>
      <c r="I1388" t="n">
        <v>381.9</v>
      </c>
      <c r="J1388" t="n">
        <v>344.76</v>
      </c>
      <c r="K1388" t="inlineStr">
        <is>
          <t>sale</t>
        </is>
      </c>
      <c r="L1388" t="inlineStr">
        <is>
          <t/>
        </is>
      </c>
      <c r="M1388" t="inlineStr">
        <is>
          <t/>
        </is>
      </c>
      <c r="N1388" t="n">
        <v>0.0</v>
      </c>
      <c r="O1388" t="n">
        <v>0.0</v>
      </c>
      <c r="P1388" t="n">
        <v>298.94</v>
      </c>
      <c r="Q1388" t="n">
        <v>298.94</v>
      </c>
      <c r="R1388" t="n">
        <v>37.14</v>
      </c>
      <c r="S1388" t="n">
        <v>37.14</v>
      </c>
      <c r="T1388" t="n">
        <v>3.82</v>
      </c>
      <c r="U1388" t="n">
        <v>3.82</v>
      </c>
      <c r="V1388" t="n">
        <v>62.06</v>
      </c>
      <c r="W1388" t="n">
        <v>62.06</v>
      </c>
      <c r="X1388" t="n">
        <v>5.01</v>
      </c>
      <c r="Y1388" t="n">
        <v>5.01</v>
      </c>
      <c r="Z1388" t="n">
        <v>12.07</v>
      </c>
      <c r="AA1388" t="n">
        <v>12.07</v>
      </c>
      <c r="AB1388" t="n">
        <v>19.1</v>
      </c>
      <c r="AC1388" t="n">
        <v>19.1</v>
      </c>
      <c r="AD1388" t="n">
        <v>19.100000000000023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inlineStr">
        <is>
          <t>unreconciled</t>
        </is>
      </c>
      <c r="AM1388" t="inlineStr">
        <is>
          <t>Order Amount Mismatch (POS&gt;3PO)</t>
        </is>
      </c>
      <c r="AN1388" t="n">
        <v>19.1</v>
      </c>
      <c r="AO1388" t="n">
        <f>ROUND(P1388*100/H1388,2)</f>
        <v>0.0</v>
      </c>
      <c r="AP1388" t="n">
        <f>ROUND(Q1388*100/I1388,2)</f>
        <v>0.0</v>
      </c>
      <c r="AQ1388"/>
      <c r="AR1388"/>
      <c r="AS1388" t="n">
        <v>0.0</v>
      </c>
    </row>
    <row r="1389">
      <c r="A1389" s="1" t="n">
        <v>45234.0</v>
      </c>
      <c r="B1389" s="2" t="n">
        <v>45234.92934027778</v>
      </c>
      <c r="C1389" t="inlineStr">
        <is>
          <t>3140023012059651</t>
        </is>
      </c>
      <c r="D1389" t="inlineStr">
        <is>
          <t>POS0012</t>
        </is>
      </c>
      <c r="E1389" t="inlineStr">
        <is>
          <t>43</t>
        </is>
      </c>
      <c r="F1389" t="inlineStr">
        <is>
          <t>0023</t>
        </is>
      </c>
      <c r="G1389" t="inlineStr">
        <is>
          <t>5314253268</t>
        </is>
      </c>
      <c r="H1389" t="n">
        <v>358.0</v>
      </c>
      <c r="I1389" t="n">
        <v>340.95</v>
      </c>
      <c r="J1389" t="n">
        <v>303.81</v>
      </c>
      <c r="K1389" t="inlineStr">
        <is>
          <t>sale</t>
        </is>
      </c>
      <c r="L1389" t="inlineStr">
        <is>
          <t/>
        </is>
      </c>
      <c r="M1389" t="inlineStr">
        <is>
          <t/>
        </is>
      </c>
      <c r="N1389" t="n">
        <v>0.0</v>
      </c>
      <c r="O1389" t="n">
        <v>0.0</v>
      </c>
      <c r="P1389" t="n">
        <v>267.72</v>
      </c>
      <c r="Q1389" t="n">
        <v>267.73</v>
      </c>
      <c r="R1389" t="n">
        <v>37.14</v>
      </c>
      <c r="S1389" t="n">
        <v>37.14</v>
      </c>
      <c r="T1389" t="n">
        <v>3.41</v>
      </c>
      <c r="U1389" t="n">
        <v>3.41</v>
      </c>
      <c r="V1389" t="n">
        <v>54.69</v>
      </c>
      <c r="W1389" t="n">
        <v>54.69</v>
      </c>
      <c r="X1389" t="n">
        <v>4.48</v>
      </c>
      <c r="Y1389" t="n">
        <v>4.48</v>
      </c>
      <c r="Z1389" t="n">
        <v>10.65</v>
      </c>
      <c r="AA1389" t="n">
        <v>10.65</v>
      </c>
      <c r="AB1389" t="n">
        <v>17.04</v>
      </c>
      <c r="AC1389" t="n">
        <v>17.05</v>
      </c>
      <c r="AD1389" t="n">
        <v>17.05000000000001</v>
      </c>
      <c r="AE1389" t="n">
        <v>-0.009999999999990905</v>
      </c>
      <c r="AF1389" t="n">
        <v>0.0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-0.010000000000001563</v>
      </c>
      <c r="AL1389" t="inlineStr">
        <is>
          <t>unreconciled</t>
        </is>
      </c>
      <c r="AM1389" t="inlineStr">
        <is>
          <t>Order Amount Mismatch (POS&gt;3PO)</t>
        </is>
      </c>
      <c r="AN1389" t="n">
        <v>17.05</v>
      </c>
      <c r="AO1389" t="n">
        <f>ROUND(P1389*100/H1389,2)</f>
        <v>0.0</v>
      </c>
      <c r="AP1389" t="n">
        <f>ROUND(Q1389*100/I1389,2)</f>
        <v>0.0</v>
      </c>
      <c r="AQ1389"/>
      <c r="AR1389"/>
      <c r="AS1389" t="n">
        <v>0.0</v>
      </c>
    </row>
    <row r="1390">
      <c r="A1390" s="1" t="n">
        <v>45234.0</v>
      </c>
      <c r="B1390" s="2" t="n">
        <v>45234.9672337963</v>
      </c>
      <c r="C1390" t="inlineStr">
        <is>
          <t>3140023012059682</t>
        </is>
      </c>
      <c r="D1390" t="inlineStr">
        <is>
          <t>POS0012</t>
        </is>
      </c>
      <c r="E1390" t="inlineStr">
        <is>
          <t>74</t>
        </is>
      </c>
      <c r="F1390" t="inlineStr">
        <is>
          <t>0023</t>
        </is>
      </c>
      <c r="G1390" t="inlineStr">
        <is>
          <t>5314260055</t>
        </is>
      </c>
      <c r="H1390" t="n">
        <v>279.0</v>
      </c>
      <c r="I1390" t="n">
        <v>265.71</v>
      </c>
      <c r="J1390" t="n">
        <v>228.57</v>
      </c>
      <c r="K1390" t="inlineStr">
        <is>
          <t>sale</t>
        </is>
      </c>
      <c r="L1390" t="inlineStr">
        <is>
          <t/>
        </is>
      </c>
      <c r="M1390" t="inlineStr">
        <is>
          <t/>
        </is>
      </c>
      <c r="N1390" t="n">
        <v>0.0</v>
      </c>
      <c r="O1390" t="n">
        <v>0.0</v>
      </c>
      <c r="P1390" t="n">
        <v>210.39</v>
      </c>
      <c r="Q1390" t="n">
        <v>210.39</v>
      </c>
      <c r="R1390" t="n">
        <v>37.14</v>
      </c>
      <c r="S1390" t="n">
        <v>37.14</v>
      </c>
      <c r="T1390" t="n">
        <v>2.66</v>
      </c>
      <c r="U1390" t="n">
        <v>2.66</v>
      </c>
      <c r="V1390" t="n">
        <v>41.14</v>
      </c>
      <c r="W1390" t="n">
        <v>41.14</v>
      </c>
      <c r="X1390" t="n">
        <v>3.49</v>
      </c>
      <c r="Y1390" t="n">
        <v>3.49</v>
      </c>
      <c r="Z1390" t="n">
        <v>8.03</v>
      </c>
      <c r="AA1390" t="n">
        <v>8.04</v>
      </c>
      <c r="AB1390" t="n">
        <v>13.28</v>
      </c>
      <c r="AC1390" t="n">
        <v>13.29</v>
      </c>
      <c r="AD1390" t="n">
        <v>13.29000000000002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-0.009999999999999787</v>
      </c>
      <c r="AK1390" t="n">
        <v>-0.009999999999999787</v>
      </c>
      <c r="AL1390" t="inlineStr">
        <is>
          <t>unreconciled</t>
        </is>
      </c>
      <c r="AM1390" t="inlineStr">
        <is>
          <t>Order Amount Mismatch (POS&gt;3PO)</t>
        </is>
      </c>
      <c r="AN1390" t="n">
        <v>13.29</v>
      </c>
      <c r="AO1390" t="n">
        <f>ROUND(P1390*100/H1390,2)</f>
        <v>0.0</v>
      </c>
      <c r="AP1390" t="n">
        <f>ROUND(Q1390*100/I1390,2)</f>
        <v>0.0</v>
      </c>
      <c r="AQ1390"/>
      <c r="AR1390"/>
      <c r="AS1390" t="n">
        <v>0.0</v>
      </c>
    </row>
    <row r="1391">
      <c r="A1391" s="1" t="n">
        <v>45235.0</v>
      </c>
      <c r="B1391" s="2" t="n">
        <v>45235.72269675926</v>
      </c>
      <c r="C1391" t="inlineStr">
        <is>
          <t>3140094012086122</t>
        </is>
      </c>
      <c r="D1391" t="inlineStr">
        <is>
          <t>POS0012</t>
        </is>
      </c>
      <c r="E1391" t="inlineStr">
        <is>
          <t>37</t>
        </is>
      </c>
      <c r="F1391" t="inlineStr">
        <is>
          <t>0094</t>
        </is>
      </c>
      <c r="G1391" t="inlineStr">
        <is>
          <t>5314265219</t>
        </is>
      </c>
      <c r="H1391" t="n">
        <v>740.0</v>
      </c>
      <c r="I1391" t="n">
        <v>704.76</v>
      </c>
      <c r="J1391" t="n">
        <v>667.62</v>
      </c>
      <c r="K1391" t="inlineStr">
        <is>
          <t>sale</t>
        </is>
      </c>
      <c r="L1391" t="inlineStr">
        <is>
          <t/>
        </is>
      </c>
      <c r="M1391" t="inlineStr">
        <is>
          <t/>
        </is>
      </c>
      <c r="N1391" t="n">
        <v>0.0</v>
      </c>
      <c r="O1391" t="n">
        <v>0.0</v>
      </c>
      <c r="P1391" t="n">
        <v>544.99</v>
      </c>
      <c r="Q1391" t="n">
        <v>545.0</v>
      </c>
      <c r="R1391" t="n">
        <v>37.14</v>
      </c>
      <c r="S1391" t="n">
        <v>37.14</v>
      </c>
      <c r="T1391" t="n">
        <v>7.05</v>
      </c>
      <c r="U1391" t="n">
        <v>7.05</v>
      </c>
      <c r="V1391" t="n">
        <v>120.17</v>
      </c>
      <c r="W1391" t="n">
        <v>120.17</v>
      </c>
      <c r="X1391" t="n">
        <v>9.25</v>
      </c>
      <c r="Y1391" t="n">
        <v>9.25</v>
      </c>
      <c r="Z1391" t="n">
        <v>23.3</v>
      </c>
      <c r="AA1391" t="n">
        <v>23.29</v>
      </c>
      <c r="AB1391" t="n">
        <v>35.24</v>
      </c>
      <c r="AC1391" t="n">
        <v>35.24</v>
      </c>
      <c r="AD1391" t="n">
        <v>35.24000000000001</v>
      </c>
      <c r="AE1391" t="n">
        <v>-0.009999999999990905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0.010000000000001563</v>
      </c>
      <c r="AK1391" t="n">
        <v>0.0</v>
      </c>
      <c r="AL1391" t="inlineStr">
        <is>
          <t>unreconciled</t>
        </is>
      </c>
      <c r="AM1391" t="inlineStr">
        <is>
          <t>Order Amount Mismatch (POS&gt;3PO)</t>
        </is>
      </c>
      <c r="AN1391" t="n">
        <v>35.24</v>
      </c>
      <c r="AO1391" t="n">
        <f>ROUND(P1391*100/H1391,2)</f>
        <v>0.0</v>
      </c>
      <c r="AP1391" t="n">
        <f>ROUND(Q1391*100/I1391,2)</f>
        <v>0.0</v>
      </c>
      <c r="AQ1391"/>
      <c r="AR1391"/>
      <c r="AS1391" t="n">
        <v>0.0</v>
      </c>
    </row>
    <row r="1392">
      <c r="A1392" s="1" t="n">
        <v>45234.0</v>
      </c>
      <c r="B1392" s="2" t="n">
        <v>45234.595972222225</v>
      </c>
      <c r="C1392" t="inlineStr">
        <is>
          <t>3140023012059491</t>
        </is>
      </c>
      <c r="D1392" t="inlineStr">
        <is>
          <t>POS0012</t>
        </is>
      </c>
      <c r="E1392" t="inlineStr">
        <is>
          <t>83</t>
        </is>
      </c>
      <c r="F1392" t="inlineStr">
        <is>
          <t>0023</t>
        </is>
      </c>
      <c r="G1392" t="inlineStr">
        <is>
          <t>5314283476</t>
        </is>
      </c>
      <c r="H1392" t="n">
        <v>263.0</v>
      </c>
      <c r="I1392" t="n">
        <v>250.48</v>
      </c>
      <c r="J1392" t="n">
        <v>213.34</v>
      </c>
      <c r="K1392" t="inlineStr">
        <is>
          <t>sale</t>
        </is>
      </c>
      <c r="L1392" t="inlineStr">
        <is>
          <t/>
        </is>
      </c>
      <c r="M1392" t="inlineStr">
        <is>
          <t/>
        </is>
      </c>
      <c r="N1392" t="n">
        <v>0.0</v>
      </c>
      <c r="O1392" t="n">
        <v>0.0</v>
      </c>
      <c r="P1392" t="n">
        <v>198.79</v>
      </c>
      <c r="Q1392" t="n">
        <v>198.79</v>
      </c>
      <c r="R1392" t="n">
        <v>37.14</v>
      </c>
      <c r="S1392" t="n">
        <v>37.14</v>
      </c>
      <c r="T1392" t="n">
        <v>2.5</v>
      </c>
      <c r="U1392" t="n">
        <v>2.5</v>
      </c>
      <c r="V1392" t="n">
        <v>38.4</v>
      </c>
      <c r="W1392" t="n">
        <v>38.4</v>
      </c>
      <c r="X1392" t="n">
        <v>3.29</v>
      </c>
      <c r="Y1392" t="n">
        <v>3.29</v>
      </c>
      <c r="Z1392" t="n">
        <v>7.5</v>
      </c>
      <c r="AA1392" t="n">
        <v>7.5</v>
      </c>
      <c r="AB1392" t="n">
        <v>12.52</v>
      </c>
      <c r="AC1392" t="n">
        <v>12.52</v>
      </c>
      <c r="AD1392" t="n">
        <v>12.52000000000001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  <c r="AK1392" t="n">
        <v>0.0</v>
      </c>
      <c r="AL1392" t="inlineStr">
        <is>
          <t>unreconciled</t>
        </is>
      </c>
      <c r="AM1392" t="inlineStr">
        <is>
          <t>Order Amount Mismatch (POS&gt;3PO)</t>
        </is>
      </c>
      <c r="AN1392" t="n">
        <v>12.52</v>
      </c>
      <c r="AO1392" t="n">
        <f>ROUND(P1392*100/H1392,2)</f>
        <v>0.0</v>
      </c>
      <c r="AP1392" t="n">
        <f>ROUND(Q1392*100/I1392,2)</f>
        <v>0.0</v>
      </c>
      <c r="AQ1392"/>
      <c r="AR1392"/>
      <c r="AS1392" t="n">
        <v>0.0</v>
      </c>
    </row>
    <row r="1393">
      <c r="A1393" s="1" t="n">
        <v>45233.0</v>
      </c>
      <c r="B1393" s="2" t="n">
        <v>45234.03193287037</v>
      </c>
      <c r="C1393" t="inlineStr">
        <is>
          <t>3140023012059415</t>
        </is>
      </c>
      <c r="D1393" t="inlineStr">
        <is>
          <t>POS0012</t>
        </is>
      </c>
      <c r="E1393" t="inlineStr">
        <is>
          <t>08</t>
        </is>
      </c>
      <c r="F1393" t="inlineStr">
        <is>
          <t>0023</t>
        </is>
      </c>
      <c r="G1393" t="inlineStr">
        <is>
          <t>5314286803</t>
        </is>
      </c>
      <c r="H1393" t="n">
        <v>304.0</v>
      </c>
      <c r="I1393" t="n">
        <v>289.52</v>
      </c>
      <c r="J1393" t="n">
        <v>252.38</v>
      </c>
      <c r="K1393" t="inlineStr">
        <is>
          <t>sale</t>
        </is>
      </c>
      <c r="L1393" t="inlineStr">
        <is>
          <t/>
        </is>
      </c>
      <c r="M1393" t="inlineStr">
        <is>
          <t/>
        </is>
      </c>
      <c r="N1393" t="n">
        <v>0.0</v>
      </c>
      <c r="O1393" t="n">
        <v>0.0</v>
      </c>
      <c r="P1393" t="n">
        <v>228.53</v>
      </c>
      <c r="Q1393" t="n">
        <v>228.51</v>
      </c>
      <c r="R1393" t="n">
        <v>37.14</v>
      </c>
      <c r="S1393" t="n">
        <v>37.14</v>
      </c>
      <c r="T1393" t="n">
        <v>2.9</v>
      </c>
      <c r="U1393" t="n">
        <v>2.9</v>
      </c>
      <c r="V1393" t="n">
        <v>45.43</v>
      </c>
      <c r="W1393" t="n">
        <v>45.43</v>
      </c>
      <c r="X1393" t="n">
        <v>3.8</v>
      </c>
      <c r="Y1393" t="n">
        <v>3.8</v>
      </c>
      <c r="Z1393" t="n">
        <v>8.86</v>
      </c>
      <c r="AA1393" t="n">
        <v>8.86</v>
      </c>
      <c r="AB1393" t="n">
        <v>14.48</v>
      </c>
      <c r="AC1393" t="n">
        <v>14.48</v>
      </c>
      <c r="AD1393" t="n">
        <v>14.480000000000018</v>
      </c>
      <c r="AE1393" t="n">
        <v>0.020000000000010232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inlineStr">
        <is>
          <t>unreconciled</t>
        </is>
      </c>
      <c r="AM1393" t="inlineStr">
        <is>
          <t>Order Amount Mismatch (POS&gt;3PO)</t>
        </is>
      </c>
      <c r="AN1393" t="n">
        <v>14.48</v>
      </c>
      <c r="AO1393" t="n">
        <f>ROUND(P1393*100/H1393,2)</f>
        <v>0.0</v>
      </c>
      <c r="AP1393" t="n">
        <f>ROUND(Q1393*100/I1393,2)</f>
        <v>0.0</v>
      </c>
      <c r="AQ1393"/>
      <c r="AR1393"/>
      <c r="AS1393" t="n">
        <v>0.0</v>
      </c>
    </row>
    <row r="1394">
      <c r="A1394" s="1" t="n">
        <v>45235.0</v>
      </c>
      <c r="B1394" s="2" t="n">
        <v>45235.88017361111</v>
      </c>
      <c r="C1394" t="inlineStr">
        <is>
          <t>3140023012059874</t>
        </is>
      </c>
      <c r="D1394" t="inlineStr">
        <is>
          <t>POS0012</t>
        </is>
      </c>
      <c r="E1394" t="inlineStr">
        <is>
          <t>66</t>
        </is>
      </c>
      <c r="F1394" t="inlineStr">
        <is>
          <t>0023</t>
        </is>
      </c>
      <c r="G1394" t="inlineStr">
        <is>
          <t>5314299329</t>
        </is>
      </c>
      <c r="H1394" t="n">
        <v>727.0</v>
      </c>
      <c r="I1394" t="n">
        <v>692.38</v>
      </c>
      <c r="J1394" t="n">
        <v>655.24</v>
      </c>
      <c r="K1394" t="inlineStr">
        <is>
          <t>sale</t>
        </is>
      </c>
      <c r="L1394" t="inlineStr">
        <is>
          <t/>
        </is>
      </c>
      <c r="M1394" t="inlineStr">
        <is>
          <t/>
        </is>
      </c>
      <c r="N1394" t="n">
        <v>0.0</v>
      </c>
      <c r="O1394" t="n">
        <v>0.0</v>
      </c>
      <c r="P1394" t="n">
        <v>535.56</v>
      </c>
      <c r="Q1394" t="n">
        <v>535.54</v>
      </c>
      <c r="R1394" t="n">
        <v>37.14</v>
      </c>
      <c r="S1394" t="n">
        <v>37.14</v>
      </c>
      <c r="T1394" t="n">
        <v>6.92</v>
      </c>
      <c r="U1394" t="n">
        <v>6.92</v>
      </c>
      <c r="V1394" t="n">
        <v>117.94</v>
      </c>
      <c r="W1394" t="n">
        <v>117.94</v>
      </c>
      <c r="X1394" t="n">
        <v>9.09</v>
      </c>
      <c r="Y1394" t="n">
        <v>9.09</v>
      </c>
      <c r="Z1394" t="n">
        <v>22.87</v>
      </c>
      <c r="AA1394" t="n">
        <v>22.87</v>
      </c>
      <c r="AB1394" t="n">
        <v>34.62</v>
      </c>
      <c r="AC1394" t="n">
        <v>34.62</v>
      </c>
      <c r="AD1394" t="n">
        <v>34.620000000000005</v>
      </c>
      <c r="AE1394" t="n">
        <v>0.01999999999998181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0.0</v>
      </c>
      <c r="AL1394" t="inlineStr">
        <is>
          <t>unreconciled</t>
        </is>
      </c>
      <c r="AM1394" t="inlineStr">
        <is>
          <t>Order Amount Mismatch (POS&gt;3PO)</t>
        </is>
      </c>
      <c r="AN1394" t="n">
        <v>34.62</v>
      </c>
      <c r="AO1394" t="n">
        <f>ROUND(P1394*100/H1394,2)</f>
        <v>0.0</v>
      </c>
      <c r="AP1394" t="n">
        <f>ROUND(Q1394*100/I1394,2)</f>
        <v>0.0</v>
      </c>
      <c r="AQ1394"/>
      <c r="AR1394"/>
      <c r="AS1394" t="n">
        <v>0.0</v>
      </c>
    </row>
    <row r="1395">
      <c r="A1395" s="1" t="n">
        <v>45234.0</v>
      </c>
      <c r="B1395" s="2" t="n">
        <v>45234.78954861111</v>
      </c>
      <c r="C1395" t="inlineStr">
        <is>
          <t>3140094012085659</t>
        </is>
      </c>
      <c r="D1395" t="inlineStr">
        <is>
          <t>POS0012</t>
        </is>
      </c>
      <c r="E1395" t="inlineStr">
        <is>
          <t>74</t>
        </is>
      </c>
      <c r="F1395" t="inlineStr">
        <is>
          <t>0094</t>
        </is>
      </c>
      <c r="G1395" t="inlineStr">
        <is>
          <t>5314304597</t>
        </is>
      </c>
      <c r="H1395" t="n">
        <v>2065.0</v>
      </c>
      <c r="I1395" t="n">
        <v>1966.66</v>
      </c>
      <c r="J1395" t="n">
        <v>1929.52</v>
      </c>
      <c r="K1395" t="inlineStr">
        <is>
          <t>sale</t>
        </is>
      </c>
      <c r="L1395" t="inlineStr">
        <is>
          <t/>
        </is>
      </c>
      <c r="M1395" t="inlineStr">
        <is>
          <t/>
        </is>
      </c>
      <c r="N1395" t="n">
        <v>0.0</v>
      </c>
      <c r="O1395" t="n">
        <v>0.0</v>
      </c>
      <c r="P1395" t="n">
        <v>1506.71</v>
      </c>
      <c r="Q1395" t="n">
        <v>1506.69</v>
      </c>
      <c r="R1395" t="n">
        <v>37.14</v>
      </c>
      <c r="S1395" t="n">
        <v>37.14</v>
      </c>
      <c r="T1395" t="n">
        <v>19.67</v>
      </c>
      <c r="U1395" t="n">
        <v>19.67</v>
      </c>
      <c r="V1395" t="n">
        <v>347.31</v>
      </c>
      <c r="W1395" t="n">
        <v>347.31</v>
      </c>
      <c r="X1395" t="n">
        <v>25.81</v>
      </c>
      <c r="Y1395" t="n">
        <v>25.81</v>
      </c>
      <c r="Z1395" t="n">
        <v>67.16</v>
      </c>
      <c r="AA1395" t="n">
        <v>67.17</v>
      </c>
      <c r="AB1395" t="n">
        <v>98.34</v>
      </c>
      <c r="AC1395" t="n">
        <v>98.33</v>
      </c>
      <c r="AD1395" t="n">
        <v>98.33999999999992</v>
      </c>
      <c r="AE1395" t="n">
        <v>0.01999999999998181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-0.010000000000005116</v>
      </c>
      <c r="AK1395" t="n">
        <v>0.010000000000005116</v>
      </c>
      <c r="AL1395" t="inlineStr">
        <is>
          <t>unreconciled</t>
        </is>
      </c>
      <c r="AM1395" t="inlineStr">
        <is>
          <t>Order Amount Mismatch (POS&gt;3PO)</t>
        </is>
      </c>
      <c r="AN1395" t="n">
        <v>98.34</v>
      </c>
      <c r="AO1395" t="n">
        <f>ROUND(P1395*100/H1395,2)</f>
        <v>0.0</v>
      </c>
      <c r="AP1395" t="n">
        <f>ROUND(Q1395*100/I1395,2)</f>
        <v>0.0</v>
      </c>
      <c r="AQ1395"/>
      <c r="AR1395"/>
      <c r="AS1395" t="n">
        <v>0.0</v>
      </c>
    </row>
    <row r="1396">
      <c r="A1396" s="1" t="n">
        <v>45233.0</v>
      </c>
      <c r="B1396" s="2" t="n">
        <v>45233.90788194445</v>
      </c>
      <c r="C1396" t="inlineStr">
        <is>
          <t>3140094012085340</t>
        </is>
      </c>
      <c r="D1396" t="inlineStr">
        <is>
          <t>POS0012</t>
        </is>
      </c>
      <c r="E1396" t="inlineStr">
        <is>
          <t>55</t>
        </is>
      </c>
      <c r="F1396" t="inlineStr">
        <is>
          <t>0094</t>
        </is>
      </c>
      <c r="G1396" t="inlineStr">
        <is>
          <t>5314308666</t>
        </is>
      </c>
      <c r="H1396" t="n">
        <v>194.0</v>
      </c>
      <c r="I1396" t="n">
        <v>184.76</v>
      </c>
      <c r="J1396" t="n">
        <v>147.62</v>
      </c>
      <c r="K1396" t="inlineStr">
        <is>
          <t>sale</t>
        </is>
      </c>
      <c r="L1396" t="inlineStr">
        <is>
          <t/>
        </is>
      </c>
      <c r="M1396" t="inlineStr">
        <is>
          <t/>
        </is>
      </c>
      <c r="N1396" t="n">
        <v>0.0</v>
      </c>
      <c r="O1396" t="n">
        <v>0.0</v>
      </c>
      <c r="P1396" t="n">
        <v>148.69</v>
      </c>
      <c r="Q1396" t="n">
        <v>148.7</v>
      </c>
      <c r="R1396" t="n">
        <v>37.14</v>
      </c>
      <c r="S1396" t="n">
        <v>37.14</v>
      </c>
      <c r="T1396" t="n">
        <v>1.85</v>
      </c>
      <c r="U1396" t="n">
        <v>1.85</v>
      </c>
      <c r="V1396" t="n">
        <v>26.57</v>
      </c>
      <c r="W1396" t="n">
        <v>26.57</v>
      </c>
      <c r="X1396" t="n">
        <v>2.43</v>
      </c>
      <c r="Y1396" t="n">
        <v>2.42</v>
      </c>
      <c r="Z1396" t="n">
        <v>5.22</v>
      </c>
      <c r="AA1396" t="n">
        <v>5.22</v>
      </c>
      <c r="AB1396" t="n">
        <v>9.24</v>
      </c>
      <c r="AC1396" t="n">
        <v>9.24</v>
      </c>
      <c r="AD1396" t="n">
        <v>9.240000000000009</v>
      </c>
      <c r="AE1396" t="n">
        <v>-0.009999999999990905</v>
      </c>
      <c r="AF1396" t="n">
        <v>0.0</v>
      </c>
      <c r="AG1396" t="n">
        <v>0.0</v>
      </c>
      <c r="AH1396" t="n">
        <v>0.0</v>
      </c>
      <c r="AI1396" t="n">
        <v>0.010000000000000231</v>
      </c>
      <c r="AJ1396" t="n">
        <v>0.0</v>
      </c>
      <c r="AK1396" t="n">
        <v>0.0</v>
      </c>
      <c r="AL1396" t="inlineStr">
        <is>
          <t>unreconciled</t>
        </is>
      </c>
      <c r="AM1396" t="inlineStr">
        <is>
          <t>Order Amount Mismatch (POS&gt;3PO)</t>
        </is>
      </c>
      <c r="AN1396" t="n">
        <v>9.24</v>
      </c>
      <c r="AO1396" t="n">
        <f>ROUND(P1396*100/H1396,2)</f>
        <v>0.0</v>
      </c>
      <c r="AP1396" t="n">
        <f>ROUND(Q1396*100/I1396,2)</f>
        <v>0.0</v>
      </c>
      <c r="AQ1396"/>
      <c r="AR1396"/>
      <c r="AS1396" t="n">
        <v>0.0</v>
      </c>
    </row>
    <row r="1397">
      <c r="A1397" s="1" t="n">
        <v>45235.0</v>
      </c>
      <c r="B1397" s="2" t="n">
        <v>45235.47090277778</v>
      </c>
      <c r="C1397" t="inlineStr">
        <is>
          <t>3140023012059743</t>
        </is>
      </c>
      <c r="D1397" t="inlineStr">
        <is>
          <t>POS0012</t>
        </is>
      </c>
      <c r="E1397" t="inlineStr">
        <is>
          <t>35</t>
        </is>
      </c>
      <c r="F1397" t="inlineStr">
        <is>
          <t>0023</t>
        </is>
      </c>
      <c r="G1397" t="inlineStr">
        <is>
          <t>5314324034</t>
        </is>
      </c>
      <c r="H1397" t="n">
        <v>338.0</v>
      </c>
      <c r="I1397" t="n">
        <v>321.9</v>
      </c>
      <c r="J1397" t="n">
        <v>284.76</v>
      </c>
      <c r="K1397" t="inlineStr">
        <is>
          <t>sale</t>
        </is>
      </c>
      <c r="L1397" t="inlineStr">
        <is>
          <t/>
        </is>
      </c>
      <c r="M1397" t="inlineStr">
        <is>
          <t/>
        </is>
      </c>
      <c r="N1397" t="n">
        <v>0.0</v>
      </c>
      <c r="O1397" t="n">
        <v>0.0</v>
      </c>
      <c r="P1397" t="n">
        <v>253.2</v>
      </c>
      <c r="Q1397" t="n">
        <v>253.21</v>
      </c>
      <c r="R1397" t="n">
        <v>37.14</v>
      </c>
      <c r="S1397" t="n">
        <v>37.14</v>
      </c>
      <c r="T1397" t="n">
        <v>3.22</v>
      </c>
      <c r="U1397" t="n">
        <v>3.22</v>
      </c>
      <c r="V1397" t="n">
        <v>51.26</v>
      </c>
      <c r="W1397" t="n">
        <v>51.26</v>
      </c>
      <c r="X1397" t="n">
        <v>4.23</v>
      </c>
      <c r="Y1397" t="n">
        <v>4.22</v>
      </c>
      <c r="Z1397" t="n">
        <v>9.99</v>
      </c>
      <c r="AA1397" t="n">
        <v>9.99</v>
      </c>
      <c r="AB1397" t="n">
        <v>16.1</v>
      </c>
      <c r="AC1397" t="n">
        <v>16.1</v>
      </c>
      <c r="AD1397" t="n">
        <v>16.100000000000023</v>
      </c>
      <c r="AE1397" t="n">
        <v>-0.010000000000019327</v>
      </c>
      <c r="AF1397" t="n">
        <v>0.0</v>
      </c>
      <c r="AG1397" t="n">
        <v>0.0</v>
      </c>
      <c r="AH1397" t="n">
        <v>0.0</v>
      </c>
      <c r="AI1397" t="n">
        <v>0.010000000000000675</v>
      </c>
      <c r="AJ1397" t="n">
        <v>0.0</v>
      </c>
      <c r="AK1397" t="n">
        <v>0.0</v>
      </c>
      <c r="AL1397" t="inlineStr">
        <is>
          <t>unreconciled</t>
        </is>
      </c>
      <c r="AM1397" t="inlineStr">
        <is>
          <t>Order Amount Mismatch (POS&gt;3PO)</t>
        </is>
      </c>
      <c r="AN1397" t="n">
        <v>16.1</v>
      </c>
      <c r="AO1397" t="n">
        <f>ROUND(P1397*100/H1397,2)</f>
        <v>0.0</v>
      </c>
      <c r="AP1397" t="n">
        <f>ROUND(Q1397*100/I1397,2)</f>
        <v>0.0</v>
      </c>
      <c r="AQ1397"/>
      <c r="AR1397"/>
      <c r="AS1397" t="n">
        <v>0.0</v>
      </c>
    </row>
    <row r="1398">
      <c r="A1398" s="1" t="n">
        <v>45233.0</v>
      </c>
      <c r="B1398" s="2" t="n">
        <v>45234.01908564815</v>
      </c>
      <c r="C1398" t="inlineStr">
        <is>
          <t>3140023012059397</t>
        </is>
      </c>
      <c r="D1398" t="inlineStr">
        <is>
          <t>POS0012</t>
        </is>
      </c>
      <c r="E1398" t="inlineStr">
        <is>
          <t>90</t>
        </is>
      </c>
      <c r="F1398" t="inlineStr">
        <is>
          <t>0023</t>
        </is>
      </c>
      <c r="G1398" t="inlineStr">
        <is>
          <t>5314324911</t>
        </is>
      </c>
      <c r="H1398" t="n">
        <v>714.0</v>
      </c>
      <c r="I1398" t="n">
        <v>680.0</v>
      </c>
      <c r="J1398" t="n">
        <v>642.86</v>
      </c>
      <c r="K1398" t="inlineStr">
        <is>
          <t>sale</t>
        </is>
      </c>
      <c r="L1398" t="inlineStr">
        <is>
          <t/>
        </is>
      </c>
      <c r="M1398" t="inlineStr">
        <is>
          <t/>
        </is>
      </c>
      <c r="N1398" t="n">
        <v>0.0</v>
      </c>
      <c r="O1398" t="n">
        <v>0.0</v>
      </c>
      <c r="P1398" t="n">
        <v>526.12</v>
      </c>
      <c r="Q1398" t="n">
        <v>526.13</v>
      </c>
      <c r="R1398" t="n">
        <v>37.14</v>
      </c>
      <c r="S1398" t="n">
        <v>37.14</v>
      </c>
      <c r="T1398" t="n">
        <v>6.8</v>
      </c>
      <c r="U1398" t="n">
        <v>6.8</v>
      </c>
      <c r="V1398" t="n">
        <v>115.71</v>
      </c>
      <c r="W1398" t="n">
        <v>115.71</v>
      </c>
      <c r="X1398" t="n">
        <v>8.93</v>
      </c>
      <c r="Y1398" t="n">
        <v>8.92</v>
      </c>
      <c r="Z1398" t="n">
        <v>22.44</v>
      </c>
      <c r="AA1398" t="n">
        <v>22.44</v>
      </c>
      <c r="AB1398" t="n">
        <v>34.0</v>
      </c>
      <c r="AC1398" t="n">
        <v>34.0</v>
      </c>
      <c r="AD1398" t="n">
        <v>34.0</v>
      </c>
      <c r="AE1398" t="n">
        <v>-0.009999999999990905</v>
      </c>
      <c r="AF1398" t="n">
        <v>0.0</v>
      </c>
      <c r="AG1398" t="n">
        <v>0.0</v>
      </c>
      <c r="AH1398" t="n">
        <v>0.0</v>
      </c>
      <c r="AI1398" t="n">
        <v>0.009999999999999787</v>
      </c>
      <c r="AJ1398" t="n">
        <v>0.0</v>
      </c>
      <c r="AK1398" t="n">
        <v>0.0</v>
      </c>
      <c r="AL1398" t="inlineStr">
        <is>
          <t>unreconciled</t>
        </is>
      </c>
      <c r="AM1398" t="inlineStr">
        <is>
          <t>Order Amount Mismatch (POS&gt;3PO)</t>
        </is>
      </c>
      <c r="AN1398" t="n">
        <v>34.0</v>
      </c>
      <c r="AO1398" t="n">
        <f>ROUND(P1398*100/H1398,2)</f>
        <v>0.0</v>
      </c>
      <c r="AP1398" t="n">
        <f>ROUND(Q1398*100/I1398,2)</f>
        <v>0.0</v>
      </c>
      <c r="AQ1398"/>
      <c r="AR1398"/>
      <c r="AS1398" t="n">
        <v>0.0</v>
      </c>
    </row>
    <row r="1399">
      <c r="A1399" s="1" t="n">
        <v>45235.0</v>
      </c>
      <c r="B1399" s="2" t="n">
        <v>45235.89842592592</v>
      </c>
      <c r="C1399" t="inlineStr">
        <is>
          <t>3140094012086318</t>
        </is>
      </c>
      <c r="D1399" t="inlineStr">
        <is>
          <t>POS0012</t>
        </is>
      </c>
      <c r="E1399" t="inlineStr">
        <is>
          <t>33</t>
        </is>
      </c>
      <c r="F1399" t="inlineStr">
        <is>
          <t>0094</t>
        </is>
      </c>
      <c r="G1399" t="inlineStr">
        <is>
          <t>5314334732</t>
        </is>
      </c>
      <c r="H1399" t="n">
        <v>616.0</v>
      </c>
      <c r="I1399" t="n">
        <v>586.67</v>
      </c>
      <c r="J1399" t="n">
        <v>549.53</v>
      </c>
      <c r="K1399" t="inlineStr">
        <is>
          <t>sale</t>
        </is>
      </c>
      <c r="L1399" t="inlineStr">
        <is>
          <t/>
        </is>
      </c>
      <c r="M1399" t="inlineStr">
        <is>
          <t/>
        </is>
      </c>
      <c r="N1399" t="n">
        <v>0.0</v>
      </c>
      <c r="O1399" t="n">
        <v>0.0</v>
      </c>
      <c r="P1399" t="n">
        <v>454.99</v>
      </c>
      <c r="Q1399" t="n">
        <v>454.98</v>
      </c>
      <c r="R1399" t="n">
        <v>37.14</v>
      </c>
      <c r="S1399" t="n">
        <v>37.14</v>
      </c>
      <c r="T1399" t="n">
        <v>5.87</v>
      </c>
      <c r="U1399" t="n">
        <v>5.87</v>
      </c>
      <c r="V1399" t="n">
        <v>98.92</v>
      </c>
      <c r="W1399" t="n">
        <v>98.92</v>
      </c>
      <c r="X1399" t="n">
        <v>7.7</v>
      </c>
      <c r="Y1399" t="n">
        <v>7.7</v>
      </c>
      <c r="Z1399" t="n">
        <v>19.19</v>
      </c>
      <c r="AA1399" t="n">
        <v>19.2</v>
      </c>
      <c r="AB1399" t="n">
        <v>29.34</v>
      </c>
      <c r="AC1399" t="n">
        <v>29.34</v>
      </c>
      <c r="AD1399" t="n">
        <v>29.33000000000004</v>
      </c>
      <c r="AE1399" t="n">
        <v>0.009999999999990905</v>
      </c>
      <c r="AF1399" t="n">
        <v>0.0</v>
      </c>
      <c r="AG1399" t="n">
        <v>0.0</v>
      </c>
      <c r="AH1399" t="n">
        <v>0.0</v>
      </c>
      <c r="AI1399" t="n">
        <v>0.0</v>
      </c>
      <c r="AJ1399" t="n">
        <v>-0.00999999999999801</v>
      </c>
      <c r="AK1399" t="n">
        <v>0.0</v>
      </c>
      <c r="AL1399" t="inlineStr">
        <is>
          <t>unreconciled</t>
        </is>
      </c>
      <c r="AM1399" t="inlineStr">
        <is>
          <t>Order Amount Mismatch (POS&gt;3PO)</t>
        </is>
      </c>
      <c r="AN1399" t="n">
        <v>29.33</v>
      </c>
      <c r="AO1399" t="n">
        <f>ROUND(P1399*100/H1399,2)</f>
        <v>0.0</v>
      </c>
      <c r="AP1399" t="n">
        <f>ROUND(Q1399*100/I1399,2)</f>
        <v>0.0</v>
      </c>
      <c r="AQ1399"/>
      <c r="AR1399"/>
      <c r="AS1399" t="n">
        <v>0.0</v>
      </c>
    </row>
    <row r="1400">
      <c r="A1400" s="1" t="n">
        <v>45234.0</v>
      </c>
      <c r="B1400" s="2" t="n">
        <v>45234.89113425926</v>
      </c>
      <c r="C1400" t="inlineStr">
        <is>
          <t>3140094012085775</t>
        </is>
      </c>
      <c r="D1400" t="inlineStr">
        <is>
          <t>POS0012</t>
        </is>
      </c>
      <c r="E1400" t="inlineStr">
        <is>
          <t>90</t>
        </is>
      </c>
      <c r="F1400" t="inlineStr">
        <is>
          <t>0094</t>
        </is>
      </c>
      <c r="G1400" t="inlineStr">
        <is>
          <t>5314340568</t>
        </is>
      </c>
      <c r="H1400" t="n">
        <v>198.0</v>
      </c>
      <c r="I1400" t="n">
        <v>188.57</v>
      </c>
      <c r="J1400" t="n">
        <v>151.43</v>
      </c>
      <c r="K1400" t="inlineStr">
        <is>
          <t>sale</t>
        </is>
      </c>
      <c r="L1400" t="inlineStr">
        <is>
          <t/>
        </is>
      </c>
      <c r="M1400" t="inlineStr">
        <is>
          <t/>
        </is>
      </c>
      <c r="N1400" t="n">
        <v>0.0</v>
      </c>
      <c r="O1400" t="n">
        <v>0.0</v>
      </c>
      <c r="P1400" t="n">
        <v>151.59</v>
      </c>
      <c r="Q1400" t="n">
        <v>151.57</v>
      </c>
      <c r="R1400" t="n">
        <v>37.14</v>
      </c>
      <c r="S1400" t="n">
        <v>37.14</v>
      </c>
      <c r="T1400" t="n">
        <v>1.89</v>
      </c>
      <c r="U1400" t="n">
        <v>1.89</v>
      </c>
      <c r="V1400" t="n">
        <v>27.26</v>
      </c>
      <c r="W1400" t="n">
        <v>27.26</v>
      </c>
      <c r="X1400" t="n">
        <v>2.48</v>
      </c>
      <c r="Y1400" t="n">
        <v>2.48</v>
      </c>
      <c r="Z1400" t="n">
        <v>5.35</v>
      </c>
      <c r="AA1400" t="n">
        <v>5.36</v>
      </c>
      <c r="AB1400" t="n">
        <v>9.42</v>
      </c>
      <c r="AC1400" t="n">
        <v>9.43</v>
      </c>
      <c r="AD1400" t="n">
        <v>9.430000000000007</v>
      </c>
      <c r="AE1400" t="n">
        <v>0.020000000000010232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-0.010000000000000675</v>
      </c>
      <c r="AK1400" t="n">
        <v>-0.009999999999999787</v>
      </c>
      <c r="AL1400" t="inlineStr">
        <is>
          <t>unreconciled</t>
        </is>
      </c>
      <c r="AM1400" t="inlineStr">
        <is>
          <t>Order Amount Mismatch (POS&gt;3PO)</t>
        </is>
      </c>
      <c r="AN1400" t="n">
        <v>9.43</v>
      </c>
      <c r="AO1400" t="n">
        <f>ROUND(P1400*100/H1400,2)</f>
        <v>0.0</v>
      </c>
      <c r="AP1400" t="n">
        <f>ROUND(Q1400*100/I1400,2)</f>
        <v>0.0</v>
      </c>
      <c r="AQ1400"/>
      <c r="AR1400"/>
      <c r="AS1400" t="n">
        <v>0.0</v>
      </c>
    </row>
    <row r="1401">
      <c r="A1401" s="1" t="n">
        <v>45234.0</v>
      </c>
      <c r="B1401" s="2" t="n">
        <v>45234.81964120371</v>
      </c>
      <c r="C1401" t="inlineStr">
        <is>
          <t>3140094012085693</t>
        </is>
      </c>
      <c r="D1401" t="inlineStr">
        <is>
          <t>POS0012</t>
        </is>
      </c>
      <c r="E1401" t="inlineStr">
        <is>
          <t>08</t>
        </is>
      </c>
      <c r="F1401" t="inlineStr">
        <is>
          <t>0094</t>
        </is>
      </c>
      <c r="G1401" t="inlineStr">
        <is>
          <t>5314350764</t>
        </is>
      </c>
      <c r="H1401" t="n">
        <v>1353.0</v>
      </c>
      <c r="I1401" t="n">
        <v>1288.57</v>
      </c>
      <c r="J1401" t="n">
        <v>1251.43</v>
      </c>
      <c r="K1401" t="inlineStr">
        <is>
          <t>sale</t>
        </is>
      </c>
      <c r="L1401" t="inlineStr">
        <is>
          <t/>
        </is>
      </c>
      <c r="M1401" t="inlineStr">
        <is>
          <t/>
        </is>
      </c>
      <c r="N1401" t="n">
        <v>0.0</v>
      </c>
      <c r="O1401" t="n">
        <v>0.0</v>
      </c>
      <c r="P1401" t="n">
        <v>989.92</v>
      </c>
      <c r="Q1401" t="n">
        <v>989.89</v>
      </c>
      <c r="R1401" t="n">
        <v>37.14</v>
      </c>
      <c r="S1401" t="n">
        <v>37.14</v>
      </c>
      <c r="T1401" t="n">
        <v>12.89</v>
      </c>
      <c r="U1401" t="n">
        <v>12.89</v>
      </c>
      <c r="V1401" t="n">
        <v>225.26</v>
      </c>
      <c r="W1401" t="n">
        <v>225.26</v>
      </c>
      <c r="X1401" t="n">
        <v>16.91</v>
      </c>
      <c r="Y1401" t="n">
        <v>16.91</v>
      </c>
      <c r="Z1401" t="n">
        <v>43.59</v>
      </c>
      <c r="AA1401" t="n">
        <v>43.59</v>
      </c>
      <c r="AB1401" t="n">
        <v>64.42</v>
      </c>
      <c r="AC1401" t="n">
        <v>64.43</v>
      </c>
      <c r="AD1401" t="n">
        <v>64.43000000000006</v>
      </c>
      <c r="AE1401" t="n">
        <v>0.029999999999972715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-0.010000000000005116</v>
      </c>
      <c r="AL1401" t="inlineStr">
        <is>
          <t>unreconciled</t>
        </is>
      </c>
      <c r="AM1401" t="inlineStr">
        <is>
          <t>Order Amount Mismatch (POS&gt;3PO)</t>
        </is>
      </c>
      <c r="AN1401" t="n">
        <v>64.43</v>
      </c>
      <c r="AO1401" t="n">
        <f>ROUND(P1401*100/H1401,2)</f>
        <v>0.0</v>
      </c>
      <c r="AP1401" t="n">
        <f>ROUND(Q1401*100/I1401,2)</f>
        <v>0.0</v>
      </c>
      <c r="AQ1401"/>
      <c r="AR1401"/>
      <c r="AS1401" t="n">
        <v>0.0</v>
      </c>
    </row>
    <row r="1402">
      <c r="A1402" s="1" t="n">
        <v>45233.0</v>
      </c>
      <c r="B1402" s="2" t="n">
        <v>45233.96061342592</v>
      </c>
      <c r="C1402" t="inlineStr">
        <is>
          <t>3140094012085375</t>
        </is>
      </c>
      <c r="D1402" t="inlineStr">
        <is>
          <t>POS0012</t>
        </is>
      </c>
      <c r="E1402" t="inlineStr">
        <is>
          <t>90</t>
        </is>
      </c>
      <c r="F1402" t="inlineStr">
        <is>
          <t>0094</t>
        </is>
      </c>
      <c r="G1402" t="inlineStr">
        <is>
          <t>5314354094</t>
        </is>
      </c>
      <c r="H1402" t="n">
        <v>797.0</v>
      </c>
      <c r="I1402" t="n">
        <v>836.19</v>
      </c>
      <c r="J1402" t="n">
        <v>799.05</v>
      </c>
      <c r="K1402" t="inlineStr">
        <is>
          <t>sale</t>
        </is>
      </c>
      <c r="L1402" t="inlineStr">
        <is>
          <t/>
        </is>
      </c>
      <c r="M1402" t="inlineStr">
        <is>
          <t/>
        </is>
      </c>
      <c r="N1402" t="n">
        <v>0.0</v>
      </c>
      <c r="O1402" t="n">
        <v>0.0</v>
      </c>
      <c r="P1402" t="n">
        <v>645.15</v>
      </c>
      <c r="Q1402" t="n">
        <v>586.37</v>
      </c>
      <c r="R1402" t="n">
        <v>37.14</v>
      </c>
      <c r="S1402" t="n">
        <v>37.14</v>
      </c>
      <c r="T1402" t="n">
        <v>8.36</v>
      </c>
      <c r="U1402" t="n">
        <v>7.59</v>
      </c>
      <c r="V1402" t="n">
        <v>143.83</v>
      </c>
      <c r="W1402" t="n">
        <v>129.94</v>
      </c>
      <c r="X1402" t="n">
        <v>10.98</v>
      </c>
      <c r="Y1402" t="n">
        <v>9.96</v>
      </c>
      <c r="Z1402" t="n">
        <v>27.87</v>
      </c>
      <c r="AA1402" t="n">
        <v>25.18</v>
      </c>
      <c r="AB1402" t="n">
        <v>37.96</v>
      </c>
      <c r="AC1402" t="n">
        <v>37.95</v>
      </c>
      <c r="AD1402" t="n">
        <v>-39.190000000000055</v>
      </c>
      <c r="AE1402" t="n">
        <v>58.77999999999997</v>
      </c>
      <c r="AF1402" t="n">
        <v>0.0</v>
      </c>
      <c r="AG1402" t="n">
        <v>0.7699999999999996</v>
      </c>
      <c r="AH1402" t="n">
        <v>13.890000000000015</v>
      </c>
      <c r="AI1402" t="n">
        <v>1.0199999999999996</v>
      </c>
      <c r="AJ1402" t="n">
        <v>2.6900000000000013</v>
      </c>
      <c r="AK1402" t="n">
        <v>0.00999999999999801</v>
      </c>
      <c r="AL1402" t="inlineStr">
        <is>
          <t>unreconciled</t>
        </is>
      </c>
      <c r="AM1402" t="inlineStr">
        <is>
          <t>Order Amount Mismatch (3PO&gt;POS)</t>
        </is>
      </c>
      <c r="AN1402" t="n">
        <v>39.19</v>
      </c>
      <c r="AO1402" t="n">
        <f>ROUND(P1402*100/H1402,2)</f>
        <v>0.0</v>
      </c>
      <c r="AP1402" t="n">
        <f>ROUND(Q1402*100/I1402,2)</f>
        <v>0.0</v>
      </c>
      <c r="AQ1402"/>
      <c r="AR1402"/>
      <c r="AS1402" t="n">
        <v>0.0</v>
      </c>
    </row>
    <row r="1403">
      <c r="A1403" s="1" t="n">
        <v>45234.0</v>
      </c>
      <c r="B1403" s="2" t="n">
        <v>45234.728310185186</v>
      </c>
      <c r="C1403" t="inlineStr">
        <is>
          <t>3140023012059544</t>
        </is>
      </c>
      <c r="D1403" t="inlineStr">
        <is>
          <t>POS0012</t>
        </is>
      </c>
      <c r="E1403" t="inlineStr">
        <is>
          <t>36</t>
        </is>
      </c>
      <c r="F1403" t="inlineStr">
        <is>
          <t>0023</t>
        </is>
      </c>
      <c r="G1403" t="inlineStr">
        <is>
          <t>5314362688</t>
        </is>
      </c>
      <c r="H1403" t="n">
        <v>257.0</v>
      </c>
      <c r="I1403" t="n">
        <v>244.76</v>
      </c>
      <c r="J1403" t="n">
        <v>207.62</v>
      </c>
      <c r="K1403" t="inlineStr">
        <is>
          <t>sale</t>
        </is>
      </c>
      <c r="L1403" t="inlineStr">
        <is>
          <t/>
        </is>
      </c>
      <c r="M1403" t="inlineStr">
        <is>
          <t/>
        </is>
      </c>
      <c r="N1403" t="n">
        <v>0.0</v>
      </c>
      <c r="O1403" t="n">
        <v>0.0</v>
      </c>
      <c r="P1403" t="n">
        <v>194.43</v>
      </c>
      <c r="Q1403" t="n">
        <v>194.42</v>
      </c>
      <c r="R1403" t="n">
        <v>37.14</v>
      </c>
      <c r="S1403" t="n">
        <v>37.14</v>
      </c>
      <c r="T1403" t="n">
        <v>2.45</v>
      </c>
      <c r="U1403" t="n">
        <v>2.45</v>
      </c>
      <c r="V1403" t="n">
        <v>37.37</v>
      </c>
      <c r="W1403" t="n">
        <v>37.37</v>
      </c>
      <c r="X1403" t="n">
        <v>3.21</v>
      </c>
      <c r="Y1403" t="n">
        <v>3.21</v>
      </c>
      <c r="Z1403" t="n">
        <v>7.3</v>
      </c>
      <c r="AA1403" t="n">
        <v>7.31</v>
      </c>
      <c r="AB1403" t="n">
        <v>12.24</v>
      </c>
      <c r="AC1403" t="n">
        <v>12.24</v>
      </c>
      <c r="AD1403" t="n">
        <v>12.240000000000009</v>
      </c>
      <c r="AE1403" t="n">
        <v>0.010000000000019327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-0.009999999999999787</v>
      </c>
      <c r="AK1403" t="n">
        <v>0.0</v>
      </c>
      <c r="AL1403" t="inlineStr">
        <is>
          <t>unreconciled</t>
        </is>
      </c>
      <c r="AM1403" t="inlineStr">
        <is>
          <t>Order Amount Mismatch (POS&gt;3PO)</t>
        </is>
      </c>
      <c r="AN1403" t="n">
        <v>12.24</v>
      </c>
      <c r="AO1403" t="n">
        <f>ROUND(P1403*100/H1403,2)</f>
        <v>0.0</v>
      </c>
      <c r="AP1403" t="n">
        <f>ROUND(Q1403*100/I1403,2)</f>
        <v>0.0</v>
      </c>
      <c r="AQ1403"/>
      <c r="AR1403"/>
      <c r="AS1403" t="n">
        <v>0.0</v>
      </c>
    </row>
    <row r="1404">
      <c r="A1404" s="1" t="n">
        <v>45235.0</v>
      </c>
      <c r="B1404" s="2" t="n">
        <v>45235.76190972222</v>
      </c>
      <c r="C1404" t="inlineStr">
        <is>
          <t>3140094012086142</t>
        </is>
      </c>
      <c r="D1404" t="inlineStr">
        <is>
          <t>POS0012</t>
        </is>
      </c>
      <c r="E1404" t="inlineStr">
        <is>
          <t>57</t>
        </is>
      </c>
      <c r="F1404" t="inlineStr">
        <is>
          <t>0094</t>
        </is>
      </c>
      <c r="G1404" t="inlineStr">
        <is>
          <t>5314378261</t>
        </is>
      </c>
      <c r="H1404" t="n">
        <v>532.0</v>
      </c>
      <c r="I1404" t="n">
        <v>506.66</v>
      </c>
      <c r="J1404" t="n">
        <v>469.52</v>
      </c>
      <c r="K1404" t="inlineStr">
        <is>
          <t>sale</t>
        </is>
      </c>
      <c r="L1404" t="inlineStr">
        <is>
          <t/>
        </is>
      </c>
      <c r="M1404" t="inlineStr">
        <is>
          <t/>
        </is>
      </c>
      <c r="N1404" t="n">
        <v>0.0</v>
      </c>
      <c r="O1404" t="n">
        <v>0.0</v>
      </c>
      <c r="P1404" t="n">
        <v>394.02</v>
      </c>
      <c r="Q1404" t="n">
        <v>394.03</v>
      </c>
      <c r="R1404" t="n">
        <v>37.14</v>
      </c>
      <c r="S1404" t="n">
        <v>37.14</v>
      </c>
      <c r="T1404" t="n">
        <v>5.07</v>
      </c>
      <c r="U1404" t="n">
        <v>5.07</v>
      </c>
      <c r="V1404" t="n">
        <v>84.51</v>
      </c>
      <c r="W1404" t="n">
        <v>84.51</v>
      </c>
      <c r="X1404" t="n">
        <v>6.65</v>
      </c>
      <c r="Y1404" t="n">
        <v>6.65</v>
      </c>
      <c r="Z1404" t="n">
        <v>16.41</v>
      </c>
      <c r="AA1404" t="n">
        <v>16.41</v>
      </c>
      <c r="AB1404" t="n">
        <v>25.34</v>
      </c>
      <c r="AC1404" t="n">
        <v>25.33</v>
      </c>
      <c r="AD1404" t="n">
        <v>25.339999999999975</v>
      </c>
      <c r="AE1404" t="n">
        <v>-0.009999999999990905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0.010000000000001563</v>
      </c>
      <c r="AL1404" t="inlineStr">
        <is>
          <t>unreconciled</t>
        </is>
      </c>
      <c r="AM1404" t="inlineStr">
        <is>
          <t>Order Amount Mismatch (POS&gt;3PO)</t>
        </is>
      </c>
      <c r="AN1404" t="n">
        <v>25.34</v>
      </c>
      <c r="AO1404" t="n">
        <f>ROUND(P1404*100/H1404,2)</f>
        <v>0.0</v>
      </c>
      <c r="AP1404" t="n">
        <f>ROUND(Q1404*100/I1404,2)</f>
        <v>0.0</v>
      </c>
      <c r="AQ1404"/>
      <c r="AR1404"/>
      <c r="AS1404" t="n">
        <v>0.0</v>
      </c>
    </row>
    <row r="1405">
      <c r="A1405" s="1" t="n">
        <v>45233.0</v>
      </c>
      <c r="B1405" s="2" t="n">
        <v>45234.031006944446</v>
      </c>
      <c r="C1405" t="inlineStr">
        <is>
          <t>3140023012059414</t>
        </is>
      </c>
      <c r="D1405" t="inlineStr">
        <is>
          <t>POS0012</t>
        </is>
      </c>
      <c r="E1405" t="inlineStr">
        <is>
          <t>07</t>
        </is>
      </c>
      <c r="F1405" t="inlineStr">
        <is>
          <t>0023</t>
        </is>
      </c>
      <c r="G1405" t="inlineStr">
        <is>
          <t>5314385320</t>
        </is>
      </c>
      <c r="H1405" t="n">
        <v>226.0</v>
      </c>
      <c r="I1405" t="n">
        <v>215.24</v>
      </c>
      <c r="J1405" t="n">
        <v>178.1</v>
      </c>
      <c r="K1405" t="inlineStr">
        <is>
          <t>sale</t>
        </is>
      </c>
      <c r="L1405" t="inlineStr">
        <is>
          <t/>
        </is>
      </c>
      <c r="M1405" t="inlineStr">
        <is>
          <t/>
        </is>
      </c>
      <c r="N1405" t="n">
        <v>0.0</v>
      </c>
      <c r="O1405" t="n">
        <v>0.0</v>
      </c>
      <c r="P1405" t="n">
        <v>171.93</v>
      </c>
      <c r="Q1405" t="n">
        <v>171.93</v>
      </c>
      <c r="R1405" t="n">
        <v>37.14</v>
      </c>
      <c r="S1405" t="n">
        <v>37.14</v>
      </c>
      <c r="T1405" t="n">
        <v>2.15</v>
      </c>
      <c r="U1405" t="n">
        <v>2.15</v>
      </c>
      <c r="V1405" t="n">
        <v>32.06</v>
      </c>
      <c r="W1405" t="n">
        <v>32.06</v>
      </c>
      <c r="X1405" t="n">
        <v>2.82</v>
      </c>
      <c r="Y1405" t="n">
        <v>2.82</v>
      </c>
      <c r="Z1405" t="n">
        <v>6.28</v>
      </c>
      <c r="AA1405" t="n">
        <v>6.28</v>
      </c>
      <c r="AB1405" t="n">
        <v>10.76</v>
      </c>
      <c r="AC1405" t="n">
        <v>10.76</v>
      </c>
      <c r="AD1405" t="n">
        <v>10.759999999999991</v>
      </c>
      <c r="AE1405" t="n">
        <v>0.0</v>
      </c>
      <c r="AF1405" t="n">
        <v>0.0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0.0</v>
      </c>
      <c r="AL1405" t="inlineStr">
        <is>
          <t>unreconciled</t>
        </is>
      </c>
      <c r="AM1405" t="inlineStr">
        <is>
          <t>Order Amount Mismatch (POS&gt;3PO)</t>
        </is>
      </c>
      <c r="AN1405" t="n">
        <v>10.76</v>
      </c>
      <c r="AO1405" t="n">
        <f>ROUND(P1405*100/H1405,2)</f>
        <v>0.0</v>
      </c>
      <c r="AP1405" t="n">
        <f>ROUND(Q1405*100/I1405,2)</f>
        <v>0.0</v>
      </c>
      <c r="AQ1405"/>
      <c r="AR1405"/>
      <c r="AS1405" t="n">
        <v>0.0</v>
      </c>
    </row>
    <row r="1406">
      <c r="A1406" s="1" t="n">
        <v>45236.0</v>
      </c>
      <c r="B1406" s="2" t="n">
        <v>45236.80611111111</v>
      </c>
      <c r="C1406" t="inlineStr">
        <is>
          <t>3140023012060078</t>
        </is>
      </c>
      <c r="D1406" t="inlineStr">
        <is>
          <t>POS0012</t>
        </is>
      </c>
      <c r="E1406" t="inlineStr">
        <is>
          <t>69</t>
        </is>
      </c>
      <c r="F1406" t="inlineStr">
        <is>
          <t>0023</t>
        </is>
      </c>
      <c r="G1406" t="inlineStr">
        <is>
          <t>5314389930</t>
        </is>
      </c>
      <c r="H1406" t="n">
        <v>244.0</v>
      </c>
      <c r="I1406" t="n">
        <v>232.38</v>
      </c>
      <c r="J1406" t="n">
        <v>195.24</v>
      </c>
      <c r="K1406" t="inlineStr">
        <is>
          <t>sale</t>
        </is>
      </c>
      <c r="L1406" t="inlineStr">
        <is>
          <t/>
        </is>
      </c>
      <c r="M1406" t="inlineStr">
        <is>
          <t/>
        </is>
      </c>
      <c r="N1406" t="n">
        <v>0.0</v>
      </c>
      <c r="O1406" t="n">
        <v>0.0</v>
      </c>
      <c r="P1406" t="n">
        <v>185.0</v>
      </c>
      <c r="Q1406" t="n">
        <v>184.97</v>
      </c>
      <c r="R1406" t="n">
        <v>37.14</v>
      </c>
      <c r="S1406" t="n">
        <v>37.14</v>
      </c>
      <c r="T1406" t="n">
        <v>2.32</v>
      </c>
      <c r="U1406" t="n">
        <v>2.32</v>
      </c>
      <c r="V1406" t="n">
        <v>35.14</v>
      </c>
      <c r="W1406" t="n">
        <v>35.14</v>
      </c>
      <c r="X1406" t="n">
        <v>3.05</v>
      </c>
      <c r="Y1406" t="n">
        <v>3.05</v>
      </c>
      <c r="Z1406" t="n">
        <v>6.87</v>
      </c>
      <c r="AA1406" t="n">
        <v>6.88</v>
      </c>
      <c r="AB1406" t="n">
        <v>11.62</v>
      </c>
      <c r="AC1406" t="n">
        <v>11.62</v>
      </c>
      <c r="AD1406" t="n">
        <v>11.620000000000005</v>
      </c>
      <c r="AE1406" t="n">
        <v>0.030000000000001137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-0.009999999999999787</v>
      </c>
      <c r="AK1406" t="n">
        <v>0.0</v>
      </c>
      <c r="AL1406" t="inlineStr">
        <is>
          <t>unreconciled</t>
        </is>
      </c>
      <c r="AM1406" t="inlineStr">
        <is>
          <t>Order Amount Mismatch (POS&gt;3PO)</t>
        </is>
      </c>
      <c r="AN1406" t="n">
        <v>11.62</v>
      </c>
      <c r="AO1406" t="n">
        <f>ROUND(P1406*100/H1406,2)</f>
        <v>0.0</v>
      </c>
      <c r="AP1406" t="n">
        <f>ROUND(Q1406*100/I1406,2)</f>
        <v>0.0</v>
      </c>
      <c r="AQ1406"/>
      <c r="AR1406"/>
      <c r="AS1406" t="n">
        <v>0.0</v>
      </c>
    </row>
    <row r="1407">
      <c r="A1407" s="1" t="n">
        <v>45234.0</v>
      </c>
      <c r="B1407" s="2" t="n">
        <v>45234.661215277774</v>
      </c>
      <c r="C1407" t="inlineStr">
        <is>
          <t>3140094012085558</t>
        </is>
      </c>
      <c r="D1407" t="inlineStr">
        <is>
          <t>POS0012</t>
        </is>
      </c>
      <c r="E1407" t="inlineStr">
        <is>
          <t>73</t>
        </is>
      </c>
      <c r="F1407" t="inlineStr">
        <is>
          <t>0094</t>
        </is>
      </c>
      <c r="G1407" t="inlineStr">
        <is>
          <t>5314403075</t>
        </is>
      </c>
      <c r="H1407" t="n">
        <v>258.0</v>
      </c>
      <c r="I1407" t="n">
        <v>245.71</v>
      </c>
      <c r="J1407" t="n">
        <v>208.57</v>
      </c>
      <c r="K1407" t="inlineStr">
        <is>
          <t>sale</t>
        </is>
      </c>
      <c r="L1407" t="inlineStr">
        <is>
          <t/>
        </is>
      </c>
      <c r="M1407" t="inlineStr">
        <is>
          <t/>
        </is>
      </c>
      <c r="N1407" t="n">
        <v>0.0</v>
      </c>
      <c r="O1407" t="n">
        <v>0.0</v>
      </c>
      <c r="P1407" t="n">
        <v>195.15</v>
      </c>
      <c r="Q1407" t="n">
        <v>195.14</v>
      </c>
      <c r="R1407" t="n">
        <v>37.14</v>
      </c>
      <c r="S1407" t="n">
        <v>37.14</v>
      </c>
      <c r="T1407" t="n">
        <v>2.46</v>
      </c>
      <c r="U1407" t="n">
        <v>2.46</v>
      </c>
      <c r="V1407" t="n">
        <v>37.54</v>
      </c>
      <c r="W1407" t="n">
        <v>37.54</v>
      </c>
      <c r="X1407" t="n">
        <v>3.22</v>
      </c>
      <c r="Y1407" t="n">
        <v>3.22</v>
      </c>
      <c r="Z1407" t="n">
        <v>7.34</v>
      </c>
      <c r="AA1407" t="n">
        <v>7.34</v>
      </c>
      <c r="AB1407" t="n">
        <v>12.28</v>
      </c>
      <c r="AC1407" t="n">
        <v>12.29</v>
      </c>
      <c r="AD1407" t="n">
        <v>12.289999999999992</v>
      </c>
      <c r="AE1407" t="n">
        <v>0.010000000000019327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-0.009999999999999787</v>
      </c>
      <c r="AL1407" t="inlineStr">
        <is>
          <t>unreconciled</t>
        </is>
      </c>
      <c r="AM1407" t="inlineStr">
        <is>
          <t>Order Amount Mismatch (POS&gt;3PO)</t>
        </is>
      </c>
      <c r="AN1407" t="n">
        <v>12.29</v>
      </c>
      <c r="AO1407" t="n">
        <f>ROUND(P1407*100/H1407,2)</f>
        <v>0.0</v>
      </c>
      <c r="AP1407" t="n">
        <f>ROUND(Q1407*100/I1407,2)</f>
        <v>0.0</v>
      </c>
      <c r="AQ1407"/>
      <c r="AR1407"/>
      <c r="AS1407" t="n">
        <v>0.0</v>
      </c>
    </row>
    <row r="1408">
      <c r="A1408" s="1" t="n">
        <v>45235.0</v>
      </c>
      <c r="B1408" s="2" t="n">
        <v>45235.564988425926</v>
      </c>
      <c r="C1408" t="inlineStr">
        <is>
          <t>3140094012085994</t>
        </is>
      </c>
      <c r="D1408" t="inlineStr">
        <is>
          <t>POS0012</t>
        </is>
      </c>
      <c r="E1408" t="inlineStr">
        <is>
          <t>09</t>
        </is>
      </c>
      <c r="F1408" t="inlineStr">
        <is>
          <t>0094</t>
        </is>
      </c>
      <c r="G1408" t="inlineStr">
        <is>
          <t>5314439043</t>
        </is>
      </c>
      <c r="H1408" t="n">
        <v>889.0</v>
      </c>
      <c r="I1408" t="n">
        <v>846.66</v>
      </c>
      <c r="J1408" t="n">
        <v>809.52</v>
      </c>
      <c r="K1408" t="inlineStr">
        <is>
          <t>sale</t>
        </is>
      </c>
      <c r="L1408" t="inlineStr">
        <is>
          <t/>
        </is>
      </c>
      <c r="M1408" t="inlineStr">
        <is>
          <t/>
        </is>
      </c>
      <c r="N1408" t="n">
        <v>0.0</v>
      </c>
      <c r="O1408" t="n">
        <v>0.0</v>
      </c>
      <c r="P1408" t="n">
        <v>653.14</v>
      </c>
      <c r="Q1408" t="n">
        <v>653.13</v>
      </c>
      <c r="R1408" t="n">
        <v>37.14</v>
      </c>
      <c r="S1408" t="n">
        <v>37.14</v>
      </c>
      <c r="T1408" t="n">
        <v>8.47</v>
      </c>
      <c r="U1408" t="n">
        <v>8.47</v>
      </c>
      <c r="V1408" t="n">
        <v>145.71</v>
      </c>
      <c r="W1408" t="n">
        <v>145.71</v>
      </c>
      <c r="X1408" t="n">
        <v>11.11</v>
      </c>
      <c r="Y1408" t="n">
        <v>11.11</v>
      </c>
      <c r="Z1408" t="n">
        <v>28.23</v>
      </c>
      <c r="AA1408" t="n">
        <v>28.23</v>
      </c>
      <c r="AB1408" t="n">
        <v>42.34</v>
      </c>
      <c r="AC1408" t="n">
        <v>42.33</v>
      </c>
      <c r="AD1408" t="n">
        <v>42.34000000000003</v>
      </c>
      <c r="AE1408" t="n">
        <v>0.009999999999990905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0.010000000000005116</v>
      </c>
      <c r="AL1408" t="inlineStr">
        <is>
          <t>unreconciled</t>
        </is>
      </c>
      <c r="AM1408" t="inlineStr">
        <is>
          <t>Order Amount Mismatch (POS&gt;3PO)</t>
        </is>
      </c>
      <c r="AN1408" t="n">
        <v>42.34</v>
      </c>
      <c r="AO1408" t="n">
        <f>ROUND(P1408*100/H1408,2)</f>
        <v>0.0</v>
      </c>
      <c r="AP1408" t="n">
        <f>ROUND(Q1408*100/I1408,2)</f>
        <v>0.0</v>
      </c>
      <c r="AQ1408"/>
      <c r="AR1408"/>
      <c r="AS1408" t="n">
        <v>0.0</v>
      </c>
    </row>
    <row r="1409">
      <c r="A1409" s="1" t="n">
        <v>45234.0</v>
      </c>
      <c r="B1409" s="2" t="n">
        <v>45234.891851851855</v>
      </c>
      <c r="C1409" t="inlineStr">
        <is>
          <t>3140094012085776</t>
        </is>
      </c>
      <c r="D1409" t="inlineStr">
        <is>
          <t>POS0012</t>
        </is>
      </c>
      <c r="E1409" t="inlineStr">
        <is>
          <t>91</t>
        </is>
      </c>
      <c r="F1409" t="inlineStr">
        <is>
          <t>0094</t>
        </is>
      </c>
      <c r="G1409" t="inlineStr">
        <is>
          <t>5314464311</t>
        </is>
      </c>
      <c r="H1409" t="n">
        <v>363.0</v>
      </c>
      <c r="I1409" t="n">
        <v>345.71</v>
      </c>
      <c r="J1409" t="n">
        <v>308.57</v>
      </c>
      <c r="K1409" t="inlineStr">
        <is>
          <t>sale</t>
        </is>
      </c>
      <c r="L1409" t="inlineStr">
        <is>
          <t/>
        </is>
      </c>
      <c r="M1409" t="inlineStr">
        <is>
          <t/>
        </is>
      </c>
      <c r="N1409" t="n">
        <v>0.0</v>
      </c>
      <c r="O1409" t="n">
        <v>0.0</v>
      </c>
      <c r="P1409" t="n">
        <v>271.36</v>
      </c>
      <c r="Q1409" t="n">
        <v>271.34</v>
      </c>
      <c r="R1409" t="n">
        <v>37.14</v>
      </c>
      <c r="S1409" t="n">
        <v>37.14</v>
      </c>
      <c r="T1409" t="n">
        <v>3.46</v>
      </c>
      <c r="U1409" t="n">
        <v>3.46</v>
      </c>
      <c r="V1409" t="n">
        <v>55.54</v>
      </c>
      <c r="W1409" t="n">
        <v>55.54</v>
      </c>
      <c r="X1409" t="n">
        <v>4.54</v>
      </c>
      <c r="Y1409" t="n">
        <v>4.54</v>
      </c>
      <c r="Z1409" t="n">
        <v>10.81</v>
      </c>
      <c r="AA1409" t="n">
        <v>10.82</v>
      </c>
      <c r="AB1409" t="n">
        <v>17.28</v>
      </c>
      <c r="AC1409" t="n">
        <v>17.29</v>
      </c>
      <c r="AD1409" t="n">
        <v>17.29000000000002</v>
      </c>
      <c r="AE1409" t="n">
        <v>0.020000000000038654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-0.009999999999999787</v>
      </c>
      <c r="AK1409" t="n">
        <v>-0.00999999999999801</v>
      </c>
      <c r="AL1409" t="inlineStr">
        <is>
          <t>unreconciled</t>
        </is>
      </c>
      <c r="AM1409" t="inlineStr">
        <is>
          <t>Order Amount Mismatch (POS&gt;3PO)</t>
        </is>
      </c>
      <c r="AN1409" t="n">
        <v>17.29</v>
      </c>
      <c r="AO1409" t="n">
        <f>ROUND(P1409*100/H1409,2)</f>
        <v>0.0</v>
      </c>
      <c r="AP1409" t="n">
        <f>ROUND(Q1409*100/I1409,2)</f>
        <v>0.0</v>
      </c>
      <c r="AQ1409"/>
      <c r="AR1409"/>
      <c r="AS1409" t="n">
        <v>0.0</v>
      </c>
    </row>
    <row r="1410">
      <c r="A1410" s="1" t="n">
        <v>45233.0</v>
      </c>
      <c r="B1410" s="2" t="n">
        <v>45233.97666666667</v>
      </c>
      <c r="C1410" t="inlineStr">
        <is>
          <t>3140094012085385</t>
        </is>
      </c>
      <c r="D1410" t="inlineStr">
        <is>
          <t>POS0012</t>
        </is>
      </c>
      <c r="E1410" t="inlineStr">
        <is>
          <t>00</t>
        </is>
      </c>
      <c r="F1410" t="inlineStr">
        <is>
          <t>0094</t>
        </is>
      </c>
      <c r="G1410" t="inlineStr">
        <is>
          <t>5314465945</t>
        </is>
      </c>
      <c r="H1410" t="n">
        <v>277.0</v>
      </c>
      <c r="I1410" t="n">
        <v>340.95</v>
      </c>
      <c r="J1410" t="n">
        <v>303.81</v>
      </c>
      <c r="K1410" t="inlineStr">
        <is>
          <t>sale</t>
        </is>
      </c>
      <c r="L1410" t="inlineStr">
        <is>
          <t/>
        </is>
      </c>
      <c r="M1410" t="inlineStr">
        <is>
          <t/>
        </is>
      </c>
      <c r="N1410" t="n">
        <v>0.0</v>
      </c>
      <c r="O1410" t="n">
        <v>0.0</v>
      </c>
      <c r="P1410" t="n">
        <v>267.72</v>
      </c>
      <c r="Q1410" t="n">
        <v>208.94</v>
      </c>
      <c r="R1410" t="n">
        <v>37.14</v>
      </c>
      <c r="S1410" t="n">
        <v>37.14</v>
      </c>
      <c r="T1410" t="n">
        <v>3.41</v>
      </c>
      <c r="U1410" t="n">
        <v>2.64</v>
      </c>
      <c r="V1410" t="n">
        <v>54.69</v>
      </c>
      <c r="W1410" t="n">
        <v>40.8</v>
      </c>
      <c r="X1410" t="n">
        <v>4.48</v>
      </c>
      <c r="Y1410" t="n">
        <v>3.46</v>
      </c>
      <c r="Z1410" t="n">
        <v>10.65</v>
      </c>
      <c r="AA1410" t="n">
        <v>7.96</v>
      </c>
      <c r="AB1410" t="n">
        <v>13.2</v>
      </c>
      <c r="AC1410" t="n">
        <v>13.19</v>
      </c>
      <c r="AD1410" t="n">
        <v>-63.94999999999999</v>
      </c>
      <c r="AE1410" t="n">
        <v>58.78000000000003</v>
      </c>
      <c r="AF1410" t="n">
        <v>0.0</v>
      </c>
      <c r="AG1410" t="n">
        <v>0.77</v>
      </c>
      <c r="AH1410" t="n">
        <v>13.89</v>
      </c>
      <c r="AI1410" t="n">
        <v>1.0200000000000005</v>
      </c>
      <c r="AJ1410" t="n">
        <v>2.6900000000000004</v>
      </c>
      <c r="AK1410" t="n">
        <v>0.009999999999999787</v>
      </c>
      <c r="AL1410" t="inlineStr">
        <is>
          <t>unreconciled</t>
        </is>
      </c>
      <c r="AM1410" t="inlineStr">
        <is>
          <t>Order Amount Mismatch (3PO&gt;POS)</t>
        </is>
      </c>
      <c r="AN1410" t="n">
        <v>63.95</v>
      </c>
      <c r="AO1410" t="n">
        <f>ROUND(P1410*100/H1410,2)</f>
        <v>0.0</v>
      </c>
      <c r="AP1410" t="n">
        <f>ROUND(Q1410*100/I1410,2)</f>
        <v>0.0</v>
      </c>
      <c r="AQ1410"/>
      <c r="AR1410"/>
      <c r="AS1410" t="n">
        <v>0.0</v>
      </c>
    </row>
    <row r="1411">
      <c r="A1411" s="1" t="n">
        <v>45234.0</v>
      </c>
      <c r="B1411" s="2" t="n">
        <v>45234.7553587963</v>
      </c>
      <c r="C1411" t="inlineStr">
        <is>
          <t>3140094012085626</t>
        </is>
      </c>
      <c r="D1411" t="inlineStr">
        <is>
          <t>POS0012</t>
        </is>
      </c>
      <c r="E1411" t="inlineStr">
        <is>
          <t>41</t>
        </is>
      </c>
      <c r="F1411" t="inlineStr">
        <is>
          <t>0094</t>
        </is>
      </c>
      <c r="G1411" t="inlineStr">
        <is>
          <t>5314470711</t>
        </is>
      </c>
      <c r="H1411" t="n">
        <v>305.0</v>
      </c>
      <c r="I1411" t="n">
        <v>290.47</v>
      </c>
      <c r="J1411" t="n">
        <v>253.33</v>
      </c>
      <c r="K1411" t="inlineStr">
        <is>
          <t>sale</t>
        </is>
      </c>
      <c r="L1411" t="inlineStr">
        <is>
          <t/>
        </is>
      </c>
      <c r="M1411" t="inlineStr">
        <is>
          <t/>
        </is>
      </c>
      <c r="N1411" t="n">
        <v>0.0</v>
      </c>
      <c r="O1411" t="n">
        <v>0.0</v>
      </c>
      <c r="P1411" t="n">
        <v>229.27</v>
      </c>
      <c r="Q1411" t="n">
        <v>229.26</v>
      </c>
      <c r="R1411" t="n">
        <v>37.14</v>
      </c>
      <c r="S1411" t="n">
        <v>37.14</v>
      </c>
      <c r="T1411" t="n">
        <v>2.9</v>
      </c>
      <c r="U1411" t="n">
        <v>2.9</v>
      </c>
      <c r="V1411" t="n">
        <v>45.6</v>
      </c>
      <c r="W1411" t="n">
        <v>45.6</v>
      </c>
      <c r="X1411" t="n">
        <v>3.81</v>
      </c>
      <c r="Y1411" t="n">
        <v>3.81</v>
      </c>
      <c r="Z1411" t="n">
        <v>8.89</v>
      </c>
      <c r="AA1411" t="n">
        <v>8.9</v>
      </c>
      <c r="AB1411" t="n">
        <v>14.52</v>
      </c>
      <c r="AC1411" t="n">
        <v>14.52</v>
      </c>
      <c r="AD1411" t="n">
        <v>14.529999999999973</v>
      </c>
      <c r="AE1411" t="n">
        <v>0.010000000000019327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-0.009999999999999787</v>
      </c>
      <c r="AK1411" t="n">
        <v>0.0</v>
      </c>
      <c r="AL1411" t="inlineStr">
        <is>
          <t>unreconciled</t>
        </is>
      </c>
      <c r="AM1411" t="inlineStr">
        <is>
          <t>Order Amount Mismatch (POS&gt;3PO)</t>
        </is>
      </c>
      <c r="AN1411" t="n">
        <v>14.53</v>
      </c>
      <c r="AO1411" t="n">
        <f>ROUND(P1411*100/H1411,2)</f>
        <v>0.0</v>
      </c>
      <c r="AP1411" t="n">
        <f>ROUND(Q1411*100/I1411,2)</f>
        <v>0.0</v>
      </c>
      <c r="AQ1411"/>
      <c r="AR1411"/>
      <c r="AS1411" t="n">
        <v>0.0</v>
      </c>
    </row>
    <row r="1412">
      <c r="A1412" s="1" t="n">
        <v>45234.0</v>
      </c>
      <c r="B1412" s="2" t="n">
        <v>45235.02579861111</v>
      </c>
      <c r="C1412" t="inlineStr">
        <is>
          <t>3140094012085908</t>
        </is>
      </c>
      <c r="D1412" t="inlineStr">
        <is>
          <t>POS0012</t>
        </is>
      </c>
      <c r="E1412" t="inlineStr">
        <is>
          <t>23</t>
        </is>
      </c>
      <c r="F1412" t="inlineStr">
        <is>
          <t>0094</t>
        </is>
      </c>
      <c r="G1412" t="inlineStr">
        <is>
          <t>5314483924</t>
        </is>
      </c>
      <c r="H1412" t="n">
        <v>345.0</v>
      </c>
      <c r="I1412" t="n">
        <v>328.57</v>
      </c>
      <c r="J1412" t="n">
        <v>291.43</v>
      </c>
      <c r="K1412" t="inlineStr">
        <is>
          <t>sale</t>
        </is>
      </c>
      <c r="L1412" t="inlineStr">
        <is>
          <t/>
        </is>
      </c>
      <c r="M1412" t="inlineStr">
        <is>
          <t/>
        </is>
      </c>
      <c r="N1412" t="n">
        <v>0.0</v>
      </c>
      <c r="O1412" t="n">
        <v>0.0</v>
      </c>
      <c r="P1412" t="n">
        <v>258.29</v>
      </c>
      <c r="Q1412" t="n">
        <v>258.28</v>
      </c>
      <c r="R1412" t="n">
        <v>37.14</v>
      </c>
      <c r="S1412" t="n">
        <v>37.14</v>
      </c>
      <c r="T1412" t="n">
        <v>3.29</v>
      </c>
      <c r="U1412" t="n">
        <v>3.29</v>
      </c>
      <c r="V1412" t="n">
        <v>52.46</v>
      </c>
      <c r="W1412" t="n">
        <v>52.46</v>
      </c>
      <c r="X1412" t="n">
        <v>4.31</v>
      </c>
      <c r="Y1412" t="n">
        <v>4.31</v>
      </c>
      <c r="Z1412" t="n">
        <v>10.22</v>
      </c>
      <c r="AA1412" t="n">
        <v>10.22</v>
      </c>
      <c r="AB1412" t="n">
        <v>16.42</v>
      </c>
      <c r="AC1412" t="n">
        <v>16.43</v>
      </c>
      <c r="AD1412" t="n">
        <v>16.430000000000007</v>
      </c>
      <c r="AE1412" t="n">
        <v>0.010000000000047748</v>
      </c>
      <c r="AF1412" t="n">
        <v>0.0</v>
      </c>
      <c r="AG1412" t="n">
        <v>0.0</v>
      </c>
      <c r="AH1412" t="n">
        <v>0.0</v>
      </c>
      <c r="AI1412" t="n">
        <v>0.0</v>
      </c>
      <c r="AJ1412" t="n">
        <v>0.0</v>
      </c>
      <c r="AK1412" t="n">
        <v>-0.00999999999999801</v>
      </c>
      <c r="AL1412" t="inlineStr">
        <is>
          <t>unreconciled</t>
        </is>
      </c>
      <c r="AM1412" t="inlineStr">
        <is>
          <t>Order Amount Mismatch (POS&gt;3PO)</t>
        </is>
      </c>
      <c r="AN1412" t="n">
        <v>16.43</v>
      </c>
      <c r="AO1412" t="n">
        <f>ROUND(P1412*100/H1412,2)</f>
        <v>0.0</v>
      </c>
      <c r="AP1412" t="n">
        <f>ROUND(Q1412*100/I1412,2)</f>
        <v>0.0</v>
      </c>
      <c r="AQ1412"/>
      <c r="AR1412"/>
      <c r="AS1412" t="n">
        <v>0.0</v>
      </c>
    </row>
    <row r="1413">
      <c r="A1413" s="1" t="n">
        <v>45235.0</v>
      </c>
      <c r="B1413" s="2" t="n">
        <v>45235.82015046296</v>
      </c>
      <c r="C1413" t="inlineStr">
        <is>
          <t>3140023012059834</t>
        </is>
      </c>
      <c r="D1413" t="inlineStr">
        <is>
          <t>POS0012</t>
        </is>
      </c>
      <c r="E1413" t="inlineStr">
        <is>
          <t>26</t>
        </is>
      </c>
      <c r="F1413" t="inlineStr">
        <is>
          <t>0023</t>
        </is>
      </c>
      <c r="G1413" t="inlineStr">
        <is>
          <t>5314496575</t>
        </is>
      </c>
      <c r="H1413" t="n">
        <v>238.0</v>
      </c>
      <c r="I1413" t="n">
        <v>226.67</v>
      </c>
      <c r="J1413" t="n">
        <v>189.53</v>
      </c>
      <c r="K1413" t="inlineStr">
        <is>
          <t>sale</t>
        </is>
      </c>
      <c r="L1413" t="inlineStr">
        <is>
          <t/>
        </is>
      </c>
      <c r="M1413" t="inlineStr">
        <is>
          <t/>
        </is>
      </c>
      <c r="N1413" t="n">
        <v>0.0</v>
      </c>
      <c r="O1413" t="n">
        <v>0.0</v>
      </c>
      <c r="P1413" t="n">
        <v>180.62</v>
      </c>
      <c r="Q1413" t="n">
        <v>180.62</v>
      </c>
      <c r="R1413" t="n">
        <v>37.14</v>
      </c>
      <c r="S1413" t="n">
        <v>37.14</v>
      </c>
      <c r="T1413" t="n">
        <v>2.27</v>
      </c>
      <c r="U1413" t="n">
        <v>2.27</v>
      </c>
      <c r="V1413" t="n">
        <v>34.12</v>
      </c>
      <c r="W1413" t="n">
        <v>34.12</v>
      </c>
      <c r="X1413" t="n">
        <v>2.98</v>
      </c>
      <c r="Y1413" t="n">
        <v>2.98</v>
      </c>
      <c r="Z1413" t="n">
        <v>6.68</v>
      </c>
      <c r="AA1413" t="n">
        <v>6.68</v>
      </c>
      <c r="AB1413" t="n">
        <v>11.34</v>
      </c>
      <c r="AC1413" t="n">
        <v>11.34</v>
      </c>
      <c r="AD1413" t="n">
        <v>11.330000000000013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inlineStr">
        <is>
          <t>unreconciled</t>
        </is>
      </c>
      <c r="AM1413" t="inlineStr">
        <is>
          <t>Order Amount Mismatch (POS&gt;3PO)</t>
        </is>
      </c>
      <c r="AN1413" t="n">
        <v>11.33</v>
      </c>
      <c r="AO1413" t="n">
        <f>ROUND(P1413*100/H1413,2)</f>
        <v>0.0</v>
      </c>
      <c r="AP1413" t="n">
        <f>ROUND(Q1413*100/I1413,2)</f>
        <v>0.0</v>
      </c>
      <c r="AQ1413"/>
      <c r="AR1413"/>
      <c r="AS1413" t="n">
        <v>0.0</v>
      </c>
    </row>
    <row r="1414">
      <c r="A1414" s="1" t="n">
        <v>45233.0</v>
      </c>
      <c r="B1414" s="2" t="n">
        <v>45233.94667824074</v>
      </c>
      <c r="C1414" t="inlineStr">
        <is>
          <t>3140094012085359</t>
        </is>
      </c>
      <c r="D1414" t="inlineStr">
        <is>
          <t>POS0012</t>
        </is>
      </c>
      <c r="E1414" t="inlineStr">
        <is>
          <t>74</t>
        </is>
      </c>
      <c r="F1414" t="inlineStr">
        <is>
          <t>0094</t>
        </is>
      </c>
      <c r="G1414" t="inlineStr">
        <is>
          <t>5314498211</t>
        </is>
      </c>
      <c r="H1414" t="n">
        <v>221.0</v>
      </c>
      <c r="I1414" t="n">
        <v>210.47</v>
      </c>
      <c r="J1414" t="n">
        <v>173.33</v>
      </c>
      <c r="K1414" t="inlineStr">
        <is>
          <t>sale</t>
        </is>
      </c>
      <c r="L1414" t="inlineStr">
        <is>
          <t/>
        </is>
      </c>
      <c r="M1414" t="inlineStr">
        <is>
          <t/>
        </is>
      </c>
      <c r="N1414" t="n">
        <v>0.0</v>
      </c>
      <c r="O1414" t="n">
        <v>0.0</v>
      </c>
      <c r="P1414" t="n">
        <v>168.3</v>
      </c>
      <c r="Q1414" t="n">
        <v>168.29</v>
      </c>
      <c r="R1414" t="n">
        <v>37.14</v>
      </c>
      <c r="S1414" t="n">
        <v>37.14</v>
      </c>
      <c r="T1414" t="n">
        <v>2.1</v>
      </c>
      <c r="U1414" t="n">
        <v>2.1</v>
      </c>
      <c r="V1414" t="n">
        <v>31.2</v>
      </c>
      <c r="W1414" t="n">
        <v>31.2</v>
      </c>
      <c r="X1414" t="n">
        <v>2.76</v>
      </c>
      <c r="Y1414" t="n">
        <v>2.76</v>
      </c>
      <c r="Z1414" t="n">
        <v>6.11</v>
      </c>
      <c r="AA1414" t="n">
        <v>6.12</v>
      </c>
      <c r="AB1414" t="n">
        <v>10.52</v>
      </c>
      <c r="AC1414" t="n">
        <v>10.52</v>
      </c>
      <c r="AD1414" t="n">
        <v>10.530000000000001</v>
      </c>
      <c r="AE1414" t="n">
        <v>0.010000000000019327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-0.009999999999999787</v>
      </c>
      <c r="AK1414" t="n">
        <v>0.0</v>
      </c>
      <c r="AL1414" t="inlineStr">
        <is>
          <t>unreconciled</t>
        </is>
      </c>
      <c r="AM1414" t="inlineStr">
        <is>
          <t>Order Amount Mismatch (POS&gt;3PO)</t>
        </is>
      </c>
      <c r="AN1414" t="n">
        <v>10.53</v>
      </c>
      <c r="AO1414" t="n">
        <f>ROUND(P1414*100/H1414,2)</f>
        <v>0.0</v>
      </c>
      <c r="AP1414" t="n">
        <f>ROUND(Q1414*100/I1414,2)</f>
        <v>0.0</v>
      </c>
      <c r="AQ1414"/>
      <c r="AR1414"/>
      <c r="AS1414" t="n">
        <v>0.0</v>
      </c>
    </row>
    <row r="1415">
      <c r="A1415" s="1" t="n">
        <v>45234.0</v>
      </c>
      <c r="B1415" s="2" t="n">
        <v>45234.62598379629</v>
      </c>
      <c r="C1415" t="inlineStr">
        <is>
          <t>3140094012085529</t>
        </is>
      </c>
      <c r="D1415" t="inlineStr">
        <is>
          <t>POS0012</t>
        </is>
      </c>
      <c r="E1415" t="inlineStr">
        <is>
          <t>44</t>
        </is>
      </c>
      <c r="F1415" t="inlineStr">
        <is>
          <t>0094</t>
        </is>
      </c>
      <c r="G1415" t="inlineStr">
        <is>
          <t>5314502885</t>
        </is>
      </c>
      <c r="H1415" t="n">
        <v>504.0</v>
      </c>
      <c r="I1415" t="n">
        <v>480.0</v>
      </c>
      <c r="J1415" t="n">
        <v>442.86</v>
      </c>
      <c r="K1415" t="inlineStr">
        <is>
          <t>sale</t>
        </is>
      </c>
      <c r="L1415" t="inlineStr">
        <is>
          <t/>
        </is>
      </c>
      <c r="M1415" t="inlineStr">
        <is>
          <t/>
        </is>
      </c>
      <c r="N1415" t="n">
        <v>0.0</v>
      </c>
      <c r="O1415" t="n">
        <v>0.0</v>
      </c>
      <c r="P1415" t="n">
        <v>373.71</v>
      </c>
      <c r="Q1415" t="n">
        <v>373.71</v>
      </c>
      <c r="R1415" t="n">
        <v>37.14</v>
      </c>
      <c r="S1415" t="n">
        <v>37.14</v>
      </c>
      <c r="T1415" t="n">
        <v>4.8</v>
      </c>
      <c r="U1415" t="n">
        <v>4.8</v>
      </c>
      <c r="V1415" t="n">
        <v>79.71</v>
      </c>
      <c r="W1415" t="n">
        <v>79.71</v>
      </c>
      <c r="X1415" t="n">
        <v>6.3</v>
      </c>
      <c r="Y1415" t="n">
        <v>6.3</v>
      </c>
      <c r="Z1415" t="n">
        <v>15.48</v>
      </c>
      <c r="AA1415" t="n">
        <v>15.48</v>
      </c>
      <c r="AB1415" t="n">
        <v>24.0</v>
      </c>
      <c r="AC1415" t="n">
        <v>24.0</v>
      </c>
      <c r="AD1415" t="n">
        <v>24.0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0.0</v>
      </c>
      <c r="AL1415" t="inlineStr">
        <is>
          <t>unreconciled</t>
        </is>
      </c>
      <c r="AM1415" t="inlineStr">
        <is>
          <t>Order Amount Mismatch (POS&gt;3PO)</t>
        </is>
      </c>
      <c r="AN1415" t="n">
        <v>24.0</v>
      </c>
      <c r="AO1415" t="n">
        <f>ROUND(P1415*100/H1415,2)</f>
        <v>0.0</v>
      </c>
      <c r="AP1415" t="n">
        <f>ROUND(Q1415*100/I1415,2)</f>
        <v>0.0</v>
      </c>
      <c r="AQ1415"/>
      <c r="AR1415"/>
      <c r="AS1415" t="n">
        <v>0.0</v>
      </c>
    </row>
    <row r="1416">
      <c r="A1416" s="1" t="n">
        <v>45235.0</v>
      </c>
      <c r="B1416" s="2" t="n">
        <v>45235.673993055556</v>
      </c>
      <c r="C1416" t="inlineStr">
        <is>
          <t>3140094012086082</t>
        </is>
      </c>
      <c r="D1416" t="inlineStr">
        <is>
          <t>POS0012</t>
        </is>
      </c>
      <c r="E1416" t="inlineStr">
        <is>
          <t>97</t>
        </is>
      </c>
      <c r="F1416" t="inlineStr">
        <is>
          <t>0094</t>
        </is>
      </c>
      <c r="G1416" t="inlineStr">
        <is>
          <t>5314510776</t>
        </is>
      </c>
      <c r="H1416" t="n">
        <v>575.0</v>
      </c>
      <c r="I1416" t="n">
        <v>547.62</v>
      </c>
      <c r="J1416" t="n">
        <v>510.48</v>
      </c>
      <c r="K1416" t="inlineStr">
        <is>
          <t>sale</t>
        </is>
      </c>
      <c r="L1416" t="inlineStr">
        <is>
          <t/>
        </is>
      </c>
      <c r="M1416" t="inlineStr">
        <is>
          <t/>
        </is>
      </c>
      <c r="N1416" t="n">
        <v>0.0</v>
      </c>
      <c r="O1416" t="n">
        <v>0.0</v>
      </c>
      <c r="P1416" t="n">
        <v>425.23</v>
      </c>
      <c r="Q1416" t="n">
        <v>425.23</v>
      </c>
      <c r="R1416" t="n">
        <v>37.14</v>
      </c>
      <c r="S1416" t="n">
        <v>37.14</v>
      </c>
      <c r="T1416" t="n">
        <v>5.48</v>
      </c>
      <c r="U1416" t="n">
        <v>5.48</v>
      </c>
      <c r="V1416" t="n">
        <v>91.89</v>
      </c>
      <c r="W1416" t="n">
        <v>91.89</v>
      </c>
      <c r="X1416" t="n">
        <v>7.19</v>
      </c>
      <c r="Y1416" t="n">
        <v>7.19</v>
      </c>
      <c r="Z1416" t="n">
        <v>17.83</v>
      </c>
      <c r="AA1416" t="n">
        <v>17.83</v>
      </c>
      <c r="AB1416" t="n">
        <v>27.38</v>
      </c>
      <c r="AC1416" t="n">
        <v>27.38</v>
      </c>
      <c r="AD1416" t="n">
        <v>27.379999999999995</v>
      </c>
      <c r="AE1416" t="n">
        <v>0.0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0.0</v>
      </c>
      <c r="AL1416" t="inlineStr">
        <is>
          <t>unreconciled</t>
        </is>
      </c>
      <c r="AM1416" t="inlineStr">
        <is>
          <t>Order Amount Mismatch (POS&gt;3PO)</t>
        </is>
      </c>
      <c r="AN1416" t="n">
        <v>27.38</v>
      </c>
      <c r="AO1416" t="n">
        <f>ROUND(P1416*100/H1416,2)</f>
        <v>0.0</v>
      </c>
      <c r="AP1416" t="n">
        <f>ROUND(Q1416*100/I1416,2)</f>
        <v>0.0</v>
      </c>
      <c r="AQ1416"/>
      <c r="AR1416"/>
      <c r="AS1416" t="n">
        <v>0.0</v>
      </c>
    </row>
    <row r="1417">
      <c r="A1417" s="1" t="n">
        <v>45234.0</v>
      </c>
      <c r="B1417" s="2" t="n">
        <v>45234.59181712963</v>
      </c>
      <c r="C1417" t="inlineStr">
        <is>
          <t>3140023012059487</t>
        </is>
      </c>
      <c r="D1417" t="inlineStr">
        <is>
          <t>POS0012</t>
        </is>
      </c>
      <c r="E1417" t="inlineStr">
        <is>
          <t>79</t>
        </is>
      </c>
      <c r="F1417" t="inlineStr">
        <is>
          <t>0023</t>
        </is>
      </c>
      <c r="G1417" t="inlineStr">
        <is>
          <t>5314523598</t>
        </is>
      </c>
      <c r="H1417" t="n">
        <v>183.0</v>
      </c>
      <c r="I1417" t="n">
        <v>174.29</v>
      </c>
      <c r="J1417" t="n">
        <v>137.15</v>
      </c>
      <c r="K1417" t="inlineStr">
        <is>
          <t>sale</t>
        </is>
      </c>
      <c r="L1417" t="inlineStr">
        <is>
          <t/>
        </is>
      </c>
      <c r="M1417" t="inlineStr">
        <is>
          <t/>
        </is>
      </c>
      <c r="N1417" t="n">
        <v>0.0</v>
      </c>
      <c r="O1417" t="n">
        <v>0.0</v>
      </c>
      <c r="P1417" t="n">
        <v>140.71</v>
      </c>
      <c r="Q1417" t="n">
        <v>140.72</v>
      </c>
      <c r="R1417" t="n">
        <v>37.14</v>
      </c>
      <c r="S1417" t="n">
        <v>37.14</v>
      </c>
      <c r="T1417" t="n">
        <v>1.74</v>
      </c>
      <c r="U1417" t="n">
        <v>1.74</v>
      </c>
      <c r="V1417" t="n">
        <v>24.69</v>
      </c>
      <c r="W1417" t="n">
        <v>24.69</v>
      </c>
      <c r="X1417" t="n">
        <v>2.29</v>
      </c>
      <c r="Y1417" t="n">
        <v>2.29</v>
      </c>
      <c r="Z1417" t="n">
        <v>4.86</v>
      </c>
      <c r="AA1417" t="n">
        <v>4.85</v>
      </c>
      <c r="AB1417" t="n">
        <v>8.72</v>
      </c>
      <c r="AC1417" t="n">
        <v>8.72</v>
      </c>
      <c r="AD1417" t="n">
        <v>8.710000000000008</v>
      </c>
      <c r="AE1417" t="n">
        <v>-0.009999999999990905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0.010000000000000675</v>
      </c>
      <c r="AK1417" t="n">
        <v>0.0</v>
      </c>
      <c r="AL1417" t="inlineStr">
        <is>
          <t>unreconciled</t>
        </is>
      </c>
      <c r="AM1417" t="inlineStr">
        <is>
          <t>Order Amount Mismatch (POS&gt;3PO)</t>
        </is>
      </c>
      <c r="AN1417" t="n">
        <v>8.71</v>
      </c>
      <c r="AO1417" t="n">
        <f>ROUND(P1417*100/H1417,2)</f>
        <v>0.0</v>
      </c>
      <c r="AP1417" t="n">
        <f>ROUND(Q1417*100/I1417,2)</f>
        <v>0.0</v>
      </c>
      <c r="AQ1417"/>
      <c r="AR1417"/>
      <c r="AS1417" t="n">
        <v>0.0</v>
      </c>
    </row>
    <row r="1418">
      <c r="A1418" s="1" t="n">
        <v>45233.0</v>
      </c>
      <c r="B1418" s="2" t="n">
        <v>45233.95028935185</v>
      </c>
      <c r="C1418" t="inlineStr">
        <is>
          <t>3140023012059358</t>
        </is>
      </c>
      <c r="D1418" t="inlineStr">
        <is>
          <t>POS0012</t>
        </is>
      </c>
      <c r="E1418" t="inlineStr">
        <is>
          <t>51</t>
        </is>
      </c>
      <c r="F1418" t="inlineStr">
        <is>
          <t>0023</t>
        </is>
      </c>
      <c r="G1418" t="inlineStr">
        <is>
          <t>5314530425</t>
        </is>
      </c>
      <c r="H1418" t="n">
        <v>159.0</v>
      </c>
      <c r="I1418" t="n">
        <v>151.43</v>
      </c>
      <c r="J1418" t="n">
        <v>114.29</v>
      </c>
      <c r="K1418" t="inlineStr">
        <is>
          <t>sale</t>
        </is>
      </c>
      <c r="L1418" t="inlineStr">
        <is>
          <t/>
        </is>
      </c>
      <c r="M1418" t="inlineStr">
        <is>
          <t/>
        </is>
      </c>
      <c r="N1418" t="n">
        <v>0.0</v>
      </c>
      <c r="O1418" t="n">
        <v>0.0</v>
      </c>
      <c r="P1418" t="n">
        <v>123.3</v>
      </c>
      <c r="Q1418" t="n">
        <v>123.29</v>
      </c>
      <c r="R1418" t="n">
        <v>37.14</v>
      </c>
      <c r="S1418" t="n">
        <v>37.14</v>
      </c>
      <c r="T1418" t="n">
        <v>1.51</v>
      </c>
      <c r="U1418" t="n">
        <v>1.51</v>
      </c>
      <c r="V1418" t="n">
        <v>20.57</v>
      </c>
      <c r="W1418" t="n">
        <v>20.57</v>
      </c>
      <c r="X1418" t="n">
        <v>1.99</v>
      </c>
      <c r="Y1418" t="n">
        <v>1.99</v>
      </c>
      <c r="Z1418" t="n">
        <v>4.06</v>
      </c>
      <c r="AA1418" t="n">
        <v>4.06</v>
      </c>
      <c r="AB1418" t="n">
        <v>7.58</v>
      </c>
      <c r="AC1418" t="n">
        <v>7.57</v>
      </c>
      <c r="AD1418" t="n">
        <v>7.569999999999993</v>
      </c>
      <c r="AE1418" t="n">
        <v>0.009999999999990905</v>
      </c>
      <c r="AF1418" t="n">
        <v>0.0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0.009999999999999787</v>
      </c>
      <c r="AL1418" t="inlineStr">
        <is>
          <t>unreconciled</t>
        </is>
      </c>
      <c r="AM1418" t="inlineStr">
        <is>
          <t>Order Amount Mismatch (POS&gt;3PO)</t>
        </is>
      </c>
      <c r="AN1418" t="n">
        <v>7.57</v>
      </c>
      <c r="AO1418" t="n">
        <f>ROUND(P1418*100/H1418,2)</f>
        <v>0.0</v>
      </c>
      <c r="AP1418" t="n">
        <f>ROUND(Q1418*100/I1418,2)</f>
        <v>0.0</v>
      </c>
      <c r="AQ1418"/>
      <c r="AR1418"/>
      <c r="AS1418" t="n">
        <v>0.0</v>
      </c>
    </row>
    <row r="1419">
      <c r="A1419" s="1" t="n">
        <v>45235.0</v>
      </c>
      <c r="B1419" s="2" t="n">
        <v>45235.71532407407</v>
      </c>
      <c r="C1419" t="inlineStr">
        <is>
          <t>3140094012086117</t>
        </is>
      </c>
      <c r="D1419" t="inlineStr">
        <is>
          <t>POS0012</t>
        </is>
      </c>
      <c r="E1419" t="inlineStr">
        <is>
          <t>32</t>
        </is>
      </c>
      <c r="F1419" t="inlineStr">
        <is>
          <t>0094</t>
        </is>
      </c>
      <c r="G1419" t="inlineStr">
        <is>
          <t>5314532338</t>
        </is>
      </c>
      <c r="H1419" t="n">
        <v>196.0</v>
      </c>
      <c r="I1419" t="n">
        <v>186.67</v>
      </c>
      <c r="J1419" t="n">
        <v>149.53</v>
      </c>
      <c r="K1419" t="inlineStr">
        <is>
          <t>sale</t>
        </is>
      </c>
      <c r="L1419" t="inlineStr">
        <is>
          <t/>
        </is>
      </c>
      <c r="M1419" t="inlineStr">
        <is>
          <t/>
        </is>
      </c>
      <c r="N1419" t="n">
        <v>0.0</v>
      </c>
      <c r="O1419" t="n">
        <v>0.0</v>
      </c>
      <c r="P1419" t="n">
        <v>150.14</v>
      </c>
      <c r="Q1419" t="n">
        <v>150.13</v>
      </c>
      <c r="R1419" t="n">
        <v>37.14</v>
      </c>
      <c r="S1419" t="n">
        <v>37.14</v>
      </c>
      <c r="T1419" t="n">
        <v>1.87</v>
      </c>
      <c r="U1419" t="n">
        <v>1.87</v>
      </c>
      <c r="V1419" t="n">
        <v>26.92</v>
      </c>
      <c r="W1419" t="n">
        <v>26.92</v>
      </c>
      <c r="X1419" t="n">
        <v>2.45</v>
      </c>
      <c r="Y1419" t="n">
        <v>2.45</v>
      </c>
      <c r="Z1419" t="n">
        <v>5.29</v>
      </c>
      <c r="AA1419" t="n">
        <v>5.29</v>
      </c>
      <c r="AB1419" t="n">
        <v>9.34</v>
      </c>
      <c r="AC1419" t="n">
        <v>9.33</v>
      </c>
      <c r="AD1419" t="n">
        <v>9.330000000000013</v>
      </c>
      <c r="AE1419" t="n">
        <v>0.009999999999990905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0.009999999999999787</v>
      </c>
      <c r="AL1419" t="inlineStr">
        <is>
          <t>unreconciled</t>
        </is>
      </c>
      <c r="AM1419" t="inlineStr">
        <is>
          <t>Order Amount Mismatch (POS&gt;3PO)</t>
        </is>
      </c>
      <c r="AN1419" t="n">
        <v>9.33</v>
      </c>
      <c r="AO1419" t="n">
        <f>ROUND(P1419*100/H1419,2)</f>
        <v>0.0</v>
      </c>
      <c r="AP1419" t="n">
        <f>ROUND(Q1419*100/I1419,2)</f>
        <v>0.0</v>
      </c>
      <c r="AQ1419"/>
      <c r="AR1419"/>
      <c r="AS1419" t="n">
        <v>0.0</v>
      </c>
    </row>
    <row r="1420">
      <c r="A1420" s="1" t="n">
        <v>45234.0</v>
      </c>
      <c r="B1420" s="2" t="n">
        <v>45234.77349537037</v>
      </c>
      <c r="C1420" t="inlineStr">
        <is>
          <t>3140094012085636</t>
        </is>
      </c>
      <c r="D1420" t="inlineStr">
        <is>
          <t>POS0012</t>
        </is>
      </c>
      <c r="E1420" t="inlineStr">
        <is>
          <t>51</t>
        </is>
      </c>
      <c r="F1420" t="inlineStr">
        <is>
          <t>0094</t>
        </is>
      </c>
      <c r="G1420" t="inlineStr">
        <is>
          <t>5314534851</t>
        </is>
      </c>
      <c r="H1420" t="n">
        <v>352.0</v>
      </c>
      <c r="I1420" t="n">
        <v>335.24</v>
      </c>
      <c r="J1420" t="n">
        <v>298.1</v>
      </c>
      <c r="K1420" t="inlineStr">
        <is>
          <t>sale</t>
        </is>
      </c>
      <c r="L1420" t="inlineStr">
        <is>
          <t/>
        </is>
      </c>
      <c r="M1420" t="inlineStr">
        <is>
          <t/>
        </is>
      </c>
      <c r="N1420" t="n">
        <v>0.0</v>
      </c>
      <c r="O1420" t="n">
        <v>0.0</v>
      </c>
      <c r="P1420" t="n">
        <v>263.38</v>
      </c>
      <c r="Q1420" t="n">
        <v>263.36</v>
      </c>
      <c r="R1420" t="n">
        <v>37.14</v>
      </c>
      <c r="S1420" t="n">
        <v>37.14</v>
      </c>
      <c r="T1420" t="n">
        <v>3.35</v>
      </c>
      <c r="U1420" t="n">
        <v>3.35</v>
      </c>
      <c r="V1420" t="n">
        <v>53.66</v>
      </c>
      <c r="W1420" t="n">
        <v>53.66</v>
      </c>
      <c r="X1420" t="n">
        <v>4.4</v>
      </c>
      <c r="Y1420" t="n">
        <v>4.4</v>
      </c>
      <c r="Z1420" t="n">
        <v>10.45</v>
      </c>
      <c r="AA1420" t="n">
        <v>10.45</v>
      </c>
      <c r="AB1420" t="n">
        <v>16.76</v>
      </c>
      <c r="AC1420" t="n">
        <v>16.76</v>
      </c>
      <c r="AD1420" t="n">
        <v>16.75999999999999</v>
      </c>
      <c r="AE1420" t="n">
        <v>0.01999999999998181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</v>
      </c>
      <c r="AL1420" t="inlineStr">
        <is>
          <t>unreconciled</t>
        </is>
      </c>
      <c r="AM1420" t="inlineStr">
        <is>
          <t>Order Amount Mismatch (POS&gt;3PO)</t>
        </is>
      </c>
      <c r="AN1420" t="n">
        <v>16.76</v>
      </c>
      <c r="AO1420" t="n">
        <f>ROUND(P1420*100/H1420,2)</f>
        <v>0.0</v>
      </c>
      <c r="AP1420" t="n">
        <f>ROUND(Q1420*100/I1420,2)</f>
        <v>0.0</v>
      </c>
      <c r="AQ1420"/>
      <c r="AR1420"/>
      <c r="AS1420" t="n">
        <v>0.0</v>
      </c>
    </row>
    <row r="1421">
      <c r="A1421" s="1" t="n">
        <v>45234.0</v>
      </c>
      <c r="B1421" s="2" t="n">
        <v>45234.812569444446</v>
      </c>
      <c r="C1421" t="inlineStr">
        <is>
          <t>3140094012085682</t>
        </is>
      </c>
      <c r="D1421" t="inlineStr">
        <is>
          <t>POS0012</t>
        </is>
      </c>
      <c r="E1421" t="inlineStr">
        <is>
          <t>97</t>
        </is>
      </c>
      <c r="F1421" t="inlineStr">
        <is>
          <t>0094</t>
        </is>
      </c>
      <c r="G1421" t="inlineStr">
        <is>
          <t>5314537339</t>
        </is>
      </c>
      <c r="H1421" t="n">
        <v>303.0</v>
      </c>
      <c r="I1421" t="n">
        <v>288.57</v>
      </c>
      <c r="J1421" t="n">
        <v>251.43</v>
      </c>
      <c r="K1421" t="inlineStr">
        <is>
          <t>sale</t>
        </is>
      </c>
      <c r="L1421" t="inlineStr">
        <is>
          <t/>
        </is>
      </c>
      <c r="M1421" t="inlineStr">
        <is>
          <t/>
        </is>
      </c>
      <c r="N1421" t="n">
        <v>0.0</v>
      </c>
      <c r="O1421" t="n">
        <v>0.0</v>
      </c>
      <c r="P1421" t="n">
        <v>227.8</v>
      </c>
      <c r="Q1421" t="n">
        <v>227.79</v>
      </c>
      <c r="R1421" t="n">
        <v>37.14</v>
      </c>
      <c r="S1421" t="n">
        <v>37.14</v>
      </c>
      <c r="T1421" t="n">
        <v>2.89</v>
      </c>
      <c r="U1421" t="n">
        <v>2.89</v>
      </c>
      <c r="V1421" t="n">
        <v>45.26</v>
      </c>
      <c r="W1421" t="n">
        <v>45.26</v>
      </c>
      <c r="X1421" t="n">
        <v>3.79</v>
      </c>
      <c r="Y1421" t="n">
        <v>3.79</v>
      </c>
      <c r="Z1421" t="n">
        <v>8.83</v>
      </c>
      <c r="AA1421" t="n">
        <v>8.83</v>
      </c>
      <c r="AB1421" t="n">
        <v>14.42</v>
      </c>
      <c r="AC1421" t="n">
        <v>14.43</v>
      </c>
      <c r="AD1421" t="n">
        <v>14.430000000000007</v>
      </c>
      <c r="AE1421" t="n">
        <v>0.010000000000019327</v>
      </c>
      <c r="AF1421" t="n">
        <v>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-0.009999999999999787</v>
      </c>
      <c r="AL1421" t="inlineStr">
        <is>
          <t>unreconciled</t>
        </is>
      </c>
      <c r="AM1421" t="inlineStr">
        <is>
          <t>Order Amount Mismatch (POS&gt;3PO)</t>
        </is>
      </c>
      <c r="AN1421" t="n">
        <v>14.43</v>
      </c>
      <c r="AO1421" t="n">
        <f>ROUND(P1421*100/H1421,2)</f>
        <v>0.0</v>
      </c>
      <c r="AP1421" t="n">
        <f>ROUND(Q1421*100/I1421,2)</f>
        <v>0.0</v>
      </c>
      <c r="AQ1421"/>
      <c r="AR1421"/>
      <c r="AS1421" t="n">
        <v>0.0</v>
      </c>
    </row>
    <row r="1422">
      <c r="A1422" s="1" t="n">
        <v>45234.0</v>
      </c>
      <c r="B1422" s="2" t="n">
        <v>45234.85072916667</v>
      </c>
      <c r="C1422" t="inlineStr">
        <is>
          <t>3140023012059598</t>
        </is>
      </c>
      <c r="D1422" t="inlineStr">
        <is>
          <t>POS0012</t>
        </is>
      </c>
      <c r="E1422" t="inlineStr">
        <is>
          <t>90</t>
        </is>
      </c>
      <c r="F1422" t="inlineStr">
        <is>
          <t>0023</t>
        </is>
      </c>
      <c r="G1422" t="inlineStr">
        <is>
          <t>5314547543</t>
        </is>
      </c>
      <c r="H1422" t="n">
        <v>255.0</v>
      </c>
      <c r="I1422" t="n">
        <v>242.85</v>
      </c>
      <c r="J1422" t="n">
        <v>205.71</v>
      </c>
      <c r="K1422" t="inlineStr">
        <is>
          <t>sale</t>
        </is>
      </c>
      <c r="L1422" t="inlineStr">
        <is>
          <t/>
        </is>
      </c>
      <c r="M1422" t="inlineStr">
        <is>
          <t/>
        </is>
      </c>
      <c r="N1422" t="n">
        <v>0.0</v>
      </c>
      <c r="O1422" t="n">
        <v>0.0</v>
      </c>
      <c r="P1422" t="n">
        <v>192.96</v>
      </c>
      <c r="Q1422" t="n">
        <v>192.96</v>
      </c>
      <c r="R1422" t="n">
        <v>37.14</v>
      </c>
      <c r="S1422" t="n">
        <v>37.14</v>
      </c>
      <c r="T1422" t="n">
        <v>2.43</v>
      </c>
      <c r="U1422" t="n">
        <v>2.43</v>
      </c>
      <c r="V1422" t="n">
        <v>37.03</v>
      </c>
      <c r="W1422" t="n">
        <v>37.03</v>
      </c>
      <c r="X1422" t="n">
        <v>3.19</v>
      </c>
      <c r="Y1422" t="n">
        <v>3.19</v>
      </c>
      <c r="Z1422" t="n">
        <v>7.24</v>
      </c>
      <c r="AA1422" t="n">
        <v>7.24</v>
      </c>
      <c r="AB1422" t="n">
        <v>12.14</v>
      </c>
      <c r="AC1422" t="n">
        <v>12.14</v>
      </c>
      <c r="AD1422" t="n">
        <v>12.150000000000006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0.0</v>
      </c>
      <c r="AL1422" t="inlineStr">
        <is>
          <t>unreconciled</t>
        </is>
      </c>
      <c r="AM1422" t="inlineStr">
        <is>
          <t>Order Amount Mismatch (POS&gt;3PO)</t>
        </is>
      </c>
      <c r="AN1422" t="n">
        <v>12.15</v>
      </c>
      <c r="AO1422" t="n">
        <f>ROUND(P1422*100/H1422,2)</f>
        <v>0.0</v>
      </c>
      <c r="AP1422" t="n">
        <f>ROUND(Q1422*100/I1422,2)</f>
        <v>0.0</v>
      </c>
      <c r="AQ1422"/>
      <c r="AR1422"/>
      <c r="AS1422" t="n">
        <v>0.0</v>
      </c>
    </row>
    <row r="1423">
      <c r="A1423" s="1" t="n">
        <v>45234.0</v>
      </c>
      <c r="B1423" s="2" t="n">
        <v>45234.79347222222</v>
      </c>
      <c r="C1423" t="inlineStr">
        <is>
          <t>3140094012085665</t>
        </is>
      </c>
      <c r="D1423" t="inlineStr">
        <is>
          <t>POS0012</t>
        </is>
      </c>
      <c r="E1423" t="inlineStr">
        <is>
          <t>80</t>
        </is>
      </c>
      <c r="F1423" t="inlineStr">
        <is>
          <t>0094</t>
        </is>
      </c>
      <c r="G1423" t="inlineStr">
        <is>
          <t>5314551329</t>
        </is>
      </c>
      <c r="H1423" t="n">
        <v>190.0</v>
      </c>
      <c r="I1423" t="n">
        <v>180.95</v>
      </c>
      <c r="J1423" t="n">
        <v>143.81</v>
      </c>
      <c r="K1423" t="inlineStr">
        <is>
          <t>sale</t>
        </is>
      </c>
      <c r="L1423" t="inlineStr">
        <is>
          <t/>
        </is>
      </c>
      <c r="M1423" t="inlineStr">
        <is>
          <t/>
        </is>
      </c>
      <c r="N1423" t="n">
        <v>0.0</v>
      </c>
      <c r="O1423" t="n">
        <v>0.0</v>
      </c>
      <c r="P1423" t="n">
        <v>145.78</v>
      </c>
      <c r="Q1423" t="n">
        <v>145.77</v>
      </c>
      <c r="R1423" t="n">
        <v>37.14</v>
      </c>
      <c r="S1423" t="n">
        <v>37.14</v>
      </c>
      <c r="T1423" t="n">
        <v>1.81</v>
      </c>
      <c r="U1423" t="n">
        <v>1.81</v>
      </c>
      <c r="V1423" t="n">
        <v>25.89</v>
      </c>
      <c r="W1423" t="n">
        <v>25.89</v>
      </c>
      <c r="X1423" t="n">
        <v>2.38</v>
      </c>
      <c r="Y1423" t="n">
        <v>2.38</v>
      </c>
      <c r="Z1423" t="n">
        <v>5.09</v>
      </c>
      <c r="AA1423" t="n">
        <v>5.09</v>
      </c>
      <c r="AB1423" t="n">
        <v>9.04</v>
      </c>
      <c r="AC1423" t="n">
        <v>9.05</v>
      </c>
      <c r="AD1423" t="n">
        <v>9.050000000000011</v>
      </c>
      <c r="AE1423" t="n">
        <v>0.009999999999990905</v>
      </c>
      <c r="AF1423" t="n">
        <v>0.0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-0.010000000000001563</v>
      </c>
      <c r="AL1423" t="inlineStr">
        <is>
          <t>unreconciled</t>
        </is>
      </c>
      <c r="AM1423" t="inlineStr">
        <is>
          <t>Order Amount Mismatch (POS&gt;3PO)</t>
        </is>
      </c>
      <c r="AN1423" t="n">
        <v>9.05</v>
      </c>
      <c r="AO1423" t="n">
        <f>ROUND(P1423*100/H1423,2)</f>
        <v>0.0</v>
      </c>
      <c r="AP1423" t="n">
        <f>ROUND(Q1423*100/I1423,2)</f>
        <v>0.0</v>
      </c>
      <c r="AQ1423"/>
      <c r="AR1423"/>
      <c r="AS1423" t="n">
        <v>0.0</v>
      </c>
    </row>
    <row r="1424">
      <c r="A1424" s="1" t="n">
        <v>45234.0</v>
      </c>
      <c r="B1424" s="2" t="n">
        <v>45234.82945601852</v>
      </c>
      <c r="C1424" t="inlineStr">
        <is>
          <t>3140023012059587</t>
        </is>
      </c>
      <c r="D1424" t="inlineStr">
        <is>
          <t>POS0012</t>
        </is>
      </c>
      <c r="E1424" t="inlineStr">
        <is>
          <t>79</t>
        </is>
      </c>
      <c r="F1424" t="inlineStr">
        <is>
          <t>0023</t>
        </is>
      </c>
      <c r="G1424" t="inlineStr">
        <is>
          <t>5314552973</t>
        </is>
      </c>
      <c r="H1424" t="n">
        <v>264.0</v>
      </c>
      <c r="I1424" t="n">
        <v>251.43</v>
      </c>
      <c r="J1424" t="n">
        <v>214.29</v>
      </c>
      <c r="K1424" t="inlineStr">
        <is>
          <t>sale</t>
        </is>
      </c>
      <c r="L1424" t="inlineStr">
        <is>
          <t/>
        </is>
      </c>
      <c r="M1424" t="inlineStr">
        <is>
          <t/>
        </is>
      </c>
      <c r="N1424" t="n">
        <v>0.0</v>
      </c>
      <c r="O1424" t="n">
        <v>0.0</v>
      </c>
      <c r="P1424" t="n">
        <v>199.51</v>
      </c>
      <c r="Q1424" t="n">
        <v>199.51</v>
      </c>
      <c r="R1424" t="n">
        <v>37.14</v>
      </c>
      <c r="S1424" t="n">
        <v>37.14</v>
      </c>
      <c r="T1424" t="n">
        <v>2.51</v>
      </c>
      <c r="U1424" t="n">
        <v>2.51</v>
      </c>
      <c r="V1424" t="n">
        <v>38.57</v>
      </c>
      <c r="W1424" t="n">
        <v>38.57</v>
      </c>
      <c r="X1424" t="n">
        <v>3.3</v>
      </c>
      <c r="Y1424" t="n">
        <v>3.3</v>
      </c>
      <c r="Z1424" t="n">
        <v>7.54</v>
      </c>
      <c r="AA1424" t="n">
        <v>7.53</v>
      </c>
      <c r="AB1424" t="n">
        <v>12.58</v>
      </c>
      <c r="AC1424" t="n">
        <v>12.57</v>
      </c>
      <c r="AD1424" t="n">
        <v>12.569999999999993</v>
      </c>
      <c r="AE1424" t="n">
        <v>0.0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0.009999999999999787</v>
      </c>
      <c r="AK1424" t="n">
        <v>0.009999999999999787</v>
      </c>
      <c r="AL1424" t="inlineStr">
        <is>
          <t>unreconciled</t>
        </is>
      </c>
      <c r="AM1424" t="inlineStr">
        <is>
          <t>Order Amount Mismatch (POS&gt;3PO)</t>
        </is>
      </c>
      <c r="AN1424" t="n">
        <v>12.57</v>
      </c>
      <c r="AO1424" t="n">
        <f>ROUND(P1424*100/H1424,2)</f>
        <v>0.0</v>
      </c>
      <c r="AP1424" t="n">
        <f>ROUND(Q1424*100/I1424,2)</f>
        <v>0.0</v>
      </c>
      <c r="AQ1424"/>
      <c r="AR1424"/>
      <c r="AS1424" t="n">
        <v>0.0</v>
      </c>
    </row>
    <row r="1425">
      <c r="A1425" s="1" t="n">
        <v>45233.0</v>
      </c>
      <c r="B1425" s="2" t="n">
        <v>45233.93100694445</v>
      </c>
      <c r="C1425" t="inlineStr">
        <is>
          <t>3140023012059353</t>
        </is>
      </c>
      <c r="D1425" t="inlineStr">
        <is>
          <t>POS0012</t>
        </is>
      </c>
      <c r="E1425" t="inlineStr">
        <is>
          <t>46</t>
        </is>
      </c>
      <c r="F1425" t="inlineStr">
        <is>
          <t>0023</t>
        </is>
      </c>
      <c r="G1425" t="inlineStr">
        <is>
          <t>5314590942</t>
        </is>
      </c>
      <c r="H1425" t="n">
        <v>455.0</v>
      </c>
      <c r="I1425" t="n">
        <v>433.34</v>
      </c>
      <c r="J1425" t="n">
        <v>396.2</v>
      </c>
      <c r="K1425" t="inlineStr">
        <is>
          <t>sale</t>
        </is>
      </c>
      <c r="L1425" t="inlineStr">
        <is>
          <t/>
        </is>
      </c>
      <c r="M1425" t="inlineStr">
        <is>
          <t/>
        </is>
      </c>
      <c r="N1425" t="n">
        <v>0.0</v>
      </c>
      <c r="O1425" t="n">
        <v>0.0</v>
      </c>
      <c r="P1425" t="n">
        <v>338.14</v>
      </c>
      <c r="Q1425" t="n">
        <v>338.13</v>
      </c>
      <c r="R1425" t="n">
        <v>37.14</v>
      </c>
      <c r="S1425" t="n">
        <v>37.14</v>
      </c>
      <c r="T1425" t="n">
        <v>4.33</v>
      </c>
      <c r="U1425" t="n">
        <v>4.33</v>
      </c>
      <c r="V1425" t="n">
        <v>71.32</v>
      </c>
      <c r="W1425" t="n">
        <v>71.32</v>
      </c>
      <c r="X1425" t="n">
        <v>5.69</v>
      </c>
      <c r="Y1425" t="n">
        <v>5.69</v>
      </c>
      <c r="Z1425" t="n">
        <v>13.86</v>
      </c>
      <c r="AA1425" t="n">
        <v>13.86</v>
      </c>
      <c r="AB1425" t="n">
        <v>21.66</v>
      </c>
      <c r="AC1425" t="n">
        <v>21.67</v>
      </c>
      <c r="AD1425" t="n">
        <v>21.660000000000025</v>
      </c>
      <c r="AE1425" t="n">
        <v>0.009999999999990905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-0.010000000000001563</v>
      </c>
      <c r="AL1425" t="inlineStr">
        <is>
          <t>unreconciled</t>
        </is>
      </c>
      <c r="AM1425" t="inlineStr">
        <is>
          <t>Order Amount Mismatch (POS&gt;3PO)</t>
        </is>
      </c>
      <c r="AN1425" t="n">
        <v>21.66</v>
      </c>
      <c r="AO1425" t="n">
        <f>ROUND(P1425*100/H1425,2)</f>
        <v>0.0</v>
      </c>
      <c r="AP1425" t="n">
        <f>ROUND(Q1425*100/I1425,2)</f>
        <v>0.0</v>
      </c>
      <c r="AQ1425"/>
      <c r="AR1425"/>
      <c r="AS1425" t="n">
        <v>0.0</v>
      </c>
    </row>
    <row r="1426">
      <c r="A1426" s="1" t="n">
        <v>45236.0</v>
      </c>
      <c r="B1426" s="2" t="n">
        <v>45236.94289351852</v>
      </c>
      <c r="C1426" t="inlineStr">
        <is>
          <t>3140094012086697</t>
        </is>
      </c>
      <c r="D1426" t="inlineStr">
        <is>
          <t>POS0012</t>
        </is>
      </c>
      <c r="E1426" t="inlineStr">
        <is>
          <t>12</t>
        </is>
      </c>
      <c r="F1426" t="inlineStr">
        <is>
          <t>0094</t>
        </is>
      </c>
      <c r="G1426" t="inlineStr">
        <is>
          <t>5314594641</t>
        </is>
      </c>
      <c r="H1426" t="n">
        <v>508.00000000000006</v>
      </c>
      <c r="I1426" t="n">
        <v>483.8</v>
      </c>
      <c r="J1426" t="n">
        <v>446.66</v>
      </c>
      <c r="K1426" t="inlineStr">
        <is>
          <t>sale</t>
        </is>
      </c>
      <c r="L1426" t="inlineStr">
        <is>
          <t/>
        </is>
      </c>
      <c r="M1426" t="inlineStr">
        <is>
          <t/>
        </is>
      </c>
      <c r="N1426" t="n">
        <v>0.0</v>
      </c>
      <c r="O1426" t="n">
        <v>0.0</v>
      </c>
      <c r="P1426" t="n">
        <v>376.59</v>
      </c>
      <c r="Q1426" t="n">
        <v>376.57</v>
      </c>
      <c r="R1426" t="n">
        <v>37.14</v>
      </c>
      <c r="S1426" t="n">
        <v>37.14</v>
      </c>
      <c r="T1426" t="n">
        <v>4.84</v>
      </c>
      <c r="U1426" t="n">
        <v>4.84</v>
      </c>
      <c r="V1426" t="n">
        <v>80.4</v>
      </c>
      <c r="W1426" t="n">
        <v>80.4</v>
      </c>
      <c r="X1426" t="n">
        <v>6.35</v>
      </c>
      <c r="Y1426" t="n">
        <v>6.35</v>
      </c>
      <c r="Z1426" t="n">
        <v>15.62</v>
      </c>
      <c r="AA1426" t="n">
        <v>15.61</v>
      </c>
      <c r="AB1426" t="n">
        <v>24.2</v>
      </c>
      <c r="AC1426" t="n">
        <v>24.19</v>
      </c>
      <c r="AD1426" t="n">
        <v>24.200000000000045</v>
      </c>
      <c r="AE1426" t="n">
        <v>0.01999999999998181</v>
      </c>
      <c r="AF1426" t="n">
        <v>0.0</v>
      </c>
      <c r="AG1426" t="n">
        <v>0.0</v>
      </c>
      <c r="AH1426" t="n">
        <v>0.0</v>
      </c>
      <c r="AI1426" t="n">
        <v>0.0</v>
      </c>
      <c r="AJ1426" t="n">
        <v>0.009999999999999787</v>
      </c>
      <c r="AK1426" t="n">
        <v>0.00999999999999801</v>
      </c>
      <c r="AL1426" t="inlineStr">
        <is>
          <t>unreconciled</t>
        </is>
      </c>
      <c r="AM1426" t="inlineStr">
        <is>
          <t>Order Amount Mismatch (POS&gt;3PO)</t>
        </is>
      </c>
      <c r="AN1426" t="n">
        <v>24.2</v>
      </c>
      <c r="AO1426" t="n">
        <f>ROUND(P1426*100/H1426,2)</f>
        <v>0.0</v>
      </c>
      <c r="AP1426" t="n">
        <f>ROUND(Q1426*100/I1426,2)</f>
        <v>0.0</v>
      </c>
      <c r="AQ1426"/>
      <c r="AR1426"/>
      <c r="AS1426" t="n">
        <v>0.0</v>
      </c>
    </row>
    <row r="1427">
      <c r="A1427" s="1" t="n">
        <v>45233.0</v>
      </c>
      <c r="B1427" s="2" t="n">
        <v>45233.95340277778</v>
      </c>
      <c r="C1427" t="inlineStr">
        <is>
          <t>3140094012085368</t>
        </is>
      </c>
      <c r="D1427" t="inlineStr">
        <is>
          <t>POS0012</t>
        </is>
      </c>
      <c r="E1427" t="inlineStr">
        <is>
          <t>83</t>
        </is>
      </c>
      <c r="F1427" t="inlineStr">
        <is>
          <t>0094</t>
        </is>
      </c>
      <c r="G1427" t="inlineStr">
        <is>
          <t>5314596222</t>
        </is>
      </c>
      <c r="H1427" t="n">
        <v>446.0</v>
      </c>
      <c r="I1427" t="n">
        <v>501.89</v>
      </c>
      <c r="J1427" t="n">
        <v>464.75</v>
      </c>
      <c r="K1427" t="inlineStr">
        <is>
          <t>sale</t>
        </is>
      </c>
      <c r="L1427" t="inlineStr">
        <is>
          <t/>
        </is>
      </c>
      <c r="M1427" t="inlineStr">
        <is>
          <t/>
        </is>
      </c>
      <c r="N1427" t="n">
        <v>0.0</v>
      </c>
      <c r="O1427" t="n">
        <v>0.0</v>
      </c>
      <c r="P1427" t="n">
        <v>390.38</v>
      </c>
      <c r="Q1427" t="n">
        <v>331.6</v>
      </c>
      <c r="R1427" t="n">
        <v>37.14</v>
      </c>
      <c r="S1427" t="n">
        <v>37.14</v>
      </c>
      <c r="T1427" t="n">
        <v>5.02</v>
      </c>
      <c r="U1427" t="n">
        <v>4.25</v>
      </c>
      <c r="V1427" t="n">
        <v>83.66</v>
      </c>
      <c r="W1427" t="n">
        <v>69.77</v>
      </c>
      <c r="X1427" t="n">
        <v>6.59</v>
      </c>
      <c r="Y1427" t="n">
        <v>5.57</v>
      </c>
      <c r="Z1427" t="n">
        <v>16.24</v>
      </c>
      <c r="AA1427" t="n">
        <v>13.56</v>
      </c>
      <c r="AB1427" t="n">
        <v>21.24</v>
      </c>
      <c r="AC1427" t="n">
        <v>21.24</v>
      </c>
      <c r="AD1427" t="n">
        <v>-55.889999999999986</v>
      </c>
      <c r="AE1427" t="n">
        <v>58.77999999999997</v>
      </c>
      <c r="AF1427" t="n">
        <v>0.0</v>
      </c>
      <c r="AG1427" t="n">
        <v>0.7699999999999996</v>
      </c>
      <c r="AH1427" t="n">
        <v>13.89</v>
      </c>
      <c r="AI1427" t="n">
        <v>1.0199999999999996</v>
      </c>
      <c r="AJ1427" t="n">
        <v>2.679999999999998</v>
      </c>
      <c r="AK1427" t="n">
        <v>0.0</v>
      </c>
      <c r="AL1427" t="inlineStr">
        <is>
          <t>unreconciled</t>
        </is>
      </c>
      <c r="AM1427" t="inlineStr">
        <is>
          <t>Order Amount Mismatch (3PO&gt;POS)</t>
        </is>
      </c>
      <c r="AN1427" t="n">
        <v>55.89</v>
      </c>
      <c r="AO1427" t="n">
        <f>ROUND(P1427*100/H1427,2)</f>
        <v>0.0</v>
      </c>
      <c r="AP1427" t="n">
        <f>ROUND(Q1427*100/I1427,2)</f>
        <v>0.0</v>
      </c>
      <c r="AQ1427"/>
      <c r="AR1427"/>
      <c r="AS1427" t="n">
        <v>0.0</v>
      </c>
    </row>
    <row r="1428">
      <c r="A1428" s="1" t="n">
        <v>45234.0</v>
      </c>
      <c r="B1428" s="2" t="n">
        <v>45234.88298611111</v>
      </c>
      <c r="C1428" t="inlineStr">
        <is>
          <t>3140094012085763</t>
        </is>
      </c>
      <c r="D1428" t="inlineStr">
        <is>
          <t>POS0012</t>
        </is>
      </c>
      <c r="E1428" t="inlineStr">
        <is>
          <t>78</t>
        </is>
      </c>
      <c r="F1428" t="inlineStr">
        <is>
          <t>0094</t>
        </is>
      </c>
      <c r="G1428" t="inlineStr">
        <is>
          <t>5314599029</t>
        </is>
      </c>
      <c r="H1428" t="n">
        <v>298.0</v>
      </c>
      <c r="I1428" t="n">
        <v>283.8</v>
      </c>
      <c r="J1428" t="n">
        <v>246.66</v>
      </c>
      <c r="K1428" t="inlineStr">
        <is>
          <t>sale</t>
        </is>
      </c>
      <c r="L1428" t="inlineStr">
        <is>
          <t/>
        </is>
      </c>
      <c r="M1428" t="inlineStr">
        <is>
          <t/>
        </is>
      </c>
      <c r="N1428" t="n">
        <v>0.0</v>
      </c>
      <c r="O1428" t="n">
        <v>0.0</v>
      </c>
      <c r="P1428" t="n">
        <v>224.18</v>
      </c>
      <c r="Q1428" t="n">
        <v>224.17</v>
      </c>
      <c r="R1428" t="n">
        <v>37.14</v>
      </c>
      <c r="S1428" t="n">
        <v>37.14</v>
      </c>
      <c r="T1428" t="n">
        <v>2.84</v>
      </c>
      <c r="U1428" t="n">
        <v>2.84</v>
      </c>
      <c r="V1428" t="n">
        <v>44.4</v>
      </c>
      <c r="W1428" t="n">
        <v>44.4</v>
      </c>
      <c r="X1428" t="n">
        <v>3.72</v>
      </c>
      <c r="Y1428" t="n">
        <v>3.72</v>
      </c>
      <c r="Z1428" t="n">
        <v>8.66</v>
      </c>
      <c r="AA1428" t="n">
        <v>8.66</v>
      </c>
      <c r="AB1428" t="n">
        <v>14.2</v>
      </c>
      <c r="AC1428" t="n">
        <v>14.19</v>
      </c>
      <c r="AD1428" t="n">
        <v>14.199999999999989</v>
      </c>
      <c r="AE1428" t="n">
        <v>0.010000000000019327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0.009999999999999787</v>
      </c>
      <c r="AL1428" t="inlineStr">
        <is>
          <t>unreconciled</t>
        </is>
      </c>
      <c r="AM1428" t="inlineStr">
        <is>
          <t>Order Amount Mismatch (POS&gt;3PO)</t>
        </is>
      </c>
      <c r="AN1428" t="n">
        <v>14.2</v>
      </c>
      <c r="AO1428" t="n">
        <f>ROUND(P1428*100/H1428,2)</f>
        <v>0.0</v>
      </c>
      <c r="AP1428" t="n">
        <f>ROUND(Q1428*100/I1428,2)</f>
        <v>0.0</v>
      </c>
      <c r="AQ1428"/>
      <c r="AR1428"/>
      <c r="AS1428" t="n">
        <v>0.0</v>
      </c>
    </row>
    <row r="1429">
      <c r="A1429" s="1" t="n">
        <v>45234.0</v>
      </c>
      <c r="B1429" s="2" t="n">
        <v>45234.88693287037</v>
      </c>
      <c r="C1429" t="inlineStr">
        <is>
          <t>3140094012085771</t>
        </is>
      </c>
      <c r="D1429" t="inlineStr">
        <is>
          <t>POS0012</t>
        </is>
      </c>
      <c r="E1429" t="inlineStr">
        <is>
          <t>86</t>
        </is>
      </c>
      <c r="F1429" t="inlineStr">
        <is>
          <t>0094</t>
        </is>
      </c>
      <c r="G1429" t="inlineStr">
        <is>
          <t>5314625439</t>
        </is>
      </c>
      <c r="H1429" t="n">
        <v>273.0</v>
      </c>
      <c r="I1429" t="n">
        <v>260.01</v>
      </c>
      <c r="J1429" t="n">
        <v>222.87</v>
      </c>
      <c r="K1429" t="inlineStr">
        <is>
          <t>sale</t>
        </is>
      </c>
      <c r="L1429" t="inlineStr">
        <is>
          <t/>
        </is>
      </c>
      <c r="M1429" t="inlineStr">
        <is>
          <t/>
        </is>
      </c>
      <c r="N1429" t="n">
        <v>0.0</v>
      </c>
      <c r="O1429" t="n">
        <v>0.0</v>
      </c>
      <c r="P1429" t="n">
        <v>206.04</v>
      </c>
      <c r="Q1429" t="n">
        <v>206.05</v>
      </c>
      <c r="R1429" t="n">
        <v>37.14</v>
      </c>
      <c r="S1429" t="n">
        <v>37.14</v>
      </c>
      <c r="T1429" t="n">
        <v>2.6</v>
      </c>
      <c r="U1429" t="n">
        <v>2.6</v>
      </c>
      <c r="V1429" t="n">
        <v>40.12</v>
      </c>
      <c r="W1429" t="n">
        <v>40.12</v>
      </c>
      <c r="X1429" t="n">
        <v>3.41</v>
      </c>
      <c r="Y1429" t="n">
        <v>3.41</v>
      </c>
      <c r="Z1429" t="n">
        <v>7.84</v>
      </c>
      <c r="AA1429" t="n">
        <v>7.83</v>
      </c>
      <c r="AB1429" t="n">
        <v>13.0</v>
      </c>
      <c r="AC1429" t="n">
        <v>13.0</v>
      </c>
      <c r="AD1429" t="n">
        <v>12.990000000000009</v>
      </c>
      <c r="AE1429" t="n">
        <v>-0.010000000000019327</v>
      </c>
      <c r="AF1429" t="n">
        <v>0.0</v>
      </c>
      <c r="AG1429" t="n">
        <v>0.0</v>
      </c>
      <c r="AH1429" t="n">
        <v>0.0</v>
      </c>
      <c r="AI1429" t="n">
        <v>0.0</v>
      </c>
      <c r="AJ1429" t="n">
        <v>0.009999999999999787</v>
      </c>
      <c r="AK1429" t="n">
        <v>0.0</v>
      </c>
      <c r="AL1429" t="inlineStr">
        <is>
          <t>unreconciled</t>
        </is>
      </c>
      <c r="AM1429" t="inlineStr">
        <is>
          <t>Order Amount Mismatch (POS&gt;3PO)</t>
        </is>
      </c>
      <c r="AN1429" t="n">
        <v>12.99</v>
      </c>
      <c r="AO1429" t="n">
        <f>ROUND(P1429*100/H1429,2)</f>
        <v>0.0</v>
      </c>
      <c r="AP1429" t="n">
        <f>ROUND(Q1429*100/I1429,2)</f>
        <v>0.0</v>
      </c>
      <c r="AQ1429"/>
      <c r="AR1429"/>
      <c r="AS1429" t="n">
        <v>0.0</v>
      </c>
    </row>
    <row r="1430">
      <c r="A1430" s="1" t="n">
        <v>45234.0</v>
      </c>
      <c r="B1430" s="2" t="n">
        <v>45234.650729166664</v>
      </c>
      <c r="C1430" t="inlineStr">
        <is>
          <t>3140023012059513</t>
        </is>
      </c>
      <c r="D1430" t="inlineStr">
        <is>
          <t>POS0012</t>
        </is>
      </c>
      <c r="E1430" t="inlineStr">
        <is>
          <t>05</t>
        </is>
      </c>
      <c r="F1430" t="inlineStr">
        <is>
          <t>0023</t>
        </is>
      </c>
      <c r="G1430" t="inlineStr">
        <is>
          <t>5314629954</t>
        </is>
      </c>
      <c r="H1430" t="n">
        <v>255.0</v>
      </c>
      <c r="I1430" t="n">
        <v>242.85</v>
      </c>
      <c r="J1430" t="n">
        <v>205.71</v>
      </c>
      <c r="K1430" t="inlineStr">
        <is>
          <t>sale</t>
        </is>
      </c>
      <c r="L1430" t="inlineStr">
        <is>
          <t/>
        </is>
      </c>
      <c r="M1430" t="inlineStr">
        <is>
          <t/>
        </is>
      </c>
      <c r="N1430" t="n">
        <v>0.0</v>
      </c>
      <c r="O1430" t="n">
        <v>0.0</v>
      </c>
      <c r="P1430" t="n">
        <v>192.96</v>
      </c>
      <c r="Q1430" t="n">
        <v>192.96</v>
      </c>
      <c r="R1430" t="n">
        <v>37.14</v>
      </c>
      <c r="S1430" t="n">
        <v>37.14</v>
      </c>
      <c r="T1430" t="n">
        <v>2.43</v>
      </c>
      <c r="U1430" t="n">
        <v>2.43</v>
      </c>
      <c r="V1430" t="n">
        <v>37.03</v>
      </c>
      <c r="W1430" t="n">
        <v>37.03</v>
      </c>
      <c r="X1430" t="n">
        <v>3.19</v>
      </c>
      <c r="Y1430" t="n">
        <v>3.19</v>
      </c>
      <c r="Z1430" t="n">
        <v>7.24</v>
      </c>
      <c r="AA1430" t="n">
        <v>7.24</v>
      </c>
      <c r="AB1430" t="n">
        <v>12.14</v>
      </c>
      <c r="AC1430" t="n">
        <v>12.14</v>
      </c>
      <c r="AD1430" t="n">
        <v>12.150000000000006</v>
      </c>
      <c r="AE1430" t="n">
        <v>0.0</v>
      </c>
      <c r="AF1430" t="n">
        <v>0.0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0.0</v>
      </c>
      <c r="AL1430" t="inlineStr">
        <is>
          <t>unreconciled</t>
        </is>
      </c>
      <c r="AM1430" t="inlineStr">
        <is>
          <t>Order Amount Mismatch (POS&gt;3PO)</t>
        </is>
      </c>
      <c r="AN1430" t="n">
        <v>12.15</v>
      </c>
      <c r="AO1430" t="n">
        <f>ROUND(P1430*100/H1430,2)</f>
        <v>0.0</v>
      </c>
      <c r="AP1430" t="n">
        <f>ROUND(Q1430*100/I1430,2)</f>
        <v>0.0</v>
      </c>
      <c r="AQ1430"/>
      <c r="AR1430"/>
      <c r="AS1430" t="n">
        <v>0.0</v>
      </c>
    </row>
    <row r="1431">
      <c r="A1431" s="1" t="n">
        <v>45236.0</v>
      </c>
      <c r="B1431" s="2" t="n">
        <v>45236.71024305555</v>
      </c>
      <c r="C1431" t="inlineStr">
        <is>
          <t>3140023012060054</t>
        </is>
      </c>
      <c r="D1431" t="inlineStr">
        <is>
          <t>POS0012</t>
        </is>
      </c>
      <c r="E1431" t="inlineStr">
        <is>
          <t>46</t>
        </is>
      </c>
      <c r="F1431" t="inlineStr">
        <is>
          <t>0023</t>
        </is>
      </c>
      <c r="G1431" t="inlineStr">
        <is>
          <t>5314633641</t>
        </is>
      </c>
      <c r="H1431" t="n">
        <v>343.0</v>
      </c>
      <c r="I1431" t="n">
        <v>326.66</v>
      </c>
      <c r="J1431" t="n">
        <v>289.52</v>
      </c>
      <c r="K1431" t="inlineStr">
        <is>
          <t>sale</t>
        </is>
      </c>
      <c r="L1431" t="inlineStr">
        <is>
          <t/>
        </is>
      </c>
      <c r="M1431" t="inlineStr">
        <is>
          <t/>
        </is>
      </c>
      <c r="N1431" t="n">
        <v>0.0</v>
      </c>
      <c r="O1431" t="n">
        <v>0.0</v>
      </c>
      <c r="P1431" t="n">
        <v>256.84</v>
      </c>
      <c r="Q1431" t="n">
        <v>256.83</v>
      </c>
      <c r="R1431" t="n">
        <v>37.14</v>
      </c>
      <c r="S1431" t="n">
        <v>37.14</v>
      </c>
      <c r="T1431" t="n">
        <v>3.27</v>
      </c>
      <c r="U1431" t="n">
        <v>3.27</v>
      </c>
      <c r="V1431" t="n">
        <v>52.11</v>
      </c>
      <c r="W1431" t="n">
        <v>52.11</v>
      </c>
      <c r="X1431" t="n">
        <v>4.29</v>
      </c>
      <c r="Y1431" t="n">
        <v>4.29</v>
      </c>
      <c r="Z1431" t="n">
        <v>10.15</v>
      </c>
      <c r="AA1431" t="n">
        <v>10.15</v>
      </c>
      <c r="AB1431" t="n">
        <v>16.34</v>
      </c>
      <c r="AC1431" t="n">
        <v>16.33</v>
      </c>
      <c r="AD1431" t="n">
        <v>16.339999999999975</v>
      </c>
      <c r="AE1431" t="n">
        <v>0.009999999999990905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0.010000000000001563</v>
      </c>
      <c r="AL1431" t="inlineStr">
        <is>
          <t>unreconciled</t>
        </is>
      </c>
      <c r="AM1431" t="inlineStr">
        <is>
          <t>Order Amount Mismatch (POS&gt;3PO)</t>
        </is>
      </c>
      <c r="AN1431" t="n">
        <v>16.34</v>
      </c>
      <c r="AO1431" t="n">
        <f>ROUND(P1431*100/H1431,2)</f>
        <v>0.0</v>
      </c>
      <c r="AP1431" t="n">
        <f>ROUND(Q1431*100/I1431,2)</f>
        <v>0.0</v>
      </c>
      <c r="AQ1431"/>
      <c r="AR1431"/>
      <c r="AS1431" t="n">
        <v>0.0</v>
      </c>
    </row>
    <row r="1432">
      <c r="A1432" s="1" t="n">
        <v>45234.0</v>
      </c>
      <c r="B1432" s="2" t="n">
        <v>45234.59012731481</v>
      </c>
      <c r="C1432" t="inlineStr">
        <is>
          <t>3140094012085493</t>
        </is>
      </c>
      <c r="D1432" t="inlineStr">
        <is>
          <t>POS0012</t>
        </is>
      </c>
      <c r="E1432" t="inlineStr">
        <is>
          <t>08</t>
        </is>
      </c>
      <c r="F1432" t="inlineStr">
        <is>
          <t>0094</t>
        </is>
      </c>
      <c r="G1432" t="inlineStr">
        <is>
          <t>5314636779</t>
        </is>
      </c>
      <c r="H1432" t="n">
        <v>351.0</v>
      </c>
      <c r="I1432" t="n">
        <v>334.28</v>
      </c>
      <c r="J1432" t="n">
        <v>297.14</v>
      </c>
      <c r="K1432" t="inlineStr">
        <is>
          <t>sale</t>
        </is>
      </c>
      <c r="L1432" t="inlineStr">
        <is>
          <t/>
        </is>
      </c>
      <c r="M1432" t="inlineStr">
        <is>
          <t/>
        </is>
      </c>
      <c r="N1432" t="n">
        <v>0.0</v>
      </c>
      <c r="O1432" t="n">
        <v>0.0</v>
      </c>
      <c r="P1432" t="n">
        <v>262.64</v>
      </c>
      <c r="Q1432" t="n">
        <v>262.64</v>
      </c>
      <c r="R1432" t="n">
        <v>37.14</v>
      </c>
      <c r="S1432" t="n">
        <v>37.14</v>
      </c>
      <c r="T1432" t="n">
        <v>3.34</v>
      </c>
      <c r="U1432" t="n">
        <v>3.34</v>
      </c>
      <c r="V1432" t="n">
        <v>53.49</v>
      </c>
      <c r="W1432" t="n">
        <v>53.49</v>
      </c>
      <c r="X1432" t="n">
        <v>4.39</v>
      </c>
      <c r="Y1432" t="n">
        <v>4.39</v>
      </c>
      <c r="Z1432" t="n">
        <v>10.42</v>
      </c>
      <c r="AA1432" t="n">
        <v>10.42</v>
      </c>
      <c r="AB1432" t="n">
        <v>16.72</v>
      </c>
      <c r="AC1432" t="n">
        <v>16.72</v>
      </c>
      <c r="AD1432" t="n">
        <v>16.720000000000027</v>
      </c>
      <c r="AE1432" t="n">
        <v>0.0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0.0</v>
      </c>
      <c r="AL1432" t="inlineStr">
        <is>
          <t>unreconciled</t>
        </is>
      </c>
      <c r="AM1432" t="inlineStr">
        <is>
          <t>Order Amount Mismatch (POS&gt;3PO)</t>
        </is>
      </c>
      <c r="AN1432" t="n">
        <v>16.72</v>
      </c>
      <c r="AO1432" t="n">
        <f>ROUND(P1432*100/H1432,2)</f>
        <v>0.0</v>
      </c>
      <c r="AP1432" t="n">
        <f>ROUND(Q1432*100/I1432,2)</f>
        <v>0.0</v>
      </c>
      <c r="AQ1432"/>
      <c r="AR1432"/>
      <c r="AS1432" t="n">
        <v>0.0</v>
      </c>
    </row>
    <row r="1433">
      <c r="A1433" s="1" t="n">
        <v>45235.0</v>
      </c>
      <c r="B1433" s="2" t="n">
        <v>45235.47524305555</v>
      </c>
      <c r="C1433" t="inlineStr">
        <is>
          <t>3140094012085944</t>
        </is>
      </c>
      <c r="D1433" t="inlineStr">
        <is>
          <t>POS0012</t>
        </is>
      </c>
      <c r="E1433" t="inlineStr">
        <is>
          <t>59</t>
        </is>
      </c>
      <c r="F1433" t="inlineStr">
        <is>
          <t>0094</t>
        </is>
      </c>
      <c r="G1433" t="inlineStr">
        <is>
          <t>5314639856</t>
        </is>
      </c>
      <c r="H1433" t="n">
        <v>532.0</v>
      </c>
      <c r="I1433" t="n">
        <v>506.68</v>
      </c>
      <c r="J1433" t="n">
        <v>469.54</v>
      </c>
      <c r="K1433" t="inlineStr">
        <is>
          <t>sale</t>
        </is>
      </c>
      <c r="L1433" t="inlineStr">
        <is>
          <t/>
        </is>
      </c>
      <c r="M1433" t="inlineStr">
        <is>
          <t/>
        </is>
      </c>
      <c r="N1433" t="n">
        <v>0.0</v>
      </c>
      <c r="O1433" t="n">
        <v>0.0</v>
      </c>
      <c r="P1433" t="n">
        <v>394.03</v>
      </c>
      <c r="Q1433" t="n">
        <v>394.03</v>
      </c>
      <c r="R1433" t="n">
        <v>37.14</v>
      </c>
      <c r="S1433" t="n">
        <v>37.14</v>
      </c>
      <c r="T1433" t="n">
        <v>5.07</v>
      </c>
      <c r="U1433" t="n">
        <v>5.07</v>
      </c>
      <c r="V1433" t="n">
        <v>84.52</v>
      </c>
      <c r="W1433" t="n">
        <v>84.52</v>
      </c>
      <c r="X1433" t="n">
        <v>6.65</v>
      </c>
      <c r="Y1433" t="n">
        <v>6.65</v>
      </c>
      <c r="Z1433" t="n">
        <v>16.41</v>
      </c>
      <c r="AA1433" t="n">
        <v>16.41</v>
      </c>
      <c r="AB1433" t="n">
        <v>25.34</v>
      </c>
      <c r="AC1433" t="n">
        <v>25.34</v>
      </c>
      <c r="AD1433" t="n">
        <v>25.319999999999993</v>
      </c>
      <c r="AE1433" t="n">
        <v>0.0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0.0</v>
      </c>
      <c r="AL1433" t="inlineStr">
        <is>
          <t>unreconciled</t>
        </is>
      </c>
      <c r="AM1433" t="inlineStr">
        <is>
          <t>Order Amount Mismatch (POS&gt;3PO)</t>
        </is>
      </c>
      <c r="AN1433" t="n">
        <v>25.32</v>
      </c>
      <c r="AO1433" t="n">
        <f>ROUND(P1433*100/H1433,2)</f>
        <v>0.0</v>
      </c>
      <c r="AP1433" t="n">
        <f>ROUND(Q1433*100/I1433,2)</f>
        <v>0.0</v>
      </c>
      <c r="AQ1433"/>
      <c r="AR1433"/>
      <c r="AS1433" t="n">
        <v>0.0</v>
      </c>
    </row>
    <row r="1434">
      <c r="A1434" s="1" t="n">
        <v>45235.0</v>
      </c>
      <c r="B1434" s="2" t="n">
        <v>45235.4809375</v>
      </c>
      <c r="C1434" t="inlineStr">
        <is>
          <t>3140023012059745</t>
        </is>
      </c>
      <c r="D1434" t="inlineStr">
        <is>
          <t>POS0012</t>
        </is>
      </c>
      <c r="E1434" t="inlineStr">
        <is>
          <t>37</t>
        </is>
      </c>
      <c r="F1434" t="inlineStr">
        <is>
          <t>0023</t>
        </is>
      </c>
      <c r="G1434" t="inlineStr">
        <is>
          <t>5314648035</t>
        </is>
      </c>
      <c r="H1434" t="n">
        <v>1019.9999999999999</v>
      </c>
      <c r="I1434" t="n">
        <v>971.43</v>
      </c>
      <c r="J1434" t="n">
        <v>934.29</v>
      </c>
      <c r="K1434" t="inlineStr">
        <is>
          <t>sale</t>
        </is>
      </c>
      <c r="L1434" t="inlineStr">
        <is>
          <t/>
        </is>
      </c>
      <c r="M1434" t="inlineStr">
        <is>
          <t/>
        </is>
      </c>
      <c r="N1434" t="n">
        <v>0.0</v>
      </c>
      <c r="O1434" t="n">
        <v>0.0</v>
      </c>
      <c r="P1434" t="n">
        <v>748.23</v>
      </c>
      <c r="Q1434" t="n">
        <v>748.2</v>
      </c>
      <c r="R1434" t="n">
        <v>37.14</v>
      </c>
      <c r="S1434" t="n">
        <v>37.14</v>
      </c>
      <c r="T1434" t="n">
        <v>9.71</v>
      </c>
      <c r="U1434" t="n">
        <v>9.71</v>
      </c>
      <c r="V1434" t="n">
        <v>168.17</v>
      </c>
      <c r="W1434" t="n">
        <v>168.17</v>
      </c>
      <c r="X1434" t="n">
        <v>12.75</v>
      </c>
      <c r="Y1434" t="n">
        <v>12.75</v>
      </c>
      <c r="Z1434" t="n">
        <v>32.57</v>
      </c>
      <c r="AA1434" t="n">
        <v>32.57</v>
      </c>
      <c r="AB1434" t="n">
        <v>48.58</v>
      </c>
      <c r="AC1434" t="n">
        <v>48.57</v>
      </c>
      <c r="AD1434" t="n">
        <v>48.569999999999936</v>
      </c>
      <c r="AE1434" t="n">
        <v>0.029999999999972715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0.00999999999999801</v>
      </c>
      <c r="AL1434" t="inlineStr">
        <is>
          <t>unreconciled</t>
        </is>
      </c>
      <c r="AM1434" t="inlineStr">
        <is>
          <t>Order Amount Mismatch (POS&gt;3PO)</t>
        </is>
      </c>
      <c r="AN1434" t="n">
        <v>48.57</v>
      </c>
      <c r="AO1434" t="n">
        <f>ROUND(P1434*100/H1434,2)</f>
        <v>0.0</v>
      </c>
      <c r="AP1434" t="n">
        <f>ROUND(Q1434*100/I1434,2)</f>
        <v>0.0</v>
      </c>
      <c r="AQ1434"/>
      <c r="AR1434"/>
      <c r="AS1434" t="n">
        <v>0.0</v>
      </c>
    </row>
    <row r="1435">
      <c r="A1435" s="1" t="n">
        <v>45236.0</v>
      </c>
      <c r="B1435" s="2" t="n">
        <v>45236.55606481482</v>
      </c>
      <c r="C1435" t="inlineStr">
        <is>
          <t>3140094012086453</t>
        </is>
      </c>
      <c r="D1435" t="inlineStr">
        <is>
          <t>POS0012</t>
        </is>
      </c>
      <c r="E1435" t="inlineStr">
        <is>
          <t>68</t>
        </is>
      </c>
      <c r="F1435" t="inlineStr">
        <is>
          <t>0094</t>
        </is>
      </c>
      <c r="G1435" t="inlineStr">
        <is>
          <t>5314654367</t>
        </is>
      </c>
      <c r="H1435" t="n">
        <v>275.0</v>
      </c>
      <c r="I1435" t="n">
        <v>261.9</v>
      </c>
      <c r="J1435" t="n">
        <v>224.76</v>
      </c>
      <c r="K1435" t="inlineStr">
        <is>
          <t>sale</t>
        </is>
      </c>
      <c r="L1435" t="inlineStr">
        <is>
          <t/>
        </is>
      </c>
      <c r="M1435" t="inlineStr">
        <is>
          <t/>
        </is>
      </c>
      <c r="N1435" t="n">
        <v>0.0</v>
      </c>
      <c r="O1435" t="n">
        <v>0.0</v>
      </c>
      <c r="P1435" t="n">
        <v>207.48</v>
      </c>
      <c r="Q1435" t="n">
        <v>207.48</v>
      </c>
      <c r="R1435" t="n">
        <v>37.14</v>
      </c>
      <c r="S1435" t="n">
        <v>37.14</v>
      </c>
      <c r="T1435" t="n">
        <v>2.62</v>
      </c>
      <c r="U1435" t="n">
        <v>2.62</v>
      </c>
      <c r="V1435" t="n">
        <v>40.46</v>
      </c>
      <c r="W1435" t="n">
        <v>40.46</v>
      </c>
      <c r="X1435" t="n">
        <v>3.44</v>
      </c>
      <c r="Y1435" t="n">
        <v>3.44</v>
      </c>
      <c r="Z1435" t="n">
        <v>7.9</v>
      </c>
      <c r="AA1435" t="n">
        <v>7.9</v>
      </c>
      <c r="AB1435" t="n">
        <v>13.1</v>
      </c>
      <c r="AC1435" t="n">
        <v>13.1</v>
      </c>
      <c r="AD1435" t="n">
        <v>13.100000000000023</v>
      </c>
      <c r="AE1435" t="n">
        <v>0.0</v>
      </c>
      <c r="AF1435" t="n">
        <v>0.0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0.0</v>
      </c>
      <c r="AL1435" t="inlineStr">
        <is>
          <t>unreconciled</t>
        </is>
      </c>
      <c r="AM1435" t="inlineStr">
        <is>
          <t>Order Amount Mismatch (POS&gt;3PO)</t>
        </is>
      </c>
      <c r="AN1435" t="n">
        <v>13.1</v>
      </c>
      <c r="AO1435" t="n">
        <f>ROUND(P1435*100/H1435,2)</f>
        <v>0.0</v>
      </c>
      <c r="AP1435" t="n">
        <f>ROUND(Q1435*100/I1435,2)</f>
        <v>0.0</v>
      </c>
      <c r="AQ1435"/>
      <c r="AR1435"/>
      <c r="AS1435" t="n">
        <v>0.0</v>
      </c>
    </row>
    <row r="1436">
      <c r="A1436" s="1" t="n">
        <v>45235.0</v>
      </c>
      <c r="B1436" s="2" t="n">
        <v>45235.94616898148</v>
      </c>
      <c r="C1436" t="inlineStr">
        <is>
          <t>3140023012059901</t>
        </is>
      </c>
      <c r="D1436" t="inlineStr">
        <is>
          <t>POS0012</t>
        </is>
      </c>
      <c r="E1436" t="inlineStr">
        <is>
          <t>93</t>
        </is>
      </c>
      <c r="F1436" t="inlineStr">
        <is>
          <t>0023</t>
        </is>
      </c>
      <c r="G1436" t="inlineStr">
        <is>
          <t>5314655242</t>
        </is>
      </c>
      <c r="H1436" t="n">
        <v>581.0</v>
      </c>
      <c r="I1436" t="n">
        <v>553.33</v>
      </c>
      <c r="J1436" t="n">
        <v>516.19</v>
      </c>
      <c r="K1436" t="inlineStr">
        <is>
          <t>sale</t>
        </is>
      </c>
      <c r="L1436" t="inlineStr">
        <is>
          <t/>
        </is>
      </c>
      <c r="M1436" t="inlineStr">
        <is>
          <t/>
        </is>
      </c>
      <c r="N1436" t="n">
        <v>0.0</v>
      </c>
      <c r="O1436" t="n">
        <v>0.0</v>
      </c>
      <c r="P1436" t="n">
        <v>429.6</v>
      </c>
      <c r="Q1436" t="n">
        <v>429.61</v>
      </c>
      <c r="R1436" t="n">
        <v>37.14</v>
      </c>
      <c r="S1436" t="n">
        <v>37.14</v>
      </c>
      <c r="T1436" t="n">
        <v>5.53</v>
      </c>
      <c r="U1436" t="n">
        <v>5.53</v>
      </c>
      <c r="V1436" t="n">
        <v>92.91</v>
      </c>
      <c r="W1436" t="n">
        <v>92.91</v>
      </c>
      <c r="X1436" t="n">
        <v>7.26</v>
      </c>
      <c r="Y1436" t="n">
        <v>7.26</v>
      </c>
      <c r="Z1436" t="n">
        <v>18.03</v>
      </c>
      <c r="AA1436" t="n">
        <v>18.03</v>
      </c>
      <c r="AB1436" t="n">
        <v>27.66</v>
      </c>
      <c r="AC1436" t="n">
        <v>27.67</v>
      </c>
      <c r="AD1436" t="n">
        <v>27.66999999999996</v>
      </c>
      <c r="AE1436" t="n">
        <v>-0.009999999999990905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-0.010000000000001563</v>
      </c>
      <c r="AL1436" t="inlineStr">
        <is>
          <t>unreconciled</t>
        </is>
      </c>
      <c r="AM1436" t="inlineStr">
        <is>
          <t>Order Amount Mismatch (POS&gt;3PO)</t>
        </is>
      </c>
      <c r="AN1436" t="n">
        <v>27.67</v>
      </c>
      <c r="AO1436" t="n">
        <f>ROUND(P1436*100/H1436,2)</f>
        <v>0.0</v>
      </c>
      <c r="AP1436" t="n">
        <f>ROUND(Q1436*100/I1436,2)</f>
        <v>0.0</v>
      </c>
      <c r="AQ1436"/>
      <c r="AR1436"/>
      <c r="AS1436" t="n">
        <v>0.0</v>
      </c>
    </row>
    <row r="1437">
      <c r="A1437" s="1" t="n">
        <v>45234.0</v>
      </c>
      <c r="B1437" s="2" t="n">
        <v>45234.64460648148</v>
      </c>
      <c r="C1437" t="inlineStr">
        <is>
          <t>3140094012085548</t>
        </is>
      </c>
      <c r="D1437" t="inlineStr">
        <is>
          <t>POS0012</t>
        </is>
      </c>
      <c r="E1437" t="inlineStr">
        <is>
          <t>63</t>
        </is>
      </c>
      <c r="F1437" t="inlineStr">
        <is>
          <t>0094</t>
        </is>
      </c>
      <c r="G1437" t="inlineStr">
        <is>
          <t>5314666241</t>
        </is>
      </c>
      <c r="H1437" t="n">
        <v>209.0</v>
      </c>
      <c r="I1437" t="n">
        <v>199.05</v>
      </c>
      <c r="J1437" t="n">
        <v>161.91</v>
      </c>
      <c r="K1437" t="inlineStr">
        <is>
          <t>sale</t>
        </is>
      </c>
      <c r="L1437" t="inlineStr">
        <is>
          <t/>
        </is>
      </c>
      <c r="M1437" t="inlineStr">
        <is>
          <t/>
        </is>
      </c>
      <c r="N1437" t="n">
        <v>0.0</v>
      </c>
      <c r="O1437" t="n">
        <v>0.0</v>
      </c>
      <c r="P1437" t="n">
        <v>159.59</v>
      </c>
      <c r="Q1437" t="n">
        <v>159.58</v>
      </c>
      <c r="R1437" t="n">
        <v>37.14</v>
      </c>
      <c r="S1437" t="n">
        <v>37.14</v>
      </c>
      <c r="T1437" t="n">
        <v>1.99</v>
      </c>
      <c r="U1437" t="n">
        <v>1.99</v>
      </c>
      <c r="V1437" t="n">
        <v>29.14</v>
      </c>
      <c r="W1437" t="n">
        <v>29.14</v>
      </c>
      <c r="X1437" t="n">
        <v>2.61</v>
      </c>
      <c r="Y1437" t="n">
        <v>2.61</v>
      </c>
      <c r="Z1437" t="n">
        <v>5.72</v>
      </c>
      <c r="AA1437" t="n">
        <v>5.72</v>
      </c>
      <c r="AB1437" t="n">
        <v>9.96</v>
      </c>
      <c r="AC1437" t="n">
        <v>9.95</v>
      </c>
      <c r="AD1437" t="n">
        <v>9.949999999999989</v>
      </c>
      <c r="AE1437" t="n">
        <v>0.009999999999990905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0.010000000000001563</v>
      </c>
      <c r="AL1437" t="inlineStr">
        <is>
          <t>unreconciled</t>
        </is>
      </c>
      <c r="AM1437" t="inlineStr">
        <is>
          <t>Order Amount Mismatch (POS&gt;3PO)</t>
        </is>
      </c>
      <c r="AN1437" t="n">
        <v>9.95</v>
      </c>
      <c r="AO1437" t="n">
        <f>ROUND(P1437*100/H1437,2)</f>
        <v>0.0</v>
      </c>
      <c r="AP1437" t="n">
        <f>ROUND(Q1437*100/I1437,2)</f>
        <v>0.0</v>
      </c>
      <c r="AQ1437"/>
      <c r="AR1437"/>
      <c r="AS1437" t="n">
        <v>0.0</v>
      </c>
    </row>
    <row r="1438">
      <c r="A1438" s="1" t="n">
        <v>45235.0</v>
      </c>
      <c r="B1438" s="2" t="n">
        <v>45235.57377314815</v>
      </c>
      <c r="C1438" t="inlineStr">
        <is>
          <t>3140094012086002</t>
        </is>
      </c>
      <c r="D1438" t="inlineStr">
        <is>
          <t>POS0012</t>
        </is>
      </c>
      <c r="E1438" t="inlineStr">
        <is>
          <t>17</t>
        </is>
      </c>
      <c r="F1438" t="inlineStr">
        <is>
          <t>0094</t>
        </is>
      </c>
      <c r="G1438" t="inlineStr">
        <is>
          <t>5314668043</t>
        </is>
      </c>
      <c r="H1438" t="n">
        <v>515.0</v>
      </c>
      <c r="I1438" t="n">
        <v>490.48</v>
      </c>
      <c r="J1438" t="n">
        <v>453.34</v>
      </c>
      <c r="K1438" t="inlineStr">
        <is>
          <t>sale</t>
        </is>
      </c>
      <c r="L1438" t="inlineStr">
        <is>
          <t/>
        </is>
      </c>
      <c r="M1438" t="inlineStr">
        <is>
          <t/>
        </is>
      </c>
      <c r="N1438" t="n">
        <v>0.0</v>
      </c>
      <c r="O1438" t="n">
        <v>0.0</v>
      </c>
      <c r="P1438" t="n">
        <v>381.69</v>
      </c>
      <c r="Q1438" t="n">
        <v>381.68</v>
      </c>
      <c r="R1438" t="n">
        <v>37.14</v>
      </c>
      <c r="S1438" t="n">
        <v>37.14</v>
      </c>
      <c r="T1438" t="n">
        <v>4.9</v>
      </c>
      <c r="U1438" t="n">
        <v>4.9</v>
      </c>
      <c r="V1438" t="n">
        <v>81.6</v>
      </c>
      <c r="W1438" t="n">
        <v>81.6</v>
      </c>
      <c r="X1438" t="n">
        <v>6.44</v>
      </c>
      <c r="Y1438" t="n">
        <v>6.44</v>
      </c>
      <c r="Z1438" t="n">
        <v>15.85</v>
      </c>
      <c r="AA1438" t="n">
        <v>15.85</v>
      </c>
      <c r="AB1438" t="n">
        <v>24.52</v>
      </c>
      <c r="AC1438" t="n">
        <v>24.53</v>
      </c>
      <c r="AD1438" t="n">
        <v>24.519999999999982</v>
      </c>
      <c r="AE1438" t="n">
        <v>0.009999999999990905</v>
      </c>
      <c r="AF1438" t="n">
        <v>0.0</v>
      </c>
      <c r="AG1438" t="n">
        <v>0.0</v>
      </c>
      <c r="AH1438" t="n">
        <v>0.0</v>
      </c>
      <c r="AI1438" t="n">
        <v>0.0</v>
      </c>
      <c r="AJ1438" t="n">
        <v>0.0</v>
      </c>
      <c r="AK1438" t="n">
        <v>-0.010000000000001563</v>
      </c>
      <c r="AL1438" t="inlineStr">
        <is>
          <t>unreconciled</t>
        </is>
      </c>
      <c r="AM1438" t="inlineStr">
        <is>
          <t>Order Amount Mismatch (POS&gt;3PO)</t>
        </is>
      </c>
      <c r="AN1438" t="n">
        <v>24.52</v>
      </c>
      <c r="AO1438" t="n">
        <f>ROUND(P1438*100/H1438,2)</f>
        <v>0.0</v>
      </c>
      <c r="AP1438" t="n">
        <f>ROUND(Q1438*100/I1438,2)</f>
        <v>0.0</v>
      </c>
      <c r="AQ1438"/>
      <c r="AR1438"/>
      <c r="AS1438" t="n">
        <v>0.0</v>
      </c>
    </row>
    <row r="1439">
      <c r="A1439" s="1" t="n">
        <v>45234.0</v>
      </c>
      <c r="B1439" s="2" t="n">
        <v>45234.71288194445</v>
      </c>
      <c r="C1439" t="inlineStr">
        <is>
          <t>3140094012085598</t>
        </is>
      </c>
      <c r="D1439" t="inlineStr">
        <is>
          <t>POS0012</t>
        </is>
      </c>
      <c r="E1439" t="inlineStr">
        <is>
          <t>13</t>
        </is>
      </c>
      <c r="F1439" t="inlineStr">
        <is>
          <t>0094</t>
        </is>
      </c>
      <c r="G1439" t="inlineStr">
        <is>
          <t>5314696521</t>
        </is>
      </c>
      <c r="H1439" t="n">
        <v>392.0</v>
      </c>
      <c r="I1439" t="n">
        <v>373.33</v>
      </c>
      <c r="J1439" t="n">
        <v>336.19</v>
      </c>
      <c r="K1439" t="inlineStr">
        <is>
          <t>sale</t>
        </is>
      </c>
      <c r="L1439" t="inlineStr">
        <is>
          <t/>
        </is>
      </c>
      <c r="M1439" t="inlineStr">
        <is>
          <t/>
        </is>
      </c>
      <c r="N1439" t="n">
        <v>0.0</v>
      </c>
      <c r="O1439" t="n">
        <v>0.0</v>
      </c>
      <c r="P1439" t="n">
        <v>292.42</v>
      </c>
      <c r="Q1439" t="n">
        <v>292.41</v>
      </c>
      <c r="R1439" t="n">
        <v>37.14</v>
      </c>
      <c r="S1439" t="n">
        <v>37.14</v>
      </c>
      <c r="T1439" t="n">
        <v>3.73</v>
      </c>
      <c r="U1439" t="n">
        <v>3.73</v>
      </c>
      <c r="V1439" t="n">
        <v>60.51</v>
      </c>
      <c r="W1439" t="n">
        <v>60.51</v>
      </c>
      <c r="X1439" t="n">
        <v>4.9</v>
      </c>
      <c r="Y1439" t="n">
        <v>4.9</v>
      </c>
      <c r="Z1439" t="n">
        <v>11.77</v>
      </c>
      <c r="AA1439" t="n">
        <v>11.77</v>
      </c>
      <c r="AB1439" t="n">
        <v>18.66</v>
      </c>
      <c r="AC1439" t="n">
        <v>18.67</v>
      </c>
      <c r="AD1439" t="n">
        <v>18.670000000000016</v>
      </c>
      <c r="AE1439" t="n">
        <v>0.009999999999990905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-0.010000000000001563</v>
      </c>
      <c r="AL1439" t="inlineStr">
        <is>
          <t>unreconciled</t>
        </is>
      </c>
      <c r="AM1439" t="inlineStr">
        <is>
          <t>Order Amount Mismatch (POS&gt;3PO)</t>
        </is>
      </c>
      <c r="AN1439" t="n">
        <v>18.67</v>
      </c>
      <c r="AO1439" t="n">
        <f>ROUND(P1439*100/H1439,2)</f>
        <v>0.0</v>
      </c>
      <c r="AP1439" t="n">
        <f>ROUND(Q1439*100/I1439,2)</f>
        <v>0.0</v>
      </c>
      <c r="AQ1439"/>
      <c r="AR1439"/>
      <c r="AS1439" t="n">
        <v>0.0</v>
      </c>
    </row>
    <row r="1440">
      <c r="A1440" s="1" t="n">
        <v>45233.0</v>
      </c>
      <c r="B1440" s="2" t="n">
        <v>45233.97168981482</v>
      </c>
      <c r="C1440" t="inlineStr">
        <is>
          <t>3140094012085383</t>
        </is>
      </c>
      <c r="D1440" t="inlineStr">
        <is>
          <t>POS0012</t>
        </is>
      </c>
      <c r="E1440" t="inlineStr">
        <is>
          <t>98</t>
        </is>
      </c>
      <c r="F1440" t="inlineStr">
        <is>
          <t>0094</t>
        </is>
      </c>
      <c r="G1440" t="inlineStr">
        <is>
          <t>5314705758</t>
        </is>
      </c>
      <c r="H1440" t="n">
        <v>495.00000000000006</v>
      </c>
      <c r="I1440" t="n">
        <v>548.57</v>
      </c>
      <c r="J1440" t="n">
        <v>511.43</v>
      </c>
      <c r="K1440" t="inlineStr">
        <is>
          <t>sale</t>
        </is>
      </c>
      <c r="L1440" t="inlineStr">
        <is>
          <t/>
        </is>
      </c>
      <c r="M1440" t="inlineStr">
        <is>
          <t/>
        </is>
      </c>
      <c r="N1440" t="n">
        <v>0.0</v>
      </c>
      <c r="O1440" t="n">
        <v>0.0</v>
      </c>
      <c r="P1440" t="n">
        <v>425.95</v>
      </c>
      <c r="Q1440" t="n">
        <v>367.17</v>
      </c>
      <c r="R1440" t="n">
        <v>37.14</v>
      </c>
      <c r="S1440" t="n">
        <v>37.14</v>
      </c>
      <c r="T1440" t="n">
        <v>5.49</v>
      </c>
      <c r="U1440" t="n">
        <v>4.71</v>
      </c>
      <c r="V1440" t="n">
        <v>92.06</v>
      </c>
      <c r="W1440" t="n">
        <v>78.17</v>
      </c>
      <c r="X1440" t="n">
        <v>7.2</v>
      </c>
      <c r="Y1440" t="n">
        <v>6.19</v>
      </c>
      <c r="Z1440" t="n">
        <v>17.87</v>
      </c>
      <c r="AA1440" t="n">
        <v>15.18</v>
      </c>
      <c r="AB1440" t="n">
        <v>23.58</v>
      </c>
      <c r="AC1440" t="n">
        <v>23.57</v>
      </c>
      <c r="AD1440" t="n">
        <v>-53.56999999999999</v>
      </c>
      <c r="AE1440" t="n">
        <v>58.77999999999997</v>
      </c>
      <c r="AF1440" t="n">
        <v>0.0</v>
      </c>
      <c r="AG1440" t="n">
        <v>0.7800000000000002</v>
      </c>
      <c r="AH1440" t="n">
        <v>13.89</v>
      </c>
      <c r="AI1440" t="n">
        <v>1.0099999999999998</v>
      </c>
      <c r="AJ1440" t="n">
        <v>2.6900000000000013</v>
      </c>
      <c r="AK1440" t="n">
        <v>0.00999999999999801</v>
      </c>
      <c r="AL1440" t="inlineStr">
        <is>
          <t>unreconciled</t>
        </is>
      </c>
      <c r="AM1440" t="inlineStr">
        <is>
          <t>Order Amount Mismatch (3PO&gt;POS)</t>
        </is>
      </c>
      <c r="AN1440" t="n">
        <v>53.57</v>
      </c>
      <c r="AO1440" t="n">
        <f>ROUND(P1440*100/H1440,2)</f>
        <v>0.0</v>
      </c>
      <c r="AP1440" t="n">
        <f>ROUND(Q1440*100/I1440,2)</f>
        <v>0.0</v>
      </c>
      <c r="AQ1440"/>
      <c r="AR1440"/>
      <c r="AS1440" t="n">
        <v>0.0</v>
      </c>
    </row>
    <row r="1441">
      <c r="A1441" s="1" t="n">
        <v>45233.0</v>
      </c>
      <c r="B1441" s="2" t="n">
        <v>45234.02979166667</v>
      </c>
      <c r="C1441" t="inlineStr">
        <is>
          <t>3140094012085429</t>
        </is>
      </c>
      <c r="D1441" t="inlineStr">
        <is>
          <t>POS0012</t>
        </is>
      </c>
      <c r="E1441" t="inlineStr">
        <is>
          <t>44</t>
        </is>
      </c>
      <c r="F1441" t="inlineStr">
        <is>
          <t>0094</t>
        </is>
      </c>
      <c r="G1441" t="inlineStr">
        <is>
          <t>5314710482</t>
        </is>
      </c>
      <c r="H1441" t="n">
        <v>882.0</v>
      </c>
      <c r="I1441" t="n">
        <v>839.98</v>
      </c>
      <c r="J1441" t="n">
        <v>802.84</v>
      </c>
      <c r="K1441" t="inlineStr">
        <is>
          <t>sale</t>
        </is>
      </c>
      <c r="L1441" t="inlineStr">
        <is>
          <t/>
        </is>
      </c>
      <c r="M1441" t="inlineStr">
        <is>
          <t/>
        </is>
      </c>
      <c r="N1441" t="n">
        <v>0.0</v>
      </c>
      <c r="O1441" t="n">
        <v>0.0</v>
      </c>
      <c r="P1441" t="n">
        <v>648.05</v>
      </c>
      <c r="Q1441" t="n">
        <v>648.02</v>
      </c>
      <c r="R1441" t="n">
        <v>37.14</v>
      </c>
      <c r="S1441" t="n">
        <v>37.14</v>
      </c>
      <c r="T1441" t="n">
        <v>8.4</v>
      </c>
      <c r="U1441" t="n">
        <v>8.4</v>
      </c>
      <c r="V1441" t="n">
        <v>144.51</v>
      </c>
      <c r="W1441" t="n">
        <v>144.51</v>
      </c>
      <c r="X1441" t="n">
        <v>11.02</v>
      </c>
      <c r="Y1441" t="n">
        <v>11.02</v>
      </c>
      <c r="Z1441" t="n">
        <v>28.0</v>
      </c>
      <c r="AA1441" t="n">
        <v>27.99</v>
      </c>
      <c r="AB1441" t="n">
        <v>42.0</v>
      </c>
      <c r="AC1441" t="n">
        <v>42.0</v>
      </c>
      <c r="AD1441" t="n">
        <v>42.01999999999998</v>
      </c>
      <c r="AE1441" t="n">
        <v>0.029999999999972715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0.010000000000001563</v>
      </c>
      <c r="AK1441" t="n">
        <v>0.0</v>
      </c>
      <c r="AL1441" t="inlineStr">
        <is>
          <t>unreconciled</t>
        </is>
      </c>
      <c r="AM1441" t="inlineStr">
        <is>
          <t>Order Amount Mismatch (POS&gt;3PO)</t>
        </is>
      </c>
      <c r="AN1441" t="n">
        <v>42.02</v>
      </c>
      <c r="AO1441" t="n">
        <f>ROUND(P1441*100/H1441,2)</f>
        <v>0.0</v>
      </c>
      <c r="AP1441" t="n">
        <f>ROUND(Q1441*100/I1441,2)</f>
        <v>0.0</v>
      </c>
      <c r="AQ1441"/>
      <c r="AR1441"/>
      <c r="AS1441" t="n">
        <v>0.0</v>
      </c>
    </row>
    <row r="1442">
      <c r="A1442" s="1" t="n">
        <v>45234.0</v>
      </c>
      <c r="B1442" s="2" t="n">
        <v>45234.77127314815</v>
      </c>
      <c r="C1442" t="inlineStr">
        <is>
          <t>3140094012085638</t>
        </is>
      </c>
      <c r="D1442" t="inlineStr">
        <is>
          <t>POS0012</t>
        </is>
      </c>
      <c r="E1442" t="inlineStr">
        <is>
          <t>53</t>
        </is>
      </c>
      <c r="F1442" t="inlineStr">
        <is>
          <t>0094</t>
        </is>
      </c>
      <c r="G1442" t="inlineStr">
        <is>
          <t>5314710703</t>
        </is>
      </c>
      <c r="H1442" t="n">
        <v>257.0</v>
      </c>
      <c r="I1442" t="n">
        <v>244.76</v>
      </c>
      <c r="J1442" t="n">
        <v>207.62</v>
      </c>
      <c r="K1442" t="inlineStr">
        <is>
          <t>sale</t>
        </is>
      </c>
      <c r="L1442" t="inlineStr">
        <is>
          <t/>
        </is>
      </c>
      <c r="M1442" t="inlineStr">
        <is>
          <t/>
        </is>
      </c>
      <c r="N1442" t="n">
        <v>0.0</v>
      </c>
      <c r="O1442" t="n">
        <v>0.0</v>
      </c>
      <c r="P1442" t="n">
        <v>194.43</v>
      </c>
      <c r="Q1442" t="n">
        <v>194.42</v>
      </c>
      <c r="R1442" t="n">
        <v>37.14</v>
      </c>
      <c r="S1442" t="n">
        <v>37.14</v>
      </c>
      <c r="T1442" t="n">
        <v>2.45</v>
      </c>
      <c r="U1442" t="n">
        <v>2.45</v>
      </c>
      <c r="V1442" t="n">
        <v>37.37</v>
      </c>
      <c r="W1442" t="n">
        <v>37.37</v>
      </c>
      <c r="X1442" t="n">
        <v>3.21</v>
      </c>
      <c r="Y1442" t="n">
        <v>3.21</v>
      </c>
      <c r="Z1442" t="n">
        <v>7.3</v>
      </c>
      <c r="AA1442" t="n">
        <v>7.31</v>
      </c>
      <c r="AB1442" t="n">
        <v>12.24</v>
      </c>
      <c r="AC1442" t="n">
        <v>12.24</v>
      </c>
      <c r="AD1442" t="n">
        <v>12.240000000000009</v>
      </c>
      <c r="AE1442" t="n">
        <v>0.010000000000019327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-0.009999999999999787</v>
      </c>
      <c r="AK1442" t="n">
        <v>0.0</v>
      </c>
      <c r="AL1442" t="inlineStr">
        <is>
          <t>unreconciled</t>
        </is>
      </c>
      <c r="AM1442" t="inlineStr">
        <is>
          <t>Order Amount Mismatch (POS&gt;3PO)</t>
        </is>
      </c>
      <c r="AN1442" t="n">
        <v>12.24</v>
      </c>
      <c r="AO1442" t="n">
        <f>ROUND(P1442*100/H1442,2)</f>
        <v>0.0</v>
      </c>
      <c r="AP1442" t="n">
        <f>ROUND(Q1442*100/I1442,2)</f>
        <v>0.0</v>
      </c>
      <c r="AQ1442"/>
      <c r="AR1442"/>
      <c r="AS1442" t="n">
        <v>0.0</v>
      </c>
    </row>
    <row r="1443">
      <c r="A1443" s="1" t="n">
        <v>45233.0</v>
      </c>
      <c r="B1443" s="2" t="n">
        <v>45234.03293981482</v>
      </c>
      <c r="C1443" t="inlineStr">
        <is>
          <t>3140023012059418</t>
        </is>
      </c>
      <c r="D1443" t="inlineStr">
        <is>
          <t>POS0012</t>
        </is>
      </c>
      <c r="E1443" t="inlineStr">
        <is>
          <t>11</t>
        </is>
      </c>
      <c r="F1443" t="inlineStr">
        <is>
          <t>0023</t>
        </is>
      </c>
      <c r="G1443" t="inlineStr">
        <is>
          <t>5314722178</t>
        </is>
      </c>
      <c r="H1443" t="n">
        <v>954.0</v>
      </c>
      <c r="I1443" t="n">
        <v>908.59</v>
      </c>
      <c r="J1443" t="n">
        <v>871.45</v>
      </c>
      <c r="K1443" t="inlineStr">
        <is>
          <t>sale</t>
        </is>
      </c>
      <c r="L1443" t="inlineStr">
        <is>
          <t/>
        </is>
      </c>
      <c r="M1443" t="inlineStr">
        <is>
          <t/>
        </is>
      </c>
      <c r="N1443" t="n">
        <v>0.0</v>
      </c>
      <c r="O1443" t="n">
        <v>0.0</v>
      </c>
      <c r="P1443" t="n">
        <v>700.33</v>
      </c>
      <c r="Q1443" t="n">
        <v>700.34</v>
      </c>
      <c r="R1443" t="n">
        <v>37.14</v>
      </c>
      <c r="S1443" t="n">
        <v>37.14</v>
      </c>
      <c r="T1443" t="n">
        <v>9.09</v>
      </c>
      <c r="U1443" t="n">
        <v>9.09</v>
      </c>
      <c r="V1443" t="n">
        <v>156.86</v>
      </c>
      <c r="W1443" t="n">
        <v>156.86</v>
      </c>
      <c r="X1443" t="n">
        <v>11.93</v>
      </c>
      <c r="Y1443" t="n">
        <v>11.93</v>
      </c>
      <c r="Z1443" t="n">
        <v>30.38</v>
      </c>
      <c r="AA1443" t="n">
        <v>30.38</v>
      </c>
      <c r="AB1443" t="n">
        <v>45.42</v>
      </c>
      <c r="AC1443" t="n">
        <v>45.43</v>
      </c>
      <c r="AD1443" t="n">
        <v>45.40999999999997</v>
      </c>
      <c r="AE1443" t="n">
        <v>-0.009999999999990905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-0.00999999999999801</v>
      </c>
      <c r="AL1443" t="inlineStr">
        <is>
          <t>unreconciled</t>
        </is>
      </c>
      <c r="AM1443" t="inlineStr">
        <is>
          <t>Order Amount Mismatch (POS&gt;3PO)</t>
        </is>
      </c>
      <c r="AN1443" t="n">
        <v>45.41</v>
      </c>
      <c r="AO1443" t="n">
        <f>ROUND(P1443*100/H1443,2)</f>
        <v>0.0</v>
      </c>
      <c r="AP1443" t="n">
        <f>ROUND(Q1443*100/I1443,2)</f>
        <v>0.0</v>
      </c>
      <c r="AQ1443"/>
      <c r="AR1443"/>
      <c r="AS1443" t="n">
        <v>0.0</v>
      </c>
    </row>
    <row r="1444">
      <c r="A1444" s="1" t="n">
        <v>45236.0</v>
      </c>
      <c r="B1444" s="2" t="n">
        <v>45236.92652777778</v>
      </c>
      <c r="C1444" t="inlineStr">
        <is>
          <t>3140094012086685</t>
        </is>
      </c>
      <c r="D1444" t="inlineStr">
        <is>
          <t>POS0012</t>
        </is>
      </c>
      <c r="E1444" t="inlineStr">
        <is>
          <t>00</t>
        </is>
      </c>
      <c r="F1444" t="inlineStr">
        <is>
          <t>0094</t>
        </is>
      </c>
      <c r="G1444" t="inlineStr">
        <is>
          <t>5314722708</t>
        </is>
      </c>
      <c r="H1444" t="n">
        <v>504.99999999999994</v>
      </c>
      <c r="I1444" t="n">
        <v>480.94</v>
      </c>
      <c r="J1444" t="n">
        <v>443.8</v>
      </c>
      <c r="K1444" t="inlineStr">
        <is>
          <t>sale</t>
        </is>
      </c>
      <c r="L1444" t="inlineStr">
        <is>
          <t/>
        </is>
      </c>
      <c r="M1444" t="inlineStr">
        <is>
          <t/>
        </is>
      </c>
      <c r="N1444" t="n">
        <v>0.0</v>
      </c>
      <c r="O1444" t="n">
        <v>0.0</v>
      </c>
      <c r="P1444" t="n">
        <v>374.43</v>
      </c>
      <c r="Q1444" t="n">
        <v>374.43</v>
      </c>
      <c r="R1444" t="n">
        <v>37.14</v>
      </c>
      <c r="S1444" t="n">
        <v>37.14</v>
      </c>
      <c r="T1444" t="n">
        <v>4.81</v>
      </c>
      <c r="U1444" t="n">
        <v>4.81</v>
      </c>
      <c r="V1444" t="n">
        <v>79.88</v>
      </c>
      <c r="W1444" t="n">
        <v>79.88</v>
      </c>
      <c r="X1444" t="n">
        <v>6.31</v>
      </c>
      <c r="Y1444" t="n">
        <v>6.31</v>
      </c>
      <c r="Z1444" t="n">
        <v>15.51</v>
      </c>
      <c r="AA1444" t="n">
        <v>15.52</v>
      </c>
      <c r="AB1444" t="n">
        <v>24.04</v>
      </c>
      <c r="AC1444" t="n">
        <v>24.05</v>
      </c>
      <c r="AD1444" t="n">
        <v>24.059999999999945</v>
      </c>
      <c r="AE1444" t="n">
        <v>0.0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-0.009999999999999787</v>
      </c>
      <c r="AK1444" t="n">
        <v>-0.010000000000001563</v>
      </c>
      <c r="AL1444" t="inlineStr">
        <is>
          <t>unreconciled</t>
        </is>
      </c>
      <c r="AM1444" t="inlineStr">
        <is>
          <t>Order Amount Mismatch (POS&gt;3PO)</t>
        </is>
      </c>
      <c r="AN1444" t="n">
        <v>24.06</v>
      </c>
      <c r="AO1444" t="n">
        <f>ROUND(P1444*100/H1444,2)</f>
        <v>0.0</v>
      </c>
      <c r="AP1444" t="n">
        <f>ROUND(Q1444*100/I1444,2)</f>
        <v>0.0</v>
      </c>
      <c r="AQ1444"/>
      <c r="AR1444"/>
      <c r="AS1444" t="n">
        <v>0.0</v>
      </c>
    </row>
    <row r="1445">
      <c r="A1445" s="1" t="n">
        <v>45235.0</v>
      </c>
      <c r="B1445" s="2" t="n">
        <v>45235.58712962963</v>
      </c>
      <c r="C1445" t="inlineStr">
        <is>
          <t>3140023012059783</t>
        </is>
      </c>
      <c r="D1445" t="inlineStr">
        <is>
          <t>POS0012</t>
        </is>
      </c>
      <c r="E1445" t="inlineStr">
        <is>
          <t>75</t>
        </is>
      </c>
      <c r="F1445" t="inlineStr">
        <is>
          <t>0023</t>
        </is>
      </c>
      <c r="G1445" t="inlineStr">
        <is>
          <t>5314725174</t>
        </is>
      </c>
      <c r="H1445" t="n">
        <v>329.0</v>
      </c>
      <c r="I1445" t="n">
        <v>313.33</v>
      </c>
      <c r="J1445" t="n">
        <v>276.19</v>
      </c>
      <c r="K1445" t="inlineStr">
        <is>
          <t>sale</t>
        </is>
      </c>
      <c r="L1445" t="inlineStr">
        <is>
          <t/>
        </is>
      </c>
      <c r="M1445" t="inlineStr">
        <is>
          <t/>
        </is>
      </c>
      <c r="N1445" t="n">
        <v>0.0</v>
      </c>
      <c r="O1445" t="n">
        <v>0.0</v>
      </c>
      <c r="P1445" t="n">
        <v>246.69</v>
      </c>
      <c r="Q1445" t="n">
        <v>246.7</v>
      </c>
      <c r="R1445" t="n">
        <v>37.14</v>
      </c>
      <c r="S1445" t="n">
        <v>37.14</v>
      </c>
      <c r="T1445" t="n">
        <v>3.13</v>
      </c>
      <c r="U1445" t="n">
        <v>3.13</v>
      </c>
      <c r="V1445" t="n">
        <v>49.71</v>
      </c>
      <c r="W1445" t="n">
        <v>49.71</v>
      </c>
      <c r="X1445" t="n">
        <v>4.11</v>
      </c>
      <c r="Y1445" t="n">
        <v>4.11</v>
      </c>
      <c r="Z1445" t="n">
        <v>9.69</v>
      </c>
      <c r="AA1445" t="n">
        <v>9.69</v>
      </c>
      <c r="AB1445" t="n">
        <v>15.66</v>
      </c>
      <c r="AC1445" t="n">
        <v>15.67</v>
      </c>
      <c r="AD1445" t="n">
        <v>15.670000000000016</v>
      </c>
      <c r="AE1445" t="n">
        <v>-0.009999999999990905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-0.009999999999999787</v>
      </c>
      <c r="AL1445" t="inlineStr">
        <is>
          <t>unreconciled</t>
        </is>
      </c>
      <c r="AM1445" t="inlineStr">
        <is>
          <t>Order Amount Mismatch (POS&gt;3PO)</t>
        </is>
      </c>
      <c r="AN1445" t="n">
        <v>15.67</v>
      </c>
      <c r="AO1445" t="n">
        <f>ROUND(P1445*100/H1445,2)</f>
        <v>0.0</v>
      </c>
      <c r="AP1445" t="n">
        <f>ROUND(Q1445*100/I1445,2)</f>
        <v>0.0</v>
      </c>
      <c r="AQ1445"/>
      <c r="AR1445"/>
      <c r="AS1445" t="n">
        <v>0.0</v>
      </c>
    </row>
    <row r="1446">
      <c r="A1446" s="1" t="n">
        <v>45234.0</v>
      </c>
      <c r="B1446" s="2" t="n">
        <v>45234.56238425926</v>
      </c>
      <c r="C1446" t="inlineStr">
        <is>
          <t>3140094012085477</t>
        </is>
      </c>
      <c r="D1446" t="inlineStr">
        <is>
          <t>POS0012</t>
        </is>
      </c>
      <c r="E1446" t="inlineStr">
        <is>
          <t>92</t>
        </is>
      </c>
      <c r="F1446" t="inlineStr">
        <is>
          <t>0094</t>
        </is>
      </c>
      <c r="G1446" t="inlineStr">
        <is>
          <t>5314726247</t>
        </is>
      </c>
      <c r="H1446" t="n">
        <v>303.0</v>
      </c>
      <c r="I1446" t="n">
        <v>288.57</v>
      </c>
      <c r="J1446" t="n">
        <v>251.43</v>
      </c>
      <c r="K1446" t="inlineStr">
        <is>
          <t>sale</t>
        </is>
      </c>
      <c r="L1446" t="inlineStr">
        <is>
          <t/>
        </is>
      </c>
      <c r="M1446" t="inlineStr">
        <is>
          <t/>
        </is>
      </c>
      <c r="N1446" t="n">
        <v>0.0</v>
      </c>
      <c r="O1446" t="n">
        <v>0.0</v>
      </c>
      <c r="P1446" t="n">
        <v>227.8</v>
      </c>
      <c r="Q1446" t="n">
        <v>227.79</v>
      </c>
      <c r="R1446" t="n">
        <v>37.14</v>
      </c>
      <c r="S1446" t="n">
        <v>37.14</v>
      </c>
      <c r="T1446" t="n">
        <v>2.89</v>
      </c>
      <c r="U1446" t="n">
        <v>2.89</v>
      </c>
      <c r="V1446" t="n">
        <v>45.26</v>
      </c>
      <c r="W1446" t="n">
        <v>45.26</v>
      </c>
      <c r="X1446" t="n">
        <v>3.79</v>
      </c>
      <c r="Y1446" t="n">
        <v>3.79</v>
      </c>
      <c r="Z1446" t="n">
        <v>8.83</v>
      </c>
      <c r="AA1446" t="n">
        <v>8.83</v>
      </c>
      <c r="AB1446" t="n">
        <v>14.42</v>
      </c>
      <c r="AC1446" t="n">
        <v>14.43</v>
      </c>
      <c r="AD1446" t="n">
        <v>14.430000000000007</v>
      </c>
      <c r="AE1446" t="n">
        <v>0.010000000000019327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-0.009999999999999787</v>
      </c>
      <c r="AL1446" t="inlineStr">
        <is>
          <t>unreconciled</t>
        </is>
      </c>
      <c r="AM1446" t="inlineStr">
        <is>
          <t>Order Amount Mismatch (POS&gt;3PO)</t>
        </is>
      </c>
      <c r="AN1446" t="n">
        <v>14.43</v>
      </c>
      <c r="AO1446" t="n">
        <f>ROUND(P1446*100/H1446,2)</f>
        <v>0.0</v>
      </c>
      <c r="AP1446" t="n">
        <f>ROUND(Q1446*100/I1446,2)</f>
        <v>0.0</v>
      </c>
      <c r="AQ1446"/>
      <c r="AR1446"/>
      <c r="AS1446" t="n">
        <v>0.0</v>
      </c>
    </row>
    <row r="1447">
      <c r="A1447" s="1" t="n">
        <v>45234.0</v>
      </c>
      <c r="B1447" s="2" t="n">
        <v>45234.5859837963</v>
      </c>
      <c r="C1447" t="inlineStr">
        <is>
          <t>3140023012059484</t>
        </is>
      </c>
      <c r="D1447" t="inlineStr">
        <is>
          <t>POS0012</t>
        </is>
      </c>
      <c r="E1447" t="inlineStr">
        <is>
          <t>76</t>
        </is>
      </c>
      <c r="F1447" t="inlineStr">
        <is>
          <t>0023</t>
        </is>
      </c>
      <c r="G1447" t="inlineStr">
        <is>
          <t>5314742231</t>
        </is>
      </c>
      <c r="H1447" t="n">
        <v>701.0</v>
      </c>
      <c r="I1447" t="n">
        <v>667.62</v>
      </c>
      <c r="J1447" t="n">
        <v>630.48</v>
      </c>
      <c r="K1447" t="inlineStr">
        <is>
          <t>sale</t>
        </is>
      </c>
      <c r="L1447" t="inlineStr">
        <is>
          <t/>
        </is>
      </c>
      <c r="M1447" t="inlineStr">
        <is>
          <t/>
        </is>
      </c>
      <c r="N1447" t="n">
        <v>0.0</v>
      </c>
      <c r="O1447" t="n">
        <v>0.0</v>
      </c>
      <c r="P1447" t="n">
        <v>516.69</v>
      </c>
      <c r="Q1447" t="n">
        <v>516.68</v>
      </c>
      <c r="R1447" t="n">
        <v>37.14</v>
      </c>
      <c r="S1447" t="n">
        <v>37.14</v>
      </c>
      <c r="T1447" t="n">
        <v>6.68</v>
      </c>
      <c r="U1447" t="n">
        <v>6.68</v>
      </c>
      <c r="V1447" t="n">
        <v>113.49</v>
      </c>
      <c r="W1447" t="n">
        <v>113.49</v>
      </c>
      <c r="X1447" t="n">
        <v>8.76</v>
      </c>
      <c r="Y1447" t="n">
        <v>8.76</v>
      </c>
      <c r="Z1447" t="n">
        <v>22.0</v>
      </c>
      <c r="AA1447" t="n">
        <v>22.01</v>
      </c>
      <c r="AB1447" t="n">
        <v>33.38</v>
      </c>
      <c r="AC1447" t="n">
        <v>33.38</v>
      </c>
      <c r="AD1447" t="n">
        <v>33.379999999999995</v>
      </c>
      <c r="AE1447" t="n">
        <v>0.010000000000104592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-0.010000000000001563</v>
      </c>
      <c r="AK1447" t="n">
        <v>0.0</v>
      </c>
      <c r="AL1447" t="inlineStr">
        <is>
          <t>unreconciled</t>
        </is>
      </c>
      <c r="AM1447" t="inlineStr">
        <is>
          <t>Order Amount Mismatch (POS&gt;3PO)</t>
        </is>
      </c>
      <c r="AN1447" t="n">
        <v>33.38</v>
      </c>
      <c r="AO1447" t="n">
        <f>ROUND(P1447*100/H1447,2)</f>
        <v>0.0</v>
      </c>
      <c r="AP1447" t="n">
        <f>ROUND(Q1447*100/I1447,2)</f>
        <v>0.0</v>
      </c>
      <c r="AQ1447"/>
      <c r="AR1447"/>
      <c r="AS1447" t="n">
        <v>0.0</v>
      </c>
    </row>
    <row r="1448">
      <c r="A1448" s="1" t="n">
        <v>45233.0</v>
      </c>
      <c r="B1448" s="2" t="n">
        <v>45233.93655092592</v>
      </c>
      <c r="C1448" t="inlineStr">
        <is>
          <t>3140094012085357</t>
        </is>
      </c>
      <c r="D1448" t="inlineStr">
        <is>
          <t>POS0012</t>
        </is>
      </c>
      <c r="E1448" t="inlineStr">
        <is>
          <t>72</t>
        </is>
      </c>
      <c r="F1448" t="inlineStr">
        <is>
          <t>0094</t>
        </is>
      </c>
      <c r="G1448" t="inlineStr">
        <is>
          <t>5314757981</t>
        </is>
      </c>
      <c r="H1448" t="n">
        <v>302.0</v>
      </c>
      <c r="I1448" t="n">
        <v>364.76</v>
      </c>
      <c r="J1448" t="n">
        <v>327.62</v>
      </c>
      <c r="K1448" t="inlineStr">
        <is>
          <t>sale</t>
        </is>
      </c>
      <c r="L1448" t="inlineStr">
        <is>
          <t/>
        </is>
      </c>
      <c r="M1448" t="inlineStr">
        <is>
          <t/>
        </is>
      </c>
      <c r="N1448" t="n">
        <v>0.0</v>
      </c>
      <c r="O1448" t="n">
        <v>0.0</v>
      </c>
      <c r="P1448" t="n">
        <v>285.87</v>
      </c>
      <c r="Q1448" t="n">
        <v>227.05</v>
      </c>
      <c r="R1448" t="n">
        <v>37.14</v>
      </c>
      <c r="S1448" t="n">
        <v>37.14</v>
      </c>
      <c r="T1448" t="n">
        <v>3.65</v>
      </c>
      <c r="U1448" t="n">
        <v>2.88</v>
      </c>
      <c r="V1448" t="n">
        <v>58.97</v>
      </c>
      <c r="W1448" t="n">
        <v>45.09</v>
      </c>
      <c r="X1448" t="n">
        <v>4.79</v>
      </c>
      <c r="Y1448" t="n">
        <v>3.78</v>
      </c>
      <c r="Z1448" t="n">
        <v>11.48</v>
      </c>
      <c r="AA1448" t="n">
        <v>8.8</v>
      </c>
      <c r="AB1448" t="n">
        <v>14.38</v>
      </c>
      <c r="AC1448" t="n">
        <v>14.38</v>
      </c>
      <c r="AD1448" t="n">
        <v>-62.75999999999999</v>
      </c>
      <c r="AE1448" t="n">
        <v>58.81999999999999</v>
      </c>
      <c r="AF1448" t="n">
        <v>0.0</v>
      </c>
      <c r="AG1448" t="n">
        <v>0.77</v>
      </c>
      <c r="AH1448" t="n">
        <v>13.879999999999995</v>
      </c>
      <c r="AI1448" t="n">
        <v>1.0100000000000002</v>
      </c>
      <c r="AJ1448" t="n">
        <v>2.6799999999999997</v>
      </c>
      <c r="AK1448" t="n">
        <v>0.0</v>
      </c>
      <c r="AL1448" t="inlineStr">
        <is>
          <t>unreconciled</t>
        </is>
      </c>
      <c r="AM1448" t="inlineStr">
        <is>
          <t>Order Amount Mismatch (3PO&gt;POS)</t>
        </is>
      </c>
      <c r="AN1448" t="n">
        <v>62.76</v>
      </c>
      <c r="AO1448" t="n">
        <f>ROUND(P1448*100/H1448,2)</f>
        <v>0.0</v>
      </c>
      <c r="AP1448" t="n">
        <f>ROUND(Q1448*100/I1448,2)</f>
        <v>0.0</v>
      </c>
      <c r="AQ1448"/>
      <c r="AR1448"/>
      <c r="AS1448" t="n">
        <v>0.0</v>
      </c>
    </row>
    <row r="1449">
      <c r="A1449" s="1" t="n">
        <v>45234.0</v>
      </c>
      <c r="B1449" s="2" t="n">
        <v>45234.5547337963</v>
      </c>
      <c r="C1449" t="inlineStr">
        <is>
          <t>3140023012059464</t>
        </is>
      </c>
      <c r="D1449" t="inlineStr">
        <is>
          <t>POS0012</t>
        </is>
      </c>
      <c r="E1449" t="inlineStr">
        <is>
          <t>56</t>
        </is>
      </c>
      <c r="F1449" t="inlineStr">
        <is>
          <t>0023</t>
        </is>
      </c>
      <c r="G1449" t="inlineStr">
        <is>
          <t>5314763229</t>
        </is>
      </c>
      <c r="H1449" t="n">
        <v>255.0</v>
      </c>
      <c r="I1449" t="n">
        <v>242.85</v>
      </c>
      <c r="J1449" t="n">
        <v>205.71</v>
      </c>
      <c r="K1449" t="inlineStr">
        <is>
          <t>sale</t>
        </is>
      </c>
      <c r="L1449" t="inlineStr">
        <is>
          <t/>
        </is>
      </c>
      <c r="M1449" t="inlineStr">
        <is>
          <t/>
        </is>
      </c>
      <c r="N1449" t="n">
        <v>0.0</v>
      </c>
      <c r="O1449" t="n">
        <v>0.0</v>
      </c>
      <c r="P1449" t="n">
        <v>192.96</v>
      </c>
      <c r="Q1449" t="n">
        <v>192.96</v>
      </c>
      <c r="R1449" t="n">
        <v>37.14</v>
      </c>
      <c r="S1449" t="n">
        <v>37.14</v>
      </c>
      <c r="T1449" t="n">
        <v>2.43</v>
      </c>
      <c r="U1449" t="n">
        <v>2.43</v>
      </c>
      <c r="V1449" t="n">
        <v>37.03</v>
      </c>
      <c r="W1449" t="n">
        <v>37.03</v>
      </c>
      <c r="X1449" t="n">
        <v>3.19</v>
      </c>
      <c r="Y1449" t="n">
        <v>3.19</v>
      </c>
      <c r="Z1449" t="n">
        <v>7.24</v>
      </c>
      <c r="AA1449" t="n">
        <v>7.24</v>
      </c>
      <c r="AB1449" t="n">
        <v>12.14</v>
      </c>
      <c r="AC1449" t="n">
        <v>12.14</v>
      </c>
      <c r="AD1449" t="n">
        <v>12.150000000000006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0.0</v>
      </c>
      <c r="AK1449" t="n">
        <v>0.0</v>
      </c>
      <c r="AL1449" t="inlineStr">
        <is>
          <t>unreconciled</t>
        </is>
      </c>
      <c r="AM1449" t="inlineStr">
        <is>
          <t>Order Amount Mismatch (POS&gt;3PO)</t>
        </is>
      </c>
      <c r="AN1449" t="n">
        <v>12.15</v>
      </c>
      <c r="AO1449" t="n">
        <f>ROUND(P1449*100/H1449,2)</f>
        <v>0.0</v>
      </c>
      <c r="AP1449" t="n">
        <f>ROUND(Q1449*100/I1449,2)</f>
        <v>0.0</v>
      </c>
      <c r="AQ1449"/>
      <c r="AR1449"/>
      <c r="AS1449" t="n">
        <v>0.0</v>
      </c>
    </row>
    <row r="1450">
      <c r="A1450" s="1" t="n">
        <v>45235.0</v>
      </c>
      <c r="B1450" s="2" t="n">
        <v>45235.89894675926</v>
      </c>
      <c r="C1450" t="inlineStr">
        <is>
          <t>3140094012086319</t>
        </is>
      </c>
      <c r="D1450" t="inlineStr">
        <is>
          <t>POS0012</t>
        </is>
      </c>
      <c r="E1450" t="inlineStr">
        <is>
          <t>34</t>
        </is>
      </c>
      <c r="F1450" t="inlineStr">
        <is>
          <t>0094</t>
        </is>
      </c>
      <c r="G1450" t="inlineStr">
        <is>
          <t>5314768850</t>
        </is>
      </c>
      <c r="H1450" t="n">
        <v>737.0</v>
      </c>
      <c r="I1450" t="n">
        <v>701.9</v>
      </c>
      <c r="J1450" t="n">
        <v>664.76</v>
      </c>
      <c r="K1450" t="inlineStr">
        <is>
          <t>sale</t>
        </is>
      </c>
      <c r="L1450" t="inlineStr">
        <is>
          <t/>
        </is>
      </c>
      <c r="M1450" t="inlineStr">
        <is>
          <t/>
        </is>
      </c>
      <c r="N1450" t="n">
        <v>0.0</v>
      </c>
      <c r="O1450" t="n">
        <v>0.0</v>
      </c>
      <c r="P1450" t="n">
        <v>542.81</v>
      </c>
      <c r="Q1450" t="n">
        <v>542.79</v>
      </c>
      <c r="R1450" t="n">
        <v>37.14</v>
      </c>
      <c r="S1450" t="n">
        <v>37.14</v>
      </c>
      <c r="T1450" t="n">
        <v>7.02</v>
      </c>
      <c r="U1450" t="n">
        <v>7.02</v>
      </c>
      <c r="V1450" t="n">
        <v>119.66</v>
      </c>
      <c r="W1450" t="n">
        <v>119.66</v>
      </c>
      <c r="X1450" t="n">
        <v>9.21</v>
      </c>
      <c r="Y1450" t="n">
        <v>9.21</v>
      </c>
      <c r="Z1450" t="n">
        <v>23.2</v>
      </c>
      <c r="AA1450" t="n">
        <v>23.2</v>
      </c>
      <c r="AB1450" t="n">
        <v>35.1</v>
      </c>
      <c r="AC1450" t="n">
        <v>35.1</v>
      </c>
      <c r="AD1450" t="n">
        <v>35.10000000000002</v>
      </c>
      <c r="AE1450" t="n">
        <v>0.01999999999998181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0.0</v>
      </c>
      <c r="AL1450" t="inlineStr">
        <is>
          <t>unreconciled</t>
        </is>
      </c>
      <c r="AM1450" t="inlineStr">
        <is>
          <t>Order Amount Mismatch (POS&gt;3PO)</t>
        </is>
      </c>
      <c r="AN1450" t="n">
        <v>35.1</v>
      </c>
      <c r="AO1450" t="n">
        <f>ROUND(P1450*100/H1450,2)</f>
        <v>0.0</v>
      </c>
      <c r="AP1450" t="n">
        <f>ROUND(Q1450*100/I1450,2)</f>
        <v>0.0</v>
      </c>
      <c r="AQ1450"/>
      <c r="AR1450"/>
      <c r="AS1450" t="n">
        <v>0.0</v>
      </c>
    </row>
    <row r="1451">
      <c r="A1451" s="1" t="n">
        <v>45234.0</v>
      </c>
      <c r="B1451" s="2" t="n">
        <v>45234.61261574074</v>
      </c>
      <c r="C1451" t="inlineStr">
        <is>
          <t>3140094012085516</t>
        </is>
      </c>
      <c r="D1451" t="inlineStr">
        <is>
          <t>POS0012</t>
        </is>
      </c>
      <c r="E1451" t="inlineStr">
        <is>
          <t>31</t>
        </is>
      </c>
      <c r="F1451" t="inlineStr">
        <is>
          <t>0094</t>
        </is>
      </c>
      <c r="G1451" t="inlineStr">
        <is>
          <t>5314781670</t>
        </is>
      </c>
      <c r="H1451" t="n">
        <v>325.0</v>
      </c>
      <c r="I1451" t="n">
        <v>309.52</v>
      </c>
      <c r="J1451" t="n">
        <v>272.38</v>
      </c>
      <c r="K1451" t="inlineStr">
        <is>
          <t>sale</t>
        </is>
      </c>
      <c r="L1451" t="inlineStr">
        <is>
          <t/>
        </is>
      </c>
      <c r="M1451" t="inlineStr">
        <is>
          <t/>
        </is>
      </c>
      <c r="N1451" t="n">
        <v>0.0</v>
      </c>
      <c r="O1451" t="n">
        <v>0.0</v>
      </c>
      <c r="P1451" t="n">
        <v>243.77</v>
      </c>
      <c r="Q1451" t="n">
        <v>243.75</v>
      </c>
      <c r="R1451" t="n">
        <v>37.14</v>
      </c>
      <c r="S1451" t="n">
        <v>37.14</v>
      </c>
      <c r="T1451" t="n">
        <v>3.1</v>
      </c>
      <c r="U1451" t="n">
        <v>3.1</v>
      </c>
      <c r="V1451" t="n">
        <v>49.03</v>
      </c>
      <c r="W1451" t="n">
        <v>49.03</v>
      </c>
      <c r="X1451" t="n">
        <v>4.06</v>
      </c>
      <c r="Y1451" t="n">
        <v>4.06</v>
      </c>
      <c r="Z1451" t="n">
        <v>9.56</v>
      </c>
      <c r="AA1451" t="n">
        <v>9.56</v>
      </c>
      <c r="AB1451" t="n">
        <v>15.48</v>
      </c>
      <c r="AC1451" t="n">
        <v>15.48</v>
      </c>
      <c r="AD1451" t="n">
        <v>15.480000000000018</v>
      </c>
      <c r="AE1451" t="n">
        <v>0.020000000000010232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  <c r="AK1451" t="n">
        <v>0.0</v>
      </c>
      <c r="AL1451" t="inlineStr">
        <is>
          <t>unreconciled</t>
        </is>
      </c>
      <c r="AM1451" t="inlineStr">
        <is>
          <t>Order Amount Mismatch (POS&gt;3PO)</t>
        </is>
      </c>
      <c r="AN1451" t="n">
        <v>15.48</v>
      </c>
      <c r="AO1451" t="n">
        <f>ROUND(P1451*100/H1451,2)</f>
        <v>0.0</v>
      </c>
      <c r="AP1451" t="n">
        <f>ROUND(Q1451*100/I1451,2)</f>
        <v>0.0</v>
      </c>
      <c r="AQ1451"/>
      <c r="AR1451"/>
      <c r="AS1451" t="n">
        <v>0.0</v>
      </c>
    </row>
    <row r="1452">
      <c r="A1452" s="1" t="n">
        <v>45235.0</v>
      </c>
      <c r="B1452" s="2" t="n">
        <v>45235.52967592593</v>
      </c>
      <c r="C1452" t="inlineStr">
        <is>
          <t>3140023012059756</t>
        </is>
      </c>
      <c r="D1452" t="inlineStr">
        <is>
          <t>POS0012</t>
        </is>
      </c>
      <c r="E1452" t="inlineStr">
        <is>
          <t>48</t>
        </is>
      </c>
      <c r="F1452" t="inlineStr">
        <is>
          <t>0023</t>
        </is>
      </c>
      <c r="G1452" t="inlineStr">
        <is>
          <t>5314788990</t>
        </is>
      </c>
      <c r="H1452" t="n">
        <v>416.0</v>
      </c>
      <c r="I1452" t="n">
        <v>396.19</v>
      </c>
      <c r="J1452" t="n">
        <v>359.05</v>
      </c>
      <c r="K1452" t="inlineStr">
        <is>
          <t>sale</t>
        </is>
      </c>
      <c r="L1452" t="inlineStr">
        <is>
          <t/>
        </is>
      </c>
      <c r="M1452" t="inlineStr">
        <is>
          <t/>
        </is>
      </c>
      <c r="N1452" t="n">
        <v>0.0</v>
      </c>
      <c r="O1452" t="n">
        <v>0.0</v>
      </c>
      <c r="P1452" t="n">
        <v>309.83</v>
      </c>
      <c r="Q1452" t="n">
        <v>309.82</v>
      </c>
      <c r="R1452" t="n">
        <v>37.14</v>
      </c>
      <c r="S1452" t="n">
        <v>37.14</v>
      </c>
      <c r="T1452" t="n">
        <v>3.96</v>
      </c>
      <c r="U1452" t="n">
        <v>3.96</v>
      </c>
      <c r="V1452" t="n">
        <v>64.63</v>
      </c>
      <c r="W1452" t="n">
        <v>64.63</v>
      </c>
      <c r="X1452" t="n">
        <v>5.2</v>
      </c>
      <c r="Y1452" t="n">
        <v>5.2</v>
      </c>
      <c r="Z1452" t="n">
        <v>12.57</v>
      </c>
      <c r="AA1452" t="n">
        <v>12.57</v>
      </c>
      <c r="AB1452" t="n">
        <v>19.82</v>
      </c>
      <c r="AC1452" t="n">
        <v>19.81</v>
      </c>
      <c r="AD1452" t="n">
        <v>19.810000000000002</v>
      </c>
      <c r="AE1452" t="n">
        <v>0.009999999999990905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0.010000000000001563</v>
      </c>
      <c r="AL1452" t="inlineStr">
        <is>
          <t>unreconciled</t>
        </is>
      </c>
      <c r="AM1452" t="inlineStr">
        <is>
          <t>Order Amount Mismatch (POS&gt;3PO)</t>
        </is>
      </c>
      <c r="AN1452" t="n">
        <v>19.81</v>
      </c>
      <c r="AO1452" t="n">
        <f>ROUND(P1452*100/H1452,2)</f>
        <v>0.0</v>
      </c>
      <c r="AP1452" t="n">
        <f>ROUND(Q1452*100/I1452,2)</f>
        <v>0.0</v>
      </c>
      <c r="AQ1452"/>
      <c r="AR1452"/>
      <c r="AS1452" t="n">
        <v>0.0</v>
      </c>
    </row>
    <row r="1453">
      <c r="A1453" s="1" t="n">
        <v>45235.0</v>
      </c>
      <c r="B1453" s="2" t="n">
        <v>45235.84322916667</v>
      </c>
      <c r="C1453" t="inlineStr">
        <is>
          <t>3140023012059846</t>
        </is>
      </c>
      <c r="D1453" t="inlineStr">
        <is>
          <t>POS0012</t>
        </is>
      </c>
      <c r="E1453" t="inlineStr">
        <is>
          <t>38</t>
        </is>
      </c>
      <c r="F1453" t="inlineStr">
        <is>
          <t>0023</t>
        </is>
      </c>
      <c r="G1453" t="inlineStr">
        <is>
          <t>5314789543</t>
        </is>
      </c>
      <c r="H1453" t="n">
        <v>386.0</v>
      </c>
      <c r="I1453" t="n">
        <v>367.62</v>
      </c>
      <c r="J1453" t="n">
        <v>330.48</v>
      </c>
      <c r="K1453" t="inlineStr">
        <is>
          <t>sale</t>
        </is>
      </c>
      <c r="L1453" t="inlineStr">
        <is>
          <t/>
        </is>
      </c>
      <c r="M1453" t="inlineStr">
        <is>
          <t/>
        </is>
      </c>
      <c r="N1453" t="n">
        <v>0.0</v>
      </c>
      <c r="O1453" t="n">
        <v>0.0</v>
      </c>
      <c r="P1453" t="n">
        <v>288.05</v>
      </c>
      <c r="Q1453" t="n">
        <v>288.03</v>
      </c>
      <c r="R1453" t="n">
        <v>37.14</v>
      </c>
      <c r="S1453" t="n">
        <v>37.14</v>
      </c>
      <c r="T1453" t="n">
        <v>3.68</v>
      </c>
      <c r="U1453" t="n">
        <v>3.68</v>
      </c>
      <c r="V1453" t="n">
        <v>59.49</v>
      </c>
      <c r="W1453" t="n">
        <v>59.49</v>
      </c>
      <c r="X1453" t="n">
        <v>4.82</v>
      </c>
      <c r="Y1453" t="n">
        <v>4.82</v>
      </c>
      <c r="Z1453" t="n">
        <v>11.58</v>
      </c>
      <c r="AA1453" t="n">
        <v>11.58</v>
      </c>
      <c r="AB1453" t="n">
        <v>18.38</v>
      </c>
      <c r="AC1453" t="n">
        <v>18.38</v>
      </c>
      <c r="AD1453" t="n">
        <v>18.379999999999995</v>
      </c>
      <c r="AE1453" t="n">
        <v>0.020000000000038654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0.0</v>
      </c>
      <c r="AL1453" t="inlineStr">
        <is>
          <t>unreconciled</t>
        </is>
      </c>
      <c r="AM1453" t="inlineStr">
        <is>
          <t>Order Amount Mismatch (POS&gt;3PO)</t>
        </is>
      </c>
      <c r="AN1453" t="n">
        <v>18.38</v>
      </c>
      <c r="AO1453" t="n">
        <f>ROUND(P1453*100/H1453,2)</f>
        <v>0.0</v>
      </c>
      <c r="AP1453" t="n">
        <f>ROUND(Q1453*100/I1453,2)</f>
        <v>0.0</v>
      </c>
      <c r="AQ1453"/>
      <c r="AR1453"/>
      <c r="AS1453" t="n">
        <v>0.0</v>
      </c>
    </row>
    <row r="1454">
      <c r="A1454" s="1" t="n">
        <v>45235.0</v>
      </c>
      <c r="B1454" s="2" t="n">
        <v>45235.552453703705</v>
      </c>
      <c r="C1454" t="inlineStr">
        <is>
          <t>3140023012059763</t>
        </is>
      </c>
      <c r="D1454" t="inlineStr">
        <is>
          <t>POS0012</t>
        </is>
      </c>
      <c r="E1454" t="inlineStr">
        <is>
          <t>55</t>
        </is>
      </c>
      <c r="F1454" t="inlineStr">
        <is>
          <t>0023</t>
        </is>
      </c>
      <c r="G1454" t="inlineStr">
        <is>
          <t>5314793098</t>
        </is>
      </c>
      <c r="H1454" t="n">
        <v>504.0</v>
      </c>
      <c r="I1454" t="n">
        <v>480.0</v>
      </c>
      <c r="J1454" t="n">
        <v>442.86</v>
      </c>
      <c r="K1454" t="inlineStr">
        <is>
          <t>sale</t>
        </is>
      </c>
      <c r="L1454" t="inlineStr">
        <is>
          <t/>
        </is>
      </c>
      <c r="M1454" t="inlineStr">
        <is>
          <t/>
        </is>
      </c>
      <c r="N1454" t="n">
        <v>0.0</v>
      </c>
      <c r="O1454" t="n">
        <v>0.0</v>
      </c>
      <c r="P1454" t="n">
        <v>373.71</v>
      </c>
      <c r="Q1454" t="n">
        <v>373.71</v>
      </c>
      <c r="R1454" t="n">
        <v>37.14</v>
      </c>
      <c r="S1454" t="n">
        <v>37.14</v>
      </c>
      <c r="T1454" t="n">
        <v>4.8</v>
      </c>
      <c r="U1454" t="n">
        <v>4.8</v>
      </c>
      <c r="V1454" t="n">
        <v>79.71</v>
      </c>
      <c r="W1454" t="n">
        <v>79.71</v>
      </c>
      <c r="X1454" t="n">
        <v>6.3</v>
      </c>
      <c r="Y1454" t="n">
        <v>6.3</v>
      </c>
      <c r="Z1454" t="n">
        <v>15.48</v>
      </c>
      <c r="AA1454" t="n">
        <v>15.48</v>
      </c>
      <c r="AB1454" t="n">
        <v>24.0</v>
      </c>
      <c r="AC1454" t="n">
        <v>24.0</v>
      </c>
      <c r="AD1454" t="n">
        <v>24.0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0.0</v>
      </c>
      <c r="AL1454" t="inlineStr">
        <is>
          <t>unreconciled</t>
        </is>
      </c>
      <c r="AM1454" t="inlineStr">
        <is>
          <t>Order Amount Mismatch (POS&gt;3PO)</t>
        </is>
      </c>
      <c r="AN1454" t="n">
        <v>24.0</v>
      </c>
      <c r="AO1454" t="n">
        <f>ROUND(P1454*100/H1454,2)</f>
        <v>0.0</v>
      </c>
      <c r="AP1454" t="n">
        <f>ROUND(Q1454*100/I1454,2)</f>
        <v>0.0</v>
      </c>
      <c r="AQ1454"/>
      <c r="AR1454"/>
      <c r="AS1454" t="n">
        <v>0.0</v>
      </c>
    </row>
    <row r="1455">
      <c r="A1455" s="1" t="n">
        <v>45236.0</v>
      </c>
      <c r="B1455" s="2" t="n">
        <v>45236.928564814814</v>
      </c>
      <c r="C1455" t="inlineStr">
        <is>
          <t>3140094012086688</t>
        </is>
      </c>
      <c r="D1455" t="inlineStr">
        <is>
          <t>POS0012</t>
        </is>
      </c>
      <c r="E1455" t="inlineStr">
        <is>
          <t>03</t>
        </is>
      </c>
      <c r="F1455" t="inlineStr">
        <is>
          <t>0094</t>
        </is>
      </c>
      <c r="G1455" t="inlineStr">
        <is>
          <t>5314794554</t>
        </is>
      </c>
      <c r="H1455" t="n">
        <v>386.0</v>
      </c>
      <c r="I1455" t="n">
        <v>367.63</v>
      </c>
      <c r="J1455" t="n">
        <v>330.49</v>
      </c>
      <c r="K1455" t="inlineStr">
        <is>
          <t>sale</t>
        </is>
      </c>
      <c r="L1455" t="inlineStr">
        <is>
          <t/>
        </is>
      </c>
      <c r="M1455" t="inlineStr">
        <is>
          <t/>
        </is>
      </c>
      <c r="N1455" t="n">
        <v>0.0</v>
      </c>
      <c r="O1455" t="n">
        <v>0.0</v>
      </c>
      <c r="P1455" t="n">
        <v>288.05</v>
      </c>
      <c r="Q1455" t="n">
        <v>288.03</v>
      </c>
      <c r="R1455" t="n">
        <v>37.14</v>
      </c>
      <c r="S1455" t="n">
        <v>37.14</v>
      </c>
      <c r="T1455" t="n">
        <v>3.68</v>
      </c>
      <c r="U1455" t="n">
        <v>3.68</v>
      </c>
      <c r="V1455" t="n">
        <v>59.49</v>
      </c>
      <c r="W1455" t="n">
        <v>59.49</v>
      </c>
      <c r="X1455" t="n">
        <v>4.83</v>
      </c>
      <c r="Y1455" t="n">
        <v>4.83</v>
      </c>
      <c r="Z1455" t="n">
        <v>11.58</v>
      </c>
      <c r="AA1455" t="n">
        <v>11.58</v>
      </c>
      <c r="AB1455" t="n">
        <v>18.38</v>
      </c>
      <c r="AC1455" t="n">
        <v>18.38</v>
      </c>
      <c r="AD1455" t="n">
        <v>18.370000000000005</v>
      </c>
      <c r="AE1455" t="n">
        <v>0.020000000000038654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0.0</v>
      </c>
      <c r="AL1455" t="inlineStr">
        <is>
          <t>unreconciled</t>
        </is>
      </c>
      <c r="AM1455" t="inlineStr">
        <is>
          <t>Order Amount Mismatch (POS&gt;3PO)</t>
        </is>
      </c>
      <c r="AN1455" t="n">
        <v>18.37</v>
      </c>
      <c r="AO1455" t="n">
        <f>ROUND(P1455*100/H1455,2)</f>
        <v>0.0</v>
      </c>
      <c r="AP1455" t="n">
        <f>ROUND(Q1455*100/I1455,2)</f>
        <v>0.0</v>
      </c>
      <c r="AQ1455"/>
      <c r="AR1455"/>
      <c r="AS1455" t="n">
        <v>0.0</v>
      </c>
    </row>
    <row r="1456">
      <c r="A1456" s="1" t="n">
        <v>45234.0</v>
      </c>
      <c r="B1456" s="2" t="n">
        <v>45234.927615740744</v>
      </c>
      <c r="C1456" t="inlineStr">
        <is>
          <t>3140094012085808</t>
        </is>
      </c>
      <c r="D1456" t="inlineStr">
        <is>
          <t>POS0012</t>
        </is>
      </c>
      <c r="E1456" t="inlineStr">
        <is>
          <t>23</t>
        </is>
      </c>
      <c r="F1456" t="inlineStr">
        <is>
          <t>0094</t>
        </is>
      </c>
      <c r="G1456" t="inlineStr">
        <is>
          <t>5314806815</t>
        </is>
      </c>
      <c r="H1456" t="n">
        <v>250.99999999999997</v>
      </c>
      <c r="I1456" t="n">
        <v>239.04</v>
      </c>
      <c r="J1456" t="n">
        <v>201.9</v>
      </c>
      <c r="K1456" t="inlineStr">
        <is>
          <t>sale</t>
        </is>
      </c>
      <c r="L1456" t="inlineStr">
        <is>
          <t/>
        </is>
      </c>
      <c r="M1456" t="inlineStr">
        <is>
          <t/>
        </is>
      </c>
      <c r="N1456" t="n">
        <v>0.0</v>
      </c>
      <c r="O1456" t="n">
        <v>0.0</v>
      </c>
      <c r="P1456" t="n">
        <v>190.06</v>
      </c>
      <c r="Q1456" t="n">
        <v>190.05</v>
      </c>
      <c r="R1456" t="n">
        <v>37.14</v>
      </c>
      <c r="S1456" t="n">
        <v>37.14</v>
      </c>
      <c r="T1456" t="n">
        <v>2.39</v>
      </c>
      <c r="U1456" t="n">
        <v>2.39</v>
      </c>
      <c r="V1456" t="n">
        <v>36.34</v>
      </c>
      <c r="W1456" t="n">
        <v>36.34</v>
      </c>
      <c r="X1456" t="n">
        <v>3.14</v>
      </c>
      <c r="Y1456" t="n">
        <v>3.14</v>
      </c>
      <c r="Z1456" t="n">
        <v>7.11</v>
      </c>
      <c r="AA1456" t="n">
        <v>7.11</v>
      </c>
      <c r="AB1456" t="n">
        <v>11.96</v>
      </c>
      <c r="AC1456" t="n">
        <v>11.95</v>
      </c>
      <c r="AD1456" t="n">
        <v>11.95999999999998</v>
      </c>
      <c r="AE1456" t="n">
        <v>0.009999999999990905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0.010000000000001563</v>
      </c>
      <c r="AL1456" t="inlineStr">
        <is>
          <t>unreconciled</t>
        </is>
      </c>
      <c r="AM1456" t="inlineStr">
        <is>
          <t>Order Amount Mismatch (POS&gt;3PO)</t>
        </is>
      </c>
      <c r="AN1456" t="n">
        <v>11.96</v>
      </c>
      <c r="AO1456" t="n">
        <f>ROUND(P1456*100/H1456,2)</f>
        <v>0.0</v>
      </c>
      <c r="AP1456" t="n">
        <f>ROUND(Q1456*100/I1456,2)</f>
        <v>0.0</v>
      </c>
      <c r="AQ1456"/>
      <c r="AR1456"/>
      <c r="AS1456" t="n">
        <v>0.0</v>
      </c>
    </row>
    <row r="1457">
      <c r="A1457" s="1" t="n">
        <v>45233.0</v>
      </c>
      <c r="B1457" s="2" t="n">
        <v>45234.010092592594</v>
      </c>
      <c r="C1457" t="inlineStr">
        <is>
          <t>3140094012085415</t>
        </is>
      </c>
      <c r="D1457" t="inlineStr">
        <is>
          <t>POS0012</t>
        </is>
      </c>
      <c r="E1457" t="inlineStr">
        <is>
          <t>30</t>
        </is>
      </c>
      <c r="F1457" t="inlineStr">
        <is>
          <t>0094</t>
        </is>
      </c>
      <c r="G1457" t="inlineStr">
        <is>
          <t>5314807961</t>
        </is>
      </c>
      <c r="H1457" t="n">
        <v>308.0</v>
      </c>
      <c r="I1457" t="n">
        <v>293.33</v>
      </c>
      <c r="J1457" t="n">
        <v>256.19</v>
      </c>
      <c r="K1457" t="inlineStr">
        <is>
          <t>sale</t>
        </is>
      </c>
      <c r="L1457" t="inlineStr">
        <is>
          <t/>
        </is>
      </c>
      <c r="M1457" t="inlineStr">
        <is>
          <t/>
        </is>
      </c>
      <c r="N1457" t="n">
        <v>0.0</v>
      </c>
      <c r="O1457" t="n">
        <v>0.0</v>
      </c>
      <c r="P1457" t="n">
        <v>231.45</v>
      </c>
      <c r="Q1457" t="n">
        <v>231.44</v>
      </c>
      <c r="R1457" t="n">
        <v>37.14</v>
      </c>
      <c r="S1457" t="n">
        <v>37.14</v>
      </c>
      <c r="T1457" t="n">
        <v>2.93</v>
      </c>
      <c r="U1457" t="n">
        <v>2.93</v>
      </c>
      <c r="V1457" t="n">
        <v>46.11</v>
      </c>
      <c r="W1457" t="n">
        <v>46.11</v>
      </c>
      <c r="X1457" t="n">
        <v>3.85</v>
      </c>
      <c r="Y1457" t="n">
        <v>3.85</v>
      </c>
      <c r="Z1457" t="n">
        <v>8.99</v>
      </c>
      <c r="AA1457" t="n">
        <v>8.99</v>
      </c>
      <c r="AB1457" t="n">
        <v>14.66</v>
      </c>
      <c r="AC1457" t="n">
        <v>14.67</v>
      </c>
      <c r="AD1457" t="n">
        <v>14.670000000000016</v>
      </c>
      <c r="AE1457" t="n">
        <v>0.009999999999990905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-0.009999999999999787</v>
      </c>
      <c r="AL1457" t="inlineStr">
        <is>
          <t>unreconciled</t>
        </is>
      </c>
      <c r="AM1457" t="inlineStr">
        <is>
          <t>Order Amount Mismatch (POS&gt;3PO)</t>
        </is>
      </c>
      <c r="AN1457" t="n">
        <v>14.67</v>
      </c>
      <c r="AO1457" t="n">
        <f>ROUND(P1457*100/H1457,2)</f>
        <v>0.0</v>
      </c>
      <c r="AP1457" t="n">
        <f>ROUND(Q1457*100/I1457,2)</f>
        <v>0.0</v>
      </c>
      <c r="AQ1457"/>
      <c r="AR1457"/>
      <c r="AS1457" t="n">
        <v>0.0</v>
      </c>
    </row>
    <row r="1458">
      <c r="A1458" s="1" t="n">
        <v>45236.0</v>
      </c>
      <c r="B1458" s="2" t="n">
        <v>45236.594826388886</v>
      </c>
      <c r="C1458" t="inlineStr">
        <is>
          <t>3140094012086477</t>
        </is>
      </c>
      <c r="D1458" t="inlineStr">
        <is>
          <t>POS0012</t>
        </is>
      </c>
      <c r="E1458" t="inlineStr">
        <is>
          <t>92</t>
        </is>
      </c>
      <c r="F1458" t="inlineStr">
        <is>
          <t>0094</t>
        </is>
      </c>
      <c r="G1458" t="inlineStr">
        <is>
          <t>5314813549</t>
        </is>
      </c>
      <c r="H1458" t="n">
        <v>334.0</v>
      </c>
      <c r="I1458" t="n">
        <v>318.09</v>
      </c>
      <c r="J1458" t="n">
        <v>280.95</v>
      </c>
      <c r="K1458" t="inlineStr">
        <is>
          <t>sale</t>
        </is>
      </c>
      <c r="L1458" t="inlineStr">
        <is>
          <t/>
        </is>
      </c>
      <c r="M1458" t="inlineStr">
        <is>
          <t/>
        </is>
      </c>
      <c r="N1458" t="n">
        <v>0.0</v>
      </c>
      <c r="O1458" t="n">
        <v>0.0</v>
      </c>
      <c r="P1458" t="n">
        <v>250.32</v>
      </c>
      <c r="Q1458" t="n">
        <v>250.32</v>
      </c>
      <c r="R1458" t="n">
        <v>37.14</v>
      </c>
      <c r="S1458" t="n">
        <v>37.14</v>
      </c>
      <c r="T1458" t="n">
        <v>3.18</v>
      </c>
      <c r="U1458" t="n">
        <v>3.18</v>
      </c>
      <c r="V1458" t="n">
        <v>50.57</v>
      </c>
      <c r="W1458" t="n">
        <v>50.57</v>
      </c>
      <c r="X1458" t="n">
        <v>4.17</v>
      </c>
      <c r="Y1458" t="n">
        <v>4.18</v>
      </c>
      <c r="Z1458" t="n">
        <v>9.85</v>
      </c>
      <c r="AA1458" t="n">
        <v>9.85</v>
      </c>
      <c r="AB1458" t="n">
        <v>15.9</v>
      </c>
      <c r="AC1458" t="n">
        <v>15.91</v>
      </c>
      <c r="AD1458" t="n">
        <v>15.910000000000025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-0.009999999999999787</v>
      </c>
      <c r="AJ1458" t="n">
        <v>0.0</v>
      </c>
      <c r="AK1458" t="n">
        <v>-0.009999999999999787</v>
      </c>
      <c r="AL1458" t="inlineStr">
        <is>
          <t>unreconciled</t>
        </is>
      </c>
      <c r="AM1458" t="inlineStr">
        <is>
          <t>Order Amount Mismatch (POS&gt;3PO)</t>
        </is>
      </c>
      <c r="AN1458" t="n">
        <v>15.91</v>
      </c>
      <c r="AO1458" t="n">
        <f>ROUND(P1458*100/H1458,2)</f>
        <v>0.0</v>
      </c>
      <c r="AP1458" t="n">
        <f>ROUND(Q1458*100/I1458,2)</f>
        <v>0.0</v>
      </c>
      <c r="AQ1458"/>
      <c r="AR1458"/>
      <c r="AS1458" t="n">
        <v>0.0</v>
      </c>
    </row>
    <row r="1459">
      <c r="A1459" s="1" t="n">
        <v>45235.0</v>
      </c>
      <c r="B1459" s="2" t="n">
        <v>45235.874375</v>
      </c>
      <c r="C1459" t="inlineStr">
        <is>
          <t>3140094012086293</t>
        </is>
      </c>
      <c r="D1459" t="inlineStr">
        <is>
          <t>POS0012</t>
        </is>
      </c>
      <c r="E1459" t="inlineStr">
        <is>
          <t>08</t>
        </is>
      </c>
      <c r="F1459" t="inlineStr">
        <is>
          <t>0094</t>
        </is>
      </c>
      <c r="G1459" t="inlineStr">
        <is>
          <t>5314823521</t>
        </is>
      </c>
      <c r="H1459" t="n">
        <v>218.0</v>
      </c>
      <c r="I1459" t="n">
        <v>207.62</v>
      </c>
      <c r="J1459" t="n">
        <v>170.48</v>
      </c>
      <c r="K1459" t="inlineStr">
        <is>
          <t>sale</t>
        </is>
      </c>
      <c r="L1459" t="inlineStr">
        <is>
          <t/>
        </is>
      </c>
      <c r="M1459" t="inlineStr">
        <is>
          <t/>
        </is>
      </c>
      <c r="N1459" t="n">
        <v>0.0</v>
      </c>
      <c r="O1459" t="n">
        <v>0.0</v>
      </c>
      <c r="P1459" t="n">
        <v>166.12</v>
      </c>
      <c r="Q1459" t="n">
        <v>166.1</v>
      </c>
      <c r="R1459" t="n">
        <v>37.14</v>
      </c>
      <c r="S1459" t="n">
        <v>37.14</v>
      </c>
      <c r="T1459" t="n">
        <v>2.08</v>
      </c>
      <c r="U1459" t="n">
        <v>2.08</v>
      </c>
      <c r="V1459" t="n">
        <v>30.69</v>
      </c>
      <c r="W1459" t="n">
        <v>30.69</v>
      </c>
      <c r="X1459" t="n">
        <v>2.72</v>
      </c>
      <c r="Y1459" t="n">
        <v>2.72</v>
      </c>
      <c r="Z1459" t="n">
        <v>6.01</v>
      </c>
      <c r="AA1459" t="n">
        <v>6.01</v>
      </c>
      <c r="AB1459" t="n">
        <v>10.38</v>
      </c>
      <c r="AC1459" t="n">
        <v>10.38</v>
      </c>
      <c r="AD1459" t="n">
        <v>10.379999999999995</v>
      </c>
      <c r="AE1459" t="n">
        <v>0.020000000000010232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0.0</v>
      </c>
      <c r="AL1459" t="inlineStr">
        <is>
          <t>unreconciled</t>
        </is>
      </c>
      <c r="AM1459" t="inlineStr">
        <is>
          <t>Order Amount Mismatch (POS&gt;3PO)</t>
        </is>
      </c>
      <c r="AN1459" t="n">
        <v>10.38</v>
      </c>
      <c r="AO1459" t="n">
        <f>ROUND(P1459*100/H1459,2)</f>
        <v>0.0</v>
      </c>
      <c r="AP1459" t="n">
        <f>ROUND(Q1459*100/I1459,2)</f>
        <v>0.0</v>
      </c>
      <c r="AQ1459"/>
      <c r="AR1459"/>
      <c r="AS1459" t="n">
        <v>0.0</v>
      </c>
    </row>
    <row r="1460">
      <c r="A1460" s="1" t="n">
        <v>45234.0</v>
      </c>
      <c r="B1460" s="2" t="n">
        <v>45234.71686342593</v>
      </c>
      <c r="C1460" t="inlineStr">
        <is>
          <t>3140094012085603</t>
        </is>
      </c>
      <c r="D1460" t="inlineStr">
        <is>
          <t>POS0012</t>
        </is>
      </c>
      <c r="E1460" t="inlineStr">
        <is>
          <t>18</t>
        </is>
      </c>
      <c r="F1460" t="inlineStr">
        <is>
          <t>0094</t>
        </is>
      </c>
      <c r="G1460" t="inlineStr">
        <is>
          <t>5314824095</t>
        </is>
      </c>
      <c r="H1460" t="n">
        <v>292.0</v>
      </c>
      <c r="I1460" t="n">
        <v>278.09</v>
      </c>
      <c r="J1460" t="n">
        <v>240.95</v>
      </c>
      <c r="K1460" t="inlineStr">
        <is>
          <t>sale</t>
        </is>
      </c>
      <c r="L1460" t="inlineStr">
        <is>
          <t/>
        </is>
      </c>
      <c r="M1460" t="inlineStr">
        <is>
          <t/>
        </is>
      </c>
      <c r="N1460" t="n">
        <v>0.0</v>
      </c>
      <c r="O1460" t="n">
        <v>0.0</v>
      </c>
      <c r="P1460" t="n">
        <v>219.83</v>
      </c>
      <c r="Q1460" t="n">
        <v>219.83</v>
      </c>
      <c r="R1460" t="n">
        <v>37.14</v>
      </c>
      <c r="S1460" t="n">
        <v>37.14</v>
      </c>
      <c r="T1460" t="n">
        <v>2.78</v>
      </c>
      <c r="U1460" t="n">
        <v>2.78</v>
      </c>
      <c r="V1460" t="n">
        <v>43.37</v>
      </c>
      <c r="W1460" t="n">
        <v>43.37</v>
      </c>
      <c r="X1460" t="n">
        <v>3.65</v>
      </c>
      <c r="Y1460" t="n">
        <v>3.65</v>
      </c>
      <c r="Z1460" t="n">
        <v>8.46</v>
      </c>
      <c r="AA1460" t="n">
        <v>8.47</v>
      </c>
      <c r="AB1460" t="n">
        <v>13.9</v>
      </c>
      <c r="AC1460" t="n">
        <v>13.91</v>
      </c>
      <c r="AD1460" t="n">
        <v>13.910000000000025</v>
      </c>
      <c r="AE1460" t="n">
        <v>0.0</v>
      </c>
      <c r="AF1460" t="n">
        <v>0.0</v>
      </c>
      <c r="AG1460" t="n">
        <v>0.0</v>
      </c>
      <c r="AH1460" t="n">
        <v>0.0</v>
      </c>
      <c r="AI1460" t="n">
        <v>0.0</v>
      </c>
      <c r="AJ1460" t="n">
        <v>-0.009999999999999787</v>
      </c>
      <c r="AK1460" t="n">
        <v>-0.009999999999999787</v>
      </c>
      <c r="AL1460" t="inlineStr">
        <is>
          <t>unreconciled</t>
        </is>
      </c>
      <c r="AM1460" t="inlineStr">
        <is>
          <t>Order Amount Mismatch (POS&gt;3PO)</t>
        </is>
      </c>
      <c r="AN1460" t="n">
        <v>13.91</v>
      </c>
      <c r="AO1460" t="n">
        <f>ROUND(P1460*100/H1460,2)</f>
        <v>0.0</v>
      </c>
      <c r="AP1460" t="n">
        <f>ROUND(Q1460*100/I1460,2)</f>
        <v>0.0</v>
      </c>
      <c r="AQ1460"/>
      <c r="AR1460"/>
      <c r="AS1460" t="n">
        <v>0.0</v>
      </c>
    </row>
    <row r="1461">
      <c r="A1461" s="1" t="n">
        <v>45235.0</v>
      </c>
      <c r="B1461" s="2" t="n">
        <v>45235.76189814815</v>
      </c>
      <c r="C1461" t="inlineStr">
        <is>
          <t>3140094012086147</t>
        </is>
      </c>
      <c r="D1461" t="inlineStr">
        <is>
          <t>POS0012</t>
        </is>
      </c>
      <c r="E1461" t="inlineStr">
        <is>
          <t>62</t>
        </is>
      </c>
      <c r="F1461" t="inlineStr">
        <is>
          <t>0094</t>
        </is>
      </c>
      <c r="G1461" t="inlineStr">
        <is>
          <t>5314828792</t>
        </is>
      </c>
      <c r="H1461" t="n">
        <v>1717.0</v>
      </c>
      <c r="I1461" t="n">
        <v>1635.24</v>
      </c>
      <c r="J1461" t="n">
        <v>1598.1</v>
      </c>
      <c r="K1461" t="inlineStr">
        <is>
          <t>sale</t>
        </is>
      </c>
      <c r="L1461" t="inlineStr">
        <is>
          <t/>
        </is>
      </c>
      <c r="M1461" t="inlineStr">
        <is>
          <t/>
        </is>
      </c>
      <c r="N1461" t="n">
        <v>0.0</v>
      </c>
      <c r="O1461" t="n">
        <v>0.0</v>
      </c>
      <c r="P1461" t="n">
        <v>1254.13</v>
      </c>
      <c r="Q1461" t="n">
        <v>1254.13</v>
      </c>
      <c r="R1461" t="n">
        <v>37.14</v>
      </c>
      <c r="S1461" t="n">
        <v>37.14</v>
      </c>
      <c r="T1461" t="n">
        <v>16.35</v>
      </c>
      <c r="U1461" t="n">
        <v>16.35</v>
      </c>
      <c r="V1461" t="n">
        <v>287.66</v>
      </c>
      <c r="W1461" t="n">
        <v>287.66</v>
      </c>
      <c r="X1461" t="n">
        <v>21.46</v>
      </c>
      <c r="Y1461" t="n">
        <v>21.46</v>
      </c>
      <c r="Z1461" t="n">
        <v>55.64</v>
      </c>
      <c r="AA1461" t="n">
        <v>55.64</v>
      </c>
      <c r="AB1461" t="n">
        <v>81.76</v>
      </c>
      <c r="AC1461" t="n">
        <v>81.76</v>
      </c>
      <c r="AD1461" t="n">
        <v>81.75999999999999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0.0</v>
      </c>
      <c r="AL1461" t="inlineStr">
        <is>
          <t>unreconciled</t>
        </is>
      </c>
      <c r="AM1461" t="inlineStr">
        <is>
          <t>Order Amount Mismatch (POS&gt;3PO)</t>
        </is>
      </c>
      <c r="AN1461" t="n">
        <v>81.76</v>
      </c>
      <c r="AO1461" t="n">
        <f>ROUND(P1461*100/H1461,2)</f>
        <v>0.0</v>
      </c>
      <c r="AP1461" t="n">
        <f>ROUND(Q1461*100/I1461,2)</f>
        <v>0.0</v>
      </c>
      <c r="AQ1461"/>
      <c r="AR1461"/>
      <c r="AS1461" t="n">
        <v>0.0</v>
      </c>
    </row>
    <row r="1462">
      <c r="A1462" s="1" t="n">
        <v>45235.0</v>
      </c>
      <c r="B1462" s="2" t="n">
        <v>45235.90589120371</v>
      </c>
      <c r="C1462" t="inlineStr">
        <is>
          <t>3140023012059882</t>
        </is>
      </c>
      <c r="D1462" t="inlineStr">
        <is>
          <t>POS0012</t>
        </is>
      </c>
      <c r="E1462" t="inlineStr">
        <is>
          <t>74</t>
        </is>
      </c>
      <c r="F1462" t="inlineStr">
        <is>
          <t>0023</t>
        </is>
      </c>
      <c r="G1462" t="inlineStr">
        <is>
          <t>5314832944</t>
        </is>
      </c>
      <c r="H1462" t="n">
        <v>287.0</v>
      </c>
      <c r="I1462" t="n">
        <v>273.33</v>
      </c>
      <c r="J1462" t="n">
        <v>236.19</v>
      </c>
      <c r="K1462" t="inlineStr">
        <is>
          <t>sale</t>
        </is>
      </c>
      <c r="L1462" t="inlineStr">
        <is>
          <t/>
        </is>
      </c>
      <c r="M1462" t="inlineStr">
        <is>
          <t/>
        </is>
      </c>
      <c r="N1462" t="n">
        <v>0.0</v>
      </c>
      <c r="O1462" t="n">
        <v>0.0</v>
      </c>
      <c r="P1462" t="n">
        <v>216.2</v>
      </c>
      <c r="Q1462" t="n">
        <v>216.19</v>
      </c>
      <c r="R1462" t="n">
        <v>37.14</v>
      </c>
      <c r="S1462" t="n">
        <v>37.14</v>
      </c>
      <c r="T1462" t="n">
        <v>2.73</v>
      </c>
      <c r="U1462" t="n">
        <v>2.73</v>
      </c>
      <c r="V1462" t="n">
        <v>42.51</v>
      </c>
      <c r="W1462" t="n">
        <v>42.51</v>
      </c>
      <c r="X1462" t="n">
        <v>3.59</v>
      </c>
      <c r="Y1462" t="n">
        <v>3.59</v>
      </c>
      <c r="Z1462" t="n">
        <v>8.3</v>
      </c>
      <c r="AA1462" t="n">
        <v>8.3</v>
      </c>
      <c r="AB1462" t="n">
        <v>13.66</v>
      </c>
      <c r="AC1462" t="n">
        <v>13.67</v>
      </c>
      <c r="AD1462" t="n">
        <v>13.670000000000016</v>
      </c>
      <c r="AE1462" t="n">
        <v>0.009999999999990905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-0.009999999999999787</v>
      </c>
      <c r="AL1462" t="inlineStr">
        <is>
          <t>unreconciled</t>
        </is>
      </c>
      <c r="AM1462" t="inlineStr">
        <is>
          <t>Order Amount Mismatch (POS&gt;3PO)</t>
        </is>
      </c>
      <c r="AN1462" t="n">
        <v>13.67</v>
      </c>
      <c r="AO1462" t="n">
        <f>ROUND(P1462*100/H1462,2)</f>
        <v>0.0</v>
      </c>
      <c r="AP1462" t="n">
        <f>ROUND(Q1462*100/I1462,2)</f>
        <v>0.0</v>
      </c>
      <c r="AQ1462"/>
      <c r="AR1462"/>
      <c r="AS1462" t="n">
        <v>0.0</v>
      </c>
    </row>
    <row r="1463">
      <c r="A1463" s="1" t="n">
        <v>45234.0</v>
      </c>
      <c r="B1463" s="2" t="n">
        <v>45234.74065972222</v>
      </c>
      <c r="C1463" t="inlineStr">
        <is>
          <t>3140023012059550</t>
        </is>
      </c>
      <c r="D1463" t="inlineStr">
        <is>
          <t>POS0012</t>
        </is>
      </c>
      <c r="E1463" t="inlineStr">
        <is>
          <t>42</t>
        </is>
      </c>
      <c r="F1463" t="inlineStr">
        <is>
          <t>0023</t>
        </is>
      </c>
      <c r="G1463" t="inlineStr">
        <is>
          <t>5314834052</t>
        </is>
      </c>
      <c r="H1463" t="n">
        <v>2219.0</v>
      </c>
      <c r="I1463" t="n">
        <v>2113.34</v>
      </c>
      <c r="J1463" t="n">
        <v>2076.2</v>
      </c>
      <c r="K1463" t="inlineStr">
        <is>
          <t>sale</t>
        </is>
      </c>
      <c r="L1463" t="inlineStr">
        <is>
          <t/>
        </is>
      </c>
      <c r="M1463" t="inlineStr">
        <is>
          <t/>
        </is>
      </c>
      <c r="N1463" t="n">
        <v>0.0</v>
      </c>
      <c r="O1463" t="n">
        <v>0.0</v>
      </c>
      <c r="P1463" t="n">
        <v>1618.49</v>
      </c>
      <c r="Q1463" t="n">
        <v>1618.48</v>
      </c>
      <c r="R1463" t="n">
        <v>37.14</v>
      </c>
      <c r="S1463" t="n">
        <v>37.14</v>
      </c>
      <c r="T1463" t="n">
        <v>21.13</v>
      </c>
      <c r="U1463" t="n">
        <v>21.13</v>
      </c>
      <c r="V1463" t="n">
        <v>373.72</v>
      </c>
      <c r="W1463" t="n">
        <v>373.72</v>
      </c>
      <c r="X1463" t="n">
        <v>27.74</v>
      </c>
      <c r="Y1463" t="n">
        <v>27.74</v>
      </c>
      <c r="Z1463" t="n">
        <v>72.26</v>
      </c>
      <c r="AA1463" t="n">
        <v>72.26</v>
      </c>
      <c r="AB1463" t="n">
        <v>105.66</v>
      </c>
      <c r="AC1463" t="n">
        <v>105.67</v>
      </c>
      <c r="AD1463" t="n">
        <v>105.65999999999985</v>
      </c>
      <c r="AE1463" t="n">
        <v>0.009999999999990905</v>
      </c>
      <c r="AF1463" t="n">
        <v>0.0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-0.010000000000005116</v>
      </c>
      <c r="AL1463" t="inlineStr">
        <is>
          <t>unreconciled</t>
        </is>
      </c>
      <c r="AM1463" t="inlineStr">
        <is>
          <t>Order Amount Mismatch (POS&gt;3PO)</t>
        </is>
      </c>
      <c r="AN1463" t="n">
        <v>105.66</v>
      </c>
      <c r="AO1463" t="n">
        <f>ROUND(P1463*100/H1463,2)</f>
        <v>0.0</v>
      </c>
      <c r="AP1463" t="n">
        <f>ROUND(Q1463*100/I1463,2)</f>
        <v>0.0</v>
      </c>
      <c r="AQ1463"/>
      <c r="AR1463"/>
      <c r="AS1463" t="n">
        <v>0.0</v>
      </c>
    </row>
    <row r="1464">
      <c r="A1464" s="1" t="n">
        <v>45234.0</v>
      </c>
      <c r="B1464" s="2" t="n">
        <v>45234.59744212963</v>
      </c>
      <c r="C1464" t="inlineStr">
        <is>
          <t>3140094012085501</t>
        </is>
      </c>
      <c r="D1464" t="inlineStr">
        <is>
          <t>POS0012</t>
        </is>
      </c>
      <c r="E1464" t="inlineStr">
        <is>
          <t>16</t>
        </is>
      </c>
      <c r="F1464" t="inlineStr">
        <is>
          <t>0094</t>
        </is>
      </c>
      <c r="G1464" t="inlineStr">
        <is>
          <t>5314840596</t>
        </is>
      </c>
      <c r="H1464" t="n">
        <v>159.0</v>
      </c>
      <c r="I1464" t="n">
        <v>151.43</v>
      </c>
      <c r="J1464" t="n">
        <v>114.29</v>
      </c>
      <c r="K1464" t="inlineStr">
        <is>
          <t>sale</t>
        </is>
      </c>
      <c r="L1464" t="inlineStr">
        <is>
          <t/>
        </is>
      </c>
      <c r="M1464" t="inlineStr">
        <is>
          <t/>
        </is>
      </c>
      <c r="N1464" t="n">
        <v>0.0</v>
      </c>
      <c r="O1464" t="n">
        <v>0.0</v>
      </c>
      <c r="P1464" t="n">
        <v>123.3</v>
      </c>
      <c r="Q1464" t="n">
        <v>123.29</v>
      </c>
      <c r="R1464" t="n">
        <v>37.14</v>
      </c>
      <c r="S1464" t="n">
        <v>37.14</v>
      </c>
      <c r="T1464" t="n">
        <v>1.51</v>
      </c>
      <c r="U1464" t="n">
        <v>1.51</v>
      </c>
      <c r="V1464" t="n">
        <v>20.57</v>
      </c>
      <c r="W1464" t="n">
        <v>20.57</v>
      </c>
      <c r="X1464" t="n">
        <v>1.99</v>
      </c>
      <c r="Y1464" t="n">
        <v>1.99</v>
      </c>
      <c r="Z1464" t="n">
        <v>4.06</v>
      </c>
      <c r="AA1464" t="n">
        <v>4.06</v>
      </c>
      <c r="AB1464" t="n">
        <v>7.58</v>
      </c>
      <c r="AC1464" t="n">
        <v>7.57</v>
      </c>
      <c r="AD1464" t="n">
        <v>7.569999999999993</v>
      </c>
      <c r="AE1464" t="n">
        <v>0.009999999999990905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0.009999999999999787</v>
      </c>
      <c r="AL1464" t="inlineStr">
        <is>
          <t>unreconciled</t>
        </is>
      </c>
      <c r="AM1464" t="inlineStr">
        <is>
          <t>Order Amount Mismatch (POS&gt;3PO)</t>
        </is>
      </c>
      <c r="AN1464" t="n">
        <v>7.57</v>
      </c>
      <c r="AO1464" t="n">
        <f>ROUND(P1464*100/H1464,2)</f>
        <v>0.0</v>
      </c>
      <c r="AP1464" t="n">
        <f>ROUND(Q1464*100/I1464,2)</f>
        <v>0.0</v>
      </c>
      <c r="AQ1464"/>
      <c r="AR1464"/>
      <c r="AS1464" t="n">
        <v>0.0</v>
      </c>
    </row>
    <row r="1465">
      <c r="A1465" s="1" t="n">
        <v>45233.0</v>
      </c>
      <c r="B1465" s="2" t="n">
        <v>45234.02974537037</v>
      </c>
      <c r="C1465" t="inlineStr">
        <is>
          <t>3140094012085428</t>
        </is>
      </c>
      <c r="D1465" t="inlineStr">
        <is>
          <t>POS0012</t>
        </is>
      </c>
      <c r="E1465" t="inlineStr">
        <is>
          <t>43</t>
        </is>
      </c>
      <c r="F1465" t="inlineStr">
        <is>
          <t>0094</t>
        </is>
      </c>
      <c r="G1465" t="inlineStr">
        <is>
          <t>5314846650</t>
        </is>
      </c>
      <c r="H1465" t="n">
        <v>475.0</v>
      </c>
      <c r="I1465" t="n">
        <v>452.39</v>
      </c>
      <c r="J1465" t="n">
        <v>415.25</v>
      </c>
      <c r="K1465" t="inlineStr">
        <is>
          <t>sale</t>
        </is>
      </c>
      <c r="L1465" t="inlineStr">
        <is>
          <t/>
        </is>
      </c>
      <c r="M1465" t="inlineStr">
        <is>
          <t/>
        </is>
      </c>
      <c r="N1465" t="n">
        <v>0.0</v>
      </c>
      <c r="O1465" t="n">
        <v>0.0</v>
      </c>
      <c r="P1465" t="n">
        <v>352.67</v>
      </c>
      <c r="Q1465" t="n">
        <v>352.67</v>
      </c>
      <c r="R1465" t="n">
        <v>37.14</v>
      </c>
      <c r="S1465" t="n">
        <v>37.14</v>
      </c>
      <c r="T1465" t="n">
        <v>4.52</v>
      </c>
      <c r="U1465" t="n">
        <v>4.52</v>
      </c>
      <c r="V1465" t="n">
        <v>74.74</v>
      </c>
      <c r="W1465" t="n">
        <v>74.74</v>
      </c>
      <c r="X1465" t="n">
        <v>5.94</v>
      </c>
      <c r="Y1465" t="n">
        <v>5.94</v>
      </c>
      <c r="Z1465" t="n">
        <v>14.52</v>
      </c>
      <c r="AA1465" t="n">
        <v>14.52</v>
      </c>
      <c r="AB1465" t="n">
        <v>22.62</v>
      </c>
      <c r="AC1465" t="n">
        <v>22.62</v>
      </c>
      <c r="AD1465" t="n">
        <v>22.610000000000014</v>
      </c>
      <c r="AE1465" t="n">
        <v>0.0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0.0</v>
      </c>
      <c r="AL1465" t="inlineStr">
        <is>
          <t>unreconciled</t>
        </is>
      </c>
      <c r="AM1465" t="inlineStr">
        <is>
          <t>Order Amount Mismatch (POS&gt;3PO)</t>
        </is>
      </c>
      <c r="AN1465" t="n">
        <v>22.61</v>
      </c>
      <c r="AO1465" t="n">
        <f>ROUND(P1465*100/H1465,2)</f>
        <v>0.0</v>
      </c>
      <c r="AP1465" t="n">
        <f>ROUND(Q1465*100/I1465,2)</f>
        <v>0.0</v>
      </c>
      <c r="AQ1465"/>
      <c r="AR1465"/>
      <c r="AS1465" t="n">
        <v>0.0</v>
      </c>
    </row>
    <row r="1466">
      <c r="A1466" s="1" t="n">
        <v>45236.0</v>
      </c>
      <c r="B1466" s="2" t="n">
        <v>45236.649664351855</v>
      </c>
      <c r="C1466" t="inlineStr">
        <is>
          <t>3140094012086513</t>
        </is>
      </c>
      <c r="D1466" t="inlineStr">
        <is>
          <t>POS0012</t>
        </is>
      </c>
      <c r="E1466" t="inlineStr">
        <is>
          <t>28</t>
        </is>
      </c>
      <c r="F1466" t="inlineStr">
        <is>
          <t>0094</t>
        </is>
      </c>
      <c r="G1466" t="inlineStr">
        <is>
          <t>5314867257</t>
        </is>
      </c>
      <c r="H1466" t="n">
        <v>292.0</v>
      </c>
      <c r="I1466" t="n">
        <v>278.09</v>
      </c>
      <c r="J1466" t="n">
        <v>240.95</v>
      </c>
      <c r="K1466" t="inlineStr">
        <is>
          <t>sale</t>
        </is>
      </c>
      <c r="L1466" t="inlineStr">
        <is>
          <t/>
        </is>
      </c>
      <c r="M1466" t="inlineStr">
        <is>
          <t/>
        </is>
      </c>
      <c r="N1466" t="n">
        <v>0.0</v>
      </c>
      <c r="O1466" t="n">
        <v>0.0</v>
      </c>
      <c r="P1466" t="n">
        <v>219.83</v>
      </c>
      <c r="Q1466" t="n">
        <v>219.83</v>
      </c>
      <c r="R1466" t="n">
        <v>37.14</v>
      </c>
      <c r="S1466" t="n">
        <v>37.14</v>
      </c>
      <c r="T1466" t="n">
        <v>2.78</v>
      </c>
      <c r="U1466" t="n">
        <v>2.78</v>
      </c>
      <c r="V1466" t="n">
        <v>43.37</v>
      </c>
      <c r="W1466" t="n">
        <v>43.37</v>
      </c>
      <c r="X1466" t="n">
        <v>3.65</v>
      </c>
      <c r="Y1466" t="n">
        <v>3.65</v>
      </c>
      <c r="Z1466" t="n">
        <v>8.46</v>
      </c>
      <c r="AA1466" t="n">
        <v>8.47</v>
      </c>
      <c r="AB1466" t="n">
        <v>13.9</v>
      </c>
      <c r="AC1466" t="n">
        <v>13.91</v>
      </c>
      <c r="AD1466" t="n">
        <v>13.910000000000025</v>
      </c>
      <c r="AE1466" t="n">
        <v>0.0</v>
      </c>
      <c r="AF1466" t="n">
        <v>0.0</v>
      </c>
      <c r="AG1466" t="n">
        <v>0.0</v>
      </c>
      <c r="AH1466" t="n">
        <v>0.0</v>
      </c>
      <c r="AI1466" t="n">
        <v>0.0</v>
      </c>
      <c r="AJ1466" t="n">
        <v>-0.009999999999999787</v>
      </c>
      <c r="AK1466" t="n">
        <v>-0.009999999999999787</v>
      </c>
      <c r="AL1466" t="inlineStr">
        <is>
          <t>unreconciled</t>
        </is>
      </c>
      <c r="AM1466" t="inlineStr">
        <is>
          <t>Order Amount Mismatch (POS&gt;3PO)</t>
        </is>
      </c>
      <c r="AN1466" t="n">
        <v>13.91</v>
      </c>
      <c r="AO1466" t="n">
        <f>ROUND(P1466*100/H1466,2)</f>
        <v>0.0</v>
      </c>
      <c r="AP1466" t="n">
        <f>ROUND(Q1466*100/I1466,2)</f>
        <v>0.0</v>
      </c>
      <c r="AQ1466"/>
      <c r="AR1466"/>
      <c r="AS1466" t="n">
        <v>0.0</v>
      </c>
    </row>
    <row r="1467">
      <c r="A1467" s="1" t="n">
        <v>45236.0</v>
      </c>
      <c r="B1467" s="2" t="n">
        <v>45236.936064814814</v>
      </c>
      <c r="C1467" t="inlineStr">
        <is>
          <t>3140094012086693</t>
        </is>
      </c>
      <c r="D1467" t="inlineStr">
        <is>
          <t>POS0012</t>
        </is>
      </c>
      <c r="E1467" t="inlineStr">
        <is>
          <t>08</t>
        </is>
      </c>
      <c r="F1467" t="inlineStr">
        <is>
          <t>0094</t>
        </is>
      </c>
      <c r="G1467" t="inlineStr">
        <is>
          <t>5314867522</t>
        </is>
      </c>
      <c r="H1467" t="n">
        <v>445.0</v>
      </c>
      <c r="I1467" t="n">
        <v>423.81</v>
      </c>
      <c r="J1467" t="n">
        <v>386.67</v>
      </c>
      <c r="K1467" t="inlineStr">
        <is>
          <t>sale</t>
        </is>
      </c>
      <c r="L1467" t="inlineStr">
        <is>
          <t/>
        </is>
      </c>
      <c r="M1467" t="inlineStr">
        <is>
          <t/>
        </is>
      </c>
      <c r="N1467" t="n">
        <v>0.0</v>
      </c>
      <c r="O1467" t="n">
        <v>0.0</v>
      </c>
      <c r="P1467" t="n">
        <v>330.88</v>
      </c>
      <c r="Q1467" t="n">
        <v>330.87</v>
      </c>
      <c r="R1467" t="n">
        <v>37.14</v>
      </c>
      <c r="S1467" t="n">
        <v>37.14</v>
      </c>
      <c r="T1467" t="n">
        <v>4.24</v>
      </c>
      <c r="U1467" t="n">
        <v>4.24</v>
      </c>
      <c r="V1467" t="n">
        <v>69.6</v>
      </c>
      <c r="W1467" t="n">
        <v>69.6</v>
      </c>
      <c r="X1467" t="n">
        <v>5.56</v>
      </c>
      <c r="Y1467" t="n">
        <v>5.56</v>
      </c>
      <c r="Z1467" t="n">
        <v>13.53</v>
      </c>
      <c r="AA1467" t="n">
        <v>13.53</v>
      </c>
      <c r="AB1467" t="n">
        <v>21.2</v>
      </c>
      <c r="AC1467" t="n">
        <v>21.19</v>
      </c>
      <c r="AD1467" t="n">
        <v>21.189999999999998</v>
      </c>
      <c r="AE1467" t="n">
        <v>0.009999999999990905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0.00999999999999801</v>
      </c>
      <c r="AL1467" t="inlineStr">
        <is>
          <t>unreconciled</t>
        </is>
      </c>
      <c r="AM1467" t="inlineStr">
        <is>
          <t>Order Amount Mismatch (POS&gt;3PO)</t>
        </is>
      </c>
      <c r="AN1467" t="n">
        <v>21.19</v>
      </c>
      <c r="AO1467" t="n">
        <f>ROUND(P1467*100/H1467,2)</f>
        <v>0.0</v>
      </c>
      <c r="AP1467" t="n">
        <f>ROUND(Q1467*100/I1467,2)</f>
        <v>0.0</v>
      </c>
      <c r="AQ1467"/>
      <c r="AR1467"/>
      <c r="AS1467" t="n">
        <v>0.0</v>
      </c>
    </row>
    <row r="1468">
      <c r="A1468" s="1" t="n">
        <v>45234.0</v>
      </c>
      <c r="B1468" s="2" t="n">
        <v>45234.77552083333</v>
      </c>
      <c r="C1468" t="inlineStr">
        <is>
          <t>3140094012085639</t>
        </is>
      </c>
      <c r="D1468" t="inlineStr">
        <is>
          <t>POS0012</t>
        </is>
      </c>
      <c r="E1468" t="inlineStr">
        <is>
          <t>54</t>
        </is>
      </c>
      <c r="F1468" t="inlineStr">
        <is>
          <t>0094</t>
        </is>
      </c>
      <c r="G1468" t="inlineStr">
        <is>
          <t>5314874662</t>
        </is>
      </c>
      <c r="H1468" t="n">
        <v>645.0</v>
      </c>
      <c r="I1468" t="n">
        <v>614.28</v>
      </c>
      <c r="J1468" t="n">
        <v>577.14</v>
      </c>
      <c r="K1468" t="inlineStr">
        <is>
          <t>sale</t>
        </is>
      </c>
      <c r="L1468" t="inlineStr">
        <is>
          <t/>
        </is>
      </c>
      <c r="M1468" t="inlineStr">
        <is>
          <t/>
        </is>
      </c>
      <c r="N1468" t="n">
        <v>0.0</v>
      </c>
      <c r="O1468" t="n">
        <v>0.0</v>
      </c>
      <c r="P1468" t="n">
        <v>476.04</v>
      </c>
      <c r="Q1468" t="n">
        <v>476.04</v>
      </c>
      <c r="R1468" t="n">
        <v>37.14</v>
      </c>
      <c r="S1468" t="n">
        <v>37.14</v>
      </c>
      <c r="T1468" t="n">
        <v>6.14</v>
      </c>
      <c r="U1468" t="n">
        <v>6.14</v>
      </c>
      <c r="V1468" t="n">
        <v>103.89</v>
      </c>
      <c r="W1468" t="n">
        <v>103.89</v>
      </c>
      <c r="X1468" t="n">
        <v>8.06</v>
      </c>
      <c r="Y1468" t="n">
        <v>8.06</v>
      </c>
      <c r="Z1468" t="n">
        <v>20.15</v>
      </c>
      <c r="AA1468" t="n">
        <v>20.15</v>
      </c>
      <c r="AB1468" t="n">
        <v>30.72</v>
      </c>
      <c r="AC1468" t="n">
        <v>30.72</v>
      </c>
      <c r="AD1468" t="n">
        <v>30.720000000000027</v>
      </c>
      <c r="AE1468" t="n">
        <v>0.0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</v>
      </c>
      <c r="AK1468" t="n">
        <v>0.0</v>
      </c>
      <c r="AL1468" t="inlineStr">
        <is>
          <t>unreconciled</t>
        </is>
      </c>
      <c r="AM1468" t="inlineStr">
        <is>
          <t>Order Amount Mismatch (POS&gt;3PO)</t>
        </is>
      </c>
      <c r="AN1468" t="n">
        <v>30.72</v>
      </c>
      <c r="AO1468" t="n">
        <f>ROUND(P1468*100/H1468,2)</f>
        <v>0.0</v>
      </c>
      <c r="AP1468" t="n">
        <f>ROUND(Q1468*100/I1468,2)</f>
        <v>0.0</v>
      </c>
      <c r="AQ1468"/>
      <c r="AR1468"/>
      <c r="AS1468" t="n">
        <v>0.0</v>
      </c>
    </row>
    <row r="1469">
      <c r="A1469" s="1" t="n">
        <v>45236.0</v>
      </c>
      <c r="B1469" s="2" t="n">
        <v>45236.44495370371</v>
      </c>
      <c r="C1469" t="inlineStr">
        <is>
          <t>3140023012059979</t>
        </is>
      </c>
      <c r="D1469" t="inlineStr">
        <is>
          <t>POS0012</t>
        </is>
      </c>
      <c r="E1469" t="inlineStr">
        <is>
          <t>71</t>
        </is>
      </c>
      <c r="F1469" t="inlineStr">
        <is>
          <t>0023</t>
        </is>
      </c>
      <c r="G1469" t="inlineStr">
        <is>
          <t>5314883611</t>
        </is>
      </c>
      <c r="H1469" t="n">
        <v>207.0</v>
      </c>
      <c r="I1469" t="n">
        <v>197.14</v>
      </c>
      <c r="J1469" t="n">
        <v>160.0</v>
      </c>
      <c r="K1469" t="inlineStr">
        <is>
          <t>sale</t>
        </is>
      </c>
      <c r="L1469" t="inlineStr">
        <is>
          <t/>
        </is>
      </c>
      <c r="M1469" t="inlineStr">
        <is>
          <t/>
        </is>
      </c>
      <c r="N1469" t="n">
        <v>0.0</v>
      </c>
      <c r="O1469" t="n">
        <v>0.0</v>
      </c>
      <c r="P1469" t="n">
        <v>158.13</v>
      </c>
      <c r="Q1469" t="n">
        <v>158.13</v>
      </c>
      <c r="R1469" t="n">
        <v>37.14</v>
      </c>
      <c r="S1469" t="n">
        <v>37.14</v>
      </c>
      <c r="T1469" t="n">
        <v>1.97</v>
      </c>
      <c r="U1469" t="n">
        <v>1.97</v>
      </c>
      <c r="V1469" t="n">
        <v>28.8</v>
      </c>
      <c r="W1469" t="n">
        <v>28.8</v>
      </c>
      <c r="X1469" t="n">
        <v>2.59</v>
      </c>
      <c r="Y1469" t="n">
        <v>2.59</v>
      </c>
      <c r="Z1469" t="n">
        <v>5.65</v>
      </c>
      <c r="AA1469" t="n">
        <v>5.65</v>
      </c>
      <c r="AB1469" t="n">
        <v>9.86</v>
      </c>
      <c r="AC1469" t="n">
        <v>9.86</v>
      </c>
      <c r="AD1469" t="n">
        <v>9.860000000000014</v>
      </c>
      <c r="AE1469" t="n">
        <v>0.0</v>
      </c>
      <c r="AF1469" t="n">
        <v>0.0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0.0</v>
      </c>
      <c r="AL1469" t="inlineStr">
        <is>
          <t>unreconciled</t>
        </is>
      </c>
      <c r="AM1469" t="inlineStr">
        <is>
          <t>Order Amount Mismatch (POS&gt;3PO)</t>
        </is>
      </c>
      <c r="AN1469" t="n">
        <v>9.86</v>
      </c>
      <c r="AO1469" t="n">
        <f>ROUND(P1469*100/H1469,2)</f>
        <v>0.0</v>
      </c>
      <c r="AP1469" t="n">
        <f>ROUND(Q1469*100/I1469,2)</f>
        <v>0.0</v>
      </c>
      <c r="AQ1469"/>
      <c r="AR1469"/>
      <c r="AS1469" t="n">
        <v>0.0</v>
      </c>
    </row>
    <row r="1470">
      <c r="A1470" s="1" t="n">
        <v>45234.0</v>
      </c>
      <c r="B1470" s="2" t="n">
        <v>45234.52141203704</v>
      </c>
      <c r="C1470" t="inlineStr">
        <is>
          <t>3140023012059449</t>
        </is>
      </c>
      <c r="D1470" t="inlineStr">
        <is>
          <t>POS0012</t>
        </is>
      </c>
      <c r="E1470" t="inlineStr">
        <is>
          <t>41</t>
        </is>
      </c>
      <c r="F1470" t="inlineStr">
        <is>
          <t>0023</t>
        </is>
      </c>
      <c r="G1470" t="inlineStr">
        <is>
          <t>5314884974</t>
        </is>
      </c>
      <c r="H1470" t="n">
        <v>444.0</v>
      </c>
      <c r="I1470" t="n">
        <v>422.85</v>
      </c>
      <c r="J1470" t="n">
        <v>385.71</v>
      </c>
      <c r="K1470" t="inlineStr">
        <is>
          <t>sale</t>
        </is>
      </c>
      <c r="L1470" t="inlineStr">
        <is>
          <t/>
        </is>
      </c>
      <c r="M1470" t="inlineStr">
        <is>
          <t/>
        </is>
      </c>
      <c r="N1470" t="n">
        <v>0.0</v>
      </c>
      <c r="O1470" t="n">
        <v>0.0</v>
      </c>
      <c r="P1470" t="n">
        <v>330.14</v>
      </c>
      <c r="Q1470" t="n">
        <v>330.14</v>
      </c>
      <c r="R1470" t="n">
        <v>37.14</v>
      </c>
      <c r="S1470" t="n">
        <v>37.14</v>
      </c>
      <c r="T1470" t="n">
        <v>4.23</v>
      </c>
      <c r="U1470" t="n">
        <v>4.23</v>
      </c>
      <c r="V1470" t="n">
        <v>69.43</v>
      </c>
      <c r="W1470" t="n">
        <v>69.43</v>
      </c>
      <c r="X1470" t="n">
        <v>5.55</v>
      </c>
      <c r="Y1470" t="n">
        <v>5.55</v>
      </c>
      <c r="Z1470" t="n">
        <v>13.5</v>
      </c>
      <c r="AA1470" t="n">
        <v>13.5</v>
      </c>
      <c r="AB1470" t="n">
        <v>21.14</v>
      </c>
      <c r="AC1470" t="n">
        <v>21.14</v>
      </c>
      <c r="AD1470" t="n">
        <v>21.149999999999977</v>
      </c>
      <c r="AE1470" t="n">
        <v>0.0</v>
      </c>
      <c r="AF1470" t="n">
        <v>0.0</v>
      </c>
      <c r="AG1470" t="n">
        <v>0.0</v>
      </c>
      <c r="AH1470" t="n">
        <v>0.0</v>
      </c>
      <c r="AI1470" t="n">
        <v>0.0</v>
      </c>
      <c r="AJ1470" t="n">
        <v>0.0</v>
      </c>
      <c r="AK1470" t="n">
        <v>0.0</v>
      </c>
      <c r="AL1470" t="inlineStr">
        <is>
          <t>unreconciled</t>
        </is>
      </c>
      <c r="AM1470" t="inlineStr">
        <is>
          <t>Order Amount Mismatch (POS&gt;3PO)</t>
        </is>
      </c>
      <c r="AN1470" t="n">
        <v>21.15</v>
      </c>
      <c r="AO1470" t="n">
        <f>ROUND(P1470*100/H1470,2)</f>
        <v>0.0</v>
      </c>
      <c r="AP1470" t="n">
        <f>ROUND(Q1470*100/I1470,2)</f>
        <v>0.0</v>
      </c>
      <c r="AQ1470"/>
      <c r="AR1470"/>
      <c r="AS1470" t="n">
        <v>0.0</v>
      </c>
    </row>
    <row r="1471">
      <c r="A1471" s="1" t="n">
        <v>45234.0</v>
      </c>
      <c r="B1471" s="2" t="n">
        <v>45234.87608796296</v>
      </c>
      <c r="C1471" t="inlineStr">
        <is>
          <t>3140094012085758</t>
        </is>
      </c>
      <c r="D1471" t="inlineStr">
        <is>
          <t>POS0012</t>
        </is>
      </c>
      <c r="E1471" t="inlineStr">
        <is>
          <t>73</t>
        </is>
      </c>
      <c r="F1471" t="inlineStr">
        <is>
          <t>0094</t>
        </is>
      </c>
      <c r="G1471" t="inlineStr">
        <is>
          <t>5314885055</t>
        </is>
      </c>
      <c r="H1471" t="n">
        <v>305.0</v>
      </c>
      <c r="I1471" t="n">
        <v>290.47</v>
      </c>
      <c r="J1471" t="n">
        <v>253.33</v>
      </c>
      <c r="K1471" t="inlineStr">
        <is>
          <t>sale</t>
        </is>
      </c>
      <c r="L1471" t="inlineStr">
        <is>
          <t/>
        </is>
      </c>
      <c r="M1471" t="inlineStr">
        <is>
          <t/>
        </is>
      </c>
      <c r="N1471" t="n">
        <v>0.0</v>
      </c>
      <c r="O1471" t="n">
        <v>0.0</v>
      </c>
      <c r="P1471" t="n">
        <v>229.27</v>
      </c>
      <c r="Q1471" t="n">
        <v>229.26</v>
      </c>
      <c r="R1471" t="n">
        <v>37.14</v>
      </c>
      <c r="S1471" t="n">
        <v>37.14</v>
      </c>
      <c r="T1471" t="n">
        <v>2.9</v>
      </c>
      <c r="U1471" t="n">
        <v>2.9</v>
      </c>
      <c r="V1471" t="n">
        <v>45.6</v>
      </c>
      <c r="W1471" t="n">
        <v>45.6</v>
      </c>
      <c r="X1471" t="n">
        <v>3.81</v>
      </c>
      <c r="Y1471" t="n">
        <v>3.81</v>
      </c>
      <c r="Z1471" t="n">
        <v>8.89</v>
      </c>
      <c r="AA1471" t="n">
        <v>8.9</v>
      </c>
      <c r="AB1471" t="n">
        <v>14.52</v>
      </c>
      <c r="AC1471" t="n">
        <v>14.52</v>
      </c>
      <c r="AD1471" t="n">
        <v>14.529999999999973</v>
      </c>
      <c r="AE1471" t="n">
        <v>0.010000000000019327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-0.009999999999999787</v>
      </c>
      <c r="AK1471" t="n">
        <v>0.0</v>
      </c>
      <c r="AL1471" t="inlineStr">
        <is>
          <t>unreconciled</t>
        </is>
      </c>
      <c r="AM1471" t="inlineStr">
        <is>
          <t>Order Amount Mismatch (POS&gt;3PO)</t>
        </is>
      </c>
      <c r="AN1471" t="n">
        <v>14.53</v>
      </c>
      <c r="AO1471" t="n">
        <f>ROUND(P1471*100/H1471,2)</f>
        <v>0.0</v>
      </c>
      <c r="AP1471" t="n">
        <f>ROUND(Q1471*100/I1471,2)</f>
        <v>0.0</v>
      </c>
      <c r="AQ1471"/>
      <c r="AR1471"/>
      <c r="AS1471" t="n">
        <v>0.0</v>
      </c>
    </row>
    <row r="1472">
      <c r="A1472" s="1" t="n">
        <v>45233.0</v>
      </c>
      <c r="B1472" s="2" t="n">
        <v>45234.002175925925</v>
      </c>
      <c r="C1472" t="inlineStr">
        <is>
          <t>3140023012059387</t>
        </is>
      </c>
      <c r="D1472" t="inlineStr">
        <is>
          <t>POS0012</t>
        </is>
      </c>
      <c r="E1472" t="inlineStr">
        <is>
          <t>80</t>
        </is>
      </c>
      <c r="F1472" t="inlineStr">
        <is>
          <t>0023</t>
        </is>
      </c>
      <c r="G1472" t="inlineStr">
        <is>
          <t>5314899843</t>
        </is>
      </c>
      <c r="H1472" t="n">
        <v>248.0</v>
      </c>
      <c r="I1472" t="n">
        <v>236.19</v>
      </c>
      <c r="J1472" t="n">
        <v>199.05</v>
      </c>
      <c r="K1472" t="inlineStr">
        <is>
          <t>sale</t>
        </is>
      </c>
      <c r="L1472" t="inlineStr">
        <is>
          <t/>
        </is>
      </c>
      <c r="M1472" t="inlineStr">
        <is>
          <t/>
        </is>
      </c>
      <c r="N1472" t="n">
        <v>0.0</v>
      </c>
      <c r="O1472" t="n">
        <v>0.0</v>
      </c>
      <c r="P1472" t="n">
        <v>187.89</v>
      </c>
      <c r="Q1472" t="n">
        <v>187.88</v>
      </c>
      <c r="R1472" t="n">
        <v>37.14</v>
      </c>
      <c r="S1472" t="n">
        <v>37.14</v>
      </c>
      <c r="T1472" t="n">
        <v>2.36</v>
      </c>
      <c r="U1472" t="n">
        <v>2.36</v>
      </c>
      <c r="V1472" t="n">
        <v>35.83</v>
      </c>
      <c r="W1472" t="n">
        <v>35.83</v>
      </c>
      <c r="X1472" t="n">
        <v>3.1</v>
      </c>
      <c r="Y1472" t="n">
        <v>3.1</v>
      </c>
      <c r="Z1472" t="n">
        <v>7.01</v>
      </c>
      <c r="AA1472" t="n">
        <v>7.01</v>
      </c>
      <c r="AB1472" t="n">
        <v>11.82</v>
      </c>
      <c r="AC1472" t="n">
        <v>11.81</v>
      </c>
      <c r="AD1472" t="n">
        <v>11.810000000000002</v>
      </c>
      <c r="AE1472" t="n">
        <v>0.009999999999990905</v>
      </c>
      <c r="AF1472" t="n">
        <v>0.0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0.009999999999999787</v>
      </c>
      <c r="AL1472" t="inlineStr">
        <is>
          <t>unreconciled</t>
        </is>
      </c>
      <c r="AM1472" t="inlineStr">
        <is>
          <t>Order Amount Mismatch (POS&gt;3PO)</t>
        </is>
      </c>
      <c r="AN1472" t="n">
        <v>11.81</v>
      </c>
      <c r="AO1472" t="n">
        <f>ROUND(P1472*100/H1472,2)</f>
        <v>0.0</v>
      </c>
      <c r="AP1472" t="n">
        <f>ROUND(Q1472*100/I1472,2)</f>
        <v>0.0</v>
      </c>
      <c r="AQ1472"/>
      <c r="AR1472"/>
      <c r="AS1472" t="n">
        <v>0.0</v>
      </c>
    </row>
    <row r="1473">
      <c r="A1473" s="1" t="n">
        <v>45234.0</v>
      </c>
      <c r="B1473" s="2" t="n">
        <v>45234.519895833335</v>
      </c>
      <c r="C1473" t="inlineStr">
        <is>
          <t>3140094012085450</t>
        </is>
      </c>
      <c r="D1473" t="inlineStr">
        <is>
          <t>POS0012</t>
        </is>
      </c>
      <c r="E1473" t="inlineStr">
        <is>
          <t>65</t>
        </is>
      </c>
      <c r="F1473" t="inlineStr">
        <is>
          <t>0094</t>
        </is>
      </c>
      <c r="G1473" t="inlineStr">
        <is>
          <t>5314909172</t>
        </is>
      </c>
      <c r="H1473" t="n">
        <v>282.0</v>
      </c>
      <c r="I1473" t="n">
        <v>268.56</v>
      </c>
      <c r="J1473" t="n">
        <v>231.42</v>
      </c>
      <c r="K1473" t="inlineStr">
        <is>
          <t>sale</t>
        </is>
      </c>
      <c r="L1473" t="inlineStr">
        <is>
          <t/>
        </is>
      </c>
      <c r="M1473" t="inlineStr">
        <is>
          <t/>
        </is>
      </c>
      <c r="N1473" t="n">
        <v>0.0</v>
      </c>
      <c r="O1473" t="n">
        <v>0.0</v>
      </c>
      <c r="P1473" t="n">
        <v>212.56</v>
      </c>
      <c r="Q1473" t="n">
        <v>212.55</v>
      </c>
      <c r="R1473" t="n">
        <v>37.14</v>
      </c>
      <c r="S1473" t="n">
        <v>37.14</v>
      </c>
      <c r="T1473" t="n">
        <v>2.69</v>
      </c>
      <c r="U1473" t="n">
        <v>2.69</v>
      </c>
      <c r="V1473" t="n">
        <v>41.66</v>
      </c>
      <c r="W1473" t="n">
        <v>41.66</v>
      </c>
      <c r="X1473" t="n">
        <v>3.52</v>
      </c>
      <c r="Y1473" t="n">
        <v>3.52</v>
      </c>
      <c r="Z1473" t="n">
        <v>8.13</v>
      </c>
      <c r="AA1473" t="n">
        <v>8.13</v>
      </c>
      <c r="AB1473" t="n">
        <v>13.42</v>
      </c>
      <c r="AC1473" t="n">
        <v>13.43</v>
      </c>
      <c r="AD1473" t="n">
        <v>13.439999999999998</v>
      </c>
      <c r="AE1473" t="n">
        <v>0.009999999999990905</v>
      </c>
      <c r="AF1473" t="n">
        <v>0.0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-0.009999999999999787</v>
      </c>
      <c r="AL1473" t="inlineStr">
        <is>
          <t>unreconciled</t>
        </is>
      </c>
      <c r="AM1473" t="inlineStr">
        <is>
          <t>Order Amount Mismatch (POS&gt;3PO)</t>
        </is>
      </c>
      <c r="AN1473" t="n">
        <v>13.44</v>
      </c>
      <c r="AO1473" t="n">
        <f>ROUND(P1473*100/H1473,2)</f>
        <v>0.0</v>
      </c>
      <c r="AP1473" t="n">
        <f>ROUND(Q1473*100/I1473,2)</f>
        <v>0.0</v>
      </c>
      <c r="AQ1473"/>
      <c r="AR1473"/>
      <c r="AS1473" t="n">
        <v>0.0</v>
      </c>
    </row>
    <row r="1474">
      <c r="A1474" s="1" t="n">
        <v>45236.0</v>
      </c>
      <c r="B1474" s="2" t="n">
        <v>45236.48780092593</v>
      </c>
      <c r="C1474" t="inlineStr">
        <is>
          <t>3140023012059985</t>
        </is>
      </c>
      <c r="D1474" t="inlineStr">
        <is>
          <t>POS0012</t>
        </is>
      </c>
      <c r="E1474" t="inlineStr">
        <is>
          <t>77</t>
        </is>
      </c>
      <c r="F1474" t="inlineStr">
        <is>
          <t>0023</t>
        </is>
      </c>
      <c r="G1474" t="inlineStr">
        <is>
          <t>5314943595</t>
        </is>
      </c>
      <c r="H1474" t="n">
        <v>226.0</v>
      </c>
      <c r="I1474" t="n">
        <v>215.24</v>
      </c>
      <c r="J1474" t="n">
        <v>178.1</v>
      </c>
      <c r="K1474" t="inlineStr">
        <is>
          <t>sale</t>
        </is>
      </c>
      <c r="L1474" t="inlineStr">
        <is>
          <t/>
        </is>
      </c>
      <c r="M1474" t="inlineStr">
        <is>
          <t/>
        </is>
      </c>
      <c r="N1474" t="n">
        <v>0.0</v>
      </c>
      <c r="O1474" t="n">
        <v>0.0</v>
      </c>
      <c r="P1474" t="n">
        <v>171.93</v>
      </c>
      <c r="Q1474" t="n">
        <v>171.93</v>
      </c>
      <c r="R1474" t="n">
        <v>37.14</v>
      </c>
      <c r="S1474" t="n">
        <v>37.14</v>
      </c>
      <c r="T1474" t="n">
        <v>2.15</v>
      </c>
      <c r="U1474" t="n">
        <v>2.15</v>
      </c>
      <c r="V1474" t="n">
        <v>32.06</v>
      </c>
      <c r="W1474" t="n">
        <v>32.06</v>
      </c>
      <c r="X1474" t="n">
        <v>2.82</v>
      </c>
      <c r="Y1474" t="n">
        <v>2.82</v>
      </c>
      <c r="Z1474" t="n">
        <v>6.28</v>
      </c>
      <c r="AA1474" t="n">
        <v>6.28</v>
      </c>
      <c r="AB1474" t="n">
        <v>10.76</v>
      </c>
      <c r="AC1474" t="n">
        <v>10.76</v>
      </c>
      <c r="AD1474" t="n">
        <v>10.759999999999991</v>
      </c>
      <c r="AE1474" t="n">
        <v>0.0</v>
      </c>
      <c r="AF1474" t="n">
        <v>0.0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0.0</v>
      </c>
      <c r="AL1474" t="inlineStr">
        <is>
          <t>unreconciled</t>
        </is>
      </c>
      <c r="AM1474" t="inlineStr">
        <is>
          <t>Order Amount Mismatch (POS&gt;3PO)</t>
        </is>
      </c>
      <c r="AN1474" t="n">
        <v>10.76</v>
      </c>
      <c r="AO1474" t="n">
        <f>ROUND(P1474*100/H1474,2)</f>
        <v>0.0</v>
      </c>
      <c r="AP1474" t="n">
        <f>ROUND(Q1474*100/I1474,2)</f>
        <v>0.0</v>
      </c>
      <c r="AQ1474"/>
      <c r="AR1474"/>
      <c r="AS1474" t="n">
        <v>0.0</v>
      </c>
    </row>
    <row r="1475">
      <c r="A1475" s="1" t="n">
        <v>45235.0</v>
      </c>
      <c r="B1475" s="2" t="n">
        <v>45235.97084490741</v>
      </c>
      <c r="C1475" t="inlineStr">
        <is>
          <t>3140094012086380</t>
        </is>
      </c>
      <c r="D1475" t="inlineStr">
        <is>
          <t>POS0012</t>
        </is>
      </c>
      <c r="E1475" t="inlineStr">
        <is>
          <t>95</t>
        </is>
      </c>
      <c r="F1475" t="inlineStr">
        <is>
          <t>0094</t>
        </is>
      </c>
      <c r="G1475" t="inlineStr">
        <is>
          <t>5314948303</t>
        </is>
      </c>
      <c r="H1475" t="n">
        <v>357.0</v>
      </c>
      <c r="I1475" t="n">
        <v>340.01</v>
      </c>
      <c r="J1475" t="n">
        <v>302.87</v>
      </c>
      <c r="K1475" t="inlineStr">
        <is>
          <t>sale</t>
        </is>
      </c>
      <c r="L1475" t="inlineStr">
        <is>
          <t/>
        </is>
      </c>
      <c r="M1475" t="inlineStr">
        <is>
          <t/>
        </is>
      </c>
      <c r="N1475" t="n">
        <v>0.0</v>
      </c>
      <c r="O1475" t="n">
        <v>0.0</v>
      </c>
      <c r="P1475" t="n">
        <v>267.01</v>
      </c>
      <c r="Q1475" t="n">
        <v>267.0</v>
      </c>
      <c r="R1475" t="n">
        <v>37.14</v>
      </c>
      <c r="S1475" t="n">
        <v>37.14</v>
      </c>
      <c r="T1475" t="n">
        <v>3.4</v>
      </c>
      <c r="U1475" t="n">
        <v>3.4</v>
      </c>
      <c r="V1475" t="n">
        <v>54.52</v>
      </c>
      <c r="W1475" t="n">
        <v>54.52</v>
      </c>
      <c r="X1475" t="n">
        <v>4.46</v>
      </c>
      <c r="Y1475" t="n">
        <v>4.46</v>
      </c>
      <c r="Z1475" t="n">
        <v>10.62</v>
      </c>
      <c r="AA1475" t="n">
        <v>10.61</v>
      </c>
      <c r="AB1475" t="n">
        <v>17.0</v>
      </c>
      <c r="AC1475" t="n">
        <v>17.0</v>
      </c>
      <c r="AD1475" t="n">
        <v>16.99000000000001</v>
      </c>
      <c r="AE1475" t="n">
        <v>0.009999999999990905</v>
      </c>
      <c r="AF1475" t="n">
        <v>0.0</v>
      </c>
      <c r="AG1475" t="n">
        <v>0.0</v>
      </c>
      <c r="AH1475" t="n">
        <v>0.0</v>
      </c>
      <c r="AI1475" t="n">
        <v>0.0</v>
      </c>
      <c r="AJ1475" t="n">
        <v>0.009999999999999787</v>
      </c>
      <c r="AK1475" t="n">
        <v>0.0</v>
      </c>
      <c r="AL1475" t="inlineStr">
        <is>
          <t>unreconciled</t>
        </is>
      </c>
      <c r="AM1475" t="inlineStr">
        <is>
          <t>Order Amount Mismatch (POS&gt;3PO)</t>
        </is>
      </c>
      <c r="AN1475" t="n">
        <v>16.99</v>
      </c>
      <c r="AO1475" t="n">
        <f>ROUND(P1475*100/H1475,2)</f>
        <v>0.0</v>
      </c>
      <c r="AP1475" t="n">
        <f>ROUND(Q1475*100/I1475,2)</f>
        <v>0.0</v>
      </c>
      <c r="AQ1475"/>
      <c r="AR1475"/>
      <c r="AS1475" t="n">
        <v>0.0</v>
      </c>
    </row>
    <row r="1476">
      <c r="A1476" s="1" t="n">
        <v>45234.0</v>
      </c>
      <c r="B1476" s="2" t="n">
        <v>45234.752962962964</v>
      </c>
      <c r="C1476" t="inlineStr">
        <is>
          <t>3140094012085624</t>
        </is>
      </c>
      <c r="D1476" t="inlineStr">
        <is>
          <t>POS0012</t>
        </is>
      </c>
      <c r="E1476" t="inlineStr">
        <is>
          <t>39</t>
        </is>
      </c>
      <c r="F1476" t="inlineStr">
        <is>
          <t>0094</t>
        </is>
      </c>
      <c r="G1476" t="inlineStr">
        <is>
          <t>5314968379</t>
        </is>
      </c>
      <c r="H1476" t="n">
        <v>397.0</v>
      </c>
      <c r="I1476" t="n">
        <v>378.09</v>
      </c>
      <c r="J1476" t="n">
        <v>340.95</v>
      </c>
      <c r="K1476" t="inlineStr">
        <is>
          <t>sale</t>
        </is>
      </c>
      <c r="L1476" t="inlineStr">
        <is>
          <t/>
        </is>
      </c>
      <c r="M1476" t="inlineStr">
        <is>
          <t/>
        </is>
      </c>
      <c r="N1476" t="n">
        <v>0.0</v>
      </c>
      <c r="O1476" t="n">
        <v>0.0</v>
      </c>
      <c r="P1476" t="n">
        <v>296.04</v>
      </c>
      <c r="Q1476" t="n">
        <v>296.05</v>
      </c>
      <c r="R1476" t="n">
        <v>37.14</v>
      </c>
      <c r="S1476" t="n">
        <v>37.14</v>
      </c>
      <c r="T1476" t="n">
        <v>3.78</v>
      </c>
      <c r="U1476" t="n">
        <v>3.78</v>
      </c>
      <c r="V1476" t="n">
        <v>61.37</v>
      </c>
      <c r="W1476" t="n">
        <v>61.37</v>
      </c>
      <c r="X1476" t="n">
        <v>4.96</v>
      </c>
      <c r="Y1476" t="n">
        <v>4.96</v>
      </c>
      <c r="Z1476" t="n">
        <v>11.94</v>
      </c>
      <c r="AA1476" t="n">
        <v>11.94</v>
      </c>
      <c r="AB1476" t="n">
        <v>18.9</v>
      </c>
      <c r="AC1476" t="n">
        <v>18.91</v>
      </c>
      <c r="AD1476" t="n">
        <v>18.910000000000025</v>
      </c>
      <c r="AE1476" t="n">
        <v>-0.009999999999990905</v>
      </c>
      <c r="AF1476" t="n">
        <v>0.0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-0.010000000000001563</v>
      </c>
      <c r="AL1476" t="inlineStr">
        <is>
          <t>unreconciled</t>
        </is>
      </c>
      <c r="AM1476" t="inlineStr">
        <is>
          <t>Order Amount Mismatch (POS&gt;3PO)</t>
        </is>
      </c>
      <c r="AN1476" t="n">
        <v>18.91</v>
      </c>
      <c r="AO1476" t="n">
        <f>ROUND(P1476*100/H1476,2)</f>
        <v>0.0</v>
      </c>
      <c r="AP1476" t="n">
        <f>ROUND(Q1476*100/I1476,2)</f>
        <v>0.0</v>
      </c>
      <c r="AQ1476"/>
      <c r="AR1476"/>
      <c r="AS1476" t="n">
        <v>0.0</v>
      </c>
    </row>
    <row r="1477">
      <c r="A1477" s="1" t="n">
        <v>45234.0</v>
      </c>
      <c r="B1477" s="2" t="n">
        <v>45234.640023148146</v>
      </c>
      <c r="C1477" t="inlineStr">
        <is>
          <t>3140094012085551</t>
        </is>
      </c>
      <c r="D1477" t="inlineStr">
        <is>
          <t>POS0012</t>
        </is>
      </c>
      <c r="E1477" t="inlineStr">
        <is>
          <t>66</t>
        </is>
      </c>
      <c r="F1477" t="inlineStr">
        <is>
          <t>0094</t>
        </is>
      </c>
      <c r="G1477" t="inlineStr">
        <is>
          <t>5314974859</t>
        </is>
      </c>
      <c r="H1477" t="n">
        <v>452.0</v>
      </c>
      <c r="I1477" t="n">
        <v>430.47</v>
      </c>
      <c r="J1477" t="n">
        <v>393.33</v>
      </c>
      <c r="K1477" t="inlineStr">
        <is>
          <t>sale</t>
        </is>
      </c>
      <c r="L1477" t="inlineStr">
        <is>
          <t/>
        </is>
      </c>
      <c r="M1477" t="inlineStr">
        <is>
          <t/>
        </is>
      </c>
      <c r="N1477" t="n">
        <v>0.0</v>
      </c>
      <c r="O1477" t="n">
        <v>0.0</v>
      </c>
      <c r="P1477" t="n">
        <v>335.96</v>
      </c>
      <c r="Q1477" t="n">
        <v>335.95</v>
      </c>
      <c r="R1477" t="n">
        <v>37.14</v>
      </c>
      <c r="S1477" t="n">
        <v>37.14</v>
      </c>
      <c r="T1477" t="n">
        <v>4.3</v>
      </c>
      <c r="U1477" t="n">
        <v>4.3</v>
      </c>
      <c r="V1477" t="n">
        <v>70.8</v>
      </c>
      <c r="W1477" t="n">
        <v>70.8</v>
      </c>
      <c r="X1477" t="n">
        <v>5.65</v>
      </c>
      <c r="Y1477" t="n">
        <v>5.65</v>
      </c>
      <c r="Z1477" t="n">
        <v>13.76</v>
      </c>
      <c r="AA1477" t="n">
        <v>13.76</v>
      </c>
      <c r="AB1477" t="n">
        <v>21.52</v>
      </c>
      <c r="AC1477" t="n">
        <v>21.53</v>
      </c>
      <c r="AD1477" t="n">
        <v>21.529999999999973</v>
      </c>
      <c r="AE1477" t="n">
        <v>0.009999999999990905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-0.010000000000001563</v>
      </c>
      <c r="AL1477" t="inlineStr">
        <is>
          <t>unreconciled</t>
        </is>
      </c>
      <c r="AM1477" t="inlineStr">
        <is>
          <t>Order Amount Mismatch (POS&gt;3PO)</t>
        </is>
      </c>
      <c r="AN1477" t="n">
        <v>21.53</v>
      </c>
      <c r="AO1477" t="n">
        <f>ROUND(P1477*100/H1477,2)</f>
        <v>0.0</v>
      </c>
      <c r="AP1477" t="n">
        <f>ROUND(Q1477*100/I1477,2)</f>
        <v>0.0</v>
      </c>
      <c r="AQ1477"/>
      <c r="AR1477"/>
      <c r="AS1477" t="n">
        <v>0.0</v>
      </c>
    </row>
    <row r="1478">
      <c r="A1478" s="1" t="n">
        <v>45234.0</v>
      </c>
      <c r="B1478" s="2" t="n">
        <v>45234.63528935185</v>
      </c>
      <c r="C1478" t="inlineStr">
        <is>
          <t>3140094012085541</t>
        </is>
      </c>
      <c r="D1478" t="inlineStr">
        <is>
          <t>POS0012</t>
        </is>
      </c>
      <c r="E1478" t="inlineStr">
        <is>
          <t>56</t>
        </is>
      </c>
      <c r="F1478" t="inlineStr">
        <is>
          <t>0094</t>
        </is>
      </c>
      <c r="G1478" t="inlineStr">
        <is>
          <t>5314977788</t>
        </is>
      </c>
      <c r="H1478" t="n">
        <v>436.0</v>
      </c>
      <c r="I1478" t="n">
        <v>415.24</v>
      </c>
      <c r="J1478" t="n">
        <v>378.1</v>
      </c>
      <c r="K1478" t="inlineStr">
        <is>
          <t>sale</t>
        </is>
      </c>
      <c r="L1478" t="inlineStr">
        <is>
          <t/>
        </is>
      </c>
      <c r="M1478" t="inlineStr">
        <is>
          <t/>
        </is>
      </c>
      <c r="N1478" t="n">
        <v>0.0</v>
      </c>
      <c r="O1478" t="n">
        <v>0.0</v>
      </c>
      <c r="P1478" t="n">
        <v>324.35</v>
      </c>
      <c r="Q1478" t="n">
        <v>324.35</v>
      </c>
      <c r="R1478" t="n">
        <v>37.14</v>
      </c>
      <c r="S1478" t="n">
        <v>37.14</v>
      </c>
      <c r="T1478" t="n">
        <v>4.15</v>
      </c>
      <c r="U1478" t="n">
        <v>4.15</v>
      </c>
      <c r="V1478" t="n">
        <v>68.06</v>
      </c>
      <c r="W1478" t="n">
        <v>68.06</v>
      </c>
      <c r="X1478" t="n">
        <v>5.45</v>
      </c>
      <c r="Y1478" t="n">
        <v>5.45</v>
      </c>
      <c r="Z1478" t="n">
        <v>13.23</v>
      </c>
      <c r="AA1478" t="n">
        <v>13.23</v>
      </c>
      <c r="AB1478" t="n">
        <v>20.76</v>
      </c>
      <c r="AC1478" t="n">
        <v>20.76</v>
      </c>
      <c r="AD1478" t="n">
        <v>20.75999999999999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0.0</v>
      </c>
      <c r="AL1478" t="inlineStr">
        <is>
          <t>unreconciled</t>
        </is>
      </c>
      <c r="AM1478" t="inlineStr">
        <is>
          <t>Order Amount Mismatch (POS&gt;3PO)</t>
        </is>
      </c>
      <c r="AN1478" t="n">
        <v>20.76</v>
      </c>
      <c r="AO1478" t="n">
        <f>ROUND(P1478*100/H1478,2)</f>
        <v>0.0</v>
      </c>
      <c r="AP1478" t="n">
        <f>ROUND(Q1478*100/I1478,2)</f>
        <v>0.0</v>
      </c>
      <c r="AQ1478"/>
      <c r="AR1478"/>
      <c r="AS1478" t="n">
        <v>0.0</v>
      </c>
    </row>
    <row r="1479">
      <c r="A1479" s="1" t="n">
        <v>45233.0</v>
      </c>
      <c r="B1479" s="2" t="n">
        <v>45234.024363425924</v>
      </c>
      <c r="C1479" t="inlineStr">
        <is>
          <t>3140094012085424</t>
        </is>
      </c>
      <c r="D1479" t="inlineStr">
        <is>
          <t>POS0012</t>
        </is>
      </c>
      <c r="E1479" t="inlineStr">
        <is>
          <t>39</t>
        </is>
      </c>
      <c r="F1479" t="inlineStr">
        <is>
          <t>0094</t>
        </is>
      </c>
      <c r="G1479" t="inlineStr">
        <is>
          <t>5314995076</t>
        </is>
      </c>
      <c r="H1479" t="n">
        <v>575.0</v>
      </c>
      <c r="I1479" t="n">
        <v>547.62</v>
      </c>
      <c r="J1479" t="n">
        <v>510.48</v>
      </c>
      <c r="K1479" t="inlineStr">
        <is>
          <t>sale</t>
        </is>
      </c>
      <c r="L1479" t="inlineStr">
        <is>
          <t/>
        </is>
      </c>
      <c r="M1479" t="inlineStr">
        <is>
          <t/>
        </is>
      </c>
      <c r="N1479" t="n">
        <v>0.0</v>
      </c>
      <c r="O1479" t="n">
        <v>0.0</v>
      </c>
      <c r="P1479" t="n">
        <v>425.23</v>
      </c>
      <c r="Q1479" t="n">
        <v>425.21</v>
      </c>
      <c r="R1479" t="n">
        <v>37.14</v>
      </c>
      <c r="S1479" t="n">
        <v>37.14</v>
      </c>
      <c r="T1479" t="n">
        <v>5.48</v>
      </c>
      <c r="U1479" t="n">
        <v>5.48</v>
      </c>
      <c r="V1479" t="n">
        <v>91.89</v>
      </c>
      <c r="W1479" t="n">
        <v>91.89</v>
      </c>
      <c r="X1479" t="n">
        <v>7.19</v>
      </c>
      <c r="Y1479" t="n">
        <v>7.19</v>
      </c>
      <c r="Z1479" t="n">
        <v>17.83</v>
      </c>
      <c r="AA1479" t="n">
        <v>17.83</v>
      </c>
      <c r="AB1479" t="n">
        <v>27.38</v>
      </c>
      <c r="AC1479" t="n">
        <v>27.38</v>
      </c>
      <c r="AD1479" t="n">
        <v>27.379999999999995</v>
      </c>
      <c r="AE1479" t="n">
        <v>0.020000000000038654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0.0</v>
      </c>
      <c r="AL1479" t="inlineStr">
        <is>
          <t>unreconciled</t>
        </is>
      </c>
      <c r="AM1479" t="inlineStr">
        <is>
          <t>Order Amount Mismatch (POS&gt;3PO)</t>
        </is>
      </c>
      <c r="AN1479" t="n">
        <v>27.38</v>
      </c>
      <c r="AO1479" t="n">
        <f>ROUND(P1479*100/H1479,2)</f>
        <v>0.0</v>
      </c>
      <c r="AP1479" t="n">
        <f>ROUND(Q1479*100/I1479,2)</f>
        <v>0.0</v>
      </c>
      <c r="AQ1479"/>
      <c r="AR1479"/>
      <c r="AS1479" t="n">
        <v>0.0</v>
      </c>
    </row>
    <row r="1480">
      <c r="A1480" s="1" t="n">
        <v>45234.0</v>
      </c>
      <c r="B1480" s="2" t="n">
        <v>45234.86678240741</v>
      </c>
      <c r="C1480" t="inlineStr">
        <is>
          <t>3140094012085749</t>
        </is>
      </c>
      <c r="D1480" t="inlineStr">
        <is>
          <t>POS0012</t>
        </is>
      </c>
      <c r="E1480" t="inlineStr">
        <is>
          <t>64</t>
        </is>
      </c>
      <c r="F1480" t="inlineStr">
        <is>
          <t>0094</t>
        </is>
      </c>
      <c r="G1480" t="inlineStr">
        <is>
          <t>5315001474</t>
        </is>
      </c>
      <c r="H1480" t="n">
        <v>808.0</v>
      </c>
      <c r="I1480" t="n">
        <v>769.52</v>
      </c>
      <c r="J1480" t="n">
        <v>732.38</v>
      </c>
      <c r="K1480" t="inlineStr">
        <is>
          <t>sale</t>
        </is>
      </c>
      <c r="L1480" t="inlineStr">
        <is>
          <t/>
        </is>
      </c>
      <c r="M1480" t="inlineStr">
        <is>
          <t/>
        </is>
      </c>
      <c r="N1480" t="n">
        <v>0.0</v>
      </c>
      <c r="O1480" t="n">
        <v>0.0</v>
      </c>
      <c r="P1480" t="n">
        <v>594.34</v>
      </c>
      <c r="Q1480" t="n">
        <v>594.32</v>
      </c>
      <c r="R1480" t="n">
        <v>37.14</v>
      </c>
      <c r="S1480" t="n">
        <v>37.14</v>
      </c>
      <c r="T1480" t="n">
        <v>7.7</v>
      </c>
      <c r="U1480" t="n">
        <v>7.7</v>
      </c>
      <c r="V1480" t="n">
        <v>131.83</v>
      </c>
      <c r="W1480" t="n">
        <v>131.83</v>
      </c>
      <c r="X1480" t="n">
        <v>10.1</v>
      </c>
      <c r="Y1480" t="n">
        <v>10.1</v>
      </c>
      <c r="Z1480" t="n">
        <v>25.55</v>
      </c>
      <c r="AA1480" t="n">
        <v>25.55</v>
      </c>
      <c r="AB1480" t="n">
        <v>38.48</v>
      </c>
      <c r="AC1480" t="n">
        <v>38.48</v>
      </c>
      <c r="AD1480" t="n">
        <v>38.48000000000002</v>
      </c>
      <c r="AE1480" t="n">
        <v>0.01999999999998181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0.0</v>
      </c>
      <c r="AL1480" t="inlineStr">
        <is>
          <t>unreconciled</t>
        </is>
      </c>
      <c r="AM1480" t="inlineStr">
        <is>
          <t>Order Amount Mismatch (POS&gt;3PO)</t>
        </is>
      </c>
      <c r="AN1480" t="n">
        <v>38.48</v>
      </c>
      <c r="AO1480" t="n">
        <f>ROUND(P1480*100/H1480,2)</f>
        <v>0.0</v>
      </c>
      <c r="AP1480" t="n">
        <f>ROUND(Q1480*100/I1480,2)</f>
        <v>0.0</v>
      </c>
      <c r="AQ1480"/>
      <c r="AR1480"/>
      <c r="AS1480" t="n">
        <v>0.0</v>
      </c>
    </row>
    <row r="1481">
      <c r="A1481" s="1" t="n">
        <v>45235.0</v>
      </c>
      <c r="B1481" s="2" t="n">
        <v>45235.446493055555</v>
      </c>
      <c r="C1481" t="inlineStr">
        <is>
          <t>3140023012059740</t>
        </is>
      </c>
      <c r="D1481" t="inlineStr">
        <is>
          <t>POS0012</t>
        </is>
      </c>
      <c r="E1481" t="inlineStr">
        <is>
          <t>32</t>
        </is>
      </c>
      <c r="F1481" t="inlineStr">
        <is>
          <t>0023</t>
        </is>
      </c>
      <c r="G1481" t="inlineStr">
        <is>
          <t>5315010681</t>
        </is>
      </c>
      <c r="H1481" t="n">
        <v>157.0</v>
      </c>
      <c r="I1481" t="n">
        <v>149.52</v>
      </c>
      <c r="J1481" t="n">
        <v>112.38</v>
      </c>
      <c r="K1481" t="inlineStr">
        <is>
          <t>sale</t>
        </is>
      </c>
      <c r="L1481" t="inlineStr">
        <is>
          <t/>
        </is>
      </c>
      <c r="M1481" t="inlineStr">
        <is>
          <t/>
        </is>
      </c>
      <c r="N1481" t="n">
        <v>0.0</v>
      </c>
      <c r="O1481" t="n">
        <v>0.0</v>
      </c>
      <c r="P1481" t="n">
        <v>121.84</v>
      </c>
      <c r="Q1481" t="n">
        <v>121.84</v>
      </c>
      <c r="R1481" t="n">
        <v>37.14</v>
      </c>
      <c r="S1481" t="n">
        <v>37.14</v>
      </c>
      <c r="T1481" t="n">
        <v>1.5</v>
      </c>
      <c r="U1481" t="n">
        <v>1.5</v>
      </c>
      <c r="V1481" t="n">
        <v>20.23</v>
      </c>
      <c r="W1481" t="n">
        <v>20.23</v>
      </c>
      <c r="X1481" t="n">
        <v>1.96</v>
      </c>
      <c r="Y1481" t="n">
        <v>1.96</v>
      </c>
      <c r="Z1481" t="n">
        <v>3.99</v>
      </c>
      <c r="AA1481" t="n">
        <v>3.99</v>
      </c>
      <c r="AB1481" t="n">
        <v>7.48</v>
      </c>
      <c r="AC1481" t="n">
        <v>7.48</v>
      </c>
      <c r="AD1481" t="n">
        <v>7.47999999999999</v>
      </c>
      <c r="AE1481" t="n">
        <v>0.0</v>
      </c>
      <c r="AF1481" t="n">
        <v>0.0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0.0</v>
      </c>
      <c r="AL1481" t="inlineStr">
        <is>
          <t>unreconciled</t>
        </is>
      </c>
      <c r="AM1481" t="inlineStr">
        <is>
          <t>Order Amount Mismatch (POS&gt;3PO)</t>
        </is>
      </c>
      <c r="AN1481" t="n">
        <v>7.48</v>
      </c>
      <c r="AO1481" t="n">
        <f>ROUND(P1481*100/H1481,2)</f>
        <v>0.0</v>
      </c>
      <c r="AP1481" t="n">
        <f>ROUND(Q1481*100/I1481,2)</f>
        <v>0.0</v>
      </c>
      <c r="AQ1481"/>
      <c r="AR1481"/>
      <c r="AS1481" t="n">
        <v>0.0</v>
      </c>
    </row>
    <row r="1482">
      <c r="A1482" s="1" t="n">
        <v>45235.0</v>
      </c>
      <c r="B1482" s="2" t="n">
        <v>45235.891377314816</v>
      </c>
      <c r="C1482" t="inlineStr">
        <is>
          <t>3140094012086314</t>
        </is>
      </c>
      <c r="D1482" t="inlineStr">
        <is>
          <t>POS0012</t>
        </is>
      </c>
      <c r="E1482" t="inlineStr">
        <is>
          <t>29</t>
        </is>
      </c>
      <c r="F1482" t="inlineStr">
        <is>
          <t>0094</t>
        </is>
      </c>
      <c r="G1482" t="inlineStr">
        <is>
          <t>5315014311</t>
        </is>
      </c>
      <c r="H1482" t="n">
        <v>221.0</v>
      </c>
      <c r="I1482" t="n">
        <v>210.47</v>
      </c>
      <c r="J1482" t="n">
        <v>173.33</v>
      </c>
      <c r="K1482" t="inlineStr">
        <is>
          <t>sale</t>
        </is>
      </c>
      <c r="L1482" t="inlineStr">
        <is>
          <t/>
        </is>
      </c>
      <c r="M1482" t="inlineStr">
        <is>
          <t/>
        </is>
      </c>
      <c r="N1482" t="n">
        <v>0.0</v>
      </c>
      <c r="O1482" t="n">
        <v>0.0</v>
      </c>
      <c r="P1482" t="n">
        <v>168.3</v>
      </c>
      <c r="Q1482" t="n">
        <v>168.29</v>
      </c>
      <c r="R1482" t="n">
        <v>37.14</v>
      </c>
      <c r="S1482" t="n">
        <v>37.14</v>
      </c>
      <c r="T1482" t="n">
        <v>2.1</v>
      </c>
      <c r="U1482" t="n">
        <v>2.1</v>
      </c>
      <c r="V1482" t="n">
        <v>31.2</v>
      </c>
      <c r="W1482" t="n">
        <v>31.2</v>
      </c>
      <c r="X1482" t="n">
        <v>2.76</v>
      </c>
      <c r="Y1482" t="n">
        <v>2.76</v>
      </c>
      <c r="Z1482" t="n">
        <v>6.11</v>
      </c>
      <c r="AA1482" t="n">
        <v>6.12</v>
      </c>
      <c r="AB1482" t="n">
        <v>10.52</v>
      </c>
      <c r="AC1482" t="n">
        <v>10.52</v>
      </c>
      <c r="AD1482" t="n">
        <v>10.530000000000001</v>
      </c>
      <c r="AE1482" t="n">
        <v>0.010000000000019327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-0.009999999999999787</v>
      </c>
      <c r="AK1482" t="n">
        <v>0.0</v>
      </c>
      <c r="AL1482" t="inlineStr">
        <is>
          <t>unreconciled</t>
        </is>
      </c>
      <c r="AM1482" t="inlineStr">
        <is>
          <t>Order Amount Mismatch (POS&gt;3PO)</t>
        </is>
      </c>
      <c r="AN1482" t="n">
        <v>10.53</v>
      </c>
      <c r="AO1482" t="n">
        <f>ROUND(P1482*100/H1482,2)</f>
        <v>0.0</v>
      </c>
      <c r="AP1482" t="n">
        <f>ROUND(Q1482*100/I1482,2)</f>
        <v>0.0</v>
      </c>
      <c r="AQ1482"/>
      <c r="AR1482"/>
      <c r="AS1482" t="n">
        <v>0.0</v>
      </c>
    </row>
    <row r="1483">
      <c r="A1483" s="1" t="n">
        <v>45234.0</v>
      </c>
      <c r="B1483" s="2" t="n">
        <v>45234.54418981481</v>
      </c>
      <c r="C1483" t="inlineStr">
        <is>
          <t>3140023012059456</t>
        </is>
      </c>
      <c r="D1483" t="inlineStr">
        <is>
          <t>POS0012</t>
        </is>
      </c>
      <c r="E1483" t="inlineStr">
        <is>
          <t>48</t>
        </is>
      </c>
      <c r="F1483" t="inlineStr">
        <is>
          <t>0023</t>
        </is>
      </c>
      <c r="G1483" t="inlineStr">
        <is>
          <t>5315015273</t>
        </is>
      </c>
      <c r="H1483" t="n">
        <v>266.0</v>
      </c>
      <c r="I1483" t="n">
        <v>253.33</v>
      </c>
      <c r="J1483" t="n">
        <v>216.19</v>
      </c>
      <c r="K1483" t="inlineStr">
        <is>
          <t>sale</t>
        </is>
      </c>
      <c r="L1483" t="inlineStr">
        <is>
          <t/>
        </is>
      </c>
      <c r="M1483" t="inlineStr">
        <is>
          <t/>
        </is>
      </c>
      <c r="N1483" t="n">
        <v>0.0</v>
      </c>
      <c r="O1483" t="n">
        <v>0.0</v>
      </c>
      <c r="P1483" t="n">
        <v>200.97</v>
      </c>
      <c r="Q1483" t="n">
        <v>200.98</v>
      </c>
      <c r="R1483" t="n">
        <v>37.14</v>
      </c>
      <c r="S1483" t="n">
        <v>37.14</v>
      </c>
      <c r="T1483" t="n">
        <v>2.53</v>
      </c>
      <c r="U1483" t="n">
        <v>2.53</v>
      </c>
      <c r="V1483" t="n">
        <v>38.91</v>
      </c>
      <c r="W1483" t="n">
        <v>38.91</v>
      </c>
      <c r="X1483" t="n">
        <v>3.32</v>
      </c>
      <c r="Y1483" t="n">
        <v>3.32</v>
      </c>
      <c r="Z1483" t="n">
        <v>7.6</v>
      </c>
      <c r="AA1483" t="n">
        <v>7.6</v>
      </c>
      <c r="AB1483" t="n">
        <v>12.66</v>
      </c>
      <c r="AC1483" t="n">
        <v>12.67</v>
      </c>
      <c r="AD1483" t="n">
        <v>12.669999999999987</v>
      </c>
      <c r="AE1483" t="n">
        <v>-0.009999999999990905</v>
      </c>
      <c r="AF1483" t="n">
        <v>0.0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-0.009999999999999787</v>
      </c>
      <c r="AL1483" t="inlineStr">
        <is>
          <t>unreconciled</t>
        </is>
      </c>
      <c r="AM1483" t="inlineStr">
        <is>
          <t>Order Amount Mismatch (POS&gt;3PO)</t>
        </is>
      </c>
      <c r="AN1483" t="n">
        <v>12.67</v>
      </c>
      <c r="AO1483" t="n">
        <f>ROUND(P1483*100/H1483,2)</f>
        <v>0.0</v>
      </c>
      <c r="AP1483" t="n">
        <f>ROUND(Q1483*100/I1483,2)</f>
        <v>0.0</v>
      </c>
      <c r="AQ1483"/>
      <c r="AR1483"/>
      <c r="AS1483" t="n">
        <v>0.0</v>
      </c>
    </row>
    <row r="1484">
      <c r="A1484" s="1" t="n">
        <v>45235.0</v>
      </c>
      <c r="B1484" s="2" t="n">
        <v>45235.963009259256</v>
      </c>
      <c r="C1484" t="inlineStr">
        <is>
          <t>3140023012059914</t>
        </is>
      </c>
      <c r="D1484" t="inlineStr">
        <is>
          <t>POS0012</t>
        </is>
      </c>
      <c r="E1484" t="inlineStr">
        <is>
          <t>06</t>
        </is>
      </c>
      <c r="F1484" t="inlineStr">
        <is>
          <t>0023</t>
        </is>
      </c>
      <c r="G1484" t="inlineStr">
        <is>
          <t>5315026734</t>
        </is>
      </c>
      <c r="H1484" t="n">
        <v>339.0</v>
      </c>
      <c r="I1484" t="n">
        <v>322.86</v>
      </c>
      <c r="J1484" t="n">
        <v>285.72</v>
      </c>
      <c r="K1484" t="inlineStr">
        <is>
          <t>sale</t>
        </is>
      </c>
      <c r="L1484" t="inlineStr">
        <is>
          <t/>
        </is>
      </c>
      <c r="M1484" t="inlineStr">
        <is>
          <t/>
        </is>
      </c>
      <c r="N1484" t="n">
        <v>0.0</v>
      </c>
      <c r="O1484" t="n">
        <v>0.0</v>
      </c>
      <c r="P1484" t="n">
        <v>253.94</v>
      </c>
      <c r="Q1484" t="n">
        <v>253.92</v>
      </c>
      <c r="R1484" t="n">
        <v>37.14</v>
      </c>
      <c r="S1484" t="n">
        <v>37.14</v>
      </c>
      <c r="T1484" t="n">
        <v>3.23</v>
      </c>
      <c r="U1484" t="n">
        <v>3.23</v>
      </c>
      <c r="V1484" t="n">
        <v>51.43</v>
      </c>
      <c r="W1484" t="n">
        <v>51.43</v>
      </c>
      <c r="X1484" t="n">
        <v>4.24</v>
      </c>
      <c r="Y1484" t="n">
        <v>4.24</v>
      </c>
      <c r="Z1484" t="n">
        <v>10.02</v>
      </c>
      <c r="AA1484" t="n">
        <v>10.02</v>
      </c>
      <c r="AB1484" t="n">
        <v>16.14</v>
      </c>
      <c r="AC1484" t="n">
        <v>16.14</v>
      </c>
      <c r="AD1484" t="n">
        <v>16.139999999999986</v>
      </c>
      <c r="AE1484" t="n">
        <v>0.020000000000010232</v>
      </c>
      <c r="AF1484" t="n">
        <v>0.0</v>
      </c>
      <c r="AG1484" t="n">
        <v>0.0</v>
      </c>
      <c r="AH1484" t="n">
        <v>0.0</v>
      </c>
      <c r="AI1484" t="n">
        <v>0.0</v>
      </c>
      <c r="AJ1484" t="n">
        <v>0.0</v>
      </c>
      <c r="AK1484" t="n">
        <v>0.0</v>
      </c>
      <c r="AL1484" t="inlineStr">
        <is>
          <t>unreconciled</t>
        </is>
      </c>
      <c r="AM1484" t="inlineStr">
        <is>
          <t>Order Amount Mismatch (POS&gt;3PO)</t>
        </is>
      </c>
      <c r="AN1484" t="n">
        <v>16.14</v>
      </c>
      <c r="AO1484" t="n">
        <f>ROUND(P1484*100/H1484,2)</f>
        <v>0.0</v>
      </c>
      <c r="AP1484" t="n">
        <f>ROUND(Q1484*100/I1484,2)</f>
        <v>0.0</v>
      </c>
      <c r="AQ1484"/>
      <c r="AR1484"/>
      <c r="AS1484" t="n">
        <v>0.0</v>
      </c>
    </row>
    <row r="1485">
      <c r="A1485" s="1" t="n">
        <v>45234.0</v>
      </c>
      <c r="B1485" s="2" t="n">
        <v>45234.959375</v>
      </c>
      <c r="C1485" t="inlineStr">
        <is>
          <t>3140094012085838</t>
        </is>
      </c>
      <c r="D1485" t="inlineStr">
        <is>
          <t>POS0012</t>
        </is>
      </c>
      <c r="E1485" t="inlineStr">
        <is>
          <t>53</t>
        </is>
      </c>
      <c r="F1485" t="inlineStr">
        <is>
          <t>0094</t>
        </is>
      </c>
      <c r="G1485" t="inlineStr">
        <is>
          <t>5315044823</t>
        </is>
      </c>
      <c r="H1485" t="n">
        <v>654.0</v>
      </c>
      <c r="I1485" t="n">
        <v>622.84</v>
      </c>
      <c r="J1485" t="n">
        <v>585.7</v>
      </c>
      <c r="K1485" t="inlineStr">
        <is>
          <t>sale</t>
        </is>
      </c>
      <c r="L1485" t="inlineStr">
        <is>
          <t/>
        </is>
      </c>
      <c r="M1485" t="inlineStr">
        <is>
          <t/>
        </is>
      </c>
      <c r="N1485" t="n">
        <v>0.0</v>
      </c>
      <c r="O1485" t="n">
        <v>0.0</v>
      </c>
      <c r="P1485" t="n">
        <v>482.56</v>
      </c>
      <c r="Q1485" t="n">
        <v>482.54</v>
      </c>
      <c r="R1485" t="n">
        <v>37.14</v>
      </c>
      <c r="S1485" t="n">
        <v>37.14</v>
      </c>
      <c r="T1485" t="n">
        <v>6.23</v>
      </c>
      <c r="U1485" t="n">
        <v>6.23</v>
      </c>
      <c r="V1485" t="n">
        <v>105.43</v>
      </c>
      <c r="W1485" t="n">
        <v>105.43</v>
      </c>
      <c r="X1485" t="n">
        <v>8.17</v>
      </c>
      <c r="Y1485" t="n">
        <v>8.17</v>
      </c>
      <c r="Z1485" t="n">
        <v>20.45</v>
      </c>
      <c r="AA1485" t="n">
        <v>20.45</v>
      </c>
      <c r="AB1485" t="n">
        <v>31.14</v>
      </c>
      <c r="AC1485" t="n">
        <v>31.14</v>
      </c>
      <c r="AD1485" t="n">
        <v>31.159999999999968</v>
      </c>
      <c r="AE1485" t="n">
        <v>0.01999999999998181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0.0</v>
      </c>
      <c r="AL1485" t="inlineStr">
        <is>
          <t>unreconciled</t>
        </is>
      </c>
      <c r="AM1485" t="inlineStr">
        <is>
          <t>Order Amount Mismatch (POS&gt;3PO)</t>
        </is>
      </c>
      <c r="AN1485" t="n">
        <v>31.16</v>
      </c>
      <c r="AO1485" t="n">
        <f>ROUND(P1485*100/H1485,2)</f>
        <v>0.0</v>
      </c>
      <c r="AP1485" t="n">
        <f>ROUND(Q1485*100/I1485,2)</f>
        <v>0.0</v>
      </c>
      <c r="AQ1485"/>
      <c r="AR1485"/>
      <c r="AS1485" t="n">
        <v>0.0</v>
      </c>
    </row>
    <row r="1486">
      <c r="A1486" s="1" t="n">
        <v>45236.0</v>
      </c>
      <c r="B1486" s="2" t="n">
        <v>45236.69673611111</v>
      </c>
      <c r="C1486" t="inlineStr">
        <is>
          <t>3140023012060046</t>
        </is>
      </c>
      <c r="D1486" t="inlineStr">
        <is>
          <t>POS0012</t>
        </is>
      </c>
      <c r="E1486" t="inlineStr">
        <is>
          <t>38</t>
        </is>
      </c>
      <c r="F1486" t="inlineStr">
        <is>
          <t>0023</t>
        </is>
      </c>
      <c r="G1486" t="inlineStr">
        <is>
          <t>5315046170</t>
        </is>
      </c>
      <c r="H1486" t="n">
        <v>189.0</v>
      </c>
      <c r="I1486" t="n">
        <v>180.0</v>
      </c>
      <c r="J1486" t="n">
        <v>142.86</v>
      </c>
      <c r="K1486" t="inlineStr">
        <is>
          <t>sale</t>
        </is>
      </c>
      <c r="L1486" t="inlineStr">
        <is>
          <t/>
        </is>
      </c>
      <c r="M1486" t="inlineStr">
        <is>
          <t/>
        </is>
      </c>
      <c r="N1486" t="n">
        <v>0.0</v>
      </c>
      <c r="O1486" t="n">
        <v>0.0</v>
      </c>
      <c r="P1486" t="n">
        <v>145.08</v>
      </c>
      <c r="Q1486" t="n">
        <v>145.08</v>
      </c>
      <c r="R1486" t="n">
        <v>37.14</v>
      </c>
      <c r="S1486" t="n">
        <v>37.14</v>
      </c>
      <c r="T1486" t="n">
        <v>1.8</v>
      </c>
      <c r="U1486" t="n">
        <v>1.8</v>
      </c>
      <c r="V1486" t="n">
        <v>25.71</v>
      </c>
      <c r="W1486" t="n">
        <v>25.71</v>
      </c>
      <c r="X1486" t="n">
        <v>2.36</v>
      </c>
      <c r="Y1486" t="n">
        <v>2.36</v>
      </c>
      <c r="Z1486" t="n">
        <v>5.05</v>
      </c>
      <c r="AA1486" t="n">
        <v>5.05</v>
      </c>
      <c r="AB1486" t="n">
        <v>9.0</v>
      </c>
      <c r="AC1486" t="n">
        <v>9.0</v>
      </c>
      <c r="AD1486" t="n">
        <v>9.0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0.0</v>
      </c>
      <c r="AL1486" t="inlineStr">
        <is>
          <t>unreconciled</t>
        </is>
      </c>
      <c r="AM1486" t="inlineStr">
        <is>
          <t>Order Amount Mismatch (POS&gt;3PO)</t>
        </is>
      </c>
      <c r="AN1486" t="n">
        <v>9.0</v>
      </c>
      <c r="AO1486" t="n">
        <f>ROUND(P1486*100/H1486,2)</f>
        <v>0.0</v>
      </c>
      <c r="AP1486" t="n">
        <f>ROUND(Q1486*100/I1486,2)</f>
        <v>0.0</v>
      </c>
      <c r="AQ1486"/>
      <c r="AR1486"/>
      <c r="AS1486" t="n">
        <v>0.0</v>
      </c>
    </row>
    <row r="1487">
      <c r="A1487" s="1" t="n">
        <v>45234.0</v>
      </c>
      <c r="B1487" s="2" t="n">
        <v>45234.96724537037</v>
      </c>
      <c r="C1487" t="inlineStr">
        <is>
          <t>3140094012085842</t>
        </is>
      </c>
      <c r="D1487" t="inlineStr">
        <is>
          <t>POS0012</t>
        </is>
      </c>
      <c r="E1487" t="inlineStr">
        <is>
          <t>57</t>
        </is>
      </c>
      <c r="F1487" t="inlineStr">
        <is>
          <t>0094</t>
        </is>
      </c>
      <c r="G1487" t="inlineStr">
        <is>
          <t>5315049439</t>
        </is>
      </c>
      <c r="H1487" t="n">
        <v>98.0</v>
      </c>
      <c r="I1487" t="n">
        <v>93.33</v>
      </c>
      <c r="J1487" t="n">
        <v>56.19</v>
      </c>
      <c r="K1487" t="inlineStr">
        <is>
          <t>sale</t>
        </is>
      </c>
      <c r="L1487" t="inlineStr">
        <is>
          <t/>
        </is>
      </c>
      <c r="M1487" t="inlineStr">
        <is>
          <t/>
        </is>
      </c>
      <c r="N1487" t="n">
        <v>0.0</v>
      </c>
      <c r="O1487" t="n">
        <v>0.0</v>
      </c>
      <c r="P1487" t="n">
        <v>79.02</v>
      </c>
      <c r="Q1487" t="n">
        <v>79.02</v>
      </c>
      <c r="R1487" t="n">
        <v>37.14</v>
      </c>
      <c r="S1487" t="n">
        <v>37.14</v>
      </c>
      <c r="T1487" t="n">
        <v>0.93</v>
      </c>
      <c r="U1487" t="n">
        <v>0.93</v>
      </c>
      <c r="V1487" t="n">
        <v>10.11</v>
      </c>
      <c r="W1487" t="n">
        <v>10.11</v>
      </c>
      <c r="X1487" t="n">
        <v>1.23</v>
      </c>
      <c r="Y1487" t="n">
        <v>1.22</v>
      </c>
      <c r="Z1487" t="n">
        <v>2.04</v>
      </c>
      <c r="AA1487" t="n">
        <v>2.04</v>
      </c>
      <c r="AB1487" t="n">
        <v>4.66</v>
      </c>
      <c r="AC1487" t="n">
        <v>4.67</v>
      </c>
      <c r="AD1487" t="n">
        <v>4.670000000000002</v>
      </c>
      <c r="AE1487" t="n">
        <v>0.0</v>
      </c>
      <c r="AF1487" t="n">
        <v>0.0</v>
      </c>
      <c r="AG1487" t="n">
        <v>0.0</v>
      </c>
      <c r="AH1487" t="n">
        <v>0.0</v>
      </c>
      <c r="AI1487" t="n">
        <v>0.010000000000000009</v>
      </c>
      <c r="AJ1487" t="n">
        <v>0.0</v>
      </c>
      <c r="AK1487" t="n">
        <v>-0.009999999999999787</v>
      </c>
      <c r="AL1487" t="inlineStr">
        <is>
          <t>unreconciled</t>
        </is>
      </c>
      <c r="AM1487" t="inlineStr">
        <is>
          <t>Order Amount Mismatch (POS&gt;3PO)</t>
        </is>
      </c>
      <c r="AN1487" t="n">
        <v>4.67</v>
      </c>
      <c r="AO1487" t="n">
        <f>ROUND(P1487*100/H1487,2)</f>
        <v>0.0</v>
      </c>
      <c r="AP1487" t="n">
        <f>ROUND(Q1487*100/I1487,2)</f>
        <v>0.0</v>
      </c>
      <c r="AQ1487"/>
      <c r="AR1487"/>
      <c r="AS1487" t="n">
        <v>0.0</v>
      </c>
    </row>
    <row r="1488">
      <c r="A1488" s="1" t="n">
        <v>45234.0</v>
      </c>
      <c r="B1488" s="2" t="n">
        <v>45234.62238425926</v>
      </c>
      <c r="C1488" t="inlineStr">
        <is>
          <t>3140094012085524</t>
        </is>
      </c>
      <c r="D1488" t="inlineStr">
        <is>
          <t>POS0012</t>
        </is>
      </c>
      <c r="E1488" t="inlineStr">
        <is>
          <t>39</t>
        </is>
      </c>
      <c r="F1488" t="inlineStr">
        <is>
          <t>0094</t>
        </is>
      </c>
      <c r="G1488" t="inlineStr">
        <is>
          <t>5315055950</t>
        </is>
      </c>
      <c r="H1488" t="n">
        <v>388.0</v>
      </c>
      <c r="I1488" t="n">
        <v>369.52</v>
      </c>
      <c r="J1488" t="n">
        <v>332.38</v>
      </c>
      <c r="K1488" t="inlineStr">
        <is>
          <t>sale</t>
        </is>
      </c>
      <c r="L1488" t="inlineStr">
        <is>
          <t/>
        </is>
      </c>
      <c r="M1488" t="inlineStr">
        <is>
          <t/>
        </is>
      </c>
      <c r="N1488" t="n">
        <v>0.0</v>
      </c>
      <c r="O1488" t="n">
        <v>0.0</v>
      </c>
      <c r="P1488" t="n">
        <v>289.5</v>
      </c>
      <c r="Q1488" t="n">
        <v>289.5</v>
      </c>
      <c r="R1488" t="n">
        <v>37.14</v>
      </c>
      <c r="S1488" t="n">
        <v>37.14</v>
      </c>
      <c r="T1488" t="n">
        <v>3.7</v>
      </c>
      <c r="U1488" t="n">
        <v>3.7</v>
      </c>
      <c r="V1488" t="n">
        <v>59.83</v>
      </c>
      <c r="W1488" t="n">
        <v>59.83</v>
      </c>
      <c r="X1488" t="n">
        <v>4.85</v>
      </c>
      <c r="Y1488" t="n">
        <v>4.85</v>
      </c>
      <c r="Z1488" t="n">
        <v>11.64</v>
      </c>
      <c r="AA1488" t="n">
        <v>11.64</v>
      </c>
      <c r="AB1488" t="n">
        <v>18.48</v>
      </c>
      <c r="AC1488" t="n">
        <v>18.48</v>
      </c>
      <c r="AD1488" t="n">
        <v>18.480000000000018</v>
      </c>
      <c r="AE1488" t="n">
        <v>0.0</v>
      </c>
      <c r="AF1488" t="n">
        <v>0.0</v>
      </c>
      <c r="AG1488" t="n">
        <v>0.0</v>
      </c>
      <c r="AH1488" t="n">
        <v>0.0</v>
      </c>
      <c r="AI1488" t="n">
        <v>0.0</v>
      </c>
      <c r="AJ1488" t="n">
        <v>0.0</v>
      </c>
      <c r="AK1488" t="n">
        <v>0.0</v>
      </c>
      <c r="AL1488" t="inlineStr">
        <is>
          <t>unreconciled</t>
        </is>
      </c>
      <c r="AM1488" t="inlineStr">
        <is>
          <t>Order Amount Mismatch (POS&gt;3PO)</t>
        </is>
      </c>
      <c r="AN1488" t="n">
        <v>18.48</v>
      </c>
      <c r="AO1488" t="n">
        <f>ROUND(P1488*100/H1488,2)</f>
        <v>0.0</v>
      </c>
      <c r="AP1488" t="n">
        <f>ROUND(Q1488*100/I1488,2)</f>
        <v>0.0</v>
      </c>
      <c r="AQ1488"/>
      <c r="AR1488"/>
      <c r="AS1488" t="n">
        <v>0.0</v>
      </c>
    </row>
    <row r="1489">
      <c r="A1489" s="1" t="n">
        <v>45234.0</v>
      </c>
      <c r="B1489" s="2" t="n">
        <v>45234.570023148146</v>
      </c>
      <c r="C1489" t="inlineStr">
        <is>
          <t>3140094012085481</t>
        </is>
      </c>
      <c r="D1489" t="inlineStr">
        <is>
          <t>POS0012</t>
        </is>
      </c>
      <c r="E1489" t="inlineStr">
        <is>
          <t>96</t>
        </is>
      </c>
      <c r="F1489" t="inlineStr">
        <is>
          <t>0094</t>
        </is>
      </c>
      <c r="G1489" t="inlineStr">
        <is>
          <t>5315069847</t>
        </is>
      </c>
      <c r="H1489" t="n">
        <v>261.0</v>
      </c>
      <c r="I1489" t="n">
        <v>248.57</v>
      </c>
      <c r="J1489" t="n">
        <v>211.43</v>
      </c>
      <c r="K1489" t="inlineStr">
        <is>
          <t>sale</t>
        </is>
      </c>
      <c r="L1489" t="inlineStr">
        <is>
          <t/>
        </is>
      </c>
      <c r="M1489" t="inlineStr">
        <is>
          <t/>
        </is>
      </c>
      <c r="N1489" t="n">
        <v>0.0</v>
      </c>
      <c r="O1489" t="n">
        <v>0.0</v>
      </c>
      <c r="P1489" t="n">
        <v>197.32</v>
      </c>
      <c r="Q1489" t="n">
        <v>197.31</v>
      </c>
      <c r="R1489" t="n">
        <v>37.14</v>
      </c>
      <c r="S1489" t="n">
        <v>37.14</v>
      </c>
      <c r="T1489" t="n">
        <v>2.49</v>
      </c>
      <c r="U1489" t="n">
        <v>2.49</v>
      </c>
      <c r="V1489" t="n">
        <v>38.06</v>
      </c>
      <c r="W1489" t="n">
        <v>38.06</v>
      </c>
      <c r="X1489" t="n">
        <v>3.26</v>
      </c>
      <c r="Y1489" t="n">
        <v>3.26</v>
      </c>
      <c r="Z1489" t="n">
        <v>7.44</v>
      </c>
      <c r="AA1489" t="n">
        <v>7.44</v>
      </c>
      <c r="AB1489" t="n">
        <v>12.42</v>
      </c>
      <c r="AC1489" t="n">
        <v>12.43</v>
      </c>
      <c r="AD1489" t="n">
        <v>12.430000000000007</v>
      </c>
      <c r="AE1489" t="n">
        <v>0.009999999999990905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0.0</v>
      </c>
      <c r="AK1489" t="n">
        <v>-0.009999999999999787</v>
      </c>
      <c r="AL1489" t="inlineStr">
        <is>
          <t>unreconciled</t>
        </is>
      </c>
      <c r="AM1489" t="inlineStr">
        <is>
          <t>Order Amount Mismatch (POS&gt;3PO)</t>
        </is>
      </c>
      <c r="AN1489" t="n">
        <v>12.43</v>
      </c>
      <c r="AO1489" t="n">
        <f>ROUND(P1489*100/H1489,2)</f>
        <v>0.0</v>
      </c>
      <c r="AP1489" t="n">
        <f>ROUND(Q1489*100/I1489,2)</f>
        <v>0.0</v>
      </c>
      <c r="AQ1489"/>
      <c r="AR1489"/>
      <c r="AS1489" t="n">
        <v>0.0</v>
      </c>
    </row>
    <row r="1490">
      <c r="A1490" s="1" t="n">
        <v>45234.0</v>
      </c>
      <c r="B1490" s="2" t="n">
        <v>45234.994675925926</v>
      </c>
      <c r="C1490" t="inlineStr">
        <is>
          <t>3140094012085870</t>
        </is>
      </c>
      <c r="D1490" t="inlineStr">
        <is>
          <t>POS0012</t>
        </is>
      </c>
      <c r="E1490" t="inlineStr">
        <is>
          <t>85</t>
        </is>
      </c>
      <c r="F1490" t="inlineStr">
        <is>
          <t>0094</t>
        </is>
      </c>
      <c r="G1490" t="inlineStr">
        <is>
          <t>5315069894</t>
        </is>
      </c>
      <c r="H1490" t="n">
        <v>303.0</v>
      </c>
      <c r="I1490" t="n">
        <v>288.58</v>
      </c>
      <c r="J1490" t="n">
        <v>251.44</v>
      </c>
      <c r="K1490" t="inlineStr">
        <is>
          <t>sale</t>
        </is>
      </c>
      <c r="L1490" t="inlineStr">
        <is>
          <t/>
        </is>
      </c>
      <c r="M1490" t="inlineStr">
        <is>
          <t/>
        </is>
      </c>
      <c r="N1490" t="n">
        <v>0.0</v>
      </c>
      <c r="O1490" t="n">
        <v>0.0</v>
      </c>
      <c r="P1490" t="n">
        <v>227.81</v>
      </c>
      <c r="Q1490" t="n">
        <v>227.8</v>
      </c>
      <c r="R1490" t="n">
        <v>37.14</v>
      </c>
      <c r="S1490" t="n">
        <v>37.14</v>
      </c>
      <c r="T1490" t="n">
        <v>2.89</v>
      </c>
      <c r="U1490" t="n">
        <v>2.89</v>
      </c>
      <c r="V1490" t="n">
        <v>45.26</v>
      </c>
      <c r="W1490" t="n">
        <v>45.26</v>
      </c>
      <c r="X1490" t="n">
        <v>3.79</v>
      </c>
      <c r="Y1490" t="n">
        <v>3.79</v>
      </c>
      <c r="Z1490" t="n">
        <v>8.83</v>
      </c>
      <c r="AA1490" t="n">
        <v>8.83</v>
      </c>
      <c r="AB1490" t="n">
        <v>14.42</v>
      </c>
      <c r="AC1490" t="n">
        <v>14.43</v>
      </c>
      <c r="AD1490" t="n">
        <v>14.420000000000016</v>
      </c>
      <c r="AE1490" t="n">
        <v>0.009999999999990905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0.0</v>
      </c>
      <c r="AK1490" t="n">
        <v>-0.009999999999999787</v>
      </c>
      <c r="AL1490" t="inlineStr">
        <is>
          <t>unreconciled</t>
        </is>
      </c>
      <c r="AM1490" t="inlineStr">
        <is>
          <t>Order Amount Mismatch (POS&gt;3PO)</t>
        </is>
      </c>
      <c r="AN1490" t="n">
        <v>14.42</v>
      </c>
      <c r="AO1490" t="n">
        <f>ROUND(P1490*100/H1490,2)</f>
        <v>0.0</v>
      </c>
      <c r="AP1490" t="n">
        <f>ROUND(Q1490*100/I1490,2)</f>
        <v>0.0</v>
      </c>
      <c r="AQ1490"/>
      <c r="AR1490"/>
      <c r="AS1490" t="n">
        <v>0.0</v>
      </c>
    </row>
    <row r="1491">
      <c r="A1491" s="1" t="n">
        <v>45234.0</v>
      </c>
      <c r="B1491" s="2" t="n">
        <v>45234.702048611114</v>
      </c>
      <c r="C1491" t="inlineStr">
        <is>
          <t>3140094012085592</t>
        </is>
      </c>
      <c r="D1491" t="inlineStr">
        <is>
          <t>POS0012</t>
        </is>
      </c>
      <c r="E1491" t="inlineStr">
        <is>
          <t>07</t>
        </is>
      </c>
      <c r="F1491" t="inlineStr">
        <is>
          <t>0094</t>
        </is>
      </c>
      <c r="G1491" t="inlineStr">
        <is>
          <t>5315089392</t>
        </is>
      </c>
      <c r="H1491" t="n">
        <v>324.0</v>
      </c>
      <c r="I1491" t="n">
        <v>308.57</v>
      </c>
      <c r="J1491" t="n">
        <v>271.43</v>
      </c>
      <c r="K1491" t="inlineStr">
        <is>
          <t>sale</t>
        </is>
      </c>
      <c r="L1491" t="inlineStr">
        <is>
          <t/>
        </is>
      </c>
      <c r="M1491" t="inlineStr">
        <is>
          <t/>
        </is>
      </c>
      <c r="N1491" t="n">
        <v>0.0</v>
      </c>
      <c r="O1491" t="n">
        <v>0.0</v>
      </c>
      <c r="P1491" t="n">
        <v>243.05</v>
      </c>
      <c r="Q1491" t="n">
        <v>243.04</v>
      </c>
      <c r="R1491" t="n">
        <v>37.14</v>
      </c>
      <c r="S1491" t="n">
        <v>37.14</v>
      </c>
      <c r="T1491" t="n">
        <v>3.09</v>
      </c>
      <c r="U1491" t="n">
        <v>3.09</v>
      </c>
      <c r="V1491" t="n">
        <v>48.86</v>
      </c>
      <c r="W1491" t="n">
        <v>48.86</v>
      </c>
      <c r="X1491" t="n">
        <v>4.05</v>
      </c>
      <c r="Y1491" t="n">
        <v>4.05</v>
      </c>
      <c r="Z1491" t="n">
        <v>9.52</v>
      </c>
      <c r="AA1491" t="n">
        <v>9.52</v>
      </c>
      <c r="AB1491" t="n">
        <v>15.42</v>
      </c>
      <c r="AC1491" t="n">
        <v>15.43</v>
      </c>
      <c r="AD1491" t="n">
        <v>15.430000000000007</v>
      </c>
      <c r="AE1491" t="n">
        <v>0.010000000000019327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-0.009999999999999787</v>
      </c>
      <c r="AL1491" t="inlineStr">
        <is>
          <t>unreconciled</t>
        </is>
      </c>
      <c r="AM1491" t="inlineStr">
        <is>
          <t>Order Amount Mismatch (POS&gt;3PO)</t>
        </is>
      </c>
      <c r="AN1491" t="n">
        <v>15.43</v>
      </c>
      <c r="AO1491" t="n">
        <f>ROUND(P1491*100/H1491,2)</f>
        <v>0.0</v>
      </c>
      <c r="AP1491" t="n">
        <f>ROUND(Q1491*100/I1491,2)</f>
        <v>0.0</v>
      </c>
      <c r="AQ1491"/>
      <c r="AR1491"/>
      <c r="AS1491" t="n">
        <v>0.0</v>
      </c>
    </row>
    <row r="1492">
      <c r="A1492" s="1" t="n">
        <v>45234.0</v>
      </c>
      <c r="B1492" s="2" t="n">
        <v>45235.036631944444</v>
      </c>
      <c r="C1492" t="inlineStr">
        <is>
          <t>3140094012085925</t>
        </is>
      </c>
      <c r="D1492" t="inlineStr">
        <is>
          <t>POS0012</t>
        </is>
      </c>
      <c r="E1492" t="inlineStr">
        <is>
          <t>40</t>
        </is>
      </c>
      <c r="F1492" t="inlineStr">
        <is>
          <t>0094</t>
        </is>
      </c>
      <c r="G1492" t="inlineStr">
        <is>
          <t>5315097438</t>
        </is>
      </c>
      <c r="H1492" t="n">
        <v>225.0</v>
      </c>
      <c r="I1492" t="n">
        <v>214.28</v>
      </c>
      <c r="J1492" t="n">
        <v>177.14</v>
      </c>
      <c r="K1492" t="inlineStr">
        <is>
          <t>sale</t>
        </is>
      </c>
      <c r="L1492" t="inlineStr">
        <is>
          <t/>
        </is>
      </c>
      <c r="M1492" t="inlineStr">
        <is>
          <t/>
        </is>
      </c>
      <c r="N1492" t="n">
        <v>0.0</v>
      </c>
      <c r="O1492" t="n">
        <v>0.0</v>
      </c>
      <c r="P1492" t="n">
        <v>171.19</v>
      </c>
      <c r="Q1492" t="n">
        <v>171.21</v>
      </c>
      <c r="R1492" t="n">
        <v>37.14</v>
      </c>
      <c r="S1492" t="n">
        <v>37.14</v>
      </c>
      <c r="T1492" t="n">
        <v>2.14</v>
      </c>
      <c r="U1492" t="n">
        <v>2.14</v>
      </c>
      <c r="V1492" t="n">
        <v>31.89</v>
      </c>
      <c r="W1492" t="n">
        <v>31.89</v>
      </c>
      <c r="X1492" t="n">
        <v>2.81</v>
      </c>
      <c r="Y1492" t="n">
        <v>2.81</v>
      </c>
      <c r="Z1492" t="n">
        <v>6.25</v>
      </c>
      <c r="AA1492" t="n">
        <v>6.25</v>
      </c>
      <c r="AB1492" t="n">
        <v>10.72</v>
      </c>
      <c r="AC1492" t="n">
        <v>10.72</v>
      </c>
      <c r="AD1492" t="n">
        <v>10.719999999999999</v>
      </c>
      <c r="AE1492" t="n">
        <v>-0.020000000000010232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0.0</v>
      </c>
      <c r="AL1492" t="inlineStr">
        <is>
          <t>unreconciled</t>
        </is>
      </c>
      <c r="AM1492" t="inlineStr">
        <is>
          <t>Order Amount Mismatch (POS&gt;3PO)</t>
        </is>
      </c>
      <c r="AN1492" t="n">
        <v>10.72</v>
      </c>
      <c r="AO1492" t="n">
        <f>ROUND(P1492*100/H1492,2)</f>
        <v>0.0</v>
      </c>
      <c r="AP1492" t="n">
        <f>ROUND(Q1492*100/I1492,2)</f>
        <v>0.0</v>
      </c>
      <c r="AQ1492"/>
      <c r="AR1492"/>
      <c r="AS1492" t="n">
        <v>0.0</v>
      </c>
    </row>
    <row r="1493">
      <c r="A1493" s="1" t="n">
        <v>45234.0</v>
      </c>
      <c r="B1493" s="2" t="n">
        <v>45234.49144675926</v>
      </c>
      <c r="C1493" t="inlineStr">
        <is>
          <t>3140023012059441</t>
        </is>
      </c>
      <c r="D1493" t="inlineStr">
        <is>
          <t>POS0012</t>
        </is>
      </c>
      <c r="E1493" t="inlineStr">
        <is>
          <t>33</t>
        </is>
      </c>
      <c r="F1493" t="inlineStr">
        <is>
          <t>0023</t>
        </is>
      </c>
      <c r="G1493" t="inlineStr">
        <is>
          <t>5315100061</t>
        </is>
      </c>
      <c r="H1493" t="n">
        <v>301.0</v>
      </c>
      <c r="I1493" t="n">
        <v>286.67</v>
      </c>
      <c r="J1493" t="n">
        <v>249.53</v>
      </c>
      <c r="K1493" t="inlineStr">
        <is>
          <t>sale</t>
        </is>
      </c>
      <c r="L1493" t="inlineStr">
        <is>
          <t/>
        </is>
      </c>
      <c r="M1493" t="inlineStr">
        <is>
          <t/>
        </is>
      </c>
      <c r="N1493" t="n">
        <v>0.0</v>
      </c>
      <c r="O1493" t="n">
        <v>0.0</v>
      </c>
      <c r="P1493" t="n">
        <v>226.36</v>
      </c>
      <c r="Q1493" t="n">
        <v>226.35</v>
      </c>
      <c r="R1493" t="n">
        <v>37.14</v>
      </c>
      <c r="S1493" t="n">
        <v>37.14</v>
      </c>
      <c r="T1493" t="n">
        <v>2.87</v>
      </c>
      <c r="U1493" t="n">
        <v>2.87</v>
      </c>
      <c r="V1493" t="n">
        <v>44.92</v>
      </c>
      <c r="W1493" t="n">
        <v>44.92</v>
      </c>
      <c r="X1493" t="n">
        <v>3.76</v>
      </c>
      <c r="Y1493" t="n">
        <v>3.76</v>
      </c>
      <c r="Z1493" t="n">
        <v>8.76</v>
      </c>
      <c r="AA1493" t="n">
        <v>8.77</v>
      </c>
      <c r="AB1493" t="n">
        <v>14.34</v>
      </c>
      <c r="AC1493" t="n">
        <v>14.34</v>
      </c>
      <c r="AD1493" t="n">
        <v>14.329999999999984</v>
      </c>
      <c r="AE1493" t="n">
        <v>0.010000000000019327</v>
      </c>
      <c r="AF1493" t="n">
        <v>0.0</v>
      </c>
      <c r="AG1493" t="n">
        <v>0.0</v>
      </c>
      <c r="AH1493" t="n">
        <v>0.0</v>
      </c>
      <c r="AI1493" t="n">
        <v>0.0</v>
      </c>
      <c r="AJ1493" t="n">
        <v>-0.009999999999999787</v>
      </c>
      <c r="AK1493" t="n">
        <v>0.0</v>
      </c>
      <c r="AL1493" t="inlineStr">
        <is>
          <t>unreconciled</t>
        </is>
      </c>
      <c r="AM1493" t="inlineStr">
        <is>
          <t>Order Amount Mismatch (POS&gt;3PO)</t>
        </is>
      </c>
      <c r="AN1493" t="n">
        <v>14.33</v>
      </c>
      <c r="AO1493" t="n">
        <f>ROUND(P1493*100/H1493,2)</f>
        <v>0.0</v>
      </c>
      <c r="AP1493" t="n">
        <f>ROUND(Q1493*100/I1493,2)</f>
        <v>0.0</v>
      </c>
      <c r="AQ1493"/>
      <c r="AR1493"/>
      <c r="AS1493" t="n">
        <v>0.0</v>
      </c>
    </row>
    <row r="1494">
      <c r="A1494" s="1" t="n">
        <v>45235.0</v>
      </c>
      <c r="B1494" s="2" t="n">
        <v>45235.539872685185</v>
      </c>
      <c r="C1494" t="inlineStr">
        <is>
          <t>3140094012085975</t>
        </is>
      </c>
      <c r="D1494" t="inlineStr">
        <is>
          <t>POS0012</t>
        </is>
      </c>
      <c r="E1494" t="inlineStr">
        <is>
          <t>90</t>
        </is>
      </c>
      <c r="F1494" t="inlineStr">
        <is>
          <t>0094</t>
        </is>
      </c>
      <c r="G1494" t="inlineStr">
        <is>
          <t>5315105468</t>
        </is>
      </c>
      <c r="H1494" t="n">
        <v>275.0</v>
      </c>
      <c r="I1494" t="n">
        <v>261.9</v>
      </c>
      <c r="J1494" t="n">
        <v>224.76</v>
      </c>
      <c r="K1494" t="inlineStr">
        <is>
          <t>sale</t>
        </is>
      </c>
      <c r="L1494" t="inlineStr">
        <is>
          <t/>
        </is>
      </c>
      <c r="M1494" t="inlineStr">
        <is>
          <t/>
        </is>
      </c>
      <c r="N1494" t="n">
        <v>0.0</v>
      </c>
      <c r="O1494" t="n">
        <v>0.0</v>
      </c>
      <c r="P1494" t="n">
        <v>207.48</v>
      </c>
      <c r="Q1494" t="n">
        <v>207.48</v>
      </c>
      <c r="R1494" t="n">
        <v>37.14</v>
      </c>
      <c r="S1494" t="n">
        <v>37.14</v>
      </c>
      <c r="T1494" t="n">
        <v>2.62</v>
      </c>
      <c r="U1494" t="n">
        <v>2.62</v>
      </c>
      <c r="V1494" t="n">
        <v>40.46</v>
      </c>
      <c r="W1494" t="n">
        <v>40.46</v>
      </c>
      <c r="X1494" t="n">
        <v>3.44</v>
      </c>
      <c r="Y1494" t="n">
        <v>3.44</v>
      </c>
      <c r="Z1494" t="n">
        <v>7.9</v>
      </c>
      <c r="AA1494" t="n">
        <v>7.9</v>
      </c>
      <c r="AB1494" t="n">
        <v>13.1</v>
      </c>
      <c r="AC1494" t="n">
        <v>13.1</v>
      </c>
      <c r="AD1494" t="n">
        <v>13.100000000000023</v>
      </c>
      <c r="AE1494" t="n">
        <v>0.0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0.0</v>
      </c>
      <c r="AL1494" t="inlineStr">
        <is>
          <t>unreconciled</t>
        </is>
      </c>
      <c r="AM1494" t="inlineStr">
        <is>
          <t>Order Amount Mismatch (POS&gt;3PO)</t>
        </is>
      </c>
      <c r="AN1494" t="n">
        <v>13.1</v>
      </c>
      <c r="AO1494" t="n">
        <f>ROUND(P1494*100/H1494,2)</f>
        <v>0.0</v>
      </c>
      <c r="AP1494" t="n">
        <f>ROUND(Q1494*100/I1494,2)</f>
        <v>0.0</v>
      </c>
      <c r="AQ1494"/>
      <c r="AR1494"/>
      <c r="AS1494" t="n">
        <v>0.0</v>
      </c>
    </row>
    <row r="1495">
      <c r="A1495" s="1" t="n">
        <v>45234.0</v>
      </c>
      <c r="B1495" s="2" t="n">
        <v>45234.67344907407</v>
      </c>
      <c r="C1495" t="inlineStr">
        <is>
          <t>3140094012085570</t>
        </is>
      </c>
      <c r="D1495" t="inlineStr">
        <is>
          <t>POS0012</t>
        </is>
      </c>
      <c r="E1495" t="inlineStr">
        <is>
          <t>85</t>
        </is>
      </c>
      <c r="F1495" t="inlineStr">
        <is>
          <t>0094</t>
        </is>
      </c>
      <c r="G1495" t="inlineStr">
        <is>
          <t>5315105538</t>
        </is>
      </c>
      <c r="H1495" t="n">
        <v>308.0</v>
      </c>
      <c r="I1495" t="n">
        <v>293.33</v>
      </c>
      <c r="J1495" t="n">
        <v>256.19</v>
      </c>
      <c r="K1495" t="inlineStr">
        <is>
          <t>sale</t>
        </is>
      </c>
      <c r="L1495" t="inlineStr">
        <is>
          <t/>
        </is>
      </c>
      <c r="M1495" t="inlineStr">
        <is>
          <t/>
        </is>
      </c>
      <c r="N1495" t="n">
        <v>0.0</v>
      </c>
      <c r="O1495" t="n">
        <v>0.0</v>
      </c>
      <c r="P1495" t="n">
        <v>231.45</v>
      </c>
      <c r="Q1495" t="n">
        <v>231.44</v>
      </c>
      <c r="R1495" t="n">
        <v>37.14</v>
      </c>
      <c r="S1495" t="n">
        <v>37.14</v>
      </c>
      <c r="T1495" t="n">
        <v>2.93</v>
      </c>
      <c r="U1495" t="n">
        <v>2.93</v>
      </c>
      <c r="V1495" t="n">
        <v>46.11</v>
      </c>
      <c r="W1495" t="n">
        <v>46.11</v>
      </c>
      <c r="X1495" t="n">
        <v>3.85</v>
      </c>
      <c r="Y1495" t="n">
        <v>3.85</v>
      </c>
      <c r="Z1495" t="n">
        <v>8.99</v>
      </c>
      <c r="AA1495" t="n">
        <v>8.99</v>
      </c>
      <c r="AB1495" t="n">
        <v>14.66</v>
      </c>
      <c r="AC1495" t="n">
        <v>14.67</v>
      </c>
      <c r="AD1495" t="n">
        <v>14.670000000000016</v>
      </c>
      <c r="AE1495" t="n">
        <v>0.009999999999990905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-0.009999999999999787</v>
      </c>
      <c r="AL1495" t="inlineStr">
        <is>
          <t>unreconciled</t>
        </is>
      </c>
      <c r="AM1495" t="inlineStr">
        <is>
          <t>Order Amount Mismatch (POS&gt;3PO)</t>
        </is>
      </c>
      <c r="AN1495" t="n">
        <v>14.67</v>
      </c>
      <c r="AO1495" t="n">
        <f>ROUND(P1495*100/H1495,2)</f>
        <v>0.0</v>
      </c>
      <c r="AP1495" t="n">
        <f>ROUND(Q1495*100/I1495,2)</f>
        <v>0.0</v>
      </c>
      <c r="AQ1495"/>
      <c r="AR1495"/>
      <c r="AS1495" t="n">
        <v>0.0</v>
      </c>
    </row>
    <row r="1496">
      <c r="A1496" s="1" t="n">
        <v>45235.0</v>
      </c>
      <c r="B1496" s="2" t="n">
        <v>45235.92851851852</v>
      </c>
      <c r="C1496" t="inlineStr">
        <is>
          <t>3140094012086347</t>
        </is>
      </c>
      <c r="D1496" t="inlineStr">
        <is>
          <t>POS0012</t>
        </is>
      </c>
      <c r="E1496" t="inlineStr">
        <is>
          <t>62</t>
        </is>
      </c>
      <c r="F1496" t="inlineStr">
        <is>
          <t>0094</t>
        </is>
      </c>
      <c r="G1496" t="inlineStr">
        <is>
          <t>5315109003</t>
        </is>
      </c>
      <c r="H1496" t="n">
        <v>366.0</v>
      </c>
      <c r="I1496" t="n">
        <v>348.57</v>
      </c>
      <c r="J1496" t="n">
        <v>311.43</v>
      </c>
      <c r="K1496" t="inlineStr">
        <is>
          <t>sale</t>
        </is>
      </c>
      <c r="L1496" t="inlineStr">
        <is>
          <t/>
        </is>
      </c>
      <c r="M1496" t="inlineStr">
        <is>
          <t/>
        </is>
      </c>
      <c r="N1496" t="n">
        <v>0.0</v>
      </c>
      <c r="O1496" t="n">
        <v>0.0</v>
      </c>
      <c r="P1496" t="n">
        <v>273.52</v>
      </c>
      <c r="Q1496" t="n">
        <v>273.54</v>
      </c>
      <c r="R1496" t="n">
        <v>37.14</v>
      </c>
      <c r="S1496" t="n">
        <v>37.14</v>
      </c>
      <c r="T1496" t="n">
        <v>3.49</v>
      </c>
      <c r="U1496" t="n">
        <v>3.49</v>
      </c>
      <c r="V1496" t="n">
        <v>56.06</v>
      </c>
      <c r="W1496" t="n">
        <v>56.06</v>
      </c>
      <c r="X1496" t="n">
        <v>4.58</v>
      </c>
      <c r="Y1496" t="n">
        <v>4.58</v>
      </c>
      <c r="Z1496" t="n">
        <v>10.92</v>
      </c>
      <c r="AA1496" t="n">
        <v>10.91</v>
      </c>
      <c r="AB1496" t="n">
        <v>17.42</v>
      </c>
      <c r="AC1496" t="n">
        <v>17.43</v>
      </c>
      <c r="AD1496" t="n">
        <v>17.430000000000007</v>
      </c>
      <c r="AE1496" t="n">
        <v>-0.020000000000038654</v>
      </c>
      <c r="AF1496" t="n">
        <v>0.0</v>
      </c>
      <c r="AG1496" t="n">
        <v>0.0</v>
      </c>
      <c r="AH1496" t="n">
        <v>0.0</v>
      </c>
      <c r="AI1496" t="n">
        <v>0.0</v>
      </c>
      <c r="AJ1496" t="n">
        <v>0.009999999999999787</v>
      </c>
      <c r="AK1496" t="n">
        <v>-0.00999999999999801</v>
      </c>
      <c r="AL1496" t="inlineStr">
        <is>
          <t>unreconciled</t>
        </is>
      </c>
      <c r="AM1496" t="inlineStr">
        <is>
          <t>Order Amount Mismatch (POS&gt;3PO)</t>
        </is>
      </c>
      <c r="AN1496" t="n">
        <v>17.43</v>
      </c>
      <c r="AO1496" t="n">
        <f>ROUND(P1496*100/H1496,2)</f>
        <v>0.0</v>
      </c>
      <c r="AP1496" t="n">
        <f>ROUND(Q1496*100/I1496,2)</f>
        <v>0.0</v>
      </c>
      <c r="AQ1496"/>
      <c r="AR1496"/>
      <c r="AS1496" t="n">
        <v>0.0</v>
      </c>
    </row>
    <row r="1497">
      <c r="A1497" s="1" t="n">
        <v>45236.0</v>
      </c>
      <c r="B1497" s="2" t="n">
        <v>45236.64053240741</v>
      </c>
      <c r="C1497" t="inlineStr">
        <is>
          <t>3140023012060031</t>
        </is>
      </c>
      <c r="D1497" t="inlineStr">
        <is>
          <t>POS0012</t>
        </is>
      </c>
      <c r="E1497" t="inlineStr">
        <is>
          <t>23</t>
        </is>
      </c>
      <c r="F1497" t="inlineStr">
        <is>
          <t>0023</t>
        </is>
      </c>
      <c r="G1497" t="inlineStr">
        <is>
          <t>5315109629</t>
        </is>
      </c>
      <c r="H1497" t="n">
        <v>139.0</v>
      </c>
      <c r="I1497" t="n">
        <v>132.38</v>
      </c>
      <c r="J1497" t="n">
        <v>95.24</v>
      </c>
      <c r="K1497" t="inlineStr">
        <is>
          <t>sale</t>
        </is>
      </c>
      <c r="L1497" t="inlineStr">
        <is>
          <t/>
        </is>
      </c>
      <c r="M1497" t="inlineStr">
        <is>
          <t/>
        </is>
      </c>
      <c r="N1497" t="n">
        <v>0.0</v>
      </c>
      <c r="O1497" t="n">
        <v>0.0</v>
      </c>
      <c r="P1497" t="n">
        <v>108.78</v>
      </c>
      <c r="Q1497" t="n">
        <v>108.78</v>
      </c>
      <c r="R1497" t="n">
        <v>37.14</v>
      </c>
      <c r="S1497" t="n">
        <v>37.14</v>
      </c>
      <c r="T1497" t="n">
        <v>1.32</v>
      </c>
      <c r="U1497" t="n">
        <v>1.32</v>
      </c>
      <c r="V1497" t="n">
        <v>17.14</v>
      </c>
      <c r="W1497" t="n">
        <v>17.14</v>
      </c>
      <c r="X1497" t="n">
        <v>1.74</v>
      </c>
      <c r="Y1497" t="n">
        <v>1.74</v>
      </c>
      <c r="Z1497" t="n">
        <v>3.4</v>
      </c>
      <c r="AA1497" t="n">
        <v>3.4</v>
      </c>
      <c r="AB1497" t="n">
        <v>6.62</v>
      </c>
      <c r="AC1497" t="n">
        <v>6.62</v>
      </c>
      <c r="AD1497" t="n">
        <v>6.6200000000000045</v>
      </c>
      <c r="AE1497" t="n">
        <v>0.0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0.0</v>
      </c>
      <c r="AL1497" t="inlineStr">
        <is>
          <t>unreconciled</t>
        </is>
      </c>
      <c r="AM1497" t="inlineStr">
        <is>
          <t>Order Amount Mismatch (POS&gt;3PO)</t>
        </is>
      </c>
      <c r="AN1497" t="n">
        <v>6.62</v>
      </c>
      <c r="AO1497" t="n">
        <f>ROUND(P1497*100/H1497,2)</f>
        <v>0.0</v>
      </c>
      <c r="AP1497" t="n">
        <f>ROUND(Q1497*100/I1497,2)</f>
        <v>0.0</v>
      </c>
      <c r="AQ1497"/>
      <c r="AR1497"/>
      <c r="AS1497" t="n">
        <v>0.0</v>
      </c>
    </row>
    <row r="1498">
      <c r="A1498" s="1" t="n">
        <v>45235.0</v>
      </c>
      <c r="B1498" s="2" t="n">
        <v>45235.91392361111</v>
      </c>
      <c r="C1498" t="inlineStr">
        <is>
          <t>3140094012086329</t>
        </is>
      </c>
      <c r="D1498" t="inlineStr">
        <is>
          <t>POS0012</t>
        </is>
      </c>
      <c r="E1498" t="inlineStr">
        <is>
          <t>44</t>
        </is>
      </c>
      <c r="F1498" t="inlineStr">
        <is>
          <t>0094</t>
        </is>
      </c>
      <c r="G1498" t="inlineStr">
        <is>
          <t>5315114561</t>
        </is>
      </c>
      <c r="H1498" t="n">
        <v>913.0</v>
      </c>
      <c r="I1498" t="n">
        <v>869.53</v>
      </c>
      <c r="J1498" t="n">
        <v>832.39</v>
      </c>
      <c r="K1498" t="inlineStr">
        <is>
          <t>sale</t>
        </is>
      </c>
      <c r="L1498" t="inlineStr">
        <is>
          <t/>
        </is>
      </c>
      <c r="M1498" t="inlineStr">
        <is>
          <t/>
        </is>
      </c>
      <c r="N1498" t="n">
        <v>0.0</v>
      </c>
      <c r="O1498" t="n">
        <v>0.0</v>
      </c>
      <c r="P1498" t="n">
        <v>670.57</v>
      </c>
      <c r="Q1498" t="n">
        <v>670.57</v>
      </c>
      <c r="R1498" t="n">
        <v>37.14</v>
      </c>
      <c r="S1498" t="n">
        <v>37.14</v>
      </c>
      <c r="T1498" t="n">
        <v>8.7</v>
      </c>
      <c r="U1498" t="n">
        <v>8.7</v>
      </c>
      <c r="V1498" t="n">
        <v>149.83</v>
      </c>
      <c r="W1498" t="n">
        <v>149.83</v>
      </c>
      <c r="X1498" t="n">
        <v>11.41</v>
      </c>
      <c r="Y1498" t="n">
        <v>11.41</v>
      </c>
      <c r="Z1498" t="n">
        <v>29.02</v>
      </c>
      <c r="AA1498" t="n">
        <v>29.02</v>
      </c>
      <c r="AB1498" t="n">
        <v>43.48</v>
      </c>
      <c r="AC1498" t="n">
        <v>43.48</v>
      </c>
      <c r="AD1498" t="n">
        <v>43.47000000000003</v>
      </c>
      <c r="AE1498" t="n">
        <v>0.0</v>
      </c>
      <c r="AF1498" t="n">
        <v>0.0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0.0</v>
      </c>
      <c r="AL1498" t="inlineStr">
        <is>
          <t>unreconciled</t>
        </is>
      </c>
      <c r="AM1498" t="inlineStr">
        <is>
          <t>Order Amount Mismatch (POS&gt;3PO)</t>
        </is>
      </c>
      <c r="AN1498" t="n">
        <v>43.47</v>
      </c>
      <c r="AO1498" t="n">
        <f>ROUND(P1498*100/H1498,2)</f>
        <v>0.0</v>
      </c>
      <c r="AP1498" t="n">
        <f>ROUND(Q1498*100/I1498,2)</f>
        <v>0.0</v>
      </c>
      <c r="AQ1498"/>
      <c r="AR1498"/>
      <c r="AS1498" t="n">
        <v>0.0</v>
      </c>
    </row>
    <row r="1499">
      <c r="A1499" s="1" t="n">
        <v>45235.0</v>
      </c>
      <c r="B1499" s="2" t="n">
        <v>45235.60302083333</v>
      </c>
      <c r="C1499" t="inlineStr">
        <is>
          <t>3140094012086022</t>
        </is>
      </c>
      <c r="D1499" t="inlineStr">
        <is>
          <t>POS0012</t>
        </is>
      </c>
      <c r="E1499" t="inlineStr">
        <is>
          <t>37</t>
        </is>
      </c>
      <c r="F1499" t="inlineStr">
        <is>
          <t>0094</t>
        </is>
      </c>
      <c r="G1499" t="inlineStr">
        <is>
          <t>5315116669</t>
        </is>
      </c>
      <c r="H1499" t="n">
        <v>335.0</v>
      </c>
      <c r="I1499" t="n">
        <v>319.04</v>
      </c>
      <c r="J1499" t="n">
        <v>281.9</v>
      </c>
      <c r="K1499" t="inlineStr">
        <is>
          <t>sale</t>
        </is>
      </c>
      <c r="L1499" t="inlineStr">
        <is>
          <t/>
        </is>
      </c>
      <c r="M1499" t="inlineStr">
        <is>
          <t/>
        </is>
      </c>
      <c r="N1499" t="n">
        <v>0.0</v>
      </c>
      <c r="O1499" t="n">
        <v>0.0</v>
      </c>
      <c r="P1499" t="n">
        <v>251.03</v>
      </c>
      <c r="Q1499" t="n">
        <v>251.03</v>
      </c>
      <c r="R1499" t="n">
        <v>37.14</v>
      </c>
      <c r="S1499" t="n">
        <v>37.14</v>
      </c>
      <c r="T1499" t="n">
        <v>3.19</v>
      </c>
      <c r="U1499" t="n">
        <v>3.19</v>
      </c>
      <c r="V1499" t="n">
        <v>50.74</v>
      </c>
      <c r="W1499" t="n">
        <v>50.74</v>
      </c>
      <c r="X1499" t="n">
        <v>4.19</v>
      </c>
      <c r="Y1499" t="n">
        <v>4.19</v>
      </c>
      <c r="Z1499" t="n">
        <v>9.89</v>
      </c>
      <c r="AA1499" t="n">
        <v>9.88</v>
      </c>
      <c r="AB1499" t="n">
        <v>15.96</v>
      </c>
      <c r="AC1499" t="n">
        <v>15.95</v>
      </c>
      <c r="AD1499" t="n">
        <v>15.95999999999998</v>
      </c>
      <c r="AE1499" t="n">
        <v>0.0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0.009999999999999787</v>
      </c>
      <c r="AK1499" t="n">
        <v>0.010000000000001563</v>
      </c>
      <c r="AL1499" t="inlineStr">
        <is>
          <t>unreconciled</t>
        </is>
      </c>
      <c r="AM1499" t="inlineStr">
        <is>
          <t>Order Amount Mismatch (POS&gt;3PO)</t>
        </is>
      </c>
      <c r="AN1499" t="n">
        <v>15.96</v>
      </c>
      <c r="AO1499" t="n">
        <f>ROUND(P1499*100/H1499,2)</f>
        <v>0.0</v>
      </c>
      <c r="AP1499" t="n">
        <f>ROUND(Q1499*100/I1499,2)</f>
        <v>0.0</v>
      </c>
      <c r="AQ1499"/>
      <c r="AR1499"/>
      <c r="AS1499" t="n">
        <v>0.0</v>
      </c>
    </row>
    <row r="1500">
      <c r="A1500" s="1" t="n">
        <v>45235.0</v>
      </c>
      <c r="B1500" s="2" t="n">
        <v>45235.42482638889</v>
      </c>
      <c r="C1500" t="inlineStr">
        <is>
          <t>3140023012059737</t>
        </is>
      </c>
      <c r="D1500" t="inlineStr">
        <is>
          <t>POS0012</t>
        </is>
      </c>
      <c r="E1500" t="inlineStr">
        <is>
          <t>29</t>
        </is>
      </c>
      <c r="F1500" t="inlineStr">
        <is>
          <t>0023</t>
        </is>
      </c>
      <c r="G1500" t="inlineStr">
        <is>
          <t>5315128495</t>
        </is>
      </c>
      <c r="H1500" t="n">
        <v>438.0</v>
      </c>
      <c r="I1500" t="n">
        <v>417.15</v>
      </c>
      <c r="J1500" t="n">
        <v>380.01</v>
      </c>
      <c r="K1500" t="inlineStr">
        <is>
          <t>sale</t>
        </is>
      </c>
      <c r="L1500" t="inlineStr">
        <is>
          <t/>
        </is>
      </c>
      <c r="M1500" t="inlineStr">
        <is>
          <t/>
        </is>
      </c>
      <c r="N1500" t="n">
        <v>0.0</v>
      </c>
      <c r="O1500" t="n">
        <v>0.0</v>
      </c>
      <c r="P1500" t="n">
        <v>325.8</v>
      </c>
      <c r="Q1500" t="n">
        <v>325.8</v>
      </c>
      <c r="R1500" t="n">
        <v>37.14</v>
      </c>
      <c r="S1500" t="n">
        <v>37.14</v>
      </c>
      <c r="T1500" t="n">
        <v>4.17</v>
      </c>
      <c r="U1500" t="n">
        <v>4.17</v>
      </c>
      <c r="V1500" t="n">
        <v>68.4</v>
      </c>
      <c r="W1500" t="n">
        <v>68.4</v>
      </c>
      <c r="X1500" t="n">
        <v>5.48</v>
      </c>
      <c r="Y1500" t="n">
        <v>5.48</v>
      </c>
      <c r="Z1500" t="n">
        <v>13.3</v>
      </c>
      <c r="AA1500" t="n">
        <v>13.3</v>
      </c>
      <c r="AB1500" t="n">
        <v>20.86</v>
      </c>
      <c r="AC1500" t="n">
        <v>20.86</v>
      </c>
      <c r="AD1500" t="n">
        <v>20.850000000000023</v>
      </c>
      <c r="AE1500" t="n">
        <v>0.0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0.0</v>
      </c>
      <c r="AL1500" t="inlineStr">
        <is>
          <t>unreconciled</t>
        </is>
      </c>
      <c r="AM1500" t="inlineStr">
        <is>
          <t>Order Amount Mismatch (POS&gt;3PO)</t>
        </is>
      </c>
      <c r="AN1500" t="n">
        <v>20.85</v>
      </c>
      <c r="AO1500" t="n">
        <f>ROUND(P1500*100/H1500,2)</f>
        <v>0.0</v>
      </c>
      <c r="AP1500" t="n">
        <f>ROUND(Q1500*100/I1500,2)</f>
        <v>0.0</v>
      </c>
      <c r="AQ1500"/>
      <c r="AR1500"/>
      <c r="AS1500" t="n">
        <v>0.0</v>
      </c>
    </row>
    <row r="1501">
      <c r="A1501" s="1" t="n">
        <v>45234.0</v>
      </c>
      <c r="B1501" s="2" t="n">
        <v>45234.69721064815</v>
      </c>
      <c r="C1501" t="inlineStr">
        <is>
          <t>3140023012059525</t>
        </is>
      </c>
      <c r="D1501" t="inlineStr">
        <is>
          <t>POS0012</t>
        </is>
      </c>
      <c r="E1501" t="inlineStr">
        <is>
          <t>17</t>
        </is>
      </c>
      <c r="F1501" t="inlineStr">
        <is>
          <t>0023</t>
        </is>
      </c>
      <c r="G1501" t="inlineStr">
        <is>
          <t>5315130516</t>
        </is>
      </c>
      <c r="H1501" t="n">
        <v>255.0</v>
      </c>
      <c r="I1501" t="n">
        <v>242.86</v>
      </c>
      <c r="J1501" t="n">
        <v>205.72</v>
      </c>
      <c r="K1501" t="inlineStr">
        <is>
          <t>sale</t>
        </is>
      </c>
      <c r="L1501" t="inlineStr">
        <is>
          <t/>
        </is>
      </c>
      <c r="M1501" t="inlineStr">
        <is>
          <t/>
        </is>
      </c>
      <c r="N1501" t="n">
        <v>0.0</v>
      </c>
      <c r="O1501" t="n">
        <v>0.0</v>
      </c>
      <c r="P1501" t="n">
        <v>192.97</v>
      </c>
      <c r="Q1501" t="n">
        <v>192.95</v>
      </c>
      <c r="R1501" t="n">
        <v>37.14</v>
      </c>
      <c r="S1501" t="n">
        <v>37.14</v>
      </c>
      <c r="T1501" t="n">
        <v>2.43</v>
      </c>
      <c r="U1501" t="n">
        <v>2.43</v>
      </c>
      <c r="V1501" t="n">
        <v>37.03</v>
      </c>
      <c r="W1501" t="n">
        <v>37.03</v>
      </c>
      <c r="X1501" t="n">
        <v>3.19</v>
      </c>
      <c r="Y1501" t="n">
        <v>3.19</v>
      </c>
      <c r="Z1501" t="n">
        <v>7.24</v>
      </c>
      <c r="AA1501" t="n">
        <v>7.24</v>
      </c>
      <c r="AB1501" t="n">
        <v>12.14</v>
      </c>
      <c r="AC1501" t="n">
        <v>12.14</v>
      </c>
      <c r="AD1501" t="n">
        <v>12.139999999999986</v>
      </c>
      <c r="AE1501" t="n">
        <v>0.020000000000010232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0.0</v>
      </c>
      <c r="AL1501" t="inlineStr">
        <is>
          <t>unreconciled</t>
        </is>
      </c>
      <c r="AM1501" t="inlineStr">
        <is>
          <t>Order Amount Mismatch (POS&gt;3PO)</t>
        </is>
      </c>
      <c r="AN1501" t="n">
        <v>12.14</v>
      </c>
      <c r="AO1501" t="n">
        <f>ROUND(P1501*100/H1501,2)</f>
        <v>0.0</v>
      </c>
      <c r="AP1501" t="n">
        <f>ROUND(Q1501*100/I1501,2)</f>
        <v>0.0</v>
      </c>
      <c r="AQ1501"/>
      <c r="AR1501"/>
      <c r="AS1501" t="n">
        <v>0.0</v>
      </c>
    </row>
    <row r="1502">
      <c r="A1502" s="1" t="n">
        <v>45235.0</v>
      </c>
      <c r="B1502" s="2" t="n">
        <v>45235.85114583333</v>
      </c>
      <c r="C1502" t="inlineStr">
        <is>
          <t>3140094012086265</t>
        </is>
      </c>
      <c r="D1502" t="inlineStr">
        <is>
          <t>POS0012</t>
        </is>
      </c>
      <c r="E1502" t="inlineStr">
        <is>
          <t>80</t>
        </is>
      </c>
      <c r="F1502" t="inlineStr">
        <is>
          <t>0094</t>
        </is>
      </c>
      <c r="G1502" t="inlineStr">
        <is>
          <t>5315139039</t>
        </is>
      </c>
      <c r="H1502" t="n">
        <v>301.0</v>
      </c>
      <c r="I1502" t="n">
        <v>286.66</v>
      </c>
      <c r="J1502" t="n">
        <v>249.52</v>
      </c>
      <c r="K1502" t="inlineStr">
        <is>
          <t>sale</t>
        </is>
      </c>
      <c r="L1502" t="inlineStr">
        <is>
          <t/>
        </is>
      </c>
      <c r="M1502" t="inlineStr">
        <is>
          <t/>
        </is>
      </c>
      <c r="N1502" t="n">
        <v>0.0</v>
      </c>
      <c r="O1502" t="n">
        <v>0.0</v>
      </c>
      <c r="P1502" t="n">
        <v>226.36</v>
      </c>
      <c r="Q1502" t="n">
        <v>226.35</v>
      </c>
      <c r="R1502" t="n">
        <v>37.14</v>
      </c>
      <c r="S1502" t="n">
        <v>37.14</v>
      </c>
      <c r="T1502" t="n">
        <v>2.87</v>
      </c>
      <c r="U1502" t="n">
        <v>2.87</v>
      </c>
      <c r="V1502" t="n">
        <v>44.91</v>
      </c>
      <c r="W1502" t="n">
        <v>44.91</v>
      </c>
      <c r="X1502" t="n">
        <v>3.76</v>
      </c>
      <c r="Y1502" t="n">
        <v>3.76</v>
      </c>
      <c r="Z1502" t="n">
        <v>8.76</v>
      </c>
      <c r="AA1502" t="n">
        <v>8.76</v>
      </c>
      <c r="AB1502" t="n">
        <v>14.34</v>
      </c>
      <c r="AC1502" t="n">
        <v>14.33</v>
      </c>
      <c r="AD1502" t="n">
        <v>14.339999999999975</v>
      </c>
      <c r="AE1502" t="n">
        <v>0.010000000000019327</v>
      </c>
      <c r="AF1502" t="n">
        <v>0.0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0.009999999999999787</v>
      </c>
      <c r="AL1502" t="inlineStr">
        <is>
          <t>unreconciled</t>
        </is>
      </c>
      <c r="AM1502" t="inlineStr">
        <is>
          <t>Order Amount Mismatch (POS&gt;3PO)</t>
        </is>
      </c>
      <c r="AN1502" t="n">
        <v>14.34</v>
      </c>
      <c r="AO1502" t="n">
        <f>ROUND(P1502*100/H1502,2)</f>
        <v>0.0</v>
      </c>
      <c r="AP1502" t="n">
        <f>ROUND(Q1502*100/I1502,2)</f>
        <v>0.0</v>
      </c>
      <c r="AQ1502"/>
      <c r="AR1502"/>
      <c r="AS1502" t="n">
        <v>0.0</v>
      </c>
    </row>
    <row r="1503">
      <c r="A1503" s="1" t="n">
        <v>45234.0</v>
      </c>
      <c r="B1503" s="2" t="n">
        <v>45234.626493055555</v>
      </c>
      <c r="C1503" t="inlineStr">
        <is>
          <t>3140094012085528</t>
        </is>
      </c>
      <c r="D1503" t="inlineStr">
        <is>
          <t>POS0012</t>
        </is>
      </c>
      <c r="E1503" t="inlineStr">
        <is>
          <t>43</t>
        </is>
      </c>
      <c r="F1503" t="inlineStr">
        <is>
          <t>0094</t>
        </is>
      </c>
      <c r="G1503" t="inlineStr">
        <is>
          <t>5315144557</t>
        </is>
      </c>
      <c r="H1503" t="n">
        <v>215.0</v>
      </c>
      <c r="I1503" t="n">
        <v>204.76</v>
      </c>
      <c r="J1503" t="n">
        <v>167.62</v>
      </c>
      <c r="K1503" t="inlineStr">
        <is>
          <t>sale</t>
        </is>
      </c>
      <c r="L1503" t="inlineStr">
        <is>
          <t/>
        </is>
      </c>
      <c r="M1503" t="inlineStr">
        <is>
          <t/>
        </is>
      </c>
      <c r="N1503" t="n">
        <v>0.0</v>
      </c>
      <c r="O1503" t="n">
        <v>0.0</v>
      </c>
      <c r="P1503" t="n">
        <v>163.94</v>
      </c>
      <c r="Q1503" t="n">
        <v>163.94</v>
      </c>
      <c r="R1503" t="n">
        <v>37.14</v>
      </c>
      <c r="S1503" t="n">
        <v>37.14</v>
      </c>
      <c r="T1503" t="n">
        <v>2.05</v>
      </c>
      <c r="U1503" t="n">
        <v>2.05</v>
      </c>
      <c r="V1503" t="n">
        <v>30.17</v>
      </c>
      <c r="W1503" t="n">
        <v>30.17</v>
      </c>
      <c r="X1503" t="n">
        <v>2.69</v>
      </c>
      <c r="Y1503" t="n">
        <v>2.69</v>
      </c>
      <c r="Z1503" t="n">
        <v>5.91</v>
      </c>
      <c r="AA1503" t="n">
        <v>5.91</v>
      </c>
      <c r="AB1503" t="n">
        <v>10.24</v>
      </c>
      <c r="AC1503" t="n">
        <v>10.24</v>
      </c>
      <c r="AD1503" t="n">
        <v>10.240000000000009</v>
      </c>
      <c r="AE1503" t="n">
        <v>0.0</v>
      </c>
      <c r="AF1503" t="n">
        <v>0.0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0.0</v>
      </c>
      <c r="AL1503" t="inlineStr">
        <is>
          <t>unreconciled</t>
        </is>
      </c>
      <c r="AM1503" t="inlineStr">
        <is>
          <t>Order Amount Mismatch (POS&gt;3PO)</t>
        </is>
      </c>
      <c r="AN1503" t="n">
        <v>10.24</v>
      </c>
      <c r="AO1503" t="n">
        <f>ROUND(P1503*100/H1503,2)</f>
        <v>0.0</v>
      </c>
      <c r="AP1503" t="n">
        <f>ROUND(Q1503*100/I1503,2)</f>
        <v>0.0</v>
      </c>
      <c r="AQ1503"/>
      <c r="AR1503"/>
      <c r="AS1503" t="n">
        <v>0.0</v>
      </c>
    </row>
    <row r="1504">
      <c r="A1504" s="1" t="n">
        <v>45235.0</v>
      </c>
      <c r="B1504" s="2" t="n">
        <v>45235.80832175926</v>
      </c>
      <c r="C1504" t="inlineStr">
        <is>
          <t>3140094012086210</t>
        </is>
      </c>
      <c r="D1504" t="inlineStr">
        <is>
          <t>POS0012</t>
        </is>
      </c>
      <c r="E1504" t="inlineStr">
        <is>
          <t>25</t>
        </is>
      </c>
      <c r="F1504" t="inlineStr">
        <is>
          <t>0094</t>
        </is>
      </c>
      <c r="G1504" t="inlineStr">
        <is>
          <t>5315157893</t>
        </is>
      </c>
      <c r="H1504" t="n">
        <v>254.00000000000003</v>
      </c>
      <c r="I1504" t="n">
        <v>241.9</v>
      </c>
      <c r="J1504" t="n">
        <v>204.76</v>
      </c>
      <c r="K1504" t="inlineStr">
        <is>
          <t>sale</t>
        </is>
      </c>
      <c r="L1504" t="inlineStr">
        <is>
          <t/>
        </is>
      </c>
      <c r="M1504" t="inlineStr">
        <is>
          <t/>
        </is>
      </c>
      <c r="N1504" t="n">
        <v>0.0</v>
      </c>
      <c r="O1504" t="n">
        <v>0.0</v>
      </c>
      <c r="P1504" t="n">
        <v>192.23</v>
      </c>
      <c r="Q1504" t="n">
        <v>192.24</v>
      </c>
      <c r="R1504" t="n">
        <v>37.14</v>
      </c>
      <c r="S1504" t="n">
        <v>37.14</v>
      </c>
      <c r="T1504" t="n">
        <v>2.42</v>
      </c>
      <c r="U1504" t="n">
        <v>2.42</v>
      </c>
      <c r="V1504" t="n">
        <v>36.86</v>
      </c>
      <c r="W1504" t="n">
        <v>36.86</v>
      </c>
      <c r="X1504" t="n">
        <v>3.18</v>
      </c>
      <c r="Y1504" t="n">
        <v>3.18</v>
      </c>
      <c r="Z1504" t="n">
        <v>7.21</v>
      </c>
      <c r="AA1504" t="n">
        <v>7.2</v>
      </c>
      <c r="AB1504" t="n">
        <v>12.1</v>
      </c>
      <c r="AC1504" t="n">
        <v>12.1</v>
      </c>
      <c r="AD1504" t="n">
        <v>12.100000000000023</v>
      </c>
      <c r="AE1504" t="n">
        <v>-0.010000000000019327</v>
      </c>
      <c r="AF1504" t="n">
        <v>0.0</v>
      </c>
      <c r="AG1504" t="n">
        <v>0.0</v>
      </c>
      <c r="AH1504" t="n">
        <v>0.0</v>
      </c>
      <c r="AI1504" t="n">
        <v>0.0</v>
      </c>
      <c r="AJ1504" t="n">
        <v>0.009999999999999787</v>
      </c>
      <c r="AK1504" t="n">
        <v>0.0</v>
      </c>
      <c r="AL1504" t="inlineStr">
        <is>
          <t>unreconciled</t>
        </is>
      </c>
      <c r="AM1504" t="inlineStr">
        <is>
          <t>Order Amount Mismatch (POS&gt;3PO)</t>
        </is>
      </c>
      <c r="AN1504" t="n">
        <v>12.1</v>
      </c>
      <c r="AO1504" t="n">
        <f>ROUND(P1504*100/H1504,2)</f>
        <v>0.0</v>
      </c>
      <c r="AP1504" t="n">
        <f>ROUND(Q1504*100/I1504,2)</f>
        <v>0.0</v>
      </c>
      <c r="AQ1504"/>
      <c r="AR1504"/>
      <c r="AS1504" t="n">
        <v>0.0</v>
      </c>
    </row>
    <row r="1505">
      <c r="A1505" s="1" t="n">
        <v>45234.0</v>
      </c>
      <c r="B1505" s="2" t="n">
        <v>45235.009780092594</v>
      </c>
      <c r="C1505" t="inlineStr">
        <is>
          <t>3140094012085887</t>
        </is>
      </c>
      <c r="D1505" t="inlineStr">
        <is>
          <t>POS0012</t>
        </is>
      </c>
      <c r="E1505" t="inlineStr">
        <is>
          <t>02</t>
        </is>
      </c>
      <c r="F1505" t="inlineStr">
        <is>
          <t>0094</t>
        </is>
      </c>
      <c r="G1505" t="inlineStr">
        <is>
          <t>5315166729</t>
        </is>
      </c>
      <c r="H1505" t="n">
        <v>428.0</v>
      </c>
      <c r="I1505" t="n">
        <v>407.62</v>
      </c>
      <c r="J1505" t="n">
        <v>370.48</v>
      </c>
      <c r="K1505" t="inlineStr">
        <is>
          <t>sale</t>
        </is>
      </c>
      <c r="L1505" t="inlineStr">
        <is>
          <t/>
        </is>
      </c>
      <c r="M1505" t="inlineStr">
        <is>
          <t/>
        </is>
      </c>
      <c r="N1505" t="n">
        <v>0.0</v>
      </c>
      <c r="O1505" t="n">
        <v>0.0</v>
      </c>
      <c r="P1505" t="n">
        <v>318.53</v>
      </c>
      <c r="Q1505" t="n">
        <v>318.54</v>
      </c>
      <c r="R1505" t="n">
        <v>37.14</v>
      </c>
      <c r="S1505" t="n">
        <v>37.14</v>
      </c>
      <c r="T1505" t="n">
        <v>4.08</v>
      </c>
      <c r="U1505" t="n">
        <v>4.08</v>
      </c>
      <c r="V1505" t="n">
        <v>66.69</v>
      </c>
      <c r="W1505" t="n">
        <v>66.69</v>
      </c>
      <c r="X1505" t="n">
        <v>5.35</v>
      </c>
      <c r="Y1505" t="n">
        <v>5.35</v>
      </c>
      <c r="Z1505" t="n">
        <v>12.97</v>
      </c>
      <c r="AA1505" t="n">
        <v>12.96</v>
      </c>
      <c r="AB1505" t="n">
        <v>20.38</v>
      </c>
      <c r="AC1505" t="n">
        <v>20.38</v>
      </c>
      <c r="AD1505" t="n">
        <v>20.379999999999995</v>
      </c>
      <c r="AE1505" t="n">
        <v>-0.010000000000047748</v>
      </c>
      <c r="AF1505" t="n">
        <v>0.0</v>
      </c>
      <c r="AG1505" t="n">
        <v>0.0</v>
      </c>
      <c r="AH1505" t="n">
        <v>0.0</v>
      </c>
      <c r="AI1505" t="n">
        <v>0.0</v>
      </c>
      <c r="AJ1505" t="n">
        <v>0.009999999999999787</v>
      </c>
      <c r="AK1505" t="n">
        <v>0.0</v>
      </c>
      <c r="AL1505" t="inlineStr">
        <is>
          <t>unreconciled</t>
        </is>
      </c>
      <c r="AM1505" t="inlineStr">
        <is>
          <t>Order Amount Mismatch (POS&gt;3PO)</t>
        </is>
      </c>
      <c r="AN1505" t="n">
        <v>20.38</v>
      </c>
      <c r="AO1505" t="n">
        <f>ROUND(P1505*100/H1505,2)</f>
        <v>0.0</v>
      </c>
      <c r="AP1505" t="n">
        <f>ROUND(Q1505*100/I1505,2)</f>
        <v>0.0</v>
      </c>
      <c r="AQ1505"/>
      <c r="AR1505"/>
      <c r="AS1505" t="n">
        <v>0.0</v>
      </c>
    </row>
    <row r="1506">
      <c r="A1506" s="1" t="n">
        <v>45234.0</v>
      </c>
      <c r="B1506" s="2" t="n">
        <v>45234.710324074076</v>
      </c>
      <c r="C1506" t="inlineStr">
        <is>
          <t>3140094012085596</t>
        </is>
      </c>
      <c r="D1506" t="inlineStr">
        <is>
          <t>POS0012</t>
        </is>
      </c>
      <c r="E1506" t="inlineStr">
        <is>
          <t>11</t>
        </is>
      </c>
      <c r="F1506" t="inlineStr">
        <is>
          <t>0094</t>
        </is>
      </c>
      <c r="G1506" t="inlineStr">
        <is>
          <t>5315201076</t>
        </is>
      </c>
      <c r="H1506" t="n">
        <v>275.0</v>
      </c>
      <c r="I1506" t="n">
        <v>261.9</v>
      </c>
      <c r="J1506" t="n">
        <v>224.76</v>
      </c>
      <c r="K1506" t="inlineStr">
        <is>
          <t>sale</t>
        </is>
      </c>
      <c r="L1506" t="inlineStr">
        <is>
          <t/>
        </is>
      </c>
      <c r="M1506" t="inlineStr">
        <is>
          <t/>
        </is>
      </c>
      <c r="N1506" t="n">
        <v>0.0</v>
      </c>
      <c r="O1506" t="n">
        <v>0.0</v>
      </c>
      <c r="P1506" t="n">
        <v>207.48</v>
      </c>
      <c r="Q1506" t="n">
        <v>207.48</v>
      </c>
      <c r="R1506" t="n">
        <v>37.14</v>
      </c>
      <c r="S1506" t="n">
        <v>37.14</v>
      </c>
      <c r="T1506" t="n">
        <v>2.62</v>
      </c>
      <c r="U1506" t="n">
        <v>2.62</v>
      </c>
      <c r="V1506" t="n">
        <v>40.46</v>
      </c>
      <c r="W1506" t="n">
        <v>40.46</v>
      </c>
      <c r="X1506" t="n">
        <v>3.44</v>
      </c>
      <c r="Y1506" t="n">
        <v>3.44</v>
      </c>
      <c r="Z1506" t="n">
        <v>7.9</v>
      </c>
      <c r="AA1506" t="n">
        <v>7.9</v>
      </c>
      <c r="AB1506" t="n">
        <v>13.1</v>
      </c>
      <c r="AC1506" t="n">
        <v>13.1</v>
      </c>
      <c r="AD1506" t="n">
        <v>13.100000000000023</v>
      </c>
      <c r="AE1506" t="n">
        <v>0.0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0.0</v>
      </c>
      <c r="AL1506" t="inlineStr">
        <is>
          <t>unreconciled</t>
        </is>
      </c>
      <c r="AM1506" t="inlineStr">
        <is>
          <t>Order Amount Mismatch (POS&gt;3PO)</t>
        </is>
      </c>
      <c r="AN1506" t="n">
        <v>13.1</v>
      </c>
      <c r="AO1506" t="n">
        <f>ROUND(P1506*100/H1506,2)</f>
        <v>0.0</v>
      </c>
      <c r="AP1506" t="n">
        <f>ROUND(Q1506*100/I1506,2)</f>
        <v>0.0</v>
      </c>
      <c r="AQ1506"/>
      <c r="AR1506"/>
      <c r="AS1506" t="n">
        <v>0.0</v>
      </c>
    </row>
    <row r="1507">
      <c r="A1507" s="1" t="n">
        <v>45234.0</v>
      </c>
      <c r="B1507" s="2" t="n">
        <v>45234.8524537037</v>
      </c>
      <c r="C1507" t="inlineStr">
        <is>
          <t>3140094012085728</t>
        </is>
      </c>
      <c r="D1507" t="inlineStr">
        <is>
          <t>POS0012</t>
        </is>
      </c>
      <c r="E1507" t="inlineStr">
        <is>
          <t>43</t>
        </is>
      </c>
      <c r="F1507" t="inlineStr">
        <is>
          <t>0094</t>
        </is>
      </c>
      <c r="G1507" t="inlineStr">
        <is>
          <t>5315210596</t>
        </is>
      </c>
      <c r="H1507" t="n">
        <v>431.0</v>
      </c>
      <c r="I1507" t="n">
        <v>410.48</v>
      </c>
      <c r="J1507" t="n">
        <v>373.34</v>
      </c>
      <c r="K1507" t="inlineStr">
        <is>
          <t>sale</t>
        </is>
      </c>
      <c r="L1507" t="inlineStr">
        <is>
          <t/>
        </is>
      </c>
      <c r="M1507" t="inlineStr">
        <is>
          <t/>
        </is>
      </c>
      <c r="N1507" t="n">
        <v>0.0</v>
      </c>
      <c r="O1507" t="n">
        <v>0.0</v>
      </c>
      <c r="P1507" t="n">
        <v>320.72</v>
      </c>
      <c r="Q1507" t="n">
        <v>320.71</v>
      </c>
      <c r="R1507" t="n">
        <v>37.14</v>
      </c>
      <c r="S1507" t="n">
        <v>37.14</v>
      </c>
      <c r="T1507" t="n">
        <v>4.1</v>
      </c>
      <c r="U1507" t="n">
        <v>4.1</v>
      </c>
      <c r="V1507" t="n">
        <v>67.2</v>
      </c>
      <c r="W1507" t="n">
        <v>67.2</v>
      </c>
      <c r="X1507" t="n">
        <v>5.39</v>
      </c>
      <c r="Y1507" t="n">
        <v>5.39</v>
      </c>
      <c r="Z1507" t="n">
        <v>13.07</v>
      </c>
      <c r="AA1507" t="n">
        <v>13.07</v>
      </c>
      <c r="AB1507" t="n">
        <v>20.52</v>
      </c>
      <c r="AC1507" t="n">
        <v>20.53</v>
      </c>
      <c r="AD1507" t="n">
        <v>20.519999999999982</v>
      </c>
      <c r="AE1507" t="n">
        <v>0.010000000000047748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-0.010000000000001563</v>
      </c>
      <c r="AL1507" t="inlineStr">
        <is>
          <t>unreconciled</t>
        </is>
      </c>
      <c r="AM1507" t="inlineStr">
        <is>
          <t>Order Amount Mismatch (POS&gt;3PO)</t>
        </is>
      </c>
      <c r="AN1507" t="n">
        <v>20.52</v>
      </c>
      <c r="AO1507" t="n">
        <f>ROUND(P1507*100/H1507,2)</f>
        <v>0.0</v>
      </c>
      <c r="AP1507" t="n">
        <f>ROUND(Q1507*100/I1507,2)</f>
        <v>0.0</v>
      </c>
      <c r="AQ1507"/>
      <c r="AR1507"/>
      <c r="AS1507" t="n">
        <v>0.0</v>
      </c>
    </row>
    <row r="1508">
      <c r="A1508" s="1" t="n">
        <v>45235.0</v>
      </c>
      <c r="B1508" s="2" t="n">
        <v>45235.53571759259</v>
      </c>
      <c r="C1508" t="inlineStr">
        <is>
          <t>3140094012085974</t>
        </is>
      </c>
      <c r="D1508" t="inlineStr">
        <is>
          <t>POS0012</t>
        </is>
      </c>
      <c r="E1508" t="inlineStr">
        <is>
          <t>89</t>
        </is>
      </c>
      <c r="F1508" t="inlineStr">
        <is>
          <t>0094</t>
        </is>
      </c>
      <c r="G1508" t="inlineStr">
        <is>
          <t>5315222377</t>
        </is>
      </c>
      <c r="H1508" t="n">
        <v>249.99999999999997</v>
      </c>
      <c r="I1508" t="n">
        <v>238.1</v>
      </c>
      <c r="J1508" t="n">
        <v>200.96</v>
      </c>
      <c r="K1508" t="inlineStr">
        <is>
          <t>sale</t>
        </is>
      </c>
      <c r="L1508" t="inlineStr">
        <is>
          <t/>
        </is>
      </c>
      <c r="M1508" t="inlineStr">
        <is>
          <t/>
        </is>
      </c>
      <c r="N1508" t="n">
        <v>0.0</v>
      </c>
      <c r="O1508" t="n">
        <v>0.0</v>
      </c>
      <c r="P1508" t="n">
        <v>189.35</v>
      </c>
      <c r="Q1508" t="n">
        <v>189.36</v>
      </c>
      <c r="R1508" t="n">
        <v>37.14</v>
      </c>
      <c r="S1508" t="n">
        <v>37.14</v>
      </c>
      <c r="T1508" t="n">
        <v>2.38</v>
      </c>
      <c r="U1508" t="n">
        <v>2.38</v>
      </c>
      <c r="V1508" t="n">
        <v>36.17</v>
      </c>
      <c r="W1508" t="n">
        <v>36.17</v>
      </c>
      <c r="X1508" t="n">
        <v>3.13</v>
      </c>
      <c r="Y1508" t="n">
        <v>3.13</v>
      </c>
      <c r="Z1508" t="n">
        <v>7.07</v>
      </c>
      <c r="AA1508" t="n">
        <v>7.07</v>
      </c>
      <c r="AB1508" t="n">
        <v>11.9</v>
      </c>
      <c r="AC1508" t="n">
        <v>11.91</v>
      </c>
      <c r="AD1508" t="n">
        <v>11.899999999999977</v>
      </c>
      <c r="AE1508" t="n">
        <v>-0.010000000000019327</v>
      </c>
      <c r="AF1508" t="n">
        <v>0.0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-0.009999999999999787</v>
      </c>
      <c r="AL1508" t="inlineStr">
        <is>
          <t>unreconciled</t>
        </is>
      </c>
      <c r="AM1508" t="inlineStr">
        <is>
          <t>Order Amount Mismatch (POS&gt;3PO)</t>
        </is>
      </c>
      <c r="AN1508" t="n">
        <v>11.9</v>
      </c>
      <c r="AO1508" t="n">
        <f>ROUND(P1508*100/H1508,2)</f>
        <v>0.0</v>
      </c>
      <c r="AP1508" t="n">
        <f>ROUND(Q1508*100/I1508,2)</f>
        <v>0.0</v>
      </c>
      <c r="AQ1508"/>
      <c r="AR1508"/>
      <c r="AS1508" t="n">
        <v>0.0</v>
      </c>
    </row>
    <row r="1509">
      <c r="A1509" s="1" t="n">
        <v>45236.0</v>
      </c>
      <c r="B1509" s="2" t="n">
        <v>45236.91320601852</v>
      </c>
      <c r="C1509" t="inlineStr">
        <is>
          <t>3140094012086679</t>
        </is>
      </c>
      <c r="D1509" t="inlineStr">
        <is>
          <t>POS0012</t>
        </is>
      </c>
      <c r="E1509" t="inlineStr">
        <is>
          <t>94</t>
        </is>
      </c>
      <c r="F1509" t="inlineStr">
        <is>
          <t>0094</t>
        </is>
      </c>
      <c r="G1509" t="inlineStr">
        <is>
          <t>5315224466</t>
        </is>
      </c>
      <c r="H1509" t="n">
        <v>185.0</v>
      </c>
      <c r="I1509" t="n">
        <v>176.19</v>
      </c>
      <c r="J1509" t="n">
        <v>139.05</v>
      </c>
      <c r="K1509" t="inlineStr">
        <is>
          <t>sale</t>
        </is>
      </c>
      <c r="L1509" t="inlineStr">
        <is>
          <t/>
        </is>
      </c>
      <c r="M1509" t="inlineStr">
        <is>
          <t/>
        </is>
      </c>
      <c r="N1509" t="n">
        <v>0.0</v>
      </c>
      <c r="O1509" t="n">
        <v>0.0</v>
      </c>
      <c r="P1509" t="n">
        <v>142.17</v>
      </c>
      <c r="Q1509" t="n">
        <v>142.15</v>
      </c>
      <c r="R1509" t="n">
        <v>37.14</v>
      </c>
      <c r="S1509" t="n">
        <v>37.14</v>
      </c>
      <c r="T1509" t="n">
        <v>1.76</v>
      </c>
      <c r="U1509" t="n">
        <v>1.76</v>
      </c>
      <c r="V1509" t="n">
        <v>25.03</v>
      </c>
      <c r="W1509" t="n">
        <v>25.03</v>
      </c>
      <c r="X1509" t="n">
        <v>2.31</v>
      </c>
      <c r="Y1509" t="n">
        <v>2.31</v>
      </c>
      <c r="Z1509" t="n">
        <v>4.92</v>
      </c>
      <c r="AA1509" t="n">
        <v>4.93</v>
      </c>
      <c r="AB1509" t="n">
        <v>8.82</v>
      </c>
      <c r="AC1509" t="n">
        <v>8.81</v>
      </c>
      <c r="AD1509" t="n">
        <v>8.810000000000002</v>
      </c>
      <c r="AE1509" t="n">
        <v>0.01999999999998181</v>
      </c>
      <c r="AF1509" t="n">
        <v>0.0</v>
      </c>
      <c r="AG1509" t="n">
        <v>0.0</v>
      </c>
      <c r="AH1509" t="n">
        <v>0.0</v>
      </c>
      <c r="AI1509" t="n">
        <v>0.0</v>
      </c>
      <c r="AJ1509" t="n">
        <v>-0.009999999999999787</v>
      </c>
      <c r="AK1509" t="n">
        <v>0.009999999999999787</v>
      </c>
      <c r="AL1509" t="inlineStr">
        <is>
          <t>unreconciled</t>
        </is>
      </c>
      <c r="AM1509" t="inlineStr">
        <is>
          <t>Order Amount Mismatch (POS&gt;3PO)</t>
        </is>
      </c>
      <c r="AN1509" t="n">
        <v>8.81</v>
      </c>
      <c r="AO1509" t="n">
        <f>ROUND(P1509*100/H1509,2)</f>
        <v>0.0</v>
      </c>
      <c r="AP1509" t="n">
        <f>ROUND(Q1509*100/I1509,2)</f>
        <v>0.0</v>
      </c>
      <c r="AQ1509"/>
      <c r="AR1509"/>
      <c r="AS1509" t="n">
        <v>0.0</v>
      </c>
    </row>
    <row r="1510">
      <c r="A1510" s="1" t="n">
        <v>45234.0</v>
      </c>
      <c r="B1510" s="2" t="n">
        <v>45234.66478009259</v>
      </c>
      <c r="C1510" t="inlineStr">
        <is>
          <t>3140094012085565</t>
        </is>
      </c>
      <c r="D1510" t="inlineStr">
        <is>
          <t>POS0012</t>
        </is>
      </c>
      <c r="E1510" t="inlineStr">
        <is>
          <t>80</t>
        </is>
      </c>
      <c r="F1510" t="inlineStr">
        <is>
          <t>0094</t>
        </is>
      </c>
      <c r="G1510" t="inlineStr">
        <is>
          <t>5315225384</t>
        </is>
      </c>
      <c r="H1510" t="n">
        <v>242.0</v>
      </c>
      <c r="I1510" t="n">
        <v>230.47</v>
      </c>
      <c r="J1510" t="n">
        <v>193.33</v>
      </c>
      <c r="K1510" t="inlineStr">
        <is>
          <t>sale</t>
        </is>
      </c>
      <c r="L1510" t="inlineStr">
        <is>
          <t/>
        </is>
      </c>
      <c r="M1510" t="inlineStr">
        <is>
          <t/>
        </is>
      </c>
      <c r="N1510" t="n">
        <v>0.0</v>
      </c>
      <c r="O1510" t="n">
        <v>0.0</v>
      </c>
      <c r="P1510" t="n">
        <v>183.54</v>
      </c>
      <c r="Q1510" t="n">
        <v>183.53</v>
      </c>
      <c r="R1510" t="n">
        <v>37.14</v>
      </c>
      <c r="S1510" t="n">
        <v>37.14</v>
      </c>
      <c r="T1510" t="n">
        <v>2.3</v>
      </c>
      <c r="U1510" t="n">
        <v>2.3</v>
      </c>
      <c r="V1510" t="n">
        <v>34.8</v>
      </c>
      <c r="W1510" t="n">
        <v>34.8</v>
      </c>
      <c r="X1510" t="n">
        <v>3.02</v>
      </c>
      <c r="Y1510" t="n">
        <v>3.02</v>
      </c>
      <c r="Z1510" t="n">
        <v>6.81</v>
      </c>
      <c r="AA1510" t="n">
        <v>6.8</v>
      </c>
      <c r="AB1510" t="n">
        <v>11.52</v>
      </c>
      <c r="AC1510" t="n">
        <v>11.52</v>
      </c>
      <c r="AD1510" t="n">
        <v>11.530000000000001</v>
      </c>
      <c r="AE1510" t="n">
        <v>0.009999999999990905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0.009999999999999787</v>
      </c>
      <c r="AK1510" t="n">
        <v>0.0</v>
      </c>
      <c r="AL1510" t="inlineStr">
        <is>
          <t>unreconciled</t>
        </is>
      </c>
      <c r="AM1510" t="inlineStr">
        <is>
          <t>Order Amount Mismatch (POS&gt;3PO)</t>
        </is>
      </c>
      <c r="AN1510" t="n">
        <v>11.53</v>
      </c>
      <c r="AO1510" t="n">
        <f>ROUND(P1510*100/H1510,2)</f>
        <v>0.0</v>
      </c>
      <c r="AP1510" t="n">
        <f>ROUND(Q1510*100/I1510,2)</f>
        <v>0.0</v>
      </c>
      <c r="AQ1510"/>
      <c r="AR1510"/>
      <c r="AS1510" t="n">
        <v>0.0</v>
      </c>
    </row>
    <row r="1511">
      <c r="A1511" s="1" t="n">
        <v>45235.0</v>
      </c>
      <c r="B1511" s="2" t="n">
        <v>45235.51966435185</v>
      </c>
      <c r="C1511" t="inlineStr">
        <is>
          <t>3140094012085966</t>
        </is>
      </c>
      <c r="D1511" t="inlineStr">
        <is>
          <t>POS0012</t>
        </is>
      </c>
      <c r="E1511" t="inlineStr">
        <is>
          <t>81</t>
        </is>
      </c>
      <c r="F1511" t="inlineStr">
        <is>
          <t>0094</t>
        </is>
      </c>
      <c r="G1511" t="inlineStr">
        <is>
          <t>5315229628</t>
        </is>
      </c>
      <c r="H1511" t="n">
        <v>466.0</v>
      </c>
      <c r="I1511" t="n">
        <v>443.81</v>
      </c>
      <c r="J1511" t="n">
        <v>406.67</v>
      </c>
      <c r="K1511" t="inlineStr">
        <is>
          <t>sale</t>
        </is>
      </c>
      <c r="L1511" t="inlineStr">
        <is>
          <t/>
        </is>
      </c>
      <c r="M1511" t="inlineStr">
        <is>
          <t/>
        </is>
      </c>
      <c r="N1511" t="n">
        <v>0.0</v>
      </c>
      <c r="O1511" t="n">
        <v>0.0</v>
      </c>
      <c r="P1511" t="n">
        <v>346.13</v>
      </c>
      <c r="Q1511" t="n">
        <v>346.11</v>
      </c>
      <c r="R1511" t="n">
        <v>37.14</v>
      </c>
      <c r="S1511" t="n">
        <v>37.14</v>
      </c>
      <c r="T1511" t="n">
        <v>4.44</v>
      </c>
      <c r="U1511" t="n">
        <v>4.44</v>
      </c>
      <c r="V1511" t="n">
        <v>73.2</v>
      </c>
      <c r="W1511" t="n">
        <v>73.2</v>
      </c>
      <c r="X1511" t="n">
        <v>5.82</v>
      </c>
      <c r="Y1511" t="n">
        <v>5.82</v>
      </c>
      <c r="Z1511" t="n">
        <v>14.22</v>
      </c>
      <c r="AA1511" t="n">
        <v>14.23</v>
      </c>
      <c r="AB1511" t="n">
        <v>22.2</v>
      </c>
      <c r="AC1511" t="n">
        <v>22.19</v>
      </c>
      <c r="AD1511" t="n">
        <v>22.189999999999998</v>
      </c>
      <c r="AE1511" t="n">
        <v>0.01999999999998181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-0.009999999999999787</v>
      </c>
      <c r="AK1511" t="n">
        <v>0.00999999999999801</v>
      </c>
      <c r="AL1511" t="inlineStr">
        <is>
          <t>unreconciled</t>
        </is>
      </c>
      <c r="AM1511" t="inlineStr">
        <is>
          <t>Order Amount Mismatch (POS&gt;3PO)</t>
        </is>
      </c>
      <c r="AN1511" t="n">
        <v>22.19</v>
      </c>
      <c r="AO1511" t="n">
        <f>ROUND(P1511*100/H1511,2)</f>
        <v>0.0</v>
      </c>
      <c r="AP1511" t="n">
        <f>ROUND(Q1511*100/I1511,2)</f>
        <v>0.0</v>
      </c>
      <c r="AQ1511"/>
      <c r="AR1511"/>
      <c r="AS1511" t="n">
        <v>0.0</v>
      </c>
    </row>
    <row r="1512">
      <c r="A1512" s="1" t="n">
        <v>45234.0</v>
      </c>
      <c r="B1512" s="2" t="n">
        <v>45234.71241898148</v>
      </c>
      <c r="C1512" t="inlineStr">
        <is>
          <t>3140094012085597</t>
        </is>
      </c>
      <c r="D1512" t="inlineStr">
        <is>
          <t>POS0012</t>
        </is>
      </c>
      <c r="E1512" t="inlineStr">
        <is>
          <t>12</t>
        </is>
      </c>
      <c r="F1512" t="inlineStr">
        <is>
          <t>0094</t>
        </is>
      </c>
      <c r="G1512" t="inlineStr">
        <is>
          <t>5315231080</t>
        </is>
      </c>
      <c r="H1512" t="n">
        <v>462.0</v>
      </c>
      <c r="I1512" t="n">
        <v>440.0</v>
      </c>
      <c r="J1512" t="n">
        <v>402.86</v>
      </c>
      <c r="K1512" t="inlineStr">
        <is>
          <t>sale</t>
        </is>
      </c>
      <c r="L1512" t="inlineStr">
        <is>
          <t/>
        </is>
      </c>
      <c r="M1512" t="inlineStr">
        <is>
          <t/>
        </is>
      </c>
      <c r="N1512" t="n">
        <v>0.0</v>
      </c>
      <c r="O1512" t="n">
        <v>0.0</v>
      </c>
      <c r="P1512" t="n">
        <v>343.22</v>
      </c>
      <c r="Q1512" t="n">
        <v>343.22</v>
      </c>
      <c r="R1512" t="n">
        <v>37.14</v>
      </c>
      <c r="S1512" t="n">
        <v>37.14</v>
      </c>
      <c r="T1512" t="n">
        <v>4.4</v>
      </c>
      <c r="U1512" t="n">
        <v>4.4</v>
      </c>
      <c r="V1512" t="n">
        <v>72.51</v>
      </c>
      <c r="W1512" t="n">
        <v>72.51</v>
      </c>
      <c r="X1512" t="n">
        <v>5.78</v>
      </c>
      <c r="Y1512" t="n">
        <v>5.78</v>
      </c>
      <c r="Z1512" t="n">
        <v>14.09</v>
      </c>
      <c r="AA1512" t="n">
        <v>14.09</v>
      </c>
      <c r="AB1512" t="n">
        <v>22.0</v>
      </c>
      <c r="AC1512" t="n">
        <v>22.0</v>
      </c>
      <c r="AD1512" t="n">
        <v>22.0</v>
      </c>
      <c r="AE1512" t="n">
        <v>0.0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  <c r="AK1512" t="n">
        <v>0.0</v>
      </c>
      <c r="AL1512" t="inlineStr">
        <is>
          <t>unreconciled</t>
        </is>
      </c>
      <c r="AM1512" t="inlineStr">
        <is>
          <t>Order Amount Mismatch (POS&gt;3PO)</t>
        </is>
      </c>
      <c r="AN1512" t="n">
        <v>22.0</v>
      </c>
      <c r="AO1512" t="n">
        <f>ROUND(P1512*100/H1512,2)</f>
        <v>0.0</v>
      </c>
      <c r="AP1512" t="n">
        <f>ROUND(Q1512*100/I1512,2)</f>
        <v>0.0</v>
      </c>
      <c r="AQ1512"/>
      <c r="AR1512"/>
      <c r="AS1512" t="n">
        <v>0.0</v>
      </c>
    </row>
    <row r="1513">
      <c r="A1513" s="1" t="n">
        <v>45235.0</v>
      </c>
      <c r="B1513" s="2" t="n">
        <v>45236.012407407405</v>
      </c>
      <c r="C1513" t="inlineStr">
        <is>
          <t>3140094012086413</t>
        </is>
      </c>
      <c r="D1513" t="inlineStr">
        <is>
          <t>POS0012</t>
        </is>
      </c>
      <c r="E1513" t="inlineStr">
        <is>
          <t>28</t>
        </is>
      </c>
      <c r="F1513" t="inlineStr">
        <is>
          <t>0094</t>
        </is>
      </c>
      <c r="G1513" t="inlineStr">
        <is>
          <t>5315234142</t>
        </is>
      </c>
      <c r="H1513" t="n">
        <v>252.0</v>
      </c>
      <c r="I1513" t="n">
        <v>240.0</v>
      </c>
      <c r="J1513" t="n">
        <v>202.86</v>
      </c>
      <c r="K1513" t="inlineStr">
        <is>
          <t>sale</t>
        </is>
      </c>
      <c r="L1513" t="inlineStr">
        <is>
          <t/>
        </is>
      </c>
      <c r="M1513" t="inlineStr">
        <is>
          <t/>
        </is>
      </c>
      <c r="N1513" t="n">
        <v>0.0</v>
      </c>
      <c r="O1513" t="n">
        <v>0.0</v>
      </c>
      <c r="P1513" t="n">
        <v>190.8</v>
      </c>
      <c r="Q1513" t="n">
        <v>190.8</v>
      </c>
      <c r="R1513" t="n">
        <v>37.14</v>
      </c>
      <c r="S1513" t="n">
        <v>37.14</v>
      </c>
      <c r="T1513" t="n">
        <v>2.4</v>
      </c>
      <c r="U1513" t="n">
        <v>2.4</v>
      </c>
      <c r="V1513" t="n">
        <v>36.51</v>
      </c>
      <c r="W1513" t="n">
        <v>36.51</v>
      </c>
      <c r="X1513" t="n">
        <v>3.15</v>
      </c>
      <c r="Y1513" t="n">
        <v>3.15</v>
      </c>
      <c r="Z1513" t="n">
        <v>7.14</v>
      </c>
      <c r="AA1513" t="n">
        <v>7.14</v>
      </c>
      <c r="AB1513" t="n">
        <v>12.0</v>
      </c>
      <c r="AC1513" t="n">
        <v>12.0</v>
      </c>
      <c r="AD1513" t="n">
        <v>12.0</v>
      </c>
      <c r="AE1513" t="n">
        <v>0.0</v>
      </c>
      <c r="AF1513" t="n">
        <v>0.0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0.0</v>
      </c>
      <c r="AL1513" t="inlineStr">
        <is>
          <t>unreconciled</t>
        </is>
      </c>
      <c r="AM1513" t="inlineStr">
        <is>
          <t>Order Amount Mismatch (POS&gt;3PO)</t>
        </is>
      </c>
      <c r="AN1513" t="n">
        <v>12.0</v>
      </c>
      <c r="AO1513" t="n">
        <f>ROUND(P1513*100/H1513,2)</f>
        <v>0.0</v>
      </c>
      <c r="AP1513" t="n">
        <f>ROUND(Q1513*100/I1513,2)</f>
        <v>0.0</v>
      </c>
      <c r="AQ1513"/>
      <c r="AR1513"/>
      <c r="AS1513" t="n">
        <v>0.0</v>
      </c>
    </row>
    <row r="1514">
      <c r="A1514" s="1" t="n">
        <v>45234.0</v>
      </c>
      <c r="B1514" s="2" t="n">
        <v>45234.93787037037</v>
      </c>
      <c r="C1514" t="inlineStr">
        <is>
          <t>3140023012059657</t>
        </is>
      </c>
      <c r="D1514" t="inlineStr">
        <is>
          <t>POS0012</t>
        </is>
      </c>
      <c r="E1514" t="inlineStr">
        <is>
          <t>49</t>
        </is>
      </c>
      <c r="F1514" t="inlineStr">
        <is>
          <t>0023</t>
        </is>
      </c>
      <c r="G1514" t="inlineStr">
        <is>
          <t>5315247426</t>
        </is>
      </c>
      <c r="H1514" t="n">
        <v>856.0</v>
      </c>
      <c r="I1514" t="n">
        <v>815.24</v>
      </c>
      <c r="J1514" t="n">
        <v>778.1</v>
      </c>
      <c r="K1514" t="inlineStr">
        <is>
          <t>sale</t>
        </is>
      </c>
      <c r="L1514" t="inlineStr">
        <is>
          <t/>
        </is>
      </c>
      <c r="M1514" t="inlineStr">
        <is>
          <t/>
        </is>
      </c>
      <c r="N1514" t="n">
        <v>0.0</v>
      </c>
      <c r="O1514" t="n">
        <v>0.0</v>
      </c>
      <c r="P1514" t="n">
        <v>629.19</v>
      </c>
      <c r="Q1514" t="n">
        <v>629.17</v>
      </c>
      <c r="R1514" t="n">
        <v>37.14</v>
      </c>
      <c r="S1514" t="n">
        <v>37.14</v>
      </c>
      <c r="T1514" t="n">
        <v>8.15</v>
      </c>
      <c r="U1514" t="n">
        <v>8.15</v>
      </c>
      <c r="V1514" t="n">
        <v>140.06</v>
      </c>
      <c r="W1514" t="n">
        <v>140.06</v>
      </c>
      <c r="X1514" t="n">
        <v>10.7</v>
      </c>
      <c r="Y1514" t="n">
        <v>10.7</v>
      </c>
      <c r="Z1514" t="n">
        <v>27.14</v>
      </c>
      <c r="AA1514" t="n">
        <v>27.14</v>
      </c>
      <c r="AB1514" t="n">
        <v>40.76</v>
      </c>
      <c r="AC1514" t="n">
        <v>40.76</v>
      </c>
      <c r="AD1514" t="n">
        <v>40.75999999999999</v>
      </c>
      <c r="AE1514" t="n">
        <v>0.020000000000095497</v>
      </c>
      <c r="AF1514" t="n">
        <v>0.0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0.0</v>
      </c>
      <c r="AL1514" t="inlineStr">
        <is>
          <t>unreconciled</t>
        </is>
      </c>
      <c r="AM1514" t="inlineStr">
        <is>
          <t>Order Amount Mismatch (POS&gt;3PO)</t>
        </is>
      </c>
      <c r="AN1514" t="n">
        <v>40.76</v>
      </c>
      <c r="AO1514" t="n">
        <f>ROUND(P1514*100/H1514,2)</f>
        <v>0.0</v>
      </c>
      <c r="AP1514" t="n">
        <f>ROUND(Q1514*100/I1514,2)</f>
        <v>0.0</v>
      </c>
      <c r="AQ1514"/>
      <c r="AR1514"/>
      <c r="AS1514" t="n">
        <v>0.0</v>
      </c>
    </row>
    <row r="1515">
      <c r="A1515" s="1" t="n">
        <v>45234.0</v>
      </c>
      <c r="B1515" s="2" t="n">
        <v>45234.812789351854</v>
      </c>
      <c r="C1515" t="inlineStr">
        <is>
          <t>3140094012085685</t>
        </is>
      </c>
      <c r="D1515" t="inlineStr">
        <is>
          <t>POS0012</t>
        </is>
      </c>
      <c r="E1515" t="inlineStr">
        <is>
          <t>00</t>
        </is>
      </c>
      <c r="F1515" t="inlineStr">
        <is>
          <t>0094</t>
        </is>
      </c>
      <c r="G1515" t="inlineStr">
        <is>
          <t>5315252290</t>
        </is>
      </c>
      <c r="H1515" t="n">
        <v>586.0</v>
      </c>
      <c r="I1515" t="n">
        <v>558.09</v>
      </c>
      <c r="J1515" t="n">
        <v>520.95</v>
      </c>
      <c r="K1515" t="inlineStr">
        <is>
          <t>sale</t>
        </is>
      </c>
      <c r="L1515" t="inlineStr">
        <is>
          <t/>
        </is>
      </c>
      <c r="M1515" t="inlineStr">
        <is>
          <t/>
        </is>
      </c>
      <c r="N1515" t="n">
        <v>0.0</v>
      </c>
      <c r="O1515" t="n">
        <v>0.0</v>
      </c>
      <c r="P1515" t="n">
        <v>433.22</v>
      </c>
      <c r="Q1515" t="n">
        <v>433.23</v>
      </c>
      <c r="R1515" t="n">
        <v>37.14</v>
      </c>
      <c r="S1515" t="n">
        <v>37.14</v>
      </c>
      <c r="T1515" t="n">
        <v>5.58</v>
      </c>
      <c r="U1515" t="n">
        <v>5.58</v>
      </c>
      <c r="V1515" t="n">
        <v>93.77</v>
      </c>
      <c r="W1515" t="n">
        <v>93.77</v>
      </c>
      <c r="X1515" t="n">
        <v>7.32</v>
      </c>
      <c r="Y1515" t="n">
        <v>7.32</v>
      </c>
      <c r="Z1515" t="n">
        <v>18.2</v>
      </c>
      <c r="AA1515" t="n">
        <v>18.2</v>
      </c>
      <c r="AB1515" t="n">
        <v>27.9</v>
      </c>
      <c r="AC1515" t="n">
        <v>27.91</v>
      </c>
      <c r="AD1515" t="n">
        <v>27.909999999999968</v>
      </c>
      <c r="AE1515" t="n">
        <v>-0.009999999999990905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-0.010000000000001563</v>
      </c>
      <c r="AL1515" t="inlineStr">
        <is>
          <t>unreconciled</t>
        </is>
      </c>
      <c r="AM1515" t="inlineStr">
        <is>
          <t>Order Amount Mismatch (POS&gt;3PO)</t>
        </is>
      </c>
      <c r="AN1515" t="n">
        <v>27.91</v>
      </c>
      <c r="AO1515" t="n">
        <f>ROUND(P1515*100/H1515,2)</f>
        <v>0.0</v>
      </c>
      <c r="AP1515" t="n">
        <f>ROUND(Q1515*100/I1515,2)</f>
        <v>0.0</v>
      </c>
      <c r="AQ1515"/>
      <c r="AR1515"/>
      <c r="AS1515" t="n">
        <v>0.0</v>
      </c>
    </row>
    <row r="1516">
      <c r="A1516" s="1" t="n">
        <v>45234.0</v>
      </c>
      <c r="B1516" s="2" t="n">
        <v>45234.63994212963</v>
      </c>
      <c r="C1516" t="inlineStr">
        <is>
          <t>3140094012085546</t>
        </is>
      </c>
      <c r="D1516" t="inlineStr">
        <is>
          <t>POS0012</t>
        </is>
      </c>
      <c r="E1516" t="inlineStr">
        <is>
          <t>61</t>
        </is>
      </c>
      <c r="F1516" t="inlineStr">
        <is>
          <t>0094</t>
        </is>
      </c>
      <c r="G1516" t="inlineStr">
        <is>
          <t>5315254698</t>
        </is>
      </c>
      <c r="H1516" t="n">
        <v>429.0</v>
      </c>
      <c r="I1516" t="n">
        <v>408.57</v>
      </c>
      <c r="J1516" t="n">
        <v>371.43</v>
      </c>
      <c r="K1516" t="inlineStr">
        <is>
          <t>sale</t>
        </is>
      </c>
      <c r="L1516" t="inlineStr">
        <is>
          <t/>
        </is>
      </c>
      <c r="M1516" t="inlineStr">
        <is>
          <t/>
        </is>
      </c>
      <c r="N1516" t="n">
        <v>0.0</v>
      </c>
      <c r="O1516" t="n">
        <v>0.0</v>
      </c>
      <c r="P1516" t="n">
        <v>319.26</v>
      </c>
      <c r="Q1516" t="n">
        <v>319.26</v>
      </c>
      <c r="R1516" t="n">
        <v>37.14</v>
      </c>
      <c r="S1516" t="n">
        <v>37.14</v>
      </c>
      <c r="T1516" t="n">
        <v>4.09</v>
      </c>
      <c r="U1516" t="n">
        <v>4.09</v>
      </c>
      <c r="V1516" t="n">
        <v>66.86</v>
      </c>
      <c r="W1516" t="n">
        <v>66.86</v>
      </c>
      <c r="X1516" t="n">
        <v>5.36</v>
      </c>
      <c r="Y1516" t="n">
        <v>5.36</v>
      </c>
      <c r="Z1516" t="n">
        <v>13.0</v>
      </c>
      <c r="AA1516" t="n">
        <v>12.99</v>
      </c>
      <c r="AB1516" t="n">
        <v>20.42</v>
      </c>
      <c r="AC1516" t="n">
        <v>20.43</v>
      </c>
      <c r="AD1516" t="n">
        <v>20.430000000000007</v>
      </c>
      <c r="AE1516" t="n">
        <v>0.0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0.009999999999999787</v>
      </c>
      <c r="AK1516" t="n">
        <v>-0.00999999999999801</v>
      </c>
      <c r="AL1516" t="inlineStr">
        <is>
          <t>unreconciled</t>
        </is>
      </c>
      <c r="AM1516" t="inlineStr">
        <is>
          <t>Order Amount Mismatch (POS&gt;3PO)</t>
        </is>
      </c>
      <c r="AN1516" t="n">
        <v>20.43</v>
      </c>
      <c r="AO1516" t="n">
        <f>ROUND(P1516*100/H1516,2)</f>
        <v>0.0</v>
      </c>
      <c r="AP1516" t="n">
        <f>ROUND(Q1516*100/I1516,2)</f>
        <v>0.0</v>
      </c>
      <c r="AQ1516"/>
      <c r="AR1516"/>
      <c r="AS1516" t="n">
        <v>0.0</v>
      </c>
    </row>
    <row r="1517">
      <c r="A1517" s="1" t="n">
        <v>45235.0</v>
      </c>
      <c r="B1517" s="2" t="n">
        <v>45235.495034722226</v>
      </c>
      <c r="C1517" t="inlineStr">
        <is>
          <t>3140094012085955</t>
        </is>
      </c>
      <c r="D1517" t="inlineStr">
        <is>
          <t>POS0012</t>
        </is>
      </c>
      <c r="E1517" t="inlineStr">
        <is>
          <t>70</t>
        </is>
      </c>
      <c r="F1517" t="inlineStr">
        <is>
          <t>0094</t>
        </is>
      </c>
      <c r="G1517" t="inlineStr">
        <is>
          <t>5315282836</t>
        </is>
      </c>
      <c r="H1517" t="n">
        <v>275.0</v>
      </c>
      <c r="I1517" t="n">
        <v>261.9</v>
      </c>
      <c r="J1517" t="n">
        <v>224.76</v>
      </c>
      <c r="K1517" t="inlineStr">
        <is>
          <t>sale</t>
        </is>
      </c>
      <c r="L1517" t="inlineStr">
        <is>
          <t/>
        </is>
      </c>
      <c r="M1517" t="inlineStr">
        <is>
          <t/>
        </is>
      </c>
      <c r="N1517" t="n">
        <v>0.0</v>
      </c>
      <c r="O1517" t="n">
        <v>0.0</v>
      </c>
      <c r="P1517" t="n">
        <v>207.48</v>
      </c>
      <c r="Q1517" t="n">
        <v>207.48</v>
      </c>
      <c r="R1517" t="n">
        <v>37.14</v>
      </c>
      <c r="S1517" t="n">
        <v>37.14</v>
      </c>
      <c r="T1517" t="n">
        <v>2.62</v>
      </c>
      <c r="U1517" t="n">
        <v>2.62</v>
      </c>
      <c r="V1517" t="n">
        <v>40.46</v>
      </c>
      <c r="W1517" t="n">
        <v>40.46</v>
      </c>
      <c r="X1517" t="n">
        <v>3.44</v>
      </c>
      <c r="Y1517" t="n">
        <v>3.44</v>
      </c>
      <c r="Z1517" t="n">
        <v>7.9</v>
      </c>
      <c r="AA1517" t="n">
        <v>7.9</v>
      </c>
      <c r="AB1517" t="n">
        <v>13.1</v>
      </c>
      <c r="AC1517" t="n">
        <v>13.1</v>
      </c>
      <c r="AD1517" t="n">
        <v>13.100000000000023</v>
      </c>
      <c r="AE1517" t="n">
        <v>0.0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0.0</v>
      </c>
      <c r="AL1517" t="inlineStr">
        <is>
          <t>unreconciled</t>
        </is>
      </c>
      <c r="AM1517" t="inlineStr">
        <is>
          <t>Order Amount Mismatch (POS&gt;3PO)</t>
        </is>
      </c>
      <c r="AN1517" t="n">
        <v>13.1</v>
      </c>
      <c r="AO1517" t="n">
        <f>ROUND(P1517*100/H1517,2)</f>
        <v>0.0</v>
      </c>
      <c r="AP1517" t="n">
        <f>ROUND(Q1517*100/I1517,2)</f>
        <v>0.0</v>
      </c>
      <c r="AQ1517"/>
      <c r="AR1517"/>
      <c r="AS1517" t="n">
        <v>0.0</v>
      </c>
    </row>
    <row r="1518">
      <c r="A1518" s="1" t="n">
        <v>45236.0</v>
      </c>
      <c r="B1518" s="2" t="n">
        <v>45236.84717592593</v>
      </c>
      <c r="C1518" t="inlineStr">
        <is>
          <t>3140094012086625</t>
        </is>
      </c>
      <c r="D1518" t="inlineStr">
        <is>
          <t>POS0012</t>
        </is>
      </c>
      <c r="E1518" t="inlineStr">
        <is>
          <t>40</t>
        </is>
      </c>
      <c r="F1518" t="inlineStr">
        <is>
          <t>0094</t>
        </is>
      </c>
      <c r="G1518" t="inlineStr">
        <is>
          <t>5315305988</t>
        </is>
      </c>
      <c r="H1518" t="n">
        <v>255.0</v>
      </c>
      <c r="I1518" t="n">
        <v>242.86</v>
      </c>
      <c r="J1518" t="n">
        <v>205.72</v>
      </c>
      <c r="K1518" t="inlineStr">
        <is>
          <t>sale</t>
        </is>
      </c>
      <c r="L1518" t="inlineStr">
        <is>
          <t/>
        </is>
      </c>
      <c r="M1518" t="inlineStr">
        <is>
          <t/>
        </is>
      </c>
      <c r="N1518" t="n">
        <v>0.0</v>
      </c>
      <c r="O1518" t="n">
        <v>0.0</v>
      </c>
      <c r="P1518" t="n">
        <v>192.97</v>
      </c>
      <c r="Q1518" t="n">
        <v>192.95</v>
      </c>
      <c r="R1518" t="n">
        <v>37.14</v>
      </c>
      <c r="S1518" t="n">
        <v>37.14</v>
      </c>
      <c r="T1518" t="n">
        <v>2.43</v>
      </c>
      <c r="U1518" t="n">
        <v>2.43</v>
      </c>
      <c r="V1518" t="n">
        <v>37.03</v>
      </c>
      <c r="W1518" t="n">
        <v>37.03</v>
      </c>
      <c r="X1518" t="n">
        <v>3.19</v>
      </c>
      <c r="Y1518" t="n">
        <v>3.19</v>
      </c>
      <c r="Z1518" t="n">
        <v>7.24</v>
      </c>
      <c r="AA1518" t="n">
        <v>7.24</v>
      </c>
      <c r="AB1518" t="n">
        <v>12.14</v>
      </c>
      <c r="AC1518" t="n">
        <v>12.14</v>
      </c>
      <c r="AD1518" t="n">
        <v>12.139999999999986</v>
      </c>
      <c r="AE1518" t="n">
        <v>0.020000000000010232</v>
      </c>
      <c r="AF1518" t="n">
        <v>0.0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0.0</v>
      </c>
      <c r="AL1518" t="inlineStr">
        <is>
          <t>unreconciled</t>
        </is>
      </c>
      <c r="AM1518" t="inlineStr">
        <is>
          <t>Order Amount Mismatch (POS&gt;3PO)</t>
        </is>
      </c>
      <c r="AN1518" t="n">
        <v>12.14</v>
      </c>
      <c r="AO1518" t="n">
        <f>ROUND(P1518*100/H1518,2)</f>
        <v>0.0</v>
      </c>
      <c r="AP1518" t="n">
        <f>ROUND(Q1518*100/I1518,2)</f>
        <v>0.0</v>
      </c>
      <c r="AQ1518"/>
      <c r="AR1518"/>
      <c r="AS1518" t="n">
        <v>0.0</v>
      </c>
    </row>
    <row r="1519">
      <c r="A1519" s="1" t="n">
        <v>45235.0</v>
      </c>
      <c r="B1519" s="2" t="n">
        <v>45235.80101851852</v>
      </c>
      <c r="C1519" t="inlineStr">
        <is>
          <t>3140023012059824</t>
        </is>
      </c>
      <c r="D1519" t="inlineStr">
        <is>
          <t>POS0012</t>
        </is>
      </c>
      <c r="E1519" t="inlineStr">
        <is>
          <t>16</t>
        </is>
      </c>
      <c r="F1519" t="inlineStr">
        <is>
          <t>0023</t>
        </is>
      </c>
      <c r="G1519" t="inlineStr">
        <is>
          <t>5315319735</t>
        </is>
      </c>
      <c r="H1519" t="n">
        <v>279.0</v>
      </c>
      <c r="I1519" t="n">
        <v>265.72</v>
      </c>
      <c r="J1519" t="n">
        <v>228.58</v>
      </c>
      <c r="K1519" t="inlineStr">
        <is>
          <t>sale</t>
        </is>
      </c>
      <c r="L1519" t="inlineStr">
        <is>
          <t/>
        </is>
      </c>
      <c r="M1519" t="inlineStr">
        <is>
          <t/>
        </is>
      </c>
      <c r="N1519" t="n">
        <v>0.0</v>
      </c>
      <c r="O1519" t="n">
        <v>0.0</v>
      </c>
      <c r="P1519" t="n">
        <v>210.4</v>
      </c>
      <c r="Q1519" t="n">
        <v>210.38</v>
      </c>
      <c r="R1519" t="n">
        <v>37.14</v>
      </c>
      <c r="S1519" t="n">
        <v>37.14</v>
      </c>
      <c r="T1519" t="n">
        <v>2.66</v>
      </c>
      <c r="U1519" t="n">
        <v>2.66</v>
      </c>
      <c r="V1519" t="n">
        <v>41.14</v>
      </c>
      <c r="W1519" t="n">
        <v>41.14</v>
      </c>
      <c r="X1519" t="n">
        <v>3.49</v>
      </c>
      <c r="Y1519" t="n">
        <v>3.49</v>
      </c>
      <c r="Z1519" t="n">
        <v>8.03</v>
      </c>
      <c r="AA1519" t="n">
        <v>8.04</v>
      </c>
      <c r="AB1519" t="n">
        <v>13.28</v>
      </c>
      <c r="AC1519" t="n">
        <v>13.29</v>
      </c>
      <c r="AD1519" t="n">
        <v>13.279999999999973</v>
      </c>
      <c r="AE1519" t="n">
        <v>0.020000000000010232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-0.009999999999999787</v>
      </c>
      <c r="AK1519" t="n">
        <v>-0.009999999999999787</v>
      </c>
      <c r="AL1519" t="inlineStr">
        <is>
          <t>unreconciled</t>
        </is>
      </c>
      <c r="AM1519" t="inlineStr">
        <is>
          <t>Order Amount Mismatch (POS&gt;3PO)</t>
        </is>
      </c>
      <c r="AN1519" t="n">
        <v>13.28</v>
      </c>
      <c r="AO1519" t="n">
        <f>ROUND(P1519*100/H1519,2)</f>
        <v>0.0</v>
      </c>
      <c r="AP1519" t="n">
        <f>ROUND(Q1519*100/I1519,2)</f>
        <v>0.0</v>
      </c>
      <c r="AQ1519"/>
      <c r="AR1519"/>
      <c r="AS1519" t="n">
        <v>0.0</v>
      </c>
    </row>
    <row r="1520">
      <c r="A1520" s="1" t="n">
        <v>45234.0</v>
      </c>
      <c r="B1520" s="2" t="n">
        <v>45234.80428240741</v>
      </c>
      <c r="C1520" t="inlineStr">
        <is>
          <t>3140094012085677</t>
        </is>
      </c>
      <c r="D1520" t="inlineStr">
        <is>
          <t>POS0012</t>
        </is>
      </c>
      <c r="E1520" t="inlineStr">
        <is>
          <t>92</t>
        </is>
      </c>
      <c r="F1520" t="inlineStr">
        <is>
          <t>0094</t>
        </is>
      </c>
      <c r="G1520" t="inlineStr">
        <is>
          <t>5315325008</t>
        </is>
      </c>
      <c r="H1520" t="n">
        <v>450.0</v>
      </c>
      <c r="I1520" t="n">
        <v>428.57</v>
      </c>
      <c r="J1520" t="n">
        <v>391.43</v>
      </c>
      <c r="K1520" t="inlineStr">
        <is>
          <t>sale</t>
        </is>
      </c>
      <c r="L1520" t="inlineStr">
        <is>
          <t/>
        </is>
      </c>
      <c r="M1520" t="inlineStr">
        <is>
          <t/>
        </is>
      </c>
      <c r="N1520" t="n">
        <v>0.0</v>
      </c>
      <c r="O1520" t="n">
        <v>0.0</v>
      </c>
      <c r="P1520" t="n">
        <v>334.51</v>
      </c>
      <c r="Q1520" t="n">
        <v>334.5</v>
      </c>
      <c r="R1520" t="n">
        <v>37.14</v>
      </c>
      <c r="S1520" t="n">
        <v>37.14</v>
      </c>
      <c r="T1520" t="n">
        <v>4.29</v>
      </c>
      <c r="U1520" t="n">
        <v>4.29</v>
      </c>
      <c r="V1520" t="n">
        <v>70.46</v>
      </c>
      <c r="W1520" t="n">
        <v>70.46</v>
      </c>
      <c r="X1520" t="n">
        <v>5.62</v>
      </c>
      <c r="Y1520" t="n">
        <v>5.62</v>
      </c>
      <c r="Z1520" t="n">
        <v>13.69</v>
      </c>
      <c r="AA1520" t="n">
        <v>13.69</v>
      </c>
      <c r="AB1520" t="n">
        <v>21.42</v>
      </c>
      <c r="AC1520" t="n">
        <v>21.43</v>
      </c>
      <c r="AD1520" t="n">
        <v>21.430000000000007</v>
      </c>
      <c r="AE1520" t="n">
        <v>0.009999999999990905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-0.00999999999999801</v>
      </c>
      <c r="AL1520" t="inlineStr">
        <is>
          <t>unreconciled</t>
        </is>
      </c>
      <c r="AM1520" t="inlineStr">
        <is>
          <t>Order Amount Mismatch (POS&gt;3PO)</t>
        </is>
      </c>
      <c r="AN1520" t="n">
        <v>21.43</v>
      </c>
      <c r="AO1520" t="n">
        <f>ROUND(P1520*100/H1520,2)</f>
        <v>0.0</v>
      </c>
      <c r="AP1520" t="n">
        <f>ROUND(Q1520*100/I1520,2)</f>
        <v>0.0</v>
      </c>
      <c r="AQ1520"/>
      <c r="AR1520"/>
      <c r="AS1520" t="n">
        <v>0.0</v>
      </c>
    </row>
    <row r="1521">
      <c r="A1521" s="1" t="n">
        <v>45234.0</v>
      </c>
      <c r="B1521" s="2" t="n">
        <v>45234.912199074075</v>
      </c>
      <c r="C1521" t="inlineStr">
        <is>
          <t>3140094012085795</t>
        </is>
      </c>
      <c r="D1521" t="inlineStr">
        <is>
          <t>POS0012</t>
        </is>
      </c>
      <c r="E1521" t="inlineStr">
        <is>
          <t>10</t>
        </is>
      </c>
      <c r="F1521" t="inlineStr">
        <is>
          <t>0094</t>
        </is>
      </c>
      <c r="G1521" t="inlineStr">
        <is>
          <t>5315336417</t>
        </is>
      </c>
      <c r="H1521" t="n">
        <v>404.0</v>
      </c>
      <c r="I1521" t="n">
        <v>384.75</v>
      </c>
      <c r="J1521" t="n">
        <v>347.61</v>
      </c>
      <c r="K1521" t="inlineStr">
        <is>
          <t>sale</t>
        </is>
      </c>
      <c r="L1521" t="inlineStr">
        <is>
          <t/>
        </is>
      </c>
      <c r="M1521" t="inlineStr">
        <is>
          <t/>
        </is>
      </c>
      <c r="N1521" t="n">
        <v>0.0</v>
      </c>
      <c r="O1521" t="n">
        <v>0.0</v>
      </c>
      <c r="P1521" t="n">
        <v>301.11</v>
      </c>
      <c r="Q1521" t="n">
        <v>301.11</v>
      </c>
      <c r="R1521" t="n">
        <v>37.14</v>
      </c>
      <c r="S1521" t="n">
        <v>37.14</v>
      </c>
      <c r="T1521" t="n">
        <v>3.85</v>
      </c>
      <c r="U1521" t="n">
        <v>3.85</v>
      </c>
      <c r="V1521" t="n">
        <v>62.57</v>
      </c>
      <c r="W1521" t="n">
        <v>62.57</v>
      </c>
      <c r="X1521" t="n">
        <v>5.05</v>
      </c>
      <c r="Y1521" t="n">
        <v>5.05</v>
      </c>
      <c r="Z1521" t="n">
        <v>12.17</v>
      </c>
      <c r="AA1521" t="n">
        <v>12.17</v>
      </c>
      <c r="AB1521" t="n">
        <v>19.24</v>
      </c>
      <c r="AC1521" t="n">
        <v>19.24</v>
      </c>
      <c r="AD1521" t="n">
        <v>19.25</v>
      </c>
      <c r="AE1521" t="n">
        <v>0.0</v>
      </c>
      <c r="AF1521" t="n">
        <v>0.0</v>
      </c>
      <c r="AG1521" t="n">
        <v>0.0</v>
      </c>
      <c r="AH1521" t="n">
        <v>0.0</v>
      </c>
      <c r="AI1521" t="n">
        <v>0.0</v>
      </c>
      <c r="AJ1521" t="n">
        <v>0.0</v>
      </c>
      <c r="AK1521" t="n">
        <v>0.0</v>
      </c>
      <c r="AL1521" t="inlineStr">
        <is>
          <t>unreconciled</t>
        </is>
      </c>
      <c r="AM1521" t="inlineStr">
        <is>
          <t>Order Amount Mismatch (POS&gt;3PO)</t>
        </is>
      </c>
      <c r="AN1521" t="n">
        <v>19.25</v>
      </c>
      <c r="AO1521" t="n">
        <f>ROUND(P1521*100/H1521,2)</f>
        <v>0.0</v>
      </c>
      <c r="AP1521" t="n">
        <f>ROUND(Q1521*100/I1521,2)</f>
        <v>0.0</v>
      </c>
      <c r="AQ1521"/>
      <c r="AR1521"/>
      <c r="AS1521" t="n">
        <v>0.0</v>
      </c>
    </row>
    <row r="1522">
      <c r="A1522" s="1" t="n">
        <v>45235.0</v>
      </c>
      <c r="B1522" s="2" t="n">
        <v>45235.85774305555</v>
      </c>
      <c r="C1522" t="inlineStr">
        <is>
          <t>3140094012086267</t>
        </is>
      </c>
      <c r="D1522" t="inlineStr">
        <is>
          <t>POS0012</t>
        </is>
      </c>
      <c r="E1522" t="inlineStr">
        <is>
          <t>82</t>
        </is>
      </c>
      <c r="F1522" t="inlineStr">
        <is>
          <t>0094</t>
        </is>
      </c>
      <c r="G1522" t="inlineStr">
        <is>
          <t>5315341687</t>
        </is>
      </c>
      <c r="H1522" t="n">
        <v>415.0</v>
      </c>
      <c r="I1522" t="n">
        <v>395.24</v>
      </c>
      <c r="J1522" t="n">
        <v>358.1</v>
      </c>
      <c r="K1522" t="inlineStr">
        <is>
          <t>sale</t>
        </is>
      </c>
      <c r="L1522" t="inlineStr">
        <is>
          <t/>
        </is>
      </c>
      <c r="M1522" t="inlineStr">
        <is>
          <t/>
        </is>
      </c>
      <c r="N1522" t="n">
        <v>0.0</v>
      </c>
      <c r="O1522" t="n">
        <v>0.0</v>
      </c>
      <c r="P1522" t="n">
        <v>309.1</v>
      </c>
      <c r="Q1522" t="n">
        <v>309.11</v>
      </c>
      <c r="R1522" t="n">
        <v>37.14</v>
      </c>
      <c r="S1522" t="n">
        <v>37.14</v>
      </c>
      <c r="T1522" t="n">
        <v>3.95</v>
      </c>
      <c r="U1522" t="n">
        <v>3.95</v>
      </c>
      <c r="V1522" t="n">
        <v>64.46</v>
      </c>
      <c r="W1522" t="n">
        <v>64.46</v>
      </c>
      <c r="X1522" t="n">
        <v>5.19</v>
      </c>
      <c r="Y1522" t="n">
        <v>5.19</v>
      </c>
      <c r="Z1522" t="n">
        <v>12.54</v>
      </c>
      <c r="AA1522" t="n">
        <v>12.53</v>
      </c>
      <c r="AB1522" t="n">
        <v>19.76</v>
      </c>
      <c r="AC1522" t="n">
        <v>19.76</v>
      </c>
      <c r="AD1522" t="n">
        <v>19.75999999999999</v>
      </c>
      <c r="AE1522" t="n">
        <v>-0.009999999999990905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0.009999999999999787</v>
      </c>
      <c r="AK1522" t="n">
        <v>0.0</v>
      </c>
      <c r="AL1522" t="inlineStr">
        <is>
          <t>unreconciled</t>
        </is>
      </c>
      <c r="AM1522" t="inlineStr">
        <is>
          <t>Order Amount Mismatch (POS&gt;3PO)</t>
        </is>
      </c>
      <c r="AN1522" t="n">
        <v>19.76</v>
      </c>
      <c r="AO1522" t="n">
        <f>ROUND(P1522*100/H1522,2)</f>
        <v>0.0</v>
      </c>
      <c r="AP1522" t="n">
        <f>ROUND(Q1522*100/I1522,2)</f>
        <v>0.0</v>
      </c>
      <c r="AQ1522"/>
      <c r="AR1522"/>
      <c r="AS1522" t="n">
        <v>0.0</v>
      </c>
    </row>
    <row r="1523">
      <c r="A1523" s="1" t="n">
        <v>45234.0</v>
      </c>
      <c r="B1523" s="2" t="n">
        <v>45234.5675</v>
      </c>
      <c r="C1523" t="inlineStr">
        <is>
          <t>3140023012059470</t>
        </is>
      </c>
      <c r="D1523" t="inlineStr">
        <is>
          <t>POS0012</t>
        </is>
      </c>
      <c r="E1523" t="inlineStr">
        <is>
          <t>62</t>
        </is>
      </c>
      <c r="F1523" t="inlineStr">
        <is>
          <t>0023</t>
        </is>
      </c>
      <c r="G1523" t="inlineStr">
        <is>
          <t>5315343542</t>
        </is>
      </c>
      <c r="H1523" t="n">
        <v>194.0</v>
      </c>
      <c r="I1523" t="n">
        <v>184.76</v>
      </c>
      <c r="J1523" t="n">
        <v>147.62</v>
      </c>
      <c r="K1523" t="inlineStr">
        <is>
          <t>sale</t>
        </is>
      </c>
      <c r="L1523" t="inlineStr">
        <is>
          <t/>
        </is>
      </c>
      <c r="M1523" t="inlineStr">
        <is>
          <t/>
        </is>
      </c>
      <c r="N1523" t="n">
        <v>0.0</v>
      </c>
      <c r="O1523" t="n">
        <v>0.0</v>
      </c>
      <c r="P1523" t="n">
        <v>148.69</v>
      </c>
      <c r="Q1523" t="n">
        <v>148.7</v>
      </c>
      <c r="R1523" t="n">
        <v>37.14</v>
      </c>
      <c r="S1523" t="n">
        <v>37.14</v>
      </c>
      <c r="T1523" t="n">
        <v>1.85</v>
      </c>
      <c r="U1523" t="n">
        <v>1.85</v>
      </c>
      <c r="V1523" t="n">
        <v>26.57</v>
      </c>
      <c r="W1523" t="n">
        <v>26.57</v>
      </c>
      <c r="X1523" t="n">
        <v>2.43</v>
      </c>
      <c r="Y1523" t="n">
        <v>2.42</v>
      </c>
      <c r="Z1523" t="n">
        <v>5.22</v>
      </c>
      <c r="AA1523" t="n">
        <v>5.22</v>
      </c>
      <c r="AB1523" t="n">
        <v>9.24</v>
      </c>
      <c r="AC1523" t="n">
        <v>9.24</v>
      </c>
      <c r="AD1523" t="n">
        <v>9.240000000000009</v>
      </c>
      <c r="AE1523" t="n">
        <v>-0.009999999999990905</v>
      </c>
      <c r="AF1523" t="n">
        <v>0.0</v>
      </c>
      <c r="AG1523" t="n">
        <v>0.0</v>
      </c>
      <c r="AH1523" t="n">
        <v>0.0</v>
      </c>
      <c r="AI1523" t="n">
        <v>0.010000000000000231</v>
      </c>
      <c r="AJ1523" t="n">
        <v>0.0</v>
      </c>
      <c r="AK1523" t="n">
        <v>0.0</v>
      </c>
      <c r="AL1523" t="inlineStr">
        <is>
          <t>unreconciled</t>
        </is>
      </c>
      <c r="AM1523" t="inlineStr">
        <is>
          <t>Order Amount Mismatch (POS&gt;3PO)</t>
        </is>
      </c>
      <c r="AN1523" t="n">
        <v>9.24</v>
      </c>
      <c r="AO1523" t="n">
        <f>ROUND(P1523*100/H1523,2)</f>
        <v>0.0</v>
      </c>
      <c r="AP1523" t="n">
        <f>ROUND(Q1523*100/I1523,2)</f>
        <v>0.0</v>
      </c>
      <c r="AQ1523"/>
      <c r="AR1523"/>
      <c r="AS1523" t="n">
        <v>0.0</v>
      </c>
    </row>
    <row r="1524">
      <c r="A1524" s="1" t="n">
        <v>45234.0</v>
      </c>
      <c r="B1524" s="2" t="n">
        <v>45234.59155092593</v>
      </c>
      <c r="C1524" t="inlineStr">
        <is>
          <t>3140094012085495</t>
        </is>
      </c>
      <c r="D1524" t="inlineStr">
        <is>
          <t>POS0012</t>
        </is>
      </c>
      <c r="E1524" t="inlineStr">
        <is>
          <t>10</t>
        </is>
      </c>
      <c r="F1524" t="inlineStr">
        <is>
          <t>0094</t>
        </is>
      </c>
      <c r="G1524" t="inlineStr">
        <is>
          <t>5315355230</t>
        </is>
      </c>
      <c r="H1524" t="n">
        <v>674.0</v>
      </c>
      <c r="I1524" t="n">
        <v>641.91</v>
      </c>
      <c r="J1524" t="n">
        <v>604.77</v>
      </c>
      <c r="K1524" t="inlineStr">
        <is>
          <t>sale</t>
        </is>
      </c>
      <c r="L1524" t="inlineStr">
        <is>
          <t/>
        </is>
      </c>
      <c r="M1524" t="inlineStr">
        <is>
          <t/>
        </is>
      </c>
      <c r="N1524" t="n">
        <v>0.0</v>
      </c>
      <c r="O1524" t="n">
        <v>0.0</v>
      </c>
      <c r="P1524" t="n">
        <v>497.09</v>
      </c>
      <c r="Q1524" t="n">
        <v>497.07</v>
      </c>
      <c r="R1524" t="n">
        <v>37.14</v>
      </c>
      <c r="S1524" t="n">
        <v>37.14</v>
      </c>
      <c r="T1524" t="n">
        <v>6.42</v>
      </c>
      <c r="U1524" t="n">
        <v>6.42</v>
      </c>
      <c r="V1524" t="n">
        <v>108.86</v>
      </c>
      <c r="W1524" t="n">
        <v>108.86</v>
      </c>
      <c r="X1524" t="n">
        <v>8.43</v>
      </c>
      <c r="Y1524" t="n">
        <v>8.43</v>
      </c>
      <c r="Z1524" t="n">
        <v>21.11</v>
      </c>
      <c r="AA1524" t="n">
        <v>21.11</v>
      </c>
      <c r="AB1524" t="n">
        <v>32.1</v>
      </c>
      <c r="AC1524" t="n">
        <v>32.1</v>
      </c>
      <c r="AD1524" t="n">
        <v>32.09000000000003</v>
      </c>
      <c r="AE1524" t="n">
        <v>0.01999999999998181</v>
      </c>
      <c r="AF1524" t="n">
        <v>0.0</v>
      </c>
      <c r="AG1524" t="n">
        <v>0.0</v>
      </c>
      <c r="AH1524" t="n">
        <v>0.0</v>
      </c>
      <c r="AI1524" t="n">
        <v>0.0</v>
      </c>
      <c r="AJ1524" t="n">
        <v>0.0</v>
      </c>
      <c r="AK1524" t="n">
        <v>0.0</v>
      </c>
      <c r="AL1524" t="inlineStr">
        <is>
          <t>unreconciled</t>
        </is>
      </c>
      <c r="AM1524" t="inlineStr">
        <is>
          <t>Order Amount Mismatch (POS&gt;3PO)</t>
        </is>
      </c>
      <c r="AN1524" t="n">
        <v>32.09</v>
      </c>
      <c r="AO1524" t="n">
        <f>ROUND(P1524*100/H1524,2)</f>
        <v>0.0</v>
      </c>
      <c r="AP1524" t="n">
        <f>ROUND(Q1524*100/I1524,2)</f>
        <v>0.0</v>
      </c>
      <c r="AQ1524"/>
      <c r="AR1524"/>
      <c r="AS1524" t="n">
        <v>0.0</v>
      </c>
    </row>
    <row r="1525">
      <c r="A1525" s="1" t="n">
        <v>45235.0</v>
      </c>
      <c r="B1525" s="2" t="n">
        <v>45235.425474537034</v>
      </c>
      <c r="C1525" t="inlineStr">
        <is>
          <t>3140094012085930</t>
        </is>
      </c>
      <c r="D1525" t="inlineStr">
        <is>
          <t>POS0012</t>
        </is>
      </c>
      <c r="E1525" t="inlineStr">
        <is>
          <t>45</t>
        </is>
      </c>
      <c r="F1525" t="inlineStr">
        <is>
          <t>0094</t>
        </is>
      </c>
      <c r="G1525" t="inlineStr">
        <is>
          <t>5315365742</t>
        </is>
      </c>
      <c r="H1525" t="n">
        <v>350.0</v>
      </c>
      <c r="I1525" t="n">
        <v>333.34</v>
      </c>
      <c r="J1525" t="n">
        <v>296.2</v>
      </c>
      <c r="K1525" t="inlineStr">
        <is>
          <t>sale</t>
        </is>
      </c>
      <c r="L1525" t="inlineStr">
        <is>
          <t/>
        </is>
      </c>
      <c r="M1525" t="inlineStr">
        <is>
          <t/>
        </is>
      </c>
      <c r="N1525" t="n">
        <v>0.0</v>
      </c>
      <c r="O1525" t="n">
        <v>0.0</v>
      </c>
      <c r="P1525" t="n">
        <v>261.92</v>
      </c>
      <c r="Q1525" t="n">
        <v>261.91</v>
      </c>
      <c r="R1525" t="n">
        <v>37.14</v>
      </c>
      <c r="S1525" t="n">
        <v>37.14</v>
      </c>
      <c r="T1525" t="n">
        <v>3.33</v>
      </c>
      <c r="U1525" t="n">
        <v>3.33</v>
      </c>
      <c r="V1525" t="n">
        <v>53.32</v>
      </c>
      <c r="W1525" t="n">
        <v>53.32</v>
      </c>
      <c r="X1525" t="n">
        <v>4.38</v>
      </c>
      <c r="Y1525" t="n">
        <v>4.38</v>
      </c>
      <c r="Z1525" t="n">
        <v>10.39</v>
      </c>
      <c r="AA1525" t="n">
        <v>10.39</v>
      </c>
      <c r="AB1525" t="n">
        <v>16.66</v>
      </c>
      <c r="AC1525" t="n">
        <v>16.67</v>
      </c>
      <c r="AD1525" t="n">
        <v>16.660000000000025</v>
      </c>
      <c r="AE1525" t="n">
        <v>0.009999999999990905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0.0</v>
      </c>
      <c r="AK1525" t="n">
        <v>-0.010000000000001563</v>
      </c>
      <c r="AL1525" t="inlineStr">
        <is>
          <t>unreconciled</t>
        </is>
      </c>
      <c r="AM1525" t="inlineStr">
        <is>
          <t>Order Amount Mismatch (POS&gt;3PO)</t>
        </is>
      </c>
      <c r="AN1525" t="n">
        <v>16.66</v>
      </c>
      <c r="AO1525" t="n">
        <f>ROUND(P1525*100/H1525,2)</f>
        <v>0.0</v>
      </c>
      <c r="AP1525" t="n">
        <f>ROUND(Q1525*100/I1525,2)</f>
        <v>0.0</v>
      </c>
      <c r="AQ1525"/>
      <c r="AR1525"/>
      <c r="AS1525" t="n">
        <v>0.0</v>
      </c>
    </row>
    <row r="1526">
      <c r="A1526" s="1" t="n">
        <v>45234.0</v>
      </c>
      <c r="B1526" s="2" t="n">
        <v>45234.574166666665</v>
      </c>
      <c r="C1526" t="inlineStr">
        <is>
          <t>3140023012059477</t>
        </is>
      </c>
      <c r="D1526" t="inlineStr">
        <is>
          <t>POS0012</t>
        </is>
      </c>
      <c r="E1526" t="inlineStr">
        <is>
          <t>69</t>
        </is>
      </c>
      <c r="F1526" t="inlineStr">
        <is>
          <t>0023</t>
        </is>
      </c>
      <c r="G1526" t="inlineStr">
        <is>
          <t>5315398539</t>
        </is>
      </c>
      <c r="H1526" t="n">
        <v>214.0</v>
      </c>
      <c r="I1526" t="n">
        <v>203.81</v>
      </c>
      <c r="J1526" t="n">
        <v>166.67</v>
      </c>
      <c r="K1526" t="inlineStr">
        <is>
          <t>sale</t>
        </is>
      </c>
      <c r="L1526" t="inlineStr">
        <is>
          <t/>
        </is>
      </c>
      <c r="M1526" t="inlineStr">
        <is>
          <t/>
        </is>
      </c>
      <c r="N1526" t="n">
        <v>0.0</v>
      </c>
      <c r="O1526" t="n">
        <v>0.0</v>
      </c>
      <c r="P1526" t="n">
        <v>163.21</v>
      </c>
      <c r="Q1526" t="n">
        <v>163.2</v>
      </c>
      <c r="R1526" t="n">
        <v>37.14</v>
      </c>
      <c r="S1526" t="n">
        <v>37.14</v>
      </c>
      <c r="T1526" t="n">
        <v>2.04</v>
      </c>
      <c r="U1526" t="n">
        <v>2.04</v>
      </c>
      <c r="V1526" t="n">
        <v>30.0</v>
      </c>
      <c r="W1526" t="n">
        <v>30.0</v>
      </c>
      <c r="X1526" t="n">
        <v>2.68</v>
      </c>
      <c r="Y1526" t="n">
        <v>2.68</v>
      </c>
      <c r="Z1526" t="n">
        <v>5.88</v>
      </c>
      <c r="AA1526" t="n">
        <v>5.88</v>
      </c>
      <c r="AB1526" t="n">
        <v>10.2</v>
      </c>
      <c r="AC1526" t="n">
        <v>10.19</v>
      </c>
      <c r="AD1526" t="n">
        <v>10.189999999999998</v>
      </c>
      <c r="AE1526" t="n">
        <v>0.010000000000019327</v>
      </c>
      <c r="AF1526" t="n">
        <v>0.0</v>
      </c>
      <c r="AG1526" t="n">
        <v>0.0</v>
      </c>
      <c r="AH1526" t="n">
        <v>0.0</v>
      </c>
      <c r="AI1526" t="n">
        <v>0.0</v>
      </c>
      <c r="AJ1526" t="n">
        <v>0.0</v>
      </c>
      <c r="AK1526" t="n">
        <v>0.009999999999999787</v>
      </c>
      <c r="AL1526" t="inlineStr">
        <is>
          <t>unreconciled</t>
        </is>
      </c>
      <c r="AM1526" t="inlineStr">
        <is>
          <t>Order Amount Mismatch (POS&gt;3PO)</t>
        </is>
      </c>
      <c r="AN1526" t="n">
        <v>10.19</v>
      </c>
      <c r="AO1526" t="n">
        <f>ROUND(P1526*100/H1526,2)</f>
        <v>0.0</v>
      </c>
      <c r="AP1526" t="n">
        <f>ROUND(Q1526*100/I1526,2)</f>
        <v>0.0</v>
      </c>
      <c r="AQ1526"/>
      <c r="AR1526"/>
      <c r="AS1526" t="n">
        <v>0.0</v>
      </c>
    </row>
    <row r="1527">
      <c r="A1527" s="1" t="n">
        <v>45235.0</v>
      </c>
      <c r="B1527" s="2" t="n">
        <v>45235.60065972222</v>
      </c>
      <c r="C1527" t="inlineStr">
        <is>
          <t>3140094012086020</t>
        </is>
      </c>
      <c r="D1527" t="inlineStr">
        <is>
          <t>POS0012</t>
        </is>
      </c>
      <c r="E1527" t="inlineStr">
        <is>
          <t>35</t>
        </is>
      </c>
      <c r="F1527" t="inlineStr">
        <is>
          <t>0094</t>
        </is>
      </c>
      <c r="G1527" t="inlineStr">
        <is>
          <t>5315403263</t>
        </is>
      </c>
      <c r="H1527" t="n">
        <v>387.0</v>
      </c>
      <c r="I1527" t="n">
        <v>368.57</v>
      </c>
      <c r="J1527" t="n">
        <v>331.43</v>
      </c>
      <c r="K1527" t="inlineStr">
        <is>
          <t>sale</t>
        </is>
      </c>
      <c r="L1527" t="inlineStr">
        <is>
          <t/>
        </is>
      </c>
      <c r="M1527" t="inlineStr">
        <is>
          <t/>
        </is>
      </c>
      <c r="N1527" t="n">
        <v>0.0</v>
      </c>
      <c r="O1527" t="n">
        <v>0.0</v>
      </c>
      <c r="P1527" t="n">
        <v>288.77</v>
      </c>
      <c r="Q1527" t="n">
        <v>288.76</v>
      </c>
      <c r="R1527" t="n">
        <v>37.14</v>
      </c>
      <c r="S1527" t="n">
        <v>37.14</v>
      </c>
      <c r="T1527" t="n">
        <v>3.69</v>
      </c>
      <c r="U1527" t="n">
        <v>3.69</v>
      </c>
      <c r="V1527" t="n">
        <v>59.66</v>
      </c>
      <c r="W1527" t="n">
        <v>59.66</v>
      </c>
      <c r="X1527" t="n">
        <v>4.84</v>
      </c>
      <c r="Y1527" t="n">
        <v>4.84</v>
      </c>
      <c r="Z1527" t="n">
        <v>11.61</v>
      </c>
      <c r="AA1527" t="n">
        <v>11.61</v>
      </c>
      <c r="AB1527" t="n">
        <v>18.42</v>
      </c>
      <c r="AC1527" t="n">
        <v>18.43</v>
      </c>
      <c r="AD1527" t="n">
        <v>18.430000000000007</v>
      </c>
      <c r="AE1527" t="n">
        <v>0.009999999999990905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-0.00999999999999801</v>
      </c>
      <c r="AL1527" t="inlineStr">
        <is>
          <t>unreconciled</t>
        </is>
      </c>
      <c r="AM1527" t="inlineStr">
        <is>
          <t>Order Amount Mismatch (POS&gt;3PO)</t>
        </is>
      </c>
      <c r="AN1527" t="n">
        <v>18.43</v>
      </c>
      <c r="AO1527" t="n">
        <f>ROUND(P1527*100/H1527,2)</f>
        <v>0.0</v>
      </c>
      <c r="AP1527" t="n">
        <f>ROUND(Q1527*100/I1527,2)</f>
        <v>0.0</v>
      </c>
      <c r="AQ1527"/>
      <c r="AR1527"/>
      <c r="AS1527" t="n">
        <v>0.0</v>
      </c>
    </row>
    <row r="1528">
      <c r="A1528" s="1" t="n">
        <v>45234.0</v>
      </c>
      <c r="B1528" s="2" t="n">
        <v>45234.77590277778</v>
      </c>
      <c r="C1528" t="inlineStr">
        <is>
          <t>3140023012059565</t>
        </is>
      </c>
      <c r="D1528" t="inlineStr">
        <is>
          <t>POS0012</t>
        </is>
      </c>
      <c r="E1528" t="inlineStr">
        <is>
          <t>57</t>
        </is>
      </c>
      <c r="F1528" t="inlineStr">
        <is>
          <t>0023</t>
        </is>
      </c>
      <c r="G1528" t="inlineStr">
        <is>
          <t>5315404040</t>
        </is>
      </c>
      <c r="H1528" t="n">
        <v>1019.9999999999999</v>
      </c>
      <c r="I1528" t="n">
        <v>971.43</v>
      </c>
      <c r="J1528" t="n">
        <v>934.29</v>
      </c>
      <c r="K1528" t="inlineStr">
        <is>
          <t>sale</t>
        </is>
      </c>
      <c r="L1528" t="inlineStr">
        <is>
          <t/>
        </is>
      </c>
      <c r="M1528" t="inlineStr">
        <is>
          <t/>
        </is>
      </c>
      <c r="N1528" t="n">
        <v>0.0</v>
      </c>
      <c r="O1528" t="n">
        <v>0.0</v>
      </c>
      <c r="P1528" t="n">
        <v>748.23</v>
      </c>
      <c r="Q1528" t="n">
        <v>748.22</v>
      </c>
      <c r="R1528" t="n">
        <v>37.14</v>
      </c>
      <c r="S1528" t="n">
        <v>37.14</v>
      </c>
      <c r="T1528" t="n">
        <v>9.71</v>
      </c>
      <c r="U1528" t="n">
        <v>9.71</v>
      </c>
      <c r="V1528" t="n">
        <v>168.17</v>
      </c>
      <c r="W1528" t="n">
        <v>168.17</v>
      </c>
      <c r="X1528" t="n">
        <v>12.75</v>
      </c>
      <c r="Y1528" t="n">
        <v>12.75</v>
      </c>
      <c r="Z1528" t="n">
        <v>32.57</v>
      </c>
      <c r="AA1528" t="n">
        <v>32.57</v>
      </c>
      <c r="AB1528" t="n">
        <v>48.58</v>
      </c>
      <c r="AC1528" t="n">
        <v>48.57</v>
      </c>
      <c r="AD1528" t="n">
        <v>48.569999999999936</v>
      </c>
      <c r="AE1528" t="n">
        <v>0.009999999999990905</v>
      </c>
      <c r="AF1528" t="n">
        <v>0.0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0.00999999999999801</v>
      </c>
      <c r="AL1528" t="inlineStr">
        <is>
          <t>unreconciled</t>
        </is>
      </c>
      <c r="AM1528" t="inlineStr">
        <is>
          <t>Order Amount Mismatch (POS&gt;3PO)</t>
        </is>
      </c>
      <c r="AN1528" t="n">
        <v>48.57</v>
      </c>
      <c r="AO1528" t="n">
        <f>ROUND(P1528*100/H1528,2)</f>
        <v>0.0</v>
      </c>
      <c r="AP1528" t="n">
        <f>ROUND(Q1528*100/I1528,2)</f>
        <v>0.0</v>
      </c>
      <c r="AQ1528"/>
      <c r="AR1528"/>
      <c r="AS1528" t="n">
        <v>0.0</v>
      </c>
    </row>
    <row r="1529">
      <c r="A1529" s="1" t="n">
        <v>45234.0</v>
      </c>
      <c r="B1529" s="2" t="n">
        <v>45234.87042824074</v>
      </c>
      <c r="C1529" t="inlineStr">
        <is>
          <t>3140023012059618</t>
        </is>
      </c>
      <c r="D1529" t="inlineStr">
        <is>
          <t>POS0012</t>
        </is>
      </c>
      <c r="E1529" t="inlineStr">
        <is>
          <t>10</t>
        </is>
      </c>
      <c r="F1529" t="inlineStr">
        <is>
          <t>0023</t>
        </is>
      </c>
      <c r="G1529" t="inlineStr">
        <is>
          <t>5315406946</t>
        </is>
      </c>
      <c r="H1529" t="n">
        <v>324.0</v>
      </c>
      <c r="I1529" t="n">
        <v>308.58</v>
      </c>
      <c r="J1529" t="n">
        <v>271.44</v>
      </c>
      <c r="K1529" t="inlineStr">
        <is>
          <t>sale</t>
        </is>
      </c>
      <c r="L1529" t="inlineStr">
        <is>
          <t/>
        </is>
      </c>
      <c r="M1529" t="inlineStr">
        <is>
          <t/>
        </is>
      </c>
      <c r="N1529" t="n">
        <v>0.0</v>
      </c>
      <c r="O1529" t="n">
        <v>0.0</v>
      </c>
      <c r="P1529" t="n">
        <v>243.06</v>
      </c>
      <c r="Q1529" t="n">
        <v>243.05</v>
      </c>
      <c r="R1529" t="n">
        <v>37.14</v>
      </c>
      <c r="S1529" t="n">
        <v>37.14</v>
      </c>
      <c r="T1529" t="n">
        <v>3.09</v>
      </c>
      <c r="U1529" t="n">
        <v>3.09</v>
      </c>
      <c r="V1529" t="n">
        <v>48.86</v>
      </c>
      <c r="W1529" t="n">
        <v>48.86</v>
      </c>
      <c r="X1529" t="n">
        <v>4.05</v>
      </c>
      <c r="Y1529" t="n">
        <v>4.05</v>
      </c>
      <c r="Z1529" t="n">
        <v>9.52</v>
      </c>
      <c r="AA1529" t="n">
        <v>9.52</v>
      </c>
      <c r="AB1529" t="n">
        <v>15.42</v>
      </c>
      <c r="AC1529" t="n">
        <v>15.43</v>
      </c>
      <c r="AD1529" t="n">
        <v>15.420000000000016</v>
      </c>
      <c r="AE1529" t="n">
        <v>0.009999999999990905</v>
      </c>
      <c r="AF1529" t="n">
        <v>0.0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-0.009999999999999787</v>
      </c>
      <c r="AL1529" t="inlineStr">
        <is>
          <t>unreconciled</t>
        </is>
      </c>
      <c r="AM1529" t="inlineStr">
        <is>
          <t>Order Amount Mismatch (POS&gt;3PO)</t>
        </is>
      </c>
      <c r="AN1529" t="n">
        <v>15.42</v>
      </c>
      <c r="AO1529" t="n">
        <f>ROUND(P1529*100/H1529,2)</f>
        <v>0.0</v>
      </c>
      <c r="AP1529" t="n">
        <f>ROUND(Q1529*100/I1529,2)</f>
        <v>0.0</v>
      </c>
      <c r="AQ1529"/>
      <c r="AR1529"/>
      <c r="AS1529" t="n">
        <v>0.0</v>
      </c>
    </row>
    <row r="1530">
      <c r="A1530" s="1" t="n">
        <v>45234.0</v>
      </c>
      <c r="B1530" s="2" t="n">
        <v>45235.03282407407</v>
      </c>
      <c r="C1530" t="inlineStr">
        <is>
          <t>3140094012085920</t>
        </is>
      </c>
      <c r="D1530" t="inlineStr">
        <is>
          <t>POS0012</t>
        </is>
      </c>
      <c r="E1530" t="inlineStr">
        <is>
          <t>35</t>
        </is>
      </c>
      <c r="F1530" t="inlineStr">
        <is>
          <t>0094</t>
        </is>
      </c>
      <c r="G1530" t="inlineStr">
        <is>
          <t>5315409027</t>
        </is>
      </c>
      <c r="H1530" t="n">
        <v>1544.0</v>
      </c>
      <c r="I1530" t="n">
        <v>1470.48</v>
      </c>
      <c r="J1530" t="n">
        <v>1433.34</v>
      </c>
      <c r="K1530" t="inlineStr">
        <is>
          <t>sale</t>
        </is>
      </c>
      <c r="L1530" t="inlineStr">
        <is>
          <t/>
        </is>
      </c>
      <c r="M1530" t="inlineStr">
        <is>
          <t/>
        </is>
      </c>
      <c r="N1530" t="n">
        <v>0.0</v>
      </c>
      <c r="O1530" t="n">
        <v>0.0</v>
      </c>
      <c r="P1530" t="n">
        <v>1128.57</v>
      </c>
      <c r="Q1530" t="n">
        <v>1128.56</v>
      </c>
      <c r="R1530" t="n">
        <v>37.14</v>
      </c>
      <c r="S1530" t="n">
        <v>37.14</v>
      </c>
      <c r="T1530" t="n">
        <v>14.7</v>
      </c>
      <c r="U1530" t="n">
        <v>14.7</v>
      </c>
      <c r="V1530" t="n">
        <v>258.0</v>
      </c>
      <c r="W1530" t="n">
        <v>258.0</v>
      </c>
      <c r="X1530" t="n">
        <v>19.3</v>
      </c>
      <c r="Y1530" t="n">
        <v>19.3</v>
      </c>
      <c r="Z1530" t="n">
        <v>49.91</v>
      </c>
      <c r="AA1530" t="n">
        <v>49.91</v>
      </c>
      <c r="AB1530" t="n">
        <v>73.52</v>
      </c>
      <c r="AC1530" t="n">
        <v>73.53</v>
      </c>
      <c r="AD1530" t="n">
        <v>73.51999999999998</v>
      </c>
      <c r="AE1530" t="n">
        <v>0.009999999999990905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-0.010000000000005116</v>
      </c>
      <c r="AL1530" t="inlineStr">
        <is>
          <t>unreconciled</t>
        </is>
      </c>
      <c r="AM1530" t="inlineStr">
        <is>
          <t>Order Amount Mismatch (POS&gt;3PO)</t>
        </is>
      </c>
      <c r="AN1530" t="n">
        <v>73.52</v>
      </c>
      <c r="AO1530" t="n">
        <f>ROUND(P1530*100/H1530,2)</f>
        <v>0.0</v>
      </c>
      <c r="AP1530" t="n">
        <f>ROUND(Q1530*100/I1530,2)</f>
        <v>0.0</v>
      </c>
      <c r="AQ1530"/>
      <c r="AR1530"/>
      <c r="AS1530" t="n">
        <v>0.0</v>
      </c>
    </row>
    <row r="1531">
      <c r="A1531" s="1" t="n">
        <v>45235.0</v>
      </c>
      <c r="B1531" s="2" t="n">
        <v>45236.00881944445</v>
      </c>
      <c r="C1531" t="inlineStr">
        <is>
          <t>3140023012059941</t>
        </is>
      </c>
      <c r="D1531" t="inlineStr">
        <is>
          <t>POS0012</t>
        </is>
      </c>
      <c r="E1531" t="inlineStr">
        <is>
          <t>33</t>
        </is>
      </c>
      <c r="F1531" t="inlineStr">
        <is>
          <t>0023</t>
        </is>
      </c>
      <c r="G1531" t="inlineStr">
        <is>
          <t>5315418181</t>
        </is>
      </c>
      <c r="H1531" t="n">
        <v>98.0</v>
      </c>
      <c r="I1531" t="n">
        <v>93.33</v>
      </c>
      <c r="J1531" t="n">
        <v>56.19</v>
      </c>
      <c r="K1531" t="inlineStr">
        <is>
          <t>sale</t>
        </is>
      </c>
      <c r="L1531" t="inlineStr">
        <is>
          <t/>
        </is>
      </c>
      <c r="M1531" t="inlineStr">
        <is>
          <t/>
        </is>
      </c>
      <c r="N1531" t="n">
        <v>0.0</v>
      </c>
      <c r="O1531" t="n">
        <v>0.0</v>
      </c>
      <c r="P1531" t="n">
        <v>79.02</v>
      </c>
      <c r="Q1531" t="n">
        <v>79.02</v>
      </c>
      <c r="R1531" t="n">
        <v>37.14</v>
      </c>
      <c r="S1531" t="n">
        <v>37.14</v>
      </c>
      <c r="T1531" t="n">
        <v>0.93</v>
      </c>
      <c r="U1531" t="n">
        <v>0.93</v>
      </c>
      <c r="V1531" t="n">
        <v>10.11</v>
      </c>
      <c r="W1531" t="n">
        <v>10.11</v>
      </c>
      <c r="X1531" t="n">
        <v>1.23</v>
      </c>
      <c r="Y1531" t="n">
        <v>1.22</v>
      </c>
      <c r="Z1531" t="n">
        <v>2.04</v>
      </c>
      <c r="AA1531" t="n">
        <v>2.04</v>
      </c>
      <c r="AB1531" t="n">
        <v>4.66</v>
      </c>
      <c r="AC1531" t="n">
        <v>4.67</v>
      </c>
      <c r="AD1531" t="n">
        <v>4.670000000000002</v>
      </c>
      <c r="AE1531" t="n">
        <v>0.0</v>
      </c>
      <c r="AF1531" t="n">
        <v>0.0</v>
      </c>
      <c r="AG1531" t="n">
        <v>0.0</v>
      </c>
      <c r="AH1531" t="n">
        <v>0.0</v>
      </c>
      <c r="AI1531" t="n">
        <v>0.010000000000000009</v>
      </c>
      <c r="AJ1531" t="n">
        <v>0.0</v>
      </c>
      <c r="AK1531" t="n">
        <v>-0.009999999999999787</v>
      </c>
      <c r="AL1531" t="inlineStr">
        <is>
          <t>unreconciled</t>
        </is>
      </c>
      <c r="AM1531" t="inlineStr">
        <is>
          <t>Order Amount Mismatch (POS&gt;3PO)</t>
        </is>
      </c>
      <c r="AN1531" t="n">
        <v>4.67</v>
      </c>
      <c r="AO1531" t="n">
        <f>ROUND(P1531*100/H1531,2)</f>
        <v>0.0</v>
      </c>
      <c r="AP1531" t="n">
        <f>ROUND(Q1531*100/I1531,2)</f>
        <v>0.0</v>
      </c>
      <c r="AQ1531"/>
      <c r="AR1531"/>
      <c r="AS1531" t="n">
        <v>0.0</v>
      </c>
    </row>
    <row r="1532">
      <c r="A1532" s="1" t="n">
        <v>45234.0</v>
      </c>
      <c r="B1532" s="2" t="n">
        <v>45234.54148148148</v>
      </c>
      <c r="C1532" t="inlineStr">
        <is>
          <t>3140094012085467</t>
        </is>
      </c>
      <c r="D1532" t="inlineStr">
        <is>
          <t>POS0012</t>
        </is>
      </c>
      <c r="E1532" t="inlineStr">
        <is>
          <t>82</t>
        </is>
      </c>
      <c r="F1532" t="inlineStr">
        <is>
          <t>0094</t>
        </is>
      </c>
      <c r="G1532" t="inlineStr">
        <is>
          <t>5315448964</t>
        </is>
      </c>
      <c r="H1532" t="n">
        <v>373.0</v>
      </c>
      <c r="I1532" t="n">
        <v>355.23</v>
      </c>
      <c r="J1532" t="n">
        <v>318.09</v>
      </c>
      <c r="K1532" t="inlineStr">
        <is>
          <t>sale</t>
        </is>
      </c>
      <c r="L1532" t="inlineStr">
        <is>
          <t/>
        </is>
      </c>
      <c r="M1532" t="inlineStr">
        <is>
          <t/>
        </is>
      </c>
      <c r="N1532" t="n">
        <v>0.0</v>
      </c>
      <c r="O1532" t="n">
        <v>0.0</v>
      </c>
      <c r="P1532" t="n">
        <v>278.61</v>
      </c>
      <c r="Q1532" t="n">
        <v>278.59</v>
      </c>
      <c r="R1532" t="n">
        <v>37.14</v>
      </c>
      <c r="S1532" t="n">
        <v>37.14</v>
      </c>
      <c r="T1532" t="n">
        <v>3.55</v>
      </c>
      <c r="U1532" t="n">
        <v>3.55</v>
      </c>
      <c r="V1532" t="n">
        <v>57.26</v>
      </c>
      <c r="W1532" t="n">
        <v>57.26</v>
      </c>
      <c r="X1532" t="n">
        <v>4.66</v>
      </c>
      <c r="Y1532" t="n">
        <v>4.66</v>
      </c>
      <c r="Z1532" t="n">
        <v>11.15</v>
      </c>
      <c r="AA1532" t="n">
        <v>11.15</v>
      </c>
      <c r="AB1532" t="n">
        <v>17.76</v>
      </c>
      <c r="AC1532" t="n">
        <v>17.76</v>
      </c>
      <c r="AD1532" t="n">
        <v>17.769999999999982</v>
      </c>
      <c r="AE1532" t="n">
        <v>0.020000000000038654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0.0</v>
      </c>
      <c r="AL1532" t="inlineStr">
        <is>
          <t>unreconciled</t>
        </is>
      </c>
      <c r="AM1532" t="inlineStr">
        <is>
          <t>Order Amount Mismatch (POS&gt;3PO)</t>
        </is>
      </c>
      <c r="AN1532" t="n">
        <v>17.77</v>
      </c>
      <c r="AO1532" t="n">
        <f>ROUND(P1532*100/H1532,2)</f>
        <v>0.0</v>
      </c>
      <c r="AP1532" t="n">
        <f>ROUND(Q1532*100/I1532,2)</f>
        <v>0.0</v>
      </c>
      <c r="AQ1532"/>
      <c r="AR1532"/>
      <c r="AS1532" t="n">
        <v>0.0</v>
      </c>
    </row>
    <row r="1533">
      <c r="A1533" s="1" t="n">
        <v>45235.0</v>
      </c>
      <c r="B1533" s="2" t="n">
        <v>45235.833125</v>
      </c>
      <c r="C1533" t="inlineStr">
        <is>
          <t>3140094012086240</t>
        </is>
      </c>
      <c r="D1533" t="inlineStr">
        <is>
          <t>POS0012</t>
        </is>
      </c>
      <c r="E1533" t="inlineStr">
        <is>
          <t>55</t>
        </is>
      </c>
      <c r="F1533" t="inlineStr">
        <is>
          <t>0094</t>
        </is>
      </c>
      <c r="G1533" t="inlineStr">
        <is>
          <t>5315477100</t>
        </is>
      </c>
      <c r="H1533" t="n">
        <v>584.0</v>
      </c>
      <c r="I1533" t="n">
        <v>556.19</v>
      </c>
      <c r="J1533" t="n">
        <v>519.05</v>
      </c>
      <c r="K1533" t="inlineStr">
        <is>
          <t>sale</t>
        </is>
      </c>
      <c r="L1533" t="inlineStr">
        <is>
          <t/>
        </is>
      </c>
      <c r="M1533" t="inlineStr">
        <is>
          <t/>
        </is>
      </c>
      <c r="N1533" t="n">
        <v>0.0</v>
      </c>
      <c r="O1533" t="n">
        <v>0.0</v>
      </c>
      <c r="P1533" t="n">
        <v>431.77</v>
      </c>
      <c r="Q1533" t="n">
        <v>431.76</v>
      </c>
      <c r="R1533" t="n">
        <v>37.14</v>
      </c>
      <c r="S1533" t="n">
        <v>37.14</v>
      </c>
      <c r="T1533" t="n">
        <v>5.56</v>
      </c>
      <c r="U1533" t="n">
        <v>5.56</v>
      </c>
      <c r="V1533" t="n">
        <v>93.43</v>
      </c>
      <c r="W1533" t="n">
        <v>93.43</v>
      </c>
      <c r="X1533" t="n">
        <v>7.3</v>
      </c>
      <c r="Y1533" t="n">
        <v>7.3</v>
      </c>
      <c r="Z1533" t="n">
        <v>18.13</v>
      </c>
      <c r="AA1533" t="n">
        <v>18.13</v>
      </c>
      <c r="AB1533" t="n">
        <v>27.82</v>
      </c>
      <c r="AC1533" t="n">
        <v>27.81</v>
      </c>
      <c r="AD1533" t="n">
        <v>27.809999999999945</v>
      </c>
      <c r="AE1533" t="n">
        <v>0.009999999999990905</v>
      </c>
      <c r="AF1533" t="n">
        <v>0.0</v>
      </c>
      <c r="AG1533" t="n">
        <v>0.0</v>
      </c>
      <c r="AH1533" t="n">
        <v>0.0</v>
      </c>
      <c r="AI1533" t="n">
        <v>0.0</v>
      </c>
      <c r="AJ1533" t="n">
        <v>0.0</v>
      </c>
      <c r="AK1533" t="n">
        <v>0.010000000000001563</v>
      </c>
      <c r="AL1533" t="inlineStr">
        <is>
          <t>unreconciled</t>
        </is>
      </c>
      <c r="AM1533" t="inlineStr">
        <is>
          <t>Order Amount Mismatch (POS&gt;3PO)</t>
        </is>
      </c>
      <c r="AN1533" t="n">
        <v>27.81</v>
      </c>
      <c r="AO1533" t="n">
        <f>ROUND(P1533*100/H1533,2)</f>
        <v>0.0</v>
      </c>
      <c r="AP1533" t="n">
        <f>ROUND(Q1533*100/I1533,2)</f>
        <v>0.0</v>
      </c>
      <c r="AQ1533"/>
      <c r="AR1533"/>
      <c r="AS1533" t="n">
        <v>0.0</v>
      </c>
    </row>
    <row r="1534">
      <c r="A1534" s="1" t="n">
        <v>45235.0</v>
      </c>
      <c r="B1534" s="2" t="n">
        <v>45235.57493055556</v>
      </c>
      <c r="C1534" t="inlineStr">
        <is>
          <t>3140094012086000</t>
        </is>
      </c>
      <c r="D1534" t="inlineStr">
        <is>
          <t>POS0012</t>
        </is>
      </c>
      <c r="E1534" t="inlineStr">
        <is>
          <t>15</t>
        </is>
      </c>
      <c r="F1534" t="inlineStr">
        <is>
          <t>0094</t>
        </is>
      </c>
      <c r="G1534" t="inlineStr">
        <is>
          <t>5315497589</t>
        </is>
      </c>
      <c r="H1534" t="n">
        <v>253.00000000000003</v>
      </c>
      <c r="I1534" t="n">
        <v>240.95</v>
      </c>
      <c r="J1534" t="n">
        <v>203.81</v>
      </c>
      <c r="K1534" t="inlineStr">
        <is>
          <t>sale</t>
        </is>
      </c>
      <c r="L1534" t="inlineStr">
        <is>
          <t/>
        </is>
      </c>
      <c r="M1534" t="inlineStr">
        <is>
          <t/>
        </is>
      </c>
      <c r="N1534" t="n">
        <v>0.0</v>
      </c>
      <c r="O1534" t="n">
        <v>0.0</v>
      </c>
      <c r="P1534" t="n">
        <v>191.52</v>
      </c>
      <c r="Q1534" t="n">
        <v>191.49</v>
      </c>
      <c r="R1534" t="n">
        <v>37.14</v>
      </c>
      <c r="S1534" t="n">
        <v>37.14</v>
      </c>
      <c r="T1534" t="n">
        <v>2.41</v>
      </c>
      <c r="U1534" t="n">
        <v>2.41</v>
      </c>
      <c r="V1534" t="n">
        <v>36.69</v>
      </c>
      <c r="W1534" t="n">
        <v>36.69</v>
      </c>
      <c r="X1534" t="n">
        <v>3.16</v>
      </c>
      <c r="Y1534" t="n">
        <v>3.16</v>
      </c>
      <c r="Z1534" t="n">
        <v>7.17</v>
      </c>
      <c r="AA1534" t="n">
        <v>7.17</v>
      </c>
      <c r="AB1534" t="n">
        <v>12.04</v>
      </c>
      <c r="AC1534" t="n">
        <v>12.05</v>
      </c>
      <c r="AD1534" t="n">
        <v>12.05000000000004</v>
      </c>
      <c r="AE1534" t="n">
        <v>0.030000000000001137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-0.010000000000001563</v>
      </c>
      <c r="AL1534" t="inlineStr">
        <is>
          <t>unreconciled</t>
        </is>
      </c>
      <c r="AM1534" t="inlineStr">
        <is>
          <t>Order Amount Mismatch (POS&gt;3PO)</t>
        </is>
      </c>
      <c r="AN1534" t="n">
        <v>12.05</v>
      </c>
      <c r="AO1534" t="n">
        <f>ROUND(P1534*100/H1534,2)</f>
        <v>0.0</v>
      </c>
      <c r="AP1534" t="n">
        <f>ROUND(Q1534*100/I1534,2)</f>
        <v>0.0</v>
      </c>
      <c r="AQ1534"/>
      <c r="AR1534"/>
      <c r="AS1534" t="n">
        <v>0.0</v>
      </c>
    </row>
    <row r="1535">
      <c r="A1535" s="1" t="n">
        <v>45234.0</v>
      </c>
      <c r="B1535" s="2" t="n">
        <v>45234.72619212963</v>
      </c>
      <c r="C1535" t="inlineStr">
        <is>
          <t>3140094012085607</t>
        </is>
      </c>
      <c r="D1535" t="inlineStr">
        <is>
          <t>POS0012</t>
        </is>
      </c>
      <c r="E1535" t="inlineStr">
        <is>
          <t>22</t>
        </is>
      </c>
      <c r="F1535" t="inlineStr">
        <is>
          <t>0094</t>
        </is>
      </c>
      <c r="G1535" t="inlineStr">
        <is>
          <t>5315498755</t>
        </is>
      </c>
      <c r="H1535" t="n">
        <v>153.0</v>
      </c>
      <c r="I1535" t="n">
        <v>145.71</v>
      </c>
      <c r="J1535" t="n">
        <v>108.57</v>
      </c>
      <c r="K1535" t="inlineStr">
        <is>
          <t>sale</t>
        </is>
      </c>
      <c r="L1535" t="inlineStr">
        <is>
          <t/>
        </is>
      </c>
      <c r="M1535" t="inlineStr">
        <is>
          <t/>
        </is>
      </c>
      <c r="N1535" t="n">
        <v>0.0</v>
      </c>
      <c r="O1535" t="n">
        <v>0.0</v>
      </c>
      <c r="P1535" t="n">
        <v>118.94</v>
      </c>
      <c r="Q1535" t="n">
        <v>118.95</v>
      </c>
      <c r="R1535" t="n">
        <v>37.14</v>
      </c>
      <c r="S1535" t="n">
        <v>37.14</v>
      </c>
      <c r="T1535" t="n">
        <v>1.46</v>
      </c>
      <c r="U1535" t="n">
        <v>1.46</v>
      </c>
      <c r="V1535" t="n">
        <v>19.54</v>
      </c>
      <c r="W1535" t="n">
        <v>19.54</v>
      </c>
      <c r="X1535" t="n">
        <v>1.91</v>
      </c>
      <c r="Y1535" t="n">
        <v>1.91</v>
      </c>
      <c r="Z1535" t="n">
        <v>3.86</v>
      </c>
      <c r="AA1535" t="n">
        <v>3.86</v>
      </c>
      <c r="AB1535" t="n">
        <v>7.28</v>
      </c>
      <c r="AC1535" t="n">
        <v>7.29</v>
      </c>
      <c r="AD1535" t="n">
        <v>7.289999999999992</v>
      </c>
      <c r="AE1535" t="n">
        <v>-0.010000000000005116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-0.009999999999999787</v>
      </c>
      <c r="AL1535" t="inlineStr">
        <is>
          <t>unreconciled</t>
        </is>
      </c>
      <c r="AM1535" t="inlineStr">
        <is>
          <t>Order Amount Mismatch (POS&gt;3PO)</t>
        </is>
      </c>
      <c r="AN1535" t="n">
        <v>7.29</v>
      </c>
      <c r="AO1535" t="n">
        <f>ROUND(P1535*100/H1535,2)</f>
        <v>0.0</v>
      </c>
      <c r="AP1535" t="n">
        <f>ROUND(Q1535*100/I1535,2)</f>
        <v>0.0</v>
      </c>
      <c r="AQ1535"/>
      <c r="AR1535"/>
      <c r="AS1535" t="n">
        <v>0.0</v>
      </c>
    </row>
    <row r="1536">
      <c r="A1536" s="1" t="n">
        <v>45234.0</v>
      </c>
      <c r="B1536" s="2" t="n">
        <v>45234.983611111114</v>
      </c>
      <c r="C1536" t="inlineStr">
        <is>
          <t>3140023012059693</t>
        </is>
      </c>
      <c r="D1536" t="inlineStr">
        <is>
          <t>POS0012</t>
        </is>
      </c>
      <c r="E1536" t="inlineStr">
        <is>
          <t>85</t>
        </is>
      </c>
      <c r="F1536" t="inlineStr">
        <is>
          <t>0023</t>
        </is>
      </c>
      <c r="G1536" t="inlineStr">
        <is>
          <t>5315501869</t>
        </is>
      </c>
      <c r="H1536" t="n">
        <v>459.0</v>
      </c>
      <c r="I1536" t="n">
        <v>437.13</v>
      </c>
      <c r="J1536" t="n">
        <v>399.99</v>
      </c>
      <c r="K1536" t="inlineStr">
        <is>
          <t>sale</t>
        </is>
      </c>
      <c r="L1536" t="inlineStr">
        <is>
          <t/>
        </is>
      </c>
      <c r="M1536" t="inlineStr">
        <is>
          <t/>
        </is>
      </c>
      <c r="N1536" t="n">
        <v>0.0</v>
      </c>
      <c r="O1536" t="n">
        <v>0.0</v>
      </c>
      <c r="P1536" t="n">
        <v>341.03</v>
      </c>
      <c r="Q1536" t="n">
        <v>341.03</v>
      </c>
      <c r="R1536" t="n">
        <v>37.14</v>
      </c>
      <c r="S1536" t="n">
        <v>37.14</v>
      </c>
      <c r="T1536" t="n">
        <v>4.37</v>
      </c>
      <c r="U1536" t="n">
        <v>4.37</v>
      </c>
      <c r="V1536" t="n">
        <v>72.0</v>
      </c>
      <c r="W1536" t="n">
        <v>72.0</v>
      </c>
      <c r="X1536" t="n">
        <v>5.74</v>
      </c>
      <c r="Y1536" t="n">
        <v>5.74</v>
      </c>
      <c r="Z1536" t="n">
        <v>13.99</v>
      </c>
      <c r="AA1536" t="n">
        <v>13.99</v>
      </c>
      <c r="AB1536" t="n">
        <v>21.86</v>
      </c>
      <c r="AC1536" t="n">
        <v>21.86</v>
      </c>
      <c r="AD1536" t="n">
        <v>21.870000000000005</v>
      </c>
      <c r="AE1536" t="n">
        <v>0.0</v>
      </c>
      <c r="AF1536" t="n">
        <v>0.0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0.0</v>
      </c>
      <c r="AL1536" t="inlineStr">
        <is>
          <t>unreconciled</t>
        </is>
      </c>
      <c r="AM1536" t="inlineStr">
        <is>
          <t>Order Amount Mismatch (POS&gt;3PO)</t>
        </is>
      </c>
      <c r="AN1536" t="n">
        <v>21.87</v>
      </c>
      <c r="AO1536" t="n">
        <f>ROUND(P1536*100/H1536,2)</f>
        <v>0.0</v>
      </c>
      <c r="AP1536" t="n">
        <f>ROUND(Q1536*100/I1536,2)</f>
        <v>0.0</v>
      </c>
      <c r="AQ1536"/>
      <c r="AR1536"/>
      <c r="AS1536" t="n">
        <v>0.0</v>
      </c>
    </row>
    <row r="1537">
      <c r="A1537" s="1" t="n">
        <v>45234.0</v>
      </c>
      <c r="B1537" s="2" t="n">
        <v>45234.597962962966</v>
      </c>
      <c r="C1537" t="inlineStr">
        <is>
          <t>3140094012085504</t>
        </is>
      </c>
      <c r="D1537" t="inlineStr">
        <is>
          <t>POS0012</t>
        </is>
      </c>
      <c r="E1537" t="inlineStr">
        <is>
          <t>19</t>
        </is>
      </c>
      <c r="F1537" t="inlineStr">
        <is>
          <t>0094</t>
        </is>
      </c>
      <c r="G1537" t="inlineStr">
        <is>
          <t>5315515188</t>
        </is>
      </c>
      <c r="H1537" t="n">
        <v>448.0</v>
      </c>
      <c r="I1537" t="n">
        <v>426.67</v>
      </c>
      <c r="J1537" t="n">
        <v>389.53</v>
      </c>
      <c r="K1537" t="inlineStr">
        <is>
          <t>sale</t>
        </is>
      </c>
      <c r="L1537" t="inlineStr">
        <is>
          <t/>
        </is>
      </c>
      <c r="M1537" t="inlineStr">
        <is>
          <t/>
        </is>
      </c>
      <c r="N1537" t="n">
        <v>0.0</v>
      </c>
      <c r="O1537" t="n">
        <v>0.0</v>
      </c>
      <c r="P1537" t="n">
        <v>333.05</v>
      </c>
      <c r="Q1537" t="n">
        <v>333.05</v>
      </c>
      <c r="R1537" t="n">
        <v>37.14</v>
      </c>
      <c r="S1537" t="n">
        <v>37.14</v>
      </c>
      <c r="T1537" t="n">
        <v>4.27</v>
      </c>
      <c r="U1537" t="n">
        <v>4.27</v>
      </c>
      <c r="V1537" t="n">
        <v>70.12</v>
      </c>
      <c r="W1537" t="n">
        <v>70.12</v>
      </c>
      <c r="X1537" t="n">
        <v>5.6</v>
      </c>
      <c r="Y1537" t="n">
        <v>5.6</v>
      </c>
      <c r="Z1537" t="n">
        <v>13.63</v>
      </c>
      <c r="AA1537" t="n">
        <v>13.63</v>
      </c>
      <c r="AB1537" t="n">
        <v>21.34</v>
      </c>
      <c r="AC1537" t="n">
        <v>21.34</v>
      </c>
      <c r="AD1537" t="n">
        <v>21.329999999999984</v>
      </c>
      <c r="AE1537" t="n">
        <v>0.0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0.0</v>
      </c>
      <c r="AL1537" t="inlineStr">
        <is>
          <t>unreconciled</t>
        </is>
      </c>
      <c r="AM1537" t="inlineStr">
        <is>
          <t>Order Amount Mismatch (POS&gt;3PO)</t>
        </is>
      </c>
      <c r="AN1537" t="n">
        <v>21.33</v>
      </c>
      <c r="AO1537" t="n">
        <f>ROUND(P1537*100/H1537,2)</f>
        <v>0.0</v>
      </c>
      <c r="AP1537" t="n">
        <f>ROUND(Q1537*100/I1537,2)</f>
        <v>0.0</v>
      </c>
      <c r="AQ1537"/>
      <c r="AR1537"/>
      <c r="AS1537" t="n">
        <v>0.0</v>
      </c>
    </row>
    <row r="1538">
      <c r="A1538" s="1" t="n">
        <v>45234.0</v>
      </c>
      <c r="B1538" s="2" t="n">
        <v>45234.804664351854</v>
      </c>
      <c r="C1538" t="inlineStr">
        <is>
          <t>3140094012085678</t>
        </is>
      </c>
      <c r="D1538" t="inlineStr">
        <is>
          <t>POS0012</t>
        </is>
      </c>
      <c r="E1538" t="inlineStr">
        <is>
          <t>93</t>
        </is>
      </c>
      <c r="F1538" t="inlineStr">
        <is>
          <t>0094</t>
        </is>
      </c>
      <c r="G1538" t="inlineStr">
        <is>
          <t>5315524241</t>
        </is>
      </c>
      <c r="H1538" t="n">
        <v>409.0</v>
      </c>
      <c r="I1538" t="n">
        <v>389.52</v>
      </c>
      <c r="J1538" t="n">
        <v>352.38</v>
      </c>
      <c r="K1538" t="inlineStr">
        <is>
          <t>sale</t>
        </is>
      </c>
      <c r="L1538" t="inlineStr">
        <is>
          <t/>
        </is>
      </c>
      <c r="M1538" t="inlineStr">
        <is>
          <t/>
        </is>
      </c>
      <c r="N1538" t="n">
        <v>0.0</v>
      </c>
      <c r="O1538" t="n">
        <v>0.0</v>
      </c>
      <c r="P1538" t="n">
        <v>304.74</v>
      </c>
      <c r="Q1538" t="n">
        <v>304.74</v>
      </c>
      <c r="R1538" t="n">
        <v>37.14</v>
      </c>
      <c r="S1538" t="n">
        <v>37.14</v>
      </c>
      <c r="T1538" t="n">
        <v>3.9</v>
      </c>
      <c r="U1538" t="n">
        <v>3.9</v>
      </c>
      <c r="V1538" t="n">
        <v>63.43</v>
      </c>
      <c r="W1538" t="n">
        <v>63.43</v>
      </c>
      <c r="X1538" t="n">
        <v>5.11</v>
      </c>
      <c r="Y1538" t="n">
        <v>5.11</v>
      </c>
      <c r="Z1538" t="n">
        <v>12.34</v>
      </c>
      <c r="AA1538" t="n">
        <v>12.34</v>
      </c>
      <c r="AB1538" t="n">
        <v>19.48</v>
      </c>
      <c r="AC1538" t="n">
        <v>19.48</v>
      </c>
      <c r="AD1538" t="n">
        <v>19.480000000000018</v>
      </c>
      <c r="AE1538" t="n">
        <v>0.0</v>
      </c>
      <c r="AF1538" t="n">
        <v>0.0</v>
      </c>
      <c r="AG1538" t="n">
        <v>0.0</v>
      </c>
      <c r="AH1538" t="n">
        <v>0.0</v>
      </c>
      <c r="AI1538" t="n">
        <v>0.0</v>
      </c>
      <c r="AJ1538" t="n">
        <v>0.0</v>
      </c>
      <c r="AK1538" t="n">
        <v>0.0</v>
      </c>
      <c r="AL1538" t="inlineStr">
        <is>
          <t>unreconciled</t>
        </is>
      </c>
      <c r="AM1538" t="inlineStr">
        <is>
          <t>Order Amount Mismatch (POS&gt;3PO)</t>
        </is>
      </c>
      <c r="AN1538" t="n">
        <v>19.48</v>
      </c>
      <c r="AO1538" t="n">
        <f>ROUND(P1538*100/H1538,2)</f>
        <v>0.0</v>
      </c>
      <c r="AP1538" t="n">
        <f>ROUND(Q1538*100/I1538,2)</f>
        <v>0.0</v>
      </c>
      <c r="AQ1538"/>
      <c r="AR1538"/>
      <c r="AS1538" t="n">
        <v>0.0</v>
      </c>
    </row>
    <row r="1539">
      <c r="A1539" s="1" t="n">
        <v>45234.0</v>
      </c>
      <c r="B1539" s="2" t="n">
        <v>45234.81694444444</v>
      </c>
      <c r="C1539" t="inlineStr">
        <is>
          <t>3140094012085692</t>
        </is>
      </c>
      <c r="D1539" t="inlineStr">
        <is>
          <t>POS0012</t>
        </is>
      </c>
      <c r="E1539" t="inlineStr">
        <is>
          <t>07</t>
        </is>
      </c>
      <c r="F1539" t="inlineStr">
        <is>
          <t>0094</t>
        </is>
      </c>
      <c r="G1539" t="inlineStr">
        <is>
          <t>5315538275</t>
        </is>
      </c>
      <c r="H1539" t="n">
        <v>274.0</v>
      </c>
      <c r="I1539" t="n">
        <v>260.95</v>
      </c>
      <c r="J1539" t="n">
        <v>223.81</v>
      </c>
      <c r="K1539" t="inlineStr">
        <is>
          <t>sale</t>
        </is>
      </c>
      <c r="L1539" t="inlineStr">
        <is>
          <t/>
        </is>
      </c>
      <c r="M1539" t="inlineStr">
        <is>
          <t/>
        </is>
      </c>
      <c r="N1539" t="n">
        <v>0.0</v>
      </c>
      <c r="O1539" t="n">
        <v>0.0</v>
      </c>
      <c r="P1539" t="n">
        <v>206.76</v>
      </c>
      <c r="Q1539" t="n">
        <v>206.77</v>
      </c>
      <c r="R1539" t="n">
        <v>37.14</v>
      </c>
      <c r="S1539" t="n">
        <v>37.14</v>
      </c>
      <c r="T1539" t="n">
        <v>2.61</v>
      </c>
      <c r="U1539" t="n">
        <v>2.61</v>
      </c>
      <c r="V1539" t="n">
        <v>40.29</v>
      </c>
      <c r="W1539" t="n">
        <v>40.29</v>
      </c>
      <c r="X1539" t="n">
        <v>3.42</v>
      </c>
      <c r="Y1539" t="n">
        <v>3.42</v>
      </c>
      <c r="Z1539" t="n">
        <v>7.87</v>
      </c>
      <c r="AA1539" t="n">
        <v>7.87</v>
      </c>
      <c r="AB1539" t="n">
        <v>13.04</v>
      </c>
      <c r="AC1539" t="n">
        <v>13.05</v>
      </c>
      <c r="AD1539" t="n">
        <v>13.050000000000011</v>
      </c>
      <c r="AE1539" t="n">
        <v>-0.010000000000019327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-0.010000000000001563</v>
      </c>
      <c r="AL1539" t="inlineStr">
        <is>
          <t>unreconciled</t>
        </is>
      </c>
      <c r="AM1539" t="inlineStr">
        <is>
          <t>Order Amount Mismatch (POS&gt;3PO)</t>
        </is>
      </c>
      <c r="AN1539" t="n">
        <v>13.05</v>
      </c>
      <c r="AO1539" t="n">
        <f>ROUND(P1539*100/H1539,2)</f>
        <v>0.0</v>
      </c>
      <c r="AP1539" t="n">
        <f>ROUND(Q1539*100/I1539,2)</f>
        <v>0.0</v>
      </c>
      <c r="AQ1539"/>
      <c r="AR1539"/>
      <c r="AS1539" t="n">
        <v>0.0</v>
      </c>
    </row>
    <row r="1540">
      <c r="A1540" s="1" t="n">
        <v>45235.0</v>
      </c>
      <c r="B1540" s="2" t="n">
        <v>45235.462743055556</v>
      </c>
      <c r="C1540" t="inlineStr">
        <is>
          <t>3140094012085939</t>
        </is>
      </c>
      <c r="D1540" t="inlineStr">
        <is>
          <t>POS0012</t>
        </is>
      </c>
      <c r="E1540" t="inlineStr">
        <is>
          <t>54</t>
        </is>
      </c>
      <c r="F1540" t="inlineStr">
        <is>
          <t>0094</t>
        </is>
      </c>
      <c r="G1540" t="inlineStr">
        <is>
          <t>5315542700</t>
        </is>
      </c>
      <c r="H1540" t="n">
        <v>279.0</v>
      </c>
      <c r="I1540" t="n">
        <v>265.72</v>
      </c>
      <c r="J1540" t="n">
        <v>228.58</v>
      </c>
      <c r="K1540" t="inlineStr">
        <is>
          <t>sale</t>
        </is>
      </c>
      <c r="L1540" t="inlineStr">
        <is>
          <t/>
        </is>
      </c>
      <c r="M1540" t="inlineStr">
        <is>
          <t/>
        </is>
      </c>
      <c r="N1540" t="n">
        <v>0.0</v>
      </c>
      <c r="O1540" t="n">
        <v>0.0</v>
      </c>
      <c r="P1540" t="n">
        <v>210.4</v>
      </c>
      <c r="Q1540" t="n">
        <v>210.38</v>
      </c>
      <c r="R1540" t="n">
        <v>37.14</v>
      </c>
      <c r="S1540" t="n">
        <v>37.14</v>
      </c>
      <c r="T1540" t="n">
        <v>2.66</v>
      </c>
      <c r="U1540" t="n">
        <v>2.66</v>
      </c>
      <c r="V1540" t="n">
        <v>41.14</v>
      </c>
      <c r="W1540" t="n">
        <v>41.14</v>
      </c>
      <c r="X1540" t="n">
        <v>3.49</v>
      </c>
      <c r="Y1540" t="n">
        <v>3.49</v>
      </c>
      <c r="Z1540" t="n">
        <v>8.03</v>
      </c>
      <c r="AA1540" t="n">
        <v>8.04</v>
      </c>
      <c r="AB1540" t="n">
        <v>13.28</v>
      </c>
      <c r="AC1540" t="n">
        <v>13.29</v>
      </c>
      <c r="AD1540" t="n">
        <v>13.279999999999973</v>
      </c>
      <c r="AE1540" t="n">
        <v>0.020000000000010232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-0.009999999999999787</v>
      </c>
      <c r="AK1540" t="n">
        <v>-0.009999999999999787</v>
      </c>
      <c r="AL1540" t="inlineStr">
        <is>
          <t>unreconciled</t>
        </is>
      </c>
      <c r="AM1540" t="inlineStr">
        <is>
          <t>Order Amount Mismatch (POS&gt;3PO)</t>
        </is>
      </c>
      <c r="AN1540" t="n">
        <v>13.28</v>
      </c>
      <c r="AO1540" t="n">
        <f>ROUND(P1540*100/H1540,2)</f>
        <v>0.0</v>
      </c>
      <c r="AP1540" t="n">
        <f>ROUND(Q1540*100/I1540,2)</f>
        <v>0.0</v>
      </c>
      <c r="AQ1540"/>
      <c r="AR1540"/>
      <c r="AS1540" t="n">
        <v>0.0</v>
      </c>
    </row>
    <row r="1541">
      <c r="A1541" s="1" t="n">
        <v>45236.0</v>
      </c>
      <c r="B1541" s="2" t="n">
        <v>45236.94362268518</v>
      </c>
      <c r="C1541" t="inlineStr">
        <is>
          <t>3140094012086699</t>
        </is>
      </c>
      <c r="D1541" t="inlineStr">
        <is>
          <t>POS0012</t>
        </is>
      </c>
      <c r="E1541" t="inlineStr">
        <is>
          <t>14</t>
        </is>
      </c>
      <c r="F1541" t="inlineStr">
        <is>
          <t>0094</t>
        </is>
      </c>
      <c r="G1541" t="inlineStr">
        <is>
          <t>5315545382</t>
        </is>
      </c>
      <c r="H1541" t="n">
        <v>638.0</v>
      </c>
      <c r="I1541" t="n">
        <v>607.62</v>
      </c>
      <c r="J1541" t="n">
        <v>570.48</v>
      </c>
      <c r="K1541" t="inlineStr">
        <is>
          <t>sale</t>
        </is>
      </c>
      <c r="L1541" t="inlineStr">
        <is>
          <t/>
        </is>
      </c>
      <c r="M1541" t="inlineStr">
        <is>
          <t/>
        </is>
      </c>
      <c r="N1541" t="n">
        <v>0.0</v>
      </c>
      <c r="O1541" t="n">
        <v>0.0</v>
      </c>
      <c r="P1541" t="n">
        <v>470.95</v>
      </c>
      <c r="Q1541" t="n">
        <v>470.93</v>
      </c>
      <c r="R1541" t="n">
        <v>37.14</v>
      </c>
      <c r="S1541" t="n">
        <v>37.14</v>
      </c>
      <c r="T1541" t="n">
        <v>6.08</v>
      </c>
      <c r="U1541" t="n">
        <v>6.08</v>
      </c>
      <c r="V1541" t="n">
        <v>102.69</v>
      </c>
      <c r="W1541" t="n">
        <v>102.69</v>
      </c>
      <c r="X1541" t="n">
        <v>7.98</v>
      </c>
      <c r="Y1541" t="n">
        <v>7.98</v>
      </c>
      <c r="Z1541" t="n">
        <v>19.92</v>
      </c>
      <c r="AA1541" t="n">
        <v>19.92</v>
      </c>
      <c r="AB1541" t="n">
        <v>30.38</v>
      </c>
      <c r="AC1541" t="n">
        <v>30.38</v>
      </c>
      <c r="AD1541" t="n">
        <v>30.379999999999995</v>
      </c>
      <c r="AE1541" t="n">
        <v>0.01999999999998181</v>
      </c>
      <c r="AF1541" t="n">
        <v>0.0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0.0</v>
      </c>
      <c r="AL1541" t="inlineStr">
        <is>
          <t>unreconciled</t>
        </is>
      </c>
      <c r="AM1541" t="inlineStr">
        <is>
          <t>Order Amount Mismatch (POS&gt;3PO)</t>
        </is>
      </c>
      <c r="AN1541" t="n">
        <v>30.38</v>
      </c>
      <c r="AO1541" t="n">
        <f>ROUND(P1541*100/H1541,2)</f>
        <v>0.0</v>
      </c>
      <c r="AP1541" t="n">
        <f>ROUND(Q1541*100/I1541,2)</f>
        <v>0.0</v>
      </c>
      <c r="AQ1541"/>
      <c r="AR1541"/>
      <c r="AS1541" t="n">
        <v>0.0</v>
      </c>
    </row>
    <row r="1542">
      <c r="A1542" s="1" t="n">
        <v>45234.0</v>
      </c>
      <c r="B1542" s="2" t="n">
        <v>45234.95625</v>
      </c>
      <c r="C1542" t="inlineStr">
        <is>
          <t>3140094012085834</t>
        </is>
      </c>
      <c r="D1542" t="inlineStr">
        <is>
          <t>POS0012</t>
        </is>
      </c>
      <c r="E1542" t="inlineStr">
        <is>
          <t>49</t>
        </is>
      </c>
      <c r="F1542" t="inlineStr">
        <is>
          <t>0094</t>
        </is>
      </c>
      <c r="G1542" t="inlineStr">
        <is>
          <t>5315554664</t>
        </is>
      </c>
      <c r="H1542" t="n">
        <v>417.0</v>
      </c>
      <c r="I1542" t="n">
        <v>397.14</v>
      </c>
      <c r="J1542" t="n">
        <v>360.0</v>
      </c>
      <c r="K1542" t="inlineStr">
        <is>
          <t>sale</t>
        </is>
      </c>
      <c r="L1542" t="inlineStr">
        <is>
          <t/>
        </is>
      </c>
      <c r="M1542" t="inlineStr">
        <is>
          <t/>
        </is>
      </c>
      <c r="N1542" t="n">
        <v>0.0</v>
      </c>
      <c r="O1542" t="n">
        <v>0.0</v>
      </c>
      <c r="P1542" t="n">
        <v>310.56</v>
      </c>
      <c r="Q1542" t="n">
        <v>310.56</v>
      </c>
      <c r="R1542" t="n">
        <v>37.14</v>
      </c>
      <c r="S1542" t="n">
        <v>37.14</v>
      </c>
      <c r="T1542" t="n">
        <v>3.97</v>
      </c>
      <c r="U1542" t="n">
        <v>3.97</v>
      </c>
      <c r="V1542" t="n">
        <v>64.8</v>
      </c>
      <c r="W1542" t="n">
        <v>64.8</v>
      </c>
      <c r="X1542" t="n">
        <v>5.21</v>
      </c>
      <c r="Y1542" t="n">
        <v>5.21</v>
      </c>
      <c r="Z1542" t="n">
        <v>12.6</v>
      </c>
      <c r="AA1542" t="n">
        <v>12.6</v>
      </c>
      <c r="AB1542" t="n">
        <v>19.86</v>
      </c>
      <c r="AC1542" t="n">
        <v>19.86</v>
      </c>
      <c r="AD1542" t="n">
        <v>19.860000000000014</v>
      </c>
      <c r="AE1542" t="n">
        <v>0.0</v>
      </c>
      <c r="AF1542" t="n">
        <v>0.0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0.0</v>
      </c>
      <c r="AL1542" t="inlineStr">
        <is>
          <t>unreconciled</t>
        </is>
      </c>
      <c r="AM1542" t="inlineStr">
        <is>
          <t>Order Amount Mismatch (POS&gt;3PO)</t>
        </is>
      </c>
      <c r="AN1542" t="n">
        <v>19.86</v>
      </c>
      <c r="AO1542" t="n">
        <f>ROUND(P1542*100/H1542,2)</f>
        <v>0.0</v>
      </c>
      <c r="AP1542" t="n">
        <f>ROUND(Q1542*100/I1542,2)</f>
        <v>0.0</v>
      </c>
      <c r="AQ1542"/>
      <c r="AR1542"/>
      <c r="AS1542" t="n">
        <v>0.0</v>
      </c>
    </row>
    <row r="1543">
      <c r="A1543" s="1" t="n">
        <v>45234.0</v>
      </c>
      <c r="B1543" s="2" t="n">
        <v>45234.679814814815</v>
      </c>
      <c r="C1543" t="inlineStr">
        <is>
          <t>3140094012085574</t>
        </is>
      </c>
      <c r="D1543" t="inlineStr">
        <is>
          <t>POS0012</t>
        </is>
      </c>
      <c r="E1543" t="inlineStr">
        <is>
          <t>89</t>
        </is>
      </c>
      <c r="F1543" t="inlineStr">
        <is>
          <t>0094</t>
        </is>
      </c>
      <c r="G1543" t="inlineStr">
        <is>
          <t>5315566495</t>
        </is>
      </c>
      <c r="H1543" t="n">
        <v>2399.0</v>
      </c>
      <c r="I1543" t="n">
        <v>2284.74</v>
      </c>
      <c r="J1543" t="n">
        <v>2247.6</v>
      </c>
      <c r="K1543" t="inlineStr">
        <is>
          <t>sale</t>
        </is>
      </c>
      <c r="L1543" t="inlineStr">
        <is>
          <t/>
        </is>
      </c>
      <c r="M1543" t="inlineStr">
        <is>
          <t/>
        </is>
      </c>
      <c r="N1543" t="n">
        <v>0.0</v>
      </c>
      <c r="O1543" t="n">
        <v>0.0</v>
      </c>
      <c r="P1543" t="n">
        <v>1749.11</v>
      </c>
      <c r="Q1543" t="n">
        <v>1749.11</v>
      </c>
      <c r="R1543" t="n">
        <v>37.14</v>
      </c>
      <c r="S1543" t="n">
        <v>37.14</v>
      </c>
      <c r="T1543" t="n">
        <v>22.85</v>
      </c>
      <c r="U1543" t="n">
        <v>22.85</v>
      </c>
      <c r="V1543" t="n">
        <v>404.57</v>
      </c>
      <c r="W1543" t="n">
        <v>404.57</v>
      </c>
      <c r="X1543" t="n">
        <v>29.99</v>
      </c>
      <c r="Y1543" t="n">
        <v>29.99</v>
      </c>
      <c r="Z1543" t="n">
        <v>78.22</v>
      </c>
      <c r="AA1543" t="n">
        <v>78.22</v>
      </c>
      <c r="AB1543" t="n">
        <v>114.24</v>
      </c>
      <c r="AC1543" t="n">
        <v>114.24</v>
      </c>
      <c r="AD1543" t="n">
        <v>114.26000000000022</v>
      </c>
      <c r="AE1543" t="n">
        <v>0.0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0.0</v>
      </c>
      <c r="AL1543" t="inlineStr">
        <is>
          <t>unreconciled</t>
        </is>
      </c>
      <c r="AM1543" t="inlineStr">
        <is>
          <t>Order Amount Mismatch (POS&gt;3PO)</t>
        </is>
      </c>
      <c r="AN1543" t="n">
        <v>114.26</v>
      </c>
      <c r="AO1543" t="n">
        <f>ROUND(P1543*100/H1543,2)</f>
        <v>0.0</v>
      </c>
      <c r="AP1543" t="n">
        <f>ROUND(Q1543*100/I1543,2)</f>
        <v>0.0</v>
      </c>
      <c r="AQ1543"/>
      <c r="AR1543"/>
      <c r="AS1543" t="n">
        <v>0.0</v>
      </c>
    </row>
    <row r="1544">
      <c r="A1544" s="1" t="n">
        <v>45234.0</v>
      </c>
      <c r="B1544" s="2" t="n">
        <v>45234.904375</v>
      </c>
      <c r="C1544" t="inlineStr">
        <is>
          <t>3140094012085786</t>
        </is>
      </c>
      <c r="D1544" t="inlineStr">
        <is>
          <t>POS0012</t>
        </is>
      </c>
      <c r="E1544" t="inlineStr">
        <is>
          <t>01</t>
        </is>
      </c>
      <c r="F1544" t="inlineStr">
        <is>
          <t>0094</t>
        </is>
      </c>
      <c r="G1544" t="inlineStr">
        <is>
          <t>5315577001</t>
        </is>
      </c>
      <c r="H1544" t="n">
        <v>366.0</v>
      </c>
      <c r="I1544" t="n">
        <v>348.57</v>
      </c>
      <c r="J1544" t="n">
        <v>311.43</v>
      </c>
      <c r="K1544" t="inlineStr">
        <is>
          <t>sale</t>
        </is>
      </c>
      <c r="L1544" t="inlineStr">
        <is>
          <t/>
        </is>
      </c>
      <c r="M1544" t="inlineStr">
        <is>
          <t/>
        </is>
      </c>
      <c r="N1544" t="n">
        <v>0.0</v>
      </c>
      <c r="O1544" t="n">
        <v>0.0</v>
      </c>
      <c r="P1544" t="n">
        <v>273.52</v>
      </c>
      <c r="Q1544" t="n">
        <v>273.54</v>
      </c>
      <c r="R1544" t="n">
        <v>37.14</v>
      </c>
      <c r="S1544" t="n">
        <v>37.14</v>
      </c>
      <c r="T1544" t="n">
        <v>3.49</v>
      </c>
      <c r="U1544" t="n">
        <v>3.49</v>
      </c>
      <c r="V1544" t="n">
        <v>56.06</v>
      </c>
      <c r="W1544" t="n">
        <v>56.06</v>
      </c>
      <c r="X1544" t="n">
        <v>4.58</v>
      </c>
      <c r="Y1544" t="n">
        <v>4.58</v>
      </c>
      <c r="Z1544" t="n">
        <v>10.92</v>
      </c>
      <c r="AA1544" t="n">
        <v>10.91</v>
      </c>
      <c r="AB1544" t="n">
        <v>17.42</v>
      </c>
      <c r="AC1544" t="n">
        <v>17.43</v>
      </c>
      <c r="AD1544" t="n">
        <v>17.430000000000007</v>
      </c>
      <c r="AE1544" t="n">
        <v>-0.020000000000038654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0.009999999999999787</v>
      </c>
      <c r="AK1544" t="n">
        <v>-0.00999999999999801</v>
      </c>
      <c r="AL1544" t="inlineStr">
        <is>
          <t>unreconciled</t>
        </is>
      </c>
      <c r="AM1544" t="inlineStr">
        <is>
          <t>Order Amount Mismatch (POS&gt;3PO)</t>
        </is>
      </c>
      <c r="AN1544" t="n">
        <v>17.43</v>
      </c>
      <c r="AO1544" t="n">
        <f>ROUND(P1544*100/H1544,2)</f>
        <v>0.0</v>
      </c>
      <c r="AP1544" t="n">
        <f>ROUND(Q1544*100/I1544,2)</f>
        <v>0.0</v>
      </c>
      <c r="AQ1544"/>
      <c r="AR1544"/>
      <c r="AS1544" t="n">
        <v>0.0</v>
      </c>
    </row>
    <row r="1545">
      <c r="A1545" s="1" t="n">
        <v>45234.0</v>
      </c>
      <c r="B1545" s="2" t="n">
        <v>45234.89743055555</v>
      </c>
      <c r="C1545" t="inlineStr">
        <is>
          <t>3140094012085779</t>
        </is>
      </c>
      <c r="D1545" t="inlineStr">
        <is>
          <t>POS0012</t>
        </is>
      </c>
      <c r="E1545" t="inlineStr">
        <is>
          <t>94</t>
        </is>
      </c>
      <c r="F1545" t="inlineStr">
        <is>
          <t>0094</t>
        </is>
      </c>
      <c r="G1545" t="inlineStr">
        <is>
          <t>5315601801</t>
        </is>
      </c>
      <c r="H1545" t="n">
        <v>296.0</v>
      </c>
      <c r="I1545" t="n">
        <v>281.91</v>
      </c>
      <c r="J1545" t="n">
        <v>244.77</v>
      </c>
      <c r="K1545" t="inlineStr">
        <is>
          <t>sale</t>
        </is>
      </c>
      <c r="L1545" t="inlineStr">
        <is>
          <t/>
        </is>
      </c>
      <c r="M1545" t="inlineStr">
        <is>
          <t/>
        </is>
      </c>
      <c r="N1545" t="n">
        <v>0.0</v>
      </c>
      <c r="O1545" t="n">
        <v>0.0</v>
      </c>
      <c r="P1545" t="n">
        <v>222.73</v>
      </c>
      <c r="Q1545" t="n">
        <v>222.71</v>
      </c>
      <c r="R1545" t="n">
        <v>37.14</v>
      </c>
      <c r="S1545" t="n">
        <v>37.14</v>
      </c>
      <c r="T1545" t="n">
        <v>2.82</v>
      </c>
      <c r="U1545" t="n">
        <v>2.82</v>
      </c>
      <c r="V1545" t="n">
        <v>44.06</v>
      </c>
      <c r="W1545" t="n">
        <v>44.06</v>
      </c>
      <c r="X1545" t="n">
        <v>3.7</v>
      </c>
      <c r="Y1545" t="n">
        <v>3.7</v>
      </c>
      <c r="Z1545" t="n">
        <v>8.6</v>
      </c>
      <c r="AA1545" t="n">
        <v>8.6</v>
      </c>
      <c r="AB1545" t="n">
        <v>14.1</v>
      </c>
      <c r="AC1545" t="n">
        <v>14.1</v>
      </c>
      <c r="AD1545" t="n">
        <v>14.089999999999975</v>
      </c>
      <c r="AE1545" t="n">
        <v>0.01999999999998181</v>
      </c>
      <c r="AF1545" t="n">
        <v>0.0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0.0</v>
      </c>
      <c r="AL1545" t="inlineStr">
        <is>
          <t>unreconciled</t>
        </is>
      </c>
      <c r="AM1545" t="inlineStr">
        <is>
          <t>Order Amount Mismatch (POS&gt;3PO)</t>
        </is>
      </c>
      <c r="AN1545" t="n">
        <v>14.09</v>
      </c>
      <c r="AO1545" t="n">
        <f>ROUND(P1545*100/H1545,2)</f>
        <v>0.0</v>
      </c>
      <c r="AP1545" t="n">
        <f>ROUND(Q1545*100/I1545,2)</f>
        <v>0.0</v>
      </c>
      <c r="AQ1545"/>
      <c r="AR1545"/>
      <c r="AS1545" t="n">
        <v>0.0</v>
      </c>
    </row>
    <row r="1546">
      <c r="A1546" s="1" t="n">
        <v>45234.0</v>
      </c>
      <c r="B1546" s="2" t="n">
        <v>45234.84355324074</v>
      </c>
      <c r="C1546" t="inlineStr">
        <is>
          <t>3140023012059595</t>
        </is>
      </c>
      <c r="D1546" t="inlineStr">
        <is>
          <t>POS0012</t>
        </is>
      </c>
      <c r="E1546" t="inlineStr">
        <is>
          <t>87</t>
        </is>
      </c>
      <c r="F1546" t="inlineStr">
        <is>
          <t>0023</t>
        </is>
      </c>
      <c r="G1546" t="inlineStr">
        <is>
          <t>5315603373</t>
        </is>
      </c>
      <c r="H1546" t="n">
        <v>763.0</v>
      </c>
      <c r="I1546" t="n">
        <v>726.67</v>
      </c>
      <c r="J1546" t="n">
        <v>689.53</v>
      </c>
      <c r="K1546" t="inlineStr">
        <is>
          <t>sale</t>
        </is>
      </c>
      <c r="L1546" t="inlineStr">
        <is>
          <t/>
        </is>
      </c>
      <c r="M1546" t="inlineStr">
        <is>
          <t/>
        </is>
      </c>
      <c r="N1546" t="n">
        <v>0.0</v>
      </c>
      <c r="O1546" t="n">
        <v>0.0</v>
      </c>
      <c r="P1546" t="n">
        <v>561.68</v>
      </c>
      <c r="Q1546" t="n">
        <v>561.68</v>
      </c>
      <c r="R1546" t="n">
        <v>37.14</v>
      </c>
      <c r="S1546" t="n">
        <v>37.14</v>
      </c>
      <c r="T1546" t="n">
        <v>7.27</v>
      </c>
      <c r="U1546" t="n">
        <v>7.27</v>
      </c>
      <c r="V1546" t="n">
        <v>124.12</v>
      </c>
      <c r="W1546" t="n">
        <v>124.12</v>
      </c>
      <c r="X1546" t="n">
        <v>9.54</v>
      </c>
      <c r="Y1546" t="n">
        <v>9.54</v>
      </c>
      <c r="Z1546" t="n">
        <v>24.06</v>
      </c>
      <c r="AA1546" t="n">
        <v>24.06</v>
      </c>
      <c r="AB1546" t="n">
        <v>36.34</v>
      </c>
      <c r="AC1546" t="n">
        <v>36.34</v>
      </c>
      <c r="AD1546" t="n">
        <v>36.33000000000004</v>
      </c>
      <c r="AE1546" t="n">
        <v>0.0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0.0</v>
      </c>
      <c r="AL1546" t="inlineStr">
        <is>
          <t>unreconciled</t>
        </is>
      </c>
      <c r="AM1546" t="inlineStr">
        <is>
          <t>Order Amount Mismatch (POS&gt;3PO)</t>
        </is>
      </c>
      <c r="AN1546" t="n">
        <v>36.33</v>
      </c>
      <c r="AO1546" t="n">
        <f>ROUND(P1546*100/H1546,2)</f>
        <v>0.0</v>
      </c>
      <c r="AP1546" t="n">
        <f>ROUND(Q1546*100/I1546,2)</f>
        <v>0.0</v>
      </c>
      <c r="AQ1546"/>
      <c r="AR1546"/>
      <c r="AS1546" t="n">
        <v>0.0</v>
      </c>
    </row>
    <row r="1547">
      <c r="A1547" s="1" t="n">
        <v>45234.0</v>
      </c>
      <c r="B1547" s="2" t="n">
        <v>45234.964166666665</v>
      </c>
      <c r="C1547" t="inlineStr">
        <is>
          <t>3140023012059680</t>
        </is>
      </c>
      <c r="D1547" t="inlineStr">
        <is>
          <t>POS0012</t>
        </is>
      </c>
      <c r="E1547" t="inlineStr">
        <is>
          <t>72</t>
        </is>
      </c>
      <c r="F1547" t="inlineStr">
        <is>
          <t>0023</t>
        </is>
      </c>
      <c r="G1547" t="inlineStr">
        <is>
          <t>5315615085</t>
        </is>
      </c>
      <c r="H1547" t="n">
        <v>347.0</v>
      </c>
      <c r="I1547" t="n">
        <v>330.47</v>
      </c>
      <c r="J1547" t="n">
        <v>293.33</v>
      </c>
      <c r="K1547" t="inlineStr">
        <is>
          <t>sale</t>
        </is>
      </c>
      <c r="L1547" t="inlineStr">
        <is>
          <t/>
        </is>
      </c>
      <c r="M1547" t="inlineStr">
        <is>
          <t/>
        </is>
      </c>
      <c r="N1547" t="n">
        <v>0.0</v>
      </c>
      <c r="O1547" t="n">
        <v>0.0</v>
      </c>
      <c r="P1547" t="n">
        <v>259.74</v>
      </c>
      <c r="Q1547" t="n">
        <v>259.74</v>
      </c>
      <c r="R1547" t="n">
        <v>37.14</v>
      </c>
      <c r="S1547" t="n">
        <v>37.14</v>
      </c>
      <c r="T1547" t="n">
        <v>3.3</v>
      </c>
      <c r="U1547" t="n">
        <v>3.3</v>
      </c>
      <c r="V1547" t="n">
        <v>52.8</v>
      </c>
      <c r="W1547" t="n">
        <v>52.8</v>
      </c>
      <c r="X1547" t="n">
        <v>4.34</v>
      </c>
      <c r="Y1547" t="n">
        <v>4.34</v>
      </c>
      <c r="Z1547" t="n">
        <v>10.29</v>
      </c>
      <c r="AA1547" t="n">
        <v>10.28</v>
      </c>
      <c r="AB1547" t="n">
        <v>16.52</v>
      </c>
      <c r="AC1547" t="n">
        <v>16.53</v>
      </c>
      <c r="AD1547" t="n">
        <v>16.529999999999973</v>
      </c>
      <c r="AE1547" t="n">
        <v>0.0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0.009999999999999787</v>
      </c>
      <c r="AK1547" t="n">
        <v>-0.010000000000001563</v>
      </c>
      <c r="AL1547" t="inlineStr">
        <is>
          <t>unreconciled</t>
        </is>
      </c>
      <c r="AM1547" t="inlineStr">
        <is>
          <t>Order Amount Mismatch (POS&gt;3PO)</t>
        </is>
      </c>
      <c r="AN1547" t="n">
        <v>16.53</v>
      </c>
      <c r="AO1547" t="n">
        <f>ROUND(P1547*100/H1547,2)</f>
        <v>0.0</v>
      </c>
      <c r="AP1547" t="n">
        <f>ROUND(Q1547*100/I1547,2)</f>
        <v>0.0</v>
      </c>
      <c r="AQ1547"/>
      <c r="AR1547"/>
      <c r="AS1547" t="n">
        <v>0.0</v>
      </c>
    </row>
    <row r="1548">
      <c r="A1548" s="1" t="n">
        <v>45235.0</v>
      </c>
      <c r="B1548" s="2" t="n">
        <v>45236.024375</v>
      </c>
      <c r="C1548" t="inlineStr">
        <is>
          <t>3140094012086420</t>
        </is>
      </c>
      <c r="D1548" t="inlineStr">
        <is>
          <t>POS0012</t>
        </is>
      </c>
      <c r="E1548" t="inlineStr">
        <is>
          <t>35</t>
        </is>
      </c>
      <c r="F1548" t="inlineStr">
        <is>
          <t>0094</t>
        </is>
      </c>
      <c r="G1548" t="inlineStr">
        <is>
          <t>5315622745</t>
        </is>
      </c>
      <c r="H1548" t="n">
        <v>299.0</v>
      </c>
      <c r="I1548" t="n">
        <v>284.76</v>
      </c>
      <c r="J1548" t="n">
        <v>247.62</v>
      </c>
      <c r="K1548" t="inlineStr">
        <is>
          <t>sale</t>
        </is>
      </c>
      <c r="L1548" t="inlineStr">
        <is>
          <t/>
        </is>
      </c>
      <c r="M1548" t="inlineStr">
        <is>
          <t/>
        </is>
      </c>
      <c r="N1548" t="n">
        <v>0.0</v>
      </c>
      <c r="O1548" t="n">
        <v>0.0</v>
      </c>
      <c r="P1548" t="n">
        <v>224.9</v>
      </c>
      <c r="Q1548" t="n">
        <v>224.89</v>
      </c>
      <c r="R1548" t="n">
        <v>37.14</v>
      </c>
      <c r="S1548" t="n">
        <v>37.14</v>
      </c>
      <c r="T1548" t="n">
        <v>2.85</v>
      </c>
      <c r="U1548" t="n">
        <v>2.85</v>
      </c>
      <c r="V1548" t="n">
        <v>44.57</v>
      </c>
      <c r="W1548" t="n">
        <v>44.57</v>
      </c>
      <c r="X1548" t="n">
        <v>3.74</v>
      </c>
      <c r="Y1548" t="n">
        <v>3.74</v>
      </c>
      <c r="Z1548" t="n">
        <v>8.7</v>
      </c>
      <c r="AA1548" t="n">
        <v>8.69</v>
      </c>
      <c r="AB1548" t="n">
        <v>14.24</v>
      </c>
      <c r="AC1548" t="n">
        <v>14.24</v>
      </c>
      <c r="AD1548" t="n">
        <v>14.240000000000009</v>
      </c>
      <c r="AE1548" t="n">
        <v>0.010000000000019327</v>
      </c>
      <c r="AF1548" t="n">
        <v>0.0</v>
      </c>
      <c r="AG1548" t="n">
        <v>0.0</v>
      </c>
      <c r="AH1548" t="n">
        <v>0.0</v>
      </c>
      <c r="AI1548" t="n">
        <v>0.0</v>
      </c>
      <c r="AJ1548" t="n">
        <v>0.009999999999999787</v>
      </c>
      <c r="AK1548" t="n">
        <v>0.0</v>
      </c>
      <c r="AL1548" t="inlineStr">
        <is>
          <t>unreconciled</t>
        </is>
      </c>
      <c r="AM1548" t="inlineStr">
        <is>
          <t>Order Amount Mismatch (POS&gt;3PO)</t>
        </is>
      </c>
      <c r="AN1548" t="n">
        <v>14.24</v>
      </c>
      <c r="AO1548" t="n">
        <f>ROUND(P1548*100/H1548,2)</f>
        <v>0.0</v>
      </c>
      <c r="AP1548" t="n">
        <f>ROUND(Q1548*100/I1548,2)</f>
        <v>0.0</v>
      </c>
      <c r="AQ1548"/>
      <c r="AR1548"/>
      <c r="AS1548" t="n">
        <v>0.0</v>
      </c>
    </row>
    <row r="1549">
      <c r="A1549" s="1" t="n">
        <v>45234.0</v>
      </c>
      <c r="B1549" s="2" t="n">
        <v>45234.96270833333</v>
      </c>
      <c r="C1549" t="inlineStr">
        <is>
          <t>3140023012059681</t>
        </is>
      </c>
      <c r="D1549" t="inlineStr">
        <is>
          <t>POS0012</t>
        </is>
      </c>
      <c r="E1549" t="inlineStr">
        <is>
          <t>73</t>
        </is>
      </c>
      <c r="F1549" t="inlineStr">
        <is>
          <t>0023</t>
        </is>
      </c>
      <c r="G1549" t="inlineStr">
        <is>
          <t>5315627447</t>
        </is>
      </c>
      <c r="H1549" t="n">
        <v>279.0</v>
      </c>
      <c r="I1549" t="n">
        <v>265.71</v>
      </c>
      <c r="J1549" t="n">
        <v>228.57</v>
      </c>
      <c r="K1549" t="inlineStr">
        <is>
          <t>sale</t>
        </is>
      </c>
      <c r="L1549" t="inlineStr">
        <is>
          <t/>
        </is>
      </c>
      <c r="M1549" t="inlineStr">
        <is>
          <t/>
        </is>
      </c>
      <c r="N1549" t="n">
        <v>0.0</v>
      </c>
      <c r="O1549" t="n">
        <v>0.0</v>
      </c>
      <c r="P1549" t="n">
        <v>210.39</v>
      </c>
      <c r="Q1549" t="n">
        <v>210.39</v>
      </c>
      <c r="R1549" t="n">
        <v>37.14</v>
      </c>
      <c r="S1549" t="n">
        <v>37.14</v>
      </c>
      <c r="T1549" t="n">
        <v>2.66</v>
      </c>
      <c r="U1549" t="n">
        <v>2.66</v>
      </c>
      <c r="V1549" t="n">
        <v>41.14</v>
      </c>
      <c r="W1549" t="n">
        <v>41.14</v>
      </c>
      <c r="X1549" t="n">
        <v>3.49</v>
      </c>
      <c r="Y1549" t="n">
        <v>3.49</v>
      </c>
      <c r="Z1549" t="n">
        <v>8.03</v>
      </c>
      <c r="AA1549" t="n">
        <v>8.04</v>
      </c>
      <c r="AB1549" t="n">
        <v>13.28</v>
      </c>
      <c r="AC1549" t="n">
        <v>13.29</v>
      </c>
      <c r="AD1549" t="n">
        <v>13.29000000000002</v>
      </c>
      <c r="AE1549" t="n">
        <v>0.0</v>
      </c>
      <c r="AF1549" t="n">
        <v>0.0</v>
      </c>
      <c r="AG1549" t="n">
        <v>0.0</v>
      </c>
      <c r="AH1549" t="n">
        <v>0.0</v>
      </c>
      <c r="AI1549" t="n">
        <v>0.0</v>
      </c>
      <c r="AJ1549" t="n">
        <v>-0.009999999999999787</v>
      </c>
      <c r="AK1549" t="n">
        <v>-0.009999999999999787</v>
      </c>
      <c r="AL1549" t="inlineStr">
        <is>
          <t>unreconciled</t>
        </is>
      </c>
      <c r="AM1549" t="inlineStr">
        <is>
          <t>Order Amount Mismatch (POS&gt;3PO)</t>
        </is>
      </c>
      <c r="AN1549" t="n">
        <v>13.29</v>
      </c>
      <c r="AO1549" t="n">
        <f>ROUND(P1549*100/H1549,2)</f>
        <v>0.0</v>
      </c>
      <c r="AP1549" t="n">
        <f>ROUND(Q1549*100/I1549,2)</f>
        <v>0.0</v>
      </c>
      <c r="AQ1549"/>
      <c r="AR1549"/>
      <c r="AS1549" t="n">
        <v>0.0</v>
      </c>
    </row>
    <row r="1550">
      <c r="A1550" s="1" t="n">
        <v>45234.0</v>
      </c>
      <c r="B1550" s="2" t="n">
        <v>45234.741527777776</v>
      </c>
      <c r="C1550" t="inlineStr">
        <is>
          <t>3140023012059554</t>
        </is>
      </c>
      <c r="D1550" t="inlineStr">
        <is>
          <t>POS0012</t>
        </is>
      </c>
      <c r="E1550" t="inlineStr">
        <is>
          <t>46</t>
        </is>
      </c>
      <c r="F1550" t="inlineStr">
        <is>
          <t>0023</t>
        </is>
      </c>
      <c r="G1550" t="inlineStr">
        <is>
          <t>5315681277</t>
        </is>
      </c>
      <c r="H1550" t="n">
        <v>488.0</v>
      </c>
      <c r="I1550" t="n">
        <v>464.76</v>
      </c>
      <c r="J1550" t="n">
        <v>427.62</v>
      </c>
      <c r="K1550" t="inlineStr">
        <is>
          <t>sale</t>
        </is>
      </c>
      <c r="L1550" t="inlineStr">
        <is>
          <t/>
        </is>
      </c>
      <c r="M1550" t="inlineStr">
        <is>
          <t/>
        </is>
      </c>
      <c r="N1550" t="n">
        <v>0.0</v>
      </c>
      <c r="O1550" t="n">
        <v>0.0</v>
      </c>
      <c r="P1550" t="n">
        <v>362.09</v>
      </c>
      <c r="Q1550" t="n">
        <v>362.07</v>
      </c>
      <c r="R1550" t="n">
        <v>37.14</v>
      </c>
      <c r="S1550" t="n">
        <v>37.14</v>
      </c>
      <c r="T1550" t="n">
        <v>4.65</v>
      </c>
      <c r="U1550" t="n">
        <v>4.65</v>
      </c>
      <c r="V1550" t="n">
        <v>76.97</v>
      </c>
      <c r="W1550" t="n">
        <v>76.97</v>
      </c>
      <c r="X1550" t="n">
        <v>6.1</v>
      </c>
      <c r="Y1550" t="n">
        <v>6.1</v>
      </c>
      <c r="Z1550" t="n">
        <v>14.95</v>
      </c>
      <c r="AA1550" t="n">
        <v>14.95</v>
      </c>
      <c r="AB1550" t="n">
        <v>23.24</v>
      </c>
      <c r="AC1550" t="n">
        <v>23.24</v>
      </c>
      <c r="AD1550" t="n">
        <v>23.24000000000001</v>
      </c>
      <c r="AE1550" t="n">
        <v>0.01999999999998181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0.0</v>
      </c>
      <c r="AK1550" t="n">
        <v>0.0</v>
      </c>
      <c r="AL1550" t="inlineStr">
        <is>
          <t>unreconciled</t>
        </is>
      </c>
      <c r="AM1550" t="inlineStr">
        <is>
          <t>Order Amount Mismatch (POS&gt;3PO)</t>
        </is>
      </c>
      <c r="AN1550" t="n">
        <v>23.24</v>
      </c>
      <c r="AO1550" t="n">
        <f>ROUND(P1550*100/H1550,2)</f>
        <v>0.0</v>
      </c>
      <c r="AP1550" t="n">
        <f>ROUND(Q1550*100/I1550,2)</f>
        <v>0.0</v>
      </c>
      <c r="AQ1550"/>
      <c r="AR1550"/>
      <c r="AS1550" t="n">
        <v>0.0</v>
      </c>
    </row>
    <row r="1551">
      <c r="A1551" s="1" t="n">
        <v>45236.0</v>
      </c>
      <c r="B1551" s="2" t="n">
        <v>45236.505590277775</v>
      </c>
      <c r="C1551" t="inlineStr">
        <is>
          <t>3140023012059986</t>
        </is>
      </c>
      <c r="D1551" t="inlineStr">
        <is>
          <t>POS0012</t>
        </is>
      </c>
      <c r="E1551" t="inlineStr">
        <is>
          <t>78</t>
        </is>
      </c>
      <c r="F1551" t="inlineStr">
        <is>
          <t>0023</t>
        </is>
      </c>
      <c r="G1551" t="inlineStr">
        <is>
          <t>5315693669</t>
        </is>
      </c>
      <c r="H1551" t="n">
        <v>288.0</v>
      </c>
      <c r="I1551" t="n">
        <v>274.28</v>
      </c>
      <c r="J1551" t="n">
        <v>237.14</v>
      </c>
      <c r="K1551" t="inlineStr">
        <is>
          <t>sale</t>
        </is>
      </c>
      <c r="L1551" t="inlineStr">
        <is>
          <t/>
        </is>
      </c>
      <c r="M1551" t="inlineStr">
        <is>
          <t/>
        </is>
      </c>
      <c r="N1551" t="n">
        <v>0.0</v>
      </c>
      <c r="O1551" t="n">
        <v>0.0</v>
      </c>
      <c r="P1551" t="n">
        <v>216.92</v>
      </c>
      <c r="Q1551" t="n">
        <v>216.92</v>
      </c>
      <c r="R1551" t="n">
        <v>37.14</v>
      </c>
      <c r="S1551" t="n">
        <v>37.14</v>
      </c>
      <c r="T1551" t="n">
        <v>2.74</v>
      </c>
      <c r="U1551" t="n">
        <v>2.74</v>
      </c>
      <c r="V1551" t="n">
        <v>42.69</v>
      </c>
      <c r="W1551" t="n">
        <v>42.69</v>
      </c>
      <c r="X1551" t="n">
        <v>3.6</v>
      </c>
      <c r="Y1551" t="n">
        <v>3.6</v>
      </c>
      <c r="Z1551" t="n">
        <v>8.33</v>
      </c>
      <c r="AA1551" t="n">
        <v>8.33</v>
      </c>
      <c r="AB1551" t="n">
        <v>13.72</v>
      </c>
      <c r="AC1551" t="n">
        <v>13.72</v>
      </c>
      <c r="AD1551" t="n">
        <v>13.720000000000027</v>
      </c>
      <c r="AE1551" t="n">
        <v>0.0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0.0</v>
      </c>
      <c r="AL1551" t="inlineStr">
        <is>
          <t>unreconciled</t>
        </is>
      </c>
      <c r="AM1551" t="inlineStr">
        <is>
          <t>Order Amount Mismatch (POS&gt;3PO)</t>
        </is>
      </c>
      <c r="AN1551" t="n">
        <v>13.72</v>
      </c>
      <c r="AO1551" t="n">
        <f>ROUND(P1551*100/H1551,2)</f>
        <v>0.0</v>
      </c>
      <c r="AP1551" t="n">
        <f>ROUND(Q1551*100/I1551,2)</f>
        <v>0.0</v>
      </c>
      <c r="AQ1551"/>
      <c r="AR1551"/>
      <c r="AS1551" t="n">
        <v>0.0</v>
      </c>
    </row>
    <row r="1552">
      <c r="A1552" s="1" t="n">
        <v>45235.0</v>
      </c>
      <c r="B1552" s="2" t="n">
        <v>45235.84710648148</v>
      </c>
      <c r="C1552" t="inlineStr">
        <is>
          <t>3140094012086261</t>
        </is>
      </c>
      <c r="D1552" t="inlineStr">
        <is>
          <t>POS0012</t>
        </is>
      </c>
      <c r="E1552" t="inlineStr">
        <is>
          <t>76</t>
        </is>
      </c>
      <c r="F1552" t="inlineStr">
        <is>
          <t>0094</t>
        </is>
      </c>
      <c r="G1552" t="inlineStr">
        <is>
          <t>5315702766</t>
        </is>
      </c>
      <c r="H1552" t="n">
        <v>279.0</v>
      </c>
      <c r="I1552" t="n">
        <v>265.72</v>
      </c>
      <c r="J1552" t="n">
        <v>228.58</v>
      </c>
      <c r="K1552" t="inlineStr">
        <is>
          <t>sale</t>
        </is>
      </c>
      <c r="L1552" t="inlineStr">
        <is>
          <t/>
        </is>
      </c>
      <c r="M1552" t="inlineStr">
        <is>
          <t/>
        </is>
      </c>
      <c r="N1552" t="n">
        <v>0.0</v>
      </c>
      <c r="O1552" t="n">
        <v>0.0</v>
      </c>
      <c r="P1552" t="n">
        <v>210.4</v>
      </c>
      <c r="Q1552" t="n">
        <v>210.38</v>
      </c>
      <c r="R1552" t="n">
        <v>37.14</v>
      </c>
      <c r="S1552" t="n">
        <v>37.14</v>
      </c>
      <c r="T1552" t="n">
        <v>2.66</v>
      </c>
      <c r="U1552" t="n">
        <v>2.66</v>
      </c>
      <c r="V1552" t="n">
        <v>41.14</v>
      </c>
      <c r="W1552" t="n">
        <v>41.14</v>
      </c>
      <c r="X1552" t="n">
        <v>3.49</v>
      </c>
      <c r="Y1552" t="n">
        <v>3.49</v>
      </c>
      <c r="Z1552" t="n">
        <v>8.03</v>
      </c>
      <c r="AA1552" t="n">
        <v>8.04</v>
      </c>
      <c r="AB1552" t="n">
        <v>13.28</v>
      </c>
      <c r="AC1552" t="n">
        <v>13.29</v>
      </c>
      <c r="AD1552" t="n">
        <v>13.279999999999973</v>
      </c>
      <c r="AE1552" t="n">
        <v>0.020000000000010232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-0.009999999999999787</v>
      </c>
      <c r="AK1552" t="n">
        <v>-0.009999999999999787</v>
      </c>
      <c r="AL1552" t="inlineStr">
        <is>
          <t>unreconciled</t>
        </is>
      </c>
      <c r="AM1552" t="inlineStr">
        <is>
          <t>Order Amount Mismatch (POS&gt;3PO)</t>
        </is>
      </c>
      <c r="AN1552" t="n">
        <v>13.28</v>
      </c>
      <c r="AO1552" t="n">
        <f>ROUND(P1552*100/H1552,2)</f>
        <v>0.0</v>
      </c>
      <c r="AP1552" t="n">
        <f>ROUND(Q1552*100/I1552,2)</f>
        <v>0.0</v>
      </c>
      <c r="AQ1552"/>
      <c r="AR1552"/>
      <c r="AS1552" t="n">
        <v>0.0</v>
      </c>
    </row>
    <row r="1553">
      <c r="A1553" s="1" t="n">
        <v>45234.0</v>
      </c>
      <c r="B1553" s="2" t="n">
        <v>45234.919340277775</v>
      </c>
      <c r="C1553" t="inlineStr">
        <is>
          <t>3140023012059647</t>
        </is>
      </c>
      <c r="D1553" t="inlineStr">
        <is>
          <t>POS0012</t>
        </is>
      </c>
      <c r="E1553" t="inlineStr">
        <is>
          <t>39</t>
        </is>
      </c>
      <c r="F1553" t="inlineStr">
        <is>
          <t>0023</t>
        </is>
      </c>
      <c r="G1553" t="inlineStr">
        <is>
          <t>5315704162</t>
        </is>
      </c>
      <c r="H1553" t="n">
        <v>479.0</v>
      </c>
      <c r="I1553" t="n">
        <v>456.19</v>
      </c>
      <c r="J1553" t="n">
        <v>419.05</v>
      </c>
      <c r="K1553" t="inlineStr">
        <is>
          <t>sale</t>
        </is>
      </c>
      <c r="L1553" t="inlineStr">
        <is>
          <t/>
        </is>
      </c>
      <c r="M1553" t="inlineStr">
        <is>
          <t/>
        </is>
      </c>
      <c r="N1553" t="n">
        <v>0.0</v>
      </c>
      <c r="O1553" t="n">
        <v>0.0</v>
      </c>
      <c r="P1553" t="n">
        <v>355.55</v>
      </c>
      <c r="Q1553" t="n">
        <v>355.54</v>
      </c>
      <c r="R1553" t="n">
        <v>37.14</v>
      </c>
      <c r="S1553" t="n">
        <v>37.14</v>
      </c>
      <c r="T1553" t="n">
        <v>4.56</v>
      </c>
      <c r="U1553" t="n">
        <v>4.56</v>
      </c>
      <c r="V1553" t="n">
        <v>75.43</v>
      </c>
      <c r="W1553" t="n">
        <v>75.43</v>
      </c>
      <c r="X1553" t="n">
        <v>5.99</v>
      </c>
      <c r="Y1553" t="n">
        <v>5.99</v>
      </c>
      <c r="Z1553" t="n">
        <v>14.66</v>
      </c>
      <c r="AA1553" t="n">
        <v>14.66</v>
      </c>
      <c r="AB1553" t="n">
        <v>22.82</v>
      </c>
      <c r="AC1553" t="n">
        <v>22.81</v>
      </c>
      <c r="AD1553" t="n">
        <v>22.810000000000002</v>
      </c>
      <c r="AE1553" t="n">
        <v>0.009999999999990905</v>
      </c>
      <c r="AF1553" t="n">
        <v>0.0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0.010000000000001563</v>
      </c>
      <c r="AL1553" t="inlineStr">
        <is>
          <t>unreconciled</t>
        </is>
      </c>
      <c r="AM1553" t="inlineStr">
        <is>
          <t>Order Amount Mismatch (POS&gt;3PO)</t>
        </is>
      </c>
      <c r="AN1553" t="n">
        <v>22.81</v>
      </c>
      <c r="AO1553" t="n">
        <f>ROUND(P1553*100/H1553,2)</f>
        <v>0.0</v>
      </c>
      <c r="AP1553" t="n">
        <f>ROUND(Q1553*100/I1553,2)</f>
        <v>0.0</v>
      </c>
      <c r="AQ1553"/>
      <c r="AR1553"/>
      <c r="AS1553" t="n">
        <v>0.0</v>
      </c>
    </row>
    <row r="1554">
      <c r="A1554" s="1" t="n">
        <v>45234.0</v>
      </c>
      <c r="B1554" s="2" t="n">
        <v>45234.95568287037</v>
      </c>
      <c r="C1554" t="inlineStr">
        <is>
          <t>3140094012085832</t>
        </is>
      </c>
      <c r="D1554" t="inlineStr">
        <is>
          <t>POS0012</t>
        </is>
      </c>
      <c r="E1554" t="inlineStr">
        <is>
          <t>47</t>
        </is>
      </c>
      <c r="F1554" t="inlineStr">
        <is>
          <t>0094</t>
        </is>
      </c>
      <c r="G1554" t="inlineStr">
        <is>
          <t>5315727917</t>
        </is>
      </c>
      <c r="H1554" t="n">
        <v>233.0</v>
      </c>
      <c r="I1554" t="n">
        <v>221.91</v>
      </c>
      <c r="J1554" t="n">
        <v>184.77</v>
      </c>
      <c r="K1554" t="inlineStr">
        <is>
          <t>sale</t>
        </is>
      </c>
      <c r="L1554" t="inlineStr">
        <is>
          <t/>
        </is>
      </c>
      <c r="M1554" t="inlineStr">
        <is>
          <t/>
        </is>
      </c>
      <c r="N1554" t="n">
        <v>0.0</v>
      </c>
      <c r="O1554" t="n">
        <v>0.0</v>
      </c>
      <c r="P1554" t="n">
        <v>177.01</v>
      </c>
      <c r="Q1554" t="n">
        <v>177.01</v>
      </c>
      <c r="R1554" t="n">
        <v>37.14</v>
      </c>
      <c r="S1554" t="n">
        <v>37.14</v>
      </c>
      <c r="T1554" t="n">
        <v>2.22</v>
      </c>
      <c r="U1554" t="n">
        <v>2.22</v>
      </c>
      <c r="V1554" t="n">
        <v>33.26</v>
      </c>
      <c r="W1554" t="n">
        <v>33.26</v>
      </c>
      <c r="X1554" t="n">
        <v>2.91</v>
      </c>
      <c r="Y1554" t="n">
        <v>2.91</v>
      </c>
      <c r="Z1554" t="n">
        <v>6.51</v>
      </c>
      <c r="AA1554" t="n">
        <v>6.51</v>
      </c>
      <c r="AB1554" t="n">
        <v>11.1</v>
      </c>
      <c r="AC1554" t="n">
        <v>11.1</v>
      </c>
      <c r="AD1554" t="n">
        <v>11.090000000000003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0.0</v>
      </c>
      <c r="AL1554" t="inlineStr">
        <is>
          <t>unreconciled</t>
        </is>
      </c>
      <c r="AM1554" t="inlineStr">
        <is>
          <t>Order Amount Mismatch (POS&gt;3PO)</t>
        </is>
      </c>
      <c r="AN1554" t="n">
        <v>11.09</v>
      </c>
      <c r="AO1554" t="n">
        <f>ROUND(P1554*100/H1554,2)</f>
        <v>0.0</v>
      </c>
      <c r="AP1554" t="n">
        <f>ROUND(Q1554*100/I1554,2)</f>
        <v>0.0</v>
      </c>
      <c r="AQ1554"/>
      <c r="AR1554"/>
      <c r="AS1554" t="n">
        <v>0.0</v>
      </c>
    </row>
    <row r="1555">
      <c r="A1555" s="1" t="n">
        <v>45234.0</v>
      </c>
      <c r="B1555" s="2" t="n">
        <v>45234.77908564815</v>
      </c>
      <c r="C1555" t="inlineStr">
        <is>
          <t>3140094012085654</t>
        </is>
      </c>
      <c r="D1555" t="inlineStr">
        <is>
          <t>POS0012</t>
        </is>
      </c>
      <c r="E1555" t="inlineStr">
        <is>
          <t>69</t>
        </is>
      </c>
      <c r="F1555" t="inlineStr">
        <is>
          <t>0094</t>
        </is>
      </c>
      <c r="G1555" t="inlineStr">
        <is>
          <t>5315728369</t>
        </is>
      </c>
      <c r="H1555" t="n">
        <v>301.0</v>
      </c>
      <c r="I1555" t="n">
        <v>286.66</v>
      </c>
      <c r="J1555" t="n">
        <v>249.52</v>
      </c>
      <c r="K1555" t="inlineStr">
        <is>
          <t>sale</t>
        </is>
      </c>
      <c r="L1555" t="inlineStr">
        <is>
          <t/>
        </is>
      </c>
      <c r="M1555" t="inlineStr">
        <is>
          <t/>
        </is>
      </c>
      <c r="N1555" t="n">
        <v>0.0</v>
      </c>
      <c r="O1555" t="n">
        <v>0.0</v>
      </c>
      <c r="P1555" t="n">
        <v>226.36</v>
      </c>
      <c r="Q1555" t="n">
        <v>226.35</v>
      </c>
      <c r="R1555" t="n">
        <v>37.14</v>
      </c>
      <c r="S1555" t="n">
        <v>37.14</v>
      </c>
      <c r="T1555" t="n">
        <v>2.87</v>
      </c>
      <c r="U1555" t="n">
        <v>2.87</v>
      </c>
      <c r="V1555" t="n">
        <v>44.91</v>
      </c>
      <c r="W1555" t="n">
        <v>44.91</v>
      </c>
      <c r="X1555" t="n">
        <v>3.76</v>
      </c>
      <c r="Y1555" t="n">
        <v>3.76</v>
      </c>
      <c r="Z1555" t="n">
        <v>8.76</v>
      </c>
      <c r="AA1555" t="n">
        <v>8.76</v>
      </c>
      <c r="AB1555" t="n">
        <v>14.34</v>
      </c>
      <c r="AC1555" t="n">
        <v>14.33</v>
      </c>
      <c r="AD1555" t="n">
        <v>14.339999999999975</v>
      </c>
      <c r="AE1555" t="n">
        <v>0.010000000000019327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0.009999999999999787</v>
      </c>
      <c r="AL1555" t="inlineStr">
        <is>
          <t>unreconciled</t>
        </is>
      </c>
      <c r="AM1555" t="inlineStr">
        <is>
          <t>Order Amount Mismatch (POS&gt;3PO)</t>
        </is>
      </c>
      <c r="AN1555" t="n">
        <v>14.34</v>
      </c>
      <c r="AO1555" t="n">
        <f>ROUND(P1555*100/H1555,2)</f>
        <v>0.0</v>
      </c>
      <c r="AP1555" t="n">
        <f>ROUND(Q1555*100/I1555,2)</f>
        <v>0.0</v>
      </c>
      <c r="AQ1555"/>
      <c r="AR1555"/>
      <c r="AS1555" t="n">
        <v>0.0</v>
      </c>
    </row>
    <row r="1556">
      <c r="A1556" s="1" t="n">
        <v>45235.0</v>
      </c>
      <c r="B1556" s="2" t="n">
        <v>45235.38929398148</v>
      </c>
      <c r="C1556" t="inlineStr">
        <is>
          <t>3140023012059725</t>
        </is>
      </c>
      <c r="D1556" t="inlineStr">
        <is>
          <t>POS0012</t>
        </is>
      </c>
      <c r="E1556" t="inlineStr">
        <is>
          <t>17</t>
        </is>
      </c>
      <c r="F1556" t="inlineStr">
        <is>
          <t>0023</t>
        </is>
      </c>
      <c r="G1556" t="inlineStr">
        <is>
          <t>5315730312</t>
        </is>
      </c>
      <c r="H1556" t="n">
        <v>230.0</v>
      </c>
      <c r="I1556" t="n">
        <v>219.05</v>
      </c>
      <c r="J1556" t="n">
        <v>181.91</v>
      </c>
      <c r="K1556" t="inlineStr">
        <is>
          <t>sale</t>
        </is>
      </c>
      <c r="L1556" t="inlineStr">
        <is>
          <t/>
        </is>
      </c>
      <c r="M1556" t="inlineStr">
        <is>
          <t/>
        </is>
      </c>
      <c r="N1556" t="n">
        <v>0.0</v>
      </c>
      <c r="O1556" t="n">
        <v>0.0</v>
      </c>
      <c r="P1556" t="n">
        <v>174.83</v>
      </c>
      <c r="Q1556" t="n">
        <v>174.82</v>
      </c>
      <c r="R1556" t="n">
        <v>37.14</v>
      </c>
      <c r="S1556" t="n">
        <v>37.14</v>
      </c>
      <c r="T1556" t="n">
        <v>2.19</v>
      </c>
      <c r="U1556" t="n">
        <v>2.19</v>
      </c>
      <c r="V1556" t="n">
        <v>32.74</v>
      </c>
      <c r="W1556" t="n">
        <v>32.74</v>
      </c>
      <c r="X1556" t="n">
        <v>2.88</v>
      </c>
      <c r="Y1556" t="n">
        <v>2.88</v>
      </c>
      <c r="Z1556" t="n">
        <v>6.41</v>
      </c>
      <c r="AA1556" t="n">
        <v>6.41</v>
      </c>
      <c r="AB1556" t="n">
        <v>10.96</v>
      </c>
      <c r="AC1556" t="n">
        <v>10.95</v>
      </c>
      <c r="AD1556" t="n">
        <v>10.949999999999989</v>
      </c>
      <c r="AE1556" t="n">
        <v>0.010000000000019327</v>
      </c>
      <c r="AF1556" t="n">
        <v>0.0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0.010000000000001563</v>
      </c>
      <c r="AL1556" t="inlineStr">
        <is>
          <t>unreconciled</t>
        </is>
      </c>
      <c r="AM1556" t="inlineStr">
        <is>
          <t>Order Amount Mismatch (POS&gt;3PO)</t>
        </is>
      </c>
      <c r="AN1556" t="n">
        <v>10.95</v>
      </c>
      <c r="AO1556" t="n">
        <f>ROUND(P1556*100/H1556,2)</f>
        <v>0.0</v>
      </c>
      <c r="AP1556" t="n">
        <f>ROUND(Q1556*100/I1556,2)</f>
        <v>0.0</v>
      </c>
      <c r="AQ1556"/>
      <c r="AR1556"/>
      <c r="AS1556" t="n">
        <v>0.0</v>
      </c>
    </row>
    <row r="1557">
      <c r="A1557" s="1" t="n">
        <v>45234.0</v>
      </c>
      <c r="B1557" s="2" t="n">
        <v>45234.92512731482</v>
      </c>
      <c r="C1557" t="inlineStr">
        <is>
          <t>3140094012085805</t>
        </is>
      </c>
      <c r="D1557" t="inlineStr">
        <is>
          <t>POS0012</t>
        </is>
      </c>
      <c r="E1557" t="inlineStr">
        <is>
          <t>20</t>
        </is>
      </c>
      <c r="F1557" t="inlineStr">
        <is>
          <t>0094</t>
        </is>
      </c>
      <c r="G1557" t="inlineStr">
        <is>
          <t>5315737192</t>
        </is>
      </c>
      <c r="H1557" t="n">
        <v>471.0</v>
      </c>
      <c r="I1557" t="n">
        <v>448.56</v>
      </c>
      <c r="J1557" t="n">
        <v>411.42</v>
      </c>
      <c r="K1557" t="inlineStr">
        <is>
          <t>sale</t>
        </is>
      </c>
      <c r="L1557" t="inlineStr">
        <is>
          <t/>
        </is>
      </c>
      <c r="M1557" t="inlineStr">
        <is>
          <t/>
        </is>
      </c>
      <c r="N1557" t="n">
        <v>0.0</v>
      </c>
      <c r="O1557" t="n">
        <v>0.0</v>
      </c>
      <c r="P1557" t="n">
        <v>349.73</v>
      </c>
      <c r="Q1557" t="n">
        <v>349.74</v>
      </c>
      <c r="R1557" t="n">
        <v>37.14</v>
      </c>
      <c r="S1557" t="n">
        <v>37.14</v>
      </c>
      <c r="T1557" t="n">
        <v>4.49</v>
      </c>
      <c r="U1557" t="n">
        <v>4.49</v>
      </c>
      <c r="V1557" t="n">
        <v>74.06</v>
      </c>
      <c r="W1557" t="n">
        <v>74.06</v>
      </c>
      <c r="X1557" t="n">
        <v>5.89</v>
      </c>
      <c r="Y1557" t="n">
        <v>5.89</v>
      </c>
      <c r="Z1557" t="n">
        <v>14.39</v>
      </c>
      <c r="AA1557" t="n">
        <v>14.39</v>
      </c>
      <c r="AB1557" t="n">
        <v>22.42</v>
      </c>
      <c r="AC1557" t="n">
        <v>22.43</v>
      </c>
      <c r="AD1557" t="n">
        <v>22.439999999999998</v>
      </c>
      <c r="AE1557" t="n">
        <v>-0.009999999999990905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-0.00999999999999801</v>
      </c>
      <c r="AL1557" t="inlineStr">
        <is>
          <t>unreconciled</t>
        </is>
      </c>
      <c r="AM1557" t="inlineStr">
        <is>
          <t>Order Amount Mismatch (POS&gt;3PO)</t>
        </is>
      </c>
      <c r="AN1557" t="n">
        <v>22.44</v>
      </c>
      <c r="AO1557" t="n">
        <f>ROUND(P1557*100/H1557,2)</f>
        <v>0.0</v>
      </c>
      <c r="AP1557" t="n">
        <f>ROUND(Q1557*100/I1557,2)</f>
        <v>0.0</v>
      </c>
      <c r="AQ1557"/>
      <c r="AR1557"/>
      <c r="AS1557" t="n">
        <v>0.0</v>
      </c>
    </row>
    <row r="1558">
      <c r="A1558" s="1" t="n">
        <v>45235.0</v>
      </c>
      <c r="B1558" s="2" t="n">
        <v>45235.707407407404</v>
      </c>
      <c r="C1558" t="inlineStr">
        <is>
          <t>3140094012086106</t>
        </is>
      </c>
      <c r="D1558" t="inlineStr">
        <is>
          <t>POS0012</t>
        </is>
      </c>
      <c r="E1558" t="inlineStr">
        <is>
          <t>21</t>
        </is>
      </c>
      <c r="F1558" t="inlineStr">
        <is>
          <t>0094</t>
        </is>
      </c>
      <c r="G1558" t="inlineStr">
        <is>
          <t>5315761753</t>
        </is>
      </c>
      <c r="H1558" t="n">
        <v>157.0</v>
      </c>
      <c r="I1558" t="n">
        <v>149.52</v>
      </c>
      <c r="J1558" t="n">
        <v>112.38</v>
      </c>
      <c r="K1558" t="inlineStr">
        <is>
          <t>sale</t>
        </is>
      </c>
      <c r="L1558" t="inlineStr">
        <is>
          <t/>
        </is>
      </c>
      <c r="M1558" t="inlineStr">
        <is>
          <t/>
        </is>
      </c>
      <c r="N1558" t="n">
        <v>0.0</v>
      </c>
      <c r="O1558" t="n">
        <v>0.0</v>
      </c>
      <c r="P1558" t="n">
        <v>121.84</v>
      </c>
      <c r="Q1558" t="n">
        <v>121.84</v>
      </c>
      <c r="R1558" t="n">
        <v>37.14</v>
      </c>
      <c r="S1558" t="n">
        <v>37.14</v>
      </c>
      <c r="T1558" t="n">
        <v>1.5</v>
      </c>
      <c r="U1558" t="n">
        <v>1.5</v>
      </c>
      <c r="V1558" t="n">
        <v>20.23</v>
      </c>
      <c r="W1558" t="n">
        <v>20.23</v>
      </c>
      <c r="X1558" t="n">
        <v>1.96</v>
      </c>
      <c r="Y1558" t="n">
        <v>1.96</v>
      </c>
      <c r="Z1558" t="n">
        <v>3.99</v>
      </c>
      <c r="AA1558" t="n">
        <v>3.99</v>
      </c>
      <c r="AB1558" t="n">
        <v>7.48</v>
      </c>
      <c r="AC1558" t="n">
        <v>7.48</v>
      </c>
      <c r="AD1558" t="n">
        <v>7.47999999999999</v>
      </c>
      <c r="AE1558" t="n">
        <v>0.0</v>
      </c>
      <c r="AF1558" t="n">
        <v>0.0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0.0</v>
      </c>
      <c r="AL1558" t="inlineStr">
        <is>
          <t>unreconciled</t>
        </is>
      </c>
      <c r="AM1558" t="inlineStr">
        <is>
          <t>Order Amount Mismatch (POS&gt;3PO)</t>
        </is>
      </c>
      <c r="AN1558" t="n">
        <v>7.48</v>
      </c>
      <c r="AO1558" t="n">
        <f>ROUND(P1558*100/H1558,2)</f>
        <v>0.0</v>
      </c>
      <c r="AP1558" t="n">
        <f>ROUND(Q1558*100/I1558,2)</f>
        <v>0.0</v>
      </c>
      <c r="AQ1558"/>
      <c r="AR1558"/>
      <c r="AS1558" t="n">
        <v>0.0</v>
      </c>
    </row>
    <row r="1559">
      <c r="A1559" s="1" t="n">
        <v>45235.0</v>
      </c>
      <c r="B1559" s="2" t="n">
        <v>45235.56628472222</v>
      </c>
      <c r="C1559" t="inlineStr">
        <is>
          <t>3140023012059770</t>
        </is>
      </c>
      <c r="D1559" t="inlineStr">
        <is>
          <t>POS0012</t>
        </is>
      </c>
      <c r="E1559" t="inlineStr">
        <is>
          <t>62</t>
        </is>
      </c>
      <c r="F1559" t="inlineStr">
        <is>
          <t>0023</t>
        </is>
      </c>
      <c r="G1559" t="inlineStr">
        <is>
          <t>5315764652</t>
        </is>
      </c>
      <c r="H1559" t="n">
        <v>245.00000000000003</v>
      </c>
      <c r="I1559" t="n">
        <v>233.33</v>
      </c>
      <c r="J1559" t="n">
        <v>196.19</v>
      </c>
      <c r="K1559" t="inlineStr">
        <is>
          <t>sale</t>
        </is>
      </c>
      <c r="L1559" t="inlineStr">
        <is>
          <t/>
        </is>
      </c>
      <c r="M1559" t="inlineStr">
        <is>
          <t/>
        </is>
      </c>
      <c r="N1559" t="n">
        <v>0.0</v>
      </c>
      <c r="O1559" t="n">
        <v>0.0</v>
      </c>
      <c r="P1559" t="n">
        <v>185.72</v>
      </c>
      <c r="Q1559" t="n">
        <v>185.71</v>
      </c>
      <c r="R1559" t="n">
        <v>37.14</v>
      </c>
      <c r="S1559" t="n">
        <v>37.14</v>
      </c>
      <c r="T1559" t="n">
        <v>2.33</v>
      </c>
      <c r="U1559" t="n">
        <v>2.33</v>
      </c>
      <c r="V1559" t="n">
        <v>35.31</v>
      </c>
      <c r="W1559" t="n">
        <v>35.31</v>
      </c>
      <c r="X1559" t="n">
        <v>3.06</v>
      </c>
      <c r="Y1559" t="n">
        <v>3.06</v>
      </c>
      <c r="Z1559" t="n">
        <v>6.91</v>
      </c>
      <c r="AA1559" t="n">
        <v>6.91</v>
      </c>
      <c r="AB1559" t="n">
        <v>11.66</v>
      </c>
      <c r="AC1559" t="n">
        <v>11.67</v>
      </c>
      <c r="AD1559" t="n">
        <v>11.670000000000016</v>
      </c>
      <c r="AE1559" t="n">
        <v>0.009999999999990905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-0.009999999999999787</v>
      </c>
      <c r="AL1559" t="inlineStr">
        <is>
          <t>unreconciled</t>
        </is>
      </c>
      <c r="AM1559" t="inlineStr">
        <is>
          <t>Order Amount Mismatch (POS&gt;3PO)</t>
        </is>
      </c>
      <c r="AN1559" t="n">
        <v>11.67</v>
      </c>
      <c r="AO1559" t="n">
        <f>ROUND(P1559*100/H1559,2)</f>
        <v>0.0</v>
      </c>
      <c r="AP1559" t="n">
        <f>ROUND(Q1559*100/I1559,2)</f>
        <v>0.0</v>
      </c>
      <c r="AQ1559"/>
      <c r="AR1559"/>
      <c r="AS1559" t="n">
        <v>0.0</v>
      </c>
    </row>
    <row r="1560">
      <c r="A1560" s="1" t="n">
        <v>45234.0</v>
      </c>
      <c r="B1560" s="2" t="n">
        <v>45234.71991898148</v>
      </c>
      <c r="C1560" t="inlineStr">
        <is>
          <t>3140094012085605</t>
        </is>
      </c>
      <c r="D1560" t="inlineStr">
        <is>
          <t>POS0012</t>
        </is>
      </c>
      <c r="E1560" t="inlineStr">
        <is>
          <t>20</t>
        </is>
      </c>
      <c r="F1560" t="inlineStr">
        <is>
          <t>0094</t>
        </is>
      </c>
      <c r="G1560" t="inlineStr">
        <is>
          <t>5315771460</t>
        </is>
      </c>
      <c r="H1560" t="n">
        <v>307.0</v>
      </c>
      <c r="I1560" t="n">
        <v>292.38</v>
      </c>
      <c r="J1560" t="n">
        <v>255.24</v>
      </c>
      <c r="K1560" t="inlineStr">
        <is>
          <t>sale</t>
        </is>
      </c>
      <c r="L1560" t="inlineStr">
        <is>
          <t/>
        </is>
      </c>
      <c r="M1560" t="inlineStr">
        <is>
          <t/>
        </is>
      </c>
      <c r="N1560" t="n">
        <v>0.0</v>
      </c>
      <c r="O1560" t="n">
        <v>0.0</v>
      </c>
      <c r="P1560" t="n">
        <v>230.72</v>
      </c>
      <c r="Q1560" t="n">
        <v>230.72</v>
      </c>
      <c r="R1560" t="n">
        <v>37.14</v>
      </c>
      <c r="S1560" t="n">
        <v>37.14</v>
      </c>
      <c r="T1560" t="n">
        <v>2.92</v>
      </c>
      <c r="U1560" t="n">
        <v>2.92</v>
      </c>
      <c r="V1560" t="n">
        <v>45.94</v>
      </c>
      <c r="W1560" t="n">
        <v>45.94</v>
      </c>
      <c r="X1560" t="n">
        <v>3.84</v>
      </c>
      <c r="Y1560" t="n">
        <v>3.84</v>
      </c>
      <c r="Z1560" t="n">
        <v>8.96</v>
      </c>
      <c r="AA1560" t="n">
        <v>8.96</v>
      </c>
      <c r="AB1560" t="n">
        <v>14.62</v>
      </c>
      <c r="AC1560" t="n">
        <v>14.62</v>
      </c>
      <c r="AD1560" t="n">
        <v>14.620000000000005</v>
      </c>
      <c r="AE1560" t="n">
        <v>0.0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0.0</v>
      </c>
      <c r="AL1560" t="inlineStr">
        <is>
          <t>unreconciled</t>
        </is>
      </c>
      <c r="AM1560" t="inlineStr">
        <is>
          <t>Order Amount Mismatch (POS&gt;3PO)</t>
        </is>
      </c>
      <c r="AN1560" t="n">
        <v>14.62</v>
      </c>
      <c r="AO1560" t="n">
        <f>ROUND(P1560*100/H1560,2)</f>
        <v>0.0</v>
      </c>
      <c r="AP1560" t="n">
        <f>ROUND(Q1560*100/I1560,2)</f>
        <v>0.0</v>
      </c>
      <c r="AQ1560"/>
      <c r="AR1560"/>
      <c r="AS1560" t="n">
        <v>0.0</v>
      </c>
    </row>
    <row r="1561">
      <c r="A1561" s="1" t="n">
        <v>45235.0</v>
      </c>
      <c r="B1561" s="2" t="n">
        <v>45235.511608796296</v>
      </c>
      <c r="C1561" t="inlineStr">
        <is>
          <t>3140094012085963</t>
        </is>
      </c>
      <c r="D1561" t="inlineStr">
        <is>
          <t>POS0012</t>
        </is>
      </c>
      <c r="E1561" t="inlineStr">
        <is>
          <t>78</t>
        </is>
      </c>
      <c r="F1561" t="inlineStr">
        <is>
          <t>0094</t>
        </is>
      </c>
      <c r="G1561" t="inlineStr">
        <is>
          <t>5315777962</t>
        </is>
      </c>
      <c r="H1561" t="n">
        <v>277.0</v>
      </c>
      <c r="I1561" t="n">
        <v>263.81</v>
      </c>
      <c r="J1561" t="n">
        <v>226.67</v>
      </c>
      <c r="K1561" t="inlineStr">
        <is>
          <t>sale</t>
        </is>
      </c>
      <c r="L1561" t="inlineStr">
        <is>
          <t/>
        </is>
      </c>
      <c r="M1561" t="inlineStr">
        <is>
          <t/>
        </is>
      </c>
      <c r="N1561" t="n">
        <v>0.0</v>
      </c>
      <c r="O1561" t="n">
        <v>0.0</v>
      </c>
      <c r="P1561" t="n">
        <v>208.94</v>
      </c>
      <c r="Q1561" t="n">
        <v>208.94</v>
      </c>
      <c r="R1561" t="n">
        <v>37.14</v>
      </c>
      <c r="S1561" t="n">
        <v>37.14</v>
      </c>
      <c r="T1561" t="n">
        <v>2.64</v>
      </c>
      <c r="U1561" t="n">
        <v>2.64</v>
      </c>
      <c r="V1561" t="n">
        <v>40.8</v>
      </c>
      <c r="W1561" t="n">
        <v>40.8</v>
      </c>
      <c r="X1561" t="n">
        <v>3.46</v>
      </c>
      <c r="Y1561" t="n">
        <v>3.46</v>
      </c>
      <c r="Z1561" t="n">
        <v>7.97</v>
      </c>
      <c r="AA1561" t="n">
        <v>7.96</v>
      </c>
      <c r="AB1561" t="n">
        <v>13.2</v>
      </c>
      <c r="AC1561" t="n">
        <v>13.19</v>
      </c>
      <c r="AD1561" t="n">
        <v>13.189999999999998</v>
      </c>
      <c r="AE1561" t="n">
        <v>0.0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0.009999999999999787</v>
      </c>
      <c r="AK1561" t="n">
        <v>0.009999999999999787</v>
      </c>
      <c r="AL1561" t="inlineStr">
        <is>
          <t>unreconciled</t>
        </is>
      </c>
      <c r="AM1561" t="inlineStr">
        <is>
          <t>Order Amount Mismatch (POS&gt;3PO)</t>
        </is>
      </c>
      <c r="AN1561" t="n">
        <v>13.19</v>
      </c>
      <c r="AO1561" t="n">
        <f>ROUND(P1561*100/H1561,2)</f>
        <v>0.0</v>
      </c>
      <c r="AP1561" t="n">
        <f>ROUND(Q1561*100/I1561,2)</f>
        <v>0.0</v>
      </c>
      <c r="AQ1561"/>
      <c r="AR1561"/>
      <c r="AS1561" t="n">
        <v>0.0</v>
      </c>
    </row>
    <row r="1562">
      <c r="A1562" s="1" t="n">
        <v>45234.0</v>
      </c>
      <c r="B1562" s="2" t="n">
        <v>45234.706875</v>
      </c>
      <c r="C1562" t="inlineStr">
        <is>
          <t>3140023012059529</t>
        </is>
      </c>
      <c r="D1562" t="inlineStr">
        <is>
          <t>POS0012</t>
        </is>
      </c>
      <c r="E1562" t="inlineStr">
        <is>
          <t>21</t>
        </is>
      </c>
      <c r="F1562" t="inlineStr">
        <is>
          <t>0023</t>
        </is>
      </c>
      <c r="G1562" t="inlineStr">
        <is>
          <t>5315781623</t>
        </is>
      </c>
      <c r="H1562" t="n">
        <v>545.0</v>
      </c>
      <c r="I1562" t="n">
        <v>519.05</v>
      </c>
      <c r="J1562" t="n">
        <v>481.91</v>
      </c>
      <c r="K1562" t="inlineStr">
        <is>
          <t>sale</t>
        </is>
      </c>
      <c r="L1562" t="inlineStr">
        <is>
          <t/>
        </is>
      </c>
      <c r="M1562" t="inlineStr">
        <is>
          <t/>
        </is>
      </c>
      <c r="N1562" t="n">
        <v>0.0</v>
      </c>
      <c r="O1562" t="n">
        <v>0.0</v>
      </c>
      <c r="P1562" t="n">
        <v>403.47</v>
      </c>
      <c r="Q1562" t="n">
        <v>403.46</v>
      </c>
      <c r="R1562" t="n">
        <v>37.14</v>
      </c>
      <c r="S1562" t="n">
        <v>37.14</v>
      </c>
      <c r="T1562" t="n">
        <v>5.19</v>
      </c>
      <c r="U1562" t="n">
        <v>5.19</v>
      </c>
      <c r="V1562" t="n">
        <v>86.74</v>
      </c>
      <c r="W1562" t="n">
        <v>86.74</v>
      </c>
      <c r="X1562" t="n">
        <v>6.81</v>
      </c>
      <c r="Y1562" t="n">
        <v>6.81</v>
      </c>
      <c r="Z1562" t="n">
        <v>16.84</v>
      </c>
      <c r="AA1562" t="n">
        <v>16.84</v>
      </c>
      <c r="AB1562" t="n">
        <v>25.96</v>
      </c>
      <c r="AC1562" t="n">
        <v>25.95</v>
      </c>
      <c r="AD1562" t="n">
        <v>25.950000000000045</v>
      </c>
      <c r="AE1562" t="n">
        <v>0.010000000000047748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0.010000000000001563</v>
      </c>
      <c r="AL1562" t="inlineStr">
        <is>
          <t>unreconciled</t>
        </is>
      </c>
      <c r="AM1562" t="inlineStr">
        <is>
          <t>Order Amount Mismatch (POS&gt;3PO)</t>
        </is>
      </c>
      <c r="AN1562" t="n">
        <v>25.95</v>
      </c>
      <c r="AO1562" t="n">
        <f>ROUND(P1562*100/H1562,2)</f>
        <v>0.0</v>
      </c>
      <c r="AP1562" t="n">
        <f>ROUND(Q1562*100/I1562,2)</f>
        <v>0.0</v>
      </c>
      <c r="AQ1562"/>
      <c r="AR1562"/>
      <c r="AS1562" t="n">
        <v>0.0</v>
      </c>
    </row>
    <row r="1563">
      <c r="A1563" s="1" t="n">
        <v>45236.0</v>
      </c>
      <c r="B1563" s="2" t="n">
        <v>45236.90112268519</v>
      </c>
      <c r="C1563" t="inlineStr">
        <is>
          <t>3140094012086668</t>
        </is>
      </c>
      <c r="D1563" t="inlineStr">
        <is>
          <t>POS0012</t>
        </is>
      </c>
      <c r="E1563" t="inlineStr">
        <is>
          <t>83</t>
        </is>
      </c>
      <c r="F1563" t="inlineStr">
        <is>
          <t>0094</t>
        </is>
      </c>
      <c r="G1563" t="inlineStr">
        <is>
          <t>5315789460</t>
        </is>
      </c>
      <c r="H1563" t="n">
        <v>458.0</v>
      </c>
      <c r="I1563" t="n">
        <v>436.19</v>
      </c>
      <c r="J1563" t="n">
        <v>399.05</v>
      </c>
      <c r="K1563" t="inlineStr">
        <is>
          <t>sale</t>
        </is>
      </c>
      <c r="L1563" t="inlineStr">
        <is>
          <t/>
        </is>
      </c>
      <c r="M1563" t="inlineStr">
        <is>
          <t/>
        </is>
      </c>
      <c r="N1563" t="n">
        <v>0.0</v>
      </c>
      <c r="O1563" t="n">
        <v>0.0</v>
      </c>
      <c r="P1563" t="n">
        <v>340.32</v>
      </c>
      <c r="Q1563" t="n">
        <v>340.31</v>
      </c>
      <c r="R1563" t="n">
        <v>37.14</v>
      </c>
      <c r="S1563" t="n">
        <v>37.14</v>
      </c>
      <c r="T1563" t="n">
        <v>4.36</v>
      </c>
      <c r="U1563" t="n">
        <v>4.36</v>
      </c>
      <c r="V1563" t="n">
        <v>71.83</v>
      </c>
      <c r="W1563" t="n">
        <v>71.83</v>
      </c>
      <c r="X1563" t="n">
        <v>5.72</v>
      </c>
      <c r="Y1563" t="n">
        <v>5.72</v>
      </c>
      <c r="Z1563" t="n">
        <v>13.96</v>
      </c>
      <c r="AA1563" t="n">
        <v>13.96</v>
      </c>
      <c r="AB1563" t="n">
        <v>21.82</v>
      </c>
      <c r="AC1563" t="n">
        <v>21.81</v>
      </c>
      <c r="AD1563" t="n">
        <v>21.810000000000002</v>
      </c>
      <c r="AE1563" t="n">
        <v>0.009999999999990905</v>
      </c>
      <c r="AF1563" t="n">
        <v>0.0</v>
      </c>
      <c r="AG1563" t="n">
        <v>0.0</v>
      </c>
      <c r="AH1563" t="n">
        <v>0.0</v>
      </c>
      <c r="AI1563" t="n">
        <v>0.0</v>
      </c>
      <c r="AJ1563" t="n">
        <v>0.0</v>
      </c>
      <c r="AK1563" t="n">
        <v>0.010000000000001563</v>
      </c>
      <c r="AL1563" t="inlineStr">
        <is>
          <t>unreconciled</t>
        </is>
      </c>
      <c r="AM1563" t="inlineStr">
        <is>
          <t>Order Amount Mismatch (POS&gt;3PO)</t>
        </is>
      </c>
      <c r="AN1563" t="n">
        <v>21.81</v>
      </c>
      <c r="AO1563" t="n">
        <f>ROUND(P1563*100/H1563,2)</f>
        <v>0.0</v>
      </c>
      <c r="AP1563" t="n">
        <f>ROUND(Q1563*100/I1563,2)</f>
        <v>0.0</v>
      </c>
      <c r="AQ1563"/>
      <c r="AR1563"/>
      <c r="AS1563" t="n">
        <v>0.0</v>
      </c>
    </row>
    <row r="1564">
      <c r="A1564" s="1" t="n">
        <v>45234.0</v>
      </c>
      <c r="B1564" s="2" t="n">
        <v>45234.81319444445</v>
      </c>
      <c r="C1564" t="inlineStr">
        <is>
          <t>3140094012085684</t>
        </is>
      </c>
      <c r="D1564" t="inlineStr">
        <is>
          <t>POS0012</t>
        </is>
      </c>
      <c r="E1564" t="inlineStr">
        <is>
          <t>99</t>
        </is>
      </c>
      <c r="F1564" t="inlineStr">
        <is>
          <t>0094</t>
        </is>
      </c>
      <c r="G1564" t="inlineStr">
        <is>
          <t>5315790854</t>
        </is>
      </c>
      <c r="H1564" t="n">
        <v>189.0</v>
      </c>
      <c r="I1564" t="n">
        <v>180.0</v>
      </c>
      <c r="J1564" t="n">
        <v>142.86</v>
      </c>
      <c r="K1564" t="inlineStr">
        <is>
          <t>sale</t>
        </is>
      </c>
      <c r="L1564" t="inlineStr">
        <is>
          <t/>
        </is>
      </c>
      <c r="M1564" t="inlineStr">
        <is>
          <t/>
        </is>
      </c>
      <c r="N1564" t="n">
        <v>0.0</v>
      </c>
      <c r="O1564" t="n">
        <v>0.0</v>
      </c>
      <c r="P1564" t="n">
        <v>145.08</v>
      </c>
      <c r="Q1564" t="n">
        <v>145.08</v>
      </c>
      <c r="R1564" t="n">
        <v>37.14</v>
      </c>
      <c r="S1564" t="n">
        <v>37.14</v>
      </c>
      <c r="T1564" t="n">
        <v>1.8</v>
      </c>
      <c r="U1564" t="n">
        <v>1.8</v>
      </c>
      <c r="V1564" t="n">
        <v>25.71</v>
      </c>
      <c r="W1564" t="n">
        <v>25.71</v>
      </c>
      <c r="X1564" t="n">
        <v>2.36</v>
      </c>
      <c r="Y1564" t="n">
        <v>2.36</v>
      </c>
      <c r="Z1564" t="n">
        <v>5.05</v>
      </c>
      <c r="AA1564" t="n">
        <v>5.05</v>
      </c>
      <c r="AB1564" t="n">
        <v>9.0</v>
      </c>
      <c r="AC1564" t="n">
        <v>9.0</v>
      </c>
      <c r="AD1564" t="n">
        <v>9.0</v>
      </c>
      <c r="AE1564" t="n">
        <v>0.0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0.0</v>
      </c>
      <c r="AL1564" t="inlineStr">
        <is>
          <t>unreconciled</t>
        </is>
      </c>
      <c r="AM1564" t="inlineStr">
        <is>
          <t>Order Amount Mismatch (POS&gt;3PO)</t>
        </is>
      </c>
      <c r="AN1564" t="n">
        <v>9.0</v>
      </c>
      <c r="AO1564" t="n">
        <f>ROUND(P1564*100/H1564,2)</f>
        <v>0.0</v>
      </c>
      <c r="AP1564" t="n">
        <f>ROUND(Q1564*100/I1564,2)</f>
        <v>0.0</v>
      </c>
      <c r="AQ1564"/>
      <c r="AR1564"/>
      <c r="AS1564" t="n">
        <v>0.0</v>
      </c>
    </row>
    <row r="1565">
      <c r="A1565" s="1" t="n">
        <v>45234.0</v>
      </c>
      <c r="B1565" s="2" t="n">
        <v>45234.86262731482</v>
      </c>
      <c r="C1565" t="inlineStr">
        <is>
          <t>3140023012059610</t>
        </is>
      </c>
      <c r="D1565" t="inlineStr">
        <is>
          <t>POS0012</t>
        </is>
      </c>
      <c r="E1565" t="inlineStr">
        <is>
          <t>02</t>
        </is>
      </c>
      <c r="F1565" t="inlineStr">
        <is>
          <t>0023</t>
        </is>
      </c>
      <c r="G1565" t="inlineStr">
        <is>
          <t>5315794722</t>
        </is>
      </c>
      <c r="H1565" t="n">
        <v>532.0</v>
      </c>
      <c r="I1565" t="n">
        <v>506.67</v>
      </c>
      <c r="J1565" t="n">
        <v>469.53</v>
      </c>
      <c r="K1565" t="inlineStr">
        <is>
          <t>sale</t>
        </is>
      </c>
      <c r="L1565" t="inlineStr">
        <is>
          <t/>
        </is>
      </c>
      <c r="M1565" t="inlineStr">
        <is>
          <t/>
        </is>
      </c>
      <c r="N1565" t="n">
        <v>0.0</v>
      </c>
      <c r="O1565" t="n">
        <v>0.0</v>
      </c>
      <c r="P1565" t="n">
        <v>394.02</v>
      </c>
      <c r="Q1565" t="n">
        <v>394.02</v>
      </c>
      <c r="R1565" t="n">
        <v>37.14</v>
      </c>
      <c r="S1565" t="n">
        <v>37.14</v>
      </c>
      <c r="T1565" t="n">
        <v>5.07</v>
      </c>
      <c r="U1565" t="n">
        <v>5.07</v>
      </c>
      <c r="V1565" t="n">
        <v>84.52</v>
      </c>
      <c r="W1565" t="n">
        <v>84.52</v>
      </c>
      <c r="X1565" t="n">
        <v>6.65</v>
      </c>
      <c r="Y1565" t="n">
        <v>6.65</v>
      </c>
      <c r="Z1565" t="n">
        <v>16.41</v>
      </c>
      <c r="AA1565" t="n">
        <v>16.41</v>
      </c>
      <c r="AB1565" t="n">
        <v>25.34</v>
      </c>
      <c r="AC1565" t="n">
        <v>25.34</v>
      </c>
      <c r="AD1565" t="n">
        <v>25.329999999999984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0.0</v>
      </c>
      <c r="AL1565" t="inlineStr">
        <is>
          <t>unreconciled</t>
        </is>
      </c>
      <c r="AM1565" t="inlineStr">
        <is>
          <t>Order Amount Mismatch (POS&gt;3PO)</t>
        </is>
      </c>
      <c r="AN1565" t="n">
        <v>25.33</v>
      </c>
      <c r="AO1565" t="n">
        <f>ROUND(P1565*100/H1565,2)</f>
        <v>0.0</v>
      </c>
      <c r="AP1565" t="n">
        <f>ROUND(Q1565*100/I1565,2)</f>
        <v>0.0</v>
      </c>
      <c r="AQ1565"/>
      <c r="AR1565"/>
      <c r="AS1565" t="n">
        <v>0.0</v>
      </c>
    </row>
    <row r="1566">
      <c r="A1566" s="1" t="n">
        <v>45234.0</v>
      </c>
      <c r="B1566" s="2" t="n">
        <v>45234.7078125</v>
      </c>
      <c r="C1566" t="inlineStr">
        <is>
          <t>3140023012059533</t>
        </is>
      </c>
      <c r="D1566" t="inlineStr">
        <is>
          <t>POS0012</t>
        </is>
      </c>
      <c r="E1566" t="inlineStr">
        <is>
          <t>25</t>
        </is>
      </c>
      <c r="F1566" t="inlineStr">
        <is>
          <t>0023</t>
        </is>
      </c>
      <c r="G1566" t="inlineStr">
        <is>
          <t>5315819479</t>
        </is>
      </c>
      <c r="H1566" t="n">
        <v>239.0</v>
      </c>
      <c r="I1566" t="n">
        <v>227.62</v>
      </c>
      <c r="J1566" t="n">
        <v>190.48</v>
      </c>
      <c r="K1566" t="inlineStr">
        <is>
          <t>sale</t>
        </is>
      </c>
      <c r="L1566" t="inlineStr">
        <is>
          <t/>
        </is>
      </c>
      <c r="M1566" t="inlineStr">
        <is>
          <t/>
        </is>
      </c>
      <c r="N1566" t="n">
        <v>0.0</v>
      </c>
      <c r="O1566" t="n">
        <v>0.0</v>
      </c>
      <c r="P1566" t="n">
        <v>181.35</v>
      </c>
      <c r="Q1566" t="n">
        <v>181.35</v>
      </c>
      <c r="R1566" t="n">
        <v>37.14</v>
      </c>
      <c r="S1566" t="n">
        <v>37.14</v>
      </c>
      <c r="T1566" t="n">
        <v>2.28</v>
      </c>
      <c r="U1566" t="n">
        <v>2.28</v>
      </c>
      <c r="V1566" t="n">
        <v>34.29</v>
      </c>
      <c r="W1566" t="n">
        <v>34.29</v>
      </c>
      <c r="X1566" t="n">
        <v>2.99</v>
      </c>
      <c r="Y1566" t="n">
        <v>2.99</v>
      </c>
      <c r="Z1566" t="n">
        <v>6.71</v>
      </c>
      <c r="AA1566" t="n">
        <v>6.71</v>
      </c>
      <c r="AB1566" t="n">
        <v>11.38</v>
      </c>
      <c r="AC1566" t="n">
        <v>11.38</v>
      </c>
      <c r="AD1566" t="n">
        <v>11.379999999999995</v>
      </c>
      <c r="AE1566" t="n">
        <v>0.0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0.0</v>
      </c>
      <c r="AL1566" t="inlineStr">
        <is>
          <t>unreconciled</t>
        </is>
      </c>
      <c r="AM1566" t="inlineStr">
        <is>
          <t>Order Amount Mismatch (POS&gt;3PO)</t>
        </is>
      </c>
      <c r="AN1566" t="n">
        <v>11.38</v>
      </c>
      <c r="AO1566" t="n">
        <f>ROUND(P1566*100/H1566,2)</f>
        <v>0.0</v>
      </c>
      <c r="AP1566" t="n">
        <f>ROUND(Q1566*100/I1566,2)</f>
        <v>0.0</v>
      </c>
      <c r="AQ1566"/>
      <c r="AR1566"/>
      <c r="AS1566" t="n">
        <v>0.0</v>
      </c>
    </row>
    <row r="1567">
      <c r="A1567" s="1" t="n">
        <v>45234.0</v>
      </c>
      <c r="B1567" s="2" t="n">
        <v>45234.60297453704</v>
      </c>
      <c r="C1567" t="inlineStr">
        <is>
          <t>3140094012085508</t>
        </is>
      </c>
      <c r="D1567" t="inlineStr">
        <is>
          <t>POS0012</t>
        </is>
      </c>
      <c r="E1567" t="inlineStr">
        <is>
          <t>23</t>
        </is>
      </c>
      <c r="F1567" t="inlineStr">
        <is>
          <t>0094</t>
        </is>
      </c>
      <c r="G1567" t="inlineStr">
        <is>
          <t>5315835044</t>
        </is>
      </c>
      <c r="H1567" t="n">
        <v>407.0</v>
      </c>
      <c r="I1567" t="n">
        <v>387.62</v>
      </c>
      <c r="J1567" t="n">
        <v>350.48</v>
      </c>
      <c r="K1567" t="inlineStr">
        <is>
          <t>sale</t>
        </is>
      </c>
      <c r="L1567" t="inlineStr">
        <is>
          <t/>
        </is>
      </c>
      <c r="M1567" t="inlineStr">
        <is>
          <t/>
        </is>
      </c>
      <c r="N1567" t="n">
        <v>0.0</v>
      </c>
      <c r="O1567" t="n">
        <v>0.0</v>
      </c>
      <c r="P1567" t="n">
        <v>303.29</v>
      </c>
      <c r="Q1567" t="n">
        <v>303.28</v>
      </c>
      <c r="R1567" t="n">
        <v>37.14</v>
      </c>
      <c r="S1567" t="n">
        <v>37.14</v>
      </c>
      <c r="T1567" t="n">
        <v>3.88</v>
      </c>
      <c r="U1567" t="n">
        <v>3.88</v>
      </c>
      <c r="V1567" t="n">
        <v>63.09</v>
      </c>
      <c r="W1567" t="n">
        <v>63.09</v>
      </c>
      <c r="X1567" t="n">
        <v>5.09</v>
      </c>
      <c r="Y1567" t="n">
        <v>5.09</v>
      </c>
      <c r="Z1567" t="n">
        <v>12.27</v>
      </c>
      <c r="AA1567" t="n">
        <v>12.28</v>
      </c>
      <c r="AB1567" t="n">
        <v>19.38</v>
      </c>
      <c r="AC1567" t="n">
        <v>19.38</v>
      </c>
      <c r="AD1567" t="n">
        <v>19.379999999999995</v>
      </c>
      <c r="AE1567" t="n">
        <v>0.010000000000047748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-0.009999999999999787</v>
      </c>
      <c r="AK1567" t="n">
        <v>0.0</v>
      </c>
      <c r="AL1567" t="inlineStr">
        <is>
          <t>unreconciled</t>
        </is>
      </c>
      <c r="AM1567" t="inlineStr">
        <is>
          <t>Order Amount Mismatch (POS&gt;3PO)</t>
        </is>
      </c>
      <c r="AN1567" t="n">
        <v>19.38</v>
      </c>
      <c r="AO1567" t="n">
        <f>ROUND(P1567*100/H1567,2)</f>
        <v>0.0</v>
      </c>
      <c r="AP1567" t="n">
        <f>ROUND(Q1567*100/I1567,2)</f>
        <v>0.0</v>
      </c>
      <c r="AQ1567"/>
      <c r="AR1567"/>
      <c r="AS1567" t="n">
        <v>0.0</v>
      </c>
    </row>
    <row r="1568">
      <c r="A1568" s="1" t="n">
        <v>45234.0</v>
      </c>
      <c r="B1568" s="2" t="n">
        <v>45234.61513888889</v>
      </c>
      <c r="C1568" t="inlineStr">
        <is>
          <t>3140023012059500</t>
        </is>
      </c>
      <c r="D1568" t="inlineStr">
        <is>
          <t>POS0012</t>
        </is>
      </c>
      <c r="E1568" t="inlineStr">
        <is>
          <t>92</t>
        </is>
      </c>
      <c r="F1568" t="inlineStr">
        <is>
          <t>0023</t>
        </is>
      </c>
      <c r="G1568" t="inlineStr">
        <is>
          <t>5315844523</t>
        </is>
      </c>
      <c r="H1568" t="n">
        <v>288.0</v>
      </c>
      <c r="I1568" t="n">
        <v>274.28</v>
      </c>
      <c r="J1568" t="n">
        <v>237.14</v>
      </c>
      <c r="K1568" t="inlineStr">
        <is>
          <t>sale</t>
        </is>
      </c>
      <c r="L1568" t="inlineStr">
        <is>
          <t/>
        </is>
      </c>
      <c r="M1568" t="inlineStr">
        <is>
          <t/>
        </is>
      </c>
      <c r="N1568" t="n">
        <v>0.0</v>
      </c>
      <c r="O1568" t="n">
        <v>0.0</v>
      </c>
      <c r="P1568" t="n">
        <v>216.92</v>
      </c>
      <c r="Q1568" t="n">
        <v>216.92</v>
      </c>
      <c r="R1568" t="n">
        <v>37.14</v>
      </c>
      <c r="S1568" t="n">
        <v>37.14</v>
      </c>
      <c r="T1568" t="n">
        <v>2.74</v>
      </c>
      <c r="U1568" t="n">
        <v>2.74</v>
      </c>
      <c r="V1568" t="n">
        <v>42.69</v>
      </c>
      <c r="W1568" t="n">
        <v>42.69</v>
      </c>
      <c r="X1568" t="n">
        <v>3.6</v>
      </c>
      <c r="Y1568" t="n">
        <v>3.6</v>
      </c>
      <c r="Z1568" t="n">
        <v>8.33</v>
      </c>
      <c r="AA1568" t="n">
        <v>8.33</v>
      </c>
      <c r="AB1568" t="n">
        <v>13.72</v>
      </c>
      <c r="AC1568" t="n">
        <v>13.72</v>
      </c>
      <c r="AD1568" t="n">
        <v>13.720000000000027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0.0</v>
      </c>
      <c r="AL1568" t="inlineStr">
        <is>
          <t>unreconciled</t>
        </is>
      </c>
      <c r="AM1568" t="inlineStr">
        <is>
          <t>Order Amount Mismatch (POS&gt;3PO)</t>
        </is>
      </c>
      <c r="AN1568" t="n">
        <v>13.72</v>
      </c>
      <c r="AO1568" t="n">
        <f>ROUND(P1568*100/H1568,2)</f>
        <v>0.0</v>
      </c>
      <c r="AP1568" t="n">
        <f>ROUND(Q1568*100/I1568,2)</f>
        <v>0.0</v>
      </c>
      <c r="AQ1568"/>
      <c r="AR1568"/>
      <c r="AS1568" t="n">
        <v>0.0</v>
      </c>
    </row>
    <row r="1569">
      <c r="A1569" s="1" t="n">
        <v>45236.0</v>
      </c>
      <c r="B1569" s="2" t="n">
        <v>45236.68717592592</v>
      </c>
      <c r="C1569" t="inlineStr">
        <is>
          <t>3140094012086529</t>
        </is>
      </c>
      <c r="D1569" t="inlineStr">
        <is>
          <t>POS0012</t>
        </is>
      </c>
      <c r="E1569" t="inlineStr">
        <is>
          <t>44</t>
        </is>
      </c>
      <c r="F1569" t="inlineStr">
        <is>
          <t>0094</t>
        </is>
      </c>
      <c r="G1569" t="inlineStr">
        <is>
          <t>5315883397</t>
        </is>
      </c>
      <c r="H1569" t="n">
        <v>417.0</v>
      </c>
      <c r="I1569" t="n">
        <v>397.15</v>
      </c>
      <c r="J1569" t="n">
        <v>360.01</v>
      </c>
      <c r="K1569" t="inlineStr">
        <is>
          <t>sale</t>
        </is>
      </c>
      <c r="L1569" t="inlineStr">
        <is>
          <t/>
        </is>
      </c>
      <c r="M1569" t="inlineStr">
        <is>
          <t/>
        </is>
      </c>
      <c r="N1569" t="n">
        <v>0.0</v>
      </c>
      <c r="O1569" t="n">
        <v>0.0</v>
      </c>
      <c r="P1569" t="n">
        <v>310.57</v>
      </c>
      <c r="Q1569" t="n">
        <v>310.57</v>
      </c>
      <c r="R1569" t="n">
        <v>37.14</v>
      </c>
      <c r="S1569" t="n">
        <v>37.14</v>
      </c>
      <c r="T1569" t="n">
        <v>3.97</v>
      </c>
      <c r="U1569" t="n">
        <v>3.97</v>
      </c>
      <c r="V1569" t="n">
        <v>64.8</v>
      </c>
      <c r="W1569" t="n">
        <v>64.8</v>
      </c>
      <c r="X1569" t="n">
        <v>5.21</v>
      </c>
      <c r="Y1569" t="n">
        <v>5.21</v>
      </c>
      <c r="Z1569" t="n">
        <v>12.6</v>
      </c>
      <c r="AA1569" t="n">
        <v>12.6</v>
      </c>
      <c r="AB1569" t="n">
        <v>19.86</v>
      </c>
      <c r="AC1569" t="n">
        <v>19.86</v>
      </c>
      <c r="AD1569" t="n">
        <v>19.850000000000023</v>
      </c>
      <c r="AE1569" t="n">
        <v>0.0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0.0</v>
      </c>
      <c r="AL1569" t="inlineStr">
        <is>
          <t>unreconciled</t>
        </is>
      </c>
      <c r="AM1569" t="inlineStr">
        <is>
          <t>Order Amount Mismatch (POS&gt;3PO)</t>
        </is>
      </c>
      <c r="AN1569" t="n">
        <v>19.85</v>
      </c>
      <c r="AO1569" t="n">
        <f>ROUND(P1569*100/H1569,2)</f>
        <v>0.0</v>
      </c>
      <c r="AP1569" t="n">
        <f>ROUND(Q1569*100/I1569,2)</f>
        <v>0.0</v>
      </c>
      <c r="AQ1569"/>
      <c r="AR1569"/>
      <c r="AS1569" t="n">
        <v>0.0</v>
      </c>
    </row>
    <row r="1570">
      <c r="A1570" s="1" t="n">
        <v>45236.0</v>
      </c>
      <c r="B1570" s="2" t="n">
        <v>45236.4615625</v>
      </c>
      <c r="C1570" t="inlineStr">
        <is>
          <t>3140023012059981</t>
        </is>
      </c>
      <c r="D1570" t="inlineStr">
        <is>
          <t>POS0012</t>
        </is>
      </c>
      <c r="E1570" t="inlineStr">
        <is>
          <t>73</t>
        </is>
      </c>
      <c r="F1570" t="inlineStr">
        <is>
          <t>0023</t>
        </is>
      </c>
      <c r="G1570" t="inlineStr">
        <is>
          <t>5315884986</t>
        </is>
      </c>
      <c r="H1570" t="n">
        <v>415.0</v>
      </c>
      <c r="I1570" t="n">
        <v>395.23</v>
      </c>
      <c r="J1570" t="n">
        <v>358.09</v>
      </c>
      <c r="K1570" t="inlineStr">
        <is>
          <t>sale</t>
        </is>
      </c>
      <c r="L1570" t="inlineStr">
        <is>
          <t/>
        </is>
      </c>
      <c r="M1570" t="inlineStr">
        <is>
          <t/>
        </is>
      </c>
      <c r="N1570" t="n">
        <v>0.0</v>
      </c>
      <c r="O1570" t="n">
        <v>0.0</v>
      </c>
      <c r="P1570" t="n">
        <v>309.09</v>
      </c>
      <c r="Q1570" t="n">
        <v>309.08</v>
      </c>
      <c r="R1570" t="n">
        <v>37.14</v>
      </c>
      <c r="S1570" t="n">
        <v>37.14</v>
      </c>
      <c r="T1570" t="n">
        <v>3.95</v>
      </c>
      <c r="U1570" t="n">
        <v>3.95</v>
      </c>
      <c r="V1570" t="n">
        <v>64.46</v>
      </c>
      <c r="W1570" t="n">
        <v>64.46</v>
      </c>
      <c r="X1570" t="n">
        <v>5.19</v>
      </c>
      <c r="Y1570" t="n">
        <v>5.19</v>
      </c>
      <c r="Z1570" t="n">
        <v>12.54</v>
      </c>
      <c r="AA1570" t="n">
        <v>12.53</v>
      </c>
      <c r="AB1570" t="n">
        <v>19.76</v>
      </c>
      <c r="AC1570" t="n">
        <v>19.76</v>
      </c>
      <c r="AD1570" t="n">
        <v>19.769999999999982</v>
      </c>
      <c r="AE1570" t="n">
        <v>0.009999999999990905</v>
      </c>
      <c r="AF1570" t="n">
        <v>0.0</v>
      </c>
      <c r="AG1570" t="n">
        <v>0.0</v>
      </c>
      <c r="AH1570" t="n">
        <v>0.0</v>
      </c>
      <c r="AI1570" t="n">
        <v>0.0</v>
      </c>
      <c r="AJ1570" t="n">
        <v>0.009999999999999787</v>
      </c>
      <c r="AK1570" t="n">
        <v>0.0</v>
      </c>
      <c r="AL1570" t="inlineStr">
        <is>
          <t>unreconciled</t>
        </is>
      </c>
      <c r="AM1570" t="inlineStr">
        <is>
          <t>Order Amount Mismatch (POS&gt;3PO)</t>
        </is>
      </c>
      <c r="AN1570" t="n">
        <v>19.77</v>
      </c>
      <c r="AO1570" t="n">
        <f>ROUND(P1570*100/H1570,2)</f>
        <v>0.0</v>
      </c>
      <c r="AP1570" t="n">
        <f>ROUND(Q1570*100/I1570,2)</f>
        <v>0.0</v>
      </c>
      <c r="AQ1570"/>
      <c r="AR1570"/>
      <c r="AS1570" t="n">
        <v>0.0</v>
      </c>
    </row>
    <row r="1571">
      <c r="A1571" s="1" t="n">
        <v>45235.0</v>
      </c>
      <c r="B1571" s="2" t="n">
        <v>45235.57356481482</v>
      </c>
      <c r="C1571" t="inlineStr">
        <is>
          <t>3140094012086003</t>
        </is>
      </c>
      <c r="D1571" t="inlineStr">
        <is>
          <t>POS0012</t>
        </is>
      </c>
      <c r="E1571" t="inlineStr">
        <is>
          <t>18</t>
        </is>
      </c>
      <c r="F1571" t="inlineStr">
        <is>
          <t>0094</t>
        </is>
      </c>
      <c r="G1571" t="inlineStr">
        <is>
          <t>5315885443</t>
        </is>
      </c>
      <c r="H1571" t="n">
        <v>1109.0</v>
      </c>
      <c r="I1571" t="n">
        <v>1056.2</v>
      </c>
      <c r="J1571" t="n">
        <v>1019.06</v>
      </c>
      <c r="K1571" t="inlineStr">
        <is>
          <t>sale</t>
        </is>
      </c>
      <c r="L1571" t="inlineStr">
        <is>
          <t/>
        </is>
      </c>
      <c r="M1571" t="inlineStr">
        <is>
          <t/>
        </is>
      </c>
      <c r="N1571" t="n">
        <v>0.0</v>
      </c>
      <c r="O1571" t="n">
        <v>0.0</v>
      </c>
      <c r="P1571" t="n">
        <v>812.84</v>
      </c>
      <c r="Q1571" t="n">
        <v>812.85</v>
      </c>
      <c r="R1571" t="n">
        <v>37.14</v>
      </c>
      <c r="S1571" t="n">
        <v>37.14</v>
      </c>
      <c r="T1571" t="n">
        <v>10.56</v>
      </c>
      <c r="U1571" t="n">
        <v>10.56</v>
      </c>
      <c r="V1571" t="n">
        <v>183.43</v>
      </c>
      <c r="W1571" t="n">
        <v>183.43</v>
      </c>
      <c r="X1571" t="n">
        <v>13.86</v>
      </c>
      <c r="Y1571" t="n">
        <v>13.86</v>
      </c>
      <c r="Z1571" t="n">
        <v>35.51</v>
      </c>
      <c r="AA1571" t="n">
        <v>35.51</v>
      </c>
      <c r="AB1571" t="n">
        <v>52.82</v>
      </c>
      <c r="AC1571" t="n">
        <v>52.81</v>
      </c>
      <c r="AD1571" t="n">
        <v>52.799999999999955</v>
      </c>
      <c r="AE1571" t="n">
        <v>-0.009999999999990905</v>
      </c>
      <c r="AF1571" t="n">
        <v>0.0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0.00999999999999801</v>
      </c>
      <c r="AL1571" t="inlineStr">
        <is>
          <t>unreconciled</t>
        </is>
      </c>
      <c r="AM1571" t="inlineStr">
        <is>
          <t>Order Amount Mismatch (POS&gt;3PO)</t>
        </is>
      </c>
      <c r="AN1571" t="n">
        <v>52.8</v>
      </c>
      <c r="AO1571" t="n">
        <f>ROUND(P1571*100/H1571,2)</f>
        <v>0.0</v>
      </c>
      <c r="AP1571" t="n">
        <f>ROUND(Q1571*100/I1571,2)</f>
        <v>0.0</v>
      </c>
      <c r="AQ1571"/>
      <c r="AR1571"/>
      <c r="AS1571" t="n">
        <v>0.0</v>
      </c>
    </row>
    <row r="1572">
      <c r="A1572" s="1" t="n">
        <v>45234.0</v>
      </c>
      <c r="B1572" s="2" t="n">
        <v>45234.94721064815</v>
      </c>
      <c r="C1572" t="inlineStr">
        <is>
          <t>3140023012059670</t>
        </is>
      </c>
      <c r="D1572" t="inlineStr">
        <is>
          <t>POS0012</t>
        </is>
      </c>
      <c r="E1572" t="inlineStr">
        <is>
          <t>62</t>
        </is>
      </c>
      <c r="F1572" t="inlineStr">
        <is>
          <t>0023</t>
        </is>
      </c>
      <c r="G1572" t="inlineStr">
        <is>
          <t>5315895886</t>
        </is>
      </c>
      <c r="H1572" t="n">
        <v>278.0</v>
      </c>
      <c r="I1572" t="n">
        <v>264.76</v>
      </c>
      <c r="J1572" t="n">
        <v>227.62</v>
      </c>
      <c r="K1572" t="inlineStr">
        <is>
          <t>sale</t>
        </is>
      </c>
      <c r="L1572" t="inlineStr">
        <is>
          <t/>
        </is>
      </c>
      <c r="M1572" t="inlineStr">
        <is>
          <t/>
        </is>
      </c>
      <c r="N1572" t="n">
        <v>0.0</v>
      </c>
      <c r="O1572" t="n">
        <v>0.0</v>
      </c>
      <c r="P1572" t="n">
        <v>209.66</v>
      </c>
      <c r="Q1572" t="n">
        <v>209.64</v>
      </c>
      <c r="R1572" t="n">
        <v>37.14</v>
      </c>
      <c r="S1572" t="n">
        <v>37.14</v>
      </c>
      <c r="T1572" t="n">
        <v>2.65</v>
      </c>
      <c r="U1572" t="n">
        <v>2.65</v>
      </c>
      <c r="V1572" t="n">
        <v>40.97</v>
      </c>
      <c r="W1572" t="n">
        <v>40.97</v>
      </c>
      <c r="X1572" t="n">
        <v>3.48</v>
      </c>
      <c r="Y1572" t="n">
        <v>3.48</v>
      </c>
      <c r="Z1572" t="n">
        <v>8.0</v>
      </c>
      <c r="AA1572" t="n">
        <v>8.0</v>
      </c>
      <c r="AB1572" t="n">
        <v>13.24</v>
      </c>
      <c r="AC1572" t="n">
        <v>13.24</v>
      </c>
      <c r="AD1572" t="n">
        <v>13.240000000000009</v>
      </c>
      <c r="AE1572" t="n">
        <v>0.020000000000010232</v>
      </c>
      <c r="AF1572" t="n">
        <v>0.0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0.0</v>
      </c>
      <c r="AL1572" t="inlineStr">
        <is>
          <t>unreconciled</t>
        </is>
      </c>
      <c r="AM1572" t="inlineStr">
        <is>
          <t>Order Amount Mismatch (POS&gt;3PO)</t>
        </is>
      </c>
      <c r="AN1572" t="n">
        <v>13.24</v>
      </c>
      <c r="AO1572" t="n">
        <f>ROUND(P1572*100/H1572,2)</f>
        <v>0.0</v>
      </c>
      <c r="AP1572" t="n">
        <f>ROUND(Q1572*100/I1572,2)</f>
        <v>0.0</v>
      </c>
      <c r="AQ1572"/>
      <c r="AR1572"/>
      <c r="AS1572" t="n">
        <v>0.0</v>
      </c>
    </row>
    <row r="1573">
      <c r="A1573" s="1" t="n">
        <v>45236.0</v>
      </c>
      <c r="B1573" s="2" t="n">
        <v>45236.752800925926</v>
      </c>
      <c r="C1573" t="inlineStr">
        <is>
          <t>3140094012086560</t>
        </is>
      </c>
      <c r="D1573" t="inlineStr">
        <is>
          <t>POS0012</t>
        </is>
      </c>
      <c r="E1573" t="inlineStr">
        <is>
          <t>75</t>
        </is>
      </c>
      <c r="F1573" t="inlineStr">
        <is>
          <t>0094</t>
        </is>
      </c>
      <c r="G1573" t="inlineStr">
        <is>
          <t>5315901878</t>
        </is>
      </c>
      <c r="H1573" t="n">
        <v>252.0</v>
      </c>
      <c r="I1573" t="n">
        <v>240.0</v>
      </c>
      <c r="J1573" t="n">
        <v>202.86</v>
      </c>
      <c r="K1573" t="inlineStr">
        <is>
          <t>sale</t>
        </is>
      </c>
      <c r="L1573" t="inlineStr">
        <is>
          <t/>
        </is>
      </c>
      <c r="M1573" t="inlineStr">
        <is>
          <t/>
        </is>
      </c>
      <c r="N1573" t="n">
        <v>0.0</v>
      </c>
      <c r="O1573" t="n">
        <v>0.0</v>
      </c>
      <c r="P1573" t="n">
        <v>190.8</v>
      </c>
      <c r="Q1573" t="n">
        <v>190.8</v>
      </c>
      <c r="R1573" t="n">
        <v>37.14</v>
      </c>
      <c r="S1573" t="n">
        <v>37.14</v>
      </c>
      <c r="T1573" t="n">
        <v>2.4</v>
      </c>
      <c r="U1573" t="n">
        <v>2.4</v>
      </c>
      <c r="V1573" t="n">
        <v>36.51</v>
      </c>
      <c r="W1573" t="n">
        <v>36.51</v>
      </c>
      <c r="X1573" t="n">
        <v>3.15</v>
      </c>
      <c r="Y1573" t="n">
        <v>3.15</v>
      </c>
      <c r="Z1573" t="n">
        <v>7.14</v>
      </c>
      <c r="AA1573" t="n">
        <v>7.14</v>
      </c>
      <c r="AB1573" t="n">
        <v>12.0</v>
      </c>
      <c r="AC1573" t="n">
        <v>12.0</v>
      </c>
      <c r="AD1573" t="n">
        <v>12.0</v>
      </c>
      <c r="AE1573" t="n">
        <v>0.0</v>
      </c>
      <c r="AF1573" t="n">
        <v>0.0</v>
      </c>
      <c r="AG1573" t="n">
        <v>0.0</v>
      </c>
      <c r="AH1573" t="n">
        <v>0.0</v>
      </c>
      <c r="AI1573" t="n">
        <v>0.0</v>
      </c>
      <c r="AJ1573" t="n">
        <v>0.0</v>
      </c>
      <c r="AK1573" t="n">
        <v>0.0</v>
      </c>
      <c r="AL1573" t="inlineStr">
        <is>
          <t>unreconciled</t>
        </is>
      </c>
      <c r="AM1573" t="inlineStr">
        <is>
          <t>Order Amount Mismatch (POS&gt;3PO)</t>
        </is>
      </c>
      <c r="AN1573" t="n">
        <v>12.0</v>
      </c>
      <c r="AO1573" t="n">
        <f>ROUND(P1573*100/H1573,2)</f>
        <v>0.0</v>
      </c>
      <c r="AP1573" t="n">
        <f>ROUND(Q1573*100/I1573,2)</f>
        <v>0.0</v>
      </c>
      <c r="AQ1573"/>
      <c r="AR1573"/>
      <c r="AS1573" t="n">
        <v>0.0</v>
      </c>
    </row>
    <row r="1574">
      <c r="A1574" s="1" t="n">
        <v>45234.0</v>
      </c>
      <c r="B1574" s="2" t="n">
        <v>45234.62216435185</v>
      </c>
      <c r="C1574" t="inlineStr">
        <is>
          <t>3140094012085520</t>
        </is>
      </c>
      <c r="D1574" t="inlineStr">
        <is>
          <t>POS0012</t>
        </is>
      </c>
      <c r="E1574" t="inlineStr">
        <is>
          <t>35</t>
        </is>
      </c>
      <c r="F1574" t="inlineStr">
        <is>
          <t>0094</t>
        </is>
      </c>
      <c r="G1574" t="inlineStr">
        <is>
          <t>5315904583</t>
        </is>
      </c>
      <c r="H1574" t="n">
        <v>277.0</v>
      </c>
      <c r="I1574" t="n">
        <v>263.81</v>
      </c>
      <c r="J1574" t="n">
        <v>226.67</v>
      </c>
      <c r="K1574" t="inlineStr">
        <is>
          <t>sale</t>
        </is>
      </c>
      <c r="L1574" t="inlineStr">
        <is>
          <t/>
        </is>
      </c>
      <c r="M1574" t="inlineStr">
        <is>
          <t/>
        </is>
      </c>
      <c r="N1574" t="n">
        <v>0.0</v>
      </c>
      <c r="O1574" t="n">
        <v>0.0</v>
      </c>
      <c r="P1574" t="n">
        <v>208.94</v>
      </c>
      <c r="Q1574" t="n">
        <v>208.94</v>
      </c>
      <c r="R1574" t="n">
        <v>37.14</v>
      </c>
      <c r="S1574" t="n">
        <v>37.14</v>
      </c>
      <c r="T1574" t="n">
        <v>2.64</v>
      </c>
      <c r="U1574" t="n">
        <v>2.64</v>
      </c>
      <c r="V1574" t="n">
        <v>40.8</v>
      </c>
      <c r="W1574" t="n">
        <v>40.8</v>
      </c>
      <c r="X1574" t="n">
        <v>3.46</v>
      </c>
      <c r="Y1574" t="n">
        <v>3.46</v>
      </c>
      <c r="Z1574" t="n">
        <v>7.97</v>
      </c>
      <c r="AA1574" t="n">
        <v>7.96</v>
      </c>
      <c r="AB1574" t="n">
        <v>13.2</v>
      </c>
      <c r="AC1574" t="n">
        <v>13.19</v>
      </c>
      <c r="AD1574" t="n">
        <v>13.189999999999998</v>
      </c>
      <c r="AE1574" t="n">
        <v>0.0</v>
      </c>
      <c r="AF1574" t="n">
        <v>0.0</v>
      </c>
      <c r="AG1574" t="n">
        <v>0.0</v>
      </c>
      <c r="AH1574" t="n">
        <v>0.0</v>
      </c>
      <c r="AI1574" t="n">
        <v>0.0</v>
      </c>
      <c r="AJ1574" t="n">
        <v>0.009999999999999787</v>
      </c>
      <c r="AK1574" t="n">
        <v>0.009999999999999787</v>
      </c>
      <c r="AL1574" t="inlineStr">
        <is>
          <t>unreconciled</t>
        </is>
      </c>
      <c r="AM1574" t="inlineStr">
        <is>
          <t>Order Amount Mismatch (POS&gt;3PO)</t>
        </is>
      </c>
      <c r="AN1574" t="n">
        <v>13.19</v>
      </c>
      <c r="AO1574" t="n">
        <f>ROUND(P1574*100/H1574,2)</f>
        <v>0.0</v>
      </c>
      <c r="AP1574" t="n">
        <f>ROUND(Q1574*100/I1574,2)</f>
        <v>0.0</v>
      </c>
      <c r="AQ1574"/>
      <c r="AR1574"/>
      <c r="AS1574" t="n">
        <v>0.0</v>
      </c>
    </row>
    <row r="1575">
      <c r="A1575" s="1" t="n">
        <v>45235.0</v>
      </c>
      <c r="B1575" s="2" t="n">
        <v>45235.964421296296</v>
      </c>
      <c r="C1575" t="inlineStr">
        <is>
          <t>3140094012086376</t>
        </is>
      </c>
      <c r="D1575" t="inlineStr">
        <is>
          <t>POS0012</t>
        </is>
      </c>
      <c r="E1575" t="inlineStr">
        <is>
          <t>91</t>
        </is>
      </c>
      <c r="F1575" t="inlineStr">
        <is>
          <t>0094</t>
        </is>
      </c>
      <c r="G1575" t="inlineStr">
        <is>
          <t>5315907738</t>
        </is>
      </c>
      <c r="H1575" t="n">
        <v>399.0</v>
      </c>
      <c r="I1575" t="n">
        <v>380.01</v>
      </c>
      <c r="J1575" t="n">
        <v>342.87</v>
      </c>
      <c r="K1575" t="inlineStr">
        <is>
          <t>sale</t>
        </is>
      </c>
      <c r="L1575" t="inlineStr">
        <is>
          <t/>
        </is>
      </c>
      <c r="M1575" t="inlineStr">
        <is>
          <t/>
        </is>
      </c>
      <c r="N1575" t="n">
        <v>0.0</v>
      </c>
      <c r="O1575" t="n">
        <v>0.0</v>
      </c>
      <c r="P1575" t="n">
        <v>297.49</v>
      </c>
      <c r="Q1575" t="n">
        <v>297.49</v>
      </c>
      <c r="R1575" t="n">
        <v>37.14</v>
      </c>
      <c r="S1575" t="n">
        <v>37.14</v>
      </c>
      <c r="T1575" t="n">
        <v>3.8</v>
      </c>
      <c r="U1575" t="n">
        <v>3.8</v>
      </c>
      <c r="V1575" t="n">
        <v>61.72</v>
      </c>
      <c r="W1575" t="n">
        <v>61.72</v>
      </c>
      <c r="X1575" t="n">
        <v>4.99</v>
      </c>
      <c r="Y1575" t="n">
        <v>4.99</v>
      </c>
      <c r="Z1575" t="n">
        <v>12.01</v>
      </c>
      <c r="AA1575" t="n">
        <v>12.01</v>
      </c>
      <c r="AB1575" t="n">
        <v>19.0</v>
      </c>
      <c r="AC1575" t="n">
        <v>19.0</v>
      </c>
      <c r="AD1575" t="n">
        <v>18.99000000000001</v>
      </c>
      <c r="AE1575" t="n">
        <v>0.0</v>
      </c>
      <c r="AF1575" t="n">
        <v>0.0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0.0</v>
      </c>
      <c r="AL1575" t="inlineStr">
        <is>
          <t>unreconciled</t>
        </is>
      </c>
      <c r="AM1575" t="inlineStr">
        <is>
          <t>Order Amount Mismatch (POS&gt;3PO)</t>
        </is>
      </c>
      <c r="AN1575" t="n">
        <v>18.99</v>
      </c>
      <c r="AO1575" t="n">
        <f>ROUND(P1575*100/H1575,2)</f>
        <v>0.0</v>
      </c>
      <c r="AP1575" t="n">
        <f>ROUND(Q1575*100/I1575,2)</f>
        <v>0.0</v>
      </c>
      <c r="AQ1575"/>
      <c r="AR1575"/>
      <c r="AS1575" t="n">
        <v>0.0</v>
      </c>
    </row>
    <row r="1576">
      <c r="A1576" s="1" t="n">
        <v>45235.0</v>
      </c>
      <c r="B1576" s="2" t="n">
        <v>45235.935162037036</v>
      </c>
      <c r="C1576" t="inlineStr">
        <is>
          <t>3140094012086355</t>
        </is>
      </c>
      <c r="D1576" t="inlineStr">
        <is>
          <t>POS0012</t>
        </is>
      </c>
      <c r="E1576" t="inlineStr">
        <is>
          <t>70</t>
        </is>
      </c>
      <c r="F1576" t="inlineStr">
        <is>
          <t>0094</t>
        </is>
      </c>
      <c r="G1576" t="inlineStr">
        <is>
          <t>5315917742</t>
        </is>
      </c>
      <c r="H1576" t="n">
        <v>469.0</v>
      </c>
      <c r="I1576" t="n">
        <v>446.67</v>
      </c>
      <c r="J1576" t="n">
        <v>409.53</v>
      </c>
      <c r="K1576" t="inlineStr">
        <is>
          <t>sale</t>
        </is>
      </c>
      <c r="L1576" t="inlineStr">
        <is>
          <t/>
        </is>
      </c>
      <c r="M1576" t="inlineStr">
        <is>
          <t/>
        </is>
      </c>
      <c r="N1576" t="n">
        <v>0.0</v>
      </c>
      <c r="O1576" t="n">
        <v>0.0</v>
      </c>
      <c r="P1576" t="n">
        <v>348.3</v>
      </c>
      <c r="Q1576" t="n">
        <v>348.3</v>
      </c>
      <c r="R1576" t="n">
        <v>37.14</v>
      </c>
      <c r="S1576" t="n">
        <v>37.14</v>
      </c>
      <c r="T1576" t="n">
        <v>4.47</v>
      </c>
      <c r="U1576" t="n">
        <v>4.47</v>
      </c>
      <c r="V1576" t="n">
        <v>73.72</v>
      </c>
      <c r="W1576" t="n">
        <v>73.72</v>
      </c>
      <c r="X1576" t="n">
        <v>5.86</v>
      </c>
      <c r="Y1576" t="n">
        <v>5.86</v>
      </c>
      <c r="Z1576" t="n">
        <v>14.32</v>
      </c>
      <c r="AA1576" t="n">
        <v>14.32</v>
      </c>
      <c r="AB1576" t="n">
        <v>22.34</v>
      </c>
      <c r="AC1576" t="n">
        <v>22.34</v>
      </c>
      <c r="AD1576" t="n">
        <v>22.329999999999984</v>
      </c>
      <c r="AE1576" t="n">
        <v>0.0</v>
      </c>
      <c r="AF1576" t="n">
        <v>0.0</v>
      </c>
      <c r="AG1576" t="n">
        <v>0.0</v>
      </c>
      <c r="AH1576" t="n">
        <v>0.0</v>
      </c>
      <c r="AI1576" t="n">
        <v>0.0</v>
      </c>
      <c r="AJ1576" t="n">
        <v>0.0</v>
      </c>
      <c r="AK1576" t="n">
        <v>0.0</v>
      </c>
      <c r="AL1576" t="inlineStr">
        <is>
          <t>unreconciled</t>
        </is>
      </c>
      <c r="AM1576" t="inlineStr">
        <is>
          <t>Order Amount Mismatch (POS&gt;3PO)</t>
        </is>
      </c>
      <c r="AN1576" t="n">
        <v>22.33</v>
      </c>
      <c r="AO1576" t="n">
        <f>ROUND(P1576*100/H1576,2)</f>
        <v>0.0</v>
      </c>
      <c r="AP1576" t="n">
        <f>ROUND(Q1576*100/I1576,2)</f>
        <v>0.0</v>
      </c>
      <c r="AQ1576"/>
      <c r="AR1576"/>
      <c r="AS1576" t="n">
        <v>0.0</v>
      </c>
    </row>
    <row r="1577">
      <c r="A1577" s="1" t="n">
        <v>45234.0</v>
      </c>
      <c r="B1577" s="2" t="n">
        <v>45235.02244212963</v>
      </c>
      <c r="C1577" t="inlineStr">
        <is>
          <t>3140094012085902</t>
        </is>
      </c>
      <c r="D1577" t="inlineStr">
        <is>
          <t>POS0012</t>
        </is>
      </c>
      <c r="E1577" t="inlineStr">
        <is>
          <t>17</t>
        </is>
      </c>
      <c r="F1577" t="inlineStr">
        <is>
          <t>0094</t>
        </is>
      </c>
      <c r="G1577" t="inlineStr">
        <is>
          <t>5315921664</t>
        </is>
      </c>
      <c r="H1577" t="n">
        <v>649.0</v>
      </c>
      <c r="I1577" t="n">
        <v>618.1</v>
      </c>
      <c r="J1577" t="n">
        <v>580.96</v>
      </c>
      <c r="K1577" t="inlineStr">
        <is>
          <t>sale</t>
        </is>
      </c>
      <c r="L1577" t="inlineStr">
        <is>
          <t/>
        </is>
      </c>
      <c r="M1577" t="inlineStr">
        <is>
          <t/>
        </is>
      </c>
      <c r="N1577" t="n">
        <v>0.0</v>
      </c>
      <c r="O1577" t="n">
        <v>0.0</v>
      </c>
      <c r="P1577" t="n">
        <v>478.96</v>
      </c>
      <c r="Q1577" t="n">
        <v>478.97</v>
      </c>
      <c r="R1577" t="n">
        <v>37.14</v>
      </c>
      <c r="S1577" t="n">
        <v>37.14</v>
      </c>
      <c r="T1577" t="n">
        <v>6.18</v>
      </c>
      <c r="U1577" t="n">
        <v>6.18</v>
      </c>
      <c r="V1577" t="n">
        <v>104.57</v>
      </c>
      <c r="W1577" t="n">
        <v>104.57</v>
      </c>
      <c r="X1577" t="n">
        <v>8.11</v>
      </c>
      <c r="Y1577" t="n">
        <v>8.11</v>
      </c>
      <c r="Z1577" t="n">
        <v>20.28</v>
      </c>
      <c r="AA1577" t="n">
        <v>20.28</v>
      </c>
      <c r="AB1577" t="n">
        <v>30.9</v>
      </c>
      <c r="AC1577" t="n">
        <v>30.91</v>
      </c>
      <c r="AD1577" t="n">
        <v>30.899999999999977</v>
      </c>
      <c r="AE1577" t="n">
        <v>-0.010000000000047748</v>
      </c>
      <c r="AF1577" t="n">
        <v>0.0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-0.010000000000001563</v>
      </c>
      <c r="AL1577" t="inlineStr">
        <is>
          <t>unreconciled</t>
        </is>
      </c>
      <c r="AM1577" t="inlineStr">
        <is>
          <t>Order Amount Mismatch (POS&gt;3PO)</t>
        </is>
      </c>
      <c r="AN1577" t="n">
        <v>30.9</v>
      </c>
      <c r="AO1577" t="n">
        <f>ROUND(P1577*100/H1577,2)</f>
        <v>0.0</v>
      </c>
      <c r="AP1577" t="n">
        <f>ROUND(Q1577*100/I1577,2)</f>
        <v>0.0</v>
      </c>
      <c r="AQ1577"/>
      <c r="AR1577"/>
      <c r="AS1577" t="n">
        <v>0.0</v>
      </c>
    </row>
    <row r="1578">
      <c r="A1578" s="1" t="n">
        <v>45236.0</v>
      </c>
      <c r="B1578" s="2" t="n">
        <v>45236.577314814815</v>
      </c>
      <c r="C1578" t="inlineStr">
        <is>
          <t>3140094012086464</t>
        </is>
      </c>
      <c r="D1578" t="inlineStr">
        <is>
          <t>POS0012</t>
        </is>
      </c>
      <c r="E1578" t="inlineStr">
        <is>
          <t>79</t>
        </is>
      </c>
      <c r="F1578" t="inlineStr">
        <is>
          <t>0094</t>
        </is>
      </c>
      <c r="G1578" t="inlineStr">
        <is>
          <t>5315924846</t>
        </is>
      </c>
      <c r="H1578" t="n">
        <v>291.0</v>
      </c>
      <c r="I1578" t="n">
        <v>277.14</v>
      </c>
      <c r="J1578" t="n">
        <v>240.0</v>
      </c>
      <c r="K1578" t="inlineStr">
        <is>
          <t>sale</t>
        </is>
      </c>
      <c r="L1578" t="inlineStr">
        <is>
          <t/>
        </is>
      </c>
      <c r="M1578" t="inlineStr">
        <is>
          <t/>
        </is>
      </c>
      <c r="N1578" t="n">
        <v>0.0</v>
      </c>
      <c r="O1578" t="n">
        <v>0.0</v>
      </c>
      <c r="P1578" t="n">
        <v>219.1</v>
      </c>
      <c r="Q1578" t="n">
        <v>219.09</v>
      </c>
      <c r="R1578" t="n">
        <v>37.14</v>
      </c>
      <c r="S1578" t="n">
        <v>37.14</v>
      </c>
      <c r="T1578" t="n">
        <v>2.77</v>
      </c>
      <c r="U1578" t="n">
        <v>2.77</v>
      </c>
      <c r="V1578" t="n">
        <v>43.2</v>
      </c>
      <c r="W1578" t="n">
        <v>43.2</v>
      </c>
      <c r="X1578" t="n">
        <v>3.64</v>
      </c>
      <c r="Y1578" t="n">
        <v>3.64</v>
      </c>
      <c r="Z1578" t="n">
        <v>8.43</v>
      </c>
      <c r="AA1578" t="n">
        <v>8.44</v>
      </c>
      <c r="AB1578" t="n">
        <v>13.86</v>
      </c>
      <c r="AC1578" t="n">
        <v>13.86</v>
      </c>
      <c r="AD1578" t="n">
        <v>13.860000000000014</v>
      </c>
      <c r="AE1578" t="n">
        <v>0.009999999999990905</v>
      </c>
      <c r="AF1578" t="n">
        <v>0.0</v>
      </c>
      <c r="AG1578" t="n">
        <v>0.0</v>
      </c>
      <c r="AH1578" t="n">
        <v>0.0</v>
      </c>
      <c r="AI1578" t="n">
        <v>0.0</v>
      </c>
      <c r="AJ1578" t="n">
        <v>-0.009999999999999787</v>
      </c>
      <c r="AK1578" t="n">
        <v>0.0</v>
      </c>
      <c r="AL1578" t="inlineStr">
        <is>
          <t>unreconciled</t>
        </is>
      </c>
      <c r="AM1578" t="inlineStr">
        <is>
          <t>Order Amount Mismatch (POS&gt;3PO)</t>
        </is>
      </c>
      <c r="AN1578" t="n">
        <v>13.86</v>
      </c>
      <c r="AO1578" t="n">
        <f>ROUND(P1578*100/H1578,2)</f>
        <v>0.0</v>
      </c>
      <c r="AP1578" t="n">
        <f>ROUND(Q1578*100/I1578,2)</f>
        <v>0.0</v>
      </c>
      <c r="AQ1578"/>
      <c r="AR1578"/>
      <c r="AS1578" t="n">
        <v>0.0</v>
      </c>
    </row>
    <row r="1579">
      <c r="A1579" s="1" t="n">
        <v>45235.0</v>
      </c>
      <c r="B1579" s="2" t="n">
        <v>45236.03130787037</v>
      </c>
      <c r="C1579" t="inlineStr">
        <is>
          <t>3140023012059954</t>
        </is>
      </c>
      <c r="D1579" t="inlineStr">
        <is>
          <t>POS0012</t>
        </is>
      </c>
      <c r="E1579" t="inlineStr">
        <is>
          <t>46</t>
        </is>
      </c>
      <c r="F1579" t="inlineStr">
        <is>
          <t>0023</t>
        </is>
      </c>
      <c r="G1579" t="inlineStr">
        <is>
          <t>5315938636</t>
        </is>
      </c>
      <c r="H1579" t="n">
        <v>371.0</v>
      </c>
      <c r="I1579" t="n">
        <v>353.33</v>
      </c>
      <c r="J1579" t="n">
        <v>316.19</v>
      </c>
      <c r="K1579" t="inlineStr">
        <is>
          <t>sale</t>
        </is>
      </c>
      <c r="L1579" t="inlineStr">
        <is>
          <t/>
        </is>
      </c>
      <c r="M1579" t="inlineStr">
        <is>
          <t/>
        </is>
      </c>
      <c r="N1579" t="n">
        <v>0.0</v>
      </c>
      <c r="O1579" t="n">
        <v>0.0</v>
      </c>
      <c r="P1579" t="n">
        <v>277.17</v>
      </c>
      <c r="Q1579" t="n">
        <v>277.18</v>
      </c>
      <c r="R1579" t="n">
        <v>37.14</v>
      </c>
      <c r="S1579" t="n">
        <v>37.14</v>
      </c>
      <c r="T1579" t="n">
        <v>3.53</v>
      </c>
      <c r="U1579" t="n">
        <v>3.53</v>
      </c>
      <c r="V1579" t="n">
        <v>56.91</v>
      </c>
      <c r="W1579" t="n">
        <v>56.91</v>
      </c>
      <c r="X1579" t="n">
        <v>4.64</v>
      </c>
      <c r="Y1579" t="n">
        <v>4.64</v>
      </c>
      <c r="Z1579" t="n">
        <v>11.08</v>
      </c>
      <c r="AA1579" t="n">
        <v>11.08</v>
      </c>
      <c r="AB1579" t="n">
        <v>17.66</v>
      </c>
      <c r="AC1579" t="n">
        <v>17.67</v>
      </c>
      <c r="AD1579" t="n">
        <v>17.670000000000016</v>
      </c>
      <c r="AE1579" t="n">
        <v>-0.009999999999990905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-0.010000000000001563</v>
      </c>
      <c r="AL1579" t="inlineStr">
        <is>
          <t>unreconciled</t>
        </is>
      </c>
      <c r="AM1579" t="inlineStr">
        <is>
          <t>Order Amount Mismatch (POS&gt;3PO)</t>
        </is>
      </c>
      <c r="AN1579" t="n">
        <v>17.67</v>
      </c>
      <c r="AO1579" t="n">
        <f>ROUND(P1579*100/H1579,2)</f>
        <v>0.0</v>
      </c>
      <c r="AP1579" t="n">
        <f>ROUND(Q1579*100/I1579,2)</f>
        <v>0.0</v>
      </c>
      <c r="AQ1579"/>
      <c r="AR1579"/>
      <c r="AS1579" t="n">
        <v>0.0</v>
      </c>
    </row>
    <row r="1580">
      <c r="A1580" s="1" t="n">
        <v>45236.0</v>
      </c>
      <c r="B1580" s="2" t="n">
        <v>45236.94409722222</v>
      </c>
      <c r="C1580" t="inlineStr">
        <is>
          <t>3140094012086698</t>
        </is>
      </c>
      <c r="D1580" t="inlineStr">
        <is>
          <t>POS0012</t>
        </is>
      </c>
      <c r="E1580" t="inlineStr">
        <is>
          <t>13</t>
        </is>
      </c>
      <c r="F1580" t="inlineStr">
        <is>
          <t>0094</t>
        </is>
      </c>
      <c r="G1580" t="inlineStr">
        <is>
          <t>5315939166</t>
        </is>
      </c>
      <c r="H1580" t="n">
        <v>351.0</v>
      </c>
      <c r="I1580" t="n">
        <v>334.29</v>
      </c>
      <c r="J1580" t="n">
        <v>297.15</v>
      </c>
      <c r="K1580" t="inlineStr">
        <is>
          <t>sale</t>
        </is>
      </c>
      <c r="L1580" t="inlineStr">
        <is>
          <t/>
        </is>
      </c>
      <c r="M1580" t="inlineStr">
        <is>
          <t/>
        </is>
      </c>
      <c r="N1580" t="n">
        <v>0.0</v>
      </c>
      <c r="O1580" t="n">
        <v>0.0</v>
      </c>
      <c r="P1580" t="n">
        <v>262.65</v>
      </c>
      <c r="Q1580" t="n">
        <v>262.65</v>
      </c>
      <c r="R1580" t="n">
        <v>37.14</v>
      </c>
      <c r="S1580" t="n">
        <v>37.14</v>
      </c>
      <c r="T1580" t="n">
        <v>3.34</v>
      </c>
      <c r="U1580" t="n">
        <v>3.34</v>
      </c>
      <c r="V1580" t="n">
        <v>53.49</v>
      </c>
      <c r="W1580" t="n">
        <v>53.49</v>
      </c>
      <c r="X1580" t="n">
        <v>4.39</v>
      </c>
      <c r="Y1580" t="n">
        <v>4.39</v>
      </c>
      <c r="Z1580" t="n">
        <v>10.42</v>
      </c>
      <c r="AA1580" t="n">
        <v>10.42</v>
      </c>
      <c r="AB1580" t="n">
        <v>16.72</v>
      </c>
      <c r="AC1580" t="n">
        <v>16.72</v>
      </c>
      <c r="AD1580" t="n">
        <v>16.70999999999998</v>
      </c>
      <c r="AE1580" t="n">
        <v>0.0</v>
      </c>
      <c r="AF1580" t="n">
        <v>0.0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0.0</v>
      </c>
      <c r="AL1580" t="inlineStr">
        <is>
          <t>unreconciled</t>
        </is>
      </c>
      <c r="AM1580" t="inlineStr">
        <is>
          <t>Order Amount Mismatch (POS&gt;3PO)</t>
        </is>
      </c>
      <c r="AN1580" t="n">
        <v>16.71</v>
      </c>
      <c r="AO1580" t="n">
        <f>ROUND(P1580*100/H1580,2)</f>
        <v>0.0</v>
      </c>
      <c r="AP1580" t="n">
        <f>ROUND(Q1580*100/I1580,2)</f>
        <v>0.0</v>
      </c>
      <c r="AQ1580"/>
      <c r="AR1580"/>
      <c r="AS1580" t="n">
        <v>0.0</v>
      </c>
    </row>
    <row r="1581">
      <c r="A1581" s="1" t="n">
        <v>45235.0</v>
      </c>
      <c r="B1581" s="2" t="n">
        <v>45235.786782407406</v>
      </c>
      <c r="C1581" t="inlineStr">
        <is>
          <t>3140094012086176</t>
        </is>
      </c>
      <c r="D1581" t="inlineStr">
        <is>
          <t>POS0012</t>
        </is>
      </c>
      <c r="E1581" t="inlineStr">
        <is>
          <t>91</t>
        </is>
      </c>
      <c r="F1581" t="inlineStr">
        <is>
          <t>0094</t>
        </is>
      </c>
      <c r="G1581" t="inlineStr">
        <is>
          <t>5315950826</t>
        </is>
      </c>
      <c r="H1581" t="n">
        <v>275.0</v>
      </c>
      <c r="I1581" t="n">
        <v>261.9</v>
      </c>
      <c r="J1581" t="n">
        <v>224.76</v>
      </c>
      <c r="K1581" t="inlineStr">
        <is>
          <t>sale</t>
        </is>
      </c>
      <c r="L1581" t="inlineStr">
        <is>
          <t/>
        </is>
      </c>
      <c r="M1581" t="inlineStr">
        <is>
          <t/>
        </is>
      </c>
      <c r="N1581" t="n">
        <v>0.0</v>
      </c>
      <c r="O1581" t="n">
        <v>0.0</v>
      </c>
      <c r="P1581" t="n">
        <v>207.48</v>
      </c>
      <c r="Q1581" t="n">
        <v>207.48</v>
      </c>
      <c r="R1581" t="n">
        <v>37.14</v>
      </c>
      <c r="S1581" t="n">
        <v>37.14</v>
      </c>
      <c r="T1581" t="n">
        <v>2.62</v>
      </c>
      <c r="U1581" t="n">
        <v>2.62</v>
      </c>
      <c r="V1581" t="n">
        <v>40.46</v>
      </c>
      <c r="W1581" t="n">
        <v>40.46</v>
      </c>
      <c r="X1581" t="n">
        <v>3.44</v>
      </c>
      <c r="Y1581" t="n">
        <v>3.44</v>
      </c>
      <c r="Z1581" t="n">
        <v>7.9</v>
      </c>
      <c r="AA1581" t="n">
        <v>7.9</v>
      </c>
      <c r="AB1581" t="n">
        <v>13.1</v>
      </c>
      <c r="AC1581" t="n">
        <v>13.1</v>
      </c>
      <c r="AD1581" t="n">
        <v>13.100000000000023</v>
      </c>
      <c r="AE1581" t="n">
        <v>0.0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0.0</v>
      </c>
      <c r="AL1581" t="inlineStr">
        <is>
          <t>unreconciled</t>
        </is>
      </c>
      <c r="AM1581" t="inlineStr">
        <is>
          <t>Order Amount Mismatch (POS&gt;3PO)</t>
        </is>
      </c>
      <c r="AN1581" t="n">
        <v>13.1</v>
      </c>
      <c r="AO1581" t="n">
        <f>ROUND(P1581*100/H1581,2)</f>
        <v>0.0</v>
      </c>
      <c r="AP1581" t="n">
        <f>ROUND(Q1581*100/I1581,2)</f>
        <v>0.0</v>
      </c>
      <c r="AQ1581"/>
      <c r="AR1581"/>
      <c r="AS1581" t="n">
        <v>0.0</v>
      </c>
    </row>
    <row r="1582">
      <c r="A1582" s="1" t="n">
        <v>45234.0</v>
      </c>
      <c r="B1582" s="2" t="n">
        <v>45234.944027777776</v>
      </c>
      <c r="C1582" t="inlineStr">
        <is>
          <t>3140023012059664</t>
        </is>
      </c>
      <c r="D1582" t="inlineStr">
        <is>
          <t>POS0012</t>
        </is>
      </c>
      <c r="E1582" t="inlineStr">
        <is>
          <t>56</t>
        </is>
      </c>
      <c r="F1582" t="inlineStr">
        <is>
          <t>0023</t>
        </is>
      </c>
      <c r="G1582" t="inlineStr">
        <is>
          <t>5315965084</t>
        </is>
      </c>
      <c r="H1582" t="n">
        <v>254.00000000000003</v>
      </c>
      <c r="I1582" t="n">
        <v>241.9</v>
      </c>
      <c r="J1582" t="n">
        <v>204.76</v>
      </c>
      <c r="K1582" t="inlineStr">
        <is>
          <t>sale</t>
        </is>
      </c>
      <c r="L1582" t="inlineStr">
        <is>
          <t/>
        </is>
      </c>
      <c r="M1582" t="inlineStr">
        <is>
          <t/>
        </is>
      </c>
      <c r="N1582" t="n">
        <v>0.0</v>
      </c>
      <c r="O1582" t="n">
        <v>0.0</v>
      </c>
      <c r="P1582" t="n">
        <v>192.23</v>
      </c>
      <c r="Q1582" t="n">
        <v>192.24</v>
      </c>
      <c r="R1582" t="n">
        <v>37.14</v>
      </c>
      <c r="S1582" t="n">
        <v>37.14</v>
      </c>
      <c r="T1582" t="n">
        <v>2.42</v>
      </c>
      <c r="U1582" t="n">
        <v>2.42</v>
      </c>
      <c r="V1582" t="n">
        <v>36.86</v>
      </c>
      <c r="W1582" t="n">
        <v>36.86</v>
      </c>
      <c r="X1582" t="n">
        <v>3.18</v>
      </c>
      <c r="Y1582" t="n">
        <v>3.18</v>
      </c>
      <c r="Z1582" t="n">
        <v>7.21</v>
      </c>
      <c r="AA1582" t="n">
        <v>7.2</v>
      </c>
      <c r="AB1582" t="n">
        <v>12.1</v>
      </c>
      <c r="AC1582" t="n">
        <v>12.1</v>
      </c>
      <c r="AD1582" t="n">
        <v>12.100000000000023</v>
      </c>
      <c r="AE1582" t="n">
        <v>-0.010000000000019327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0.009999999999999787</v>
      </c>
      <c r="AK1582" t="n">
        <v>0.0</v>
      </c>
      <c r="AL1582" t="inlineStr">
        <is>
          <t>unreconciled</t>
        </is>
      </c>
      <c r="AM1582" t="inlineStr">
        <is>
          <t>Order Amount Mismatch (POS&gt;3PO)</t>
        </is>
      </c>
      <c r="AN1582" t="n">
        <v>12.1</v>
      </c>
      <c r="AO1582" t="n">
        <f>ROUND(P1582*100/H1582,2)</f>
        <v>0.0</v>
      </c>
      <c r="AP1582" t="n">
        <f>ROUND(Q1582*100/I1582,2)</f>
        <v>0.0</v>
      </c>
      <c r="AQ1582"/>
      <c r="AR1582"/>
      <c r="AS1582" t="n">
        <v>0.0</v>
      </c>
    </row>
    <row r="1583">
      <c r="A1583" s="1" t="n">
        <v>45234.0</v>
      </c>
      <c r="B1583" s="2" t="n">
        <v>45235.040127314816</v>
      </c>
      <c r="C1583" t="inlineStr">
        <is>
          <t>3140094012085926</t>
        </is>
      </c>
      <c r="D1583" t="inlineStr">
        <is>
          <t>POS0012</t>
        </is>
      </c>
      <c r="E1583" t="inlineStr">
        <is>
          <t>41</t>
        </is>
      </c>
      <c r="F1583" t="inlineStr">
        <is>
          <t>0094</t>
        </is>
      </c>
      <c r="G1583" t="inlineStr">
        <is>
          <t>5315965662</t>
        </is>
      </c>
      <c r="H1583" t="n">
        <v>207.0</v>
      </c>
      <c r="I1583" t="n">
        <v>197.14</v>
      </c>
      <c r="J1583" t="n">
        <v>160.0</v>
      </c>
      <c r="K1583" t="inlineStr">
        <is>
          <t>sale</t>
        </is>
      </c>
      <c r="L1583" t="inlineStr">
        <is>
          <t/>
        </is>
      </c>
      <c r="M1583" t="inlineStr">
        <is>
          <t/>
        </is>
      </c>
      <c r="N1583" t="n">
        <v>0.0</v>
      </c>
      <c r="O1583" t="n">
        <v>0.0</v>
      </c>
      <c r="P1583" t="n">
        <v>158.13</v>
      </c>
      <c r="Q1583" t="n">
        <v>158.13</v>
      </c>
      <c r="R1583" t="n">
        <v>37.14</v>
      </c>
      <c r="S1583" t="n">
        <v>37.14</v>
      </c>
      <c r="T1583" t="n">
        <v>1.97</v>
      </c>
      <c r="U1583" t="n">
        <v>1.97</v>
      </c>
      <c r="V1583" t="n">
        <v>28.8</v>
      </c>
      <c r="W1583" t="n">
        <v>28.8</v>
      </c>
      <c r="X1583" t="n">
        <v>2.59</v>
      </c>
      <c r="Y1583" t="n">
        <v>2.59</v>
      </c>
      <c r="Z1583" t="n">
        <v>5.65</v>
      </c>
      <c r="AA1583" t="n">
        <v>5.65</v>
      </c>
      <c r="AB1583" t="n">
        <v>9.86</v>
      </c>
      <c r="AC1583" t="n">
        <v>9.86</v>
      </c>
      <c r="AD1583" t="n">
        <v>9.860000000000014</v>
      </c>
      <c r="AE1583" t="n">
        <v>0.0</v>
      </c>
      <c r="AF1583" t="n">
        <v>0.0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0.0</v>
      </c>
      <c r="AL1583" t="inlineStr">
        <is>
          <t>unreconciled</t>
        </is>
      </c>
      <c r="AM1583" t="inlineStr">
        <is>
          <t>Order Amount Mismatch (POS&gt;3PO)</t>
        </is>
      </c>
      <c r="AN1583" t="n">
        <v>9.86</v>
      </c>
      <c r="AO1583" t="n">
        <f>ROUND(P1583*100/H1583,2)</f>
        <v>0.0</v>
      </c>
      <c r="AP1583" t="n">
        <f>ROUND(Q1583*100/I1583,2)</f>
        <v>0.0</v>
      </c>
      <c r="AQ1583"/>
      <c r="AR1583"/>
      <c r="AS1583" t="n">
        <v>0.0</v>
      </c>
    </row>
    <row r="1584">
      <c r="A1584" s="1" t="n">
        <v>45235.0</v>
      </c>
      <c r="B1584" s="2" t="n">
        <v>45236.01667824074</v>
      </c>
      <c r="C1584" t="inlineStr">
        <is>
          <t>3140023012059946</t>
        </is>
      </c>
      <c r="D1584" t="inlineStr">
        <is>
          <t>POS0012</t>
        </is>
      </c>
      <c r="E1584" t="inlineStr">
        <is>
          <t>38</t>
        </is>
      </c>
      <c r="F1584" t="inlineStr">
        <is>
          <t>0023</t>
        </is>
      </c>
      <c r="G1584" t="inlineStr">
        <is>
          <t>5315977231</t>
        </is>
      </c>
      <c r="H1584" t="n">
        <v>451.0</v>
      </c>
      <c r="I1584" t="n">
        <v>429.52</v>
      </c>
      <c r="J1584" t="n">
        <v>392.38</v>
      </c>
      <c r="K1584" t="inlineStr">
        <is>
          <t>sale</t>
        </is>
      </c>
      <c r="L1584" t="inlineStr">
        <is>
          <t/>
        </is>
      </c>
      <c r="M1584" t="inlineStr">
        <is>
          <t/>
        </is>
      </c>
      <c r="N1584" t="n">
        <v>0.0</v>
      </c>
      <c r="O1584" t="n">
        <v>0.0</v>
      </c>
      <c r="P1584" t="n">
        <v>335.22</v>
      </c>
      <c r="Q1584" t="n">
        <v>335.22</v>
      </c>
      <c r="R1584" t="n">
        <v>37.14</v>
      </c>
      <c r="S1584" t="n">
        <v>37.14</v>
      </c>
      <c r="T1584" t="n">
        <v>4.3</v>
      </c>
      <c r="U1584" t="n">
        <v>4.3</v>
      </c>
      <c r="V1584" t="n">
        <v>70.63</v>
      </c>
      <c r="W1584" t="n">
        <v>70.63</v>
      </c>
      <c r="X1584" t="n">
        <v>5.64</v>
      </c>
      <c r="Y1584" t="n">
        <v>5.64</v>
      </c>
      <c r="Z1584" t="n">
        <v>13.73</v>
      </c>
      <c r="AA1584" t="n">
        <v>13.73</v>
      </c>
      <c r="AB1584" t="n">
        <v>21.48</v>
      </c>
      <c r="AC1584" t="n">
        <v>21.48</v>
      </c>
      <c r="AD1584" t="n">
        <v>21.480000000000018</v>
      </c>
      <c r="AE1584" t="n">
        <v>0.0</v>
      </c>
      <c r="AF1584" t="n">
        <v>0.0</v>
      </c>
      <c r="AG1584" t="n">
        <v>0.0</v>
      </c>
      <c r="AH1584" t="n">
        <v>0.0</v>
      </c>
      <c r="AI1584" t="n">
        <v>0.0</v>
      </c>
      <c r="AJ1584" t="n">
        <v>0.0</v>
      </c>
      <c r="AK1584" t="n">
        <v>0.0</v>
      </c>
      <c r="AL1584" t="inlineStr">
        <is>
          <t>unreconciled</t>
        </is>
      </c>
      <c r="AM1584" t="inlineStr">
        <is>
          <t>Order Amount Mismatch (POS&gt;3PO)</t>
        </is>
      </c>
      <c r="AN1584" t="n">
        <v>21.48</v>
      </c>
      <c r="AO1584" t="n">
        <f>ROUND(P1584*100/H1584,2)</f>
        <v>0.0</v>
      </c>
      <c r="AP1584" t="n">
        <f>ROUND(Q1584*100/I1584,2)</f>
        <v>0.0</v>
      </c>
      <c r="AQ1584"/>
      <c r="AR1584"/>
      <c r="AS1584" t="n">
        <v>0.0</v>
      </c>
    </row>
    <row r="1585">
      <c r="A1585" s="1" t="n">
        <v>45235.0</v>
      </c>
      <c r="B1585" s="2" t="n">
        <v>45235.63619212963</v>
      </c>
      <c r="C1585" t="inlineStr">
        <is>
          <t>3140094012086054</t>
        </is>
      </c>
      <c r="D1585" t="inlineStr">
        <is>
          <t>POS0012</t>
        </is>
      </c>
      <c r="E1585" t="inlineStr">
        <is>
          <t>69</t>
        </is>
      </c>
      <c r="F1585" t="inlineStr">
        <is>
          <t>0094</t>
        </is>
      </c>
      <c r="G1585" t="inlineStr">
        <is>
          <t>5315986264</t>
        </is>
      </c>
      <c r="H1585" t="n">
        <v>452.0</v>
      </c>
      <c r="I1585" t="n">
        <v>430.48</v>
      </c>
      <c r="J1585" t="n">
        <v>393.34</v>
      </c>
      <c r="K1585" t="inlineStr">
        <is>
          <t>sale</t>
        </is>
      </c>
      <c r="L1585" t="inlineStr">
        <is>
          <t/>
        </is>
      </c>
      <c r="M1585" t="inlineStr">
        <is>
          <t/>
        </is>
      </c>
      <c r="N1585" t="n">
        <v>0.0</v>
      </c>
      <c r="O1585" t="n">
        <v>0.0</v>
      </c>
      <c r="P1585" t="n">
        <v>335.97</v>
      </c>
      <c r="Q1585" t="n">
        <v>335.98</v>
      </c>
      <c r="R1585" t="n">
        <v>37.14</v>
      </c>
      <c r="S1585" t="n">
        <v>37.14</v>
      </c>
      <c r="T1585" t="n">
        <v>4.3</v>
      </c>
      <c r="U1585" t="n">
        <v>4.3</v>
      </c>
      <c r="V1585" t="n">
        <v>70.8</v>
      </c>
      <c r="W1585" t="n">
        <v>70.8</v>
      </c>
      <c r="X1585" t="n">
        <v>5.65</v>
      </c>
      <c r="Y1585" t="n">
        <v>5.65</v>
      </c>
      <c r="Z1585" t="n">
        <v>13.76</v>
      </c>
      <c r="AA1585" t="n">
        <v>13.76</v>
      </c>
      <c r="AB1585" t="n">
        <v>21.52</v>
      </c>
      <c r="AC1585" t="n">
        <v>21.53</v>
      </c>
      <c r="AD1585" t="n">
        <v>21.519999999999982</v>
      </c>
      <c r="AE1585" t="n">
        <v>-0.009999999999990905</v>
      </c>
      <c r="AF1585" t="n">
        <v>0.0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-0.010000000000001563</v>
      </c>
      <c r="AL1585" t="inlineStr">
        <is>
          <t>unreconciled</t>
        </is>
      </c>
      <c r="AM1585" t="inlineStr">
        <is>
          <t>Order Amount Mismatch (POS&gt;3PO)</t>
        </is>
      </c>
      <c r="AN1585" t="n">
        <v>21.52</v>
      </c>
      <c r="AO1585" t="n">
        <f>ROUND(P1585*100/H1585,2)</f>
        <v>0.0</v>
      </c>
      <c r="AP1585" t="n">
        <f>ROUND(Q1585*100/I1585,2)</f>
        <v>0.0</v>
      </c>
      <c r="AQ1585"/>
      <c r="AR1585"/>
      <c r="AS1585" t="n">
        <v>0.0</v>
      </c>
    </row>
    <row r="1586">
      <c r="A1586" s="1" t="n">
        <v>45234.0</v>
      </c>
      <c r="B1586" s="2" t="n">
        <v>45234.74024305555</v>
      </c>
      <c r="C1586" t="inlineStr">
        <is>
          <t>3140094012085617</t>
        </is>
      </c>
      <c r="D1586" t="inlineStr">
        <is>
          <t>POS0012</t>
        </is>
      </c>
      <c r="E1586" t="inlineStr">
        <is>
          <t>32</t>
        </is>
      </c>
      <c r="F1586" t="inlineStr">
        <is>
          <t>0094</t>
        </is>
      </c>
      <c r="G1586" t="inlineStr">
        <is>
          <t>5315987153</t>
        </is>
      </c>
      <c r="H1586" t="n">
        <v>207.0</v>
      </c>
      <c r="I1586" t="n">
        <v>197.14</v>
      </c>
      <c r="J1586" t="n">
        <v>160.0</v>
      </c>
      <c r="K1586" t="inlineStr">
        <is>
          <t>sale</t>
        </is>
      </c>
      <c r="L1586" t="inlineStr">
        <is>
          <t/>
        </is>
      </c>
      <c r="M1586" t="inlineStr">
        <is>
          <t/>
        </is>
      </c>
      <c r="N1586" t="n">
        <v>0.0</v>
      </c>
      <c r="O1586" t="n">
        <v>0.0</v>
      </c>
      <c r="P1586" t="n">
        <v>158.13</v>
      </c>
      <c r="Q1586" t="n">
        <v>158.13</v>
      </c>
      <c r="R1586" t="n">
        <v>37.14</v>
      </c>
      <c r="S1586" t="n">
        <v>37.14</v>
      </c>
      <c r="T1586" t="n">
        <v>1.97</v>
      </c>
      <c r="U1586" t="n">
        <v>1.97</v>
      </c>
      <c r="V1586" t="n">
        <v>28.8</v>
      </c>
      <c r="W1586" t="n">
        <v>28.8</v>
      </c>
      <c r="X1586" t="n">
        <v>2.59</v>
      </c>
      <c r="Y1586" t="n">
        <v>2.59</v>
      </c>
      <c r="Z1586" t="n">
        <v>5.65</v>
      </c>
      <c r="AA1586" t="n">
        <v>5.65</v>
      </c>
      <c r="AB1586" t="n">
        <v>9.86</v>
      </c>
      <c r="AC1586" t="n">
        <v>9.86</v>
      </c>
      <c r="AD1586" t="n">
        <v>9.860000000000014</v>
      </c>
      <c r="AE1586" t="n">
        <v>0.0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0.0</v>
      </c>
      <c r="AL1586" t="inlineStr">
        <is>
          <t>unreconciled</t>
        </is>
      </c>
      <c r="AM1586" t="inlineStr">
        <is>
          <t>Order Amount Mismatch (POS&gt;3PO)</t>
        </is>
      </c>
      <c r="AN1586" t="n">
        <v>9.86</v>
      </c>
      <c r="AO1586" t="n">
        <f>ROUND(P1586*100/H1586,2)</f>
        <v>0.0</v>
      </c>
      <c r="AP1586" t="n">
        <f>ROUND(Q1586*100/I1586,2)</f>
        <v>0.0</v>
      </c>
      <c r="AQ1586"/>
      <c r="AR1586"/>
      <c r="AS1586" t="n">
        <v>0.0</v>
      </c>
    </row>
    <row r="1587">
      <c r="A1587" s="1" t="n">
        <v>45234.0</v>
      </c>
      <c r="B1587" s="2" t="n">
        <v>45234.95552083333</v>
      </c>
      <c r="C1587" t="inlineStr">
        <is>
          <t>3140023012059672</t>
        </is>
      </c>
      <c r="D1587" t="inlineStr">
        <is>
          <t>POS0012</t>
        </is>
      </c>
      <c r="E1587" t="inlineStr">
        <is>
          <t>64</t>
        </is>
      </c>
      <c r="F1587" t="inlineStr">
        <is>
          <t>0023</t>
        </is>
      </c>
      <c r="G1587" t="inlineStr">
        <is>
          <t>5315997066</t>
        </is>
      </c>
      <c r="H1587" t="n">
        <v>351.0</v>
      </c>
      <c r="I1587" t="n">
        <v>334.29</v>
      </c>
      <c r="J1587" t="n">
        <v>297.15</v>
      </c>
      <c r="K1587" t="inlineStr">
        <is>
          <t>sale</t>
        </is>
      </c>
      <c r="L1587" t="inlineStr">
        <is>
          <t/>
        </is>
      </c>
      <c r="M1587" t="inlineStr">
        <is>
          <t/>
        </is>
      </c>
      <c r="N1587" t="n">
        <v>0.0</v>
      </c>
      <c r="O1587" t="n">
        <v>0.0</v>
      </c>
      <c r="P1587" t="n">
        <v>262.65</v>
      </c>
      <c r="Q1587" t="n">
        <v>262.65</v>
      </c>
      <c r="R1587" t="n">
        <v>37.14</v>
      </c>
      <c r="S1587" t="n">
        <v>37.14</v>
      </c>
      <c r="T1587" t="n">
        <v>3.34</v>
      </c>
      <c r="U1587" t="n">
        <v>3.34</v>
      </c>
      <c r="V1587" t="n">
        <v>53.49</v>
      </c>
      <c r="W1587" t="n">
        <v>53.49</v>
      </c>
      <c r="X1587" t="n">
        <v>4.39</v>
      </c>
      <c r="Y1587" t="n">
        <v>4.39</v>
      </c>
      <c r="Z1587" t="n">
        <v>10.42</v>
      </c>
      <c r="AA1587" t="n">
        <v>10.42</v>
      </c>
      <c r="AB1587" t="n">
        <v>16.72</v>
      </c>
      <c r="AC1587" t="n">
        <v>16.72</v>
      </c>
      <c r="AD1587" t="n">
        <v>16.70999999999998</v>
      </c>
      <c r="AE1587" t="n">
        <v>0.0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0.0</v>
      </c>
      <c r="AL1587" t="inlineStr">
        <is>
          <t>unreconciled</t>
        </is>
      </c>
      <c r="AM1587" t="inlineStr">
        <is>
          <t>Order Amount Mismatch (POS&gt;3PO)</t>
        </is>
      </c>
      <c r="AN1587" t="n">
        <v>16.71</v>
      </c>
      <c r="AO1587" t="n">
        <f>ROUND(P1587*100/H1587,2)</f>
        <v>0.0</v>
      </c>
      <c r="AP1587" t="n">
        <f>ROUND(Q1587*100/I1587,2)</f>
        <v>0.0</v>
      </c>
      <c r="AQ1587"/>
      <c r="AR1587"/>
      <c r="AS1587" t="n">
        <v>0.0</v>
      </c>
    </row>
    <row r="1588">
      <c r="A1588" s="1" t="n">
        <v>45234.0</v>
      </c>
      <c r="B1588" s="2" t="n">
        <v>45234.774664351855</v>
      </c>
      <c r="C1588" t="inlineStr">
        <is>
          <t>3140094012085644</t>
        </is>
      </c>
      <c r="D1588" t="inlineStr">
        <is>
          <t>POS0012</t>
        </is>
      </c>
      <c r="E1588" t="inlineStr">
        <is>
          <t>59</t>
        </is>
      </c>
      <c r="F1588" t="inlineStr">
        <is>
          <t>0094</t>
        </is>
      </c>
      <c r="G1588" t="inlineStr">
        <is>
          <t>5316003282</t>
        </is>
      </c>
      <c r="H1588" t="n">
        <v>411.0</v>
      </c>
      <c r="I1588" t="n">
        <v>391.43</v>
      </c>
      <c r="J1588" t="n">
        <v>354.29</v>
      </c>
      <c r="K1588" t="inlineStr">
        <is>
          <t>sale</t>
        </is>
      </c>
      <c r="L1588" t="inlineStr">
        <is>
          <t/>
        </is>
      </c>
      <c r="M1588" t="inlineStr">
        <is>
          <t/>
        </is>
      </c>
      <c r="N1588" t="n">
        <v>0.0</v>
      </c>
      <c r="O1588" t="n">
        <v>0.0</v>
      </c>
      <c r="P1588" t="n">
        <v>306.21</v>
      </c>
      <c r="Q1588" t="n">
        <v>306.19</v>
      </c>
      <c r="R1588" t="n">
        <v>37.14</v>
      </c>
      <c r="S1588" t="n">
        <v>37.14</v>
      </c>
      <c r="T1588" t="n">
        <v>3.91</v>
      </c>
      <c r="U1588" t="n">
        <v>3.91</v>
      </c>
      <c r="V1588" t="n">
        <v>63.77</v>
      </c>
      <c r="W1588" t="n">
        <v>63.77</v>
      </c>
      <c r="X1588" t="n">
        <v>5.14</v>
      </c>
      <c r="Y1588" t="n">
        <v>5.14</v>
      </c>
      <c r="Z1588" t="n">
        <v>12.4</v>
      </c>
      <c r="AA1588" t="n">
        <v>12.41</v>
      </c>
      <c r="AB1588" t="n">
        <v>19.58</v>
      </c>
      <c r="AC1588" t="n">
        <v>19.57</v>
      </c>
      <c r="AD1588" t="n">
        <v>19.569999999999993</v>
      </c>
      <c r="AE1588" t="n">
        <v>0.01999999999998181</v>
      </c>
      <c r="AF1588" t="n">
        <v>0.0</v>
      </c>
      <c r="AG1588" t="n">
        <v>0.0</v>
      </c>
      <c r="AH1588" t="n">
        <v>0.0</v>
      </c>
      <c r="AI1588" t="n">
        <v>0.0</v>
      </c>
      <c r="AJ1588" t="n">
        <v>-0.009999999999999787</v>
      </c>
      <c r="AK1588" t="n">
        <v>0.00999999999999801</v>
      </c>
      <c r="AL1588" t="inlineStr">
        <is>
          <t>unreconciled</t>
        </is>
      </c>
      <c r="AM1588" t="inlineStr">
        <is>
          <t>Order Amount Mismatch (POS&gt;3PO)</t>
        </is>
      </c>
      <c r="AN1588" t="n">
        <v>19.57</v>
      </c>
      <c r="AO1588" t="n">
        <f>ROUND(P1588*100/H1588,2)</f>
        <v>0.0</v>
      </c>
      <c r="AP1588" t="n">
        <f>ROUND(Q1588*100/I1588,2)</f>
        <v>0.0</v>
      </c>
      <c r="AQ1588"/>
      <c r="AR1588"/>
      <c r="AS1588" t="n">
        <v>0.0</v>
      </c>
    </row>
    <row r="1589">
      <c r="A1589" s="1" t="n">
        <v>45234.0</v>
      </c>
      <c r="B1589" s="2" t="n">
        <v>45234.758414351854</v>
      </c>
      <c r="C1589" t="inlineStr">
        <is>
          <t>3140023012059560</t>
        </is>
      </c>
      <c r="D1589" t="inlineStr">
        <is>
          <t>POS0012</t>
        </is>
      </c>
      <c r="E1589" t="inlineStr">
        <is>
          <t>52</t>
        </is>
      </c>
      <c r="F1589" t="inlineStr">
        <is>
          <t>0023</t>
        </is>
      </c>
      <c r="G1589" t="inlineStr">
        <is>
          <t>5316004006</t>
        </is>
      </c>
      <c r="H1589" t="n">
        <v>250.99999999999997</v>
      </c>
      <c r="I1589" t="n">
        <v>239.04</v>
      </c>
      <c r="J1589" t="n">
        <v>201.9</v>
      </c>
      <c r="K1589" t="inlineStr">
        <is>
          <t>sale</t>
        </is>
      </c>
      <c r="L1589" t="inlineStr">
        <is>
          <t/>
        </is>
      </c>
      <c r="M1589" t="inlineStr">
        <is>
          <t/>
        </is>
      </c>
      <c r="N1589" t="n">
        <v>0.0</v>
      </c>
      <c r="O1589" t="n">
        <v>0.0</v>
      </c>
      <c r="P1589" t="n">
        <v>190.06</v>
      </c>
      <c r="Q1589" t="n">
        <v>190.05</v>
      </c>
      <c r="R1589" t="n">
        <v>37.14</v>
      </c>
      <c r="S1589" t="n">
        <v>37.14</v>
      </c>
      <c r="T1589" t="n">
        <v>2.39</v>
      </c>
      <c r="U1589" t="n">
        <v>2.39</v>
      </c>
      <c r="V1589" t="n">
        <v>36.34</v>
      </c>
      <c r="W1589" t="n">
        <v>36.34</v>
      </c>
      <c r="X1589" t="n">
        <v>3.14</v>
      </c>
      <c r="Y1589" t="n">
        <v>3.14</v>
      </c>
      <c r="Z1589" t="n">
        <v>7.11</v>
      </c>
      <c r="AA1589" t="n">
        <v>7.11</v>
      </c>
      <c r="AB1589" t="n">
        <v>11.96</v>
      </c>
      <c r="AC1589" t="n">
        <v>11.95</v>
      </c>
      <c r="AD1589" t="n">
        <v>11.95999999999998</v>
      </c>
      <c r="AE1589" t="n">
        <v>0.009999999999990905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0.010000000000001563</v>
      </c>
      <c r="AL1589" t="inlineStr">
        <is>
          <t>unreconciled</t>
        </is>
      </c>
      <c r="AM1589" t="inlineStr">
        <is>
          <t>Order Amount Mismatch (POS&gt;3PO)</t>
        </is>
      </c>
      <c r="AN1589" t="n">
        <v>11.96</v>
      </c>
      <c r="AO1589" t="n">
        <f>ROUND(P1589*100/H1589,2)</f>
        <v>0.0</v>
      </c>
      <c r="AP1589" t="n">
        <f>ROUND(Q1589*100/I1589,2)</f>
        <v>0.0</v>
      </c>
      <c r="AQ1589"/>
      <c r="AR1589"/>
      <c r="AS1589" t="n">
        <v>0.0</v>
      </c>
    </row>
    <row r="1590">
      <c r="A1590" s="1" t="n">
        <v>45235.0</v>
      </c>
      <c r="B1590" s="2" t="n">
        <v>45235.695127314815</v>
      </c>
      <c r="C1590" t="inlineStr">
        <is>
          <t>3140094012086096</t>
        </is>
      </c>
      <c r="D1590" t="inlineStr">
        <is>
          <t>POS0012</t>
        </is>
      </c>
      <c r="E1590" t="inlineStr">
        <is>
          <t>11</t>
        </is>
      </c>
      <c r="F1590" t="inlineStr">
        <is>
          <t>0094</t>
        </is>
      </c>
      <c r="G1590" t="inlineStr">
        <is>
          <t>5316008019</t>
        </is>
      </c>
      <c r="H1590" t="n">
        <v>902.0</v>
      </c>
      <c r="I1590" t="n">
        <v>859.05</v>
      </c>
      <c r="J1590" t="n">
        <v>821.91</v>
      </c>
      <c r="K1590" t="inlineStr">
        <is>
          <t>sale</t>
        </is>
      </c>
      <c r="L1590" t="inlineStr">
        <is>
          <t/>
        </is>
      </c>
      <c r="M1590" t="inlineStr">
        <is>
          <t/>
        </is>
      </c>
      <c r="N1590" t="n">
        <v>0.0</v>
      </c>
      <c r="O1590" t="n">
        <v>0.0</v>
      </c>
      <c r="P1590" t="n">
        <v>662.58</v>
      </c>
      <c r="Q1590" t="n">
        <v>662.57</v>
      </c>
      <c r="R1590" t="n">
        <v>37.14</v>
      </c>
      <c r="S1590" t="n">
        <v>37.14</v>
      </c>
      <c r="T1590" t="n">
        <v>8.59</v>
      </c>
      <c r="U1590" t="n">
        <v>8.59</v>
      </c>
      <c r="V1590" t="n">
        <v>147.94</v>
      </c>
      <c r="W1590" t="n">
        <v>147.94</v>
      </c>
      <c r="X1590" t="n">
        <v>11.28</v>
      </c>
      <c r="Y1590" t="n">
        <v>11.28</v>
      </c>
      <c r="Z1590" t="n">
        <v>28.66</v>
      </c>
      <c r="AA1590" t="n">
        <v>28.66</v>
      </c>
      <c r="AB1590" t="n">
        <v>42.96</v>
      </c>
      <c r="AC1590" t="n">
        <v>42.95</v>
      </c>
      <c r="AD1590" t="n">
        <v>42.950000000000045</v>
      </c>
      <c r="AE1590" t="n">
        <v>0.009999999999990905</v>
      </c>
      <c r="AF1590" t="n">
        <v>0.0</v>
      </c>
      <c r="AG1590" t="n">
        <v>0.0</v>
      </c>
      <c r="AH1590" t="n">
        <v>0.0</v>
      </c>
      <c r="AI1590" t="n">
        <v>0.0</v>
      </c>
      <c r="AJ1590" t="n">
        <v>0.0</v>
      </c>
      <c r="AK1590" t="n">
        <v>0.00999999999999801</v>
      </c>
      <c r="AL1590" t="inlineStr">
        <is>
          <t>unreconciled</t>
        </is>
      </c>
      <c r="AM1590" t="inlineStr">
        <is>
          <t>Order Amount Mismatch (POS&gt;3PO)</t>
        </is>
      </c>
      <c r="AN1590" t="n">
        <v>42.95</v>
      </c>
      <c r="AO1590" t="n">
        <f>ROUND(P1590*100/H1590,2)</f>
        <v>0.0</v>
      </c>
      <c r="AP1590" t="n">
        <f>ROUND(Q1590*100/I1590,2)</f>
        <v>0.0</v>
      </c>
      <c r="AQ1590"/>
      <c r="AR1590"/>
      <c r="AS1590" t="n">
        <v>0.0</v>
      </c>
    </row>
    <row r="1591">
      <c r="A1591" s="1" t="n">
        <v>45235.0</v>
      </c>
      <c r="B1591" s="2" t="n">
        <v>45235.77025462963</v>
      </c>
      <c r="C1591" t="inlineStr">
        <is>
          <t>3140023012059807</t>
        </is>
      </c>
      <c r="D1591" t="inlineStr">
        <is>
          <t>POS0012</t>
        </is>
      </c>
      <c r="E1591" t="inlineStr">
        <is>
          <t>99</t>
        </is>
      </c>
      <c r="F1591" t="inlineStr">
        <is>
          <t>0023</t>
        </is>
      </c>
      <c r="G1591" t="inlineStr">
        <is>
          <t>5316040357</t>
        </is>
      </c>
      <c r="H1591" t="n">
        <v>245.00000000000003</v>
      </c>
      <c r="I1591" t="n">
        <v>233.33</v>
      </c>
      <c r="J1591" t="n">
        <v>196.19</v>
      </c>
      <c r="K1591" t="inlineStr">
        <is>
          <t>sale</t>
        </is>
      </c>
      <c r="L1591" t="inlineStr">
        <is>
          <t/>
        </is>
      </c>
      <c r="M1591" t="inlineStr">
        <is>
          <t/>
        </is>
      </c>
      <c r="N1591" t="n">
        <v>0.0</v>
      </c>
      <c r="O1591" t="n">
        <v>0.0</v>
      </c>
      <c r="P1591" t="n">
        <v>185.72</v>
      </c>
      <c r="Q1591" t="n">
        <v>185.71</v>
      </c>
      <c r="R1591" t="n">
        <v>37.14</v>
      </c>
      <c r="S1591" t="n">
        <v>37.14</v>
      </c>
      <c r="T1591" t="n">
        <v>2.33</v>
      </c>
      <c r="U1591" t="n">
        <v>2.33</v>
      </c>
      <c r="V1591" t="n">
        <v>35.31</v>
      </c>
      <c r="W1591" t="n">
        <v>35.31</v>
      </c>
      <c r="X1591" t="n">
        <v>3.06</v>
      </c>
      <c r="Y1591" t="n">
        <v>3.06</v>
      </c>
      <c r="Z1591" t="n">
        <v>6.91</v>
      </c>
      <c r="AA1591" t="n">
        <v>6.91</v>
      </c>
      <c r="AB1591" t="n">
        <v>11.66</v>
      </c>
      <c r="AC1591" t="n">
        <v>11.67</v>
      </c>
      <c r="AD1591" t="n">
        <v>11.670000000000016</v>
      </c>
      <c r="AE1591" t="n">
        <v>0.009999999999990905</v>
      </c>
      <c r="AF1591" t="n">
        <v>0.0</v>
      </c>
      <c r="AG1591" t="n">
        <v>0.0</v>
      </c>
      <c r="AH1591" t="n">
        <v>0.0</v>
      </c>
      <c r="AI1591" t="n">
        <v>0.0</v>
      </c>
      <c r="AJ1591" t="n">
        <v>0.0</v>
      </c>
      <c r="AK1591" t="n">
        <v>-0.009999999999999787</v>
      </c>
      <c r="AL1591" t="inlineStr">
        <is>
          <t>unreconciled</t>
        </is>
      </c>
      <c r="AM1591" t="inlineStr">
        <is>
          <t>Order Amount Mismatch (POS&gt;3PO)</t>
        </is>
      </c>
      <c r="AN1591" t="n">
        <v>11.67</v>
      </c>
      <c r="AO1591" t="n">
        <f>ROUND(P1591*100/H1591,2)</f>
        <v>0.0</v>
      </c>
      <c r="AP1591" t="n">
        <f>ROUND(Q1591*100/I1591,2)</f>
        <v>0.0</v>
      </c>
      <c r="AQ1591"/>
      <c r="AR1591"/>
      <c r="AS1591" t="n">
        <v>0.0</v>
      </c>
    </row>
    <row r="1592">
      <c r="A1592" s="1" t="n">
        <v>45234.0</v>
      </c>
      <c r="B1592" s="2" t="n">
        <v>45234.94300925926</v>
      </c>
      <c r="C1592" t="inlineStr">
        <is>
          <t>3140094012085825</t>
        </is>
      </c>
      <c r="D1592" t="inlineStr">
        <is>
          <t>POS0012</t>
        </is>
      </c>
      <c r="E1592" t="inlineStr">
        <is>
          <t>40</t>
        </is>
      </c>
      <c r="F1592" t="inlineStr">
        <is>
          <t>0094</t>
        </is>
      </c>
      <c r="G1592" t="inlineStr">
        <is>
          <t>5316040905</t>
        </is>
      </c>
      <c r="H1592" t="n">
        <v>328.0</v>
      </c>
      <c r="I1592" t="n">
        <v>312.37</v>
      </c>
      <c r="J1592" t="n">
        <v>275.23</v>
      </c>
      <c r="K1592" t="inlineStr">
        <is>
          <t>sale</t>
        </is>
      </c>
      <c r="L1592" t="inlineStr">
        <is>
          <t/>
        </is>
      </c>
      <c r="M1592" t="inlineStr">
        <is>
          <t/>
        </is>
      </c>
      <c r="N1592" t="n">
        <v>0.0</v>
      </c>
      <c r="O1592" t="n">
        <v>0.0</v>
      </c>
      <c r="P1592" t="n">
        <v>245.95</v>
      </c>
      <c r="Q1592" t="n">
        <v>245.93</v>
      </c>
      <c r="R1592" t="n">
        <v>37.14</v>
      </c>
      <c r="S1592" t="n">
        <v>37.14</v>
      </c>
      <c r="T1592" t="n">
        <v>3.12</v>
      </c>
      <c r="U1592" t="n">
        <v>3.12</v>
      </c>
      <c r="V1592" t="n">
        <v>49.54</v>
      </c>
      <c r="W1592" t="n">
        <v>49.54</v>
      </c>
      <c r="X1592" t="n">
        <v>4.1</v>
      </c>
      <c r="Y1592" t="n">
        <v>4.1</v>
      </c>
      <c r="Z1592" t="n">
        <v>9.66</v>
      </c>
      <c r="AA1592" t="n">
        <v>9.66</v>
      </c>
      <c r="AB1592" t="n">
        <v>15.62</v>
      </c>
      <c r="AC1592" t="n">
        <v>15.62</v>
      </c>
      <c r="AD1592" t="n">
        <v>15.629999999999995</v>
      </c>
      <c r="AE1592" t="n">
        <v>0.01999999999998181</v>
      </c>
      <c r="AF1592" t="n">
        <v>0.0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0.0</v>
      </c>
      <c r="AL1592" t="inlineStr">
        <is>
          <t>unreconciled</t>
        </is>
      </c>
      <c r="AM1592" t="inlineStr">
        <is>
          <t>Order Amount Mismatch (POS&gt;3PO)</t>
        </is>
      </c>
      <c r="AN1592" t="n">
        <v>15.63</v>
      </c>
      <c r="AO1592" t="n">
        <f>ROUND(P1592*100/H1592,2)</f>
        <v>0.0</v>
      </c>
      <c r="AP1592" t="n">
        <f>ROUND(Q1592*100/I1592,2)</f>
        <v>0.0</v>
      </c>
      <c r="AQ1592"/>
      <c r="AR1592"/>
      <c r="AS1592" t="n">
        <v>0.0</v>
      </c>
    </row>
    <row r="1593">
      <c r="A1593" s="1" t="n">
        <v>45234.0</v>
      </c>
      <c r="B1593" s="2" t="n">
        <v>45234.97045138889</v>
      </c>
      <c r="C1593" t="inlineStr">
        <is>
          <t>3140023012059684</t>
        </is>
      </c>
      <c r="D1593" t="inlineStr">
        <is>
          <t>POS0012</t>
        </is>
      </c>
      <c r="E1593" t="inlineStr">
        <is>
          <t>76</t>
        </is>
      </c>
      <c r="F1593" t="inlineStr">
        <is>
          <t>0023</t>
        </is>
      </c>
      <c r="G1593" t="inlineStr">
        <is>
          <t>5316047358</t>
        </is>
      </c>
      <c r="H1593" t="n">
        <v>183.0</v>
      </c>
      <c r="I1593" t="n">
        <v>174.29</v>
      </c>
      <c r="J1593" t="n">
        <v>137.15</v>
      </c>
      <c r="K1593" t="inlineStr">
        <is>
          <t>sale</t>
        </is>
      </c>
      <c r="L1593" t="inlineStr">
        <is>
          <t/>
        </is>
      </c>
      <c r="M1593" t="inlineStr">
        <is>
          <t/>
        </is>
      </c>
      <c r="N1593" t="n">
        <v>0.0</v>
      </c>
      <c r="O1593" t="n">
        <v>0.0</v>
      </c>
      <c r="P1593" t="n">
        <v>140.71</v>
      </c>
      <c r="Q1593" t="n">
        <v>140.72</v>
      </c>
      <c r="R1593" t="n">
        <v>37.14</v>
      </c>
      <c r="S1593" t="n">
        <v>37.14</v>
      </c>
      <c r="T1593" t="n">
        <v>1.74</v>
      </c>
      <c r="U1593" t="n">
        <v>1.74</v>
      </c>
      <c r="V1593" t="n">
        <v>24.69</v>
      </c>
      <c r="W1593" t="n">
        <v>24.69</v>
      </c>
      <c r="X1593" t="n">
        <v>2.29</v>
      </c>
      <c r="Y1593" t="n">
        <v>2.29</v>
      </c>
      <c r="Z1593" t="n">
        <v>4.86</v>
      </c>
      <c r="AA1593" t="n">
        <v>4.85</v>
      </c>
      <c r="AB1593" t="n">
        <v>8.72</v>
      </c>
      <c r="AC1593" t="n">
        <v>8.72</v>
      </c>
      <c r="AD1593" t="n">
        <v>8.710000000000008</v>
      </c>
      <c r="AE1593" t="n">
        <v>-0.009999999999990905</v>
      </c>
      <c r="AF1593" t="n">
        <v>0.0</v>
      </c>
      <c r="AG1593" t="n">
        <v>0.0</v>
      </c>
      <c r="AH1593" t="n">
        <v>0.0</v>
      </c>
      <c r="AI1593" t="n">
        <v>0.0</v>
      </c>
      <c r="AJ1593" t="n">
        <v>0.010000000000000675</v>
      </c>
      <c r="AK1593" t="n">
        <v>0.0</v>
      </c>
      <c r="AL1593" t="inlineStr">
        <is>
          <t>unreconciled</t>
        </is>
      </c>
      <c r="AM1593" t="inlineStr">
        <is>
          <t>Order Amount Mismatch (POS&gt;3PO)</t>
        </is>
      </c>
      <c r="AN1593" t="n">
        <v>8.71</v>
      </c>
      <c r="AO1593" t="n">
        <f>ROUND(P1593*100/H1593,2)</f>
        <v>0.0</v>
      </c>
      <c r="AP1593" t="n">
        <f>ROUND(Q1593*100/I1593,2)</f>
        <v>0.0</v>
      </c>
      <c r="AQ1593"/>
      <c r="AR1593"/>
      <c r="AS1593" t="n">
        <v>0.0</v>
      </c>
    </row>
    <row r="1594">
      <c r="A1594" s="1" t="n">
        <v>45234.0</v>
      </c>
      <c r="B1594" s="2" t="n">
        <v>45234.87546296296</v>
      </c>
      <c r="C1594" t="inlineStr">
        <is>
          <t>3140023012059620</t>
        </is>
      </c>
      <c r="D1594" t="inlineStr">
        <is>
          <t>POS0012</t>
        </is>
      </c>
      <c r="E1594" t="inlineStr">
        <is>
          <t>12</t>
        </is>
      </c>
      <c r="F1594" t="inlineStr">
        <is>
          <t>0023</t>
        </is>
      </c>
      <c r="G1594" t="inlineStr">
        <is>
          <t>5316052993</t>
        </is>
      </c>
      <c r="H1594" t="n">
        <v>413.0</v>
      </c>
      <c r="I1594" t="n">
        <v>393.33</v>
      </c>
      <c r="J1594" t="n">
        <v>356.19</v>
      </c>
      <c r="K1594" t="inlineStr">
        <is>
          <t>sale</t>
        </is>
      </c>
      <c r="L1594" t="inlineStr">
        <is>
          <t/>
        </is>
      </c>
      <c r="M1594" t="inlineStr">
        <is>
          <t/>
        </is>
      </c>
      <c r="N1594" t="n">
        <v>0.0</v>
      </c>
      <c r="O1594" t="n">
        <v>0.0</v>
      </c>
      <c r="P1594" t="n">
        <v>307.66</v>
      </c>
      <c r="Q1594" t="n">
        <v>307.65</v>
      </c>
      <c r="R1594" t="n">
        <v>37.14</v>
      </c>
      <c r="S1594" t="n">
        <v>37.14</v>
      </c>
      <c r="T1594" t="n">
        <v>3.93</v>
      </c>
      <c r="U1594" t="n">
        <v>3.93</v>
      </c>
      <c r="V1594" t="n">
        <v>64.11</v>
      </c>
      <c r="W1594" t="n">
        <v>64.11</v>
      </c>
      <c r="X1594" t="n">
        <v>5.16</v>
      </c>
      <c r="Y1594" t="n">
        <v>5.16</v>
      </c>
      <c r="Z1594" t="n">
        <v>12.47</v>
      </c>
      <c r="AA1594" t="n">
        <v>12.47</v>
      </c>
      <c r="AB1594" t="n">
        <v>19.66</v>
      </c>
      <c r="AC1594" t="n">
        <v>19.67</v>
      </c>
      <c r="AD1594" t="n">
        <v>19.670000000000016</v>
      </c>
      <c r="AE1594" t="n">
        <v>0.010000000000047748</v>
      </c>
      <c r="AF1594" t="n">
        <v>0.0</v>
      </c>
      <c r="AG1594" t="n">
        <v>0.0</v>
      </c>
      <c r="AH1594" t="n">
        <v>0.0</v>
      </c>
      <c r="AI1594" t="n">
        <v>0.0</v>
      </c>
      <c r="AJ1594" t="n">
        <v>0.0</v>
      </c>
      <c r="AK1594" t="n">
        <v>-0.010000000000001563</v>
      </c>
      <c r="AL1594" t="inlineStr">
        <is>
          <t>unreconciled</t>
        </is>
      </c>
      <c r="AM1594" t="inlineStr">
        <is>
          <t>Order Amount Mismatch (POS&gt;3PO)</t>
        </is>
      </c>
      <c r="AN1594" t="n">
        <v>19.67</v>
      </c>
      <c r="AO1594" t="n">
        <f>ROUND(P1594*100/H1594,2)</f>
        <v>0.0</v>
      </c>
      <c r="AP1594" t="n">
        <f>ROUND(Q1594*100/I1594,2)</f>
        <v>0.0</v>
      </c>
      <c r="AQ1594"/>
      <c r="AR1594"/>
      <c r="AS1594" t="n">
        <v>0.0</v>
      </c>
    </row>
    <row r="1595">
      <c r="A1595" s="1" t="n">
        <v>45234.0</v>
      </c>
      <c r="B1595" s="2" t="n">
        <v>45234.643125</v>
      </c>
      <c r="C1595" t="inlineStr">
        <is>
          <t>3140094012085545</t>
        </is>
      </c>
      <c r="D1595" t="inlineStr">
        <is>
          <t>POS0012</t>
        </is>
      </c>
      <c r="E1595" t="inlineStr">
        <is>
          <t>60</t>
        </is>
      </c>
      <c r="F1595" t="inlineStr">
        <is>
          <t>0094</t>
        </is>
      </c>
      <c r="G1595" t="inlineStr">
        <is>
          <t>5316057070</t>
        </is>
      </c>
      <c r="H1595" t="n">
        <v>430.0</v>
      </c>
      <c r="I1595" t="n">
        <v>409.52</v>
      </c>
      <c r="J1595" t="n">
        <v>372.38</v>
      </c>
      <c r="K1595" t="inlineStr">
        <is>
          <t>sale</t>
        </is>
      </c>
      <c r="L1595" t="inlineStr">
        <is>
          <t/>
        </is>
      </c>
      <c r="M1595" t="inlineStr">
        <is>
          <t/>
        </is>
      </c>
      <c r="N1595" t="n">
        <v>0.0</v>
      </c>
      <c r="O1595" t="n">
        <v>0.0</v>
      </c>
      <c r="P1595" t="n">
        <v>319.98</v>
      </c>
      <c r="Q1595" t="n">
        <v>319.97</v>
      </c>
      <c r="R1595" t="n">
        <v>37.14</v>
      </c>
      <c r="S1595" t="n">
        <v>37.14</v>
      </c>
      <c r="T1595" t="n">
        <v>4.1</v>
      </c>
      <c r="U1595" t="n">
        <v>4.1</v>
      </c>
      <c r="V1595" t="n">
        <v>67.03</v>
      </c>
      <c r="W1595" t="n">
        <v>67.03</v>
      </c>
      <c r="X1595" t="n">
        <v>5.38</v>
      </c>
      <c r="Y1595" t="n">
        <v>5.38</v>
      </c>
      <c r="Z1595" t="n">
        <v>13.03</v>
      </c>
      <c r="AA1595" t="n">
        <v>13.04</v>
      </c>
      <c r="AB1595" t="n">
        <v>20.48</v>
      </c>
      <c r="AC1595" t="n">
        <v>20.48</v>
      </c>
      <c r="AD1595" t="n">
        <v>20.480000000000018</v>
      </c>
      <c r="AE1595" t="n">
        <v>0.009999999999990905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-0.009999999999999787</v>
      </c>
      <c r="AK1595" t="n">
        <v>0.0</v>
      </c>
      <c r="AL1595" t="inlineStr">
        <is>
          <t>unreconciled</t>
        </is>
      </c>
      <c r="AM1595" t="inlineStr">
        <is>
          <t>Order Amount Mismatch (POS&gt;3PO)</t>
        </is>
      </c>
      <c r="AN1595" t="n">
        <v>20.48</v>
      </c>
      <c r="AO1595" t="n">
        <f>ROUND(P1595*100/H1595,2)</f>
        <v>0.0</v>
      </c>
      <c r="AP1595" t="n">
        <f>ROUND(Q1595*100/I1595,2)</f>
        <v>0.0</v>
      </c>
      <c r="AQ1595"/>
      <c r="AR1595"/>
      <c r="AS1595" t="n">
        <v>0.0</v>
      </c>
    </row>
    <row r="1596">
      <c r="A1596" s="1" t="n">
        <v>45234.0</v>
      </c>
      <c r="B1596" s="2" t="n">
        <v>45235.02712962963</v>
      </c>
      <c r="C1596" t="inlineStr">
        <is>
          <t>3140094012085909</t>
        </is>
      </c>
      <c r="D1596" t="inlineStr">
        <is>
          <t>POS0012</t>
        </is>
      </c>
      <c r="E1596" t="inlineStr">
        <is>
          <t>24</t>
        </is>
      </c>
      <c r="F1596" t="inlineStr">
        <is>
          <t>0094</t>
        </is>
      </c>
      <c r="G1596" t="inlineStr">
        <is>
          <t>5316059152</t>
        </is>
      </c>
      <c r="H1596" t="n">
        <v>985.0000000000001</v>
      </c>
      <c r="I1596" t="n">
        <v>938.1</v>
      </c>
      <c r="J1596" t="n">
        <v>900.96</v>
      </c>
      <c r="K1596" t="inlineStr">
        <is>
          <t>sale</t>
        </is>
      </c>
      <c r="L1596" t="inlineStr">
        <is>
          <t/>
        </is>
      </c>
      <c r="M1596" t="inlineStr">
        <is>
          <t/>
        </is>
      </c>
      <c r="N1596" t="n">
        <v>0.0</v>
      </c>
      <c r="O1596" t="n">
        <v>0.0</v>
      </c>
      <c r="P1596" t="n">
        <v>722.83</v>
      </c>
      <c r="Q1596" t="n">
        <v>722.84</v>
      </c>
      <c r="R1596" t="n">
        <v>37.14</v>
      </c>
      <c r="S1596" t="n">
        <v>37.14</v>
      </c>
      <c r="T1596" t="n">
        <v>9.38</v>
      </c>
      <c r="U1596" t="n">
        <v>9.38</v>
      </c>
      <c r="V1596" t="n">
        <v>162.17</v>
      </c>
      <c r="W1596" t="n">
        <v>162.17</v>
      </c>
      <c r="X1596" t="n">
        <v>12.31</v>
      </c>
      <c r="Y1596" t="n">
        <v>12.31</v>
      </c>
      <c r="Z1596" t="n">
        <v>31.41</v>
      </c>
      <c r="AA1596" t="n">
        <v>31.41</v>
      </c>
      <c r="AB1596" t="n">
        <v>46.9</v>
      </c>
      <c r="AC1596" t="n">
        <v>46.91</v>
      </c>
      <c r="AD1596" t="n">
        <v>46.90000000000009</v>
      </c>
      <c r="AE1596" t="n">
        <v>-0.009999999999990905</v>
      </c>
      <c r="AF1596" t="n">
        <v>0.0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-0.00999999999999801</v>
      </c>
      <c r="AL1596" t="inlineStr">
        <is>
          <t>unreconciled</t>
        </is>
      </c>
      <c r="AM1596" t="inlineStr">
        <is>
          <t>Order Amount Mismatch (POS&gt;3PO)</t>
        </is>
      </c>
      <c r="AN1596" t="n">
        <v>46.9</v>
      </c>
      <c r="AO1596" t="n">
        <f>ROUND(P1596*100/H1596,2)</f>
        <v>0.0</v>
      </c>
      <c r="AP1596" t="n">
        <f>ROUND(Q1596*100/I1596,2)</f>
        <v>0.0</v>
      </c>
      <c r="AQ1596"/>
      <c r="AR1596"/>
      <c r="AS1596" t="n">
        <v>0.0</v>
      </c>
    </row>
    <row r="1597">
      <c r="A1597" s="1" t="n">
        <v>45235.0</v>
      </c>
      <c r="B1597" s="2" t="n">
        <v>45235.89344907407</v>
      </c>
      <c r="C1597" t="inlineStr">
        <is>
          <t>3140023012059878</t>
        </is>
      </c>
      <c r="D1597" t="inlineStr">
        <is>
          <t>POS0012</t>
        </is>
      </c>
      <c r="E1597" t="inlineStr">
        <is>
          <t>70</t>
        </is>
      </c>
      <c r="F1597" t="inlineStr">
        <is>
          <t>0023</t>
        </is>
      </c>
      <c r="G1597" t="inlineStr">
        <is>
          <t>5316070325</t>
        </is>
      </c>
      <c r="H1597" t="n">
        <v>181.0</v>
      </c>
      <c r="I1597" t="n">
        <v>172.38</v>
      </c>
      <c r="J1597" t="n">
        <v>135.24</v>
      </c>
      <c r="K1597" t="inlineStr">
        <is>
          <t>sale</t>
        </is>
      </c>
      <c r="L1597" t="inlineStr">
        <is>
          <t/>
        </is>
      </c>
      <c r="M1597" t="inlineStr">
        <is>
          <t/>
        </is>
      </c>
      <c r="N1597" t="n">
        <v>0.0</v>
      </c>
      <c r="O1597" t="n">
        <v>0.0</v>
      </c>
      <c r="P1597" t="n">
        <v>139.27</v>
      </c>
      <c r="Q1597" t="n">
        <v>139.27</v>
      </c>
      <c r="R1597" t="n">
        <v>37.14</v>
      </c>
      <c r="S1597" t="n">
        <v>37.14</v>
      </c>
      <c r="T1597" t="n">
        <v>1.72</v>
      </c>
      <c r="U1597" t="n">
        <v>1.72</v>
      </c>
      <c r="V1597" t="n">
        <v>24.34</v>
      </c>
      <c r="W1597" t="n">
        <v>24.34</v>
      </c>
      <c r="X1597" t="n">
        <v>2.26</v>
      </c>
      <c r="Y1597" t="n">
        <v>2.26</v>
      </c>
      <c r="Z1597" t="n">
        <v>4.79</v>
      </c>
      <c r="AA1597" t="n">
        <v>4.79</v>
      </c>
      <c r="AB1597" t="n">
        <v>8.62</v>
      </c>
      <c r="AC1597" t="n">
        <v>8.62</v>
      </c>
      <c r="AD1597" t="n">
        <v>8.620000000000005</v>
      </c>
      <c r="AE1597" t="n">
        <v>0.0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0.0</v>
      </c>
      <c r="AL1597" t="inlineStr">
        <is>
          <t>unreconciled</t>
        </is>
      </c>
      <c r="AM1597" t="inlineStr">
        <is>
          <t>Order Amount Mismatch (POS&gt;3PO)</t>
        </is>
      </c>
      <c r="AN1597" t="n">
        <v>8.62</v>
      </c>
      <c r="AO1597" t="n">
        <f>ROUND(P1597*100/H1597,2)</f>
        <v>0.0</v>
      </c>
      <c r="AP1597" t="n">
        <f>ROUND(Q1597*100/I1597,2)</f>
        <v>0.0</v>
      </c>
      <c r="AQ1597"/>
      <c r="AR1597"/>
      <c r="AS1597" t="n">
        <v>0.0</v>
      </c>
    </row>
    <row r="1598">
      <c r="A1598" s="1" t="n">
        <v>45236.0</v>
      </c>
      <c r="B1598" s="2" t="n">
        <v>45236.615219907406</v>
      </c>
      <c r="C1598" t="inlineStr">
        <is>
          <t>3140094012086491</t>
        </is>
      </c>
      <c r="D1598" t="inlineStr">
        <is>
          <t>POS0012</t>
        </is>
      </c>
      <c r="E1598" t="inlineStr">
        <is>
          <t>06</t>
        </is>
      </c>
      <c r="F1598" t="inlineStr">
        <is>
          <t>0094</t>
        </is>
      </c>
      <c r="G1598" t="inlineStr">
        <is>
          <t>5316070475</t>
        </is>
      </c>
      <c r="H1598" t="n">
        <v>248.0</v>
      </c>
      <c r="I1598" t="n">
        <v>236.19</v>
      </c>
      <c r="J1598" t="n">
        <v>199.05</v>
      </c>
      <c r="K1598" t="inlineStr">
        <is>
          <t>sale</t>
        </is>
      </c>
      <c r="L1598" t="inlineStr">
        <is>
          <t/>
        </is>
      </c>
      <c r="M1598" t="inlineStr">
        <is>
          <t/>
        </is>
      </c>
      <c r="N1598" t="n">
        <v>0.0</v>
      </c>
      <c r="O1598" t="n">
        <v>0.0</v>
      </c>
      <c r="P1598" t="n">
        <v>187.89</v>
      </c>
      <c r="Q1598" t="n">
        <v>187.88</v>
      </c>
      <c r="R1598" t="n">
        <v>37.14</v>
      </c>
      <c r="S1598" t="n">
        <v>37.14</v>
      </c>
      <c r="T1598" t="n">
        <v>2.36</v>
      </c>
      <c r="U1598" t="n">
        <v>2.36</v>
      </c>
      <c r="V1598" t="n">
        <v>35.83</v>
      </c>
      <c r="W1598" t="n">
        <v>35.83</v>
      </c>
      <c r="X1598" t="n">
        <v>3.1</v>
      </c>
      <c r="Y1598" t="n">
        <v>3.1</v>
      </c>
      <c r="Z1598" t="n">
        <v>7.01</v>
      </c>
      <c r="AA1598" t="n">
        <v>7.01</v>
      </c>
      <c r="AB1598" t="n">
        <v>11.82</v>
      </c>
      <c r="AC1598" t="n">
        <v>11.81</v>
      </c>
      <c r="AD1598" t="n">
        <v>11.810000000000002</v>
      </c>
      <c r="AE1598" t="n">
        <v>0.009999999999990905</v>
      </c>
      <c r="AF1598" t="n">
        <v>0.0</v>
      </c>
      <c r="AG1598" t="n">
        <v>0.0</v>
      </c>
      <c r="AH1598" t="n">
        <v>0.0</v>
      </c>
      <c r="AI1598" t="n">
        <v>0.0</v>
      </c>
      <c r="AJ1598" t="n">
        <v>0.0</v>
      </c>
      <c r="AK1598" t="n">
        <v>0.009999999999999787</v>
      </c>
      <c r="AL1598" t="inlineStr">
        <is>
          <t>unreconciled</t>
        </is>
      </c>
      <c r="AM1598" t="inlineStr">
        <is>
          <t>Order Amount Mismatch (POS&gt;3PO)</t>
        </is>
      </c>
      <c r="AN1598" t="n">
        <v>11.81</v>
      </c>
      <c r="AO1598" t="n">
        <f>ROUND(P1598*100/H1598,2)</f>
        <v>0.0</v>
      </c>
      <c r="AP1598" t="n">
        <f>ROUND(Q1598*100/I1598,2)</f>
        <v>0.0</v>
      </c>
      <c r="AQ1598"/>
      <c r="AR1598"/>
      <c r="AS1598" t="n">
        <v>0.0</v>
      </c>
    </row>
    <row r="1599">
      <c r="A1599" s="1" t="n">
        <v>45235.0</v>
      </c>
      <c r="B1599" s="2" t="n">
        <v>45235.61555555555</v>
      </c>
      <c r="C1599" t="inlineStr">
        <is>
          <t>3140023012059798</t>
        </is>
      </c>
      <c r="D1599" t="inlineStr">
        <is>
          <t>POS0012</t>
        </is>
      </c>
      <c r="E1599" t="inlineStr">
        <is>
          <t>90</t>
        </is>
      </c>
      <c r="F1599" t="inlineStr">
        <is>
          <t>0023</t>
        </is>
      </c>
      <c r="G1599" t="inlineStr">
        <is>
          <t>5316070880</t>
        </is>
      </c>
      <c r="H1599" t="n">
        <v>198.0</v>
      </c>
      <c r="I1599" t="n">
        <v>188.57</v>
      </c>
      <c r="J1599" t="n">
        <v>151.43</v>
      </c>
      <c r="K1599" t="inlineStr">
        <is>
          <t>sale</t>
        </is>
      </c>
      <c r="L1599" t="inlineStr">
        <is>
          <t/>
        </is>
      </c>
      <c r="M1599" t="inlineStr">
        <is>
          <t/>
        </is>
      </c>
      <c r="N1599" t="n">
        <v>0.0</v>
      </c>
      <c r="O1599" t="n">
        <v>0.0</v>
      </c>
      <c r="P1599" t="n">
        <v>151.59</v>
      </c>
      <c r="Q1599" t="n">
        <v>151.57</v>
      </c>
      <c r="R1599" t="n">
        <v>37.14</v>
      </c>
      <c r="S1599" t="n">
        <v>37.14</v>
      </c>
      <c r="T1599" t="n">
        <v>1.89</v>
      </c>
      <c r="U1599" t="n">
        <v>1.89</v>
      </c>
      <c r="V1599" t="n">
        <v>27.26</v>
      </c>
      <c r="W1599" t="n">
        <v>27.26</v>
      </c>
      <c r="X1599" t="n">
        <v>2.48</v>
      </c>
      <c r="Y1599" t="n">
        <v>2.48</v>
      </c>
      <c r="Z1599" t="n">
        <v>5.35</v>
      </c>
      <c r="AA1599" t="n">
        <v>5.36</v>
      </c>
      <c r="AB1599" t="n">
        <v>9.42</v>
      </c>
      <c r="AC1599" t="n">
        <v>9.43</v>
      </c>
      <c r="AD1599" t="n">
        <v>9.430000000000007</v>
      </c>
      <c r="AE1599" t="n">
        <v>0.020000000000010232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-0.010000000000000675</v>
      </c>
      <c r="AK1599" t="n">
        <v>-0.009999999999999787</v>
      </c>
      <c r="AL1599" t="inlineStr">
        <is>
          <t>unreconciled</t>
        </is>
      </c>
      <c r="AM1599" t="inlineStr">
        <is>
          <t>Order Amount Mismatch (POS&gt;3PO)</t>
        </is>
      </c>
      <c r="AN1599" t="n">
        <v>9.43</v>
      </c>
      <c r="AO1599" t="n">
        <f>ROUND(P1599*100/H1599,2)</f>
        <v>0.0</v>
      </c>
      <c r="AP1599" t="n">
        <f>ROUND(Q1599*100/I1599,2)</f>
        <v>0.0</v>
      </c>
      <c r="AQ1599"/>
      <c r="AR1599"/>
      <c r="AS1599" t="n">
        <v>0.0</v>
      </c>
    </row>
    <row r="1600">
      <c r="A1600" s="1" t="n">
        <v>45234.0</v>
      </c>
      <c r="B1600" s="2" t="n">
        <v>45235.027708333335</v>
      </c>
      <c r="C1600" t="inlineStr">
        <is>
          <t>3140094012085912</t>
        </is>
      </c>
      <c r="D1600" t="inlineStr">
        <is>
          <t>POS0012</t>
        </is>
      </c>
      <c r="E1600" t="inlineStr">
        <is>
          <t>27</t>
        </is>
      </c>
      <c r="F1600" t="inlineStr">
        <is>
          <t>0094</t>
        </is>
      </c>
      <c r="G1600" t="inlineStr">
        <is>
          <t>5316071629</t>
        </is>
      </c>
      <c r="H1600" t="n">
        <v>519.0</v>
      </c>
      <c r="I1600" t="n">
        <v>494.28</v>
      </c>
      <c r="J1600" t="n">
        <v>457.14</v>
      </c>
      <c r="K1600" t="inlineStr">
        <is>
          <t>sale</t>
        </is>
      </c>
      <c r="L1600" t="inlineStr">
        <is>
          <t/>
        </is>
      </c>
      <c r="M1600" t="inlineStr">
        <is>
          <t/>
        </is>
      </c>
      <c r="N1600" t="n">
        <v>0.0</v>
      </c>
      <c r="O1600" t="n">
        <v>0.0</v>
      </c>
      <c r="P1600" t="n">
        <v>384.58</v>
      </c>
      <c r="Q1600" t="n">
        <v>384.58</v>
      </c>
      <c r="R1600" t="n">
        <v>37.14</v>
      </c>
      <c r="S1600" t="n">
        <v>37.14</v>
      </c>
      <c r="T1600" t="n">
        <v>4.94</v>
      </c>
      <c r="U1600" t="n">
        <v>4.94</v>
      </c>
      <c r="V1600" t="n">
        <v>82.29</v>
      </c>
      <c r="W1600" t="n">
        <v>82.29</v>
      </c>
      <c r="X1600" t="n">
        <v>6.49</v>
      </c>
      <c r="Y1600" t="n">
        <v>6.49</v>
      </c>
      <c r="Z1600" t="n">
        <v>15.98</v>
      </c>
      <c r="AA1600" t="n">
        <v>15.98</v>
      </c>
      <c r="AB1600" t="n">
        <v>24.72</v>
      </c>
      <c r="AC1600" t="n">
        <v>24.72</v>
      </c>
      <c r="AD1600" t="n">
        <v>24.720000000000027</v>
      </c>
      <c r="AE1600" t="n">
        <v>0.0</v>
      </c>
      <c r="AF1600" t="n">
        <v>0.0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0.0</v>
      </c>
      <c r="AL1600" t="inlineStr">
        <is>
          <t>unreconciled</t>
        </is>
      </c>
      <c r="AM1600" t="inlineStr">
        <is>
          <t>Order Amount Mismatch (POS&gt;3PO)</t>
        </is>
      </c>
      <c r="AN1600" t="n">
        <v>24.72</v>
      </c>
      <c r="AO1600" t="n">
        <f>ROUND(P1600*100/H1600,2)</f>
        <v>0.0</v>
      </c>
      <c r="AP1600" t="n">
        <f>ROUND(Q1600*100/I1600,2)</f>
        <v>0.0</v>
      </c>
      <c r="AQ1600"/>
      <c r="AR1600"/>
      <c r="AS1600" t="n">
        <v>0.0</v>
      </c>
    </row>
    <row r="1601">
      <c r="A1601" s="1" t="n">
        <v>45235.0</v>
      </c>
      <c r="B1601" s="2" t="n">
        <v>45235.48394675926</v>
      </c>
      <c r="C1601" t="inlineStr">
        <is>
          <t>3140094012085951</t>
        </is>
      </c>
      <c r="D1601" t="inlineStr">
        <is>
          <t>POS0012</t>
        </is>
      </c>
      <c r="E1601" t="inlineStr">
        <is>
          <t>66</t>
        </is>
      </c>
      <c r="F1601" t="inlineStr">
        <is>
          <t>0094</t>
        </is>
      </c>
      <c r="G1601" t="inlineStr">
        <is>
          <t>5316076779</t>
        </is>
      </c>
      <c r="H1601" t="n">
        <v>371.0</v>
      </c>
      <c r="I1601" t="n">
        <v>353.33</v>
      </c>
      <c r="J1601" t="n">
        <v>316.19</v>
      </c>
      <c r="K1601" t="inlineStr">
        <is>
          <t>sale</t>
        </is>
      </c>
      <c r="L1601" t="inlineStr">
        <is>
          <t/>
        </is>
      </c>
      <c r="M1601" t="inlineStr">
        <is>
          <t/>
        </is>
      </c>
      <c r="N1601" t="n">
        <v>0.0</v>
      </c>
      <c r="O1601" t="n">
        <v>0.0</v>
      </c>
      <c r="P1601" t="n">
        <v>277.17</v>
      </c>
      <c r="Q1601" t="n">
        <v>277.16</v>
      </c>
      <c r="R1601" t="n">
        <v>37.14</v>
      </c>
      <c r="S1601" t="n">
        <v>37.14</v>
      </c>
      <c r="T1601" t="n">
        <v>3.53</v>
      </c>
      <c r="U1601" t="n">
        <v>3.53</v>
      </c>
      <c r="V1601" t="n">
        <v>56.91</v>
      </c>
      <c r="W1601" t="n">
        <v>56.91</v>
      </c>
      <c r="X1601" t="n">
        <v>4.64</v>
      </c>
      <c r="Y1601" t="n">
        <v>4.64</v>
      </c>
      <c r="Z1601" t="n">
        <v>11.08</v>
      </c>
      <c r="AA1601" t="n">
        <v>11.08</v>
      </c>
      <c r="AB1601" t="n">
        <v>17.66</v>
      </c>
      <c r="AC1601" t="n">
        <v>17.67</v>
      </c>
      <c r="AD1601" t="n">
        <v>17.670000000000016</v>
      </c>
      <c r="AE1601" t="n">
        <v>0.009999999999990905</v>
      </c>
      <c r="AF1601" t="n">
        <v>0.0</v>
      </c>
      <c r="AG1601" t="n">
        <v>0.0</v>
      </c>
      <c r="AH1601" t="n">
        <v>0.0</v>
      </c>
      <c r="AI1601" t="n">
        <v>0.0</v>
      </c>
      <c r="AJ1601" t="n">
        <v>0.0</v>
      </c>
      <c r="AK1601" t="n">
        <v>-0.010000000000001563</v>
      </c>
      <c r="AL1601" t="inlineStr">
        <is>
          <t>unreconciled</t>
        </is>
      </c>
      <c r="AM1601" t="inlineStr">
        <is>
          <t>Order Amount Mismatch (POS&gt;3PO)</t>
        </is>
      </c>
      <c r="AN1601" t="n">
        <v>17.67</v>
      </c>
      <c r="AO1601" t="n">
        <f>ROUND(P1601*100/H1601,2)</f>
        <v>0.0</v>
      </c>
      <c r="AP1601" t="n">
        <f>ROUND(Q1601*100/I1601,2)</f>
        <v>0.0</v>
      </c>
      <c r="AQ1601"/>
      <c r="AR1601"/>
      <c r="AS1601" t="n">
        <v>0.0</v>
      </c>
    </row>
    <row r="1602">
      <c r="A1602" s="1" t="n">
        <v>45235.0</v>
      </c>
      <c r="B1602" s="2" t="n">
        <v>45235.53298611111</v>
      </c>
      <c r="C1602" t="inlineStr">
        <is>
          <t>3140094012085972</t>
        </is>
      </c>
      <c r="D1602" t="inlineStr">
        <is>
          <t>POS0012</t>
        </is>
      </c>
      <c r="E1602" t="inlineStr">
        <is>
          <t>87</t>
        </is>
      </c>
      <c r="F1602" t="inlineStr">
        <is>
          <t>0094</t>
        </is>
      </c>
      <c r="G1602" t="inlineStr">
        <is>
          <t>5316080405</t>
        </is>
      </c>
      <c r="H1602" t="n">
        <v>255.0</v>
      </c>
      <c r="I1602" t="n">
        <v>242.86</v>
      </c>
      <c r="J1602" t="n">
        <v>205.72</v>
      </c>
      <c r="K1602" t="inlineStr">
        <is>
          <t>sale</t>
        </is>
      </c>
      <c r="L1602" t="inlineStr">
        <is>
          <t/>
        </is>
      </c>
      <c r="M1602" t="inlineStr">
        <is>
          <t/>
        </is>
      </c>
      <c r="N1602" t="n">
        <v>0.0</v>
      </c>
      <c r="O1602" t="n">
        <v>0.0</v>
      </c>
      <c r="P1602" t="n">
        <v>192.97</v>
      </c>
      <c r="Q1602" t="n">
        <v>192.95</v>
      </c>
      <c r="R1602" t="n">
        <v>37.14</v>
      </c>
      <c r="S1602" t="n">
        <v>37.14</v>
      </c>
      <c r="T1602" t="n">
        <v>2.43</v>
      </c>
      <c r="U1602" t="n">
        <v>2.43</v>
      </c>
      <c r="V1602" t="n">
        <v>37.03</v>
      </c>
      <c r="W1602" t="n">
        <v>37.03</v>
      </c>
      <c r="X1602" t="n">
        <v>3.19</v>
      </c>
      <c r="Y1602" t="n">
        <v>3.19</v>
      </c>
      <c r="Z1602" t="n">
        <v>7.24</v>
      </c>
      <c r="AA1602" t="n">
        <v>7.24</v>
      </c>
      <c r="AB1602" t="n">
        <v>12.14</v>
      </c>
      <c r="AC1602" t="n">
        <v>12.14</v>
      </c>
      <c r="AD1602" t="n">
        <v>12.139999999999986</v>
      </c>
      <c r="AE1602" t="n">
        <v>0.020000000000010232</v>
      </c>
      <c r="AF1602" t="n">
        <v>0.0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0.0</v>
      </c>
      <c r="AL1602" t="inlineStr">
        <is>
          <t>unreconciled</t>
        </is>
      </c>
      <c r="AM1602" t="inlineStr">
        <is>
          <t>Order Amount Mismatch (POS&gt;3PO)</t>
        </is>
      </c>
      <c r="AN1602" t="n">
        <v>12.14</v>
      </c>
      <c r="AO1602" t="n">
        <f>ROUND(P1602*100/H1602,2)</f>
        <v>0.0</v>
      </c>
      <c r="AP1602" t="n">
        <f>ROUND(Q1602*100/I1602,2)</f>
        <v>0.0</v>
      </c>
      <c r="AQ1602"/>
      <c r="AR1602"/>
      <c r="AS1602" t="n">
        <v>0.0</v>
      </c>
    </row>
    <row r="1603">
      <c r="A1603" s="1" t="n">
        <v>45234.0</v>
      </c>
      <c r="B1603" s="2" t="n">
        <v>45234.86568287037</v>
      </c>
      <c r="C1603" t="inlineStr">
        <is>
          <t>3140023012059614</t>
        </is>
      </c>
      <c r="D1603" t="inlineStr">
        <is>
          <t>POS0012</t>
        </is>
      </c>
      <c r="E1603" t="inlineStr">
        <is>
          <t>06</t>
        </is>
      </c>
      <c r="F1603" t="inlineStr">
        <is>
          <t>0023</t>
        </is>
      </c>
      <c r="G1603" t="inlineStr">
        <is>
          <t>5316080652</t>
        </is>
      </c>
      <c r="H1603" t="n">
        <v>361.0</v>
      </c>
      <c r="I1603" t="n">
        <v>343.8</v>
      </c>
      <c r="J1603" t="n">
        <v>306.66</v>
      </c>
      <c r="K1603" t="inlineStr">
        <is>
          <t>sale</t>
        </is>
      </c>
      <c r="L1603" t="inlineStr">
        <is>
          <t/>
        </is>
      </c>
      <c r="M1603" t="inlineStr">
        <is>
          <t/>
        </is>
      </c>
      <c r="N1603" t="n">
        <v>0.0</v>
      </c>
      <c r="O1603" t="n">
        <v>0.0</v>
      </c>
      <c r="P1603" t="n">
        <v>269.9</v>
      </c>
      <c r="Q1603" t="n">
        <v>269.89</v>
      </c>
      <c r="R1603" t="n">
        <v>37.14</v>
      </c>
      <c r="S1603" t="n">
        <v>37.14</v>
      </c>
      <c r="T1603" t="n">
        <v>3.44</v>
      </c>
      <c r="U1603" t="n">
        <v>3.44</v>
      </c>
      <c r="V1603" t="n">
        <v>55.2</v>
      </c>
      <c r="W1603" t="n">
        <v>55.2</v>
      </c>
      <c r="X1603" t="n">
        <v>4.51</v>
      </c>
      <c r="Y1603" t="n">
        <v>4.51</v>
      </c>
      <c r="Z1603" t="n">
        <v>10.75</v>
      </c>
      <c r="AA1603" t="n">
        <v>10.75</v>
      </c>
      <c r="AB1603" t="n">
        <v>17.2</v>
      </c>
      <c r="AC1603" t="n">
        <v>17.19</v>
      </c>
      <c r="AD1603" t="n">
        <v>17.19999999999999</v>
      </c>
      <c r="AE1603" t="n">
        <v>0.009999999999990905</v>
      </c>
      <c r="AF1603" t="n">
        <v>0.0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0.00999999999999801</v>
      </c>
      <c r="AL1603" t="inlineStr">
        <is>
          <t>unreconciled</t>
        </is>
      </c>
      <c r="AM1603" t="inlineStr">
        <is>
          <t>Order Amount Mismatch (POS&gt;3PO)</t>
        </is>
      </c>
      <c r="AN1603" t="n">
        <v>17.2</v>
      </c>
      <c r="AO1603" t="n">
        <f>ROUND(P1603*100/H1603,2)</f>
        <v>0.0</v>
      </c>
      <c r="AP1603" t="n">
        <f>ROUND(Q1603*100/I1603,2)</f>
        <v>0.0</v>
      </c>
      <c r="AQ1603"/>
      <c r="AR1603"/>
      <c r="AS1603" t="n">
        <v>0.0</v>
      </c>
    </row>
    <row r="1604">
      <c r="A1604" s="1" t="n">
        <v>45235.0</v>
      </c>
      <c r="B1604" s="2" t="n">
        <v>45235.70292824074</v>
      </c>
      <c r="C1604" t="inlineStr">
        <is>
          <t>3140094012086102</t>
        </is>
      </c>
      <c r="D1604" t="inlineStr">
        <is>
          <t>POS0012</t>
        </is>
      </c>
      <c r="E1604" t="inlineStr">
        <is>
          <t>17</t>
        </is>
      </c>
      <c r="F1604" t="inlineStr">
        <is>
          <t>0094</t>
        </is>
      </c>
      <c r="G1604" t="inlineStr">
        <is>
          <t>5316083527</t>
        </is>
      </c>
      <c r="H1604" t="n">
        <v>500.00000000000006</v>
      </c>
      <c r="I1604" t="n">
        <v>476.2</v>
      </c>
      <c r="J1604" t="n">
        <v>439.06</v>
      </c>
      <c r="K1604" t="inlineStr">
        <is>
          <t>sale</t>
        </is>
      </c>
      <c r="L1604" t="inlineStr">
        <is>
          <t/>
        </is>
      </c>
      <c r="M1604" t="inlineStr">
        <is>
          <t/>
        </is>
      </c>
      <c r="N1604" t="n">
        <v>0.0</v>
      </c>
      <c r="O1604" t="n">
        <v>0.0</v>
      </c>
      <c r="P1604" t="n">
        <v>370.81</v>
      </c>
      <c r="Q1604" t="n">
        <v>370.8</v>
      </c>
      <c r="R1604" t="n">
        <v>37.14</v>
      </c>
      <c r="S1604" t="n">
        <v>37.14</v>
      </c>
      <c r="T1604" t="n">
        <v>4.76</v>
      </c>
      <c r="U1604" t="n">
        <v>4.76</v>
      </c>
      <c r="V1604" t="n">
        <v>79.03</v>
      </c>
      <c r="W1604" t="n">
        <v>79.03</v>
      </c>
      <c r="X1604" t="n">
        <v>6.25</v>
      </c>
      <c r="Y1604" t="n">
        <v>6.25</v>
      </c>
      <c r="Z1604" t="n">
        <v>15.35</v>
      </c>
      <c r="AA1604" t="n">
        <v>15.35</v>
      </c>
      <c r="AB1604" t="n">
        <v>23.82</v>
      </c>
      <c r="AC1604" t="n">
        <v>23.81</v>
      </c>
      <c r="AD1604" t="n">
        <v>23.800000000000068</v>
      </c>
      <c r="AE1604" t="n">
        <v>0.009999999999990905</v>
      </c>
      <c r="AF1604" t="n">
        <v>0.0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0.010000000000001563</v>
      </c>
      <c r="AL1604" t="inlineStr">
        <is>
          <t>unreconciled</t>
        </is>
      </c>
      <c r="AM1604" t="inlineStr">
        <is>
          <t>Order Amount Mismatch (POS&gt;3PO)</t>
        </is>
      </c>
      <c r="AN1604" t="n">
        <v>23.8</v>
      </c>
      <c r="AO1604" t="n">
        <f>ROUND(P1604*100/H1604,2)</f>
        <v>0.0</v>
      </c>
      <c r="AP1604" t="n">
        <f>ROUND(Q1604*100/I1604,2)</f>
        <v>0.0</v>
      </c>
      <c r="AQ1604"/>
      <c r="AR1604"/>
      <c r="AS1604" t="n">
        <v>0.0</v>
      </c>
    </row>
    <row r="1605">
      <c r="A1605" s="1" t="n">
        <v>45235.0</v>
      </c>
      <c r="B1605" s="2" t="n">
        <v>45235.97482638889</v>
      </c>
      <c r="C1605" t="inlineStr">
        <is>
          <t>3140094012086384</t>
        </is>
      </c>
      <c r="D1605" t="inlineStr">
        <is>
          <t>POS0012</t>
        </is>
      </c>
      <c r="E1605" t="inlineStr">
        <is>
          <t>99</t>
        </is>
      </c>
      <c r="F1605" t="inlineStr">
        <is>
          <t>0094</t>
        </is>
      </c>
      <c r="G1605" t="inlineStr">
        <is>
          <t>5316087870</t>
        </is>
      </c>
      <c r="H1605" t="n">
        <v>705.0</v>
      </c>
      <c r="I1605" t="n">
        <v>671.44</v>
      </c>
      <c r="J1605" t="n">
        <v>634.3</v>
      </c>
      <c r="K1605" t="inlineStr">
        <is>
          <t>sale</t>
        </is>
      </c>
      <c r="L1605" t="inlineStr">
        <is>
          <t/>
        </is>
      </c>
      <c r="M1605" t="inlineStr">
        <is>
          <t/>
        </is>
      </c>
      <c r="N1605" t="n">
        <v>0.0</v>
      </c>
      <c r="O1605" t="n">
        <v>0.0</v>
      </c>
      <c r="P1605" t="n">
        <v>519.61</v>
      </c>
      <c r="Q1605" t="n">
        <v>519.6</v>
      </c>
      <c r="R1605" t="n">
        <v>37.14</v>
      </c>
      <c r="S1605" t="n">
        <v>37.14</v>
      </c>
      <c r="T1605" t="n">
        <v>6.71</v>
      </c>
      <c r="U1605" t="n">
        <v>6.71</v>
      </c>
      <c r="V1605" t="n">
        <v>114.17</v>
      </c>
      <c r="W1605" t="n">
        <v>114.17</v>
      </c>
      <c r="X1605" t="n">
        <v>8.81</v>
      </c>
      <c r="Y1605" t="n">
        <v>8.81</v>
      </c>
      <c r="Z1605" t="n">
        <v>22.14</v>
      </c>
      <c r="AA1605" t="n">
        <v>22.14</v>
      </c>
      <c r="AB1605" t="n">
        <v>33.58</v>
      </c>
      <c r="AC1605" t="n">
        <v>33.57</v>
      </c>
      <c r="AD1605" t="n">
        <v>33.559999999999945</v>
      </c>
      <c r="AE1605" t="n">
        <v>0.009999999999990905</v>
      </c>
      <c r="AF1605" t="n">
        <v>0.0</v>
      </c>
      <c r="AG1605" t="n">
        <v>0.0</v>
      </c>
      <c r="AH1605" t="n">
        <v>0.0</v>
      </c>
      <c r="AI1605" t="n">
        <v>0.0</v>
      </c>
      <c r="AJ1605" t="n">
        <v>0.0</v>
      </c>
      <c r="AK1605" t="n">
        <v>0.00999999999999801</v>
      </c>
      <c r="AL1605" t="inlineStr">
        <is>
          <t>unreconciled</t>
        </is>
      </c>
      <c r="AM1605" t="inlineStr">
        <is>
          <t>Order Amount Mismatch (POS&gt;3PO)</t>
        </is>
      </c>
      <c r="AN1605" t="n">
        <v>33.56</v>
      </c>
      <c r="AO1605" t="n">
        <f>ROUND(P1605*100/H1605,2)</f>
        <v>0.0</v>
      </c>
      <c r="AP1605" t="n">
        <f>ROUND(Q1605*100/I1605,2)</f>
        <v>0.0</v>
      </c>
      <c r="AQ1605"/>
      <c r="AR1605"/>
      <c r="AS1605" t="n">
        <v>0.0</v>
      </c>
    </row>
    <row r="1606">
      <c r="A1606" s="1" t="n">
        <v>45235.0</v>
      </c>
      <c r="B1606" s="2" t="n">
        <v>45235.83988425926</v>
      </c>
      <c r="C1606" t="inlineStr">
        <is>
          <t>3140094012086249</t>
        </is>
      </c>
      <c r="D1606" t="inlineStr">
        <is>
          <t>POS0012</t>
        </is>
      </c>
      <c r="E1606" t="inlineStr">
        <is>
          <t>64</t>
        </is>
      </c>
      <c r="F1606" t="inlineStr">
        <is>
          <t>0094</t>
        </is>
      </c>
      <c r="G1606" t="inlineStr">
        <is>
          <t>5316088800</t>
        </is>
      </c>
      <c r="H1606" t="n">
        <v>554.0</v>
      </c>
      <c r="I1606" t="n">
        <v>527.62</v>
      </c>
      <c r="J1606" t="n">
        <v>490.48</v>
      </c>
      <c r="K1606" t="inlineStr">
        <is>
          <t>sale</t>
        </is>
      </c>
      <c r="L1606" t="inlineStr">
        <is>
          <t/>
        </is>
      </c>
      <c r="M1606" t="inlineStr">
        <is>
          <t/>
        </is>
      </c>
      <c r="N1606" t="n">
        <v>0.0</v>
      </c>
      <c r="O1606" t="n">
        <v>0.0</v>
      </c>
      <c r="P1606" t="n">
        <v>409.98</v>
      </c>
      <c r="Q1606" t="n">
        <v>409.97</v>
      </c>
      <c r="R1606" t="n">
        <v>37.14</v>
      </c>
      <c r="S1606" t="n">
        <v>37.14</v>
      </c>
      <c r="T1606" t="n">
        <v>5.28</v>
      </c>
      <c r="U1606" t="n">
        <v>5.28</v>
      </c>
      <c r="V1606" t="n">
        <v>88.29</v>
      </c>
      <c r="W1606" t="n">
        <v>88.29</v>
      </c>
      <c r="X1606" t="n">
        <v>6.93</v>
      </c>
      <c r="Y1606" t="n">
        <v>6.92</v>
      </c>
      <c r="Z1606" t="n">
        <v>17.14</v>
      </c>
      <c r="AA1606" t="n">
        <v>17.14</v>
      </c>
      <c r="AB1606" t="n">
        <v>26.38</v>
      </c>
      <c r="AC1606" t="n">
        <v>26.38</v>
      </c>
      <c r="AD1606" t="n">
        <v>26.379999999999995</v>
      </c>
      <c r="AE1606" t="n">
        <v>0.009999999999990905</v>
      </c>
      <c r="AF1606" t="n">
        <v>0.0</v>
      </c>
      <c r="AG1606" t="n">
        <v>0.0</v>
      </c>
      <c r="AH1606" t="n">
        <v>0.0</v>
      </c>
      <c r="AI1606" t="n">
        <v>0.009999999999999787</v>
      </c>
      <c r="AJ1606" t="n">
        <v>0.0</v>
      </c>
      <c r="AK1606" t="n">
        <v>0.0</v>
      </c>
      <c r="AL1606" t="inlineStr">
        <is>
          <t>unreconciled</t>
        </is>
      </c>
      <c r="AM1606" t="inlineStr">
        <is>
          <t>Order Amount Mismatch (POS&gt;3PO)</t>
        </is>
      </c>
      <c r="AN1606" t="n">
        <v>26.38</v>
      </c>
      <c r="AO1606" t="n">
        <f>ROUND(P1606*100/H1606,2)</f>
        <v>0.0</v>
      </c>
      <c r="AP1606" t="n">
        <f>ROUND(Q1606*100/I1606,2)</f>
        <v>0.0</v>
      </c>
      <c r="AQ1606"/>
      <c r="AR1606"/>
      <c r="AS1606" t="n">
        <v>0.0</v>
      </c>
    </row>
    <row r="1607">
      <c r="A1607" s="1" t="n">
        <v>45234.0</v>
      </c>
      <c r="B1607" s="2" t="n">
        <v>45234.85563657407</v>
      </c>
      <c r="C1607" t="inlineStr">
        <is>
          <t>3140094012085734</t>
        </is>
      </c>
      <c r="D1607" t="inlineStr">
        <is>
          <t>POS0012</t>
        </is>
      </c>
      <c r="E1607" t="inlineStr">
        <is>
          <t>49</t>
        </is>
      </c>
      <c r="F1607" t="inlineStr">
        <is>
          <t>0094</t>
        </is>
      </c>
      <c r="G1607" t="inlineStr">
        <is>
          <t>5316092715</t>
        </is>
      </c>
      <c r="H1607" t="n">
        <v>718.0</v>
      </c>
      <c r="I1607" t="n">
        <v>683.81</v>
      </c>
      <c r="J1607" t="n">
        <v>646.67</v>
      </c>
      <c r="K1607" t="inlineStr">
        <is>
          <t>sale</t>
        </is>
      </c>
      <c r="L1607" t="inlineStr">
        <is>
          <t/>
        </is>
      </c>
      <c r="M1607" t="inlineStr">
        <is>
          <t/>
        </is>
      </c>
      <c r="N1607" t="n">
        <v>0.0</v>
      </c>
      <c r="O1607" t="n">
        <v>0.0</v>
      </c>
      <c r="P1607" t="n">
        <v>529.02</v>
      </c>
      <c r="Q1607" t="n">
        <v>529.01</v>
      </c>
      <c r="R1607" t="n">
        <v>37.14</v>
      </c>
      <c r="S1607" t="n">
        <v>37.14</v>
      </c>
      <c r="T1607" t="n">
        <v>6.84</v>
      </c>
      <c r="U1607" t="n">
        <v>6.84</v>
      </c>
      <c r="V1607" t="n">
        <v>116.4</v>
      </c>
      <c r="W1607" t="n">
        <v>116.4</v>
      </c>
      <c r="X1607" t="n">
        <v>8.98</v>
      </c>
      <c r="Y1607" t="n">
        <v>8.98</v>
      </c>
      <c r="Z1607" t="n">
        <v>22.57</v>
      </c>
      <c r="AA1607" t="n">
        <v>22.57</v>
      </c>
      <c r="AB1607" t="n">
        <v>34.2</v>
      </c>
      <c r="AC1607" t="n">
        <v>34.19</v>
      </c>
      <c r="AD1607" t="n">
        <v>34.190000000000055</v>
      </c>
      <c r="AE1607" t="n">
        <v>0.009999999999990905</v>
      </c>
      <c r="AF1607" t="n">
        <v>0.0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0.010000000000005116</v>
      </c>
      <c r="AL1607" t="inlineStr">
        <is>
          <t>unreconciled</t>
        </is>
      </c>
      <c r="AM1607" t="inlineStr">
        <is>
          <t>Order Amount Mismatch (POS&gt;3PO)</t>
        </is>
      </c>
      <c r="AN1607" t="n">
        <v>34.19</v>
      </c>
      <c r="AO1607" t="n">
        <f>ROUND(P1607*100/H1607,2)</f>
        <v>0.0</v>
      </c>
      <c r="AP1607" t="n">
        <f>ROUND(Q1607*100/I1607,2)</f>
        <v>0.0</v>
      </c>
      <c r="AQ1607"/>
      <c r="AR1607"/>
      <c r="AS1607" t="n">
        <v>0.0</v>
      </c>
    </row>
    <row r="1608">
      <c r="A1608" s="1" t="n">
        <v>45234.0</v>
      </c>
      <c r="B1608" s="2" t="n">
        <v>45234.71538194444</v>
      </c>
      <c r="C1608" t="inlineStr">
        <is>
          <t>3140023012059539</t>
        </is>
      </c>
      <c r="D1608" t="inlineStr">
        <is>
          <t>POS0012</t>
        </is>
      </c>
      <c r="E1608" t="inlineStr">
        <is>
          <t>31</t>
        </is>
      </c>
      <c r="F1608" t="inlineStr">
        <is>
          <t>0023</t>
        </is>
      </c>
      <c r="G1608" t="inlineStr">
        <is>
          <t>5316094043</t>
        </is>
      </c>
      <c r="H1608" t="n">
        <v>292.0</v>
      </c>
      <c r="I1608" t="n">
        <v>278.1</v>
      </c>
      <c r="J1608" t="n">
        <v>240.96</v>
      </c>
      <c r="K1608" t="inlineStr">
        <is>
          <t>sale</t>
        </is>
      </c>
      <c r="L1608" t="inlineStr">
        <is>
          <t/>
        </is>
      </c>
      <c r="M1608" t="inlineStr">
        <is>
          <t/>
        </is>
      </c>
      <c r="N1608" t="n">
        <v>0.0</v>
      </c>
      <c r="O1608" t="n">
        <v>0.0</v>
      </c>
      <c r="P1608" t="n">
        <v>219.84</v>
      </c>
      <c r="Q1608" t="n">
        <v>219.82</v>
      </c>
      <c r="R1608" t="n">
        <v>37.14</v>
      </c>
      <c r="S1608" t="n">
        <v>37.14</v>
      </c>
      <c r="T1608" t="n">
        <v>2.78</v>
      </c>
      <c r="U1608" t="n">
        <v>2.78</v>
      </c>
      <c r="V1608" t="n">
        <v>43.37</v>
      </c>
      <c r="W1608" t="n">
        <v>43.37</v>
      </c>
      <c r="X1608" t="n">
        <v>3.65</v>
      </c>
      <c r="Y1608" t="n">
        <v>3.65</v>
      </c>
      <c r="Z1608" t="n">
        <v>8.46</v>
      </c>
      <c r="AA1608" t="n">
        <v>8.47</v>
      </c>
      <c r="AB1608" t="n">
        <v>13.9</v>
      </c>
      <c r="AC1608" t="n">
        <v>13.91</v>
      </c>
      <c r="AD1608" t="n">
        <v>13.899999999999977</v>
      </c>
      <c r="AE1608" t="n">
        <v>0.020000000000010232</v>
      </c>
      <c r="AF1608" t="n">
        <v>0.0</v>
      </c>
      <c r="AG1608" t="n">
        <v>0.0</v>
      </c>
      <c r="AH1608" t="n">
        <v>0.0</v>
      </c>
      <c r="AI1608" t="n">
        <v>0.0</v>
      </c>
      <c r="AJ1608" t="n">
        <v>-0.009999999999999787</v>
      </c>
      <c r="AK1608" t="n">
        <v>-0.009999999999999787</v>
      </c>
      <c r="AL1608" t="inlineStr">
        <is>
          <t>unreconciled</t>
        </is>
      </c>
      <c r="AM1608" t="inlineStr">
        <is>
          <t>Order Amount Mismatch (POS&gt;3PO)</t>
        </is>
      </c>
      <c r="AN1608" t="n">
        <v>13.9</v>
      </c>
      <c r="AO1608" t="n">
        <f>ROUND(P1608*100/H1608,2)</f>
        <v>0.0</v>
      </c>
      <c r="AP1608" t="n">
        <f>ROUND(Q1608*100/I1608,2)</f>
        <v>0.0</v>
      </c>
      <c r="AQ1608"/>
      <c r="AR1608"/>
      <c r="AS1608" t="n">
        <v>0.0</v>
      </c>
    </row>
    <row r="1609">
      <c r="A1609" s="1" t="n">
        <v>45235.0</v>
      </c>
      <c r="B1609" s="2" t="n">
        <v>45235.84663194444</v>
      </c>
      <c r="C1609" t="inlineStr">
        <is>
          <t>3140023012059847</t>
        </is>
      </c>
      <c r="D1609" t="inlineStr">
        <is>
          <t>POS0012</t>
        </is>
      </c>
      <c r="E1609" t="inlineStr">
        <is>
          <t>39</t>
        </is>
      </c>
      <c r="F1609" t="inlineStr">
        <is>
          <t>0023</t>
        </is>
      </c>
      <c r="G1609" t="inlineStr">
        <is>
          <t>5316099241</t>
        </is>
      </c>
      <c r="H1609" t="n">
        <v>219.0</v>
      </c>
      <c r="I1609" t="n">
        <v>208.56</v>
      </c>
      <c r="J1609" t="n">
        <v>171.42</v>
      </c>
      <c r="K1609" t="inlineStr">
        <is>
          <t>sale</t>
        </is>
      </c>
      <c r="L1609" t="inlineStr">
        <is>
          <t/>
        </is>
      </c>
      <c r="M1609" t="inlineStr">
        <is>
          <t/>
        </is>
      </c>
      <c r="N1609" t="n">
        <v>0.0</v>
      </c>
      <c r="O1609" t="n">
        <v>0.0</v>
      </c>
      <c r="P1609" t="n">
        <v>166.82</v>
      </c>
      <c r="Q1609" t="n">
        <v>166.82</v>
      </c>
      <c r="R1609" t="n">
        <v>37.14</v>
      </c>
      <c r="S1609" t="n">
        <v>37.14</v>
      </c>
      <c r="T1609" t="n">
        <v>2.09</v>
      </c>
      <c r="U1609" t="n">
        <v>2.09</v>
      </c>
      <c r="V1609" t="n">
        <v>30.86</v>
      </c>
      <c r="W1609" t="n">
        <v>30.86</v>
      </c>
      <c r="X1609" t="n">
        <v>2.74</v>
      </c>
      <c r="Y1609" t="n">
        <v>2.74</v>
      </c>
      <c r="Z1609" t="n">
        <v>6.05</v>
      </c>
      <c r="AA1609" t="n">
        <v>6.04</v>
      </c>
      <c r="AB1609" t="n">
        <v>10.42</v>
      </c>
      <c r="AC1609" t="n">
        <v>10.43</v>
      </c>
      <c r="AD1609" t="n">
        <v>10.439999999999998</v>
      </c>
      <c r="AE1609" t="n">
        <v>0.0</v>
      </c>
      <c r="AF1609" t="n">
        <v>0.0</v>
      </c>
      <c r="AG1609" t="n">
        <v>0.0</v>
      </c>
      <c r="AH1609" t="n">
        <v>0.0</v>
      </c>
      <c r="AI1609" t="n">
        <v>0.0</v>
      </c>
      <c r="AJ1609" t="n">
        <v>0.009999999999999787</v>
      </c>
      <c r="AK1609" t="n">
        <v>-0.009999999999999787</v>
      </c>
      <c r="AL1609" t="inlineStr">
        <is>
          <t>unreconciled</t>
        </is>
      </c>
      <c r="AM1609" t="inlineStr">
        <is>
          <t>Order Amount Mismatch (POS&gt;3PO)</t>
        </is>
      </c>
      <c r="AN1609" t="n">
        <v>10.44</v>
      </c>
      <c r="AO1609" t="n">
        <f>ROUND(P1609*100/H1609,2)</f>
        <v>0.0</v>
      </c>
      <c r="AP1609" t="n">
        <f>ROUND(Q1609*100/I1609,2)</f>
        <v>0.0</v>
      </c>
      <c r="AQ1609"/>
      <c r="AR1609"/>
      <c r="AS1609" t="n">
        <v>0.0</v>
      </c>
    </row>
    <row r="1610">
      <c r="A1610" s="1" t="n">
        <v>45235.0</v>
      </c>
      <c r="B1610" s="2" t="n">
        <v>45235.9452662037</v>
      </c>
      <c r="C1610" t="inlineStr">
        <is>
          <t>3140094012086363</t>
        </is>
      </c>
      <c r="D1610" t="inlineStr">
        <is>
          <t>POS0012</t>
        </is>
      </c>
      <c r="E1610" t="inlineStr">
        <is>
          <t>78</t>
        </is>
      </c>
      <c r="F1610" t="inlineStr">
        <is>
          <t>0094</t>
        </is>
      </c>
      <c r="G1610" t="inlineStr">
        <is>
          <t>5316113563</t>
        </is>
      </c>
      <c r="H1610" t="n">
        <v>493.0</v>
      </c>
      <c r="I1610" t="n">
        <v>469.52</v>
      </c>
      <c r="J1610" t="n">
        <v>432.38</v>
      </c>
      <c r="K1610" t="inlineStr">
        <is>
          <t>sale</t>
        </is>
      </c>
      <c r="L1610" t="inlineStr">
        <is>
          <t/>
        </is>
      </c>
      <c r="M1610" t="inlineStr">
        <is>
          <t/>
        </is>
      </c>
      <c r="N1610" t="n">
        <v>0.0</v>
      </c>
      <c r="O1610" t="n">
        <v>0.0</v>
      </c>
      <c r="P1610" t="n">
        <v>365.71</v>
      </c>
      <c r="Q1610" t="n">
        <v>365.71</v>
      </c>
      <c r="R1610" t="n">
        <v>37.14</v>
      </c>
      <c r="S1610" t="n">
        <v>37.14</v>
      </c>
      <c r="T1610" t="n">
        <v>4.7</v>
      </c>
      <c r="U1610" t="n">
        <v>4.7</v>
      </c>
      <c r="V1610" t="n">
        <v>77.83</v>
      </c>
      <c r="W1610" t="n">
        <v>77.83</v>
      </c>
      <c r="X1610" t="n">
        <v>6.16</v>
      </c>
      <c r="Y1610" t="n">
        <v>6.16</v>
      </c>
      <c r="Z1610" t="n">
        <v>15.12</v>
      </c>
      <c r="AA1610" t="n">
        <v>15.12</v>
      </c>
      <c r="AB1610" t="n">
        <v>23.48</v>
      </c>
      <c r="AC1610" t="n">
        <v>23.48</v>
      </c>
      <c r="AD1610" t="n">
        <v>23.480000000000018</v>
      </c>
      <c r="AE1610" t="n">
        <v>0.0</v>
      </c>
      <c r="AF1610" t="n">
        <v>0.0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0.0</v>
      </c>
      <c r="AL1610" t="inlineStr">
        <is>
          <t>unreconciled</t>
        </is>
      </c>
      <c r="AM1610" t="inlineStr">
        <is>
          <t>Order Amount Mismatch (POS&gt;3PO)</t>
        </is>
      </c>
      <c r="AN1610" t="n">
        <v>23.48</v>
      </c>
      <c r="AO1610" t="n">
        <f>ROUND(P1610*100/H1610,2)</f>
        <v>0.0</v>
      </c>
      <c r="AP1610" t="n">
        <f>ROUND(Q1610*100/I1610,2)</f>
        <v>0.0</v>
      </c>
      <c r="AQ1610"/>
      <c r="AR1610"/>
      <c r="AS1610" t="n">
        <v>0.0</v>
      </c>
    </row>
    <row r="1611">
      <c r="A1611" s="1" t="n">
        <v>45235.0</v>
      </c>
      <c r="B1611" s="2" t="n">
        <v>45235.577893518515</v>
      </c>
      <c r="C1611" t="inlineStr">
        <is>
          <t>3140023012059775</t>
        </is>
      </c>
      <c r="D1611" t="inlineStr">
        <is>
          <t>POS0012</t>
        </is>
      </c>
      <c r="E1611" t="inlineStr">
        <is>
          <t>67</t>
        </is>
      </c>
      <c r="F1611" t="inlineStr">
        <is>
          <t>0023</t>
        </is>
      </c>
      <c r="G1611" t="inlineStr">
        <is>
          <t>5316116096</t>
        </is>
      </c>
      <c r="H1611" t="n">
        <v>274.0</v>
      </c>
      <c r="I1611" t="n">
        <v>260.95</v>
      </c>
      <c r="J1611" t="n">
        <v>223.81</v>
      </c>
      <c r="K1611" t="inlineStr">
        <is>
          <t>sale</t>
        </is>
      </c>
      <c r="L1611" t="inlineStr">
        <is>
          <t/>
        </is>
      </c>
      <c r="M1611" t="inlineStr">
        <is>
          <t/>
        </is>
      </c>
      <c r="N1611" t="n">
        <v>0.0</v>
      </c>
      <c r="O1611" t="n">
        <v>0.0</v>
      </c>
      <c r="P1611" t="n">
        <v>206.76</v>
      </c>
      <c r="Q1611" t="n">
        <v>206.75</v>
      </c>
      <c r="R1611" t="n">
        <v>37.14</v>
      </c>
      <c r="S1611" t="n">
        <v>37.14</v>
      </c>
      <c r="T1611" t="n">
        <v>2.61</v>
      </c>
      <c r="U1611" t="n">
        <v>2.61</v>
      </c>
      <c r="V1611" t="n">
        <v>40.29</v>
      </c>
      <c r="W1611" t="n">
        <v>40.29</v>
      </c>
      <c r="X1611" t="n">
        <v>3.42</v>
      </c>
      <c r="Y1611" t="n">
        <v>3.42</v>
      </c>
      <c r="Z1611" t="n">
        <v>7.87</v>
      </c>
      <c r="AA1611" t="n">
        <v>7.87</v>
      </c>
      <c r="AB1611" t="n">
        <v>13.04</v>
      </c>
      <c r="AC1611" t="n">
        <v>13.05</v>
      </c>
      <c r="AD1611" t="n">
        <v>13.050000000000011</v>
      </c>
      <c r="AE1611" t="n">
        <v>0.009999999999990905</v>
      </c>
      <c r="AF1611" t="n">
        <v>0.0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-0.010000000000001563</v>
      </c>
      <c r="AL1611" t="inlineStr">
        <is>
          <t>unreconciled</t>
        </is>
      </c>
      <c r="AM1611" t="inlineStr">
        <is>
          <t>Order Amount Mismatch (POS&gt;3PO)</t>
        </is>
      </c>
      <c r="AN1611" t="n">
        <v>13.05</v>
      </c>
      <c r="AO1611" t="n">
        <f>ROUND(P1611*100/H1611,2)</f>
        <v>0.0</v>
      </c>
      <c r="AP1611" t="n">
        <f>ROUND(Q1611*100/I1611,2)</f>
        <v>0.0</v>
      </c>
      <c r="AQ1611"/>
      <c r="AR1611"/>
      <c r="AS1611" t="n">
        <v>0.0</v>
      </c>
    </row>
    <row r="1612">
      <c r="A1612" s="1" t="n">
        <v>45234.0</v>
      </c>
      <c r="B1612" s="2" t="n">
        <v>45234.975590277776</v>
      </c>
      <c r="C1612" t="inlineStr">
        <is>
          <t>3140023012059687</t>
        </is>
      </c>
      <c r="D1612" t="inlineStr">
        <is>
          <t>POS0012</t>
        </is>
      </c>
      <c r="E1612" t="inlineStr">
        <is>
          <t>79</t>
        </is>
      </c>
      <c r="F1612" t="inlineStr">
        <is>
          <t>0023</t>
        </is>
      </c>
      <c r="G1612" t="inlineStr">
        <is>
          <t>5316123374</t>
        </is>
      </c>
      <c r="H1612" t="n">
        <v>307.0</v>
      </c>
      <c r="I1612" t="n">
        <v>292.38</v>
      </c>
      <c r="J1612" t="n">
        <v>255.24</v>
      </c>
      <c r="K1612" t="inlineStr">
        <is>
          <t>sale</t>
        </is>
      </c>
      <c r="L1612" t="inlineStr">
        <is>
          <t/>
        </is>
      </c>
      <c r="M1612" t="inlineStr">
        <is>
          <t/>
        </is>
      </c>
      <c r="N1612" t="n">
        <v>0.0</v>
      </c>
      <c r="O1612" t="n">
        <v>0.0</v>
      </c>
      <c r="P1612" t="n">
        <v>230.72</v>
      </c>
      <c r="Q1612" t="n">
        <v>230.72</v>
      </c>
      <c r="R1612" t="n">
        <v>37.14</v>
      </c>
      <c r="S1612" t="n">
        <v>37.14</v>
      </c>
      <c r="T1612" t="n">
        <v>2.92</v>
      </c>
      <c r="U1612" t="n">
        <v>2.92</v>
      </c>
      <c r="V1612" t="n">
        <v>45.94</v>
      </c>
      <c r="W1612" t="n">
        <v>45.94</v>
      </c>
      <c r="X1612" t="n">
        <v>3.84</v>
      </c>
      <c r="Y1612" t="n">
        <v>3.84</v>
      </c>
      <c r="Z1612" t="n">
        <v>8.96</v>
      </c>
      <c r="AA1612" t="n">
        <v>8.96</v>
      </c>
      <c r="AB1612" t="n">
        <v>14.62</v>
      </c>
      <c r="AC1612" t="n">
        <v>14.62</v>
      </c>
      <c r="AD1612" t="n">
        <v>14.620000000000005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0.0</v>
      </c>
      <c r="AL1612" t="inlineStr">
        <is>
          <t>unreconciled</t>
        </is>
      </c>
      <c r="AM1612" t="inlineStr">
        <is>
          <t>Order Amount Mismatch (POS&gt;3PO)</t>
        </is>
      </c>
      <c r="AN1612" t="n">
        <v>14.62</v>
      </c>
      <c r="AO1612" t="n">
        <f>ROUND(P1612*100/H1612,2)</f>
        <v>0.0</v>
      </c>
      <c r="AP1612" t="n">
        <f>ROUND(Q1612*100/I1612,2)</f>
        <v>0.0</v>
      </c>
      <c r="AQ1612"/>
      <c r="AR1612"/>
      <c r="AS1612" t="n">
        <v>0.0</v>
      </c>
    </row>
    <row r="1613">
      <c r="A1613" s="1" t="n">
        <v>45236.0</v>
      </c>
      <c r="B1613" s="2" t="n">
        <v>45236.56994212963</v>
      </c>
      <c r="C1613" t="inlineStr">
        <is>
          <t>3140094012086460</t>
        </is>
      </c>
      <c r="D1613" t="inlineStr">
        <is>
          <t>POS0012</t>
        </is>
      </c>
      <c r="E1613" t="inlineStr">
        <is>
          <t>75</t>
        </is>
      </c>
      <c r="F1613" t="inlineStr">
        <is>
          <t>0094</t>
        </is>
      </c>
      <c r="G1613" t="inlineStr">
        <is>
          <t>5316128854</t>
        </is>
      </c>
      <c r="H1613" t="n">
        <v>291.0</v>
      </c>
      <c r="I1613" t="n">
        <v>277.14</v>
      </c>
      <c r="J1613" t="n">
        <v>240.0</v>
      </c>
      <c r="K1613" t="inlineStr">
        <is>
          <t>sale</t>
        </is>
      </c>
      <c r="L1613" t="inlineStr">
        <is>
          <t/>
        </is>
      </c>
      <c r="M1613" t="inlineStr">
        <is>
          <t/>
        </is>
      </c>
      <c r="N1613" t="n">
        <v>0.0</v>
      </c>
      <c r="O1613" t="n">
        <v>0.0</v>
      </c>
      <c r="P1613" t="n">
        <v>219.1</v>
      </c>
      <c r="Q1613" t="n">
        <v>219.09</v>
      </c>
      <c r="R1613" t="n">
        <v>37.14</v>
      </c>
      <c r="S1613" t="n">
        <v>37.14</v>
      </c>
      <c r="T1613" t="n">
        <v>2.77</v>
      </c>
      <c r="U1613" t="n">
        <v>2.77</v>
      </c>
      <c r="V1613" t="n">
        <v>43.2</v>
      </c>
      <c r="W1613" t="n">
        <v>43.2</v>
      </c>
      <c r="X1613" t="n">
        <v>3.64</v>
      </c>
      <c r="Y1613" t="n">
        <v>3.64</v>
      </c>
      <c r="Z1613" t="n">
        <v>8.43</v>
      </c>
      <c r="AA1613" t="n">
        <v>8.44</v>
      </c>
      <c r="AB1613" t="n">
        <v>13.86</v>
      </c>
      <c r="AC1613" t="n">
        <v>13.86</v>
      </c>
      <c r="AD1613" t="n">
        <v>13.860000000000014</v>
      </c>
      <c r="AE1613" t="n">
        <v>0.009999999999990905</v>
      </c>
      <c r="AF1613" t="n">
        <v>0.0</v>
      </c>
      <c r="AG1613" t="n">
        <v>0.0</v>
      </c>
      <c r="AH1613" t="n">
        <v>0.0</v>
      </c>
      <c r="AI1613" t="n">
        <v>0.0</v>
      </c>
      <c r="AJ1613" t="n">
        <v>-0.009999999999999787</v>
      </c>
      <c r="AK1613" t="n">
        <v>0.0</v>
      </c>
      <c r="AL1613" t="inlineStr">
        <is>
          <t>unreconciled</t>
        </is>
      </c>
      <c r="AM1613" t="inlineStr">
        <is>
          <t>Order Amount Mismatch (POS&gt;3PO)</t>
        </is>
      </c>
      <c r="AN1613" t="n">
        <v>13.86</v>
      </c>
      <c r="AO1613" t="n">
        <f>ROUND(P1613*100/H1613,2)</f>
        <v>0.0</v>
      </c>
      <c r="AP1613" t="n">
        <f>ROUND(Q1613*100/I1613,2)</f>
        <v>0.0</v>
      </c>
      <c r="AQ1613"/>
      <c r="AR1613"/>
      <c r="AS1613" t="n">
        <v>0.0</v>
      </c>
    </row>
    <row r="1614">
      <c r="A1614" s="1" t="n">
        <v>45234.0</v>
      </c>
      <c r="B1614" s="2" t="n">
        <v>45235.02462962963</v>
      </c>
      <c r="C1614" t="inlineStr">
        <is>
          <t>3140094012085906</t>
        </is>
      </c>
      <c r="D1614" t="inlineStr">
        <is>
          <t>POS0012</t>
        </is>
      </c>
      <c r="E1614" t="inlineStr">
        <is>
          <t>21</t>
        </is>
      </c>
      <c r="F1614" t="inlineStr">
        <is>
          <t>0094</t>
        </is>
      </c>
      <c r="G1614" t="inlineStr">
        <is>
          <t>5316158163</t>
        </is>
      </c>
      <c r="H1614" t="n">
        <v>260.0</v>
      </c>
      <c r="I1614" t="n">
        <v>247.61</v>
      </c>
      <c r="J1614" t="n">
        <v>210.47</v>
      </c>
      <c r="K1614" t="inlineStr">
        <is>
          <t>sale</t>
        </is>
      </c>
      <c r="L1614" t="inlineStr">
        <is>
          <t/>
        </is>
      </c>
      <c r="M1614" t="inlineStr">
        <is>
          <t/>
        </is>
      </c>
      <c r="N1614" t="n">
        <v>0.0</v>
      </c>
      <c r="O1614" t="n">
        <v>0.0</v>
      </c>
      <c r="P1614" t="n">
        <v>196.6</v>
      </c>
      <c r="Q1614" t="n">
        <v>196.6</v>
      </c>
      <c r="R1614" t="n">
        <v>37.14</v>
      </c>
      <c r="S1614" t="n">
        <v>37.14</v>
      </c>
      <c r="T1614" t="n">
        <v>2.48</v>
      </c>
      <c r="U1614" t="n">
        <v>2.48</v>
      </c>
      <c r="V1614" t="n">
        <v>37.88</v>
      </c>
      <c r="W1614" t="n">
        <v>37.88</v>
      </c>
      <c r="X1614" t="n">
        <v>3.25</v>
      </c>
      <c r="Y1614" t="n">
        <v>3.25</v>
      </c>
      <c r="Z1614" t="n">
        <v>7.4</v>
      </c>
      <c r="AA1614" t="n">
        <v>7.4</v>
      </c>
      <c r="AB1614" t="n">
        <v>12.38</v>
      </c>
      <c r="AC1614" t="n">
        <v>12.38</v>
      </c>
      <c r="AD1614" t="n">
        <v>12.389999999999986</v>
      </c>
      <c r="AE1614" t="n">
        <v>0.0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0.0</v>
      </c>
      <c r="AL1614" t="inlineStr">
        <is>
          <t>unreconciled</t>
        </is>
      </c>
      <c r="AM1614" t="inlineStr">
        <is>
          <t>Order Amount Mismatch (POS&gt;3PO)</t>
        </is>
      </c>
      <c r="AN1614" t="n">
        <v>12.39</v>
      </c>
      <c r="AO1614" t="n">
        <f>ROUND(P1614*100/H1614,2)</f>
        <v>0.0</v>
      </c>
      <c r="AP1614" t="n">
        <f>ROUND(Q1614*100/I1614,2)</f>
        <v>0.0</v>
      </c>
      <c r="AQ1614"/>
      <c r="AR1614"/>
      <c r="AS1614" t="n">
        <v>0.0</v>
      </c>
    </row>
    <row r="1615">
      <c r="A1615" s="1" t="n">
        <v>45234.0</v>
      </c>
      <c r="B1615" s="2" t="n">
        <v>45235.01252314815</v>
      </c>
      <c r="C1615" t="inlineStr">
        <is>
          <t>3140094012085888</t>
        </is>
      </c>
      <c r="D1615" t="inlineStr">
        <is>
          <t>POS0012</t>
        </is>
      </c>
      <c r="E1615" t="inlineStr">
        <is>
          <t>03</t>
        </is>
      </c>
      <c r="F1615" t="inlineStr">
        <is>
          <t>0094</t>
        </is>
      </c>
      <c r="G1615" t="inlineStr">
        <is>
          <t>5316165170</t>
        </is>
      </c>
      <c r="H1615" t="n">
        <v>827.0</v>
      </c>
      <c r="I1615" t="n">
        <v>787.61</v>
      </c>
      <c r="J1615" t="n">
        <v>750.47</v>
      </c>
      <c r="K1615" t="inlineStr">
        <is>
          <t>sale</t>
        </is>
      </c>
      <c r="L1615" t="inlineStr">
        <is>
          <t/>
        </is>
      </c>
      <c r="M1615" t="inlineStr">
        <is>
          <t/>
        </is>
      </c>
      <c r="N1615" t="n">
        <v>0.0</v>
      </c>
      <c r="O1615" t="n">
        <v>0.0</v>
      </c>
      <c r="P1615" t="n">
        <v>608.13</v>
      </c>
      <c r="Q1615" t="n">
        <v>608.14</v>
      </c>
      <c r="R1615" t="n">
        <v>37.14</v>
      </c>
      <c r="S1615" t="n">
        <v>37.14</v>
      </c>
      <c r="T1615" t="n">
        <v>7.88</v>
      </c>
      <c r="U1615" t="n">
        <v>7.88</v>
      </c>
      <c r="V1615" t="n">
        <v>135.08</v>
      </c>
      <c r="W1615" t="n">
        <v>135.08</v>
      </c>
      <c r="X1615" t="n">
        <v>10.34</v>
      </c>
      <c r="Y1615" t="n">
        <v>10.34</v>
      </c>
      <c r="Z1615" t="n">
        <v>26.18</v>
      </c>
      <c r="AA1615" t="n">
        <v>26.17</v>
      </c>
      <c r="AB1615" t="n">
        <v>39.38</v>
      </c>
      <c r="AC1615" t="n">
        <v>39.38</v>
      </c>
      <c r="AD1615" t="n">
        <v>39.389999999999986</v>
      </c>
      <c r="AE1615" t="n">
        <v>-0.009999999999990905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0.00999999999999801</v>
      </c>
      <c r="AK1615" t="n">
        <v>0.0</v>
      </c>
      <c r="AL1615" t="inlineStr">
        <is>
          <t>unreconciled</t>
        </is>
      </c>
      <c r="AM1615" t="inlineStr">
        <is>
          <t>Order Amount Mismatch (POS&gt;3PO)</t>
        </is>
      </c>
      <c r="AN1615" t="n">
        <v>39.39</v>
      </c>
      <c r="AO1615" t="n">
        <f>ROUND(P1615*100/H1615,2)</f>
        <v>0.0</v>
      </c>
      <c r="AP1615" t="n">
        <f>ROUND(Q1615*100/I1615,2)</f>
        <v>0.0</v>
      </c>
      <c r="AQ1615"/>
      <c r="AR1615"/>
      <c r="AS1615" t="n">
        <v>0.0</v>
      </c>
    </row>
    <row r="1616">
      <c r="A1616" s="1" t="n">
        <v>45234.0</v>
      </c>
      <c r="B1616" s="2" t="n">
        <v>45234.78128472222</v>
      </c>
      <c r="C1616" t="inlineStr">
        <is>
          <t>3140094012085652</t>
        </is>
      </c>
      <c r="D1616" t="inlineStr">
        <is>
          <t>POS0012</t>
        </is>
      </c>
      <c r="E1616" t="inlineStr">
        <is>
          <t>67</t>
        </is>
      </c>
      <c r="F1616" t="inlineStr">
        <is>
          <t>0094</t>
        </is>
      </c>
      <c r="G1616" t="inlineStr">
        <is>
          <t>5316170617</t>
        </is>
      </c>
      <c r="H1616" t="n">
        <v>275.0</v>
      </c>
      <c r="I1616" t="n">
        <v>261.9</v>
      </c>
      <c r="J1616" t="n">
        <v>224.76</v>
      </c>
      <c r="K1616" t="inlineStr">
        <is>
          <t>sale</t>
        </is>
      </c>
      <c r="L1616" t="inlineStr">
        <is>
          <t/>
        </is>
      </c>
      <c r="M1616" t="inlineStr">
        <is>
          <t/>
        </is>
      </c>
      <c r="N1616" t="n">
        <v>0.0</v>
      </c>
      <c r="O1616" t="n">
        <v>0.0</v>
      </c>
      <c r="P1616" t="n">
        <v>207.48</v>
      </c>
      <c r="Q1616" t="n">
        <v>207.48</v>
      </c>
      <c r="R1616" t="n">
        <v>37.14</v>
      </c>
      <c r="S1616" t="n">
        <v>37.14</v>
      </c>
      <c r="T1616" t="n">
        <v>2.62</v>
      </c>
      <c r="U1616" t="n">
        <v>2.62</v>
      </c>
      <c r="V1616" t="n">
        <v>40.46</v>
      </c>
      <c r="W1616" t="n">
        <v>40.46</v>
      </c>
      <c r="X1616" t="n">
        <v>3.44</v>
      </c>
      <c r="Y1616" t="n">
        <v>3.44</v>
      </c>
      <c r="Z1616" t="n">
        <v>7.9</v>
      </c>
      <c r="AA1616" t="n">
        <v>7.9</v>
      </c>
      <c r="AB1616" t="n">
        <v>13.1</v>
      </c>
      <c r="AC1616" t="n">
        <v>13.1</v>
      </c>
      <c r="AD1616" t="n">
        <v>13.100000000000023</v>
      </c>
      <c r="AE1616" t="n">
        <v>0.0</v>
      </c>
      <c r="AF1616" t="n">
        <v>0.0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0.0</v>
      </c>
      <c r="AL1616" t="inlineStr">
        <is>
          <t>unreconciled</t>
        </is>
      </c>
      <c r="AM1616" t="inlineStr">
        <is>
          <t>Order Amount Mismatch (POS&gt;3PO)</t>
        </is>
      </c>
      <c r="AN1616" t="n">
        <v>13.1</v>
      </c>
      <c r="AO1616" t="n">
        <f>ROUND(P1616*100/H1616,2)</f>
        <v>0.0</v>
      </c>
      <c r="AP1616" t="n">
        <f>ROUND(Q1616*100/I1616,2)</f>
        <v>0.0</v>
      </c>
      <c r="AQ1616"/>
      <c r="AR1616"/>
      <c r="AS1616" t="n">
        <v>0.0</v>
      </c>
    </row>
    <row r="1617">
      <c r="A1617" s="1" t="n">
        <v>45236.0</v>
      </c>
      <c r="B1617" s="2" t="n">
        <v>45236.43819444445</v>
      </c>
      <c r="C1617" t="inlineStr">
        <is>
          <t>3140023012059978</t>
        </is>
      </c>
      <c r="D1617" t="inlineStr">
        <is>
          <t>POS0012</t>
        </is>
      </c>
      <c r="E1617" t="inlineStr">
        <is>
          <t>70</t>
        </is>
      </c>
      <c r="F1617" t="inlineStr">
        <is>
          <t>0023</t>
        </is>
      </c>
      <c r="G1617" t="inlineStr">
        <is>
          <t>5316181409</t>
        </is>
      </c>
      <c r="H1617" t="n">
        <v>453.0</v>
      </c>
      <c r="I1617" t="n">
        <v>431.42</v>
      </c>
      <c r="J1617" t="n">
        <v>394.28</v>
      </c>
      <c r="K1617" t="inlineStr">
        <is>
          <t>sale</t>
        </is>
      </c>
      <c r="L1617" t="inlineStr">
        <is>
          <t/>
        </is>
      </c>
      <c r="M1617" t="inlineStr">
        <is>
          <t/>
        </is>
      </c>
      <c r="N1617" t="n">
        <v>0.0</v>
      </c>
      <c r="O1617" t="n">
        <v>0.0</v>
      </c>
      <c r="P1617" t="n">
        <v>336.69</v>
      </c>
      <c r="Q1617" t="n">
        <v>336.68</v>
      </c>
      <c r="R1617" t="n">
        <v>37.14</v>
      </c>
      <c r="S1617" t="n">
        <v>37.14</v>
      </c>
      <c r="T1617" t="n">
        <v>4.31</v>
      </c>
      <c r="U1617" t="n">
        <v>4.31</v>
      </c>
      <c r="V1617" t="n">
        <v>70.97</v>
      </c>
      <c r="W1617" t="n">
        <v>70.97</v>
      </c>
      <c r="X1617" t="n">
        <v>5.66</v>
      </c>
      <c r="Y1617" t="n">
        <v>5.66</v>
      </c>
      <c r="Z1617" t="n">
        <v>13.79</v>
      </c>
      <c r="AA1617" t="n">
        <v>13.79</v>
      </c>
      <c r="AB1617" t="n">
        <v>21.58</v>
      </c>
      <c r="AC1617" t="n">
        <v>21.57</v>
      </c>
      <c r="AD1617" t="n">
        <v>21.579999999999984</v>
      </c>
      <c r="AE1617" t="n">
        <v>0.009999999999990905</v>
      </c>
      <c r="AF1617" t="n">
        <v>0.0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0.00999999999999801</v>
      </c>
      <c r="AL1617" t="inlineStr">
        <is>
          <t>unreconciled</t>
        </is>
      </c>
      <c r="AM1617" t="inlineStr">
        <is>
          <t>Order Amount Mismatch (POS&gt;3PO)</t>
        </is>
      </c>
      <c r="AN1617" t="n">
        <v>21.58</v>
      </c>
      <c r="AO1617" t="n">
        <f>ROUND(P1617*100/H1617,2)</f>
        <v>0.0</v>
      </c>
      <c r="AP1617" t="n">
        <f>ROUND(Q1617*100/I1617,2)</f>
        <v>0.0</v>
      </c>
      <c r="AQ1617"/>
      <c r="AR1617"/>
      <c r="AS1617" t="n">
        <v>0.0</v>
      </c>
    </row>
    <row r="1618">
      <c r="A1618" s="1" t="n">
        <v>45236.0</v>
      </c>
      <c r="B1618" s="2" t="n">
        <v>45236.63400462963</v>
      </c>
      <c r="C1618" t="inlineStr">
        <is>
          <t>3140023012060025</t>
        </is>
      </c>
      <c r="D1618" t="inlineStr">
        <is>
          <t>POS0012</t>
        </is>
      </c>
      <c r="E1618" t="inlineStr">
        <is>
          <t>17</t>
        </is>
      </c>
      <c r="F1618" t="inlineStr">
        <is>
          <t>0023</t>
        </is>
      </c>
      <c r="G1618" t="inlineStr">
        <is>
          <t>5316182855</t>
        </is>
      </c>
      <c r="H1618" t="n">
        <v>786.0</v>
      </c>
      <c r="I1618" t="n">
        <v>748.57</v>
      </c>
      <c r="J1618" t="n">
        <v>711.43</v>
      </c>
      <c r="K1618" t="inlineStr">
        <is>
          <t>sale</t>
        </is>
      </c>
      <c r="L1618" t="inlineStr">
        <is>
          <t/>
        </is>
      </c>
      <c r="M1618" t="inlineStr">
        <is>
          <t/>
        </is>
      </c>
      <c r="N1618" t="n">
        <v>0.0</v>
      </c>
      <c r="O1618" t="n">
        <v>0.0</v>
      </c>
      <c r="P1618" t="n">
        <v>578.38</v>
      </c>
      <c r="Q1618" t="n">
        <v>578.35</v>
      </c>
      <c r="R1618" t="n">
        <v>37.14</v>
      </c>
      <c r="S1618" t="n">
        <v>37.14</v>
      </c>
      <c r="T1618" t="n">
        <v>7.49</v>
      </c>
      <c r="U1618" t="n">
        <v>7.49</v>
      </c>
      <c r="V1618" t="n">
        <v>128.06</v>
      </c>
      <c r="W1618" t="n">
        <v>128.06</v>
      </c>
      <c r="X1618" t="n">
        <v>9.82</v>
      </c>
      <c r="Y1618" t="n">
        <v>9.82</v>
      </c>
      <c r="Z1618" t="n">
        <v>24.82</v>
      </c>
      <c r="AA1618" t="n">
        <v>24.82</v>
      </c>
      <c r="AB1618" t="n">
        <v>37.42</v>
      </c>
      <c r="AC1618" t="n">
        <v>37.43</v>
      </c>
      <c r="AD1618" t="n">
        <v>37.42999999999995</v>
      </c>
      <c r="AE1618" t="n">
        <v>0.029999999999972715</v>
      </c>
      <c r="AF1618" t="n">
        <v>0.0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-0.00999999999999801</v>
      </c>
      <c r="AL1618" t="inlineStr">
        <is>
          <t>unreconciled</t>
        </is>
      </c>
      <c r="AM1618" t="inlineStr">
        <is>
          <t>Order Amount Mismatch (POS&gt;3PO)</t>
        </is>
      </c>
      <c r="AN1618" t="n">
        <v>37.43</v>
      </c>
      <c r="AO1618" t="n">
        <f>ROUND(P1618*100/H1618,2)</f>
        <v>0.0</v>
      </c>
      <c r="AP1618" t="n">
        <f>ROUND(Q1618*100/I1618,2)</f>
        <v>0.0</v>
      </c>
      <c r="AQ1618"/>
      <c r="AR1618"/>
      <c r="AS1618" t="n">
        <v>0.0</v>
      </c>
    </row>
    <row r="1619">
      <c r="A1619" s="1" t="n">
        <v>45234.0</v>
      </c>
      <c r="B1619" s="2" t="n">
        <v>45235.03392361111</v>
      </c>
      <c r="C1619" t="inlineStr">
        <is>
          <t>3140094012085921</t>
        </is>
      </c>
      <c r="D1619" t="inlineStr">
        <is>
          <t>POS0012</t>
        </is>
      </c>
      <c r="E1619" t="inlineStr">
        <is>
          <t>36</t>
        </is>
      </c>
      <c r="F1619" t="inlineStr">
        <is>
          <t>0094</t>
        </is>
      </c>
      <c r="G1619" t="inlineStr">
        <is>
          <t>5316194656</t>
        </is>
      </c>
      <c r="H1619" t="n">
        <v>249.0</v>
      </c>
      <c r="I1619" t="n">
        <v>237.14</v>
      </c>
      <c r="J1619" t="n">
        <v>200.0</v>
      </c>
      <c r="K1619" t="inlineStr">
        <is>
          <t>sale</t>
        </is>
      </c>
      <c r="L1619" t="inlineStr">
        <is>
          <t/>
        </is>
      </c>
      <c r="M1619" t="inlineStr">
        <is>
          <t/>
        </is>
      </c>
      <c r="N1619" t="n">
        <v>0.0</v>
      </c>
      <c r="O1619" t="n">
        <v>0.0</v>
      </c>
      <c r="P1619" t="n">
        <v>188.62</v>
      </c>
      <c r="Q1619" t="n">
        <v>188.62</v>
      </c>
      <c r="R1619" t="n">
        <v>37.14</v>
      </c>
      <c r="S1619" t="n">
        <v>37.14</v>
      </c>
      <c r="T1619" t="n">
        <v>2.37</v>
      </c>
      <c r="U1619" t="n">
        <v>2.37</v>
      </c>
      <c r="V1619" t="n">
        <v>36.0</v>
      </c>
      <c r="W1619" t="n">
        <v>36.0</v>
      </c>
      <c r="X1619" t="n">
        <v>3.11</v>
      </c>
      <c r="Y1619" t="n">
        <v>3.11</v>
      </c>
      <c r="Z1619" t="n">
        <v>7.04</v>
      </c>
      <c r="AA1619" t="n">
        <v>7.04</v>
      </c>
      <c r="AB1619" t="n">
        <v>11.86</v>
      </c>
      <c r="AC1619" t="n">
        <v>11.86</v>
      </c>
      <c r="AD1619" t="n">
        <v>11.860000000000014</v>
      </c>
      <c r="AE1619" t="n">
        <v>0.0</v>
      </c>
      <c r="AF1619" t="n">
        <v>0.0</v>
      </c>
      <c r="AG1619" t="n">
        <v>0.0</v>
      </c>
      <c r="AH1619" t="n">
        <v>0.0</v>
      </c>
      <c r="AI1619" t="n">
        <v>0.0</v>
      </c>
      <c r="AJ1619" t="n">
        <v>0.0</v>
      </c>
      <c r="AK1619" t="n">
        <v>0.0</v>
      </c>
      <c r="AL1619" t="inlineStr">
        <is>
          <t>unreconciled</t>
        </is>
      </c>
      <c r="AM1619" t="inlineStr">
        <is>
          <t>Order Amount Mismatch (POS&gt;3PO)</t>
        </is>
      </c>
      <c r="AN1619" t="n">
        <v>11.86</v>
      </c>
      <c r="AO1619" t="n">
        <f>ROUND(P1619*100/H1619,2)</f>
        <v>0.0</v>
      </c>
      <c r="AP1619" t="n">
        <f>ROUND(Q1619*100/I1619,2)</f>
        <v>0.0</v>
      </c>
      <c r="AQ1619"/>
      <c r="AR1619"/>
      <c r="AS1619" t="n">
        <v>0.0</v>
      </c>
    </row>
    <row r="1620">
      <c r="A1620" s="1" t="n">
        <v>45234.0</v>
      </c>
      <c r="B1620" s="2" t="n">
        <v>45234.82487268518</v>
      </c>
      <c r="C1620" t="inlineStr">
        <is>
          <t>3140023012059585</t>
        </is>
      </c>
      <c r="D1620" t="inlineStr">
        <is>
          <t>POS0012</t>
        </is>
      </c>
      <c r="E1620" t="inlineStr">
        <is>
          <t>77</t>
        </is>
      </c>
      <c r="F1620" t="inlineStr">
        <is>
          <t>0023</t>
        </is>
      </c>
      <c r="G1620" t="inlineStr">
        <is>
          <t>5316196971</t>
        </is>
      </c>
      <c r="H1620" t="n">
        <v>148.0</v>
      </c>
      <c r="I1620" t="n">
        <v>140.95</v>
      </c>
      <c r="J1620" t="n">
        <v>103.81</v>
      </c>
      <c r="K1620" t="inlineStr">
        <is>
          <t>sale</t>
        </is>
      </c>
      <c r="L1620" t="inlineStr">
        <is>
          <t/>
        </is>
      </c>
      <c r="M1620" t="inlineStr">
        <is>
          <t/>
        </is>
      </c>
      <c r="N1620" t="n">
        <v>0.0</v>
      </c>
      <c r="O1620" t="n">
        <v>0.0</v>
      </c>
      <c r="P1620" t="n">
        <v>115.3</v>
      </c>
      <c r="Q1620" t="n">
        <v>115.3</v>
      </c>
      <c r="R1620" t="n">
        <v>37.14</v>
      </c>
      <c r="S1620" t="n">
        <v>37.14</v>
      </c>
      <c r="T1620" t="n">
        <v>1.41</v>
      </c>
      <c r="U1620" t="n">
        <v>1.41</v>
      </c>
      <c r="V1620" t="n">
        <v>18.69</v>
      </c>
      <c r="W1620" t="n">
        <v>18.69</v>
      </c>
      <c r="X1620" t="n">
        <v>1.85</v>
      </c>
      <c r="Y1620" t="n">
        <v>1.85</v>
      </c>
      <c r="Z1620" t="n">
        <v>3.7</v>
      </c>
      <c r="AA1620" t="n">
        <v>3.69</v>
      </c>
      <c r="AB1620" t="n">
        <v>7.04</v>
      </c>
      <c r="AC1620" t="n">
        <v>7.05</v>
      </c>
      <c r="AD1620" t="n">
        <v>7.050000000000011</v>
      </c>
      <c r="AE1620" t="n">
        <v>0.0</v>
      </c>
      <c r="AF1620" t="n">
        <v>0.0</v>
      </c>
      <c r="AG1620" t="n">
        <v>0.0</v>
      </c>
      <c r="AH1620" t="n">
        <v>0.0</v>
      </c>
      <c r="AI1620" t="n">
        <v>0.0</v>
      </c>
      <c r="AJ1620" t="n">
        <v>0.010000000000000231</v>
      </c>
      <c r="AK1620" t="n">
        <v>-0.009999999999999787</v>
      </c>
      <c r="AL1620" t="inlineStr">
        <is>
          <t>unreconciled</t>
        </is>
      </c>
      <c r="AM1620" t="inlineStr">
        <is>
          <t>Order Amount Mismatch (POS&gt;3PO)</t>
        </is>
      </c>
      <c r="AN1620" t="n">
        <v>7.05</v>
      </c>
      <c r="AO1620" t="n">
        <f>ROUND(P1620*100/H1620,2)</f>
        <v>0.0</v>
      </c>
      <c r="AP1620" t="n">
        <f>ROUND(Q1620*100/I1620,2)</f>
        <v>0.0</v>
      </c>
      <c r="AQ1620"/>
      <c r="AR1620"/>
      <c r="AS1620" t="n">
        <v>0.0</v>
      </c>
    </row>
    <row r="1621">
      <c r="A1621" s="1" t="n">
        <v>45235.0</v>
      </c>
      <c r="B1621" s="2" t="n">
        <v>45235.537199074075</v>
      </c>
      <c r="C1621" t="inlineStr">
        <is>
          <t>3140023012059757</t>
        </is>
      </c>
      <c r="D1621" t="inlineStr">
        <is>
          <t>POS0012</t>
        </is>
      </c>
      <c r="E1621" t="inlineStr">
        <is>
          <t>49</t>
        </is>
      </c>
      <c r="F1621" t="inlineStr">
        <is>
          <t>0023</t>
        </is>
      </c>
      <c r="G1621" t="inlineStr">
        <is>
          <t>5316197381</t>
        </is>
      </c>
      <c r="H1621" t="n">
        <v>327.0</v>
      </c>
      <c r="I1621" t="n">
        <v>311.43</v>
      </c>
      <c r="J1621" t="n">
        <v>274.29</v>
      </c>
      <c r="K1621" t="inlineStr">
        <is>
          <t>sale</t>
        </is>
      </c>
      <c r="L1621" t="inlineStr">
        <is>
          <t/>
        </is>
      </c>
      <c r="M1621" t="inlineStr">
        <is>
          <t/>
        </is>
      </c>
      <c r="N1621" t="n">
        <v>0.0</v>
      </c>
      <c r="O1621" t="n">
        <v>0.0</v>
      </c>
      <c r="P1621" t="n">
        <v>245.24</v>
      </c>
      <c r="Q1621" t="n">
        <v>245.22</v>
      </c>
      <c r="R1621" t="n">
        <v>37.14</v>
      </c>
      <c r="S1621" t="n">
        <v>37.14</v>
      </c>
      <c r="T1621" t="n">
        <v>3.11</v>
      </c>
      <c r="U1621" t="n">
        <v>3.11</v>
      </c>
      <c r="V1621" t="n">
        <v>49.37</v>
      </c>
      <c r="W1621" t="n">
        <v>49.37</v>
      </c>
      <c r="X1621" t="n">
        <v>4.09</v>
      </c>
      <c r="Y1621" t="n">
        <v>4.09</v>
      </c>
      <c r="Z1621" t="n">
        <v>9.62</v>
      </c>
      <c r="AA1621" t="n">
        <v>9.63</v>
      </c>
      <c r="AB1621" t="n">
        <v>15.58</v>
      </c>
      <c r="AC1621" t="n">
        <v>15.57</v>
      </c>
      <c r="AD1621" t="n">
        <v>15.569999999999993</v>
      </c>
      <c r="AE1621" t="n">
        <v>0.020000000000010232</v>
      </c>
      <c r="AF1621" t="n">
        <v>0.0</v>
      </c>
      <c r="AG1621" t="n">
        <v>0.0</v>
      </c>
      <c r="AH1621" t="n">
        <v>0.0</v>
      </c>
      <c r="AI1621" t="n">
        <v>0.0</v>
      </c>
      <c r="AJ1621" t="n">
        <v>-0.010000000000001563</v>
      </c>
      <c r="AK1621" t="n">
        <v>0.009999999999999787</v>
      </c>
      <c r="AL1621" t="inlineStr">
        <is>
          <t>unreconciled</t>
        </is>
      </c>
      <c r="AM1621" t="inlineStr">
        <is>
          <t>Order Amount Mismatch (POS&gt;3PO)</t>
        </is>
      </c>
      <c r="AN1621" t="n">
        <v>15.57</v>
      </c>
      <c r="AO1621" t="n">
        <f>ROUND(P1621*100/H1621,2)</f>
        <v>0.0</v>
      </c>
      <c r="AP1621" t="n">
        <f>ROUND(Q1621*100/I1621,2)</f>
        <v>0.0</v>
      </c>
      <c r="AQ1621"/>
      <c r="AR1621"/>
      <c r="AS1621" t="n">
        <v>0.0</v>
      </c>
    </row>
    <row r="1622">
      <c r="A1622" s="1" t="n">
        <v>45234.0</v>
      </c>
      <c r="B1622" s="2" t="n">
        <v>45234.957291666666</v>
      </c>
      <c r="C1622" t="inlineStr">
        <is>
          <t>3140094012085835</t>
        </is>
      </c>
      <c r="D1622" t="inlineStr">
        <is>
          <t>POS0012</t>
        </is>
      </c>
      <c r="E1622" t="inlineStr">
        <is>
          <t>50</t>
        </is>
      </c>
      <c r="F1622" t="inlineStr">
        <is>
          <t>0094</t>
        </is>
      </c>
      <c r="G1622" t="inlineStr">
        <is>
          <t>5316212326</t>
        </is>
      </c>
      <c r="H1622" t="n">
        <v>221.0</v>
      </c>
      <c r="I1622" t="n">
        <v>210.47</v>
      </c>
      <c r="J1622" t="n">
        <v>173.33</v>
      </c>
      <c r="K1622" t="inlineStr">
        <is>
          <t>sale</t>
        </is>
      </c>
      <c r="L1622" t="inlineStr">
        <is>
          <t/>
        </is>
      </c>
      <c r="M1622" t="inlineStr">
        <is>
          <t/>
        </is>
      </c>
      <c r="N1622" t="n">
        <v>0.0</v>
      </c>
      <c r="O1622" t="n">
        <v>0.0</v>
      </c>
      <c r="P1622" t="n">
        <v>168.3</v>
      </c>
      <c r="Q1622" t="n">
        <v>168.29</v>
      </c>
      <c r="R1622" t="n">
        <v>37.14</v>
      </c>
      <c r="S1622" t="n">
        <v>37.14</v>
      </c>
      <c r="T1622" t="n">
        <v>2.1</v>
      </c>
      <c r="U1622" t="n">
        <v>2.1</v>
      </c>
      <c r="V1622" t="n">
        <v>31.2</v>
      </c>
      <c r="W1622" t="n">
        <v>31.2</v>
      </c>
      <c r="X1622" t="n">
        <v>2.76</v>
      </c>
      <c r="Y1622" t="n">
        <v>2.76</v>
      </c>
      <c r="Z1622" t="n">
        <v>6.11</v>
      </c>
      <c r="AA1622" t="n">
        <v>6.12</v>
      </c>
      <c r="AB1622" t="n">
        <v>10.52</v>
      </c>
      <c r="AC1622" t="n">
        <v>10.52</v>
      </c>
      <c r="AD1622" t="n">
        <v>10.530000000000001</v>
      </c>
      <c r="AE1622" t="n">
        <v>0.010000000000019327</v>
      </c>
      <c r="AF1622" t="n">
        <v>0.0</v>
      </c>
      <c r="AG1622" t="n">
        <v>0.0</v>
      </c>
      <c r="AH1622" t="n">
        <v>0.0</v>
      </c>
      <c r="AI1622" t="n">
        <v>0.0</v>
      </c>
      <c r="AJ1622" t="n">
        <v>-0.009999999999999787</v>
      </c>
      <c r="AK1622" t="n">
        <v>0.0</v>
      </c>
      <c r="AL1622" t="inlineStr">
        <is>
          <t>unreconciled</t>
        </is>
      </c>
      <c r="AM1622" t="inlineStr">
        <is>
          <t>Order Amount Mismatch (POS&gt;3PO)</t>
        </is>
      </c>
      <c r="AN1622" t="n">
        <v>10.53</v>
      </c>
      <c r="AO1622" t="n">
        <f>ROUND(P1622*100/H1622,2)</f>
        <v>0.0</v>
      </c>
      <c r="AP1622" t="n">
        <f>ROUND(Q1622*100/I1622,2)</f>
        <v>0.0</v>
      </c>
      <c r="AQ1622"/>
      <c r="AR1622"/>
      <c r="AS1622" t="n">
        <v>0.0</v>
      </c>
    </row>
    <row r="1623">
      <c r="A1623" s="1" t="n">
        <v>45234.0</v>
      </c>
      <c r="B1623" s="2" t="n">
        <v>45234.74569444444</v>
      </c>
      <c r="C1623" t="inlineStr">
        <is>
          <t>3140023012059555</t>
        </is>
      </c>
      <c r="D1623" t="inlineStr">
        <is>
          <t>POS0012</t>
        </is>
      </c>
      <c r="E1623" t="inlineStr">
        <is>
          <t>47</t>
        </is>
      </c>
      <c r="F1623" t="inlineStr">
        <is>
          <t>0023</t>
        </is>
      </c>
      <c r="G1623" t="inlineStr">
        <is>
          <t>5316222443</t>
        </is>
      </c>
      <c r="H1623" t="n">
        <v>415.0</v>
      </c>
      <c r="I1623" t="n">
        <v>395.23</v>
      </c>
      <c r="J1623" t="n">
        <v>358.09</v>
      </c>
      <c r="K1623" t="inlineStr">
        <is>
          <t>sale</t>
        </is>
      </c>
      <c r="L1623" t="inlineStr">
        <is>
          <t/>
        </is>
      </c>
      <c r="M1623" t="inlineStr">
        <is>
          <t/>
        </is>
      </c>
      <c r="N1623" t="n">
        <v>0.0</v>
      </c>
      <c r="O1623" t="n">
        <v>0.0</v>
      </c>
      <c r="P1623" t="n">
        <v>309.09</v>
      </c>
      <c r="Q1623" t="n">
        <v>309.08</v>
      </c>
      <c r="R1623" t="n">
        <v>37.14</v>
      </c>
      <c r="S1623" t="n">
        <v>37.14</v>
      </c>
      <c r="T1623" t="n">
        <v>3.95</v>
      </c>
      <c r="U1623" t="n">
        <v>3.95</v>
      </c>
      <c r="V1623" t="n">
        <v>64.46</v>
      </c>
      <c r="W1623" t="n">
        <v>64.46</v>
      </c>
      <c r="X1623" t="n">
        <v>5.19</v>
      </c>
      <c r="Y1623" t="n">
        <v>5.19</v>
      </c>
      <c r="Z1623" t="n">
        <v>12.54</v>
      </c>
      <c r="AA1623" t="n">
        <v>12.53</v>
      </c>
      <c r="AB1623" t="n">
        <v>19.76</v>
      </c>
      <c r="AC1623" t="n">
        <v>19.76</v>
      </c>
      <c r="AD1623" t="n">
        <v>19.769999999999982</v>
      </c>
      <c r="AE1623" t="n">
        <v>0.009999999999990905</v>
      </c>
      <c r="AF1623" t="n">
        <v>0.0</v>
      </c>
      <c r="AG1623" t="n">
        <v>0.0</v>
      </c>
      <c r="AH1623" t="n">
        <v>0.0</v>
      </c>
      <c r="AI1623" t="n">
        <v>0.0</v>
      </c>
      <c r="AJ1623" t="n">
        <v>0.009999999999999787</v>
      </c>
      <c r="AK1623" t="n">
        <v>0.0</v>
      </c>
      <c r="AL1623" t="inlineStr">
        <is>
          <t>unreconciled</t>
        </is>
      </c>
      <c r="AM1623" t="inlineStr">
        <is>
          <t>Order Amount Mismatch (POS&gt;3PO)</t>
        </is>
      </c>
      <c r="AN1623" t="n">
        <v>19.77</v>
      </c>
      <c r="AO1623" t="n">
        <f>ROUND(P1623*100/H1623,2)</f>
        <v>0.0</v>
      </c>
      <c r="AP1623" t="n">
        <f>ROUND(Q1623*100/I1623,2)</f>
        <v>0.0</v>
      </c>
      <c r="AQ1623"/>
      <c r="AR1623"/>
      <c r="AS1623" t="n">
        <v>0.0</v>
      </c>
    </row>
    <row r="1624">
      <c r="A1624" s="1" t="n">
        <v>45236.0</v>
      </c>
      <c r="B1624" s="2" t="n">
        <v>45236.578935185185</v>
      </c>
      <c r="C1624" t="inlineStr">
        <is>
          <t>3140094012086467</t>
        </is>
      </c>
      <c r="D1624" t="inlineStr">
        <is>
          <t>POS0012</t>
        </is>
      </c>
      <c r="E1624" t="inlineStr">
        <is>
          <t>82</t>
        </is>
      </c>
      <c r="F1624" t="inlineStr">
        <is>
          <t>0094</t>
        </is>
      </c>
      <c r="G1624" t="inlineStr">
        <is>
          <t>5316236922</t>
        </is>
      </c>
      <c r="H1624" t="n">
        <v>683.0</v>
      </c>
      <c r="I1624" t="n">
        <v>650.47</v>
      </c>
      <c r="J1624" t="n">
        <v>613.33</v>
      </c>
      <c r="K1624" t="inlineStr">
        <is>
          <t>sale</t>
        </is>
      </c>
      <c r="L1624" t="inlineStr">
        <is>
          <t/>
        </is>
      </c>
      <c r="M1624" t="inlineStr">
        <is>
          <t/>
        </is>
      </c>
      <c r="N1624" t="n">
        <v>0.0</v>
      </c>
      <c r="O1624" t="n">
        <v>0.0</v>
      </c>
      <c r="P1624" t="n">
        <v>503.62</v>
      </c>
      <c r="Q1624" t="n">
        <v>503.63</v>
      </c>
      <c r="R1624" t="n">
        <v>37.14</v>
      </c>
      <c r="S1624" t="n">
        <v>37.14</v>
      </c>
      <c r="T1624" t="n">
        <v>6.5</v>
      </c>
      <c r="U1624" t="n">
        <v>6.5</v>
      </c>
      <c r="V1624" t="n">
        <v>110.4</v>
      </c>
      <c r="W1624" t="n">
        <v>110.4</v>
      </c>
      <c r="X1624" t="n">
        <v>8.54</v>
      </c>
      <c r="Y1624" t="n">
        <v>8.54</v>
      </c>
      <c r="Z1624" t="n">
        <v>21.41</v>
      </c>
      <c r="AA1624" t="n">
        <v>21.41</v>
      </c>
      <c r="AB1624" t="n">
        <v>32.52</v>
      </c>
      <c r="AC1624" t="n">
        <v>32.53</v>
      </c>
      <c r="AD1624" t="n">
        <v>32.52999999999997</v>
      </c>
      <c r="AE1624" t="n">
        <v>-0.009999999999990905</v>
      </c>
      <c r="AF1624" t="n">
        <v>0.0</v>
      </c>
      <c r="AG1624" t="n">
        <v>0.0</v>
      </c>
      <c r="AH1624" t="n">
        <v>0.0</v>
      </c>
      <c r="AI1624" t="n">
        <v>0.0</v>
      </c>
      <c r="AJ1624" t="n">
        <v>0.0</v>
      </c>
      <c r="AK1624" t="n">
        <v>-0.00999999999999801</v>
      </c>
      <c r="AL1624" t="inlineStr">
        <is>
          <t>unreconciled</t>
        </is>
      </c>
      <c r="AM1624" t="inlineStr">
        <is>
          <t>Order Amount Mismatch (POS&gt;3PO)</t>
        </is>
      </c>
      <c r="AN1624" t="n">
        <v>32.53</v>
      </c>
      <c r="AO1624" t="n">
        <f>ROUND(P1624*100/H1624,2)</f>
        <v>0.0</v>
      </c>
      <c r="AP1624" t="n">
        <f>ROUND(Q1624*100/I1624,2)</f>
        <v>0.0</v>
      </c>
      <c r="AQ1624"/>
      <c r="AR1624"/>
      <c r="AS1624" t="n">
        <v>0.0</v>
      </c>
    </row>
    <row r="1625">
      <c r="A1625" s="1" t="n">
        <v>45235.0</v>
      </c>
      <c r="B1625" s="2" t="n">
        <v>45235.76206018519</v>
      </c>
      <c r="C1625" t="inlineStr">
        <is>
          <t>3140023012059804</t>
        </is>
      </c>
      <c r="D1625" t="inlineStr">
        <is>
          <t>POS0012</t>
        </is>
      </c>
      <c r="E1625" t="inlineStr">
        <is>
          <t>96</t>
        </is>
      </c>
      <c r="F1625" t="inlineStr">
        <is>
          <t>0023</t>
        </is>
      </c>
      <c r="G1625" t="inlineStr">
        <is>
          <t>5316253720</t>
        </is>
      </c>
      <c r="H1625" t="n">
        <v>159.0</v>
      </c>
      <c r="I1625" t="n">
        <v>151.43</v>
      </c>
      <c r="J1625" t="n">
        <v>114.29</v>
      </c>
      <c r="K1625" t="inlineStr">
        <is>
          <t>sale</t>
        </is>
      </c>
      <c r="L1625" t="inlineStr">
        <is>
          <t/>
        </is>
      </c>
      <c r="M1625" t="inlineStr">
        <is>
          <t/>
        </is>
      </c>
      <c r="N1625" t="n">
        <v>0.0</v>
      </c>
      <c r="O1625" t="n">
        <v>0.0</v>
      </c>
      <c r="P1625" t="n">
        <v>123.3</v>
      </c>
      <c r="Q1625" t="n">
        <v>123.29</v>
      </c>
      <c r="R1625" t="n">
        <v>37.14</v>
      </c>
      <c r="S1625" t="n">
        <v>37.14</v>
      </c>
      <c r="T1625" t="n">
        <v>1.51</v>
      </c>
      <c r="U1625" t="n">
        <v>1.51</v>
      </c>
      <c r="V1625" t="n">
        <v>20.57</v>
      </c>
      <c r="W1625" t="n">
        <v>20.57</v>
      </c>
      <c r="X1625" t="n">
        <v>1.99</v>
      </c>
      <c r="Y1625" t="n">
        <v>1.99</v>
      </c>
      <c r="Z1625" t="n">
        <v>4.06</v>
      </c>
      <c r="AA1625" t="n">
        <v>4.06</v>
      </c>
      <c r="AB1625" t="n">
        <v>7.58</v>
      </c>
      <c r="AC1625" t="n">
        <v>7.57</v>
      </c>
      <c r="AD1625" t="n">
        <v>7.569999999999993</v>
      </c>
      <c r="AE1625" t="n">
        <v>0.009999999999990905</v>
      </c>
      <c r="AF1625" t="n">
        <v>0.0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0.009999999999999787</v>
      </c>
      <c r="AL1625" t="inlineStr">
        <is>
          <t>unreconciled</t>
        </is>
      </c>
      <c r="AM1625" t="inlineStr">
        <is>
          <t>Order Amount Mismatch (POS&gt;3PO)</t>
        </is>
      </c>
      <c r="AN1625" t="n">
        <v>7.57</v>
      </c>
      <c r="AO1625" t="n">
        <f>ROUND(P1625*100/H1625,2)</f>
        <v>0.0</v>
      </c>
      <c r="AP1625" t="n">
        <f>ROUND(Q1625*100/I1625,2)</f>
        <v>0.0</v>
      </c>
      <c r="AQ1625"/>
      <c r="AR1625"/>
      <c r="AS1625" t="n">
        <v>0.0</v>
      </c>
    </row>
    <row r="1626">
      <c r="A1626" s="1" t="n">
        <v>45236.0</v>
      </c>
      <c r="B1626" s="2" t="n">
        <v>45236.34409722222</v>
      </c>
      <c r="C1626" t="inlineStr">
        <is>
          <t>3140023012059964</t>
        </is>
      </c>
      <c r="D1626" t="inlineStr">
        <is>
          <t>POS0012</t>
        </is>
      </c>
      <c r="E1626" t="inlineStr">
        <is>
          <t>56</t>
        </is>
      </c>
      <c r="F1626" t="inlineStr">
        <is>
          <t>0023</t>
        </is>
      </c>
      <c r="G1626" t="inlineStr">
        <is>
          <t>5316254954</t>
        </is>
      </c>
      <c r="H1626" t="n">
        <v>289.0</v>
      </c>
      <c r="I1626" t="n">
        <v>275.23</v>
      </c>
      <c r="J1626" t="n">
        <v>238.09</v>
      </c>
      <c r="K1626" t="inlineStr">
        <is>
          <t>sale</t>
        </is>
      </c>
      <c r="L1626" t="inlineStr">
        <is>
          <t/>
        </is>
      </c>
      <c r="M1626" t="inlineStr">
        <is>
          <t/>
        </is>
      </c>
      <c r="N1626" t="n">
        <v>0.0</v>
      </c>
      <c r="O1626" t="n">
        <v>0.0</v>
      </c>
      <c r="P1626" t="n">
        <v>217.65</v>
      </c>
      <c r="Q1626" t="n">
        <v>217.63</v>
      </c>
      <c r="R1626" t="n">
        <v>37.14</v>
      </c>
      <c r="S1626" t="n">
        <v>37.14</v>
      </c>
      <c r="T1626" t="n">
        <v>2.75</v>
      </c>
      <c r="U1626" t="n">
        <v>2.75</v>
      </c>
      <c r="V1626" t="n">
        <v>42.86</v>
      </c>
      <c r="W1626" t="n">
        <v>42.86</v>
      </c>
      <c r="X1626" t="n">
        <v>3.61</v>
      </c>
      <c r="Y1626" t="n">
        <v>3.61</v>
      </c>
      <c r="Z1626" t="n">
        <v>8.36</v>
      </c>
      <c r="AA1626" t="n">
        <v>8.36</v>
      </c>
      <c r="AB1626" t="n">
        <v>13.76</v>
      </c>
      <c r="AC1626" t="n">
        <v>13.76</v>
      </c>
      <c r="AD1626" t="n">
        <v>13.769999999999982</v>
      </c>
      <c r="AE1626" t="n">
        <v>0.020000000000010232</v>
      </c>
      <c r="AF1626" t="n">
        <v>0.0</v>
      </c>
      <c r="AG1626" t="n">
        <v>0.0</v>
      </c>
      <c r="AH1626" t="n">
        <v>0.0</v>
      </c>
      <c r="AI1626" t="n">
        <v>0.0</v>
      </c>
      <c r="AJ1626" t="n">
        <v>0.0</v>
      </c>
      <c r="AK1626" t="n">
        <v>0.0</v>
      </c>
      <c r="AL1626" t="inlineStr">
        <is>
          <t>unreconciled</t>
        </is>
      </c>
      <c r="AM1626" t="inlineStr">
        <is>
          <t>Order Amount Mismatch (POS&gt;3PO)</t>
        </is>
      </c>
      <c r="AN1626" t="n">
        <v>13.77</v>
      </c>
      <c r="AO1626" t="n">
        <f>ROUND(P1626*100/H1626,2)</f>
        <v>0.0</v>
      </c>
      <c r="AP1626" t="n">
        <f>ROUND(Q1626*100/I1626,2)</f>
        <v>0.0</v>
      </c>
      <c r="AQ1626"/>
      <c r="AR1626"/>
      <c r="AS1626" t="n">
        <v>0.0</v>
      </c>
    </row>
    <row r="1627">
      <c r="A1627" s="1" t="n">
        <v>45234.0</v>
      </c>
      <c r="B1627" s="2" t="n">
        <v>45234.85770833334</v>
      </c>
      <c r="C1627" t="inlineStr">
        <is>
          <t>3140094012085739</t>
        </is>
      </c>
      <c r="D1627" t="inlineStr">
        <is>
          <t>POS0012</t>
        </is>
      </c>
      <c r="E1627" t="inlineStr">
        <is>
          <t>54</t>
        </is>
      </c>
      <c r="F1627" t="inlineStr">
        <is>
          <t>0094</t>
        </is>
      </c>
      <c r="G1627" t="inlineStr">
        <is>
          <t>5316262710</t>
        </is>
      </c>
      <c r="H1627" t="n">
        <v>217.0</v>
      </c>
      <c r="I1627" t="n">
        <v>206.65</v>
      </c>
      <c r="J1627" t="n">
        <v>169.51</v>
      </c>
      <c r="K1627" t="inlineStr">
        <is>
          <t>sale</t>
        </is>
      </c>
      <c r="L1627" t="inlineStr">
        <is>
          <t/>
        </is>
      </c>
      <c r="M1627" t="inlineStr">
        <is>
          <t/>
        </is>
      </c>
      <c r="N1627" t="n">
        <v>0.0</v>
      </c>
      <c r="O1627" t="n">
        <v>0.0</v>
      </c>
      <c r="P1627" t="n">
        <v>165.38</v>
      </c>
      <c r="Q1627" t="n">
        <v>165.35</v>
      </c>
      <c r="R1627" t="n">
        <v>37.14</v>
      </c>
      <c r="S1627" t="n">
        <v>37.14</v>
      </c>
      <c r="T1627" t="n">
        <v>2.07</v>
      </c>
      <c r="U1627" t="n">
        <v>2.07</v>
      </c>
      <c r="V1627" t="n">
        <v>30.51</v>
      </c>
      <c r="W1627" t="n">
        <v>30.51</v>
      </c>
      <c r="X1627" t="n">
        <v>2.71</v>
      </c>
      <c r="Y1627" t="n">
        <v>2.71</v>
      </c>
      <c r="Z1627" t="n">
        <v>5.98</v>
      </c>
      <c r="AA1627" t="n">
        <v>5.98</v>
      </c>
      <c r="AB1627" t="n">
        <v>10.34</v>
      </c>
      <c r="AC1627" t="n">
        <v>10.33</v>
      </c>
      <c r="AD1627" t="n">
        <v>10.349999999999994</v>
      </c>
      <c r="AE1627" t="n">
        <v>0.030000000000001137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0.009999999999999787</v>
      </c>
      <c r="AL1627" t="inlineStr">
        <is>
          <t>unreconciled</t>
        </is>
      </c>
      <c r="AM1627" t="inlineStr">
        <is>
          <t>Order Amount Mismatch (POS&gt;3PO)</t>
        </is>
      </c>
      <c r="AN1627" t="n">
        <v>10.35</v>
      </c>
      <c r="AO1627" t="n">
        <f>ROUND(P1627*100/H1627,2)</f>
        <v>0.0</v>
      </c>
      <c r="AP1627" t="n">
        <f>ROUND(Q1627*100/I1627,2)</f>
        <v>0.0</v>
      </c>
      <c r="AQ1627"/>
      <c r="AR1627"/>
      <c r="AS1627" t="n">
        <v>0.0</v>
      </c>
    </row>
    <row r="1628">
      <c r="A1628" s="1" t="n">
        <v>45235.0</v>
      </c>
      <c r="B1628" s="2" t="n">
        <v>45235.87212962963</v>
      </c>
      <c r="C1628" t="inlineStr">
        <is>
          <t>3140023012059866</t>
        </is>
      </c>
      <c r="D1628" t="inlineStr">
        <is>
          <t>POS0012</t>
        </is>
      </c>
      <c r="E1628" t="inlineStr">
        <is>
          <t>58</t>
        </is>
      </c>
      <c r="F1628" t="inlineStr">
        <is>
          <t>0023</t>
        </is>
      </c>
      <c r="G1628" t="inlineStr">
        <is>
          <t>5316266427</t>
        </is>
      </c>
      <c r="H1628" t="n">
        <v>268.0</v>
      </c>
      <c r="I1628" t="n">
        <v>255.24</v>
      </c>
      <c r="J1628" t="n">
        <v>218.1</v>
      </c>
      <c r="K1628" t="inlineStr">
        <is>
          <t>sale</t>
        </is>
      </c>
      <c r="L1628" t="inlineStr">
        <is>
          <t/>
        </is>
      </c>
      <c r="M1628" t="inlineStr">
        <is>
          <t/>
        </is>
      </c>
      <c r="N1628" t="n">
        <v>0.0</v>
      </c>
      <c r="O1628" t="n">
        <v>0.0</v>
      </c>
      <c r="P1628" t="n">
        <v>202.41</v>
      </c>
      <c r="Q1628" t="n">
        <v>202.39</v>
      </c>
      <c r="R1628" t="n">
        <v>37.14</v>
      </c>
      <c r="S1628" t="n">
        <v>37.14</v>
      </c>
      <c r="T1628" t="n">
        <v>2.55</v>
      </c>
      <c r="U1628" t="n">
        <v>2.55</v>
      </c>
      <c r="V1628" t="n">
        <v>39.26</v>
      </c>
      <c r="W1628" t="n">
        <v>39.26</v>
      </c>
      <c r="X1628" t="n">
        <v>3.35</v>
      </c>
      <c r="Y1628" t="n">
        <v>3.35</v>
      </c>
      <c r="Z1628" t="n">
        <v>7.67</v>
      </c>
      <c r="AA1628" t="n">
        <v>7.67</v>
      </c>
      <c r="AB1628" t="n">
        <v>12.76</v>
      </c>
      <c r="AC1628" t="n">
        <v>12.76</v>
      </c>
      <c r="AD1628" t="n">
        <v>12.759999999999991</v>
      </c>
      <c r="AE1628" t="n">
        <v>0.020000000000010232</v>
      </c>
      <c r="AF1628" t="n">
        <v>0.0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0.0</v>
      </c>
      <c r="AL1628" t="inlineStr">
        <is>
          <t>unreconciled</t>
        </is>
      </c>
      <c r="AM1628" t="inlineStr">
        <is>
          <t>Order Amount Mismatch (POS&gt;3PO)</t>
        </is>
      </c>
      <c r="AN1628" t="n">
        <v>12.76</v>
      </c>
      <c r="AO1628" t="n">
        <f>ROUND(P1628*100/H1628,2)</f>
        <v>0.0</v>
      </c>
      <c r="AP1628" t="n">
        <f>ROUND(Q1628*100/I1628,2)</f>
        <v>0.0</v>
      </c>
      <c r="AQ1628"/>
      <c r="AR1628"/>
      <c r="AS1628" t="n">
        <v>0.0</v>
      </c>
    </row>
    <row r="1629">
      <c r="A1629" s="1" t="n">
        <v>45234.0</v>
      </c>
      <c r="B1629" s="2" t="n">
        <v>45234.74475694444</v>
      </c>
      <c r="C1629" t="inlineStr">
        <is>
          <t>3140094012085618</t>
        </is>
      </c>
      <c r="D1629" t="inlineStr">
        <is>
          <t>POS0012</t>
        </is>
      </c>
      <c r="E1629" t="inlineStr">
        <is>
          <t>33</t>
        </is>
      </c>
      <c r="F1629" t="inlineStr">
        <is>
          <t>0094</t>
        </is>
      </c>
      <c r="G1629" t="inlineStr">
        <is>
          <t>5316267028</t>
        </is>
      </c>
      <c r="H1629" t="n">
        <v>266.0</v>
      </c>
      <c r="I1629" t="n">
        <v>253.33</v>
      </c>
      <c r="J1629" t="n">
        <v>216.19</v>
      </c>
      <c r="K1629" t="inlineStr">
        <is>
          <t>sale</t>
        </is>
      </c>
      <c r="L1629" t="inlineStr">
        <is>
          <t/>
        </is>
      </c>
      <c r="M1629" t="inlineStr">
        <is>
          <t/>
        </is>
      </c>
      <c r="N1629" t="n">
        <v>0.0</v>
      </c>
      <c r="O1629" t="n">
        <v>0.0</v>
      </c>
      <c r="P1629" t="n">
        <v>200.97</v>
      </c>
      <c r="Q1629" t="n">
        <v>200.96</v>
      </c>
      <c r="R1629" t="n">
        <v>37.14</v>
      </c>
      <c r="S1629" t="n">
        <v>37.14</v>
      </c>
      <c r="T1629" t="n">
        <v>2.53</v>
      </c>
      <c r="U1629" t="n">
        <v>2.53</v>
      </c>
      <c r="V1629" t="n">
        <v>38.91</v>
      </c>
      <c r="W1629" t="n">
        <v>38.91</v>
      </c>
      <c r="X1629" t="n">
        <v>3.32</v>
      </c>
      <c r="Y1629" t="n">
        <v>3.32</v>
      </c>
      <c r="Z1629" t="n">
        <v>7.6</v>
      </c>
      <c r="AA1629" t="n">
        <v>7.6</v>
      </c>
      <c r="AB1629" t="n">
        <v>12.66</v>
      </c>
      <c r="AC1629" t="n">
        <v>12.67</v>
      </c>
      <c r="AD1629" t="n">
        <v>12.669999999999987</v>
      </c>
      <c r="AE1629" t="n">
        <v>0.009999999999990905</v>
      </c>
      <c r="AF1629" t="n">
        <v>0.0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-0.009999999999999787</v>
      </c>
      <c r="AL1629" t="inlineStr">
        <is>
          <t>unreconciled</t>
        </is>
      </c>
      <c r="AM1629" t="inlineStr">
        <is>
          <t>Order Amount Mismatch (POS&gt;3PO)</t>
        </is>
      </c>
      <c r="AN1629" t="n">
        <v>12.67</v>
      </c>
      <c r="AO1629" t="n">
        <f>ROUND(P1629*100/H1629,2)</f>
        <v>0.0</v>
      </c>
      <c r="AP1629" t="n">
        <f>ROUND(Q1629*100/I1629,2)</f>
        <v>0.0</v>
      </c>
      <c r="AQ1629"/>
      <c r="AR1629"/>
      <c r="AS1629" t="n">
        <v>0.0</v>
      </c>
    </row>
    <row r="1630">
      <c r="A1630" s="1" t="n">
        <v>45236.0</v>
      </c>
      <c r="B1630" s="2" t="n">
        <v>45236.88384259259</v>
      </c>
      <c r="C1630" t="inlineStr">
        <is>
          <t>3140094012086656</t>
        </is>
      </c>
      <c r="D1630" t="inlineStr">
        <is>
          <t>POS0012</t>
        </is>
      </c>
      <c r="E1630" t="inlineStr">
        <is>
          <t>71</t>
        </is>
      </c>
      <c r="F1630" t="inlineStr">
        <is>
          <t>0094</t>
        </is>
      </c>
      <c r="G1630" t="inlineStr">
        <is>
          <t>5316269917</t>
        </is>
      </c>
      <c r="H1630" t="n">
        <v>684.0</v>
      </c>
      <c r="I1630" t="n">
        <v>651.44</v>
      </c>
      <c r="J1630" t="n">
        <v>614.3</v>
      </c>
      <c r="K1630" t="inlineStr">
        <is>
          <t>sale</t>
        </is>
      </c>
      <c r="L1630" t="inlineStr">
        <is>
          <t/>
        </is>
      </c>
      <c r="M1630" t="inlineStr">
        <is>
          <t/>
        </is>
      </c>
      <c r="N1630" t="n">
        <v>0.0</v>
      </c>
      <c r="O1630" t="n">
        <v>0.0</v>
      </c>
      <c r="P1630" t="n">
        <v>504.37</v>
      </c>
      <c r="Q1630" t="n">
        <v>504.36</v>
      </c>
      <c r="R1630" t="n">
        <v>37.14</v>
      </c>
      <c r="S1630" t="n">
        <v>37.14</v>
      </c>
      <c r="T1630" t="n">
        <v>6.51</v>
      </c>
      <c r="U1630" t="n">
        <v>6.51</v>
      </c>
      <c r="V1630" t="n">
        <v>110.57</v>
      </c>
      <c r="W1630" t="n">
        <v>110.57</v>
      </c>
      <c r="X1630" t="n">
        <v>8.55</v>
      </c>
      <c r="Y1630" t="n">
        <v>8.55</v>
      </c>
      <c r="Z1630" t="n">
        <v>21.44</v>
      </c>
      <c r="AA1630" t="n">
        <v>21.44</v>
      </c>
      <c r="AB1630" t="n">
        <v>32.58</v>
      </c>
      <c r="AC1630" t="n">
        <v>32.57</v>
      </c>
      <c r="AD1630" t="n">
        <v>32.559999999999945</v>
      </c>
      <c r="AE1630" t="n">
        <v>0.009999999999990905</v>
      </c>
      <c r="AF1630" t="n">
        <v>0.0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0.00999999999999801</v>
      </c>
      <c r="AL1630" t="inlineStr">
        <is>
          <t>unreconciled</t>
        </is>
      </c>
      <c r="AM1630" t="inlineStr">
        <is>
          <t>Order Amount Mismatch (POS&gt;3PO)</t>
        </is>
      </c>
      <c r="AN1630" t="n">
        <v>32.56</v>
      </c>
      <c r="AO1630" t="n">
        <f>ROUND(P1630*100/H1630,2)</f>
        <v>0.0</v>
      </c>
      <c r="AP1630" t="n">
        <f>ROUND(Q1630*100/I1630,2)</f>
        <v>0.0</v>
      </c>
      <c r="AQ1630"/>
      <c r="AR1630"/>
      <c r="AS1630" t="n">
        <v>0.0</v>
      </c>
    </row>
    <row r="1631">
      <c r="A1631" s="1" t="n">
        <v>45234.0</v>
      </c>
      <c r="B1631" s="2" t="n">
        <v>45234.783217592594</v>
      </c>
      <c r="C1631" t="inlineStr">
        <is>
          <t>3140094012085653</t>
        </is>
      </c>
      <c r="D1631" t="inlineStr">
        <is>
          <t>POS0012</t>
        </is>
      </c>
      <c r="E1631" t="inlineStr">
        <is>
          <t>68</t>
        </is>
      </c>
      <c r="F1631" t="inlineStr">
        <is>
          <t>0094</t>
        </is>
      </c>
      <c r="G1631" t="inlineStr">
        <is>
          <t>5316280497</t>
        </is>
      </c>
      <c r="H1631" t="n">
        <v>329.0</v>
      </c>
      <c r="I1631" t="n">
        <v>313.34</v>
      </c>
      <c r="J1631" t="n">
        <v>276.2</v>
      </c>
      <c r="K1631" t="inlineStr">
        <is>
          <t>sale</t>
        </is>
      </c>
      <c r="L1631" t="inlineStr">
        <is>
          <t/>
        </is>
      </c>
      <c r="M1631" t="inlineStr">
        <is>
          <t/>
        </is>
      </c>
      <c r="N1631" t="n">
        <v>0.0</v>
      </c>
      <c r="O1631" t="n">
        <v>0.0</v>
      </c>
      <c r="P1631" t="n">
        <v>246.69</v>
      </c>
      <c r="Q1631" t="n">
        <v>246.68</v>
      </c>
      <c r="R1631" t="n">
        <v>37.14</v>
      </c>
      <c r="S1631" t="n">
        <v>37.14</v>
      </c>
      <c r="T1631" t="n">
        <v>3.13</v>
      </c>
      <c r="U1631" t="n">
        <v>3.13</v>
      </c>
      <c r="V1631" t="n">
        <v>49.72</v>
      </c>
      <c r="W1631" t="n">
        <v>49.72</v>
      </c>
      <c r="X1631" t="n">
        <v>4.11</v>
      </c>
      <c r="Y1631" t="n">
        <v>4.11</v>
      </c>
      <c r="Z1631" t="n">
        <v>9.69</v>
      </c>
      <c r="AA1631" t="n">
        <v>9.69</v>
      </c>
      <c r="AB1631" t="n">
        <v>15.66</v>
      </c>
      <c r="AC1631" t="n">
        <v>15.67</v>
      </c>
      <c r="AD1631" t="n">
        <v>15.660000000000025</v>
      </c>
      <c r="AE1631" t="n">
        <v>0.009999999999990905</v>
      </c>
      <c r="AF1631" t="n">
        <v>0.0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-0.009999999999999787</v>
      </c>
      <c r="AL1631" t="inlineStr">
        <is>
          <t>unreconciled</t>
        </is>
      </c>
      <c r="AM1631" t="inlineStr">
        <is>
          <t>Order Amount Mismatch (POS&gt;3PO)</t>
        </is>
      </c>
      <c r="AN1631" t="n">
        <v>15.66</v>
      </c>
      <c r="AO1631" t="n">
        <f>ROUND(P1631*100/H1631,2)</f>
        <v>0.0</v>
      </c>
      <c r="AP1631" t="n">
        <f>ROUND(Q1631*100/I1631,2)</f>
        <v>0.0</v>
      </c>
      <c r="AQ1631"/>
      <c r="AR1631"/>
      <c r="AS1631" t="n">
        <v>0.0</v>
      </c>
    </row>
    <row r="1632">
      <c r="A1632" s="1" t="n">
        <v>45234.0</v>
      </c>
      <c r="B1632" s="2" t="n">
        <v>45234.860138888886</v>
      </c>
      <c r="C1632" t="inlineStr">
        <is>
          <t>3140023012059607</t>
        </is>
      </c>
      <c r="D1632" t="inlineStr">
        <is>
          <t>POS0012</t>
        </is>
      </c>
      <c r="E1632" t="inlineStr">
        <is>
          <t>99</t>
        </is>
      </c>
      <c r="F1632" t="inlineStr">
        <is>
          <t>0023</t>
        </is>
      </c>
      <c r="G1632" t="inlineStr">
        <is>
          <t>5316286306</t>
        </is>
      </c>
      <c r="H1632" t="n">
        <v>581.0</v>
      </c>
      <c r="I1632" t="n">
        <v>553.34</v>
      </c>
      <c r="J1632" t="n">
        <v>516.2</v>
      </c>
      <c r="K1632" t="inlineStr">
        <is>
          <t>sale</t>
        </is>
      </c>
      <c r="L1632" t="inlineStr">
        <is>
          <t/>
        </is>
      </c>
      <c r="M1632" t="inlineStr">
        <is>
          <t/>
        </is>
      </c>
      <c r="N1632" t="n">
        <v>0.0</v>
      </c>
      <c r="O1632" t="n">
        <v>0.0</v>
      </c>
      <c r="P1632" t="n">
        <v>429.6</v>
      </c>
      <c r="Q1632" t="n">
        <v>429.58</v>
      </c>
      <c r="R1632" t="n">
        <v>37.14</v>
      </c>
      <c r="S1632" t="n">
        <v>37.14</v>
      </c>
      <c r="T1632" t="n">
        <v>5.53</v>
      </c>
      <c r="U1632" t="n">
        <v>5.53</v>
      </c>
      <c r="V1632" t="n">
        <v>92.92</v>
      </c>
      <c r="W1632" t="n">
        <v>92.92</v>
      </c>
      <c r="X1632" t="n">
        <v>7.26</v>
      </c>
      <c r="Y1632" t="n">
        <v>7.26</v>
      </c>
      <c r="Z1632" t="n">
        <v>18.03</v>
      </c>
      <c r="AA1632" t="n">
        <v>18.04</v>
      </c>
      <c r="AB1632" t="n">
        <v>27.66</v>
      </c>
      <c r="AC1632" t="n">
        <v>27.67</v>
      </c>
      <c r="AD1632" t="n">
        <v>27.659999999999968</v>
      </c>
      <c r="AE1632" t="n">
        <v>0.020000000000038654</v>
      </c>
      <c r="AF1632" t="n">
        <v>0.0</v>
      </c>
      <c r="AG1632" t="n">
        <v>0.0</v>
      </c>
      <c r="AH1632" t="n">
        <v>0.0</v>
      </c>
      <c r="AI1632" t="n">
        <v>0.0</v>
      </c>
      <c r="AJ1632" t="n">
        <v>-0.00999999999999801</v>
      </c>
      <c r="AK1632" t="n">
        <v>-0.010000000000001563</v>
      </c>
      <c r="AL1632" t="inlineStr">
        <is>
          <t>unreconciled</t>
        </is>
      </c>
      <c r="AM1632" t="inlineStr">
        <is>
          <t>Order Amount Mismatch (POS&gt;3PO)</t>
        </is>
      </c>
      <c r="AN1632" t="n">
        <v>27.66</v>
      </c>
      <c r="AO1632" t="n">
        <f>ROUND(P1632*100/H1632,2)</f>
        <v>0.0</v>
      </c>
      <c r="AP1632" t="n">
        <f>ROUND(Q1632*100/I1632,2)</f>
        <v>0.0</v>
      </c>
      <c r="AQ1632"/>
      <c r="AR1632"/>
      <c r="AS1632" t="n">
        <v>0.0</v>
      </c>
    </row>
    <row r="1633">
      <c r="A1633" s="1" t="n">
        <v>45234.0</v>
      </c>
      <c r="B1633" s="2" t="n">
        <v>45234.85450231482</v>
      </c>
      <c r="C1633" t="inlineStr">
        <is>
          <t>3140094012085732</t>
        </is>
      </c>
      <c r="D1633" t="inlineStr">
        <is>
          <t>POS0012</t>
        </is>
      </c>
      <c r="E1633" t="inlineStr">
        <is>
          <t>47</t>
        </is>
      </c>
      <c r="F1633" t="inlineStr">
        <is>
          <t>0094</t>
        </is>
      </c>
      <c r="G1633" t="inlineStr">
        <is>
          <t>5316293855</t>
        </is>
      </c>
      <c r="H1633" t="n">
        <v>257.0</v>
      </c>
      <c r="I1633" t="n">
        <v>244.76</v>
      </c>
      <c r="J1633" t="n">
        <v>207.62</v>
      </c>
      <c r="K1633" t="inlineStr">
        <is>
          <t>sale</t>
        </is>
      </c>
      <c r="L1633" t="inlineStr">
        <is>
          <t/>
        </is>
      </c>
      <c r="M1633" t="inlineStr">
        <is>
          <t/>
        </is>
      </c>
      <c r="N1633" t="n">
        <v>0.0</v>
      </c>
      <c r="O1633" t="n">
        <v>0.0</v>
      </c>
      <c r="P1633" t="n">
        <v>194.43</v>
      </c>
      <c r="Q1633" t="n">
        <v>194.42</v>
      </c>
      <c r="R1633" t="n">
        <v>37.14</v>
      </c>
      <c r="S1633" t="n">
        <v>37.14</v>
      </c>
      <c r="T1633" t="n">
        <v>2.45</v>
      </c>
      <c r="U1633" t="n">
        <v>2.45</v>
      </c>
      <c r="V1633" t="n">
        <v>37.37</v>
      </c>
      <c r="W1633" t="n">
        <v>37.37</v>
      </c>
      <c r="X1633" t="n">
        <v>3.21</v>
      </c>
      <c r="Y1633" t="n">
        <v>3.21</v>
      </c>
      <c r="Z1633" t="n">
        <v>7.3</v>
      </c>
      <c r="AA1633" t="n">
        <v>7.31</v>
      </c>
      <c r="AB1633" t="n">
        <v>12.24</v>
      </c>
      <c r="AC1633" t="n">
        <v>12.24</v>
      </c>
      <c r="AD1633" t="n">
        <v>12.240000000000009</v>
      </c>
      <c r="AE1633" t="n">
        <v>0.010000000000019327</v>
      </c>
      <c r="AF1633" t="n">
        <v>0.0</v>
      </c>
      <c r="AG1633" t="n">
        <v>0.0</v>
      </c>
      <c r="AH1633" t="n">
        <v>0.0</v>
      </c>
      <c r="AI1633" t="n">
        <v>0.0</v>
      </c>
      <c r="AJ1633" t="n">
        <v>-0.009999999999999787</v>
      </c>
      <c r="AK1633" t="n">
        <v>0.0</v>
      </c>
      <c r="AL1633" t="inlineStr">
        <is>
          <t>unreconciled</t>
        </is>
      </c>
      <c r="AM1633" t="inlineStr">
        <is>
          <t>Order Amount Mismatch (POS&gt;3PO)</t>
        </is>
      </c>
      <c r="AN1633" t="n">
        <v>12.24</v>
      </c>
      <c r="AO1633" t="n">
        <f>ROUND(P1633*100/H1633,2)</f>
        <v>0.0</v>
      </c>
      <c r="AP1633" t="n">
        <f>ROUND(Q1633*100/I1633,2)</f>
        <v>0.0</v>
      </c>
      <c r="AQ1633"/>
      <c r="AR1633"/>
      <c r="AS1633" t="n">
        <v>0.0</v>
      </c>
    </row>
    <row r="1634">
      <c r="A1634" s="1" t="n">
        <v>45235.0</v>
      </c>
      <c r="B1634" s="2" t="n">
        <v>45235.9774537037</v>
      </c>
      <c r="C1634" t="inlineStr">
        <is>
          <t>3140094012086386</t>
        </is>
      </c>
      <c r="D1634" t="inlineStr">
        <is>
          <t>POS0012</t>
        </is>
      </c>
      <c r="E1634" t="inlineStr">
        <is>
          <t>01</t>
        </is>
      </c>
      <c r="F1634" t="inlineStr">
        <is>
          <t>0094</t>
        </is>
      </c>
      <c r="G1634" t="inlineStr">
        <is>
          <t>5316303435</t>
        </is>
      </c>
      <c r="H1634" t="n">
        <v>316.0</v>
      </c>
      <c r="I1634" t="n">
        <v>300.95</v>
      </c>
      <c r="J1634" t="n">
        <v>263.81</v>
      </c>
      <c r="K1634" t="inlineStr">
        <is>
          <t>sale</t>
        </is>
      </c>
      <c r="L1634" t="inlineStr">
        <is>
          <t/>
        </is>
      </c>
      <c r="M1634" t="inlineStr">
        <is>
          <t/>
        </is>
      </c>
      <c r="N1634" t="n">
        <v>0.0</v>
      </c>
      <c r="O1634" t="n">
        <v>0.0</v>
      </c>
      <c r="P1634" t="n">
        <v>237.24</v>
      </c>
      <c r="Q1634" t="n">
        <v>237.23</v>
      </c>
      <c r="R1634" t="n">
        <v>37.14</v>
      </c>
      <c r="S1634" t="n">
        <v>37.14</v>
      </c>
      <c r="T1634" t="n">
        <v>3.01</v>
      </c>
      <c r="U1634" t="n">
        <v>3.01</v>
      </c>
      <c r="V1634" t="n">
        <v>47.49</v>
      </c>
      <c r="W1634" t="n">
        <v>47.49</v>
      </c>
      <c r="X1634" t="n">
        <v>3.95</v>
      </c>
      <c r="Y1634" t="n">
        <v>3.95</v>
      </c>
      <c r="Z1634" t="n">
        <v>9.26</v>
      </c>
      <c r="AA1634" t="n">
        <v>9.26</v>
      </c>
      <c r="AB1634" t="n">
        <v>15.04</v>
      </c>
      <c r="AC1634" t="n">
        <v>15.05</v>
      </c>
      <c r="AD1634" t="n">
        <v>15.050000000000011</v>
      </c>
      <c r="AE1634" t="n">
        <v>0.010000000000019327</v>
      </c>
      <c r="AF1634" t="n">
        <v>0.0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-0.010000000000001563</v>
      </c>
      <c r="AL1634" t="inlineStr">
        <is>
          <t>unreconciled</t>
        </is>
      </c>
      <c r="AM1634" t="inlineStr">
        <is>
          <t>Order Amount Mismatch (POS&gt;3PO)</t>
        </is>
      </c>
      <c r="AN1634" t="n">
        <v>15.05</v>
      </c>
      <c r="AO1634" t="n">
        <f>ROUND(P1634*100/H1634,2)</f>
        <v>0.0</v>
      </c>
      <c r="AP1634" t="n">
        <f>ROUND(Q1634*100/I1634,2)</f>
        <v>0.0</v>
      </c>
      <c r="AQ1634"/>
      <c r="AR1634"/>
      <c r="AS1634" t="n">
        <v>0.0</v>
      </c>
    </row>
    <row r="1635">
      <c r="A1635" s="1" t="n">
        <v>45234.0</v>
      </c>
      <c r="B1635" s="2" t="n">
        <v>45234.829664351855</v>
      </c>
      <c r="C1635" t="inlineStr">
        <is>
          <t>3140023012059588</t>
        </is>
      </c>
      <c r="D1635" t="inlineStr">
        <is>
          <t>POS0012</t>
        </is>
      </c>
      <c r="E1635" t="inlineStr">
        <is>
          <t>80</t>
        </is>
      </c>
      <c r="F1635" t="inlineStr">
        <is>
          <t>0023</t>
        </is>
      </c>
      <c r="G1635" t="inlineStr">
        <is>
          <t>5316306024</t>
        </is>
      </c>
      <c r="H1635" t="n">
        <v>179.0</v>
      </c>
      <c r="I1635" t="n">
        <v>170.48</v>
      </c>
      <c r="J1635" t="n">
        <v>133.34</v>
      </c>
      <c r="K1635" t="inlineStr">
        <is>
          <t>sale</t>
        </is>
      </c>
      <c r="L1635" t="inlineStr">
        <is>
          <t/>
        </is>
      </c>
      <c r="M1635" t="inlineStr">
        <is>
          <t/>
        </is>
      </c>
      <c r="N1635" t="n">
        <v>0.0</v>
      </c>
      <c r="O1635" t="n">
        <v>0.0</v>
      </c>
      <c r="P1635" t="n">
        <v>137.82</v>
      </c>
      <c r="Q1635" t="n">
        <v>137.82</v>
      </c>
      <c r="R1635" t="n">
        <v>37.14</v>
      </c>
      <c r="S1635" t="n">
        <v>37.14</v>
      </c>
      <c r="T1635" t="n">
        <v>1.7</v>
      </c>
      <c r="U1635" t="n">
        <v>1.7</v>
      </c>
      <c r="V1635" t="n">
        <v>24.0</v>
      </c>
      <c r="W1635" t="n">
        <v>24.0</v>
      </c>
      <c r="X1635" t="n">
        <v>2.24</v>
      </c>
      <c r="Y1635" t="n">
        <v>2.24</v>
      </c>
      <c r="Z1635" t="n">
        <v>4.72</v>
      </c>
      <c r="AA1635" t="n">
        <v>4.72</v>
      </c>
      <c r="AB1635" t="n">
        <v>8.52</v>
      </c>
      <c r="AC1635" t="n">
        <v>8.52</v>
      </c>
      <c r="AD1635" t="n">
        <v>8.52000000000001</v>
      </c>
      <c r="AE1635" t="n">
        <v>0.0</v>
      </c>
      <c r="AF1635" t="n">
        <v>0.0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0.0</v>
      </c>
      <c r="AL1635" t="inlineStr">
        <is>
          <t>unreconciled</t>
        </is>
      </c>
      <c r="AM1635" t="inlineStr">
        <is>
          <t>Order Amount Mismatch (POS&gt;3PO)</t>
        </is>
      </c>
      <c r="AN1635" t="n">
        <v>8.52</v>
      </c>
      <c r="AO1635" t="n">
        <f>ROUND(P1635*100/H1635,2)</f>
        <v>0.0</v>
      </c>
      <c r="AP1635" t="n">
        <f>ROUND(Q1635*100/I1635,2)</f>
        <v>0.0</v>
      </c>
      <c r="AQ1635"/>
      <c r="AR1635"/>
      <c r="AS1635" t="n">
        <v>0.0</v>
      </c>
    </row>
    <row r="1636">
      <c r="A1636" s="1" t="n">
        <v>45235.0</v>
      </c>
      <c r="B1636" s="2" t="n">
        <v>45235.647569444445</v>
      </c>
      <c r="C1636" t="inlineStr">
        <is>
          <t>3140094012086058</t>
        </is>
      </c>
      <c r="D1636" t="inlineStr">
        <is>
          <t>POS0012</t>
        </is>
      </c>
      <c r="E1636" t="inlineStr">
        <is>
          <t>73</t>
        </is>
      </c>
      <c r="F1636" t="inlineStr">
        <is>
          <t>0094</t>
        </is>
      </c>
      <c r="G1636" t="inlineStr">
        <is>
          <t>5316307996</t>
        </is>
      </c>
      <c r="H1636" t="n">
        <v>258.0</v>
      </c>
      <c r="I1636" t="n">
        <v>245.71</v>
      </c>
      <c r="J1636" t="n">
        <v>208.57</v>
      </c>
      <c r="K1636" t="inlineStr">
        <is>
          <t>sale</t>
        </is>
      </c>
      <c r="L1636" t="inlineStr">
        <is>
          <t/>
        </is>
      </c>
      <c r="M1636" t="inlineStr">
        <is>
          <t/>
        </is>
      </c>
      <c r="N1636" t="n">
        <v>0.0</v>
      </c>
      <c r="O1636" t="n">
        <v>0.0</v>
      </c>
      <c r="P1636" t="n">
        <v>195.15</v>
      </c>
      <c r="Q1636" t="n">
        <v>195.16</v>
      </c>
      <c r="R1636" t="n">
        <v>37.14</v>
      </c>
      <c r="S1636" t="n">
        <v>37.14</v>
      </c>
      <c r="T1636" t="n">
        <v>2.46</v>
      </c>
      <c r="U1636" t="n">
        <v>2.46</v>
      </c>
      <c r="V1636" t="n">
        <v>37.54</v>
      </c>
      <c r="W1636" t="n">
        <v>37.54</v>
      </c>
      <c r="X1636" t="n">
        <v>3.22</v>
      </c>
      <c r="Y1636" t="n">
        <v>3.22</v>
      </c>
      <c r="Z1636" t="n">
        <v>7.34</v>
      </c>
      <c r="AA1636" t="n">
        <v>7.34</v>
      </c>
      <c r="AB1636" t="n">
        <v>12.28</v>
      </c>
      <c r="AC1636" t="n">
        <v>12.29</v>
      </c>
      <c r="AD1636" t="n">
        <v>12.289999999999992</v>
      </c>
      <c r="AE1636" t="n">
        <v>-0.009999999999990905</v>
      </c>
      <c r="AF1636" t="n">
        <v>0.0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-0.009999999999999787</v>
      </c>
      <c r="AL1636" t="inlineStr">
        <is>
          <t>unreconciled</t>
        </is>
      </c>
      <c r="AM1636" t="inlineStr">
        <is>
          <t>Order Amount Mismatch (POS&gt;3PO)</t>
        </is>
      </c>
      <c r="AN1636" t="n">
        <v>12.29</v>
      </c>
      <c r="AO1636" t="n">
        <f>ROUND(P1636*100/H1636,2)</f>
        <v>0.0</v>
      </c>
      <c r="AP1636" t="n">
        <f>ROUND(Q1636*100/I1636,2)</f>
        <v>0.0</v>
      </c>
      <c r="AQ1636"/>
      <c r="AR1636"/>
      <c r="AS1636" t="n">
        <v>0.0</v>
      </c>
    </row>
    <row r="1637">
      <c r="A1637" s="1" t="n">
        <v>45234.0</v>
      </c>
      <c r="B1637" s="2" t="n">
        <v>45234.945289351854</v>
      </c>
      <c r="C1637" t="inlineStr">
        <is>
          <t>3140094012085828</t>
        </is>
      </c>
      <c r="D1637" t="inlineStr">
        <is>
          <t>POS0012</t>
        </is>
      </c>
      <c r="E1637" t="inlineStr">
        <is>
          <t>43</t>
        </is>
      </c>
      <c r="F1637" t="inlineStr">
        <is>
          <t>0094</t>
        </is>
      </c>
      <c r="G1637" t="inlineStr">
        <is>
          <t>5316320280</t>
        </is>
      </c>
      <c r="H1637" t="n">
        <v>288.0</v>
      </c>
      <c r="I1637" t="n">
        <v>274.28</v>
      </c>
      <c r="J1637" t="n">
        <v>237.14</v>
      </c>
      <c r="K1637" t="inlineStr">
        <is>
          <t>sale</t>
        </is>
      </c>
      <c r="L1637" t="inlineStr">
        <is>
          <t/>
        </is>
      </c>
      <c r="M1637" t="inlineStr">
        <is>
          <t/>
        </is>
      </c>
      <c r="N1637" t="n">
        <v>0.0</v>
      </c>
      <c r="O1637" t="n">
        <v>0.0</v>
      </c>
      <c r="P1637" t="n">
        <v>216.92</v>
      </c>
      <c r="Q1637" t="n">
        <v>216.92</v>
      </c>
      <c r="R1637" t="n">
        <v>37.14</v>
      </c>
      <c r="S1637" t="n">
        <v>37.14</v>
      </c>
      <c r="T1637" t="n">
        <v>2.74</v>
      </c>
      <c r="U1637" t="n">
        <v>2.74</v>
      </c>
      <c r="V1637" t="n">
        <v>42.69</v>
      </c>
      <c r="W1637" t="n">
        <v>42.69</v>
      </c>
      <c r="X1637" t="n">
        <v>3.6</v>
      </c>
      <c r="Y1637" t="n">
        <v>3.6</v>
      </c>
      <c r="Z1637" t="n">
        <v>8.33</v>
      </c>
      <c r="AA1637" t="n">
        <v>8.33</v>
      </c>
      <c r="AB1637" t="n">
        <v>13.72</v>
      </c>
      <c r="AC1637" t="n">
        <v>13.72</v>
      </c>
      <c r="AD1637" t="n">
        <v>13.720000000000027</v>
      </c>
      <c r="AE1637" t="n">
        <v>0.0</v>
      </c>
      <c r="AF1637" t="n">
        <v>0.0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0.0</v>
      </c>
      <c r="AL1637" t="inlineStr">
        <is>
          <t>unreconciled</t>
        </is>
      </c>
      <c r="AM1637" t="inlineStr">
        <is>
          <t>Order Amount Mismatch (POS&gt;3PO)</t>
        </is>
      </c>
      <c r="AN1637" t="n">
        <v>13.72</v>
      </c>
      <c r="AO1637" t="n">
        <f>ROUND(P1637*100/H1637,2)</f>
        <v>0.0</v>
      </c>
      <c r="AP1637" t="n">
        <f>ROUND(Q1637*100/I1637,2)</f>
        <v>0.0</v>
      </c>
      <c r="AQ1637"/>
      <c r="AR1637"/>
      <c r="AS1637" t="n">
        <v>0.0</v>
      </c>
    </row>
    <row r="1638">
      <c r="A1638" s="1" t="n">
        <v>45234.0</v>
      </c>
      <c r="B1638" s="2" t="n">
        <v>45234.891377314816</v>
      </c>
      <c r="C1638" t="inlineStr">
        <is>
          <t>3140023012059629</t>
        </is>
      </c>
      <c r="D1638" t="inlineStr">
        <is>
          <t>POS0012</t>
        </is>
      </c>
      <c r="E1638" t="inlineStr">
        <is>
          <t>21</t>
        </is>
      </c>
      <c r="F1638" t="inlineStr">
        <is>
          <t>0023</t>
        </is>
      </c>
      <c r="G1638" t="inlineStr">
        <is>
          <t>5316335287</t>
        </is>
      </c>
      <c r="H1638" t="n">
        <v>574.0</v>
      </c>
      <c r="I1638" t="n">
        <v>546.66</v>
      </c>
      <c r="J1638" t="n">
        <v>509.52</v>
      </c>
      <c r="K1638" t="inlineStr">
        <is>
          <t>sale</t>
        </is>
      </c>
      <c r="L1638" t="inlineStr">
        <is>
          <t/>
        </is>
      </c>
      <c r="M1638" t="inlineStr">
        <is>
          <t/>
        </is>
      </c>
      <c r="N1638" t="n">
        <v>0.0</v>
      </c>
      <c r="O1638" t="n">
        <v>0.0</v>
      </c>
      <c r="P1638" t="n">
        <v>424.51</v>
      </c>
      <c r="Q1638" t="n">
        <v>424.5</v>
      </c>
      <c r="R1638" t="n">
        <v>37.14</v>
      </c>
      <c r="S1638" t="n">
        <v>37.14</v>
      </c>
      <c r="T1638" t="n">
        <v>5.47</v>
      </c>
      <c r="U1638" t="n">
        <v>5.47</v>
      </c>
      <c r="V1638" t="n">
        <v>91.71</v>
      </c>
      <c r="W1638" t="n">
        <v>91.71</v>
      </c>
      <c r="X1638" t="n">
        <v>7.17</v>
      </c>
      <c r="Y1638" t="n">
        <v>7.17</v>
      </c>
      <c r="Z1638" t="n">
        <v>17.8</v>
      </c>
      <c r="AA1638" t="n">
        <v>17.8</v>
      </c>
      <c r="AB1638" t="n">
        <v>27.34</v>
      </c>
      <c r="AC1638" t="n">
        <v>27.33</v>
      </c>
      <c r="AD1638" t="n">
        <v>27.340000000000032</v>
      </c>
      <c r="AE1638" t="n">
        <v>0.009999999999990905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0.010000000000001563</v>
      </c>
      <c r="AL1638" t="inlineStr">
        <is>
          <t>unreconciled</t>
        </is>
      </c>
      <c r="AM1638" t="inlineStr">
        <is>
          <t>Order Amount Mismatch (POS&gt;3PO)</t>
        </is>
      </c>
      <c r="AN1638" t="n">
        <v>27.34</v>
      </c>
      <c r="AO1638" t="n">
        <f>ROUND(P1638*100/H1638,2)</f>
        <v>0.0</v>
      </c>
      <c r="AP1638" t="n">
        <f>ROUND(Q1638*100/I1638,2)</f>
        <v>0.0</v>
      </c>
      <c r="AQ1638"/>
      <c r="AR1638"/>
      <c r="AS1638" t="n">
        <v>0.0</v>
      </c>
    </row>
    <row r="1639">
      <c r="A1639" s="1" t="n">
        <v>45235.0</v>
      </c>
      <c r="B1639" s="2" t="n">
        <v>45235.91664351852</v>
      </c>
      <c r="C1639" t="inlineStr">
        <is>
          <t>3140094012086332</t>
        </is>
      </c>
      <c r="D1639" t="inlineStr">
        <is>
          <t>POS0012</t>
        </is>
      </c>
      <c r="E1639" t="inlineStr">
        <is>
          <t>47</t>
        </is>
      </c>
      <c r="F1639" t="inlineStr">
        <is>
          <t>0094</t>
        </is>
      </c>
      <c r="G1639" t="inlineStr">
        <is>
          <t>5316345751</t>
        </is>
      </c>
      <c r="H1639" t="n">
        <v>351.0</v>
      </c>
      <c r="I1639" t="n">
        <v>334.29</v>
      </c>
      <c r="J1639" t="n">
        <v>297.15</v>
      </c>
      <c r="K1639" t="inlineStr">
        <is>
          <t>sale</t>
        </is>
      </c>
      <c r="L1639" t="inlineStr">
        <is>
          <t/>
        </is>
      </c>
      <c r="M1639" t="inlineStr">
        <is>
          <t/>
        </is>
      </c>
      <c r="N1639" t="n">
        <v>0.0</v>
      </c>
      <c r="O1639" t="n">
        <v>0.0</v>
      </c>
      <c r="P1639" t="n">
        <v>262.65</v>
      </c>
      <c r="Q1639" t="n">
        <v>262.65</v>
      </c>
      <c r="R1639" t="n">
        <v>37.14</v>
      </c>
      <c r="S1639" t="n">
        <v>37.14</v>
      </c>
      <c r="T1639" t="n">
        <v>3.34</v>
      </c>
      <c r="U1639" t="n">
        <v>3.34</v>
      </c>
      <c r="V1639" t="n">
        <v>53.49</v>
      </c>
      <c r="W1639" t="n">
        <v>53.49</v>
      </c>
      <c r="X1639" t="n">
        <v>4.39</v>
      </c>
      <c r="Y1639" t="n">
        <v>4.39</v>
      </c>
      <c r="Z1639" t="n">
        <v>10.42</v>
      </c>
      <c r="AA1639" t="n">
        <v>10.42</v>
      </c>
      <c r="AB1639" t="n">
        <v>16.72</v>
      </c>
      <c r="AC1639" t="n">
        <v>16.72</v>
      </c>
      <c r="AD1639" t="n">
        <v>16.70999999999998</v>
      </c>
      <c r="AE1639" t="n">
        <v>0.0</v>
      </c>
      <c r="AF1639" t="n">
        <v>0.0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0.0</v>
      </c>
      <c r="AL1639" t="inlineStr">
        <is>
          <t>unreconciled</t>
        </is>
      </c>
      <c r="AM1639" t="inlineStr">
        <is>
          <t>Order Amount Mismatch (POS&gt;3PO)</t>
        </is>
      </c>
      <c r="AN1639" t="n">
        <v>16.71</v>
      </c>
      <c r="AO1639" t="n">
        <f>ROUND(P1639*100/H1639,2)</f>
        <v>0.0</v>
      </c>
      <c r="AP1639" t="n">
        <f>ROUND(Q1639*100/I1639,2)</f>
        <v>0.0</v>
      </c>
      <c r="AQ1639"/>
      <c r="AR1639"/>
      <c r="AS1639" t="n">
        <v>0.0</v>
      </c>
    </row>
    <row r="1640">
      <c r="A1640" s="1" t="n">
        <v>45235.0</v>
      </c>
      <c r="B1640" s="2" t="n">
        <v>45236.01920138889</v>
      </c>
      <c r="C1640" t="inlineStr">
        <is>
          <t>3140094012086416</t>
        </is>
      </c>
      <c r="D1640" t="inlineStr">
        <is>
          <t>POS0012</t>
        </is>
      </c>
      <c r="E1640" t="inlineStr">
        <is>
          <t>31</t>
        </is>
      </c>
      <c r="F1640" t="inlineStr">
        <is>
          <t>0094</t>
        </is>
      </c>
      <c r="G1640" t="inlineStr">
        <is>
          <t>5316353332</t>
        </is>
      </c>
      <c r="H1640" t="n">
        <v>504.99999999999994</v>
      </c>
      <c r="I1640" t="n">
        <v>480.95</v>
      </c>
      <c r="J1640" t="n">
        <v>443.81</v>
      </c>
      <c r="K1640" t="inlineStr">
        <is>
          <t>sale</t>
        </is>
      </c>
      <c r="L1640" t="inlineStr">
        <is>
          <t/>
        </is>
      </c>
      <c r="M1640" t="inlineStr">
        <is>
          <t/>
        </is>
      </c>
      <c r="N1640" t="n">
        <v>0.0</v>
      </c>
      <c r="O1640" t="n">
        <v>0.0</v>
      </c>
      <c r="P1640" t="n">
        <v>374.42</v>
      </c>
      <c r="Q1640" t="n">
        <v>374.41</v>
      </c>
      <c r="R1640" t="n">
        <v>37.14</v>
      </c>
      <c r="S1640" t="n">
        <v>37.14</v>
      </c>
      <c r="T1640" t="n">
        <v>4.81</v>
      </c>
      <c r="U1640" t="n">
        <v>4.81</v>
      </c>
      <c r="V1640" t="n">
        <v>79.89</v>
      </c>
      <c r="W1640" t="n">
        <v>79.89</v>
      </c>
      <c r="X1640" t="n">
        <v>6.31</v>
      </c>
      <c r="Y1640" t="n">
        <v>6.31</v>
      </c>
      <c r="Z1640" t="n">
        <v>15.52</v>
      </c>
      <c r="AA1640" t="n">
        <v>15.52</v>
      </c>
      <c r="AB1640" t="n">
        <v>24.04</v>
      </c>
      <c r="AC1640" t="n">
        <v>24.05</v>
      </c>
      <c r="AD1640" t="n">
        <v>24.049999999999955</v>
      </c>
      <c r="AE1640" t="n">
        <v>0.009999999999990905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-0.010000000000001563</v>
      </c>
      <c r="AL1640" t="inlineStr">
        <is>
          <t>unreconciled</t>
        </is>
      </c>
      <c r="AM1640" t="inlineStr">
        <is>
          <t>Order Amount Mismatch (POS&gt;3PO)</t>
        </is>
      </c>
      <c r="AN1640" t="n">
        <v>24.05</v>
      </c>
      <c r="AO1640" t="n">
        <f>ROUND(P1640*100/H1640,2)</f>
        <v>0.0</v>
      </c>
      <c r="AP1640" t="n">
        <f>ROUND(Q1640*100/I1640,2)</f>
        <v>0.0</v>
      </c>
      <c r="AQ1640"/>
      <c r="AR1640"/>
      <c r="AS1640" t="n">
        <v>0.0</v>
      </c>
    </row>
    <row r="1641">
      <c r="A1641" s="1" t="n">
        <v>45235.0</v>
      </c>
      <c r="B1641" s="2" t="n">
        <v>45235.82166666666</v>
      </c>
      <c r="C1641" t="inlineStr">
        <is>
          <t>3140023012059836</t>
        </is>
      </c>
      <c r="D1641" t="inlineStr">
        <is>
          <t>POS0012</t>
        </is>
      </c>
      <c r="E1641" t="inlineStr">
        <is>
          <t>28</t>
        </is>
      </c>
      <c r="F1641" t="inlineStr">
        <is>
          <t>0023</t>
        </is>
      </c>
      <c r="G1641" t="inlineStr">
        <is>
          <t>5316354031</t>
        </is>
      </c>
      <c r="H1641" t="n">
        <v>430.0</v>
      </c>
      <c r="I1641" t="n">
        <v>409.52</v>
      </c>
      <c r="J1641" t="n">
        <v>372.38</v>
      </c>
      <c r="K1641" t="inlineStr">
        <is>
          <t>sale</t>
        </is>
      </c>
      <c r="L1641" t="inlineStr">
        <is>
          <t/>
        </is>
      </c>
      <c r="M1641" t="inlineStr">
        <is>
          <t/>
        </is>
      </c>
      <c r="N1641" t="n">
        <v>0.0</v>
      </c>
      <c r="O1641" t="n">
        <v>0.0</v>
      </c>
      <c r="P1641" t="n">
        <v>319.98</v>
      </c>
      <c r="Q1641" t="n">
        <v>319.97</v>
      </c>
      <c r="R1641" t="n">
        <v>37.14</v>
      </c>
      <c r="S1641" t="n">
        <v>37.14</v>
      </c>
      <c r="T1641" t="n">
        <v>4.1</v>
      </c>
      <c r="U1641" t="n">
        <v>4.1</v>
      </c>
      <c r="V1641" t="n">
        <v>67.03</v>
      </c>
      <c r="W1641" t="n">
        <v>67.03</v>
      </c>
      <c r="X1641" t="n">
        <v>5.38</v>
      </c>
      <c r="Y1641" t="n">
        <v>5.38</v>
      </c>
      <c r="Z1641" t="n">
        <v>13.03</v>
      </c>
      <c r="AA1641" t="n">
        <v>13.04</v>
      </c>
      <c r="AB1641" t="n">
        <v>20.48</v>
      </c>
      <c r="AC1641" t="n">
        <v>20.48</v>
      </c>
      <c r="AD1641" t="n">
        <v>20.480000000000018</v>
      </c>
      <c r="AE1641" t="n">
        <v>0.009999999999990905</v>
      </c>
      <c r="AF1641" t="n">
        <v>0.0</v>
      </c>
      <c r="AG1641" t="n">
        <v>0.0</v>
      </c>
      <c r="AH1641" t="n">
        <v>0.0</v>
      </c>
      <c r="AI1641" t="n">
        <v>0.0</v>
      </c>
      <c r="AJ1641" t="n">
        <v>-0.009999999999999787</v>
      </c>
      <c r="AK1641" t="n">
        <v>0.0</v>
      </c>
      <c r="AL1641" t="inlineStr">
        <is>
          <t>unreconciled</t>
        </is>
      </c>
      <c r="AM1641" t="inlineStr">
        <is>
          <t>Order Amount Mismatch (POS&gt;3PO)</t>
        </is>
      </c>
      <c r="AN1641" t="n">
        <v>20.48</v>
      </c>
      <c r="AO1641" t="n">
        <f>ROUND(P1641*100/H1641,2)</f>
        <v>0.0</v>
      </c>
      <c r="AP1641" t="n">
        <f>ROUND(Q1641*100/I1641,2)</f>
        <v>0.0</v>
      </c>
      <c r="AQ1641"/>
      <c r="AR1641"/>
      <c r="AS1641" t="n">
        <v>0.0</v>
      </c>
    </row>
    <row r="1642">
      <c r="A1642" s="1" t="n">
        <v>45234.0</v>
      </c>
      <c r="B1642" s="2" t="n">
        <v>45234.836597222224</v>
      </c>
      <c r="C1642" t="inlineStr">
        <is>
          <t>3140023012059589</t>
        </is>
      </c>
      <c r="D1642" t="inlineStr">
        <is>
          <t>POS0012</t>
        </is>
      </c>
      <c r="E1642" t="inlineStr">
        <is>
          <t>81</t>
        </is>
      </c>
      <c r="F1642" t="inlineStr">
        <is>
          <t>0023</t>
        </is>
      </c>
      <c r="G1642" t="inlineStr">
        <is>
          <t>5316375019</t>
        </is>
      </c>
      <c r="H1642" t="n">
        <v>237.0</v>
      </c>
      <c r="I1642" t="n">
        <v>225.72</v>
      </c>
      <c r="J1642" t="n">
        <v>188.58</v>
      </c>
      <c r="K1642" t="inlineStr">
        <is>
          <t>sale</t>
        </is>
      </c>
      <c r="L1642" t="inlineStr">
        <is>
          <t/>
        </is>
      </c>
      <c r="M1642" t="inlineStr">
        <is>
          <t/>
        </is>
      </c>
      <c r="N1642" t="n">
        <v>0.0</v>
      </c>
      <c r="O1642" t="n">
        <v>0.0</v>
      </c>
      <c r="P1642" t="n">
        <v>179.92</v>
      </c>
      <c r="Q1642" t="n">
        <v>179.91</v>
      </c>
      <c r="R1642" t="n">
        <v>37.14</v>
      </c>
      <c r="S1642" t="n">
        <v>37.14</v>
      </c>
      <c r="T1642" t="n">
        <v>2.26</v>
      </c>
      <c r="U1642" t="n">
        <v>2.26</v>
      </c>
      <c r="V1642" t="n">
        <v>33.94</v>
      </c>
      <c r="W1642" t="n">
        <v>33.94</v>
      </c>
      <c r="X1642" t="n">
        <v>2.96</v>
      </c>
      <c r="Y1642" t="n">
        <v>2.96</v>
      </c>
      <c r="Z1642" t="n">
        <v>6.64</v>
      </c>
      <c r="AA1642" t="n">
        <v>6.64</v>
      </c>
      <c r="AB1642" t="n">
        <v>11.28</v>
      </c>
      <c r="AC1642" t="n">
        <v>11.29</v>
      </c>
      <c r="AD1642" t="n">
        <v>11.280000000000001</v>
      </c>
      <c r="AE1642" t="n">
        <v>0.009999999999990905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-0.009999999999999787</v>
      </c>
      <c r="AL1642" t="inlineStr">
        <is>
          <t>unreconciled</t>
        </is>
      </c>
      <c r="AM1642" t="inlineStr">
        <is>
          <t>Order Amount Mismatch (POS&gt;3PO)</t>
        </is>
      </c>
      <c r="AN1642" t="n">
        <v>11.28</v>
      </c>
      <c r="AO1642" t="n">
        <f>ROUND(P1642*100/H1642,2)</f>
        <v>0.0</v>
      </c>
      <c r="AP1642" t="n">
        <f>ROUND(Q1642*100/I1642,2)</f>
        <v>0.0</v>
      </c>
      <c r="AQ1642"/>
      <c r="AR1642"/>
      <c r="AS1642" t="n">
        <v>0.0</v>
      </c>
    </row>
    <row r="1643">
      <c r="A1643" s="1" t="n">
        <v>45234.0</v>
      </c>
      <c r="B1643" s="2" t="n">
        <v>45235.033125</v>
      </c>
      <c r="C1643" t="inlineStr">
        <is>
          <t>3140094012085919</t>
        </is>
      </c>
      <c r="D1643" t="inlineStr">
        <is>
          <t>POS0012</t>
        </is>
      </c>
      <c r="E1643" t="inlineStr">
        <is>
          <t>34</t>
        </is>
      </c>
      <c r="F1643" t="inlineStr">
        <is>
          <t>0094</t>
        </is>
      </c>
      <c r="G1643" t="inlineStr">
        <is>
          <t>5316420627</t>
        </is>
      </c>
      <c r="H1643" t="n">
        <v>412.0</v>
      </c>
      <c r="I1643" t="n">
        <v>392.37</v>
      </c>
      <c r="J1643" t="n">
        <v>355.23</v>
      </c>
      <c r="K1643" t="inlineStr">
        <is>
          <t>sale</t>
        </is>
      </c>
      <c r="L1643" t="inlineStr">
        <is>
          <t/>
        </is>
      </c>
      <c r="M1643" t="inlineStr">
        <is>
          <t/>
        </is>
      </c>
      <c r="N1643" t="n">
        <v>0.0</v>
      </c>
      <c r="O1643" t="n">
        <v>0.0</v>
      </c>
      <c r="P1643" t="n">
        <v>306.92</v>
      </c>
      <c r="Q1643" t="n">
        <v>306.92</v>
      </c>
      <c r="R1643" t="n">
        <v>37.14</v>
      </c>
      <c r="S1643" t="n">
        <v>37.14</v>
      </c>
      <c r="T1643" t="n">
        <v>3.92</v>
      </c>
      <c r="U1643" t="n">
        <v>3.92</v>
      </c>
      <c r="V1643" t="n">
        <v>63.94</v>
      </c>
      <c r="W1643" t="n">
        <v>63.94</v>
      </c>
      <c r="X1643" t="n">
        <v>5.15</v>
      </c>
      <c r="Y1643" t="n">
        <v>5.15</v>
      </c>
      <c r="Z1643" t="n">
        <v>12.44</v>
      </c>
      <c r="AA1643" t="n">
        <v>12.44</v>
      </c>
      <c r="AB1643" t="n">
        <v>19.62</v>
      </c>
      <c r="AC1643" t="n">
        <v>19.62</v>
      </c>
      <c r="AD1643" t="n">
        <v>19.629999999999995</v>
      </c>
      <c r="AE1643" t="n">
        <v>0.0</v>
      </c>
      <c r="AF1643" t="n">
        <v>0.0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0.0</v>
      </c>
      <c r="AL1643" t="inlineStr">
        <is>
          <t>unreconciled</t>
        </is>
      </c>
      <c r="AM1643" t="inlineStr">
        <is>
          <t>Order Amount Mismatch (POS&gt;3PO)</t>
        </is>
      </c>
      <c r="AN1643" t="n">
        <v>19.63</v>
      </c>
      <c r="AO1643" t="n">
        <f>ROUND(P1643*100/H1643,2)</f>
        <v>0.0</v>
      </c>
      <c r="AP1643" t="n">
        <f>ROUND(Q1643*100/I1643,2)</f>
        <v>0.0</v>
      </c>
      <c r="AQ1643"/>
      <c r="AR1643"/>
      <c r="AS1643" t="n">
        <v>0.0</v>
      </c>
    </row>
    <row r="1644">
      <c r="A1644" s="1" t="n">
        <v>45235.0</v>
      </c>
      <c r="B1644" s="2" t="n">
        <v>45235.78350694444</v>
      </c>
      <c r="C1644" t="inlineStr">
        <is>
          <t>3140094012086162</t>
        </is>
      </c>
      <c r="D1644" t="inlineStr">
        <is>
          <t>POS0012</t>
        </is>
      </c>
      <c r="E1644" t="inlineStr">
        <is>
          <t>77</t>
        </is>
      </c>
      <c r="F1644" t="inlineStr">
        <is>
          <t>0094</t>
        </is>
      </c>
      <c r="G1644" t="inlineStr">
        <is>
          <t>5316455212</t>
        </is>
      </c>
      <c r="H1644" t="n">
        <v>314.0</v>
      </c>
      <c r="I1644" t="n">
        <v>299.04</v>
      </c>
      <c r="J1644" t="n">
        <v>261.9</v>
      </c>
      <c r="K1644" t="inlineStr">
        <is>
          <t>sale</t>
        </is>
      </c>
      <c r="L1644" t="inlineStr">
        <is>
          <t/>
        </is>
      </c>
      <c r="M1644" t="inlineStr">
        <is>
          <t/>
        </is>
      </c>
      <c r="N1644" t="n">
        <v>0.0</v>
      </c>
      <c r="O1644" t="n">
        <v>0.0</v>
      </c>
      <c r="P1644" t="n">
        <v>235.8</v>
      </c>
      <c r="Q1644" t="n">
        <v>235.78</v>
      </c>
      <c r="R1644" t="n">
        <v>37.14</v>
      </c>
      <c r="S1644" t="n">
        <v>37.14</v>
      </c>
      <c r="T1644" t="n">
        <v>2.99</v>
      </c>
      <c r="U1644" t="n">
        <v>2.99</v>
      </c>
      <c r="V1644" t="n">
        <v>47.14</v>
      </c>
      <c r="W1644" t="n">
        <v>47.14</v>
      </c>
      <c r="X1644" t="n">
        <v>3.92</v>
      </c>
      <c r="Y1644" t="n">
        <v>3.92</v>
      </c>
      <c r="Z1644" t="n">
        <v>9.19</v>
      </c>
      <c r="AA1644" t="n">
        <v>9.2</v>
      </c>
      <c r="AB1644" t="n">
        <v>14.96</v>
      </c>
      <c r="AC1644" t="n">
        <v>14.95</v>
      </c>
      <c r="AD1644" t="n">
        <v>14.95999999999998</v>
      </c>
      <c r="AE1644" t="n">
        <v>0.020000000000010232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-0.009999999999999787</v>
      </c>
      <c r="AK1644" t="n">
        <v>0.010000000000001563</v>
      </c>
      <c r="AL1644" t="inlineStr">
        <is>
          <t>unreconciled</t>
        </is>
      </c>
      <c r="AM1644" t="inlineStr">
        <is>
          <t>Order Amount Mismatch (POS&gt;3PO)</t>
        </is>
      </c>
      <c r="AN1644" t="n">
        <v>14.96</v>
      </c>
      <c r="AO1644" t="n">
        <f>ROUND(P1644*100/H1644,2)</f>
        <v>0.0</v>
      </c>
      <c r="AP1644" t="n">
        <f>ROUND(Q1644*100/I1644,2)</f>
        <v>0.0</v>
      </c>
      <c r="AQ1644"/>
      <c r="AR1644"/>
      <c r="AS1644" t="n">
        <v>0.0</v>
      </c>
    </row>
    <row r="1645">
      <c r="A1645" s="1" t="n">
        <v>45235.0</v>
      </c>
      <c r="B1645" s="2" t="n">
        <v>45235.47412037037</v>
      </c>
      <c r="C1645" t="inlineStr">
        <is>
          <t>3140094012085943</t>
        </is>
      </c>
      <c r="D1645" t="inlineStr">
        <is>
          <t>POS0012</t>
        </is>
      </c>
      <c r="E1645" t="inlineStr">
        <is>
          <t>58</t>
        </is>
      </c>
      <c r="F1645" t="inlineStr">
        <is>
          <t>0094</t>
        </is>
      </c>
      <c r="G1645" t="inlineStr">
        <is>
          <t>5316471329</t>
        </is>
      </c>
      <c r="H1645" t="n">
        <v>428.0</v>
      </c>
      <c r="I1645" t="n">
        <v>407.62</v>
      </c>
      <c r="J1645" t="n">
        <v>370.48</v>
      </c>
      <c r="K1645" t="inlineStr">
        <is>
          <t>sale</t>
        </is>
      </c>
      <c r="L1645" t="inlineStr">
        <is>
          <t/>
        </is>
      </c>
      <c r="M1645" t="inlineStr">
        <is>
          <t/>
        </is>
      </c>
      <c r="N1645" t="n">
        <v>0.0</v>
      </c>
      <c r="O1645" t="n">
        <v>0.0</v>
      </c>
      <c r="P1645" t="n">
        <v>318.53</v>
      </c>
      <c r="Q1645" t="n">
        <v>318.54</v>
      </c>
      <c r="R1645" t="n">
        <v>37.14</v>
      </c>
      <c r="S1645" t="n">
        <v>37.14</v>
      </c>
      <c r="T1645" t="n">
        <v>4.08</v>
      </c>
      <c r="U1645" t="n">
        <v>4.08</v>
      </c>
      <c r="V1645" t="n">
        <v>66.69</v>
      </c>
      <c r="W1645" t="n">
        <v>66.69</v>
      </c>
      <c r="X1645" t="n">
        <v>5.35</v>
      </c>
      <c r="Y1645" t="n">
        <v>5.35</v>
      </c>
      <c r="Z1645" t="n">
        <v>12.97</v>
      </c>
      <c r="AA1645" t="n">
        <v>12.96</v>
      </c>
      <c r="AB1645" t="n">
        <v>20.38</v>
      </c>
      <c r="AC1645" t="n">
        <v>20.38</v>
      </c>
      <c r="AD1645" t="n">
        <v>20.379999999999995</v>
      </c>
      <c r="AE1645" t="n">
        <v>-0.010000000000047748</v>
      </c>
      <c r="AF1645" t="n">
        <v>0.0</v>
      </c>
      <c r="AG1645" t="n">
        <v>0.0</v>
      </c>
      <c r="AH1645" t="n">
        <v>0.0</v>
      </c>
      <c r="AI1645" t="n">
        <v>0.0</v>
      </c>
      <c r="AJ1645" t="n">
        <v>0.009999999999999787</v>
      </c>
      <c r="AK1645" t="n">
        <v>0.0</v>
      </c>
      <c r="AL1645" t="inlineStr">
        <is>
          <t>unreconciled</t>
        </is>
      </c>
      <c r="AM1645" t="inlineStr">
        <is>
          <t>Order Amount Mismatch (POS&gt;3PO)</t>
        </is>
      </c>
      <c r="AN1645" t="n">
        <v>20.38</v>
      </c>
      <c r="AO1645" t="n">
        <f>ROUND(P1645*100/H1645,2)</f>
        <v>0.0</v>
      </c>
      <c r="AP1645" t="n">
        <f>ROUND(Q1645*100/I1645,2)</f>
        <v>0.0</v>
      </c>
      <c r="AQ1645"/>
      <c r="AR1645"/>
      <c r="AS1645" t="n">
        <v>0.0</v>
      </c>
    </row>
    <row r="1646">
      <c r="A1646" s="1" t="n">
        <v>45234.0</v>
      </c>
      <c r="B1646" s="2" t="n">
        <v>45234.79864583333</v>
      </c>
      <c r="C1646" t="inlineStr">
        <is>
          <t>3140094012085674</t>
        </is>
      </c>
      <c r="D1646" t="inlineStr">
        <is>
          <t>POS0012</t>
        </is>
      </c>
      <c r="E1646" t="inlineStr">
        <is>
          <t>89</t>
        </is>
      </c>
      <c r="F1646" t="inlineStr">
        <is>
          <t>0094</t>
        </is>
      </c>
      <c r="G1646" t="inlineStr">
        <is>
          <t>5316480947</t>
        </is>
      </c>
      <c r="H1646" t="n">
        <v>334.0</v>
      </c>
      <c r="I1646" t="n">
        <v>318.09</v>
      </c>
      <c r="J1646" t="n">
        <v>280.95</v>
      </c>
      <c r="K1646" t="inlineStr">
        <is>
          <t>sale</t>
        </is>
      </c>
      <c r="L1646" t="inlineStr">
        <is>
          <t/>
        </is>
      </c>
      <c r="M1646" t="inlineStr">
        <is>
          <t/>
        </is>
      </c>
      <c r="N1646" t="n">
        <v>0.0</v>
      </c>
      <c r="O1646" t="n">
        <v>0.0</v>
      </c>
      <c r="P1646" t="n">
        <v>250.32</v>
      </c>
      <c r="Q1646" t="n">
        <v>250.32</v>
      </c>
      <c r="R1646" t="n">
        <v>37.14</v>
      </c>
      <c r="S1646" t="n">
        <v>37.14</v>
      </c>
      <c r="T1646" t="n">
        <v>3.18</v>
      </c>
      <c r="U1646" t="n">
        <v>3.18</v>
      </c>
      <c r="V1646" t="n">
        <v>50.57</v>
      </c>
      <c r="W1646" t="n">
        <v>50.57</v>
      </c>
      <c r="X1646" t="n">
        <v>4.17</v>
      </c>
      <c r="Y1646" t="n">
        <v>4.18</v>
      </c>
      <c r="Z1646" t="n">
        <v>9.85</v>
      </c>
      <c r="AA1646" t="n">
        <v>9.85</v>
      </c>
      <c r="AB1646" t="n">
        <v>15.9</v>
      </c>
      <c r="AC1646" t="n">
        <v>15.91</v>
      </c>
      <c r="AD1646" t="n">
        <v>15.910000000000025</v>
      </c>
      <c r="AE1646" t="n">
        <v>0.0</v>
      </c>
      <c r="AF1646" t="n">
        <v>0.0</v>
      </c>
      <c r="AG1646" t="n">
        <v>0.0</v>
      </c>
      <c r="AH1646" t="n">
        <v>0.0</v>
      </c>
      <c r="AI1646" t="n">
        <v>-0.009999999999999787</v>
      </c>
      <c r="AJ1646" t="n">
        <v>0.0</v>
      </c>
      <c r="AK1646" t="n">
        <v>-0.009999999999999787</v>
      </c>
      <c r="AL1646" t="inlineStr">
        <is>
          <t>unreconciled</t>
        </is>
      </c>
      <c r="AM1646" t="inlineStr">
        <is>
          <t>Order Amount Mismatch (POS&gt;3PO)</t>
        </is>
      </c>
      <c r="AN1646" t="n">
        <v>15.91</v>
      </c>
      <c r="AO1646" t="n">
        <f>ROUND(P1646*100/H1646,2)</f>
        <v>0.0</v>
      </c>
      <c r="AP1646" t="n">
        <f>ROUND(Q1646*100/I1646,2)</f>
        <v>0.0</v>
      </c>
      <c r="AQ1646"/>
      <c r="AR1646"/>
      <c r="AS1646" t="n">
        <v>0.0</v>
      </c>
    </row>
    <row r="1647">
      <c r="A1647" s="1" t="n">
        <v>45235.0</v>
      </c>
      <c r="B1647" s="2" t="n">
        <v>45235.80966435185</v>
      </c>
      <c r="C1647" t="inlineStr">
        <is>
          <t>3140094012086212</t>
        </is>
      </c>
      <c r="D1647" t="inlineStr">
        <is>
          <t>POS0012</t>
        </is>
      </c>
      <c r="E1647" t="inlineStr">
        <is>
          <t>27</t>
        </is>
      </c>
      <c r="F1647" t="inlineStr">
        <is>
          <t>0094</t>
        </is>
      </c>
      <c r="G1647" t="inlineStr">
        <is>
          <t>5316493479</t>
        </is>
      </c>
      <c r="H1647" t="n">
        <v>262.0</v>
      </c>
      <c r="I1647" t="n">
        <v>249.52</v>
      </c>
      <c r="J1647" t="n">
        <v>212.38</v>
      </c>
      <c r="K1647" t="inlineStr">
        <is>
          <t>sale</t>
        </is>
      </c>
      <c r="L1647" t="inlineStr">
        <is>
          <t/>
        </is>
      </c>
      <c r="M1647" t="inlineStr">
        <is>
          <t/>
        </is>
      </c>
      <c r="N1647" t="n">
        <v>0.0</v>
      </c>
      <c r="O1647" t="n">
        <v>0.0</v>
      </c>
      <c r="P1647" t="n">
        <v>198.04</v>
      </c>
      <c r="Q1647" t="n">
        <v>198.04</v>
      </c>
      <c r="R1647" t="n">
        <v>37.14</v>
      </c>
      <c r="S1647" t="n">
        <v>37.14</v>
      </c>
      <c r="T1647" t="n">
        <v>2.5</v>
      </c>
      <c r="U1647" t="n">
        <v>2.5</v>
      </c>
      <c r="V1647" t="n">
        <v>38.23</v>
      </c>
      <c r="W1647" t="n">
        <v>38.23</v>
      </c>
      <c r="X1647" t="n">
        <v>3.28</v>
      </c>
      <c r="Y1647" t="n">
        <v>3.28</v>
      </c>
      <c r="Z1647" t="n">
        <v>7.47</v>
      </c>
      <c r="AA1647" t="n">
        <v>7.47</v>
      </c>
      <c r="AB1647" t="n">
        <v>12.48</v>
      </c>
      <c r="AC1647" t="n">
        <v>12.48</v>
      </c>
      <c r="AD1647" t="n">
        <v>12.47999999999999</v>
      </c>
      <c r="AE1647" t="n">
        <v>0.0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0.0</v>
      </c>
      <c r="AL1647" t="inlineStr">
        <is>
          <t>unreconciled</t>
        </is>
      </c>
      <c r="AM1647" t="inlineStr">
        <is>
          <t>Order Amount Mismatch (POS&gt;3PO)</t>
        </is>
      </c>
      <c r="AN1647" t="n">
        <v>12.48</v>
      </c>
      <c r="AO1647" t="n">
        <f>ROUND(P1647*100/H1647,2)</f>
        <v>0.0</v>
      </c>
      <c r="AP1647" t="n">
        <f>ROUND(Q1647*100/I1647,2)</f>
        <v>0.0</v>
      </c>
      <c r="AQ1647"/>
      <c r="AR1647"/>
      <c r="AS1647" t="n">
        <v>0.0</v>
      </c>
    </row>
    <row r="1648">
      <c r="A1648" s="1" t="n">
        <v>45234.0</v>
      </c>
      <c r="B1648" s="2" t="n">
        <v>45234.8453125</v>
      </c>
      <c r="C1648" t="inlineStr">
        <is>
          <t>3140094012085715</t>
        </is>
      </c>
      <c r="D1648" t="inlineStr">
        <is>
          <t>POS0012</t>
        </is>
      </c>
      <c r="E1648" t="inlineStr">
        <is>
          <t>30</t>
        </is>
      </c>
      <c r="F1648" t="inlineStr">
        <is>
          <t>0094</t>
        </is>
      </c>
      <c r="G1648" t="inlineStr">
        <is>
          <t>5316494856</t>
        </is>
      </c>
      <c r="H1648" t="n">
        <v>267.0</v>
      </c>
      <c r="I1648" t="n">
        <v>254.28</v>
      </c>
      <c r="J1648" t="n">
        <v>217.14</v>
      </c>
      <c r="K1648" t="inlineStr">
        <is>
          <t>sale</t>
        </is>
      </c>
      <c r="L1648" t="inlineStr">
        <is>
          <t/>
        </is>
      </c>
      <c r="M1648" t="inlineStr">
        <is>
          <t/>
        </is>
      </c>
      <c r="N1648" t="n">
        <v>0.0</v>
      </c>
      <c r="O1648" t="n">
        <v>0.0</v>
      </c>
      <c r="P1648" t="n">
        <v>201.67</v>
      </c>
      <c r="Q1648" t="n">
        <v>201.66</v>
      </c>
      <c r="R1648" t="n">
        <v>37.14</v>
      </c>
      <c r="S1648" t="n">
        <v>37.14</v>
      </c>
      <c r="T1648" t="n">
        <v>2.54</v>
      </c>
      <c r="U1648" t="n">
        <v>2.54</v>
      </c>
      <c r="V1648" t="n">
        <v>39.09</v>
      </c>
      <c r="W1648" t="n">
        <v>39.09</v>
      </c>
      <c r="X1648" t="n">
        <v>3.34</v>
      </c>
      <c r="Y1648" t="n">
        <v>3.34</v>
      </c>
      <c r="Z1648" t="n">
        <v>7.64</v>
      </c>
      <c r="AA1648" t="n">
        <v>7.64</v>
      </c>
      <c r="AB1648" t="n">
        <v>12.72</v>
      </c>
      <c r="AC1648" t="n">
        <v>12.71</v>
      </c>
      <c r="AD1648" t="n">
        <v>12.719999999999999</v>
      </c>
      <c r="AE1648" t="n">
        <v>0.009999999999990905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0.009999999999999787</v>
      </c>
      <c r="AL1648" t="inlineStr">
        <is>
          <t>unreconciled</t>
        </is>
      </c>
      <c r="AM1648" t="inlineStr">
        <is>
          <t>Order Amount Mismatch (POS&gt;3PO)</t>
        </is>
      </c>
      <c r="AN1648" t="n">
        <v>12.72</v>
      </c>
      <c r="AO1648" t="n">
        <f>ROUND(P1648*100/H1648,2)</f>
        <v>0.0</v>
      </c>
      <c r="AP1648" t="n">
        <f>ROUND(Q1648*100/I1648,2)</f>
        <v>0.0</v>
      </c>
      <c r="AQ1648"/>
      <c r="AR1648"/>
      <c r="AS1648" t="n">
        <v>0.0</v>
      </c>
    </row>
    <row r="1649">
      <c r="A1649" s="1" t="n">
        <v>45235.0</v>
      </c>
      <c r="B1649" s="2" t="n">
        <v>45235.61748842592</v>
      </c>
      <c r="C1649" t="inlineStr">
        <is>
          <t>3140094012086033</t>
        </is>
      </c>
      <c r="D1649" t="inlineStr">
        <is>
          <t>POS0012</t>
        </is>
      </c>
      <c r="E1649" t="inlineStr">
        <is>
          <t>48</t>
        </is>
      </c>
      <c r="F1649" t="inlineStr">
        <is>
          <t>0094</t>
        </is>
      </c>
      <c r="G1649" t="inlineStr">
        <is>
          <t>5316512912</t>
        </is>
      </c>
      <c r="H1649" t="n">
        <v>618.0</v>
      </c>
      <c r="I1649" t="n">
        <v>588.56</v>
      </c>
      <c r="J1649" t="n">
        <v>551.42</v>
      </c>
      <c r="K1649" t="inlineStr">
        <is>
          <t>sale</t>
        </is>
      </c>
      <c r="L1649" t="inlineStr">
        <is>
          <t/>
        </is>
      </c>
      <c r="M1649" t="inlineStr">
        <is>
          <t/>
        </is>
      </c>
      <c r="N1649" t="n">
        <v>0.0</v>
      </c>
      <c r="O1649" t="n">
        <v>0.0</v>
      </c>
      <c r="P1649" t="n">
        <v>456.43</v>
      </c>
      <c r="Q1649" t="n">
        <v>456.42</v>
      </c>
      <c r="R1649" t="n">
        <v>37.14</v>
      </c>
      <c r="S1649" t="n">
        <v>37.14</v>
      </c>
      <c r="T1649" t="n">
        <v>5.89</v>
      </c>
      <c r="U1649" t="n">
        <v>5.89</v>
      </c>
      <c r="V1649" t="n">
        <v>99.26</v>
      </c>
      <c r="W1649" t="n">
        <v>99.26</v>
      </c>
      <c r="X1649" t="n">
        <v>7.72</v>
      </c>
      <c r="Y1649" t="n">
        <v>7.72</v>
      </c>
      <c r="Z1649" t="n">
        <v>19.26</v>
      </c>
      <c r="AA1649" t="n">
        <v>19.26</v>
      </c>
      <c r="AB1649" t="n">
        <v>29.42</v>
      </c>
      <c r="AC1649" t="n">
        <v>29.43</v>
      </c>
      <c r="AD1649" t="n">
        <v>29.440000000000055</v>
      </c>
      <c r="AE1649" t="n">
        <v>0.009999999999990905</v>
      </c>
      <c r="AF1649" t="n">
        <v>0.0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-0.00999999999999801</v>
      </c>
      <c r="AL1649" t="inlineStr">
        <is>
          <t>unreconciled</t>
        </is>
      </c>
      <c r="AM1649" t="inlineStr">
        <is>
          <t>Order Amount Mismatch (POS&gt;3PO)</t>
        </is>
      </c>
      <c r="AN1649" t="n">
        <v>29.44</v>
      </c>
      <c r="AO1649" t="n">
        <f>ROUND(P1649*100/H1649,2)</f>
        <v>0.0</v>
      </c>
      <c r="AP1649" t="n">
        <f>ROUND(Q1649*100/I1649,2)</f>
        <v>0.0</v>
      </c>
      <c r="AQ1649"/>
      <c r="AR1649"/>
      <c r="AS1649" t="n">
        <v>0.0</v>
      </c>
    </row>
    <row r="1650">
      <c r="A1650" s="1" t="n">
        <v>45235.0</v>
      </c>
      <c r="B1650" s="2" t="n">
        <v>45235.93150462963</v>
      </c>
      <c r="C1650" t="inlineStr">
        <is>
          <t>3140094012086351</t>
        </is>
      </c>
      <c r="D1650" t="inlineStr">
        <is>
          <t>POS0012</t>
        </is>
      </c>
      <c r="E1650" t="inlineStr">
        <is>
          <t>66</t>
        </is>
      </c>
      <c r="F1650" t="inlineStr">
        <is>
          <t>0094</t>
        </is>
      </c>
      <c r="G1650" t="inlineStr">
        <is>
          <t>5316521930</t>
        </is>
      </c>
      <c r="H1650" t="n">
        <v>312.0</v>
      </c>
      <c r="I1650" t="n">
        <v>297.14</v>
      </c>
      <c r="J1650" t="n">
        <v>260.0</v>
      </c>
      <c r="K1650" t="inlineStr">
        <is>
          <t>sale</t>
        </is>
      </c>
      <c r="L1650" t="inlineStr">
        <is>
          <t/>
        </is>
      </c>
      <c r="M1650" t="inlineStr">
        <is>
          <t/>
        </is>
      </c>
      <c r="N1650" t="n">
        <v>0.0</v>
      </c>
      <c r="O1650" t="n">
        <v>0.0</v>
      </c>
      <c r="P1650" t="n">
        <v>234.34</v>
      </c>
      <c r="Q1650" t="n">
        <v>234.35</v>
      </c>
      <c r="R1650" t="n">
        <v>37.14</v>
      </c>
      <c r="S1650" t="n">
        <v>37.14</v>
      </c>
      <c r="T1650" t="n">
        <v>2.97</v>
      </c>
      <c r="U1650" t="n">
        <v>2.97</v>
      </c>
      <c r="V1650" t="n">
        <v>46.8</v>
      </c>
      <c r="W1650" t="n">
        <v>46.8</v>
      </c>
      <c r="X1650" t="n">
        <v>3.9</v>
      </c>
      <c r="Y1650" t="n">
        <v>3.9</v>
      </c>
      <c r="Z1650" t="n">
        <v>9.13</v>
      </c>
      <c r="AA1650" t="n">
        <v>9.12</v>
      </c>
      <c r="AB1650" t="n">
        <v>14.86</v>
      </c>
      <c r="AC1650" t="n">
        <v>14.86</v>
      </c>
      <c r="AD1650" t="n">
        <v>14.860000000000014</v>
      </c>
      <c r="AE1650" t="n">
        <v>-0.009999999999990905</v>
      </c>
      <c r="AF1650" t="n">
        <v>0.0</v>
      </c>
      <c r="AG1650" t="n">
        <v>0.0</v>
      </c>
      <c r="AH1650" t="n">
        <v>0.0</v>
      </c>
      <c r="AI1650" t="n">
        <v>0.0</v>
      </c>
      <c r="AJ1650" t="n">
        <v>0.010000000000001563</v>
      </c>
      <c r="AK1650" t="n">
        <v>0.0</v>
      </c>
      <c r="AL1650" t="inlineStr">
        <is>
          <t>unreconciled</t>
        </is>
      </c>
      <c r="AM1650" t="inlineStr">
        <is>
          <t>Order Amount Mismatch (POS&gt;3PO)</t>
        </is>
      </c>
      <c r="AN1650" t="n">
        <v>14.86</v>
      </c>
      <c r="AO1650" t="n">
        <f>ROUND(P1650*100/H1650,2)</f>
        <v>0.0</v>
      </c>
      <c r="AP1650" t="n">
        <f>ROUND(Q1650*100/I1650,2)</f>
        <v>0.0</v>
      </c>
      <c r="AQ1650"/>
      <c r="AR1650"/>
      <c r="AS1650" t="n">
        <v>0.0</v>
      </c>
    </row>
    <row r="1651">
      <c r="A1651" s="1" t="n">
        <v>45234.0</v>
      </c>
      <c r="B1651" s="2" t="n">
        <v>45234.87063657407</v>
      </c>
      <c r="C1651" t="inlineStr">
        <is>
          <t>3140023012059619</t>
        </is>
      </c>
      <c r="D1651" t="inlineStr">
        <is>
          <t>POS0012</t>
        </is>
      </c>
      <c r="E1651" t="inlineStr">
        <is>
          <t>11</t>
        </is>
      </c>
      <c r="F1651" t="inlineStr">
        <is>
          <t>0023</t>
        </is>
      </c>
      <c r="G1651" t="inlineStr">
        <is>
          <t>5316522028</t>
        </is>
      </c>
      <c r="H1651" t="n">
        <v>1675.0</v>
      </c>
      <c r="I1651" t="n">
        <v>1595.24</v>
      </c>
      <c r="J1651" t="n">
        <v>1558.1</v>
      </c>
      <c r="K1651" t="inlineStr">
        <is>
          <t>sale</t>
        </is>
      </c>
      <c r="L1651" t="inlineStr">
        <is>
          <t/>
        </is>
      </c>
      <c r="M1651" t="inlineStr">
        <is>
          <t/>
        </is>
      </c>
      <c r="N1651" t="n">
        <v>0.0</v>
      </c>
      <c r="O1651" t="n">
        <v>0.0</v>
      </c>
      <c r="P1651" t="n">
        <v>1223.64</v>
      </c>
      <c r="Q1651" t="n">
        <v>1223.64</v>
      </c>
      <c r="R1651" t="n">
        <v>37.14</v>
      </c>
      <c r="S1651" t="n">
        <v>37.14</v>
      </c>
      <c r="T1651" t="n">
        <v>15.95</v>
      </c>
      <c r="U1651" t="n">
        <v>15.95</v>
      </c>
      <c r="V1651" t="n">
        <v>280.46</v>
      </c>
      <c r="W1651" t="n">
        <v>280.46</v>
      </c>
      <c r="X1651" t="n">
        <v>20.94</v>
      </c>
      <c r="Y1651" t="n">
        <v>20.94</v>
      </c>
      <c r="Z1651" t="n">
        <v>54.25</v>
      </c>
      <c r="AA1651" t="n">
        <v>54.25</v>
      </c>
      <c r="AB1651" t="n">
        <v>79.76</v>
      </c>
      <c r="AC1651" t="n">
        <v>79.76</v>
      </c>
      <c r="AD1651" t="n">
        <v>79.75999999999999</v>
      </c>
      <c r="AE1651" t="n">
        <v>0.0</v>
      </c>
      <c r="AF1651" t="n">
        <v>0.0</v>
      </c>
      <c r="AG1651" t="n">
        <v>0.0</v>
      </c>
      <c r="AH1651" t="n">
        <v>0.0</v>
      </c>
      <c r="AI1651" t="n">
        <v>0.0</v>
      </c>
      <c r="AJ1651" t="n">
        <v>0.0</v>
      </c>
      <c r="AK1651" t="n">
        <v>0.0</v>
      </c>
      <c r="AL1651" t="inlineStr">
        <is>
          <t>unreconciled</t>
        </is>
      </c>
      <c r="AM1651" t="inlineStr">
        <is>
          <t>Order Amount Mismatch (POS&gt;3PO)</t>
        </is>
      </c>
      <c r="AN1651" t="n">
        <v>79.76</v>
      </c>
      <c r="AO1651" t="n">
        <f>ROUND(P1651*100/H1651,2)</f>
        <v>0.0</v>
      </c>
      <c r="AP1651" t="n">
        <f>ROUND(Q1651*100/I1651,2)</f>
        <v>0.0</v>
      </c>
      <c r="AQ1651"/>
      <c r="AR1651"/>
      <c r="AS1651" t="n">
        <v>0.0</v>
      </c>
    </row>
    <row r="1652">
      <c r="A1652" s="1" t="n">
        <v>45235.0</v>
      </c>
      <c r="B1652" s="2" t="n">
        <v>45235.515914351854</v>
      </c>
      <c r="C1652" t="inlineStr">
        <is>
          <t>3140094012085964</t>
        </is>
      </c>
      <c r="D1652" t="inlineStr">
        <is>
          <t>POS0012</t>
        </is>
      </c>
      <c r="E1652" t="inlineStr">
        <is>
          <t>79</t>
        </is>
      </c>
      <c r="F1652" t="inlineStr">
        <is>
          <t>0094</t>
        </is>
      </c>
      <c r="G1652" t="inlineStr">
        <is>
          <t>5316524532</t>
        </is>
      </c>
      <c r="H1652" t="n">
        <v>266.0</v>
      </c>
      <c r="I1652" t="n">
        <v>253.33</v>
      </c>
      <c r="J1652" t="n">
        <v>216.19</v>
      </c>
      <c r="K1652" t="inlineStr">
        <is>
          <t>sale</t>
        </is>
      </c>
      <c r="L1652" t="inlineStr">
        <is>
          <t/>
        </is>
      </c>
      <c r="M1652" t="inlineStr">
        <is>
          <t/>
        </is>
      </c>
      <c r="N1652" t="n">
        <v>0.0</v>
      </c>
      <c r="O1652" t="n">
        <v>0.0</v>
      </c>
      <c r="P1652" t="n">
        <v>200.97</v>
      </c>
      <c r="Q1652" t="n">
        <v>200.98</v>
      </c>
      <c r="R1652" t="n">
        <v>37.14</v>
      </c>
      <c r="S1652" t="n">
        <v>37.14</v>
      </c>
      <c r="T1652" t="n">
        <v>2.53</v>
      </c>
      <c r="U1652" t="n">
        <v>2.53</v>
      </c>
      <c r="V1652" t="n">
        <v>38.91</v>
      </c>
      <c r="W1652" t="n">
        <v>38.91</v>
      </c>
      <c r="X1652" t="n">
        <v>3.32</v>
      </c>
      <c r="Y1652" t="n">
        <v>3.32</v>
      </c>
      <c r="Z1652" t="n">
        <v>7.6</v>
      </c>
      <c r="AA1652" t="n">
        <v>7.6</v>
      </c>
      <c r="AB1652" t="n">
        <v>12.66</v>
      </c>
      <c r="AC1652" t="n">
        <v>12.67</v>
      </c>
      <c r="AD1652" t="n">
        <v>12.669999999999987</v>
      </c>
      <c r="AE1652" t="n">
        <v>-0.009999999999990905</v>
      </c>
      <c r="AF1652" t="n">
        <v>0.0</v>
      </c>
      <c r="AG1652" t="n">
        <v>0.0</v>
      </c>
      <c r="AH1652" t="n">
        <v>0.0</v>
      </c>
      <c r="AI1652" t="n">
        <v>0.0</v>
      </c>
      <c r="AJ1652" t="n">
        <v>0.0</v>
      </c>
      <c r="AK1652" t="n">
        <v>-0.009999999999999787</v>
      </c>
      <c r="AL1652" t="inlineStr">
        <is>
          <t>unreconciled</t>
        </is>
      </c>
      <c r="AM1652" t="inlineStr">
        <is>
          <t>Order Amount Mismatch (POS&gt;3PO)</t>
        </is>
      </c>
      <c r="AN1652" t="n">
        <v>12.67</v>
      </c>
      <c r="AO1652" t="n">
        <f>ROUND(P1652*100/H1652,2)</f>
        <v>0.0</v>
      </c>
      <c r="AP1652" t="n">
        <f>ROUND(Q1652*100/I1652,2)</f>
        <v>0.0</v>
      </c>
      <c r="AQ1652"/>
      <c r="AR1652"/>
      <c r="AS1652" t="n">
        <v>0.0</v>
      </c>
    </row>
    <row r="1653">
      <c r="A1653" s="1" t="n">
        <v>45234.0</v>
      </c>
      <c r="B1653" s="2" t="n">
        <v>45235.003796296296</v>
      </c>
      <c r="C1653" t="inlineStr">
        <is>
          <t>3140094012085874</t>
        </is>
      </c>
      <c r="D1653" t="inlineStr">
        <is>
          <t>POS0012</t>
        </is>
      </c>
      <c r="E1653" t="inlineStr">
        <is>
          <t>89</t>
        </is>
      </c>
      <c r="F1653" t="inlineStr">
        <is>
          <t>0094</t>
        </is>
      </c>
      <c r="G1653" t="inlineStr">
        <is>
          <t>5316525600</t>
        </is>
      </c>
      <c r="H1653" t="n">
        <v>529.0</v>
      </c>
      <c r="I1653" t="n">
        <v>503.81</v>
      </c>
      <c r="J1653" t="n">
        <v>466.67</v>
      </c>
      <c r="K1653" t="inlineStr">
        <is>
          <t>sale</t>
        </is>
      </c>
      <c r="L1653" t="inlineStr">
        <is>
          <t/>
        </is>
      </c>
      <c r="M1653" t="inlineStr">
        <is>
          <t/>
        </is>
      </c>
      <c r="N1653" t="n">
        <v>0.0</v>
      </c>
      <c r="O1653" t="n">
        <v>0.0</v>
      </c>
      <c r="P1653" t="n">
        <v>391.85</v>
      </c>
      <c r="Q1653" t="n">
        <v>391.84</v>
      </c>
      <c r="R1653" t="n">
        <v>37.14</v>
      </c>
      <c r="S1653" t="n">
        <v>37.14</v>
      </c>
      <c r="T1653" t="n">
        <v>5.04</v>
      </c>
      <c r="U1653" t="n">
        <v>5.04</v>
      </c>
      <c r="V1653" t="n">
        <v>84.0</v>
      </c>
      <c r="W1653" t="n">
        <v>84.0</v>
      </c>
      <c r="X1653" t="n">
        <v>6.61</v>
      </c>
      <c r="Y1653" t="n">
        <v>6.61</v>
      </c>
      <c r="Z1653" t="n">
        <v>16.31</v>
      </c>
      <c r="AA1653" t="n">
        <v>16.31</v>
      </c>
      <c r="AB1653" t="n">
        <v>25.2</v>
      </c>
      <c r="AC1653" t="n">
        <v>25.19</v>
      </c>
      <c r="AD1653" t="n">
        <v>25.189999999999998</v>
      </c>
      <c r="AE1653" t="n">
        <v>0.010000000000047748</v>
      </c>
      <c r="AF1653" t="n">
        <v>0.0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0.00999999999999801</v>
      </c>
      <c r="AL1653" t="inlineStr">
        <is>
          <t>unreconciled</t>
        </is>
      </c>
      <c r="AM1653" t="inlineStr">
        <is>
          <t>Order Amount Mismatch (POS&gt;3PO)</t>
        </is>
      </c>
      <c r="AN1653" t="n">
        <v>25.19</v>
      </c>
      <c r="AO1653" t="n">
        <f>ROUND(P1653*100/H1653,2)</f>
        <v>0.0</v>
      </c>
      <c r="AP1653" t="n">
        <f>ROUND(Q1653*100/I1653,2)</f>
        <v>0.0</v>
      </c>
      <c r="AQ1653"/>
      <c r="AR1653"/>
      <c r="AS1653" t="n">
        <v>0.0</v>
      </c>
    </row>
    <row r="1654">
      <c r="A1654" s="1" t="n">
        <v>45236.0</v>
      </c>
      <c r="B1654" s="2" t="n">
        <v>45236.69704861111</v>
      </c>
      <c r="C1654" t="inlineStr">
        <is>
          <t>3140023012060047</t>
        </is>
      </c>
      <c r="D1654" t="inlineStr">
        <is>
          <t>POS0012</t>
        </is>
      </c>
      <c r="E1654" t="inlineStr">
        <is>
          <t>39</t>
        </is>
      </c>
      <c r="F1654" t="inlineStr">
        <is>
          <t>0023</t>
        </is>
      </c>
      <c r="G1654" t="inlineStr">
        <is>
          <t>5316532155</t>
        </is>
      </c>
      <c r="H1654" t="n">
        <v>239.0</v>
      </c>
      <c r="I1654" t="n">
        <v>227.62</v>
      </c>
      <c r="J1654" t="n">
        <v>190.48</v>
      </c>
      <c r="K1654" t="inlineStr">
        <is>
          <t>sale</t>
        </is>
      </c>
      <c r="L1654" t="inlineStr">
        <is>
          <t/>
        </is>
      </c>
      <c r="M1654" t="inlineStr">
        <is>
          <t/>
        </is>
      </c>
      <c r="N1654" t="n">
        <v>0.0</v>
      </c>
      <c r="O1654" t="n">
        <v>0.0</v>
      </c>
      <c r="P1654" t="n">
        <v>181.35</v>
      </c>
      <c r="Q1654" t="n">
        <v>181.35</v>
      </c>
      <c r="R1654" t="n">
        <v>37.14</v>
      </c>
      <c r="S1654" t="n">
        <v>37.14</v>
      </c>
      <c r="T1654" t="n">
        <v>2.28</v>
      </c>
      <c r="U1654" t="n">
        <v>2.28</v>
      </c>
      <c r="V1654" t="n">
        <v>34.29</v>
      </c>
      <c r="W1654" t="n">
        <v>34.29</v>
      </c>
      <c r="X1654" t="n">
        <v>2.99</v>
      </c>
      <c r="Y1654" t="n">
        <v>2.99</v>
      </c>
      <c r="Z1654" t="n">
        <v>6.71</v>
      </c>
      <c r="AA1654" t="n">
        <v>6.71</v>
      </c>
      <c r="AB1654" t="n">
        <v>11.38</v>
      </c>
      <c r="AC1654" t="n">
        <v>11.38</v>
      </c>
      <c r="AD1654" t="n">
        <v>11.379999999999995</v>
      </c>
      <c r="AE1654" t="n">
        <v>0.0</v>
      </c>
      <c r="AF1654" t="n">
        <v>0.0</v>
      </c>
      <c r="AG1654" t="n">
        <v>0.0</v>
      </c>
      <c r="AH1654" t="n">
        <v>0.0</v>
      </c>
      <c r="AI1654" t="n">
        <v>0.0</v>
      </c>
      <c r="AJ1654" t="n">
        <v>0.0</v>
      </c>
      <c r="AK1654" t="n">
        <v>0.0</v>
      </c>
      <c r="AL1654" t="inlineStr">
        <is>
          <t>unreconciled</t>
        </is>
      </c>
      <c r="AM1654" t="inlineStr">
        <is>
          <t>Order Amount Mismatch (POS&gt;3PO)</t>
        </is>
      </c>
      <c r="AN1654" t="n">
        <v>11.38</v>
      </c>
      <c r="AO1654" t="n">
        <f>ROUND(P1654*100/H1654,2)</f>
        <v>0.0</v>
      </c>
      <c r="AP1654" t="n">
        <f>ROUND(Q1654*100/I1654,2)</f>
        <v>0.0</v>
      </c>
      <c r="AQ1654"/>
      <c r="AR1654"/>
      <c r="AS1654" t="n">
        <v>0.0</v>
      </c>
    </row>
    <row r="1655">
      <c r="A1655" s="1" t="n">
        <v>45235.0</v>
      </c>
      <c r="B1655" s="2" t="n">
        <v>45235.522523148145</v>
      </c>
      <c r="C1655" t="inlineStr">
        <is>
          <t>3140094012085969</t>
        </is>
      </c>
      <c r="D1655" t="inlineStr">
        <is>
          <t>POS0012</t>
        </is>
      </c>
      <c r="E1655" t="inlineStr">
        <is>
          <t>84</t>
        </is>
      </c>
      <c r="F1655" t="inlineStr">
        <is>
          <t>0094</t>
        </is>
      </c>
      <c r="G1655" t="inlineStr">
        <is>
          <t>5316564032</t>
        </is>
      </c>
      <c r="H1655" t="n">
        <v>268.0</v>
      </c>
      <c r="I1655" t="n">
        <v>255.24</v>
      </c>
      <c r="J1655" t="n">
        <v>218.1</v>
      </c>
      <c r="K1655" t="inlineStr">
        <is>
          <t>sale</t>
        </is>
      </c>
      <c r="L1655" t="inlineStr">
        <is>
          <t/>
        </is>
      </c>
      <c r="M1655" t="inlineStr">
        <is>
          <t/>
        </is>
      </c>
      <c r="N1655" t="n">
        <v>0.0</v>
      </c>
      <c r="O1655" t="n">
        <v>0.0</v>
      </c>
      <c r="P1655" t="n">
        <v>202.41</v>
      </c>
      <c r="Q1655" t="n">
        <v>202.39</v>
      </c>
      <c r="R1655" t="n">
        <v>37.14</v>
      </c>
      <c r="S1655" t="n">
        <v>37.14</v>
      </c>
      <c r="T1655" t="n">
        <v>2.55</v>
      </c>
      <c r="U1655" t="n">
        <v>2.55</v>
      </c>
      <c r="V1655" t="n">
        <v>39.26</v>
      </c>
      <c r="W1655" t="n">
        <v>39.26</v>
      </c>
      <c r="X1655" t="n">
        <v>3.35</v>
      </c>
      <c r="Y1655" t="n">
        <v>3.35</v>
      </c>
      <c r="Z1655" t="n">
        <v>7.67</v>
      </c>
      <c r="AA1655" t="n">
        <v>7.67</v>
      </c>
      <c r="AB1655" t="n">
        <v>12.76</v>
      </c>
      <c r="AC1655" t="n">
        <v>12.76</v>
      </c>
      <c r="AD1655" t="n">
        <v>12.759999999999991</v>
      </c>
      <c r="AE1655" t="n">
        <v>0.020000000000010232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0.0</v>
      </c>
      <c r="AL1655" t="inlineStr">
        <is>
          <t>unreconciled</t>
        </is>
      </c>
      <c r="AM1655" t="inlineStr">
        <is>
          <t>Order Amount Mismatch (POS&gt;3PO)</t>
        </is>
      </c>
      <c r="AN1655" t="n">
        <v>12.76</v>
      </c>
      <c r="AO1655" t="n">
        <f>ROUND(P1655*100/H1655,2)</f>
        <v>0.0</v>
      </c>
      <c r="AP1655" t="n">
        <f>ROUND(Q1655*100/I1655,2)</f>
        <v>0.0</v>
      </c>
      <c r="AQ1655"/>
      <c r="AR1655"/>
      <c r="AS1655" t="n">
        <v>0.0</v>
      </c>
    </row>
    <row r="1656">
      <c r="A1656" s="1" t="n">
        <v>45236.0</v>
      </c>
      <c r="B1656" s="2" t="n">
        <v>45236.96618055556</v>
      </c>
      <c r="C1656" t="inlineStr">
        <is>
          <t>3140023012060142</t>
        </is>
      </c>
      <c r="D1656" t="inlineStr">
        <is>
          <t>POS0012</t>
        </is>
      </c>
      <c r="E1656" t="inlineStr">
        <is>
          <t>33</t>
        </is>
      </c>
      <c r="F1656" t="inlineStr">
        <is>
          <t>0023</t>
        </is>
      </c>
      <c r="G1656" t="inlineStr">
        <is>
          <t>5316568025</t>
        </is>
      </c>
      <c r="H1656" t="n">
        <v>273.0</v>
      </c>
      <c r="I1656" t="n">
        <v>260.0</v>
      </c>
      <c r="J1656" t="n">
        <v>222.86</v>
      </c>
      <c r="K1656" t="inlineStr">
        <is>
          <t>sale</t>
        </is>
      </c>
      <c r="L1656" t="inlineStr">
        <is>
          <t/>
        </is>
      </c>
      <c r="M1656" t="inlineStr">
        <is>
          <t/>
        </is>
      </c>
      <c r="N1656" t="n">
        <v>0.0</v>
      </c>
      <c r="O1656" t="n">
        <v>0.0</v>
      </c>
      <c r="P1656" t="n">
        <v>206.05</v>
      </c>
      <c r="Q1656" t="n">
        <v>206.05</v>
      </c>
      <c r="R1656" t="n">
        <v>37.14</v>
      </c>
      <c r="S1656" t="n">
        <v>37.14</v>
      </c>
      <c r="T1656" t="n">
        <v>2.6</v>
      </c>
      <c r="U1656" t="n">
        <v>2.6</v>
      </c>
      <c r="V1656" t="n">
        <v>40.11</v>
      </c>
      <c r="W1656" t="n">
        <v>40.11</v>
      </c>
      <c r="X1656" t="n">
        <v>3.41</v>
      </c>
      <c r="Y1656" t="n">
        <v>3.41</v>
      </c>
      <c r="Z1656" t="n">
        <v>7.83</v>
      </c>
      <c r="AA1656" t="n">
        <v>7.83</v>
      </c>
      <c r="AB1656" t="n">
        <v>13.0</v>
      </c>
      <c r="AC1656" t="n">
        <v>13.0</v>
      </c>
      <c r="AD1656" t="n">
        <v>13.0</v>
      </c>
      <c r="AE1656" t="n">
        <v>0.0</v>
      </c>
      <c r="AF1656" t="n">
        <v>0.0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0.0</v>
      </c>
      <c r="AL1656" t="inlineStr">
        <is>
          <t>unreconciled</t>
        </is>
      </c>
      <c r="AM1656" t="inlineStr">
        <is>
          <t>Order Amount Mismatch (POS&gt;3PO)</t>
        </is>
      </c>
      <c r="AN1656" t="n">
        <v>13.0</v>
      </c>
      <c r="AO1656" t="n">
        <f>ROUND(P1656*100/H1656,2)</f>
        <v>0.0</v>
      </c>
      <c r="AP1656" t="n">
        <f>ROUND(Q1656*100/I1656,2)</f>
        <v>0.0</v>
      </c>
      <c r="AQ1656"/>
      <c r="AR1656"/>
      <c r="AS1656" t="n">
        <v>0.0</v>
      </c>
    </row>
    <row r="1657">
      <c r="A1657" s="1" t="n">
        <v>45235.0</v>
      </c>
      <c r="B1657" s="2" t="n">
        <v>45235.985243055555</v>
      </c>
      <c r="C1657" t="inlineStr">
        <is>
          <t>3140094012086392</t>
        </is>
      </c>
      <c r="D1657" t="inlineStr">
        <is>
          <t>POS0012</t>
        </is>
      </c>
      <c r="E1657" t="inlineStr">
        <is>
          <t>07</t>
        </is>
      </c>
      <c r="F1657" t="inlineStr">
        <is>
          <t>0094</t>
        </is>
      </c>
      <c r="G1657" t="inlineStr">
        <is>
          <t>5316573888</t>
        </is>
      </c>
      <c r="H1657" t="n">
        <v>257.0</v>
      </c>
      <c r="I1657" t="n">
        <v>244.76</v>
      </c>
      <c r="J1657" t="n">
        <v>207.62</v>
      </c>
      <c r="K1657" t="inlineStr">
        <is>
          <t>sale</t>
        </is>
      </c>
      <c r="L1657" t="inlineStr">
        <is>
          <t/>
        </is>
      </c>
      <c r="M1657" t="inlineStr">
        <is>
          <t/>
        </is>
      </c>
      <c r="N1657" t="n">
        <v>0.0</v>
      </c>
      <c r="O1657" t="n">
        <v>0.0</v>
      </c>
      <c r="P1657" t="n">
        <v>194.43</v>
      </c>
      <c r="Q1657" t="n">
        <v>194.42</v>
      </c>
      <c r="R1657" t="n">
        <v>37.14</v>
      </c>
      <c r="S1657" t="n">
        <v>37.14</v>
      </c>
      <c r="T1657" t="n">
        <v>2.45</v>
      </c>
      <c r="U1657" t="n">
        <v>2.45</v>
      </c>
      <c r="V1657" t="n">
        <v>37.37</v>
      </c>
      <c r="W1657" t="n">
        <v>37.37</v>
      </c>
      <c r="X1657" t="n">
        <v>3.21</v>
      </c>
      <c r="Y1657" t="n">
        <v>3.21</v>
      </c>
      <c r="Z1657" t="n">
        <v>7.3</v>
      </c>
      <c r="AA1657" t="n">
        <v>7.31</v>
      </c>
      <c r="AB1657" t="n">
        <v>12.24</v>
      </c>
      <c r="AC1657" t="n">
        <v>12.24</v>
      </c>
      <c r="AD1657" t="n">
        <v>12.240000000000009</v>
      </c>
      <c r="AE1657" t="n">
        <v>0.010000000000019327</v>
      </c>
      <c r="AF1657" t="n">
        <v>0.0</v>
      </c>
      <c r="AG1657" t="n">
        <v>0.0</v>
      </c>
      <c r="AH1657" t="n">
        <v>0.0</v>
      </c>
      <c r="AI1657" t="n">
        <v>0.0</v>
      </c>
      <c r="AJ1657" t="n">
        <v>-0.009999999999999787</v>
      </c>
      <c r="AK1657" t="n">
        <v>0.0</v>
      </c>
      <c r="AL1657" t="inlineStr">
        <is>
          <t>unreconciled</t>
        </is>
      </c>
      <c r="AM1657" t="inlineStr">
        <is>
          <t>Order Amount Mismatch (POS&gt;3PO)</t>
        </is>
      </c>
      <c r="AN1657" t="n">
        <v>12.24</v>
      </c>
      <c r="AO1657" t="n">
        <f>ROUND(P1657*100/H1657,2)</f>
        <v>0.0</v>
      </c>
      <c r="AP1657" t="n">
        <f>ROUND(Q1657*100/I1657,2)</f>
        <v>0.0</v>
      </c>
      <c r="AQ1657"/>
      <c r="AR1657"/>
      <c r="AS1657" t="n">
        <v>0.0</v>
      </c>
    </row>
    <row r="1658">
      <c r="A1658" s="1" t="n">
        <v>45236.0</v>
      </c>
      <c r="B1658" s="2" t="n">
        <v>45236.67085648148</v>
      </c>
      <c r="C1658" t="inlineStr">
        <is>
          <t>3140023012060039</t>
        </is>
      </c>
      <c r="D1658" t="inlineStr">
        <is>
          <t>POS0012</t>
        </is>
      </c>
      <c r="E1658" t="inlineStr">
        <is>
          <t>31</t>
        </is>
      </c>
      <c r="F1658" t="inlineStr">
        <is>
          <t>0023</t>
        </is>
      </c>
      <c r="G1658" t="inlineStr">
        <is>
          <t>5316587550</t>
        </is>
      </c>
      <c r="H1658" t="n">
        <v>574.0</v>
      </c>
      <c r="I1658" t="n">
        <v>546.67</v>
      </c>
      <c r="J1658" t="n">
        <v>509.53</v>
      </c>
      <c r="K1658" t="inlineStr">
        <is>
          <t>sale</t>
        </is>
      </c>
      <c r="L1658" t="inlineStr">
        <is>
          <t/>
        </is>
      </c>
      <c r="M1658" t="inlineStr">
        <is>
          <t/>
        </is>
      </c>
      <c r="N1658" t="n">
        <v>0.0</v>
      </c>
      <c r="O1658" t="n">
        <v>0.0</v>
      </c>
      <c r="P1658" t="n">
        <v>424.5</v>
      </c>
      <c r="Q1658" t="n">
        <v>424.5</v>
      </c>
      <c r="R1658" t="n">
        <v>37.14</v>
      </c>
      <c r="S1658" t="n">
        <v>37.14</v>
      </c>
      <c r="T1658" t="n">
        <v>5.47</v>
      </c>
      <c r="U1658" t="n">
        <v>5.47</v>
      </c>
      <c r="V1658" t="n">
        <v>91.72</v>
      </c>
      <c r="W1658" t="n">
        <v>91.72</v>
      </c>
      <c r="X1658" t="n">
        <v>7.18</v>
      </c>
      <c r="Y1658" t="n">
        <v>7.18</v>
      </c>
      <c r="Z1658" t="n">
        <v>17.8</v>
      </c>
      <c r="AA1658" t="n">
        <v>17.8</v>
      </c>
      <c r="AB1658" t="n">
        <v>27.34</v>
      </c>
      <c r="AC1658" t="n">
        <v>27.34</v>
      </c>
      <c r="AD1658" t="n">
        <v>27.33000000000004</v>
      </c>
      <c r="AE1658" t="n">
        <v>0.0</v>
      </c>
      <c r="AF1658" t="n">
        <v>0.0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0.0</v>
      </c>
      <c r="AL1658" t="inlineStr">
        <is>
          <t>unreconciled</t>
        </is>
      </c>
      <c r="AM1658" t="inlineStr">
        <is>
          <t>Order Amount Mismatch (POS&gt;3PO)</t>
        </is>
      </c>
      <c r="AN1658" t="n">
        <v>27.33</v>
      </c>
      <c r="AO1658" t="n">
        <f>ROUND(P1658*100/H1658,2)</f>
        <v>0.0</v>
      </c>
      <c r="AP1658" t="n">
        <f>ROUND(Q1658*100/I1658,2)</f>
        <v>0.0</v>
      </c>
      <c r="AQ1658"/>
      <c r="AR1658"/>
      <c r="AS1658" t="n">
        <v>0.0</v>
      </c>
    </row>
    <row r="1659">
      <c r="A1659" s="1" t="n">
        <v>45235.0</v>
      </c>
      <c r="B1659" s="2" t="n">
        <v>45235.72241898148</v>
      </c>
      <c r="C1659" t="inlineStr">
        <is>
          <t>3140094012086119</t>
        </is>
      </c>
      <c r="D1659" t="inlineStr">
        <is>
          <t>POS0012</t>
        </is>
      </c>
      <c r="E1659" t="inlineStr">
        <is>
          <t>34</t>
        </is>
      </c>
      <c r="F1659" t="inlineStr">
        <is>
          <t>0094</t>
        </is>
      </c>
      <c r="G1659" t="inlineStr">
        <is>
          <t>5316591035</t>
        </is>
      </c>
      <c r="H1659" t="n">
        <v>353.0</v>
      </c>
      <c r="I1659" t="n">
        <v>336.19</v>
      </c>
      <c r="J1659" t="n">
        <v>299.05</v>
      </c>
      <c r="K1659" t="inlineStr">
        <is>
          <t>sale</t>
        </is>
      </c>
      <c r="L1659" t="inlineStr">
        <is>
          <t/>
        </is>
      </c>
      <c r="M1659" t="inlineStr">
        <is>
          <t/>
        </is>
      </c>
      <c r="N1659" t="n">
        <v>0.0</v>
      </c>
      <c r="O1659" t="n">
        <v>0.0</v>
      </c>
      <c r="P1659" t="n">
        <v>264.11</v>
      </c>
      <c r="Q1659" t="n">
        <v>264.1</v>
      </c>
      <c r="R1659" t="n">
        <v>37.14</v>
      </c>
      <c r="S1659" t="n">
        <v>37.14</v>
      </c>
      <c r="T1659" t="n">
        <v>3.36</v>
      </c>
      <c r="U1659" t="n">
        <v>3.36</v>
      </c>
      <c r="V1659" t="n">
        <v>53.83</v>
      </c>
      <c r="W1659" t="n">
        <v>53.83</v>
      </c>
      <c r="X1659" t="n">
        <v>4.41</v>
      </c>
      <c r="Y1659" t="n">
        <v>4.41</v>
      </c>
      <c r="Z1659" t="n">
        <v>10.48</v>
      </c>
      <c r="AA1659" t="n">
        <v>10.48</v>
      </c>
      <c r="AB1659" t="n">
        <v>16.82</v>
      </c>
      <c r="AC1659" t="n">
        <v>16.81</v>
      </c>
      <c r="AD1659" t="n">
        <v>16.810000000000002</v>
      </c>
      <c r="AE1659" t="n">
        <v>0.009999999999990905</v>
      </c>
      <c r="AF1659" t="n">
        <v>0.0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0.010000000000001563</v>
      </c>
      <c r="AL1659" t="inlineStr">
        <is>
          <t>unreconciled</t>
        </is>
      </c>
      <c r="AM1659" t="inlineStr">
        <is>
          <t>Order Amount Mismatch (POS&gt;3PO)</t>
        </is>
      </c>
      <c r="AN1659" t="n">
        <v>16.81</v>
      </c>
      <c r="AO1659" t="n">
        <f>ROUND(P1659*100/H1659,2)</f>
        <v>0.0</v>
      </c>
      <c r="AP1659" t="n">
        <f>ROUND(Q1659*100/I1659,2)</f>
        <v>0.0</v>
      </c>
      <c r="AQ1659"/>
      <c r="AR1659"/>
      <c r="AS1659" t="n">
        <v>0.0</v>
      </c>
    </row>
    <row r="1660">
      <c r="A1660" s="1" t="n">
        <v>45235.0</v>
      </c>
      <c r="B1660" s="2" t="n">
        <v>45235.77689814815</v>
      </c>
      <c r="C1660" t="inlineStr">
        <is>
          <t>3140023012059812</t>
        </is>
      </c>
      <c r="D1660" t="inlineStr">
        <is>
          <t>POS0012</t>
        </is>
      </c>
      <c r="E1660" t="inlineStr">
        <is>
          <t>04</t>
        </is>
      </c>
      <c r="F1660" t="inlineStr">
        <is>
          <t>0023</t>
        </is>
      </c>
      <c r="G1660" t="inlineStr">
        <is>
          <t>5316635894</t>
        </is>
      </c>
      <c r="H1660" t="n">
        <v>563.0</v>
      </c>
      <c r="I1660" t="n">
        <v>536.19</v>
      </c>
      <c r="J1660" t="n">
        <v>499.05</v>
      </c>
      <c r="K1660" t="inlineStr">
        <is>
          <t>sale</t>
        </is>
      </c>
      <c r="L1660" t="inlineStr">
        <is>
          <t/>
        </is>
      </c>
      <c r="M1660" t="inlineStr">
        <is>
          <t/>
        </is>
      </c>
      <c r="N1660" t="n">
        <v>0.0</v>
      </c>
      <c r="O1660" t="n">
        <v>0.0</v>
      </c>
      <c r="P1660" t="n">
        <v>416.52</v>
      </c>
      <c r="Q1660" t="n">
        <v>416.51</v>
      </c>
      <c r="R1660" t="n">
        <v>37.14</v>
      </c>
      <c r="S1660" t="n">
        <v>37.14</v>
      </c>
      <c r="T1660" t="n">
        <v>5.36</v>
      </c>
      <c r="U1660" t="n">
        <v>5.36</v>
      </c>
      <c r="V1660" t="n">
        <v>89.83</v>
      </c>
      <c r="W1660" t="n">
        <v>89.83</v>
      </c>
      <c r="X1660" t="n">
        <v>7.04</v>
      </c>
      <c r="Y1660" t="n">
        <v>7.04</v>
      </c>
      <c r="Z1660" t="n">
        <v>17.44</v>
      </c>
      <c r="AA1660" t="n">
        <v>17.44</v>
      </c>
      <c r="AB1660" t="n">
        <v>26.82</v>
      </c>
      <c r="AC1660" t="n">
        <v>26.81</v>
      </c>
      <c r="AD1660" t="n">
        <v>26.809999999999945</v>
      </c>
      <c r="AE1660" t="n">
        <v>0.009999999999990905</v>
      </c>
      <c r="AF1660" t="n">
        <v>0.0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0.010000000000001563</v>
      </c>
      <c r="AL1660" t="inlineStr">
        <is>
          <t>unreconciled</t>
        </is>
      </c>
      <c r="AM1660" t="inlineStr">
        <is>
          <t>Order Amount Mismatch (POS&gt;3PO)</t>
        </is>
      </c>
      <c r="AN1660" t="n">
        <v>26.81</v>
      </c>
      <c r="AO1660" t="n">
        <f>ROUND(P1660*100/H1660,2)</f>
        <v>0.0</v>
      </c>
      <c r="AP1660" t="n">
        <f>ROUND(Q1660*100/I1660,2)</f>
        <v>0.0</v>
      </c>
      <c r="AQ1660"/>
      <c r="AR1660"/>
      <c r="AS1660" t="n">
        <v>0.0</v>
      </c>
    </row>
    <row r="1661">
      <c r="A1661" s="1" t="n">
        <v>45234.0</v>
      </c>
      <c r="B1661" s="2" t="n">
        <v>45234.878842592596</v>
      </c>
      <c r="C1661" t="inlineStr">
        <is>
          <t>3140023012059622</t>
        </is>
      </c>
      <c r="D1661" t="inlineStr">
        <is>
          <t>POS0012</t>
        </is>
      </c>
      <c r="E1661" t="inlineStr">
        <is>
          <t>14</t>
        </is>
      </c>
      <c r="F1661" t="inlineStr">
        <is>
          <t>0023</t>
        </is>
      </c>
      <c r="G1661" t="inlineStr">
        <is>
          <t>5316650214</t>
        </is>
      </c>
      <c r="H1661" t="n">
        <v>288.0</v>
      </c>
      <c r="I1661" t="n">
        <v>274.28</v>
      </c>
      <c r="J1661" t="n">
        <v>237.14</v>
      </c>
      <c r="K1661" t="inlineStr">
        <is>
          <t>sale</t>
        </is>
      </c>
      <c r="L1661" t="inlineStr">
        <is>
          <t/>
        </is>
      </c>
      <c r="M1661" t="inlineStr">
        <is>
          <t/>
        </is>
      </c>
      <c r="N1661" t="n">
        <v>0.0</v>
      </c>
      <c r="O1661" t="n">
        <v>0.0</v>
      </c>
      <c r="P1661" t="n">
        <v>216.92</v>
      </c>
      <c r="Q1661" t="n">
        <v>216.92</v>
      </c>
      <c r="R1661" t="n">
        <v>37.14</v>
      </c>
      <c r="S1661" t="n">
        <v>37.14</v>
      </c>
      <c r="T1661" t="n">
        <v>2.74</v>
      </c>
      <c r="U1661" t="n">
        <v>2.74</v>
      </c>
      <c r="V1661" t="n">
        <v>42.69</v>
      </c>
      <c r="W1661" t="n">
        <v>42.69</v>
      </c>
      <c r="X1661" t="n">
        <v>3.6</v>
      </c>
      <c r="Y1661" t="n">
        <v>3.6</v>
      </c>
      <c r="Z1661" t="n">
        <v>8.33</v>
      </c>
      <c r="AA1661" t="n">
        <v>8.33</v>
      </c>
      <c r="AB1661" t="n">
        <v>13.72</v>
      </c>
      <c r="AC1661" t="n">
        <v>13.72</v>
      </c>
      <c r="AD1661" t="n">
        <v>13.720000000000027</v>
      </c>
      <c r="AE1661" t="n">
        <v>0.0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0.0</v>
      </c>
      <c r="AL1661" t="inlineStr">
        <is>
          <t>unreconciled</t>
        </is>
      </c>
      <c r="AM1661" t="inlineStr">
        <is>
          <t>Order Amount Mismatch (POS&gt;3PO)</t>
        </is>
      </c>
      <c r="AN1661" t="n">
        <v>13.72</v>
      </c>
      <c r="AO1661" t="n">
        <f>ROUND(P1661*100/H1661,2)</f>
        <v>0.0</v>
      </c>
      <c r="AP1661" t="n">
        <f>ROUND(Q1661*100/I1661,2)</f>
        <v>0.0</v>
      </c>
      <c r="AQ1661"/>
      <c r="AR1661"/>
      <c r="AS1661" t="n">
        <v>0.0</v>
      </c>
    </row>
    <row r="1662">
      <c r="A1662" s="1" t="n">
        <v>45234.0</v>
      </c>
      <c r="B1662" s="2" t="n">
        <v>45234.81710648148</v>
      </c>
      <c r="C1662" t="inlineStr">
        <is>
          <t>3140094012085691</t>
        </is>
      </c>
      <c r="D1662" t="inlineStr">
        <is>
          <t>POS0012</t>
        </is>
      </c>
      <c r="E1662" t="inlineStr">
        <is>
          <t>06</t>
        </is>
      </c>
      <c r="F1662" t="inlineStr">
        <is>
          <t>0094</t>
        </is>
      </c>
      <c r="G1662" t="inlineStr">
        <is>
          <t>5316669427</t>
        </is>
      </c>
      <c r="H1662" t="n">
        <v>275.0</v>
      </c>
      <c r="I1662" t="n">
        <v>261.9</v>
      </c>
      <c r="J1662" t="n">
        <v>224.76</v>
      </c>
      <c r="K1662" t="inlineStr">
        <is>
          <t>sale</t>
        </is>
      </c>
      <c r="L1662" t="inlineStr">
        <is>
          <t/>
        </is>
      </c>
      <c r="M1662" t="inlineStr">
        <is>
          <t/>
        </is>
      </c>
      <c r="N1662" t="n">
        <v>0.0</v>
      </c>
      <c r="O1662" t="n">
        <v>0.0</v>
      </c>
      <c r="P1662" t="n">
        <v>207.48</v>
      </c>
      <c r="Q1662" t="n">
        <v>207.48</v>
      </c>
      <c r="R1662" t="n">
        <v>37.14</v>
      </c>
      <c r="S1662" t="n">
        <v>37.14</v>
      </c>
      <c r="T1662" t="n">
        <v>2.62</v>
      </c>
      <c r="U1662" t="n">
        <v>2.62</v>
      </c>
      <c r="V1662" t="n">
        <v>40.46</v>
      </c>
      <c r="W1662" t="n">
        <v>40.46</v>
      </c>
      <c r="X1662" t="n">
        <v>3.44</v>
      </c>
      <c r="Y1662" t="n">
        <v>3.44</v>
      </c>
      <c r="Z1662" t="n">
        <v>7.9</v>
      </c>
      <c r="AA1662" t="n">
        <v>7.9</v>
      </c>
      <c r="AB1662" t="n">
        <v>13.1</v>
      </c>
      <c r="AC1662" t="n">
        <v>13.1</v>
      </c>
      <c r="AD1662" t="n">
        <v>13.100000000000023</v>
      </c>
      <c r="AE1662" t="n">
        <v>0.0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0.0</v>
      </c>
      <c r="AL1662" t="inlineStr">
        <is>
          <t>unreconciled</t>
        </is>
      </c>
      <c r="AM1662" t="inlineStr">
        <is>
          <t>Order Amount Mismatch (POS&gt;3PO)</t>
        </is>
      </c>
      <c r="AN1662" t="n">
        <v>13.1</v>
      </c>
      <c r="AO1662" t="n">
        <f>ROUND(P1662*100/H1662,2)</f>
        <v>0.0</v>
      </c>
      <c r="AP1662" t="n">
        <f>ROUND(Q1662*100/I1662,2)</f>
        <v>0.0</v>
      </c>
      <c r="AQ1662"/>
      <c r="AR1662"/>
      <c r="AS1662" t="n">
        <v>0.0</v>
      </c>
    </row>
    <row r="1663">
      <c r="A1663" s="1" t="n">
        <v>45235.0</v>
      </c>
      <c r="B1663" s="2" t="n">
        <v>45235.69744212963</v>
      </c>
      <c r="C1663" t="inlineStr">
        <is>
          <t>3140094012086098</t>
        </is>
      </c>
      <c r="D1663" t="inlineStr">
        <is>
          <t>POS0012</t>
        </is>
      </c>
      <c r="E1663" t="inlineStr">
        <is>
          <t>13</t>
        </is>
      </c>
      <c r="F1663" t="inlineStr">
        <is>
          <t>0094</t>
        </is>
      </c>
      <c r="G1663" t="inlineStr">
        <is>
          <t>5316688871</t>
        </is>
      </c>
      <c r="H1663" t="n">
        <v>336.0</v>
      </c>
      <c r="I1663" t="n">
        <v>319.99</v>
      </c>
      <c r="J1663" t="n">
        <v>282.85</v>
      </c>
      <c r="K1663" t="inlineStr">
        <is>
          <t>sale</t>
        </is>
      </c>
      <c r="L1663" t="inlineStr">
        <is>
          <t/>
        </is>
      </c>
      <c r="M1663" t="inlineStr">
        <is>
          <t/>
        </is>
      </c>
      <c r="N1663" t="n">
        <v>0.0</v>
      </c>
      <c r="O1663" t="n">
        <v>0.0</v>
      </c>
      <c r="P1663" t="n">
        <v>251.76</v>
      </c>
      <c r="Q1663" t="n">
        <v>251.76</v>
      </c>
      <c r="R1663" t="n">
        <v>37.14</v>
      </c>
      <c r="S1663" t="n">
        <v>37.14</v>
      </c>
      <c r="T1663" t="n">
        <v>3.2</v>
      </c>
      <c r="U1663" t="n">
        <v>3.2</v>
      </c>
      <c r="V1663" t="n">
        <v>50.91</v>
      </c>
      <c r="W1663" t="n">
        <v>50.91</v>
      </c>
      <c r="X1663" t="n">
        <v>4.2</v>
      </c>
      <c r="Y1663" t="n">
        <v>4.2</v>
      </c>
      <c r="Z1663" t="n">
        <v>9.92</v>
      </c>
      <c r="AA1663" t="n">
        <v>9.92</v>
      </c>
      <c r="AB1663" t="n">
        <v>16.0</v>
      </c>
      <c r="AC1663" t="n">
        <v>16.0</v>
      </c>
      <c r="AD1663" t="n">
        <v>16.00999999999999</v>
      </c>
      <c r="AE1663" t="n">
        <v>0.0</v>
      </c>
      <c r="AF1663" t="n">
        <v>0.0</v>
      </c>
      <c r="AG1663" t="n">
        <v>0.0</v>
      </c>
      <c r="AH1663" t="n">
        <v>0.0</v>
      </c>
      <c r="AI1663" t="n">
        <v>0.0</v>
      </c>
      <c r="AJ1663" t="n">
        <v>0.0</v>
      </c>
      <c r="AK1663" t="n">
        <v>0.0</v>
      </c>
      <c r="AL1663" t="inlineStr">
        <is>
          <t>unreconciled</t>
        </is>
      </c>
      <c r="AM1663" t="inlineStr">
        <is>
          <t>Order Amount Mismatch (POS&gt;3PO)</t>
        </is>
      </c>
      <c r="AN1663" t="n">
        <v>16.01</v>
      </c>
      <c r="AO1663" t="n">
        <f>ROUND(P1663*100/H1663,2)</f>
        <v>0.0</v>
      </c>
      <c r="AP1663" t="n">
        <f>ROUND(Q1663*100/I1663,2)</f>
        <v>0.0</v>
      </c>
      <c r="AQ1663"/>
      <c r="AR1663"/>
      <c r="AS1663" t="n">
        <v>0.0</v>
      </c>
    </row>
    <row r="1664">
      <c r="A1664" s="1" t="n">
        <v>45235.0</v>
      </c>
      <c r="B1664" s="2" t="n">
        <v>45235.886469907404</v>
      </c>
      <c r="C1664" t="inlineStr">
        <is>
          <t>3140094012086304</t>
        </is>
      </c>
      <c r="D1664" t="inlineStr">
        <is>
          <t>POS0012</t>
        </is>
      </c>
      <c r="E1664" t="inlineStr">
        <is>
          <t>19</t>
        </is>
      </c>
      <c r="F1664" t="inlineStr">
        <is>
          <t>0094</t>
        </is>
      </c>
      <c r="G1664" t="inlineStr">
        <is>
          <t>5316692403</t>
        </is>
      </c>
      <c r="H1664" t="n">
        <v>583.0</v>
      </c>
      <c r="I1664" t="n">
        <v>555.24</v>
      </c>
      <c r="J1664" t="n">
        <v>518.1</v>
      </c>
      <c r="K1664" t="inlineStr">
        <is>
          <t>sale</t>
        </is>
      </c>
      <c r="L1664" t="inlineStr">
        <is>
          <t/>
        </is>
      </c>
      <c r="M1664" t="inlineStr">
        <is>
          <t/>
        </is>
      </c>
      <c r="N1664" t="n">
        <v>0.0</v>
      </c>
      <c r="O1664" t="n">
        <v>0.0</v>
      </c>
      <c r="P1664" t="n">
        <v>431.04</v>
      </c>
      <c r="Q1664" t="n">
        <v>431.02</v>
      </c>
      <c r="R1664" t="n">
        <v>37.14</v>
      </c>
      <c r="S1664" t="n">
        <v>37.14</v>
      </c>
      <c r="T1664" t="n">
        <v>5.55</v>
      </c>
      <c r="U1664" t="n">
        <v>5.55</v>
      </c>
      <c r="V1664" t="n">
        <v>93.26</v>
      </c>
      <c r="W1664" t="n">
        <v>93.26</v>
      </c>
      <c r="X1664" t="n">
        <v>7.29</v>
      </c>
      <c r="Y1664" t="n">
        <v>7.29</v>
      </c>
      <c r="Z1664" t="n">
        <v>18.1</v>
      </c>
      <c r="AA1664" t="n">
        <v>18.1</v>
      </c>
      <c r="AB1664" t="n">
        <v>27.76</v>
      </c>
      <c r="AC1664" t="n">
        <v>27.76</v>
      </c>
      <c r="AD1664" t="n">
        <v>27.75999999999999</v>
      </c>
      <c r="AE1664" t="n">
        <v>0.020000000000038654</v>
      </c>
      <c r="AF1664" t="n">
        <v>0.0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0.0</v>
      </c>
      <c r="AL1664" t="inlineStr">
        <is>
          <t>unreconciled</t>
        </is>
      </c>
      <c r="AM1664" t="inlineStr">
        <is>
          <t>Order Amount Mismatch (POS&gt;3PO)</t>
        </is>
      </c>
      <c r="AN1664" t="n">
        <v>27.76</v>
      </c>
      <c r="AO1664" t="n">
        <f>ROUND(P1664*100/H1664,2)</f>
        <v>0.0</v>
      </c>
      <c r="AP1664" t="n">
        <f>ROUND(Q1664*100/I1664,2)</f>
        <v>0.0</v>
      </c>
      <c r="AQ1664"/>
      <c r="AR1664"/>
      <c r="AS1664" t="n">
        <v>0.0</v>
      </c>
    </row>
    <row r="1665">
      <c r="A1665" s="1" t="n">
        <v>45235.0</v>
      </c>
      <c r="B1665" s="2" t="n">
        <v>45235.489212962966</v>
      </c>
      <c r="C1665" t="inlineStr">
        <is>
          <t>3140094012085952</t>
        </is>
      </c>
      <c r="D1665" t="inlineStr">
        <is>
          <t>POS0012</t>
        </is>
      </c>
      <c r="E1665" t="inlineStr">
        <is>
          <t>67</t>
        </is>
      </c>
      <c r="F1665" t="inlineStr">
        <is>
          <t>0094</t>
        </is>
      </c>
      <c r="G1665" t="inlineStr">
        <is>
          <t>5316706002</t>
        </is>
      </c>
      <c r="H1665" t="n">
        <v>504.0</v>
      </c>
      <c r="I1665" t="n">
        <v>480.0</v>
      </c>
      <c r="J1665" t="n">
        <v>442.86</v>
      </c>
      <c r="K1665" t="inlineStr">
        <is>
          <t>sale</t>
        </is>
      </c>
      <c r="L1665" t="inlineStr">
        <is>
          <t/>
        </is>
      </c>
      <c r="M1665" t="inlineStr">
        <is>
          <t/>
        </is>
      </c>
      <c r="N1665" t="n">
        <v>0.0</v>
      </c>
      <c r="O1665" t="n">
        <v>0.0</v>
      </c>
      <c r="P1665" t="n">
        <v>373.71</v>
      </c>
      <c r="Q1665" t="n">
        <v>373.71</v>
      </c>
      <c r="R1665" t="n">
        <v>37.14</v>
      </c>
      <c r="S1665" t="n">
        <v>37.14</v>
      </c>
      <c r="T1665" t="n">
        <v>4.8</v>
      </c>
      <c r="U1665" t="n">
        <v>4.8</v>
      </c>
      <c r="V1665" t="n">
        <v>79.71</v>
      </c>
      <c r="W1665" t="n">
        <v>79.71</v>
      </c>
      <c r="X1665" t="n">
        <v>6.3</v>
      </c>
      <c r="Y1665" t="n">
        <v>6.3</v>
      </c>
      <c r="Z1665" t="n">
        <v>15.48</v>
      </c>
      <c r="AA1665" t="n">
        <v>15.48</v>
      </c>
      <c r="AB1665" t="n">
        <v>24.0</v>
      </c>
      <c r="AC1665" t="n">
        <v>24.0</v>
      </c>
      <c r="AD1665" t="n">
        <v>24.0</v>
      </c>
      <c r="AE1665" t="n">
        <v>0.0</v>
      </c>
      <c r="AF1665" t="n">
        <v>0.0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0.0</v>
      </c>
      <c r="AL1665" t="inlineStr">
        <is>
          <t>unreconciled</t>
        </is>
      </c>
      <c r="AM1665" t="inlineStr">
        <is>
          <t>Order Amount Mismatch (POS&gt;3PO)</t>
        </is>
      </c>
      <c r="AN1665" t="n">
        <v>24.0</v>
      </c>
      <c r="AO1665" t="n">
        <f>ROUND(P1665*100/H1665,2)</f>
        <v>0.0</v>
      </c>
      <c r="AP1665" t="n">
        <f>ROUND(Q1665*100/I1665,2)</f>
        <v>0.0</v>
      </c>
      <c r="AQ1665"/>
      <c r="AR1665"/>
      <c r="AS1665" t="n">
        <v>0.0</v>
      </c>
    </row>
    <row r="1666">
      <c r="A1666" s="1" t="n">
        <v>45235.0</v>
      </c>
      <c r="B1666" s="2" t="n">
        <v>45235.611967592595</v>
      </c>
      <c r="C1666" t="inlineStr">
        <is>
          <t>3140094012086035</t>
        </is>
      </c>
      <c r="D1666" t="inlineStr">
        <is>
          <t>POS0012</t>
        </is>
      </c>
      <c r="E1666" t="inlineStr">
        <is>
          <t>50</t>
        </is>
      </c>
      <c r="F1666" t="inlineStr">
        <is>
          <t>0094</t>
        </is>
      </c>
      <c r="G1666" t="inlineStr">
        <is>
          <t>5316714493</t>
        </is>
      </c>
      <c r="H1666" t="n">
        <v>377.0</v>
      </c>
      <c r="I1666" t="n">
        <v>359.05</v>
      </c>
      <c r="J1666" t="n">
        <v>321.91</v>
      </c>
      <c r="K1666" t="inlineStr">
        <is>
          <t>sale</t>
        </is>
      </c>
      <c r="L1666" t="inlineStr">
        <is>
          <t/>
        </is>
      </c>
      <c r="M1666" t="inlineStr">
        <is>
          <t/>
        </is>
      </c>
      <c r="N1666" t="n">
        <v>0.0</v>
      </c>
      <c r="O1666" t="n">
        <v>0.0</v>
      </c>
      <c r="P1666" t="n">
        <v>281.53</v>
      </c>
      <c r="Q1666" t="n">
        <v>281.52</v>
      </c>
      <c r="R1666" t="n">
        <v>37.14</v>
      </c>
      <c r="S1666" t="n">
        <v>37.14</v>
      </c>
      <c r="T1666" t="n">
        <v>3.59</v>
      </c>
      <c r="U1666" t="n">
        <v>3.59</v>
      </c>
      <c r="V1666" t="n">
        <v>57.94</v>
      </c>
      <c r="W1666" t="n">
        <v>57.94</v>
      </c>
      <c r="X1666" t="n">
        <v>4.71</v>
      </c>
      <c r="Y1666" t="n">
        <v>4.71</v>
      </c>
      <c r="Z1666" t="n">
        <v>11.28</v>
      </c>
      <c r="AA1666" t="n">
        <v>11.28</v>
      </c>
      <c r="AB1666" t="n">
        <v>17.96</v>
      </c>
      <c r="AC1666" t="n">
        <v>17.95</v>
      </c>
      <c r="AD1666" t="n">
        <v>17.94999999999999</v>
      </c>
      <c r="AE1666" t="n">
        <v>0.009999999999990905</v>
      </c>
      <c r="AF1666" t="n">
        <v>0.0</v>
      </c>
      <c r="AG1666" t="n">
        <v>0.0</v>
      </c>
      <c r="AH1666" t="n">
        <v>0.0</v>
      </c>
      <c r="AI1666" t="n">
        <v>0.0</v>
      </c>
      <c r="AJ1666" t="n">
        <v>0.0</v>
      </c>
      <c r="AK1666" t="n">
        <v>0.010000000000001563</v>
      </c>
      <c r="AL1666" t="inlineStr">
        <is>
          <t>unreconciled</t>
        </is>
      </c>
      <c r="AM1666" t="inlineStr">
        <is>
          <t>Order Amount Mismatch (POS&gt;3PO)</t>
        </is>
      </c>
      <c r="AN1666" t="n">
        <v>17.95</v>
      </c>
      <c r="AO1666" t="n">
        <f>ROUND(P1666*100/H1666,2)</f>
        <v>0.0</v>
      </c>
      <c r="AP1666" t="n">
        <f>ROUND(Q1666*100/I1666,2)</f>
        <v>0.0</v>
      </c>
      <c r="AQ1666"/>
      <c r="AR1666"/>
      <c r="AS1666" t="n">
        <v>0.0</v>
      </c>
    </row>
    <row r="1667">
      <c r="A1667" s="1" t="n">
        <v>45234.0</v>
      </c>
      <c r="B1667" s="2" t="n">
        <v>45234.93289351852</v>
      </c>
      <c r="C1667" t="inlineStr">
        <is>
          <t>3140094012085816</t>
        </is>
      </c>
      <c r="D1667" t="inlineStr">
        <is>
          <t>POS0012</t>
        </is>
      </c>
      <c r="E1667" t="inlineStr">
        <is>
          <t>31</t>
        </is>
      </c>
      <c r="F1667" t="inlineStr">
        <is>
          <t>0094</t>
        </is>
      </c>
      <c r="G1667" t="inlineStr">
        <is>
          <t>5316722571</t>
        </is>
      </c>
      <c r="H1667" t="n">
        <v>194.0</v>
      </c>
      <c r="I1667" t="n">
        <v>184.76</v>
      </c>
      <c r="J1667" t="n">
        <v>147.62</v>
      </c>
      <c r="K1667" t="inlineStr">
        <is>
          <t>sale</t>
        </is>
      </c>
      <c r="L1667" t="inlineStr">
        <is>
          <t/>
        </is>
      </c>
      <c r="M1667" t="inlineStr">
        <is>
          <t/>
        </is>
      </c>
      <c r="N1667" t="n">
        <v>0.0</v>
      </c>
      <c r="O1667" t="n">
        <v>0.0</v>
      </c>
      <c r="P1667" t="n">
        <v>148.69</v>
      </c>
      <c r="Q1667" t="n">
        <v>148.7</v>
      </c>
      <c r="R1667" t="n">
        <v>37.14</v>
      </c>
      <c r="S1667" t="n">
        <v>37.14</v>
      </c>
      <c r="T1667" t="n">
        <v>1.85</v>
      </c>
      <c r="U1667" t="n">
        <v>1.85</v>
      </c>
      <c r="V1667" t="n">
        <v>26.57</v>
      </c>
      <c r="W1667" t="n">
        <v>26.57</v>
      </c>
      <c r="X1667" t="n">
        <v>2.43</v>
      </c>
      <c r="Y1667" t="n">
        <v>2.42</v>
      </c>
      <c r="Z1667" t="n">
        <v>5.22</v>
      </c>
      <c r="AA1667" t="n">
        <v>5.22</v>
      </c>
      <c r="AB1667" t="n">
        <v>9.24</v>
      </c>
      <c r="AC1667" t="n">
        <v>9.24</v>
      </c>
      <c r="AD1667" t="n">
        <v>9.240000000000009</v>
      </c>
      <c r="AE1667" t="n">
        <v>-0.009999999999990905</v>
      </c>
      <c r="AF1667" t="n">
        <v>0.0</v>
      </c>
      <c r="AG1667" t="n">
        <v>0.0</v>
      </c>
      <c r="AH1667" t="n">
        <v>0.0</v>
      </c>
      <c r="AI1667" t="n">
        <v>0.010000000000000231</v>
      </c>
      <c r="AJ1667" t="n">
        <v>0.0</v>
      </c>
      <c r="AK1667" t="n">
        <v>0.0</v>
      </c>
      <c r="AL1667" t="inlineStr">
        <is>
          <t>unreconciled</t>
        </is>
      </c>
      <c r="AM1667" t="inlineStr">
        <is>
          <t>Order Amount Mismatch (POS&gt;3PO)</t>
        </is>
      </c>
      <c r="AN1667" t="n">
        <v>9.24</v>
      </c>
      <c r="AO1667" t="n">
        <f>ROUND(P1667*100/H1667,2)</f>
        <v>0.0</v>
      </c>
      <c r="AP1667" t="n">
        <f>ROUND(Q1667*100/I1667,2)</f>
        <v>0.0</v>
      </c>
      <c r="AQ1667"/>
      <c r="AR1667"/>
      <c r="AS1667" t="n">
        <v>0.0</v>
      </c>
    </row>
    <row r="1668">
      <c r="A1668" s="1" t="n">
        <v>45234.0</v>
      </c>
      <c r="B1668" s="2" t="n">
        <v>45235.01866898148</v>
      </c>
      <c r="C1668" t="inlineStr">
        <is>
          <t>3140094012085896</t>
        </is>
      </c>
      <c r="D1668" t="inlineStr">
        <is>
          <t>POS0012</t>
        </is>
      </c>
      <c r="E1668" t="inlineStr">
        <is>
          <t>11</t>
        </is>
      </c>
      <c r="F1668" t="inlineStr">
        <is>
          <t>0094</t>
        </is>
      </c>
      <c r="G1668" t="inlineStr">
        <is>
          <t>5316724669</t>
        </is>
      </c>
      <c r="H1668" t="n">
        <v>608.0</v>
      </c>
      <c r="I1668" t="n">
        <v>579.06</v>
      </c>
      <c r="J1668" t="n">
        <v>541.92</v>
      </c>
      <c r="K1668" t="inlineStr">
        <is>
          <t>sale</t>
        </is>
      </c>
      <c r="L1668" t="inlineStr">
        <is>
          <t/>
        </is>
      </c>
      <c r="M1668" t="inlineStr">
        <is>
          <t/>
        </is>
      </c>
      <c r="N1668" t="n">
        <v>0.0</v>
      </c>
      <c r="O1668" t="n">
        <v>0.0</v>
      </c>
      <c r="P1668" t="n">
        <v>449.19</v>
      </c>
      <c r="Q1668" t="n">
        <v>449.16</v>
      </c>
      <c r="R1668" t="n">
        <v>37.14</v>
      </c>
      <c r="S1668" t="n">
        <v>37.14</v>
      </c>
      <c r="T1668" t="n">
        <v>5.79</v>
      </c>
      <c r="U1668" t="n">
        <v>5.79</v>
      </c>
      <c r="V1668" t="n">
        <v>97.55</v>
      </c>
      <c r="W1668" t="n">
        <v>97.55</v>
      </c>
      <c r="X1668" t="n">
        <v>7.6</v>
      </c>
      <c r="Y1668" t="n">
        <v>7.6</v>
      </c>
      <c r="Z1668" t="n">
        <v>18.93</v>
      </c>
      <c r="AA1668" t="n">
        <v>18.93</v>
      </c>
      <c r="AB1668" t="n">
        <v>28.96</v>
      </c>
      <c r="AC1668" t="n">
        <v>28.95</v>
      </c>
      <c r="AD1668" t="n">
        <v>28.940000000000055</v>
      </c>
      <c r="AE1668" t="n">
        <v>0.029999999999972715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0.010000000000001563</v>
      </c>
      <c r="AL1668" t="inlineStr">
        <is>
          <t>unreconciled</t>
        </is>
      </c>
      <c r="AM1668" t="inlineStr">
        <is>
          <t>Order Amount Mismatch (POS&gt;3PO)</t>
        </is>
      </c>
      <c r="AN1668" t="n">
        <v>28.94</v>
      </c>
      <c r="AO1668" t="n">
        <f>ROUND(P1668*100/H1668,2)</f>
        <v>0.0</v>
      </c>
      <c r="AP1668" t="n">
        <f>ROUND(Q1668*100/I1668,2)</f>
        <v>0.0</v>
      </c>
      <c r="AQ1668"/>
      <c r="AR1668"/>
      <c r="AS1668" t="n">
        <v>0.0</v>
      </c>
    </row>
    <row r="1669">
      <c r="A1669" s="1" t="n">
        <v>45235.0</v>
      </c>
      <c r="B1669" s="2" t="n">
        <v>45235.97770833333</v>
      </c>
      <c r="C1669" t="inlineStr">
        <is>
          <t>3140023012059919</t>
        </is>
      </c>
      <c r="D1669" t="inlineStr">
        <is>
          <t>POS0012</t>
        </is>
      </c>
      <c r="E1669" t="inlineStr">
        <is>
          <t>11</t>
        </is>
      </c>
      <c r="F1669" t="inlineStr">
        <is>
          <t>0023</t>
        </is>
      </c>
      <c r="G1669" t="inlineStr">
        <is>
          <t>5316742815</t>
        </is>
      </c>
      <c r="H1669" t="n">
        <v>279.0</v>
      </c>
      <c r="I1669" t="n">
        <v>265.72</v>
      </c>
      <c r="J1669" t="n">
        <v>228.58</v>
      </c>
      <c r="K1669" t="inlineStr">
        <is>
          <t>sale</t>
        </is>
      </c>
      <c r="L1669" t="inlineStr">
        <is>
          <t/>
        </is>
      </c>
      <c r="M1669" t="inlineStr">
        <is>
          <t/>
        </is>
      </c>
      <c r="N1669" t="n">
        <v>0.0</v>
      </c>
      <c r="O1669" t="n">
        <v>0.0</v>
      </c>
      <c r="P1669" t="n">
        <v>210.4</v>
      </c>
      <c r="Q1669" t="n">
        <v>210.38</v>
      </c>
      <c r="R1669" t="n">
        <v>37.14</v>
      </c>
      <c r="S1669" t="n">
        <v>37.14</v>
      </c>
      <c r="T1669" t="n">
        <v>2.66</v>
      </c>
      <c r="U1669" t="n">
        <v>2.66</v>
      </c>
      <c r="V1669" t="n">
        <v>41.14</v>
      </c>
      <c r="W1669" t="n">
        <v>41.14</v>
      </c>
      <c r="X1669" t="n">
        <v>3.49</v>
      </c>
      <c r="Y1669" t="n">
        <v>3.49</v>
      </c>
      <c r="Z1669" t="n">
        <v>8.03</v>
      </c>
      <c r="AA1669" t="n">
        <v>8.04</v>
      </c>
      <c r="AB1669" t="n">
        <v>13.28</v>
      </c>
      <c r="AC1669" t="n">
        <v>13.29</v>
      </c>
      <c r="AD1669" t="n">
        <v>13.279999999999973</v>
      </c>
      <c r="AE1669" t="n">
        <v>0.020000000000010232</v>
      </c>
      <c r="AF1669" t="n">
        <v>0.0</v>
      </c>
      <c r="AG1669" t="n">
        <v>0.0</v>
      </c>
      <c r="AH1669" t="n">
        <v>0.0</v>
      </c>
      <c r="AI1669" t="n">
        <v>0.0</v>
      </c>
      <c r="AJ1669" t="n">
        <v>-0.009999999999999787</v>
      </c>
      <c r="AK1669" t="n">
        <v>-0.009999999999999787</v>
      </c>
      <c r="AL1669" t="inlineStr">
        <is>
          <t>unreconciled</t>
        </is>
      </c>
      <c r="AM1669" t="inlineStr">
        <is>
          <t>Order Amount Mismatch (POS&gt;3PO)</t>
        </is>
      </c>
      <c r="AN1669" t="n">
        <v>13.28</v>
      </c>
      <c r="AO1669" t="n">
        <f>ROUND(P1669*100/H1669,2)</f>
        <v>0.0</v>
      </c>
      <c r="AP1669" t="n">
        <f>ROUND(Q1669*100/I1669,2)</f>
        <v>0.0</v>
      </c>
      <c r="AQ1669"/>
      <c r="AR1669"/>
      <c r="AS1669" t="n">
        <v>0.0</v>
      </c>
    </row>
    <row r="1670">
      <c r="A1670" s="1" t="n">
        <v>45234.0</v>
      </c>
      <c r="B1670" s="2" t="n">
        <v>45234.916967592595</v>
      </c>
      <c r="C1670" t="inlineStr">
        <is>
          <t>3140023012059648</t>
        </is>
      </c>
      <c r="D1670" t="inlineStr">
        <is>
          <t>POS0012</t>
        </is>
      </c>
      <c r="E1670" t="inlineStr">
        <is>
          <t>40</t>
        </is>
      </c>
      <c r="F1670" t="inlineStr">
        <is>
          <t>0023</t>
        </is>
      </c>
      <c r="G1670" t="inlineStr">
        <is>
          <t>5316758817</t>
        </is>
      </c>
      <c r="H1670" t="n">
        <v>249.99999999999997</v>
      </c>
      <c r="I1670" t="n">
        <v>238.09</v>
      </c>
      <c r="J1670" t="n">
        <v>200.95</v>
      </c>
      <c r="K1670" t="inlineStr">
        <is>
          <t>sale</t>
        </is>
      </c>
      <c r="L1670" t="inlineStr">
        <is>
          <t/>
        </is>
      </c>
      <c r="M1670" t="inlineStr">
        <is>
          <t/>
        </is>
      </c>
      <c r="N1670" t="n">
        <v>0.0</v>
      </c>
      <c r="O1670" t="n">
        <v>0.0</v>
      </c>
      <c r="P1670" t="n">
        <v>189.35</v>
      </c>
      <c r="Q1670" t="n">
        <v>189.34</v>
      </c>
      <c r="R1670" t="n">
        <v>37.14</v>
      </c>
      <c r="S1670" t="n">
        <v>37.14</v>
      </c>
      <c r="T1670" t="n">
        <v>2.38</v>
      </c>
      <c r="U1670" t="n">
        <v>2.38</v>
      </c>
      <c r="V1670" t="n">
        <v>36.17</v>
      </c>
      <c r="W1670" t="n">
        <v>36.17</v>
      </c>
      <c r="X1670" t="n">
        <v>3.12</v>
      </c>
      <c r="Y1670" t="n">
        <v>3.12</v>
      </c>
      <c r="Z1670" t="n">
        <v>7.07</v>
      </c>
      <c r="AA1670" t="n">
        <v>7.07</v>
      </c>
      <c r="AB1670" t="n">
        <v>11.9</v>
      </c>
      <c r="AC1670" t="n">
        <v>11.91</v>
      </c>
      <c r="AD1670" t="n">
        <v>11.909999999999968</v>
      </c>
      <c r="AE1670" t="n">
        <v>0.009999999999990905</v>
      </c>
      <c r="AF1670" t="n">
        <v>0.0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-0.009999999999999787</v>
      </c>
      <c r="AL1670" t="inlineStr">
        <is>
          <t>unreconciled</t>
        </is>
      </c>
      <c r="AM1670" t="inlineStr">
        <is>
          <t>Order Amount Mismatch (POS&gt;3PO)</t>
        </is>
      </c>
      <c r="AN1670" t="n">
        <v>11.91</v>
      </c>
      <c r="AO1670" t="n">
        <f>ROUND(P1670*100/H1670,2)</f>
        <v>0.0</v>
      </c>
      <c r="AP1670" t="n">
        <f>ROUND(Q1670*100/I1670,2)</f>
        <v>0.0</v>
      </c>
      <c r="AQ1670"/>
      <c r="AR1670"/>
      <c r="AS1670" t="n">
        <v>0.0</v>
      </c>
    </row>
    <row r="1671">
      <c r="A1671" s="1" t="n">
        <v>45235.0</v>
      </c>
      <c r="B1671" s="2" t="n">
        <v>45235.47446759259</v>
      </c>
      <c r="C1671" t="inlineStr">
        <is>
          <t>3140023012059744</t>
        </is>
      </c>
      <c r="D1671" t="inlineStr">
        <is>
          <t>POS0012</t>
        </is>
      </c>
      <c r="E1671" t="inlineStr">
        <is>
          <t>36</t>
        </is>
      </c>
      <c r="F1671" t="inlineStr">
        <is>
          <t>0023</t>
        </is>
      </c>
      <c r="G1671" t="inlineStr">
        <is>
          <t>5316764253</t>
        </is>
      </c>
      <c r="H1671" t="n">
        <v>256.0</v>
      </c>
      <c r="I1671" t="n">
        <v>243.81</v>
      </c>
      <c r="J1671" t="n">
        <v>206.67</v>
      </c>
      <c r="K1671" t="inlineStr">
        <is>
          <t>sale</t>
        </is>
      </c>
      <c r="L1671" t="inlineStr">
        <is>
          <t/>
        </is>
      </c>
      <c r="M1671" t="inlineStr">
        <is>
          <t/>
        </is>
      </c>
      <c r="N1671" t="n">
        <v>0.0</v>
      </c>
      <c r="O1671" t="n">
        <v>0.0</v>
      </c>
      <c r="P1671" t="n">
        <v>193.7</v>
      </c>
      <c r="Q1671" t="n">
        <v>193.68</v>
      </c>
      <c r="R1671" t="n">
        <v>37.14</v>
      </c>
      <c r="S1671" t="n">
        <v>37.14</v>
      </c>
      <c r="T1671" t="n">
        <v>2.44</v>
      </c>
      <c r="U1671" t="n">
        <v>2.44</v>
      </c>
      <c r="V1671" t="n">
        <v>37.2</v>
      </c>
      <c r="W1671" t="n">
        <v>37.2</v>
      </c>
      <c r="X1671" t="n">
        <v>3.2</v>
      </c>
      <c r="Y1671" t="n">
        <v>3.2</v>
      </c>
      <c r="Z1671" t="n">
        <v>7.27</v>
      </c>
      <c r="AA1671" t="n">
        <v>7.28</v>
      </c>
      <c r="AB1671" t="n">
        <v>12.2</v>
      </c>
      <c r="AC1671" t="n">
        <v>12.19</v>
      </c>
      <c r="AD1671" t="n">
        <v>12.189999999999998</v>
      </c>
      <c r="AE1671" t="n">
        <v>0.01999999999998181</v>
      </c>
      <c r="AF1671" t="n">
        <v>0.0</v>
      </c>
      <c r="AG1671" t="n">
        <v>0.0</v>
      </c>
      <c r="AH1671" t="n">
        <v>0.0</v>
      </c>
      <c r="AI1671" t="n">
        <v>0.0</v>
      </c>
      <c r="AJ1671" t="n">
        <v>-0.010000000000000675</v>
      </c>
      <c r="AK1671" t="n">
        <v>0.009999999999999787</v>
      </c>
      <c r="AL1671" t="inlineStr">
        <is>
          <t>unreconciled</t>
        </is>
      </c>
      <c r="AM1671" t="inlineStr">
        <is>
          <t>Order Amount Mismatch (POS&gt;3PO)</t>
        </is>
      </c>
      <c r="AN1671" t="n">
        <v>12.19</v>
      </c>
      <c r="AO1671" t="n">
        <f>ROUND(P1671*100/H1671,2)</f>
        <v>0.0</v>
      </c>
      <c r="AP1671" t="n">
        <f>ROUND(Q1671*100/I1671,2)</f>
        <v>0.0</v>
      </c>
      <c r="AQ1671"/>
      <c r="AR1671"/>
      <c r="AS1671" t="n">
        <v>0.0</v>
      </c>
    </row>
    <row r="1672">
      <c r="A1672" s="1" t="n">
        <v>45234.0</v>
      </c>
      <c r="B1672" s="2" t="n">
        <v>45234.90168981482</v>
      </c>
      <c r="C1672" t="inlineStr">
        <is>
          <t>3140094012085782</t>
        </is>
      </c>
      <c r="D1672" t="inlineStr">
        <is>
          <t>POS0012</t>
        </is>
      </c>
      <c r="E1672" t="inlineStr">
        <is>
          <t>97</t>
        </is>
      </c>
      <c r="F1672" t="inlineStr">
        <is>
          <t>0094</t>
        </is>
      </c>
      <c r="G1672" t="inlineStr">
        <is>
          <t>5316765108</t>
        </is>
      </c>
      <c r="H1672" t="n">
        <v>1269.0</v>
      </c>
      <c r="I1672" t="n">
        <v>1208.59</v>
      </c>
      <c r="J1672" t="n">
        <v>1171.45</v>
      </c>
      <c r="K1672" t="inlineStr">
        <is>
          <t>sale</t>
        </is>
      </c>
      <c r="L1672" t="inlineStr">
        <is>
          <t/>
        </is>
      </c>
      <c r="M1672" t="inlineStr">
        <is>
          <t/>
        </is>
      </c>
      <c r="N1672" t="n">
        <v>0.0</v>
      </c>
      <c r="O1672" t="n">
        <v>0.0</v>
      </c>
      <c r="P1672" t="n">
        <v>928.97</v>
      </c>
      <c r="Q1672" t="n">
        <v>928.97</v>
      </c>
      <c r="R1672" t="n">
        <v>37.14</v>
      </c>
      <c r="S1672" t="n">
        <v>37.14</v>
      </c>
      <c r="T1672" t="n">
        <v>12.09</v>
      </c>
      <c r="U1672" t="n">
        <v>12.09</v>
      </c>
      <c r="V1672" t="n">
        <v>210.86</v>
      </c>
      <c r="W1672" t="n">
        <v>210.86</v>
      </c>
      <c r="X1672" t="n">
        <v>15.86</v>
      </c>
      <c r="Y1672" t="n">
        <v>15.86</v>
      </c>
      <c r="Z1672" t="n">
        <v>40.81</v>
      </c>
      <c r="AA1672" t="n">
        <v>40.8</v>
      </c>
      <c r="AB1672" t="n">
        <v>60.42</v>
      </c>
      <c r="AC1672" t="n">
        <v>60.43</v>
      </c>
      <c r="AD1672" t="n">
        <v>60.41000000000008</v>
      </c>
      <c r="AE1672" t="n">
        <v>0.0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0.010000000000005116</v>
      </c>
      <c r="AK1672" t="n">
        <v>-0.00999999999999801</v>
      </c>
      <c r="AL1672" t="inlineStr">
        <is>
          <t>unreconciled</t>
        </is>
      </c>
      <c r="AM1672" t="inlineStr">
        <is>
          <t>Order Amount Mismatch (POS&gt;3PO)</t>
        </is>
      </c>
      <c r="AN1672" t="n">
        <v>60.41</v>
      </c>
      <c r="AO1672" t="n">
        <f>ROUND(P1672*100/H1672,2)</f>
        <v>0.0</v>
      </c>
      <c r="AP1672" t="n">
        <f>ROUND(Q1672*100/I1672,2)</f>
        <v>0.0</v>
      </c>
      <c r="AQ1672"/>
      <c r="AR1672"/>
      <c r="AS1672" t="n">
        <v>0.0</v>
      </c>
    </row>
    <row r="1673">
      <c r="A1673" s="1" t="n">
        <v>45234.0</v>
      </c>
      <c r="B1673" s="2" t="n">
        <v>45234.90269675926</v>
      </c>
      <c r="C1673" t="inlineStr">
        <is>
          <t>3140023012059638</t>
        </is>
      </c>
      <c r="D1673" t="inlineStr">
        <is>
          <t>POS0012</t>
        </is>
      </c>
      <c r="E1673" t="inlineStr">
        <is>
          <t>30</t>
        </is>
      </c>
      <c r="F1673" t="inlineStr">
        <is>
          <t>0023</t>
        </is>
      </c>
      <c r="G1673" t="inlineStr">
        <is>
          <t>5316800207</t>
        </is>
      </c>
      <c r="H1673" t="n">
        <v>759.0</v>
      </c>
      <c r="I1673" t="n">
        <v>722.86</v>
      </c>
      <c r="J1673" t="n">
        <v>685.72</v>
      </c>
      <c r="K1673" t="inlineStr">
        <is>
          <t>sale</t>
        </is>
      </c>
      <c r="L1673" t="inlineStr">
        <is>
          <t/>
        </is>
      </c>
      <c r="M1673" t="inlineStr">
        <is>
          <t/>
        </is>
      </c>
      <c r="N1673" t="n">
        <v>0.0</v>
      </c>
      <c r="O1673" t="n">
        <v>0.0</v>
      </c>
      <c r="P1673" t="n">
        <v>558.78</v>
      </c>
      <c r="Q1673" t="n">
        <v>558.78</v>
      </c>
      <c r="R1673" t="n">
        <v>37.14</v>
      </c>
      <c r="S1673" t="n">
        <v>37.14</v>
      </c>
      <c r="T1673" t="n">
        <v>7.23</v>
      </c>
      <c r="U1673" t="n">
        <v>7.23</v>
      </c>
      <c r="V1673" t="n">
        <v>123.43</v>
      </c>
      <c r="W1673" t="n">
        <v>123.43</v>
      </c>
      <c r="X1673" t="n">
        <v>9.49</v>
      </c>
      <c r="Y1673" t="n">
        <v>9.49</v>
      </c>
      <c r="Z1673" t="n">
        <v>23.93</v>
      </c>
      <c r="AA1673" t="n">
        <v>23.93</v>
      </c>
      <c r="AB1673" t="n">
        <v>36.14</v>
      </c>
      <c r="AC1673" t="n">
        <v>36.14</v>
      </c>
      <c r="AD1673" t="n">
        <v>36.139999999999986</v>
      </c>
      <c r="AE1673" t="n">
        <v>0.0</v>
      </c>
      <c r="AF1673" t="n">
        <v>0.0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0.0</v>
      </c>
      <c r="AL1673" t="inlineStr">
        <is>
          <t>unreconciled</t>
        </is>
      </c>
      <c r="AM1673" t="inlineStr">
        <is>
          <t>Order Amount Mismatch (POS&gt;3PO)</t>
        </is>
      </c>
      <c r="AN1673" t="n">
        <v>36.14</v>
      </c>
      <c r="AO1673" t="n">
        <f>ROUND(P1673*100/H1673,2)</f>
        <v>0.0</v>
      </c>
      <c r="AP1673" t="n">
        <f>ROUND(Q1673*100/I1673,2)</f>
        <v>0.0</v>
      </c>
      <c r="AQ1673"/>
      <c r="AR1673"/>
      <c r="AS1673" t="n">
        <v>0.0</v>
      </c>
    </row>
    <row r="1674">
      <c r="A1674" s="1" t="n">
        <v>45235.0</v>
      </c>
      <c r="B1674" s="2" t="n">
        <v>45235.99612268519</v>
      </c>
      <c r="C1674" t="inlineStr">
        <is>
          <t>3140023012059935</t>
        </is>
      </c>
      <c r="D1674" t="inlineStr">
        <is>
          <t>POS0012</t>
        </is>
      </c>
      <c r="E1674" t="inlineStr">
        <is>
          <t>27</t>
        </is>
      </c>
      <c r="F1674" t="inlineStr">
        <is>
          <t>0023</t>
        </is>
      </c>
      <c r="G1674" t="inlineStr">
        <is>
          <t>5316839078</t>
        </is>
      </c>
      <c r="H1674" t="n">
        <v>226.0</v>
      </c>
      <c r="I1674" t="n">
        <v>215.24</v>
      </c>
      <c r="J1674" t="n">
        <v>178.1</v>
      </c>
      <c r="K1674" t="inlineStr">
        <is>
          <t>sale</t>
        </is>
      </c>
      <c r="L1674" t="inlineStr">
        <is>
          <t/>
        </is>
      </c>
      <c r="M1674" t="inlineStr">
        <is>
          <t/>
        </is>
      </c>
      <c r="N1674" t="n">
        <v>0.0</v>
      </c>
      <c r="O1674" t="n">
        <v>0.0</v>
      </c>
      <c r="P1674" t="n">
        <v>171.93</v>
      </c>
      <c r="Q1674" t="n">
        <v>171.93</v>
      </c>
      <c r="R1674" t="n">
        <v>37.14</v>
      </c>
      <c r="S1674" t="n">
        <v>37.14</v>
      </c>
      <c r="T1674" t="n">
        <v>2.15</v>
      </c>
      <c r="U1674" t="n">
        <v>2.15</v>
      </c>
      <c r="V1674" t="n">
        <v>32.06</v>
      </c>
      <c r="W1674" t="n">
        <v>32.06</v>
      </c>
      <c r="X1674" t="n">
        <v>2.82</v>
      </c>
      <c r="Y1674" t="n">
        <v>2.82</v>
      </c>
      <c r="Z1674" t="n">
        <v>6.28</v>
      </c>
      <c r="AA1674" t="n">
        <v>6.28</v>
      </c>
      <c r="AB1674" t="n">
        <v>10.76</v>
      </c>
      <c r="AC1674" t="n">
        <v>10.76</v>
      </c>
      <c r="AD1674" t="n">
        <v>10.759999999999991</v>
      </c>
      <c r="AE1674" t="n">
        <v>0.0</v>
      </c>
      <c r="AF1674" t="n">
        <v>0.0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0.0</v>
      </c>
      <c r="AL1674" t="inlineStr">
        <is>
          <t>unreconciled</t>
        </is>
      </c>
      <c r="AM1674" t="inlineStr">
        <is>
          <t>Order Amount Mismatch (POS&gt;3PO)</t>
        </is>
      </c>
      <c r="AN1674" t="n">
        <v>10.76</v>
      </c>
      <c r="AO1674" t="n">
        <f>ROUND(P1674*100/H1674,2)</f>
        <v>0.0</v>
      </c>
      <c r="AP1674" t="n">
        <f>ROUND(Q1674*100/I1674,2)</f>
        <v>0.0</v>
      </c>
      <c r="AQ1674"/>
      <c r="AR1674"/>
      <c r="AS1674" t="n">
        <v>0.0</v>
      </c>
    </row>
    <row r="1675">
      <c r="A1675" s="1" t="n">
        <v>45234.0</v>
      </c>
      <c r="B1675" s="2" t="n">
        <v>45234.95931712963</v>
      </c>
      <c r="C1675" t="inlineStr">
        <is>
          <t>3140094012085837</t>
        </is>
      </c>
      <c r="D1675" t="inlineStr">
        <is>
          <t>POS0012</t>
        </is>
      </c>
      <c r="E1675" t="inlineStr">
        <is>
          <t>52</t>
        </is>
      </c>
      <c r="F1675" t="inlineStr">
        <is>
          <t>0094</t>
        </is>
      </c>
      <c r="G1675" t="inlineStr">
        <is>
          <t>5316839313</t>
        </is>
      </c>
      <c r="H1675" t="n">
        <v>821.0</v>
      </c>
      <c r="I1675" t="n">
        <v>781.91</v>
      </c>
      <c r="J1675" t="n">
        <v>744.77</v>
      </c>
      <c r="K1675" t="inlineStr">
        <is>
          <t>sale</t>
        </is>
      </c>
      <c r="L1675" t="inlineStr">
        <is>
          <t/>
        </is>
      </c>
      <c r="M1675" t="inlineStr">
        <is>
          <t/>
        </is>
      </c>
      <c r="N1675" t="n">
        <v>0.0</v>
      </c>
      <c r="O1675" t="n">
        <v>0.0</v>
      </c>
      <c r="P1675" t="n">
        <v>603.79</v>
      </c>
      <c r="Q1675" t="n">
        <v>603.79</v>
      </c>
      <c r="R1675" t="n">
        <v>37.14</v>
      </c>
      <c r="S1675" t="n">
        <v>37.14</v>
      </c>
      <c r="T1675" t="n">
        <v>7.82</v>
      </c>
      <c r="U1675" t="n">
        <v>7.82</v>
      </c>
      <c r="V1675" t="n">
        <v>134.06</v>
      </c>
      <c r="W1675" t="n">
        <v>134.06</v>
      </c>
      <c r="X1675" t="n">
        <v>10.26</v>
      </c>
      <c r="Y1675" t="n">
        <v>10.26</v>
      </c>
      <c r="Z1675" t="n">
        <v>25.98</v>
      </c>
      <c r="AA1675" t="n">
        <v>25.98</v>
      </c>
      <c r="AB1675" t="n">
        <v>39.1</v>
      </c>
      <c r="AC1675" t="n">
        <v>39.1</v>
      </c>
      <c r="AD1675" t="n">
        <v>39.09000000000003</v>
      </c>
      <c r="AE1675" t="n">
        <v>0.0</v>
      </c>
      <c r="AF1675" t="n">
        <v>0.0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0.0</v>
      </c>
      <c r="AL1675" t="inlineStr">
        <is>
          <t>unreconciled</t>
        </is>
      </c>
      <c r="AM1675" t="inlineStr">
        <is>
          <t>Order Amount Mismatch (POS&gt;3PO)</t>
        </is>
      </c>
      <c r="AN1675" t="n">
        <v>39.09</v>
      </c>
      <c r="AO1675" t="n">
        <f>ROUND(P1675*100/H1675,2)</f>
        <v>0.0</v>
      </c>
      <c r="AP1675" t="n">
        <f>ROUND(Q1675*100/I1675,2)</f>
        <v>0.0</v>
      </c>
      <c r="AQ1675"/>
      <c r="AR1675"/>
      <c r="AS1675" t="n">
        <v>0.0</v>
      </c>
    </row>
    <row r="1676">
      <c r="A1676" s="1" t="n">
        <v>45236.0</v>
      </c>
      <c r="B1676" s="2" t="n">
        <v>45236.432175925926</v>
      </c>
      <c r="C1676" t="inlineStr">
        <is>
          <t>3140094012086427</t>
        </is>
      </c>
      <c r="D1676" t="inlineStr">
        <is>
          <t>POS0012</t>
        </is>
      </c>
      <c r="E1676" t="inlineStr">
        <is>
          <t>42</t>
        </is>
      </c>
      <c r="F1676" t="inlineStr">
        <is>
          <t>0094</t>
        </is>
      </c>
      <c r="G1676" t="inlineStr">
        <is>
          <t>5316842088</t>
        </is>
      </c>
      <c r="H1676" t="n">
        <v>289.0</v>
      </c>
      <c r="I1676" t="n">
        <v>275.24</v>
      </c>
      <c r="J1676" t="n">
        <v>238.1</v>
      </c>
      <c r="K1676" t="inlineStr">
        <is>
          <t>sale</t>
        </is>
      </c>
      <c r="L1676" t="inlineStr">
        <is>
          <t/>
        </is>
      </c>
      <c r="M1676" t="inlineStr">
        <is>
          <t/>
        </is>
      </c>
      <c r="N1676" t="n">
        <v>0.0</v>
      </c>
      <c r="O1676" t="n">
        <v>0.0</v>
      </c>
      <c r="P1676" t="n">
        <v>217.66</v>
      </c>
      <c r="Q1676" t="n">
        <v>217.66</v>
      </c>
      <c r="R1676" t="n">
        <v>37.14</v>
      </c>
      <c r="S1676" t="n">
        <v>37.14</v>
      </c>
      <c r="T1676" t="n">
        <v>2.75</v>
      </c>
      <c r="U1676" t="n">
        <v>2.75</v>
      </c>
      <c r="V1676" t="n">
        <v>42.86</v>
      </c>
      <c r="W1676" t="n">
        <v>42.86</v>
      </c>
      <c r="X1676" t="n">
        <v>3.61</v>
      </c>
      <c r="Y1676" t="n">
        <v>3.61</v>
      </c>
      <c r="Z1676" t="n">
        <v>8.36</v>
      </c>
      <c r="AA1676" t="n">
        <v>8.36</v>
      </c>
      <c r="AB1676" t="n">
        <v>13.76</v>
      </c>
      <c r="AC1676" t="n">
        <v>13.76</v>
      </c>
      <c r="AD1676" t="n">
        <v>13.759999999999991</v>
      </c>
      <c r="AE1676" t="n">
        <v>0.0</v>
      </c>
      <c r="AF1676" t="n">
        <v>0.0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0.0</v>
      </c>
      <c r="AL1676" t="inlineStr">
        <is>
          <t>unreconciled</t>
        </is>
      </c>
      <c r="AM1676" t="inlineStr">
        <is>
          <t>Order Amount Mismatch (POS&gt;3PO)</t>
        </is>
      </c>
      <c r="AN1676" t="n">
        <v>13.76</v>
      </c>
      <c r="AO1676" t="n">
        <f>ROUND(P1676*100/H1676,2)</f>
        <v>0.0</v>
      </c>
      <c r="AP1676" t="n">
        <f>ROUND(Q1676*100/I1676,2)</f>
        <v>0.0</v>
      </c>
      <c r="AQ1676"/>
      <c r="AR1676"/>
      <c r="AS1676" t="n">
        <v>0.0</v>
      </c>
    </row>
    <row r="1677">
      <c r="A1677" s="1" t="n">
        <v>45234.0</v>
      </c>
      <c r="B1677" s="2" t="n">
        <v>45234.95997685185</v>
      </c>
      <c r="C1677" t="inlineStr">
        <is>
          <t>3140094012085836</t>
        </is>
      </c>
      <c r="D1677" t="inlineStr">
        <is>
          <t>POS0012</t>
        </is>
      </c>
      <c r="E1677" t="inlineStr">
        <is>
          <t>51</t>
        </is>
      </c>
      <c r="F1677" t="inlineStr">
        <is>
          <t>0094</t>
        </is>
      </c>
      <c r="G1677" t="inlineStr">
        <is>
          <t>5316842252</t>
        </is>
      </c>
      <c r="H1677" t="n">
        <v>218.0</v>
      </c>
      <c r="I1677" t="n">
        <v>207.62</v>
      </c>
      <c r="J1677" t="n">
        <v>170.48</v>
      </c>
      <c r="K1677" t="inlineStr">
        <is>
          <t>sale</t>
        </is>
      </c>
      <c r="L1677" t="inlineStr">
        <is>
          <t/>
        </is>
      </c>
      <c r="M1677" t="inlineStr">
        <is>
          <t/>
        </is>
      </c>
      <c r="N1677" t="n">
        <v>0.0</v>
      </c>
      <c r="O1677" t="n">
        <v>0.0</v>
      </c>
      <c r="P1677" t="n">
        <v>166.12</v>
      </c>
      <c r="Q1677" t="n">
        <v>166.1</v>
      </c>
      <c r="R1677" t="n">
        <v>37.14</v>
      </c>
      <c r="S1677" t="n">
        <v>37.14</v>
      </c>
      <c r="T1677" t="n">
        <v>2.08</v>
      </c>
      <c r="U1677" t="n">
        <v>2.08</v>
      </c>
      <c r="V1677" t="n">
        <v>30.69</v>
      </c>
      <c r="W1677" t="n">
        <v>30.69</v>
      </c>
      <c r="X1677" t="n">
        <v>2.72</v>
      </c>
      <c r="Y1677" t="n">
        <v>2.72</v>
      </c>
      <c r="Z1677" t="n">
        <v>6.01</v>
      </c>
      <c r="AA1677" t="n">
        <v>6.01</v>
      </c>
      <c r="AB1677" t="n">
        <v>10.38</v>
      </c>
      <c r="AC1677" t="n">
        <v>10.38</v>
      </c>
      <c r="AD1677" t="n">
        <v>10.379999999999995</v>
      </c>
      <c r="AE1677" t="n">
        <v>0.020000000000010232</v>
      </c>
      <c r="AF1677" t="n">
        <v>0.0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0.0</v>
      </c>
      <c r="AL1677" t="inlineStr">
        <is>
          <t>unreconciled</t>
        </is>
      </c>
      <c r="AM1677" t="inlineStr">
        <is>
          <t>Order Amount Mismatch (POS&gt;3PO)</t>
        </is>
      </c>
      <c r="AN1677" t="n">
        <v>10.38</v>
      </c>
      <c r="AO1677" t="n">
        <f>ROUND(P1677*100/H1677,2)</f>
        <v>0.0</v>
      </c>
      <c r="AP1677" t="n">
        <f>ROUND(Q1677*100/I1677,2)</f>
        <v>0.0</v>
      </c>
      <c r="AQ1677"/>
      <c r="AR1677"/>
      <c r="AS1677" t="n">
        <v>0.0</v>
      </c>
    </row>
    <row r="1678">
      <c r="A1678" s="1" t="n">
        <v>45235.0</v>
      </c>
      <c r="B1678" s="2" t="n">
        <v>45235.81421296296</v>
      </c>
      <c r="C1678" t="inlineStr">
        <is>
          <t>3140094012086223</t>
        </is>
      </c>
      <c r="D1678" t="inlineStr">
        <is>
          <t>POS0012</t>
        </is>
      </c>
      <c r="E1678" t="inlineStr">
        <is>
          <t>38</t>
        </is>
      </c>
      <c r="F1678" t="inlineStr">
        <is>
          <t>0094</t>
        </is>
      </c>
      <c r="G1678" t="inlineStr">
        <is>
          <t>5316845401</t>
        </is>
      </c>
      <c r="H1678" t="n">
        <v>650.0</v>
      </c>
      <c r="I1678" t="n">
        <v>619.04</v>
      </c>
      <c r="J1678" t="n">
        <v>581.9</v>
      </c>
      <c r="K1678" t="inlineStr">
        <is>
          <t>sale</t>
        </is>
      </c>
      <c r="L1678" t="inlineStr">
        <is>
          <t/>
        </is>
      </c>
      <c r="M1678" t="inlineStr">
        <is>
          <t/>
        </is>
      </c>
      <c r="N1678" t="n">
        <v>0.0</v>
      </c>
      <c r="O1678" t="n">
        <v>0.0</v>
      </c>
      <c r="P1678" t="n">
        <v>479.68</v>
      </c>
      <c r="Q1678" t="n">
        <v>479.67</v>
      </c>
      <c r="R1678" t="n">
        <v>37.14</v>
      </c>
      <c r="S1678" t="n">
        <v>37.14</v>
      </c>
      <c r="T1678" t="n">
        <v>6.19</v>
      </c>
      <c r="U1678" t="n">
        <v>6.19</v>
      </c>
      <c r="V1678" t="n">
        <v>104.74</v>
      </c>
      <c r="W1678" t="n">
        <v>104.74</v>
      </c>
      <c r="X1678" t="n">
        <v>8.12</v>
      </c>
      <c r="Y1678" t="n">
        <v>8.12</v>
      </c>
      <c r="Z1678" t="n">
        <v>20.31</v>
      </c>
      <c r="AA1678" t="n">
        <v>20.31</v>
      </c>
      <c r="AB1678" t="n">
        <v>30.96</v>
      </c>
      <c r="AC1678" t="n">
        <v>30.95</v>
      </c>
      <c r="AD1678" t="n">
        <v>30.960000000000036</v>
      </c>
      <c r="AE1678" t="n">
        <v>0.009999999999990905</v>
      </c>
      <c r="AF1678" t="n">
        <v>0.0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0.010000000000001563</v>
      </c>
      <c r="AL1678" t="inlineStr">
        <is>
          <t>unreconciled</t>
        </is>
      </c>
      <c r="AM1678" t="inlineStr">
        <is>
          <t>Order Amount Mismatch (POS&gt;3PO)</t>
        </is>
      </c>
      <c r="AN1678" t="n">
        <v>30.96</v>
      </c>
      <c r="AO1678" t="n">
        <f>ROUND(P1678*100/H1678,2)</f>
        <v>0.0</v>
      </c>
      <c r="AP1678" t="n">
        <f>ROUND(Q1678*100/I1678,2)</f>
        <v>0.0</v>
      </c>
      <c r="AQ1678"/>
      <c r="AR1678"/>
      <c r="AS1678" t="n">
        <v>0.0</v>
      </c>
    </row>
    <row r="1679">
      <c r="A1679" s="1" t="n">
        <v>45235.0</v>
      </c>
      <c r="B1679" s="2" t="n">
        <v>45235.605104166665</v>
      </c>
      <c r="C1679" t="inlineStr">
        <is>
          <t>3140023012059794</t>
        </is>
      </c>
      <c r="D1679" t="inlineStr">
        <is>
          <t>POS0012</t>
        </is>
      </c>
      <c r="E1679" t="inlineStr">
        <is>
          <t>86</t>
        </is>
      </c>
      <c r="F1679" t="inlineStr">
        <is>
          <t>0023</t>
        </is>
      </c>
      <c r="G1679" t="inlineStr">
        <is>
          <t>5316869835</t>
        </is>
      </c>
      <c r="H1679" t="n">
        <v>428.0</v>
      </c>
      <c r="I1679" t="n">
        <v>407.62</v>
      </c>
      <c r="J1679" t="n">
        <v>370.48</v>
      </c>
      <c r="K1679" t="inlineStr">
        <is>
          <t>sale</t>
        </is>
      </c>
      <c r="L1679" t="inlineStr">
        <is>
          <t/>
        </is>
      </c>
      <c r="M1679" t="inlineStr">
        <is>
          <t/>
        </is>
      </c>
      <c r="N1679" t="n">
        <v>0.0</v>
      </c>
      <c r="O1679" t="n">
        <v>0.0</v>
      </c>
      <c r="P1679" t="n">
        <v>318.53</v>
      </c>
      <c r="Q1679" t="n">
        <v>318.54</v>
      </c>
      <c r="R1679" t="n">
        <v>37.14</v>
      </c>
      <c r="S1679" t="n">
        <v>37.14</v>
      </c>
      <c r="T1679" t="n">
        <v>4.08</v>
      </c>
      <c r="U1679" t="n">
        <v>4.08</v>
      </c>
      <c r="V1679" t="n">
        <v>66.69</v>
      </c>
      <c r="W1679" t="n">
        <v>66.69</v>
      </c>
      <c r="X1679" t="n">
        <v>5.35</v>
      </c>
      <c r="Y1679" t="n">
        <v>5.35</v>
      </c>
      <c r="Z1679" t="n">
        <v>12.97</v>
      </c>
      <c r="AA1679" t="n">
        <v>12.96</v>
      </c>
      <c r="AB1679" t="n">
        <v>20.38</v>
      </c>
      <c r="AC1679" t="n">
        <v>20.38</v>
      </c>
      <c r="AD1679" t="n">
        <v>20.379999999999995</v>
      </c>
      <c r="AE1679" t="n">
        <v>-0.010000000000047748</v>
      </c>
      <c r="AF1679" t="n">
        <v>0.0</v>
      </c>
      <c r="AG1679" t="n">
        <v>0.0</v>
      </c>
      <c r="AH1679" t="n">
        <v>0.0</v>
      </c>
      <c r="AI1679" t="n">
        <v>0.0</v>
      </c>
      <c r="AJ1679" t="n">
        <v>0.009999999999999787</v>
      </c>
      <c r="AK1679" t="n">
        <v>0.0</v>
      </c>
      <c r="AL1679" t="inlineStr">
        <is>
          <t>unreconciled</t>
        </is>
      </c>
      <c r="AM1679" t="inlineStr">
        <is>
          <t>Order Amount Mismatch (POS&gt;3PO)</t>
        </is>
      </c>
      <c r="AN1679" t="n">
        <v>20.38</v>
      </c>
      <c r="AO1679" t="n">
        <f>ROUND(P1679*100/H1679,2)</f>
        <v>0.0</v>
      </c>
      <c r="AP1679" t="n">
        <f>ROUND(Q1679*100/I1679,2)</f>
        <v>0.0</v>
      </c>
      <c r="AQ1679"/>
      <c r="AR1679"/>
      <c r="AS1679" t="n">
        <v>0.0</v>
      </c>
    </row>
    <row r="1680">
      <c r="A1680" s="1" t="n">
        <v>45234.0</v>
      </c>
      <c r="B1680" s="2" t="n">
        <v>45234.837546296294</v>
      </c>
      <c r="C1680" t="inlineStr">
        <is>
          <t>3140023012059590</t>
        </is>
      </c>
      <c r="D1680" t="inlineStr">
        <is>
          <t>POS0012</t>
        </is>
      </c>
      <c r="E1680" t="inlineStr">
        <is>
          <t>82</t>
        </is>
      </c>
      <c r="F1680" t="inlineStr">
        <is>
          <t>0023</t>
        </is>
      </c>
      <c r="G1680" t="inlineStr">
        <is>
          <t>5316881538</t>
        </is>
      </c>
      <c r="H1680" t="n">
        <v>589.0</v>
      </c>
      <c r="I1680" t="n">
        <v>560.95</v>
      </c>
      <c r="J1680" t="n">
        <v>523.81</v>
      </c>
      <c r="K1680" t="inlineStr">
        <is>
          <t>sale</t>
        </is>
      </c>
      <c r="L1680" t="inlineStr">
        <is>
          <t/>
        </is>
      </c>
      <c r="M1680" t="inlineStr">
        <is>
          <t/>
        </is>
      </c>
      <c r="N1680" t="n">
        <v>0.0</v>
      </c>
      <c r="O1680" t="n">
        <v>0.0</v>
      </c>
      <c r="P1680" t="n">
        <v>435.39</v>
      </c>
      <c r="Q1680" t="n">
        <v>435.41</v>
      </c>
      <c r="R1680" t="n">
        <v>37.14</v>
      </c>
      <c r="S1680" t="n">
        <v>37.14</v>
      </c>
      <c r="T1680" t="n">
        <v>5.61</v>
      </c>
      <c r="U1680" t="n">
        <v>5.61</v>
      </c>
      <c r="V1680" t="n">
        <v>94.29</v>
      </c>
      <c r="W1680" t="n">
        <v>94.29</v>
      </c>
      <c r="X1680" t="n">
        <v>7.36</v>
      </c>
      <c r="Y1680" t="n">
        <v>7.36</v>
      </c>
      <c r="Z1680" t="n">
        <v>18.3</v>
      </c>
      <c r="AA1680" t="n">
        <v>18.29</v>
      </c>
      <c r="AB1680" t="n">
        <v>28.04</v>
      </c>
      <c r="AC1680" t="n">
        <v>28.05</v>
      </c>
      <c r="AD1680" t="n">
        <v>28.049999999999955</v>
      </c>
      <c r="AE1680" t="n">
        <v>-0.020000000000038654</v>
      </c>
      <c r="AF1680" t="n">
        <v>0.0</v>
      </c>
      <c r="AG1680" t="n">
        <v>0.0</v>
      </c>
      <c r="AH1680" t="n">
        <v>0.0</v>
      </c>
      <c r="AI1680" t="n">
        <v>0.0</v>
      </c>
      <c r="AJ1680" t="n">
        <v>0.010000000000001563</v>
      </c>
      <c r="AK1680" t="n">
        <v>-0.010000000000001563</v>
      </c>
      <c r="AL1680" t="inlineStr">
        <is>
          <t>unreconciled</t>
        </is>
      </c>
      <c r="AM1680" t="inlineStr">
        <is>
          <t>Order Amount Mismatch (POS&gt;3PO)</t>
        </is>
      </c>
      <c r="AN1680" t="n">
        <v>28.05</v>
      </c>
      <c r="AO1680" t="n">
        <f>ROUND(P1680*100/H1680,2)</f>
        <v>0.0</v>
      </c>
      <c r="AP1680" t="n">
        <f>ROUND(Q1680*100/I1680,2)</f>
        <v>0.0</v>
      </c>
      <c r="AQ1680"/>
      <c r="AR1680"/>
      <c r="AS1680" t="n">
        <v>0.0</v>
      </c>
    </row>
    <row r="1681">
      <c r="A1681" s="1" t="n">
        <v>45235.0</v>
      </c>
      <c r="B1681" s="2" t="n">
        <v>45236.030694444446</v>
      </c>
      <c r="C1681" t="inlineStr">
        <is>
          <t>3140023012059953</t>
        </is>
      </c>
      <c r="D1681" t="inlineStr">
        <is>
          <t>POS0012</t>
        </is>
      </c>
      <c r="E1681" t="inlineStr">
        <is>
          <t>45</t>
        </is>
      </c>
      <c r="F1681" t="inlineStr">
        <is>
          <t>0023</t>
        </is>
      </c>
      <c r="G1681" t="inlineStr">
        <is>
          <t>5316883313</t>
        </is>
      </c>
      <c r="H1681" t="n">
        <v>226.0</v>
      </c>
      <c r="I1681" t="n">
        <v>215.24</v>
      </c>
      <c r="J1681" t="n">
        <v>178.1</v>
      </c>
      <c r="K1681" t="inlineStr">
        <is>
          <t>sale</t>
        </is>
      </c>
      <c r="L1681" t="inlineStr">
        <is>
          <t/>
        </is>
      </c>
      <c r="M1681" t="inlineStr">
        <is>
          <t/>
        </is>
      </c>
      <c r="N1681" t="n">
        <v>0.0</v>
      </c>
      <c r="O1681" t="n">
        <v>0.0</v>
      </c>
      <c r="P1681" t="n">
        <v>171.93</v>
      </c>
      <c r="Q1681" t="n">
        <v>171.91</v>
      </c>
      <c r="R1681" t="n">
        <v>37.14</v>
      </c>
      <c r="S1681" t="n">
        <v>37.14</v>
      </c>
      <c r="T1681" t="n">
        <v>2.15</v>
      </c>
      <c r="U1681" t="n">
        <v>2.15</v>
      </c>
      <c r="V1681" t="n">
        <v>32.06</v>
      </c>
      <c r="W1681" t="n">
        <v>32.06</v>
      </c>
      <c r="X1681" t="n">
        <v>2.82</v>
      </c>
      <c r="Y1681" t="n">
        <v>2.82</v>
      </c>
      <c r="Z1681" t="n">
        <v>6.28</v>
      </c>
      <c r="AA1681" t="n">
        <v>6.28</v>
      </c>
      <c r="AB1681" t="n">
        <v>10.76</v>
      </c>
      <c r="AC1681" t="n">
        <v>10.76</v>
      </c>
      <c r="AD1681" t="n">
        <v>10.759999999999991</v>
      </c>
      <c r="AE1681" t="n">
        <v>0.020000000000010232</v>
      </c>
      <c r="AF1681" t="n">
        <v>0.0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0.0</v>
      </c>
      <c r="AL1681" t="inlineStr">
        <is>
          <t>unreconciled</t>
        </is>
      </c>
      <c r="AM1681" t="inlineStr">
        <is>
          <t>Order Amount Mismatch (POS&gt;3PO)</t>
        </is>
      </c>
      <c r="AN1681" t="n">
        <v>10.76</v>
      </c>
      <c r="AO1681" t="n">
        <f>ROUND(P1681*100/H1681,2)</f>
        <v>0.0</v>
      </c>
      <c r="AP1681" t="n">
        <f>ROUND(Q1681*100/I1681,2)</f>
        <v>0.0</v>
      </c>
      <c r="AQ1681"/>
      <c r="AR1681"/>
      <c r="AS1681" t="n">
        <v>0.0</v>
      </c>
    </row>
    <row r="1682">
      <c r="A1682" s="1" t="n">
        <v>45234.0</v>
      </c>
      <c r="B1682" s="2" t="n">
        <v>45234.85621527778</v>
      </c>
      <c r="C1682" t="inlineStr">
        <is>
          <t>3140094012085735</t>
        </is>
      </c>
      <c r="D1682" t="inlineStr">
        <is>
          <t>POS0012</t>
        </is>
      </c>
      <c r="E1682" t="inlineStr">
        <is>
          <t>50</t>
        </is>
      </c>
      <c r="F1682" t="inlineStr">
        <is>
          <t>0094</t>
        </is>
      </c>
      <c r="G1682" t="inlineStr">
        <is>
          <t>5316894068</t>
        </is>
      </c>
      <c r="H1682" t="n">
        <v>491.0</v>
      </c>
      <c r="I1682" t="n">
        <v>467.61</v>
      </c>
      <c r="J1682" t="n">
        <v>430.47</v>
      </c>
      <c r="K1682" t="inlineStr">
        <is>
          <t>sale</t>
        </is>
      </c>
      <c r="L1682" t="inlineStr">
        <is>
          <t/>
        </is>
      </c>
      <c r="M1682" t="inlineStr">
        <is>
          <t/>
        </is>
      </c>
      <c r="N1682" t="n">
        <v>0.0</v>
      </c>
      <c r="O1682" t="n">
        <v>0.0</v>
      </c>
      <c r="P1682" t="n">
        <v>364.26</v>
      </c>
      <c r="Q1682" t="n">
        <v>364.25</v>
      </c>
      <c r="R1682" t="n">
        <v>37.14</v>
      </c>
      <c r="S1682" t="n">
        <v>37.14</v>
      </c>
      <c r="T1682" t="n">
        <v>4.68</v>
      </c>
      <c r="U1682" t="n">
        <v>4.68</v>
      </c>
      <c r="V1682" t="n">
        <v>77.48</v>
      </c>
      <c r="W1682" t="n">
        <v>77.48</v>
      </c>
      <c r="X1682" t="n">
        <v>6.14</v>
      </c>
      <c r="Y1682" t="n">
        <v>6.14</v>
      </c>
      <c r="Z1682" t="n">
        <v>15.05</v>
      </c>
      <c r="AA1682" t="n">
        <v>15.06</v>
      </c>
      <c r="AB1682" t="n">
        <v>23.38</v>
      </c>
      <c r="AC1682" t="n">
        <v>23.38</v>
      </c>
      <c r="AD1682" t="n">
        <v>23.389999999999986</v>
      </c>
      <c r="AE1682" t="n">
        <v>0.009999999999990905</v>
      </c>
      <c r="AF1682" t="n">
        <v>0.0</v>
      </c>
      <c r="AG1682" t="n">
        <v>0.0</v>
      </c>
      <c r="AH1682" t="n">
        <v>0.0</v>
      </c>
      <c r="AI1682" t="n">
        <v>0.0</v>
      </c>
      <c r="AJ1682" t="n">
        <v>-0.009999999999999787</v>
      </c>
      <c r="AK1682" t="n">
        <v>0.0</v>
      </c>
      <c r="AL1682" t="inlineStr">
        <is>
          <t>unreconciled</t>
        </is>
      </c>
      <c r="AM1682" t="inlineStr">
        <is>
          <t>Order Amount Mismatch (POS&gt;3PO)</t>
        </is>
      </c>
      <c r="AN1682" t="n">
        <v>23.39</v>
      </c>
      <c r="AO1682" t="n">
        <f>ROUND(P1682*100/H1682,2)</f>
        <v>0.0</v>
      </c>
      <c r="AP1682" t="n">
        <f>ROUND(Q1682*100/I1682,2)</f>
        <v>0.0</v>
      </c>
      <c r="AQ1682"/>
      <c r="AR1682"/>
      <c r="AS1682" t="n">
        <v>0.0</v>
      </c>
    </row>
    <row r="1683">
      <c r="A1683" s="1" t="n">
        <v>45235.0</v>
      </c>
      <c r="B1683" s="2" t="n">
        <v>45235.80326388889</v>
      </c>
      <c r="C1683" t="inlineStr">
        <is>
          <t>3140094012086199</t>
        </is>
      </c>
      <c r="D1683" t="inlineStr">
        <is>
          <t>POS0012</t>
        </is>
      </c>
      <c r="E1683" t="inlineStr">
        <is>
          <t>14</t>
        </is>
      </c>
      <c r="F1683" t="inlineStr">
        <is>
          <t>0094</t>
        </is>
      </c>
      <c r="G1683" t="inlineStr">
        <is>
          <t>5316913133</t>
        </is>
      </c>
      <c r="H1683" t="n">
        <v>686.0</v>
      </c>
      <c r="I1683" t="n">
        <v>653.33</v>
      </c>
      <c r="J1683" t="n">
        <v>616.19</v>
      </c>
      <c r="K1683" t="inlineStr">
        <is>
          <t>sale</t>
        </is>
      </c>
      <c r="L1683" t="inlineStr">
        <is>
          <t/>
        </is>
      </c>
      <c r="M1683" t="inlineStr">
        <is>
          <t/>
        </is>
      </c>
      <c r="N1683" t="n">
        <v>0.0</v>
      </c>
      <c r="O1683" t="n">
        <v>0.0</v>
      </c>
      <c r="P1683" t="n">
        <v>505.8</v>
      </c>
      <c r="Q1683" t="n">
        <v>505.8</v>
      </c>
      <c r="R1683" t="n">
        <v>37.14</v>
      </c>
      <c r="S1683" t="n">
        <v>37.14</v>
      </c>
      <c r="T1683" t="n">
        <v>6.53</v>
      </c>
      <c r="U1683" t="n">
        <v>6.53</v>
      </c>
      <c r="V1683" t="n">
        <v>110.91</v>
      </c>
      <c r="W1683" t="n">
        <v>110.91</v>
      </c>
      <c r="X1683" t="n">
        <v>8.58</v>
      </c>
      <c r="Y1683" t="n">
        <v>8.58</v>
      </c>
      <c r="Z1683" t="n">
        <v>21.51</v>
      </c>
      <c r="AA1683" t="n">
        <v>21.5</v>
      </c>
      <c r="AB1683" t="n">
        <v>32.66</v>
      </c>
      <c r="AC1683" t="n">
        <v>32.67</v>
      </c>
      <c r="AD1683" t="n">
        <v>32.66999999999996</v>
      </c>
      <c r="AE1683" t="n">
        <v>0.0</v>
      </c>
      <c r="AF1683" t="n">
        <v>0.0</v>
      </c>
      <c r="AG1683" t="n">
        <v>0.0</v>
      </c>
      <c r="AH1683" t="n">
        <v>0.0</v>
      </c>
      <c r="AI1683" t="n">
        <v>0.0</v>
      </c>
      <c r="AJ1683" t="n">
        <v>0.010000000000001563</v>
      </c>
      <c r="AK1683" t="n">
        <v>-0.010000000000005116</v>
      </c>
      <c r="AL1683" t="inlineStr">
        <is>
          <t>unreconciled</t>
        </is>
      </c>
      <c r="AM1683" t="inlineStr">
        <is>
          <t>Order Amount Mismatch (POS&gt;3PO)</t>
        </is>
      </c>
      <c r="AN1683" t="n">
        <v>32.67</v>
      </c>
      <c r="AO1683" t="n">
        <f>ROUND(P1683*100/H1683,2)</f>
        <v>0.0</v>
      </c>
      <c r="AP1683" t="n">
        <f>ROUND(Q1683*100/I1683,2)</f>
        <v>0.0</v>
      </c>
      <c r="AQ1683"/>
      <c r="AR1683"/>
      <c r="AS1683" t="n">
        <v>0.0</v>
      </c>
    </row>
    <row r="1684">
      <c r="A1684" s="1" t="n">
        <v>45236.0</v>
      </c>
      <c r="B1684" s="2" t="n">
        <v>45236.632256944446</v>
      </c>
      <c r="C1684" t="inlineStr">
        <is>
          <t>3140094012086506</t>
        </is>
      </c>
      <c r="D1684" t="inlineStr">
        <is>
          <t>POS0012</t>
        </is>
      </c>
      <c r="E1684" t="inlineStr">
        <is>
          <t>21</t>
        </is>
      </c>
      <c r="F1684" t="inlineStr">
        <is>
          <t>0094</t>
        </is>
      </c>
      <c r="G1684" t="inlineStr">
        <is>
          <t>5316916589</t>
        </is>
      </c>
      <c r="H1684" t="n">
        <v>829.0</v>
      </c>
      <c r="I1684" t="n">
        <v>789.53</v>
      </c>
      <c r="J1684" t="n">
        <v>752.39</v>
      </c>
      <c r="K1684" t="inlineStr">
        <is>
          <t>sale</t>
        </is>
      </c>
      <c r="L1684" t="inlineStr">
        <is>
          <t/>
        </is>
      </c>
      <c r="M1684" t="inlineStr">
        <is>
          <t/>
        </is>
      </c>
      <c r="N1684" t="n">
        <v>0.0</v>
      </c>
      <c r="O1684" t="n">
        <v>0.0</v>
      </c>
      <c r="P1684" t="n">
        <v>609.6</v>
      </c>
      <c r="Q1684" t="n">
        <v>609.6</v>
      </c>
      <c r="R1684" t="n">
        <v>37.14</v>
      </c>
      <c r="S1684" t="n">
        <v>37.14</v>
      </c>
      <c r="T1684" t="n">
        <v>7.9</v>
      </c>
      <c r="U1684" t="n">
        <v>7.9</v>
      </c>
      <c r="V1684" t="n">
        <v>135.43</v>
      </c>
      <c r="W1684" t="n">
        <v>135.43</v>
      </c>
      <c r="X1684" t="n">
        <v>10.36</v>
      </c>
      <c r="Y1684" t="n">
        <v>10.36</v>
      </c>
      <c r="Z1684" t="n">
        <v>26.24</v>
      </c>
      <c r="AA1684" t="n">
        <v>26.24</v>
      </c>
      <c r="AB1684" t="n">
        <v>39.48</v>
      </c>
      <c r="AC1684" t="n">
        <v>39.48</v>
      </c>
      <c r="AD1684" t="n">
        <v>39.47000000000003</v>
      </c>
      <c r="AE1684" t="n">
        <v>0.0</v>
      </c>
      <c r="AF1684" t="n">
        <v>0.0</v>
      </c>
      <c r="AG1684" t="n">
        <v>0.0</v>
      </c>
      <c r="AH1684" t="n">
        <v>0.0</v>
      </c>
      <c r="AI1684" t="n">
        <v>0.0</v>
      </c>
      <c r="AJ1684" t="n">
        <v>0.0</v>
      </c>
      <c r="AK1684" t="n">
        <v>0.0</v>
      </c>
      <c r="AL1684" t="inlineStr">
        <is>
          <t>unreconciled</t>
        </is>
      </c>
      <c r="AM1684" t="inlineStr">
        <is>
          <t>Order Amount Mismatch (POS&gt;3PO)</t>
        </is>
      </c>
      <c r="AN1684" t="n">
        <v>39.47</v>
      </c>
      <c r="AO1684" t="n">
        <f>ROUND(P1684*100/H1684,2)</f>
        <v>0.0</v>
      </c>
      <c r="AP1684" t="n">
        <f>ROUND(Q1684*100/I1684,2)</f>
        <v>0.0</v>
      </c>
      <c r="AQ1684"/>
      <c r="AR1684"/>
      <c r="AS1684" t="n">
        <v>0.0</v>
      </c>
    </row>
    <row r="1685">
      <c r="A1685" s="1" t="n">
        <v>45234.0</v>
      </c>
      <c r="B1685" s="2" t="n">
        <v>45234.8908912037</v>
      </c>
      <c r="C1685" t="inlineStr">
        <is>
          <t>3140094012085773</t>
        </is>
      </c>
      <c r="D1685" t="inlineStr">
        <is>
          <t>POS0012</t>
        </is>
      </c>
      <c r="E1685" t="inlineStr">
        <is>
          <t>88</t>
        </is>
      </c>
      <c r="F1685" t="inlineStr">
        <is>
          <t>0094</t>
        </is>
      </c>
      <c r="G1685" t="inlineStr">
        <is>
          <t>5316938124</t>
        </is>
      </c>
      <c r="H1685" t="n">
        <v>303.0</v>
      </c>
      <c r="I1685" t="n">
        <v>288.58</v>
      </c>
      <c r="J1685" t="n">
        <v>251.44</v>
      </c>
      <c r="K1685" t="inlineStr">
        <is>
          <t>sale</t>
        </is>
      </c>
      <c r="L1685" t="inlineStr">
        <is>
          <t/>
        </is>
      </c>
      <c r="M1685" t="inlineStr">
        <is>
          <t/>
        </is>
      </c>
      <c r="N1685" t="n">
        <v>0.0</v>
      </c>
      <c r="O1685" t="n">
        <v>0.0</v>
      </c>
      <c r="P1685" t="n">
        <v>227.81</v>
      </c>
      <c r="Q1685" t="n">
        <v>227.8</v>
      </c>
      <c r="R1685" t="n">
        <v>37.14</v>
      </c>
      <c r="S1685" t="n">
        <v>37.14</v>
      </c>
      <c r="T1685" t="n">
        <v>2.89</v>
      </c>
      <c r="U1685" t="n">
        <v>2.89</v>
      </c>
      <c r="V1685" t="n">
        <v>45.26</v>
      </c>
      <c r="W1685" t="n">
        <v>45.26</v>
      </c>
      <c r="X1685" t="n">
        <v>3.79</v>
      </c>
      <c r="Y1685" t="n">
        <v>3.79</v>
      </c>
      <c r="Z1685" t="n">
        <v>8.83</v>
      </c>
      <c r="AA1685" t="n">
        <v>8.83</v>
      </c>
      <c r="AB1685" t="n">
        <v>14.42</v>
      </c>
      <c r="AC1685" t="n">
        <v>14.43</v>
      </c>
      <c r="AD1685" t="n">
        <v>14.420000000000016</v>
      </c>
      <c r="AE1685" t="n">
        <v>0.009999999999990905</v>
      </c>
      <c r="AF1685" t="n">
        <v>0.0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-0.009999999999999787</v>
      </c>
      <c r="AL1685" t="inlineStr">
        <is>
          <t>unreconciled</t>
        </is>
      </c>
      <c r="AM1685" t="inlineStr">
        <is>
          <t>Order Amount Mismatch (POS&gt;3PO)</t>
        </is>
      </c>
      <c r="AN1685" t="n">
        <v>14.42</v>
      </c>
      <c r="AO1685" t="n">
        <f>ROUND(P1685*100/H1685,2)</f>
        <v>0.0</v>
      </c>
      <c r="AP1685" t="n">
        <f>ROUND(Q1685*100/I1685,2)</f>
        <v>0.0</v>
      </c>
      <c r="AQ1685"/>
      <c r="AR1685"/>
      <c r="AS1685" t="n">
        <v>0.0</v>
      </c>
    </row>
    <row r="1686">
      <c r="A1686" s="1" t="n">
        <v>45235.0</v>
      </c>
      <c r="B1686" s="2" t="n">
        <v>45235.50146990741</v>
      </c>
      <c r="C1686" t="inlineStr">
        <is>
          <t>3140094012085958</t>
        </is>
      </c>
      <c r="D1686" t="inlineStr">
        <is>
          <t>POS0012</t>
        </is>
      </c>
      <c r="E1686" t="inlineStr">
        <is>
          <t>73</t>
        </is>
      </c>
      <c r="F1686" t="inlineStr">
        <is>
          <t>0094</t>
        </is>
      </c>
      <c r="G1686" t="inlineStr">
        <is>
          <t>5316941918</t>
        </is>
      </c>
      <c r="H1686" t="n">
        <v>308.0</v>
      </c>
      <c r="I1686" t="n">
        <v>293.33</v>
      </c>
      <c r="J1686" t="n">
        <v>256.19</v>
      </c>
      <c r="K1686" t="inlineStr">
        <is>
          <t>sale</t>
        </is>
      </c>
      <c r="L1686" t="inlineStr">
        <is>
          <t/>
        </is>
      </c>
      <c r="M1686" t="inlineStr">
        <is>
          <t/>
        </is>
      </c>
      <c r="N1686" t="n">
        <v>0.0</v>
      </c>
      <c r="O1686" t="n">
        <v>0.0</v>
      </c>
      <c r="P1686" t="n">
        <v>231.45</v>
      </c>
      <c r="Q1686" t="n">
        <v>231.44</v>
      </c>
      <c r="R1686" t="n">
        <v>37.14</v>
      </c>
      <c r="S1686" t="n">
        <v>37.14</v>
      </c>
      <c r="T1686" t="n">
        <v>2.93</v>
      </c>
      <c r="U1686" t="n">
        <v>2.93</v>
      </c>
      <c r="V1686" t="n">
        <v>46.11</v>
      </c>
      <c r="W1686" t="n">
        <v>46.11</v>
      </c>
      <c r="X1686" t="n">
        <v>3.85</v>
      </c>
      <c r="Y1686" t="n">
        <v>3.85</v>
      </c>
      <c r="Z1686" t="n">
        <v>8.99</v>
      </c>
      <c r="AA1686" t="n">
        <v>8.99</v>
      </c>
      <c r="AB1686" t="n">
        <v>14.66</v>
      </c>
      <c r="AC1686" t="n">
        <v>14.67</v>
      </c>
      <c r="AD1686" t="n">
        <v>14.670000000000016</v>
      </c>
      <c r="AE1686" t="n">
        <v>0.009999999999990905</v>
      </c>
      <c r="AF1686" t="n">
        <v>0.0</v>
      </c>
      <c r="AG1686" t="n">
        <v>0.0</v>
      </c>
      <c r="AH1686" t="n">
        <v>0.0</v>
      </c>
      <c r="AI1686" t="n">
        <v>0.0</v>
      </c>
      <c r="AJ1686" t="n">
        <v>0.0</v>
      </c>
      <c r="AK1686" t="n">
        <v>-0.009999999999999787</v>
      </c>
      <c r="AL1686" t="inlineStr">
        <is>
          <t>unreconciled</t>
        </is>
      </c>
      <c r="AM1686" t="inlineStr">
        <is>
          <t>Order Amount Mismatch (POS&gt;3PO)</t>
        </is>
      </c>
      <c r="AN1686" t="n">
        <v>14.67</v>
      </c>
      <c r="AO1686" t="n">
        <f>ROUND(P1686*100/H1686,2)</f>
        <v>0.0</v>
      </c>
      <c r="AP1686" t="n">
        <f>ROUND(Q1686*100/I1686,2)</f>
        <v>0.0</v>
      </c>
      <c r="AQ1686"/>
      <c r="AR1686"/>
      <c r="AS1686" t="n">
        <v>0.0</v>
      </c>
    </row>
    <row r="1687">
      <c r="A1687" s="1" t="n">
        <v>45234.0</v>
      </c>
      <c r="B1687" s="2" t="n">
        <v>45234.95508101852</v>
      </c>
      <c r="C1687" t="inlineStr">
        <is>
          <t>3140023012059671</t>
        </is>
      </c>
      <c r="D1687" t="inlineStr">
        <is>
          <t>POS0012</t>
        </is>
      </c>
      <c r="E1687" t="inlineStr">
        <is>
          <t>63</t>
        </is>
      </c>
      <c r="F1687" t="inlineStr">
        <is>
          <t>0023</t>
        </is>
      </c>
      <c r="G1687" t="inlineStr">
        <is>
          <t>5316963404</t>
        </is>
      </c>
      <c r="H1687" t="n">
        <v>290.0</v>
      </c>
      <c r="I1687" t="n">
        <v>276.19</v>
      </c>
      <c r="J1687" t="n">
        <v>239.05</v>
      </c>
      <c r="K1687" t="inlineStr">
        <is>
          <t>sale</t>
        </is>
      </c>
      <c r="L1687" t="inlineStr">
        <is>
          <t/>
        </is>
      </c>
      <c r="M1687" t="inlineStr">
        <is>
          <t/>
        </is>
      </c>
      <c r="N1687" t="n">
        <v>0.0</v>
      </c>
      <c r="O1687" t="n">
        <v>0.0</v>
      </c>
      <c r="P1687" t="n">
        <v>218.38</v>
      </c>
      <c r="Q1687" t="n">
        <v>218.37</v>
      </c>
      <c r="R1687" t="n">
        <v>37.14</v>
      </c>
      <c r="S1687" t="n">
        <v>37.14</v>
      </c>
      <c r="T1687" t="n">
        <v>2.76</v>
      </c>
      <c r="U1687" t="n">
        <v>2.76</v>
      </c>
      <c r="V1687" t="n">
        <v>43.03</v>
      </c>
      <c r="W1687" t="n">
        <v>43.03</v>
      </c>
      <c r="X1687" t="n">
        <v>3.62</v>
      </c>
      <c r="Y1687" t="n">
        <v>3.62</v>
      </c>
      <c r="Z1687" t="n">
        <v>8.4</v>
      </c>
      <c r="AA1687" t="n">
        <v>8.4</v>
      </c>
      <c r="AB1687" t="n">
        <v>13.82</v>
      </c>
      <c r="AC1687" t="n">
        <v>13.81</v>
      </c>
      <c r="AD1687" t="n">
        <v>13.810000000000002</v>
      </c>
      <c r="AE1687" t="n">
        <v>0.009999999999990905</v>
      </c>
      <c r="AF1687" t="n">
        <v>0.0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0.009999999999999787</v>
      </c>
      <c r="AL1687" t="inlineStr">
        <is>
          <t>unreconciled</t>
        </is>
      </c>
      <c r="AM1687" t="inlineStr">
        <is>
          <t>Order Amount Mismatch (POS&gt;3PO)</t>
        </is>
      </c>
      <c r="AN1687" t="n">
        <v>13.81</v>
      </c>
      <c r="AO1687" t="n">
        <f>ROUND(P1687*100/H1687,2)</f>
        <v>0.0</v>
      </c>
      <c r="AP1687" t="n">
        <f>ROUND(Q1687*100/I1687,2)</f>
        <v>0.0</v>
      </c>
      <c r="AQ1687"/>
      <c r="AR1687"/>
      <c r="AS1687" t="n">
        <v>0.0</v>
      </c>
    </row>
    <row r="1688">
      <c r="A1688" s="1" t="n">
        <v>45235.0</v>
      </c>
      <c r="B1688" s="2" t="n">
        <v>45235.706145833334</v>
      </c>
      <c r="C1688" t="inlineStr">
        <is>
          <t>3140094012086107</t>
        </is>
      </c>
      <c r="D1688" t="inlineStr">
        <is>
          <t>POS0012</t>
        </is>
      </c>
      <c r="E1688" t="inlineStr">
        <is>
          <t>22</t>
        </is>
      </c>
      <c r="F1688" t="inlineStr">
        <is>
          <t>0094</t>
        </is>
      </c>
      <c r="G1688" t="inlineStr">
        <is>
          <t>5316967731</t>
        </is>
      </c>
      <c r="H1688" t="n">
        <v>291.0</v>
      </c>
      <c r="I1688" t="n">
        <v>277.14</v>
      </c>
      <c r="J1688" t="n">
        <v>240.0</v>
      </c>
      <c r="K1688" t="inlineStr">
        <is>
          <t>sale</t>
        </is>
      </c>
      <c r="L1688" t="inlineStr">
        <is>
          <t/>
        </is>
      </c>
      <c r="M1688" t="inlineStr">
        <is>
          <t/>
        </is>
      </c>
      <c r="N1688" t="n">
        <v>0.0</v>
      </c>
      <c r="O1688" t="n">
        <v>0.0</v>
      </c>
      <c r="P1688" t="n">
        <v>219.1</v>
      </c>
      <c r="Q1688" t="n">
        <v>219.09</v>
      </c>
      <c r="R1688" t="n">
        <v>37.14</v>
      </c>
      <c r="S1688" t="n">
        <v>37.14</v>
      </c>
      <c r="T1688" t="n">
        <v>2.77</v>
      </c>
      <c r="U1688" t="n">
        <v>2.77</v>
      </c>
      <c r="V1688" t="n">
        <v>43.2</v>
      </c>
      <c r="W1688" t="n">
        <v>43.2</v>
      </c>
      <c r="X1688" t="n">
        <v>3.64</v>
      </c>
      <c r="Y1688" t="n">
        <v>3.64</v>
      </c>
      <c r="Z1688" t="n">
        <v>8.43</v>
      </c>
      <c r="AA1688" t="n">
        <v>8.44</v>
      </c>
      <c r="AB1688" t="n">
        <v>13.86</v>
      </c>
      <c r="AC1688" t="n">
        <v>13.86</v>
      </c>
      <c r="AD1688" t="n">
        <v>13.860000000000014</v>
      </c>
      <c r="AE1688" t="n">
        <v>0.009999999999990905</v>
      </c>
      <c r="AF1688" t="n">
        <v>0.0</v>
      </c>
      <c r="AG1688" t="n">
        <v>0.0</v>
      </c>
      <c r="AH1688" t="n">
        <v>0.0</v>
      </c>
      <c r="AI1688" t="n">
        <v>0.0</v>
      </c>
      <c r="AJ1688" t="n">
        <v>-0.009999999999999787</v>
      </c>
      <c r="AK1688" t="n">
        <v>0.0</v>
      </c>
      <c r="AL1688" t="inlineStr">
        <is>
          <t>unreconciled</t>
        </is>
      </c>
      <c r="AM1688" t="inlineStr">
        <is>
          <t>Order Amount Mismatch (POS&gt;3PO)</t>
        </is>
      </c>
      <c r="AN1688" t="n">
        <v>13.86</v>
      </c>
      <c r="AO1688" t="n">
        <f>ROUND(P1688*100/H1688,2)</f>
        <v>0.0</v>
      </c>
      <c r="AP1688" t="n">
        <f>ROUND(Q1688*100/I1688,2)</f>
        <v>0.0</v>
      </c>
      <c r="AQ1688"/>
      <c r="AR1688"/>
      <c r="AS1688" t="n">
        <v>0.0</v>
      </c>
    </row>
    <row r="1689">
      <c r="A1689" s="1" t="n">
        <v>45235.0</v>
      </c>
      <c r="B1689" s="2" t="n">
        <v>45235.78275462963</v>
      </c>
      <c r="C1689" t="inlineStr">
        <is>
          <t>3140094012086166</t>
        </is>
      </c>
      <c r="D1689" t="inlineStr">
        <is>
          <t>POS0012</t>
        </is>
      </c>
      <c r="E1689" t="inlineStr">
        <is>
          <t>81</t>
        </is>
      </c>
      <c r="F1689" t="inlineStr">
        <is>
          <t>0094</t>
        </is>
      </c>
      <c r="G1689" t="inlineStr">
        <is>
          <t>5316981255</t>
        </is>
      </c>
      <c r="H1689" t="n">
        <v>265.0</v>
      </c>
      <c r="I1689" t="n">
        <v>252.38</v>
      </c>
      <c r="J1689" t="n">
        <v>215.24</v>
      </c>
      <c r="K1689" t="inlineStr">
        <is>
          <t>sale</t>
        </is>
      </c>
      <c r="L1689" t="inlineStr">
        <is>
          <t/>
        </is>
      </c>
      <c r="M1689" t="inlineStr">
        <is>
          <t/>
        </is>
      </c>
      <c r="N1689" t="n">
        <v>0.0</v>
      </c>
      <c r="O1689" t="n">
        <v>0.0</v>
      </c>
      <c r="P1689" t="n">
        <v>200.24</v>
      </c>
      <c r="Q1689" t="n">
        <v>200.24</v>
      </c>
      <c r="R1689" t="n">
        <v>37.14</v>
      </c>
      <c r="S1689" t="n">
        <v>37.14</v>
      </c>
      <c r="T1689" t="n">
        <v>2.52</v>
      </c>
      <c r="U1689" t="n">
        <v>2.52</v>
      </c>
      <c r="V1689" t="n">
        <v>38.74</v>
      </c>
      <c r="W1689" t="n">
        <v>38.74</v>
      </c>
      <c r="X1689" t="n">
        <v>3.31</v>
      </c>
      <c r="Y1689" t="n">
        <v>3.31</v>
      </c>
      <c r="Z1689" t="n">
        <v>7.57</v>
      </c>
      <c r="AA1689" t="n">
        <v>7.57</v>
      </c>
      <c r="AB1689" t="n">
        <v>12.62</v>
      </c>
      <c r="AC1689" t="n">
        <v>12.62</v>
      </c>
      <c r="AD1689" t="n">
        <v>12.620000000000005</v>
      </c>
      <c r="AE1689" t="n">
        <v>0.0</v>
      </c>
      <c r="AF1689" t="n">
        <v>0.0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0.0</v>
      </c>
      <c r="AL1689" t="inlineStr">
        <is>
          <t>unreconciled</t>
        </is>
      </c>
      <c r="AM1689" t="inlineStr">
        <is>
          <t>Order Amount Mismatch (POS&gt;3PO)</t>
        </is>
      </c>
      <c r="AN1689" t="n">
        <v>12.62</v>
      </c>
      <c r="AO1689" t="n">
        <f>ROUND(P1689*100/H1689,2)</f>
        <v>0.0</v>
      </c>
      <c r="AP1689" t="n">
        <f>ROUND(Q1689*100/I1689,2)</f>
        <v>0.0</v>
      </c>
      <c r="AQ1689"/>
      <c r="AR1689"/>
      <c r="AS1689" t="n">
        <v>0.0</v>
      </c>
    </row>
    <row r="1690">
      <c r="A1690" s="1" t="n">
        <v>45235.0</v>
      </c>
      <c r="B1690" s="2" t="n">
        <v>45235.95072916667</v>
      </c>
      <c r="C1690" t="inlineStr">
        <is>
          <t>3140094012086369</t>
        </is>
      </c>
      <c r="D1690" t="inlineStr">
        <is>
          <t>POS0012</t>
        </is>
      </c>
      <c r="E1690" t="inlineStr">
        <is>
          <t>84</t>
        </is>
      </c>
      <c r="F1690" t="inlineStr">
        <is>
          <t>0094</t>
        </is>
      </c>
      <c r="G1690" t="inlineStr">
        <is>
          <t>5317010828</t>
        </is>
      </c>
      <c r="H1690" t="n">
        <v>800.0</v>
      </c>
      <c r="I1690" t="n">
        <v>761.9</v>
      </c>
      <c r="J1690" t="n">
        <v>724.76</v>
      </c>
      <c r="K1690" t="inlineStr">
        <is>
          <t>sale</t>
        </is>
      </c>
      <c r="L1690" t="inlineStr">
        <is>
          <t/>
        </is>
      </c>
      <c r="M1690" t="inlineStr">
        <is>
          <t/>
        </is>
      </c>
      <c r="N1690" t="n">
        <v>0.0</v>
      </c>
      <c r="O1690" t="n">
        <v>0.0</v>
      </c>
      <c r="P1690" t="n">
        <v>588.54</v>
      </c>
      <c r="Q1690" t="n">
        <v>588.54</v>
      </c>
      <c r="R1690" t="n">
        <v>37.14</v>
      </c>
      <c r="S1690" t="n">
        <v>37.14</v>
      </c>
      <c r="T1690" t="n">
        <v>7.62</v>
      </c>
      <c r="U1690" t="n">
        <v>7.62</v>
      </c>
      <c r="V1690" t="n">
        <v>130.46</v>
      </c>
      <c r="W1690" t="n">
        <v>130.46</v>
      </c>
      <c r="X1690" t="n">
        <v>10.0</v>
      </c>
      <c r="Y1690" t="n">
        <v>10.0</v>
      </c>
      <c r="Z1690" t="n">
        <v>25.28</v>
      </c>
      <c r="AA1690" t="n">
        <v>25.28</v>
      </c>
      <c r="AB1690" t="n">
        <v>38.1</v>
      </c>
      <c r="AC1690" t="n">
        <v>38.1</v>
      </c>
      <c r="AD1690" t="n">
        <v>38.10000000000002</v>
      </c>
      <c r="AE1690" t="n">
        <v>0.0</v>
      </c>
      <c r="AF1690" t="n">
        <v>0.0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0.0</v>
      </c>
      <c r="AL1690" t="inlineStr">
        <is>
          <t>unreconciled</t>
        </is>
      </c>
      <c r="AM1690" t="inlineStr">
        <is>
          <t>Order Amount Mismatch (POS&gt;3PO)</t>
        </is>
      </c>
      <c r="AN1690" t="n">
        <v>38.1</v>
      </c>
      <c r="AO1690" t="n">
        <f>ROUND(P1690*100/H1690,2)</f>
        <v>0.0</v>
      </c>
      <c r="AP1690" t="n">
        <f>ROUND(Q1690*100/I1690,2)</f>
        <v>0.0</v>
      </c>
      <c r="AQ1690"/>
      <c r="AR1690"/>
      <c r="AS1690" t="n">
        <v>0.0</v>
      </c>
    </row>
    <row r="1691">
      <c r="A1691" s="1" t="n">
        <v>45236.0</v>
      </c>
      <c r="B1691" s="2" t="n">
        <v>45236.77311342592</v>
      </c>
      <c r="C1691" t="inlineStr">
        <is>
          <t>3140094012086571</t>
        </is>
      </c>
      <c r="D1691" t="inlineStr">
        <is>
          <t>POS0012</t>
        </is>
      </c>
      <c r="E1691" t="inlineStr">
        <is>
          <t>86</t>
        </is>
      </c>
      <c r="F1691" t="inlineStr">
        <is>
          <t>0094</t>
        </is>
      </c>
      <c r="G1691" t="inlineStr">
        <is>
          <t>5317011406</t>
        </is>
      </c>
      <c r="H1691" t="n">
        <v>255.0</v>
      </c>
      <c r="I1691" t="n">
        <v>242.85</v>
      </c>
      <c r="J1691" t="n">
        <v>205.71</v>
      </c>
      <c r="K1691" t="inlineStr">
        <is>
          <t>sale</t>
        </is>
      </c>
      <c r="L1691" t="inlineStr">
        <is>
          <t/>
        </is>
      </c>
      <c r="M1691" t="inlineStr">
        <is>
          <t/>
        </is>
      </c>
      <c r="N1691" t="n">
        <v>0.0</v>
      </c>
      <c r="O1691" t="n">
        <v>0.0</v>
      </c>
      <c r="P1691" t="n">
        <v>192.96</v>
      </c>
      <c r="Q1691" t="n">
        <v>192.96</v>
      </c>
      <c r="R1691" t="n">
        <v>37.14</v>
      </c>
      <c r="S1691" t="n">
        <v>37.14</v>
      </c>
      <c r="T1691" t="n">
        <v>2.43</v>
      </c>
      <c r="U1691" t="n">
        <v>2.43</v>
      </c>
      <c r="V1691" t="n">
        <v>37.03</v>
      </c>
      <c r="W1691" t="n">
        <v>37.03</v>
      </c>
      <c r="X1691" t="n">
        <v>3.19</v>
      </c>
      <c r="Y1691" t="n">
        <v>3.19</v>
      </c>
      <c r="Z1691" t="n">
        <v>7.24</v>
      </c>
      <c r="AA1691" t="n">
        <v>7.24</v>
      </c>
      <c r="AB1691" t="n">
        <v>12.14</v>
      </c>
      <c r="AC1691" t="n">
        <v>12.14</v>
      </c>
      <c r="AD1691" t="n">
        <v>12.150000000000006</v>
      </c>
      <c r="AE1691" t="n">
        <v>0.0</v>
      </c>
      <c r="AF1691" t="n">
        <v>0.0</v>
      </c>
      <c r="AG1691" t="n">
        <v>0.0</v>
      </c>
      <c r="AH1691" t="n">
        <v>0.0</v>
      </c>
      <c r="AI1691" t="n">
        <v>0.0</v>
      </c>
      <c r="AJ1691" t="n">
        <v>0.0</v>
      </c>
      <c r="AK1691" t="n">
        <v>0.0</v>
      </c>
      <c r="AL1691" t="inlineStr">
        <is>
          <t>unreconciled</t>
        </is>
      </c>
      <c r="AM1691" t="inlineStr">
        <is>
          <t>Order Amount Mismatch (POS&gt;3PO)</t>
        </is>
      </c>
      <c r="AN1691" t="n">
        <v>12.15</v>
      </c>
      <c r="AO1691" t="n">
        <f>ROUND(P1691*100/H1691,2)</f>
        <v>0.0</v>
      </c>
      <c r="AP1691" t="n">
        <f>ROUND(Q1691*100/I1691,2)</f>
        <v>0.0</v>
      </c>
      <c r="AQ1691"/>
      <c r="AR1691"/>
      <c r="AS1691" t="n">
        <v>0.0</v>
      </c>
    </row>
    <row r="1692">
      <c r="A1692" s="1" t="n">
        <v>45234.0</v>
      </c>
      <c r="B1692" s="2" t="n">
        <v>45234.9087037037</v>
      </c>
      <c r="C1692" t="inlineStr">
        <is>
          <t>3140094012085792</t>
        </is>
      </c>
      <c r="D1692" t="inlineStr">
        <is>
          <t>POS0012</t>
        </is>
      </c>
      <c r="E1692" t="inlineStr">
        <is>
          <t>07</t>
        </is>
      </c>
      <c r="F1692" t="inlineStr">
        <is>
          <t>0094</t>
        </is>
      </c>
      <c r="G1692" t="inlineStr">
        <is>
          <t>5317013969</t>
        </is>
      </c>
      <c r="H1692" t="n">
        <v>165.0</v>
      </c>
      <c r="I1692" t="n">
        <v>157.14</v>
      </c>
      <c r="J1692" t="n">
        <v>120.0</v>
      </c>
      <c r="K1692" t="inlineStr">
        <is>
          <t>sale</t>
        </is>
      </c>
      <c r="L1692" t="inlineStr">
        <is>
          <t/>
        </is>
      </c>
      <c r="M1692" t="inlineStr">
        <is>
          <t/>
        </is>
      </c>
      <c r="N1692" t="n">
        <v>0.0</v>
      </c>
      <c r="O1692" t="n">
        <v>0.0</v>
      </c>
      <c r="P1692" t="n">
        <v>127.65</v>
      </c>
      <c r="Q1692" t="n">
        <v>127.65</v>
      </c>
      <c r="R1692" t="n">
        <v>37.14</v>
      </c>
      <c r="S1692" t="n">
        <v>37.14</v>
      </c>
      <c r="T1692" t="n">
        <v>1.57</v>
      </c>
      <c r="U1692" t="n">
        <v>1.57</v>
      </c>
      <c r="V1692" t="n">
        <v>21.6</v>
      </c>
      <c r="W1692" t="n">
        <v>21.6</v>
      </c>
      <c r="X1692" t="n">
        <v>2.06</v>
      </c>
      <c r="Y1692" t="n">
        <v>2.06</v>
      </c>
      <c r="Z1692" t="n">
        <v>4.26</v>
      </c>
      <c r="AA1692" t="n">
        <v>4.26</v>
      </c>
      <c r="AB1692" t="n">
        <v>7.86</v>
      </c>
      <c r="AC1692" t="n">
        <v>7.86</v>
      </c>
      <c r="AD1692" t="n">
        <v>7.860000000000014</v>
      </c>
      <c r="AE1692" t="n">
        <v>0.0</v>
      </c>
      <c r="AF1692" t="n">
        <v>0.0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0.0</v>
      </c>
      <c r="AL1692" t="inlineStr">
        <is>
          <t>unreconciled</t>
        </is>
      </c>
      <c r="AM1692" t="inlineStr">
        <is>
          <t>Order Amount Mismatch (POS&gt;3PO)</t>
        </is>
      </c>
      <c r="AN1692" t="n">
        <v>7.86</v>
      </c>
      <c r="AO1692" t="n">
        <f>ROUND(P1692*100/H1692,2)</f>
        <v>0.0</v>
      </c>
      <c r="AP1692" t="n">
        <f>ROUND(Q1692*100/I1692,2)</f>
        <v>0.0</v>
      </c>
      <c r="AQ1692"/>
      <c r="AR1692"/>
      <c r="AS1692" t="n">
        <v>0.0</v>
      </c>
    </row>
    <row r="1693">
      <c r="A1693" s="1" t="n">
        <v>45235.0</v>
      </c>
      <c r="B1693" s="2" t="n">
        <v>45235.77532407407</v>
      </c>
      <c r="C1693" t="inlineStr">
        <is>
          <t>3140094012086156</t>
        </is>
      </c>
      <c r="D1693" t="inlineStr">
        <is>
          <t>POS0012</t>
        </is>
      </c>
      <c r="E1693" t="inlineStr">
        <is>
          <t>71</t>
        </is>
      </c>
      <c r="F1693" t="inlineStr">
        <is>
          <t>0094</t>
        </is>
      </c>
      <c r="G1693" t="inlineStr">
        <is>
          <t>5317022497</t>
        </is>
      </c>
      <c r="H1693" t="n">
        <v>452.0</v>
      </c>
      <c r="I1693" t="n">
        <v>430.47</v>
      </c>
      <c r="J1693" t="n">
        <v>393.33</v>
      </c>
      <c r="K1693" t="inlineStr">
        <is>
          <t>sale</t>
        </is>
      </c>
      <c r="L1693" t="inlineStr">
        <is>
          <t/>
        </is>
      </c>
      <c r="M1693" t="inlineStr">
        <is>
          <t/>
        </is>
      </c>
      <c r="N1693" t="n">
        <v>0.0</v>
      </c>
      <c r="O1693" t="n">
        <v>0.0</v>
      </c>
      <c r="P1693" t="n">
        <v>335.96</v>
      </c>
      <c r="Q1693" t="n">
        <v>335.97</v>
      </c>
      <c r="R1693" t="n">
        <v>37.14</v>
      </c>
      <c r="S1693" t="n">
        <v>37.14</v>
      </c>
      <c r="T1693" t="n">
        <v>4.3</v>
      </c>
      <c r="U1693" t="n">
        <v>4.3</v>
      </c>
      <c r="V1693" t="n">
        <v>70.8</v>
      </c>
      <c r="W1693" t="n">
        <v>70.8</v>
      </c>
      <c r="X1693" t="n">
        <v>5.65</v>
      </c>
      <c r="Y1693" t="n">
        <v>5.65</v>
      </c>
      <c r="Z1693" t="n">
        <v>13.76</v>
      </c>
      <c r="AA1693" t="n">
        <v>13.76</v>
      </c>
      <c r="AB1693" t="n">
        <v>21.52</v>
      </c>
      <c r="AC1693" t="n">
        <v>21.53</v>
      </c>
      <c r="AD1693" t="n">
        <v>21.529999999999973</v>
      </c>
      <c r="AE1693" t="n">
        <v>-0.010000000000047748</v>
      </c>
      <c r="AF1693" t="n">
        <v>0.0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-0.010000000000001563</v>
      </c>
      <c r="AL1693" t="inlineStr">
        <is>
          <t>unreconciled</t>
        </is>
      </c>
      <c r="AM1693" t="inlineStr">
        <is>
          <t>Order Amount Mismatch (POS&gt;3PO)</t>
        </is>
      </c>
      <c r="AN1693" t="n">
        <v>21.53</v>
      </c>
      <c r="AO1693" t="n">
        <f>ROUND(P1693*100/H1693,2)</f>
        <v>0.0</v>
      </c>
      <c r="AP1693" t="n">
        <f>ROUND(Q1693*100/I1693,2)</f>
        <v>0.0</v>
      </c>
      <c r="AQ1693"/>
      <c r="AR1693"/>
      <c r="AS1693" t="n">
        <v>0.0</v>
      </c>
    </row>
    <row r="1694">
      <c r="A1694" s="1" t="n">
        <v>45234.0</v>
      </c>
      <c r="B1694" s="2" t="n">
        <v>45234.87567129629</v>
      </c>
      <c r="C1694" t="inlineStr">
        <is>
          <t>3140094012085759</t>
        </is>
      </c>
      <c r="D1694" t="inlineStr">
        <is>
          <t>POS0012</t>
        </is>
      </c>
      <c r="E1694" t="inlineStr">
        <is>
          <t>74</t>
        </is>
      </c>
      <c r="F1694" t="inlineStr">
        <is>
          <t>0094</t>
        </is>
      </c>
      <c r="G1694" t="inlineStr">
        <is>
          <t>5317025362</t>
        </is>
      </c>
      <c r="H1694" t="n">
        <v>428.0</v>
      </c>
      <c r="I1694" t="n">
        <v>407.62</v>
      </c>
      <c r="J1694" t="n">
        <v>370.48</v>
      </c>
      <c r="K1694" t="inlineStr">
        <is>
          <t>sale</t>
        </is>
      </c>
      <c r="L1694" t="inlineStr">
        <is>
          <t/>
        </is>
      </c>
      <c r="M1694" t="inlineStr">
        <is>
          <t/>
        </is>
      </c>
      <c r="N1694" t="n">
        <v>0.0</v>
      </c>
      <c r="O1694" t="n">
        <v>0.0</v>
      </c>
      <c r="P1694" t="n">
        <v>318.53</v>
      </c>
      <c r="Q1694" t="n">
        <v>318.54</v>
      </c>
      <c r="R1694" t="n">
        <v>37.14</v>
      </c>
      <c r="S1694" t="n">
        <v>37.14</v>
      </c>
      <c r="T1694" t="n">
        <v>4.08</v>
      </c>
      <c r="U1694" t="n">
        <v>4.08</v>
      </c>
      <c r="V1694" t="n">
        <v>66.69</v>
      </c>
      <c r="W1694" t="n">
        <v>66.69</v>
      </c>
      <c r="X1694" t="n">
        <v>5.35</v>
      </c>
      <c r="Y1694" t="n">
        <v>5.35</v>
      </c>
      <c r="Z1694" t="n">
        <v>12.97</v>
      </c>
      <c r="AA1694" t="n">
        <v>12.96</v>
      </c>
      <c r="AB1694" t="n">
        <v>20.38</v>
      </c>
      <c r="AC1694" t="n">
        <v>20.38</v>
      </c>
      <c r="AD1694" t="n">
        <v>20.379999999999995</v>
      </c>
      <c r="AE1694" t="n">
        <v>-0.010000000000047748</v>
      </c>
      <c r="AF1694" t="n">
        <v>0.0</v>
      </c>
      <c r="AG1694" t="n">
        <v>0.0</v>
      </c>
      <c r="AH1694" t="n">
        <v>0.0</v>
      </c>
      <c r="AI1694" t="n">
        <v>0.0</v>
      </c>
      <c r="AJ1694" t="n">
        <v>0.009999999999999787</v>
      </c>
      <c r="AK1694" t="n">
        <v>0.0</v>
      </c>
      <c r="AL1694" t="inlineStr">
        <is>
          <t>unreconciled</t>
        </is>
      </c>
      <c r="AM1694" t="inlineStr">
        <is>
          <t>Order Amount Mismatch (POS&gt;3PO)</t>
        </is>
      </c>
      <c r="AN1694" t="n">
        <v>20.38</v>
      </c>
      <c r="AO1694" t="n">
        <f>ROUND(P1694*100/H1694,2)</f>
        <v>0.0</v>
      </c>
      <c r="AP1694" t="n">
        <f>ROUND(Q1694*100/I1694,2)</f>
        <v>0.0</v>
      </c>
      <c r="AQ1694"/>
      <c r="AR1694"/>
      <c r="AS1694" t="n">
        <v>0.0</v>
      </c>
    </row>
    <row r="1695">
      <c r="A1695" s="1" t="n">
        <v>45235.0</v>
      </c>
      <c r="B1695" s="2" t="n">
        <v>45235.94221064815</v>
      </c>
      <c r="C1695" t="inlineStr">
        <is>
          <t>3140094012086360</t>
        </is>
      </c>
      <c r="D1695" t="inlineStr">
        <is>
          <t>POS0012</t>
        </is>
      </c>
      <c r="E1695" t="inlineStr">
        <is>
          <t>75</t>
        </is>
      </c>
      <c r="F1695" t="inlineStr">
        <is>
          <t>0094</t>
        </is>
      </c>
      <c r="G1695" t="inlineStr">
        <is>
          <t>5317028045</t>
        </is>
      </c>
      <c r="H1695" t="n">
        <v>148.0</v>
      </c>
      <c r="I1695" t="n">
        <v>140.95</v>
      </c>
      <c r="J1695" t="n">
        <v>103.81</v>
      </c>
      <c r="K1695" t="inlineStr">
        <is>
          <t>sale</t>
        </is>
      </c>
      <c r="L1695" t="inlineStr">
        <is>
          <t/>
        </is>
      </c>
      <c r="M1695" t="inlineStr">
        <is>
          <t/>
        </is>
      </c>
      <c r="N1695" t="n">
        <v>0.0</v>
      </c>
      <c r="O1695" t="n">
        <v>0.0</v>
      </c>
      <c r="P1695" t="n">
        <v>115.3</v>
      </c>
      <c r="Q1695" t="n">
        <v>115.3</v>
      </c>
      <c r="R1695" t="n">
        <v>37.14</v>
      </c>
      <c r="S1695" t="n">
        <v>37.14</v>
      </c>
      <c r="T1695" t="n">
        <v>1.41</v>
      </c>
      <c r="U1695" t="n">
        <v>1.41</v>
      </c>
      <c r="V1695" t="n">
        <v>18.69</v>
      </c>
      <c r="W1695" t="n">
        <v>18.69</v>
      </c>
      <c r="X1695" t="n">
        <v>1.85</v>
      </c>
      <c r="Y1695" t="n">
        <v>1.85</v>
      </c>
      <c r="Z1695" t="n">
        <v>3.7</v>
      </c>
      <c r="AA1695" t="n">
        <v>3.69</v>
      </c>
      <c r="AB1695" t="n">
        <v>7.04</v>
      </c>
      <c r="AC1695" t="n">
        <v>7.05</v>
      </c>
      <c r="AD1695" t="n">
        <v>7.050000000000011</v>
      </c>
      <c r="AE1695" t="n">
        <v>0.0</v>
      </c>
      <c r="AF1695" t="n">
        <v>0.0</v>
      </c>
      <c r="AG1695" t="n">
        <v>0.0</v>
      </c>
      <c r="AH1695" t="n">
        <v>0.0</v>
      </c>
      <c r="AI1695" t="n">
        <v>0.0</v>
      </c>
      <c r="AJ1695" t="n">
        <v>0.010000000000000231</v>
      </c>
      <c r="AK1695" t="n">
        <v>-0.009999999999999787</v>
      </c>
      <c r="AL1695" t="inlineStr">
        <is>
          <t>unreconciled</t>
        </is>
      </c>
      <c r="AM1695" t="inlineStr">
        <is>
          <t>Order Amount Mismatch (POS&gt;3PO)</t>
        </is>
      </c>
      <c r="AN1695" t="n">
        <v>7.05</v>
      </c>
      <c r="AO1695" t="n">
        <f>ROUND(P1695*100/H1695,2)</f>
        <v>0.0</v>
      </c>
      <c r="AP1695" t="n">
        <f>ROUND(Q1695*100/I1695,2)</f>
        <v>0.0</v>
      </c>
      <c r="AQ1695"/>
      <c r="AR1695"/>
      <c r="AS1695" t="n">
        <v>0.0</v>
      </c>
    </row>
    <row r="1696">
      <c r="A1696" s="1" t="n">
        <v>45234.0</v>
      </c>
      <c r="B1696" s="2" t="n">
        <v>45234.94903935185</v>
      </c>
      <c r="C1696" t="inlineStr">
        <is>
          <t>3140023012059668</t>
        </is>
      </c>
      <c r="D1696" t="inlineStr">
        <is>
          <t>POS0012</t>
        </is>
      </c>
      <c r="E1696" t="inlineStr">
        <is>
          <t>60</t>
        </is>
      </c>
      <c r="F1696" t="inlineStr">
        <is>
          <t>0023</t>
        </is>
      </c>
      <c r="G1696" t="inlineStr">
        <is>
          <t>5317051414</t>
        </is>
      </c>
      <c r="H1696" t="n">
        <v>758.0</v>
      </c>
      <c r="I1696" t="n">
        <v>721.91</v>
      </c>
      <c r="J1696" t="n">
        <v>684.77</v>
      </c>
      <c r="K1696" t="inlineStr">
        <is>
          <t>sale</t>
        </is>
      </c>
      <c r="L1696" t="inlineStr">
        <is>
          <t/>
        </is>
      </c>
      <c r="M1696" t="inlineStr">
        <is>
          <t/>
        </is>
      </c>
      <c r="N1696" t="n">
        <v>0.0</v>
      </c>
      <c r="O1696" t="n">
        <v>0.0</v>
      </c>
      <c r="P1696" t="n">
        <v>558.06</v>
      </c>
      <c r="Q1696" t="n">
        <v>558.03</v>
      </c>
      <c r="R1696" t="n">
        <v>37.14</v>
      </c>
      <c r="S1696" t="n">
        <v>37.14</v>
      </c>
      <c r="T1696" t="n">
        <v>7.22</v>
      </c>
      <c r="U1696" t="n">
        <v>7.22</v>
      </c>
      <c r="V1696" t="n">
        <v>123.26</v>
      </c>
      <c r="W1696" t="n">
        <v>123.26</v>
      </c>
      <c r="X1696" t="n">
        <v>9.48</v>
      </c>
      <c r="Y1696" t="n">
        <v>9.48</v>
      </c>
      <c r="Z1696" t="n">
        <v>23.89</v>
      </c>
      <c r="AA1696" t="n">
        <v>23.9</v>
      </c>
      <c r="AB1696" t="n">
        <v>36.1</v>
      </c>
      <c r="AC1696" t="n">
        <v>36.1</v>
      </c>
      <c r="AD1696" t="n">
        <v>36.09000000000003</v>
      </c>
      <c r="AE1696" t="n">
        <v>0.029999999999972715</v>
      </c>
      <c r="AF1696" t="n">
        <v>0.0</v>
      </c>
      <c r="AG1696" t="n">
        <v>0.0</v>
      </c>
      <c r="AH1696" t="n">
        <v>0.0</v>
      </c>
      <c r="AI1696" t="n">
        <v>0.0</v>
      </c>
      <c r="AJ1696" t="n">
        <v>-0.00999999999999801</v>
      </c>
      <c r="AK1696" t="n">
        <v>0.0</v>
      </c>
      <c r="AL1696" t="inlineStr">
        <is>
          <t>unreconciled</t>
        </is>
      </c>
      <c r="AM1696" t="inlineStr">
        <is>
          <t>Order Amount Mismatch (POS&gt;3PO)</t>
        </is>
      </c>
      <c r="AN1696" t="n">
        <v>36.09</v>
      </c>
      <c r="AO1696" t="n">
        <f>ROUND(P1696*100/H1696,2)</f>
        <v>0.0</v>
      </c>
      <c r="AP1696" t="n">
        <f>ROUND(Q1696*100/I1696,2)</f>
        <v>0.0</v>
      </c>
      <c r="AQ1696"/>
      <c r="AR1696"/>
      <c r="AS1696" t="n">
        <v>0.0</v>
      </c>
    </row>
    <row r="1697">
      <c r="A1697" s="1" t="n">
        <v>45235.0</v>
      </c>
      <c r="B1697" s="2" t="n">
        <v>45235.54175925926</v>
      </c>
      <c r="C1697" t="inlineStr">
        <is>
          <t>3140094012085977</t>
        </is>
      </c>
      <c r="D1697" t="inlineStr">
        <is>
          <t>POS0012</t>
        </is>
      </c>
      <c r="E1697" t="inlineStr">
        <is>
          <t>92</t>
        </is>
      </c>
      <c r="F1697" t="inlineStr">
        <is>
          <t>0094</t>
        </is>
      </c>
      <c r="G1697" t="inlineStr">
        <is>
          <t>5317065139</t>
        </is>
      </c>
      <c r="H1697" t="n">
        <v>416.0</v>
      </c>
      <c r="I1697" t="n">
        <v>396.19</v>
      </c>
      <c r="J1697" t="n">
        <v>359.05</v>
      </c>
      <c r="K1697" t="inlineStr">
        <is>
          <t>sale</t>
        </is>
      </c>
      <c r="L1697" t="inlineStr">
        <is>
          <t/>
        </is>
      </c>
      <c r="M1697" t="inlineStr">
        <is>
          <t/>
        </is>
      </c>
      <c r="N1697" t="n">
        <v>0.0</v>
      </c>
      <c r="O1697" t="n">
        <v>0.0</v>
      </c>
      <c r="P1697" t="n">
        <v>309.83</v>
      </c>
      <c r="Q1697" t="n">
        <v>309.82</v>
      </c>
      <c r="R1697" t="n">
        <v>37.14</v>
      </c>
      <c r="S1697" t="n">
        <v>37.14</v>
      </c>
      <c r="T1697" t="n">
        <v>3.96</v>
      </c>
      <c r="U1697" t="n">
        <v>3.96</v>
      </c>
      <c r="V1697" t="n">
        <v>64.63</v>
      </c>
      <c r="W1697" t="n">
        <v>64.63</v>
      </c>
      <c r="X1697" t="n">
        <v>5.2</v>
      </c>
      <c r="Y1697" t="n">
        <v>5.2</v>
      </c>
      <c r="Z1697" t="n">
        <v>12.57</v>
      </c>
      <c r="AA1697" t="n">
        <v>12.57</v>
      </c>
      <c r="AB1697" t="n">
        <v>19.82</v>
      </c>
      <c r="AC1697" t="n">
        <v>19.81</v>
      </c>
      <c r="AD1697" t="n">
        <v>19.810000000000002</v>
      </c>
      <c r="AE1697" t="n">
        <v>0.009999999999990905</v>
      </c>
      <c r="AF1697" t="n">
        <v>0.0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0.010000000000001563</v>
      </c>
      <c r="AL1697" t="inlineStr">
        <is>
          <t>unreconciled</t>
        </is>
      </c>
      <c r="AM1697" t="inlineStr">
        <is>
          <t>Order Amount Mismatch (POS&gt;3PO)</t>
        </is>
      </c>
      <c r="AN1697" t="n">
        <v>19.81</v>
      </c>
      <c r="AO1697" t="n">
        <f>ROUND(P1697*100/H1697,2)</f>
        <v>0.0</v>
      </c>
      <c r="AP1697" t="n">
        <f>ROUND(Q1697*100/I1697,2)</f>
        <v>0.0</v>
      </c>
      <c r="AQ1697"/>
      <c r="AR1697"/>
      <c r="AS1697" t="n">
        <v>0.0</v>
      </c>
    </row>
    <row r="1698">
      <c r="A1698" s="1" t="n">
        <v>45235.0</v>
      </c>
      <c r="B1698" s="2" t="n">
        <v>45235.824282407404</v>
      </c>
      <c r="C1698" t="inlineStr">
        <is>
          <t>3140094012086228</t>
        </is>
      </c>
      <c r="D1698" t="inlineStr">
        <is>
          <t>POS0012</t>
        </is>
      </c>
      <c r="E1698" t="inlineStr">
        <is>
          <t>43</t>
        </is>
      </c>
      <c r="F1698" t="inlineStr">
        <is>
          <t>0094</t>
        </is>
      </c>
      <c r="G1698" t="inlineStr">
        <is>
          <t>5317082580</t>
        </is>
      </c>
      <c r="H1698" t="n">
        <v>348.0</v>
      </c>
      <c r="I1698" t="n">
        <v>331.43</v>
      </c>
      <c r="J1698" t="n">
        <v>294.29</v>
      </c>
      <c r="K1698" t="inlineStr">
        <is>
          <t>sale</t>
        </is>
      </c>
      <c r="L1698" t="inlineStr">
        <is>
          <t/>
        </is>
      </c>
      <c r="M1698" t="inlineStr">
        <is>
          <t/>
        </is>
      </c>
      <c r="N1698" t="n">
        <v>0.0</v>
      </c>
      <c r="O1698" t="n">
        <v>0.0</v>
      </c>
      <c r="P1698" t="n">
        <v>260.48</v>
      </c>
      <c r="Q1698" t="n">
        <v>260.48</v>
      </c>
      <c r="R1698" t="n">
        <v>37.14</v>
      </c>
      <c r="S1698" t="n">
        <v>37.14</v>
      </c>
      <c r="T1698" t="n">
        <v>3.31</v>
      </c>
      <c r="U1698" t="n">
        <v>3.31</v>
      </c>
      <c r="V1698" t="n">
        <v>52.97</v>
      </c>
      <c r="W1698" t="n">
        <v>52.97</v>
      </c>
      <c r="X1698" t="n">
        <v>4.35</v>
      </c>
      <c r="Y1698" t="n">
        <v>4.35</v>
      </c>
      <c r="Z1698" t="n">
        <v>10.32</v>
      </c>
      <c r="AA1698" t="n">
        <v>10.31</v>
      </c>
      <c r="AB1698" t="n">
        <v>16.58</v>
      </c>
      <c r="AC1698" t="n">
        <v>16.57</v>
      </c>
      <c r="AD1698" t="n">
        <v>16.569999999999993</v>
      </c>
      <c r="AE1698" t="n">
        <v>0.0</v>
      </c>
      <c r="AF1698" t="n">
        <v>0.0</v>
      </c>
      <c r="AG1698" t="n">
        <v>0.0</v>
      </c>
      <c r="AH1698" t="n">
        <v>0.0</v>
      </c>
      <c r="AI1698" t="n">
        <v>0.0</v>
      </c>
      <c r="AJ1698" t="n">
        <v>0.009999999999999787</v>
      </c>
      <c r="AK1698" t="n">
        <v>0.00999999999999801</v>
      </c>
      <c r="AL1698" t="inlineStr">
        <is>
          <t>unreconciled</t>
        </is>
      </c>
      <c r="AM1698" t="inlineStr">
        <is>
          <t>Order Amount Mismatch (POS&gt;3PO)</t>
        </is>
      </c>
      <c r="AN1698" t="n">
        <v>16.57</v>
      </c>
      <c r="AO1698" t="n">
        <f>ROUND(P1698*100/H1698,2)</f>
        <v>0.0</v>
      </c>
      <c r="AP1698" t="n">
        <f>ROUND(Q1698*100/I1698,2)</f>
        <v>0.0</v>
      </c>
      <c r="AQ1698"/>
      <c r="AR1698"/>
      <c r="AS1698" t="n">
        <v>0.0</v>
      </c>
    </row>
    <row r="1699">
      <c r="A1699" s="1" t="n">
        <v>45234.0</v>
      </c>
      <c r="B1699" s="2" t="n">
        <v>45234.87369212963</v>
      </c>
      <c r="C1699" t="inlineStr">
        <is>
          <t>3140023012059615</t>
        </is>
      </c>
      <c r="D1699" t="inlineStr">
        <is>
          <t>POS0012</t>
        </is>
      </c>
      <c r="E1699" t="inlineStr">
        <is>
          <t>07</t>
        </is>
      </c>
      <c r="F1699" t="inlineStr">
        <is>
          <t>0023</t>
        </is>
      </c>
      <c r="G1699" t="inlineStr">
        <is>
          <t>5317084747</t>
        </is>
      </c>
      <c r="H1699" t="n">
        <v>226.0</v>
      </c>
      <c r="I1699" t="n">
        <v>215.24</v>
      </c>
      <c r="J1699" t="n">
        <v>178.1</v>
      </c>
      <c r="K1699" t="inlineStr">
        <is>
          <t>sale</t>
        </is>
      </c>
      <c r="L1699" t="inlineStr">
        <is>
          <t/>
        </is>
      </c>
      <c r="M1699" t="inlineStr">
        <is>
          <t/>
        </is>
      </c>
      <c r="N1699" t="n">
        <v>0.0</v>
      </c>
      <c r="O1699" t="n">
        <v>0.0</v>
      </c>
      <c r="P1699" t="n">
        <v>171.93</v>
      </c>
      <c r="Q1699" t="n">
        <v>171.91</v>
      </c>
      <c r="R1699" t="n">
        <v>37.14</v>
      </c>
      <c r="S1699" t="n">
        <v>37.14</v>
      </c>
      <c r="T1699" t="n">
        <v>2.15</v>
      </c>
      <c r="U1699" t="n">
        <v>2.15</v>
      </c>
      <c r="V1699" t="n">
        <v>32.06</v>
      </c>
      <c r="W1699" t="n">
        <v>32.06</v>
      </c>
      <c r="X1699" t="n">
        <v>2.82</v>
      </c>
      <c r="Y1699" t="n">
        <v>2.82</v>
      </c>
      <c r="Z1699" t="n">
        <v>6.28</v>
      </c>
      <c r="AA1699" t="n">
        <v>6.28</v>
      </c>
      <c r="AB1699" t="n">
        <v>10.76</v>
      </c>
      <c r="AC1699" t="n">
        <v>10.76</v>
      </c>
      <c r="AD1699" t="n">
        <v>10.759999999999991</v>
      </c>
      <c r="AE1699" t="n">
        <v>0.020000000000010232</v>
      </c>
      <c r="AF1699" t="n">
        <v>0.0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0.0</v>
      </c>
      <c r="AL1699" t="inlineStr">
        <is>
          <t>unreconciled</t>
        </is>
      </c>
      <c r="AM1699" t="inlineStr">
        <is>
          <t>Order Amount Mismatch (POS&gt;3PO)</t>
        </is>
      </c>
      <c r="AN1699" t="n">
        <v>10.76</v>
      </c>
      <c r="AO1699" t="n">
        <f>ROUND(P1699*100/H1699,2)</f>
        <v>0.0</v>
      </c>
      <c r="AP1699" t="n">
        <f>ROUND(Q1699*100/I1699,2)</f>
        <v>0.0</v>
      </c>
      <c r="AQ1699"/>
      <c r="AR1699"/>
      <c r="AS1699" t="n">
        <v>0.0</v>
      </c>
    </row>
    <row r="1700">
      <c r="A1700" s="1" t="n">
        <v>45234.0</v>
      </c>
      <c r="B1700" s="2" t="n">
        <v>45234.99880787037</v>
      </c>
      <c r="C1700" t="inlineStr">
        <is>
          <t>3140023012059704</t>
        </is>
      </c>
      <c r="D1700" t="inlineStr">
        <is>
          <t>POS0012</t>
        </is>
      </c>
      <c r="E1700" t="inlineStr">
        <is>
          <t>96</t>
        </is>
      </c>
      <c r="F1700" t="inlineStr">
        <is>
          <t>0023</t>
        </is>
      </c>
      <c r="G1700" t="inlineStr">
        <is>
          <t>5317098108</t>
        </is>
      </c>
      <c r="H1700" t="n">
        <v>301.0</v>
      </c>
      <c r="I1700" t="n">
        <v>286.66</v>
      </c>
      <c r="J1700" t="n">
        <v>249.52</v>
      </c>
      <c r="K1700" t="inlineStr">
        <is>
          <t>sale</t>
        </is>
      </c>
      <c r="L1700" t="inlineStr">
        <is>
          <t/>
        </is>
      </c>
      <c r="M1700" t="inlineStr">
        <is>
          <t/>
        </is>
      </c>
      <c r="N1700" t="n">
        <v>0.0</v>
      </c>
      <c r="O1700" t="n">
        <v>0.0</v>
      </c>
      <c r="P1700" t="n">
        <v>226.36</v>
      </c>
      <c r="Q1700" t="n">
        <v>226.35</v>
      </c>
      <c r="R1700" t="n">
        <v>37.14</v>
      </c>
      <c r="S1700" t="n">
        <v>37.14</v>
      </c>
      <c r="T1700" t="n">
        <v>2.87</v>
      </c>
      <c r="U1700" t="n">
        <v>2.87</v>
      </c>
      <c r="V1700" t="n">
        <v>44.91</v>
      </c>
      <c r="W1700" t="n">
        <v>44.91</v>
      </c>
      <c r="X1700" t="n">
        <v>3.76</v>
      </c>
      <c r="Y1700" t="n">
        <v>3.76</v>
      </c>
      <c r="Z1700" t="n">
        <v>8.76</v>
      </c>
      <c r="AA1700" t="n">
        <v>8.76</v>
      </c>
      <c r="AB1700" t="n">
        <v>14.34</v>
      </c>
      <c r="AC1700" t="n">
        <v>14.33</v>
      </c>
      <c r="AD1700" t="n">
        <v>14.339999999999975</v>
      </c>
      <c r="AE1700" t="n">
        <v>0.010000000000019327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0.009999999999999787</v>
      </c>
      <c r="AL1700" t="inlineStr">
        <is>
          <t>unreconciled</t>
        </is>
      </c>
      <c r="AM1700" t="inlineStr">
        <is>
          <t>Order Amount Mismatch (POS&gt;3PO)</t>
        </is>
      </c>
      <c r="AN1700" t="n">
        <v>14.34</v>
      </c>
      <c r="AO1700" t="n">
        <f>ROUND(P1700*100/H1700,2)</f>
        <v>0.0</v>
      </c>
      <c r="AP1700" t="n">
        <f>ROUND(Q1700*100/I1700,2)</f>
        <v>0.0</v>
      </c>
      <c r="AQ1700"/>
      <c r="AR1700"/>
      <c r="AS1700" t="n">
        <v>0.0</v>
      </c>
    </row>
    <row r="1701">
      <c r="A1701" s="1" t="n">
        <v>45234.0</v>
      </c>
      <c r="B1701" s="2" t="n">
        <v>45234.95400462963</v>
      </c>
      <c r="C1701" t="inlineStr">
        <is>
          <t>3140094012085831</t>
        </is>
      </c>
      <c r="D1701" t="inlineStr">
        <is>
          <t>POS0012</t>
        </is>
      </c>
      <c r="E1701" t="inlineStr">
        <is>
          <t>46</t>
        </is>
      </c>
      <c r="F1701" t="inlineStr">
        <is>
          <t>0094</t>
        </is>
      </c>
      <c r="G1701" t="inlineStr">
        <is>
          <t>5317102987</t>
        </is>
      </c>
      <c r="H1701" t="n">
        <v>259.0</v>
      </c>
      <c r="I1701" t="n">
        <v>246.67</v>
      </c>
      <c r="J1701" t="n">
        <v>209.53</v>
      </c>
      <c r="K1701" t="inlineStr">
        <is>
          <t>sale</t>
        </is>
      </c>
      <c r="L1701" t="inlineStr">
        <is>
          <t/>
        </is>
      </c>
      <c r="M1701" t="inlineStr">
        <is>
          <t/>
        </is>
      </c>
      <c r="N1701" t="n">
        <v>0.0</v>
      </c>
      <c r="O1701" t="n">
        <v>0.0</v>
      </c>
      <c r="P1701" t="n">
        <v>195.87</v>
      </c>
      <c r="Q1701" t="n">
        <v>195.87</v>
      </c>
      <c r="R1701" t="n">
        <v>37.14</v>
      </c>
      <c r="S1701" t="n">
        <v>37.14</v>
      </c>
      <c r="T1701" t="n">
        <v>2.47</v>
      </c>
      <c r="U1701" t="n">
        <v>2.47</v>
      </c>
      <c r="V1701" t="n">
        <v>37.72</v>
      </c>
      <c r="W1701" t="n">
        <v>37.72</v>
      </c>
      <c r="X1701" t="n">
        <v>3.24</v>
      </c>
      <c r="Y1701" t="n">
        <v>3.24</v>
      </c>
      <c r="Z1701" t="n">
        <v>7.37</v>
      </c>
      <c r="AA1701" t="n">
        <v>7.37</v>
      </c>
      <c r="AB1701" t="n">
        <v>12.34</v>
      </c>
      <c r="AC1701" t="n">
        <v>12.34</v>
      </c>
      <c r="AD1701" t="n">
        <v>12.330000000000013</v>
      </c>
      <c r="AE1701" t="n">
        <v>0.0</v>
      </c>
      <c r="AF1701" t="n">
        <v>0.0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0.0</v>
      </c>
      <c r="AL1701" t="inlineStr">
        <is>
          <t>unreconciled</t>
        </is>
      </c>
      <c r="AM1701" t="inlineStr">
        <is>
          <t>Order Amount Mismatch (POS&gt;3PO)</t>
        </is>
      </c>
      <c r="AN1701" t="n">
        <v>12.33</v>
      </c>
      <c r="AO1701" t="n">
        <f>ROUND(P1701*100/H1701,2)</f>
        <v>0.0</v>
      </c>
      <c r="AP1701" t="n">
        <f>ROUND(Q1701*100/I1701,2)</f>
        <v>0.0</v>
      </c>
      <c r="AQ1701"/>
      <c r="AR1701"/>
      <c r="AS1701" t="n">
        <v>0.0</v>
      </c>
    </row>
    <row r="1702">
      <c r="A1702" s="1" t="n">
        <v>45234.0</v>
      </c>
      <c r="B1702" s="2" t="n">
        <v>45235.04101851852</v>
      </c>
      <c r="C1702" t="inlineStr">
        <is>
          <t>3140094012085928</t>
        </is>
      </c>
      <c r="D1702" t="inlineStr">
        <is>
          <t>POS0012</t>
        </is>
      </c>
      <c r="E1702" t="inlineStr">
        <is>
          <t>43</t>
        </is>
      </c>
      <c r="F1702" t="inlineStr">
        <is>
          <t>0094</t>
        </is>
      </c>
      <c r="G1702" t="inlineStr">
        <is>
          <t>5317114070</t>
        </is>
      </c>
      <c r="H1702" t="n">
        <v>893.0</v>
      </c>
      <c r="I1702" t="n">
        <v>850.47</v>
      </c>
      <c r="J1702" t="n">
        <v>813.33</v>
      </c>
      <c r="K1702" t="inlineStr">
        <is>
          <t>sale</t>
        </is>
      </c>
      <c r="L1702" t="inlineStr">
        <is>
          <t/>
        </is>
      </c>
      <c r="M1702" t="inlineStr">
        <is>
          <t/>
        </is>
      </c>
      <c r="N1702" t="n">
        <v>0.0</v>
      </c>
      <c r="O1702" t="n">
        <v>0.0</v>
      </c>
      <c r="P1702" t="n">
        <v>656.05</v>
      </c>
      <c r="Q1702" t="n">
        <v>656.06</v>
      </c>
      <c r="R1702" t="n">
        <v>37.14</v>
      </c>
      <c r="S1702" t="n">
        <v>37.14</v>
      </c>
      <c r="T1702" t="n">
        <v>8.5</v>
      </c>
      <c r="U1702" t="n">
        <v>8.5</v>
      </c>
      <c r="V1702" t="n">
        <v>146.4</v>
      </c>
      <c r="W1702" t="n">
        <v>146.4</v>
      </c>
      <c r="X1702" t="n">
        <v>11.16</v>
      </c>
      <c r="Y1702" t="n">
        <v>11.16</v>
      </c>
      <c r="Z1702" t="n">
        <v>28.36</v>
      </c>
      <c r="AA1702" t="n">
        <v>28.36</v>
      </c>
      <c r="AB1702" t="n">
        <v>42.52</v>
      </c>
      <c r="AC1702" t="n">
        <v>42.53</v>
      </c>
      <c r="AD1702" t="n">
        <v>42.52999999999997</v>
      </c>
      <c r="AE1702" t="n">
        <v>-0.009999999999990905</v>
      </c>
      <c r="AF1702" t="n">
        <v>0.0</v>
      </c>
      <c r="AG1702" t="n">
        <v>0.0</v>
      </c>
      <c r="AH1702" t="n">
        <v>0.0</v>
      </c>
      <c r="AI1702" t="n">
        <v>0.0</v>
      </c>
      <c r="AJ1702" t="n">
        <v>0.0</v>
      </c>
      <c r="AK1702" t="n">
        <v>-0.00999999999999801</v>
      </c>
      <c r="AL1702" t="inlineStr">
        <is>
          <t>unreconciled</t>
        </is>
      </c>
      <c r="AM1702" t="inlineStr">
        <is>
          <t>Order Amount Mismatch (POS&gt;3PO)</t>
        </is>
      </c>
      <c r="AN1702" t="n">
        <v>42.53</v>
      </c>
      <c r="AO1702" t="n">
        <f>ROUND(P1702*100/H1702,2)</f>
        <v>0.0</v>
      </c>
      <c r="AP1702" t="n">
        <f>ROUND(Q1702*100/I1702,2)</f>
        <v>0.0</v>
      </c>
      <c r="AQ1702"/>
      <c r="AR1702"/>
      <c r="AS1702" t="n">
        <v>0.0</v>
      </c>
    </row>
    <row r="1703">
      <c r="A1703" s="1" t="n">
        <v>45235.0</v>
      </c>
      <c r="B1703" s="2" t="n">
        <v>45235.80569444445</v>
      </c>
      <c r="C1703" t="inlineStr">
        <is>
          <t>3140023012059828</t>
        </is>
      </c>
      <c r="D1703" t="inlineStr">
        <is>
          <t>POS0012</t>
        </is>
      </c>
      <c r="E1703" t="inlineStr">
        <is>
          <t>20</t>
        </is>
      </c>
      <c r="F1703" t="inlineStr">
        <is>
          <t>0023</t>
        </is>
      </c>
      <c r="G1703" t="inlineStr">
        <is>
          <t>5317114591</t>
        </is>
      </c>
      <c r="H1703" t="n">
        <v>139.0</v>
      </c>
      <c r="I1703" t="n">
        <v>132.38</v>
      </c>
      <c r="J1703" t="n">
        <v>95.24</v>
      </c>
      <c r="K1703" t="inlineStr">
        <is>
          <t>sale</t>
        </is>
      </c>
      <c r="L1703" t="inlineStr">
        <is>
          <t/>
        </is>
      </c>
      <c r="M1703" t="inlineStr">
        <is>
          <t/>
        </is>
      </c>
      <c r="N1703" t="n">
        <v>0.0</v>
      </c>
      <c r="O1703" t="n">
        <v>0.0</v>
      </c>
      <c r="P1703" t="n">
        <v>108.78</v>
      </c>
      <c r="Q1703" t="n">
        <v>108.78</v>
      </c>
      <c r="R1703" t="n">
        <v>37.14</v>
      </c>
      <c r="S1703" t="n">
        <v>37.14</v>
      </c>
      <c r="T1703" t="n">
        <v>1.32</v>
      </c>
      <c r="U1703" t="n">
        <v>1.32</v>
      </c>
      <c r="V1703" t="n">
        <v>17.14</v>
      </c>
      <c r="W1703" t="n">
        <v>17.14</v>
      </c>
      <c r="X1703" t="n">
        <v>1.74</v>
      </c>
      <c r="Y1703" t="n">
        <v>1.74</v>
      </c>
      <c r="Z1703" t="n">
        <v>3.4</v>
      </c>
      <c r="AA1703" t="n">
        <v>3.4</v>
      </c>
      <c r="AB1703" t="n">
        <v>6.62</v>
      </c>
      <c r="AC1703" t="n">
        <v>6.62</v>
      </c>
      <c r="AD1703" t="n">
        <v>6.6200000000000045</v>
      </c>
      <c r="AE1703" t="n">
        <v>0.0</v>
      </c>
      <c r="AF1703" t="n">
        <v>0.0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0.0</v>
      </c>
      <c r="AL1703" t="inlineStr">
        <is>
          <t>unreconciled</t>
        </is>
      </c>
      <c r="AM1703" t="inlineStr">
        <is>
          <t>Order Amount Mismatch (POS&gt;3PO)</t>
        </is>
      </c>
      <c r="AN1703" t="n">
        <v>6.62</v>
      </c>
      <c r="AO1703" t="n">
        <f>ROUND(P1703*100/H1703,2)</f>
        <v>0.0</v>
      </c>
      <c r="AP1703" t="n">
        <f>ROUND(Q1703*100/I1703,2)</f>
        <v>0.0</v>
      </c>
      <c r="AQ1703"/>
      <c r="AR1703"/>
      <c r="AS1703" t="n">
        <v>0.0</v>
      </c>
    </row>
    <row r="1704">
      <c r="A1704" s="1" t="n">
        <v>45236.0</v>
      </c>
      <c r="B1704" s="2" t="n">
        <v>45236.51987268519</v>
      </c>
      <c r="C1704" t="inlineStr">
        <is>
          <t>3140094012086441</t>
        </is>
      </c>
      <c r="D1704" t="inlineStr">
        <is>
          <t>POS0012</t>
        </is>
      </c>
      <c r="E1704" t="inlineStr">
        <is>
          <t>56</t>
        </is>
      </c>
      <c r="F1704" t="inlineStr">
        <is>
          <t>0094</t>
        </is>
      </c>
      <c r="G1704" t="inlineStr">
        <is>
          <t>5317141982</t>
        </is>
      </c>
      <c r="H1704" t="n">
        <v>479.0</v>
      </c>
      <c r="I1704" t="n">
        <v>456.19</v>
      </c>
      <c r="J1704" t="n">
        <v>419.05</v>
      </c>
      <c r="K1704" t="inlineStr">
        <is>
          <t>sale</t>
        </is>
      </c>
      <c r="L1704" t="inlineStr">
        <is>
          <t/>
        </is>
      </c>
      <c r="M1704" t="inlineStr">
        <is>
          <t/>
        </is>
      </c>
      <c r="N1704" t="n">
        <v>0.0</v>
      </c>
      <c r="O1704" t="n">
        <v>0.0</v>
      </c>
      <c r="P1704" t="n">
        <v>355.55</v>
      </c>
      <c r="Q1704" t="n">
        <v>355.54</v>
      </c>
      <c r="R1704" t="n">
        <v>37.14</v>
      </c>
      <c r="S1704" t="n">
        <v>37.14</v>
      </c>
      <c r="T1704" t="n">
        <v>4.56</v>
      </c>
      <c r="U1704" t="n">
        <v>4.56</v>
      </c>
      <c r="V1704" t="n">
        <v>75.43</v>
      </c>
      <c r="W1704" t="n">
        <v>75.43</v>
      </c>
      <c r="X1704" t="n">
        <v>5.99</v>
      </c>
      <c r="Y1704" t="n">
        <v>5.99</v>
      </c>
      <c r="Z1704" t="n">
        <v>14.66</v>
      </c>
      <c r="AA1704" t="n">
        <v>14.66</v>
      </c>
      <c r="AB1704" t="n">
        <v>22.82</v>
      </c>
      <c r="AC1704" t="n">
        <v>22.81</v>
      </c>
      <c r="AD1704" t="n">
        <v>22.810000000000002</v>
      </c>
      <c r="AE1704" t="n">
        <v>0.009999999999990905</v>
      </c>
      <c r="AF1704" t="n">
        <v>0.0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0.010000000000001563</v>
      </c>
      <c r="AL1704" t="inlineStr">
        <is>
          <t>unreconciled</t>
        </is>
      </c>
      <c r="AM1704" t="inlineStr">
        <is>
          <t>Order Amount Mismatch (POS&gt;3PO)</t>
        </is>
      </c>
      <c r="AN1704" t="n">
        <v>22.81</v>
      </c>
      <c r="AO1704" t="n">
        <f>ROUND(P1704*100/H1704,2)</f>
        <v>0.0</v>
      </c>
      <c r="AP1704" t="n">
        <f>ROUND(Q1704*100/I1704,2)</f>
        <v>0.0</v>
      </c>
      <c r="AQ1704"/>
      <c r="AR1704"/>
      <c r="AS1704" t="n">
        <v>0.0</v>
      </c>
    </row>
    <row r="1705">
      <c r="A1705" s="1" t="n">
        <v>45235.0</v>
      </c>
      <c r="B1705" s="2" t="n">
        <v>45235.9119212963</v>
      </c>
      <c r="C1705" t="inlineStr">
        <is>
          <t>3140023012059888</t>
        </is>
      </c>
      <c r="D1705" t="inlineStr">
        <is>
          <t>POS0012</t>
        </is>
      </c>
      <c r="E1705" t="inlineStr">
        <is>
          <t>80</t>
        </is>
      </c>
      <c r="F1705" t="inlineStr">
        <is>
          <t>0023</t>
        </is>
      </c>
      <c r="G1705" t="inlineStr">
        <is>
          <t>5317150010</t>
        </is>
      </c>
      <c r="H1705" t="n">
        <v>334.0</v>
      </c>
      <c r="I1705" t="n">
        <v>318.09</v>
      </c>
      <c r="J1705" t="n">
        <v>280.95</v>
      </c>
      <c r="K1705" t="inlineStr">
        <is>
          <t>sale</t>
        </is>
      </c>
      <c r="L1705" t="inlineStr">
        <is>
          <t/>
        </is>
      </c>
      <c r="M1705" t="inlineStr">
        <is>
          <t/>
        </is>
      </c>
      <c r="N1705" t="n">
        <v>0.0</v>
      </c>
      <c r="O1705" t="n">
        <v>0.0</v>
      </c>
      <c r="P1705" t="n">
        <v>250.32</v>
      </c>
      <c r="Q1705" t="n">
        <v>250.32</v>
      </c>
      <c r="R1705" t="n">
        <v>37.14</v>
      </c>
      <c r="S1705" t="n">
        <v>37.14</v>
      </c>
      <c r="T1705" t="n">
        <v>3.18</v>
      </c>
      <c r="U1705" t="n">
        <v>3.18</v>
      </c>
      <c r="V1705" t="n">
        <v>50.57</v>
      </c>
      <c r="W1705" t="n">
        <v>50.57</v>
      </c>
      <c r="X1705" t="n">
        <v>4.17</v>
      </c>
      <c r="Y1705" t="n">
        <v>4.18</v>
      </c>
      <c r="Z1705" t="n">
        <v>9.85</v>
      </c>
      <c r="AA1705" t="n">
        <v>9.85</v>
      </c>
      <c r="AB1705" t="n">
        <v>15.9</v>
      </c>
      <c r="AC1705" t="n">
        <v>15.91</v>
      </c>
      <c r="AD1705" t="n">
        <v>15.910000000000025</v>
      </c>
      <c r="AE1705" t="n">
        <v>0.0</v>
      </c>
      <c r="AF1705" t="n">
        <v>0.0</v>
      </c>
      <c r="AG1705" t="n">
        <v>0.0</v>
      </c>
      <c r="AH1705" t="n">
        <v>0.0</v>
      </c>
      <c r="AI1705" t="n">
        <v>-0.009999999999999787</v>
      </c>
      <c r="AJ1705" t="n">
        <v>0.0</v>
      </c>
      <c r="AK1705" t="n">
        <v>-0.009999999999999787</v>
      </c>
      <c r="AL1705" t="inlineStr">
        <is>
          <t>unreconciled</t>
        </is>
      </c>
      <c r="AM1705" t="inlineStr">
        <is>
          <t>Order Amount Mismatch (POS&gt;3PO)</t>
        </is>
      </c>
      <c r="AN1705" t="n">
        <v>15.91</v>
      </c>
      <c r="AO1705" t="n">
        <f>ROUND(P1705*100/H1705,2)</f>
        <v>0.0</v>
      </c>
      <c r="AP1705" t="n">
        <f>ROUND(Q1705*100/I1705,2)</f>
        <v>0.0</v>
      </c>
      <c r="AQ1705"/>
      <c r="AR1705"/>
      <c r="AS1705" t="n">
        <v>0.0</v>
      </c>
    </row>
    <row r="1706">
      <c r="A1706" s="1" t="n">
        <v>45234.0</v>
      </c>
      <c r="B1706" s="2" t="n">
        <v>45234.94118055556</v>
      </c>
      <c r="C1706" t="inlineStr">
        <is>
          <t>3140094012085824</t>
        </is>
      </c>
      <c r="D1706" t="inlineStr">
        <is>
          <t>POS0012</t>
        </is>
      </c>
      <c r="E1706" t="inlineStr">
        <is>
          <t>39</t>
        </is>
      </c>
      <c r="F1706" t="inlineStr">
        <is>
          <t>0094</t>
        </is>
      </c>
      <c r="G1706" t="inlineStr">
        <is>
          <t>5317154433</t>
        </is>
      </c>
      <c r="H1706" t="n">
        <v>159.0</v>
      </c>
      <c r="I1706" t="n">
        <v>151.43</v>
      </c>
      <c r="J1706" t="n">
        <v>114.29</v>
      </c>
      <c r="K1706" t="inlineStr">
        <is>
          <t>sale</t>
        </is>
      </c>
      <c r="L1706" t="inlineStr">
        <is>
          <t/>
        </is>
      </c>
      <c r="M1706" t="inlineStr">
        <is>
          <t/>
        </is>
      </c>
      <c r="N1706" t="n">
        <v>0.0</v>
      </c>
      <c r="O1706" t="n">
        <v>0.0</v>
      </c>
      <c r="P1706" t="n">
        <v>123.3</v>
      </c>
      <c r="Q1706" t="n">
        <v>123.29</v>
      </c>
      <c r="R1706" t="n">
        <v>37.14</v>
      </c>
      <c r="S1706" t="n">
        <v>37.14</v>
      </c>
      <c r="T1706" t="n">
        <v>1.51</v>
      </c>
      <c r="U1706" t="n">
        <v>1.51</v>
      </c>
      <c r="V1706" t="n">
        <v>20.57</v>
      </c>
      <c r="W1706" t="n">
        <v>20.57</v>
      </c>
      <c r="X1706" t="n">
        <v>1.99</v>
      </c>
      <c r="Y1706" t="n">
        <v>1.99</v>
      </c>
      <c r="Z1706" t="n">
        <v>4.06</v>
      </c>
      <c r="AA1706" t="n">
        <v>4.06</v>
      </c>
      <c r="AB1706" t="n">
        <v>7.58</v>
      </c>
      <c r="AC1706" t="n">
        <v>7.57</v>
      </c>
      <c r="AD1706" t="n">
        <v>7.569999999999993</v>
      </c>
      <c r="AE1706" t="n">
        <v>0.009999999999990905</v>
      </c>
      <c r="AF1706" t="n">
        <v>0.0</v>
      </c>
      <c r="AG1706" t="n">
        <v>0.0</v>
      </c>
      <c r="AH1706" t="n">
        <v>0.0</v>
      </c>
      <c r="AI1706" t="n">
        <v>0.0</v>
      </c>
      <c r="AJ1706" t="n">
        <v>0.0</v>
      </c>
      <c r="AK1706" t="n">
        <v>0.009999999999999787</v>
      </c>
      <c r="AL1706" t="inlineStr">
        <is>
          <t>unreconciled</t>
        </is>
      </c>
      <c r="AM1706" t="inlineStr">
        <is>
          <t>Order Amount Mismatch (POS&gt;3PO)</t>
        </is>
      </c>
      <c r="AN1706" t="n">
        <v>7.57</v>
      </c>
      <c r="AO1706" t="n">
        <f>ROUND(P1706*100/H1706,2)</f>
        <v>0.0</v>
      </c>
      <c r="AP1706" t="n">
        <f>ROUND(Q1706*100/I1706,2)</f>
        <v>0.0</v>
      </c>
      <c r="AQ1706"/>
      <c r="AR1706"/>
      <c r="AS1706" t="n">
        <v>0.0</v>
      </c>
    </row>
    <row r="1707">
      <c r="A1707" s="1" t="n">
        <v>45234.0</v>
      </c>
      <c r="B1707" s="2" t="n">
        <v>45235.008888888886</v>
      </c>
      <c r="C1707" t="inlineStr">
        <is>
          <t>3140094012085889</t>
        </is>
      </c>
      <c r="D1707" t="inlineStr">
        <is>
          <t>POS0012</t>
        </is>
      </c>
      <c r="E1707" t="inlineStr">
        <is>
          <t>04</t>
        </is>
      </c>
      <c r="F1707" t="inlineStr">
        <is>
          <t>0094</t>
        </is>
      </c>
      <c r="G1707" t="inlineStr">
        <is>
          <t>5317157501</t>
        </is>
      </c>
      <c r="H1707" t="n">
        <v>638.0</v>
      </c>
      <c r="I1707" t="n">
        <v>607.63</v>
      </c>
      <c r="J1707" t="n">
        <v>570.49</v>
      </c>
      <c r="K1707" t="inlineStr">
        <is>
          <t>sale</t>
        </is>
      </c>
      <c r="L1707" t="inlineStr">
        <is>
          <t/>
        </is>
      </c>
      <c r="M1707" t="inlineStr">
        <is>
          <t/>
        </is>
      </c>
      <c r="N1707" t="n">
        <v>0.0</v>
      </c>
      <c r="O1707" t="n">
        <v>0.0</v>
      </c>
      <c r="P1707" t="n">
        <v>470.96</v>
      </c>
      <c r="Q1707" t="n">
        <v>470.94</v>
      </c>
      <c r="R1707" t="n">
        <v>37.14</v>
      </c>
      <c r="S1707" t="n">
        <v>37.14</v>
      </c>
      <c r="T1707" t="n">
        <v>6.08</v>
      </c>
      <c r="U1707" t="n">
        <v>6.08</v>
      </c>
      <c r="V1707" t="n">
        <v>102.69</v>
      </c>
      <c r="W1707" t="n">
        <v>102.69</v>
      </c>
      <c r="X1707" t="n">
        <v>7.98</v>
      </c>
      <c r="Y1707" t="n">
        <v>7.98</v>
      </c>
      <c r="Z1707" t="n">
        <v>19.92</v>
      </c>
      <c r="AA1707" t="n">
        <v>19.92</v>
      </c>
      <c r="AB1707" t="n">
        <v>30.38</v>
      </c>
      <c r="AC1707" t="n">
        <v>30.38</v>
      </c>
      <c r="AD1707" t="n">
        <v>30.370000000000005</v>
      </c>
      <c r="AE1707" t="n">
        <v>0.01999999999998181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0.0</v>
      </c>
      <c r="AL1707" t="inlineStr">
        <is>
          <t>unreconciled</t>
        </is>
      </c>
      <c r="AM1707" t="inlineStr">
        <is>
          <t>Order Amount Mismatch (POS&gt;3PO)</t>
        </is>
      </c>
      <c r="AN1707" t="n">
        <v>30.37</v>
      </c>
      <c r="AO1707" t="n">
        <f>ROUND(P1707*100/H1707,2)</f>
        <v>0.0</v>
      </c>
      <c r="AP1707" t="n">
        <f>ROUND(Q1707*100/I1707,2)</f>
        <v>0.0</v>
      </c>
      <c r="AQ1707"/>
      <c r="AR1707"/>
      <c r="AS1707" t="n">
        <v>0.0</v>
      </c>
    </row>
    <row r="1708">
      <c r="A1708" s="1" t="n">
        <v>45235.0</v>
      </c>
      <c r="B1708" s="2" t="n">
        <v>45235.82666666667</v>
      </c>
      <c r="C1708" t="inlineStr">
        <is>
          <t>3140094012086229</t>
        </is>
      </c>
      <c r="D1708" t="inlineStr">
        <is>
          <t>POS0012</t>
        </is>
      </c>
      <c r="E1708" t="inlineStr">
        <is>
          <t>44</t>
        </is>
      </c>
      <c r="F1708" t="inlineStr">
        <is>
          <t>0094</t>
        </is>
      </c>
      <c r="G1708" t="inlineStr">
        <is>
          <t>5317168743</t>
        </is>
      </c>
      <c r="H1708" t="n">
        <v>1156.0</v>
      </c>
      <c r="I1708" t="n">
        <v>1100.96</v>
      </c>
      <c r="J1708" t="n">
        <v>1063.82</v>
      </c>
      <c r="K1708" t="inlineStr">
        <is>
          <t>sale</t>
        </is>
      </c>
      <c r="L1708" t="inlineStr">
        <is>
          <t/>
        </is>
      </c>
      <c r="M1708" t="inlineStr">
        <is>
          <t/>
        </is>
      </c>
      <c r="N1708" t="n">
        <v>0.0</v>
      </c>
      <c r="O1708" t="n">
        <v>0.0</v>
      </c>
      <c r="P1708" t="n">
        <v>846.94</v>
      </c>
      <c r="Q1708" t="n">
        <v>846.93</v>
      </c>
      <c r="R1708" t="n">
        <v>37.14</v>
      </c>
      <c r="S1708" t="n">
        <v>37.14</v>
      </c>
      <c r="T1708" t="n">
        <v>11.01</v>
      </c>
      <c r="U1708" t="n">
        <v>11.01</v>
      </c>
      <c r="V1708" t="n">
        <v>191.49</v>
      </c>
      <c r="W1708" t="n">
        <v>191.49</v>
      </c>
      <c r="X1708" t="n">
        <v>14.45</v>
      </c>
      <c r="Y1708" t="n">
        <v>14.45</v>
      </c>
      <c r="Z1708" t="n">
        <v>37.07</v>
      </c>
      <c r="AA1708" t="n">
        <v>37.07</v>
      </c>
      <c r="AB1708" t="n">
        <v>55.04</v>
      </c>
      <c r="AC1708" t="n">
        <v>55.05</v>
      </c>
      <c r="AD1708" t="n">
        <v>55.039999999999964</v>
      </c>
      <c r="AE1708" t="n">
        <v>0.010000000000104592</v>
      </c>
      <c r="AF1708" t="n">
        <v>0.0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-0.00999999999999801</v>
      </c>
      <c r="AL1708" t="inlineStr">
        <is>
          <t>unreconciled</t>
        </is>
      </c>
      <c r="AM1708" t="inlineStr">
        <is>
          <t>Order Amount Mismatch (POS&gt;3PO)</t>
        </is>
      </c>
      <c r="AN1708" t="n">
        <v>55.04</v>
      </c>
      <c r="AO1708" t="n">
        <f>ROUND(P1708*100/H1708,2)</f>
        <v>0.0</v>
      </c>
      <c r="AP1708" t="n">
        <f>ROUND(Q1708*100/I1708,2)</f>
        <v>0.0</v>
      </c>
      <c r="AQ1708"/>
      <c r="AR1708"/>
      <c r="AS1708" t="n">
        <v>0.0</v>
      </c>
    </row>
    <row r="1709">
      <c r="A1709" s="1" t="n">
        <v>45235.0</v>
      </c>
      <c r="B1709" s="2" t="n">
        <v>45235.78711805555</v>
      </c>
      <c r="C1709" t="inlineStr">
        <is>
          <t>3140023012059819</t>
        </is>
      </c>
      <c r="D1709" t="inlineStr">
        <is>
          <t>POS0012</t>
        </is>
      </c>
      <c r="E1709" t="inlineStr">
        <is>
          <t>11</t>
        </is>
      </c>
      <c r="F1709" t="inlineStr">
        <is>
          <t>0023</t>
        </is>
      </c>
      <c r="G1709" t="inlineStr">
        <is>
          <t>5317180073</t>
        </is>
      </c>
      <c r="H1709" t="n">
        <v>500.00000000000006</v>
      </c>
      <c r="I1709" t="n">
        <v>476.18</v>
      </c>
      <c r="J1709" t="n">
        <v>439.04</v>
      </c>
      <c r="K1709" t="inlineStr">
        <is>
          <t>sale</t>
        </is>
      </c>
      <c r="L1709" t="inlineStr">
        <is>
          <t/>
        </is>
      </c>
      <c r="M1709" t="inlineStr">
        <is>
          <t/>
        </is>
      </c>
      <c r="N1709" t="n">
        <v>0.0</v>
      </c>
      <c r="O1709" t="n">
        <v>0.0</v>
      </c>
      <c r="P1709" t="n">
        <v>370.79</v>
      </c>
      <c r="Q1709" t="n">
        <v>370.8</v>
      </c>
      <c r="R1709" t="n">
        <v>37.14</v>
      </c>
      <c r="S1709" t="n">
        <v>37.14</v>
      </c>
      <c r="T1709" t="n">
        <v>4.76</v>
      </c>
      <c r="U1709" t="n">
        <v>4.76</v>
      </c>
      <c r="V1709" t="n">
        <v>79.03</v>
      </c>
      <c r="W1709" t="n">
        <v>79.03</v>
      </c>
      <c r="X1709" t="n">
        <v>6.25</v>
      </c>
      <c r="Y1709" t="n">
        <v>6.25</v>
      </c>
      <c r="Z1709" t="n">
        <v>15.35</v>
      </c>
      <c r="AA1709" t="n">
        <v>15.35</v>
      </c>
      <c r="AB1709" t="n">
        <v>23.82</v>
      </c>
      <c r="AC1709" t="n">
        <v>23.81</v>
      </c>
      <c r="AD1709" t="n">
        <v>23.82000000000005</v>
      </c>
      <c r="AE1709" t="n">
        <v>-0.009999999999990905</v>
      </c>
      <c r="AF1709" t="n">
        <v>0.0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0.010000000000001563</v>
      </c>
      <c r="AL1709" t="inlineStr">
        <is>
          <t>unreconciled</t>
        </is>
      </c>
      <c r="AM1709" t="inlineStr">
        <is>
          <t>Order Amount Mismatch (POS&gt;3PO)</t>
        </is>
      </c>
      <c r="AN1709" t="n">
        <v>23.82</v>
      </c>
      <c r="AO1709" t="n">
        <f>ROUND(P1709*100/H1709,2)</f>
        <v>0.0</v>
      </c>
      <c r="AP1709" t="n">
        <f>ROUND(Q1709*100/I1709,2)</f>
        <v>0.0</v>
      </c>
      <c r="AQ1709"/>
      <c r="AR1709"/>
      <c r="AS1709" t="n">
        <v>0.0</v>
      </c>
    </row>
    <row r="1710">
      <c r="A1710" s="1" t="n">
        <v>45235.0</v>
      </c>
      <c r="B1710" s="2" t="n">
        <v>45235.526655092595</v>
      </c>
      <c r="C1710" t="inlineStr">
        <is>
          <t>3140094012085973</t>
        </is>
      </c>
      <c r="D1710" t="inlineStr">
        <is>
          <t>POS0012</t>
        </is>
      </c>
      <c r="E1710" t="inlineStr">
        <is>
          <t>88</t>
        </is>
      </c>
      <c r="F1710" t="inlineStr">
        <is>
          <t>0094</t>
        </is>
      </c>
      <c r="G1710" t="inlineStr">
        <is>
          <t>5317204350</t>
        </is>
      </c>
      <c r="H1710" t="n">
        <v>252.0</v>
      </c>
      <c r="I1710" t="n">
        <v>240.0</v>
      </c>
      <c r="J1710" t="n">
        <v>202.86</v>
      </c>
      <c r="K1710" t="inlineStr">
        <is>
          <t>sale</t>
        </is>
      </c>
      <c r="L1710" t="inlineStr">
        <is>
          <t/>
        </is>
      </c>
      <c r="M1710" t="inlineStr">
        <is>
          <t/>
        </is>
      </c>
      <c r="N1710" t="n">
        <v>0.0</v>
      </c>
      <c r="O1710" t="n">
        <v>0.0</v>
      </c>
      <c r="P1710" t="n">
        <v>190.8</v>
      </c>
      <c r="Q1710" t="n">
        <v>190.8</v>
      </c>
      <c r="R1710" t="n">
        <v>37.14</v>
      </c>
      <c r="S1710" t="n">
        <v>37.14</v>
      </c>
      <c r="T1710" t="n">
        <v>2.4</v>
      </c>
      <c r="U1710" t="n">
        <v>2.4</v>
      </c>
      <c r="V1710" t="n">
        <v>36.51</v>
      </c>
      <c r="W1710" t="n">
        <v>36.51</v>
      </c>
      <c r="X1710" t="n">
        <v>3.15</v>
      </c>
      <c r="Y1710" t="n">
        <v>3.15</v>
      </c>
      <c r="Z1710" t="n">
        <v>7.14</v>
      </c>
      <c r="AA1710" t="n">
        <v>7.14</v>
      </c>
      <c r="AB1710" t="n">
        <v>12.0</v>
      </c>
      <c r="AC1710" t="n">
        <v>12.0</v>
      </c>
      <c r="AD1710" t="n">
        <v>12.0</v>
      </c>
      <c r="AE1710" t="n">
        <v>0.0</v>
      </c>
      <c r="AF1710" t="n">
        <v>0.0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0.0</v>
      </c>
      <c r="AL1710" t="inlineStr">
        <is>
          <t>unreconciled</t>
        </is>
      </c>
      <c r="AM1710" t="inlineStr">
        <is>
          <t>Order Amount Mismatch (POS&gt;3PO)</t>
        </is>
      </c>
      <c r="AN1710" t="n">
        <v>12.0</v>
      </c>
      <c r="AO1710" t="n">
        <f>ROUND(P1710*100/H1710,2)</f>
        <v>0.0</v>
      </c>
      <c r="AP1710" t="n">
        <f>ROUND(Q1710*100/I1710,2)</f>
        <v>0.0</v>
      </c>
      <c r="AQ1710"/>
      <c r="AR1710"/>
      <c r="AS1710" t="n">
        <v>0.0</v>
      </c>
    </row>
    <row r="1711">
      <c r="A1711" s="1" t="n">
        <v>45234.0</v>
      </c>
      <c r="B1711" s="2" t="n">
        <v>45235.00554398148</v>
      </c>
      <c r="C1711" t="inlineStr">
        <is>
          <t>3140094012085880</t>
        </is>
      </c>
      <c r="D1711" t="inlineStr">
        <is>
          <t>POS0012</t>
        </is>
      </c>
      <c r="E1711" t="inlineStr">
        <is>
          <t>95</t>
        </is>
      </c>
      <c r="F1711" t="inlineStr">
        <is>
          <t>0094</t>
        </is>
      </c>
      <c r="G1711" t="inlineStr">
        <is>
          <t>5317223434</t>
        </is>
      </c>
      <c r="H1711" t="n">
        <v>536.0</v>
      </c>
      <c r="I1711" t="n">
        <v>510.47</v>
      </c>
      <c r="J1711" t="n">
        <v>473.33</v>
      </c>
      <c r="K1711" t="inlineStr">
        <is>
          <t>sale</t>
        </is>
      </c>
      <c r="L1711" t="inlineStr">
        <is>
          <t/>
        </is>
      </c>
      <c r="M1711" t="inlineStr">
        <is>
          <t/>
        </is>
      </c>
      <c r="N1711" t="n">
        <v>0.0</v>
      </c>
      <c r="O1711" t="n">
        <v>0.0</v>
      </c>
      <c r="P1711" t="n">
        <v>396.93</v>
      </c>
      <c r="Q1711" t="n">
        <v>396.91</v>
      </c>
      <c r="R1711" t="n">
        <v>37.14</v>
      </c>
      <c r="S1711" t="n">
        <v>37.14</v>
      </c>
      <c r="T1711" t="n">
        <v>5.1</v>
      </c>
      <c r="U1711" t="n">
        <v>5.1</v>
      </c>
      <c r="V1711" t="n">
        <v>85.2</v>
      </c>
      <c r="W1711" t="n">
        <v>85.2</v>
      </c>
      <c r="X1711" t="n">
        <v>6.7</v>
      </c>
      <c r="Y1711" t="n">
        <v>6.7</v>
      </c>
      <c r="Z1711" t="n">
        <v>16.54</v>
      </c>
      <c r="AA1711" t="n">
        <v>16.55</v>
      </c>
      <c r="AB1711" t="n">
        <v>25.52</v>
      </c>
      <c r="AC1711" t="n">
        <v>25.53</v>
      </c>
      <c r="AD1711" t="n">
        <v>25.529999999999973</v>
      </c>
      <c r="AE1711" t="n">
        <v>0.01999999999998181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-0.010000000000001563</v>
      </c>
      <c r="AK1711" t="n">
        <v>-0.010000000000001563</v>
      </c>
      <c r="AL1711" t="inlineStr">
        <is>
          <t>unreconciled</t>
        </is>
      </c>
      <c r="AM1711" t="inlineStr">
        <is>
          <t>Order Amount Mismatch (POS&gt;3PO)</t>
        </is>
      </c>
      <c r="AN1711" t="n">
        <v>25.53</v>
      </c>
      <c r="AO1711" t="n">
        <f>ROUND(P1711*100/H1711,2)</f>
        <v>0.0</v>
      </c>
      <c r="AP1711" t="n">
        <f>ROUND(Q1711*100/I1711,2)</f>
        <v>0.0</v>
      </c>
      <c r="AQ1711"/>
      <c r="AR1711"/>
      <c r="AS1711" t="n">
        <v>0.0</v>
      </c>
    </row>
    <row r="1712">
      <c r="A1712" s="1" t="n">
        <v>45234.0</v>
      </c>
      <c r="B1712" s="2" t="n">
        <v>45234.98569444445</v>
      </c>
      <c r="C1712" t="inlineStr">
        <is>
          <t>3140094012085862</t>
        </is>
      </c>
      <c r="D1712" t="inlineStr">
        <is>
          <t>POS0012</t>
        </is>
      </c>
      <c r="E1712" t="inlineStr">
        <is>
          <t>77</t>
        </is>
      </c>
      <c r="F1712" t="inlineStr">
        <is>
          <t>0094</t>
        </is>
      </c>
      <c r="G1712" t="inlineStr">
        <is>
          <t>5317239865</t>
        </is>
      </c>
      <c r="H1712" t="n">
        <v>401.0</v>
      </c>
      <c r="I1712" t="n">
        <v>381.9</v>
      </c>
      <c r="J1712" t="n">
        <v>344.76</v>
      </c>
      <c r="K1712" t="inlineStr">
        <is>
          <t>sale</t>
        </is>
      </c>
      <c r="L1712" t="inlineStr">
        <is>
          <t/>
        </is>
      </c>
      <c r="M1712" t="inlineStr">
        <is>
          <t/>
        </is>
      </c>
      <c r="N1712" t="n">
        <v>0.0</v>
      </c>
      <c r="O1712" t="n">
        <v>0.0</v>
      </c>
      <c r="P1712" t="n">
        <v>298.94</v>
      </c>
      <c r="Q1712" t="n">
        <v>298.94</v>
      </c>
      <c r="R1712" t="n">
        <v>37.14</v>
      </c>
      <c r="S1712" t="n">
        <v>37.14</v>
      </c>
      <c r="T1712" t="n">
        <v>3.82</v>
      </c>
      <c r="U1712" t="n">
        <v>3.82</v>
      </c>
      <c r="V1712" t="n">
        <v>62.06</v>
      </c>
      <c r="W1712" t="n">
        <v>62.06</v>
      </c>
      <c r="X1712" t="n">
        <v>5.01</v>
      </c>
      <c r="Y1712" t="n">
        <v>5.01</v>
      </c>
      <c r="Z1712" t="n">
        <v>12.07</v>
      </c>
      <c r="AA1712" t="n">
        <v>12.07</v>
      </c>
      <c r="AB1712" t="n">
        <v>19.1</v>
      </c>
      <c r="AC1712" t="n">
        <v>19.1</v>
      </c>
      <c r="AD1712" t="n">
        <v>19.100000000000023</v>
      </c>
      <c r="AE1712" t="n">
        <v>0.0</v>
      </c>
      <c r="AF1712" t="n">
        <v>0.0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0.0</v>
      </c>
      <c r="AL1712" t="inlineStr">
        <is>
          <t>unreconciled</t>
        </is>
      </c>
      <c r="AM1712" t="inlineStr">
        <is>
          <t>Order Amount Mismatch (POS&gt;3PO)</t>
        </is>
      </c>
      <c r="AN1712" t="n">
        <v>19.1</v>
      </c>
      <c r="AO1712" t="n">
        <f>ROUND(P1712*100/H1712,2)</f>
        <v>0.0</v>
      </c>
      <c r="AP1712" t="n">
        <f>ROUND(Q1712*100/I1712,2)</f>
        <v>0.0</v>
      </c>
      <c r="AQ1712"/>
      <c r="AR1712"/>
      <c r="AS1712" t="n">
        <v>0.0</v>
      </c>
    </row>
    <row r="1713">
      <c r="A1713" s="1" t="n">
        <v>45234.0</v>
      </c>
      <c r="B1713" s="2" t="n">
        <v>45234.95851851852</v>
      </c>
      <c r="C1713" t="inlineStr">
        <is>
          <t>3140023012059673</t>
        </is>
      </c>
      <c r="D1713" t="inlineStr">
        <is>
          <t>POS0012</t>
        </is>
      </c>
      <c r="E1713" t="inlineStr">
        <is>
          <t>65</t>
        </is>
      </c>
      <c r="F1713" t="inlineStr">
        <is>
          <t>0023</t>
        </is>
      </c>
      <c r="G1713" t="inlineStr">
        <is>
          <t>5317244442</t>
        </is>
      </c>
      <c r="H1713" t="n">
        <v>316.0</v>
      </c>
      <c r="I1713" t="n">
        <v>300.94</v>
      </c>
      <c r="J1713" t="n">
        <v>263.8</v>
      </c>
      <c r="K1713" t="inlineStr">
        <is>
          <t>sale</t>
        </is>
      </c>
      <c r="L1713" t="inlineStr">
        <is>
          <t/>
        </is>
      </c>
      <c r="M1713" t="inlineStr">
        <is>
          <t/>
        </is>
      </c>
      <c r="N1713" t="n">
        <v>0.0</v>
      </c>
      <c r="O1713" t="n">
        <v>0.0</v>
      </c>
      <c r="P1713" t="n">
        <v>237.24</v>
      </c>
      <c r="Q1713" t="n">
        <v>237.23</v>
      </c>
      <c r="R1713" t="n">
        <v>37.14</v>
      </c>
      <c r="S1713" t="n">
        <v>37.14</v>
      </c>
      <c r="T1713" t="n">
        <v>3.01</v>
      </c>
      <c r="U1713" t="n">
        <v>3.01</v>
      </c>
      <c r="V1713" t="n">
        <v>47.48</v>
      </c>
      <c r="W1713" t="n">
        <v>47.48</v>
      </c>
      <c r="X1713" t="n">
        <v>3.95</v>
      </c>
      <c r="Y1713" t="n">
        <v>3.95</v>
      </c>
      <c r="Z1713" t="n">
        <v>9.26</v>
      </c>
      <c r="AA1713" t="n">
        <v>9.26</v>
      </c>
      <c r="AB1713" t="n">
        <v>15.04</v>
      </c>
      <c r="AC1713" t="n">
        <v>15.05</v>
      </c>
      <c r="AD1713" t="n">
        <v>15.060000000000002</v>
      </c>
      <c r="AE1713" t="n">
        <v>0.010000000000019327</v>
      </c>
      <c r="AF1713" t="n">
        <v>0.0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-0.010000000000001563</v>
      </c>
      <c r="AL1713" t="inlineStr">
        <is>
          <t>unreconciled</t>
        </is>
      </c>
      <c r="AM1713" t="inlineStr">
        <is>
          <t>Order Amount Mismatch (POS&gt;3PO)</t>
        </is>
      </c>
      <c r="AN1713" t="n">
        <v>15.06</v>
      </c>
      <c r="AO1713" t="n">
        <f>ROUND(P1713*100/H1713,2)</f>
        <v>0.0</v>
      </c>
      <c r="AP1713" t="n">
        <f>ROUND(Q1713*100/I1713,2)</f>
        <v>0.0</v>
      </c>
      <c r="AQ1713"/>
      <c r="AR1713"/>
      <c r="AS1713" t="n">
        <v>0.0</v>
      </c>
    </row>
    <row r="1714">
      <c r="A1714" s="1" t="n">
        <v>45235.0</v>
      </c>
      <c r="B1714" s="2" t="n">
        <v>45235.880428240744</v>
      </c>
      <c r="C1714" t="inlineStr">
        <is>
          <t>3140094012086298</t>
        </is>
      </c>
      <c r="D1714" t="inlineStr">
        <is>
          <t>POS0012</t>
        </is>
      </c>
      <c r="E1714" t="inlineStr">
        <is>
          <t>13</t>
        </is>
      </c>
      <c r="F1714" t="inlineStr">
        <is>
          <t>0094</t>
        </is>
      </c>
      <c r="G1714" t="inlineStr">
        <is>
          <t>5317258200</t>
        </is>
      </c>
      <c r="H1714" t="n">
        <v>256.0</v>
      </c>
      <c r="I1714" t="n">
        <v>243.81</v>
      </c>
      <c r="J1714" t="n">
        <v>206.67</v>
      </c>
      <c r="K1714" t="inlineStr">
        <is>
          <t>sale</t>
        </is>
      </c>
      <c r="L1714" t="inlineStr">
        <is>
          <t/>
        </is>
      </c>
      <c r="M1714" t="inlineStr">
        <is>
          <t/>
        </is>
      </c>
      <c r="N1714" t="n">
        <v>0.0</v>
      </c>
      <c r="O1714" t="n">
        <v>0.0</v>
      </c>
      <c r="P1714" t="n">
        <v>193.7</v>
      </c>
      <c r="Q1714" t="n">
        <v>193.68</v>
      </c>
      <c r="R1714" t="n">
        <v>37.14</v>
      </c>
      <c r="S1714" t="n">
        <v>37.14</v>
      </c>
      <c r="T1714" t="n">
        <v>2.44</v>
      </c>
      <c r="U1714" t="n">
        <v>2.44</v>
      </c>
      <c r="V1714" t="n">
        <v>37.2</v>
      </c>
      <c r="W1714" t="n">
        <v>37.2</v>
      </c>
      <c r="X1714" t="n">
        <v>3.2</v>
      </c>
      <c r="Y1714" t="n">
        <v>3.2</v>
      </c>
      <c r="Z1714" t="n">
        <v>7.27</v>
      </c>
      <c r="AA1714" t="n">
        <v>7.28</v>
      </c>
      <c r="AB1714" t="n">
        <v>12.2</v>
      </c>
      <c r="AC1714" t="n">
        <v>12.19</v>
      </c>
      <c r="AD1714" t="n">
        <v>12.189999999999998</v>
      </c>
      <c r="AE1714" t="n">
        <v>0.01999999999998181</v>
      </c>
      <c r="AF1714" t="n">
        <v>0.0</v>
      </c>
      <c r="AG1714" t="n">
        <v>0.0</v>
      </c>
      <c r="AH1714" t="n">
        <v>0.0</v>
      </c>
      <c r="AI1714" t="n">
        <v>0.0</v>
      </c>
      <c r="AJ1714" t="n">
        <v>-0.010000000000000675</v>
      </c>
      <c r="AK1714" t="n">
        <v>0.009999999999999787</v>
      </c>
      <c r="AL1714" t="inlineStr">
        <is>
          <t>unreconciled</t>
        </is>
      </c>
      <c r="AM1714" t="inlineStr">
        <is>
          <t>Order Amount Mismatch (POS&gt;3PO)</t>
        </is>
      </c>
      <c r="AN1714" t="n">
        <v>12.19</v>
      </c>
      <c r="AO1714" t="n">
        <f>ROUND(P1714*100/H1714,2)</f>
        <v>0.0</v>
      </c>
      <c r="AP1714" t="n">
        <f>ROUND(Q1714*100/I1714,2)</f>
        <v>0.0</v>
      </c>
      <c r="AQ1714"/>
      <c r="AR1714"/>
      <c r="AS1714" t="n">
        <v>0.0</v>
      </c>
    </row>
    <row r="1715">
      <c r="A1715" s="1" t="n">
        <v>45234.0</v>
      </c>
      <c r="B1715" s="2" t="n">
        <v>45234.905752314815</v>
      </c>
      <c r="C1715" t="inlineStr">
        <is>
          <t>3140023012059642</t>
        </is>
      </c>
      <c r="D1715" t="inlineStr">
        <is>
          <t>POS0012</t>
        </is>
      </c>
      <c r="E1715" t="inlineStr">
        <is>
          <t>34</t>
        </is>
      </c>
      <c r="F1715" t="inlineStr">
        <is>
          <t>0023</t>
        </is>
      </c>
      <c r="G1715" t="inlineStr">
        <is>
          <t>5317264991</t>
        </is>
      </c>
      <c r="H1715" t="n">
        <v>335.0</v>
      </c>
      <c r="I1715" t="n">
        <v>319.04</v>
      </c>
      <c r="J1715" t="n">
        <v>281.9</v>
      </c>
      <c r="K1715" t="inlineStr">
        <is>
          <t>sale</t>
        </is>
      </c>
      <c r="L1715" t="inlineStr">
        <is>
          <t/>
        </is>
      </c>
      <c r="M1715" t="inlineStr">
        <is>
          <t/>
        </is>
      </c>
      <c r="N1715" t="n">
        <v>0.0</v>
      </c>
      <c r="O1715" t="n">
        <v>0.0</v>
      </c>
      <c r="P1715" t="n">
        <v>251.03</v>
      </c>
      <c r="Q1715" t="n">
        <v>251.03</v>
      </c>
      <c r="R1715" t="n">
        <v>37.14</v>
      </c>
      <c r="S1715" t="n">
        <v>37.14</v>
      </c>
      <c r="T1715" t="n">
        <v>3.19</v>
      </c>
      <c r="U1715" t="n">
        <v>3.19</v>
      </c>
      <c r="V1715" t="n">
        <v>50.74</v>
      </c>
      <c r="W1715" t="n">
        <v>50.74</v>
      </c>
      <c r="X1715" t="n">
        <v>4.19</v>
      </c>
      <c r="Y1715" t="n">
        <v>4.19</v>
      </c>
      <c r="Z1715" t="n">
        <v>9.89</v>
      </c>
      <c r="AA1715" t="n">
        <v>9.88</v>
      </c>
      <c r="AB1715" t="n">
        <v>15.96</v>
      </c>
      <c r="AC1715" t="n">
        <v>15.95</v>
      </c>
      <c r="AD1715" t="n">
        <v>15.95999999999998</v>
      </c>
      <c r="AE1715" t="n">
        <v>0.0</v>
      </c>
      <c r="AF1715" t="n">
        <v>0.0</v>
      </c>
      <c r="AG1715" t="n">
        <v>0.0</v>
      </c>
      <c r="AH1715" t="n">
        <v>0.0</v>
      </c>
      <c r="AI1715" t="n">
        <v>0.0</v>
      </c>
      <c r="AJ1715" t="n">
        <v>0.009999999999999787</v>
      </c>
      <c r="AK1715" t="n">
        <v>0.010000000000001563</v>
      </c>
      <c r="AL1715" t="inlineStr">
        <is>
          <t>unreconciled</t>
        </is>
      </c>
      <c r="AM1715" t="inlineStr">
        <is>
          <t>Order Amount Mismatch (POS&gt;3PO)</t>
        </is>
      </c>
      <c r="AN1715" t="n">
        <v>15.96</v>
      </c>
      <c r="AO1715" t="n">
        <f>ROUND(P1715*100/H1715,2)</f>
        <v>0.0</v>
      </c>
      <c r="AP1715" t="n">
        <f>ROUND(Q1715*100/I1715,2)</f>
        <v>0.0</v>
      </c>
      <c r="AQ1715"/>
      <c r="AR1715"/>
      <c r="AS1715" t="n">
        <v>0.0</v>
      </c>
    </row>
    <row r="1716">
      <c r="A1716" s="1" t="n">
        <v>45235.0</v>
      </c>
      <c r="B1716" s="2" t="n">
        <v>45235.90513888889</v>
      </c>
      <c r="C1716" t="inlineStr">
        <is>
          <t>3140094012086322</t>
        </is>
      </c>
      <c r="D1716" t="inlineStr">
        <is>
          <t>POS0012</t>
        </is>
      </c>
      <c r="E1716" t="inlineStr">
        <is>
          <t>37</t>
        </is>
      </c>
      <c r="F1716" t="inlineStr">
        <is>
          <t>0094</t>
        </is>
      </c>
      <c r="G1716" t="inlineStr">
        <is>
          <t>5317269635</t>
        </is>
      </c>
      <c r="H1716" t="n">
        <v>412.0</v>
      </c>
      <c r="I1716" t="n">
        <v>392.38</v>
      </c>
      <c r="J1716" t="n">
        <v>355.24</v>
      </c>
      <c r="K1716" t="inlineStr">
        <is>
          <t>sale</t>
        </is>
      </c>
      <c r="L1716" t="inlineStr">
        <is>
          <t/>
        </is>
      </c>
      <c r="M1716" t="inlineStr">
        <is>
          <t/>
        </is>
      </c>
      <c r="N1716" t="n">
        <v>0.0</v>
      </c>
      <c r="O1716" t="n">
        <v>0.0</v>
      </c>
      <c r="P1716" t="n">
        <v>306.93</v>
      </c>
      <c r="Q1716" t="n">
        <v>306.93</v>
      </c>
      <c r="R1716" t="n">
        <v>37.14</v>
      </c>
      <c r="S1716" t="n">
        <v>37.14</v>
      </c>
      <c r="T1716" t="n">
        <v>3.92</v>
      </c>
      <c r="U1716" t="n">
        <v>3.92</v>
      </c>
      <c r="V1716" t="n">
        <v>63.94</v>
      </c>
      <c r="W1716" t="n">
        <v>63.94</v>
      </c>
      <c r="X1716" t="n">
        <v>5.15</v>
      </c>
      <c r="Y1716" t="n">
        <v>5.15</v>
      </c>
      <c r="Z1716" t="n">
        <v>12.44</v>
      </c>
      <c r="AA1716" t="n">
        <v>12.44</v>
      </c>
      <c r="AB1716" t="n">
        <v>19.62</v>
      </c>
      <c r="AC1716" t="n">
        <v>19.62</v>
      </c>
      <c r="AD1716" t="n">
        <v>19.620000000000005</v>
      </c>
      <c r="AE1716" t="n">
        <v>0.0</v>
      </c>
      <c r="AF1716" t="n">
        <v>0.0</v>
      </c>
      <c r="AG1716" t="n">
        <v>0.0</v>
      </c>
      <c r="AH1716" t="n">
        <v>0.0</v>
      </c>
      <c r="AI1716" t="n">
        <v>0.0</v>
      </c>
      <c r="AJ1716" t="n">
        <v>0.0</v>
      </c>
      <c r="AK1716" t="n">
        <v>0.0</v>
      </c>
      <c r="AL1716" t="inlineStr">
        <is>
          <t>unreconciled</t>
        </is>
      </c>
      <c r="AM1716" t="inlineStr">
        <is>
          <t>Order Amount Mismatch (POS&gt;3PO)</t>
        </is>
      </c>
      <c r="AN1716" t="n">
        <v>19.62</v>
      </c>
      <c r="AO1716" t="n">
        <f>ROUND(P1716*100/H1716,2)</f>
        <v>0.0</v>
      </c>
      <c r="AP1716" t="n">
        <f>ROUND(Q1716*100/I1716,2)</f>
        <v>0.0</v>
      </c>
      <c r="AQ1716"/>
      <c r="AR1716"/>
      <c r="AS1716" t="n">
        <v>0.0</v>
      </c>
    </row>
    <row r="1717">
      <c r="A1717" s="1" t="n">
        <v>45235.0</v>
      </c>
      <c r="B1717" s="2" t="n">
        <v>45235.415138888886</v>
      </c>
      <c r="C1717" t="inlineStr">
        <is>
          <t>3140023012059731</t>
        </is>
      </c>
      <c r="D1717" t="inlineStr">
        <is>
          <t>POS0012</t>
        </is>
      </c>
      <c r="E1717" t="inlineStr">
        <is>
          <t>23</t>
        </is>
      </c>
      <c r="F1717" t="inlineStr">
        <is>
          <t>0023</t>
        </is>
      </c>
      <c r="G1717" t="inlineStr">
        <is>
          <t>5317270486</t>
        </is>
      </c>
      <c r="H1717" t="n">
        <v>443.0</v>
      </c>
      <c r="I1717" t="n">
        <v>421.9</v>
      </c>
      <c r="J1717" t="n">
        <v>384.76</v>
      </c>
      <c r="K1717" t="inlineStr">
        <is>
          <t>sale</t>
        </is>
      </c>
      <c r="L1717" t="inlineStr">
        <is>
          <t/>
        </is>
      </c>
      <c r="M1717" t="inlineStr">
        <is>
          <t/>
        </is>
      </c>
      <c r="N1717" t="n">
        <v>0.0</v>
      </c>
      <c r="O1717" t="n">
        <v>0.0</v>
      </c>
      <c r="P1717" t="n">
        <v>329.42</v>
      </c>
      <c r="Q1717" t="n">
        <v>329.41</v>
      </c>
      <c r="R1717" t="n">
        <v>37.14</v>
      </c>
      <c r="S1717" t="n">
        <v>37.14</v>
      </c>
      <c r="T1717" t="n">
        <v>4.22</v>
      </c>
      <c r="U1717" t="n">
        <v>4.22</v>
      </c>
      <c r="V1717" t="n">
        <v>69.26</v>
      </c>
      <c r="W1717" t="n">
        <v>69.26</v>
      </c>
      <c r="X1717" t="n">
        <v>5.54</v>
      </c>
      <c r="Y1717" t="n">
        <v>5.54</v>
      </c>
      <c r="Z1717" t="n">
        <v>13.46</v>
      </c>
      <c r="AA1717" t="n">
        <v>13.47</v>
      </c>
      <c r="AB1717" t="n">
        <v>21.1</v>
      </c>
      <c r="AC1717" t="n">
        <v>21.1</v>
      </c>
      <c r="AD1717" t="n">
        <v>21.100000000000023</v>
      </c>
      <c r="AE1717" t="n">
        <v>0.009999999999990905</v>
      </c>
      <c r="AF1717" t="n">
        <v>0.0</v>
      </c>
      <c r="AG1717" t="n">
        <v>0.0</v>
      </c>
      <c r="AH1717" t="n">
        <v>0.0</v>
      </c>
      <c r="AI1717" t="n">
        <v>0.0</v>
      </c>
      <c r="AJ1717" t="n">
        <v>-0.009999999999999787</v>
      </c>
      <c r="AK1717" t="n">
        <v>0.0</v>
      </c>
      <c r="AL1717" t="inlineStr">
        <is>
          <t>unreconciled</t>
        </is>
      </c>
      <c r="AM1717" t="inlineStr">
        <is>
          <t>Order Amount Mismatch (POS&gt;3PO)</t>
        </is>
      </c>
      <c r="AN1717" t="n">
        <v>21.1</v>
      </c>
      <c r="AO1717" t="n">
        <f>ROUND(P1717*100/H1717,2)</f>
        <v>0.0</v>
      </c>
      <c r="AP1717" t="n">
        <f>ROUND(Q1717*100/I1717,2)</f>
        <v>0.0</v>
      </c>
      <c r="AQ1717"/>
      <c r="AR1717"/>
      <c r="AS1717" t="n">
        <v>0.0</v>
      </c>
    </row>
    <row r="1718">
      <c r="A1718" s="1" t="n">
        <v>45235.0</v>
      </c>
      <c r="B1718" s="2" t="n">
        <v>45235.92429398148</v>
      </c>
      <c r="C1718" t="inlineStr">
        <is>
          <t>3140094012086342</t>
        </is>
      </c>
      <c r="D1718" t="inlineStr">
        <is>
          <t>POS0012</t>
        </is>
      </c>
      <c r="E1718" t="inlineStr">
        <is>
          <t>57</t>
        </is>
      </c>
      <c r="F1718" t="inlineStr">
        <is>
          <t>0094</t>
        </is>
      </c>
      <c r="G1718" t="inlineStr">
        <is>
          <t>5317290810</t>
        </is>
      </c>
      <c r="H1718" t="n">
        <v>449.0</v>
      </c>
      <c r="I1718" t="n">
        <v>427.62</v>
      </c>
      <c r="J1718" t="n">
        <v>390.48</v>
      </c>
      <c r="K1718" t="inlineStr">
        <is>
          <t>sale</t>
        </is>
      </c>
      <c r="L1718" t="inlineStr">
        <is>
          <t/>
        </is>
      </c>
      <c r="M1718" t="inlineStr">
        <is>
          <t/>
        </is>
      </c>
      <c r="N1718" t="n">
        <v>0.0</v>
      </c>
      <c r="O1718" t="n">
        <v>0.0</v>
      </c>
      <c r="P1718" t="n">
        <v>333.78</v>
      </c>
      <c r="Q1718" t="n">
        <v>333.76</v>
      </c>
      <c r="R1718" t="n">
        <v>37.14</v>
      </c>
      <c r="S1718" t="n">
        <v>37.14</v>
      </c>
      <c r="T1718" t="n">
        <v>4.28</v>
      </c>
      <c r="U1718" t="n">
        <v>4.28</v>
      </c>
      <c r="V1718" t="n">
        <v>70.29</v>
      </c>
      <c r="W1718" t="n">
        <v>70.29</v>
      </c>
      <c r="X1718" t="n">
        <v>5.61</v>
      </c>
      <c r="Y1718" t="n">
        <v>5.61</v>
      </c>
      <c r="Z1718" t="n">
        <v>13.66</v>
      </c>
      <c r="AA1718" t="n">
        <v>13.66</v>
      </c>
      <c r="AB1718" t="n">
        <v>21.38</v>
      </c>
      <c r="AC1718" t="n">
        <v>21.38</v>
      </c>
      <c r="AD1718" t="n">
        <v>21.379999999999995</v>
      </c>
      <c r="AE1718" t="n">
        <v>0.01999999999998181</v>
      </c>
      <c r="AF1718" t="n">
        <v>0.0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0.0</v>
      </c>
      <c r="AL1718" t="inlineStr">
        <is>
          <t>unreconciled</t>
        </is>
      </c>
      <c r="AM1718" t="inlineStr">
        <is>
          <t>Order Amount Mismatch (POS&gt;3PO)</t>
        </is>
      </c>
      <c r="AN1718" t="n">
        <v>21.38</v>
      </c>
      <c r="AO1718" t="n">
        <f>ROUND(P1718*100/H1718,2)</f>
        <v>0.0</v>
      </c>
      <c r="AP1718" t="n">
        <f>ROUND(Q1718*100/I1718,2)</f>
        <v>0.0</v>
      </c>
      <c r="AQ1718"/>
      <c r="AR1718"/>
      <c r="AS1718" t="n">
        <v>0.0</v>
      </c>
    </row>
    <row r="1719">
      <c r="A1719" s="1" t="n">
        <v>45234.0</v>
      </c>
      <c r="B1719" s="2" t="n">
        <v>45235.00087962963</v>
      </c>
      <c r="C1719" t="inlineStr">
        <is>
          <t>3140023012059706</t>
        </is>
      </c>
      <c r="D1719" t="inlineStr">
        <is>
          <t>POS0012</t>
        </is>
      </c>
      <c r="E1719" t="inlineStr">
        <is>
          <t>98</t>
        </is>
      </c>
      <c r="F1719" t="inlineStr">
        <is>
          <t>0023</t>
        </is>
      </c>
      <c r="G1719" t="inlineStr">
        <is>
          <t>5317318009</t>
        </is>
      </c>
      <c r="H1719" t="n">
        <v>450.0</v>
      </c>
      <c r="I1719" t="n">
        <v>428.57</v>
      </c>
      <c r="J1719" t="n">
        <v>391.43</v>
      </c>
      <c r="K1719" t="inlineStr">
        <is>
          <t>sale</t>
        </is>
      </c>
      <c r="L1719" t="inlineStr">
        <is>
          <t/>
        </is>
      </c>
      <c r="M1719" t="inlineStr">
        <is>
          <t/>
        </is>
      </c>
      <c r="N1719" t="n">
        <v>0.0</v>
      </c>
      <c r="O1719" t="n">
        <v>0.0</v>
      </c>
      <c r="P1719" t="n">
        <v>334.51</v>
      </c>
      <c r="Q1719" t="n">
        <v>334.5</v>
      </c>
      <c r="R1719" t="n">
        <v>37.14</v>
      </c>
      <c r="S1719" t="n">
        <v>37.14</v>
      </c>
      <c r="T1719" t="n">
        <v>4.29</v>
      </c>
      <c r="U1719" t="n">
        <v>4.29</v>
      </c>
      <c r="V1719" t="n">
        <v>70.46</v>
      </c>
      <c r="W1719" t="n">
        <v>70.46</v>
      </c>
      <c r="X1719" t="n">
        <v>5.62</v>
      </c>
      <c r="Y1719" t="n">
        <v>5.62</v>
      </c>
      <c r="Z1719" t="n">
        <v>13.69</v>
      </c>
      <c r="AA1719" t="n">
        <v>13.69</v>
      </c>
      <c r="AB1719" t="n">
        <v>21.42</v>
      </c>
      <c r="AC1719" t="n">
        <v>21.43</v>
      </c>
      <c r="AD1719" t="n">
        <v>21.430000000000007</v>
      </c>
      <c r="AE1719" t="n">
        <v>0.009999999999990905</v>
      </c>
      <c r="AF1719" t="n">
        <v>0.0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-0.00999999999999801</v>
      </c>
      <c r="AL1719" t="inlineStr">
        <is>
          <t>unreconciled</t>
        </is>
      </c>
      <c r="AM1719" t="inlineStr">
        <is>
          <t>Order Amount Mismatch (POS&gt;3PO)</t>
        </is>
      </c>
      <c r="AN1719" t="n">
        <v>21.43</v>
      </c>
      <c r="AO1719" t="n">
        <f>ROUND(P1719*100/H1719,2)</f>
        <v>0.0</v>
      </c>
      <c r="AP1719" t="n">
        <f>ROUND(Q1719*100/I1719,2)</f>
        <v>0.0</v>
      </c>
      <c r="AQ1719"/>
      <c r="AR1719"/>
      <c r="AS1719" t="n">
        <v>0.0</v>
      </c>
    </row>
    <row r="1720">
      <c r="A1720" s="1" t="n">
        <v>45235.0</v>
      </c>
      <c r="B1720" s="2" t="n">
        <v>45235.92071759259</v>
      </c>
      <c r="C1720" t="inlineStr">
        <is>
          <t>3140094012086338</t>
        </is>
      </c>
      <c r="D1720" t="inlineStr">
        <is>
          <t>POS0012</t>
        </is>
      </c>
      <c r="E1720" t="inlineStr">
        <is>
          <t>53</t>
        </is>
      </c>
      <c r="F1720" t="inlineStr">
        <is>
          <t>0094</t>
        </is>
      </c>
      <c r="G1720" t="inlineStr">
        <is>
          <t>5317341399</t>
        </is>
      </c>
      <c r="H1720" t="n">
        <v>257.0</v>
      </c>
      <c r="I1720" t="n">
        <v>244.76</v>
      </c>
      <c r="J1720" t="n">
        <v>207.62</v>
      </c>
      <c r="K1720" t="inlineStr">
        <is>
          <t>sale</t>
        </is>
      </c>
      <c r="L1720" t="inlineStr">
        <is>
          <t/>
        </is>
      </c>
      <c r="M1720" t="inlineStr">
        <is>
          <t/>
        </is>
      </c>
      <c r="N1720" t="n">
        <v>0.0</v>
      </c>
      <c r="O1720" t="n">
        <v>0.0</v>
      </c>
      <c r="P1720" t="n">
        <v>194.43</v>
      </c>
      <c r="Q1720" t="n">
        <v>194.42</v>
      </c>
      <c r="R1720" t="n">
        <v>37.14</v>
      </c>
      <c r="S1720" t="n">
        <v>37.14</v>
      </c>
      <c r="T1720" t="n">
        <v>2.45</v>
      </c>
      <c r="U1720" t="n">
        <v>2.45</v>
      </c>
      <c r="V1720" t="n">
        <v>37.37</v>
      </c>
      <c r="W1720" t="n">
        <v>37.37</v>
      </c>
      <c r="X1720" t="n">
        <v>3.21</v>
      </c>
      <c r="Y1720" t="n">
        <v>3.21</v>
      </c>
      <c r="Z1720" t="n">
        <v>7.3</v>
      </c>
      <c r="AA1720" t="n">
        <v>7.31</v>
      </c>
      <c r="AB1720" t="n">
        <v>12.24</v>
      </c>
      <c r="AC1720" t="n">
        <v>12.24</v>
      </c>
      <c r="AD1720" t="n">
        <v>12.240000000000009</v>
      </c>
      <c r="AE1720" t="n">
        <v>0.010000000000019327</v>
      </c>
      <c r="AF1720" t="n">
        <v>0.0</v>
      </c>
      <c r="AG1720" t="n">
        <v>0.0</v>
      </c>
      <c r="AH1720" t="n">
        <v>0.0</v>
      </c>
      <c r="AI1720" t="n">
        <v>0.0</v>
      </c>
      <c r="AJ1720" t="n">
        <v>-0.009999999999999787</v>
      </c>
      <c r="AK1720" t="n">
        <v>0.0</v>
      </c>
      <c r="AL1720" t="inlineStr">
        <is>
          <t>unreconciled</t>
        </is>
      </c>
      <c r="AM1720" t="inlineStr">
        <is>
          <t>Order Amount Mismatch (POS&gt;3PO)</t>
        </is>
      </c>
      <c r="AN1720" t="n">
        <v>12.24</v>
      </c>
      <c r="AO1720" t="n">
        <f>ROUND(P1720*100/H1720,2)</f>
        <v>0.0</v>
      </c>
      <c r="AP1720" t="n">
        <f>ROUND(Q1720*100/I1720,2)</f>
        <v>0.0</v>
      </c>
      <c r="AQ1720"/>
      <c r="AR1720"/>
      <c r="AS1720" t="n">
        <v>0.0</v>
      </c>
    </row>
    <row r="1721">
      <c r="A1721" s="1" t="n">
        <v>45234.0</v>
      </c>
      <c r="B1721" s="2" t="n">
        <v>45234.98747685185</v>
      </c>
      <c r="C1721" t="inlineStr">
        <is>
          <t>3140094012085859</t>
        </is>
      </c>
      <c r="D1721" t="inlineStr">
        <is>
          <t>POS0012</t>
        </is>
      </c>
      <c r="E1721" t="inlineStr">
        <is>
          <t>74</t>
        </is>
      </c>
      <c r="F1721" t="inlineStr">
        <is>
          <t>0094</t>
        </is>
      </c>
      <c r="G1721" t="inlineStr">
        <is>
          <t>5317343073</t>
        </is>
      </c>
      <c r="H1721" t="n">
        <v>290.0</v>
      </c>
      <c r="I1721" t="n">
        <v>276.19</v>
      </c>
      <c r="J1721" t="n">
        <v>239.05</v>
      </c>
      <c r="K1721" t="inlineStr">
        <is>
          <t>sale</t>
        </is>
      </c>
      <c r="L1721" t="inlineStr">
        <is>
          <t/>
        </is>
      </c>
      <c r="M1721" t="inlineStr">
        <is>
          <t/>
        </is>
      </c>
      <c r="N1721" t="n">
        <v>0.0</v>
      </c>
      <c r="O1721" t="n">
        <v>0.0</v>
      </c>
      <c r="P1721" t="n">
        <v>218.38</v>
      </c>
      <c r="Q1721" t="n">
        <v>218.37</v>
      </c>
      <c r="R1721" t="n">
        <v>37.14</v>
      </c>
      <c r="S1721" t="n">
        <v>37.14</v>
      </c>
      <c r="T1721" t="n">
        <v>2.76</v>
      </c>
      <c r="U1721" t="n">
        <v>2.76</v>
      </c>
      <c r="V1721" t="n">
        <v>43.03</v>
      </c>
      <c r="W1721" t="n">
        <v>43.03</v>
      </c>
      <c r="X1721" t="n">
        <v>3.62</v>
      </c>
      <c r="Y1721" t="n">
        <v>3.62</v>
      </c>
      <c r="Z1721" t="n">
        <v>8.4</v>
      </c>
      <c r="AA1721" t="n">
        <v>8.4</v>
      </c>
      <c r="AB1721" t="n">
        <v>13.82</v>
      </c>
      <c r="AC1721" t="n">
        <v>13.81</v>
      </c>
      <c r="AD1721" t="n">
        <v>13.810000000000002</v>
      </c>
      <c r="AE1721" t="n">
        <v>0.009999999999990905</v>
      </c>
      <c r="AF1721" t="n">
        <v>0.0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0.009999999999999787</v>
      </c>
      <c r="AL1721" t="inlineStr">
        <is>
          <t>unreconciled</t>
        </is>
      </c>
      <c r="AM1721" t="inlineStr">
        <is>
          <t>Order Amount Mismatch (POS&gt;3PO)</t>
        </is>
      </c>
      <c r="AN1721" t="n">
        <v>13.81</v>
      </c>
      <c r="AO1721" t="n">
        <f>ROUND(P1721*100/H1721,2)</f>
        <v>0.0</v>
      </c>
      <c r="AP1721" t="n">
        <f>ROUND(Q1721*100/I1721,2)</f>
        <v>0.0</v>
      </c>
      <c r="AQ1721"/>
      <c r="AR1721"/>
      <c r="AS1721" t="n">
        <v>0.0</v>
      </c>
    </row>
    <row r="1722">
      <c r="A1722" s="1" t="n">
        <v>45235.0</v>
      </c>
      <c r="B1722" s="2" t="n">
        <v>45236.012337962966</v>
      </c>
      <c r="C1722" t="inlineStr">
        <is>
          <t>3140094012086412</t>
        </is>
      </c>
      <c r="D1722" t="inlineStr">
        <is>
          <t>POS0012</t>
        </is>
      </c>
      <c r="E1722" t="inlineStr">
        <is>
          <t>27</t>
        </is>
      </c>
      <c r="F1722" t="inlineStr">
        <is>
          <t>0094</t>
        </is>
      </c>
      <c r="G1722" t="inlineStr">
        <is>
          <t>5317352648</t>
        </is>
      </c>
      <c r="H1722" t="n">
        <v>266.0</v>
      </c>
      <c r="I1722" t="n">
        <v>253.33</v>
      </c>
      <c r="J1722" t="n">
        <v>216.19</v>
      </c>
      <c r="K1722" t="inlineStr">
        <is>
          <t>sale</t>
        </is>
      </c>
      <c r="L1722" t="inlineStr">
        <is>
          <t/>
        </is>
      </c>
      <c r="M1722" t="inlineStr">
        <is>
          <t/>
        </is>
      </c>
      <c r="N1722" t="n">
        <v>0.0</v>
      </c>
      <c r="O1722" t="n">
        <v>0.0</v>
      </c>
      <c r="P1722" t="n">
        <v>200.97</v>
      </c>
      <c r="Q1722" t="n">
        <v>200.96</v>
      </c>
      <c r="R1722" t="n">
        <v>37.14</v>
      </c>
      <c r="S1722" t="n">
        <v>37.14</v>
      </c>
      <c r="T1722" t="n">
        <v>2.53</v>
      </c>
      <c r="U1722" t="n">
        <v>2.53</v>
      </c>
      <c r="V1722" t="n">
        <v>38.91</v>
      </c>
      <c r="W1722" t="n">
        <v>38.91</v>
      </c>
      <c r="X1722" t="n">
        <v>3.32</v>
      </c>
      <c r="Y1722" t="n">
        <v>3.32</v>
      </c>
      <c r="Z1722" t="n">
        <v>7.6</v>
      </c>
      <c r="AA1722" t="n">
        <v>7.6</v>
      </c>
      <c r="AB1722" t="n">
        <v>12.66</v>
      </c>
      <c r="AC1722" t="n">
        <v>12.67</v>
      </c>
      <c r="AD1722" t="n">
        <v>12.669999999999987</v>
      </c>
      <c r="AE1722" t="n">
        <v>0.009999999999990905</v>
      </c>
      <c r="AF1722" t="n">
        <v>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-0.009999999999999787</v>
      </c>
      <c r="AL1722" t="inlineStr">
        <is>
          <t>unreconciled</t>
        </is>
      </c>
      <c r="AM1722" t="inlineStr">
        <is>
          <t>Order Amount Mismatch (POS&gt;3PO)</t>
        </is>
      </c>
      <c r="AN1722" t="n">
        <v>12.67</v>
      </c>
      <c r="AO1722" t="n">
        <f>ROUND(P1722*100/H1722,2)</f>
        <v>0.0</v>
      </c>
      <c r="AP1722" t="n">
        <f>ROUND(Q1722*100/I1722,2)</f>
        <v>0.0</v>
      </c>
      <c r="AQ1722"/>
      <c r="AR1722"/>
      <c r="AS1722" t="n">
        <v>0.0</v>
      </c>
    </row>
    <row r="1723">
      <c r="A1723" s="1" t="n">
        <v>45234.0</v>
      </c>
      <c r="B1723" s="2" t="n">
        <v>45235.01193287037</v>
      </c>
      <c r="C1723" t="inlineStr">
        <is>
          <t>3140094012085886</t>
        </is>
      </c>
      <c r="D1723" t="inlineStr">
        <is>
          <t>POS0012</t>
        </is>
      </c>
      <c r="E1723" t="inlineStr">
        <is>
          <t>01</t>
        </is>
      </c>
      <c r="F1723" t="inlineStr">
        <is>
          <t>0094</t>
        </is>
      </c>
      <c r="G1723" t="inlineStr">
        <is>
          <t>5317353685</t>
        </is>
      </c>
      <c r="H1723" t="n">
        <v>339.0</v>
      </c>
      <c r="I1723" t="n">
        <v>322.86</v>
      </c>
      <c r="J1723" t="n">
        <v>285.72</v>
      </c>
      <c r="K1723" t="inlineStr">
        <is>
          <t>sale</t>
        </is>
      </c>
      <c r="L1723" t="inlineStr">
        <is>
          <t/>
        </is>
      </c>
      <c r="M1723" t="inlineStr">
        <is>
          <t/>
        </is>
      </c>
      <c r="N1723" t="n">
        <v>0.0</v>
      </c>
      <c r="O1723" t="n">
        <v>0.0</v>
      </c>
      <c r="P1723" t="n">
        <v>253.94</v>
      </c>
      <c r="Q1723" t="n">
        <v>253.94</v>
      </c>
      <c r="R1723" t="n">
        <v>37.14</v>
      </c>
      <c r="S1723" t="n">
        <v>37.14</v>
      </c>
      <c r="T1723" t="n">
        <v>3.23</v>
      </c>
      <c r="U1723" t="n">
        <v>3.23</v>
      </c>
      <c r="V1723" t="n">
        <v>51.43</v>
      </c>
      <c r="W1723" t="n">
        <v>51.43</v>
      </c>
      <c r="X1723" t="n">
        <v>4.24</v>
      </c>
      <c r="Y1723" t="n">
        <v>4.24</v>
      </c>
      <c r="Z1723" t="n">
        <v>10.02</v>
      </c>
      <c r="AA1723" t="n">
        <v>10.02</v>
      </c>
      <c r="AB1723" t="n">
        <v>16.14</v>
      </c>
      <c r="AC1723" t="n">
        <v>16.14</v>
      </c>
      <c r="AD1723" t="n">
        <v>16.139999999999986</v>
      </c>
      <c r="AE1723" t="n">
        <v>0.0</v>
      </c>
      <c r="AF1723" t="n">
        <v>0.0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0.0</v>
      </c>
      <c r="AL1723" t="inlineStr">
        <is>
          <t>unreconciled</t>
        </is>
      </c>
      <c r="AM1723" t="inlineStr">
        <is>
          <t>Order Amount Mismatch (POS&gt;3PO)</t>
        </is>
      </c>
      <c r="AN1723" t="n">
        <v>16.14</v>
      </c>
      <c r="AO1723" t="n">
        <f>ROUND(P1723*100/H1723,2)</f>
        <v>0.0</v>
      </c>
      <c r="AP1723" t="n">
        <f>ROUND(Q1723*100/I1723,2)</f>
        <v>0.0</v>
      </c>
      <c r="AQ1723"/>
      <c r="AR1723"/>
      <c r="AS1723" t="n">
        <v>0.0</v>
      </c>
    </row>
    <row r="1724">
      <c r="A1724" s="1" t="n">
        <v>45235.0</v>
      </c>
      <c r="B1724" s="2" t="n">
        <v>45235.79681712963</v>
      </c>
      <c r="C1724" t="inlineStr">
        <is>
          <t>3140094012086183</t>
        </is>
      </c>
      <c r="D1724" t="inlineStr">
        <is>
          <t>POS0012</t>
        </is>
      </c>
      <c r="E1724" t="inlineStr">
        <is>
          <t>98</t>
        </is>
      </c>
      <c r="F1724" t="inlineStr">
        <is>
          <t>0094</t>
        </is>
      </c>
      <c r="G1724" t="inlineStr">
        <is>
          <t>5317356421</t>
        </is>
      </c>
      <c r="H1724" t="n">
        <v>276.0</v>
      </c>
      <c r="I1724" t="n">
        <v>262.85</v>
      </c>
      <c r="J1724" t="n">
        <v>225.71</v>
      </c>
      <c r="K1724" t="inlineStr">
        <is>
          <t>sale</t>
        </is>
      </c>
      <c r="L1724" t="inlineStr">
        <is>
          <t/>
        </is>
      </c>
      <c r="M1724" t="inlineStr">
        <is>
          <t/>
        </is>
      </c>
      <c r="N1724" t="n">
        <v>0.0</v>
      </c>
      <c r="O1724" t="n">
        <v>0.0</v>
      </c>
      <c r="P1724" t="n">
        <v>208.21</v>
      </c>
      <c r="Q1724" t="n">
        <v>208.21</v>
      </c>
      <c r="R1724" t="n">
        <v>37.14</v>
      </c>
      <c r="S1724" t="n">
        <v>37.14</v>
      </c>
      <c r="T1724" t="n">
        <v>2.63</v>
      </c>
      <c r="U1724" t="n">
        <v>2.63</v>
      </c>
      <c r="V1724" t="n">
        <v>40.63</v>
      </c>
      <c r="W1724" t="n">
        <v>40.63</v>
      </c>
      <c r="X1724" t="n">
        <v>3.45</v>
      </c>
      <c r="Y1724" t="n">
        <v>3.45</v>
      </c>
      <c r="Z1724" t="n">
        <v>7.93</v>
      </c>
      <c r="AA1724" t="n">
        <v>7.93</v>
      </c>
      <c r="AB1724" t="n">
        <v>13.14</v>
      </c>
      <c r="AC1724" t="n">
        <v>13.14</v>
      </c>
      <c r="AD1724" t="n">
        <v>13.149999999999977</v>
      </c>
      <c r="AE1724" t="n">
        <v>0.0</v>
      </c>
      <c r="AF1724" t="n">
        <v>0.0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0.0</v>
      </c>
      <c r="AL1724" t="inlineStr">
        <is>
          <t>unreconciled</t>
        </is>
      </c>
      <c r="AM1724" t="inlineStr">
        <is>
          <t>Order Amount Mismatch (POS&gt;3PO)</t>
        </is>
      </c>
      <c r="AN1724" t="n">
        <v>13.15</v>
      </c>
      <c r="AO1724" t="n">
        <f>ROUND(P1724*100/H1724,2)</f>
        <v>0.0</v>
      </c>
      <c r="AP1724" t="n">
        <f>ROUND(Q1724*100/I1724,2)</f>
        <v>0.0</v>
      </c>
      <c r="AQ1724"/>
      <c r="AR1724"/>
      <c r="AS1724" t="n">
        <v>0.0</v>
      </c>
    </row>
    <row r="1725">
      <c r="A1725" s="1" t="n">
        <v>45236.0</v>
      </c>
      <c r="B1725" s="2" t="n">
        <v>45236.86283564815</v>
      </c>
      <c r="C1725" t="inlineStr">
        <is>
          <t>3140094012086638</t>
        </is>
      </c>
      <c r="D1725" t="inlineStr">
        <is>
          <t>POS0012</t>
        </is>
      </c>
      <c r="E1725" t="inlineStr">
        <is>
          <t>53</t>
        </is>
      </c>
      <c r="F1725" t="inlineStr">
        <is>
          <t>0094</t>
        </is>
      </c>
      <c r="G1725" t="inlineStr">
        <is>
          <t>5317357147</t>
        </is>
      </c>
      <c r="H1725" t="n">
        <v>460.0</v>
      </c>
      <c r="I1725" t="n">
        <v>438.1</v>
      </c>
      <c r="J1725" t="n">
        <v>400.96</v>
      </c>
      <c r="K1725" t="inlineStr">
        <is>
          <t>sale</t>
        </is>
      </c>
      <c r="L1725" t="inlineStr">
        <is>
          <t/>
        </is>
      </c>
      <c r="M1725" t="inlineStr">
        <is>
          <t/>
        </is>
      </c>
      <c r="N1725" t="n">
        <v>0.0</v>
      </c>
      <c r="O1725" t="n">
        <v>0.0</v>
      </c>
      <c r="P1725" t="n">
        <v>341.77</v>
      </c>
      <c r="Q1725" t="n">
        <v>341.76</v>
      </c>
      <c r="R1725" t="n">
        <v>37.14</v>
      </c>
      <c r="S1725" t="n">
        <v>37.14</v>
      </c>
      <c r="T1725" t="n">
        <v>4.38</v>
      </c>
      <c r="U1725" t="n">
        <v>4.38</v>
      </c>
      <c r="V1725" t="n">
        <v>72.17</v>
      </c>
      <c r="W1725" t="n">
        <v>72.17</v>
      </c>
      <c r="X1725" t="n">
        <v>5.75</v>
      </c>
      <c r="Y1725" t="n">
        <v>5.75</v>
      </c>
      <c r="Z1725" t="n">
        <v>14.03</v>
      </c>
      <c r="AA1725" t="n">
        <v>14.03</v>
      </c>
      <c r="AB1725" t="n">
        <v>21.9</v>
      </c>
      <c r="AC1725" t="n">
        <v>21.91</v>
      </c>
      <c r="AD1725" t="n">
        <v>21.899999999999977</v>
      </c>
      <c r="AE1725" t="n">
        <v>0.009999999999990905</v>
      </c>
      <c r="AF1725" t="n">
        <v>0.0</v>
      </c>
      <c r="AG1725" t="n">
        <v>0.0</v>
      </c>
      <c r="AH1725" t="n">
        <v>0.0</v>
      </c>
      <c r="AI1725" t="n">
        <v>0.0</v>
      </c>
      <c r="AJ1725" t="n">
        <v>0.0</v>
      </c>
      <c r="AK1725" t="n">
        <v>-0.010000000000001563</v>
      </c>
      <c r="AL1725" t="inlineStr">
        <is>
          <t>unreconciled</t>
        </is>
      </c>
      <c r="AM1725" t="inlineStr">
        <is>
          <t>Order Amount Mismatch (POS&gt;3PO)</t>
        </is>
      </c>
      <c r="AN1725" t="n">
        <v>21.9</v>
      </c>
      <c r="AO1725" t="n">
        <f>ROUND(P1725*100/H1725,2)</f>
        <v>0.0</v>
      </c>
      <c r="AP1725" t="n">
        <f>ROUND(Q1725*100/I1725,2)</f>
        <v>0.0</v>
      </c>
      <c r="AQ1725"/>
      <c r="AR1725"/>
      <c r="AS1725" t="n">
        <v>0.0</v>
      </c>
    </row>
    <row r="1726">
      <c r="A1726" s="1" t="n">
        <v>45234.0</v>
      </c>
      <c r="B1726" s="2" t="n">
        <v>45234.9969212963</v>
      </c>
      <c r="C1726" t="inlineStr">
        <is>
          <t>3140023012059701</t>
        </is>
      </c>
      <c r="D1726" t="inlineStr">
        <is>
          <t>POS0012</t>
        </is>
      </c>
      <c r="E1726" t="inlineStr">
        <is>
          <t>93</t>
        </is>
      </c>
      <c r="F1726" t="inlineStr">
        <is>
          <t>0023</t>
        </is>
      </c>
      <c r="G1726" t="inlineStr">
        <is>
          <t>5317367652</t>
        </is>
      </c>
      <c r="H1726" t="n">
        <v>1225.0</v>
      </c>
      <c r="I1726" t="n">
        <v>1166.65</v>
      </c>
      <c r="J1726" t="n">
        <v>1129.51</v>
      </c>
      <c r="K1726" t="inlineStr">
        <is>
          <t>sale</t>
        </is>
      </c>
      <c r="L1726" t="inlineStr">
        <is>
          <t/>
        </is>
      </c>
      <c r="M1726" t="inlineStr">
        <is>
          <t/>
        </is>
      </c>
      <c r="N1726" t="n">
        <v>0.0</v>
      </c>
      <c r="O1726" t="n">
        <v>0.0</v>
      </c>
      <c r="P1726" t="n">
        <v>897.01</v>
      </c>
      <c r="Q1726" t="n">
        <v>896.99</v>
      </c>
      <c r="R1726" t="n">
        <v>37.14</v>
      </c>
      <c r="S1726" t="n">
        <v>37.14</v>
      </c>
      <c r="T1726" t="n">
        <v>11.67</v>
      </c>
      <c r="U1726" t="n">
        <v>11.67</v>
      </c>
      <c r="V1726" t="n">
        <v>203.31</v>
      </c>
      <c r="W1726" t="n">
        <v>203.31</v>
      </c>
      <c r="X1726" t="n">
        <v>15.31</v>
      </c>
      <c r="Y1726" t="n">
        <v>15.31</v>
      </c>
      <c r="Z1726" t="n">
        <v>39.35</v>
      </c>
      <c r="AA1726" t="n">
        <v>39.36</v>
      </c>
      <c r="AB1726" t="n">
        <v>58.34</v>
      </c>
      <c r="AC1726" t="n">
        <v>58.33</v>
      </c>
      <c r="AD1726" t="n">
        <v>58.34999999999991</v>
      </c>
      <c r="AE1726" t="n">
        <v>0.01999999999998181</v>
      </c>
      <c r="AF1726" t="n">
        <v>0.0</v>
      </c>
      <c r="AG1726" t="n">
        <v>0.0</v>
      </c>
      <c r="AH1726" t="n">
        <v>0.0</v>
      </c>
      <c r="AI1726" t="n">
        <v>0.0</v>
      </c>
      <c r="AJ1726" t="n">
        <v>-0.00999999999999801</v>
      </c>
      <c r="AK1726" t="n">
        <v>0.010000000000005116</v>
      </c>
      <c r="AL1726" t="inlineStr">
        <is>
          <t>unreconciled</t>
        </is>
      </c>
      <c r="AM1726" t="inlineStr">
        <is>
          <t>Order Amount Mismatch (POS&gt;3PO)</t>
        </is>
      </c>
      <c r="AN1726" t="n">
        <v>58.35</v>
      </c>
      <c r="AO1726" t="n">
        <f>ROUND(P1726*100/H1726,2)</f>
        <v>0.0</v>
      </c>
      <c r="AP1726" t="n">
        <f>ROUND(Q1726*100/I1726,2)</f>
        <v>0.0</v>
      </c>
      <c r="AQ1726"/>
      <c r="AR1726"/>
      <c r="AS1726" t="n">
        <v>0.0</v>
      </c>
    </row>
    <row r="1727">
      <c r="A1727" s="1" t="n">
        <v>45234.0</v>
      </c>
      <c r="B1727" s="2" t="n">
        <v>45235.03613425926</v>
      </c>
      <c r="C1727" t="inlineStr">
        <is>
          <t>3140094012085924</t>
        </is>
      </c>
      <c r="D1727" t="inlineStr">
        <is>
          <t>POS0012</t>
        </is>
      </c>
      <c r="E1727" t="inlineStr">
        <is>
          <t>39</t>
        </is>
      </c>
      <c r="F1727" t="inlineStr">
        <is>
          <t>0094</t>
        </is>
      </c>
      <c r="G1727" t="inlineStr">
        <is>
          <t>5317382222</t>
        </is>
      </c>
      <c r="H1727" t="n">
        <v>198.0</v>
      </c>
      <c r="I1727" t="n">
        <v>188.57</v>
      </c>
      <c r="J1727" t="n">
        <v>151.43</v>
      </c>
      <c r="K1727" t="inlineStr">
        <is>
          <t>sale</t>
        </is>
      </c>
      <c r="L1727" t="inlineStr">
        <is>
          <t/>
        </is>
      </c>
      <c r="M1727" t="inlineStr">
        <is>
          <t/>
        </is>
      </c>
      <c r="N1727" t="n">
        <v>0.0</v>
      </c>
      <c r="O1727" t="n">
        <v>0.0</v>
      </c>
      <c r="P1727" t="n">
        <v>151.59</v>
      </c>
      <c r="Q1727" t="n">
        <v>151.57</v>
      </c>
      <c r="R1727" t="n">
        <v>37.14</v>
      </c>
      <c r="S1727" t="n">
        <v>37.14</v>
      </c>
      <c r="T1727" t="n">
        <v>1.89</v>
      </c>
      <c r="U1727" t="n">
        <v>1.89</v>
      </c>
      <c r="V1727" t="n">
        <v>27.26</v>
      </c>
      <c r="W1727" t="n">
        <v>27.26</v>
      </c>
      <c r="X1727" t="n">
        <v>2.48</v>
      </c>
      <c r="Y1727" t="n">
        <v>2.48</v>
      </c>
      <c r="Z1727" t="n">
        <v>5.35</v>
      </c>
      <c r="AA1727" t="n">
        <v>5.36</v>
      </c>
      <c r="AB1727" t="n">
        <v>9.42</v>
      </c>
      <c r="AC1727" t="n">
        <v>9.43</v>
      </c>
      <c r="AD1727" t="n">
        <v>9.430000000000007</v>
      </c>
      <c r="AE1727" t="n">
        <v>0.020000000000010232</v>
      </c>
      <c r="AF1727" t="n">
        <v>0.0</v>
      </c>
      <c r="AG1727" t="n">
        <v>0.0</v>
      </c>
      <c r="AH1727" t="n">
        <v>0.0</v>
      </c>
      <c r="AI1727" t="n">
        <v>0.0</v>
      </c>
      <c r="AJ1727" t="n">
        <v>-0.010000000000000675</v>
      </c>
      <c r="AK1727" t="n">
        <v>-0.009999999999999787</v>
      </c>
      <c r="AL1727" t="inlineStr">
        <is>
          <t>unreconciled</t>
        </is>
      </c>
      <c r="AM1727" t="inlineStr">
        <is>
          <t>Order Amount Mismatch (POS&gt;3PO)</t>
        </is>
      </c>
      <c r="AN1727" t="n">
        <v>9.43</v>
      </c>
      <c r="AO1727" t="n">
        <f>ROUND(P1727*100/H1727,2)</f>
        <v>0.0</v>
      </c>
      <c r="AP1727" t="n">
        <f>ROUND(Q1727*100/I1727,2)</f>
        <v>0.0</v>
      </c>
      <c r="AQ1727"/>
      <c r="AR1727"/>
      <c r="AS1727" t="n">
        <v>0.0</v>
      </c>
    </row>
    <row r="1728">
      <c r="A1728" s="1" t="n">
        <v>45236.0</v>
      </c>
      <c r="B1728" s="2" t="n">
        <v>45236.70458333333</v>
      </c>
      <c r="C1728" t="inlineStr">
        <is>
          <t>3140023012060050</t>
        </is>
      </c>
      <c r="D1728" t="inlineStr">
        <is>
          <t>POS0012</t>
        </is>
      </c>
      <c r="E1728" t="inlineStr">
        <is>
          <t>42</t>
        </is>
      </c>
      <c r="F1728" t="inlineStr">
        <is>
          <t>0023</t>
        </is>
      </c>
      <c r="G1728" t="inlineStr">
        <is>
          <t>5317389714</t>
        </is>
      </c>
      <c r="H1728" t="n">
        <v>370.0</v>
      </c>
      <c r="I1728" t="n">
        <v>352.38</v>
      </c>
      <c r="J1728" t="n">
        <v>315.24</v>
      </c>
      <c r="K1728" t="inlineStr">
        <is>
          <t>sale</t>
        </is>
      </c>
      <c r="L1728" t="inlineStr">
        <is>
          <t/>
        </is>
      </c>
      <c r="M1728" t="inlineStr">
        <is>
          <t/>
        </is>
      </c>
      <c r="N1728" t="n">
        <v>0.0</v>
      </c>
      <c r="O1728" t="n">
        <v>0.0</v>
      </c>
      <c r="P1728" t="n">
        <v>276.46</v>
      </c>
      <c r="Q1728" t="n">
        <v>276.46</v>
      </c>
      <c r="R1728" t="n">
        <v>37.14</v>
      </c>
      <c r="S1728" t="n">
        <v>37.14</v>
      </c>
      <c r="T1728" t="n">
        <v>3.52</v>
      </c>
      <c r="U1728" t="n">
        <v>3.52</v>
      </c>
      <c r="V1728" t="n">
        <v>56.74</v>
      </c>
      <c r="W1728" t="n">
        <v>56.74</v>
      </c>
      <c r="X1728" t="n">
        <v>4.62</v>
      </c>
      <c r="Y1728" t="n">
        <v>4.62</v>
      </c>
      <c r="Z1728" t="n">
        <v>11.04</v>
      </c>
      <c r="AA1728" t="n">
        <v>11.04</v>
      </c>
      <c r="AB1728" t="n">
        <v>17.62</v>
      </c>
      <c r="AC1728" t="n">
        <v>17.62</v>
      </c>
      <c r="AD1728" t="n">
        <v>17.620000000000005</v>
      </c>
      <c r="AE1728" t="n">
        <v>0.0</v>
      </c>
      <c r="AF1728" t="n">
        <v>0.0</v>
      </c>
      <c r="AG1728" t="n">
        <v>0.0</v>
      </c>
      <c r="AH1728" t="n">
        <v>0.0</v>
      </c>
      <c r="AI1728" t="n">
        <v>0.0</v>
      </c>
      <c r="AJ1728" t="n">
        <v>0.0</v>
      </c>
      <c r="AK1728" t="n">
        <v>0.0</v>
      </c>
      <c r="AL1728" t="inlineStr">
        <is>
          <t>unreconciled</t>
        </is>
      </c>
      <c r="AM1728" t="inlineStr">
        <is>
          <t>Order Amount Mismatch (POS&gt;3PO)</t>
        </is>
      </c>
      <c r="AN1728" t="n">
        <v>17.62</v>
      </c>
      <c r="AO1728" t="n">
        <f>ROUND(P1728*100/H1728,2)</f>
        <v>0.0</v>
      </c>
      <c r="AP1728" t="n">
        <f>ROUND(Q1728*100/I1728,2)</f>
        <v>0.0</v>
      </c>
      <c r="AQ1728"/>
      <c r="AR1728"/>
      <c r="AS1728" t="n">
        <v>0.0</v>
      </c>
    </row>
    <row r="1729">
      <c r="A1729" s="1" t="n">
        <v>45234.0</v>
      </c>
      <c r="B1729" s="2" t="n">
        <v>45235.01153935185</v>
      </c>
      <c r="C1729" t="inlineStr">
        <is>
          <t>3140094012085885</t>
        </is>
      </c>
      <c r="D1729" t="inlineStr">
        <is>
          <t>POS0012</t>
        </is>
      </c>
      <c r="E1729" t="inlineStr">
        <is>
          <t>00</t>
        </is>
      </c>
      <c r="F1729" t="inlineStr">
        <is>
          <t>0094</t>
        </is>
      </c>
      <c r="G1729" t="inlineStr">
        <is>
          <t>5317396625</t>
        </is>
      </c>
      <c r="H1729" t="n">
        <v>270.0</v>
      </c>
      <c r="I1729" t="n">
        <v>257.14</v>
      </c>
      <c r="J1729" t="n">
        <v>220.0</v>
      </c>
      <c r="K1729" t="inlineStr">
        <is>
          <t>sale</t>
        </is>
      </c>
      <c r="L1729" t="inlineStr">
        <is>
          <t/>
        </is>
      </c>
      <c r="M1729" t="inlineStr">
        <is>
          <t/>
        </is>
      </c>
      <c r="N1729" t="n">
        <v>0.0</v>
      </c>
      <c r="O1729" t="n">
        <v>0.0</v>
      </c>
      <c r="P1729" t="n">
        <v>203.85</v>
      </c>
      <c r="Q1729" t="n">
        <v>203.85</v>
      </c>
      <c r="R1729" t="n">
        <v>37.14</v>
      </c>
      <c r="S1729" t="n">
        <v>37.14</v>
      </c>
      <c r="T1729" t="n">
        <v>2.57</v>
      </c>
      <c r="U1729" t="n">
        <v>2.57</v>
      </c>
      <c r="V1729" t="n">
        <v>39.6</v>
      </c>
      <c r="W1729" t="n">
        <v>39.6</v>
      </c>
      <c r="X1729" t="n">
        <v>3.38</v>
      </c>
      <c r="Y1729" t="n">
        <v>3.38</v>
      </c>
      <c r="Z1729" t="n">
        <v>7.74</v>
      </c>
      <c r="AA1729" t="n">
        <v>7.74</v>
      </c>
      <c r="AB1729" t="n">
        <v>12.86</v>
      </c>
      <c r="AC1729" t="n">
        <v>12.86</v>
      </c>
      <c r="AD1729" t="n">
        <v>12.860000000000014</v>
      </c>
      <c r="AE1729" t="n">
        <v>0.0</v>
      </c>
      <c r="AF1729" t="n">
        <v>0.0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0.0</v>
      </c>
      <c r="AL1729" t="inlineStr">
        <is>
          <t>unreconciled</t>
        </is>
      </c>
      <c r="AM1729" t="inlineStr">
        <is>
          <t>Order Amount Mismatch (POS&gt;3PO)</t>
        </is>
      </c>
      <c r="AN1729" t="n">
        <v>12.86</v>
      </c>
      <c r="AO1729" t="n">
        <f>ROUND(P1729*100/H1729,2)</f>
        <v>0.0</v>
      </c>
      <c r="AP1729" t="n">
        <f>ROUND(Q1729*100/I1729,2)</f>
        <v>0.0</v>
      </c>
      <c r="AQ1729"/>
      <c r="AR1729"/>
      <c r="AS1729" t="n">
        <v>0.0</v>
      </c>
    </row>
    <row r="1730">
      <c r="A1730" s="1" t="n">
        <v>45235.0</v>
      </c>
      <c r="B1730" s="2" t="n">
        <v>45235.814050925925</v>
      </c>
      <c r="C1730" t="inlineStr">
        <is>
          <t>3140094012086220</t>
        </is>
      </c>
      <c r="D1730" t="inlineStr">
        <is>
          <t>POS0012</t>
        </is>
      </c>
      <c r="E1730" t="inlineStr">
        <is>
          <t>35</t>
        </is>
      </c>
      <c r="F1730" t="inlineStr">
        <is>
          <t>0094</t>
        </is>
      </c>
      <c r="G1730" t="inlineStr">
        <is>
          <t>5317403727</t>
        </is>
      </c>
      <c r="H1730" t="n">
        <v>280.0</v>
      </c>
      <c r="I1730" t="n">
        <v>266.66</v>
      </c>
      <c r="J1730" t="n">
        <v>229.52</v>
      </c>
      <c r="K1730" t="inlineStr">
        <is>
          <t>sale</t>
        </is>
      </c>
      <c r="L1730" t="inlineStr">
        <is>
          <t/>
        </is>
      </c>
      <c r="M1730" t="inlineStr">
        <is>
          <t/>
        </is>
      </c>
      <c r="N1730" t="n">
        <v>0.0</v>
      </c>
      <c r="O1730" t="n">
        <v>0.0</v>
      </c>
      <c r="P1730" t="n">
        <v>211.11</v>
      </c>
      <c r="Q1730" t="n">
        <v>211.1</v>
      </c>
      <c r="R1730" t="n">
        <v>37.14</v>
      </c>
      <c r="S1730" t="n">
        <v>37.14</v>
      </c>
      <c r="T1730" t="n">
        <v>2.67</v>
      </c>
      <c r="U1730" t="n">
        <v>2.67</v>
      </c>
      <c r="V1730" t="n">
        <v>41.31</v>
      </c>
      <c r="W1730" t="n">
        <v>41.31</v>
      </c>
      <c r="X1730" t="n">
        <v>3.5</v>
      </c>
      <c r="Y1730" t="n">
        <v>3.5</v>
      </c>
      <c r="Z1730" t="n">
        <v>8.07</v>
      </c>
      <c r="AA1730" t="n">
        <v>8.07</v>
      </c>
      <c r="AB1730" t="n">
        <v>13.34</v>
      </c>
      <c r="AC1730" t="n">
        <v>13.33</v>
      </c>
      <c r="AD1730" t="n">
        <v>13.339999999999975</v>
      </c>
      <c r="AE1730" t="n">
        <v>0.010000000000019327</v>
      </c>
      <c r="AF1730" t="n">
        <v>0.0</v>
      </c>
      <c r="AG1730" t="n">
        <v>0.0</v>
      </c>
      <c r="AH1730" t="n">
        <v>0.0</v>
      </c>
      <c r="AI1730" t="n">
        <v>0.0</v>
      </c>
      <c r="AJ1730" t="n">
        <v>0.0</v>
      </c>
      <c r="AK1730" t="n">
        <v>0.009999999999999787</v>
      </c>
      <c r="AL1730" t="inlineStr">
        <is>
          <t>unreconciled</t>
        </is>
      </c>
      <c r="AM1730" t="inlineStr">
        <is>
          <t>Order Amount Mismatch (POS&gt;3PO)</t>
        </is>
      </c>
      <c r="AN1730" t="n">
        <v>13.34</v>
      </c>
      <c r="AO1730" t="n">
        <f>ROUND(P1730*100/H1730,2)</f>
        <v>0.0</v>
      </c>
      <c r="AP1730" t="n">
        <f>ROUND(Q1730*100/I1730,2)</f>
        <v>0.0</v>
      </c>
      <c r="AQ1730"/>
      <c r="AR1730"/>
      <c r="AS1730" t="n">
        <v>0.0</v>
      </c>
    </row>
    <row r="1731">
      <c r="A1731" s="1" t="n">
        <v>45236.0</v>
      </c>
      <c r="B1731" s="2" t="n">
        <v>45236.394895833335</v>
      </c>
      <c r="C1731" t="inlineStr">
        <is>
          <t>3140023012059968</t>
        </is>
      </c>
      <c r="D1731" t="inlineStr">
        <is>
          <t>POS0012</t>
        </is>
      </c>
      <c r="E1731" t="inlineStr">
        <is>
          <t>60</t>
        </is>
      </c>
      <c r="F1731" t="inlineStr">
        <is>
          <t>0023</t>
        </is>
      </c>
      <c r="G1731" t="inlineStr">
        <is>
          <t>5317413703</t>
        </is>
      </c>
      <c r="H1731" t="n">
        <v>576.0</v>
      </c>
      <c r="I1731" t="n">
        <v>548.56</v>
      </c>
      <c r="J1731" t="n">
        <v>511.42</v>
      </c>
      <c r="K1731" t="inlineStr">
        <is>
          <t>sale</t>
        </is>
      </c>
      <c r="L1731" t="inlineStr">
        <is>
          <t/>
        </is>
      </c>
      <c r="M1731" t="inlineStr">
        <is>
          <t/>
        </is>
      </c>
      <c r="N1731" t="n">
        <v>0.0</v>
      </c>
      <c r="O1731" t="n">
        <v>0.0</v>
      </c>
      <c r="P1731" t="n">
        <v>425.94</v>
      </c>
      <c r="Q1731" t="n">
        <v>425.93</v>
      </c>
      <c r="R1731" t="n">
        <v>37.14</v>
      </c>
      <c r="S1731" t="n">
        <v>37.14</v>
      </c>
      <c r="T1731" t="n">
        <v>5.49</v>
      </c>
      <c r="U1731" t="n">
        <v>5.49</v>
      </c>
      <c r="V1731" t="n">
        <v>92.06</v>
      </c>
      <c r="W1731" t="n">
        <v>92.06</v>
      </c>
      <c r="X1731" t="n">
        <v>7.2</v>
      </c>
      <c r="Y1731" t="n">
        <v>7.2</v>
      </c>
      <c r="Z1731" t="n">
        <v>17.87</v>
      </c>
      <c r="AA1731" t="n">
        <v>17.87</v>
      </c>
      <c r="AB1731" t="n">
        <v>27.42</v>
      </c>
      <c r="AC1731" t="n">
        <v>27.43</v>
      </c>
      <c r="AD1731" t="n">
        <v>27.440000000000055</v>
      </c>
      <c r="AE1731" t="n">
        <v>0.009999999999990905</v>
      </c>
      <c r="AF1731" t="n">
        <v>0.0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-0.00999999999999801</v>
      </c>
      <c r="AL1731" t="inlineStr">
        <is>
          <t>unreconciled</t>
        </is>
      </c>
      <c r="AM1731" t="inlineStr">
        <is>
          <t>Order Amount Mismatch (POS&gt;3PO)</t>
        </is>
      </c>
      <c r="AN1731" t="n">
        <v>27.44</v>
      </c>
      <c r="AO1731" t="n">
        <f>ROUND(P1731*100/H1731,2)</f>
        <v>0.0</v>
      </c>
      <c r="AP1731" t="n">
        <f>ROUND(Q1731*100/I1731,2)</f>
        <v>0.0</v>
      </c>
      <c r="AQ1731"/>
      <c r="AR1731"/>
      <c r="AS1731" t="n">
        <v>0.0</v>
      </c>
    </row>
    <row r="1732">
      <c r="A1732" s="1" t="n">
        <v>45235.0</v>
      </c>
      <c r="B1732" s="2" t="n">
        <v>45235.91200231481</v>
      </c>
      <c r="C1732" t="inlineStr">
        <is>
          <t>3140023012059889</t>
        </is>
      </c>
      <c r="D1732" t="inlineStr">
        <is>
          <t>POS0012</t>
        </is>
      </c>
      <c r="E1732" t="inlineStr">
        <is>
          <t>81</t>
        </is>
      </c>
      <c r="F1732" t="inlineStr">
        <is>
          <t>0023</t>
        </is>
      </c>
      <c r="G1732" t="inlineStr">
        <is>
          <t>5317421568</t>
        </is>
      </c>
      <c r="H1732" t="n">
        <v>216.0</v>
      </c>
      <c r="I1732" t="n">
        <v>205.71</v>
      </c>
      <c r="J1732" t="n">
        <v>168.57</v>
      </c>
      <c r="K1732" t="inlineStr">
        <is>
          <t>sale</t>
        </is>
      </c>
      <c r="L1732" t="inlineStr">
        <is>
          <t/>
        </is>
      </c>
      <c r="M1732" t="inlineStr">
        <is>
          <t/>
        </is>
      </c>
      <c r="N1732" t="n">
        <v>0.0</v>
      </c>
      <c r="O1732" t="n">
        <v>0.0</v>
      </c>
      <c r="P1732" t="n">
        <v>164.66</v>
      </c>
      <c r="Q1732" t="n">
        <v>164.65</v>
      </c>
      <c r="R1732" t="n">
        <v>37.14</v>
      </c>
      <c r="S1732" t="n">
        <v>37.14</v>
      </c>
      <c r="T1732" t="n">
        <v>2.06</v>
      </c>
      <c r="U1732" t="n">
        <v>2.06</v>
      </c>
      <c r="V1732" t="n">
        <v>30.34</v>
      </c>
      <c r="W1732" t="n">
        <v>30.34</v>
      </c>
      <c r="X1732" t="n">
        <v>2.7</v>
      </c>
      <c r="Y1732" t="n">
        <v>2.7</v>
      </c>
      <c r="Z1732" t="n">
        <v>5.95</v>
      </c>
      <c r="AA1732" t="n">
        <v>5.95</v>
      </c>
      <c r="AB1732" t="n">
        <v>10.28</v>
      </c>
      <c r="AC1732" t="n">
        <v>10.29</v>
      </c>
      <c r="AD1732" t="n">
        <v>10.289999999999992</v>
      </c>
      <c r="AE1732" t="n">
        <v>0.009999999999990905</v>
      </c>
      <c r="AF1732" t="n">
        <v>0.0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-0.009999999999999787</v>
      </c>
      <c r="AL1732" t="inlineStr">
        <is>
          <t>unreconciled</t>
        </is>
      </c>
      <c r="AM1732" t="inlineStr">
        <is>
          <t>Order Amount Mismatch (POS&gt;3PO)</t>
        </is>
      </c>
      <c r="AN1732" t="n">
        <v>10.29</v>
      </c>
      <c r="AO1732" t="n">
        <f>ROUND(P1732*100/H1732,2)</f>
        <v>0.0</v>
      </c>
      <c r="AP1732" t="n">
        <f>ROUND(Q1732*100/I1732,2)</f>
        <v>0.0</v>
      </c>
      <c r="AQ1732"/>
      <c r="AR1732"/>
      <c r="AS1732" t="n">
        <v>0.0</v>
      </c>
    </row>
    <row r="1733">
      <c r="A1733" s="1" t="n">
        <v>45235.0</v>
      </c>
      <c r="B1733" s="2" t="n">
        <v>45236.00952546296</v>
      </c>
      <c r="C1733" t="inlineStr">
        <is>
          <t>3140023012059944</t>
        </is>
      </c>
      <c r="D1733" t="inlineStr">
        <is>
          <t>POS0012</t>
        </is>
      </c>
      <c r="E1733" t="inlineStr">
        <is>
          <t>36</t>
        </is>
      </c>
      <c r="F1733" t="inlineStr">
        <is>
          <t>0023</t>
        </is>
      </c>
      <c r="G1733" t="inlineStr">
        <is>
          <t>5317431293</t>
        </is>
      </c>
      <c r="H1733" t="n">
        <v>258.0</v>
      </c>
      <c r="I1733" t="n">
        <v>245.71</v>
      </c>
      <c r="J1733" t="n">
        <v>208.57</v>
      </c>
      <c r="K1733" t="inlineStr">
        <is>
          <t>sale</t>
        </is>
      </c>
      <c r="L1733" t="inlineStr">
        <is>
          <t/>
        </is>
      </c>
      <c r="M1733" t="inlineStr">
        <is>
          <t/>
        </is>
      </c>
      <c r="N1733" t="n">
        <v>0.0</v>
      </c>
      <c r="O1733" t="n">
        <v>0.0</v>
      </c>
      <c r="P1733" t="n">
        <v>195.15</v>
      </c>
      <c r="Q1733" t="n">
        <v>195.16</v>
      </c>
      <c r="R1733" t="n">
        <v>37.14</v>
      </c>
      <c r="S1733" t="n">
        <v>37.14</v>
      </c>
      <c r="T1733" t="n">
        <v>2.46</v>
      </c>
      <c r="U1733" t="n">
        <v>2.46</v>
      </c>
      <c r="V1733" t="n">
        <v>37.54</v>
      </c>
      <c r="W1733" t="n">
        <v>37.54</v>
      </c>
      <c r="X1733" t="n">
        <v>3.22</v>
      </c>
      <c r="Y1733" t="n">
        <v>3.22</v>
      </c>
      <c r="Z1733" t="n">
        <v>7.34</v>
      </c>
      <c r="AA1733" t="n">
        <v>7.34</v>
      </c>
      <c r="AB1733" t="n">
        <v>12.28</v>
      </c>
      <c r="AC1733" t="n">
        <v>12.29</v>
      </c>
      <c r="AD1733" t="n">
        <v>12.289999999999992</v>
      </c>
      <c r="AE1733" t="n">
        <v>-0.009999999999990905</v>
      </c>
      <c r="AF1733" t="n">
        <v>0.0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-0.009999999999999787</v>
      </c>
      <c r="AL1733" t="inlineStr">
        <is>
          <t>unreconciled</t>
        </is>
      </c>
      <c r="AM1733" t="inlineStr">
        <is>
          <t>Order Amount Mismatch (POS&gt;3PO)</t>
        </is>
      </c>
      <c r="AN1733" t="n">
        <v>12.29</v>
      </c>
      <c r="AO1733" t="n">
        <f>ROUND(P1733*100/H1733,2)</f>
        <v>0.0</v>
      </c>
      <c r="AP1733" t="n">
        <f>ROUND(Q1733*100/I1733,2)</f>
        <v>0.0</v>
      </c>
      <c r="AQ1733"/>
      <c r="AR1733"/>
      <c r="AS1733" t="n">
        <v>0.0</v>
      </c>
    </row>
    <row r="1734">
      <c r="A1734" s="1" t="n">
        <v>45234.0</v>
      </c>
      <c r="B1734" s="2" t="n">
        <v>45234.92969907408</v>
      </c>
      <c r="C1734" t="inlineStr">
        <is>
          <t>3140094012085813</t>
        </is>
      </c>
      <c r="D1734" t="inlineStr">
        <is>
          <t>POS0012</t>
        </is>
      </c>
      <c r="E1734" t="inlineStr">
        <is>
          <t>28</t>
        </is>
      </c>
      <c r="F1734" t="inlineStr">
        <is>
          <t>0094</t>
        </is>
      </c>
      <c r="G1734" t="inlineStr">
        <is>
          <t>5317479123</t>
        </is>
      </c>
      <c r="H1734" t="n">
        <v>233.0</v>
      </c>
      <c r="I1734" t="n">
        <v>221.91</v>
      </c>
      <c r="J1734" t="n">
        <v>184.77</v>
      </c>
      <c r="K1734" t="inlineStr">
        <is>
          <t>sale</t>
        </is>
      </c>
      <c r="L1734" t="inlineStr">
        <is>
          <t/>
        </is>
      </c>
      <c r="M1734" t="inlineStr">
        <is>
          <t/>
        </is>
      </c>
      <c r="N1734" t="n">
        <v>0.0</v>
      </c>
      <c r="O1734" t="n">
        <v>0.0</v>
      </c>
      <c r="P1734" t="n">
        <v>177.01</v>
      </c>
      <c r="Q1734" t="n">
        <v>177.01</v>
      </c>
      <c r="R1734" t="n">
        <v>37.14</v>
      </c>
      <c r="S1734" t="n">
        <v>37.14</v>
      </c>
      <c r="T1734" t="n">
        <v>2.22</v>
      </c>
      <c r="U1734" t="n">
        <v>2.22</v>
      </c>
      <c r="V1734" t="n">
        <v>33.26</v>
      </c>
      <c r="W1734" t="n">
        <v>33.26</v>
      </c>
      <c r="X1734" t="n">
        <v>2.91</v>
      </c>
      <c r="Y1734" t="n">
        <v>2.91</v>
      </c>
      <c r="Z1734" t="n">
        <v>6.51</v>
      </c>
      <c r="AA1734" t="n">
        <v>6.51</v>
      </c>
      <c r="AB1734" t="n">
        <v>11.1</v>
      </c>
      <c r="AC1734" t="n">
        <v>11.1</v>
      </c>
      <c r="AD1734" t="n">
        <v>11.090000000000003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0.0</v>
      </c>
      <c r="AL1734" t="inlineStr">
        <is>
          <t>unreconciled</t>
        </is>
      </c>
      <c r="AM1734" t="inlineStr">
        <is>
          <t>Order Amount Mismatch (POS&gt;3PO)</t>
        </is>
      </c>
      <c r="AN1734" t="n">
        <v>11.09</v>
      </c>
      <c r="AO1734" t="n">
        <f>ROUND(P1734*100/H1734,2)</f>
        <v>0.0</v>
      </c>
      <c r="AP1734" t="n">
        <f>ROUND(Q1734*100/I1734,2)</f>
        <v>0.0</v>
      </c>
      <c r="AQ1734"/>
      <c r="AR1734"/>
      <c r="AS1734" t="n">
        <v>0.0</v>
      </c>
    </row>
    <row r="1735">
      <c r="A1735" s="1" t="n">
        <v>45235.0</v>
      </c>
      <c r="B1735" s="2" t="n">
        <v>45235.598229166666</v>
      </c>
      <c r="C1735" t="inlineStr">
        <is>
          <t>3140023012059790</t>
        </is>
      </c>
      <c r="D1735" t="inlineStr">
        <is>
          <t>POS0012</t>
        </is>
      </c>
      <c r="E1735" t="inlineStr">
        <is>
          <t>82</t>
        </is>
      </c>
      <c r="F1735" t="inlineStr">
        <is>
          <t>0023</t>
        </is>
      </c>
      <c r="G1735" t="inlineStr">
        <is>
          <t>5317493782</t>
        </is>
      </c>
      <c r="H1735" t="n">
        <v>906.0</v>
      </c>
      <c r="I1735" t="n">
        <v>862.86</v>
      </c>
      <c r="J1735" t="n">
        <v>825.72</v>
      </c>
      <c r="K1735" t="inlineStr">
        <is>
          <t>sale</t>
        </is>
      </c>
      <c r="L1735" t="inlineStr">
        <is>
          <t/>
        </is>
      </c>
      <c r="M1735" t="inlineStr">
        <is>
          <t/>
        </is>
      </c>
      <c r="N1735" t="n">
        <v>0.0</v>
      </c>
      <c r="O1735" t="n">
        <v>0.0</v>
      </c>
      <c r="P1735" t="n">
        <v>665.49</v>
      </c>
      <c r="Q1735" t="n">
        <v>665.49</v>
      </c>
      <c r="R1735" t="n">
        <v>37.14</v>
      </c>
      <c r="S1735" t="n">
        <v>37.14</v>
      </c>
      <c r="T1735" t="n">
        <v>8.63</v>
      </c>
      <c r="U1735" t="n">
        <v>8.63</v>
      </c>
      <c r="V1735" t="n">
        <v>148.63</v>
      </c>
      <c r="W1735" t="n">
        <v>148.63</v>
      </c>
      <c r="X1735" t="n">
        <v>11.32</v>
      </c>
      <c r="Y1735" t="n">
        <v>11.32</v>
      </c>
      <c r="Z1735" t="n">
        <v>28.79</v>
      </c>
      <c r="AA1735" t="n">
        <v>28.79</v>
      </c>
      <c r="AB1735" t="n">
        <v>43.14</v>
      </c>
      <c r="AC1735" t="n">
        <v>43.14</v>
      </c>
      <c r="AD1735" t="n">
        <v>43.139999999999986</v>
      </c>
      <c r="AE1735" t="n">
        <v>0.0</v>
      </c>
      <c r="AF1735" t="n">
        <v>0.0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0.0</v>
      </c>
      <c r="AL1735" t="inlineStr">
        <is>
          <t>unreconciled</t>
        </is>
      </c>
      <c r="AM1735" t="inlineStr">
        <is>
          <t>Order Amount Mismatch (POS&gt;3PO)</t>
        </is>
      </c>
      <c r="AN1735" t="n">
        <v>43.14</v>
      </c>
      <c r="AO1735" t="n">
        <f>ROUND(P1735*100/H1735,2)</f>
        <v>0.0</v>
      </c>
      <c r="AP1735" t="n">
        <f>ROUND(Q1735*100/I1735,2)</f>
        <v>0.0</v>
      </c>
      <c r="AQ1735"/>
      <c r="AR1735"/>
      <c r="AS1735" t="n">
        <v>0.0</v>
      </c>
    </row>
    <row r="1736">
      <c r="A1736" s="1" t="n">
        <v>45234.0</v>
      </c>
      <c r="B1736" s="2" t="n">
        <v>45235.021678240744</v>
      </c>
      <c r="C1736" t="inlineStr">
        <is>
          <t>3140094012085904</t>
        </is>
      </c>
      <c r="D1736" t="inlineStr">
        <is>
          <t>POS0012</t>
        </is>
      </c>
      <c r="E1736" t="inlineStr">
        <is>
          <t>19</t>
        </is>
      </c>
      <c r="F1736" t="inlineStr">
        <is>
          <t>0094</t>
        </is>
      </c>
      <c r="G1736" t="inlineStr">
        <is>
          <t>5317497660</t>
        </is>
      </c>
      <c r="H1736" t="n">
        <v>969.0</v>
      </c>
      <c r="I1736" t="n">
        <v>922.88</v>
      </c>
      <c r="J1736" t="n">
        <v>885.74</v>
      </c>
      <c r="K1736" t="inlineStr">
        <is>
          <t>sale</t>
        </is>
      </c>
      <c r="L1736" t="inlineStr">
        <is>
          <t/>
        </is>
      </c>
      <c r="M1736" t="inlineStr">
        <is>
          <t/>
        </is>
      </c>
      <c r="N1736" t="n">
        <v>0.0</v>
      </c>
      <c r="O1736" t="n">
        <v>0.0</v>
      </c>
      <c r="P1736" t="n">
        <v>711.23</v>
      </c>
      <c r="Q1736" t="n">
        <v>711.24</v>
      </c>
      <c r="R1736" t="n">
        <v>37.14</v>
      </c>
      <c r="S1736" t="n">
        <v>37.14</v>
      </c>
      <c r="T1736" t="n">
        <v>9.23</v>
      </c>
      <c r="U1736" t="n">
        <v>9.23</v>
      </c>
      <c r="V1736" t="n">
        <v>159.43</v>
      </c>
      <c r="W1736" t="n">
        <v>159.43</v>
      </c>
      <c r="X1736" t="n">
        <v>12.11</v>
      </c>
      <c r="Y1736" t="n">
        <v>12.11</v>
      </c>
      <c r="Z1736" t="n">
        <v>30.88</v>
      </c>
      <c r="AA1736" t="n">
        <v>30.88</v>
      </c>
      <c r="AB1736" t="n">
        <v>46.14</v>
      </c>
      <c r="AC1736" t="n">
        <v>46.15</v>
      </c>
      <c r="AD1736" t="n">
        <v>46.120000000000005</v>
      </c>
      <c r="AE1736" t="n">
        <v>-0.009999999999990905</v>
      </c>
      <c r="AF1736" t="n">
        <v>0.0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-0.00999999999999801</v>
      </c>
      <c r="AL1736" t="inlineStr">
        <is>
          <t>unreconciled</t>
        </is>
      </c>
      <c r="AM1736" t="inlineStr">
        <is>
          <t>Order Amount Mismatch (POS&gt;3PO)</t>
        </is>
      </c>
      <c r="AN1736" t="n">
        <v>46.12</v>
      </c>
      <c r="AO1736" t="n">
        <f>ROUND(P1736*100/H1736,2)</f>
        <v>0.0</v>
      </c>
      <c r="AP1736" t="n">
        <f>ROUND(Q1736*100/I1736,2)</f>
        <v>0.0</v>
      </c>
      <c r="AQ1736"/>
      <c r="AR1736"/>
      <c r="AS1736" t="n">
        <v>0.0</v>
      </c>
    </row>
    <row r="1737">
      <c r="A1737" s="1" t="n">
        <v>45236.0</v>
      </c>
      <c r="B1737" s="2" t="n">
        <v>45236.65928240741</v>
      </c>
      <c r="C1737" t="inlineStr">
        <is>
          <t>3140094012086517</t>
        </is>
      </c>
      <c r="D1737" t="inlineStr">
        <is>
          <t>POS0012</t>
        </is>
      </c>
      <c r="E1737" t="inlineStr">
        <is>
          <t>32</t>
        </is>
      </c>
      <c r="F1737" t="inlineStr">
        <is>
          <t>0094</t>
        </is>
      </c>
      <c r="G1737" t="inlineStr">
        <is>
          <t>5317497773</t>
        </is>
      </c>
      <c r="H1737" t="n">
        <v>257.0</v>
      </c>
      <c r="I1737" t="n">
        <v>244.76</v>
      </c>
      <c r="J1737" t="n">
        <v>207.62</v>
      </c>
      <c r="K1737" t="inlineStr">
        <is>
          <t>sale</t>
        </is>
      </c>
      <c r="L1737" t="inlineStr">
        <is>
          <t/>
        </is>
      </c>
      <c r="M1737" t="inlineStr">
        <is>
          <t/>
        </is>
      </c>
      <c r="N1737" t="n">
        <v>0.0</v>
      </c>
      <c r="O1737" t="n">
        <v>0.0</v>
      </c>
      <c r="P1737" t="n">
        <v>194.43</v>
      </c>
      <c r="Q1737" t="n">
        <v>194.42</v>
      </c>
      <c r="R1737" t="n">
        <v>37.14</v>
      </c>
      <c r="S1737" t="n">
        <v>37.14</v>
      </c>
      <c r="T1737" t="n">
        <v>2.45</v>
      </c>
      <c r="U1737" t="n">
        <v>2.45</v>
      </c>
      <c r="V1737" t="n">
        <v>37.37</v>
      </c>
      <c r="W1737" t="n">
        <v>37.37</v>
      </c>
      <c r="X1737" t="n">
        <v>3.21</v>
      </c>
      <c r="Y1737" t="n">
        <v>3.21</v>
      </c>
      <c r="Z1737" t="n">
        <v>7.3</v>
      </c>
      <c r="AA1737" t="n">
        <v>7.31</v>
      </c>
      <c r="AB1737" t="n">
        <v>12.24</v>
      </c>
      <c r="AC1737" t="n">
        <v>12.24</v>
      </c>
      <c r="AD1737" t="n">
        <v>12.240000000000009</v>
      </c>
      <c r="AE1737" t="n">
        <v>0.010000000000019327</v>
      </c>
      <c r="AF1737" t="n">
        <v>0.0</v>
      </c>
      <c r="AG1737" t="n">
        <v>0.0</v>
      </c>
      <c r="AH1737" t="n">
        <v>0.0</v>
      </c>
      <c r="AI1737" t="n">
        <v>0.0</v>
      </c>
      <c r="AJ1737" t="n">
        <v>-0.009999999999999787</v>
      </c>
      <c r="AK1737" t="n">
        <v>0.0</v>
      </c>
      <c r="AL1737" t="inlineStr">
        <is>
          <t>unreconciled</t>
        </is>
      </c>
      <c r="AM1737" t="inlineStr">
        <is>
          <t>Order Amount Mismatch (POS&gt;3PO)</t>
        </is>
      </c>
      <c r="AN1737" t="n">
        <v>12.24</v>
      </c>
      <c r="AO1737" t="n">
        <f>ROUND(P1737*100/H1737,2)</f>
        <v>0.0</v>
      </c>
      <c r="AP1737" t="n">
        <f>ROUND(Q1737*100/I1737,2)</f>
        <v>0.0</v>
      </c>
      <c r="AQ1737"/>
      <c r="AR1737"/>
      <c r="AS1737" t="n">
        <v>0.0</v>
      </c>
    </row>
    <row r="1738">
      <c r="A1738" s="1" t="n">
        <v>45234.0</v>
      </c>
      <c r="B1738" s="2" t="n">
        <v>45235.00697916667</v>
      </c>
      <c r="C1738" t="inlineStr">
        <is>
          <t>3140023012059711</t>
        </is>
      </c>
      <c r="D1738" t="inlineStr">
        <is>
          <t>POS0012</t>
        </is>
      </c>
      <c r="E1738" t="inlineStr">
        <is>
          <t>03</t>
        </is>
      </c>
      <c r="F1738" t="inlineStr">
        <is>
          <t>0023</t>
        </is>
      </c>
      <c r="G1738" t="inlineStr">
        <is>
          <t>5317500966</t>
        </is>
      </c>
      <c r="H1738" t="n">
        <v>663.0</v>
      </c>
      <c r="I1738" t="n">
        <v>631.43</v>
      </c>
      <c r="J1738" t="n">
        <v>594.29</v>
      </c>
      <c r="K1738" t="inlineStr">
        <is>
          <t>sale</t>
        </is>
      </c>
      <c r="L1738" t="inlineStr">
        <is>
          <t/>
        </is>
      </c>
      <c r="M1738" t="inlineStr">
        <is>
          <t/>
        </is>
      </c>
      <c r="N1738" t="n">
        <v>0.0</v>
      </c>
      <c r="O1738" t="n">
        <v>0.0</v>
      </c>
      <c r="P1738" t="n">
        <v>489.11</v>
      </c>
      <c r="Q1738" t="n">
        <v>489.11</v>
      </c>
      <c r="R1738" t="n">
        <v>37.14</v>
      </c>
      <c r="S1738" t="n">
        <v>37.14</v>
      </c>
      <c r="T1738" t="n">
        <v>6.31</v>
      </c>
      <c r="U1738" t="n">
        <v>6.31</v>
      </c>
      <c r="V1738" t="n">
        <v>106.97</v>
      </c>
      <c r="W1738" t="n">
        <v>106.97</v>
      </c>
      <c r="X1738" t="n">
        <v>8.29</v>
      </c>
      <c r="Y1738" t="n">
        <v>8.29</v>
      </c>
      <c r="Z1738" t="n">
        <v>20.75</v>
      </c>
      <c r="AA1738" t="n">
        <v>20.74</v>
      </c>
      <c r="AB1738" t="n">
        <v>31.58</v>
      </c>
      <c r="AC1738" t="n">
        <v>31.57</v>
      </c>
      <c r="AD1738" t="n">
        <v>31.57000000000005</v>
      </c>
      <c r="AE1738" t="n">
        <v>0.0</v>
      </c>
      <c r="AF1738" t="n">
        <v>0.0</v>
      </c>
      <c r="AG1738" t="n">
        <v>0.0</v>
      </c>
      <c r="AH1738" t="n">
        <v>0.0</v>
      </c>
      <c r="AI1738" t="n">
        <v>0.0</v>
      </c>
      <c r="AJ1738" t="n">
        <v>0.010000000000001563</v>
      </c>
      <c r="AK1738" t="n">
        <v>0.00999999999999801</v>
      </c>
      <c r="AL1738" t="inlineStr">
        <is>
          <t>unreconciled</t>
        </is>
      </c>
      <c r="AM1738" t="inlineStr">
        <is>
          <t>Order Amount Mismatch (POS&gt;3PO)</t>
        </is>
      </c>
      <c r="AN1738" t="n">
        <v>31.57</v>
      </c>
      <c r="AO1738" t="n">
        <f>ROUND(P1738*100/H1738,2)</f>
        <v>0.0</v>
      </c>
      <c r="AP1738" t="n">
        <f>ROUND(Q1738*100/I1738,2)</f>
        <v>0.0</v>
      </c>
      <c r="AQ1738"/>
      <c r="AR1738"/>
      <c r="AS1738" t="n">
        <v>0.0</v>
      </c>
    </row>
    <row r="1739">
      <c r="A1739" s="1" t="n">
        <v>45236.0</v>
      </c>
      <c r="B1739" s="2" t="n">
        <v>45236.77310185185</v>
      </c>
      <c r="C1739" t="inlineStr">
        <is>
          <t>3140094012086574</t>
        </is>
      </c>
      <c r="D1739" t="inlineStr">
        <is>
          <t>POS0012</t>
        </is>
      </c>
      <c r="E1739" t="inlineStr">
        <is>
          <t>89</t>
        </is>
      </c>
      <c r="F1739" t="inlineStr">
        <is>
          <t>0094</t>
        </is>
      </c>
      <c r="G1739" t="inlineStr">
        <is>
          <t>5317501698</t>
        </is>
      </c>
      <c r="H1739" t="n">
        <v>308.0</v>
      </c>
      <c r="I1739" t="n">
        <v>293.33</v>
      </c>
      <c r="J1739" t="n">
        <v>256.19</v>
      </c>
      <c r="K1739" t="inlineStr">
        <is>
          <t>sale</t>
        </is>
      </c>
      <c r="L1739" t="inlineStr">
        <is>
          <t/>
        </is>
      </c>
      <c r="M1739" t="inlineStr">
        <is>
          <t/>
        </is>
      </c>
      <c r="N1739" t="n">
        <v>0.0</v>
      </c>
      <c r="O1739" t="n">
        <v>0.0</v>
      </c>
      <c r="P1739" t="n">
        <v>231.45</v>
      </c>
      <c r="Q1739" t="n">
        <v>231.44</v>
      </c>
      <c r="R1739" t="n">
        <v>37.14</v>
      </c>
      <c r="S1739" t="n">
        <v>37.14</v>
      </c>
      <c r="T1739" t="n">
        <v>2.93</v>
      </c>
      <c r="U1739" t="n">
        <v>2.93</v>
      </c>
      <c r="V1739" t="n">
        <v>46.11</v>
      </c>
      <c r="W1739" t="n">
        <v>46.11</v>
      </c>
      <c r="X1739" t="n">
        <v>3.85</v>
      </c>
      <c r="Y1739" t="n">
        <v>3.85</v>
      </c>
      <c r="Z1739" t="n">
        <v>8.99</v>
      </c>
      <c r="AA1739" t="n">
        <v>8.99</v>
      </c>
      <c r="AB1739" t="n">
        <v>14.66</v>
      </c>
      <c r="AC1739" t="n">
        <v>14.67</v>
      </c>
      <c r="AD1739" t="n">
        <v>14.670000000000016</v>
      </c>
      <c r="AE1739" t="n">
        <v>0.009999999999990905</v>
      </c>
      <c r="AF1739" t="n">
        <v>0.0</v>
      </c>
      <c r="AG1739" t="n">
        <v>0.0</v>
      </c>
      <c r="AH1739" t="n">
        <v>0.0</v>
      </c>
      <c r="AI1739" t="n">
        <v>0.0</v>
      </c>
      <c r="AJ1739" t="n">
        <v>0.0</v>
      </c>
      <c r="AK1739" t="n">
        <v>-0.009999999999999787</v>
      </c>
      <c r="AL1739" t="inlineStr">
        <is>
          <t>unreconciled</t>
        </is>
      </c>
      <c r="AM1739" t="inlineStr">
        <is>
          <t>Order Amount Mismatch (POS&gt;3PO)</t>
        </is>
      </c>
      <c r="AN1739" t="n">
        <v>14.67</v>
      </c>
      <c r="AO1739" t="n">
        <f>ROUND(P1739*100/H1739,2)</f>
        <v>0.0</v>
      </c>
      <c r="AP1739" t="n">
        <f>ROUND(Q1739*100/I1739,2)</f>
        <v>0.0</v>
      </c>
      <c r="AQ1739"/>
      <c r="AR1739"/>
      <c r="AS1739" t="n">
        <v>0.0</v>
      </c>
    </row>
    <row r="1740">
      <c r="A1740" s="1" t="n">
        <v>45235.0</v>
      </c>
      <c r="B1740" s="2" t="n">
        <v>45235.653912037036</v>
      </c>
      <c r="C1740" t="inlineStr">
        <is>
          <t>3140094012086061</t>
        </is>
      </c>
      <c r="D1740" t="inlineStr">
        <is>
          <t>POS0012</t>
        </is>
      </c>
      <c r="E1740" t="inlineStr">
        <is>
          <t>76</t>
        </is>
      </c>
      <c r="F1740" t="inlineStr">
        <is>
          <t>0094</t>
        </is>
      </c>
      <c r="G1740" t="inlineStr">
        <is>
          <t>5317505909</t>
        </is>
      </c>
      <c r="H1740" t="n">
        <v>321.0</v>
      </c>
      <c r="I1740" t="n">
        <v>305.72</v>
      </c>
      <c r="J1740" t="n">
        <v>268.58</v>
      </c>
      <c r="K1740" t="inlineStr">
        <is>
          <t>sale</t>
        </is>
      </c>
      <c r="L1740" t="inlineStr">
        <is>
          <t/>
        </is>
      </c>
      <c r="M1740" t="inlineStr">
        <is>
          <t/>
        </is>
      </c>
      <c r="N1740" t="n">
        <v>0.0</v>
      </c>
      <c r="O1740" t="n">
        <v>0.0</v>
      </c>
      <c r="P1740" t="n">
        <v>240.89</v>
      </c>
      <c r="Q1740" t="n">
        <v>240.9</v>
      </c>
      <c r="R1740" t="n">
        <v>37.14</v>
      </c>
      <c r="S1740" t="n">
        <v>37.14</v>
      </c>
      <c r="T1740" t="n">
        <v>3.06</v>
      </c>
      <c r="U1740" t="n">
        <v>3.06</v>
      </c>
      <c r="V1740" t="n">
        <v>48.34</v>
      </c>
      <c r="W1740" t="n">
        <v>48.34</v>
      </c>
      <c r="X1740" t="n">
        <v>4.01</v>
      </c>
      <c r="Y1740" t="n">
        <v>4.01</v>
      </c>
      <c r="Z1740" t="n">
        <v>9.42</v>
      </c>
      <c r="AA1740" t="n">
        <v>9.42</v>
      </c>
      <c r="AB1740" t="n">
        <v>15.28</v>
      </c>
      <c r="AC1740" t="n">
        <v>15.29</v>
      </c>
      <c r="AD1740" t="n">
        <v>15.279999999999973</v>
      </c>
      <c r="AE1740" t="n">
        <v>-0.010000000000019327</v>
      </c>
      <c r="AF1740" t="n">
        <v>0.0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-0.009999999999999787</v>
      </c>
      <c r="AL1740" t="inlineStr">
        <is>
          <t>unreconciled</t>
        </is>
      </c>
      <c r="AM1740" t="inlineStr">
        <is>
          <t>Order Amount Mismatch (POS&gt;3PO)</t>
        </is>
      </c>
      <c r="AN1740" t="n">
        <v>15.28</v>
      </c>
      <c r="AO1740" t="n">
        <f>ROUND(P1740*100/H1740,2)</f>
        <v>0.0</v>
      </c>
      <c r="AP1740" t="n">
        <f>ROUND(Q1740*100/I1740,2)</f>
        <v>0.0</v>
      </c>
      <c r="AQ1740"/>
      <c r="AR1740"/>
      <c r="AS1740" t="n">
        <v>0.0</v>
      </c>
    </row>
    <row r="1741">
      <c r="A1741" s="1" t="n">
        <v>45235.0</v>
      </c>
      <c r="B1741" s="2" t="n">
        <v>45235.58215277778</v>
      </c>
      <c r="C1741" t="inlineStr">
        <is>
          <t>3140094012086005</t>
        </is>
      </c>
      <c r="D1741" t="inlineStr">
        <is>
          <t>POS0012</t>
        </is>
      </c>
      <c r="E1741" t="inlineStr">
        <is>
          <t>20</t>
        </is>
      </c>
      <c r="F1741" t="inlineStr">
        <is>
          <t>0094</t>
        </is>
      </c>
      <c r="G1741" t="inlineStr">
        <is>
          <t>5317520595</t>
        </is>
      </c>
      <c r="H1741" t="n">
        <v>402.0</v>
      </c>
      <c r="I1741" t="n">
        <v>382.85</v>
      </c>
      <c r="J1741" t="n">
        <v>345.71</v>
      </c>
      <c r="K1741" t="inlineStr">
        <is>
          <t>sale</t>
        </is>
      </c>
      <c r="L1741" t="inlineStr">
        <is>
          <t/>
        </is>
      </c>
      <c r="M1741" t="inlineStr">
        <is>
          <t/>
        </is>
      </c>
      <c r="N1741" t="n">
        <v>0.0</v>
      </c>
      <c r="O1741" t="n">
        <v>0.0</v>
      </c>
      <c r="P1741" t="n">
        <v>299.67</v>
      </c>
      <c r="Q1741" t="n">
        <v>299.67</v>
      </c>
      <c r="R1741" t="n">
        <v>37.14</v>
      </c>
      <c r="S1741" t="n">
        <v>37.14</v>
      </c>
      <c r="T1741" t="n">
        <v>3.83</v>
      </c>
      <c r="U1741" t="n">
        <v>3.83</v>
      </c>
      <c r="V1741" t="n">
        <v>62.23</v>
      </c>
      <c r="W1741" t="n">
        <v>62.23</v>
      </c>
      <c r="X1741" t="n">
        <v>5.02</v>
      </c>
      <c r="Y1741" t="n">
        <v>5.02</v>
      </c>
      <c r="Z1741" t="n">
        <v>12.1</v>
      </c>
      <c r="AA1741" t="n">
        <v>12.1</v>
      </c>
      <c r="AB1741" t="n">
        <v>19.14</v>
      </c>
      <c r="AC1741" t="n">
        <v>19.14</v>
      </c>
      <c r="AD1741" t="n">
        <v>19.149999999999977</v>
      </c>
      <c r="AE1741" t="n">
        <v>0.0</v>
      </c>
      <c r="AF1741" t="n">
        <v>0.0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0.0</v>
      </c>
      <c r="AL1741" t="inlineStr">
        <is>
          <t>unreconciled</t>
        </is>
      </c>
      <c r="AM1741" t="inlineStr">
        <is>
          <t>Order Amount Mismatch (POS&gt;3PO)</t>
        </is>
      </c>
      <c r="AN1741" t="n">
        <v>19.15</v>
      </c>
      <c r="AO1741" t="n">
        <f>ROUND(P1741*100/H1741,2)</f>
        <v>0.0</v>
      </c>
      <c r="AP1741" t="n">
        <f>ROUND(Q1741*100/I1741,2)</f>
        <v>0.0</v>
      </c>
      <c r="AQ1741"/>
      <c r="AR1741"/>
      <c r="AS1741" t="n">
        <v>0.0</v>
      </c>
    </row>
    <row r="1742">
      <c r="A1742" s="1" t="n">
        <v>45234.0</v>
      </c>
      <c r="B1742" s="2" t="n">
        <v>45234.95019675926</v>
      </c>
      <c r="C1742" t="inlineStr">
        <is>
          <t>3140023012059669</t>
        </is>
      </c>
      <c r="D1742" t="inlineStr">
        <is>
          <t>POS0012</t>
        </is>
      </c>
      <c r="E1742" t="inlineStr">
        <is>
          <t>61</t>
        </is>
      </c>
      <c r="F1742" t="inlineStr">
        <is>
          <t>0023</t>
        </is>
      </c>
      <c r="G1742" t="inlineStr">
        <is>
          <t>5317535540</t>
        </is>
      </c>
      <c r="H1742" t="n">
        <v>159.0</v>
      </c>
      <c r="I1742" t="n">
        <v>151.43</v>
      </c>
      <c r="J1742" t="n">
        <v>114.29</v>
      </c>
      <c r="K1742" t="inlineStr">
        <is>
          <t>sale</t>
        </is>
      </c>
      <c r="L1742" t="inlineStr">
        <is>
          <t/>
        </is>
      </c>
      <c r="M1742" t="inlineStr">
        <is>
          <t/>
        </is>
      </c>
      <c r="N1742" t="n">
        <v>0.0</v>
      </c>
      <c r="O1742" t="n">
        <v>0.0</v>
      </c>
      <c r="P1742" t="n">
        <v>123.3</v>
      </c>
      <c r="Q1742" t="n">
        <v>123.29</v>
      </c>
      <c r="R1742" t="n">
        <v>37.14</v>
      </c>
      <c r="S1742" t="n">
        <v>37.14</v>
      </c>
      <c r="T1742" t="n">
        <v>1.51</v>
      </c>
      <c r="U1742" t="n">
        <v>1.51</v>
      </c>
      <c r="V1742" t="n">
        <v>20.57</v>
      </c>
      <c r="W1742" t="n">
        <v>20.57</v>
      </c>
      <c r="X1742" t="n">
        <v>1.99</v>
      </c>
      <c r="Y1742" t="n">
        <v>1.99</v>
      </c>
      <c r="Z1742" t="n">
        <v>4.06</v>
      </c>
      <c r="AA1742" t="n">
        <v>4.06</v>
      </c>
      <c r="AB1742" t="n">
        <v>7.58</v>
      </c>
      <c r="AC1742" t="n">
        <v>7.57</v>
      </c>
      <c r="AD1742" t="n">
        <v>7.569999999999993</v>
      </c>
      <c r="AE1742" t="n">
        <v>0.009999999999990905</v>
      </c>
      <c r="AF1742" t="n">
        <v>0.0</v>
      </c>
      <c r="AG1742" t="n">
        <v>0.0</v>
      </c>
      <c r="AH1742" t="n">
        <v>0.0</v>
      </c>
      <c r="AI1742" t="n">
        <v>0.0</v>
      </c>
      <c r="AJ1742" t="n">
        <v>0.0</v>
      </c>
      <c r="AK1742" t="n">
        <v>0.009999999999999787</v>
      </c>
      <c r="AL1742" t="inlineStr">
        <is>
          <t>unreconciled</t>
        </is>
      </c>
      <c r="AM1742" t="inlineStr">
        <is>
          <t>Order Amount Mismatch (POS&gt;3PO)</t>
        </is>
      </c>
      <c r="AN1742" t="n">
        <v>7.57</v>
      </c>
      <c r="AO1742" t="n">
        <f>ROUND(P1742*100/H1742,2)</f>
        <v>0.0</v>
      </c>
      <c r="AP1742" t="n">
        <f>ROUND(Q1742*100/I1742,2)</f>
        <v>0.0</v>
      </c>
      <c r="AQ1742"/>
      <c r="AR1742"/>
      <c r="AS1742" t="n">
        <v>0.0</v>
      </c>
    </row>
    <row r="1743">
      <c r="A1743" s="1" t="n">
        <v>45235.0</v>
      </c>
      <c r="B1743" s="2" t="n">
        <v>45235.892384259256</v>
      </c>
      <c r="C1743" t="inlineStr">
        <is>
          <t>3140094012086313</t>
        </is>
      </c>
      <c r="D1743" t="inlineStr">
        <is>
          <t>POS0012</t>
        </is>
      </c>
      <c r="E1743" t="inlineStr">
        <is>
          <t>28</t>
        </is>
      </c>
      <c r="F1743" t="inlineStr">
        <is>
          <t>0094</t>
        </is>
      </c>
      <c r="G1743" t="inlineStr">
        <is>
          <t>5317541957</t>
        </is>
      </c>
      <c r="H1743" t="n">
        <v>343.0</v>
      </c>
      <c r="I1743" t="n">
        <v>326.66</v>
      </c>
      <c r="J1743" t="n">
        <v>289.52</v>
      </c>
      <c r="K1743" t="inlineStr">
        <is>
          <t>sale</t>
        </is>
      </c>
      <c r="L1743" t="inlineStr">
        <is>
          <t/>
        </is>
      </c>
      <c r="M1743" t="inlineStr">
        <is>
          <t/>
        </is>
      </c>
      <c r="N1743" t="n">
        <v>0.0</v>
      </c>
      <c r="O1743" t="n">
        <v>0.0</v>
      </c>
      <c r="P1743" t="n">
        <v>256.84</v>
      </c>
      <c r="Q1743" t="n">
        <v>256.83</v>
      </c>
      <c r="R1743" t="n">
        <v>37.14</v>
      </c>
      <c r="S1743" t="n">
        <v>37.14</v>
      </c>
      <c r="T1743" t="n">
        <v>3.27</v>
      </c>
      <c r="U1743" t="n">
        <v>3.27</v>
      </c>
      <c r="V1743" t="n">
        <v>52.11</v>
      </c>
      <c r="W1743" t="n">
        <v>52.11</v>
      </c>
      <c r="X1743" t="n">
        <v>4.29</v>
      </c>
      <c r="Y1743" t="n">
        <v>4.29</v>
      </c>
      <c r="Z1743" t="n">
        <v>10.15</v>
      </c>
      <c r="AA1743" t="n">
        <v>10.15</v>
      </c>
      <c r="AB1743" t="n">
        <v>16.34</v>
      </c>
      <c r="AC1743" t="n">
        <v>16.33</v>
      </c>
      <c r="AD1743" t="n">
        <v>16.339999999999975</v>
      </c>
      <c r="AE1743" t="n">
        <v>0.009999999999990905</v>
      </c>
      <c r="AF1743" t="n">
        <v>0.0</v>
      </c>
      <c r="AG1743" t="n">
        <v>0.0</v>
      </c>
      <c r="AH1743" t="n">
        <v>0.0</v>
      </c>
      <c r="AI1743" t="n">
        <v>0.0</v>
      </c>
      <c r="AJ1743" t="n">
        <v>0.0</v>
      </c>
      <c r="AK1743" t="n">
        <v>0.010000000000001563</v>
      </c>
      <c r="AL1743" t="inlineStr">
        <is>
          <t>unreconciled</t>
        </is>
      </c>
      <c r="AM1743" t="inlineStr">
        <is>
          <t>Order Amount Mismatch (POS&gt;3PO)</t>
        </is>
      </c>
      <c r="AN1743" t="n">
        <v>16.34</v>
      </c>
      <c r="AO1743" t="n">
        <f>ROUND(P1743*100/H1743,2)</f>
        <v>0.0</v>
      </c>
      <c r="AP1743" t="n">
        <f>ROUND(Q1743*100/I1743,2)</f>
        <v>0.0</v>
      </c>
      <c r="AQ1743"/>
      <c r="AR1743"/>
      <c r="AS1743" t="n">
        <v>0.0</v>
      </c>
    </row>
    <row r="1744">
      <c r="A1744" s="1" t="n">
        <v>45236.0</v>
      </c>
      <c r="B1744" s="2" t="n">
        <v>45236.724907407406</v>
      </c>
      <c r="C1744" t="inlineStr">
        <is>
          <t>3140023012060057</t>
        </is>
      </c>
      <c r="D1744" t="inlineStr">
        <is>
          <t>POS0012</t>
        </is>
      </c>
      <c r="E1744" t="inlineStr">
        <is>
          <t>49</t>
        </is>
      </c>
      <c r="F1744" t="inlineStr">
        <is>
          <t>0023</t>
        </is>
      </c>
      <c r="G1744" t="inlineStr">
        <is>
          <t>5317553182</t>
        </is>
      </c>
      <c r="H1744" t="n">
        <v>475.0</v>
      </c>
      <c r="I1744" t="n">
        <v>452.38</v>
      </c>
      <c r="J1744" t="n">
        <v>415.24</v>
      </c>
      <c r="K1744" t="inlineStr">
        <is>
          <t>sale</t>
        </is>
      </c>
      <c r="L1744" t="inlineStr">
        <is>
          <t/>
        </is>
      </c>
      <c r="M1744" t="inlineStr">
        <is>
          <t/>
        </is>
      </c>
      <c r="N1744" t="n">
        <v>0.0</v>
      </c>
      <c r="O1744" t="n">
        <v>0.0</v>
      </c>
      <c r="P1744" t="n">
        <v>352.66</v>
      </c>
      <c r="Q1744" t="n">
        <v>352.64</v>
      </c>
      <c r="R1744" t="n">
        <v>37.14</v>
      </c>
      <c r="S1744" t="n">
        <v>37.14</v>
      </c>
      <c r="T1744" t="n">
        <v>4.52</v>
      </c>
      <c r="U1744" t="n">
        <v>4.52</v>
      </c>
      <c r="V1744" t="n">
        <v>74.74</v>
      </c>
      <c r="W1744" t="n">
        <v>74.74</v>
      </c>
      <c r="X1744" t="n">
        <v>5.94</v>
      </c>
      <c r="Y1744" t="n">
        <v>5.94</v>
      </c>
      <c r="Z1744" t="n">
        <v>14.52</v>
      </c>
      <c r="AA1744" t="n">
        <v>14.52</v>
      </c>
      <c r="AB1744" t="n">
        <v>22.62</v>
      </c>
      <c r="AC1744" t="n">
        <v>22.62</v>
      </c>
      <c r="AD1744" t="n">
        <v>22.620000000000005</v>
      </c>
      <c r="AE1744" t="n">
        <v>0.020000000000038654</v>
      </c>
      <c r="AF1744" t="n">
        <v>0.0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0.0</v>
      </c>
      <c r="AL1744" t="inlineStr">
        <is>
          <t>unreconciled</t>
        </is>
      </c>
      <c r="AM1744" t="inlineStr">
        <is>
          <t>Order Amount Mismatch (POS&gt;3PO)</t>
        </is>
      </c>
      <c r="AN1744" t="n">
        <v>22.62</v>
      </c>
      <c r="AO1744" t="n">
        <f>ROUND(P1744*100/H1744,2)</f>
        <v>0.0</v>
      </c>
      <c r="AP1744" t="n">
        <f>ROUND(Q1744*100/I1744,2)</f>
        <v>0.0</v>
      </c>
      <c r="AQ1744"/>
      <c r="AR1744"/>
      <c r="AS1744" t="n">
        <v>0.0</v>
      </c>
    </row>
    <row r="1745">
      <c r="A1745" s="1" t="n">
        <v>45235.0</v>
      </c>
      <c r="B1745" s="2" t="n">
        <v>45235.619375</v>
      </c>
      <c r="C1745" t="inlineStr">
        <is>
          <t>3140023012059801</t>
        </is>
      </c>
      <c r="D1745" t="inlineStr">
        <is>
          <t>POS0012</t>
        </is>
      </c>
      <c r="E1745" t="inlineStr">
        <is>
          <t>93</t>
        </is>
      </c>
      <c r="F1745" t="inlineStr">
        <is>
          <t>0023</t>
        </is>
      </c>
      <c r="G1745" t="inlineStr">
        <is>
          <t>5317558187</t>
        </is>
      </c>
      <c r="H1745" t="n">
        <v>248.0</v>
      </c>
      <c r="I1745" t="n">
        <v>236.19</v>
      </c>
      <c r="J1745" t="n">
        <v>199.05</v>
      </c>
      <c r="K1745" t="inlineStr">
        <is>
          <t>sale</t>
        </is>
      </c>
      <c r="L1745" t="inlineStr">
        <is>
          <t/>
        </is>
      </c>
      <c r="M1745" t="inlineStr">
        <is>
          <t/>
        </is>
      </c>
      <c r="N1745" t="n">
        <v>0.0</v>
      </c>
      <c r="O1745" t="n">
        <v>0.0</v>
      </c>
      <c r="P1745" t="n">
        <v>187.89</v>
      </c>
      <c r="Q1745" t="n">
        <v>187.88</v>
      </c>
      <c r="R1745" t="n">
        <v>37.14</v>
      </c>
      <c r="S1745" t="n">
        <v>37.14</v>
      </c>
      <c r="T1745" t="n">
        <v>2.36</v>
      </c>
      <c r="U1745" t="n">
        <v>2.36</v>
      </c>
      <c r="V1745" t="n">
        <v>35.83</v>
      </c>
      <c r="W1745" t="n">
        <v>35.83</v>
      </c>
      <c r="X1745" t="n">
        <v>3.1</v>
      </c>
      <c r="Y1745" t="n">
        <v>3.1</v>
      </c>
      <c r="Z1745" t="n">
        <v>7.01</v>
      </c>
      <c r="AA1745" t="n">
        <v>7.01</v>
      </c>
      <c r="AB1745" t="n">
        <v>11.82</v>
      </c>
      <c r="AC1745" t="n">
        <v>11.81</v>
      </c>
      <c r="AD1745" t="n">
        <v>11.810000000000002</v>
      </c>
      <c r="AE1745" t="n">
        <v>0.009999999999990905</v>
      </c>
      <c r="AF1745" t="n">
        <v>0.0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0.009999999999999787</v>
      </c>
      <c r="AL1745" t="inlineStr">
        <is>
          <t>unreconciled</t>
        </is>
      </c>
      <c r="AM1745" t="inlineStr">
        <is>
          <t>Order Amount Mismatch (POS&gt;3PO)</t>
        </is>
      </c>
      <c r="AN1745" t="n">
        <v>11.81</v>
      </c>
      <c r="AO1745" t="n">
        <f>ROUND(P1745*100/H1745,2)</f>
        <v>0.0</v>
      </c>
      <c r="AP1745" t="n">
        <f>ROUND(Q1745*100/I1745,2)</f>
        <v>0.0</v>
      </c>
      <c r="AQ1745"/>
      <c r="AR1745"/>
      <c r="AS1745" t="n">
        <v>0.0</v>
      </c>
    </row>
    <row r="1746">
      <c r="A1746" s="1" t="n">
        <v>45234.0</v>
      </c>
      <c r="B1746" s="2" t="n">
        <v>45234.979050925926</v>
      </c>
      <c r="C1746" t="inlineStr">
        <is>
          <t>3140023012059689</t>
        </is>
      </c>
      <c r="D1746" t="inlineStr">
        <is>
          <t>POS0012</t>
        </is>
      </c>
      <c r="E1746" t="inlineStr">
        <is>
          <t>81</t>
        </is>
      </c>
      <c r="F1746" t="inlineStr">
        <is>
          <t>0023</t>
        </is>
      </c>
      <c r="G1746" t="inlineStr">
        <is>
          <t>5317563157</t>
        </is>
      </c>
      <c r="H1746" t="n">
        <v>268.0</v>
      </c>
      <c r="I1746" t="n">
        <v>255.24</v>
      </c>
      <c r="J1746" t="n">
        <v>218.1</v>
      </c>
      <c r="K1746" t="inlineStr">
        <is>
          <t>sale</t>
        </is>
      </c>
      <c r="L1746" t="inlineStr">
        <is>
          <t/>
        </is>
      </c>
      <c r="M1746" t="inlineStr">
        <is>
          <t/>
        </is>
      </c>
      <c r="N1746" t="n">
        <v>0.0</v>
      </c>
      <c r="O1746" t="n">
        <v>0.0</v>
      </c>
      <c r="P1746" t="n">
        <v>202.41</v>
      </c>
      <c r="Q1746" t="n">
        <v>202.41</v>
      </c>
      <c r="R1746" t="n">
        <v>37.14</v>
      </c>
      <c r="S1746" t="n">
        <v>37.14</v>
      </c>
      <c r="T1746" t="n">
        <v>2.55</v>
      </c>
      <c r="U1746" t="n">
        <v>2.55</v>
      </c>
      <c r="V1746" t="n">
        <v>39.26</v>
      </c>
      <c r="W1746" t="n">
        <v>39.26</v>
      </c>
      <c r="X1746" t="n">
        <v>3.35</v>
      </c>
      <c r="Y1746" t="n">
        <v>3.35</v>
      </c>
      <c r="Z1746" t="n">
        <v>7.67</v>
      </c>
      <c r="AA1746" t="n">
        <v>7.67</v>
      </c>
      <c r="AB1746" t="n">
        <v>12.76</v>
      </c>
      <c r="AC1746" t="n">
        <v>12.76</v>
      </c>
      <c r="AD1746" t="n">
        <v>12.759999999999991</v>
      </c>
      <c r="AE1746" t="n">
        <v>0.0</v>
      </c>
      <c r="AF1746" t="n">
        <v>0.0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0.0</v>
      </c>
      <c r="AL1746" t="inlineStr">
        <is>
          <t>unreconciled</t>
        </is>
      </c>
      <c r="AM1746" t="inlineStr">
        <is>
          <t>Order Amount Mismatch (POS&gt;3PO)</t>
        </is>
      </c>
      <c r="AN1746" t="n">
        <v>12.76</v>
      </c>
      <c r="AO1746" t="n">
        <f>ROUND(P1746*100/H1746,2)</f>
        <v>0.0</v>
      </c>
      <c r="AP1746" t="n">
        <f>ROUND(Q1746*100/I1746,2)</f>
        <v>0.0</v>
      </c>
      <c r="AQ1746"/>
      <c r="AR1746"/>
      <c r="AS1746" t="n">
        <v>0.0</v>
      </c>
    </row>
    <row r="1747">
      <c r="A1747" s="1" t="n">
        <v>45235.0</v>
      </c>
      <c r="B1747" s="2" t="n">
        <v>45235.50158564815</v>
      </c>
      <c r="C1747" t="inlineStr">
        <is>
          <t>3140094012085957</t>
        </is>
      </c>
      <c r="D1747" t="inlineStr">
        <is>
          <t>POS0012</t>
        </is>
      </c>
      <c r="E1747" t="inlineStr">
        <is>
          <t>72</t>
        </is>
      </c>
      <c r="F1747" t="inlineStr">
        <is>
          <t>0094</t>
        </is>
      </c>
      <c r="G1747" t="inlineStr">
        <is>
          <t>5317569433</t>
        </is>
      </c>
      <c r="H1747" t="n">
        <v>276.0</v>
      </c>
      <c r="I1747" t="n">
        <v>262.86</v>
      </c>
      <c r="J1747" t="n">
        <v>225.72</v>
      </c>
      <c r="K1747" t="inlineStr">
        <is>
          <t>sale</t>
        </is>
      </c>
      <c r="L1747" t="inlineStr">
        <is>
          <t/>
        </is>
      </c>
      <c r="M1747" t="inlineStr">
        <is>
          <t/>
        </is>
      </c>
      <c r="N1747" t="n">
        <v>0.0</v>
      </c>
      <c r="O1747" t="n">
        <v>0.0</v>
      </c>
      <c r="P1747" t="n">
        <v>208.22</v>
      </c>
      <c r="Q1747" t="n">
        <v>208.2</v>
      </c>
      <c r="R1747" t="n">
        <v>37.14</v>
      </c>
      <c r="S1747" t="n">
        <v>37.14</v>
      </c>
      <c r="T1747" t="n">
        <v>2.63</v>
      </c>
      <c r="U1747" t="n">
        <v>2.63</v>
      </c>
      <c r="V1747" t="n">
        <v>40.63</v>
      </c>
      <c r="W1747" t="n">
        <v>40.63</v>
      </c>
      <c r="X1747" t="n">
        <v>3.45</v>
      </c>
      <c r="Y1747" t="n">
        <v>3.45</v>
      </c>
      <c r="Z1747" t="n">
        <v>7.93</v>
      </c>
      <c r="AA1747" t="n">
        <v>7.93</v>
      </c>
      <c r="AB1747" t="n">
        <v>13.14</v>
      </c>
      <c r="AC1747" t="n">
        <v>13.14</v>
      </c>
      <c r="AD1747" t="n">
        <v>13.139999999999986</v>
      </c>
      <c r="AE1747" t="n">
        <v>0.020000000000010232</v>
      </c>
      <c r="AF1747" t="n">
        <v>0.0</v>
      </c>
      <c r="AG1747" t="n">
        <v>0.0</v>
      </c>
      <c r="AH1747" t="n">
        <v>0.0</v>
      </c>
      <c r="AI1747" t="n">
        <v>0.0</v>
      </c>
      <c r="AJ1747" t="n">
        <v>0.0</v>
      </c>
      <c r="AK1747" t="n">
        <v>0.0</v>
      </c>
      <c r="AL1747" t="inlineStr">
        <is>
          <t>unreconciled</t>
        </is>
      </c>
      <c r="AM1747" t="inlineStr">
        <is>
          <t>Order Amount Mismatch (POS&gt;3PO)</t>
        </is>
      </c>
      <c r="AN1747" t="n">
        <v>13.14</v>
      </c>
      <c r="AO1747" t="n">
        <f>ROUND(P1747*100/H1747,2)</f>
        <v>0.0</v>
      </c>
      <c r="AP1747" t="n">
        <f>ROUND(Q1747*100/I1747,2)</f>
        <v>0.0</v>
      </c>
      <c r="AQ1747"/>
      <c r="AR1747"/>
      <c r="AS1747" t="n">
        <v>0.0</v>
      </c>
    </row>
    <row r="1748">
      <c r="A1748" s="1" t="n">
        <v>45235.0</v>
      </c>
      <c r="B1748" s="2" t="n">
        <v>45235.90373842593</v>
      </c>
      <c r="C1748" t="inlineStr">
        <is>
          <t>3140094012086320</t>
        </is>
      </c>
      <c r="D1748" t="inlineStr">
        <is>
          <t>POS0012</t>
        </is>
      </c>
      <c r="E1748" t="inlineStr">
        <is>
          <t>35</t>
        </is>
      </c>
      <c r="F1748" t="inlineStr">
        <is>
          <t>0094</t>
        </is>
      </c>
      <c r="G1748" t="inlineStr">
        <is>
          <t>5317569532</t>
        </is>
      </c>
      <c r="H1748" t="n">
        <v>253.00000000000003</v>
      </c>
      <c r="I1748" t="n">
        <v>240.94</v>
      </c>
      <c r="J1748" t="n">
        <v>203.8</v>
      </c>
      <c r="K1748" t="inlineStr">
        <is>
          <t>sale</t>
        </is>
      </c>
      <c r="L1748" t="inlineStr">
        <is>
          <t/>
        </is>
      </c>
      <c r="M1748" t="inlineStr">
        <is>
          <t/>
        </is>
      </c>
      <c r="N1748" t="n">
        <v>0.0</v>
      </c>
      <c r="O1748" t="n">
        <v>0.0</v>
      </c>
      <c r="P1748" t="n">
        <v>191.52</v>
      </c>
      <c r="Q1748" t="n">
        <v>191.51</v>
      </c>
      <c r="R1748" t="n">
        <v>37.14</v>
      </c>
      <c r="S1748" t="n">
        <v>37.14</v>
      </c>
      <c r="T1748" t="n">
        <v>2.41</v>
      </c>
      <c r="U1748" t="n">
        <v>2.41</v>
      </c>
      <c r="V1748" t="n">
        <v>36.68</v>
      </c>
      <c r="W1748" t="n">
        <v>36.68</v>
      </c>
      <c r="X1748" t="n">
        <v>3.16</v>
      </c>
      <c r="Y1748" t="n">
        <v>3.16</v>
      </c>
      <c r="Z1748" t="n">
        <v>7.17</v>
      </c>
      <c r="AA1748" t="n">
        <v>7.17</v>
      </c>
      <c r="AB1748" t="n">
        <v>12.04</v>
      </c>
      <c r="AC1748" t="n">
        <v>12.05</v>
      </c>
      <c r="AD1748" t="n">
        <v>12.06000000000003</v>
      </c>
      <c r="AE1748" t="n">
        <v>0.010000000000019327</v>
      </c>
      <c r="AF1748" t="n">
        <v>0.0</v>
      </c>
      <c r="AG1748" t="n">
        <v>0.0</v>
      </c>
      <c r="AH1748" t="n">
        <v>0.0</v>
      </c>
      <c r="AI1748" t="n">
        <v>0.0</v>
      </c>
      <c r="AJ1748" t="n">
        <v>0.0</v>
      </c>
      <c r="AK1748" t="n">
        <v>-0.010000000000001563</v>
      </c>
      <c r="AL1748" t="inlineStr">
        <is>
          <t>unreconciled</t>
        </is>
      </c>
      <c r="AM1748" t="inlineStr">
        <is>
          <t>Order Amount Mismatch (POS&gt;3PO)</t>
        </is>
      </c>
      <c r="AN1748" t="n">
        <v>12.06</v>
      </c>
      <c r="AO1748" t="n">
        <f>ROUND(P1748*100/H1748,2)</f>
        <v>0.0</v>
      </c>
      <c r="AP1748" t="n">
        <f>ROUND(Q1748*100/I1748,2)</f>
        <v>0.0</v>
      </c>
      <c r="AQ1748"/>
      <c r="AR1748"/>
      <c r="AS1748" t="n">
        <v>0.0</v>
      </c>
    </row>
    <row r="1749">
      <c r="A1749" s="1" t="n">
        <v>45235.0</v>
      </c>
      <c r="B1749" s="2" t="n">
        <v>45235.79349537037</v>
      </c>
      <c r="C1749" t="inlineStr">
        <is>
          <t>3140094012086184</t>
        </is>
      </c>
      <c r="D1749" t="inlineStr">
        <is>
          <t>POS0012</t>
        </is>
      </c>
      <c r="E1749" t="inlineStr">
        <is>
          <t>99</t>
        </is>
      </c>
      <c r="F1749" t="inlineStr">
        <is>
          <t>0094</t>
        </is>
      </c>
      <c r="G1749" t="inlineStr">
        <is>
          <t>5317571475</t>
        </is>
      </c>
      <c r="H1749" t="n">
        <v>255.0</v>
      </c>
      <c r="I1749" t="n">
        <v>242.86</v>
      </c>
      <c r="J1749" t="n">
        <v>205.72</v>
      </c>
      <c r="K1749" t="inlineStr">
        <is>
          <t>sale</t>
        </is>
      </c>
      <c r="L1749" t="inlineStr">
        <is>
          <t/>
        </is>
      </c>
      <c r="M1749" t="inlineStr">
        <is>
          <t/>
        </is>
      </c>
      <c r="N1749" t="n">
        <v>0.0</v>
      </c>
      <c r="O1749" t="n">
        <v>0.0</v>
      </c>
      <c r="P1749" t="n">
        <v>192.97</v>
      </c>
      <c r="Q1749" t="n">
        <v>192.95</v>
      </c>
      <c r="R1749" t="n">
        <v>37.14</v>
      </c>
      <c r="S1749" t="n">
        <v>37.14</v>
      </c>
      <c r="T1749" t="n">
        <v>2.43</v>
      </c>
      <c r="U1749" t="n">
        <v>2.43</v>
      </c>
      <c r="V1749" t="n">
        <v>37.03</v>
      </c>
      <c r="W1749" t="n">
        <v>37.03</v>
      </c>
      <c r="X1749" t="n">
        <v>3.19</v>
      </c>
      <c r="Y1749" t="n">
        <v>3.19</v>
      </c>
      <c r="Z1749" t="n">
        <v>7.24</v>
      </c>
      <c r="AA1749" t="n">
        <v>7.24</v>
      </c>
      <c r="AB1749" t="n">
        <v>12.14</v>
      </c>
      <c r="AC1749" t="n">
        <v>12.14</v>
      </c>
      <c r="AD1749" t="n">
        <v>12.139999999999986</v>
      </c>
      <c r="AE1749" t="n">
        <v>0.020000000000010232</v>
      </c>
      <c r="AF1749" t="n">
        <v>0.0</v>
      </c>
      <c r="AG1749" t="n">
        <v>0.0</v>
      </c>
      <c r="AH1749" t="n">
        <v>0.0</v>
      </c>
      <c r="AI1749" t="n">
        <v>0.0</v>
      </c>
      <c r="AJ1749" t="n">
        <v>0.0</v>
      </c>
      <c r="AK1749" t="n">
        <v>0.0</v>
      </c>
      <c r="AL1749" t="inlineStr">
        <is>
          <t>unreconciled</t>
        </is>
      </c>
      <c r="AM1749" t="inlineStr">
        <is>
          <t>Order Amount Mismatch (POS&gt;3PO)</t>
        </is>
      </c>
      <c r="AN1749" t="n">
        <v>12.14</v>
      </c>
      <c r="AO1749" t="n">
        <f>ROUND(P1749*100/H1749,2)</f>
        <v>0.0</v>
      </c>
      <c r="AP1749" t="n">
        <f>ROUND(Q1749*100/I1749,2)</f>
        <v>0.0</v>
      </c>
      <c r="AQ1749"/>
      <c r="AR1749"/>
      <c r="AS1749" t="n">
        <v>0.0</v>
      </c>
    </row>
    <row r="1750">
      <c r="A1750" s="1" t="n">
        <v>45235.0</v>
      </c>
      <c r="B1750" s="2" t="n">
        <v>45235.868622685186</v>
      </c>
      <c r="C1750" t="inlineStr">
        <is>
          <t>3140094012086283</t>
        </is>
      </c>
      <c r="D1750" t="inlineStr">
        <is>
          <t>POS0012</t>
        </is>
      </c>
      <c r="E1750" t="inlineStr">
        <is>
          <t>98</t>
        </is>
      </c>
      <c r="F1750" t="inlineStr">
        <is>
          <t>0094</t>
        </is>
      </c>
      <c r="G1750" t="inlineStr">
        <is>
          <t>5317572303</t>
        </is>
      </c>
      <c r="H1750" t="n">
        <v>363.0</v>
      </c>
      <c r="I1750" t="n">
        <v>345.71</v>
      </c>
      <c r="J1750" t="n">
        <v>308.57</v>
      </c>
      <c r="K1750" t="inlineStr">
        <is>
          <t>sale</t>
        </is>
      </c>
      <c r="L1750" t="inlineStr">
        <is>
          <t/>
        </is>
      </c>
      <c r="M1750" t="inlineStr">
        <is>
          <t/>
        </is>
      </c>
      <c r="N1750" t="n">
        <v>0.0</v>
      </c>
      <c r="O1750" t="n">
        <v>0.0</v>
      </c>
      <c r="P1750" t="n">
        <v>271.36</v>
      </c>
      <c r="Q1750" t="n">
        <v>271.36</v>
      </c>
      <c r="R1750" t="n">
        <v>37.14</v>
      </c>
      <c r="S1750" t="n">
        <v>37.14</v>
      </c>
      <c r="T1750" t="n">
        <v>3.46</v>
      </c>
      <c r="U1750" t="n">
        <v>3.46</v>
      </c>
      <c r="V1750" t="n">
        <v>55.54</v>
      </c>
      <c r="W1750" t="n">
        <v>55.54</v>
      </c>
      <c r="X1750" t="n">
        <v>4.54</v>
      </c>
      <c r="Y1750" t="n">
        <v>4.54</v>
      </c>
      <c r="Z1750" t="n">
        <v>10.81</v>
      </c>
      <c r="AA1750" t="n">
        <v>10.82</v>
      </c>
      <c r="AB1750" t="n">
        <v>17.28</v>
      </c>
      <c r="AC1750" t="n">
        <v>17.29</v>
      </c>
      <c r="AD1750" t="n">
        <v>17.29000000000002</v>
      </c>
      <c r="AE1750" t="n">
        <v>0.0</v>
      </c>
      <c r="AF1750" t="n">
        <v>0.0</v>
      </c>
      <c r="AG1750" t="n">
        <v>0.0</v>
      </c>
      <c r="AH1750" t="n">
        <v>0.0</v>
      </c>
      <c r="AI1750" t="n">
        <v>0.0</v>
      </c>
      <c r="AJ1750" t="n">
        <v>-0.009999999999999787</v>
      </c>
      <c r="AK1750" t="n">
        <v>-0.00999999999999801</v>
      </c>
      <c r="AL1750" t="inlineStr">
        <is>
          <t>unreconciled</t>
        </is>
      </c>
      <c r="AM1750" t="inlineStr">
        <is>
          <t>Order Amount Mismatch (POS&gt;3PO)</t>
        </is>
      </c>
      <c r="AN1750" t="n">
        <v>17.29</v>
      </c>
      <c r="AO1750" t="n">
        <f>ROUND(P1750*100/H1750,2)</f>
        <v>0.0</v>
      </c>
      <c r="AP1750" t="n">
        <f>ROUND(Q1750*100/I1750,2)</f>
        <v>0.0</v>
      </c>
      <c r="AQ1750"/>
      <c r="AR1750"/>
      <c r="AS1750" t="n">
        <v>0.0</v>
      </c>
    </row>
    <row r="1751">
      <c r="A1751" s="1" t="n">
        <v>45234.0</v>
      </c>
      <c r="B1751" s="2" t="n">
        <v>45234.960173611114</v>
      </c>
      <c r="C1751" t="inlineStr">
        <is>
          <t>3140023012059675</t>
        </is>
      </c>
      <c r="D1751" t="inlineStr">
        <is>
          <t>POS0012</t>
        </is>
      </c>
      <c r="E1751" t="inlineStr">
        <is>
          <t>67</t>
        </is>
      </c>
      <c r="F1751" t="inlineStr">
        <is>
          <t>0023</t>
        </is>
      </c>
      <c r="G1751" t="inlineStr">
        <is>
          <t>5317579410</t>
        </is>
      </c>
      <c r="H1751" t="n">
        <v>436.0</v>
      </c>
      <c r="I1751" t="n">
        <v>415.24</v>
      </c>
      <c r="J1751" t="n">
        <v>378.1</v>
      </c>
      <c r="K1751" t="inlineStr">
        <is>
          <t>sale</t>
        </is>
      </c>
      <c r="L1751" t="inlineStr">
        <is>
          <t/>
        </is>
      </c>
      <c r="M1751" t="inlineStr">
        <is>
          <t/>
        </is>
      </c>
      <c r="N1751" t="n">
        <v>0.0</v>
      </c>
      <c r="O1751" t="n">
        <v>0.0</v>
      </c>
      <c r="P1751" t="n">
        <v>324.35</v>
      </c>
      <c r="Q1751" t="n">
        <v>324.35</v>
      </c>
      <c r="R1751" t="n">
        <v>37.14</v>
      </c>
      <c r="S1751" t="n">
        <v>37.14</v>
      </c>
      <c r="T1751" t="n">
        <v>4.15</v>
      </c>
      <c r="U1751" t="n">
        <v>4.15</v>
      </c>
      <c r="V1751" t="n">
        <v>68.06</v>
      </c>
      <c r="W1751" t="n">
        <v>68.06</v>
      </c>
      <c r="X1751" t="n">
        <v>5.45</v>
      </c>
      <c r="Y1751" t="n">
        <v>5.45</v>
      </c>
      <c r="Z1751" t="n">
        <v>13.23</v>
      </c>
      <c r="AA1751" t="n">
        <v>13.23</v>
      </c>
      <c r="AB1751" t="n">
        <v>20.76</v>
      </c>
      <c r="AC1751" t="n">
        <v>20.76</v>
      </c>
      <c r="AD1751" t="n">
        <v>20.75999999999999</v>
      </c>
      <c r="AE1751" t="n">
        <v>0.0</v>
      </c>
      <c r="AF1751" t="n">
        <v>0.0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0.0</v>
      </c>
      <c r="AL1751" t="inlineStr">
        <is>
          <t>unreconciled</t>
        </is>
      </c>
      <c r="AM1751" t="inlineStr">
        <is>
          <t>Order Amount Mismatch (POS&gt;3PO)</t>
        </is>
      </c>
      <c r="AN1751" t="n">
        <v>20.76</v>
      </c>
      <c r="AO1751" t="n">
        <f>ROUND(P1751*100/H1751,2)</f>
        <v>0.0</v>
      </c>
      <c r="AP1751" t="n">
        <f>ROUND(Q1751*100/I1751,2)</f>
        <v>0.0</v>
      </c>
      <c r="AQ1751"/>
      <c r="AR1751"/>
      <c r="AS1751" t="n">
        <v>0.0</v>
      </c>
    </row>
    <row r="1752">
      <c r="A1752" s="1" t="n">
        <v>45235.0</v>
      </c>
      <c r="B1752" s="2" t="n">
        <v>45235.80447916667</v>
      </c>
      <c r="C1752" t="inlineStr">
        <is>
          <t>3140023012059826</t>
        </is>
      </c>
      <c r="D1752" t="inlineStr">
        <is>
          <t>POS0012</t>
        </is>
      </c>
      <c r="E1752" t="inlineStr">
        <is>
          <t>18</t>
        </is>
      </c>
      <c r="F1752" t="inlineStr">
        <is>
          <t>0023</t>
        </is>
      </c>
      <c r="G1752" t="inlineStr">
        <is>
          <t>5317580347</t>
        </is>
      </c>
      <c r="H1752" t="n">
        <v>485.0</v>
      </c>
      <c r="I1752" t="n">
        <v>461.9</v>
      </c>
      <c r="J1752" t="n">
        <v>424.76</v>
      </c>
      <c r="K1752" t="inlineStr">
        <is>
          <t>sale</t>
        </is>
      </c>
      <c r="L1752" t="inlineStr">
        <is>
          <t/>
        </is>
      </c>
      <c r="M1752" t="inlineStr">
        <is>
          <t/>
        </is>
      </c>
      <c r="N1752" t="n">
        <v>0.0</v>
      </c>
      <c r="O1752" t="n">
        <v>0.0</v>
      </c>
      <c r="P1752" t="n">
        <v>359.91</v>
      </c>
      <c r="Q1752" t="n">
        <v>359.91</v>
      </c>
      <c r="R1752" t="n">
        <v>37.14</v>
      </c>
      <c r="S1752" t="n">
        <v>37.14</v>
      </c>
      <c r="T1752" t="n">
        <v>4.62</v>
      </c>
      <c r="U1752" t="n">
        <v>4.62</v>
      </c>
      <c r="V1752" t="n">
        <v>76.46</v>
      </c>
      <c r="W1752" t="n">
        <v>76.46</v>
      </c>
      <c r="X1752" t="n">
        <v>6.06</v>
      </c>
      <c r="Y1752" t="n">
        <v>6.06</v>
      </c>
      <c r="Z1752" t="n">
        <v>14.85</v>
      </c>
      <c r="AA1752" t="n">
        <v>14.85</v>
      </c>
      <c r="AB1752" t="n">
        <v>23.1</v>
      </c>
      <c r="AC1752" t="n">
        <v>23.1</v>
      </c>
      <c r="AD1752" t="n">
        <v>23.100000000000023</v>
      </c>
      <c r="AE1752" t="n">
        <v>0.0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0.0</v>
      </c>
      <c r="AL1752" t="inlineStr">
        <is>
          <t>unreconciled</t>
        </is>
      </c>
      <c r="AM1752" t="inlineStr">
        <is>
          <t>Order Amount Mismatch (POS&gt;3PO)</t>
        </is>
      </c>
      <c r="AN1752" t="n">
        <v>23.1</v>
      </c>
      <c r="AO1752" t="n">
        <f>ROUND(P1752*100/H1752,2)</f>
        <v>0.0</v>
      </c>
      <c r="AP1752" t="n">
        <f>ROUND(Q1752*100/I1752,2)</f>
        <v>0.0</v>
      </c>
      <c r="AQ1752"/>
      <c r="AR1752"/>
      <c r="AS1752" t="n">
        <v>0.0</v>
      </c>
    </row>
    <row r="1753">
      <c r="A1753" s="1" t="n">
        <v>45236.0</v>
      </c>
      <c r="B1753" s="2" t="n">
        <v>45236.81238425926</v>
      </c>
      <c r="C1753" t="inlineStr">
        <is>
          <t>3140094012086598</t>
        </is>
      </c>
      <c r="D1753" t="inlineStr">
        <is>
          <t>POS0012</t>
        </is>
      </c>
      <c r="E1753" t="inlineStr">
        <is>
          <t>13</t>
        </is>
      </c>
      <c r="F1753" t="inlineStr">
        <is>
          <t>0094</t>
        </is>
      </c>
      <c r="G1753" t="inlineStr">
        <is>
          <t>5317587707</t>
        </is>
      </c>
      <c r="H1753" t="n">
        <v>159.0</v>
      </c>
      <c r="I1753" t="n">
        <v>151.43</v>
      </c>
      <c r="J1753" t="n">
        <v>114.29</v>
      </c>
      <c r="K1753" t="inlineStr">
        <is>
          <t>sale</t>
        </is>
      </c>
      <c r="L1753" t="inlineStr">
        <is>
          <t/>
        </is>
      </c>
      <c r="M1753" t="inlineStr">
        <is>
          <t/>
        </is>
      </c>
      <c r="N1753" t="n">
        <v>0.0</v>
      </c>
      <c r="O1753" t="n">
        <v>0.0</v>
      </c>
      <c r="P1753" t="n">
        <v>123.3</v>
      </c>
      <c r="Q1753" t="n">
        <v>123.29</v>
      </c>
      <c r="R1753" t="n">
        <v>37.14</v>
      </c>
      <c r="S1753" t="n">
        <v>37.14</v>
      </c>
      <c r="T1753" t="n">
        <v>1.51</v>
      </c>
      <c r="U1753" t="n">
        <v>1.51</v>
      </c>
      <c r="V1753" t="n">
        <v>20.57</v>
      </c>
      <c r="W1753" t="n">
        <v>20.57</v>
      </c>
      <c r="X1753" t="n">
        <v>1.99</v>
      </c>
      <c r="Y1753" t="n">
        <v>1.99</v>
      </c>
      <c r="Z1753" t="n">
        <v>4.06</v>
      </c>
      <c r="AA1753" t="n">
        <v>4.06</v>
      </c>
      <c r="AB1753" t="n">
        <v>7.58</v>
      </c>
      <c r="AC1753" t="n">
        <v>7.57</v>
      </c>
      <c r="AD1753" t="n">
        <v>7.569999999999993</v>
      </c>
      <c r="AE1753" t="n">
        <v>0.009999999999990905</v>
      </c>
      <c r="AF1753" t="n">
        <v>0.0</v>
      </c>
      <c r="AG1753" t="n">
        <v>0.0</v>
      </c>
      <c r="AH1753" t="n">
        <v>0.0</v>
      </c>
      <c r="AI1753" t="n">
        <v>0.0</v>
      </c>
      <c r="AJ1753" t="n">
        <v>0.0</v>
      </c>
      <c r="AK1753" t="n">
        <v>0.009999999999999787</v>
      </c>
      <c r="AL1753" t="inlineStr">
        <is>
          <t>unreconciled</t>
        </is>
      </c>
      <c r="AM1753" t="inlineStr">
        <is>
          <t>Order Amount Mismatch (POS&gt;3PO)</t>
        </is>
      </c>
      <c r="AN1753" t="n">
        <v>7.57</v>
      </c>
      <c r="AO1753" t="n">
        <f>ROUND(P1753*100/H1753,2)</f>
        <v>0.0</v>
      </c>
      <c r="AP1753" t="n">
        <f>ROUND(Q1753*100/I1753,2)</f>
        <v>0.0</v>
      </c>
      <c r="AQ1753"/>
      <c r="AR1753"/>
      <c r="AS1753" t="n">
        <v>0.0</v>
      </c>
    </row>
    <row r="1754">
      <c r="A1754" s="1" t="n">
        <v>45234.0</v>
      </c>
      <c r="B1754" s="2" t="n">
        <v>45234.976956018516</v>
      </c>
      <c r="C1754" t="inlineStr">
        <is>
          <t>3140094012085854</t>
        </is>
      </c>
      <c r="D1754" t="inlineStr">
        <is>
          <t>POS0012</t>
        </is>
      </c>
      <c r="E1754" t="inlineStr">
        <is>
          <t>69</t>
        </is>
      </c>
      <c r="F1754" t="inlineStr">
        <is>
          <t>0094</t>
        </is>
      </c>
      <c r="G1754" t="inlineStr">
        <is>
          <t>5317588341</t>
        </is>
      </c>
      <c r="H1754" t="n">
        <v>255.0</v>
      </c>
      <c r="I1754" t="n">
        <v>242.86</v>
      </c>
      <c r="J1754" t="n">
        <v>205.72</v>
      </c>
      <c r="K1754" t="inlineStr">
        <is>
          <t>sale</t>
        </is>
      </c>
      <c r="L1754" t="inlineStr">
        <is>
          <t/>
        </is>
      </c>
      <c r="M1754" t="inlineStr">
        <is>
          <t/>
        </is>
      </c>
      <c r="N1754" t="n">
        <v>0.0</v>
      </c>
      <c r="O1754" t="n">
        <v>0.0</v>
      </c>
      <c r="P1754" t="n">
        <v>192.97</v>
      </c>
      <c r="Q1754" t="n">
        <v>192.97</v>
      </c>
      <c r="R1754" t="n">
        <v>37.14</v>
      </c>
      <c r="S1754" t="n">
        <v>37.14</v>
      </c>
      <c r="T1754" t="n">
        <v>2.43</v>
      </c>
      <c r="U1754" t="n">
        <v>2.43</v>
      </c>
      <c r="V1754" t="n">
        <v>37.03</v>
      </c>
      <c r="W1754" t="n">
        <v>37.03</v>
      </c>
      <c r="X1754" t="n">
        <v>3.19</v>
      </c>
      <c r="Y1754" t="n">
        <v>3.19</v>
      </c>
      <c r="Z1754" t="n">
        <v>7.24</v>
      </c>
      <c r="AA1754" t="n">
        <v>7.24</v>
      </c>
      <c r="AB1754" t="n">
        <v>12.14</v>
      </c>
      <c r="AC1754" t="n">
        <v>12.14</v>
      </c>
      <c r="AD1754" t="n">
        <v>12.139999999999986</v>
      </c>
      <c r="AE1754" t="n">
        <v>0.0</v>
      </c>
      <c r="AF1754" t="n">
        <v>0.0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0.0</v>
      </c>
      <c r="AL1754" t="inlineStr">
        <is>
          <t>unreconciled</t>
        </is>
      </c>
      <c r="AM1754" t="inlineStr">
        <is>
          <t>Order Amount Mismatch (POS&gt;3PO)</t>
        </is>
      </c>
      <c r="AN1754" t="n">
        <v>12.14</v>
      </c>
      <c r="AO1754" t="n">
        <f>ROUND(P1754*100/H1754,2)</f>
        <v>0.0</v>
      </c>
      <c r="AP1754" t="n">
        <f>ROUND(Q1754*100/I1754,2)</f>
        <v>0.0</v>
      </c>
      <c r="AQ1754"/>
      <c r="AR1754"/>
      <c r="AS1754" t="n">
        <v>0.0</v>
      </c>
    </row>
    <row r="1755">
      <c r="A1755" s="1" t="n">
        <v>45236.0</v>
      </c>
      <c r="B1755" s="2" t="n">
        <v>45236.46487268519</v>
      </c>
      <c r="C1755" t="inlineStr">
        <is>
          <t>3140094012086434</t>
        </is>
      </c>
      <c r="D1755" t="inlineStr">
        <is>
          <t>POS0012</t>
        </is>
      </c>
      <c r="E1755" t="inlineStr">
        <is>
          <t>49</t>
        </is>
      </c>
      <c r="F1755" t="inlineStr">
        <is>
          <t>0094</t>
        </is>
      </c>
      <c r="G1755" t="inlineStr">
        <is>
          <t>5317610278</t>
        </is>
      </c>
      <c r="H1755" t="n">
        <v>209.0</v>
      </c>
      <c r="I1755" t="n">
        <v>199.05</v>
      </c>
      <c r="J1755" t="n">
        <v>161.91</v>
      </c>
      <c r="K1755" t="inlineStr">
        <is>
          <t>sale</t>
        </is>
      </c>
      <c r="L1755" t="inlineStr">
        <is>
          <t/>
        </is>
      </c>
      <c r="M1755" t="inlineStr">
        <is>
          <t/>
        </is>
      </c>
      <c r="N1755" t="n">
        <v>0.0</v>
      </c>
      <c r="O1755" t="n">
        <v>0.0</v>
      </c>
      <c r="P1755" t="n">
        <v>159.59</v>
      </c>
      <c r="Q1755" t="n">
        <v>159.58</v>
      </c>
      <c r="R1755" t="n">
        <v>37.14</v>
      </c>
      <c r="S1755" t="n">
        <v>37.14</v>
      </c>
      <c r="T1755" t="n">
        <v>1.99</v>
      </c>
      <c r="U1755" t="n">
        <v>1.99</v>
      </c>
      <c r="V1755" t="n">
        <v>29.14</v>
      </c>
      <c r="W1755" t="n">
        <v>29.14</v>
      </c>
      <c r="X1755" t="n">
        <v>2.61</v>
      </c>
      <c r="Y1755" t="n">
        <v>2.61</v>
      </c>
      <c r="Z1755" t="n">
        <v>5.72</v>
      </c>
      <c r="AA1755" t="n">
        <v>5.72</v>
      </c>
      <c r="AB1755" t="n">
        <v>9.96</v>
      </c>
      <c r="AC1755" t="n">
        <v>9.95</v>
      </c>
      <c r="AD1755" t="n">
        <v>9.949999999999989</v>
      </c>
      <c r="AE1755" t="n">
        <v>0.009999999999990905</v>
      </c>
      <c r="AF1755" t="n">
        <v>0.0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0.010000000000001563</v>
      </c>
      <c r="AL1755" t="inlineStr">
        <is>
          <t>unreconciled</t>
        </is>
      </c>
      <c r="AM1755" t="inlineStr">
        <is>
          <t>Order Amount Mismatch (POS&gt;3PO)</t>
        </is>
      </c>
      <c r="AN1755" t="n">
        <v>9.95</v>
      </c>
      <c r="AO1755" t="n">
        <f>ROUND(P1755*100/H1755,2)</f>
        <v>0.0</v>
      </c>
      <c r="AP1755" t="n">
        <f>ROUND(Q1755*100/I1755,2)</f>
        <v>0.0</v>
      </c>
      <c r="AQ1755"/>
      <c r="AR1755"/>
      <c r="AS1755" t="n">
        <v>0.0</v>
      </c>
    </row>
    <row r="1756">
      <c r="A1756" s="1" t="n">
        <v>45235.0</v>
      </c>
      <c r="B1756" s="2" t="n">
        <v>45235.63271990741</v>
      </c>
      <c r="C1756" t="inlineStr">
        <is>
          <t>3140094012086045</t>
        </is>
      </c>
      <c r="D1756" t="inlineStr">
        <is>
          <t>POS0012</t>
        </is>
      </c>
      <c r="E1756" t="inlineStr">
        <is>
          <t>60</t>
        </is>
      </c>
      <c r="F1756" t="inlineStr">
        <is>
          <t>0094</t>
        </is>
      </c>
      <c r="G1756" t="inlineStr">
        <is>
          <t>5317610361</t>
        </is>
      </c>
      <c r="H1756" t="n">
        <v>157.0</v>
      </c>
      <c r="I1756" t="n">
        <v>149.52</v>
      </c>
      <c r="J1756" t="n">
        <v>112.38</v>
      </c>
      <c r="K1756" t="inlineStr">
        <is>
          <t>sale</t>
        </is>
      </c>
      <c r="L1756" t="inlineStr">
        <is>
          <t/>
        </is>
      </c>
      <c r="M1756" t="inlineStr">
        <is>
          <t/>
        </is>
      </c>
      <c r="N1756" t="n">
        <v>0.0</v>
      </c>
      <c r="O1756" t="n">
        <v>0.0</v>
      </c>
      <c r="P1756" t="n">
        <v>121.84</v>
      </c>
      <c r="Q1756" t="n">
        <v>121.84</v>
      </c>
      <c r="R1756" t="n">
        <v>37.14</v>
      </c>
      <c r="S1756" t="n">
        <v>37.14</v>
      </c>
      <c r="T1756" t="n">
        <v>1.5</v>
      </c>
      <c r="U1756" t="n">
        <v>1.5</v>
      </c>
      <c r="V1756" t="n">
        <v>20.23</v>
      </c>
      <c r="W1756" t="n">
        <v>20.23</v>
      </c>
      <c r="X1756" t="n">
        <v>1.96</v>
      </c>
      <c r="Y1756" t="n">
        <v>1.96</v>
      </c>
      <c r="Z1756" t="n">
        <v>3.99</v>
      </c>
      <c r="AA1756" t="n">
        <v>3.99</v>
      </c>
      <c r="AB1756" t="n">
        <v>7.48</v>
      </c>
      <c r="AC1756" t="n">
        <v>7.48</v>
      </c>
      <c r="AD1756" t="n">
        <v>7.47999999999999</v>
      </c>
      <c r="AE1756" t="n">
        <v>0.0</v>
      </c>
      <c r="AF1756" t="n">
        <v>0.0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0.0</v>
      </c>
      <c r="AL1756" t="inlineStr">
        <is>
          <t>unreconciled</t>
        </is>
      </c>
      <c r="AM1756" t="inlineStr">
        <is>
          <t>Order Amount Mismatch (POS&gt;3PO)</t>
        </is>
      </c>
      <c r="AN1756" t="n">
        <v>7.48</v>
      </c>
      <c r="AO1756" t="n">
        <f>ROUND(P1756*100/H1756,2)</f>
        <v>0.0</v>
      </c>
      <c r="AP1756" t="n">
        <f>ROUND(Q1756*100/I1756,2)</f>
        <v>0.0</v>
      </c>
      <c r="AQ1756"/>
      <c r="AR1756"/>
      <c r="AS1756" t="n">
        <v>0.0</v>
      </c>
    </row>
    <row r="1757">
      <c r="A1757" s="1" t="n">
        <v>45235.0</v>
      </c>
      <c r="B1757" s="2" t="n">
        <v>45235.471342592595</v>
      </c>
      <c r="C1757" t="inlineStr">
        <is>
          <t>3140094012085940</t>
        </is>
      </c>
      <c r="D1757" t="inlineStr">
        <is>
          <t>POS0012</t>
        </is>
      </c>
      <c r="E1757" t="inlineStr">
        <is>
          <t>55</t>
        </is>
      </c>
      <c r="F1757" t="inlineStr">
        <is>
          <t>0094</t>
        </is>
      </c>
      <c r="G1757" t="inlineStr">
        <is>
          <t>5317627928</t>
        </is>
      </c>
      <c r="H1757" t="n">
        <v>314.0</v>
      </c>
      <c r="I1757" t="n">
        <v>299.05</v>
      </c>
      <c r="J1757" t="n">
        <v>261.91</v>
      </c>
      <c r="K1757" t="inlineStr">
        <is>
          <t>sale</t>
        </is>
      </c>
      <c r="L1757" t="inlineStr">
        <is>
          <t/>
        </is>
      </c>
      <c r="M1757" t="inlineStr">
        <is>
          <t/>
        </is>
      </c>
      <c r="N1757" t="n">
        <v>0.0</v>
      </c>
      <c r="O1757" t="n">
        <v>0.0</v>
      </c>
      <c r="P1757" t="n">
        <v>235.81</v>
      </c>
      <c r="Q1757" t="n">
        <v>235.77</v>
      </c>
      <c r="R1757" t="n">
        <v>37.14</v>
      </c>
      <c r="S1757" t="n">
        <v>37.14</v>
      </c>
      <c r="T1757" t="n">
        <v>2.99</v>
      </c>
      <c r="U1757" t="n">
        <v>2.99</v>
      </c>
      <c r="V1757" t="n">
        <v>47.14</v>
      </c>
      <c r="W1757" t="n">
        <v>47.14</v>
      </c>
      <c r="X1757" t="n">
        <v>3.92</v>
      </c>
      <c r="Y1757" t="n">
        <v>3.92</v>
      </c>
      <c r="Z1757" t="n">
        <v>9.19</v>
      </c>
      <c r="AA1757" t="n">
        <v>9.2</v>
      </c>
      <c r="AB1757" t="n">
        <v>14.96</v>
      </c>
      <c r="AC1757" t="n">
        <v>14.95</v>
      </c>
      <c r="AD1757" t="n">
        <v>14.949999999999989</v>
      </c>
      <c r="AE1757" t="n">
        <v>0.03999999999999204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-0.009999999999999787</v>
      </c>
      <c r="AK1757" t="n">
        <v>0.010000000000001563</v>
      </c>
      <c r="AL1757" t="inlineStr">
        <is>
          <t>unreconciled</t>
        </is>
      </c>
      <c r="AM1757" t="inlineStr">
        <is>
          <t>Order Amount Mismatch (POS&gt;3PO)</t>
        </is>
      </c>
      <c r="AN1757" t="n">
        <v>14.95</v>
      </c>
      <c r="AO1757" t="n">
        <f>ROUND(P1757*100/H1757,2)</f>
        <v>0.0</v>
      </c>
      <c r="AP1757" t="n">
        <f>ROUND(Q1757*100/I1757,2)</f>
        <v>0.0</v>
      </c>
      <c r="AQ1757"/>
      <c r="AR1757"/>
      <c r="AS1757" t="n">
        <v>0.0</v>
      </c>
    </row>
    <row r="1758">
      <c r="A1758" s="1" t="n">
        <v>45236.0</v>
      </c>
      <c r="B1758" s="2" t="n">
        <v>45236.516388888886</v>
      </c>
      <c r="C1758" t="inlineStr">
        <is>
          <t>3140023012059987</t>
        </is>
      </c>
      <c r="D1758" t="inlineStr">
        <is>
          <t>POS0012</t>
        </is>
      </c>
      <c r="E1758" t="inlineStr">
        <is>
          <t>79</t>
        </is>
      </c>
      <c r="F1758" t="inlineStr">
        <is>
          <t>0023</t>
        </is>
      </c>
      <c r="G1758" t="inlineStr">
        <is>
          <t>5317635143</t>
        </is>
      </c>
      <c r="H1758" t="n">
        <v>516.0</v>
      </c>
      <c r="I1758" t="n">
        <v>491.43</v>
      </c>
      <c r="J1758" t="n">
        <v>454.29</v>
      </c>
      <c r="K1758" t="inlineStr">
        <is>
          <t>sale</t>
        </is>
      </c>
      <c r="L1758" t="inlineStr">
        <is>
          <t/>
        </is>
      </c>
      <c r="M1758" t="inlineStr">
        <is>
          <t/>
        </is>
      </c>
      <c r="N1758" t="n">
        <v>0.0</v>
      </c>
      <c r="O1758" t="n">
        <v>0.0</v>
      </c>
      <c r="P1758" t="n">
        <v>382.42</v>
      </c>
      <c r="Q1758" t="n">
        <v>382.41</v>
      </c>
      <c r="R1758" t="n">
        <v>37.14</v>
      </c>
      <c r="S1758" t="n">
        <v>37.14</v>
      </c>
      <c r="T1758" t="n">
        <v>4.91</v>
      </c>
      <c r="U1758" t="n">
        <v>4.91</v>
      </c>
      <c r="V1758" t="n">
        <v>81.77</v>
      </c>
      <c r="W1758" t="n">
        <v>81.77</v>
      </c>
      <c r="X1758" t="n">
        <v>6.45</v>
      </c>
      <c r="Y1758" t="n">
        <v>6.45</v>
      </c>
      <c r="Z1758" t="n">
        <v>15.88</v>
      </c>
      <c r="AA1758" t="n">
        <v>15.88</v>
      </c>
      <c r="AB1758" t="n">
        <v>24.58</v>
      </c>
      <c r="AC1758" t="n">
        <v>24.57</v>
      </c>
      <c r="AD1758" t="n">
        <v>24.569999999999993</v>
      </c>
      <c r="AE1758" t="n">
        <v>0.009999999999990905</v>
      </c>
      <c r="AF1758" t="n">
        <v>0.0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0.00999999999999801</v>
      </c>
      <c r="AL1758" t="inlineStr">
        <is>
          <t>unreconciled</t>
        </is>
      </c>
      <c r="AM1758" t="inlineStr">
        <is>
          <t>Order Amount Mismatch (POS&gt;3PO)</t>
        </is>
      </c>
      <c r="AN1758" t="n">
        <v>24.57</v>
      </c>
      <c r="AO1758" t="n">
        <f>ROUND(P1758*100/H1758,2)</f>
        <v>0.0</v>
      </c>
      <c r="AP1758" t="n">
        <f>ROUND(Q1758*100/I1758,2)</f>
        <v>0.0</v>
      </c>
      <c r="AQ1758"/>
      <c r="AR1758"/>
      <c r="AS1758" t="n">
        <v>0.0</v>
      </c>
    </row>
    <row r="1759">
      <c r="A1759" s="1" t="n">
        <v>45235.0</v>
      </c>
      <c r="B1759" s="2" t="n">
        <v>45236.03325231482</v>
      </c>
      <c r="C1759" t="inlineStr">
        <is>
          <t>3140094012086424</t>
        </is>
      </c>
      <c r="D1759" t="inlineStr">
        <is>
          <t>POS0012</t>
        </is>
      </c>
      <c r="E1759" t="inlineStr">
        <is>
          <t>39</t>
        </is>
      </c>
      <c r="F1759" t="inlineStr">
        <is>
          <t>0094</t>
        </is>
      </c>
      <c r="G1759" t="inlineStr">
        <is>
          <t>5317636007</t>
        </is>
      </c>
      <c r="H1759" t="n">
        <v>348.0</v>
      </c>
      <c r="I1759" t="n">
        <v>331.42</v>
      </c>
      <c r="J1759" t="n">
        <v>294.28</v>
      </c>
      <c r="K1759" t="inlineStr">
        <is>
          <t>sale</t>
        </is>
      </c>
      <c r="L1759" t="inlineStr">
        <is>
          <t/>
        </is>
      </c>
      <c r="M1759" t="inlineStr">
        <is>
          <t/>
        </is>
      </c>
      <c r="N1759" t="n">
        <v>0.0</v>
      </c>
      <c r="O1759" t="n">
        <v>0.0</v>
      </c>
      <c r="P1759" t="n">
        <v>260.47</v>
      </c>
      <c r="Q1759" t="n">
        <v>260.47</v>
      </c>
      <c r="R1759" t="n">
        <v>37.14</v>
      </c>
      <c r="S1759" t="n">
        <v>37.14</v>
      </c>
      <c r="T1759" t="n">
        <v>3.31</v>
      </c>
      <c r="U1759" t="n">
        <v>3.31</v>
      </c>
      <c r="V1759" t="n">
        <v>52.97</v>
      </c>
      <c r="W1759" t="n">
        <v>52.97</v>
      </c>
      <c r="X1759" t="n">
        <v>4.35</v>
      </c>
      <c r="Y1759" t="n">
        <v>4.35</v>
      </c>
      <c r="Z1759" t="n">
        <v>10.32</v>
      </c>
      <c r="AA1759" t="n">
        <v>10.31</v>
      </c>
      <c r="AB1759" t="n">
        <v>16.58</v>
      </c>
      <c r="AC1759" t="n">
        <v>16.57</v>
      </c>
      <c r="AD1759" t="n">
        <v>16.579999999999984</v>
      </c>
      <c r="AE1759" t="n">
        <v>0.0</v>
      </c>
      <c r="AF1759" t="n">
        <v>0.0</v>
      </c>
      <c r="AG1759" t="n">
        <v>0.0</v>
      </c>
      <c r="AH1759" t="n">
        <v>0.0</v>
      </c>
      <c r="AI1759" t="n">
        <v>0.0</v>
      </c>
      <c r="AJ1759" t="n">
        <v>0.009999999999999787</v>
      </c>
      <c r="AK1759" t="n">
        <v>0.00999999999999801</v>
      </c>
      <c r="AL1759" t="inlineStr">
        <is>
          <t>unreconciled</t>
        </is>
      </c>
      <c r="AM1759" t="inlineStr">
        <is>
          <t>Order Amount Mismatch (POS&gt;3PO)</t>
        </is>
      </c>
      <c r="AN1759" t="n">
        <v>16.58</v>
      </c>
      <c r="AO1759" t="n">
        <f>ROUND(P1759*100/H1759,2)</f>
        <v>0.0</v>
      </c>
      <c r="AP1759" t="n">
        <f>ROUND(Q1759*100/I1759,2)</f>
        <v>0.0</v>
      </c>
      <c r="AQ1759"/>
      <c r="AR1759"/>
      <c r="AS1759" t="n">
        <v>0.0</v>
      </c>
    </row>
    <row r="1760">
      <c r="A1760" s="1" t="n">
        <v>45235.0</v>
      </c>
      <c r="B1760" s="2" t="n">
        <v>45235.51440972222</v>
      </c>
      <c r="C1760" t="inlineStr">
        <is>
          <t>3140023012059749</t>
        </is>
      </c>
      <c r="D1760" t="inlineStr">
        <is>
          <t>POS0012</t>
        </is>
      </c>
      <c r="E1760" t="inlineStr">
        <is>
          <t>41</t>
        </is>
      </c>
      <c r="F1760" t="inlineStr">
        <is>
          <t>0023</t>
        </is>
      </c>
      <c r="G1760" t="inlineStr">
        <is>
          <t>5317637700</t>
        </is>
      </c>
      <c r="H1760" t="n">
        <v>690.0</v>
      </c>
      <c r="I1760" t="n">
        <v>657.14</v>
      </c>
      <c r="J1760" t="n">
        <v>620.0</v>
      </c>
      <c r="K1760" t="inlineStr">
        <is>
          <t>sale</t>
        </is>
      </c>
      <c r="L1760" t="inlineStr">
        <is>
          <t/>
        </is>
      </c>
      <c r="M1760" t="inlineStr">
        <is>
          <t/>
        </is>
      </c>
      <c r="N1760" t="n">
        <v>0.0</v>
      </c>
      <c r="O1760" t="n">
        <v>0.0</v>
      </c>
      <c r="P1760" t="n">
        <v>508.71</v>
      </c>
      <c r="Q1760" t="n">
        <v>508.71</v>
      </c>
      <c r="R1760" t="n">
        <v>37.14</v>
      </c>
      <c r="S1760" t="n">
        <v>37.14</v>
      </c>
      <c r="T1760" t="n">
        <v>6.57</v>
      </c>
      <c r="U1760" t="n">
        <v>6.57</v>
      </c>
      <c r="V1760" t="n">
        <v>111.6</v>
      </c>
      <c r="W1760" t="n">
        <v>111.6</v>
      </c>
      <c r="X1760" t="n">
        <v>8.62</v>
      </c>
      <c r="Y1760" t="n">
        <v>8.62</v>
      </c>
      <c r="Z1760" t="n">
        <v>21.64</v>
      </c>
      <c r="AA1760" t="n">
        <v>21.64</v>
      </c>
      <c r="AB1760" t="n">
        <v>32.86</v>
      </c>
      <c r="AC1760" t="n">
        <v>32.86</v>
      </c>
      <c r="AD1760" t="n">
        <v>32.860000000000014</v>
      </c>
      <c r="AE1760" t="n">
        <v>0.0</v>
      </c>
      <c r="AF1760" t="n">
        <v>0.0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0.0</v>
      </c>
      <c r="AL1760" t="inlineStr">
        <is>
          <t>unreconciled</t>
        </is>
      </c>
      <c r="AM1760" t="inlineStr">
        <is>
          <t>Order Amount Mismatch (POS&gt;3PO)</t>
        </is>
      </c>
      <c r="AN1760" t="n">
        <v>32.86</v>
      </c>
      <c r="AO1760" t="n">
        <f>ROUND(P1760*100/H1760,2)</f>
        <v>0.0</v>
      </c>
      <c r="AP1760" t="n">
        <f>ROUND(Q1760*100/I1760,2)</f>
        <v>0.0</v>
      </c>
      <c r="AQ1760"/>
      <c r="AR1760"/>
      <c r="AS1760" t="n">
        <v>0.0</v>
      </c>
    </row>
    <row r="1761">
      <c r="A1761" s="1" t="n">
        <v>45236.0</v>
      </c>
      <c r="B1761" s="2" t="n">
        <v>45236.71797453704</v>
      </c>
      <c r="C1761" t="inlineStr">
        <is>
          <t>3140094012086539</t>
        </is>
      </c>
      <c r="D1761" t="inlineStr">
        <is>
          <t>POS0012</t>
        </is>
      </c>
      <c r="E1761" t="inlineStr">
        <is>
          <t>54</t>
        </is>
      </c>
      <c r="F1761" t="inlineStr">
        <is>
          <t>0094</t>
        </is>
      </c>
      <c r="G1761" t="inlineStr">
        <is>
          <t>5317648662</t>
        </is>
      </c>
      <c r="H1761" t="n">
        <v>341.0</v>
      </c>
      <c r="I1761" t="n">
        <v>324.76</v>
      </c>
      <c r="J1761" t="n">
        <v>287.62</v>
      </c>
      <c r="K1761" t="inlineStr">
        <is>
          <t>sale</t>
        </is>
      </c>
      <c r="L1761" t="inlineStr">
        <is>
          <t/>
        </is>
      </c>
      <c r="M1761" t="inlineStr">
        <is>
          <t/>
        </is>
      </c>
      <c r="N1761" t="n">
        <v>0.0</v>
      </c>
      <c r="O1761" t="n">
        <v>0.0</v>
      </c>
      <c r="P1761" t="n">
        <v>255.39</v>
      </c>
      <c r="Q1761" t="n">
        <v>255.39</v>
      </c>
      <c r="R1761" t="n">
        <v>37.14</v>
      </c>
      <c r="S1761" t="n">
        <v>37.14</v>
      </c>
      <c r="T1761" t="n">
        <v>3.25</v>
      </c>
      <c r="U1761" t="n">
        <v>3.25</v>
      </c>
      <c r="V1761" t="n">
        <v>51.77</v>
      </c>
      <c r="W1761" t="n">
        <v>51.77</v>
      </c>
      <c r="X1761" t="n">
        <v>4.26</v>
      </c>
      <c r="Y1761" t="n">
        <v>4.26</v>
      </c>
      <c r="Z1761" t="n">
        <v>10.09</v>
      </c>
      <c r="AA1761" t="n">
        <v>10.09</v>
      </c>
      <c r="AB1761" t="n">
        <v>16.24</v>
      </c>
      <c r="AC1761" t="n">
        <v>16.24</v>
      </c>
      <c r="AD1761" t="n">
        <v>16.24000000000001</v>
      </c>
      <c r="AE1761" t="n">
        <v>0.0</v>
      </c>
      <c r="AF1761" t="n">
        <v>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0.0</v>
      </c>
      <c r="AL1761" t="inlineStr">
        <is>
          <t>unreconciled</t>
        </is>
      </c>
      <c r="AM1761" t="inlineStr">
        <is>
          <t>Order Amount Mismatch (POS&gt;3PO)</t>
        </is>
      </c>
      <c r="AN1761" t="n">
        <v>16.24</v>
      </c>
      <c r="AO1761" t="n">
        <f>ROUND(P1761*100/H1761,2)</f>
        <v>0.0</v>
      </c>
      <c r="AP1761" t="n">
        <f>ROUND(Q1761*100/I1761,2)</f>
        <v>0.0</v>
      </c>
      <c r="AQ1761"/>
      <c r="AR1761"/>
      <c r="AS1761" t="n">
        <v>0.0</v>
      </c>
    </row>
    <row r="1762">
      <c r="A1762" s="1" t="n">
        <v>45235.0</v>
      </c>
      <c r="B1762" s="2" t="n">
        <v>45235.730625</v>
      </c>
      <c r="C1762" t="inlineStr">
        <is>
          <t>3140094012086131</t>
        </is>
      </c>
      <c r="D1762" t="inlineStr">
        <is>
          <t>POS0012</t>
        </is>
      </c>
      <c r="E1762" t="inlineStr">
        <is>
          <t>46</t>
        </is>
      </c>
      <c r="F1762" t="inlineStr">
        <is>
          <t>0094</t>
        </is>
      </c>
      <c r="G1762" t="inlineStr">
        <is>
          <t>5317652748</t>
        </is>
      </c>
      <c r="H1762" t="n">
        <v>522.0</v>
      </c>
      <c r="I1762" t="n">
        <v>497.13</v>
      </c>
      <c r="J1762" t="n">
        <v>459.99</v>
      </c>
      <c r="K1762" t="inlineStr">
        <is>
          <t>sale</t>
        </is>
      </c>
      <c r="L1762" t="inlineStr">
        <is>
          <t/>
        </is>
      </c>
      <c r="M1762" t="inlineStr">
        <is>
          <t/>
        </is>
      </c>
      <c r="N1762" t="n">
        <v>0.0</v>
      </c>
      <c r="O1762" t="n">
        <v>0.0</v>
      </c>
      <c r="P1762" t="n">
        <v>386.76</v>
      </c>
      <c r="Q1762" t="n">
        <v>386.77</v>
      </c>
      <c r="R1762" t="n">
        <v>37.14</v>
      </c>
      <c r="S1762" t="n">
        <v>37.14</v>
      </c>
      <c r="T1762" t="n">
        <v>4.97</v>
      </c>
      <c r="U1762" t="n">
        <v>4.97</v>
      </c>
      <c r="V1762" t="n">
        <v>82.8</v>
      </c>
      <c r="W1762" t="n">
        <v>82.8</v>
      </c>
      <c r="X1762" t="n">
        <v>6.52</v>
      </c>
      <c r="Y1762" t="n">
        <v>6.52</v>
      </c>
      <c r="Z1762" t="n">
        <v>16.08</v>
      </c>
      <c r="AA1762" t="n">
        <v>16.07</v>
      </c>
      <c r="AB1762" t="n">
        <v>24.86</v>
      </c>
      <c r="AC1762" t="n">
        <v>24.86</v>
      </c>
      <c r="AD1762" t="n">
        <v>24.870000000000005</v>
      </c>
      <c r="AE1762" t="n">
        <v>-0.009999999999990905</v>
      </c>
      <c r="AF1762" t="n">
        <v>0.0</v>
      </c>
      <c r="AG1762" t="n">
        <v>0.0</v>
      </c>
      <c r="AH1762" t="n">
        <v>0.0</v>
      </c>
      <c r="AI1762" t="n">
        <v>0.0</v>
      </c>
      <c r="AJ1762" t="n">
        <v>0.00999999999999801</v>
      </c>
      <c r="AK1762" t="n">
        <v>0.0</v>
      </c>
      <c r="AL1762" t="inlineStr">
        <is>
          <t>unreconciled</t>
        </is>
      </c>
      <c r="AM1762" t="inlineStr">
        <is>
          <t>Order Amount Mismatch (POS&gt;3PO)</t>
        </is>
      </c>
      <c r="AN1762" t="n">
        <v>24.87</v>
      </c>
      <c r="AO1762" t="n">
        <f>ROUND(P1762*100/H1762,2)</f>
        <v>0.0</v>
      </c>
      <c r="AP1762" t="n">
        <f>ROUND(Q1762*100/I1762,2)</f>
        <v>0.0</v>
      </c>
      <c r="AQ1762"/>
      <c r="AR1762"/>
      <c r="AS1762" t="n">
        <v>0.0</v>
      </c>
    </row>
    <row r="1763">
      <c r="A1763" s="1" t="n">
        <v>45234.0</v>
      </c>
      <c r="B1763" s="2" t="n">
        <v>45235.02011574074</v>
      </c>
      <c r="C1763" t="inlineStr">
        <is>
          <t>3140094012085901</t>
        </is>
      </c>
      <c r="D1763" t="inlineStr">
        <is>
          <t>POS0012</t>
        </is>
      </c>
      <c r="E1763" t="inlineStr">
        <is>
          <t>16</t>
        </is>
      </c>
      <c r="F1763" t="inlineStr">
        <is>
          <t>0094</t>
        </is>
      </c>
      <c r="G1763" t="inlineStr">
        <is>
          <t>5317656482</t>
        </is>
      </c>
      <c r="H1763" t="n">
        <v>148.0</v>
      </c>
      <c r="I1763" t="n">
        <v>140.95</v>
      </c>
      <c r="J1763" t="n">
        <v>103.81</v>
      </c>
      <c r="K1763" t="inlineStr">
        <is>
          <t>sale</t>
        </is>
      </c>
      <c r="L1763" t="inlineStr">
        <is>
          <t/>
        </is>
      </c>
      <c r="M1763" t="inlineStr">
        <is>
          <t/>
        </is>
      </c>
      <c r="N1763" t="n">
        <v>0.0</v>
      </c>
      <c r="O1763" t="n">
        <v>0.0</v>
      </c>
      <c r="P1763" t="n">
        <v>115.3</v>
      </c>
      <c r="Q1763" t="n">
        <v>115.3</v>
      </c>
      <c r="R1763" t="n">
        <v>37.14</v>
      </c>
      <c r="S1763" t="n">
        <v>37.14</v>
      </c>
      <c r="T1763" t="n">
        <v>1.41</v>
      </c>
      <c r="U1763" t="n">
        <v>1.41</v>
      </c>
      <c r="V1763" t="n">
        <v>18.69</v>
      </c>
      <c r="W1763" t="n">
        <v>18.69</v>
      </c>
      <c r="X1763" t="n">
        <v>1.85</v>
      </c>
      <c r="Y1763" t="n">
        <v>1.85</v>
      </c>
      <c r="Z1763" t="n">
        <v>3.7</v>
      </c>
      <c r="AA1763" t="n">
        <v>3.69</v>
      </c>
      <c r="AB1763" t="n">
        <v>7.04</v>
      </c>
      <c r="AC1763" t="n">
        <v>7.05</v>
      </c>
      <c r="AD1763" t="n">
        <v>7.050000000000011</v>
      </c>
      <c r="AE1763" t="n">
        <v>0.0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0.010000000000000231</v>
      </c>
      <c r="AK1763" t="n">
        <v>-0.009999999999999787</v>
      </c>
      <c r="AL1763" t="inlineStr">
        <is>
          <t>unreconciled</t>
        </is>
      </c>
      <c r="AM1763" t="inlineStr">
        <is>
          <t>Order Amount Mismatch (POS&gt;3PO)</t>
        </is>
      </c>
      <c r="AN1763" t="n">
        <v>7.05</v>
      </c>
      <c r="AO1763" t="n">
        <f>ROUND(P1763*100/H1763,2)</f>
        <v>0.0</v>
      </c>
      <c r="AP1763" t="n">
        <f>ROUND(Q1763*100/I1763,2)</f>
        <v>0.0</v>
      </c>
      <c r="AQ1763"/>
      <c r="AR1763"/>
      <c r="AS1763" t="n">
        <v>0.0</v>
      </c>
    </row>
    <row r="1764">
      <c r="A1764" s="1" t="n">
        <v>45235.0</v>
      </c>
      <c r="B1764" s="2" t="n">
        <v>45235.801412037035</v>
      </c>
      <c r="C1764" t="inlineStr">
        <is>
          <t>3140094012086195</t>
        </is>
      </c>
      <c r="D1764" t="inlineStr">
        <is>
          <t>POS0012</t>
        </is>
      </c>
      <c r="E1764" t="inlineStr">
        <is>
          <t>10</t>
        </is>
      </c>
      <c r="F1764" t="inlineStr">
        <is>
          <t>0094</t>
        </is>
      </c>
      <c r="G1764" t="inlineStr">
        <is>
          <t>5317661304</t>
        </is>
      </c>
      <c r="H1764" t="n">
        <v>389.0</v>
      </c>
      <c r="I1764" t="n">
        <v>370.47</v>
      </c>
      <c r="J1764" t="n">
        <v>333.33</v>
      </c>
      <c r="K1764" t="inlineStr">
        <is>
          <t>sale</t>
        </is>
      </c>
      <c r="L1764" t="inlineStr">
        <is>
          <t/>
        </is>
      </c>
      <c r="M1764" t="inlineStr">
        <is>
          <t/>
        </is>
      </c>
      <c r="N1764" t="n">
        <v>0.0</v>
      </c>
      <c r="O1764" t="n">
        <v>0.0</v>
      </c>
      <c r="P1764" t="n">
        <v>290.24</v>
      </c>
      <c r="Q1764" t="n">
        <v>290.23</v>
      </c>
      <c r="R1764" t="n">
        <v>37.14</v>
      </c>
      <c r="S1764" t="n">
        <v>37.14</v>
      </c>
      <c r="T1764" t="n">
        <v>3.7</v>
      </c>
      <c r="U1764" t="n">
        <v>3.7</v>
      </c>
      <c r="V1764" t="n">
        <v>60.0</v>
      </c>
      <c r="W1764" t="n">
        <v>60.0</v>
      </c>
      <c r="X1764" t="n">
        <v>4.86</v>
      </c>
      <c r="Y1764" t="n">
        <v>4.86</v>
      </c>
      <c r="Z1764" t="n">
        <v>11.67</v>
      </c>
      <c r="AA1764" t="n">
        <v>11.67</v>
      </c>
      <c r="AB1764" t="n">
        <v>18.52</v>
      </c>
      <c r="AC1764" t="n">
        <v>18.53</v>
      </c>
      <c r="AD1764" t="n">
        <v>18.529999999999973</v>
      </c>
      <c r="AE1764" t="n">
        <v>0.009999999999990905</v>
      </c>
      <c r="AF1764" t="n">
        <v>0.0</v>
      </c>
      <c r="AG1764" t="n">
        <v>0.0</v>
      </c>
      <c r="AH1764" t="n">
        <v>0.0</v>
      </c>
      <c r="AI1764" t="n">
        <v>0.0</v>
      </c>
      <c r="AJ1764" t="n">
        <v>0.0</v>
      </c>
      <c r="AK1764" t="n">
        <v>-0.010000000000001563</v>
      </c>
      <c r="AL1764" t="inlineStr">
        <is>
          <t>unreconciled</t>
        </is>
      </c>
      <c r="AM1764" t="inlineStr">
        <is>
          <t>Order Amount Mismatch (POS&gt;3PO)</t>
        </is>
      </c>
      <c r="AN1764" t="n">
        <v>18.53</v>
      </c>
      <c r="AO1764" t="n">
        <f>ROUND(P1764*100/H1764,2)</f>
        <v>0.0</v>
      </c>
      <c r="AP1764" t="n">
        <f>ROUND(Q1764*100/I1764,2)</f>
        <v>0.0</v>
      </c>
      <c r="AQ1764"/>
      <c r="AR1764"/>
      <c r="AS1764" t="n">
        <v>0.0</v>
      </c>
    </row>
    <row r="1765">
      <c r="A1765" s="1" t="n">
        <v>45236.0</v>
      </c>
      <c r="B1765" s="2" t="n">
        <v>45236.61108796296</v>
      </c>
      <c r="C1765" t="inlineStr">
        <is>
          <t>3140023012060014</t>
        </is>
      </c>
      <c r="D1765" t="inlineStr">
        <is>
          <t>POS0012</t>
        </is>
      </c>
      <c r="E1765" t="inlineStr">
        <is>
          <t>06</t>
        </is>
      </c>
      <c r="F1765" t="inlineStr">
        <is>
          <t>0023</t>
        </is>
      </c>
      <c r="G1765" t="inlineStr">
        <is>
          <t>5317675016</t>
        </is>
      </c>
      <c r="H1765" t="n">
        <v>213.0</v>
      </c>
      <c r="I1765" t="n">
        <v>202.86</v>
      </c>
      <c r="J1765" t="n">
        <v>165.72</v>
      </c>
      <c r="K1765" t="inlineStr">
        <is>
          <t>sale</t>
        </is>
      </c>
      <c r="L1765" t="inlineStr">
        <is>
          <t/>
        </is>
      </c>
      <c r="M1765" t="inlineStr">
        <is>
          <t/>
        </is>
      </c>
      <c r="N1765" t="n">
        <v>0.0</v>
      </c>
      <c r="O1765" t="n">
        <v>0.0</v>
      </c>
      <c r="P1765" t="n">
        <v>162.49</v>
      </c>
      <c r="Q1765" t="n">
        <v>162.49</v>
      </c>
      <c r="R1765" t="n">
        <v>37.14</v>
      </c>
      <c r="S1765" t="n">
        <v>37.14</v>
      </c>
      <c r="T1765" t="n">
        <v>2.03</v>
      </c>
      <c r="U1765" t="n">
        <v>2.03</v>
      </c>
      <c r="V1765" t="n">
        <v>29.83</v>
      </c>
      <c r="W1765" t="n">
        <v>29.83</v>
      </c>
      <c r="X1765" t="n">
        <v>2.66</v>
      </c>
      <c r="Y1765" t="n">
        <v>2.66</v>
      </c>
      <c r="Z1765" t="n">
        <v>5.85</v>
      </c>
      <c r="AA1765" t="n">
        <v>5.85</v>
      </c>
      <c r="AB1765" t="n">
        <v>10.14</v>
      </c>
      <c r="AC1765" t="n">
        <v>10.14</v>
      </c>
      <c r="AD1765" t="n">
        <v>10.139999999999986</v>
      </c>
      <c r="AE1765" t="n">
        <v>0.0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  <c r="AK1765" t="n">
        <v>0.0</v>
      </c>
      <c r="AL1765" t="inlineStr">
        <is>
          <t>unreconciled</t>
        </is>
      </c>
      <c r="AM1765" t="inlineStr">
        <is>
          <t>Order Amount Mismatch (POS&gt;3PO)</t>
        </is>
      </c>
      <c r="AN1765" t="n">
        <v>10.14</v>
      </c>
      <c r="AO1765" t="n">
        <f>ROUND(P1765*100/H1765,2)</f>
        <v>0.0</v>
      </c>
      <c r="AP1765" t="n">
        <f>ROUND(Q1765*100/I1765,2)</f>
        <v>0.0</v>
      </c>
      <c r="AQ1765"/>
      <c r="AR1765"/>
      <c r="AS1765" t="n">
        <v>0.0</v>
      </c>
    </row>
    <row r="1766">
      <c r="A1766" s="1" t="n">
        <v>45235.0</v>
      </c>
      <c r="B1766" s="2" t="n">
        <v>45235.94665509259</v>
      </c>
      <c r="C1766" t="inlineStr">
        <is>
          <t>3140023012059902</t>
        </is>
      </c>
      <c r="D1766" t="inlineStr">
        <is>
          <t>POS0012</t>
        </is>
      </c>
      <c r="E1766" t="inlineStr">
        <is>
          <t>94</t>
        </is>
      </c>
      <c r="F1766" t="inlineStr">
        <is>
          <t>0023</t>
        </is>
      </c>
      <c r="G1766" t="inlineStr">
        <is>
          <t>5317705556</t>
        </is>
      </c>
      <c r="H1766" t="n">
        <v>394.0</v>
      </c>
      <c r="I1766" t="n">
        <v>375.24</v>
      </c>
      <c r="J1766" t="n">
        <v>338.1</v>
      </c>
      <c r="K1766" t="inlineStr">
        <is>
          <t>sale</t>
        </is>
      </c>
      <c r="L1766" t="inlineStr">
        <is>
          <t/>
        </is>
      </c>
      <c r="M1766" t="inlineStr">
        <is>
          <t/>
        </is>
      </c>
      <c r="N1766" t="n">
        <v>0.0</v>
      </c>
      <c r="O1766" t="n">
        <v>0.0</v>
      </c>
      <c r="P1766" t="n">
        <v>293.86</v>
      </c>
      <c r="Q1766" t="n">
        <v>293.87</v>
      </c>
      <c r="R1766" t="n">
        <v>37.14</v>
      </c>
      <c r="S1766" t="n">
        <v>37.14</v>
      </c>
      <c r="T1766" t="n">
        <v>3.75</v>
      </c>
      <c r="U1766" t="n">
        <v>3.75</v>
      </c>
      <c r="V1766" t="n">
        <v>60.86</v>
      </c>
      <c r="W1766" t="n">
        <v>60.86</v>
      </c>
      <c r="X1766" t="n">
        <v>4.93</v>
      </c>
      <c r="Y1766" t="n">
        <v>4.92</v>
      </c>
      <c r="Z1766" t="n">
        <v>11.84</v>
      </c>
      <c r="AA1766" t="n">
        <v>11.84</v>
      </c>
      <c r="AB1766" t="n">
        <v>18.76</v>
      </c>
      <c r="AC1766" t="n">
        <v>18.76</v>
      </c>
      <c r="AD1766" t="n">
        <v>18.75999999999999</v>
      </c>
      <c r="AE1766" t="n">
        <v>-0.009999999999990905</v>
      </c>
      <c r="AF1766" t="n">
        <v>0.0</v>
      </c>
      <c r="AG1766" t="n">
        <v>0.0</v>
      </c>
      <c r="AH1766" t="n">
        <v>0.0</v>
      </c>
      <c r="AI1766" t="n">
        <v>0.009999999999999787</v>
      </c>
      <c r="AJ1766" t="n">
        <v>0.0</v>
      </c>
      <c r="AK1766" t="n">
        <v>0.0</v>
      </c>
      <c r="AL1766" t="inlineStr">
        <is>
          <t>unreconciled</t>
        </is>
      </c>
      <c r="AM1766" t="inlineStr">
        <is>
          <t>Order Amount Mismatch (POS&gt;3PO)</t>
        </is>
      </c>
      <c r="AN1766" t="n">
        <v>18.76</v>
      </c>
      <c r="AO1766" t="n">
        <f>ROUND(P1766*100/H1766,2)</f>
        <v>0.0</v>
      </c>
      <c r="AP1766" t="n">
        <f>ROUND(Q1766*100/I1766,2)</f>
        <v>0.0</v>
      </c>
      <c r="AQ1766"/>
      <c r="AR1766"/>
      <c r="AS1766" t="n">
        <v>0.0</v>
      </c>
    </row>
    <row r="1767">
      <c r="A1767" s="1" t="n">
        <v>45235.0</v>
      </c>
      <c r="B1767" s="2" t="n">
        <v>45235.588483796295</v>
      </c>
      <c r="C1767" t="inlineStr">
        <is>
          <t>3140094012086013</t>
        </is>
      </c>
      <c r="D1767" t="inlineStr">
        <is>
          <t>POS0012</t>
        </is>
      </c>
      <c r="E1767" t="inlineStr">
        <is>
          <t>28</t>
        </is>
      </c>
      <c r="F1767" t="inlineStr">
        <is>
          <t>0094</t>
        </is>
      </c>
      <c r="G1767" t="inlineStr">
        <is>
          <t>5317719216</t>
        </is>
      </c>
      <c r="H1767" t="n">
        <v>660.0</v>
      </c>
      <c r="I1767" t="n">
        <v>628.56</v>
      </c>
      <c r="J1767" t="n">
        <v>591.42</v>
      </c>
      <c r="K1767" t="inlineStr">
        <is>
          <t>sale</t>
        </is>
      </c>
      <c r="L1767" t="inlineStr">
        <is>
          <t/>
        </is>
      </c>
      <c r="M1767" t="inlineStr">
        <is>
          <t/>
        </is>
      </c>
      <c r="N1767" t="n">
        <v>0.0</v>
      </c>
      <c r="O1767" t="n">
        <v>0.0</v>
      </c>
      <c r="P1767" t="n">
        <v>486.91</v>
      </c>
      <c r="Q1767" t="n">
        <v>486.91</v>
      </c>
      <c r="R1767" t="n">
        <v>37.14</v>
      </c>
      <c r="S1767" t="n">
        <v>37.14</v>
      </c>
      <c r="T1767" t="n">
        <v>6.29</v>
      </c>
      <c r="U1767" t="n">
        <v>6.29</v>
      </c>
      <c r="V1767" t="n">
        <v>106.46</v>
      </c>
      <c r="W1767" t="n">
        <v>106.46</v>
      </c>
      <c r="X1767" t="n">
        <v>8.25</v>
      </c>
      <c r="Y1767" t="n">
        <v>8.25</v>
      </c>
      <c r="Z1767" t="n">
        <v>20.65</v>
      </c>
      <c r="AA1767" t="n">
        <v>20.64</v>
      </c>
      <c r="AB1767" t="n">
        <v>31.42</v>
      </c>
      <c r="AC1767" t="n">
        <v>31.43</v>
      </c>
      <c r="AD1767" t="n">
        <v>31.440000000000055</v>
      </c>
      <c r="AE1767" t="n">
        <v>0.0</v>
      </c>
      <c r="AF1767" t="n">
        <v>0.0</v>
      </c>
      <c r="AG1767" t="n">
        <v>0.0</v>
      </c>
      <c r="AH1767" t="n">
        <v>0.0</v>
      </c>
      <c r="AI1767" t="n">
        <v>0.0</v>
      </c>
      <c r="AJ1767" t="n">
        <v>0.00999999999999801</v>
      </c>
      <c r="AK1767" t="n">
        <v>-0.00999999999999801</v>
      </c>
      <c r="AL1767" t="inlineStr">
        <is>
          <t>unreconciled</t>
        </is>
      </c>
      <c r="AM1767" t="inlineStr">
        <is>
          <t>Order Amount Mismatch (POS&gt;3PO)</t>
        </is>
      </c>
      <c r="AN1767" t="n">
        <v>31.44</v>
      </c>
      <c r="AO1767" t="n">
        <f>ROUND(P1767*100/H1767,2)</f>
        <v>0.0</v>
      </c>
      <c r="AP1767" t="n">
        <f>ROUND(Q1767*100/I1767,2)</f>
        <v>0.0</v>
      </c>
      <c r="AQ1767"/>
      <c r="AR1767"/>
      <c r="AS1767" t="n">
        <v>0.0</v>
      </c>
    </row>
    <row r="1768">
      <c r="A1768" s="1" t="n">
        <v>45234.0</v>
      </c>
      <c r="B1768" s="2" t="n">
        <v>45235.03135416667</v>
      </c>
      <c r="C1768" t="inlineStr">
        <is>
          <t>3140094012085910</t>
        </is>
      </c>
      <c r="D1768" t="inlineStr">
        <is>
          <t>POS0012</t>
        </is>
      </c>
      <c r="E1768" t="inlineStr">
        <is>
          <t>25</t>
        </is>
      </c>
      <c r="F1768" t="inlineStr">
        <is>
          <t>0094</t>
        </is>
      </c>
      <c r="G1768" t="inlineStr">
        <is>
          <t>5317727732</t>
        </is>
      </c>
      <c r="H1768" t="n">
        <v>159.0</v>
      </c>
      <c r="I1768" t="n">
        <v>151.43</v>
      </c>
      <c r="J1768" t="n">
        <v>114.29</v>
      </c>
      <c r="K1768" t="inlineStr">
        <is>
          <t>sale</t>
        </is>
      </c>
      <c r="L1768" t="inlineStr">
        <is>
          <t/>
        </is>
      </c>
      <c r="M1768" t="inlineStr">
        <is>
          <t/>
        </is>
      </c>
      <c r="N1768" t="n">
        <v>0.0</v>
      </c>
      <c r="O1768" t="n">
        <v>0.0</v>
      </c>
      <c r="P1768" t="n">
        <v>123.3</v>
      </c>
      <c r="Q1768" t="n">
        <v>123.29</v>
      </c>
      <c r="R1768" t="n">
        <v>37.14</v>
      </c>
      <c r="S1768" t="n">
        <v>37.14</v>
      </c>
      <c r="T1768" t="n">
        <v>1.51</v>
      </c>
      <c r="U1768" t="n">
        <v>1.51</v>
      </c>
      <c r="V1768" t="n">
        <v>20.57</v>
      </c>
      <c r="W1768" t="n">
        <v>20.57</v>
      </c>
      <c r="X1768" t="n">
        <v>1.99</v>
      </c>
      <c r="Y1768" t="n">
        <v>1.99</v>
      </c>
      <c r="Z1768" t="n">
        <v>4.06</v>
      </c>
      <c r="AA1768" t="n">
        <v>4.06</v>
      </c>
      <c r="AB1768" t="n">
        <v>7.58</v>
      </c>
      <c r="AC1768" t="n">
        <v>7.57</v>
      </c>
      <c r="AD1768" t="n">
        <v>7.569999999999993</v>
      </c>
      <c r="AE1768" t="n">
        <v>0.009999999999990905</v>
      </c>
      <c r="AF1768" t="n">
        <v>0.0</v>
      </c>
      <c r="AG1768" t="n">
        <v>0.0</v>
      </c>
      <c r="AH1768" t="n">
        <v>0.0</v>
      </c>
      <c r="AI1768" t="n">
        <v>0.0</v>
      </c>
      <c r="AJ1768" t="n">
        <v>0.0</v>
      </c>
      <c r="AK1768" t="n">
        <v>0.009999999999999787</v>
      </c>
      <c r="AL1768" t="inlineStr">
        <is>
          <t>unreconciled</t>
        </is>
      </c>
      <c r="AM1768" t="inlineStr">
        <is>
          <t>Order Amount Mismatch (POS&gt;3PO)</t>
        </is>
      </c>
      <c r="AN1768" t="n">
        <v>7.57</v>
      </c>
      <c r="AO1768" t="n">
        <f>ROUND(P1768*100/H1768,2)</f>
        <v>0.0</v>
      </c>
      <c r="AP1768" t="n">
        <f>ROUND(Q1768*100/I1768,2)</f>
        <v>0.0</v>
      </c>
      <c r="AQ1768"/>
      <c r="AR1768"/>
      <c r="AS1768" t="n">
        <v>0.0</v>
      </c>
    </row>
    <row r="1769">
      <c r="A1769" s="1" t="n">
        <v>45234.0</v>
      </c>
      <c r="B1769" s="2" t="n">
        <v>45234.9684375</v>
      </c>
      <c r="C1769" t="inlineStr">
        <is>
          <t>3140094012085841</t>
        </is>
      </c>
      <c r="D1769" t="inlineStr">
        <is>
          <t>POS0012</t>
        </is>
      </c>
      <c r="E1769" t="inlineStr">
        <is>
          <t>56</t>
        </is>
      </c>
      <c r="F1769" t="inlineStr">
        <is>
          <t>0094</t>
        </is>
      </c>
      <c r="G1769" t="inlineStr">
        <is>
          <t>5317737489</t>
        </is>
      </c>
      <c r="H1769" t="n">
        <v>325.0</v>
      </c>
      <c r="I1769" t="n">
        <v>309.52</v>
      </c>
      <c r="J1769" t="n">
        <v>272.38</v>
      </c>
      <c r="K1769" t="inlineStr">
        <is>
          <t>sale</t>
        </is>
      </c>
      <c r="L1769" t="inlineStr">
        <is>
          <t/>
        </is>
      </c>
      <c r="M1769" t="inlineStr">
        <is>
          <t/>
        </is>
      </c>
      <c r="N1769" t="n">
        <v>0.0</v>
      </c>
      <c r="O1769" t="n">
        <v>0.0</v>
      </c>
      <c r="P1769" t="n">
        <v>243.77</v>
      </c>
      <c r="Q1769" t="n">
        <v>243.77</v>
      </c>
      <c r="R1769" t="n">
        <v>37.14</v>
      </c>
      <c r="S1769" t="n">
        <v>37.14</v>
      </c>
      <c r="T1769" t="n">
        <v>3.1</v>
      </c>
      <c r="U1769" t="n">
        <v>3.1</v>
      </c>
      <c r="V1769" t="n">
        <v>49.03</v>
      </c>
      <c r="W1769" t="n">
        <v>49.03</v>
      </c>
      <c r="X1769" t="n">
        <v>4.06</v>
      </c>
      <c r="Y1769" t="n">
        <v>4.06</v>
      </c>
      <c r="Z1769" t="n">
        <v>9.56</v>
      </c>
      <c r="AA1769" t="n">
        <v>9.56</v>
      </c>
      <c r="AB1769" t="n">
        <v>15.48</v>
      </c>
      <c r="AC1769" t="n">
        <v>15.48</v>
      </c>
      <c r="AD1769" t="n">
        <v>15.480000000000018</v>
      </c>
      <c r="AE1769" t="n">
        <v>0.0</v>
      </c>
      <c r="AF1769" t="n">
        <v>0.0</v>
      </c>
      <c r="AG1769" t="n">
        <v>0.0</v>
      </c>
      <c r="AH1769" t="n">
        <v>0.0</v>
      </c>
      <c r="AI1769" t="n">
        <v>0.0</v>
      </c>
      <c r="AJ1769" t="n">
        <v>0.0</v>
      </c>
      <c r="AK1769" t="n">
        <v>0.0</v>
      </c>
      <c r="AL1769" t="inlineStr">
        <is>
          <t>unreconciled</t>
        </is>
      </c>
      <c r="AM1769" t="inlineStr">
        <is>
          <t>Order Amount Mismatch (POS&gt;3PO)</t>
        </is>
      </c>
      <c r="AN1769" t="n">
        <v>15.48</v>
      </c>
      <c r="AO1769" t="n">
        <f>ROUND(P1769*100/H1769,2)</f>
        <v>0.0</v>
      </c>
      <c r="AP1769" t="n">
        <f>ROUND(Q1769*100/I1769,2)</f>
        <v>0.0</v>
      </c>
      <c r="AQ1769"/>
      <c r="AR1769"/>
      <c r="AS1769" t="n">
        <v>0.0</v>
      </c>
    </row>
    <row r="1770">
      <c r="A1770" s="1" t="n">
        <v>45234.0</v>
      </c>
      <c r="B1770" s="2" t="n">
        <v>45234.97309027778</v>
      </c>
      <c r="C1770" t="inlineStr">
        <is>
          <t>3140094012085847</t>
        </is>
      </c>
      <c r="D1770" t="inlineStr">
        <is>
          <t>POS0012</t>
        </is>
      </c>
      <c r="E1770" t="inlineStr">
        <is>
          <t>62</t>
        </is>
      </c>
      <c r="F1770" t="inlineStr">
        <is>
          <t>0094</t>
        </is>
      </c>
      <c r="G1770" t="inlineStr">
        <is>
          <t>5317739175</t>
        </is>
      </c>
      <c r="H1770" t="n">
        <v>139.0</v>
      </c>
      <c r="I1770" t="n">
        <v>132.38</v>
      </c>
      <c r="J1770" t="n">
        <v>95.24</v>
      </c>
      <c r="K1770" t="inlineStr">
        <is>
          <t>sale</t>
        </is>
      </c>
      <c r="L1770" t="inlineStr">
        <is>
          <t/>
        </is>
      </c>
      <c r="M1770" t="inlineStr">
        <is>
          <t/>
        </is>
      </c>
      <c r="N1770" t="n">
        <v>0.0</v>
      </c>
      <c r="O1770" t="n">
        <v>0.0</v>
      </c>
      <c r="P1770" t="n">
        <v>108.78</v>
      </c>
      <c r="Q1770" t="n">
        <v>108.78</v>
      </c>
      <c r="R1770" t="n">
        <v>37.14</v>
      </c>
      <c r="S1770" t="n">
        <v>37.14</v>
      </c>
      <c r="T1770" t="n">
        <v>1.32</v>
      </c>
      <c r="U1770" t="n">
        <v>1.32</v>
      </c>
      <c r="V1770" t="n">
        <v>17.14</v>
      </c>
      <c r="W1770" t="n">
        <v>17.14</v>
      </c>
      <c r="X1770" t="n">
        <v>1.74</v>
      </c>
      <c r="Y1770" t="n">
        <v>1.74</v>
      </c>
      <c r="Z1770" t="n">
        <v>3.4</v>
      </c>
      <c r="AA1770" t="n">
        <v>3.4</v>
      </c>
      <c r="AB1770" t="n">
        <v>6.62</v>
      </c>
      <c r="AC1770" t="n">
        <v>6.62</v>
      </c>
      <c r="AD1770" t="n">
        <v>6.6200000000000045</v>
      </c>
      <c r="AE1770" t="n">
        <v>0.0</v>
      </c>
      <c r="AF1770" t="n">
        <v>0.0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0.0</v>
      </c>
      <c r="AL1770" t="inlineStr">
        <is>
          <t>unreconciled</t>
        </is>
      </c>
      <c r="AM1770" t="inlineStr">
        <is>
          <t>Order Amount Mismatch (POS&gt;3PO)</t>
        </is>
      </c>
      <c r="AN1770" t="n">
        <v>6.62</v>
      </c>
      <c r="AO1770" t="n">
        <f>ROUND(P1770*100/H1770,2)</f>
        <v>0.0</v>
      </c>
      <c r="AP1770" t="n">
        <f>ROUND(Q1770*100/I1770,2)</f>
        <v>0.0</v>
      </c>
      <c r="AQ1770"/>
      <c r="AR1770"/>
      <c r="AS1770" t="n">
        <v>0.0</v>
      </c>
    </row>
    <row r="1771">
      <c r="A1771" s="1" t="n">
        <v>45235.0</v>
      </c>
      <c r="B1771" s="2" t="n">
        <v>45235.78262731482</v>
      </c>
      <c r="C1771" t="inlineStr">
        <is>
          <t>3140094012086163</t>
        </is>
      </c>
      <c r="D1771" t="inlineStr">
        <is>
          <t>POS0012</t>
        </is>
      </c>
      <c r="E1771" t="inlineStr">
        <is>
          <t>78</t>
        </is>
      </c>
      <c r="F1771" t="inlineStr">
        <is>
          <t>0094</t>
        </is>
      </c>
      <c r="G1771" t="inlineStr">
        <is>
          <t>5317752353</t>
        </is>
      </c>
      <c r="H1771" t="n">
        <v>730.0</v>
      </c>
      <c r="I1771" t="n">
        <v>695.24</v>
      </c>
      <c r="J1771" t="n">
        <v>658.1</v>
      </c>
      <c r="K1771" t="inlineStr">
        <is>
          <t>sale</t>
        </is>
      </c>
      <c r="L1771" t="inlineStr">
        <is>
          <t/>
        </is>
      </c>
      <c r="M1771" t="inlineStr">
        <is>
          <t/>
        </is>
      </c>
      <c r="N1771" t="n">
        <v>0.0</v>
      </c>
      <c r="O1771" t="n">
        <v>0.0</v>
      </c>
      <c r="P1771" t="n">
        <v>537.75</v>
      </c>
      <c r="Q1771" t="n">
        <v>537.75</v>
      </c>
      <c r="R1771" t="n">
        <v>37.14</v>
      </c>
      <c r="S1771" t="n">
        <v>37.14</v>
      </c>
      <c r="T1771" t="n">
        <v>6.95</v>
      </c>
      <c r="U1771" t="n">
        <v>6.95</v>
      </c>
      <c r="V1771" t="n">
        <v>118.46</v>
      </c>
      <c r="W1771" t="n">
        <v>118.46</v>
      </c>
      <c r="X1771" t="n">
        <v>9.12</v>
      </c>
      <c r="Y1771" t="n">
        <v>9.12</v>
      </c>
      <c r="Z1771" t="n">
        <v>22.96</v>
      </c>
      <c r="AA1771" t="n">
        <v>22.96</v>
      </c>
      <c r="AB1771" t="n">
        <v>34.76</v>
      </c>
      <c r="AC1771" t="n">
        <v>34.76</v>
      </c>
      <c r="AD1771" t="n">
        <v>34.75999999999999</v>
      </c>
      <c r="AE1771" t="n">
        <v>0.0</v>
      </c>
      <c r="AF1771" t="n">
        <v>0.0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0.0</v>
      </c>
      <c r="AL1771" t="inlineStr">
        <is>
          <t>unreconciled</t>
        </is>
      </c>
      <c r="AM1771" t="inlineStr">
        <is>
          <t>Order Amount Mismatch (POS&gt;3PO)</t>
        </is>
      </c>
      <c r="AN1771" t="n">
        <v>34.76</v>
      </c>
      <c r="AO1771" t="n">
        <f>ROUND(P1771*100/H1771,2)</f>
        <v>0.0</v>
      </c>
      <c r="AP1771" t="n">
        <f>ROUND(Q1771*100/I1771,2)</f>
        <v>0.0</v>
      </c>
      <c r="AQ1771"/>
      <c r="AR1771"/>
      <c r="AS1771" t="n">
        <v>0.0</v>
      </c>
    </row>
    <row r="1772">
      <c r="A1772" s="1" t="n">
        <v>45235.0</v>
      </c>
      <c r="B1772" s="2" t="n">
        <v>45235.80596064815</v>
      </c>
      <c r="C1772" t="inlineStr">
        <is>
          <t>3140094012086205</t>
        </is>
      </c>
      <c r="D1772" t="inlineStr">
        <is>
          <t>POS0012</t>
        </is>
      </c>
      <c r="E1772" t="inlineStr">
        <is>
          <t>20</t>
        </is>
      </c>
      <c r="F1772" t="inlineStr">
        <is>
          <t>0094</t>
        </is>
      </c>
      <c r="G1772" t="inlineStr">
        <is>
          <t>5317752844</t>
        </is>
      </c>
      <c r="H1772" t="n">
        <v>1629.0</v>
      </c>
      <c r="I1772" t="n">
        <v>1551.41</v>
      </c>
      <c r="J1772" t="n">
        <v>1514.27</v>
      </c>
      <c r="K1772" t="inlineStr">
        <is>
          <t>sale</t>
        </is>
      </c>
      <c r="L1772" t="inlineStr">
        <is>
          <t/>
        </is>
      </c>
      <c r="M1772" t="inlineStr">
        <is>
          <t/>
        </is>
      </c>
      <c r="N1772" t="n">
        <v>0.0</v>
      </c>
      <c r="O1772" t="n">
        <v>0.0</v>
      </c>
      <c r="P1772" t="n">
        <v>1190.24</v>
      </c>
      <c r="Q1772" t="n">
        <v>1190.26</v>
      </c>
      <c r="R1772" t="n">
        <v>37.14</v>
      </c>
      <c r="S1772" t="n">
        <v>37.14</v>
      </c>
      <c r="T1772" t="n">
        <v>15.51</v>
      </c>
      <c r="U1772" t="n">
        <v>15.51</v>
      </c>
      <c r="V1772" t="n">
        <v>272.57</v>
      </c>
      <c r="W1772" t="n">
        <v>272.57</v>
      </c>
      <c r="X1772" t="n">
        <v>20.36</v>
      </c>
      <c r="Y1772" t="n">
        <v>20.36</v>
      </c>
      <c r="Z1772" t="n">
        <v>52.73</v>
      </c>
      <c r="AA1772" t="n">
        <v>52.72</v>
      </c>
      <c r="AB1772" t="n">
        <v>77.58</v>
      </c>
      <c r="AC1772" t="n">
        <v>77.57</v>
      </c>
      <c r="AD1772" t="n">
        <v>77.58999999999992</v>
      </c>
      <c r="AE1772" t="n">
        <v>-0.01999999999998181</v>
      </c>
      <c r="AF1772" t="n">
        <v>0.0</v>
      </c>
      <c r="AG1772" t="n">
        <v>0.0</v>
      </c>
      <c r="AH1772" t="n">
        <v>0.0</v>
      </c>
      <c r="AI1772" t="n">
        <v>0.0</v>
      </c>
      <c r="AJ1772" t="n">
        <v>0.00999999999999801</v>
      </c>
      <c r="AK1772" t="n">
        <v>0.010000000000005116</v>
      </c>
      <c r="AL1772" t="inlineStr">
        <is>
          <t>unreconciled</t>
        </is>
      </c>
      <c r="AM1772" t="inlineStr">
        <is>
          <t>Order Amount Mismatch (POS&gt;3PO)</t>
        </is>
      </c>
      <c r="AN1772" t="n">
        <v>77.59</v>
      </c>
      <c r="AO1772" t="n">
        <f>ROUND(P1772*100/H1772,2)</f>
        <v>0.0</v>
      </c>
      <c r="AP1772" t="n">
        <f>ROUND(Q1772*100/I1772,2)</f>
        <v>0.0</v>
      </c>
      <c r="AQ1772"/>
      <c r="AR1772"/>
      <c r="AS1772" t="n">
        <v>0.0</v>
      </c>
    </row>
    <row r="1773">
      <c r="A1773" s="1" t="n">
        <v>45236.0</v>
      </c>
      <c r="B1773" s="2" t="n">
        <v>45236.62699074074</v>
      </c>
      <c r="C1773" t="inlineStr">
        <is>
          <t>3140094012086500</t>
        </is>
      </c>
      <c r="D1773" t="inlineStr">
        <is>
          <t>POS0012</t>
        </is>
      </c>
      <c r="E1773" t="inlineStr">
        <is>
          <t>15</t>
        </is>
      </c>
      <c r="F1773" t="inlineStr">
        <is>
          <t>0094</t>
        </is>
      </c>
      <c r="G1773" t="inlineStr">
        <is>
          <t>5317757935</t>
        </is>
      </c>
      <c r="H1773" t="n">
        <v>669.0</v>
      </c>
      <c r="I1773" t="n">
        <v>637.14</v>
      </c>
      <c r="J1773" t="n">
        <v>600.0</v>
      </c>
      <c r="K1773" t="inlineStr">
        <is>
          <t>sale</t>
        </is>
      </c>
      <c r="L1773" t="inlineStr">
        <is>
          <t/>
        </is>
      </c>
      <c r="M1773" t="inlineStr">
        <is>
          <t/>
        </is>
      </c>
      <c r="N1773" t="n">
        <v>0.0</v>
      </c>
      <c r="O1773" t="n">
        <v>0.0</v>
      </c>
      <c r="P1773" t="n">
        <v>493.47</v>
      </c>
      <c r="Q1773" t="n">
        <v>493.47</v>
      </c>
      <c r="R1773" t="n">
        <v>37.14</v>
      </c>
      <c r="S1773" t="n">
        <v>37.14</v>
      </c>
      <c r="T1773" t="n">
        <v>6.37</v>
      </c>
      <c r="U1773" t="n">
        <v>6.37</v>
      </c>
      <c r="V1773" t="n">
        <v>108.0</v>
      </c>
      <c r="W1773" t="n">
        <v>108.0</v>
      </c>
      <c r="X1773" t="n">
        <v>8.36</v>
      </c>
      <c r="Y1773" t="n">
        <v>8.36</v>
      </c>
      <c r="Z1773" t="n">
        <v>20.94</v>
      </c>
      <c r="AA1773" t="n">
        <v>20.94</v>
      </c>
      <c r="AB1773" t="n">
        <v>31.86</v>
      </c>
      <c r="AC1773" t="n">
        <v>31.86</v>
      </c>
      <c r="AD1773" t="n">
        <v>31.860000000000014</v>
      </c>
      <c r="AE1773" t="n">
        <v>0.0</v>
      </c>
      <c r="AF1773" t="n">
        <v>0.0</v>
      </c>
      <c r="AG1773" t="n">
        <v>0.0</v>
      </c>
      <c r="AH1773" t="n">
        <v>0.0</v>
      </c>
      <c r="AI1773" t="n">
        <v>0.0</v>
      </c>
      <c r="AJ1773" t="n">
        <v>0.0</v>
      </c>
      <c r="AK1773" t="n">
        <v>0.0</v>
      </c>
      <c r="AL1773" t="inlineStr">
        <is>
          <t>unreconciled</t>
        </is>
      </c>
      <c r="AM1773" t="inlineStr">
        <is>
          <t>Order Amount Mismatch (POS&gt;3PO)</t>
        </is>
      </c>
      <c r="AN1773" t="n">
        <v>31.86</v>
      </c>
      <c r="AO1773" t="n">
        <f>ROUND(P1773*100/H1773,2)</f>
        <v>0.0</v>
      </c>
      <c r="AP1773" t="n">
        <f>ROUND(Q1773*100/I1773,2)</f>
        <v>0.0</v>
      </c>
      <c r="AQ1773"/>
      <c r="AR1773"/>
      <c r="AS1773" t="n">
        <v>0.0</v>
      </c>
    </row>
    <row r="1774">
      <c r="A1774" s="1" t="n">
        <v>45234.0</v>
      </c>
      <c r="B1774" s="2" t="n">
        <v>45235.00585648148</v>
      </c>
      <c r="C1774" t="inlineStr">
        <is>
          <t>3140023012059709</t>
        </is>
      </c>
      <c r="D1774" t="inlineStr">
        <is>
          <t>POS0012</t>
        </is>
      </c>
      <c r="E1774" t="inlineStr">
        <is>
          <t>01</t>
        </is>
      </c>
      <c r="F1774" t="inlineStr">
        <is>
          <t>0023</t>
        </is>
      </c>
      <c r="G1774" t="inlineStr">
        <is>
          <t>5317760827</t>
        </is>
      </c>
      <c r="H1774" t="n">
        <v>394.0</v>
      </c>
      <c r="I1774" t="n">
        <v>375.23</v>
      </c>
      <c r="J1774" t="n">
        <v>338.09</v>
      </c>
      <c r="K1774" t="inlineStr">
        <is>
          <t>sale</t>
        </is>
      </c>
      <c r="L1774" t="inlineStr">
        <is>
          <t/>
        </is>
      </c>
      <c r="M1774" t="inlineStr">
        <is>
          <t/>
        </is>
      </c>
      <c r="N1774" t="n">
        <v>0.0</v>
      </c>
      <c r="O1774" t="n">
        <v>0.0</v>
      </c>
      <c r="P1774" t="n">
        <v>293.86</v>
      </c>
      <c r="Q1774" t="n">
        <v>293.84</v>
      </c>
      <c r="R1774" t="n">
        <v>37.14</v>
      </c>
      <c r="S1774" t="n">
        <v>37.14</v>
      </c>
      <c r="T1774" t="n">
        <v>3.75</v>
      </c>
      <c r="U1774" t="n">
        <v>3.75</v>
      </c>
      <c r="V1774" t="n">
        <v>60.86</v>
      </c>
      <c r="W1774" t="n">
        <v>60.86</v>
      </c>
      <c r="X1774" t="n">
        <v>4.92</v>
      </c>
      <c r="Y1774" t="n">
        <v>4.92</v>
      </c>
      <c r="Z1774" t="n">
        <v>11.84</v>
      </c>
      <c r="AA1774" t="n">
        <v>11.84</v>
      </c>
      <c r="AB1774" t="n">
        <v>18.76</v>
      </c>
      <c r="AC1774" t="n">
        <v>18.76</v>
      </c>
      <c r="AD1774" t="n">
        <v>18.769999999999982</v>
      </c>
      <c r="AE1774" t="n">
        <v>0.020000000000038654</v>
      </c>
      <c r="AF1774" t="n">
        <v>0.0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0.0</v>
      </c>
      <c r="AL1774" t="inlineStr">
        <is>
          <t>unreconciled</t>
        </is>
      </c>
      <c r="AM1774" t="inlineStr">
        <is>
          <t>Order Amount Mismatch (POS&gt;3PO)</t>
        </is>
      </c>
      <c r="AN1774" t="n">
        <v>18.77</v>
      </c>
      <c r="AO1774" t="n">
        <f>ROUND(P1774*100/H1774,2)</f>
        <v>0.0</v>
      </c>
      <c r="AP1774" t="n">
        <f>ROUND(Q1774*100/I1774,2)</f>
        <v>0.0</v>
      </c>
      <c r="AQ1774"/>
      <c r="AR1774"/>
      <c r="AS1774" t="n">
        <v>0.0</v>
      </c>
    </row>
    <row r="1775">
      <c r="A1775" s="1" t="n">
        <v>45234.0</v>
      </c>
      <c r="B1775" s="2" t="n">
        <v>45235.01063657407</v>
      </c>
      <c r="C1775" t="inlineStr">
        <is>
          <t>3140094012085884</t>
        </is>
      </c>
      <c r="D1775" t="inlineStr">
        <is>
          <t>POS0012</t>
        </is>
      </c>
      <c r="E1775" t="inlineStr">
        <is>
          <t>99</t>
        </is>
      </c>
      <c r="F1775" t="inlineStr">
        <is>
          <t>0094</t>
        </is>
      </c>
      <c r="G1775" t="inlineStr">
        <is>
          <t>5317767390</t>
        </is>
      </c>
      <c r="H1775" t="n">
        <v>334.0</v>
      </c>
      <c r="I1775" t="n">
        <v>318.1</v>
      </c>
      <c r="J1775" t="n">
        <v>280.96</v>
      </c>
      <c r="K1775" t="inlineStr">
        <is>
          <t>sale</t>
        </is>
      </c>
      <c r="L1775" t="inlineStr">
        <is>
          <t/>
        </is>
      </c>
      <c r="M1775" t="inlineStr">
        <is>
          <t/>
        </is>
      </c>
      <c r="N1775" t="n">
        <v>0.0</v>
      </c>
      <c r="O1775" t="n">
        <v>0.0</v>
      </c>
      <c r="P1775" t="n">
        <v>250.31</v>
      </c>
      <c r="Q1775" t="n">
        <v>250.31</v>
      </c>
      <c r="R1775" t="n">
        <v>37.14</v>
      </c>
      <c r="S1775" t="n">
        <v>37.14</v>
      </c>
      <c r="T1775" t="n">
        <v>3.18</v>
      </c>
      <c r="U1775" t="n">
        <v>3.18</v>
      </c>
      <c r="V1775" t="n">
        <v>50.57</v>
      </c>
      <c r="W1775" t="n">
        <v>50.57</v>
      </c>
      <c r="X1775" t="n">
        <v>4.18</v>
      </c>
      <c r="Y1775" t="n">
        <v>4.18</v>
      </c>
      <c r="Z1775" t="n">
        <v>9.86</v>
      </c>
      <c r="AA1775" t="n">
        <v>9.85</v>
      </c>
      <c r="AB1775" t="n">
        <v>15.9</v>
      </c>
      <c r="AC1775" t="n">
        <v>15.91</v>
      </c>
      <c r="AD1775" t="n">
        <v>15.899999999999977</v>
      </c>
      <c r="AE1775" t="n">
        <v>0.0</v>
      </c>
      <c r="AF1775" t="n">
        <v>0.0</v>
      </c>
      <c r="AG1775" t="n">
        <v>0.0</v>
      </c>
      <c r="AH1775" t="n">
        <v>0.0</v>
      </c>
      <c r="AI1775" t="n">
        <v>0.0</v>
      </c>
      <c r="AJ1775" t="n">
        <v>0.009999999999999787</v>
      </c>
      <c r="AK1775" t="n">
        <v>-0.009999999999999787</v>
      </c>
      <c r="AL1775" t="inlineStr">
        <is>
          <t>unreconciled</t>
        </is>
      </c>
      <c r="AM1775" t="inlineStr">
        <is>
          <t>Order Amount Mismatch (POS&gt;3PO)</t>
        </is>
      </c>
      <c r="AN1775" t="n">
        <v>15.9</v>
      </c>
      <c r="AO1775" t="n">
        <f>ROUND(P1775*100/H1775,2)</f>
        <v>0.0</v>
      </c>
      <c r="AP1775" t="n">
        <f>ROUND(Q1775*100/I1775,2)</f>
        <v>0.0</v>
      </c>
      <c r="AQ1775"/>
      <c r="AR1775"/>
      <c r="AS1775" t="n">
        <v>0.0</v>
      </c>
    </row>
    <row r="1776">
      <c r="A1776" s="1" t="n">
        <v>45236.0</v>
      </c>
      <c r="B1776" s="2" t="n">
        <v>45236.91063657407</v>
      </c>
      <c r="C1776" t="inlineStr">
        <is>
          <t>3140094012086674</t>
        </is>
      </c>
      <c r="D1776" t="inlineStr">
        <is>
          <t>POS0012</t>
        </is>
      </c>
      <c r="E1776" t="inlineStr">
        <is>
          <t>89</t>
        </is>
      </c>
      <c r="F1776" t="inlineStr">
        <is>
          <t>0094</t>
        </is>
      </c>
      <c r="G1776" t="inlineStr">
        <is>
          <t>5317801399</t>
        </is>
      </c>
      <c r="H1776" t="n">
        <v>653.0</v>
      </c>
      <c r="I1776" t="n">
        <v>621.91</v>
      </c>
      <c r="J1776" t="n">
        <v>584.77</v>
      </c>
      <c r="K1776" t="inlineStr">
        <is>
          <t>sale</t>
        </is>
      </c>
      <c r="L1776" t="inlineStr">
        <is>
          <t/>
        </is>
      </c>
      <c r="M1776" t="inlineStr">
        <is>
          <t/>
        </is>
      </c>
      <c r="N1776" t="n">
        <v>0.0</v>
      </c>
      <c r="O1776" t="n">
        <v>0.0</v>
      </c>
      <c r="P1776" t="n">
        <v>481.85</v>
      </c>
      <c r="Q1776" t="n">
        <v>481.85</v>
      </c>
      <c r="R1776" t="n">
        <v>37.14</v>
      </c>
      <c r="S1776" t="n">
        <v>37.14</v>
      </c>
      <c r="T1776" t="n">
        <v>6.22</v>
      </c>
      <c r="U1776" t="n">
        <v>6.22</v>
      </c>
      <c r="V1776" t="n">
        <v>105.26</v>
      </c>
      <c r="W1776" t="n">
        <v>105.26</v>
      </c>
      <c r="X1776" t="n">
        <v>8.16</v>
      </c>
      <c r="Y1776" t="n">
        <v>8.16</v>
      </c>
      <c r="Z1776" t="n">
        <v>20.42</v>
      </c>
      <c r="AA1776" t="n">
        <v>20.42</v>
      </c>
      <c r="AB1776" t="n">
        <v>31.1</v>
      </c>
      <c r="AC1776" t="n">
        <v>31.1</v>
      </c>
      <c r="AD1776" t="n">
        <v>31.090000000000032</v>
      </c>
      <c r="AE1776" t="n">
        <v>0.0</v>
      </c>
      <c r="AF1776" t="n">
        <v>0.0</v>
      </c>
      <c r="AG1776" t="n">
        <v>0.0</v>
      </c>
      <c r="AH1776" t="n">
        <v>0.0</v>
      </c>
      <c r="AI1776" t="n">
        <v>0.0</v>
      </c>
      <c r="AJ1776" t="n">
        <v>0.0</v>
      </c>
      <c r="AK1776" t="n">
        <v>0.0</v>
      </c>
      <c r="AL1776" t="inlineStr">
        <is>
          <t>unreconciled</t>
        </is>
      </c>
      <c r="AM1776" t="inlineStr">
        <is>
          <t>Order Amount Mismatch (POS&gt;3PO)</t>
        </is>
      </c>
      <c r="AN1776" t="n">
        <v>31.09</v>
      </c>
      <c r="AO1776" t="n">
        <f>ROUND(P1776*100/H1776,2)</f>
        <v>0.0</v>
      </c>
      <c r="AP1776" t="n">
        <f>ROUND(Q1776*100/I1776,2)</f>
        <v>0.0</v>
      </c>
      <c r="AQ1776"/>
      <c r="AR1776"/>
      <c r="AS1776" t="n">
        <v>0.0</v>
      </c>
    </row>
    <row r="1777">
      <c r="A1777" s="1" t="n">
        <v>45235.0</v>
      </c>
      <c r="B1777" s="2" t="n">
        <v>45235.8250462963</v>
      </c>
      <c r="C1777" t="inlineStr">
        <is>
          <t>3140094012086231</t>
        </is>
      </c>
      <c r="D1777" t="inlineStr">
        <is>
          <t>POS0012</t>
        </is>
      </c>
      <c r="E1777" t="inlineStr">
        <is>
          <t>46</t>
        </is>
      </c>
      <c r="F1777" t="inlineStr">
        <is>
          <t>0094</t>
        </is>
      </c>
      <c r="G1777" t="inlineStr">
        <is>
          <t>5317817592</t>
        </is>
      </c>
      <c r="H1777" t="n">
        <v>1260.0</v>
      </c>
      <c r="I1777" t="n">
        <v>1200.0</v>
      </c>
      <c r="J1777" t="n">
        <v>1162.86</v>
      </c>
      <c r="K1777" t="inlineStr">
        <is>
          <t>sale</t>
        </is>
      </c>
      <c r="L1777" t="inlineStr">
        <is>
          <t/>
        </is>
      </c>
      <c r="M1777" t="inlineStr">
        <is>
          <t/>
        </is>
      </c>
      <c r="N1777" t="n">
        <v>0.0</v>
      </c>
      <c r="O1777" t="n">
        <v>0.0</v>
      </c>
      <c r="P1777" t="n">
        <v>922.43</v>
      </c>
      <c r="Q1777" t="n">
        <v>922.4</v>
      </c>
      <c r="R1777" t="n">
        <v>37.14</v>
      </c>
      <c r="S1777" t="n">
        <v>37.14</v>
      </c>
      <c r="T1777" t="n">
        <v>12.0</v>
      </c>
      <c r="U1777" t="n">
        <v>12.0</v>
      </c>
      <c r="V1777" t="n">
        <v>209.31</v>
      </c>
      <c r="W1777" t="n">
        <v>209.31</v>
      </c>
      <c r="X1777" t="n">
        <v>15.75</v>
      </c>
      <c r="Y1777" t="n">
        <v>15.75</v>
      </c>
      <c r="Z1777" t="n">
        <v>40.51</v>
      </c>
      <c r="AA1777" t="n">
        <v>40.52</v>
      </c>
      <c r="AB1777" t="n">
        <v>60.0</v>
      </c>
      <c r="AC1777" t="n">
        <v>60.0</v>
      </c>
      <c r="AD1777" t="n">
        <v>60.0</v>
      </c>
      <c r="AE1777" t="n">
        <v>0.029999999999972715</v>
      </c>
      <c r="AF1777" t="n">
        <v>0.0</v>
      </c>
      <c r="AG1777" t="n">
        <v>0.0</v>
      </c>
      <c r="AH1777" t="n">
        <v>0.0</v>
      </c>
      <c r="AI1777" t="n">
        <v>0.0</v>
      </c>
      <c r="AJ1777" t="n">
        <v>-0.010000000000005116</v>
      </c>
      <c r="AK1777" t="n">
        <v>0.0</v>
      </c>
      <c r="AL1777" t="inlineStr">
        <is>
          <t>unreconciled</t>
        </is>
      </c>
      <c r="AM1777" t="inlineStr">
        <is>
          <t>Order Amount Mismatch (POS&gt;3PO)</t>
        </is>
      </c>
      <c r="AN1777" t="n">
        <v>60.0</v>
      </c>
      <c r="AO1777" t="n">
        <f>ROUND(P1777*100/H1777,2)</f>
        <v>0.0</v>
      </c>
      <c r="AP1777" t="n">
        <f>ROUND(Q1777*100/I1777,2)</f>
        <v>0.0</v>
      </c>
      <c r="AQ1777"/>
      <c r="AR1777"/>
      <c r="AS1777" t="n">
        <v>0.0</v>
      </c>
    </row>
    <row r="1778">
      <c r="A1778" s="1" t="n">
        <v>45235.0</v>
      </c>
      <c r="B1778" s="2" t="n">
        <v>45235.51715277778</v>
      </c>
      <c r="C1778" t="inlineStr">
        <is>
          <t>3140023012059751</t>
        </is>
      </c>
      <c r="D1778" t="inlineStr">
        <is>
          <t>POS0012</t>
        </is>
      </c>
      <c r="E1778" t="inlineStr">
        <is>
          <t>43</t>
        </is>
      </c>
      <c r="F1778" t="inlineStr">
        <is>
          <t>0023</t>
        </is>
      </c>
      <c r="G1778" t="inlineStr">
        <is>
          <t>5317840066</t>
        </is>
      </c>
      <c r="H1778" t="n">
        <v>409.0</v>
      </c>
      <c r="I1778" t="n">
        <v>389.52</v>
      </c>
      <c r="J1778" t="n">
        <v>352.38</v>
      </c>
      <c r="K1778" t="inlineStr">
        <is>
          <t>sale</t>
        </is>
      </c>
      <c r="L1778" t="inlineStr">
        <is>
          <t/>
        </is>
      </c>
      <c r="M1778" t="inlineStr">
        <is>
          <t/>
        </is>
      </c>
      <c r="N1778" t="n">
        <v>0.0</v>
      </c>
      <c r="O1778" t="n">
        <v>0.0</v>
      </c>
      <c r="P1778" t="n">
        <v>304.74</v>
      </c>
      <c r="Q1778" t="n">
        <v>304.72</v>
      </c>
      <c r="R1778" t="n">
        <v>37.14</v>
      </c>
      <c r="S1778" t="n">
        <v>37.14</v>
      </c>
      <c r="T1778" t="n">
        <v>3.9</v>
      </c>
      <c r="U1778" t="n">
        <v>3.9</v>
      </c>
      <c r="V1778" t="n">
        <v>63.43</v>
      </c>
      <c r="W1778" t="n">
        <v>63.43</v>
      </c>
      <c r="X1778" t="n">
        <v>5.11</v>
      </c>
      <c r="Y1778" t="n">
        <v>5.11</v>
      </c>
      <c r="Z1778" t="n">
        <v>12.34</v>
      </c>
      <c r="AA1778" t="n">
        <v>12.34</v>
      </c>
      <c r="AB1778" t="n">
        <v>19.48</v>
      </c>
      <c r="AC1778" t="n">
        <v>19.48</v>
      </c>
      <c r="AD1778" t="n">
        <v>19.480000000000018</v>
      </c>
      <c r="AE1778" t="n">
        <v>0.01999999999998181</v>
      </c>
      <c r="AF1778" t="n">
        <v>0.0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0.0</v>
      </c>
      <c r="AL1778" t="inlineStr">
        <is>
          <t>unreconciled</t>
        </is>
      </c>
      <c r="AM1778" t="inlineStr">
        <is>
          <t>Order Amount Mismatch (POS&gt;3PO)</t>
        </is>
      </c>
      <c r="AN1778" t="n">
        <v>19.48</v>
      </c>
      <c r="AO1778" t="n">
        <f>ROUND(P1778*100/H1778,2)</f>
        <v>0.0</v>
      </c>
      <c r="AP1778" t="n">
        <f>ROUND(Q1778*100/I1778,2)</f>
        <v>0.0</v>
      </c>
      <c r="AQ1778"/>
      <c r="AR1778"/>
      <c r="AS1778" t="n">
        <v>0.0</v>
      </c>
    </row>
    <row r="1779">
      <c r="A1779" s="1" t="n">
        <v>45236.0</v>
      </c>
      <c r="B1779" s="2" t="n">
        <v>45236.89115740741</v>
      </c>
      <c r="C1779" t="inlineStr">
        <is>
          <t>3140094012086659</t>
        </is>
      </c>
      <c r="D1779" t="inlineStr">
        <is>
          <t>POS0012</t>
        </is>
      </c>
      <c r="E1779" t="inlineStr">
        <is>
          <t>74</t>
        </is>
      </c>
      <c r="F1779" t="inlineStr">
        <is>
          <t>0094</t>
        </is>
      </c>
      <c r="G1779" t="inlineStr">
        <is>
          <t>5317840462</t>
        </is>
      </c>
      <c r="H1779" t="n">
        <v>338.0</v>
      </c>
      <c r="I1779" t="n">
        <v>321.91</v>
      </c>
      <c r="J1779" t="n">
        <v>284.77</v>
      </c>
      <c r="K1779" t="inlineStr">
        <is>
          <t>sale</t>
        </is>
      </c>
      <c r="L1779" t="inlineStr">
        <is>
          <t/>
        </is>
      </c>
      <c r="M1779" t="inlineStr">
        <is>
          <t/>
        </is>
      </c>
      <c r="N1779" t="n">
        <v>0.0</v>
      </c>
      <c r="O1779" t="n">
        <v>0.0</v>
      </c>
      <c r="P1779" t="n">
        <v>253.21</v>
      </c>
      <c r="Q1779" t="n">
        <v>253.19</v>
      </c>
      <c r="R1779" t="n">
        <v>37.14</v>
      </c>
      <c r="S1779" t="n">
        <v>37.14</v>
      </c>
      <c r="T1779" t="n">
        <v>3.22</v>
      </c>
      <c r="U1779" t="n">
        <v>3.22</v>
      </c>
      <c r="V1779" t="n">
        <v>51.26</v>
      </c>
      <c r="W1779" t="n">
        <v>51.26</v>
      </c>
      <c r="X1779" t="n">
        <v>4.23</v>
      </c>
      <c r="Y1779" t="n">
        <v>4.23</v>
      </c>
      <c r="Z1779" t="n">
        <v>9.99</v>
      </c>
      <c r="AA1779" t="n">
        <v>9.99</v>
      </c>
      <c r="AB1779" t="n">
        <v>16.1</v>
      </c>
      <c r="AC1779" t="n">
        <v>16.1</v>
      </c>
      <c r="AD1779" t="n">
        <v>16.089999999999975</v>
      </c>
      <c r="AE1779" t="n">
        <v>0.020000000000010232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  <c r="AK1779" t="n">
        <v>0.0</v>
      </c>
      <c r="AL1779" t="inlineStr">
        <is>
          <t>unreconciled</t>
        </is>
      </c>
      <c r="AM1779" t="inlineStr">
        <is>
          <t>Order Amount Mismatch (POS&gt;3PO)</t>
        </is>
      </c>
      <c r="AN1779" t="n">
        <v>16.09</v>
      </c>
      <c r="AO1779" t="n">
        <f>ROUND(P1779*100/H1779,2)</f>
        <v>0.0</v>
      </c>
      <c r="AP1779" t="n">
        <f>ROUND(Q1779*100/I1779,2)</f>
        <v>0.0</v>
      </c>
      <c r="AQ1779"/>
      <c r="AR1779"/>
      <c r="AS1779" t="n">
        <v>0.0</v>
      </c>
    </row>
    <row r="1780">
      <c r="A1780" s="1" t="n">
        <v>45235.0</v>
      </c>
      <c r="B1780" s="2" t="n">
        <v>45235.61817129629</v>
      </c>
      <c r="C1780" t="inlineStr">
        <is>
          <t>3140094012086038</t>
        </is>
      </c>
      <c r="D1780" t="inlineStr">
        <is>
          <t>POS0012</t>
        </is>
      </c>
      <c r="E1780" t="inlineStr">
        <is>
          <t>53</t>
        </is>
      </c>
      <c r="F1780" t="inlineStr">
        <is>
          <t>0094</t>
        </is>
      </c>
      <c r="G1780" t="inlineStr">
        <is>
          <t>5317842625</t>
        </is>
      </c>
      <c r="H1780" t="n">
        <v>311.0</v>
      </c>
      <c r="I1780" t="n">
        <v>296.19</v>
      </c>
      <c r="J1780" t="n">
        <v>259.05</v>
      </c>
      <c r="K1780" t="inlineStr">
        <is>
          <t>sale</t>
        </is>
      </c>
      <c r="L1780" t="inlineStr">
        <is>
          <t/>
        </is>
      </c>
      <c r="M1780" t="inlineStr">
        <is>
          <t/>
        </is>
      </c>
      <c r="N1780" t="n">
        <v>0.0</v>
      </c>
      <c r="O1780" t="n">
        <v>0.0</v>
      </c>
      <c r="P1780" t="n">
        <v>233.62</v>
      </c>
      <c r="Q1780" t="n">
        <v>233.61</v>
      </c>
      <c r="R1780" t="n">
        <v>37.14</v>
      </c>
      <c r="S1780" t="n">
        <v>37.14</v>
      </c>
      <c r="T1780" t="n">
        <v>2.96</v>
      </c>
      <c r="U1780" t="n">
        <v>2.96</v>
      </c>
      <c r="V1780" t="n">
        <v>46.63</v>
      </c>
      <c r="W1780" t="n">
        <v>46.63</v>
      </c>
      <c r="X1780" t="n">
        <v>3.89</v>
      </c>
      <c r="Y1780" t="n">
        <v>3.89</v>
      </c>
      <c r="Z1780" t="n">
        <v>9.09</v>
      </c>
      <c r="AA1780" t="n">
        <v>9.09</v>
      </c>
      <c r="AB1780" t="n">
        <v>14.82</v>
      </c>
      <c r="AC1780" t="n">
        <v>14.81</v>
      </c>
      <c r="AD1780" t="n">
        <v>14.810000000000002</v>
      </c>
      <c r="AE1780" t="n">
        <v>0.009999999999990905</v>
      </c>
      <c r="AF1780" t="n">
        <v>0.0</v>
      </c>
      <c r="AG1780" t="n">
        <v>0.0</v>
      </c>
      <c r="AH1780" t="n">
        <v>0.0</v>
      </c>
      <c r="AI1780" t="n">
        <v>0.0</v>
      </c>
      <c r="AJ1780" t="n">
        <v>0.0</v>
      </c>
      <c r="AK1780" t="n">
        <v>0.009999999999999787</v>
      </c>
      <c r="AL1780" t="inlineStr">
        <is>
          <t>unreconciled</t>
        </is>
      </c>
      <c r="AM1780" t="inlineStr">
        <is>
          <t>Order Amount Mismatch (POS&gt;3PO)</t>
        </is>
      </c>
      <c r="AN1780" t="n">
        <v>14.81</v>
      </c>
      <c r="AO1780" t="n">
        <f>ROUND(P1780*100/H1780,2)</f>
        <v>0.0</v>
      </c>
      <c r="AP1780" t="n">
        <f>ROUND(Q1780*100/I1780,2)</f>
        <v>0.0</v>
      </c>
      <c r="AQ1780"/>
      <c r="AR1780"/>
      <c r="AS1780" t="n">
        <v>0.0</v>
      </c>
    </row>
    <row r="1781">
      <c r="A1781" s="1" t="n">
        <v>45236.0</v>
      </c>
      <c r="B1781" s="2" t="n">
        <v>45236.86225694444</v>
      </c>
      <c r="C1781" t="inlineStr">
        <is>
          <t>3140094012086637</t>
        </is>
      </c>
      <c r="D1781" t="inlineStr">
        <is>
          <t>POS0012</t>
        </is>
      </c>
      <c r="E1781" t="inlineStr">
        <is>
          <t>52</t>
        </is>
      </c>
      <c r="F1781" t="inlineStr">
        <is>
          <t>0094</t>
        </is>
      </c>
      <c r="G1781" t="inlineStr">
        <is>
          <t>5317868475</t>
        </is>
      </c>
      <c r="H1781" t="n">
        <v>313.0</v>
      </c>
      <c r="I1781" t="n">
        <v>298.09</v>
      </c>
      <c r="J1781" t="n">
        <v>260.95</v>
      </c>
      <c r="K1781" t="inlineStr">
        <is>
          <t>sale</t>
        </is>
      </c>
      <c r="L1781" t="inlineStr">
        <is>
          <t/>
        </is>
      </c>
      <c r="M1781" t="inlineStr">
        <is>
          <t/>
        </is>
      </c>
      <c r="N1781" t="n">
        <v>0.0</v>
      </c>
      <c r="O1781" t="n">
        <v>0.0</v>
      </c>
      <c r="P1781" t="n">
        <v>235.07</v>
      </c>
      <c r="Q1781" t="n">
        <v>235.09</v>
      </c>
      <c r="R1781" t="n">
        <v>37.14</v>
      </c>
      <c r="S1781" t="n">
        <v>37.14</v>
      </c>
      <c r="T1781" t="n">
        <v>2.98</v>
      </c>
      <c r="U1781" t="n">
        <v>2.98</v>
      </c>
      <c r="V1781" t="n">
        <v>46.97</v>
      </c>
      <c r="W1781" t="n">
        <v>46.97</v>
      </c>
      <c r="X1781" t="n">
        <v>3.91</v>
      </c>
      <c r="Y1781" t="n">
        <v>3.91</v>
      </c>
      <c r="Z1781" t="n">
        <v>9.16</v>
      </c>
      <c r="AA1781" t="n">
        <v>9.15</v>
      </c>
      <c r="AB1781" t="n">
        <v>14.9</v>
      </c>
      <c r="AC1781" t="n">
        <v>14.91</v>
      </c>
      <c r="AD1781" t="n">
        <v>14.910000000000025</v>
      </c>
      <c r="AE1781" t="n">
        <v>-0.020000000000010232</v>
      </c>
      <c r="AF1781" t="n">
        <v>0.0</v>
      </c>
      <c r="AG1781" t="n">
        <v>0.0</v>
      </c>
      <c r="AH1781" t="n">
        <v>0.0</v>
      </c>
      <c r="AI1781" t="n">
        <v>0.0</v>
      </c>
      <c r="AJ1781" t="n">
        <v>0.009999999999999787</v>
      </c>
      <c r="AK1781" t="n">
        <v>-0.009999999999999787</v>
      </c>
      <c r="AL1781" t="inlineStr">
        <is>
          <t>unreconciled</t>
        </is>
      </c>
      <c r="AM1781" t="inlineStr">
        <is>
          <t>Order Amount Mismatch (POS&gt;3PO)</t>
        </is>
      </c>
      <c r="AN1781" t="n">
        <v>14.91</v>
      </c>
      <c r="AO1781" t="n">
        <f>ROUND(P1781*100/H1781,2)</f>
        <v>0.0</v>
      </c>
      <c r="AP1781" t="n">
        <f>ROUND(Q1781*100/I1781,2)</f>
        <v>0.0</v>
      </c>
      <c r="AQ1781"/>
      <c r="AR1781"/>
      <c r="AS1781" t="n">
        <v>0.0</v>
      </c>
    </row>
    <row r="1782">
      <c r="A1782" s="1" t="n">
        <v>45235.0</v>
      </c>
      <c r="B1782" s="2" t="n">
        <v>45235.90561342592</v>
      </c>
      <c r="C1782" t="inlineStr">
        <is>
          <t>3140094012086321</t>
        </is>
      </c>
      <c r="D1782" t="inlineStr">
        <is>
          <t>POS0012</t>
        </is>
      </c>
      <c r="E1782" t="inlineStr">
        <is>
          <t>36</t>
        </is>
      </c>
      <c r="F1782" t="inlineStr">
        <is>
          <t>0094</t>
        </is>
      </c>
      <c r="G1782" t="inlineStr">
        <is>
          <t>5317881247</t>
        </is>
      </c>
      <c r="H1782" t="n">
        <v>229.0</v>
      </c>
      <c r="I1782" t="n">
        <v>218.1</v>
      </c>
      <c r="J1782" t="n">
        <v>180.96</v>
      </c>
      <c r="K1782" t="inlineStr">
        <is>
          <t>sale</t>
        </is>
      </c>
      <c r="L1782" t="inlineStr">
        <is>
          <t/>
        </is>
      </c>
      <c r="M1782" t="inlineStr">
        <is>
          <t/>
        </is>
      </c>
      <c r="N1782" t="n">
        <v>0.0</v>
      </c>
      <c r="O1782" t="n">
        <v>0.0</v>
      </c>
      <c r="P1782" t="n">
        <v>174.11</v>
      </c>
      <c r="Q1782" t="n">
        <v>174.11</v>
      </c>
      <c r="R1782" t="n">
        <v>37.14</v>
      </c>
      <c r="S1782" t="n">
        <v>37.14</v>
      </c>
      <c r="T1782" t="n">
        <v>2.18</v>
      </c>
      <c r="U1782" t="n">
        <v>2.18</v>
      </c>
      <c r="V1782" t="n">
        <v>32.57</v>
      </c>
      <c r="W1782" t="n">
        <v>32.57</v>
      </c>
      <c r="X1782" t="n">
        <v>2.86</v>
      </c>
      <c r="Y1782" t="n">
        <v>2.86</v>
      </c>
      <c r="Z1782" t="n">
        <v>6.38</v>
      </c>
      <c r="AA1782" t="n">
        <v>6.37</v>
      </c>
      <c r="AB1782" t="n">
        <v>10.9</v>
      </c>
      <c r="AC1782" t="n">
        <v>10.91</v>
      </c>
      <c r="AD1782" t="n">
        <v>10.900000000000006</v>
      </c>
      <c r="AE1782" t="n">
        <v>0.0</v>
      </c>
      <c r="AF1782" t="n">
        <v>0.0</v>
      </c>
      <c r="AG1782" t="n">
        <v>0.0</v>
      </c>
      <c r="AH1782" t="n">
        <v>0.0</v>
      </c>
      <c r="AI1782" t="n">
        <v>0.0</v>
      </c>
      <c r="AJ1782" t="n">
        <v>0.009999999999999787</v>
      </c>
      <c r="AK1782" t="n">
        <v>-0.009999999999999787</v>
      </c>
      <c r="AL1782" t="inlineStr">
        <is>
          <t>unreconciled</t>
        </is>
      </c>
      <c r="AM1782" t="inlineStr">
        <is>
          <t>Order Amount Mismatch (POS&gt;3PO)</t>
        </is>
      </c>
      <c r="AN1782" t="n">
        <v>10.9</v>
      </c>
      <c r="AO1782" t="n">
        <f>ROUND(P1782*100/H1782,2)</f>
        <v>0.0</v>
      </c>
      <c r="AP1782" t="n">
        <f>ROUND(Q1782*100/I1782,2)</f>
        <v>0.0</v>
      </c>
      <c r="AQ1782"/>
      <c r="AR1782"/>
      <c r="AS1782" t="n">
        <v>0.0</v>
      </c>
    </row>
    <row r="1783">
      <c r="A1783" s="1" t="n">
        <v>45234.0</v>
      </c>
      <c r="B1783" s="2" t="n">
        <v>45235.03369212963</v>
      </c>
      <c r="C1783" t="inlineStr">
        <is>
          <t>3140094012085918</t>
        </is>
      </c>
      <c r="D1783" t="inlineStr">
        <is>
          <t>POS0012</t>
        </is>
      </c>
      <c r="E1783" t="inlineStr">
        <is>
          <t>33</t>
        </is>
      </c>
      <c r="F1783" t="inlineStr">
        <is>
          <t>0094</t>
        </is>
      </c>
      <c r="G1783" t="inlineStr">
        <is>
          <t>5317885743</t>
        </is>
      </c>
      <c r="H1783" t="n">
        <v>542.0</v>
      </c>
      <c r="I1783" t="n">
        <v>516.18</v>
      </c>
      <c r="J1783" t="n">
        <v>479.04</v>
      </c>
      <c r="K1783" t="inlineStr">
        <is>
          <t>sale</t>
        </is>
      </c>
      <c r="L1783" t="inlineStr">
        <is>
          <t/>
        </is>
      </c>
      <c r="M1783" t="inlineStr">
        <is>
          <t/>
        </is>
      </c>
      <c r="N1783" t="n">
        <v>0.0</v>
      </c>
      <c r="O1783" t="n">
        <v>0.0</v>
      </c>
      <c r="P1783" t="n">
        <v>401.28</v>
      </c>
      <c r="Q1783" t="n">
        <v>401.29</v>
      </c>
      <c r="R1783" t="n">
        <v>37.14</v>
      </c>
      <c r="S1783" t="n">
        <v>37.14</v>
      </c>
      <c r="T1783" t="n">
        <v>5.16</v>
      </c>
      <c r="U1783" t="n">
        <v>5.16</v>
      </c>
      <c r="V1783" t="n">
        <v>86.23</v>
      </c>
      <c r="W1783" t="n">
        <v>86.23</v>
      </c>
      <c r="X1783" t="n">
        <v>6.77</v>
      </c>
      <c r="Y1783" t="n">
        <v>6.77</v>
      </c>
      <c r="Z1783" t="n">
        <v>16.74</v>
      </c>
      <c r="AA1783" t="n">
        <v>16.74</v>
      </c>
      <c r="AB1783" t="n">
        <v>25.82</v>
      </c>
      <c r="AC1783" t="n">
        <v>25.81</v>
      </c>
      <c r="AD1783" t="n">
        <v>25.82000000000005</v>
      </c>
      <c r="AE1783" t="n">
        <v>-0.010000000000047748</v>
      </c>
      <c r="AF1783" t="n">
        <v>0.0</v>
      </c>
      <c r="AG1783" t="n">
        <v>0.0</v>
      </c>
      <c r="AH1783" t="n">
        <v>0.0</v>
      </c>
      <c r="AI1783" t="n">
        <v>0.0</v>
      </c>
      <c r="AJ1783" t="n">
        <v>0.0</v>
      </c>
      <c r="AK1783" t="n">
        <v>0.010000000000001563</v>
      </c>
      <c r="AL1783" t="inlineStr">
        <is>
          <t>unreconciled</t>
        </is>
      </c>
      <c r="AM1783" t="inlineStr">
        <is>
          <t>Order Amount Mismatch (POS&gt;3PO)</t>
        </is>
      </c>
      <c r="AN1783" t="n">
        <v>25.82</v>
      </c>
      <c r="AO1783" t="n">
        <f>ROUND(P1783*100/H1783,2)</f>
        <v>0.0</v>
      </c>
      <c r="AP1783" t="n">
        <f>ROUND(Q1783*100/I1783,2)</f>
        <v>0.0</v>
      </c>
      <c r="AQ1783"/>
      <c r="AR1783"/>
      <c r="AS1783" t="n">
        <v>0.0</v>
      </c>
    </row>
    <row r="1784">
      <c r="A1784" s="1" t="n">
        <v>45234.0</v>
      </c>
      <c r="B1784" s="2" t="n">
        <v>45235.03443287037</v>
      </c>
      <c r="C1784" t="inlineStr">
        <is>
          <t>3140094012085917</t>
        </is>
      </c>
      <c r="D1784" t="inlineStr">
        <is>
          <t>POS0012</t>
        </is>
      </c>
      <c r="E1784" t="inlineStr">
        <is>
          <t>32</t>
        </is>
      </c>
      <c r="F1784" t="inlineStr">
        <is>
          <t>0094</t>
        </is>
      </c>
      <c r="G1784" t="inlineStr">
        <is>
          <t>5317886762</t>
        </is>
      </c>
      <c r="H1784" t="n">
        <v>759.0</v>
      </c>
      <c r="I1784" t="n">
        <v>722.85</v>
      </c>
      <c r="J1784" t="n">
        <v>685.71</v>
      </c>
      <c r="K1784" t="inlineStr">
        <is>
          <t>sale</t>
        </is>
      </c>
      <c r="L1784" t="inlineStr">
        <is>
          <t/>
        </is>
      </c>
      <c r="M1784" t="inlineStr">
        <is>
          <t/>
        </is>
      </c>
      <c r="N1784" t="n">
        <v>0.0</v>
      </c>
      <c r="O1784" t="n">
        <v>0.0</v>
      </c>
      <c r="P1784" t="n">
        <v>558.77</v>
      </c>
      <c r="Q1784" t="n">
        <v>558.77</v>
      </c>
      <c r="R1784" t="n">
        <v>37.14</v>
      </c>
      <c r="S1784" t="n">
        <v>37.14</v>
      </c>
      <c r="T1784" t="n">
        <v>7.23</v>
      </c>
      <c r="U1784" t="n">
        <v>7.23</v>
      </c>
      <c r="V1784" t="n">
        <v>123.43</v>
      </c>
      <c r="W1784" t="n">
        <v>123.43</v>
      </c>
      <c r="X1784" t="n">
        <v>9.49</v>
      </c>
      <c r="Y1784" t="n">
        <v>9.49</v>
      </c>
      <c r="Z1784" t="n">
        <v>23.93</v>
      </c>
      <c r="AA1784" t="n">
        <v>23.93</v>
      </c>
      <c r="AB1784" t="n">
        <v>36.14</v>
      </c>
      <c r="AC1784" t="n">
        <v>36.14</v>
      </c>
      <c r="AD1784" t="n">
        <v>36.14999999999998</v>
      </c>
      <c r="AE1784" t="n">
        <v>0.0</v>
      </c>
      <c r="AF1784" t="n">
        <v>0.0</v>
      </c>
      <c r="AG1784" t="n">
        <v>0.0</v>
      </c>
      <c r="AH1784" t="n">
        <v>0.0</v>
      </c>
      <c r="AI1784" t="n">
        <v>0.0</v>
      </c>
      <c r="AJ1784" t="n">
        <v>0.0</v>
      </c>
      <c r="AK1784" t="n">
        <v>0.0</v>
      </c>
      <c r="AL1784" t="inlineStr">
        <is>
          <t>unreconciled</t>
        </is>
      </c>
      <c r="AM1784" t="inlineStr">
        <is>
          <t>Order Amount Mismatch (POS&gt;3PO)</t>
        </is>
      </c>
      <c r="AN1784" t="n">
        <v>36.15</v>
      </c>
      <c r="AO1784" t="n">
        <f>ROUND(P1784*100/H1784,2)</f>
        <v>0.0</v>
      </c>
      <c r="AP1784" t="n">
        <f>ROUND(Q1784*100/I1784,2)</f>
        <v>0.0</v>
      </c>
      <c r="AQ1784"/>
      <c r="AR1784"/>
      <c r="AS1784" t="n">
        <v>0.0</v>
      </c>
    </row>
    <row r="1785">
      <c r="A1785" s="1" t="n">
        <v>45235.0</v>
      </c>
      <c r="B1785" s="2" t="n">
        <v>45235.85037037037</v>
      </c>
      <c r="C1785" t="inlineStr">
        <is>
          <t>3140094012086260</t>
        </is>
      </c>
      <c r="D1785" t="inlineStr">
        <is>
          <t>POS0012</t>
        </is>
      </c>
      <c r="E1785" t="inlineStr">
        <is>
          <t>75</t>
        </is>
      </c>
      <c r="F1785" t="inlineStr">
        <is>
          <t>0094</t>
        </is>
      </c>
      <c r="G1785" t="inlineStr">
        <is>
          <t>5317905699</t>
        </is>
      </c>
      <c r="H1785" t="n">
        <v>227.0</v>
      </c>
      <c r="I1785" t="n">
        <v>216.18</v>
      </c>
      <c r="J1785" t="n">
        <v>179.04</v>
      </c>
      <c r="K1785" t="inlineStr">
        <is>
          <t>sale</t>
        </is>
      </c>
      <c r="L1785" t="inlineStr">
        <is>
          <t/>
        </is>
      </c>
      <c r="M1785" t="inlineStr">
        <is>
          <t/>
        </is>
      </c>
      <c r="N1785" t="n">
        <v>0.0</v>
      </c>
      <c r="O1785" t="n">
        <v>0.0</v>
      </c>
      <c r="P1785" t="n">
        <v>172.64</v>
      </c>
      <c r="Q1785" t="n">
        <v>172.63</v>
      </c>
      <c r="R1785" t="n">
        <v>37.14</v>
      </c>
      <c r="S1785" t="n">
        <v>37.14</v>
      </c>
      <c r="T1785" t="n">
        <v>2.16</v>
      </c>
      <c r="U1785" t="n">
        <v>2.16</v>
      </c>
      <c r="V1785" t="n">
        <v>32.23</v>
      </c>
      <c r="W1785" t="n">
        <v>32.23</v>
      </c>
      <c r="X1785" t="n">
        <v>2.84</v>
      </c>
      <c r="Y1785" t="n">
        <v>2.84</v>
      </c>
      <c r="Z1785" t="n">
        <v>6.31</v>
      </c>
      <c r="AA1785" t="n">
        <v>6.31</v>
      </c>
      <c r="AB1785" t="n">
        <v>10.82</v>
      </c>
      <c r="AC1785" t="n">
        <v>10.81</v>
      </c>
      <c r="AD1785" t="n">
        <v>10.819999999999993</v>
      </c>
      <c r="AE1785" t="n">
        <v>0.009999999999990905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</v>
      </c>
      <c r="AK1785" t="n">
        <v>0.009999999999999787</v>
      </c>
      <c r="AL1785" t="inlineStr">
        <is>
          <t>unreconciled</t>
        </is>
      </c>
      <c r="AM1785" t="inlineStr">
        <is>
          <t>Order Amount Mismatch (POS&gt;3PO)</t>
        </is>
      </c>
      <c r="AN1785" t="n">
        <v>10.82</v>
      </c>
      <c r="AO1785" t="n">
        <f>ROUND(P1785*100/H1785,2)</f>
        <v>0.0</v>
      </c>
      <c r="AP1785" t="n">
        <f>ROUND(Q1785*100/I1785,2)</f>
        <v>0.0</v>
      </c>
      <c r="AQ1785"/>
      <c r="AR1785"/>
      <c r="AS1785" t="n">
        <v>0.0</v>
      </c>
    </row>
    <row r="1786">
      <c r="A1786" s="1" t="n">
        <v>45236.0</v>
      </c>
      <c r="B1786" s="2" t="n">
        <v>45236.91211805555</v>
      </c>
      <c r="C1786" t="inlineStr">
        <is>
          <t>3140023012060117</t>
        </is>
      </c>
      <c r="D1786" t="inlineStr">
        <is>
          <t>POS0012</t>
        </is>
      </c>
      <c r="E1786" t="inlineStr">
        <is>
          <t>08</t>
        </is>
      </c>
      <c r="F1786" t="inlineStr">
        <is>
          <t>0023</t>
        </is>
      </c>
      <c r="G1786" t="inlineStr">
        <is>
          <t>5317907690</t>
        </is>
      </c>
      <c r="H1786" t="n">
        <v>940.0</v>
      </c>
      <c r="I1786" t="n">
        <v>895.24</v>
      </c>
      <c r="J1786" t="n">
        <v>858.1</v>
      </c>
      <c r="K1786" t="inlineStr">
        <is>
          <t>sale</t>
        </is>
      </c>
      <c r="L1786" t="inlineStr">
        <is>
          <t/>
        </is>
      </c>
      <c r="M1786" t="inlineStr">
        <is>
          <t/>
        </is>
      </c>
      <c r="N1786" t="n">
        <v>0.0</v>
      </c>
      <c r="O1786" t="n">
        <v>0.0</v>
      </c>
      <c r="P1786" t="n">
        <v>690.16</v>
      </c>
      <c r="Q1786" t="n">
        <v>690.16</v>
      </c>
      <c r="R1786" t="n">
        <v>37.14</v>
      </c>
      <c r="S1786" t="n">
        <v>37.14</v>
      </c>
      <c r="T1786" t="n">
        <v>8.95</v>
      </c>
      <c r="U1786" t="n">
        <v>8.95</v>
      </c>
      <c r="V1786" t="n">
        <v>154.46</v>
      </c>
      <c r="W1786" t="n">
        <v>154.46</v>
      </c>
      <c r="X1786" t="n">
        <v>11.75</v>
      </c>
      <c r="Y1786" t="n">
        <v>11.75</v>
      </c>
      <c r="Z1786" t="n">
        <v>29.92</v>
      </c>
      <c r="AA1786" t="n">
        <v>29.92</v>
      </c>
      <c r="AB1786" t="n">
        <v>44.76</v>
      </c>
      <c r="AC1786" t="n">
        <v>44.76</v>
      </c>
      <c r="AD1786" t="n">
        <v>44.75999999999999</v>
      </c>
      <c r="AE1786" t="n">
        <v>0.0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0.0</v>
      </c>
      <c r="AL1786" t="inlineStr">
        <is>
          <t>unreconciled</t>
        </is>
      </c>
      <c r="AM1786" t="inlineStr">
        <is>
          <t>Order Amount Mismatch (POS&gt;3PO)</t>
        </is>
      </c>
      <c r="AN1786" t="n">
        <v>44.76</v>
      </c>
      <c r="AO1786" t="n">
        <f>ROUND(P1786*100/H1786,2)</f>
        <v>0.0</v>
      </c>
      <c r="AP1786" t="n">
        <f>ROUND(Q1786*100/I1786,2)</f>
        <v>0.0</v>
      </c>
      <c r="AQ1786"/>
      <c r="AR1786"/>
      <c r="AS1786" t="n">
        <v>0.0</v>
      </c>
    </row>
    <row r="1787">
      <c r="A1787" s="1" t="n">
        <v>45235.0</v>
      </c>
      <c r="B1787" s="2" t="n">
        <v>45235.504016203704</v>
      </c>
      <c r="C1787" t="inlineStr">
        <is>
          <t>3140094012085960</t>
        </is>
      </c>
      <c r="D1787" t="inlineStr">
        <is>
          <t>POS0012</t>
        </is>
      </c>
      <c r="E1787" t="inlineStr">
        <is>
          <t>75</t>
        </is>
      </c>
      <c r="F1787" t="inlineStr">
        <is>
          <t>0094</t>
        </is>
      </c>
      <c r="G1787" t="inlineStr">
        <is>
          <t>5317941178</t>
        </is>
      </c>
      <c r="H1787" t="n">
        <v>347.0</v>
      </c>
      <c r="I1787" t="n">
        <v>330.47</v>
      </c>
      <c r="J1787" t="n">
        <v>293.33</v>
      </c>
      <c r="K1787" t="inlineStr">
        <is>
          <t>sale</t>
        </is>
      </c>
      <c r="L1787" t="inlineStr">
        <is>
          <t/>
        </is>
      </c>
      <c r="M1787" t="inlineStr">
        <is>
          <t/>
        </is>
      </c>
      <c r="N1787" t="n">
        <v>0.0</v>
      </c>
      <c r="O1787" t="n">
        <v>0.0</v>
      </c>
      <c r="P1787" t="n">
        <v>259.74</v>
      </c>
      <c r="Q1787" t="n">
        <v>259.74</v>
      </c>
      <c r="R1787" t="n">
        <v>37.14</v>
      </c>
      <c r="S1787" t="n">
        <v>37.14</v>
      </c>
      <c r="T1787" t="n">
        <v>3.3</v>
      </c>
      <c r="U1787" t="n">
        <v>3.3</v>
      </c>
      <c r="V1787" t="n">
        <v>52.8</v>
      </c>
      <c r="W1787" t="n">
        <v>52.8</v>
      </c>
      <c r="X1787" t="n">
        <v>4.34</v>
      </c>
      <c r="Y1787" t="n">
        <v>4.34</v>
      </c>
      <c r="Z1787" t="n">
        <v>10.29</v>
      </c>
      <c r="AA1787" t="n">
        <v>10.28</v>
      </c>
      <c r="AB1787" t="n">
        <v>16.52</v>
      </c>
      <c r="AC1787" t="n">
        <v>16.53</v>
      </c>
      <c r="AD1787" t="n">
        <v>16.529999999999973</v>
      </c>
      <c r="AE1787" t="n">
        <v>0.0</v>
      </c>
      <c r="AF1787" t="n">
        <v>0.0</v>
      </c>
      <c r="AG1787" t="n">
        <v>0.0</v>
      </c>
      <c r="AH1787" t="n">
        <v>0.0</v>
      </c>
      <c r="AI1787" t="n">
        <v>0.0</v>
      </c>
      <c r="AJ1787" t="n">
        <v>0.009999999999999787</v>
      </c>
      <c r="AK1787" t="n">
        <v>-0.010000000000001563</v>
      </c>
      <c r="AL1787" t="inlineStr">
        <is>
          <t>unreconciled</t>
        </is>
      </c>
      <c r="AM1787" t="inlineStr">
        <is>
          <t>Order Amount Mismatch (POS&gt;3PO)</t>
        </is>
      </c>
      <c r="AN1787" t="n">
        <v>16.53</v>
      </c>
      <c r="AO1787" t="n">
        <f>ROUND(P1787*100/H1787,2)</f>
        <v>0.0</v>
      </c>
      <c r="AP1787" t="n">
        <f>ROUND(Q1787*100/I1787,2)</f>
        <v>0.0</v>
      </c>
      <c r="AQ1787"/>
      <c r="AR1787"/>
      <c r="AS1787" t="n">
        <v>0.0</v>
      </c>
    </row>
    <row r="1788">
      <c r="A1788" s="1" t="n">
        <v>45236.0</v>
      </c>
      <c r="B1788" s="2" t="n">
        <v>45236.91725694444</v>
      </c>
      <c r="C1788" t="inlineStr">
        <is>
          <t>3140023012060120</t>
        </is>
      </c>
      <c r="D1788" t="inlineStr">
        <is>
          <t>POS0012</t>
        </is>
      </c>
      <c r="E1788" t="inlineStr">
        <is>
          <t>11</t>
        </is>
      </c>
      <c r="F1788" t="inlineStr">
        <is>
          <t>0023</t>
        </is>
      </c>
      <c r="G1788" t="inlineStr">
        <is>
          <t>5317946922</t>
        </is>
      </c>
      <c r="H1788" t="n">
        <v>611.0</v>
      </c>
      <c r="I1788" t="n">
        <v>581.9</v>
      </c>
      <c r="J1788" t="n">
        <v>544.76</v>
      </c>
      <c r="K1788" t="inlineStr">
        <is>
          <t>sale</t>
        </is>
      </c>
      <c r="L1788" t="inlineStr">
        <is>
          <t/>
        </is>
      </c>
      <c r="M1788" t="inlineStr">
        <is>
          <t/>
        </is>
      </c>
      <c r="N1788" t="n">
        <v>0.0</v>
      </c>
      <c r="O1788" t="n">
        <v>0.0</v>
      </c>
      <c r="P1788" t="n">
        <v>451.35</v>
      </c>
      <c r="Q1788" t="n">
        <v>451.37</v>
      </c>
      <c r="R1788" t="n">
        <v>37.14</v>
      </c>
      <c r="S1788" t="n">
        <v>37.14</v>
      </c>
      <c r="T1788" t="n">
        <v>5.82</v>
      </c>
      <c r="U1788" t="n">
        <v>5.82</v>
      </c>
      <c r="V1788" t="n">
        <v>98.06</v>
      </c>
      <c r="W1788" t="n">
        <v>98.06</v>
      </c>
      <c r="X1788" t="n">
        <v>7.64</v>
      </c>
      <c r="Y1788" t="n">
        <v>7.64</v>
      </c>
      <c r="Z1788" t="n">
        <v>19.03</v>
      </c>
      <c r="AA1788" t="n">
        <v>19.03</v>
      </c>
      <c r="AB1788" t="n">
        <v>29.1</v>
      </c>
      <c r="AC1788" t="n">
        <v>29.1</v>
      </c>
      <c r="AD1788" t="n">
        <v>29.100000000000023</v>
      </c>
      <c r="AE1788" t="n">
        <v>-0.01999999999998181</v>
      </c>
      <c r="AF1788" t="n">
        <v>0.0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0.0</v>
      </c>
      <c r="AL1788" t="inlineStr">
        <is>
          <t>unreconciled</t>
        </is>
      </c>
      <c r="AM1788" t="inlineStr">
        <is>
          <t>Order Amount Mismatch (POS&gt;3PO)</t>
        </is>
      </c>
      <c r="AN1788" t="n">
        <v>29.1</v>
      </c>
      <c r="AO1788" t="n">
        <f>ROUND(P1788*100/H1788,2)</f>
        <v>0.0</v>
      </c>
      <c r="AP1788" t="n">
        <f>ROUND(Q1788*100/I1788,2)</f>
        <v>0.0</v>
      </c>
      <c r="AQ1788"/>
      <c r="AR1788"/>
      <c r="AS1788" t="n">
        <v>0.0</v>
      </c>
    </row>
    <row r="1789">
      <c r="A1789" s="1" t="n">
        <v>45235.0</v>
      </c>
      <c r="B1789" s="2" t="n">
        <v>45235.47284722222</v>
      </c>
      <c r="C1789" t="inlineStr">
        <is>
          <t>3140094012085945</t>
        </is>
      </c>
      <c r="D1789" t="inlineStr">
        <is>
          <t>POS0012</t>
        </is>
      </c>
      <c r="E1789" t="inlineStr">
        <is>
          <t>60</t>
        </is>
      </c>
      <c r="F1789" t="inlineStr">
        <is>
          <t>0094</t>
        </is>
      </c>
      <c r="G1789" t="inlineStr">
        <is>
          <t>5317947454</t>
        </is>
      </c>
      <c r="H1789" t="n">
        <v>255.0</v>
      </c>
      <c r="I1789" t="n">
        <v>242.85</v>
      </c>
      <c r="J1789" t="n">
        <v>205.71</v>
      </c>
      <c r="K1789" t="inlineStr">
        <is>
          <t>sale</t>
        </is>
      </c>
      <c r="L1789" t="inlineStr">
        <is>
          <t/>
        </is>
      </c>
      <c r="M1789" t="inlineStr">
        <is>
          <t/>
        </is>
      </c>
      <c r="N1789" t="n">
        <v>0.0</v>
      </c>
      <c r="O1789" t="n">
        <v>0.0</v>
      </c>
      <c r="P1789" t="n">
        <v>192.96</v>
      </c>
      <c r="Q1789" t="n">
        <v>192.96</v>
      </c>
      <c r="R1789" t="n">
        <v>37.14</v>
      </c>
      <c r="S1789" t="n">
        <v>37.14</v>
      </c>
      <c r="T1789" t="n">
        <v>2.43</v>
      </c>
      <c r="U1789" t="n">
        <v>2.43</v>
      </c>
      <c r="V1789" t="n">
        <v>37.03</v>
      </c>
      <c r="W1789" t="n">
        <v>37.03</v>
      </c>
      <c r="X1789" t="n">
        <v>3.19</v>
      </c>
      <c r="Y1789" t="n">
        <v>3.19</v>
      </c>
      <c r="Z1789" t="n">
        <v>7.24</v>
      </c>
      <c r="AA1789" t="n">
        <v>7.24</v>
      </c>
      <c r="AB1789" t="n">
        <v>12.14</v>
      </c>
      <c r="AC1789" t="n">
        <v>12.14</v>
      </c>
      <c r="AD1789" t="n">
        <v>12.150000000000006</v>
      </c>
      <c r="AE1789" t="n">
        <v>0.0</v>
      </c>
      <c r="AF1789" t="n">
        <v>0.0</v>
      </c>
      <c r="AG1789" t="n">
        <v>0.0</v>
      </c>
      <c r="AH1789" t="n">
        <v>0.0</v>
      </c>
      <c r="AI1789" t="n">
        <v>0.0</v>
      </c>
      <c r="AJ1789" t="n">
        <v>0.0</v>
      </c>
      <c r="AK1789" t="n">
        <v>0.0</v>
      </c>
      <c r="AL1789" t="inlineStr">
        <is>
          <t>unreconciled</t>
        </is>
      </c>
      <c r="AM1789" t="inlineStr">
        <is>
          <t>Order Amount Mismatch (POS&gt;3PO)</t>
        </is>
      </c>
      <c r="AN1789" t="n">
        <v>12.15</v>
      </c>
      <c r="AO1789" t="n">
        <f>ROUND(P1789*100/H1789,2)</f>
        <v>0.0</v>
      </c>
      <c r="AP1789" t="n">
        <f>ROUND(Q1789*100/I1789,2)</f>
        <v>0.0</v>
      </c>
      <c r="AQ1789"/>
      <c r="AR1789"/>
      <c r="AS1789" t="n">
        <v>0.0</v>
      </c>
    </row>
    <row r="1790">
      <c r="A1790" s="1" t="n">
        <v>45234.0</v>
      </c>
      <c r="B1790" s="2" t="n">
        <v>45235.04056712963</v>
      </c>
      <c r="C1790" t="inlineStr">
        <is>
          <t>3140094012085927</t>
        </is>
      </c>
      <c r="D1790" t="inlineStr">
        <is>
          <t>POS0012</t>
        </is>
      </c>
      <c r="E1790" t="inlineStr">
        <is>
          <t>42</t>
        </is>
      </c>
      <c r="F1790" t="inlineStr">
        <is>
          <t>0094</t>
        </is>
      </c>
      <c r="G1790" t="inlineStr">
        <is>
          <t>5317957224</t>
        </is>
      </c>
      <c r="H1790" t="n">
        <v>399.0</v>
      </c>
      <c r="I1790" t="n">
        <v>380.0</v>
      </c>
      <c r="J1790" t="n">
        <v>342.86</v>
      </c>
      <c r="K1790" t="inlineStr">
        <is>
          <t>sale</t>
        </is>
      </c>
      <c r="L1790" t="inlineStr">
        <is>
          <t/>
        </is>
      </c>
      <c r="M1790" t="inlineStr">
        <is>
          <t/>
        </is>
      </c>
      <c r="N1790" t="n">
        <v>0.0</v>
      </c>
      <c r="O1790" t="n">
        <v>0.0</v>
      </c>
      <c r="P1790" t="n">
        <v>297.49</v>
      </c>
      <c r="Q1790" t="n">
        <v>297.49</v>
      </c>
      <c r="R1790" t="n">
        <v>37.14</v>
      </c>
      <c r="S1790" t="n">
        <v>37.14</v>
      </c>
      <c r="T1790" t="n">
        <v>3.8</v>
      </c>
      <c r="U1790" t="n">
        <v>3.8</v>
      </c>
      <c r="V1790" t="n">
        <v>61.71</v>
      </c>
      <c r="W1790" t="n">
        <v>61.71</v>
      </c>
      <c r="X1790" t="n">
        <v>4.99</v>
      </c>
      <c r="Y1790" t="n">
        <v>4.99</v>
      </c>
      <c r="Z1790" t="n">
        <v>12.01</v>
      </c>
      <c r="AA1790" t="n">
        <v>12.01</v>
      </c>
      <c r="AB1790" t="n">
        <v>19.0</v>
      </c>
      <c r="AC1790" t="n">
        <v>19.0</v>
      </c>
      <c r="AD1790" t="n">
        <v>19.0</v>
      </c>
      <c r="AE1790" t="n">
        <v>0.0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0.0</v>
      </c>
      <c r="AL1790" t="inlineStr">
        <is>
          <t>unreconciled</t>
        </is>
      </c>
      <c r="AM1790" t="inlineStr">
        <is>
          <t>Order Amount Mismatch (POS&gt;3PO)</t>
        </is>
      </c>
      <c r="AN1790" t="n">
        <v>19.0</v>
      </c>
      <c r="AO1790" t="n">
        <f>ROUND(P1790*100/H1790,2)</f>
        <v>0.0</v>
      </c>
      <c r="AP1790" t="n">
        <f>ROUND(Q1790*100/I1790,2)</f>
        <v>0.0</v>
      </c>
      <c r="AQ1790"/>
      <c r="AR1790"/>
      <c r="AS1790" t="n">
        <v>0.0</v>
      </c>
    </row>
    <row r="1791">
      <c r="A1791" s="1" t="n">
        <v>45235.0</v>
      </c>
      <c r="B1791" s="2" t="n">
        <v>45235.90871527778</v>
      </c>
      <c r="C1791" t="inlineStr">
        <is>
          <t>3140094012086326</t>
        </is>
      </c>
      <c r="D1791" t="inlineStr">
        <is>
          <t>POS0012</t>
        </is>
      </c>
      <c r="E1791" t="inlineStr">
        <is>
          <t>41</t>
        </is>
      </c>
      <c r="F1791" t="inlineStr">
        <is>
          <t>0094</t>
        </is>
      </c>
      <c r="G1791" t="inlineStr">
        <is>
          <t>5317984953</t>
        </is>
      </c>
      <c r="H1791" t="n">
        <v>254.00000000000003</v>
      </c>
      <c r="I1791" t="n">
        <v>241.91</v>
      </c>
      <c r="J1791" t="n">
        <v>204.77</v>
      </c>
      <c r="K1791" t="inlineStr">
        <is>
          <t>sale</t>
        </is>
      </c>
      <c r="L1791" t="inlineStr">
        <is>
          <t/>
        </is>
      </c>
      <c r="M1791" t="inlineStr">
        <is>
          <t/>
        </is>
      </c>
      <c r="N1791" t="n">
        <v>0.0</v>
      </c>
      <c r="O1791" t="n">
        <v>0.0</v>
      </c>
      <c r="P1791" t="n">
        <v>192.24</v>
      </c>
      <c r="Q1791" t="n">
        <v>192.25</v>
      </c>
      <c r="R1791" t="n">
        <v>37.14</v>
      </c>
      <c r="S1791" t="n">
        <v>37.14</v>
      </c>
      <c r="T1791" t="n">
        <v>2.42</v>
      </c>
      <c r="U1791" t="n">
        <v>2.42</v>
      </c>
      <c r="V1791" t="n">
        <v>36.86</v>
      </c>
      <c r="W1791" t="n">
        <v>36.86</v>
      </c>
      <c r="X1791" t="n">
        <v>3.18</v>
      </c>
      <c r="Y1791" t="n">
        <v>3.18</v>
      </c>
      <c r="Z1791" t="n">
        <v>7.21</v>
      </c>
      <c r="AA1791" t="n">
        <v>7.2</v>
      </c>
      <c r="AB1791" t="n">
        <v>12.1</v>
      </c>
      <c r="AC1791" t="n">
        <v>12.1</v>
      </c>
      <c r="AD1791" t="n">
        <v>12.090000000000032</v>
      </c>
      <c r="AE1791" t="n">
        <v>-0.009999999999990905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0.009999999999999787</v>
      </c>
      <c r="AK1791" t="n">
        <v>0.0</v>
      </c>
      <c r="AL1791" t="inlineStr">
        <is>
          <t>unreconciled</t>
        </is>
      </c>
      <c r="AM1791" t="inlineStr">
        <is>
          <t>Order Amount Mismatch (POS&gt;3PO)</t>
        </is>
      </c>
      <c r="AN1791" t="n">
        <v>12.09</v>
      </c>
      <c r="AO1791" t="n">
        <f>ROUND(P1791*100/H1791,2)</f>
        <v>0.0</v>
      </c>
      <c r="AP1791" t="n">
        <f>ROUND(Q1791*100/I1791,2)</f>
        <v>0.0</v>
      </c>
      <c r="AQ1791"/>
      <c r="AR1791"/>
      <c r="AS1791" t="n">
        <v>0.0</v>
      </c>
    </row>
    <row r="1792">
      <c r="A1792" s="1" t="n">
        <v>45236.0</v>
      </c>
      <c r="B1792" s="2" t="n">
        <v>45236.56730324074</v>
      </c>
      <c r="C1792" t="inlineStr">
        <is>
          <t>3140023012059999</t>
        </is>
      </c>
      <c r="D1792" t="inlineStr">
        <is>
          <t>POS0012</t>
        </is>
      </c>
      <c r="E1792" t="inlineStr">
        <is>
          <t>91</t>
        </is>
      </c>
      <c r="F1792" t="inlineStr">
        <is>
          <t>0023</t>
        </is>
      </c>
      <c r="G1792" t="inlineStr">
        <is>
          <t>5317995191</t>
        </is>
      </c>
      <c r="H1792" t="n">
        <v>329.0</v>
      </c>
      <c r="I1792" t="n">
        <v>313.33</v>
      </c>
      <c r="J1792" t="n">
        <v>276.19</v>
      </c>
      <c r="K1792" t="inlineStr">
        <is>
          <t>sale</t>
        </is>
      </c>
      <c r="L1792" t="inlineStr">
        <is>
          <t/>
        </is>
      </c>
      <c r="M1792" t="inlineStr">
        <is>
          <t/>
        </is>
      </c>
      <c r="N1792" t="n">
        <v>0.0</v>
      </c>
      <c r="O1792" t="n">
        <v>0.0</v>
      </c>
      <c r="P1792" t="n">
        <v>246.69</v>
      </c>
      <c r="Q1792" t="n">
        <v>246.7</v>
      </c>
      <c r="R1792" t="n">
        <v>37.14</v>
      </c>
      <c r="S1792" t="n">
        <v>37.14</v>
      </c>
      <c r="T1792" t="n">
        <v>3.13</v>
      </c>
      <c r="U1792" t="n">
        <v>3.13</v>
      </c>
      <c r="V1792" t="n">
        <v>49.71</v>
      </c>
      <c r="W1792" t="n">
        <v>49.71</v>
      </c>
      <c r="X1792" t="n">
        <v>4.11</v>
      </c>
      <c r="Y1792" t="n">
        <v>4.11</v>
      </c>
      <c r="Z1792" t="n">
        <v>9.69</v>
      </c>
      <c r="AA1792" t="n">
        <v>9.69</v>
      </c>
      <c r="AB1792" t="n">
        <v>15.66</v>
      </c>
      <c r="AC1792" t="n">
        <v>15.67</v>
      </c>
      <c r="AD1792" t="n">
        <v>15.670000000000016</v>
      </c>
      <c r="AE1792" t="n">
        <v>-0.009999999999990905</v>
      </c>
      <c r="AF1792" t="n">
        <v>0.0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-0.009999999999999787</v>
      </c>
      <c r="AL1792" t="inlineStr">
        <is>
          <t>unreconciled</t>
        </is>
      </c>
      <c r="AM1792" t="inlineStr">
        <is>
          <t>Order Amount Mismatch (POS&gt;3PO)</t>
        </is>
      </c>
      <c r="AN1792" t="n">
        <v>15.67</v>
      </c>
      <c r="AO1792" t="n">
        <f>ROUND(P1792*100/H1792,2)</f>
        <v>0.0</v>
      </c>
      <c r="AP1792" t="n">
        <f>ROUND(Q1792*100/I1792,2)</f>
        <v>0.0</v>
      </c>
      <c r="AQ1792"/>
      <c r="AR1792"/>
      <c r="AS1792" t="n">
        <v>0.0</v>
      </c>
    </row>
    <row r="1793">
      <c r="A1793" s="1" t="n">
        <v>45235.0</v>
      </c>
      <c r="B1793" s="2" t="n">
        <v>45235.87564814815</v>
      </c>
      <c r="C1793" t="inlineStr">
        <is>
          <t>3140023012059870</t>
        </is>
      </c>
      <c r="D1793" t="inlineStr">
        <is>
          <t>POS0012</t>
        </is>
      </c>
      <c r="E1793" t="inlineStr">
        <is>
          <t>62</t>
        </is>
      </c>
      <c r="F1793" t="inlineStr">
        <is>
          <t>0023</t>
        </is>
      </c>
      <c r="G1793" t="inlineStr">
        <is>
          <t>5318001321</t>
        </is>
      </c>
      <c r="H1793" t="n">
        <v>553.0</v>
      </c>
      <c r="I1793" t="n">
        <v>526.67</v>
      </c>
      <c r="J1793" t="n">
        <v>489.53</v>
      </c>
      <c r="K1793" t="inlineStr">
        <is>
          <t>sale</t>
        </is>
      </c>
      <c r="L1793" t="inlineStr">
        <is>
          <t/>
        </is>
      </c>
      <c r="M1793" t="inlineStr">
        <is>
          <t/>
        </is>
      </c>
      <c r="N1793" t="n">
        <v>0.0</v>
      </c>
      <c r="O1793" t="n">
        <v>0.0</v>
      </c>
      <c r="P1793" t="n">
        <v>409.26</v>
      </c>
      <c r="Q1793" t="n">
        <v>409.26</v>
      </c>
      <c r="R1793" t="n">
        <v>37.14</v>
      </c>
      <c r="S1793" t="n">
        <v>37.14</v>
      </c>
      <c r="T1793" t="n">
        <v>5.27</v>
      </c>
      <c r="U1793" t="n">
        <v>5.27</v>
      </c>
      <c r="V1793" t="n">
        <v>88.12</v>
      </c>
      <c r="W1793" t="n">
        <v>88.12</v>
      </c>
      <c r="X1793" t="n">
        <v>6.91</v>
      </c>
      <c r="Y1793" t="n">
        <v>6.91</v>
      </c>
      <c r="Z1793" t="n">
        <v>17.11</v>
      </c>
      <c r="AA1793" t="n">
        <v>17.1</v>
      </c>
      <c r="AB1793" t="n">
        <v>26.34</v>
      </c>
      <c r="AC1793" t="n">
        <v>26.33</v>
      </c>
      <c r="AD1793" t="n">
        <v>26.33000000000004</v>
      </c>
      <c r="AE1793" t="n">
        <v>0.0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0.00999999999999801</v>
      </c>
      <c r="AK1793" t="n">
        <v>0.010000000000001563</v>
      </c>
      <c r="AL1793" t="inlineStr">
        <is>
          <t>unreconciled</t>
        </is>
      </c>
      <c r="AM1793" t="inlineStr">
        <is>
          <t>Order Amount Mismatch (POS&gt;3PO)</t>
        </is>
      </c>
      <c r="AN1793" t="n">
        <v>26.33</v>
      </c>
      <c r="AO1793" t="n">
        <f>ROUND(P1793*100/H1793,2)</f>
        <v>0.0</v>
      </c>
      <c r="AP1793" t="n">
        <f>ROUND(Q1793*100/I1793,2)</f>
        <v>0.0</v>
      </c>
      <c r="AQ1793"/>
      <c r="AR1793"/>
      <c r="AS1793" t="n">
        <v>0.0</v>
      </c>
    </row>
    <row r="1794">
      <c r="A1794" s="1" t="n">
        <v>45236.0</v>
      </c>
      <c r="B1794" s="2" t="n">
        <v>45236.76421296296</v>
      </c>
      <c r="C1794" t="inlineStr">
        <is>
          <t>3140023012060065</t>
        </is>
      </c>
      <c r="D1794" t="inlineStr">
        <is>
          <t>POS0012</t>
        </is>
      </c>
      <c r="E1794" t="inlineStr">
        <is>
          <t>56</t>
        </is>
      </c>
      <c r="F1794" t="inlineStr">
        <is>
          <t>0023</t>
        </is>
      </c>
      <c r="G1794" t="inlineStr">
        <is>
          <t>5318023074</t>
        </is>
      </c>
      <c r="H1794" t="n">
        <v>256.0</v>
      </c>
      <c r="I1794" t="n">
        <v>243.8</v>
      </c>
      <c r="J1794" t="n">
        <v>206.66</v>
      </c>
      <c r="K1794" t="inlineStr">
        <is>
          <t>sale</t>
        </is>
      </c>
      <c r="L1794" t="inlineStr">
        <is>
          <t/>
        </is>
      </c>
      <c r="M1794" t="inlineStr">
        <is>
          <t/>
        </is>
      </c>
      <c r="N1794" t="n">
        <v>0.0</v>
      </c>
      <c r="O1794" t="n">
        <v>0.0</v>
      </c>
      <c r="P1794" t="n">
        <v>193.69</v>
      </c>
      <c r="Q1794" t="n">
        <v>193.67</v>
      </c>
      <c r="R1794" t="n">
        <v>37.14</v>
      </c>
      <c r="S1794" t="n">
        <v>37.14</v>
      </c>
      <c r="T1794" t="n">
        <v>2.44</v>
      </c>
      <c r="U1794" t="n">
        <v>2.44</v>
      </c>
      <c r="V1794" t="n">
        <v>37.2</v>
      </c>
      <c r="W1794" t="n">
        <v>37.2</v>
      </c>
      <c r="X1794" t="n">
        <v>3.2</v>
      </c>
      <c r="Y1794" t="n">
        <v>3.2</v>
      </c>
      <c r="Z1794" t="n">
        <v>7.27</v>
      </c>
      <c r="AA1794" t="n">
        <v>7.28</v>
      </c>
      <c r="AB1794" t="n">
        <v>12.2</v>
      </c>
      <c r="AC1794" t="n">
        <v>12.19</v>
      </c>
      <c r="AD1794" t="n">
        <v>12.199999999999989</v>
      </c>
      <c r="AE1794" t="n">
        <v>0.020000000000010232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-0.010000000000000675</v>
      </c>
      <c r="AK1794" t="n">
        <v>0.009999999999999787</v>
      </c>
      <c r="AL1794" t="inlineStr">
        <is>
          <t>unreconciled</t>
        </is>
      </c>
      <c r="AM1794" t="inlineStr">
        <is>
          <t>Order Amount Mismatch (POS&gt;3PO)</t>
        </is>
      </c>
      <c r="AN1794" t="n">
        <v>12.2</v>
      </c>
      <c r="AO1794" t="n">
        <f>ROUND(P1794*100/H1794,2)</f>
        <v>0.0</v>
      </c>
      <c r="AP1794" t="n">
        <f>ROUND(Q1794*100/I1794,2)</f>
        <v>0.0</v>
      </c>
      <c r="AQ1794"/>
      <c r="AR1794"/>
      <c r="AS1794" t="n">
        <v>0.0</v>
      </c>
    </row>
    <row r="1795">
      <c r="A1795" s="1" t="n">
        <v>45235.0</v>
      </c>
      <c r="B1795" s="2" t="n">
        <v>45235.77439814815</v>
      </c>
      <c r="C1795" t="inlineStr">
        <is>
          <t>3140094012086157</t>
        </is>
      </c>
      <c r="D1795" t="inlineStr">
        <is>
          <t>POS0012</t>
        </is>
      </c>
      <c r="E1795" t="inlineStr">
        <is>
          <t>72</t>
        </is>
      </c>
      <c r="F1795" t="inlineStr">
        <is>
          <t>0094</t>
        </is>
      </c>
      <c r="G1795" t="inlineStr">
        <is>
          <t>5318047235</t>
        </is>
      </c>
      <c r="H1795" t="n">
        <v>566.0</v>
      </c>
      <c r="I1795" t="n">
        <v>539.05</v>
      </c>
      <c r="J1795" t="n">
        <v>501.91</v>
      </c>
      <c r="K1795" t="inlineStr">
        <is>
          <t>sale</t>
        </is>
      </c>
      <c r="L1795" t="inlineStr">
        <is>
          <t/>
        </is>
      </c>
      <c r="M1795" t="inlineStr">
        <is>
          <t/>
        </is>
      </c>
      <c r="N1795" t="n">
        <v>0.0</v>
      </c>
      <c r="O1795" t="n">
        <v>0.0</v>
      </c>
      <c r="P1795" t="n">
        <v>418.7</v>
      </c>
      <c r="Q1795" t="n">
        <v>418.68</v>
      </c>
      <c r="R1795" t="n">
        <v>37.14</v>
      </c>
      <c r="S1795" t="n">
        <v>37.14</v>
      </c>
      <c r="T1795" t="n">
        <v>5.39</v>
      </c>
      <c r="U1795" t="n">
        <v>5.39</v>
      </c>
      <c r="V1795" t="n">
        <v>90.34</v>
      </c>
      <c r="W1795" t="n">
        <v>90.34</v>
      </c>
      <c r="X1795" t="n">
        <v>7.08</v>
      </c>
      <c r="Y1795" t="n">
        <v>7.08</v>
      </c>
      <c r="Z1795" t="n">
        <v>17.54</v>
      </c>
      <c r="AA1795" t="n">
        <v>17.53</v>
      </c>
      <c r="AB1795" t="n">
        <v>26.96</v>
      </c>
      <c r="AC1795" t="n">
        <v>26.95</v>
      </c>
      <c r="AD1795" t="n">
        <v>26.950000000000045</v>
      </c>
      <c r="AE1795" t="n">
        <v>0.01999999999998181</v>
      </c>
      <c r="AF1795" t="n">
        <v>0.0</v>
      </c>
      <c r="AG1795" t="n">
        <v>0.0</v>
      </c>
      <c r="AH1795" t="n">
        <v>0.0</v>
      </c>
      <c r="AI1795" t="n">
        <v>0.0</v>
      </c>
      <c r="AJ1795" t="n">
        <v>0.00999999999999801</v>
      </c>
      <c r="AK1795" t="n">
        <v>0.010000000000001563</v>
      </c>
      <c r="AL1795" t="inlineStr">
        <is>
          <t>unreconciled</t>
        </is>
      </c>
      <c r="AM1795" t="inlineStr">
        <is>
          <t>Order Amount Mismatch (POS&gt;3PO)</t>
        </is>
      </c>
      <c r="AN1795" t="n">
        <v>26.95</v>
      </c>
      <c r="AO1795" t="n">
        <f>ROUND(P1795*100/H1795,2)</f>
        <v>0.0</v>
      </c>
      <c r="AP1795" t="n">
        <f>ROUND(Q1795*100/I1795,2)</f>
        <v>0.0</v>
      </c>
      <c r="AQ1795"/>
      <c r="AR1795"/>
      <c r="AS1795" t="n">
        <v>0.0</v>
      </c>
    </row>
    <row r="1796">
      <c r="A1796" s="1" t="n">
        <v>45235.0</v>
      </c>
      <c r="B1796" s="2" t="n">
        <v>45235.718194444446</v>
      </c>
      <c r="C1796" t="inlineStr">
        <is>
          <t>3140094012086113</t>
        </is>
      </c>
      <c r="D1796" t="inlineStr">
        <is>
          <t>POS0012</t>
        </is>
      </c>
      <c r="E1796" t="inlineStr">
        <is>
          <t>28</t>
        </is>
      </c>
      <c r="F1796" t="inlineStr">
        <is>
          <t>0094</t>
        </is>
      </c>
      <c r="G1796" t="inlineStr">
        <is>
          <t>5318080965</t>
        </is>
      </c>
      <c r="H1796" t="n">
        <v>298.0</v>
      </c>
      <c r="I1796" t="n">
        <v>283.81</v>
      </c>
      <c r="J1796" t="n">
        <v>246.67</v>
      </c>
      <c r="K1796" t="inlineStr">
        <is>
          <t>sale</t>
        </is>
      </c>
      <c r="L1796" t="inlineStr">
        <is>
          <t/>
        </is>
      </c>
      <c r="M1796" t="inlineStr">
        <is>
          <t/>
        </is>
      </c>
      <c r="N1796" t="n">
        <v>0.0</v>
      </c>
      <c r="O1796" t="n">
        <v>0.0</v>
      </c>
      <c r="P1796" t="n">
        <v>224.19</v>
      </c>
      <c r="Q1796" t="n">
        <v>224.18</v>
      </c>
      <c r="R1796" t="n">
        <v>37.14</v>
      </c>
      <c r="S1796" t="n">
        <v>37.14</v>
      </c>
      <c r="T1796" t="n">
        <v>2.84</v>
      </c>
      <c r="U1796" t="n">
        <v>2.84</v>
      </c>
      <c r="V1796" t="n">
        <v>44.4</v>
      </c>
      <c r="W1796" t="n">
        <v>44.4</v>
      </c>
      <c r="X1796" t="n">
        <v>3.72</v>
      </c>
      <c r="Y1796" t="n">
        <v>3.72</v>
      </c>
      <c r="Z1796" t="n">
        <v>8.66</v>
      </c>
      <c r="AA1796" t="n">
        <v>8.66</v>
      </c>
      <c r="AB1796" t="n">
        <v>14.2</v>
      </c>
      <c r="AC1796" t="n">
        <v>14.19</v>
      </c>
      <c r="AD1796" t="n">
        <v>14.189999999999998</v>
      </c>
      <c r="AE1796" t="n">
        <v>0.009999999999990905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0.009999999999999787</v>
      </c>
      <c r="AL1796" t="inlineStr">
        <is>
          <t>unreconciled</t>
        </is>
      </c>
      <c r="AM1796" t="inlineStr">
        <is>
          <t>Order Amount Mismatch (POS&gt;3PO)</t>
        </is>
      </c>
      <c r="AN1796" t="n">
        <v>14.19</v>
      </c>
      <c r="AO1796" t="n">
        <f>ROUND(P1796*100/H1796,2)</f>
        <v>0.0</v>
      </c>
      <c r="AP1796" t="n">
        <f>ROUND(Q1796*100/I1796,2)</f>
        <v>0.0</v>
      </c>
      <c r="AQ1796"/>
      <c r="AR1796"/>
      <c r="AS1796" t="n">
        <v>0.0</v>
      </c>
    </row>
    <row r="1797">
      <c r="A1797" s="1" t="n">
        <v>45235.0</v>
      </c>
      <c r="B1797" s="2" t="n">
        <v>45235.52914351852</v>
      </c>
      <c r="C1797" t="inlineStr">
        <is>
          <t>3140023012059754</t>
        </is>
      </c>
      <c r="D1797" t="inlineStr">
        <is>
          <t>POS0012</t>
        </is>
      </c>
      <c r="E1797" t="inlineStr">
        <is>
          <t>46</t>
        </is>
      </c>
      <c r="F1797" t="inlineStr">
        <is>
          <t>0023</t>
        </is>
      </c>
      <c r="G1797" t="inlineStr">
        <is>
          <t>5318086233</t>
        </is>
      </c>
      <c r="H1797" t="n">
        <v>207.0</v>
      </c>
      <c r="I1797" t="n">
        <v>197.14</v>
      </c>
      <c r="J1797" t="n">
        <v>160.0</v>
      </c>
      <c r="K1797" t="inlineStr">
        <is>
          <t>sale</t>
        </is>
      </c>
      <c r="L1797" t="inlineStr">
        <is>
          <t/>
        </is>
      </c>
      <c r="M1797" t="inlineStr">
        <is>
          <t/>
        </is>
      </c>
      <c r="N1797" t="n">
        <v>0.0</v>
      </c>
      <c r="O1797" t="n">
        <v>0.0</v>
      </c>
      <c r="P1797" t="n">
        <v>158.13</v>
      </c>
      <c r="Q1797" t="n">
        <v>158.13</v>
      </c>
      <c r="R1797" t="n">
        <v>37.14</v>
      </c>
      <c r="S1797" t="n">
        <v>37.14</v>
      </c>
      <c r="T1797" t="n">
        <v>1.97</v>
      </c>
      <c r="U1797" t="n">
        <v>1.97</v>
      </c>
      <c r="V1797" t="n">
        <v>28.8</v>
      </c>
      <c r="W1797" t="n">
        <v>28.8</v>
      </c>
      <c r="X1797" t="n">
        <v>2.59</v>
      </c>
      <c r="Y1797" t="n">
        <v>2.59</v>
      </c>
      <c r="Z1797" t="n">
        <v>5.65</v>
      </c>
      <c r="AA1797" t="n">
        <v>5.65</v>
      </c>
      <c r="AB1797" t="n">
        <v>9.86</v>
      </c>
      <c r="AC1797" t="n">
        <v>9.86</v>
      </c>
      <c r="AD1797" t="n">
        <v>9.860000000000014</v>
      </c>
      <c r="AE1797" t="n">
        <v>0.0</v>
      </c>
      <c r="AF1797" t="n">
        <v>0.0</v>
      </c>
      <c r="AG1797" t="n">
        <v>0.0</v>
      </c>
      <c r="AH1797" t="n">
        <v>0.0</v>
      </c>
      <c r="AI1797" t="n">
        <v>0.0</v>
      </c>
      <c r="AJ1797" t="n">
        <v>0.0</v>
      </c>
      <c r="AK1797" t="n">
        <v>0.0</v>
      </c>
      <c r="AL1797" t="inlineStr">
        <is>
          <t>unreconciled</t>
        </is>
      </c>
      <c r="AM1797" t="inlineStr">
        <is>
          <t>Order Amount Mismatch (POS&gt;3PO)</t>
        </is>
      </c>
      <c r="AN1797" t="n">
        <v>9.86</v>
      </c>
      <c r="AO1797" t="n">
        <f>ROUND(P1797*100/H1797,2)</f>
        <v>0.0</v>
      </c>
      <c r="AP1797" t="n">
        <f>ROUND(Q1797*100/I1797,2)</f>
        <v>0.0</v>
      </c>
      <c r="AQ1797"/>
      <c r="AR1797"/>
      <c r="AS1797" t="n">
        <v>0.0</v>
      </c>
    </row>
    <row r="1798">
      <c r="A1798" s="1" t="n">
        <v>45235.0</v>
      </c>
      <c r="B1798" s="2" t="n">
        <v>45235.39363425926</v>
      </c>
      <c r="C1798" t="inlineStr">
        <is>
          <t>3140023012059724</t>
        </is>
      </c>
      <c r="D1798" t="inlineStr">
        <is>
          <t>POS0012</t>
        </is>
      </c>
      <c r="E1798" t="inlineStr">
        <is>
          <t>16</t>
        </is>
      </c>
      <c r="F1798" t="inlineStr">
        <is>
          <t>0023</t>
        </is>
      </c>
      <c r="G1798" t="inlineStr">
        <is>
          <t>5318096796</t>
        </is>
      </c>
      <c r="H1798" t="n">
        <v>427.0</v>
      </c>
      <c r="I1798" t="n">
        <v>406.67</v>
      </c>
      <c r="J1798" t="n">
        <v>369.53</v>
      </c>
      <c r="K1798" t="inlineStr">
        <is>
          <t>sale</t>
        </is>
      </c>
      <c r="L1798" t="inlineStr">
        <is>
          <t/>
        </is>
      </c>
      <c r="M1798" t="inlineStr">
        <is>
          <t/>
        </is>
      </c>
      <c r="N1798" t="n">
        <v>0.0</v>
      </c>
      <c r="O1798" t="n">
        <v>0.0</v>
      </c>
      <c r="P1798" t="n">
        <v>317.81</v>
      </c>
      <c r="Q1798" t="n">
        <v>317.81</v>
      </c>
      <c r="R1798" t="n">
        <v>37.14</v>
      </c>
      <c r="S1798" t="n">
        <v>37.14</v>
      </c>
      <c r="T1798" t="n">
        <v>4.07</v>
      </c>
      <c r="U1798" t="n">
        <v>4.07</v>
      </c>
      <c r="V1798" t="n">
        <v>66.52</v>
      </c>
      <c r="W1798" t="n">
        <v>66.52</v>
      </c>
      <c r="X1798" t="n">
        <v>5.34</v>
      </c>
      <c r="Y1798" t="n">
        <v>5.34</v>
      </c>
      <c r="Z1798" t="n">
        <v>12.93</v>
      </c>
      <c r="AA1798" t="n">
        <v>12.93</v>
      </c>
      <c r="AB1798" t="n">
        <v>20.34</v>
      </c>
      <c r="AC1798" t="n">
        <v>20.34</v>
      </c>
      <c r="AD1798" t="n">
        <v>20.329999999999984</v>
      </c>
      <c r="AE1798" t="n">
        <v>0.0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0.0</v>
      </c>
      <c r="AL1798" t="inlineStr">
        <is>
          <t>unreconciled</t>
        </is>
      </c>
      <c r="AM1798" t="inlineStr">
        <is>
          <t>Order Amount Mismatch (POS&gt;3PO)</t>
        </is>
      </c>
      <c r="AN1798" t="n">
        <v>20.33</v>
      </c>
      <c r="AO1798" t="n">
        <f>ROUND(P1798*100/H1798,2)</f>
        <v>0.0</v>
      </c>
      <c r="AP1798" t="n">
        <f>ROUND(Q1798*100/I1798,2)</f>
        <v>0.0</v>
      </c>
      <c r="AQ1798"/>
      <c r="AR1798"/>
      <c r="AS1798" t="n">
        <v>0.0</v>
      </c>
    </row>
    <row r="1799">
      <c r="A1799" s="1" t="n">
        <v>45235.0</v>
      </c>
      <c r="B1799" s="2" t="n">
        <v>45235.65118055556</v>
      </c>
      <c r="C1799" t="inlineStr">
        <is>
          <t>3140094012086060</t>
        </is>
      </c>
      <c r="D1799" t="inlineStr">
        <is>
          <t>POS0012</t>
        </is>
      </c>
      <c r="E1799" t="inlineStr">
        <is>
          <t>75</t>
        </is>
      </c>
      <c r="F1799" t="inlineStr">
        <is>
          <t>0094</t>
        </is>
      </c>
      <c r="G1799" t="inlineStr">
        <is>
          <t>5318102755</t>
        </is>
      </c>
      <c r="H1799" t="n">
        <v>288.0</v>
      </c>
      <c r="I1799" t="n">
        <v>274.28</v>
      </c>
      <c r="J1799" t="n">
        <v>237.14</v>
      </c>
      <c r="K1799" t="inlineStr">
        <is>
          <t>sale</t>
        </is>
      </c>
      <c r="L1799" t="inlineStr">
        <is>
          <t/>
        </is>
      </c>
      <c r="M1799" t="inlineStr">
        <is>
          <t/>
        </is>
      </c>
      <c r="N1799" t="n">
        <v>0.0</v>
      </c>
      <c r="O1799" t="n">
        <v>0.0</v>
      </c>
      <c r="P1799" t="n">
        <v>216.92</v>
      </c>
      <c r="Q1799" t="n">
        <v>216.92</v>
      </c>
      <c r="R1799" t="n">
        <v>37.14</v>
      </c>
      <c r="S1799" t="n">
        <v>37.14</v>
      </c>
      <c r="T1799" t="n">
        <v>2.74</v>
      </c>
      <c r="U1799" t="n">
        <v>2.74</v>
      </c>
      <c r="V1799" t="n">
        <v>42.69</v>
      </c>
      <c r="W1799" t="n">
        <v>42.69</v>
      </c>
      <c r="X1799" t="n">
        <v>3.6</v>
      </c>
      <c r="Y1799" t="n">
        <v>3.6</v>
      </c>
      <c r="Z1799" t="n">
        <v>8.33</v>
      </c>
      <c r="AA1799" t="n">
        <v>8.33</v>
      </c>
      <c r="AB1799" t="n">
        <v>13.72</v>
      </c>
      <c r="AC1799" t="n">
        <v>13.72</v>
      </c>
      <c r="AD1799" t="n">
        <v>13.720000000000027</v>
      </c>
      <c r="AE1799" t="n">
        <v>0.0</v>
      </c>
      <c r="AF1799" t="n">
        <v>0.0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0.0</v>
      </c>
      <c r="AL1799" t="inlineStr">
        <is>
          <t>unreconciled</t>
        </is>
      </c>
      <c r="AM1799" t="inlineStr">
        <is>
          <t>Order Amount Mismatch (POS&gt;3PO)</t>
        </is>
      </c>
      <c r="AN1799" t="n">
        <v>13.72</v>
      </c>
      <c r="AO1799" t="n">
        <f>ROUND(P1799*100/H1799,2)</f>
        <v>0.0</v>
      </c>
      <c r="AP1799" t="n">
        <f>ROUND(Q1799*100/I1799,2)</f>
        <v>0.0</v>
      </c>
      <c r="AQ1799"/>
      <c r="AR1799"/>
      <c r="AS1799" t="n">
        <v>0.0</v>
      </c>
    </row>
    <row r="1800">
      <c r="A1800" s="1" t="n">
        <v>45235.0</v>
      </c>
      <c r="B1800" s="2" t="n">
        <v>45235.95872685185</v>
      </c>
      <c r="C1800" t="inlineStr">
        <is>
          <t>3140023012059910</t>
        </is>
      </c>
      <c r="D1800" t="inlineStr">
        <is>
          <t>POS0012</t>
        </is>
      </c>
      <c r="E1800" t="inlineStr">
        <is>
          <t>02</t>
        </is>
      </c>
      <c r="F1800" t="inlineStr">
        <is>
          <t>0023</t>
        </is>
      </c>
      <c r="G1800" t="inlineStr">
        <is>
          <t>5318117518</t>
        </is>
      </c>
      <c r="H1800" t="n">
        <v>423.0</v>
      </c>
      <c r="I1800" t="n">
        <v>402.87</v>
      </c>
      <c r="J1800" t="n">
        <v>365.73</v>
      </c>
      <c r="K1800" t="inlineStr">
        <is>
          <t>sale</t>
        </is>
      </c>
      <c r="L1800" t="inlineStr">
        <is>
          <t/>
        </is>
      </c>
      <c r="M1800" t="inlineStr">
        <is>
          <t/>
        </is>
      </c>
      <c r="N1800" t="n">
        <v>0.0</v>
      </c>
      <c r="O1800" t="n">
        <v>0.0</v>
      </c>
      <c r="P1800" t="n">
        <v>314.92</v>
      </c>
      <c r="Q1800" t="n">
        <v>314.93</v>
      </c>
      <c r="R1800" t="n">
        <v>37.14</v>
      </c>
      <c r="S1800" t="n">
        <v>37.14</v>
      </c>
      <c r="T1800" t="n">
        <v>4.03</v>
      </c>
      <c r="U1800" t="n">
        <v>4.03</v>
      </c>
      <c r="V1800" t="n">
        <v>65.83</v>
      </c>
      <c r="W1800" t="n">
        <v>65.83</v>
      </c>
      <c r="X1800" t="n">
        <v>5.29</v>
      </c>
      <c r="Y1800" t="n">
        <v>5.29</v>
      </c>
      <c r="Z1800" t="n">
        <v>12.8</v>
      </c>
      <c r="AA1800" t="n">
        <v>12.8</v>
      </c>
      <c r="AB1800" t="n">
        <v>20.14</v>
      </c>
      <c r="AC1800" t="n">
        <v>20.15</v>
      </c>
      <c r="AD1800" t="n">
        <v>20.129999999999995</v>
      </c>
      <c r="AE1800" t="n">
        <v>-0.009999999999990905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-0.00999999999999801</v>
      </c>
      <c r="AL1800" t="inlineStr">
        <is>
          <t>unreconciled</t>
        </is>
      </c>
      <c r="AM1800" t="inlineStr">
        <is>
          <t>Order Amount Mismatch (POS&gt;3PO)</t>
        </is>
      </c>
      <c r="AN1800" t="n">
        <v>20.13</v>
      </c>
      <c r="AO1800" t="n">
        <f>ROUND(P1800*100/H1800,2)</f>
        <v>0.0</v>
      </c>
      <c r="AP1800" t="n">
        <f>ROUND(Q1800*100/I1800,2)</f>
        <v>0.0</v>
      </c>
      <c r="AQ1800"/>
      <c r="AR1800"/>
      <c r="AS1800" t="n">
        <v>0.0</v>
      </c>
    </row>
    <row r="1801">
      <c r="A1801" s="1" t="n">
        <v>45236.0</v>
      </c>
      <c r="B1801" s="2" t="n">
        <v>45236.91263888889</v>
      </c>
      <c r="C1801" t="inlineStr">
        <is>
          <t>3140094012086678</t>
        </is>
      </c>
      <c r="D1801" t="inlineStr">
        <is>
          <t>POS0012</t>
        </is>
      </c>
      <c r="E1801" t="inlineStr">
        <is>
          <t>93</t>
        </is>
      </c>
      <c r="F1801" t="inlineStr">
        <is>
          <t>0094</t>
        </is>
      </c>
      <c r="G1801" t="inlineStr">
        <is>
          <t>5318137989</t>
        </is>
      </c>
      <c r="H1801" t="n">
        <v>440.0</v>
      </c>
      <c r="I1801" t="n">
        <v>419.04</v>
      </c>
      <c r="J1801" t="n">
        <v>381.9</v>
      </c>
      <c r="K1801" t="inlineStr">
        <is>
          <t>sale</t>
        </is>
      </c>
      <c r="L1801" t="inlineStr">
        <is>
          <t/>
        </is>
      </c>
      <c r="M1801" t="inlineStr">
        <is>
          <t/>
        </is>
      </c>
      <c r="N1801" t="n">
        <v>0.0</v>
      </c>
      <c r="O1801" t="n">
        <v>0.0</v>
      </c>
      <c r="P1801" t="n">
        <v>327.25</v>
      </c>
      <c r="Q1801" t="n">
        <v>327.24</v>
      </c>
      <c r="R1801" t="n">
        <v>37.14</v>
      </c>
      <c r="S1801" t="n">
        <v>37.14</v>
      </c>
      <c r="T1801" t="n">
        <v>4.19</v>
      </c>
      <c r="U1801" t="n">
        <v>4.19</v>
      </c>
      <c r="V1801" t="n">
        <v>68.74</v>
      </c>
      <c r="W1801" t="n">
        <v>68.74</v>
      </c>
      <c r="X1801" t="n">
        <v>5.5</v>
      </c>
      <c r="Y1801" t="n">
        <v>5.5</v>
      </c>
      <c r="Z1801" t="n">
        <v>13.36</v>
      </c>
      <c r="AA1801" t="n">
        <v>13.36</v>
      </c>
      <c r="AB1801" t="n">
        <v>20.96</v>
      </c>
      <c r="AC1801" t="n">
        <v>20.95</v>
      </c>
      <c r="AD1801" t="n">
        <v>20.95999999999998</v>
      </c>
      <c r="AE1801" t="n">
        <v>0.009999999999990905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0.010000000000001563</v>
      </c>
      <c r="AL1801" t="inlineStr">
        <is>
          <t>unreconciled</t>
        </is>
      </c>
      <c r="AM1801" t="inlineStr">
        <is>
          <t>Order Amount Mismatch (POS&gt;3PO)</t>
        </is>
      </c>
      <c r="AN1801" t="n">
        <v>20.96</v>
      </c>
      <c r="AO1801" t="n">
        <f>ROUND(P1801*100/H1801,2)</f>
        <v>0.0</v>
      </c>
      <c r="AP1801" t="n">
        <f>ROUND(Q1801*100/I1801,2)</f>
        <v>0.0</v>
      </c>
      <c r="AQ1801"/>
      <c r="AR1801"/>
      <c r="AS1801" t="n">
        <v>0.0</v>
      </c>
    </row>
    <row r="1802">
      <c r="A1802" s="1" t="n">
        <v>45235.0</v>
      </c>
      <c r="B1802" s="2" t="n">
        <v>45235.566770833335</v>
      </c>
      <c r="C1802" t="inlineStr">
        <is>
          <t>3140023012059769</t>
        </is>
      </c>
      <c r="D1802" t="inlineStr">
        <is>
          <t>POS0012</t>
        </is>
      </c>
      <c r="E1802" t="inlineStr">
        <is>
          <t>61</t>
        </is>
      </c>
      <c r="F1802" t="inlineStr">
        <is>
          <t>0023</t>
        </is>
      </c>
      <c r="G1802" t="inlineStr">
        <is>
          <t>5318148664</t>
        </is>
      </c>
      <c r="H1802" t="n">
        <v>535.0</v>
      </c>
      <c r="I1802" t="n">
        <v>509.52</v>
      </c>
      <c r="J1802" t="n">
        <v>472.38</v>
      </c>
      <c r="K1802" t="inlineStr">
        <is>
          <t>sale</t>
        </is>
      </c>
      <c r="L1802" t="inlineStr">
        <is>
          <t/>
        </is>
      </c>
      <c r="M1802" t="inlineStr">
        <is>
          <t/>
        </is>
      </c>
      <c r="N1802" t="n">
        <v>0.0</v>
      </c>
      <c r="O1802" t="n">
        <v>0.0</v>
      </c>
      <c r="P1802" t="n">
        <v>396.19</v>
      </c>
      <c r="Q1802" t="n">
        <v>396.17</v>
      </c>
      <c r="R1802" t="n">
        <v>37.14</v>
      </c>
      <c r="S1802" t="n">
        <v>37.14</v>
      </c>
      <c r="T1802" t="n">
        <v>5.1</v>
      </c>
      <c r="U1802" t="n">
        <v>5.1</v>
      </c>
      <c r="V1802" t="n">
        <v>85.03</v>
      </c>
      <c r="W1802" t="n">
        <v>85.03</v>
      </c>
      <c r="X1802" t="n">
        <v>6.69</v>
      </c>
      <c r="Y1802" t="n">
        <v>6.69</v>
      </c>
      <c r="Z1802" t="n">
        <v>16.51</v>
      </c>
      <c r="AA1802" t="n">
        <v>16.51</v>
      </c>
      <c r="AB1802" t="n">
        <v>25.48</v>
      </c>
      <c r="AC1802" t="n">
        <v>25.48</v>
      </c>
      <c r="AD1802" t="n">
        <v>25.480000000000018</v>
      </c>
      <c r="AE1802" t="n">
        <v>0.01999999999998181</v>
      </c>
      <c r="AF1802" t="n">
        <v>0.0</v>
      </c>
      <c r="AG1802" t="n">
        <v>0.0</v>
      </c>
      <c r="AH1802" t="n">
        <v>0.0</v>
      </c>
      <c r="AI1802" t="n">
        <v>0.0</v>
      </c>
      <c r="AJ1802" t="n">
        <v>0.0</v>
      </c>
      <c r="AK1802" t="n">
        <v>0.0</v>
      </c>
      <c r="AL1802" t="inlineStr">
        <is>
          <t>unreconciled</t>
        </is>
      </c>
      <c r="AM1802" t="inlineStr">
        <is>
          <t>Order Amount Mismatch (POS&gt;3PO)</t>
        </is>
      </c>
      <c r="AN1802" t="n">
        <v>25.48</v>
      </c>
      <c r="AO1802" t="n">
        <f>ROUND(P1802*100/H1802,2)</f>
        <v>0.0</v>
      </c>
      <c r="AP1802" t="n">
        <f>ROUND(Q1802*100/I1802,2)</f>
        <v>0.0</v>
      </c>
      <c r="AQ1802"/>
      <c r="AR1802"/>
      <c r="AS1802" t="n">
        <v>0.0</v>
      </c>
    </row>
    <row r="1803">
      <c r="A1803" s="1" t="n">
        <v>45236.0</v>
      </c>
      <c r="B1803" s="2" t="n">
        <v>45236.68247685185</v>
      </c>
      <c r="C1803" t="inlineStr">
        <is>
          <t>3140094012086527</t>
        </is>
      </c>
      <c r="D1803" t="inlineStr">
        <is>
          <t>POS0012</t>
        </is>
      </c>
      <c r="E1803" t="inlineStr">
        <is>
          <t>42</t>
        </is>
      </c>
      <c r="F1803" t="inlineStr">
        <is>
          <t>0094</t>
        </is>
      </c>
      <c r="G1803" t="inlineStr">
        <is>
          <t>5318166741</t>
        </is>
      </c>
      <c r="H1803" t="n">
        <v>219.0</v>
      </c>
      <c r="I1803" t="n">
        <v>208.57</v>
      </c>
      <c r="J1803" t="n">
        <v>171.43</v>
      </c>
      <c r="K1803" t="inlineStr">
        <is>
          <t>sale</t>
        </is>
      </c>
      <c r="L1803" t="inlineStr">
        <is>
          <t/>
        </is>
      </c>
      <c r="M1803" t="inlineStr">
        <is>
          <t/>
        </is>
      </c>
      <c r="N1803" t="n">
        <v>0.0</v>
      </c>
      <c r="O1803" t="n">
        <v>0.0</v>
      </c>
      <c r="P1803" t="n">
        <v>166.83</v>
      </c>
      <c r="Q1803" t="n">
        <v>166.83</v>
      </c>
      <c r="R1803" t="n">
        <v>37.14</v>
      </c>
      <c r="S1803" t="n">
        <v>37.14</v>
      </c>
      <c r="T1803" t="n">
        <v>2.09</v>
      </c>
      <c r="U1803" t="n">
        <v>2.09</v>
      </c>
      <c r="V1803" t="n">
        <v>30.86</v>
      </c>
      <c r="W1803" t="n">
        <v>30.86</v>
      </c>
      <c r="X1803" t="n">
        <v>2.74</v>
      </c>
      <c r="Y1803" t="n">
        <v>2.74</v>
      </c>
      <c r="Z1803" t="n">
        <v>6.05</v>
      </c>
      <c r="AA1803" t="n">
        <v>6.04</v>
      </c>
      <c r="AB1803" t="n">
        <v>10.42</v>
      </c>
      <c r="AC1803" t="n">
        <v>10.43</v>
      </c>
      <c r="AD1803" t="n">
        <v>10.430000000000007</v>
      </c>
      <c r="AE1803" t="n">
        <v>0.0</v>
      </c>
      <c r="AF1803" t="n">
        <v>0.0</v>
      </c>
      <c r="AG1803" t="n">
        <v>0.0</v>
      </c>
      <c r="AH1803" t="n">
        <v>0.0</v>
      </c>
      <c r="AI1803" t="n">
        <v>0.0</v>
      </c>
      <c r="AJ1803" t="n">
        <v>0.009999999999999787</v>
      </c>
      <c r="AK1803" t="n">
        <v>-0.009999999999999787</v>
      </c>
      <c r="AL1803" t="inlineStr">
        <is>
          <t>unreconciled</t>
        </is>
      </c>
      <c r="AM1803" t="inlineStr">
        <is>
          <t>Order Amount Mismatch (POS&gt;3PO)</t>
        </is>
      </c>
      <c r="AN1803" t="n">
        <v>10.43</v>
      </c>
      <c r="AO1803" t="n">
        <f>ROUND(P1803*100/H1803,2)</f>
        <v>0.0</v>
      </c>
      <c r="AP1803" t="n">
        <f>ROUND(Q1803*100/I1803,2)</f>
        <v>0.0</v>
      </c>
      <c r="AQ1803"/>
      <c r="AR1803"/>
      <c r="AS1803" t="n">
        <v>0.0</v>
      </c>
    </row>
    <row r="1804">
      <c r="A1804" s="1" t="n">
        <v>45235.0</v>
      </c>
      <c r="B1804" s="2" t="n">
        <v>45235.514444444445</v>
      </c>
      <c r="C1804" t="inlineStr">
        <is>
          <t>3140023012059748</t>
        </is>
      </c>
      <c r="D1804" t="inlineStr">
        <is>
          <t>POS0012</t>
        </is>
      </c>
      <c r="E1804" t="inlineStr">
        <is>
          <t>40</t>
        </is>
      </c>
      <c r="F1804" t="inlineStr">
        <is>
          <t>0023</t>
        </is>
      </c>
      <c r="G1804" t="inlineStr">
        <is>
          <t>5318169113</t>
        </is>
      </c>
      <c r="H1804" t="n">
        <v>548.0</v>
      </c>
      <c r="I1804" t="n">
        <v>521.91</v>
      </c>
      <c r="J1804" t="n">
        <v>484.77</v>
      </c>
      <c r="K1804" t="inlineStr">
        <is>
          <t>sale</t>
        </is>
      </c>
      <c r="L1804" t="inlineStr">
        <is>
          <t/>
        </is>
      </c>
      <c r="M1804" t="inlineStr">
        <is>
          <t/>
        </is>
      </c>
      <c r="N1804" t="n">
        <v>0.0</v>
      </c>
      <c r="O1804" t="n">
        <v>0.0</v>
      </c>
      <c r="P1804" t="n">
        <v>405.64</v>
      </c>
      <c r="Q1804" t="n">
        <v>405.64</v>
      </c>
      <c r="R1804" t="n">
        <v>37.14</v>
      </c>
      <c r="S1804" t="n">
        <v>37.14</v>
      </c>
      <c r="T1804" t="n">
        <v>5.22</v>
      </c>
      <c r="U1804" t="n">
        <v>5.22</v>
      </c>
      <c r="V1804" t="n">
        <v>87.26</v>
      </c>
      <c r="W1804" t="n">
        <v>87.26</v>
      </c>
      <c r="X1804" t="n">
        <v>6.85</v>
      </c>
      <c r="Y1804" t="n">
        <v>6.85</v>
      </c>
      <c r="Z1804" t="n">
        <v>16.94</v>
      </c>
      <c r="AA1804" t="n">
        <v>16.94</v>
      </c>
      <c r="AB1804" t="n">
        <v>26.1</v>
      </c>
      <c r="AC1804" t="n">
        <v>26.1</v>
      </c>
      <c r="AD1804" t="n">
        <v>26.090000000000032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0.0</v>
      </c>
      <c r="AL1804" t="inlineStr">
        <is>
          <t>unreconciled</t>
        </is>
      </c>
      <c r="AM1804" t="inlineStr">
        <is>
          <t>Order Amount Mismatch (POS&gt;3PO)</t>
        </is>
      </c>
      <c r="AN1804" t="n">
        <v>26.09</v>
      </c>
      <c r="AO1804" t="n">
        <f>ROUND(P1804*100/H1804,2)</f>
        <v>0.0</v>
      </c>
      <c r="AP1804" t="n">
        <f>ROUND(Q1804*100/I1804,2)</f>
        <v>0.0</v>
      </c>
      <c r="AQ1804"/>
      <c r="AR1804"/>
      <c r="AS1804" t="n">
        <v>0.0</v>
      </c>
    </row>
    <row r="1805">
      <c r="A1805" s="1" t="n">
        <v>45236.0</v>
      </c>
      <c r="B1805" s="2" t="n">
        <v>45236.55333333334</v>
      </c>
      <c r="C1805" t="inlineStr">
        <is>
          <t>3140023012059993</t>
        </is>
      </c>
      <c r="D1805" t="inlineStr">
        <is>
          <t>POS0012</t>
        </is>
      </c>
      <c r="E1805" t="inlineStr">
        <is>
          <t>85</t>
        </is>
      </c>
      <c r="F1805" t="inlineStr">
        <is>
          <t>0023</t>
        </is>
      </c>
      <c r="G1805" t="inlineStr">
        <is>
          <t>5318174523</t>
        </is>
      </c>
      <c r="H1805" t="n">
        <v>266.0</v>
      </c>
      <c r="I1805" t="n">
        <v>253.33</v>
      </c>
      <c r="J1805" t="n">
        <v>216.19</v>
      </c>
      <c r="K1805" t="inlineStr">
        <is>
          <t>sale</t>
        </is>
      </c>
      <c r="L1805" t="inlineStr">
        <is>
          <t/>
        </is>
      </c>
      <c r="M1805" t="inlineStr">
        <is>
          <t/>
        </is>
      </c>
      <c r="N1805" t="n">
        <v>0.0</v>
      </c>
      <c r="O1805" t="n">
        <v>0.0</v>
      </c>
      <c r="P1805" t="n">
        <v>200.97</v>
      </c>
      <c r="Q1805" t="n">
        <v>200.98</v>
      </c>
      <c r="R1805" t="n">
        <v>37.14</v>
      </c>
      <c r="S1805" t="n">
        <v>37.14</v>
      </c>
      <c r="T1805" t="n">
        <v>2.53</v>
      </c>
      <c r="U1805" t="n">
        <v>2.53</v>
      </c>
      <c r="V1805" t="n">
        <v>38.91</v>
      </c>
      <c r="W1805" t="n">
        <v>38.91</v>
      </c>
      <c r="X1805" t="n">
        <v>3.32</v>
      </c>
      <c r="Y1805" t="n">
        <v>3.32</v>
      </c>
      <c r="Z1805" t="n">
        <v>7.6</v>
      </c>
      <c r="AA1805" t="n">
        <v>7.6</v>
      </c>
      <c r="AB1805" t="n">
        <v>12.66</v>
      </c>
      <c r="AC1805" t="n">
        <v>12.67</v>
      </c>
      <c r="AD1805" t="n">
        <v>12.669999999999987</v>
      </c>
      <c r="AE1805" t="n">
        <v>-0.009999999999990905</v>
      </c>
      <c r="AF1805" t="n">
        <v>0.0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-0.009999999999999787</v>
      </c>
      <c r="AL1805" t="inlineStr">
        <is>
          <t>unreconciled</t>
        </is>
      </c>
      <c r="AM1805" t="inlineStr">
        <is>
          <t>Order Amount Mismatch (POS&gt;3PO)</t>
        </is>
      </c>
      <c r="AN1805" t="n">
        <v>12.67</v>
      </c>
      <c r="AO1805" t="n">
        <f>ROUND(P1805*100/H1805,2)</f>
        <v>0.0</v>
      </c>
      <c r="AP1805" t="n">
        <f>ROUND(Q1805*100/I1805,2)</f>
        <v>0.0</v>
      </c>
      <c r="AQ1805"/>
      <c r="AR1805"/>
      <c r="AS1805" t="n">
        <v>0.0</v>
      </c>
    </row>
    <row r="1806">
      <c r="A1806" s="1" t="n">
        <v>45236.0</v>
      </c>
      <c r="B1806" s="2" t="n">
        <v>45236.629907407405</v>
      </c>
      <c r="C1806" t="inlineStr">
        <is>
          <t>3140023012060022</t>
        </is>
      </c>
      <c r="D1806" t="inlineStr">
        <is>
          <t>POS0012</t>
        </is>
      </c>
      <c r="E1806" t="inlineStr">
        <is>
          <t>14</t>
        </is>
      </c>
      <c r="F1806" t="inlineStr">
        <is>
          <t>0023</t>
        </is>
      </c>
      <c r="G1806" t="inlineStr">
        <is>
          <t>5318200603</t>
        </is>
      </c>
      <c r="H1806" t="n">
        <v>349.0</v>
      </c>
      <c r="I1806" t="n">
        <v>332.38</v>
      </c>
      <c r="J1806" t="n">
        <v>295.24</v>
      </c>
      <c r="K1806" t="inlineStr">
        <is>
          <t>sale</t>
        </is>
      </c>
      <c r="L1806" t="inlineStr">
        <is>
          <t/>
        </is>
      </c>
      <c r="M1806" t="inlineStr">
        <is>
          <t/>
        </is>
      </c>
      <c r="N1806" t="n">
        <v>0.0</v>
      </c>
      <c r="O1806" t="n">
        <v>0.0</v>
      </c>
      <c r="P1806" t="n">
        <v>261.21</v>
      </c>
      <c r="Q1806" t="n">
        <v>261.19</v>
      </c>
      <c r="R1806" t="n">
        <v>37.14</v>
      </c>
      <c r="S1806" t="n">
        <v>37.14</v>
      </c>
      <c r="T1806" t="n">
        <v>3.32</v>
      </c>
      <c r="U1806" t="n">
        <v>3.32</v>
      </c>
      <c r="V1806" t="n">
        <v>53.14</v>
      </c>
      <c r="W1806" t="n">
        <v>53.14</v>
      </c>
      <c r="X1806" t="n">
        <v>4.36</v>
      </c>
      <c r="Y1806" t="n">
        <v>4.36</v>
      </c>
      <c r="Z1806" t="n">
        <v>10.35</v>
      </c>
      <c r="AA1806" t="n">
        <v>10.35</v>
      </c>
      <c r="AB1806" t="n">
        <v>16.62</v>
      </c>
      <c r="AC1806" t="n">
        <v>16.62</v>
      </c>
      <c r="AD1806" t="n">
        <v>16.620000000000005</v>
      </c>
      <c r="AE1806" t="n">
        <v>0.01999999999998181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0.0</v>
      </c>
      <c r="AL1806" t="inlineStr">
        <is>
          <t>unreconciled</t>
        </is>
      </c>
      <c r="AM1806" t="inlineStr">
        <is>
          <t>Order Amount Mismatch (POS&gt;3PO)</t>
        </is>
      </c>
      <c r="AN1806" t="n">
        <v>16.62</v>
      </c>
      <c r="AO1806" t="n">
        <f>ROUND(P1806*100/H1806,2)</f>
        <v>0.0</v>
      </c>
      <c r="AP1806" t="n">
        <f>ROUND(Q1806*100/I1806,2)</f>
        <v>0.0</v>
      </c>
      <c r="AQ1806"/>
      <c r="AR1806"/>
      <c r="AS1806" t="n">
        <v>0.0</v>
      </c>
    </row>
    <row r="1807">
      <c r="A1807" s="1" t="n">
        <v>45235.0</v>
      </c>
      <c r="B1807" s="2" t="n">
        <v>45235.48193287037</v>
      </c>
      <c r="C1807" t="inlineStr">
        <is>
          <t>3140094012085949</t>
        </is>
      </c>
      <c r="D1807" t="inlineStr">
        <is>
          <t>POS0012</t>
        </is>
      </c>
      <c r="E1807" t="inlineStr">
        <is>
          <t>64</t>
        </is>
      </c>
      <c r="F1807" t="inlineStr">
        <is>
          <t>0094</t>
        </is>
      </c>
      <c r="G1807" t="inlineStr">
        <is>
          <t>5318205511</t>
        </is>
      </c>
      <c r="H1807" t="n">
        <v>289.0</v>
      </c>
      <c r="I1807" t="n">
        <v>275.24</v>
      </c>
      <c r="J1807" t="n">
        <v>238.1</v>
      </c>
      <c r="K1807" t="inlineStr">
        <is>
          <t>sale</t>
        </is>
      </c>
      <c r="L1807" t="inlineStr">
        <is>
          <t/>
        </is>
      </c>
      <c r="M1807" t="inlineStr">
        <is>
          <t/>
        </is>
      </c>
      <c r="N1807" t="n">
        <v>0.0</v>
      </c>
      <c r="O1807" t="n">
        <v>0.0</v>
      </c>
      <c r="P1807" t="n">
        <v>217.66</v>
      </c>
      <c r="Q1807" t="n">
        <v>217.66</v>
      </c>
      <c r="R1807" t="n">
        <v>37.14</v>
      </c>
      <c r="S1807" t="n">
        <v>37.14</v>
      </c>
      <c r="T1807" t="n">
        <v>2.75</v>
      </c>
      <c r="U1807" t="n">
        <v>2.75</v>
      </c>
      <c r="V1807" t="n">
        <v>42.86</v>
      </c>
      <c r="W1807" t="n">
        <v>42.86</v>
      </c>
      <c r="X1807" t="n">
        <v>3.61</v>
      </c>
      <c r="Y1807" t="n">
        <v>3.61</v>
      </c>
      <c r="Z1807" t="n">
        <v>8.36</v>
      </c>
      <c r="AA1807" t="n">
        <v>8.36</v>
      </c>
      <c r="AB1807" t="n">
        <v>13.76</v>
      </c>
      <c r="AC1807" t="n">
        <v>13.76</v>
      </c>
      <c r="AD1807" t="n">
        <v>13.759999999999991</v>
      </c>
      <c r="AE1807" t="n">
        <v>0.0</v>
      </c>
      <c r="AF1807" t="n">
        <v>0.0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0.0</v>
      </c>
      <c r="AL1807" t="inlineStr">
        <is>
          <t>unreconciled</t>
        </is>
      </c>
      <c r="AM1807" t="inlineStr">
        <is>
          <t>Order Amount Mismatch (POS&gt;3PO)</t>
        </is>
      </c>
      <c r="AN1807" t="n">
        <v>13.76</v>
      </c>
      <c r="AO1807" t="n">
        <f>ROUND(P1807*100/H1807,2)</f>
        <v>0.0</v>
      </c>
      <c r="AP1807" t="n">
        <f>ROUND(Q1807*100/I1807,2)</f>
        <v>0.0</v>
      </c>
      <c r="AQ1807"/>
      <c r="AR1807"/>
      <c r="AS1807" t="n">
        <v>0.0</v>
      </c>
    </row>
    <row r="1808">
      <c r="A1808" s="1" t="n">
        <v>45236.0</v>
      </c>
      <c r="B1808" s="2" t="n">
        <v>45236.956921296296</v>
      </c>
      <c r="C1808" t="inlineStr">
        <is>
          <t>3140023012060133</t>
        </is>
      </c>
      <c r="D1808" t="inlineStr">
        <is>
          <t>POS0012</t>
        </is>
      </c>
      <c r="E1808" t="inlineStr">
        <is>
          <t>24</t>
        </is>
      </c>
      <c r="F1808" t="inlineStr">
        <is>
          <t>0023</t>
        </is>
      </c>
      <c r="G1808" t="inlineStr">
        <is>
          <t>5318213203</t>
        </is>
      </c>
      <c r="H1808" t="n">
        <v>407.0</v>
      </c>
      <c r="I1808" t="n">
        <v>387.62</v>
      </c>
      <c r="J1808" t="n">
        <v>350.48</v>
      </c>
      <c r="K1808" t="inlineStr">
        <is>
          <t>sale</t>
        </is>
      </c>
      <c r="L1808" t="inlineStr">
        <is>
          <t/>
        </is>
      </c>
      <c r="M1808" t="inlineStr">
        <is>
          <t/>
        </is>
      </c>
      <c r="N1808" t="n">
        <v>0.0</v>
      </c>
      <c r="O1808" t="n">
        <v>0.0</v>
      </c>
      <c r="P1808" t="n">
        <v>303.29</v>
      </c>
      <c r="Q1808" t="n">
        <v>303.28</v>
      </c>
      <c r="R1808" t="n">
        <v>37.14</v>
      </c>
      <c r="S1808" t="n">
        <v>37.14</v>
      </c>
      <c r="T1808" t="n">
        <v>3.88</v>
      </c>
      <c r="U1808" t="n">
        <v>3.88</v>
      </c>
      <c r="V1808" t="n">
        <v>63.09</v>
      </c>
      <c r="W1808" t="n">
        <v>63.09</v>
      </c>
      <c r="X1808" t="n">
        <v>5.09</v>
      </c>
      <c r="Y1808" t="n">
        <v>5.09</v>
      </c>
      <c r="Z1808" t="n">
        <v>12.27</v>
      </c>
      <c r="AA1808" t="n">
        <v>12.28</v>
      </c>
      <c r="AB1808" t="n">
        <v>19.38</v>
      </c>
      <c r="AC1808" t="n">
        <v>19.38</v>
      </c>
      <c r="AD1808" t="n">
        <v>19.379999999999995</v>
      </c>
      <c r="AE1808" t="n">
        <v>0.010000000000047748</v>
      </c>
      <c r="AF1808" t="n">
        <v>0.0</v>
      </c>
      <c r="AG1808" t="n">
        <v>0.0</v>
      </c>
      <c r="AH1808" t="n">
        <v>0.0</v>
      </c>
      <c r="AI1808" t="n">
        <v>0.0</v>
      </c>
      <c r="AJ1808" t="n">
        <v>-0.009999999999999787</v>
      </c>
      <c r="AK1808" t="n">
        <v>0.0</v>
      </c>
      <c r="AL1808" t="inlineStr">
        <is>
          <t>unreconciled</t>
        </is>
      </c>
      <c r="AM1808" t="inlineStr">
        <is>
          <t>Order Amount Mismatch (POS&gt;3PO)</t>
        </is>
      </c>
      <c r="AN1808" t="n">
        <v>19.38</v>
      </c>
      <c r="AO1808" t="n">
        <f>ROUND(P1808*100/H1808,2)</f>
        <v>0.0</v>
      </c>
      <c r="AP1808" t="n">
        <f>ROUND(Q1808*100/I1808,2)</f>
        <v>0.0</v>
      </c>
      <c r="AQ1808"/>
      <c r="AR1808"/>
      <c r="AS1808" t="n">
        <v>0.0</v>
      </c>
    </row>
    <row r="1809">
      <c r="A1809" s="1" t="n">
        <v>45235.0</v>
      </c>
      <c r="B1809" s="2" t="n">
        <v>45235.83086805556</v>
      </c>
      <c r="C1809" t="inlineStr">
        <is>
          <t>3140094012086237</t>
        </is>
      </c>
      <c r="D1809" t="inlineStr">
        <is>
          <t>POS0012</t>
        </is>
      </c>
      <c r="E1809" t="inlineStr">
        <is>
          <t>52</t>
        </is>
      </c>
      <c r="F1809" t="inlineStr">
        <is>
          <t>0094</t>
        </is>
      </c>
      <c r="G1809" t="inlineStr">
        <is>
          <t>5318235503</t>
        </is>
      </c>
      <c r="H1809" t="n">
        <v>301.0</v>
      </c>
      <c r="I1809" t="n">
        <v>286.66</v>
      </c>
      <c r="J1809" t="n">
        <v>249.52</v>
      </c>
      <c r="K1809" t="inlineStr">
        <is>
          <t>sale</t>
        </is>
      </c>
      <c r="L1809" t="inlineStr">
        <is>
          <t/>
        </is>
      </c>
      <c r="M1809" t="inlineStr">
        <is>
          <t/>
        </is>
      </c>
      <c r="N1809" t="n">
        <v>0.0</v>
      </c>
      <c r="O1809" t="n">
        <v>0.0</v>
      </c>
      <c r="P1809" t="n">
        <v>226.36</v>
      </c>
      <c r="Q1809" t="n">
        <v>226.35</v>
      </c>
      <c r="R1809" t="n">
        <v>37.14</v>
      </c>
      <c r="S1809" t="n">
        <v>37.14</v>
      </c>
      <c r="T1809" t="n">
        <v>2.87</v>
      </c>
      <c r="U1809" t="n">
        <v>2.87</v>
      </c>
      <c r="V1809" t="n">
        <v>44.91</v>
      </c>
      <c r="W1809" t="n">
        <v>44.91</v>
      </c>
      <c r="X1809" t="n">
        <v>3.76</v>
      </c>
      <c r="Y1809" t="n">
        <v>3.76</v>
      </c>
      <c r="Z1809" t="n">
        <v>8.76</v>
      </c>
      <c r="AA1809" t="n">
        <v>8.76</v>
      </c>
      <c r="AB1809" t="n">
        <v>14.34</v>
      </c>
      <c r="AC1809" t="n">
        <v>14.33</v>
      </c>
      <c r="AD1809" t="n">
        <v>14.339999999999975</v>
      </c>
      <c r="AE1809" t="n">
        <v>0.010000000000019327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0.009999999999999787</v>
      </c>
      <c r="AL1809" t="inlineStr">
        <is>
          <t>unreconciled</t>
        </is>
      </c>
      <c r="AM1809" t="inlineStr">
        <is>
          <t>Order Amount Mismatch (POS&gt;3PO)</t>
        </is>
      </c>
      <c r="AN1809" t="n">
        <v>14.34</v>
      </c>
      <c r="AO1809" t="n">
        <f>ROUND(P1809*100/H1809,2)</f>
        <v>0.0</v>
      </c>
      <c r="AP1809" t="n">
        <f>ROUND(Q1809*100/I1809,2)</f>
        <v>0.0</v>
      </c>
      <c r="AQ1809"/>
      <c r="AR1809"/>
      <c r="AS1809" t="n">
        <v>0.0</v>
      </c>
    </row>
    <row r="1810">
      <c r="A1810" s="1" t="n">
        <v>45235.0</v>
      </c>
      <c r="B1810" s="2" t="n">
        <v>45235.62232638889</v>
      </c>
      <c r="C1810" t="inlineStr">
        <is>
          <t>3140094012086041</t>
        </is>
      </c>
      <c r="D1810" t="inlineStr">
        <is>
          <t>POS0012</t>
        </is>
      </c>
      <c r="E1810" t="inlineStr">
        <is>
          <t>56</t>
        </is>
      </c>
      <c r="F1810" t="inlineStr">
        <is>
          <t>0094</t>
        </is>
      </c>
      <c r="G1810" t="inlineStr">
        <is>
          <t>5318239292</t>
        </is>
      </c>
      <c r="H1810" t="n">
        <v>216.0</v>
      </c>
      <c r="I1810" t="n">
        <v>205.71</v>
      </c>
      <c r="J1810" t="n">
        <v>168.57</v>
      </c>
      <c r="K1810" t="inlineStr">
        <is>
          <t>sale</t>
        </is>
      </c>
      <c r="L1810" t="inlineStr">
        <is>
          <t/>
        </is>
      </c>
      <c r="M1810" t="inlineStr">
        <is>
          <t/>
        </is>
      </c>
      <c r="N1810" t="n">
        <v>0.0</v>
      </c>
      <c r="O1810" t="n">
        <v>0.0</v>
      </c>
      <c r="P1810" t="n">
        <v>164.66</v>
      </c>
      <c r="Q1810" t="n">
        <v>164.67</v>
      </c>
      <c r="R1810" t="n">
        <v>37.14</v>
      </c>
      <c r="S1810" t="n">
        <v>37.14</v>
      </c>
      <c r="T1810" t="n">
        <v>2.06</v>
      </c>
      <c r="U1810" t="n">
        <v>2.06</v>
      </c>
      <c r="V1810" t="n">
        <v>30.34</v>
      </c>
      <c r="W1810" t="n">
        <v>30.34</v>
      </c>
      <c r="X1810" t="n">
        <v>2.7</v>
      </c>
      <c r="Y1810" t="n">
        <v>2.7</v>
      </c>
      <c r="Z1810" t="n">
        <v>5.95</v>
      </c>
      <c r="AA1810" t="n">
        <v>5.95</v>
      </c>
      <c r="AB1810" t="n">
        <v>10.28</v>
      </c>
      <c r="AC1810" t="n">
        <v>10.29</v>
      </c>
      <c r="AD1810" t="n">
        <v>10.289999999999992</v>
      </c>
      <c r="AE1810" t="n">
        <v>-0.009999999999990905</v>
      </c>
      <c r="AF1810" t="n">
        <v>0.0</v>
      </c>
      <c r="AG1810" t="n">
        <v>0.0</v>
      </c>
      <c r="AH1810" t="n">
        <v>0.0</v>
      </c>
      <c r="AI1810" t="n">
        <v>0.0</v>
      </c>
      <c r="AJ1810" t="n">
        <v>0.0</v>
      </c>
      <c r="AK1810" t="n">
        <v>-0.009999999999999787</v>
      </c>
      <c r="AL1810" t="inlineStr">
        <is>
          <t>unreconciled</t>
        </is>
      </c>
      <c r="AM1810" t="inlineStr">
        <is>
          <t>Order Amount Mismatch (POS&gt;3PO)</t>
        </is>
      </c>
      <c r="AN1810" t="n">
        <v>10.29</v>
      </c>
      <c r="AO1810" t="n">
        <f>ROUND(P1810*100/H1810,2)</f>
        <v>0.0</v>
      </c>
      <c r="AP1810" t="n">
        <f>ROUND(Q1810*100/I1810,2)</f>
        <v>0.0</v>
      </c>
      <c r="AQ1810"/>
      <c r="AR1810"/>
      <c r="AS1810" t="n">
        <v>0.0</v>
      </c>
    </row>
    <row r="1811">
      <c r="A1811" s="1" t="n">
        <v>45235.0</v>
      </c>
      <c r="B1811" s="2" t="n">
        <v>45235.76997685185</v>
      </c>
      <c r="C1811" t="inlineStr">
        <is>
          <t>3140094012086151</t>
        </is>
      </c>
      <c r="D1811" t="inlineStr">
        <is>
          <t>POS0012</t>
        </is>
      </c>
      <c r="E1811" t="inlineStr">
        <is>
          <t>66</t>
        </is>
      </c>
      <c r="F1811" t="inlineStr">
        <is>
          <t>0094</t>
        </is>
      </c>
      <c r="G1811" t="inlineStr">
        <is>
          <t>5318283357</t>
        </is>
      </c>
      <c r="H1811" t="n">
        <v>512.0</v>
      </c>
      <c r="I1811" t="n">
        <v>487.62</v>
      </c>
      <c r="J1811" t="n">
        <v>450.48</v>
      </c>
      <c r="K1811" t="inlineStr">
        <is>
          <t>sale</t>
        </is>
      </c>
      <c r="L1811" t="inlineStr">
        <is>
          <t/>
        </is>
      </c>
      <c r="M1811" t="inlineStr">
        <is>
          <t/>
        </is>
      </c>
      <c r="N1811" t="n">
        <v>0.0</v>
      </c>
      <c r="O1811" t="n">
        <v>0.0</v>
      </c>
      <c r="P1811" t="n">
        <v>379.5</v>
      </c>
      <c r="Q1811" t="n">
        <v>379.5</v>
      </c>
      <c r="R1811" t="n">
        <v>37.14</v>
      </c>
      <c r="S1811" t="n">
        <v>37.14</v>
      </c>
      <c r="T1811" t="n">
        <v>4.88</v>
      </c>
      <c r="U1811" t="n">
        <v>4.88</v>
      </c>
      <c r="V1811" t="n">
        <v>81.09</v>
      </c>
      <c r="W1811" t="n">
        <v>81.09</v>
      </c>
      <c r="X1811" t="n">
        <v>6.4</v>
      </c>
      <c r="Y1811" t="n">
        <v>6.4</v>
      </c>
      <c r="Z1811" t="n">
        <v>15.75</v>
      </c>
      <c r="AA1811" t="n">
        <v>15.75</v>
      </c>
      <c r="AB1811" t="n">
        <v>24.38</v>
      </c>
      <c r="AC1811" t="n">
        <v>24.38</v>
      </c>
      <c r="AD1811" t="n">
        <v>24.379999999999995</v>
      </c>
      <c r="AE1811" t="n">
        <v>0.0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0.0</v>
      </c>
      <c r="AL1811" t="inlineStr">
        <is>
          <t>unreconciled</t>
        </is>
      </c>
      <c r="AM1811" t="inlineStr">
        <is>
          <t>Order Amount Mismatch (POS&gt;3PO)</t>
        </is>
      </c>
      <c r="AN1811" t="n">
        <v>24.38</v>
      </c>
      <c r="AO1811" t="n">
        <f>ROUND(P1811*100/H1811,2)</f>
        <v>0.0</v>
      </c>
      <c r="AP1811" t="n">
        <f>ROUND(Q1811*100/I1811,2)</f>
        <v>0.0</v>
      </c>
      <c r="AQ1811"/>
      <c r="AR1811"/>
      <c r="AS1811" t="n">
        <v>0.0</v>
      </c>
    </row>
    <row r="1812">
      <c r="A1812" s="1" t="n">
        <v>45235.0</v>
      </c>
      <c r="B1812" s="2" t="n">
        <v>45235.54708333333</v>
      </c>
      <c r="C1812" t="inlineStr">
        <is>
          <t>3140023012059759</t>
        </is>
      </c>
      <c r="D1812" t="inlineStr">
        <is>
          <t>POS0012</t>
        </is>
      </c>
      <c r="E1812" t="inlineStr">
        <is>
          <t>51</t>
        </is>
      </c>
      <c r="F1812" t="inlineStr">
        <is>
          <t>0023</t>
        </is>
      </c>
      <c r="G1812" t="inlineStr">
        <is>
          <t>5318288450</t>
        </is>
      </c>
      <c r="H1812" t="n">
        <v>255.0</v>
      </c>
      <c r="I1812" t="n">
        <v>242.85</v>
      </c>
      <c r="J1812" t="n">
        <v>205.71</v>
      </c>
      <c r="K1812" t="inlineStr">
        <is>
          <t>sale</t>
        </is>
      </c>
      <c r="L1812" t="inlineStr">
        <is>
          <t/>
        </is>
      </c>
      <c r="M1812" t="inlineStr">
        <is>
          <t/>
        </is>
      </c>
      <c r="N1812" t="n">
        <v>0.0</v>
      </c>
      <c r="O1812" t="n">
        <v>0.0</v>
      </c>
      <c r="P1812" t="n">
        <v>192.96</v>
      </c>
      <c r="Q1812" t="n">
        <v>192.96</v>
      </c>
      <c r="R1812" t="n">
        <v>37.14</v>
      </c>
      <c r="S1812" t="n">
        <v>37.14</v>
      </c>
      <c r="T1812" t="n">
        <v>2.43</v>
      </c>
      <c r="U1812" t="n">
        <v>2.43</v>
      </c>
      <c r="V1812" t="n">
        <v>37.03</v>
      </c>
      <c r="W1812" t="n">
        <v>37.03</v>
      </c>
      <c r="X1812" t="n">
        <v>3.19</v>
      </c>
      <c r="Y1812" t="n">
        <v>3.19</v>
      </c>
      <c r="Z1812" t="n">
        <v>7.24</v>
      </c>
      <c r="AA1812" t="n">
        <v>7.24</v>
      </c>
      <c r="AB1812" t="n">
        <v>12.14</v>
      </c>
      <c r="AC1812" t="n">
        <v>12.14</v>
      </c>
      <c r="AD1812" t="n">
        <v>12.150000000000006</v>
      </c>
      <c r="AE1812" t="n">
        <v>0.0</v>
      </c>
      <c r="AF1812" t="n">
        <v>0.0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0.0</v>
      </c>
      <c r="AL1812" t="inlineStr">
        <is>
          <t>unreconciled</t>
        </is>
      </c>
      <c r="AM1812" t="inlineStr">
        <is>
          <t>Order Amount Mismatch (POS&gt;3PO)</t>
        </is>
      </c>
      <c r="AN1812" t="n">
        <v>12.15</v>
      </c>
      <c r="AO1812" t="n">
        <f>ROUND(P1812*100/H1812,2)</f>
        <v>0.0</v>
      </c>
      <c r="AP1812" t="n">
        <f>ROUND(Q1812*100/I1812,2)</f>
        <v>0.0</v>
      </c>
      <c r="AQ1812"/>
      <c r="AR1812"/>
      <c r="AS1812" t="n">
        <v>0.0</v>
      </c>
    </row>
    <row r="1813">
      <c r="A1813" s="1" t="n">
        <v>45235.0</v>
      </c>
      <c r="B1813" s="2" t="n">
        <v>45235.94461805555</v>
      </c>
      <c r="C1813" t="inlineStr">
        <is>
          <t>3140094012086362</t>
        </is>
      </c>
      <c r="D1813" t="inlineStr">
        <is>
          <t>POS0012</t>
        </is>
      </c>
      <c r="E1813" t="inlineStr">
        <is>
          <t>77</t>
        </is>
      </c>
      <c r="F1813" t="inlineStr">
        <is>
          <t>0094</t>
        </is>
      </c>
      <c r="G1813" t="inlineStr">
        <is>
          <t>5318300413</t>
        </is>
      </c>
      <c r="H1813" t="n">
        <v>1309.0</v>
      </c>
      <c r="I1813" t="n">
        <v>1246.66</v>
      </c>
      <c r="J1813" t="n">
        <v>1209.52</v>
      </c>
      <c r="K1813" t="inlineStr">
        <is>
          <t>sale</t>
        </is>
      </c>
      <c r="L1813" t="inlineStr">
        <is>
          <t/>
        </is>
      </c>
      <c r="M1813" t="inlineStr">
        <is>
          <t/>
        </is>
      </c>
      <c r="N1813" t="n">
        <v>0.0</v>
      </c>
      <c r="O1813" t="n">
        <v>0.0</v>
      </c>
      <c r="P1813" t="n">
        <v>957.99</v>
      </c>
      <c r="Q1813" t="n">
        <v>957.98</v>
      </c>
      <c r="R1813" t="n">
        <v>37.14</v>
      </c>
      <c r="S1813" t="n">
        <v>37.14</v>
      </c>
      <c r="T1813" t="n">
        <v>12.47</v>
      </c>
      <c r="U1813" t="n">
        <v>12.47</v>
      </c>
      <c r="V1813" t="n">
        <v>217.71</v>
      </c>
      <c r="W1813" t="n">
        <v>217.71</v>
      </c>
      <c r="X1813" t="n">
        <v>16.36</v>
      </c>
      <c r="Y1813" t="n">
        <v>16.36</v>
      </c>
      <c r="Z1813" t="n">
        <v>42.13</v>
      </c>
      <c r="AA1813" t="n">
        <v>42.13</v>
      </c>
      <c r="AB1813" t="n">
        <v>62.34</v>
      </c>
      <c r="AC1813" t="n">
        <v>62.33</v>
      </c>
      <c r="AD1813" t="n">
        <v>62.33999999999992</v>
      </c>
      <c r="AE1813" t="n">
        <v>0.009999999999990905</v>
      </c>
      <c r="AF1813" t="n">
        <v>0.0</v>
      </c>
      <c r="AG1813" t="n">
        <v>0.0</v>
      </c>
      <c r="AH1813" t="n">
        <v>0.0</v>
      </c>
      <c r="AI1813" t="n">
        <v>0.0</v>
      </c>
      <c r="AJ1813" t="n">
        <v>0.0</v>
      </c>
      <c r="AK1813" t="n">
        <v>0.010000000000005116</v>
      </c>
      <c r="AL1813" t="inlineStr">
        <is>
          <t>unreconciled</t>
        </is>
      </c>
      <c r="AM1813" t="inlineStr">
        <is>
          <t>Order Amount Mismatch (POS&gt;3PO)</t>
        </is>
      </c>
      <c r="AN1813" t="n">
        <v>62.34</v>
      </c>
      <c r="AO1813" t="n">
        <f>ROUND(P1813*100/H1813,2)</f>
        <v>0.0</v>
      </c>
      <c r="AP1813" t="n">
        <f>ROUND(Q1813*100/I1813,2)</f>
        <v>0.0</v>
      </c>
      <c r="AQ1813"/>
      <c r="AR1813"/>
      <c r="AS1813" t="n">
        <v>0.0</v>
      </c>
    </row>
    <row r="1814">
      <c r="A1814" s="1" t="n">
        <v>45235.0</v>
      </c>
      <c r="B1814" s="2" t="n">
        <v>45235.90719907408</v>
      </c>
      <c r="C1814" t="inlineStr">
        <is>
          <t>3140094012086325</t>
        </is>
      </c>
      <c r="D1814" t="inlineStr">
        <is>
          <t>POS0012</t>
        </is>
      </c>
      <c r="E1814" t="inlineStr">
        <is>
          <t>40</t>
        </is>
      </c>
      <c r="F1814" t="inlineStr">
        <is>
          <t>0094</t>
        </is>
      </c>
      <c r="G1814" t="inlineStr">
        <is>
          <t>5318324267</t>
        </is>
      </c>
      <c r="H1814" t="n">
        <v>851.0</v>
      </c>
      <c r="I1814" t="n">
        <v>810.47</v>
      </c>
      <c r="J1814" t="n">
        <v>773.33</v>
      </c>
      <c r="K1814" t="inlineStr">
        <is>
          <t>sale</t>
        </is>
      </c>
      <c r="L1814" t="inlineStr">
        <is>
          <t/>
        </is>
      </c>
      <c r="M1814" t="inlineStr">
        <is>
          <t/>
        </is>
      </c>
      <c r="N1814" t="n">
        <v>0.0</v>
      </c>
      <c r="O1814" t="n">
        <v>0.0</v>
      </c>
      <c r="P1814" t="n">
        <v>625.56</v>
      </c>
      <c r="Q1814" t="n">
        <v>625.56</v>
      </c>
      <c r="R1814" t="n">
        <v>37.14</v>
      </c>
      <c r="S1814" t="n">
        <v>37.14</v>
      </c>
      <c r="T1814" t="n">
        <v>8.1</v>
      </c>
      <c r="U1814" t="n">
        <v>8.1</v>
      </c>
      <c r="V1814" t="n">
        <v>139.2</v>
      </c>
      <c r="W1814" t="n">
        <v>139.2</v>
      </c>
      <c r="X1814" t="n">
        <v>10.64</v>
      </c>
      <c r="Y1814" t="n">
        <v>10.64</v>
      </c>
      <c r="Z1814" t="n">
        <v>26.97</v>
      </c>
      <c r="AA1814" t="n">
        <v>26.98</v>
      </c>
      <c r="AB1814" t="n">
        <v>40.52</v>
      </c>
      <c r="AC1814" t="n">
        <v>40.53</v>
      </c>
      <c r="AD1814" t="n">
        <v>40.52999999999997</v>
      </c>
      <c r="AE1814" t="n">
        <v>0.0</v>
      </c>
      <c r="AF1814" t="n">
        <v>0.0</v>
      </c>
      <c r="AG1814" t="n">
        <v>0.0</v>
      </c>
      <c r="AH1814" t="n">
        <v>0.0</v>
      </c>
      <c r="AI1814" t="n">
        <v>0.0</v>
      </c>
      <c r="AJ1814" t="n">
        <v>-0.010000000000001563</v>
      </c>
      <c r="AK1814" t="n">
        <v>-0.00999999999999801</v>
      </c>
      <c r="AL1814" t="inlineStr">
        <is>
          <t>unreconciled</t>
        </is>
      </c>
      <c r="AM1814" t="inlineStr">
        <is>
          <t>Order Amount Mismatch (POS&gt;3PO)</t>
        </is>
      </c>
      <c r="AN1814" t="n">
        <v>40.53</v>
      </c>
      <c r="AO1814" t="n">
        <f>ROUND(P1814*100/H1814,2)</f>
        <v>0.0</v>
      </c>
      <c r="AP1814" t="n">
        <f>ROUND(Q1814*100/I1814,2)</f>
        <v>0.0</v>
      </c>
      <c r="AQ1814"/>
      <c r="AR1814"/>
      <c r="AS1814" t="n">
        <v>0.0</v>
      </c>
    </row>
    <row r="1815">
      <c r="A1815" s="1" t="n">
        <v>45235.0</v>
      </c>
      <c r="B1815" s="2" t="n">
        <v>45235.80074074074</v>
      </c>
      <c r="C1815" t="inlineStr">
        <is>
          <t>3140094012086194</t>
        </is>
      </c>
      <c r="D1815" t="inlineStr">
        <is>
          <t>POS0012</t>
        </is>
      </c>
      <c r="E1815" t="inlineStr">
        <is>
          <t>09</t>
        </is>
      </c>
      <c r="F1815" t="inlineStr">
        <is>
          <t>0094</t>
        </is>
      </c>
      <c r="G1815" t="inlineStr">
        <is>
          <t>5318376822</t>
        </is>
      </c>
      <c r="H1815" t="n">
        <v>448.0</v>
      </c>
      <c r="I1815" t="n">
        <v>426.67</v>
      </c>
      <c r="J1815" t="n">
        <v>389.53</v>
      </c>
      <c r="K1815" t="inlineStr">
        <is>
          <t>sale</t>
        </is>
      </c>
      <c r="L1815" t="inlineStr">
        <is>
          <t/>
        </is>
      </c>
      <c r="M1815" t="inlineStr">
        <is>
          <t/>
        </is>
      </c>
      <c r="N1815" t="n">
        <v>0.0</v>
      </c>
      <c r="O1815" t="n">
        <v>0.0</v>
      </c>
      <c r="P1815" t="n">
        <v>333.05</v>
      </c>
      <c r="Q1815" t="n">
        <v>333.05</v>
      </c>
      <c r="R1815" t="n">
        <v>37.14</v>
      </c>
      <c r="S1815" t="n">
        <v>37.14</v>
      </c>
      <c r="T1815" t="n">
        <v>4.27</v>
      </c>
      <c r="U1815" t="n">
        <v>4.27</v>
      </c>
      <c r="V1815" t="n">
        <v>70.12</v>
      </c>
      <c r="W1815" t="n">
        <v>70.12</v>
      </c>
      <c r="X1815" t="n">
        <v>5.6</v>
      </c>
      <c r="Y1815" t="n">
        <v>5.6</v>
      </c>
      <c r="Z1815" t="n">
        <v>13.63</v>
      </c>
      <c r="AA1815" t="n">
        <v>13.63</v>
      </c>
      <c r="AB1815" t="n">
        <v>21.34</v>
      </c>
      <c r="AC1815" t="n">
        <v>21.34</v>
      </c>
      <c r="AD1815" t="n">
        <v>21.329999999999984</v>
      </c>
      <c r="AE1815" t="n">
        <v>0.0</v>
      </c>
      <c r="AF1815" t="n">
        <v>0.0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0.0</v>
      </c>
      <c r="AL1815" t="inlineStr">
        <is>
          <t>unreconciled</t>
        </is>
      </c>
      <c r="AM1815" t="inlineStr">
        <is>
          <t>Order Amount Mismatch (POS&gt;3PO)</t>
        </is>
      </c>
      <c r="AN1815" t="n">
        <v>21.33</v>
      </c>
      <c r="AO1815" t="n">
        <f>ROUND(P1815*100/H1815,2)</f>
        <v>0.0</v>
      </c>
      <c r="AP1815" t="n">
        <f>ROUND(Q1815*100/I1815,2)</f>
        <v>0.0</v>
      </c>
      <c r="AQ1815"/>
      <c r="AR1815"/>
      <c r="AS1815" t="n">
        <v>0.0</v>
      </c>
    </row>
    <row r="1816">
      <c r="A1816" s="1" t="n">
        <v>45235.0</v>
      </c>
      <c r="B1816" s="2" t="n">
        <v>45235.85412037037</v>
      </c>
      <c r="C1816" t="inlineStr">
        <is>
          <t>3140094012086266</t>
        </is>
      </c>
      <c r="D1816" t="inlineStr">
        <is>
          <t>POS0012</t>
        </is>
      </c>
      <c r="E1816" t="inlineStr">
        <is>
          <t>81</t>
        </is>
      </c>
      <c r="F1816" t="inlineStr">
        <is>
          <t>0094</t>
        </is>
      </c>
      <c r="G1816" t="inlineStr">
        <is>
          <t>5318422022</t>
        </is>
      </c>
      <c r="H1816" t="n">
        <v>522.0</v>
      </c>
      <c r="I1816" t="n">
        <v>497.15</v>
      </c>
      <c r="J1816" t="n">
        <v>460.01</v>
      </c>
      <c r="K1816" t="inlineStr">
        <is>
          <t>sale</t>
        </is>
      </c>
      <c r="L1816" t="inlineStr">
        <is>
          <t/>
        </is>
      </c>
      <c r="M1816" t="inlineStr">
        <is>
          <t/>
        </is>
      </c>
      <c r="N1816" t="n">
        <v>0.0</v>
      </c>
      <c r="O1816" t="n">
        <v>0.0</v>
      </c>
      <c r="P1816" t="n">
        <v>386.77</v>
      </c>
      <c r="Q1816" t="n">
        <v>386.77</v>
      </c>
      <c r="R1816" t="n">
        <v>37.14</v>
      </c>
      <c r="S1816" t="n">
        <v>37.14</v>
      </c>
      <c r="T1816" t="n">
        <v>4.97</v>
      </c>
      <c r="U1816" t="n">
        <v>4.97</v>
      </c>
      <c r="V1816" t="n">
        <v>82.8</v>
      </c>
      <c r="W1816" t="n">
        <v>82.8</v>
      </c>
      <c r="X1816" t="n">
        <v>6.53</v>
      </c>
      <c r="Y1816" t="n">
        <v>6.53</v>
      </c>
      <c r="Z1816" t="n">
        <v>16.08</v>
      </c>
      <c r="AA1816" t="n">
        <v>16.08</v>
      </c>
      <c r="AB1816" t="n">
        <v>24.86</v>
      </c>
      <c r="AC1816" t="n">
        <v>24.86</v>
      </c>
      <c r="AD1816" t="n">
        <v>24.850000000000023</v>
      </c>
      <c r="AE1816" t="n">
        <v>0.0</v>
      </c>
      <c r="AF1816" t="n">
        <v>0.0</v>
      </c>
      <c r="AG1816" t="n">
        <v>0.0</v>
      </c>
      <c r="AH1816" t="n">
        <v>0.0</v>
      </c>
      <c r="AI1816" t="n">
        <v>0.0</v>
      </c>
      <c r="AJ1816" t="n">
        <v>0.0</v>
      </c>
      <c r="AK1816" t="n">
        <v>0.0</v>
      </c>
      <c r="AL1816" t="inlineStr">
        <is>
          <t>unreconciled</t>
        </is>
      </c>
      <c r="AM1816" t="inlineStr">
        <is>
          <t>Order Amount Mismatch (POS&gt;3PO)</t>
        </is>
      </c>
      <c r="AN1816" t="n">
        <v>24.85</v>
      </c>
      <c r="AO1816" t="n">
        <f>ROUND(P1816*100/H1816,2)</f>
        <v>0.0</v>
      </c>
      <c r="AP1816" t="n">
        <f>ROUND(Q1816*100/I1816,2)</f>
        <v>0.0</v>
      </c>
      <c r="AQ1816"/>
      <c r="AR1816"/>
      <c r="AS1816" t="n">
        <v>0.0</v>
      </c>
    </row>
    <row r="1817">
      <c r="A1817" s="1" t="n">
        <v>45235.0</v>
      </c>
      <c r="B1817" s="2" t="n">
        <v>45235.672118055554</v>
      </c>
      <c r="C1817" t="inlineStr">
        <is>
          <t>3140094012086078</t>
        </is>
      </c>
      <c r="D1817" t="inlineStr">
        <is>
          <t>POS0012</t>
        </is>
      </c>
      <c r="E1817" t="inlineStr">
        <is>
          <t>93</t>
        </is>
      </c>
      <c r="F1817" t="inlineStr">
        <is>
          <t>0094</t>
        </is>
      </c>
      <c r="G1817" t="inlineStr">
        <is>
          <t>5318424427</t>
        </is>
      </c>
      <c r="H1817" t="n">
        <v>157.0</v>
      </c>
      <c r="I1817" t="n">
        <v>149.52</v>
      </c>
      <c r="J1817" t="n">
        <v>112.38</v>
      </c>
      <c r="K1817" t="inlineStr">
        <is>
          <t>sale</t>
        </is>
      </c>
      <c r="L1817" t="inlineStr">
        <is>
          <t/>
        </is>
      </c>
      <c r="M1817" t="inlineStr">
        <is>
          <t/>
        </is>
      </c>
      <c r="N1817" t="n">
        <v>0.0</v>
      </c>
      <c r="O1817" t="n">
        <v>0.0</v>
      </c>
      <c r="P1817" t="n">
        <v>121.84</v>
      </c>
      <c r="Q1817" t="n">
        <v>121.84</v>
      </c>
      <c r="R1817" t="n">
        <v>37.14</v>
      </c>
      <c r="S1817" t="n">
        <v>37.14</v>
      </c>
      <c r="T1817" t="n">
        <v>1.5</v>
      </c>
      <c r="U1817" t="n">
        <v>1.5</v>
      </c>
      <c r="V1817" t="n">
        <v>20.23</v>
      </c>
      <c r="W1817" t="n">
        <v>20.23</v>
      </c>
      <c r="X1817" t="n">
        <v>1.96</v>
      </c>
      <c r="Y1817" t="n">
        <v>1.96</v>
      </c>
      <c r="Z1817" t="n">
        <v>3.99</v>
      </c>
      <c r="AA1817" t="n">
        <v>3.99</v>
      </c>
      <c r="AB1817" t="n">
        <v>7.48</v>
      </c>
      <c r="AC1817" t="n">
        <v>7.48</v>
      </c>
      <c r="AD1817" t="n">
        <v>7.47999999999999</v>
      </c>
      <c r="AE1817" t="n">
        <v>0.0</v>
      </c>
      <c r="AF1817" t="n">
        <v>0.0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0.0</v>
      </c>
      <c r="AL1817" t="inlineStr">
        <is>
          <t>unreconciled</t>
        </is>
      </c>
      <c r="AM1817" t="inlineStr">
        <is>
          <t>Order Amount Mismatch (POS&gt;3PO)</t>
        </is>
      </c>
      <c r="AN1817" t="n">
        <v>7.48</v>
      </c>
      <c r="AO1817" t="n">
        <f>ROUND(P1817*100/H1817,2)</f>
        <v>0.0</v>
      </c>
      <c r="AP1817" t="n">
        <f>ROUND(Q1817*100/I1817,2)</f>
        <v>0.0</v>
      </c>
      <c r="AQ1817"/>
      <c r="AR1817"/>
      <c r="AS1817" t="n">
        <v>0.0</v>
      </c>
    </row>
    <row r="1818">
      <c r="A1818" s="1" t="n">
        <v>45235.0</v>
      </c>
      <c r="B1818" s="2" t="n">
        <v>45235.557546296295</v>
      </c>
      <c r="C1818" t="inlineStr">
        <is>
          <t>3140094012085987</t>
        </is>
      </c>
      <c r="D1818" t="inlineStr">
        <is>
          <t>POS0012</t>
        </is>
      </c>
      <c r="E1818" t="inlineStr">
        <is>
          <t>02</t>
        </is>
      </c>
      <c r="F1818" t="inlineStr">
        <is>
          <t>0094</t>
        </is>
      </c>
      <c r="G1818" t="inlineStr">
        <is>
          <t>5318438339</t>
        </is>
      </c>
      <c r="H1818" t="n">
        <v>275.0</v>
      </c>
      <c r="I1818" t="n">
        <v>261.9</v>
      </c>
      <c r="J1818" t="n">
        <v>224.76</v>
      </c>
      <c r="K1818" t="inlineStr">
        <is>
          <t>sale</t>
        </is>
      </c>
      <c r="L1818" t="inlineStr">
        <is>
          <t/>
        </is>
      </c>
      <c r="M1818" t="inlineStr">
        <is>
          <t/>
        </is>
      </c>
      <c r="N1818" t="n">
        <v>0.0</v>
      </c>
      <c r="O1818" t="n">
        <v>0.0</v>
      </c>
      <c r="P1818" t="n">
        <v>207.48</v>
      </c>
      <c r="Q1818" t="n">
        <v>207.48</v>
      </c>
      <c r="R1818" t="n">
        <v>37.14</v>
      </c>
      <c r="S1818" t="n">
        <v>37.14</v>
      </c>
      <c r="T1818" t="n">
        <v>2.62</v>
      </c>
      <c r="U1818" t="n">
        <v>2.62</v>
      </c>
      <c r="V1818" t="n">
        <v>40.46</v>
      </c>
      <c r="W1818" t="n">
        <v>40.46</v>
      </c>
      <c r="X1818" t="n">
        <v>3.44</v>
      </c>
      <c r="Y1818" t="n">
        <v>3.44</v>
      </c>
      <c r="Z1818" t="n">
        <v>7.9</v>
      </c>
      <c r="AA1818" t="n">
        <v>7.9</v>
      </c>
      <c r="AB1818" t="n">
        <v>13.1</v>
      </c>
      <c r="AC1818" t="n">
        <v>13.1</v>
      </c>
      <c r="AD1818" t="n">
        <v>13.100000000000023</v>
      </c>
      <c r="AE1818" t="n">
        <v>0.0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0.0</v>
      </c>
      <c r="AL1818" t="inlineStr">
        <is>
          <t>unreconciled</t>
        </is>
      </c>
      <c r="AM1818" t="inlineStr">
        <is>
          <t>Order Amount Mismatch (POS&gt;3PO)</t>
        </is>
      </c>
      <c r="AN1818" t="n">
        <v>13.1</v>
      </c>
      <c r="AO1818" t="n">
        <f>ROUND(P1818*100/H1818,2)</f>
        <v>0.0</v>
      </c>
      <c r="AP1818" t="n">
        <f>ROUND(Q1818*100/I1818,2)</f>
        <v>0.0</v>
      </c>
      <c r="AQ1818"/>
      <c r="AR1818"/>
      <c r="AS1818" t="n">
        <v>0.0</v>
      </c>
    </row>
    <row r="1819">
      <c r="A1819" s="1" t="n">
        <v>45235.0</v>
      </c>
      <c r="B1819" s="2" t="n">
        <v>45235.973657407405</v>
      </c>
      <c r="C1819" t="inlineStr">
        <is>
          <t>3140094012086383</t>
        </is>
      </c>
      <c r="D1819" t="inlineStr">
        <is>
          <t>POS0012</t>
        </is>
      </c>
      <c r="E1819" t="inlineStr">
        <is>
          <t>98</t>
        </is>
      </c>
      <c r="F1819" t="inlineStr">
        <is>
          <t>0094</t>
        </is>
      </c>
      <c r="G1819" t="inlineStr">
        <is>
          <t>5318440889</t>
        </is>
      </c>
      <c r="H1819" t="n">
        <v>299.0</v>
      </c>
      <c r="I1819" t="n">
        <v>284.76</v>
      </c>
      <c r="J1819" t="n">
        <v>247.62</v>
      </c>
      <c r="K1819" t="inlineStr">
        <is>
          <t>sale</t>
        </is>
      </c>
      <c r="L1819" t="inlineStr">
        <is>
          <t/>
        </is>
      </c>
      <c r="M1819" t="inlineStr">
        <is>
          <t/>
        </is>
      </c>
      <c r="N1819" t="n">
        <v>0.0</v>
      </c>
      <c r="O1819" t="n">
        <v>0.0</v>
      </c>
      <c r="P1819" t="n">
        <v>224.9</v>
      </c>
      <c r="Q1819" t="n">
        <v>224.91</v>
      </c>
      <c r="R1819" t="n">
        <v>37.14</v>
      </c>
      <c r="S1819" t="n">
        <v>37.14</v>
      </c>
      <c r="T1819" t="n">
        <v>2.85</v>
      </c>
      <c r="U1819" t="n">
        <v>2.85</v>
      </c>
      <c r="V1819" t="n">
        <v>44.57</v>
      </c>
      <c r="W1819" t="n">
        <v>44.57</v>
      </c>
      <c r="X1819" t="n">
        <v>3.74</v>
      </c>
      <c r="Y1819" t="n">
        <v>3.74</v>
      </c>
      <c r="Z1819" t="n">
        <v>8.7</v>
      </c>
      <c r="AA1819" t="n">
        <v>8.69</v>
      </c>
      <c r="AB1819" t="n">
        <v>14.24</v>
      </c>
      <c r="AC1819" t="n">
        <v>14.24</v>
      </c>
      <c r="AD1819" t="n">
        <v>14.240000000000009</v>
      </c>
      <c r="AE1819" t="n">
        <v>-0.009999999999990905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0.009999999999999787</v>
      </c>
      <c r="AK1819" t="n">
        <v>0.0</v>
      </c>
      <c r="AL1819" t="inlineStr">
        <is>
          <t>unreconciled</t>
        </is>
      </c>
      <c r="AM1819" t="inlineStr">
        <is>
          <t>Order Amount Mismatch (POS&gt;3PO)</t>
        </is>
      </c>
      <c r="AN1819" t="n">
        <v>14.24</v>
      </c>
      <c r="AO1819" t="n">
        <f>ROUND(P1819*100/H1819,2)</f>
        <v>0.0</v>
      </c>
      <c r="AP1819" t="n">
        <f>ROUND(Q1819*100/I1819,2)</f>
        <v>0.0</v>
      </c>
      <c r="AQ1819"/>
      <c r="AR1819"/>
      <c r="AS1819" t="n">
        <v>0.0</v>
      </c>
    </row>
    <row r="1820">
      <c r="A1820" s="1" t="n">
        <v>45235.0</v>
      </c>
      <c r="B1820" s="2" t="n">
        <v>45235.9897337963</v>
      </c>
      <c r="C1820" t="inlineStr">
        <is>
          <t>3140023012059931</t>
        </is>
      </c>
      <c r="D1820" t="inlineStr">
        <is>
          <t>POS0012</t>
        </is>
      </c>
      <c r="E1820" t="inlineStr">
        <is>
          <t>23</t>
        </is>
      </c>
      <c r="F1820" t="inlineStr">
        <is>
          <t>0023</t>
        </is>
      </c>
      <c r="G1820" t="inlineStr">
        <is>
          <t>5318448962</t>
        </is>
      </c>
      <c r="H1820" t="n">
        <v>599.0</v>
      </c>
      <c r="I1820" t="n">
        <v>570.47</v>
      </c>
      <c r="J1820" t="n">
        <v>533.33</v>
      </c>
      <c r="K1820" t="inlineStr">
        <is>
          <t>sale</t>
        </is>
      </c>
      <c r="L1820" t="inlineStr">
        <is>
          <t/>
        </is>
      </c>
      <c r="M1820" t="inlineStr">
        <is>
          <t/>
        </is>
      </c>
      <c r="N1820" t="n">
        <v>0.0</v>
      </c>
      <c r="O1820" t="n">
        <v>0.0</v>
      </c>
      <c r="P1820" t="n">
        <v>442.65</v>
      </c>
      <c r="Q1820" t="n">
        <v>442.66</v>
      </c>
      <c r="R1820" t="n">
        <v>37.14</v>
      </c>
      <c r="S1820" t="n">
        <v>37.14</v>
      </c>
      <c r="T1820" t="n">
        <v>5.7</v>
      </c>
      <c r="U1820" t="n">
        <v>5.7</v>
      </c>
      <c r="V1820" t="n">
        <v>96.0</v>
      </c>
      <c r="W1820" t="n">
        <v>96.0</v>
      </c>
      <c r="X1820" t="n">
        <v>7.49</v>
      </c>
      <c r="Y1820" t="n">
        <v>7.49</v>
      </c>
      <c r="Z1820" t="n">
        <v>18.63</v>
      </c>
      <c r="AA1820" t="n">
        <v>18.63</v>
      </c>
      <c r="AB1820" t="n">
        <v>28.52</v>
      </c>
      <c r="AC1820" t="n">
        <v>28.53</v>
      </c>
      <c r="AD1820" t="n">
        <v>28.529999999999973</v>
      </c>
      <c r="AE1820" t="n">
        <v>-0.010000000000047748</v>
      </c>
      <c r="AF1820" t="n">
        <v>0.0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-0.010000000000001563</v>
      </c>
      <c r="AL1820" t="inlineStr">
        <is>
          <t>unreconciled</t>
        </is>
      </c>
      <c r="AM1820" t="inlineStr">
        <is>
          <t>Order Amount Mismatch (POS&gt;3PO)</t>
        </is>
      </c>
      <c r="AN1820" t="n">
        <v>28.53</v>
      </c>
      <c r="AO1820" t="n">
        <f>ROUND(P1820*100/H1820,2)</f>
        <v>0.0</v>
      </c>
      <c r="AP1820" t="n">
        <f>ROUND(Q1820*100/I1820,2)</f>
        <v>0.0</v>
      </c>
      <c r="AQ1820"/>
      <c r="AR1820"/>
      <c r="AS1820" t="n">
        <v>0.0</v>
      </c>
    </row>
    <row r="1821">
      <c r="A1821" s="1" t="n">
        <v>45235.0</v>
      </c>
      <c r="B1821" s="2" t="n">
        <v>45235.8827662037</v>
      </c>
      <c r="C1821" t="inlineStr">
        <is>
          <t>3140023012059875</t>
        </is>
      </c>
      <c r="D1821" t="inlineStr">
        <is>
          <t>POS0012</t>
        </is>
      </c>
      <c r="E1821" t="inlineStr">
        <is>
          <t>67</t>
        </is>
      </c>
      <c r="F1821" t="inlineStr">
        <is>
          <t>0023</t>
        </is>
      </c>
      <c r="G1821" t="inlineStr">
        <is>
          <t>5318454262</t>
        </is>
      </c>
      <c r="H1821" t="n">
        <v>275.0</v>
      </c>
      <c r="I1821" t="n">
        <v>261.9</v>
      </c>
      <c r="J1821" t="n">
        <v>224.76</v>
      </c>
      <c r="K1821" t="inlineStr">
        <is>
          <t>sale</t>
        </is>
      </c>
      <c r="L1821" t="inlineStr">
        <is>
          <t/>
        </is>
      </c>
      <c r="M1821" t="inlineStr">
        <is>
          <t/>
        </is>
      </c>
      <c r="N1821" t="n">
        <v>0.0</v>
      </c>
      <c r="O1821" t="n">
        <v>0.0</v>
      </c>
      <c r="P1821" t="n">
        <v>207.48</v>
      </c>
      <c r="Q1821" t="n">
        <v>207.48</v>
      </c>
      <c r="R1821" t="n">
        <v>37.14</v>
      </c>
      <c r="S1821" t="n">
        <v>37.14</v>
      </c>
      <c r="T1821" t="n">
        <v>2.62</v>
      </c>
      <c r="U1821" t="n">
        <v>2.62</v>
      </c>
      <c r="V1821" t="n">
        <v>40.46</v>
      </c>
      <c r="W1821" t="n">
        <v>40.46</v>
      </c>
      <c r="X1821" t="n">
        <v>3.44</v>
      </c>
      <c r="Y1821" t="n">
        <v>3.44</v>
      </c>
      <c r="Z1821" t="n">
        <v>7.9</v>
      </c>
      <c r="AA1821" t="n">
        <v>7.9</v>
      </c>
      <c r="AB1821" t="n">
        <v>13.1</v>
      </c>
      <c r="AC1821" t="n">
        <v>13.1</v>
      </c>
      <c r="AD1821" t="n">
        <v>13.100000000000023</v>
      </c>
      <c r="AE1821" t="n">
        <v>0.0</v>
      </c>
      <c r="AF1821" t="n">
        <v>0.0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0.0</v>
      </c>
      <c r="AL1821" t="inlineStr">
        <is>
          <t>unreconciled</t>
        </is>
      </c>
      <c r="AM1821" t="inlineStr">
        <is>
          <t>Order Amount Mismatch (POS&gt;3PO)</t>
        </is>
      </c>
      <c r="AN1821" t="n">
        <v>13.1</v>
      </c>
      <c r="AO1821" t="n">
        <f>ROUND(P1821*100/H1821,2)</f>
        <v>0.0</v>
      </c>
      <c r="AP1821" t="n">
        <f>ROUND(Q1821*100/I1821,2)</f>
        <v>0.0</v>
      </c>
      <c r="AQ1821"/>
      <c r="AR1821"/>
      <c r="AS1821" t="n">
        <v>0.0</v>
      </c>
    </row>
    <row r="1822">
      <c r="A1822" s="1" t="n">
        <v>45235.0</v>
      </c>
      <c r="B1822" s="2" t="n">
        <v>45235.87152777778</v>
      </c>
      <c r="C1822" t="inlineStr">
        <is>
          <t>3140094012086288</t>
        </is>
      </c>
      <c r="D1822" t="inlineStr">
        <is>
          <t>POS0012</t>
        </is>
      </c>
      <c r="E1822" t="inlineStr">
        <is>
          <t>03</t>
        </is>
      </c>
      <c r="F1822" t="inlineStr">
        <is>
          <t>0094</t>
        </is>
      </c>
      <c r="G1822" t="inlineStr">
        <is>
          <t>5318470448</t>
        </is>
      </c>
      <c r="H1822" t="n">
        <v>421.0</v>
      </c>
      <c r="I1822" t="n">
        <v>400.95</v>
      </c>
      <c r="J1822" t="n">
        <v>363.81</v>
      </c>
      <c r="K1822" t="inlineStr">
        <is>
          <t>sale</t>
        </is>
      </c>
      <c r="L1822" t="inlineStr">
        <is>
          <t/>
        </is>
      </c>
      <c r="M1822" t="inlineStr">
        <is>
          <t/>
        </is>
      </c>
      <c r="N1822" t="n">
        <v>0.0</v>
      </c>
      <c r="O1822" t="n">
        <v>0.0</v>
      </c>
      <c r="P1822" t="n">
        <v>313.45</v>
      </c>
      <c r="Q1822" t="n">
        <v>313.44</v>
      </c>
      <c r="R1822" t="n">
        <v>37.14</v>
      </c>
      <c r="S1822" t="n">
        <v>37.14</v>
      </c>
      <c r="T1822" t="n">
        <v>4.01</v>
      </c>
      <c r="U1822" t="n">
        <v>4.01</v>
      </c>
      <c r="V1822" t="n">
        <v>65.49</v>
      </c>
      <c r="W1822" t="n">
        <v>65.49</v>
      </c>
      <c r="X1822" t="n">
        <v>5.26</v>
      </c>
      <c r="Y1822" t="n">
        <v>5.26</v>
      </c>
      <c r="Z1822" t="n">
        <v>12.74</v>
      </c>
      <c r="AA1822" t="n">
        <v>12.74</v>
      </c>
      <c r="AB1822" t="n">
        <v>20.04</v>
      </c>
      <c r="AC1822" t="n">
        <v>20.05</v>
      </c>
      <c r="AD1822" t="n">
        <v>20.05000000000001</v>
      </c>
      <c r="AE1822" t="n">
        <v>0.009999999999990905</v>
      </c>
      <c r="AF1822" t="n">
        <v>0.0</v>
      </c>
      <c r="AG1822" t="n">
        <v>0.0</v>
      </c>
      <c r="AH1822" t="n">
        <v>0.0</v>
      </c>
      <c r="AI1822" t="n">
        <v>0.0</v>
      </c>
      <c r="AJ1822" t="n">
        <v>0.0</v>
      </c>
      <c r="AK1822" t="n">
        <v>-0.010000000000001563</v>
      </c>
      <c r="AL1822" t="inlineStr">
        <is>
          <t>unreconciled</t>
        </is>
      </c>
      <c r="AM1822" t="inlineStr">
        <is>
          <t>Order Amount Mismatch (POS&gt;3PO)</t>
        </is>
      </c>
      <c r="AN1822" t="n">
        <v>20.05</v>
      </c>
      <c r="AO1822" t="n">
        <f>ROUND(P1822*100/H1822,2)</f>
        <v>0.0</v>
      </c>
      <c r="AP1822" t="n">
        <f>ROUND(Q1822*100/I1822,2)</f>
        <v>0.0</v>
      </c>
      <c r="AQ1822"/>
      <c r="AR1822"/>
      <c r="AS1822" t="n">
        <v>0.0</v>
      </c>
    </row>
    <row r="1823">
      <c r="A1823" s="1" t="n">
        <v>45235.0</v>
      </c>
      <c r="B1823" s="2" t="n">
        <v>45236.03927083333</v>
      </c>
      <c r="C1823" t="inlineStr">
        <is>
          <t>3140023012059958</t>
        </is>
      </c>
      <c r="D1823" t="inlineStr">
        <is>
          <t>POS0012</t>
        </is>
      </c>
      <c r="E1823" t="inlineStr">
        <is>
          <t>50</t>
        </is>
      </c>
      <c r="F1823" t="inlineStr">
        <is>
          <t>0023</t>
        </is>
      </c>
      <c r="G1823" t="inlineStr">
        <is>
          <t>5318485635</t>
        </is>
      </c>
      <c r="H1823" t="n">
        <v>159.0</v>
      </c>
      <c r="I1823" t="n">
        <v>151.43</v>
      </c>
      <c r="J1823" t="n">
        <v>114.29</v>
      </c>
      <c r="K1823" t="inlineStr">
        <is>
          <t>sale</t>
        </is>
      </c>
      <c r="L1823" t="inlineStr">
        <is>
          <t/>
        </is>
      </c>
      <c r="M1823" t="inlineStr">
        <is>
          <t/>
        </is>
      </c>
      <c r="N1823" t="n">
        <v>0.0</v>
      </c>
      <c r="O1823" t="n">
        <v>0.0</v>
      </c>
      <c r="P1823" t="n">
        <v>123.3</v>
      </c>
      <c r="Q1823" t="n">
        <v>123.29</v>
      </c>
      <c r="R1823" t="n">
        <v>37.14</v>
      </c>
      <c r="S1823" t="n">
        <v>37.14</v>
      </c>
      <c r="T1823" t="n">
        <v>1.51</v>
      </c>
      <c r="U1823" t="n">
        <v>1.51</v>
      </c>
      <c r="V1823" t="n">
        <v>20.57</v>
      </c>
      <c r="W1823" t="n">
        <v>20.57</v>
      </c>
      <c r="X1823" t="n">
        <v>1.99</v>
      </c>
      <c r="Y1823" t="n">
        <v>1.99</v>
      </c>
      <c r="Z1823" t="n">
        <v>4.06</v>
      </c>
      <c r="AA1823" t="n">
        <v>4.06</v>
      </c>
      <c r="AB1823" t="n">
        <v>7.58</v>
      </c>
      <c r="AC1823" t="n">
        <v>7.57</v>
      </c>
      <c r="AD1823" t="n">
        <v>7.569999999999993</v>
      </c>
      <c r="AE1823" t="n">
        <v>0.009999999999990905</v>
      </c>
      <c r="AF1823" t="n">
        <v>0.0</v>
      </c>
      <c r="AG1823" t="n">
        <v>0.0</v>
      </c>
      <c r="AH1823" t="n">
        <v>0.0</v>
      </c>
      <c r="AI1823" t="n">
        <v>0.0</v>
      </c>
      <c r="AJ1823" t="n">
        <v>0.0</v>
      </c>
      <c r="AK1823" t="n">
        <v>0.009999999999999787</v>
      </c>
      <c r="AL1823" t="inlineStr">
        <is>
          <t>unreconciled</t>
        </is>
      </c>
      <c r="AM1823" t="inlineStr">
        <is>
          <t>Order Amount Mismatch (POS&gt;3PO)</t>
        </is>
      </c>
      <c r="AN1823" t="n">
        <v>7.57</v>
      </c>
      <c r="AO1823" t="n">
        <f>ROUND(P1823*100/H1823,2)</f>
        <v>0.0</v>
      </c>
      <c r="AP1823" t="n">
        <f>ROUND(Q1823*100/I1823,2)</f>
        <v>0.0</v>
      </c>
      <c r="AQ1823"/>
      <c r="AR1823"/>
      <c r="AS1823" t="n">
        <v>0.0</v>
      </c>
    </row>
    <row r="1824">
      <c r="A1824" s="1" t="n">
        <v>45235.0</v>
      </c>
      <c r="B1824" s="2" t="n">
        <v>45235.5643287037</v>
      </c>
      <c r="C1824" t="inlineStr">
        <is>
          <t>3140023012059768</t>
        </is>
      </c>
      <c r="D1824" t="inlineStr">
        <is>
          <t>POS0012</t>
        </is>
      </c>
      <c r="E1824" t="inlineStr">
        <is>
          <t>60</t>
        </is>
      </c>
      <c r="F1824" t="inlineStr">
        <is>
          <t>0023</t>
        </is>
      </c>
      <c r="G1824" t="inlineStr">
        <is>
          <t>5318488719</t>
        </is>
      </c>
      <c r="H1824" t="n">
        <v>255.0</v>
      </c>
      <c r="I1824" t="n">
        <v>242.86</v>
      </c>
      <c r="J1824" t="n">
        <v>205.72</v>
      </c>
      <c r="K1824" t="inlineStr">
        <is>
          <t>sale</t>
        </is>
      </c>
      <c r="L1824" t="inlineStr">
        <is>
          <t/>
        </is>
      </c>
      <c r="M1824" t="inlineStr">
        <is>
          <t/>
        </is>
      </c>
      <c r="N1824" t="n">
        <v>0.0</v>
      </c>
      <c r="O1824" t="n">
        <v>0.0</v>
      </c>
      <c r="P1824" t="n">
        <v>192.97</v>
      </c>
      <c r="Q1824" t="n">
        <v>192.95</v>
      </c>
      <c r="R1824" t="n">
        <v>37.14</v>
      </c>
      <c r="S1824" t="n">
        <v>37.14</v>
      </c>
      <c r="T1824" t="n">
        <v>2.43</v>
      </c>
      <c r="U1824" t="n">
        <v>2.43</v>
      </c>
      <c r="V1824" t="n">
        <v>37.03</v>
      </c>
      <c r="W1824" t="n">
        <v>37.03</v>
      </c>
      <c r="X1824" t="n">
        <v>3.19</v>
      </c>
      <c r="Y1824" t="n">
        <v>3.19</v>
      </c>
      <c r="Z1824" t="n">
        <v>7.24</v>
      </c>
      <c r="AA1824" t="n">
        <v>7.24</v>
      </c>
      <c r="AB1824" t="n">
        <v>12.14</v>
      </c>
      <c r="AC1824" t="n">
        <v>12.14</v>
      </c>
      <c r="AD1824" t="n">
        <v>12.139999999999986</v>
      </c>
      <c r="AE1824" t="n">
        <v>0.020000000000010232</v>
      </c>
      <c r="AF1824" t="n">
        <v>0.0</v>
      </c>
      <c r="AG1824" t="n">
        <v>0.0</v>
      </c>
      <c r="AH1824" t="n">
        <v>0.0</v>
      </c>
      <c r="AI1824" t="n">
        <v>0.0</v>
      </c>
      <c r="AJ1824" t="n">
        <v>0.0</v>
      </c>
      <c r="AK1824" t="n">
        <v>0.0</v>
      </c>
      <c r="AL1824" t="inlineStr">
        <is>
          <t>unreconciled</t>
        </is>
      </c>
      <c r="AM1824" t="inlineStr">
        <is>
          <t>Order Amount Mismatch (POS&gt;3PO)</t>
        </is>
      </c>
      <c r="AN1824" t="n">
        <v>12.14</v>
      </c>
      <c r="AO1824" t="n">
        <f>ROUND(P1824*100/H1824,2)</f>
        <v>0.0</v>
      </c>
      <c r="AP1824" t="n">
        <f>ROUND(Q1824*100/I1824,2)</f>
        <v>0.0</v>
      </c>
      <c r="AQ1824"/>
      <c r="AR1824"/>
      <c r="AS1824" t="n">
        <v>0.0</v>
      </c>
    </row>
    <row r="1825">
      <c r="A1825" s="1" t="n">
        <v>45235.0</v>
      </c>
      <c r="B1825" s="2" t="n">
        <v>45235.576944444445</v>
      </c>
      <c r="C1825" t="inlineStr">
        <is>
          <t>3140094012086001</t>
        </is>
      </c>
      <c r="D1825" t="inlineStr">
        <is>
          <t>POS0012</t>
        </is>
      </c>
      <c r="E1825" t="inlineStr">
        <is>
          <t>16</t>
        </is>
      </c>
      <c r="F1825" t="inlineStr">
        <is>
          <t>0094</t>
        </is>
      </c>
      <c r="G1825" t="inlineStr">
        <is>
          <t>5318499561</t>
        </is>
      </c>
      <c r="H1825" t="n">
        <v>563.0</v>
      </c>
      <c r="I1825" t="n">
        <v>536.19</v>
      </c>
      <c r="J1825" t="n">
        <v>499.05</v>
      </c>
      <c r="K1825" t="inlineStr">
        <is>
          <t>sale</t>
        </is>
      </c>
      <c r="L1825" t="inlineStr">
        <is>
          <t/>
        </is>
      </c>
      <c r="M1825" t="inlineStr">
        <is>
          <t/>
        </is>
      </c>
      <c r="N1825" t="n">
        <v>0.0</v>
      </c>
      <c r="O1825" t="n">
        <v>0.0</v>
      </c>
      <c r="P1825" t="n">
        <v>416.52</v>
      </c>
      <c r="Q1825" t="n">
        <v>416.51</v>
      </c>
      <c r="R1825" t="n">
        <v>37.14</v>
      </c>
      <c r="S1825" t="n">
        <v>37.14</v>
      </c>
      <c r="T1825" t="n">
        <v>5.36</v>
      </c>
      <c r="U1825" t="n">
        <v>5.36</v>
      </c>
      <c r="V1825" t="n">
        <v>89.83</v>
      </c>
      <c r="W1825" t="n">
        <v>89.83</v>
      </c>
      <c r="X1825" t="n">
        <v>7.04</v>
      </c>
      <c r="Y1825" t="n">
        <v>7.04</v>
      </c>
      <c r="Z1825" t="n">
        <v>17.44</v>
      </c>
      <c r="AA1825" t="n">
        <v>17.44</v>
      </c>
      <c r="AB1825" t="n">
        <v>26.82</v>
      </c>
      <c r="AC1825" t="n">
        <v>26.81</v>
      </c>
      <c r="AD1825" t="n">
        <v>26.809999999999945</v>
      </c>
      <c r="AE1825" t="n">
        <v>0.009999999999990905</v>
      </c>
      <c r="AF1825" t="n">
        <v>0.0</v>
      </c>
      <c r="AG1825" t="n">
        <v>0.0</v>
      </c>
      <c r="AH1825" t="n">
        <v>0.0</v>
      </c>
      <c r="AI1825" t="n">
        <v>0.0</v>
      </c>
      <c r="AJ1825" t="n">
        <v>0.0</v>
      </c>
      <c r="AK1825" t="n">
        <v>0.010000000000001563</v>
      </c>
      <c r="AL1825" t="inlineStr">
        <is>
          <t>unreconciled</t>
        </is>
      </c>
      <c r="AM1825" t="inlineStr">
        <is>
          <t>Order Amount Mismatch (POS&gt;3PO)</t>
        </is>
      </c>
      <c r="AN1825" t="n">
        <v>26.81</v>
      </c>
      <c r="AO1825" t="n">
        <f>ROUND(P1825*100/H1825,2)</f>
        <v>0.0</v>
      </c>
      <c r="AP1825" t="n">
        <f>ROUND(Q1825*100/I1825,2)</f>
        <v>0.0</v>
      </c>
      <c r="AQ1825"/>
      <c r="AR1825"/>
      <c r="AS1825" t="n">
        <v>0.0</v>
      </c>
    </row>
    <row r="1826">
      <c r="A1826" s="1" t="n">
        <v>45236.0</v>
      </c>
      <c r="B1826" s="2" t="n">
        <v>45236.90299768518</v>
      </c>
      <c r="C1826" t="inlineStr">
        <is>
          <t>3140023012060115</t>
        </is>
      </c>
      <c r="D1826" t="inlineStr">
        <is>
          <t>POS0012</t>
        </is>
      </c>
      <c r="E1826" t="inlineStr">
        <is>
          <t>06</t>
        </is>
      </c>
      <c r="F1826" t="inlineStr">
        <is>
          <t>0023</t>
        </is>
      </c>
      <c r="G1826" t="inlineStr">
        <is>
          <t>5318508340</t>
        </is>
      </c>
      <c r="H1826" t="n">
        <v>612.0</v>
      </c>
      <c r="I1826" t="n">
        <v>582.87</v>
      </c>
      <c r="J1826" t="n">
        <v>545.73</v>
      </c>
      <c r="K1826" t="inlineStr">
        <is>
          <t>sale</t>
        </is>
      </c>
      <c r="L1826" t="inlineStr">
        <is>
          <t/>
        </is>
      </c>
      <c r="M1826" t="inlineStr">
        <is>
          <t/>
        </is>
      </c>
      <c r="N1826" t="n">
        <v>0.0</v>
      </c>
      <c r="O1826" t="n">
        <v>0.0</v>
      </c>
      <c r="P1826" t="n">
        <v>452.1</v>
      </c>
      <c r="Q1826" t="n">
        <v>452.11</v>
      </c>
      <c r="R1826" t="n">
        <v>37.14</v>
      </c>
      <c r="S1826" t="n">
        <v>37.14</v>
      </c>
      <c r="T1826" t="n">
        <v>5.83</v>
      </c>
      <c r="U1826" t="n">
        <v>5.83</v>
      </c>
      <c r="V1826" t="n">
        <v>98.23</v>
      </c>
      <c r="W1826" t="n">
        <v>98.23</v>
      </c>
      <c r="X1826" t="n">
        <v>7.65</v>
      </c>
      <c r="Y1826" t="n">
        <v>7.65</v>
      </c>
      <c r="Z1826" t="n">
        <v>19.06</v>
      </c>
      <c r="AA1826" t="n">
        <v>19.06</v>
      </c>
      <c r="AB1826" t="n">
        <v>29.14</v>
      </c>
      <c r="AC1826" t="n">
        <v>29.15</v>
      </c>
      <c r="AD1826" t="n">
        <v>29.129999999999995</v>
      </c>
      <c r="AE1826" t="n">
        <v>-0.009999999999990905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-0.00999999999999801</v>
      </c>
      <c r="AL1826" t="inlineStr">
        <is>
          <t>unreconciled</t>
        </is>
      </c>
      <c r="AM1826" t="inlineStr">
        <is>
          <t>Order Amount Mismatch (POS&gt;3PO)</t>
        </is>
      </c>
      <c r="AN1826" t="n">
        <v>29.13</v>
      </c>
      <c r="AO1826" t="n">
        <f>ROUND(P1826*100/H1826,2)</f>
        <v>0.0</v>
      </c>
      <c r="AP1826" t="n">
        <f>ROUND(Q1826*100/I1826,2)</f>
        <v>0.0</v>
      </c>
      <c r="AQ1826"/>
      <c r="AR1826"/>
      <c r="AS1826" t="n">
        <v>0.0</v>
      </c>
    </row>
    <row r="1827">
      <c r="A1827" s="1" t="n">
        <v>45235.0</v>
      </c>
      <c r="B1827" s="2" t="n">
        <v>45235.97987268519</v>
      </c>
      <c r="C1827" t="inlineStr">
        <is>
          <t>3140023012059920</t>
        </is>
      </c>
      <c r="D1827" t="inlineStr">
        <is>
          <t>POS0012</t>
        </is>
      </c>
      <c r="E1827" t="inlineStr">
        <is>
          <t>12</t>
        </is>
      </c>
      <c r="F1827" t="inlineStr">
        <is>
          <t>0023</t>
        </is>
      </c>
      <c r="G1827" t="inlineStr">
        <is>
          <t>5318509898</t>
        </is>
      </c>
      <c r="H1827" t="n">
        <v>524.0</v>
      </c>
      <c r="I1827" t="n">
        <v>499.05</v>
      </c>
      <c r="J1827" t="n">
        <v>461.91</v>
      </c>
      <c r="K1827" t="inlineStr">
        <is>
          <t>sale</t>
        </is>
      </c>
      <c r="L1827" t="inlineStr">
        <is>
          <t/>
        </is>
      </c>
      <c r="M1827" t="inlineStr">
        <is>
          <t/>
        </is>
      </c>
      <c r="N1827" t="n">
        <v>0.0</v>
      </c>
      <c r="O1827" t="n">
        <v>0.0</v>
      </c>
      <c r="P1827" t="n">
        <v>388.23</v>
      </c>
      <c r="Q1827" t="n">
        <v>388.21</v>
      </c>
      <c r="R1827" t="n">
        <v>37.14</v>
      </c>
      <c r="S1827" t="n">
        <v>37.14</v>
      </c>
      <c r="T1827" t="n">
        <v>4.99</v>
      </c>
      <c r="U1827" t="n">
        <v>4.99</v>
      </c>
      <c r="V1827" t="n">
        <v>83.14</v>
      </c>
      <c r="W1827" t="n">
        <v>83.14</v>
      </c>
      <c r="X1827" t="n">
        <v>6.55</v>
      </c>
      <c r="Y1827" t="n">
        <v>6.55</v>
      </c>
      <c r="Z1827" t="n">
        <v>16.14</v>
      </c>
      <c r="AA1827" t="n">
        <v>16.15</v>
      </c>
      <c r="AB1827" t="n">
        <v>24.96</v>
      </c>
      <c r="AC1827" t="n">
        <v>24.95</v>
      </c>
      <c r="AD1827" t="n">
        <v>24.94999999999999</v>
      </c>
      <c r="AE1827" t="n">
        <v>0.020000000000038654</v>
      </c>
      <c r="AF1827" t="n">
        <v>0.0</v>
      </c>
      <c r="AG1827" t="n">
        <v>0.0</v>
      </c>
      <c r="AH1827" t="n">
        <v>0.0</v>
      </c>
      <c r="AI1827" t="n">
        <v>0.0</v>
      </c>
      <c r="AJ1827" t="n">
        <v>-0.00999999999999801</v>
      </c>
      <c r="AK1827" t="n">
        <v>0.010000000000001563</v>
      </c>
      <c r="AL1827" t="inlineStr">
        <is>
          <t>unreconciled</t>
        </is>
      </c>
      <c r="AM1827" t="inlineStr">
        <is>
          <t>Order Amount Mismatch (POS&gt;3PO)</t>
        </is>
      </c>
      <c r="AN1827" t="n">
        <v>24.95</v>
      </c>
      <c r="AO1827" t="n">
        <f>ROUND(P1827*100/H1827,2)</f>
        <v>0.0</v>
      </c>
      <c r="AP1827" t="n">
        <f>ROUND(Q1827*100/I1827,2)</f>
        <v>0.0</v>
      </c>
      <c r="AQ1827"/>
      <c r="AR1827"/>
      <c r="AS1827" t="n">
        <v>0.0</v>
      </c>
    </row>
    <row r="1828">
      <c r="A1828" s="1" t="n">
        <v>45235.0</v>
      </c>
      <c r="B1828" s="2" t="n">
        <v>45235.66118055556</v>
      </c>
      <c r="C1828" t="inlineStr">
        <is>
          <t>3140094012086071</t>
        </is>
      </c>
      <c r="D1828" t="inlineStr">
        <is>
          <t>POS0012</t>
        </is>
      </c>
      <c r="E1828" t="inlineStr">
        <is>
          <t>86</t>
        </is>
      </c>
      <c r="F1828" t="inlineStr">
        <is>
          <t>0094</t>
        </is>
      </c>
      <c r="G1828" t="inlineStr">
        <is>
          <t>5318512565</t>
        </is>
      </c>
      <c r="H1828" t="n">
        <v>452.0</v>
      </c>
      <c r="I1828" t="n">
        <v>430.47</v>
      </c>
      <c r="J1828" t="n">
        <v>393.33</v>
      </c>
      <c r="K1828" t="inlineStr">
        <is>
          <t>sale</t>
        </is>
      </c>
      <c r="L1828" t="inlineStr">
        <is>
          <t/>
        </is>
      </c>
      <c r="M1828" t="inlineStr">
        <is>
          <t/>
        </is>
      </c>
      <c r="N1828" t="n">
        <v>0.0</v>
      </c>
      <c r="O1828" t="n">
        <v>0.0</v>
      </c>
      <c r="P1828" t="n">
        <v>335.96</v>
      </c>
      <c r="Q1828" t="n">
        <v>335.97</v>
      </c>
      <c r="R1828" t="n">
        <v>37.14</v>
      </c>
      <c r="S1828" t="n">
        <v>37.14</v>
      </c>
      <c r="T1828" t="n">
        <v>4.3</v>
      </c>
      <c r="U1828" t="n">
        <v>4.3</v>
      </c>
      <c r="V1828" t="n">
        <v>70.8</v>
      </c>
      <c r="W1828" t="n">
        <v>70.8</v>
      </c>
      <c r="X1828" t="n">
        <v>5.65</v>
      </c>
      <c r="Y1828" t="n">
        <v>5.65</v>
      </c>
      <c r="Z1828" t="n">
        <v>13.76</v>
      </c>
      <c r="AA1828" t="n">
        <v>13.76</v>
      </c>
      <c r="AB1828" t="n">
        <v>21.52</v>
      </c>
      <c r="AC1828" t="n">
        <v>21.53</v>
      </c>
      <c r="AD1828" t="n">
        <v>21.529999999999973</v>
      </c>
      <c r="AE1828" t="n">
        <v>-0.010000000000047748</v>
      </c>
      <c r="AF1828" t="n">
        <v>0.0</v>
      </c>
      <c r="AG1828" t="n">
        <v>0.0</v>
      </c>
      <c r="AH1828" t="n">
        <v>0.0</v>
      </c>
      <c r="AI1828" t="n">
        <v>0.0</v>
      </c>
      <c r="AJ1828" t="n">
        <v>0.0</v>
      </c>
      <c r="AK1828" t="n">
        <v>-0.010000000000001563</v>
      </c>
      <c r="AL1828" t="inlineStr">
        <is>
          <t>unreconciled</t>
        </is>
      </c>
      <c r="AM1828" t="inlineStr">
        <is>
          <t>Order Amount Mismatch (POS&gt;3PO)</t>
        </is>
      </c>
      <c r="AN1828" t="n">
        <v>21.53</v>
      </c>
      <c r="AO1828" t="n">
        <f>ROUND(P1828*100/H1828,2)</f>
        <v>0.0</v>
      </c>
      <c r="AP1828" t="n">
        <f>ROUND(Q1828*100/I1828,2)</f>
        <v>0.0</v>
      </c>
      <c r="AQ1828"/>
      <c r="AR1828"/>
      <c r="AS1828" t="n">
        <v>0.0</v>
      </c>
    </row>
    <row r="1829">
      <c r="A1829" s="1" t="n">
        <v>45235.0</v>
      </c>
      <c r="B1829" s="2" t="n">
        <v>45235.991643518515</v>
      </c>
      <c r="C1829" t="inlineStr">
        <is>
          <t>3140023012059932</t>
        </is>
      </c>
      <c r="D1829" t="inlineStr">
        <is>
          <t>POS0012</t>
        </is>
      </c>
      <c r="E1829" t="inlineStr">
        <is>
          <t>24</t>
        </is>
      </c>
      <c r="F1829" t="inlineStr">
        <is>
          <t>0023</t>
        </is>
      </c>
      <c r="G1829" t="inlineStr">
        <is>
          <t>5318542583</t>
        </is>
      </c>
      <c r="H1829" t="n">
        <v>438.0</v>
      </c>
      <c r="I1829" t="n">
        <v>417.14</v>
      </c>
      <c r="J1829" t="n">
        <v>380.0</v>
      </c>
      <c r="K1829" t="inlineStr">
        <is>
          <t>sale</t>
        </is>
      </c>
      <c r="L1829" t="inlineStr">
        <is>
          <t/>
        </is>
      </c>
      <c r="M1829" t="inlineStr">
        <is>
          <t/>
        </is>
      </c>
      <c r="N1829" t="n">
        <v>0.0</v>
      </c>
      <c r="O1829" t="n">
        <v>0.0</v>
      </c>
      <c r="P1829" t="n">
        <v>325.79</v>
      </c>
      <c r="Q1829" t="n">
        <v>325.79</v>
      </c>
      <c r="R1829" t="n">
        <v>37.14</v>
      </c>
      <c r="S1829" t="n">
        <v>37.14</v>
      </c>
      <c r="T1829" t="n">
        <v>4.17</v>
      </c>
      <c r="U1829" t="n">
        <v>4.17</v>
      </c>
      <c r="V1829" t="n">
        <v>68.4</v>
      </c>
      <c r="W1829" t="n">
        <v>68.4</v>
      </c>
      <c r="X1829" t="n">
        <v>5.48</v>
      </c>
      <c r="Y1829" t="n">
        <v>5.48</v>
      </c>
      <c r="Z1829" t="n">
        <v>13.3</v>
      </c>
      <c r="AA1829" t="n">
        <v>13.3</v>
      </c>
      <c r="AB1829" t="n">
        <v>20.86</v>
      </c>
      <c r="AC1829" t="n">
        <v>20.86</v>
      </c>
      <c r="AD1829" t="n">
        <v>20.860000000000014</v>
      </c>
      <c r="AE1829" t="n">
        <v>0.0</v>
      </c>
      <c r="AF1829" t="n">
        <v>0.0</v>
      </c>
      <c r="AG1829" t="n">
        <v>0.0</v>
      </c>
      <c r="AH1829" t="n">
        <v>0.0</v>
      </c>
      <c r="AI1829" t="n">
        <v>0.0</v>
      </c>
      <c r="AJ1829" t="n">
        <v>0.0</v>
      </c>
      <c r="AK1829" t="n">
        <v>0.0</v>
      </c>
      <c r="AL1829" t="inlineStr">
        <is>
          <t>unreconciled</t>
        </is>
      </c>
      <c r="AM1829" t="inlineStr">
        <is>
          <t>Order Amount Mismatch (POS&gt;3PO)</t>
        </is>
      </c>
      <c r="AN1829" t="n">
        <v>20.86</v>
      </c>
      <c r="AO1829" t="n">
        <f>ROUND(P1829*100/H1829,2)</f>
        <v>0.0</v>
      </c>
      <c r="AP1829" t="n">
        <f>ROUND(Q1829*100/I1829,2)</f>
        <v>0.0</v>
      </c>
      <c r="AQ1829"/>
      <c r="AR1829"/>
      <c r="AS1829" t="n">
        <v>0.0</v>
      </c>
    </row>
    <row r="1830">
      <c r="A1830" s="1" t="n">
        <v>45236.0</v>
      </c>
      <c r="B1830" s="2" t="n">
        <v>45236.96368055556</v>
      </c>
      <c r="C1830" t="inlineStr">
        <is>
          <t>3140094012086706</t>
        </is>
      </c>
      <c r="D1830" t="inlineStr">
        <is>
          <t>POS0012</t>
        </is>
      </c>
      <c r="E1830" t="inlineStr">
        <is>
          <t>21</t>
        </is>
      </c>
      <c r="F1830" t="inlineStr">
        <is>
          <t>0094</t>
        </is>
      </c>
      <c r="G1830" t="inlineStr">
        <is>
          <t>5318553315</t>
        </is>
      </c>
      <c r="H1830" t="n">
        <v>489.0</v>
      </c>
      <c r="I1830" t="n">
        <v>465.71</v>
      </c>
      <c r="J1830" t="n">
        <v>428.57</v>
      </c>
      <c r="K1830" t="inlineStr">
        <is>
          <t>sale</t>
        </is>
      </c>
      <c r="L1830" t="inlineStr">
        <is>
          <t/>
        </is>
      </c>
      <c r="M1830" t="inlineStr">
        <is>
          <t/>
        </is>
      </c>
      <c r="N1830" t="n">
        <v>0.0</v>
      </c>
      <c r="O1830" t="n">
        <v>0.0</v>
      </c>
      <c r="P1830" t="n">
        <v>362.82</v>
      </c>
      <c r="Q1830" t="n">
        <v>362.8</v>
      </c>
      <c r="R1830" t="n">
        <v>37.14</v>
      </c>
      <c r="S1830" t="n">
        <v>37.14</v>
      </c>
      <c r="T1830" t="n">
        <v>4.66</v>
      </c>
      <c r="U1830" t="n">
        <v>4.66</v>
      </c>
      <c r="V1830" t="n">
        <v>77.14</v>
      </c>
      <c r="W1830" t="n">
        <v>77.14</v>
      </c>
      <c r="X1830" t="n">
        <v>6.11</v>
      </c>
      <c r="Y1830" t="n">
        <v>6.11</v>
      </c>
      <c r="Z1830" t="n">
        <v>14.98</v>
      </c>
      <c r="AA1830" t="n">
        <v>14.99</v>
      </c>
      <c r="AB1830" t="n">
        <v>23.28</v>
      </c>
      <c r="AC1830" t="n">
        <v>23.29</v>
      </c>
      <c r="AD1830" t="n">
        <v>23.29000000000002</v>
      </c>
      <c r="AE1830" t="n">
        <v>0.01999999999998181</v>
      </c>
      <c r="AF1830" t="n">
        <v>0.0</v>
      </c>
      <c r="AG1830" t="n">
        <v>0.0</v>
      </c>
      <c r="AH1830" t="n">
        <v>0.0</v>
      </c>
      <c r="AI1830" t="n">
        <v>0.0</v>
      </c>
      <c r="AJ1830" t="n">
        <v>-0.009999999999999787</v>
      </c>
      <c r="AK1830" t="n">
        <v>-0.00999999999999801</v>
      </c>
      <c r="AL1830" t="inlineStr">
        <is>
          <t>unreconciled</t>
        </is>
      </c>
      <c r="AM1830" t="inlineStr">
        <is>
          <t>Order Amount Mismatch (POS&gt;3PO)</t>
        </is>
      </c>
      <c r="AN1830" t="n">
        <v>23.29</v>
      </c>
      <c r="AO1830" t="n">
        <f>ROUND(P1830*100/H1830,2)</f>
        <v>0.0</v>
      </c>
      <c r="AP1830" t="n">
        <f>ROUND(Q1830*100/I1830,2)</f>
        <v>0.0</v>
      </c>
      <c r="AQ1830"/>
      <c r="AR1830"/>
      <c r="AS1830" t="n">
        <v>0.0</v>
      </c>
    </row>
    <row r="1831">
      <c r="A1831" s="1" t="n">
        <v>45236.0</v>
      </c>
      <c r="B1831" s="2" t="n">
        <v>45236.7869212963</v>
      </c>
      <c r="C1831" t="inlineStr">
        <is>
          <t>3140094012086581</t>
        </is>
      </c>
      <c r="D1831" t="inlineStr">
        <is>
          <t>POS0012</t>
        </is>
      </c>
      <c r="E1831" t="inlineStr">
        <is>
          <t>96</t>
        </is>
      </c>
      <c r="F1831" t="inlineStr">
        <is>
          <t>0094</t>
        </is>
      </c>
      <c r="G1831" t="inlineStr">
        <is>
          <t>5318560720</t>
        </is>
      </c>
      <c r="H1831" t="n">
        <v>216.0</v>
      </c>
      <c r="I1831" t="n">
        <v>205.71</v>
      </c>
      <c r="J1831" t="n">
        <v>168.57</v>
      </c>
      <c r="K1831" t="inlineStr">
        <is>
          <t>sale</t>
        </is>
      </c>
      <c r="L1831" t="inlineStr">
        <is>
          <t/>
        </is>
      </c>
      <c r="M1831" t="inlineStr">
        <is>
          <t/>
        </is>
      </c>
      <c r="N1831" t="n">
        <v>0.0</v>
      </c>
      <c r="O1831" t="n">
        <v>0.0</v>
      </c>
      <c r="P1831" t="n">
        <v>164.66</v>
      </c>
      <c r="Q1831" t="n">
        <v>164.67</v>
      </c>
      <c r="R1831" t="n">
        <v>37.14</v>
      </c>
      <c r="S1831" t="n">
        <v>37.14</v>
      </c>
      <c r="T1831" t="n">
        <v>2.06</v>
      </c>
      <c r="U1831" t="n">
        <v>2.06</v>
      </c>
      <c r="V1831" t="n">
        <v>30.34</v>
      </c>
      <c r="W1831" t="n">
        <v>30.34</v>
      </c>
      <c r="X1831" t="n">
        <v>2.7</v>
      </c>
      <c r="Y1831" t="n">
        <v>2.7</v>
      </c>
      <c r="Z1831" t="n">
        <v>5.95</v>
      </c>
      <c r="AA1831" t="n">
        <v>5.95</v>
      </c>
      <c r="AB1831" t="n">
        <v>10.28</v>
      </c>
      <c r="AC1831" t="n">
        <v>10.29</v>
      </c>
      <c r="AD1831" t="n">
        <v>10.289999999999992</v>
      </c>
      <c r="AE1831" t="n">
        <v>-0.009999999999990905</v>
      </c>
      <c r="AF1831" t="n">
        <v>0.0</v>
      </c>
      <c r="AG1831" t="n">
        <v>0.0</v>
      </c>
      <c r="AH1831" t="n">
        <v>0.0</v>
      </c>
      <c r="AI1831" t="n">
        <v>0.0</v>
      </c>
      <c r="AJ1831" t="n">
        <v>0.0</v>
      </c>
      <c r="AK1831" t="n">
        <v>-0.009999999999999787</v>
      </c>
      <c r="AL1831" t="inlineStr">
        <is>
          <t>unreconciled</t>
        </is>
      </c>
      <c r="AM1831" t="inlineStr">
        <is>
          <t>Order Amount Mismatch (POS&gt;3PO)</t>
        </is>
      </c>
      <c r="AN1831" t="n">
        <v>10.29</v>
      </c>
      <c r="AO1831" t="n">
        <f>ROUND(P1831*100/H1831,2)</f>
        <v>0.0</v>
      </c>
      <c r="AP1831" t="n">
        <f>ROUND(Q1831*100/I1831,2)</f>
        <v>0.0</v>
      </c>
      <c r="AQ1831"/>
      <c r="AR1831"/>
      <c r="AS1831" t="n">
        <v>0.0</v>
      </c>
    </row>
    <row r="1832">
      <c r="A1832" s="1" t="n">
        <v>45235.0</v>
      </c>
      <c r="B1832" s="2" t="n">
        <v>45235.847905092596</v>
      </c>
      <c r="C1832" t="inlineStr">
        <is>
          <t>3140023012059848</t>
        </is>
      </c>
      <c r="D1832" t="inlineStr">
        <is>
          <t>POS0012</t>
        </is>
      </c>
      <c r="E1832" t="inlineStr">
        <is>
          <t>40</t>
        </is>
      </c>
      <c r="F1832" t="inlineStr">
        <is>
          <t>0023</t>
        </is>
      </c>
      <c r="G1832" t="inlineStr">
        <is>
          <t>5318569158</t>
        </is>
      </c>
      <c r="H1832" t="n">
        <v>1438.0</v>
      </c>
      <c r="I1832" t="n">
        <v>1369.52</v>
      </c>
      <c r="J1832" t="n">
        <v>1332.38</v>
      </c>
      <c r="K1832" t="inlineStr">
        <is>
          <t>sale</t>
        </is>
      </c>
      <c r="L1832" t="inlineStr">
        <is>
          <t/>
        </is>
      </c>
      <c r="M1832" t="inlineStr">
        <is>
          <t/>
        </is>
      </c>
      <c r="N1832" t="n">
        <v>0.0</v>
      </c>
      <c r="O1832" t="n">
        <v>0.0</v>
      </c>
      <c r="P1832" t="n">
        <v>1051.6</v>
      </c>
      <c r="Q1832" t="n">
        <v>1051.58</v>
      </c>
      <c r="R1832" t="n">
        <v>37.14</v>
      </c>
      <c r="S1832" t="n">
        <v>37.14</v>
      </c>
      <c r="T1832" t="n">
        <v>13.7</v>
      </c>
      <c r="U1832" t="n">
        <v>13.7</v>
      </c>
      <c r="V1832" t="n">
        <v>239.83</v>
      </c>
      <c r="W1832" t="n">
        <v>239.83</v>
      </c>
      <c r="X1832" t="n">
        <v>17.98</v>
      </c>
      <c r="Y1832" t="n">
        <v>17.98</v>
      </c>
      <c r="Z1832" t="n">
        <v>46.41</v>
      </c>
      <c r="AA1832" t="n">
        <v>46.41</v>
      </c>
      <c r="AB1832" t="n">
        <v>68.48</v>
      </c>
      <c r="AC1832" t="n">
        <v>68.48</v>
      </c>
      <c r="AD1832" t="n">
        <v>68.48000000000002</v>
      </c>
      <c r="AE1832" t="n">
        <v>0.01999999999998181</v>
      </c>
      <c r="AF1832" t="n">
        <v>0.0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0.0</v>
      </c>
      <c r="AL1832" t="inlineStr">
        <is>
          <t>unreconciled</t>
        </is>
      </c>
      <c r="AM1832" t="inlineStr">
        <is>
          <t>Order Amount Mismatch (POS&gt;3PO)</t>
        </is>
      </c>
      <c r="AN1832" t="n">
        <v>68.48</v>
      </c>
      <c r="AO1832" t="n">
        <f>ROUND(P1832*100/H1832,2)</f>
        <v>0.0</v>
      </c>
      <c r="AP1832" t="n">
        <f>ROUND(Q1832*100/I1832,2)</f>
        <v>0.0</v>
      </c>
      <c r="AQ1832"/>
      <c r="AR1832"/>
      <c r="AS1832" t="n">
        <v>0.0</v>
      </c>
    </row>
    <row r="1833">
      <c r="A1833" s="1" t="n">
        <v>45235.0</v>
      </c>
      <c r="B1833" s="2" t="n">
        <v>45236.02596064815</v>
      </c>
      <c r="C1833" t="inlineStr">
        <is>
          <t>3140023012059950</t>
        </is>
      </c>
      <c r="D1833" t="inlineStr">
        <is>
          <t>POS0012</t>
        </is>
      </c>
      <c r="E1833" t="inlineStr">
        <is>
          <t>42</t>
        </is>
      </c>
      <c r="F1833" t="inlineStr">
        <is>
          <t>0023</t>
        </is>
      </c>
      <c r="G1833" t="inlineStr">
        <is>
          <t>5318571939</t>
        </is>
      </c>
      <c r="H1833" t="n">
        <v>249.0</v>
      </c>
      <c r="I1833" t="n">
        <v>237.14</v>
      </c>
      <c r="J1833" t="n">
        <v>200.0</v>
      </c>
      <c r="K1833" t="inlineStr">
        <is>
          <t>sale</t>
        </is>
      </c>
      <c r="L1833" t="inlineStr">
        <is>
          <t/>
        </is>
      </c>
      <c r="M1833" t="inlineStr">
        <is>
          <t/>
        </is>
      </c>
      <c r="N1833" t="n">
        <v>0.0</v>
      </c>
      <c r="O1833" t="n">
        <v>0.0</v>
      </c>
      <c r="P1833" t="n">
        <v>188.62</v>
      </c>
      <c r="Q1833" t="n">
        <v>188.62</v>
      </c>
      <c r="R1833" t="n">
        <v>37.14</v>
      </c>
      <c r="S1833" t="n">
        <v>37.14</v>
      </c>
      <c r="T1833" t="n">
        <v>2.37</v>
      </c>
      <c r="U1833" t="n">
        <v>2.37</v>
      </c>
      <c r="V1833" t="n">
        <v>36.0</v>
      </c>
      <c r="W1833" t="n">
        <v>36.0</v>
      </c>
      <c r="X1833" t="n">
        <v>3.11</v>
      </c>
      <c r="Y1833" t="n">
        <v>3.11</v>
      </c>
      <c r="Z1833" t="n">
        <v>7.04</v>
      </c>
      <c r="AA1833" t="n">
        <v>7.04</v>
      </c>
      <c r="AB1833" t="n">
        <v>11.86</v>
      </c>
      <c r="AC1833" t="n">
        <v>11.86</v>
      </c>
      <c r="AD1833" t="n">
        <v>11.860000000000014</v>
      </c>
      <c r="AE1833" t="n">
        <v>0.0</v>
      </c>
      <c r="AF1833" t="n">
        <v>0.0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0.0</v>
      </c>
      <c r="AL1833" t="inlineStr">
        <is>
          <t>unreconciled</t>
        </is>
      </c>
      <c r="AM1833" t="inlineStr">
        <is>
          <t>Order Amount Mismatch (POS&gt;3PO)</t>
        </is>
      </c>
      <c r="AN1833" t="n">
        <v>11.86</v>
      </c>
      <c r="AO1833" t="n">
        <f>ROUND(P1833*100/H1833,2)</f>
        <v>0.0</v>
      </c>
      <c r="AP1833" t="n">
        <f>ROUND(Q1833*100/I1833,2)</f>
        <v>0.0</v>
      </c>
      <c r="AQ1833"/>
      <c r="AR1833"/>
      <c r="AS1833" t="n">
        <v>0.0</v>
      </c>
    </row>
    <row r="1834">
      <c r="A1834" s="1" t="n">
        <v>45235.0</v>
      </c>
      <c r="B1834" s="2" t="n">
        <v>45235.72269675926</v>
      </c>
      <c r="C1834" t="inlineStr">
        <is>
          <t>3140094012086125</t>
        </is>
      </c>
      <c r="D1834" t="inlineStr">
        <is>
          <t>POS0012</t>
        </is>
      </c>
      <c r="E1834" t="inlineStr">
        <is>
          <t>40</t>
        </is>
      </c>
      <c r="F1834" t="inlineStr">
        <is>
          <t>0094</t>
        </is>
      </c>
      <c r="G1834" t="inlineStr">
        <is>
          <t>5318590664</t>
        </is>
      </c>
      <c r="H1834" t="n">
        <v>245.00000000000003</v>
      </c>
      <c r="I1834" t="n">
        <v>233.32</v>
      </c>
      <c r="J1834" t="n">
        <v>196.18</v>
      </c>
      <c r="K1834" t="inlineStr">
        <is>
          <t>sale</t>
        </is>
      </c>
      <c r="L1834" t="inlineStr">
        <is>
          <t/>
        </is>
      </c>
      <c r="M1834" t="inlineStr">
        <is>
          <t/>
        </is>
      </c>
      <c r="N1834" t="n">
        <v>0.0</v>
      </c>
      <c r="O1834" t="n">
        <v>0.0</v>
      </c>
      <c r="P1834" t="n">
        <v>185.71</v>
      </c>
      <c r="Q1834" t="n">
        <v>185.7</v>
      </c>
      <c r="R1834" t="n">
        <v>37.14</v>
      </c>
      <c r="S1834" t="n">
        <v>37.14</v>
      </c>
      <c r="T1834" t="n">
        <v>2.33</v>
      </c>
      <c r="U1834" t="n">
        <v>2.33</v>
      </c>
      <c r="V1834" t="n">
        <v>35.31</v>
      </c>
      <c r="W1834" t="n">
        <v>35.31</v>
      </c>
      <c r="X1834" t="n">
        <v>3.06</v>
      </c>
      <c r="Y1834" t="n">
        <v>3.06</v>
      </c>
      <c r="Z1834" t="n">
        <v>6.91</v>
      </c>
      <c r="AA1834" t="n">
        <v>6.91</v>
      </c>
      <c r="AB1834" t="n">
        <v>11.66</v>
      </c>
      <c r="AC1834" t="n">
        <v>11.67</v>
      </c>
      <c r="AD1834" t="n">
        <v>11.680000000000035</v>
      </c>
      <c r="AE1834" t="n">
        <v>0.010000000000019327</v>
      </c>
      <c r="AF1834" t="n">
        <v>0.0</v>
      </c>
      <c r="AG1834" t="n">
        <v>0.0</v>
      </c>
      <c r="AH1834" t="n">
        <v>0.0</v>
      </c>
      <c r="AI1834" t="n">
        <v>0.0</v>
      </c>
      <c r="AJ1834" t="n">
        <v>0.0</v>
      </c>
      <c r="AK1834" t="n">
        <v>-0.009999999999999787</v>
      </c>
      <c r="AL1834" t="inlineStr">
        <is>
          <t>unreconciled</t>
        </is>
      </c>
      <c r="AM1834" t="inlineStr">
        <is>
          <t>Order Amount Mismatch (POS&gt;3PO)</t>
        </is>
      </c>
      <c r="AN1834" t="n">
        <v>11.68</v>
      </c>
      <c r="AO1834" t="n">
        <f>ROUND(P1834*100/H1834,2)</f>
        <v>0.0</v>
      </c>
      <c r="AP1834" t="n">
        <f>ROUND(Q1834*100/I1834,2)</f>
        <v>0.0</v>
      </c>
      <c r="AQ1834"/>
      <c r="AR1834"/>
      <c r="AS1834" t="n">
        <v>0.0</v>
      </c>
    </row>
    <row r="1835">
      <c r="A1835" s="1" t="n">
        <v>45236.0</v>
      </c>
      <c r="B1835" s="2" t="n">
        <v>45236.84601851852</v>
      </c>
      <c r="C1835" t="inlineStr">
        <is>
          <t>3140094012086622</t>
        </is>
      </c>
      <c r="D1835" t="inlineStr">
        <is>
          <t>POS0012</t>
        </is>
      </c>
      <c r="E1835" t="inlineStr">
        <is>
          <t>37</t>
        </is>
      </c>
      <c r="F1835" t="inlineStr">
        <is>
          <t>0094</t>
        </is>
      </c>
      <c r="G1835" t="inlineStr">
        <is>
          <t>5318599965</t>
        </is>
      </c>
      <c r="H1835" t="n">
        <v>307.0</v>
      </c>
      <c r="I1835" t="n">
        <v>292.38</v>
      </c>
      <c r="J1835" t="n">
        <v>255.24</v>
      </c>
      <c r="K1835" t="inlineStr">
        <is>
          <t>sale</t>
        </is>
      </c>
      <c r="L1835" t="inlineStr">
        <is>
          <t/>
        </is>
      </c>
      <c r="M1835" t="inlineStr">
        <is>
          <t/>
        </is>
      </c>
      <c r="N1835" t="n">
        <v>0.0</v>
      </c>
      <c r="O1835" t="n">
        <v>0.0</v>
      </c>
      <c r="P1835" t="n">
        <v>230.72</v>
      </c>
      <c r="Q1835" t="n">
        <v>230.72</v>
      </c>
      <c r="R1835" t="n">
        <v>37.14</v>
      </c>
      <c r="S1835" t="n">
        <v>37.14</v>
      </c>
      <c r="T1835" t="n">
        <v>2.92</v>
      </c>
      <c r="U1835" t="n">
        <v>2.92</v>
      </c>
      <c r="V1835" t="n">
        <v>45.94</v>
      </c>
      <c r="W1835" t="n">
        <v>45.94</v>
      </c>
      <c r="X1835" t="n">
        <v>3.84</v>
      </c>
      <c r="Y1835" t="n">
        <v>3.84</v>
      </c>
      <c r="Z1835" t="n">
        <v>8.96</v>
      </c>
      <c r="AA1835" t="n">
        <v>8.96</v>
      </c>
      <c r="AB1835" t="n">
        <v>14.62</v>
      </c>
      <c r="AC1835" t="n">
        <v>14.62</v>
      </c>
      <c r="AD1835" t="n">
        <v>14.620000000000005</v>
      </c>
      <c r="AE1835" t="n">
        <v>0.0</v>
      </c>
      <c r="AF1835" t="n">
        <v>0.0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0.0</v>
      </c>
      <c r="AL1835" t="inlineStr">
        <is>
          <t>unreconciled</t>
        </is>
      </c>
      <c r="AM1835" t="inlineStr">
        <is>
          <t>Order Amount Mismatch (POS&gt;3PO)</t>
        </is>
      </c>
      <c r="AN1835" t="n">
        <v>14.62</v>
      </c>
      <c r="AO1835" t="n">
        <f>ROUND(P1835*100/H1835,2)</f>
        <v>0.0</v>
      </c>
      <c r="AP1835" t="n">
        <f>ROUND(Q1835*100/I1835,2)</f>
        <v>0.0</v>
      </c>
      <c r="AQ1835"/>
      <c r="AR1835"/>
      <c r="AS1835" t="n">
        <v>0.0</v>
      </c>
    </row>
    <row r="1836">
      <c r="A1836" s="1" t="n">
        <v>45235.0</v>
      </c>
      <c r="B1836" s="2" t="n">
        <v>45235.95743055556</v>
      </c>
      <c r="C1836" t="inlineStr">
        <is>
          <t>3140023012059909</t>
        </is>
      </c>
      <c r="D1836" t="inlineStr">
        <is>
          <t>POS0012</t>
        </is>
      </c>
      <c r="E1836" t="inlineStr">
        <is>
          <t>01</t>
        </is>
      </c>
      <c r="F1836" t="inlineStr">
        <is>
          <t>0023</t>
        </is>
      </c>
      <c r="G1836" t="inlineStr">
        <is>
          <t>5318603733</t>
        </is>
      </c>
      <c r="H1836" t="n">
        <v>426.0</v>
      </c>
      <c r="I1836" t="n">
        <v>405.72</v>
      </c>
      <c r="J1836" t="n">
        <v>368.58</v>
      </c>
      <c r="K1836" t="inlineStr">
        <is>
          <t>sale</t>
        </is>
      </c>
      <c r="L1836" t="inlineStr">
        <is>
          <t/>
        </is>
      </c>
      <c r="M1836" t="inlineStr">
        <is>
          <t/>
        </is>
      </c>
      <c r="N1836" t="n">
        <v>0.0</v>
      </c>
      <c r="O1836" t="n">
        <v>0.0</v>
      </c>
      <c r="P1836" t="n">
        <v>317.09</v>
      </c>
      <c r="Q1836" t="n">
        <v>317.1</v>
      </c>
      <c r="R1836" t="n">
        <v>37.14</v>
      </c>
      <c r="S1836" t="n">
        <v>37.14</v>
      </c>
      <c r="T1836" t="n">
        <v>4.06</v>
      </c>
      <c r="U1836" t="n">
        <v>4.06</v>
      </c>
      <c r="V1836" t="n">
        <v>66.34</v>
      </c>
      <c r="W1836" t="n">
        <v>66.34</v>
      </c>
      <c r="X1836" t="n">
        <v>5.33</v>
      </c>
      <c r="Y1836" t="n">
        <v>5.33</v>
      </c>
      <c r="Z1836" t="n">
        <v>12.9</v>
      </c>
      <c r="AA1836" t="n">
        <v>12.9</v>
      </c>
      <c r="AB1836" t="n">
        <v>20.28</v>
      </c>
      <c r="AC1836" t="n">
        <v>20.29</v>
      </c>
      <c r="AD1836" t="n">
        <v>20.279999999999973</v>
      </c>
      <c r="AE1836" t="n">
        <v>-0.010000000000047748</v>
      </c>
      <c r="AF1836" t="n">
        <v>0.0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-0.00999999999999801</v>
      </c>
      <c r="AL1836" t="inlineStr">
        <is>
          <t>unreconciled</t>
        </is>
      </c>
      <c r="AM1836" t="inlineStr">
        <is>
          <t>Order Amount Mismatch (POS&gt;3PO)</t>
        </is>
      </c>
      <c r="AN1836" t="n">
        <v>20.28</v>
      </c>
      <c r="AO1836" t="n">
        <f>ROUND(P1836*100/H1836,2)</f>
        <v>0.0</v>
      </c>
      <c r="AP1836" t="n">
        <f>ROUND(Q1836*100/I1836,2)</f>
        <v>0.0</v>
      </c>
      <c r="AQ1836"/>
      <c r="AR1836"/>
      <c r="AS1836" t="n">
        <v>0.0</v>
      </c>
    </row>
    <row r="1837">
      <c r="A1837" s="1" t="n">
        <v>45235.0</v>
      </c>
      <c r="B1837" s="2" t="n">
        <v>45235.81376157407</v>
      </c>
      <c r="C1837" t="inlineStr">
        <is>
          <t>3140094012086221</t>
        </is>
      </c>
      <c r="D1837" t="inlineStr">
        <is>
          <t>POS0012</t>
        </is>
      </c>
      <c r="E1837" t="inlineStr">
        <is>
          <t>36</t>
        </is>
      </c>
      <c r="F1837" t="inlineStr">
        <is>
          <t>0094</t>
        </is>
      </c>
      <c r="G1837" t="inlineStr">
        <is>
          <t>5318604225</t>
        </is>
      </c>
      <c r="H1837" t="n">
        <v>724.0</v>
      </c>
      <c r="I1837" t="n">
        <v>689.52</v>
      </c>
      <c r="J1837" t="n">
        <v>652.38</v>
      </c>
      <c r="K1837" t="inlineStr">
        <is>
          <t>sale</t>
        </is>
      </c>
      <c r="L1837" t="inlineStr">
        <is>
          <t/>
        </is>
      </c>
      <c r="M1837" t="inlineStr">
        <is>
          <t/>
        </is>
      </c>
      <c r="N1837" t="n">
        <v>0.0</v>
      </c>
      <c r="O1837" t="n">
        <v>0.0</v>
      </c>
      <c r="P1837" t="n">
        <v>533.37</v>
      </c>
      <c r="Q1837" t="n">
        <v>533.39</v>
      </c>
      <c r="R1837" t="n">
        <v>37.14</v>
      </c>
      <c r="S1837" t="n">
        <v>37.14</v>
      </c>
      <c r="T1837" t="n">
        <v>6.9</v>
      </c>
      <c r="U1837" t="n">
        <v>6.9</v>
      </c>
      <c r="V1837" t="n">
        <v>117.43</v>
      </c>
      <c r="W1837" t="n">
        <v>117.43</v>
      </c>
      <c r="X1837" t="n">
        <v>9.05</v>
      </c>
      <c r="Y1837" t="n">
        <v>9.05</v>
      </c>
      <c r="Z1837" t="n">
        <v>22.77</v>
      </c>
      <c r="AA1837" t="n">
        <v>22.77</v>
      </c>
      <c r="AB1837" t="n">
        <v>34.48</v>
      </c>
      <c r="AC1837" t="n">
        <v>34.48</v>
      </c>
      <c r="AD1837" t="n">
        <v>34.48000000000002</v>
      </c>
      <c r="AE1837" t="n">
        <v>-0.01999999999998181</v>
      </c>
      <c r="AF1837" t="n">
        <v>0.0</v>
      </c>
      <c r="AG1837" t="n">
        <v>0.0</v>
      </c>
      <c r="AH1837" t="n">
        <v>0.0</v>
      </c>
      <c r="AI1837" t="n">
        <v>0.0</v>
      </c>
      <c r="AJ1837" t="n">
        <v>0.0</v>
      </c>
      <c r="AK1837" t="n">
        <v>0.0</v>
      </c>
      <c r="AL1837" t="inlineStr">
        <is>
          <t>unreconciled</t>
        </is>
      </c>
      <c r="AM1837" t="inlineStr">
        <is>
          <t>Order Amount Mismatch (POS&gt;3PO)</t>
        </is>
      </c>
      <c r="AN1837" t="n">
        <v>34.48</v>
      </c>
      <c r="AO1837" t="n">
        <f>ROUND(P1837*100/H1837,2)</f>
        <v>0.0</v>
      </c>
      <c r="AP1837" t="n">
        <f>ROUND(Q1837*100/I1837,2)</f>
        <v>0.0</v>
      </c>
      <c r="AQ1837"/>
      <c r="AR1837"/>
      <c r="AS1837" t="n">
        <v>0.0</v>
      </c>
    </row>
    <row r="1838">
      <c r="A1838" s="1" t="n">
        <v>45236.0</v>
      </c>
      <c r="B1838" s="2" t="n">
        <v>45236.607407407406</v>
      </c>
      <c r="C1838" t="inlineStr">
        <is>
          <t>3140023012060012</t>
        </is>
      </c>
      <c r="D1838" t="inlineStr">
        <is>
          <t>POS0012</t>
        </is>
      </c>
      <c r="E1838" t="inlineStr">
        <is>
          <t>04</t>
        </is>
      </c>
      <c r="F1838" t="inlineStr">
        <is>
          <t>0023</t>
        </is>
      </c>
      <c r="G1838" t="inlineStr">
        <is>
          <t>5318607231</t>
        </is>
      </c>
      <c r="H1838" t="n">
        <v>264.0</v>
      </c>
      <c r="I1838" t="n">
        <v>251.43</v>
      </c>
      <c r="J1838" t="n">
        <v>214.29</v>
      </c>
      <c r="K1838" t="inlineStr">
        <is>
          <t>sale</t>
        </is>
      </c>
      <c r="L1838" t="inlineStr">
        <is>
          <t/>
        </is>
      </c>
      <c r="M1838" t="inlineStr">
        <is>
          <t/>
        </is>
      </c>
      <c r="N1838" t="n">
        <v>0.0</v>
      </c>
      <c r="O1838" t="n">
        <v>0.0</v>
      </c>
      <c r="P1838" t="n">
        <v>199.51</v>
      </c>
      <c r="Q1838" t="n">
        <v>199.51</v>
      </c>
      <c r="R1838" t="n">
        <v>37.14</v>
      </c>
      <c r="S1838" t="n">
        <v>37.14</v>
      </c>
      <c r="T1838" t="n">
        <v>2.51</v>
      </c>
      <c r="U1838" t="n">
        <v>2.51</v>
      </c>
      <c r="V1838" t="n">
        <v>38.57</v>
      </c>
      <c r="W1838" t="n">
        <v>38.57</v>
      </c>
      <c r="X1838" t="n">
        <v>3.3</v>
      </c>
      <c r="Y1838" t="n">
        <v>3.3</v>
      </c>
      <c r="Z1838" t="n">
        <v>7.54</v>
      </c>
      <c r="AA1838" t="n">
        <v>7.53</v>
      </c>
      <c r="AB1838" t="n">
        <v>12.58</v>
      </c>
      <c r="AC1838" t="n">
        <v>12.57</v>
      </c>
      <c r="AD1838" t="n">
        <v>12.569999999999993</v>
      </c>
      <c r="AE1838" t="n">
        <v>0.0</v>
      </c>
      <c r="AF1838" t="n">
        <v>0.0</v>
      </c>
      <c r="AG1838" t="n">
        <v>0.0</v>
      </c>
      <c r="AH1838" t="n">
        <v>0.0</v>
      </c>
      <c r="AI1838" t="n">
        <v>0.0</v>
      </c>
      <c r="AJ1838" t="n">
        <v>0.009999999999999787</v>
      </c>
      <c r="AK1838" t="n">
        <v>0.009999999999999787</v>
      </c>
      <c r="AL1838" t="inlineStr">
        <is>
          <t>unreconciled</t>
        </is>
      </c>
      <c r="AM1838" t="inlineStr">
        <is>
          <t>Order Amount Mismatch (POS&gt;3PO)</t>
        </is>
      </c>
      <c r="AN1838" t="n">
        <v>12.57</v>
      </c>
      <c r="AO1838" t="n">
        <f>ROUND(P1838*100/H1838,2)</f>
        <v>0.0</v>
      </c>
      <c r="AP1838" t="n">
        <f>ROUND(Q1838*100/I1838,2)</f>
        <v>0.0</v>
      </c>
      <c r="AQ1838"/>
      <c r="AR1838"/>
      <c r="AS1838" t="n">
        <v>0.0</v>
      </c>
    </row>
    <row r="1839">
      <c r="A1839" s="1" t="n">
        <v>45235.0</v>
      </c>
      <c r="B1839" s="2" t="n">
        <v>45235.54607638889</v>
      </c>
      <c r="C1839" t="inlineStr">
        <is>
          <t>3140094012085981</t>
        </is>
      </c>
      <c r="D1839" t="inlineStr">
        <is>
          <t>POS0012</t>
        </is>
      </c>
      <c r="E1839" t="inlineStr">
        <is>
          <t>96</t>
        </is>
      </c>
      <c r="F1839" t="inlineStr">
        <is>
          <t>0094</t>
        </is>
      </c>
      <c r="G1839" t="inlineStr">
        <is>
          <t>5318623465</t>
        </is>
      </c>
      <c r="H1839" t="n">
        <v>574.0</v>
      </c>
      <c r="I1839" t="n">
        <v>546.66</v>
      </c>
      <c r="J1839" t="n">
        <v>509.52</v>
      </c>
      <c r="K1839" t="inlineStr">
        <is>
          <t>sale</t>
        </is>
      </c>
      <c r="L1839" t="inlineStr">
        <is>
          <t/>
        </is>
      </c>
      <c r="M1839" t="inlineStr">
        <is>
          <t/>
        </is>
      </c>
      <c r="N1839" t="n">
        <v>0.0</v>
      </c>
      <c r="O1839" t="n">
        <v>0.0</v>
      </c>
      <c r="P1839" t="n">
        <v>424.51</v>
      </c>
      <c r="Q1839" t="n">
        <v>424.5</v>
      </c>
      <c r="R1839" t="n">
        <v>37.14</v>
      </c>
      <c r="S1839" t="n">
        <v>37.14</v>
      </c>
      <c r="T1839" t="n">
        <v>5.47</v>
      </c>
      <c r="U1839" t="n">
        <v>5.47</v>
      </c>
      <c r="V1839" t="n">
        <v>91.71</v>
      </c>
      <c r="W1839" t="n">
        <v>91.71</v>
      </c>
      <c r="X1839" t="n">
        <v>7.17</v>
      </c>
      <c r="Y1839" t="n">
        <v>7.17</v>
      </c>
      <c r="Z1839" t="n">
        <v>17.8</v>
      </c>
      <c r="AA1839" t="n">
        <v>17.8</v>
      </c>
      <c r="AB1839" t="n">
        <v>27.34</v>
      </c>
      <c r="AC1839" t="n">
        <v>27.33</v>
      </c>
      <c r="AD1839" t="n">
        <v>27.340000000000032</v>
      </c>
      <c r="AE1839" t="n">
        <v>0.009999999999990905</v>
      </c>
      <c r="AF1839" t="n">
        <v>0.0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0.010000000000001563</v>
      </c>
      <c r="AL1839" t="inlineStr">
        <is>
          <t>unreconciled</t>
        </is>
      </c>
      <c r="AM1839" t="inlineStr">
        <is>
          <t>Order Amount Mismatch (POS&gt;3PO)</t>
        </is>
      </c>
      <c r="AN1839" t="n">
        <v>27.34</v>
      </c>
      <c r="AO1839" t="n">
        <f>ROUND(P1839*100/H1839,2)</f>
        <v>0.0</v>
      </c>
      <c r="AP1839" t="n">
        <f>ROUND(Q1839*100/I1839,2)</f>
        <v>0.0</v>
      </c>
      <c r="AQ1839"/>
      <c r="AR1839"/>
      <c r="AS1839" t="n">
        <v>0.0</v>
      </c>
    </row>
    <row r="1840">
      <c r="A1840" s="1" t="n">
        <v>45235.0</v>
      </c>
      <c r="B1840" s="2" t="n">
        <v>45235.930127314816</v>
      </c>
      <c r="C1840" t="inlineStr">
        <is>
          <t>3140094012086349</t>
        </is>
      </c>
      <c r="D1840" t="inlineStr">
        <is>
          <t>POS0012</t>
        </is>
      </c>
      <c r="E1840" t="inlineStr">
        <is>
          <t>64</t>
        </is>
      </c>
      <c r="F1840" t="inlineStr">
        <is>
          <t>0094</t>
        </is>
      </c>
      <c r="G1840" t="inlineStr">
        <is>
          <t>5318642080</t>
        </is>
      </c>
      <c r="H1840" t="n">
        <v>181.0</v>
      </c>
      <c r="I1840" t="n">
        <v>172.38</v>
      </c>
      <c r="J1840" t="n">
        <v>135.24</v>
      </c>
      <c r="K1840" t="inlineStr">
        <is>
          <t>sale</t>
        </is>
      </c>
      <c r="L1840" t="inlineStr">
        <is>
          <t/>
        </is>
      </c>
      <c r="M1840" t="inlineStr">
        <is>
          <t/>
        </is>
      </c>
      <c r="N1840" t="n">
        <v>0.0</v>
      </c>
      <c r="O1840" t="n">
        <v>0.0</v>
      </c>
      <c r="P1840" t="n">
        <v>139.27</v>
      </c>
      <c r="Q1840" t="n">
        <v>139.27</v>
      </c>
      <c r="R1840" t="n">
        <v>37.14</v>
      </c>
      <c r="S1840" t="n">
        <v>37.14</v>
      </c>
      <c r="T1840" t="n">
        <v>1.72</v>
      </c>
      <c r="U1840" t="n">
        <v>1.72</v>
      </c>
      <c r="V1840" t="n">
        <v>24.34</v>
      </c>
      <c r="W1840" t="n">
        <v>24.34</v>
      </c>
      <c r="X1840" t="n">
        <v>2.26</v>
      </c>
      <c r="Y1840" t="n">
        <v>2.26</v>
      </c>
      <c r="Z1840" t="n">
        <v>4.79</v>
      </c>
      <c r="AA1840" t="n">
        <v>4.79</v>
      </c>
      <c r="AB1840" t="n">
        <v>8.62</v>
      </c>
      <c r="AC1840" t="n">
        <v>8.62</v>
      </c>
      <c r="AD1840" t="n">
        <v>8.620000000000005</v>
      </c>
      <c r="AE1840" t="n">
        <v>0.0</v>
      </c>
      <c r="AF1840" t="n">
        <v>0.0</v>
      </c>
      <c r="AG1840" t="n">
        <v>0.0</v>
      </c>
      <c r="AH1840" t="n">
        <v>0.0</v>
      </c>
      <c r="AI1840" t="n">
        <v>0.0</v>
      </c>
      <c r="AJ1840" t="n">
        <v>0.0</v>
      </c>
      <c r="AK1840" t="n">
        <v>0.0</v>
      </c>
      <c r="AL1840" t="inlineStr">
        <is>
          <t>unreconciled</t>
        </is>
      </c>
      <c r="AM1840" t="inlineStr">
        <is>
          <t>Order Amount Mismatch (POS&gt;3PO)</t>
        </is>
      </c>
      <c r="AN1840" t="n">
        <v>8.62</v>
      </c>
      <c r="AO1840" t="n">
        <f>ROUND(P1840*100/H1840,2)</f>
        <v>0.0</v>
      </c>
      <c r="AP1840" t="n">
        <f>ROUND(Q1840*100/I1840,2)</f>
        <v>0.0</v>
      </c>
      <c r="AQ1840"/>
      <c r="AR1840"/>
      <c r="AS1840" t="n">
        <v>0.0</v>
      </c>
    </row>
    <row r="1841">
      <c r="A1841" s="1" t="n">
        <v>45235.0</v>
      </c>
      <c r="B1841" s="2" t="n">
        <v>45235.794641203705</v>
      </c>
      <c r="C1841" t="inlineStr">
        <is>
          <t>3140094012086186</t>
        </is>
      </c>
      <c r="D1841" t="inlineStr">
        <is>
          <t>POS0012</t>
        </is>
      </c>
      <c r="E1841" t="inlineStr">
        <is>
          <t>01</t>
        </is>
      </c>
      <c r="F1841" t="inlineStr">
        <is>
          <t>0094</t>
        </is>
      </c>
      <c r="G1841" t="inlineStr">
        <is>
          <t>5318644744</t>
        </is>
      </c>
      <c r="H1841" t="n">
        <v>364.0</v>
      </c>
      <c r="I1841" t="n">
        <v>346.67</v>
      </c>
      <c r="J1841" t="n">
        <v>309.53</v>
      </c>
      <c r="K1841" t="inlineStr">
        <is>
          <t>sale</t>
        </is>
      </c>
      <c r="L1841" t="inlineStr">
        <is>
          <t/>
        </is>
      </c>
      <c r="M1841" t="inlineStr">
        <is>
          <t/>
        </is>
      </c>
      <c r="N1841" t="n">
        <v>0.0</v>
      </c>
      <c r="O1841" t="n">
        <v>0.0</v>
      </c>
      <c r="P1841" t="n">
        <v>272.08</v>
      </c>
      <c r="Q1841" t="n">
        <v>272.06</v>
      </c>
      <c r="R1841" t="n">
        <v>37.14</v>
      </c>
      <c r="S1841" t="n">
        <v>37.14</v>
      </c>
      <c r="T1841" t="n">
        <v>3.47</v>
      </c>
      <c r="U1841" t="n">
        <v>3.47</v>
      </c>
      <c r="V1841" t="n">
        <v>55.72</v>
      </c>
      <c r="W1841" t="n">
        <v>55.72</v>
      </c>
      <c r="X1841" t="n">
        <v>4.55</v>
      </c>
      <c r="Y1841" t="n">
        <v>4.55</v>
      </c>
      <c r="Z1841" t="n">
        <v>10.85</v>
      </c>
      <c r="AA1841" t="n">
        <v>10.85</v>
      </c>
      <c r="AB1841" t="n">
        <v>17.34</v>
      </c>
      <c r="AC1841" t="n">
        <v>17.34</v>
      </c>
      <c r="AD1841" t="n">
        <v>17.329999999999984</v>
      </c>
      <c r="AE1841" t="n">
        <v>0.01999999999998181</v>
      </c>
      <c r="AF1841" t="n">
        <v>0.0</v>
      </c>
      <c r="AG1841" t="n">
        <v>0.0</v>
      </c>
      <c r="AH1841" t="n">
        <v>0.0</v>
      </c>
      <c r="AI1841" t="n">
        <v>0.0</v>
      </c>
      <c r="AJ1841" t="n">
        <v>0.0</v>
      </c>
      <c r="AK1841" t="n">
        <v>0.0</v>
      </c>
      <c r="AL1841" t="inlineStr">
        <is>
          <t>unreconciled</t>
        </is>
      </c>
      <c r="AM1841" t="inlineStr">
        <is>
          <t>Order Amount Mismatch (POS&gt;3PO)</t>
        </is>
      </c>
      <c r="AN1841" t="n">
        <v>17.33</v>
      </c>
      <c r="AO1841" t="n">
        <f>ROUND(P1841*100/H1841,2)</f>
        <v>0.0</v>
      </c>
      <c r="AP1841" t="n">
        <f>ROUND(Q1841*100/I1841,2)</f>
        <v>0.0</v>
      </c>
      <c r="AQ1841"/>
      <c r="AR1841"/>
      <c r="AS1841" t="n">
        <v>0.0</v>
      </c>
    </row>
    <row r="1842">
      <c r="A1842" s="1" t="n">
        <v>45235.0</v>
      </c>
      <c r="B1842" s="2" t="n">
        <v>45235.83431712963</v>
      </c>
      <c r="C1842" t="inlineStr">
        <is>
          <t>3140023012059844</t>
        </is>
      </c>
      <c r="D1842" t="inlineStr">
        <is>
          <t>POS0012</t>
        </is>
      </c>
      <c r="E1842" t="inlineStr">
        <is>
          <t>36</t>
        </is>
      </c>
      <c r="F1842" t="inlineStr">
        <is>
          <t>0023</t>
        </is>
      </c>
      <c r="G1842" t="inlineStr">
        <is>
          <t>5318655066</t>
        </is>
      </c>
      <c r="H1842" t="n">
        <v>644.0</v>
      </c>
      <c r="I1842" t="n">
        <v>613.33</v>
      </c>
      <c r="J1842" t="n">
        <v>576.19</v>
      </c>
      <c r="K1842" t="inlineStr">
        <is>
          <t>sale</t>
        </is>
      </c>
      <c r="L1842" t="inlineStr">
        <is>
          <t/>
        </is>
      </c>
      <c r="M1842" t="inlineStr">
        <is>
          <t/>
        </is>
      </c>
      <c r="N1842" t="n">
        <v>0.0</v>
      </c>
      <c r="O1842" t="n">
        <v>0.0</v>
      </c>
      <c r="P1842" t="n">
        <v>475.32</v>
      </c>
      <c r="Q1842" t="n">
        <v>475.31</v>
      </c>
      <c r="R1842" t="n">
        <v>37.14</v>
      </c>
      <c r="S1842" t="n">
        <v>37.14</v>
      </c>
      <c r="T1842" t="n">
        <v>6.13</v>
      </c>
      <c r="U1842" t="n">
        <v>6.13</v>
      </c>
      <c r="V1842" t="n">
        <v>103.71</v>
      </c>
      <c r="W1842" t="n">
        <v>103.71</v>
      </c>
      <c r="X1842" t="n">
        <v>8.05</v>
      </c>
      <c r="Y1842" t="n">
        <v>8.05</v>
      </c>
      <c r="Z1842" t="n">
        <v>20.12</v>
      </c>
      <c r="AA1842" t="n">
        <v>20.12</v>
      </c>
      <c r="AB1842" t="n">
        <v>30.66</v>
      </c>
      <c r="AC1842" t="n">
        <v>30.67</v>
      </c>
      <c r="AD1842" t="n">
        <v>30.66999999999996</v>
      </c>
      <c r="AE1842" t="n">
        <v>0.009999999999990905</v>
      </c>
      <c r="AF1842" t="n">
        <v>0.0</v>
      </c>
      <c r="AG1842" t="n">
        <v>0.0</v>
      </c>
      <c r="AH1842" t="n">
        <v>0.0</v>
      </c>
      <c r="AI1842" t="n">
        <v>0.0</v>
      </c>
      <c r="AJ1842" t="n">
        <v>0.0</v>
      </c>
      <c r="AK1842" t="n">
        <v>-0.010000000000001563</v>
      </c>
      <c r="AL1842" t="inlineStr">
        <is>
          <t>unreconciled</t>
        </is>
      </c>
      <c r="AM1842" t="inlineStr">
        <is>
          <t>Order Amount Mismatch (POS&gt;3PO)</t>
        </is>
      </c>
      <c r="AN1842" t="n">
        <v>30.67</v>
      </c>
      <c r="AO1842" t="n">
        <f>ROUND(P1842*100/H1842,2)</f>
        <v>0.0</v>
      </c>
      <c r="AP1842" t="n">
        <f>ROUND(Q1842*100/I1842,2)</f>
        <v>0.0</v>
      </c>
      <c r="AQ1842"/>
      <c r="AR1842"/>
      <c r="AS1842" t="n">
        <v>0.0</v>
      </c>
    </row>
    <row r="1843">
      <c r="A1843" s="1" t="n">
        <v>45235.0</v>
      </c>
      <c r="B1843" s="2" t="n">
        <v>45235.842314814814</v>
      </c>
      <c r="C1843" t="inlineStr">
        <is>
          <t>3140094012086254</t>
        </is>
      </c>
      <c r="D1843" t="inlineStr">
        <is>
          <t>POS0012</t>
        </is>
      </c>
      <c r="E1843" t="inlineStr">
        <is>
          <t>69</t>
        </is>
      </c>
      <c r="F1843" t="inlineStr">
        <is>
          <t>0094</t>
        </is>
      </c>
      <c r="G1843" t="inlineStr">
        <is>
          <t>5318685949</t>
        </is>
      </c>
      <c r="H1843" t="n">
        <v>223.0</v>
      </c>
      <c r="I1843" t="n">
        <v>212.37</v>
      </c>
      <c r="J1843" t="n">
        <v>175.23</v>
      </c>
      <c r="K1843" t="inlineStr">
        <is>
          <t>sale</t>
        </is>
      </c>
      <c r="L1843" t="inlineStr">
        <is>
          <t/>
        </is>
      </c>
      <c r="M1843" t="inlineStr">
        <is>
          <t/>
        </is>
      </c>
      <c r="N1843" t="n">
        <v>0.0</v>
      </c>
      <c r="O1843" t="n">
        <v>0.0</v>
      </c>
      <c r="P1843" t="n">
        <v>169.74</v>
      </c>
      <c r="Q1843" t="n">
        <v>169.72</v>
      </c>
      <c r="R1843" t="n">
        <v>37.14</v>
      </c>
      <c r="S1843" t="n">
        <v>37.14</v>
      </c>
      <c r="T1843" t="n">
        <v>2.12</v>
      </c>
      <c r="U1843" t="n">
        <v>2.12</v>
      </c>
      <c r="V1843" t="n">
        <v>31.54</v>
      </c>
      <c r="W1843" t="n">
        <v>31.54</v>
      </c>
      <c r="X1843" t="n">
        <v>2.79</v>
      </c>
      <c r="Y1843" t="n">
        <v>2.79</v>
      </c>
      <c r="Z1843" t="n">
        <v>6.18</v>
      </c>
      <c r="AA1843" t="n">
        <v>6.18</v>
      </c>
      <c r="AB1843" t="n">
        <v>10.62</v>
      </c>
      <c r="AC1843" t="n">
        <v>10.62</v>
      </c>
      <c r="AD1843" t="n">
        <v>10.629999999999995</v>
      </c>
      <c r="AE1843" t="n">
        <v>0.020000000000010232</v>
      </c>
      <c r="AF1843" t="n">
        <v>0.0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0.0</v>
      </c>
      <c r="AL1843" t="inlineStr">
        <is>
          <t>unreconciled</t>
        </is>
      </c>
      <c r="AM1843" t="inlineStr">
        <is>
          <t>Order Amount Mismatch (POS&gt;3PO)</t>
        </is>
      </c>
      <c r="AN1843" t="n">
        <v>10.63</v>
      </c>
      <c r="AO1843" t="n">
        <f>ROUND(P1843*100/H1843,2)</f>
        <v>0.0</v>
      </c>
      <c r="AP1843" t="n">
        <f>ROUND(Q1843*100/I1843,2)</f>
        <v>0.0</v>
      </c>
      <c r="AQ1843"/>
      <c r="AR1843"/>
      <c r="AS1843" t="n">
        <v>0.0</v>
      </c>
    </row>
    <row r="1844">
      <c r="A1844" s="1" t="n">
        <v>45235.0</v>
      </c>
      <c r="B1844" s="2" t="n">
        <v>45235.87327546296</v>
      </c>
      <c r="C1844" t="inlineStr">
        <is>
          <t>3140094012086289</t>
        </is>
      </c>
      <c r="D1844" t="inlineStr">
        <is>
          <t>POS0012</t>
        </is>
      </c>
      <c r="E1844" t="inlineStr">
        <is>
          <t>04</t>
        </is>
      </c>
      <c r="F1844" t="inlineStr">
        <is>
          <t>0094</t>
        </is>
      </c>
      <c r="G1844" t="inlineStr">
        <is>
          <t>5318692313</t>
        </is>
      </c>
      <c r="H1844" t="n">
        <v>245.00000000000003</v>
      </c>
      <c r="I1844" t="n">
        <v>233.33</v>
      </c>
      <c r="J1844" t="n">
        <v>196.19</v>
      </c>
      <c r="K1844" t="inlineStr">
        <is>
          <t>sale</t>
        </is>
      </c>
      <c r="L1844" t="inlineStr">
        <is>
          <t/>
        </is>
      </c>
      <c r="M1844" t="inlineStr">
        <is>
          <t/>
        </is>
      </c>
      <c r="N1844" t="n">
        <v>0.0</v>
      </c>
      <c r="O1844" t="n">
        <v>0.0</v>
      </c>
      <c r="P1844" t="n">
        <v>185.72</v>
      </c>
      <c r="Q1844" t="n">
        <v>185.71</v>
      </c>
      <c r="R1844" t="n">
        <v>37.14</v>
      </c>
      <c r="S1844" t="n">
        <v>37.14</v>
      </c>
      <c r="T1844" t="n">
        <v>2.33</v>
      </c>
      <c r="U1844" t="n">
        <v>2.33</v>
      </c>
      <c r="V1844" t="n">
        <v>35.31</v>
      </c>
      <c r="W1844" t="n">
        <v>35.31</v>
      </c>
      <c r="X1844" t="n">
        <v>3.06</v>
      </c>
      <c r="Y1844" t="n">
        <v>3.06</v>
      </c>
      <c r="Z1844" t="n">
        <v>6.91</v>
      </c>
      <c r="AA1844" t="n">
        <v>6.91</v>
      </c>
      <c r="AB1844" t="n">
        <v>11.66</v>
      </c>
      <c r="AC1844" t="n">
        <v>11.67</v>
      </c>
      <c r="AD1844" t="n">
        <v>11.670000000000016</v>
      </c>
      <c r="AE1844" t="n">
        <v>0.009999999999990905</v>
      </c>
      <c r="AF1844" t="n">
        <v>0.0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-0.009999999999999787</v>
      </c>
      <c r="AL1844" t="inlineStr">
        <is>
          <t>unreconciled</t>
        </is>
      </c>
      <c r="AM1844" t="inlineStr">
        <is>
          <t>Order Amount Mismatch (POS&gt;3PO)</t>
        </is>
      </c>
      <c r="AN1844" t="n">
        <v>11.67</v>
      </c>
      <c r="AO1844" t="n">
        <f>ROUND(P1844*100/H1844,2)</f>
        <v>0.0</v>
      </c>
      <c r="AP1844" t="n">
        <f>ROUND(Q1844*100/I1844,2)</f>
        <v>0.0</v>
      </c>
      <c r="AQ1844"/>
      <c r="AR1844"/>
      <c r="AS1844" t="n">
        <v>0.0</v>
      </c>
    </row>
    <row r="1845">
      <c r="A1845" s="1" t="n">
        <v>45235.0</v>
      </c>
      <c r="B1845" s="2" t="n">
        <v>45235.89076388889</v>
      </c>
      <c r="C1845" t="inlineStr">
        <is>
          <t>3140094012086311</t>
        </is>
      </c>
      <c r="D1845" t="inlineStr">
        <is>
          <t>POS0012</t>
        </is>
      </c>
      <c r="E1845" t="inlineStr">
        <is>
          <t>26</t>
        </is>
      </c>
      <c r="F1845" t="inlineStr">
        <is>
          <t>0094</t>
        </is>
      </c>
      <c r="G1845" t="inlineStr">
        <is>
          <t>5318700960</t>
        </is>
      </c>
      <c r="H1845" t="n">
        <v>670.0</v>
      </c>
      <c r="I1845" t="n">
        <v>638.09</v>
      </c>
      <c r="J1845" t="n">
        <v>600.95</v>
      </c>
      <c r="K1845" t="inlineStr">
        <is>
          <t>sale</t>
        </is>
      </c>
      <c r="L1845" t="inlineStr">
        <is>
          <t/>
        </is>
      </c>
      <c r="M1845" t="inlineStr">
        <is>
          <t/>
        </is>
      </c>
      <c r="N1845" t="n">
        <v>0.0</v>
      </c>
      <c r="O1845" t="n">
        <v>0.0</v>
      </c>
      <c r="P1845" t="n">
        <v>494.19</v>
      </c>
      <c r="Q1845" t="n">
        <v>494.17</v>
      </c>
      <c r="R1845" t="n">
        <v>37.14</v>
      </c>
      <c r="S1845" t="n">
        <v>37.14</v>
      </c>
      <c r="T1845" t="n">
        <v>6.38</v>
      </c>
      <c r="U1845" t="n">
        <v>6.38</v>
      </c>
      <c r="V1845" t="n">
        <v>108.17</v>
      </c>
      <c r="W1845" t="n">
        <v>108.17</v>
      </c>
      <c r="X1845" t="n">
        <v>8.37</v>
      </c>
      <c r="Y1845" t="n">
        <v>8.38</v>
      </c>
      <c r="Z1845" t="n">
        <v>20.98</v>
      </c>
      <c r="AA1845" t="n">
        <v>20.98</v>
      </c>
      <c r="AB1845" t="n">
        <v>31.9</v>
      </c>
      <c r="AC1845" t="n">
        <v>31.91</v>
      </c>
      <c r="AD1845" t="n">
        <v>31.909999999999968</v>
      </c>
      <c r="AE1845" t="n">
        <v>0.01999999999998181</v>
      </c>
      <c r="AF1845" t="n">
        <v>0.0</v>
      </c>
      <c r="AG1845" t="n">
        <v>0.0</v>
      </c>
      <c r="AH1845" t="n">
        <v>0.0</v>
      </c>
      <c r="AI1845" t="n">
        <v>-0.010000000000001563</v>
      </c>
      <c r="AJ1845" t="n">
        <v>0.0</v>
      </c>
      <c r="AK1845" t="n">
        <v>-0.010000000000001563</v>
      </c>
      <c r="AL1845" t="inlineStr">
        <is>
          <t>unreconciled</t>
        </is>
      </c>
      <c r="AM1845" t="inlineStr">
        <is>
          <t>Order Amount Mismatch (POS&gt;3PO)</t>
        </is>
      </c>
      <c r="AN1845" t="n">
        <v>31.91</v>
      </c>
      <c r="AO1845" t="n">
        <f>ROUND(P1845*100/H1845,2)</f>
        <v>0.0</v>
      </c>
      <c r="AP1845" t="n">
        <f>ROUND(Q1845*100/I1845,2)</f>
        <v>0.0</v>
      </c>
      <c r="AQ1845"/>
      <c r="AR1845"/>
      <c r="AS1845" t="n">
        <v>0.0</v>
      </c>
    </row>
    <row r="1846">
      <c r="A1846" s="1" t="n">
        <v>45235.0</v>
      </c>
      <c r="B1846" s="2" t="n">
        <v>45236.04142361111</v>
      </c>
      <c r="C1846" t="inlineStr">
        <is>
          <t>3140023012059960</t>
        </is>
      </c>
      <c r="D1846" t="inlineStr">
        <is>
          <t>POS0012</t>
        </is>
      </c>
      <c r="E1846" t="inlineStr">
        <is>
          <t>52</t>
        </is>
      </c>
      <c r="F1846" t="inlineStr">
        <is>
          <t>0023</t>
        </is>
      </c>
      <c r="G1846" t="inlineStr">
        <is>
          <t>5318715954</t>
        </is>
      </c>
      <c r="H1846" t="n">
        <v>283.0</v>
      </c>
      <c r="I1846" t="n">
        <v>269.52</v>
      </c>
      <c r="J1846" t="n">
        <v>232.38</v>
      </c>
      <c r="K1846" t="inlineStr">
        <is>
          <t>sale</t>
        </is>
      </c>
      <c r="L1846" t="inlineStr">
        <is>
          <t/>
        </is>
      </c>
      <c r="M1846" t="inlineStr">
        <is>
          <t/>
        </is>
      </c>
      <c r="N1846" t="n">
        <v>0.0</v>
      </c>
      <c r="O1846" t="n">
        <v>0.0</v>
      </c>
      <c r="P1846" t="n">
        <v>213.28</v>
      </c>
      <c r="Q1846" t="n">
        <v>213.28</v>
      </c>
      <c r="R1846" t="n">
        <v>37.14</v>
      </c>
      <c r="S1846" t="n">
        <v>37.14</v>
      </c>
      <c r="T1846" t="n">
        <v>2.7</v>
      </c>
      <c r="U1846" t="n">
        <v>2.7</v>
      </c>
      <c r="V1846" t="n">
        <v>41.83</v>
      </c>
      <c r="W1846" t="n">
        <v>41.83</v>
      </c>
      <c r="X1846" t="n">
        <v>3.54</v>
      </c>
      <c r="Y1846" t="n">
        <v>3.54</v>
      </c>
      <c r="Z1846" t="n">
        <v>8.17</v>
      </c>
      <c r="AA1846" t="n">
        <v>8.17</v>
      </c>
      <c r="AB1846" t="n">
        <v>13.48</v>
      </c>
      <c r="AC1846" t="n">
        <v>13.48</v>
      </c>
      <c r="AD1846" t="n">
        <v>13.480000000000018</v>
      </c>
      <c r="AE1846" t="n">
        <v>0.0</v>
      </c>
      <c r="AF1846" t="n">
        <v>0.0</v>
      </c>
      <c r="AG1846" t="n">
        <v>0.0</v>
      </c>
      <c r="AH1846" t="n">
        <v>0.0</v>
      </c>
      <c r="AI1846" t="n">
        <v>0.0</v>
      </c>
      <c r="AJ1846" t="n">
        <v>0.0</v>
      </c>
      <c r="AK1846" t="n">
        <v>0.0</v>
      </c>
      <c r="AL1846" t="inlineStr">
        <is>
          <t>unreconciled</t>
        </is>
      </c>
      <c r="AM1846" t="inlineStr">
        <is>
          <t>Order Amount Mismatch (POS&gt;3PO)</t>
        </is>
      </c>
      <c r="AN1846" t="n">
        <v>13.48</v>
      </c>
      <c r="AO1846" t="n">
        <f>ROUND(P1846*100/H1846,2)</f>
        <v>0.0</v>
      </c>
      <c r="AP1846" t="n">
        <f>ROUND(Q1846*100/I1846,2)</f>
        <v>0.0</v>
      </c>
      <c r="AQ1846"/>
      <c r="AR1846"/>
      <c r="AS1846" t="n">
        <v>0.0</v>
      </c>
    </row>
    <row r="1847">
      <c r="A1847" s="1" t="n">
        <v>45235.0</v>
      </c>
      <c r="B1847" s="2" t="n">
        <v>45235.6087962963</v>
      </c>
      <c r="C1847" t="inlineStr">
        <is>
          <t>3140094012086036</t>
        </is>
      </c>
      <c r="D1847" t="inlineStr">
        <is>
          <t>POS0012</t>
        </is>
      </c>
      <c r="E1847" t="inlineStr">
        <is>
          <t>51</t>
        </is>
      </c>
      <c r="F1847" t="inlineStr">
        <is>
          <t>0094</t>
        </is>
      </c>
      <c r="G1847" t="inlineStr">
        <is>
          <t>5318721844</t>
        </is>
      </c>
      <c r="H1847" t="n">
        <v>290.0</v>
      </c>
      <c r="I1847" t="n">
        <v>276.19</v>
      </c>
      <c r="J1847" t="n">
        <v>239.05</v>
      </c>
      <c r="K1847" t="inlineStr">
        <is>
          <t>sale</t>
        </is>
      </c>
      <c r="L1847" t="inlineStr">
        <is>
          <t/>
        </is>
      </c>
      <c r="M1847" t="inlineStr">
        <is>
          <t/>
        </is>
      </c>
      <c r="N1847" t="n">
        <v>0.0</v>
      </c>
      <c r="O1847" t="n">
        <v>0.0</v>
      </c>
      <c r="P1847" t="n">
        <v>218.38</v>
      </c>
      <c r="Q1847" t="n">
        <v>218.37</v>
      </c>
      <c r="R1847" t="n">
        <v>37.14</v>
      </c>
      <c r="S1847" t="n">
        <v>37.14</v>
      </c>
      <c r="T1847" t="n">
        <v>2.76</v>
      </c>
      <c r="U1847" t="n">
        <v>2.76</v>
      </c>
      <c r="V1847" t="n">
        <v>43.03</v>
      </c>
      <c r="W1847" t="n">
        <v>43.03</v>
      </c>
      <c r="X1847" t="n">
        <v>3.62</v>
      </c>
      <c r="Y1847" t="n">
        <v>3.62</v>
      </c>
      <c r="Z1847" t="n">
        <v>8.4</v>
      </c>
      <c r="AA1847" t="n">
        <v>8.4</v>
      </c>
      <c r="AB1847" t="n">
        <v>13.82</v>
      </c>
      <c r="AC1847" t="n">
        <v>13.81</v>
      </c>
      <c r="AD1847" t="n">
        <v>13.810000000000002</v>
      </c>
      <c r="AE1847" t="n">
        <v>0.009999999999990905</v>
      </c>
      <c r="AF1847" t="n">
        <v>0.0</v>
      </c>
      <c r="AG1847" t="n">
        <v>0.0</v>
      </c>
      <c r="AH1847" t="n">
        <v>0.0</v>
      </c>
      <c r="AI1847" t="n">
        <v>0.0</v>
      </c>
      <c r="AJ1847" t="n">
        <v>0.0</v>
      </c>
      <c r="AK1847" t="n">
        <v>0.009999999999999787</v>
      </c>
      <c r="AL1847" t="inlineStr">
        <is>
          <t>unreconciled</t>
        </is>
      </c>
      <c r="AM1847" t="inlineStr">
        <is>
          <t>Order Amount Mismatch (POS&gt;3PO)</t>
        </is>
      </c>
      <c r="AN1847" t="n">
        <v>13.81</v>
      </c>
      <c r="AO1847" t="n">
        <f>ROUND(P1847*100/H1847,2)</f>
        <v>0.0</v>
      </c>
      <c r="AP1847" t="n">
        <f>ROUND(Q1847*100/I1847,2)</f>
        <v>0.0</v>
      </c>
      <c r="AQ1847"/>
      <c r="AR1847"/>
      <c r="AS1847" t="n">
        <v>0.0</v>
      </c>
    </row>
    <row r="1848">
      <c r="A1848" s="1" t="n">
        <v>45236.0</v>
      </c>
      <c r="B1848" s="2" t="n">
        <v>45236.75802083333</v>
      </c>
      <c r="C1848" t="inlineStr">
        <is>
          <t>3140094012086565</t>
        </is>
      </c>
      <c r="D1848" t="inlineStr">
        <is>
          <t>POS0012</t>
        </is>
      </c>
      <c r="E1848" t="inlineStr">
        <is>
          <t>80</t>
        </is>
      </c>
      <c r="F1848" t="inlineStr">
        <is>
          <t>0094</t>
        </is>
      </c>
      <c r="G1848" t="inlineStr">
        <is>
          <t>5318728080</t>
        </is>
      </c>
      <c r="H1848" t="n">
        <v>1135.0</v>
      </c>
      <c r="I1848" t="n">
        <v>1080.93</v>
      </c>
      <c r="J1848" t="n">
        <v>1043.79</v>
      </c>
      <c r="K1848" t="inlineStr">
        <is>
          <t>sale</t>
        </is>
      </c>
      <c r="L1848" t="inlineStr">
        <is>
          <t/>
        </is>
      </c>
      <c r="M1848" t="inlineStr">
        <is>
          <t/>
        </is>
      </c>
      <c r="N1848" t="n">
        <v>0.0</v>
      </c>
      <c r="O1848" t="n">
        <v>0.0</v>
      </c>
      <c r="P1848" t="n">
        <v>831.68</v>
      </c>
      <c r="Q1848" t="n">
        <v>831.67</v>
      </c>
      <c r="R1848" t="n">
        <v>37.14</v>
      </c>
      <c r="S1848" t="n">
        <v>37.14</v>
      </c>
      <c r="T1848" t="n">
        <v>10.81</v>
      </c>
      <c r="U1848" t="n">
        <v>10.81</v>
      </c>
      <c r="V1848" t="n">
        <v>187.88</v>
      </c>
      <c r="W1848" t="n">
        <v>187.88</v>
      </c>
      <c r="X1848" t="n">
        <v>14.19</v>
      </c>
      <c r="Y1848" t="n">
        <v>14.19</v>
      </c>
      <c r="Z1848" t="n">
        <v>36.37</v>
      </c>
      <c r="AA1848" t="n">
        <v>36.37</v>
      </c>
      <c r="AB1848" t="n">
        <v>54.04</v>
      </c>
      <c r="AC1848" t="n">
        <v>54.05</v>
      </c>
      <c r="AD1848" t="n">
        <v>54.069999999999936</v>
      </c>
      <c r="AE1848" t="n">
        <v>0.009999999999990905</v>
      </c>
      <c r="AF1848" t="n">
        <v>0.0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-0.00999999999999801</v>
      </c>
      <c r="AL1848" t="inlineStr">
        <is>
          <t>unreconciled</t>
        </is>
      </c>
      <c r="AM1848" t="inlineStr">
        <is>
          <t>Order Amount Mismatch (POS&gt;3PO)</t>
        </is>
      </c>
      <c r="AN1848" t="n">
        <v>54.07</v>
      </c>
      <c r="AO1848" t="n">
        <f>ROUND(P1848*100/H1848,2)</f>
        <v>0.0</v>
      </c>
      <c r="AP1848" t="n">
        <f>ROUND(Q1848*100/I1848,2)</f>
        <v>0.0</v>
      </c>
      <c r="AQ1848"/>
      <c r="AR1848"/>
      <c r="AS1848" t="n">
        <v>0.0</v>
      </c>
    </row>
    <row r="1849">
      <c r="A1849" s="1" t="n">
        <v>45235.0</v>
      </c>
      <c r="B1849" s="2" t="n">
        <v>45235.65372685185</v>
      </c>
      <c r="C1849" t="inlineStr">
        <is>
          <t>3140094012086062</t>
        </is>
      </c>
      <c r="D1849" t="inlineStr">
        <is>
          <t>POS0012</t>
        </is>
      </c>
      <c r="E1849" t="inlineStr">
        <is>
          <t>77</t>
        </is>
      </c>
      <c r="F1849" t="inlineStr">
        <is>
          <t>0094</t>
        </is>
      </c>
      <c r="G1849" t="inlineStr">
        <is>
          <t>5318732281</t>
        </is>
      </c>
      <c r="H1849" t="n">
        <v>404.0</v>
      </c>
      <c r="I1849" t="n">
        <v>384.76</v>
      </c>
      <c r="J1849" t="n">
        <v>347.62</v>
      </c>
      <c r="K1849" t="inlineStr">
        <is>
          <t>sale</t>
        </is>
      </c>
      <c r="L1849" t="inlineStr">
        <is>
          <t/>
        </is>
      </c>
      <c r="M1849" t="inlineStr">
        <is>
          <t/>
        </is>
      </c>
      <c r="N1849" t="n">
        <v>0.0</v>
      </c>
      <c r="O1849" t="n">
        <v>0.0</v>
      </c>
      <c r="P1849" t="n">
        <v>301.12</v>
      </c>
      <c r="Q1849" t="n">
        <v>301.12</v>
      </c>
      <c r="R1849" t="n">
        <v>37.14</v>
      </c>
      <c r="S1849" t="n">
        <v>37.14</v>
      </c>
      <c r="T1849" t="n">
        <v>3.85</v>
      </c>
      <c r="U1849" t="n">
        <v>3.85</v>
      </c>
      <c r="V1849" t="n">
        <v>62.57</v>
      </c>
      <c r="W1849" t="n">
        <v>62.57</v>
      </c>
      <c r="X1849" t="n">
        <v>5.05</v>
      </c>
      <c r="Y1849" t="n">
        <v>5.05</v>
      </c>
      <c r="Z1849" t="n">
        <v>12.17</v>
      </c>
      <c r="AA1849" t="n">
        <v>12.17</v>
      </c>
      <c r="AB1849" t="n">
        <v>19.24</v>
      </c>
      <c r="AC1849" t="n">
        <v>19.24</v>
      </c>
      <c r="AD1849" t="n">
        <v>19.24000000000001</v>
      </c>
      <c r="AE1849" t="n">
        <v>0.0</v>
      </c>
      <c r="AF1849" t="n">
        <v>0.0</v>
      </c>
      <c r="AG1849" t="n">
        <v>0.0</v>
      </c>
      <c r="AH1849" t="n">
        <v>0.0</v>
      </c>
      <c r="AI1849" t="n">
        <v>0.0</v>
      </c>
      <c r="AJ1849" t="n">
        <v>0.0</v>
      </c>
      <c r="AK1849" t="n">
        <v>0.0</v>
      </c>
      <c r="AL1849" t="inlineStr">
        <is>
          <t>unreconciled</t>
        </is>
      </c>
      <c r="AM1849" t="inlineStr">
        <is>
          <t>Order Amount Mismatch (POS&gt;3PO)</t>
        </is>
      </c>
      <c r="AN1849" t="n">
        <v>19.24</v>
      </c>
      <c r="AO1849" t="n">
        <f>ROUND(P1849*100/H1849,2)</f>
        <v>0.0</v>
      </c>
      <c r="AP1849" t="n">
        <f>ROUND(Q1849*100/I1849,2)</f>
        <v>0.0</v>
      </c>
      <c r="AQ1849"/>
      <c r="AR1849"/>
      <c r="AS1849" t="n">
        <v>0.0</v>
      </c>
    </row>
    <row r="1850">
      <c r="A1850" s="1" t="n">
        <v>45235.0</v>
      </c>
      <c r="B1850" s="2" t="n">
        <v>45235.83090277778</v>
      </c>
      <c r="C1850" t="inlineStr">
        <is>
          <t>3140094012086238</t>
        </is>
      </c>
      <c r="D1850" t="inlineStr">
        <is>
          <t>POS0012</t>
        </is>
      </c>
      <c r="E1850" t="inlineStr">
        <is>
          <t>53</t>
        </is>
      </c>
      <c r="F1850" t="inlineStr">
        <is>
          <t>0094</t>
        </is>
      </c>
      <c r="G1850" t="inlineStr">
        <is>
          <t>5318733342</t>
        </is>
      </c>
      <c r="H1850" t="n">
        <v>923.0</v>
      </c>
      <c r="I1850" t="n">
        <v>879.06</v>
      </c>
      <c r="J1850" t="n">
        <v>841.92</v>
      </c>
      <c r="K1850" t="inlineStr">
        <is>
          <t>sale</t>
        </is>
      </c>
      <c r="L1850" t="inlineStr">
        <is>
          <t/>
        </is>
      </c>
      <c r="M1850" t="inlineStr">
        <is>
          <t/>
        </is>
      </c>
      <c r="N1850" t="n">
        <v>0.0</v>
      </c>
      <c r="O1850" t="n">
        <v>0.0</v>
      </c>
      <c r="P1850" t="n">
        <v>677.82</v>
      </c>
      <c r="Q1850" t="n">
        <v>677.81</v>
      </c>
      <c r="R1850" t="n">
        <v>37.14</v>
      </c>
      <c r="S1850" t="n">
        <v>37.14</v>
      </c>
      <c r="T1850" t="n">
        <v>8.79</v>
      </c>
      <c r="U1850" t="n">
        <v>8.79</v>
      </c>
      <c r="V1850" t="n">
        <v>151.55</v>
      </c>
      <c r="W1850" t="n">
        <v>151.55</v>
      </c>
      <c r="X1850" t="n">
        <v>11.54</v>
      </c>
      <c r="Y1850" t="n">
        <v>11.54</v>
      </c>
      <c r="Z1850" t="n">
        <v>29.36</v>
      </c>
      <c r="AA1850" t="n">
        <v>29.36</v>
      </c>
      <c r="AB1850" t="n">
        <v>43.96</v>
      </c>
      <c r="AC1850" t="n">
        <v>43.95</v>
      </c>
      <c r="AD1850" t="n">
        <v>43.940000000000055</v>
      </c>
      <c r="AE1850" t="n">
        <v>0.010000000000104592</v>
      </c>
      <c r="AF1850" t="n">
        <v>0.0</v>
      </c>
      <c r="AG1850" t="n">
        <v>0.0</v>
      </c>
      <c r="AH1850" t="n">
        <v>0.0</v>
      </c>
      <c r="AI1850" t="n">
        <v>0.0</v>
      </c>
      <c r="AJ1850" t="n">
        <v>0.0</v>
      </c>
      <c r="AK1850" t="n">
        <v>0.00999999999999801</v>
      </c>
      <c r="AL1850" t="inlineStr">
        <is>
          <t>unreconciled</t>
        </is>
      </c>
      <c r="AM1850" t="inlineStr">
        <is>
          <t>Order Amount Mismatch (POS&gt;3PO)</t>
        </is>
      </c>
      <c r="AN1850" t="n">
        <v>43.94</v>
      </c>
      <c r="AO1850" t="n">
        <f>ROUND(P1850*100/H1850,2)</f>
        <v>0.0</v>
      </c>
      <c r="AP1850" t="n">
        <f>ROUND(Q1850*100/I1850,2)</f>
        <v>0.0</v>
      </c>
      <c r="AQ1850"/>
      <c r="AR1850"/>
      <c r="AS1850" t="n">
        <v>0.0</v>
      </c>
    </row>
    <row r="1851">
      <c r="A1851" s="1" t="n">
        <v>45235.0</v>
      </c>
      <c r="B1851" s="2" t="n">
        <v>45235.91541666666</v>
      </c>
      <c r="C1851" t="inlineStr">
        <is>
          <t>3140023012059892</t>
        </is>
      </c>
      <c r="D1851" t="inlineStr">
        <is>
          <t>POS0012</t>
        </is>
      </c>
      <c r="E1851" t="inlineStr">
        <is>
          <t>84</t>
        </is>
      </c>
      <c r="F1851" t="inlineStr">
        <is>
          <t>0023</t>
        </is>
      </c>
      <c r="G1851" t="inlineStr">
        <is>
          <t>5318733885</t>
        </is>
      </c>
      <c r="H1851" t="n">
        <v>248.0</v>
      </c>
      <c r="I1851" t="n">
        <v>236.19</v>
      </c>
      <c r="J1851" t="n">
        <v>199.05</v>
      </c>
      <c r="K1851" t="inlineStr">
        <is>
          <t>sale</t>
        </is>
      </c>
      <c r="L1851" t="inlineStr">
        <is>
          <t/>
        </is>
      </c>
      <c r="M1851" t="inlineStr">
        <is>
          <t/>
        </is>
      </c>
      <c r="N1851" t="n">
        <v>0.0</v>
      </c>
      <c r="O1851" t="n">
        <v>0.0</v>
      </c>
      <c r="P1851" t="n">
        <v>187.89</v>
      </c>
      <c r="Q1851" t="n">
        <v>187.88</v>
      </c>
      <c r="R1851" t="n">
        <v>37.14</v>
      </c>
      <c r="S1851" t="n">
        <v>37.14</v>
      </c>
      <c r="T1851" t="n">
        <v>2.36</v>
      </c>
      <c r="U1851" t="n">
        <v>2.36</v>
      </c>
      <c r="V1851" t="n">
        <v>35.83</v>
      </c>
      <c r="W1851" t="n">
        <v>35.83</v>
      </c>
      <c r="X1851" t="n">
        <v>3.1</v>
      </c>
      <c r="Y1851" t="n">
        <v>3.1</v>
      </c>
      <c r="Z1851" t="n">
        <v>7.01</v>
      </c>
      <c r="AA1851" t="n">
        <v>7.01</v>
      </c>
      <c r="AB1851" t="n">
        <v>11.82</v>
      </c>
      <c r="AC1851" t="n">
        <v>11.81</v>
      </c>
      <c r="AD1851" t="n">
        <v>11.810000000000002</v>
      </c>
      <c r="AE1851" t="n">
        <v>0.009999999999990905</v>
      </c>
      <c r="AF1851" t="n">
        <v>0.0</v>
      </c>
      <c r="AG1851" t="n">
        <v>0.0</v>
      </c>
      <c r="AH1851" t="n">
        <v>0.0</v>
      </c>
      <c r="AI1851" t="n">
        <v>0.0</v>
      </c>
      <c r="AJ1851" t="n">
        <v>0.0</v>
      </c>
      <c r="AK1851" t="n">
        <v>0.009999999999999787</v>
      </c>
      <c r="AL1851" t="inlineStr">
        <is>
          <t>unreconciled</t>
        </is>
      </c>
      <c r="AM1851" t="inlineStr">
        <is>
          <t>Order Amount Mismatch (POS&gt;3PO)</t>
        </is>
      </c>
      <c r="AN1851" t="n">
        <v>11.81</v>
      </c>
      <c r="AO1851" t="n">
        <f>ROUND(P1851*100/H1851,2)</f>
        <v>0.0</v>
      </c>
      <c r="AP1851" t="n">
        <f>ROUND(Q1851*100/I1851,2)</f>
        <v>0.0</v>
      </c>
      <c r="AQ1851"/>
      <c r="AR1851"/>
      <c r="AS1851" t="n">
        <v>0.0</v>
      </c>
    </row>
    <row r="1852">
      <c r="A1852" s="1" t="n">
        <v>45236.0</v>
      </c>
      <c r="B1852" s="2" t="n">
        <v>45236.85318287037</v>
      </c>
      <c r="C1852" t="inlineStr">
        <is>
          <t>3140094012086630</t>
        </is>
      </c>
      <c r="D1852" t="inlineStr">
        <is>
          <t>POS0012</t>
        </is>
      </c>
      <c r="E1852" t="inlineStr">
        <is>
          <t>45</t>
        </is>
      </c>
      <c r="F1852" t="inlineStr">
        <is>
          <t>0094</t>
        </is>
      </c>
      <c r="G1852" t="inlineStr">
        <is>
          <t>5318743970</t>
        </is>
      </c>
      <c r="H1852" t="n">
        <v>447.0</v>
      </c>
      <c r="I1852" t="n">
        <v>425.71</v>
      </c>
      <c r="J1852" t="n">
        <v>388.57</v>
      </c>
      <c r="K1852" t="inlineStr">
        <is>
          <t>sale</t>
        </is>
      </c>
      <c r="L1852" t="inlineStr">
        <is>
          <t/>
        </is>
      </c>
      <c r="M1852" t="inlineStr">
        <is>
          <t/>
        </is>
      </c>
      <c r="N1852" t="n">
        <v>0.0</v>
      </c>
      <c r="O1852" t="n">
        <v>0.0</v>
      </c>
      <c r="P1852" t="n">
        <v>332.32</v>
      </c>
      <c r="Q1852" t="n">
        <v>332.31</v>
      </c>
      <c r="R1852" t="n">
        <v>37.14</v>
      </c>
      <c r="S1852" t="n">
        <v>37.14</v>
      </c>
      <c r="T1852" t="n">
        <v>4.26</v>
      </c>
      <c r="U1852" t="n">
        <v>4.26</v>
      </c>
      <c r="V1852" t="n">
        <v>69.94</v>
      </c>
      <c r="W1852" t="n">
        <v>69.94</v>
      </c>
      <c r="X1852" t="n">
        <v>5.59</v>
      </c>
      <c r="Y1852" t="n">
        <v>5.59</v>
      </c>
      <c r="Z1852" t="n">
        <v>13.6</v>
      </c>
      <c r="AA1852" t="n">
        <v>13.6</v>
      </c>
      <c r="AB1852" t="n">
        <v>21.28</v>
      </c>
      <c r="AC1852" t="n">
        <v>21.29</v>
      </c>
      <c r="AD1852" t="n">
        <v>21.29000000000002</v>
      </c>
      <c r="AE1852" t="n">
        <v>0.009999999999990905</v>
      </c>
      <c r="AF1852" t="n">
        <v>0.0</v>
      </c>
      <c r="AG1852" t="n">
        <v>0.0</v>
      </c>
      <c r="AH1852" t="n">
        <v>0.0</v>
      </c>
      <c r="AI1852" t="n">
        <v>0.0</v>
      </c>
      <c r="AJ1852" t="n">
        <v>0.0</v>
      </c>
      <c r="AK1852" t="n">
        <v>-0.00999999999999801</v>
      </c>
      <c r="AL1852" t="inlineStr">
        <is>
          <t>unreconciled</t>
        </is>
      </c>
      <c r="AM1852" t="inlineStr">
        <is>
          <t>Order Amount Mismatch (POS&gt;3PO)</t>
        </is>
      </c>
      <c r="AN1852" t="n">
        <v>21.29</v>
      </c>
      <c r="AO1852" t="n">
        <f>ROUND(P1852*100/H1852,2)</f>
        <v>0.0</v>
      </c>
      <c r="AP1852" t="n">
        <f>ROUND(Q1852*100/I1852,2)</f>
        <v>0.0</v>
      </c>
      <c r="AQ1852"/>
      <c r="AR1852"/>
      <c r="AS1852" t="n">
        <v>0.0</v>
      </c>
    </row>
    <row r="1853">
      <c r="A1853" s="1" t="n">
        <v>45235.0</v>
      </c>
      <c r="B1853" s="2" t="n">
        <v>45235.872615740744</v>
      </c>
      <c r="C1853" t="inlineStr">
        <is>
          <t>3140023012059867</t>
        </is>
      </c>
      <c r="D1853" t="inlineStr">
        <is>
          <t>POS0012</t>
        </is>
      </c>
      <c r="E1853" t="inlineStr">
        <is>
          <t>59</t>
        </is>
      </c>
      <c r="F1853" t="inlineStr">
        <is>
          <t>0023</t>
        </is>
      </c>
      <c r="G1853" t="inlineStr">
        <is>
          <t>5318746405</t>
        </is>
      </c>
      <c r="H1853" t="n">
        <v>440.0</v>
      </c>
      <c r="I1853" t="n">
        <v>419.04</v>
      </c>
      <c r="J1853" t="n">
        <v>381.9</v>
      </c>
      <c r="K1853" t="inlineStr">
        <is>
          <t>sale</t>
        </is>
      </c>
      <c r="L1853" t="inlineStr">
        <is>
          <t/>
        </is>
      </c>
      <c r="M1853" t="inlineStr">
        <is>
          <t/>
        </is>
      </c>
      <c r="N1853" t="n">
        <v>0.0</v>
      </c>
      <c r="O1853" t="n">
        <v>0.0</v>
      </c>
      <c r="P1853" t="n">
        <v>327.25</v>
      </c>
      <c r="Q1853" t="n">
        <v>327.24</v>
      </c>
      <c r="R1853" t="n">
        <v>37.14</v>
      </c>
      <c r="S1853" t="n">
        <v>37.14</v>
      </c>
      <c r="T1853" t="n">
        <v>4.19</v>
      </c>
      <c r="U1853" t="n">
        <v>4.19</v>
      </c>
      <c r="V1853" t="n">
        <v>68.74</v>
      </c>
      <c r="W1853" t="n">
        <v>68.74</v>
      </c>
      <c r="X1853" t="n">
        <v>5.5</v>
      </c>
      <c r="Y1853" t="n">
        <v>5.5</v>
      </c>
      <c r="Z1853" t="n">
        <v>13.36</v>
      </c>
      <c r="AA1853" t="n">
        <v>13.36</v>
      </c>
      <c r="AB1853" t="n">
        <v>20.96</v>
      </c>
      <c r="AC1853" t="n">
        <v>20.95</v>
      </c>
      <c r="AD1853" t="n">
        <v>20.95999999999998</v>
      </c>
      <c r="AE1853" t="n">
        <v>0.009999999999990905</v>
      </c>
      <c r="AF1853" t="n">
        <v>0.0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0.010000000000001563</v>
      </c>
      <c r="AL1853" t="inlineStr">
        <is>
          <t>unreconciled</t>
        </is>
      </c>
      <c r="AM1853" t="inlineStr">
        <is>
          <t>Order Amount Mismatch (POS&gt;3PO)</t>
        </is>
      </c>
      <c r="AN1853" t="n">
        <v>20.96</v>
      </c>
      <c r="AO1853" t="n">
        <f>ROUND(P1853*100/H1853,2)</f>
        <v>0.0</v>
      </c>
      <c r="AP1853" t="n">
        <f>ROUND(Q1853*100/I1853,2)</f>
        <v>0.0</v>
      </c>
      <c r="AQ1853"/>
      <c r="AR1853"/>
      <c r="AS1853" t="n">
        <v>0.0</v>
      </c>
    </row>
    <row r="1854">
      <c r="A1854" s="1" t="n">
        <v>45235.0</v>
      </c>
      <c r="B1854" s="2" t="n">
        <v>45235.56034722222</v>
      </c>
      <c r="C1854" t="inlineStr">
        <is>
          <t>3140094012085995</t>
        </is>
      </c>
      <c r="D1854" t="inlineStr">
        <is>
          <t>POS0012</t>
        </is>
      </c>
      <c r="E1854" t="inlineStr">
        <is>
          <t>10</t>
        </is>
      </c>
      <c r="F1854" t="inlineStr">
        <is>
          <t>0094</t>
        </is>
      </c>
      <c r="G1854" t="inlineStr">
        <is>
          <t>5318762520</t>
        </is>
      </c>
      <c r="H1854" t="n">
        <v>377.0</v>
      </c>
      <c r="I1854" t="n">
        <v>359.04</v>
      </c>
      <c r="J1854" t="n">
        <v>321.9</v>
      </c>
      <c r="K1854" t="inlineStr">
        <is>
          <t>sale</t>
        </is>
      </c>
      <c r="L1854" t="inlineStr">
        <is>
          <t/>
        </is>
      </c>
      <c r="M1854" t="inlineStr">
        <is>
          <t/>
        </is>
      </c>
      <c r="N1854" t="n">
        <v>0.0</v>
      </c>
      <c r="O1854" t="n">
        <v>0.0</v>
      </c>
      <c r="P1854" t="n">
        <v>281.52</v>
      </c>
      <c r="Q1854" t="n">
        <v>281.53</v>
      </c>
      <c r="R1854" t="n">
        <v>37.14</v>
      </c>
      <c r="S1854" t="n">
        <v>37.14</v>
      </c>
      <c r="T1854" t="n">
        <v>3.59</v>
      </c>
      <c r="U1854" t="n">
        <v>3.59</v>
      </c>
      <c r="V1854" t="n">
        <v>57.94</v>
      </c>
      <c r="W1854" t="n">
        <v>57.94</v>
      </c>
      <c r="X1854" t="n">
        <v>4.71</v>
      </c>
      <c r="Y1854" t="n">
        <v>4.71</v>
      </c>
      <c r="Z1854" t="n">
        <v>11.28</v>
      </c>
      <c r="AA1854" t="n">
        <v>11.28</v>
      </c>
      <c r="AB1854" t="n">
        <v>17.96</v>
      </c>
      <c r="AC1854" t="n">
        <v>17.95</v>
      </c>
      <c r="AD1854" t="n">
        <v>17.95999999999998</v>
      </c>
      <c r="AE1854" t="n">
        <v>-0.009999999999990905</v>
      </c>
      <c r="AF1854" t="n">
        <v>0.0</v>
      </c>
      <c r="AG1854" t="n">
        <v>0.0</v>
      </c>
      <c r="AH1854" t="n">
        <v>0.0</v>
      </c>
      <c r="AI1854" t="n">
        <v>0.0</v>
      </c>
      <c r="AJ1854" t="n">
        <v>0.0</v>
      </c>
      <c r="AK1854" t="n">
        <v>0.010000000000001563</v>
      </c>
      <c r="AL1854" t="inlineStr">
        <is>
          <t>unreconciled</t>
        </is>
      </c>
      <c r="AM1854" t="inlineStr">
        <is>
          <t>Order Amount Mismatch (POS&gt;3PO)</t>
        </is>
      </c>
      <c r="AN1854" t="n">
        <v>17.96</v>
      </c>
      <c r="AO1854" t="n">
        <f>ROUND(P1854*100/H1854,2)</f>
        <v>0.0</v>
      </c>
      <c r="AP1854" t="n">
        <f>ROUND(Q1854*100/I1854,2)</f>
        <v>0.0</v>
      </c>
      <c r="AQ1854"/>
      <c r="AR1854"/>
      <c r="AS1854" t="n">
        <v>0.0</v>
      </c>
    </row>
    <row r="1855">
      <c r="A1855" s="1" t="n">
        <v>45236.0</v>
      </c>
      <c r="B1855" s="2" t="n">
        <v>45236.65091435185</v>
      </c>
      <c r="C1855" t="inlineStr">
        <is>
          <t>3140094012086515</t>
        </is>
      </c>
      <c r="D1855" t="inlineStr">
        <is>
          <t>POS0012</t>
        </is>
      </c>
      <c r="E1855" t="inlineStr">
        <is>
          <t>30</t>
        </is>
      </c>
      <c r="F1855" t="inlineStr">
        <is>
          <t>0094</t>
        </is>
      </c>
      <c r="G1855" t="inlineStr">
        <is>
          <t>5318763612</t>
        </is>
      </c>
      <c r="H1855" t="n">
        <v>209.0</v>
      </c>
      <c r="I1855" t="n">
        <v>199.05</v>
      </c>
      <c r="J1855" t="n">
        <v>161.91</v>
      </c>
      <c r="K1855" t="inlineStr">
        <is>
          <t>sale</t>
        </is>
      </c>
      <c r="L1855" t="inlineStr">
        <is>
          <t/>
        </is>
      </c>
      <c r="M1855" t="inlineStr">
        <is>
          <t/>
        </is>
      </c>
      <c r="N1855" t="n">
        <v>0.0</v>
      </c>
      <c r="O1855" t="n">
        <v>0.0</v>
      </c>
      <c r="P1855" t="n">
        <v>159.59</v>
      </c>
      <c r="Q1855" t="n">
        <v>159.58</v>
      </c>
      <c r="R1855" t="n">
        <v>37.14</v>
      </c>
      <c r="S1855" t="n">
        <v>37.14</v>
      </c>
      <c r="T1855" t="n">
        <v>1.99</v>
      </c>
      <c r="U1855" t="n">
        <v>1.99</v>
      </c>
      <c r="V1855" t="n">
        <v>29.14</v>
      </c>
      <c r="W1855" t="n">
        <v>29.14</v>
      </c>
      <c r="X1855" t="n">
        <v>2.61</v>
      </c>
      <c r="Y1855" t="n">
        <v>2.61</v>
      </c>
      <c r="Z1855" t="n">
        <v>5.72</v>
      </c>
      <c r="AA1855" t="n">
        <v>5.72</v>
      </c>
      <c r="AB1855" t="n">
        <v>9.96</v>
      </c>
      <c r="AC1855" t="n">
        <v>9.95</v>
      </c>
      <c r="AD1855" t="n">
        <v>9.949999999999989</v>
      </c>
      <c r="AE1855" t="n">
        <v>0.009999999999990905</v>
      </c>
      <c r="AF1855" t="n">
        <v>0.0</v>
      </c>
      <c r="AG1855" t="n">
        <v>0.0</v>
      </c>
      <c r="AH1855" t="n">
        <v>0.0</v>
      </c>
      <c r="AI1855" t="n">
        <v>0.0</v>
      </c>
      <c r="AJ1855" t="n">
        <v>0.0</v>
      </c>
      <c r="AK1855" t="n">
        <v>0.010000000000001563</v>
      </c>
      <c r="AL1855" t="inlineStr">
        <is>
          <t>unreconciled</t>
        </is>
      </c>
      <c r="AM1855" t="inlineStr">
        <is>
          <t>Order Amount Mismatch (POS&gt;3PO)</t>
        </is>
      </c>
      <c r="AN1855" t="n">
        <v>9.95</v>
      </c>
      <c r="AO1855" t="n">
        <f>ROUND(P1855*100/H1855,2)</f>
        <v>0.0</v>
      </c>
      <c r="AP1855" t="n">
        <f>ROUND(Q1855*100/I1855,2)</f>
        <v>0.0</v>
      </c>
      <c r="AQ1855"/>
      <c r="AR1855"/>
      <c r="AS1855" t="n">
        <v>0.0</v>
      </c>
    </row>
    <row r="1856">
      <c r="A1856" s="1" t="n">
        <v>45236.0</v>
      </c>
      <c r="B1856" s="2" t="n">
        <v>45236.84258101852</v>
      </c>
      <c r="C1856" t="inlineStr">
        <is>
          <t>3140023012060090</t>
        </is>
      </c>
      <c r="D1856" t="inlineStr">
        <is>
          <t>POS0012</t>
        </is>
      </c>
      <c r="E1856" t="inlineStr">
        <is>
          <t>81</t>
        </is>
      </c>
      <c r="F1856" t="inlineStr">
        <is>
          <t>0023</t>
        </is>
      </c>
      <c r="G1856" t="inlineStr">
        <is>
          <t>5318795900</t>
        </is>
      </c>
      <c r="H1856" t="n">
        <v>704.0</v>
      </c>
      <c r="I1856" t="n">
        <v>670.47</v>
      </c>
      <c r="J1856" t="n">
        <v>633.33</v>
      </c>
      <c r="K1856" t="inlineStr">
        <is>
          <t>sale</t>
        </is>
      </c>
      <c r="L1856" t="inlineStr">
        <is>
          <t/>
        </is>
      </c>
      <c r="M1856" t="inlineStr">
        <is>
          <t/>
        </is>
      </c>
      <c r="N1856" t="n">
        <v>0.0</v>
      </c>
      <c r="O1856" t="n">
        <v>0.0</v>
      </c>
      <c r="P1856" t="n">
        <v>518.87</v>
      </c>
      <c r="Q1856" t="n">
        <v>518.86</v>
      </c>
      <c r="R1856" t="n">
        <v>37.14</v>
      </c>
      <c r="S1856" t="n">
        <v>37.14</v>
      </c>
      <c r="T1856" t="n">
        <v>6.7</v>
      </c>
      <c r="U1856" t="n">
        <v>6.7</v>
      </c>
      <c r="V1856" t="n">
        <v>114.0</v>
      </c>
      <c r="W1856" t="n">
        <v>114.0</v>
      </c>
      <c r="X1856" t="n">
        <v>8.8</v>
      </c>
      <c r="Y1856" t="n">
        <v>8.8</v>
      </c>
      <c r="Z1856" t="n">
        <v>22.1</v>
      </c>
      <c r="AA1856" t="n">
        <v>22.1</v>
      </c>
      <c r="AB1856" t="n">
        <v>33.52</v>
      </c>
      <c r="AC1856" t="n">
        <v>33.53</v>
      </c>
      <c r="AD1856" t="n">
        <v>33.52999999999997</v>
      </c>
      <c r="AE1856" t="n">
        <v>0.009999999999990905</v>
      </c>
      <c r="AF1856" t="n">
        <v>0.0</v>
      </c>
      <c r="AG1856" t="n">
        <v>0.0</v>
      </c>
      <c r="AH1856" t="n">
        <v>0.0</v>
      </c>
      <c r="AI1856" t="n">
        <v>0.0</v>
      </c>
      <c r="AJ1856" t="n">
        <v>0.0</v>
      </c>
      <c r="AK1856" t="n">
        <v>-0.00999999999999801</v>
      </c>
      <c r="AL1856" t="inlineStr">
        <is>
          <t>unreconciled</t>
        </is>
      </c>
      <c r="AM1856" t="inlineStr">
        <is>
          <t>Order Amount Mismatch (POS&gt;3PO)</t>
        </is>
      </c>
      <c r="AN1856" t="n">
        <v>33.53</v>
      </c>
      <c r="AO1856" t="n">
        <f>ROUND(P1856*100/H1856,2)</f>
        <v>0.0</v>
      </c>
      <c r="AP1856" t="n">
        <f>ROUND(Q1856*100/I1856,2)</f>
        <v>0.0</v>
      </c>
      <c r="AQ1856"/>
      <c r="AR1856"/>
      <c r="AS1856" t="n">
        <v>0.0</v>
      </c>
    </row>
    <row r="1857">
      <c r="A1857" s="1" t="n">
        <v>45235.0</v>
      </c>
      <c r="B1857" s="2" t="n">
        <v>45235.830972222226</v>
      </c>
      <c r="C1857" t="inlineStr">
        <is>
          <t>3140094012086239</t>
        </is>
      </c>
      <c r="D1857" t="inlineStr">
        <is>
          <t>POS0012</t>
        </is>
      </c>
      <c r="E1857" t="inlineStr">
        <is>
          <t>54</t>
        </is>
      </c>
      <c r="F1857" t="inlineStr">
        <is>
          <t>0094</t>
        </is>
      </c>
      <c r="G1857" t="inlineStr">
        <is>
          <t>5318806666</t>
        </is>
      </c>
      <c r="H1857" t="n">
        <v>445.0</v>
      </c>
      <c r="I1857" t="n">
        <v>423.82</v>
      </c>
      <c r="J1857" t="n">
        <v>386.68</v>
      </c>
      <c r="K1857" t="inlineStr">
        <is>
          <t>sale</t>
        </is>
      </c>
      <c r="L1857" t="inlineStr">
        <is>
          <t/>
        </is>
      </c>
      <c r="M1857" t="inlineStr">
        <is>
          <t/>
        </is>
      </c>
      <c r="N1857" t="n">
        <v>0.0</v>
      </c>
      <c r="O1857" t="n">
        <v>0.0</v>
      </c>
      <c r="P1857" t="n">
        <v>330.89</v>
      </c>
      <c r="Q1857" t="n">
        <v>330.88</v>
      </c>
      <c r="R1857" t="n">
        <v>37.14</v>
      </c>
      <c r="S1857" t="n">
        <v>37.14</v>
      </c>
      <c r="T1857" t="n">
        <v>4.24</v>
      </c>
      <c r="U1857" t="n">
        <v>4.24</v>
      </c>
      <c r="V1857" t="n">
        <v>69.6</v>
      </c>
      <c r="W1857" t="n">
        <v>69.6</v>
      </c>
      <c r="X1857" t="n">
        <v>5.56</v>
      </c>
      <c r="Y1857" t="n">
        <v>5.56</v>
      </c>
      <c r="Z1857" t="n">
        <v>13.53</v>
      </c>
      <c r="AA1857" t="n">
        <v>13.53</v>
      </c>
      <c r="AB1857" t="n">
        <v>21.2</v>
      </c>
      <c r="AC1857" t="n">
        <v>21.19</v>
      </c>
      <c r="AD1857" t="n">
        <v>21.180000000000007</v>
      </c>
      <c r="AE1857" t="n">
        <v>0.009999999999990905</v>
      </c>
      <c r="AF1857" t="n">
        <v>0.0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0.00999999999999801</v>
      </c>
      <c r="AL1857" t="inlineStr">
        <is>
          <t>unreconciled</t>
        </is>
      </c>
      <c r="AM1857" t="inlineStr">
        <is>
          <t>Order Amount Mismatch (POS&gt;3PO)</t>
        </is>
      </c>
      <c r="AN1857" t="n">
        <v>21.18</v>
      </c>
      <c r="AO1857" t="n">
        <f>ROUND(P1857*100/H1857,2)</f>
        <v>0.0</v>
      </c>
      <c r="AP1857" t="n">
        <f>ROUND(Q1857*100/I1857,2)</f>
        <v>0.0</v>
      </c>
      <c r="AQ1857"/>
      <c r="AR1857"/>
      <c r="AS1857" t="n">
        <v>0.0</v>
      </c>
    </row>
    <row r="1858">
      <c r="A1858" s="1" t="n">
        <v>45236.0</v>
      </c>
      <c r="B1858" s="2" t="n">
        <v>45236.7825</v>
      </c>
      <c r="C1858" t="inlineStr">
        <is>
          <t>3140094012086579</t>
        </is>
      </c>
      <c r="D1858" t="inlineStr">
        <is>
          <t>POS0012</t>
        </is>
      </c>
      <c r="E1858" t="inlineStr">
        <is>
          <t>94</t>
        </is>
      </c>
      <c r="F1858" t="inlineStr">
        <is>
          <t>0094</t>
        </is>
      </c>
      <c r="G1858" t="inlineStr">
        <is>
          <t>5318813148</t>
        </is>
      </c>
      <c r="H1858" t="n">
        <v>292.0</v>
      </c>
      <c r="I1858" t="n">
        <v>278.1</v>
      </c>
      <c r="J1858" t="n">
        <v>240.96</v>
      </c>
      <c r="K1858" t="inlineStr">
        <is>
          <t>sale</t>
        </is>
      </c>
      <c r="L1858" t="inlineStr">
        <is>
          <t/>
        </is>
      </c>
      <c r="M1858" t="inlineStr">
        <is>
          <t/>
        </is>
      </c>
      <c r="N1858" t="n">
        <v>0.0</v>
      </c>
      <c r="O1858" t="n">
        <v>0.0</v>
      </c>
      <c r="P1858" t="n">
        <v>219.84</v>
      </c>
      <c r="Q1858" t="n">
        <v>219.82</v>
      </c>
      <c r="R1858" t="n">
        <v>37.14</v>
      </c>
      <c r="S1858" t="n">
        <v>37.14</v>
      </c>
      <c r="T1858" t="n">
        <v>2.78</v>
      </c>
      <c r="U1858" t="n">
        <v>2.78</v>
      </c>
      <c r="V1858" t="n">
        <v>43.37</v>
      </c>
      <c r="W1858" t="n">
        <v>43.37</v>
      </c>
      <c r="X1858" t="n">
        <v>3.65</v>
      </c>
      <c r="Y1858" t="n">
        <v>3.65</v>
      </c>
      <c r="Z1858" t="n">
        <v>8.46</v>
      </c>
      <c r="AA1858" t="n">
        <v>8.47</v>
      </c>
      <c r="AB1858" t="n">
        <v>13.9</v>
      </c>
      <c r="AC1858" t="n">
        <v>13.91</v>
      </c>
      <c r="AD1858" t="n">
        <v>13.899999999999977</v>
      </c>
      <c r="AE1858" t="n">
        <v>0.020000000000010232</v>
      </c>
      <c r="AF1858" t="n">
        <v>0.0</v>
      </c>
      <c r="AG1858" t="n">
        <v>0.0</v>
      </c>
      <c r="AH1858" t="n">
        <v>0.0</v>
      </c>
      <c r="AI1858" t="n">
        <v>0.0</v>
      </c>
      <c r="AJ1858" t="n">
        <v>-0.009999999999999787</v>
      </c>
      <c r="AK1858" t="n">
        <v>-0.009999999999999787</v>
      </c>
      <c r="AL1858" t="inlineStr">
        <is>
          <t>unreconciled</t>
        </is>
      </c>
      <c r="AM1858" t="inlineStr">
        <is>
          <t>Order Amount Mismatch (POS&gt;3PO)</t>
        </is>
      </c>
      <c r="AN1858" t="n">
        <v>13.9</v>
      </c>
      <c r="AO1858" t="n">
        <f>ROUND(P1858*100/H1858,2)</f>
        <v>0.0</v>
      </c>
      <c r="AP1858" t="n">
        <f>ROUND(Q1858*100/I1858,2)</f>
        <v>0.0</v>
      </c>
      <c r="AQ1858"/>
      <c r="AR1858"/>
      <c r="AS1858" t="n">
        <v>0.0</v>
      </c>
    </row>
    <row r="1859">
      <c r="A1859" s="1" t="n">
        <v>45235.0</v>
      </c>
      <c r="B1859" s="2" t="n">
        <v>45235.79231481482</v>
      </c>
      <c r="C1859" t="inlineStr">
        <is>
          <t>3140094012086188</t>
        </is>
      </c>
      <c r="D1859" t="inlineStr">
        <is>
          <t>POS0012</t>
        </is>
      </c>
      <c r="E1859" t="inlineStr">
        <is>
          <t>03</t>
        </is>
      </c>
      <c r="F1859" t="inlineStr">
        <is>
          <t>0094</t>
        </is>
      </c>
      <c r="G1859" t="inlineStr">
        <is>
          <t>5318814890</t>
        </is>
      </c>
      <c r="H1859" t="n">
        <v>1229.0</v>
      </c>
      <c r="I1859" t="n">
        <v>1170.47</v>
      </c>
      <c r="J1859" t="n">
        <v>1133.33</v>
      </c>
      <c r="K1859" t="inlineStr">
        <is>
          <t>sale</t>
        </is>
      </c>
      <c r="L1859" t="inlineStr">
        <is>
          <t/>
        </is>
      </c>
      <c r="M1859" t="inlineStr">
        <is>
          <t/>
        </is>
      </c>
      <c r="N1859" t="n">
        <v>0.0</v>
      </c>
      <c r="O1859" t="n">
        <v>0.0</v>
      </c>
      <c r="P1859" t="n">
        <v>899.93</v>
      </c>
      <c r="Q1859" t="n">
        <v>899.92</v>
      </c>
      <c r="R1859" t="n">
        <v>37.14</v>
      </c>
      <c r="S1859" t="n">
        <v>37.14</v>
      </c>
      <c r="T1859" t="n">
        <v>11.7</v>
      </c>
      <c r="U1859" t="n">
        <v>11.7</v>
      </c>
      <c r="V1859" t="n">
        <v>204.0</v>
      </c>
      <c r="W1859" t="n">
        <v>204.0</v>
      </c>
      <c r="X1859" t="n">
        <v>15.36</v>
      </c>
      <c r="Y1859" t="n">
        <v>15.36</v>
      </c>
      <c r="Z1859" t="n">
        <v>39.48</v>
      </c>
      <c r="AA1859" t="n">
        <v>39.48</v>
      </c>
      <c r="AB1859" t="n">
        <v>58.52</v>
      </c>
      <c r="AC1859" t="n">
        <v>58.53</v>
      </c>
      <c r="AD1859" t="n">
        <v>58.52999999999997</v>
      </c>
      <c r="AE1859" t="n">
        <v>0.009999999999990905</v>
      </c>
      <c r="AF1859" t="n">
        <v>0.0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-0.00999999999999801</v>
      </c>
      <c r="AL1859" t="inlineStr">
        <is>
          <t>unreconciled</t>
        </is>
      </c>
      <c r="AM1859" t="inlineStr">
        <is>
          <t>Order Amount Mismatch (POS&gt;3PO)</t>
        </is>
      </c>
      <c r="AN1859" t="n">
        <v>58.53</v>
      </c>
      <c r="AO1859" t="n">
        <f>ROUND(P1859*100/H1859,2)</f>
        <v>0.0</v>
      </c>
      <c r="AP1859" t="n">
        <f>ROUND(Q1859*100/I1859,2)</f>
        <v>0.0</v>
      </c>
      <c r="AQ1859"/>
      <c r="AR1859"/>
      <c r="AS1859" t="n">
        <v>0.0</v>
      </c>
    </row>
    <row r="1860">
      <c r="A1860" s="1" t="n">
        <v>45235.0</v>
      </c>
      <c r="B1860" s="2" t="n">
        <v>45236.0200462963</v>
      </c>
      <c r="C1860" t="inlineStr">
        <is>
          <t>3140023012059947</t>
        </is>
      </c>
      <c r="D1860" t="inlineStr">
        <is>
          <t>POS0012</t>
        </is>
      </c>
      <c r="E1860" t="inlineStr">
        <is>
          <t>39</t>
        </is>
      </c>
      <c r="F1860" t="inlineStr">
        <is>
          <t>0023</t>
        </is>
      </c>
      <c r="G1860" t="inlineStr">
        <is>
          <t>5318821249</t>
        </is>
      </c>
      <c r="H1860" t="n">
        <v>447.0</v>
      </c>
      <c r="I1860" t="n">
        <v>425.72</v>
      </c>
      <c r="J1860" t="n">
        <v>388.58</v>
      </c>
      <c r="K1860" t="inlineStr">
        <is>
          <t>sale</t>
        </is>
      </c>
      <c r="L1860" t="inlineStr">
        <is>
          <t/>
        </is>
      </c>
      <c r="M1860" t="inlineStr">
        <is>
          <t/>
        </is>
      </c>
      <c r="N1860" t="n">
        <v>0.0</v>
      </c>
      <c r="O1860" t="n">
        <v>0.0</v>
      </c>
      <c r="P1860" t="n">
        <v>332.33</v>
      </c>
      <c r="Q1860" t="n">
        <v>332.32</v>
      </c>
      <c r="R1860" t="n">
        <v>37.14</v>
      </c>
      <c r="S1860" t="n">
        <v>37.14</v>
      </c>
      <c r="T1860" t="n">
        <v>4.26</v>
      </c>
      <c r="U1860" t="n">
        <v>4.26</v>
      </c>
      <c r="V1860" t="n">
        <v>69.94</v>
      </c>
      <c r="W1860" t="n">
        <v>69.94</v>
      </c>
      <c r="X1860" t="n">
        <v>5.59</v>
      </c>
      <c r="Y1860" t="n">
        <v>5.59</v>
      </c>
      <c r="Z1860" t="n">
        <v>13.6</v>
      </c>
      <c r="AA1860" t="n">
        <v>13.6</v>
      </c>
      <c r="AB1860" t="n">
        <v>21.28</v>
      </c>
      <c r="AC1860" t="n">
        <v>21.29</v>
      </c>
      <c r="AD1860" t="n">
        <v>21.279999999999973</v>
      </c>
      <c r="AE1860" t="n">
        <v>0.009999999999990905</v>
      </c>
      <c r="AF1860" t="n">
        <v>0.0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-0.00999999999999801</v>
      </c>
      <c r="AL1860" t="inlineStr">
        <is>
          <t>unreconciled</t>
        </is>
      </c>
      <c r="AM1860" t="inlineStr">
        <is>
          <t>Order Amount Mismatch (POS&gt;3PO)</t>
        </is>
      </c>
      <c r="AN1860" t="n">
        <v>21.28</v>
      </c>
      <c r="AO1860" t="n">
        <f>ROUND(P1860*100/H1860,2)</f>
        <v>0.0</v>
      </c>
      <c r="AP1860" t="n">
        <f>ROUND(Q1860*100/I1860,2)</f>
        <v>0.0</v>
      </c>
      <c r="AQ1860"/>
      <c r="AR1860"/>
      <c r="AS1860" t="n">
        <v>0.0</v>
      </c>
    </row>
    <row r="1861">
      <c r="A1861" s="1" t="n">
        <v>45235.0</v>
      </c>
      <c r="B1861" s="2" t="n">
        <v>45235.84563657407</v>
      </c>
      <c r="C1861" t="inlineStr">
        <is>
          <t>3140094012086257</t>
        </is>
      </c>
      <c r="D1861" t="inlineStr">
        <is>
          <t>POS0012</t>
        </is>
      </c>
      <c r="E1861" t="inlineStr">
        <is>
          <t>72</t>
        </is>
      </c>
      <c r="F1861" t="inlineStr">
        <is>
          <t>0094</t>
        </is>
      </c>
      <c r="G1861" t="inlineStr">
        <is>
          <t>5318835125</t>
        </is>
      </c>
      <c r="H1861" t="n">
        <v>339.0</v>
      </c>
      <c r="I1861" t="n">
        <v>322.86</v>
      </c>
      <c r="J1861" t="n">
        <v>285.72</v>
      </c>
      <c r="K1861" t="inlineStr">
        <is>
          <t>sale</t>
        </is>
      </c>
      <c r="L1861" t="inlineStr">
        <is>
          <t/>
        </is>
      </c>
      <c r="M1861" t="inlineStr">
        <is>
          <t/>
        </is>
      </c>
      <c r="N1861" t="n">
        <v>0.0</v>
      </c>
      <c r="O1861" t="n">
        <v>0.0</v>
      </c>
      <c r="P1861" t="n">
        <v>253.94</v>
      </c>
      <c r="Q1861" t="n">
        <v>253.94</v>
      </c>
      <c r="R1861" t="n">
        <v>37.14</v>
      </c>
      <c r="S1861" t="n">
        <v>37.14</v>
      </c>
      <c r="T1861" t="n">
        <v>3.23</v>
      </c>
      <c r="U1861" t="n">
        <v>3.23</v>
      </c>
      <c r="V1861" t="n">
        <v>51.43</v>
      </c>
      <c r="W1861" t="n">
        <v>51.43</v>
      </c>
      <c r="X1861" t="n">
        <v>4.24</v>
      </c>
      <c r="Y1861" t="n">
        <v>4.24</v>
      </c>
      <c r="Z1861" t="n">
        <v>10.02</v>
      </c>
      <c r="AA1861" t="n">
        <v>10.02</v>
      </c>
      <c r="AB1861" t="n">
        <v>16.14</v>
      </c>
      <c r="AC1861" t="n">
        <v>16.14</v>
      </c>
      <c r="AD1861" t="n">
        <v>16.139999999999986</v>
      </c>
      <c r="AE1861" t="n">
        <v>0.0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0.0</v>
      </c>
      <c r="AL1861" t="inlineStr">
        <is>
          <t>unreconciled</t>
        </is>
      </c>
      <c r="AM1861" t="inlineStr">
        <is>
          <t>Order Amount Mismatch (POS&gt;3PO)</t>
        </is>
      </c>
      <c r="AN1861" t="n">
        <v>16.14</v>
      </c>
      <c r="AO1861" t="n">
        <f>ROUND(P1861*100/H1861,2)</f>
        <v>0.0</v>
      </c>
      <c r="AP1861" t="n">
        <f>ROUND(Q1861*100/I1861,2)</f>
        <v>0.0</v>
      </c>
      <c r="AQ1861"/>
      <c r="AR1861"/>
      <c r="AS1861" t="n">
        <v>0.0</v>
      </c>
    </row>
    <row r="1862">
      <c r="A1862" s="1" t="n">
        <v>45235.0</v>
      </c>
      <c r="B1862" s="2" t="n">
        <v>45235.69552083333</v>
      </c>
      <c r="C1862" t="inlineStr">
        <is>
          <t>3140094012086099</t>
        </is>
      </c>
      <c r="D1862" t="inlineStr">
        <is>
          <t>POS0012</t>
        </is>
      </c>
      <c r="E1862" t="inlineStr">
        <is>
          <t>14</t>
        </is>
      </c>
      <c r="F1862" t="inlineStr">
        <is>
          <t>0094</t>
        </is>
      </c>
      <c r="G1862" t="inlineStr">
        <is>
          <t>5318850491</t>
        </is>
      </c>
      <c r="H1862" t="n">
        <v>643.0</v>
      </c>
      <c r="I1862" t="n">
        <v>612.38</v>
      </c>
      <c r="J1862" t="n">
        <v>575.24</v>
      </c>
      <c r="K1862" t="inlineStr">
        <is>
          <t>sale</t>
        </is>
      </c>
      <c r="L1862" t="inlineStr">
        <is>
          <t/>
        </is>
      </c>
      <c r="M1862" t="inlineStr">
        <is>
          <t/>
        </is>
      </c>
      <c r="N1862" t="n">
        <v>0.0</v>
      </c>
      <c r="O1862" t="n">
        <v>0.0</v>
      </c>
      <c r="P1862" t="n">
        <v>474.6</v>
      </c>
      <c r="Q1862" t="n">
        <v>474.59</v>
      </c>
      <c r="R1862" t="n">
        <v>37.14</v>
      </c>
      <c r="S1862" t="n">
        <v>37.14</v>
      </c>
      <c r="T1862" t="n">
        <v>6.12</v>
      </c>
      <c r="U1862" t="n">
        <v>6.12</v>
      </c>
      <c r="V1862" t="n">
        <v>103.54</v>
      </c>
      <c r="W1862" t="n">
        <v>103.54</v>
      </c>
      <c r="X1862" t="n">
        <v>8.04</v>
      </c>
      <c r="Y1862" t="n">
        <v>8.04</v>
      </c>
      <c r="Z1862" t="n">
        <v>20.08</v>
      </c>
      <c r="AA1862" t="n">
        <v>20.09</v>
      </c>
      <c r="AB1862" t="n">
        <v>30.62</v>
      </c>
      <c r="AC1862" t="n">
        <v>30.62</v>
      </c>
      <c r="AD1862" t="n">
        <v>30.620000000000005</v>
      </c>
      <c r="AE1862" t="n">
        <v>0.010000000000047748</v>
      </c>
      <c r="AF1862" t="n">
        <v>0.0</v>
      </c>
      <c r="AG1862" t="n">
        <v>0.0</v>
      </c>
      <c r="AH1862" t="n">
        <v>0.0</v>
      </c>
      <c r="AI1862" t="n">
        <v>0.0</v>
      </c>
      <c r="AJ1862" t="n">
        <v>-0.010000000000001563</v>
      </c>
      <c r="AK1862" t="n">
        <v>0.0</v>
      </c>
      <c r="AL1862" t="inlineStr">
        <is>
          <t>unreconciled</t>
        </is>
      </c>
      <c r="AM1862" t="inlineStr">
        <is>
          <t>Order Amount Mismatch (POS&gt;3PO)</t>
        </is>
      </c>
      <c r="AN1862" t="n">
        <v>30.62</v>
      </c>
      <c r="AO1862" t="n">
        <f>ROUND(P1862*100/H1862,2)</f>
        <v>0.0</v>
      </c>
      <c r="AP1862" t="n">
        <f>ROUND(Q1862*100/I1862,2)</f>
        <v>0.0</v>
      </c>
      <c r="AQ1862"/>
      <c r="AR1862"/>
      <c r="AS1862" t="n">
        <v>0.0</v>
      </c>
    </row>
    <row r="1863">
      <c r="A1863" s="1" t="n">
        <v>45235.0</v>
      </c>
      <c r="B1863" s="2" t="n">
        <v>45235.78503472222</v>
      </c>
      <c r="C1863" t="inlineStr">
        <is>
          <t>3140023012059816</t>
        </is>
      </c>
      <c r="D1863" t="inlineStr">
        <is>
          <t>POS0012</t>
        </is>
      </c>
      <c r="E1863" t="inlineStr">
        <is>
          <t>08</t>
        </is>
      </c>
      <c r="F1863" t="inlineStr">
        <is>
          <t>0023</t>
        </is>
      </c>
      <c r="G1863" t="inlineStr">
        <is>
          <t>5318875503</t>
        </is>
      </c>
      <c r="H1863" t="n">
        <v>305.0</v>
      </c>
      <c r="I1863" t="n">
        <v>290.47</v>
      </c>
      <c r="J1863" t="n">
        <v>253.33</v>
      </c>
      <c r="K1863" t="inlineStr">
        <is>
          <t>sale</t>
        </is>
      </c>
      <c r="L1863" t="inlineStr">
        <is>
          <t/>
        </is>
      </c>
      <c r="M1863" t="inlineStr">
        <is>
          <t/>
        </is>
      </c>
      <c r="N1863" t="n">
        <v>0.0</v>
      </c>
      <c r="O1863" t="n">
        <v>0.0</v>
      </c>
      <c r="P1863" t="n">
        <v>229.27</v>
      </c>
      <c r="Q1863" t="n">
        <v>229.26</v>
      </c>
      <c r="R1863" t="n">
        <v>37.14</v>
      </c>
      <c r="S1863" t="n">
        <v>37.14</v>
      </c>
      <c r="T1863" t="n">
        <v>2.9</v>
      </c>
      <c r="U1863" t="n">
        <v>2.9</v>
      </c>
      <c r="V1863" t="n">
        <v>45.6</v>
      </c>
      <c r="W1863" t="n">
        <v>45.6</v>
      </c>
      <c r="X1863" t="n">
        <v>3.81</v>
      </c>
      <c r="Y1863" t="n">
        <v>3.81</v>
      </c>
      <c r="Z1863" t="n">
        <v>8.89</v>
      </c>
      <c r="AA1863" t="n">
        <v>8.9</v>
      </c>
      <c r="AB1863" t="n">
        <v>14.52</v>
      </c>
      <c r="AC1863" t="n">
        <v>14.52</v>
      </c>
      <c r="AD1863" t="n">
        <v>14.529999999999973</v>
      </c>
      <c r="AE1863" t="n">
        <v>0.010000000000019327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-0.009999999999999787</v>
      </c>
      <c r="AK1863" t="n">
        <v>0.0</v>
      </c>
      <c r="AL1863" t="inlineStr">
        <is>
          <t>unreconciled</t>
        </is>
      </c>
      <c r="AM1863" t="inlineStr">
        <is>
          <t>Order Amount Mismatch (POS&gt;3PO)</t>
        </is>
      </c>
      <c r="AN1863" t="n">
        <v>14.53</v>
      </c>
      <c r="AO1863" t="n">
        <f>ROUND(P1863*100/H1863,2)</f>
        <v>0.0</v>
      </c>
      <c r="AP1863" t="n">
        <f>ROUND(Q1863*100/I1863,2)</f>
        <v>0.0</v>
      </c>
      <c r="AQ1863"/>
      <c r="AR1863"/>
      <c r="AS1863" t="n">
        <v>0.0</v>
      </c>
    </row>
    <row r="1864">
      <c r="A1864" s="1" t="n">
        <v>45235.0</v>
      </c>
      <c r="B1864" s="2" t="n">
        <v>45235.717152777775</v>
      </c>
      <c r="C1864" t="inlineStr">
        <is>
          <t>3140094012086118</t>
        </is>
      </c>
      <c r="D1864" t="inlineStr">
        <is>
          <t>POS0012</t>
        </is>
      </c>
      <c r="E1864" t="inlineStr">
        <is>
          <t>33</t>
        </is>
      </c>
      <c r="F1864" t="inlineStr">
        <is>
          <t>0094</t>
        </is>
      </c>
      <c r="G1864" t="inlineStr">
        <is>
          <t>5318953059</t>
        </is>
      </c>
      <c r="H1864" t="n">
        <v>157.0</v>
      </c>
      <c r="I1864" t="n">
        <v>149.52</v>
      </c>
      <c r="J1864" t="n">
        <v>112.38</v>
      </c>
      <c r="K1864" t="inlineStr">
        <is>
          <t>sale</t>
        </is>
      </c>
      <c r="L1864" t="inlineStr">
        <is>
          <t/>
        </is>
      </c>
      <c r="M1864" t="inlineStr">
        <is>
          <t/>
        </is>
      </c>
      <c r="N1864" t="n">
        <v>0.0</v>
      </c>
      <c r="O1864" t="n">
        <v>0.0</v>
      </c>
      <c r="P1864" t="n">
        <v>121.84</v>
      </c>
      <c r="Q1864" t="n">
        <v>121.84</v>
      </c>
      <c r="R1864" t="n">
        <v>37.14</v>
      </c>
      <c r="S1864" t="n">
        <v>37.14</v>
      </c>
      <c r="T1864" t="n">
        <v>1.5</v>
      </c>
      <c r="U1864" t="n">
        <v>1.5</v>
      </c>
      <c r="V1864" t="n">
        <v>20.23</v>
      </c>
      <c r="W1864" t="n">
        <v>20.23</v>
      </c>
      <c r="X1864" t="n">
        <v>1.96</v>
      </c>
      <c r="Y1864" t="n">
        <v>1.96</v>
      </c>
      <c r="Z1864" t="n">
        <v>3.99</v>
      </c>
      <c r="AA1864" t="n">
        <v>3.99</v>
      </c>
      <c r="AB1864" t="n">
        <v>7.48</v>
      </c>
      <c r="AC1864" t="n">
        <v>7.48</v>
      </c>
      <c r="AD1864" t="n">
        <v>7.47999999999999</v>
      </c>
      <c r="AE1864" t="n">
        <v>0.0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0.0</v>
      </c>
      <c r="AL1864" t="inlineStr">
        <is>
          <t>unreconciled</t>
        </is>
      </c>
      <c r="AM1864" t="inlineStr">
        <is>
          <t>Order Amount Mismatch (POS&gt;3PO)</t>
        </is>
      </c>
      <c r="AN1864" t="n">
        <v>7.48</v>
      </c>
      <c r="AO1864" t="n">
        <f>ROUND(P1864*100/H1864,2)</f>
        <v>0.0</v>
      </c>
      <c r="AP1864" t="n">
        <f>ROUND(Q1864*100/I1864,2)</f>
        <v>0.0</v>
      </c>
      <c r="AQ1864"/>
      <c r="AR1864"/>
      <c r="AS1864" t="n">
        <v>0.0</v>
      </c>
    </row>
    <row r="1865">
      <c r="A1865" s="1" t="n">
        <v>45236.0</v>
      </c>
      <c r="B1865" s="2" t="n">
        <v>45236.63520833333</v>
      </c>
      <c r="C1865" t="inlineStr">
        <is>
          <t>3140094012086507</t>
        </is>
      </c>
      <c r="D1865" t="inlineStr">
        <is>
          <t>POS0012</t>
        </is>
      </c>
      <c r="E1865" t="inlineStr">
        <is>
          <t>22</t>
        </is>
      </c>
      <c r="F1865" t="inlineStr">
        <is>
          <t>0094</t>
        </is>
      </c>
      <c r="G1865" t="inlineStr">
        <is>
          <t>5318953551</t>
        </is>
      </c>
      <c r="H1865" t="n">
        <v>293.0</v>
      </c>
      <c r="I1865" t="n">
        <v>279.05</v>
      </c>
      <c r="J1865" t="n">
        <v>241.91</v>
      </c>
      <c r="K1865" t="inlineStr">
        <is>
          <t>sale</t>
        </is>
      </c>
      <c r="L1865" t="inlineStr">
        <is>
          <t/>
        </is>
      </c>
      <c r="M1865" t="inlineStr">
        <is>
          <t/>
        </is>
      </c>
      <c r="N1865" t="n">
        <v>0.0</v>
      </c>
      <c r="O1865" t="n">
        <v>0.0</v>
      </c>
      <c r="P1865" t="n">
        <v>220.56</v>
      </c>
      <c r="Q1865" t="n">
        <v>220.55</v>
      </c>
      <c r="R1865" t="n">
        <v>37.14</v>
      </c>
      <c r="S1865" t="n">
        <v>37.14</v>
      </c>
      <c r="T1865" t="n">
        <v>2.79</v>
      </c>
      <c r="U1865" t="n">
        <v>2.79</v>
      </c>
      <c r="V1865" t="n">
        <v>43.54</v>
      </c>
      <c r="W1865" t="n">
        <v>43.54</v>
      </c>
      <c r="X1865" t="n">
        <v>3.66</v>
      </c>
      <c r="Y1865" t="n">
        <v>3.66</v>
      </c>
      <c r="Z1865" t="n">
        <v>8.5</v>
      </c>
      <c r="AA1865" t="n">
        <v>8.5</v>
      </c>
      <c r="AB1865" t="n">
        <v>13.96</v>
      </c>
      <c r="AC1865" t="n">
        <v>13.95</v>
      </c>
      <c r="AD1865" t="n">
        <v>13.949999999999989</v>
      </c>
      <c r="AE1865" t="n">
        <v>0.009999999999990905</v>
      </c>
      <c r="AF1865" t="n">
        <v>0.0</v>
      </c>
      <c r="AG1865" t="n">
        <v>0.0</v>
      </c>
      <c r="AH1865" t="n">
        <v>0.0</v>
      </c>
      <c r="AI1865" t="n">
        <v>0.0</v>
      </c>
      <c r="AJ1865" t="n">
        <v>0.0</v>
      </c>
      <c r="AK1865" t="n">
        <v>0.010000000000001563</v>
      </c>
      <c r="AL1865" t="inlineStr">
        <is>
          <t>unreconciled</t>
        </is>
      </c>
      <c r="AM1865" t="inlineStr">
        <is>
          <t>Order Amount Mismatch (POS&gt;3PO)</t>
        </is>
      </c>
      <c r="AN1865" t="n">
        <v>13.95</v>
      </c>
      <c r="AO1865" t="n">
        <f>ROUND(P1865*100/H1865,2)</f>
        <v>0.0</v>
      </c>
      <c r="AP1865" t="n">
        <f>ROUND(Q1865*100/I1865,2)</f>
        <v>0.0</v>
      </c>
      <c r="AQ1865"/>
      <c r="AR1865"/>
      <c r="AS1865" t="n">
        <v>0.0</v>
      </c>
    </row>
    <row r="1866">
      <c r="A1866" s="1" t="n">
        <v>45236.0</v>
      </c>
      <c r="B1866" s="2" t="n">
        <v>45236.40912037037</v>
      </c>
      <c r="C1866" t="inlineStr">
        <is>
          <t>3140023012059973</t>
        </is>
      </c>
      <c r="D1866" t="inlineStr">
        <is>
          <t>POS0012</t>
        </is>
      </c>
      <c r="E1866" t="inlineStr">
        <is>
          <t>65</t>
        </is>
      </c>
      <c r="F1866" t="inlineStr">
        <is>
          <t>0023</t>
        </is>
      </c>
      <c r="G1866" t="inlineStr">
        <is>
          <t>5318978717</t>
        </is>
      </c>
      <c r="H1866" t="n">
        <v>254.00000000000003</v>
      </c>
      <c r="I1866" t="n">
        <v>241.9</v>
      </c>
      <c r="J1866" t="n">
        <v>204.76</v>
      </c>
      <c r="K1866" t="inlineStr">
        <is>
          <t>sale</t>
        </is>
      </c>
      <c r="L1866" t="inlineStr">
        <is>
          <t/>
        </is>
      </c>
      <c r="M1866" t="inlineStr">
        <is>
          <t/>
        </is>
      </c>
      <c r="N1866" t="n">
        <v>0.0</v>
      </c>
      <c r="O1866" t="n">
        <v>0.0</v>
      </c>
      <c r="P1866" t="n">
        <v>192.23</v>
      </c>
      <c r="Q1866" t="n">
        <v>192.24</v>
      </c>
      <c r="R1866" t="n">
        <v>37.14</v>
      </c>
      <c r="S1866" t="n">
        <v>37.14</v>
      </c>
      <c r="T1866" t="n">
        <v>2.42</v>
      </c>
      <c r="U1866" t="n">
        <v>2.42</v>
      </c>
      <c r="V1866" t="n">
        <v>36.86</v>
      </c>
      <c r="W1866" t="n">
        <v>36.86</v>
      </c>
      <c r="X1866" t="n">
        <v>3.18</v>
      </c>
      <c r="Y1866" t="n">
        <v>3.18</v>
      </c>
      <c r="Z1866" t="n">
        <v>7.21</v>
      </c>
      <c r="AA1866" t="n">
        <v>7.2</v>
      </c>
      <c r="AB1866" t="n">
        <v>12.1</v>
      </c>
      <c r="AC1866" t="n">
        <v>12.1</v>
      </c>
      <c r="AD1866" t="n">
        <v>12.100000000000023</v>
      </c>
      <c r="AE1866" t="n">
        <v>-0.010000000000019327</v>
      </c>
      <c r="AF1866" t="n">
        <v>0.0</v>
      </c>
      <c r="AG1866" t="n">
        <v>0.0</v>
      </c>
      <c r="AH1866" t="n">
        <v>0.0</v>
      </c>
      <c r="AI1866" t="n">
        <v>0.0</v>
      </c>
      <c r="AJ1866" t="n">
        <v>0.009999999999999787</v>
      </c>
      <c r="AK1866" t="n">
        <v>0.0</v>
      </c>
      <c r="AL1866" t="inlineStr">
        <is>
          <t>unreconciled</t>
        </is>
      </c>
      <c r="AM1866" t="inlineStr">
        <is>
          <t>Order Amount Mismatch (POS&gt;3PO)</t>
        </is>
      </c>
      <c r="AN1866" t="n">
        <v>12.1</v>
      </c>
      <c r="AO1866" t="n">
        <f>ROUND(P1866*100/H1866,2)</f>
        <v>0.0</v>
      </c>
      <c r="AP1866" t="n">
        <f>ROUND(Q1866*100/I1866,2)</f>
        <v>0.0</v>
      </c>
      <c r="AQ1866"/>
      <c r="AR1866"/>
      <c r="AS1866" t="n">
        <v>0.0</v>
      </c>
    </row>
    <row r="1867">
      <c r="A1867" s="1" t="n">
        <v>45235.0</v>
      </c>
      <c r="B1867" s="2" t="n">
        <v>45235.83974537037</v>
      </c>
      <c r="C1867" t="inlineStr">
        <is>
          <t>3140094012086251</t>
        </is>
      </c>
      <c r="D1867" t="inlineStr">
        <is>
          <t>POS0012</t>
        </is>
      </c>
      <c r="E1867" t="inlineStr">
        <is>
          <t>66</t>
        </is>
      </c>
      <c r="F1867" t="inlineStr">
        <is>
          <t>0094</t>
        </is>
      </c>
      <c r="G1867" t="inlineStr">
        <is>
          <t>5318979614</t>
        </is>
      </c>
      <c r="H1867" t="n">
        <v>513.0</v>
      </c>
      <c r="I1867" t="n">
        <v>488.57</v>
      </c>
      <c r="J1867" t="n">
        <v>451.43</v>
      </c>
      <c r="K1867" t="inlineStr">
        <is>
          <t>sale</t>
        </is>
      </c>
      <c r="L1867" t="inlineStr">
        <is>
          <t/>
        </is>
      </c>
      <c r="M1867" t="inlineStr">
        <is>
          <t/>
        </is>
      </c>
      <c r="N1867" t="n">
        <v>0.0</v>
      </c>
      <c r="O1867" t="n">
        <v>0.0</v>
      </c>
      <c r="P1867" t="n">
        <v>380.23</v>
      </c>
      <c r="Q1867" t="n">
        <v>380.22</v>
      </c>
      <c r="R1867" t="n">
        <v>37.14</v>
      </c>
      <c r="S1867" t="n">
        <v>37.14</v>
      </c>
      <c r="T1867" t="n">
        <v>4.89</v>
      </c>
      <c r="U1867" t="n">
        <v>4.89</v>
      </c>
      <c r="V1867" t="n">
        <v>81.26</v>
      </c>
      <c r="W1867" t="n">
        <v>81.26</v>
      </c>
      <c r="X1867" t="n">
        <v>6.41</v>
      </c>
      <c r="Y1867" t="n">
        <v>6.41</v>
      </c>
      <c r="Z1867" t="n">
        <v>15.78</v>
      </c>
      <c r="AA1867" t="n">
        <v>15.78</v>
      </c>
      <c r="AB1867" t="n">
        <v>24.42</v>
      </c>
      <c r="AC1867" t="n">
        <v>24.43</v>
      </c>
      <c r="AD1867" t="n">
        <v>24.430000000000007</v>
      </c>
      <c r="AE1867" t="n">
        <v>0.009999999999990905</v>
      </c>
      <c r="AF1867" t="n">
        <v>0.0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-0.00999999999999801</v>
      </c>
      <c r="AL1867" t="inlineStr">
        <is>
          <t>unreconciled</t>
        </is>
      </c>
      <c r="AM1867" t="inlineStr">
        <is>
          <t>Order Amount Mismatch (POS&gt;3PO)</t>
        </is>
      </c>
      <c r="AN1867" t="n">
        <v>24.43</v>
      </c>
      <c r="AO1867" t="n">
        <f>ROUND(P1867*100/H1867,2)</f>
        <v>0.0</v>
      </c>
      <c r="AP1867" t="n">
        <f>ROUND(Q1867*100/I1867,2)</f>
        <v>0.0</v>
      </c>
      <c r="AQ1867"/>
      <c r="AR1867"/>
      <c r="AS1867" t="n">
        <v>0.0</v>
      </c>
    </row>
    <row r="1868">
      <c r="A1868" s="1" t="n">
        <v>45235.0</v>
      </c>
      <c r="B1868" s="2" t="n">
        <v>45235.78508101852</v>
      </c>
      <c r="C1868" t="inlineStr">
        <is>
          <t>3140094012086167</t>
        </is>
      </c>
      <c r="D1868" t="inlineStr">
        <is>
          <t>POS0012</t>
        </is>
      </c>
      <c r="E1868" t="inlineStr">
        <is>
          <t>82</t>
        </is>
      </c>
      <c r="F1868" t="inlineStr">
        <is>
          <t>0094</t>
        </is>
      </c>
      <c r="G1868" t="inlineStr">
        <is>
          <t>5318987745</t>
        </is>
      </c>
      <c r="H1868" t="n">
        <v>401.0</v>
      </c>
      <c r="I1868" t="n">
        <v>381.91</v>
      </c>
      <c r="J1868" t="n">
        <v>344.77</v>
      </c>
      <c r="K1868" t="inlineStr">
        <is>
          <t>sale</t>
        </is>
      </c>
      <c r="L1868" t="inlineStr">
        <is>
          <t/>
        </is>
      </c>
      <c r="M1868" t="inlineStr">
        <is>
          <t/>
        </is>
      </c>
      <c r="N1868" t="n">
        <v>0.0</v>
      </c>
      <c r="O1868" t="n">
        <v>0.0</v>
      </c>
      <c r="P1868" t="n">
        <v>298.95</v>
      </c>
      <c r="Q1868" t="n">
        <v>298.95</v>
      </c>
      <c r="R1868" t="n">
        <v>37.14</v>
      </c>
      <c r="S1868" t="n">
        <v>37.14</v>
      </c>
      <c r="T1868" t="n">
        <v>3.82</v>
      </c>
      <c r="U1868" t="n">
        <v>3.82</v>
      </c>
      <c r="V1868" t="n">
        <v>62.06</v>
      </c>
      <c r="W1868" t="n">
        <v>62.06</v>
      </c>
      <c r="X1868" t="n">
        <v>5.01</v>
      </c>
      <c r="Y1868" t="n">
        <v>5.01</v>
      </c>
      <c r="Z1868" t="n">
        <v>12.07</v>
      </c>
      <c r="AA1868" t="n">
        <v>12.07</v>
      </c>
      <c r="AB1868" t="n">
        <v>19.1</v>
      </c>
      <c r="AC1868" t="n">
        <v>19.1</v>
      </c>
      <c r="AD1868" t="n">
        <v>19.089999999999975</v>
      </c>
      <c r="AE1868" t="n">
        <v>0.0</v>
      </c>
      <c r="AF1868" t="n">
        <v>0.0</v>
      </c>
      <c r="AG1868" t="n">
        <v>0.0</v>
      </c>
      <c r="AH1868" t="n">
        <v>0.0</v>
      </c>
      <c r="AI1868" t="n">
        <v>0.0</v>
      </c>
      <c r="AJ1868" t="n">
        <v>0.0</v>
      </c>
      <c r="AK1868" t="n">
        <v>0.0</v>
      </c>
      <c r="AL1868" t="inlineStr">
        <is>
          <t>unreconciled</t>
        </is>
      </c>
      <c r="AM1868" t="inlineStr">
        <is>
          <t>Order Amount Mismatch (POS&gt;3PO)</t>
        </is>
      </c>
      <c r="AN1868" t="n">
        <v>19.09</v>
      </c>
      <c r="AO1868" t="n">
        <f>ROUND(P1868*100/H1868,2)</f>
        <v>0.0</v>
      </c>
      <c r="AP1868" t="n">
        <f>ROUND(Q1868*100/I1868,2)</f>
        <v>0.0</v>
      </c>
      <c r="AQ1868"/>
      <c r="AR1868"/>
      <c r="AS1868" t="n">
        <v>0.0</v>
      </c>
    </row>
    <row r="1869">
      <c r="A1869" s="1" t="n">
        <v>45235.0</v>
      </c>
      <c r="B1869" s="2" t="n">
        <v>45235.91868055556</v>
      </c>
      <c r="C1869" t="inlineStr">
        <is>
          <t>3140094012086333</t>
        </is>
      </c>
      <c r="D1869" t="inlineStr">
        <is>
          <t>POS0012</t>
        </is>
      </c>
      <c r="E1869" t="inlineStr">
        <is>
          <t>48</t>
        </is>
      </c>
      <c r="F1869" t="inlineStr">
        <is>
          <t>0094</t>
        </is>
      </c>
      <c r="G1869" t="inlineStr">
        <is>
          <t>5318992739</t>
        </is>
      </c>
      <c r="H1869" t="n">
        <v>157.0</v>
      </c>
      <c r="I1869" t="n">
        <v>149.52</v>
      </c>
      <c r="J1869" t="n">
        <v>112.38</v>
      </c>
      <c r="K1869" t="inlineStr">
        <is>
          <t>sale</t>
        </is>
      </c>
      <c r="L1869" t="inlineStr">
        <is>
          <t/>
        </is>
      </c>
      <c r="M1869" t="inlineStr">
        <is>
          <t/>
        </is>
      </c>
      <c r="N1869" t="n">
        <v>0.0</v>
      </c>
      <c r="O1869" t="n">
        <v>0.0</v>
      </c>
      <c r="P1869" t="n">
        <v>121.84</v>
      </c>
      <c r="Q1869" t="n">
        <v>121.84</v>
      </c>
      <c r="R1869" t="n">
        <v>37.14</v>
      </c>
      <c r="S1869" t="n">
        <v>37.14</v>
      </c>
      <c r="T1869" t="n">
        <v>1.5</v>
      </c>
      <c r="U1869" t="n">
        <v>1.5</v>
      </c>
      <c r="V1869" t="n">
        <v>20.23</v>
      </c>
      <c r="W1869" t="n">
        <v>20.23</v>
      </c>
      <c r="X1869" t="n">
        <v>1.96</v>
      </c>
      <c r="Y1869" t="n">
        <v>1.96</v>
      </c>
      <c r="Z1869" t="n">
        <v>3.99</v>
      </c>
      <c r="AA1869" t="n">
        <v>3.99</v>
      </c>
      <c r="AB1869" t="n">
        <v>7.48</v>
      </c>
      <c r="AC1869" t="n">
        <v>7.48</v>
      </c>
      <c r="AD1869" t="n">
        <v>7.47999999999999</v>
      </c>
      <c r="AE1869" t="n">
        <v>0.0</v>
      </c>
      <c r="AF1869" t="n">
        <v>0.0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0.0</v>
      </c>
      <c r="AL1869" t="inlineStr">
        <is>
          <t>unreconciled</t>
        </is>
      </c>
      <c r="AM1869" t="inlineStr">
        <is>
          <t>Order Amount Mismatch (POS&gt;3PO)</t>
        </is>
      </c>
      <c r="AN1869" t="n">
        <v>7.48</v>
      </c>
      <c r="AO1869" t="n">
        <f>ROUND(P1869*100/H1869,2)</f>
        <v>0.0</v>
      </c>
      <c r="AP1869" t="n">
        <f>ROUND(Q1869*100/I1869,2)</f>
        <v>0.0</v>
      </c>
      <c r="AQ1869"/>
      <c r="AR1869"/>
      <c r="AS1869" t="n">
        <v>0.0</v>
      </c>
    </row>
    <row r="1870">
      <c r="A1870" s="1" t="n">
        <v>45235.0</v>
      </c>
      <c r="B1870" s="2" t="n">
        <v>45235.70392361111</v>
      </c>
      <c r="C1870" t="inlineStr">
        <is>
          <t>3140094012086104</t>
        </is>
      </c>
      <c r="D1870" t="inlineStr">
        <is>
          <t>POS0012</t>
        </is>
      </c>
      <c r="E1870" t="inlineStr">
        <is>
          <t>19</t>
        </is>
      </c>
      <c r="F1870" t="inlineStr">
        <is>
          <t>0094</t>
        </is>
      </c>
      <c r="G1870" t="inlineStr">
        <is>
          <t>5319070802</t>
        </is>
      </c>
      <c r="H1870" t="n">
        <v>170.0</v>
      </c>
      <c r="I1870" t="n">
        <v>161.9</v>
      </c>
      <c r="J1870" t="n">
        <v>124.76</v>
      </c>
      <c r="K1870" t="inlineStr">
        <is>
          <t>sale</t>
        </is>
      </c>
      <c r="L1870" t="inlineStr">
        <is>
          <t/>
        </is>
      </c>
      <c r="M1870" t="inlineStr">
        <is>
          <t/>
        </is>
      </c>
      <c r="N1870" t="n">
        <v>0.0</v>
      </c>
      <c r="O1870" t="n">
        <v>0.0</v>
      </c>
      <c r="P1870" t="n">
        <v>131.28</v>
      </c>
      <c r="Q1870" t="n">
        <v>131.28</v>
      </c>
      <c r="R1870" t="n">
        <v>37.14</v>
      </c>
      <c r="S1870" t="n">
        <v>37.14</v>
      </c>
      <c r="T1870" t="n">
        <v>1.62</v>
      </c>
      <c r="U1870" t="n">
        <v>1.62</v>
      </c>
      <c r="V1870" t="n">
        <v>22.46</v>
      </c>
      <c r="W1870" t="n">
        <v>22.46</v>
      </c>
      <c r="X1870" t="n">
        <v>2.12</v>
      </c>
      <c r="Y1870" t="n">
        <v>2.12</v>
      </c>
      <c r="Z1870" t="n">
        <v>4.42</v>
      </c>
      <c r="AA1870" t="n">
        <v>4.42</v>
      </c>
      <c r="AB1870" t="n">
        <v>8.1</v>
      </c>
      <c r="AC1870" t="n">
        <v>8.1</v>
      </c>
      <c r="AD1870" t="n">
        <v>8.099999999999994</v>
      </c>
      <c r="AE1870" t="n">
        <v>0.0</v>
      </c>
      <c r="AF1870" t="n">
        <v>0.0</v>
      </c>
      <c r="AG1870" t="n">
        <v>0.0</v>
      </c>
      <c r="AH1870" t="n">
        <v>0.0</v>
      </c>
      <c r="AI1870" t="n">
        <v>0.0</v>
      </c>
      <c r="AJ1870" t="n">
        <v>0.0</v>
      </c>
      <c r="AK1870" t="n">
        <v>0.0</v>
      </c>
      <c r="AL1870" t="inlineStr">
        <is>
          <t>unreconciled</t>
        </is>
      </c>
      <c r="AM1870" t="inlineStr">
        <is>
          <t>Order Amount Mismatch (POS&gt;3PO)</t>
        </is>
      </c>
      <c r="AN1870" t="n">
        <v>8.1</v>
      </c>
      <c r="AO1870" t="n">
        <f>ROUND(P1870*100/H1870,2)</f>
        <v>0.0</v>
      </c>
      <c r="AP1870" t="n">
        <f>ROUND(Q1870*100/I1870,2)</f>
        <v>0.0</v>
      </c>
      <c r="AQ1870"/>
      <c r="AR1870"/>
      <c r="AS1870" t="n">
        <v>0.0</v>
      </c>
    </row>
    <row r="1871">
      <c r="A1871" s="1" t="n">
        <v>45236.0</v>
      </c>
      <c r="B1871" s="2" t="n">
        <v>45236.727800925924</v>
      </c>
      <c r="C1871" t="inlineStr">
        <is>
          <t>3140094012086545</t>
        </is>
      </c>
      <c r="D1871" t="inlineStr">
        <is>
          <t>POS0012</t>
        </is>
      </c>
      <c r="E1871" t="inlineStr">
        <is>
          <t>60</t>
        </is>
      </c>
      <c r="F1871" t="inlineStr">
        <is>
          <t>0094</t>
        </is>
      </c>
      <c r="G1871" t="inlineStr">
        <is>
          <t>5319085774</t>
        </is>
      </c>
      <c r="H1871" t="n">
        <v>503.00000000000006</v>
      </c>
      <c r="I1871" t="n">
        <v>479.04</v>
      </c>
      <c r="J1871" t="n">
        <v>441.9</v>
      </c>
      <c r="K1871" t="inlineStr">
        <is>
          <t>sale</t>
        </is>
      </c>
      <c r="L1871" t="inlineStr">
        <is>
          <t/>
        </is>
      </c>
      <c r="M1871" t="inlineStr">
        <is>
          <t/>
        </is>
      </c>
      <c r="N1871" t="n">
        <v>0.0</v>
      </c>
      <c r="O1871" t="n">
        <v>0.0</v>
      </c>
      <c r="P1871" t="n">
        <v>372.97</v>
      </c>
      <c r="Q1871" t="n">
        <v>372.96</v>
      </c>
      <c r="R1871" t="n">
        <v>37.14</v>
      </c>
      <c r="S1871" t="n">
        <v>37.14</v>
      </c>
      <c r="T1871" t="n">
        <v>4.79</v>
      </c>
      <c r="U1871" t="n">
        <v>4.79</v>
      </c>
      <c r="V1871" t="n">
        <v>79.54</v>
      </c>
      <c r="W1871" t="n">
        <v>79.54</v>
      </c>
      <c r="X1871" t="n">
        <v>6.29</v>
      </c>
      <c r="Y1871" t="n">
        <v>6.29</v>
      </c>
      <c r="Z1871" t="n">
        <v>15.45</v>
      </c>
      <c r="AA1871" t="n">
        <v>15.45</v>
      </c>
      <c r="AB1871" t="n">
        <v>23.96</v>
      </c>
      <c r="AC1871" t="n">
        <v>23.95</v>
      </c>
      <c r="AD1871" t="n">
        <v>23.960000000000036</v>
      </c>
      <c r="AE1871" t="n">
        <v>0.010000000000047748</v>
      </c>
      <c r="AF1871" t="n">
        <v>0.0</v>
      </c>
      <c r="AG1871" t="n">
        <v>0.0</v>
      </c>
      <c r="AH1871" t="n">
        <v>0.0</v>
      </c>
      <c r="AI1871" t="n">
        <v>0.0</v>
      </c>
      <c r="AJ1871" t="n">
        <v>0.0</v>
      </c>
      <c r="AK1871" t="n">
        <v>0.010000000000001563</v>
      </c>
      <c r="AL1871" t="inlineStr">
        <is>
          <t>unreconciled</t>
        </is>
      </c>
      <c r="AM1871" t="inlineStr">
        <is>
          <t>Order Amount Mismatch (POS&gt;3PO)</t>
        </is>
      </c>
      <c r="AN1871" t="n">
        <v>23.96</v>
      </c>
      <c r="AO1871" t="n">
        <f>ROUND(P1871*100/H1871,2)</f>
        <v>0.0</v>
      </c>
      <c r="AP1871" t="n">
        <f>ROUND(Q1871*100/I1871,2)</f>
        <v>0.0</v>
      </c>
      <c r="AQ1871"/>
      <c r="AR1871"/>
      <c r="AS1871" t="n">
        <v>0.0</v>
      </c>
    </row>
    <row r="1872">
      <c r="A1872" s="1" t="n">
        <v>45235.0</v>
      </c>
      <c r="B1872" s="2" t="n">
        <v>45236.03481481481</v>
      </c>
      <c r="C1872" t="inlineStr">
        <is>
          <t>3140023012059955</t>
        </is>
      </c>
      <c r="D1872" t="inlineStr">
        <is>
          <t>POS0012</t>
        </is>
      </c>
      <c r="E1872" t="inlineStr">
        <is>
          <t>47</t>
        </is>
      </c>
      <c r="F1872" t="inlineStr">
        <is>
          <t>0023</t>
        </is>
      </c>
      <c r="G1872" t="inlineStr">
        <is>
          <t>5319088978</t>
        </is>
      </c>
      <c r="H1872" t="n">
        <v>520.0</v>
      </c>
      <c r="I1872" t="n">
        <v>495.24</v>
      </c>
      <c r="J1872" t="n">
        <v>458.1</v>
      </c>
      <c r="K1872" t="inlineStr">
        <is>
          <t>sale</t>
        </is>
      </c>
      <c r="L1872" t="inlineStr">
        <is>
          <t/>
        </is>
      </c>
      <c r="M1872" t="inlineStr">
        <is>
          <t/>
        </is>
      </c>
      <c r="N1872" t="n">
        <v>0.0</v>
      </c>
      <c r="O1872" t="n">
        <v>0.0</v>
      </c>
      <c r="P1872" t="n">
        <v>385.32</v>
      </c>
      <c r="Q1872" t="n">
        <v>385.32</v>
      </c>
      <c r="R1872" t="n">
        <v>37.14</v>
      </c>
      <c r="S1872" t="n">
        <v>37.14</v>
      </c>
      <c r="T1872" t="n">
        <v>4.95</v>
      </c>
      <c r="U1872" t="n">
        <v>4.95</v>
      </c>
      <c r="V1872" t="n">
        <v>82.46</v>
      </c>
      <c r="W1872" t="n">
        <v>82.46</v>
      </c>
      <c r="X1872" t="n">
        <v>6.5</v>
      </c>
      <c r="Y1872" t="n">
        <v>6.5</v>
      </c>
      <c r="Z1872" t="n">
        <v>16.01</v>
      </c>
      <c r="AA1872" t="n">
        <v>16.01</v>
      </c>
      <c r="AB1872" t="n">
        <v>24.76</v>
      </c>
      <c r="AC1872" t="n">
        <v>24.76</v>
      </c>
      <c r="AD1872" t="n">
        <v>24.75999999999999</v>
      </c>
      <c r="AE1872" t="n">
        <v>0.0</v>
      </c>
      <c r="AF1872" t="n">
        <v>0.0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0.0</v>
      </c>
      <c r="AL1872" t="inlineStr">
        <is>
          <t>unreconciled</t>
        </is>
      </c>
      <c r="AM1872" t="inlineStr">
        <is>
          <t>Order Amount Mismatch (POS&gt;3PO)</t>
        </is>
      </c>
      <c r="AN1872" t="n">
        <v>24.76</v>
      </c>
      <c r="AO1872" t="n">
        <f>ROUND(P1872*100/H1872,2)</f>
        <v>0.0</v>
      </c>
      <c r="AP1872" t="n">
        <f>ROUND(Q1872*100/I1872,2)</f>
        <v>0.0</v>
      </c>
      <c r="AQ1872"/>
      <c r="AR1872"/>
      <c r="AS1872" t="n">
        <v>0.0</v>
      </c>
    </row>
    <row r="1873">
      <c r="A1873" s="1" t="n">
        <v>45236.0</v>
      </c>
      <c r="B1873" s="2" t="n">
        <v>45236.84208333334</v>
      </c>
      <c r="C1873" t="inlineStr">
        <is>
          <t>3140023012060088</t>
        </is>
      </c>
      <c r="D1873" t="inlineStr">
        <is>
          <t>POS0012</t>
        </is>
      </c>
      <c r="E1873" t="inlineStr">
        <is>
          <t>79</t>
        </is>
      </c>
      <c r="F1873" t="inlineStr">
        <is>
          <t>0023</t>
        </is>
      </c>
      <c r="G1873" t="inlineStr">
        <is>
          <t>5319103261</t>
        </is>
      </c>
      <c r="H1873" t="n">
        <v>316.0</v>
      </c>
      <c r="I1873" t="n">
        <v>300.95</v>
      </c>
      <c r="J1873" t="n">
        <v>263.81</v>
      </c>
      <c r="K1873" t="inlineStr">
        <is>
          <t>sale</t>
        </is>
      </c>
      <c r="L1873" t="inlineStr">
        <is>
          <t/>
        </is>
      </c>
      <c r="M1873" t="inlineStr">
        <is>
          <t/>
        </is>
      </c>
      <c r="N1873" t="n">
        <v>0.0</v>
      </c>
      <c r="O1873" t="n">
        <v>0.0</v>
      </c>
      <c r="P1873" t="n">
        <v>237.24</v>
      </c>
      <c r="Q1873" t="n">
        <v>237.25</v>
      </c>
      <c r="R1873" t="n">
        <v>37.14</v>
      </c>
      <c r="S1873" t="n">
        <v>37.14</v>
      </c>
      <c r="T1873" t="n">
        <v>3.01</v>
      </c>
      <c r="U1873" t="n">
        <v>3.01</v>
      </c>
      <c r="V1873" t="n">
        <v>47.49</v>
      </c>
      <c r="W1873" t="n">
        <v>47.49</v>
      </c>
      <c r="X1873" t="n">
        <v>3.95</v>
      </c>
      <c r="Y1873" t="n">
        <v>3.95</v>
      </c>
      <c r="Z1873" t="n">
        <v>9.26</v>
      </c>
      <c r="AA1873" t="n">
        <v>9.26</v>
      </c>
      <c r="AB1873" t="n">
        <v>15.04</v>
      </c>
      <c r="AC1873" t="n">
        <v>15.05</v>
      </c>
      <c r="AD1873" t="n">
        <v>15.050000000000011</v>
      </c>
      <c r="AE1873" t="n">
        <v>-0.009999999999990905</v>
      </c>
      <c r="AF1873" t="n">
        <v>0.0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-0.010000000000001563</v>
      </c>
      <c r="AL1873" t="inlineStr">
        <is>
          <t>unreconciled</t>
        </is>
      </c>
      <c r="AM1873" t="inlineStr">
        <is>
          <t>Order Amount Mismatch (POS&gt;3PO)</t>
        </is>
      </c>
      <c r="AN1873" t="n">
        <v>15.05</v>
      </c>
      <c r="AO1873" t="n">
        <f>ROUND(P1873*100/H1873,2)</f>
        <v>0.0</v>
      </c>
      <c r="AP1873" t="n">
        <f>ROUND(Q1873*100/I1873,2)</f>
        <v>0.0</v>
      </c>
      <c r="AQ1873"/>
      <c r="AR1873"/>
      <c r="AS1873" t="n">
        <v>0.0</v>
      </c>
    </row>
    <row r="1874">
      <c r="A1874" s="1" t="n">
        <v>45235.0</v>
      </c>
      <c r="B1874" s="2" t="n">
        <v>45235.65835648148</v>
      </c>
      <c r="C1874" t="inlineStr">
        <is>
          <t>3140094012086069</t>
        </is>
      </c>
      <c r="D1874" t="inlineStr">
        <is>
          <t>POS0012</t>
        </is>
      </c>
      <c r="E1874" t="inlineStr">
        <is>
          <t>84</t>
        </is>
      </c>
      <c r="F1874" t="inlineStr">
        <is>
          <t>0094</t>
        </is>
      </c>
      <c r="G1874" t="inlineStr">
        <is>
          <t>5319109930</t>
        </is>
      </c>
      <c r="H1874" t="n">
        <v>654.0</v>
      </c>
      <c r="I1874" t="n">
        <v>622.86</v>
      </c>
      <c r="J1874" t="n">
        <v>585.72</v>
      </c>
      <c r="K1874" t="inlineStr">
        <is>
          <t>sale</t>
        </is>
      </c>
      <c r="L1874" t="inlineStr">
        <is>
          <t/>
        </is>
      </c>
      <c r="M1874" t="inlineStr">
        <is>
          <t/>
        </is>
      </c>
      <c r="N1874" t="n">
        <v>0.0</v>
      </c>
      <c r="O1874" t="n">
        <v>0.0</v>
      </c>
      <c r="P1874" t="n">
        <v>482.57</v>
      </c>
      <c r="Q1874" t="n">
        <v>482.57</v>
      </c>
      <c r="R1874" t="n">
        <v>37.14</v>
      </c>
      <c r="S1874" t="n">
        <v>37.14</v>
      </c>
      <c r="T1874" t="n">
        <v>6.23</v>
      </c>
      <c r="U1874" t="n">
        <v>6.23</v>
      </c>
      <c r="V1874" t="n">
        <v>105.43</v>
      </c>
      <c r="W1874" t="n">
        <v>105.43</v>
      </c>
      <c r="X1874" t="n">
        <v>8.18</v>
      </c>
      <c r="Y1874" t="n">
        <v>8.18</v>
      </c>
      <c r="Z1874" t="n">
        <v>20.45</v>
      </c>
      <c r="AA1874" t="n">
        <v>20.45</v>
      </c>
      <c r="AB1874" t="n">
        <v>31.14</v>
      </c>
      <c r="AC1874" t="n">
        <v>31.14</v>
      </c>
      <c r="AD1874" t="n">
        <v>31.139999999999986</v>
      </c>
      <c r="AE1874" t="n">
        <v>0.0</v>
      </c>
      <c r="AF1874" t="n">
        <v>0.0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0.0</v>
      </c>
      <c r="AL1874" t="inlineStr">
        <is>
          <t>unreconciled</t>
        </is>
      </c>
      <c r="AM1874" t="inlineStr">
        <is>
          <t>Order Amount Mismatch (POS&gt;3PO)</t>
        </is>
      </c>
      <c r="AN1874" t="n">
        <v>31.14</v>
      </c>
      <c r="AO1874" t="n">
        <f>ROUND(P1874*100/H1874,2)</f>
        <v>0.0</v>
      </c>
      <c r="AP1874" t="n">
        <f>ROUND(Q1874*100/I1874,2)</f>
        <v>0.0</v>
      </c>
      <c r="AQ1874"/>
      <c r="AR1874"/>
      <c r="AS1874" t="n">
        <v>0.0</v>
      </c>
    </row>
    <row r="1875">
      <c r="A1875" s="1" t="n">
        <v>45235.0</v>
      </c>
      <c r="B1875" s="2" t="n">
        <v>45235.797939814816</v>
      </c>
      <c r="C1875" t="inlineStr">
        <is>
          <t>3140094012086187</t>
        </is>
      </c>
      <c r="D1875" t="inlineStr">
        <is>
          <t>POS0012</t>
        </is>
      </c>
      <c r="E1875" t="inlineStr">
        <is>
          <t>02</t>
        </is>
      </c>
      <c r="F1875" t="inlineStr">
        <is>
          <t>0094</t>
        </is>
      </c>
      <c r="G1875" t="inlineStr">
        <is>
          <t>5319152768</t>
        </is>
      </c>
      <c r="H1875" t="n">
        <v>402.0</v>
      </c>
      <c r="I1875" t="n">
        <v>382.86</v>
      </c>
      <c r="J1875" t="n">
        <v>345.72</v>
      </c>
      <c r="K1875" t="inlineStr">
        <is>
          <t>sale</t>
        </is>
      </c>
      <c r="L1875" t="inlineStr">
        <is>
          <t/>
        </is>
      </c>
      <c r="M1875" t="inlineStr">
        <is>
          <t/>
        </is>
      </c>
      <c r="N1875" t="n">
        <v>0.0</v>
      </c>
      <c r="O1875" t="n">
        <v>0.0</v>
      </c>
      <c r="P1875" t="n">
        <v>299.66</v>
      </c>
      <c r="Q1875" t="n">
        <v>299.66</v>
      </c>
      <c r="R1875" t="n">
        <v>37.14</v>
      </c>
      <c r="S1875" t="n">
        <v>37.14</v>
      </c>
      <c r="T1875" t="n">
        <v>3.83</v>
      </c>
      <c r="U1875" t="n">
        <v>3.83</v>
      </c>
      <c r="V1875" t="n">
        <v>62.23</v>
      </c>
      <c r="W1875" t="n">
        <v>62.23</v>
      </c>
      <c r="X1875" t="n">
        <v>5.03</v>
      </c>
      <c r="Y1875" t="n">
        <v>5.02</v>
      </c>
      <c r="Z1875" t="n">
        <v>12.11</v>
      </c>
      <c r="AA1875" t="n">
        <v>12.1</v>
      </c>
      <c r="AB1875" t="n">
        <v>19.14</v>
      </c>
      <c r="AC1875" t="n">
        <v>19.14</v>
      </c>
      <c r="AD1875" t="n">
        <v>19.139999999999986</v>
      </c>
      <c r="AE1875" t="n">
        <v>0.0</v>
      </c>
      <c r="AF1875" t="n">
        <v>0.0</v>
      </c>
      <c r="AG1875" t="n">
        <v>0.0</v>
      </c>
      <c r="AH1875" t="n">
        <v>0.0</v>
      </c>
      <c r="AI1875" t="n">
        <v>0.010000000000000675</v>
      </c>
      <c r="AJ1875" t="n">
        <v>0.009999999999999787</v>
      </c>
      <c r="AK1875" t="n">
        <v>0.0</v>
      </c>
      <c r="AL1875" t="inlineStr">
        <is>
          <t>unreconciled</t>
        </is>
      </c>
      <c r="AM1875" t="inlineStr">
        <is>
          <t>Order Amount Mismatch (POS&gt;3PO)</t>
        </is>
      </c>
      <c r="AN1875" t="n">
        <v>19.14</v>
      </c>
      <c r="AO1875" t="n">
        <f>ROUND(P1875*100/H1875,2)</f>
        <v>0.0</v>
      </c>
      <c r="AP1875" t="n">
        <f>ROUND(Q1875*100/I1875,2)</f>
        <v>0.0</v>
      </c>
      <c r="AQ1875"/>
      <c r="AR1875"/>
      <c r="AS1875" t="n">
        <v>0.0</v>
      </c>
    </row>
    <row r="1876">
      <c r="A1876" s="1" t="n">
        <v>45235.0</v>
      </c>
      <c r="B1876" s="2" t="n">
        <v>45235.770902777775</v>
      </c>
      <c r="C1876" t="inlineStr">
        <is>
          <t>3140023012059808</t>
        </is>
      </c>
      <c r="D1876" t="inlineStr">
        <is>
          <t>POS0012</t>
        </is>
      </c>
      <c r="E1876" t="inlineStr">
        <is>
          <t>00</t>
        </is>
      </c>
      <c r="F1876" t="inlineStr">
        <is>
          <t>0023</t>
        </is>
      </c>
      <c r="G1876" t="inlineStr">
        <is>
          <t>5319160095</t>
        </is>
      </c>
      <c r="H1876" t="n">
        <v>625.0</v>
      </c>
      <c r="I1876" t="n">
        <v>595.24</v>
      </c>
      <c r="J1876" t="n">
        <v>558.1</v>
      </c>
      <c r="K1876" t="inlineStr">
        <is>
          <t>sale</t>
        </is>
      </c>
      <c r="L1876" t="inlineStr">
        <is>
          <t/>
        </is>
      </c>
      <c r="M1876" t="inlineStr">
        <is>
          <t/>
        </is>
      </c>
      <c r="N1876" t="n">
        <v>0.0</v>
      </c>
      <c r="O1876" t="n">
        <v>0.0</v>
      </c>
      <c r="P1876" t="n">
        <v>461.53</v>
      </c>
      <c r="Q1876" t="n">
        <v>461.53</v>
      </c>
      <c r="R1876" t="n">
        <v>37.14</v>
      </c>
      <c r="S1876" t="n">
        <v>37.14</v>
      </c>
      <c r="T1876" t="n">
        <v>5.95</v>
      </c>
      <c r="U1876" t="n">
        <v>5.95</v>
      </c>
      <c r="V1876" t="n">
        <v>100.46</v>
      </c>
      <c r="W1876" t="n">
        <v>100.46</v>
      </c>
      <c r="X1876" t="n">
        <v>7.81</v>
      </c>
      <c r="Y1876" t="n">
        <v>7.81</v>
      </c>
      <c r="Z1876" t="n">
        <v>19.49</v>
      </c>
      <c r="AA1876" t="n">
        <v>19.49</v>
      </c>
      <c r="AB1876" t="n">
        <v>29.76</v>
      </c>
      <c r="AC1876" t="n">
        <v>29.76</v>
      </c>
      <c r="AD1876" t="n">
        <v>29.75999999999999</v>
      </c>
      <c r="AE1876" t="n">
        <v>0.0</v>
      </c>
      <c r="AF1876" t="n">
        <v>0.0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0.0</v>
      </c>
      <c r="AL1876" t="inlineStr">
        <is>
          <t>unreconciled</t>
        </is>
      </c>
      <c r="AM1876" t="inlineStr">
        <is>
          <t>Order Amount Mismatch (POS&gt;3PO)</t>
        </is>
      </c>
      <c r="AN1876" t="n">
        <v>29.76</v>
      </c>
      <c r="AO1876" t="n">
        <f>ROUND(P1876*100/H1876,2)</f>
        <v>0.0</v>
      </c>
      <c r="AP1876" t="n">
        <f>ROUND(Q1876*100/I1876,2)</f>
        <v>0.0</v>
      </c>
      <c r="AQ1876"/>
      <c r="AR1876"/>
      <c r="AS1876" t="n">
        <v>0.0</v>
      </c>
    </row>
    <row r="1877">
      <c r="A1877" s="1" t="n">
        <v>45236.0</v>
      </c>
      <c r="B1877" s="2" t="n">
        <v>45236.567037037035</v>
      </c>
      <c r="C1877" t="inlineStr">
        <is>
          <t>3140094012086459</t>
        </is>
      </c>
      <c r="D1877" t="inlineStr">
        <is>
          <t>POS0012</t>
        </is>
      </c>
      <c r="E1877" t="inlineStr">
        <is>
          <t>74</t>
        </is>
      </c>
      <c r="F1877" t="inlineStr">
        <is>
          <t>0094</t>
        </is>
      </c>
      <c r="G1877" t="inlineStr">
        <is>
          <t>5319165126</t>
        </is>
      </c>
      <c r="H1877" t="n">
        <v>1959.0000000000002</v>
      </c>
      <c r="I1877" t="n">
        <v>1865.78</v>
      </c>
      <c r="J1877" t="n">
        <v>1828.64</v>
      </c>
      <c r="K1877" t="inlineStr">
        <is>
          <t>sale</t>
        </is>
      </c>
      <c r="L1877" t="inlineStr">
        <is>
          <t/>
        </is>
      </c>
      <c r="M1877" t="inlineStr">
        <is>
          <t/>
        </is>
      </c>
      <c r="N1877" t="n">
        <v>0.0</v>
      </c>
      <c r="O1877" t="n">
        <v>0.0</v>
      </c>
      <c r="P1877" t="n">
        <v>1429.81</v>
      </c>
      <c r="Q1877" t="n">
        <v>1429.8</v>
      </c>
      <c r="R1877" t="n">
        <v>37.14</v>
      </c>
      <c r="S1877" t="n">
        <v>37.14</v>
      </c>
      <c r="T1877" t="n">
        <v>18.66</v>
      </c>
      <c r="U1877" t="n">
        <v>18.66</v>
      </c>
      <c r="V1877" t="n">
        <v>329.16</v>
      </c>
      <c r="W1877" t="n">
        <v>329.16</v>
      </c>
      <c r="X1877" t="n">
        <v>24.49</v>
      </c>
      <c r="Y1877" t="n">
        <v>24.49</v>
      </c>
      <c r="Z1877" t="n">
        <v>63.66</v>
      </c>
      <c r="AA1877" t="n">
        <v>63.66</v>
      </c>
      <c r="AB1877" t="n">
        <v>93.28</v>
      </c>
      <c r="AC1877" t="n">
        <v>93.29</v>
      </c>
      <c r="AD1877" t="n">
        <v>93.22000000000025</v>
      </c>
      <c r="AE1877" t="n">
        <v>0.009999999999990905</v>
      </c>
      <c r="AF1877" t="n">
        <v>0.0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-0.010000000000005116</v>
      </c>
      <c r="AL1877" t="inlineStr">
        <is>
          <t>unreconciled</t>
        </is>
      </c>
      <c r="AM1877" t="inlineStr">
        <is>
          <t>Order Amount Mismatch (POS&gt;3PO)</t>
        </is>
      </c>
      <c r="AN1877" t="n">
        <v>93.22</v>
      </c>
      <c r="AO1877" t="n">
        <f>ROUND(P1877*100/H1877,2)</f>
        <v>0.0</v>
      </c>
      <c r="AP1877" t="n">
        <f>ROUND(Q1877*100/I1877,2)</f>
        <v>0.0</v>
      </c>
      <c r="AQ1877"/>
      <c r="AR1877"/>
      <c r="AS1877" t="n">
        <v>0.0</v>
      </c>
    </row>
    <row r="1878">
      <c r="A1878" s="1" t="n">
        <v>45235.0</v>
      </c>
      <c r="B1878" s="2" t="n">
        <v>45235.79653935185</v>
      </c>
      <c r="C1878" t="inlineStr">
        <is>
          <t>3140094012086182</t>
        </is>
      </c>
      <c r="D1878" t="inlineStr">
        <is>
          <t>POS0012</t>
        </is>
      </c>
      <c r="E1878" t="inlineStr">
        <is>
          <t>97</t>
        </is>
      </c>
      <c r="F1878" t="inlineStr">
        <is>
          <t>0094</t>
        </is>
      </c>
      <c r="G1878" t="inlineStr">
        <is>
          <t>5319185979</t>
        </is>
      </c>
      <c r="H1878" t="n">
        <v>536.0</v>
      </c>
      <c r="I1878" t="n">
        <v>510.48</v>
      </c>
      <c r="J1878" t="n">
        <v>473.34</v>
      </c>
      <c r="K1878" t="inlineStr">
        <is>
          <t>sale</t>
        </is>
      </c>
      <c r="L1878" t="inlineStr">
        <is>
          <t/>
        </is>
      </c>
      <c r="M1878" t="inlineStr">
        <is>
          <t/>
        </is>
      </c>
      <c r="N1878" t="n">
        <v>0.0</v>
      </c>
      <c r="O1878" t="n">
        <v>0.0</v>
      </c>
      <c r="P1878" t="n">
        <v>396.94</v>
      </c>
      <c r="Q1878" t="n">
        <v>396.94</v>
      </c>
      <c r="R1878" t="n">
        <v>37.14</v>
      </c>
      <c r="S1878" t="n">
        <v>37.14</v>
      </c>
      <c r="T1878" t="n">
        <v>5.1</v>
      </c>
      <c r="U1878" t="n">
        <v>5.1</v>
      </c>
      <c r="V1878" t="n">
        <v>85.2</v>
      </c>
      <c r="W1878" t="n">
        <v>85.2</v>
      </c>
      <c r="X1878" t="n">
        <v>6.7</v>
      </c>
      <c r="Y1878" t="n">
        <v>6.7</v>
      </c>
      <c r="Z1878" t="n">
        <v>16.54</v>
      </c>
      <c r="AA1878" t="n">
        <v>16.55</v>
      </c>
      <c r="AB1878" t="n">
        <v>25.52</v>
      </c>
      <c r="AC1878" t="n">
        <v>25.53</v>
      </c>
      <c r="AD1878" t="n">
        <v>25.519999999999982</v>
      </c>
      <c r="AE1878" t="n">
        <v>0.0</v>
      </c>
      <c r="AF1878" t="n">
        <v>0.0</v>
      </c>
      <c r="AG1878" t="n">
        <v>0.0</v>
      </c>
      <c r="AH1878" t="n">
        <v>0.0</v>
      </c>
      <c r="AI1878" t="n">
        <v>0.0</v>
      </c>
      <c r="AJ1878" t="n">
        <v>-0.010000000000001563</v>
      </c>
      <c r="AK1878" t="n">
        <v>-0.010000000000001563</v>
      </c>
      <c r="AL1878" t="inlineStr">
        <is>
          <t>unreconciled</t>
        </is>
      </c>
      <c r="AM1878" t="inlineStr">
        <is>
          <t>Order Amount Mismatch (POS&gt;3PO)</t>
        </is>
      </c>
      <c r="AN1878" t="n">
        <v>25.52</v>
      </c>
      <c r="AO1878" t="n">
        <f>ROUND(P1878*100/H1878,2)</f>
        <v>0.0</v>
      </c>
      <c r="AP1878" t="n">
        <f>ROUND(Q1878*100/I1878,2)</f>
        <v>0.0</v>
      </c>
      <c r="AQ1878"/>
      <c r="AR1878"/>
      <c r="AS1878" t="n">
        <v>0.0</v>
      </c>
    </row>
    <row r="1879">
      <c r="A1879" s="1" t="n">
        <v>45236.0</v>
      </c>
      <c r="B1879" s="2" t="n">
        <v>45236.618159722224</v>
      </c>
      <c r="C1879" t="inlineStr">
        <is>
          <t>3140094012086496</t>
        </is>
      </c>
      <c r="D1879" t="inlineStr">
        <is>
          <t>POS0012</t>
        </is>
      </c>
      <c r="E1879" t="inlineStr">
        <is>
          <t>11</t>
        </is>
      </c>
      <c r="F1879" t="inlineStr">
        <is>
          <t>0094</t>
        </is>
      </c>
      <c r="G1879" t="inlineStr">
        <is>
          <t>5319191671</t>
        </is>
      </c>
      <c r="H1879" t="n">
        <v>257.0</v>
      </c>
      <c r="I1879" t="n">
        <v>244.76</v>
      </c>
      <c r="J1879" t="n">
        <v>207.62</v>
      </c>
      <c r="K1879" t="inlineStr">
        <is>
          <t>sale</t>
        </is>
      </c>
      <c r="L1879" t="inlineStr">
        <is>
          <t/>
        </is>
      </c>
      <c r="M1879" t="inlineStr">
        <is>
          <t/>
        </is>
      </c>
      <c r="N1879" t="n">
        <v>0.0</v>
      </c>
      <c r="O1879" t="n">
        <v>0.0</v>
      </c>
      <c r="P1879" t="n">
        <v>194.43</v>
      </c>
      <c r="Q1879" t="n">
        <v>194.42</v>
      </c>
      <c r="R1879" t="n">
        <v>37.14</v>
      </c>
      <c r="S1879" t="n">
        <v>37.14</v>
      </c>
      <c r="T1879" t="n">
        <v>2.45</v>
      </c>
      <c r="U1879" t="n">
        <v>2.45</v>
      </c>
      <c r="V1879" t="n">
        <v>37.37</v>
      </c>
      <c r="W1879" t="n">
        <v>37.37</v>
      </c>
      <c r="X1879" t="n">
        <v>3.21</v>
      </c>
      <c r="Y1879" t="n">
        <v>3.21</v>
      </c>
      <c r="Z1879" t="n">
        <v>7.3</v>
      </c>
      <c r="AA1879" t="n">
        <v>7.31</v>
      </c>
      <c r="AB1879" t="n">
        <v>12.24</v>
      </c>
      <c r="AC1879" t="n">
        <v>12.24</v>
      </c>
      <c r="AD1879" t="n">
        <v>12.240000000000009</v>
      </c>
      <c r="AE1879" t="n">
        <v>0.010000000000019327</v>
      </c>
      <c r="AF1879" t="n">
        <v>0.0</v>
      </c>
      <c r="AG1879" t="n">
        <v>0.0</v>
      </c>
      <c r="AH1879" t="n">
        <v>0.0</v>
      </c>
      <c r="AI1879" t="n">
        <v>0.0</v>
      </c>
      <c r="AJ1879" t="n">
        <v>-0.009999999999999787</v>
      </c>
      <c r="AK1879" t="n">
        <v>0.0</v>
      </c>
      <c r="AL1879" t="inlineStr">
        <is>
          <t>unreconciled</t>
        </is>
      </c>
      <c r="AM1879" t="inlineStr">
        <is>
          <t>Order Amount Mismatch (POS&gt;3PO)</t>
        </is>
      </c>
      <c r="AN1879" t="n">
        <v>12.24</v>
      </c>
      <c r="AO1879" t="n">
        <f>ROUND(P1879*100/H1879,2)</f>
        <v>0.0</v>
      </c>
      <c r="AP1879" t="n">
        <f>ROUND(Q1879*100/I1879,2)</f>
        <v>0.0</v>
      </c>
      <c r="AQ1879"/>
      <c r="AR1879"/>
      <c r="AS1879" t="n">
        <v>0.0</v>
      </c>
    </row>
    <row r="1880">
      <c r="A1880" s="1" t="n">
        <v>45235.0</v>
      </c>
      <c r="B1880" s="2" t="n">
        <v>45235.65638888889</v>
      </c>
      <c r="C1880" t="inlineStr">
        <is>
          <t>3140094012086070</t>
        </is>
      </c>
      <c r="D1880" t="inlineStr">
        <is>
          <t>POS0012</t>
        </is>
      </c>
      <c r="E1880" t="inlineStr">
        <is>
          <t>85</t>
        </is>
      </c>
      <c r="F1880" t="inlineStr">
        <is>
          <t>0094</t>
        </is>
      </c>
      <c r="G1880" t="inlineStr">
        <is>
          <t>5319198256</t>
        </is>
      </c>
      <c r="H1880" t="n">
        <v>207.0</v>
      </c>
      <c r="I1880" t="n">
        <v>197.14</v>
      </c>
      <c r="J1880" t="n">
        <v>160.0</v>
      </c>
      <c r="K1880" t="inlineStr">
        <is>
          <t>sale</t>
        </is>
      </c>
      <c r="L1880" t="inlineStr">
        <is>
          <t/>
        </is>
      </c>
      <c r="M1880" t="inlineStr">
        <is>
          <t/>
        </is>
      </c>
      <c r="N1880" t="n">
        <v>0.0</v>
      </c>
      <c r="O1880" t="n">
        <v>0.0</v>
      </c>
      <c r="P1880" t="n">
        <v>158.13</v>
      </c>
      <c r="Q1880" t="n">
        <v>158.13</v>
      </c>
      <c r="R1880" t="n">
        <v>37.14</v>
      </c>
      <c r="S1880" t="n">
        <v>37.14</v>
      </c>
      <c r="T1880" t="n">
        <v>1.97</v>
      </c>
      <c r="U1880" t="n">
        <v>1.97</v>
      </c>
      <c r="V1880" t="n">
        <v>28.8</v>
      </c>
      <c r="W1880" t="n">
        <v>28.8</v>
      </c>
      <c r="X1880" t="n">
        <v>2.59</v>
      </c>
      <c r="Y1880" t="n">
        <v>2.59</v>
      </c>
      <c r="Z1880" t="n">
        <v>5.65</v>
      </c>
      <c r="AA1880" t="n">
        <v>5.65</v>
      </c>
      <c r="AB1880" t="n">
        <v>9.86</v>
      </c>
      <c r="AC1880" t="n">
        <v>9.86</v>
      </c>
      <c r="AD1880" t="n">
        <v>9.860000000000014</v>
      </c>
      <c r="AE1880" t="n">
        <v>0.0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0.0</v>
      </c>
      <c r="AL1880" t="inlineStr">
        <is>
          <t>unreconciled</t>
        </is>
      </c>
      <c r="AM1880" t="inlineStr">
        <is>
          <t>Order Amount Mismatch (POS&gt;3PO)</t>
        </is>
      </c>
      <c r="AN1880" t="n">
        <v>9.86</v>
      </c>
      <c r="AO1880" t="n">
        <f>ROUND(P1880*100/H1880,2)</f>
        <v>0.0</v>
      </c>
      <c r="AP1880" t="n">
        <f>ROUND(Q1880*100/I1880,2)</f>
        <v>0.0</v>
      </c>
      <c r="AQ1880"/>
      <c r="AR1880"/>
      <c r="AS1880" t="n">
        <v>0.0</v>
      </c>
    </row>
    <row r="1881">
      <c r="A1881" s="1" t="n">
        <v>45235.0</v>
      </c>
      <c r="B1881" s="2" t="n">
        <v>45235.76993055556</v>
      </c>
      <c r="C1881" t="inlineStr">
        <is>
          <t>3140094012086150</t>
        </is>
      </c>
      <c r="D1881" t="inlineStr">
        <is>
          <t>POS0012</t>
        </is>
      </c>
      <c r="E1881" t="inlineStr">
        <is>
          <t>65</t>
        </is>
      </c>
      <c r="F1881" t="inlineStr">
        <is>
          <t>0094</t>
        </is>
      </c>
      <c r="G1881" t="inlineStr">
        <is>
          <t>5319206831</t>
        </is>
      </c>
      <c r="H1881" t="n">
        <v>504.0</v>
      </c>
      <c r="I1881" t="n">
        <v>479.99</v>
      </c>
      <c r="J1881" t="n">
        <v>442.85</v>
      </c>
      <c r="K1881" t="inlineStr">
        <is>
          <t>sale</t>
        </is>
      </c>
      <c r="L1881" t="inlineStr">
        <is>
          <t/>
        </is>
      </c>
      <c r="M1881" t="inlineStr">
        <is>
          <t/>
        </is>
      </c>
      <c r="N1881" t="n">
        <v>0.0</v>
      </c>
      <c r="O1881" t="n">
        <v>0.0</v>
      </c>
      <c r="P1881" t="n">
        <v>373.7</v>
      </c>
      <c r="Q1881" t="n">
        <v>373.68</v>
      </c>
      <c r="R1881" t="n">
        <v>37.14</v>
      </c>
      <c r="S1881" t="n">
        <v>37.14</v>
      </c>
      <c r="T1881" t="n">
        <v>4.8</v>
      </c>
      <c r="U1881" t="n">
        <v>4.8</v>
      </c>
      <c r="V1881" t="n">
        <v>79.71</v>
      </c>
      <c r="W1881" t="n">
        <v>79.71</v>
      </c>
      <c r="X1881" t="n">
        <v>6.3</v>
      </c>
      <c r="Y1881" t="n">
        <v>6.3</v>
      </c>
      <c r="Z1881" t="n">
        <v>15.48</v>
      </c>
      <c r="AA1881" t="n">
        <v>15.48</v>
      </c>
      <c r="AB1881" t="n">
        <v>24.0</v>
      </c>
      <c r="AC1881" t="n">
        <v>24.0</v>
      </c>
      <c r="AD1881" t="n">
        <v>24.00999999999999</v>
      </c>
      <c r="AE1881" t="n">
        <v>0.01999999999998181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0.0</v>
      </c>
      <c r="AL1881" t="inlineStr">
        <is>
          <t>unreconciled</t>
        </is>
      </c>
      <c r="AM1881" t="inlineStr">
        <is>
          <t>Order Amount Mismatch (POS&gt;3PO)</t>
        </is>
      </c>
      <c r="AN1881" t="n">
        <v>24.01</v>
      </c>
      <c r="AO1881" t="n">
        <f>ROUND(P1881*100/H1881,2)</f>
        <v>0.0</v>
      </c>
      <c r="AP1881" t="n">
        <f>ROUND(Q1881*100/I1881,2)</f>
        <v>0.0</v>
      </c>
      <c r="AQ1881"/>
      <c r="AR1881"/>
      <c r="AS1881" t="n">
        <v>0.0</v>
      </c>
    </row>
    <row r="1882">
      <c r="A1882" s="1" t="n">
        <v>45235.0</v>
      </c>
      <c r="B1882" s="2" t="n">
        <v>45235.851331018515</v>
      </c>
      <c r="C1882" t="inlineStr">
        <is>
          <t>3140094012086262</t>
        </is>
      </c>
      <c r="D1882" t="inlineStr">
        <is>
          <t>POS0012</t>
        </is>
      </c>
      <c r="E1882" t="inlineStr">
        <is>
          <t>77</t>
        </is>
      </c>
      <c r="F1882" t="inlineStr">
        <is>
          <t>0094</t>
        </is>
      </c>
      <c r="G1882" t="inlineStr">
        <is>
          <t>5319221645</t>
        </is>
      </c>
      <c r="H1882" t="n">
        <v>284.0</v>
      </c>
      <c r="I1882" t="n">
        <v>270.47</v>
      </c>
      <c r="J1882" t="n">
        <v>233.33</v>
      </c>
      <c r="K1882" t="inlineStr">
        <is>
          <t>sale</t>
        </is>
      </c>
      <c r="L1882" t="inlineStr">
        <is>
          <t/>
        </is>
      </c>
      <c r="M1882" t="inlineStr">
        <is>
          <t/>
        </is>
      </c>
      <c r="N1882" t="n">
        <v>0.0</v>
      </c>
      <c r="O1882" t="n">
        <v>0.0</v>
      </c>
      <c r="P1882" t="n">
        <v>214.02</v>
      </c>
      <c r="Q1882" t="n">
        <v>214.02</v>
      </c>
      <c r="R1882" t="n">
        <v>37.14</v>
      </c>
      <c r="S1882" t="n">
        <v>37.14</v>
      </c>
      <c r="T1882" t="n">
        <v>2.7</v>
      </c>
      <c r="U1882" t="n">
        <v>2.7</v>
      </c>
      <c r="V1882" t="n">
        <v>42.0</v>
      </c>
      <c r="W1882" t="n">
        <v>42.0</v>
      </c>
      <c r="X1882" t="n">
        <v>3.55</v>
      </c>
      <c r="Y1882" t="n">
        <v>3.55</v>
      </c>
      <c r="Z1882" t="n">
        <v>8.2</v>
      </c>
      <c r="AA1882" t="n">
        <v>8.2</v>
      </c>
      <c r="AB1882" t="n">
        <v>13.52</v>
      </c>
      <c r="AC1882" t="n">
        <v>13.52</v>
      </c>
      <c r="AD1882" t="n">
        <v>13.529999999999973</v>
      </c>
      <c r="AE1882" t="n">
        <v>0.0</v>
      </c>
      <c r="AF1882" t="n">
        <v>0.0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0.0</v>
      </c>
      <c r="AL1882" t="inlineStr">
        <is>
          <t>unreconciled</t>
        </is>
      </c>
      <c r="AM1882" t="inlineStr">
        <is>
          <t>Order Amount Mismatch (POS&gt;3PO)</t>
        </is>
      </c>
      <c r="AN1882" t="n">
        <v>13.53</v>
      </c>
      <c r="AO1882" t="n">
        <f>ROUND(P1882*100/H1882,2)</f>
        <v>0.0</v>
      </c>
      <c r="AP1882" t="n">
        <f>ROUND(Q1882*100/I1882,2)</f>
        <v>0.0</v>
      </c>
      <c r="AQ1882"/>
      <c r="AR1882"/>
      <c r="AS1882" t="n">
        <v>0.0</v>
      </c>
    </row>
    <row r="1883">
      <c r="A1883" s="1" t="n">
        <v>45236.0</v>
      </c>
      <c r="B1883" s="2" t="n">
        <v>45236.848032407404</v>
      </c>
      <c r="C1883" t="inlineStr">
        <is>
          <t>3140094012086631</t>
        </is>
      </c>
      <c r="D1883" t="inlineStr">
        <is>
          <t>POS0012</t>
        </is>
      </c>
      <c r="E1883" t="inlineStr">
        <is>
          <t>46</t>
        </is>
      </c>
      <c r="F1883" t="inlineStr">
        <is>
          <t>0094</t>
        </is>
      </c>
      <c r="G1883" t="inlineStr">
        <is>
          <t>5319229322</t>
        </is>
      </c>
      <c r="H1883" t="n">
        <v>217.0</v>
      </c>
      <c r="I1883" t="n">
        <v>206.67</v>
      </c>
      <c r="J1883" t="n">
        <v>169.53</v>
      </c>
      <c r="K1883" t="inlineStr">
        <is>
          <t>sale</t>
        </is>
      </c>
      <c r="L1883" t="inlineStr">
        <is>
          <t/>
        </is>
      </c>
      <c r="M1883" t="inlineStr">
        <is>
          <t/>
        </is>
      </c>
      <c r="N1883" t="n">
        <v>0.0</v>
      </c>
      <c r="O1883" t="n">
        <v>0.0</v>
      </c>
      <c r="P1883" t="n">
        <v>165.39</v>
      </c>
      <c r="Q1883" t="n">
        <v>165.39</v>
      </c>
      <c r="R1883" t="n">
        <v>37.14</v>
      </c>
      <c r="S1883" t="n">
        <v>37.14</v>
      </c>
      <c r="T1883" t="n">
        <v>2.07</v>
      </c>
      <c r="U1883" t="n">
        <v>2.07</v>
      </c>
      <c r="V1883" t="n">
        <v>30.52</v>
      </c>
      <c r="W1883" t="n">
        <v>30.52</v>
      </c>
      <c r="X1883" t="n">
        <v>2.71</v>
      </c>
      <c r="Y1883" t="n">
        <v>2.71</v>
      </c>
      <c r="Z1883" t="n">
        <v>5.98</v>
      </c>
      <c r="AA1883" t="n">
        <v>5.98</v>
      </c>
      <c r="AB1883" t="n">
        <v>10.34</v>
      </c>
      <c r="AC1883" t="n">
        <v>10.34</v>
      </c>
      <c r="AD1883" t="n">
        <v>10.330000000000013</v>
      </c>
      <c r="AE1883" t="n">
        <v>0.0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0.0</v>
      </c>
      <c r="AL1883" t="inlineStr">
        <is>
          <t>unreconciled</t>
        </is>
      </c>
      <c r="AM1883" t="inlineStr">
        <is>
          <t>Order Amount Mismatch (POS&gt;3PO)</t>
        </is>
      </c>
      <c r="AN1883" t="n">
        <v>10.33</v>
      </c>
      <c r="AO1883" t="n">
        <f>ROUND(P1883*100/H1883,2)</f>
        <v>0.0</v>
      </c>
      <c r="AP1883" t="n">
        <f>ROUND(Q1883*100/I1883,2)</f>
        <v>0.0</v>
      </c>
      <c r="AQ1883"/>
      <c r="AR1883"/>
      <c r="AS1883" t="n">
        <v>0.0</v>
      </c>
    </row>
    <row r="1884">
      <c r="A1884" s="1" t="n">
        <v>45236.0</v>
      </c>
      <c r="B1884" s="2" t="n">
        <v>45236.77228009259</v>
      </c>
      <c r="C1884" t="inlineStr">
        <is>
          <t>3140094012086572</t>
        </is>
      </c>
      <c r="D1884" t="inlineStr">
        <is>
          <t>POS0012</t>
        </is>
      </c>
      <c r="E1884" t="inlineStr">
        <is>
          <t>87</t>
        </is>
      </c>
      <c r="F1884" t="inlineStr">
        <is>
          <t>0094</t>
        </is>
      </c>
      <c r="G1884" t="inlineStr">
        <is>
          <t>5319235420</t>
        </is>
      </c>
      <c r="H1884" t="n">
        <v>533.0</v>
      </c>
      <c r="I1884" t="n">
        <v>507.62</v>
      </c>
      <c r="J1884" t="n">
        <v>470.48</v>
      </c>
      <c r="K1884" t="inlineStr">
        <is>
          <t>sale</t>
        </is>
      </c>
      <c r="L1884" t="inlineStr">
        <is>
          <t/>
        </is>
      </c>
      <c r="M1884" t="inlineStr">
        <is>
          <t/>
        </is>
      </c>
      <c r="N1884" t="n">
        <v>0.0</v>
      </c>
      <c r="O1884" t="n">
        <v>0.0</v>
      </c>
      <c r="P1884" t="n">
        <v>394.75</v>
      </c>
      <c r="Q1884" t="n">
        <v>394.75</v>
      </c>
      <c r="R1884" t="n">
        <v>37.14</v>
      </c>
      <c r="S1884" t="n">
        <v>37.14</v>
      </c>
      <c r="T1884" t="n">
        <v>5.08</v>
      </c>
      <c r="U1884" t="n">
        <v>5.08</v>
      </c>
      <c r="V1884" t="n">
        <v>84.69</v>
      </c>
      <c r="W1884" t="n">
        <v>84.69</v>
      </c>
      <c r="X1884" t="n">
        <v>6.66</v>
      </c>
      <c r="Y1884" t="n">
        <v>6.66</v>
      </c>
      <c r="Z1884" t="n">
        <v>16.44</v>
      </c>
      <c r="AA1884" t="n">
        <v>16.44</v>
      </c>
      <c r="AB1884" t="n">
        <v>25.38</v>
      </c>
      <c r="AC1884" t="n">
        <v>25.38</v>
      </c>
      <c r="AD1884" t="n">
        <v>25.379999999999995</v>
      </c>
      <c r="AE1884" t="n">
        <v>0.0</v>
      </c>
      <c r="AF1884" t="n">
        <v>0.0</v>
      </c>
      <c r="AG1884" t="n">
        <v>0.0</v>
      </c>
      <c r="AH1884" t="n">
        <v>0.0</v>
      </c>
      <c r="AI1884" t="n">
        <v>0.0</v>
      </c>
      <c r="AJ1884" t="n">
        <v>0.0</v>
      </c>
      <c r="AK1884" t="n">
        <v>0.0</v>
      </c>
      <c r="AL1884" t="inlineStr">
        <is>
          <t>unreconciled</t>
        </is>
      </c>
      <c r="AM1884" t="inlineStr">
        <is>
          <t>Order Amount Mismatch (POS&gt;3PO)</t>
        </is>
      </c>
      <c r="AN1884" t="n">
        <v>25.38</v>
      </c>
      <c r="AO1884" t="n">
        <f>ROUND(P1884*100/H1884,2)</f>
        <v>0.0</v>
      </c>
      <c r="AP1884" t="n">
        <f>ROUND(Q1884*100/I1884,2)</f>
        <v>0.0</v>
      </c>
      <c r="AQ1884"/>
      <c r="AR1884"/>
      <c r="AS1884" t="n">
        <v>0.0</v>
      </c>
    </row>
    <row r="1885">
      <c r="A1885" s="1" t="n">
        <v>45236.0</v>
      </c>
      <c r="B1885" s="2" t="n">
        <v>45236.80755787037</v>
      </c>
      <c r="C1885" t="inlineStr">
        <is>
          <t>3140023012060080</t>
        </is>
      </c>
      <c r="D1885" t="inlineStr">
        <is>
          <t>POS0012</t>
        </is>
      </c>
      <c r="E1885" t="inlineStr">
        <is>
          <t>71</t>
        </is>
      </c>
      <c r="F1885" t="inlineStr">
        <is>
          <t>0023</t>
        </is>
      </c>
      <c r="G1885" t="inlineStr">
        <is>
          <t>5319262820</t>
        </is>
      </c>
      <c r="H1885" t="n">
        <v>499.0</v>
      </c>
      <c r="I1885" t="n">
        <v>475.23</v>
      </c>
      <c r="J1885" t="n">
        <v>438.09</v>
      </c>
      <c r="K1885" t="inlineStr">
        <is>
          <t>sale</t>
        </is>
      </c>
      <c r="L1885" t="inlineStr">
        <is>
          <t/>
        </is>
      </c>
      <c r="M1885" t="inlineStr">
        <is>
          <t/>
        </is>
      </c>
      <c r="N1885" t="n">
        <v>0.0</v>
      </c>
      <c r="O1885" t="n">
        <v>0.0</v>
      </c>
      <c r="P1885" t="n">
        <v>370.06</v>
      </c>
      <c r="Q1885" t="n">
        <v>370.05</v>
      </c>
      <c r="R1885" t="n">
        <v>37.14</v>
      </c>
      <c r="S1885" t="n">
        <v>37.14</v>
      </c>
      <c r="T1885" t="n">
        <v>4.75</v>
      </c>
      <c r="U1885" t="n">
        <v>4.75</v>
      </c>
      <c r="V1885" t="n">
        <v>78.86</v>
      </c>
      <c r="W1885" t="n">
        <v>78.86</v>
      </c>
      <c r="X1885" t="n">
        <v>6.24</v>
      </c>
      <c r="Y1885" t="n">
        <v>6.24</v>
      </c>
      <c r="Z1885" t="n">
        <v>15.32</v>
      </c>
      <c r="AA1885" t="n">
        <v>15.31</v>
      </c>
      <c r="AB1885" t="n">
        <v>23.76</v>
      </c>
      <c r="AC1885" t="n">
        <v>23.76</v>
      </c>
      <c r="AD1885" t="n">
        <v>23.769999999999982</v>
      </c>
      <c r="AE1885" t="n">
        <v>0.009999999999990905</v>
      </c>
      <c r="AF1885" t="n">
        <v>0.0</v>
      </c>
      <c r="AG1885" t="n">
        <v>0.0</v>
      </c>
      <c r="AH1885" t="n">
        <v>0.0</v>
      </c>
      <c r="AI1885" t="n">
        <v>0.0</v>
      </c>
      <c r="AJ1885" t="n">
        <v>0.009999999999999787</v>
      </c>
      <c r="AK1885" t="n">
        <v>0.0</v>
      </c>
      <c r="AL1885" t="inlineStr">
        <is>
          <t>unreconciled</t>
        </is>
      </c>
      <c r="AM1885" t="inlineStr">
        <is>
          <t>Order Amount Mismatch (POS&gt;3PO)</t>
        </is>
      </c>
      <c r="AN1885" t="n">
        <v>23.77</v>
      </c>
      <c r="AO1885" t="n">
        <f>ROUND(P1885*100/H1885,2)</f>
        <v>0.0</v>
      </c>
      <c r="AP1885" t="n">
        <f>ROUND(Q1885*100/I1885,2)</f>
        <v>0.0</v>
      </c>
      <c r="AQ1885"/>
      <c r="AR1885"/>
      <c r="AS1885" t="n">
        <v>0.0</v>
      </c>
    </row>
    <row r="1886">
      <c r="A1886" s="1" t="n">
        <v>45235.0</v>
      </c>
      <c r="B1886" s="2" t="n">
        <v>45235.813796296294</v>
      </c>
      <c r="C1886" t="inlineStr">
        <is>
          <t>3140023012059830</t>
        </is>
      </c>
      <c r="D1886" t="inlineStr">
        <is>
          <t>POS0012</t>
        </is>
      </c>
      <c r="E1886" t="inlineStr">
        <is>
          <t>22</t>
        </is>
      </c>
      <c r="F1886" t="inlineStr">
        <is>
          <t>0023</t>
        </is>
      </c>
      <c r="G1886" t="inlineStr">
        <is>
          <t>5319266560</t>
        </is>
      </c>
      <c r="H1886" t="n">
        <v>531.0</v>
      </c>
      <c r="I1886" t="n">
        <v>505.71</v>
      </c>
      <c r="J1886" t="n">
        <v>468.57</v>
      </c>
      <c r="K1886" t="inlineStr">
        <is>
          <t>sale</t>
        </is>
      </c>
      <c r="L1886" t="inlineStr">
        <is>
          <t/>
        </is>
      </c>
      <c r="M1886" t="inlineStr">
        <is>
          <t/>
        </is>
      </c>
      <c r="N1886" t="n">
        <v>0.0</v>
      </c>
      <c r="O1886" t="n">
        <v>0.0</v>
      </c>
      <c r="P1886" t="n">
        <v>393.29</v>
      </c>
      <c r="Q1886" t="n">
        <v>393.3</v>
      </c>
      <c r="R1886" t="n">
        <v>37.14</v>
      </c>
      <c r="S1886" t="n">
        <v>37.14</v>
      </c>
      <c r="T1886" t="n">
        <v>5.06</v>
      </c>
      <c r="U1886" t="n">
        <v>5.06</v>
      </c>
      <c r="V1886" t="n">
        <v>84.34</v>
      </c>
      <c r="W1886" t="n">
        <v>84.34</v>
      </c>
      <c r="X1886" t="n">
        <v>6.64</v>
      </c>
      <c r="Y1886" t="n">
        <v>6.64</v>
      </c>
      <c r="Z1886" t="n">
        <v>16.38</v>
      </c>
      <c r="AA1886" t="n">
        <v>16.38</v>
      </c>
      <c r="AB1886" t="n">
        <v>25.28</v>
      </c>
      <c r="AC1886" t="n">
        <v>25.29</v>
      </c>
      <c r="AD1886" t="n">
        <v>25.29000000000002</v>
      </c>
      <c r="AE1886" t="n">
        <v>-0.009999999999990905</v>
      </c>
      <c r="AF1886" t="n">
        <v>0.0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-0.00999999999999801</v>
      </c>
      <c r="AL1886" t="inlineStr">
        <is>
          <t>unreconciled</t>
        </is>
      </c>
      <c r="AM1886" t="inlineStr">
        <is>
          <t>Order Amount Mismatch (POS&gt;3PO)</t>
        </is>
      </c>
      <c r="AN1886" t="n">
        <v>25.29</v>
      </c>
      <c r="AO1886" t="n">
        <f>ROUND(P1886*100/H1886,2)</f>
        <v>0.0</v>
      </c>
      <c r="AP1886" t="n">
        <f>ROUND(Q1886*100/I1886,2)</f>
        <v>0.0</v>
      </c>
      <c r="AQ1886"/>
      <c r="AR1886"/>
      <c r="AS1886" t="n">
        <v>0.0</v>
      </c>
    </row>
    <row r="1887">
      <c r="A1887" s="1" t="n">
        <v>45236.0</v>
      </c>
      <c r="B1887" s="2" t="n">
        <v>45236.797951388886</v>
      </c>
      <c r="C1887" t="inlineStr">
        <is>
          <t>3140023012060075</t>
        </is>
      </c>
      <c r="D1887" t="inlineStr">
        <is>
          <t>POS0012</t>
        </is>
      </c>
      <c r="E1887" t="inlineStr">
        <is>
          <t>66</t>
        </is>
      </c>
      <c r="F1887" t="inlineStr">
        <is>
          <t>0023</t>
        </is>
      </c>
      <c r="G1887" t="inlineStr">
        <is>
          <t>5319284611</t>
        </is>
      </c>
      <c r="H1887" t="n">
        <v>287.0</v>
      </c>
      <c r="I1887" t="n">
        <v>273.33</v>
      </c>
      <c r="J1887" t="n">
        <v>236.19</v>
      </c>
      <c r="K1887" t="inlineStr">
        <is>
          <t>sale</t>
        </is>
      </c>
      <c r="L1887" t="inlineStr">
        <is>
          <t/>
        </is>
      </c>
      <c r="M1887" t="inlineStr">
        <is>
          <t/>
        </is>
      </c>
      <c r="N1887" t="n">
        <v>0.0</v>
      </c>
      <c r="O1887" t="n">
        <v>0.0</v>
      </c>
      <c r="P1887" t="n">
        <v>216.2</v>
      </c>
      <c r="Q1887" t="n">
        <v>216.21</v>
      </c>
      <c r="R1887" t="n">
        <v>37.14</v>
      </c>
      <c r="S1887" t="n">
        <v>37.14</v>
      </c>
      <c r="T1887" t="n">
        <v>2.73</v>
      </c>
      <c r="U1887" t="n">
        <v>2.73</v>
      </c>
      <c r="V1887" t="n">
        <v>42.51</v>
      </c>
      <c r="W1887" t="n">
        <v>42.51</v>
      </c>
      <c r="X1887" t="n">
        <v>3.59</v>
      </c>
      <c r="Y1887" t="n">
        <v>3.59</v>
      </c>
      <c r="Z1887" t="n">
        <v>8.3</v>
      </c>
      <c r="AA1887" t="n">
        <v>8.3</v>
      </c>
      <c r="AB1887" t="n">
        <v>13.66</v>
      </c>
      <c r="AC1887" t="n">
        <v>13.67</v>
      </c>
      <c r="AD1887" t="n">
        <v>13.670000000000016</v>
      </c>
      <c r="AE1887" t="n">
        <v>-0.010000000000019327</v>
      </c>
      <c r="AF1887" t="n">
        <v>0.0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-0.009999999999999787</v>
      </c>
      <c r="AL1887" t="inlineStr">
        <is>
          <t>unreconciled</t>
        </is>
      </c>
      <c r="AM1887" t="inlineStr">
        <is>
          <t>Order Amount Mismatch (POS&gt;3PO)</t>
        </is>
      </c>
      <c r="AN1887" t="n">
        <v>13.67</v>
      </c>
      <c r="AO1887" t="n">
        <f>ROUND(P1887*100/H1887,2)</f>
        <v>0.0</v>
      </c>
      <c r="AP1887" t="n">
        <f>ROUND(Q1887*100/I1887,2)</f>
        <v>0.0</v>
      </c>
      <c r="AQ1887"/>
      <c r="AR1887"/>
      <c r="AS1887" t="n">
        <v>0.0</v>
      </c>
    </row>
    <row r="1888">
      <c r="A1888" s="1" t="n">
        <v>45236.0</v>
      </c>
      <c r="B1888" s="2" t="n">
        <v>45236.62013888889</v>
      </c>
      <c r="C1888" t="inlineStr">
        <is>
          <t>3140094012086495</t>
        </is>
      </c>
      <c r="D1888" t="inlineStr">
        <is>
          <t>POS0012</t>
        </is>
      </c>
      <c r="E1888" t="inlineStr">
        <is>
          <t>10</t>
        </is>
      </c>
      <c r="F1888" t="inlineStr">
        <is>
          <t>0094</t>
        </is>
      </c>
      <c r="G1888" t="inlineStr">
        <is>
          <t>5319295638</t>
        </is>
      </c>
      <c r="H1888" t="n">
        <v>120.0</v>
      </c>
      <c r="I1888" t="n">
        <v>114.28</v>
      </c>
      <c r="J1888" t="n">
        <v>77.14</v>
      </c>
      <c r="K1888" t="inlineStr">
        <is>
          <t>sale</t>
        </is>
      </c>
      <c r="L1888" t="inlineStr">
        <is>
          <t/>
        </is>
      </c>
      <c r="M1888" t="inlineStr">
        <is>
          <t/>
        </is>
      </c>
      <c r="N1888" t="n">
        <v>0.0</v>
      </c>
      <c r="O1888" t="n">
        <v>0.0</v>
      </c>
      <c r="P1888" t="n">
        <v>94.98</v>
      </c>
      <c r="Q1888" t="n">
        <v>94.98</v>
      </c>
      <c r="R1888" t="n">
        <v>37.14</v>
      </c>
      <c r="S1888" t="n">
        <v>37.14</v>
      </c>
      <c r="T1888" t="n">
        <v>1.14</v>
      </c>
      <c r="U1888" t="n">
        <v>1.14</v>
      </c>
      <c r="V1888" t="n">
        <v>13.89</v>
      </c>
      <c r="W1888" t="n">
        <v>13.89</v>
      </c>
      <c r="X1888" t="n">
        <v>1.5</v>
      </c>
      <c r="Y1888" t="n">
        <v>1.5</v>
      </c>
      <c r="Z1888" t="n">
        <v>2.77</v>
      </c>
      <c r="AA1888" t="n">
        <v>2.77</v>
      </c>
      <c r="AB1888" t="n">
        <v>5.72</v>
      </c>
      <c r="AC1888" t="n">
        <v>5.72</v>
      </c>
      <c r="AD1888" t="n">
        <v>5.719999999999999</v>
      </c>
      <c r="AE1888" t="n">
        <v>0.0</v>
      </c>
      <c r="AF1888" t="n">
        <v>0.0</v>
      </c>
      <c r="AG1888" t="n">
        <v>0.0</v>
      </c>
      <c r="AH1888" t="n">
        <v>0.0</v>
      </c>
      <c r="AI1888" t="n">
        <v>0.0</v>
      </c>
      <c r="AJ1888" t="n">
        <v>0.0</v>
      </c>
      <c r="AK1888" t="n">
        <v>0.0</v>
      </c>
      <c r="AL1888" t="inlineStr">
        <is>
          <t>unreconciled</t>
        </is>
      </c>
      <c r="AM1888" t="inlineStr">
        <is>
          <t>Order Amount Mismatch (POS&gt;3PO)</t>
        </is>
      </c>
      <c r="AN1888" t="n">
        <v>5.72</v>
      </c>
      <c r="AO1888" t="n">
        <f>ROUND(P1888*100/H1888,2)</f>
        <v>0.0</v>
      </c>
      <c r="AP1888" t="n">
        <f>ROUND(Q1888*100/I1888,2)</f>
        <v>0.0</v>
      </c>
      <c r="AQ1888"/>
      <c r="AR1888"/>
      <c r="AS1888" t="n">
        <v>0.0</v>
      </c>
    </row>
    <row r="1889">
      <c r="A1889" s="1" t="n">
        <v>45235.0</v>
      </c>
      <c r="B1889" s="2" t="n">
        <v>45235.68875</v>
      </c>
      <c r="C1889" t="inlineStr">
        <is>
          <t>3140094012086090</t>
        </is>
      </c>
      <c r="D1889" t="inlineStr">
        <is>
          <t>POS0012</t>
        </is>
      </c>
      <c r="E1889" t="inlineStr">
        <is>
          <t>05</t>
        </is>
      </c>
      <c r="F1889" t="inlineStr">
        <is>
          <t>0094</t>
        </is>
      </c>
      <c r="G1889" t="inlineStr">
        <is>
          <t>5319299524</t>
        </is>
      </c>
      <c r="H1889" t="n">
        <v>1210.0</v>
      </c>
      <c r="I1889" t="n">
        <v>1152.39</v>
      </c>
      <c r="J1889" t="n">
        <v>1115.25</v>
      </c>
      <c r="K1889" t="inlineStr">
        <is>
          <t>sale</t>
        </is>
      </c>
      <c r="L1889" t="inlineStr">
        <is>
          <t/>
        </is>
      </c>
      <c r="M1889" t="inlineStr">
        <is>
          <t/>
        </is>
      </c>
      <c r="N1889" t="n">
        <v>0.0</v>
      </c>
      <c r="O1889" t="n">
        <v>0.0</v>
      </c>
      <c r="P1889" t="n">
        <v>886.14</v>
      </c>
      <c r="Q1889" t="n">
        <v>886.13</v>
      </c>
      <c r="R1889" t="n">
        <v>37.14</v>
      </c>
      <c r="S1889" t="n">
        <v>37.14</v>
      </c>
      <c r="T1889" t="n">
        <v>11.52</v>
      </c>
      <c r="U1889" t="n">
        <v>11.52</v>
      </c>
      <c r="V1889" t="n">
        <v>200.74</v>
      </c>
      <c r="W1889" t="n">
        <v>200.74</v>
      </c>
      <c r="X1889" t="n">
        <v>15.13</v>
      </c>
      <c r="Y1889" t="n">
        <v>15.13</v>
      </c>
      <c r="Z1889" t="n">
        <v>38.86</v>
      </c>
      <c r="AA1889" t="n">
        <v>38.85</v>
      </c>
      <c r="AB1889" t="n">
        <v>57.62</v>
      </c>
      <c r="AC1889" t="n">
        <v>57.62</v>
      </c>
      <c r="AD1889" t="n">
        <v>57.6099999999999</v>
      </c>
      <c r="AE1889" t="n">
        <v>0.009999999999990905</v>
      </c>
      <c r="AF1889" t="n">
        <v>0.0</v>
      </c>
      <c r="AG1889" t="n">
        <v>0.0</v>
      </c>
      <c r="AH1889" t="n">
        <v>0.0</v>
      </c>
      <c r="AI1889" t="n">
        <v>0.0</v>
      </c>
      <c r="AJ1889" t="n">
        <v>0.00999999999999801</v>
      </c>
      <c r="AK1889" t="n">
        <v>0.0</v>
      </c>
      <c r="AL1889" t="inlineStr">
        <is>
          <t>unreconciled</t>
        </is>
      </c>
      <c r="AM1889" t="inlineStr">
        <is>
          <t>Order Amount Mismatch (POS&gt;3PO)</t>
        </is>
      </c>
      <c r="AN1889" t="n">
        <v>57.61</v>
      </c>
      <c r="AO1889" t="n">
        <f>ROUND(P1889*100/H1889,2)</f>
        <v>0.0</v>
      </c>
      <c r="AP1889" t="n">
        <f>ROUND(Q1889*100/I1889,2)</f>
        <v>0.0</v>
      </c>
      <c r="AQ1889"/>
      <c r="AR1889"/>
      <c r="AS1889" t="n">
        <v>0.0</v>
      </c>
    </row>
    <row r="1890">
      <c r="A1890" s="1" t="n">
        <v>45235.0</v>
      </c>
      <c r="B1890" s="2" t="n">
        <v>45235.99400462963</v>
      </c>
      <c r="C1890" t="inlineStr">
        <is>
          <t>3140023012059934</t>
        </is>
      </c>
      <c r="D1890" t="inlineStr">
        <is>
          <t>POS0012</t>
        </is>
      </c>
      <c r="E1890" t="inlineStr">
        <is>
          <t>26</t>
        </is>
      </c>
      <c r="F1890" t="inlineStr">
        <is>
          <t>0023</t>
        </is>
      </c>
      <c r="G1890" t="inlineStr">
        <is>
          <t>5319305014</t>
        </is>
      </c>
      <c r="H1890" t="n">
        <v>279.0</v>
      </c>
      <c r="I1890" t="n">
        <v>265.72</v>
      </c>
      <c r="J1890" t="n">
        <v>228.58</v>
      </c>
      <c r="K1890" t="inlineStr">
        <is>
          <t>sale</t>
        </is>
      </c>
      <c r="L1890" t="inlineStr">
        <is>
          <t/>
        </is>
      </c>
      <c r="M1890" t="inlineStr">
        <is>
          <t/>
        </is>
      </c>
      <c r="N1890" t="n">
        <v>0.0</v>
      </c>
      <c r="O1890" t="n">
        <v>0.0</v>
      </c>
      <c r="P1890" t="n">
        <v>210.4</v>
      </c>
      <c r="Q1890" t="n">
        <v>210.38</v>
      </c>
      <c r="R1890" t="n">
        <v>37.14</v>
      </c>
      <c r="S1890" t="n">
        <v>37.14</v>
      </c>
      <c r="T1890" t="n">
        <v>2.66</v>
      </c>
      <c r="U1890" t="n">
        <v>2.66</v>
      </c>
      <c r="V1890" t="n">
        <v>41.14</v>
      </c>
      <c r="W1890" t="n">
        <v>41.14</v>
      </c>
      <c r="X1890" t="n">
        <v>3.49</v>
      </c>
      <c r="Y1890" t="n">
        <v>3.49</v>
      </c>
      <c r="Z1890" t="n">
        <v>8.03</v>
      </c>
      <c r="AA1890" t="n">
        <v>8.04</v>
      </c>
      <c r="AB1890" t="n">
        <v>13.28</v>
      </c>
      <c r="AC1890" t="n">
        <v>13.29</v>
      </c>
      <c r="AD1890" t="n">
        <v>13.279999999999973</v>
      </c>
      <c r="AE1890" t="n">
        <v>0.020000000000010232</v>
      </c>
      <c r="AF1890" t="n">
        <v>0.0</v>
      </c>
      <c r="AG1890" t="n">
        <v>0.0</v>
      </c>
      <c r="AH1890" t="n">
        <v>0.0</v>
      </c>
      <c r="AI1890" t="n">
        <v>0.0</v>
      </c>
      <c r="AJ1890" t="n">
        <v>-0.009999999999999787</v>
      </c>
      <c r="AK1890" t="n">
        <v>-0.009999999999999787</v>
      </c>
      <c r="AL1890" t="inlineStr">
        <is>
          <t>unreconciled</t>
        </is>
      </c>
      <c r="AM1890" t="inlineStr">
        <is>
          <t>Order Amount Mismatch (POS&gt;3PO)</t>
        </is>
      </c>
      <c r="AN1890" t="n">
        <v>13.28</v>
      </c>
      <c r="AO1890" t="n">
        <f>ROUND(P1890*100/H1890,2)</f>
        <v>0.0</v>
      </c>
      <c r="AP1890" t="n">
        <f>ROUND(Q1890*100/I1890,2)</f>
        <v>0.0</v>
      </c>
      <c r="AQ1890"/>
      <c r="AR1890"/>
      <c r="AS1890" t="n">
        <v>0.0</v>
      </c>
    </row>
    <row r="1891">
      <c r="A1891" s="1" t="n">
        <v>45236.0</v>
      </c>
      <c r="B1891" s="2" t="n">
        <v>45236.868796296294</v>
      </c>
      <c r="C1891" t="inlineStr">
        <is>
          <t>3140023012060099</t>
        </is>
      </c>
      <c r="D1891" t="inlineStr">
        <is>
          <t>POS0012</t>
        </is>
      </c>
      <c r="E1891" t="inlineStr">
        <is>
          <t>90</t>
        </is>
      </c>
      <c r="F1891" t="inlineStr">
        <is>
          <t>0023</t>
        </is>
      </c>
      <c r="G1891" t="inlineStr">
        <is>
          <t>5319311104</t>
        </is>
      </c>
      <c r="H1891" t="n">
        <v>405.0</v>
      </c>
      <c r="I1891" t="n">
        <v>385.71</v>
      </c>
      <c r="J1891" t="n">
        <v>348.57</v>
      </c>
      <c r="K1891" t="inlineStr">
        <is>
          <t>sale</t>
        </is>
      </c>
      <c r="L1891" t="inlineStr">
        <is>
          <t/>
        </is>
      </c>
      <c r="M1891" t="inlineStr">
        <is>
          <t/>
        </is>
      </c>
      <c r="N1891" t="n">
        <v>0.0</v>
      </c>
      <c r="O1891" t="n">
        <v>0.0</v>
      </c>
      <c r="P1891" t="n">
        <v>301.85</v>
      </c>
      <c r="Q1891" t="n">
        <v>301.86</v>
      </c>
      <c r="R1891" t="n">
        <v>37.14</v>
      </c>
      <c r="S1891" t="n">
        <v>37.14</v>
      </c>
      <c r="T1891" t="n">
        <v>3.86</v>
      </c>
      <c r="U1891" t="n">
        <v>3.86</v>
      </c>
      <c r="V1891" t="n">
        <v>62.74</v>
      </c>
      <c r="W1891" t="n">
        <v>62.74</v>
      </c>
      <c r="X1891" t="n">
        <v>5.06</v>
      </c>
      <c r="Y1891" t="n">
        <v>5.06</v>
      </c>
      <c r="Z1891" t="n">
        <v>12.2</v>
      </c>
      <c r="AA1891" t="n">
        <v>12.2</v>
      </c>
      <c r="AB1891" t="n">
        <v>19.28</v>
      </c>
      <c r="AC1891" t="n">
        <v>19.29</v>
      </c>
      <c r="AD1891" t="n">
        <v>19.29000000000002</v>
      </c>
      <c r="AE1891" t="n">
        <v>-0.009999999999990905</v>
      </c>
      <c r="AF1891" t="n">
        <v>0.0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-0.00999999999999801</v>
      </c>
      <c r="AL1891" t="inlineStr">
        <is>
          <t>unreconciled</t>
        </is>
      </c>
      <c r="AM1891" t="inlineStr">
        <is>
          <t>Order Amount Mismatch (POS&gt;3PO)</t>
        </is>
      </c>
      <c r="AN1891" t="n">
        <v>19.29</v>
      </c>
      <c r="AO1891" t="n">
        <f>ROUND(P1891*100/H1891,2)</f>
        <v>0.0</v>
      </c>
      <c r="AP1891" t="n">
        <f>ROUND(Q1891*100/I1891,2)</f>
        <v>0.0</v>
      </c>
      <c r="AQ1891"/>
      <c r="AR1891"/>
      <c r="AS1891" t="n">
        <v>0.0</v>
      </c>
    </row>
    <row r="1892">
      <c r="A1892" s="1" t="n">
        <v>45235.0</v>
      </c>
      <c r="B1892" s="2" t="n">
        <v>45235.722719907404</v>
      </c>
      <c r="C1892" t="inlineStr">
        <is>
          <t>3140094012086124</t>
        </is>
      </c>
      <c r="D1892" t="inlineStr">
        <is>
          <t>POS0012</t>
        </is>
      </c>
      <c r="E1892" t="inlineStr">
        <is>
          <t>39</t>
        </is>
      </c>
      <c r="F1892" t="inlineStr">
        <is>
          <t>0094</t>
        </is>
      </c>
      <c r="G1892" t="inlineStr">
        <is>
          <t>5319315599</t>
        </is>
      </c>
      <c r="H1892" t="n">
        <v>390.0</v>
      </c>
      <c r="I1892" t="n">
        <v>371.43</v>
      </c>
      <c r="J1892" t="n">
        <v>334.29</v>
      </c>
      <c r="K1892" t="inlineStr">
        <is>
          <t>sale</t>
        </is>
      </c>
      <c r="L1892" t="inlineStr">
        <is>
          <t/>
        </is>
      </c>
      <c r="M1892" t="inlineStr">
        <is>
          <t/>
        </is>
      </c>
      <c r="N1892" t="n">
        <v>0.0</v>
      </c>
      <c r="O1892" t="n">
        <v>0.0</v>
      </c>
      <c r="P1892" t="n">
        <v>290.96</v>
      </c>
      <c r="Q1892" t="n">
        <v>290.95</v>
      </c>
      <c r="R1892" t="n">
        <v>37.14</v>
      </c>
      <c r="S1892" t="n">
        <v>37.14</v>
      </c>
      <c r="T1892" t="n">
        <v>3.71</v>
      </c>
      <c r="U1892" t="n">
        <v>3.71</v>
      </c>
      <c r="V1892" t="n">
        <v>60.17</v>
      </c>
      <c r="W1892" t="n">
        <v>60.17</v>
      </c>
      <c r="X1892" t="n">
        <v>4.88</v>
      </c>
      <c r="Y1892" t="n">
        <v>4.88</v>
      </c>
      <c r="Z1892" t="n">
        <v>11.71</v>
      </c>
      <c r="AA1892" t="n">
        <v>11.71</v>
      </c>
      <c r="AB1892" t="n">
        <v>18.58</v>
      </c>
      <c r="AC1892" t="n">
        <v>18.57</v>
      </c>
      <c r="AD1892" t="n">
        <v>18.569999999999993</v>
      </c>
      <c r="AE1892" t="n">
        <v>0.009999999999990905</v>
      </c>
      <c r="AF1892" t="n">
        <v>0.0</v>
      </c>
      <c r="AG1892" t="n">
        <v>0.0</v>
      </c>
      <c r="AH1892" t="n">
        <v>0.0</v>
      </c>
      <c r="AI1892" t="n">
        <v>0.0</v>
      </c>
      <c r="AJ1892" t="n">
        <v>0.0</v>
      </c>
      <c r="AK1892" t="n">
        <v>0.00999999999999801</v>
      </c>
      <c r="AL1892" t="inlineStr">
        <is>
          <t>unreconciled</t>
        </is>
      </c>
      <c r="AM1892" t="inlineStr">
        <is>
          <t>Order Amount Mismatch (POS&gt;3PO)</t>
        </is>
      </c>
      <c r="AN1892" t="n">
        <v>18.57</v>
      </c>
      <c r="AO1892" t="n">
        <f>ROUND(P1892*100/H1892,2)</f>
        <v>0.0</v>
      </c>
      <c r="AP1892" t="n">
        <f>ROUND(Q1892*100/I1892,2)</f>
        <v>0.0</v>
      </c>
      <c r="AQ1892"/>
      <c r="AR1892"/>
      <c r="AS1892" t="n">
        <v>0.0</v>
      </c>
    </row>
    <row r="1893">
      <c r="A1893" s="1" t="n">
        <v>45236.0</v>
      </c>
      <c r="B1893" s="2" t="n">
        <v>45236.97505787037</v>
      </c>
      <c r="C1893" t="inlineStr">
        <is>
          <t>3140023012060144</t>
        </is>
      </c>
      <c r="D1893" t="inlineStr">
        <is>
          <t>POS0012</t>
        </is>
      </c>
      <c r="E1893" t="inlineStr">
        <is>
          <t>35</t>
        </is>
      </c>
      <c r="F1893" t="inlineStr">
        <is>
          <t>0023</t>
        </is>
      </c>
      <c r="G1893" t="inlineStr">
        <is>
          <t>5319317344</t>
        </is>
      </c>
      <c r="H1893" t="n">
        <v>303.0</v>
      </c>
      <c r="I1893" t="n">
        <v>288.57</v>
      </c>
      <c r="J1893" t="n">
        <v>251.43</v>
      </c>
      <c r="K1893" t="inlineStr">
        <is>
          <t>sale</t>
        </is>
      </c>
      <c r="L1893" t="inlineStr">
        <is>
          <t/>
        </is>
      </c>
      <c r="M1893" t="inlineStr">
        <is>
          <t/>
        </is>
      </c>
      <c r="N1893" t="n">
        <v>0.0</v>
      </c>
      <c r="O1893" t="n">
        <v>0.0</v>
      </c>
      <c r="P1893" t="n">
        <v>227.8</v>
      </c>
      <c r="Q1893" t="n">
        <v>227.79</v>
      </c>
      <c r="R1893" t="n">
        <v>37.14</v>
      </c>
      <c r="S1893" t="n">
        <v>37.14</v>
      </c>
      <c r="T1893" t="n">
        <v>2.89</v>
      </c>
      <c r="U1893" t="n">
        <v>2.89</v>
      </c>
      <c r="V1893" t="n">
        <v>45.26</v>
      </c>
      <c r="W1893" t="n">
        <v>45.26</v>
      </c>
      <c r="X1893" t="n">
        <v>3.79</v>
      </c>
      <c r="Y1893" t="n">
        <v>3.79</v>
      </c>
      <c r="Z1893" t="n">
        <v>8.83</v>
      </c>
      <c r="AA1893" t="n">
        <v>8.83</v>
      </c>
      <c r="AB1893" t="n">
        <v>14.42</v>
      </c>
      <c r="AC1893" t="n">
        <v>14.43</v>
      </c>
      <c r="AD1893" t="n">
        <v>14.430000000000007</v>
      </c>
      <c r="AE1893" t="n">
        <v>0.010000000000019327</v>
      </c>
      <c r="AF1893" t="n">
        <v>0.0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-0.009999999999999787</v>
      </c>
      <c r="AL1893" t="inlineStr">
        <is>
          <t>unreconciled</t>
        </is>
      </c>
      <c r="AM1893" t="inlineStr">
        <is>
          <t>Order Amount Mismatch (POS&gt;3PO)</t>
        </is>
      </c>
      <c r="AN1893" t="n">
        <v>14.43</v>
      </c>
      <c r="AO1893" t="n">
        <f>ROUND(P1893*100/H1893,2)</f>
        <v>0.0</v>
      </c>
      <c r="AP1893" t="n">
        <f>ROUND(Q1893*100/I1893,2)</f>
        <v>0.0</v>
      </c>
      <c r="AQ1893"/>
      <c r="AR1893"/>
      <c r="AS1893" t="n">
        <v>0.0</v>
      </c>
    </row>
    <row r="1894">
      <c r="A1894" s="1" t="n">
        <v>45235.0</v>
      </c>
      <c r="B1894" s="2" t="n">
        <v>45235.84190972222</v>
      </c>
      <c r="C1894" t="inlineStr">
        <is>
          <t>3140094012086252</t>
        </is>
      </c>
      <c r="D1894" t="inlineStr">
        <is>
          <t>POS0012</t>
        </is>
      </c>
      <c r="E1894" t="inlineStr">
        <is>
          <t>67</t>
        </is>
      </c>
      <c r="F1894" t="inlineStr">
        <is>
          <t>0094</t>
        </is>
      </c>
      <c r="G1894" t="inlineStr">
        <is>
          <t>5319357107</t>
        </is>
      </c>
      <c r="H1894" t="n">
        <v>730.0</v>
      </c>
      <c r="I1894" t="n">
        <v>695.23</v>
      </c>
      <c r="J1894" t="n">
        <v>658.09</v>
      </c>
      <c r="K1894" t="inlineStr">
        <is>
          <t>sale</t>
        </is>
      </c>
      <c r="L1894" t="inlineStr">
        <is>
          <t/>
        </is>
      </c>
      <c r="M1894" t="inlineStr">
        <is>
          <t/>
        </is>
      </c>
      <c r="N1894" t="n">
        <v>0.0</v>
      </c>
      <c r="O1894" t="n">
        <v>0.0</v>
      </c>
      <c r="P1894" t="n">
        <v>537.74</v>
      </c>
      <c r="Q1894" t="n">
        <v>537.72</v>
      </c>
      <c r="R1894" t="n">
        <v>37.14</v>
      </c>
      <c r="S1894" t="n">
        <v>37.14</v>
      </c>
      <c r="T1894" t="n">
        <v>6.95</v>
      </c>
      <c r="U1894" t="n">
        <v>6.95</v>
      </c>
      <c r="V1894" t="n">
        <v>118.46</v>
      </c>
      <c r="W1894" t="n">
        <v>118.46</v>
      </c>
      <c r="X1894" t="n">
        <v>9.12</v>
      </c>
      <c r="Y1894" t="n">
        <v>9.12</v>
      </c>
      <c r="Z1894" t="n">
        <v>22.96</v>
      </c>
      <c r="AA1894" t="n">
        <v>22.96</v>
      </c>
      <c r="AB1894" t="n">
        <v>34.76</v>
      </c>
      <c r="AC1894" t="n">
        <v>34.76</v>
      </c>
      <c r="AD1894" t="n">
        <v>34.76999999999998</v>
      </c>
      <c r="AE1894" t="n">
        <v>0.01999999999998181</v>
      </c>
      <c r="AF1894" t="n">
        <v>0.0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0.0</v>
      </c>
      <c r="AL1894" t="inlineStr">
        <is>
          <t>unreconciled</t>
        </is>
      </c>
      <c r="AM1894" t="inlineStr">
        <is>
          <t>Order Amount Mismatch (POS&gt;3PO)</t>
        </is>
      </c>
      <c r="AN1894" t="n">
        <v>34.77</v>
      </c>
      <c r="AO1894" t="n">
        <f>ROUND(P1894*100/H1894,2)</f>
        <v>0.0</v>
      </c>
      <c r="AP1894" t="n">
        <f>ROUND(Q1894*100/I1894,2)</f>
        <v>0.0</v>
      </c>
      <c r="AQ1894"/>
      <c r="AR1894"/>
      <c r="AS1894" t="n">
        <v>0.0</v>
      </c>
    </row>
    <row r="1895">
      <c r="A1895" s="1" t="n">
        <v>45235.0</v>
      </c>
      <c r="B1895" s="2" t="n">
        <v>45235.67429398148</v>
      </c>
      <c r="C1895" t="inlineStr">
        <is>
          <t>3140094012086079</t>
        </is>
      </c>
      <c r="D1895" t="inlineStr">
        <is>
          <t>POS0012</t>
        </is>
      </c>
      <c r="E1895" t="inlineStr">
        <is>
          <t>94</t>
        </is>
      </c>
      <c r="F1895" t="inlineStr">
        <is>
          <t>0094</t>
        </is>
      </c>
      <c r="G1895" t="inlineStr">
        <is>
          <t>5319379708</t>
        </is>
      </c>
      <c r="H1895" t="n">
        <v>325.0</v>
      </c>
      <c r="I1895" t="n">
        <v>309.52</v>
      </c>
      <c r="J1895" t="n">
        <v>272.38</v>
      </c>
      <c r="K1895" t="inlineStr">
        <is>
          <t>sale</t>
        </is>
      </c>
      <c r="L1895" t="inlineStr">
        <is>
          <t/>
        </is>
      </c>
      <c r="M1895" t="inlineStr">
        <is>
          <t/>
        </is>
      </c>
      <c r="N1895" t="n">
        <v>0.0</v>
      </c>
      <c r="O1895" t="n">
        <v>0.0</v>
      </c>
      <c r="P1895" t="n">
        <v>243.77</v>
      </c>
      <c r="Q1895" t="n">
        <v>243.77</v>
      </c>
      <c r="R1895" t="n">
        <v>37.14</v>
      </c>
      <c r="S1895" t="n">
        <v>37.14</v>
      </c>
      <c r="T1895" t="n">
        <v>3.1</v>
      </c>
      <c r="U1895" t="n">
        <v>3.1</v>
      </c>
      <c r="V1895" t="n">
        <v>49.03</v>
      </c>
      <c r="W1895" t="n">
        <v>49.03</v>
      </c>
      <c r="X1895" t="n">
        <v>4.06</v>
      </c>
      <c r="Y1895" t="n">
        <v>4.06</v>
      </c>
      <c r="Z1895" t="n">
        <v>9.56</v>
      </c>
      <c r="AA1895" t="n">
        <v>9.56</v>
      </c>
      <c r="AB1895" t="n">
        <v>15.48</v>
      </c>
      <c r="AC1895" t="n">
        <v>15.48</v>
      </c>
      <c r="AD1895" t="n">
        <v>15.480000000000018</v>
      </c>
      <c r="AE1895" t="n">
        <v>0.0</v>
      </c>
      <c r="AF1895" t="n">
        <v>0.0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0.0</v>
      </c>
      <c r="AL1895" t="inlineStr">
        <is>
          <t>unreconciled</t>
        </is>
      </c>
      <c r="AM1895" t="inlineStr">
        <is>
          <t>Order Amount Mismatch (POS&gt;3PO)</t>
        </is>
      </c>
      <c r="AN1895" t="n">
        <v>15.48</v>
      </c>
      <c r="AO1895" t="n">
        <f>ROUND(P1895*100/H1895,2)</f>
        <v>0.0</v>
      </c>
      <c r="AP1895" t="n">
        <f>ROUND(Q1895*100/I1895,2)</f>
        <v>0.0</v>
      </c>
      <c r="AQ1895"/>
      <c r="AR1895"/>
      <c r="AS1895" t="n">
        <v>0.0</v>
      </c>
    </row>
    <row r="1896">
      <c r="A1896" s="1" t="n">
        <v>45235.0</v>
      </c>
      <c r="B1896" s="2" t="n">
        <v>45235.83636574074</v>
      </c>
      <c r="C1896" t="inlineStr">
        <is>
          <t>3140094012086245</t>
        </is>
      </c>
      <c r="D1896" t="inlineStr">
        <is>
          <t>POS0012</t>
        </is>
      </c>
      <c r="E1896" t="inlineStr">
        <is>
          <t>60</t>
        </is>
      </c>
      <c r="F1896" t="inlineStr">
        <is>
          <t>0094</t>
        </is>
      </c>
      <c r="G1896" t="inlineStr">
        <is>
          <t>5319421330</t>
        </is>
      </c>
      <c r="H1896" t="n">
        <v>765.0</v>
      </c>
      <c r="I1896" t="n">
        <v>728.58</v>
      </c>
      <c r="J1896" t="n">
        <v>691.44</v>
      </c>
      <c r="K1896" t="inlineStr">
        <is>
          <t>sale</t>
        </is>
      </c>
      <c r="L1896" t="inlineStr">
        <is>
          <t/>
        </is>
      </c>
      <c r="M1896" t="inlineStr">
        <is>
          <t/>
        </is>
      </c>
      <c r="N1896" t="n">
        <v>0.0</v>
      </c>
      <c r="O1896" t="n">
        <v>0.0</v>
      </c>
      <c r="P1896" t="n">
        <v>563.15</v>
      </c>
      <c r="Q1896" t="n">
        <v>563.14</v>
      </c>
      <c r="R1896" t="n">
        <v>37.14</v>
      </c>
      <c r="S1896" t="n">
        <v>37.14</v>
      </c>
      <c r="T1896" t="n">
        <v>7.29</v>
      </c>
      <c r="U1896" t="n">
        <v>7.29</v>
      </c>
      <c r="V1896" t="n">
        <v>124.46</v>
      </c>
      <c r="W1896" t="n">
        <v>124.46</v>
      </c>
      <c r="X1896" t="n">
        <v>9.56</v>
      </c>
      <c r="Y1896" t="n">
        <v>9.56</v>
      </c>
      <c r="Z1896" t="n">
        <v>24.12</v>
      </c>
      <c r="AA1896" t="n">
        <v>24.12</v>
      </c>
      <c r="AB1896" t="n">
        <v>36.42</v>
      </c>
      <c r="AC1896" t="n">
        <v>36.43</v>
      </c>
      <c r="AD1896" t="n">
        <v>36.41999999999996</v>
      </c>
      <c r="AE1896" t="n">
        <v>0.009999999999990905</v>
      </c>
      <c r="AF1896" t="n">
        <v>0.0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-0.00999999999999801</v>
      </c>
      <c r="AL1896" t="inlineStr">
        <is>
          <t>unreconciled</t>
        </is>
      </c>
      <c r="AM1896" t="inlineStr">
        <is>
          <t>Order Amount Mismatch (POS&gt;3PO)</t>
        </is>
      </c>
      <c r="AN1896" t="n">
        <v>36.42</v>
      </c>
      <c r="AO1896" t="n">
        <f>ROUND(P1896*100/H1896,2)</f>
        <v>0.0</v>
      </c>
      <c r="AP1896" t="n">
        <f>ROUND(Q1896*100/I1896,2)</f>
        <v>0.0</v>
      </c>
      <c r="AQ1896"/>
      <c r="AR1896"/>
      <c r="AS1896" t="n">
        <v>0.0</v>
      </c>
    </row>
    <row r="1897">
      <c r="A1897" s="1" t="n">
        <v>45235.0</v>
      </c>
      <c r="B1897" s="2" t="n">
        <v>45235.88953703704</v>
      </c>
      <c r="C1897" t="inlineStr">
        <is>
          <t>3140094012086307</t>
        </is>
      </c>
      <c r="D1897" t="inlineStr">
        <is>
          <t>POS0012</t>
        </is>
      </c>
      <c r="E1897" t="inlineStr">
        <is>
          <t>22</t>
        </is>
      </c>
      <c r="F1897" t="inlineStr">
        <is>
          <t>0094</t>
        </is>
      </c>
      <c r="G1897" t="inlineStr">
        <is>
          <t>5319423110</t>
        </is>
      </c>
      <c r="H1897" t="n">
        <v>520.0</v>
      </c>
      <c r="I1897" t="n">
        <v>495.24</v>
      </c>
      <c r="J1897" t="n">
        <v>458.1</v>
      </c>
      <c r="K1897" t="inlineStr">
        <is>
          <t>sale</t>
        </is>
      </c>
      <c r="L1897" t="inlineStr">
        <is>
          <t/>
        </is>
      </c>
      <c r="M1897" t="inlineStr">
        <is>
          <t/>
        </is>
      </c>
      <c r="N1897" t="n">
        <v>0.0</v>
      </c>
      <c r="O1897" t="n">
        <v>0.0</v>
      </c>
      <c r="P1897" t="n">
        <v>385.32</v>
      </c>
      <c r="Q1897" t="n">
        <v>385.32</v>
      </c>
      <c r="R1897" t="n">
        <v>37.14</v>
      </c>
      <c r="S1897" t="n">
        <v>37.14</v>
      </c>
      <c r="T1897" t="n">
        <v>4.95</v>
      </c>
      <c r="U1897" t="n">
        <v>4.95</v>
      </c>
      <c r="V1897" t="n">
        <v>82.46</v>
      </c>
      <c r="W1897" t="n">
        <v>82.46</v>
      </c>
      <c r="X1897" t="n">
        <v>6.5</v>
      </c>
      <c r="Y1897" t="n">
        <v>6.5</v>
      </c>
      <c r="Z1897" t="n">
        <v>16.01</v>
      </c>
      <c r="AA1897" t="n">
        <v>16.01</v>
      </c>
      <c r="AB1897" t="n">
        <v>24.76</v>
      </c>
      <c r="AC1897" t="n">
        <v>24.76</v>
      </c>
      <c r="AD1897" t="n">
        <v>24.75999999999999</v>
      </c>
      <c r="AE1897" t="n">
        <v>0.0</v>
      </c>
      <c r="AF1897" t="n">
        <v>0.0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0.0</v>
      </c>
      <c r="AL1897" t="inlineStr">
        <is>
          <t>unreconciled</t>
        </is>
      </c>
      <c r="AM1897" t="inlineStr">
        <is>
          <t>Order Amount Mismatch (POS&gt;3PO)</t>
        </is>
      </c>
      <c r="AN1897" t="n">
        <v>24.76</v>
      </c>
      <c r="AO1897" t="n">
        <f>ROUND(P1897*100/H1897,2)</f>
        <v>0.0</v>
      </c>
      <c r="AP1897" t="n">
        <f>ROUND(Q1897*100/I1897,2)</f>
        <v>0.0</v>
      </c>
      <c r="AQ1897"/>
      <c r="AR1897"/>
      <c r="AS1897" t="n">
        <v>0.0</v>
      </c>
    </row>
    <row r="1898">
      <c r="A1898" s="1" t="n">
        <v>45235.0</v>
      </c>
      <c r="B1898" s="2" t="n">
        <v>45235.70747685185</v>
      </c>
      <c r="C1898" t="inlineStr">
        <is>
          <t>3140094012086105</t>
        </is>
      </c>
      <c r="D1898" t="inlineStr">
        <is>
          <t>POS0012</t>
        </is>
      </c>
      <c r="E1898" t="inlineStr">
        <is>
          <t>20</t>
        </is>
      </c>
      <c r="F1898" t="inlineStr">
        <is>
          <t>0094</t>
        </is>
      </c>
      <c r="G1898" t="inlineStr">
        <is>
          <t>5319427946</t>
        </is>
      </c>
      <c r="H1898" t="n">
        <v>452.0</v>
      </c>
      <c r="I1898" t="n">
        <v>430.47</v>
      </c>
      <c r="J1898" t="n">
        <v>393.33</v>
      </c>
      <c r="K1898" t="inlineStr">
        <is>
          <t>sale</t>
        </is>
      </c>
      <c r="L1898" t="inlineStr">
        <is>
          <t/>
        </is>
      </c>
      <c r="M1898" t="inlineStr">
        <is>
          <t/>
        </is>
      </c>
      <c r="N1898" t="n">
        <v>0.0</v>
      </c>
      <c r="O1898" t="n">
        <v>0.0</v>
      </c>
      <c r="P1898" t="n">
        <v>335.96</v>
      </c>
      <c r="Q1898" t="n">
        <v>335.97</v>
      </c>
      <c r="R1898" t="n">
        <v>37.14</v>
      </c>
      <c r="S1898" t="n">
        <v>37.14</v>
      </c>
      <c r="T1898" t="n">
        <v>4.3</v>
      </c>
      <c r="U1898" t="n">
        <v>4.3</v>
      </c>
      <c r="V1898" t="n">
        <v>70.8</v>
      </c>
      <c r="W1898" t="n">
        <v>70.8</v>
      </c>
      <c r="X1898" t="n">
        <v>5.65</v>
      </c>
      <c r="Y1898" t="n">
        <v>5.65</v>
      </c>
      <c r="Z1898" t="n">
        <v>13.76</v>
      </c>
      <c r="AA1898" t="n">
        <v>13.76</v>
      </c>
      <c r="AB1898" t="n">
        <v>21.52</v>
      </c>
      <c r="AC1898" t="n">
        <v>21.53</v>
      </c>
      <c r="AD1898" t="n">
        <v>21.529999999999973</v>
      </c>
      <c r="AE1898" t="n">
        <v>-0.010000000000047748</v>
      </c>
      <c r="AF1898" t="n">
        <v>0.0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-0.010000000000001563</v>
      </c>
      <c r="AL1898" t="inlineStr">
        <is>
          <t>unreconciled</t>
        </is>
      </c>
      <c r="AM1898" t="inlineStr">
        <is>
          <t>Order Amount Mismatch (POS&gt;3PO)</t>
        </is>
      </c>
      <c r="AN1898" t="n">
        <v>21.53</v>
      </c>
      <c r="AO1898" t="n">
        <f>ROUND(P1898*100/H1898,2)</f>
        <v>0.0</v>
      </c>
      <c r="AP1898" t="n">
        <f>ROUND(Q1898*100/I1898,2)</f>
        <v>0.0</v>
      </c>
      <c r="AQ1898"/>
      <c r="AR1898"/>
      <c r="AS1898" t="n">
        <v>0.0</v>
      </c>
    </row>
    <row r="1899">
      <c r="A1899" s="1" t="n">
        <v>45236.0</v>
      </c>
      <c r="B1899" s="2" t="n">
        <v>45236.8428125</v>
      </c>
      <c r="C1899" t="inlineStr">
        <is>
          <t>3140094012086623</t>
        </is>
      </c>
      <c r="D1899" t="inlineStr">
        <is>
          <t>POS0012</t>
        </is>
      </c>
      <c r="E1899" t="inlineStr">
        <is>
          <t>38</t>
        </is>
      </c>
      <c r="F1899" t="inlineStr">
        <is>
          <t>0094</t>
        </is>
      </c>
      <c r="G1899" t="inlineStr">
        <is>
          <t>5319484739</t>
        </is>
      </c>
      <c r="H1899" t="n">
        <v>338.0</v>
      </c>
      <c r="I1899" t="n">
        <v>321.91</v>
      </c>
      <c r="J1899" t="n">
        <v>284.77</v>
      </c>
      <c r="K1899" t="inlineStr">
        <is>
          <t>sale</t>
        </is>
      </c>
      <c r="L1899" t="inlineStr">
        <is>
          <t/>
        </is>
      </c>
      <c r="M1899" t="inlineStr">
        <is>
          <t/>
        </is>
      </c>
      <c r="N1899" t="n">
        <v>0.0</v>
      </c>
      <c r="O1899" t="n">
        <v>0.0</v>
      </c>
      <c r="P1899" t="n">
        <v>253.21</v>
      </c>
      <c r="Q1899" t="n">
        <v>253.19</v>
      </c>
      <c r="R1899" t="n">
        <v>37.14</v>
      </c>
      <c r="S1899" t="n">
        <v>37.14</v>
      </c>
      <c r="T1899" t="n">
        <v>3.22</v>
      </c>
      <c r="U1899" t="n">
        <v>3.22</v>
      </c>
      <c r="V1899" t="n">
        <v>51.26</v>
      </c>
      <c r="W1899" t="n">
        <v>51.26</v>
      </c>
      <c r="X1899" t="n">
        <v>4.23</v>
      </c>
      <c r="Y1899" t="n">
        <v>4.23</v>
      </c>
      <c r="Z1899" t="n">
        <v>9.99</v>
      </c>
      <c r="AA1899" t="n">
        <v>9.99</v>
      </c>
      <c r="AB1899" t="n">
        <v>16.1</v>
      </c>
      <c r="AC1899" t="n">
        <v>16.1</v>
      </c>
      <c r="AD1899" t="n">
        <v>16.089999999999975</v>
      </c>
      <c r="AE1899" t="n">
        <v>0.020000000000010232</v>
      </c>
      <c r="AF1899" t="n">
        <v>0.0</v>
      </c>
      <c r="AG1899" t="n">
        <v>0.0</v>
      </c>
      <c r="AH1899" t="n">
        <v>0.0</v>
      </c>
      <c r="AI1899" t="n">
        <v>0.0</v>
      </c>
      <c r="AJ1899" t="n">
        <v>0.0</v>
      </c>
      <c r="AK1899" t="n">
        <v>0.0</v>
      </c>
      <c r="AL1899" t="inlineStr">
        <is>
          <t>unreconciled</t>
        </is>
      </c>
      <c r="AM1899" t="inlineStr">
        <is>
          <t>Order Amount Mismatch (POS&gt;3PO)</t>
        </is>
      </c>
      <c r="AN1899" t="n">
        <v>16.09</v>
      </c>
      <c r="AO1899" t="n">
        <f>ROUND(P1899*100/H1899,2)</f>
        <v>0.0</v>
      </c>
      <c r="AP1899" t="n">
        <f>ROUND(Q1899*100/I1899,2)</f>
        <v>0.0</v>
      </c>
      <c r="AQ1899"/>
      <c r="AR1899"/>
      <c r="AS1899" t="n">
        <v>0.0</v>
      </c>
    </row>
    <row r="1900">
      <c r="A1900" s="1" t="n">
        <v>45236.0</v>
      </c>
      <c r="B1900" s="2" t="n">
        <v>45236.89103009259</v>
      </c>
      <c r="C1900" t="inlineStr">
        <is>
          <t>3140094012086660</t>
        </is>
      </c>
      <c r="D1900" t="inlineStr">
        <is>
          <t>POS0012</t>
        </is>
      </c>
      <c r="E1900" t="inlineStr">
        <is>
          <t>75</t>
        </is>
      </c>
      <c r="F1900" t="inlineStr">
        <is>
          <t>0094</t>
        </is>
      </c>
      <c r="G1900" t="inlineStr">
        <is>
          <t>5319498044</t>
        </is>
      </c>
      <c r="H1900" t="n">
        <v>239.0</v>
      </c>
      <c r="I1900" t="n">
        <v>227.62</v>
      </c>
      <c r="J1900" t="n">
        <v>190.48</v>
      </c>
      <c r="K1900" t="inlineStr">
        <is>
          <t>sale</t>
        </is>
      </c>
      <c r="L1900" t="inlineStr">
        <is>
          <t/>
        </is>
      </c>
      <c r="M1900" t="inlineStr">
        <is>
          <t/>
        </is>
      </c>
      <c r="N1900" t="n">
        <v>0.0</v>
      </c>
      <c r="O1900" t="n">
        <v>0.0</v>
      </c>
      <c r="P1900" t="n">
        <v>181.35</v>
      </c>
      <c r="Q1900" t="n">
        <v>181.35</v>
      </c>
      <c r="R1900" t="n">
        <v>37.14</v>
      </c>
      <c r="S1900" t="n">
        <v>37.14</v>
      </c>
      <c r="T1900" t="n">
        <v>2.28</v>
      </c>
      <c r="U1900" t="n">
        <v>2.28</v>
      </c>
      <c r="V1900" t="n">
        <v>34.29</v>
      </c>
      <c r="W1900" t="n">
        <v>34.29</v>
      </c>
      <c r="X1900" t="n">
        <v>2.99</v>
      </c>
      <c r="Y1900" t="n">
        <v>2.99</v>
      </c>
      <c r="Z1900" t="n">
        <v>6.71</v>
      </c>
      <c r="AA1900" t="n">
        <v>6.71</v>
      </c>
      <c r="AB1900" t="n">
        <v>11.38</v>
      </c>
      <c r="AC1900" t="n">
        <v>11.38</v>
      </c>
      <c r="AD1900" t="n">
        <v>11.379999999999995</v>
      </c>
      <c r="AE1900" t="n">
        <v>0.0</v>
      </c>
      <c r="AF1900" t="n">
        <v>0.0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0.0</v>
      </c>
      <c r="AL1900" t="inlineStr">
        <is>
          <t>unreconciled</t>
        </is>
      </c>
      <c r="AM1900" t="inlineStr">
        <is>
          <t>Order Amount Mismatch (POS&gt;3PO)</t>
        </is>
      </c>
      <c r="AN1900" t="n">
        <v>11.38</v>
      </c>
      <c r="AO1900" t="n">
        <f>ROUND(P1900*100/H1900,2)</f>
        <v>0.0</v>
      </c>
      <c r="AP1900" t="n">
        <f>ROUND(Q1900*100/I1900,2)</f>
        <v>0.0</v>
      </c>
      <c r="AQ1900"/>
      <c r="AR1900"/>
      <c r="AS1900" t="n">
        <v>0.0</v>
      </c>
    </row>
    <row r="1901">
      <c r="A1901" s="1" t="n">
        <v>45236.0</v>
      </c>
      <c r="B1901" s="2" t="n">
        <v>45236.93738425926</v>
      </c>
      <c r="C1901" t="inlineStr">
        <is>
          <t>3140023012060128</t>
        </is>
      </c>
      <c r="D1901" t="inlineStr">
        <is>
          <t>POS0012</t>
        </is>
      </c>
      <c r="E1901" t="inlineStr">
        <is>
          <t>19</t>
        </is>
      </c>
      <c r="F1901" t="inlineStr">
        <is>
          <t>0023</t>
        </is>
      </c>
      <c r="G1901" t="inlineStr">
        <is>
          <t>5319500211</t>
        </is>
      </c>
      <c r="H1901" t="n">
        <v>255.0</v>
      </c>
      <c r="I1901" t="n">
        <v>242.85</v>
      </c>
      <c r="J1901" t="n">
        <v>205.71</v>
      </c>
      <c r="K1901" t="inlineStr">
        <is>
          <t>sale</t>
        </is>
      </c>
      <c r="L1901" t="inlineStr">
        <is>
          <t/>
        </is>
      </c>
      <c r="M1901" t="inlineStr">
        <is>
          <t/>
        </is>
      </c>
      <c r="N1901" t="n">
        <v>0.0</v>
      </c>
      <c r="O1901" t="n">
        <v>0.0</v>
      </c>
      <c r="P1901" t="n">
        <v>192.96</v>
      </c>
      <c r="Q1901" t="n">
        <v>192.96</v>
      </c>
      <c r="R1901" t="n">
        <v>37.14</v>
      </c>
      <c r="S1901" t="n">
        <v>37.14</v>
      </c>
      <c r="T1901" t="n">
        <v>2.43</v>
      </c>
      <c r="U1901" t="n">
        <v>2.43</v>
      </c>
      <c r="V1901" t="n">
        <v>37.03</v>
      </c>
      <c r="W1901" t="n">
        <v>37.03</v>
      </c>
      <c r="X1901" t="n">
        <v>3.19</v>
      </c>
      <c r="Y1901" t="n">
        <v>3.19</v>
      </c>
      <c r="Z1901" t="n">
        <v>7.24</v>
      </c>
      <c r="AA1901" t="n">
        <v>7.24</v>
      </c>
      <c r="AB1901" t="n">
        <v>12.14</v>
      </c>
      <c r="AC1901" t="n">
        <v>12.14</v>
      </c>
      <c r="AD1901" t="n">
        <v>12.150000000000006</v>
      </c>
      <c r="AE1901" t="n">
        <v>0.0</v>
      </c>
      <c r="AF1901" t="n">
        <v>0.0</v>
      </c>
      <c r="AG1901" t="n">
        <v>0.0</v>
      </c>
      <c r="AH1901" t="n">
        <v>0.0</v>
      </c>
      <c r="AI1901" t="n">
        <v>0.0</v>
      </c>
      <c r="AJ1901" t="n">
        <v>0.0</v>
      </c>
      <c r="AK1901" t="n">
        <v>0.0</v>
      </c>
      <c r="AL1901" t="inlineStr">
        <is>
          <t>unreconciled</t>
        </is>
      </c>
      <c r="AM1901" t="inlineStr">
        <is>
          <t>Order Amount Mismatch (POS&gt;3PO)</t>
        </is>
      </c>
      <c r="AN1901" t="n">
        <v>12.15</v>
      </c>
      <c r="AO1901" t="n">
        <f>ROUND(P1901*100/H1901,2)</f>
        <v>0.0</v>
      </c>
      <c r="AP1901" t="n">
        <f>ROUND(Q1901*100/I1901,2)</f>
        <v>0.0</v>
      </c>
      <c r="AQ1901"/>
      <c r="AR1901"/>
      <c r="AS1901" t="n">
        <v>0.0</v>
      </c>
    </row>
    <row r="1902">
      <c r="A1902" s="1" t="n">
        <v>45236.0</v>
      </c>
      <c r="B1902" s="2" t="n">
        <v>45236.92947916667</v>
      </c>
      <c r="C1902" t="inlineStr">
        <is>
          <t>3140023012060126</t>
        </is>
      </c>
      <c r="D1902" t="inlineStr">
        <is>
          <t>POS0012</t>
        </is>
      </c>
      <c r="E1902" t="inlineStr">
        <is>
          <t>17</t>
        </is>
      </c>
      <c r="F1902" t="inlineStr">
        <is>
          <t>0023</t>
        </is>
      </c>
      <c r="G1902" t="inlineStr">
        <is>
          <t>5319571332</t>
        </is>
      </c>
      <c r="H1902" t="n">
        <v>663.0</v>
      </c>
      <c r="I1902" t="n">
        <v>631.42</v>
      </c>
      <c r="J1902" t="n">
        <v>594.28</v>
      </c>
      <c r="K1902" t="inlineStr">
        <is>
          <t>sale</t>
        </is>
      </c>
      <c r="L1902" t="inlineStr">
        <is>
          <t/>
        </is>
      </c>
      <c r="M1902" t="inlineStr">
        <is>
          <t/>
        </is>
      </c>
      <c r="N1902" t="n">
        <v>0.0</v>
      </c>
      <c r="O1902" t="n">
        <v>0.0</v>
      </c>
      <c r="P1902" t="n">
        <v>489.1</v>
      </c>
      <c r="Q1902" t="n">
        <v>489.1</v>
      </c>
      <c r="R1902" t="n">
        <v>37.14</v>
      </c>
      <c r="S1902" t="n">
        <v>37.14</v>
      </c>
      <c r="T1902" t="n">
        <v>6.31</v>
      </c>
      <c r="U1902" t="n">
        <v>6.31</v>
      </c>
      <c r="V1902" t="n">
        <v>106.97</v>
      </c>
      <c r="W1902" t="n">
        <v>106.97</v>
      </c>
      <c r="X1902" t="n">
        <v>8.29</v>
      </c>
      <c r="Y1902" t="n">
        <v>8.29</v>
      </c>
      <c r="Z1902" t="n">
        <v>20.75</v>
      </c>
      <c r="AA1902" t="n">
        <v>20.74</v>
      </c>
      <c r="AB1902" t="n">
        <v>31.58</v>
      </c>
      <c r="AC1902" t="n">
        <v>31.57</v>
      </c>
      <c r="AD1902" t="n">
        <v>31.58000000000004</v>
      </c>
      <c r="AE1902" t="n">
        <v>0.0</v>
      </c>
      <c r="AF1902" t="n">
        <v>0.0</v>
      </c>
      <c r="AG1902" t="n">
        <v>0.0</v>
      </c>
      <c r="AH1902" t="n">
        <v>0.0</v>
      </c>
      <c r="AI1902" t="n">
        <v>0.0</v>
      </c>
      <c r="AJ1902" t="n">
        <v>0.010000000000001563</v>
      </c>
      <c r="AK1902" t="n">
        <v>0.00999999999999801</v>
      </c>
      <c r="AL1902" t="inlineStr">
        <is>
          <t>unreconciled</t>
        </is>
      </c>
      <c r="AM1902" t="inlineStr">
        <is>
          <t>Order Amount Mismatch (POS&gt;3PO)</t>
        </is>
      </c>
      <c r="AN1902" t="n">
        <v>31.58</v>
      </c>
      <c r="AO1902" t="n">
        <f>ROUND(P1902*100/H1902,2)</f>
        <v>0.0</v>
      </c>
      <c r="AP1902" t="n">
        <f>ROUND(Q1902*100/I1902,2)</f>
        <v>0.0</v>
      </c>
      <c r="AQ1902"/>
      <c r="AR1902"/>
      <c r="AS1902" t="n">
        <v>0.0</v>
      </c>
    </row>
    <row r="1903">
      <c r="A1903" s="1" t="n">
        <v>45236.0</v>
      </c>
      <c r="B1903" s="2" t="n">
        <v>45236.87430555555</v>
      </c>
      <c r="C1903" t="inlineStr">
        <is>
          <t>3140094012086647</t>
        </is>
      </c>
      <c r="D1903" t="inlineStr">
        <is>
          <t>POS0012</t>
        </is>
      </c>
      <c r="E1903" t="inlineStr">
        <is>
          <t>62</t>
        </is>
      </c>
      <c r="F1903" t="inlineStr">
        <is>
          <t>0094</t>
        </is>
      </c>
      <c r="G1903" t="inlineStr">
        <is>
          <t>5319579569</t>
        </is>
      </c>
      <c r="H1903" t="n">
        <v>257.0</v>
      </c>
      <c r="I1903" t="n">
        <v>244.76</v>
      </c>
      <c r="J1903" t="n">
        <v>207.62</v>
      </c>
      <c r="K1903" t="inlineStr">
        <is>
          <t>sale</t>
        </is>
      </c>
      <c r="L1903" t="inlineStr">
        <is>
          <t/>
        </is>
      </c>
      <c r="M1903" t="inlineStr">
        <is>
          <t/>
        </is>
      </c>
      <c r="N1903" t="n">
        <v>0.0</v>
      </c>
      <c r="O1903" t="n">
        <v>0.0</v>
      </c>
      <c r="P1903" t="n">
        <v>194.43</v>
      </c>
      <c r="Q1903" t="n">
        <v>194.42</v>
      </c>
      <c r="R1903" t="n">
        <v>37.14</v>
      </c>
      <c r="S1903" t="n">
        <v>37.14</v>
      </c>
      <c r="T1903" t="n">
        <v>2.45</v>
      </c>
      <c r="U1903" t="n">
        <v>2.45</v>
      </c>
      <c r="V1903" t="n">
        <v>37.37</v>
      </c>
      <c r="W1903" t="n">
        <v>37.37</v>
      </c>
      <c r="X1903" t="n">
        <v>3.21</v>
      </c>
      <c r="Y1903" t="n">
        <v>3.21</v>
      </c>
      <c r="Z1903" t="n">
        <v>7.3</v>
      </c>
      <c r="AA1903" t="n">
        <v>7.31</v>
      </c>
      <c r="AB1903" t="n">
        <v>12.24</v>
      </c>
      <c r="AC1903" t="n">
        <v>12.24</v>
      </c>
      <c r="AD1903" t="n">
        <v>12.240000000000009</v>
      </c>
      <c r="AE1903" t="n">
        <v>0.010000000000019327</v>
      </c>
      <c r="AF1903" t="n">
        <v>0.0</v>
      </c>
      <c r="AG1903" t="n">
        <v>0.0</v>
      </c>
      <c r="AH1903" t="n">
        <v>0.0</v>
      </c>
      <c r="AI1903" t="n">
        <v>0.0</v>
      </c>
      <c r="AJ1903" t="n">
        <v>-0.009999999999999787</v>
      </c>
      <c r="AK1903" t="n">
        <v>0.0</v>
      </c>
      <c r="AL1903" t="inlineStr">
        <is>
          <t>unreconciled</t>
        </is>
      </c>
      <c r="AM1903" t="inlineStr">
        <is>
          <t>Order Amount Mismatch (POS&gt;3PO)</t>
        </is>
      </c>
      <c r="AN1903" t="n">
        <v>12.24</v>
      </c>
      <c r="AO1903" t="n">
        <f>ROUND(P1903*100/H1903,2)</f>
        <v>0.0</v>
      </c>
      <c r="AP1903" t="n">
        <f>ROUND(Q1903*100/I1903,2)</f>
        <v>0.0</v>
      </c>
      <c r="AQ1903"/>
      <c r="AR1903"/>
      <c r="AS1903" t="n">
        <v>0.0</v>
      </c>
    </row>
    <row r="1904">
      <c r="A1904" s="1" t="n">
        <v>45235.0</v>
      </c>
      <c r="B1904" s="2" t="n">
        <v>45235.90623842592</v>
      </c>
      <c r="C1904" t="inlineStr">
        <is>
          <t>3140023012059880</t>
        </is>
      </c>
      <c r="D1904" t="inlineStr">
        <is>
          <t>POS0012</t>
        </is>
      </c>
      <c r="E1904" t="inlineStr">
        <is>
          <t>72</t>
        </is>
      </c>
      <c r="F1904" t="inlineStr">
        <is>
          <t>0023</t>
        </is>
      </c>
      <c r="G1904" t="inlineStr">
        <is>
          <t>5319587135</t>
        </is>
      </c>
      <c r="H1904" t="n">
        <v>243.0</v>
      </c>
      <c r="I1904" t="n">
        <v>231.43</v>
      </c>
      <c r="J1904" t="n">
        <v>194.29</v>
      </c>
      <c r="K1904" t="inlineStr">
        <is>
          <t>sale</t>
        </is>
      </c>
      <c r="L1904" t="inlineStr">
        <is>
          <t/>
        </is>
      </c>
      <c r="M1904" t="inlineStr">
        <is>
          <t/>
        </is>
      </c>
      <c r="N1904" t="n">
        <v>0.0</v>
      </c>
      <c r="O1904" t="n">
        <v>0.0</v>
      </c>
      <c r="P1904" t="n">
        <v>184.27</v>
      </c>
      <c r="Q1904" t="n">
        <v>184.26</v>
      </c>
      <c r="R1904" t="n">
        <v>37.14</v>
      </c>
      <c r="S1904" t="n">
        <v>37.14</v>
      </c>
      <c r="T1904" t="n">
        <v>2.31</v>
      </c>
      <c r="U1904" t="n">
        <v>2.31</v>
      </c>
      <c r="V1904" t="n">
        <v>34.97</v>
      </c>
      <c r="W1904" t="n">
        <v>34.97</v>
      </c>
      <c r="X1904" t="n">
        <v>3.04</v>
      </c>
      <c r="Y1904" t="n">
        <v>3.04</v>
      </c>
      <c r="Z1904" t="n">
        <v>6.84</v>
      </c>
      <c r="AA1904" t="n">
        <v>6.84</v>
      </c>
      <c r="AB1904" t="n">
        <v>11.58</v>
      </c>
      <c r="AC1904" t="n">
        <v>11.57</v>
      </c>
      <c r="AD1904" t="n">
        <v>11.569999999999993</v>
      </c>
      <c r="AE1904" t="n">
        <v>0.010000000000019327</v>
      </c>
      <c r="AF1904" t="n">
        <v>0.0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0.009999999999999787</v>
      </c>
      <c r="AL1904" t="inlineStr">
        <is>
          <t>unreconciled</t>
        </is>
      </c>
      <c r="AM1904" t="inlineStr">
        <is>
          <t>Order Amount Mismatch (POS&gt;3PO)</t>
        </is>
      </c>
      <c r="AN1904" t="n">
        <v>11.57</v>
      </c>
      <c r="AO1904" t="n">
        <f>ROUND(P1904*100/H1904,2)</f>
        <v>0.0</v>
      </c>
      <c r="AP1904" t="n">
        <f>ROUND(Q1904*100/I1904,2)</f>
        <v>0.0</v>
      </c>
      <c r="AQ1904"/>
      <c r="AR1904"/>
      <c r="AS1904" t="n">
        <v>0.0</v>
      </c>
    </row>
    <row r="1905">
      <c r="A1905" s="1" t="n">
        <v>45236.0</v>
      </c>
      <c r="B1905" s="2" t="n">
        <v>45236.729317129626</v>
      </c>
      <c r="C1905" t="inlineStr">
        <is>
          <t>3140094012086550</t>
        </is>
      </c>
      <c r="D1905" t="inlineStr">
        <is>
          <t>POS0012</t>
        </is>
      </c>
      <c r="E1905" t="inlineStr">
        <is>
          <t>65</t>
        </is>
      </c>
      <c r="F1905" t="inlineStr">
        <is>
          <t>0094</t>
        </is>
      </c>
      <c r="G1905" t="inlineStr">
        <is>
          <t>5319606553</t>
        </is>
      </c>
      <c r="H1905" t="n">
        <v>185.0</v>
      </c>
      <c r="I1905" t="n">
        <v>176.19</v>
      </c>
      <c r="J1905" t="n">
        <v>139.05</v>
      </c>
      <c r="K1905" t="inlineStr">
        <is>
          <t>sale</t>
        </is>
      </c>
      <c r="L1905" t="inlineStr">
        <is>
          <t/>
        </is>
      </c>
      <c r="M1905" t="inlineStr">
        <is>
          <t/>
        </is>
      </c>
      <c r="N1905" t="n">
        <v>0.0</v>
      </c>
      <c r="O1905" t="n">
        <v>0.0</v>
      </c>
      <c r="P1905" t="n">
        <v>142.17</v>
      </c>
      <c r="Q1905" t="n">
        <v>142.15</v>
      </c>
      <c r="R1905" t="n">
        <v>37.14</v>
      </c>
      <c r="S1905" t="n">
        <v>37.14</v>
      </c>
      <c r="T1905" t="n">
        <v>1.76</v>
      </c>
      <c r="U1905" t="n">
        <v>1.76</v>
      </c>
      <c r="V1905" t="n">
        <v>25.03</v>
      </c>
      <c r="W1905" t="n">
        <v>25.03</v>
      </c>
      <c r="X1905" t="n">
        <v>2.31</v>
      </c>
      <c r="Y1905" t="n">
        <v>2.31</v>
      </c>
      <c r="Z1905" t="n">
        <v>4.92</v>
      </c>
      <c r="AA1905" t="n">
        <v>4.93</v>
      </c>
      <c r="AB1905" t="n">
        <v>8.82</v>
      </c>
      <c r="AC1905" t="n">
        <v>8.81</v>
      </c>
      <c r="AD1905" t="n">
        <v>8.810000000000002</v>
      </c>
      <c r="AE1905" t="n">
        <v>0.01999999999998181</v>
      </c>
      <c r="AF1905" t="n">
        <v>0.0</v>
      </c>
      <c r="AG1905" t="n">
        <v>0.0</v>
      </c>
      <c r="AH1905" t="n">
        <v>0.0</v>
      </c>
      <c r="AI1905" t="n">
        <v>0.0</v>
      </c>
      <c r="AJ1905" t="n">
        <v>-0.009999999999999787</v>
      </c>
      <c r="AK1905" t="n">
        <v>0.009999999999999787</v>
      </c>
      <c r="AL1905" t="inlineStr">
        <is>
          <t>unreconciled</t>
        </is>
      </c>
      <c r="AM1905" t="inlineStr">
        <is>
          <t>Order Amount Mismatch (POS&gt;3PO)</t>
        </is>
      </c>
      <c r="AN1905" t="n">
        <v>8.81</v>
      </c>
      <c r="AO1905" t="n">
        <f>ROUND(P1905*100/H1905,2)</f>
        <v>0.0</v>
      </c>
      <c r="AP1905" t="n">
        <f>ROUND(Q1905*100/I1905,2)</f>
        <v>0.0</v>
      </c>
      <c r="AQ1905"/>
      <c r="AR1905"/>
      <c r="AS1905" t="n">
        <v>0.0</v>
      </c>
    </row>
    <row r="1906">
      <c r="A1906" s="1" t="n">
        <v>45235.0</v>
      </c>
      <c r="B1906" s="2" t="n">
        <v>45235.78821759259</v>
      </c>
      <c r="C1906" t="inlineStr">
        <is>
          <t>3140094012086175</t>
        </is>
      </c>
      <c r="D1906" t="inlineStr">
        <is>
          <t>POS0012</t>
        </is>
      </c>
      <c r="E1906" t="inlineStr">
        <is>
          <t>90</t>
        </is>
      </c>
      <c r="F1906" t="inlineStr">
        <is>
          <t>0094</t>
        </is>
      </c>
      <c r="G1906" t="inlineStr">
        <is>
          <t>5319612247</t>
        </is>
      </c>
      <c r="H1906" t="n">
        <v>1105.0</v>
      </c>
      <c r="I1906" t="n">
        <v>1052.4</v>
      </c>
      <c r="J1906" t="n">
        <v>1015.26</v>
      </c>
      <c r="K1906" t="inlineStr">
        <is>
          <t>sale</t>
        </is>
      </c>
      <c r="L1906" t="inlineStr">
        <is>
          <t/>
        </is>
      </c>
      <c r="M1906" t="inlineStr">
        <is>
          <t/>
        </is>
      </c>
      <c r="N1906" t="n">
        <v>0.0</v>
      </c>
      <c r="O1906" t="n">
        <v>0.0</v>
      </c>
      <c r="P1906" t="n">
        <v>809.94</v>
      </c>
      <c r="Q1906" t="n">
        <v>809.93</v>
      </c>
      <c r="R1906" t="n">
        <v>37.14</v>
      </c>
      <c r="S1906" t="n">
        <v>37.14</v>
      </c>
      <c r="T1906" t="n">
        <v>10.52</v>
      </c>
      <c r="U1906" t="n">
        <v>10.52</v>
      </c>
      <c r="V1906" t="n">
        <v>182.75</v>
      </c>
      <c r="W1906" t="n">
        <v>182.75</v>
      </c>
      <c r="X1906" t="n">
        <v>13.81</v>
      </c>
      <c r="Y1906" t="n">
        <v>13.81</v>
      </c>
      <c r="Z1906" t="n">
        <v>35.38</v>
      </c>
      <c r="AA1906" t="n">
        <v>35.39</v>
      </c>
      <c r="AB1906" t="n">
        <v>52.62</v>
      </c>
      <c r="AC1906" t="n">
        <v>52.62</v>
      </c>
      <c r="AD1906" t="n">
        <v>52.59999999999991</v>
      </c>
      <c r="AE1906" t="n">
        <v>0.010000000000104592</v>
      </c>
      <c r="AF1906" t="n">
        <v>0.0</v>
      </c>
      <c r="AG1906" t="n">
        <v>0.0</v>
      </c>
      <c r="AH1906" t="n">
        <v>0.0</v>
      </c>
      <c r="AI1906" t="n">
        <v>0.0</v>
      </c>
      <c r="AJ1906" t="n">
        <v>-0.00999999999999801</v>
      </c>
      <c r="AK1906" t="n">
        <v>0.0</v>
      </c>
      <c r="AL1906" t="inlineStr">
        <is>
          <t>unreconciled</t>
        </is>
      </c>
      <c r="AM1906" t="inlineStr">
        <is>
          <t>Order Amount Mismatch (POS&gt;3PO)</t>
        </is>
      </c>
      <c r="AN1906" t="n">
        <v>52.6</v>
      </c>
      <c r="AO1906" t="n">
        <f>ROUND(P1906*100/H1906,2)</f>
        <v>0.0</v>
      </c>
      <c r="AP1906" t="n">
        <f>ROUND(Q1906*100/I1906,2)</f>
        <v>0.0</v>
      </c>
      <c r="AQ1906"/>
      <c r="AR1906"/>
      <c r="AS1906" t="n">
        <v>0.0</v>
      </c>
    </row>
    <row r="1907">
      <c r="A1907" s="1" t="n">
        <v>45235.0</v>
      </c>
      <c r="B1907" s="2" t="n">
        <v>45235.759247685186</v>
      </c>
      <c r="C1907" t="inlineStr">
        <is>
          <t>3140094012086141</t>
        </is>
      </c>
      <c r="D1907" t="inlineStr">
        <is>
          <t>POS0012</t>
        </is>
      </c>
      <c r="E1907" t="inlineStr">
        <is>
          <t>56</t>
        </is>
      </c>
      <c r="F1907" t="inlineStr">
        <is>
          <t>0094</t>
        </is>
      </c>
      <c r="G1907" t="inlineStr">
        <is>
          <t>5319618659</t>
        </is>
      </c>
      <c r="H1907" t="n">
        <v>250.99999999999997</v>
      </c>
      <c r="I1907" t="n">
        <v>239.04</v>
      </c>
      <c r="J1907" t="n">
        <v>201.9</v>
      </c>
      <c r="K1907" t="inlineStr">
        <is>
          <t>sale</t>
        </is>
      </c>
      <c r="L1907" t="inlineStr">
        <is>
          <t/>
        </is>
      </c>
      <c r="M1907" t="inlineStr">
        <is>
          <t/>
        </is>
      </c>
      <c r="N1907" t="n">
        <v>0.0</v>
      </c>
      <c r="O1907" t="n">
        <v>0.0</v>
      </c>
      <c r="P1907" t="n">
        <v>190.06</v>
      </c>
      <c r="Q1907" t="n">
        <v>190.05</v>
      </c>
      <c r="R1907" t="n">
        <v>37.14</v>
      </c>
      <c r="S1907" t="n">
        <v>37.14</v>
      </c>
      <c r="T1907" t="n">
        <v>2.39</v>
      </c>
      <c r="U1907" t="n">
        <v>2.39</v>
      </c>
      <c r="V1907" t="n">
        <v>36.34</v>
      </c>
      <c r="W1907" t="n">
        <v>36.34</v>
      </c>
      <c r="X1907" t="n">
        <v>3.14</v>
      </c>
      <c r="Y1907" t="n">
        <v>3.14</v>
      </c>
      <c r="Z1907" t="n">
        <v>7.11</v>
      </c>
      <c r="AA1907" t="n">
        <v>7.11</v>
      </c>
      <c r="AB1907" t="n">
        <v>11.96</v>
      </c>
      <c r="AC1907" t="n">
        <v>11.95</v>
      </c>
      <c r="AD1907" t="n">
        <v>11.95999999999998</v>
      </c>
      <c r="AE1907" t="n">
        <v>0.009999999999990905</v>
      </c>
      <c r="AF1907" t="n">
        <v>0.0</v>
      </c>
      <c r="AG1907" t="n">
        <v>0.0</v>
      </c>
      <c r="AH1907" t="n">
        <v>0.0</v>
      </c>
      <c r="AI1907" t="n">
        <v>0.0</v>
      </c>
      <c r="AJ1907" t="n">
        <v>0.0</v>
      </c>
      <c r="AK1907" t="n">
        <v>0.010000000000001563</v>
      </c>
      <c r="AL1907" t="inlineStr">
        <is>
          <t>unreconciled</t>
        </is>
      </c>
      <c r="AM1907" t="inlineStr">
        <is>
          <t>Order Amount Mismatch (POS&gt;3PO)</t>
        </is>
      </c>
      <c r="AN1907" t="n">
        <v>11.96</v>
      </c>
      <c r="AO1907" t="n">
        <f>ROUND(P1907*100/H1907,2)</f>
        <v>0.0</v>
      </c>
      <c r="AP1907" t="n">
        <f>ROUND(Q1907*100/I1907,2)</f>
        <v>0.0</v>
      </c>
      <c r="AQ1907"/>
      <c r="AR1907"/>
      <c r="AS1907" t="n">
        <v>0.0</v>
      </c>
    </row>
    <row r="1908">
      <c r="A1908" s="1" t="n">
        <v>45236.0</v>
      </c>
      <c r="B1908" s="2" t="n">
        <v>45236.96523148148</v>
      </c>
      <c r="C1908" t="inlineStr">
        <is>
          <t>3140094012086705</t>
        </is>
      </c>
      <c r="D1908" t="inlineStr">
        <is>
          <t>POS0012</t>
        </is>
      </c>
      <c r="E1908" t="inlineStr">
        <is>
          <t>20</t>
        </is>
      </c>
      <c r="F1908" t="inlineStr">
        <is>
          <t>0094</t>
        </is>
      </c>
      <c r="G1908" t="inlineStr">
        <is>
          <t>5319624433</t>
        </is>
      </c>
      <c r="H1908" t="n">
        <v>526.0</v>
      </c>
      <c r="I1908" t="n">
        <v>500.95</v>
      </c>
      <c r="J1908" t="n">
        <v>463.81</v>
      </c>
      <c r="K1908" t="inlineStr">
        <is>
          <t>sale</t>
        </is>
      </c>
      <c r="L1908" t="inlineStr">
        <is>
          <t/>
        </is>
      </c>
      <c r="M1908" t="inlineStr">
        <is>
          <t/>
        </is>
      </c>
      <c r="N1908" t="n">
        <v>0.0</v>
      </c>
      <c r="O1908" t="n">
        <v>0.0</v>
      </c>
      <c r="P1908" t="n">
        <v>389.66</v>
      </c>
      <c r="Q1908" t="n">
        <v>389.65</v>
      </c>
      <c r="R1908" t="n">
        <v>37.14</v>
      </c>
      <c r="S1908" t="n">
        <v>37.14</v>
      </c>
      <c r="T1908" t="n">
        <v>5.01</v>
      </c>
      <c r="U1908" t="n">
        <v>5.01</v>
      </c>
      <c r="V1908" t="n">
        <v>83.49</v>
      </c>
      <c r="W1908" t="n">
        <v>83.49</v>
      </c>
      <c r="X1908" t="n">
        <v>6.58</v>
      </c>
      <c r="Y1908" t="n">
        <v>6.58</v>
      </c>
      <c r="Z1908" t="n">
        <v>16.21</v>
      </c>
      <c r="AA1908" t="n">
        <v>16.21</v>
      </c>
      <c r="AB1908" t="n">
        <v>25.04</v>
      </c>
      <c r="AC1908" t="n">
        <v>25.05</v>
      </c>
      <c r="AD1908" t="n">
        <v>25.05000000000001</v>
      </c>
      <c r="AE1908" t="n">
        <v>0.010000000000047748</v>
      </c>
      <c r="AF1908" t="n">
        <v>0.0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-0.010000000000001563</v>
      </c>
      <c r="AL1908" t="inlineStr">
        <is>
          <t>unreconciled</t>
        </is>
      </c>
      <c r="AM1908" t="inlineStr">
        <is>
          <t>Order Amount Mismatch (POS&gt;3PO)</t>
        </is>
      </c>
      <c r="AN1908" t="n">
        <v>25.05</v>
      </c>
      <c r="AO1908" t="n">
        <f>ROUND(P1908*100/H1908,2)</f>
        <v>0.0</v>
      </c>
      <c r="AP1908" t="n">
        <f>ROUND(Q1908*100/I1908,2)</f>
        <v>0.0</v>
      </c>
      <c r="AQ1908"/>
      <c r="AR1908"/>
      <c r="AS1908" t="n">
        <v>0.0</v>
      </c>
    </row>
    <row r="1909">
      <c r="A1909" s="1" t="n">
        <v>45236.0</v>
      </c>
      <c r="B1909" s="2" t="n">
        <v>45236.82733796296</v>
      </c>
      <c r="C1909" t="inlineStr">
        <is>
          <t>3140094012086609</t>
        </is>
      </c>
      <c r="D1909" t="inlineStr">
        <is>
          <t>POS0012</t>
        </is>
      </c>
      <c r="E1909" t="inlineStr">
        <is>
          <t>24</t>
        </is>
      </c>
      <c r="F1909" t="inlineStr">
        <is>
          <t>0094</t>
        </is>
      </c>
      <c r="G1909" t="inlineStr">
        <is>
          <t>5319624832</t>
        </is>
      </c>
      <c r="H1909" t="n">
        <v>306.0</v>
      </c>
      <c r="I1909" t="n">
        <v>291.43</v>
      </c>
      <c r="J1909" t="n">
        <v>254.29</v>
      </c>
      <c r="K1909" t="inlineStr">
        <is>
          <t>sale</t>
        </is>
      </c>
      <c r="L1909" t="inlineStr">
        <is>
          <t/>
        </is>
      </c>
      <c r="M1909" t="inlineStr">
        <is>
          <t/>
        </is>
      </c>
      <c r="N1909" t="n">
        <v>0.0</v>
      </c>
      <c r="O1909" t="n">
        <v>0.0</v>
      </c>
      <c r="P1909" t="n">
        <v>230.0</v>
      </c>
      <c r="Q1909" t="n">
        <v>229.99</v>
      </c>
      <c r="R1909" t="n">
        <v>37.14</v>
      </c>
      <c r="S1909" t="n">
        <v>37.14</v>
      </c>
      <c r="T1909" t="n">
        <v>2.91</v>
      </c>
      <c r="U1909" t="n">
        <v>2.91</v>
      </c>
      <c r="V1909" t="n">
        <v>45.77</v>
      </c>
      <c r="W1909" t="n">
        <v>45.77</v>
      </c>
      <c r="X1909" t="n">
        <v>3.82</v>
      </c>
      <c r="Y1909" t="n">
        <v>3.82</v>
      </c>
      <c r="Z1909" t="n">
        <v>8.93</v>
      </c>
      <c r="AA1909" t="n">
        <v>8.93</v>
      </c>
      <c r="AB1909" t="n">
        <v>14.58</v>
      </c>
      <c r="AC1909" t="n">
        <v>14.57</v>
      </c>
      <c r="AD1909" t="n">
        <v>14.569999999999993</v>
      </c>
      <c r="AE1909" t="n">
        <v>0.009999999999990905</v>
      </c>
      <c r="AF1909" t="n">
        <v>0.0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0.009999999999999787</v>
      </c>
      <c r="AL1909" t="inlineStr">
        <is>
          <t>unreconciled</t>
        </is>
      </c>
      <c r="AM1909" t="inlineStr">
        <is>
          <t>Order Amount Mismatch (POS&gt;3PO)</t>
        </is>
      </c>
      <c r="AN1909" t="n">
        <v>14.57</v>
      </c>
      <c r="AO1909" t="n">
        <f>ROUND(P1909*100/H1909,2)</f>
        <v>0.0</v>
      </c>
      <c r="AP1909" t="n">
        <f>ROUND(Q1909*100/I1909,2)</f>
        <v>0.0</v>
      </c>
      <c r="AQ1909"/>
      <c r="AR1909"/>
      <c r="AS1909" t="n">
        <v>0.0</v>
      </c>
    </row>
    <row r="1910">
      <c r="A1910" s="1" t="n">
        <v>45236.0</v>
      </c>
      <c r="B1910" s="2" t="n">
        <v>45236.63282407408</v>
      </c>
      <c r="C1910" t="inlineStr">
        <is>
          <t>3140023012060024</t>
        </is>
      </c>
      <c r="D1910" t="inlineStr">
        <is>
          <t>POS0012</t>
        </is>
      </c>
      <c r="E1910" t="inlineStr">
        <is>
          <t>16</t>
        </is>
      </c>
      <c r="F1910" t="inlineStr">
        <is>
          <t>0023</t>
        </is>
      </c>
      <c r="G1910" t="inlineStr">
        <is>
          <t>5319645096</t>
        </is>
      </c>
      <c r="H1910" t="n">
        <v>512.0</v>
      </c>
      <c r="I1910" t="n">
        <v>487.61</v>
      </c>
      <c r="J1910" t="n">
        <v>450.47</v>
      </c>
      <c r="K1910" t="inlineStr">
        <is>
          <t>sale</t>
        </is>
      </c>
      <c r="L1910" t="inlineStr">
        <is>
          <t/>
        </is>
      </c>
      <c r="M1910" t="inlineStr">
        <is>
          <t/>
        </is>
      </c>
      <c r="N1910" t="n">
        <v>0.0</v>
      </c>
      <c r="O1910" t="n">
        <v>0.0</v>
      </c>
      <c r="P1910" t="n">
        <v>379.5</v>
      </c>
      <c r="Q1910" t="n">
        <v>379.51</v>
      </c>
      <c r="R1910" t="n">
        <v>37.14</v>
      </c>
      <c r="S1910" t="n">
        <v>37.14</v>
      </c>
      <c r="T1910" t="n">
        <v>4.88</v>
      </c>
      <c r="U1910" t="n">
        <v>4.88</v>
      </c>
      <c r="V1910" t="n">
        <v>81.08</v>
      </c>
      <c r="W1910" t="n">
        <v>81.08</v>
      </c>
      <c r="X1910" t="n">
        <v>6.4</v>
      </c>
      <c r="Y1910" t="n">
        <v>6.4</v>
      </c>
      <c r="Z1910" t="n">
        <v>15.75</v>
      </c>
      <c r="AA1910" t="n">
        <v>15.74</v>
      </c>
      <c r="AB1910" t="n">
        <v>24.38</v>
      </c>
      <c r="AC1910" t="n">
        <v>24.38</v>
      </c>
      <c r="AD1910" t="n">
        <v>24.389999999999986</v>
      </c>
      <c r="AE1910" t="n">
        <v>-0.009999999999990905</v>
      </c>
      <c r="AF1910" t="n">
        <v>0.0</v>
      </c>
      <c r="AG1910" t="n">
        <v>0.0</v>
      </c>
      <c r="AH1910" t="n">
        <v>0.0</v>
      </c>
      <c r="AI1910" t="n">
        <v>0.0</v>
      </c>
      <c r="AJ1910" t="n">
        <v>0.009999999999999787</v>
      </c>
      <c r="AK1910" t="n">
        <v>0.0</v>
      </c>
      <c r="AL1910" t="inlineStr">
        <is>
          <t>unreconciled</t>
        </is>
      </c>
      <c r="AM1910" t="inlineStr">
        <is>
          <t>Order Amount Mismatch (POS&gt;3PO)</t>
        </is>
      </c>
      <c r="AN1910" t="n">
        <v>24.39</v>
      </c>
      <c r="AO1910" t="n">
        <f>ROUND(P1910*100/H1910,2)</f>
        <v>0.0</v>
      </c>
      <c r="AP1910" t="n">
        <f>ROUND(Q1910*100/I1910,2)</f>
        <v>0.0</v>
      </c>
      <c r="AQ1910"/>
      <c r="AR1910"/>
      <c r="AS1910" t="n">
        <v>0.0</v>
      </c>
    </row>
    <row r="1911">
      <c r="A1911" s="1" t="n">
        <v>45236.0</v>
      </c>
      <c r="B1911" s="2" t="n">
        <v>45236.57351851852</v>
      </c>
      <c r="C1911" t="inlineStr">
        <is>
          <t>3140094012086462</t>
        </is>
      </c>
      <c r="D1911" t="inlineStr">
        <is>
          <t>POS0012</t>
        </is>
      </c>
      <c r="E1911" t="inlineStr">
        <is>
          <t>77</t>
        </is>
      </c>
      <c r="F1911" t="inlineStr">
        <is>
          <t>0094</t>
        </is>
      </c>
      <c r="G1911" t="inlineStr">
        <is>
          <t>5319659141</t>
        </is>
      </c>
      <c r="H1911" t="n">
        <v>122.0</v>
      </c>
      <c r="I1911" t="n">
        <v>116.19</v>
      </c>
      <c r="J1911" t="n">
        <v>79.05</v>
      </c>
      <c r="K1911" t="inlineStr">
        <is>
          <t>sale</t>
        </is>
      </c>
      <c r="L1911" t="inlineStr">
        <is>
          <t/>
        </is>
      </c>
      <c r="M1911" t="inlineStr">
        <is>
          <t/>
        </is>
      </c>
      <c r="N1911" t="n">
        <v>0.0</v>
      </c>
      <c r="O1911" t="n">
        <v>0.0</v>
      </c>
      <c r="P1911" t="n">
        <v>96.44</v>
      </c>
      <c r="Q1911" t="n">
        <v>96.44</v>
      </c>
      <c r="R1911" t="n">
        <v>37.14</v>
      </c>
      <c r="S1911" t="n">
        <v>37.14</v>
      </c>
      <c r="T1911" t="n">
        <v>1.16</v>
      </c>
      <c r="U1911" t="n">
        <v>1.16</v>
      </c>
      <c r="V1911" t="n">
        <v>14.23</v>
      </c>
      <c r="W1911" t="n">
        <v>14.23</v>
      </c>
      <c r="X1911" t="n">
        <v>1.52</v>
      </c>
      <c r="Y1911" t="n">
        <v>1.52</v>
      </c>
      <c r="Z1911" t="n">
        <v>2.84</v>
      </c>
      <c r="AA1911" t="n">
        <v>2.83</v>
      </c>
      <c r="AB1911" t="n">
        <v>5.82</v>
      </c>
      <c r="AC1911" t="n">
        <v>5.81</v>
      </c>
      <c r="AD1911" t="n">
        <v>5.810000000000002</v>
      </c>
      <c r="AE1911" t="n">
        <v>0.0</v>
      </c>
      <c r="AF1911" t="n">
        <v>0.0</v>
      </c>
      <c r="AG1911" t="n">
        <v>0.0</v>
      </c>
      <c r="AH1911" t="n">
        <v>0.0</v>
      </c>
      <c r="AI1911" t="n">
        <v>0.0</v>
      </c>
      <c r="AJ1911" t="n">
        <v>0.009999999999999787</v>
      </c>
      <c r="AK1911" t="n">
        <v>0.010000000000000675</v>
      </c>
      <c r="AL1911" t="inlineStr">
        <is>
          <t>unreconciled</t>
        </is>
      </c>
      <c r="AM1911" t="inlineStr">
        <is>
          <t>Order Amount Mismatch (POS&gt;3PO)</t>
        </is>
      </c>
      <c r="AN1911" t="n">
        <v>5.81</v>
      </c>
      <c r="AO1911" t="n">
        <f>ROUND(P1911*100/H1911,2)</f>
        <v>0.0</v>
      </c>
      <c r="AP1911" t="n">
        <f>ROUND(Q1911*100/I1911,2)</f>
        <v>0.0</v>
      </c>
      <c r="AQ1911"/>
      <c r="AR1911"/>
      <c r="AS1911" t="n">
        <v>0.0</v>
      </c>
    </row>
    <row r="1912">
      <c r="A1912" s="1" t="n">
        <v>45235.0</v>
      </c>
      <c r="B1912" s="2" t="n">
        <v>45235.827314814815</v>
      </c>
      <c r="C1912" t="inlineStr">
        <is>
          <t>3140094012086232</t>
        </is>
      </c>
      <c r="D1912" t="inlineStr">
        <is>
          <t>POS0012</t>
        </is>
      </c>
      <c r="E1912" t="inlineStr">
        <is>
          <t>47</t>
        </is>
      </c>
      <c r="F1912" t="inlineStr">
        <is>
          <t>0094</t>
        </is>
      </c>
      <c r="G1912" t="inlineStr">
        <is>
          <t>5319664319</t>
        </is>
      </c>
      <c r="H1912" t="n">
        <v>430.0</v>
      </c>
      <c r="I1912" t="n">
        <v>409.52</v>
      </c>
      <c r="J1912" t="n">
        <v>372.38</v>
      </c>
      <c r="K1912" t="inlineStr">
        <is>
          <t>sale</t>
        </is>
      </c>
      <c r="L1912" t="inlineStr">
        <is>
          <t/>
        </is>
      </c>
      <c r="M1912" t="inlineStr">
        <is>
          <t/>
        </is>
      </c>
      <c r="N1912" t="n">
        <v>0.0</v>
      </c>
      <c r="O1912" t="n">
        <v>0.0</v>
      </c>
      <c r="P1912" t="n">
        <v>319.98</v>
      </c>
      <c r="Q1912" t="n">
        <v>319.97</v>
      </c>
      <c r="R1912" t="n">
        <v>37.14</v>
      </c>
      <c r="S1912" t="n">
        <v>37.14</v>
      </c>
      <c r="T1912" t="n">
        <v>4.1</v>
      </c>
      <c r="U1912" t="n">
        <v>4.1</v>
      </c>
      <c r="V1912" t="n">
        <v>67.03</v>
      </c>
      <c r="W1912" t="n">
        <v>67.03</v>
      </c>
      <c r="X1912" t="n">
        <v>5.38</v>
      </c>
      <c r="Y1912" t="n">
        <v>5.38</v>
      </c>
      <c r="Z1912" t="n">
        <v>13.03</v>
      </c>
      <c r="AA1912" t="n">
        <v>13.04</v>
      </c>
      <c r="AB1912" t="n">
        <v>20.48</v>
      </c>
      <c r="AC1912" t="n">
        <v>20.48</v>
      </c>
      <c r="AD1912" t="n">
        <v>20.480000000000018</v>
      </c>
      <c r="AE1912" t="n">
        <v>0.009999999999990905</v>
      </c>
      <c r="AF1912" t="n">
        <v>0.0</v>
      </c>
      <c r="AG1912" t="n">
        <v>0.0</v>
      </c>
      <c r="AH1912" t="n">
        <v>0.0</v>
      </c>
      <c r="AI1912" t="n">
        <v>0.0</v>
      </c>
      <c r="AJ1912" t="n">
        <v>-0.009999999999999787</v>
      </c>
      <c r="AK1912" t="n">
        <v>0.0</v>
      </c>
      <c r="AL1912" t="inlineStr">
        <is>
          <t>unreconciled</t>
        </is>
      </c>
      <c r="AM1912" t="inlineStr">
        <is>
          <t>Order Amount Mismatch (POS&gt;3PO)</t>
        </is>
      </c>
      <c r="AN1912" t="n">
        <v>20.48</v>
      </c>
      <c r="AO1912" t="n">
        <f>ROUND(P1912*100/H1912,2)</f>
        <v>0.0</v>
      </c>
      <c r="AP1912" t="n">
        <f>ROUND(Q1912*100/I1912,2)</f>
        <v>0.0</v>
      </c>
      <c r="AQ1912"/>
      <c r="AR1912"/>
      <c r="AS1912" t="n">
        <v>0.0</v>
      </c>
    </row>
    <row r="1913">
      <c r="A1913" s="1" t="n">
        <v>45235.0</v>
      </c>
      <c r="B1913" s="2" t="n">
        <v>45235.86976851852</v>
      </c>
      <c r="C1913" t="inlineStr">
        <is>
          <t>3140094012086284</t>
        </is>
      </c>
      <c r="D1913" t="inlineStr">
        <is>
          <t>POS0012</t>
        </is>
      </c>
      <c r="E1913" t="inlineStr">
        <is>
          <t>99</t>
        </is>
      </c>
      <c r="F1913" t="inlineStr">
        <is>
          <t>0094</t>
        </is>
      </c>
      <c r="G1913" t="inlineStr">
        <is>
          <t>5319680367</t>
        </is>
      </c>
      <c r="H1913" t="n">
        <v>763.0</v>
      </c>
      <c r="I1913" t="n">
        <v>726.66</v>
      </c>
      <c r="J1913" t="n">
        <v>689.52</v>
      </c>
      <c r="K1913" t="inlineStr">
        <is>
          <t>sale</t>
        </is>
      </c>
      <c r="L1913" t="inlineStr">
        <is>
          <t/>
        </is>
      </c>
      <c r="M1913" t="inlineStr">
        <is>
          <t/>
        </is>
      </c>
      <c r="N1913" t="n">
        <v>0.0</v>
      </c>
      <c r="O1913" t="n">
        <v>0.0</v>
      </c>
      <c r="P1913" t="n">
        <v>561.68</v>
      </c>
      <c r="Q1913" t="n">
        <v>561.69</v>
      </c>
      <c r="R1913" t="n">
        <v>37.14</v>
      </c>
      <c r="S1913" t="n">
        <v>37.14</v>
      </c>
      <c r="T1913" t="n">
        <v>7.27</v>
      </c>
      <c r="U1913" t="n">
        <v>7.27</v>
      </c>
      <c r="V1913" t="n">
        <v>124.11</v>
      </c>
      <c r="W1913" t="n">
        <v>124.11</v>
      </c>
      <c r="X1913" t="n">
        <v>9.54</v>
      </c>
      <c r="Y1913" t="n">
        <v>9.54</v>
      </c>
      <c r="Z1913" t="n">
        <v>24.06</v>
      </c>
      <c r="AA1913" t="n">
        <v>24.06</v>
      </c>
      <c r="AB1913" t="n">
        <v>36.34</v>
      </c>
      <c r="AC1913" t="n">
        <v>36.33</v>
      </c>
      <c r="AD1913" t="n">
        <v>36.34000000000003</v>
      </c>
      <c r="AE1913" t="n">
        <v>-0.010000000000104592</v>
      </c>
      <c r="AF1913" t="n">
        <v>0.0</v>
      </c>
      <c r="AG1913" t="n">
        <v>0.0</v>
      </c>
      <c r="AH1913" t="n">
        <v>0.0</v>
      </c>
      <c r="AI1913" t="n">
        <v>0.0</v>
      </c>
      <c r="AJ1913" t="n">
        <v>0.0</v>
      </c>
      <c r="AK1913" t="n">
        <v>0.010000000000005116</v>
      </c>
      <c r="AL1913" t="inlineStr">
        <is>
          <t>unreconciled</t>
        </is>
      </c>
      <c r="AM1913" t="inlineStr">
        <is>
          <t>Order Amount Mismatch (POS&gt;3PO)</t>
        </is>
      </c>
      <c r="AN1913" t="n">
        <v>36.34</v>
      </c>
      <c r="AO1913" t="n">
        <f>ROUND(P1913*100/H1913,2)</f>
        <v>0.0</v>
      </c>
      <c r="AP1913" t="n">
        <f>ROUND(Q1913*100/I1913,2)</f>
        <v>0.0</v>
      </c>
      <c r="AQ1913"/>
      <c r="AR1913"/>
      <c r="AS1913" t="n">
        <v>0.0</v>
      </c>
    </row>
    <row r="1914">
      <c r="A1914" s="1" t="n">
        <v>45235.0</v>
      </c>
      <c r="B1914" s="2" t="n">
        <v>45235.80318287037</v>
      </c>
      <c r="C1914" t="inlineStr">
        <is>
          <t>3140094012086198</t>
        </is>
      </c>
      <c r="D1914" t="inlineStr">
        <is>
          <t>POS0012</t>
        </is>
      </c>
      <c r="E1914" t="inlineStr">
        <is>
          <t>13</t>
        </is>
      </c>
      <c r="F1914" t="inlineStr">
        <is>
          <t>0094</t>
        </is>
      </c>
      <c r="G1914" t="inlineStr">
        <is>
          <t>5319683874</t>
        </is>
      </c>
      <c r="H1914" t="n">
        <v>392.0</v>
      </c>
      <c r="I1914" t="n">
        <v>373.33</v>
      </c>
      <c r="J1914" t="n">
        <v>336.19</v>
      </c>
      <c r="K1914" t="inlineStr">
        <is>
          <t>sale</t>
        </is>
      </c>
      <c r="L1914" t="inlineStr">
        <is>
          <t/>
        </is>
      </c>
      <c r="M1914" t="inlineStr">
        <is>
          <t/>
        </is>
      </c>
      <c r="N1914" t="n">
        <v>0.0</v>
      </c>
      <c r="O1914" t="n">
        <v>0.0</v>
      </c>
      <c r="P1914" t="n">
        <v>292.42</v>
      </c>
      <c r="Q1914" t="n">
        <v>292.41</v>
      </c>
      <c r="R1914" t="n">
        <v>37.14</v>
      </c>
      <c r="S1914" t="n">
        <v>37.14</v>
      </c>
      <c r="T1914" t="n">
        <v>3.73</v>
      </c>
      <c r="U1914" t="n">
        <v>3.73</v>
      </c>
      <c r="V1914" t="n">
        <v>60.51</v>
      </c>
      <c r="W1914" t="n">
        <v>60.51</v>
      </c>
      <c r="X1914" t="n">
        <v>4.9</v>
      </c>
      <c r="Y1914" t="n">
        <v>4.9</v>
      </c>
      <c r="Z1914" t="n">
        <v>11.77</v>
      </c>
      <c r="AA1914" t="n">
        <v>11.77</v>
      </c>
      <c r="AB1914" t="n">
        <v>18.66</v>
      </c>
      <c r="AC1914" t="n">
        <v>18.67</v>
      </c>
      <c r="AD1914" t="n">
        <v>18.670000000000016</v>
      </c>
      <c r="AE1914" t="n">
        <v>0.009999999999990905</v>
      </c>
      <c r="AF1914" t="n">
        <v>0.0</v>
      </c>
      <c r="AG1914" t="n">
        <v>0.0</v>
      </c>
      <c r="AH1914" t="n">
        <v>0.0</v>
      </c>
      <c r="AI1914" t="n">
        <v>0.0</v>
      </c>
      <c r="AJ1914" t="n">
        <v>0.0</v>
      </c>
      <c r="AK1914" t="n">
        <v>-0.010000000000001563</v>
      </c>
      <c r="AL1914" t="inlineStr">
        <is>
          <t>unreconciled</t>
        </is>
      </c>
      <c r="AM1914" t="inlineStr">
        <is>
          <t>Order Amount Mismatch (POS&gt;3PO)</t>
        </is>
      </c>
      <c r="AN1914" t="n">
        <v>18.67</v>
      </c>
      <c r="AO1914" t="n">
        <f>ROUND(P1914*100/H1914,2)</f>
        <v>0.0</v>
      </c>
      <c r="AP1914" t="n">
        <f>ROUND(Q1914*100/I1914,2)</f>
        <v>0.0</v>
      </c>
      <c r="AQ1914"/>
      <c r="AR1914"/>
      <c r="AS1914" t="n">
        <v>0.0</v>
      </c>
    </row>
    <row r="1915">
      <c r="A1915" s="1" t="n">
        <v>45236.0</v>
      </c>
      <c r="B1915" s="2" t="n">
        <v>45236.95753472222</v>
      </c>
      <c r="C1915" t="inlineStr">
        <is>
          <t>3140094012086704</t>
        </is>
      </c>
      <c r="D1915" t="inlineStr">
        <is>
          <t>POS0012</t>
        </is>
      </c>
      <c r="E1915" t="inlineStr">
        <is>
          <t>19</t>
        </is>
      </c>
      <c r="F1915" t="inlineStr">
        <is>
          <t>0094</t>
        </is>
      </c>
      <c r="G1915" t="inlineStr">
        <is>
          <t>5319688593</t>
        </is>
      </c>
      <c r="H1915" t="n">
        <v>248.0</v>
      </c>
      <c r="I1915" t="n">
        <v>236.19</v>
      </c>
      <c r="J1915" t="n">
        <v>199.05</v>
      </c>
      <c r="K1915" t="inlineStr">
        <is>
          <t>sale</t>
        </is>
      </c>
      <c r="L1915" t="inlineStr">
        <is>
          <t/>
        </is>
      </c>
      <c r="M1915" t="inlineStr">
        <is>
          <t/>
        </is>
      </c>
      <c r="N1915" t="n">
        <v>0.0</v>
      </c>
      <c r="O1915" t="n">
        <v>0.0</v>
      </c>
      <c r="P1915" t="n">
        <v>187.89</v>
      </c>
      <c r="Q1915" t="n">
        <v>187.88</v>
      </c>
      <c r="R1915" t="n">
        <v>37.14</v>
      </c>
      <c r="S1915" t="n">
        <v>37.14</v>
      </c>
      <c r="T1915" t="n">
        <v>2.36</v>
      </c>
      <c r="U1915" t="n">
        <v>2.36</v>
      </c>
      <c r="V1915" t="n">
        <v>35.83</v>
      </c>
      <c r="W1915" t="n">
        <v>35.83</v>
      </c>
      <c r="X1915" t="n">
        <v>3.1</v>
      </c>
      <c r="Y1915" t="n">
        <v>3.1</v>
      </c>
      <c r="Z1915" t="n">
        <v>7.01</v>
      </c>
      <c r="AA1915" t="n">
        <v>7.01</v>
      </c>
      <c r="AB1915" t="n">
        <v>11.82</v>
      </c>
      <c r="AC1915" t="n">
        <v>11.81</v>
      </c>
      <c r="AD1915" t="n">
        <v>11.810000000000002</v>
      </c>
      <c r="AE1915" t="n">
        <v>0.009999999999990905</v>
      </c>
      <c r="AF1915" t="n">
        <v>0.0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0.009999999999999787</v>
      </c>
      <c r="AL1915" t="inlineStr">
        <is>
          <t>unreconciled</t>
        </is>
      </c>
      <c r="AM1915" t="inlineStr">
        <is>
          <t>Order Amount Mismatch (POS&gt;3PO)</t>
        </is>
      </c>
      <c r="AN1915" t="n">
        <v>11.81</v>
      </c>
      <c r="AO1915" t="n">
        <f>ROUND(P1915*100/H1915,2)</f>
        <v>0.0</v>
      </c>
      <c r="AP1915" t="n">
        <f>ROUND(Q1915*100/I1915,2)</f>
        <v>0.0</v>
      </c>
      <c r="AQ1915"/>
      <c r="AR1915"/>
      <c r="AS1915" t="n">
        <v>0.0</v>
      </c>
    </row>
    <row r="1916">
      <c r="A1916" s="1" t="n">
        <v>45235.0</v>
      </c>
      <c r="B1916" s="2" t="n">
        <v>45235.88407407407</v>
      </c>
      <c r="C1916" t="inlineStr">
        <is>
          <t>3140094012086300</t>
        </is>
      </c>
      <c r="D1916" t="inlineStr">
        <is>
          <t>POS0012</t>
        </is>
      </c>
      <c r="E1916" t="inlineStr">
        <is>
          <t>15</t>
        </is>
      </c>
      <c r="F1916" t="inlineStr">
        <is>
          <t>0094</t>
        </is>
      </c>
      <c r="G1916" t="inlineStr">
        <is>
          <t>5319698821</t>
        </is>
      </c>
      <c r="H1916" t="n">
        <v>255.0</v>
      </c>
      <c r="I1916" t="n">
        <v>242.85</v>
      </c>
      <c r="J1916" t="n">
        <v>205.71</v>
      </c>
      <c r="K1916" t="inlineStr">
        <is>
          <t>sale</t>
        </is>
      </c>
      <c r="L1916" t="inlineStr">
        <is>
          <t/>
        </is>
      </c>
      <c r="M1916" t="inlineStr">
        <is>
          <t/>
        </is>
      </c>
      <c r="N1916" t="n">
        <v>0.0</v>
      </c>
      <c r="O1916" t="n">
        <v>0.0</v>
      </c>
      <c r="P1916" t="n">
        <v>192.96</v>
      </c>
      <c r="Q1916" t="n">
        <v>192.96</v>
      </c>
      <c r="R1916" t="n">
        <v>37.14</v>
      </c>
      <c r="S1916" t="n">
        <v>37.14</v>
      </c>
      <c r="T1916" t="n">
        <v>2.43</v>
      </c>
      <c r="U1916" t="n">
        <v>2.43</v>
      </c>
      <c r="V1916" t="n">
        <v>37.03</v>
      </c>
      <c r="W1916" t="n">
        <v>37.03</v>
      </c>
      <c r="X1916" t="n">
        <v>3.19</v>
      </c>
      <c r="Y1916" t="n">
        <v>3.19</v>
      </c>
      <c r="Z1916" t="n">
        <v>7.24</v>
      </c>
      <c r="AA1916" t="n">
        <v>7.24</v>
      </c>
      <c r="AB1916" t="n">
        <v>12.14</v>
      </c>
      <c r="AC1916" t="n">
        <v>12.14</v>
      </c>
      <c r="AD1916" t="n">
        <v>12.150000000000006</v>
      </c>
      <c r="AE1916" t="n">
        <v>0.0</v>
      </c>
      <c r="AF1916" t="n">
        <v>0.0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0.0</v>
      </c>
      <c r="AL1916" t="inlineStr">
        <is>
          <t>unreconciled</t>
        </is>
      </c>
      <c r="AM1916" t="inlineStr">
        <is>
          <t>Order Amount Mismatch (POS&gt;3PO)</t>
        </is>
      </c>
      <c r="AN1916" t="n">
        <v>12.15</v>
      </c>
      <c r="AO1916" t="n">
        <f>ROUND(P1916*100/H1916,2)</f>
        <v>0.0</v>
      </c>
      <c r="AP1916" t="n">
        <f>ROUND(Q1916*100/I1916,2)</f>
        <v>0.0</v>
      </c>
      <c r="AQ1916"/>
      <c r="AR1916"/>
      <c r="AS1916" t="n">
        <v>0.0</v>
      </c>
    </row>
    <row r="1917">
      <c r="A1917" s="1" t="n">
        <v>45235.0</v>
      </c>
      <c r="B1917" s="2" t="n">
        <v>45235.77</v>
      </c>
      <c r="C1917" t="inlineStr">
        <is>
          <t>3140023012059806</t>
        </is>
      </c>
      <c r="D1917" t="inlineStr">
        <is>
          <t>POS0012</t>
        </is>
      </c>
      <c r="E1917" t="inlineStr">
        <is>
          <t>98</t>
        </is>
      </c>
      <c r="F1917" t="inlineStr">
        <is>
          <t>0023</t>
        </is>
      </c>
      <c r="G1917" t="inlineStr">
        <is>
          <t>5319705403</t>
        </is>
      </c>
      <c r="H1917" t="n">
        <v>292.0</v>
      </c>
      <c r="I1917" t="n">
        <v>278.09</v>
      </c>
      <c r="J1917" t="n">
        <v>240.95</v>
      </c>
      <c r="K1917" t="inlineStr">
        <is>
          <t>sale</t>
        </is>
      </c>
      <c r="L1917" t="inlineStr">
        <is>
          <t/>
        </is>
      </c>
      <c r="M1917" t="inlineStr">
        <is>
          <t/>
        </is>
      </c>
      <c r="N1917" t="n">
        <v>0.0</v>
      </c>
      <c r="O1917" t="n">
        <v>0.0</v>
      </c>
      <c r="P1917" t="n">
        <v>219.83</v>
      </c>
      <c r="Q1917" t="n">
        <v>219.83</v>
      </c>
      <c r="R1917" t="n">
        <v>37.14</v>
      </c>
      <c r="S1917" t="n">
        <v>37.14</v>
      </c>
      <c r="T1917" t="n">
        <v>2.78</v>
      </c>
      <c r="U1917" t="n">
        <v>2.78</v>
      </c>
      <c r="V1917" t="n">
        <v>43.37</v>
      </c>
      <c r="W1917" t="n">
        <v>43.37</v>
      </c>
      <c r="X1917" t="n">
        <v>3.65</v>
      </c>
      <c r="Y1917" t="n">
        <v>3.65</v>
      </c>
      <c r="Z1917" t="n">
        <v>8.46</v>
      </c>
      <c r="AA1917" t="n">
        <v>8.47</v>
      </c>
      <c r="AB1917" t="n">
        <v>13.9</v>
      </c>
      <c r="AC1917" t="n">
        <v>13.91</v>
      </c>
      <c r="AD1917" t="n">
        <v>13.910000000000025</v>
      </c>
      <c r="AE1917" t="n">
        <v>0.0</v>
      </c>
      <c r="AF1917" t="n">
        <v>0.0</v>
      </c>
      <c r="AG1917" t="n">
        <v>0.0</v>
      </c>
      <c r="AH1917" t="n">
        <v>0.0</v>
      </c>
      <c r="AI1917" t="n">
        <v>0.0</v>
      </c>
      <c r="AJ1917" t="n">
        <v>-0.009999999999999787</v>
      </c>
      <c r="AK1917" t="n">
        <v>-0.009999999999999787</v>
      </c>
      <c r="AL1917" t="inlineStr">
        <is>
          <t>unreconciled</t>
        </is>
      </c>
      <c r="AM1917" t="inlineStr">
        <is>
          <t>Order Amount Mismatch (POS&gt;3PO)</t>
        </is>
      </c>
      <c r="AN1917" t="n">
        <v>13.91</v>
      </c>
      <c r="AO1917" t="n">
        <f>ROUND(P1917*100/H1917,2)</f>
        <v>0.0</v>
      </c>
      <c r="AP1917" t="n">
        <f>ROUND(Q1917*100/I1917,2)</f>
        <v>0.0</v>
      </c>
      <c r="AQ1917"/>
      <c r="AR1917"/>
      <c r="AS1917" t="n">
        <v>0.0</v>
      </c>
    </row>
    <row r="1918">
      <c r="A1918" s="1" t="n">
        <v>45235.0</v>
      </c>
      <c r="B1918" s="2" t="n">
        <v>45236.000914351855</v>
      </c>
      <c r="C1918" t="inlineStr">
        <is>
          <t>3140023012059939</t>
        </is>
      </c>
      <c r="D1918" t="inlineStr">
        <is>
          <t>POS0012</t>
        </is>
      </c>
      <c r="E1918" t="inlineStr">
        <is>
          <t>31</t>
        </is>
      </c>
      <c r="F1918" t="inlineStr">
        <is>
          <t>0023</t>
        </is>
      </c>
      <c r="G1918" t="inlineStr">
        <is>
          <t>5319720874</t>
        </is>
      </c>
      <c r="H1918" t="n">
        <v>229.0</v>
      </c>
      <c r="I1918" t="n">
        <v>218.09</v>
      </c>
      <c r="J1918" t="n">
        <v>180.95</v>
      </c>
      <c r="K1918" t="inlineStr">
        <is>
          <t>sale</t>
        </is>
      </c>
      <c r="L1918" t="inlineStr">
        <is>
          <t/>
        </is>
      </c>
      <c r="M1918" t="inlineStr">
        <is>
          <t/>
        </is>
      </c>
      <c r="N1918" t="n">
        <v>0.0</v>
      </c>
      <c r="O1918" t="n">
        <v>0.0</v>
      </c>
      <c r="P1918" t="n">
        <v>174.1</v>
      </c>
      <c r="Q1918" t="n">
        <v>174.1</v>
      </c>
      <c r="R1918" t="n">
        <v>37.14</v>
      </c>
      <c r="S1918" t="n">
        <v>37.14</v>
      </c>
      <c r="T1918" t="n">
        <v>2.18</v>
      </c>
      <c r="U1918" t="n">
        <v>2.18</v>
      </c>
      <c r="V1918" t="n">
        <v>32.57</v>
      </c>
      <c r="W1918" t="n">
        <v>32.57</v>
      </c>
      <c r="X1918" t="n">
        <v>2.86</v>
      </c>
      <c r="Y1918" t="n">
        <v>2.86</v>
      </c>
      <c r="Z1918" t="n">
        <v>6.38</v>
      </c>
      <c r="AA1918" t="n">
        <v>6.37</v>
      </c>
      <c r="AB1918" t="n">
        <v>10.9</v>
      </c>
      <c r="AC1918" t="n">
        <v>10.91</v>
      </c>
      <c r="AD1918" t="n">
        <v>10.909999999999997</v>
      </c>
      <c r="AE1918" t="n">
        <v>0.0</v>
      </c>
      <c r="AF1918" t="n">
        <v>0.0</v>
      </c>
      <c r="AG1918" t="n">
        <v>0.0</v>
      </c>
      <c r="AH1918" t="n">
        <v>0.0</v>
      </c>
      <c r="AI1918" t="n">
        <v>0.0</v>
      </c>
      <c r="AJ1918" t="n">
        <v>0.009999999999999787</v>
      </c>
      <c r="AK1918" t="n">
        <v>-0.009999999999999787</v>
      </c>
      <c r="AL1918" t="inlineStr">
        <is>
          <t>unreconciled</t>
        </is>
      </c>
      <c r="AM1918" t="inlineStr">
        <is>
          <t>Order Amount Mismatch (POS&gt;3PO)</t>
        </is>
      </c>
      <c r="AN1918" t="n">
        <v>10.91</v>
      </c>
      <c r="AO1918" t="n">
        <f>ROUND(P1918*100/H1918,2)</f>
        <v>0.0</v>
      </c>
      <c r="AP1918" t="n">
        <f>ROUND(Q1918*100/I1918,2)</f>
        <v>0.0</v>
      </c>
      <c r="AQ1918"/>
      <c r="AR1918"/>
      <c r="AS1918" t="n">
        <v>0.0</v>
      </c>
    </row>
    <row r="1919">
      <c r="A1919" s="1" t="n">
        <v>45236.0</v>
      </c>
      <c r="B1919" s="2" t="n">
        <v>45236.86163194444</v>
      </c>
      <c r="C1919" t="inlineStr">
        <is>
          <t>3140023012060094</t>
        </is>
      </c>
      <c r="D1919" t="inlineStr">
        <is>
          <t>POS0012</t>
        </is>
      </c>
      <c r="E1919" t="inlineStr">
        <is>
          <t>85</t>
        </is>
      </c>
      <c r="F1919" t="inlineStr">
        <is>
          <t>0023</t>
        </is>
      </c>
      <c r="G1919" t="inlineStr">
        <is>
          <t>5319735426</t>
        </is>
      </c>
      <c r="H1919" t="n">
        <v>577.0</v>
      </c>
      <c r="I1919" t="n">
        <v>549.51</v>
      </c>
      <c r="J1919" t="n">
        <v>512.37</v>
      </c>
      <c r="K1919" t="inlineStr">
        <is>
          <t>sale</t>
        </is>
      </c>
      <c r="L1919" t="inlineStr">
        <is>
          <t/>
        </is>
      </c>
      <c r="M1919" t="inlineStr">
        <is>
          <t/>
        </is>
      </c>
      <c r="N1919" t="n">
        <v>0.0</v>
      </c>
      <c r="O1919" t="n">
        <v>0.0</v>
      </c>
      <c r="P1919" t="n">
        <v>426.67</v>
      </c>
      <c r="Q1919" t="n">
        <v>426.69</v>
      </c>
      <c r="R1919" t="n">
        <v>37.14</v>
      </c>
      <c r="S1919" t="n">
        <v>37.14</v>
      </c>
      <c r="T1919" t="n">
        <v>5.5</v>
      </c>
      <c r="U1919" t="n">
        <v>5.5</v>
      </c>
      <c r="V1919" t="n">
        <v>92.23</v>
      </c>
      <c r="W1919" t="n">
        <v>92.23</v>
      </c>
      <c r="X1919" t="n">
        <v>7.21</v>
      </c>
      <c r="Y1919" t="n">
        <v>7.21</v>
      </c>
      <c r="Z1919" t="n">
        <v>17.9</v>
      </c>
      <c r="AA1919" t="n">
        <v>17.9</v>
      </c>
      <c r="AB1919" t="n">
        <v>27.48</v>
      </c>
      <c r="AC1919" t="n">
        <v>27.48</v>
      </c>
      <c r="AD1919" t="n">
        <v>27.49000000000001</v>
      </c>
      <c r="AE1919" t="n">
        <v>-0.01999999999998181</v>
      </c>
      <c r="AF1919" t="n">
        <v>0.0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0.0</v>
      </c>
      <c r="AL1919" t="inlineStr">
        <is>
          <t>unreconciled</t>
        </is>
      </c>
      <c r="AM1919" t="inlineStr">
        <is>
          <t>Order Amount Mismatch (POS&gt;3PO)</t>
        </is>
      </c>
      <c r="AN1919" t="n">
        <v>27.49</v>
      </c>
      <c r="AO1919" t="n">
        <f>ROUND(P1919*100/H1919,2)</f>
        <v>0.0</v>
      </c>
      <c r="AP1919" t="n">
        <f>ROUND(Q1919*100/I1919,2)</f>
        <v>0.0</v>
      </c>
      <c r="AQ1919"/>
      <c r="AR1919"/>
      <c r="AS1919" t="n">
        <v>0.0</v>
      </c>
    </row>
    <row r="1920">
      <c r="A1920" s="1" t="n">
        <v>45236.0</v>
      </c>
      <c r="B1920" s="2" t="n">
        <v>45236.999756944446</v>
      </c>
      <c r="C1920" t="inlineStr">
        <is>
          <t>3140094012086721</t>
        </is>
      </c>
      <c r="D1920" t="inlineStr">
        <is>
          <t>POS0012</t>
        </is>
      </c>
      <c r="E1920" t="inlineStr">
        <is>
          <t>36</t>
        </is>
      </c>
      <c r="F1920" t="inlineStr">
        <is>
          <t>0094</t>
        </is>
      </c>
      <c r="G1920" t="inlineStr">
        <is>
          <t>5319750870</t>
        </is>
      </c>
      <c r="H1920" t="n">
        <v>255.0</v>
      </c>
      <c r="I1920" t="n">
        <v>242.85</v>
      </c>
      <c r="J1920" t="n">
        <v>205.71</v>
      </c>
      <c r="K1920" t="inlineStr">
        <is>
          <t>sale</t>
        </is>
      </c>
      <c r="L1920" t="inlineStr">
        <is>
          <t/>
        </is>
      </c>
      <c r="M1920" t="inlineStr">
        <is>
          <t/>
        </is>
      </c>
      <c r="N1920" t="n">
        <v>0.0</v>
      </c>
      <c r="O1920" t="n">
        <v>0.0</v>
      </c>
      <c r="P1920" t="n">
        <v>192.96</v>
      </c>
      <c r="Q1920" t="n">
        <v>192.96</v>
      </c>
      <c r="R1920" t="n">
        <v>37.14</v>
      </c>
      <c r="S1920" t="n">
        <v>37.14</v>
      </c>
      <c r="T1920" t="n">
        <v>2.43</v>
      </c>
      <c r="U1920" t="n">
        <v>2.43</v>
      </c>
      <c r="V1920" t="n">
        <v>37.03</v>
      </c>
      <c r="W1920" t="n">
        <v>37.03</v>
      </c>
      <c r="X1920" t="n">
        <v>3.19</v>
      </c>
      <c r="Y1920" t="n">
        <v>3.19</v>
      </c>
      <c r="Z1920" t="n">
        <v>7.24</v>
      </c>
      <c r="AA1920" t="n">
        <v>7.24</v>
      </c>
      <c r="AB1920" t="n">
        <v>12.14</v>
      </c>
      <c r="AC1920" t="n">
        <v>12.14</v>
      </c>
      <c r="AD1920" t="n">
        <v>12.150000000000006</v>
      </c>
      <c r="AE1920" t="n">
        <v>0.0</v>
      </c>
      <c r="AF1920" t="n">
        <v>0.0</v>
      </c>
      <c r="AG1920" t="n">
        <v>0.0</v>
      </c>
      <c r="AH1920" t="n">
        <v>0.0</v>
      </c>
      <c r="AI1920" t="n">
        <v>0.0</v>
      </c>
      <c r="AJ1920" t="n">
        <v>0.0</v>
      </c>
      <c r="AK1920" t="n">
        <v>0.0</v>
      </c>
      <c r="AL1920" t="inlineStr">
        <is>
          <t>unreconciled</t>
        </is>
      </c>
      <c r="AM1920" t="inlineStr">
        <is>
          <t>Order Amount Mismatch (POS&gt;3PO)</t>
        </is>
      </c>
      <c r="AN1920" t="n">
        <v>12.15</v>
      </c>
      <c r="AO1920" t="n">
        <f>ROUND(P1920*100/H1920,2)</f>
        <v>0.0</v>
      </c>
      <c r="AP1920" t="n">
        <f>ROUND(Q1920*100/I1920,2)</f>
        <v>0.0</v>
      </c>
      <c r="AQ1920"/>
      <c r="AR1920"/>
      <c r="AS1920" t="n">
        <v>0.0</v>
      </c>
    </row>
    <row r="1921">
      <c r="A1921" s="1" t="n">
        <v>45235.0</v>
      </c>
      <c r="B1921" s="2" t="n">
        <v>45235.775729166664</v>
      </c>
      <c r="C1921" t="inlineStr">
        <is>
          <t>3140023012059811</t>
        </is>
      </c>
      <c r="D1921" t="inlineStr">
        <is>
          <t>POS0012</t>
        </is>
      </c>
      <c r="E1921" t="inlineStr">
        <is>
          <t>03</t>
        </is>
      </c>
      <c r="F1921" t="inlineStr">
        <is>
          <t>0023</t>
        </is>
      </c>
      <c r="G1921" t="inlineStr">
        <is>
          <t>5319789470</t>
        </is>
      </c>
      <c r="H1921" t="n">
        <v>830.0</v>
      </c>
      <c r="I1921" t="n">
        <v>790.49</v>
      </c>
      <c r="J1921" t="n">
        <v>753.35</v>
      </c>
      <c r="K1921" t="inlineStr">
        <is>
          <t>sale</t>
        </is>
      </c>
      <c r="L1921" t="inlineStr">
        <is>
          <t/>
        </is>
      </c>
      <c r="M1921" t="inlineStr">
        <is>
          <t/>
        </is>
      </c>
      <c r="N1921" t="n">
        <v>0.0</v>
      </c>
      <c r="O1921" t="n">
        <v>0.0</v>
      </c>
      <c r="P1921" t="n">
        <v>610.33</v>
      </c>
      <c r="Q1921" t="n">
        <v>610.34</v>
      </c>
      <c r="R1921" t="n">
        <v>37.14</v>
      </c>
      <c r="S1921" t="n">
        <v>37.14</v>
      </c>
      <c r="T1921" t="n">
        <v>7.9</v>
      </c>
      <c r="U1921" t="n">
        <v>7.9</v>
      </c>
      <c r="V1921" t="n">
        <v>135.6</v>
      </c>
      <c r="W1921" t="n">
        <v>135.6</v>
      </c>
      <c r="X1921" t="n">
        <v>10.38</v>
      </c>
      <c r="Y1921" t="n">
        <v>10.38</v>
      </c>
      <c r="Z1921" t="n">
        <v>26.28</v>
      </c>
      <c r="AA1921" t="n">
        <v>26.28</v>
      </c>
      <c r="AB1921" t="n">
        <v>39.52</v>
      </c>
      <c r="AC1921" t="n">
        <v>39.53</v>
      </c>
      <c r="AD1921" t="n">
        <v>39.50999999999999</v>
      </c>
      <c r="AE1921" t="n">
        <v>-0.009999999999990905</v>
      </c>
      <c r="AF1921" t="n">
        <v>0.0</v>
      </c>
      <c r="AG1921" t="n">
        <v>0.0</v>
      </c>
      <c r="AH1921" t="n">
        <v>0.0</v>
      </c>
      <c r="AI1921" t="n">
        <v>0.0</v>
      </c>
      <c r="AJ1921" t="n">
        <v>0.0</v>
      </c>
      <c r="AK1921" t="n">
        <v>-0.00999999999999801</v>
      </c>
      <c r="AL1921" t="inlineStr">
        <is>
          <t>unreconciled</t>
        </is>
      </c>
      <c r="AM1921" t="inlineStr">
        <is>
          <t>Order Amount Mismatch (POS&gt;3PO)</t>
        </is>
      </c>
      <c r="AN1921" t="n">
        <v>39.51</v>
      </c>
      <c r="AO1921" t="n">
        <f>ROUND(P1921*100/H1921,2)</f>
        <v>0.0</v>
      </c>
      <c r="AP1921" t="n">
        <f>ROUND(Q1921*100/I1921,2)</f>
        <v>0.0</v>
      </c>
      <c r="AQ1921"/>
      <c r="AR1921"/>
      <c r="AS1921" t="n">
        <v>0.0</v>
      </c>
    </row>
    <row r="1922">
      <c r="A1922" s="1" t="n">
        <v>45235.0</v>
      </c>
      <c r="B1922" s="2" t="n">
        <v>45235.95423611111</v>
      </c>
      <c r="C1922" t="inlineStr">
        <is>
          <t>3140023012059907</t>
        </is>
      </c>
      <c r="D1922" t="inlineStr">
        <is>
          <t>POS0012</t>
        </is>
      </c>
      <c r="E1922" t="inlineStr">
        <is>
          <t>99</t>
        </is>
      </c>
      <c r="F1922" t="inlineStr">
        <is>
          <t>0023</t>
        </is>
      </c>
      <c r="G1922" t="inlineStr">
        <is>
          <t>5319791143</t>
        </is>
      </c>
      <c r="H1922" t="n">
        <v>459.0</v>
      </c>
      <c r="I1922" t="n">
        <v>437.15</v>
      </c>
      <c r="J1922" t="n">
        <v>400.01</v>
      </c>
      <c r="K1922" t="inlineStr">
        <is>
          <t>sale</t>
        </is>
      </c>
      <c r="L1922" t="inlineStr">
        <is>
          <t/>
        </is>
      </c>
      <c r="M1922" t="inlineStr">
        <is>
          <t/>
        </is>
      </c>
      <c r="N1922" t="n">
        <v>0.0</v>
      </c>
      <c r="O1922" t="n">
        <v>0.0</v>
      </c>
      <c r="P1922" t="n">
        <v>341.05</v>
      </c>
      <c r="Q1922" t="n">
        <v>341.03</v>
      </c>
      <c r="R1922" t="n">
        <v>37.14</v>
      </c>
      <c r="S1922" t="n">
        <v>37.14</v>
      </c>
      <c r="T1922" t="n">
        <v>4.37</v>
      </c>
      <c r="U1922" t="n">
        <v>4.37</v>
      </c>
      <c r="V1922" t="n">
        <v>72.0</v>
      </c>
      <c r="W1922" t="n">
        <v>72.0</v>
      </c>
      <c r="X1922" t="n">
        <v>5.74</v>
      </c>
      <c r="Y1922" t="n">
        <v>5.74</v>
      </c>
      <c r="Z1922" t="n">
        <v>13.99</v>
      </c>
      <c r="AA1922" t="n">
        <v>13.99</v>
      </c>
      <c r="AB1922" t="n">
        <v>21.86</v>
      </c>
      <c r="AC1922" t="n">
        <v>21.86</v>
      </c>
      <c r="AD1922" t="n">
        <v>21.850000000000023</v>
      </c>
      <c r="AE1922" t="n">
        <v>0.020000000000038654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0.0</v>
      </c>
      <c r="AK1922" t="n">
        <v>0.0</v>
      </c>
      <c r="AL1922" t="inlineStr">
        <is>
          <t>unreconciled</t>
        </is>
      </c>
      <c r="AM1922" t="inlineStr">
        <is>
          <t>Order Amount Mismatch (POS&gt;3PO)</t>
        </is>
      </c>
      <c r="AN1922" t="n">
        <v>21.85</v>
      </c>
      <c r="AO1922" t="n">
        <f>ROUND(P1922*100/H1922,2)</f>
        <v>0.0</v>
      </c>
      <c r="AP1922" t="n">
        <f>ROUND(Q1922*100/I1922,2)</f>
        <v>0.0</v>
      </c>
      <c r="AQ1922"/>
      <c r="AR1922"/>
      <c r="AS1922" t="n">
        <v>0.0</v>
      </c>
    </row>
    <row r="1923">
      <c r="A1923" s="1" t="n">
        <v>45236.0</v>
      </c>
      <c r="B1923" s="2" t="n">
        <v>45236.92275462963</v>
      </c>
      <c r="C1923" t="inlineStr">
        <is>
          <t>3140023012060123</t>
        </is>
      </c>
      <c r="D1923" t="inlineStr">
        <is>
          <t>POS0012</t>
        </is>
      </c>
      <c r="E1923" t="inlineStr">
        <is>
          <t>14</t>
        </is>
      </c>
      <c r="F1923" t="inlineStr">
        <is>
          <t>0023</t>
        </is>
      </c>
      <c r="G1923" t="inlineStr">
        <is>
          <t>5319805038</t>
        </is>
      </c>
      <c r="H1923" t="n">
        <v>430.0</v>
      </c>
      <c r="I1923" t="n">
        <v>409.52</v>
      </c>
      <c r="J1923" t="n">
        <v>372.38</v>
      </c>
      <c r="K1923" t="inlineStr">
        <is>
          <t>sale</t>
        </is>
      </c>
      <c r="L1923" t="inlineStr">
        <is>
          <t/>
        </is>
      </c>
      <c r="M1923" t="inlineStr">
        <is>
          <t/>
        </is>
      </c>
      <c r="N1923" t="n">
        <v>0.0</v>
      </c>
      <c r="O1923" t="n">
        <v>0.0</v>
      </c>
      <c r="P1923" t="n">
        <v>319.98</v>
      </c>
      <c r="Q1923" t="n">
        <v>319.97</v>
      </c>
      <c r="R1923" t="n">
        <v>37.14</v>
      </c>
      <c r="S1923" t="n">
        <v>37.14</v>
      </c>
      <c r="T1923" t="n">
        <v>4.1</v>
      </c>
      <c r="U1923" t="n">
        <v>4.1</v>
      </c>
      <c r="V1923" t="n">
        <v>67.03</v>
      </c>
      <c r="W1923" t="n">
        <v>67.03</v>
      </c>
      <c r="X1923" t="n">
        <v>5.38</v>
      </c>
      <c r="Y1923" t="n">
        <v>5.38</v>
      </c>
      <c r="Z1923" t="n">
        <v>13.03</v>
      </c>
      <c r="AA1923" t="n">
        <v>13.04</v>
      </c>
      <c r="AB1923" t="n">
        <v>20.48</v>
      </c>
      <c r="AC1923" t="n">
        <v>20.48</v>
      </c>
      <c r="AD1923" t="n">
        <v>20.480000000000018</v>
      </c>
      <c r="AE1923" t="n">
        <v>0.009999999999990905</v>
      </c>
      <c r="AF1923" t="n">
        <v>0.0</v>
      </c>
      <c r="AG1923" t="n">
        <v>0.0</v>
      </c>
      <c r="AH1923" t="n">
        <v>0.0</v>
      </c>
      <c r="AI1923" t="n">
        <v>0.0</v>
      </c>
      <c r="AJ1923" t="n">
        <v>-0.009999999999999787</v>
      </c>
      <c r="AK1923" t="n">
        <v>0.0</v>
      </c>
      <c r="AL1923" t="inlineStr">
        <is>
          <t>unreconciled</t>
        </is>
      </c>
      <c r="AM1923" t="inlineStr">
        <is>
          <t>Order Amount Mismatch (POS&gt;3PO)</t>
        </is>
      </c>
      <c r="AN1923" t="n">
        <v>20.48</v>
      </c>
      <c r="AO1923" t="n">
        <f>ROUND(P1923*100/H1923,2)</f>
        <v>0.0</v>
      </c>
      <c r="AP1923" t="n">
        <f>ROUND(Q1923*100/I1923,2)</f>
        <v>0.0</v>
      </c>
      <c r="AQ1923"/>
      <c r="AR1923"/>
      <c r="AS1923" t="n">
        <v>0.0</v>
      </c>
    </row>
    <row r="1924">
      <c r="A1924" s="1" t="n">
        <v>45235.0</v>
      </c>
      <c r="B1924" s="2" t="n">
        <v>45235.99186342592</v>
      </c>
      <c r="C1924" t="inlineStr">
        <is>
          <t>3140023012059933</t>
        </is>
      </c>
      <c r="D1924" t="inlineStr">
        <is>
          <t>POS0012</t>
        </is>
      </c>
      <c r="E1924" t="inlineStr">
        <is>
          <t>25</t>
        </is>
      </c>
      <c r="F1924" t="inlineStr">
        <is>
          <t>0023</t>
        </is>
      </c>
      <c r="G1924" t="inlineStr">
        <is>
          <t>5319806088</t>
        </is>
      </c>
      <c r="H1924" t="n">
        <v>257.0</v>
      </c>
      <c r="I1924" t="n">
        <v>244.76</v>
      </c>
      <c r="J1924" t="n">
        <v>207.62</v>
      </c>
      <c r="K1924" t="inlineStr">
        <is>
          <t>sale</t>
        </is>
      </c>
      <c r="L1924" t="inlineStr">
        <is>
          <t/>
        </is>
      </c>
      <c r="M1924" t="inlineStr">
        <is>
          <t/>
        </is>
      </c>
      <c r="N1924" t="n">
        <v>0.0</v>
      </c>
      <c r="O1924" t="n">
        <v>0.0</v>
      </c>
      <c r="P1924" t="n">
        <v>194.43</v>
      </c>
      <c r="Q1924" t="n">
        <v>194.42</v>
      </c>
      <c r="R1924" t="n">
        <v>37.14</v>
      </c>
      <c r="S1924" t="n">
        <v>37.14</v>
      </c>
      <c r="T1924" t="n">
        <v>2.45</v>
      </c>
      <c r="U1924" t="n">
        <v>2.45</v>
      </c>
      <c r="V1924" t="n">
        <v>37.37</v>
      </c>
      <c r="W1924" t="n">
        <v>37.37</v>
      </c>
      <c r="X1924" t="n">
        <v>3.21</v>
      </c>
      <c r="Y1924" t="n">
        <v>3.21</v>
      </c>
      <c r="Z1924" t="n">
        <v>7.3</v>
      </c>
      <c r="AA1924" t="n">
        <v>7.31</v>
      </c>
      <c r="AB1924" t="n">
        <v>12.24</v>
      </c>
      <c r="AC1924" t="n">
        <v>12.24</v>
      </c>
      <c r="AD1924" t="n">
        <v>12.240000000000009</v>
      </c>
      <c r="AE1924" t="n">
        <v>0.010000000000019327</v>
      </c>
      <c r="AF1924" t="n">
        <v>0.0</v>
      </c>
      <c r="AG1924" t="n">
        <v>0.0</v>
      </c>
      <c r="AH1924" t="n">
        <v>0.0</v>
      </c>
      <c r="AI1924" t="n">
        <v>0.0</v>
      </c>
      <c r="AJ1924" t="n">
        <v>-0.009999999999999787</v>
      </c>
      <c r="AK1924" t="n">
        <v>0.0</v>
      </c>
      <c r="AL1924" t="inlineStr">
        <is>
          <t>unreconciled</t>
        </is>
      </c>
      <c r="AM1924" t="inlineStr">
        <is>
          <t>Order Amount Mismatch (POS&gt;3PO)</t>
        </is>
      </c>
      <c r="AN1924" t="n">
        <v>12.24</v>
      </c>
      <c r="AO1924" t="n">
        <f>ROUND(P1924*100/H1924,2)</f>
        <v>0.0</v>
      </c>
      <c r="AP1924" t="n">
        <f>ROUND(Q1924*100/I1924,2)</f>
        <v>0.0</v>
      </c>
      <c r="AQ1924"/>
      <c r="AR1924"/>
      <c r="AS1924" t="n">
        <v>0.0</v>
      </c>
    </row>
    <row r="1925">
      <c r="A1925" s="1" t="n">
        <v>45235.0</v>
      </c>
      <c r="B1925" s="2" t="n">
        <v>45235.96953703704</v>
      </c>
      <c r="C1925" t="inlineStr">
        <is>
          <t>3140023012059916</t>
        </is>
      </c>
      <c r="D1925" t="inlineStr">
        <is>
          <t>POS0012</t>
        </is>
      </c>
      <c r="E1925" t="inlineStr">
        <is>
          <t>08</t>
        </is>
      </c>
      <c r="F1925" t="inlineStr">
        <is>
          <t>0023</t>
        </is>
      </c>
      <c r="G1925" t="inlineStr">
        <is>
          <t>5319817910</t>
        </is>
      </c>
      <c r="H1925" t="n">
        <v>295.0</v>
      </c>
      <c r="I1925" t="n">
        <v>280.94</v>
      </c>
      <c r="J1925" t="n">
        <v>243.8</v>
      </c>
      <c r="K1925" t="inlineStr">
        <is>
          <t>sale</t>
        </is>
      </c>
      <c r="L1925" t="inlineStr">
        <is>
          <t/>
        </is>
      </c>
      <c r="M1925" t="inlineStr">
        <is>
          <t/>
        </is>
      </c>
      <c r="N1925" t="n">
        <v>0.0</v>
      </c>
      <c r="O1925" t="n">
        <v>0.0</v>
      </c>
      <c r="P1925" t="n">
        <v>222.0</v>
      </c>
      <c r="Q1925" t="n">
        <v>221.99</v>
      </c>
      <c r="R1925" t="n">
        <v>37.14</v>
      </c>
      <c r="S1925" t="n">
        <v>37.14</v>
      </c>
      <c r="T1925" t="n">
        <v>2.81</v>
      </c>
      <c r="U1925" t="n">
        <v>2.81</v>
      </c>
      <c r="V1925" t="n">
        <v>43.88</v>
      </c>
      <c r="W1925" t="n">
        <v>43.88</v>
      </c>
      <c r="X1925" t="n">
        <v>3.69</v>
      </c>
      <c r="Y1925" t="n">
        <v>3.69</v>
      </c>
      <c r="Z1925" t="n">
        <v>8.56</v>
      </c>
      <c r="AA1925" t="n">
        <v>8.56</v>
      </c>
      <c r="AB1925" t="n">
        <v>14.04</v>
      </c>
      <c r="AC1925" t="n">
        <v>14.05</v>
      </c>
      <c r="AD1925" t="n">
        <v>14.060000000000002</v>
      </c>
      <c r="AE1925" t="n">
        <v>0.009999999999990905</v>
      </c>
      <c r="AF1925" t="n">
        <v>0.0</v>
      </c>
      <c r="AG1925" t="n">
        <v>0.0</v>
      </c>
      <c r="AH1925" t="n">
        <v>0.0</v>
      </c>
      <c r="AI1925" t="n">
        <v>0.0</v>
      </c>
      <c r="AJ1925" t="n">
        <v>0.0</v>
      </c>
      <c r="AK1925" t="n">
        <v>-0.010000000000001563</v>
      </c>
      <c r="AL1925" t="inlineStr">
        <is>
          <t>unreconciled</t>
        </is>
      </c>
      <c r="AM1925" t="inlineStr">
        <is>
          <t>Order Amount Mismatch (POS&gt;3PO)</t>
        </is>
      </c>
      <c r="AN1925" t="n">
        <v>14.06</v>
      </c>
      <c r="AO1925" t="n">
        <f>ROUND(P1925*100/H1925,2)</f>
        <v>0.0</v>
      </c>
      <c r="AP1925" t="n">
        <f>ROUND(Q1925*100/I1925,2)</f>
        <v>0.0</v>
      </c>
      <c r="AQ1925"/>
      <c r="AR1925"/>
      <c r="AS1925" t="n">
        <v>0.0</v>
      </c>
    </row>
    <row r="1926">
      <c r="A1926" s="1" t="n">
        <v>45235.0</v>
      </c>
      <c r="B1926" s="2" t="n">
        <v>45235.86920138889</v>
      </c>
      <c r="C1926" t="inlineStr">
        <is>
          <t>3140023012059863</t>
        </is>
      </c>
      <c r="D1926" t="inlineStr">
        <is>
          <t>POS0012</t>
        </is>
      </c>
      <c r="E1926" t="inlineStr">
        <is>
          <t>55</t>
        </is>
      </c>
      <c r="F1926" t="inlineStr">
        <is>
          <t>0023</t>
        </is>
      </c>
      <c r="G1926" t="inlineStr">
        <is>
          <t>5319820970</t>
        </is>
      </c>
      <c r="H1926" t="n">
        <v>1129.0</v>
      </c>
      <c r="I1926" t="n">
        <v>1075.23</v>
      </c>
      <c r="J1926" t="n">
        <v>1038.09</v>
      </c>
      <c r="K1926" t="inlineStr">
        <is>
          <t>sale</t>
        </is>
      </c>
      <c r="L1926" t="inlineStr">
        <is>
          <t/>
        </is>
      </c>
      <c r="M1926" t="inlineStr">
        <is>
          <t/>
        </is>
      </c>
      <c r="N1926" t="n">
        <v>0.0</v>
      </c>
      <c r="O1926" t="n">
        <v>0.0</v>
      </c>
      <c r="P1926" t="n">
        <v>827.34</v>
      </c>
      <c r="Q1926" t="n">
        <v>827.32</v>
      </c>
      <c r="R1926" t="n">
        <v>37.14</v>
      </c>
      <c r="S1926" t="n">
        <v>37.14</v>
      </c>
      <c r="T1926" t="n">
        <v>10.75</v>
      </c>
      <c r="U1926" t="n">
        <v>10.75</v>
      </c>
      <c r="V1926" t="n">
        <v>186.86</v>
      </c>
      <c r="W1926" t="n">
        <v>186.86</v>
      </c>
      <c r="X1926" t="n">
        <v>14.11</v>
      </c>
      <c r="Y1926" t="n">
        <v>14.11</v>
      </c>
      <c r="Z1926" t="n">
        <v>36.17</v>
      </c>
      <c r="AA1926" t="n">
        <v>36.17</v>
      </c>
      <c r="AB1926" t="n">
        <v>53.76</v>
      </c>
      <c r="AC1926" t="n">
        <v>53.76</v>
      </c>
      <c r="AD1926" t="n">
        <v>53.76999999999998</v>
      </c>
      <c r="AE1926" t="n">
        <v>0.01999999999998181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0.0</v>
      </c>
      <c r="AL1926" t="inlineStr">
        <is>
          <t>unreconciled</t>
        </is>
      </c>
      <c r="AM1926" t="inlineStr">
        <is>
          <t>Order Amount Mismatch (POS&gt;3PO)</t>
        </is>
      </c>
      <c r="AN1926" t="n">
        <v>53.77</v>
      </c>
      <c r="AO1926" t="n">
        <f>ROUND(P1926*100/H1926,2)</f>
        <v>0.0</v>
      </c>
      <c r="AP1926" t="n">
        <f>ROUND(Q1926*100/I1926,2)</f>
        <v>0.0</v>
      </c>
      <c r="AQ1926"/>
      <c r="AR1926"/>
      <c r="AS1926" t="n">
        <v>0.0</v>
      </c>
    </row>
    <row r="1927">
      <c r="A1927" s="1" t="n">
        <v>45235.0</v>
      </c>
      <c r="B1927" s="2" t="n">
        <v>45236.04040509259</v>
      </c>
      <c r="C1927" t="inlineStr">
        <is>
          <t>3140023012059961</t>
        </is>
      </c>
      <c r="D1927" t="inlineStr">
        <is>
          <t>POS0012</t>
        </is>
      </c>
      <c r="E1927" t="inlineStr">
        <is>
          <t>53</t>
        </is>
      </c>
      <c r="F1927" t="inlineStr">
        <is>
          <t>0023</t>
        </is>
      </c>
      <c r="G1927" t="inlineStr">
        <is>
          <t>5319821782</t>
        </is>
      </c>
      <c r="H1927" t="n">
        <v>405.0</v>
      </c>
      <c r="I1927" t="n">
        <v>385.72</v>
      </c>
      <c r="J1927" t="n">
        <v>348.58</v>
      </c>
      <c r="K1927" t="inlineStr">
        <is>
          <t>sale</t>
        </is>
      </c>
      <c r="L1927" t="inlineStr">
        <is>
          <t/>
        </is>
      </c>
      <c r="M1927" t="inlineStr">
        <is>
          <t/>
        </is>
      </c>
      <c r="N1927" t="n">
        <v>0.0</v>
      </c>
      <c r="O1927" t="n">
        <v>0.0</v>
      </c>
      <c r="P1927" t="n">
        <v>301.86</v>
      </c>
      <c r="Q1927" t="n">
        <v>301.85</v>
      </c>
      <c r="R1927" t="n">
        <v>37.14</v>
      </c>
      <c r="S1927" t="n">
        <v>37.14</v>
      </c>
      <c r="T1927" t="n">
        <v>3.86</v>
      </c>
      <c r="U1927" t="n">
        <v>3.86</v>
      </c>
      <c r="V1927" t="n">
        <v>62.74</v>
      </c>
      <c r="W1927" t="n">
        <v>62.74</v>
      </c>
      <c r="X1927" t="n">
        <v>5.06</v>
      </c>
      <c r="Y1927" t="n">
        <v>5.06</v>
      </c>
      <c r="Z1927" t="n">
        <v>12.2</v>
      </c>
      <c r="AA1927" t="n">
        <v>12.2</v>
      </c>
      <c r="AB1927" t="n">
        <v>19.28</v>
      </c>
      <c r="AC1927" t="n">
        <v>19.29</v>
      </c>
      <c r="AD1927" t="n">
        <v>19.279999999999973</v>
      </c>
      <c r="AE1927" t="n">
        <v>0.009999999999990905</v>
      </c>
      <c r="AF1927" t="n">
        <v>0.0</v>
      </c>
      <c r="AG1927" t="n">
        <v>0.0</v>
      </c>
      <c r="AH1927" t="n">
        <v>0.0</v>
      </c>
      <c r="AI1927" t="n">
        <v>0.0</v>
      </c>
      <c r="AJ1927" t="n">
        <v>0.0</v>
      </c>
      <c r="AK1927" t="n">
        <v>-0.00999999999999801</v>
      </c>
      <c r="AL1927" t="inlineStr">
        <is>
          <t>unreconciled</t>
        </is>
      </c>
      <c r="AM1927" t="inlineStr">
        <is>
          <t>Order Amount Mismatch (POS&gt;3PO)</t>
        </is>
      </c>
      <c r="AN1927" t="n">
        <v>19.28</v>
      </c>
      <c r="AO1927" t="n">
        <f>ROUND(P1927*100/H1927,2)</f>
        <v>0.0</v>
      </c>
      <c r="AP1927" t="n">
        <f>ROUND(Q1927*100/I1927,2)</f>
        <v>0.0</v>
      </c>
      <c r="AQ1927"/>
      <c r="AR1927"/>
      <c r="AS1927" t="n">
        <v>0.0</v>
      </c>
    </row>
    <row r="1928">
      <c r="A1928" s="1" t="n">
        <v>45236.0</v>
      </c>
      <c r="B1928" s="2" t="n">
        <v>45236.58793981482</v>
      </c>
      <c r="C1928" t="inlineStr">
        <is>
          <t>3140094012086471</t>
        </is>
      </c>
      <c r="D1928" t="inlineStr">
        <is>
          <t>POS0012</t>
        </is>
      </c>
      <c r="E1928" t="inlineStr">
        <is>
          <t>86</t>
        </is>
      </c>
      <c r="F1928" t="inlineStr">
        <is>
          <t>0094</t>
        </is>
      </c>
      <c r="G1928" t="inlineStr">
        <is>
          <t>5319832030</t>
        </is>
      </c>
      <c r="H1928" t="n">
        <v>275.0</v>
      </c>
      <c r="I1928" t="n">
        <v>261.9</v>
      </c>
      <c r="J1928" t="n">
        <v>224.76</v>
      </c>
      <c r="K1928" t="inlineStr">
        <is>
          <t>sale</t>
        </is>
      </c>
      <c r="L1928" t="inlineStr">
        <is>
          <t/>
        </is>
      </c>
      <c r="M1928" t="inlineStr">
        <is>
          <t/>
        </is>
      </c>
      <c r="N1928" t="n">
        <v>0.0</v>
      </c>
      <c r="O1928" t="n">
        <v>0.0</v>
      </c>
      <c r="P1928" t="n">
        <v>207.48</v>
      </c>
      <c r="Q1928" t="n">
        <v>207.48</v>
      </c>
      <c r="R1928" t="n">
        <v>37.14</v>
      </c>
      <c r="S1928" t="n">
        <v>37.14</v>
      </c>
      <c r="T1928" t="n">
        <v>2.62</v>
      </c>
      <c r="U1928" t="n">
        <v>2.62</v>
      </c>
      <c r="V1928" t="n">
        <v>40.46</v>
      </c>
      <c r="W1928" t="n">
        <v>40.46</v>
      </c>
      <c r="X1928" t="n">
        <v>3.44</v>
      </c>
      <c r="Y1928" t="n">
        <v>3.44</v>
      </c>
      <c r="Z1928" t="n">
        <v>7.9</v>
      </c>
      <c r="AA1928" t="n">
        <v>7.9</v>
      </c>
      <c r="AB1928" t="n">
        <v>13.1</v>
      </c>
      <c r="AC1928" t="n">
        <v>13.1</v>
      </c>
      <c r="AD1928" t="n">
        <v>13.100000000000023</v>
      </c>
      <c r="AE1928" t="n">
        <v>0.0</v>
      </c>
      <c r="AF1928" t="n">
        <v>0.0</v>
      </c>
      <c r="AG1928" t="n">
        <v>0.0</v>
      </c>
      <c r="AH1928" t="n">
        <v>0.0</v>
      </c>
      <c r="AI1928" t="n">
        <v>0.0</v>
      </c>
      <c r="AJ1928" t="n">
        <v>0.0</v>
      </c>
      <c r="AK1928" t="n">
        <v>0.0</v>
      </c>
      <c r="AL1928" t="inlineStr">
        <is>
          <t>unreconciled</t>
        </is>
      </c>
      <c r="AM1928" t="inlineStr">
        <is>
          <t>Order Amount Mismatch (POS&gt;3PO)</t>
        </is>
      </c>
      <c r="AN1928" t="n">
        <v>13.1</v>
      </c>
      <c r="AO1928" t="n">
        <f>ROUND(P1928*100/H1928,2)</f>
        <v>0.0</v>
      </c>
      <c r="AP1928" t="n">
        <f>ROUND(Q1928*100/I1928,2)</f>
        <v>0.0</v>
      </c>
      <c r="AQ1928"/>
      <c r="AR1928"/>
      <c r="AS1928" t="n">
        <v>0.0</v>
      </c>
    </row>
    <row r="1929">
      <c r="A1929" s="1" t="n">
        <v>45235.0</v>
      </c>
      <c r="B1929" s="2" t="n">
        <v>45236.02054398148</v>
      </c>
      <c r="C1929" t="inlineStr">
        <is>
          <t>3140094012086417</t>
        </is>
      </c>
      <c r="D1929" t="inlineStr">
        <is>
          <t>POS0012</t>
        </is>
      </c>
      <c r="E1929" t="inlineStr">
        <is>
          <t>32</t>
        </is>
      </c>
      <c r="F1929" t="inlineStr">
        <is>
          <t>0094</t>
        </is>
      </c>
      <c r="G1929" t="inlineStr">
        <is>
          <t>5319921732</t>
        </is>
      </c>
      <c r="H1929" t="n">
        <v>462.0</v>
      </c>
      <c r="I1929" t="n">
        <v>439.99</v>
      </c>
      <c r="J1929" t="n">
        <v>402.85</v>
      </c>
      <c r="K1929" t="inlineStr">
        <is>
          <t>sale</t>
        </is>
      </c>
      <c r="L1929" t="inlineStr">
        <is>
          <t/>
        </is>
      </c>
      <c r="M1929" t="inlineStr">
        <is>
          <t/>
        </is>
      </c>
      <c r="N1929" t="n">
        <v>0.0</v>
      </c>
      <c r="O1929" t="n">
        <v>0.0</v>
      </c>
      <c r="P1929" t="n">
        <v>343.22</v>
      </c>
      <c r="Q1929" t="n">
        <v>343.2</v>
      </c>
      <c r="R1929" t="n">
        <v>37.14</v>
      </c>
      <c r="S1929" t="n">
        <v>37.14</v>
      </c>
      <c r="T1929" t="n">
        <v>4.4</v>
      </c>
      <c r="U1929" t="n">
        <v>4.4</v>
      </c>
      <c r="V1929" t="n">
        <v>72.51</v>
      </c>
      <c r="W1929" t="n">
        <v>72.51</v>
      </c>
      <c r="X1929" t="n">
        <v>5.77</v>
      </c>
      <c r="Y1929" t="n">
        <v>5.77</v>
      </c>
      <c r="Z1929" t="n">
        <v>14.09</v>
      </c>
      <c r="AA1929" t="n">
        <v>14.09</v>
      </c>
      <c r="AB1929" t="n">
        <v>22.0</v>
      </c>
      <c r="AC1929" t="n">
        <v>22.0</v>
      </c>
      <c r="AD1929" t="n">
        <v>22.00999999999999</v>
      </c>
      <c r="AE1929" t="n">
        <v>0.020000000000038654</v>
      </c>
      <c r="AF1929" t="n">
        <v>0.0</v>
      </c>
      <c r="AG1929" t="n">
        <v>0.0</v>
      </c>
      <c r="AH1929" t="n">
        <v>0.0</v>
      </c>
      <c r="AI1929" t="n">
        <v>0.0</v>
      </c>
      <c r="AJ1929" t="n">
        <v>0.0</v>
      </c>
      <c r="AK1929" t="n">
        <v>0.0</v>
      </c>
      <c r="AL1929" t="inlineStr">
        <is>
          <t>unreconciled</t>
        </is>
      </c>
      <c r="AM1929" t="inlineStr">
        <is>
          <t>Order Amount Mismatch (POS&gt;3PO)</t>
        </is>
      </c>
      <c r="AN1929" t="n">
        <v>22.01</v>
      </c>
      <c r="AO1929" t="n">
        <f>ROUND(P1929*100/H1929,2)</f>
        <v>0.0</v>
      </c>
      <c r="AP1929" t="n">
        <f>ROUND(Q1929*100/I1929,2)</f>
        <v>0.0</v>
      </c>
      <c r="AQ1929"/>
      <c r="AR1929"/>
      <c r="AS1929" t="n">
        <v>0.0</v>
      </c>
    </row>
    <row r="1930">
      <c r="A1930" s="1" t="n">
        <v>45236.0</v>
      </c>
      <c r="B1930" s="2" t="n">
        <v>45236.77548611111</v>
      </c>
      <c r="C1930" t="inlineStr">
        <is>
          <t>3140023012060068</t>
        </is>
      </c>
      <c r="D1930" t="inlineStr">
        <is>
          <t>POS0012</t>
        </is>
      </c>
      <c r="E1930" t="inlineStr">
        <is>
          <t>59</t>
        </is>
      </c>
      <c r="F1930" t="inlineStr">
        <is>
          <t>0023</t>
        </is>
      </c>
      <c r="G1930" t="inlineStr">
        <is>
          <t>5319924561</t>
        </is>
      </c>
      <c r="H1930" t="n">
        <v>386.0</v>
      </c>
      <c r="I1930" t="n">
        <v>367.61</v>
      </c>
      <c r="J1930" t="n">
        <v>330.47</v>
      </c>
      <c r="K1930" t="inlineStr">
        <is>
          <t>sale</t>
        </is>
      </c>
      <c r="L1930" t="inlineStr">
        <is>
          <t/>
        </is>
      </c>
      <c r="M1930" t="inlineStr">
        <is>
          <t/>
        </is>
      </c>
      <c r="N1930" t="n">
        <v>0.0</v>
      </c>
      <c r="O1930" t="n">
        <v>0.0</v>
      </c>
      <c r="P1930" t="n">
        <v>288.06</v>
      </c>
      <c r="Q1930" t="n">
        <v>288.05</v>
      </c>
      <c r="R1930" t="n">
        <v>37.14</v>
      </c>
      <c r="S1930" t="n">
        <v>37.14</v>
      </c>
      <c r="T1930" t="n">
        <v>3.68</v>
      </c>
      <c r="U1930" t="n">
        <v>3.68</v>
      </c>
      <c r="V1930" t="n">
        <v>59.48</v>
      </c>
      <c r="W1930" t="n">
        <v>59.48</v>
      </c>
      <c r="X1930" t="n">
        <v>4.82</v>
      </c>
      <c r="Y1930" t="n">
        <v>4.82</v>
      </c>
      <c r="Z1930" t="n">
        <v>11.57</v>
      </c>
      <c r="AA1930" t="n">
        <v>11.58</v>
      </c>
      <c r="AB1930" t="n">
        <v>18.38</v>
      </c>
      <c r="AC1930" t="n">
        <v>18.38</v>
      </c>
      <c r="AD1930" t="n">
        <v>18.389999999999986</v>
      </c>
      <c r="AE1930" t="n">
        <v>0.009999999999990905</v>
      </c>
      <c r="AF1930" t="n">
        <v>0.0</v>
      </c>
      <c r="AG1930" t="n">
        <v>0.0</v>
      </c>
      <c r="AH1930" t="n">
        <v>0.0</v>
      </c>
      <c r="AI1930" t="n">
        <v>0.0</v>
      </c>
      <c r="AJ1930" t="n">
        <v>-0.009999999999999787</v>
      </c>
      <c r="AK1930" t="n">
        <v>0.0</v>
      </c>
      <c r="AL1930" t="inlineStr">
        <is>
          <t>unreconciled</t>
        </is>
      </c>
      <c r="AM1930" t="inlineStr">
        <is>
          <t>Order Amount Mismatch (POS&gt;3PO)</t>
        </is>
      </c>
      <c r="AN1930" t="n">
        <v>18.39</v>
      </c>
      <c r="AO1930" t="n">
        <f>ROUND(P1930*100/H1930,2)</f>
        <v>0.0</v>
      </c>
      <c r="AP1930" t="n">
        <f>ROUND(Q1930*100/I1930,2)</f>
        <v>0.0</v>
      </c>
      <c r="AQ1930"/>
      <c r="AR1930"/>
      <c r="AS1930" t="n">
        <v>0.0</v>
      </c>
    </row>
    <row r="1931">
      <c r="A1931" s="1" t="n">
        <v>45236.0</v>
      </c>
      <c r="B1931" s="2" t="n">
        <v>45236.67120370371</v>
      </c>
      <c r="C1931" t="inlineStr">
        <is>
          <t>3140094012086521</t>
        </is>
      </c>
      <c r="D1931" t="inlineStr">
        <is>
          <t>POS0012</t>
        </is>
      </c>
      <c r="E1931" t="inlineStr">
        <is>
          <t>36</t>
        </is>
      </c>
      <c r="F1931" t="inlineStr">
        <is>
          <t>0094</t>
        </is>
      </c>
      <c r="G1931" t="inlineStr">
        <is>
          <t>5319939035</t>
        </is>
      </c>
      <c r="H1931" t="n">
        <v>198.0</v>
      </c>
      <c r="I1931" t="n">
        <v>188.57</v>
      </c>
      <c r="J1931" t="n">
        <v>151.43</v>
      </c>
      <c r="K1931" t="inlineStr">
        <is>
          <t>sale</t>
        </is>
      </c>
      <c r="L1931" t="inlineStr">
        <is>
          <t/>
        </is>
      </c>
      <c r="M1931" t="inlineStr">
        <is>
          <t/>
        </is>
      </c>
      <c r="N1931" t="n">
        <v>0.0</v>
      </c>
      <c r="O1931" t="n">
        <v>0.0</v>
      </c>
      <c r="P1931" t="n">
        <v>151.59</v>
      </c>
      <c r="Q1931" t="n">
        <v>151.59</v>
      </c>
      <c r="R1931" t="n">
        <v>37.14</v>
      </c>
      <c r="S1931" t="n">
        <v>37.14</v>
      </c>
      <c r="T1931" t="n">
        <v>1.89</v>
      </c>
      <c r="U1931" t="n">
        <v>1.89</v>
      </c>
      <c r="V1931" t="n">
        <v>27.26</v>
      </c>
      <c r="W1931" t="n">
        <v>27.26</v>
      </c>
      <c r="X1931" t="n">
        <v>2.48</v>
      </c>
      <c r="Y1931" t="n">
        <v>2.48</v>
      </c>
      <c r="Z1931" t="n">
        <v>5.35</v>
      </c>
      <c r="AA1931" t="n">
        <v>5.36</v>
      </c>
      <c r="AB1931" t="n">
        <v>9.42</v>
      </c>
      <c r="AC1931" t="n">
        <v>9.43</v>
      </c>
      <c r="AD1931" t="n">
        <v>9.430000000000007</v>
      </c>
      <c r="AE1931" t="n">
        <v>0.0</v>
      </c>
      <c r="AF1931" t="n">
        <v>0.0</v>
      </c>
      <c r="AG1931" t="n">
        <v>0.0</v>
      </c>
      <c r="AH1931" t="n">
        <v>0.0</v>
      </c>
      <c r="AI1931" t="n">
        <v>0.0</v>
      </c>
      <c r="AJ1931" t="n">
        <v>-0.010000000000000675</v>
      </c>
      <c r="AK1931" t="n">
        <v>-0.009999999999999787</v>
      </c>
      <c r="AL1931" t="inlineStr">
        <is>
          <t>unreconciled</t>
        </is>
      </c>
      <c r="AM1931" t="inlineStr">
        <is>
          <t>Order Amount Mismatch (POS&gt;3PO)</t>
        </is>
      </c>
      <c r="AN1931" t="n">
        <v>9.43</v>
      </c>
      <c r="AO1931" t="n">
        <f>ROUND(P1931*100/H1931,2)</f>
        <v>0.0</v>
      </c>
      <c r="AP1931" t="n">
        <f>ROUND(Q1931*100/I1931,2)</f>
        <v>0.0</v>
      </c>
      <c r="AQ1931"/>
      <c r="AR1931"/>
      <c r="AS1931" t="n">
        <v>0.0</v>
      </c>
    </row>
    <row r="1932">
      <c r="A1932" s="1" t="n">
        <v>45236.0</v>
      </c>
      <c r="B1932" s="2" t="n">
        <v>45236.90872685185</v>
      </c>
      <c r="C1932" t="inlineStr">
        <is>
          <t>3140094012086673</t>
        </is>
      </c>
      <c r="D1932" t="inlineStr">
        <is>
          <t>POS0012</t>
        </is>
      </c>
      <c r="E1932" t="inlineStr">
        <is>
          <t>88</t>
        </is>
      </c>
      <c r="F1932" t="inlineStr">
        <is>
          <t>0094</t>
        </is>
      </c>
      <c r="G1932" t="inlineStr">
        <is>
          <t>5319941132</t>
        </is>
      </c>
      <c r="H1932" t="n">
        <v>219.0</v>
      </c>
      <c r="I1932" t="n">
        <v>208.57</v>
      </c>
      <c r="J1932" t="n">
        <v>171.43</v>
      </c>
      <c r="K1932" t="inlineStr">
        <is>
          <t>sale</t>
        </is>
      </c>
      <c r="L1932" t="inlineStr">
        <is>
          <t/>
        </is>
      </c>
      <c r="M1932" t="inlineStr">
        <is>
          <t/>
        </is>
      </c>
      <c r="N1932" t="n">
        <v>0.0</v>
      </c>
      <c r="O1932" t="n">
        <v>0.0</v>
      </c>
      <c r="P1932" t="n">
        <v>166.83</v>
      </c>
      <c r="Q1932" t="n">
        <v>166.83</v>
      </c>
      <c r="R1932" t="n">
        <v>37.14</v>
      </c>
      <c r="S1932" t="n">
        <v>37.14</v>
      </c>
      <c r="T1932" t="n">
        <v>2.09</v>
      </c>
      <c r="U1932" t="n">
        <v>2.09</v>
      </c>
      <c r="V1932" t="n">
        <v>30.86</v>
      </c>
      <c r="W1932" t="n">
        <v>30.86</v>
      </c>
      <c r="X1932" t="n">
        <v>2.74</v>
      </c>
      <c r="Y1932" t="n">
        <v>2.74</v>
      </c>
      <c r="Z1932" t="n">
        <v>6.05</v>
      </c>
      <c r="AA1932" t="n">
        <v>6.04</v>
      </c>
      <c r="AB1932" t="n">
        <v>10.42</v>
      </c>
      <c r="AC1932" t="n">
        <v>10.43</v>
      </c>
      <c r="AD1932" t="n">
        <v>10.430000000000007</v>
      </c>
      <c r="AE1932" t="n">
        <v>0.0</v>
      </c>
      <c r="AF1932" t="n">
        <v>0.0</v>
      </c>
      <c r="AG1932" t="n">
        <v>0.0</v>
      </c>
      <c r="AH1932" t="n">
        <v>0.0</v>
      </c>
      <c r="AI1932" t="n">
        <v>0.0</v>
      </c>
      <c r="AJ1932" t="n">
        <v>0.009999999999999787</v>
      </c>
      <c r="AK1932" t="n">
        <v>-0.009999999999999787</v>
      </c>
      <c r="AL1932" t="inlineStr">
        <is>
          <t>unreconciled</t>
        </is>
      </c>
      <c r="AM1932" t="inlineStr">
        <is>
          <t>Order Amount Mismatch (POS&gt;3PO)</t>
        </is>
      </c>
      <c r="AN1932" t="n">
        <v>10.43</v>
      </c>
      <c r="AO1932" t="n">
        <f>ROUND(P1932*100/H1932,2)</f>
        <v>0.0</v>
      </c>
      <c r="AP1932" t="n">
        <f>ROUND(Q1932*100/I1932,2)</f>
        <v>0.0</v>
      </c>
      <c r="AQ1932"/>
      <c r="AR1932"/>
      <c r="AS1932" t="n">
        <v>0.0</v>
      </c>
    </row>
    <row r="1933">
      <c r="A1933" s="1" t="n">
        <v>45235.0</v>
      </c>
      <c r="B1933" s="2" t="n">
        <v>45235.849907407406</v>
      </c>
      <c r="C1933" t="inlineStr">
        <is>
          <t>3140023012059853</t>
        </is>
      </c>
      <c r="D1933" t="inlineStr">
        <is>
          <t>POS0012</t>
        </is>
      </c>
      <c r="E1933" t="inlineStr">
        <is>
          <t>45</t>
        </is>
      </c>
      <c r="F1933" t="inlineStr">
        <is>
          <t>0023</t>
        </is>
      </c>
      <c r="G1933" t="inlineStr">
        <is>
          <t>5319986390</t>
        </is>
      </c>
      <c r="H1933" t="n">
        <v>687.0</v>
      </c>
      <c r="I1933" t="n">
        <v>654.29</v>
      </c>
      <c r="J1933" t="n">
        <v>617.15</v>
      </c>
      <c r="K1933" t="inlineStr">
        <is>
          <t>sale</t>
        </is>
      </c>
      <c r="L1933" t="inlineStr">
        <is>
          <t/>
        </is>
      </c>
      <c r="M1933" t="inlineStr">
        <is>
          <t/>
        </is>
      </c>
      <c r="N1933" t="n">
        <v>0.0</v>
      </c>
      <c r="O1933" t="n">
        <v>0.0</v>
      </c>
      <c r="P1933" t="n">
        <v>506.53</v>
      </c>
      <c r="Q1933" t="n">
        <v>506.51</v>
      </c>
      <c r="R1933" t="n">
        <v>37.14</v>
      </c>
      <c r="S1933" t="n">
        <v>37.14</v>
      </c>
      <c r="T1933" t="n">
        <v>6.54</v>
      </c>
      <c r="U1933" t="n">
        <v>6.54</v>
      </c>
      <c r="V1933" t="n">
        <v>111.09</v>
      </c>
      <c r="W1933" t="n">
        <v>111.09</v>
      </c>
      <c r="X1933" t="n">
        <v>8.59</v>
      </c>
      <c r="Y1933" t="n">
        <v>8.59</v>
      </c>
      <c r="Z1933" t="n">
        <v>21.54</v>
      </c>
      <c r="AA1933" t="n">
        <v>21.55</v>
      </c>
      <c r="AB1933" t="n">
        <v>32.72</v>
      </c>
      <c r="AC1933" t="n">
        <v>32.71</v>
      </c>
      <c r="AD1933" t="n">
        <v>32.710000000000036</v>
      </c>
      <c r="AE1933" t="n">
        <v>0.01999999999998181</v>
      </c>
      <c r="AF1933" t="n">
        <v>0.0</v>
      </c>
      <c r="AG1933" t="n">
        <v>0.0</v>
      </c>
      <c r="AH1933" t="n">
        <v>0.0</v>
      </c>
      <c r="AI1933" t="n">
        <v>0.0</v>
      </c>
      <c r="AJ1933" t="n">
        <v>-0.010000000000001563</v>
      </c>
      <c r="AK1933" t="n">
        <v>0.00999999999999801</v>
      </c>
      <c r="AL1933" t="inlineStr">
        <is>
          <t>unreconciled</t>
        </is>
      </c>
      <c r="AM1933" t="inlineStr">
        <is>
          <t>Order Amount Mismatch (POS&gt;3PO)</t>
        </is>
      </c>
      <c r="AN1933" t="n">
        <v>32.71</v>
      </c>
      <c r="AO1933" t="n">
        <f>ROUND(P1933*100/H1933,2)</f>
        <v>0.0</v>
      </c>
      <c r="AP1933" t="n">
        <f>ROUND(Q1933*100/I1933,2)</f>
        <v>0.0</v>
      </c>
      <c r="AQ1933"/>
      <c r="AR1933"/>
      <c r="AS1933" t="n">
        <v>0.0</v>
      </c>
    </row>
    <row r="1934">
      <c r="A1934" s="1" t="n">
        <v>45236.0</v>
      </c>
      <c r="B1934" s="2" t="n">
        <v>45236.73351851852</v>
      </c>
      <c r="C1934" t="inlineStr">
        <is>
          <t>3140094012086547</t>
        </is>
      </c>
      <c r="D1934" t="inlineStr">
        <is>
          <t>POS0012</t>
        </is>
      </c>
      <c r="E1934" t="inlineStr">
        <is>
          <t>62</t>
        </is>
      </c>
      <c r="F1934" t="inlineStr">
        <is>
          <t>0094</t>
        </is>
      </c>
      <c r="G1934" t="inlineStr">
        <is>
          <t>5320026585</t>
        </is>
      </c>
      <c r="H1934" t="n">
        <v>1945.0</v>
      </c>
      <c r="I1934" t="n">
        <v>1852.4</v>
      </c>
      <c r="J1934" t="n">
        <v>1815.26</v>
      </c>
      <c r="K1934" t="inlineStr">
        <is>
          <t>sale</t>
        </is>
      </c>
      <c r="L1934" t="inlineStr">
        <is>
          <t/>
        </is>
      </c>
      <c r="M1934" t="inlineStr">
        <is>
          <t/>
        </is>
      </c>
      <c r="N1934" t="n">
        <v>0.0</v>
      </c>
      <c r="O1934" t="n">
        <v>0.0</v>
      </c>
      <c r="P1934" t="n">
        <v>1419.63</v>
      </c>
      <c r="Q1934" t="n">
        <v>1419.62</v>
      </c>
      <c r="R1934" t="n">
        <v>37.14</v>
      </c>
      <c r="S1934" t="n">
        <v>37.14</v>
      </c>
      <c r="T1934" t="n">
        <v>18.52</v>
      </c>
      <c r="U1934" t="n">
        <v>18.52</v>
      </c>
      <c r="V1934" t="n">
        <v>326.75</v>
      </c>
      <c r="W1934" t="n">
        <v>326.75</v>
      </c>
      <c r="X1934" t="n">
        <v>24.31</v>
      </c>
      <c r="Y1934" t="n">
        <v>24.31</v>
      </c>
      <c r="Z1934" t="n">
        <v>63.19</v>
      </c>
      <c r="AA1934" t="n">
        <v>63.2</v>
      </c>
      <c r="AB1934" t="n">
        <v>92.62</v>
      </c>
      <c r="AC1934" t="n">
        <v>92.62</v>
      </c>
      <c r="AD1934" t="n">
        <v>92.59999999999991</v>
      </c>
      <c r="AE1934" t="n">
        <v>0.010000000000218279</v>
      </c>
      <c r="AF1934" t="n">
        <v>0.0</v>
      </c>
      <c r="AG1934" t="n">
        <v>0.0</v>
      </c>
      <c r="AH1934" t="n">
        <v>0.0</v>
      </c>
      <c r="AI1934" t="n">
        <v>0.0</v>
      </c>
      <c r="AJ1934" t="n">
        <v>-0.010000000000005116</v>
      </c>
      <c r="AK1934" t="n">
        <v>0.0</v>
      </c>
      <c r="AL1934" t="inlineStr">
        <is>
          <t>unreconciled</t>
        </is>
      </c>
      <c r="AM1934" t="inlineStr">
        <is>
          <t>Order Amount Mismatch (POS&gt;3PO)</t>
        </is>
      </c>
      <c r="AN1934" t="n">
        <v>92.6</v>
      </c>
      <c r="AO1934" t="n">
        <f>ROUND(P1934*100/H1934,2)</f>
        <v>0.0</v>
      </c>
      <c r="AP1934" t="n">
        <f>ROUND(Q1934*100/I1934,2)</f>
        <v>0.0</v>
      </c>
      <c r="AQ1934"/>
      <c r="AR1934"/>
      <c r="AS1934" t="n">
        <v>0.0</v>
      </c>
    </row>
    <row r="1935">
      <c r="A1935" s="1" t="n">
        <v>45236.0</v>
      </c>
      <c r="B1935" s="2" t="n">
        <v>45236.98296296296</v>
      </c>
      <c r="C1935" t="inlineStr">
        <is>
          <t>3140023012060153</t>
        </is>
      </c>
      <c r="D1935" t="inlineStr">
        <is>
          <t>POS0012</t>
        </is>
      </c>
      <c r="E1935" t="inlineStr">
        <is>
          <t>44</t>
        </is>
      </c>
      <c r="F1935" t="inlineStr">
        <is>
          <t>0023</t>
        </is>
      </c>
      <c r="G1935" t="inlineStr">
        <is>
          <t>5320052169</t>
        </is>
      </c>
      <c r="H1935" t="n">
        <v>238.0</v>
      </c>
      <c r="I1935" t="n">
        <v>226.67</v>
      </c>
      <c r="J1935" t="n">
        <v>189.53</v>
      </c>
      <c r="K1935" t="inlineStr">
        <is>
          <t>sale</t>
        </is>
      </c>
      <c r="L1935" t="inlineStr">
        <is>
          <t/>
        </is>
      </c>
      <c r="M1935" t="inlineStr">
        <is>
          <t/>
        </is>
      </c>
      <c r="N1935" t="n">
        <v>0.0</v>
      </c>
      <c r="O1935" t="n">
        <v>0.0</v>
      </c>
      <c r="P1935" t="n">
        <v>180.62</v>
      </c>
      <c r="Q1935" t="n">
        <v>180.62</v>
      </c>
      <c r="R1935" t="n">
        <v>37.14</v>
      </c>
      <c r="S1935" t="n">
        <v>37.14</v>
      </c>
      <c r="T1935" t="n">
        <v>2.27</v>
      </c>
      <c r="U1935" t="n">
        <v>2.27</v>
      </c>
      <c r="V1935" t="n">
        <v>34.12</v>
      </c>
      <c r="W1935" t="n">
        <v>34.12</v>
      </c>
      <c r="X1935" t="n">
        <v>2.98</v>
      </c>
      <c r="Y1935" t="n">
        <v>2.98</v>
      </c>
      <c r="Z1935" t="n">
        <v>6.68</v>
      </c>
      <c r="AA1935" t="n">
        <v>6.68</v>
      </c>
      <c r="AB1935" t="n">
        <v>11.34</v>
      </c>
      <c r="AC1935" t="n">
        <v>11.34</v>
      </c>
      <c r="AD1935" t="n">
        <v>11.330000000000013</v>
      </c>
      <c r="AE1935" t="n">
        <v>0.0</v>
      </c>
      <c r="AF1935" t="n">
        <v>0.0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0.0</v>
      </c>
      <c r="AL1935" t="inlineStr">
        <is>
          <t>unreconciled</t>
        </is>
      </c>
      <c r="AM1935" t="inlineStr">
        <is>
          <t>Order Amount Mismatch (POS&gt;3PO)</t>
        </is>
      </c>
      <c r="AN1935" t="n">
        <v>11.33</v>
      </c>
      <c r="AO1935" t="n">
        <f>ROUND(P1935*100/H1935,2)</f>
        <v>0.0</v>
      </c>
      <c r="AP1935" t="n">
        <f>ROUND(Q1935*100/I1935,2)</f>
        <v>0.0</v>
      </c>
      <c r="AQ1935"/>
      <c r="AR1935"/>
      <c r="AS1935" t="n">
        <v>0.0</v>
      </c>
    </row>
    <row r="1936">
      <c r="A1936" s="1" t="n">
        <v>45236.0</v>
      </c>
      <c r="B1936" s="2" t="n">
        <v>45236.98008101852</v>
      </c>
      <c r="C1936" t="inlineStr">
        <is>
          <t>3140094012086715</t>
        </is>
      </c>
      <c r="D1936" t="inlineStr">
        <is>
          <t>POS0012</t>
        </is>
      </c>
      <c r="E1936" t="inlineStr">
        <is>
          <t>30</t>
        </is>
      </c>
      <c r="F1936" t="inlineStr">
        <is>
          <t>0094</t>
        </is>
      </c>
      <c r="G1936" t="inlineStr">
        <is>
          <t>5320068441</t>
        </is>
      </c>
      <c r="H1936" t="n">
        <v>275.0</v>
      </c>
      <c r="I1936" t="n">
        <v>261.9</v>
      </c>
      <c r="J1936" t="n">
        <v>224.76</v>
      </c>
      <c r="K1936" t="inlineStr">
        <is>
          <t>sale</t>
        </is>
      </c>
      <c r="L1936" t="inlineStr">
        <is>
          <t/>
        </is>
      </c>
      <c r="M1936" t="inlineStr">
        <is>
          <t/>
        </is>
      </c>
      <c r="N1936" t="n">
        <v>0.0</v>
      </c>
      <c r="O1936" t="n">
        <v>0.0</v>
      </c>
      <c r="P1936" t="n">
        <v>207.48</v>
      </c>
      <c r="Q1936" t="n">
        <v>207.48</v>
      </c>
      <c r="R1936" t="n">
        <v>37.14</v>
      </c>
      <c r="S1936" t="n">
        <v>37.14</v>
      </c>
      <c r="T1936" t="n">
        <v>2.62</v>
      </c>
      <c r="U1936" t="n">
        <v>2.62</v>
      </c>
      <c r="V1936" t="n">
        <v>40.46</v>
      </c>
      <c r="W1936" t="n">
        <v>40.46</v>
      </c>
      <c r="X1936" t="n">
        <v>3.44</v>
      </c>
      <c r="Y1936" t="n">
        <v>3.44</v>
      </c>
      <c r="Z1936" t="n">
        <v>7.9</v>
      </c>
      <c r="AA1936" t="n">
        <v>7.9</v>
      </c>
      <c r="AB1936" t="n">
        <v>13.1</v>
      </c>
      <c r="AC1936" t="n">
        <v>13.1</v>
      </c>
      <c r="AD1936" t="n">
        <v>13.100000000000023</v>
      </c>
      <c r="AE1936" t="n">
        <v>0.0</v>
      </c>
      <c r="AF1936" t="n">
        <v>0.0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0.0</v>
      </c>
      <c r="AL1936" t="inlineStr">
        <is>
          <t>unreconciled</t>
        </is>
      </c>
      <c r="AM1936" t="inlineStr">
        <is>
          <t>Order Amount Mismatch (POS&gt;3PO)</t>
        </is>
      </c>
      <c r="AN1936" t="n">
        <v>13.1</v>
      </c>
      <c r="AO1936" t="n">
        <f>ROUND(P1936*100/H1936,2)</f>
        <v>0.0</v>
      </c>
      <c r="AP1936" t="n">
        <f>ROUND(Q1936*100/I1936,2)</f>
        <v>0.0</v>
      </c>
      <c r="AQ1936"/>
      <c r="AR1936"/>
      <c r="AS1936" t="n">
        <v>0.0</v>
      </c>
    </row>
    <row r="1937">
      <c r="A1937" s="1" t="n">
        <v>45235.0</v>
      </c>
      <c r="B1937" s="2" t="n">
        <v>45235.846400462964</v>
      </c>
      <c r="C1937" t="inlineStr">
        <is>
          <t>3140094012086258</t>
        </is>
      </c>
      <c r="D1937" t="inlineStr">
        <is>
          <t>POS0012</t>
        </is>
      </c>
      <c r="E1937" t="inlineStr">
        <is>
          <t>73</t>
        </is>
      </c>
      <c r="F1937" t="inlineStr">
        <is>
          <t>0094</t>
        </is>
      </c>
      <c r="G1937" t="inlineStr">
        <is>
          <t>5320088370</t>
        </is>
      </c>
      <c r="H1937" t="n">
        <v>584.0</v>
      </c>
      <c r="I1937" t="n">
        <v>556.19</v>
      </c>
      <c r="J1937" t="n">
        <v>519.05</v>
      </c>
      <c r="K1937" t="inlineStr">
        <is>
          <t>sale</t>
        </is>
      </c>
      <c r="L1937" t="inlineStr">
        <is>
          <t/>
        </is>
      </c>
      <c r="M1937" t="inlineStr">
        <is>
          <t/>
        </is>
      </c>
      <c r="N1937" t="n">
        <v>0.0</v>
      </c>
      <c r="O1937" t="n">
        <v>0.0</v>
      </c>
      <c r="P1937" t="n">
        <v>431.77</v>
      </c>
      <c r="Q1937" t="n">
        <v>431.76</v>
      </c>
      <c r="R1937" t="n">
        <v>37.14</v>
      </c>
      <c r="S1937" t="n">
        <v>37.14</v>
      </c>
      <c r="T1937" t="n">
        <v>5.56</v>
      </c>
      <c r="U1937" t="n">
        <v>5.56</v>
      </c>
      <c r="V1937" t="n">
        <v>93.43</v>
      </c>
      <c r="W1937" t="n">
        <v>93.43</v>
      </c>
      <c r="X1937" t="n">
        <v>7.3</v>
      </c>
      <c r="Y1937" t="n">
        <v>7.3</v>
      </c>
      <c r="Z1937" t="n">
        <v>18.13</v>
      </c>
      <c r="AA1937" t="n">
        <v>18.13</v>
      </c>
      <c r="AB1937" t="n">
        <v>27.82</v>
      </c>
      <c r="AC1937" t="n">
        <v>27.81</v>
      </c>
      <c r="AD1937" t="n">
        <v>27.809999999999945</v>
      </c>
      <c r="AE1937" t="n">
        <v>0.009999999999990905</v>
      </c>
      <c r="AF1937" t="n">
        <v>0.0</v>
      </c>
      <c r="AG1937" t="n">
        <v>0.0</v>
      </c>
      <c r="AH1937" t="n">
        <v>0.0</v>
      </c>
      <c r="AI1937" t="n">
        <v>0.0</v>
      </c>
      <c r="AJ1937" t="n">
        <v>0.0</v>
      </c>
      <c r="AK1937" t="n">
        <v>0.010000000000001563</v>
      </c>
      <c r="AL1937" t="inlineStr">
        <is>
          <t>unreconciled</t>
        </is>
      </c>
      <c r="AM1937" t="inlineStr">
        <is>
          <t>Order Amount Mismatch (POS&gt;3PO)</t>
        </is>
      </c>
      <c r="AN1937" t="n">
        <v>27.81</v>
      </c>
      <c r="AO1937" t="n">
        <f>ROUND(P1937*100/H1937,2)</f>
        <v>0.0</v>
      </c>
      <c r="AP1937" t="n">
        <f>ROUND(Q1937*100/I1937,2)</f>
        <v>0.0</v>
      </c>
      <c r="AQ1937"/>
      <c r="AR1937"/>
      <c r="AS1937" t="n">
        <v>0.0</v>
      </c>
    </row>
    <row r="1938">
      <c r="A1938" s="1" t="n">
        <v>45235.0</v>
      </c>
      <c r="B1938" s="2" t="n">
        <v>45235.870474537034</v>
      </c>
      <c r="C1938" t="inlineStr">
        <is>
          <t>3140094012086286</t>
        </is>
      </c>
      <c r="D1938" t="inlineStr">
        <is>
          <t>POS0012</t>
        </is>
      </c>
      <c r="E1938" t="inlineStr">
        <is>
          <t>01</t>
        </is>
      </c>
      <c r="F1938" t="inlineStr">
        <is>
          <t>0094</t>
        </is>
      </c>
      <c r="G1938" t="inlineStr">
        <is>
          <t>5320136384</t>
        </is>
      </c>
      <c r="H1938" t="n">
        <v>214.0</v>
      </c>
      <c r="I1938" t="n">
        <v>203.81</v>
      </c>
      <c r="J1938" t="n">
        <v>166.67</v>
      </c>
      <c r="K1938" t="inlineStr">
        <is>
          <t>sale</t>
        </is>
      </c>
      <c r="L1938" t="inlineStr">
        <is>
          <t/>
        </is>
      </c>
      <c r="M1938" t="inlineStr">
        <is>
          <t/>
        </is>
      </c>
      <c r="N1938" t="n">
        <v>0.0</v>
      </c>
      <c r="O1938" t="n">
        <v>0.0</v>
      </c>
      <c r="P1938" t="n">
        <v>163.21</v>
      </c>
      <c r="Q1938" t="n">
        <v>163.2</v>
      </c>
      <c r="R1938" t="n">
        <v>37.14</v>
      </c>
      <c r="S1938" t="n">
        <v>37.14</v>
      </c>
      <c r="T1938" t="n">
        <v>2.04</v>
      </c>
      <c r="U1938" t="n">
        <v>2.04</v>
      </c>
      <c r="V1938" t="n">
        <v>30.0</v>
      </c>
      <c r="W1938" t="n">
        <v>30.0</v>
      </c>
      <c r="X1938" t="n">
        <v>2.68</v>
      </c>
      <c r="Y1938" t="n">
        <v>2.68</v>
      </c>
      <c r="Z1938" t="n">
        <v>5.88</v>
      </c>
      <c r="AA1938" t="n">
        <v>5.88</v>
      </c>
      <c r="AB1938" t="n">
        <v>10.2</v>
      </c>
      <c r="AC1938" t="n">
        <v>10.19</v>
      </c>
      <c r="AD1938" t="n">
        <v>10.189999999999998</v>
      </c>
      <c r="AE1938" t="n">
        <v>0.010000000000019327</v>
      </c>
      <c r="AF1938" t="n">
        <v>0.0</v>
      </c>
      <c r="AG1938" t="n">
        <v>0.0</v>
      </c>
      <c r="AH1938" t="n">
        <v>0.0</v>
      </c>
      <c r="AI1938" t="n">
        <v>0.0</v>
      </c>
      <c r="AJ1938" t="n">
        <v>0.0</v>
      </c>
      <c r="AK1938" t="n">
        <v>0.009999999999999787</v>
      </c>
      <c r="AL1938" t="inlineStr">
        <is>
          <t>unreconciled</t>
        </is>
      </c>
      <c r="AM1938" t="inlineStr">
        <is>
          <t>Order Amount Mismatch (POS&gt;3PO)</t>
        </is>
      </c>
      <c r="AN1938" t="n">
        <v>10.19</v>
      </c>
      <c r="AO1938" t="n">
        <f>ROUND(P1938*100/H1938,2)</f>
        <v>0.0</v>
      </c>
      <c r="AP1938" t="n">
        <f>ROUND(Q1938*100/I1938,2)</f>
        <v>0.0</v>
      </c>
      <c r="AQ1938"/>
      <c r="AR1938"/>
      <c r="AS1938" t="n">
        <v>0.0</v>
      </c>
    </row>
    <row r="1939">
      <c r="A1939" s="1" t="n">
        <v>45236.0</v>
      </c>
      <c r="B1939" s="2" t="n">
        <v>45236.89876157408</v>
      </c>
      <c r="C1939" t="inlineStr">
        <is>
          <t>3140094012086671</t>
        </is>
      </c>
      <c r="D1939" t="inlineStr">
        <is>
          <t>POS0012</t>
        </is>
      </c>
      <c r="E1939" t="inlineStr">
        <is>
          <t>86</t>
        </is>
      </c>
      <c r="F1939" t="inlineStr">
        <is>
          <t>0094</t>
        </is>
      </c>
      <c r="G1939" t="inlineStr">
        <is>
          <t>5320138324</t>
        </is>
      </c>
      <c r="H1939" t="n">
        <v>259.0</v>
      </c>
      <c r="I1939" t="n">
        <v>246.67</v>
      </c>
      <c r="J1939" t="n">
        <v>209.53</v>
      </c>
      <c r="K1939" t="inlineStr">
        <is>
          <t>sale</t>
        </is>
      </c>
      <c r="L1939" t="inlineStr">
        <is>
          <t/>
        </is>
      </c>
      <c r="M1939" t="inlineStr">
        <is>
          <t/>
        </is>
      </c>
      <c r="N1939" t="n">
        <v>0.0</v>
      </c>
      <c r="O1939" t="n">
        <v>0.0</v>
      </c>
      <c r="P1939" t="n">
        <v>195.87</v>
      </c>
      <c r="Q1939" t="n">
        <v>195.87</v>
      </c>
      <c r="R1939" t="n">
        <v>37.14</v>
      </c>
      <c r="S1939" t="n">
        <v>37.14</v>
      </c>
      <c r="T1939" t="n">
        <v>2.47</v>
      </c>
      <c r="U1939" t="n">
        <v>2.47</v>
      </c>
      <c r="V1939" t="n">
        <v>37.72</v>
      </c>
      <c r="W1939" t="n">
        <v>37.72</v>
      </c>
      <c r="X1939" t="n">
        <v>3.24</v>
      </c>
      <c r="Y1939" t="n">
        <v>3.24</v>
      </c>
      <c r="Z1939" t="n">
        <v>7.37</v>
      </c>
      <c r="AA1939" t="n">
        <v>7.37</v>
      </c>
      <c r="AB1939" t="n">
        <v>12.34</v>
      </c>
      <c r="AC1939" t="n">
        <v>12.34</v>
      </c>
      <c r="AD1939" t="n">
        <v>12.330000000000013</v>
      </c>
      <c r="AE1939" t="n">
        <v>0.0</v>
      </c>
      <c r="AF1939" t="n">
        <v>0.0</v>
      </c>
      <c r="AG1939" t="n">
        <v>0.0</v>
      </c>
      <c r="AH1939" t="n">
        <v>0.0</v>
      </c>
      <c r="AI1939" t="n">
        <v>0.0</v>
      </c>
      <c r="AJ1939" t="n">
        <v>0.0</v>
      </c>
      <c r="AK1939" t="n">
        <v>0.0</v>
      </c>
      <c r="AL1939" t="inlineStr">
        <is>
          <t>unreconciled</t>
        </is>
      </c>
      <c r="AM1939" t="inlineStr">
        <is>
          <t>Order Amount Mismatch (POS&gt;3PO)</t>
        </is>
      </c>
      <c r="AN1939" t="n">
        <v>12.33</v>
      </c>
      <c r="AO1939" t="n">
        <f>ROUND(P1939*100/H1939,2)</f>
        <v>0.0</v>
      </c>
      <c r="AP1939" t="n">
        <f>ROUND(Q1939*100/I1939,2)</f>
        <v>0.0</v>
      </c>
      <c r="AQ1939"/>
      <c r="AR1939"/>
      <c r="AS1939" t="n">
        <v>0.0</v>
      </c>
    </row>
    <row r="1940">
      <c r="A1940" s="1" t="n">
        <v>45236.0</v>
      </c>
      <c r="B1940" s="2" t="n">
        <v>45236.75560185185</v>
      </c>
      <c r="C1940" t="inlineStr">
        <is>
          <t>3140094012086561</t>
        </is>
      </c>
      <c r="D1940" t="inlineStr">
        <is>
          <t>POS0012</t>
        </is>
      </c>
      <c r="E1940" t="inlineStr">
        <is>
          <t>76</t>
        </is>
      </c>
      <c r="F1940" t="inlineStr">
        <is>
          <t>0094</t>
        </is>
      </c>
      <c r="G1940" t="inlineStr">
        <is>
          <t>5320142579</t>
        </is>
      </c>
      <c r="H1940" t="n">
        <v>216.0</v>
      </c>
      <c r="I1940" t="n">
        <v>205.71</v>
      </c>
      <c r="J1940" t="n">
        <v>168.57</v>
      </c>
      <c r="K1940" t="inlineStr">
        <is>
          <t>sale</t>
        </is>
      </c>
      <c r="L1940" t="inlineStr">
        <is>
          <t/>
        </is>
      </c>
      <c r="M1940" t="inlineStr">
        <is>
          <t/>
        </is>
      </c>
      <c r="N1940" t="n">
        <v>0.0</v>
      </c>
      <c r="O1940" t="n">
        <v>0.0</v>
      </c>
      <c r="P1940" t="n">
        <v>164.66</v>
      </c>
      <c r="Q1940" t="n">
        <v>164.67</v>
      </c>
      <c r="R1940" t="n">
        <v>37.14</v>
      </c>
      <c r="S1940" t="n">
        <v>37.14</v>
      </c>
      <c r="T1940" t="n">
        <v>2.06</v>
      </c>
      <c r="U1940" t="n">
        <v>2.06</v>
      </c>
      <c r="V1940" t="n">
        <v>30.34</v>
      </c>
      <c r="W1940" t="n">
        <v>30.34</v>
      </c>
      <c r="X1940" t="n">
        <v>2.7</v>
      </c>
      <c r="Y1940" t="n">
        <v>2.7</v>
      </c>
      <c r="Z1940" t="n">
        <v>5.95</v>
      </c>
      <c r="AA1940" t="n">
        <v>5.95</v>
      </c>
      <c r="AB1940" t="n">
        <v>10.28</v>
      </c>
      <c r="AC1940" t="n">
        <v>10.29</v>
      </c>
      <c r="AD1940" t="n">
        <v>10.289999999999992</v>
      </c>
      <c r="AE1940" t="n">
        <v>-0.009999999999990905</v>
      </c>
      <c r="AF1940" t="n">
        <v>0.0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-0.009999999999999787</v>
      </c>
      <c r="AL1940" t="inlineStr">
        <is>
          <t>unreconciled</t>
        </is>
      </c>
      <c r="AM1940" t="inlineStr">
        <is>
          <t>Order Amount Mismatch (POS&gt;3PO)</t>
        </is>
      </c>
      <c r="AN1940" t="n">
        <v>10.29</v>
      </c>
      <c r="AO1940" t="n">
        <f>ROUND(P1940*100/H1940,2)</f>
        <v>0.0</v>
      </c>
      <c r="AP1940" t="n">
        <f>ROUND(Q1940*100/I1940,2)</f>
        <v>0.0</v>
      </c>
      <c r="AQ1940"/>
      <c r="AR1940"/>
      <c r="AS1940" t="n">
        <v>0.0</v>
      </c>
    </row>
    <row r="1941">
      <c r="A1941" s="1" t="n">
        <v>45235.0</v>
      </c>
      <c r="B1941" s="2" t="n">
        <v>45235.86907407407</v>
      </c>
      <c r="C1941" t="inlineStr">
        <is>
          <t>3140023012059862</t>
        </is>
      </c>
      <c r="D1941" t="inlineStr">
        <is>
          <t>POS0012</t>
        </is>
      </c>
      <c r="E1941" t="inlineStr">
        <is>
          <t>54</t>
        </is>
      </c>
      <c r="F1941" t="inlineStr">
        <is>
          <t>0023</t>
        </is>
      </c>
      <c r="G1941" t="inlineStr">
        <is>
          <t>5320146452</t>
        </is>
      </c>
      <c r="H1941" t="n">
        <v>616.0</v>
      </c>
      <c r="I1941" t="n">
        <v>586.65</v>
      </c>
      <c r="J1941" t="n">
        <v>549.51</v>
      </c>
      <c r="K1941" t="inlineStr">
        <is>
          <t>sale</t>
        </is>
      </c>
      <c r="L1941" t="inlineStr">
        <is>
          <t/>
        </is>
      </c>
      <c r="M1941" t="inlineStr">
        <is>
          <t/>
        </is>
      </c>
      <c r="N1941" t="n">
        <v>0.0</v>
      </c>
      <c r="O1941" t="n">
        <v>0.0</v>
      </c>
      <c r="P1941" t="n">
        <v>454.98</v>
      </c>
      <c r="Q1941" t="n">
        <v>454.97</v>
      </c>
      <c r="R1941" t="n">
        <v>37.14</v>
      </c>
      <c r="S1941" t="n">
        <v>37.14</v>
      </c>
      <c r="T1941" t="n">
        <v>5.87</v>
      </c>
      <c r="U1941" t="n">
        <v>5.87</v>
      </c>
      <c r="V1941" t="n">
        <v>98.91</v>
      </c>
      <c r="W1941" t="n">
        <v>98.91</v>
      </c>
      <c r="X1941" t="n">
        <v>7.7</v>
      </c>
      <c r="Y1941" t="n">
        <v>7.7</v>
      </c>
      <c r="Z1941" t="n">
        <v>19.19</v>
      </c>
      <c r="AA1941" t="n">
        <v>19.19</v>
      </c>
      <c r="AB1941" t="n">
        <v>29.34</v>
      </c>
      <c r="AC1941" t="n">
        <v>29.33</v>
      </c>
      <c r="AD1941" t="n">
        <v>29.350000000000023</v>
      </c>
      <c r="AE1941" t="n">
        <v>0.009999999999990905</v>
      </c>
      <c r="AF1941" t="n">
        <v>0.0</v>
      </c>
      <c r="AG1941" t="n">
        <v>0.0</v>
      </c>
      <c r="AH1941" t="n">
        <v>0.0</v>
      </c>
      <c r="AI1941" t="n">
        <v>0.0</v>
      </c>
      <c r="AJ1941" t="n">
        <v>0.0</v>
      </c>
      <c r="AK1941" t="n">
        <v>0.010000000000001563</v>
      </c>
      <c r="AL1941" t="inlineStr">
        <is>
          <t>unreconciled</t>
        </is>
      </c>
      <c r="AM1941" t="inlineStr">
        <is>
          <t>Order Amount Mismatch (POS&gt;3PO)</t>
        </is>
      </c>
      <c r="AN1941" t="n">
        <v>29.35</v>
      </c>
      <c r="AO1941" t="n">
        <f>ROUND(P1941*100/H1941,2)</f>
        <v>0.0</v>
      </c>
      <c r="AP1941" t="n">
        <f>ROUND(Q1941*100/I1941,2)</f>
        <v>0.0</v>
      </c>
      <c r="AQ1941"/>
      <c r="AR1941"/>
      <c r="AS1941" t="n">
        <v>0.0</v>
      </c>
    </row>
    <row r="1942">
      <c r="A1942" s="1" t="n">
        <v>45236.0</v>
      </c>
      <c r="B1942" s="2" t="n">
        <v>45236.79314814815</v>
      </c>
      <c r="C1942" t="inlineStr">
        <is>
          <t>3140094012086586</t>
        </is>
      </c>
      <c r="D1942" t="inlineStr">
        <is>
          <t>POS0012</t>
        </is>
      </c>
      <c r="E1942" t="inlineStr">
        <is>
          <t>01</t>
        </is>
      </c>
      <c r="F1942" t="inlineStr">
        <is>
          <t>0094</t>
        </is>
      </c>
      <c r="G1942" t="inlineStr">
        <is>
          <t>5320193140</t>
        </is>
      </c>
      <c r="H1942" t="n">
        <v>924.0</v>
      </c>
      <c r="I1942" t="n">
        <v>879.99</v>
      </c>
      <c r="J1942" t="n">
        <v>842.85</v>
      </c>
      <c r="K1942" t="inlineStr">
        <is>
          <t>sale</t>
        </is>
      </c>
      <c r="L1942" t="inlineStr">
        <is>
          <t/>
        </is>
      </c>
      <c r="M1942" t="inlineStr">
        <is>
          <t/>
        </is>
      </c>
      <c r="N1942" t="n">
        <v>0.0</v>
      </c>
      <c r="O1942" t="n">
        <v>0.0</v>
      </c>
      <c r="P1942" t="n">
        <v>678.54</v>
      </c>
      <c r="Q1942" t="n">
        <v>678.54</v>
      </c>
      <c r="R1942" t="n">
        <v>37.14</v>
      </c>
      <c r="S1942" t="n">
        <v>37.14</v>
      </c>
      <c r="T1942" t="n">
        <v>8.8</v>
      </c>
      <c r="U1942" t="n">
        <v>8.8</v>
      </c>
      <c r="V1942" t="n">
        <v>151.71</v>
      </c>
      <c r="W1942" t="n">
        <v>151.71</v>
      </c>
      <c r="X1942" t="n">
        <v>11.55</v>
      </c>
      <c r="Y1942" t="n">
        <v>11.55</v>
      </c>
      <c r="Z1942" t="n">
        <v>29.39</v>
      </c>
      <c r="AA1942" t="n">
        <v>29.39</v>
      </c>
      <c r="AB1942" t="n">
        <v>44.0</v>
      </c>
      <c r="AC1942" t="n">
        <v>44.0</v>
      </c>
      <c r="AD1942" t="n">
        <v>44.00999999999999</v>
      </c>
      <c r="AE1942" t="n">
        <v>0.0</v>
      </c>
      <c r="AF1942" t="n">
        <v>0.0</v>
      </c>
      <c r="AG1942" t="n">
        <v>0.0</v>
      </c>
      <c r="AH1942" t="n">
        <v>0.0</v>
      </c>
      <c r="AI1942" t="n">
        <v>0.0</v>
      </c>
      <c r="AJ1942" t="n">
        <v>0.0</v>
      </c>
      <c r="AK1942" t="n">
        <v>0.0</v>
      </c>
      <c r="AL1942" t="inlineStr">
        <is>
          <t>unreconciled</t>
        </is>
      </c>
      <c r="AM1942" t="inlineStr">
        <is>
          <t>Order Amount Mismatch (POS&gt;3PO)</t>
        </is>
      </c>
      <c r="AN1942" t="n">
        <v>44.01</v>
      </c>
      <c r="AO1942" t="n">
        <f>ROUND(P1942*100/H1942,2)</f>
        <v>0.0</v>
      </c>
      <c r="AP1942" t="n">
        <f>ROUND(Q1942*100/I1942,2)</f>
        <v>0.0</v>
      </c>
      <c r="AQ1942"/>
      <c r="AR1942"/>
      <c r="AS1942" t="n">
        <v>0.0</v>
      </c>
    </row>
    <row r="1943">
      <c r="A1943" s="1" t="n">
        <v>45235.0</v>
      </c>
      <c r="B1943" s="2" t="n">
        <v>45236.01587962963</v>
      </c>
      <c r="C1943" t="inlineStr">
        <is>
          <t>3140023012059945</t>
        </is>
      </c>
      <c r="D1943" t="inlineStr">
        <is>
          <t>POS0012</t>
        </is>
      </c>
      <c r="E1943" t="inlineStr">
        <is>
          <t>37</t>
        </is>
      </c>
      <c r="F1943" t="inlineStr">
        <is>
          <t>0023</t>
        </is>
      </c>
      <c r="G1943" t="inlineStr">
        <is>
          <t>5320209879</t>
        </is>
      </c>
      <c r="H1943" t="n">
        <v>428.0</v>
      </c>
      <c r="I1943" t="n">
        <v>407.62</v>
      </c>
      <c r="J1943" t="n">
        <v>370.48</v>
      </c>
      <c r="K1943" t="inlineStr">
        <is>
          <t>sale</t>
        </is>
      </c>
      <c r="L1943" t="inlineStr">
        <is>
          <t/>
        </is>
      </c>
      <c r="M1943" t="inlineStr">
        <is>
          <t/>
        </is>
      </c>
      <c r="N1943" t="n">
        <v>0.0</v>
      </c>
      <c r="O1943" t="n">
        <v>0.0</v>
      </c>
      <c r="P1943" t="n">
        <v>318.53</v>
      </c>
      <c r="Q1943" t="n">
        <v>318.54</v>
      </c>
      <c r="R1943" t="n">
        <v>37.14</v>
      </c>
      <c r="S1943" t="n">
        <v>37.14</v>
      </c>
      <c r="T1943" t="n">
        <v>4.08</v>
      </c>
      <c r="U1943" t="n">
        <v>4.08</v>
      </c>
      <c r="V1943" t="n">
        <v>66.69</v>
      </c>
      <c r="W1943" t="n">
        <v>66.69</v>
      </c>
      <c r="X1943" t="n">
        <v>5.35</v>
      </c>
      <c r="Y1943" t="n">
        <v>5.35</v>
      </c>
      <c r="Z1943" t="n">
        <v>12.97</v>
      </c>
      <c r="AA1943" t="n">
        <v>12.96</v>
      </c>
      <c r="AB1943" t="n">
        <v>20.38</v>
      </c>
      <c r="AC1943" t="n">
        <v>20.38</v>
      </c>
      <c r="AD1943" t="n">
        <v>20.379999999999995</v>
      </c>
      <c r="AE1943" t="n">
        <v>-0.010000000000047748</v>
      </c>
      <c r="AF1943" t="n">
        <v>0.0</v>
      </c>
      <c r="AG1943" t="n">
        <v>0.0</v>
      </c>
      <c r="AH1943" t="n">
        <v>0.0</v>
      </c>
      <c r="AI1943" t="n">
        <v>0.0</v>
      </c>
      <c r="AJ1943" t="n">
        <v>0.009999999999999787</v>
      </c>
      <c r="AK1943" t="n">
        <v>0.0</v>
      </c>
      <c r="AL1943" t="inlineStr">
        <is>
          <t>unreconciled</t>
        </is>
      </c>
      <c r="AM1943" t="inlineStr">
        <is>
          <t>Order Amount Mismatch (POS&gt;3PO)</t>
        </is>
      </c>
      <c r="AN1943" t="n">
        <v>20.38</v>
      </c>
      <c r="AO1943" t="n">
        <f>ROUND(P1943*100/H1943,2)</f>
        <v>0.0</v>
      </c>
      <c r="AP1943" t="n">
        <f>ROUND(Q1943*100/I1943,2)</f>
        <v>0.0</v>
      </c>
      <c r="AQ1943"/>
      <c r="AR1943"/>
      <c r="AS1943" t="n">
        <v>0.0</v>
      </c>
    </row>
    <row r="1944">
      <c r="A1944" s="1" t="n">
        <v>45236.0</v>
      </c>
      <c r="B1944" s="2" t="n">
        <v>45236.80844907407</v>
      </c>
      <c r="C1944" t="inlineStr">
        <is>
          <t>3140094012086595</t>
        </is>
      </c>
      <c r="D1944" t="inlineStr">
        <is>
          <t>POS0012</t>
        </is>
      </c>
      <c r="E1944" t="inlineStr">
        <is>
          <t>10</t>
        </is>
      </c>
      <c r="F1944" t="inlineStr">
        <is>
          <t>0094</t>
        </is>
      </c>
      <c r="G1944" t="inlineStr">
        <is>
          <t>5320211738</t>
        </is>
      </c>
      <c r="H1944" t="n">
        <v>315.0</v>
      </c>
      <c r="I1944" t="n">
        <v>300.0</v>
      </c>
      <c r="J1944" t="n">
        <v>262.86</v>
      </c>
      <c r="K1944" t="inlineStr">
        <is>
          <t>sale</t>
        </is>
      </c>
      <c r="L1944" t="inlineStr">
        <is>
          <t/>
        </is>
      </c>
      <c r="M1944" t="inlineStr">
        <is>
          <t/>
        </is>
      </c>
      <c r="N1944" t="n">
        <v>0.0</v>
      </c>
      <c r="O1944" t="n">
        <v>0.0</v>
      </c>
      <c r="P1944" t="n">
        <v>236.53</v>
      </c>
      <c r="Q1944" t="n">
        <v>236.52</v>
      </c>
      <c r="R1944" t="n">
        <v>37.14</v>
      </c>
      <c r="S1944" t="n">
        <v>37.14</v>
      </c>
      <c r="T1944" t="n">
        <v>3.0</v>
      </c>
      <c r="U1944" t="n">
        <v>3.0</v>
      </c>
      <c r="V1944" t="n">
        <v>47.31</v>
      </c>
      <c r="W1944" t="n">
        <v>47.31</v>
      </c>
      <c r="X1944" t="n">
        <v>3.94</v>
      </c>
      <c r="Y1944" t="n">
        <v>3.94</v>
      </c>
      <c r="Z1944" t="n">
        <v>9.22</v>
      </c>
      <c r="AA1944" t="n">
        <v>9.23</v>
      </c>
      <c r="AB1944" t="n">
        <v>15.0</v>
      </c>
      <c r="AC1944" t="n">
        <v>15.0</v>
      </c>
      <c r="AD1944" t="n">
        <v>15.0</v>
      </c>
      <c r="AE1944" t="n">
        <v>0.009999999999990905</v>
      </c>
      <c r="AF1944" t="n">
        <v>0.0</v>
      </c>
      <c r="AG1944" t="n">
        <v>0.0</v>
      </c>
      <c r="AH1944" t="n">
        <v>0.0</v>
      </c>
      <c r="AI1944" t="n">
        <v>0.0</v>
      </c>
      <c r="AJ1944" t="n">
        <v>-0.009999999999999787</v>
      </c>
      <c r="AK1944" t="n">
        <v>0.0</v>
      </c>
      <c r="AL1944" t="inlineStr">
        <is>
          <t>unreconciled</t>
        </is>
      </c>
      <c r="AM1944" t="inlineStr">
        <is>
          <t>Order Amount Mismatch (POS&gt;3PO)</t>
        </is>
      </c>
      <c r="AN1944" t="n">
        <v>15.0</v>
      </c>
      <c r="AO1944" t="n">
        <f>ROUND(P1944*100/H1944,2)</f>
        <v>0.0</v>
      </c>
      <c r="AP1944" t="n">
        <f>ROUND(Q1944*100/I1944,2)</f>
        <v>0.0</v>
      </c>
      <c r="AQ1944"/>
      <c r="AR1944"/>
      <c r="AS1944" t="n">
        <v>0.0</v>
      </c>
    </row>
    <row r="1945">
      <c r="A1945" s="1" t="n">
        <v>45236.0</v>
      </c>
      <c r="B1945" s="2" t="n">
        <v>45236.74056712963</v>
      </c>
      <c r="C1945" t="inlineStr">
        <is>
          <t>3140094012086555</t>
        </is>
      </c>
      <c r="D1945" t="inlineStr">
        <is>
          <t>POS0012</t>
        </is>
      </c>
      <c r="E1945" t="inlineStr">
        <is>
          <t>70</t>
        </is>
      </c>
      <c r="F1945" t="inlineStr">
        <is>
          <t>0094</t>
        </is>
      </c>
      <c r="G1945" t="inlineStr">
        <is>
          <t>5320224259</t>
        </is>
      </c>
      <c r="H1945" t="n">
        <v>279.0</v>
      </c>
      <c r="I1945" t="n">
        <v>265.72</v>
      </c>
      <c r="J1945" t="n">
        <v>228.58</v>
      </c>
      <c r="K1945" t="inlineStr">
        <is>
          <t>sale</t>
        </is>
      </c>
      <c r="L1945" t="inlineStr">
        <is>
          <t/>
        </is>
      </c>
      <c r="M1945" t="inlineStr">
        <is>
          <t/>
        </is>
      </c>
      <c r="N1945" t="n">
        <v>0.0</v>
      </c>
      <c r="O1945" t="n">
        <v>0.0</v>
      </c>
      <c r="P1945" t="n">
        <v>210.4</v>
      </c>
      <c r="Q1945" t="n">
        <v>210.38</v>
      </c>
      <c r="R1945" t="n">
        <v>37.14</v>
      </c>
      <c r="S1945" t="n">
        <v>37.14</v>
      </c>
      <c r="T1945" t="n">
        <v>2.66</v>
      </c>
      <c r="U1945" t="n">
        <v>2.66</v>
      </c>
      <c r="V1945" t="n">
        <v>41.14</v>
      </c>
      <c r="W1945" t="n">
        <v>41.14</v>
      </c>
      <c r="X1945" t="n">
        <v>3.49</v>
      </c>
      <c r="Y1945" t="n">
        <v>3.49</v>
      </c>
      <c r="Z1945" t="n">
        <v>8.03</v>
      </c>
      <c r="AA1945" t="n">
        <v>8.04</v>
      </c>
      <c r="AB1945" t="n">
        <v>13.28</v>
      </c>
      <c r="AC1945" t="n">
        <v>13.29</v>
      </c>
      <c r="AD1945" t="n">
        <v>13.279999999999973</v>
      </c>
      <c r="AE1945" t="n">
        <v>0.020000000000010232</v>
      </c>
      <c r="AF1945" t="n">
        <v>0.0</v>
      </c>
      <c r="AG1945" t="n">
        <v>0.0</v>
      </c>
      <c r="AH1945" t="n">
        <v>0.0</v>
      </c>
      <c r="AI1945" t="n">
        <v>0.0</v>
      </c>
      <c r="AJ1945" t="n">
        <v>-0.009999999999999787</v>
      </c>
      <c r="AK1945" t="n">
        <v>-0.009999999999999787</v>
      </c>
      <c r="AL1945" t="inlineStr">
        <is>
          <t>unreconciled</t>
        </is>
      </c>
      <c r="AM1945" t="inlineStr">
        <is>
          <t>Order Amount Mismatch (POS&gt;3PO)</t>
        </is>
      </c>
      <c r="AN1945" t="n">
        <v>13.28</v>
      </c>
      <c r="AO1945" t="n">
        <f>ROUND(P1945*100/H1945,2)</f>
        <v>0.0</v>
      </c>
      <c r="AP1945" t="n">
        <f>ROUND(Q1945*100/I1945,2)</f>
        <v>0.0</v>
      </c>
      <c r="AQ1945"/>
      <c r="AR1945"/>
      <c r="AS1945" t="n">
        <v>0.0</v>
      </c>
    </row>
    <row r="1946">
      <c r="A1946" s="1" t="n">
        <v>45235.0</v>
      </c>
      <c r="B1946" s="2" t="n">
        <v>45235.95920138889</v>
      </c>
      <c r="C1946" t="inlineStr">
        <is>
          <t>3140023012059911</t>
        </is>
      </c>
      <c r="D1946" t="inlineStr">
        <is>
          <t>POS0012</t>
        </is>
      </c>
      <c r="E1946" t="inlineStr">
        <is>
          <t>03</t>
        </is>
      </c>
      <c r="F1946" t="inlineStr">
        <is>
          <t>0023</t>
        </is>
      </c>
      <c r="G1946" t="inlineStr">
        <is>
          <t>5320243312</t>
        </is>
      </c>
      <c r="H1946" t="n">
        <v>337.0</v>
      </c>
      <c r="I1946" t="n">
        <v>320.95</v>
      </c>
      <c r="J1946" t="n">
        <v>283.81</v>
      </c>
      <c r="K1946" t="inlineStr">
        <is>
          <t>sale</t>
        </is>
      </c>
      <c r="L1946" t="inlineStr">
        <is>
          <t/>
        </is>
      </c>
      <c r="M1946" t="inlineStr">
        <is>
          <t/>
        </is>
      </c>
      <c r="N1946" t="n">
        <v>0.0</v>
      </c>
      <c r="O1946" t="n">
        <v>0.0</v>
      </c>
      <c r="P1946" t="n">
        <v>252.49</v>
      </c>
      <c r="Q1946" t="n">
        <v>252.47</v>
      </c>
      <c r="R1946" t="n">
        <v>37.14</v>
      </c>
      <c r="S1946" t="n">
        <v>37.14</v>
      </c>
      <c r="T1946" t="n">
        <v>3.21</v>
      </c>
      <c r="U1946" t="n">
        <v>3.21</v>
      </c>
      <c r="V1946" t="n">
        <v>51.09</v>
      </c>
      <c r="W1946" t="n">
        <v>51.09</v>
      </c>
      <c r="X1946" t="n">
        <v>4.21</v>
      </c>
      <c r="Y1946" t="n">
        <v>4.21</v>
      </c>
      <c r="Z1946" t="n">
        <v>9.95</v>
      </c>
      <c r="AA1946" t="n">
        <v>9.96</v>
      </c>
      <c r="AB1946" t="n">
        <v>16.04</v>
      </c>
      <c r="AC1946" t="n">
        <v>16.05</v>
      </c>
      <c r="AD1946" t="n">
        <v>16.05000000000001</v>
      </c>
      <c r="AE1946" t="n">
        <v>0.020000000000010232</v>
      </c>
      <c r="AF1946" t="n">
        <v>0.0</v>
      </c>
      <c r="AG1946" t="n">
        <v>0.0</v>
      </c>
      <c r="AH1946" t="n">
        <v>0.0</v>
      </c>
      <c r="AI1946" t="n">
        <v>0.0</v>
      </c>
      <c r="AJ1946" t="n">
        <v>-0.010000000000001563</v>
      </c>
      <c r="AK1946" t="n">
        <v>-0.010000000000001563</v>
      </c>
      <c r="AL1946" t="inlineStr">
        <is>
          <t>unreconciled</t>
        </is>
      </c>
      <c r="AM1946" t="inlineStr">
        <is>
          <t>Order Amount Mismatch (POS&gt;3PO)</t>
        </is>
      </c>
      <c r="AN1946" t="n">
        <v>16.05</v>
      </c>
      <c r="AO1946" t="n">
        <f>ROUND(P1946*100/H1946,2)</f>
        <v>0.0</v>
      </c>
      <c r="AP1946" t="n">
        <f>ROUND(Q1946*100/I1946,2)</f>
        <v>0.0</v>
      </c>
      <c r="AQ1946"/>
      <c r="AR1946"/>
      <c r="AS1946" t="n">
        <v>0.0</v>
      </c>
    </row>
    <row r="1947">
      <c r="A1947" s="1" t="n">
        <v>45236.0</v>
      </c>
      <c r="B1947" s="2" t="n">
        <v>45236.60039351852</v>
      </c>
      <c r="C1947" t="inlineStr">
        <is>
          <t>3140023012060011</t>
        </is>
      </c>
      <c r="D1947" t="inlineStr">
        <is>
          <t>POS0012</t>
        </is>
      </c>
      <c r="E1947" t="inlineStr">
        <is>
          <t>03</t>
        </is>
      </c>
      <c r="F1947" t="inlineStr">
        <is>
          <t>0023</t>
        </is>
      </c>
      <c r="G1947" t="inlineStr">
        <is>
          <t>5320246141</t>
        </is>
      </c>
      <c r="H1947" t="n">
        <v>619.0</v>
      </c>
      <c r="I1947" t="n">
        <v>589.52</v>
      </c>
      <c r="J1947" t="n">
        <v>552.38</v>
      </c>
      <c r="K1947" t="inlineStr">
        <is>
          <t>sale</t>
        </is>
      </c>
      <c r="L1947" t="inlineStr">
        <is>
          <t/>
        </is>
      </c>
      <c r="M1947" t="inlineStr">
        <is>
          <t/>
        </is>
      </c>
      <c r="N1947" t="n">
        <v>0.0</v>
      </c>
      <c r="O1947" t="n">
        <v>0.0</v>
      </c>
      <c r="P1947" t="n">
        <v>457.16</v>
      </c>
      <c r="Q1947" t="n">
        <v>457.14</v>
      </c>
      <c r="R1947" t="n">
        <v>37.14</v>
      </c>
      <c r="S1947" t="n">
        <v>37.14</v>
      </c>
      <c r="T1947" t="n">
        <v>5.9</v>
      </c>
      <c r="U1947" t="n">
        <v>5.9</v>
      </c>
      <c r="V1947" t="n">
        <v>99.43</v>
      </c>
      <c r="W1947" t="n">
        <v>99.43</v>
      </c>
      <c r="X1947" t="n">
        <v>7.74</v>
      </c>
      <c r="Y1947" t="n">
        <v>7.74</v>
      </c>
      <c r="Z1947" t="n">
        <v>19.29</v>
      </c>
      <c r="AA1947" t="n">
        <v>19.29</v>
      </c>
      <c r="AB1947" t="n">
        <v>29.48</v>
      </c>
      <c r="AC1947" t="n">
        <v>29.48</v>
      </c>
      <c r="AD1947" t="n">
        <v>29.480000000000018</v>
      </c>
      <c r="AE1947" t="n">
        <v>0.020000000000038654</v>
      </c>
      <c r="AF1947" t="n">
        <v>0.0</v>
      </c>
      <c r="AG1947" t="n">
        <v>0.0</v>
      </c>
      <c r="AH1947" t="n">
        <v>0.0</v>
      </c>
      <c r="AI1947" t="n">
        <v>0.0</v>
      </c>
      <c r="AJ1947" t="n">
        <v>0.0</v>
      </c>
      <c r="AK1947" t="n">
        <v>0.0</v>
      </c>
      <c r="AL1947" t="inlineStr">
        <is>
          <t>unreconciled</t>
        </is>
      </c>
      <c r="AM1947" t="inlineStr">
        <is>
          <t>Order Amount Mismatch (POS&gt;3PO)</t>
        </is>
      </c>
      <c r="AN1947" t="n">
        <v>29.48</v>
      </c>
      <c r="AO1947" t="n">
        <f>ROUND(P1947*100/H1947,2)</f>
        <v>0.0</v>
      </c>
      <c r="AP1947" t="n">
        <f>ROUND(Q1947*100/I1947,2)</f>
        <v>0.0</v>
      </c>
      <c r="AQ1947"/>
      <c r="AR1947"/>
      <c r="AS1947" t="n">
        <v>0.0</v>
      </c>
    </row>
    <row r="1948">
      <c r="A1948" s="1" t="n">
        <v>45236.0</v>
      </c>
      <c r="B1948" s="2" t="n">
        <v>45236.54877314815</v>
      </c>
      <c r="C1948" t="inlineStr">
        <is>
          <t>3140023012059991</t>
        </is>
      </c>
      <c r="D1948" t="inlineStr">
        <is>
          <t>POS0012</t>
        </is>
      </c>
      <c r="E1948" t="inlineStr">
        <is>
          <t>83</t>
        </is>
      </c>
      <c r="F1948" t="inlineStr">
        <is>
          <t>0023</t>
        </is>
      </c>
      <c r="G1948" t="inlineStr">
        <is>
          <t>5320254020</t>
        </is>
      </c>
      <c r="H1948" t="n">
        <v>552.0</v>
      </c>
      <c r="I1948" t="n">
        <v>525.72</v>
      </c>
      <c r="J1948" t="n">
        <v>488.58</v>
      </c>
      <c r="K1948" t="inlineStr">
        <is>
          <t>sale</t>
        </is>
      </c>
      <c r="L1948" t="inlineStr">
        <is>
          <t/>
        </is>
      </c>
      <c r="M1948" t="inlineStr">
        <is>
          <t/>
        </is>
      </c>
      <c r="N1948" t="n">
        <v>0.0</v>
      </c>
      <c r="O1948" t="n">
        <v>0.0</v>
      </c>
      <c r="P1948" t="n">
        <v>408.55</v>
      </c>
      <c r="Q1948" t="n">
        <v>408.54</v>
      </c>
      <c r="R1948" t="n">
        <v>37.14</v>
      </c>
      <c r="S1948" t="n">
        <v>37.14</v>
      </c>
      <c r="T1948" t="n">
        <v>5.26</v>
      </c>
      <c r="U1948" t="n">
        <v>5.26</v>
      </c>
      <c r="V1948" t="n">
        <v>87.94</v>
      </c>
      <c r="W1948" t="n">
        <v>87.94</v>
      </c>
      <c r="X1948" t="n">
        <v>6.9</v>
      </c>
      <c r="Y1948" t="n">
        <v>6.9</v>
      </c>
      <c r="Z1948" t="n">
        <v>17.07</v>
      </c>
      <c r="AA1948" t="n">
        <v>17.07</v>
      </c>
      <c r="AB1948" t="n">
        <v>26.28</v>
      </c>
      <c r="AC1948" t="n">
        <v>26.29</v>
      </c>
      <c r="AD1948" t="n">
        <v>26.279999999999973</v>
      </c>
      <c r="AE1948" t="n">
        <v>0.009999999999990905</v>
      </c>
      <c r="AF1948" t="n">
        <v>0.0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-0.00999999999999801</v>
      </c>
      <c r="AL1948" t="inlineStr">
        <is>
          <t>unreconciled</t>
        </is>
      </c>
      <c r="AM1948" t="inlineStr">
        <is>
          <t>Order Amount Mismatch (POS&gt;3PO)</t>
        </is>
      </c>
      <c r="AN1948" t="n">
        <v>26.28</v>
      </c>
      <c r="AO1948" t="n">
        <f>ROUND(P1948*100/H1948,2)</f>
        <v>0.0</v>
      </c>
      <c r="AP1948" t="n">
        <f>ROUND(Q1948*100/I1948,2)</f>
        <v>0.0</v>
      </c>
      <c r="AQ1948"/>
      <c r="AR1948"/>
      <c r="AS1948" t="n">
        <v>0.0</v>
      </c>
    </row>
    <row r="1949">
      <c r="A1949" s="1" t="n">
        <v>45236.0</v>
      </c>
      <c r="B1949" s="2" t="n">
        <v>45236.457037037035</v>
      </c>
      <c r="C1949" t="inlineStr">
        <is>
          <t>3140094012086433</t>
        </is>
      </c>
      <c r="D1949" t="inlineStr">
        <is>
          <t>POS0012</t>
        </is>
      </c>
      <c r="E1949" t="inlineStr">
        <is>
          <t>48</t>
        </is>
      </c>
      <c r="F1949" t="inlineStr">
        <is>
          <t>0094</t>
        </is>
      </c>
      <c r="G1949" t="inlineStr">
        <is>
          <t>5320269054</t>
        </is>
      </c>
      <c r="H1949" t="n">
        <v>779.0</v>
      </c>
      <c r="I1949" t="n">
        <v>741.9</v>
      </c>
      <c r="J1949" t="n">
        <v>704.76</v>
      </c>
      <c r="K1949" t="inlineStr">
        <is>
          <t>sale</t>
        </is>
      </c>
      <c r="L1949" t="inlineStr">
        <is>
          <t/>
        </is>
      </c>
      <c r="M1949" t="inlineStr">
        <is>
          <t/>
        </is>
      </c>
      <c r="N1949" t="n">
        <v>0.0</v>
      </c>
      <c r="O1949" t="n">
        <v>0.0</v>
      </c>
      <c r="P1949" t="n">
        <v>573.29</v>
      </c>
      <c r="Q1949" t="n">
        <v>573.3</v>
      </c>
      <c r="R1949" t="n">
        <v>37.14</v>
      </c>
      <c r="S1949" t="n">
        <v>37.14</v>
      </c>
      <c r="T1949" t="n">
        <v>7.42</v>
      </c>
      <c r="U1949" t="n">
        <v>7.42</v>
      </c>
      <c r="V1949" t="n">
        <v>126.86</v>
      </c>
      <c r="W1949" t="n">
        <v>126.86</v>
      </c>
      <c r="X1949" t="n">
        <v>9.74</v>
      </c>
      <c r="Y1949" t="n">
        <v>9.74</v>
      </c>
      <c r="Z1949" t="n">
        <v>24.59</v>
      </c>
      <c r="AA1949" t="n">
        <v>24.58</v>
      </c>
      <c r="AB1949" t="n">
        <v>37.1</v>
      </c>
      <c r="AC1949" t="n">
        <v>37.1</v>
      </c>
      <c r="AD1949" t="n">
        <v>37.10000000000002</v>
      </c>
      <c r="AE1949" t="n">
        <v>-0.009999999999990905</v>
      </c>
      <c r="AF1949" t="n">
        <v>0.0</v>
      </c>
      <c r="AG1949" t="n">
        <v>0.0</v>
      </c>
      <c r="AH1949" t="n">
        <v>0.0</v>
      </c>
      <c r="AI1949" t="n">
        <v>0.0</v>
      </c>
      <c r="AJ1949" t="n">
        <v>0.010000000000001563</v>
      </c>
      <c r="AK1949" t="n">
        <v>0.0</v>
      </c>
      <c r="AL1949" t="inlineStr">
        <is>
          <t>unreconciled</t>
        </is>
      </c>
      <c r="AM1949" t="inlineStr">
        <is>
          <t>Order Amount Mismatch (POS&gt;3PO)</t>
        </is>
      </c>
      <c r="AN1949" t="n">
        <v>37.1</v>
      </c>
      <c r="AO1949" t="n">
        <f>ROUND(P1949*100/H1949,2)</f>
        <v>0.0</v>
      </c>
      <c r="AP1949" t="n">
        <f>ROUND(Q1949*100/I1949,2)</f>
        <v>0.0</v>
      </c>
      <c r="AQ1949"/>
      <c r="AR1949"/>
      <c r="AS1949" t="n">
        <v>0.0</v>
      </c>
    </row>
    <row r="1950">
      <c r="A1950" s="1" t="n">
        <v>45236.0</v>
      </c>
      <c r="B1950" s="2" t="n">
        <v>45236.72488425926</v>
      </c>
      <c r="C1950" t="inlineStr">
        <is>
          <t>3140094012086543</t>
        </is>
      </c>
      <c r="D1950" t="inlineStr">
        <is>
          <t>POS0012</t>
        </is>
      </c>
      <c r="E1950" t="inlineStr">
        <is>
          <t>58</t>
        </is>
      </c>
      <c r="F1950" t="inlineStr">
        <is>
          <t>0094</t>
        </is>
      </c>
      <c r="G1950" t="inlineStr">
        <is>
          <t>5320271856</t>
        </is>
      </c>
      <c r="H1950" t="n">
        <v>183.0</v>
      </c>
      <c r="I1950" t="n">
        <v>174.29</v>
      </c>
      <c r="J1950" t="n">
        <v>137.15</v>
      </c>
      <c r="K1950" t="inlineStr">
        <is>
          <t>sale</t>
        </is>
      </c>
      <c r="L1950" t="inlineStr">
        <is>
          <t/>
        </is>
      </c>
      <c r="M1950" t="inlineStr">
        <is>
          <t/>
        </is>
      </c>
      <c r="N1950" t="n">
        <v>0.0</v>
      </c>
      <c r="O1950" t="n">
        <v>0.0</v>
      </c>
      <c r="P1950" t="n">
        <v>140.71</v>
      </c>
      <c r="Q1950" t="n">
        <v>140.72</v>
      </c>
      <c r="R1950" t="n">
        <v>37.14</v>
      </c>
      <c r="S1950" t="n">
        <v>37.14</v>
      </c>
      <c r="T1950" t="n">
        <v>1.74</v>
      </c>
      <c r="U1950" t="n">
        <v>1.74</v>
      </c>
      <c r="V1950" t="n">
        <v>24.69</v>
      </c>
      <c r="W1950" t="n">
        <v>24.69</v>
      </c>
      <c r="X1950" t="n">
        <v>2.29</v>
      </c>
      <c r="Y1950" t="n">
        <v>2.29</v>
      </c>
      <c r="Z1950" t="n">
        <v>4.86</v>
      </c>
      <c r="AA1950" t="n">
        <v>4.85</v>
      </c>
      <c r="AB1950" t="n">
        <v>8.72</v>
      </c>
      <c r="AC1950" t="n">
        <v>8.72</v>
      </c>
      <c r="AD1950" t="n">
        <v>8.710000000000008</v>
      </c>
      <c r="AE1950" t="n">
        <v>-0.009999999999990905</v>
      </c>
      <c r="AF1950" t="n">
        <v>0.0</v>
      </c>
      <c r="AG1950" t="n">
        <v>0.0</v>
      </c>
      <c r="AH1950" t="n">
        <v>0.0</v>
      </c>
      <c r="AI1950" t="n">
        <v>0.0</v>
      </c>
      <c r="AJ1950" t="n">
        <v>0.010000000000000675</v>
      </c>
      <c r="AK1950" t="n">
        <v>0.0</v>
      </c>
      <c r="AL1950" t="inlineStr">
        <is>
          <t>unreconciled</t>
        </is>
      </c>
      <c r="AM1950" t="inlineStr">
        <is>
          <t>Order Amount Mismatch (POS&gt;3PO)</t>
        </is>
      </c>
      <c r="AN1950" t="n">
        <v>8.71</v>
      </c>
      <c r="AO1950" t="n">
        <f>ROUND(P1950*100/H1950,2)</f>
        <v>0.0</v>
      </c>
      <c r="AP1950" t="n">
        <f>ROUND(Q1950*100/I1950,2)</f>
        <v>0.0</v>
      </c>
      <c r="AQ1950"/>
      <c r="AR1950"/>
      <c r="AS1950" t="n">
        <v>0.0</v>
      </c>
    </row>
    <row r="1951">
      <c r="A1951" s="1" t="n">
        <v>45236.0</v>
      </c>
      <c r="B1951" s="2" t="n">
        <v>45236.65091435185</v>
      </c>
      <c r="C1951" t="inlineStr">
        <is>
          <t>3140094012086514</t>
        </is>
      </c>
      <c r="D1951" t="inlineStr">
        <is>
          <t>POS0012</t>
        </is>
      </c>
      <c r="E1951" t="inlineStr">
        <is>
          <t>29</t>
        </is>
      </c>
      <c r="F1951" t="inlineStr">
        <is>
          <t>0094</t>
        </is>
      </c>
      <c r="G1951" t="inlineStr">
        <is>
          <t>5320273188</t>
        </is>
      </c>
      <c r="H1951" t="n">
        <v>1684.0</v>
      </c>
      <c r="I1951" t="n">
        <v>1603.8</v>
      </c>
      <c r="J1951" t="n">
        <v>1566.66</v>
      </c>
      <c r="K1951" t="inlineStr">
        <is>
          <t>sale</t>
        </is>
      </c>
      <c r="L1951" t="inlineStr">
        <is>
          <t/>
        </is>
      </c>
      <c r="M1951" t="inlineStr">
        <is>
          <t/>
        </is>
      </c>
      <c r="N1951" t="n">
        <v>0.0</v>
      </c>
      <c r="O1951" t="n">
        <v>0.0</v>
      </c>
      <c r="P1951" t="n">
        <v>1230.16</v>
      </c>
      <c r="Q1951" t="n">
        <v>1230.15</v>
      </c>
      <c r="R1951" t="n">
        <v>37.14</v>
      </c>
      <c r="S1951" t="n">
        <v>37.14</v>
      </c>
      <c r="T1951" t="n">
        <v>16.04</v>
      </c>
      <c r="U1951" t="n">
        <v>16.04</v>
      </c>
      <c r="V1951" t="n">
        <v>282.0</v>
      </c>
      <c r="W1951" t="n">
        <v>282.0</v>
      </c>
      <c r="X1951" t="n">
        <v>21.05</v>
      </c>
      <c r="Y1951" t="n">
        <v>21.05</v>
      </c>
      <c r="Z1951" t="n">
        <v>54.55</v>
      </c>
      <c r="AA1951" t="n">
        <v>54.55</v>
      </c>
      <c r="AB1951" t="n">
        <v>80.2</v>
      </c>
      <c r="AC1951" t="n">
        <v>80.19</v>
      </c>
      <c r="AD1951" t="n">
        <v>80.20000000000005</v>
      </c>
      <c r="AE1951" t="n">
        <v>0.009999999999990905</v>
      </c>
      <c r="AF1951" t="n">
        <v>0.0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0.010000000000005116</v>
      </c>
      <c r="AL1951" t="inlineStr">
        <is>
          <t>unreconciled</t>
        </is>
      </c>
      <c r="AM1951" t="inlineStr">
        <is>
          <t>Order Amount Mismatch (POS&gt;3PO)</t>
        </is>
      </c>
      <c r="AN1951" t="n">
        <v>80.2</v>
      </c>
      <c r="AO1951" t="n">
        <f>ROUND(P1951*100/H1951,2)</f>
        <v>0.0</v>
      </c>
      <c r="AP1951" t="n">
        <f>ROUND(Q1951*100/I1951,2)</f>
        <v>0.0</v>
      </c>
      <c r="AQ1951"/>
      <c r="AR1951"/>
      <c r="AS1951" t="n">
        <v>0.0</v>
      </c>
    </row>
    <row r="1952">
      <c r="A1952" s="1" t="n">
        <v>45236.0</v>
      </c>
      <c r="B1952" s="2" t="n">
        <v>45236.82890046296</v>
      </c>
      <c r="C1952" t="inlineStr">
        <is>
          <t>3140094012086611</t>
        </is>
      </c>
      <c r="D1952" t="inlineStr">
        <is>
          <t>POS0012</t>
        </is>
      </c>
      <c r="E1952" t="inlineStr">
        <is>
          <t>26</t>
        </is>
      </c>
      <c r="F1952" t="inlineStr">
        <is>
          <t>0094</t>
        </is>
      </c>
      <c r="G1952" t="inlineStr">
        <is>
          <t>5320279355</t>
        </is>
      </c>
      <c r="H1952" t="n">
        <v>277.0</v>
      </c>
      <c r="I1952" t="n">
        <v>263.81</v>
      </c>
      <c r="J1952" t="n">
        <v>226.67</v>
      </c>
      <c r="K1952" t="inlineStr">
        <is>
          <t>sale</t>
        </is>
      </c>
      <c r="L1952" t="inlineStr">
        <is>
          <t/>
        </is>
      </c>
      <c r="M1952" t="inlineStr">
        <is>
          <t/>
        </is>
      </c>
      <c r="N1952" t="n">
        <v>0.0</v>
      </c>
      <c r="O1952" t="n">
        <v>0.0</v>
      </c>
      <c r="P1952" t="n">
        <v>208.94</v>
      </c>
      <c r="Q1952" t="n">
        <v>208.94</v>
      </c>
      <c r="R1952" t="n">
        <v>37.14</v>
      </c>
      <c r="S1952" t="n">
        <v>37.14</v>
      </c>
      <c r="T1952" t="n">
        <v>2.64</v>
      </c>
      <c r="U1952" t="n">
        <v>2.64</v>
      </c>
      <c r="V1952" t="n">
        <v>40.8</v>
      </c>
      <c r="W1952" t="n">
        <v>40.8</v>
      </c>
      <c r="X1952" t="n">
        <v>3.46</v>
      </c>
      <c r="Y1952" t="n">
        <v>3.46</v>
      </c>
      <c r="Z1952" t="n">
        <v>7.97</v>
      </c>
      <c r="AA1952" t="n">
        <v>7.96</v>
      </c>
      <c r="AB1952" t="n">
        <v>13.2</v>
      </c>
      <c r="AC1952" t="n">
        <v>13.19</v>
      </c>
      <c r="AD1952" t="n">
        <v>13.189999999999998</v>
      </c>
      <c r="AE1952" t="n">
        <v>0.0</v>
      </c>
      <c r="AF1952" t="n">
        <v>0.0</v>
      </c>
      <c r="AG1952" t="n">
        <v>0.0</v>
      </c>
      <c r="AH1952" t="n">
        <v>0.0</v>
      </c>
      <c r="AI1952" t="n">
        <v>0.0</v>
      </c>
      <c r="AJ1952" t="n">
        <v>0.009999999999999787</v>
      </c>
      <c r="AK1952" t="n">
        <v>0.009999999999999787</v>
      </c>
      <c r="AL1952" t="inlineStr">
        <is>
          <t>unreconciled</t>
        </is>
      </c>
      <c r="AM1952" t="inlineStr">
        <is>
          <t>Order Amount Mismatch (POS&gt;3PO)</t>
        </is>
      </c>
      <c r="AN1952" t="n">
        <v>13.19</v>
      </c>
      <c r="AO1952" t="n">
        <f>ROUND(P1952*100/H1952,2)</f>
        <v>0.0</v>
      </c>
      <c r="AP1952" t="n">
        <f>ROUND(Q1952*100/I1952,2)</f>
        <v>0.0</v>
      </c>
      <c r="AQ1952"/>
      <c r="AR1952"/>
      <c r="AS1952" t="n">
        <v>0.0</v>
      </c>
    </row>
    <row r="1953">
      <c r="A1953" s="1" t="n">
        <v>45235.0</v>
      </c>
      <c r="B1953" s="2" t="n">
        <v>45235.95162037037</v>
      </c>
      <c r="C1953" t="inlineStr">
        <is>
          <t>3140094012086368</t>
        </is>
      </c>
      <c r="D1953" t="inlineStr">
        <is>
          <t>POS0012</t>
        </is>
      </c>
      <c r="E1953" t="inlineStr">
        <is>
          <t>83</t>
        </is>
      </c>
      <c r="F1953" t="inlineStr">
        <is>
          <t>0094</t>
        </is>
      </c>
      <c r="G1953" t="inlineStr">
        <is>
          <t>5320285379</t>
        </is>
      </c>
      <c r="H1953" t="n">
        <v>1329.0</v>
      </c>
      <c r="I1953" t="n">
        <v>1265.74</v>
      </c>
      <c r="J1953" t="n">
        <v>1228.6</v>
      </c>
      <c r="K1953" t="inlineStr">
        <is>
          <t>sale</t>
        </is>
      </c>
      <c r="L1953" t="inlineStr">
        <is>
          <t/>
        </is>
      </c>
      <c r="M1953" t="inlineStr">
        <is>
          <t/>
        </is>
      </c>
      <c r="N1953" t="n">
        <v>0.0</v>
      </c>
      <c r="O1953" t="n">
        <v>0.0</v>
      </c>
      <c r="P1953" t="n">
        <v>972.52</v>
      </c>
      <c r="Q1953" t="n">
        <v>972.51</v>
      </c>
      <c r="R1953" t="n">
        <v>37.14</v>
      </c>
      <c r="S1953" t="n">
        <v>37.14</v>
      </c>
      <c r="T1953" t="n">
        <v>12.66</v>
      </c>
      <c r="U1953" t="n">
        <v>12.66</v>
      </c>
      <c r="V1953" t="n">
        <v>221.15</v>
      </c>
      <c r="W1953" t="n">
        <v>221.15</v>
      </c>
      <c r="X1953" t="n">
        <v>16.61</v>
      </c>
      <c r="Y1953" t="n">
        <v>16.61</v>
      </c>
      <c r="Z1953" t="n">
        <v>42.8</v>
      </c>
      <c r="AA1953" t="n">
        <v>42.8</v>
      </c>
      <c r="AB1953" t="n">
        <v>63.28</v>
      </c>
      <c r="AC1953" t="n">
        <v>63.29</v>
      </c>
      <c r="AD1953" t="n">
        <v>63.25999999999999</v>
      </c>
      <c r="AE1953" t="n">
        <v>0.009999999999990905</v>
      </c>
      <c r="AF1953" t="n">
        <v>0.0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-0.00999999999999801</v>
      </c>
      <c r="AL1953" t="inlineStr">
        <is>
          <t>unreconciled</t>
        </is>
      </c>
      <c r="AM1953" t="inlineStr">
        <is>
          <t>Order Amount Mismatch (POS&gt;3PO)</t>
        </is>
      </c>
      <c r="AN1953" t="n">
        <v>63.26</v>
      </c>
      <c r="AO1953" t="n">
        <f>ROUND(P1953*100/H1953,2)</f>
        <v>0.0</v>
      </c>
      <c r="AP1953" t="n">
        <f>ROUND(Q1953*100/I1953,2)</f>
        <v>0.0</v>
      </c>
      <c r="AQ1953"/>
      <c r="AR1953"/>
      <c r="AS1953" t="n">
        <v>0.0</v>
      </c>
    </row>
    <row r="1954">
      <c r="A1954" s="1" t="n">
        <v>45235.0</v>
      </c>
      <c r="B1954" s="2" t="n">
        <v>45236.02584490741</v>
      </c>
      <c r="C1954" t="inlineStr">
        <is>
          <t>3140094012086422</t>
        </is>
      </c>
      <c r="D1954" t="inlineStr">
        <is>
          <t>POS0012</t>
        </is>
      </c>
      <c r="E1954" t="inlineStr">
        <is>
          <t>37</t>
        </is>
      </c>
      <c r="F1954" t="inlineStr">
        <is>
          <t>0094</t>
        </is>
      </c>
      <c r="G1954" t="inlineStr">
        <is>
          <t>5320296778</t>
        </is>
      </c>
      <c r="H1954" t="n">
        <v>630.0</v>
      </c>
      <c r="I1954" t="n">
        <v>600.0</v>
      </c>
      <c r="J1954" t="n">
        <v>562.86</v>
      </c>
      <c r="K1954" t="inlineStr">
        <is>
          <t>sale</t>
        </is>
      </c>
      <c r="L1954" t="inlineStr">
        <is>
          <t/>
        </is>
      </c>
      <c r="M1954" t="inlineStr">
        <is>
          <t/>
        </is>
      </c>
      <c r="N1954" t="n">
        <v>0.0</v>
      </c>
      <c r="O1954" t="n">
        <v>0.0</v>
      </c>
      <c r="P1954" t="n">
        <v>465.16</v>
      </c>
      <c r="Q1954" t="n">
        <v>465.15</v>
      </c>
      <c r="R1954" t="n">
        <v>37.14</v>
      </c>
      <c r="S1954" t="n">
        <v>37.14</v>
      </c>
      <c r="T1954" t="n">
        <v>6.0</v>
      </c>
      <c r="U1954" t="n">
        <v>6.0</v>
      </c>
      <c r="V1954" t="n">
        <v>101.31</v>
      </c>
      <c r="W1954" t="n">
        <v>101.31</v>
      </c>
      <c r="X1954" t="n">
        <v>7.88</v>
      </c>
      <c r="Y1954" t="n">
        <v>7.88</v>
      </c>
      <c r="Z1954" t="n">
        <v>19.65</v>
      </c>
      <c r="AA1954" t="n">
        <v>19.66</v>
      </c>
      <c r="AB1954" t="n">
        <v>30.0</v>
      </c>
      <c r="AC1954" t="n">
        <v>30.0</v>
      </c>
      <c r="AD1954" t="n">
        <v>30.0</v>
      </c>
      <c r="AE1954" t="n">
        <v>0.010000000000047748</v>
      </c>
      <c r="AF1954" t="n">
        <v>0.0</v>
      </c>
      <c r="AG1954" t="n">
        <v>0.0</v>
      </c>
      <c r="AH1954" t="n">
        <v>0.0</v>
      </c>
      <c r="AI1954" t="n">
        <v>0.0</v>
      </c>
      <c r="AJ1954" t="n">
        <v>-0.010000000000001563</v>
      </c>
      <c r="AK1954" t="n">
        <v>0.0</v>
      </c>
      <c r="AL1954" t="inlineStr">
        <is>
          <t>unreconciled</t>
        </is>
      </c>
      <c r="AM1954" t="inlineStr">
        <is>
          <t>Order Amount Mismatch (POS&gt;3PO)</t>
        </is>
      </c>
      <c r="AN1954" t="n">
        <v>30.0</v>
      </c>
      <c r="AO1954" t="n">
        <f>ROUND(P1954*100/H1954,2)</f>
        <v>0.0</v>
      </c>
      <c r="AP1954" t="n">
        <f>ROUND(Q1954*100/I1954,2)</f>
        <v>0.0</v>
      </c>
      <c r="AQ1954"/>
      <c r="AR1954"/>
      <c r="AS1954" t="n">
        <v>0.0</v>
      </c>
    </row>
    <row r="1955">
      <c r="A1955" s="1" t="n">
        <v>45235.0</v>
      </c>
      <c r="B1955" s="2" t="n">
        <v>45235.871875</v>
      </c>
      <c r="C1955" t="inlineStr">
        <is>
          <t>3140094012086287</t>
        </is>
      </c>
      <c r="D1955" t="inlineStr">
        <is>
          <t>POS0012</t>
        </is>
      </c>
      <c r="E1955" t="inlineStr">
        <is>
          <t>02</t>
        </is>
      </c>
      <c r="F1955" t="inlineStr">
        <is>
          <t>0094</t>
        </is>
      </c>
      <c r="G1955" t="inlineStr">
        <is>
          <t>5320296899</t>
        </is>
      </c>
      <c r="H1955" t="n">
        <v>279.0</v>
      </c>
      <c r="I1955" t="n">
        <v>265.71</v>
      </c>
      <c r="J1955" t="n">
        <v>228.57</v>
      </c>
      <c r="K1955" t="inlineStr">
        <is>
          <t>sale</t>
        </is>
      </c>
      <c r="L1955" t="inlineStr">
        <is>
          <t/>
        </is>
      </c>
      <c r="M1955" t="inlineStr">
        <is>
          <t/>
        </is>
      </c>
      <c r="N1955" t="n">
        <v>0.0</v>
      </c>
      <c r="O1955" t="n">
        <v>0.0</v>
      </c>
      <c r="P1955" t="n">
        <v>210.39</v>
      </c>
      <c r="Q1955" t="n">
        <v>210.39</v>
      </c>
      <c r="R1955" t="n">
        <v>37.14</v>
      </c>
      <c r="S1955" t="n">
        <v>37.14</v>
      </c>
      <c r="T1955" t="n">
        <v>2.66</v>
      </c>
      <c r="U1955" t="n">
        <v>2.66</v>
      </c>
      <c r="V1955" t="n">
        <v>41.14</v>
      </c>
      <c r="W1955" t="n">
        <v>41.14</v>
      </c>
      <c r="X1955" t="n">
        <v>3.49</v>
      </c>
      <c r="Y1955" t="n">
        <v>3.49</v>
      </c>
      <c r="Z1955" t="n">
        <v>8.03</v>
      </c>
      <c r="AA1955" t="n">
        <v>8.04</v>
      </c>
      <c r="AB1955" t="n">
        <v>13.28</v>
      </c>
      <c r="AC1955" t="n">
        <v>13.29</v>
      </c>
      <c r="AD1955" t="n">
        <v>13.29000000000002</v>
      </c>
      <c r="AE1955" t="n">
        <v>0.0</v>
      </c>
      <c r="AF1955" t="n">
        <v>0.0</v>
      </c>
      <c r="AG1955" t="n">
        <v>0.0</v>
      </c>
      <c r="AH1955" t="n">
        <v>0.0</v>
      </c>
      <c r="AI1955" t="n">
        <v>0.0</v>
      </c>
      <c r="AJ1955" t="n">
        <v>-0.009999999999999787</v>
      </c>
      <c r="AK1955" t="n">
        <v>-0.009999999999999787</v>
      </c>
      <c r="AL1955" t="inlineStr">
        <is>
          <t>unreconciled</t>
        </is>
      </c>
      <c r="AM1955" t="inlineStr">
        <is>
          <t>Order Amount Mismatch (POS&gt;3PO)</t>
        </is>
      </c>
      <c r="AN1955" t="n">
        <v>13.29</v>
      </c>
      <c r="AO1955" t="n">
        <f>ROUND(P1955*100/H1955,2)</f>
        <v>0.0</v>
      </c>
      <c r="AP1955" t="n">
        <f>ROUND(Q1955*100/I1955,2)</f>
        <v>0.0</v>
      </c>
      <c r="AQ1955"/>
      <c r="AR1955"/>
      <c r="AS1955" t="n">
        <v>0.0</v>
      </c>
    </row>
    <row r="1956">
      <c r="A1956" s="1" t="n">
        <v>45236.0</v>
      </c>
      <c r="B1956" s="2" t="n">
        <v>45236.88636574074</v>
      </c>
      <c r="C1956" t="inlineStr">
        <is>
          <t>3140094012086658</t>
        </is>
      </c>
      <c r="D1956" t="inlineStr">
        <is>
          <t>POS0012</t>
        </is>
      </c>
      <c r="E1956" t="inlineStr">
        <is>
          <t>73</t>
        </is>
      </c>
      <c r="F1956" t="inlineStr">
        <is>
          <t>0094</t>
        </is>
      </c>
      <c r="G1956" t="inlineStr">
        <is>
          <t>5320318164</t>
        </is>
      </c>
      <c r="H1956" t="n">
        <v>279.0</v>
      </c>
      <c r="I1956" t="n">
        <v>265.72</v>
      </c>
      <c r="J1956" t="n">
        <v>228.58</v>
      </c>
      <c r="K1956" t="inlineStr">
        <is>
          <t>sale</t>
        </is>
      </c>
      <c r="L1956" t="inlineStr">
        <is>
          <t/>
        </is>
      </c>
      <c r="M1956" t="inlineStr">
        <is>
          <t/>
        </is>
      </c>
      <c r="N1956" t="n">
        <v>0.0</v>
      </c>
      <c r="O1956" t="n">
        <v>0.0</v>
      </c>
      <c r="P1956" t="n">
        <v>210.4</v>
      </c>
      <c r="Q1956" t="n">
        <v>210.38</v>
      </c>
      <c r="R1956" t="n">
        <v>37.14</v>
      </c>
      <c r="S1956" t="n">
        <v>37.14</v>
      </c>
      <c r="T1956" t="n">
        <v>2.66</v>
      </c>
      <c r="U1956" t="n">
        <v>2.66</v>
      </c>
      <c r="V1956" t="n">
        <v>41.14</v>
      </c>
      <c r="W1956" t="n">
        <v>41.14</v>
      </c>
      <c r="X1956" t="n">
        <v>3.49</v>
      </c>
      <c r="Y1956" t="n">
        <v>3.49</v>
      </c>
      <c r="Z1956" t="n">
        <v>8.03</v>
      </c>
      <c r="AA1956" t="n">
        <v>8.04</v>
      </c>
      <c r="AB1956" t="n">
        <v>13.28</v>
      </c>
      <c r="AC1956" t="n">
        <v>13.29</v>
      </c>
      <c r="AD1956" t="n">
        <v>13.279999999999973</v>
      </c>
      <c r="AE1956" t="n">
        <v>0.020000000000010232</v>
      </c>
      <c r="AF1956" t="n">
        <v>0.0</v>
      </c>
      <c r="AG1956" t="n">
        <v>0.0</v>
      </c>
      <c r="AH1956" t="n">
        <v>0.0</v>
      </c>
      <c r="AI1956" t="n">
        <v>0.0</v>
      </c>
      <c r="AJ1956" t="n">
        <v>-0.009999999999999787</v>
      </c>
      <c r="AK1956" t="n">
        <v>-0.009999999999999787</v>
      </c>
      <c r="AL1956" t="inlineStr">
        <is>
          <t>unreconciled</t>
        </is>
      </c>
      <c r="AM1956" t="inlineStr">
        <is>
          <t>Order Amount Mismatch (POS&gt;3PO)</t>
        </is>
      </c>
      <c r="AN1956" t="n">
        <v>13.28</v>
      </c>
      <c r="AO1956" t="n">
        <f>ROUND(P1956*100/H1956,2)</f>
        <v>0.0</v>
      </c>
      <c r="AP1956" t="n">
        <f>ROUND(Q1956*100/I1956,2)</f>
        <v>0.0</v>
      </c>
      <c r="AQ1956"/>
      <c r="AR1956"/>
      <c r="AS1956" t="n">
        <v>0.0</v>
      </c>
    </row>
    <row r="1957">
      <c r="A1957" s="1" t="n">
        <v>45236.0</v>
      </c>
      <c r="B1957" s="2" t="n">
        <v>45236.718252314815</v>
      </c>
      <c r="C1957" t="inlineStr">
        <is>
          <t>3140094012086538</t>
        </is>
      </c>
      <c r="D1957" t="inlineStr">
        <is>
          <t>POS0012</t>
        </is>
      </c>
      <c r="E1957" t="inlineStr">
        <is>
          <t>53</t>
        </is>
      </c>
      <c r="F1957" t="inlineStr">
        <is>
          <t>0094</t>
        </is>
      </c>
      <c r="G1957" t="inlineStr">
        <is>
          <t>5320327873</t>
        </is>
      </c>
      <c r="H1957" t="n">
        <v>364.0</v>
      </c>
      <c r="I1957" t="n">
        <v>346.66</v>
      </c>
      <c r="J1957" t="n">
        <v>309.52</v>
      </c>
      <c r="K1957" t="inlineStr">
        <is>
          <t>sale</t>
        </is>
      </c>
      <c r="L1957" t="inlineStr">
        <is>
          <t/>
        </is>
      </c>
      <c r="M1957" t="inlineStr">
        <is>
          <t/>
        </is>
      </c>
      <c r="N1957" t="n">
        <v>0.0</v>
      </c>
      <c r="O1957" t="n">
        <v>0.0</v>
      </c>
      <c r="P1957" t="n">
        <v>272.08</v>
      </c>
      <c r="Q1957" t="n">
        <v>272.07</v>
      </c>
      <c r="R1957" t="n">
        <v>37.14</v>
      </c>
      <c r="S1957" t="n">
        <v>37.14</v>
      </c>
      <c r="T1957" t="n">
        <v>3.47</v>
      </c>
      <c r="U1957" t="n">
        <v>3.47</v>
      </c>
      <c r="V1957" t="n">
        <v>55.71</v>
      </c>
      <c r="W1957" t="n">
        <v>55.71</v>
      </c>
      <c r="X1957" t="n">
        <v>4.55</v>
      </c>
      <c r="Y1957" t="n">
        <v>4.55</v>
      </c>
      <c r="Z1957" t="n">
        <v>10.85</v>
      </c>
      <c r="AA1957" t="n">
        <v>10.85</v>
      </c>
      <c r="AB1957" t="n">
        <v>17.34</v>
      </c>
      <c r="AC1957" t="n">
        <v>17.33</v>
      </c>
      <c r="AD1957" t="n">
        <v>17.339999999999975</v>
      </c>
      <c r="AE1957" t="n">
        <v>0.009999999999990905</v>
      </c>
      <c r="AF1957" t="n">
        <v>0.0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0.010000000000001563</v>
      </c>
      <c r="AL1957" t="inlineStr">
        <is>
          <t>unreconciled</t>
        </is>
      </c>
      <c r="AM1957" t="inlineStr">
        <is>
          <t>Order Amount Mismatch (POS&gt;3PO)</t>
        </is>
      </c>
      <c r="AN1957" t="n">
        <v>17.34</v>
      </c>
      <c r="AO1957" t="n">
        <f>ROUND(P1957*100/H1957,2)</f>
        <v>0.0</v>
      </c>
      <c r="AP1957" t="n">
        <f>ROUND(Q1957*100/I1957,2)</f>
        <v>0.0</v>
      </c>
      <c r="AQ1957"/>
      <c r="AR1957"/>
      <c r="AS1957" t="n">
        <v>0.0</v>
      </c>
    </row>
    <row r="1958">
      <c r="A1958" s="1" t="n">
        <v>45235.0</v>
      </c>
      <c r="B1958" s="2" t="n">
        <v>45235.86980324074</v>
      </c>
      <c r="C1958" t="inlineStr">
        <is>
          <t>3140094012086282</t>
        </is>
      </c>
      <c r="D1958" t="inlineStr">
        <is>
          <t>POS0012</t>
        </is>
      </c>
      <c r="E1958" t="inlineStr">
        <is>
          <t>97</t>
        </is>
      </c>
      <c r="F1958" t="inlineStr">
        <is>
          <t>0094</t>
        </is>
      </c>
      <c r="G1958" t="inlineStr">
        <is>
          <t>5320329588</t>
        </is>
      </c>
      <c r="H1958" t="n">
        <v>1192.0</v>
      </c>
      <c r="I1958" t="n">
        <v>1135.24</v>
      </c>
      <c r="J1958" t="n">
        <v>1098.1</v>
      </c>
      <c r="K1958" t="inlineStr">
        <is>
          <t>sale</t>
        </is>
      </c>
      <c r="L1958" t="inlineStr">
        <is>
          <t/>
        </is>
      </c>
      <c r="M1958" t="inlineStr">
        <is>
          <t/>
        </is>
      </c>
      <c r="N1958" t="n">
        <v>0.0</v>
      </c>
      <c r="O1958" t="n">
        <v>0.0</v>
      </c>
      <c r="P1958" t="n">
        <v>873.07</v>
      </c>
      <c r="Q1958" t="n">
        <v>873.05</v>
      </c>
      <c r="R1958" t="n">
        <v>37.14</v>
      </c>
      <c r="S1958" t="n">
        <v>37.14</v>
      </c>
      <c r="T1958" t="n">
        <v>11.35</v>
      </c>
      <c r="U1958" t="n">
        <v>11.35</v>
      </c>
      <c r="V1958" t="n">
        <v>197.66</v>
      </c>
      <c r="W1958" t="n">
        <v>197.66</v>
      </c>
      <c r="X1958" t="n">
        <v>14.9</v>
      </c>
      <c r="Y1958" t="n">
        <v>14.9</v>
      </c>
      <c r="Z1958" t="n">
        <v>38.26</v>
      </c>
      <c r="AA1958" t="n">
        <v>38.26</v>
      </c>
      <c r="AB1958" t="n">
        <v>56.76</v>
      </c>
      <c r="AC1958" t="n">
        <v>56.76</v>
      </c>
      <c r="AD1958" t="n">
        <v>56.75999999999999</v>
      </c>
      <c r="AE1958" t="n">
        <v>0.020000000000095497</v>
      </c>
      <c r="AF1958" t="n">
        <v>0.0</v>
      </c>
      <c r="AG1958" t="n">
        <v>0.0</v>
      </c>
      <c r="AH1958" t="n">
        <v>0.0</v>
      </c>
      <c r="AI1958" t="n">
        <v>0.0</v>
      </c>
      <c r="AJ1958" t="n">
        <v>0.0</v>
      </c>
      <c r="AK1958" t="n">
        <v>0.0</v>
      </c>
      <c r="AL1958" t="inlineStr">
        <is>
          <t>unreconciled</t>
        </is>
      </c>
      <c r="AM1958" t="inlineStr">
        <is>
          <t>Order Amount Mismatch (POS&gt;3PO)</t>
        </is>
      </c>
      <c r="AN1958" t="n">
        <v>56.76</v>
      </c>
      <c r="AO1958" t="n">
        <f>ROUND(P1958*100/H1958,2)</f>
        <v>0.0</v>
      </c>
      <c r="AP1958" t="n">
        <f>ROUND(Q1958*100/I1958,2)</f>
        <v>0.0</v>
      </c>
      <c r="AQ1958"/>
      <c r="AR1958"/>
      <c r="AS1958" t="n">
        <v>0.0</v>
      </c>
    </row>
    <row r="1959">
      <c r="A1959" s="1" t="n">
        <v>45235.0</v>
      </c>
      <c r="B1959" s="2" t="n">
        <v>45235.92017361111</v>
      </c>
      <c r="C1959" t="inlineStr">
        <is>
          <t>3140094012086336</t>
        </is>
      </c>
      <c r="D1959" t="inlineStr">
        <is>
          <t>POS0012</t>
        </is>
      </c>
      <c r="E1959" t="inlineStr">
        <is>
          <t>51</t>
        </is>
      </c>
      <c r="F1959" t="inlineStr">
        <is>
          <t>0094</t>
        </is>
      </c>
      <c r="G1959" t="inlineStr">
        <is>
          <t>5320355025</t>
        </is>
      </c>
      <c r="H1959" t="n">
        <v>245.00000000000003</v>
      </c>
      <c r="I1959" t="n">
        <v>233.33</v>
      </c>
      <c r="J1959" t="n">
        <v>196.19</v>
      </c>
      <c r="K1959" t="inlineStr">
        <is>
          <t>sale</t>
        </is>
      </c>
      <c r="L1959" t="inlineStr">
        <is>
          <t/>
        </is>
      </c>
      <c r="M1959" t="inlineStr">
        <is>
          <t/>
        </is>
      </c>
      <c r="N1959" t="n">
        <v>0.0</v>
      </c>
      <c r="O1959" t="n">
        <v>0.0</v>
      </c>
      <c r="P1959" t="n">
        <v>185.72</v>
      </c>
      <c r="Q1959" t="n">
        <v>185.71</v>
      </c>
      <c r="R1959" t="n">
        <v>37.14</v>
      </c>
      <c r="S1959" t="n">
        <v>37.14</v>
      </c>
      <c r="T1959" t="n">
        <v>2.33</v>
      </c>
      <c r="U1959" t="n">
        <v>2.33</v>
      </c>
      <c r="V1959" t="n">
        <v>35.31</v>
      </c>
      <c r="W1959" t="n">
        <v>35.31</v>
      </c>
      <c r="X1959" t="n">
        <v>3.06</v>
      </c>
      <c r="Y1959" t="n">
        <v>3.06</v>
      </c>
      <c r="Z1959" t="n">
        <v>6.91</v>
      </c>
      <c r="AA1959" t="n">
        <v>6.91</v>
      </c>
      <c r="AB1959" t="n">
        <v>11.66</v>
      </c>
      <c r="AC1959" t="n">
        <v>11.67</v>
      </c>
      <c r="AD1959" t="n">
        <v>11.670000000000016</v>
      </c>
      <c r="AE1959" t="n">
        <v>0.009999999999990905</v>
      </c>
      <c r="AF1959" t="n">
        <v>0.0</v>
      </c>
      <c r="AG1959" t="n">
        <v>0.0</v>
      </c>
      <c r="AH1959" t="n">
        <v>0.0</v>
      </c>
      <c r="AI1959" t="n">
        <v>0.0</v>
      </c>
      <c r="AJ1959" t="n">
        <v>0.0</v>
      </c>
      <c r="AK1959" t="n">
        <v>-0.009999999999999787</v>
      </c>
      <c r="AL1959" t="inlineStr">
        <is>
          <t>unreconciled</t>
        </is>
      </c>
      <c r="AM1959" t="inlineStr">
        <is>
          <t>Order Amount Mismatch (POS&gt;3PO)</t>
        </is>
      </c>
      <c r="AN1959" t="n">
        <v>11.67</v>
      </c>
      <c r="AO1959" t="n">
        <f>ROUND(P1959*100/H1959,2)</f>
        <v>0.0</v>
      </c>
      <c r="AP1959" t="n">
        <f>ROUND(Q1959*100/I1959,2)</f>
        <v>0.0</v>
      </c>
      <c r="AQ1959"/>
      <c r="AR1959"/>
      <c r="AS1959" t="n">
        <v>0.0</v>
      </c>
    </row>
    <row r="1960">
      <c r="A1960" s="1" t="n">
        <v>45236.0</v>
      </c>
      <c r="B1960" s="2" t="n">
        <v>45236.65913194444</v>
      </c>
      <c r="C1960" t="inlineStr">
        <is>
          <t>3140023012060035</t>
        </is>
      </c>
      <c r="D1960" t="inlineStr">
        <is>
          <t>POS0012</t>
        </is>
      </c>
      <c r="E1960" t="inlineStr">
        <is>
          <t>27</t>
        </is>
      </c>
      <c r="F1960" t="inlineStr">
        <is>
          <t>0023</t>
        </is>
      </c>
      <c r="G1960" t="inlineStr">
        <is>
          <t>5320364716</t>
        </is>
      </c>
      <c r="H1960" t="n">
        <v>303.0</v>
      </c>
      <c r="I1960" t="n">
        <v>288.57</v>
      </c>
      <c r="J1960" t="n">
        <v>251.43</v>
      </c>
      <c r="K1960" t="inlineStr">
        <is>
          <t>sale</t>
        </is>
      </c>
      <c r="L1960" t="inlineStr">
        <is>
          <t/>
        </is>
      </c>
      <c r="M1960" t="inlineStr">
        <is>
          <t/>
        </is>
      </c>
      <c r="N1960" t="n">
        <v>0.0</v>
      </c>
      <c r="O1960" t="n">
        <v>0.0</v>
      </c>
      <c r="P1960" t="n">
        <v>227.8</v>
      </c>
      <c r="Q1960" t="n">
        <v>227.79</v>
      </c>
      <c r="R1960" t="n">
        <v>37.14</v>
      </c>
      <c r="S1960" t="n">
        <v>37.14</v>
      </c>
      <c r="T1960" t="n">
        <v>2.89</v>
      </c>
      <c r="U1960" t="n">
        <v>2.89</v>
      </c>
      <c r="V1960" t="n">
        <v>45.26</v>
      </c>
      <c r="W1960" t="n">
        <v>45.26</v>
      </c>
      <c r="X1960" t="n">
        <v>3.79</v>
      </c>
      <c r="Y1960" t="n">
        <v>3.79</v>
      </c>
      <c r="Z1960" t="n">
        <v>8.83</v>
      </c>
      <c r="AA1960" t="n">
        <v>8.83</v>
      </c>
      <c r="AB1960" t="n">
        <v>14.42</v>
      </c>
      <c r="AC1960" t="n">
        <v>14.43</v>
      </c>
      <c r="AD1960" t="n">
        <v>14.430000000000007</v>
      </c>
      <c r="AE1960" t="n">
        <v>0.010000000000019327</v>
      </c>
      <c r="AF1960" t="n">
        <v>0.0</v>
      </c>
      <c r="AG1960" t="n">
        <v>0.0</v>
      </c>
      <c r="AH1960" t="n">
        <v>0.0</v>
      </c>
      <c r="AI1960" t="n">
        <v>0.0</v>
      </c>
      <c r="AJ1960" t="n">
        <v>0.0</v>
      </c>
      <c r="AK1960" t="n">
        <v>-0.009999999999999787</v>
      </c>
      <c r="AL1960" t="inlineStr">
        <is>
          <t>unreconciled</t>
        </is>
      </c>
      <c r="AM1960" t="inlineStr">
        <is>
          <t>Order Amount Mismatch (POS&gt;3PO)</t>
        </is>
      </c>
      <c r="AN1960" t="n">
        <v>14.43</v>
      </c>
      <c r="AO1960" t="n">
        <f>ROUND(P1960*100/H1960,2)</f>
        <v>0.0</v>
      </c>
      <c r="AP1960" t="n">
        <f>ROUND(Q1960*100/I1960,2)</f>
        <v>0.0</v>
      </c>
      <c r="AQ1960"/>
      <c r="AR1960"/>
      <c r="AS1960" t="n">
        <v>0.0</v>
      </c>
    </row>
    <row r="1961">
      <c r="A1961" s="1" t="n">
        <v>45236.0</v>
      </c>
      <c r="B1961" s="2" t="n">
        <v>45236.731527777774</v>
      </c>
      <c r="C1961" t="inlineStr">
        <is>
          <t>3140094012086549</t>
        </is>
      </c>
      <c r="D1961" t="inlineStr">
        <is>
          <t>POS0012</t>
        </is>
      </c>
      <c r="E1961" t="inlineStr">
        <is>
          <t>64</t>
        </is>
      </c>
      <c r="F1961" t="inlineStr">
        <is>
          <t>0094</t>
        </is>
      </c>
      <c r="G1961" t="inlineStr">
        <is>
          <t>5320370510</t>
        </is>
      </c>
      <c r="H1961" t="n">
        <v>314.0</v>
      </c>
      <c r="I1961" t="n">
        <v>299.04</v>
      </c>
      <c r="J1961" t="n">
        <v>261.9</v>
      </c>
      <c r="K1961" t="inlineStr">
        <is>
          <t>sale</t>
        </is>
      </c>
      <c r="L1961" t="inlineStr">
        <is>
          <t/>
        </is>
      </c>
      <c r="M1961" t="inlineStr">
        <is>
          <t/>
        </is>
      </c>
      <c r="N1961" t="n">
        <v>0.0</v>
      </c>
      <c r="O1961" t="n">
        <v>0.0</v>
      </c>
      <c r="P1961" t="n">
        <v>235.8</v>
      </c>
      <c r="Q1961" t="n">
        <v>235.78</v>
      </c>
      <c r="R1961" t="n">
        <v>37.14</v>
      </c>
      <c r="S1961" t="n">
        <v>37.14</v>
      </c>
      <c r="T1961" t="n">
        <v>2.99</v>
      </c>
      <c r="U1961" t="n">
        <v>2.99</v>
      </c>
      <c r="V1961" t="n">
        <v>47.14</v>
      </c>
      <c r="W1961" t="n">
        <v>47.14</v>
      </c>
      <c r="X1961" t="n">
        <v>3.92</v>
      </c>
      <c r="Y1961" t="n">
        <v>3.92</v>
      </c>
      <c r="Z1961" t="n">
        <v>9.19</v>
      </c>
      <c r="AA1961" t="n">
        <v>9.2</v>
      </c>
      <c r="AB1961" t="n">
        <v>14.96</v>
      </c>
      <c r="AC1961" t="n">
        <v>14.95</v>
      </c>
      <c r="AD1961" t="n">
        <v>14.95999999999998</v>
      </c>
      <c r="AE1961" t="n">
        <v>0.020000000000010232</v>
      </c>
      <c r="AF1961" t="n">
        <v>0.0</v>
      </c>
      <c r="AG1961" t="n">
        <v>0.0</v>
      </c>
      <c r="AH1961" t="n">
        <v>0.0</v>
      </c>
      <c r="AI1961" t="n">
        <v>0.0</v>
      </c>
      <c r="AJ1961" t="n">
        <v>-0.009999999999999787</v>
      </c>
      <c r="AK1961" t="n">
        <v>0.010000000000001563</v>
      </c>
      <c r="AL1961" t="inlineStr">
        <is>
          <t>unreconciled</t>
        </is>
      </c>
      <c r="AM1961" t="inlineStr">
        <is>
          <t>Order Amount Mismatch (POS&gt;3PO)</t>
        </is>
      </c>
      <c r="AN1961" t="n">
        <v>14.96</v>
      </c>
      <c r="AO1961" t="n">
        <f>ROUND(P1961*100/H1961,2)</f>
        <v>0.0</v>
      </c>
      <c r="AP1961" t="n">
        <f>ROUND(Q1961*100/I1961,2)</f>
        <v>0.0</v>
      </c>
      <c r="AQ1961"/>
      <c r="AR1961"/>
      <c r="AS1961" t="n">
        <v>0.0</v>
      </c>
    </row>
    <row r="1962">
      <c r="A1962" s="1" t="n">
        <v>45236.0</v>
      </c>
      <c r="B1962" s="2" t="n">
        <v>45236.71826388889</v>
      </c>
      <c r="C1962" t="inlineStr">
        <is>
          <t>3140094012086540</t>
        </is>
      </c>
      <c r="D1962" t="inlineStr">
        <is>
          <t>POS0012</t>
        </is>
      </c>
      <c r="E1962" t="inlineStr">
        <is>
          <t>55</t>
        </is>
      </c>
      <c r="F1962" t="inlineStr">
        <is>
          <t>0094</t>
        </is>
      </c>
      <c r="G1962" t="inlineStr">
        <is>
          <t>5320383462</t>
        </is>
      </c>
      <c r="H1962" t="n">
        <v>324.0</v>
      </c>
      <c r="I1962" t="n">
        <v>308.57</v>
      </c>
      <c r="J1962" t="n">
        <v>271.43</v>
      </c>
      <c r="K1962" t="inlineStr">
        <is>
          <t>sale</t>
        </is>
      </c>
      <c r="L1962" t="inlineStr">
        <is>
          <t/>
        </is>
      </c>
      <c r="M1962" t="inlineStr">
        <is>
          <t/>
        </is>
      </c>
      <c r="N1962" t="n">
        <v>0.0</v>
      </c>
      <c r="O1962" t="n">
        <v>0.0</v>
      </c>
      <c r="P1962" t="n">
        <v>243.05</v>
      </c>
      <c r="Q1962" t="n">
        <v>243.04</v>
      </c>
      <c r="R1962" t="n">
        <v>37.14</v>
      </c>
      <c r="S1962" t="n">
        <v>37.14</v>
      </c>
      <c r="T1962" t="n">
        <v>3.09</v>
      </c>
      <c r="U1962" t="n">
        <v>3.09</v>
      </c>
      <c r="V1962" t="n">
        <v>48.86</v>
      </c>
      <c r="W1962" t="n">
        <v>48.86</v>
      </c>
      <c r="X1962" t="n">
        <v>4.05</v>
      </c>
      <c r="Y1962" t="n">
        <v>4.05</v>
      </c>
      <c r="Z1962" t="n">
        <v>9.52</v>
      </c>
      <c r="AA1962" t="n">
        <v>9.52</v>
      </c>
      <c r="AB1962" t="n">
        <v>15.42</v>
      </c>
      <c r="AC1962" t="n">
        <v>15.43</v>
      </c>
      <c r="AD1962" t="n">
        <v>15.430000000000007</v>
      </c>
      <c r="AE1962" t="n">
        <v>0.010000000000019327</v>
      </c>
      <c r="AF1962" t="n">
        <v>0.0</v>
      </c>
      <c r="AG1962" t="n">
        <v>0.0</v>
      </c>
      <c r="AH1962" t="n">
        <v>0.0</v>
      </c>
      <c r="AI1962" t="n">
        <v>0.0</v>
      </c>
      <c r="AJ1962" t="n">
        <v>0.0</v>
      </c>
      <c r="AK1962" t="n">
        <v>-0.009999999999999787</v>
      </c>
      <c r="AL1962" t="inlineStr">
        <is>
          <t>unreconciled</t>
        </is>
      </c>
      <c r="AM1962" t="inlineStr">
        <is>
          <t>Order Amount Mismatch (POS&gt;3PO)</t>
        </is>
      </c>
      <c r="AN1962" t="n">
        <v>15.43</v>
      </c>
      <c r="AO1962" t="n">
        <f>ROUND(P1962*100/H1962,2)</f>
        <v>0.0</v>
      </c>
      <c r="AP1962" t="n">
        <f>ROUND(Q1962*100/I1962,2)</f>
        <v>0.0</v>
      </c>
      <c r="AQ1962"/>
      <c r="AR1962"/>
      <c r="AS1962" t="n">
        <v>0.0</v>
      </c>
    </row>
    <row r="1963">
      <c r="A1963" s="1" t="n">
        <v>45236.0</v>
      </c>
      <c r="B1963" s="2" t="n">
        <v>45236.61898148148</v>
      </c>
      <c r="C1963" t="inlineStr">
        <is>
          <t>3140094012086494</t>
        </is>
      </c>
      <c r="D1963" t="inlineStr">
        <is>
          <t>POS0012</t>
        </is>
      </c>
      <c r="E1963" t="inlineStr">
        <is>
          <t>09</t>
        </is>
      </c>
      <c r="F1963" t="inlineStr">
        <is>
          <t>0094</t>
        </is>
      </c>
      <c r="G1963" t="inlineStr">
        <is>
          <t>5320383881</t>
        </is>
      </c>
      <c r="H1963" t="n">
        <v>203.0</v>
      </c>
      <c r="I1963" t="n">
        <v>193.33</v>
      </c>
      <c r="J1963" t="n">
        <v>156.19</v>
      </c>
      <c r="K1963" t="inlineStr">
        <is>
          <t>sale</t>
        </is>
      </c>
      <c r="L1963" t="inlineStr">
        <is>
          <t/>
        </is>
      </c>
      <c r="M1963" t="inlineStr">
        <is>
          <t/>
        </is>
      </c>
      <c r="N1963" t="n">
        <v>0.0</v>
      </c>
      <c r="O1963" t="n">
        <v>0.0</v>
      </c>
      <c r="P1963" t="n">
        <v>155.23</v>
      </c>
      <c r="Q1963" t="n">
        <v>155.24</v>
      </c>
      <c r="R1963" t="n">
        <v>37.14</v>
      </c>
      <c r="S1963" t="n">
        <v>37.14</v>
      </c>
      <c r="T1963" t="n">
        <v>1.93</v>
      </c>
      <c r="U1963" t="n">
        <v>1.93</v>
      </c>
      <c r="V1963" t="n">
        <v>28.11</v>
      </c>
      <c r="W1963" t="n">
        <v>28.11</v>
      </c>
      <c r="X1963" t="n">
        <v>2.54</v>
      </c>
      <c r="Y1963" t="n">
        <v>2.54</v>
      </c>
      <c r="Z1963" t="n">
        <v>5.52</v>
      </c>
      <c r="AA1963" t="n">
        <v>5.52</v>
      </c>
      <c r="AB1963" t="n">
        <v>9.66</v>
      </c>
      <c r="AC1963" t="n">
        <v>9.67</v>
      </c>
      <c r="AD1963" t="n">
        <v>9.669999999999987</v>
      </c>
      <c r="AE1963" t="n">
        <v>-0.010000000000019327</v>
      </c>
      <c r="AF1963" t="n">
        <v>0.0</v>
      </c>
      <c r="AG1963" t="n">
        <v>0.0</v>
      </c>
      <c r="AH1963" t="n">
        <v>0.0</v>
      </c>
      <c r="AI1963" t="n">
        <v>0.0</v>
      </c>
      <c r="AJ1963" t="n">
        <v>0.0</v>
      </c>
      <c r="AK1963" t="n">
        <v>-0.009999999999999787</v>
      </c>
      <c r="AL1963" t="inlineStr">
        <is>
          <t>unreconciled</t>
        </is>
      </c>
      <c r="AM1963" t="inlineStr">
        <is>
          <t>Order Amount Mismatch (POS&gt;3PO)</t>
        </is>
      </c>
      <c r="AN1963" t="n">
        <v>9.67</v>
      </c>
      <c r="AO1963" t="n">
        <f>ROUND(P1963*100/H1963,2)</f>
        <v>0.0</v>
      </c>
      <c r="AP1963" t="n">
        <f>ROUND(Q1963*100/I1963,2)</f>
        <v>0.0</v>
      </c>
      <c r="AQ1963"/>
      <c r="AR1963"/>
      <c r="AS1963" t="n">
        <v>0.0</v>
      </c>
    </row>
    <row r="1964">
      <c r="A1964" s="1" t="n">
        <v>45235.0</v>
      </c>
      <c r="B1964" s="2" t="n">
        <v>45235.95190972222</v>
      </c>
      <c r="C1964" t="inlineStr">
        <is>
          <t>3140094012086367</t>
        </is>
      </c>
      <c r="D1964" t="inlineStr">
        <is>
          <t>POS0012</t>
        </is>
      </c>
      <c r="E1964" t="inlineStr">
        <is>
          <t>82</t>
        </is>
      </c>
      <c r="F1964" t="inlineStr">
        <is>
          <t>0094</t>
        </is>
      </c>
      <c r="G1964" t="inlineStr">
        <is>
          <t>5320390899</t>
        </is>
      </c>
      <c r="H1964" t="n">
        <v>148.0</v>
      </c>
      <c r="I1964" t="n">
        <v>140.95</v>
      </c>
      <c r="J1964" t="n">
        <v>103.81</v>
      </c>
      <c r="K1964" t="inlineStr">
        <is>
          <t>sale</t>
        </is>
      </c>
      <c r="L1964" t="inlineStr">
        <is>
          <t/>
        </is>
      </c>
      <c r="M1964" t="inlineStr">
        <is>
          <t/>
        </is>
      </c>
      <c r="N1964" t="n">
        <v>0.0</v>
      </c>
      <c r="O1964" t="n">
        <v>0.0</v>
      </c>
      <c r="P1964" t="n">
        <v>115.3</v>
      </c>
      <c r="Q1964" t="n">
        <v>115.3</v>
      </c>
      <c r="R1964" t="n">
        <v>37.14</v>
      </c>
      <c r="S1964" t="n">
        <v>37.14</v>
      </c>
      <c r="T1964" t="n">
        <v>1.41</v>
      </c>
      <c r="U1964" t="n">
        <v>1.41</v>
      </c>
      <c r="V1964" t="n">
        <v>18.69</v>
      </c>
      <c r="W1964" t="n">
        <v>18.69</v>
      </c>
      <c r="X1964" t="n">
        <v>1.85</v>
      </c>
      <c r="Y1964" t="n">
        <v>1.85</v>
      </c>
      <c r="Z1964" t="n">
        <v>3.7</v>
      </c>
      <c r="AA1964" t="n">
        <v>3.69</v>
      </c>
      <c r="AB1964" t="n">
        <v>7.04</v>
      </c>
      <c r="AC1964" t="n">
        <v>7.05</v>
      </c>
      <c r="AD1964" t="n">
        <v>7.050000000000011</v>
      </c>
      <c r="AE1964" t="n">
        <v>0.0</v>
      </c>
      <c r="AF1964" t="n">
        <v>0.0</v>
      </c>
      <c r="AG1964" t="n">
        <v>0.0</v>
      </c>
      <c r="AH1964" t="n">
        <v>0.0</v>
      </c>
      <c r="AI1964" t="n">
        <v>0.0</v>
      </c>
      <c r="AJ1964" t="n">
        <v>0.010000000000000231</v>
      </c>
      <c r="AK1964" t="n">
        <v>-0.009999999999999787</v>
      </c>
      <c r="AL1964" t="inlineStr">
        <is>
          <t>unreconciled</t>
        </is>
      </c>
      <c r="AM1964" t="inlineStr">
        <is>
          <t>Order Amount Mismatch (POS&gt;3PO)</t>
        </is>
      </c>
      <c r="AN1964" t="n">
        <v>7.05</v>
      </c>
      <c r="AO1964" t="n">
        <f>ROUND(P1964*100/H1964,2)</f>
        <v>0.0</v>
      </c>
      <c r="AP1964" t="n">
        <f>ROUND(Q1964*100/I1964,2)</f>
        <v>0.0</v>
      </c>
      <c r="AQ1964"/>
      <c r="AR1964"/>
      <c r="AS1964" t="n">
        <v>0.0</v>
      </c>
    </row>
    <row r="1965">
      <c r="A1965" s="1" t="n">
        <v>45235.0</v>
      </c>
      <c r="B1965" s="2" t="n">
        <v>45235.87679398148</v>
      </c>
      <c r="C1965" t="inlineStr">
        <is>
          <t>3140023012059871</t>
        </is>
      </c>
      <c r="D1965" t="inlineStr">
        <is>
          <t>POS0012</t>
        </is>
      </c>
      <c r="E1965" t="inlineStr">
        <is>
          <t>63</t>
        </is>
      </c>
      <c r="F1965" t="inlineStr">
        <is>
          <t>0023</t>
        </is>
      </c>
      <c r="G1965" t="inlineStr">
        <is>
          <t>5320400786</t>
        </is>
      </c>
      <c r="H1965" t="n">
        <v>246.00000000000003</v>
      </c>
      <c r="I1965" t="n">
        <v>234.28</v>
      </c>
      <c r="J1965" t="n">
        <v>197.14</v>
      </c>
      <c r="K1965" t="inlineStr">
        <is>
          <t>sale</t>
        </is>
      </c>
      <c r="L1965" t="inlineStr">
        <is>
          <t/>
        </is>
      </c>
      <c r="M1965" t="inlineStr">
        <is>
          <t/>
        </is>
      </c>
      <c r="N1965" t="n">
        <v>0.0</v>
      </c>
      <c r="O1965" t="n">
        <v>0.0</v>
      </c>
      <c r="P1965" t="n">
        <v>186.44</v>
      </c>
      <c r="Q1965" t="n">
        <v>186.43</v>
      </c>
      <c r="R1965" t="n">
        <v>37.14</v>
      </c>
      <c r="S1965" t="n">
        <v>37.14</v>
      </c>
      <c r="T1965" t="n">
        <v>2.34</v>
      </c>
      <c r="U1965" t="n">
        <v>2.34</v>
      </c>
      <c r="V1965" t="n">
        <v>35.49</v>
      </c>
      <c r="W1965" t="n">
        <v>35.49</v>
      </c>
      <c r="X1965" t="n">
        <v>3.07</v>
      </c>
      <c r="Y1965" t="n">
        <v>3.08</v>
      </c>
      <c r="Z1965" t="n">
        <v>6.94</v>
      </c>
      <c r="AA1965" t="n">
        <v>6.94</v>
      </c>
      <c r="AB1965" t="n">
        <v>11.72</v>
      </c>
      <c r="AC1965" t="n">
        <v>11.72</v>
      </c>
      <c r="AD1965" t="n">
        <v>11.720000000000027</v>
      </c>
      <c r="AE1965" t="n">
        <v>0.009999999999990905</v>
      </c>
      <c r="AF1965" t="n">
        <v>0.0</v>
      </c>
      <c r="AG1965" t="n">
        <v>0.0</v>
      </c>
      <c r="AH1965" t="n">
        <v>0.0</v>
      </c>
      <c r="AI1965" t="n">
        <v>-0.010000000000000231</v>
      </c>
      <c r="AJ1965" t="n">
        <v>0.0</v>
      </c>
      <c r="AK1965" t="n">
        <v>0.0</v>
      </c>
      <c r="AL1965" t="inlineStr">
        <is>
          <t>unreconciled</t>
        </is>
      </c>
      <c r="AM1965" t="inlineStr">
        <is>
          <t>Order Amount Mismatch (POS&gt;3PO)</t>
        </is>
      </c>
      <c r="AN1965" t="n">
        <v>11.72</v>
      </c>
      <c r="AO1965" t="n">
        <f>ROUND(P1965*100/H1965,2)</f>
        <v>0.0</v>
      </c>
      <c r="AP1965" t="n">
        <f>ROUND(Q1965*100/I1965,2)</f>
        <v>0.0</v>
      </c>
      <c r="AQ1965"/>
      <c r="AR1965"/>
      <c r="AS1965" t="n">
        <v>0.0</v>
      </c>
    </row>
    <row r="1966">
      <c r="A1966" s="1" t="n">
        <v>45236.0</v>
      </c>
      <c r="B1966" s="2" t="n">
        <v>45236.44553240741</v>
      </c>
      <c r="C1966" t="inlineStr">
        <is>
          <t>3140094012086428</t>
        </is>
      </c>
      <c r="D1966" t="inlineStr">
        <is>
          <t>POS0012</t>
        </is>
      </c>
      <c r="E1966" t="inlineStr">
        <is>
          <t>43</t>
        </is>
      </c>
      <c r="F1966" t="inlineStr">
        <is>
          <t>0094</t>
        </is>
      </c>
      <c r="G1966" t="inlineStr">
        <is>
          <t>5320417987</t>
        </is>
      </c>
      <c r="H1966" t="n">
        <v>275.0</v>
      </c>
      <c r="I1966" t="n">
        <v>261.9</v>
      </c>
      <c r="J1966" t="n">
        <v>224.76</v>
      </c>
      <c r="K1966" t="inlineStr">
        <is>
          <t>sale</t>
        </is>
      </c>
      <c r="L1966" t="inlineStr">
        <is>
          <t/>
        </is>
      </c>
      <c r="M1966" t="inlineStr">
        <is>
          <t/>
        </is>
      </c>
      <c r="N1966" t="n">
        <v>0.0</v>
      </c>
      <c r="O1966" t="n">
        <v>0.0</v>
      </c>
      <c r="P1966" t="n">
        <v>207.48</v>
      </c>
      <c r="Q1966" t="n">
        <v>207.48</v>
      </c>
      <c r="R1966" t="n">
        <v>37.14</v>
      </c>
      <c r="S1966" t="n">
        <v>37.14</v>
      </c>
      <c r="T1966" t="n">
        <v>2.62</v>
      </c>
      <c r="U1966" t="n">
        <v>2.62</v>
      </c>
      <c r="V1966" t="n">
        <v>40.46</v>
      </c>
      <c r="W1966" t="n">
        <v>40.46</v>
      </c>
      <c r="X1966" t="n">
        <v>3.44</v>
      </c>
      <c r="Y1966" t="n">
        <v>3.44</v>
      </c>
      <c r="Z1966" t="n">
        <v>7.9</v>
      </c>
      <c r="AA1966" t="n">
        <v>7.9</v>
      </c>
      <c r="AB1966" t="n">
        <v>13.1</v>
      </c>
      <c r="AC1966" t="n">
        <v>13.1</v>
      </c>
      <c r="AD1966" t="n">
        <v>13.100000000000023</v>
      </c>
      <c r="AE1966" t="n">
        <v>0.0</v>
      </c>
      <c r="AF1966" t="n">
        <v>0.0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0.0</v>
      </c>
      <c r="AL1966" t="inlineStr">
        <is>
          <t>unreconciled</t>
        </is>
      </c>
      <c r="AM1966" t="inlineStr">
        <is>
          <t>Order Amount Mismatch (POS&gt;3PO)</t>
        </is>
      </c>
      <c r="AN1966" t="n">
        <v>13.1</v>
      </c>
      <c r="AO1966" t="n">
        <f>ROUND(P1966*100/H1966,2)</f>
        <v>0.0</v>
      </c>
      <c r="AP1966" t="n">
        <f>ROUND(Q1966*100/I1966,2)</f>
        <v>0.0</v>
      </c>
      <c r="AQ1966"/>
      <c r="AR1966"/>
      <c r="AS1966" t="n">
        <v>0.0</v>
      </c>
    </row>
    <row r="1967">
      <c r="A1967" s="1" t="n">
        <v>45236.0</v>
      </c>
      <c r="B1967" s="2" t="n">
        <v>45236.83965277778</v>
      </c>
      <c r="C1967" t="inlineStr">
        <is>
          <t>3140094012086619</t>
        </is>
      </c>
      <c r="D1967" t="inlineStr">
        <is>
          <t>POS0012</t>
        </is>
      </c>
      <c r="E1967" t="inlineStr">
        <is>
          <t>34</t>
        </is>
      </c>
      <c r="F1967" t="inlineStr">
        <is>
          <t>0094</t>
        </is>
      </c>
      <c r="G1967" t="inlineStr">
        <is>
          <t>5320426176</t>
        </is>
      </c>
      <c r="H1967" t="n">
        <v>257.0</v>
      </c>
      <c r="I1967" t="n">
        <v>244.76</v>
      </c>
      <c r="J1967" t="n">
        <v>207.62</v>
      </c>
      <c r="K1967" t="inlineStr">
        <is>
          <t>sale</t>
        </is>
      </c>
      <c r="L1967" t="inlineStr">
        <is>
          <t/>
        </is>
      </c>
      <c r="M1967" t="inlineStr">
        <is>
          <t/>
        </is>
      </c>
      <c r="N1967" t="n">
        <v>0.0</v>
      </c>
      <c r="O1967" t="n">
        <v>0.0</v>
      </c>
      <c r="P1967" t="n">
        <v>194.43</v>
      </c>
      <c r="Q1967" t="n">
        <v>194.42</v>
      </c>
      <c r="R1967" t="n">
        <v>37.14</v>
      </c>
      <c r="S1967" t="n">
        <v>37.14</v>
      </c>
      <c r="T1967" t="n">
        <v>2.45</v>
      </c>
      <c r="U1967" t="n">
        <v>2.45</v>
      </c>
      <c r="V1967" t="n">
        <v>37.37</v>
      </c>
      <c r="W1967" t="n">
        <v>37.37</v>
      </c>
      <c r="X1967" t="n">
        <v>3.21</v>
      </c>
      <c r="Y1967" t="n">
        <v>3.21</v>
      </c>
      <c r="Z1967" t="n">
        <v>7.3</v>
      </c>
      <c r="AA1967" t="n">
        <v>7.31</v>
      </c>
      <c r="AB1967" t="n">
        <v>12.24</v>
      </c>
      <c r="AC1967" t="n">
        <v>12.24</v>
      </c>
      <c r="AD1967" t="n">
        <v>12.240000000000009</v>
      </c>
      <c r="AE1967" t="n">
        <v>0.010000000000019327</v>
      </c>
      <c r="AF1967" t="n">
        <v>0.0</v>
      </c>
      <c r="AG1967" t="n">
        <v>0.0</v>
      </c>
      <c r="AH1967" t="n">
        <v>0.0</v>
      </c>
      <c r="AI1967" t="n">
        <v>0.0</v>
      </c>
      <c r="AJ1967" t="n">
        <v>-0.009999999999999787</v>
      </c>
      <c r="AK1967" t="n">
        <v>0.0</v>
      </c>
      <c r="AL1967" t="inlineStr">
        <is>
          <t>unreconciled</t>
        </is>
      </c>
      <c r="AM1967" t="inlineStr">
        <is>
          <t>Order Amount Mismatch (POS&gt;3PO)</t>
        </is>
      </c>
      <c r="AN1967" t="n">
        <v>12.24</v>
      </c>
      <c r="AO1967" t="n">
        <f>ROUND(P1967*100/H1967,2)</f>
        <v>0.0</v>
      </c>
      <c r="AP1967" t="n">
        <f>ROUND(Q1967*100/I1967,2)</f>
        <v>0.0</v>
      </c>
      <c r="AQ1967"/>
      <c r="AR1967"/>
      <c r="AS1967" t="n">
        <v>0.0</v>
      </c>
    </row>
    <row r="1968">
      <c r="A1968" s="1" t="n">
        <v>45236.0</v>
      </c>
      <c r="B1968" s="2" t="n">
        <v>45236.89873842592</v>
      </c>
      <c r="C1968" t="inlineStr">
        <is>
          <t>3140094012086670</t>
        </is>
      </c>
      <c r="D1968" t="inlineStr">
        <is>
          <t>POS0012</t>
        </is>
      </c>
      <c r="E1968" t="inlineStr">
        <is>
          <t>85</t>
        </is>
      </c>
      <c r="F1968" t="inlineStr">
        <is>
          <t>0094</t>
        </is>
      </c>
      <c r="G1968" t="inlineStr">
        <is>
          <t>5320433751</t>
        </is>
      </c>
      <c r="H1968" t="n">
        <v>325.0</v>
      </c>
      <c r="I1968" t="n">
        <v>309.52</v>
      </c>
      <c r="J1968" t="n">
        <v>272.38</v>
      </c>
      <c r="K1968" t="inlineStr">
        <is>
          <t>sale</t>
        </is>
      </c>
      <c r="L1968" t="inlineStr">
        <is>
          <t/>
        </is>
      </c>
      <c r="M1968" t="inlineStr">
        <is>
          <t/>
        </is>
      </c>
      <c r="N1968" t="n">
        <v>0.0</v>
      </c>
      <c r="O1968" t="n">
        <v>0.0</v>
      </c>
      <c r="P1968" t="n">
        <v>243.77</v>
      </c>
      <c r="Q1968" t="n">
        <v>243.77</v>
      </c>
      <c r="R1968" t="n">
        <v>37.14</v>
      </c>
      <c r="S1968" t="n">
        <v>37.14</v>
      </c>
      <c r="T1968" t="n">
        <v>3.1</v>
      </c>
      <c r="U1968" t="n">
        <v>3.1</v>
      </c>
      <c r="V1968" t="n">
        <v>49.03</v>
      </c>
      <c r="W1968" t="n">
        <v>49.03</v>
      </c>
      <c r="X1968" t="n">
        <v>4.06</v>
      </c>
      <c r="Y1968" t="n">
        <v>4.06</v>
      </c>
      <c r="Z1968" t="n">
        <v>9.56</v>
      </c>
      <c r="AA1968" t="n">
        <v>9.56</v>
      </c>
      <c r="AB1968" t="n">
        <v>15.48</v>
      </c>
      <c r="AC1968" t="n">
        <v>15.48</v>
      </c>
      <c r="AD1968" t="n">
        <v>15.480000000000018</v>
      </c>
      <c r="AE1968" t="n">
        <v>0.0</v>
      </c>
      <c r="AF1968" t="n">
        <v>0.0</v>
      </c>
      <c r="AG1968" t="n">
        <v>0.0</v>
      </c>
      <c r="AH1968" t="n">
        <v>0.0</v>
      </c>
      <c r="AI1968" t="n">
        <v>0.0</v>
      </c>
      <c r="AJ1968" t="n">
        <v>0.0</v>
      </c>
      <c r="AK1968" t="n">
        <v>0.0</v>
      </c>
      <c r="AL1968" t="inlineStr">
        <is>
          <t>unreconciled</t>
        </is>
      </c>
      <c r="AM1968" t="inlineStr">
        <is>
          <t>Order Amount Mismatch (POS&gt;3PO)</t>
        </is>
      </c>
      <c r="AN1968" t="n">
        <v>15.48</v>
      </c>
      <c r="AO1968" t="n">
        <f>ROUND(P1968*100/H1968,2)</f>
        <v>0.0</v>
      </c>
      <c r="AP1968" t="n">
        <f>ROUND(Q1968*100/I1968,2)</f>
        <v>0.0</v>
      </c>
      <c r="AQ1968"/>
      <c r="AR1968"/>
      <c r="AS1968" t="n">
        <v>0.0</v>
      </c>
    </row>
    <row r="1969">
      <c r="A1969" s="1" t="n">
        <v>45236.0</v>
      </c>
      <c r="B1969" s="2" t="n">
        <v>45236.556296296294</v>
      </c>
      <c r="C1969" t="inlineStr">
        <is>
          <t>3140023012059995</t>
        </is>
      </c>
      <c r="D1969" t="inlineStr">
        <is>
          <t>POS0012</t>
        </is>
      </c>
      <c r="E1969" t="inlineStr">
        <is>
          <t>87</t>
        </is>
      </c>
      <c r="F1969" t="inlineStr">
        <is>
          <t>0023</t>
        </is>
      </c>
      <c r="G1969" t="inlineStr">
        <is>
          <t>5320466692</t>
        </is>
      </c>
      <c r="H1969" t="n">
        <v>827.0</v>
      </c>
      <c r="I1969" t="n">
        <v>787.63</v>
      </c>
      <c r="J1969" t="n">
        <v>750.49</v>
      </c>
      <c r="K1969" t="inlineStr">
        <is>
          <t>sale</t>
        </is>
      </c>
      <c r="L1969" t="inlineStr">
        <is>
          <t/>
        </is>
      </c>
      <c r="M1969" t="inlineStr">
        <is>
          <t/>
        </is>
      </c>
      <c r="N1969" t="n">
        <v>0.0</v>
      </c>
      <c r="O1969" t="n">
        <v>0.0</v>
      </c>
      <c r="P1969" t="n">
        <v>608.14</v>
      </c>
      <c r="Q1969" t="n">
        <v>608.14</v>
      </c>
      <c r="R1969" t="n">
        <v>37.14</v>
      </c>
      <c r="S1969" t="n">
        <v>37.14</v>
      </c>
      <c r="T1969" t="n">
        <v>7.88</v>
      </c>
      <c r="U1969" t="n">
        <v>7.88</v>
      </c>
      <c r="V1969" t="n">
        <v>135.09</v>
      </c>
      <c r="W1969" t="n">
        <v>135.09</v>
      </c>
      <c r="X1969" t="n">
        <v>10.34</v>
      </c>
      <c r="Y1969" t="n">
        <v>10.34</v>
      </c>
      <c r="Z1969" t="n">
        <v>26.18</v>
      </c>
      <c r="AA1969" t="n">
        <v>26.18</v>
      </c>
      <c r="AB1969" t="n">
        <v>39.38</v>
      </c>
      <c r="AC1969" t="n">
        <v>39.38</v>
      </c>
      <c r="AD1969" t="n">
        <v>39.370000000000005</v>
      </c>
      <c r="AE1969" t="n">
        <v>0.0</v>
      </c>
      <c r="AF1969" t="n">
        <v>0.0</v>
      </c>
      <c r="AG1969" t="n">
        <v>0.0</v>
      </c>
      <c r="AH1969" t="n">
        <v>0.0</v>
      </c>
      <c r="AI1969" t="n">
        <v>0.0</v>
      </c>
      <c r="AJ1969" t="n">
        <v>0.0</v>
      </c>
      <c r="AK1969" t="n">
        <v>0.0</v>
      </c>
      <c r="AL1969" t="inlineStr">
        <is>
          <t>unreconciled</t>
        </is>
      </c>
      <c r="AM1969" t="inlineStr">
        <is>
          <t>Order Amount Mismatch (POS&gt;3PO)</t>
        </is>
      </c>
      <c r="AN1969" t="n">
        <v>39.37</v>
      </c>
      <c r="AO1969" t="n">
        <f>ROUND(P1969*100/H1969,2)</f>
        <v>0.0</v>
      </c>
      <c r="AP1969" t="n">
        <f>ROUND(Q1969*100/I1969,2)</f>
        <v>0.0</v>
      </c>
      <c r="AQ1969"/>
      <c r="AR1969"/>
      <c r="AS1969" t="n">
        <v>0.0</v>
      </c>
    </row>
    <row r="1970">
      <c r="A1970" s="1" t="n">
        <v>45235.0</v>
      </c>
      <c r="B1970" s="2" t="n">
        <v>45235.987025462964</v>
      </c>
      <c r="C1970" t="inlineStr">
        <is>
          <t>3140094012086396</t>
        </is>
      </c>
      <c r="D1970" t="inlineStr">
        <is>
          <t>POS0012</t>
        </is>
      </c>
      <c r="E1970" t="inlineStr">
        <is>
          <t>11</t>
        </is>
      </c>
      <c r="F1970" t="inlineStr">
        <is>
          <t>0094</t>
        </is>
      </c>
      <c r="G1970" t="inlineStr">
        <is>
          <t>5320486775</t>
        </is>
      </c>
      <c r="H1970" t="n">
        <v>268.0</v>
      </c>
      <c r="I1970" t="n">
        <v>255.24</v>
      </c>
      <c r="J1970" t="n">
        <v>218.1</v>
      </c>
      <c r="K1970" t="inlineStr">
        <is>
          <t>sale</t>
        </is>
      </c>
      <c r="L1970" t="inlineStr">
        <is>
          <t/>
        </is>
      </c>
      <c r="M1970" t="inlineStr">
        <is>
          <t/>
        </is>
      </c>
      <c r="N1970" t="n">
        <v>0.0</v>
      </c>
      <c r="O1970" t="n">
        <v>0.0</v>
      </c>
      <c r="P1970" t="n">
        <v>202.41</v>
      </c>
      <c r="Q1970" t="n">
        <v>202.39</v>
      </c>
      <c r="R1970" t="n">
        <v>37.14</v>
      </c>
      <c r="S1970" t="n">
        <v>37.14</v>
      </c>
      <c r="T1970" t="n">
        <v>2.55</v>
      </c>
      <c r="U1970" t="n">
        <v>2.55</v>
      </c>
      <c r="V1970" t="n">
        <v>39.26</v>
      </c>
      <c r="W1970" t="n">
        <v>39.26</v>
      </c>
      <c r="X1970" t="n">
        <v>3.35</v>
      </c>
      <c r="Y1970" t="n">
        <v>3.35</v>
      </c>
      <c r="Z1970" t="n">
        <v>7.67</v>
      </c>
      <c r="AA1970" t="n">
        <v>7.67</v>
      </c>
      <c r="AB1970" t="n">
        <v>12.76</v>
      </c>
      <c r="AC1970" t="n">
        <v>12.76</v>
      </c>
      <c r="AD1970" t="n">
        <v>12.759999999999991</v>
      </c>
      <c r="AE1970" t="n">
        <v>0.020000000000010232</v>
      </c>
      <c r="AF1970" t="n">
        <v>0.0</v>
      </c>
      <c r="AG1970" t="n">
        <v>0.0</v>
      </c>
      <c r="AH1970" t="n">
        <v>0.0</v>
      </c>
      <c r="AI1970" t="n">
        <v>0.0</v>
      </c>
      <c r="AJ1970" t="n">
        <v>0.0</v>
      </c>
      <c r="AK1970" t="n">
        <v>0.0</v>
      </c>
      <c r="AL1970" t="inlineStr">
        <is>
          <t>unreconciled</t>
        </is>
      </c>
      <c r="AM1970" t="inlineStr">
        <is>
          <t>Order Amount Mismatch (POS&gt;3PO)</t>
        </is>
      </c>
      <c r="AN1970" t="n">
        <v>12.76</v>
      </c>
      <c r="AO1970" t="n">
        <f>ROUND(P1970*100/H1970,2)</f>
        <v>0.0</v>
      </c>
      <c r="AP1970" t="n">
        <f>ROUND(Q1970*100/I1970,2)</f>
        <v>0.0</v>
      </c>
      <c r="AQ1970"/>
      <c r="AR1970"/>
      <c r="AS1970" t="n">
        <v>0.0</v>
      </c>
    </row>
    <row r="1971">
      <c r="A1971" s="1" t="n">
        <v>45236.0</v>
      </c>
      <c r="B1971" s="2" t="n">
        <v>45236.77596064815</v>
      </c>
      <c r="C1971" t="inlineStr">
        <is>
          <t>3140023012060069</t>
        </is>
      </c>
      <c r="D1971" t="inlineStr">
        <is>
          <t>POS0012</t>
        </is>
      </c>
      <c r="E1971" t="inlineStr">
        <is>
          <t>60</t>
        </is>
      </c>
      <c r="F1971" t="inlineStr">
        <is>
          <t>0023</t>
        </is>
      </c>
      <c r="G1971" t="inlineStr">
        <is>
          <t>5320550598</t>
        </is>
      </c>
      <c r="H1971" t="n">
        <v>813.0</v>
      </c>
      <c r="I1971" t="n">
        <v>774.28</v>
      </c>
      <c r="J1971" t="n">
        <v>737.14</v>
      </c>
      <c r="K1971" t="inlineStr">
        <is>
          <t>sale</t>
        </is>
      </c>
      <c r="L1971" t="inlineStr">
        <is>
          <t/>
        </is>
      </c>
      <c r="M1971" t="inlineStr">
        <is>
          <t/>
        </is>
      </c>
      <c r="N1971" t="n">
        <v>0.0</v>
      </c>
      <c r="O1971" t="n">
        <v>0.0</v>
      </c>
      <c r="P1971" t="n">
        <v>597.98</v>
      </c>
      <c r="Q1971" t="n">
        <v>597.95</v>
      </c>
      <c r="R1971" t="n">
        <v>37.14</v>
      </c>
      <c r="S1971" t="n">
        <v>37.14</v>
      </c>
      <c r="T1971" t="n">
        <v>7.74</v>
      </c>
      <c r="U1971" t="n">
        <v>7.74</v>
      </c>
      <c r="V1971" t="n">
        <v>132.69</v>
      </c>
      <c r="W1971" t="n">
        <v>132.69</v>
      </c>
      <c r="X1971" t="n">
        <v>10.16</v>
      </c>
      <c r="Y1971" t="n">
        <v>10.16</v>
      </c>
      <c r="Z1971" t="n">
        <v>25.71</v>
      </c>
      <c r="AA1971" t="n">
        <v>25.71</v>
      </c>
      <c r="AB1971" t="n">
        <v>38.72</v>
      </c>
      <c r="AC1971" t="n">
        <v>38.71</v>
      </c>
      <c r="AD1971" t="n">
        <v>38.72000000000003</v>
      </c>
      <c r="AE1971" t="n">
        <v>0.029999999999972715</v>
      </c>
      <c r="AF1971" t="n">
        <v>0.0</v>
      </c>
      <c r="AG1971" t="n">
        <v>0.0</v>
      </c>
      <c r="AH1971" t="n">
        <v>0.0</v>
      </c>
      <c r="AI1971" t="n">
        <v>0.0</v>
      </c>
      <c r="AJ1971" t="n">
        <v>0.0</v>
      </c>
      <c r="AK1971" t="n">
        <v>0.00999999999999801</v>
      </c>
      <c r="AL1971" t="inlineStr">
        <is>
          <t>unreconciled</t>
        </is>
      </c>
      <c r="AM1971" t="inlineStr">
        <is>
          <t>Order Amount Mismatch (POS&gt;3PO)</t>
        </is>
      </c>
      <c r="AN1971" t="n">
        <v>38.72</v>
      </c>
      <c r="AO1971" t="n">
        <f>ROUND(P1971*100/H1971,2)</f>
        <v>0.0</v>
      </c>
      <c r="AP1971" t="n">
        <f>ROUND(Q1971*100/I1971,2)</f>
        <v>0.0</v>
      </c>
      <c r="AQ1971"/>
      <c r="AR1971"/>
      <c r="AS1971" t="n">
        <v>0.0</v>
      </c>
    </row>
    <row r="1972">
      <c r="A1972" s="1" t="n">
        <v>45236.0</v>
      </c>
      <c r="B1972" s="2" t="n">
        <v>45236.45569444444</v>
      </c>
      <c r="C1972" t="inlineStr">
        <is>
          <t>3140094012086432</t>
        </is>
      </c>
      <c r="D1972" t="inlineStr">
        <is>
          <t>POS0012</t>
        </is>
      </c>
      <c r="E1972" t="inlineStr">
        <is>
          <t>47</t>
        </is>
      </c>
      <c r="F1972" t="inlineStr">
        <is>
          <t>0094</t>
        </is>
      </c>
      <c r="G1972" t="inlineStr">
        <is>
          <t>5320564679</t>
        </is>
      </c>
      <c r="H1972" t="n">
        <v>506.0</v>
      </c>
      <c r="I1972" t="n">
        <v>481.9</v>
      </c>
      <c r="J1972" t="n">
        <v>444.76</v>
      </c>
      <c r="K1972" t="inlineStr">
        <is>
          <t>sale</t>
        </is>
      </c>
      <c r="L1972" t="inlineStr">
        <is>
          <t/>
        </is>
      </c>
      <c r="M1972" t="inlineStr">
        <is>
          <t/>
        </is>
      </c>
      <c r="N1972" t="n">
        <v>0.0</v>
      </c>
      <c r="O1972" t="n">
        <v>0.0</v>
      </c>
      <c r="P1972" t="n">
        <v>375.15</v>
      </c>
      <c r="Q1972" t="n">
        <v>375.15</v>
      </c>
      <c r="R1972" t="n">
        <v>37.14</v>
      </c>
      <c r="S1972" t="n">
        <v>37.14</v>
      </c>
      <c r="T1972" t="n">
        <v>4.82</v>
      </c>
      <c r="U1972" t="n">
        <v>4.82</v>
      </c>
      <c r="V1972" t="n">
        <v>80.06</v>
      </c>
      <c r="W1972" t="n">
        <v>80.06</v>
      </c>
      <c r="X1972" t="n">
        <v>6.32</v>
      </c>
      <c r="Y1972" t="n">
        <v>6.32</v>
      </c>
      <c r="Z1972" t="n">
        <v>15.55</v>
      </c>
      <c r="AA1972" t="n">
        <v>15.55</v>
      </c>
      <c r="AB1972" t="n">
        <v>24.1</v>
      </c>
      <c r="AC1972" t="n">
        <v>24.1</v>
      </c>
      <c r="AD1972" t="n">
        <v>24.100000000000023</v>
      </c>
      <c r="AE1972" t="n">
        <v>0.0</v>
      </c>
      <c r="AF1972" t="n">
        <v>0.0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0.0</v>
      </c>
      <c r="AL1972" t="inlineStr">
        <is>
          <t>unreconciled</t>
        </is>
      </c>
      <c r="AM1972" t="inlineStr">
        <is>
          <t>Order Amount Mismatch (POS&gt;3PO)</t>
        </is>
      </c>
      <c r="AN1972" t="n">
        <v>24.1</v>
      </c>
      <c r="AO1972" t="n">
        <f>ROUND(P1972*100/H1972,2)</f>
        <v>0.0</v>
      </c>
      <c r="AP1972" t="n">
        <f>ROUND(Q1972*100/I1972,2)</f>
        <v>0.0</v>
      </c>
      <c r="AQ1972"/>
      <c r="AR1972"/>
      <c r="AS1972" t="n">
        <v>0.0</v>
      </c>
    </row>
    <row r="1973">
      <c r="A1973" s="1" t="n">
        <v>45235.0</v>
      </c>
      <c r="B1973" s="2" t="n">
        <v>45236.025555555556</v>
      </c>
      <c r="C1973" t="inlineStr">
        <is>
          <t>3140094012086421</t>
        </is>
      </c>
      <c r="D1973" t="inlineStr">
        <is>
          <t>POS0012</t>
        </is>
      </c>
      <c r="E1973" t="inlineStr">
        <is>
          <t>36</t>
        </is>
      </c>
      <c r="F1973" t="inlineStr">
        <is>
          <t>0094</t>
        </is>
      </c>
      <c r="G1973" t="inlineStr">
        <is>
          <t>5320612581</t>
        </is>
      </c>
      <c r="H1973" t="n">
        <v>213.0</v>
      </c>
      <c r="I1973" t="n">
        <v>202.86</v>
      </c>
      <c r="J1973" t="n">
        <v>165.72</v>
      </c>
      <c r="K1973" t="inlineStr">
        <is>
          <t>sale</t>
        </is>
      </c>
      <c r="L1973" t="inlineStr">
        <is>
          <t/>
        </is>
      </c>
      <c r="M1973" t="inlineStr">
        <is>
          <t/>
        </is>
      </c>
      <c r="N1973" t="n">
        <v>0.0</v>
      </c>
      <c r="O1973" t="n">
        <v>0.0</v>
      </c>
      <c r="P1973" t="n">
        <v>162.49</v>
      </c>
      <c r="Q1973" t="n">
        <v>162.49</v>
      </c>
      <c r="R1973" t="n">
        <v>37.14</v>
      </c>
      <c r="S1973" t="n">
        <v>37.14</v>
      </c>
      <c r="T1973" t="n">
        <v>2.03</v>
      </c>
      <c r="U1973" t="n">
        <v>2.03</v>
      </c>
      <c r="V1973" t="n">
        <v>29.83</v>
      </c>
      <c r="W1973" t="n">
        <v>29.83</v>
      </c>
      <c r="X1973" t="n">
        <v>2.66</v>
      </c>
      <c r="Y1973" t="n">
        <v>2.66</v>
      </c>
      <c r="Z1973" t="n">
        <v>5.85</v>
      </c>
      <c r="AA1973" t="n">
        <v>5.85</v>
      </c>
      <c r="AB1973" t="n">
        <v>10.14</v>
      </c>
      <c r="AC1973" t="n">
        <v>10.14</v>
      </c>
      <c r="AD1973" t="n">
        <v>10.139999999999986</v>
      </c>
      <c r="AE1973" t="n">
        <v>0.0</v>
      </c>
      <c r="AF1973" t="n">
        <v>0.0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0.0</v>
      </c>
      <c r="AL1973" t="inlineStr">
        <is>
          <t>unreconciled</t>
        </is>
      </c>
      <c r="AM1973" t="inlineStr">
        <is>
          <t>Order Amount Mismatch (POS&gt;3PO)</t>
        </is>
      </c>
      <c r="AN1973" t="n">
        <v>10.14</v>
      </c>
      <c r="AO1973" t="n">
        <f>ROUND(P1973*100/H1973,2)</f>
        <v>0.0</v>
      </c>
      <c r="AP1973" t="n">
        <f>ROUND(Q1973*100/I1973,2)</f>
        <v>0.0</v>
      </c>
      <c r="AQ1973"/>
      <c r="AR1973"/>
      <c r="AS1973" t="n">
        <v>0.0</v>
      </c>
    </row>
    <row r="1974">
      <c r="A1974" s="1" t="n">
        <v>45235.0</v>
      </c>
      <c r="B1974" s="2" t="n">
        <v>45235.87335648148</v>
      </c>
      <c r="C1974" t="inlineStr">
        <is>
          <t>3140094012086290</t>
        </is>
      </c>
      <c r="D1974" t="inlineStr">
        <is>
          <t>POS0012</t>
        </is>
      </c>
      <c r="E1974" t="inlineStr">
        <is>
          <t>05</t>
        </is>
      </c>
      <c r="F1974" t="inlineStr">
        <is>
          <t>0094</t>
        </is>
      </c>
      <c r="G1974" t="inlineStr">
        <is>
          <t>5320621265</t>
        </is>
      </c>
      <c r="H1974" t="n">
        <v>165.0</v>
      </c>
      <c r="I1974" t="n">
        <v>157.14</v>
      </c>
      <c r="J1974" t="n">
        <v>120.0</v>
      </c>
      <c r="K1974" t="inlineStr">
        <is>
          <t>sale</t>
        </is>
      </c>
      <c r="L1974" t="inlineStr">
        <is>
          <t/>
        </is>
      </c>
      <c r="M1974" t="inlineStr">
        <is>
          <t/>
        </is>
      </c>
      <c r="N1974" t="n">
        <v>0.0</v>
      </c>
      <c r="O1974" t="n">
        <v>0.0</v>
      </c>
      <c r="P1974" t="n">
        <v>127.65</v>
      </c>
      <c r="Q1974" t="n">
        <v>127.65</v>
      </c>
      <c r="R1974" t="n">
        <v>37.14</v>
      </c>
      <c r="S1974" t="n">
        <v>37.14</v>
      </c>
      <c r="T1974" t="n">
        <v>1.57</v>
      </c>
      <c r="U1974" t="n">
        <v>1.57</v>
      </c>
      <c r="V1974" t="n">
        <v>21.6</v>
      </c>
      <c r="W1974" t="n">
        <v>21.6</v>
      </c>
      <c r="X1974" t="n">
        <v>2.06</v>
      </c>
      <c r="Y1974" t="n">
        <v>2.06</v>
      </c>
      <c r="Z1974" t="n">
        <v>4.26</v>
      </c>
      <c r="AA1974" t="n">
        <v>4.26</v>
      </c>
      <c r="AB1974" t="n">
        <v>7.86</v>
      </c>
      <c r="AC1974" t="n">
        <v>7.86</v>
      </c>
      <c r="AD1974" t="n">
        <v>7.860000000000014</v>
      </c>
      <c r="AE1974" t="n">
        <v>0.0</v>
      </c>
      <c r="AF1974" t="n">
        <v>0.0</v>
      </c>
      <c r="AG1974" t="n">
        <v>0.0</v>
      </c>
      <c r="AH1974" t="n">
        <v>0.0</v>
      </c>
      <c r="AI1974" t="n">
        <v>0.0</v>
      </c>
      <c r="AJ1974" t="n">
        <v>0.0</v>
      </c>
      <c r="AK1974" t="n">
        <v>0.0</v>
      </c>
      <c r="AL1974" t="inlineStr">
        <is>
          <t>unreconciled</t>
        </is>
      </c>
      <c r="AM1974" t="inlineStr">
        <is>
          <t>Order Amount Mismatch (POS&gt;3PO)</t>
        </is>
      </c>
      <c r="AN1974" t="n">
        <v>7.86</v>
      </c>
      <c r="AO1974" t="n">
        <f>ROUND(P1974*100/H1974,2)</f>
        <v>0.0</v>
      </c>
      <c r="AP1974" t="n">
        <f>ROUND(Q1974*100/I1974,2)</f>
        <v>0.0</v>
      </c>
      <c r="AQ1974"/>
      <c r="AR1974"/>
      <c r="AS1974" t="n">
        <v>0.0</v>
      </c>
    </row>
    <row r="1975">
      <c r="A1975" s="1" t="n">
        <v>45236.0</v>
      </c>
      <c r="B1975" s="2" t="n">
        <v>45236.58128472222</v>
      </c>
      <c r="C1975" t="inlineStr">
        <is>
          <t>3140094012086470</t>
        </is>
      </c>
      <c r="D1975" t="inlineStr">
        <is>
          <t>POS0012</t>
        </is>
      </c>
      <c r="E1975" t="inlineStr">
        <is>
          <t>85</t>
        </is>
      </c>
      <c r="F1975" t="inlineStr">
        <is>
          <t>0094</t>
        </is>
      </c>
      <c r="G1975" t="inlineStr">
        <is>
          <t>5320635332</t>
        </is>
      </c>
      <c r="H1975" t="n">
        <v>316.0</v>
      </c>
      <c r="I1975" t="n">
        <v>300.95</v>
      </c>
      <c r="J1975" t="n">
        <v>263.81</v>
      </c>
      <c r="K1975" t="inlineStr">
        <is>
          <t>sale</t>
        </is>
      </c>
      <c r="L1975" t="inlineStr">
        <is>
          <t/>
        </is>
      </c>
      <c r="M1975" t="inlineStr">
        <is>
          <t/>
        </is>
      </c>
      <c r="N1975" t="n">
        <v>0.0</v>
      </c>
      <c r="O1975" t="n">
        <v>0.0</v>
      </c>
      <c r="P1975" t="n">
        <v>237.24</v>
      </c>
      <c r="Q1975" t="n">
        <v>237.25</v>
      </c>
      <c r="R1975" t="n">
        <v>37.14</v>
      </c>
      <c r="S1975" t="n">
        <v>37.14</v>
      </c>
      <c r="T1975" t="n">
        <v>3.01</v>
      </c>
      <c r="U1975" t="n">
        <v>3.01</v>
      </c>
      <c r="V1975" t="n">
        <v>47.49</v>
      </c>
      <c r="W1975" t="n">
        <v>47.49</v>
      </c>
      <c r="X1975" t="n">
        <v>3.95</v>
      </c>
      <c r="Y1975" t="n">
        <v>3.95</v>
      </c>
      <c r="Z1975" t="n">
        <v>9.26</v>
      </c>
      <c r="AA1975" t="n">
        <v>9.26</v>
      </c>
      <c r="AB1975" t="n">
        <v>15.04</v>
      </c>
      <c r="AC1975" t="n">
        <v>15.05</v>
      </c>
      <c r="AD1975" t="n">
        <v>15.050000000000011</v>
      </c>
      <c r="AE1975" t="n">
        <v>-0.009999999999990905</v>
      </c>
      <c r="AF1975" t="n">
        <v>0.0</v>
      </c>
      <c r="AG1975" t="n">
        <v>0.0</v>
      </c>
      <c r="AH1975" t="n">
        <v>0.0</v>
      </c>
      <c r="AI1975" t="n">
        <v>0.0</v>
      </c>
      <c r="AJ1975" t="n">
        <v>0.0</v>
      </c>
      <c r="AK1975" t="n">
        <v>-0.010000000000001563</v>
      </c>
      <c r="AL1975" t="inlineStr">
        <is>
          <t>unreconciled</t>
        </is>
      </c>
      <c r="AM1975" t="inlineStr">
        <is>
          <t>Order Amount Mismatch (POS&gt;3PO)</t>
        </is>
      </c>
      <c r="AN1975" t="n">
        <v>15.05</v>
      </c>
      <c r="AO1975" t="n">
        <f>ROUND(P1975*100/H1975,2)</f>
        <v>0.0</v>
      </c>
      <c r="AP1975" t="n">
        <f>ROUND(Q1975*100/I1975,2)</f>
        <v>0.0</v>
      </c>
      <c r="AQ1975"/>
      <c r="AR1975"/>
      <c r="AS1975" t="n">
        <v>0.0</v>
      </c>
    </row>
    <row r="1976">
      <c r="A1976" s="1" t="n">
        <v>45235.0</v>
      </c>
      <c r="B1976" s="2" t="n">
        <v>45236.007523148146</v>
      </c>
      <c r="C1976" t="inlineStr">
        <is>
          <t>3140023012059943</t>
        </is>
      </c>
      <c r="D1976" t="inlineStr">
        <is>
          <t>POS0012</t>
        </is>
      </c>
      <c r="E1976" t="inlineStr">
        <is>
          <t>35</t>
        </is>
      </c>
      <c r="F1976" t="inlineStr">
        <is>
          <t>0023</t>
        </is>
      </c>
      <c r="G1976" t="inlineStr">
        <is>
          <t>5320641846</t>
        </is>
      </c>
      <c r="H1976" t="n">
        <v>504.0</v>
      </c>
      <c r="I1976" t="n">
        <v>480.0</v>
      </c>
      <c r="J1976" t="n">
        <v>442.86</v>
      </c>
      <c r="K1976" t="inlineStr">
        <is>
          <t>sale</t>
        </is>
      </c>
      <c r="L1976" t="inlineStr">
        <is>
          <t/>
        </is>
      </c>
      <c r="M1976" t="inlineStr">
        <is>
          <t/>
        </is>
      </c>
      <c r="N1976" t="n">
        <v>0.0</v>
      </c>
      <c r="O1976" t="n">
        <v>0.0</v>
      </c>
      <c r="P1976" t="n">
        <v>373.71</v>
      </c>
      <c r="Q1976" t="n">
        <v>373.71</v>
      </c>
      <c r="R1976" t="n">
        <v>37.14</v>
      </c>
      <c r="S1976" t="n">
        <v>37.14</v>
      </c>
      <c r="T1976" t="n">
        <v>4.8</v>
      </c>
      <c r="U1976" t="n">
        <v>4.8</v>
      </c>
      <c r="V1976" t="n">
        <v>79.71</v>
      </c>
      <c r="W1976" t="n">
        <v>79.71</v>
      </c>
      <c r="X1976" t="n">
        <v>6.3</v>
      </c>
      <c r="Y1976" t="n">
        <v>6.3</v>
      </c>
      <c r="Z1976" t="n">
        <v>15.48</v>
      </c>
      <c r="AA1976" t="n">
        <v>15.48</v>
      </c>
      <c r="AB1976" t="n">
        <v>24.0</v>
      </c>
      <c r="AC1976" t="n">
        <v>24.0</v>
      </c>
      <c r="AD1976" t="n">
        <v>24.0</v>
      </c>
      <c r="AE1976" t="n">
        <v>0.0</v>
      </c>
      <c r="AF1976" t="n">
        <v>0.0</v>
      </c>
      <c r="AG1976" t="n">
        <v>0.0</v>
      </c>
      <c r="AH1976" t="n">
        <v>0.0</v>
      </c>
      <c r="AI1976" t="n">
        <v>0.0</v>
      </c>
      <c r="AJ1976" t="n">
        <v>0.0</v>
      </c>
      <c r="AK1976" t="n">
        <v>0.0</v>
      </c>
      <c r="AL1976" t="inlineStr">
        <is>
          <t>unreconciled</t>
        </is>
      </c>
      <c r="AM1976" t="inlineStr">
        <is>
          <t>Order Amount Mismatch (POS&gt;3PO)</t>
        </is>
      </c>
      <c r="AN1976" t="n">
        <v>24.0</v>
      </c>
      <c r="AO1976" t="n">
        <f>ROUND(P1976*100/H1976,2)</f>
        <v>0.0</v>
      </c>
      <c r="AP1976" t="n">
        <f>ROUND(Q1976*100/I1976,2)</f>
        <v>0.0</v>
      </c>
      <c r="AQ1976"/>
      <c r="AR1976"/>
      <c r="AS1976" t="n">
        <v>0.0</v>
      </c>
    </row>
    <row r="1977">
      <c r="A1977" s="1" t="n">
        <v>45235.0</v>
      </c>
      <c r="B1977" s="2" t="n">
        <v>45235.9146412037</v>
      </c>
      <c r="C1977" t="inlineStr">
        <is>
          <t>3140023012059891</t>
        </is>
      </c>
      <c r="D1977" t="inlineStr">
        <is>
          <t>POS0012</t>
        </is>
      </c>
      <c r="E1977" t="inlineStr">
        <is>
          <t>83</t>
        </is>
      </c>
      <c r="F1977" t="inlineStr">
        <is>
          <t>0023</t>
        </is>
      </c>
      <c r="G1977" t="inlineStr">
        <is>
          <t>5320642192</t>
        </is>
      </c>
      <c r="H1977" t="n">
        <v>260.0</v>
      </c>
      <c r="I1977" t="n">
        <v>247.62</v>
      </c>
      <c r="J1977" t="n">
        <v>210.48</v>
      </c>
      <c r="K1977" t="inlineStr">
        <is>
          <t>sale</t>
        </is>
      </c>
      <c r="L1977" t="inlineStr">
        <is>
          <t/>
        </is>
      </c>
      <c r="M1977" t="inlineStr">
        <is>
          <t/>
        </is>
      </c>
      <c r="N1977" t="n">
        <v>0.0</v>
      </c>
      <c r="O1977" t="n">
        <v>0.0</v>
      </c>
      <c r="P1977" t="n">
        <v>196.59</v>
      </c>
      <c r="Q1977" t="n">
        <v>196.6</v>
      </c>
      <c r="R1977" t="n">
        <v>37.14</v>
      </c>
      <c r="S1977" t="n">
        <v>37.14</v>
      </c>
      <c r="T1977" t="n">
        <v>2.48</v>
      </c>
      <c r="U1977" t="n">
        <v>2.48</v>
      </c>
      <c r="V1977" t="n">
        <v>37.89</v>
      </c>
      <c r="W1977" t="n">
        <v>37.89</v>
      </c>
      <c r="X1977" t="n">
        <v>3.25</v>
      </c>
      <c r="Y1977" t="n">
        <v>3.25</v>
      </c>
      <c r="Z1977" t="n">
        <v>7.41</v>
      </c>
      <c r="AA1977" t="n">
        <v>7.4</v>
      </c>
      <c r="AB1977" t="n">
        <v>12.38</v>
      </c>
      <c r="AC1977" t="n">
        <v>12.38</v>
      </c>
      <c r="AD1977" t="n">
        <v>12.379999999999995</v>
      </c>
      <c r="AE1977" t="n">
        <v>-0.009999999999990905</v>
      </c>
      <c r="AF1977" t="n">
        <v>0.0</v>
      </c>
      <c r="AG1977" t="n">
        <v>0.0</v>
      </c>
      <c r="AH1977" t="n">
        <v>0.0</v>
      </c>
      <c r="AI1977" t="n">
        <v>0.0</v>
      </c>
      <c r="AJ1977" t="n">
        <v>0.009999999999999787</v>
      </c>
      <c r="AK1977" t="n">
        <v>0.0</v>
      </c>
      <c r="AL1977" t="inlineStr">
        <is>
          <t>unreconciled</t>
        </is>
      </c>
      <c r="AM1977" t="inlineStr">
        <is>
          <t>Order Amount Mismatch (POS&gt;3PO)</t>
        </is>
      </c>
      <c r="AN1977" t="n">
        <v>12.38</v>
      </c>
      <c r="AO1977" t="n">
        <f>ROUND(P1977*100/H1977,2)</f>
        <v>0.0</v>
      </c>
      <c r="AP1977" t="n">
        <f>ROUND(Q1977*100/I1977,2)</f>
        <v>0.0</v>
      </c>
      <c r="AQ1977"/>
      <c r="AR1977"/>
      <c r="AS1977" t="n">
        <v>0.0</v>
      </c>
    </row>
    <row r="1978">
      <c r="A1978" s="1" t="n">
        <v>45235.0</v>
      </c>
      <c r="B1978" s="2" t="n">
        <v>45235.89261574074</v>
      </c>
      <c r="C1978" t="inlineStr">
        <is>
          <t>3140094012086312</t>
        </is>
      </c>
      <c r="D1978" t="inlineStr">
        <is>
          <t>POS0012</t>
        </is>
      </c>
      <c r="E1978" t="inlineStr">
        <is>
          <t>27</t>
        </is>
      </c>
      <c r="F1978" t="inlineStr">
        <is>
          <t>0094</t>
        </is>
      </c>
      <c r="G1978" t="inlineStr">
        <is>
          <t>5320662234</t>
        </is>
      </c>
      <c r="H1978" t="n">
        <v>266.0</v>
      </c>
      <c r="I1978" t="n">
        <v>253.33</v>
      </c>
      <c r="J1978" t="n">
        <v>216.19</v>
      </c>
      <c r="K1978" t="inlineStr">
        <is>
          <t>sale</t>
        </is>
      </c>
      <c r="L1978" t="inlineStr">
        <is>
          <t/>
        </is>
      </c>
      <c r="M1978" t="inlineStr">
        <is>
          <t/>
        </is>
      </c>
      <c r="N1978" t="n">
        <v>0.0</v>
      </c>
      <c r="O1978" t="n">
        <v>0.0</v>
      </c>
      <c r="P1978" t="n">
        <v>200.97</v>
      </c>
      <c r="Q1978" t="n">
        <v>200.98</v>
      </c>
      <c r="R1978" t="n">
        <v>37.14</v>
      </c>
      <c r="S1978" t="n">
        <v>37.14</v>
      </c>
      <c r="T1978" t="n">
        <v>2.53</v>
      </c>
      <c r="U1978" t="n">
        <v>2.53</v>
      </c>
      <c r="V1978" t="n">
        <v>38.91</v>
      </c>
      <c r="W1978" t="n">
        <v>38.91</v>
      </c>
      <c r="X1978" t="n">
        <v>3.32</v>
      </c>
      <c r="Y1978" t="n">
        <v>3.32</v>
      </c>
      <c r="Z1978" t="n">
        <v>7.6</v>
      </c>
      <c r="AA1978" t="n">
        <v>7.6</v>
      </c>
      <c r="AB1978" t="n">
        <v>12.66</v>
      </c>
      <c r="AC1978" t="n">
        <v>12.67</v>
      </c>
      <c r="AD1978" t="n">
        <v>12.669999999999987</v>
      </c>
      <c r="AE1978" t="n">
        <v>-0.009999999999990905</v>
      </c>
      <c r="AF1978" t="n">
        <v>0.0</v>
      </c>
      <c r="AG1978" t="n">
        <v>0.0</v>
      </c>
      <c r="AH1978" t="n">
        <v>0.0</v>
      </c>
      <c r="AI1978" t="n">
        <v>0.0</v>
      </c>
      <c r="AJ1978" t="n">
        <v>0.0</v>
      </c>
      <c r="AK1978" t="n">
        <v>-0.009999999999999787</v>
      </c>
      <c r="AL1978" t="inlineStr">
        <is>
          <t>unreconciled</t>
        </is>
      </c>
      <c r="AM1978" t="inlineStr">
        <is>
          <t>Order Amount Mismatch (POS&gt;3PO)</t>
        </is>
      </c>
      <c r="AN1978" t="n">
        <v>12.67</v>
      </c>
      <c r="AO1978" t="n">
        <f>ROUND(P1978*100/H1978,2)</f>
        <v>0.0</v>
      </c>
      <c r="AP1978" t="n">
        <f>ROUND(Q1978*100/I1978,2)</f>
        <v>0.0</v>
      </c>
      <c r="AQ1978"/>
      <c r="AR1978"/>
      <c r="AS1978" t="n">
        <v>0.0</v>
      </c>
    </row>
    <row r="1979">
      <c r="A1979" s="1" t="n">
        <v>45235.0</v>
      </c>
      <c r="B1979" s="2" t="n">
        <v>45235.89013888889</v>
      </c>
      <c r="C1979" t="inlineStr">
        <is>
          <t>3140023012059877</t>
        </is>
      </c>
      <c r="D1979" t="inlineStr">
        <is>
          <t>POS0012</t>
        </is>
      </c>
      <c r="E1979" t="inlineStr">
        <is>
          <t>69</t>
        </is>
      </c>
      <c r="F1979" t="inlineStr">
        <is>
          <t>0023</t>
        </is>
      </c>
      <c r="G1979" t="inlineStr">
        <is>
          <t>5320731461</t>
        </is>
      </c>
      <c r="H1979" t="n">
        <v>280.0</v>
      </c>
      <c r="I1979" t="n">
        <v>266.66</v>
      </c>
      <c r="J1979" t="n">
        <v>229.52</v>
      </c>
      <c r="K1979" t="inlineStr">
        <is>
          <t>sale</t>
        </is>
      </c>
      <c r="L1979" t="inlineStr">
        <is>
          <t/>
        </is>
      </c>
      <c r="M1979" t="inlineStr">
        <is>
          <t/>
        </is>
      </c>
      <c r="N1979" t="n">
        <v>0.0</v>
      </c>
      <c r="O1979" t="n">
        <v>0.0</v>
      </c>
      <c r="P1979" t="n">
        <v>211.11</v>
      </c>
      <c r="Q1979" t="n">
        <v>211.1</v>
      </c>
      <c r="R1979" t="n">
        <v>37.14</v>
      </c>
      <c r="S1979" t="n">
        <v>37.14</v>
      </c>
      <c r="T1979" t="n">
        <v>2.67</v>
      </c>
      <c r="U1979" t="n">
        <v>2.67</v>
      </c>
      <c r="V1979" t="n">
        <v>41.31</v>
      </c>
      <c r="W1979" t="n">
        <v>41.31</v>
      </c>
      <c r="X1979" t="n">
        <v>3.5</v>
      </c>
      <c r="Y1979" t="n">
        <v>3.5</v>
      </c>
      <c r="Z1979" t="n">
        <v>8.07</v>
      </c>
      <c r="AA1979" t="n">
        <v>8.07</v>
      </c>
      <c r="AB1979" t="n">
        <v>13.34</v>
      </c>
      <c r="AC1979" t="n">
        <v>13.33</v>
      </c>
      <c r="AD1979" t="n">
        <v>13.339999999999975</v>
      </c>
      <c r="AE1979" t="n">
        <v>0.010000000000019327</v>
      </c>
      <c r="AF1979" t="n">
        <v>0.0</v>
      </c>
      <c r="AG1979" t="n">
        <v>0.0</v>
      </c>
      <c r="AH1979" t="n">
        <v>0.0</v>
      </c>
      <c r="AI1979" t="n">
        <v>0.0</v>
      </c>
      <c r="AJ1979" t="n">
        <v>0.0</v>
      </c>
      <c r="AK1979" t="n">
        <v>0.009999999999999787</v>
      </c>
      <c r="AL1979" t="inlineStr">
        <is>
          <t>unreconciled</t>
        </is>
      </c>
      <c r="AM1979" t="inlineStr">
        <is>
          <t>Order Amount Mismatch (POS&gt;3PO)</t>
        </is>
      </c>
      <c r="AN1979" t="n">
        <v>13.34</v>
      </c>
      <c r="AO1979" t="n">
        <f>ROUND(P1979*100/H1979,2)</f>
        <v>0.0</v>
      </c>
      <c r="AP1979" t="n">
        <f>ROUND(Q1979*100/I1979,2)</f>
        <v>0.0</v>
      </c>
      <c r="AQ1979"/>
      <c r="AR1979"/>
      <c r="AS1979" t="n">
        <v>0.0</v>
      </c>
    </row>
    <row r="1980">
      <c r="A1980" s="1" t="n">
        <v>45236.0</v>
      </c>
      <c r="B1980" s="2" t="n">
        <v>45236.65707175926</v>
      </c>
      <c r="C1980" t="inlineStr">
        <is>
          <t>3140094012086518</t>
        </is>
      </c>
      <c r="D1980" t="inlineStr">
        <is>
          <t>POS0012</t>
        </is>
      </c>
      <c r="E1980" t="inlineStr">
        <is>
          <t>33</t>
        </is>
      </c>
      <c r="F1980" t="inlineStr">
        <is>
          <t>0094</t>
        </is>
      </c>
      <c r="G1980" t="inlineStr">
        <is>
          <t>5320731525</t>
        </is>
      </c>
      <c r="H1980" t="n">
        <v>450.0</v>
      </c>
      <c r="I1980" t="n">
        <v>428.57</v>
      </c>
      <c r="J1980" t="n">
        <v>391.43</v>
      </c>
      <c r="K1980" t="inlineStr">
        <is>
          <t>sale</t>
        </is>
      </c>
      <c r="L1980" t="inlineStr">
        <is>
          <t/>
        </is>
      </c>
      <c r="M1980" t="inlineStr">
        <is>
          <t/>
        </is>
      </c>
      <c r="N1980" t="n">
        <v>0.0</v>
      </c>
      <c r="O1980" t="n">
        <v>0.0</v>
      </c>
      <c r="P1980" t="n">
        <v>334.51</v>
      </c>
      <c r="Q1980" t="n">
        <v>334.5</v>
      </c>
      <c r="R1980" t="n">
        <v>37.14</v>
      </c>
      <c r="S1980" t="n">
        <v>37.14</v>
      </c>
      <c r="T1980" t="n">
        <v>4.29</v>
      </c>
      <c r="U1980" t="n">
        <v>4.29</v>
      </c>
      <c r="V1980" t="n">
        <v>70.46</v>
      </c>
      <c r="W1980" t="n">
        <v>70.46</v>
      </c>
      <c r="X1980" t="n">
        <v>5.62</v>
      </c>
      <c r="Y1980" t="n">
        <v>5.62</v>
      </c>
      <c r="Z1980" t="n">
        <v>13.69</v>
      </c>
      <c r="AA1980" t="n">
        <v>13.69</v>
      </c>
      <c r="AB1980" t="n">
        <v>21.42</v>
      </c>
      <c r="AC1980" t="n">
        <v>21.43</v>
      </c>
      <c r="AD1980" t="n">
        <v>21.430000000000007</v>
      </c>
      <c r="AE1980" t="n">
        <v>0.009999999999990905</v>
      </c>
      <c r="AF1980" t="n">
        <v>0.0</v>
      </c>
      <c r="AG1980" t="n">
        <v>0.0</v>
      </c>
      <c r="AH1980" t="n">
        <v>0.0</v>
      </c>
      <c r="AI1980" t="n">
        <v>0.0</v>
      </c>
      <c r="AJ1980" t="n">
        <v>0.0</v>
      </c>
      <c r="AK1980" t="n">
        <v>-0.00999999999999801</v>
      </c>
      <c r="AL1980" t="inlineStr">
        <is>
          <t>unreconciled</t>
        </is>
      </c>
      <c r="AM1980" t="inlineStr">
        <is>
          <t>Order Amount Mismatch (POS&gt;3PO)</t>
        </is>
      </c>
      <c r="AN1980" t="n">
        <v>21.43</v>
      </c>
      <c r="AO1980" t="n">
        <f>ROUND(P1980*100/H1980,2)</f>
        <v>0.0</v>
      </c>
      <c r="AP1980" t="n">
        <f>ROUND(Q1980*100/I1980,2)</f>
        <v>0.0</v>
      </c>
      <c r="AQ1980"/>
      <c r="AR1980"/>
      <c r="AS1980" t="n">
        <v>0.0</v>
      </c>
    </row>
    <row r="1981">
      <c r="A1981" s="1" t="n">
        <v>45236.0</v>
      </c>
      <c r="B1981" s="2" t="n">
        <v>45236.70298611111</v>
      </c>
      <c r="C1981" t="inlineStr">
        <is>
          <t>3140094012086535</t>
        </is>
      </c>
      <c r="D1981" t="inlineStr">
        <is>
          <t>POS0012</t>
        </is>
      </c>
      <c r="E1981" t="inlineStr">
        <is>
          <t>50</t>
        </is>
      </c>
      <c r="F1981" t="inlineStr">
        <is>
          <t>0094</t>
        </is>
      </c>
      <c r="G1981" t="inlineStr">
        <is>
          <t>5320741232</t>
        </is>
      </c>
      <c r="H1981" t="n">
        <v>280.0</v>
      </c>
      <c r="I1981" t="n">
        <v>266.66</v>
      </c>
      <c r="J1981" t="n">
        <v>229.52</v>
      </c>
      <c r="K1981" t="inlineStr">
        <is>
          <t>sale</t>
        </is>
      </c>
      <c r="L1981" t="inlineStr">
        <is>
          <t/>
        </is>
      </c>
      <c r="M1981" t="inlineStr">
        <is>
          <t/>
        </is>
      </c>
      <c r="N1981" t="n">
        <v>0.0</v>
      </c>
      <c r="O1981" t="n">
        <v>0.0</v>
      </c>
      <c r="P1981" t="n">
        <v>211.11</v>
      </c>
      <c r="Q1981" t="n">
        <v>211.1</v>
      </c>
      <c r="R1981" t="n">
        <v>37.14</v>
      </c>
      <c r="S1981" t="n">
        <v>37.14</v>
      </c>
      <c r="T1981" t="n">
        <v>2.67</v>
      </c>
      <c r="U1981" t="n">
        <v>2.67</v>
      </c>
      <c r="V1981" t="n">
        <v>41.31</v>
      </c>
      <c r="W1981" t="n">
        <v>41.31</v>
      </c>
      <c r="X1981" t="n">
        <v>3.5</v>
      </c>
      <c r="Y1981" t="n">
        <v>3.5</v>
      </c>
      <c r="Z1981" t="n">
        <v>8.07</v>
      </c>
      <c r="AA1981" t="n">
        <v>8.07</v>
      </c>
      <c r="AB1981" t="n">
        <v>13.34</v>
      </c>
      <c r="AC1981" t="n">
        <v>13.33</v>
      </c>
      <c r="AD1981" t="n">
        <v>13.339999999999975</v>
      </c>
      <c r="AE1981" t="n">
        <v>0.010000000000019327</v>
      </c>
      <c r="AF1981" t="n">
        <v>0.0</v>
      </c>
      <c r="AG1981" t="n">
        <v>0.0</v>
      </c>
      <c r="AH1981" t="n">
        <v>0.0</v>
      </c>
      <c r="AI1981" t="n">
        <v>0.0</v>
      </c>
      <c r="AJ1981" t="n">
        <v>0.0</v>
      </c>
      <c r="AK1981" t="n">
        <v>0.009999999999999787</v>
      </c>
      <c r="AL1981" t="inlineStr">
        <is>
          <t>unreconciled</t>
        </is>
      </c>
      <c r="AM1981" t="inlineStr">
        <is>
          <t>Order Amount Mismatch (POS&gt;3PO)</t>
        </is>
      </c>
      <c r="AN1981" t="n">
        <v>13.34</v>
      </c>
      <c r="AO1981" t="n">
        <f>ROUND(P1981*100/H1981,2)</f>
        <v>0.0</v>
      </c>
      <c r="AP1981" t="n">
        <f>ROUND(Q1981*100/I1981,2)</f>
        <v>0.0</v>
      </c>
      <c r="AQ1981"/>
      <c r="AR1981"/>
      <c r="AS1981" t="n">
        <v>0.0</v>
      </c>
    </row>
    <row r="1982">
      <c r="A1982" s="1" t="n">
        <v>45236.0</v>
      </c>
      <c r="B1982" s="2" t="n">
        <v>45236.999189814815</v>
      </c>
      <c r="C1982" t="inlineStr">
        <is>
          <t>3140023012060163</t>
        </is>
      </c>
      <c r="D1982" t="inlineStr">
        <is>
          <t>POS0012</t>
        </is>
      </c>
      <c r="E1982" t="inlineStr">
        <is>
          <t>54</t>
        </is>
      </c>
      <c r="F1982" t="inlineStr">
        <is>
          <t>0023</t>
        </is>
      </c>
      <c r="G1982" t="inlineStr">
        <is>
          <t>5320745638</t>
        </is>
      </c>
      <c r="H1982" t="n">
        <v>436.0</v>
      </c>
      <c r="I1982" t="n">
        <v>415.24</v>
      </c>
      <c r="J1982" t="n">
        <v>378.1</v>
      </c>
      <c r="K1982" t="inlineStr">
        <is>
          <t>sale</t>
        </is>
      </c>
      <c r="L1982" t="inlineStr">
        <is>
          <t/>
        </is>
      </c>
      <c r="M1982" t="inlineStr">
        <is>
          <t/>
        </is>
      </c>
      <c r="N1982" t="n">
        <v>0.0</v>
      </c>
      <c r="O1982" t="n">
        <v>0.0</v>
      </c>
      <c r="P1982" t="n">
        <v>324.35</v>
      </c>
      <c r="Q1982" t="n">
        <v>324.35</v>
      </c>
      <c r="R1982" t="n">
        <v>37.14</v>
      </c>
      <c r="S1982" t="n">
        <v>37.14</v>
      </c>
      <c r="T1982" t="n">
        <v>4.15</v>
      </c>
      <c r="U1982" t="n">
        <v>4.15</v>
      </c>
      <c r="V1982" t="n">
        <v>68.06</v>
      </c>
      <c r="W1982" t="n">
        <v>68.06</v>
      </c>
      <c r="X1982" t="n">
        <v>5.45</v>
      </c>
      <c r="Y1982" t="n">
        <v>5.45</v>
      </c>
      <c r="Z1982" t="n">
        <v>13.23</v>
      </c>
      <c r="AA1982" t="n">
        <v>13.23</v>
      </c>
      <c r="AB1982" t="n">
        <v>20.76</v>
      </c>
      <c r="AC1982" t="n">
        <v>20.76</v>
      </c>
      <c r="AD1982" t="n">
        <v>20.75999999999999</v>
      </c>
      <c r="AE1982" t="n">
        <v>0.0</v>
      </c>
      <c r="AF1982" t="n">
        <v>0.0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0.0</v>
      </c>
      <c r="AL1982" t="inlineStr">
        <is>
          <t>unreconciled</t>
        </is>
      </c>
      <c r="AM1982" t="inlineStr">
        <is>
          <t>Order Amount Mismatch (POS&gt;3PO)</t>
        </is>
      </c>
      <c r="AN1982" t="n">
        <v>20.76</v>
      </c>
      <c r="AO1982" t="n">
        <f>ROUND(P1982*100/H1982,2)</f>
        <v>0.0</v>
      </c>
      <c r="AP1982" t="n">
        <f>ROUND(Q1982*100/I1982,2)</f>
        <v>0.0</v>
      </c>
      <c r="AQ1982"/>
      <c r="AR1982"/>
      <c r="AS1982" t="n">
        <v>0.0</v>
      </c>
    </row>
    <row r="1983">
      <c r="A1983" s="1" t="n">
        <v>45236.0</v>
      </c>
      <c r="B1983" s="2" t="n">
        <v>45236.680810185186</v>
      </c>
      <c r="C1983" t="inlineStr">
        <is>
          <t>3140023012060043</t>
        </is>
      </c>
      <c r="D1983" t="inlineStr">
        <is>
          <t>POS0012</t>
        </is>
      </c>
      <c r="E1983" t="inlineStr">
        <is>
          <t>35</t>
        </is>
      </c>
      <c r="F1983" t="inlineStr">
        <is>
          <t>0023</t>
        </is>
      </c>
      <c r="G1983" t="inlineStr">
        <is>
          <t>5320746314</t>
        </is>
      </c>
      <c r="H1983" t="n">
        <v>257.0</v>
      </c>
      <c r="I1983" t="n">
        <v>244.76</v>
      </c>
      <c r="J1983" t="n">
        <v>207.62</v>
      </c>
      <c r="K1983" t="inlineStr">
        <is>
          <t>sale</t>
        </is>
      </c>
      <c r="L1983" t="inlineStr">
        <is>
          <t/>
        </is>
      </c>
      <c r="M1983" t="inlineStr">
        <is>
          <t/>
        </is>
      </c>
      <c r="N1983" t="n">
        <v>0.0</v>
      </c>
      <c r="O1983" t="n">
        <v>0.0</v>
      </c>
      <c r="P1983" t="n">
        <v>194.43</v>
      </c>
      <c r="Q1983" t="n">
        <v>194.42</v>
      </c>
      <c r="R1983" t="n">
        <v>37.14</v>
      </c>
      <c r="S1983" t="n">
        <v>37.14</v>
      </c>
      <c r="T1983" t="n">
        <v>2.45</v>
      </c>
      <c r="U1983" t="n">
        <v>2.45</v>
      </c>
      <c r="V1983" t="n">
        <v>37.37</v>
      </c>
      <c r="W1983" t="n">
        <v>37.37</v>
      </c>
      <c r="X1983" t="n">
        <v>3.21</v>
      </c>
      <c r="Y1983" t="n">
        <v>3.21</v>
      </c>
      <c r="Z1983" t="n">
        <v>7.3</v>
      </c>
      <c r="AA1983" t="n">
        <v>7.31</v>
      </c>
      <c r="AB1983" t="n">
        <v>12.24</v>
      </c>
      <c r="AC1983" t="n">
        <v>12.24</v>
      </c>
      <c r="AD1983" t="n">
        <v>12.240000000000009</v>
      </c>
      <c r="AE1983" t="n">
        <v>0.010000000000019327</v>
      </c>
      <c r="AF1983" t="n">
        <v>0.0</v>
      </c>
      <c r="AG1983" t="n">
        <v>0.0</v>
      </c>
      <c r="AH1983" t="n">
        <v>0.0</v>
      </c>
      <c r="AI1983" t="n">
        <v>0.0</v>
      </c>
      <c r="AJ1983" t="n">
        <v>-0.009999999999999787</v>
      </c>
      <c r="AK1983" t="n">
        <v>0.0</v>
      </c>
      <c r="AL1983" t="inlineStr">
        <is>
          <t>unreconciled</t>
        </is>
      </c>
      <c r="AM1983" t="inlineStr">
        <is>
          <t>Order Amount Mismatch (POS&gt;3PO)</t>
        </is>
      </c>
      <c r="AN1983" t="n">
        <v>12.24</v>
      </c>
      <c r="AO1983" t="n">
        <f>ROUND(P1983*100/H1983,2)</f>
        <v>0.0</v>
      </c>
      <c r="AP1983" t="n">
        <f>ROUND(Q1983*100/I1983,2)</f>
        <v>0.0</v>
      </c>
      <c r="AQ1983"/>
      <c r="AR1983"/>
      <c r="AS1983" t="n">
        <v>0.0</v>
      </c>
    </row>
    <row r="1984">
      <c r="A1984" s="1" t="n">
        <v>45235.0</v>
      </c>
      <c r="B1984" s="2" t="n">
        <v>45235.970358796294</v>
      </c>
      <c r="C1984" t="inlineStr">
        <is>
          <t>3140094012086381</t>
        </is>
      </c>
      <c r="D1984" t="inlineStr">
        <is>
          <t>POS0012</t>
        </is>
      </c>
      <c r="E1984" t="inlineStr">
        <is>
          <t>96</t>
        </is>
      </c>
      <c r="F1984" t="inlineStr">
        <is>
          <t>0094</t>
        </is>
      </c>
      <c r="G1984" t="inlineStr">
        <is>
          <t>5320747671</t>
        </is>
      </c>
      <c r="H1984" t="n">
        <v>207.0</v>
      </c>
      <c r="I1984" t="n">
        <v>197.14</v>
      </c>
      <c r="J1984" t="n">
        <v>160.0</v>
      </c>
      <c r="K1984" t="inlineStr">
        <is>
          <t>sale</t>
        </is>
      </c>
      <c r="L1984" t="inlineStr">
        <is>
          <t/>
        </is>
      </c>
      <c r="M1984" t="inlineStr">
        <is>
          <t/>
        </is>
      </c>
      <c r="N1984" t="n">
        <v>0.0</v>
      </c>
      <c r="O1984" t="n">
        <v>0.0</v>
      </c>
      <c r="P1984" t="n">
        <v>158.13</v>
      </c>
      <c r="Q1984" t="n">
        <v>158.13</v>
      </c>
      <c r="R1984" t="n">
        <v>37.14</v>
      </c>
      <c r="S1984" t="n">
        <v>37.14</v>
      </c>
      <c r="T1984" t="n">
        <v>1.97</v>
      </c>
      <c r="U1984" t="n">
        <v>1.97</v>
      </c>
      <c r="V1984" t="n">
        <v>28.8</v>
      </c>
      <c r="W1984" t="n">
        <v>28.8</v>
      </c>
      <c r="X1984" t="n">
        <v>2.59</v>
      </c>
      <c r="Y1984" t="n">
        <v>2.59</v>
      </c>
      <c r="Z1984" t="n">
        <v>5.65</v>
      </c>
      <c r="AA1984" t="n">
        <v>5.65</v>
      </c>
      <c r="AB1984" t="n">
        <v>9.86</v>
      </c>
      <c r="AC1984" t="n">
        <v>9.86</v>
      </c>
      <c r="AD1984" t="n">
        <v>9.860000000000014</v>
      </c>
      <c r="AE1984" t="n">
        <v>0.0</v>
      </c>
      <c r="AF1984" t="n">
        <v>0.0</v>
      </c>
      <c r="AG1984" t="n">
        <v>0.0</v>
      </c>
      <c r="AH1984" t="n">
        <v>0.0</v>
      </c>
      <c r="AI1984" t="n">
        <v>0.0</v>
      </c>
      <c r="AJ1984" t="n">
        <v>0.0</v>
      </c>
      <c r="AK1984" t="n">
        <v>0.0</v>
      </c>
      <c r="AL1984" t="inlineStr">
        <is>
          <t>unreconciled</t>
        </is>
      </c>
      <c r="AM1984" t="inlineStr">
        <is>
          <t>Order Amount Mismatch (POS&gt;3PO)</t>
        </is>
      </c>
      <c r="AN1984" t="n">
        <v>9.86</v>
      </c>
      <c r="AO1984" t="n">
        <f>ROUND(P1984*100/H1984,2)</f>
        <v>0.0</v>
      </c>
      <c r="AP1984" t="n">
        <f>ROUND(Q1984*100/I1984,2)</f>
        <v>0.0</v>
      </c>
      <c r="AQ1984"/>
      <c r="AR1984"/>
      <c r="AS1984" t="n">
        <v>0.0</v>
      </c>
    </row>
    <row r="1985">
      <c r="A1985" s="1" t="n">
        <v>45236.0</v>
      </c>
      <c r="B1985" s="2" t="n">
        <v>45236.66804398148</v>
      </c>
      <c r="C1985" t="inlineStr">
        <is>
          <t>3140023012060040</t>
        </is>
      </c>
      <c r="D1985" t="inlineStr">
        <is>
          <t>POS0012</t>
        </is>
      </c>
      <c r="E1985" t="inlineStr">
        <is>
          <t>32</t>
        </is>
      </c>
      <c r="F1985" t="inlineStr">
        <is>
          <t>0023</t>
        </is>
      </c>
      <c r="G1985" t="inlineStr">
        <is>
          <t>5320758772</t>
        </is>
      </c>
      <c r="H1985" t="n">
        <v>218.0</v>
      </c>
      <c r="I1985" t="n">
        <v>207.62</v>
      </c>
      <c r="J1985" t="n">
        <v>170.48</v>
      </c>
      <c r="K1985" t="inlineStr">
        <is>
          <t>sale</t>
        </is>
      </c>
      <c r="L1985" t="inlineStr">
        <is>
          <t/>
        </is>
      </c>
      <c r="M1985" t="inlineStr">
        <is>
          <t/>
        </is>
      </c>
      <c r="N1985" t="n">
        <v>0.0</v>
      </c>
      <c r="O1985" t="n">
        <v>0.0</v>
      </c>
      <c r="P1985" t="n">
        <v>166.12</v>
      </c>
      <c r="Q1985" t="n">
        <v>166.1</v>
      </c>
      <c r="R1985" t="n">
        <v>37.14</v>
      </c>
      <c r="S1985" t="n">
        <v>37.14</v>
      </c>
      <c r="T1985" t="n">
        <v>2.08</v>
      </c>
      <c r="U1985" t="n">
        <v>2.08</v>
      </c>
      <c r="V1985" t="n">
        <v>30.69</v>
      </c>
      <c r="W1985" t="n">
        <v>30.69</v>
      </c>
      <c r="X1985" t="n">
        <v>2.72</v>
      </c>
      <c r="Y1985" t="n">
        <v>2.72</v>
      </c>
      <c r="Z1985" t="n">
        <v>6.01</v>
      </c>
      <c r="AA1985" t="n">
        <v>6.01</v>
      </c>
      <c r="AB1985" t="n">
        <v>10.38</v>
      </c>
      <c r="AC1985" t="n">
        <v>10.38</v>
      </c>
      <c r="AD1985" t="n">
        <v>10.379999999999995</v>
      </c>
      <c r="AE1985" t="n">
        <v>0.020000000000010232</v>
      </c>
      <c r="AF1985" t="n">
        <v>0.0</v>
      </c>
      <c r="AG1985" t="n">
        <v>0.0</v>
      </c>
      <c r="AH1985" t="n">
        <v>0.0</v>
      </c>
      <c r="AI1985" t="n">
        <v>0.0</v>
      </c>
      <c r="AJ1985" t="n">
        <v>0.0</v>
      </c>
      <c r="AK1985" t="n">
        <v>0.0</v>
      </c>
      <c r="AL1985" t="inlineStr">
        <is>
          <t>unreconciled</t>
        </is>
      </c>
      <c r="AM1985" t="inlineStr">
        <is>
          <t>Order Amount Mismatch (POS&gt;3PO)</t>
        </is>
      </c>
      <c r="AN1985" t="n">
        <v>10.38</v>
      </c>
      <c r="AO1985" t="n">
        <f>ROUND(P1985*100/H1985,2)</f>
        <v>0.0</v>
      </c>
      <c r="AP1985" t="n">
        <f>ROUND(Q1985*100/I1985,2)</f>
        <v>0.0</v>
      </c>
      <c r="AQ1985"/>
      <c r="AR1985"/>
      <c r="AS1985" t="n">
        <v>0.0</v>
      </c>
    </row>
    <row r="1986">
      <c r="A1986" s="1" t="n">
        <v>45235.0</v>
      </c>
      <c r="B1986" s="2" t="n">
        <v>45235.90678240741</v>
      </c>
      <c r="C1986" t="inlineStr">
        <is>
          <t>3140023012059881</t>
        </is>
      </c>
      <c r="D1986" t="inlineStr">
        <is>
          <t>POS0012</t>
        </is>
      </c>
      <c r="E1986" t="inlineStr">
        <is>
          <t>73</t>
        </is>
      </c>
      <c r="F1986" t="inlineStr">
        <is>
          <t>0023</t>
        </is>
      </c>
      <c r="G1986" t="inlineStr">
        <is>
          <t>5320764340</t>
        </is>
      </c>
      <c r="H1986" t="n">
        <v>291.0</v>
      </c>
      <c r="I1986" t="n">
        <v>277.14</v>
      </c>
      <c r="J1986" t="n">
        <v>240.0</v>
      </c>
      <c r="K1986" t="inlineStr">
        <is>
          <t>sale</t>
        </is>
      </c>
      <c r="L1986" t="inlineStr">
        <is>
          <t/>
        </is>
      </c>
      <c r="M1986" t="inlineStr">
        <is>
          <t/>
        </is>
      </c>
      <c r="N1986" t="n">
        <v>0.0</v>
      </c>
      <c r="O1986" t="n">
        <v>0.0</v>
      </c>
      <c r="P1986" t="n">
        <v>219.1</v>
      </c>
      <c r="Q1986" t="n">
        <v>219.09</v>
      </c>
      <c r="R1986" t="n">
        <v>37.14</v>
      </c>
      <c r="S1986" t="n">
        <v>37.14</v>
      </c>
      <c r="T1986" t="n">
        <v>2.77</v>
      </c>
      <c r="U1986" t="n">
        <v>2.77</v>
      </c>
      <c r="V1986" t="n">
        <v>43.2</v>
      </c>
      <c r="W1986" t="n">
        <v>43.2</v>
      </c>
      <c r="X1986" t="n">
        <v>3.64</v>
      </c>
      <c r="Y1986" t="n">
        <v>3.64</v>
      </c>
      <c r="Z1986" t="n">
        <v>8.43</v>
      </c>
      <c r="AA1986" t="n">
        <v>8.44</v>
      </c>
      <c r="AB1986" t="n">
        <v>13.86</v>
      </c>
      <c r="AC1986" t="n">
        <v>13.86</v>
      </c>
      <c r="AD1986" t="n">
        <v>13.860000000000014</v>
      </c>
      <c r="AE1986" t="n">
        <v>0.009999999999990905</v>
      </c>
      <c r="AF1986" t="n">
        <v>0.0</v>
      </c>
      <c r="AG1986" t="n">
        <v>0.0</v>
      </c>
      <c r="AH1986" t="n">
        <v>0.0</v>
      </c>
      <c r="AI1986" t="n">
        <v>0.0</v>
      </c>
      <c r="AJ1986" t="n">
        <v>-0.009999999999999787</v>
      </c>
      <c r="AK1986" t="n">
        <v>0.0</v>
      </c>
      <c r="AL1986" t="inlineStr">
        <is>
          <t>unreconciled</t>
        </is>
      </c>
      <c r="AM1986" t="inlineStr">
        <is>
          <t>Order Amount Mismatch (POS&gt;3PO)</t>
        </is>
      </c>
      <c r="AN1986" t="n">
        <v>13.86</v>
      </c>
      <c r="AO1986" t="n">
        <f>ROUND(P1986*100/H1986,2)</f>
        <v>0.0</v>
      </c>
      <c r="AP1986" t="n">
        <f>ROUND(Q1986*100/I1986,2)</f>
        <v>0.0</v>
      </c>
      <c r="AQ1986"/>
      <c r="AR1986"/>
      <c r="AS1986" t="n">
        <v>0.0</v>
      </c>
    </row>
    <row r="1987">
      <c r="A1987" s="1" t="n">
        <v>45235.0</v>
      </c>
      <c r="B1987" s="2" t="n">
        <v>45236.006516203706</v>
      </c>
      <c r="C1987" t="inlineStr">
        <is>
          <t>3140094012086409</t>
        </is>
      </c>
      <c r="D1987" t="inlineStr">
        <is>
          <t>POS0012</t>
        </is>
      </c>
      <c r="E1987" t="inlineStr">
        <is>
          <t>24</t>
        </is>
      </c>
      <c r="F1987" t="inlineStr">
        <is>
          <t>0094</t>
        </is>
      </c>
      <c r="G1987" t="inlineStr">
        <is>
          <t>5320767147</t>
        </is>
      </c>
      <c r="H1987" t="n">
        <v>275.0</v>
      </c>
      <c r="I1987" t="n">
        <v>261.91</v>
      </c>
      <c r="J1987" t="n">
        <v>224.77</v>
      </c>
      <c r="K1987" t="inlineStr">
        <is>
          <t>sale</t>
        </is>
      </c>
      <c r="L1987" t="inlineStr">
        <is>
          <t/>
        </is>
      </c>
      <c r="M1987" t="inlineStr">
        <is>
          <t/>
        </is>
      </c>
      <c r="N1987" t="n">
        <v>0.0</v>
      </c>
      <c r="O1987" t="n">
        <v>0.0</v>
      </c>
      <c r="P1987" t="n">
        <v>207.49</v>
      </c>
      <c r="Q1987" t="n">
        <v>207.49</v>
      </c>
      <c r="R1987" t="n">
        <v>37.14</v>
      </c>
      <c r="S1987" t="n">
        <v>37.14</v>
      </c>
      <c r="T1987" t="n">
        <v>2.62</v>
      </c>
      <c r="U1987" t="n">
        <v>2.62</v>
      </c>
      <c r="V1987" t="n">
        <v>40.46</v>
      </c>
      <c r="W1987" t="n">
        <v>40.46</v>
      </c>
      <c r="X1987" t="n">
        <v>3.44</v>
      </c>
      <c r="Y1987" t="n">
        <v>3.44</v>
      </c>
      <c r="Z1987" t="n">
        <v>7.9</v>
      </c>
      <c r="AA1987" t="n">
        <v>7.9</v>
      </c>
      <c r="AB1987" t="n">
        <v>13.1</v>
      </c>
      <c r="AC1987" t="n">
        <v>13.1</v>
      </c>
      <c r="AD1987" t="n">
        <v>13.089999999999975</v>
      </c>
      <c r="AE1987" t="n">
        <v>0.0</v>
      </c>
      <c r="AF1987" t="n">
        <v>0.0</v>
      </c>
      <c r="AG1987" t="n">
        <v>0.0</v>
      </c>
      <c r="AH1987" t="n">
        <v>0.0</v>
      </c>
      <c r="AI1987" t="n">
        <v>0.0</v>
      </c>
      <c r="AJ1987" t="n">
        <v>0.0</v>
      </c>
      <c r="AK1987" t="n">
        <v>0.0</v>
      </c>
      <c r="AL1987" t="inlineStr">
        <is>
          <t>unreconciled</t>
        </is>
      </c>
      <c r="AM1987" t="inlineStr">
        <is>
          <t>Order Amount Mismatch (POS&gt;3PO)</t>
        </is>
      </c>
      <c r="AN1987" t="n">
        <v>13.09</v>
      </c>
      <c r="AO1987" t="n">
        <f>ROUND(P1987*100/H1987,2)</f>
        <v>0.0</v>
      </c>
      <c r="AP1987" t="n">
        <f>ROUND(Q1987*100/I1987,2)</f>
        <v>0.0</v>
      </c>
      <c r="AQ1987"/>
      <c r="AR1987"/>
      <c r="AS1987" t="n">
        <v>0.0</v>
      </c>
    </row>
    <row r="1988">
      <c r="A1988" s="1" t="n">
        <v>45235.0</v>
      </c>
      <c r="B1988" s="2" t="n">
        <v>45236.031331018516</v>
      </c>
      <c r="C1988" t="inlineStr">
        <is>
          <t>3140023012059952</t>
        </is>
      </c>
      <c r="D1988" t="inlineStr">
        <is>
          <t>POS0012</t>
        </is>
      </c>
      <c r="E1988" t="inlineStr">
        <is>
          <t>44</t>
        </is>
      </c>
      <c r="F1988" t="inlineStr">
        <is>
          <t>0023</t>
        </is>
      </c>
      <c r="G1988" t="inlineStr">
        <is>
          <t>5320783473</t>
        </is>
      </c>
      <c r="H1988" t="n">
        <v>268.0</v>
      </c>
      <c r="I1988" t="n">
        <v>255.24</v>
      </c>
      <c r="J1988" t="n">
        <v>218.1</v>
      </c>
      <c r="K1988" t="inlineStr">
        <is>
          <t>sale</t>
        </is>
      </c>
      <c r="L1988" t="inlineStr">
        <is>
          <t/>
        </is>
      </c>
      <c r="M1988" t="inlineStr">
        <is>
          <t/>
        </is>
      </c>
      <c r="N1988" t="n">
        <v>0.0</v>
      </c>
      <c r="O1988" t="n">
        <v>0.0</v>
      </c>
      <c r="P1988" t="n">
        <v>202.41</v>
      </c>
      <c r="Q1988" t="n">
        <v>202.39</v>
      </c>
      <c r="R1988" t="n">
        <v>37.14</v>
      </c>
      <c r="S1988" t="n">
        <v>37.14</v>
      </c>
      <c r="T1988" t="n">
        <v>2.55</v>
      </c>
      <c r="U1988" t="n">
        <v>2.55</v>
      </c>
      <c r="V1988" t="n">
        <v>39.26</v>
      </c>
      <c r="W1988" t="n">
        <v>39.26</v>
      </c>
      <c r="X1988" t="n">
        <v>3.35</v>
      </c>
      <c r="Y1988" t="n">
        <v>3.35</v>
      </c>
      <c r="Z1988" t="n">
        <v>7.67</v>
      </c>
      <c r="AA1988" t="n">
        <v>7.67</v>
      </c>
      <c r="AB1988" t="n">
        <v>12.76</v>
      </c>
      <c r="AC1988" t="n">
        <v>12.76</v>
      </c>
      <c r="AD1988" t="n">
        <v>12.759999999999991</v>
      </c>
      <c r="AE1988" t="n">
        <v>0.020000000000010232</v>
      </c>
      <c r="AF1988" t="n">
        <v>0.0</v>
      </c>
      <c r="AG1988" t="n">
        <v>0.0</v>
      </c>
      <c r="AH1988" t="n">
        <v>0.0</v>
      </c>
      <c r="AI1988" t="n">
        <v>0.0</v>
      </c>
      <c r="AJ1988" t="n">
        <v>0.0</v>
      </c>
      <c r="AK1988" t="n">
        <v>0.0</v>
      </c>
      <c r="AL1988" t="inlineStr">
        <is>
          <t>unreconciled</t>
        </is>
      </c>
      <c r="AM1988" t="inlineStr">
        <is>
          <t>Order Amount Mismatch (POS&gt;3PO)</t>
        </is>
      </c>
      <c r="AN1988" t="n">
        <v>12.76</v>
      </c>
      <c r="AO1988" t="n">
        <f>ROUND(P1988*100/H1988,2)</f>
        <v>0.0</v>
      </c>
      <c r="AP1988" t="n">
        <f>ROUND(Q1988*100/I1988,2)</f>
        <v>0.0</v>
      </c>
      <c r="AQ1988"/>
      <c r="AR1988"/>
      <c r="AS1988" t="n">
        <v>0.0</v>
      </c>
    </row>
    <row r="1989">
      <c r="A1989" s="1" t="n">
        <v>45236.0</v>
      </c>
      <c r="B1989" s="2" t="n">
        <v>45236.63232638889</v>
      </c>
      <c r="C1989" t="inlineStr">
        <is>
          <t>3140023012060023</t>
        </is>
      </c>
      <c r="D1989" t="inlineStr">
        <is>
          <t>POS0012</t>
        </is>
      </c>
      <c r="E1989" t="inlineStr">
        <is>
          <t>15</t>
        </is>
      </c>
      <c r="F1989" t="inlineStr">
        <is>
          <t>0023</t>
        </is>
      </c>
      <c r="G1989" t="inlineStr">
        <is>
          <t>5320787925</t>
        </is>
      </c>
      <c r="H1989" t="n">
        <v>253.00000000000003</v>
      </c>
      <c r="I1989" t="n">
        <v>240.95</v>
      </c>
      <c r="J1989" t="n">
        <v>203.81</v>
      </c>
      <c r="K1989" t="inlineStr">
        <is>
          <t>sale</t>
        </is>
      </c>
      <c r="L1989" t="inlineStr">
        <is>
          <t/>
        </is>
      </c>
      <c r="M1989" t="inlineStr">
        <is>
          <t/>
        </is>
      </c>
      <c r="N1989" t="n">
        <v>0.0</v>
      </c>
      <c r="O1989" t="n">
        <v>0.0</v>
      </c>
      <c r="P1989" t="n">
        <v>191.52</v>
      </c>
      <c r="Q1989" t="n">
        <v>191.51</v>
      </c>
      <c r="R1989" t="n">
        <v>37.14</v>
      </c>
      <c r="S1989" t="n">
        <v>37.14</v>
      </c>
      <c r="T1989" t="n">
        <v>2.41</v>
      </c>
      <c r="U1989" t="n">
        <v>2.41</v>
      </c>
      <c r="V1989" t="n">
        <v>36.69</v>
      </c>
      <c r="W1989" t="n">
        <v>36.69</v>
      </c>
      <c r="X1989" t="n">
        <v>3.16</v>
      </c>
      <c r="Y1989" t="n">
        <v>3.16</v>
      </c>
      <c r="Z1989" t="n">
        <v>7.17</v>
      </c>
      <c r="AA1989" t="n">
        <v>7.17</v>
      </c>
      <c r="AB1989" t="n">
        <v>12.04</v>
      </c>
      <c r="AC1989" t="n">
        <v>12.05</v>
      </c>
      <c r="AD1989" t="n">
        <v>12.05000000000004</v>
      </c>
      <c r="AE1989" t="n">
        <v>0.010000000000019327</v>
      </c>
      <c r="AF1989" t="n">
        <v>0.0</v>
      </c>
      <c r="AG1989" t="n">
        <v>0.0</v>
      </c>
      <c r="AH1989" t="n">
        <v>0.0</v>
      </c>
      <c r="AI1989" t="n">
        <v>0.0</v>
      </c>
      <c r="AJ1989" t="n">
        <v>0.0</v>
      </c>
      <c r="AK1989" t="n">
        <v>-0.010000000000001563</v>
      </c>
      <c r="AL1989" t="inlineStr">
        <is>
          <t>unreconciled</t>
        </is>
      </c>
      <c r="AM1989" t="inlineStr">
        <is>
          <t>Order Amount Mismatch (POS&gt;3PO)</t>
        </is>
      </c>
      <c r="AN1989" t="n">
        <v>12.05</v>
      </c>
      <c r="AO1989" t="n">
        <f>ROUND(P1989*100/H1989,2)</f>
        <v>0.0</v>
      </c>
      <c r="AP1989" t="n">
        <f>ROUND(Q1989*100/I1989,2)</f>
        <v>0.0</v>
      </c>
      <c r="AQ1989"/>
      <c r="AR1989"/>
      <c r="AS1989" t="n">
        <v>0.0</v>
      </c>
    </row>
    <row r="1990">
      <c r="A1990" s="1" t="n">
        <v>45235.0</v>
      </c>
      <c r="B1990" s="2" t="n">
        <v>45236.02164351852</v>
      </c>
      <c r="C1990" t="inlineStr">
        <is>
          <t>3140023012059948</t>
        </is>
      </c>
      <c r="D1990" t="inlineStr">
        <is>
          <t>POS0012</t>
        </is>
      </c>
      <c r="E1990" t="inlineStr">
        <is>
          <t>40</t>
        </is>
      </c>
      <c r="F1990" t="inlineStr">
        <is>
          <t>0023</t>
        </is>
      </c>
      <c r="G1990" t="inlineStr">
        <is>
          <t>5320790478</t>
        </is>
      </c>
      <c r="H1990" t="n">
        <v>608.0</v>
      </c>
      <c r="I1990" t="n">
        <v>579.05</v>
      </c>
      <c r="J1990" t="n">
        <v>541.91</v>
      </c>
      <c r="K1990" t="inlineStr">
        <is>
          <t>sale</t>
        </is>
      </c>
      <c r="L1990" t="inlineStr">
        <is>
          <t/>
        </is>
      </c>
      <c r="M1990" t="inlineStr">
        <is>
          <t/>
        </is>
      </c>
      <c r="N1990" t="n">
        <v>0.0</v>
      </c>
      <c r="O1990" t="n">
        <v>0.0</v>
      </c>
      <c r="P1990" t="n">
        <v>449.19</v>
      </c>
      <c r="Q1990" t="n">
        <v>449.18</v>
      </c>
      <c r="R1990" t="n">
        <v>37.14</v>
      </c>
      <c r="S1990" t="n">
        <v>37.14</v>
      </c>
      <c r="T1990" t="n">
        <v>5.79</v>
      </c>
      <c r="U1990" t="n">
        <v>5.79</v>
      </c>
      <c r="V1990" t="n">
        <v>97.54</v>
      </c>
      <c r="W1990" t="n">
        <v>97.54</v>
      </c>
      <c r="X1990" t="n">
        <v>7.6</v>
      </c>
      <c r="Y1990" t="n">
        <v>7.6</v>
      </c>
      <c r="Z1990" t="n">
        <v>18.93</v>
      </c>
      <c r="AA1990" t="n">
        <v>18.93</v>
      </c>
      <c r="AB1990" t="n">
        <v>28.96</v>
      </c>
      <c r="AC1990" t="n">
        <v>28.95</v>
      </c>
      <c r="AD1990" t="n">
        <v>28.950000000000045</v>
      </c>
      <c r="AE1990" t="n">
        <v>0.009999999999990905</v>
      </c>
      <c r="AF1990" t="n">
        <v>0.0</v>
      </c>
      <c r="AG1990" t="n">
        <v>0.0</v>
      </c>
      <c r="AH1990" t="n">
        <v>0.0</v>
      </c>
      <c r="AI1990" t="n">
        <v>0.0</v>
      </c>
      <c r="AJ1990" t="n">
        <v>0.0</v>
      </c>
      <c r="AK1990" t="n">
        <v>0.010000000000001563</v>
      </c>
      <c r="AL1990" t="inlineStr">
        <is>
          <t>unreconciled</t>
        </is>
      </c>
      <c r="AM1990" t="inlineStr">
        <is>
          <t>Order Amount Mismatch (POS&gt;3PO)</t>
        </is>
      </c>
      <c r="AN1990" t="n">
        <v>28.95</v>
      </c>
      <c r="AO1990" t="n">
        <f>ROUND(P1990*100/H1990,2)</f>
        <v>0.0</v>
      </c>
      <c r="AP1990" t="n">
        <f>ROUND(Q1990*100/I1990,2)</f>
        <v>0.0</v>
      </c>
      <c r="AQ1990"/>
      <c r="AR1990"/>
      <c r="AS1990" t="n">
        <v>0.0</v>
      </c>
    </row>
    <row r="1991">
      <c r="A1991" s="1" t="n">
        <v>45235.0</v>
      </c>
      <c r="B1991" s="2" t="n">
        <v>45235.98407407408</v>
      </c>
      <c r="C1991" t="inlineStr">
        <is>
          <t>3140023012059927</t>
        </is>
      </c>
      <c r="D1991" t="inlineStr">
        <is>
          <t>POS0012</t>
        </is>
      </c>
      <c r="E1991" t="inlineStr">
        <is>
          <t>19</t>
        </is>
      </c>
      <c r="F1991" t="inlineStr">
        <is>
          <t>0023</t>
        </is>
      </c>
      <c r="G1991" t="inlineStr">
        <is>
          <t>5320793807</t>
        </is>
      </c>
      <c r="H1991" t="n">
        <v>476.0</v>
      </c>
      <c r="I1991" t="n">
        <v>453.33</v>
      </c>
      <c r="J1991" t="n">
        <v>416.19</v>
      </c>
      <c r="K1991" t="inlineStr">
        <is>
          <t>sale</t>
        </is>
      </c>
      <c r="L1991" t="inlineStr">
        <is>
          <t/>
        </is>
      </c>
      <c r="M1991" t="inlineStr">
        <is>
          <t/>
        </is>
      </c>
      <c r="N1991" t="n">
        <v>0.0</v>
      </c>
      <c r="O1991" t="n">
        <v>0.0</v>
      </c>
      <c r="P1991" t="n">
        <v>353.39</v>
      </c>
      <c r="Q1991" t="n">
        <v>353.38</v>
      </c>
      <c r="R1991" t="n">
        <v>37.14</v>
      </c>
      <c r="S1991" t="n">
        <v>37.14</v>
      </c>
      <c r="T1991" t="n">
        <v>4.53</v>
      </c>
      <c r="U1991" t="n">
        <v>4.53</v>
      </c>
      <c r="V1991" t="n">
        <v>74.91</v>
      </c>
      <c r="W1991" t="n">
        <v>74.91</v>
      </c>
      <c r="X1991" t="n">
        <v>5.95</v>
      </c>
      <c r="Y1991" t="n">
        <v>5.95</v>
      </c>
      <c r="Z1991" t="n">
        <v>14.55</v>
      </c>
      <c r="AA1991" t="n">
        <v>14.55</v>
      </c>
      <c r="AB1991" t="n">
        <v>22.66</v>
      </c>
      <c r="AC1991" t="n">
        <v>22.67</v>
      </c>
      <c r="AD1991" t="n">
        <v>22.670000000000016</v>
      </c>
      <c r="AE1991" t="n">
        <v>0.009999999999990905</v>
      </c>
      <c r="AF1991" t="n">
        <v>0.0</v>
      </c>
      <c r="AG1991" t="n">
        <v>0.0</v>
      </c>
      <c r="AH1991" t="n">
        <v>0.0</v>
      </c>
      <c r="AI1991" t="n">
        <v>0.0</v>
      </c>
      <c r="AJ1991" t="n">
        <v>0.0</v>
      </c>
      <c r="AK1991" t="n">
        <v>-0.010000000000001563</v>
      </c>
      <c r="AL1991" t="inlineStr">
        <is>
          <t>unreconciled</t>
        </is>
      </c>
      <c r="AM1991" t="inlineStr">
        <is>
          <t>Order Amount Mismatch (POS&gt;3PO)</t>
        </is>
      </c>
      <c r="AN1991" t="n">
        <v>22.67</v>
      </c>
      <c r="AO1991" t="n">
        <f>ROUND(P1991*100/H1991,2)</f>
        <v>0.0</v>
      </c>
      <c r="AP1991" t="n">
        <f>ROUND(Q1991*100/I1991,2)</f>
        <v>0.0</v>
      </c>
      <c r="AQ1991"/>
      <c r="AR1991"/>
      <c r="AS1991" t="n">
        <v>0.0</v>
      </c>
    </row>
    <row r="1992">
      <c r="A1992" s="1" t="n">
        <v>45235.0</v>
      </c>
      <c r="B1992" s="2" t="n">
        <v>45235.95655092593</v>
      </c>
      <c r="C1992" t="inlineStr">
        <is>
          <t>3140023012059908</t>
        </is>
      </c>
      <c r="D1992" t="inlineStr">
        <is>
          <t>POS0012</t>
        </is>
      </c>
      <c r="E1992" t="inlineStr">
        <is>
          <t>00</t>
        </is>
      </c>
      <c r="F1992" t="inlineStr">
        <is>
          <t>0023</t>
        </is>
      </c>
      <c r="G1992" t="inlineStr">
        <is>
          <t>5320823920</t>
        </is>
      </c>
      <c r="H1992" t="n">
        <v>751.0</v>
      </c>
      <c r="I1992" t="n">
        <v>715.24</v>
      </c>
      <c r="J1992" t="n">
        <v>678.1</v>
      </c>
      <c r="K1992" t="inlineStr">
        <is>
          <t>sale</t>
        </is>
      </c>
      <c r="L1992" t="inlineStr">
        <is>
          <t/>
        </is>
      </c>
      <c r="M1992" t="inlineStr">
        <is>
          <t/>
        </is>
      </c>
      <c r="N1992" t="n">
        <v>0.0</v>
      </c>
      <c r="O1992" t="n">
        <v>0.0</v>
      </c>
      <c r="P1992" t="n">
        <v>552.98</v>
      </c>
      <c r="Q1992" t="n">
        <v>552.98</v>
      </c>
      <c r="R1992" t="n">
        <v>37.14</v>
      </c>
      <c r="S1992" t="n">
        <v>37.14</v>
      </c>
      <c r="T1992" t="n">
        <v>7.15</v>
      </c>
      <c r="U1992" t="n">
        <v>7.15</v>
      </c>
      <c r="V1992" t="n">
        <v>122.06</v>
      </c>
      <c r="W1992" t="n">
        <v>122.06</v>
      </c>
      <c r="X1992" t="n">
        <v>9.39</v>
      </c>
      <c r="Y1992" t="n">
        <v>9.39</v>
      </c>
      <c r="Z1992" t="n">
        <v>23.66</v>
      </c>
      <c r="AA1992" t="n">
        <v>23.66</v>
      </c>
      <c r="AB1992" t="n">
        <v>35.76</v>
      </c>
      <c r="AC1992" t="n">
        <v>35.76</v>
      </c>
      <c r="AD1992" t="n">
        <v>35.75999999999999</v>
      </c>
      <c r="AE1992" t="n">
        <v>0.0</v>
      </c>
      <c r="AF1992" t="n">
        <v>0.0</v>
      </c>
      <c r="AG1992" t="n">
        <v>0.0</v>
      </c>
      <c r="AH1992" t="n">
        <v>0.0</v>
      </c>
      <c r="AI1992" t="n">
        <v>0.0</v>
      </c>
      <c r="AJ1992" t="n">
        <v>0.0</v>
      </c>
      <c r="AK1992" t="n">
        <v>0.0</v>
      </c>
      <c r="AL1992" t="inlineStr">
        <is>
          <t>unreconciled</t>
        </is>
      </c>
      <c r="AM1992" t="inlineStr">
        <is>
          <t>Order Amount Mismatch (POS&gt;3PO)</t>
        </is>
      </c>
      <c r="AN1992" t="n">
        <v>35.76</v>
      </c>
      <c r="AO1992" t="n">
        <f>ROUND(P1992*100/H1992,2)</f>
        <v>0.0</v>
      </c>
      <c r="AP1992" t="n">
        <f>ROUND(Q1992*100/I1992,2)</f>
        <v>0.0</v>
      </c>
      <c r="AQ1992"/>
      <c r="AR1992"/>
      <c r="AS1992" t="n">
        <v>0.0</v>
      </c>
    </row>
    <row r="1993">
      <c r="A1993" s="1" t="n">
        <v>45236.0</v>
      </c>
      <c r="B1993" s="2" t="n">
        <v>45236.574525462966</v>
      </c>
      <c r="C1993" t="inlineStr">
        <is>
          <t>3140094012086463</t>
        </is>
      </c>
      <c r="D1993" t="inlineStr">
        <is>
          <t>POS0012</t>
        </is>
      </c>
      <c r="E1993" t="inlineStr">
        <is>
          <t>78</t>
        </is>
      </c>
      <c r="F1993" t="inlineStr">
        <is>
          <t>0094</t>
        </is>
      </c>
      <c r="G1993" t="inlineStr">
        <is>
          <t>5320836097</t>
        </is>
      </c>
      <c r="H1993" t="n">
        <v>335.0</v>
      </c>
      <c r="I1993" t="n">
        <v>319.05</v>
      </c>
      <c r="J1993" t="n">
        <v>281.91</v>
      </c>
      <c r="K1993" t="inlineStr">
        <is>
          <t>sale</t>
        </is>
      </c>
      <c r="L1993" t="inlineStr">
        <is>
          <t/>
        </is>
      </c>
      <c r="M1993" t="inlineStr">
        <is>
          <t/>
        </is>
      </c>
      <c r="N1993" t="n">
        <v>0.0</v>
      </c>
      <c r="O1993" t="n">
        <v>0.0</v>
      </c>
      <c r="P1993" t="n">
        <v>251.04</v>
      </c>
      <c r="Q1993" t="n">
        <v>251.04</v>
      </c>
      <c r="R1993" t="n">
        <v>37.14</v>
      </c>
      <c r="S1993" t="n">
        <v>37.14</v>
      </c>
      <c r="T1993" t="n">
        <v>3.19</v>
      </c>
      <c r="U1993" t="n">
        <v>3.19</v>
      </c>
      <c r="V1993" t="n">
        <v>50.74</v>
      </c>
      <c r="W1993" t="n">
        <v>50.74</v>
      </c>
      <c r="X1993" t="n">
        <v>4.19</v>
      </c>
      <c r="Y1993" t="n">
        <v>4.19</v>
      </c>
      <c r="Z1993" t="n">
        <v>9.89</v>
      </c>
      <c r="AA1993" t="n">
        <v>9.88</v>
      </c>
      <c r="AB1993" t="n">
        <v>15.96</v>
      </c>
      <c r="AC1993" t="n">
        <v>15.95</v>
      </c>
      <c r="AD1993" t="n">
        <v>15.949999999999989</v>
      </c>
      <c r="AE1993" t="n">
        <v>0.0</v>
      </c>
      <c r="AF1993" t="n">
        <v>0.0</v>
      </c>
      <c r="AG1993" t="n">
        <v>0.0</v>
      </c>
      <c r="AH1993" t="n">
        <v>0.0</v>
      </c>
      <c r="AI1993" t="n">
        <v>0.0</v>
      </c>
      <c r="AJ1993" t="n">
        <v>0.009999999999999787</v>
      </c>
      <c r="AK1993" t="n">
        <v>0.010000000000001563</v>
      </c>
      <c r="AL1993" t="inlineStr">
        <is>
          <t>unreconciled</t>
        </is>
      </c>
      <c r="AM1993" t="inlineStr">
        <is>
          <t>Order Amount Mismatch (POS&gt;3PO)</t>
        </is>
      </c>
      <c r="AN1993" t="n">
        <v>15.95</v>
      </c>
      <c r="AO1993" t="n">
        <f>ROUND(P1993*100/H1993,2)</f>
        <v>0.0</v>
      </c>
      <c r="AP1993" t="n">
        <f>ROUND(Q1993*100/I1993,2)</f>
        <v>0.0</v>
      </c>
      <c r="AQ1993"/>
      <c r="AR1993"/>
      <c r="AS1993" t="n">
        <v>0.0</v>
      </c>
    </row>
    <row r="1994">
      <c r="A1994" s="1" t="n">
        <v>45235.0</v>
      </c>
      <c r="B1994" s="2" t="n">
        <v>45235.98706018519</v>
      </c>
      <c r="C1994" t="inlineStr">
        <is>
          <t>3140094012086395</t>
        </is>
      </c>
      <c r="D1994" t="inlineStr">
        <is>
          <t>POS0012</t>
        </is>
      </c>
      <c r="E1994" t="inlineStr">
        <is>
          <t>10</t>
        </is>
      </c>
      <c r="F1994" t="inlineStr">
        <is>
          <t>0094</t>
        </is>
      </c>
      <c r="G1994" t="inlineStr">
        <is>
          <t>5320845078</t>
        </is>
      </c>
      <c r="H1994" t="n">
        <v>266.0</v>
      </c>
      <c r="I1994" t="n">
        <v>253.33</v>
      </c>
      <c r="J1994" t="n">
        <v>216.19</v>
      </c>
      <c r="K1994" t="inlineStr">
        <is>
          <t>sale</t>
        </is>
      </c>
      <c r="L1994" t="inlineStr">
        <is>
          <t/>
        </is>
      </c>
      <c r="M1994" t="inlineStr">
        <is>
          <t/>
        </is>
      </c>
      <c r="N1994" t="n">
        <v>0.0</v>
      </c>
      <c r="O1994" t="n">
        <v>0.0</v>
      </c>
      <c r="P1994" t="n">
        <v>200.97</v>
      </c>
      <c r="Q1994" t="n">
        <v>200.98</v>
      </c>
      <c r="R1994" t="n">
        <v>37.14</v>
      </c>
      <c r="S1994" t="n">
        <v>37.14</v>
      </c>
      <c r="T1994" t="n">
        <v>2.53</v>
      </c>
      <c r="U1994" t="n">
        <v>2.53</v>
      </c>
      <c r="V1994" t="n">
        <v>38.91</v>
      </c>
      <c r="W1994" t="n">
        <v>38.91</v>
      </c>
      <c r="X1994" t="n">
        <v>3.32</v>
      </c>
      <c r="Y1994" t="n">
        <v>3.32</v>
      </c>
      <c r="Z1994" t="n">
        <v>7.6</v>
      </c>
      <c r="AA1994" t="n">
        <v>7.6</v>
      </c>
      <c r="AB1994" t="n">
        <v>12.66</v>
      </c>
      <c r="AC1994" t="n">
        <v>12.67</v>
      </c>
      <c r="AD1994" t="n">
        <v>12.669999999999987</v>
      </c>
      <c r="AE1994" t="n">
        <v>-0.009999999999990905</v>
      </c>
      <c r="AF1994" t="n">
        <v>0.0</v>
      </c>
      <c r="AG1994" t="n">
        <v>0.0</v>
      </c>
      <c r="AH1994" t="n">
        <v>0.0</v>
      </c>
      <c r="AI1994" t="n">
        <v>0.0</v>
      </c>
      <c r="AJ1994" t="n">
        <v>0.0</v>
      </c>
      <c r="AK1994" t="n">
        <v>-0.009999999999999787</v>
      </c>
      <c r="AL1994" t="inlineStr">
        <is>
          <t>unreconciled</t>
        </is>
      </c>
      <c r="AM1994" t="inlineStr">
        <is>
          <t>Order Amount Mismatch (POS&gt;3PO)</t>
        </is>
      </c>
      <c r="AN1994" t="n">
        <v>12.67</v>
      </c>
      <c r="AO1994" t="n">
        <f>ROUND(P1994*100/H1994,2)</f>
        <v>0.0</v>
      </c>
      <c r="AP1994" t="n">
        <f>ROUND(Q1994*100/I1994,2)</f>
        <v>0.0</v>
      </c>
      <c r="AQ1994"/>
      <c r="AR1994"/>
      <c r="AS1994" t="n">
        <v>0.0</v>
      </c>
    </row>
    <row r="1995">
      <c r="A1995" s="1" t="n">
        <v>45235.0</v>
      </c>
      <c r="B1995" s="2" t="n">
        <v>45235.963425925926</v>
      </c>
      <c r="C1995" t="inlineStr">
        <is>
          <t>3140023012059915</t>
        </is>
      </c>
      <c r="D1995" t="inlineStr">
        <is>
          <t>POS0012</t>
        </is>
      </c>
      <c r="E1995" t="inlineStr">
        <is>
          <t>07</t>
        </is>
      </c>
      <c r="F1995" t="inlineStr">
        <is>
          <t>0023</t>
        </is>
      </c>
      <c r="G1995" t="inlineStr">
        <is>
          <t>5320866534</t>
        </is>
      </c>
      <c r="H1995" t="n">
        <v>159.0</v>
      </c>
      <c r="I1995" t="n">
        <v>151.43</v>
      </c>
      <c r="J1995" t="n">
        <v>114.29</v>
      </c>
      <c r="K1995" t="inlineStr">
        <is>
          <t>sale</t>
        </is>
      </c>
      <c r="L1995" t="inlineStr">
        <is>
          <t/>
        </is>
      </c>
      <c r="M1995" t="inlineStr">
        <is>
          <t/>
        </is>
      </c>
      <c r="N1995" t="n">
        <v>0.0</v>
      </c>
      <c r="O1995" t="n">
        <v>0.0</v>
      </c>
      <c r="P1995" t="n">
        <v>123.3</v>
      </c>
      <c r="Q1995" t="n">
        <v>123.29</v>
      </c>
      <c r="R1995" t="n">
        <v>37.14</v>
      </c>
      <c r="S1995" t="n">
        <v>37.14</v>
      </c>
      <c r="T1995" t="n">
        <v>1.51</v>
      </c>
      <c r="U1995" t="n">
        <v>1.51</v>
      </c>
      <c r="V1995" t="n">
        <v>20.57</v>
      </c>
      <c r="W1995" t="n">
        <v>20.57</v>
      </c>
      <c r="X1995" t="n">
        <v>1.99</v>
      </c>
      <c r="Y1995" t="n">
        <v>1.99</v>
      </c>
      <c r="Z1995" t="n">
        <v>4.06</v>
      </c>
      <c r="AA1995" t="n">
        <v>4.06</v>
      </c>
      <c r="AB1995" t="n">
        <v>7.58</v>
      </c>
      <c r="AC1995" t="n">
        <v>7.57</v>
      </c>
      <c r="AD1995" t="n">
        <v>7.569999999999993</v>
      </c>
      <c r="AE1995" t="n">
        <v>0.009999999999990905</v>
      </c>
      <c r="AF1995" t="n">
        <v>0.0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0.009999999999999787</v>
      </c>
      <c r="AL1995" t="inlineStr">
        <is>
          <t>unreconciled</t>
        </is>
      </c>
      <c r="AM1995" t="inlineStr">
        <is>
          <t>Order Amount Mismatch (POS&gt;3PO)</t>
        </is>
      </c>
      <c r="AN1995" t="n">
        <v>7.57</v>
      </c>
      <c r="AO1995" t="n">
        <f>ROUND(P1995*100/H1995,2)</f>
        <v>0.0</v>
      </c>
      <c r="AP1995" t="n">
        <f>ROUND(Q1995*100/I1995,2)</f>
        <v>0.0</v>
      </c>
      <c r="AQ1995"/>
      <c r="AR1995"/>
      <c r="AS1995" t="n">
        <v>0.0</v>
      </c>
    </row>
    <row r="1996">
      <c r="A1996" s="1" t="n">
        <v>45235.0</v>
      </c>
      <c r="B1996" s="2" t="n">
        <v>45236.02376157408</v>
      </c>
      <c r="C1996" t="inlineStr">
        <is>
          <t>3140094012086419</t>
        </is>
      </c>
      <c r="D1996" t="inlineStr">
        <is>
          <t>POS0012</t>
        </is>
      </c>
      <c r="E1996" t="inlineStr">
        <is>
          <t>34</t>
        </is>
      </c>
      <c r="F1996" t="inlineStr">
        <is>
          <t>0094</t>
        </is>
      </c>
      <c r="G1996" t="inlineStr">
        <is>
          <t>5320920540</t>
        </is>
      </c>
      <c r="H1996" t="n">
        <v>532.0</v>
      </c>
      <c r="I1996" t="n">
        <v>506.66</v>
      </c>
      <c r="J1996" t="n">
        <v>469.52</v>
      </c>
      <c r="K1996" t="inlineStr">
        <is>
          <t>sale</t>
        </is>
      </c>
      <c r="L1996" t="inlineStr">
        <is>
          <t/>
        </is>
      </c>
      <c r="M1996" t="inlineStr">
        <is>
          <t/>
        </is>
      </c>
      <c r="N1996" t="n">
        <v>0.0</v>
      </c>
      <c r="O1996" t="n">
        <v>0.0</v>
      </c>
      <c r="P1996" t="n">
        <v>394.02</v>
      </c>
      <c r="Q1996" t="n">
        <v>394.01</v>
      </c>
      <c r="R1996" t="n">
        <v>37.14</v>
      </c>
      <c r="S1996" t="n">
        <v>37.14</v>
      </c>
      <c r="T1996" t="n">
        <v>5.07</v>
      </c>
      <c r="U1996" t="n">
        <v>5.07</v>
      </c>
      <c r="V1996" t="n">
        <v>84.51</v>
      </c>
      <c r="W1996" t="n">
        <v>84.51</v>
      </c>
      <c r="X1996" t="n">
        <v>6.65</v>
      </c>
      <c r="Y1996" t="n">
        <v>6.65</v>
      </c>
      <c r="Z1996" t="n">
        <v>16.41</v>
      </c>
      <c r="AA1996" t="n">
        <v>16.41</v>
      </c>
      <c r="AB1996" t="n">
        <v>25.34</v>
      </c>
      <c r="AC1996" t="n">
        <v>25.33</v>
      </c>
      <c r="AD1996" t="n">
        <v>25.339999999999975</v>
      </c>
      <c r="AE1996" t="n">
        <v>0.009999999999990905</v>
      </c>
      <c r="AF1996" t="n">
        <v>0.0</v>
      </c>
      <c r="AG1996" t="n">
        <v>0.0</v>
      </c>
      <c r="AH1996" t="n">
        <v>0.0</v>
      </c>
      <c r="AI1996" t="n">
        <v>0.0</v>
      </c>
      <c r="AJ1996" t="n">
        <v>0.0</v>
      </c>
      <c r="AK1996" t="n">
        <v>0.010000000000001563</v>
      </c>
      <c r="AL1996" t="inlineStr">
        <is>
          <t>unreconciled</t>
        </is>
      </c>
      <c r="AM1996" t="inlineStr">
        <is>
          <t>Order Amount Mismatch (POS&gt;3PO)</t>
        </is>
      </c>
      <c r="AN1996" t="n">
        <v>25.34</v>
      </c>
      <c r="AO1996" t="n">
        <f>ROUND(P1996*100/H1996,2)</f>
        <v>0.0</v>
      </c>
      <c r="AP1996" t="n">
        <f>ROUND(Q1996*100/I1996,2)</f>
        <v>0.0</v>
      </c>
      <c r="AQ1996"/>
      <c r="AR1996"/>
      <c r="AS1996" t="n">
        <v>0.0</v>
      </c>
    </row>
    <row r="1997">
      <c r="A1997" s="1" t="n">
        <v>45236.0</v>
      </c>
      <c r="B1997" s="2" t="n">
        <v>45236.60857638889</v>
      </c>
      <c r="C1997" t="inlineStr">
        <is>
          <t>3140094012086484</t>
        </is>
      </c>
      <c r="D1997" t="inlineStr">
        <is>
          <t>POS0012</t>
        </is>
      </c>
      <c r="E1997" t="inlineStr">
        <is>
          <t>99</t>
        </is>
      </c>
      <c r="F1997" t="inlineStr">
        <is>
          <t>0094</t>
        </is>
      </c>
      <c r="G1997" t="inlineStr">
        <is>
          <t>5320933751</t>
        </is>
      </c>
      <c r="H1997" t="n">
        <v>209.0</v>
      </c>
      <c r="I1997" t="n">
        <v>199.05</v>
      </c>
      <c r="J1997" t="n">
        <v>161.91</v>
      </c>
      <c r="K1997" t="inlineStr">
        <is>
          <t>sale</t>
        </is>
      </c>
      <c r="L1997" t="inlineStr">
        <is>
          <t/>
        </is>
      </c>
      <c r="M1997" t="inlineStr">
        <is>
          <t/>
        </is>
      </c>
      <c r="N1997" t="n">
        <v>0.0</v>
      </c>
      <c r="O1997" t="n">
        <v>0.0</v>
      </c>
      <c r="P1997" t="n">
        <v>159.59</v>
      </c>
      <c r="Q1997" t="n">
        <v>159.58</v>
      </c>
      <c r="R1997" t="n">
        <v>37.14</v>
      </c>
      <c r="S1997" t="n">
        <v>37.14</v>
      </c>
      <c r="T1997" t="n">
        <v>1.99</v>
      </c>
      <c r="U1997" t="n">
        <v>1.99</v>
      </c>
      <c r="V1997" t="n">
        <v>29.14</v>
      </c>
      <c r="W1997" t="n">
        <v>29.14</v>
      </c>
      <c r="X1997" t="n">
        <v>2.61</v>
      </c>
      <c r="Y1997" t="n">
        <v>2.61</v>
      </c>
      <c r="Z1997" t="n">
        <v>5.72</v>
      </c>
      <c r="AA1997" t="n">
        <v>5.72</v>
      </c>
      <c r="AB1997" t="n">
        <v>9.96</v>
      </c>
      <c r="AC1997" t="n">
        <v>9.95</v>
      </c>
      <c r="AD1997" t="n">
        <v>9.949999999999989</v>
      </c>
      <c r="AE1997" t="n">
        <v>0.009999999999990905</v>
      </c>
      <c r="AF1997" t="n">
        <v>0.0</v>
      </c>
      <c r="AG1997" t="n">
        <v>0.0</v>
      </c>
      <c r="AH1997" t="n">
        <v>0.0</v>
      </c>
      <c r="AI1997" t="n">
        <v>0.0</v>
      </c>
      <c r="AJ1997" t="n">
        <v>0.0</v>
      </c>
      <c r="AK1997" t="n">
        <v>0.010000000000001563</v>
      </c>
      <c r="AL1997" t="inlineStr">
        <is>
          <t>unreconciled</t>
        </is>
      </c>
      <c r="AM1997" t="inlineStr">
        <is>
          <t>Order Amount Mismatch (POS&gt;3PO)</t>
        </is>
      </c>
      <c r="AN1997" t="n">
        <v>9.95</v>
      </c>
      <c r="AO1997" t="n">
        <f>ROUND(P1997*100/H1997,2)</f>
        <v>0.0</v>
      </c>
      <c r="AP1997" t="n">
        <f>ROUND(Q1997*100/I1997,2)</f>
        <v>0.0</v>
      </c>
      <c r="AQ1997"/>
      <c r="AR1997"/>
      <c r="AS1997" t="n">
        <v>0.0</v>
      </c>
    </row>
    <row r="1998">
      <c r="A1998" s="1" t="n">
        <v>45235.0</v>
      </c>
      <c r="B1998" s="2" t="n">
        <v>45235.95995370371</v>
      </c>
      <c r="C1998" t="inlineStr">
        <is>
          <t>3140094012086372</t>
        </is>
      </c>
      <c r="D1998" t="inlineStr">
        <is>
          <t>POS0012</t>
        </is>
      </c>
      <c r="E1998" t="inlineStr">
        <is>
          <t>87</t>
        </is>
      </c>
      <c r="F1998" t="inlineStr">
        <is>
          <t>0094</t>
        </is>
      </c>
      <c r="G1998" t="inlineStr">
        <is>
          <t>5320936179</t>
        </is>
      </c>
      <c r="H1998" t="n">
        <v>822.0</v>
      </c>
      <c r="I1998" t="n">
        <v>782.86</v>
      </c>
      <c r="J1998" t="n">
        <v>745.72</v>
      </c>
      <c r="K1998" t="inlineStr">
        <is>
          <t>sale</t>
        </is>
      </c>
      <c r="L1998" t="inlineStr">
        <is>
          <t/>
        </is>
      </c>
      <c r="M1998" t="inlineStr">
        <is>
          <t/>
        </is>
      </c>
      <c r="N1998" t="n">
        <v>0.0</v>
      </c>
      <c r="O1998" t="n">
        <v>0.0</v>
      </c>
      <c r="P1998" t="n">
        <v>604.51</v>
      </c>
      <c r="Q1998" t="n">
        <v>604.51</v>
      </c>
      <c r="R1998" t="n">
        <v>37.14</v>
      </c>
      <c r="S1998" t="n">
        <v>37.14</v>
      </c>
      <c r="T1998" t="n">
        <v>7.83</v>
      </c>
      <c r="U1998" t="n">
        <v>7.83</v>
      </c>
      <c r="V1998" t="n">
        <v>134.23</v>
      </c>
      <c r="W1998" t="n">
        <v>134.23</v>
      </c>
      <c r="X1998" t="n">
        <v>10.28</v>
      </c>
      <c r="Y1998" t="n">
        <v>10.28</v>
      </c>
      <c r="Z1998" t="n">
        <v>26.01</v>
      </c>
      <c r="AA1998" t="n">
        <v>26.01</v>
      </c>
      <c r="AB1998" t="n">
        <v>39.14</v>
      </c>
      <c r="AC1998" t="n">
        <v>39.14</v>
      </c>
      <c r="AD1998" t="n">
        <v>39.139999999999986</v>
      </c>
      <c r="AE1998" t="n">
        <v>0.0</v>
      </c>
      <c r="AF1998" t="n">
        <v>0.0</v>
      </c>
      <c r="AG1998" t="n">
        <v>0.0</v>
      </c>
      <c r="AH1998" t="n">
        <v>0.0</v>
      </c>
      <c r="AI1998" t="n">
        <v>0.0</v>
      </c>
      <c r="AJ1998" t="n">
        <v>0.0</v>
      </c>
      <c r="AK1998" t="n">
        <v>0.0</v>
      </c>
      <c r="AL1998" t="inlineStr">
        <is>
          <t>unreconciled</t>
        </is>
      </c>
      <c r="AM1998" t="inlineStr">
        <is>
          <t>Order Amount Mismatch (POS&gt;3PO)</t>
        </is>
      </c>
      <c r="AN1998" t="n">
        <v>39.14</v>
      </c>
      <c r="AO1998" t="n">
        <f>ROUND(P1998*100/H1998,2)</f>
        <v>0.0</v>
      </c>
      <c r="AP1998" t="n">
        <f>ROUND(Q1998*100/I1998,2)</f>
        <v>0.0</v>
      </c>
      <c r="AQ1998"/>
      <c r="AR1998"/>
      <c r="AS1998" t="n">
        <v>0.0</v>
      </c>
    </row>
    <row r="1999">
      <c r="A1999" s="1" t="n">
        <v>45236.0</v>
      </c>
      <c r="B1999" s="2" t="n">
        <v>45236.48428240741</v>
      </c>
      <c r="C1999" t="inlineStr">
        <is>
          <t>3140023012059984</t>
        </is>
      </c>
      <c r="D1999" t="inlineStr">
        <is>
          <t>POS0012</t>
        </is>
      </c>
      <c r="E1999" t="inlineStr">
        <is>
          <t>76</t>
        </is>
      </c>
      <c r="F1999" t="inlineStr">
        <is>
          <t>0023</t>
        </is>
      </c>
      <c r="G1999" t="inlineStr">
        <is>
          <t>5320940348</t>
        </is>
      </c>
      <c r="H1999" t="n">
        <v>569.0</v>
      </c>
      <c r="I1999" t="n">
        <v>541.9</v>
      </c>
      <c r="J1999" t="n">
        <v>504.76</v>
      </c>
      <c r="K1999" t="inlineStr">
        <is>
          <t>sale</t>
        </is>
      </c>
      <c r="L1999" t="inlineStr">
        <is>
          <t/>
        </is>
      </c>
      <c r="M1999" t="inlineStr">
        <is>
          <t/>
        </is>
      </c>
      <c r="N1999" t="n">
        <v>0.0</v>
      </c>
      <c r="O1999" t="n">
        <v>0.0</v>
      </c>
      <c r="P1999" t="n">
        <v>420.88</v>
      </c>
      <c r="Q1999" t="n">
        <v>420.88</v>
      </c>
      <c r="R1999" t="n">
        <v>37.14</v>
      </c>
      <c r="S1999" t="n">
        <v>37.14</v>
      </c>
      <c r="T1999" t="n">
        <v>5.42</v>
      </c>
      <c r="U1999" t="n">
        <v>5.42</v>
      </c>
      <c r="V1999" t="n">
        <v>90.86</v>
      </c>
      <c r="W1999" t="n">
        <v>90.86</v>
      </c>
      <c r="X1999" t="n">
        <v>7.11</v>
      </c>
      <c r="Y1999" t="n">
        <v>7.11</v>
      </c>
      <c r="Z1999" t="n">
        <v>17.63</v>
      </c>
      <c r="AA1999" t="n">
        <v>17.63</v>
      </c>
      <c r="AB1999" t="n">
        <v>27.1</v>
      </c>
      <c r="AC1999" t="n">
        <v>27.1</v>
      </c>
      <c r="AD1999" t="n">
        <v>27.100000000000023</v>
      </c>
      <c r="AE1999" t="n">
        <v>0.0</v>
      </c>
      <c r="AF1999" t="n">
        <v>0.0</v>
      </c>
      <c r="AG1999" t="n">
        <v>0.0</v>
      </c>
      <c r="AH1999" t="n">
        <v>0.0</v>
      </c>
      <c r="AI1999" t="n">
        <v>0.0</v>
      </c>
      <c r="AJ1999" t="n">
        <v>0.0</v>
      </c>
      <c r="AK1999" t="n">
        <v>0.0</v>
      </c>
      <c r="AL1999" t="inlineStr">
        <is>
          <t>unreconciled</t>
        </is>
      </c>
      <c r="AM1999" t="inlineStr">
        <is>
          <t>Order Amount Mismatch (POS&gt;3PO)</t>
        </is>
      </c>
      <c r="AN1999" t="n">
        <v>27.1</v>
      </c>
      <c r="AO1999" t="n">
        <f>ROUND(P1999*100/H1999,2)</f>
        <v>0.0</v>
      </c>
      <c r="AP1999" t="n">
        <f>ROUND(Q1999*100/I1999,2)</f>
        <v>0.0</v>
      </c>
      <c r="AQ1999"/>
      <c r="AR1999"/>
      <c r="AS1999" t="n">
        <v>0.0</v>
      </c>
    </row>
    <row r="2000">
      <c r="A2000" s="1" t="n">
        <v>45236.0</v>
      </c>
      <c r="B2000" s="2" t="n">
        <v>45236.97690972222</v>
      </c>
      <c r="C2000" t="inlineStr">
        <is>
          <t>3140023012060149</t>
        </is>
      </c>
      <c r="D2000" t="inlineStr">
        <is>
          <t>POS0012</t>
        </is>
      </c>
      <c r="E2000" t="inlineStr">
        <is>
          <t>40</t>
        </is>
      </c>
      <c r="F2000" t="inlineStr">
        <is>
          <t>0023</t>
        </is>
      </c>
      <c r="G2000" t="inlineStr">
        <is>
          <t>5320942069</t>
        </is>
      </c>
      <c r="H2000" t="n">
        <v>98.0</v>
      </c>
      <c r="I2000" t="n">
        <v>93.33</v>
      </c>
      <c r="J2000" t="n">
        <v>56.19</v>
      </c>
      <c r="K2000" t="inlineStr">
        <is>
          <t>sale</t>
        </is>
      </c>
      <c r="L2000" t="inlineStr">
        <is>
          <t/>
        </is>
      </c>
      <c r="M2000" t="inlineStr">
        <is>
          <t/>
        </is>
      </c>
      <c r="N2000" t="n">
        <v>0.0</v>
      </c>
      <c r="O2000" t="n">
        <v>0.0</v>
      </c>
      <c r="P2000" t="n">
        <v>79.02</v>
      </c>
      <c r="Q2000" t="n">
        <v>79.02</v>
      </c>
      <c r="R2000" t="n">
        <v>37.14</v>
      </c>
      <c r="S2000" t="n">
        <v>37.14</v>
      </c>
      <c r="T2000" t="n">
        <v>0.93</v>
      </c>
      <c r="U2000" t="n">
        <v>0.93</v>
      </c>
      <c r="V2000" t="n">
        <v>10.11</v>
      </c>
      <c r="W2000" t="n">
        <v>10.11</v>
      </c>
      <c r="X2000" t="n">
        <v>1.23</v>
      </c>
      <c r="Y2000" t="n">
        <v>1.22</v>
      </c>
      <c r="Z2000" t="n">
        <v>2.04</v>
      </c>
      <c r="AA2000" t="n">
        <v>2.04</v>
      </c>
      <c r="AB2000" t="n">
        <v>4.66</v>
      </c>
      <c r="AC2000" t="n">
        <v>4.67</v>
      </c>
      <c r="AD2000" t="n">
        <v>4.670000000000002</v>
      </c>
      <c r="AE2000" t="n">
        <v>0.0</v>
      </c>
      <c r="AF2000" t="n">
        <v>0.0</v>
      </c>
      <c r="AG2000" t="n">
        <v>0.0</v>
      </c>
      <c r="AH2000" t="n">
        <v>0.0</v>
      </c>
      <c r="AI2000" t="n">
        <v>0.010000000000000009</v>
      </c>
      <c r="AJ2000" t="n">
        <v>0.0</v>
      </c>
      <c r="AK2000" t="n">
        <v>-0.009999999999999787</v>
      </c>
      <c r="AL2000" t="inlineStr">
        <is>
          <t>unreconciled</t>
        </is>
      </c>
      <c r="AM2000" t="inlineStr">
        <is>
          <t>Order Amount Mismatch (POS&gt;3PO)</t>
        </is>
      </c>
      <c r="AN2000" t="n">
        <v>4.67</v>
      </c>
      <c r="AO2000" t="n">
        <f>ROUND(P2000*100/H2000,2)</f>
        <v>0.0</v>
      </c>
      <c r="AP2000" t="n">
        <f>ROUND(Q2000*100/I2000,2)</f>
        <v>0.0</v>
      </c>
      <c r="AQ2000"/>
      <c r="AR2000"/>
      <c r="AS2000" t="n">
        <v>0.0</v>
      </c>
    </row>
    <row r="2001">
      <c r="A2001" s="1" t="n">
        <v>45236.0</v>
      </c>
      <c r="B2001" s="2" t="n">
        <v>45236.7499537037</v>
      </c>
      <c r="C2001" t="inlineStr">
        <is>
          <t>3140094012086559</t>
        </is>
      </c>
      <c r="D2001" t="inlineStr">
        <is>
          <t>POS0012</t>
        </is>
      </c>
      <c r="E2001" t="inlineStr">
        <is>
          <t>74</t>
        </is>
      </c>
      <c r="F2001" t="inlineStr">
        <is>
          <t>0094</t>
        </is>
      </c>
      <c r="G2001" t="inlineStr">
        <is>
          <t>5320961218</t>
        </is>
      </c>
      <c r="H2001" t="n">
        <v>392.0</v>
      </c>
      <c r="I2001" t="n">
        <v>373.33</v>
      </c>
      <c r="J2001" t="n">
        <v>336.19</v>
      </c>
      <c r="K2001" t="inlineStr">
        <is>
          <t>sale</t>
        </is>
      </c>
      <c r="L2001" t="inlineStr">
        <is>
          <t/>
        </is>
      </c>
      <c r="M2001" t="inlineStr">
        <is>
          <t/>
        </is>
      </c>
      <c r="N2001" t="n">
        <v>0.0</v>
      </c>
      <c r="O2001" t="n">
        <v>0.0</v>
      </c>
      <c r="P2001" t="n">
        <v>292.42</v>
      </c>
      <c r="Q2001" t="n">
        <v>292.41</v>
      </c>
      <c r="R2001" t="n">
        <v>37.14</v>
      </c>
      <c r="S2001" t="n">
        <v>37.14</v>
      </c>
      <c r="T2001" t="n">
        <v>3.73</v>
      </c>
      <c r="U2001" t="n">
        <v>3.73</v>
      </c>
      <c r="V2001" t="n">
        <v>60.51</v>
      </c>
      <c r="W2001" t="n">
        <v>60.51</v>
      </c>
      <c r="X2001" t="n">
        <v>4.9</v>
      </c>
      <c r="Y2001" t="n">
        <v>4.9</v>
      </c>
      <c r="Z2001" t="n">
        <v>11.77</v>
      </c>
      <c r="AA2001" t="n">
        <v>11.77</v>
      </c>
      <c r="AB2001" t="n">
        <v>18.66</v>
      </c>
      <c r="AC2001" t="n">
        <v>18.67</v>
      </c>
      <c r="AD2001" t="n">
        <v>18.670000000000016</v>
      </c>
      <c r="AE2001" t="n">
        <v>0.009999999999990905</v>
      </c>
      <c r="AF2001" t="n">
        <v>0.0</v>
      </c>
      <c r="AG2001" t="n">
        <v>0.0</v>
      </c>
      <c r="AH2001" t="n">
        <v>0.0</v>
      </c>
      <c r="AI2001" t="n">
        <v>0.0</v>
      </c>
      <c r="AJ2001" t="n">
        <v>0.0</v>
      </c>
      <c r="AK2001" t="n">
        <v>-0.010000000000001563</v>
      </c>
      <c r="AL2001" t="inlineStr">
        <is>
          <t>unreconciled</t>
        </is>
      </c>
      <c r="AM2001" t="inlineStr">
        <is>
          <t>Order Amount Mismatch (POS&gt;3PO)</t>
        </is>
      </c>
      <c r="AN2001" t="n">
        <v>18.67</v>
      </c>
      <c r="AO2001" t="n">
        <f>ROUND(P2001*100/H2001,2)</f>
        <v>0.0</v>
      </c>
      <c r="AP2001" t="n">
        <f>ROUND(Q2001*100/I2001,2)</f>
        <v>0.0</v>
      </c>
      <c r="AQ2001"/>
      <c r="AR2001"/>
      <c r="AS2001" t="n">
        <v>0.0</v>
      </c>
    </row>
    <row r="2002">
      <c r="A2002" s="1" t="n">
        <v>45236.0</v>
      </c>
      <c r="B2002" s="2" t="n">
        <v>45236.694699074076</v>
      </c>
      <c r="C2002" t="inlineStr">
        <is>
          <t>3140094012086533</t>
        </is>
      </c>
      <c r="D2002" t="inlineStr">
        <is>
          <t>POS0012</t>
        </is>
      </c>
      <c r="E2002" t="inlineStr">
        <is>
          <t>48</t>
        </is>
      </c>
      <c r="F2002" t="inlineStr">
        <is>
          <t>0094</t>
        </is>
      </c>
      <c r="G2002" t="inlineStr">
        <is>
          <t>5320970666</t>
        </is>
      </c>
      <c r="H2002" t="n">
        <v>2530.0</v>
      </c>
      <c r="I2002" t="n">
        <v>2409.5</v>
      </c>
      <c r="J2002" t="n">
        <v>2372.36</v>
      </c>
      <c r="K2002" t="inlineStr">
        <is>
          <t>sale</t>
        </is>
      </c>
      <c r="L2002" t="inlineStr">
        <is>
          <t/>
        </is>
      </c>
      <c r="M2002" t="inlineStr">
        <is>
          <t/>
        </is>
      </c>
      <c r="N2002" t="n">
        <v>0.0</v>
      </c>
      <c r="O2002" t="n">
        <v>0.0</v>
      </c>
      <c r="P2002" t="n">
        <v>1844.2</v>
      </c>
      <c r="Q2002" t="n">
        <v>1844.21</v>
      </c>
      <c r="R2002" t="n">
        <v>37.14</v>
      </c>
      <c r="S2002" t="n">
        <v>37.14</v>
      </c>
      <c r="T2002" t="n">
        <v>24.1</v>
      </c>
      <c r="U2002" t="n">
        <v>24.1</v>
      </c>
      <c r="V2002" t="n">
        <v>427.02</v>
      </c>
      <c r="W2002" t="n">
        <v>427.02</v>
      </c>
      <c r="X2002" t="n">
        <v>31.62</v>
      </c>
      <c r="Y2002" t="n">
        <v>31.62</v>
      </c>
      <c r="Z2002" t="n">
        <v>82.56</v>
      </c>
      <c r="AA2002" t="n">
        <v>82.55</v>
      </c>
      <c r="AB2002" t="n">
        <v>120.48</v>
      </c>
      <c r="AC2002" t="n">
        <v>120.48</v>
      </c>
      <c r="AD2002" t="n">
        <v>120.5</v>
      </c>
      <c r="AE2002" t="n">
        <v>-0.009999999999990905</v>
      </c>
      <c r="AF2002" t="n">
        <v>0.0</v>
      </c>
      <c r="AG2002" t="n">
        <v>0.0</v>
      </c>
      <c r="AH2002" t="n">
        <v>0.0</v>
      </c>
      <c r="AI2002" t="n">
        <v>0.0</v>
      </c>
      <c r="AJ2002" t="n">
        <v>0.010000000000005116</v>
      </c>
      <c r="AK2002" t="n">
        <v>0.0</v>
      </c>
      <c r="AL2002" t="inlineStr">
        <is>
          <t>unreconciled</t>
        </is>
      </c>
      <c r="AM2002" t="inlineStr">
        <is>
          <t>Order Amount Mismatch (POS&gt;3PO)</t>
        </is>
      </c>
      <c r="AN2002" t="n">
        <v>120.5</v>
      </c>
      <c r="AO2002" t="n">
        <f>ROUND(P2002*100/H2002,2)</f>
        <v>0.0</v>
      </c>
      <c r="AP2002" t="n">
        <f>ROUND(Q2002*100/I2002,2)</f>
        <v>0.0</v>
      </c>
      <c r="AQ2002"/>
      <c r="AR2002"/>
      <c r="AS2002" t="n">
        <v>0.0</v>
      </c>
    </row>
    <row r="2003">
      <c r="A2003" s="1" t="n">
        <v>45235.0</v>
      </c>
      <c r="B2003" s="2" t="n">
        <v>45235.99789351852</v>
      </c>
      <c r="C2003" t="inlineStr">
        <is>
          <t>3140023012059936</t>
        </is>
      </c>
      <c r="D2003" t="inlineStr">
        <is>
          <t>POS0012</t>
        </is>
      </c>
      <c r="E2003" t="inlineStr">
        <is>
          <t>28</t>
        </is>
      </c>
      <c r="F2003" t="inlineStr">
        <is>
          <t>0023</t>
        </is>
      </c>
      <c r="G2003" t="inlineStr">
        <is>
          <t>5320981583</t>
        </is>
      </c>
      <c r="H2003" t="n">
        <v>375.0</v>
      </c>
      <c r="I2003" t="n">
        <v>357.14</v>
      </c>
      <c r="J2003" t="n">
        <v>320.0</v>
      </c>
      <c r="K2003" t="inlineStr">
        <is>
          <t>sale</t>
        </is>
      </c>
      <c r="L2003" t="inlineStr">
        <is>
          <t/>
        </is>
      </c>
      <c r="M2003" t="inlineStr">
        <is>
          <t/>
        </is>
      </c>
      <c r="N2003" t="n">
        <v>0.0</v>
      </c>
      <c r="O2003" t="n">
        <v>0.0</v>
      </c>
      <c r="P2003" t="n">
        <v>280.07</v>
      </c>
      <c r="Q2003" t="n">
        <v>280.07</v>
      </c>
      <c r="R2003" t="n">
        <v>37.14</v>
      </c>
      <c r="S2003" t="n">
        <v>37.14</v>
      </c>
      <c r="T2003" t="n">
        <v>3.57</v>
      </c>
      <c r="U2003" t="n">
        <v>3.57</v>
      </c>
      <c r="V2003" t="n">
        <v>57.6</v>
      </c>
      <c r="W2003" t="n">
        <v>57.6</v>
      </c>
      <c r="X2003" t="n">
        <v>4.69</v>
      </c>
      <c r="Y2003" t="n">
        <v>4.69</v>
      </c>
      <c r="Z2003" t="n">
        <v>11.21</v>
      </c>
      <c r="AA2003" t="n">
        <v>11.21</v>
      </c>
      <c r="AB2003" t="n">
        <v>17.86</v>
      </c>
      <c r="AC2003" t="n">
        <v>17.86</v>
      </c>
      <c r="AD2003" t="n">
        <v>17.860000000000014</v>
      </c>
      <c r="AE2003" t="n">
        <v>0.0</v>
      </c>
      <c r="AF2003" t="n">
        <v>0.0</v>
      </c>
      <c r="AG2003" t="n">
        <v>0.0</v>
      </c>
      <c r="AH2003" t="n">
        <v>0.0</v>
      </c>
      <c r="AI2003" t="n">
        <v>0.0</v>
      </c>
      <c r="AJ2003" t="n">
        <v>0.0</v>
      </c>
      <c r="AK2003" t="n">
        <v>0.0</v>
      </c>
      <c r="AL2003" t="inlineStr">
        <is>
          <t>unreconciled</t>
        </is>
      </c>
      <c r="AM2003" t="inlineStr">
        <is>
          <t>Order Amount Mismatch (POS&gt;3PO)</t>
        </is>
      </c>
      <c r="AN2003" t="n">
        <v>17.86</v>
      </c>
      <c r="AO2003" t="n">
        <f>ROUND(P2003*100/H2003,2)</f>
        <v>0.0</v>
      </c>
      <c r="AP2003" t="n">
        <f>ROUND(Q2003*100/I2003,2)</f>
        <v>0.0</v>
      </c>
      <c r="AQ2003"/>
      <c r="AR2003"/>
      <c r="AS2003" t="n">
        <v>0.0</v>
      </c>
    </row>
    <row r="2004">
      <c r="A2004" s="1" t="n">
        <v>45236.0</v>
      </c>
      <c r="B2004" s="2" t="n">
        <v>45236.76994212963</v>
      </c>
      <c r="C2004" t="inlineStr">
        <is>
          <t>3140094012086573</t>
        </is>
      </c>
      <c r="D2004" t="inlineStr">
        <is>
          <t>POS0012</t>
        </is>
      </c>
      <c r="E2004" t="inlineStr">
        <is>
          <t>88</t>
        </is>
      </c>
      <c r="F2004" t="inlineStr">
        <is>
          <t>0094</t>
        </is>
      </c>
      <c r="G2004" t="inlineStr">
        <is>
          <t>5320987973</t>
        </is>
      </c>
      <c r="H2004" t="n">
        <v>299.0</v>
      </c>
      <c r="I2004" t="n">
        <v>284.76</v>
      </c>
      <c r="J2004" t="n">
        <v>247.62</v>
      </c>
      <c r="K2004" t="inlineStr">
        <is>
          <t>sale</t>
        </is>
      </c>
      <c r="L2004" t="inlineStr">
        <is>
          <t/>
        </is>
      </c>
      <c r="M2004" t="inlineStr">
        <is>
          <t/>
        </is>
      </c>
      <c r="N2004" t="n">
        <v>0.0</v>
      </c>
      <c r="O2004" t="n">
        <v>0.0</v>
      </c>
      <c r="P2004" t="n">
        <v>224.9</v>
      </c>
      <c r="Q2004" t="n">
        <v>224.91</v>
      </c>
      <c r="R2004" t="n">
        <v>37.14</v>
      </c>
      <c r="S2004" t="n">
        <v>37.14</v>
      </c>
      <c r="T2004" t="n">
        <v>2.85</v>
      </c>
      <c r="U2004" t="n">
        <v>2.85</v>
      </c>
      <c r="V2004" t="n">
        <v>44.57</v>
      </c>
      <c r="W2004" t="n">
        <v>44.57</v>
      </c>
      <c r="X2004" t="n">
        <v>3.74</v>
      </c>
      <c r="Y2004" t="n">
        <v>3.74</v>
      </c>
      <c r="Z2004" t="n">
        <v>8.7</v>
      </c>
      <c r="AA2004" t="n">
        <v>8.69</v>
      </c>
      <c r="AB2004" t="n">
        <v>14.24</v>
      </c>
      <c r="AC2004" t="n">
        <v>14.24</v>
      </c>
      <c r="AD2004" t="n">
        <v>14.240000000000009</v>
      </c>
      <c r="AE2004" t="n">
        <v>-0.009999999999990905</v>
      </c>
      <c r="AF2004" t="n">
        <v>0.0</v>
      </c>
      <c r="AG2004" t="n">
        <v>0.0</v>
      </c>
      <c r="AH2004" t="n">
        <v>0.0</v>
      </c>
      <c r="AI2004" t="n">
        <v>0.0</v>
      </c>
      <c r="AJ2004" t="n">
        <v>0.009999999999999787</v>
      </c>
      <c r="AK2004" t="n">
        <v>0.0</v>
      </c>
      <c r="AL2004" t="inlineStr">
        <is>
          <t>unreconciled</t>
        </is>
      </c>
      <c r="AM2004" t="inlineStr">
        <is>
          <t>Order Amount Mismatch (POS&gt;3PO)</t>
        </is>
      </c>
      <c r="AN2004" t="n">
        <v>14.24</v>
      </c>
      <c r="AO2004" t="n">
        <f>ROUND(P2004*100/H2004,2)</f>
        <v>0.0</v>
      </c>
      <c r="AP2004" t="n">
        <f>ROUND(Q2004*100/I2004,2)</f>
        <v>0.0</v>
      </c>
      <c r="AQ2004"/>
      <c r="AR2004"/>
      <c r="AS2004" t="n">
        <v>0.0</v>
      </c>
    </row>
    <row r="2005">
      <c r="A2005" s="1" t="n">
        <v>45235.0</v>
      </c>
      <c r="B2005" s="2" t="n">
        <v>45235.97934027778</v>
      </c>
      <c r="C2005" t="inlineStr">
        <is>
          <t>3140094012086387</t>
        </is>
      </c>
      <c r="D2005" t="inlineStr">
        <is>
          <t>POS0012</t>
        </is>
      </c>
      <c r="E2005" t="inlineStr">
        <is>
          <t>02</t>
        </is>
      </c>
      <c r="F2005" t="inlineStr">
        <is>
          <t>0094</t>
        </is>
      </c>
      <c r="G2005" t="inlineStr">
        <is>
          <t>5320994518</t>
        </is>
      </c>
      <c r="H2005" t="n">
        <v>258.0</v>
      </c>
      <c r="I2005" t="n">
        <v>245.71</v>
      </c>
      <c r="J2005" t="n">
        <v>208.57</v>
      </c>
      <c r="K2005" t="inlineStr">
        <is>
          <t>sale</t>
        </is>
      </c>
      <c r="L2005" t="inlineStr">
        <is>
          <t/>
        </is>
      </c>
      <c r="M2005" t="inlineStr">
        <is>
          <t/>
        </is>
      </c>
      <c r="N2005" t="n">
        <v>0.0</v>
      </c>
      <c r="O2005" t="n">
        <v>0.0</v>
      </c>
      <c r="P2005" t="n">
        <v>195.15</v>
      </c>
      <c r="Q2005" t="n">
        <v>195.14</v>
      </c>
      <c r="R2005" t="n">
        <v>37.14</v>
      </c>
      <c r="S2005" t="n">
        <v>37.14</v>
      </c>
      <c r="T2005" t="n">
        <v>2.46</v>
      </c>
      <c r="U2005" t="n">
        <v>2.46</v>
      </c>
      <c r="V2005" t="n">
        <v>37.54</v>
      </c>
      <c r="W2005" t="n">
        <v>37.54</v>
      </c>
      <c r="X2005" t="n">
        <v>3.22</v>
      </c>
      <c r="Y2005" t="n">
        <v>3.22</v>
      </c>
      <c r="Z2005" t="n">
        <v>7.34</v>
      </c>
      <c r="AA2005" t="n">
        <v>7.34</v>
      </c>
      <c r="AB2005" t="n">
        <v>12.28</v>
      </c>
      <c r="AC2005" t="n">
        <v>12.29</v>
      </c>
      <c r="AD2005" t="n">
        <v>12.289999999999992</v>
      </c>
      <c r="AE2005" t="n">
        <v>0.010000000000019327</v>
      </c>
      <c r="AF2005" t="n">
        <v>0.0</v>
      </c>
      <c r="AG2005" t="n">
        <v>0.0</v>
      </c>
      <c r="AH2005" t="n">
        <v>0.0</v>
      </c>
      <c r="AI2005" t="n">
        <v>0.0</v>
      </c>
      <c r="AJ2005" t="n">
        <v>0.0</v>
      </c>
      <c r="AK2005" t="n">
        <v>-0.009999999999999787</v>
      </c>
      <c r="AL2005" t="inlineStr">
        <is>
          <t>unreconciled</t>
        </is>
      </c>
      <c r="AM2005" t="inlineStr">
        <is>
          <t>Order Amount Mismatch (POS&gt;3PO)</t>
        </is>
      </c>
      <c r="AN2005" t="n">
        <v>12.29</v>
      </c>
      <c r="AO2005" t="n">
        <f>ROUND(P2005*100/H2005,2)</f>
        <v>0.0</v>
      </c>
      <c r="AP2005" t="n">
        <f>ROUND(Q2005*100/I2005,2)</f>
        <v>0.0</v>
      </c>
      <c r="AQ2005"/>
      <c r="AR2005"/>
      <c r="AS2005" t="n">
        <v>0.0</v>
      </c>
    </row>
    <row r="2006">
      <c r="A2006" s="1" t="n">
        <v>45236.0</v>
      </c>
      <c r="B2006" s="2" t="n">
        <v>45236.39648148148</v>
      </c>
      <c r="C2006" t="inlineStr">
        <is>
          <t>3140023012059969</t>
        </is>
      </c>
      <c r="D2006" t="inlineStr">
        <is>
          <t>POS0012</t>
        </is>
      </c>
      <c r="E2006" t="inlineStr">
        <is>
          <t>61</t>
        </is>
      </c>
      <c r="F2006" t="inlineStr">
        <is>
          <t>0023</t>
        </is>
      </c>
      <c r="G2006" t="inlineStr">
        <is>
          <t>5321050282</t>
        </is>
      </c>
      <c r="H2006" t="n">
        <v>331.0</v>
      </c>
      <c r="I2006" t="n">
        <v>315.24</v>
      </c>
      <c r="J2006" t="n">
        <v>278.1</v>
      </c>
      <c r="K2006" t="inlineStr">
        <is>
          <t>sale</t>
        </is>
      </c>
      <c r="L2006" t="inlineStr">
        <is>
          <t/>
        </is>
      </c>
      <c r="M2006" t="inlineStr">
        <is>
          <t/>
        </is>
      </c>
      <c r="N2006" t="n">
        <v>0.0</v>
      </c>
      <c r="O2006" t="n">
        <v>0.0</v>
      </c>
      <c r="P2006" t="n">
        <v>248.13</v>
      </c>
      <c r="Q2006" t="n">
        <v>248.13</v>
      </c>
      <c r="R2006" t="n">
        <v>37.14</v>
      </c>
      <c r="S2006" t="n">
        <v>37.14</v>
      </c>
      <c r="T2006" t="n">
        <v>3.15</v>
      </c>
      <c r="U2006" t="n">
        <v>3.15</v>
      </c>
      <c r="V2006" t="n">
        <v>50.06</v>
      </c>
      <c r="W2006" t="n">
        <v>50.06</v>
      </c>
      <c r="X2006" t="n">
        <v>4.14</v>
      </c>
      <c r="Y2006" t="n">
        <v>4.14</v>
      </c>
      <c r="Z2006" t="n">
        <v>9.76</v>
      </c>
      <c r="AA2006" t="n">
        <v>9.76</v>
      </c>
      <c r="AB2006" t="n">
        <v>15.76</v>
      </c>
      <c r="AC2006" t="n">
        <v>15.76</v>
      </c>
      <c r="AD2006" t="n">
        <v>15.759999999999991</v>
      </c>
      <c r="AE2006" t="n">
        <v>0.0</v>
      </c>
      <c r="AF2006" t="n">
        <v>0.0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0.0</v>
      </c>
      <c r="AL2006" t="inlineStr">
        <is>
          <t>unreconciled</t>
        </is>
      </c>
      <c r="AM2006" t="inlineStr">
        <is>
          <t>Order Amount Mismatch (POS&gt;3PO)</t>
        </is>
      </c>
      <c r="AN2006" t="n">
        <v>15.76</v>
      </c>
      <c r="AO2006" t="n">
        <f>ROUND(P2006*100/H2006,2)</f>
        <v>0.0</v>
      </c>
      <c r="AP2006" t="n">
        <f>ROUND(Q2006*100/I2006,2)</f>
        <v>0.0</v>
      </c>
      <c r="AQ2006"/>
      <c r="AR2006"/>
      <c r="AS2006" t="n">
        <v>0.0</v>
      </c>
    </row>
    <row r="2007">
      <c r="A2007" s="1" t="n">
        <v>45236.0</v>
      </c>
      <c r="B2007" s="2" t="n">
        <v>45236.78758101852</v>
      </c>
      <c r="C2007" t="inlineStr">
        <is>
          <t>3140023012060073</t>
        </is>
      </c>
      <c r="D2007" t="inlineStr">
        <is>
          <t>POS0012</t>
        </is>
      </c>
      <c r="E2007" t="inlineStr">
        <is>
          <t>64</t>
        </is>
      </c>
      <c r="F2007" t="inlineStr">
        <is>
          <t>0023</t>
        </is>
      </c>
      <c r="G2007" t="inlineStr">
        <is>
          <t>5321060646</t>
        </is>
      </c>
      <c r="H2007" t="n">
        <v>303.0</v>
      </c>
      <c r="I2007" t="n">
        <v>288.56</v>
      </c>
      <c r="J2007" t="n">
        <v>251.42</v>
      </c>
      <c r="K2007" t="inlineStr">
        <is>
          <t>sale</t>
        </is>
      </c>
      <c r="L2007" t="inlineStr">
        <is>
          <t/>
        </is>
      </c>
      <c r="M2007" t="inlineStr">
        <is>
          <t/>
        </is>
      </c>
      <c r="N2007" t="n">
        <v>0.0</v>
      </c>
      <c r="O2007" t="n">
        <v>0.0</v>
      </c>
      <c r="P2007" t="n">
        <v>227.79</v>
      </c>
      <c r="Q2007" t="n">
        <v>227.78</v>
      </c>
      <c r="R2007" t="n">
        <v>37.14</v>
      </c>
      <c r="S2007" t="n">
        <v>37.14</v>
      </c>
      <c r="T2007" t="n">
        <v>2.89</v>
      </c>
      <c r="U2007" t="n">
        <v>2.89</v>
      </c>
      <c r="V2007" t="n">
        <v>45.26</v>
      </c>
      <c r="W2007" t="n">
        <v>45.26</v>
      </c>
      <c r="X2007" t="n">
        <v>3.79</v>
      </c>
      <c r="Y2007" t="n">
        <v>3.79</v>
      </c>
      <c r="Z2007" t="n">
        <v>8.83</v>
      </c>
      <c r="AA2007" t="n">
        <v>8.83</v>
      </c>
      <c r="AB2007" t="n">
        <v>14.42</v>
      </c>
      <c r="AC2007" t="n">
        <v>14.43</v>
      </c>
      <c r="AD2007" t="n">
        <v>14.439999999999998</v>
      </c>
      <c r="AE2007" t="n">
        <v>0.009999999999990905</v>
      </c>
      <c r="AF2007" t="n">
        <v>0.0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-0.009999999999999787</v>
      </c>
      <c r="AL2007" t="inlineStr">
        <is>
          <t>unreconciled</t>
        </is>
      </c>
      <c r="AM2007" t="inlineStr">
        <is>
          <t>Order Amount Mismatch (POS&gt;3PO)</t>
        </is>
      </c>
      <c r="AN2007" t="n">
        <v>14.44</v>
      </c>
      <c r="AO2007" t="n">
        <f>ROUND(P2007*100/H2007,2)</f>
        <v>0.0</v>
      </c>
      <c r="AP2007" t="n">
        <f>ROUND(Q2007*100/I2007,2)</f>
        <v>0.0</v>
      </c>
      <c r="AQ2007"/>
      <c r="AR2007"/>
      <c r="AS2007" t="n">
        <v>0.0</v>
      </c>
    </row>
    <row r="2008">
      <c r="A2008" s="1" t="n">
        <v>45236.0</v>
      </c>
      <c r="B2008" s="2" t="n">
        <v>45236.7265625</v>
      </c>
      <c r="C2008" t="inlineStr">
        <is>
          <t>3140023012060058</t>
        </is>
      </c>
      <c r="D2008" t="inlineStr">
        <is>
          <t>POS0012</t>
        </is>
      </c>
      <c r="E2008" t="inlineStr">
        <is>
          <t>50</t>
        </is>
      </c>
      <c r="F2008" t="inlineStr">
        <is>
          <t>0023</t>
        </is>
      </c>
      <c r="G2008" t="inlineStr">
        <is>
          <t>5321068576</t>
        </is>
      </c>
      <c r="H2008" t="n">
        <v>335.0</v>
      </c>
      <c r="I2008" t="n">
        <v>319.05</v>
      </c>
      <c r="J2008" t="n">
        <v>281.91</v>
      </c>
      <c r="K2008" t="inlineStr">
        <is>
          <t>sale</t>
        </is>
      </c>
      <c r="L2008" t="inlineStr">
        <is>
          <t/>
        </is>
      </c>
      <c r="M2008" t="inlineStr">
        <is>
          <t/>
        </is>
      </c>
      <c r="N2008" t="n">
        <v>0.0</v>
      </c>
      <c r="O2008" t="n">
        <v>0.0</v>
      </c>
      <c r="P2008" t="n">
        <v>251.04</v>
      </c>
      <c r="Q2008" t="n">
        <v>251.04</v>
      </c>
      <c r="R2008" t="n">
        <v>37.14</v>
      </c>
      <c r="S2008" t="n">
        <v>37.14</v>
      </c>
      <c r="T2008" t="n">
        <v>3.19</v>
      </c>
      <c r="U2008" t="n">
        <v>3.19</v>
      </c>
      <c r="V2008" t="n">
        <v>50.74</v>
      </c>
      <c r="W2008" t="n">
        <v>50.74</v>
      </c>
      <c r="X2008" t="n">
        <v>4.19</v>
      </c>
      <c r="Y2008" t="n">
        <v>4.19</v>
      </c>
      <c r="Z2008" t="n">
        <v>9.89</v>
      </c>
      <c r="AA2008" t="n">
        <v>9.88</v>
      </c>
      <c r="AB2008" t="n">
        <v>15.96</v>
      </c>
      <c r="AC2008" t="n">
        <v>15.95</v>
      </c>
      <c r="AD2008" t="n">
        <v>15.949999999999989</v>
      </c>
      <c r="AE2008" t="n">
        <v>0.0</v>
      </c>
      <c r="AF2008" t="n">
        <v>0.0</v>
      </c>
      <c r="AG2008" t="n">
        <v>0.0</v>
      </c>
      <c r="AH2008" t="n">
        <v>0.0</v>
      </c>
      <c r="AI2008" t="n">
        <v>0.0</v>
      </c>
      <c r="AJ2008" t="n">
        <v>0.009999999999999787</v>
      </c>
      <c r="AK2008" t="n">
        <v>0.010000000000001563</v>
      </c>
      <c r="AL2008" t="inlineStr">
        <is>
          <t>unreconciled</t>
        </is>
      </c>
      <c r="AM2008" t="inlineStr">
        <is>
          <t>Order Amount Mismatch (POS&gt;3PO)</t>
        </is>
      </c>
      <c r="AN2008" t="n">
        <v>15.95</v>
      </c>
      <c r="AO2008" t="n">
        <f>ROUND(P2008*100/H2008,2)</f>
        <v>0.0</v>
      </c>
      <c r="AP2008" t="n">
        <f>ROUND(Q2008*100/I2008,2)</f>
        <v>0.0</v>
      </c>
      <c r="AQ2008"/>
      <c r="AR2008"/>
      <c r="AS2008" t="n">
        <v>0.0</v>
      </c>
    </row>
    <row r="2009">
      <c r="A2009" s="1" t="n">
        <v>45236.0</v>
      </c>
      <c r="B2009" s="2" t="n">
        <v>45236.788518518515</v>
      </c>
      <c r="C2009" t="inlineStr">
        <is>
          <t>3140094012086582</t>
        </is>
      </c>
      <c r="D2009" t="inlineStr">
        <is>
          <t>POS0012</t>
        </is>
      </c>
      <c r="E2009" t="inlineStr">
        <is>
          <t>97</t>
        </is>
      </c>
      <c r="F2009" t="inlineStr">
        <is>
          <t>0094</t>
        </is>
      </c>
      <c r="G2009" t="inlineStr">
        <is>
          <t>5321072584</t>
        </is>
      </c>
      <c r="H2009" t="n">
        <v>684.0</v>
      </c>
      <c r="I2009" t="n">
        <v>651.43</v>
      </c>
      <c r="J2009" t="n">
        <v>614.29</v>
      </c>
      <c r="K2009" t="inlineStr">
        <is>
          <t>sale</t>
        </is>
      </c>
      <c r="L2009" t="inlineStr">
        <is>
          <t/>
        </is>
      </c>
      <c r="M2009" t="inlineStr">
        <is>
          <t/>
        </is>
      </c>
      <c r="N2009" t="n">
        <v>0.0</v>
      </c>
      <c r="O2009" t="n">
        <v>0.0</v>
      </c>
      <c r="P2009" t="n">
        <v>504.36</v>
      </c>
      <c r="Q2009" t="n">
        <v>504.35</v>
      </c>
      <c r="R2009" t="n">
        <v>37.14</v>
      </c>
      <c r="S2009" t="n">
        <v>37.14</v>
      </c>
      <c r="T2009" t="n">
        <v>6.51</v>
      </c>
      <c r="U2009" t="n">
        <v>6.51</v>
      </c>
      <c r="V2009" t="n">
        <v>110.57</v>
      </c>
      <c r="W2009" t="n">
        <v>110.57</v>
      </c>
      <c r="X2009" t="n">
        <v>8.55</v>
      </c>
      <c r="Y2009" t="n">
        <v>8.55</v>
      </c>
      <c r="Z2009" t="n">
        <v>21.44</v>
      </c>
      <c r="AA2009" t="n">
        <v>21.44</v>
      </c>
      <c r="AB2009" t="n">
        <v>32.58</v>
      </c>
      <c r="AC2009" t="n">
        <v>32.57</v>
      </c>
      <c r="AD2009" t="n">
        <v>32.57000000000005</v>
      </c>
      <c r="AE2009" t="n">
        <v>0.009999999999990905</v>
      </c>
      <c r="AF2009" t="n">
        <v>0.0</v>
      </c>
      <c r="AG2009" t="n">
        <v>0.0</v>
      </c>
      <c r="AH2009" t="n">
        <v>0.0</v>
      </c>
      <c r="AI2009" t="n">
        <v>0.0</v>
      </c>
      <c r="AJ2009" t="n">
        <v>0.0</v>
      </c>
      <c r="AK2009" t="n">
        <v>0.00999999999999801</v>
      </c>
      <c r="AL2009" t="inlineStr">
        <is>
          <t>unreconciled</t>
        </is>
      </c>
      <c r="AM2009" t="inlineStr">
        <is>
          <t>Order Amount Mismatch (POS&gt;3PO)</t>
        </is>
      </c>
      <c r="AN2009" t="n">
        <v>32.57</v>
      </c>
      <c r="AO2009" t="n">
        <f>ROUND(P2009*100/H2009,2)</f>
        <v>0.0</v>
      </c>
      <c r="AP2009" t="n">
        <f>ROUND(Q2009*100/I2009,2)</f>
        <v>0.0</v>
      </c>
      <c r="AQ2009"/>
      <c r="AR2009"/>
      <c r="AS2009" t="n">
        <v>0.0</v>
      </c>
    </row>
    <row r="2010">
      <c r="A2010" s="1" t="n">
        <v>45236.0</v>
      </c>
      <c r="B2010" s="2" t="n">
        <v>45236.649826388886</v>
      </c>
      <c r="C2010" t="inlineStr">
        <is>
          <t>3140094012086512</t>
        </is>
      </c>
      <c r="D2010" t="inlineStr">
        <is>
          <t>POS0012</t>
        </is>
      </c>
      <c r="E2010" t="inlineStr">
        <is>
          <t>27</t>
        </is>
      </c>
      <c r="F2010" t="inlineStr">
        <is>
          <t>0094</t>
        </is>
      </c>
      <c r="G2010" t="inlineStr">
        <is>
          <t>5321108942</t>
        </is>
      </c>
      <c r="H2010" t="n">
        <v>289.0</v>
      </c>
      <c r="I2010" t="n">
        <v>275.24</v>
      </c>
      <c r="J2010" t="n">
        <v>238.1</v>
      </c>
      <c r="K2010" t="inlineStr">
        <is>
          <t>sale</t>
        </is>
      </c>
      <c r="L2010" t="inlineStr">
        <is>
          <t/>
        </is>
      </c>
      <c r="M2010" t="inlineStr">
        <is>
          <t/>
        </is>
      </c>
      <c r="N2010" t="n">
        <v>0.0</v>
      </c>
      <c r="O2010" t="n">
        <v>0.0</v>
      </c>
      <c r="P2010" t="n">
        <v>217.66</v>
      </c>
      <c r="Q2010" t="n">
        <v>217.66</v>
      </c>
      <c r="R2010" t="n">
        <v>37.14</v>
      </c>
      <c r="S2010" t="n">
        <v>37.14</v>
      </c>
      <c r="T2010" t="n">
        <v>2.75</v>
      </c>
      <c r="U2010" t="n">
        <v>2.75</v>
      </c>
      <c r="V2010" t="n">
        <v>42.86</v>
      </c>
      <c r="W2010" t="n">
        <v>42.86</v>
      </c>
      <c r="X2010" t="n">
        <v>3.61</v>
      </c>
      <c r="Y2010" t="n">
        <v>3.61</v>
      </c>
      <c r="Z2010" t="n">
        <v>8.36</v>
      </c>
      <c r="AA2010" t="n">
        <v>8.36</v>
      </c>
      <c r="AB2010" t="n">
        <v>13.76</v>
      </c>
      <c r="AC2010" t="n">
        <v>13.76</v>
      </c>
      <c r="AD2010" t="n">
        <v>13.759999999999991</v>
      </c>
      <c r="AE2010" t="n">
        <v>0.0</v>
      </c>
      <c r="AF2010" t="n">
        <v>0.0</v>
      </c>
      <c r="AG2010" t="n">
        <v>0.0</v>
      </c>
      <c r="AH2010" t="n">
        <v>0.0</v>
      </c>
      <c r="AI2010" t="n">
        <v>0.0</v>
      </c>
      <c r="AJ2010" t="n">
        <v>0.0</v>
      </c>
      <c r="AK2010" t="n">
        <v>0.0</v>
      </c>
      <c r="AL2010" t="inlineStr">
        <is>
          <t>unreconciled</t>
        </is>
      </c>
      <c r="AM2010" t="inlineStr">
        <is>
          <t>Order Amount Mismatch (POS&gt;3PO)</t>
        </is>
      </c>
      <c r="AN2010" t="n">
        <v>13.76</v>
      </c>
      <c r="AO2010" t="n">
        <f>ROUND(P2010*100/H2010,2)</f>
        <v>0.0</v>
      </c>
      <c r="AP2010" t="n">
        <f>ROUND(Q2010*100/I2010,2)</f>
        <v>0.0</v>
      </c>
      <c r="AQ2010"/>
      <c r="AR2010"/>
      <c r="AS2010" t="n">
        <v>0.0</v>
      </c>
    </row>
    <row r="2011">
      <c r="A2011" s="1" t="n">
        <v>45235.0</v>
      </c>
      <c r="B2011" s="2" t="n">
        <v>45236.001180555555</v>
      </c>
      <c r="C2011" t="inlineStr">
        <is>
          <t>3140023012059937</t>
        </is>
      </c>
      <c r="D2011" t="inlineStr">
        <is>
          <t>POS0012</t>
        </is>
      </c>
      <c r="E2011" t="inlineStr">
        <is>
          <t>29</t>
        </is>
      </c>
      <c r="F2011" t="inlineStr">
        <is>
          <t>0023</t>
        </is>
      </c>
      <c r="G2011" t="inlineStr">
        <is>
          <t>5321125538</t>
        </is>
      </c>
      <c r="H2011" t="n">
        <v>495.00000000000006</v>
      </c>
      <c r="I2011" t="n">
        <v>471.44</v>
      </c>
      <c r="J2011" t="n">
        <v>434.3</v>
      </c>
      <c r="K2011" t="inlineStr">
        <is>
          <t>sale</t>
        </is>
      </c>
      <c r="L2011" t="inlineStr">
        <is>
          <t/>
        </is>
      </c>
      <c r="M2011" t="inlineStr">
        <is>
          <t/>
        </is>
      </c>
      <c r="N2011" t="n">
        <v>0.0</v>
      </c>
      <c r="O2011" t="n">
        <v>0.0</v>
      </c>
      <c r="P2011" t="n">
        <v>367.19</v>
      </c>
      <c r="Q2011" t="n">
        <v>367.18</v>
      </c>
      <c r="R2011" t="n">
        <v>37.14</v>
      </c>
      <c r="S2011" t="n">
        <v>37.14</v>
      </c>
      <c r="T2011" t="n">
        <v>4.71</v>
      </c>
      <c r="U2011" t="n">
        <v>4.71</v>
      </c>
      <c r="V2011" t="n">
        <v>78.17</v>
      </c>
      <c r="W2011" t="n">
        <v>78.17</v>
      </c>
      <c r="X2011" t="n">
        <v>6.19</v>
      </c>
      <c r="Y2011" t="n">
        <v>6.19</v>
      </c>
      <c r="Z2011" t="n">
        <v>15.18</v>
      </c>
      <c r="AA2011" t="n">
        <v>15.18</v>
      </c>
      <c r="AB2011" t="n">
        <v>23.58</v>
      </c>
      <c r="AC2011" t="n">
        <v>23.57</v>
      </c>
      <c r="AD2011" t="n">
        <v>23.56000000000006</v>
      </c>
      <c r="AE2011" t="n">
        <v>0.009999999999990905</v>
      </c>
      <c r="AF2011" t="n">
        <v>0.0</v>
      </c>
      <c r="AG2011" t="n">
        <v>0.0</v>
      </c>
      <c r="AH2011" t="n">
        <v>0.0</v>
      </c>
      <c r="AI2011" t="n">
        <v>0.0</v>
      </c>
      <c r="AJ2011" t="n">
        <v>0.0</v>
      </c>
      <c r="AK2011" t="n">
        <v>0.00999999999999801</v>
      </c>
      <c r="AL2011" t="inlineStr">
        <is>
          <t>unreconciled</t>
        </is>
      </c>
      <c r="AM2011" t="inlineStr">
        <is>
          <t>Order Amount Mismatch (POS&gt;3PO)</t>
        </is>
      </c>
      <c r="AN2011" t="n">
        <v>23.56</v>
      </c>
      <c r="AO2011" t="n">
        <f>ROUND(P2011*100/H2011,2)</f>
        <v>0.0</v>
      </c>
      <c r="AP2011" t="n">
        <f>ROUND(Q2011*100/I2011,2)</f>
        <v>0.0</v>
      </c>
      <c r="AQ2011"/>
      <c r="AR2011"/>
      <c r="AS2011" t="n">
        <v>0.0</v>
      </c>
    </row>
    <row r="2012">
      <c r="A2012" s="1" t="n">
        <v>45236.0</v>
      </c>
      <c r="B2012" s="2" t="n">
        <v>45236.88616898148</v>
      </c>
      <c r="C2012" t="inlineStr">
        <is>
          <t>3140023012060109</t>
        </is>
      </c>
      <c r="D2012" t="inlineStr">
        <is>
          <t>POS0012</t>
        </is>
      </c>
      <c r="E2012" t="inlineStr">
        <is>
          <t>00</t>
        </is>
      </c>
      <c r="F2012" t="inlineStr">
        <is>
          <t>0023</t>
        </is>
      </c>
      <c r="G2012" t="inlineStr">
        <is>
          <t>5321128426</t>
        </is>
      </c>
      <c r="H2012" t="n">
        <v>414.0</v>
      </c>
      <c r="I2012" t="n">
        <v>394.28</v>
      </c>
      <c r="J2012" t="n">
        <v>357.14</v>
      </c>
      <c r="K2012" t="inlineStr">
        <is>
          <t>sale</t>
        </is>
      </c>
      <c r="L2012" t="inlineStr">
        <is>
          <t/>
        </is>
      </c>
      <c r="M2012" t="inlineStr">
        <is>
          <t/>
        </is>
      </c>
      <c r="N2012" t="n">
        <v>0.0</v>
      </c>
      <c r="O2012" t="n">
        <v>0.0</v>
      </c>
      <c r="P2012" t="n">
        <v>308.38</v>
      </c>
      <c r="Q2012" t="n">
        <v>308.37</v>
      </c>
      <c r="R2012" t="n">
        <v>37.14</v>
      </c>
      <c r="S2012" t="n">
        <v>37.14</v>
      </c>
      <c r="T2012" t="n">
        <v>3.94</v>
      </c>
      <c r="U2012" t="n">
        <v>3.94</v>
      </c>
      <c r="V2012" t="n">
        <v>64.29</v>
      </c>
      <c r="W2012" t="n">
        <v>64.29</v>
      </c>
      <c r="X2012" t="n">
        <v>5.17</v>
      </c>
      <c r="Y2012" t="n">
        <v>5.18</v>
      </c>
      <c r="Z2012" t="n">
        <v>12.5</v>
      </c>
      <c r="AA2012" t="n">
        <v>12.5</v>
      </c>
      <c r="AB2012" t="n">
        <v>19.72</v>
      </c>
      <c r="AC2012" t="n">
        <v>19.72</v>
      </c>
      <c r="AD2012" t="n">
        <v>19.720000000000027</v>
      </c>
      <c r="AE2012" t="n">
        <v>0.009999999999990905</v>
      </c>
      <c r="AF2012" t="n">
        <v>0.0</v>
      </c>
      <c r="AG2012" t="n">
        <v>0.0</v>
      </c>
      <c r="AH2012" t="n">
        <v>0.0</v>
      </c>
      <c r="AI2012" t="n">
        <v>-0.009999999999999787</v>
      </c>
      <c r="AJ2012" t="n">
        <v>0.0</v>
      </c>
      <c r="AK2012" t="n">
        <v>0.0</v>
      </c>
      <c r="AL2012" t="inlineStr">
        <is>
          <t>unreconciled</t>
        </is>
      </c>
      <c r="AM2012" t="inlineStr">
        <is>
          <t>Order Amount Mismatch (POS&gt;3PO)</t>
        </is>
      </c>
      <c r="AN2012" t="n">
        <v>19.72</v>
      </c>
      <c r="AO2012" t="n">
        <f>ROUND(P2012*100/H2012,2)</f>
        <v>0.0</v>
      </c>
      <c r="AP2012" t="n">
        <f>ROUND(Q2012*100/I2012,2)</f>
        <v>0.0</v>
      </c>
      <c r="AQ2012"/>
      <c r="AR2012"/>
      <c r="AS2012" t="n">
        <v>0.0</v>
      </c>
    </row>
    <row r="2013">
      <c r="A2013" s="1" t="n">
        <v>45235.0</v>
      </c>
      <c r="B2013" s="2" t="n">
        <v>45236.01660879629</v>
      </c>
      <c r="C2013" t="inlineStr">
        <is>
          <t>3140094012086415</t>
        </is>
      </c>
      <c r="D2013" t="inlineStr">
        <is>
          <t>POS0012</t>
        </is>
      </c>
      <c r="E2013" t="inlineStr">
        <is>
          <t>30</t>
        </is>
      </c>
      <c r="F2013" t="inlineStr">
        <is>
          <t>0094</t>
        </is>
      </c>
      <c r="G2013" t="inlineStr">
        <is>
          <t>5321142901</t>
        </is>
      </c>
      <c r="H2013" t="n">
        <v>279.0</v>
      </c>
      <c r="I2013" t="n">
        <v>265.72</v>
      </c>
      <c r="J2013" t="n">
        <v>228.58</v>
      </c>
      <c r="K2013" t="inlineStr">
        <is>
          <t>sale</t>
        </is>
      </c>
      <c r="L2013" t="inlineStr">
        <is>
          <t/>
        </is>
      </c>
      <c r="M2013" t="inlineStr">
        <is>
          <t/>
        </is>
      </c>
      <c r="N2013" t="n">
        <v>0.0</v>
      </c>
      <c r="O2013" t="n">
        <v>0.0</v>
      </c>
      <c r="P2013" t="n">
        <v>210.4</v>
      </c>
      <c r="Q2013" t="n">
        <v>210.38</v>
      </c>
      <c r="R2013" t="n">
        <v>37.14</v>
      </c>
      <c r="S2013" t="n">
        <v>37.14</v>
      </c>
      <c r="T2013" t="n">
        <v>2.66</v>
      </c>
      <c r="U2013" t="n">
        <v>2.66</v>
      </c>
      <c r="V2013" t="n">
        <v>41.14</v>
      </c>
      <c r="W2013" t="n">
        <v>41.14</v>
      </c>
      <c r="X2013" t="n">
        <v>3.49</v>
      </c>
      <c r="Y2013" t="n">
        <v>3.49</v>
      </c>
      <c r="Z2013" t="n">
        <v>8.03</v>
      </c>
      <c r="AA2013" t="n">
        <v>8.04</v>
      </c>
      <c r="AB2013" t="n">
        <v>13.28</v>
      </c>
      <c r="AC2013" t="n">
        <v>13.29</v>
      </c>
      <c r="AD2013" t="n">
        <v>13.279999999999973</v>
      </c>
      <c r="AE2013" t="n">
        <v>0.020000000000010232</v>
      </c>
      <c r="AF2013" t="n">
        <v>0.0</v>
      </c>
      <c r="AG2013" t="n">
        <v>0.0</v>
      </c>
      <c r="AH2013" t="n">
        <v>0.0</v>
      </c>
      <c r="AI2013" t="n">
        <v>0.0</v>
      </c>
      <c r="AJ2013" t="n">
        <v>-0.009999999999999787</v>
      </c>
      <c r="AK2013" t="n">
        <v>-0.009999999999999787</v>
      </c>
      <c r="AL2013" t="inlineStr">
        <is>
          <t>unreconciled</t>
        </is>
      </c>
      <c r="AM2013" t="inlineStr">
        <is>
          <t>Order Amount Mismatch (POS&gt;3PO)</t>
        </is>
      </c>
      <c r="AN2013" t="n">
        <v>13.28</v>
      </c>
      <c r="AO2013" t="n">
        <f>ROUND(P2013*100/H2013,2)</f>
        <v>0.0</v>
      </c>
      <c r="AP2013" t="n">
        <f>ROUND(Q2013*100/I2013,2)</f>
        <v>0.0</v>
      </c>
      <c r="AQ2013"/>
      <c r="AR2013"/>
      <c r="AS2013" t="n">
        <v>0.0</v>
      </c>
    </row>
    <row r="2014">
      <c r="A2014" s="1" t="n">
        <v>45236.0</v>
      </c>
      <c r="B2014" s="2" t="n">
        <v>45236.6003587963</v>
      </c>
      <c r="C2014" t="inlineStr">
        <is>
          <t>3140023012060010</t>
        </is>
      </c>
      <c r="D2014" t="inlineStr">
        <is>
          <t>POS0012</t>
        </is>
      </c>
      <c r="E2014" t="inlineStr">
        <is>
          <t>02</t>
        </is>
      </c>
      <c r="F2014" t="inlineStr">
        <is>
          <t>0023</t>
        </is>
      </c>
      <c r="G2014" t="inlineStr">
        <is>
          <t>5321167063</t>
        </is>
      </c>
      <c r="H2014" t="n">
        <v>307.0</v>
      </c>
      <c r="I2014" t="n">
        <v>292.38</v>
      </c>
      <c r="J2014" t="n">
        <v>255.24</v>
      </c>
      <c r="K2014" t="inlineStr">
        <is>
          <t>sale</t>
        </is>
      </c>
      <c r="L2014" t="inlineStr">
        <is>
          <t/>
        </is>
      </c>
      <c r="M2014" t="inlineStr">
        <is>
          <t/>
        </is>
      </c>
      <c r="N2014" t="n">
        <v>0.0</v>
      </c>
      <c r="O2014" t="n">
        <v>0.0</v>
      </c>
      <c r="P2014" t="n">
        <v>230.72</v>
      </c>
      <c r="Q2014" t="n">
        <v>230.72</v>
      </c>
      <c r="R2014" t="n">
        <v>37.14</v>
      </c>
      <c r="S2014" t="n">
        <v>37.14</v>
      </c>
      <c r="T2014" t="n">
        <v>2.92</v>
      </c>
      <c r="U2014" t="n">
        <v>2.92</v>
      </c>
      <c r="V2014" t="n">
        <v>45.94</v>
      </c>
      <c r="W2014" t="n">
        <v>45.94</v>
      </c>
      <c r="X2014" t="n">
        <v>3.84</v>
      </c>
      <c r="Y2014" t="n">
        <v>3.84</v>
      </c>
      <c r="Z2014" t="n">
        <v>8.96</v>
      </c>
      <c r="AA2014" t="n">
        <v>8.96</v>
      </c>
      <c r="AB2014" t="n">
        <v>14.62</v>
      </c>
      <c r="AC2014" t="n">
        <v>14.62</v>
      </c>
      <c r="AD2014" t="n">
        <v>14.620000000000005</v>
      </c>
      <c r="AE2014" t="n">
        <v>0.0</v>
      </c>
      <c r="AF2014" t="n">
        <v>0.0</v>
      </c>
      <c r="AG2014" t="n">
        <v>0.0</v>
      </c>
      <c r="AH2014" t="n">
        <v>0.0</v>
      </c>
      <c r="AI2014" t="n">
        <v>0.0</v>
      </c>
      <c r="AJ2014" t="n">
        <v>0.0</v>
      </c>
      <c r="AK2014" t="n">
        <v>0.0</v>
      </c>
      <c r="AL2014" t="inlineStr">
        <is>
          <t>unreconciled</t>
        </is>
      </c>
      <c r="AM2014" t="inlineStr">
        <is>
          <t>Order Amount Mismatch (POS&gt;3PO)</t>
        </is>
      </c>
      <c r="AN2014" t="n">
        <v>14.62</v>
      </c>
      <c r="AO2014" t="n">
        <f>ROUND(P2014*100/H2014,2)</f>
        <v>0.0</v>
      </c>
      <c r="AP2014" t="n">
        <f>ROUND(Q2014*100/I2014,2)</f>
        <v>0.0</v>
      </c>
      <c r="AQ2014"/>
      <c r="AR2014"/>
      <c r="AS2014" t="n">
        <v>0.0</v>
      </c>
    </row>
    <row r="2015">
      <c r="A2015" s="1" t="n">
        <v>45236.0</v>
      </c>
      <c r="B2015" s="2" t="n">
        <v>45236.44737268519</v>
      </c>
      <c r="C2015" t="inlineStr">
        <is>
          <t>3140094012086429</t>
        </is>
      </c>
      <c r="D2015" t="inlineStr">
        <is>
          <t>POS0012</t>
        </is>
      </c>
      <c r="E2015" t="inlineStr">
        <is>
          <t>44</t>
        </is>
      </c>
      <c r="F2015" t="inlineStr">
        <is>
          <t>0094</t>
        </is>
      </c>
      <c r="G2015" t="inlineStr">
        <is>
          <t>5321167736</t>
        </is>
      </c>
      <c r="H2015" t="n">
        <v>342.0</v>
      </c>
      <c r="I2015" t="n">
        <v>325.71</v>
      </c>
      <c r="J2015" t="n">
        <v>288.57</v>
      </c>
      <c r="K2015" t="inlineStr">
        <is>
          <t>sale</t>
        </is>
      </c>
      <c r="L2015" t="inlineStr">
        <is>
          <t/>
        </is>
      </c>
      <c r="M2015" t="inlineStr">
        <is>
          <t/>
        </is>
      </c>
      <c r="N2015" t="n">
        <v>0.0</v>
      </c>
      <c r="O2015" t="n">
        <v>0.0</v>
      </c>
      <c r="P2015" t="n">
        <v>256.11</v>
      </c>
      <c r="Q2015" t="n">
        <v>256.1</v>
      </c>
      <c r="R2015" t="n">
        <v>37.14</v>
      </c>
      <c r="S2015" t="n">
        <v>37.14</v>
      </c>
      <c r="T2015" t="n">
        <v>3.26</v>
      </c>
      <c r="U2015" t="n">
        <v>3.26</v>
      </c>
      <c r="V2015" t="n">
        <v>51.94</v>
      </c>
      <c r="W2015" t="n">
        <v>51.94</v>
      </c>
      <c r="X2015" t="n">
        <v>4.28</v>
      </c>
      <c r="Y2015" t="n">
        <v>4.28</v>
      </c>
      <c r="Z2015" t="n">
        <v>10.12</v>
      </c>
      <c r="AA2015" t="n">
        <v>10.12</v>
      </c>
      <c r="AB2015" t="n">
        <v>16.28</v>
      </c>
      <c r="AC2015" t="n">
        <v>16.29</v>
      </c>
      <c r="AD2015" t="n">
        <v>16.29000000000002</v>
      </c>
      <c r="AE2015" t="n">
        <v>0.009999999999990905</v>
      </c>
      <c r="AF2015" t="n">
        <v>0.0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-0.00999999999999801</v>
      </c>
      <c r="AL2015" t="inlineStr">
        <is>
          <t>unreconciled</t>
        </is>
      </c>
      <c r="AM2015" t="inlineStr">
        <is>
          <t>Order Amount Mismatch (POS&gt;3PO)</t>
        </is>
      </c>
      <c r="AN2015" t="n">
        <v>16.29</v>
      </c>
      <c r="AO2015" t="n">
        <f>ROUND(P2015*100/H2015,2)</f>
        <v>0.0</v>
      </c>
      <c r="AP2015" t="n">
        <f>ROUND(Q2015*100/I2015,2)</f>
        <v>0.0</v>
      </c>
      <c r="AQ2015"/>
      <c r="AR2015"/>
      <c r="AS2015" t="n">
        <v>0.0</v>
      </c>
    </row>
    <row r="2016">
      <c r="A2016" s="1" t="n">
        <v>45236.0</v>
      </c>
      <c r="B2016" s="2" t="n">
        <v>45236.86892361111</v>
      </c>
      <c r="C2016" t="inlineStr">
        <is>
          <t>3140094012086641</t>
        </is>
      </c>
      <c r="D2016" t="inlineStr">
        <is>
          <t>POS0012</t>
        </is>
      </c>
      <c r="E2016" t="inlineStr">
        <is>
          <t>56</t>
        </is>
      </c>
      <c r="F2016" t="inlineStr">
        <is>
          <t>0094</t>
        </is>
      </c>
      <c r="G2016" t="inlineStr">
        <is>
          <t>5321200642</t>
        </is>
      </c>
      <c r="H2016" t="n">
        <v>410.0</v>
      </c>
      <c r="I2016" t="n">
        <v>390.48</v>
      </c>
      <c r="J2016" t="n">
        <v>353.34</v>
      </c>
      <c r="K2016" t="inlineStr">
        <is>
          <t>sale</t>
        </is>
      </c>
      <c r="L2016" t="inlineStr">
        <is>
          <t/>
        </is>
      </c>
      <c r="M2016" t="inlineStr">
        <is>
          <t/>
        </is>
      </c>
      <c r="N2016" t="n">
        <v>0.0</v>
      </c>
      <c r="O2016" t="n">
        <v>0.0</v>
      </c>
      <c r="P2016" t="n">
        <v>305.49</v>
      </c>
      <c r="Q2016" t="n">
        <v>305.47</v>
      </c>
      <c r="R2016" t="n">
        <v>37.14</v>
      </c>
      <c r="S2016" t="n">
        <v>37.14</v>
      </c>
      <c r="T2016" t="n">
        <v>3.9</v>
      </c>
      <c r="U2016" t="n">
        <v>3.9</v>
      </c>
      <c r="V2016" t="n">
        <v>63.6</v>
      </c>
      <c r="W2016" t="n">
        <v>63.6</v>
      </c>
      <c r="X2016" t="n">
        <v>5.12</v>
      </c>
      <c r="Y2016" t="n">
        <v>5.13</v>
      </c>
      <c r="Z2016" t="n">
        <v>12.37</v>
      </c>
      <c r="AA2016" t="n">
        <v>12.37</v>
      </c>
      <c r="AB2016" t="n">
        <v>19.52</v>
      </c>
      <c r="AC2016" t="n">
        <v>19.53</v>
      </c>
      <c r="AD2016" t="n">
        <v>19.519999999999982</v>
      </c>
      <c r="AE2016" t="n">
        <v>0.01999999999998181</v>
      </c>
      <c r="AF2016" t="n">
        <v>0.0</v>
      </c>
      <c r="AG2016" t="n">
        <v>0.0</v>
      </c>
      <c r="AH2016" t="n">
        <v>0.0</v>
      </c>
      <c r="AI2016" t="n">
        <v>-0.009999999999999787</v>
      </c>
      <c r="AJ2016" t="n">
        <v>0.0</v>
      </c>
      <c r="AK2016" t="n">
        <v>-0.010000000000001563</v>
      </c>
      <c r="AL2016" t="inlineStr">
        <is>
          <t>unreconciled</t>
        </is>
      </c>
      <c r="AM2016" t="inlineStr">
        <is>
          <t>Order Amount Mismatch (POS&gt;3PO)</t>
        </is>
      </c>
      <c r="AN2016" t="n">
        <v>19.52</v>
      </c>
      <c r="AO2016" t="n">
        <f>ROUND(P2016*100/H2016,2)</f>
        <v>0.0</v>
      </c>
      <c r="AP2016" t="n">
        <f>ROUND(Q2016*100/I2016,2)</f>
        <v>0.0</v>
      </c>
      <c r="AQ2016"/>
      <c r="AR2016"/>
      <c r="AS2016" t="n">
        <v>0.0</v>
      </c>
    </row>
    <row r="2017">
      <c r="A2017" s="1" t="n">
        <v>45236.0</v>
      </c>
      <c r="B2017" s="2" t="n">
        <v>45236.845555555556</v>
      </c>
      <c r="C2017" t="inlineStr">
        <is>
          <t>3140094012086624</t>
        </is>
      </c>
      <c r="D2017" t="inlineStr">
        <is>
          <t>POS0012</t>
        </is>
      </c>
      <c r="E2017" t="inlineStr">
        <is>
          <t>39</t>
        </is>
      </c>
      <c r="F2017" t="inlineStr">
        <is>
          <t>0094</t>
        </is>
      </c>
      <c r="G2017" t="inlineStr">
        <is>
          <t>5321214681</t>
        </is>
      </c>
      <c r="H2017" t="n">
        <v>341.0</v>
      </c>
      <c r="I2017" t="n">
        <v>324.76</v>
      </c>
      <c r="J2017" t="n">
        <v>287.62</v>
      </c>
      <c r="K2017" t="inlineStr">
        <is>
          <t>sale</t>
        </is>
      </c>
      <c r="L2017" t="inlineStr">
        <is>
          <t/>
        </is>
      </c>
      <c r="M2017" t="inlineStr">
        <is>
          <t/>
        </is>
      </c>
      <c r="N2017" t="n">
        <v>0.0</v>
      </c>
      <c r="O2017" t="n">
        <v>0.0</v>
      </c>
      <c r="P2017" t="n">
        <v>255.39</v>
      </c>
      <c r="Q2017" t="n">
        <v>255.39</v>
      </c>
      <c r="R2017" t="n">
        <v>37.14</v>
      </c>
      <c r="S2017" t="n">
        <v>37.14</v>
      </c>
      <c r="T2017" t="n">
        <v>3.25</v>
      </c>
      <c r="U2017" t="n">
        <v>3.25</v>
      </c>
      <c r="V2017" t="n">
        <v>51.77</v>
      </c>
      <c r="W2017" t="n">
        <v>51.77</v>
      </c>
      <c r="X2017" t="n">
        <v>4.26</v>
      </c>
      <c r="Y2017" t="n">
        <v>4.26</v>
      </c>
      <c r="Z2017" t="n">
        <v>10.09</v>
      </c>
      <c r="AA2017" t="n">
        <v>10.09</v>
      </c>
      <c r="AB2017" t="n">
        <v>16.24</v>
      </c>
      <c r="AC2017" t="n">
        <v>16.24</v>
      </c>
      <c r="AD2017" t="n">
        <v>16.24000000000001</v>
      </c>
      <c r="AE2017" t="n">
        <v>0.0</v>
      </c>
      <c r="AF2017" t="n">
        <v>0.0</v>
      </c>
      <c r="AG2017" t="n">
        <v>0.0</v>
      </c>
      <c r="AH2017" t="n">
        <v>0.0</v>
      </c>
      <c r="AI2017" t="n">
        <v>0.0</v>
      </c>
      <c r="AJ2017" t="n">
        <v>0.0</v>
      </c>
      <c r="AK2017" t="n">
        <v>0.0</v>
      </c>
      <c r="AL2017" t="inlineStr">
        <is>
          <t>unreconciled</t>
        </is>
      </c>
      <c r="AM2017" t="inlineStr">
        <is>
          <t>Order Amount Mismatch (POS&gt;3PO)</t>
        </is>
      </c>
      <c r="AN2017" t="n">
        <v>16.24</v>
      </c>
      <c r="AO2017" t="n">
        <f>ROUND(P2017*100/H2017,2)</f>
        <v>0.0</v>
      </c>
      <c r="AP2017" t="n">
        <f>ROUND(Q2017*100/I2017,2)</f>
        <v>0.0</v>
      </c>
      <c r="AQ2017"/>
      <c r="AR2017"/>
      <c r="AS2017" t="n">
        <v>0.0</v>
      </c>
    </row>
    <row r="2018">
      <c r="A2018" s="1" t="n">
        <v>45236.0</v>
      </c>
      <c r="B2018" s="2" t="n">
        <v>45236.96199074074</v>
      </c>
      <c r="C2018" t="inlineStr">
        <is>
          <t>3140023012060137</t>
        </is>
      </c>
      <c r="D2018" t="inlineStr">
        <is>
          <t>POS0012</t>
        </is>
      </c>
      <c r="E2018" t="inlineStr">
        <is>
          <t>28</t>
        </is>
      </c>
      <c r="F2018" t="inlineStr">
        <is>
          <t>0023</t>
        </is>
      </c>
      <c r="G2018" t="inlineStr">
        <is>
          <t>5321226654</t>
        </is>
      </c>
      <c r="H2018" t="n">
        <v>305.0</v>
      </c>
      <c r="I2018" t="n">
        <v>290.47</v>
      </c>
      <c r="J2018" t="n">
        <v>253.33</v>
      </c>
      <c r="K2018" t="inlineStr">
        <is>
          <t>sale</t>
        </is>
      </c>
      <c r="L2018" t="inlineStr">
        <is>
          <t/>
        </is>
      </c>
      <c r="M2018" t="inlineStr">
        <is>
          <t/>
        </is>
      </c>
      <c r="N2018" t="n">
        <v>0.0</v>
      </c>
      <c r="O2018" t="n">
        <v>0.0</v>
      </c>
      <c r="P2018" t="n">
        <v>229.27</v>
      </c>
      <c r="Q2018" t="n">
        <v>229.26</v>
      </c>
      <c r="R2018" t="n">
        <v>37.14</v>
      </c>
      <c r="S2018" t="n">
        <v>37.14</v>
      </c>
      <c r="T2018" t="n">
        <v>2.9</v>
      </c>
      <c r="U2018" t="n">
        <v>2.9</v>
      </c>
      <c r="V2018" t="n">
        <v>45.6</v>
      </c>
      <c r="W2018" t="n">
        <v>45.6</v>
      </c>
      <c r="X2018" t="n">
        <v>3.81</v>
      </c>
      <c r="Y2018" t="n">
        <v>3.81</v>
      </c>
      <c r="Z2018" t="n">
        <v>8.89</v>
      </c>
      <c r="AA2018" t="n">
        <v>8.9</v>
      </c>
      <c r="AB2018" t="n">
        <v>14.52</v>
      </c>
      <c r="AC2018" t="n">
        <v>14.52</v>
      </c>
      <c r="AD2018" t="n">
        <v>14.529999999999973</v>
      </c>
      <c r="AE2018" t="n">
        <v>0.010000000000019327</v>
      </c>
      <c r="AF2018" t="n">
        <v>0.0</v>
      </c>
      <c r="AG2018" t="n">
        <v>0.0</v>
      </c>
      <c r="AH2018" t="n">
        <v>0.0</v>
      </c>
      <c r="AI2018" t="n">
        <v>0.0</v>
      </c>
      <c r="AJ2018" t="n">
        <v>-0.009999999999999787</v>
      </c>
      <c r="AK2018" t="n">
        <v>0.0</v>
      </c>
      <c r="AL2018" t="inlineStr">
        <is>
          <t>unreconciled</t>
        </is>
      </c>
      <c r="AM2018" t="inlineStr">
        <is>
          <t>Order Amount Mismatch (POS&gt;3PO)</t>
        </is>
      </c>
      <c r="AN2018" t="n">
        <v>14.53</v>
      </c>
      <c r="AO2018" t="n">
        <f>ROUND(P2018*100/H2018,2)</f>
        <v>0.0</v>
      </c>
      <c r="AP2018" t="n">
        <f>ROUND(Q2018*100/I2018,2)</f>
        <v>0.0</v>
      </c>
      <c r="AQ2018"/>
      <c r="AR2018"/>
      <c r="AS2018" t="n">
        <v>0.0</v>
      </c>
    </row>
    <row r="2019">
      <c r="A2019" s="1" t="n">
        <v>45236.0</v>
      </c>
      <c r="B2019" s="2" t="n">
        <v>45236.996087962965</v>
      </c>
      <c r="C2019" t="inlineStr">
        <is>
          <t>3140023012060161</t>
        </is>
      </c>
      <c r="D2019" t="inlineStr">
        <is>
          <t>POS0012</t>
        </is>
      </c>
      <c r="E2019" t="inlineStr">
        <is>
          <t>52</t>
        </is>
      </c>
      <c r="F2019" t="inlineStr">
        <is>
          <t>0023</t>
        </is>
      </c>
      <c r="G2019" t="inlineStr">
        <is>
          <t>5321237942</t>
        </is>
      </c>
      <c r="H2019" t="n">
        <v>318.0</v>
      </c>
      <c r="I2019" t="n">
        <v>302.86</v>
      </c>
      <c r="J2019" t="n">
        <v>265.72</v>
      </c>
      <c r="K2019" t="inlineStr">
        <is>
          <t>sale</t>
        </is>
      </c>
      <c r="L2019" t="inlineStr">
        <is>
          <t/>
        </is>
      </c>
      <c r="M2019" t="inlineStr">
        <is>
          <t/>
        </is>
      </c>
      <c r="N2019" t="n">
        <v>0.0</v>
      </c>
      <c r="O2019" t="n">
        <v>0.0</v>
      </c>
      <c r="P2019" t="n">
        <v>238.69</v>
      </c>
      <c r="Q2019" t="n">
        <v>238.67</v>
      </c>
      <c r="R2019" t="n">
        <v>37.14</v>
      </c>
      <c r="S2019" t="n">
        <v>37.14</v>
      </c>
      <c r="T2019" t="n">
        <v>3.03</v>
      </c>
      <c r="U2019" t="n">
        <v>3.03</v>
      </c>
      <c r="V2019" t="n">
        <v>47.83</v>
      </c>
      <c r="W2019" t="n">
        <v>47.83</v>
      </c>
      <c r="X2019" t="n">
        <v>3.98</v>
      </c>
      <c r="Y2019" t="n">
        <v>3.98</v>
      </c>
      <c r="Z2019" t="n">
        <v>9.33</v>
      </c>
      <c r="AA2019" t="n">
        <v>9.33</v>
      </c>
      <c r="AB2019" t="n">
        <v>15.14</v>
      </c>
      <c r="AC2019" t="n">
        <v>15.14</v>
      </c>
      <c r="AD2019" t="n">
        <v>15.139999999999986</v>
      </c>
      <c r="AE2019" t="n">
        <v>0.020000000000010232</v>
      </c>
      <c r="AF2019" t="n">
        <v>0.0</v>
      </c>
      <c r="AG2019" t="n">
        <v>0.0</v>
      </c>
      <c r="AH2019" t="n">
        <v>0.0</v>
      </c>
      <c r="AI2019" t="n">
        <v>0.0</v>
      </c>
      <c r="AJ2019" t="n">
        <v>0.0</v>
      </c>
      <c r="AK2019" t="n">
        <v>0.0</v>
      </c>
      <c r="AL2019" t="inlineStr">
        <is>
          <t>unreconciled</t>
        </is>
      </c>
      <c r="AM2019" t="inlineStr">
        <is>
          <t>Order Amount Mismatch (POS&gt;3PO)</t>
        </is>
      </c>
      <c r="AN2019" t="n">
        <v>15.14</v>
      </c>
      <c r="AO2019" t="n">
        <f>ROUND(P2019*100/H2019,2)</f>
        <v>0.0</v>
      </c>
      <c r="AP2019" t="n">
        <f>ROUND(Q2019*100/I2019,2)</f>
        <v>0.0</v>
      </c>
      <c r="AQ2019"/>
      <c r="AR2019"/>
      <c r="AS2019" t="n">
        <v>0.0</v>
      </c>
    </row>
    <row r="2020">
      <c r="A2020" s="1" t="n">
        <v>45236.0</v>
      </c>
      <c r="B2020" s="2" t="n">
        <v>45236.6934837963</v>
      </c>
      <c r="C2020" t="inlineStr">
        <is>
          <t>3140094012086531</t>
        </is>
      </c>
      <c r="D2020" t="inlineStr">
        <is>
          <t>POS0012</t>
        </is>
      </c>
      <c r="E2020" t="inlineStr">
        <is>
          <t>46</t>
        </is>
      </c>
      <c r="F2020" t="inlineStr">
        <is>
          <t>0094</t>
        </is>
      </c>
      <c r="G2020" t="inlineStr">
        <is>
          <t>5321282918</t>
        </is>
      </c>
      <c r="H2020" t="n">
        <v>407.0</v>
      </c>
      <c r="I2020" t="n">
        <v>387.62</v>
      </c>
      <c r="J2020" t="n">
        <v>350.48</v>
      </c>
      <c r="K2020" t="inlineStr">
        <is>
          <t>sale</t>
        </is>
      </c>
      <c r="L2020" t="inlineStr">
        <is>
          <t/>
        </is>
      </c>
      <c r="M2020" t="inlineStr">
        <is>
          <t/>
        </is>
      </c>
      <c r="N2020" t="n">
        <v>0.0</v>
      </c>
      <c r="O2020" t="n">
        <v>0.0</v>
      </c>
      <c r="P2020" t="n">
        <v>303.29</v>
      </c>
      <c r="Q2020" t="n">
        <v>303.26</v>
      </c>
      <c r="R2020" t="n">
        <v>37.14</v>
      </c>
      <c r="S2020" t="n">
        <v>37.14</v>
      </c>
      <c r="T2020" t="n">
        <v>3.88</v>
      </c>
      <c r="U2020" t="n">
        <v>3.88</v>
      </c>
      <c r="V2020" t="n">
        <v>63.09</v>
      </c>
      <c r="W2020" t="n">
        <v>63.09</v>
      </c>
      <c r="X2020" t="n">
        <v>5.09</v>
      </c>
      <c r="Y2020" t="n">
        <v>5.09</v>
      </c>
      <c r="Z2020" t="n">
        <v>12.27</v>
      </c>
      <c r="AA2020" t="n">
        <v>12.28</v>
      </c>
      <c r="AB2020" t="n">
        <v>19.38</v>
      </c>
      <c r="AC2020" t="n">
        <v>19.38</v>
      </c>
      <c r="AD2020" t="n">
        <v>19.379999999999995</v>
      </c>
      <c r="AE2020" t="n">
        <v>0.03000000000002956</v>
      </c>
      <c r="AF2020" t="n">
        <v>0.0</v>
      </c>
      <c r="AG2020" t="n">
        <v>0.0</v>
      </c>
      <c r="AH2020" t="n">
        <v>0.0</v>
      </c>
      <c r="AI2020" t="n">
        <v>0.0</v>
      </c>
      <c r="AJ2020" t="n">
        <v>-0.009999999999999787</v>
      </c>
      <c r="AK2020" t="n">
        <v>0.0</v>
      </c>
      <c r="AL2020" t="inlineStr">
        <is>
          <t>unreconciled</t>
        </is>
      </c>
      <c r="AM2020" t="inlineStr">
        <is>
          <t>Order Amount Mismatch (POS&gt;3PO)</t>
        </is>
      </c>
      <c r="AN2020" t="n">
        <v>19.38</v>
      </c>
      <c r="AO2020" t="n">
        <f>ROUND(P2020*100/H2020,2)</f>
        <v>0.0</v>
      </c>
      <c r="AP2020" t="n">
        <f>ROUND(Q2020*100/I2020,2)</f>
        <v>0.0</v>
      </c>
      <c r="AQ2020"/>
      <c r="AR2020"/>
      <c r="AS2020" t="n">
        <v>0.0</v>
      </c>
    </row>
    <row r="2021">
      <c r="A2021" s="1" t="n">
        <v>45236.0</v>
      </c>
      <c r="B2021" s="2" t="n">
        <v>45236.815405092595</v>
      </c>
      <c r="C2021" t="inlineStr">
        <is>
          <t>3140094012086601</t>
        </is>
      </c>
      <c r="D2021" t="inlineStr">
        <is>
          <t>POS0012</t>
        </is>
      </c>
      <c r="E2021" t="inlineStr">
        <is>
          <t>16</t>
        </is>
      </c>
      <c r="F2021" t="inlineStr">
        <is>
          <t>0094</t>
        </is>
      </c>
      <c r="G2021" t="inlineStr">
        <is>
          <t>5321344327</t>
        </is>
      </c>
      <c r="H2021" t="n">
        <v>255.0</v>
      </c>
      <c r="I2021" t="n">
        <v>242.85</v>
      </c>
      <c r="J2021" t="n">
        <v>205.71</v>
      </c>
      <c r="K2021" t="inlineStr">
        <is>
          <t>sale</t>
        </is>
      </c>
      <c r="L2021" t="inlineStr">
        <is>
          <t/>
        </is>
      </c>
      <c r="M2021" t="inlineStr">
        <is>
          <t/>
        </is>
      </c>
      <c r="N2021" t="n">
        <v>0.0</v>
      </c>
      <c r="O2021" t="n">
        <v>0.0</v>
      </c>
      <c r="P2021" t="n">
        <v>192.96</v>
      </c>
      <c r="Q2021" t="n">
        <v>192.96</v>
      </c>
      <c r="R2021" t="n">
        <v>37.14</v>
      </c>
      <c r="S2021" t="n">
        <v>37.14</v>
      </c>
      <c r="T2021" t="n">
        <v>2.43</v>
      </c>
      <c r="U2021" t="n">
        <v>2.43</v>
      </c>
      <c r="V2021" t="n">
        <v>37.03</v>
      </c>
      <c r="W2021" t="n">
        <v>37.03</v>
      </c>
      <c r="X2021" t="n">
        <v>3.19</v>
      </c>
      <c r="Y2021" t="n">
        <v>3.19</v>
      </c>
      <c r="Z2021" t="n">
        <v>7.24</v>
      </c>
      <c r="AA2021" t="n">
        <v>7.24</v>
      </c>
      <c r="AB2021" t="n">
        <v>12.14</v>
      </c>
      <c r="AC2021" t="n">
        <v>12.14</v>
      </c>
      <c r="AD2021" t="n">
        <v>12.150000000000006</v>
      </c>
      <c r="AE2021" t="n">
        <v>0.0</v>
      </c>
      <c r="AF2021" t="n">
        <v>0.0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0.0</v>
      </c>
      <c r="AL2021" t="inlineStr">
        <is>
          <t>unreconciled</t>
        </is>
      </c>
      <c r="AM2021" t="inlineStr">
        <is>
          <t>Order Amount Mismatch (POS&gt;3PO)</t>
        </is>
      </c>
      <c r="AN2021" t="n">
        <v>12.15</v>
      </c>
      <c r="AO2021" t="n">
        <f>ROUND(P2021*100/H2021,2)</f>
        <v>0.0</v>
      </c>
      <c r="AP2021" t="n">
        <f>ROUND(Q2021*100/I2021,2)</f>
        <v>0.0</v>
      </c>
      <c r="AQ2021"/>
      <c r="AR2021"/>
      <c r="AS2021" t="n">
        <v>0.0</v>
      </c>
    </row>
    <row r="2022">
      <c r="A2022" s="1" t="n">
        <v>45236.0</v>
      </c>
      <c r="B2022" s="2" t="n">
        <v>45236.8015625</v>
      </c>
      <c r="C2022" t="inlineStr">
        <is>
          <t>3140023012060077</t>
        </is>
      </c>
      <c r="D2022" t="inlineStr">
        <is>
          <t>POS0012</t>
        </is>
      </c>
      <c r="E2022" t="inlineStr">
        <is>
          <t>68</t>
        </is>
      </c>
      <c r="F2022" t="inlineStr">
        <is>
          <t>0023</t>
        </is>
      </c>
      <c r="G2022" t="inlineStr">
        <is>
          <t>5321345917</t>
        </is>
      </c>
      <c r="H2022" t="n">
        <v>725.0</v>
      </c>
      <c r="I2022" t="n">
        <v>690.47</v>
      </c>
      <c r="J2022" t="n">
        <v>653.33</v>
      </c>
      <c r="K2022" t="inlineStr">
        <is>
          <t>sale</t>
        </is>
      </c>
      <c r="L2022" t="inlineStr">
        <is>
          <t/>
        </is>
      </c>
      <c r="M2022" t="inlineStr">
        <is>
          <t/>
        </is>
      </c>
      <c r="N2022" t="n">
        <v>0.0</v>
      </c>
      <c r="O2022" t="n">
        <v>0.0</v>
      </c>
      <c r="P2022" t="n">
        <v>534.11</v>
      </c>
      <c r="Q2022" t="n">
        <v>534.12</v>
      </c>
      <c r="R2022" t="n">
        <v>37.14</v>
      </c>
      <c r="S2022" t="n">
        <v>37.14</v>
      </c>
      <c r="T2022" t="n">
        <v>6.9</v>
      </c>
      <c r="U2022" t="n">
        <v>6.9</v>
      </c>
      <c r="V2022" t="n">
        <v>117.6</v>
      </c>
      <c r="W2022" t="n">
        <v>117.6</v>
      </c>
      <c r="X2022" t="n">
        <v>9.06</v>
      </c>
      <c r="Y2022" t="n">
        <v>9.06</v>
      </c>
      <c r="Z2022" t="n">
        <v>22.8</v>
      </c>
      <c r="AA2022" t="n">
        <v>22.8</v>
      </c>
      <c r="AB2022" t="n">
        <v>34.52</v>
      </c>
      <c r="AC2022" t="n">
        <v>34.53</v>
      </c>
      <c r="AD2022" t="n">
        <v>34.52999999999997</v>
      </c>
      <c r="AE2022" t="n">
        <v>-0.009999999999990905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0.0</v>
      </c>
      <c r="AK2022" t="n">
        <v>-0.00999999999999801</v>
      </c>
      <c r="AL2022" t="inlineStr">
        <is>
          <t>unreconciled</t>
        </is>
      </c>
      <c r="AM2022" t="inlineStr">
        <is>
          <t>Order Amount Mismatch (POS&gt;3PO)</t>
        </is>
      </c>
      <c r="AN2022" t="n">
        <v>34.53</v>
      </c>
      <c r="AO2022" t="n">
        <f>ROUND(P2022*100/H2022,2)</f>
        <v>0.0</v>
      </c>
      <c r="AP2022" t="n">
        <f>ROUND(Q2022*100/I2022,2)</f>
        <v>0.0</v>
      </c>
      <c r="AQ2022"/>
      <c r="AR2022"/>
      <c r="AS2022" t="n">
        <v>0.0</v>
      </c>
    </row>
    <row r="2023">
      <c r="A2023" s="1" t="n">
        <v>45236.0</v>
      </c>
      <c r="B2023" s="2" t="n">
        <v>45236.62616898148</v>
      </c>
      <c r="C2023" t="inlineStr">
        <is>
          <t>3140094012086499</t>
        </is>
      </c>
      <c r="D2023" t="inlineStr">
        <is>
          <t>POS0012</t>
        </is>
      </c>
      <c r="E2023" t="inlineStr">
        <is>
          <t>14</t>
        </is>
      </c>
      <c r="F2023" t="inlineStr">
        <is>
          <t>0094</t>
        </is>
      </c>
      <c r="G2023" t="inlineStr">
        <is>
          <t>5321357102</t>
        </is>
      </c>
      <c r="H2023" t="n">
        <v>250.99999999999997</v>
      </c>
      <c r="I2023" t="n">
        <v>239.04</v>
      </c>
      <c r="J2023" t="n">
        <v>201.9</v>
      </c>
      <c r="K2023" t="inlineStr">
        <is>
          <t>sale</t>
        </is>
      </c>
      <c r="L2023" t="inlineStr">
        <is>
          <t/>
        </is>
      </c>
      <c r="M2023" t="inlineStr">
        <is>
          <t/>
        </is>
      </c>
      <c r="N2023" t="n">
        <v>0.0</v>
      </c>
      <c r="O2023" t="n">
        <v>0.0</v>
      </c>
      <c r="P2023" t="n">
        <v>190.06</v>
      </c>
      <c r="Q2023" t="n">
        <v>190.05</v>
      </c>
      <c r="R2023" t="n">
        <v>37.14</v>
      </c>
      <c r="S2023" t="n">
        <v>37.14</v>
      </c>
      <c r="T2023" t="n">
        <v>2.39</v>
      </c>
      <c r="U2023" t="n">
        <v>2.39</v>
      </c>
      <c r="V2023" t="n">
        <v>36.34</v>
      </c>
      <c r="W2023" t="n">
        <v>36.34</v>
      </c>
      <c r="X2023" t="n">
        <v>3.14</v>
      </c>
      <c r="Y2023" t="n">
        <v>3.14</v>
      </c>
      <c r="Z2023" t="n">
        <v>7.11</v>
      </c>
      <c r="AA2023" t="n">
        <v>7.11</v>
      </c>
      <c r="AB2023" t="n">
        <v>11.96</v>
      </c>
      <c r="AC2023" t="n">
        <v>11.95</v>
      </c>
      <c r="AD2023" t="n">
        <v>11.95999999999998</v>
      </c>
      <c r="AE2023" t="n">
        <v>0.009999999999990905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  <c r="AK2023" t="n">
        <v>0.010000000000001563</v>
      </c>
      <c r="AL2023" t="inlineStr">
        <is>
          <t>unreconciled</t>
        </is>
      </c>
      <c r="AM2023" t="inlineStr">
        <is>
          <t>Order Amount Mismatch (POS&gt;3PO)</t>
        </is>
      </c>
      <c r="AN2023" t="n">
        <v>11.96</v>
      </c>
      <c r="AO2023" t="n">
        <f>ROUND(P2023*100/H2023,2)</f>
        <v>0.0</v>
      </c>
      <c r="AP2023" t="n">
        <f>ROUND(Q2023*100/I2023,2)</f>
        <v>0.0</v>
      </c>
      <c r="AQ2023"/>
      <c r="AR2023"/>
      <c r="AS2023" t="n">
        <v>0.0</v>
      </c>
    </row>
    <row r="2024">
      <c r="A2024" s="1" t="n">
        <v>45236.0</v>
      </c>
      <c r="B2024" s="2" t="n">
        <v>45236.89733796296</v>
      </c>
      <c r="C2024" t="inlineStr">
        <is>
          <t>3140094012086662</t>
        </is>
      </c>
      <c r="D2024" t="inlineStr">
        <is>
          <t>POS0012</t>
        </is>
      </c>
      <c r="E2024" t="inlineStr">
        <is>
          <t>77</t>
        </is>
      </c>
      <c r="F2024" t="inlineStr">
        <is>
          <t>0094</t>
        </is>
      </c>
      <c r="G2024" t="inlineStr">
        <is>
          <t>5321376861</t>
        </is>
      </c>
      <c r="H2024" t="n">
        <v>249.99999999999997</v>
      </c>
      <c r="I2024" t="n">
        <v>238.1</v>
      </c>
      <c r="J2024" t="n">
        <v>200.96</v>
      </c>
      <c r="K2024" t="inlineStr">
        <is>
          <t>sale</t>
        </is>
      </c>
      <c r="L2024" t="inlineStr">
        <is>
          <t/>
        </is>
      </c>
      <c r="M2024" t="inlineStr">
        <is>
          <t/>
        </is>
      </c>
      <c r="N2024" t="n">
        <v>0.0</v>
      </c>
      <c r="O2024" t="n">
        <v>0.0</v>
      </c>
      <c r="P2024" t="n">
        <v>189.35</v>
      </c>
      <c r="Q2024" t="n">
        <v>189.36</v>
      </c>
      <c r="R2024" t="n">
        <v>37.14</v>
      </c>
      <c r="S2024" t="n">
        <v>37.14</v>
      </c>
      <c r="T2024" t="n">
        <v>2.38</v>
      </c>
      <c r="U2024" t="n">
        <v>2.38</v>
      </c>
      <c r="V2024" t="n">
        <v>36.17</v>
      </c>
      <c r="W2024" t="n">
        <v>36.17</v>
      </c>
      <c r="X2024" t="n">
        <v>3.13</v>
      </c>
      <c r="Y2024" t="n">
        <v>3.13</v>
      </c>
      <c r="Z2024" t="n">
        <v>7.07</v>
      </c>
      <c r="AA2024" t="n">
        <v>7.07</v>
      </c>
      <c r="AB2024" t="n">
        <v>11.9</v>
      </c>
      <c r="AC2024" t="n">
        <v>11.91</v>
      </c>
      <c r="AD2024" t="n">
        <v>11.899999999999977</v>
      </c>
      <c r="AE2024" t="n">
        <v>-0.010000000000019327</v>
      </c>
      <c r="AF2024" t="n">
        <v>0.0</v>
      </c>
      <c r="AG2024" t="n">
        <v>0.0</v>
      </c>
      <c r="AH2024" t="n">
        <v>0.0</v>
      </c>
      <c r="AI2024" t="n">
        <v>0.0</v>
      </c>
      <c r="AJ2024" t="n">
        <v>0.0</v>
      </c>
      <c r="AK2024" t="n">
        <v>-0.009999999999999787</v>
      </c>
      <c r="AL2024" t="inlineStr">
        <is>
          <t>unreconciled</t>
        </is>
      </c>
      <c r="AM2024" t="inlineStr">
        <is>
          <t>Order Amount Mismatch (POS&gt;3PO)</t>
        </is>
      </c>
      <c r="AN2024" t="n">
        <v>11.9</v>
      </c>
      <c r="AO2024" t="n">
        <f>ROUND(P2024*100/H2024,2)</f>
        <v>0.0</v>
      </c>
      <c r="AP2024" t="n">
        <f>ROUND(Q2024*100/I2024,2)</f>
        <v>0.0</v>
      </c>
      <c r="AQ2024"/>
      <c r="AR2024"/>
      <c r="AS2024" t="n">
        <v>0.0</v>
      </c>
    </row>
    <row r="2025">
      <c r="A2025" s="1" t="n">
        <v>45236.0</v>
      </c>
      <c r="B2025" s="2" t="n">
        <v>45236.636516203704</v>
      </c>
      <c r="C2025" t="inlineStr">
        <is>
          <t>3140023012060026</t>
        </is>
      </c>
      <c r="D2025" t="inlineStr">
        <is>
          <t>POS0012</t>
        </is>
      </c>
      <c r="E2025" t="inlineStr">
        <is>
          <t>18</t>
        </is>
      </c>
      <c r="F2025" t="inlineStr">
        <is>
          <t>0023</t>
        </is>
      </c>
      <c r="G2025" t="inlineStr">
        <is>
          <t>5321381848</t>
        </is>
      </c>
      <c r="H2025" t="n">
        <v>207.0</v>
      </c>
      <c r="I2025" t="n">
        <v>197.14</v>
      </c>
      <c r="J2025" t="n">
        <v>160.0</v>
      </c>
      <c r="K2025" t="inlineStr">
        <is>
          <t>sale</t>
        </is>
      </c>
      <c r="L2025" t="inlineStr">
        <is>
          <t/>
        </is>
      </c>
      <c r="M2025" t="inlineStr">
        <is>
          <t/>
        </is>
      </c>
      <c r="N2025" t="n">
        <v>0.0</v>
      </c>
      <c r="O2025" t="n">
        <v>0.0</v>
      </c>
      <c r="P2025" t="n">
        <v>158.13</v>
      </c>
      <c r="Q2025" t="n">
        <v>158.13</v>
      </c>
      <c r="R2025" t="n">
        <v>37.14</v>
      </c>
      <c r="S2025" t="n">
        <v>37.14</v>
      </c>
      <c r="T2025" t="n">
        <v>1.97</v>
      </c>
      <c r="U2025" t="n">
        <v>1.97</v>
      </c>
      <c r="V2025" t="n">
        <v>28.8</v>
      </c>
      <c r="W2025" t="n">
        <v>28.8</v>
      </c>
      <c r="X2025" t="n">
        <v>2.59</v>
      </c>
      <c r="Y2025" t="n">
        <v>2.59</v>
      </c>
      <c r="Z2025" t="n">
        <v>5.65</v>
      </c>
      <c r="AA2025" t="n">
        <v>5.65</v>
      </c>
      <c r="AB2025" t="n">
        <v>9.86</v>
      </c>
      <c r="AC2025" t="n">
        <v>9.86</v>
      </c>
      <c r="AD2025" t="n">
        <v>9.860000000000014</v>
      </c>
      <c r="AE2025" t="n">
        <v>0.0</v>
      </c>
      <c r="AF2025" t="n">
        <v>0.0</v>
      </c>
      <c r="AG2025" t="n">
        <v>0.0</v>
      </c>
      <c r="AH2025" t="n">
        <v>0.0</v>
      </c>
      <c r="AI2025" t="n">
        <v>0.0</v>
      </c>
      <c r="AJ2025" t="n">
        <v>0.0</v>
      </c>
      <c r="AK2025" t="n">
        <v>0.0</v>
      </c>
      <c r="AL2025" t="inlineStr">
        <is>
          <t>unreconciled</t>
        </is>
      </c>
      <c r="AM2025" t="inlineStr">
        <is>
          <t>Order Amount Mismatch (POS&gt;3PO)</t>
        </is>
      </c>
      <c r="AN2025" t="n">
        <v>9.86</v>
      </c>
      <c r="AO2025" t="n">
        <f>ROUND(P2025*100/H2025,2)</f>
        <v>0.0</v>
      </c>
      <c r="AP2025" t="n">
        <f>ROUND(Q2025*100/I2025,2)</f>
        <v>0.0</v>
      </c>
      <c r="AQ2025"/>
      <c r="AR2025"/>
      <c r="AS2025" t="n">
        <v>0.0</v>
      </c>
    </row>
    <row r="2026">
      <c r="A2026" s="1" t="n">
        <v>45236.0</v>
      </c>
      <c r="B2026" s="2" t="n">
        <v>45236.455358796295</v>
      </c>
      <c r="C2026" t="inlineStr">
        <is>
          <t>3140094012086431</t>
        </is>
      </c>
      <c r="D2026" t="inlineStr">
        <is>
          <t>POS0012</t>
        </is>
      </c>
      <c r="E2026" t="inlineStr">
        <is>
          <t>46</t>
        </is>
      </c>
      <c r="F2026" t="inlineStr">
        <is>
          <t>0094</t>
        </is>
      </c>
      <c r="G2026" t="inlineStr">
        <is>
          <t>5321414768</t>
        </is>
      </c>
      <c r="H2026" t="n">
        <v>307.0</v>
      </c>
      <c r="I2026" t="n">
        <v>292.38</v>
      </c>
      <c r="J2026" t="n">
        <v>255.24</v>
      </c>
      <c r="K2026" t="inlineStr">
        <is>
          <t>sale</t>
        </is>
      </c>
      <c r="L2026" t="inlineStr">
        <is>
          <t/>
        </is>
      </c>
      <c r="M2026" t="inlineStr">
        <is>
          <t/>
        </is>
      </c>
      <c r="N2026" t="n">
        <v>0.0</v>
      </c>
      <c r="O2026" t="n">
        <v>0.0</v>
      </c>
      <c r="P2026" t="n">
        <v>230.72</v>
      </c>
      <c r="Q2026" t="n">
        <v>230.72</v>
      </c>
      <c r="R2026" t="n">
        <v>37.14</v>
      </c>
      <c r="S2026" t="n">
        <v>37.14</v>
      </c>
      <c r="T2026" t="n">
        <v>2.92</v>
      </c>
      <c r="U2026" t="n">
        <v>2.92</v>
      </c>
      <c r="V2026" t="n">
        <v>45.94</v>
      </c>
      <c r="W2026" t="n">
        <v>45.94</v>
      </c>
      <c r="X2026" t="n">
        <v>3.84</v>
      </c>
      <c r="Y2026" t="n">
        <v>3.84</v>
      </c>
      <c r="Z2026" t="n">
        <v>8.96</v>
      </c>
      <c r="AA2026" t="n">
        <v>8.96</v>
      </c>
      <c r="AB2026" t="n">
        <v>14.62</v>
      </c>
      <c r="AC2026" t="n">
        <v>14.62</v>
      </c>
      <c r="AD2026" t="n">
        <v>14.620000000000005</v>
      </c>
      <c r="AE2026" t="n">
        <v>0.0</v>
      </c>
      <c r="AF2026" t="n">
        <v>0.0</v>
      </c>
      <c r="AG2026" t="n">
        <v>0.0</v>
      </c>
      <c r="AH2026" t="n">
        <v>0.0</v>
      </c>
      <c r="AI2026" t="n">
        <v>0.0</v>
      </c>
      <c r="AJ2026" t="n">
        <v>0.0</v>
      </c>
      <c r="AK2026" t="n">
        <v>0.0</v>
      </c>
      <c r="AL2026" t="inlineStr">
        <is>
          <t>unreconciled</t>
        </is>
      </c>
      <c r="AM2026" t="inlineStr">
        <is>
          <t>Order Amount Mismatch (POS&gt;3PO)</t>
        </is>
      </c>
      <c r="AN2026" t="n">
        <v>14.62</v>
      </c>
      <c r="AO2026" t="n">
        <f>ROUND(P2026*100/H2026,2)</f>
        <v>0.0</v>
      </c>
      <c r="AP2026" t="n">
        <f>ROUND(Q2026*100/I2026,2)</f>
        <v>0.0</v>
      </c>
      <c r="AQ2026"/>
      <c r="AR2026"/>
      <c r="AS2026" t="n">
        <v>0.0</v>
      </c>
    </row>
    <row r="2027">
      <c r="A2027" s="1" t="n">
        <v>45236.0</v>
      </c>
      <c r="B2027" s="2" t="n">
        <v>45236.77752314815</v>
      </c>
      <c r="C2027" t="inlineStr">
        <is>
          <t>3140094012086578</t>
        </is>
      </c>
      <c r="D2027" t="inlineStr">
        <is>
          <t>POS0012</t>
        </is>
      </c>
      <c r="E2027" t="inlineStr">
        <is>
          <t>93</t>
        </is>
      </c>
      <c r="F2027" t="inlineStr">
        <is>
          <t>0094</t>
        </is>
      </c>
      <c r="G2027" t="inlineStr">
        <is>
          <t>5321415539</t>
        </is>
      </c>
      <c r="H2027" t="n">
        <v>256.0</v>
      </c>
      <c r="I2027" t="n">
        <v>243.8</v>
      </c>
      <c r="J2027" t="n">
        <v>206.66</v>
      </c>
      <c r="K2027" t="inlineStr">
        <is>
          <t>sale</t>
        </is>
      </c>
      <c r="L2027" t="inlineStr">
        <is>
          <t/>
        </is>
      </c>
      <c r="M2027" t="inlineStr">
        <is>
          <t/>
        </is>
      </c>
      <c r="N2027" t="n">
        <v>0.0</v>
      </c>
      <c r="O2027" t="n">
        <v>0.0</v>
      </c>
      <c r="P2027" t="n">
        <v>193.69</v>
      </c>
      <c r="Q2027" t="n">
        <v>193.67</v>
      </c>
      <c r="R2027" t="n">
        <v>37.14</v>
      </c>
      <c r="S2027" t="n">
        <v>37.14</v>
      </c>
      <c r="T2027" t="n">
        <v>2.44</v>
      </c>
      <c r="U2027" t="n">
        <v>2.44</v>
      </c>
      <c r="V2027" t="n">
        <v>37.2</v>
      </c>
      <c r="W2027" t="n">
        <v>37.2</v>
      </c>
      <c r="X2027" t="n">
        <v>3.2</v>
      </c>
      <c r="Y2027" t="n">
        <v>3.2</v>
      </c>
      <c r="Z2027" t="n">
        <v>7.27</v>
      </c>
      <c r="AA2027" t="n">
        <v>7.28</v>
      </c>
      <c r="AB2027" t="n">
        <v>12.2</v>
      </c>
      <c r="AC2027" t="n">
        <v>12.19</v>
      </c>
      <c r="AD2027" t="n">
        <v>12.199999999999989</v>
      </c>
      <c r="AE2027" t="n">
        <v>0.020000000000010232</v>
      </c>
      <c r="AF2027" t="n">
        <v>0.0</v>
      </c>
      <c r="AG2027" t="n">
        <v>0.0</v>
      </c>
      <c r="AH2027" t="n">
        <v>0.0</v>
      </c>
      <c r="AI2027" t="n">
        <v>0.0</v>
      </c>
      <c r="AJ2027" t="n">
        <v>-0.010000000000000675</v>
      </c>
      <c r="AK2027" t="n">
        <v>0.009999999999999787</v>
      </c>
      <c r="AL2027" t="inlineStr">
        <is>
          <t>unreconciled</t>
        </is>
      </c>
      <c r="AM2027" t="inlineStr">
        <is>
          <t>Order Amount Mismatch (POS&gt;3PO)</t>
        </is>
      </c>
      <c r="AN2027" t="n">
        <v>12.2</v>
      </c>
      <c r="AO2027" t="n">
        <f>ROUND(P2027*100/H2027,2)</f>
        <v>0.0</v>
      </c>
      <c r="AP2027" t="n">
        <f>ROUND(Q2027*100/I2027,2)</f>
        <v>0.0</v>
      </c>
      <c r="AQ2027"/>
      <c r="AR2027"/>
      <c r="AS2027" t="n">
        <v>0.0</v>
      </c>
    </row>
    <row r="2028">
      <c r="A2028" s="1" t="n">
        <v>45236.0</v>
      </c>
      <c r="B2028" s="2" t="n">
        <v>45236.76037037037</v>
      </c>
      <c r="C2028" t="inlineStr">
        <is>
          <t>3140023012060064</t>
        </is>
      </c>
      <c r="D2028" t="inlineStr">
        <is>
          <t>POS0012</t>
        </is>
      </c>
      <c r="E2028" t="inlineStr">
        <is>
          <t>55</t>
        </is>
      </c>
      <c r="F2028" t="inlineStr">
        <is>
          <t>0023</t>
        </is>
      </c>
      <c r="G2028" t="inlineStr">
        <is>
          <t>5321419553</t>
        </is>
      </c>
      <c r="H2028" t="n">
        <v>327.0</v>
      </c>
      <c r="I2028" t="n">
        <v>311.43</v>
      </c>
      <c r="J2028" t="n">
        <v>274.29</v>
      </c>
      <c r="K2028" t="inlineStr">
        <is>
          <t>sale</t>
        </is>
      </c>
      <c r="L2028" t="inlineStr">
        <is>
          <t/>
        </is>
      </c>
      <c r="M2028" t="inlineStr">
        <is>
          <t/>
        </is>
      </c>
      <c r="N2028" t="n">
        <v>0.0</v>
      </c>
      <c r="O2028" t="n">
        <v>0.0</v>
      </c>
      <c r="P2028" t="n">
        <v>245.24</v>
      </c>
      <c r="Q2028" t="n">
        <v>245.22</v>
      </c>
      <c r="R2028" t="n">
        <v>37.14</v>
      </c>
      <c r="S2028" t="n">
        <v>37.14</v>
      </c>
      <c r="T2028" t="n">
        <v>3.11</v>
      </c>
      <c r="U2028" t="n">
        <v>3.11</v>
      </c>
      <c r="V2028" t="n">
        <v>49.37</v>
      </c>
      <c r="W2028" t="n">
        <v>49.37</v>
      </c>
      <c r="X2028" t="n">
        <v>4.09</v>
      </c>
      <c r="Y2028" t="n">
        <v>4.09</v>
      </c>
      <c r="Z2028" t="n">
        <v>9.62</v>
      </c>
      <c r="AA2028" t="n">
        <v>9.63</v>
      </c>
      <c r="AB2028" t="n">
        <v>15.58</v>
      </c>
      <c r="AC2028" t="n">
        <v>15.57</v>
      </c>
      <c r="AD2028" t="n">
        <v>15.569999999999993</v>
      </c>
      <c r="AE2028" t="n">
        <v>0.020000000000010232</v>
      </c>
      <c r="AF2028" t="n">
        <v>0.0</v>
      </c>
      <c r="AG2028" t="n">
        <v>0.0</v>
      </c>
      <c r="AH2028" t="n">
        <v>0.0</v>
      </c>
      <c r="AI2028" t="n">
        <v>0.0</v>
      </c>
      <c r="AJ2028" t="n">
        <v>-0.010000000000001563</v>
      </c>
      <c r="AK2028" t="n">
        <v>0.009999999999999787</v>
      </c>
      <c r="AL2028" t="inlineStr">
        <is>
          <t>unreconciled</t>
        </is>
      </c>
      <c r="AM2028" t="inlineStr">
        <is>
          <t>Order Amount Mismatch (POS&gt;3PO)</t>
        </is>
      </c>
      <c r="AN2028" t="n">
        <v>15.57</v>
      </c>
      <c r="AO2028" t="n">
        <f>ROUND(P2028*100/H2028,2)</f>
        <v>0.0</v>
      </c>
      <c r="AP2028" t="n">
        <f>ROUND(Q2028*100/I2028,2)</f>
        <v>0.0</v>
      </c>
      <c r="AQ2028"/>
      <c r="AR2028"/>
      <c r="AS2028" t="n">
        <v>0.0</v>
      </c>
    </row>
    <row r="2029">
      <c r="A2029" s="1" t="n">
        <v>45236.0</v>
      </c>
      <c r="B2029" s="2" t="n">
        <v>45236.71855324074</v>
      </c>
      <c r="C2029" t="inlineStr">
        <is>
          <t>3140094012086541</t>
        </is>
      </c>
      <c r="D2029" t="inlineStr">
        <is>
          <t>POS0012</t>
        </is>
      </c>
      <c r="E2029" t="inlineStr">
        <is>
          <t>56</t>
        </is>
      </c>
      <c r="F2029" t="inlineStr">
        <is>
          <t>0094</t>
        </is>
      </c>
      <c r="G2029" t="inlineStr">
        <is>
          <t>5321434667</t>
        </is>
      </c>
      <c r="H2029" t="n">
        <v>257.0</v>
      </c>
      <c r="I2029" t="n">
        <v>244.76</v>
      </c>
      <c r="J2029" t="n">
        <v>207.62</v>
      </c>
      <c r="K2029" t="inlineStr">
        <is>
          <t>sale</t>
        </is>
      </c>
      <c r="L2029" t="inlineStr">
        <is>
          <t/>
        </is>
      </c>
      <c r="M2029" t="inlineStr">
        <is>
          <t/>
        </is>
      </c>
      <c r="N2029" t="n">
        <v>0.0</v>
      </c>
      <c r="O2029" t="n">
        <v>0.0</v>
      </c>
      <c r="P2029" t="n">
        <v>194.43</v>
      </c>
      <c r="Q2029" t="n">
        <v>194.42</v>
      </c>
      <c r="R2029" t="n">
        <v>37.14</v>
      </c>
      <c r="S2029" t="n">
        <v>37.14</v>
      </c>
      <c r="T2029" t="n">
        <v>2.45</v>
      </c>
      <c r="U2029" t="n">
        <v>2.45</v>
      </c>
      <c r="V2029" t="n">
        <v>37.37</v>
      </c>
      <c r="W2029" t="n">
        <v>37.37</v>
      </c>
      <c r="X2029" t="n">
        <v>3.21</v>
      </c>
      <c r="Y2029" t="n">
        <v>3.21</v>
      </c>
      <c r="Z2029" t="n">
        <v>7.3</v>
      </c>
      <c r="AA2029" t="n">
        <v>7.31</v>
      </c>
      <c r="AB2029" t="n">
        <v>12.24</v>
      </c>
      <c r="AC2029" t="n">
        <v>12.24</v>
      </c>
      <c r="AD2029" t="n">
        <v>12.240000000000009</v>
      </c>
      <c r="AE2029" t="n">
        <v>0.010000000000019327</v>
      </c>
      <c r="AF2029" t="n">
        <v>0.0</v>
      </c>
      <c r="AG2029" t="n">
        <v>0.0</v>
      </c>
      <c r="AH2029" t="n">
        <v>0.0</v>
      </c>
      <c r="AI2029" t="n">
        <v>0.0</v>
      </c>
      <c r="AJ2029" t="n">
        <v>-0.009999999999999787</v>
      </c>
      <c r="AK2029" t="n">
        <v>0.0</v>
      </c>
      <c r="AL2029" t="inlineStr">
        <is>
          <t>unreconciled</t>
        </is>
      </c>
      <c r="AM2029" t="inlineStr">
        <is>
          <t>Order Amount Mismatch (POS&gt;3PO)</t>
        </is>
      </c>
      <c r="AN2029" t="n">
        <v>12.24</v>
      </c>
      <c r="AO2029" t="n">
        <f>ROUND(P2029*100/H2029,2)</f>
        <v>0.0</v>
      </c>
      <c r="AP2029" t="n">
        <f>ROUND(Q2029*100/I2029,2)</f>
        <v>0.0</v>
      </c>
      <c r="AQ2029"/>
      <c r="AR2029"/>
      <c r="AS2029" t="n">
        <v>0.0</v>
      </c>
    </row>
    <row r="2030">
      <c r="A2030" s="1" t="n">
        <v>45236.0</v>
      </c>
      <c r="B2030" s="2" t="n">
        <v>45236.74282407408</v>
      </c>
      <c r="C2030" t="inlineStr">
        <is>
          <t>3140094012086557</t>
        </is>
      </c>
      <c r="D2030" t="inlineStr">
        <is>
          <t>POS0012</t>
        </is>
      </c>
      <c r="E2030" t="inlineStr">
        <is>
          <t>72</t>
        </is>
      </c>
      <c r="F2030" t="inlineStr">
        <is>
          <t>0094</t>
        </is>
      </c>
      <c r="G2030" t="inlineStr">
        <is>
          <t>5321435180</t>
        </is>
      </c>
      <c r="H2030" t="n">
        <v>399.0</v>
      </c>
      <c r="I2030" t="n">
        <v>380.01</v>
      </c>
      <c r="J2030" t="n">
        <v>342.87</v>
      </c>
      <c r="K2030" t="inlineStr">
        <is>
          <t>sale</t>
        </is>
      </c>
      <c r="L2030" t="inlineStr">
        <is>
          <t/>
        </is>
      </c>
      <c r="M2030" t="inlineStr">
        <is>
          <t/>
        </is>
      </c>
      <c r="N2030" t="n">
        <v>0.0</v>
      </c>
      <c r="O2030" t="n">
        <v>0.0</v>
      </c>
      <c r="P2030" t="n">
        <v>297.49</v>
      </c>
      <c r="Q2030" t="n">
        <v>297.49</v>
      </c>
      <c r="R2030" t="n">
        <v>37.14</v>
      </c>
      <c r="S2030" t="n">
        <v>37.14</v>
      </c>
      <c r="T2030" t="n">
        <v>3.8</v>
      </c>
      <c r="U2030" t="n">
        <v>3.8</v>
      </c>
      <c r="V2030" t="n">
        <v>61.72</v>
      </c>
      <c r="W2030" t="n">
        <v>61.72</v>
      </c>
      <c r="X2030" t="n">
        <v>4.99</v>
      </c>
      <c r="Y2030" t="n">
        <v>4.99</v>
      </c>
      <c r="Z2030" t="n">
        <v>12.01</v>
      </c>
      <c r="AA2030" t="n">
        <v>12.01</v>
      </c>
      <c r="AB2030" t="n">
        <v>19.0</v>
      </c>
      <c r="AC2030" t="n">
        <v>19.0</v>
      </c>
      <c r="AD2030" t="n">
        <v>18.99000000000001</v>
      </c>
      <c r="AE2030" t="n">
        <v>0.0</v>
      </c>
      <c r="AF2030" t="n">
        <v>0.0</v>
      </c>
      <c r="AG2030" t="n">
        <v>0.0</v>
      </c>
      <c r="AH2030" t="n">
        <v>0.0</v>
      </c>
      <c r="AI2030" t="n">
        <v>0.0</v>
      </c>
      <c r="AJ2030" t="n">
        <v>0.0</v>
      </c>
      <c r="AK2030" t="n">
        <v>0.0</v>
      </c>
      <c r="AL2030" t="inlineStr">
        <is>
          <t>unreconciled</t>
        </is>
      </c>
      <c r="AM2030" t="inlineStr">
        <is>
          <t>Order Amount Mismatch (POS&gt;3PO)</t>
        </is>
      </c>
      <c r="AN2030" t="n">
        <v>18.99</v>
      </c>
      <c r="AO2030" t="n">
        <f>ROUND(P2030*100/H2030,2)</f>
        <v>0.0</v>
      </c>
      <c r="AP2030" t="n">
        <f>ROUND(Q2030*100/I2030,2)</f>
        <v>0.0</v>
      </c>
      <c r="AQ2030"/>
      <c r="AR2030"/>
      <c r="AS2030" t="n">
        <v>0.0</v>
      </c>
    </row>
    <row r="2031">
      <c r="A2031" s="1" t="n">
        <v>45236.0</v>
      </c>
      <c r="B2031" s="2" t="n">
        <v>45236.919016203705</v>
      </c>
      <c r="C2031" t="inlineStr">
        <is>
          <t>3140094012086682</t>
        </is>
      </c>
      <c r="D2031" t="inlineStr">
        <is>
          <t>POS0012</t>
        </is>
      </c>
      <c r="E2031" t="inlineStr">
        <is>
          <t>97</t>
        </is>
      </c>
      <c r="F2031" t="inlineStr">
        <is>
          <t>0094</t>
        </is>
      </c>
      <c r="G2031" t="inlineStr">
        <is>
          <t>5321439652</t>
        </is>
      </c>
      <c r="H2031" t="n">
        <v>279.0</v>
      </c>
      <c r="I2031" t="n">
        <v>265.71</v>
      </c>
      <c r="J2031" t="n">
        <v>228.57</v>
      </c>
      <c r="K2031" t="inlineStr">
        <is>
          <t>sale</t>
        </is>
      </c>
      <c r="L2031" t="inlineStr">
        <is>
          <t/>
        </is>
      </c>
      <c r="M2031" t="inlineStr">
        <is>
          <t/>
        </is>
      </c>
      <c r="N2031" t="n">
        <v>0.0</v>
      </c>
      <c r="O2031" t="n">
        <v>0.0</v>
      </c>
      <c r="P2031" t="n">
        <v>210.39</v>
      </c>
      <c r="Q2031" t="n">
        <v>210.39</v>
      </c>
      <c r="R2031" t="n">
        <v>37.14</v>
      </c>
      <c r="S2031" t="n">
        <v>37.14</v>
      </c>
      <c r="T2031" t="n">
        <v>2.66</v>
      </c>
      <c r="U2031" t="n">
        <v>2.66</v>
      </c>
      <c r="V2031" t="n">
        <v>41.14</v>
      </c>
      <c r="W2031" t="n">
        <v>41.14</v>
      </c>
      <c r="X2031" t="n">
        <v>3.49</v>
      </c>
      <c r="Y2031" t="n">
        <v>3.49</v>
      </c>
      <c r="Z2031" t="n">
        <v>8.03</v>
      </c>
      <c r="AA2031" t="n">
        <v>8.04</v>
      </c>
      <c r="AB2031" t="n">
        <v>13.28</v>
      </c>
      <c r="AC2031" t="n">
        <v>13.29</v>
      </c>
      <c r="AD2031" t="n">
        <v>13.29000000000002</v>
      </c>
      <c r="AE2031" t="n">
        <v>0.0</v>
      </c>
      <c r="AF2031" t="n">
        <v>0.0</v>
      </c>
      <c r="AG2031" t="n">
        <v>0.0</v>
      </c>
      <c r="AH2031" t="n">
        <v>0.0</v>
      </c>
      <c r="AI2031" t="n">
        <v>0.0</v>
      </c>
      <c r="AJ2031" t="n">
        <v>-0.009999999999999787</v>
      </c>
      <c r="AK2031" t="n">
        <v>-0.009999999999999787</v>
      </c>
      <c r="AL2031" t="inlineStr">
        <is>
          <t>unreconciled</t>
        </is>
      </c>
      <c r="AM2031" t="inlineStr">
        <is>
          <t>Order Amount Mismatch (POS&gt;3PO)</t>
        </is>
      </c>
      <c r="AN2031" t="n">
        <v>13.29</v>
      </c>
      <c r="AO2031" t="n">
        <f>ROUND(P2031*100/H2031,2)</f>
        <v>0.0</v>
      </c>
      <c r="AP2031" t="n">
        <f>ROUND(Q2031*100/I2031,2)</f>
        <v>0.0</v>
      </c>
      <c r="AQ2031"/>
      <c r="AR2031"/>
      <c r="AS2031" t="n">
        <v>0.0</v>
      </c>
    </row>
    <row r="2032">
      <c r="A2032" s="1" t="n">
        <v>45236.0</v>
      </c>
      <c r="B2032" s="2" t="n">
        <v>45236.624872685185</v>
      </c>
      <c r="C2032" t="inlineStr">
        <is>
          <t>3140023012060020</t>
        </is>
      </c>
      <c r="D2032" t="inlineStr">
        <is>
          <t>POS0012</t>
        </is>
      </c>
      <c r="E2032" t="inlineStr">
        <is>
          <t>12</t>
        </is>
      </c>
      <c r="F2032" t="inlineStr">
        <is>
          <t>0023</t>
        </is>
      </c>
      <c r="G2032" t="inlineStr">
        <is>
          <t>5321440379</t>
        </is>
      </c>
      <c r="H2032" t="n">
        <v>288.0</v>
      </c>
      <c r="I2032" t="n">
        <v>274.28</v>
      </c>
      <c r="J2032" t="n">
        <v>237.14</v>
      </c>
      <c r="K2032" t="inlineStr">
        <is>
          <t>sale</t>
        </is>
      </c>
      <c r="L2032" t="inlineStr">
        <is>
          <t/>
        </is>
      </c>
      <c r="M2032" t="inlineStr">
        <is>
          <t/>
        </is>
      </c>
      <c r="N2032" t="n">
        <v>0.0</v>
      </c>
      <c r="O2032" t="n">
        <v>0.0</v>
      </c>
      <c r="P2032" t="n">
        <v>216.92</v>
      </c>
      <c r="Q2032" t="n">
        <v>216.92</v>
      </c>
      <c r="R2032" t="n">
        <v>37.14</v>
      </c>
      <c r="S2032" t="n">
        <v>37.14</v>
      </c>
      <c r="T2032" t="n">
        <v>2.74</v>
      </c>
      <c r="U2032" t="n">
        <v>2.74</v>
      </c>
      <c r="V2032" t="n">
        <v>42.69</v>
      </c>
      <c r="W2032" t="n">
        <v>42.69</v>
      </c>
      <c r="X2032" t="n">
        <v>3.6</v>
      </c>
      <c r="Y2032" t="n">
        <v>3.6</v>
      </c>
      <c r="Z2032" t="n">
        <v>8.33</v>
      </c>
      <c r="AA2032" t="n">
        <v>8.33</v>
      </c>
      <c r="AB2032" t="n">
        <v>13.72</v>
      </c>
      <c r="AC2032" t="n">
        <v>13.72</v>
      </c>
      <c r="AD2032" t="n">
        <v>13.720000000000027</v>
      </c>
      <c r="AE2032" t="n">
        <v>0.0</v>
      </c>
      <c r="AF2032" t="n">
        <v>0.0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0.0</v>
      </c>
      <c r="AL2032" t="inlineStr">
        <is>
          <t>unreconciled</t>
        </is>
      </c>
      <c r="AM2032" t="inlineStr">
        <is>
          <t>Order Amount Mismatch (POS&gt;3PO)</t>
        </is>
      </c>
      <c r="AN2032" t="n">
        <v>13.72</v>
      </c>
      <c r="AO2032" t="n">
        <f>ROUND(P2032*100/H2032,2)</f>
        <v>0.0</v>
      </c>
      <c r="AP2032" t="n">
        <f>ROUND(Q2032*100/I2032,2)</f>
        <v>0.0</v>
      </c>
      <c r="AQ2032"/>
      <c r="AR2032"/>
      <c r="AS2032" t="n">
        <v>0.0</v>
      </c>
    </row>
    <row r="2033">
      <c r="A2033" s="1" t="n">
        <v>45236.0</v>
      </c>
      <c r="B2033" s="2" t="n">
        <v>45236.80076388889</v>
      </c>
      <c r="C2033" t="inlineStr">
        <is>
          <t>3140094012086593</t>
        </is>
      </c>
      <c r="D2033" t="inlineStr">
        <is>
          <t>POS0012</t>
        </is>
      </c>
      <c r="E2033" t="inlineStr">
        <is>
          <t>08</t>
        </is>
      </c>
      <c r="F2033" t="inlineStr">
        <is>
          <t>0094</t>
        </is>
      </c>
      <c r="G2033" t="inlineStr">
        <is>
          <t>5321462195</t>
        </is>
      </c>
      <c r="H2033" t="n">
        <v>384.0</v>
      </c>
      <c r="I2033" t="n">
        <v>365.71</v>
      </c>
      <c r="J2033" t="n">
        <v>328.57</v>
      </c>
      <c r="K2033" t="inlineStr">
        <is>
          <t>sale</t>
        </is>
      </c>
      <c r="L2033" t="inlineStr">
        <is>
          <t/>
        </is>
      </c>
      <c r="M2033" t="inlineStr">
        <is>
          <t/>
        </is>
      </c>
      <c r="N2033" t="n">
        <v>0.0</v>
      </c>
      <c r="O2033" t="n">
        <v>0.0</v>
      </c>
      <c r="P2033" t="n">
        <v>286.6</v>
      </c>
      <c r="Q2033" t="n">
        <v>286.61</v>
      </c>
      <c r="R2033" t="n">
        <v>37.14</v>
      </c>
      <c r="S2033" t="n">
        <v>37.14</v>
      </c>
      <c r="T2033" t="n">
        <v>3.66</v>
      </c>
      <c r="U2033" t="n">
        <v>3.66</v>
      </c>
      <c r="V2033" t="n">
        <v>59.14</v>
      </c>
      <c r="W2033" t="n">
        <v>59.14</v>
      </c>
      <c r="X2033" t="n">
        <v>4.8</v>
      </c>
      <c r="Y2033" t="n">
        <v>4.8</v>
      </c>
      <c r="Z2033" t="n">
        <v>11.51</v>
      </c>
      <c r="AA2033" t="n">
        <v>11.51</v>
      </c>
      <c r="AB2033" t="n">
        <v>18.28</v>
      </c>
      <c r="AC2033" t="n">
        <v>18.29</v>
      </c>
      <c r="AD2033" t="n">
        <v>18.29000000000002</v>
      </c>
      <c r="AE2033" t="n">
        <v>-0.009999999999990905</v>
      </c>
      <c r="AF2033" t="n">
        <v>0.0</v>
      </c>
      <c r="AG2033" t="n">
        <v>0.0</v>
      </c>
      <c r="AH2033" t="n">
        <v>0.0</v>
      </c>
      <c r="AI2033" t="n">
        <v>0.0</v>
      </c>
      <c r="AJ2033" t="n">
        <v>0.0</v>
      </c>
      <c r="AK2033" t="n">
        <v>-0.00999999999999801</v>
      </c>
      <c r="AL2033" t="inlineStr">
        <is>
          <t>unreconciled</t>
        </is>
      </c>
      <c r="AM2033" t="inlineStr">
        <is>
          <t>Order Amount Mismatch (POS&gt;3PO)</t>
        </is>
      </c>
      <c r="AN2033" t="n">
        <v>18.29</v>
      </c>
      <c r="AO2033" t="n">
        <f>ROUND(P2033*100/H2033,2)</f>
        <v>0.0</v>
      </c>
      <c r="AP2033" t="n">
        <f>ROUND(Q2033*100/I2033,2)</f>
        <v>0.0</v>
      </c>
      <c r="AQ2033"/>
      <c r="AR2033"/>
      <c r="AS2033" t="n">
        <v>0.0</v>
      </c>
    </row>
    <row r="2034">
      <c r="A2034" s="1" t="n">
        <v>45236.0</v>
      </c>
      <c r="B2034" s="2" t="n">
        <v>45236.55023148148</v>
      </c>
      <c r="C2034" t="inlineStr">
        <is>
          <t>3140094012086451</t>
        </is>
      </c>
      <c r="D2034" t="inlineStr">
        <is>
          <t>POS0012</t>
        </is>
      </c>
      <c r="E2034" t="inlineStr">
        <is>
          <t>66</t>
        </is>
      </c>
      <c r="F2034" t="inlineStr">
        <is>
          <t>0094</t>
        </is>
      </c>
      <c r="G2034" t="inlineStr">
        <is>
          <t>5321505657</t>
        </is>
      </c>
      <c r="H2034" t="n">
        <v>521.0</v>
      </c>
      <c r="I2034" t="n">
        <v>496.18</v>
      </c>
      <c r="J2034" t="n">
        <v>459.04</v>
      </c>
      <c r="K2034" t="inlineStr">
        <is>
          <t>sale</t>
        </is>
      </c>
      <c r="L2034" t="inlineStr">
        <is>
          <t/>
        </is>
      </c>
      <c r="M2034" t="inlineStr">
        <is>
          <t/>
        </is>
      </c>
      <c r="N2034" t="n">
        <v>0.0</v>
      </c>
      <c r="O2034" t="n">
        <v>0.0</v>
      </c>
      <c r="P2034" t="n">
        <v>386.03</v>
      </c>
      <c r="Q2034" t="n">
        <v>386.03</v>
      </c>
      <c r="R2034" t="n">
        <v>37.14</v>
      </c>
      <c r="S2034" t="n">
        <v>37.14</v>
      </c>
      <c r="T2034" t="n">
        <v>4.96</v>
      </c>
      <c r="U2034" t="n">
        <v>4.96</v>
      </c>
      <c r="V2034" t="n">
        <v>82.63</v>
      </c>
      <c r="W2034" t="n">
        <v>82.63</v>
      </c>
      <c r="X2034" t="n">
        <v>6.51</v>
      </c>
      <c r="Y2034" t="n">
        <v>6.51</v>
      </c>
      <c r="Z2034" t="n">
        <v>16.05</v>
      </c>
      <c r="AA2034" t="n">
        <v>16.04</v>
      </c>
      <c r="AB2034" t="n">
        <v>24.82</v>
      </c>
      <c r="AC2034" t="n">
        <v>24.81</v>
      </c>
      <c r="AD2034" t="n">
        <v>24.819999999999993</v>
      </c>
      <c r="AE2034" t="n">
        <v>0.0</v>
      </c>
      <c r="AF2034" t="n">
        <v>0.0</v>
      </c>
      <c r="AG2034" t="n">
        <v>0.0</v>
      </c>
      <c r="AH2034" t="n">
        <v>0.0</v>
      </c>
      <c r="AI2034" t="n">
        <v>0.0</v>
      </c>
      <c r="AJ2034" t="n">
        <v>0.010000000000001563</v>
      </c>
      <c r="AK2034" t="n">
        <v>0.010000000000001563</v>
      </c>
      <c r="AL2034" t="inlineStr">
        <is>
          <t>unreconciled</t>
        </is>
      </c>
      <c r="AM2034" t="inlineStr">
        <is>
          <t>Order Amount Mismatch (POS&gt;3PO)</t>
        </is>
      </c>
      <c r="AN2034" t="n">
        <v>24.82</v>
      </c>
      <c r="AO2034" t="n">
        <f>ROUND(P2034*100/H2034,2)</f>
        <v>0.0</v>
      </c>
      <c r="AP2034" t="n">
        <f>ROUND(Q2034*100/I2034,2)</f>
        <v>0.0</v>
      </c>
      <c r="AQ2034"/>
      <c r="AR2034"/>
      <c r="AS2034" t="n">
        <v>0.0</v>
      </c>
    </row>
    <row r="2035">
      <c r="A2035" s="1" t="n">
        <v>45236.0</v>
      </c>
      <c r="B2035" s="2" t="n">
        <v>45236.915868055556</v>
      </c>
      <c r="C2035" t="inlineStr">
        <is>
          <t>3140094012086681</t>
        </is>
      </c>
      <c r="D2035" t="inlineStr">
        <is>
          <t>POS0012</t>
        </is>
      </c>
      <c r="E2035" t="inlineStr">
        <is>
          <t>96</t>
        </is>
      </c>
      <c r="F2035" t="inlineStr">
        <is>
          <t>0094</t>
        </is>
      </c>
      <c r="G2035" t="inlineStr">
        <is>
          <t>5321535347</t>
        </is>
      </c>
      <c r="H2035" t="n">
        <v>216.0</v>
      </c>
      <c r="I2035" t="n">
        <v>205.71</v>
      </c>
      <c r="J2035" t="n">
        <v>168.57</v>
      </c>
      <c r="K2035" t="inlineStr">
        <is>
          <t>sale</t>
        </is>
      </c>
      <c r="L2035" t="inlineStr">
        <is>
          <t/>
        </is>
      </c>
      <c r="M2035" t="inlineStr">
        <is>
          <t/>
        </is>
      </c>
      <c r="N2035" t="n">
        <v>0.0</v>
      </c>
      <c r="O2035" t="n">
        <v>0.0</v>
      </c>
      <c r="P2035" t="n">
        <v>164.66</v>
      </c>
      <c r="Q2035" t="n">
        <v>164.67</v>
      </c>
      <c r="R2035" t="n">
        <v>37.14</v>
      </c>
      <c r="S2035" t="n">
        <v>37.14</v>
      </c>
      <c r="T2035" t="n">
        <v>2.06</v>
      </c>
      <c r="U2035" t="n">
        <v>2.06</v>
      </c>
      <c r="V2035" t="n">
        <v>30.34</v>
      </c>
      <c r="W2035" t="n">
        <v>30.34</v>
      </c>
      <c r="X2035" t="n">
        <v>2.7</v>
      </c>
      <c r="Y2035" t="n">
        <v>2.7</v>
      </c>
      <c r="Z2035" t="n">
        <v>5.95</v>
      </c>
      <c r="AA2035" t="n">
        <v>5.95</v>
      </c>
      <c r="AB2035" t="n">
        <v>10.28</v>
      </c>
      <c r="AC2035" t="n">
        <v>10.29</v>
      </c>
      <c r="AD2035" t="n">
        <v>10.289999999999992</v>
      </c>
      <c r="AE2035" t="n">
        <v>-0.009999999999990905</v>
      </c>
      <c r="AF2035" t="n">
        <v>0.0</v>
      </c>
      <c r="AG2035" t="n">
        <v>0.0</v>
      </c>
      <c r="AH2035" t="n">
        <v>0.0</v>
      </c>
      <c r="AI2035" t="n">
        <v>0.0</v>
      </c>
      <c r="AJ2035" t="n">
        <v>0.0</v>
      </c>
      <c r="AK2035" t="n">
        <v>-0.009999999999999787</v>
      </c>
      <c r="AL2035" t="inlineStr">
        <is>
          <t>unreconciled</t>
        </is>
      </c>
      <c r="AM2035" t="inlineStr">
        <is>
          <t>Order Amount Mismatch (POS&gt;3PO)</t>
        </is>
      </c>
      <c r="AN2035" t="n">
        <v>10.29</v>
      </c>
      <c r="AO2035" t="n">
        <f>ROUND(P2035*100/H2035,2)</f>
        <v>0.0</v>
      </c>
      <c r="AP2035" t="n">
        <f>ROUND(Q2035*100/I2035,2)</f>
        <v>0.0</v>
      </c>
      <c r="AQ2035"/>
      <c r="AR2035"/>
      <c r="AS2035" t="n">
        <v>0.0</v>
      </c>
    </row>
    <row r="2036">
      <c r="A2036" s="1" t="n">
        <v>45236.0</v>
      </c>
      <c r="B2036" s="2" t="n">
        <v>45236.762708333335</v>
      </c>
      <c r="C2036" t="inlineStr">
        <is>
          <t>3140094012086567</t>
        </is>
      </c>
      <c r="D2036" t="inlineStr">
        <is>
          <t>POS0012</t>
        </is>
      </c>
      <c r="E2036" t="inlineStr">
        <is>
          <t>82</t>
        </is>
      </c>
      <c r="F2036" t="inlineStr">
        <is>
          <t>0094</t>
        </is>
      </c>
      <c r="G2036" t="inlineStr">
        <is>
          <t>5321555551</t>
        </is>
      </c>
      <c r="H2036" t="n">
        <v>209.0</v>
      </c>
      <c r="I2036" t="n">
        <v>199.05</v>
      </c>
      <c r="J2036" t="n">
        <v>161.91</v>
      </c>
      <c r="K2036" t="inlineStr">
        <is>
          <t>sale</t>
        </is>
      </c>
      <c r="L2036" t="inlineStr">
        <is>
          <t/>
        </is>
      </c>
      <c r="M2036" t="inlineStr">
        <is>
          <t/>
        </is>
      </c>
      <c r="N2036" t="n">
        <v>0.0</v>
      </c>
      <c r="O2036" t="n">
        <v>0.0</v>
      </c>
      <c r="P2036" t="n">
        <v>159.59</v>
      </c>
      <c r="Q2036" t="n">
        <v>159.58</v>
      </c>
      <c r="R2036" t="n">
        <v>37.14</v>
      </c>
      <c r="S2036" t="n">
        <v>37.14</v>
      </c>
      <c r="T2036" t="n">
        <v>1.99</v>
      </c>
      <c r="U2036" t="n">
        <v>1.99</v>
      </c>
      <c r="V2036" t="n">
        <v>29.14</v>
      </c>
      <c r="W2036" t="n">
        <v>29.14</v>
      </c>
      <c r="X2036" t="n">
        <v>2.61</v>
      </c>
      <c r="Y2036" t="n">
        <v>2.61</v>
      </c>
      <c r="Z2036" t="n">
        <v>5.72</v>
      </c>
      <c r="AA2036" t="n">
        <v>5.72</v>
      </c>
      <c r="AB2036" t="n">
        <v>9.96</v>
      </c>
      <c r="AC2036" t="n">
        <v>9.95</v>
      </c>
      <c r="AD2036" t="n">
        <v>9.949999999999989</v>
      </c>
      <c r="AE2036" t="n">
        <v>0.009999999999990905</v>
      </c>
      <c r="AF2036" t="n">
        <v>0.0</v>
      </c>
      <c r="AG2036" t="n">
        <v>0.0</v>
      </c>
      <c r="AH2036" t="n">
        <v>0.0</v>
      </c>
      <c r="AI2036" t="n">
        <v>0.0</v>
      </c>
      <c r="AJ2036" t="n">
        <v>0.0</v>
      </c>
      <c r="AK2036" t="n">
        <v>0.010000000000001563</v>
      </c>
      <c r="AL2036" t="inlineStr">
        <is>
          <t>unreconciled</t>
        </is>
      </c>
      <c r="AM2036" t="inlineStr">
        <is>
          <t>Order Amount Mismatch (POS&gt;3PO)</t>
        </is>
      </c>
      <c r="AN2036" t="n">
        <v>9.95</v>
      </c>
      <c r="AO2036" t="n">
        <f>ROUND(P2036*100/H2036,2)</f>
        <v>0.0</v>
      </c>
      <c r="AP2036" t="n">
        <f>ROUND(Q2036*100/I2036,2)</f>
        <v>0.0</v>
      </c>
      <c r="AQ2036"/>
      <c r="AR2036"/>
      <c r="AS2036" t="n">
        <v>0.0</v>
      </c>
    </row>
    <row r="2037">
      <c r="A2037" s="1" t="n">
        <v>45236.0</v>
      </c>
      <c r="B2037" s="2" t="n">
        <v>45236.59644675926</v>
      </c>
      <c r="C2037" t="inlineStr">
        <is>
          <t>3140094012086478</t>
        </is>
      </c>
      <c r="D2037" t="inlineStr">
        <is>
          <t>POS0012</t>
        </is>
      </c>
      <c r="E2037" t="inlineStr">
        <is>
          <t>93</t>
        </is>
      </c>
      <c r="F2037" t="inlineStr">
        <is>
          <t>0094</t>
        </is>
      </c>
      <c r="G2037" t="inlineStr">
        <is>
          <t>5321649769</t>
        </is>
      </c>
      <c r="H2037" t="n">
        <v>639.0</v>
      </c>
      <c r="I2037" t="n">
        <v>608.57</v>
      </c>
      <c r="J2037" t="n">
        <v>571.43</v>
      </c>
      <c r="K2037" t="inlineStr">
        <is>
          <t>sale</t>
        </is>
      </c>
      <c r="L2037" t="inlineStr">
        <is>
          <t/>
        </is>
      </c>
      <c r="M2037" t="inlineStr">
        <is>
          <t/>
        </is>
      </c>
      <c r="N2037" t="n">
        <v>0.0</v>
      </c>
      <c r="O2037" t="n">
        <v>0.0</v>
      </c>
      <c r="P2037" t="n">
        <v>471.68</v>
      </c>
      <c r="Q2037" t="n">
        <v>471.69</v>
      </c>
      <c r="R2037" t="n">
        <v>37.14</v>
      </c>
      <c r="S2037" t="n">
        <v>37.14</v>
      </c>
      <c r="T2037" t="n">
        <v>6.09</v>
      </c>
      <c r="U2037" t="n">
        <v>6.09</v>
      </c>
      <c r="V2037" t="n">
        <v>102.86</v>
      </c>
      <c r="W2037" t="n">
        <v>102.86</v>
      </c>
      <c r="X2037" t="n">
        <v>7.99</v>
      </c>
      <c r="Y2037" t="n">
        <v>7.99</v>
      </c>
      <c r="Z2037" t="n">
        <v>19.95</v>
      </c>
      <c r="AA2037" t="n">
        <v>19.95</v>
      </c>
      <c r="AB2037" t="n">
        <v>30.42</v>
      </c>
      <c r="AC2037" t="n">
        <v>30.43</v>
      </c>
      <c r="AD2037" t="n">
        <v>30.42999999999995</v>
      </c>
      <c r="AE2037" t="n">
        <v>-0.009999999999990905</v>
      </c>
      <c r="AF2037" t="n">
        <v>0.0</v>
      </c>
      <c r="AG2037" t="n">
        <v>0.0</v>
      </c>
      <c r="AH2037" t="n">
        <v>0.0</v>
      </c>
      <c r="AI2037" t="n">
        <v>0.0</v>
      </c>
      <c r="AJ2037" t="n">
        <v>0.0</v>
      </c>
      <c r="AK2037" t="n">
        <v>-0.00999999999999801</v>
      </c>
      <c r="AL2037" t="inlineStr">
        <is>
          <t>unreconciled</t>
        </is>
      </c>
      <c r="AM2037" t="inlineStr">
        <is>
          <t>Order Amount Mismatch (POS&gt;3PO)</t>
        </is>
      </c>
      <c r="AN2037" t="n">
        <v>30.43</v>
      </c>
      <c r="AO2037" t="n">
        <f>ROUND(P2037*100/H2037,2)</f>
        <v>0.0</v>
      </c>
      <c r="AP2037" t="n">
        <f>ROUND(Q2037*100/I2037,2)</f>
        <v>0.0</v>
      </c>
      <c r="AQ2037"/>
      <c r="AR2037"/>
      <c r="AS2037" t="n">
        <v>0.0</v>
      </c>
    </row>
    <row r="2038">
      <c r="A2038" s="1" t="n">
        <v>45236.0</v>
      </c>
      <c r="B2038" s="2" t="n">
        <v>45236.87862268519</v>
      </c>
      <c r="C2038" t="inlineStr">
        <is>
          <t>3140023012060105</t>
        </is>
      </c>
      <c r="D2038" t="inlineStr">
        <is>
          <t>POS0012</t>
        </is>
      </c>
      <c r="E2038" t="inlineStr">
        <is>
          <t>96</t>
        </is>
      </c>
      <c r="F2038" t="inlineStr">
        <is>
          <t>0023</t>
        </is>
      </c>
      <c r="G2038" t="inlineStr">
        <is>
          <t>5321652714</t>
        </is>
      </c>
      <c r="H2038" t="n">
        <v>495.00000000000006</v>
      </c>
      <c r="I2038" t="n">
        <v>471.43</v>
      </c>
      <c r="J2038" t="n">
        <v>434.29</v>
      </c>
      <c r="K2038" t="inlineStr">
        <is>
          <t>sale</t>
        </is>
      </c>
      <c r="L2038" t="inlineStr">
        <is>
          <t/>
        </is>
      </c>
      <c r="M2038" t="inlineStr">
        <is>
          <t/>
        </is>
      </c>
      <c r="N2038" t="n">
        <v>0.0</v>
      </c>
      <c r="O2038" t="n">
        <v>0.0</v>
      </c>
      <c r="P2038" t="n">
        <v>367.18</v>
      </c>
      <c r="Q2038" t="n">
        <v>367.17</v>
      </c>
      <c r="R2038" t="n">
        <v>37.14</v>
      </c>
      <c r="S2038" t="n">
        <v>37.14</v>
      </c>
      <c r="T2038" t="n">
        <v>4.71</v>
      </c>
      <c r="U2038" t="n">
        <v>4.71</v>
      </c>
      <c r="V2038" t="n">
        <v>78.17</v>
      </c>
      <c r="W2038" t="n">
        <v>78.17</v>
      </c>
      <c r="X2038" t="n">
        <v>6.19</v>
      </c>
      <c r="Y2038" t="n">
        <v>6.19</v>
      </c>
      <c r="Z2038" t="n">
        <v>15.18</v>
      </c>
      <c r="AA2038" t="n">
        <v>15.18</v>
      </c>
      <c r="AB2038" t="n">
        <v>23.58</v>
      </c>
      <c r="AC2038" t="n">
        <v>23.57</v>
      </c>
      <c r="AD2038" t="n">
        <v>23.57000000000005</v>
      </c>
      <c r="AE2038" t="n">
        <v>0.009999999999990905</v>
      </c>
      <c r="AF2038" t="n">
        <v>0.0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0.00999999999999801</v>
      </c>
      <c r="AL2038" t="inlineStr">
        <is>
          <t>unreconciled</t>
        </is>
      </c>
      <c r="AM2038" t="inlineStr">
        <is>
          <t>Order Amount Mismatch (POS&gt;3PO)</t>
        </is>
      </c>
      <c r="AN2038" t="n">
        <v>23.57</v>
      </c>
      <c r="AO2038" t="n">
        <f>ROUND(P2038*100/H2038,2)</f>
        <v>0.0</v>
      </c>
      <c r="AP2038" t="n">
        <f>ROUND(Q2038*100/I2038,2)</f>
        <v>0.0</v>
      </c>
      <c r="AQ2038"/>
      <c r="AR2038"/>
      <c r="AS2038" t="n">
        <v>0.0</v>
      </c>
    </row>
    <row r="2039">
      <c r="A2039" s="1" t="n">
        <v>45236.0</v>
      </c>
      <c r="B2039" s="2" t="n">
        <v>45236.938368055555</v>
      </c>
      <c r="C2039" t="inlineStr">
        <is>
          <t>3140023012060129</t>
        </is>
      </c>
      <c r="D2039" t="inlineStr">
        <is>
          <t>POS0012</t>
        </is>
      </c>
      <c r="E2039" t="inlineStr">
        <is>
          <t>20</t>
        </is>
      </c>
      <c r="F2039" t="inlineStr">
        <is>
          <t>0023</t>
        </is>
      </c>
      <c r="G2039" t="inlineStr">
        <is>
          <t>5321673773</t>
        </is>
      </c>
      <c r="H2039" t="n">
        <v>569.0</v>
      </c>
      <c r="I2039" t="n">
        <v>541.9</v>
      </c>
      <c r="J2039" t="n">
        <v>504.76</v>
      </c>
      <c r="K2039" t="inlineStr">
        <is>
          <t>sale</t>
        </is>
      </c>
      <c r="L2039" t="inlineStr">
        <is>
          <t/>
        </is>
      </c>
      <c r="M2039" t="inlineStr">
        <is>
          <t/>
        </is>
      </c>
      <c r="N2039" t="n">
        <v>0.0</v>
      </c>
      <c r="O2039" t="n">
        <v>0.0</v>
      </c>
      <c r="P2039" t="n">
        <v>420.88</v>
      </c>
      <c r="Q2039" t="n">
        <v>420.88</v>
      </c>
      <c r="R2039" t="n">
        <v>37.14</v>
      </c>
      <c r="S2039" t="n">
        <v>37.14</v>
      </c>
      <c r="T2039" t="n">
        <v>5.42</v>
      </c>
      <c r="U2039" t="n">
        <v>5.42</v>
      </c>
      <c r="V2039" t="n">
        <v>90.86</v>
      </c>
      <c r="W2039" t="n">
        <v>90.86</v>
      </c>
      <c r="X2039" t="n">
        <v>7.11</v>
      </c>
      <c r="Y2039" t="n">
        <v>7.11</v>
      </c>
      <c r="Z2039" t="n">
        <v>17.63</v>
      </c>
      <c r="AA2039" t="n">
        <v>17.63</v>
      </c>
      <c r="AB2039" t="n">
        <v>27.1</v>
      </c>
      <c r="AC2039" t="n">
        <v>27.1</v>
      </c>
      <c r="AD2039" t="n">
        <v>27.100000000000023</v>
      </c>
      <c r="AE2039" t="n">
        <v>0.0</v>
      </c>
      <c r="AF2039" t="n">
        <v>0.0</v>
      </c>
      <c r="AG2039" t="n">
        <v>0.0</v>
      </c>
      <c r="AH2039" t="n">
        <v>0.0</v>
      </c>
      <c r="AI2039" t="n">
        <v>0.0</v>
      </c>
      <c r="AJ2039" t="n">
        <v>0.0</v>
      </c>
      <c r="AK2039" t="n">
        <v>0.0</v>
      </c>
      <c r="AL2039" t="inlineStr">
        <is>
          <t>unreconciled</t>
        </is>
      </c>
      <c r="AM2039" t="inlineStr">
        <is>
          <t>Order Amount Mismatch (POS&gt;3PO)</t>
        </is>
      </c>
      <c r="AN2039" t="n">
        <v>27.1</v>
      </c>
      <c r="AO2039" t="n">
        <f>ROUND(P2039*100/H2039,2)</f>
        <v>0.0</v>
      </c>
      <c r="AP2039" t="n">
        <f>ROUND(Q2039*100/I2039,2)</f>
        <v>0.0</v>
      </c>
      <c r="AQ2039"/>
      <c r="AR2039"/>
      <c r="AS2039" t="n">
        <v>0.0</v>
      </c>
    </row>
    <row r="2040">
      <c r="A2040" s="1" t="n">
        <v>45236.0</v>
      </c>
      <c r="B2040" s="2" t="n">
        <v>45236.623703703706</v>
      </c>
      <c r="C2040" t="inlineStr">
        <is>
          <t>3140094012086498</t>
        </is>
      </c>
      <c r="D2040" t="inlineStr">
        <is>
          <t>POS0012</t>
        </is>
      </c>
      <c r="E2040" t="inlineStr">
        <is>
          <t>13</t>
        </is>
      </c>
      <c r="F2040" t="inlineStr">
        <is>
          <t>0094</t>
        </is>
      </c>
      <c r="G2040" t="inlineStr">
        <is>
          <t>5321684563</t>
        </is>
      </c>
      <c r="H2040" t="n">
        <v>397.0</v>
      </c>
      <c r="I2040" t="n">
        <v>378.09</v>
      </c>
      <c r="J2040" t="n">
        <v>340.95</v>
      </c>
      <c r="K2040" t="inlineStr">
        <is>
          <t>sale</t>
        </is>
      </c>
      <c r="L2040" t="inlineStr">
        <is>
          <t/>
        </is>
      </c>
      <c r="M2040" t="inlineStr">
        <is>
          <t/>
        </is>
      </c>
      <c r="N2040" t="n">
        <v>0.0</v>
      </c>
      <c r="O2040" t="n">
        <v>0.0</v>
      </c>
      <c r="P2040" t="n">
        <v>296.04</v>
      </c>
      <c r="Q2040" t="n">
        <v>296.05</v>
      </c>
      <c r="R2040" t="n">
        <v>37.14</v>
      </c>
      <c r="S2040" t="n">
        <v>37.14</v>
      </c>
      <c r="T2040" t="n">
        <v>3.78</v>
      </c>
      <c r="U2040" t="n">
        <v>3.78</v>
      </c>
      <c r="V2040" t="n">
        <v>61.37</v>
      </c>
      <c r="W2040" t="n">
        <v>61.37</v>
      </c>
      <c r="X2040" t="n">
        <v>4.96</v>
      </c>
      <c r="Y2040" t="n">
        <v>4.96</v>
      </c>
      <c r="Z2040" t="n">
        <v>11.94</v>
      </c>
      <c r="AA2040" t="n">
        <v>11.94</v>
      </c>
      <c r="AB2040" t="n">
        <v>18.9</v>
      </c>
      <c r="AC2040" t="n">
        <v>18.91</v>
      </c>
      <c r="AD2040" t="n">
        <v>18.910000000000025</v>
      </c>
      <c r="AE2040" t="n">
        <v>-0.009999999999990905</v>
      </c>
      <c r="AF2040" t="n">
        <v>0.0</v>
      </c>
      <c r="AG2040" t="n">
        <v>0.0</v>
      </c>
      <c r="AH2040" t="n">
        <v>0.0</v>
      </c>
      <c r="AI2040" t="n">
        <v>0.0</v>
      </c>
      <c r="AJ2040" t="n">
        <v>0.0</v>
      </c>
      <c r="AK2040" t="n">
        <v>-0.010000000000001563</v>
      </c>
      <c r="AL2040" t="inlineStr">
        <is>
          <t>unreconciled</t>
        </is>
      </c>
      <c r="AM2040" t="inlineStr">
        <is>
          <t>Order Amount Mismatch (POS&gt;3PO)</t>
        </is>
      </c>
      <c r="AN2040" t="n">
        <v>18.91</v>
      </c>
      <c r="AO2040" t="n">
        <f>ROUND(P2040*100/H2040,2)</f>
        <v>0.0</v>
      </c>
      <c r="AP2040" t="n">
        <f>ROUND(Q2040*100/I2040,2)</f>
        <v>0.0</v>
      </c>
      <c r="AQ2040"/>
      <c r="AR2040"/>
      <c r="AS2040" t="n">
        <v>0.0</v>
      </c>
    </row>
    <row r="2041">
      <c r="A2041" s="1" t="n">
        <v>45236.0</v>
      </c>
      <c r="B2041" s="2" t="n">
        <v>45236.663298611114</v>
      </c>
      <c r="C2041" t="inlineStr">
        <is>
          <t>3140023012060037</t>
        </is>
      </c>
      <c r="D2041" t="inlineStr">
        <is>
          <t>POS0012</t>
        </is>
      </c>
      <c r="E2041" t="inlineStr">
        <is>
          <t>29</t>
        </is>
      </c>
      <c r="F2041" t="inlineStr">
        <is>
          <t>0023</t>
        </is>
      </c>
      <c r="G2041" t="inlineStr">
        <is>
          <t>5321685998</t>
        </is>
      </c>
      <c r="H2041" t="n">
        <v>309.0</v>
      </c>
      <c r="I2041" t="n">
        <v>294.29</v>
      </c>
      <c r="J2041" t="n">
        <v>257.15</v>
      </c>
      <c r="K2041" t="inlineStr">
        <is>
          <t>sale</t>
        </is>
      </c>
      <c r="L2041" t="inlineStr">
        <is>
          <t/>
        </is>
      </c>
      <c r="M2041" t="inlineStr">
        <is>
          <t/>
        </is>
      </c>
      <c r="N2041" t="n">
        <v>0.0</v>
      </c>
      <c r="O2041" t="n">
        <v>0.0</v>
      </c>
      <c r="P2041" t="n">
        <v>232.17</v>
      </c>
      <c r="Q2041" t="n">
        <v>232.18</v>
      </c>
      <c r="R2041" t="n">
        <v>37.14</v>
      </c>
      <c r="S2041" t="n">
        <v>37.14</v>
      </c>
      <c r="T2041" t="n">
        <v>2.94</v>
      </c>
      <c r="U2041" t="n">
        <v>2.94</v>
      </c>
      <c r="V2041" t="n">
        <v>46.29</v>
      </c>
      <c r="W2041" t="n">
        <v>46.29</v>
      </c>
      <c r="X2041" t="n">
        <v>3.86</v>
      </c>
      <c r="Y2041" t="n">
        <v>3.86</v>
      </c>
      <c r="Z2041" t="n">
        <v>9.03</v>
      </c>
      <c r="AA2041" t="n">
        <v>9.02</v>
      </c>
      <c r="AB2041" t="n">
        <v>14.72</v>
      </c>
      <c r="AC2041" t="n">
        <v>14.72</v>
      </c>
      <c r="AD2041" t="n">
        <v>14.70999999999998</v>
      </c>
      <c r="AE2041" t="n">
        <v>-0.010000000000019327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0.009999999999999787</v>
      </c>
      <c r="AK2041" t="n">
        <v>0.0</v>
      </c>
      <c r="AL2041" t="inlineStr">
        <is>
          <t>unreconciled</t>
        </is>
      </c>
      <c r="AM2041" t="inlineStr">
        <is>
          <t>Order Amount Mismatch (POS&gt;3PO)</t>
        </is>
      </c>
      <c r="AN2041" t="n">
        <v>14.71</v>
      </c>
      <c r="AO2041" t="n">
        <f>ROUND(P2041*100/H2041,2)</f>
        <v>0.0</v>
      </c>
      <c r="AP2041" t="n">
        <f>ROUND(Q2041*100/I2041,2)</f>
        <v>0.0</v>
      </c>
      <c r="AQ2041"/>
      <c r="AR2041"/>
      <c r="AS2041" t="n">
        <v>0.0</v>
      </c>
    </row>
    <row r="2042">
      <c r="A2042" s="1" t="n">
        <v>45236.0</v>
      </c>
      <c r="B2042" s="2" t="n">
        <v>45236.774351851855</v>
      </c>
      <c r="C2042" t="inlineStr">
        <is>
          <t>3140094012086577</t>
        </is>
      </c>
      <c r="D2042" t="inlineStr">
        <is>
          <t>POS0012</t>
        </is>
      </c>
      <c r="E2042" t="inlineStr">
        <is>
          <t>92</t>
        </is>
      </c>
      <c r="F2042" t="inlineStr">
        <is>
          <t>0094</t>
        </is>
      </c>
      <c r="G2042" t="inlineStr">
        <is>
          <t>5321692807</t>
        </is>
      </c>
      <c r="H2042" t="n">
        <v>269.0</v>
      </c>
      <c r="I2042" t="n">
        <v>256.19</v>
      </c>
      <c r="J2042" t="n">
        <v>219.05</v>
      </c>
      <c r="K2042" t="inlineStr">
        <is>
          <t>sale</t>
        </is>
      </c>
      <c r="L2042" t="inlineStr">
        <is>
          <t/>
        </is>
      </c>
      <c r="M2042" t="inlineStr">
        <is>
          <t/>
        </is>
      </c>
      <c r="N2042" t="n">
        <v>0.0</v>
      </c>
      <c r="O2042" t="n">
        <v>0.0</v>
      </c>
      <c r="P2042" t="n">
        <v>203.14</v>
      </c>
      <c r="Q2042" t="n">
        <v>203.13</v>
      </c>
      <c r="R2042" t="n">
        <v>37.14</v>
      </c>
      <c r="S2042" t="n">
        <v>37.14</v>
      </c>
      <c r="T2042" t="n">
        <v>2.56</v>
      </c>
      <c r="U2042" t="n">
        <v>2.56</v>
      </c>
      <c r="V2042" t="n">
        <v>39.43</v>
      </c>
      <c r="W2042" t="n">
        <v>39.43</v>
      </c>
      <c r="X2042" t="n">
        <v>3.36</v>
      </c>
      <c r="Y2042" t="n">
        <v>3.36</v>
      </c>
      <c r="Z2042" t="n">
        <v>7.7</v>
      </c>
      <c r="AA2042" t="n">
        <v>7.7</v>
      </c>
      <c r="AB2042" t="n">
        <v>12.82</v>
      </c>
      <c r="AC2042" t="n">
        <v>12.81</v>
      </c>
      <c r="AD2042" t="n">
        <v>12.810000000000002</v>
      </c>
      <c r="AE2042" t="n">
        <v>0.009999999999990905</v>
      </c>
      <c r="AF2042" t="n">
        <v>0.0</v>
      </c>
      <c r="AG2042" t="n">
        <v>0.0</v>
      </c>
      <c r="AH2042" t="n">
        <v>0.0</v>
      </c>
      <c r="AI2042" t="n">
        <v>0.0</v>
      </c>
      <c r="AJ2042" t="n">
        <v>0.0</v>
      </c>
      <c r="AK2042" t="n">
        <v>0.009999999999999787</v>
      </c>
      <c r="AL2042" t="inlineStr">
        <is>
          <t>unreconciled</t>
        </is>
      </c>
      <c r="AM2042" t="inlineStr">
        <is>
          <t>Order Amount Mismatch (POS&gt;3PO)</t>
        </is>
      </c>
      <c r="AN2042" t="n">
        <v>12.81</v>
      </c>
      <c r="AO2042" t="n">
        <f>ROUND(P2042*100/H2042,2)</f>
        <v>0.0</v>
      </c>
      <c r="AP2042" t="n">
        <f>ROUND(Q2042*100/I2042,2)</f>
        <v>0.0</v>
      </c>
      <c r="AQ2042"/>
      <c r="AR2042"/>
      <c r="AS2042" t="n">
        <v>0.0</v>
      </c>
    </row>
    <row r="2043">
      <c r="A2043" s="1" t="n">
        <v>45236.0</v>
      </c>
      <c r="B2043" s="2" t="n">
        <v>45236.638194444444</v>
      </c>
      <c r="C2043" t="inlineStr">
        <is>
          <t>3140094012086508</t>
        </is>
      </c>
      <c r="D2043" t="inlineStr">
        <is>
          <t>POS0012</t>
        </is>
      </c>
      <c r="E2043" t="inlineStr">
        <is>
          <t>23</t>
        </is>
      </c>
      <c r="F2043" t="inlineStr">
        <is>
          <t>0094</t>
        </is>
      </c>
      <c r="G2043" t="inlineStr">
        <is>
          <t>5321695688</t>
        </is>
      </c>
      <c r="H2043" t="n">
        <v>477.0</v>
      </c>
      <c r="I2043" t="n">
        <v>454.28</v>
      </c>
      <c r="J2043" t="n">
        <v>417.14</v>
      </c>
      <c r="K2043" t="inlineStr">
        <is>
          <t>sale</t>
        </is>
      </c>
      <c r="L2043" t="inlineStr">
        <is>
          <t/>
        </is>
      </c>
      <c r="M2043" t="inlineStr">
        <is>
          <t/>
        </is>
      </c>
      <c r="N2043" t="n">
        <v>0.0</v>
      </c>
      <c r="O2043" t="n">
        <v>0.0</v>
      </c>
      <c r="P2043" t="n">
        <v>354.1</v>
      </c>
      <c r="Q2043" t="n">
        <v>354.1</v>
      </c>
      <c r="R2043" t="n">
        <v>37.14</v>
      </c>
      <c r="S2043" t="n">
        <v>37.14</v>
      </c>
      <c r="T2043" t="n">
        <v>4.54</v>
      </c>
      <c r="U2043" t="n">
        <v>4.54</v>
      </c>
      <c r="V2043" t="n">
        <v>75.09</v>
      </c>
      <c r="W2043" t="n">
        <v>75.09</v>
      </c>
      <c r="X2043" t="n">
        <v>5.96</v>
      </c>
      <c r="Y2043" t="n">
        <v>5.96</v>
      </c>
      <c r="Z2043" t="n">
        <v>14.59</v>
      </c>
      <c r="AA2043" t="n">
        <v>14.59</v>
      </c>
      <c r="AB2043" t="n">
        <v>22.72</v>
      </c>
      <c r="AC2043" t="n">
        <v>22.72</v>
      </c>
      <c r="AD2043" t="n">
        <v>22.720000000000027</v>
      </c>
      <c r="AE2043" t="n">
        <v>0.0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  <c r="AK2043" t="n">
        <v>0.0</v>
      </c>
      <c r="AL2043" t="inlineStr">
        <is>
          <t>unreconciled</t>
        </is>
      </c>
      <c r="AM2043" t="inlineStr">
        <is>
          <t>Order Amount Mismatch (POS&gt;3PO)</t>
        </is>
      </c>
      <c r="AN2043" t="n">
        <v>22.72</v>
      </c>
      <c r="AO2043" t="n">
        <f>ROUND(P2043*100/H2043,2)</f>
        <v>0.0</v>
      </c>
      <c r="AP2043" t="n">
        <f>ROUND(Q2043*100/I2043,2)</f>
        <v>0.0</v>
      </c>
      <c r="AQ2043"/>
      <c r="AR2043"/>
      <c r="AS2043" t="n">
        <v>0.0</v>
      </c>
    </row>
    <row r="2044">
      <c r="A2044" s="1" t="n">
        <v>45236.0</v>
      </c>
      <c r="B2044" s="2" t="n">
        <v>45236.69945601852</v>
      </c>
      <c r="C2044" t="inlineStr">
        <is>
          <t>3140023012060048</t>
        </is>
      </c>
      <c r="D2044" t="inlineStr">
        <is>
          <t>POS0012</t>
        </is>
      </c>
      <c r="E2044" t="inlineStr">
        <is>
          <t>40</t>
        </is>
      </c>
      <c r="F2044" t="inlineStr">
        <is>
          <t>0023</t>
        </is>
      </c>
      <c r="G2044" t="inlineStr">
        <is>
          <t>5321720580</t>
        </is>
      </c>
      <c r="H2044" t="n">
        <v>388.0</v>
      </c>
      <c r="I2044" t="n">
        <v>369.52</v>
      </c>
      <c r="J2044" t="n">
        <v>332.38</v>
      </c>
      <c r="K2044" t="inlineStr">
        <is>
          <t>sale</t>
        </is>
      </c>
      <c r="L2044" t="inlineStr">
        <is>
          <t/>
        </is>
      </c>
      <c r="M2044" t="inlineStr">
        <is>
          <t/>
        </is>
      </c>
      <c r="N2044" t="n">
        <v>0.0</v>
      </c>
      <c r="O2044" t="n">
        <v>0.0</v>
      </c>
      <c r="P2044" t="n">
        <v>289.5</v>
      </c>
      <c r="Q2044" t="n">
        <v>289.5</v>
      </c>
      <c r="R2044" t="n">
        <v>37.14</v>
      </c>
      <c r="S2044" t="n">
        <v>37.14</v>
      </c>
      <c r="T2044" t="n">
        <v>3.7</v>
      </c>
      <c r="U2044" t="n">
        <v>3.7</v>
      </c>
      <c r="V2044" t="n">
        <v>59.83</v>
      </c>
      <c r="W2044" t="n">
        <v>59.83</v>
      </c>
      <c r="X2044" t="n">
        <v>4.85</v>
      </c>
      <c r="Y2044" t="n">
        <v>4.85</v>
      </c>
      <c r="Z2044" t="n">
        <v>11.64</v>
      </c>
      <c r="AA2044" t="n">
        <v>11.64</v>
      </c>
      <c r="AB2044" t="n">
        <v>18.48</v>
      </c>
      <c r="AC2044" t="n">
        <v>18.48</v>
      </c>
      <c r="AD2044" t="n">
        <v>18.480000000000018</v>
      </c>
      <c r="AE2044" t="n">
        <v>0.0</v>
      </c>
      <c r="AF2044" t="n">
        <v>0.0</v>
      </c>
      <c r="AG2044" t="n">
        <v>0.0</v>
      </c>
      <c r="AH2044" t="n">
        <v>0.0</v>
      </c>
      <c r="AI2044" t="n">
        <v>0.0</v>
      </c>
      <c r="AJ2044" t="n">
        <v>0.0</v>
      </c>
      <c r="AK2044" t="n">
        <v>0.0</v>
      </c>
      <c r="AL2044" t="inlineStr">
        <is>
          <t>unreconciled</t>
        </is>
      </c>
      <c r="AM2044" t="inlineStr">
        <is>
          <t>Order Amount Mismatch (POS&gt;3PO)</t>
        </is>
      </c>
      <c r="AN2044" t="n">
        <v>18.48</v>
      </c>
      <c r="AO2044" t="n">
        <f>ROUND(P2044*100/H2044,2)</f>
        <v>0.0</v>
      </c>
      <c r="AP2044" t="n">
        <f>ROUND(Q2044*100/I2044,2)</f>
        <v>0.0</v>
      </c>
      <c r="AQ2044"/>
      <c r="AR2044"/>
      <c r="AS2044" t="n">
        <v>0.0</v>
      </c>
    </row>
    <row r="2045">
      <c r="A2045" s="1" t="n">
        <v>45236.0</v>
      </c>
      <c r="B2045" s="2" t="n">
        <v>45236.96722222222</v>
      </c>
      <c r="C2045" t="inlineStr">
        <is>
          <t>3140094012086708</t>
        </is>
      </c>
      <c r="D2045" t="inlineStr">
        <is>
          <t>POS0012</t>
        </is>
      </c>
      <c r="E2045" t="inlineStr">
        <is>
          <t>23</t>
        </is>
      </c>
      <c r="F2045" t="inlineStr">
        <is>
          <t>0094</t>
        </is>
      </c>
      <c r="G2045" t="inlineStr">
        <is>
          <t>5321727821</t>
        </is>
      </c>
      <c r="H2045" t="n">
        <v>839.0</v>
      </c>
      <c r="I2045" t="n">
        <v>799.05</v>
      </c>
      <c r="J2045" t="n">
        <v>761.91</v>
      </c>
      <c r="K2045" t="inlineStr">
        <is>
          <t>sale</t>
        </is>
      </c>
      <c r="L2045" t="inlineStr">
        <is>
          <t/>
        </is>
      </c>
      <c r="M2045" t="inlineStr">
        <is>
          <t/>
        </is>
      </c>
      <c r="N2045" t="n">
        <v>0.0</v>
      </c>
      <c r="O2045" t="n">
        <v>0.0</v>
      </c>
      <c r="P2045" t="n">
        <v>616.86</v>
      </c>
      <c r="Q2045" t="n">
        <v>616.86</v>
      </c>
      <c r="R2045" t="n">
        <v>37.14</v>
      </c>
      <c r="S2045" t="n">
        <v>37.14</v>
      </c>
      <c r="T2045" t="n">
        <v>7.99</v>
      </c>
      <c r="U2045" t="n">
        <v>7.99</v>
      </c>
      <c r="V2045" t="n">
        <v>137.14</v>
      </c>
      <c r="W2045" t="n">
        <v>137.14</v>
      </c>
      <c r="X2045" t="n">
        <v>10.49</v>
      </c>
      <c r="Y2045" t="n">
        <v>10.49</v>
      </c>
      <c r="Z2045" t="n">
        <v>26.57</v>
      </c>
      <c r="AA2045" t="n">
        <v>26.58</v>
      </c>
      <c r="AB2045" t="n">
        <v>39.96</v>
      </c>
      <c r="AC2045" t="n">
        <v>39.95</v>
      </c>
      <c r="AD2045" t="n">
        <v>39.950000000000045</v>
      </c>
      <c r="AE2045" t="n">
        <v>0.0</v>
      </c>
      <c r="AF2045" t="n">
        <v>0.0</v>
      </c>
      <c r="AG2045" t="n">
        <v>0.0</v>
      </c>
      <c r="AH2045" t="n">
        <v>0.0</v>
      </c>
      <c r="AI2045" t="n">
        <v>0.0</v>
      </c>
      <c r="AJ2045" t="n">
        <v>-0.00999999999999801</v>
      </c>
      <c r="AK2045" t="n">
        <v>0.00999999999999801</v>
      </c>
      <c r="AL2045" t="inlineStr">
        <is>
          <t>unreconciled</t>
        </is>
      </c>
      <c r="AM2045" t="inlineStr">
        <is>
          <t>Order Amount Mismatch (POS&gt;3PO)</t>
        </is>
      </c>
      <c r="AN2045" t="n">
        <v>39.95</v>
      </c>
      <c r="AO2045" t="n">
        <f>ROUND(P2045*100/H2045,2)</f>
        <v>0.0</v>
      </c>
      <c r="AP2045" t="n">
        <f>ROUND(Q2045*100/I2045,2)</f>
        <v>0.0</v>
      </c>
      <c r="AQ2045"/>
      <c r="AR2045"/>
      <c r="AS2045" t="n">
        <v>0.0</v>
      </c>
    </row>
    <row r="2046">
      <c r="A2046" s="1" t="n">
        <v>45236.0</v>
      </c>
      <c r="B2046" s="2" t="n">
        <v>45236.98075231481</v>
      </c>
      <c r="C2046" t="inlineStr">
        <is>
          <t>3140023012060151</t>
        </is>
      </c>
      <c r="D2046" t="inlineStr">
        <is>
          <t>POS0012</t>
        </is>
      </c>
      <c r="E2046" t="inlineStr">
        <is>
          <t>42</t>
        </is>
      </c>
      <c r="F2046" t="inlineStr">
        <is>
          <t>0023</t>
        </is>
      </c>
      <c r="G2046" t="inlineStr">
        <is>
          <t>5321745229</t>
        </is>
      </c>
      <c r="H2046" t="n">
        <v>277.0</v>
      </c>
      <c r="I2046" t="n">
        <v>263.81</v>
      </c>
      <c r="J2046" t="n">
        <v>226.67</v>
      </c>
      <c r="K2046" t="inlineStr">
        <is>
          <t>sale</t>
        </is>
      </c>
      <c r="L2046" t="inlineStr">
        <is>
          <t/>
        </is>
      </c>
      <c r="M2046" t="inlineStr">
        <is>
          <t/>
        </is>
      </c>
      <c r="N2046" t="n">
        <v>0.0</v>
      </c>
      <c r="O2046" t="n">
        <v>0.0</v>
      </c>
      <c r="P2046" t="n">
        <v>208.94</v>
      </c>
      <c r="Q2046" t="n">
        <v>208.94</v>
      </c>
      <c r="R2046" t="n">
        <v>37.14</v>
      </c>
      <c r="S2046" t="n">
        <v>37.14</v>
      </c>
      <c r="T2046" t="n">
        <v>2.64</v>
      </c>
      <c r="U2046" t="n">
        <v>2.64</v>
      </c>
      <c r="V2046" t="n">
        <v>40.8</v>
      </c>
      <c r="W2046" t="n">
        <v>40.8</v>
      </c>
      <c r="X2046" t="n">
        <v>3.46</v>
      </c>
      <c r="Y2046" t="n">
        <v>3.46</v>
      </c>
      <c r="Z2046" t="n">
        <v>7.97</v>
      </c>
      <c r="AA2046" t="n">
        <v>7.96</v>
      </c>
      <c r="AB2046" t="n">
        <v>13.2</v>
      </c>
      <c r="AC2046" t="n">
        <v>13.19</v>
      </c>
      <c r="AD2046" t="n">
        <v>13.189999999999998</v>
      </c>
      <c r="AE2046" t="n">
        <v>0.0</v>
      </c>
      <c r="AF2046" t="n">
        <v>0.0</v>
      </c>
      <c r="AG2046" t="n">
        <v>0.0</v>
      </c>
      <c r="AH2046" t="n">
        <v>0.0</v>
      </c>
      <c r="AI2046" t="n">
        <v>0.0</v>
      </c>
      <c r="AJ2046" t="n">
        <v>0.009999999999999787</v>
      </c>
      <c r="AK2046" t="n">
        <v>0.009999999999999787</v>
      </c>
      <c r="AL2046" t="inlineStr">
        <is>
          <t>unreconciled</t>
        </is>
      </c>
      <c r="AM2046" t="inlineStr">
        <is>
          <t>Order Amount Mismatch (POS&gt;3PO)</t>
        </is>
      </c>
      <c r="AN2046" t="n">
        <v>13.19</v>
      </c>
      <c r="AO2046" t="n">
        <f>ROUND(P2046*100/H2046,2)</f>
        <v>0.0</v>
      </c>
      <c r="AP2046" t="n">
        <f>ROUND(Q2046*100/I2046,2)</f>
        <v>0.0</v>
      </c>
      <c r="AQ2046"/>
      <c r="AR2046"/>
      <c r="AS2046" t="n">
        <v>0.0</v>
      </c>
    </row>
    <row r="2047">
      <c r="A2047" s="1" t="n">
        <v>45236.0</v>
      </c>
      <c r="B2047" s="2" t="n">
        <v>45236.99605324074</v>
      </c>
      <c r="C2047" t="inlineStr">
        <is>
          <t>3140094012086720</t>
        </is>
      </c>
      <c r="D2047" t="inlineStr">
        <is>
          <t>POS0012</t>
        </is>
      </c>
      <c r="E2047" t="inlineStr">
        <is>
          <t>35</t>
        </is>
      </c>
      <c r="F2047" t="inlineStr">
        <is>
          <t>0094</t>
        </is>
      </c>
      <c r="G2047" t="inlineStr">
        <is>
          <t>5321762681</t>
        </is>
      </c>
      <c r="H2047" t="n">
        <v>212.0</v>
      </c>
      <c r="I2047" t="n">
        <v>201.9</v>
      </c>
      <c r="J2047" t="n">
        <v>164.76</v>
      </c>
      <c r="K2047" t="inlineStr">
        <is>
          <t>sale</t>
        </is>
      </c>
      <c r="L2047" t="inlineStr">
        <is>
          <t/>
        </is>
      </c>
      <c r="M2047" t="inlineStr">
        <is>
          <t/>
        </is>
      </c>
      <c r="N2047" t="n">
        <v>0.0</v>
      </c>
      <c r="O2047" t="n">
        <v>0.0</v>
      </c>
      <c r="P2047" t="n">
        <v>161.75</v>
      </c>
      <c r="Q2047" t="n">
        <v>161.75</v>
      </c>
      <c r="R2047" t="n">
        <v>37.14</v>
      </c>
      <c r="S2047" t="n">
        <v>37.14</v>
      </c>
      <c r="T2047" t="n">
        <v>2.02</v>
      </c>
      <c r="U2047" t="n">
        <v>2.02</v>
      </c>
      <c r="V2047" t="n">
        <v>29.66</v>
      </c>
      <c r="W2047" t="n">
        <v>29.66</v>
      </c>
      <c r="X2047" t="n">
        <v>2.65</v>
      </c>
      <c r="Y2047" t="n">
        <v>2.65</v>
      </c>
      <c r="Z2047" t="n">
        <v>5.82</v>
      </c>
      <c r="AA2047" t="n">
        <v>5.82</v>
      </c>
      <c r="AB2047" t="n">
        <v>10.1</v>
      </c>
      <c r="AC2047" t="n">
        <v>10.1</v>
      </c>
      <c r="AD2047" t="n">
        <v>10.099999999999994</v>
      </c>
      <c r="AE2047" t="n">
        <v>0.0</v>
      </c>
      <c r="AF2047" t="n">
        <v>0.0</v>
      </c>
      <c r="AG2047" t="n">
        <v>0.0</v>
      </c>
      <c r="AH2047" t="n">
        <v>0.0</v>
      </c>
      <c r="AI2047" t="n">
        <v>0.0</v>
      </c>
      <c r="AJ2047" t="n">
        <v>0.0</v>
      </c>
      <c r="AK2047" t="n">
        <v>0.0</v>
      </c>
      <c r="AL2047" t="inlineStr">
        <is>
          <t>unreconciled</t>
        </is>
      </c>
      <c r="AM2047" t="inlineStr">
        <is>
          <t>Order Amount Mismatch (POS&gt;3PO)</t>
        </is>
      </c>
      <c r="AN2047" t="n">
        <v>10.1</v>
      </c>
      <c r="AO2047" t="n">
        <f>ROUND(P2047*100/H2047,2)</f>
        <v>0.0</v>
      </c>
      <c r="AP2047" t="n">
        <f>ROUND(Q2047*100/I2047,2)</f>
        <v>0.0</v>
      </c>
      <c r="AQ2047"/>
      <c r="AR2047"/>
      <c r="AS2047" t="n">
        <v>0.0</v>
      </c>
    </row>
    <row r="2048">
      <c r="A2048" s="1" t="n">
        <v>45236.0</v>
      </c>
      <c r="B2048" s="2" t="n">
        <v>45236.904386574075</v>
      </c>
      <c r="C2048" t="inlineStr">
        <is>
          <t>3140094012086669</t>
        </is>
      </c>
      <c r="D2048" t="inlineStr">
        <is>
          <t>POS0012</t>
        </is>
      </c>
      <c r="E2048" t="inlineStr">
        <is>
          <t>84</t>
        </is>
      </c>
      <c r="F2048" t="inlineStr">
        <is>
          <t>0094</t>
        </is>
      </c>
      <c r="G2048" t="inlineStr">
        <is>
          <t>5321788600</t>
        </is>
      </c>
      <c r="H2048" t="n">
        <v>413.0</v>
      </c>
      <c r="I2048" t="n">
        <v>393.34</v>
      </c>
      <c r="J2048" t="n">
        <v>356.2</v>
      </c>
      <c r="K2048" t="inlineStr">
        <is>
          <t>sale</t>
        </is>
      </c>
      <c r="L2048" t="inlineStr">
        <is>
          <t/>
        </is>
      </c>
      <c r="M2048" t="inlineStr">
        <is>
          <t/>
        </is>
      </c>
      <c r="N2048" t="n">
        <v>0.0</v>
      </c>
      <c r="O2048" t="n">
        <v>0.0</v>
      </c>
      <c r="P2048" t="n">
        <v>307.66</v>
      </c>
      <c r="Q2048" t="n">
        <v>307.65</v>
      </c>
      <c r="R2048" t="n">
        <v>37.14</v>
      </c>
      <c r="S2048" t="n">
        <v>37.14</v>
      </c>
      <c r="T2048" t="n">
        <v>3.93</v>
      </c>
      <c r="U2048" t="n">
        <v>3.93</v>
      </c>
      <c r="V2048" t="n">
        <v>64.12</v>
      </c>
      <c r="W2048" t="n">
        <v>64.12</v>
      </c>
      <c r="X2048" t="n">
        <v>5.16</v>
      </c>
      <c r="Y2048" t="n">
        <v>5.16</v>
      </c>
      <c r="Z2048" t="n">
        <v>12.47</v>
      </c>
      <c r="AA2048" t="n">
        <v>12.47</v>
      </c>
      <c r="AB2048" t="n">
        <v>19.66</v>
      </c>
      <c r="AC2048" t="n">
        <v>19.67</v>
      </c>
      <c r="AD2048" t="n">
        <v>19.660000000000025</v>
      </c>
      <c r="AE2048" t="n">
        <v>0.010000000000047748</v>
      </c>
      <c r="AF2048" t="n">
        <v>0.0</v>
      </c>
      <c r="AG2048" t="n">
        <v>0.0</v>
      </c>
      <c r="AH2048" t="n">
        <v>0.0</v>
      </c>
      <c r="AI2048" t="n">
        <v>0.0</v>
      </c>
      <c r="AJ2048" t="n">
        <v>0.0</v>
      </c>
      <c r="AK2048" t="n">
        <v>-0.010000000000001563</v>
      </c>
      <c r="AL2048" t="inlineStr">
        <is>
          <t>unreconciled</t>
        </is>
      </c>
      <c r="AM2048" t="inlineStr">
        <is>
          <t>Order Amount Mismatch (POS&gt;3PO)</t>
        </is>
      </c>
      <c r="AN2048" t="n">
        <v>19.66</v>
      </c>
      <c r="AO2048" t="n">
        <f>ROUND(P2048*100/H2048,2)</f>
        <v>0.0</v>
      </c>
      <c r="AP2048" t="n">
        <f>ROUND(Q2048*100/I2048,2)</f>
        <v>0.0</v>
      </c>
      <c r="AQ2048"/>
      <c r="AR2048"/>
      <c r="AS2048" t="n">
        <v>0.0</v>
      </c>
    </row>
    <row r="2049">
      <c r="A2049" s="1" t="n">
        <v>45236.0</v>
      </c>
      <c r="B2049" s="2" t="n">
        <v>45236.853796296295</v>
      </c>
      <c r="C2049" t="inlineStr">
        <is>
          <t>3140094012086629</t>
        </is>
      </c>
      <c r="D2049" t="inlineStr">
        <is>
          <t>POS0012</t>
        </is>
      </c>
      <c r="E2049" t="inlineStr">
        <is>
          <t>44</t>
        </is>
      </c>
      <c r="F2049" t="inlineStr">
        <is>
          <t>0094</t>
        </is>
      </c>
      <c r="G2049" t="inlineStr">
        <is>
          <t>5321802860</t>
        </is>
      </c>
      <c r="H2049" t="n">
        <v>231.0</v>
      </c>
      <c r="I2049" t="n">
        <v>220.0</v>
      </c>
      <c r="J2049" t="n">
        <v>182.86</v>
      </c>
      <c r="K2049" t="inlineStr">
        <is>
          <t>sale</t>
        </is>
      </c>
      <c r="L2049" t="inlineStr">
        <is>
          <t/>
        </is>
      </c>
      <c r="M2049" t="inlineStr">
        <is>
          <t/>
        </is>
      </c>
      <c r="N2049" t="n">
        <v>0.0</v>
      </c>
      <c r="O2049" t="n">
        <v>0.0</v>
      </c>
      <c r="P2049" t="n">
        <v>175.56</v>
      </c>
      <c r="Q2049" t="n">
        <v>175.56</v>
      </c>
      <c r="R2049" t="n">
        <v>37.14</v>
      </c>
      <c r="S2049" t="n">
        <v>37.14</v>
      </c>
      <c r="T2049" t="n">
        <v>2.2</v>
      </c>
      <c r="U2049" t="n">
        <v>2.2</v>
      </c>
      <c r="V2049" t="n">
        <v>32.91</v>
      </c>
      <c r="W2049" t="n">
        <v>32.91</v>
      </c>
      <c r="X2049" t="n">
        <v>2.89</v>
      </c>
      <c r="Y2049" t="n">
        <v>2.89</v>
      </c>
      <c r="Z2049" t="n">
        <v>6.44</v>
      </c>
      <c r="AA2049" t="n">
        <v>6.44</v>
      </c>
      <c r="AB2049" t="n">
        <v>11.0</v>
      </c>
      <c r="AC2049" t="n">
        <v>11.0</v>
      </c>
      <c r="AD2049" t="n">
        <v>11.0</v>
      </c>
      <c r="AE2049" t="n">
        <v>0.0</v>
      </c>
      <c r="AF2049" t="n">
        <v>0.0</v>
      </c>
      <c r="AG2049" t="n">
        <v>0.0</v>
      </c>
      <c r="AH2049" t="n">
        <v>0.0</v>
      </c>
      <c r="AI2049" t="n">
        <v>0.0</v>
      </c>
      <c r="AJ2049" t="n">
        <v>0.0</v>
      </c>
      <c r="AK2049" t="n">
        <v>0.0</v>
      </c>
      <c r="AL2049" t="inlineStr">
        <is>
          <t>unreconciled</t>
        </is>
      </c>
      <c r="AM2049" t="inlineStr">
        <is>
          <t>Order Amount Mismatch (POS&gt;3PO)</t>
        </is>
      </c>
      <c r="AN2049" t="n">
        <v>11.0</v>
      </c>
      <c r="AO2049" t="n">
        <f>ROUND(P2049*100/H2049,2)</f>
        <v>0.0</v>
      </c>
      <c r="AP2049" t="n">
        <f>ROUND(Q2049*100/I2049,2)</f>
        <v>0.0</v>
      </c>
      <c r="AQ2049"/>
      <c r="AR2049"/>
      <c r="AS2049" t="n">
        <v>0.0</v>
      </c>
    </row>
    <row r="2050">
      <c r="A2050" s="1" t="n">
        <v>45236.0</v>
      </c>
      <c r="B2050" s="2" t="n">
        <v>45236.75032407408</v>
      </c>
      <c r="C2050" t="inlineStr">
        <is>
          <t>3140094012086558</t>
        </is>
      </c>
      <c r="D2050" t="inlineStr">
        <is>
          <t>POS0012</t>
        </is>
      </c>
      <c r="E2050" t="inlineStr">
        <is>
          <t>73</t>
        </is>
      </c>
      <c r="F2050" t="inlineStr">
        <is>
          <t>0094</t>
        </is>
      </c>
      <c r="G2050" t="inlineStr">
        <is>
          <t>5321803438</t>
        </is>
      </c>
      <c r="H2050" t="n">
        <v>896.0</v>
      </c>
      <c r="I2050" t="n">
        <v>853.34</v>
      </c>
      <c r="J2050" t="n">
        <v>816.2</v>
      </c>
      <c r="K2050" t="inlineStr">
        <is>
          <t>sale</t>
        </is>
      </c>
      <c r="L2050" t="inlineStr">
        <is>
          <t/>
        </is>
      </c>
      <c r="M2050" t="inlineStr">
        <is>
          <t/>
        </is>
      </c>
      <c r="N2050" t="n">
        <v>0.0</v>
      </c>
      <c r="O2050" t="n">
        <v>0.0</v>
      </c>
      <c r="P2050" t="n">
        <v>658.23</v>
      </c>
      <c r="Q2050" t="n">
        <v>658.21</v>
      </c>
      <c r="R2050" t="n">
        <v>37.14</v>
      </c>
      <c r="S2050" t="n">
        <v>37.14</v>
      </c>
      <c r="T2050" t="n">
        <v>8.53</v>
      </c>
      <c r="U2050" t="n">
        <v>8.53</v>
      </c>
      <c r="V2050" t="n">
        <v>146.92</v>
      </c>
      <c r="W2050" t="n">
        <v>146.92</v>
      </c>
      <c r="X2050" t="n">
        <v>11.2</v>
      </c>
      <c r="Y2050" t="n">
        <v>11.2</v>
      </c>
      <c r="Z2050" t="n">
        <v>28.46</v>
      </c>
      <c r="AA2050" t="n">
        <v>28.47</v>
      </c>
      <c r="AB2050" t="n">
        <v>42.66</v>
      </c>
      <c r="AC2050" t="n">
        <v>42.67</v>
      </c>
      <c r="AD2050" t="n">
        <v>42.65999999999997</v>
      </c>
      <c r="AE2050" t="n">
        <v>0.01999999999998181</v>
      </c>
      <c r="AF2050" t="n">
        <v>0.0</v>
      </c>
      <c r="AG2050" t="n">
        <v>0.0</v>
      </c>
      <c r="AH2050" t="n">
        <v>0.0</v>
      </c>
      <c r="AI2050" t="n">
        <v>0.0</v>
      </c>
      <c r="AJ2050" t="n">
        <v>-0.00999999999999801</v>
      </c>
      <c r="AK2050" t="n">
        <v>-0.010000000000005116</v>
      </c>
      <c r="AL2050" t="inlineStr">
        <is>
          <t>unreconciled</t>
        </is>
      </c>
      <c r="AM2050" t="inlineStr">
        <is>
          <t>Order Amount Mismatch (POS&gt;3PO)</t>
        </is>
      </c>
      <c r="AN2050" t="n">
        <v>42.66</v>
      </c>
      <c r="AO2050" t="n">
        <f>ROUND(P2050*100/H2050,2)</f>
        <v>0.0</v>
      </c>
      <c r="AP2050" t="n">
        <f>ROUND(Q2050*100/I2050,2)</f>
        <v>0.0</v>
      </c>
      <c r="AQ2050"/>
      <c r="AR2050"/>
      <c r="AS2050" t="n">
        <v>0.0</v>
      </c>
    </row>
    <row r="2051">
      <c r="A2051" s="1" t="n">
        <v>45236.0</v>
      </c>
      <c r="B2051" s="2" t="n">
        <v>45236.86556712963</v>
      </c>
      <c r="C2051" t="inlineStr">
        <is>
          <t>3140023012060101</t>
        </is>
      </c>
      <c r="D2051" t="inlineStr">
        <is>
          <t>POS0012</t>
        </is>
      </c>
      <c r="E2051" t="inlineStr">
        <is>
          <t>92</t>
        </is>
      </c>
      <c r="F2051" t="inlineStr">
        <is>
          <t>0023</t>
        </is>
      </c>
      <c r="G2051" t="inlineStr">
        <is>
          <t>5321811730</t>
        </is>
      </c>
      <c r="H2051" t="n">
        <v>780.0</v>
      </c>
      <c r="I2051" t="n">
        <v>742.85</v>
      </c>
      <c r="J2051" t="n">
        <v>705.71</v>
      </c>
      <c r="K2051" t="inlineStr">
        <is>
          <t>sale</t>
        </is>
      </c>
      <c r="L2051" t="inlineStr">
        <is>
          <t/>
        </is>
      </c>
      <c r="M2051" t="inlineStr">
        <is>
          <t/>
        </is>
      </c>
      <c r="N2051" t="n">
        <v>0.0</v>
      </c>
      <c r="O2051" t="n">
        <v>0.0</v>
      </c>
      <c r="P2051" t="n">
        <v>574.02</v>
      </c>
      <c r="Q2051" t="n">
        <v>573.99</v>
      </c>
      <c r="R2051" t="n">
        <v>37.14</v>
      </c>
      <c r="S2051" t="n">
        <v>37.14</v>
      </c>
      <c r="T2051" t="n">
        <v>7.43</v>
      </c>
      <c r="U2051" t="n">
        <v>7.43</v>
      </c>
      <c r="V2051" t="n">
        <v>127.03</v>
      </c>
      <c r="W2051" t="n">
        <v>127.03</v>
      </c>
      <c r="X2051" t="n">
        <v>9.75</v>
      </c>
      <c r="Y2051" t="n">
        <v>9.75</v>
      </c>
      <c r="Z2051" t="n">
        <v>24.62</v>
      </c>
      <c r="AA2051" t="n">
        <v>24.63</v>
      </c>
      <c r="AB2051" t="n">
        <v>37.14</v>
      </c>
      <c r="AC2051" t="n">
        <v>37.14</v>
      </c>
      <c r="AD2051" t="n">
        <v>37.14999999999998</v>
      </c>
      <c r="AE2051" t="n">
        <v>0.029999999999972715</v>
      </c>
      <c r="AF2051" t="n">
        <v>0.0</v>
      </c>
      <c r="AG2051" t="n">
        <v>0.0</v>
      </c>
      <c r="AH2051" t="n">
        <v>0.0</v>
      </c>
      <c r="AI2051" t="n">
        <v>0.0</v>
      </c>
      <c r="AJ2051" t="n">
        <v>-0.00999999999999801</v>
      </c>
      <c r="AK2051" t="n">
        <v>0.0</v>
      </c>
      <c r="AL2051" t="inlineStr">
        <is>
          <t>unreconciled</t>
        </is>
      </c>
      <c r="AM2051" t="inlineStr">
        <is>
          <t>Order Amount Mismatch (POS&gt;3PO)</t>
        </is>
      </c>
      <c r="AN2051" t="n">
        <v>37.15</v>
      </c>
      <c r="AO2051" t="n">
        <f>ROUND(P2051*100/H2051,2)</f>
        <v>0.0</v>
      </c>
      <c r="AP2051" t="n">
        <f>ROUND(Q2051*100/I2051,2)</f>
        <v>0.0</v>
      </c>
      <c r="AQ2051"/>
      <c r="AR2051"/>
      <c r="AS2051" t="n">
        <v>0.0</v>
      </c>
    </row>
    <row r="2052">
      <c r="A2052" s="1" t="n">
        <v>45236.0</v>
      </c>
      <c r="B2052" s="2" t="n">
        <v>45236.85600694444</v>
      </c>
      <c r="C2052" t="inlineStr">
        <is>
          <t>3140094012086632</t>
        </is>
      </c>
      <c r="D2052" t="inlineStr">
        <is>
          <t>POS0012</t>
        </is>
      </c>
      <c r="E2052" t="inlineStr">
        <is>
          <t>47</t>
        </is>
      </c>
      <c r="F2052" t="inlineStr">
        <is>
          <t>0094</t>
        </is>
      </c>
      <c r="G2052" t="inlineStr">
        <is>
          <t>5321841413</t>
        </is>
      </c>
      <c r="H2052" t="n">
        <v>489.0</v>
      </c>
      <c r="I2052" t="n">
        <v>465.72</v>
      </c>
      <c r="J2052" t="n">
        <v>428.58</v>
      </c>
      <c r="K2052" t="inlineStr">
        <is>
          <t>sale</t>
        </is>
      </c>
      <c r="L2052" t="inlineStr">
        <is>
          <t/>
        </is>
      </c>
      <c r="M2052" t="inlineStr">
        <is>
          <t/>
        </is>
      </c>
      <c r="N2052" t="n">
        <v>0.0</v>
      </c>
      <c r="O2052" t="n">
        <v>0.0</v>
      </c>
      <c r="P2052" t="n">
        <v>362.83</v>
      </c>
      <c r="Q2052" t="n">
        <v>362.81</v>
      </c>
      <c r="R2052" t="n">
        <v>37.14</v>
      </c>
      <c r="S2052" t="n">
        <v>37.14</v>
      </c>
      <c r="T2052" t="n">
        <v>4.66</v>
      </c>
      <c r="U2052" t="n">
        <v>4.66</v>
      </c>
      <c r="V2052" t="n">
        <v>77.14</v>
      </c>
      <c r="W2052" t="n">
        <v>77.14</v>
      </c>
      <c r="X2052" t="n">
        <v>6.11</v>
      </c>
      <c r="Y2052" t="n">
        <v>6.11</v>
      </c>
      <c r="Z2052" t="n">
        <v>14.98</v>
      </c>
      <c r="AA2052" t="n">
        <v>14.99</v>
      </c>
      <c r="AB2052" t="n">
        <v>23.28</v>
      </c>
      <c r="AC2052" t="n">
        <v>23.29</v>
      </c>
      <c r="AD2052" t="n">
        <v>23.279999999999973</v>
      </c>
      <c r="AE2052" t="n">
        <v>0.01999999999998181</v>
      </c>
      <c r="AF2052" t="n">
        <v>0.0</v>
      </c>
      <c r="AG2052" t="n">
        <v>0.0</v>
      </c>
      <c r="AH2052" t="n">
        <v>0.0</v>
      </c>
      <c r="AI2052" t="n">
        <v>0.0</v>
      </c>
      <c r="AJ2052" t="n">
        <v>-0.009999999999999787</v>
      </c>
      <c r="AK2052" t="n">
        <v>-0.00999999999999801</v>
      </c>
      <c r="AL2052" t="inlineStr">
        <is>
          <t>unreconciled</t>
        </is>
      </c>
      <c r="AM2052" t="inlineStr">
        <is>
          <t>Order Amount Mismatch (POS&gt;3PO)</t>
        </is>
      </c>
      <c r="AN2052" t="n">
        <v>23.28</v>
      </c>
      <c r="AO2052" t="n">
        <f>ROUND(P2052*100/H2052,2)</f>
        <v>0.0</v>
      </c>
      <c r="AP2052" t="n">
        <f>ROUND(Q2052*100/I2052,2)</f>
        <v>0.0</v>
      </c>
      <c r="AQ2052"/>
      <c r="AR2052"/>
      <c r="AS2052" t="n">
        <v>0.0</v>
      </c>
    </row>
    <row r="2053">
      <c r="A2053" s="1" t="n">
        <v>45236.0</v>
      </c>
      <c r="B2053" s="2" t="n">
        <v>45236.61068287037</v>
      </c>
      <c r="C2053" t="inlineStr">
        <is>
          <t>3140094012086488</t>
        </is>
      </c>
      <c r="D2053" t="inlineStr">
        <is>
          <t>POS0012</t>
        </is>
      </c>
      <c r="E2053" t="inlineStr">
        <is>
          <t>03</t>
        </is>
      </c>
      <c r="F2053" t="inlineStr">
        <is>
          <t>0094</t>
        </is>
      </c>
      <c r="G2053" t="inlineStr">
        <is>
          <t>5321847774</t>
        </is>
      </c>
      <c r="H2053" t="n">
        <v>327.0</v>
      </c>
      <c r="I2053" t="n">
        <v>311.44</v>
      </c>
      <c r="J2053" t="n">
        <v>274.3</v>
      </c>
      <c r="K2053" t="inlineStr">
        <is>
          <t>sale</t>
        </is>
      </c>
      <c r="L2053" t="inlineStr">
        <is>
          <t/>
        </is>
      </c>
      <c r="M2053" t="inlineStr">
        <is>
          <t/>
        </is>
      </c>
      <c r="N2053" t="n">
        <v>0.0</v>
      </c>
      <c r="O2053" t="n">
        <v>0.0</v>
      </c>
      <c r="P2053" t="n">
        <v>245.25</v>
      </c>
      <c r="Q2053" t="n">
        <v>245.23</v>
      </c>
      <c r="R2053" t="n">
        <v>37.14</v>
      </c>
      <c r="S2053" t="n">
        <v>37.14</v>
      </c>
      <c r="T2053" t="n">
        <v>3.11</v>
      </c>
      <c r="U2053" t="n">
        <v>3.11</v>
      </c>
      <c r="V2053" t="n">
        <v>49.37</v>
      </c>
      <c r="W2053" t="n">
        <v>49.37</v>
      </c>
      <c r="X2053" t="n">
        <v>4.09</v>
      </c>
      <c r="Y2053" t="n">
        <v>4.09</v>
      </c>
      <c r="Z2053" t="n">
        <v>9.62</v>
      </c>
      <c r="AA2053" t="n">
        <v>9.63</v>
      </c>
      <c r="AB2053" t="n">
        <v>15.58</v>
      </c>
      <c r="AC2053" t="n">
        <v>15.57</v>
      </c>
      <c r="AD2053" t="n">
        <v>15.560000000000002</v>
      </c>
      <c r="AE2053" t="n">
        <v>0.020000000000010232</v>
      </c>
      <c r="AF2053" t="n">
        <v>0.0</v>
      </c>
      <c r="AG2053" t="n">
        <v>0.0</v>
      </c>
      <c r="AH2053" t="n">
        <v>0.0</v>
      </c>
      <c r="AI2053" t="n">
        <v>0.0</v>
      </c>
      <c r="AJ2053" t="n">
        <v>-0.010000000000001563</v>
      </c>
      <c r="AK2053" t="n">
        <v>0.009999999999999787</v>
      </c>
      <c r="AL2053" t="inlineStr">
        <is>
          <t>unreconciled</t>
        </is>
      </c>
      <c r="AM2053" t="inlineStr">
        <is>
          <t>Order Amount Mismatch (POS&gt;3PO)</t>
        </is>
      </c>
      <c r="AN2053" t="n">
        <v>15.56</v>
      </c>
      <c r="AO2053" t="n">
        <f>ROUND(P2053*100/H2053,2)</f>
        <v>0.0</v>
      </c>
      <c r="AP2053" t="n">
        <f>ROUND(Q2053*100/I2053,2)</f>
        <v>0.0</v>
      </c>
      <c r="AQ2053"/>
      <c r="AR2053"/>
      <c r="AS2053" t="n">
        <v>0.0</v>
      </c>
    </row>
    <row r="2054">
      <c r="A2054" s="1" t="n">
        <v>45236.0</v>
      </c>
      <c r="B2054" s="2" t="n">
        <v>45236.593819444446</v>
      </c>
      <c r="C2054" t="inlineStr">
        <is>
          <t>3140094012086476</t>
        </is>
      </c>
      <c r="D2054" t="inlineStr">
        <is>
          <t>POS0012</t>
        </is>
      </c>
      <c r="E2054" t="inlineStr">
        <is>
          <t>91</t>
        </is>
      </c>
      <c r="F2054" t="inlineStr">
        <is>
          <t>0094</t>
        </is>
      </c>
      <c r="G2054" t="inlineStr">
        <is>
          <t>5321860207</t>
        </is>
      </c>
      <c r="H2054" t="n">
        <v>255.0</v>
      </c>
      <c r="I2054" t="n">
        <v>242.85</v>
      </c>
      <c r="J2054" t="n">
        <v>205.71</v>
      </c>
      <c r="K2054" t="inlineStr">
        <is>
          <t>sale</t>
        </is>
      </c>
      <c r="L2054" t="inlineStr">
        <is>
          <t/>
        </is>
      </c>
      <c r="M2054" t="inlineStr">
        <is>
          <t/>
        </is>
      </c>
      <c r="N2054" t="n">
        <v>0.0</v>
      </c>
      <c r="O2054" t="n">
        <v>0.0</v>
      </c>
      <c r="P2054" t="n">
        <v>192.96</v>
      </c>
      <c r="Q2054" t="n">
        <v>192.96</v>
      </c>
      <c r="R2054" t="n">
        <v>37.14</v>
      </c>
      <c r="S2054" t="n">
        <v>37.14</v>
      </c>
      <c r="T2054" t="n">
        <v>2.43</v>
      </c>
      <c r="U2054" t="n">
        <v>2.43</v>
      </c>
      <c r="V2054" t="n">
        <v>37.03</v>
      </c>
      <c r="W2054" t="n">
        <v>37.03</v>
      </c>
      <c r="X2054" t="n">
        <v>3.19</v>
      </c>
      <c r="Y2054" t="n">
        <v>3.19</v>
      </c>
      <c r="Z2054" t="n">
        <v>7.24</v>
      </c>
      <c r="AA2054" t="n">
        <v>7.24</v>
      </c>
      <c r="AB2054" t="n">
        <v>12.14</v>
      </c>
      <c r="AC2054" t="n">
        <v>12.14</v>
      </c>
      <c r="AD2054" t="n">
        <v>12.150000000000006</v>
      </c>
      <c r="AE2054" t="n">
        <v>0.0</v>
      </c>
      <c r="AF2054" t="n">
        <v>0.0</v>
      </c>
      <c r="AG2054" t="n">
        <v>0.0</v>
      </c>
      <c r="AH2054" t="n">
        <v>0.0</v>
      </c>
      <c r="AI2054" t="n">
        <v>0.0</v>
      </c>
      <c r="AJ2054" t="n">
        <v>0.0</v>
      </c>
      <c r="AK2054" t="n">
        <v>0.0</v>
      </c>
      <c r="AL2054" t="inlineStr">
        <is>
          <t>unreconciled</t>
        </is>
      </c>
      <c r="AM2054" t="inlineStr">
        <is>
          <t>Order Amount Mismatch (POS&gt;3PO)</t>
        </is>
      </c>
      <c r="AN2054" t="n">
        <v>12.15</v>
      </c>
      <c r="AO2054" t="n">
        <f>ROUND(P2054*100/H2054,2)</f>
        <v>0.0</v>
      </c>
      <c r="AP2054" t="n">
        <f>ROUND(Q2054*100/I2054,2)</f>
        <v>0.0</v>
      </c>
      <c r="AQ2054"/>
      <c r="AR2054"/>
      <c r="AS2054" t="n">
        <v>0.0</v>
      </c>
    </row>
    <row r="2055">
      <c r="A2055" s="1" t="n">
        <v>45236.0</v>
      </c>
      <c r="B2055" s="2" t="n">
        <v>45236.60600694444</v>
      </c>
      <c r="C2055" t="inlineStr">
        <is>
          <t>3140094012086481</t>
        </is>
      </c>
      <c r="D2055" t="inlineStr">
        <is>
          <t>POS0012</t>
        </is>
      </c>
      <c r="E2055" t="inlineStr">
        <is>
          <t>96</t>
        </is>
      </c>
      <c r="F2055" t="inlineStr">
        <is>
          <t>0094</t>
        </is>
      </c>
      <c r="G2055" t="inlineStr">
        <is>
          <t>5321873172</t>
        </is>
      </c>
      <c r="H2055" t="n">
        <v>373.0</v>
      </c>
      <c r="I2055" t="n">
        <v>355.23</v>
      </c>
      <c r="J2055" t="n">
        <v>318.09</v>
      </c>
      <c r="K2055" t="inlineStr">
        <is>
          <t>sale</t>
        </is>
      </c>
      <c r="L2055" t="inlineStr">
        <is>
          <t/>
        </is>
      </c>
      <c r="M2055" t="inlineStr">
        <is>
          <t/>
        </is>
      </c>
      <c r="N2055" t="n">
        <v>0.0</v>
      </c>
      <c r="O2055" t="n">
        <v>0.0</v>
      </c>
      <c r="P2055" t="n">
        <v>278.61</v>
      </c>
      <c r="Q2055" t="n">
        <v>278.61</v>
      </c>
      <c r="R2055" t="n">
        <v>37.14</v>
      </c>
      <c r="S2055" t="n">
        <v>37.14</v>
      </c>
      <c r="T2055" t="n">
        <v>3.55</v>
      </c>
      <c r="U2055" t="n">
        <v>3.55</v>
      </c>
      <c r="V2055" t="n">
        <v>57.26</v>
      </c>
      <c r="W2055" t="n">
        <v>57.26</v>
      </c>
      <c r="X2055" t="n">
        <v>4.66</v>
      </c>
      <c r="Y2055" t="n">
        <v>4.66</v>
      </c>
      <c r="Z2055" t="n">
        <v>11.15</v>
      </c>
      <c r="AA2055" t="n">
        <v>11.15</v>
      </c>
      <c r="AB2055" t="n">
        <v>17.76</v>
      </c>
      <c r="AC2055" t="n">
        <v>17.76</v>
      </c>
      <c r="AD2055" t="n">
        <v>17.769999999999982</v>
      </c>
      <c r="AE2055" t="n">
        <v>0.0</v>
      </c>
      <c r="AF2055" t="n">
        <v>0.0</v>
      </c>
      <c r="AG2055" t="n">
        <v>0.0</v>
      </c>
      <c r="AH2055" t="n">
        <v>0.0</v>
      </c>
      <c r="AI2055" t="n">
        <v>0.0</v>
      </c>
      <c r="AJ2055" t="n">
        <v>0.0</v>
      </c>
      <c r="AK2055" t="n">
        <v>0.0</v>
      </c>
      <c r="AL2055" t="inlineStr">
        <is>
          <t>unreconciled</t>
        </is>
      </c>
      <c r="AM2055" t="inlineStr">
        <is>
          <t>Order Amount Mismatch (POS&gt;3PO)</t>
        </is>
      </c>
      <c r="AN2055" t="n">
        <v>17.77</v>
      </c>
      <c r="AO2055" t="n">
        <f>ROUND(P2055*100/H2055,2)</f>
        <v>0.0</v>
      </c>
      <c r="AP2055" t="n">
        <f>ROUND(Q2055*100/I2055,2)</f>
        <v>0.0</v>
      </c>
      <c r="AQ2055"/>
      <c r="AR2055"/>
      <c r="AS2055" t="n">
        <v>0.0</v>
      </c>
    </row>
    <row r="2056">
      <c r="A2056" s="1" t="n">
        <v>45236.0</v>
      </c>
      <c r="B2056" s="2" t="n">
        <v>45236.638715277775</v>
      </c>
      <c r="C2056" t="inlineStr">
        <is>
          <t>3140023012060030</t>
        </is>
      </c>
      <c r="D2056" t="inlineStr">
        <is>
          <t>POS0012</t>
        </is>
      </c>
      <c r="E2056" t="inlineStr">
        <is>
          <t>22</t>
        </is>
      </c>
      <c r="F2056" t="inlineStr">
        <is>
          <t>0023</t>
        </is>
      </c>
      <c r="G2056" t="inlineStr">
        <is>
          <t>5321875341</t>
        </is>
      </c>
      <c r="H2056" t="n">
        <v>790.0</v>
      </c>
      <c r="I2056" t="n">
        <v>752.38</v>
      </c>
      <c r="J2056" t="n">
        <v>715.24</v>
      </c>
      <c r="K2056" t="inlineStr">
        <is>
          <t>sale</t>
        </is>
      </c>
      <c r="L2056" t="inlineStr">
        <is>
          <t/>
        </is>
      </c>
      <c r="M2056" t="inlineStr">
        <is>
          <t/>
        </is>
      </c>
      <c r="N2056" t="n">
        <v>0.0</v>
      </c>
      <c r="O2056" t="n">
        <v>0.0</v>
      </c>
      <c r="P2056" t="n">
        <v>581.29</v>
      </c>
      <c r="Q2056" t="n">
        <v>581.27</v>
      </c>
      <c r="R2056" t="n">
        <v>37.14</v>
      </c>
      <c r="S2056" t="n">
        <v>37.14</v>
      </c>
      <c r="T2056" t="n">
        <v>7.52</v>
      </c>
      <c r="U2056" t="n">
        <v>7.52</v>
      </c>
      <c r="V2056" t="n">
        <v>128.74</v>
      </c>
      <c r="W2056" t="n">
        <v>128.74</v>
      </c>
      <c r="X2056" t="n">
        <v>9.88</v>
      </c>
      <c r="Y2056" t="n">
        <v>9.88</v>
      </c>
      <c r="Z2056" t="n">
        <v>24.95</v>
      </c>
      <c r="AA2056" t="n">
        <v>24.95</v>
      </c>
      <c r="AB2056" t="n">
        <v>37.62</v>
      </c>
      <c r="AC2056" t="n">
        <v>37.62</v>
      </c>
      <c r="AD2056" t="n">
        <v>37.620000000000005</v>
      </c>
      <c r="AE2056" t="n">
        <v>0.01999999999998181</v>
      </c>
      <c r="AF2056" t="n">
        <v>0.0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0.0</v>
      </c>
      <c r="AL2056" t="inlineStr">
        <is>
          <t>unreconciled</t>
        </is>
      </c>
      <c r="AM2056" t="inlineStr">
        <is>
          <t>Order Amount Mismatch (POS&gt;3PO)</t>
        </is>
      </c>
      <c r="AN2056" t="n">
        <v>37.62</v>
      </c>
      <c r="AO2056" t="n">
        <f>ROUND(P2056*100/H2056,2)</f>
        <v>0.0</v>
      </c>
      <c r="AP2056" t="n">
        <f>ROUND(Q2056*100/I2056,2)</f>
        <v>0.0</v>
      </c>
      <c r="AQ2056"/>
      <c r="AR2056"/>
      <c r="AS2056" t="n">
        <v>0.0</v>
      </c>
    </row>
    <row r="2057">
      <c r="A2057" s="1" t="n">
        <v>45236.0</v>
      </c>
      <c r="B2057" s="2" t="n">
        <v>45236.91767361111</v>
      </c>
      <c r="C2057" t="inlineStr">
        <is>
          <t>3140023012060121</t>
        </is>
      </c>
      <c r="D2057" t="inlineStr">
        <is>
          <t>POS0012</t>
        </is>
      </c>
      <c r="E2057" t="inlineStr">
        <is>
          <t>12</t>
        </is>
      </c>
      <c r="F2057" t="inlineStr">
        <is>
          <t>0023</t>
        </is>
      </c>
      <c r="G2057" t="inlineStr">
        <is>
          <t>5321878593</t>
        </is>
      </c>
      <c r="H2057" t="n">
        <v>292.0</v>
      </c>
      <c r="I2057" t="n">
        <v>278.1</v>
      </c>
      <c r="J2057" t="n">
        <v>240.96</v>
      </c>
      <c r="K2057" t="inlineStr">
        <is>
          <t>sale</t>
        </is>
      </c>
      <c r="L2057" t="inlineStr">
        <is>
          <t/>
        </is>
      </c>
      <c r="M2057" t="inlineStr">
        <is>
          <t/>
        </is>
      </c>
      <c r="N2057" t="n">
        <v>0.0</v>
      </c>
      <c r="O2057" t="n">
        <v>0.0</v>
      </c>
      <c r="P2057" t="n">
        <v>219.84</v>
      </c>
      <c r="Q2057" t="n">
        <v>219.82</v>
      </c>
      <c r="R2057" t="n">
        <v>37.14</v>
      </c>
      <c r="S2057" t="n">
        <v>37.14</v>
      </c>
      <c r="T2057" t="n">
        <v>2.78</v>
      </c>
      <c r="U2057" t="n">
        <v>2.78</v>
      </c>
      <c r="V2057" t="n">
        <v>43.37</v>
      </c>
      <c r="W2057" t="n">
        <v>43.37</v>
      </c>
      <c r="X2057" t="n">
        <v>3.65</v>
      </c>
      <c r="Y2057" t="n">
        <v>3.65</v>
      </c>
      <c r="Z2057" t="n">
        <v>8.46</v>
      </c>
      <c r="AA2057" t="n">
        <v>8.47</v>
      </c>
      <c r="AB2057" t="n">
        <v>13.9</v>
      </c>
      <c r="AC2057" t="n">
        <v>13.91</v>
      </c>
      <c r="AD2057" t="n">
        <v>13.899999999999977</v>
      </c>
      <c r="AE2057" t="n">
        <v>0.020000000000010232</v>
      </c>
      <c r="AF2057" t="n">
        <v>0.0</v>
      </c>
      <c r="AG2057" t="n">
        <v>0.0</v>
      </c>
      <c r="AH2057" t="n">
        <v>0.0</v>
      </c>
      <c r="AI2057" t="n">
        <v>0.0</v>
      </c>
      <c r="AJ2057" t="n">
        <v>-0.009999999999999787</v>
      </c>
      <c r="AK2057" t="n">
        <v>-0.009999999999999787</v>
      </c>
      <c r="AL2057" t="inlineStr">
        <is>
          <t>unreconciled</t>
        </is>
      </c>
      <c r="AM2057" t="inlineStr">
        <is>
          <t>Order Amount Mismatch (POS&gt;3PO)</t>
        </is>
      </c>
      <c r="AN2057" t="n">
        <v>13.9</v>
      </c>
      <c r="AO2057" t="n">
        <f>ROUND(P2057*100/H2057,2)</f>
        <v>0.0</v>
      </c>
      <c r="AP2057" t="n">
        <f>ROUND(Q2057*100/I2057,2)</f>
        <v>0.0</v>
      </c>
      <c r="AQ2057"/>
      <c r="AR2057"/>
      <c r="AS2057" t="n">
        <v>0.0</v>
      </c>
    </row>
    <row r="2058">
      <c r="A2058" s="1" t="n">
        <v>45236.0</v>
      </c>
      <c r="B2058" s="2" t="n">
        <v>45236.607141203705</v>
      </c>
      <c r="C2058" t="inlineStr">
        <is>
          <t>3140094012086482</t>
        </is>
      </c>
      <c r="D2058" t="inlineStr">
        <is>
          <t>POS0012</t>
        </is>
      </c>
      <c r="E2058" t="inlineStr">
        <is>
          <t>97</t>
        </is>
      </c>
      <c r="F2058" t="inlineStr">
        <is>
          <t>0094</t>
        </is>
      </c>
      <c r="G2058" t="inlineStr">
        <is>
          <t>5321916766</t>
        </is>
      </c>
      <c r="H2058" t="n">
        <v>373.0</v>
      </c>
      <c r="I2058" t="n">
        <v>355.23</v>
      </c>
      <c r="J2058" t="n">
        <v>318.09</v>
      </c>
      <c r="K2058" t="inlineStr">
        <is>
          <t>sale</t>
        </is>
      </c>
      <c r="L2058" t="inlineStr">
        <is>
          <t/>
        </is>
      </c>
      <c r="M2058" t="inlineStr">
        <is>
          <t/>
        </is>
      </c>
      <c r="N2058" t="n">
        <v>0.0</v>
      </c>
      <c r="O2058" t="n">
        <v>0.0</v>
      </c>
      <c r="P2058" t="n">
        <v>278.61</v>
      </c>
      <c r="Q2058" t="n">
        <v>278.61</v>
      </c>
      <c r="R2058" t="n">
        <v>37.14</v>
      </c>
      <c r="S2058" t="n">
        <v>37.14</v>
      </c>
      <c r="T2058" t="n">
        <v>3.55</v>
      </c>
      <c r="U2058" t="n">
        <v>3.55</v>
      </c>
      <c r="V2058" t="n">
        <v>57.26</v>
      </c>
      <c r="W2058" t="n">
        <v>57.26</v>
      </c>
      <c r="X2058" t="n">
        <v>4.66</v>
      </c>
      <c r="Y2058" t="n">
        <v>4.66</v>
      </c>
      <c r="Z2058" t="n">
        <v>11.15</v>
      </c>
      <c r="AA2058" t="n">
        <v>11.15</v>
      </c>
      <c r="AB2058" t="n">
        <v>17.76</v>
      </c>
      <c r="AC2058" t="n">
        <v>17.76</v>
      </c>
      <c r="AD2058" t="n">
        <v>17.769999999999982</v>
      </c>
      <c r="AE2058" t="n">
        <v>0.0</v>
      </c>
      <c r="AF2058" t="n">
        <v>0.0</v>
      </c>
      <c r="AG2058" t="n">
        <v>0.0</v>
      </c>
      <c r="AH2058" t="n">
        <v>0.0</v>
      </c>
      <c r="AI2058" t="n">
        <v>0.0</v>
      </c>
      <c r="AJ2058" t="n">
        <v>0.0</v>
      </c>
      <c r="AK2058" t="n">
        <v>0.0</v>
      </c>
      <c r="AL2058" t="inlineStr">
        <is>
          <t>unreconciled</t>
        </is>
      </c>
      <c r="AM2058" t="inlineStr">
        <is>
          <t>Order Amount Mismatch (POS&gt;3PO)</t>
        </is>
      </c>
      <c r="AN2058" t="n">
        <v>17.77</v>
      </c>
      <c r="AO2058" t="n">
        <f>ROUND(P2058*100/H2058,2)</f>
        <v>0.0</v>
      </c>
      <c r="AP2058" t="n">
        <f>ROUND(Q2058*100/I2058,2)</f>
        <v>0.0</v>
      </c>
      <c r="AQ2058"/>
      <c r="AR2058"/>
      <c r="AS2058" t="n">
        <v>0.0</v>
      </c>
    </row>
    <row r="2059">
      <c r="A2059" s="1" t="n">
        <v>45236.0</v>
      </c>
      <c r="B2059" s="2" t="n">
        <v>45236.62856481481</v>
      </c>
      <c r="C2059" t="inlineStr">
        <is>
          <t>3140094012086502</t>
        </is>
      </c>
      <c r="D2059" t="inlineStr">
        <is>
          <t>POS0012</t>
        </is>
      </c>
      <c r="E2059" t="inlineStr">
        <is>
          <t>17</t>
        </is>
      </c>
      <c r="F2059" t="inlineStr">
        <is>
          <t>0094</t>
        </is>
      </c>
      <c r="G2059" t="inlineStr">
        <is>
          <t>5321928369</t>
        </is>
      </c>
      <c r="H2059" t="n">
        <v>624.0</v>
      </c>
      <c r="I2059" t="n">
        <v>594.29</v>
      </c>
      <c r="J2059" t="n">
        <v>557.15</v>
      </c>
      <c r="K2059" t="inlineStr">
        <is>
          <t>sale</t>
        </is>
      </c>
      <c r="L2059" t="inlineStr">
        <is>
          <t/>
        </is>
      </c>
      <c r="M2059" t="inlineStr">
        <is>
          <t/>
        </is>
      </c>
      <c r="N2059" t="n">
        <v>0.0</v>
      </c>
      <c r="O2059" t="n">
        <v>0.0</v>
      </c>
      <c r="P2059" t="n">
        <v>460.8</v>
      </c>
      <c r="Q2059" t="n">
        <v>460.81</v>
      </c>
      <c r="R2059" t="n">
        <v>37.14</v>
      </c>
      <c r="S2059" t="n">
        <v>37.14</v>
      </c>
      <c r="T2059" t="n">
        <v>5.94</v>
      </c>
      <c r="U2059" t="n">
        <v>5.94</v>
      </c>
      <c r="V2059" t="n">
        <v>100.29</v>
      </c>
      <c r="W2059" t="n">
        <v>100.29</v>
      </c>
      <c r="X2059" t="n">
        <v>7.8</v>
      </c>
      <c r="Y2059" t="n">
        <v>7.8</v>
      </c>
      <c r="Z2059" t="n">
        <v>19.46</v>
      </c>
      <c r="AA2059" t="n">
        <v>19.45</v>
      </c>
      <c r="AB2059" t="n">
        <v>29.72</v>
      </c>
      <c r="AC2059" t="n">
        <v>29.72</v>
      </c>
      <c r="AD2059" t="n">
        <v>29.710000000000036</v>
      </c>
      <c r="AE2059" t="n">
        <v>-0.009999999999990905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0.010000000000001563</v>
      </c>
      <c r="AK2059" t="n">
        <v>0.0</v>
      </c>
      <c r="AL2059" t="inlineStr">
        <is>
          <t>unreconciled</t>
        </is>
      </c>
      <c r="AM2059" t="inlineStr">
        <is>
          <t>Order Amount Mismatch (POS&gt;3PO)</t>
        </is>
      </c>
      <c r="AN2059" t="n">
        <v>29.71</v>
      </c>
      <c r="AO2059" t="n">
        <f>ROUND(P2059*100/H2059,2)</f>
        <v>0.0</v>
      </c>
      <c r="AP2059" t="n">
        <f>ROUND(Q2059*100/I2059,2)</f>
        <v>0.0</v>
      </c>
      <c r="AQ2059"/>
      <c r="AR2059"/>
      <c r="AS2059" t="n">
        <v>0.0</v>
      </c>
    </row>
    <row r="2060">
      <c r="A2060" s="1" t="n">
        <v>45236.0</v>
      </c>
      <c r="B2060" s="2" t="n">
        <v>45236.65791666666</v>
      </c>
      <c r="C2060" t="inlineStr">
        <is>
          <t>3140023012060034</t>
        </is>
      </c>
      <c r="D2060" t="inlineStr">
        <is>
          <t>POS0012</t>
        </is>
      </c>
      <c r="E2060" t="inlineStr">
        <is>
          <t>26</t>
        </is>
      </c>
      <c r="F2060" t="inlineStr">
        <is>
          <t>0023</t>
        </is>
      </c>
      <c r="G2060" t="inlineStr">
        <is>
          <t>5321961806</t>
        </is>
      </c>
      <c r="H2060" t="n">
        <v>1876.0</v>
      </c>
      <c r="I2060" t="n">
        <v>1786.61</v>
      </c>
      <c r="J2060" t="n">
        <v>1749.47</v>
      </c>
      <c r="K2060" t="inlineStr">
        <is>
          <t>sale</t>
        </is>
      </c>
      <c r="L2060" t="inlineStr">
        <is>
          <t/>
        </is>
      </c>
      <c r="M2060" t="inlineStr">
        <is>
          <t/>
        </is>
      </c>
      <c r="N2060" t="n">
        <v>0.0</v>
      </c>
      <c r="O2060" t="n">
        <v>0.0</v>
      </c>
      <c r="P2060" t="n">
        <v>1369.49</v>
      </c>
      <c r="Q2060" t="n">
        <v>1369.48</v>
      </c>
      <c r="R2060" t="n">
        <v>37.14</v>
      </c>
      <c r="S2060" t="n">
        <v>37.14</v>
      </c>
      <c r="T2060" t="n">
        <v>17.87</v>
      </c>
      <c r="U2060" t="n">
        <v>17.87</v>
      </c>
      <c r="V2060" t="n">
        <v>314.9</v>
      </c>
      <c r="W2060" t="n">
        <v>314.9</v>
      </c>
      <c r="X2060" t="n">
        <v>23.45</v>
      </c>
      <c r="Y2060" t="n">
        <v>23.45</v>
      </c>
      <c r="Z2060" t="n">
        <v>60.9</v>
      </c>
      <c r="AA2060" t="n">
        <v>60.9</v>
      </c>
      <c r="AB2060" t="n">
        <v>89.34</v>
      </c>
      <c r="AC2060" t="n">
        <v>89.33</v>
      </c>
      <c r="AD2060" t="n">
        <v>89.3900000000001</v>
      </c>
      <c r="AE2060" t="n">
        <v>0.009999999999990905</v>
      </c>
      <c r="AF2060" t="n">
        <v>0.0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0.010000000000005116</v>
      </c>
      <c r="AL2060" t="inlineStr">
        <is>
          <t>unreconciled</t>
        </is>
      </c>
      <c r="AM2060" t="inlineStr">
        <is>
          <t>Order Amount Mismatch (POS&gt;3PO)</t>
        </is>
      </c>
      <c r="AN2060" t="n">
        <v>89.39</v>
      </c>
      <c r="AO2060" t="n">
        <f>ROUND(P2060*100/H2060,2)</f>
        <v>0.0</v>
      </c>
      <c r="AP2060" t="n">
        <f>ROUND(Q2060*100/I2060,2)</f>
        <v>0.0</v>
      </c>
      <c r="AQ2060"/>
      <c r="AR2060"/>
      <c r="AS2060" t="n">
        <v>0.0</v>
      </c>
    </row>
    <row r="2061">
      <c r="A2061" s="1" t="n">
        <v>45236.0</v>
      </c>
      <c r="B2061" s="2" t="n">
        <v>45236.67055555555</v>
      </c>
      <c r="C2061" t="inlineStr">
        <is>
          <t>3140094012086522</t>
        </is>
      </c>
      <c r="D2061" t="inlineStr">
        <is>
          <t>POS0012</t>
        </is>
      </c>
      <c r="E2061" t="inlineStr">
        <is>
          <t>37</t>
        </is>
      </c>
      <c r="F2061" t="inlineStr">
        <is>
          <t>0094</t>
        </is>
      </c>
      <c r="G2061" t="inlineStr">
        <is>
          <t>5321988825</t>
        </is>
      </c>
      <c r="H2061" t="n">
        <v>266.0</v>
      </c>
      <c r="I2061" t="n">
        <v>253.33</v>
      </c>
      <c r="J2061" t="n">
        <v>216.19</v>
      </c>
      <c r="K2061" t="inlineStr">
        <is>
          <t>sale</t>
        </is>
      </c>
      <c r="L2061" t="inlineStr">
        <is>
          <t/>
        </is>
      </c>
      <c r="M2061" t="inlineStr">
        <is>
          <t/>
        </is>
      </c>
      <c r="N2061" t="n">
        <v>0.0</v>
      </c>
      <c r="O2061" t="n">
        <v>0.0</v>
      </c>
      <c r="P2061" t="n">
        <v>200.97</v>
      </c>
      <c r="Q2061" t="n">
        <v>200.98</v>
      </c>
      <c r="R2061" t="n">
        <v>37.14</v>
      </c>
      <c r="S2061" t="n">
        <v>37.14</v>
      </c>
      <c r="T2061" t="n">
        <v>2.53</v>
      </c>
      <c r="U2061" t="n">
        <v>2.53</v>
      </c>
      <c r="V2061" t="n">
        <v>38.91</v>
      </c>
      <c r="W2061" t="n">
        <v>38.91</v>
      </c>
      <c r="X2061" t="n">
        <v>3.32</v>
      </c>
      <c r="Y2061" t="n">
        <v>3.32</v>
      </c>
      <c r="Z2061" t="n">
        <v>7.6</v>
      </c>
      <c r="AA2061" t="n">
        <v>7.6</v>
      </c>
      <c r="AB2061" t="n">
        <v>12.66</v>
      </c>
      <c r="AC2061" t="n">
        <v>12.67</v>
      </c>
      <c r="AD2061" t="n">
        <v>12.669999999999987</v>
      </c>
      <c r="AE2061" t="n">
        <v>-0.009999999999990905</v>
      </c>
      <c r="AF2061" t="n">
        <v>0.0</v>
      </c>
      <c r="AG2061" t="n">
        <v>0.0</v>
      </c>
      <c r="AH2061" t="n">
        <v>0.0</v>
      </c>
      <c r="AI2061" t="n">
        <v>0.0</v>
      </c>
      <c r="AJ2061" t="n">
        <v>0.0</v>
      </c>
      <c r="AK2061" t="n">
        <v>-0.009999999999999787</v>
      </c>
      <c r="AL2061" t="inlineStr">
        <is>
          <t>unreconciled</t>
        </is>
      </c>
      <c r="AM2061" t="inlineStr">
        <is>
          <t>Order Amount Mismatch (POS&gt;3PO)</t>
        </is>
      </c>
      <c r="AN2061" t="n">
        <v>12.67</v>
      </c>
      <c r="AO2061" t="n">
        <f>ROUND(P2061*100/H2061,2)</f>
        <v>0.0</v>
      </c>
      <c r="AP2061" t="n">
        <f>ROUND(Q2061*100/I2061,2)</f>
        <v>0.0</v>
      </c>
      <c r="AQ2061"/>
      <c r="AR2061"/>
      <c r="AS2061" t="n">
        <v>0.0</v>
      </c>
    </row>
    <row r="2062">
      <c r="A2062" s="1" t="n">
        <v>45236.0</v>
      </c>
      <c r="B2062" s="2" t="n">
        <v>45236.798483796294</v>
      </c>
      <c r="C2062" t="inlineStr">
        <is>
          <t>3140023012060076</t>
        </is>
      </c>
      <c r="D2062" t="inlineStr">
        <is>
          <t>POS0012</t>
        </is>
      </c>
      <c r="E2062" t="inlineStr">
        <is>
          <t>67</t>
        </is>
      </c>
      <c r="F2062" t="inlineStr">
        <is>
          <t>0023</t>
        </is>
      </c>
      <c r="G2062" t="inlineStr">
        <is>
          <t>5322058007</t>
        </is>
      </c>
      <c r="H2062" t="n">
        <v>686.0</v>
      </c>
      <c r="I2062" t="n">
        <v>653.35</v>
      </c>
      <c r="J2062" t="n">
        <v>616.21</v>
      </c>
      <c r="K2062" t="inlineStr">
        <is>
          <t>sale</t>
        </is>
      </c>
      <c r="L2062" t="inlineStr">
        <is>
          <t/>
        </is>
      </c>
      <c r="M2062" t="inlineStr">
        <is>
          <t/>
        </is>
      </c>
      <c r="N2062" t="n">
        <v>0.0</v>
      </c>
      <c r="O2062" t="n">
        <v>0.0</v>
      </c>
      <c r="P2062" t="n">
        <v>505.81</v>
      </c>
      <c r="Q2062" t="n">
        <v>505.8</v>
      </c>
      <c r="R2062" t="n">
        <v>37.14</v>
      </c>
      <c r="S2062" t="n">
        <v>37.14</v>
      </c>
      <c r="T2062" t="n">
        <v>6.53</v>
      </c>
      <c r="U2062" t="n">
        <v>6.53</v>
      </c>
      <c r="V2062" t="n">
        <v>110.92</v>
      </c>
      <c r="W2062" t="n">
        <v>110.92</v>
      </c>
      <c r="X2062" t="n">
        <v>8.58</v>
      </c>
      <c r="Y2062" t="n">
        <v>8.58</v>
      </c>
      <c r="Z2062" t="n">
        <v>21.51</v>
      </c>
      <c r="AA2062" t="n">
        <v>21.51</v>
      </c>
      <c r="AB2062" t="n">
        <v>32.66</v>
      </c>
      <c r="AC2062" t="n">
        <v>32.67</v>
      </c>
      <c r="AD2062" t="n">
        <v>32.64999999999998</v>
      </c>
      <c r="AE2062" t="n">
        <v>0.009999999999990905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  <c r="AK2062" t="n">
        <v>-0.010000000000005116</v>
      </c>
      <c r="AL2062" t="inlineStr">
        <is>
          <t>unreconciled</t>
        </is>
      </c>
      <c r="AM2062" t="inlineStr">
        <is>
          <t>Order Amount Mismatch (POS&gt;3PO)</t>
        </is>
      </c>
      <c r="AN2062" t="n">
        <v>32.65</v>
      </c>
      <c r="AO2062" t="n">
        <f>ROUND(P2062*100/H2062,2)</f>
        <v>0.0</v>
      </c>
      <c r="AP2062" t="n">
        <f>ROUND(Q2062*100/I2062,2)</f>
        <v>0.0</v>
      </c>
      <c r="AQ2062"/>
      <c r="AR2062"/>
      <c r="AS2062" t="n">
        <v>0.0</v>
      </c>
    </row>
    <row r="2063">
      <c r="A2063" s="1" t="n">
        <v>45236.0</v>
      </c>
      <c r="B2063" s="2" t="n">
        <v>45236.789456018516</v>
      </c>
      <c r="C2063" t="inlineStr">
        <is>
          <t>3140094012086583</t>
        </is>
      </c>
      <c r="D2063" t="inlineStr">
        <is>
          <t>POS0012</t>
        </is>
      </c>
      <c r="E2063" t="inlineStr">
        <is>
          <t>98</t>
        </is>
      </c>
      <c r="F2063" t="inlineStr">
        <is>
          <t>0094</t>
        </is>
      </c>
      <c r="G2063" t="inlineStr">
        <is>
          <t>5322090084</t>
        </is>
      </c>
      <c r="H2063" t="n">
        <v>372.0</v>
      </c>
      <c r="I2063" t="n">
        <v>354.28</v>
      </c>
      <c r="J2063" t="n">
        <v>317.14</v>
      </c>
      <c r="K2063" t="inlineStr">
        <is>
          <t>sale</t>
        </is>
      </c>
      <c r="L2063" t="inlineStr">
        <is>
          <t/>
        </is>
      </c>
      <c r="M2063" t="inlineStr">
        <is>
          <t/>
        </is>
      </c>
      <c r="N2063" t="n">
        <v>0.0</v>
      </c>
      <c r="O2063" t="n">
        <v>0.0</v>
      </c>
      <c r="P2063" t="n">
        <v>277.89</v>
      </c>
      <c r="Q2063" t="n">
        <v>277.88</v>
      </c>
      <c r="R2063" t="n">
        <v>37.14</v>
      </c>
      <c r="S2063" t="n">
        <v>37.14</v>
      </c>
      <c r="T2063" t="n">
        <v>3.54</v>
      </c>
      <c r="U2063" t="n">
        <v>3.54</v>
      </c>
      <c r="V2063" t="n">
        <v>57.09</v>
      </c>
      <c r="W2063" t="n">
        <v>57.09</v>
      </c>
      <c r="X2063" t="n">
        <v>4.65</v>
      </c>
      <c r="Y2063" t="n">
        <v>4.65</v>
      </c>
      <c r="Z2063" t="n">
        <v>11.11</v>
      </c>
      <c r="AA2063" t="n">
        <v>11.12</v>
      </c>
      <c r="AB2063" t="n">
        <v>17.72</v>
      </c>
      <c r="AC2063" t="n">
        <v>17.72</v>
      </c>
      <c r="AD2063" t="n">
        <v>17.720000000000027</v>
      </c>
      <c r="AE2063" t="n">
        <v>0.009999999999990905</v>
      </c>
      <c r="AF2063" t="n">
        <v>0.0</v>
      </c>
      <c r="AG2063" t="n">
        <v>0.0</v>
      </c>
      <c r="AH2063" t="n">
        <v>0.0</v>
      </c>
      <c r="AI2063" t="n">
        <v>0.0</v>
      </c>
      <c r="AJ2063" t="n">
        <v>-0.009999999999999787</v>
      </c>
      <c r="AK2063" t="n">
        <v>0.0</v>
      </c>
      <c r="AL2063" t="inlineStr">
        <is>
          <t>unreconciled</t>
        </is>
      </c>
      <c r="AM2063" t="inlineStr">
        <is>
          <t>Order Amount Mismatch (POS&gt;3PO)</t>
        </is>
      </c>
      <c r="AN2063" t="n">
        <v>17.72</v>
      </c>
      <c r="AO2063" t="n">
        <f>ROUND(P2063*100/H2063,2)</f>
        <v>0.0</v>
      </c>
      <c r="AP2063" t="n">
        <f>ROUND(Q2063*100/I2063,2)</f>
        <v>0.0</v>
      </c>
      <c r="AQ2063"/>
      <c r="AR2063"/>
      <c r="AS2063" t="n">
        <v>0.0</v>
      </c>
    </row>
    <row r="2064">
      <c r="A2064" s="1" t="n">
        <v>45236.0</v>
      </c>
      <c r="B2064" s="2" t="n">
        <v>45236.895625</v>
      </c>
      <c r="C2064" t="inlineStr">
        <is>
          <t>3140094012086663</t>
        </is>
      </c>
      <c r="D2064" t="inlineStr">
        <is>
          <t>POS0012</t>
        </is>
      </c>
      <c r="E2064" t="inlineStr">
        <is>
          <t>78</t>
        </is>
      </c>
      <c r="F2064" t="inlineStr">
        <is>
          <t>0094</t>
        </is>
      </c>
      <c r="G2064" t="inlineStr">
        <is>
          <t>5322091277</t>
        </is>
      </c>
      <c r="H2064" t="n">
        <v>404.0</v>
      </c>
      <c r="I2064" t="n">
        <v>384.75</v>
      </c>
      <c r="J2064" t="n">
        <v>347.61</v>
      </c>
      <c r="K2064" t="inlineStr">
        <is>
          <t>sale</t>
        </is>
      </c>
      <c r="L2064" t="inlineStr">
        <is>
          <t/>
        </is>
      </c>
      <c r="M2064" t="inlineStr">
        <is>
          <t/>
        </is>
      </c>
      <c r="N2064" t="n">
        <v>0.0</v>
      </c>
      <c r="O2064" t="n">
        <v>0.0</v>
      </c>
      <c r="P2064" t="n">
        <v>301.11</v>
      </c>
      <c r="Q2064" t="n">
        <v>301.11</v>
      </c>
      <c r="R2064" t="n">
        <v>37.14</v>
      </c>
      <c r="S2064" t="n">
        <v>37.14</v>
      </c>
      <c r="T2064" t="n">
        <v>3.85</v>
      </c>
      <c r="U2064" t="n">
        <v>3.85</v>
      </c>
      <c r="V2064" t="n">
        <v>62.57</v>
      </c>
      <c r="W2064" t="n">
        <v>62.57</v>
      </c>
      <c r="X2064" t="n">
        <v>5.05</v>
      </c>
      <c r="Y2064" t="n">
        <v>5.05</v>
      </c>
      <c r="Z2064" t="n">
        <v>12.17</v>
      </c>
      <c r="AA2064" t="n">
        <v>12.17</v>
      </c>
      <c r="AB2064" t="n">
        <v>19.24</v>
      </c>
      <c r="AC2064" t="n">
        <v>19.24</v>
      </c>
      <c r="AD2064" t="n">
        <v>19.25</v>
      </c>
      <c r="AE2064" t="n">
        <v>0.0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0.0</v>
      </c>
      <c r="AK2064" t="n">
        <v>0.0</v>
      </c>
      <c r="AL2064" t="inlineStr">
        <is>
          <t>unreconciled</t>
        </is>
      </c>
      <c r="AM2064" t="inlineStr">
        <is>
          <t>Order Amount Mismatch (POS&gt;3PO)</t>
        </is>
      </c>
      <c r="AN2064" t="n">
        <v>19.25</v>
      </c>
      <c r="AO2064" t="n">
        <f>ROUND(P2064*100/H2064,2)</f>
        <v>0.0</v>
      </c>
      <c r="AP2064" t="n">
        <f>ROUND(Q2064*100/I2064,2)</f>
        <v>0.0</v>
      </c>
      <c r="AQ2064"/>
      <c r="AR2064"/>
      <c r="AS2064" t="n">
        <v>0.0</v>
      </c>
    </row>
    <row r="2065">
      <c r="A2065" s="1" t="n">
        <v>45236.0</v>
      </c>
      <c r="B2065" s="2" t="n">
        <v>45236.83070601852</v>
      </c>
      <c r="C2065" t="inlineStr">
        <is>
          <t>3140094012086614</t>
        </is>
      </c>
      <c r="D2065" t="inlineStr">
        <is>
          <t>POS0012</t>
        </is>
      </c>
      <c r="E2065" t="inlineStr">
        <is>
          <t>29</t>
        </is>
      </c>
      <c r="F2065" t="inlineStr">
        <is>
          <t>0094</t>
        </is>
      </c>
      <c r="G2065" t="inlineStr">
        <is>
          <t>5322096435</t>
        </is>
      </c>
      <c r="H2065" t="n">
        <v>274.0</v>
      </c>
      <c r="I2065" t="n">
        <v>260.95</v>
      </c>
      <c r="J2065" t="n">
        <v>223.81</v>
      </c>
      <c r="K2065" t="inlineStr">
        <is>
          <t>sale</t>
        </is>
      </c>
      <c r="L2065" t="inlineStr">
        <is>
          <t/>
        </is>
      </c>
      <c r="M2065" t="inlineStr">
        <is>
          <t/>
        </is>
      </c>
      <c r="N2065" t="n">
        <v>0.0</v>
      </c>
      <c r="O2065" t="n">
        <v>0.0</v>
      </c>
      <c r="P2065" t="n">
        <v>206.76</v>
      </c>
      <c r="Q2065" t="n">
        <v>206.75</v>
      </c>
      <c r="R2065" t="n">
        <v>37.14</v>
      </c>
      <c r="S2065" t="n">
        <v>37.14</v>
      </c>
      <c r="T2065" t="n">
        <v>2.61</v>
      </c>
      <c r="U2065" t="n">
        <v>2.61</v>
      </c>
      <c r="V2065" t="n">
        <v>40.29</v>
      </c>
      <c r="W2065" t="n">
        <v>40.29</v>
      </c>
      <c r="X2065" t="n">
        <v>3.42</v>
      </c>
      <c r="Y2065" t="n">
        <v>3.42</v>
      </c>
      <c r="Z2065" t="n">
        <v>7.87</v>
      </c>
      <c r="AA2065" t="n">
        <v>7.87</v>
      </c>
      <c r="AB2065" t="n">
        <v>13.04</v>
      </c>
      <c r="AC2065" t="n">
        <v>13.05</v>
      </c>
      <c r="AD2065" t="n">
        <v>13.050000000000011</v>
      </c>
      <c r="AE2065" t="n">
        <v>0.009999999999990905</v>
      </c>
      <c r="AF2065" t="n">
        <v>0.0</v>
      </c>
      <c r="AG2065" t="n">
        <v>0.0</v>
      </c>
      <c r="AH2065" t="n">
        <v>0.0</v>
      </c>
      <c r="AI2065" t="n">
        <v>0.0</v>
      </c>
      <c r="AJ2065" t="n">
        <v>0.0</v>
      </c>
      <c r="AK2065" t="n">
        <v>-0.010000000000001563</v>
      </c>
      <c r="AL2065" t="inlineStr">
        <is>
          <t>unreconciled</t>
        </is>
      </c>
      <c r="AM2065" t="inlineStr">
        <is>
          <t>Order Amount Mismatch (POS&gt;3PO)</t>
        </is>
      </c>
      <c r="AN2065" t="n">
        <v>13.05</v>
      </c>
      <c r="AO2065" t="n">
        <f>ROUND(P2065*100/H2065,2)</f>
        <v>0.0</v>
      </c>
      <c r="AP2065" t="n">
        <f>ROUND(Q2065*100/I2065,2)</f>
        <v>0.0</v>
      </c>
      <c r="AQ2065"/>
      <c r="AR2065"/>
      <c r="AS2065" t="n">
        <v>0.0</v>
      </c>
    </row>
    <row r="2066">
      <c r="A2066" s="1" t="n">
        <v>45236.0</v>
      </c>
      <c r="B2066" s="2" t="n">
        <v>45236.66070601852</v>
      </c>
      <c r="C2066" t="inlineStr">
        <is>
          <t>3140023012060036</t>
        </is>
      </c>
      <c r="D2066" t="inlineStr">
        <is>
          <t>POS0012</t>
        </is>
      </c>
      <c r="E2066" t="inlineStr">
        <is>
          <t>28</t>
        </is>
      </c>
      <c r="F2066" t="inlineStr">
        <is>
          <t>0023</t>
        </is>
      </c>
      <c r="G2066" t="inlineStr">
        <is>
          <t>5322096585</t>
        </is>
      </c>
      <c r="H2066" t="n">
        <v>208.0</v>
      </c>
      <c r="I2066" t="n">
        <v>198.09</v>
      </c>
      <c r="J2066" t="n">
        <v>160.95</v>
      </c>
      <c r="K2066" t="inlineStr">
        <is>
          <t>sale</t>
        </is>
      </c>
      <c r="L2066" t="inlineStr">
        <is>
          <t/>
        </is>
      </c>
      <c r="M2066" t="inlineStr">
        <is>
          <t/>
        </is>
      </c>
      <c r="N2066" t="n">
        <v>0.0</v>
      </c>
      <c r="O2066" t="n">
        <v>0.0</v>
      </c>
      <c r="P2066" t="n">
        <v>158.86</v>
      </c>
      <c r="Q2066" t="n">
        <v>158.85</v>
      </c>
      <c r="R2066" t="n">
        <v>37.14</v>
      </c>
      <c r="S2066" t="n">
        <v>37.14</v>
      </c>
      <c r="T2066" t="n">
        <v>1.98</v>
      </c>
      <c r="U2066" t="n">
        <v>1.98</v>
      </c>
      <c r="V2066" t="n">
        <v>28.97</v>
      </c>
      <c r="W2066" t="n">
        <v>28.97</v>
      </c>
      <c r="X2066" t="n">
        <v>2.6</v>
      </c>
      <c r="Y2066" t="n">
        <v>2.6</v>
      </c>
      <c r="Z2066" t="n">
        <v>5.68</v>
      </c>
      <c r="AA2066" t="n">
        <v>5.68</v>
      </c>
      <c r="AB2066" t="n">
        <v>9.9</v>
      </c>
      <c r="AC2066" t="n">
        <v>9.91</v>
      </c>
      <c r="AD2066" t="n">
        <v>9.909999999999997</v>
      </c>
      <c r="AE2066" t="n">
        <v>0.010000000000019327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0.0</v>
      </c>
      <c r="AK2066" t="n">
        <v>-0.009999999999999787</v>
      </c>
      <c r="AL2066" t="inlineStr">
        <is>
          <t>unreconciled</t>
        </is>
      </c>
      <c r="AM2066" t="inlineStr">
        <is>
          <t>Order Amount Mismatch (POS&gt;3PO)</t>
        </is>
      </c>
      <c r="AN2066" t="n">
        <v>9.91</v>
      </c>
      <c r="AO2066" t="n">
        <f>ROUND(P2066*100/H2066,2)</f>
        <v>0.0</v>
      </c>
      <c r="AP2066" t="n">
        <f>ROUND(Q2066*100/I2066,2)</f>
        <v>0.0</v>
      </c>
      <c r="AQ2066"/>
      <c r="AR2066"/>
      <c r="AS2066" t="n">
        <v>0.0</v>
      </c>
    </row>
    <row r="2067">
      <c r="A2067" s="1" t="n">
        <v>45236.0</v>
      </c>
      <c r="B2067" s="2" t="n">
        <v>45236.84328703704</v>
      </c>
      <c r="C2067" t="inlineStr">
        <is>
          <t>3140094012086626</t>
        </is>
      </c>
      <c r="D2067" t="inlineStr">
        <is>
          <t>POS0012</t>
        </is>
      </c>
      <c r="E2067" t="inlineStr">
        <is>
          <t>41</t>
        </is>
      </c>
      <c r="F2067" t="inlineStr">
        <is>
          <t>0094</t>
        </is>
      </c>
      <c r="G2067" t="inlineStr">
        <is>
          <t>5322119224</t>
        </is>
      </c>
      <c r="H2067" t="n">
        <v>303.0</v>
      </c>
      <c r="I2067" t="n">
        <v>288.57</v>
      </c>
      <c r="J2067" t="n">
        <v>251.43</v>
      </c>
      <c r="K2067" t="inlineStr">
        <is>
          <t>sale</t>
        </is>
      </c>
      <c r="L2067" t="inlineStr">
        <is>
          <t/>
        </is>
      </c>
      <c r="M2067" t="inlineStr">
        <is>
          <t/>
        </is>
      </c>
      <c r="N2067" t="n">
        <v>0.0</v>
      </c>
      <c r="O2067" t="n">
        <v>0.0</v>
      </c>
      <c r="P2067" t="n">
        <v>227.8</v>
      </c>
      <c r="Q2067" t="n">
        <v>227.79</v>
      </c>
      <c r="R2067" t="n">
        <v>37.14</v>
      </c>
      <c r="S2067" t="n">
        <v>37.14</v>
      </c>
      <c r="T2067" t="n">
        <v>2.89</v>
      </c>
      <c r="U2067" t="n">
        <v>2.89</v>
      </c>
      <c r="V2067" t="n">
        <v>45.26</v>
      </c>
      <c r="W2067" t="n">
        <v>45.26</v>
      </c>
      <c r="X2067" t="n">
        <v>3.79</v>
      </c>
      <c r="Y2067" t="n">
        <v>3.79</v>
      </c>
      <c r="Z2067" t="n">
        <v>8.83</v>
      </c>
      <c r="AA2067" t="n">
        <v>8.83</v>
      </c>
      <c r="AB2067" t="n">
        <v>14.42</v>
      </c>
      <c r="AC2067" t="n">
        <v>14.43</v>
      </c>
      <c r="AD2067" t="n">
        <v>14.430000000000007</v>
      </c>
      <c r="AE2067" t="n">
        <v>0.010000000000019327</v>
      </c>
      <c r="AF2067" t="n">
        <v>0.0</v>
      </c>
      <c r="AG2067" t="n">
        <v>0.0</v>
      </c>
      <c r="AH2067" t="n">
        <v>0.0</v>
      </c>
      <c r="AI2067" t="n">
        <v>0.0</v>
      </c>
      <c r="AJ2067" t="n">
        <v>0.0</v>
      </c>
      <c r="AK2067" t="n">
        <v>-0.009999999999999787</v>
      </c>
      <c r="AL2067" t="inlineStr">
        <is>
          <t>unreconciled</t>
        </is>
      </c>
      <c r="AM2067" t="inlineStr">
        <is>
          <t>Order Amount Mismatch (POS&gt;3PO)</t>
        </is>
      </c>
      <c r="AN2067" t="n">
        <v>14.43</v>
      </c>
      <c r="AO2067" t="n">
        <f>ROUND(P2067*100/H2067,2)</f>
        <v>0.0</v>
      </c>
      <c r="AP2067" t="n">
        <f>ROUND(Q2067*100/I2067,2)</f>
        <v>0.0</v>
      </c>
      <c r="AQ2067"/>
      <c r="AR2067"/>
      <c r="AS2067" t="n">
        <v>0.0</v>
      </c>
    </row>
    <row r="2068">
      <c r="A2068" s="1" t="n">
        <v>45236.0</v>
      </c>
      <c r="B2068" s="2" t="n">
        <v>45236.68953703704</v>
      </c>
      <c r="C2068" t="inlineStr">
        <is>
          <t>3140094012086530</t>
        </is>
      </c>
      <c r="D2068" t="inlineStr">
        <is>
          <t>POS0012</t>
        </is>
      </c>
      <c r="E2068" t="inlineStr">
        <is>
          <t>45</t>
        </is>
      </c>
      <c r="F2068" t="inlineStr">
        <is>
          <t>0094</t>
        </is>
      </c>
      <c r="G2068" t="inlineStr">
        <is>
          <t>5322120795</t>
        </is>
      </c>
      <c r="H2068" t="n">
        <v>380.0</v>
      </c>
      <c r="I2068" t="n">
        <v>361.9</v>
      </c>
      <c r="J2068" t="n">
        <v>324.76</v>
      </c>
      <c r="K2068" t="inlineStr">
        <is>
          <t>sale</t>
        </is>
      </c>
      <c r="L2068" t="inlineStr">
        <is>
          <t/>
        </is>
      </c>
      <c r="M2068" t="inlineStr">
        <is>
          <t/>
        </is>
      </c>
      <c r="N2068" t="n">
        <v>0.0</v>
      </c>
      <c r="O2068" t="n">
        <v>0.0</v>
      </c>
      <c r="P2068" t="n">
        <v>283.69</v>
      </c>
      <c r="Q2068" t="n">
        <v>283.69</v>
      </c>
      <c r="R2068" t="n">
        <v>37.14</v>
      </c>
      <c r="S2068" t="n">
        <v>37.14</v>
      </c>
      <c r="T2068" t="n">
        <v>3.62</v>
      </c>
      <c r="U2068" t="n">
        <v>3.62</v>
      </c>
      <c r="V2068" t="n">
        <v>58.46</v>
      </c>
      <c r="W2068" t="n">
        <v>58.46</v>
      </c>
      <c r="X2068" t="n">
        <v>4.75</v>
      </c>
      <c r="Y2068" t="n">
        <v>4.75</v>
      </c>
      <c r="Z2068" t="n">
        <v>11.38</v>
      </c>
      <c r="AA2068" t="n">
        <v>11.38</v>
      </c>
      <c r="AB2068" t="n">
        <v>18.1</v>
      </c>
      <c r="AC2068" t="n">
        <v>18.1</v>
      </c>
      <c r="AD2068" t="n">
        <v>18.100000000000023</v>
      </c>
      <c r="AE2068" t="n">
        <v>0.0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  <c r="AK2068" t="n">
        <v>0.0</v>
      </c>
      <c r="AL2068" t="inlineStr">
        <is>
          <t>unreconciled</t>
        </is>
      </c>
      <c r="AM2068" t="inlineStr">
        <is>
          <t>Order Amount Mismatch (POS&gt;3PO)</t>
        </is>
      </c>
      <c r="AN2068" t="n">
        <v>18.1</v>
      </c>
      <c r="AO2068" t="n">
        <f>ROUND(P2068*100/H2068,2)</f>
        <v>0.0</v>
      </c>
      <c r="AP2068" t="n">
        <f>ROUND(Q2068*100/I2068,2)</f>
        <v>0.0</v>
      </c>
      <c r="AQ2068"/>
      <c r="AR2068"/>
      <c r="AS2068" t="n">
        <v>0.0</v>
      </c>
    </row>
    <row r="2069">
      <c r="A2069" s="1" t="n">
        <v>45236.0</v>
      </c>
      <c r="B2069" s="2" t="n">
        <v>45236.777766203704</v>
      </c>
      <c r="C2069" t="inlineStr">
        <is>
          <t>3140023012060070</t>
        </is>
      </c>
      <c r="D2069" t="inlineStr">
        <is>
          <t>POS0012</t>
        </is>
      </c>
      <c r="E2069" t="inlineStr">
        <is>
          <t>61</t>
        </is>
      </c>
      <c r="F2069" t="inlineStr">
        <is>
          <t>0023</t>
        </is>
      </c>
      <c r="G2069" t="inlineStr">
        <is>
          <t>5322155312</t>
        </is>
      </c>
      <c r="H2069" t="n">
        <v>257.0</v>
      </c>
      <c r="I2069" t="n">
        <v>244.76</v>
      </c>
      <c r="J2069" t="n">
        <v>207.62</v>
      </c>
      <c r="K2069" t="inlineStr">
        <is>
          <t>sale</t>
        </is>
      </c>
      <c r="L2069" t="inlineStr">
        <is>
          <t/>
        </is>
      </c>
      <c r="M2069" t="inlineStr">
        <is>
          <t/>
        </is>
      </c>
      <c r="N2069" t="n">
        <v>0.0</v>
      </c>
      <c r="O2069" t="n">
        <v>0.0</v>
      </c>
      <c r="P2069" t="n">
        <v>194.43</v>
      </c>
      <c r="Q2069" t="n">
        <v>194.42</v>
      </c>
      <c r="R2069" t="n">
        <v>37.14</v>
      </c>
      <c r="S2069" t="n">
        <v>37.14</v>
      </c>
      <c r="T2069" t="n">
        <v>2.45</v>
      </c>
      <c r="U2069" t="n">
        <v>2.45</v>
      </c>
      <c r="V2069" t="n">
        <v>37.37</v>
      </c>
      <c r="W2069" t="n">
        <v>37.37</v>
      </c>
      <c r="X2069" t="n">
        <v>3.21</v>
      </c>
      <c r="Y2069" t="n">
        <v>3.21</v>
      </c>
      <c r="Z2069" t="n">
        <v>7.3</v>
      </c>
      <c r="AA2069" t="n">
        <v>7.31</v>
      </c>
      <c r="AB2069" t="n">
        <v>12.24</v>
      </c>
      <c r="AC2069" t="n">
        <v>12.24</v>
      </c>
      <c r="AD2069" t="n">
        <v>12.240000000000009</v>
      </c>
      <c r="AE2069" t="n">
        <v>0.010000000000019327</v>
      </c>
      <c r="AF2069" t="n">
        <v>0.0</v>
      </c>
      <c r="AG2069" t="n">
        <v>0.0</v>
      </c>
      <c r="AH2069" t="n">
        <v>0.0</v>
      </c>
      <c r="AI2069" t="n">
        <v>0.0</v>
      </c>
      <c r="AJ2069" t="n">
        <v>-0.009999999999999787</v>
      </c>
      <c r="AK2069" t="n">
        <v>0.0</v>
      </c>
      <c r="AL2069" t="inlineStr">
        <is>
          <t>unreconciled</t>
        </is>
      </c>
      <c r="AM2069" t="inlineStr">
        <is>
          <t>Order Amount Mismatch (POS&gt;3PO)</t>
        </is>
      </c>
      <c r="AN2069" t="n">
        <v>12.24</v>
      </c>
      <c r="AO2069" t="n">
        <f>ROUND(P2069*100/H2069,2)</f>
        <v>0.0</v>
      </c>
      <c r="AP2069" t="n">
        <f>ROUND(Q2069*100/I2069,2)</f>
        <v>0.0</v>
      </c>
      <c r="AQ2069"/>
      <c r="AR2069"/>
      <c r="AS2069" t="n">
        <v>0.0</v>
      </c>
    </row>
    <row r="2070">
      <c r="A2070" s="1" t="n">
        <v>45236.0</v>
      </c>
      <c r="B2070" s="2" t="n">
        <v>45236.68603009259</v>
      </c>
      <c r="C2070" t="inlineStr">
        <is>
          <t>3140023012060045</t>
        </is>
      </c>
      <c r="D2070" t="inlineStr">
        <is>
          <t>POS0012</t>
        </is>
      </c>
      <c r="E2070" t="inlineStr">
        <is>
          <t>37</t>
        </is>
      </c>
      <c r="F2070" t="inlineStr">
        <is>
          <t>0023</t>
        </is>
      </c>
      <c r="G2070" t="inlineStr">
        <is>
          <t>5322175410</t>
        </is>
      </c>
      <c r="H2070" t="n">
        <v>255.0</v>
      </c>
      <c r="I2070" t="n">
        <v>242.85</v>
      </c>
      <c r="J2070" t="n">
        <v>205.71</v>
      </c>
      <c r="K2070" t="inlineStr">
        <is>
          <t>sale</t>
        </is>
      </c>
      <c r="L2070" t="inlineStr">
        <is>
          <t/>
        </is>
      </c>
      <c r="M2070" t="inlineStr">
        <is>
          <t/>
        </is>
      </c>
      <c r="N2070" t="n">
        <v>0.0</v>
      </c>
      <c r="O2070" t="n">
        <v>0.0</v>
      </c>
      <c r="P2070" t="n">
        <v>192.96</v>
      </c>
      <c r="Q2070" t="n">
        <v>192.96</v>
      </c>
      <c r="R2070" t="n">
        <v>37.14</v>
      </c>
      <c r="S2070" t="n">
        <v>37.14</v>
      </c>
      <c r="T2070" t="n">
        <v>2.43</v>
      </c>
      <c r="U2070" t="n">
        <v>2.43</v>
      </c>
      <c r="V2070" t="n">
        <v>37.03</v>
      </c>
      <c r="W2070" t="n">
        <v>37.03</v>
      </c>
      <c r="X2070" t="n">
        <v>3.19</v>
      </c>
      <c r="Y2070" t="n">
        <v>3.19</v>
      </c>
      <c r="Z2070" t="n">
        <v>7.24</v>
      </c>
      <c r="AA2070" t="n">
        <v>7.24</v>
      </c>
      <c r="AB2070" t="n">
        <v>12.14</v>
      </c>
      <c r="AC2070" t="n">
        <v>12.14</v>
      </c>
      <c r="AD2070" t="n">
        <v>12.150000000000006</v>
      </c>
      <c r="AE2070" t="n">
        <v>0.0</v>
      </c>
      <c r="AF2070" t="n">
        <v>0.0</v>
      </c>
      <c r="AG2070" t="n">
        <v>0.0</v>
      </c>
      <c r="AH2070" t="n">
        <v>0.0</v>
      </c>
      <c r="AI2070" t="n">
        <v>0.0</v>
      </c>
      <c r="AJ2070" t="n">
        <v>0.0</v>
      </c>
      <c r="AK2070" t="n">
        <v>0.0</v>
      </c>
      <c r="AL2070" t="inlineStr">
        <is>
          <t>unreconciled</t>
        </is>
      </c>
      <c r="AM2070" t="inlineStr">
        <is>
          <t>Order Amount Mismatch (POS&gt;3PO)</t>
        </is>
      </c>
      <c r="AN2070" t="n">
        <v>12.15</v>
      </c>
      <c r="AO2070" t="n">
        <f>ROUND(P2070*100/H2070,2)</f>
        <v>0.0</v>
      </c>
      <c r="AP2070" t="n">
        <f>ROUND(Q2070*100/I2070,2)</f>
        <v>0.0</v>
      </c>
      <c r="AQ2070"/>
      <c r="AR2070"/>
      <c r="AS2070" t="n">
        <v>0.0</v>
      </c>
    </row>
    <row r="2071">
      <c r="A2071" s="1" t="n">
        <v>45236.0</v>
      </c>
      <c r="B2071" s="2" t="n">
        <v>45236.7580787037</v>
      </c>
      <c r="C2071" t="inlineStr">
        <is>
          <t>3140094012086564</t>
        </is>
      </c>
      <c r="D2071" t="inlineStr">
        <is>
          <t>POS0012</t>
        </is>
      </c>
      <c r="E2071" t="inlineStr">
        <is>
          <t>79</t>
        </is>
      </c>
      <c r="F2071" t="inlineStr">
        <is>
          <t>0094</t>
        </is>
      </c>
      <c r="G2071" t="inlineStr">
        <is>
          <t>5322191038</t>
        </is>
      </c>
      <c r="H2071" t="n">
        <v>321.0</v>
      </c>
      <c r="I2071" t="n">
        <v>305.71</v>
      </c>
      <c r="J2071" t="n">
        <v>268.57</v>
      </c>
      <c r="K2071" t="inlineStr">
        <is>
          <t>sale</t>
        </is>
      </c>
      <c r="L2071" t="inlineStr">
        <is>
          <t/>
        </is>
      </c>
      <c r="M2071" t="inlineStr">
        <is>
          <t/>
        </is>
      </c>
      <c r="N2071" t="n">
        <v>0.0</v>
      </c>
      <c r="O2071" t="n">
        <v>0.0</v>
      </c>
      <c r="P2071" t="n">
        <v>240.88</v>
      </c>
      <c r="Q2071" t="n">
        <v>240.87</v>
      </c>
      <c r="R2071" t="n">
        <v>37.14</v>
      </c>
      <c r="S2071" t="n">
        <v>37.14</v>
      </c>
      <c r="T2071" t="n">
        <v>3.06</v>
      </c>
      <c r="U2071" t="n">
        <v>3.06</v>
      </c>
      <c r="V2071" t="n">
        <v>48.34</v>
      </c>
      <c r="W2071" t="n">
        <v>48.34</v>
      </c>
      <c r="X2071" t="n">
        <v>4.01</v>
      </c>
      <c r="Y2071" t="n">
        <v>4.01</v>
      </c>
      <c r="Z2071" t="n">
        <v>9.42</v>
      </c>
      <c r="AA2071" t="n">
        <v>9.42</v>
      </c>
      <c r="AB2071" t="n">
        <v>15.28</v>
      </c>
      <c r="AC2071" t="n">
        <v>15.29</v>
      </c>
      <c r="AD2071" t="n">
        <v>15.29000000000002</v>
      </c>
      <c r="AE2071" t="n">
        <v>0.009999999999990905</v>
      </c>
      <c r="AF2071" t="n">
        <v>0.0</v>
      </c>
      <c r="AG2071" t="n">
        <v>0.0</v>
      </c>
      <c r="AH2071" t="n">
        <v>0.0</v>
      </c>
      <c r="AI2071" t="n">
        <v>0.0</v>
      </c>
      <c r="AJ2071" t="n">
        <v>0.0</v>
      </c>
      <c r="AK2071" t="n">
        <v>-0.009999999999999787</v>
      </c>
      <c r="AL2071" t="inlineStr">
        <is>
          <t>unreconciled</t>
        </is>
      </c>
      <c r="AM2071" t="inlineStr">
        <is>
          <t>Order Amount Mismatch (POS&gt;3PO)</t>
        </is>
      </c>
      <c r="AN2071" t="n">
        <v>15.29</v>
      </c>
      <c r="AO2071" t="n">
        <f>ROUND(P2071*100/H2071,2)</f>
        <v>0.0</v>
      </c>
      <c r="AP2071" t="n">
        <f>ROUND(Q2071*100/I2071,2)</f>
        <v>0.0</v>
      </c>
      <c r="AQ2071"/>
      <c r="AR2071"/>
      <c r="AS2071" t="n">
        <v>0.0</v>
      </c>
    </row>
    <row r="2072">
      <c r="A2072" s="1" t="n">
        <v>45236.0</v>
      </c>
      <c r="B2072" s="2" t="n">
        <v>45236.96435185185</v>
      </c>
      <c r="C2072" t="inlineStr">
        <is>
          <t>3140094012086707</t>
        </is>
      </c>
      <c r="D2072" t="inlineStr">
        <is>
          <t>POS0012</t>
        </is>
      </c>
      <c r="E2072" t="inlineStr">
        <is>
          <t>22</t>
        </is>
      </c>
      <c r="F2072" t="inlineStr">
        <is>
          <t>0094</t>
        </is>
      </c>
      <c r="G2072" t="inlineStr">
        <is>
          <t>5322203506</t>
        </is>
      </c>
      <c r="H2072" t="n">
        <v>243.0</v>
      </c>
      <c r="I2072" t="n">
        <v>231.43</v>
      </c>
      <c r="J2072" t="n">
        <v>194.29</v>
      </c>
      <c r="K2072" t="inlineStr">
        <is>
          <t>sale</t>
        </is>
      </c>
      <c r="L2072" t="inlineStr">
        <is>
          <t/>
        </is>
      </c>
      <c r="M2072" t="inlineStr">
        <is>
          <t/>
        </is>
      </c>
      <c r="N2072" t="n">
        <v>0.0</v>
      </c>
      <c r="O2072" t="n">
        <v>0.0</v>
      </c>
      <c r="P2072" t="n">
        <v>184.27</v>
      </c>
      <c r="Q2072" t="n">
        <v>184.26</v>
      </c>
      <c r="R2072" t="n">
        <v>37.14</v>
      </c>
      <c r="S2072" t="n">
        <v>37.14</v>
      </c>
      <c r="T2072" t="n">
        <v>2.31</v>
      </c>
      <c r="U2072" t="n">
        <v>2.31</v>
      </c>
      <c r="V2072" t="n">
        <v>34.97</v>
      </c>
      <c r="W2072" t="n">
        <v>34.97</v>
      </c>
      <c r="X2072" t="n">
        <v>3.04</v>
      </c>
      <c r="Y2072" t="n">
        <v>3.04</v>
      </c>
      <c r="Z2072" t="n">
        <v>6.84</v>
      </c>
      <c r="AA2072" t="n">
        <v>6.84</v>
      </c>
      <c r="AB2072" t="n">
        <v>11.58</v>
      </c>
      <c r="AC2072" t="n">
        <v>11.57</v>
      </c>
      <c r="AD2072" t="n">
        <v>11.569999999999993</v>
      </c>
      <c r="AE2072" t="n">
        <v>0.010000000000019327</v>
      </c>
      <c r="AF2072" t="n">
        <v>0.0</v>
      </c>
      <c r="AG2072" t="n">
        <v>0.0</v>
      </c>
      <c r="AH2072" t="n">
        <v>0.0</v>
      </c>
      <c r="AI2072" t="n">
        <v>0.0</v>
      </c>
      <c r="AJ2072" t="n">
        <v>0.0</v>
      </c>
      <c r="AK2072" t="n">
        <v>0.009999999999999787</v>
      </c>
      <c r="AL2072" t="inlineStr">
        <is>
          <t>unreconciled</t>
        </is>
      </c>
      <c r="AM2072" t="inlineStr">
        <is>
          <t>Order Amount Mismatch (POS&gt;3PO)</t>
        </is>
      </c>
      <c r="AN2072" t="n">
        <v>11.57</v>
      </c>
      <c r="AO2072" t="n">
        <f>ROUND(P2072*100/H2072,2)</f>
        <v>0.0</v>
      </c>
      <c r="AP2072" t="n">
        <f>ROUND(Q2072*100/I2072,2)</f>
        <v>0.0</v>
      </c>
      <c r="AQ2072"/>
      <c r="AR2072"/>
      <c r="AS2072" t="n">
        <v>0.0</v>
      </c>
    </row>
    <row r="2073">
      <c r="A2073" s="1" t="n">
        <v>45236.0</v>
      </c>
      <c r="B2073" s="2" t="n">
        <v>45236.96892361111</v>
      </c>
      <c r="C2073" t="inlineStr">
        <is>
          <t>3140094012086709</t>
        </is>
      </c>
      <c r="D2073" t="inlineStr">
        <is>
          <t>POS0012</t>
        </is>
      </c>
      <c r="E2073" t="inlineStr">
        <is>
          <t>24</t>
        </is>
      </c>
      <c r="F2073" t="inlineStr">
        <is>
          <t>0094</t>
        </is>
      </c>
      <c r="G2073" t="inlineStr">
        <is>
          <t>5322214030</t>
        </is>
      </c>
      <c r="H2073" t="n">
        <v>373.0</v>
      </c>
      <c r="I2073" t="n">
        <v>355.23</v>
      </c>
      <c r="J2073" t="n">
        <v>318.09</v>
      </c>
      <c r="K2073" t="inlineStr">
        <is>
          <t>sale</t>
        </is>
      </c>
      <c r="L2073" t="inlineStr">
        <is>
          <t/>
        </is>
      </c>
      <c r="M2073" t="inlineStr">
        <is>
          <t/>
        </is>
      </c>
      <c r="N2073" t="n">
        <v>0.0</v>
      </c>
      <c r="O2073" t="n">
        <v>0.0</v>
      </c>
      <c r="P2073" t="n">
        <v>278.61</v>
      </c>
      <c r="Q2073" t="n">
        <v>278.59</v>
      </c>
      <c r="R2073" t="n">
        <v>37.14</v>
      </c>
      <c r="S2073" t="n">
        <v>37.14</v>
      </c>
      <c r="T2073" t="n">
        <v>3.55</v>
      </c>
      <c r="U2073" t="n">
        <v>3.55</v>
      </c>
      <c r="V2073" t="n">
        <v>57.26</v>
      </c>
      <c r="W2073" t="n">
        <v>57.26</v>
      </c>
      <c r="X2073" t="n">
        <v>4.66</v>
      </c>
      <c r="Y2073" t="n">
        <v>4.66</v>
      </c>
      <c r="Z2073" t="n">
        <v>11.15</v>
      </c>
      <c r="AA2073" t="n">
        <v>11.15</v>
      </c>
      <c r="AB2073" t="n">
        <v>17.76</v>
      </c>
      <c r="AC2073" t="n">
        <v>17.76</v>
      </c>
      <c r="AD2073" t="n">
        <v>17.769999999999982</v>
      </c>
      <c r="AE2073" t="n">
        <v>0.020000000000038654</v>
      </c>
      <c r="AF2073" t="n">
        <v>0.0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0.0</v>
      </c>
      <c r="AL2073" t="inlineStr">
        <is>
          <t>unreconciled</t>
        </is>
      </c>
      <c r="AM2073" t="inlineStr">
        <is>
          <t>Order Amount Mismatch (POS&gt;3PO)</t>
        </is>
      </c>
      <c r="AN2073" t="n">
        <v>17.77</v>
      </c>
      <c r="AO2073" t="n">
        <f>ROUND(P2073*100/H2073,2)</f>
        <v>0.0</v>
      </c>
      <c r="AP2073" t="n">
        <f>ROUND(Q2073*100/I2073,2)</f>
        <v>0.0</v>
      </c>
      <c r="AQ2073"/>
      <c r="AR2073"/>
      <c r="AS2073" t="n">
        <v>0.0</v>
      </c>
    </row>
    <row r="2074">
      <c r="A2074" s="1" t="n">
        <v>45236.0</v>
      </c>
      <c r="B2074" s="2" t="n">
        <v>45236.76571759259</v>
      </c>
      <c r="C2074" t="inlineStr">
        <is>
          <t>3140023012060066</t>
        </is>
      </c>
      <c r="D2074" t="inlineStr">
        <is>
          <t>POS0012</t>
        </is>
      </c>
      <c r="E2074" t="inlineStr">
        <is>
          <t>57</t>
        </is>
      </c>
      <c r="F2074" t="inlineStr">
        <is>
          <t>0023</t>
        </is>
      </c>
      <c r="G2074" t="inlineStr">
        <is>
          <t>5322222150</t>
        </is>
      </c>
      <c r="H2074" t="n">
        <v>207.0</v>
      </c>
      <c r="I2074" t="n">
        <v>197.14</v>
      </c>
      <c r="J2074" t="n">
        <v>160.0</v>
      </c>
      <c r="K2074" t="inlineStr">
        <is>
          <t>sale</t>
        </is>
      </c>
      <c r="L2074" t="inlineStr">
        <is>
          <t/>
        </is>
      </c>
      <c r="M2074" t="inlineStr">
        <is>
          <t/>
        </is>
      </c>
      <c r="N2074" t="n">
        <v>0.0</v>
      </c>
      <c r="O2074" t="n">
        <v>0.0</v>
      </c>
      <c r="P2074" t="n">
        <v>158.13</v>
      </c>
      <c r="Q2074" t="n">
        <v>158.13</v>
      </c>
      <c r="R2074" t="n">
        <v>37.14</v>
      </c>
      <c r="S2074" t="n">
        <v>37.14</v>
      </c>
      <c r="T2074" t="n">
        <v>1.97</v>
      </c>
      <c r="U2074" t="n">
        <v>1.97</v>
      </c>
      <c r="V2074" t="n">
        <v>28.8</v>
      </c>
      <c r="W2074" t="n">
        <v>28.8</v>
      </c>
      <c r="X2074" t="n">
        <v>2.59</v>
      </c>
      <c r="Y2074" t="n">
        <v>2.59</v>
      </c>
      <c r="Z2074" t="n">
        <v>5.65</v>
      </c>
      <c r="AA2074" t="n">
        <v>5.65</v>
      </c>
      <c r="AB2074" t="n">
        <v>9.86</v>
      </c>
      <c r="AC2074" t="n">
        <v>9.86</v>
      </c>
      <c r="AD2074" t="n">
        <v>9.860000000000014</v>
      </c>
      <c r="AE2074" t="n">
        <v>0.0</v>
      </c>
      <c r="AF2074" t="n">
        <v>0.0</v>
      </c>
      <c r="AG2074" t="n">
        <v>0.0</v>
      </c>
      <c r="AH2074" t="n">
        <v>0.0</v>
      </c>
      <c r="AI2074" t="n">
        <v>0.0</v>
      </c>
      <c r="AJ2074" t="n">
        <v>0.0</v>
      </c>
      <c r="AK2074" t="n">
        <v>0.0</v>
      </c>
      <c r="AL2074" t="inlineStr">
        <is>
          <t>unreconciled</t>
        </is>
      </c>
      <c r="AM2074" t="inlineStr">
        <is>
          <t>Order Amount Mismatch (POS&gt;3PO)</t>
        </is>
      </c>
      <c r="AN2074" t="n">
        <v>9.86</v>
      </c>
      <c r="AO2074" t="n">
        <f>ROUND(P2074*100/H2074,2)</f>
        <v>0.0</v>
      </c>
      <c r="AP2074" t="n">
        <f>ROUND(Q2074*100/I2074,2)</f>
        <v>0.0</v>
      </c>
      <c r="AQ2074"/>
      <c r="AR2074"/>
      <c r="AS2074" t="n">
        <v>0.0</v>
      </c>
    </row>
    <row r="2075">
      <c r="A2075" s="1" t="n">
        <v>45236.0</v>
      </c>
      <c r="B2075" s="2" t="n">
        <v>45236.70681712963</v>
      </c>
      <c r="C2075" t="inlineStr">
        <is>
          <t>3140094012086536</t>
        </is>
      </c>
      <c r="D2075" t="inlineStr">
        <is>
          <t>POS0012</t>
        </is>
      </c>
      <c r="E2075" t="inlineStr">
        <is>
          <t>51</t>
        </is>
      </c>
      <c r="F2075" t="inlineStr">
        <is>
          <t>0094</t>
        </is>
      </c>
      <c r="G2075" t="inlineStr">
        <is>
          <t>5322233152</t>
        </is>
      </c>
      <c r="H2075" t="n">
        <v>338.0</v>
      </c>
      <c r="I2075" t="n">
        <v>321.91</v>
      </c>
      <c r="J2075" t="n">
        <v>284.77</v>
      </c>
      <c r="K2075" t="inlineStr">
        <is>
          <t>sale</t>
        </is>
      </c>
      <c r="L2075" t="inlineStr">
        <is>
          <t/>
        </is>
      </c>
      <c r="M2075" t="inlineStr">
        <is>
          <t/>
        </is>
      </c>
      <c r="N2075" t="n">
        <v>0.0</v>
      </c>
      <c r="O2075" t="n">
        <v>0.0</v>
      </c>
      <c r="P2075" t="n">
        <v>253.21</v>
      </c>
      <c r="Q2075" t="n">
        <v>253.19</v>
      </c>
      <c r="R2075" t="n">
        <v>37.14</v>
      </c>
      <c r="S2075" t="n">
        <v>37.14</v>
      </c>
      <c r="T2075" t="n">
        <v>3.22</v>
      </c>
      <c r="U2075" t="n">
        <v>3.22</v>
      </c>
      <c r="V2075" t="n">
        <v>51.26</v>
      </c>
      <c r="W2075" t="n">
        <v>51.26</v>
      </c>
      <c r="X2075" t="n">
        <v>4.23</v>
      </c>
      <c r="Y2075" t="n">
        <v>4.23</v>
      </c>
      <c r="Z2075" t="n">
        <v>9.99</v>
      </c>
      <c r="AA2075" t="n">
        <v>9.99</v>
      </c>
      <c r="AB2075" t="n">
        <v>16.1</v>
      </c>
      <c r="AC2075" t="n">
        <v>16.1</v>
      </c>
      <c r="AD2075" t="n">
        <v>16.089999999999975</v>
      </c>
      <c r="AE2075" t="n">
        <v>0.020000000000010232</v>
      </c>
      <c r="AF2075" t="n">
        <v>0.0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0.0</v>
      </c>
      <c r="AL2075" t="inlineStr">
        <is>
          <t>unreconciled</t>
        </is>
      </c>
      <c r="AM2075" t="inlineStr">
        <is>
          <t>Order Amount Mismatch (POS&gt;3PO)</t>
        </is>
      </c>
      <c r="AN2075" t="n">
        <v>16.09</v>
      </c>
      <c r="AO2075" t="n">
        <f>ROUND(P2075*100/H2075,2)</f>
        <v>0.0</v>
      </c>
      <c r="AP2075" t="n">
        <f>ROUND(Q2075*100/I2075,2)</f>
        <v>0.0</v>
      </c>
      <c r="AQ2075"/>
      <c r="AR2075"/>
      <c r="AS2075" t="n">
        <v>0.0</v>
      </c>
    </row>
    <row r="2076">
      <c r="A2076" s="1" t="n">
        <v>45236.0</v>
      </c>
      <c r="B2076" s="2" t="n">
        <v>45236.87678240741</v>
      </c>
      <c r="C2076" t="inlineStr">
        <is>
          <t>3140094012086648</t>
        </is>
      </c>
      <c r="D2076" t="inlineStr">
        <is>
          <t>POS0012</t>
        </is>
      </c>
      <c r="E2076" t="inlineStr">
        <is>
          <t>63</t>
        </is>
      </c>
      <c r="F2076" t="inlineStr">
        <is>
          <t>0094</t>
        </is>
      </c>
      <c r="G2076" t="inlineStr">
        <is>
          <t>5322237111</t>
        </is>
      </c>
      <c r="H2076" t="n">
        <v>539.0</v>
      </c>
      <c r="I2076" t="n">
        <v>513.3</v>
      </c>
      <c r="J2076" t="n">
        <v>476.16</v>
      </c>
      <c r="K2076" t="inlineStr">
        <is>
          <t>sale</t>
        </is>
      </c>
      <c r="L2076" t="inlineStr">
        <is>
          <t/>
        </is>
      </c>
      <c r="M2076" t="inlineStr">
        <is>
          <t/>
        </is>
      </c>
      <c r="N2076" t="n">
        <v>0.0</v>
      </c>
      <c r="O2076" t="n">
        <v>0.0</v>
      </c>
      <c r="P2076" t="n">
        <v>399.08</v>
      </c>
      <c r="Q2076" t="n">
        <v>399.07</v>
      </c>
      <c r="R2076" t="n">
        <v>37.14</v>
      </c>
      <c r="S2076" t="n">
        <v>37.14</v>
      </c>
      <c r="T2076" t="n">
        <v>5.13</v>
      </c>
      <c r="U2076" t="n">
        <v>5.13</v>
      </c>
      <c r="V2076" t="n">
        <v>85.71</v>
      </c>
      <c r="W2076" t="n">
        <v>85.71</v>
      </c>
      <c r="X2076" t="n">
        <v>6.74</v>
      </c>
      <c r="Y2076" t="n">
        <v>6.74</v>
      </c>
      <c r="Z2076" t="n">
        <v>16.64</v>
      </c>
      <c r="AA2076" t="n">
        <v>16.64</v>
      </c>
      <c r="AB2076" t="n">
        <v>25.66</v>
      </c>
      <c r="AC2076" t="n">
        <v>25.67</v>
      </c>
      <c r="AD2076" t="n">
        <v>25.700000000000045</v>
      </c>
      <c r="AE2076" t="n">
        <v>0.009999999999990905</v>
      </c>
      <c r="AF2076" t="n">
        <v>0.0</v>
      </c>
      <c r="AG2076" t="n">
        <v>0.0</v>
      </c>
      <c r="AH2076" t="n">
        <v>0.0</v>
      </c>
      <c r="AI2076" t="n">
        <v>0.0</v>
      </c>
      <c r="AJ2076" t="n">
        <v>0.0</v>
      </c>
      <c r="AK2076" t="n">
        <v>-0.010000000000001563</v>
      </c>
      <c r="AL2076" t="inlineStr">
        <is>
          <t>unreconciled</t>
        </is>
      </c>
      <c r="AM2076" t="inlineStr">
        <is>
          <t>Order Amount Mismatch (POS&gt;3PO)</t>
        </is>
      </c>
      <c r="AN2076" t="n">
        <v>25.7</v>
      </c>
      <c r="AO2076" t="n">
        <f>ROUND(P2076*100/H2076,2)</f>
        <v>0.0</v>
      </c>
      <c r="AP2076" t="n">
        <f>ROUND(Q2076*100/I2076,2)</f>
        <v>0.0</v>
      </c>
      <c r="AQ2076"/>
      <c r="AR2076"/>
      <c r="AS2076" t="n">
        <v>0.0</v>
      </c>
    </row>
    <row r="2077">
      <c r="A2077" s="1" t="n">
        <v>45236.0</v>
      </c>
      <c r="B2077" s="2" t="n">
        <v>45236.729479166665</v>
      </c>
      <c r="C2077" t="inlineStr">
        <is>
          <t>3140094012086548</t>
        </is>
      </c>
      <c r="D2077" t="inlineStr">
        <is>
          <t>POS0012</t>
        </is>
      </c>
      <c r="E2077" t="inlineStr">
        <is>
          <t>63</t>
        </is>
      </c>
      <c r="F2077" t="inlineStr">
        <is>
          <t>0094</t>
        </is>
      </c>
      <c r="G2077" t="inlineStr">
        <is>
          <t>5322251096</t>
        </is>
      </c>
      <c r="H2077" t="n">
        <v>339.0</v>
      </c>
      <c r="I2077" t="n">
        <v>322.86</v>
      </c>
      <c r="J2077" t="n">
        <v>285.72</v>
      </c>
      <c r="K2077" t="inlineStr">
        <is>
          <t>sale</t>
        </is>
      </c>
      <c r="L2077" t="inlineStr">
        <is>
          <t/>
        </is>
      </c>
      <c r="M2077" t="inlineStr">
        <is>
          <t/>
        </is>
      </c>
      <c r="N2077" t="n">
        <v>0.0</v>
      </c>
      <c r="O2077" t="n">
        <v>0.0</v>
      </c>
      <c r="P2077" t="n">
        <v>253.94</v>
      </c>
      <c r="Q2077" t="n">
        <v>253.94</v>
      </c>
      <c r="R2077" t="n">
        <v>37.14</v>
      </c>
      <c r="S2077" t="n">
        <v>37.14</v>
      </c>
      <c r="T2077" t="n">
        <v>3.23</v>
      </c>
      <c r="U2077" t="n">
        <v>3.23</v>
      </c>
      <c r="V2077" t="n">
        <v>51.43</v>
      </c>
      <c r="W2077" t="n">
        <v>51.43</v>
      </c>
      <c r="X2077" t="n">
        <v>4.24</v>
      </c>
      <c r="Y2077" t="n">
        <v>4.24</v>
      </c>
      <c r="Z2077" t="n">
        <v>10.02</v>
      </c>
      <c r="AA2077" t="n">
        <v>10.02</v>
      </c>
      <c r="AB2077" t="n">
        <v>16.14</v>
      </c>
      <c r="AC2077" t="n">
        <v>16.14</v>
      </c>
      <c r="AD2077" t="n">
        <v>16.139999999999986</v>
      </c>
      <c r="AE2077" t="n">
        <v>0.0</v>
      </c>
      <c r="AF2077" t="n">
        <v>0.0</v>
      </c>
      <c r="AG2077" t="n">
        <v>0.0</v>
      </c>
      <c r="AH2077" t="n">
        <v>0.0</v>
      </c>
      <c r="AI2077" t="n">
        <v>0.0</v>
      </c>
      <c r="AJ2077" t="n">
        <v>0.0</v>
      </c>
      <c r="AK2077" t="n">
        <v>0.0</v>
      </c>
      <c r="AL2077" t="inlineStr">
        <is>
          <t>unreconciled</t>
        </is>
      </c>
      <c r="AM2077" t="inlineStr">
        <is>
          <t>Order Amount Mismatch (POS&gt;3PO)</t>
        </is>
      </c>
      <c r="AN2077" t="n">
        <v>16.14</v>
      </c>
      <c r="AO2077" t="n">
        <f>ROUND(P2077*100/H2077,2)</f>
        <v>0.0</v>
      </c>
      <c r="AP2077" t="n">
        <f>ROUND(Q2077*100/I2077,2)</f>
        <v>0.0</v>
      </c>
      <c r="AQ2077"/>
      <c r="AR2077"/>
      <c r="AS2077" t="n">
        <v>0.0</v>
      </c>
    </row>
    <row r="2078">
      <c r="A2078" s="1" t="n">
        <v>45236.0</v>
      </c>
      <c r="B2078" s="2" t="n">
        <v>45236.93150462963</v>
      </c>
      <c r="C2078" t="inlineStr">
        <is>
          <t>3140094012086690</t>
        </is>
      </c>
      <c r="D2078" t="inlineStr">
        <is>
          <t>POS0012</t>
        </is>
      </c>
      <c r="E2078" t="inlineStr">
        <is>
          <t>05</t>
        </is>
      </c>
      <c r="F2078" t="inlineStr">
        <is>
          <t>0094</t>
        </is>
      </c>
      <c r="G2078" t="inlineStr">
        <is>
          <t>5322307352</t>
        </is>
      </c>
      <c r="H2078" t="n">
        <v>98.0</v>
      </c>
      <c r="I2078" t="n">
        <v>93.33</v>
      </c>
      <c r="J2078" t="n">
        <v>56.19</v>
      </c>
      <c r="K2078" t="inlineStr">
        <is>
          <t>sale</t>
        </is>
      </c>
      <c r="L2078" t="inlineStr">
        <is>
          <t/>
        </is>
      </c>
      <c r="M2078" t="inlineStr">
        <is>
          <t/>
        </is>
      </c>
      <c r="N2078" t="n">
        <v>0.0</v>
      </c>
      <c r="O2078" t="n">
        <v>0.0</v>
      </c>
      <c r="P2078" t="n">
        <v>79.02</v>
      </c>
      <c r="Q2078" t="n">
        <v>79.04</v>
      </c>
      <c r="R2078" t="n">
        <v>37.14</v>
      </c>
      <c r="S2078" t="n">
        <v>37.14</v>
      </c>
      <c r="T2078" t="n">
        <v>0.93</v>
      </c>
      <c r="U2078" t="n">
        <v>0.93</v>
      </c>
      <c r="V2078" t="n">
        <v>10.11</v>
      </c>
      <c r="W2078" t="n">
        <v>10.11</v>
      </c>
      <c r="X2078" t="n">
        <v>1.23</v>
      </c>
      <c r="Y2078" t="n">
        <v>1.22</v>
      </c>
      <c r="Z2078" t="n">
        <v>2.04</v>
      </c>
      <c r="AA2078" t="n">
        <v>2.04</v>
      </c>
      <c r="AB2078" t="n">
        <v>4.66</v>
      </c>
      <c r="AC2078" t="n">
        <v>4.67</v>
      </c>
      <c r="AD2078" t="n">
        <v>4.670000000000002</v>
      </c>
      <c r="AE2078" t="n">
        <v>-0.020000000000010232</v>
      </c>
      <c r="AF2078" t="n">
        <v>0.0</v>
      </c>
      <c r="AG2078" t="n">
        <v>0.0</v>
      </c>
      <c r="AH2078" t="n">
        <v>0.0</v>
      </c>
      <c r="AI2078" t="n">
        <v>0.010000000000000009</v>
      </c>
      <c r="AJ2078" t="n">
        <v>0.0</v>
      </c>
      <c r="AK2078" t="n">
        <v>-0.009999999999999787</v>
      </c>
      <c r="AL2078" t="inlineStr">
        <is>
          <t>unreconciled</t>
        </is>
      </c>
      <c r="AM2078" t="inlineStr">
        <is>
          <t>Order Amount Mismatch (POS&gt;3PO)</t>
        </is>
      </c>
      <c r="AN2078" t="n">
        <v>4.67</v>
      </c>
      <c r="AO2078" t="n">
        <f>ROUND(P2078*100/H2078,2)</f>
        <v>0.0</v>
      </c>
      <c r="AP2078" t="n">
        <f>ROUND(Q2078*100/I2078,2)</f>
        <v>0.0</v>
      </c>
      <c r="AQ2078"/>
      <c r="AR2078"/>
      <c r="AS2078" t="n">
        <v>0.0</v>
      </c>
    </row>
    <row r="2079">
      <c r="A2079" s="1" t="n">
        <v>45236.0</v>
      </c>
      <c r="B2079" s="2" t="n">
        <v>45236.83782407407</v>
      </c>
      <c r="C2079" t="inlineStr">
        <is>
          <t>3140094012086618</t>
        </is>
      </c>
      <c r="D2079" t="inlineStr">
        <is>
          <t>POS0012</t>
        </is>
      </c>
      <c r="E2079" t="inlineStr">
        <is>
          <t>33</t>
        </is>
      </c>
      <c r="F2079" t="inlineStr">
        <is>
          <t>0094</t>
        </is>
      </c>
      <c r="G2079" t="inlineStr">
        <is>
          <t>5322312030</t>
        </is>
      </c>
      <c r="H2079" t="n">
        <v>644.0</v>
      </c>
      <c r="I2079" t="n">
        <v>613.33</v>
      </c>
      <c r="J2079" t="n">
        <v>576.19</v>
      </c>
      <c r="K2079" t="inlineStr">
        <is>
          <t>sale</t>
        </is>
      </c>
      <c r="L2079" t="inlineStr">
        <is>
          <t/>
        </is>
      </c>
      <c r="M2079" t="inlineStr">
        <is>
          <t/>
        </is>
      </c>
      <c r="N2079" t="n">
        <v>0.0</v>
      </c>
      <c r="O2079" t="n">
        <v>0.0</v>
      </c>
      <c r="P2079" t="n">
        <v>475.32</v>
      </c>
      <c r="Q2079" t="n">
        <v>475.33</v>
      </c>
      <c r="R2079" t="n">
        <v>37.14</v>
      </c>
      <c r="S2079" t="n">
        <v>37.14</v>
      </c>
      <c r="T2079" t="n">
        <v>6.13</v>
      </c>
      <c r="U2079" t="n">
        <v>6.13</v>
      </c>
      <c r="V2079" t="n">
        <v>103.71</v>
      </c>
      <c r="W2079" t="n">
        <v>103.71</v>
      </c>
      <c r="X2079" t="n">
        <v>8.05</v>
      </c>
      <c r="Y2079" t="n">
        <v>8.05</v>
      </c>
      <c r="Z2079" t="n">
        <v>20.12</v>
      </c>
      <c r="AA2079" t="n">
        <v>20.12</v>
      </c>
      <c r="AB2079" t="n">
        <v>30.66</v>
      </c>
      <c r="AC2079" t="n">
        <v>30.67</v>
      </c>
      <c r="AD2079" t="n">
        <v>30.66999999999996</v>
      </c>
      <c r="AE2079" t="n">
        <v>-0.009999999999990905</v>
      </c>
      <c r="AF2079" t="n">
        <v>0.0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-0.010000000000001563</v>
      </c>
      <c r="AL2079" t="inlineStr">
        <is>
          <t>unreconciled</t>
        </is>
      </c>
      <c r="AM2079" t="inlineStr">
        <is>
          <t>Order Amount Mismatch (POS&gt;3PO)</t>
        </is>
      </c>
      <c r="AN2079" t="n">
        <v>30.67</v>
      </c>
      <c r="AO2079" t="n">
        <f>ROUND(P2079*100/H2079,2)</f>
        <v>0.0</v>
      </c>
      <c r="AP2079" t="n">
        <f>ROUND(Q2079*100/I2079,2)</f>
        <v>0.0</v>
      </c>
      <c r="AQ2079"/>
      <c r="AR2079"/>
      <c r="AS2079" t="n">
        <v>0.0</v>
      </c>
    </row>
    <row r="2080">
      <c r="A2080" s="1" t="n">
        <v>45236.0</v>
      </c>
      <c r="B2080" s="2" t="n">
        <v>45236.90164351852</v>
      </c>
      <c r="C2080" t="inlineStr">
        <is>
          <t>3140023012060113</t>
        </is>
      </c>
      <c r="D2080" t="inlineStr">
        <is>
          <t>POS0012</t>
        </is>
      </c>
      <c r="E2080" t="inlineStr">
        <is>
          <t>04</t>
        </is>
      </c>
      <c r="F2080" t="inlineStr">
        <is>
          <t>0023</t>
        </is>
      </c>
      <c r="G2080" t="inlineStr">
        <is>
          <t>5322344531</t>
        </is>
      </c>
      <c r="H2080" t="n">
        <v>546.0</v>
      </c>
      <c r="I2080" t="n">
        <v>519.99</v>
      </c>
      <c r="J2080" t="n">
        <v>482.85</v>
      </c>
      <c r="K2080" t="inlineStr">
        <is>
          <t>sale</t>
        </is>
      </c>
      <c r="L2080" t="inlineStr">
        <is>
          <t/>
        </is>
      </c>
      <c r="M2080" t="inlineStr">
        <is>
          <t/>
        </is>
      </c>
      <c r="N2080" t="n">
        <v>0.0</v>
      </c>
      <c r="O2080" t="n">
        <v>0.0</v>
      </c>
      <c r="P2080" t="n">
        <v>404.19</v>
      </c>
      <c r="Q2080" t="n">
        <v>404.17</v>
      </c>
      <c r="R2080" t="n">
        <v>37.14</v>
      </c>
      <c r="S2080" t="n">
        <v>37.14</v>
      </c>
      <c r="T2080" t="n">
        <v>5.2</v>
      </c>
      <c r="U2080" t="n">
        <v>5.2</v>
      </c>
      <c r="V2080" t="n">
        <v>86.91</v>
      </c>
      <c r="W2080" t="n">
        <v>86.91</v>
      </c>
      <c r="X2080" t="n">
        <v>6.82</v>
      </c>
      <c r="Y2080" t="n">
        <v>6.82</v>
      </c>
      <c r="Z2080" t="n">
        <v>16.87</v>
      </c>
      <c r="AA2080" t="n">
        <v>16.87</v>
      </c>
      <c r="AB2080" t="n">
        <v>26.0</v>
      </c>
      <c r="AC2080" t="n">
        <v>26.0</v>
      </c>
      <c r="AD2080" t="n">
        <v>26.00999999999999</v>
      </c>
      <c r="AE2080" t="n">
        <v>0.01999999999998181</v>
      </c>
      <c r="AF2080" t="n">
        <v>0.0</v>
      </c>
      <c r="AG2080" t="n">
        <v>0.0</v>
      </c>
      <c r="AH2080" t="n">
        <v>0.0</v>
      </c>
      <c r="AI2080" t="n">
        <v>0.0</v>
      </c>
      <c r="AJ2080" t="n">
        <v>0.0</v>
      </c>
      <c r="AK2080" t="n">
        <v>0.0</v>
      </c>
      <c r="AL2080" t="inlineStr">
        <is>
          <t>unreconciled</t>
        </is>
      </c>
      <c r="AM2080" t="inlineStr">
        <is>
          <t>Order Amount Mismatch (POS&gt;3PO)</t>
        </is>
      </c>
      <c r="AN2080" t="n">
        <v>26.01</v>
      </c>
      <c r="AO2080" t="n">
        <f>ROUND(P2080*100/H2080,2)</f>
        <v>0.0</v>
      </c>
      <c r="AP2080" t="n">
        <f>ROUND(Q2080*100/I2080,2)</f>
        <v>0.0</v>
      </c>
      <c r="AQ2080"/>
      <c r="AR2080"/>
      <c r="AS2080" t="n">
        <v>0.0</v>
      </c>
    </row>
    <row r="2081">
      <c r="A2081" s="1" t="n">
        <v>45236.0</v>
      </c>
      <c r="B2081" s="2" t="n">
        <v>45236.83212962963</v>
      </c>
      <c r="C2081" t="inlineStr">
        <is>
          <t>3140094012086613</t>
        </is>
      </c>
      <c r="D2081" t="inlineStr">
        <is>
          <t>POS0012</t>
        </is>
      </c>
      <c r="E2081" t="inlineStr">
        <is>
          <t>28</t>
        </is>
      </c>
      <c r="F2081" t="inlineStr">
        <is>
          <t>0094</t>
        </is>
      </c>
      <c r="G2081" t="inlineStr">
        <is>
          <t>5322460824</t>
        </is>
      </c>
      <c r="H2081" t="n">
        <v>403.0</v>
      </c>
      <c r="I2081" t="n">
        <v>383.8</v>
      </c>
      <c r="J2081" t="n">
        <v>346.66</v>
      </c>
      <c r="K2081" t="inlineStr">
        <is>
          <t>sale</t>
        </is>
      </c>
      <c r="L2081" t="inlineStr">
        <is>
          <t/>
        </is>
      </c>
      <c r="M2081" t="inlineStr">
        <is>
          <t/>
        </is>
      </c>
      <c r="N2081" t="n">
        <v>0.0</v>
      </c>
      <c r="O2081" t="n">
        <v>0.0</v>
      </c>
      <c r="P2081" t="n">
        <v>300.38</v>
      </c>
      <c r="Q2081" t="n">
        <v>300.37</v>
      </c>
      <c r="R2081" t="n">
        <v>37.14</v>
      </c>
      <c r="S2081" t="n">
        <v>37.14</v>
      </c>
      <c r="T2081" t="n">
        <v>3.84</v>
      </c>
      <c r="U2081" t="n">
        <v>3.84</v>
      </c>
      <c r="V2081" t="n">
        <v>62.4</v>
      </c>
      <c r="W2081" t="n">
        <v>62.4</v>
      </c>
      <c r="X2081" t="n">
        <v>5.04</v>
      </c>
      <c r="Y2081" t="n">
        <v>5.04</v>
      </c>
      <c r="Z2081" t="n">
        <v>12.14</v>
      </c>
      <c r="AA2081" t="n">
        <v>12.14</v>
      </c>
      <c r="AB2081" t="n">
        <v>19.2</v>
      </c>
      <c r="AC2081" t="n">
        <v>19.19</v>
      </c>
      <c r="AD2081" t="n">
        <v>19.19999999999999</v>
      </c>
      <c r="AE2081" t="n">
        <v>0.009999999999990905</v>
      </c>
      <c r="AF2081" t="n">
        <v>0.0</v>
      </c>
      <c r="AG2081" t="n">
        <v>0.0</v>
      </c>
      <c r="AH2081" t="n">
        <v>0.0</v>
      </c>
      <c r="AI2081" t="n">
        <v>0.0</v>
      </c>
      <c r="AJ2081" t="n">
        <v>0.0</v>
      </c>
      <c r="AK2081" t="n">
        <v>0.00999999999999801</v>
      </c>
      <c r="AL2081" t="inlineStr">
        <is>
          <t>unreconciled</t>
        </is>
      </c>
      <c r="AM2081" t="inlineStr">
        <is>
          <t>Order Amount Mismatch (POS&gt;3PO)</t>
        </is>
      </c>
      <c r="AN2081" t="n">
        <v>19.2</v>
      </c>
      <c r="AO2081" t="n">
        <f>ROUND(P2081*100/H2081,2)</f>
        <v>0.0</v>
      </c>
      <c r="AP2081" t="n">
        <f>ROUND(Q2081*100/I2081,2)</f>
        <v>0.0</v>
      </c>
      <c r="AQ2081"/>
      <c r="AR2081"/>
      <c r="AS2081" t="n">
        <v>0.0</v>
      </c>
    </row>
    <row r="2082">
      <c r="A2082" s="1" t="n">
        <v>45236.0</v>
      </c>
      <c r="B2082" s="2" t="n">
        <v>45236.87136574074</v>
      </c>
      <c r="C2082" t="inlineStr">
        <is>
          <t>3140094012086644</t>
        </is>
      </c>
      <c r="D2082" t="inlineStr">
        <is>
          <t>POS0012</t>
        </is>
      </c>
      <c r="E2082" t="inlineStr">
        <is>
          <t>59</t>
        </is>
      </c>
      <c r="F2082" t="inlineStr">
        <is>
          <t>0094</t>
        </is>
      </c>
      <c r="G2082" t="inlineStr">
        <is>
          <t>5322468638</t>
        </is>
      </c>
      <c r="H2082" t="n">
        <v>247.0</v>
      </c>
      <c r="I2082" t="n">
        <v>235.24</v>
      </c>
      <c r="J2082" t="n">
        <v>198.1</v>
      </c>
      <c r="K2082" t="inlineStr">
        <is>
          <t>sale</t>
        </is>
      </c>
      <c r="L2082" t="inlineStr">
        <is>
          <t/>
        </is>
      </c>
      <c r="M2082" t="inlineStr">
        <is>
          <t/>
        </is>
      </c>
      <c r="N2082" t="n">
        <v>0.0</v>
      </c>
      <c r="O2082" t="n">
        <v>0.0</v>
      </c>
      <c r="P2082" t="n">
        <v>187.16</v>
      </c>
      <c r="Q2082" t="n">
        <v>187.16</v>
      </c>
      <c r="R2082" t="n">
        <v>37.14</v>
      </c>
      <c r="S2082" t="n">
        <v>37.14</v>
      </c>
      <c r="T2082" t="n">
        <v>2.35</v>
      </c>
      <c r="U2082" t="n">
        <v>2.35</v>
      </c>
      <c r="V2082" t="n">
        <v>35.66</v>
      </c>
      <c r="W2082" t="n">
        <v>35.66</v>
      </c>
      <c r="X2082" t="n">
        <v>3.09</v>
      </c>
      <c r="Y2082" t="n">
        <v>3.09</v>
      </c>
      <c r="Z2082" t="n">
        <v>6.98</v>
      </c>
      <c r="AA2082" t="n">
        <v>6.98</v>
      </c>
      <c r="AB2082" t="n">
        <v>11.76</v>
      </c>
      <c r="AC2082" t="n">
        <v>11.76</v>
      </c>
      <c r="AD2082" t="n">
        <v>11.759999999999991</v>
      </c>
      <c r="AE2082" t="n">
        <v>0.0</v>
      </c>
      <c r="AF2082" t="n">
        <v>0.0</v>
      </c>
      <c r="AG2082" t="n">
        <v>0.0</v>
      </c>
      <c r="AH2082" t="n">
        <v>0.0</v>
      </c>
      <c r="AI2082" t="n">
        <v>0.0</v>
      </c>
      <c r="AJ2082" t="n">
        <v>0.0</v>
      </c>
      <c r="AK2082" t="n">
        <v>0.0</v>
      </c>
      <c r="AL2082" t="inlineStr">
        <is>
          <t>unreconciled</t>
        </is>
      </c>
      <c r="AM2082" t="inlineStr">
        <is>
          <t>Order Amount Mismatch (POS&gt;3PO)</t>
        </is>
      </c>
      <c r="AN2082" t="n">
        <v>11.76</v>
      </c>
      <c r="AO2082" t="n">
        <f>ROUND(P2082*100/H2082,2)</f>
        <v>0.0</v>
      </c>
      <c r="AP2082" t="n">
        <f>ROUND(Q2082*100/I2082,2)</f>
        <v>0.0</v>
      </c>
      <c r="AQ2082"/>
      <c r="AR2082"/>
      <c r="AS2082" t="n">
        <v>0.0</v>
      </c>
    </row>
    <row r="2083">
      <c r="A2083" s="1" t="n">
        <v>45236.0</v>
      </c>
      <c r="B2083" s="2" t="n">
        <v>45236.895150462966</v>
      </c>
      <c r="C2083" t="inlineStr">
        <is>
          <t>3140094012086661</t>
        </is>
      </c>
      <c r="D2083" t="inlineStr">
        <is>
          <t>POS0012</t>
        </is>
      </c>
      <c r="E2083" t="inlineStr">
        <is>
          <t>76</t>
        </is>
      </c>
      <c r="F2083" t="inlineStr">
        <is>
          <t>0094</t>
        </is>
      </c>
      <c r="G2083" t="inlineStr">
        <is>
          <t>5322490826</t>
        </is>
      </c>
      <c r="H2083" t="n">
        <v>105.0</v>
      </c>
      <c r="I2083" t="n">
        <v>100.0</v>
      </c>
      <c r="J2083" t="n">
        <v>62.86</v>
      </c>
      <c r="K2083" t="inlineStr">
        <is>
          <t>sale</t>
        </is>
      </c>
      <c r="L2083" t="inlineStr">
        <is>
          <t/>
        </is>
      </c>
      <c r="M2083" t="inlineStr">
        <is>
          <t/>
        </is>
      </c>
      <c r="N2083" t="n">
        <v>0.0</v>
      </c>
      <c r="O2083" t="n">
        <v>0.0</v>
      </c>
      <c r="P2083" t="n">
        <v>84.11</v>
      </c>
      <c r="Q2083" t="n">
        <v>84.1</v>
      </c>
      <c r="R2083" t="n">
        <v>37.14</v>
      </c>
      <c r="S2083" t="n">
        <v>37.14</v>
      </c>
      <c r="T2083" t="n">
        <v>1.0</v>
      </c>
      <c r="U2083" t="n">
        <v>1.0</v>
      </c>
      <c r="V2083" t="n">
        <v>11.31</v>
      </c>
      <c r="W2083" t="n">
        <v>11.31</v>
      </c>
      <c r="X2083" t="n">
        <v>1.31</v>
      </c>
      <c r="Y2083" t="n">
        <v>1.31</v>
      </c>
      <c r="Z2083" t="n">
        <v>2.27</v>
      </c>
      <c r="AA2083" t="n">
        <v>2.28</v>
      </c>
      <c r="AB2083" t="n">
        <v>5.0</v>
      </c>
      <c r="AC2083" t="n">
        <v>5.0</v>
      </c>
      <c r="AD2083" t="n">
        <v>5.0</v>
      </c>
      <c r="AE2083" t="n">
        <v>0.010000000000005116</v>
      </c>
      <c r="AF2083" t="n">
        <v>0.0</v>
      </c>
      <c r="AG2083" t="n">
        <v>0.0</v>
      </c>
      <c r="AH2083" t="n">
        <v>0.0</v>
      </c>
      <c r="AI2083" t="n">
        <v>0.0</v>
      </c>
      <c r="AJ2083" t="n">
        <v>-0.009999999999999787</v>
      </c>
      <c r="AK2083" t="n">
        <v>0.0</v>
      </c>
      <c r="AL2083" t="inlineStr">
        <is>
          <t>unreconciled</t>
        </is>
      </c>
      <c r="AM2083" t="inlineStr">
        <is>
          <t>Order Amount Mismatch (POS&gt;3PO)</t>
        </is>
      </c>
      <c r="AN2083" t="n">
        <v>5.0</v>
      </c>
      <c r="AO2083" t="n">
        <f>ROUND(P2083*100/H2083,2)</f>
        <v>0.0</v>
      </c>
      <c r="AP2083" t="n">
        <f>ROUND(Q2083*100/I2083,2)</f>
        <v>0.0</v>
      </c>
      <c r="AQ2083"/>
      <c r="AR2083"/>
      <c r="AS2083" t="n">
        <v>0.0</v>
      </c>
    </row>
    <row r="2084">
      <c r="A2084" s="1" t="n">
        <v>45236.0</v>
      </c>
      <c r="B2084" s="2" t="n">
        <v>45236.816030092596</v>
      </c>
      <c r="C2084" t="inlineStr">
        <is>
          <t>3140094012086602</t>
        </is>
      </c>
      <c r="D2084" t="inlineStr">
        <is>
          <t>POS0012</t>
        </is>
      </c>
      <c r="E2084" t="inlineStr">
        <is>
          <t>17</t>
        </is>
      </c>
      <c r="F2084" t="inlineStr">
        <is>
          <t>0094</t>
        </is>
      </c>
      <c r="G2084" t="inlineStr">
        <is>
          <t>5322500258</t>
        </is>
      </c>
      <c r="H2084" t="n">
        <v>268.0</v>
      </c>
      <c r="I2084" t="n">
        <v>255.24</v>
      </c>
      <c r="J2084" t="n">
        <v>218.1</v>
      </c>
      <c r="K2084" t="inlineStr">
        <is>
          <t>sale</t>
        </is>
      </c>
      <c r="L2084" t="inlineStr">
        <is>
          <t/>
        </is>
      </c>
      <c r="M2084" t="inlineStr">
        <is>
          <t/>
        </is>
      </c>
      <c r="N2084" t="n">
        <v>0.0</v>
      </c>
      <c r="O2084" t="n">
        <v>0.0</v>
      </c>
      <c r="P2084" t="n">
        <v>202.41</v>
      </c>
      <c r="Q2084" t="n">
        <v>202.41</v>
      </c>
      <c r="R2084" t="n">
        <v>37.14</v>
      </c>
      <c r="S2084" t="n">
        <v>37.14</v>
      </c>
      <c r="T2084" t="n">
        <v>2.55</v>
      </c>
      <c r="U2084" t="n">
        <v>2.55</v>
      </c>
      <c r="V2084" t="n">
        <v>39.26</v>
      </c>
      <c r="W2084" t="n">
        <v>39.26</v>
      </c>
      <c r="X2084" t="n">
        <v>3.35</v>
      </c>
      <c r="Y2084" t="n">
        <v>3.35</v>
      </c>
      <c r="Z2084" t="n">
        <v>7.67</v>
      </c>
      <c r="AA2084" t="n">
        <v>7.67</v>
      </c>
      <c r="AB2084" t="n">
        <v>12.76</v>
      </c>
      <c r="AC2084" t="n">
        <v>12.76</v>
      </c>
      <c r="AD2084" t="n">
        <v>12.759999999999991</v>
      </c>
      <c r="AE2084" t="n">
        <v>0.0</v>
      </c>
      <c r="AF2084" t="n">
        <v>0.0</v>
      </c>
      <c r="AG2084" t="n">
        <v>0.0</v>
      </c>
      <c r="AH2084" t="n">
        <v>0.0</v>
      </c>
      <c r="AI2084" t="n">
        <v>0.0</v>
      </c>
      <c r="AJ2084" t="n">
        <v>0.0</v>
      </c>
      <c r="AK2084" t="n">
        <v>0.0</v>
      </c>
      <c r="AL2084" t="inlineStr">
        <is>
          <t>unreconciled</t>
        </is>
      </c>
      <c r="AM2084" t="inlineStr">
        <is>
          <t>Order Amount Mismatch (POS&gt;3PO)</t>
        </is>
      </c>
      <c r="AN2084" t="n">
        <v>12.76</v>
      </c>
      <c r="AO2084" t="n">
        <f>ROUND(P2084*100/H2084,2)</f>
        <v>0.0</v>
      </c>
      <c r="AP2084" t="n">
        <f>ROUND(Q2084*100/I2084,2)</f>
        <v>0.0</v>
      </c>
      <c r="AQ2084"/>
      <c r="AR2084"/>
      <c r="AS2084" t="n">
        <v>0.0</v>
      </c>
    </row>
    <row r="2085">
      <c r="A2085" s="1" t="n">
        <v>45236.0</v>
      </c>
      <c r="B2085" s="2" t="n">
        <v>45236.991747685184</v>
      </c>
      <c r="C2085" t="inlineStr">
        <is>
          <t>3140023012060158</t>
        </is>
      </c>
      <c r="D2085" t="inlineStr">
        <is>
          <t>POS0012</t>
        </is>
      </c>
      <c r="E2085" t="inlineStr">
        <is>
          <t>49</t>
        </is>
      </c>
      <c r="F2085" t="inlineStr">
        <is>
          <t>0023</t>
        </is>
      </c>
      <c r="G2085" t="inlineStr">
        <is>
          <t>5322607059</t>
        </is>
      </c>
      <c r="H2085" t="n">
        <v>471.0</v>
      </c>
      <c r="I2085" t="n">
        <v>448.57</v>
      </c>
      <c r="J2085" t="n">
        <v>411.43</v>
      </c>
      <c r="K2085" t="inlineStr">
        <is>
          <t>sale</t>
        </is>
      </c>
      <c r="L2085" t="inlineStr">
        <is>
          <t/>
        </is>
      </c>
      <c r="M2085" t="inlineStr">
        <is>
          <t/>
        </is>
      </c>
      <c r="N2085" t="n">
        <v>0.0</v>
      </c>
      <c r="O2085" t="n">
        <v>0.0</v>
      </c>
      <c r="P2085" t="n">
        <v>349.74</v>
      </c>
      <c r="Q2085" t="n">
        <v>349.73</v>
      </c>
      <c r="R2085" t="n">
        <v>37.14</v>
      </c>
      <c r="S2085" t="n">
        <v>37.14</v>
      </c>
      <c r="T2085" t="n">
        <v>4.49</v>
      </c>
      <c r="U2085" t="n">
        <v>4.49</v>
      </c>
      <c r="V2085" t="n">
        <v>74.06</v>
      </c>
      <c r="W2085" t="n">
        <v>74.06</v>
      </c>
      <c r="X2085" t="n">
        <v>5.89</v>
      </c>
      <c r="Y2085" t="n">
        <v>5.89</v>
      </c>
      <c r="Z2085" t="n">
        <v>14.39</v>
      </c>
      <c r="AA2085" t="n">
        <v>14.39</v>
      </c>
      <c r="AB2085" t="n">
        <v>22.42</v>
      </c>
      <c r="AC2085" t="n">
        <v>22.43</v>
      </c>
      <c r="AD2085" t="n">
        <v>22.430000000000007</v>
      </c>
      <c r="AE2085" t="n">
        <v>0.009999999999990905</v>
      </c>
      <c r="AF2085" t="n">
        <v>0.0</v>
      </c>
      <c r="AG2085" t="n">
        <v>0.0</v>
      </c>
      <c r="AH2085" t="n">
        <v>0.0</v>
      </c>
      <c r="AI2085" t="n">
        <v>0.0</v>
      </c>
      <c r="AJ2085" t="n">
        <v>0.0</v>
      </c>
      <c r="AK2085" t="n">
        <v>-0.00999999999999801</v>
      </c>
      <c r="AL2085" t="inlineStr">
        <is>
          <t>unreconciled</t>
        </is>
      </c>
      <c r="AM2085" t="inlineStr">
        <is>
          <t>Order Amount Mismatch (POS&gt;3PO)</t>
        </is>
      </c>
      <c r="AN2085" t="n">
        <v>22.43</v>
      </c>
      <c r="AO2085" t="n">
        <f>ROUND(P2085*100/H2085,2)</f>
        <v>0.0</v>
      </c>
      <c r="AP2085" t="n">
        <f>ROUND(Q2085*100/I2085,2)</f>
        <v>0.0</v>
      </c>
      <c r="AQ2085"/>
      <c r="AR2085"/>
      <c r="AS2085" t="n">
        <v>0.0</v>
      </c>
    </row>
    <row r="2086">
      <c r="A2086" s="1" t="n">
        <v>45236.0</v>
      </c>
      <c r="B2086" s="2" t="n">
        <v>45236.85644675926</v>
      </c>
      <c r="C2086" t="inlineStr">
        <is>
          <t>3140023012060093</t>
        </is>
      </c>
      <c r="D2086" t="inlineStr">
        <is>
          <t>POS0012</t>
        </is>
      </c>
      <c r="E2086" t="inlineStr">
        <is>
          <t>84</t>
        </is>
      </c>
      <c r="F2086" t="inlineStr">
        <is>
          <t>0023</t>
        </is>
      </c>
      <c r="G2086" t="inlineStr">
        <is>
          <t>5322616896</t>
        </is>
      </c>
      <c r="H2086" t="n">
        <v>279.0</v>
      </c>
      <c r="I2086" t="n">
        <v>265.72</v>
      </c>
      <c r="J2086" t="n">
        <v>228.58</v>
      </c>
      <c r="K2086" t="inlineStr">
        <is>
          <t>sale</t>
        </is>
      </c>
      <c r="L2086" t="inlineStr">
        <is>
          <t/>
        </is>
      </c>
      <c r="M2086" t="inlineStr">
        <is>
          <t/>
        </is>
      </c>
      <c r="N2086" t="n">
        <v>0.0</v>
      </c>
      <c r="O2086" t="n">
        <v>0.0</v>
      </c>
      <c r="P2086" t="n">
        <v>210.4</v>
      </c>
      <c r="Q2086" t="n">
        <v>210.38</v>
      </c>
      <c r="R2086" t="n">
        <v>37.14</v>
      </c>
      <c r="S2086" t="n">
        <v>37.14</v>
      </c>
      <c r="T2086" t="n">
        <v>2.66</v>
      </c>
      <c r="U2086" t="n">
        <v>2.66</v>
      </c>
      <c r="V2086" t="n">
        <v>41.14</v>
      </c>
      <c r="W2086" t="n">
        <v>41.14</v>
      </c>
      <c r="X2086" t="n">
        <v>3.49</v>
      </c>
      <c r="Y2086" t="n">
        <v>3.49</v>
      </c>
      <c r="Z2086" t="n">
        <v>8.03</v>
      </c>
      <c r="AA2086" t="n">
        <v>8.04</v>
      </c>
      <c r="AB2086" t="n">
        <v>13.28</v>
      </c>
      <c r="AC2086" t="n">
        <v>13.29</v>
      </c>
      <c r="AD2086" t="n">
        <v>13.279999999999973</v>
      </c>
      <c r="AE2086" t="n">
        <v>0.020000000000010232</v>
      </c>
      <c r="AF2086" t="n">
        <v>0.0</v>
      </c>
      <c r="AG2086" t="n">
        <v>0.0</v>
      </c>
      <c r="AH2086" t="n">
        <v>0.0</v>
      </c>
      <c r="AI2086" t="n">
        <v>0.0</v>
      </c>
      <c r="AJ2086" t="n">
        <v>-0.009999999999999787</v>
      </c>
      <c r="AK2086" t="n">
        <v>-0.009999999999999787</v>
      </c>
      <c r="AL2086" t="inlineStr">
        <is>
          <t>unreconciled</t>
        </is>
      </c>
      <c r="AM2086" t="inlineStr">
        <is>
          <t>Order Amount Mismatch (POS&gt;3PO)</t>
        </is>
      </c>
      <c r="AN2086" t="n">
        <v>13.28</v>
      </c>
      <c r="AO2086" t="n">
        <f>ROUND(P2086*100/H2086,2)</f>
        <v>0.0</v>
      </c>
      <c r="AP2086" t="n">
        <f>ROUND(Q2086*100/I2086,2)</f>
        <v>0.0</v>
      </c>
      <c r="AQ2086"/>
      <c r="AR2086"/>
      <c r="AS2086" t="n">
        <v>0.0</v>
      </c>
    </row>
    <row r="2087">
      <c r="A2087" s="1" t="n">
        <v>45236.0</v>
      </c>
      <c r="B2087" s="2" t="n">
        <v>45236.933854166666</v>
      </c>
      <c r="C2087" t="inlineStr">
        <is>
          <t>3140094012086691</t>
        </is>
      </c>
      <c r="D2087" t="inlineStr">
        <is>
          <t>POS0012</t>
        </is>
      </c>
      <c r="E2087" t="inlineStr">
        <is>
          <t>06</t>
        </is>
      </c>
      <c r="F2087" t="inlineStr">
        <is>
          <t>0094</t>
        </is>
      </c>
      <c r="G2087" t="inlineStr">
        <is>
          <t>5322665642</t>
        </is>
      </c>
      <c r="H2087" t="n">
        <v>767.0</v>
      </c>
      <c r="I2087" t="n">
        <v>730.46</v>
      </c>
      <c r="J2087" t="n">
        <v>693.32</v>
      </c>
      <c r="K2087" t="inlineStr">
        <is>
          <t>sale</t>
        </is>
      </c>
      <c r="L2087" t="inlineStr">
        <is>
          <t/>
        </is>
      </c>
      <c r="M2087" t="inlineStr">
        <is>
          <t/>
        </is>
      </c>
      <c r="N2087" t="n">
        <v>0.0</v>
      </c>
      <c r="O2087" t="n">
        <v>0.0</v>
      </c>
      <c r="P2087" t="n">
        <v>564.58</v>
      </c>
      <c r="Q2087" t="n">
        <v>564.58</v>
      </c>
      <c r="R2087" t="n">
        <v>37.14</v>
      </c>
      <c r="S2087" t="n">
        <v>37.14</v>
      </c>
      <c r="T2087" t="n">
        <v>7.3</v>
      </c>
      <c r="U2087" t="n">
        <v>7.3</v>
      </c>
      <c r="V2087" t="n">
        <v>124.8</v>
      </c>
      <c r="W2087" t="n">
        <v>124.8</v>
      </c>
      <c r="X2087" t="n">
        <v>9.59</v>
      </c>
      <c r="Y2087" t="n">
        <v>9.59</v>
      </c>
      <c r="Z2087" t="n">
        <v>24.19</v>
      </c>
      <c r="AA2087" t="n">
        <v>24.19</v>
      </c>
      <c r="AB2087" t="n">
        <v>36.52</v>
      </c>
      <c r="AC2087" t="n">
        <v>36.52</v>
      </c>
      <c r="AD2087" t="n">
        <v>36.539999999999964</v>
      </c>
      <c r="AE2087" t="n">
        <v>0.0</v>
      </c>
      <c r="AF2087" t="n">
        <v>0.0</v>
      </c>
      <c r="AG2087" t="n">
        <v>0.0</v>
      </c>
      <c r="AH2087" t="n">
        <v>0.0</v>
      </c>
      <c r="AI2087" t="n">
        <v>0.0</v>
      </c>
      <c r="AJ2087" t="n">
        <v>0.0</v>
      </c>
      <c r="AK2087" t="n">
        <v>0.0</v>
      </c>
      <c r="AL2087" t="inlineStr">
        <is>
          <t>unreconciled</t>
        </is>
      </c>
      <c r="AM2087" t="inlineStr">
        <is>
          <t>Order Amount Mismatch (POS&gt;3PO)</t>
        </is>
      </c>
      <c r="AN2087" t="n">
        <v>36.54</v>
      </c>
      <c r="AO2087" t="n">
        <f>ROUND(P2087*100/H2087,2)</f>
        <v>0.0</v>
      </c>
      <c r="AP2087" t="n">
        <f>ROUND(Q2087*100/I2087,2)</f>
        <v>0.0</v>
      </c>
      <c r="AQ2087"/>
      <c r="AR2087"/>
      <c r="AS2087" t="n">
        <v>0.0</v>
      </c>
    </row>
    <row r="2088">
      <c r="A2088" s="1" t="n">
        <v>45236.0</v>
      </c>
      <c r="B2088" s="2" t="n">
        <v>45236.971967592595</v>
      </c>
      <c r="C2088" t="inlineStr">
        <is>
          <t>3140023012060143</t>
        </is>
      </c>
      <c r="D2088" t="inlineStr">
        <is>
          <t>POS0012</t>
        </is>
      </c>
      <c r="E2088" t="inlineStr">
        <is>
          <t>34</t>
        </is>
      </c>
      <c r="F2088" t="inlineStr">
        <is>
          <t>0023</t>
        </is>
      </c>
      <c r="G2088" t="inlineStr">
        <is>
          <t>5322694799</t>
        </is>
      </c>
      <c r="H2088" t="n">
        <v>371.0</v>
      </c>
      <c r="I2088" t="n">
        <v>353.33</v>
      </c>
      <c r="J2088" t="n">
        <v>316.19</v>
      </c>
      <c r="K2088" t="inlineStr">
        <is>
          <t>sale</t>
        </is>
      </c>
      <c r="L2088" t="inlineStr">
        <is>
          <t/>
        </is>
      </c>
      <c r="M2088" t="inlineStr">
        <is>
          <t/>
        </is>
      </c>
      <c r="N2088" t="n">
        <v>0.0</v>
      </c>
      <c r="O2088" t="n">
        <v>0.0</v>
      </c>
      <c r="P2088" t="n">
        <v>277.17</v>
      </c>
      <c r="Q2088" t="n">
        <v>277.16</v>
      </c>
      <c r="R2088" t="n">
        <v>37.14</v>
      </c>
      <c r="S2088" t="n">
        <v>37.14</v>
      </c>
      <c r="T2088" t="n">
        <v>3.53</v>
      </c>
      <c r="U2088" t="n">
        <v>3.53</v>
      </c>
      <c r="V2088" t="n">
        <v>56.91</v>
      </c>
      <c r="W2088" t="n">
        <v>56.91</v>
      </c>
      <c r="X2088" t="n">
        <v>4.64</v>
      </c>
      <c r="Y2088" t="n">
        <v>4.64</v>
      </c>
      <c r="Z2088" t="n">
        <v>11.08</v>
      </c>
      <c r="AA2088" t="n">
        <v>11.08</v>
      </c>
      <c r="AB2088" t="n">
        <v>17.66</v>
      </c>
      <c r="AC2088" t="n">
        <v>17.67</v>
      </c>
      <c r="AD2088" t="n">
        <v>17.670000000000016</v>
      </c>
      <c r="AE2088" t="n">
        <v>0.009999999999990905</v>
      </c>
      <c r="AF2088" t="n">
        <v>0.0</v>
      </c>
      <c r="AG2088" t="n">
        <v>0.0</v>
      </c>
      <c r="AH2088" t="n">
        <v>0.0</v>
      </c>
      <c r="AI2088" t="n">
        <v>0.0</v>
      </c>
      <c r="AJ2088" t="n">
        <v>0.0</v>
      </c>
      <c r="AK2088" t="n">
        <v>-0.010000000000001563</v>
      </c>
      <c r="AL2088" t="inlineStr">
        <is>
          <t>unreconciled</t>
        </is>
      </c>
      <c r="AM2088" t="inlineStr">
        <is>
          <t>Order Amount Mismatch (POS&gt;3PO)</t>
        </is>
      </c>
      <c r="AN2088" t="n">
        <v>17.67</v>
      </c>
      <c r="AO2088" t="n">
        <f>ROUND(P2088*100/H2088,2)</f>
        <v>0.0</v>
      </c>
      <c r="AP2088" t="n">
        <f>ROUND(Q2088*100/I2088,2)</f>
        <v>0.0</v>
      </c>
      <c r="AQ2088"/>
      <c r="AR2088"/>
      <c r="AS2088" t="n">
        <v>0.0</v>
      </c>
    </row>
    <row r="2089">
      <c r="A2089" s="1" t="n">
        <v>45236.0</v>
      </c>
      <c r="B2089" s="2" t="n">
        <v>45236.88263888889</v>
      </c>
      <c r="C2089" t="inlineStr">
        <is>
          <t>3140023012060107</t>
        </is>
      </c>
      <c r="D2089" t="inlineStr">
        <is>
          <t>POS0012</t>
        </is>
      </c>
      <c r="E2089" t="inlineStr">
        <is>
          <t>98</t>
        </is>
      </c>
      <c r="F2089" t="inlineStr">
        <is>
          <t>0023</t>
        </is>
      </c>
      <c r="G2089" t="inlineStr">
        <is>
          <t>5322711943</t>
        </is>
      </c>
      <c r="H2089" t="n">
        <v>250.99999999999997</v>
      </c>
      <c r="I2089" t="n">
        <v>239.04</v>
      </c>
      <c r="J2089" t="n">
        <v>201.9</v>
      </c>
      <c r="K2089" t="inlineStr">
        <is>
          <t>sale</t>
        </is>
      </c>
      <c r="L2089" t="inlineStr">
        <is>
          <t/>
        </is>
      </c>
      <c r="M2089" t="inlineStr">
        <is>
          <t/>
        </is>
      </c>
      <c r="N2089" t="n">
        <v>0.0</v>
      </c>
      <c r="O2089" t="n">
        <v>0.0</v>
      </c>
      <c r="P2089" t="n">
        <v>190.06</v>
      </c>
      <c r="Q2089" t="n">
        <v>190.05</v>
      </c>
      <c r="R2089" t="n">
        <v>37.14</v>
      </c>
      <c r="S2089" t="n">
        <v>37.14</v>
      </c>
      <c r="T2089" t="n">
        <v>2.39</v>
      </c>
      <c r="U2089" t="n">
        <v>2.39</v>
      </c>
      <c r="V2089" t="n">
        <v>36.34</v>
      </c>
      <c r="W2089" t="n">
        <v>36.34</v>
      </c>
      <c r="X2089" t="n">
        <v>3.14</v>
      </c>
      <c r="Y2089" t="n">
        <v>3.14</v>
      </c>
      <c r="Z2089" t="n">
        <v>7.11</v>
      </c>
      <c r="AA2089" t="n">
        <v>7.11</v>
      </c>
      <c r="AB2089" t="n">
        <v>11.96</v>
      </c>
      <c r="AC2089" t="n">
        <v>11.95</v>
      </c>
      <c r="AD2089" t="n">
        <v>11.95999999999998</v>
      </c>
      <c r="AE2089" t="n">
        <v>0.009999999999990905</v>
      </c>
      <c r="AF2089" t="n">
        <v>0.0</v>
      </c>
      <c r="AG2089" t="n">
        <v>0.0</v>
      </c>
      <c r="AH2089" t="n">
        <v>0.0</v>
      </c>
      <c r="AI2089" t="n">
        <v>0.0</v>
      </c>
      <c r="AJ2089" t="n">
        <v>0.0</v>
      </c>
      <c r="AK2089" t="n">
        <v>0.010000000000001563</v>
      </c>
      <c r="AL2089" t="inlineStr">
        <is>
          <t>unreconciled</t>
        </is>
      </c>
      <c r="AM2089" t="inlineStr">
        <is>
          <t>Order Amount Mismatch (POS&gt;3PO)</t>
        </is>
      </c>
      <c r="AN2089" t="n">
        <v>11.96</v>
      </c>
      <c r="AO2089" t="n">
        <f>ROUND(P2089*100/H2089,2)</f>
        <v>0.0</v>
      </c>
      <c r="AP2089" t="n">
        <f>ROUND(Q2089*100/I2089,2)</f>
        <v>0.0</v>
      </c>
      <c r="AQ2089"/>
      <c r="AR2089"/>
      <c r="AS2089" t="n">
        <v>0.0</v>
      </c>
    </row>
    <row r="2090">
      <c r="A2090" s="1" t="n">
        <v>45236.0</v>
      </c>
      <c r="B2090" s="2" t="n">
        <v>45236.873125</v>
      </c>
      <c r="C2090" t="inlineStr">
        <is>
          <t>3140023012060103</t>
        </is>
      </c>
      <c r="D2090" t="inlineStr">
        <is>
          <t>POS0012</t>
        </is>
      </c>
      <c r="E2090" t="inlineStr">
        <is>
          <t>94</t>
        </is>
      </c>
      <c r="F2090" t="inlineStr">
        <is>
          <t>0023</t>
        </is>
      </c>
      <c r="G2090" t="inlineStr">
        <is>
          <t>5322727873</t>
        </is>
      </c>
      <c r="H2090" t="n">
        <v>341.0</v>
      </c>
      <c r="I2090" t="n">
        <v>324.76</v>
      </c>
      <c r="J2090" t="n">
        <v>287.62</v>
      </c>
      <c r="K2090" t="inlineStr">
        <is>
          <t>sale</t>
        </is>
      </c>
      <c r="L2090" t="inlineStr">
        <is>
          <t/>
        </is>
      </c>
      <c r="M2090" t="inlineStr">
        <is>
          <t/>
        </is>
      </c>
      <c r="N2090" t="n">
        <v>0.0</v>
      </c>
      <c r="O2090" t="n">
        <v>0.0</v>
      </c>
      <c r="P2090" t="n">
        <v>255.39</v>
      </c>
      <c r="Q2090" t="n">
        <v>255.37</v>
      </c>
      <c r="R2090" t="n">
        <v>37.14</v>
      </c>
      <c r="S2090" t="n">
        <v>37.14</v>
      </c>
      <c r="T2090" t="n">
        <v>3.25</v>
      </c>
      <c r="U2090" t="n">
        <v>3.25</v>
      </c>
      <c r="V2090" t="n">
        <v>51.77</v>
      </c>
      <c r="W2090" t="n">
        <v>51.77</v>
      </c>
      <c r="X2090" t="n">
        <v>4.26</v>
      </c>
      <c r="Y2090" t="n">
        <v>4.26</v>
      </c>
      <c r="Z2090" t="n">
        <v>10.09</v>
      </c>
      <c r="AA2090" t="n">
        <v>10.09</v>
      </c>
      <c r="AB2090" t="n">
        <v>16.24</v>
      </c>
      <c r="AC2090" t="n">
        <v>16.24</v>
      </c>
      <c r="AD2090" t="n">
        <v>16.24000000000001</v>
      </c>
      <c r="AE2090" t="n">
        <v>0.01999999999998181</v>
      </c>
      <c r="AF2090" t="n">
        <v>0.0</v>
      </c>
      <c r="AG2090" t="n">
        <v>0.0</v>
      </c>
      <c r="AH2090" t="n">
        <v>0.0</v>
      </c>
      <c r="AI2090" t="n">
        <v>0.0</v>
      </c>
      <c r="AJ2090" t="n">
        <v>0.0</v>
      </c>
      <c r="AK2090" t="n">
        <v>0.0</v>
      </c>
      <c r="AL2090" t="inlineStr">
        <is>
          <t>unreconciled</t>
        </is>
      </c>
      <c r="AM2090" t="inlineStr">
        <is>
          <t>Order Amount Mismatch (POS&gt;3PO)</t>
        </is>
      </c>
      <c r="AN2090" t="n">
        <v>16.24</v>
      </c>
      <c r="AO2090" t="n">
        <f>ROUND(P2090*100/H2090,2)</f>
        <v>0.0</v>
      </c>
      <c r="AP2090" t="n">
        <f>ROUND(Q2090*100/I2090,2)</f>
        <v>0.0</v>
      </c>
      <c r="AQ2090"/>
      <c r="AR2090"/>
      <c r="AS2090" t="n">
        <v>0.0</v>
      </c>
    </row>
    <row r="2091">
      <c r="A2091" s="1" t="n">
        <v>45236.0</v>
      </c>
      <c r="B2091" s="2" t="n">
        <v>45236.85146990741</v>
      </c>
      <c r="C2091" t="inlineStr">
        <is>
          <t>3140094012086628</t>
        </is>
      </c>
      <c r="D2091" t="inlineStr">
        <is>
          <t>POS0012</t>
        </is>
      </c>
      <c r="E2091" t="inlineStr">
        <is>
          <t>43</t>
        </is>
      </c>
      <c r="F2091" t="inlineStr">
        <is>
          <t>0094</t>
        </is>
      </c>
      <c r="G2091" t="inlineStr">
        <is>
          <t>5322828317</t>
        </is>
      </c>
      <c r="H2091" t="n">
        <v>246.00000000000003</v>
      </c>
      <c r="I2091" t="n">
        <v>234.29</v>
      </c>
      <c r="J2091" t="n">
        <v>197.15</v>
      </c>
      <c r="K2091" t="inlineStr">
        <is>
          <t>sale</t>
        </is>
      </c>
      <c r="L2091" t="inlineStr">
        <is>
          <t/>
        </is>
      </c>
      <c r="M2091" t="inlineStr">
        <is>
          <t/>
        </is>
      </c>
      <c r="N2091" t="n">
        <v>0.0</v>
      </c>
      <c r="O2091" t="n">
        <v>0.0</v>
      </c>
      <c r="P2091" t="n">
        <v>186.44</v>
      </c>
      <c r="Q2091" t="n">
        <v>186.44</v>
      </c>
      <c r="R2091" t="n">
        <v>37.14</v>
      </c>
      <c r="S2091" t="n">
        <v>37.14</v>
      </c>
      <c r="T2091" t="n">
        <v>2.34</v>
      </c>
      <c r="U2091" t="n">
        <v>2.34</v>
      </c>
      <c r="V2091" t="n">
        <v>35.49</v>
      </c>
      <c r="W2091" t="n">
        <v>35.49</v>
      </c>
      <c r="X2091" t="n">
        <v>3.08</v>
      </c>
      <c r="Y2091" t="n">
        <v>3.08</v>
      </c>
      <c r="Z2091" t="n">
        <v>6.94</v>
      </c>
      <c r="AA2091" t="n">
        <v>6.94</v>
      </c>
      <c r="AB2091" t="n">
        <v>11.72</v>
      </c>
      <c r="AC2091" t="n">
        <v>11.72</v>
      </c>
      <c r="AD2091" t="n">
        <v>11.710000000000036</v>
      </c>
      <c r="AE2091" t="n">
        <v>0.0</v>
      </c>
      <c r="AF2091" t="n">
        <v>0.0</v>
      </c>
      <c r="AG2091" t="n">
        <v>0.0</v>
      </c>
      <c r="AH2091" t="n">
        <v>0.0</v>
      </c>
      <c r="AI2091" t="n">
        <v>0.0</v>
      </c>
      <c r="AJ2091" t="n">
        <v>0.0</v>
      </c>
      <c r="AK2091" t="n">
        <v>0.0</v>
      </c>
      <c r="AL2091" t="inlineStr">
        <is>
          <t>unreconciled</t>
        </is>
      </c>
      <c r="AM2091" t="inlineStr">
        <is>
          <t>Order Amount Mismatch (POS&gt;3PO)</t>
        </is>
      </c>
      <c r="AN2091" t="n">
        <v>11.71</v>
      </c>
      <c r="AO2091" t="n">
        <f>ROUND(P2091*100/H2091,2)</f>
        <v>0.0</v>
      </c>
      <c r="AP2091" t="n">
        <f>ROUND(Q2091*100/I2091,2)</f>
        <v>0.0</v>
      </c>
      <c r="AQ2091"/>
      <c r="AR2091"/>
      <c r="AS2091" t="n">
        <v>0.0</v>
      </c>
    </row>
    <row r="2092">
      <c r="A2092" s="1" t="n">
        <v>45236.0</v>
      </c>
      <c r="B2092" s="2" t="n">
        <v>45236.95724537037</v>
      </c>
      <c r="C2092" t="inlineStr">
        <is>
          <t>3140023012060134</t>
        </is>
      </c>
      <c r="D2092" t="inlineStr">
        <is>
          <t>POS0012</t>
        </is>
      </c>
      <c r="E2092" t="inlineStr">
        <is>
          <t>25</t>
        </is>
      </c>
      <c r="F2092" t="inlineStr">
        <is>
          <t>0023</t>
        </is>
      </c>
      <c r="G2092" t="inlineStr">
        <is>
          <t>5323011475</t>
        </is>
      </c>
      <c r="H2092" t="n">
        <v>399.0</v>
      </c>
      <c r="I2092" t="n">
        <v>379.99</v>
      </c>
      <c r="J2092" t="n">
        <v>342.85</v>
      </c>
      <c r="K2092" t="inlineStr">
        <is>
          <t>sale</t>
        </is>
      </c>
      <c r="L2092" t="inlineStr">
        <is>
          <t/>
        </is>
      </c>
      <c r="M2092" t="inlineStr">
        <is>
          <t/>
        </is>
      </c>
      <c r="N2092" t="n">
        <v>0.0</v>
      </c>
      <c r="O2092" t="n">
        <v>0.0</v>
      </c>
      <c r="P2092" t="n">
        <v>297.48</v>
      </c>
      <c r="Q2092" t="n">
        <v>297.48</v>
      </c>
      <c r="R2092" t="n">
        <v>37.14</v>
      </c>
      <c r="S2092" t="n">
        <v>37.14</v>
      </c>
      <c r="T2092" t="n">
        <v>3.8</v>
      </c>
      <c r="U2092" t="n">
        <v>3.8</v>
      </c>
      <c r="V2092" t="n">
        <v>61.71</v>
      </c>
      <c r="W2092" t="n">
        <v>61.71</v>
      </c>
      <c r="X2092" t="n">
        <v>4.99</v>
      </c>
      <c r="Y2092" t="n">
        <v>4.99</v>
      </c>
      <c r="Z2092" t="n">
        <v>12.01</v>
      </c>
      <c r="AA2092" t="n">
        <v>12.01</v>
      </c>
      <c r="AB2092" t="n">
        <v>19.0</v>
      </c>
      <c r="AC2092" t="n">
        <v>19.0</v>
      </c>
      <c r="AD2092" t="n">
        <v>19.00999999999999</v>
      </c>
      <c r="AE2092" t="n">
        <v>0.0</v>
      </c>
      <c r="AF2092" t="n">
        <v>0.0</v>
      </c>
      <c r="AG2092" t="n">
        <v>0.0</v>
      </c>
      <c r="AH2092" t="n">
        <v>0.0</v>
      </c>
      <c r="AI2092" t="n">
        <v>0.0</v>
      </c>
      <c r="AJ2092" t="n">
        <v>0.0</v>
      </c>
      <c r="AK2092" t="n">
        <v>0.0</v>
      </c>
      <c r="AL2092" t="inlineStr">
        <is>
          <t>unreconciled</t>
        </is>
      </c>
      <c r="AM2092" t="inlineStr">
        <is>
          <t>Order Amount Mismatch (POS&gt;3PO)</t>
        </is>
      </c>
      <c r="AN2092" t="n">
        <v>19.01</v>
      </c>
      <c r="AO2092" t="n">
        <f>ROUND(P2092*100/H2092,2)</f>
        <v>0.0</v>
      </c>
      <c r="AP2092" t="n">
        <f>ROUND(Q2092*100/I2092,2)</f>
        <v>0.0</v>
      </c>
      <c r="AQ2092"/>
      <c r="AR2092"/>
      <c r="AS2092" t="n">
        <v>0.0</v>
      </c>
    </row>
    <row r="2093">
      <c r="A2093" s="1" t="n">
        <v>45236.0</v>
      </c>
      <c r="B2093" s="2" t="n">
        <v>45236.993622685186</v>
      </c>
      <c r="C2093" t="inlineStr">
        <is>
          <t>3140094012086718</t>
        </is>
      </c>
      <c r="D2093" t="inlineStr">
        <is>
          <t>POS0012</t>
        </is>
      </c>
      <c r="E2093" t="inlineStr">
        <is>
          <t>33</t>
        </is>
      </c>
      <c r="F2093" t="inlineStr">
        <is>
          <t>0094</t>
        </is>
      </c>
      <c r="G2093" t="inlineStr">
        <is>
          <t>5323061720</t>
        </is>
      </c>
      <c r="H2093" t="n">
        <v>279.0</v>
      </c>
      <c r="I2093" t="n">
        <v>265.72</v>
      </c>
      <c r="J2093" t="n">
        <v>228.58</v>
      </c>
      <c r="K2093" t="inlineStr">
        <is>
          <t>sale</t>
        </is>
      </c>
      <c r="L2093" t="inlineStr">
        <is>
          <t/>
        </is>
      </c>
      <c r="M2093" t="inlineStr">
        <is>
          <t/>
        </is>
      </c>
      <c r="N2093" t="n">
        <v>0.0</v>
      </c>
      <c r="O2093" t="n">
        <v>0.0</v>
      </c>
      <c r="P2093" t="n">
        <v>210.4</v>
      </c>
      <c r="Q2093" t="n">
        <v>210.38</v>
      </c>
      <c r="R2093" t="n">
        <v>37.14</v>
      </c>
      <c r="S2093" t="n">
        <v>37.14</v>
      </c>
      <c r="T2093" t="n">
        <v>2.66</v>
      </c>
      <c r="U2093" t="n">
        <v>2.66</v>
      </c>
      <c r="V2093" t="n">
        <v>41.14</v>
      </c>
      <c r="W2093" t="n">
        <v>41.14</v>
      </c>
      <c r="X2093" t="n">
        <v>3.49</v>
      </c>
      <c r="Y2093" t="n">
        <v>3.49</v>
      </c>
      <c r="Z2093" t="n">
        <v>8.03</v>
      </c>
      <c r="AA2093" t="n">
        <v>8.04</v>
      </c>
      <c r="AB2093" t="n">
        <v>13.28</v>
      </c>
      <c r="AC2093" t="n">
        <v>13.29</v>
      </c>
      <c r="AD2093" t="n">
        <v>13.279999999999973</v>
      </c>
      <c r="AE2093" t="n">
        <v>0.020000000000010232</v>
      </c>
      <c r="AF2093" t="n">
        <v>0.0</v>
      </c>
      <c r="AG2093" t="n">
        <v>0.0</v>
      </c>
      <c r="AH2093" t="n">
        <v>0.0</v>
      </c>
      <c r="AI2093" t="n">
        <v>0.0</v>
      </c>
      <c r="AJ2093" t="n">
        <v>-0.009999999999999787</v>
      </c>
      <c r="AK2093" t="n">
        <v>-0.009999999999999787</v>
      </c>
      <c r="AL2093" t="inlineStr">
        <is>
          <t>unreconciled</t>
        </is>
      </c>
      <c r="AM2093" t="inlineStr">
        <is>
          <t>Order Amount Mismatch (POS&gt;3PO)</t>
        </is>
      </c>
      <c r="AN2093" t="n">
        <v>13.28</v>
      </c>
      <c r="AO2093" t="n">
        <f>ROUND(P2093*100/H2093,2)</f>
        <v>0.0</v>
      </c>
      <c r="AP2093" t="n">
        <f>ROUND(Q2093*100/I2093,2)</f>
        <v>0.0</v>
      </c>
      <c r="AQ2093"/>
      <c r="AR2093"/>
      <c r="AS2093" t="n">
        <v>0.0</v>
      </c>
    </row>
    <row r="2094">
      <c r="A2094" s="1" t="n">
        <v>45236.0</v>
      </c>
      <c r="B2094" s="2" t="n">
        <v>45236.91825231481</v>
      </c>
      <c r="C2094" t="inlineStr">
        <is>
          <t>3140023012060122</t>
        </is>
      </c>
      <c r="D2094" t="inlineStr">
        <is>
          <t>POS0012</t>
        </is>
      </c>
      <c r="E2094" t="inlineStr">
        <is>
          <t>13</t>
        </is>
      </c>
      <c r="F2094" t="inlineStr">
        <is>
          <t>0023</t>
        </is>
      </c>
      <c r="G2094" t="inlineStr">
        <is>
          <t>5323164517</t>
        </is>
      </c>
      <c r="H2094" t="n">
        <v>250.99999999999997</v>
      </c>
      <c r="I2094" t="n">
        <v>239.04</v>
      </c>
      <c r="J2094" t="n">
        <v>201.9</v>
      </c>
      <c r="K2094" t="inlineStr">
        <is>
          <t>sale</t>
        </is>
      </c>
      <c r="L2094" t="inlineStr">
        <is>
          <t/>
        </is>
      </c>
      <c r="M2094" t="inlineStr">
        <is>
          <t/>
        </is>
      </c>
      <c r="N2094" t="n">
        <v>0.0</v>
      </c>
      <c r="O2094" t="n">
        <v>0.0</v>
      </c>
      <c r="P2094" t="n">
        <v>190.06</v>
      </c>
      <c r="Q2094" t="n">
        <v>190.05</v>
      </c>
      <c r="R2094" t="n">
        <v>37.14</v>
      </c>
      <c r="S2094" t="n">
        <v>37.14</v>
      </c>
      <c r="T2094" t="n">
        <v>2.39</v>
      </c>
      <c r="U2094" t="n">
        <v>2.39</v>
      </c>
      <c r="V2094" t="n">
        <v>36.34</v>
      </c>
      <c r="W2094" t="n">
        <v>36.34</v>
      </c>
      <c r="X2094" t="n">
        <v>3.14</v>
      </c>
      <c r="Y2094" t="n">
        <v>3.14</v>
      </c>
      <c r="Z2094" t="n">
        <v>7.11</v>
      </c>
      <c r="AA2094" t="n">
        <v>7.11</v>
      </c>
      <c r="AB2094" t="n">
        <v>11.96</v>
      </c>
      <c r="AC2094" t="n">
        <v>11.95</v>
      </c>
      <c r="AD2094" t="n">
        <v>11.95999999999998</v>
      </c>
      <c r="AE2094" t="n">
        <v>0.009999999999990905</v>
      </c>
      <c r="AF2094" t="n">
        <v>0.0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0.010000000000001563</v>
      </c>
      <c r="AL2094" t="inlineStr">
        <is>
          <t>unreconciled</t>
        </is>
      </c>
      <c r="AM2094" t="inlineStr">
        <is>
          <t>Order Amount Mismatch (POS&gt;3PO)</t>
        </is>
      </c>
      <c r="AN2094" t="n">
        <v>11.96</v>
      </c>
      <c r="AO2094" t="n">
        <f>ROUND(P2094*100/H2094,2)</f>
        <v>0.0</v>
      </c>
      <c r="AP2094" t="n">
        <f>ROUND(Q2094*100/I2094,2)</f>
        <v>0.0</v>
      </c>
      <c r="AQ2094"/>
      <c r="AR2094"/>
      <c r="AS2094" t="n">
        <v>0.0</v>
      </c>
    </row>
    <row r="2095">
      <c r="A2095" s="1" t="n">
        <v>45236.0</v>
      </c>
      <c r="B2095" s="2" t="n">
        <v>45236.95412037037</v>
      </c>
      <c r="C2095" t="inlineStr">
        <is>
          <t>3140094012086702</t>
        </is>
      </c>
      <c r="D2095" t="inlineStr">
        <is>
          <t>POS0012</t>
        </is>
      </c>
      <c r="E2095" t="inlineStr">
        <is>
          <t>17</t>
        </is>
      </c>
      <c r="F2095" t="inlineStr">
        <is>
          <t>0094</t>
        </is>
      </c>
      <c r="G2095" t="inlineStr">
        <is>
          <t>5323170691</t>
        </is>
      </c>
      <c r="H2095" t="n">
        <v>268.0</v>
      </c>
      <c r="I2095" t="n">
        <v>255.24</v>
      </c>
      <c r="J2095" t="n">
        <v>218.1</v>
      </c>
      <c r="K2095" t="inlineStr">
        <is>
          <t>sale</t>
        </is>
      </c>
      <c r="L2095" t="inlineStr">
        <is>
          <t/>
        </is>
      </c>
      <c r="M2095" t="inlineStr">
        <is>
          <t/>
        </is>
      </c>
      <c r="N2095" t="n">
        <v>0.0</v>
      </c>
      <c r="O2095" t="n">
        <v>0.0</v>
      </c>
      <c r="P2095" t="n">
        <v>202.41</v>
      </c>
      <c r="Q2095" t="n">
        <v>202.39</v>
      </c>
      <c r="R2095" t="n">
        <v>37.14</v>
      </c>
      <c r="S2095" t="n">
        <v>37.14</v>
      </c>
      <c r="T2095" t="n">
        <v>2.55</v>
      </c>
      <c r="U2095" t="n">
        <v>2.55</v>
      </c>
      <c r="V2095" t="n">
        <v>39.26</v>
      </c>
      <c r="W2095" t="n">
        <v>39.26</v>
      </c>
      <c r="X2095" t="n">
        <v>3.35</v>
      </c>
      <c r="Y2095" t="n">
        <v>3.35</v>
      </c>
      <c r="Z2095" t="n">
        <v>7.67</v>
      </c>
      <c r="AA2095" t="n">
        <v>7.67</v>
      </c>
      <c r="AB2095" t="n">
        <v>12.76</v>
      </c>
      <c r="AC2095" t="n">
        <v>12.76</v>
      </c>
      <c r="AD2095" t="n">
        <v>12.759999999999991</v>
      </c>
      <c r="AE2095" t="n">
        <v>0.020000000000010232</v>
      </c>
      <c r="AF2095" t="n">
        <v>0.0</v>
      </c>
      <c r="AG2095" t="n">
        <v>0.0</v>
      </c>
      <c r="AH2095" t="n">
        <v>0.0</v>
      </c>
      <c r="AI2095" t="n">
        <v>0.0</v>
      </c>
      <c r="AJ2095" t="n">
        <v>0.0</v>
      </c>
      <c r="AK2095" t="n">
        <v>0.0</v>
      </c>
      <c r="AL2095" t="inlineStr">
        <is>
          <t>unreconciled</t>
        </is>
      </c>
      <c r="AM2095" t="inlineStr">
        <is>
          <t>Order Amount Mismatch (POS&gt;3PO)</t>
        </is>
      </c>
      <c r="AN2095" t="n">
        <v>12.76</v>
      </c>
      <c r="AO2095" t="n">
        <f>ROUND(P2095*100/H2095,2)</f>
        <v>0.0</v>
      </c>
      <c r="AP2095" t="n">
        <f>ROUND(Q2095*100/I2095,2)</f>
        <v>0.0</v>
      </c>
      <c r="AQ2095"/>
      <c r="AR2095"/>
      <c r="AS2095" t="n">
        <v>0.0</v>
      </c>
    </row>
    <row r="2096">
      <c r="A2096" s="1" t="n">
        <v>45236.0</v>
      </c>
      <c r="B2096" s="2" t="n">
        <v>45236.98025462963</v>
      </c>
      <c r="C2096" t="inlineStr">
        <is>
          <t>3140094012086714</t>
        </is>
      </c>
      <c r="D2096" t="inlineStr">
        <is>
          <t>POS0012</t>
        </is>
      </c>
      <c r="E2096" t="inlineStr">
        <is>
          <t>29</t>
        </is>
      </c>
      <c r="F2096" t="inlineStr">
        <is>
          <t>0094</t>
        </is>
      </c>
      <c r="G2096" t="inlineStr">
        <is>
          <t>5323191071</t>
        </is>
      </c>
      <c r="H2096" t="n">
        <v>494.0</v>
      </c>
      <c r="I2096" t="n">
        <v>470.48</v>
      </c>
      <c r="J2096" t="n">
        <v>433.34</v>
      </c>
      <c r="K2096" t="inlineStr">
        <is>
          <t>sale</t>
        </is>
      </c>
      <c r="L2096" t="inlineStr">
        <is>
          <t/>
        </is>
      </c>
      <c r="M2096" t="inlineStr">
        <is>
          <t/>
        </is>
      </c>
      <c r="N2096" t="n">
        <v>0.0</v>
      </c>
      <c r="O2096" t="n">
        <v>0.0</v>
      </c>
      <c r="P2096" t="n">
        <v>366.45</v>
      </c>
      <c r="Q2096" t="n">
        <v>366.44</v>
      </c>
      <c r="R2096" t="n">
        <v>37.14</v>
      </c>
      <c r="S2096" t="n">
        <v>37.14</v>
      </c>
      <c r="T2096" t="n">
        <v>4.7</v>
      </c>
      <c r="U2096" t="n">
        <v>4.7</v>
      </c>
      <c r="V2096" t="n">
        <v>78.0</v>
      </c>
      <c r="W2096" t="n">
        <v>78.0</v>
      </c>
      <c r="X2096" t="n">
        <v>6.18</v>
      </c>
      <c r="Y2096" t="n">
        <v>6.18</v>
      </c>
      <c r="Z2096" t="n">
        <v>15.15</v>
      </c>
      <c r="AA2096" t="n">
        <v>15.15</v>
      </c>
      <c r="AB2096" t="n">
        <v>23.52</v>
      </c>
      <c r="AC2096" t="n">
        <v>23.53</v>
      </c>
      <c r="AD2096" t="n">
        <v>23.519999999999982</v>
      </c>
      <c r="AE2096" t="n">
        <v>0.009999999999990905</v>
      </c>
      <c r="AF2096" t="n">
        <v>0.0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-0.010000000000001563</v>
      </c>
      <c r="AL2096" t="inlineStr">
        <is>
          <t>unreconciled</t>
        </is>
      </c>
      <c r="AM2096" t="inlineStr">
        <is>
          <t>Order Amount Mismatch (POS&gt;3PO)</t>
        </is>
      </c>
      <c r="AN2096" t="n">
        <v>23.52</v>
      </c>
      <c r="AO2096" t="n">
        <f>ROUND(P2096*100/H2096,2)</f>
        <v>0.0</v>
      </c>
      <c r="AP2096" t="n">
        <f>ROUND(Q2096*100/I2096,2)</f>
        <v>0.0</v>
      </c>
      <c r="AQ2096"/>
      <c r="AR2096"/>
      <c r="AS2096" t="n">
        <v>0.0</v>
      </c>
    </row>
    <row r="2097">
      <c r="A2097" s="1" t="n">
        <v>45236.0</v>
      </c>
      <c r="B2097" s="2" t="n">
        <v>45236.9858912037</v>
      </c>
      <c r="C2097" t="inlineStr">
        <is>
          <t>3140023012060155</t>
        </is>
      </c>
      <c r="D2097" t="inlineStr">
        <is>
          <t>POS0012</t>
        </is>
      </c>
      <c r="E2097" t="inlineStr">
        <is>
          <t>46</t>
        </is>
      </c>
      <c r="F2097" t="inlineStr">
        <is>
          <t>0023</t>
        </is>
      </c>
      <c r="G2097" t="inlineStr">
        <is>
          <t>5323401248</t>
        </is>
      </c>
      <c r="H2097" t="n">
        <v>541.0</v>
      </c>
      <c r="I2097" t="n">
        <v>515.24</v>
      </c>
      <c r="J2097" t="n">
        <v>478.1</v>
      </c>
      <c r="K2097" t="inlineStr">
        <is>
          <t>sale</t>
        </is>
      </c>
      <c r="L2097" t="inlineStr">
        <is>
          <t/>
        </is>
      </c>
      <c r="M2097" t="inlineStr">
        <is>
          <t/>
        </is>
      </c>
      <c r="N2097" t="n">
        <v>0.0</v>
      </c>
      <c r="O2097" t="n">
        <v>0.0</v>
      </c>
      <c r="P2097" t="n">
        <v>400.56</v>
      </c>
      <c r="Q2097" t="n">
        <v>400.54</v>
      </c>
      <c r="R2097" t="n">
        <v>37.14</v>
      </c>
      <c r="S2097" t="n">
        <v>37.14</v>
      </c>
      <c r="T2097" t="n">
        <v>5.15</v>
      </c>
      <c r="U2097" t="n">
        <v>5.15</v>
      </c>
      <c r="V2097" t="n">
        <v>86.06</v>
      </c>
      <c r="W2097" t="n">
        <v>86.06</v>
      </c>
      <c r="X2097" t="n">
        <v>6.76</v>
      </c>
      <c r="Y2097" t="n">
        <v>6.76</v>
      </c>
      <c r="Z2097" t="n">
        <v>16.71</v>
      </c>
      <c r="AA2097" t="n">
        <v>16.71</v>
      </c>
      <c r="AB2097" t="n">
        <v>25.76</v>
      </c>
      <c r="AC2097" t="n">
        <v>25.76</v>
      </c>
      <c r="AD2097" t="n">
        <v>25.75999999999999</v>
      </c>
      <c r="AE2097" t="n">
        <v>0.01999999999998181</v>
      </c>
      <c r="AF2097" t="n">
        <v>0.0</v>
      </c>
      <c r="AG2097" t="n">
        <v>0.0</v>
      </c>
      <c r="AH2097" t="n">
        <v>0.0</v>
      </c>
      <c r="AI2097" t="n">
        <v>0.0</v>
      </c>
      <c r="AJ2097" t="n">
        <v>0.0</v>
      </c>
      <c r="AK2097" t="n">
        <v>0.0</v>
      </c>
      <c r="AL2097" t="inlineStr">
        <is>
          <t>unreconciled</t>
        </is>
      </c>
      <c r="AM2097" t="inlineStr">
        <is>
          <t>Order Amount Mismatch (POS&gt;3PO)</t>
        </is>
      </c>
      <c r="AN2097" t="n">
        <v>25.76</v>
      </c>
      <c r="AO2097" t="n">
        <f>ROUND(P2097*100/H2097,2)</f>
        <v>0.0</v>
      </c>
      <c r="AP2097" t="n">
        <f>ROUND(Q2097*100/I2097,2)</f>
        <v>0.0</v>
      </c>
      <c r="AQ2097"/>
      <c r="AR2097"/>
      <c r="AS2097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s="1" t="n">
        <v>45234.0</v>
      </c>
      <c r="B2" s="2" t="n">
        <v>45234.709641203706</v>
      </c>
      <c r="C2" t="inlineStr">
        <is>
          <t>3140023012059532</t>
        </is>
      </c>
      <c r="D2" t="inlineStr">
        <is>
          <t>POS0012</t>
        </is>
      </c>
      <c r="E2" t="inlineStr">
        <is>
          <t>24</t>
        </is>
      </c>
      <c r="F2" t="inlineStr">
        <is>
          <t>0023</t>
        </is>
      </c>
      <c r="G2" t="inlineStr">
        <is>
          <t>5273346930</t>
        </is>
      </c>
      <c r="H2" t="n">
        <v>247.0</v>
      </c>
      <c r="I2" t="n">
        <v>198.1</v>
      </c>
      <c r="J2" t="n">
        <v>198.1</v>
      </c>
      <c r="K2" t="inlineStr">
        <is>
          <t>addition</t>
        </is>
      </c>
      <c r="L2" t="inlineStr">
        <is>
          <t/>
        </is>
      </c>
      <c r="M2" t="inlineStr">
        <is>
          <t/>
        </is>
      </c>
      <c r="N2" t="n">
        <v>0.0</v>
      </c>
      <c r="O2" t="n">
        <v>0.0</v>
      </c>
      <c r="P2" t="n">
        <v>184.31</v>
      </c>
      <c r="Q2" t="n">
        <v>141.14</v>
      </c>
      <c r="R2" t="n">
        <v>37.14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11.76</v>
      </c>
      <c r="AC2" t="n">
        <v>11.76</v>
      </c>
      <c r="AD2" t="n">
        <v>48.900000000000006</v>
      </c>
      <c r="AE2" t="n">
        <v>43.170000000000016</v>
      </c>
      <c r="AF2" t="n">
        <v>37.14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inlineStr">
        <is>
          <t>unreconciled</t>
        </is>
      </c>
      <c r="AM2" t="inlineStr">
        <is>
          <t>Packaging Charge Mismatch</t>
        </is>
      </c>
      <c r="AN2" t="n">
        <v>37.14</v>
      </c>
      <c r="AO2" t="n">
        <f>ROUND(P2*100/H2,2)</f>
        <v>0.0</v>
      </c>
      <c r="AP2" t="n">
        <f>ROUND(Q2*100/I2,2)</f>
        <v>0.0</v>
      </c>
      <c r="AQ2"/>
      <c r="AR2"/>
      <c r="AS2" t="n">
        <v>0.0</v>
      </c>
    </row>
    <row r="3">
      <c r="A3" s="1" t="n">
        <v>45231.0</v>
      </c>
      <c r="B3" s="2" t="n">
        <v>45231.98265046296</v>
      </c>
      <c r="C3" t="inlineStr">
        <is>
          <t>3140023012058873</t>
        </is>
      </c>
      <c r="D3" t="inlineStr">
        <is>
          <t>POS0012</t>
        </is>
      </c>
      <c r="E3" t="inlineStr">
        <is>
          <t>67</t>
        </is>
      </c>
      <c r="F3" t="inlineStr">
        <is>
          <t>0023</t>
        </is>
      </c>
      <c r="G3" t="inlineStr">
        <is>
          <t>5284136670</t>
        </is>
      </c>
      <c r="H3" t="n">
        <v>259.0</v>
      </c>
      <c r="I3" t="n">
        <v>209.52</v>
      </c>
      <c r="J3" t="n">
        <v>209.52</v>
      </c>
      <c r="K3" t="inlineStr">
        <is>
          <t>addition</t>
        </is>
      </c>
      <c r="L3" t="inlineStr">
        <is>
          <t/>
        </is>
      </c>
      <c r="M3" t="inlineStr">
        <is>
          <t/>
        </is>
      </c>
      <c r="N3" t="n">
        <v>0.0</v>
      </c>
      <c r="O3" t="n">
        <v>0.0</v>
      </c>
      <c r="P3" t="n">
        <v>193.26</v>
      </c>
      <c r="Q3" t="n">
        <v>195.86</v>
      </c>
      <c r="R3" t="n">
        <v>37.14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12.34</v>
      </c>
      <c r="AC3" t="n">
        <v>12.33</v>
      </c>
      <c r="AD3" t="n">
        <v>49.47999999999999</v>
      </c>
      <c r="AE3" t="n">
        <v>-2.6000000000000227</v>
      </c>
      <c r="AF3" t="n">
        <v>37.14</v>
      </c>
      <c r="AG3" t="n">
        <v>0.0</v>
      </c>
      <c r="AH3" t="n">
        <v>0.0</v>
      </c>
      <c r="AI3" t="n">
        <v>0.0</v>
      </c>
      <c r="AJ3" t="n">
        <v>0.0</v>
      </c>
      <c r="AK3" t="n">
        <v>0.009999999999999787</v>
      </c>
      <c r="AL3" t="inlineStr">
        <is>
          <t>unreconciled</t>
        </is>
      </c>
      <c r="AM3" t="inlineStr">
        <is>
          <t>Packaging Charge Mismatch</t>
        </is>
      </c>
      <c r="AN3" t="n">
        <v>37.14</v>
      </c>
      <c r="AO3" t="n">
        <f>ROUND(P3*100/H3,2)</f>
        <v>0.0</v>
      </c>
      <c r="AP3" t="n">
        <f>ROUND(Q3*100/I3,2)</f>
        <v>0.0</v>
      </c>
      <c r="AQ3"/>
      <c r="AR3"/>
      <c r="AS3" t="n">
        <v>0.0</v>
      </c>
    </row>
    <row r="4">
      <c r="A4" s="1" t="n">
        <v>45232.0</v>
      </c>
      <c r="B4" s="2" t="n">
        <v>45232.651921296296</v>
      </c>
      <c r="C4" t="inlineStr">
        <is>
          <t>3140023012058980</t>
        </is>
      </c>
      <c r="D4" t="inlineStr">
        <is>
          <t>POS0012</t>
        </is>
      </c>
      <c r="E4" t="inlineStr">
        <is>
          <t>74</t>
        </is>
      </c>
      <c r="F4" t="inlineStr">
        <is>
          <t>0023</t>
        </is>
      </c>
      <c r="G4" t="inlineStr">
        <is>
          <t>5294287827</t>
        </is>
      </c>
      <c r="H4" t="n">
        <v>259.0</v>
      </c>
      <c r="I4" t="n">
        <v>209.52</v>
      </c>
      <c r="J4" t="n">
        <v>209.52</v>
      </c>
      <c r="K4" t="inlineStr">
        <is>
          <t>addition</t>
        </is>
      </c>
      <c r="L4" t="inlineStr">
        <is>
          <t/>
        </is>
      </c>
      <c r="M4" t="inlineStr">
        <is>
          <t/>
        </is>
      </c>
      <c r="N4" t="n">
        <v>0.0</v>
      </c>
      <c r="O4" t="n">
        <v>0.0</v>
      </c>
      <c r="P4" t="n">
        <v>193.26</v>
      </c>
      <c r="Q4" t="n">
        <v>195.86</v>
      </c>
      <c r="R4" t="n">
        <v>37.14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12.34</v>
      </c>
      <c r="AC4" t="n">
        <v>12.33</v>
      </c>
      <c r="AD4" t="n">
        <v>49.47999999999999</v>
      </c>
      <c r="AE4" t="n">
        <v>-2.6000000000000227</v>
      </c>
      <c r="AF4" t="n">
        <v>37.14</v>
      </c>
      <c r="AG4" t="n">
        <v>0.0</v>
      </c>
      <c r="AH4" t="n">
        <v>0.0</v>
      </c>
      <c r="AI4" t="n">
        <v>0.0</v>
      </c>
      <c r="AJ4" t="n">
        <v>0.0</v>
      </c>
      <c r="AK4" t="n">
        <v>0.009999999999999787</v>
      </c>
      <c r="AL4" t="inlineStr">
        <is>
          <t>unreconciled</t>
        </is>
      </c>
      <c r="AM4" t="inlineStr">
        <is>
          <t>Packaging Charge Mismatch</t>
        </is>
      </c>
      <c r="AN4" t="n">
        <v>37.14</v>
      </c>
      <c r="AO4" t="n">
        <f>ROUND(P4*100/H4,2)</f>
        <v>0.0</v>
      </c>
      <c r="AP4" t="n">
        <f>ROUND(Q4*100/I4,2)</f>
        <v>0.0</v>
      </c>
      <c r="AQ4"/>
      <c r="AR4"/>
      <c r="AS4" t="n">
        <v>0.0</v>
      </c>
    </row>
    <row r="5">
      <c r="A5" s="1" t="n">
        <v>45233.0</v>
      </c>
      <c r="B5" s="2" t="n">
        <v>45233.64439814815</v>
      </c>
      <c r="C5" t="inlineStr">
        <is>
          <t>3140023012059239</t>
        </is>
      </c>
      <c r="D5" t="inlineStr">
        <is>
          <t>POS0012</t>
        </is>
      </c>
      <c r="E5" t="inlineStr">
        <is>
          <t>32</t>
        </is>
      </c>
      <c r="F5" t="inlineStr">
        <is>
          <t>0023</t>
        </is>
      </c>
      <c r="G5" t="inlineStr">
        <is>
          <t>5294595540</t>
        </is>
      </c>
      <c r="H5" t="n">
        <v>514.0</v>
      </c>
      <c r="I5" t="n">
        <v>529.52</v>
      </c>
      <c r="J5" t="n">
        <v>529.52</v>
      </c>
      <c r="K5" t="inlineStr">
        <is>
          <t>addition</t>
        </is>
      </c>
      <c r="L5" t="inlineStr">
        <is>
          <t/>
        </is>
      </c>
      <c r="M5" t="inlineStr">
        <is>
          <t/>
        </is>
      </c>
      <c r="N5" t="n">
        <v>0.0</v>
      </c>
      <c r="O5" t="n">
        <v>0.0</v>
      </c>
      <c r="P5" t="n">
        <v>443.98</v>
      </c>
      <c r="Q5" t="n">
        <v>380.95</v>
      </c>
      <c r="R5" t="n">
        <v>37.14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24.48</v>
      </c>
      <c r="AC5" t="n">
        <v>24.48</v>
      </c>
      <c r="AD5" t="n">
        <v>-15.519999999999982</v>
      </c>
      <c r="AE5" t="n">
        <v>63.03000000000003</v>
      </c>
      <c r="AF5" t="n">
        <v>37.14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inlineStr">
        <is>
          <t>unreconciled</t>
        </is>
      </c>
      <c r="AM5" t="inlineStr">
        <is>
          <t>Packaging Charge Mismatch</t>
        </is>
      </c>
      <c r="AN5" t="n">
        <v>37.14</v>
      </c>
      <c r="AO5" t="n">
        <f>ROUND(P5*100/H5,2)</f>
        <v>0.0</v>
      </c>
      <c r="AP5" t="n">
        <f>ROUND(Q5*100/I5,2)</f>
        <v>0.0</v>
      </c>
      <c r="AQ5"/>
      <c r="AR5"/>
      <c r="AS5" t="n">
        <v>0.0</v>
      </c>
    </row>
    <row r="6">
      <c r="A6" s="1" t="n">
        <v>45232.0</v>
      </c>
      <c r="B6" s="2" t="n">
        <v>45233.00478009259</v>
      </c>
      <c r="C6" t="inlineStr">
        <is>
          <t>3140023012059150</t>
        </is>
      </c>
      <c r="D6" t="inlineStr">
        <is>
          <t>POS0012</t>
        </is>
      </c>
      <c r="E6" t="inlineStr">
        <is>
          <t>43</t>
        </is>
      </c>
      <c r="F6" t="inlineStr">
        <is>
          <t>0023</t>
        </is>
      </c>
      <c r="G6" t="inlineStr">
        <is>
          <t>5296699127</t>
        </is>
      </c>
      <c r="H6" t="n">
        <v>424.0</v>
      </c>
      <c r="I6" t="n">
        <v>366.66</v>
      </c>
      <c r="J6" t="n">
        <v>366.66</v>
      </c>
      <c r="K6" t="inlineStr">
        <is>
          <t>addition</t>
        </is>
      </c>
      <c r="L6" t="inlineStr">
        <is>
          <t/>
        </is>
      </c>
      <c r="M6" t="inlineStr">
        <is>
          <t/>
        </is>
      </c>
      <c r="N6" t="n">
        <v>0.0</v>
      </c>
      <c r="O6" t="n">
        <v>0.0</v>
      </c>
      <c r="P6" t="n">
        <v>316.38</v>
      </c>
      <c r="Q6" t="n">
        <v>315.62</v>
      </c>
      <c r="R6" t="n">
        <v>37.14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20.2</v>
      </c>
      <c r="AC6" t="n">
        <v>20.19</v>
      </c>
      <c r="AD6" t="n">
        <v>57.339999999999975</v>
      </c>
      <c r="AE6" t="n">
        <v>0.7599999999999909</v>
      </c>
      <c r="AF6" t="n">
        <v>37.14</v>
      </c>
      <c r="AG6" t="n">
        <v>0.0</v>
      </c>
      <c r="AH6" t="n">
        <v>0.0</v>
      </c>
      <c r="AI6" t="n">
        <v>0.0</v>
      </c>
      <c r="AJ6" t="n">
        <v>0.0</v>
      </c>
      <c r="AK6" t="n">
        <v>0.00999999999999801</v>
      </c>
      <c r="AL6" t="inlineStr">
        <is>
          <t>unreconciled</t>
        </is>
      </c>
      <c r="AM6" t="inlineStr">
        <is>
          <t>Packaging Charge Mismatch</t>
        </is>
      </c>
      <c r="AN6" t="n">
        <v>37.14</v>
      </c>
      <c r="AO6" t="n">
        <f>ROUND(P6*100/H6,2)</f>
        <v>0.0</v>
      </c>
      <c r="AP6" t="n">
        <f>ROUND(Q6*100/I6,2)</f>
        <v>0.0</v>
      </c>
      <c r="AQ6"/>
      <c r="AR6"/>
      <c r="AS6" t="n">
        <v>0.0</v>
      </c>
    </row>
    <row r="7">
      <c r="A7" s="1" t="n">
        <v>45236.0</v>
      </c>
      <c r="B7" s="2" t="n">
        <v>45236.84460648148</v>
      </c>
      <c r="C7" t="inlineStr">
        <is>
          <t>3140023012060089</t>
        </is>
      </c>
      <c r="D7" t="inlineStr">
        <is>
          <t>POS0012</t>
        </is>
      </c>
      <c r="E7" t="inlineStr">
        <is>
          <t>80</t>
        </is>
      </c>
      <c r="F7" t="inlineStr">
        <is>
          <t>0023</t>
        </is>
      </c>
      <c r="G7" t="inlineStr">
        <is>
          <t>5297559224</t>
        </is>
      </c>
      <c r="H7" t="n">
        <v>363.0</v>
      </c>
      <c r="I7" t="n">
        <v>308.58</v>
      </c>
      <c r="J7" t="n">
        <v>308.58</v>
      </c>
      <c r="K7" t="inlineStr">
        <is>
          <t>addition</t>
        </is>
      </c>
      <c r="L7" t="inlineStr">
        <is>
          <t/>
        </is>
      </c>
      <c r="M7" t="inlineStr">
        <is>
          <t/>
        </is>
      </c>
      <c r="N7" t="n">
        <v>0.0</v>
      </c>
      <c r="O7" t="n">
        <v>0.0</v>
      </c>
      <c r="P7" t="n">
        <v>270.87</v>
      </c>
      <c r="Q7" t="n">
        <v>271.35</v>
      </c>
      <c r="R7" t="n">
        <v>37.14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17.28</v>
      </c>
      <c r="AC7" t="n">
        <v>17.29</v>
      </c>
      <c r="AD7" t="n">
        <v>54.420000000000016</v>
      </c>
      <c r="AE7" t="n">
        <v>-0.4800000000000182</v>
      </c>
      <c r="AF7" t="n">
        <v>37.14</v>
      </c>
      <c r="AG7" t="n">
        <v>0.0</v>
      </c>
      <c r="AH7" t="n">
        <v>0.0</v>
      </c>
      <c r="AI7" t="n">
        <v>0.0</v>
      </c>
      <c r="AJ7" t="n">
        <v>0.0</v>
      </c>
      <c r="AK7" t="n">
        <v>-0.00999999999999801</v>
      </c>
      <c r="AL7" t="inlineStr">
        <is>
          <t>unreconciled</t>
        </is>
      </c>
      <c r="AM7" t="inlineStr">
        <is>
          <t>Packaging Charge Mismatch</t>
        </is>
      </c>
      <c r="AN7" t="n">
        <v>37.14</v>
      </c>
      <c r="AO7" t="n">
        <f>ROUND(P7*100/H7,2)</f>
        <v>0.0</v>
      </c>
      <c r="AP7" t="n">
        <f>ROUND(Q7*100/I7,2)</f>
        <v>0.0</v>
      </c>
      <c r="AQ7"/>
      <c r="AR7"/>
      <c r="AS7" t="n">
        <v>0.0</v>
      </c>
    </row>
    <row r="8">
      <c r="A8" s="1" t="n">
        <v>45233.0</v>
      </c>
      <c r="B8" s="2" t="n">
        <v>45233.80421296296</v>
      </c>
      <c r="C8" t="inlineStr">
        <is>
          <t>3140094012085220</t>
        </is>
      </c>
      <c r="D8" t="inlineStr">
        <is>
          <t>POS0012</t>
        </is>
      </c>
      <c r="E8" t="inlineStr">
        <is>
          <t>35</t>
        </is>
      </c>
      <c r="F8" t="inlineStr">
        <is>
          <t>0094</t>
        </is>
      </c>
      <c r="G8" t="inlineStr">
        <is>
          <t>5300353420</t>
        </is>
      </c>
      <c r="H8" t="n">
        <v>1014.0</v>
      </c>
      <c r="I8" t="n">
        <v>1005.73</v>
      </c>
      <c r="J8" t="n">
        <v>1005.73</v>
      </c>
      <c r="K8" t="inlineStr">
        <is>
          <t>addition</t>
        </is>
      </c>
      <c r="L8" t="inlineStr">
        <is>
          <t/>
        </is>
      </c>
      <c r="M8" t="inlineStr">
        <is>
          <t/>
        </is>
      </c>
      <c r="N8" t="n">
        <v>0.0</v>
      </c>
      <c r="O8" t="n">
        <v>0.0</v>
      </c>
      <c r="P8" t="n">
        <v>817.09</v>
      </c>
      <c r="Q8" t="n">
        <v>743.88</v>
      </c>
      <c r="R8" t="n">
        <v>37.14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48.28</v>
      </c>
      <c r="AC8" t="n">
        <v>48.29</v>
      </c>
      <c r="AD8" t="n">
        <v>8.269999999999982</v>
      </c>
      <c r="AE8" t="n">
        <v>73.21000000000004</v>
      </c>
      <c r="AF8" t="n">
        <v>37.14</v>
      </c>
      <c r="AG8" t="n">
        <v>0.0</v>
      </c>
      <c r="AH8" t="n">
        <v>0.0</v>
      </c>
      <c r="AI8" t="n">
        <v>0.0</v>
      </c>
      <c r="AJ8" t="n">
        <v>0.0</v>
      </c>
      <c r="AK8" t="n">
        <v>-0.00999999999999801</v>
      </c>
      <c r="AL8" t="inlineStr">
        <is>
          <t>unreconciled</t>
        </is>
      </c>
      <c r="AM8" t="inlineStr">
        <is>
          <t>Packaging Charge Mismatch</t>
        </is>
      </c>
      <c r="AN8" t="n">
        <v>37.14</v>
      </c>
      <c r="AO8" t="n">
        <f>ROUND(P8*100/H8,2)</f>
        <v>0.0</v>
      </c>
      <c r="AP8" t="n">
        <f>ROUND(Q8*100/I8,2)</f>
        <v>0.0</v>
      </c>
      <c r="AQ8"/>
      <c r="AR8"/>
      <c r="AS8" t="n">
        <v>0.0</v>
      </c>
    </row>
    <row r="9">
      <c r="A9" s="1" t="n">
        <v>45232.0</v>
      </c>
      <c r="B9" s="2" t="n">
        <v>45233.00515046297</v>
      </c>
      <c r="C9" t="inlineStr">
        <is>
          <t>3140023012059153</t>
        </is>
      </c>
      <c r="D9" t="inlineStr">
        <is>
          <t>POS0012</t>
        </is>
      </c>
      <c r="E9" t="inlineStr">
        <is>
          <t>46</t>
        </is>
      </c>
      <c r="F9" t="inlineStr">
        <is>
          <t>0023</t>
        </is>
      </c>
      <c r="G9" t="inlineStr">
        <is>
          <t>5301698519</t>
        </is>
      </c>
      <c r="H9" t="n">
        <v>424.0</v>
      </c>
      <c r="I9" t="n">
        <v>366.66</v>
      </c>
      <c r="J9" t="n">
        <v>366.66</v>
      </c>
      <c r="K9" t="inlineStr">
        <is>
          <t>addition</t>
        </is>
      </c>
      <c r="L9" t="inlineStr">
        <is>
          <t/>
        </is>
      </c>
      <c r="M9" t="inlineStr">
        <is>
          <t/>
        </is>
      </c>
      <c r="N9" t="n">
        <v>0.0</v>
      </c>
      <c r="O9" t="n">
        <v>0.0</v>
      </c>
      <c r="P9" t="n">
        <v>316.38</v>
      </c>
      <c r="Q9" t="n">
        <v>315.62</v>
      </c>
      <c r="R9" t="n">
        <v>37.14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20.2</v>
      </c>
      <c r="AC9" t="n">
        <v>20.19</v>
      </c>
      <c r="AD9" t="n">
        <v>57.339999999999975</v>
      </c>
      <c r="AE9" t="n">
        <v>0.7599999999999909</v>
      </c>
      <c r="AF9" t="n">
        <v>37.14</v>
      </c>
      <c r="AG9" t="n">
        <v>0.0</v>
      </c>
      <c r="AH9" t="n">
        <v>0.0</v>
      </c>
      <c r="AI9" t="n">
        <v>0.0</v>
      </c>
      <c r="AJ9" t="n">
        <v>0.0</v>
      </c>
      <c r="AK9" t="n">
        <v>0.00999999999999801</v>
      </c>
      <c r="AL9" t="inlineStr">
        <is>
          <t>unreconciled</t>
        </is>
      </c>
      <c r="AM9" t="inlineStr">
        <is>
          <t>Packaging Charge Mismatch</t>
        </is>
      </c>
      <c r="AN9" t="n">
        <v>37.14</v>
      </c>
      <c r="AO9" t="n">
        <f>ROUND(P9*100/H9,2)</f>
        <v>0.0</v>
      </c>
      <c r="AP9" t="n">
        <f>ROUND(Q9*100/I9,2)</f>
        <v>0.0</v>
      </c>
      <c r="AQ9"/>
      <c r="AR9"/>
      <c r="AS9" t="n">
        <v>0.0</v>
      </c>
    </row>
    <row r="10">
      <c r="A10" s="1" t="n">
        <v>45231.0</v>
      </c>
      <c r="B10" s="2" t="n">
        <v>45231.653032407405</v>
      </c>
      <c r="C10" t="inlineStr">
        <is>
          <t>3140023012058740</t>
        </is>
      </c>
      <c r="D10" t="inlineStr">
        <is>
          <t>POS0012</t>
        </is>
      </c>
      <c r="E10" t="inlineStr">
        <is>
          <t>34</t>
        </is>
      </c>
      <c r="F10" t="inlineStr">
        <is>
          <t>0023</t>
        </is>
      </c>
      <c r="G10" t="inlineStr">
        <is>
          <t>5302530219</t>
        </is>
      </c>
      <c r="H10" t="n">
        <v>636.0</v>
      </c>
      <c r="I10" t="n">
        <v>568.57</v>
      </c>
      <c r="J10" t="n">
        <v>568.57</v>
      </c>
      <c r="K10" t="inlineStr">
        <is>
          <t>addition</t>
        </is>
      </c>
      <c r="L10" t="inlineStr">
        <is>
          <t/>
        </is>
      </c>
      <c r="M10" t="inlineStr">
        <is>
          <t/>
        </is>
      </c>
      <c r="N10" t="n">
        <v>0.0</v>
      </c>
      <c r="O10" t="n">
        <v>0.0</v>
      </c>
      <c r="P10" t="n">
        <v>474.57</v>
      </c>
      <c r="Q10" t="n">
        <v>469.5</v>
      </c>
      <c r="R10" t="n">
        <v>37.14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30.28</v>
      </c>
      <c r="AC10" t="n">
        <v>30.29</v>
      </c>
      <c r="AD10" t="n">
        <v>67.42999999999995</v>
      </c>
      <c r="AE10" t="n">
        <v>5.069999999999993</v>
      </c>
      <c r="AF10" t="n">
        <v>37.14</v>
      </c>
      <c r="AG10" t="n">
        <v>0.0</v>
      </c>
      <c r="AH10" t="n">
        <v>0.0</v>
      </c>
      <c r="AI10" t="n">
        <v>0.0</v>
      </c>
      <c r="AJ10" t="n">
        <v>0.0</v>
      </c>
      <c r="AK10" t="n">
        <v>-0.00999999999999801</v>
      </c>
      <c r="AL10" t="inlineStr">
        <is>
          <t>unreconciled</t>
        </is>
      </c>
      <c r="AM10" t="inlineStr">
        <is>
          <t>Packaging Charge Mismatch</t>
        </is>
      </c>
      <c r="AN10" t="n">
        <v>37.14</v>
      </c>
      <c r="AO10" t="n">
        <f>ROUND(P10*100/H10,2)</f>
        <v>0.0</v>
      </c>
      <c r="AP10" t="n">
        <f>ROUND(Q10*100/I10,2)</f>
        <v>0.0</v>
      </c>
      <c r="AQ10"/>
      <c r="AR10"/>
      <c r="AS10" t="n">
        <v>0.0</v>
      </c>
    </row>
    <row r="11">
      <c r="A11" s="1" t="n">
        <v>45231.0</v>
      </c>
      <c r="B11" s="2" t="n">
        <v>45231.37179398148</v>
      </c>
      <c r="C11" t="inlineStr">
        <is>
          <t>3140023012058693</t>
        </is>
      </c>
      <c r="D11" t="inlineStr">
        <is>
          <t>POS0012</t>
        </is>
      </c>
      <c r="E11" t="inlineStr">
        <is>
          <t>87</t>
        </is>
      </c>
      <c r="F11" t="inlineStr">
        <is>
          <t>0023</t>
        </is>
      </c>
      <c r="G11" t="inlineStr">
        <is>
          <t>5303379471</t>
        </is>
      </c>
      <c r="H11" t="n">
        <v>424.0</v>
      </c>
      <c r="I11" t="n">
        <v>366.66</v>
      </c>
      <c r="J11" t="n">
        <v>366.66</v>
      </c>
      <c r="K11" t="inlineStr">
        <is>
          <t>addition</t>
        </is>
      </c>
      <c r="L11" t="inlineStr">
        <is>
          <t/>
        </is>
      </c>
      <c r="M11" t="inlineStr">
        <is>
          <t/>
        </is>
      </c>
      <c r="N11" t="n">
        <v>0.0</v>
      </c>
      <c r="O11" t="n">
        <v>0.0</v>
      </c>
      <c r="P11" t="n">
        <v>316.38</v>
      </c>
      <c r="Q11" t="n">
        <v>315.62</v>
      </c>
      <c r="R11" t="n">
        <v>37.14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20.2</v>
      </c>
      <c r="AC11" t="n">
        <v>20.19</v>
      </c>
      <c r="AD11" t="n">
        <v>57.339999999999975</v>
      </c>
      <c r="AE11" t="n">
        <v>0.7599999999999909</v>
      </c>
      <c r="AF11" t="n">
        <v>37.14</v>
      </c>
      <c r="AG11" t="n">
        <v>0.0</v>
      </c>
      <c r="AH11" t="n">
        <v>0.0</v>
      </c>
      <c r="AI11" t="n">
        <v>0.0</v>
      </c>
      <c r="AJ11" t="n">
        <v>0.0</v>
      </c>
      <c r="AK11" t="n">
        <v>0.00999999999999801</v>
      </c>
      <c r="AL11" t="inlineStr">
        <is>
          <t>unreconciled</t>
        </is>
      </c>
      <c r="AM11" t="inlineStr">
        <is>
          <t>Packaging Charge Mismatch</t>
        </is>
      </c>
      <c r="AN11" t="n">
        <v>37.14</v>
      </c>
      <c r="AO11" t="n">
        <f>ROUND(P11*100/H11,2)</f>
        <v>0.0</v>
      </c>
      <c r="AP11" t="n">
        <f>ROUND(Q11*100/I11,2)</f>
        <v>0.0</v>
      </c>
      <c r="AQ11"/>
      <c r="AR11"/>
      <c r="AS11" t="n">
        <v>0.0</v>
      </c>
    </row>
    <row r="12">
      <c r="A12" s="1"/>
      <c r="B12" s="2" t="n">
        <v>45231.47043981482</v>
      </c>
      <c r="C12"/>
      <c r="D12"/>
      <c r="E12"/>
      <c r="F12" t="inlineStr">
        <is>
          <t>0094</t>
        </is>
      </c>
      <c r="G12" t="inlineStr">
        <is>
          <t>5304365192</t>
        </is>
      </c>
      <c r="H12" t="n">
        <v>0.0</v>
      </c>
      <c r="I12" t="n">
        <v>152.38</v>
      </c>
      <c r="J12" t="n">
        <v>152.38</v>
      </c>
      <c r="K12" t="inlineStr">
        <is>
          <t>addition</t>
        </is>
      </c>
      <c r="L12" t="inlineStr">
        <is>
          <t/>
        </is>
      </c>
      <c r="M12" t="inlineStr">
        <is>
          <t/>
        </is>
      </c>
      <c r="N12" t="n">
        <v>0.0</v>
      </c>
      <c r="O12" t="n">
        <v>0.0</v>
      </c>
      <c r="P12" t="n">
        <v>148.49</v>
      </c>
      <c r="Q12" t="n">
        <v>113.71</v>
      </c>
      <c r="R12" t="n">
        <v>37.14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9.48</v>
      </c>
      <c r="AD12" t="n">
        <v>-152.38</v>
      </c>
      <c r="AE12" t="n">
        <v>34.780000000000015</v>
      </c>
      <c r="AF12" t="n">
        <v>37.14</v>
      </c>
      <c r="AG12" t="n">
        <v>0.0</v>
      </c>
      <c r="AH12" t="n">
        <v>0.0</v>
      </c>
      <c r="AI12" t="n">
        <v>0.0</v>
      </c>
      <c r="AJ12" t="n">
        <v>0.0</v>
      </c>
      <c r="AK12" t="n">
        <v>-9.48</v>
      </c>
      <c r="AL12" t="inlineStr">
        <is>
          <t>unreconciled</t>
        </is>
      </c>
      <c r="AM12" t="inlineStr">
        <is>
          <t>Order Not found in POS</t>
        </is>
      </c>
      <c r="AN12" t="n">
        <v>37.14</v>
      </c>
      <c r="AO12" t="n">
        <f>ROUND(P12*100/H12,2)</f>
        <v>0.0</v>
      </c>
      <c r="AP12" t="n">
        <f>ROUND(Q12*100/I12,2)</f>
        <v>0.0</v>
      </c>
      <c r="AQ12"/>
      <c r="AR12"/>
      <c r="AS12" t="n">
        <v>0.0</v>
      </c>
    </row>
    <row r="13">
      <c r="A13" s="1" t="n">
        <v>45232.0</v>
      </c>
      <c r="B13" s="2" t="n">
        <v>45232.472337962965</v>
      </c>
      <c r="C13" t="inlineStr">
        <is>
          <t>3140094012084650</t>
        </is>
      </c>
      <c r="D13" t="inlineStr">
        <is>
          <t>POS0012</t>
        </is>
      </c>
      <c r="E13" t="inlineStr">
        <is>
          <t>64</t>
        </is>
      </c>
      <c r="F13" t="inlineStr">
        <is>
          <t>0094</t>
        </is>
      </c>
      <c r="G13" t="inlineStr">
        <is>
          <t>5304507568</t>
        </is>
      </c>
      <c r="H13" t="n">
        <v>399.0</v>
      </c>
      <c r="I13" t="n">
        <v>342.85</v>
      </c>
      <c r="J13" t="n">
        <v>342.85</v>
      </c>
      <c r="K13" t="inlineStr">
        <is>
          <t>addition</t>
        </is>
      </c>
      <c r="L13" t="inlineStr">
        <is>
          <t/>
        </is>
      </c>
      <c r="M13" t="inlineStr">
        <is>
          <t/>
        </is>
      </c>
      <c r="N13" t="n">
        <v>0.0</v>
      </c>
      <c r="O13" t="n">
        <v>0.0</v>
      </c>
      <c r="P13" t="n">
        <v>297.72</v>
      </c>
      <c r="Q13" t="n">
        <v>227.99</v>
      </c>
      <c r="R13" t="n">
        <v>37.14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19.0</v>
      </c>
      <c r="AC13" t="n">
        <v>19.0</v>
      </c>
      <c r="AD13" t="n">
        <v>56.14999999999998</v>
      </c>
      <c r="AE13" t="n">
        <v>69.73000000000002</v>
      </c>
      <c r="AF13" t="n">
        <v>37.14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inlineStr">
        <is>
          <t>unreconciled</t>
        </is>
      </c>
      <c r="AM13" t="inlineStr">
        <is>
          <t>Packaging Charge Mismatch</t>
        </is>
      </c>
      <c r="AN13" t="n">
        <v>37.14</v>
      </c>
      <c r="AO13" t="n">
        <f>ROUND(P13*100/H13,2)</f>
        <v>0.0</v>
      </c>
      <c r="AP13" t="n">
        <f>ROUND(Q13*100/I13,2)</f>
        <v>0.0</v>
      </c>
      <c r="AQ13"/>
      <c r="AR13"/>
      <c r="AS13" t="n">
        <v>0.0</v>
      </c>
    </row>
    <row r="14">
      <c r="A14" s="1" t="n">
        <v>45231.0</v>
      </c>
      <c r="B14" s="2" t="n">
        <v>45231.705416666664</v>
      </c>
      <c r="C14" t="inlineStr">
        <is>
          <t>3140023012058763</t>
        </is>
      </c>
      <c r="D14" t="inlineStr">
        <is>
          <t>POS0012</t>
        </is>
      </c>
      <c r="E14" t="inlineStr">
        <is>
          <t>57</t>
        </is>
      </c>
      <c r="F14" t="inlineStr">
        <is>
          <t>0023</t>
        </is>
      </c>
      <c r="G14" t="inlineStr">
        <is>
          <t>5304878861</t>
        </is>
      </c>
      <c r="H14" t="n">
        <v>153.0</v>
      </c>
      <c r="I14" t="n">
        <v>108.57</v>
      </c>
      <c r="J14" t="n">
        <v>108.57</v>
      </c>
      <c r="K14" t="inlineStr">
        <is>
          <t>addition</t>
        </is>
      </c>
      <c r="L14" t="inlineStr">
        <is>
          <t/>
        </is>
      </c>
      <c r="M14" t="inlineStr">
        <is>
          <t/>
        </is>
      </c>
      <c r="N14" t="n">
        <v>0.0</v>
      </c>
      <c r="O14" t="n">
        <v>0.0</v>
      </c>
      <c r="P14" t="n">
        <v>114.16</v>
      </c>
      <c r="Q14" t="n">
        <v>118.95</v>
      </c>
      <c r="R14" t="n">
        <v>37.14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7.28</v>
      </c>
      <c r="AC14" t="n">
        <v>7.29</v>
      </c>
      <c r="AD14" t="n">
        <v>44.43000000000001</v>
      </c>
      <c r="AE14" t="n">
        <v>-4.790000000000006</v>
      </c>
      <c r="AF14" t="n">
        <v>37.14</v>
      </c>
      <c r="AG14" t="n">
        <v>0.0</v>
      </c>
      <c r="AH14" t="n">
        <v>0.0</v>
      </c>
      <c r="AI14" t="n">
        <v>0.0</v>
      </c>
      <c r="AJ14" t="n">
        <v>0.0</v>
      </c>
      <c r="AK14" t="n">
        <v>-0.009999999999999787</v>
      </c>
      <c r="AL14" t="inlineStr">
        <is>
          <t>unreconciled</t>
        </is>
      </c>
      <c r="AM14" t="inlineStr">
        <is>
          <t>Packaging Charge Mismatch</t>
        </is>
      </c>
      <c r="AN14" t="n">
        <v>37.14</v>
      </c>
      <c r="AO14" t="n">
        <f>ROUND(P14*100/H14,2)</f>
        <v>0.0</v>
      </c>
      <c r="AP14" t="n">
        <f>ROUND(Q14*100/I14,2)</f>
        <v>0.0</v>
      </c>
      <c r="AQ14"/>
      <c r="AR14"/>
      <c r="AS14" t="n">
        <v>0.0</v>
      </c>
    </row>
    <row r="15">
      <c r="A15" s="1" t="n">
        <v>45234.0</v>
      </c>
      <c r="B15" s="2" t="n">
        <v>45234.996875</v>
      </c>
      <c r="C15" t="inlineStr">
        <is>
          <t>3140094012085869</t>
        </is>
      </c>
      <c r="D15" t="inlineStr">
        <is>
          <t>POS0012</t>
        </is>
      </c>
      <c r="E15" t="inlineStr">
        <is>
          <t>84</t>
        </is>
      </c>
      <c r="F15" t="inlineStr">
        <is>
          <t>0094</t>
        </is>
      </c>
      <c r="G15" t="inlineStr">
        <is>
          <t>5305175867</t>
        </is>
      </c>
      <c r="H15" t="n">
        <v>629.0</v>
      </c>
      <c r="I15" t="n">
        <v>561.9</v>
      </c>
      <c r="J15" t="n">
        <v>561.9</v>
      </c>
      <c r="K15" t="inlineStr">
        <is>
          <t>addition</t>
        </is>
      </c>
      <c r="L15" t="inlineStr">
        <is>
          <t/>
        </is>
      </c>
      <c r="M15" t="inlineStr">
        <is>
          <t/>
        </is>
      </c>
      <c r="N15" t="n">
        <v>0.0</v>
      </c>
      <c r="O15" t="n">
        <v>0.0</v>
      </c>
      <c r="P15" t="n">
        <v>469.35</v>
      </c>
      <c r="Q15" t="n">
        <v>464.42</v>
      </c>
      <c r="R15" t="n">
        <v>37.14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29.96</v>
      </c>
      <c r="AC15" t="n">
        <v>29.95</v>
      </c>
      <c r="AD15" t="n">
        <v>67.10000000000002</v>
      </c>
      <c r="AE15" t="n">
        <v>4.930000000000007</v>
      </c>
      <c r="AF15" t="n">
        <v>37.14</v>
      </c>
      <c r="AG15" t="n">
        <v>0.0</v>
      </c>
      <c r="AH15" t="n">
        <v>0.0</v>
      </c>
      <c r="AI15" t="n">
        <v>0.0</v>
      </c>
      <c r="AJ15" t="n">
        <v>0.0</v>
      </c>
      <c r="AK15" t="n">
        <v>0.010000000000001563</v>
      </c>
      <c r="AL15" t="inlineStr">
        <is>
          <t>unreconciled</t>
        </is>
      </c>
      <c r="AM15" t="inlineStr">
        <is>
          <t>Packaging Charge Mismatch</t>
        </is>
      </c>
      <c r="AN15" t="n">
        <v>37.14</v>
      </c>
      <c r="AO15" t="n">
        <f>ROUND(P15*100/H15,2)</f>
        <v>0.0</v>
      </c>
      <c r="AP15" t="n">
        <f>ROUND(Q15*100/I15,2)</f>
        <v>0.0</v>
      </c>
      <c r="AQ15"/>
      <c r="AR15"/>
      <c r="AS15" t="n">
        <v>0.0</v>
      </c>
    </row>
    <row r="16">
      <c r="A16" s="1" t="n">
        <v>45232.0</v>
      </c>
      <c r="B16" s="2" t="n">
        <v>45233.034363425926</v>
      </c>
      <c r="C16" t="inlineStr">
        <is>
          <t>3140023012059169</t>
        </is>
      </c>
      <c r="D16" t="inlineStr">
        <is>
          <t>POS0012</t>
        </is>
      </c>
      <c r="E16" t="inlineStr">
        <is>
          <t>62</t>
        </is>
      </c>
      <c r="F16" t="inlineStr">
        <is>
          <t>0023</t>
        </is>
      </c>
      <c r="G16" t="inlineStr">
        <is>
          <t>5305678820</t>
        </is>
      </c>
      <c r="H16" t="n">
        <v>424.0</v>
      </c>
      <c r="I16" t="n">
        <v>366.66</v>
      </c>
      <c r="J16" t="n">
        <v>366.66</v>
      </c>
      <c r="K16" t="inlineStr">
        <is>
          <t>addition</t>
        </is>
      </c>
      <c r="L16" t="inlineStr">
        <is>
          <t/>
        </is>
      </c>
      <c r="M16" t="inlineStr">
        <is>
          <t/>
        </is>
      </c>
      <c r="N16" t="n">
        <v>0.0</v>
      </c>
      <c r="O16" t="n">
        <v>0.0</v>
      </c>
      <c r="P16" t="n">
        <v>316.38</v>
      </c>
      <c r="Q16" t="n">
        <v>315.62</v>
      </c>
      <c r="R16" t="n">
        <v>37.14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20.2</v>
      </c>
      <c r="AC16" t="n">
        <v>20.19</v>
      </c>
      <c r="AD16" t="n">
        <v>57.339999999999975</v>
      </c>
      <c r="AE16" t="n">
        <v>0.7599999999999909</v>
      </c>
      <c r="AF16" t="n">
        <v>37.14</v>
      </c>
      <c r="AG16" t="n">
        <v>0.0</v>
      </c>
      <c r="AH16" t="n">
        <v>0.0</v>
      </c>
      <c r="AI16" t="n">
        <v>0.0</v>
      </c>
      <c r="AJ16" t="n">
        <v>0.0</v>
      </c>
      <c r="AK16" t="n">
        <v>0.00999999999999801</v>
      </c>
      <c r="AL16" t="inlineStr">
        <is>
          <t>unreconciled</t>
        </is>
      </c>
      <c r="AM16" t="inlineStr">
        <is>
          <t>Packaging Charge Mismatch</t>
        </is>
      </c>
      <c r="AN16" t="n">
        <v>37.14</v>
      </c>
      <c r="AO16" t="n">
        <f>ROUND(P16*100/H16,2)</f>
        <v>0.0</v>
      </c>
      <c r="AP16" t="n">
        <f>ROUND(Q16*100/I16,2)</f>
        <v>0.0</v>
      </c>
      <c r="AQ16"/>
      <c r="AR16"/>
      <c r="AS16" t="n">
        <v>0.0</v>
      </c>
    </row>
    <row r="17">
      <c r="A17" s="1" t="n">
        <v>45232.0</v>
      </c>
      <c r="B17" s="2" t="n">
        <v>45232.65545138889</v>
      </c>
      <c r="C17" t="inlineStr">
        <is>
          <t>3140023012058981</t>
        </is>
      </c>
      <c r="D17" t="inlineStr">
        <is>
          <t>POS0012</t>
        </is>
      </c>
      <c r="E17" t="inlineStr">
        <is>
          <t>75</t>
        </is>
      </c>
      <c r="F17" t="inlineStr">
        <is>
          <t>0023</t>
        </is>
      </c>
      <c r="G17" t="inlineStr">
        <is>
          <t>5306217423</t>
        </is>
      </c>
      <c r="H17" t="n">
        <v>314.0</v>
      </c>
      <c r="I17" t="n">
        <v>261.9</v>
      </c>
      <c r="J17" t="n">
        <v>261.9</v>
      </c>
      <c r="K17" t="inlineStr">
        <is>
          <t>addition</t>
        </is>
      </c>
      <c r="L17" t="inlineStr">
        <is>
          <t/>
        </is>
      </c>
      <c r="M17" t="inlineStr">
        <is>
          <t/>
        </is>
      </c>
      <c r="N17" t="n">
        <v>0.0</v>
      </c>
      <c r="O17" t="n">
        <v>0.0</v>
      </c>
      <c r="P17" t="n">
        <v>234.3</v>
      </c>
      <c r="Q17" t="n">
        <v>235.78</v>
      </c>
      <c r="R17" t="n">
        <v>37.14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14.96</v>
      </c>
      <c r="AC17" t="n">
        <v>14.95</v>
      </c>
      <c r="AD17" t="n">
        <v>52.10000000000002</v>
      </c>
      <c r="AE17" t="n">
        <v>-1.4799999999999898</v>
      </c>
      <c r="AF17" t="n">
        <v>37.14</v>
      </c>
      <c r="AG17" t="n">
        <v>0.0</v>
      </c>
      <c r="AH17" t="n">
        <v>0.0</v>
      </c>
      <c r="AI17" t="n">
        <v>0.0</v>
      </c>
      <c r="AJ17" t="n">
        <v>0.0</v>
      </c>
      <c r="AK17" t="n">
        <v>0.010000000000001563</v>
      </c>
      <c r="AL17" t="inlineStr">
        <is>
          <t>unreconciled</t>
        </is>
      </c>
      <c r="AM17" t="inlineStr">
        <is>
          <t>Packaging Charge Mismatch</t>
        </is>
      </c>
      <c r="AN17" t="n">
        <v>37.14</v>
      </c>
      <c r="AO17" t="n">
        <f>ROUND(P17*100/H17,2)</f>
        <v>0.0</v>
      </c>
      <c r="AP17" t="n">
        <f>ROUND(Q17*100/I17,2)</f>
        <v>0.0</v>
      </c>
      <c r="AQ17"/>
      <c r="AR17"/>
      <c r="AS17" t="n">
        <v>0.0</v>
      </c>
    </row>
    <row r="18">
      <c r="A18" s="1" t="n">
        <v>45232.0</v>
      </c>
      <c r="B18" s="2" t="n">
        <v>45233.02552083333</v>
      </c>
      <c r="C18" t="inlineStr">
        <is>
          <t>3140023012059163</t>
        </is>
      </c>
      <c r="D18" t="inlineStr">
        <is>
          <t>POS0012</t>
        </is>
      </c>
      <c r="E18" t="inlineStr">
        <is>
          <t>56</t>
        </is>
      </c>
      <c r="F18" t="inlineStr">
        <is>
          <t>0023</t>
        </is>
      </c>
      <c r="G18" t="inlineStr">
        <is>
          <t>5306385077</t>
        </is>
      </c>
      <c r="H18" t="n">
        <v>369.0</v>
      </c>
      <c r="I18" t="n">
        <v>314.28</v>
      </c>
      <c r="J18" t="n">
        <v>314.28</v>
      </c>
      <c r="K18" t="inlineStr">
        <is>
          <t>addition</t>
        </is>
      </c>
      <c r="L18" t="inlineStr">
        <is>
          <t/>
        </is>
      </c>
      <c r="M18" t="inlineStr">
        <is>
          <t/>
        </is>
      </c>
      <c r="N18" t="n">
        <v>0.0</v>
      </c>
      <c r="O18" t="n">
        <v>0.0</v>
      </c>
      <c r="P18" t="n">
        <v>275.34</v>
      </c>
      <c r="Q18" t="n">
        <v>275.71</v>
      </c>
      <c r="R18" t="n">
        <v>37.14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17.58</v>
      </c>
      <c r="AC18" t="n">
        <v>17.57</v>
      </c>
      <c r="AD18" t="n">
        <v>54.72000000000003</v>
      </c>
      <c r="AE18" t="n">
        <v>-0.37000000000000455</v>
      </c>
      <c r="AF18" t="n">
        <v>37.14</v>
      </c>
      <c r="AG18" t="n">
        <v>0.0</v>
      </c>
      <c r="AH18" t="n">
        <v>0.0</v>
      </c>
      <c r="AI18" t="n">
        <v>0.0</v>
      </c>
      <c r="AJ18" t="n">
        <v>0.0</v>
      </c>
      <c r="AK18" t="n">
        <v>0.00999999999999801</v>
      </c>
      <c r="AL18" t="inlineStr">
        <is>
          <t>unreconciled</t>
        </is>
      </c>
      <c r="AM18" t="inlineStr">
        <is>
          <t>Packaging Charge Mismatch</t>
        </is>
      </c>
      <c r="AN18" t="n">
        <v>37.14</v>
      </c>
      <c r="AO18" t="n">
        <f>ROUND(P18*100/H18,2)</f>
        <v>0.0</v>
      </c>
      <c r="AP18" t="n">
        <f>ROUND(Q18*100/I18,2)</f>
        <v>0.0</v>
      </c>
      <c r="AQ18"/>
      <c r="AR18"/>
      <c r="AS18" t="n">
        <v>0.0</v>
      </c>
    </row>
    <row r="19">
      <c r="A19" s="1" t="n">
        <v>45231.0</v>
      </c>
      <c r="B19" s="2" t="n">
        <v>45231.777719907404</v>
      </c>
      <c r="C19" t="inlineStr">
        <is>
          <t>3140023012058787</t>
        </is>
      </c>
      <c r="D19" t="inlineStr">
        <is>
          <t>POS0012</t>
        </is>
      </c>
      <c r="E19" t="inlineStr">
        <is>
          <t>81</t>
        </is>
      </c>
      <c r="F19" t="inlineStr">
        <is>
          <t>0023</t>
        </is>
      </c>
      <c r="G19" t="inlineStr">
        <is>
          <t>5307111792</t>
        </is>
      </c>
      <c r="H19" t="n">
        <v>1097.0</v>
      </c>
      <c r="I19" t="n">
        <v>1007.62</v>
      </c>
      <c r="J19" t="n">
        <v>1007.62</v>
      </c>
      <c r="K19" t="inlineStr">
        <is>
          <t>addition</t>
        </is>
      </c>
      <c r="L19" t="inlineStr">
        <is>
          <t/>
        </is>
      </c>
      <c r="M19" t="inlineStr">
        <is>
          <t/>
        </is>
      </c>
      <c r="N19" t="n">
        <v>0.0</v>
      </c>
      <c r="O19" t="n">
        <v>0.0</v>
      </c>
      <c r="P19" t="n">
        <v>818.57</v>
      </c>
      <c r="Q19" t="n">
        <v>804.09</v>
      </c>
      <c r="R19" t="n">
        <v>37.14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52.24</v>
      </c>
      <c r="AC19" t="n">
        <v>52.24</v>
      </c>
      <c r="AD19" t="n">
        <v>89.38</v>
      </c>
      <c r="AE19" t="n">
        <v>14.480000000000018</v>
      </c>
      <c r="AF19" t="n">
        <v>37.14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inlineStr">
        <is>
          <t>unreconciled</t>
        </is>
      </c>
      <c r="AM19" t="inlineStr">
        <is>
          <t>Packaging Charge Mismatch</t>
        </is>
      </c>
      <c r="AN19" t="n">
        <v>37.14</v>
      </c>
      <c r="AO19" t="n">
        <f>ROUND(P19*100/H19,2)</f>
        <v>0.0</v>
      </c>
      <c r="AP19" t="n">
        <f>ROUND(Q19*100/I19,2)</f>
        <v>0.0</v>
      </c>
      <c r="AQ19"/>
      <c r="AR19"/>
      <c r="AS19" t="n">
        <v>0.0</v>
      </c>
    </row>
    <row r="20">
      <c r="A20" s="1" t="n">
        <v>45231.0</v>
      </c>
      <c r="B20" s="2" t="n">
        <v>45231.595671296294</v>
      </c>
      <c r="C20" t="inlineStr">
        <is>
          <t>3140023012058719</t>
        </is>
      </c>
      <c r="D20" t="inlineStr">
        <is>
          <t>POS0012</t>
        </is>
      </c>
      <c r="E20" t="inlineStr">
        <is>
          <t>13</t>
        </is>
      </c>
      <c r="F20" t="inlineStr">
        <is>
          <t>0023</t>
        </is>
      </c>
      <c r="G20" t="inlineStr">
        <is>
          <t>5307134955</t>
        </is>
      </c>
      <c r="H20" t="n">
        <v>424.0</v>
      </c>
      <c r="I20" t="n">
        <v>366.66</v>
      </c>
      <c r="J20" t="n">
        <v>366.66</v>
      </c>
      <c r="K20" t="inlineStr">
        <is>
          <t>addition</t>
        </is>
      </c>
      <c r="L20" t="inlineStr">
        <is>
          <t/>
        </is>
      </c>
      <c r="M20" t="inlineStr">
        <is>
          <t/>
        </is>
      </c>
      <c r="N20" t="n">
        <v>0.0</v>
      </c>
      <c r="O20" t="n">
        <v>0.0</v>
      </c>
      <c r="P20" t="n">
        <v>316.38</v>
      </c>
      <c r="Q20" t="n">
        <v>315.62</v>
      </c>
      <c r="R20" t="n">
        <v>37.14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20.2</v>
      </c>
      <c r="AC20" t="n">
        <v>20.19</v>
      </c>
      <c r="AD20" t="n">
        <v>57.339999999999975</v>
      </c>
      <c r="AE20" t="n">
        <v>0.7599999999999909</v>
      </c>
      <c r="AF20" t="n">
        <v>37.14</v>
      </c>
      <c r="AG20" t="n">
        <v>0.0</v>
      </c>
      <c r="AH20" t="n">
        <v>0.0</v>
      </c>
      <c r="AI20" t="n">
        <v>0.0</v>
      </c>
      <c r="AJ20" t="n">
        <v>0.0</v>
      </c>
      <c r="AK20" t="n">
        <v>0.00999999999999801</v>
      </c>
      <c r="AL20" t="inlineStr">
        <is>
          <t>unreconciled</t>
        </is>
      </c>
      <c r="AM20" t="inlineStr">
        <is>
          <t>Packaging Charge Mismatch</t>
        </is>
      </c>
      <c r="AN20" t="n">
        <v>37.14</v>
      </c>
      <c r="AO20" t="n">
        <f>ROUND(P20*100/H20,2)</f>
        <v>0.0</v>
      </c>
      <c r="AP20" t="n">
        <f>ROUND(Q20*100/I20,2)</f>
        <v>0.0</v>
      </c>
      <c r="AQ20"/>
      <c r="AR20"/>
      <c r="AS20" t="n">
        <v>0.0</v>
      </c>
    </row>
    <row r="21">
      <c r="A21" s="1" t="n">
        <v>45234.0</v>
      </c>
      <c r="B21" s="2" t="n">
        <v>45234.7290625</v>
      </c>
      <c r="C21" t="inlineStr">
        <is>
          <t>3140094012085610</t>
        </is>
      </c>
      <c r="D21" t="inlineStr">
        <is>
          <t>POS0012</t>
        </is>
      </c>
      <c r="E21" t="inlineStr">
        <is>
          <t>25</t>
        </is>
      </c>
      <c r="F21" t="inlineStr">
        <is>
          <t>0094</t>
        </is>
      </c>
      <c r="G21" t="inlineStr">
        <is>
          <t>5307151425</t>
        </is>
      </c>
      <c r="H21" t="n">
        <v>157.0</v>
      </c>
      <c r="I21" t="n">
        <v>112.38</v>
      </c>
      <c r="J21" t="n">
        <v>112.38</v>
      </c>
      <c r="K21" t="inlineStr">
        <is>
          <t>addition</t>
        </is>
      </c>
      <c r="L21" t="inlineStr">
        <is>
          <t/>
        </is>
      </c>
      <c r="M21" t="inlineStr">
        <is>
          <t/>
        </is>
      </c>
      <c r="N21" t="n">
        <v>0.0</v>
      </c>
      <c r="O21" t="n">
        <v>0.0</v>
      </c>
      <c r="P21" t="n">
        <v>117.15</v>
      </c>
      <c r="Q21" t="n">
        <v>121.84</v>
      </c>
      <c r="R21" t="n">
        <v>37.14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7.48</v>
      </c>
      <c r="AC21" t="n">
        <v>7.48</v>
      </c>
      <c r="AD21" t="n">
        <v>44.620000000000005</v>
      </c>
      <c r="AE21" t="n">
        <v>-4.689999999999998</v>
      </c>
      <c r="AF21" t="n">
        <v>37.14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inlineStr">
        <is>
          <t>unreconciled</t>
        </is>
      </c>
      <c r="AM21" t="inlineStr">
        <is>
          <t>Packaging Charge Mismatch</t>
        </is>
      </c>
      <c r="AN21" t="n">
        <v>37.14</v>
      </c>
      <c r="AO21" t="n">
        <f>ROUND(P21*100/H21,2)</f>
        <v>0.0</v>
      </c>
      <c r="AP21" t="n">
        <f>ROUND(Q21*100/I21,2)</f>
        <v>0.0</v>
      </c>
      <c r="AQ21"/>
      <c r="AR21"/>
      <c r="AS21" t="n">
        <v>0.0</v>
      </c>
    </row>
    <row r="22">
      <c r="A22" s="1" t="n">
        <v>45232.0</v>
      </c>
      <c r="B22" s="2" t="n">
        <v>45232.967094907406</v>
      </c>
      <c r="C22" t="inlineStr">
        <is>
          <t>3140023012059115</t>
        </is>
      </c>
      <c r="D22" t="inlineStr">
        <is>
          <t>POS0012</t>
        </is>
      </c>
      <c r="E22" t="inlineStr">
        <is>
          <t>08</t>
        </is>
      </c>
      <c r="F22" t="inlineStr">
        <is>
          <t>0023</t>
        </is>
      </c>
      <c r="G22" t="inlineStr">
        <is>
          <t>5307592075</t>
        </is>
      </c>
      <c r="H22" t="n">
        <v>463.0</v>
      </c>
      <c r="I22" t="n">
        <v>403.81</v>
      </c>
      <c r="J22" t="n">
        <v>403.81</v>
      </c>
      <c r="K22" t="inlineStr">
        <is>
          <t>addition</t>
        </is>
      </c>
      <c r="L22" t="inlineStr">
        <is>
          <t/>
        </is>
      </c>
      <c r="M22" t="inlineStr">
        <is>
          <t/>
        </is>
      </c>
      <c r="N22" t="n">
        <v>0.0</v>
      </c>
      <c r="O22" t="n">
        <v>0.0</v>
      </c>
      <c r="P22" t="n">
        <v>345.48</v>
      </c>
      <c r="Q22" t="n">
        <v>343.93</v>
      </c>
      <c r="R22" t="n">
        <v>37.14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22.04</v>
      </c>
      <c r="AC22" t="n">
        <v>22.05</v>
      </c>
      <c r="AD22" t="n">
        <v>59.19</v>
      </c>
      <c r="AE22" t="n">
        <v>1.5500000000000114</v>
      </c>
      <c r="AF22" t="n">
        <v>37.14</v>
      </c>
      <c r="AG22" t="n">
        <v>0.0</v>
      </c>
      <c r="AH22" t="n">
        <v>0.0</v>
      </c>
      <c r="AI22" t="n">
        <v>0.0</v>
      </c>
      <c r="AJ22" t="n">
        <v>0.0</v>
      </c>
      <c r="AK22" t="n">
        <v>-0.010000000000001563</v>
      </c>
      <c r="AL22" t="inlineStr">
        <is>
          <t>unreconciled</t>
        </is>
      </c>
      <c r="AM22" t="inlineStr">
        <is>
          <t>Packaging Charge Mismatch</t>
        </is>
      </c>
      <c r="AN22" t="n">
        <v>37.14</v>
      </c>
      <c r="AO22" t="n">
        <f>ROUND(P22*100/H22,2)</f>
        <v>0.0</v>
      </c>
      <c r="AP22" t="n">
        <f>ROUND(Q22*100/I22,2)</f>
        <v>0.0</v>
      </c>
      <c r="AQ22"/>
      <c r="AR22"/>
      <c r="AS22" t="n">
        <v>0.0</v>
      </c>
    </row>
    <row r="23">
      <c r="A23" s="1" t="n">
        <v>45233.0</v>
      </c>
      <c r="B23" s="2" t="n">
        <v>45233.64309027778</v>
      </c>
      <c r="C23" t="inlineStr">
        <is>
          <t>3140023012059240</t>
        </is>
      </c>
      <c r="D23" t="inlineStr">
        <is>
          <t>POS0012</t>
        </is>
      </c>
      <c r="E23" t="inlineStr">
        <is>
          <t>33</t>
        </is>
      </c>
      <c r="F23" t="inlineStr">
        <is>
          <t>0023</t>
        </is>
      </c>
      <c r="G23" t="inlineStr">
        <is>
          <t>5307856228</t>
        </is>
      </c>
      <c r="H23" t="n">
        <v>604.0</v>
      </c>
      <c r="I23" t="n">
        <v>615.24</v>
      </c>
      <c r="J23" t="n">
        <v>615.24</v>
      </c>
      <c r="K23" t="inlineStr">
        <is>
          <t>addition</t>
        </is>
      </c>
      <c r="L23" t="inlineStr">
        <is>
          <t/>
        </is>
      </c>
      <c r="M23" t="inlineStr">
        <is>
          <t/>
        </is>
      </c>
      <c r="N23" t="n">
        <v>0.0</v>
      </c>
      <c r="O23" t="n">
        <v>0.0</v>
      </c>
      <c r="P23" t="n">
        <v>511.14</v>
      </c>
      <c r="Q23" t="n">
        <v>446.27</v>
      </c>
      <c r="R23" t="n">
        <v>37.14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28.76</v>
      </c>
      <c r="AC23" t="n">
        <v>28.76</v>
      </c>
      <c r="AD23" t="n">
        <v>-11.240000000000009</v>
      </c>
      <c r="AE23" t="n">
        <v>64.87</v>
      </c>
      <c r="AF23" t="n">
        <v>37.14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inlineStr">
        <is>
          <t>unreconciled</t>
        </is>
      </c>
      <c r="AM23" t="inlineStr">
        <is>
          <t>Packaging Charge Mismatch</t>
        </is>
      </c>
      <c r="AN23" t="n">
        <v>37.14</v>
      </c>
      <c r="AO23" t="n">
        <f>ROUND(P23*100/H23,2)</f>
        <v>0.0</v>
      </c>
      <c r="AP23" t="n">
        <f>ROUND(Q23*100/I23,2)</f>
        <v>0.0</v>
      </c>
      <c r="AQ23"/>
      <c r="AR23"/>
      <c r="AS23" t="n">
        <v>0.0</v>
      </c>
    </row>
    <row r="24">
      <c r="A24" s="1" t="n">
        <v>45231.0</v>
      </c>
      <c r="B24" s="2" t="n">
        <v>45231.99679398148</v>
      </c>
      <c r="C24" t="inlineStr">
        <is>
          <t>3140023012058887</t>
        </is>
      </c>
      <c r="D24" t="inlineStr">
        <is>
          <t>POS0012</t>
        </is>
      </c>
      <c r="E24" t="inlineStr">
        <is>
          <t>81</t>
        </is>
      </c>
      <c r="F24" t="inlineStr">
        <is>
          <t>0023</t>
        </is>
      </c>
      <c r="G24" t="inlineStr">
        <is>
          <t>5307979640</t>
        </is>
      </c>
      <c r="H24" t="n">
        <v>741.0</v>
      </c>
      <c r="I24" t="n">
        <v>668.57</v>
      </c>
      <c r="J24" t="n">
        <v>668.57</v>
      </c>
      <c r="K24" t="inlineStr">
        <is>
          <t>addition</t>
        </is>
      </c>
      <c r="L24" t="inlineStr">
        <is>
          <t/>
        </is>
      </c>
      <c r="M24" t="inlineStr">
        <is>
          <t/>
        </is>
      </c>
      <c r="N24" t="n">
        <v>0.0</v>
      </c>
      <c r="O24" t="n">
        <v>0.0</v>
      </c>
      <c r="P24" t="n">
        <v>552.92</v>
      </c>
      <c r="Q24" t="n">
        <v>545.73</v>
      </c>
      <c r="R24" t="n">
        <v>37.14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35.28</v>
      </c>
      <c r="AC24" t="n">
        <v>35.29</v>
      </c>
      <c r="AD24" t="n">
        <v>72.42999999999995</v>
      </c>
      <c r="AE24" t="n">
        <v>7.189999999999941</v>
      </c>
      <c r="AF24" t="n">
        <v>37.14</v>
      </c>
      <c r="AG24" t="n">
        <v>0.0</v>
      </c>
      <c r="AH24" t="n">
        <v>0.0</v>
      </c>
      <c r="AI24" t="n">
        <v>0.0</v>
      </c>
      <c r="AJ24" t="n">
        <v>0.0</v>
      </c>
      <c r="AK24" t="n">
        <v>-0.00999999999999801</v>
      </c>
      <c r="AL24" t="inlineStr">
        <is>
          <t>unreconciled</t>
        </is>
      </c>
      <c r="AM24" t="inlineStr">
        <is>
          <t>Packaging Charge Mismatch</t>
        </is>
      </c>
      <c r="AN24" t="n">
        <v>37.14</v>
      </c>
      <c r="AO24" t="n">
        <f>ROUND(P24*100/H24,2)</f>
        <v>0.0</v>
      </c>
      <c r="AP24" t="n">
        <f>ROUND(Q24*100/I24,2)</f>
        <v>0.0</v>
      </c>
      <c r="AQ24"/>
      <c r="AR24"/>
      <c r="AS24" t="n">
        <v>0.0</v>
      </c>
    </row>
    <row r="25">
      <c r="A25" s="1" t="n">
        <v>45231.0</v>
      </c>
      <c r="B25" s="2" t="n">
        <v>45231.82798611111</v>
      </c>
      <c r="C25" t="inlineStr">
        <is>
          <t>3140094012084499</t>
        </is>
      </c>
      <c r="D25" t="inlineStr">
        <is>
          <t>POS0012</t>
        </is>
      </c>
      <c r="E25" t="inlineStr">
        <is>
          <t>13</t>
        </is>
      </c>
      <c r="F25" t="inlineStr">
        <is>
          <t>0094</t>
        </is>
      </c>
      <c r="G25" t="inlineStr">
        <is>
          <t>5308088965</t>
        </is>
      </c>
      <c r="H25" t="n">
        <v>661.0</v>
      </c>
      <c r="I25" t="n">
        <v>592.38</v>
      </c>
      <c r="J25" t="n">
        <v>592.38</v>
      </c>
      <c r="K25" t="inlineStr">
        <is>
          <t>addition</t>
        </is>
      </c>
      <c r="L25" t="inlineStr">
        <is>
          <t/>
        </is>
      </c>
      <c r="M25" t="inlineStr">
        <is>
          <t/>
        </is>
      </c>
      <c r="N25" t="n">
        <v>0.0</v>
      </c>
      <c r="O25" t="n">
        <v>0.0</v>
      </c>
      <c r="P25" t="n">
        <v>493.23</v>
      </c>
      <c r="Q25" t="n">
        <v>487.67</v>
      </c>
      <c r="R25" t="n">
        <v>37.14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31.48</v>
      </c>
      <c r="AC25" t="n">
        <v>31.48</v>
      </c>
      <c r="AD25" t="n">
        <v>68.62</v>
      </c>
      <c r="AE25" t="n">
        <v>5.560000000000002</v>
      </c>
      <c r="AF25" t="n">
        <v>37.14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inlineStr">
        <is>
          <t>unreconciled</t>
        </is>
      </c>
      <c r="AM25" t="inlineStr">
        <is>
          <t>Packaging Charge Mismatch</t>
        </is>
      </c>
      <c r="AN25" t="n">
        <v>37.14</v>
      </c>
      <c r="AO25" t="n">
        <f>ROUND(P25*100/H25,2)</f>
        <v>0.0</v>
      </c>
      <c r="AP25" t="n">
        <f>ROUND(Q25*100/I25,2)</f>
        <v>0.0</v>
      </c>
      <c r="AQ25"/>
      <c r="AR25"/>
      <c r="AS25" t="n">
        <v>0.0</v>
      </c>
    </row>
    <row r="26">
      <c r="A26" s="1" t="n">
        <v>45231.0</v>
      </c>
      <c r="B26" s="2" t="n">
        <v>45231.76493055555</v>
      </c>
      <c r="C26" t="inlineStr">
        <is>
          <t>3140094012084462</t>
        </is>
      </c>
      <c r="D26" t="inlineStr">
        <is>
          <t>POS0012</t>
        </is>
      </c>
      <c r="E26" t="inlineStr">
        <is>
          <t>76</t>
        </is>
      </c>
      <c r="F26" t="inlineStr">
        <is>
          <t>0094</t>
        </is>
      </c>
      <c r="G26" t="inlineStr">
        <is>
          <t>5308099096</t>
        </is>
      </c>
      <c r="H26" t="n">
        <v>841.0</v>
      </c>
      <c r="I26" t="n">
        <v>763.8</v>
      </c>
      <c r="J26" t="n">
        <v>763.8</v>
      </c>
      <c r="K26" t="inlineStr">
        <is>
          <t>addition</t>
        </is>
      </c>
      <c r="L26" t="inlineStr">
        <is>
          <t/>
        </is>
      </c>
      <c r="M26" t="inlineStr">
        <is>
          <t/>
        </is>
      </c>
      <c r="N26" t="n">
        <v>0.0</v>
      </c>
      <c r="O26" t="n">
        <v>0.0</v>
      </c>
      <c r="P26" t="n">
        <v>627.54</v>
      </c>
      <c r="Q26" t="n">
        <v>618.29</v>
      </c>
      <c r="R26" t="n">
        <v>37.14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40.04</v>
      </c>
      <c r="AC26" t="n">
        <v>40.05</v>
      </c>
      <c r="AD26" t="n">
        <v>77.20000000000005</v>
      </c>
      <c r="AE26" t="n">
        <v>9.25</v>
      </c>
      <c r="AF26" t="n">
        <v>37.14</v>
      </c>
      <c r="AG26" t="n">
        <v>0.0</v>
      </c>
      <c r="AH26" t="n">
        <v>0.0</v>
      </c>
      <c r="AI26" t="n">
        <v>0.0</v>
      </c>
      <c r="AJ26" t="n">
        <v>0.0</v>
      </c>
      <c r="AK26" t="n">
        <v>-0.00999999999999801</v>
      </c>
      <c r="AL26" t="inlineStr">
        <is>
          <t>unreconciled</t>
        </is>
      </c>
      <c r="AM26" t="inlineStr">
        <is>
          <t>Packaging Charge Mismatch</t>
        </is>
      </c>
      <c r="AN26" t="n">
        <v>37.14</v>
      </c>
      <c r="AO26" t="n">
        <f>ROUND(P26*100/H26,2)</f>
        <v>0.0</v>
      </c>
      <c r="AP26" t="n">
        <f>ROUND(Q26*100/I26,2)</f>
        <v>0.0</v>
      </c>
      <c r="AQ26"/>
      <c r="AR26"/>
      <c r="AS26" t="n">
        <v>0.0</v>
      </c>
    </row>
    <row r="27">
      <c r="A27" s="1" t="n">
        <v>45231.0</v>
      </c>
      <c r="B27" s="2" t="n">
        <v>45231.91384259259</v>
      </c>
      <c r="C27" t="inlineStr">
        <is>
          <t>3140023012058844</t>
        </is>
      </c>
      <c r="D27" t="inlineStr">
        <is>
          <t>POS0012</t>
        </is>
      </c>
      <c r="E27" t="inlineStr">
        <is>
          <t>38</t>
        </is>
      </c>
      <c r="F27" t="inlineStr">
        <is>
          <t>0023</t>
        </is>
      </c>
      <c r="G27" t="inlineStr">
        <is>
          <t>5308130349</t>
        </is>
      </c>
      <c r="H27" t="n">
        <v>369.0</v>
      </c>
      <c r="I27" t="n">
        <v>314.28</v>
      </c>
      <c r="J27" t="n">
        <v>314.28</v>
      </c>
      <c r="K27" t="inlineStr">
        <is>
          <t>addition</t>
        </is>
      </c>
      <c r="L27" t="inlineStr">
        <is>
          <t/>
        </is>
      </c>
      <c r="M27" t="inlineStr">
        <is>
          <t/>
        </is>
      </c>
      <c r="N27" t="n">
        <v>0.0</v>
      </c>
      <c r="O27" t="n">
        <v>0.0</v>
      </c>
      <c r="P27" t="n">
        <v>275.34</v>
      </c>
      <c r="Q27" t="n">
        <v>275.71</v>
      </c>
      <c r="R27" t="n">
        <v>37.14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17.58</v>
      </c>
      <c r="AC27" t="n">
        <v>17.57</v>
      </c>
      <c r="AD27" t="n">
        <v>54.72000000000003</v>
      </c>
      <c r="AE27" t="n">
        <v>-0.37000000000000455</v>
      </c>
      <c r="AF27" t="n">
        <v>37.14</v>
      </c>
      <c r="AG27" t="n">
        <v>0.0</v>
      </c>
      <c r="AH27" t="n">
        <v>0.0</v>
      </c>
      <c r="AI27" t="n">
        <v>0.0</v>
      </c>
      <c r="AJ27" t="n">
        <v>0.0</v>
      </c>
      <c r="AK27" t="n">
        <v>0.00999999999999801</v>
      </c>
      <c r="AL27" t="inlineStr">
        <is>
          <t>unreconciled</t>
        </is>
      </c>
      <c r="AM27" t="inlineStr">
        <is>
          <t>Packaging Charge Mismatch</t>
        </is>
      </c>
      <c r="AN27" t="n">
        <v>37.14</v>
      </c>
      <c r="AO27" t="n">
        <f>ROUND(P27*100/H27,2)</f>
        <v>0.0</v>
      </c>
      <c r="AP27" t="n">
        <f>ROUND(Q27*100/I27,2)</f>
        <v>0.0</v>
      </c>
      <c r="AQ27"/>
      <c r="AR27"/>
      <c r="AS27" t="n">
        <v>0.0</v>
      </c>
    </row>
    <row r="28">
      <c r="A28" s="1" t="n">
        <v>45232.0</v>
      </c>
      <c r="B28" s="2" t="n">
        <v>45232.56390046296</v>
      </c>
      <c r="C28" t="inlineStr">
        <is>
          <t>3140094012084692</t>
        </is>
      </c>
      <c r="D28" t="inlineStr">
        <is>
          <t>POS0012</t>
        </is>
      </c>
      <c r="E28" t="inlineStr">
        <is>
          <t>06</t>
        </is>
      </c>
      <c r="F28" t="inlineStr">
        <is>
          <t>0094</t>
        </is>
      </c>
      <c r="G28" t="inlineStr">
        <is>
          <t>5308893127</t>
        </is>
      </c>
      <c r="H28" t="n">
        <v>205.0</v>
      </c>
      <c r="I28" t="n">
        <v>158.09</v>
      </c>
      <c r="J28" t="n">
        <v>158.09</v>
      </c>
      <c r="K28" t="inlineStr">
        <is>
          <t>addition</t>
        </is>
      </c>
      <c r="L28" t="inlineStr">
        <is>
          <t/>
        </is>
      </c>
      <c r="M28" t="inlineStr">
        <is>
          <t/>
        </is>
      </c>
      <c r="N28" t="n">
        <v>0.0</v>
      </c>
      <c r="O28" t="n">
        <v>0.0</v>
      </c>
      <c r="P28" t="n">
        <v>152.96</v>
      </c>
      <c r="Q28" t="n">
        <v>156.68</v>
      </c>
      <c r="R28" t="n">
        <v>37.14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9.76</v>
      </c>
      <c r="AC28" t="n">
        <v>9.76</v>
      </c>
      <c r="AD28" t="n">
        <v>46.91</v>
      </c>
      <c r="AE28" t="n">
        <v>-3.719999999999999</v>
      </c>
      <c r="AF28" t="n">
        <v>37.14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inlineStr">
        <is>
          <t>unreconciled</t>
        </is>
      </c>
      <c r="AM28" t="inlineStr">
        <is>
          <t>Packaging Charge Mismatch</t>
        </is>
      </c>
      <c r="AN28" t="n">
        <v>37.14</v>
      </c>
      <c r="AO28" t="n">
        <f>ROUND(P28*100/H28,2)</f>
        <v>0.0</v>
      </c>
      <c r="AP28" t="n">
        <f>ROUND(Q28*100/I28,2)</f>
        <v>0.0</v>
      </c>
      <c r="AQ28"/>
      <c r="AR28"/>
      <c r="AS28" t="n">
        <v>0.0</v>
      </c>
    </row>
    <row r="29">
      <c r="A29" s="1" t="n">
        <v>45232.0</v>
      </c>
      <c r="B29" s="2" t="n">
        <v>45233.00928240741</v>
      </c>
      <c r="C29" t="inlineStr">
        <is>
          <t>3140023012059156</t>
        </is>
      </c>
      <c r="D29" t="inlineStr">
        <is>
          <t>POS0012</t>
        </is>
      </c>
      <c r="E29" t="inlineStr">
        <is>
          <t>49</t>
        </is>
      </c>
      <c r="F29" t="inlineStr">
        <is>
          <t>0023</t>
        </is>
      </c>
      <c r="G29" t="inlineStr">
        <is>
          <t>5308938829</t>
        </is>
      </c>
      <c r="H29" t="n">
        <v>339.0</v>
      </c>
      <c r="I29" t="n">
        <v>285.7</v>
      </c>
      <c r="J29" t="n">
        <v>285.7</v>
      </c>
      <c r="K29" t="inlineStr">
        <is>
          <t>addition</t>
        </is>
      </c>
      <c r="L29" t="inlineStr">
        <is>
          <t/>
        </is>
      </c>
      <c r="M29" t="inlineStr">
        <is>
          <t/>
        </is>
      </c>
      <c r="N29" t="n">
        <v>0.0</v>
      </c>
      <c r="O29" t="n">
        <v>0.0</v>
      </c>
      <c r="P29" t="n">
        <v>252.95</v>
      </c>
      <c r="Q29" t="n">
        <v>253.92</v>
      </c>
      <c r="R29" t="n">
        <v>37.14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16.14</v>
      </c>
      <c r="AC29" t="n">
        <v>16.14</v>
      </c>
      <c r="AD29" t="n">
        <v>53.30000000000001</v>
      </c>
      <c r="AE29" t="n">
        <v>-0.9699999999999989</v>
      </c>
      <c r="AF29" t="n">
        <v>37.14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inlineStr">
        <is>
          <t>unreconciled</t>
        </is>
      </c>
      <c r="AM29" t="inlineStr">
        <is>
          <t>Packaging Charge Mismatch</t>
        </is>
      </c>
      <c r="AN29" t="n">
        <v>37.14</v>
      </c>
      <c r="AO29" t="n">
        <f>ROUND(P29*100/H29,2)</f>
        <v>0.0</v>
      </c>
      <c r="AP29" t="n">
        <f>ROUND(Q29*100/I29,2)</f>
        <v>0.0</v>
      </c>
      <c r="AQ29"/>
      <c r="AR29"/>
      <c r="AS29" t="n">
        <v>0.0</v>
      </c>
    </row>
    <row r="30">
      <c r="A30" s="1" t="n">
        <v>45232.0</v>
      </c>
      <c r="B30" s="2" t="n">
        <v>45232.98422453704</v>
      </c>
      <c r="C30" t="inlineStr">
        <is>
          <t>3140094012085001</t>
        </is>
      </c>
      <c r="D30" t="inlineStr">
        <is>
          <t>POS0012</t>
        </is>
      </c>
      <c r="E30" t="inlineStr">
        <is>
          <t>16</t>
        </is>
      </c>
      <c r="F30" t="inlineStr">
        <is>
          <t>0094</t>
        </is>
      </c>
      <c r="G30" t="inlineStr">
        <is>
          <t>5308938900</t>
        </is>
      </c>
      <c r="H30" t="n">
        <v>699.0</v>
      </c>
      <c r="I30" t="n">
        <v>628.58</v>
      </c>
      <c r="J30" t="n">
        <v>628.58</v>
      </c>
      <c r="K30" t="inlineStr">
        <is>
          <t>addition</t>
        </is>
      </c>
      <c r="L30" t="inlineStr">
        <is>
          <t/>
        </is>
      </c>
      <c r="M30" t="inlineStr">
        <is>
          <t/>
        </is>
      </c>
      <c r="N30" t="n">
        <v>0.0</v>
      </c>
      <c r="O30" t="n">
        <v>0.0</v>
      </c>
      <c r="P30" t="n">
        <v>521.59</v>
      </c>
      <c r="Q30" t="n">
        <v>515.23</v>
      </c>
      <c r="R30" t="n">
        <v>37.14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33.28</v>
      </c>
      <c r="AC30" t="n">
        <v>33.29</v>
      </c>
      <c r="AD30" t="n">
        <v>70.41999999999996</v>
      </c>
      <c r="AE30" t="n">
        <v>6.360000000000014</v>
      </c>
      <c r="AF30" t="n">
        <v>37.14</v>
      </c>
      <c r="AG30" t="n">
        <v>0.0</v>
      </c>
      <c r="AH30" t="n">
        <v>0.0</v>
      </c>
      <c r="AI30" t="n">
        <v>0.0</v>
      </c>
      <c r="AJ30" t="n">
        <v>0.0</v>
      </c>
      <c r="AK30" t="n">
        <v>-0.00999999999999801</v>
      </c>
      <c r="AL30" t="inlineStr">
        <is>
          <t>unreconciled</t>
        </is>
      </c>
      <c r="AM30" t="inlineStr">
        <is>
          <t>Packaging Charge Mismatch</t>
        </is>
      </c>
      <c r="AN30" t="n">
        <v>37.14</v>
      </c>
      <c r="AO30" t="n">
        <f>ROUND(P30*100/H30,2)</f>
        <v>0.0</v>
      </c>
      <c r="AP30" t="n">
        <f>ROUND(Q30*100/I30,2)</f>
        <v>0.0</v>
      </c>
      <c r="AQ30"/>
      <c r="AR30"/>
      <c r="AS30" t="n">
        <v>0.0</v>
      </c>
    </row>
    <row r="31">
      <c r="A31" s="1" t="n">
        <v>45234.0</v>
      </c>
      <c r="B31" s="2" t="n">
        <v>45234.507731481484</v>
      </c>
      <c r="C31" t="inlineStr">
        <is>
          <t>3140094012085446</t>
        </is>
      </c>
      <c r="D31" t="inlineStr">
        <is>
          <t>POS0012</t>
        </is>
      </c>
      <c r="E31" t="inlineStr">
        <is>
          <t>61</t>
        </is>
      </c>
      <c r="F31" t="inlineStr">
        <is>
          <t>0094</t>
        </is>
      </c>
      <c r="G31" t="inlineStr">
        <is>
          <t>5309193815</t>
        </is>
      </c>
      <c r="H31" t="n">
        <v>672.0</v>
      </c>
      <c r="I31" t="n">
        <v>602.86</v>
      </c>
      <c r="J31" t="n">
        <v>602.86</v>
      </c>
      <c r="K31" t="inlineStr">
        <is>
          <t>addition</t>
        </is>
      </c>
      <c r="L31" t="inlineStr">
        <is>
          <t/>
        </is>
      </c>
      <c r="M31" t="inlineStr">
        <is>
          <t/>
        </is>
      </c>
      <c r="N31" t="n">
        <v>0.0</v>
      </c>
      <c r="O31" t="n">
        <v>0.0</v>
      </c>
      <c r="P31" t="n">
        <v>501.44</v>
      </c>
      <c r="Q31" t="n">
        <v>495.65</v>
      </c>
      <c r="R31" t="n">
        <v>37.14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32.0</v>
      </c>
      <c r="AC31" t="n">
        <v>32.0</v>
      </c>
      <c r="AD31" t="n">
        <v>69.13999999999999</v>
      </c>
      <c r="AE31" t="n">
        <v>5.7900000000000205</v>
      </c>
      <c r="AF31" t="n">
        <v>37.14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inlineStr">
        <is>
          <t>unreconciled</t>
        </is>
      </c>
      <c r="AM31" t="inlineStr">
        <is>
          <t>Packaging Charge Mismatch</t>
        </is>
      </c>
      <c r="AN31" t="n">
        <v>37.14</v>
      </c>
      <c r="AO31" t="n">
        <f>ROUND(P31*100/H31,2)</f>
        <v>0.0</v>
      </c>
      <c r="AP31" t="n">
        <f>ROUND(Q31*100/I31,2)</f>
        <v>0.0</v>
      </c>
      <c r="AQ31"/>
      <c r="AR31"/>
      <c r="AS31" t="n">
        <v>0.0</v>
      </c>
    </row>
    <row r="32">
      <c r="A32" s="1" t="n">
        <v>45231.0</v>
      </c>
      <c r="B32" s="2" t="n">
        <v>45232.007569444446</v>
      </c>
      <c r="C32" t="inlineStr">
        <is>
          <t>3140023012058893</t>
        </is>
      </c>
      <c r="D32" t="inlineStr">
        <is>
          <t>POS0012</t>
        </is>
      </c>
      <c r="E32" t="inlineStr">
        <is>
          <t>87</t>
        </is>
      </c>
      <c r="F32" t="inlineStr">
        <is>
          <t>0023</t>
        </is>
      </c>
      <c r="G32" t="inlineStr">
        <is>
          <t>5309431952</t>
        </is>
      </c>
      <c r="H32" t="n">
        <v>259.0</v>
      </c>
      <c r="I32" t="n">
        <v>209.52</v>
      </c>
      <c r="J32" t="n">
        <v>209.52</v>
      </c>
      <c r="K32" t="inlineStr">
        <is>
          <t>addition</t>
        </is>
      </c>
      <c r="L32" t="inlineStr">
        <is>
          <t/>
        </is>
      </c>
      <c r="M32" t="inlineStr">
        <is>
          <t/>
        </is>
      </c>
      <c r="N32" t="n">
        <v>0.0</v>
      </c>
      <c r="O32" t="n">
        <v>0.0</v>
      </c>
      <c r="P32" t="n">
        <v>193.26</v>
      </c>
      <c r="Q32" t="n">
        <v>195.86</v>
      </c>
      <c r="R32" t="n">
        <v>37.14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12.34</v>
      </c>
      <c r="AC32" t="n">
        <v>12.33</v>
      </c>
      <c r="AD32" t="n">
        <v>49.47999999999999</v>
      </c>
      <c r="AE32" t="n">
        <v>-2.6000000000000227</v>
      </c>
      <c r="AF32" t="n">
        <v>37.14</v>
      </c>
      <c r="AG32" t="n">
        <v>0.0</v>
      </c>
      <c r="AH32" t="n">
        <v>0.0</v>
      </c>
      <c r="AI32" t="n">
        <v>0.0</v>
      </c>
      <c r="AJ32" t="n">
        <v>0.0</v>
      </c>
      <c r="AK32" t="n">
        <v>0.009999999999999787</v>
      </c>
      <c r="AL32" t="inlineStr">
        <is>
          <t>unreconciled</t>
        </is>
      </c>
      <c r="AM32" t="inlineStr">
        <is>
          <t>Packaging Charge Mismatch</t>
        </is>
      </c>
      <c r="AN32" t="n">
        <v>37.14</v>
      </c>
      <c r="AO32" t="n">
        <f>ROUND(P32*100/H32,2)</f>
        <v>0.0</v>
      </c>
      <c r="AP32" t="n">
        <f>ROUND(Q32*100/I32,2)</f>
        <v>0.0</v>
      </c>
      <c r="AQ32"/>
      <c r="AR32"/>
      <c r="AS32" t="n">
        <v>0.0</v>
      </c>
    </row>
    <row r="33">
      <c r="A33" s="1" t="n">
        <v>45231.0</v>
      </c>
      <c r="B33" s="2" t="n">
        <v>45231.99791666667</v>
      </c>
      <c r="C33" t="inlineStr">
        <is>
          <t>3140023012058888</t>
        </is>
      </c>
      <c r="D33" t="inlineStr">
        <is>
          <t>POS0012</t>
        </is>
      </c>
      <c r="E33" t="inlineStr">
        <is>
          <t>82</t>
        </is>
      </c>
      <c r="F33" t="inlineStr">
        <is>
          <t>0023</t>
        </is>
      </c>
      <c r="G33" t="inlineStr">
        <is>
          <t>5309655006</t>
        </is>
      </c>
      <c r="H33" t="n">
        <v>314.0</v>
      </c>
      <c r="I33" t="n">
        <v>261.9</v>
      </c>
      <c r="J33" t="n">
        <v>261.9</v>
      </c>
      <c r="K33" t="inlineStr">
        <is>
          <t>addition</t>
        </is>
      </c>
      <c r="L33" t="inlineStr">
        <is>
          <t/>
        </is>
      </c>
      <c r="M33" t="inlineStr">
        <is>
          <t/>
        </is>
      </c>
      <c r="N33" t="n">
        <v>0.0</v>
      </c>
      <c r="O33" t="n">
        <v>0.0</v>
      </c>
      <c r="P33" t="n">
        <v>234.3</v>
      </c>
      <c r="Q33" t="n">
        <v>235.78</v>
      </c>
      <c r="R33" t="n">
        <v>37.14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14.96</v>
      </c>
      <c r="AC33" t="n">
        <v>14.95</v>
      </c>
      <c r="AD33" t="n">
        <v>52.10000000000002</v>
      </c>
      <c r="AE33" t="n">
        <v>-1.4799999999999898</v>
      </c>
      <c r="AF33" t="n">
        <v>37.14</v>
      </c>
      <c r="AG33" t="n">
        <v>0.0</v>
      </c>
      <c r="AH33" t="n">
        <v>0.0</v>
      </c>
      <c r="AI33" t="n">
        <v>0.0</v>
      </c>
      <c r="AJ33" t="n">
        <v>0.0</v>
      </c>
      <c r="AK33" t="n">
        <v>0.010000000000001563</v>
      </c>
      <c r="AL33" t="inlineStr">
        <is>
          <t>unreconciled</t>
        </is>
      </c>
      <c r="AM33" t="inlineStr">
        <is>
          <t>Packaging Charge Mismatch</t>
        </is>
      </c>
      <c r="AN33" t="n">
        <v>37.14</v>
      </c>
      <c r="AO33" t="n">
        <f>ROUND(P33*100/H33,2)</f>
        <v>0.0</v>
      </c>
      <c r="AP33" t="n">
        <f>ROUND(Q33*100/I33,2)</f>
        <v>0.0</v>
      </c>
      <c r="AQ33"/>
      <c r="AR33"/>
      <c r="AS33" t="n">
        <v>0.0</v>
      </c>
    </row>
    <row r="34">
      <c r="A34" s="1" t="n">
        <v>45233.0</v>
      </c>
      <c r="B34" s="2" t="n">
        <v>45233.830925925926</v>
      </c>
      <c r="C34" t="inlineStr">
        <is>
          <t>3140094012085248</t>
        </is>
      </c>
      <c r="D34" t="inlineStr">
        <is>
          <t>POS0012</t>
        </is>
      </c>
      <c r="E34" t="inlineStr">
        <is>
          <t>63</t>
        </is>
      </c>
      <c r="F34" t="inlineStr">
        <is>
          <t>0094</t>
        </is>
      </c>
      <c r="G34" t="inlineStr">
        <is>
          <t>5309768271</t>
        </is>
      </c>
      <c r="H34" t="n">
        <v>266.0</v>
      </c>
      <c r="I34" t="n">
        <v>293.33</v>
      </c>
      <c r="J34" t="n">
        <v>293.33</v>
      </c>
      <c r="K34" t="inlineStr">
        <is>
          <t>addition</t>
        </is>
      </c>
      <c r="L34" t="inlineStr">
        <is>
          <t/>
        </is>
      </c>
      <c r="M34" t="inlineStr">
        <is>
          <t/>
        </is>
      </c>
      <c r="N34" t="n">
        <v>0.0</v>
      </c>
      <c r="O34" t="n">
        <v>0.0</v>
      </c>
      <c r="P34" t="n">
        <v>258.92</v>
      </c>
      <c r="Q34" t="n">
        <v>200.98</v>
      </c>
      <c r="R34" t="n">
        <v>37.14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12.66</v>
      </c>
      <c r="AC34" t="n">
        <v>12.67</v>
      </c>
      <c r="AD34" t="n">
        <v>-27.329999999999984</v>
      </c>
      <c r="AE34" t="n">
        <v>57.940000000000026</v>
      </c>
      <c r="AF34" t="n">
        <v>37.14</v>
      </c>
      <c r="AG34" t="n">
        <v>0.0</v>
      </c>
      <c r="AH34" t="n">
        <v>0.0</v>
      </c>
      <c r="AI34" t="n">
        <v>0.0</v>
      </c>
      <c r="AJ34" t="n">
        <v>0.0</v>
      </c>
      <c r="AK34" t="n">
        <v>-0.009999999999999787</v>
      </c>
      <c r="AL34" t="inlineStr">
        <is>
          <t>unreconciled</t>
        </is>
      </c>
      <c r="AM34" t="inlineStr">
        <is>
          <t>Packaging Charge Mismatch</t>
        </is>
      </c>
      <c r="AN34" t="n">
        <v>37.14</v>
      </c>
      <c r="AO34" t="n">
        <f>ROUND(P34*100/H34,2)</f>
        <v>0.0</v>
      </c>
      <c r="AP34" t="n">
        <f>ROUND(Q34*100/I34,2)</f>
        <v>0.0</v>
      </c>
      <c r="AQ34"/>
      <c r="AR34"/>
      <c r="AS34" t="n">
        <v>0.0</v>
      </c>
    </row>
    <row r="35">
      <c r="A35" s="1" t="n">
        <v>45235.0</v>
      </c>
      <c r="B35" s="2" t="n">
        <v>45235.55510416667</v>
      </c>
      <c r="C35" t="inlineStr">
        <is>
          <t>3140023012059764</t>
        </is>
      </c>
      <c r="D35" t="inlineStr">
        <is>
          <t>POS0012</t>
        </is>
      </c>
      <c r="E35" t="inlineStr">
        <is>
          <t>56</t>
        </is>
      </c>
      <c r="F35" t="inlineStr">
        <is>
          <t>0023</t>
        </is>
      </c>
      <c r="G35" t="inlineStr">
        <is>
          <t>5309880742</t>
        </is>
      </c>
      <c r="H35" t="n">
        <v>334.0</v>
      </c>
      <c r="I35" t="n">
        <v>280.95</v>
      </c>
      <c r="J35" t="n">
        <v>280.95</v>
      </c>
      <c r="K35" t="inlineStr">
        <is>
          <t>addition</t>
        </is>
      </c>
      <c r="L35" t="inlineStr">
        <is>
          <t/>
        </is>
      </c>
      <c r="M35" t="inlineStr">
        <is>
          <t/>
        </is>
      </c>
      <c r="N35" t="n">
        <v>0.0</v>
      </c>
      <c r="O35" t="n">
        <v>0.0</v>
      </c>
      <c r="P35" t="n">
        <v>249.22</v>
      </c>
      <c r="Q35" t="n">
        <v>250.32</v>
      </c>
      <c r="R35" t="n">
        <v>37.14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15.9</v>
      </c>
      <c r="AC35" t="n">
        <v>15.91</v>
      </c>
      <c r="AD35" t="n">
        <v>53.05000000000001</v>
      </c>
      <c r="AE35" t="n">
        <v>-1.0999999999999943</v>
      </c>
      <c r="AF35" t="n">
        <v>37.14</v>
      </c>
      <c r="AG35" t="n">
        <v>0.0</v>
      </c>
      <c r="AH35" t="n">
        <v>0.0</v>
      </c>
      <c r="AI35" t="n">
        <v>0.0</v>
      </c>
      <c r="AJ35" t="n">
        <v>0.0</v>
      </c>
      <c r="AK35" t="n">
        <v>-0.009999999999999787</v>
      </c>
      <c r="AL35" t="inlineStr">
        <is>
          <t>unreconciled</t>
        </is>
      </c>
      <c r="AM35" t="inlineStr">
        <is>
          <t>Packaging Charge Mismatch</t>
        </is>
      </c>
      <c r="AN35" t="n">
        <v>37.14</v>
      </c>
      <c r="AO35" t="n">
        <f>ROUND(P35*100/H35,2)</f>
        <v>0.0</v>
      </c>
      <c r="AP35" t="n">
        <f>ROUND(Q35*100/I35,2)</f>
        <v>0.0</v>
      </c>
      <c r="AQ35"/>
      <c r="AR35"/>
      <c r="AS35" t="n">
        <v>0.0</v>
      </c>
    </row>
    <row r="36">
      <c r="A36" s="1" t="n">
        <v>45232.0</v>
      </c>
      <c r="B36" s="2" t="n">
        <v>45232.9555787037</v>
      </c>
      <c r="C36" t="inlineStr">
        <is>
          <t>3140023012059105</t>
        </is>
      </c>
      <c r="D36" t="inlineStr">
        <is>
          <t>POS0012</t>
        </is>
      </c>
      <c r="E36" t="inlineStr">
        <is>
          <t>98</t>
        </is>
      </c>
      <c r="F36" t="inlineStr">
        <is>
          <t>0023</t>
        </is>
      </c>
      <c r="G36" t="inlineStr">
        <is>
          <t>5310122635</t>
        </is>
      </c>
      <c r="H36" t="n">
        <v>314.0</v>
      </c>
      <c r="I36" t="n">
        <v>261.9</v>
      </c>
      <c r="J36" t="n">
        <v>261.9</v>
      </c>
      <c r="K36" t="inlineStr">
        <is>
          <t>addition</t>
        </is>
      </c>
      <c r="L36" t="inlineStr">
        <is>
          <t/>
        </is>
      </c>
      <c r="M36" t="inlineStr">
        <is>
          <t/>
        </is>
      </c>
      <c r="N36" t="n">
        <v>0.0</v>
      </c>
      <c r="O36" t="n">
        <v>0.0</v>
      </c>
      <c r="P36" t="n">
        <v>234.3</v>
      </c>
      <c r="Q36" t="n">
        <v>235.78</v>
      </c>
      <c r="R36" t="n">
        <v>37.14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14.96</v>
      </c>
      <c r="AC36" t="n">
        <v>14.95</v>
      </c>
      <c r="AD36" t="n">
        <v>52.10000000000002</v>
      </c>
      <c r="AE36" t="n">
        <v>-1.4799999999999898</v>
      </c>
      <c r="AF36" t="n">
        <v>37.14</v>
      </c>
      <c r="AG36" t="n">
        <v>0.0</v>
      </c>
      <c r="AH36" t="n">
        <v>0.0</v>
      </c>
      <c r="AI36" t="n">
        <v>0.0</v>
      </c>
      <c r="AJ36" t="n">
        <v>0.0</v>
      </c>
      <c r="AK36" t="n">
        <v>0.010000000000001563</v>
      </c>
      <c r="AL36" t="inlineStr">
        <is>
          <t>unreconciled</t>
        </is>
      </c>
      <c r="AM36" t="inlineStr">
        <is>
          <t>Packaging Charge Mismatch</t>
        </is>
      </c>
      <c r="AN36" t="n">
        <v>37.14</v>
      </c>
      <c r="AO36" t="n">
        <f>ROUND(P36*100/H36,2)</f>
        <v>0.0</v>
      </c>
      <c r="AP36" t="n">
        <f>ROUND(Q36*100/I36,2)</f>
        <v>0.0</v>
      </c>
      <c r="AQ36"/>
      <c r="AR36"/>
      <c r="AS36" t="n">
        <v>0.0</v>
      </c>
    </row>
    <row r="37">
      <c r="A37" s="1" t="n">
        <v>45234.0</v>
      </c>
      <c r="B37" s="2" t="n">
        <v>45234.93717592592</v>
      </c>
      <c r="C37" t="inlineStr">
        <is>
          <t>3140023012059655</t>
        </is>
      </c>
      <c r="D37" t="inlineStr">
        <is>
          <t>POS0012</t>
        </is>
      </c>
      <c r="E37" t="inlineStr">
        <is>
          <t>47</t>
        </is>
      </c>
      <c r="F37" t="inlineStr">
        <is>
          <t>0023</t>
        </is>
      </c>
      <c r="G37" t="inlineStr">
        <is>
          <t>5310674388</t>
        </is>
      </c>
      <c r="H37" t="n">
        <v>410.0</v>
      </c>
      <c r="I37" t="n">
        <v>353.32</v>
      </c>
      <c r="J37" t="n">
        <v>353.32</v>
      </c>
      <c r="K37" t="inlineStr">
        <is>
          <t>addition</t>
        </is>
      </c>
      <c r="L37" t="inlineStr">
        <is>
          <t/>
        </is>
      </c>
      <c r="M37" t="inlineStr">
        <is>
          <t/>
        </is>
      </c>
      <c r="N37" t="n">
        <v>0.0</v>
      </c>
      <c r="O37" t="n">
        <v>0.0</v>
      </c>
      <c r="P37" t="n">
        <v>305.93</v>
      </c>
      <c r="Q37" t="n">
        <v>305.47</v>
      </c>
      <c r="R37" t="n">
        <v>37.14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19.52</v>
      </c>
      <c r="AC37" t="n">
        <v>19.52</v>
      </c>
      <c r="AD37" t="n">
        <v>56.68000000000001</v>
      </c>
      <c r="AE37" t="n">
        <v>0.45999999999997954</v>
      </c>
      <c r="AF37" t="n">
        <v>37.14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inlineStr">
        <is>
          <t>unreconciled</t>
        </is>
      </c>
      <c r="AM37" t="inlineStr">
        <is>
          <t>Packaging Charge Mismatch</t>
        </is>
      </c>
      <c r="AN37" t="n">
        <v>37.14</v>
      </c>
      <c r="AO37" t="n">
        <f>ROUND(P37*100/H37,2)</f>
        <v>0.0</v>
      </c>
      <c r="AP37" t="n">
        <f>ROUND(Q37*100/I37,2)</f>
        <v>0.0</v>
      </c>
      <c r="AQ37"/>
      <c r="AR37"/>
      <c r="AS37" t="n">
        <v>0.0</v>
      </c>
    </row>
    <row r="38">
      <c r="A38" s="1" t="n">
        <v>45234.0</v>
      </c>
      <c r="B38" s="2" t="n">
        <v>45234.760416666664</v>
      </c>
      <c r="C38" t="inlineStr">
        <is>
          <t>3140094012085629</t>
        </is>
      </c>
      <c r="D38" t="inlineStr">
        <is>
          <t>POS0012</t>
        </is>
      </c>
      <c r="E38" t="inlineStr">
        <is>
          <t>44</t>
        </is>
      </c>
      <c r="F38" t="inlineStr">
        <is>
          <t>0094</t>
        </is>
      </c>
      <c r="G38" t="inlineStr">
        <is>
          <t>5310907738</t>
        </is>
      </c>
      <c r="H38" t="n">
        <v>196.0</v>
      </c>
      <c r="I38" t="n">
        <v>149.53</v>
      </c>
      <c r="J38" t="n">
        <v>149.53</v>
      </c>
      <c r="K38" t="inlineStr">
        <is>
          <t>addition</t>
        </is>
      </c>
      <c r="L38" t="inlineStr">
        <is>
          <t/>
        </is>
      </c>
      <c r="M38" t="inlineStr">
        <is>
          <t/>
        </is>
      </c>
      <c r="N38" t="n">
        <v>0.0</v>
      </c>
      <c r="O38" t="n">
        <v>0.0</v>
      </c>
      <c r="P38" t="n">
        <v>146.26</v>
      </c>
      <c r="Q38" t="n">
        <v>150.13</v>
      </c>
      <c r="R38" t="n">
        <v>37.14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9.34</v>
      </c>
      <c r="AC38" t="n">
        <v>9.33</v>
      </c>
      <c r="AD38" t="n">
        <v>46.47</v>
      </c>
      <c r="AE38" t="n">
        <v>-3.8700000000000045</v>
      </c>
      <c r="AF38" t="n">
        <v>37.14</v>
      </c>
      <c r="AG38" t="n">
        <v>0.0</v>
      </c>
      <c r="AH38" t="n">
        <v>0.0</v>
      </c>
      <c r="AI38" t="n">
        <v>0.0</v>
      </c>
      <c r="AJ38" t="n">
        <v>0.0</v>
      </c>
      <c r="AK38" t="n">
        <v>0.009999999999999787</v>
      </c>
      <c r="AL38" t="inlineStr">
        <is>
          <t>unreconciled</t>
        </is>
      </c>
      <c r="AM38" t="inlineStr">
        <is>
          <t>Packaging Charge Mismatch</t>
        </is>
      </c>
      <c r="AN38" t="n">
        <v>37.14</v>
      </c>
      <c r="AO38" t="n">
        <f>ROUND(P38*100/H38,2)</f>
        <v>0.0</v>
      </c>
      <c r="AP38" t="n">
        <f>ROUND(Q38*100/I38,2)</f>
        <v>0.0</v>
      </c>
      <c r="AQ38"/>
      <c r="AR38"/>
      <c r="AS38" t="n">
        <v>0.0</v>
      </c>
    </row>
    <row r="39">
      <c r="A39" s="1" t="n">
        <v>45234.0</v>
      </c>
      <c r="B39" s="2" t="n">
        <v>45234.5206712963</v>
      </c>
      <c r="C39" t="inlineStr">
        <is>
          <t>3140023012059450</t>
        </is>
      </c>
      <c r="D39" t="inlineStr">
        <is>
          <t>POS0012</t>
        </is>
      </c>
      <c r="E39" t="inlineStr">
        <is>
          <t>42</t>
        </is>
      </c>
      <c r="F39" t="inlineStr">
        <is>
          <t>0023</t>
        </is>
      </c>
      <c r="G39" t="inlineStr">
        <is>
          <t>5310950268</t>
        </is>
      </c>
      <c r="H39" t="n">
        <v>484.0</v>
      </c>
      <c r="I39" t="n">
        <v>423.81</v>
      </c>
      <c r="J39" t="n">
        <v>423.81</v>
      </c>
      <c r="K39" t="inlineStr">
        <is>
          <t>addition</t>
        </is>
      </c>
      <c r="L39" t="inlineStr">
        <is>
          <t/>
        </is>
      </c>
      <c r="M39" t="inlineStr">
        <is>
          <t/>
        </is>
      </c>
      <c r="N39" t="n">
        <v>0.0</v>
      </c>
      <c r="O39" t="n">
        <v>0.0</v>
      </c>
      <c r="P39" t="n">
        <v>361.15</v>
      </c>
      <c r="Q39" t="n">
        <v>359.17</v>
      </c>
      <c r="R39" t="n">
        <v>37.14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23.04</v>
      </c>
      <c r="AC39" t="n">
        <v>23.05</v>
      </c>
      <c r="AD39" t="n">
        <v>60.19</v>
      </c>
      <c r="AE39" t="n">
        <v>1.9799999999999613</v>
      </c>
      <c r="AF39" t="n">
        <v>37.14</v>
      </c>
      <c r="AG39" t="n">
        <v>0.0</v>
      </c>
      <c r="AH39" t="n">
        <v>0.0</v>
      </c>
      <c r="AI39" t="n">
        <v>0.0</v>
      </c>
      <c r="AJ39" t="n">
        <v>0.0</v>
      </c>
      <c r="AK39" t="n">
        <v>-0.010000000000001563</v>
      </c>
      <c r="AL39" t="inlineStr">
        <is>
          <t>unreconciled</t>
        </is>
      </c>
      <c r="AM39" t="inlineStr">
        <is>
          <t>Packaging Charge Mismatch</t>
        </is>
      </c>
      <c r="AN39" t="n">
        <v>37.14</v>
      </c>
      <c r="AO39" t="n">
        <f>ROUND(P39*100/H39,2)</f>
        <v>0.0</v>
      </c>
      <c r="AP39" t="n">
        <f>ROUND(Q39*100/I39,2)</f>
        <v>0.0</v>
      </c>
      <c r="AQ39"/>
      <c r="AR39"/>
      <c r="AS39" t="n">
        <v>0.0</v>
      </c>
    </row>
    <row r="40">
      <c r="A40" s="1" t="n">
        <v>45234.0</v>
      </c>
      <c r="B40" s="2" t="n">
        <v>45234.57</v>
      </c>
      <c r="C40" t="inlineStr">
        <is>
          <t>3140023012059472</t>
        </is>
      </c>
      <c r="D40" t="inlineStr">
        <is>
          <t>POS0012</t>
        </is>
      </c>
      <c r="E40" t="inlineStr">
        <is>
          <t>64</t>
        </is>
      </c>
      <c r="F40" t="inlineStr">
        <is>
          <t>0023</t>
        </is>
      </c>
      <c r="G40" t="inlineStr">
        <is>
          <t>5311156875</t>
        </is>
      </c>
      <c r="H40" t="n">
        <v>863.0</v>
      </c>
      <c r="I40" t="n">
        <v>784.78</v>
      </c>
      <c r="J40" t="n">
        <v>784.78</v>
      </c>
      <c r="K40" t="inlineStr">
        <is>
          <t>addition</t>
        </is>
      </c>
      <c r="L40" t="inlineStr">
        <is>
          <t/>
        </is>
      </c>
      <c r="M40" t="inlineStr">
        <is>
          <t/>
        </is>
      </c>
      <c r="N40" t="n">
        <v>0.0</v>
      </c>
      <c r="O40" t="n">
        <v>0.0</v>
      </c>
      <c r="P40" t="n">
        <v>643.97</v>
      </c>
      <c r="Q40" t="n">
        <v>634.28</v>
      </c>
      <c r="R40" t="n">
        <v>37.14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41.1</v>
      </c>
      <c r="AC40" t="n">
        <v>41.1</v>
      </c>
      <c r="AD40" t="n">
        <v>78.22000000000003</v>
      </c>
      <c r="AE40" t="n">
        <v>9.690000000000055</v>
      </c>
      <c r="AF40" t="n">
        <v>37.14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inlineStr">
        <is>
          <t>unreconciled</t>
        </is>
      </c>
      <c r="AM40" t="inlineStr">
        <is>
          <t>Packaging Charge Mismatch</t>
        </is>
      </c>
      <c r="AN40" t="n">
        <v>37.14</v>
      </c>
      <c r="AO40" t="n">
        <f>ROUND(P40*100/H40,2)</f>
        <v>0.0</v>
      </c>
      <c r="AP40" t="n">
        <f>ROUND(Q40*100/I40,2)</f>
        <v>0.0</v>
      </c>
      <c r="AQ40"/>
      <c r="AR40"/>
      <c r="AS40" t="n">
        <v>0.0</v>
      </c>
    </row>
    <row r="41">
      <c r="A41" s="1" t="n">
        <v>45234.0</v>
      </c>
      <c r="B41" s="2" t="n">
        <v>45234.97925925926</v>
      </c>
      <c r="C41" t="inlineStr">
        <is>
          <t>3140023012059688</t>
        </is>
      </c>
      <c r="D41" t="inlineStr">
        <is>
          <t>POS0012</t>
        </is>
      </c>
      <c r="E41" t="inlineStr">
        <is>
          <t>80</t>
        </is>
      </c>
      <c r="F41" t="inlineStr">
        <is>
          <t>0023</t>
        </is>
      </c>
      <c r="G41" t="inlineStr">
        <is>
          <t>5311236343</t>
        </is>
      </c>
      <c r="H41" t="n">
        <v>399.0</v>
      </c>
      <c r="I41" t="n">
        <v>342.87</v>
      </c>
      <c r="J41" t="n">
        <v>342.87</v>
      </c>
      <c r="K41" t="inlineStr">
        <is>
          <t>addition</t>
        </is>
      </c>
      <c r="L41" t="inlineStr">
        <is>
          <t/>
        </is>
      </c>
      <c r="M41" t="inlineStr">
        <is>
          <t/>
        </is>
      </c>
      <c r="N41" t="n">
        <v>0.0</v>
      </c>
      <c r="O41" t="n">
        <v>0.0</v>
      </c>
      <c r="P41" t="n">
        <v>297.74</v>
      </c>
      <c r="Q41" t="n">
        <v>297.49</v>
      </c>
      <c r="R41" t="n">
        <v>37.14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19.0</v>
      </c>
      <c r="AC41" t="n">
        <v>19.0</v>
      </c>
      <c r="AD41" t="n">
        <v>56.129999999999995</v>
      </c>
      <c r="AE41" t="n">
        <v>0.25</v>
      </c>
      <c r="AF41" t="n">
        <v>37.14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inlineStr">
        <is>
          <t>unreconciled</t>
        </is>
      </c>
      <c r="AM41" t="inlineStr">
        <is>
          <t>Packaging Charge Mismatch</t>
        </is>
      </c>
      <c r="AN41" t="n">
        <v>37.14</v>
      </c>
      <c r="AO41" t="n">
        <f>ROUND(P41*100/H41,2)</f>
        <v>0.0</v>
      </c>
      <c r="AP41" t="n">
        <f>ROUND(Q41*100/I41,2)</f>
        <v>0.0</v>
      </c>
      <c r="AQ41"/>
      <c r="AR41"/>
      <c r="AS41" t="n">
        <v>0.0</v>
      </c>
    </row>
    <row r="42">
      <c r="A42" s="1" t="n">
        <v>45232.0</v>
      </c>
      <c r="B42" s="2" t="n">
        <v>45232.94980324074</v>
      </c>
      <c r="C42" t="inlineStr">
        <is>
          <t>3140023012059102</t>
        </is>
      </c>
      <c r="D42" t="inlineStr">
        <is>
          <t>POS0012</t>
        </is>
      </c>
      <c r="E42" t="inlineStr">
        <is>
          <t>95</t>
        </is>
      </c>
      <c r="F42" t="inlineStr">
        <is>
          <t>0023</t>
        </is>
      </c>
      <c r="G42" t="inlineStr">
        <is>
          <t>5311299363</t>
        </is>
      </c>
      <c r="H42" t="n">
        <v>424.0</v>
      </c>
      <c r="I42" t="n">
        <v>366.66</v>
      </c>
      <c r="J42" t="n">
        <v>366.66</v>
      </c>
      <c r="K42" t="inlineStr">
        <is>
          <t>addition</t>
        </is>
      </c>
      <c r="L42" t="inlineStr">
        <is>
          <t/>
        </is>
      </c>
      <c r="M42" t="inlineStr">
        <is>
          <t/>
        </is>
      </c>
      <c r="N42" t="n">
        <v>0.0</v>
      </c>
      <c r="O42" t="n">
        <v>0.0</v>
      </c>
      <c r="P42" t="n">
        <v>316.38</v>
      </c>
      <c r="Q42" t="n">
        <v>315.62</v>
      </c>
      <c r="R42" t="n">
        <v>37.14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20.2</v>
      </c>
      <c r="AC42" t="n">
        <v>20.19</v>
      </c>
      <c r="AD42" t="n">
        <v>57.339999999999975</v>
      </c>
      <c r="AE42" t="n">
        <v>0.7599999999999909</v>
      </c>
      <c r="AF42" t="n">
        <v>37.14</v>
      </c>
      <c r="AG42" t="n">
        <v>0.0</v>
      </c>
      <c r="AH42" t="n">
        <v>0.0</v>
      </c>
      <c r="AI42" t="n">
        <v>0.0</v>
      </c>
      <c r="AJ42" t="n">
        <v>0.0</v>
      </c>
      <c r="AK42" t="n">
        <v>0.00999999999999801</v>
      </c>
      <c r="AL42" t="inlineStr">
        <is>
          <t>unreconciled</t>
        </is>
      </c>
      <c r="AM42" t="inlineStr">
        <is>
          <t>Packaging Charge Mismatch</t>
        </is>
      </c>
      <c r="AN42" t="n">
        <v>37.14</v>
      </c>
      <c r="AO42" t="n">
        <f>ROUND(P42*100/H42,2)</f>
        <v>0.0</v>
      </c>
      <c r="AP42" t="n">
        <f>ROUND(Q42*100/I42,2)</f>
        <v>0.0</v>
      </c>
      <c r="AQ42"/>
      <c r="AR42"/>
      <c r="AS42" t="n">
        <v>0.0</v>
      </c>
    </row>
    <row r="43">
      <c r="A43" s="1" t="n">
        <v>45232.0</v>
      </c>
      <c r="B43" s="2" t="n">
        <v>45232.975625</v>
      </c>
      <c r="C43" t="inlineStr">
        <is>
          <t>3140023012059124</t>
        </is>
      </c>
      <c r="D43" t="inlineStr">
        <is>
          <t>POS0012</t>
        </is>
      </c>
      <c r="E43" t="inlineStr">
        <is>
          <t>17</t>
        </is>
      </c>
      <c r="F43" t="inlineStr">
        <is>
          <t>0023</t>
        </is>
      </c>
      <c r="G43" t="inlineStr">
        <is>
          <t>5311349795</t>
        </is>
      </c>
      <c r="H43" t="n">
        <v>657.0</v>
      </c>
      <c r="I43" t="n">
        <v>588.57</v>
      </c>
      <c r="J43" t="n">
        <v>588.57</v>
      </c>
      <c r="K43" t="inlineStr">
        <is>
          <t>addition</t>
        </is>
      </c>
      <c r="L43" t="inlineStr">
        <is>
          <t/>
        </is>
      </c>
      <c r="M43" t="inlineStr">
        <is>
          <t/>
        </is>
      </c>
      <c r="N43" t="n">
        <v>0.0</v>
      </c>
      <c r="O43" t="n">
        <v>0.0</v>
      </c>
      <c r="P43" t="n">
        <v>490.24</v>
      </c>
      <c r="Q43" t="n">
        <v>484.76</v>
      </c>
      <c r="R43" t="n">
        <v>37.14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31.28</v>
      </c>
      <c r="AC43" t="n">
        <v>31.29</v>
      </c>
      <c r="AD43" t="n">
        <v>68.42999999999995</v>
      </c>
      <c r="AE43" t="n">
        <v>5.480000000000018</v>
      </c>
      <c r="AF43" t="n">
        <v>37.14</v>
      </c>
      <c r="AG43" t="n">
        <v>0.0</v>
      </c>
      <c r="AH43" t="n">
        <v>0.0</v>
      </c>
      <c r="AI43" t="n">
        <v>0.0</v>
      </c>
      <c r="AJ43" t="n">
        <v>0.0</v>
      </c>
      <c r="AK43" t="n">
        <v>-0.00999999999999801</v>
      </c>
      <c r="AL43" t="inlineStr">
        <is>
          <t>unreconciled</t>
        </is>
      </c>
      <c r="AM43" t="inlineStr">
        <is>
          <t>Packaging Charge Mismatch</t>
        </is>
      </c>
      <c r="AN43" t="n">
        <v>37.14</v>
      </c>
      <c r="AO43" t="n">
        <f>ROUND(P43*100/H43,2)</f>
        <v>0.0</v>
      </c>
      <c r="AP43" t="n">
        <f>ROUND(Q43*100/I43,2)</f>
        <v>0.0</v>
      </c>
      <c r="AQ43"/>
      <c r="AR43"/>
      <c r="AS43" t="n">
        <v>0.0</v>
      </c>
    </row>
    <row r="44">
      <c r="A44" s="1" t="n">
        <v>45235.0</v>
      </c>
      <c r="B44" s="2" t="n">
        <v>45235.786458333336</v>
      </c>
      <c r="C44" t="inlineStr">
        <is>
          <t>3140094012086173</t>
        </is>
      </c>
      <c r="D44" t="inlineStr">
        <is>
          <t>POS0012</t>
        </is>
      </c>
      <c r="E44" t="inlineStr">
        <is>
          <t>88</t>
        </is>
      </c>
      <c r="F44" t="inlineStr">
        <is>
          <t>0094</t>
        </is>
      </c>
      <c r="G44" t="inlineStr">
        <is>
          <t>5311375109</t>
        </is>
      </c>
      <c r="H44" t="n">
        <v>422.0</v>
      </c>
      <c r="I44" t="n">
        <v>364.75</v>
      </c>
      <c r="J44" t="n">
        <v>364.75</v>
      </c>
      <c r="K44" t="inlineStr">
        <is>
          <t>addition</t>
        </is>
      </c>
      <c r="L44" t="inlineStr">
        <is>
          <t/>
        </is>
      </c>
      <c r="M44" t="inlineStr">
        <is>
          <t/>
        </is>
      </c>
      <c r="N44" t="n">
        <v>0.0</v>
      </c>
      <c r="O44" t="n">
        <v>0.0</v>
      </c>
      <c r="P44" t="n">
        <v>314.88</v>
      </c>
      <c r="Q44" t="n">
        <v>314.17</v>
      </c>
      <c r="R44" t="n">
        <v>37.14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20.1</v>
      </c>
      <c r="AC44" t="n">
        <v>20.1</v>
      </c>
      <c r="AD44" t="n">
        <v>57.25</v>
      </c>
      <c r="AE44" t="n">
        <v>0.7099999999999795</v>
      </c>
      <c r="AF44" t="n">
        <v>37.14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inlineStr">
        <is>
          <t>unreconciled</t>
        </is>
      </c>
      <c r="AM44" t="inlineStr">
        <is>
          <t>Packaging Charge Mismatch</t>
        </is>
      </c>
      <c r="AN44" t="n">
        <v>37.14</v>
      </c>
      <c r="AO44" t="n">
        <f>ROUND(P44*100/H44,2)</f>
        <v>0.0</v>
      </c>
      <c r="AP44" t="n">
        <f>ROUND(Q44*100/I44,2)</f>
        <v>0.0</v>
      </c>
      <c r="AQ44"/>
      <c r="AR44"/>
      <c r="AS44" t="n">
        <v>0.0</v>
      </c>
    </row>
    <row r="45">
      <c r="A45" s="1" t="n">
        <v>45232.0</v>
      </c>
      <c r="B45" s="2" t="n">
        <v>45233.018587962964</v>
      </c>
      <c r="C45" t="inlineStr">
        <is>
          <t>3140023012059160</t>
        </is>
      </c>
      <c r="D45" t="inlineStr">
        <is>
          <t>POS0012</t>
        </is>
      </c>
      <c r="E45" t="inlineStr">
        <is>
          <t>53</t>
        </is>
      </c>
      <c r="F45" t="inlineStr">
        <is>
          <t>0023</t>
        </is>
      </c>
      <c r="G45" t="inlineStr">
        <is>
          <t>5311468848</t>
        </is>
      </c>
      <c r="H45" t="n">
        <v>576.0</v>
      </c>
      <c r="I45" t="n">
        <v>511.43</v>
      </c>
      <c r="J45" t="n">
        <v>511.43</v>
      </c>
      <c r="K45" t="inlineStr">
        <is>
          <t>addition</t>
        </is>
      </c>
      <c r="L45" t="inlineStr">
        <is>
          <t/>
        </is>
      </c>
      <c r="M45" t="inlineStr">
        <is>
          <t/>
        </is>
      </c>
      <c r="N45" t="n">
        <v>0.0</v>
      </c>
      <c r="O45" t="n">
        <v>0.0</v>
      </c>
      <c r="P45" t="n">
        <v>429.8</v>
      </c>
      <c r="Q45" t="n">
        <v>425.96</v>
      </c>
      <c r="R45" t="n">
        <v>37.14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27.42</v>
      </c>
      <c r="AC45" t="n">
        <v>27.43</v>
      </c>
      <c r="AD45" t="n">
        <v>64.57</v>
      </c>
      <c r="AE45" t="n">
        <v>3.840000000000032</v>
      </c>
      <c r="AF45" t="n">
        <v>37.14</v>
      </c>
      <c r="AG45" t="n">
        <v>0.0</v>
      </c>
      <c r="AH45" t="n">
        <v>0.0</v>
      </c>
      <c r="AI45" t="n">
        <v>0.0</v>
      </c>
      <c r="AJ45" t="n">
        <v>0.0</v>
      </c>
      <c r="AK45" t="n">
        <v>-0.00999999999999801</v>
      </c>
      <c r="AL45" t="inlineStr">
        <is>
          <t>unreconciled</t>
        </is>
      </c>
      <c r="AM45" t="inlineStr">
        <is>
          <t>Packaging Charge Mismatch</t>
        </is>
      </c>
      <c r="AN45" t="n">
        <v>37.14</v>
      </c>
      <c r="AO45" t="n">
        <f>ROUND(P45*100/H45,2)</f>
        <v>0.0</v>
      </c>
      <c r="AP45" t="n">
        <f>ROUND(Q45*100/I45,2)</f>
        <v>0.0</v>
      </c>
      <c r="AQ45"/>
      <c r="AR45"/>
      <c r="AS45" t="n">
        <v>0.0</v>
      </c>
    </row>
    <row r="46">
      <c r="A46" s="1" t="n">
        <v>45232.0</v>
      </c>
      <c r="B46" s="2" t="n">
        <v>45232.905335648145</v>
      </c>
      <c r="C46" t="inlineStr">
        <is>
          <t>3140094012084940</t>
        </is>
      </c>
      <c r="D46" t="inlineStr">
        <is>
          <t>POS0012</t>
        </is>
      </c>
      <c r="E46" t="inlineStr">
        <is>
          <t>55</t>
        </is>
      </c>
      <c r="F46" t="inlineStr">
        <is>
          <t>0094</t>
        </is>
      </c>
      <c r="G46" t="inlineStr">
        <is>
          <t>5311714834</t>
        </is>
      </c>
      <c r="H46" t="n">
        <v>1731.0</v>
      </c>
      <c r="I46" t="n">
        <v>1611.41</v>
      </c>
      <c r="J46" t="n">
        <v>1611.41</v>
      </c>
      <c r="K46" t="inlineStr">
        <is>
          <t>addition</t>
        </is>
      </c>
      <c r="L46" t="inlineStr">
        <is>
          <t/>
        </is>
      </c>
      <c r="M46" t="inlineStr">
        <is>
          <t/>
        </is>
      </c>
      <c r="N46" t="n">
        <v>0.0</v>
      </c>
      <c r="O46" t="n">
        <v>0.0</v>
      </c>
      <c r="P46" t="n">
        <v>1291.64</v>
      </c>
      <c r="Q46" t="n">
        <v>1264.25</v>
      </c>
      <c r="R46" t="n">
        <v>37.14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82.42</v>
      </c>
      <c r="AC46" t="n">
        <v>82.43</v>
      </c>
      <c r="AD46" t="n">
        <v>119.58999999999992</v>
      </c>
      <c r="AE46" t="n">
        <v>27.3900000000001</v>
      </c>
      <c r="AF46" t="n">
        <v>37.14</v>
      </c>
      <c r="AG46" t="n">
        <v>0.0</v>
      </c>
      <c r="AH46" t="n">
        <v>0.0</v>
      </c>
      <c r="AI46" t="n">
        <v>0.0</v>
      </c>
      <c r="AJ46" t="n">
        <v>0.0</v>
      </c>
      <c r="AK46" t="n">
        <v>-0.010000000000005116</v>
      </c>
      <c r="AL46" t="inlineStr">
        <is>
          <t>unreconciled</t>
        </is>
      </c>
      <c r="AM46" t="inlineStr">
        <is>
          <t>Packaging Charge Mismatch</t>
        </is>
      </c>
      <c r="AN46" t="n">
        <v>37.14</v>
      </c>
      <c r="AO46" t="n">
        <f>ROUND(P46*100/H46,2)</f>
        <v>0.0</v>
      </c>
      <c r="AP46" t="n">
        <f>ROUND(Q46*100/I46,2)</f>
        <v>0.0</v>
      </c>
      <c r="AQ46"/>
      <c r="AR46"/>
      <c r="AS46" t="n">
        <v>0.0</v>
      </c>
    </row>
    <row r="47">
      <c r="A47" s="1" t="n">
        <v>45233.0</v>
      </c>
      <c r="B47" s="2" t="n">
        <v>45233.664513888885</v>
      </c>
      <c r="C47" t="inlineStr">
        <is>
          <t>3140094012085143</t>
        </is>
      </c>
      <c r="D47" t="inlineStr">
        <is>
          <t>POS0012</t>
        </is>
      </c>
      <c r="E47" t="inlineStr">
        <is>
          <t>58</t>
        </is>
      </c>
      <c r="F47" t="inlineStr">
        <is>
          <t>0094</t>
        </is>
      </c>
      <c r="G47" t="inlineStr">
        <is>
          <t>5312211986</t>
        </is>
      </c>
      <c r="H47" t="n">
        <v>384.0</v>
      </c>
      <c r="I47" t="n">
        <v>405.71</v>
      </c>
      <c r="J47" t="n">
        <v>405.71</v>
      </c>
      <c r="K47" t="inlineStr">
        <is>
          <t>addition</t>
        </is>
      </c>
      <c r="L47" t="inlineStr">
        <is>
          <t/>
        </is>
      </c>
      <c r="M47" t="inlineStr">
        <is>
          <t/>
        </is>
      </c>
      <c r="N47" t="n">
        <v>0.0</v>
      </c>
      <c r="O47" t="n">
        <v>0.0</v>
      </c>
      <c r="P47" t="n">
        <v>346.97</v>
      </c>
      <c r="Q47" t="n">
        <v>219.43</v>
      </c>
      <c r="R47" t="n">
        <v>37.14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18.28</v>
      </c>
      <c r="AC47" t="n">
        <v>18.29</v>
      </c>
      <c r="AD47" t="n">
        <v>-21.70999999999998</v>
      </c>
      <c r="AE47" t="n">
        <v>127.54000000000002</v>
      </c>
      <c r="AF47" t="n">
        <v>37.14</v>
      </c>
      <c r="AG47" t="n">
        <v>0.0</v>
      </c>
      <c r="AH47" t="n">
        <v>0.0</v>
      </c>
      <c r="AI47" t="n">
        <v>0.0</v>
      </c>
      <c r="AJ47" t="n">
        <v>0.0</v>
      </c>
      <c r="AK47" t="n">
        <v>-0.00999999999999801</v>
      </c>
      <c r="AL47" t="inlineStr">
        <is>
          <t>unreconciled</t>
        </is>
      </c>
      <c r="AM47" t="inlineStr">
        <is>
          <t>Packaging Charge Mismatch</t>
        </is>
      </c>
      <c r="AN47" t="n">
        <v>37.14</v>
      </c>
      <c r="AO47" t="n">
        <f>ROUND(P47*100/H47,2)</f>
        <v>0.0</v>
      </c>
      <c r="AP47" t="n">
        <f>ROUND(Q47*100/I47,2)</f>
        <v>0.0</v>
      </c>
      <c r="AQ47"/>
      <c r="AR47"/>
      <c r="AS47" t="n">
        <v>0.0</v>
      </c>
    </row>
    <row r="48">
      <c r="A48" s="1" t="n">
        <v>45234.0</v>
      </c>
      <c r="B48" s="2" t="n">
        <v>45234.76688657407</v>
      </c>
      <c r="C48" t="inlineStr">
        <is>
          <t>3140094012085631</t>
        </is>
      </c>
      <c r="D48" t="inlineStr">
        <is>
          <t>POS0012</t>
        </is>
      </c>
      <c r="E48" t="inlineStr">
        <is>
          <t>46</t>
        </is>
      </c>
      <c r="F48" t="inlineStr">
        <is>
          <t>0094</t>
        </is>
      </c>
      <c r="G48" t="inlineStr">
        <is>
          <t>5312472084</t>
        </is>
      </c>
      <c r="H48" t="n">
        <v>635.0</v>
      </c>
      <c r="I48" t="n">
        <v>567.61</v>
      </c>
      <c r="J48" t="n">
        <v>567.61</v>
      </c>
      <c r="K48" t="inlineStr">
        <is>
          <t>addition</t>
        </is>
      </c>
      <c r="L48" t="inlineStr">
        <is>
          <t/>
        </is>
      </c>
      <c r="M48" t="inlineStr">
        <is>
          <t/>
        </is>
      </c>
      <c r="N48" t="n">
        <v>0.0</v>
      </c>
      <c r="O48" t="n">
        <v>0.0</v>
      </c>
      <c r="P48" t="n">
        <v>473.82</v>
      </c>
      <c r="Q48" t="n">
        <v>468.77</v>
      </c>
      <c r="R48" t="n">
        <v>37.14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30.24</v>
      </c>
      <c r="AC48" t="n">
        <v>30.24</v>
      </c>
      <c r="AD48" t="n">
        <v>67.38999999999999</v>
      </c>
      <c r="AE48" t="n">
        <v>5.050000000000011</v>
      </c>
      <c r="AF48" t="n">
        <v>37.14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inlineStr">
        <is>
          <t>unreconciled</t>
        </is>
      </c>
      <c r="AM48" t="inlineStr">
        <is>
          <t>Packaging Charge Mismatch</t>
        </is>
      </c>
      <c r="AN48" t="n">
        <v>37.14</v>
      </c>
      <c r="AO48" t="n">
        <f>ROUND(P48*100/H48,2)</f>
        <v>0.0</v>
      </c>
      <c r="AP48" t="n">
        <f>ROUND(Q48*100/I48,2)</f>
        <v>0.0</v>
      </c>
      <c r="AQ48"/>
      <c r="AR48"/>
      <c r="AS48" t="n">
        <v>0.0</v>
      </c>
    </row>
    <row r="49">
      <c r="A49" s="1" t="n">
        <v>45233.0</v>
      </c>
      <c r="B49" s="2" t="n">
        <v>45233.976111111115</v>
      </c>
      <c r="C49" t="inlineStr">
        <is>
          <t>3140023012059372</t>
        </is>
      </c>
      <c r="D49" t="inlineStr">
        <is>
          <t>POS0012</t>
        </is>
      </c>
      <c r="E49" t="inlineStr">
        <is>
          <t>65</t>
        </is>
      </c>
      <c r="F49" t="inlineStr">
        <is>
          <t>0023</t>
        </is>
      </c>
      <c r="G49" t="inlineStr">
        <is>
          <t>5312598301</t>
        </is>
      </c>
      <c r="H49" t="n">
        <v>334.0</v>
      </c>
      <c r="I49" t="n">
        <v>358.09</v>
      </c>
      <c r="J49" t="n">
        <v>358.09</v>
      </c>
      <c r="K49" t="inlineStr">
        <is>
          <t>addition</t>
        </is>
      </c>
      <c r="L49" t="inlineStr">
        <is>
          <t/>
        </is>
      </c>
      <c r="M49" t="inlineStr">
        <is>
          <t/>
        </is>
      </c>
      <c r="N49" t="n">
        <v>0.0</v>
      </c>
      <c r="O49" t="n">
        <v>0.0</v>
      </c>
      <c r="P49" t="n">
        <v>309.66</v>
      </c>
      <c r="Q49" t="n">
        <v>250.32</v>
      </c>
      <c r="R49" t="n">
        <v>37.14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15.9</v>
      </c>
      <c r="AC49" t="n">
        <v>15.91</v>
      </c>
      <c r="AD49" t="n">
        <v>-24.089999999999975</v>
      </c>
      <c r="AE49" t="n">
        <v>59.34000000000003</v>
      </c>
      <c r="AF49" t="n">
        <v>37.14</v>
      </c>
      <c r="AG49" t="n">
        <v>0.0</v>
      </c>
      <c r="AH49" t="n">
        <v>0.0</v>
      </c>
      <c r="AI49" t="n">
        <v>0.0</v>
      </c>
      <c r="AJ49" t="n">
        <v>0.0</v>
      </c>
      <c r="AK49" t="n">
        <v>-0.009999999999999787</v>
      </c>
      <c r="AL49" t="inlineStr">
        <is>
          <t>unreconciled</t>
        </is>
      </c>
      <c r="AM49" t="inlineStr">
        <is>
          <t>Packaging Charge Mismatch</t>
        </is>
      </c>
      <c r="AN49" t="n">
        <v>37.14</v>
      </c>
      <c r="AO49" t="n">
        <f>ROUND(P49*100/H49,2)</f>
        <v>0.0</v>
      </c>
      <c r="AP49" t="n">
        <f>ROUND(Q49*100/I49,2)</f>
        <v>0.0</v>
      </c>
      <c r="AQ49"/>
      <c r="AR49"/>
      <c r="AS49" t="n">
        <v>0.0</v>
      </c>
    </row>
    <row r="50">
      <c r="A50" s="1" t="n">
        <v>45233.0</v>
      </c>
      <c r="B50" s="2" t="n">
        <v>45233.65247685185</v>
      </c>
      <c r="C50" t="inlineStr">
        <is>
          <t>3140094012085131</t>
        </is>
      </c>
      <c r="D50" t="inlineStr">
        <is>
          <t>POS0012</t>
        </is>
      </c>
      <c r="E50" t="inlineStr">
        <is>
          <t>46</t>
        </is>
      </c>
      <c r="F50" t="inlineStr">
        <is>
          <t>0094</t>
        </is>
      </c>
      <c r="G50" t="inlineStr">
        <is>
          <t>5313014091</t>
        </is>
      </c>
      <c r="H50" t="n">
        <v>338.0</v>
      </c>
      <c r="I50" t="n">
        <v>361.9</v>
      </c>
      <c r="J50" t="n">
        <v>361.9</v>
      </c>
      <c r="K50" t="inlineStr">
        <is>
          <t>addition</t>
        </is>
      </c>
      <c r="L50" t="inlineStr">
        <is>
          <t/>
        </is>
      </c>
      <c r="M50" t="inlineStr">
        <is>
          <t/>
        </is>
      </c>
      <c r="N50" t="n">
        <v>0.0</v>
      </c>
      <c r="O50" t="n">
        <v>0.0</v>
      </c>
      <c r="P50" t="n">
        <v>312.65</v>
      </c>
      <c r="Q50" t="n">
        <v>253.21</v>
      </c>
      <c r="R50" t="n">
        <v>37.14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16.1</v>
      </c>
      <c r="AC50" t="n">
        <v>16.1</v>
      </c>
      <c r="AD50" t="n">
        <v>-23.899999999999977</v>
      </c>
      <c r="AE50" t="n">
        <v>59.43999999999997</v>
      </c>
      <c r="AF50" t="n">
        <v>37.14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inlineStr">
        <is>
          <t>unreconciled</t>
        </is>
      </c>
      <c r="AM50" t="inlineStr">
        <is>
          <t>Packaging Charge Mismatch</t>
        </is>
      </c>
      <c r="AN50" t="n">
        <v>37.14</v>
      </c>
      <c r="AO50" t="n">
        <f>ROUND(P50*100/H50,2)</f>
        <v>0.0</v>
      </c>
      <c r="AP50" t="n">
        <f>ROUND(Q50*100/I50,2)</f>
        <v>0.0</v>
      </c>
      <c r="AQ50"/>
      <c r="AR50"/>
      <c r="AS50" t="n">
        <v>0.0</v>
      </c>
    </row>
    <row r="51">
      <c r="A51" s="1" t="n">
        <v>45233.0</v>
      </c>
      <c r="B51" s="2" t="n">
        <v>45233.865960648145</v>
      </c>
      <c r="C51" t="inlineStr">
        <is>
          <t>3140094012085299</t>
        </is>
      </c>
      <c r="D51" t="inlineStr">
        <is>
          <t>POS0012</t>
        </is>
      </c>
      <c r="E51" t="inlineStr">
        <is>
          <t>14</t>
        </is>
      </c>
      <c r="F51" t="inlineStr">
        <is>
          <t>0094</t>
        </is>
      </c>
      <c r="G51" t="inlineStr">
        <is>
          <t>5313380686</t>
        </is>
      </c>
      <c r="H51" t="n">
        <v>1329.0</v>
      </c>
      <c r="I51" t="n">
        <v>1305.73</v>
      </c>
      <c r="J51" t="n">
        <v>1305.73</v>
      </c>
      <c r="K51" t="inlineStr">
        <is>
          <t>addition</t>
        </is>
      </c>
      <c r="L51" t="inlineStr">
        <is>
          <t/>
        </is>
      </c>
      <c r="M51" t="inlineStr">
        <is>
          <t/>
        </is>
      </c>
      <c r="N51" t="n">
        <v>0.0</v>
      </c>
      <c r="O51" t="n">
        <v>0.0</v>
      </c>
      <c r="P51" t="n">
        <v>1052.14</v>
      </c>
      <c r="Q51" t="n">
        <v>972.5</v>
      </c>
      <c r="R51" t="n">
        <v>37.14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63.28</v>
      </c>
      <c r="AC51" t="n">
        <v>63.29</v>
      </c>
      <c r="AD51" t="n">
        <v>23.269999999999982</v>
      </c>
      <c r="AE51" t="n">
        <v>79.6400000000001</v>
      </c>
      <c r="AF51" t="n">
        <v>37.14</v>
      </c>
      <c r="AG51" t="n">
        <v>0.0</v>
      </c>
      <c r="AH51" t="n">
        <v>0.0</v>
      </c>
      <c r="AI51" t="n">
        <v>0.0</v>
      </c>
      <c r="AJ51" t="n">
        <v>0.0</v>
      </c>
      <c r="AK51" t="n">
        <v>-0.00999999999999801</v>
      </c>
      <c r="AL51" t="inlineStr">
        <is>
          <t>unreconciled</t>
        </is>
      </c>
      <c r="AM51" t="inlineStr">
        <is>
          <t>Packaging Charge Mismatch</t>
        </is>
      </c>
      <c r="AN51" t="n">
        <v>37.14</v>
      </c>
      <c r="AO51" t="n">
        <f>ROUND(P51*100/H51,2)</f>
        <v>0.0</v>
      </c>
      <c r="AP51" t="n">
        <f>ROUND(Q51*100/I51,2)</f>
        <v>0.0</v>
      </c>
      <c r="AQ51"/>
      <c r="AR51"/>
      <c r="AS51" t="n">
        <v>0.0</v>
      </c>
    </row>
    <row r="52">
      <c r="A52" s="1" t="n">
        <v>45236.0</v>
      </c>
      <c r="B52" s="2" t="n">
        <v>45236.80967592593</v>
      </c>
      <c r="C52" t="inlineStr">
        <is>
          <t>3140023012060082</t>
        </is>
      </c>
      <c r="D52" t="inlineStr">
        <is>
          <t>POS0012</t>
        </is>
      </c>
      <c r="E52" t="inlineStr">
        <is>
          <t>73</t>
        </is>
      </c>
      <c r="F52" t="inlineStr">
        <is>
          <t>0023</t>
        </is>
      </c>
      <c r="G52" t="inlineStr">
        <is>
          <t>5313638286</t>
        </is>
      </c>
      <c r="H52" t="n">
        <v>279.0</v>
      </c>
      <c r="I52" t="n">
        <v>228.58</v>
      </c>
      <c r="J52" t="n">
        <v>228.58</v>
      </c>
      <c r="K52" t="inlineStr">
        <is>
          <t>addition</t>
        </is>
      </c>
      <c r="L52" t="inlineStr">
        <is>
          <t/>
        </is>
      </c>
      <c r="M52" t="inlineStr">
        <is>
          <t/>
        </is>
      </c>
      <c r="N52" t="n">
        <v>0.0</v>
      </c>
      <c r="O52" t="n">
        <v>0.0</v>
      </c>
      <c r="P52" t="n">
        <v>208.19</v>
      </c>
      <c r="Q52" t="n">
        <v>210.38</v>
      </c>
      <c r="R52" t="n">
        <v>37.14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13.28</v>
      </c>
      <c r="AC52" t="n">
        <v>13.29</v>
      </c>
      <c r="AD52" t="n">
        <v>50.41999999999999</v>
      </c>
      <c r="AE52" t="n">
        <v>-2.1899999999999977</v>
      </c>
      <c r="AF52" t="n">
        <v>37.14</v>
      </c>
      <c r="AG52" t="n">
        <v>0.0</v>
      </c>
      <c r="AH52" t="n">
        <v>0.0</v>
      </c>
      <c r="AI52" t="n">
        <v>0.0</v>
      </c>
      <c r="AJ52" t="n">
        <v>0.0</v>
      </c>
      <c r="AK52" t="n">
        <v>-0.009999999999999787</v>
      </c>
      <c r="AL52" t="inlineStr">
        <is>
          <t>unreconciled</t>
        </is>
      </c>
      <c r="AM52" t="inlineStr">
        <is>
          <t>Packaging Charge Mismatch</t>
        </is>
      </c>
      <c r="AN52" t="n">
        <v>37.14</v>
      </c>
      <c r="AO52" t="n">
        <f>ROUND(P52*100/H52,2)</f>
        <v>0.0</v>
      </c>
      <c r="AP52" t="n">
        <f>ROUND(Q52*100/I52,2)</f>
        <v>0.0</v>
      </c>
      <c r="AQ52"/>
      <c r="AR52"/>
      <c r="AS52" t="n">
        <v>0.0</v>
      </c>
    </row>
    <row r="53">
      <c r="A53" s="1" t="n">
        <v>45234.0</v>
      </c>
      <c r="B53" s="2" t="n">
        <v>45234.71097222222</v>
      </c>
      <c r="C53" t="inlineStr">
        <is>
          <t>3140023012059535</t>
        </is>
      </c>
      <c r="D53" t="inlineStr">
        <is>
          <t>POS0012</t>
        </is>
      </c>
      <c r="E53" t="inlineStr">
        <is>
          <t>27</t>
        </is>
      </c>
      <c r="F53" t="inlineStr">
        <is>
          <t>0023</t>
        </is>
      </c>
      <c r="G53" t="inlineStr">
        <is>
          <t>5313707086</t>
        </is>
      </c>
      <c r="H53" t="n">
        <v>393.0</v>
      </c>
      <c r="I53" t="n">
        <v>337.14</v>
      </c>
      <c r="J53" t="n">
        <v>337.14</v>
      </c>
      <c r="K53" t="inlineStr">
        <is>
          <t>addition</t>
        </is>
      </c>
      <c r="L53" t="inlineStr">
        <is>
          <t/>
        </is>
      </c>
      <c r="M53" t="inlineStr">
        <is>
          <t/>
        </is>
      </c>
      <c r="N53" t="n">
        <v>0.0</v>
      </c>
      <c r="O53" t="n">
        <v>0.0</v>
      </c>
      <c r="P53" t="n">
        <v>293.25</v>
      </c>
      <c r="Q53" t="n">
        <v>293.14</v>
      </c>
      <c r="R53" t="n">
        <v>37.14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18.72</v>
      </c>
      <c r="AC53" t="n">
        <v>18.72</v>
      </c>
      <c r="AD53" t="n">
        <v>55.860000000000014</v>
      </c>
      <c r="AE53" t="n">
        <v>0.11000000000001364</v>
      </c>
      <c r="AF53" t="n">
        <v>37.14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inlineStr">
        <is>
          <t>unreconciled</t>
        </is>
      </c>
      <c r="AM53" t="inlineStr">
        <is>
          <t>Packaging Charge Mismatch</t>
        </is>
      </c>
      <c r="AN53" t="n">
        <v>37.14</v>
      </c>
      <c r="AO53" t="n">
        <f>ROUND(P53*100/H53,2)</f>
        <v>0.0</v>
      </c>
      <c r="AP53" t="n">
        <f>ROUND(Q53*100/I53,2)</f>
        <v>0.0</v>
      </c>
      <c r="AQ53"/>
      <c r="AR53"/>
      <c r="AS53" t="n">
        <v>0.0</v>
      </c>
    </row>
    <row r="54">
      <c r="A54" s="1" t="n">
        <v>45235.0</v>
      </c>
      <c r="B54" s="2" t="n">
        <v>45235.951145833336</v>
      </c>
      <c r="C54" t="inlineStr">
        <is>
          <t>3140023012059905</t>
        </is>
      </c>
      <c r="D54" t="inlineStr">
        <is>
          <t>POS0012</t>
        </is>
      </c>
      <c r="E54" t="inlineStr">
        <is>
          <t>97</t>
        </is>
      </c>
      <c r="F54" t="inlineStr">
        <is>
          <t>0023</t>
        </is>
      </c>
      <c r="G54" t="inlineStr">
        <is>
          <t>5313949106</t>
        </is>
      </c>
      <c r="H54" t="n">
        <v>519.0</v>
      </c>
      <c r="I54" t="n">
        <v>457.16</v>
      </c>
      <c r="J54" t="n">
        <v>457.16</v>
      </c>
      <c r="K54" t="inlineStr">
        <is>
          <t>addition</t>
        </is>
      </c>
      <c r="L54" t="inlineStr">
        <is>
          <t/>
        </is>
      </c>
      <c r="M54" t="inlineStr">
        <is>
          <t/>
        </is>
      </c>
      <c r="N54" t="n">
        <v>0.0</v>
      </c>
      <c r="O54" t="n">
        <v>0.0</v>
      </c>
      <c r="P54" t="n">
        <v>387.28</v>
      </c>
      <c r="Q54" t="n">
        <v>384.6</v>
      </c>
      <c r="R54" t="n">
        <v>37.14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24.72</v>
      </c>
      <c r="AC54" t="n">
        <v>24.72</v>
      </c>
      <c r="AD54" t="n">
        <v>61.839999999999975</v>
      </c>
      <c r="AE54" t="n">
        <v>2.67999999999995</v>
      </c>
      <c r="AF54" t="n">
        <v>37.14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inlineStr">
        <is>
          <t>unreconciled</t>
        </is>
      </c>
      <c r="AM54" t="inlineStr">
        <is>
          <t>Packaging Charge Mismatch</t>
        </is>
      </c>
      <c r="AN54" t="n">
        <v>37.14</v>
      </c>
      <c r="AO54" t="n">
        <f>ROUND(P54*100/H54,2)</f>
        <v>0.0</v>
      </c>
      <c r="AP54" t="n">
        <f>ROUND(Q54*100/I54,2)</f>
        <v>0.0</v>
      </c>
      <c r="AQ54"/>
      <c r="AR54"/>
      <c r="AS54" t="n">
        <v>0.0</v>
      </c>
    </row>
    <row r="55">
      <c r="A55" s="1" t="n">
        <v>45234.0</v>
      </c>
      <c r="B55" s="2" t="n">
        <v>45234.82898148148</v>
      </c>
      <c r="C55" t="inlineStr">
        <is>
          <t>3140094012085705</t>
        </is>
      </c>
      <c r="D55" t="inlineStr">
        <is>
          <t>POS0012</t>
        </is>
      </c>
      <c r="E55" t="inlineStr">
        <is>
          <t>20</t>
        </is>
      </c>
      <c r="F55" t="inlineStr">
        <is>
          <t>0094</t>
        </is>
      </c>
      <c r="G55" t="inlineStr">
        <is>
          <t>5314490803</t>
        </is>
      </c>
      <c r="H55" t="n">
        <v>392.0</v>
      </c>
      <c r="I55" t="n">
        <v>336.19</v>
      </c>
      <c r="J55" t="n">
        <v>336.19</v>
      </c>
      <c r="K55" t="inlineStr">
        <is>
          <t>addition</t>
        </is>
      </c>
      <c r="L55" t="inlineStr">
        <is>
          <t/>
        </is>
      </c>
      <c r="M55" t="inlineStr">
        <is>
          <t/>
        </is>
      </c>
      <c r="N55" t="n">
        <v>0.0</v>
      </c>
      <c r="O55" t="n">
        <v>0.0</v>
      </c>
      <c r="P55" t="n">
        <v>292.5</v>
      </c>
      <c r="Q55" t="n">
        <v>292.41</v>
      </c>
      <c r="R55" t="n">
        <v>37.14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18.66</v>
      </c>
      <c r="AC55" t="n">
        <v>18.67</v>
      </c>
      <c r="AD55" t="n">
        <v>55.81</v>
      </c>
      <c r="AE55" t="n">
        <v>0.08999999999997499</v>
      </c>
      <c r="AF55" t="n">
        <v>37.14</v>
      </c>
      <c r="AG55" t="n">
        <v>0.0</v>
      </c>
      <c r="AH55" t="n">
        <v>0.0</v>
      </c>
      <c r="AI55" t="n">
        <v>0.0</v>
      </c>
      <c r="AJ55" t="n">
        <v>0.0</v>
      </c>
      <c r="AK55" t="n">
        <v>-0.010000000000001563</v>
      </c>
      <c r="AL55" t="inlineStr">
        <is>
          <t>unreconciled</t>
        </is>
      </c>
      <c r="AM55" t="inlineStr">
        <is>
          <t>Packaging Charge Mismatch</t>
        </is>
      </c>
      <c r="AN55" t="n">
        <v>37.14</v>
      </c>
      <c r="AO55" t="n">
        <f>ROUND(P55*100/H55,2)</f>
        <v>0.0</v>
      </c>
      <c r="AP55" t="n">
        <f>ROUND(Q55*100/I55,2)</f>
        <v>0.0</v>
      </c>
      <c r="AQ55"/>
      <c r="AR55"/>
      <c r="AS55" t="n">
        <v>0.0</v>
      </c>
    </row>
    <row r="56">
      <c r="A56" s="1" t="n">
        <v>45234.0</v>
      </c>
      <c r="B56" s="2" t="n">
        <v>45234.63795138889</v>
      </c>
      <c r="C56" t="inlineStr">
        <is>
          <t>3140094012085540</t>
        </is>
      </c>
      <c r="D56" t="inlineStr">
        <is>
          <t>POS0012</t>
        </is>
      </c>
      <c r="E56" t="inlineStr">
        <is>
          <t>55</t>
        </is>
      </c>
      <c r="F56" t="inlineStr">
        <is>
          <t>0094</t>
        </is>
      </c>
      <c r="G56" t="inlineStr">
        <is>
          <t>5315603499</t>
        </is>
      </c>
      <c r="H56" t="n">
        <v>216.0</v>
      </c>
      <c r="I56" t="n">
        <v>168.57</v>
      </c>
      <c r="J56" t="n">
        <v>168.57</v>
      </c>
      <c r="K56" t="inlineStr">
        <is>
          <t>addition</t>
        </is>
      </c>
      <c r="L56" t="inlineStr">
        <is>
          <t/>
        </is>
      </c>
      <c r="M56" t="inlineStr">
        <is>
          <t/>
        </is>
      </c>
      <c r="N56" t="n">
        <v>0.0</v>
      </c>
      <c r="O56" t="n">
        <v>0.0</v>
      </c>
      <c r="P56" t="n">
        <v>161.17</v>
      </c>
      <c r="Q56" t="n">
        <v>164.67</v>
      </c>
      <c r="R56" t="n">
        <v>37.14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10.28</v>
      </c>
      <c r="AC56" t="n">
        <v>10.29</v>
      </c>
      <c r="AD56" t="n">
        <v>47.43000000000001</v>
      </c>
      <c r="AE56" t="n">
        <v>-3.5</v>
      </c>
      <c r="AF56" t="n">
        <v>37.14</v>
      </c>
      <c r="AG56" t="n">
        <v>0.0</v>
      </c>
      <c r="AH56" t="n">
        <v>0.0</v>
      </c>
      <c r="AI56" t="n">
        <v>0.0</v>
      </c>
      <c r="AJ56" t="n">
        <v>0.0</v>
      </c>
      <c r="AK56" t="n">
        <v>-0.009999999999999787</v>
      </c>
      <c r="AL56" t="inlineStr">
        <is>
          <t>unreconciled</t>
        </is>
      </c>
      <c r="AM56" t="inlineStr">
        <is>
          <t>Packaging Charge Mismatch</t>
        </is>
      </c>
      <c r="AN56" t="n">
        <v>37.14</v>
      </c>
      <c r="AO56" t="n">
        <f>ROUND(P56*100/H56,2)</f>
        <v>0.0</v>
      </c>
      <c r="AP56" t="n">
        <f>ROUND(Q56*100/I56,2)</f>
        <v>0.0</v>
      </c>
      <c r="AQ56"/>
      <c r="AR56"/>
      <c r="AS56" t="n">
        <v>0.0</v>
      </c>
    </row>
    <row r="57">
      <c r="A57" s="1" t="n">
        <v>45235.0</v>
      </c>
      <c r="B57" s="2" t="n">
        <v>45235.95135416667</v>
      </c>
      <c r="C57" t="inlineStr">
        <is>
          <t>3140023012059904</t>
        </is>
      </c>
      <c r="D57" t="inlineStr">
        <is>
          <t>POS0012</t>
        </is>
      </c>
      <c r="E57" t="inlineStr">
        <is>
          <t>96</t>
        </is>
      </c>
      <c r="F57" t="inlineStr">
        <is>
          <t>0023</t>
        </is>
      </c>
      <c r="G57" t="inlineStr">
        <is>
          <t>5315634955</t>
        </is>
      </c>
      <c r="H57" t="n">
        <v>519.0</v>
      </c>
      <c r="I57" t="n">
        <v>457.16</v>
      </c>
      <c r="J57" t="n">
        <v>457.16</v>
      </c>
      <c r="K57" t="inlineStr">
        <is>
          <t>addition</t>
        </is>
      </c>
      <c r="L57" t="inlineStr">
        <is>
          <t/>
        </is>
      </c>
      <c r="M57" t="inlineStr">
        <is>
          <t/>
        </is>
      </c>
      <c r="N57" t="n">
        <v>0.0</v>
      </c>
      <c r="O57" t="n">
        <v>0.0</v>
      </c>
      <c r="P57" t="n">
        <v>387.28</v>
      </c>
      <c r="Q57" t="n">
        <v>384.6</v>
      </c>
      <c r="R57" t="n">
        <v>37.14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24.72</v>
      </c>
      <c r="AC57" t="n">
        <v>24.72</v>
      </c>
      <c r="AD57" t="n">
        <v>61.839999999999975</v>
      </c>
      <c r="AE57" t="n">
        <v>2.67999999999995</v>
      </c>
      <c r="AF57" t="n">
        <v>37.14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inlineStr">
        <is>
          <t>unreconciled</t>
        </is>
      </c>
      <c r="AM57" t="inlineStr">
        <is>
          <t>Packaging Charge Mismatch</t>
        </is>
      </c>
      <c r="AN57" t="n">
        <v>37.14</v>
      </c>
      <c r="AO57" t="n">
        <f>ROUND(P57*100/H57,2)</f>
        <v>0.0</v>
      </c>
      <c r="AP57" t="n">
        <f>ROUND(Q57*100/I57,2)</f>
        <v>0.0</v>
      </c>
      <c r="AQ57"/>
      <c r="AR57"/>
      <c r="AS57" t="n">
        <v>0.0</v>
      </c>
    </row>
    <row r="58">
      <c r="A58" s="1" t="n">
        <v>45234.0</v>
      </c>
      <c r="B58" s="2" t="n">
        <v>45234.826377314814</v>
      </c>
      <c r="C58" t="inlineStr">
        <is>
          <t>3140094012085698</t>
        </is>
      </c>
      <c r="D58" t="inlineStr">
        <is>
          <t>POS0012</t>
        </is>
      </c>
      <c r="E58" t="inlineStr">
        <is>
          <t>13</t>
        </is>
      </c>
      <c r="F58" t="inlineStr">
        <is>
          <t>0094</t>
        </is>
      </c>
      <c r="G58" t="inlineStr">
        <is>
          <t>5315722124</t>
        </is>
      </c>
      <c r="H58" t="n">
        <v>307.0</v>
      </c>
      <c r="I58" t="n">
        <v>255.24</v>
      </c>
      <c r="J58" t="n">
        <v>255.24</v>
      </c>
      <c r="K58" t="inlineStr">
        <is>
          <t>addition</t>
        </is>
      </c>
      <c r="L58" t="inlineStr">
        <is>
          <t/>
        </is>
      </c>
      <c r="M58" t="inlineStr">
        <is>
          <t/>
        </is>
      </c>
      <c r="N58" t="n">
        <v>0.0</v>
      </c>
      <c r="O58" t="n">
        <v>0.0</v>
      </c>
      <c r="P58" t="n">
        <v>229.08</v>
      </c>
      <c r="Q58" t="n">
        <v>230.72</v>
      </c>
      <c r="R58" t="n">
        <v>37.14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14.62</v>
      </c>
      <c r="AC58" t="n">
        <v>14.62</v>
      </c>
      <c r="AD58" t="n">
        <v>51.75999999999999</v>
      </c>
      <c r="AE58" t="n">
        <v>-1.6399999999999864</v>
      </c>
      <c r="AF58" t="n">
        <v>37.14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inlineStr">
        <is>
          <t>unreconciled</t>
        </is>
      </c>
      <c r="AM58" t="inlineStr">
        <is>
          <t>Packaging Charge Mismatch</t>
        </is>
      </c>
      <c r="AN58" t="n">
        <v>37.14</v>
      </c>
      <c r="AO58" t="n">
        <f>ROUND(P58*100/H58,2)</f>
        <v>0.0</v>
      </c>
      <c r="AP58" t="n">
        <f>ROUND(Q58*100/I58,2)</f>
        <v>0.0</v>
      </c>
      <c r="AQ58"/>
      <c r="AR58"/>
      <c r="AS58" t="n">
        <v>0.0</v>
      </c>
    </row>
    <row r="59">
      <c r="A59" s="1" t="n">
        <v>45235.0</v>
      </c>
      <c r="B59" s="2" t="n">
        <v>45235.5221875</v>
      </c>
      <c r="C59" t="inlineStr">
        <is>
          <t>3140094012085968</t>
        </is>
      </c>
      <c r="D59" t="inlineStr">
        <is>
          <t>POS0012</t>
        </is>
      </c>
      <c r="E59" t="inlineStr">
        <is>
          <t>83</t>
        </is>
      </c>
      <c r="F59" t="inlineStr">
        <is>
          <t>0094</t>
        </is>
      </c>
      <c r="G59" t="inlineStr">
        <is>
          <t>5316163538</t>
        </is>
      </c>
      <c r="H59" t="n">
        <v>574.0</v>
      </c>
      <c r="I59" t="n">
        <v>509.52</v>
      </c>
      <c r="J59" t="n">
        <v>509.52</v>
      </c>
      <c r="K59" t="inlineStr">
        <is>
          <t>addition</t>
        </is>
      </c>
      <c r="L59" t="inlineStr">
        <is>
          <t/>
        </is>
      </c>
      <c r="M59" t="inlineStr">
        <is>
          <t/>
        </is>
      </c>
      <c r="N59" t="n">
        <v>0.0</v>
      </c>
      <c r="O59" t="n">
        <v>0.0</v>
      </c>
      <c r="P59" t="n">
        <v>428.31</v>
      </c>
      <c r="Q59" t="n">
        <v>328.0</v>
      </c>
      <c r="R59" t="n">
        <v>37.14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27.34</v>
      </c>
      <c r="AC59" t="n">
        <v>27.33</v>
      </c>
      <c r="AD59" t="n">
        <v>64.48000000000002</v>
      </c>
      <c r="AE59" t="n">
        <v>100.31</v>
      </c>
      <c r="AF59" t="n">
        <v>37.14</v>
      </c>
      <c r="AG59" t="n">
        <v>0.0</v>
      </c>
      <c r="AH59" t="n">
        <v>0.0</v>
      </c>
      <c r="AI59" t="n">
        <v>0.0</v>
      </c>
      <c r="AJ59" t="n">
        <v>0.0</v>
      </c>
      <c r="AK59" t="n">
        <v>0.010000000000001563</v>
      </c>
      <c r="AL59" t="inlineStr">
        <is>
          <t>unreconciled</t>
        </is>
      </c>
      <c r="AM59" t="inlineStr">
        <is>
          <t>Packaging Charge Mismatch</t>
        </is>
      </c>
      <c r="AN59" t="n">
        <v>37.14</v>
      </c>
      <c r="AO59" t="n">
        <f>ROUND(P59*100/H59,2)</f>
        <v>0.0</v>
      </c>
      <c r="AP59" t="n">
        <f>ROUND(Q59*100/I59,2)</f>
        <v>0.0</v>
      </c>
      <c r="AQ59"/>
      <c r="AR59"/>
      <c r="AS59" t="n">
        <v>0.0</v>
      </c>
    </row>
    <row r="60">
      <c r="A60" s="1" t="n">
        <v>45234.0</v>
      </c>
      <c r="B60" s="2" t="n">
        <v>45234.85804398148</v>
      </c>
      <c r="C60" t="inlineStr">
        <is>
          <t>3140023012059605</t>
        </is>
      </c>
      <c r="D60" t="inlineStr">
        <is>
          <t>POS0012</t>
        </is>
      </c>
      <c r="E60" t="inlineStr">
        <is>
          <t>97</t>
        </is>
      </c>
      <c r="F60" t="inlineStr">
        <is>
          <t>0023</t>
        </is>
      </c>
      <c r="G60" t="inlineStr">
        <is>
          <t>5316704218</t>
        </is>
      </c>
      <c r="H60" t="n">
        <v>442.0</v>
      </c>
      <c r="I60" t="n">
        <v>383.81</v>
      </c>
      <c r="J60" t="n">
        <v>383.81</v>
      </c>
      <c r="K60" t="inlineStr">
        <is>
          <t>addition</t>
        </is>
      </c>
      <c r="L60" t="inlineStr">
        <is>
          <t/>
        </is>
      </c>
      <c r="M60" t="inlineStr">
        <is>
          <t/>
        </is>
      </c>
      <c r="N60" t="n">
        <v>0.0</v>
      </c>
      <c r="O60" t="n">
        <v>0.0</v>
      </c>
      <c r="P60" t="n">
        <v>329.81</v>
      </c>
      <c r="Q60" t="n">
        <v>328.71</v>
      </c>
      <c r="R60" t="n">
        <v>37.14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21.04</v>
      </c>
      <c r="AC60" t="n">
        <v>21.05</v>
      </c>
      <c r="AD60" t="n">
        <v>58.19</v>
      </c>
      <c r="AE60" t="n">
        <v>1.1000000000000227</v>
      </c>
      <c r="AF60" t="n">
        <v>37.14</v>
      </c>
      <c r="AG60" t="n">
        <v>0.0</v>
      </c>
      <c r="AH60" t="n">
        <v>0.0</v>
      </c>
      <c r="AI60" t="n">
        <v>0.0</v>
      </c>
      <c r="AJ60" t="n">
        <v>0.0</v>
      </c>
      <c r="AK60" t="n">
        <v>-0.010000000000001563</v>
      </c>
      <c r="AL60" t="inlineStr">
        <is>
          <t>unreconciled</t>
        </is>
      </c>
      <c r="AM60" t="inlineStr">
        <is>
          <t>Packaging Charge Mismatch</t>
        </is>
      </c>
      <c r="AN60" t="n">
        <v>37.14</v>
      </c>
      <c r="AO60" t="n">
        <f>ROUND(P60*100/H60,2)</f>
        <v>0.0</v>
      </c>
      <c r="AP60" t="n">
        <f>ROUND(Q60*100/I60,2)</f>
        <v>0.0</v>
      </c>
      <c r="AQ60"/>
      <c r="AR60"/>
      <c r="AS60" t="n">
        <v>0.0</v>
      </c>
    </row>
    <row r="61">
      <c r="A61" s="1" t="n">
        <v>45236.0</v>
      </c>
      <c r="B61" s="2" t="n">
        <v>45236.59878472222</v>
      </c>
      <c r="C61" t="inlineStr">
        <is>
          <t>3140094012086480</t>
        </is>
      </c>
      <c r="D61" t="inlineStr">
        <is>
          <t>POS0012</t>
        </is>
      </c>
      <c r="E61" t="inlineStr">
        <is>
          <t>95</t>
        </is>
      </c>
      <c r="F61" t="inlineStr">
        <is>
          <t>0094</t>
        </is>
      </c>
      <c r="G61" t="inlineStr">
        <is>
          <t>5318191691</t>
        </is>
      </c>
      <c r="H61" t="n">
        <v>305.0</v>
      </c>
      <c r="I61" t="n">
        <v>253.34</v>
      </c>
      <c r="J61" t="n">
        <v>253.34</v>
      </c>
      <c r="K61" t="inlineStr">
        <is>
          <t>addition</t>
        </is>
      </c>
      <c r="L61" t="inlineStr">
        <is>
          <t/>
        </is>
      </c>
      <c r="M61" t="inlineStr">
        <is>
          <t/>
        </is>
      </c>
      <c r="N61" t="n">
        <v>0.0</v>
      </c>
      <c r="O61" t="n">
        <v>0.0</v>
      </c>
      <c r="P61" t="n">
        <v>227.59</v>
      </c>
      <c r="Q61" t="n">
        <v>174.29</v>
      </c>
      <c r="R61" t="n">
        <v>37.14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14.52</v>
      </c>
      <c r="AC61" t="n">
        <v>14.52</v>
      </c>
      <c r="AD61" t="n">
        <v>51.66</v>
      </c>
      <c r="AE61" t="n">
        <v>53.30000000000001</v>
      </c>
      <c r="AF61" t="n">
        <v>37.14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inlineStr">
        <is>
          <t>unreconciled</t>
        </is>
      </c>
      <c r="AM61" t="inlineStr">
        <is>
          <t>Packaging Charge Mismatch</t>
        </is>
      </c>
      <c r="AN61" t="n">
        <v>37.14</v>
      </c>
      <c r="AO61" t="n">
        <f>ROUND(P61*100/H61,2)</f>
        <v>0.0</v>
      </c>
      <c r="AP61" t="n">
        <f>ROUND(Q61*100/I61,2)</f>
        <v>0.0</v>
      </c>
      <c r="AQ61"/>
      <c r="AR61"/>
      <c r="AS61" t="n">
        <v>0.0</v>
      </c>
    </row>
    <row r="62">
      <c r="A62" s="1" t="n">
        <v>45236.0</v>
      </c>
      <c r="B62" s="2" t="n">
        <v>45236.58122685185</v>
      </c>
      <c r="C62" t="inlineStr">
        <is>
          <t>3140094012086469</t>
        </is>
      </c>
      <c r="D62" t="inlineStr">
        <is>
          <t>POS0012</t>
        </is>
      </c>
      <c r="E62" t="inlineStr">
        <is>
          <t>84</t>
        </is>
      </c>
      <c r="F62" t="inlineStr">
        <is>
          <t>0094</t>
        </is>
      </c>
      <c r="G62" t="inlineStr">
        <is>
          <t>5318461323</t>
        </is>
      </c>
      <c r="H62" t="n">
        <v>399.0</v>
      </c>
      <c r="I62" t="n">
        <v>342.87</v>
      </c>
      <c r="J62" t="n">
        <v>342.87</v>
      </c>
      <c r="K62" t="inlineStr">
        <is>
          <t>addition</t>
        </is>
      </c>
      <c r="L62" t="inlineStr">
        <is>
          <t/>
        </is>
      </c>
      <c r="M62" t="inlineStr">
        <is>
          <t/>
        </is>
      </c>
      <c r="N62" t="n">
        <v>0.0</v>
      </c>
      <c r="O62" t="n">
        <v>0.0</v>
      </c>
      <c r="P62" t="n">
        <v>297.74</v>
      </c>
      <c r="Q62" t="n">
        <v>297.49</v>
      </c>
      <c r="R62" t="n">
        <v>37.14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19.0</v>
      </c>
      <c r="AC62" t="n">
        <v>19.0</v>
      </c>
      <c r="AD62" t="n">
        <v>56.129999999999995</v>
      </c>
      <c r="AE62" t="n">
        <v>0.25</v>
      </c>
      <c r="AF62" t="n">
        <v>37.14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inlineStr">
        <is>
          <t>unreconciled</t>
        </is>
      </c>
      <c r="AM62" t="inlineStr">
        <is>
          <t>Packaging Charge Mismatch</t>
        </is>
      </c>
      <c r="AN62" t="n">
        <v>37.14</v>
      </c>
      <c r="AO62" t="n">
        <f>ROUND(P62*100/H62,2)</f>
        <v>0.0</v>
      </c>
      <c r="AP62" t="n">
        <f>ROUND(Q62*100/I62,2)</f>
        <v>0.0</v>
      </c>
      <c r="AQ62"/>
      <c r="AR62"/>
      <c r="AS62" t="n">
        <v>0.0</v>
      </c>
    </row>
    <row r="63">
      <c r="A63" s="1" t="n">
        <v>45235.0</v>
      </c>
      <c r="B63" s="2" t="n">
        <v>45235.95009259259</v>
      </c>
      <c r="C63" t="inlineStr">
        <is>
          <t>3140023012059903</t>
        </is>
      </c>
      <c r="D63" t="inlineStr">
        <is>
          <t>POS0012</t>
        </is>
      </c>
      <c r="E63" t="inlineStr">
        <is>
          <t>95</t>
        </is>
      </c>
      <c r="F63" t="inlineStr">
        <is>
          <t>0023</t>
        </is>
      </c>
      <c r="G63" t="inlineStr">
        <is>
          <t>5318515640</t>
        </is>
      </c>
      <c r="H63" t="n">
        <v>435.0</v>
      </c>
      <c r="I63" t="n">
        <v>377.16</v>
      </c>
      <c r="J63" t="n">
        <v>377.16</v>
      </c>
      <c r="K63" t="inlineStr">
        <is>
          <t>addition</t>
        </is>
      </c>
      <c r="L63" t="inlineStr">
        <is>
          <t/>
        </is>
      </c>
      <c r="M63" t="inlineStr">
        <is>
          <t/>
        </is>
      </c>
      <c r="N63" t="n">
        <v>0.0</v>
      </c>
      <c r="O63" t="n">
        <v>0.0</v>
      </c>
      <c r="P63" t="n">
        <v>324.6</v>
      </c>
      <c r="Q63" t="n">
        <v>323.63</v>
      </c>
      <c r="R63" t="n">
        <v>37.14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20.72</v>
      </c>
      <c r="AC63" t="n">
        <v>20.72</v>
      </c>
      <c r="AD63" t="n">
        <v>57.839999999999975</v>
      </c>
      <c r="AE63" t="n">
        <v>0.9700000000000273</v>
      </c>
      <c r="AF63" t="n">
        <v>37.14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inlineStr">
        <is>
          <t>unreconciled</t>
        </is>
      </c>
      <c r="AM63" t="inlineStr">
        <is>
          <t>Packaging Charge Mismatch</t>
        </is>
      </c>
      <c r="AN63" t="n">
        <v>37.14</v>
      </c>
      <c r="AO63" t="n">
        <f>ROUND(P63*100/H63,2)</f>
        <v>0.0</v>
      </c>
      <c r="AP63" t="n">
        <f>ROUND(Q63*100/I63,2)</f>
        <v>0.0</v>
      </c>
      <c r="AQ63"/>
      <c r="AR63"/>
      <c r="AS63" t="n">
        <v>0.0</v>
      </c>
    </row>
    <row r="64">
      <c r="A64" s="1" t="n">
        <v>45236.0</v>
      </c>
      <c r="B64" s="2" t="n">
        <v>45236.64377314815</v>
      </c>
      <c r="C64" t="inlineStr">
        <is>
          <t>3140094012086510</t>
        </is>
      </c>
      <c r="D64" t="inlineStr">
        <is>
          <t>POS0012</t>
        </is>
      </c>
      <c r="E64" t="inlineStr">
        <is>
          <t>25</t>
        </is>
      </c>
      <c r="F64" t="inlineStr">
        <is>
          <t>0094</t>
        </is>
      </c>
      <c r="G64" t="inlineStr">
        <is>
          <t>5318772589</t>
        </is>
      </c>
      <c r="H64" t="n">
        <v>682.0</v>
      </c>
      <c r="I64" t="n">
        <v>612.38</v>
      </c>
      <c r="J64" t="n">
        <v>612.38</v>
      </c>
      <c r="K64" t="inlineStr">
        <is>
          <t>addition</t>
        </is>
      </c>
      <c r="L64" t="inlineStr">
        <is>
          <t/>
        </is>
      </c>
      <c r="M64" t="inlineStr">
        <is>
          <t/>
        </is>
      </c>
      <c r="N64" t="n">
        <v>0.0</v>
      </c>
      <c r="O64" t="n">
        <v>0.0</v>
      </c>
      <c r="P64" t="n">
        <v>508.9</v>
      </c>
      <c r="Q64" t="n">
        <v>502.9</v>
      </c>
      <c r="R64" t="n">
        <v>37.14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32.48</v>
      </c>
      <c r="AC64" t="n">
        <v>32.48</v>
      </c>
      <c r="AD64" t="n">
        <v>69.62</v>
      </c>
      <c r="AE64" t="n">
        <v>6.0</v>
      </c>
      <c r="AF64" t="n">
        <v>37.14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inlineStr">
        <is>
          <t>unreconciled</t>
        </is>
      </c>
      <c r="AM64" t="inlineStr">
        <is>
          <t>Packaging Charge Mismatch</t>
        </is>
      </c>
      <c r="AN64" t="n">
        <v>37.14</v>
      </c>
      <c r="AO64" t="n">
        <f>ROUND(P64*100/H64,2)</f>
        <v>0.0</v>
      </c>
      <c r="AP64" t="n">
        <f>ROUND(Q64*100/I64,2)</f>
        <v>0.0</v>
      </c>
      <c r="AQ64"/>
      <c r="AR64"/>
      <c r="AS64" t="n">
        <v>0.0</v>
      </c>
    </row>
    <row r="65">
      <c r="A65" s="1" t="n">
        <v>45235.0</v>
      </c>
      <c r="B65" s="2" t="n">
        <v>45235.98233796296</v>
      </c>
      <c r="C65" t="inlineStr">
        <is>
          <t>3140023012059923</t>
        </is>
      </c>
      <c r="D65" t="inlineStr">
        <is>
          <t>POS0012</t>
        </is>
      </c>
      <c r="E65" t="inlineStr">
        <is>
          <t>15</t>
        </is>
      </c>
      <c r="F65" t="inlineStr">
        <is>
          <t>0023</t>
        </is>
      </c>
      <c r="G65" t="inlineStr">
        <is>
          <t>5319167916</t>
        </is>
      </c>
      <c r="H65" t="n">
        <v>1057.0</v>
      </c>
      <c r="I65" t="n">
        <v>969.51</v>
      </c>
      <c r="J65" t="n">
        <v>969.51</v>
      </c>
      <c r="K65" t="inlineStr">
        <is>
          <t>addition</t>
        </is>
      </c>
      <c r="L65" t="inlineStr">
        <is>
          <t/>
        </is>
      </c>
      <c r="M65" t="inlineStr">
        <is>
          <t/>
        </is>
      </c>
      <c r="N65" t="n">
        <v>0.0</v>
      </c>
      <c r="O65" t="n">
        <v>0.0</v>
      </c>
      <c r="P65" t="n">
        <v>788.71</v>
      </c>
      <c r="Q65" t="n">
        <v>775.06</v>
      </c>
      <c r="R65" t="n">
        <v>37.14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50.34</v>
      </c>
      <c r="AC65" t="n">
        <v>50.33</v>
      </c>
      <c r="AD65" t="n">
        <v>87.49000000000001</v>
      </c>
      <c r="AE65" t="n">
        <v>13.650000000000091</v>
      </c>
      <c r="AF65" t="n">
        <v>37.14</v>
      </c>
      <c r="AG65" t="n">
        <v>0.0</v>
      </c>
      <c r="AH65" t="n">
        <v>0.0</v>
      </c>
      <c r="AI65" t="n">
        <v>0.0</v>
      </c>
      <c r="AJ65" t="n">
        <v>0.0</v>
      </c>
      <c r="AK65" t="n">
        <v>0.010000000000005116</v>
      </c>
      <c r="AL65" t="inlineStr">
        <is>
          <t>unreconciled</t>
        </is>
      </c>
      <c r="AM65" t="inlineStr">
        <is>
          <t>Packaging Charge Mismatch</t>
        </is>
      </c>
      <c r="AN65" t="n">
        <v>37.14</v>
      </c>
      <c r="AO65" t="n">
        <f>ROUND(P65*100/H65,2)</f>
        <v>0.0</v>
      </c>
      <c r="AP65" t="n">
        <f>ROUND(Q65*100/I65,2)</f>
        <v>0.0</v>
      </c>
      <c r="AQ65"/>
      <c r="AR65"/>
      <c r="AS65" t="n">
        <v>0.0</v>
      </c>
    </row>
    <row r="66">
      <c r="A66" s="1" t="n">
        <v>45236.0</v>
      </c>
      <c r="B66" s="2" t="n">
        <v>45236.80907407407</v>
      </c>
      <c r="C66" t="inlineStr">
        <is>
          <t>3140023012060081</t>
        </is>
      </c>
      <c r="D66" t="inlineStr">
        <is>
          <t>POS0012</t>
        </is>
      </c>
      <c r="E66" t="inlineStr">
        <is>
          <t>72</t>
        </is>
      </c>
      <c r="F66" t="inlineStr">
        <is>
          <t>0023</t>
        </is>
      </c>
      <c r="G66" t="inlineStr">
        <is>
          <t>5319294672</t>
        </is>
      </c>
      <c r="H66" t="n">
        <v>519.0</v>
      </c>
      <c r="I66" t="n">
        <v>457.16</v>
      </c>
      <c r="J66" t="n">
        <v>457.16</v>
      </c>
      <c r="K66" t="inlineStr">
        <is>
          <t>addition</t>
        </is>
      </c>
      <c r="L66" t="inlineStr">
        <is>
          <t/>
        </is>
      </c>
      <c r="M66" t="inlineStr">
        <is>
          <t/>
        </is>
      </c>
      <c r="N66" t="n">
        <v>0.0</v>
      </c>
      <c r="O66" t="n">
        <v>0.0</v>
      </c>
      <c r="P66" t="n">
        <v>387.28</v>
      </c>
      <c r="Q66" t="n">
        <v>384.6</v>
      </c>
      <c r="R66" t="n">
        <v>37.14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24.72</v>
      </c>
      <c r="AC66" t="n">
        <v>24.72</v>
      </c>
      <c r="AD66" t="n">
        <v>61.839999999999975</v>
      </c>
      <c r="AE66" t="n">
        <v>2.67999999999995</v>
      </c>
      <c r="AF66" t="n">
        <v>37.14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inlineStr">
        <is>
          <t>unreconciled</t>
        </is>
      </c>
      <c r="AM66" t="inlineStr">
        <is>
          <t>Packaging Charge Mismatch</t>
        </is>
      </c>
      <c r="AN66" t="n">
        <v>37.14</v>
      </c>
      <c r="AO66" t="n">
        <f>ROUND(P66*100/H66,2)</f>
        <v>0.0</v>
      </c>
      <c r="AP66" t="n">
        <f>ROUND(Q66*100/I66,2)</f>
        <v>0.0</v>
      </c>
      <c r="AQ66"/>
      <c r="AR66"/>
      <c r="AS66" t="n">
        <v>0.0</v>
      </c>
    </row>
    <row r="67">
      <c r="A67" s="1" t="n">
        <v>45236.0</v>
      </c>
      <c r="B67" s="2" t="n">
        <v>45236.97386574074</v>
      </c>
      <c r="C67" t="inlineStr">
        <is>
          <t>3140094012086711</t>
        </is>
      </c>
      <c r="D67" t="inlineStr">
        <is>
          <t>POS0012</t>
        </is>
      </c>
      <c r="E67" t="inlineStr">
        <is>
          <t>26</t>
        </is>
      </c>
      <c r="F67" t="inlineStr">
        <is>
          <t>0094</t>
        </is>
      </c>
      <c r="G67" t="inlineStr">
        <is>
          <t>5319616240</t>
        </is>
      </c>
      <c r="H67" t="n">
        <v>98.0</v>
      </c>
      <c r="I67" t="n">
        <v>56.19</v>
      </c>
      <c r="J67" t="n">
        <v>56.19</v>
      </c>
      <c r="K67" t="inlineStr">
        <is>
          <t>addition</t>
        </is>
      </c>
      <c r="L67" t="inlineStr">
        <is>
          <t/>
        </is>
      </c>
      <c r="M67" t="inlineStr">
        <is>
          <t/>
        </is>
      </c>
      <c r="N67" t="n">
        <v>0.0</v>
      </c>
      <c r="O67" t="n">
        <v>0.0</v>
      </c>
      <c r="P67" t="n">
        <v>73.12</v>
      </c>
      <c r="Q67" t="n">
        <v>79.02</v>
      </c>
      <c r="R67" t="n">
        <v>37.14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4.66</v>
      </c>
      <c r="AC67" t="n">
        <v>4.67</v>
      </c>
      <c r="AD67" t="n">
        <v>41.81</v>
      </c>
      <c r="AE67" t="n">
        <v>-5.8999999999999915</v>
      </c>
      <c r="AF67" t="n">
        <v>37.14</v>
      </c>
      <c r="AG67" t="n">
        <v>0.0</v>
      </c>
      <c r="AH67" t="n">
        <v>0.0</v>
      </c>
      <c r="AI67" t="n">
        <v>0.0</v>
      </c>
      <c r="AJ67" t="n">
        <v>0.0</v>
      </c>
      <c r="AK67" t="n">
        <v>-0.009999999999999787</v>
      </c>
      <c r="AL67" t="inlineStr">
        <is>
          <t>unreconciled</t>
        </is>
      </c>
      <c r="AM67" t="inlineStr">
        <is>
          <t>Packaging Charge Mismatch</t>
        </is>
      </c>
      <c r="AN67" t="n">
        <v>37.14</v>
      </c>
      <c r="AO67" t="n">
        <f>ROUND(P67*100/H67,2)</f>
        <v>0.0</v>
      </c>
      <c r="AP67" t="n">
        <f>ROUND(Q67*100/I67,2)</f>
        <v>0.0</v>
      </c>
      <c r="AQ67"/>
      <c r="AR67"/>
      <c r="AS67" t="n">
        <v>0.0</v>
      </c>
    </row>
    <row r="68">
      <c r="A68" s="1" t="n">
        <v>45236.0</v>
      </c>
      <c r="B68" s="2" t="n">
        <v>45236.34439814815</v>
      </c>
      <c r="C68" t="inlineStr">
        <is>
          <t>3140023012059963</t>
        </is>
      </c>
      <c r="D68" t="inlineStr">
        <is>
          <t>POS0012</t>
        </is>
      </c>
      <c r="E68" t="inlineStr">
        <is>
          <t>55</t>
        </is>
      </c>
      <c r="F68" t="inlineStr">
        <is>
          <t>0023</t>
        </is>
      </c>
      <c r="G68" t="inlineStr">
        <is>
          <t>5320018290</t>
        </is>
      </c>
      <c r="H68" t="n">
        <v>231.0</v>
      </c>
      <c r="I68" t="n">
        <v>182.86</v>
      </c>
      <c r="J68" t="n">
        <v>182.86</v>
      </c>
      <c r="K68" t="inlineStr">
        <is>
          <t>addition</t>
        </is>
      </c>
      <c r="L68" t="inlineStr">
        <is>
          <t/>
        </is>
      </c>
      <c r="M68" t="inlineStr">
        <is>
          <t/>
        </is>
      </c>
      <c r="N68" t="n">
        <v>0.0</v>
      </c>
      <c r="O68" t="n">
        <v>0.0</v>
      </c>
      <c r="P68" t="n">
        <v>172.37</v>
      </c>
      <c r="Q68" t="n">
        <v>175.56</v>
      </c>
      <c r="R68" t="n">
        <v>37.14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11.0</v>
      </c>
      <c r="AC68" t="n">
        <v>11.0</v>
      </c>
      <c r="AD68" t="n">
        <v>48.139999999999986</v>
      </c>
      <c r="AE68" t="n">
        <v>-3.1899999999999977</v>
      </c>
      <c r="AF68" t="n">
        <v>37.14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inlineStr">
        <is>
          <t>unreconciled</t>
        </is>
      </c>
      <c r="AM68" t="inlineStr">
        <is>
          <t>Packaging Charge Mismatch</t>
        </is>
      </c>
      <c r="AN68" t="n">
        <v>37.14</v>
      </c>
      <c r="AO68" t="n">
        <f>ROUND(P68*100/H68,2)</f>
        <v>0.0</v>
      </c>
      <c r="AP68" t="n">
        <f>ROUND(Q68*100/I68,2)</f>
        <v>0.0</v>
      </c>
      <c r="AQ68"/>
      <c r="AR68"/>
      <c r="AS68" t="n">
        <v>0.0</v>
      </c>
    </row>
    <row r="69">
      <c r="A69" s="1" t="n">
        <v>45235.0</v>
      </c>
      <c r="B69" s="2" t="n">
        <v>45235.98579861111</v>
      </c>
      <c r="C69" t="inlineStr">
        <is>
          <t>3140023012059928</t>
        </is>
      </c>
      <c r="D69" t="inlineStr">
        <is>
          <t>POS0012</t>
        </is>
      </c>
      <c r="E69" t="inlineStr">
        <is>
          <t>20</t>
        </is>
      </c>
      <c r="F69" t="inlineStr">
        <is>
          <t>0023</t>
        </is>
      </c>
      <c r="G69" t="inlineStr">
        <is>
          <t>5320111642</t>
        </is>
      </c>
      <c r="H69" t="n">
        <v>327.0</v>
      </c>
      <c r="I69" t="n">
        <v>274.29</v>
      </c>
      <c r="J69" t="n">
        <v>274.29</v>
      </c>
      <c r="K69" t="inlineStr">
        <is>
          <t>addition</t>
        </is>
      </c>
      <c r="L69" t="inlineStr">
        <is>
          <t/>
        </is>
      </c>
      <c r="M69" t="inlineStr">
        <is>
          <t/>
        </is>
      </c>
      <c r="N69" t="n">
        <v>0.0</v>
      </c>
      <c r="O69" t="n">
        <v>0.0</v>
      </c>
      <c r="P69" t="n">
        <v>244.01</v>
      </c>
      <c r="Q69" t="n">
        <v>245.22</v>
      </c>
      <c r="R69" t="n">
        <v>37.14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15.58</v>
      </c>
      <c r="AC69" t="n">
        <v>15.57</v>
      </c>
      <c r="AD69" t="n">
        <v>52.70999999999998</v>
      </c>
      <c r="AE69" t="n">
        <v>-1.210000000000008</v>
      </c>
      <c r="AF69" t="n">
        <v>37.14</v>
      </c>
      <c r="AG69" t="n">
        <v>0.0</v>
      </c>
      <c r="AH69" t="n">
        <v>0.0</v>
      </c>
      <c r="AI69" t="n">
        <v>0.0</v>
      </c>
      <c r="AJ69" t="n">
        <v>0.0</v>
      </c>
      <c r="AK69" t="n">
        <v>0.009999999999999787</v>
      </c>
      <c r="AL69" t="inlineStr">
        <is>
          <t>unreconciled</t>
        </is>
      </c>
      <c r="AM69" t="inlineStr">
        <is>
          <t>Packaging Charge Mismatch</t>
        </is>
      </c>
      <c r="AN69" t="n">
        <v>37.14</v>
      </c>
      <c r="AO69" t="n">
        <f>ROUND(P69*100/H69,2)</f>
        <v>0.0</v>
      </c>
      <c r="AP69" t="n">
        <f>ROUND(Q69*100/I69,2)</f>
        <v>0.0</v>
      </c>
      <c r="AQ69"/>
      <c r="AR69"/>
      <c r="AS69" t="n">
        <v>0.0</v>
      </c>
    </row>
    <row r="70">
      <c r="A70" s="1" t="n">
        <v>45236.0</v>
      </c>
      <c r="B70" s="2" t="n">
        <v>45236.53423611111</v>
      </c>
      <c r="C70" t="inlineStr">
        <is>
          <t>3140094012086444</t>
        </is>
      </c>
      <c r="D70" t="inlineStr">
        <is>
          <t>POS0012</t>
        </is>
      </c>
      <c r="E70" t="inlineStr">
        <is>
          <t>59</t>
        </is>
      </c>
      <c r="F70" t="inlineStr">
        <is>
          <t>0094</t>
        </is>
      </c>
      <c r="G70" t="inlineStr">
        <is>
          <t>5320372424</t>
        </is>
      </c>
      <c r="H70" t="n">
        <v>399.0</v>
      </c>
      <c r="I70" t="n">
        <v>342.87</v>
      </c>
      <c r="J70" t="n">
        <v>342.87</v>
      </c>
      <c r="K70" t="inlineStr">
        <is>
          <t>addition</t>
        </is>
      </c>
      <c r="L70" t="inlineStr">
        <is>
          <t/>
        </is>
      </c>
      <c r="M70" t="inlineStr">
        <is>
          <t/>
        </is>
      </c>
      <c r="N70" t="n">
        <v>0.0</v>
      </c>
      <c r="O70" t="n">
        <v>0.0</v>
      </c>
      <c r="P70" t="n">
        <v>297.74</v>
      </c>
      <c r="Q70" t="n">
        <v>297.49</v>
      </c>
      <c r="R70" t="n">
        <v>37.14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19.0</v>
      </c>
      <c r="AC70" t="n">
        <v>19.0</v>
      </c>
      <c r="AD70" t="n">
        <v>56.129999999999995</v>
      </c>
      <c r="AE70" t="n">
        <v>0.25</v>
      </c>
      <c r="AF70" t="n">
        <v>37.14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inlineStr">
        <is>
          <t>unreconciled</t>
        </is>
      </c>
      <c r="AM70" t="inlineStr">
        <is>
          <t>Packaging Charge Mismatch</t>
        </is>
      </c>
      <c r="AN70" t="n">
        <v>37.14</v>
      </c>
      <c r="AO70" t="n">
        <f>ROUND(P70*100/H70,2)</f>
        <v>0.0</v>
      </c>
      <c r="AP70" t="n">
        <f>ROUND(Q70*100/I70,2)</f>
        <v>0.0</v>
      </c>
      <c r="AQ70"/>
      <c r="AR70"/>
      <c r="AS70" t="n">
        <v>0.0</v>
      </c>
    </row>
    <row r="71">
      <c r="A71" s="1" t="n">
        <v>45236.0</v>
      </c>
      <c r="B71" s="2" t="n">
        <v>45236.86730324074</v>
      </c>
      <c r="C71" t="inlineStr">
        <is>
          <t>3140023012060100</t>
        </is>
      </c>
      <c r="D71" t="inlineStr">
        <is>
          <t>POS0012</t>
        </is>
      </c>
      <c r="E71" t="inlineStr">
        <is>
          <t>91</t>
        </is>
      </c>
      <c r="F71" t="inlineStr">
        <is>
          <t>0023</t>
        </is>
      </c>
      <c r="G71" t="inlineStr">
        <is>
          <t>5320526257</t>
        </is>
      </c>
      <c r="H71" t="n">
        <v>207.0</v>
      </c>
      <c r="I71" t="n">
        <v>160.01</v>
      </c>
      <c r="J71" t="n">
        <v>160.01</v>
      </c>
      <c r="K71" t="inlineStr">
        <is>
          <t>addition</t>
        </is>
      </c>
      <c r="L71" t="inlineStr">
        <is>
          <t/>
        </is>
      </c>
      <c r="M71" t="inlineStr">
        <is>
          <t/>
        </is>
      </c>
      <c r="N71" t="n">
        <v>0.0</v>
      </c>
      <c r="O71" t="n">
        <v>0.0</v>
      </c>
      <c r="P71" t="n">
        <v>154.47</v>
      </c>
      <c r="Q71" t="n">
        <v>158.14</v>
      </c>
      <c r="R71" t="n">
        <v>37.14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9.86</v>
      </c>
      <c r="AC71" t="n">
        <v>9.86</v>
      </c>
      <c r="AD71" t="n">
        <v>46.99000000000001</v>
      </c>
      <c r="AE71" t="n">
        <v>-3.6699999999999875</v>
      </c>
      <c r="AF71" t="n">
        <v>37.14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inlineStr">
        <is>
          <t>unreconciled</t>
        </is>
      </c>
      <c r="AM71" t="inlineStr">
        <is>
          <t>Packaging Charge Mismatch</t>
        </is>
      </c>
      <c r="AN71" t="n">
        <v>37.14</v>
      </c>
      <c r="AO71" t="n">
        <f>ROUND(P71*100/H71,2)</f>
        <v>0.0</v>
      </c>
      <c r="AP71" t="n">
        <f>ROUND(Q71*100/I71,2)</f>
        <v>0.0</v>
      </c>
      <c r="AQ71"/>
      <c r="AR71"/>
      <c r="AS71" t="n">
        <v>0.0</v>
      </c>
    </row>
    <row r="72">
      <c r="A72" s="1" t="n">
        <v>45235.0</v>
      </c>
      <c r="B72" s="2" t="n">
        <v>45235.977060185185</v>
      </c>
      <c r="C72" t="inlineStr">
        <is>
          <t>3140023012059917</t>
        </is>
      </c>
      <c r="D72" t="inlineStr">
        <is>
          <t>POS0012</t>
        </is>
      </c>
      <c r="E72" t="inlineStr">
        <is>
          <t>09</t>
        </is>
      </c>
      <c r="F72" t="inlineStr">
        <is>
          <t>0023</t>
        </is>
      </c>
      <c r="G72" t="inlineStr">
        <is>
          <t>5320658218</t>
        </is>
      </c>
      <c r="H72" t="n">
        <v>329.0</v>
      </c>
      <c r="I72" t="n">
        <v>276.2</v>
      </c>
      <c r="J72" t="n">
        <v>276.2</v>
      </c>
      <c r="K72" t="inlineStr">
        <is>
          <t>addition</t>
        </is>
      </c>
      <c r="L72" t="inlineStr">
        <is>
          <t/>
        </is>
      </c>
      <c r="M72" t="inlineStr">
        <is>
          <t/>
        </is>
      </c>
      <c r="N72" t="n">
        <v>0.0</v>
      </c>
      <c r="O72" t="n">
        <v>0.0</v>
      </c>
      <c r="P72" t="n">
        <v>245.5</v>
      </c>
      <c r="Q72" t="n">
        <v>246.68</v>
      </c>
      <c r="R72" t="n">
        <v>37.14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15.66</v>
      </c>
      <c r="AC72" t="n">
        <v>15.67</v>
      </c>
      <c r="AD72" t="n">
        <v>52.80000000000001</v>
      </c>
      <c r="AE72" t="n">
        <v>-1.1800000000000068</v>
      </c>
      <c r="AF72" t="n">
        <v>37.14</v>
      </c>
      <c r="AG72" t="n">
        <v>0.0</v>
      </c>
      <c r="AH72" t="n">
        <v>0.0</v>
      </c>
      <c r="AI72" t="n">
        <v>0.0</v>
      </c>
      <c r="AJ72" t="n">
        <v>0.0</v>
      </c>
      <c r="AK72" t="n">
        <v>-0.009999999999999787</v>
      </c>
      <c r="AL72" t="inlineStr">
        <is>
          <t>unreconciled</t>
        </is>
      </c>
      <c r="AM72" t="inlineStr">
        <is>
          <t>Packaging Charge Mismatch</t>
        </is>
      </c>
      <c r="AN72" t="n">
        <v>37.14</v>
      </c>
      <c r="AO72" t="n">
        <f>ROUND(P72*100/H72,2)</f>
        <v>0.0</v>
      </c>
      <c r="AP72" t="n">
        <f>ROUND(Q72*100/I72,2)</f>
        <v>0.0</v>
      </c>
      <c r="AQ72"/>
      <c r="AR72"/>
      <c r="AS72" t="n">
        <v>0.0</v>
      </c>
    </row>
    <row r="73">
      <c r="A73" s="1" t="n">
        <v>45236.0</v>
      </c>
      <c r="B73" s="2" t="n">
        <v>45236.75612268518</v>
      </c>
      <c r="C73" t="inlineStr">
        <is>
          <t>3140094012086562</t>
        </is>
      </c>
      <c r="D73" t="inlineStr">
        <is>
          <t>POS0012</t>
        </is>
      </c>
      <c r="E73" t="inlineStr">
        <is>
          <t>77</t>
        </is>
      </c>
      <c r="F73" t="inlineStr">
        <is>
          <t>0094</t>
        </is>
      </c>
      <c r="G73" t="inlineStr">
        <is>
          <t>5320831665</t>
        </is>
      </c>
      <c r="H73" t="n">
        <v>399.0</v>
      </c>
      <c r="I73" t="n">
        <v>342.87</v>
      </c>
      <c r="J73" t="n">
        <v>342.87</v>
      </c>
      <c r="K73" t="inlineStr">
        <is>
          <t>addition</t>
        </is>
      </c>
      <c r="L73" t="inlineStr">
        <is>
          <t/>
        </is>
      </c>
      <c r="M73" t="inlineStr">
        <is>
          <t/>
        </is>
      </c>
      <c r="N73" t="n">
        <v>0.0</v>
      </c>
      <c r="O73" t="n">
        <v>0.0</v>
      </c>
      <c r="P73" t="n">
        <v>297.74</v>
      </c>
      <c r="Q73" t="n">
        <v>297.49</v>
      </c>
      <c r="R73" t="n">
        <v>37.14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19.0</v>
      </c>
      <c r="AC73" t="n">
        <v>19.0</v>
      </c>
      <c r="AD73" t="n">
        <v>56.129999999999995</v>
      </c>
      <c r="AE73" t="n">
        <v>0.25</v>
      </c>
      <c r="AF73" t="n">
        <v>37.14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inlineStr">
        <is>
          <t>unreconciled</t>
        </is>
      </c>
      <c r="AM73" t="inlineStr">
        <is>
          <t>Packaging Charge Mismatch</t>
        </is>
      </c>
      <c r="AN73" t="n">
        <v>37.14</v>
      </c>
      <c r="AO73" t="n">
        <f>ROUND(P73*100/H73,2)</f>
        <v>0.0</v>
      </c>
      <c r="AP73" t="n">
        <f>ROUND(Q73*100/I73,2)</f>
        <v>0.0</v>
      </c>
      <c r="AQ73"/>
      <c r="AR73"/>
      <c r="AS73" t="n">
        <v>0.0</v>
      </c>
    </row>
    <row r="74">
      <c r="A74" s="1" t="n">
        <v>45236.0</v>
      </c>
      <c r="B74" s="2" t="n">
        <v>45236.77234953704</v>
      </c>
      <c r="C74" t="inlineStr">
        <is>
          <t>3140023012060067</t>
        </is>
      </c>
      <c r="D74" t="inlineStr">
        <is>
          <t>POS0012</t>
        </is>
      </c>
      <c r="E74" t="inlineStr">
        <is>
          <t>58</t>
        </is>
      </c>
      <c r="F74" t="inlineStr">
        <is>
          <t>0023</t>
        </is>
      </c>
      <c r="G74" t="inlineStr">
        <is>
          <t>5321334482</t>
        </is>
      </c>
      <c r="H74" t="n">
        <v>1217.0</v>
      </c>
      <c r="I74" t="n">
        <v>1121.92</v>
      </c>
      <c r="J74" t="n">
        <v>1121.92</v>
      </c>
      <c r="K74" t="inlineStr">
        <is>
          <t>addition</t>
        </is>
      </c>
      <c r="L74" t="inlineStr">
        <is>
          <t/>
        </is>
      </c>
      <c r="M74" t="inlineStr">
        <is>
          <t/>
        </is>
      </c>
      <c r="N74" t="n">
        <v>0.0</v>
      </c>
      <c r="O74" t="n">
        <v>0.0</v>
      </c>
      <c r="P74" t="n">
        <v>908.12</v>
      </c>
      <c r="Q74" t="n">
        <v>891.21</v>
      </c>
      <c r="R74" t="n">
        <v>37.14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57.96</v>
      </c>
      <c r="AC74" t="n">
        <v>57.95</v>
      </c>
      <c r="AD74" t="n">
        <v>95.07999999999993</v>
      </c>
      <c r="AE74" t="n">
        <v>16.909999999999968</v>
      </c>
      <c r="AF74" t="n">
        <v>37.14</v>
      </c>
      <c r="AG74" t="n">
        <v>0.0</v>
      </c>
      <c r="AH74" t="n">
        <v>0.0</v>
      </c>
      <c r="AI74" t="n">
        <v>0.0</v>
      </c>
      <c r="AJ74" t="n">
        <v>0.0</v>
      </c>
      <c r="AK74" t="n">
        <v>0.00999999999999801</v>
      </c>
      <c r="AL74" t="inlineStr">
        <is>
          <t>unreconciled</t>
        </is>
      </c>
      <c r="AM74" t="inlineStr">
        <is>
          <t>Packaging Charge Mismatch</t>
        </is>
      </c>
      <c r="AN74" t="n">
        <v>37.14</v>
      </c>
      <c r="AO74" t="n">
        <f>ROUND(P74*100/H74,2)</f>
        <v>0.0</v>
      </c>
      <c r="AP74" t="n">
        <f>ROUND(Q74*100/I74,2)</f>
        <v>0.0</v>
      </c>
      <c r="AQ74"/>
      <c r="AR74"/>
      <c r="AS74" t="n">
        <v>0.0</v>
      </c>
    </row>
    <row r="75">
      <c r="A75" s="1" t="n">
        <v>45236.0</v>
      </c>
      <c r="B75" s="2" t="n">
        <v>45236.92738425926</v>
      </c>
      <c r="C75" t="inlineStr">
        <is>
          <t>3140094012086687</t>
        </is>
      </c>
      <c r="D75" t="inlineStr">
        <is>
          <t>POS0012</t>
        </is>
      </c>
      <c r="E75" t="inlineStr">
        <is>
          <t>02</t>
        </is>
      </c>
      <c r="F75" t="inlineStr">
        <is>
          <t>0094</t>
        </is>
      </c>
      <c r="G75" t="inlineStr">
        <is>
          <t>5322977708</t>
        </is>
      </c>
      <c r="H75" t="n">
        <v>585.0</v>
      </c>
      <c r="I75" t="n">
        <v>519.99</v>
      </c>
      <c r="J75" t="n">
        <v>519.99</v>
      </c>
      <c r="K75" t="inlineStr">
        <is>
          <t>addition</t>
        </is>
      </c>
      <c r="L75" t="inlineStr">
        <is>
          <t/>
        </is>
      </c>
      <c r="M75" t="inlineStr">
        <is>
          <t/>
        </is>
      </c>
      <c r="N75" t="n">
        <v>0.0</v>
      </c>
      <c r="O75" t="n">
        <v>0.0</v>
      </c>
      <c r="P75" t="n">
        <v>436.51</v>
      </c>
      <c r="Q75" t="n">
        <v>432.48</v>
      </c>
      <c r="R75" t="n">
        <v>37.14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27.86</v>
      </c>
      <c r="AC75" t="n">
        <v>27.86</v>
      </c>
      <c r="AD75" t="n">
        <v>65.00999999999999</v>
      </c>
      <c r="AE75" t="n">
        <v>4.029999999999973</v>
      </c>
      <c r="AF75" t="n">
        <v>37.14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inlineStr">
        <is>
          <t>unreconciled</t>
        </is>
      </c>
      <c r="AM75" t="inlineStr">
        <is>
          <t>Packaging Charge Mismatch</t>
        </is>
      </c>
      <c r="AN75" t="n">
        <v>37.14</v>
      </c>
      <c r="AO75" t="n">
        <f>ROUND(P75*100/H75,2)</f>
        <v>0.0</v>
      </c>
      <c r="AP75" t="n">
        <f>ROUND(Q75*100/I75,2)</f>
        <v>0.0</v>
      </c>
      <c r="AQ75"/>
      <c r="AR75"/>
      <c r="AS75" t="n">
        <v>0.0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Business Date</t>
        </is>
      </c>
      <c r="B1" t="inlineStr">
        <is>
          <t>Order Date</t>
        </is>
      </c>
      <c r="C1" t="inlineStr">
        <is>
          <t>POS Invoice Number</t>
        </is>
      </c>
      <c r="D1" t="inlineStr">
        <is>
          <t>POS ID</t>
        </is>
      </c>
      <c r="E1" t="inlineStr">
        <is>
          <t>Receipt Number</t>
        </is>
      </c>
      <c r="F1" t="inlineStr">
        <is>
          <t>Store number</t>
        </is>
      </c>
      <c r="G1" t="inlineStr">
        <is>
          <t>Three PO Order ID</t>
        </is>
      </c>
      <c r="H1" t="inlineStr">
        <is>
          <t>POS Net Amount</t>
        </is>
      </c>
      <c r="I1" t="inlineStr">
        <is>
          <t>Three PO Net Amount</t>
        </is>
      </c>
      <c r="J1" t="inlineStr">
        <is>
          <t>Bill Subtotal</t>
        </is>
      </c>
      <c r="K1" t="inlineStr">
        <is>
          <t>Order Status</t>
        </is>
      </c>
      <c r="L1" t="inlineStr">
        <is>
          <t>Pickup Status</t>
        </is>
      </c>
      <c r="M1" t="inlineStr">
        <is>
          <t>Cancellation Remark</t>
        </is>
      </c>
      <c r="N1" t="inlineStr">
        <is>
          <t>Refund for Disputed Order, if applicable</t>
        </is>
      </c>
      <c r="O1" t="inlineStr">
        <is>
          <t>Salt/Merchant Discount</t>
        </is>
      </c>
      <c r="P1" t="inlineStr">
        <is>
          <t>POS Receivable</t>
        </is>
      </c>
      <c r="Q1" t="inlineStr">
        <is>
          <t>Three PO Receivable</t>
        </is>
      </c>
      <c r="R1" t="inlineStr">
        <is>
          <t>POS Packaging Charge</t>
        </is>
      </c>
      <c r="S1" t="inlineStr">
        <is>
          <t>ThreePO Packaging Charge</t>
        </is>
      </c>
      <c r="T1" t="inlineStr">
        <is>
          <t>pos tds</t>
        </is>
      </c>
      <c r="U1" t="inlineStr">
        <is>
          <t>3po tds</t>
        </is>
      </c>
      <c r="V1" t="inlineStr">
        <is>
          <t>POS Commission</t>
        </is>
      </c>
      <c r="W1" t="inlineStr">
        <is>
          <t>3PO Commission</t>
        </is>
      </c>
      <c r="X1" t="inlineStr">
        <is>
          <t>POS Pg Charge</t>
        </is>
      </c>
      <c r="Y1" t="inlineStr">
        <is>
          <t>3PO PG Charge</t>
        </is>
      </c>
      <c r="Z1" t="inlineStr">
        <is>
          <t>POS Charges GST</t>
        </is>
      </c>
      <c r="AA1" t="inlineStr">
        <is>
          <t>3PO Charges GST</t>
        </is>
      </c>
      <c r="AB1" t="inlineStr">
        <is>
          <t>POS Consumer GST</t>
        </is>
      </c>
      <c r="AC1" t="inlineStr">
        <is>
          <t>3PO Consumer GST</t>
        </is>
      </c>
      <c r="AD1" t="inlineStr">
        <is>
          <t>Delta Net Amount</t>
        </is>
      </c>
      <c r="AE1" t="inlineStr">
        <is>
          <t>Delta Receivables</t>
        </is>
      </c>
      <c r="AF1" t="inlineStr">
        <is>
          <t>Delta packaging charge</t>
        </is>
      </c>
      <c r="AG1" t="inlineStr">
        <is>
          <t>Delta TDS</t>
        </is>
      </c>
      <c r="AH1" t="inlineStr">
        <is>
          <t>Delta Commission</t>
        </is>
      </c>
      <c r="AI1" t="inlineStr">
        <is>
          <t>Delta PG Charges</t>
        </is>
      </c>
      <c r="AJ1" t="inlineStr">
        <is>
          <t>Delta GST on Charges (Commission + PG)</t>
        </is>
      </c>
      <c r="AK1" t="inlineStr">
        <is>
          <t>Delta Consumer GST</t>
        </is>
      </c>
      <c r="AL1" t="inlineStr">
        <is>
          <t>Reconciliation Status</t>
        </is>
      </c>
      <c r="AM1" t="inlineStr">
        <is>
          <t>Remarks</t>
        </is>
      </c>
      <c r="AN1" t="inlineStr">
        <is>
          <t>Unreconciled Amount</t>
        </is>
      </c>
      <c r="AO1" t="inlineStr">
        <is>
          <t>POS % Receivable</t>
        </is>
      </c>
      <c r="AP1" t="inlineStr">
        <is>
          <t>ThreePO % Receivable</t>
        </is>
      </c>
      <c r="AQ1" t="inlineStr">
        <is>
          <t>DotPe Cancelled Stage</t>
        </is>
      </c>
      <c r="AR1" t="inlineStr">
        <is>
          <t>DotPe Status</t>
        </is>
      </c>
      <c r="AS1" t="inlineStr">
        <is>
          <t>Cash Prepayment, if any</t>
        </is>
      </c>
    </row>
    <row r="2">
      <c r="A2" t="inlineStr">
        <is>
          <t>01-11-2023</t>
        </is>
      </c>
      <c r="B2" t="inlineStr">
        <is>
          <t>01-11-2023 21:31:57</t>
        </is>
      </c>
      <c r="C2" t="inlineStr">
        <is>
          <t>3140115004061839</t>
        </is>
      </c>
      <c r="D2" t="inlineStr">
        <is>
          <t>POS0004</t>
        </is>
      </c>
      <c r="E2" t="inlineStr">
        <is>
          <t>61</t>
        </is>
      </c>
      <c r="F2" t="inlineStr">
        <is>
          <t>0115</t>
        </is>
      </c>
      <c r="G2" t="inlineStr">
        <is>
          <t>5272088283</t>
        </is>
      </c>
      <c r="H2" t="n">
        <v>465.0</v>
      </c>
      <c r="AL2" t="inlineStr">
        <is>
          <t>unreconciled</t>
        </is>
      </c>
      <c r="AM2" t="inlineStr">
        <is>
          <t>Order Not found in 3PO</t>
        </is>
      </c>
      <c r="AN2" t="n">
        <v>465.0</v>
      </c>
    </row>
    <row r="3">
      <c r="A3" t="inlineStr">
        <is>
          <t>01-11-2023</t>
        </is>
      </c>
      <c r="B3" t="inlineStr">
        <is>
          <t>01-11-2023 21:14:38</t>
        </is>
      </c>
      <c r="C3" t="inlineStr">
        <is>
          <t>3140115004061828</t>
        </is>
      </c>
      <c r="D3" t="inlineStr">
        <is>
          <t>POS0004</t>
        </is>
      </c>
      <c r="E3" t="inlineStr">
        <is>
          <t>46</t>
        </is>
      </c>
      <c r="F3" t="inlineStr">
        <is>
          <t>0115</t>
        </is>
      </c>
      <c r="G3" t="inlineStr">
        <is>
          <t>5278517055</t>
        </is>
      </c>
      <c r="H3" t="n">
        <v>307.0</v>
      </c>
      <c r="AL3" t="inlineStr">
        <is>
          <t>unreconciled</t>
        </is>
      </c>
      <c r="AM3" t="inlineStr">
        <is>
          <t>Order Not found in 3PO</t>
        </is>
      </c>
      <c r="AN3" t="n">
        <v>307.0</v>
      </c>
    </row>
    <row r="4">
      <c r="A4" t="inlineStr">
        <is>
          <t>01-11-2023</t>
        </is>
      </c>
      <c r="B4" t="inlineStr">
        <is>
          <t>01-11-2023 20:48:14</t>
        </is>
      </c>
      <c r="C4" t="inlineStr">
        <is>
          <t>3140115004061818</t>
        </is>
      </c>
      <c r="D4" t="inlineStr">
        <is>
          <t>POS0004</t>
        </is>
      </c>
      <c r="E4" t="inlineStr">
        <is>
          <t>28</t>
        </is>
      </c>
      <c r="F4" t="inlineStr">
        <is>
          <t>0115</t>
        </is>
      </c>
      <c r="G4" t="inlineStr">
        <is>
          <t>5280177400</t>
        </is>
      </c>
      <c r="H4" t="n">
        <v>270.0</v>
      </c>
      <c r="AL4" t="inlineStr">
        <is>
          <t>unreconciled</t>
        </is>
      </c>
      <c r="AM4" t="inlineStr">
        <is>
          <t>Order Not found in 3PO</t>
        </is>
      </c>
      <c r="AN4" t="n">
        <v>270.0</v>
      </c>
    </row>
    <row r="5">
      <c r="A5" t="inlineStr">
        <is>
          <t>03-11-2023</t>
        </is>
      </c>
      <c r="B5" t="inlineStr">
        <is>
          <t>03-11-2023 14:41:55</t>
        </is>
      </c>
      <c r="C5" t="inlineStr">
        <is>
          <t>3140115004062181</t>
        </is>
      </c>
      <c r="D5" t="inlineStr">
        <is>
          <t>POS0004</t>
        </is>
      </c>
      <c r="E5" t="inlineStr">
        <is>
          <t>83</t>
        </is>
      </c>
      <c r="F5" t="inlineStr">
        <is>
          <t>0115</t>
        </is>
      </c>
      <c r="G5" t="inlineStr">
        <is>
          <t>5283430848</t>
        </is>
      </c>
      <c r="H5" t="n">
        <v>375.0</v>
      </c>
      <c r="AL5" t="inlineStr">
        <is>
          <t>unreconciled</t>
        </is>
      </c>
      <c r="AM5" t="inlineStr">
        <is>
          <t>Order Not found in 3PO</t>
        </is>
      </c>
      <c r="AN5" t="n">
        <v>375.0</v>
      </c>
    </row>
    <row r="6">
      <c r="A6" t="inlineStr">
        <is>
          <t>01-11-2023</t>
        </is>
      </c>
      <c r="B6" t="inlineStr">
        <is>
          <t>01-11-2023 14:27:49</t>
        </is>
      </c>
      <c r="C6" t="inlineStr">
        <is>
          <t>3140115004061695</t>
        </is>
      </c>
      <c r="D6" t="inlineStr">
        <is>
          <t>POS0004</t>
        </is>
      </c>
      <c r="E6" t="inlineStr">
        <is>
          <t>83</t>
        </is>
      </c>
      <c r="F6" t="inlineStr">
        <is>
          <t>0115</t>
        </is>
      </c>
      <c r="G6" t="inlineStr">
        <is>
          <t>5283692009</t>
        </is>
      </c>
      <c r="H6" t="n">
        <v>420.0</v>
      </c>
      <c r="AL6" t="inlineStr">
        <is>
          <t>unreconciled</t>
        </is>
      </c>
      <c r="AM6" t="inlineStr">
        <is>
          <t>Order Not found in 3PO</t>
        </is>
      </c>
      <c r="AN6" t="n">
        <v>420.0</v>
      </c>
    </row>
    <row r="7">
      <c r="A7" t="inlineStr">
        <is>
          <t>01-11-2023</t>
        </is>
      </c>
      <c r="B7" t="inlineStr">
        <is>
          <t>01-11-2023 17:09:19</t>
        </is>
      </c>
      <c r="C7" t="inlineStr">
        <is>
          <t>3140115004061735</t>
        </is>
      </c>
      <c r="D7" t="inlineStr">
        <is>
          <t>POS0004</t>
        </is>
      </c>
      <c r="E7" t="inlineStr">
        <is>
          <t>81</t>
        </is>
      </c>
      <c r="F7" t="inlineStr">
        <is>
          <t>0115</t>
        </is>
      </c>
      <c r="G7" t="inlineStr">
        <is>
          <t>5287301366</t>
        </is>
      </c>
      <c r="H7" t="n">
        <v>463.0</v>
      </c>
      <c r="AL7" t="inlineStr">
        <is>
          <t>unreconciled</t>
        </is>
      </c>
      <c r="AM7" t="inlineStr">
        <is>
          <t>Order Not found in 3PO</t>
        </is>
      </c>
      <c r="AN7" t="n">
        <v>463.0</v>
      </c>
    </row>
    <row r="8">
      <c r="A8" t="inlineStr">
        <is>
          <t>01-11-2023</t>
        </is>
      </c>
      <c r="B8" t="inlineStr">
        <is>
          <t>01-11-2023 17:09:46</t>
        </is>
      </c>
      <c r="C8" t="inlineStr">
        <is>
          <t>3140115004061736</t>
        </is>
      </c>
      <c r="D8" t="inlineStr">
        <is>
          <t>POS0004</t>
        </is>
      </c>
      <c r="E8" t="inlineStr">
        <is>
          <t>82</t>
        </is>
      </c>
      <c r="F8" t="inlineStr">
        <is>
          <t>0115</t>
        </is>
      </c>
      <c r="G8" t="inlineStr">
        <is>
          <t>5287599785</t>
        </is>
      </c>
      <c r="H8" t="n">
        <v>495.0</v>
      </c>
      <c r="AL8" t="inlineStr">
        <is>
          <t>unreconciled</t>
        </is>
      </c>
      <c r="AM8" t="inlineStr">
        <is>
          <t>Order Not found in 3PO</t>
        </is>
      </c>
      <c r="AN8" t="n">
        <v>495.0</v>
      </c>
    </row>
    <row r="9">
      <c r="A9" t="inlineStr">
        <is>
          <t>02-11-2023</t>
        </is>
      </c>
      <c r="B9" t="inlineStr">
        <is>
          <t>02-11-2023 20:21:35</t>
        </is>
      </c>
      <c r="C9" t="inlineStr">
        <is>
          <t>3140115004062057</t>
        </is>
      </c>
      <c r="D9" t="inlineStr">
        <is>
          <t>POS0004</t>
        </is>
      </c>
      <c r="E9" t="inlineStr">
        <is>
          <t>28</t>
        </is>
      </c>
      <c r="F9" t="inlineStr">
        <is>
          <t>0115</t>
        </is>
      </c>
      <c r="G9" t="inlineStr">
        <is>
          <t>5288550317</t>
        </is>
      </c>
      <c r="H9" t="n">
        <v>268.0</v>
      </c>
      <c r="AL9" t="inlineStr">
        <is>
          <t>unreconciled</t>
        </is>
      </c>
      <c r="AM9" t="inlineStr">
        <is>
          <t>Order Not found in 3PO</t>
        </is>
      </c>
      <c r="AN9" t="n">
        <v>268.0</v>
      </c>
    </row>
    <row r="10">
      <c r="A10" t="inlineStr">
        <is>
          <t>04-11-2023</t>
        </is>
      </c>
      <c r="B10" t="inlineStr">
        <is>
          <t>04-11-2023 14:51:51</t>
        </is>
      </c>
      <c r="C10" t="inlineStr">
        <is>
          <t>3140115004062388</t>
        </is>
      </c>
      <c r="D10" t="inlineStr">
        <is>
          <t>POS0004</t>
        </is>
      </c>
      <c r="E10" t="inlineStr">
        <is>
          <t>50</t>
        </is>
      </c>
      <c r="F10" t="inlineStr">
        <is>
          <t>0115</t>
        </is>
      </c>
      <c r="G10" t="inlineStr">
        <is>
          <t>5290553461</t>
        </is>
      </c>
      <c r="H10" t="n">
        <v>266.0</v>
      </c>
      <c r="AL10" t="inlineStr">
        <is>
          <t>unreconciled</t>
        </is>
      </c>
      <c r="AM10" t="inlineStr">
        <is>
          <t>Order Not found in 3PO</t>
        </is>
      </c>
      <c r="AN10" t="n">
        <v>266.0</v>
      </c>
    </row>
    <row r="11">
      <c r="A11" t="inlineStr">
        <is>
          <t>04-11-2023</t>
        </is>
      </c>
      <c r="B11" t="inlineStr">
        <is>
          <t>04-11-2023 22:13:59</t>
        </is>
      </c>
      <c r="C11" t="inlineStr">
        <is>
          <t>3140115004062568</t>
        </is>
      </c>
      <c r="D11" t="inlineStr">
        <is>
          <t>POS0004</t>
        </is>
      </c>
      <c r="E11" t="inlineStr">
        <is>
          <t>74</t>
        </is>
      </c>
      <c r="F11" t="inlineStr">
        <is>
          <t>0115</t>
        </is>
      </c>
      <c r="G11" t="inlineStr">
        <is>
          <t>5290696619</t>
        </is>
      </c>
      <c r="H11" t="n">
        <v>212.0</v>
      </c>
      <c r="AL11" t="inlineStr">
        <is>
          <t>unreconciled</t>
        </is>
      </c>
      <c r="AM11" t="inlineStr">
        <is>
          <t>Order Not found in 3PO</t>
        </is>
      </c>
      <c r="AN11" t="n">
        <v>212.0</v>
      </c>
    </row>
    <row r="12">
      <c r="A12" t="inlineStr">
        <is>
          <t>01-11-2023</t>
        </is>
      </c>
      <c r="B12" t="inlineStr">
        <is>
          <t>01-11-2023 20:38:57</t>
        </is>
      </c>
      <c r="C12" t="inlineStr">
        <is>
          <t>3140115004061815</t>
        </is>
      </c>
      <c r="D12" t="inlineStr">
        <is>
          <t>POS0004</t>
        </is>
      </c>
      <c r="E12" t="inlineStr">
        <is>
          <t>21</t>
        </is>
      </c>
      <c r="F12" t="inlineStr">
        <is>
          <t>0115</t>
        </is>
      </c>
      <c r="G12" t="inlineStr">
        <is>
          <t>5291557543</t>
        </is>
      </c>
      <c r="H12" t="n">
        <v>589.0</v>
      </c>
      <c r="AL12" t="inlineStr">
        <is>
          <t>unreconciled</t>
        </is>
      </c>
      <c r="AM12" t="inlineStr">
        <is>
          <t>Order Not found in 3PO</t>
        </is>
      </c>
      <c r="AN12" t="n">
        <v>589.0</v>
      </c>
    </row>
    <row r="13">
      <c r="A13" t="inlineStr">
        <is>
          <t>01-11-2023</t>
        </is>
      </c>
      <c r="B13" t="inlineStr">
        <is>
          <t>01-11-2023 12:49:57</t>
        </is>
      </c>
      <c r="C13" t="inlineStr">
        <is>
          <t>3140115004061664</t>
        </is>
      </c>
      <c r="D13" t="inlineStr">
        <is>
          <t>POS0004</t>
        </is>
      </c>
      <c r="E13" t="inlineStr">
        <is>
          <t>34</t>
        </is>
      </c>
      <c r="F13" t="inlineStr">
        <is>
          <t>0115</t>
        </is>
      </c>
      <c r="G13" t="inlineStr">
        <is>
          <t>5293048929</t>
        </is>
      </c>
      <c r="H13" t="n">
        <v>228.0</v>
      </c>
      <c r="AL13" t="inlineStr">
        <is>
          <t>unreconciled</t>
        </is>
      </c>
      <c r="AM13" t="inlineStr">
        <is>
          <t>Order Not found in 3PO</t>
        </is>
      </c>
      <c r="AN13" t="n">
        <v>228.0</v>
      </c>
    </row>
    <row r="14">
      <c r="A14" t="inlineStr">
        <is>
          <t>01-11-2023</t>
        </is>
      </c>
      <c r="B14" t="inlineStr">
        <is>
          <t>01-11-2023 14:05:47</t>
        </is>
      </c>
      <c r="C14" t="inlineStr">
        <is>
          <t>3140115004061690</t>
        </is>
      </c>
      <c r="D14" t="inlineStr">
        <is>
          <t>POS0004</t>
        </is>
      </c>
      <c r="E14" t="inlineStr">
        <is>
          <t>71</t>
        </is>
      </c>
      <c r="F14" t="inlineStr">
        <is>
          <t>0115</t>
        </is>
      </c>
      <c r="G14" t="inlineStr">
        <is>
          <t>5293371912</t>
        </is>
      </c>
      <c r="H14" t="n">
        <v>177.0</v>
      </c>
      <c r="AL14" t="inlineStr">
        <is>
          <t>unreconciled</t>
        </is>
      </c>
      <c r="AM14" t="inlineStr">
        <is>
          <t>Order Not found in 3PO</t>
        </is>
      </c>
      <c r="AN14" t="n">
        <v>177.0</v>
      </c>
    </row>
    <row r="15">
      <c r="A15" t="inlineStr">
        <is>
          <t>03-11-2023</t>
        </is>
      </c>
      <c r="B15" t="inlineStr">
        <is>
          <t>03-11-2023 14:23:55</t>
        </is>
      </c>
      <c r="C15" t="inlineStr">
        <is>
          <t>3140115004062173</t>
        </is>
      </c>
      <c r="D15" t="inlineStr">
        <is>
          <t>POS0004</t>
        </is>
      </c>
      <c r="E15" t="inlineStr">
        <is>
          <t>67</t>
        </is>
      </c>
      <c r="F15" t="inlineStr">
        <is>
          <t>0115</t>
        </is>
      </c>
      <c r="G15" t="inlineStr">
        <is>
          <t>5293852945</t>
        </is>
      </c>
      <c r="H15" t="n">
        <v>255.0</v>
      </c>
      <c r="AL15" t="inlineStr">
        <is>
          <t>unreconciled</t>
        </is>
      </c>
      <c r="AM15" t="inlineStr">
        <is>
          <t>Order Not found in 3PO</t>
        </is>
      </c>
      <c r="AN15" t="n">
        <v>255.0</v>
      </c>
    </row>
    <row r="16">
      <c r="A16" t="inlineStr">
        <is>
          <t>02-11-2023</t>
        </is>
      </c>
      <c r="B16" t="inlineStr">
        <is>
          <t>02-11-2023 23:02:09</t>
        </is>
      </c>
      <c r="C16" t="inlineStr">
        <is>
          <t>3140115004062123</t>
        </is>
      </c>
      <c r="D16" t="inlineStr">
        <is>
          <t>POS0004</t>
        </is>
      </c>
      <c r="E16" t="inlineStr">
        <is>
          <t>52</t>
        </is>
      </c>
      <c r="F16" t="inlineStr">
        <is>
          <t>0115</t>
        </is>
      </c>
      <c r="G16" t="inlineStr">
        <is>
          <t>5294004911</t>
        </is>
      </c>
      <c r="H16" t="n">
        <v>149.0</v>
      </c>
      <c r="AL16" t="inlineStr">
        <is>
          <t>unreconciled</t>
        </is>
      </c>
      <c r="AM16" t="inlineStr">
        <is>
          <t>Order Not found in 3PO</t>
        </is>
      </c>
      <c r="AN16" t="n">
        <v>149.0</v>
      </c>
    </row>
    <row r="17">
      <c r="A17" t="inlineStr">
        <is>
          <t>01-11-2023</t>
        </is>
      </c>
      <c r="B17" t="inlineStr">
        <is>
          <t>01-11-2023 23:08:19</t>
        </is>
      </c>
      <c r="C17" t="inlineStr">
        <is>
          <t>3140115004061875</t>
        </is>
      </c>
      <c r="D17" t="inlineStr">
        <is>
          <t>POS0004</t>
        </is>
      </c>
      <c r="E17" t="inlineStr">
        <is>
          <t>12</t>
        </is>
      </c>
      <c r="F17" t="inlineStr">
        <is>
          <t>0115</t>
        </is>
      </c>
      <c r="G17" t="inlineStr">
        <is>
          <t>5294406693</t>
        </is>
      </c>
      <c r="H17" t="n">
        <v>290.0</v>
      </c>
      <c r="AL17" t="inlineStr">
        <is>
          <t>unreconciled</t>
        </is>
      </c>
      <c r="AM17" t="inlineStr">
        <is>
          <t>Order Not found in 3PO</t>
        </is>
      </c>
      <c r="AN17" t="n">
        <v>290.0</v>
      </c>
    </row>
    <row r="18">
      <c r="A18" t="inlineStr">
        <is>
          <t>02-11-2023</t>
        </is>
      </c>
      <c r="B18" t="inlineStr">
        <is>
          <t>02-11-2023 12:56:42</t>
        </is>
      </c>
      <c r="C18" t="inlineStr">
        <is>
          <t>3140115004061923</t>
        </is>
      </c>
      <c r="D18" t="inlineStr">
        <is>
          <t>POS0004</t>
        </is>
      </c>
      <c r="E18" t="inlineStr">
        <is>
          <t>44</t>
        </is>
      </c>
      <c r="F18" t="inlineStr">
        <is>
          <t>0115</t>
        </is>
      </c>
      <c r="G18" t="inlineStr">
        <is>
          <t>5294629295</t>
        </is>
      </c>
      <c r="H18" t="n">
        <v>294.0</v>
      </c>
      <c r="AL18" t="inlineStr">
        <is>
          <t>unreconciled</t>
        </is>
      </c>
      <c r="AM18" t="inlineStr">
        <is>
          <t>Order Not found in 3PO</t>
        </is>
      </c>
      <c r="AN18" t="n">
        <v>294.0</v>
      </c>
    </row>
    <row r="19">
      <c r="A19" t="inlineStr">
        <is>
          <t>01-11-2023</t>
        </is>
      </c>
      <c r="B19" t="inlineStr">
        <is>
          <t>01-11-2023 16:41:35</t>
        </is>
      </c>
      <c r="C19" t="inlineStr">
        <is>
          <t>3140115004061725</t>
        </is>
      </c>
      <c r="D19" t="inlineStr">
        <is>
          <t>POS0004</t>
        </is>
      </c>
      <c r="E19" t="inlineStr">
        <is>
          <t>62</t>
        </is>
      </c>
      <c r="F19" t="inlineStr">
        <is>
          <t>0115</t>
        </is>
      </c>
      <c r="G19" t="inlineStr">
        <is>
          <t>5294630201</t>
        </is>
      </c>
      <c r="H19" t="n">
        <v>270.0</v>
      </c>
      <c r="AL19" t="inlineStr">
        <is>
          <t>unreconciled</t>
        </is>
      </c>
      <c r="AM19" t="inlineStr">
        <is>
          <t>Order Not found in 3PO</t>
        </is>
      </c>
      <c r="AN19" t="n">
        <v>270.0</v>
      </c>
    </row>
    <row r="20">
      <c r="A20" t="inlineStr">
        <is>
          <t>01-11-2023</t>
        </is>
      </c>
      <c r="B20" t="inlineStr">
        <is>
          <t>01-11-2023 14:44:41</t>
        </is>
      </c>
      <c r="C20" t="inlineStr">
        <is>
          <t>3140115004061703</t>
        </is>
      </c>
      <c r="D20" t="inlineStr">
        <is>
          <t>POS0004</t>
        </is>
      </c>
      <c r="E20" t="inlineStr">
        <is>
          <t>94</t>
        </is>
      </c>
      <c r="F20" t="inlineStr">
        <is>
          <t>0115</t>
        </is>
      </c>
      <c r="G20" t="inlineStr">
        <is>
          <t>5295498445</t>
        </is>
      </c>
      <c r="H20" t="n">
        <v>246.0</v>
      </c>
      <c r="AL20" t="inlineStr">
        <is>
          <t>unreconciled</t>
        </is>
      </c>
      <c r="AM20" t="inlineStr">
        <is>
          <t>Order Not found in 3PO</t>
        </is>
      </c>
      <c r="AN20" t="n">
        <v>246.0</v>
      </c>
    </row>
    <row r="21">
      <c r="A21" t="inlineStr">
        <is>
          <t>01-11-2023</t>
        </is>
      </c>
      <c r="B21" t="inlineStr">
        <is>
          <t>01-11-2023 20:35:47</t>
        </is>
      </c>
      <c r="C21" t="inlineStr">
        <is>
          <t>3140115004061813</t>
        </is>
      </c>
      <c r="D21" t="inlineStr">
        <is>
          <t>POS0004</t>
        </is>
      </c>
      <c r="E21" t="inlineStr">
        <is>
          <t>19</t>
        </is>
      </c>
      <c r="F21" t="inlineStr">
        <is>
          <t>0115</t>
        </is>
      </c>
      <c r="G21" t="inlineStr">
        <is>
          <t>5295771127</t>
        </is>
      </c>
      <c r="H21" t="n">
        <v>313.0</v>
      </c>
      <c r="AL21" t="inlineStr">
        <is>
          <t>unreconciled</t>
        </is>
      </c>
      <c r="AM21" t="inlineStr">
        <is>
          <t>Order Not found in 3PO</t>
        </is>
      </c>
      <c r="AN21" t="n">
        <v>313.0</v>
      </c>
    </row>
    <row r="22">
      <c r="A22" t="inlineStr">
        <is>
          <t>03-11-2023</t>
        </is>
      </c>
      <c r="B22" t="inlineStr">
        <is>
          <t>03-11-2023 13:23:26</t>
        </is>
      </c>
      <c r="C22" t="inlineStr">
        <is>
          <t>3140115004062157</t>
        </is>
      </c>
      <c r="D22" t="inlineStr">
        <is>
          <t>POS0004</t>
        </is>
      </c>
      <c r="E22" t="inlineStr">
        <is>
          <t>32</t>
        </is>
      </c>
      <c r="F22" t="inlineStr">
        <is>
          <t>0115</t>
        </is>
      </c>
      <c r="G22" t="inlineStr">
        <is>
          <t>5295989720</t>
        </is>
      </c>
      <c r="H22" t="n">
        <v>159.0</v>
      </c>
      <c r="AL22" t="inlineStr">
        <is>
          <t>unreconciled</t>
        </is>
      </c>
      <c r="AM22" t="inlineStr">
        <is>
          <t>Order Not found in 3PO</t>
        </is>
      </c>
      <c r="AN22" t="n">
        <v>159.0</v>
      </c>
    </row>
    <row r="23">
      <c r="A23" t="inlineStr">
        <is>
          <t>04-11-2023</t>
        </is>
      </c>
      <c r="B23" t="inlineStr">
        <is>
          <t>04-11-2023 13:01:30</t>
        </is>
      </c>
      <c r="C23" t="inlineStr">
        <is>
          <t>3140115004062340</t>
        </is>
      </c>
      <c r="D23" t="inlineStr">
        <is>
          <t>POS0004</t>
        </is>
      </c>
      <c r="E23" t="inlineStr">
        <is>
          <t>50</t>
        </is>
      </c>
      <c r="F23" t="inlineStr">
        <is>
          <t>0115</t>
        </is>
      </c>
      <c r="G23" t="inlineStr">
        <is>
          <t>5296310684</t>
        </is>
      </c>
      <c r="H23" t="n">
        <v>306.0</v>
      </c>
      <c r="AL23" t="inlineStr">
        <is>
          <t>unreconciled</t>
        </is>
      </c>
      <c r="AM23" t="inlineStr">
        <is>
          <t>Order Not found in 3PO</t>
        </is>
      </c>
      <c r="AN23" t="n">
        <v>306.0</v>
      </c>
    </row>
    <row r="24">
      <c r="A24" t="inlineStr">
        <is>
          <t>02-11-2023</t>
        </is>
      </c>
      <c r="B24" t="inlineStr">
        <is>
          <t>02-11-2023 12:32:23</t>
        </is>
      </c>
      <c r="C24" t="inlineStr">
        <is>
          <t>3140115004061916</t>
        </is>
      </c>
      <c r="D24" t="inlineStr">
        <is>
          <t>POS0004</t>
        </is>
      </c>
      <c r="E24" t="inlineStr">
        <is>
          <t>33</t>
        </is>
      </c>
      <c r="F24" t="inlineStr">
        <is>
          <t>0115</t>
        </is>
      </c>
      <c r="G24" t="inlineStr">
        <is>
          <t>5296531113</t>
        </is>
      </c>
      <c r="H24" t="n">
        <v>300.0</v>
      </c>
      <c r="AL24" t="inlineStr">
        <is>
          <t>unreconciled</t>
        </is>
      </c>
      <c r="AM24" t="inlineStr">
        <is>
          <t>Order Not found in 3PO</t>
        </is>
      </c>
      <c r="AN24" t="n">
        <v>300.0</v>
      </c>
    </row>
    <row r="25">
      <c r="A25" t="inlineStr">
        <is>
          <t>04-11-2023</t>
        </is>
      </c>
      <c r="B25" t="inlineStr">
        <is>
          <t>04-11-2023 12:29:52</t>
        </is>
      </c>
      <c r="C25" t="inlineStr">
        <is>
          <t>3140115004062332</t>
        </is>
      </c>
      <c r="D25" t="inlineStr">
        <is>
          <t>POS0004</t>
        </is>
      </c>
      <c r="E25" t="inlineStr">
        <is>
          <t>29</t>
        </is>
      </c>
      <c r="F25" t="inlineStr">
        <is>
          <t>0115</t>
        </is>
      </c>
      <c r="G25" t="inlineStr">
        <is>
          <t>5296550983</t>
        </is>
      </c>
      <c r="H25" t="n">
        <v>279.0</v>
      </c>
      <c r="AL25" t="inlineStr">
        <is>
          <t>unreconciled</t>
        </is>
      </c>
      <c r="AM25" t="inlineStr">
        <is>
          <t>Order Not found in 3PO</t>
        </is>
      </c>
      <c r="AN25" t="n">
        <v>279.0</v>
      </c>
    </row>
    <row r="26">
      <c r="A26" t="inlineStr">
        <is>
          <t>01-11-2023</t>
        </is>
      </c>
      <c r="B26" t="inlineStr">
        <is>
          <t>01-11-2023 16:59:00</t>
        </is>
      </c>
      <c r="C26" t="inlineStr">
        <is>
          <t>3140115004061733</t>
        </is>
      </c>
      <c r="D26" t="inlineStr">
        <is>
          <t>POS0004</t>
        </is>
      </c>
      <c r="E26" t="inlineStr">
        <is>
          <t>75</t>
        </is>
      </c>
      <c r="F26" t="inlineStr">
        <is>
          <t>0115</t>
        </is>
      </c>
      <c r="G26" t="inlineStr">
        <is>
          <t>5296660920</t>
        </is>
      </c>
      <c r="H26" t="n">
        <v>365.0</v>
      </c>
      <c r="AL26" t="inlineStr">
        <is>
          <t>unreconciled</t>
        </is>
      </c>
      <c r="AM26" t="inlineStr">
        <is>
          <t>Order Not found in 3PO</t>
        </is>
      </c>
      <c r="AN26" t="n">
        <v>365.0</v>
      </c>
    </row>
    <row r="27">
      <c r="A27" t="inlineStr">
        <is>
          <t>01-11-2023</t>
        </is>
      </c>
      <c r="B27" t="inlineStr">
        <is>
          <t>01-11-2023 17:23:05</t>
        </is>
      </c>
      <c r="C27" t="inlineStr">
        <is>
          <t>3140115004061739</t>
        </is>
      </c>
      <c r="D27" t="inlineStr">
        <is>
          <t>POS0004</t>
        </is>
      </c>
      <c r="E27" t="inlineStr">
        <is>
          <t>87</t>
        </is>
      </c>
      <c r="F27" t="inlineStr">
        <is>
          <t>0115</t>
        </is>
      </c>
      <c r="G27" t="inlineStr">
        <is>
          <t>5297030388</t>
        </is>
      </c>
      <c r="H27" t="n">
        <v>141.0</v>
      </c>
      <c r="AL27" t="inlineStr">
        <is>
          <t>unreconciled</t>
        </is>
      </c>
      <c r="AM27" t="inlineStr">
        <is>
          <t>Order Not found in 3PO</t>
        </is>
      </c>
      <c r="AN27" t="n">
        <v>141.0</v>
      </c>
    </row>
    <row r="28">
      <c r="A28" t="inlineStr">
        <is>
          <t>02-11-2023</t>
        </is>
      </c>
      <c r="B28" t="inlineStr">
        <is>
          <t>02-11-2023 17:22:22</t>
        </is>
      </c>
      <c r="C28" t="inlineStr">
        <is>
          <t>3140115004062000</t>
        </is>
      </c>
      <c r="D28" t="inlineStr">
        <is>
          <t>POS0004</t>
        </is>
      </c>
      <c r="E28" t="inlineStr">
        <is>
          <t>90</t>
        </is>
      </c>
      <c r="F28" t="inlineStr">
        <is>
          <t>0115</t>
        </is>
      </c>
      <c r="G28" t="inlineStr">
        <is>
          <t>5297863212</t>
        </is>
      </c>
      <c r="H28" t="n">
        <v>495.0</v>
      </c>
      <c r="AL28" t="inlineStr">
        <is>
          <t>unreconciled</t>
        </is>
      </c>
      <c r="AM28" t="inlineStr">
        <is>
          <t>Order Not found in 3PO</t>
        </is>
      </c>
      <c r="AN28" t="n">
        <v>495.0</v>
      </c>
    </row>
    <row r="29">
      <c r="A29" t="inlineStr">
        <is>
          <t>02-11-2023</t>
        </is>
      </c>
      <c r="B29" t="inlineStr">
        <is>
          <t>02-11-2023 21:51:35</t>
        </is>
      </c>
      <c r="C29" t="inlineStr">
        <is>
          <t>3140115004062091</t>
        </is>
      </c>
      <c r="D29" t="inlineStr">
        <is>
          <t>POS0004</t>
        </is>
      </c>
      <c r="E29" t="inlineStr">
        <is>
          <t>09</t>
        </is>
      </c>
      <c r="F29" t="inlineStr">
        <is>
          <t>0115</t>
        </is>
      </c>
      <c r="G29" t="inlineStr">
        <is>
          <t>5298485615</t>
        </is>
      </c>
      <c r="H29" t="n">
        <v>260.0</v>
      </c>
      <c r="AL29" t="inlineStr">
        <is>
          <t>unreconciled</t>
        </is>
      </c>
      <c r="AM29" t="inlineStr">
        <is>
          <t>Order Not found in 3PO</t>
        </is>
      </c>
      <c r="AN29" t="n">
        <v>260.0</v>
      </c>
    </row>
    <row r="30">
      <c r="A30" t="inlineStr">
        <is>
          <t>01-11-2023</t>
        </is>
      </c>
      <c r="B30" t="inlineStr">
        <is>
          <t>01-11-2023 20:31:01</t>
        </is>
      </c>
      <c r="C30" t="inlineStr">
        <is>
          <t>3140115004061804</t>
        </is>
      </c>
      <c r="D30" t="inlineStr">
        <is>
          <t>POS0004</t>
        </is>
      </c>
      <c r="E30" t="inlineStr">
        <is>
          <t>09</t>
        </is>
      </c>
      <c r="F30" t="inlineStr">
        <is>
          <t>0115</t>
        </is>
      </c>
      <c r="G30" t="inlineStr">
        <is>
          <t>5298501716</t>
        </is>
      </c>
      <c r="H30" t="n">
        <v>411.0</v>
      </c>
      <c r="AL30" t="inlineStr">
        <is>
          <t>unreconciled</t>
        </is>
      </c>
      <c r="AM30" t="inlineStr">
        <is>
          <t>Order Not found in 3PO</t>
        </is>
      </c>
      <c r="AN30" t="n">
        <v>411.0</v>
      </c>
    </row>
    <row r="31">
      <c r="A31" t="inlineStr">
        <is>
          <t>02-11-2023</t>
        </is>
      </c>
      <c r="B31" t="inlineStr">
        <is>
          <t>02-11-2023 17:15:10</t>
        </is>
      </c>
      <c r="C31" t="inlineStr">
        <is>
          <t>3140115004061998</t>
        </is>
      </c>
      <c r="D31" t="inlineStr">
        <is>
          <t>POS0004</t>
        </is>
      </c>
      <c r="E31" t="inlineStr">
        <is>
          <t>86</t>
        </is>
      </c>
      <c r="F31" t="inlineStr">
        <is>
          <t>0115</t>
        </is>
      </c>
      <c r="G31" t="inlineStr">
        <is>
          <t>5298593444</t>
        </is>
      </c>
      <c r="H31" t="n">
        <v>289.0</v>
      </c>
      <c r="AL31" t="inlineStr">
        <is>
          <t>unreconciled</t>
        </is>
      </c>
      <c r="AM31" t="inlineStr">
        <is>
          <t>Order Not found in 3PO</t>
        </is>
      </c>
      <c r="AN31" t="n">
        <v>289.0</v>
      </c>
    </row>
    <row r="32">
      <c r="A32" t="inlineStr">
        <is>
          <t>01-11-2023</t>
        </is>
      </c>
      <c r="B32" t="inlineStr">
        <is>
          <t>01-11-2023 13:58:12</t>
        </is>
      </c>
      <c r="C32" t="inlineStr">
        <is>
          <t>3140115004061683</t>
        </is>
      </c>
      <c r="D32" t="inlineStr">
        <is>
          <t>POS0004</t>
        </is>
      </c>
      <c r="E32" t="inlineStr">
        <is>
          <t>63</t>
        </is>
      </c>
      <c r="F32" t="inlineStr">
        <is>
          <t>0115</t>
        </is>
      </c>
      <c r="G32" t="inlineStr">
        <is>
          <t>5298818820</t>
        </is>
      </c>
      <c r="H32" t="n">
        <v>384.0</v>
      </c>
      <c r="AL32" t="inlineStr">
        <is>
          <t>unreconciled</t>
        </is>
      </c>
      <c r="AM32" t="inlineStr">
        <is>
          <t>Order Not found in 3PO</t>
        </is>
      </c>
      <c r="AN32" t="n">
        <v>384.0</v>
      </c>
    </row>
    <row r="33">
      <c r="A33" t="inlineStr">
        <is>
          <t>01-11-2023</t>
        </is>
      </c>
      <c r="B33" t="inlineStr">
        <is>
          <t>01-11-2023 23:02:32</t>
        </is>
      </c>
      <c r="C33" t="inlineStr">
        <is>
          <t>3140115004061872</t>
        </is>
      </c>
      <c r="D33" t="inlineStr">
        <is>
          <t>POS0004</t>
        </is>
      </c>
      <c r="E33" t="inlineStr">
        <is>
          <t>09</t>
        </is>
      </c>
      <c r="F33" t="inlineStr">
        <is>
          <t>0115</t>
        </is>
      </c>
      <c r="G33" t="inlineStr">
        <is>
          <t>5299003464</t>
        </is>
      </c>
      <c r="H33" t="n">
        <v>367.0</v>
      </c>
      <c r="AL33" t="inlineStr">
        <is>
          <t>unreconciled</t>
        </is>
      </c>
      <c r="AM33" t="inlineStr">
        <is>
          <t>Order Not found in 3PO</t>
        </is>
      </c>
      <c r="AN33" t="n">
        <v>367.0</v>
      </c>
    </row>
    <row r="34">
      <c r="A34" t="inlineStr">
        <is>
          <t>04-11-2023</t>
        </is>
      </c>
      <c r="B34" t="inlineStr">
        <is>
          <t>04-11-2023 17:31:00</t>
        </is>
      </c>
      <c r="C34" t="inlineStr">
        <is>
          <t>3140115004062439</t>
        </is>
      </c>
      <c r="D34" t="inlineStr">
        <is>
          <t>POS0004</t>
        </is>
      </c>
      <c r="E34" t="inlineStr">
        <is>
          <t>74</t>
        </is>
      </c>
      <c r="F34" t="inlineStr">
        <is>
          <t>0115</t>
        </is>
      </c>
      <c r="G34" t="inlineStr">
        <is>
          <t>5299008554</t>
        </is>
      </c>
      <c r="H34" t="n">
        <v>213.0</v>
      </c>
      <c r="AL34" t="inlineStr">
        <is>
          <t>unreconciled</t>
        </is>
      </c>
      <c r="AM34" t="inlineStr">
        <is>
          <t>Order Not found in 3PO</t>
        </is>
      </c>
      <c r="AN34" t="n">
        <v>213.0</v>
      </c>
    </row>
    <row r="35">
      <c r="A35" t="inlineStr">
        <is>
          <t>02-11-2023</t>
        </is>
      </c>
      <c r="B35" t="inlineStr">
        <is>
          <t>02-11-2023 17:15:01</t>
        </is>
      </c>
      <c r="C35" t="inlineStr">
        <is>
          <t>3140115004061997</t>
        </is>
      </c>
      <c r="D35" t="inlineStr">
        <is>
          <t>POS0004</t>
        </is>
      </c>
      <c r="E35" t="inlineStr">
        <is>
          <t>85</t>
        </is>
      </c>
      <c r="F35" t="inlineStr">
        <is>
          <t>0115</t>
        </is>
      </c>
      <c r="G35" t="inlineStr">
        <is>
          <t>5299082635</t>
        </is>
      </c>
      <c r="H35" t="n">
        <v>131.0</v>
      </c>
      <c r="AL35" t="inlineStr">
        <is>
          <t>unreconciled</t>
        </is>
      </c>
      <c r="AM35" t="inlineStr">
        <is>
          <t>Order Not found in 3PO</t>
        </is>
      </c>
      <c r="AN35" t="n">
        <v>131.0</v>
      </c>
    </row>
    <row r="36">
      <c r="A36" t="inlineStr">
        <is>
          <t>01-11-2023</t>
        </is>
      </c>
      <c r="B36" t="inlineStr">
        <is>
          <t>01-11-2023 19:18:57</t>
        </is>
      </c>
      <c r="C36" t="inlineStr">
        <is>
          <t>3140115004061773</t>
        </is>
      </c>
      <c r="D36" t="inlineStr">
        <is>
          <t>POS0004</t>
        </is>
      </c>
      <c r="E36" t="inlineStr">
        <is>
          <t>58</t>
        </is>
      </c>
      <c r="F36" t="inlineStr">
        <is>
          <t>0115</t>
        </is>
      </c>
      <c r="G36" t="inlineStr">
        <is>
          <t>5299203241</t>
        </is>
      </c>
      <c r="H36" t="n">
        <v>223.0</v>
      </c>
      <c r="AL36" t="inlineStr">
        <is>
          <t>unreconciled</t>
        </is>
      </c>
      <c r="AM36" t="inlineStr">
        <is>
          <t>Order Not found in 3PO</t>
        </is>
      </c>
      <c r="AN36" t="n">
        <v>223.0</v>
      </c>
    </row>
    <row r="37">
      <c r="A37" t="inlineStr">
        <is>
          <t>02-11-2023</t>
        </is>
      </c>
      <c r="B37" t="inlineStr">
        <is>
          <t>02-11-2023 23:09:14</t>
        </is>
      </c>
      <c r="C37" t="inlineStr">
        <is>
          <t>3140115004062127</t>
        </is>
      </c>
      <c r="D37" t="inlineStr">
        <is>
          <t>POS0004</t>
        </is>
      </c>
      <c r="E37" t="inlineStr">
        <is>
          <t>56</t>
        </is>
      </c>
      <c r="F37" t="inlineStr">
        <is>
          <t>0115</t>
        </is>
      </c>
      <c r="G37" t="inlineStr">
        <is>
          <t>5299391637</t>
        </is>
      </c>
      <c r="H37" t="n">
        <v>687.0</v>
      </c>
      <c r="AL37" t="inlineStr">
        <is>
          <t>unreconciled</t>
        </is>
      </c>
      <c r="AM37" t="inlineStr">
        <is>
          <t>Order Not found in 3PO</t>
        </is>
      </c>
      <c r="AN37" t="n">
        <v>687.0</v>
      </c>
    </row>
    <row r="38">
      <c r="A38" t="inlineStr">
        <is>
          <t>02-11-2023</t>
        </is>
      </c>
      <c r="B38" t="inlineStr">
        <is>
          <t>02-11-2023 11:05:36</t>
        </is>
      </c>
      <c r="C38" t="inlineStr">
        <is>
          <t>3140115004061899</t>
        </is>
      </c>
      <c r="D38" t="inlineStr">
        <is>
          <t>POS0004</t>
        </is>
      </c>
      <c r="E38" t="inlineStr">
        <is>
          <t>03</t>
        </is>
      </c>
      <c r="F38" t="inlineStr">
        <is>
          <t>0115</t>
        </is>
      </c>
      <c r="G38" t="inlineStr">
        <is>
          <t>5299861685</t>
        </is>
      </c>
      <c r="H38" t="n">
        <v>486.0</v>
      </c>
      <c r="AL38" t="inlineStr">
        <is>
          <t>unreconciled</t>
        </is>
      </c>
      <c r="AM38" t="inlineStr">
        <is>
          <t>Order Not found in 3PO</t>
        </is>
      </c>
      <c r="AN38" t="n">
        <v>486.0</v>
      </c>
    </row>
    <row r="39">
      <c r="A39" t="inlineStr">
        <is>
          <t>02-11-2023</t>
        </is>
      </c>
      <c r="B39" t="inlineStr">
        <is>
          <t>02-11-2023 22:36:16</t>
        </is>
      </c>
      <c r="C39" t="inlineStr">
        <is>
          <t>3140115004062111</t>
        </is>
      </c>
      <c r="D39" t="inlineStr">
        <is>
          <t>POS0004</t>
        </is>
      </c>
      <c r="E39" t="inlineStr">
        <is>
          <t>36</t>
        </is>
      </c>
      <c r="F39" t="inlineStr">
        <is>
          <t>0115</t>
        </is>
      </c>
      <c r="G39" t="inlineStr">
        <is>
          <t>5299876607</t>
        </is>
      </c>
      <c r="H39" t="n">
        <v>333.0</v>
      </c>
      <c r="AL39" t="inlineStr">
        <is>
          <t>unreconciled</t>
        </is>
      </c>
      <c r="AM39" t="inlineStr">
        <is>
          <t>Order Not found in 3PO</t>
        </is>
      </c>
      <c r="AN39" t="n">
        <v>333.0</v>
      </c>
    </row>
    <row r="40">
      <c r="A40" t="inlineStr">
        <is>
          <t>02-11-2023</t>
        </is>
      </c>
      <c r="B40" t="inlineStr">
        <is>
          <t>02-11-2023 23:52:09</t>
        </is>
      </c>
      <c r="C40" t="inlineStr">
        <is>
          <t>3140115004062140</t>
        </is>
      </c>
      <c r="D40" t="inlineStr">
        <is>
          <t>POS0004</t>
        </is>
      </c>
      <c r="E40" t="inlineStr">
        <is>
          <t>69</t>
        </is>
      </c>
      <c r="F40" t="inlineStr">
        <is>
          <t>0115</t>
        </is>
      </c>
      <c r="G40" t="inlineStr">
        <is>
          <t>5300296001</t>
        </is>
      </c>
      <c r="H40" t="n">
        <v>296.0</v>
      </c>
      <c r="AL40" t="inlineStr">
        <is>
          <t>unreconciled</t>
        </is>
      </c>
      <c r="AM40" t="inlineStr">
        <is>
          <t>Order Not found in 3PO</t>
        </is>
      </c>
      <c r="AN40" t="n">
        <v>296.0</v>
      </c>
    </row>
    <row r="41">
      <c r="A41" t="inlineStr">
        <is>
          <t>01-11-2023</t>
        </is>
      </c>
      <c r="B41" t="inlineStr">
        <is>
          <t>01-11-2023 14:02:57</t>
        </is>
      </c>
      <c r="C41" t="inlineStr">
        <is>
          <t>3140115004061687</t>
        </is>
      </c>
      <c r="D41" t="inlineStr">
        <is>
          <t>POS0004</t>
        </is>
      </c>
      <c r="E41" t="inlineStr">
        <is>
          <t>68</t>
        </is>
      </c>
      <c r="F41" t="inlineStr">
        <is>
          <t>0115</t>
        </is>
      </c>
      <c r="G41" t="inlineStr">
        <is>
          <t>5300307710</t>
        </is>
      </c>
      <c r="H41" t="n">
        <v>278.0</v>
      </c>
      <c r="AL41" t="inlineStr">
        <is>
          <t>unreconciled</t>
        </is>
      </c>
      <c r="AM41" t="inlineStr">
        <is>
          <t>Order Not found in 3PO</t>
        </is>
      </c>
      <c r="AN41" t="n">
        <v>278.0</v>
      </c>
    </row>
    <row r="42">
      <c r="A42" t="inlineStr">
        <is>
          <t>01-11-2023</t>
        </is>
      </c>
      <c r="B42" t="inlineStr">
        <is>
          <t>01-11-2023 18:06:32</t>
        </is>
      </c>
      <c r="C42" t="inlineStr">
        <is>
          <t>3140115004061749</t>
        </is>
      </c>
      <c r="D42" t="inlineStr">
        <is>
          <t>POS0004</t>
        </is>
      </c>
      <c r="E42" t="inlineStr">
        <is>
          <t>09</t>
        </is>
      </c>
      <c r="F42" t="inlineStr">
        <is>
          <t>0115</t>
        </is>
      </c>
      <c r="G42" t="inlineStr">
        <is>
          <t>5300382480</t>
        </is>
      </c>
      <c r="H42" t="n">
        <v>285.0</v>
      </c>
      <c r="AL42" t="inlineStr">
        <is>
          <t>unreconciled</t>
        </is>
      </c>
      <c r="AM42" t="inlineStr">
        <is>
          <t>Order Not found in 3PO</t>
        </is>
      </c>
      <c r="AN42" t="n">
        <v>285.0</v>
      </c>
    </row>
    <row r="43">
      <c r="A43" t="inlineStr">
        <is>
          <t>01-11-2023</t>
        </is>
      </c>
      <c r="B43" t="inlineStr">
        <is>
          <t>01-11-2023 23:35:11</t>
        </is>
      </c>
      <c r="C43" t="inlineStr">
        <is>
          <t>3140115004061887</t>
        </is>
      </c>
      <c r="D43" t="inlineStr">
        <is>
          <t>POS0004</t>
        </is>
      </c>
      <c r="E43" t="inlineStr">
        <is>
          <t>24</t>
        </is>
      </c>
      <c r="F43" t="inlineStr">
        <is>
          <t>0115</t>
        </is>
      </c>
      <c r="G43" t="inlineStr">
        <is>
          <t>5300696964</t>
        </is>
      </c>
      <c r="H43" t="n">
        <v>556.0</v>
      </c>
      <c r="AL43" t="inlineStr">
        <is>
          <t>unreconciled</t>
        </is>
      </c>
      <c r="AM43" t="inlineStr">
        <is>
          <t>Order Not found in 3PO</t>
        </is>
      </c>
      <c r="AN43" t="n">
        <v>556.0</v>
      </c>
    </row>
    <row r="44">
      <c r="A44" t="inlineStr">
        <is>
          <t>01-11-2023</t>
        </is>
      </c>
      <c r="B44" t="inlineStr">
        <is>
          <t>01-11-2023 23:54:27</t>
        </is>
      </c>
      <c r="C44" t="inlineStr">
        <is>
          <t>3140115004061894</t>
        </is>
      </c>
      <c r="D44" t="inlineStr">
        <is>
          <t>POS0004</t>
        </is>
      </c>
      <c r="E44" t="inlineStr">
        <is>
          <t>31</t>
        </is>
      </c>
      <c r="F44" t="inlineStr">
        <is>
          <t>0115</t>
        </is>
      </c>
      <c r="G44" t="inlineStr">
        <is>
          <t>5300828042</t>
        </is>
      </c>
      <c r="H44" t="n">
        <v>248.0</v>
      </c>
      <c r="AL44" t="inlineStr">
        <is>
          <t>unreconciled</t>
        </is>
      </c>
      <c r="AM44" t="inlineStr">
        <is>
          <t>Order Not found in 3PO</t>
        </is>
      </c>
      <c r="AN44" t="n">
        <v>248.0</v>
      </c>
    </row>
    <row r="45">
      <c r="A45" t="inlineStr">
        <is>
          <t>04-11-2023</t>
        </is>
      </c>
      <c r="B45" t="inlineStr">
        <is>
          <t>04-11-2023 21:57:43</t>
        </is>
      </c>
      <c r="C45" t="inlineStr">
        <is>
          <t>3140115004062556</t>
        </is>
      </c>
      <c r="D45" t="inlineStr">
        <is>
          <t>POS0004</t>
        </is>
      </c>
      <c r="E45" t="inlineStr">
        <is>
          <t>56</t>
        </is>
      </c>
      <c r="F45" t="inlineStr">
        <is>
          <t>0115</t>
        </is>
      </c>
      <c r="G45" t="inlineStr">
        <is>
          <t>5300961902</t>
        </is>
      </c>
      <c r="H45" t="n">
        <v>424.0</v>
      </c>
      <c r="AL45" t="inlineStr">
        <is>
          <t>unreconciled</t>
        </is>
      </c>
      <c r="AM45" t="inlineStr">
        <is>
          <t>Order Not found in 3PO</t>
        </is>
      </c>
      <c r="AN45" t="n">
        <v>424.0</v>
      </c>
    </row>
    <row r="46">
      <c r="A46" t="inlineStr">
        <is>
          <t>03-11-2023</t>
        </is>
      </c>
      <c r="B46" t="inlineStr">
        <is>
          <t>03-11-2023 21:24:51</t>
        </is>
      </c>
      <c r="C46" t="inlineStr">
        <is>
          <t>3140094012085318</t>
        </is>
      </c>
      <c r="D46" t="inlineStr">
        <is>
          <t>POS0012</t>
        </is>
      </c>
      <c r="E46" t="inlineStr">
        <is>
          <t>33</t>
        </is>
      </c>
      <c r="F46" t="inlineStr">
        <is>
          <t>0094</t>
        </is>
      </c>
      <c r="G46" t="inlineStr">
        <is>
          <t>5301067662</t>
        </is>
      </c>
      <c r="H46" t="n">
        <v>148.0</v>
      </c>
      <c r="AL46" t="inlineStr">
        <is>
          <t>unreconciled</t>
        </is>
      </c>
      <c r="AM46" t="inlineStr">
        <is>
          <t>Order Not found in 3PO</t>
        </is>
      </c>
      <c r="AN46" t="n">
        <v>148.0</v>
      </c>
    </row>
    <row r="47">
      <c r="A47" t="inlineStr">
        <is>
          <t>01-11-2023</t>
        </is>
      </c>
      <c r="B47" t="inlineStr">
        <is>
          <t>01-11-2023 17:09:10</t>
        </is>
      </c>
      <c r="C47" t="inlineStr">
        <is>
          <t>3140115004061734</t>
        </is>
      </c>
      <c r="D47" t="inlineStr">
        <is>
          <t>POS0004</t>
        </is>
      </c>
      <c r="E47" t="inlineStr">
        <is>
          <t>80</t>
        </is>
      </c>
      <c r="F47" t="inlineStr">
        <is>
          <t>0115</t>
        </is>
      </c>
      <c r="G47" t="inlineStr">
        <is>
          <t>5301192455</t>
        </is>
      </c>
      <c r="H47" t="n">
        <v>254.0</v>
      </c>
      <c r="AL47" t="inlineStr">
        <is>
          <t>unreconciled</t>
        </is>
      </c>
      <c r="AM47" t="inlineStr">
        <is>
          <t>Order Not found in 3PO</t>
        </is>
      </c>
      <c r="AN47" t="n">
        <v>254.0</v>
      </c>
    </row>
    <row r="48">
      <c r="A48" t="inlineStr">
        <is>
          <t>03-11-2023</t>
        </is>
      </c>
      <c r="B48" t="inlineStr">
        <is>
          <t>03-11-2023 21:34:37</t>
        </is>
      </c>
      <c r="C48" t="inlineStr">
        <is>
          <t>3140115004062282</t>
        </is>
      </c>
      <c r="D48" t="inlineStr">
        <is>
          <t>POS0004</t>
        </is>
      </c>
      <c r="E48" t="inlineStr">
        <is>
          <t>83</t>
        </is>
      </c>
      <c r="F48" t="inlineStr">
        <is>
          <t>0115</t>
        </is>
      </c>
      <c r="G48" t="inlineStr">
        <is>
          <t>5301235677</t>
        </is>
      </c>
      <c r="H48" t="n">
        <v>380.0</v>
      </c>
      <c r="AL48" t="inlineStr">
        <is>
          <t>unreconciled</t>
        </is>
      </c>
      <c r="AM48" t="inlineStr">
        <is>
          <t>Order Not found in 3PO</t>
        </is>
      </c>
      <c r="AN48" t="n">
        <v>380.0</v>
      </c>
    </row>
    <row r="49">
      <c r="A49" t="inlineStr">
        <is>
          <t>04-11-2023</t>
        </is>
      </c>
      <c r="B49" t="inlineStr">
        <is>
          <t>04-11-2023 21:35:00</t>
        </is>
      </c>
      <c r="C49" t="inlineStr">
        <is>
          <t>3140115004062542</t>
        </is>
      </c>
      <c r="D49" t="inlineStr">
        <is>
          <t>POS0004</t>
        </is>
      </c>
      <c r="E49" t="inlineStr">
        <is>
          <t>30</t>
        </is>
      </c>
      <c r="F49" t="inlineStr">
        <is>
          <t>0115</t>
        </is>
      </c>
      <c r="G49" t="inlineStr">
        <is>
          <t>5301293894</t>
        </is>
      </c>
      <c r="H49" t="n">
        <v>462.0</v>
      </c>
      <c r="AL49" t="inlineStr">
        <is>
          <t>unreconciled</t>
        </is>
      </c>
      <c r="AM49" t="inlineStr">
        <is>
          <t>Order Not found in 3PO</t>
        </is>
      </c>
      <c r="AN49" t="n">
        <v>462.0</v>
      </c>
    </row>
    <row r="50">
      <c r="A50" t="inlineStr">
        <is>
          <t>04-11-2023</t>
        </is>
      </c>
      <c r="B50" t="inlineStr">
        <is>
          <t>04-11-2023 21:22:33</t>
        </is>
      </c>
      <c r="C50" t="inlineStr">
        <is>
          <t>3140115004062533</t>
        </is>
      </c>
      <c r="D50" t="inlineStr">
        <is>
          <t>POS0004</t>
        </is>
      </c>
      <c r="E50" t="inlineStr">
        <is>
          <t>11</t>
        </is>
      </c>
      <c r="F50" t="inlineStr">
        <is>
          <t>0115</t>
        </is>
      </c>
      <c r="G50" t="inlineStr">
        <is>
          <t>5301296137</t>
        </is>
      </c>
      <c r="H50" t="n">
        <v>561.0</v>
      </c>
      <c r="AL50" t="inlineStr">
        <is>
          <t>unreconciled</t>
        </is>
      </c>
      <c r="AM50" t="inlineStr">
        <is>
          <t>Order Not found in 3PO</t>
        </is>
      </c>
      <c r="AN50" t="n">
        <v>561.0</v>
      </c>
    </row>
    <row r="51">
      <c r="A51" t="inlineStr">
        <is>
          <t>01-11-2023</t>
        </is>
      </c>
      <c r="B51" t="inlineStr">
        <is>
          <t>01-11-2023 21:14:07</t>
        </is>
      </c>
      <c r="C51" t="inlineStr">
        <is>
          <t>3140115004061827</t>
        </is>
      </c>
      <c r="D51" t="inlineStr">
        <is>
          <t>POS0004</t>
        </is>
      </c>
      <c r="E51" t="inlineStr">
        <is>
          <t>45</t>
        </is>
      </c>
      <c r="F51" t="inlineStr">
        <is>
          <t>0115</t>
        </is>
      </c>
      <c r="G51" t="inlineStr">
        <is>
          <t>5301420314</t>
        </is>
      </c>
      <c r="H51" t="n">
        <v>522.0</v>
      </c>
      <c r="AL51" t="inlineStr">
        <is>
          <t>unreconciled</t>
        </is>
      </c>
      <c r="AM51" t="inlineStr">
        <is>
          <t>Order Not found in 3PO</t>
        </is>
      </c>
      <c r="AN51" t="n">
        <v>522.0</v>
      </c>
    </row>
    <row r="52">
      <c r="A52" t="inlineStr">
        <is>
          <t>01-11-2023</t>
        </is>
      </c>
      <c r="B52" t="inlineStr">
        <is>
          <t>01-11-2023 16:58:49</t>
        </is>
      </c>
      <c r="C52" t="inlineStr">
        <is>
          <t>3140115004061732</t>
        </is>
      </c>
      <c r="D52" t="inlineStr">
        <is>
          <t>POS0004</t>
        </is>
      </c>
      <c r="E52" t="inlineStr">
        <is>
          <t>74</t>
        </is>
      </c>
      <c r="F52" t="inlineStr">
        <is>
          <t>0115</t>
        </is>
      </c>
      <c r="G52" t="inlineStr">
        <is>
          <t>5301421531</t>
        </is>
      </c>
      <c r="H52" t="n">
        <v>351.0</v>
      </c>
      <c r="AL52" t="inlineStr">
        <is>
          <t>unreconciled</t>
        </is>
      </c>
      <c r="AM52" t="inlineStr">
        <is>
          <t>Order Not found in 3PO</t>
        </is>
      </c>
      <c r="AN52" t="n">
        <v>351.0</v>
      </c>
    </row>
    <row r="53">
      <c r="A53" t="inlineStr">
        <is>
          <t>01-11-2023</t>
        </is>
      </c>
      <c r="B53" t="inlineStr">
        <is>
          <t>01-11-2023 22:11:50</t>
        </is>
      </c>
      <c r="C53" t="inlineStr">
        <is>
          <t>3140115004061857</t>
        </is>
      </c>
      <c r="D53" t="inlineStr">
        <is>
          <t>POS0004</t>
        </is>
      </c>
      <c r="E53" t="inlineStr">
        <is>
          <t>85</t>
        </is>
      </c>
      <c r="F53" t="inlineStr">
        <is>
          <t>0115</t>
        </is>
      </c>
      <c r="G53" t="inlineStr">
        <is>
          <t>5301433342</t>
        </is>
      </c>
      <c r="H53" t="n">
        <v>149.0</v>
      </c>
      <c r="AL53" t="inlineStr">
        <is>
          <t>unreconciled</t>
        </is>
      </c>
      <c r="AM53" t="inlineStr">
        <is>
          <t>Order Not found in 3PO</t>
        </is>
      </c>
      <c r="AN53" t="n">
        <v>149.0</v>
      </c>
    </row>
    <row r="54">
      <c r="A54" t="inlineStr">
        <is>
          <t>03-11-2023</t>
        </is>
      </c>
      <c r="B54" t="inlineStr">
        <is>
          <t>03-11-2023 13:12:05</t>
        </is>
      </c>
      <c r="C54" t="inlineStr">
        <is>
          <t>3140115004062153</t>
        </is>
      </c>
      <c r="D54" t="inlineStr">
        <is>
          <t>POS0004</t>
        </is>
      </c>
      <c r="E54" t="inlineStr">
        <is>
          <t>25</t>
        </is>
      </c>
      <c r="F54" t="inlineStr">
        <is>
          <t>0115</t>
        </is>
      </c>
      <c r="G54" t="inlineStr">
        <is>
          <t>5301560691</t>
        </is>
      </c>
      <c r="H54" t="n">
        <v>1107.0</v>
      </c>
      <c r="AL54" t="inlineStr">
        <is>
          <t>unreconciled</t>
        </is>
      </c>
      <c r="AM54" t="inlineStr">
        <is>
          <t>Order Not found in 3PO</t>
        </is>
      </c>
      <c r="AN54" t="n">
        <v>1107.0</v>
      </c>
    </row>
    <row r="55">
      <c r="A55" t="inlineStr">
        <is>
          <t>03-11-2023</t>
        </is>
      </c>
      <c r="B55" t="inlineStr">
        <is>
          <t>03-11-2023 11:17:38</t>
        </is>
      </c>
      <c r="C55" t="inlineStr">
        <is>
          <t>3140115001068063</t>
        </is>
      </c>
      <c r="D55" t="inlineStr">
        <is>
          <t>POS0001</t>
        </is>
      </c>
      <c r="E55" t="inlineStr">
        <is>
          <t>02</t>
        </is>
      </c>
      <c r="F55" t="inlineStr">
        <is>
          <t>0115</t>
        </is>
      </c>
      <c r="G55" t="inlineStr">
        <is>
          <t>5301794177</t>
        </is>
      </c>
      <c r="H55" t="n">
        <v>457.0</v>
      </c>
      <c r="AL55" t="inlineStr">
        <is>
          <t>unreconciled</t>
        </is>
      </c>
      <c r="AM55" t="inlineStr">
        <is>
          <t>Order Not found in 3PO</t>
        </is>
      </c>
      <c r="AN55" t="n">
        <v>457.0</v>
      </c>
    </row>
    <row r="56">
      <c r="A56" t="inlineStr">
        <is>
          <t>04-11-2023</t>
        </is>
      </c>
      <c r="B56" t="inlineStr">
        <is>
          <t>04-11-2023 14:52:00</t>
        </is>
      </c>
      <c r="C56" t="inlineStr">
        <is>
          <t>3140115004062389</t>
        </is>
      </c>
      <c r="D56" t="inlineStr">
        <is>
          <t>POS0004</t>
        </is>
      </c>
      <c r="E56" t="inlineStr">
        <is>
          <t>51</t>
        </is>
      </c>
      <c r="F56" t="inlineStr">
        <is>
          <t>0115</t>
        </is>
      </c>
      <c r="G56" t="inlineStr">
        <is>
          <t>5301839463</t>
        </is>
      </c>
      <c r="H56" t="n">
        <v>462.0</v>
      </c>
      <c r="AL56" t="inlineStr">
        <is>
          <t>unreconciled</t>
        </is>
      </c>
      <c r="AM56" t="inlineStr">
        <is>
          <t>Order Not found in 3PO</t>
        </is>
      </c>
      <c r="AN56" t="n">
        <v>462.0</v>
      </c>
    </row>
    <row r="57">
      <c r="A57" t="inlineStr">
        <is>
          <t>04-11-2023</t>
        </is>
      </c>
      <c r="B57" t="inlineStr">
        <is>
          <t>04-11-2023 22:02:31</t>
        </is>
      </c>
      <c r="C57" t="inlineStr">
        <is>
          <t>3140115004062558</t>
        </is>
      </c>
      <c r="D57" t="inlineStr">
        <is>
          <t>POS0004</t>
        </is>
      </c>
      <c r="E57" t="inlineStr">
        <is>
          <t>60</t>
        </is>
      </c>
      <c r="F57" t="inlineStr">
        <is>
          <t>0115</t>
        </is>
      </c>
      <c r="G57" t="inlineStr">
        <is>
          <t>5301884166</t>
        </is>
      </c>
      <c r="H57" t="n">
        <v>157.0</v>
      </c>
      <c r="AL57" t="inlineStr">
        <is>
          <t>unreconciled</t>
        </is>
      </c>
      <c r="AM57" t="inlineStr">
        <is>
          <t>Order Not found in 3PO</t>
        </is>
      </c>
      <c r="AN57" t="n">
        <v>157.0</v>
      </c>
    </row>
    <row r="58">
      <c r="A58" t="inlineStr">
        <is>
          <t>01-11-2023</t>
        </is>
      </c>
      <c r="B58" t="inlineStr">
        <is>
          <t>01-11-2023 23:59:19</t>
        </is>
      </c>
      <c r="C58" t="inlineStr">
        <is>
          <t>3140115004061895</t>
        </is>
      </c>
      <c r="D58" t="inlineStr">
        <is>
          <t>POS0004</t>
        </is>
      </c>
      <c r="E58" t="inlineStr">
        <is>
          <t>32</t>
        </is>
      </c>
      <c r="F58" t="inlineStr">
        <is>
          <t>0115</t>
        </is>
      </c>
      <c r="G58" t="inlineStr">
        <is>
          <t>5302198220</t>
        </is>
      </c>
      <c r="H58" t="n">
        <v>499.0</v>
      </c>
      <c r="AL58" t="inlineStr">
        <is>
          <t>unreconciled</t>
        </is>
      </c>
      <c r="AM58" t="inlineStr">
        <is>
          <t>Order Not found in 3PO</t>
        </is>
      </c>
      <c r="AN58" t="n">
        <v>499.0</v>
      </c>
    </row>
    <row r="59">
      <c r="A59" t="inlineStr">
        <is>
          <t>01-11-2023</t>
        </is>
      </c>
      <c r="B59" t="inlineStr">
        <is>
          <t>01-11-2023 23:44:33</t>
        </is>
      </c>
      <c r="C59" t="inlineStr">
        <is>
          <t>3140115004061891</t>
        </is>
      </c>
      <c r="D59" t="inlineStr">
        <is>
          <t>POS0004</t>
        </is>
      </c>
      <c r="E59" t="inlineStr">
        <is>
          <t>28</t>
        </is>
      </c>
      <c r="F59" t="inlineStr">
        <is>
          <t>0115</t>
        </is>
      </c>
      <c r="G59" t="inlineStr">
        <is>
          <t>5302531228</t>
        </is>
      </c>
      <c r="H59" t="n">
        <v>252.0</v>
      </c>
      <c r="AL59" t="inlineStr">
        <is>
          <t>unreconciled</t>
        </is>
      </c>
      <c r="AM59" t="inlineStr">
        <is>
          <t>Order Not found in 3PO</t>
        </is>
      </c>
      <c r="AN59" t="n">
        <v>252.0</v>
      </c>
    </row>
    <row r="60">
      <c r="A60" t="inlineStr">
        <is>
          <t>01-11-2023</t>
        </is>
      </c>
      <c r="B60" t="inlineStr">
        <is>
          <t>01-11-2023 11:59:26</t>
        </is>
      </c>
      <c r="C60" t="inlineStr">
        <is>
          <t>3140115004061655</t>
        </is>
      </c>
      <c r="D60" t="inlineStr">
        <is>
          <t>POS0004</t>
        </is>
      </c>
      <c r="E60" t="inlineStr">
        <is>
          <t>12</t>
        </is>
      </c>
      <c r="F60" t="inlineStr">
        <is>
          <t>0115</t>
        </is>
      </c>
      <c r="G60" t="inlineStr">
        <is>
          <t>5302876940</t>
        </is>
      </c>
      <c r="H60" t="n">
        <v>262.0</v>
      </c>
      <c r="AL60" t="inlineStr">
        <is>
          <t>unreconciled</t>
        </is>
      </c>
      <c r="AM60" t="inlineStr">
        <is>
          <t>Order Not found in 3PO</t>
        </is>
      </c>
      <c r="AN60" t="n">
        <v>262.0</v>
      </c>
    </row>
    <row r="61">
      <c r="A61" t="inlineStr">
        <is>
          <t>02-11-2023</t>
        </is>
      </c>
      <c r="B61" t="inlineStr">
        <is>
          <t>02-11-2023 13:13:08</t>
        </is>
      </c>
      <c r="C61" t="inlineStr">
        <is>
          <t>3140115004061929</t>
        </is>
      </c>
      <c r="D61" t="inlineStr">
        <is>
          <t>POS0004</t>
        </is>
      </c>
      <c r="E61" t="inlineStr">
        <is>
          <t>50</t>
        </is>
      </c>
      <c r="F61" t="inlineStr">
        <is>
          <t>0115</t>
        </is>
      </c>
      <c r="G61" t="inlineStr">
        <is>
          <t>5302950592</t>
        </is>
      </c>
      <c r="H61" t="n">
        <v>153.0</v>
      </c>
      <c r="AL61" t="inlineStr">
        <is>
          <t>unreconciled</t>
        </is>
      </c>
      <c r="AM61" t="inlineStr">
        <is>
          <t>Order Not found in 3PO</t>
        </is>
      </c>
      <c r="AN61" t="n">
        <v>153.0</v>
      </c>
    </row>
    <row r="62">
      <c r="A62" t="inlineStr">
        <is>
          <t>01-11-2023</t>
        </is>
      </c>
      <c r="B62" t="inlineStr">
        <is>
          <t>01-11-2023 20:34:23</t>
        </is>
      </c>
      <c r="C62" t="inlineStr">
        <is>
          <t>3140115004061812</t>
        </is>
      </c>
      <c r="D62" t="inlineStr">
        <is>
          <t>POS0004</t>
        </is>
      </c>
      <c r="E62" t="inlineStr">
        <is>
          <t>18</t>
        </is>
      </c>
      <c r="F62" t="inlineStr">
        <is>
          <t>0115</t>
        </is>
      </c>
      <c r="G62" t="inlineStr">
        <is>
          <t>5302990261</t>
        </is>
      </c>
      <c r="H62" t="n">
        <v>313.0</v>
      </c>
      <c r="AL62" t="inlineStr">
        <is>
          <t>unreconciled</t>
        </is>
      </c>
      <c r="AM62" t="inlineStr">
        <is>
          <t>Order Not found in 3PO</t>
        </is>
      </c>
      <c r="AN62" t="n">
        <v>313.0</v>
      </c>
    </row>
    <row r="63">
      <c r="A63" t="inlineStr">
        <is>
          <t>01-11-2023</t>
        </is>
      </c>
      <c r="B63" t="inlineStr">
        <is>
          <t>01-11-2023 20:06:54</t>
        </is>
      </c>
      <c r="C63" t="inlineStr">
        <is>
          <t>3140115004061792</t>
        </is>
      </c>
      <c r="D63" t="inlineStr">
        <is>
          <t>POS0004</t>
        </is>
      </c>
      <c r="E63" t="inlineStr">
        <is>
          <t>92</t>
        </is>
      </c>
      <c r="F63" t="inlineStr">
        <is>
          <t>0115</t>
        </is>
      </c>
      <c r="G63" t="inlineStr">
        <is>
          <t>5303046113</t>
        </is>
      </c>
      <c r="H63" t="n">
        <v>149.0</v>
      </c>
      <c r="AL63" t="inlineStr">
        <is>
          <t>unreconciled</t>
        </is>
      </c>
      <c r="AM63" t="inlineStr">
        <is>
          <t>Order Not found in 3PO</t>
        </is>
      </c>
      <c r="AN63" t="n">
        <v>149.0</v>
      </c>
    </row>
    <row r="64">
      <c r="A64" t="inlineStr">
        <is>
          <t>01-11-2023</t>
        </is>
      </c>
      <c r="B64" t="inlineStr">
        <is>
          <t>01-11-2023 23:36:56</t>
        </is>
      </c>
      <c r="C64" t="inlineStr">
        <is>
          <t>3140115004061888</t>
        </is>
      </c>
      <c r="D64" t="inlineStr">
        <is>
          <t>POS0004</t>
        </is>
      </c>
      <c r="E64" t="inlineStr">
        <is>
          <t>25</t>
        </is>
      </c>
      <c r="F64" t="inlineStr">
        <is>
          <t>0115</t>
        </is>
      </c>
      <c r="G64" t="inlineStr">
        <is>
          <t>5303087935</t>
        </is>
      </c>
      <c r="H64" t="n">
        <v>212.0</v>
      </c>
      <c r="AL64" t="inlineStr">
        <is>
          <t>unreconciled</t>
        </is>
      </c>
      <c r="AM64" t="inlineStr">
        <is>
          <t>Order Not found in 3PO</t>
        </is>
      </c>
      <c r="AN64" t="n">
        <v>212.0</v>
      </c>
    </row>
    <row r="65">
      <c r="A65" t="inlineStr">
        <is>
          <t>02-11-2023</t>
        </is>
      </c>
      <c r="B65" t="inlineStr">
        <is>
          <t>02-11-2023 21:34:59</t>
        </is>
      </c>
      <c r="C65" t="inlineStr">
        <is>
          <t>3140115004062084</t>
        </is>
      </c>
      <c r="D65" t="inlineStr">
        <is>
          <t>POS0004</t>
        </is>
      </c>
      <c r="E65" t="inlineStr">
        <is>
          <t>97</t>
        </is>
      </c>
      <c r="F65" t="inlineStr">
        <is>
          <t>0115</t>
        </is>
      </c>
      <c r="G65" t="inlineStr">
        <is>
          <t>5303128984</t>
        </is>
      </c>
      <c r="H65" t="n">
        <v>470.0</v>
      </c>
      <c r="AL65" t="inlineStr">
        <is>
          <t>unreconciled</t>
        </is>
      </c>
      <c r="AM65" t="inlineStr">
        <is>
          <t>Order Not found in 3PO</t>
        </is>
      </c>
      <c r="AN65" t="n">
        <v>470.0</v>
      </c>
    </row>
    <row r="66">
      <c r="A66" t="inlineStr">
        <is>
          <t>01-11-2023</t>
        </is>
      </c>
      <c r="B66" t="inlineStr">
        <is>
          <t>01-11-2023 21:18:04</t>
        </is>
      </c>
      <c r="C66" t="inlineStr">
        <is>
          <t>3140115004061829</t>
        </is>
      </c>
      <c r="D66" t="inlineStr">
        <is>
          <t>POS0004</t>
        </is>
      </c>
      <c r="E66" t="inlineStr">
        <is>
          <t>47</t>
        </is>
      </c>
      <c r="F66" t="inlineStr">
        <is>
          <t>0115</t>
        </is>
      </c>
      <c r="G66" t="inlineStr">
        <is>
          <t>5303153675</t>
        </is>
      </c>
      <c r="H66" t="n">
        <v>284.0</v>
      </c>
      <c r="AL66" t="inlineStr">
        <is>
          <t>unreconciled</t>
        </is>
      </c>
      <c r="AM66" t="inlineStr">
        <is>
          <t>Order Not found in 3PO</t>
        </is>
      </c>
      <c r="AN66" t="n">
        <v>284.0</v>
      </c>
    </row>
    <row r="67">
      <c r="A67" t="inlineStr">
        <is>
          <t>03-11-2023</t>
        </is>
      </c>
      <c r="B67" t="inlineStr">
        <is>
          <t>03-11-2023 17:47:54</t>
        </is>
      </c>
      <c r="C67" t="inlineStr">
        <is>
          <t>3140115004062214</t>
        </is>
      </c>
      <c r="D67" t="inlineStr">
        <is>
          <t>POS0004</t>
        </is>
      </c>
      <c r="E67" t="inlineStr">
        <is>
          <t>86</t>
        </is>
      </c>
      <c r="F67" t="inlineStr">
        <is>
          <t>0115</t>
        </is>
      </c>
      <c r="G67" t="inlineStr">
        <is>
          <t>5303178670</t>
        </is>
      </c>
      <c r="H67" t="n">
        <v>286.0</v>
      </c>
      <c r="AL67" t="inlineStr">
        <is>
          <t>unreconciled</t>
        </is>
      </c>
      <c r="AM67" t="inlineStr">
        <is>
          <t>Order Not found in 3PO</t>
        </is>
      </c>
      <c r="AN67" t="n">
        <v>286.0</v>
      </c>
    </row>
    <row r="68">
      <c r="A68" t="inlineStr">
        <is>
          <t>01-11-2023</t>
        </is>
      </c>
      <c r="B68" t="inlineStr">
        <is>
          <t>01-11-2023 12:49:49</t>
        </is>
      </c>
      <c r="C68" t="inlineStr">
        <is>
          <t>3140115004061663</t>
        </is>
      </c>
      <c r="D68" t="inlineStr">
        <is>
          <t>POS0004</t>
        </is>
      </c>
      <c r="E68" t="inlineStr">
        <is>
          <t>33</t>
        </is>
      </c>
      <c r="F68" t="inlineStr">
        <is>
          <t>0115</t>
        </is>
      </c>
      <c r="G68" t="inlineStr">
        <is>
          <t>5303252463</t>
        </is>
      </c>
      <c r="H68" t="n">
        <v>255.0</v>
      </c>
      <c r="AL68" t="inlineStr">
        <is>
          <t>unreconciled</t>
        </is>
      </c>
      <c r="AM68" t="inlineStr">
        <is>
          <t>Order Not found in 3PO</t>
        </is>
      </c>
      <c r="AN68" t="n">
        <v>255.0</v>
      </c>
    </row>
    <row r="69">
      <c r="A69" t="inlineStr">
        <is>
          <t>01-11-2023</t>
        </is>
      </c>
      <c r="B69" t="inlineStr">
        <is>
          <t>01-11-2023 20:31:10</t>
        </is>
      </c>
      <c r="C69" t="inlineStr">
        <is>
          <t>3140115004061805</t>
        </is>
      </c>
      <c r="D69" t="inlineStr">
        <is>
          <t>POS0004</t>
        </is>
      </c>
      <c r="E69" t="inlineStr">
        <is>
          <t>10</t>
        </is>
      </c>
      <c r="F69" t="inlineStr">
        <is>
          <t>0115</t>
        </is>
      </c>
      <c r="G69" t="inlineStr">
        <is>
          <t>5303263735</t>
        </is>
      </c>
      <c r="H69" t="n">
        <v>94.0</v>
      </c>
      <c r="AL69" t="inlineStr">
        <is>
          <t>unreconciled</t>
        </is>
      </c>
      <c r="AM69" t="inlineStr">
        <is>
          <t>Order Not found in 3PO</t>
        </is>
      </c>
      <c r="AN69" t="n">
        <v>94.0</v>
      </c>
    </row>
    <row r="70">
      <c r="A70" t="inlineStr">
        <is>
          <t>02-11-2023</t>
        </is>
      </c>
      <c r="B70" t="inlineStr">
        <is>
          <t>02-11-2023 21:25:46</t>
        </is>
      </c>
      <c r="C70" t="inlineStr">
        <is>
          <t>3140115004062082</t>
        </is>
      </c>
      <c r="D70" t="inlineStr">
        <is>
          <t>POS0004</t>
        </is>
      </c>
      <c r="E70" t="inlineStr">
        <is>
          <t>90</t>
        </is>
      </c>
      <c r="F70" t="inlineStr">
        <is>
          <t>0115</t>
        </is>
      </c>
      <c r="G70" t="inlineStr">
        <is>
          <t>5303298240</t>
        </is>
      </c>
      <c r="H70" t="n">
        <v>222.0</v>
      </c>
      <c r="AL70" t="inlineStr">
        <is>
          <t>unreconciled</t>
        </is>
      </c>
      <c r="AM70" t="inlineStr">
        <is>
          <t>Order Not found in 3PO</t>
        </is>
      </c>
      <c r="AN70" t="n">
        <v>222.0</v>
      </c>
    </row>
    <row r="71">
      <c r="A71" t="inlineStr">
        <is>
          <t>01-11-2023</t>
        </is>
      </c>
      <c r="B71" t="inlineStr">
        <is>
          <t>01-11-2023 21:13:50</t>
        </is>
      </c>
      <c r="C71" t="inlineStr">
        <is>
          <t>3140115004061826</t>
        </is>
      </c>
      <c r="D71" t="inlineStr">
        <is>
          <t>POS0004</t>
        </is>
      </c>
      <c r="E71" t="inlineStr">
        <is>
          <t>44</t>
        </is>
      </c>
      <c r="F71" t="inlineStr">
        <is>
          <t>0115</t>
        </is>
      </c>
      <c r="G71" t="inlineStr">
        <is>
          <t>5303347873</t>
        </is>
      </c>
      <c r="H71" t="n">
        <v>267.0</v>
      </c>
      <c r="AL71" t="inlineStr">
        <is>
          <t>unreconciled</t>
        </is>
      </c>
      <c r="AM71" t="inlineStr">
        <is>
          <t>Order Not found in 3PO</t>
        </is>
      </c>
      <c r="AN71" t="n">
        <v>267.0</v>
      </c>
    </row>
    <row r="72">
      <c r="A72" t="inlineStr">
        <is>
          <t>02-11-2023</t>
        </is>
      </c>
      <c r="B72" t="inlineStr">
        <is>
          <t>02-11-2023 22:05:41</t>
        </is>
      </c>
      <c r="C72" t="inlineStr">
        <is>
          <t>3140115004062097</t>
        </is>
      </c>
      <c r="D72" t="inlineStr">
        <is>
          <t>POS0004</t>
        </is>
      </c>
      <c r="E72" t="inlineStr">
        <is>
          <t>18</t>
        </is>
      </c>
      <c r="F72" t="inlineStr">
        <is>
          <t>0115</t>
        </is>
      </c>
      <c r="G72" t="inlineStr">
        <is>
          <t>5303459589</t>
        </is>
      </c>
      <c r="H72" t="n">
        <v>264.0</v>
      </c>
      <c r="AL72" t="inlineStr">
        <is>
          <t>unreconciled</t>
        </is>
      </c>
      <c r="AM72" t="inlineStr">
        <is>
          <t>Order Not found in 3PO</t>
        </is>
      </c>
      <c r="AN72" t="n">
        <v>264.0</v>
      </c>
    </row>
    <row r="73">
      <c r="A73" t="inlineStr">
        <is>
          <t>02-11-2023</t>
        </is>
      </c>
      <c r="B73" t="inlineStr">
        <is>
          <t>02-11-2023 14:58:19</t>
        </is>
      </c>
      <c r="C73" t="inlineStr">
        <is>
          <t>3140115004061963</t>
        </is>
      </c>
      <c r="D73" t="inlineStr">
        <is>
          <t>POS0004</t>
        </is>
      </c>
      <c r="E73" t="inlineStr">
        <is>
          <t>16</t>
        </is>
      </c>
      <c r="F73" t="inlineStr">
        <is>
          <t>0115</t>
        </is>
      </c>
      <c r="G73" t="inlineStr">
        <is>
          <t>5303552062</t>
        </is>
      </c>
      <c r="H73" t="n">
        <v>255.0</v>
      </c>
      <c r="AL73" t="inlineStr">
        <is>
          <t>unreconciled</t>
        </is>
      </c>
      <c r="AM73" t="inlineStr">
        <is>
          <t>Order Not found in 3PO</t>
        </is>
      </c>
      <c r="AN73" t="n">
        <v>255.0</v>
      </c>
    </row>
    <row r="74">
      <c r="A74" t="inlineStr">
        <is>
          <t>01-11-2023</t>
        </is>
      </c>
      <c r="B74" t="inlineStr">
        <is>
          <t>01-11-2023 14:38:49</t>
        </is>
      </c>
      <c r="C74" t="inlineStr">
        <is>
          <t>3140115004061702</t>
        </is>
      </c>
      <c r="D74" t="inlineStr">
        <is>
          <t>POS0004</t>
        </is>
      </c>
      <c r="E74" t="inlineStr">
        <is>
          <t>92</t>
        </is>
      </c>
      <c r="F74" t="inlineStr">
        <is>
          <t>0115</t>
        </is>
      </c>
      <c r="G74" t="inlineStr">
        <is>
          <t>5303556225</t>
        </is>
      </c>
      <c r="H74" t="n">
        <v>363.0</v>
      </c>
      <c r="AL74" t="inlineStr">
        <is>
          <t>unreconciled</t>
        </is>
      </c>
      <c r="AM74" t="inlineStr">
        <is>
          <t>Order Not found in 3PO</t>
        </is>
      </c>
      <c r="AN74" t="n">
        <v>363.0</v>
      </c>
    </row>
    <row r="75">
      <c r="A75" t="inlineStr">
        <is>
          <t>02-11-2023</t>
        </is>
      </c>
      <c r="B75" t="inlineStr">
        <is>
          <t>02-11-2023 19:39:45</t>
        </is>
      </c>
      <c r="C75" t="inlineStr">
        <is>
          <t>3140115004062040</t>
        </is>
      </c>
      <c r="D75" t="inlineStr">
        <is>
          <t>POS0004</t>
        </is>
      </c>
      <c r="E75" t="inlineStr">
        <is>
          <t>87</t>
        </is>
      </c>
      <c r="F75" t="inlineStr">
        <is>
          <t>0115</t>
        </is>
      </c>
      <c r="G75" t="inlineStr">
        <is>
          <t>5303587020</t>
        </is>
      </c>
      <c r="H75" t="n">
        <v>215.0</v>
      </c>
      <c r="AL75" t="inlineStr">
        <is>
          <t>unreconciled</t>
        </is>
      </c>
      <c r="AM75" t="inlineStr">
        <is>
          <t>Order Not found in 3PO</t>
        </is>
      </c>
      <c r="AN75" t="n">
        <v>215.0</v>
      </c>
    </row>
    <row r="76">
      <c r="A76" t="inlineStr">
        <is>
          <t>03-11-2023</t>
        </is>
      </c>
      <c r="B76" t="inlineStr">
        <is>
          <t>03-11-2023 22:45:53</t>
        </is>
      </c>
      <c r="C76" t="inlineStr">
        <is>
          <t>3140115004062298</t>
        </is>
      </c>
      <c r="D76" t="inlineStr">
        <is>
          <t>POS0004</t>
        </is>
      </c>
      <c r="E76" t="inlineStr">
        <is>
          <t>17</t>
        </is>
      </c>
      <c r="F76" t="inlineStr">
        <is>
          <t>0115</t>
        </is>
      </c>
      <c r="G76" t="inlineStr">
        <is>
          <t>5303744239</t>
        </is>
      </c>
      <c r="H76" t="n">
        <v>309.0</v>
      </c>
      <c r="AL76" t="inlineStr">
        <is>
          <t>unreconciled</t>
        </is>
      </c>
      <c r="AM76" t="inlineStr">
        <is>
          <t>Order Not found in 3PO</t>
        </is>
      </c>
      <c r="AN76" t="n">
        <v>309.0</v>
      </c>
    </row>
    <row r="77">
      <c r="A77" t="inlineStr">
        <is>
          <t>02-11-2023</t>
        </is>
      </c>
      <c r="B77" t="inlineStr">
        <is>
          <t>02-11-2023 22:38:19</t>
        </is>
      </c>
      <c r="C77" t="inlineStr">
        <is>
          <t>3140115004062113</t>
        </is>
      </c>
      <c r="D77" t="inlineStr">
        <is>
          <t>POS0004</t>
        </is>
      </c>
      <c r="E77" t="inlineStr">
        <is>
          <t>38</t>
        </is>
      </c>
      <c r="F77" t="inlineStr">
        <is>
          <t>0115</t>
        </is>
      </c>
      <c r="G77" t="inlineStr">
        <is>
          <t>5303772455</t>
        </is>
      </c>
      <c r="H77" t="n">
        <v>256.0</v>
      </c>
      <c r="AL77" t="inlineStr">
        <is>
          <t>unreconciled</t>
        </is>
      </c>
      <c r="AM77" t="inlineStr">
        <is>
          <t>Order Not found in 3PO</t>
        </is>
      </c>
      <c r="AN77" t="n">
        <v>256.0</v>
      </c>
    </row>
    <row r="78">
      <c r="A78" t="inlineStr">
        <is>
          <t>03-11-2023</t>
        </is>
      </c>
      <c r="B78" t="inlineStr">
        <is>
          <t>03-11-2023 13:13:04</t>
        </is>
      </c>
      <c r="C78" t="inlineStr">
        <is>
          <t>3140115004062154</t>
        </is>
      </c>
      <c r="D78" t="inlineStr">
        <is>
          <t>POS0004</t>
        </is>
      </c>
      <c r="E78" t="inlineStr">
        <is>
          <t>26</t>
        </is>
      </c>
      <c r="F78" t="inlineStr">
        <is>
          <t>0115</t>
        </is>
      </c>
      <c r="G78" t="inlineStr">
        <is>
          <t>5303816686</t>
        </is>
      </c>
      <c r="H78" t="n">
        <v>159.0</v>
      </c>
      <c r="AL78" t="inlineStr">
        <is>
          <t>unreconciled</t>
        </is>
      </c>
      <c r="AM78" t="inlineStr">
        <is>
          <t>Order Not found in 3PO</t>
        </is>
      </c>
      <c r="AN78" t="n">
        <v>159.0</v>
      </c>
    </row>
    <row r="79">
      <c r="A79" t="inlineStr">
        <is>
          <t>01-11-2023</t>
        </is>
      </c>
      <c r="B79" t="inlineStr">
        <is>
          <t>01-11-2023 11:34:29</t>
        </is>
      </c>
      <c r="C79" t="inlineStr">
        <is>
          <t>3140115004061653</t>
        </is>
      </c>
      <c r="D79" t="inlineStr">
        <is>
          <t>POS0004</t>
        </is>
      </c>
      <c r="E79" t="inlineStr">
        <is>
          <t>09</t>
        </is>
      </c>
      <c r="F79" t="inlineStr">
        <is>
          <t>0115</t>
        </is>
      </c>
      <c r="G79" t="inlineStr">
        <is>
          <t>5303848131</t>
        </is>
      </c>
      <c r="H79" t="n">
        <v>212.0</v>
      </c>
      <c r="AL79" t="inlineStr">
        <is>
          <t>unreconciled</t>
        </is>
      </c>
      <c r="AM79" t="inlineStr">
        <is>
          <t>Order Not found in 3PO</t>
        </is>
      </c>
      <c r="AN79" t="n">
        <v>212.0</v>
      </c>
    </row>
    <row r="80">
      <c r="A80" t="inlineStr">
        <is>
          <t>02-11-2023</t>
        </is>
      </c>
      <c r="B80" t="inlineStr">
        <is>
          <t>02-11-2023 18:20:59</t>
        </is>
      </c>
      <c r="C80" t="inlineStr">
        <is>
          <t>3140115004062015</t>
        </is>
      </c>
      <c r="D80" t="inlineStr">
        <is>
          <t>POS0004</t>
        </is>
      </c>
      <c r="E80" t="inlineStr">
        <is>
          <t>27</t>
        </is>
      </c>
      <c r="F80" t="inlineStr">
        <is>
          <t>0115</t>
        </is>
      </c>
      <c r="G80" t="inlineStr">
        <is>
          <t>5303907538</t>
        </is>
      </c>
      <c r="H80" t="n">
        <v>1078.0</v>
      </c>
      <c r="AL80" t="inlineStr">
        <is>
          <t>unreconciled</t>
        </is>
      </c>
      <c r="AM80" t="inlineStr">
        <is>
          <t>Order Not found in 3PO</t>
        </is>
      </c>
      <c r="AN80" t="n">
        <v>1078.0</v>
      </c>
    </row>
    <row r="81">
      <c r="A81" t="inlineStr">
        <is>
          <t>01-11-2023</t>
        </is>
      </c>
      <c r="B81" t="inlineStr">
        <is>
          <t>01-11-2023 22:22:25</t>
        </is>
      </c>
      <c r="C81" t="inlineStr">
        <is>
          <t>3140115004061862</t>
        </is>
      </c>
      <c r="D81" t="inlineStr">
        <is>
          <t>POS0004</t>
        </is>
      </c>
      <c r="E81" t="inlineStr">
        <is>
          <t>93</t>
        </is>
      </c>
      <c r="F81" t="inlineStr">
        <is>
          <t>0115</t>
        </is>
      </c>
      <c r="G81" t="inlineStr">
        <is>
          <t>5303917862</t>
        </is>
      </c>
      <c r="H81" t="n">
        <v>220.0</v>
      </c>
      <c r="AL81" t="inlineStr">
        <is>
          <t>unreconciled</t>
        </is>
      </c>
      <c r="AM81" t="inlineStr">
        <is>
          <t>Order Not found in 3PO</t>
        </is>
      </c>
      <c r="AN81" t="n">
        <v>220.0</v>
      </c>
    </row>
    <row r="82">
      <c r="A82" t="inlineStr">
        <is>
          <t>04-11-2023</t>
        </is>
      </c>
      <c r="B82" t="inlineStr">
        <is>
          <t>04-11-2023 23:31:42</t>
        </is>
      </c>
      <c r="C82" t="inlineStr">
        <is>
          <t>3140115004062602</t>
        </is>
      </c>
      <c r="D82" t="inlineStr">
        <is>
          <t>POS0004</t>
        </is>
      </c>
      <c r="E82" t="inlineStr">
        <is>
          <t>19</t>
        </is>
      </c>
      <c r="F82" t="inlineStr">
        <is>
          <t>0115</t>
        </is>
      </c>
      <c r="G82" t="inlineStr">
        <is>
          <t>5303929504</t>
        </is>
      </c>
      <c r="H82" t="n">
        <v>759.0</v>
      </c>
      <c r="AL82" t="inlineStr">
        <is>
          <t>unreconciled</t>
        </is>
      </c>
      <c r="AM82" t="inlineStr">
        <is>
          <t>Order Not found in 3PO</t>
        </is>
      </c>
      <c r="AN82" t="n">
        <v>759.0</v>
      </c>
    </row>
    <row r="83">
      <c r="A83" t="inlineStr">
        <is>
          <t>02-11-2023</t>
        </is>
      </c>
      <c r="B83" t="inlineStr">
        <is>
          <t>02-11-2023 19:44:17</t>
        </is>
      </c>
      <c r="C83" t="inlineStr">
        <is>
          <t>3140115004062042</t>
        </is>
      </c>
      <c r="D83" t="inlineStr">
        <is>
          <t>POS0004</t>
        </is>
      </c>
      <c r="E83" t="inlineStr">
        <is>
          <t>91</t>
        </is>
      </c>
      <c r="F83" t="inlineStr">
        <is>
          <t>0115</t>
        </is>
      </c>
      <c r="G83" t="inlineStr">
        <is>
          <t>5303953353</t>
        </is>
      </c>
      <c r="H83" t="n">
        <v>230.0</v>
      </c>
      <c r="AL83" t="inlineStr">
        <is>
          <t>unreconciled</t>
        </is>
      </c>
      <c r="AM83" t="inlineStr">
        <is>
          <t>Order Not found in 3PO</t>
        </is>
      </c>
      <c r="AN83" t="n">
        <v>230.0</v>
      </c>
    </row>
    <row r="84">
      <c r="A84" t="inlineStr">
        <is>
          <t>01-11-2023</t>
        </is>
      </c>
      <c r="B84" t="inlineStr">
        <is>
          <t>01-11-2023 14:36:35</t>
        </is>
      </c>
      <c r="C84" t="inlineStr">
        <is>
          <t>3140115004061699</t>
        </is>
      </c>
      <c r="D84" t="inlineStr">
        <is>
          <t>POS0004</t>
        </is>
      </c>
      <c r="E84" t="inlineStr">
        <is>
          <t>88</t>
        </is>
      </c>
      <c r="F84" t="inlineStr">
        <is>
          <t>0115</t>
        </is>
      </c>
      <c r="G84" t="inlineStr">
        <is>
          <t>5304082228</t>
        </is>
      </c>
      <c r="H84" t="n">
        <v>267.0</v>
      </c>
      <c r="AL84" t="inlineStr">
        <is>
          <t>unreconciled</t>
        </is>
      </c>
      <c r="AM84" t="inlineStr">
        <is>
          <t>Order Not found in 3PO</t>
        </is>
      </c>
      <c r="AN84" t="n">
        <v>267.0</v>
      </c>
    </row>
    <row r="85">
      <c r="A85" t="inlineStr">
        <is>
          <t>01-11-2023</t>
        </is>
      </c>
      <c r="B85" t="inlineStr">
        <is>
          <t>01-11-2023 21:48:46</t>
        </is>
      </c>
      <c r="C85" t="inlineStr">
        <is>
          <t>3140115004061846</t>
        </is>
      </c>
      <c r="D85" t="inlineStr">
        <is>
          <t>POS0004</t>
        </is>
      </c>
      <c r="E85" t="inlineStr">
        <is>
          <t>69</t>
        </is>
      </c>
      <c r="F85" t="inlineStr">
        <is>
          <t>0115</t>
        </is>
      </c>
      <c r="G85" t="inlineStr">
        <is>
          <t>5304146480</t>
        </is>
      </c>
      <c r="H85" t="n">
        <v>259.0</v>
      </c>
      <c r="AL85" t="inlineStr">
        <is>
          <t>unreconciled</t>
        </is>
      </c>
      <c r="AM85" t="inlineStr">
        <is>
          <t>Order Not found in 3PO</t>
        </is>
      </c>
      <c r="AN85" t="n">
        <v>259.0</v>
      </c>
    </row>
    <row r="86">
      <c r="A86" t="inlineStr">
        <is>
          <t>02-11-2023</t>
        </is>
      </c>
      <c r="B86" t="inlineStr">
        <is>
          <t>02-11-2023 17:09:06</t>
        </is>
      </c>
      <c r="C86" t="inlineStr">
        <is>
          <t>3140115004061995</t>
        </is>
      </c>
      <c r="D86" t="inlineStr">
        <is>
          <t>POS0004</t>
        </is>
      </c>
      <c r="E86" t="inlineStr">
        <is>
          <t>83</t>
        </is>
      </c>
      <c r="F86" t="inlineStr">
        <is>
          <t>0115</t>
        </is>
      </c>
      <c r="G86" t="inlineStr">
        <is>
          <t>5304165278</t>
        </is>
      </c>
      <c r="H86" t="n">
        <v>377.0</v>
      </c>
      <c r="AL86" t="inlineStr">
        <is>
          <t>unreconciled</t>
        </is>
      </c>
      <c r="AM86" t="inlineStr">
        <is>
          <t>Order Not found in 3PO</t>
        </is>
      </c>
      <c r="AN86" t="n">
        <v>377.0</v>
      </c>
    </row>
    <row r="87">
      <c r="A87" t="inlineStr">
        <is>
          <t>01-11-2023</t>
        </is>
      </c>
      <c r="B87" t="inlineStr">
        <is>
          <t>01-11-2023 18:40:35</t>
        </is>
      </c>
      <c r="C87" t="inlineStr">
        <is>
          <t>3140115004061758</t>
        </is>
      </c>
      <c r="D87" t="inlineStr">
        <is>
          <t>POS0004</t>
        </is>
      </c>
      <c r="E87" t="inlineStr">
        <is>
          <t>31</t>
        </is>
      </c>
      <c r="F87" t="inlineStr">
        <is>
          <t>0115</t>
        </is>
      </c>
      <c r="G87" t="inlineStr">
        <is>
          <t>5304175480</t>
        </is>
      </c>
      <c r="H87" t="n">
        <v>94.0</v>
      </c>
      <c r="AL87" t="inlineStr">
        <is>
          <t>unreconciled</t>
        </is>
      </c>
      <c r="AM87" t="inlineStr">
        <is>
          <t>Order Not found in 3PO</t>
        </is>
      </c>
      <c r="AN87" t="n">
        <v>94.0</v>
      </c>
    </row>
    <row r="88">
      <c r="A88" t="inlineStr">
        <is>
          <t>01-11-2023</t>
        </is>
      </c>
      <c r="B88" t="inlineStr">
        <is>
          <t>01-11-2023 19:08:23</t>
        </is>
      </c>
      <c r="C88" t="inlineStr">
        <is>
          <t>3140115004061770</t>
        </is>
      </c>
      <c r="D88" t="inlineStr">
        <is>
          <t>POS0004</t>
        </is>
      </c>
      <c r="E88" t="inlineStr">
        <is>
          <t>51</t>
        </is>
      </c>
      <c r="F88" t="inlineStr">
        <is>
          <t>0115</t>
        </is>
      </c>
      <c r="G88" t="inlineStr">
        <is>
          <t>5304183317</t>
        </is>
      </c>
      <c r="H88" t="n">
        <v>374.0</v>
      </c>
      <c r="AL88" t="inlineStr">
        <is>
          <t>unreconciled</t>
        </is>
      </c>
      <c r="AM88" t="inlineStr">
        <is>
          <t>Order Not found in 3PO</t>
        </is>
      </c>
      <c r="AN88" t="n">
        <v>374.0</v>
      </c>
    </row>
    <row r="89">
      <c r="A89" t="inlineStr">
        <is>
          <t>03-11-2023</t>
        </is>
      </c>
      <c r="B89" t="inlineStr">
        <is>
          <t>03-11-2023 14:17:20</t>
        </is>
      </c>
      <c r="C89" t="inlineStr">
        <is>
          <t>3140115004062170</t>
        </is>
      </c>
      <c r="D89" t="inlineStr">
        <is>
          <t>POS0004</t>
        </is>
      </c>
      <c r="E89" t="inlineStr">
        <is>
          <t>61</t>
        </is>
      </c>
      <c r="F89" t="inlineStr">
        <is>
          <t>0115</t>
        </is>
      </c>
      <c r="G89" t="inlineStr">
        <is>
          <t>5304190546</t>
        </is>
      </c>
      <c r="H89" t="n">
        <v>251.0</v>
      </c>
      <c r="AL89" t="inlineStr">
        <is>
          <t>unreconciled</t>
        </is>
      </c>
      <c r="AM89" t="inlineStr">
        <is>
          <t>Order Not found in 3PO</t>
        </is>
      </c>
      <c r="AN89" t="n">
        <v>251.0</v>
      </c>
    </row>
    <row r="90">
      <c r="A90" t="inlineStr">
        <is>
          <t>01-11-2023</t>
        </is>
      </c>
      <c r="B90" t="inlineStr">
        <is>
          <t>01-11-2023 22:03:26</t>
        </is>
      </c>
      <c r="C90" t="inlineStr">
        <is>
          <t>3140115004061851</t>
        </is>
      </c>
      <c r="D90" t="inlineStr">
        <is>
          <t>POS0004</t>
        </is>
      </c>
      <c r="E90" t="inlineStr">
        <is>
          <t>76</t>
        </is>
      </c>
      <c r="F90" t="inlineStr">
        <is>
          <t>0115</t>
        </is>
      </c>
      <c r="G90" t="inlineStr">
        <is>
          <t>5304199810</t>
        </is>
      </c>
      <c r="H90" t="n">
        <v>324.0</v>
      </c>
      <c r="AL90" t="inlineStr">
        <is>
          <t>unreconciled</t>
        </is>
      </c>
      <c r="AM90" t="inlineStr">
        <is>
          <t>Order Not found in 3PO</t>
        </is>
      </c>
      <c r="AN90" t="n">
        <v>324.0</v>
      </c>
    </row>
    <row r="91">
      <c r="A91" t="inlineStr">
        <is>
          <t>01-11-2023</t>
        </is>
      </c>
      <c r="B91" t="inlineStr">
        <is>
          <t>01-11-2023 13:20:52</t>
        </is>
      </c>
      <c r="C91" t="inlineStr">
        <is>
          <t>3140115004061669</t>
        </is>
      </c>
      <c r="D91" t="inlineStr">
        <is>
          <t>POS0004</t>
        </is>
      </c>
      <c r="E91" t="inlineStr">
        <is>
          <t>45</t>
        </is>
      </c>
      <c r="F91" t="inlineStr">
        <is>
          <t>0115</t>
        </is>
      </c>
      <c r="G91" t="inlineStr">
        <is>
          <t>5304219455</t>
        </is>
      </c>
      <c r="H91" t="n">
        <v>293.0</v>
      </c>
      <c r="AL91" t="inlineStr">
        <is>
          <t>unreconciled</t>
        </is>
      </c>
      <c r="AM91" t="inlineStr">
        <is>
          <t>Order Not found in 3PO</t>
        </is>
      </c>
      <c r="AN91" t="n">
        <v>293.0</v>
      </c>
    </row>
    <row r="92">
      <c r="A92" t="inlineStr">
        <is>
          <t>02-11-2023</t>
        </is>
      </c>
      <c r="B92" t="inlineStr">
        <is>
          <t>02-11-2023 13:43:49</t>
        </is>
      </c>
      <c r="C92" t="inlineStr">
        <is>
          <t>3140115004061933</t>
        </is>
      </c>
      <c r="D92" t="inlineStr">
        <is>
          <t>POS0004</t>
        </is>
      </c>
      <c r="E92" t="inlineStr">
        <is>
          <t>60</t>
        </is>
      </c>
      <c r="F92" t="inlineStr">
        <is>
          <t>0115</t>
        </is>
      </c>
      <c r="G92" t="inlineStr">
        <is>
          <t>5304225572</t>
        </is>
      </c>
      <c r="H92" t="n">
        <v>473.0</v>
      </c>
      <c r="AL92" t="inlineStr">
        <is>
          <t>unreconciled</t>
        </is>
      </c>
      <c r="AM92" t="inlineStr">
        <is>
          <t>Order Not found in 3PO</t>
        </is>
      </c>
      <c r="AN92" t="n">
        <v>473.0</v>
      </c>
    </row>
    <row r="93">
      <c r="A93" t="inlineStr">
        <is>
          <t>01-11-2023</t>
        </is>
      </c>
      <c r="B93" t="inlineStr">
        <is>
          <t>01-11-2023 13:52:32</t>
        </is>
      </c>
      <c r="C93" t="inlineStr">
        <is>
          <t>3140115004061681</t>
        </is>
      </c>
      <c r="D93" t="inlineStr">
        <is>
          <t>POS0004</t>
        </is>
      </c>
      <c r="E93" t="inlineStr">
        <is>
          <t>61</t>
        </is>
      </c>
      <c r="F93" t="inlineStr">
        <is>
          <t>0115</t>
        </is>
      </c>
      <c r="G93" t="inlineStr">
        <is>
          <t>5304362055</t>
        </is>
      </c>
      <c r="H93" t="n">
        <v>253.0</v>
      </c>
      <c r="AL93" t="inlineStr">
        <is>
          <t>unreconciled</t>
        </is>
      </c>
      <c r="AM93" t="inlineStr">
        <is>
          <t>Order Not found in 3PO</t>
        </is>
      </c>
      <c r="AN93" t="n">
        <v>253.0</v>
      </c>
    </row>
    <row r="94">
      <c r="A94" t="inlineStr">
        <is>
          <t>02-11-2023</t>
        </is>
      </c>
      <c r="B94" t="inlineStr">
        <is>
          <t>02-11-2023 16:17:08</t>
        </is>
      </c>
      <c r="C94" t="inlineStr">
        <is>
          <t>3140115004061980</t>
        </is>
      </c>
      <c r="D94" t="inlineStr">
        <is>
          <t>POS0004</t>
        </is>
      </c>
      <c r="E94" t="inlineStr">
        <is>
          <t>59</t>
        </is>
      </c>
      <c r="F94" t="inlineStr">
        <is>
          <t>0115</t>
        </is>
      </c>
      <c r="G94" t="inlineStr">
        <is>
          <t>5304446410</t>
        </is>
      </c>
      <c r="H94" t="n">
        <v>379.0</v>
      </c>
      <c r="AL94" t="inlineStr">
        <is>
          <t>unreconciled</t>
        </is>
      </c>
      <c r="AM94" t="inlineStr">
        <is>
          <t>Order Not found in 3PO</t>
        </is>
      </c>
      <c r="AN94" t="n">
        <v>379.0</v>
      </c>
    </row>
    <row r="95">
      <c r="A95" t="inlineStr">
        <is>
          <t>04-11-2023</t>
        </is>
      </c>
      <c r="B95" t="inlineStr">
        <is>
          <t>04-11-2023 20:17:55</t>
        </is>
      </c>
      <c r="C95" t="inlineStr">
        <is>
          <t>3140115004062501</t>
        </is>
      </c>
      <c r="D95" t="inlineStr">
        <is>
          <t>POS0004</t>
        </is>
      </c>
      <c r="E95" t="inlineStr">
        <is>
          <t>45</t>
        </is>
      </c>
      <c r="F95" t="inlineStr">
        <is>
          <t>0115</t>
        </is>
      </c>
      <c r="G95" t="inlineStr">
        <is>
          <t>5304447065</t>
        </is>
      </c>
      <c r="H95" t="n">
        <v>251.0</v>
      </c>
      <c r="AL95" t="inlineStr">
        <is>
          <t>unreconciled</t>
        </is>
      </c>
      <c r="AM95" t="inlineStr">
        <is>
          <t>Order Not found in 3PO</t>
        </is>
      </c>
      <c r="AN95" t="n">
        <v>251.0</v>
      </c>
    </row>
    <row r="96">
      <c r="A96" t="inlineStr">
        <is>
          <t>02-11-2023</t>
        </is>
      </c>
      <c r="B96" t="inlineStr">
        <is>
          <t>02-11-2023 21:33:03</t>
        </is>
      </c>
      <c r="C96" t="inlineStr">
        <is>
          <t>3140115004062083</t>
        </is>
      </c>
      <c r="D96" t="inlineStr">
        <is>
          <t>POS0004</t>
        </is>
      </c>
      <c r="E96" t="inlineStr">
        <is>
          <t>95</t>
        </is>
      </c>
      <c r="F96" t="inlineStr">
        <is>
          <t>0115</t>
        </is>
      </c>
      <c r="G96" t="inlineStr">
        <is>
          <t>5304534011</t>
        </is>
      </c>
      <c r="H96" t="n">
        <v>655.0</v>
      </c>
      <c r="AL96" t="inlineStr">
        <is>
          <t>unreconciled</t>
        </is>
      </c>
      <c r="AM96" t="inlineStr">
        <is>
          <t>Order Not found in 3PO</t>
        </is>
      </c>
      <c r="AN96" t="n">
        <v>655.0</v>
      </c>
    </row>
    <row r="97">
      <c r="A97" t="inlineStr">
        <is>
          <t>03-11-2023</t>
        </is>
      </c>
      <c r="B97" t="inlineStr">
        <is>
          <t>03-11-2023 20:57:55</t>
        </is>
      </c>
      <c r="C97" t="inlineStr">
        <is>
          <t>3140115004062267</t>
        </is>
      </c>
      <c r="D97" t="inlineStr">
        <is>
          <t>POS0004</t>
        </is>
      </c>
      <c r="E97" t="inlineStr">
        <is>
          <t>50</t>
        </is>
      </c>
      <c r="F97" t="inlineStr">
        <is>
          <t>0115</t>
        </is>
      </c>
      <c r="G97" t="inlineStr">
        <is>
          <t>5304555758</t>
        </is>
      </c>
      <c r="H97" t="n">
        <v>219.0</v>
      </c>
      <c r="AL97" t="inlineStr">
        <is>
          <t>unreconciled</t>
        </is>
      </c>
      <c r="AM97" t="inlineStr">
        <is>
          <t>Order Not found in 3PO</t>
        </is>
      </c>
      <c r="AN97" t="n">
        <v>219.0</v>
      </c>
    </row>
    <row r="98">
      <c r="A98" t="inlineStr">
        <is>
          <t>02-11-2023</t>
        </is>
      </c>
      <c r="B98" t="inlineStr">
        <is>
          <t>02-11-2023 16:58:19</t>
        </is>
      </c>
      <c r="C98" t="inlineStr">
        <is>
          <t>3140115004061993</t>
        </is>
      </c>
      <c r="D98" t="inlineStr">
        <is>
          <t>POS0004</t>
        </is>
      </c>
      <c r="E98" t="inlineStr">
        <is>
          <t>80</t>
        </is>
      </c>
      <c r="F98" t="inlineStr">
        <is>
          <t>0115</t>
        </is>
      </c>
      <c r="G98" t="inlineStr">
        <is>
          <t>5304697848</t>
        </is>
      </c>
      <c r="H98" t="n">
        <v>325.0</v>
      </c>
      <c r="AL98" t="inlineStr">
        <is>
          <t>unreconciled</t>
        </is>
      </c>
      <c r="AM98" t="inlineStr">
        <is>
          <t>Order Not found in 3PO</t>
        </is>
      </c>
      <c r="AN98" t="n">
        <v>325.0</v>
      </c>
    </row>
    <row r="99">
      <c r="A99" t="inlineStr">
        <is>
          <t>02-11-2023</t>
        </is>
      </c>
      <c r="B99" t="inlineStr">
        <is>
          <t>02-11-2023 21:05:31</t>
        </is>
      </c>
      <c r="C99" t="inlineStr">
        <is>
          <t>3140115004062074</t>
        </is>
      </c>
      <c r="D99" t="inlineStr">
        <is>
          <t>POS0004</t>
        </is>
      </c>
      <c r="E99" t="inlineStr">
        <is>
          <t>71</t>
        </is>
      </c>
      <c r="F99" t="inlineStr">
        <is>
          <t>0115</t>
        </is>
      </c>
      <c r="G99" t="inlineStr">
        <is>
          <t>5304707622</t>
        </is>
      </c>
      <c r="H99" t="n">
        <v>254.0</v>
      </c>
      <c r="AL99" t="inlineStr">
        <is>
          <t>unreconciled</t>
        </is>
      </c>
      <c r="AM99" t="inlineStr">
        <is>
          <t>Order Not found in 3PO</t>
        </is>
      </c>
      <c r="AN99" t="n">
        <v>254.0</v>
      </c>
    </row>
    <row r="100">
      <c r="A100" t="inlineStr">
        <is>
          <t>01-11-2023</t>
        </is>
      </c>
      <c r="B100" t="inlineStr">
        <is>
          <t>01-11-2023 21:09:43</t>
        </is>
      </c>
      <c r="C100" t="inlineStr">
        <is>
          <t>3140115004061824</t>
        </is>
      </c>
      <c r="D100" t="inlineStr">
        <is>
          <t>POS0004</t>
        </is>
      </c>
      <c r="E100" t="inlineStr">
        <is>
          <t>40</t>
        </is>
      </c>
      <c r="F100" t="inlineStr">
        <is>
          <t>0115</t>
        </is>
      </c>
      <c r="G100" t="inlineStr">
        <is>
          <t>5304805741</t>
        </is>
      </c>
      <c r="H100" t="n">
        <v>340.0</v>
      </c>
      <c r="AL100" t="inlineStr">
        <is>
          <t>unreconciled</t>
        </is>
      </c>
      <c r="AM100" t="inlineStr">
        <is>
          <t>Order Not found in 3PO</t>
        </is>
      </c>
      <c r="AN100" t="n">
        <v>340.0</v>
      </c>
    </row>
    <row r="101">
      <c r="A101" t="inlineStr">
        <is>
          <t>02-11-2023</t>
        </is>
      </c>
      <c r="B101" t="inlineStr">
        <is>
          <t>02-11-2023 15:18:40</t>
        </is>
      </c>
      <c r="C101" t="inlineStr">
        <is>
          <t>3140115004061966</t>
        </is>
      </c>
      <c r="D101" t="inlineStr">
        <is>
          <t>POS0004</t>
        </is>
      </c>
      <c r="E101" t="inlineStr">
        <is>
          <t>24</t>
        </is>
      </c>
      <c r="F101" t="inlineStr">
        <is>
          <t>0115</t>
        </is>
      </c>
      <c r="G101" t="inlineStr">
        <is>
          <t>5304812124</t>
        </is>
      </c>
      <c r="H101" t="n">
        <v>209.0</v>
      </c>
      <c r="AL101" t="inlineStr">
        <is>
          <t>unreconciled</t>
        </is>
      </c>
      <c r="AM101" t="inlineStr">
        <is>
          <t>Order Not found in 3PO</t>
        </is>
      </c>
      <c r="AN101" t="n">
        <v>209.0</v>
      </c>
    </row>
    <row r="102">
      <c r="A102" t="inlineStr">
        <is>
          <t>03-11-2023</t>
        </is>
      </c>
      <c r="B102" t="inlineStr">
        <is>
          <t>03-11-2023 14:05:02</t>
        </is>
      </c>
      <c r="C102" t="inlineStr">
        <is>
          <t>3140115004062166</t>
        </is>
      </c>
      <c r="D102" t="inlineStr">
        <is>
          <t>POS0004</t>
        </is>
      </c>
      <c r="E102" t="inlineStr">
        <is>
          <t>52</t>
        </is>
      </c>
      <c r="F102" t="inlineStr">
        <is>
          <t>0115</t>
        </is>
      </c>
      <c r="G102" t="inlineStr">
        <is>
          <t>5304885475</t>
        </is>
      </c>
      <c r="H102" t="n">
        <v>305.0</v>
      </c>
      <c r="AL102" t="inlineStr">
        <is>
          <t>unreconciled</t>
        </is>
      </c>
      <c r="AM102" t="inlineStr">
        <is>
          <t>Order Not found in 3PO</t>
        </is>
      </c>
      <c r="AN102" t="n">
        <v>305.0</v>
      </c>
    </row>
    <row r="103">
      <c r="A103" t="inlineStr">
        <is>
          <t>06-11-2023</t>
        </is>
      </c>
      <c r="B103" t="inlineStr">
        <is>
          <t>07-11-2023 00:38:16</t>
        </is>
      </c>
      <c r="C103" t="inlineStr">
        <is>
          <t>3140023012060180</t>
        </is>
      </c>
      <c r="D103" t="inlineStr">
        <is>
          <t>POS0012</t>
        </is>
      </c>
      <c r="E103" t="inlineStr">
        <is>
          <t>71</t>
        </is>
      </c>
      <c r="F103" t="inlineStr">
        <is>
          <t>0023</t>
        </is>
      </c>
      <c r="G103" t="inlineStr">
        <is>
          <t>5305078878</t>
        </is>
      </c>
      <c r="H103" t="n">
        <v>279.0</v>
      </c>
      <c r="AL103" t="inlineStr">
        <is>
          <t>unreconciled</t>
        </is>
      </c>
      <c r="AM103" t="inlineStr">
        <is>
          <t>Order Not found in 3PO</t>
        </is>
      </c>
      <c r="AN103" t="n">
        <v>279.0</v>
      </c>
    </row>
    <row r="104">
      <c r="A104" t="inlineStr">
        <is>
          <t>03-11-2023</t>
        </is>
      </c>
      <c r="B104" t="inlineStr">
        <is>
          <t>03-11-2023 21:10:43</t>
        </is>
      </c>
      <c r="C104" t="inlineStr">
        <is>
          <t>3140115004062271</t>
        </is>
      </c>
      <c r="D104" t="inlineStr">
        <is>
          <t>POS0004</t>
        </is>
      </c>
      <c r="E104" t="inlineStr">
        <is>
          <t>58</t>
        </is>
      </c>
      <c r="F104" t="inlineStr">
        <is>
          <t>0115</t>
        </is>
      </c>
      <c r="G104" t="inlineStr">
        <is>
          <t>5305170030</t>
        </is>
      </c>
      <c r="H104" t="n">
        <v>1034.0</v>
      </c>
      <c r="AL104" t="inlineStr">
        <is>
          <t>unreconciled</t>
        </is>
      </c>
      <c r="AM104" t="inlineStr">
        <is>
          <t>Order Not found in 3PO</t>
        </is>
      </c>
      <c r="AN104" t="n">
        <v>1034.0</v>
      </c>
    </row>
    <row r="105">
      <c r="A105" t="inlineStr">
        <is>
          <t>01-11-2023</t>
        </is>
      </c>
      <c r="B105" t="inlineStr">
        <is>
          <t>01-11-2023 23:15:28</t>
        </is>
      </c>
      <c r="C105" t="inlineStr">
        <is>
          <t>3140115004061878</t>
        </is>
      </c>
      <c r="D105" t="inlineStr">
        <is>
          <t>POS0004</t>
        </is>
      </c>
      <c r="E105" t="inlineStr">
        <is>
          <t>15</t>
        </is>
      </c>
      <c r="F105" t="inlineStr">
        <is>
          <t>0115</t>
        </is>
      </c>
      <c r="G105" t="inlineStr">
        <is>
          <t>5305230735</t>
        </is>
      </c>
      <c r="H105" t="n">
        <v>355.0</v>
      </c>
      <c r="AL105" t="inlineStr">
        <is>
          <t>unreconciled</t>
        </is>
      </c>
      <c r="AM105" t="inlineStr">
        <is>
          <t>Order Not found in 3PO</t>
        </is>
      </c>
      <c r="AN105" t="n">
        <v>355.0</v>
      </c>
    </row>
    <row r="106">
      <c r="A106" t="inlineStr">
        <is>
          <t>01-11-2023</t>
        </is>
      </c>
      <c r="B106" t="inlineStr">
        <is>
          <t>01-11-2023 16:46:22</t>
        </is>
      </c>
      <c r="C106" t="inlineStr">
        <is>
          <t>3140115004061729</t>
        </is>
      </c>
      <c r="D106" t="inlineStr">
        <is>
          <t>POS0004</t>
        </is>
      </c>
      <c r="E106" t="inlineStr">
        <is>
          <t>68</t>
        </is>
      </c>
      <c r="F106" t="inlineStr">
        <is>
          <t>0115</t>
        </is>
      </c>
      <c r="G106" t="inlineStr">
        <is>
          <t>5305267106</t>
        </is>
      </c>
      <c r="H106" t="n">
        <v>181.0</v>
      </c>
      <c r="AL106" t="inlineStr">
        <is>
          <t>unreconciled</t>
        </is>
      </c>
      <c r="AM106" t="inlineStr">
        <is>
          <t>Order Not found in 3PO</t>
        </is>
      </c>
      <c r="AN106" t="n">
        <v>181.0</v>
      </c>
    </row>
    <row r="107">
      <c r="A107" t="inlineStr">
        <is>
          <t>03-11-2023</t>
        </is>
      </c>
      <c r="B107" t="inlineStr">
        <is>
          <t>03-11-2023 22:36:04</t>
        </is>
      </c>
      <c r="C107" t="inlineStr">
        <is>
          <t>3140115004062295</t>
        </is>
      </c>
      <c r="D107" t="inlineStr">
        <is>
          <t>POS0004</t>
        </is>
      </c>
      <c r="E107" t="inlineStr">
        <is>
          <t>13</t>
        </is>
      </c>
      <c r="F107" t="inlineStr">
        <is>
          <t>0115</t>
        </is>
      </c>
      <c r="G107" t="inlineStr">
        <is>
          <t>5305284532</t>
        </is>
      </c>
      <c r="H107" t="n">
        <v>255.0</v>
      </c>
      <c r="AL107" t="inlineStr">
        <is>
          <t>unreconciled</t>
        </is>
      </c>
      <c r="AM107" t="inlineStr">
        <is>
          <t>Order Not found in 3PO</t>
        </is>
      </c>
      <c r="AN107" t="n">
        <v>255.0</v>
      </c>
    </row>
    <row r="108">
      <c r="A108" t="inlineStr">
        <is>
          <t>01-11-2023</t>
        </is>
      </c>
      <c r="B108" t="inlineStr">
        <is>
          <t>01-11-2023 22:03:48</t>
        </is>
      </c>
      <c r="C108" t="inlineStr">
        <is>
          <t>3140115004061853</t>
        </is>
      </c>
      <c r="D108" t="inlineStr">
        <is>
          <t>POS0004</t>
        </is>
      </c>
      <c r="E108" t="inlineStr">
        <is>
          <t>78</t>
        </is>
      </c>
      <c r="F108" t="inlineStr">
        <is>
          <t>0115</t>
        </is>
      </c>
      <c r="G108" t="inlineStr">
        <is>
          <t>5305319483</t>
        </is>
      </c>
      <c r="H108" t="n">
        <v>246.0</v>
      </c>
      <c r="AL108" t="inlineStr">
        <is>
          <t>unreconciled</t>
        </is>
      </c>
      <c r="AM108" t="inlineStr">
        <is>
          <t>Order Not found in 3PO</t>
        </is>
      </c>
      <c r="AN108" t="n">
        <v>246.0</v>
      </c>
    </row>
    <row r="109">
      <c r="A109" t="inlineStr">
        <is>
          <t>02-11-2023</t>
        </is>
      </c>
      <c r="B109" t="inlineStr">
        <is>
          <t>02-11-2023 14:16:29</t>
        </is>
      </c>
      <c r="C109" t="inlineStr">
        <is>
          <t>3140115004061945</t>
        </is>
      </c>
      <c r="D109" t="inlineStr">
        <is>
          <t>POS0004</t>
        </is>
      </c>
      <c r="E109" t="inlineStr">
        <is>
          <t>86</t>
        </is>
      </c>
      <c r="F109" t="inlineStr">
        <is>
          <t>0115</t>
        </is>
      </c>
      <c r="G109" t="inlineStr">
        <is>
          <t>5305320106</t>
        </is>
      </c>
      <c r="H109" t="n">
        <v>461.0</v>
      </c>
      <c r="AL109" t="inlineStr">
        <is>
          <t>unreconciled</t>
        </is>
      </c>
      <c r="AM109" t="inlineStr">
        <is>
          <t>Order Not found in 3PO</t>
        </is>
      </c>
      <c r="AN109" t="n">
        <v>461.0</v>
      </c>
    </row>
    <row r="110">
      <c r="A110" t="inlineStr">
        <is>
          <t>04-11-2023</t>
        </is>
      </c>
      <c r="B110" t="inlineStr">
        <is>
          <t>04-11-2023 23:46:28</t>
        </is>
      </c>
      <c r="C110" t="inlineStr">
        <is>
          <t>3140115004062608</t>
        </is>
      </c>
      <c r="D110" t="inlineStr">
        <is>
          <t>POS0004</t>
        </is>
      </c>
      <c r="E110" t="inlineStr">
        <is>
          <t>25</t>
        </is>
      </c>
      <c r="F110" t="inlineStr">
        <is>
          <t>0115</t>
        </is>
      </c>
      <c r="G110" t="inlineStr">
        <is>
          <t>5305336136</t>
        </is>
      </c>
      <c r="H110" t="n">
        <v>157.0</v>
      </c>
      <c r="AL110" t="inlineStr">
        <is>
          <t>unreconciled</t>
        </is>
      </c>
      <c r="AM110" t="inlineStr">
        <is>
          <t>Order Not found in 3PO</t>
        </is>
      </c>
      <c r="AN110" t="n">
        <v>157.0</v>
      </c>
    </row>
    <row r="111">
      <c r="A111" t="inlineStr">
        <is>
          <t>02-11-2023</t>
        </is>
      </c>
      <c r="B111" t="inlineStr">
        <is>
          <t>02-11-2023 19:49:42</t>
        </is>
      </c>
      <c r="C111" t="inlineStr">
        <is>
          <t>3140115004062044</t>
        </is>
      </c>
      <c r="D111" t="inlineStr">
        <is>
          <t>POS0004</t>
        </is>
      </c>
      <c r="E111" t="inlineStr">
        <is>
          <t>96</t>
        </is>
      </c>
      <c r="F111" t="inlineStr">
        <is>
          <t>0115</t>
        </is>
      </c>
      <c r="G111" t="inlineStr">
        <is>
          <t>5305356526</t>
        </is>
      </c>
      <c r="H111" t="n">
        <v>140.0</v>
      </c>
      <c r="AL111" t="inlineStr">
        <is>
          <t>unreconciled</t>
        </is>
      </c>
      <c r="AM111" t="inlineStr">
        <is>
          <t>Order Not found in 3PO</t>
        </is>
      </c>
      <c r="AN111" t="n">
        <v>140.0</v>
      </c>
    </row>
    <row r="112">
      <c r="A112" t="inlineStr">
        <is>
          <t>02-11-2023</t>
        </is>
      </c>
      <c r="B112" t="inlineStr">
        <is>
          <t>02-11-2023 12:04:04</t>
        </is>
      </c>
      <c r="C112" t="inlineStr">
        <is>
          <t>3140115004061911</t>
        </is>
      </c>
      <c r="D112" t="inlineStr">
        <is>
          <t>POS0004</t>
        </is>
      </c>
      <c r="E112" t="inlineStr">
        <is>
          <t>23</t>
        </is>
      </c>
      <c r="F112" t="inlineStr">
        <is>
          <t>0115</t>
        </is>
      </c>
      <c r="G112" t="inlineStr">
        <is>
          <t>5305358618</t>
        </is>
      </c>
      <c r="H112" t="n">
        <v>296.0</v>
      </c>
      <c r="AL112" t="inlineStr">
        <is>
          <t>unreconciled</t>
        </is>
      </c>
      <c r="AM112" t="inlineStr">
        <is>
          <t>Order Not found in 3PO</t>
        </is>
      </c>
      <c r="AN112" t="n">
        <v>296.0</v>
      </c>
    </row>
    <row r="113">
      <c r="A113" t="inlineStr">
        <is>
          <t>01-11-2023</t>
        </is>
      </c>
      <c r="B113" t="inlineStr">
        <is>
          <t>01-11-2023 11:12:03</t>
        </is>
      </c>
      <c r="C113" t="inlineStr">
        <is>
          <t>3140115004061652</t>
        </is>
      </c>
      <c r="D113" t="inlineStr">
        <is>
          <t>POS0004</t>
        </is>
      </c>
      <c r="E113" t="inlineStr">
        <is>
          <t>02</t>
        </is>
      </c>
      <c r="F113" t="inlineStr">
        <is>
          <t>0115</t>
        </is>
      </c>
      <c r="G113" t="inlineStr">
        <is>
          <t>5305496576</t>
        </is>
      </c>
      <c r="H113" t="n">
        <v>202.0</v>
      </c>
      <c r="AL113" t="inlineStr">
        <is>
          <t>unreconciled</t>
        </is>
      </c>
      <c r="AM113" t="inlineStr">
        <is>
          <t>Order Not found in 3PO</t>
        </is>
      </c>
      <c r="AN113" t="n">
        <v>202.0</v>
      </c>
    </row>
    <row r="114">
      <c r="A114" t="inlineStr">
        <is>
          <t>02-11-2023</t>
        </is>
      </c>
      <c r="B114" t="inlineStr">
        <is>
          <t>02-11-2023 14:50:08</t>
        </is>
      </c>
      <c r="C114" t="inlineStr">
        <is>
          <t>3140115004061959</t>
        </is>
      </c>
      <c r="D114" t="inlineStr">
        <is>
          <t>POS0004</t>
        </is>
      </c>
      <c r="E114" t="inlineStr">
        <is>
          <t>11</t>
        </is>
      </c>
      <c r="F114" t="inlineStr">
        <is>
          <t>0115</t>
        </is>
      </c>
      <c r="G114" t="inlineStr">
        <is>
          <t>5305542406</t>
        </is>
      </c>
      <c r="H114" t="n">
        <v>525.0</v>
      </c>
      <c r="AL114" t="inlineStr">
        <is>
          <t>unreconciled</t>
        </is>
      </c>
      <c r="AM114" t="inlineStr">
        <is>
          <t>Order Not found in 3PO</t>
        </is>
      </c>
      <c r="AN114" t="n">
        <v>525.0</v>
      </c>
    </row>
    <row r="115">
      <c r="A115" t="inlineStr">
        <is>
          <t>04-11-2023</t>
        </is>
      </c>
      <c r="B115" t="inlineStr">
        <is>
          <t>04-11-2023 23:03:11</t>
        </is>
      </c>
      <c r="C115" t="inlineStr">
        <is>
          <t>3140115004062593</t>
        </is>
      </c>
      <c r="D115" t="inlineStr">
        <is>
          <t>POS0004</t>
        </is>
      </c>
      <c r="E115" t="inlineStr">
        <is>
          <t>10</t>
        </is>
      </c>
      <c r="F115" t="inlineStr">
        <is>
          <t>0115</t>
        </is>
      </c>
      <c r="G115" t="inlineStr">
        <is>
          <t>5305557460</t>
        </is>
      </c>
      <c r="H115" t="n">
        <v>551.0</v>
      </c>
      <c r="AL115" t="inlineStr">
        <is>
          <t>unreconciled</t>
        </is>
      </c>
      <c r="AM115" t="inlineStr">
        <is>
          <t>Order Not found in 3PO</t>
        </is>
      </c>
      <c r="AN115" t="n">
        <v>551.0</v>
      </c>
    </row>
    <row r="116">
      <c r="A116" t="inlineStr">
        <is>
          <t>02-11-2023</t>
        </is>
      </c>
      <c r="B116" t="inlineStr">
        <is>
          <t>02-11-2023 11:20:26</t>
        </is>
      </c>
      <c r="C116" t="inlineStr">
        <is>
          <t>3140115004061901</t>
        </is>
      </c>
      <c r="D116" t="inlineStr">
        <is>
          <t>POS0004</t>
        </is>
      </c>
      <c r="E116" t="inlineStr">
        <is>
          <t>06</t>
        </is>
      </c>
      <c r="F116" t="inlineStr">
        <is>
          <t>0115</t>
        </is>
      </c>
      <c r="G116" t="inlineStr">
        <is>
          <t>5305592557</t>
        </is>
      </c>
      <c r="H116" t="n">
        <v>371.0</v>
      </c>
      <c r="AL116" t="inlineStr">
        <is>
          <t>unreconciled</t>
        </is>
      </c>
      <c r="AM116" t="inlineStr">
        <is>
          <t>Order Not found in 3PO</t>
        </is>
      </c>
      <c r="AN116" t="n">
        <v>371.0</v>
      </c>
    </row>
    <row r="117">
      <c r="A117" t="inlineStr">
        <is>
          <t>01-11-2023</t>
        </is>
      </c>
      <c r="B117" t="inlineStr">
        <is>
          <t>01-11-2023 19:08:52</t>
        </is>
      </c>
      <c r="C117" t="inlineStr">
        <is>
          <t>3140115004061771</t>
        </is>
      </c>
      <c r="D117" t="inlineStr">
        <is>
          <t>POS0004</t>
        </is>
      </c>
      <c r="E117" t="inlineStr">
        <is>
          <t>52</t>
        </is>
      </c>
      <c r="F117" t="inlineStr">
        <is>
          <t>0115</t>
        </is>
      </c>
      <c r="G117" t="inlineStr">
        <is>
          <t>5305626563</t>
        </is>
      </c>
      <c r="H117" t="n">
        <v>338.0</v>
      </c>
      <c r="AL117" t="inlineStr">
        <is>
          <t>unreconciled</t>
        </is>
      </c>
      <c r="AM117" t="inlineStr">
        <is>
          <t>Order Not found in 3PO</t>
        </is>
      </c>
      <c r="AN117" t="n">
        <v>338.0</v>
      </c>
    </row>
    <row r="118">
      <c r="A118" t="inlineStr">
        <is>
          <t>01-11-2023</t>
        </is>
      </c>
      <c r="B118" t="inlineStr">
        <is>
          <t>01-11-2023 18:53:14</t>
        </is>
      </c>
      <c r="C118" t="inlineStr">
        <is>
          <t>3140115004061766</t>
        </is>
      </c>
      <c r="D118" t="inlineStr">
        <is>
          <t>POS0004</t>
        </is>
      </c>
      <c r="E118" t="inlineStr">
        <is>
          <t>43</t>
        </is>
      </c>
      <c r="F118" t="inlineStr">
        <is>
          <t>0115</t>
        </is>
      </c>
      <c r="G118" t="inlineStr">
        <is>
          <t>5305630430</t>
        </is>
      </c>
      <c r="H118" t="n">
        <v>241.0</v>
      </c>
      <c r="AL118" t="inlineStr">
        <is>
          <t>unreconciled</t>
        </is>
      </c>
      <c r="AM118" t="inlineStr">
        <is>
          <t>Order Not found in 3PO</t>
        </is>
      </c>
      <c r="AN118" t="n">
        <v>241.0</v>
      </c>
    </row>
    <row r="119">
      <c r="A119" t="inlineStr">
        <is>
          <t>02-11-2023</t>
        </is>
      </c>
      <c r="B119" t="inlineStr">
        <is>
          <t>02-11-2023 15:36:29</t>
        </is>
      </c>
      <c r="C119" t="inlineStr">
        <is>
          <t>3140115004061973</t>
        </is>
      </c>
      <c r="D119" t="inlineStr">
        <is>
          <t>POS0004</t>
        </is>
      </c>
      <c r="E119" t="inlineStr">
        <is>
          <t>37</t>
        </is>
      </c>
      <c r="F119" t="inlineStr">
        <is>
          <t>0115</t>
        </is>
      </c>
      <c r="G119" t="inlineStr">
        <is>
          <t>5305744699</t>
        </is>
      </c>
      <c r="H119" t="n">
        <v>354.0</v>
      </c>
      <c r="AL119" t="inlineStr">
        <is>
          <t>unreconciled</t>
        </is>
      </c>
      <c r="AM119" t="inlineStr">
        <is>
          <t>Order Not found in 3PO</t>
        </is>
      </c>
      <c r="AN119" t="n">
        <v>354.0</v>
      </c>
    </row>
    <row r="120">
      <c r="A120" t="inlineStr">
        <is>
          <t>01-11-2023</t>
        </is>
      </c>
      <c r="B120" t="inlineStr">
        <is>
          <t>01-11-2023 12:09:49</t>
        </is>
      </c>
      <c r="C120" t="inlineStr">
        <is>
          <t>3140115004061659</t>
        </is>
      </c>
      <c r="D120" t="inlineStr">
        <is>
          <t>POS0004</t>
        </is>
      </c>
      <c r="E120" t="inlineStr">
        <is>
          <t>19</t>
        </is>
      </c>
      <c r="F120" t="inlineStr">
        <is>
          <t>0115</t>
        </is>
      </c>
      <c r="G120" t="inlineStr">
        <is>
          <t>5305761774</t>
        </is>
      </c>
      <c r="H120" t="n">
        <v>369.0</v>
      </c>
      <c r="AL120" t="inlineStr">
        <is>
          <t>unreconciled</t>
        </is>
      </c>
      <c r="AM120" t="inlineStr">
        <is>
          <t>Order Not found in 3PO</t>
        </is>
      </c>
      <c r="AN120" t="n">
        <v>369.0</v>
      </c>
    </row>
    <row r="121">
      <c r="A121" t="inlineStr">
        <is>
          <t>04-11-2023</t>
        </is>
      </c>
      <c r="B121" t="inlineStr">
        <is>
          <t>04-11-2023 13:39:02</t>
        </is>
      </c>
      <c r="C121" t="inlineStr">
        <is>
          <t>3140115001068372</t>
        </is>
      </c>
      <c r="D121" t="inlineStr">
        <is>
          <t>POS0001</t>
        </is>
      </c>
      <c r="E121" t="inlineStr">
        <is>
          <t>81</t>
        </is>
      </c>
      <c r="F121" t="inlineStr">
        <is>
          <t>0115</t>
        </is>
      </c>
      <c r="G121" t="inlineStr">
        <is>
          <t>5305840254</t>
        </is>
      </c>
      <c r="H121" t="n">
        <v>432.0</v>
      </c>
      <c r="AL121" t="inlineStr">
        <is>
          <t>unreconciled</t>
        </is>
      </c>
      <c r="AM121" t="inlineStr">
        <is>
          <t>Order Not found in 3PO</t>
        </is>
      </c>
      <c r="AN121" t="n">
        <v>432.0</v>
      </c>
    </row>
    <row r="122">
      <c r="A122" t="inlineStr">
        <is>
          <t>02-11-2023</t>
        </is>
      </c>
      <c r="B122" t="inlineStr">
        <is>
          <t>02-11-2023 12:00:06</t>
        </is>
      </c>
      <c r="C122" t="inlineStr">
        <is>
          <t>3140115004061907</t>
        </is>
      </c>
      <c r="D122" t="inlineStr">
        <is>
          <t>POS0004</t>
        </is>
      </c>
      <c r="E122" t="inlineStr">
        <is>
          <t>19</t>
        </is>
      </c>
      <c r="F122" t="inlineStr">
        <is>
          <t>0115</t>
        </is>
      </c>
      <c r="G122" t="inlineStr">
        <is>
          <t>5305871879</t>
        </is>
      </c>
      <c r="H122" t="n">
        <v>398.0</v>
      </c>
      <c r="AL122" t="inlineStr">
        <is>
          <t>unreconciled</t>
        </is>
      </c>
      <c r="AM122" t="inlineStr">
        <is>
          <t>Order Not found in 3PO</t>
        </is>
      </c>
      <c r="AN122" t="n">
        <v>398.0</v>
      </c>
    </row>
    <row r="123">
      <c r="A123" t="inlineStr">
        <is>
          <t>01-11-2023</t>
        </is>
      </c>
      <c r="B123" t="inlineStr">
        <is>
          <t>01-11-2023 13:19:23</t>
        </is>
      </c>
      <c r="C123" t="inlineStr">
        <is>
          <t>3140115004061668</t>
        </is>
      </c>
      <c r="D123" t="inlineStr">
        <is>
          <t>POS0004</t>
        </is>
      </c>
      <c r="E123" t="inlineStr">
        <is>
          <t>44</t>
        </is>
      </c>
      <c r="F123" t="inlineStr">
        <is>
          <t>0115</t>
        </is>
      </c>
      <c r="G123" t="inlineStr">
        <is>
          <t>5305889549</t>
        </is>
      </c>
      <c r="H123" t="n">
        <v>212.0</v>
      </c>
      <c r="AL123" t="inlineStr">
        <is>
          <t>unreconciled</t>
        </is>
      </c>
      <c r="AM123" t="inlineStr">
        <is>
          <t>Order Not found in 3PO</t>
        </is>
      </c>
      <c r="AN123" t="n">
        <v>212.0</v>
      </c>
    </row>
    <row r="124">
      <c r="A124" t="inlineStr">
        <is>
          <t>02-11-2023</t>
        </is>
      </c>
      <c r="B124" t="inlineStr">
        <is>
          <t>02-11-2023 14:05:27</t>
        </is>
      </c>
      <c r="C124" t="inlineStr">
        <is>
          <t>3140115004061940</t>
        </is>
      </c>
      <c r="D124" t="inlineStr">
        <is>
          <t>POS0004</t>
        </is>
      </c>
      <c r="E124" t="inlineStr">
        <is>
          <t>76</t>
        </is>
      </c>
      <c r="F124" t="inlineStr">
        <is>
          <t>0115</t>
        </is>
      </c>
      <c r="G124" t="inlineStr">
        <is>
          <t>5305901608</t>
        </is>
      </c>
      <c r="H124" t="n">
        <v>461.0</v>
      </c>
      <c r="AL124" t="inlineStr">
        <is>
          <t>unreconciled</t>
        </is>
      </c>
      <c r="AM124" t="inlineStr">
        <is>
          <t>Order Not found in 3PO</t>
        </is>
      </c>
      <c r="AN124" t="n">
        <v>461.0</v>
      </c>
    </row>
    <row r="125">
      <c r="A125" t="inlineStr">
        <is>
          <t>03-11-2023</t>
        </is>
      </c>
      <c r="B125" t="inlineStr">
        <is>
          <t>03-11-2023 22:12:53</t>
        </is>
      </c>
      <c r="C125" t="inlineStr">
        <is>
          <t>3140115004062291</t>
        </is>
      </c>
      <c r="D125" t="inlineStr">
        <is>
          <t>POS0004</t>
        </is>
      </c>
      <c r="E125" t="inlineStr">
        <is>
          <t>06</t>
        </is>
      </c>
      <c r="F125" t="inlineStr">
        <is>
          <t>0115</t>
        </is>
      </c>
      <c r="G125" t="inlineStr">
        <is>
          <t>5305901912</t>
        </is>
      </c>
      <c r="H125" t="n">
        <v>257.0</v>
      </c>
      <c r="AL125" t="inlineStr">
        <is>
          <t>unreconciled</t>
        </is>
      </c>
      <c r="AM125" t="inlineStr">
        <is>
          <t>Order Not found in 3PO</t>
        </is>
      </c>
      <c r="AN125" t="n">
        <v>257.0</v>
      </c>
    </row>
    <row r="126">
      <c r="A126" t="inlineStr">
        <is>
          <t>01-11-2023</t>
        </is>
      </c>
      <c r="B126" t="inlineStr">
        <is>
          <t>01-11-2023 20:15:48</t>
        </is>
      </c>
      <c r="C126" t="inlineStr">
        <is>
          <t>3140115004061794</t>
        </is>
      </c>
      <c r="D126" t="inlineStr">
        <is>
          <t>POS0004</t>
        </is>
      </c>
      <c r="E126" t="inlineStr">
        <is>
          <t>97</t>
        </is>
      </c>
      <c r="F126" t="inlineStr">
        <is>
          <t>0115</t>
        </is>
      </c>
      <c r="G126" t="inlineStr">
        <is>
          <t>5305960513</t>
        </is>
      </c>
      <c r="H126" t="n">
        <v>254.0</v>
      </c>
      <c r="AL126" t="inlineStr">
        <is>
          <t>unreconciled</t>
        </is>
      </c>
      <c r="AM126" t="inlineStr">
        <is>
          <t>Order Not found in 3PO</t>
        </is>
      </c>
      <c r="AN126" t="n">
        <v>254.0</v>
      </c>
    </row>
    <row r="127">
      <c r="A127" t="inlineStr">
        <is>
          <t>03-11-2023</t>
        </is>
      </c>
      <c r="B127" t="inlineStr">
        <is>
          <t>03-11-2023 23:51:55</t>
        </is>
      </c>
      <c r="C127" t="inlineStr">
        <is>
          <t>3140115004062315</t>
        </is>
      </c>
      <c r="D127" t="inlineStr">
        <is>
          <t>POS0004</t>
        </is>
      </c>
      <c r="E127" t="inlineStr">
        <is>
          <t>35</t>
        </is>
      </c>
      <c r="F127" t="inlineStr">
        <is>
          <t>0115</t>
        </is>
      </c>
      <c r="G127" t="inlineStr">
        <is>
          <t>5306048374</t>
        </is>
      </c>
      <c r="H127" t="n">
        <v>255.0</v>
      </c>
      <c r="AL127" t="inlineStr">
        <is>
          <t>unreconciled</t>
        </is>
      </c>
      <c r="AM127" t="inlineStr">
        <is>
          <t>Order Not found in 3PO</t>
        </is>
      </c>
      <c r="AN127" t="n">
        <v>255.0</v>
      </c>
    </row>
    <row r="128">
      <c r="A128" t="inlineStr">
        <is>
          <t>02-11-2023</t>
        </is>
      </c>
      <c r="B128" t="inlineStr">
        <is>
          <t>02-11-2023 20:16:27</t>
        </is>
      </c>
      <c r="C128" t="inlineStr">
        <is>
          <t>3140115004062055</t>
        </is>
      </c>
      <c r="D128" t="inlineStr">
        <is>
          <t>POS0004</t>
        </is>
      </c>
      <c r="E128" t="inlineStr">
        <is>
          <t>24</t>
        </is>
      </c>
      <c r="F128" t="inlineStr">
        <is>
          <t>0115</t>
        </is>
      </c>
      <c r="G128" t="inlineStr">
        <is>
          <t>5306071326</t>
        </is>
      </c>
      <c r="H128" t="n">
        <v>509.0</v>
      </c>
      <c r="AL128" t="inlineStr">
        <is>
          <t>unreconciled</t>
        </is>
      </c>
      <c r="AM128" t="inlineStr">
        <is>
          <t>Order Not found in 3PO</t>
        </is>
      </c>
      <c r="AN128" t="n">
        <v>509.0</v>
      </c>
    </row>
    <row r="129">
      <c r="A129" t="inlineStr">
        <is>
          <t>02-11-2023</t>
        </is>
      </c>
      <c r="B129" t="inlineStr">
        <is>
          <t>02-11-2023 16:51:26</t>
        </is>
      </c>
      <c r="C129" t="inlineStr">
        <is>
          <t>3140115004061990</t>
        </is>
      </c>
      <c r="D129" t="inlineStr">
        <is>
          <t>POS0004</t>
        </is>
      </c>
      <c r="E129" t="inlineStr">
        <is>
          <t>76</t>
        </is>
      </c>
      <c r="F129" t="inlineStr">
        <is>
          <t>0115</t>
        </is>
      </c>
      <c r="G129" t="inlineStr">
        <is>
          <t>5306072075</t>
        </is>
      </c>
      <c r="H129" t="n">
        <v>395.0</v>
      </c>
      <c r="AL129" t="inlineStr">
        <is>
          <t>unreconciled</t>
        </is>
      </c>
      <c r="AM129" t="inlineStr">
        <is>
          <t>Order Not found in 3PO</t>
        </is>
      </c>
      <c r="AN129" t="n">
        <v>395.0</v>
      </c>
    </row>
    <row r="130">
      <c r="A130" t="inlineStr">
        <is>
          <t>02-11-2023</t>
        </is>
      </c>
      <c r="B130" t="inlineStr">
        <is>
          <t>02-11-2023 22:27:38</t>
        </is>
      </c>
      <c r="C130" t="inlineStr">
        <is>
          <t>3140115004062105</t>
        </is>
      </c>
      <c r="D130" t="inlineStr">
        <is>
          <t>POS0004</t>
        </is>
      </c>
      <c r="E130" t="inlineStr">
        <is>
          <t>29</t>
        </is>
      </c>
      <c r="F130" t="inlineStr">
        <is>
          <t>0115</t>
        </is>
      </c>
      <c r="G130" t="inlineStr">
        <is>
          <t>5306109635</t>
        </is>
      </c>
      <c r="H130" t="n">
        <v>343.0</v>
      </c>
      <c r="AL130" t="inlineStr">
        <is>
          <t>unreconciled</t>
        </is>
      </c>
      <c r="AM130" t="inlineStr">
        <is>
          <t>Order Not found in 3PO</t>
        </is>
      </c>
      <c r="AN130" t="n">
        <v>343.0</v>
      </c>
    </row>
    <row r="131">
      <c r="A131" t="inlineStr">
        <is>
          <t>01-11-2023</t>
        </is>
      </c>
      <c r="B131" t="inlineStr">
        <is>
          <t>01-11-2023 22:14:35</t>
        </is>
      </c>
      <c r="C131" t="inlineStr">
        <is>
          <t>3140115004061858</t>
        </is>
      </c>
      <c r="D131" t="inlineStr">
        <is>
          <t>POS0004</t>
        </is>
      </c>
      <c r="E131" t="inlineStr">
        <is>
          <t>86</t>
        </is>
      </c>
      <c r="F131" t="inlineStr">
        <is>
          <t>0115</t>
        </is>
      </c>
      <c r="G131" t="inlineStr">
        <is>
          <t>5306299873</t>
        </is>
      </c>
      <c r="H131" t="n">
        <v>287.0</v>
      </c>
      <c r="AL131" t="inlineStr">
        <is>
          <t>unreconciled</t>
        </is>
      </c>
      <c r="AM131" t="inlineStr">
        <is>
          <t>Order Not found in 3PO</t>
        </is>
      </c>
      <c r="AN131" t="n">
        <v>287.0</v>
      </c>
    </row>
    <row r="132">
      <c r="A132" t="inlineStr">
        <is>
          <t>01-11-2023</t>
        </is>
      </c>
      <c r="B132" t="inlineStr">
        <is>
          <t>01-11-2023 22:21:16</t>
        </is>
      </c>
      <c r="C132" t="inlineStr">
        <is>
          <t>3140115004061861</t>
        </is>
      </c>
      <c r="D132" t="inlineStr">
        <is>
          <t>POS0004</t>
        </is>
      </c>
      <c r="E132" t="inlineStr">
        <is>
          <t>91</t>
        </is>
      </c>
      <c r="F132" t="inlineStr">
        <is>
          <t>0115</t>
        </is>
      </c>
      <c r="G132" t="inlineStr">
        <is>
          <t>5306302878</t>
        </is>
      </c>
      <c r="H132" t="n">
        <v>255.0</v>
      </c>
      <c r="AL132" t="inlineStr">
        <is>
          <t>unreconciled</t>
        </is>
      </c>
      <c r="AM132" t="inlineStr">
        <is>
          <t>Order Not found in 3PO</t>
        </is>
      </c>
      <c r="AN132" t="n">
        <v>255.0</v>
      </c>
    </row>
    <row r="133">
      <c r="A133" t="inlineStr">
        <is>
          <t>01-11-2023</t>
        </is>
      </c>
      <c r="B133" t="inlineStr">
        <is>
          <t>01-11-2023 13:52:06</t>
        </is>
      </c>
      <c r="C133" t="inlineStr">
        <is>
          <t>3140115004061680</t>
        </is>
      </c>
      <c r="D133" t="inlineStr">
        <is>
          <t>POS0004</t>
        </is>
      </c>
      <c r="E133" t="inlineStr">
        <is>
          <t>60</t>
        </is>
      </c>
      <c r="F133" t="inlineStr">
        <is>
          <t>0115</t>
        </is>
      </c>
      <c r="G133" t="inlineStr">
        <is>
          <t>5306345829</t>
        </is>
      </c>
      <c r="H133" t="n">
        <v>351.0</v>
      </c>
      <c r="AL133" t="inlineStr">
        <is>
          <t>unreconciled</t>
        </is>
      </c>
      <c r="AM133" t="inlineStr">
        <is>
          <t>Order Not found in 3PO</t>
        </is>
      </c>
      <c r="AN133" t="n">
        <v>351.0</v>
      </c>
    </row>
    <row r="134">
      <c r="A134" t="inlineStr">
        <is>
          <t>01-11-2023</t>
        </is>
      </c>
      <c r="B134" t="inlineStr">
        <is>
          <t>01-11-2023 12:30:53</t>
        </is>
      </c>
      <c r="C134" t="inlineStr">
        <is>
          <t>3140115004061662</t>
        </is>
      </c>
      <c r="D134" t="inlineStr">
        <is>
          <t>POS0004</t>
        </is>
      </c>
      <c r="E134" t="inlineStr">
        <is>
          <t>27</t>
        </is>
      </c>
      <c r="F134" t="inlineStr">
        <is>
          <t>0115</t>
        </is>
      </c>
      <c r="G134" t="inlineStr">
        <is>
          <t>5306373807</t>
        </is>
      </c>
      <c r="H134" t="n">
        <v>473.0</v>
      </c>
      <c r="AL134" t="inlineStr">
        <is>
          <t>unreconciled</t>
        </is>
      </c>
      <c r="AM134" t="inlineStr">
        <is>
          <t>Order Not found in 3PO</t>
        </is>
      </c>
      <c r="AN134" t="n">
        <v>473.0</v>
      </c>
    </row>
    <row r="135">
      <c r="A135" t="inlineStr">
        <is>
          <t>01-11-2023</t>
        </is>
      </c>
      <c r="B135" t="inlineStr">
        <is>
          <t>01-11-2023 19:34:31</t>
        </is>
      </c>
      <c r="C135" t="inlineStr">
        <is>
          <t>3140094012084486</t>
        </is>
      </c>
      <c r="D135" t="inlineStr">
        <is>
          <t>POS0012</t>
        </is>
      </c>
      <c r="E135" t="inlineStr">
        <is>
          <t>00</t>
        </is>
      </c>
      <c r="F135" t="inlineStr">
        <is>
          <t>0094</t>
        </is>
      </c>
      <c r="G135" t="inlineStr">
        <is>
          <t>5306383894</t>
        </is>
      </c>
      <c r="H135" t="n">
        <v>463.0</v>
      </c>
      <c r="AL135" t="inlineStr">
        <is>
          <t>unreconciled</t>
        </is>
      </c>
      <c r="AM135" t="inlineStr">
        <is>
          <t>Order Not found in 3PO</t>
        </is>
      </c>
      <c r="AN135" t="n">
        <v>463.0</v>
      </c>
    </row>
    <row r="136">
      <c r="A136" t="inlineStr">
        <is>
          <t>03-11-2023</t>
        </is>
      </c>
      <c r="B136" t="inlineStr">
        <is>
          <t>03-11-2023 23:35:37</t>
        </is>
      </c>
      <c r="C136" t="inlineStr">
        <is>
          <t>3140115004062308</t>
        </is>
      </c>
      <c r="D136" t="inlineStr">
        <is>
          <t>POS0004</t>
        </is>
      </c>
      <c r="E136" t="inlineStr">
        <is>
          <t>28</t>
        </is>
      </c>
      <c r="F136" t="inlineStr">
        <is>
          <t>0115</t>
        </is>
      </c>
      <c r="G136" t="inlineStr">
        <is>
          <t>5306458719</t>
        </is>
      </c>
      <c r="H136" t="n">
        <v>451.0</v>
      </c>
      <c r="AL136" t="inlineStr">
        <is>
          <t>unreconciled</t>
        </is>
      </c>
      <c r="AM136" t="inlineStr">
        <is>
          <t>Order Not found in 3PO</t>
        </is>
      </c>
      <c r="AN136" t="n">
        <v>451.0</v>
      </c>
    </row>
    <row r="137">
      <c r="A137" t="inlineStr">
        <is>
          <t>02-11-2023</t>
        </is>
      </c>
      <c r="B137" t="inlineStr">
        <is>
          <t>02-11-2023 23:22:13</t>
        </is>
      </c>
      <c r="C137" t="inlineStr">
        <is>
          <t>3140115004062132</t>
        </is>
      </c>
      <c r="D137" t="inlineStr">
        <is>
          <t>POS0004</t>
        </is>
      </c>
      <c r="E137" t="inlineStr">
        <is>
          <t>61</t>
        </is>
      </c>
      <c r="F137" t="inlineStr">
        <is>
          <t>0115</t>
        </is>
      </c>
      <c r="G137" t="inlineStr">
        <is>
          <t>5306460417</t>
        </is>
      </c>
      <c r="H137" t="n">
        <v>552.0</v>
      </c>
      <c r="AL137" t="inlineStr">
        <is>
          <t>unreconciled</t>
        </is>
      </c>
      <c r="AM137" t="inlineStr">
        <is>
          <t>Order Not found in 3PO</t>
        </is>
      </c>
      <c r="AN137" t="n">
        <v>552.0</v>
      </c>
    </row>
    <row r="138">
      <c r="A138" t="inlineStr">
        <is>
          <t>01-11-2023</t>
        </is>
      </c>
      <c r="B138" t="inlineStr">
        <is>
          <t>01-11-2023 16:44:29</t>
        </is>
      </c>
      <c r="C138" t="inlineStr">
        <is>
          <t>3140115004061726</t>
        </is>
      </c>
      <c r="D138" t="inlineStr">
        <is>
          <t>POS0004</t>
        </is>
      </c>
      <c r="E138" t="inlineStr">
        <is>
          <t>65</t>
        </is>
      </c>
      <c r="F138" t="inlineStr">
        <is>
          <t>0115</t>
        </is>
      </c>
      <c r="G138" t="inlineStr">
        <is>
          <t>5306468690</t>
        </is>
      </c>
      <c r="H138" t="n">
        <v>376.0</v>
      </c>
      <c r="AL138" t="inlineStr">
        <is>
          <t>unreconciled</t>
        </is>
      </c>
      <c r="AM138" t="inlineStr">
        <is>
          <t>Order Not found in 3PO</t>
        </is>
      </c>
      <c r="AN138" t="n">
        <v>376.0</v>
      </c>
    </row>
    <row r="139">
      <c r="A139" t="inlineStr">
        <is>
          <t>03-11-2023</t>
        </is>
      </c>
      <c r="B139" t="inlineStr">
        <is>
          <t>03-11-2023 22:01:37</t>
        </is>
      </c>
      <c r="C139" t="inlineStr">
        <is>
          <t>3140115004062289</t>
        </is>
      </c>
      <c r="D139" t="inlineStr">
        <is>
          <t>POS0004</t>
        </is>
      </c>
      <c r="E139" t="inlineStr">
        <is>
          <t>01</t>
        </is>
      </c>
      <c r="F139" t="inlineStr">
        <is>
          <t>0115</t>
        </is>
      </c>
      <c r="G139" t="inlineStr">
        <is>
          <t>5306474916</t>
        </is>
      </c>
      <c r="H139" t="n">
        <v>344.0</v>
      </c>
      <c r="AL139" t="inlineStr">
        <is>
          <t>unreconciled</t>
        </is>
      </c>
      <c r="AM139" t="inlineStr">
        <is>
          <t>Order Not found in 3PO</t>
        </is>
      </c>
      <c r="AN139" t="n">
        <v>344.0</v>
      </c>
    </row>
    <row r="140">
      <c r="A140" t="inlineStr">
        <is>
          <t>02-11-2023</t>
        </is>
      </c>
      <c r="B140" t="inlineStr">
        <is>
          <t>02-11-2023 14:30:47</t>
        </is>
      </c>
      <c r="C140" t="inlineStr">
        <is>
          <t>3140115004061953</t>
        </is>
      </c>
      <c r="D140" t="inlineStr">
        <is>
          <t>POS0004</t>
        </is>
      </c>
      <c r="E140" t="inlineStr">
        <is>
          <t>00</t>
        </is>
      </c>
      <c r="F140" t="inlineStr">
        <is>
          <t>0115</t>
        </is>
      </c>
      <c r="G140" t="inlineStr">
        <is>
          <t>5306483008</t>
        </is>
      </c>
      <c r="H140" t="n">
        <v>267.0</v>
      </c>
      <c r="AL140" t="inlineStr">
        <is>
          <t>unreconciled</t>
        </is>
      </c>
      <c r="AM140" t="inlineStr">
        <is>
          <t>Order Not found in 3PO</t>
        </is>
      </c>
      <c r="AN140" t="n">
        <v>267.0</v>
      </c>
    </row>
    <row r="141">
      <c r="A141" t="inlineStr">
        <is>
          <t>01-11-2023</t>
        </is>
      </c>
      <c r="B141" t="inlineStr">
        <is>
          <t>01-11-2023 16:33:08</t>
        </is>
      </c>
      <c r="C141" t="inlineStr">
        <is>
          <t>3140115004061720</t>
        </is>
      </c>
      <c r="D141" t="inlineStr">
        <is>
          <t>POS0004</t>
        </is>
      </c>
      <c r="E141" t="inlineStr">
        <is>
          <t>56</t>
        </is>
      </c>
      <c r="F141" t="inlineStr">
        <is>
          <t>0115</t>
        </is>
      </c>
      <c r="G141" t="inlineStr">
        <is>
          <t>5306522718</t>
        </is>
      </c>
      <c r="H141" t="n">
        <v>490.0</v>
      </c>
      <c r="AL141" t="inlineStr">
        <is>
          <t>unreconciled</t>
        </is>
      </c>
      <c r="AM141" t="inlineStr">
        <is>
          <t>Order Not found in 3PO</t>
        </is>
      </c>
      <c r="AN141" t="n">
        <v>490.0</v>
      </c>
    </row>
    <row r="142">
      <c r="A142" t="inlineStr">
        <is>
          <t>02-11-2023</t>
        </is>
      </c>
      <c r="B142" t="inlineStr">
        <is>
          <t>02-11-2023 16:25:33</t>
        </is>
      </c>
      <c r="C142" t="inlineStr">
        <is>
          <t>3140115004061982</t>
        </is>
      </c>
      <c r="D142" t="inlineStr">
        <is>
          <t>POS0004</t>
        </is>
      </c>
      <c r="E142" t="inlineStr">
        <is>
          <t>62</t>
        </is>
      </c>
      <c r="F142" t="inlineStr">
        <is>
          <t>0115</t>
        </is>
      </c>
      <c r="G142" t="inlineStr">
        <is>
          <t>5306526425</t>
        </is>
      </c>
      <c r="H142" t="n">
        <v>153.0</v>
      </c>
      <c r="AL142" t="inlineStr">
        <is>
          <t>unreconciled</t>
        </is>
      </c>
      <c r="AM142" t="inlineStr">
        <is>
          <t>Order Not found in 3PO</t>
        </is>
      </c>
      <c r="AN142" t="n">
        <v>153.0</v>
      </c>
    </row>
    <row r="143">
      <c r="A143" t="inlineStr">
        <is>
          <t>01-11-2023</t>
        </is>
      </c>
      <c r="B143" t="inlineStr">
        <is>
          <t>01-11-2023 18:35:55</t>
        </is>
      </c>
      <c r="C143" t="inlineStr">
        <is>
          <t>3140115004061756</t>
        </is>
      </c>
      <c r="D143" t="inlineStr">
        <is>
          <t>POS0004</t>
        </is>
      </c>
      <c r="E143" t="inlineStr">
        <is>
          <t>28</t>
        </is>
      </c>
      <c r="F143" t="inlineStr">
        <is>
          <t>0115</t>
        </is>
      </c>
      <c r="G143" t="inlineStr">
        <is>
          <t>5306536910</t>
        </is>
      </c>
      <c r="H143" t="n">
        <v>374.0</v>
      </c>
      <c r="AL143" t="inlineStr">
        <is>
          <t>unreconciled</t>
        </is>
      </c>
      <c r="AM143" t="inlineStr">
        <is>
          <t>Order Not found in 3PO</t>
        </is>
      </c>
      <c r="AN143" t="n">
        <v>374.0</v>
      </c>
    </row>
    <row r="144">
      <c r="A144" t="inlineStr">
        <is>
          <t>01-11-2023</t>
        </is>
      </c>
      <c r="B144" t="inlineStr">
        <is>
          <t>01-11-2023 17:54:23</t>
        </is>
      </c>
      <c r="C144" t="inlineStr">
        <is>
          <t>3140115004061748</t>
        </is>
      </c>
      <c r="D144" t="inlineStr">
        <is>
          <t>POS0004</t>
        </is>
      </c>
      <c r="E144" t="inlineStr">
        <is>
          <t>05</t>
        </is>
      </c>
      <c r="F144" t="inlineStr">
        <is>
          <t>0115</t>
        </is>
      </c>
      <c r="G144" t="inlineStr">
        <is>
          <t>5306538763</t>
        </is>
      </c>
      <c r="H144" t="n">
        <v>372.0</v>
      </c>
      <c r="AL144" t="inlineStr">
        <is>
          <t>unreconciled</t>
        </is>
      </c>
      <c r="AM144" t="inlineStr">
        <is>
          <t>Order Not found in 3PO</t>
        </is>
      </c>
      <c r="AN144" t="n">
        <v>372.0</v>
      </c>
    </row>
    <row r="145">
      <c r="A145" t="inlineStr">
        <is>
          <t>03-11-2023</t>
        </is>
      </c>
      <c r="B145" t="inlineStr">
        <is>
          <t>03-11-2023 13:14:37</t>
        </is>
      </c>
      <c r="C145" t="inlineStr">
        <is>
          <t>3140115004062155</t>
        </is>
      </c>
      <c r="D145" t="inlineStr">
        <is>
          <t>POS0004</t>
        </is>
      </c>
      <c r="E145" t="inlineStr">
        <is>
          <t>28</t>
        </is>
      </c>
      <c r="F145" t="inlineStr">
        <is>
          <t>0115</t>
        </is>
      </c>
      <c r="G145" t="inlineStr">
        <is>
          <t>5306540356</t>
        </is>
      </c>
      <c r="H145" t="n">
        <v>279.0</v>
      </c>
      <c r="AL145" t="inlineStr">
        <is>
          <t>unreconciled</t>
        </is>
      </c>
      <c r="AM145" t="inlineStr">
        <is>
          <t>Order Not found in 3PO</t>
        </is>
      </c>
      <c r="AN145" t="n">
        <v>279.0</v>
      </c>
    </row>
    <row r="146">
      <c r="A146" t="inlineStr">
        <is>
          <t>01-11-2023</t>
        </is>
      </c>
      <c r="B146" t="inlineStr">
        <is>
          <t>01-11-2023 14:11:30</t>
        </is>
      </c>
      <c r="C146" t="inlineStr">
        <is>
          <t>3140115004061691</t>
        </is>
      </c>
      <c r="D146" t="inlineStr">
        <is>
          <t>POS0004</t>
        </is>
      </c>
      <c r="E146" t="inlineStr">
        <is>
          <t>75</t>
        </is>
      </c>
      <c r="F146" t="inlineStr">
        <is>
          <t>0115</t>
        </is>
      </c>
      <c r="G146" t="inlineStr">
        <is>
          <t>5306544097</t>
        </is>
      </c>
      <c r="H146" t="n">
        <v>259.0</v>
      </c>
      <c r="AL146" t="inlineStr">
        <is>
          <t>unreconciled</t>
        </is>
      </c>
      <c r="AM146" t="inlineStr">
        <is>
          <t>Order Not found in 3PO</t>
        </is>
      </c>
      <c r="AN146" t="n">
        <v>259.0</v>
      </c>
    </row>
    <row r="147">
      <c r="A147" t="inlineStr">
        <is>
          <t>02-11-2023</t>
        </is>
      </c>
      <c r="B147" t="inlineStr">
        <is>
          <t>02-11-2023 11:06:31</t>
        </is>
      </c>
      <c r="C147" t="inlineStr">
        <is>
          <t>3140115004061900</t>
        </is>
      </c>
      <c r="D147" t="inlineStr">
        <is>
          <t>POS0004</t>
        </is>
      </c>
      <c r="E147" t="inlineStr">
        <is>
          <t>04</t>
        </is>
      </c>
      <c r="F147" t="inlineStr">
        <is>
          <t>0115</t>
        </is>
      </c>
      <c r="G147" t="inlineStr">
        <is>
          <t>5306544299</t>
        </is>
      </c>
      <c r="H147" t="n">
        <v>212.0</v>
      </c>
      <c r="AL147" t="inlineStr">
        <is>
          <t>unreconciled</t>
        </is>
      </c>
      <c r="AM147" t="inlineStr">
        <is>
          <t>Order Not found in 3PO</t>
        </is>
      </c>
      <c r="AN147" t="n">
        <v>212.0</v>
      </c>
    </row>
    <row r="148">
      <c r="A148" t="inlineStr">
        <is>
          <t>02-11-2023</t>
        </is>
      </c>
      <c r="B148" t="inlineStr">
        <is>
          <t>02-11-2023 23:33:18</t>
        </is>
      </c>
      <c r="C148" t="inlineStr">
        <is>
          <t>3140115004062137</t>
        </is>
      </c>
      <c r="D148" t="inlineStr">
        <is>
          <t>POS0004</t>
        </is>
      </c>
      <c r="E148" t="inlineStr">
        <is>
          <t>66</t>
        </is>
      </c>
      <c r="F148" t="inlineStr">
        <is>
          <t>0115</t>
        </is>
      </c>
      <c r="G148" t="inlineStr">
        <is>
          <t>5306554542</t>
        </is>
      </c>
      <c r="H148" t="n">
        <v>233.0</v>
      </c>
      <c r="AL148" t="inlineStr">
        <is>
          <t>unreconciled</t>
        </is>
      </c>
      <c r="AM148" t="inlineStr">
        <is>
          <t>Order Not found in 3PO</t>
        </is>
      </c>
      <c r="AN148" t="n">
        <v>233.0</v>
      </c>
    </row>
    <row r="149">
      <c r="A149" t="inlineStr">
        <is>
          <t>03-11-2023</t>
        </is>
      </c>
      <c r="B149" t="inlineStr">
        <is>
          <t>03-11-2023 17:19:02</t>
        </is>
      </c>
      <c r="C149" t="inlineStr">
        <is>
          <t>3140115004062209</t>
        </is>
      </c>
      <c r="D149" t="inlineStr">
        <is>
          <t>POS0004</t>
        </is>
      </c>
      <c r="E149" t="inlineStr">
        <is>
          <t>74</t>
        </is>
      </c>
      <c r="F149" t="inlineStr">
        <is>
          <t>0115</t>
        </is>
      </c>
      <c r="G149" t="inlineStr">
        <is>
          <t>5306558278</t>
        </is>
      </c>
      <c r="H149" t="n">
        <v>279.0</v>
      </c>
      <c r="AL149" t="inlineStr">
        <is>
          <t>unreconciled</t>
        </is>
      </c>
      <c r="AM149" t="inlineStr">
        <is>
          <t>Order Not found in 3PO</t>
        </is>
      </c>
      <c r="AN149" t="n">
        <v>279.0</v>
      </c>
    </row>
    <row r="150">
      <c r="A150" t="inlineStr">
        <is>
          <t>01-11-2023</t>
        </is>
      </c>
      <c r="B150" t="inlineStr">
        <is>
          <t>01-11-2023 19:55:11</t>
        </is>
      </c>
      <c r="C150" t="inlineStr">
        <is>
          <t>3140115004061785</t>
        </is>
      </c>
      <c r="D150" t="inlineStr">
        <is>
          <t>POS0004</t>
        </is>
      </c>
      <c r="E150" t="inlineStr">
        <is>
          <t>81</t>
        </is>
      </c>
      <c r="F150" t="inlineStr">
        <is>
          <t>0115</t>
        </is>
      </c>
      <c r="G150" t="inlineStr">
        <is>
          <t>5306560595</t>
        </is>
      </c>
      <c r="H150" t="n">
        <v>246.0</v>
      </c>
      <c r="AL150" t="inlineStr">
        <is>
          <t>unreconciled</t>
        </is>
      </c>
      <c r="AM150" t="inlineStr">
        <is>
          <t>Order Not found in 3PO</t>
        </is>
      </c>
      <c r="AN150" t="n">
        <v>246.0</v>
      </c>
    </row>
    <row r="151">
      <c r="A151" t="inlineStr">
        <is>
          <t>01-11-2023</t>
        </is>
      </c>
      <c r="B151" t="inlineStr">
        <is>
          <t>01-11-2023 18:44:30</t>
        </is>
      </c>
      <c r="C151" t="inlineStr">
        <is>
          <t>3140115004061762</t>
        </is>
      </c>
      <c r="D151" t="inlineStr">
        <is>
          <t>POS0004</t>
        </is>
      </c>
      <c r="E151" t="inlineStr">
        <is>
          <t>36</t>
        </is>
      </c>
      <c r="F151" t="inlineStr">
        <is>
          <t>0115</t>
        </is>
      </c>
      <c r="G151" t="inlineStr">
        <is>
          <t>5306580893</t>
        </is>
      </c>
      <c r="H151" t="n">
        <v>217.0</v>
      </c>
      <c r="AL151" t="inlineStr">
        <is>
          <t>unreconciled</t>
        </is>
      </c>
      <c r="AM151" t="inlineStr">
        <is>
          <t>Order Not found in 3PO</t>
        </is>
      </c>
      <c r="AN151" t="n">
        <v>217.0</v>
      </c>
    </row>
    <row r="152">
      <c r="A152" t="inlineStr">
        <is>
          <t>02-11-2023</t>
        </is>
      </c>
      <c r="B152" t="inlineStr">
        <is>
          <t>02-11-2023 19:22:12</t>
        </is>
      </c>
      <c r="C152" t="inlineStr">
        <is>
          <t>3140115004062032</t>
        </is>
      </c>
      <c r="D152" t="inlineStr">
        <is>
          <t>POS0004</t>
        </is>
      </c>
      <c r="E152" t="inlineStr">
        <is>
          <t>72</t>
        </is>
      </c>
      <c r="F152" t="inlineStr">
        <is>
          <t>0115</t>
        </is>
      </c>
      <c r="G152" t="inlineStr">
        <is>
          <t>5306593547</t>
        </is>
      </c>
      <c r="H152" t="n">
        <v>329.0</v>
      </c>
      <c r="AL152" t="inlineStr">
        <is>
          <t>unreconciled</t>
        </is>
      </c>
      <c r="AM152" t="inlineStr">
        <is>
          <t>Order Not found in 3PO</t>
        </is>
      </c>
      <c r="AN152" t="n">
        <v>329.0</v>
      </c>
    </row>
    <row r="153">
      <c r="A153" t="inlineStr">
        <is>
          <t>03-11-2023</t>
        </is>
      </c>
      <c r="B153" t="inlineStr">
        <is>
          <t>03-11-2023 23:52:04</t>
        </is>
      </c>
      <c r="C153" t="inlineStr">
        <is>
          <t>3140115004062316</t>
        </is>
      </c>
      <c r="D153" t="inlineStr">
        <is>
          <t>POS0004</t>
        </is>
      </c>
      <c r="E153" t="inlineStr">
        <is>
          <t>36</t>
        </is>
      </c>
      <c r="F153" t="inlineStr">
        <is>
          <t>0115</t>
        </is>
      </c>
      <c r="G153" t="inlineStr">
        <is>
          <t>5306646735</t>
        </is>
      </c>
      <c r="H153" t="n">
        <v>384.0</v>
      </c>
      <c r="AL153" t="inlineStr">
        <is>
          <t>unreconciled</t>
        </is>
      </c>
      <c r="AM153" t="inlineStr">
        <is>
          <t>Order Not found in 3PO</t>
        </is>
      </c>
      <c r="AN153" t="n">
        <v>384.0</v>
      </c>
    </row>
    <row r="154">
      <c r="A154" t="inlineStr">
        <is>
          <t>01-11-2023</t>
        </is>
      </c>
      <c r="B154" t="inlineStr">
        <is>
          <t>01-11-2023 20:57:59</t>
        </is>
      </c>
      <c r="C154" t="inlineStr">
        <is>
          <t>3140115004061822</t>
        </is>
      </c>
      <c r="D154" t="inlineStr">
        <is>
          <t>POS0004</t>
        </is>
      </c>
      <c r="E154" t="inlineStr">
        <is>
          <t>34</t>
        </is>
      </c>
      <c r="F154" t="inlineStr">
        <is>
          <t>0115</t>
        </is>
      </c>
      <c r="G154" t="inlineStr">
        <is>
          <t>5306689635</t>
        </is>
      </c>
      <c r="H154" t="n">
        <v>223.0</v>
      </c>
      <c r="AL154" t="inlineStr">
        <is>
          <t>unreconciled</t>
        </is>
      </c>
      <c r="AM154" t="inlineStr">
        <is>
          <t>Order Not found in 3PO</t>
        </is>
      </c>
      <c r="AN154" t="n">
        <v>223.0</v>
      </c>
    </row>
    <row r="155">
      <c r="A155" t="inlineStr">
        <is>
          <t>03-11-2023</t>
        </is>
      </c>
      <c r="B155" t="inlineStr">
        <is>
          <t>03-11-2023 14:33:03</t>
        </is>
      </c>
      <c r="C155" t="inlineStr">
        <is>
          <t>3140115004062178</t>
        </is>
      </c>
      <c r="D155" t="inlineStr">
        <is>
          <t>POS0004</t>
        </is>
      </c>
      <c r="E155" t="inlineStr">
        <is>
          <t>76</t>
        </is>
      </c>
      <c r="F155" t="inlineStr">
        <is>
          <t>0115</t>
        </is>
      </c>
      <c r="G155" t="inlineStr">
        <is>
          <t>5306715207</t>
        </is>
      </c>
      <c r="H155" t="n">
        <v>255.0</v>
      </c>
      <c r="AL155" t="inlineStr">
        <is>
          <t>unreconciled</t>
        </is>
      </c>
      <c r="AM155" t="inlineStr">
        <is>
          <t>Order Not found in 3PO</t>
        </is>
      </c>
      <c r="AN155" t="n">
        <v>255.0</v>
      </c>
    </row>
    <row r="156">
      <c r="A156" t="inlineStr">
        <is>
          <t>01-11-2023</t>
        </is>
      </c>
      <c r="B156" t="inlineStr">
        <is>
          <t>01-11-2023 20:34:03</t>
        </is>
      </c>
      <c r="C156" t="inlineStr">
        <is>
          <t>3140115004061811</t>
        </is>
      </c>
      <c r="D156" t="inlineStr">
        <is>
          <t>POS0004</t>
        </is>
      </c>
      <c r="E156" t="inlineStr">
        <is>
          <t>17</t>
        </is>
      </c>
      <c r="F156" t="inlineStr">
        <is>
          <t>0115</t>
        </is>
      </c>
      <c r="G156" t="inlineStr">
        <is>
          <t>5306784196</t>
        </is>
      </c>
      <c r="H156" t="n">
        <v>241.0</v>
      </c>
      <c r="AL156" t="inlineStr">
        <is>
          <t>unreconciled</t>
        </is>
      </c>
      <c r="AM156" t="inlineStr">
        <is>
          <t>Order Not found in 3PO</t>
        </is>
      </c>
      <c r="AN156" t="n">
        <v>241.0</v>
      </c>
    </row>
    <row r="157">
      <c r="A157" t="inlineStr">
        <is>
          <t>01-11-2023</t>
        </is>
      </c>
      <c r="B157" t="inlineStr">
        <is>
          <t>01-11-2023 21:51:50</t>
        </is>
      </c>
      <c r="C157" t="inlineStr">
        <is>
          <t>3140115004061848</t>
        </is>
      </c>
      <c r="D157" t="inlineStr">
        <is>
          <t>POS0004</t>
        </is>
      </c>
      <c r="E157" t="inlineStr">
        <is>
          <t>73</t>
        </is>
      </c>
      <c r="F157" t="inlineStr">
        <is>
          <t>0115</t>
        </is>
      </c>
      <c r="G157" t="inlineStr">
        <is>
          <t>5306796401</t>
        </is>
      </c>
      <c r="H157" t="n">
        <v>248.0</v>
      </c>
      <c r="AL157" t="inlineStr">
        <is>
          <t>unreconciled</t>
        </is>
      </c>
      <c r="AM157" t="inlineStr">
        <is>
          <t>Order Not found in 3PO</t>
        </is>
      </c>
      <c r="AN157" t="n">
        <v>248.0</v>
      </c>
    </row>
    <row r="158">
      <c r="A158" t="inlineStr">
        <is>
          <t>01-11-2023</t>
        </is>
      </c>
      <c r="B158" t="inlineStr">
        <is>
          <t>01-11-2023 14:12:14</t>
        </is>
      </c>
      <c r="C158" t="inlineStr">
        <is>
          <t>3140115004061692</t>
        </is>
      </c>
      <c r="D158" t="inlineStr">
        <is>
          <t>POS0004</t>
        </is>
      </c>
      <c r="E158" t="inlineStr">
        <is>
          <t>76</t>
        </is>
      </c>
      <c r="F158" t="inlineStr">
        <is>
          <t>0115</t>
        </is>
      </c>
      <c r="G158" t="inlineStr">
        <is>
          <t>5306805259</t>
        </is>
      </c>
      <c r="H158" t="n">
        <v>253.0</v>
      </c>
      <c r="AL158" t="inlineStr">
        <is>
          <t>unreconciled</t>
        </is>
      </c>
      <c r="AM158" t="inlineStr">
        <is>
          <t>Order Not found in 3PO</t>
        </is>
      </c>
      <c r="AN158" t="n">
        <v>253.0</v>
      </c>
    </row>
    <row r="159">
      <c r="A159" t="inlineStr">
        <is>
          <t>04-11-2023</t>
        </is>
      </c>
      <c r="B159" t="inlineStr">
        <is>
          <t>04-11-2023 11:58:35</t>
        </is>
      </c>
      <c r="C159" t="inlineStr">
        <is>
          <t>3140115004062328</t>
        </is>
      </c>
      <c r="D159" t="inlineStr">
        <is>
          <t>POS0004</t>
        </is>
      </c>
      <c r="E159" t="inlineStr">
        <is>
          <t>12</t>
        </is>
      </c>
      <c r="F159" t="inlineStr">
        <is>
          <t>0115</t>
        </is>
      </c>
      <c r="G159" t="inlineStr">
        <is>
          <t>5306812090</t>
        </is>
      </c>
      <c r="H159" t="n">
        <v>279.0</v>
      </c>
      <c r="AL159" t="inlineStr">
        <is>
          <t>unreconciled</t>
        </is>
      </c>
      <c r="AM159" t="inlineStr">
        <is>
          <t>Order Not found in 3PO</t>
        </is>
      </c>
      <c r="AN159" t="n">
        <v>279.0</v>
      </c>
    </row>
    <row r="160">
      <c r="A160" t="inlineStr">
        <is>
          <t>01-11-2023</t>
        </is>
      </c>
      <c r="B160" t="inlineStr">
        <is>
          <t>01-11-2023 14:30:09</t>
        </is>
      </c>
      <c r="C160" t="inlineStr">
        <is>
          <t>3140115004061696</t>
        </is>
      </c>
      <c r="D160" t="inlineStr">
        <is>
          <t>POS0004</t>
        </is>
      </c>
      <c r="E160" t="inlineStr">
        <is>
          <t>85</t>
        </is>
      </c>
      <c r="F160" t="inlineStr">
        <is>
          <t>0115</t>
        </is>
      </c>
      <c r="G160" t="inlineStr">
        <is>
          <t>5306850021</t>
        </is>
      </c>
      <c r="H160" t="n">
        <v>179.0</v>
      </c>
      <c r="AL160" t="inlineStr">
        <is>
          <t>unreconciled</t>
        </is>
      </c>
      <c r="AM160" t="inlineStr">
        <is>
          <t>Order Not found in 3PO</t>
        </is>
      </c>
      <c r="AN160" t="n">
        <v>179.0</v>
      </c>
    </row>
    <row r="161">
      <c r="A161" t="inlineStr">
        <is>
          <t>02-11-2023</t>
        </is>
      </c>
      <c r="B161" t="inlineStr">
        <is>
          <t>02-11-2023 21:05:41</t>
        </is>
      </c>
      <c r="C161" t="inlineStr">
        <is>
          <t>3140115004062075</t>
        </is>
      </c>
      <c r="D161" t="inlineStr">
        <is>
          <t>POS0004</t>
        </is>
      </c>
      <c r="E161" t="inlineStr">
        <is>
          <t>73</t>
        </is>
      </c>
      <c r="F161" t="inlineStr">
        <is>
          <t>0115</t>
        </is>
      </c>
      <c r="G161" t="inlineStr">
        <is>
          <t>5306908995</t>
        </is>
      </c>
      <c r="H161" t="n">
        <v>219.0</v>
      </c>
      <c r="AL161" t="inlineStr">
        <is>
          <t>unreconciled</t>
        </is>
      </c>
      <c r="AM161" t="inlineStr">
        <is>
          <t>Order Not found in 3PO</t>
        </is>
      </c>
      <c r="AN161" t="n">
        <v>219.0</v>
      </c>
    </row>
    <row r="162">
      <c r="A162" t="inlineStr">
        <is>
          <t>02-11-2023</t>
        </is>
      </c>
      <c r="B162" t="inlineStr">
        <is>
          <t>02-11-2023 17:53:24</t>
        </is>
      </c>
      <c r="C162" t="inlineStr">
        <is>
          <t>3140115004062006</t>
        </is>
      </c>
      <c r="D162" t="inlineStr">
        <is>
          <t>POS0004</t>
        </is>
      </c>
      <c r="E162" t="inlineStr">
        <is>
          <t>11</t>
        </is>
      </c>
      <c r="F162" t="inlineStr">
        <is>
          <t>0115</t>
        </is>
      </c>
      <c r="G162" t="inlineStr">
        <is>
          <t>5306914043</t>
        </is>
      </c>
      <c r="H162" t="n">
        <v>229.0</v>
      </c>
      <c r="AL162" t="inlineStr">
        <is>
          <t>unreconciled</t>
        </is>
      </c>
      <c r="AM162" t="inlineStr">
        <is>
          <t>Order Not found in 3PO</t>
        </is>
      </c>
      <c r="AN162" t="n">
        <v>229.0</v>
      </c>
    </row>
    <row r="163">
      <c r="A163" t="inlineStr">
        <is>
          <t>04-11-2023</t>
        </is>
      </c>
      <c r="B163" t="inlineStr">
        <is>
          <t>04-11-2023 12:49:11</t>
        </is>
      </c>
      <c r="C163" t="inlineStr">
        <is>
          <t>3140115004062337</t>
        </is>
      </c>
      <c r="D163" t="inlineStr">
        <is>
          <t>POS0004</t>
        </is>
      </c>
      <c r="E163" t="inlineStr">
        <is>
          <t>42</t>
        </is>
      </c>
      <c r="F163" t="inlineStr">
        <is>
          <t>0115</t>
        </is>
      </c>
      <c r="G163" t="inlineStr">
        <is>
          <t>5306926029</t>
        </is>
      </c>
      <c r="H163" t="n">
        <v>281.0</v>
      </c>
      <c r="AL163" t="inlineStr">
        <is>
          <t>unreconciled</t>
        </is>
      </c>
      <c r="AM163" t="inlineStr">
        <is>
          <t>Order Not found in 3PO</t>
        </is>
      </c>
      <c r="AN163" t="n">
        <v>281.0</v>
      </c>
    </row>
    <row r="164">
      <c r="A164" t="inlineStr">
        <is>
          <t>03-11-2023</t>
        </is>
      </c>
      <c r="B164" t="inlineStr">
        <is>
          <t>03-11-2023 14:56:09</t>
        </is>
      </c>
      <c r="C164" t="inlineStr">
        <is>
          <t>3140115004062184</t>
        </is>
      </c>
      <c r="D164" t="inlineStr">
        <is>
          <t>POS0004</t>
        </is>
      </c>
      <c r="E164" t="inlineStr">
        <is>
          <t>89</t>
        </is>
      </c>
      <c r="F164" t="inlineStr">
        <is>
          <t>0115</t>
        </is>
      </c>
      <c r="G164" t="inlineStr">
        <is>
          <t>5306969549</t>
        </is>
      </c>
      <c r="H164" t="n">
        <v>542.0</v>
      </c>
      <c r="AL164" t="inlineStr">
        <is>
          <t>unreconciled</t>
        </is>
      </c>
      <c r="AM164" t="inlineStr">
        <is>
          <t>Order Not found in 3PO</t>
        </is>
      </c>
      <c r="AN164" t="n">
        <v>542.0</v>
      </c>
    </row>
    <row r="165">
      <c r="A165" t="inlineStr">
        <is>
          <t>02-11-2023</t>
        </is>
      </c>
      <c r="B165" t="inlineStr">
        <is>
          <t>02-11-2023 15:24:44</t>
        </is>
      </c>
      <c r="C165" t="inlineStr">
        <is>
          <t>3140115004061968</t>
        </is>
      </c>
      <c r="D165" t="inlineStr">
        <is>
          <t>POS0004</t>
        </is>
      </c>
      <c r="E165" t="inlineStr">
        <is>
          <t>29</t>
        </is>
      </c>
      <c r="F165" t="inlineStr">
        <is>
          <t>0115</t>
        </is>
      </c>
      <c r="G165" t="inlineStr">
        <is>
          <t>5306990668</t>
        </is>
      </c>
      <c r="H165" t="n">
        <v>246.0</v>
      </c>
      <c r="AL165" t="inlineStr">
        <is>
          <t>unreconciled</t>
        </is>
      </c>
      <c r="AM165" t="inlineStr">
        <is>
          <t>Order Not found in 3PO</t>
        </is>
      </c>
      <c r="AN165" t="n">
        <v>246.0</v>
      </c>
    </row>
    <row r="166">
      <c r="A166" t="inlineStr">
        <is>
          <t>01-11-2023</t>
        </is>
      </c>
      <c r="B166" t="inlineStr">
        <is>
          <t>01-11-2023 13:56:42</t>
        </is>
      </c>
      <c r="C166" t="inlineStr">
        <is>
          <t>3140115004061682</t>
        </is>
      </c>
      <c r="D166" t="inlineStr">
        <is>
          <t>POS0004</t>
        </is>
      </c>
      <c r="E166" t="inlineStr">
        <is>
          <t>62</t>
        </is>
      </c>
      <c r="F166" t="inlineStr">
        <is>
          <t>0115</t>
        </is>
      </c>
      <c r="G166" t="inlineStr">
        <is>
          <t>5307015593</t>
        </is>
      </c>
      <c r="H166" t="n">
        <v>395.0</v>
      </c>
      <c r="AL166" t="inlineStr">
        <is>
          <t>unreconciled</t>
        </is>
      </c>
      <c r="AM166" t="inlineStr">
        <is>
          <t>Order Not found in 3PO</t>
        </is>
      </c>
      <c r="AN166" t="n">
        <v>395.0</v>
      </c>
    </row>
    <row r="167">
      <c r="A167" t="inlineStr">
        <is>
          <t>02-11-2023</t>
        </is>
      </c>
      <c r="B167" t="inlineStr">
        <is>
          <t>02-11-2023 19:15:32</t>
        </is>
      </c>
      <c r="C167" t="inlineStr">
        <is>
          <t>3140115004062031</t>
        </is>
      </c>
      <c r="D167" t="inlineStr">
        <is>
          <t>POS0004</t>
        </is>
      </c>
      <c r="E167" t="inlineStr">
        <is>
          <t>66</t>
        </is>
      </c>
      <c r="F167" t="inlineStr">
        <is>
          <t>0115</t>
        </is>
      </c>
      <c r="G167" t="inlineStr">
        <is>
          <t>5307083504</t>
        </is>
      </c>
      <c r="H167" t="n">
        <v>283.0</v>
      </c>
      <c r="AL167" t="inlineStr">
        <is>
          <t>unreconciled</t>
        </is>
      </c>
      <c r="AM167" t="inlineStr">
        <is>
          <t>Order Not found in 3PO</t>
        </is>
      </c>
      <c r="AN167" t="n">
        <v>283.0</v>
      </c>
    </row>
    <row r="168">
      <c r="A168" t="inlineStr">
        <is>
          <t>03-11-2023</t>
        </is>
      </c>
      <c r="B168" t="inlineStr">
        <is>
          <t>03-11-2023 20:20:09</t>
        </is>
      </c>
      <c r="C168" t="inlineStr">
        <is>
          <t>3140115004062252</t>
        </is>
      </c>
      <c r="D168" t="inlineStr">
        <is>
          <t>POS0004</t>
        </is>
      </c>
      <c r="E168" t="inlineStr">
        <is>
          <t>08</t>
        </is>
      </c>
      <c r="F168" t="inlineStr">
        <is>
          <t>0115</t>
        </is>
      </c>
      <c r="G168" t="inlineStr">
        <is>
          <t>5307101750</t>
        </is>
      </c>
      <c r="H168" t="n">
        <v>440.0</v>
      </c>
      <c r="AL168" t="inlineStr">
        <is>
          <t>unreconciled</t>
        </is>
      </c>
      <c r="AM168" t="inlineStr">
        <is>
          <t>Order Not found in 3PO</t>
        </is>
      </c>
      <c r="AN168" t="n">
        <v>440.0</v>
      </c>
    </row>
    <row r="169">
      <c r="A169" t="inlineStr">
        <is>
          <t>04-11-2023</t>
        </is>
      </c>
      <c r="B169" t="inlineStr">
        <is>
          <t>04-11-2023 23:02:08</t>
        </is>
      </c>
      <c r="C169" t="inlineStr">
        <is>
          <t>3140115004062586</t>
        </is>
      </c>
      <c r="D169" t="inlineStr">
        <is>
          <t>POS0004</t>
        </is>
      </c>
      <c r="E169" t="inlineStr">
        <is>
          <t>03</t>
        </is>
      </c>
      <c r="F169" t="inlineStr">
        <is>
          <t>0115</t>
        </is>
      </c>
      <c r="G169" t="inlineStr">
        <is>
          <t>5307130204</t>
        </is>
      </c>
      <c r="H169" t="n">
        <v>435.0</v>
      </c>
      <c r="AL169" t="inlineStr">
        <is>
          <t>unreconciled</t>
        </is>
      </c>
      <c r="AM169" t="inlineStr">
        <is>
          <t>Order Not found in 3PO</t>
        </is>
      </c>
      <c r="AN169" t="n">
        <v>435.0</v>
      </c>
    </row>
    <row r="170">
      <c r="A170" t="inlineStr">
        <is>
          <t>01-11-2023</t>
        </is>
      </c>
      <c r="B170" t="inlineStr">
        <is>
          <t>01-11-2023 23:46:19</t>
        </is>
      </c>
      <c r="C170" t="inlineStr">
        <is>
          <t>3140115004061892</t>
        </is>
      </c>
      <c r="D170" t="inlineStr">
        <is>
          <t>POS0004</t>
        </is>
      </c>
      <c r="E170" t="inlineStr">
        <is>
          <t>29</t>
        </is>
      </c>
      <c r="F170" t="inlineStr">
        <is>
          <t>0115</t>
        </is>
      </c>
      <c r="G170" t="inlineStr">
        <is>
          <t>5307141802</t>
        </is>
      </c>
      <c r="H170" t="n">
        <v>153.0</v>
      </c>
      <c r="AL170" t="inlineStr">
        <is>
          <t>unreconciled</t>
        </is>
      </c>
      <c r="AM170" t="inlineStr">
        <is>
          <t>Order Not found in 3PO</t>
        </is>
      </c>
      <c r="AN170" t="n">
        <v>153.0</v>
      </c>
    </row>
    <row r="171">
      <c r="A171" t="inlineStr">
        <is>
          <t>04-11-2023</t>
        </is>
      </c>
      <c r="B171" t="inlineStr">
        <is>
          <t>04-11-2023 12:30:01</t>
        </is>
      </c>
      <c r="C171" t="inlineStr">
        <is>
          <t>3140115004062333</t>
        </is>
      </c>
      <c r="D171" t="inlineStr">
        <is>
          <t>POS0004</t>
        </is>
      </c>
      <c r="E171" t="inlineStr">
        <is>
          <t>31</t>
        </is>
      </c>
      <c r="F171" t="inlineStr">
        <is>
          <t>0115</t>
        </is>
      </c>
      <c r="G171" t="inlineStr">
        <is>
          <t>5307143639</t>
        </is>
      </c>
      <c r="H171" t="n">
        <v>1019.0</v>
      </c>
      <c r="AL171" t="inlineStr">
        <is>
          <t>unreconciled</t>
        </is>
      </c>
      <c r="AM171" t="inlineStr">
        <is>
          <t>Order Not found in 3PO</t>
        </is>
      </c>
      <c r="AN171" t="n">
        <v>1019.0</v>
      </c>
    </row>
    <row r="172">
      <c r="A172" t="inlineStr">
        <is>
          <t>01-11-2023</t>
        </is>
      </c>
      <c r="B172" t="inlineStr">
        <is>
          <t>01-11-2023 17:24:27</t>
        </is>
      </c>
      <c r="C172" t="inlineStr">
        <is>
          <t>3140115004061740</t>
        </is>
      </c>
      <c r="D172" t="inlineStr">
        <is>
          <t>POS0004</t>
        </is>
      </c>
      <c r="E172" t="inlineStr">
        <is>
          <t>89</t>
        </is>
      </c>
      <c r="F172" t="inlineStr">
        <is>
          <t>0115</t>
        </is>
      </c>
      <c r="G172" t="inlineStr">
        <is>
          <t>5307163115</t>
        </is>
      </c>
      <c r="H172" t="n">
        <v>550.0</v>
      </c>
      <c r="AL172" t="inlineStr">
        <is>
          <t>unreconciled</t>
        </is>
      </c>
      <c r="AM172" t="inlineStr">
        <is>
          <t>Order Not found in 3PO</t>
        </is>
      </c>
      <c r="AN172" t="n">
        <v>550.0</v>
      </c>
    </row>
    <row r="173">
      <c r="A173" t="inlineStr">
        <is>
          <t>02-11-2023</t>
        </is>
      </c>
      <c r="B173" t="inlineStr">
        <is>
          <t>02-11-2023 18:14:43</t>
        </is>
      </c>
      <c r="C173" t="inlineStr">
        <is>
          <t>3140115004062012</t>
        </is>
      </c>
      <c r="D173" t="inlineStr">
        <is>
          <t>POS0004</t>
        </is>
      </c>
      <c r="E173" t="inlineStr">
        <is>
          <t>22</t>
        </is>
      </c>
      <c r="F173" t="inlineStr">
        <is>
          <t>0115</t>
        </is>
      </c>
      <c r="G173" t="inlineStr">
        <is>
          <t>5307166122</t>
        </is>
      </c>
      <c r="H173" t="n">
        <v>248.0</v>
      </c>
      <c r="AL173" t="inlineStr">
        <is>
          <t>unreconciled</t>
        </is>
      </c>
      <c r="AM173" t="inlineStr">
        <is>
          <t>Order Not found in 3PO</t>
        </is>
      </c>
      <c r="AN173" t="n">
        <v>248.0</v>
      </c>
    </row>
    <row r="174">
      <c r="A174" t="inlineStr">
        <is>
          <t>01-11-2023</t>
        </is>
      </c>
      <c r="B174" t="inlineStr">
        <is>
          <t>01-11-2023 18:56:14</t>
        </is>
      </c>
      <c r="C174" t="inlineStr">
        <is>
          <t>3140115004061767</t>
        </is>
      </c>
      <c r="D174" t="inlineStr">
        <is>
          <t>POS0004</t>
        </is>
      </c>
      <c r="E174" t="inlineStr">
        <is>
          <t>45</t>
        </is>
      </c>
      <c r="F174" t="inlineStr">
        <is>
          <t>0115</t>
        </is>
      </c>
      <c r="G174" t="inlineStr">
        <is>
          <t>5307175039</t>
        </is>
      </c>
      <c r="H174" t="n">
        <v>315.0</v>
      </c>
      <c r="AL174" t="inlineStr">
        <is>
          <t>unreconciled</t>
        </is>
      </c>
      <c r="AM174" t="inlineStr">
        <is>
          <t>Order Not found in 3PO</t>
        </is>
      </c>
      <c r="AN174" t="n">
        <v>315.0</v>
      </c>
    </row>
    <row r="175">
      <c r="A175" t="inlineStr">
        <is>
          <t>01-11-2023</t>
        </is>
      </c>
      <c r="B175" t="inlineStr">
        <is>
          <t>01-11-2023 17:13:32</t>
        </is>
      </c>
      <c r="C175" t="inlineStr">
        <is>
          <t>3140115004061737</t>
        </is>
      </c>
      <c r="D175" t="inlineStr">
        <is>
          <t>POS0004</t>
        </is>
      </c>
      <c r="E175" t="inlineStr">
        <is>
          <t>84</t>
        </is>
      </c>
      <c r="F175" t="inlineStr">
        <is>
          <t>0115</t>
        </is>
      </c>
      <c r="G175" t="inlineStr">
        <is>
          <t>5307191483</t>
        </is>
      </c>
      <c r="H175" t="n">
        <v>299.0</v>
      </c>
      <c r="AL175" t="inlineStr">
        <is>
          <t>unreconciled</t>
        </is>
      </c>
      <c r="AM175" t="inlineStr">
        <is>
          <t>Order Not found in 3PO</t>
        </is>
      </c>
      <c r="AN175" t="n">
        <v>299.0</v>
      </c>
    </row>
    <row r="176">
      <c r="A176" t="inlineStr">
        <is>
          <t>01-11-2023</t>
        </is>
      </c>
      <c r="B176" t="inlineStr">
        <is>
          <t>01-11-2023 18:39:34</t>
        </is>
      </c>
      <c r="C176" t="inlineStr">
        <is>
          <t>3140115004061757</t>
        </is>
      </c>
      <c r="D176" t="inlineStr">
        <is>
          <t>POS0004</t>
        </is>
      </c>
      <c r="E176" t="inlineStr">
        <is>
          <t>30</t>
        </is>
      </c>
      <c r="F176" t="inlineStr">
        <is>
          <t>0115</t>
        </is>
      </c>
      <c r="G176" t="inlineStr">
        <is>
          <t>5307232120</t>
        </is>
      </c>
      <c r="H176" t="n">
        <v>149.0</v>
      </c>
      <c r="AL176" t="inlineStr">
        <is>
          <t>unreconciled</t>
        </is>
      </c>
      <c r="AM176" t="inlineStr">
        <is>
          <t>Order Not found in 3PO</t>
        </is>
      </c>
      <c r="AN176" t="n">
        <v>149.0</v>
      </c>
    </row>
    <row r="177">
      <c r="A177" t="inlineStr">
        <is>
          <t>01-11-2023</t>
        </is>
      </c>
      <c r="B177" t="inlineStr">
        <is>
          <t>01-11-2023 20:05:00</t>
        </is>
      </c>
      <c r="C177" t="inlineStr">
        <is>
          <t>3140115004061788</t>
        </is>
      </c>
      <c r="D177" t="inlineStr">
        <is>
          <t>POS0004</t>
        </is>
      </c>
      <c r="E177" t="inlineStr">
        <is>
          <t>88</t>
        </is>
      </c>
      <c r="F177" t="inlineStr">
        <is>
          <t>0115</t>
        </is>
      </c>
      <c r="G177" t="inlineStr">
        <is>
          <t>5307282401</t>
        </is>
      </c>
      <c r="H177" t="n">
        <v>172.0</v>
      </c>
      <c r="AL177" t="inlineStr">
        <is>
          <t>unreconciled</t>
        </is>
      </c>
      <c r="AM177" t="inlineStr">
        <is>
          <t>Order Not found in 3PO</t>
        </is>
      </c>
      <c r="AN177" t="n">
        <v>172.0</v>
      </c>
    </row>
    <row r="178">
      <c r="A178" t="inlineStr">
        <is>
          <t>01-11-2023</t>
        </is>
      </c>
      <c r="B178" t="inlineStr">
        <is>
          <t>01-11-2023 13:40:39</t>
        </is>
      </c>
      <c r="C178" t="inlineStr">
        <is>
          <t>3140115004061677</t>
        </is>
      </c>
      <c r="D178" t="inlineStr">
        <is>
          <t>POS0004</t>
        </is>
      </c>
      <c r="E178" t="inlineStr">
        <is>
          <t>55</t>
        </is>
      </c>
      <c r="F178" t="inlineStr">
        <is>
          <t>0115</t>
        </is>
      </c>
      <c r="G178" t="inlineStr">
        <is>
          <t>5307295756</t>
        </is>
      </c>
      <c r="H178" t="n">
        <v>461.0</v>
      </c>
      <c r="AL178" t="inlineStr">
        <is>
          <t>unreconciled</t>
        </is>
      </c>
      <c r="AM178" t="inlineStr">
        <is>
          <t>Order Not found in 3PO</t>
        </is>
      </c>
      <c r="AN178" t="n">
        <v>461.0</v>
      </c>
    </row>
    <row r="179">
      <c r="A179" t="inlineStr">
        <is>
          <t>01-11-2023</t>
        </is>
      </c>
      <c r="B179" t="inlineStr">
        <is>
          <t>01-11-2023 22:11:42</t>
        </is>
      </c>
      <c r="C179" t="inlineStr">
        <is>
          <t>3140115004061856</t>
        </is>
      </c>
      <c r="D179" t="inlineStr">
        <is>
          <t>POS0004</t>
        </is>
      </c>
      <c r="E179" t="inlineStr">
        <is>
          <t>84</t>
        </is>
      </c>
      <c r="F179" t="inlineStr">
        <is>
          <t>0115</t>
        </is>
      </c>
      <c r="G179" t="inlineStr">
        <is>
          <t>5307300833</t>
        </is>
      </c>
      <c r="H179" t="n">
        <v>230.0</v>
      </c>
      <c r="AL179" t="inlineStr">
        <is>
          <t>unreconciled</t>
        </is>
      </c>
      <c r="AM179" t="inlineStr">
        <is>
          <t>Order Not found in 3PO</t>
        </is>
      </c>
      <c r="AN179" t="n">
        <v>230.0</v>
      </c>
    </row>
    <row r="180">
      <c r="A180" t="inlineStr">
        <is>
          <t>01-11-2023</t>
        </is>
      </c>
      <c r="B180" t="inlineStr">
        <is>
          <t>01-11-2023 14:58:45</t>
        </is>
      </c>
      <c r="C180" t="inlineStr">
        <is>
          <t>3140115004061706</t>
        </is>
      </c>
      <c r="D180" t="inlineStr">
        <is>
          <t>POS0004</t>
        </is>
      </c>
      <c r="E180" t="inlineStr">
        <is>
          <t>02</t>
        </is>
      </c>
      <c r="F180" t="inlineStr">
        <is>
          <t>0115</t>
        </is>
      </c>
      <c r="G180" t="inlineStr">
        <is>
          <t>5307310221</t>
        </is>
      </c>
      <c r="H180" t="n">
        <v>278.0</v>
      </c>
      <c r="AL180" t="inlineStr">
        <is>
          <t>unreconciled</t>
        </is>
      </c>
      <c r="AM180" t="inlineStr">
        <is>
          <t>Order Not found in 3PO</t>
        </is>
      </c>
      <c r="AN180" t="n">
        <v>278.0</v>
      </c>
    </row>
    <row r="181">
      <c r="A181" t="inlineStr">
        <is>
          <t>02-11-2023</t>
        </is>
      </c>
      <c r="B181" t="inlineStr">
        <is>
          <t>02-11-2023 12:13:25</t>
        </is>
      </c>
      <c r="C181" t="inlineStr">
        <is>
          <t>3140115004061912</t>
        </is>
      </c>
      <c r="D181" t="inlineStr">
        <is>
          <t>POS0004</t>
        </is>
      </c>
      <c r="E181" t="inlineStr">
        <is>
          <t>27</t>
        </is>
      </c>
      <c r="F181" t="inlineStr">
        <is>
          <t>0115</t>
        </is>
      </c>
      <c r="G181" t="inlineStr">
        <is>
          <t>5307317038</t>
        </is>
      </c>
      <c r="H181" t="n">
        <v>369.0</v>
      </c>
      <c r="AL181" t="inlineStr">
        <is>
          <t>unreconciled</t>
        </is>
      </c>
      <c r="AM181" t="inlineStr">
        <is>
          <t>Order Not found in 3PO</t>
        </is>
      </c>
      <c r="AN181" t="n">
        <v>369.0</v>
      </c>
    </row>
    <row r="182">
      <c r="A182" t="inlineStr">
        <is>
          <t>04-11-2023</t>
        </is>
      </c>
      <c r="B182" t="inlineStr">
        <is>
          <t>04-11-2023 19:49:04</t>
        </is>
      </c>
      <c r="C182" t="inlineStr">
        <is>
          <t>3140115004062478</t>
        </is>
      </c>
      <c r="D182" t="inlineStr">
        <is>
          <t>POS0004</t>
        </is>
      </c>
      <c r="E182" t="inlineStr">
        <is>
          <t>14</t>
        </is>
      </c>
      <c r="F182" t="inlineStr">
        <is>
          <t>0115</t>
        </is>
      </c>
      <c r="G182" t="inlineStr">
        <is>
          <t>5307342367</t>
        </is>
      </c>
      <c r="H182" t="n">
        <v>287.0</v>
      </c>
      <c r="AL182" t="inlineStr">
        <is>
          <t>unreconciled</t>
        </is>
      </c>
      <c r="AM182" t="inlineStr">
        <is>
          <t>Order Not found in 3PO</t>
        </is>
      </c>
      <c r="AN182" t="n">
        <v>287.0</v>
      </c>
    </row>
    <row r="183">
      <c r="A183" t="inlineStr">
        <is>
          <t>02-11-2023</t>
        </is>
      </c>
      <c r="B183" t="inlineStr">
        <is>
          <t>02-11-2023 18:11:54</t>
        </is>
      </c>
      <c r="C183" t="inlineStr">
        <is>
          <t>3140115004062010</t>
        </is>
      </c>
      <c r="D183" t="inlineStr">
        <is>
          <t>POS0004</t>
        </is>
      </c>
      <c r="E183" t="inlineStr">
        <is>
          <t>18</t>
        </is>
      </c>
      <c r="F183" t="inlineStr">
        <is>
          <t>0115</t>
        </is>
      </c>
      <c r="G183" t="inlineStr">
        <is>
          <t>5307364383</t>
        </is>
      </c>
      <c r="H183" t="n">
        <v>255.0</v>
      </c>
      <c r="AL183" t="inlineStr">
        <is>
          <t>unreconciled</t>
        </is>
      </c>
      <c r="AM183" t="inlineStr">
        <is>
          <t>Order Not found in 3PO</t>
        </is>
      </c>
      <c r="AN183" t="n">
        <v>255.0</v>
      </c>
    </row>
    <row r="184">
      <c r="A184" t="inlineStr">
        <is>
          <t>02-11-2023</t>
        </is>
      </c>
      <c r="B184" t="inlineStr">
        <is>
          <t>02-11-2023 22:54:09</t>
        </is>
      </c>
      <c r="C184" t="inlineStr">
        <is>
          <t>3140115004062121</t>
        </is>
      </c>
      <c r="D184" t="inlineStr">
        <is>
          <t>POS0004</t>
        </is>
      </c>
      <c r="E184" t="inlineStr">
        <is>
          <t>47</t>
        </is>
      </c>
      <c r="F184" t="inlineStr">
        <is>
          <t>0115</t>
        </is>
      </c>
      <c r="G184" t="inlineStr">
        <is>
          <t>5307398225</t>
        </is>
      </c>
      <c r="H184" t="n">
        <v>272.0</v>
      </c>
      <c r="AL184" t="inlineStr">
        <is>
          <t>unreconciled</t>
        </is>
      </c>
      <c r="AM184" t="inlineStr">
        <is>
          <t>Order Not found in 3PO</t>
        </is>
      </c>
      <c r="AN184" t="n">
        <v>272.0</v>
      </c>
    </row>
    <row r="185">
      <c r="A185" t="inlineStr">
        <is>
          <t>02-11-2023</t>
        </is>
      </c>
      <c r="B185" t="inlineStr">
        <is>
          <t>02-11-2023 20:09:10</t>
        </is>
      </c>
      <c r="C185" t="inlineStr">
        <is>
          <t>3140115004062052</t>
        </is>
      </c>
      <c r="D185" t="inlineStr">
        <is>
          <t>POS0004</t>
        </is>
      </c>
      <c r="E185" t="inlineStr">
        <is>
          <t>14</t>
        </is>
      </c>
      <c r="F185" t="inlineStr">
        <is>
          <t>0115</t>
        </is>
      </c>
      <c r="G185" t="inlineStr">
        <is>
          <t>5307430180</t>
        </is>
      </c>
      <c r="H185" t="n">
        <v>205.0</v>
      </c>
      <c r="AL185" t="inlineStr">
        <is>
          <t>unreconciled</t>
        </is>
      </c>
      <c r="AM185" t="inlineStr">
        <is>
          <t>Order Not found in 3PO</t>
        </is>
      </c>
      <c r="AN185" t="n">
        <v>205.0</v>
      </c>
    </row>
    <row r="186">
      <c r="A186" t="inlineStr">
        <is>
          <t>01-11-2023</t>
        </is>
      </c>
      <c r="B186" t="inlineStr">
        <is>
          <t>01-11-2023 14:36:46</t>
        </is>
      </c>
      <c r="C186" t="inlineStr">
        <is>
          <t>3140115004061700</t>
        </is>
      </c>
      <c r="D186" t="inlineStr">
        <is>
          <t>POS0004</t>
        </is>
      </c>
      <c r="E186" t="inlineStr">
        <is>
          <t>89</t>
        </is>
      </c>
      <c r="F186" t="inlineStr">
        <is>
          <t>0115</t>
        </is>
      </c>
      <c r="G186" t="inlineStr">
        <is>
          <t>5307482392</t>
        </is>
      </c>
      <c r="H186" t="n">
        <v>267.0</v>
      </c>
      <c r="AL186" t="inlineStr">
        <is>
          <t>unreconciled</t>
        </is>
      </c>
      <c r="AM186" t="inlineStr">
        <is>
          <t>Order Not found in 3PO</t>
        </is>
      </c>
      <c r="AN186" t="n">
        <v>267.0</v>
      </c>
    </row>
    <row r="187">
      <c r="A187" t="inlineStr">
        <is>
          <t>02-11-2023</t>
        </is>
      </c>
      <c r="B187" t="inlineStr">
        <is>
          <t>02-11-2023 16:29:42</t>
        </is>
      </c>
      <c r="C187" t="inlineStr">
        <is>
          <t>3140115004061984</t>
        </is>
      </c>
      <c r="D187" t="inlineStr">
        <is>
          <t>POS0004</t>
        </is>
      </c>
      <c r="E187" t="inlineStr">
        <is>
          <t>65</t>
        </is>
      </c>
      <c r="F187" t="inlineStr">
        <is>
          <t>0115</t>
        </is>
      </c>
      <c r="G187" t="inlineStr">
        <is>
          <t>5307546910</t>
        </is>
      </c>
      <c r="H187" t="n">
        <v>241.0</v>
      </c>
      <c r="AL187" t="inlineStr">
        <is>
          <t>unreconciled</t>
        </is>
      </c>
      <c r="AM187" t="inlineStr">
        <is>
          <t>Order Not found in 3PO</t>
        </is>
      </c>
      <c r="AN187" t="n">
        <v>241.0</v>
      </c>
    </row>
    <row r="188">
      <c r="A188" t="inlineStr">
        <is>
          <t>04-11-2023</t>
        </is>
      </c>
      <c r="B188" t="inlineStr">
        <is>
          <t>04-11-2023 13:40:37</t>
        </is>
      </c>
      <c r="C188" t="inlineStr">
        <is>
          <t>3140115001068373</t>
        </is>
      </c>
      <c r="D188" t="inlineStr">
        <is>
          <t>POS0001</t>
        </is>
      </c>
      <c r="E188" t="inlineStr">
        <is>
          <t>82</t>
        </is>
      </c>
      <c r="F188" t="inlineStr">
        <is>
          <t>0115</t>
        </is>
      </c>
      <c r="G188" t="inlineStr">
        <is>
          <t>5307564414</t>
        </is>
      </c>
      <c r="H188" t="n">
        <v>626.0</v>
      </c>
      <c r="AL188" t="inlineStr">
        <is>
          <t>unreconciled</t>
        </is>
      </c>
      <c r="AM188" t="inlineStr">
        <is>
          <t>Order Not found in 3PO</t>
        </is>
      </c>
      <c r="AN188" t="n">
        <v>626.0</v>
      </c>
    </row>
    <row r="189">
      <c r="A189" t="inlineStr">
        <is>
          <t>01-11-2023</t>
        </is>
      </c>
      <c r="B189" t="inlineStr">
        <is>
          <t>01-11-2023 14:05:23</t>
        </is>
      </c>
      <c r="C189" t="inlineStr">
        <is>
          <t>3140115004061688</t>
        </is>
      </c>
      <c r="D189" t="inlineStr">
        <is>
          <t>POS0004</t>
        </is>
      </c>
      <c r="E189" t="inlineStr">
        <is>
          <t>69</t>
        </is>
      </c>
      <c r="F189" t="inlineStr">
        <is>
          <t>0115</t>
        </is>
      </c>
      <c r="G189" t="inlineStr">
        <is>
          <t>5307564662</t>
        </is>
      </c>
      <c r="H189" t="n">
        <v>269.0</v>
      </c>
      <c r="AL189" t="inlineStr">
        <is>
          <t>unreconciled</t>
        </is>
      </c>
      <c r="AM189" t="inlineStr">
        <is>
          <t>Order Not found in 3PO</t>
        </is>
      </c>
      <c r="AN189" t="n">
        <v>269.0</v>
      </c>
    </row>
    <row r="190">
      <c r="A190" t="inlineStr">
        <is>
          <t>01-11-2023</t>
        </is>
      </c>
      <c r="B190" t="inlineStr">
        <is>
          <t>01-11-2023 20:24:24</t>
        </is>
      </c>
      <c r="C190" t="inlineStr">
        <is>
          <t>3140115004061800</t>
        </is>
      </c>
      <c r="D190" t="inlineStr">
        <is>
          <t>POS0004</t>
        </is>
      </c>
      <c r="E190" t="inlineStr">
        <is>
          <t>03</t>
        </is>
      </c>
      <c r="F190" t="inlineStr">
        <is>
          <t>0115</t>
        </is>
      </c>
      <c r="G190" t="inlineStr">
        <is>
          <t>5307568932</t>
        </is>
      </c>
      <c r="H190" t="n">
        <v>216.0</v>
      </c>
      <c r="AL190" t="inlineStr">
        <is>
          <t>unreconciled</t>
        </is>
      </c>
      <c r="AM190" t="inlineStr">
        <is>
          <t>Order Not found in 3PO</t>
        </is>
      </c>
      <c r="AN190" t="n">
        <v>216.0</v>
      </c>
    </row>
    <row r="191">
      <c r="A191" t="inlineStr">
        <is>
          <t>01-11-2023</t>
        </is>
      </c>
      <c r="B191" t="inlineStr">
        <is>
          <t>01-11-2023 17:52:08</t>
        </is>
      </c>
      <c r="C191" t="inlineStr">
        <is>
          <t>3140115004061746</t>
        </is>
      </c>
      <c r="D191" t="inlineStr">
        <is>
          <t>POS0004</t>
        </is>
      </c>
      <c r="E191" t="inlineStr">
        <is>
          <t>03</t>
        </is>
      </c>
      <c r="F191" t="inlineStr">
        <is>
          <t>0115</t>
        </is>
      </c>
      <c r="G191" t="inlineStr">
        <is>
          <t>5307580262</t>
        </is>
      </c>
      <c r="H191" t="n">
        <v>1305.0</v>
      </c>
      <c r="AL191" t="inlineStr">
        <is>
          <t>unreconciled</t>
        </is>
      </c>
      <c r="AM191" t="inlineStr">
        <is>
          <t>Order Not found in 3PO</t>
        </is>
      </c>
      <c r="AN191" t="n">
        <v>1305.0</v>
      </c>
    </row>
    <row r="192">
      <c r="A192" t="inlineStr">
        <is>
          <t>01-11-2023</t>
        </is>
      </c>
      <c r="B192" t="inlineStr">
        <is>
          <t>01-11-2023 14:59:16</t>
        </is>
      </c>
      <c r="C192" t="inlineStr">
        <is>
          <t>3140115004061707</t>
        </is>
      </c>
      <c r="D192" t="inlineStr">
        <is>
          <t>POS0004</t>
        </is>
      </c>
      <c r="E192" t="inlineStr">
        <is>
          <t>04</t>
        </is>
      </c>
      <c r="F192" t="inlineStr">
        <is>
          <t>0115</t>
        </is>
      </c>
      <c r="G192" t="inlineStr">
        <is>
          <t>5307613980</t>
        </is>
      </c>
      <c r="H192" t="n">
        <v>282.0</v>
      </c>
      <c r="AL192" t="inlineStr">
        <is>
          <t>unreconciled</t>
        </is>
      </c>
      <c r="AM192" t="inlineStr">
        <is>
          <t>Order Not found in 3PO</t>
        </is>
      </c>
      <c r="AN192" t="n">
        <v>282.0</v>
      </c>
    </row>
    <row r="193">
      <c r="A193" t="inlineStr">
        <is>
          <t>02-11-2023</t>
        </is>
      </c>
      <c r="B193" t="inlineStr">
        <is>
          <t>02-11-2023 20:32:39</t>
        </is>
      </c>
      <c r="C193" t="inlineStr">
        <is>
          <t>3140115004062062</t>
        </is>
      </c>
      <c r="D193" t="inlineStr">
        <is>
          <t>POS0004</t>
        </is>
      </c>
      <c r="E193" t="inlineStr">
        <is>
          <t>39</t>
        </is>
      </c>
      <c r="F193" t="inlineStr">
        <is>
          <t>0115</t>
        </is>
      </c>
      <c r="G193" t="inlineStr">
        <is>
          <t>5307615769</t>
        </is>
      </c>
      <c r="H193" t="n">
        <v>261.0</v>
      </c>
      <c r="AL193" t="inlineStr">
        <is>
          <t>unreconciled</t>
        </is>
      </c>
      <c r="AM193" t="inlineStr">
        <is>
          <t>Order Not found in 3PO</t>
        </is>
      </c>
      <c r="AN193" t="n">
        <v>261.0</v>
      </c>
    </row>
    <row r="194">
      <c r="A194" t="inlineStr">
        <is>
          <t>01-11-2023</t>
        </is>
      </c>
      <c r="B194" t="inlineStr">
        <is>
          <t>01-11-2023 23:41:55</t>
        </is>
      </c>
      <c r="C194" t="inlineStr">
        <is>
          <t>3140115004061890</t>
        </is>
      </c>
      <c r="D194" t="inlineStr">
        <is>
          <t>POS0004</t>
        </is>
      </c>
      <c r="E194" t="inlineStr">
        <is>
          <t>27</t>
        </is>
      </c>
      <c r="F194" t="inlineStr">
        <is>
          <t>0115</t>
        </is>
      </c>
      <c r="G194" t="inlineStr">
        <is>
          <t>5307651298</t>
        </is>
      </c>
      <c r="H194" t="n">
        <v>424.0</v>
      </c>
      <c r="AL194" t="inlineStr">
        <is>
          <t>unreconciled</t>
        </is>
      </c>
      <c r="AM194" t="inlineStr">
        <is>
          <t>Order Not found in 3PO</t>
        </is>
      </c>
      <c r="AN194" t="n">
        <v>424.0</v>
      </c>
    </row>
    <row r="195">
      <c r="A195" t="inlineStr">
        <is>
          <t>01-11-2023</t>
        </is>
      </c>
      <c r="B195" t="inlineStr">
        <is>
          <t>01-11-2023 18:34:25</t>
        </is>
      </c>
      <c r="C195" t="inlineStr">
        <is>
          <t>3140115004061755</t>
        </is>
      </c>
      <c r="D195" t="inlineStr">
        <is>
          <t>POS0004</t>
        </is>
      </c>
      <c r="E195" t="inlineStr">
        <is>
          <t>26</t>
        </is>
      </c>
      <c r="F195" t="inlineStr">
        <is>
          <t>0115</t>
        </is>
      </c>
      <c r="G195" t="inlineStr">
        <is>
          <t>5307709279</t>
        </is>
      </c>
      <c r="H195" t="n">
        <v>259.0</v>
      </c>
      <c r="AL195" t="inlineStr">
        <is>
          <t>unreconciled</t>
        </is>
      </c>
      <c r="AM195" t="inlineStr">
        <is>
          <t>Order Not found in 3PO</t>
        </is>
      </c>
      <c r="AN195" t="n">
        <v>259.0</v>
      </c>
    </row>
    <row r="196">
      <c r="A196" t="inlineStr">
        <is>
          <t>04-11-2023</t>
        </is>
      </c>
      <c r="B196" t="inlineStr">
        <is>
          <t>04-11-2023 17:10:50</t>
        </is>
      </c>
      <c r="C196" t="inlineStr">
        <is>
          <t>3140115004062432</t>
        </is>
      </c>
      <c r="D196" t="inlineStr">
        <is>
          <t>POS0004</t>
        </is>
      </c>
      <c r="E196" t="inlineStr">
        <is>
          <t>57</t>
        </is>
      </c>
      <c r="F196" t="inlineStr">
        <is>
          <t>0115</t>
        </is>
      </c>
      <c r="G196" t="inlineStr">
        <is>
          <t>5307719360</t>
        </is>
      </c>
      <c r="H196" t="n">
        <v>428.0</v>
      </c>
      <c r="AL196" t="inlineStr">
        <is>
          <t>unreconciled</t>
        </is>
      </c>
      <c r="AM196" t="inlineStr">
        <is>
          <t>Order Not found in 3PO</t>
        </is>
      </c>
      <c r="AN196" t="n">
        <v>428.0</v>
      </c>
    </row>
    <row r="197">
      <c r="A197" t="inlineStr">
        <is>
          <t>04-11-2023</t>
        </is>
      </c>
      <c r="B197" t="inlineStr">
        <is>
          <t>04-11-2023 13:42:33</t>
        </is>
      </c>
      <c r="C197" t="inlineStr">
        <is>
          <t>3140115004062355</t>
        </is>
      </c>
      <c r="D197" t="inlineStr">
        <is>
          <t>POS0004</t>
        </is>
      </c>
      <c r="E197" t="inlineStr">
        <is>
          <t>89</t>
        </is>
      </c>
      <c r="F197" t="inlineStr">
        <is>
          <t>0115</t>
        </is>
      </c>
      <c r="G197" t="inlineStr">
        <is>
          <t>5307747992</t>
        </is>
      </c>
      <c r="H197" t="n">
        <v>329.0</v>
      </c>
      <c r="AL197" t="inlineStr">
        <is>
          <t>unreconciled</t>
        </is>
      </c>
      <c r="AM197" t="inlineStr">
        <is>
          <t>Order Not found in 3PO</t>
        </is>
      </c>
      <c r="AN197" t="n">
        <v>329.0</v>
      </c>
    </row>
    <row r="198">
      <c r="A198" t="inlineStr">
        <is>
          <t>01-11-2023</t>
        </is>
      </c>
      <c r="B198" t="inlineStr">
        <is>
          <t>01-11-2023 14:05:32</t>
        </is>
      </c>
      <c r="C198" t="inlineStr">
        <is>
          <t>3140115004061689</t>
        </is>
      </c>
      <c r="D198" t="inlineStr">
        <is>
          <t>POS0004</t>
        </is>
      </c>
      <c r="E198" t="inlineStr">
        <is>
          <t>70</t>
        </is>
      </c>
      <c r="F198" t="inlineStr">
        <is>
          <t>0115</t>
        </is>
      </c>
      <c r="G198" t="inlineStr">
        <is>
          <t>5307762762</t>
        </is>
      </c>
      <c r="H198" t="n">
        <v>216.0</v>
      </c>
      <c r="AL198" t="inlineStr">
        <is>
          <t>unreconciled</t>
        </is>
      </c>
      <c r="AM198" t="inlineStr">
        <is>
          <t>Order Not found in 3PO</t>
        </is>
      </c>
      <c r="AN198" t="n">
        <v>216.0</v>
      </c>
    </row>
    <row r="199">
      <c r="A199" t="inlineStr">
        <is>
          <t>02-11-2023</t>
        </is>
      </c>
      <c r="B199" t="inlineStr">
        <is>
          <t>02-11-2023 19:59:23</t>
        </is>
      </c>
      <c r="C199" t="inlineStr">
        <is>
          <t>3140115004062048</t>
        </is>
      </c>
      <c r="D199" t="inlineStr">
        <is>
          <t>POS0004</t>
        </is>
      </c>
      <c r="E199" t="inlineStr">
        <is>
          <t>05</t>
        </is>
      </c>
      <c r="F199" t="inlineStr">
        <is>
          <t>0115</t>
        </is>
      </c>
      <c r="G199" t="inlineStr">
        <is>
          <t>5307764284</t>
        </is>
      </c>
      <c r="H199" t="n">
        <v>296.0</v>
      </c>
      <c r="AL199" t="inlineStr">
        <is>
          <t>unreconciled</t>
        </is>
      </c>
      <c r="AM199" t="inlineStr">
        <is>
          <t>Order Not found in 3PO</t>
        </is>
      </c>
      <c r="AN199" t="n">
        <v>296.0</v>
      </c>
    </row>
    <row r="200">
      <c r="A200" t="inlineStr">
        <is>
          <t>01-11-2023</t>
        </is>
      </c>
      <c r="B200" t="inlineStr">
        <is>
          <t>01-11-2023 20:26:15</t>
        </is>
      </c>
      <c r="C200" t="inlineStr">
        <is>
          <t>3140115004061801</t>
        </is>
      </c>
      <c r="D200" t="inlineStr">
        <is>
          <t>POS0004</t>
        </is>
      </c>
      <c r="E200" t="inlineStr">
        <is>
          <t>04</t>
        </is>
      </c>
      <c r="F200" t="inlineStr">
        <is>
          <t>0115</t>
        </is>
      </c>
      <c r="G200" t="inlineStr">
        <is>
          <t>5307780177</t>
        </is>
      </c>
      <c r="H200" t="n">
        <v>803.0</v>
      </c>
      <c r="AL200" t="inlineStr">
        <is>
          <t>unreconciled</t>
        </is>
      </c>
      <c r="AM200" t="inlineStr">
        <is>
          <t>Order Not found in 3PO</t>
        </is>
      </c>
      <c r="AN200" t="n">
        <v>803.0</v>
      </c>
    </row>
    <row r="201">
      <c r="A201" t="inlineStr">
        <is>
          <t>01-11-2023</t>
        </is>
      </c>
      <c r="B201" t="inlineStr">
        <is>
          <t>01-11-2023 22:51:41</t>
        </is>
      </c>
      <c r="C201" t="inlineStr">
        <is>
          <t>3140115004061870</t>
        </is>
      </c>
      <c r="D201" t="inlineStr">
        <is>
          <t>POS0004</t>
        </is>
      </c>
      <c r="E201" t="inlineStr">
        <is>
          <t>07</t>
        </is>
      </c>
      <c r="F201" t="inlineStr">
        <is>
          <t>0115</t>
        </is>
      </c>
      <c r="G201" t="inlineStr">
        <is>
          <t>5307802471</t>
        </is>
      </c>
      <c r="H201" t="n">
        <v>409.0</v>
      </c>
      <c r="AL201" t="inlineStr">
        <is>
          <t>unreconciled</t>
        </is>
      </c>
      <c r="AM201" t="inlineStr">
        <is>
          <t>Order Not found in 3PO</t>
        </is>
      </c>
      <c r="AN201" t="n">
        <v>409.0</v>
      </c>
    </row>
    <row r="202">
      <c r="A202" t="inlineStr">
        <is>
          <t>02-11-2023</t>
        </is>
      </c>
      <c r="B202" t="inlineStr">
        <is>
          <t>02-11-2023 23:55:20</t>
        </is>
      </c>
      <c r="C202" t="inlineStr">
        <is>
          <t>3140115004062141</t>
        </is>
      </c>
      <c r="D202" t="inlineStr">
        <is>
          <t>POS0004</t>
        </is>
      </c>
      <c r="E202" t="inlineStr">
        <is>
          <t>70</t>
        </is>
      </c>
      <c r="F202" t="inlineStr">
        <is>
          <t>0115</t>
        </is>
      </c>
      <c r="G202" t="inlineStr">
        <is>
          <t>5307892544</t>
        </is>
      </c>
      <c r="H202" t="n">
        <v>245.0</v>
      </c>
      <c r="AL202" t="inlineStr">
        <is>
          <t>unreconciled</t>
        </is>
      </c>
      <c r="AM202" t="inlineStr">
        <is>
          <t>Order Not found in 3PO</t>
        </is>
      </c>
      <c r="AN202" t="n">
        <v>245.0</v>
      </c>
    </row>
    <row r="203">
      <c r="A203" t="inlineStr">
        <is>
          <t>01-11-2023</t>
        </is>
      </c>
      <c r="B203" t="inlineStr">
        <is>
          <t>01-11-2023 20:05:44</t>
        </is>
      </c>
      <c r="C203" t="inlineStr">
        <is>
          <t>3140115004061789</t>
        </is>
      </c>
      <c r="D203" t="inlineStr">
        <is>
          <t>POS0004</t>
        </is>
      </c>
      <c r="E203" t="inlineStr">
        <is>
          <t>89</t>
        </is>
      </c>
      <c r="F203" t="inlineStr">
        <is>
          <t>0115</t>
        </is>
      </c>
      <c r="G203" t="inlineStr">
        <is>
          <t>5307937597</t>
        </is>
      </c>
      <c r="H203" t="n">
        <v>431.0</v>
      </c>
      <c r="AL203" t="inlineStr">
        <is>
          <t>unreconciled</t>
        </is>
      </c>
      <c r="AM203" t="inlineStr">
        <is>
          <t>Order Not found in 3PO</t>
        </is>
      </c>
      <c r="AN203" t="n">
        <v>431.0</v>
      </c>
    </row>
    <row r="204">
      <c r="A204" t="inlineStr">
        <is>
          <t>02-11-2023</t>
        </is>
      </c>
      <c r="B204" t="inlineStr">
        <is>
          <t>02-11-2023 22:11:09</t>
        </is>
      </c>
      <c r="C204" t="inlineStr">
        <is>
          <t>3140115004062099</t>
        </is>
      </c>
      <c r="D204" t="inlineStr">
        <is>
          <t>POS0004</t>
        </is>
      </c>
      <c r="E204" t="inlineStr">
        <is>
          <t>20</t>
        </is>
      </c>
      <c r="F204" t="inlineStr">
        <is>
          <t>0115</t>
        </is>
      </c>
      <c r="G204" t="inlineStr">
        <is>
          <t>5307940018</t>
        </is>
      </c>
      <c r="H204" t="n">
        <v>528.0</v>
      </c>
      <c r="AL204" t="inlineStr">
        <is>
          <t>unreconciled</t>
        </is>
      </c>
      <c r="AM204" t="inlineStr">
        <is>
          <t>Order Not found in 3PO</t>
        </is>
      </c>
      <c r="AN204" t="n">
        <v>528.0</v>
      </c>
    </row>
    <row r="205">
      <c r="A205" t="inlineStr">
        <is>
          <t>02-11-2023</t>
        </is>
      </c>
      <c r="B205" t="inlineStr">
        <is>
          <t>02-11-2023 13:10:10</t>
        </is>
      </c>
      <c r="C205" t="inlineStr">
        <is>
          <t>3140115004061928</t>
        </is>
      </c>
      <c r="D205" t="inlineStr">
        <is>
          <t>POS0004</t>
        </is>
      </c>
      <c r="E205" t="inlineStr">
        <is>
          <t>49</t>
        </is>
      </c>
      <c r="F205" t="inlineStr">
        <is>
          <t>0115</t>
        </is>
      </c>
      <c r="G205" t="inlineStr">
        <is>
          <t>5307986434</t>
        </is>
      </c>
      <c r="H205" t="n">
        <v>361.0</v>
      </c>
      <c r="AL205" t="inlineStr">
        <is>
          <t>unreconciled</t>
        </is>
      </c>
      <c r="AM205" t="inlineStr">
        <is>
          <t>Order Not found in 3PO</t>
        </is>
      </c>
      <c r="AN205" t="n">
        <v>361.0</v>
      </c>
    </row>
    <row r="206">
      <c r="A206" t="inlineStr">
        <is>
          <t>02-11-2023</t>
        </is>
      </c>
      <c r="B206" t="inlineStr">
        <is>
          <t>02-11-2023 23:09:05</t>
        </is>
      </c>
      <c r="C206" t="inlineStr">
        <is>
          <t>3140115004062126</t>
        </is>
      </c>
      <c r="D206" t="inlineStr">
        <is>
          <t>POS0004</t>
        </is>
      </c>
      <c r="E206" t="inlineStr">
        <is>
          <t>55</t>
        </is>
      </c>
      <c r="F206" t="inlineStr">
        <is>
          <t>0115</t>
        </is>
      </c>
      <c r="G206" t="inlineStr">
        <is>
          <t>5308006584</t>
        </is>
      </c>
      <c r="H206" t="n">
        <v>311.0</v>
      </c>
      <c r="AL206" t="inlineStr">
        <is>
          <t>unreconciled</t>
        </is>
      </c>
      <c r="AM206" t="inlineStr">
        <is>
          <t>Order Not found in 3PO</t>
        </is>
      </c>
      <c r="AN206" t="n">
        <v>311.0</v>
      </c>
    </row>
    <row r="207">
      <c r="A207" t="inlineStr">
        <is>
          <t>03-11-2023</t>
        </is>
      </c>
      <c r="B207" t="inlineStr">
        <is>
          <t>03-11-2023 18:02:05</t>
        </is>
      </c>
      <c r="C207" t="inlineStr">
        <is>
          <t>3140115004062216</t>
        </is>
      </c>
      <c r="D207" t="inlineStr">
        <is>
          <t>POS0004</t>
        </is>
      </c>
      <c r="E207" t="inlineStr">
        <is>
          <t>93</t>
        </is>
      </c>
      <c r="F207" t="inlineStr">
        <is>
          <t>0115</t>
        </is>
      </c>
      <c r="G207" t="inlineStr">
        <is>
          <t>5308019328</t>
        </is>
      </c>
      <c r="H207" t="n">
        <v>347.0</v>
      </c>
      <c r="AL207" t="inlineStr">
        <is>
          <t>unreconciled</t>
        </is>
      </c>
      <c r="AM207" t="inlineStr">
        <is>
          <t>Order Not found in 3PO</t>
        </is>
      </c>
      <c r="AN207" t="n">
        <v>347.0</v>
      </c>
    </row>
    <row r="208">
      <c r="A208" t="inlineStr">
        <is>
          <t>03-11-2023</t>
        </is>
      </c>
      <c r="B208" t="inlineStr">
        <is>
          <t>03-11-2023 15:28:42</t>
        </is>
      </c>
      <c r="C208" t="inlineStr">
        <is>
          <t>3140115004062192</t>
        </is>
      </c>
      <c r="D208" t="inlineStr">
        <is>
          <t>POS0004</t>
        </is>
      </c>
      <c r="E208" t="inlineStr">
        <is>
          <t>02</t>
        </is>
      </c>
      <c r="F208" t="inlineStr">
        <is>
          <t>0115</t>
        </is>
      </c>
      <c r="G208" t="inlineStr">
        <is>
          <t>5308079421</t>
        </is>
      </c>
      <c r="H208" t="n">
        <v>546.0</v>
      </c>
      <c r="AL208" t="inlineStr">
        <is>
          <t>unreconciled</t>
        </is>
      </c>
      <c r="AM208" t="inlineStr">
        <is>
          <t>Order Not found in 3PO</t>
        </is>
      </c>
      <c r="AN208" t="n">
        <v>546.0</v>
      </c>
    </row>
    <row r="209">
      <c r="A209" t="inlineStr">
        <is>
          <t>03-11-2023</t>
        </is>
      </c>
      <c r="B209" t="inlineStr">
        <is>
          <t>03-11-2023 16:03:52</t>
        </is>
      </c>
      <c r="C209" t="inlineStr">
        <is>
          <t>3140115004062199</t>
        </is>
      </c>
      <c r="D209" t="inlineStr">
        <is>
          <t>POS0004</t>
        </is>
      </c>
      <c r="E209" t="inlineStr">
        <is>
          <t>29</t>
        </is>
      </c>
      <c r="F209" t="inlineStr">
        <is>
          <t>0115</t>
        </is>
      </c>
      <c r="G209" t="inlineStr">
        <is>
          <t>5308108949</t>
        </is>
      </c>
      <c r="H209" t="n">
        <v>255.0</v>
      </c>
      <c r="AL209" t="inlineStr">
        <is>
          <t>unreconciled</t>
        </is>
      </c>
      <c r="AM209" t="inlineStr">
        <is>
          <t>Order Not found in 3PO</t>
        </is>
      </c>
      <c r="AN209" t="n">
        <v>255.0</v>
      </c>
    </row>
    <row r="210">
      <c r="A210" t="inlineStr">
        <is>
          <t>02-11-2023</t>
        </is>
      </c>
      <c r="B210" t="inlineStr">
        <is>
          <t>02-11-2023 17:30:49</t>
        </is>
      </c>
      <c r="C210" t="inlineStr">
        <is>
          <t>3140115004062003</t>
        </is>
      </c>
      <c r="D210" t="inlineStr">
        <is>
          <t>POS0004</t>
        </is>
      </c>
      <c r="E210" t="inlineStr">
        <is>
          <t>98</t>
        </is>
      </c>
      <c r="F210" t="inlineStr">
        <is>
          <t>0115</t>
        </is>
      </c>
      <c r="G210" t="inlineStr">
        <is>
          <t>5308122112</t>
        </is>
      </c>
      <c r="H210" t="n">
        <v>292.0</v>
      </c>
      <c r="AL210" t="inlineStr">
        <is>
          <t>unreconciled</t>
        </is>
      </c>
      <c r="AM210" t="inlineStr">
        <is>
          <t>Order Not found in 3PO</t>
        </is>
      </c>
      <c r="AN210" t="n">
        <v>292.0</v>
      </c>
    </row>
    <row r="211">
      <c r="A211" t="inlineStr">
        <is>
          <t>01-11-2023</t>
        </is>
      </c>
      <c r="B211" t="inlineStr">
        <is>
          <t>01-11-2023 16:58:36</t>
        </is>
      </c>
      <c r="C211" t="inlineStr">
        <is>
          <t>3140115004061731</t>
        </is>
      </c>
      <c r="D211" t="inlineStr">
        <is>
          <t>POS0004</t>
        </is>
      </c>
      <c r="E211" t="inlineStr">
        <is>
          <t>72</t>
        </is>
      </c>
      <c r="F211" t="inlineStr">
        <is>
          <t>0115</t>
        </is>
      </c>
      <c r="G211" t="inlineStr">
        <is>
          <t>5308162671</t>
        </is>
      </c>
      <c r="H211" t="n">
        <v>267.0</v>
      </c>
      <c r="AL211" t="inlineStr">
        <is>
          <t>unreconciled</t>
        </is>
      </c>
      <c r="AM211" t="inlineStr">
        <is>
          <t>Order Not found in 3PO</t>
        </is>
      </c>
      <c r="AN211" t="n">
        <v>267.0</v>
      </c>
    </row>
    <row r="212">
      <c r="A212" t="inlineStr">
        <is>
          <t>04-11-2023</t>
        </is>
      </c>
      <c r="B212" t="inlineStr">
        <is>
          <t>04-11-2023 12:39:53</t>
        </is>
      </c>
      <c r="C212" t="inlineStr">
        <is>
          <t>3140115004062334</t>
        </is>
      </c>
      <c r="D212" t="inlineStr">
        <is>
          <t>POS0004</t>
        </is>
      </c>
      <c r="E212" t="inlineStr">
        <is>
          <t>36</t>
        </is>
      </c>
      <c r="F212" t="inlineStr">
        <is>
          <t>0115</t>
        </is>
      </c>
      <c r="G212" t="inlineStr">
        <is>
          <t>5308214832</t>
        </is>
      </c>
      <c r="H212" t="n">
        <v>483.0</v>
      </c>
      <c r="AL212" t="inlineStr">
        <is>
          <t>unreconciled</t>
        </is>
      </c>
      <c r="AM212" t="inlineStr">
        <is>
          <t>Order Not found in 3PO</t>
        </is>
      </c>
      <c r="AN212" t="n">
        <v>483.0</v>
      </c>
    </row>
    <row r="213">
      <c r="A213" t="inlineStr">
        <is>
          <t>01-11-2023</t>
        </is>
      </c>
      <c r="B213" t="inlineStr">
        <is>
          <t>01-11-2023 18:46:44</t>
        </is>
      </c>
      <c r="C213" t="inlineStr">
        <is>
          <t>3140115004061764</t>
        </is>
      </c>
      <c r="D213" t="inlineStr">
        <is>
          <t>POS0004</t>
        </is>
      </c>
      <c r="E213" t="inlineStr">
        <is>
          <t>39</t>
        </is>
      </c>
      <c r="F213" t="inlineStr">
        <is>
          <t>0115</t>
        </is>
      </c>
      <c r="G213" t="inlineStr">
        <is>
          <t>5308216075</t>
        </is>
      </c>
      <c r="H213" t="n">
        <v>308.0</v>
      </c>
      <c r="AL213" t="inlineStr">
        <is>
          <t>unreconciled</t>
        </is>
      </c>
      <c r="AM213" t="inlineStr">
        <is>
          <t>Order Not found in 3PO</t>
        </is>
      </c>
      <c r="AN213" t="n">
        <v>308.0</v>
      </c>
    </row>
    <row r="214">
      <c r="A214" t="inlineStr">
        <is>
          <t>01-11-2023</t>
        </is>
      </c>
      <c r="B214" t="inlineStr">
        <is>
          <t>01-11-2023 21:48:58</t>
        </is>
      </c>
      <c r="C214" t="inlineStr">
        <is>
          <t>3140115004061847</t>
        </is>
      </c>
      <c r="D214" t="inlineStr">
        <is>
          <t>POS0004</t>
        </is>
      </c>
      <c r="E214" t="inlineStr">
        <is>
          <t>70</t>
        </is>
      </c>
      <c r="F214" t="inlineStr">
        <is>
          <t>0115</t>
        </is>
      </c>
      <c r="G214" t="inlineStr">
        <is>
          <t>5308237859</t>
        </is>
      </c>
      <c r="H214" t="n">
        <v>208.0</v>
      </c>
      <c r="AL214" t="inlineStr">
        <is>
          <t>unreconciled</t>
        </is>
      </c>
      <c r="AM214" t="inlineStr">
        <is>
          <t>Order Not found in 3PO</t>
        </is>
      </c>
      <c r="AN214" t="n">
        <v>208.0</v>
      </c>
    </row>
    <row r="215">
      <c r="A215" t="inlineStr">
        <is>
          <t>01-11-2023</t>
        </is>
      </c>
      <c r="B215" t="inlineStr">
        <is>
          <t>01-11-2023 20:28:27</t>
        </is>
      </c>
      <c r="C215" t="inlineStr">
        <is>
          <t>3140115004061802</t>
        </is>
      </c>
      <c r="D215" t="inlineStr">
        <is>
          <t>POS0004</t>
        </is>
      </c>
      <c r="E215" t="inlineStr">
        <is>
          <t>06</t>
        </is>
      </c>
      <c r="F215" t="inlineStr">
        <is>
          <t>0115</t>
        </is>
      </c>
      <c r="G215" t="inlineStr">
        <is>
          <t>5308256138</t>
        </is>
      </c>
      <c r="H215" t="n">
        <v>224.0</v>
      </c>
      <c r="AL215" t="inlineStr">
        <is>
          <t>unreconciled</t>
        </is>
      </c>
      <c r="AM215" t="inlineStr">
        <is>
          <t>Order Not found in 3PO</t>
        </is>
      </c>
      <c r="AN215" t="n">
        <v>224.0</v>
      </c>
    </row>
    <row r="216">
      <c r="A216" t="inlineStr">
        <is>
          <t>03-11-2023</t>
        </is>
      </c>
      <c r="B216" t="inlineStr">
        <is>
          <t>03-11-2023 20:57:12</t>
        </is>
      </c>
      <c r="C216" t="inlineStr">
        <is>
          <t>3140115004062265</t>
        </is>
      </c>
      <c r="D216" t="inlineStr">
        <is>
          <t>POS0004</t>
        </is>
      </c>
      <c r="E216" t="inlineStr">
        <is>
          <t>48</t>
        </is>
      </c>
      <c r="F216" t="inlineStr">
        <is>
          <t>0115</t>
        </is>
      </c>
      <c r="G216" t="inlineStr">
        <is>
          <t>5308261157</t>
        </is>
      </c>
      <c r="H216" t="n">
        <v>458.0</v>
      </c>
      <c r="AL216" t="inlineStr">
        <is>
          <t>unreconciled</t>
        </is>
      </c>
      <c r="AM216" t="inlineStr">
        <is>
          <t>Order Not found in 3PO</t>
        </is>
      </c>
      <c r="AN216" t="n">
        <v>458.0</v>
      </c>
    </row>
    <row r="217">
      <c r="A217" t="inlineStr">
        <is>
          <t>01-11-2023</t>
        </is>
      </c>
      <c r="B217" t="inlineStr">
        <is>
          <t>01-11-2023 19:52:41</t>
        </is>
      </c>
      <c r="C217" t="inlineStr">
        <is>
          <t>3140115004061784</t>
        </is>
      </c>
      <c r="D217" t="inlineStr">
        <is>
          <t>POS0004</t>
        </is>
      </c>
      <c r="E217" t="inlineStr">
        <is>
          <t>80</t>
        </is>
      </c>
      <c r="F217" t="inlineStr">
        <is>
          <t>0115</t>
        </is>
      </c>
      <c r="G217" t="inlineStr">
        <is>
          <t>5308269300</t>
        </is>
      </c>
      <c r="H217" t="n">
        <v>430.0</v>
      </c>
      <c r="AL217" t="inlineStr">
        <is>
          <t>unreconciled</t>
        </is>
      </c>
      <c r="AM217" t="inlineStr">
        <is>
          <t>Order Not found in 3PO</t>
        </is>
      </c>
      <c r="AN217" t="n">
        <v>430.0</v>
      </c>
    </row>
    <row r="218">
      <c r="A218" t="inlineStr">
        <is>
          <t>01-11-2023</t>
        </is>
      </c>
      <c r="B218" t="inlineStr">
        <is>
          <t>01-11-2023 19:41:37</t>
        </is>
      </c>
      <c r="C218" t="inlineStr">
        <is>
          <t>3140115004061782</t>
        </is>
      </c>
      <c r="D218" t="inlineStr">
        <is>
          <t>POS0004</t>
        </is>
      </c>
      <c r="E218" t="inlineStr">
        <is>
          <t>76</t>
        </is>
      </c>
      <c r="F218" t="inlineStr">
        <is>
          <t>0115</t>
        </is>
      </c>
      <c r="G218" t="inlineStr">
        <is>
          <t>5308282970</t>
        </is>
      </c>
      <c r="H218" t="n">
        <v>240.0</v>
      </c>
      <c r="AL218" t="inlineStr">
        <is>
          <t>unreconciled</t>
        </is>
      </c>
      <c r="AM218" t="inlineStr">
        <is>
          <t>Order Not found in 3PO</t>
        </is>
      </c>
      <c r="AN218" t="n">
        <v>240.0</v>
      </c>
    </row>
    <row r="219">
      <c r="A219" t="inlineStr">
        <is>
          <t>01-11-2023</t>
        </is>
      </c>
      <c r="B219" t="inlineStr">
        <is>
          <t>01-11-2023 20:32:30</t>
        </is>
      </c>
      <c r="C219" t="inlineStr">
        <is>
          <t>3140115004061809</t>
        </is>
      </c>
      <c r="D219" t="inlineStr">
        <is>
          <t>POS0004</t>
        </is>
      </c>
      <c r="E219" t="inlineStr">
        <is>
          <t>15</t>
        </is>
      </c>
      <c r="F219" t="inlineStr">
        <is>
          <t>0115</t>
        </is>
      </c>
      <c r="G219" t="inlineStr">
        <is>
          <t>5308306444</t>
        </is>
      </c>
      <c r="H219" t="n">
        <v>609.0</v>
      </c>
      <c r="AL219" t="inlineStr">
        <is>
          <t>unreconciled</t>
        </is>
      </c>
      <c r="AM219" t="inlineStr">
        <is>
          <t>Order Not found in 3PO</t>
        </is>
      </c>
      <c r="AN219" t="n">
        <v>609.0</v>
      </c>
    </row>
    <row r="220">
      <c r="A220" t="inlineStr">
        <is>
          <t>03-11-2023</t>
        </is>
      </c>
      <c r="B220" t="inlineStr">
        <is>
          <t>03-11-2023 17:47:41</t>
        </is>
      </c>
      <c r="C220" t="inlineStr">
        <is>
          <t>3140115004062213</t>
        </is>
      </c>
      <c r="D220" t="inlineStr">
        <is>
          <t>POS0004</t>
        </is>
      </c>
      <c r="E220" t="inlineStr">
        <is>
          <t>85</t>
        </is>
      </c>
      <c r="F220" t="inlineStr">
        <is>
          <t>0115</t>
        </is>
      </c>
      <c r="G220" t="inlineStr">
        <is>
          <t>5308311159</t>
        </is>
      </c>
      <c r="H220" t="n">
        <v>406.0</v>
      </c>
      <c r="AL220" t="inlineStr">
        <is>
          <t>unreconciled</t>
        </is>
      </c>
      <c r="AM220" t="inlineStr">
        <is>
          <t>Order Not found in 3PO</t>
        </is>
      </c>
      <c r="AN220" t="n">
        <v>406.0</v>
      </c>
    </row>
    <row r="221">
      <c r="A221" t="inlineStr">
        <is>
          <t>03-11-2023</t>
        </is>
      </c>
      <c r="B221" t="inlineStr">
        <is>
          <t>03-11-2023 20:57:04</t>
        </is>
      </c>
      <c r="C221" t="inlineStr">
        <is>
          <t>3140115004062264</t>
        </is>
      </c>
      <c r="D221" t="inlineStr">
        <is>
          <t>POS0004</t>
        </is>
      </c>
      <c r="E221" t="inlineStr">
        <is>
          <t>47</t>
        </is>
      </c>
      <c r="F221" t="inlineStr">
        <is>
          <t>0115</t>
        </is>
      </c>
      <c r="G221" t="inlineStr">
        <is>
          <t>5308322790</t>
        </is>
      </c>
      <c r="H221" t="n">
        <v>331.0</v>
      </c>
      <c r="AL221" t="inlineStr">
        <is>
          <t>unreconciled</t>
        </is>
      </c>
      <c r="AM221" t="inlineStr">
        <is>
          <t>Order Not found in 3PO</t>
        </is>
      </c>
      <c r="AN221" t="n">
        <v>331.0</v>
      </c>
    </row>
    <row r="222">
      <c r="A222" t="inlineStr">
        <is>
          <t>02-11-2023</t>
        </is>
      </c>
      <c r="B222" t="inlineStr">
        <is>
          <t>02-11-2023 17:22:28</t>
        </is>
      </c>
      <c r="C222" t="inlineStr">
        <is>
          <t>3140115004062001</t>
        </is>
      </c>
      <c r="D222" t="inlineStr">
        <is>
          <t>POS0004</t>
        </is>
      </c>
      <c r="E222" t="inlineStr">
        <is>
          <t>91</t>
        </is>
      </c>
      <c r="F222" t="inlineStr">
        <is>
          <t>0115</t>
        </is>
      </c>
      <c r="G222" t="inlineStr">
        <is>
          <t>5308323968</t>
        </is>
      </c>
      <c r="H222" t="n">
        <v>259.0</v>
      </c>
      <c r="AL222" t="inlineStr">
        <is>
          <t>unreconciled</t>
        </is>
      </c>
      <c r="AM222" t="inlineStr">
        <is>
          <t>Order Not found in 3PO</t>
        </is>
      </c>
      <c r="AN222" t="n">
        <v>259.0</v>
      </c>
    </row>
    <row r="223">
      <c r="A223" t="inlineStr">
        <is>
          <t>01-11-2023</t>
        </is>
      </c>
      <c r="B223" t="inlineStr">
        <is>
          <t>01-11-2023 23:14:50</t>
        </is>
      </c>
      <c r="C223" t="inlineStr">
        <is>
          <t>3140115004061876</t>
        </is>
      </c>
      <c r="D223" t="inlineStr">
        <is>
          <t>POS0004</t>
        </is>
      </c>
      <c r="E223" t="inlineStr">
        <is>
          <t>13</t>
        </is>
      </c>
      <c r="F223" t="inlineStr">
        <is>
          <t>0115</t>
        </is>
      </c>
      <c r="G223" t="inlineStr">
        <is>
          <t>5308340314</t>
        </is>
      </c>
      <c r="H223" t="n">
        <v>893.0</v>
      </c>
      <c r="AL223" t="inlineStr">
        <is>
          <t>unreconciled</t>
        </is>
      </c>
      <c r="AM223" t="inlineStr">
        <is>
          <t>Order Not found in 3PO</t>
        </is>
      </c>
      <c r="AN223" t="n">
        <v>893.0</v>
      </c>
    </row>
    <row r="224">
      <c r="A224" t="inlineStr">
        <is>
          <t>01-11-2023</t>
        </is>
      </c>
      <c r="B224" t="inlineStr">
        <is>
          <t>01-11-2023 23:15:38</t>
        </is>
      </c>
      <c r="C224" t="inlineStr">
        <is>
          <t>3140115004061879</t>
        </is>
      </c>
      <c r="D224" t="inlineStr">
        <is>
          <t>POS0004</t>
        </is>
      </c>
      <c r="E224" t="inlineStr">
        <is>
          <t>16</t>
        </is>
      </c>
      <c r="F224" t="inlineStr">
        <is>
          <t>0115</t>
        </is>
      </c>
      <c r="G224" t="inlineStr">
        <is>
          <t>5308349023</t>
        </is>
      </c>
      <c r="H224" t="n">
        <v>296.0</v>
      </c>
      <c r="AL224" t="inlineStr">
        <is>
          <t>unreconciled</t>
        </is>
      </c>
      <c r="AM224" t="inlineStr">
        <is>
          <t>Order Not found in 3PO</t>
        </is>
      </c>
      <c r="AN224" t="n">
        <v>296.0</v>
      </c>
    </row>
    <row r="225">
      <c r="A225" t="inlineStr">
        <is>
          <t>03-11-2023</t>
        </is>
      </c>
      <c r="B225" t="inlineStr">
        <is>
          <t>03-11-2023 21:26:22</t>
        </is>
      </c>
      <c r="C225" t="inlineStr">
        <is>
          <t>3140115004062275</t>
        </is>
      </c>
      <c r="D225" t="inlineStr">
        <is>
          <t>POS0004</t>
        </is>
      </c>
      <c r="E225" t="inlineStr">
        <is>
          <t>71</t>
        </is>
      </c>
      <c r="F225" t="inlineStr">
        <is>
          <t>0115</t>
        </is>
      </c>
      <c r="G225" t="inlineStr">
        <is>
          <t>5308350909</t>
        </is>
      </c>
      <c r="H225" t="n">
        <v>464.0</v>
      </c>
      <c r="AL225" t="inlineStr">
        <is>
          <t>unreconciled</t>
        </is>
      </c>
      <c r="AM225" t="inlineStr">
        <is>
          <t>Order Not found in 3PO</t>
        </is>
      </c>
      <c r="AN225" t="n">
        <v>464.0</v>
      </c>
    </row>
    <row r="226">
      <c r="A226" t="inlineStr">
        <is>
          <t>03-11-2023</t>
        </is>
      </c>
      <c r="B226" t="inlineStr">
        <is>
          <t>03-11-2023 11:54:37</t>
        </is>
      </c>
      <c r="C226" t="inlineStr">
        <is>
          <t>3140115001068067</t>
        </is>
      </c>
      <c r="D226" t="inlineStr">
        <is>
          <t>POS0001</t>
        </is>
      </c>
      <c r="E226" t="inlineStr">
        <is>
          <t>06</t>
        </is>
      </c>
      <c r="F226" t="inlineStr">
        <is>
          <t>0115</t>
        </is>
      </c>
      <c r="G226" t="inlineStr">
        <is>
          <t>5308353462</t>
        </is>
      </c>
      <c r="H226" t="n">
        <v>266.0</v>
      </c>
      <c r="AL226" t="inlineStr">
        <is>
          <t>unreconciled</t>
        </is>
      </c>
      <c r="AM226" t="inlineStr">
        <is>
          <t>Order Not found in 3PO</t>
        </is>
      </c>
      <c r="AN226" t="n">
        <v>266.0</v>
      </c>
    </row>
    <row r="227">
      <c r="A227" t="inlineStr">
        <is>
          <t>01-11-2023</t>
        </is>
      </c>
      <c r="B227" t="inlineStr">
        <is>
          <t>01-11-2023 21:35:41</t>
        </is>
      </c>
      <c r="C227" t="inlineStr">
        <is>
          <t>3140115004061842</t>
        </is>
      </c>
      <c r="D227" t="inlineStr">
        <is>
          <t>POS0004</t>
        </is>
      </c>
      <c r="E227" t="inlineStr">
        <is>
          <t>64</t>
        </is>
      </c>
      <c r="F227" t="inlineStr">
        <is>
          <t>0115</t>
        </is>
      </c>
      <c r="G227" t="inlineStr">
        <is>
          <t>5308405685</t>
        </is>
      </c>
      <c r="H227" t="n">
        <v>212.0</v>
      </c>
      <c r="AL227" t="inlineStr">
        <is>
          <t>unreconciled</t>
        </is>
      </c>
      <c r="AM227" t="inlineStr">
        <is>
          <t>Order Not found in 3PO</t>
        </is>
      </c>
      <c r="AN227" t="n">
        <v>212.0</v>
      </c>
    </row>
    <row r="228">
      <c r="A228" t="inlineStr">
        <is>
          <t>02-11-2023</t>
        </is>
      </c>
      <c r="B228" t="inlineStr">
        <is>
          <t>02-11-2023 18:46:21</t>
        </is>
      </c>
      <c r="C228" t="inlineStr">
        <is>
          <t>3140115004062025</t>
        </is>
      </c>
      <c r="D228" t="inlineStr">
        <is>
          <t>POS0004</t>
        </is>
      </c>
      <c r="E228" t="inlineStr">
        <is>
          <t>43</t>
        </is>
      </c>
      <c r="F228" t="inlineStr">
        <is>
          <t>0115</t>
        </is>
      </c>
      <c r="G228" t="inlineStr">
        <is>
          <t>5308435653</t>
        </is>
      </c>
      <c r="H228" t="n">
        <v>505.0</v>
      </c>
      <c r="AL228" t="inlineStr">
        <is>
          <t>unreconciled</t>
        </is>
      </c>
      <c r="AM228" t="inlineStr">
        <is>
          <t>Order Not found in 3PO</t>
        </is>
      </c>
      <c r="AN228" t="n">
        <v>505.0</v>
      </c>
    </row>
    <row r="229">
      <c r="A229" t="inlineStr">
        <is>
          <t>03-11-2023</t>
        </is>
      </c>
      <c r="B229" t="inlineStr">
        <is>
          <t>03-11-2023 16:21:47</t>
        </is>
      </c>
      <c r="C229" t="inlineStr">
        <is>
          <t>3140115004062202</t>
        </is>
      </c>
      <c r="D229" t="inlineStr">
        <is>
          <t>POS0004</t>
        </is>
      </c>
      <c r="E229" t="inlineStr">
        <is>
          <t>40</t>
        </is>
      </c>
      <c r="F229" t="inlineStr">
        <is>
          <t>0115</t>
        </is>
      </c>
      <c r="G229" t="inlineStr">
        <is>
          <t>5308441924</t>
        </is>
      </c>
      <c r="H229" t="n">
        <v>250.0</v>
      </c>
      <c r="AL229" t="inlineStr">
        <is>
          <t>unreconciled</t>
        </is>
      </c>
      <c r="AM229" t="inlineStr">
        <is>
          <t>Order Not found in 3PO</t>
        </is>
      </c>
      <c r="AN229" t="n">
        <v>250.0</v>
      </c>
    </row>
    <row r="230">
      <c r="A230" t="inlineStr">
        <is>
          <t>02-11-2023</t>
        </is>
      </c>
      <c r="B230" t="inlineStr">
        <is>
          <t>02-11-2023 13:47:24</t>
        </is>
      </c>
      <c r="C230" t="inlineStr">
        <is>
          <t>3140115004061936</t>
        </is>
      </c>
      <c r="D230" t="inlineStr">
        <is>
          <t>POS0004</t>
        </is>
      </c>
      <c r="E230" t="inlineStr">
        <is>
          <t>65</t>
        </is>
      </c>
      <c r="F230" t="inlineStr">
        <is>
          <t>0115</t>
        </is>
      </c>
      <c r="G230" t="inlineStr">
        <is>
          <t>5308447115</t>
        </is>
      </c>
      <c r="H230" t="n">
        <v>373.0</v>
      </c>
      <c r="AL230" t="inlineStr">
        <is>
          <t>unreconciled</t>
        </is>
      </c>
      <c r="AM230" t="inlineStr">
        <is>
          <t>Order Not found in 3PO</t>
        </is>
      </c>
      <c r="AN230" t="n">
        <v>373.0</v>
      </c>
    </row>
    <row r="231">
      <c r="A231" t="inlineStr">
        <is>
          <t>01-11-2023</t>
        </is>
      </c>
      <c r="B231" t="inlineStr">
        <is>
          <t>01-11-2023 20:20:01</t>
        </is>
      </c>
      <c r="C231" t="inlineStr">
        <is>
          <t>3140115004061798</t>
        </is>
      </c>
      <c r="D231" t="inlineStr">
        <is>
          <t>POS0004</t>
        </is>
      </c>
      <c r="E231" t="inlineStr">
        <is>
          <t>01</t>
        </is>
      </c>
      <c r="F231" t="inlineStr">
        <is>
          <t>0115</t>
        </is>
      </c>
      <c r="G231" t="inlineStr">
        <is>
          <t>5308551616</t>
        </is>
      </c>
      <c r="H231" t="n">
        <v>557.0</v>
      </c>
      <c r="AL231" t="inlineStr">
        <is>
          <t>unreconciled</t>
        </is>
      </c>
      <c r="AM231" t="inlineStr">
        <is>
          <t>Order Not found in 3PO</t>
        </is>
      </c>
      <c r="AN231" t="n">
        <v>557.0</v>
      </c>
    </row>
    <row r="232">
      <c r="A232" t="inlineStr">
        <is>
          <t>01-11-2023</t>
        </is>
      </c>
      <c r="B232" t="inlineStr">
        <is>
          <t>01-11-2023 21:38:34</t>
        </is>
      </c>
      <c r="C232" t="inlineStr">
        <is>
          <t>3140115004061843</t>
        </is>
      </c>
      <c r="D232" t="inlineStr">
        <is>
          <t>POS0004</t>
        </is>
      </c>
      <c r="E232" t="inlineStr">
        <is>
          <t>65</t>
        </is>
      </c>
      <c r="F232" t="inlineStr">
        <is>
          <t>0115</t>
        </is>
      </c>
      <c r="G232" t="inlineStr">
        <is>
          <t>5308572582</t>
        </is>
      </c>
      <c r="H232" t="n">
        <v>231.0</v>
      </c>
      <c r="AL232" t="inlineStr">
        <is>
          <t>unreconciled</t>
        </is>
      </c>
      <c r="AM232" t="inlineStr">
        <is>
          <t>Order Not found in 3PO</t>
        </is>
      </c>
      <c r="AN232" t="n">
        <v>231.0</v>
      </c>
    </row>
    <row r="233">
      <c r="A233" t="inlineStr">
        <is>
          <t>03-11-2023</t>
        </is>
      </c>
      <c r="B233" t="inlineStr">
        <is>
          <t>03-11-2023 23:59:06</t>
        </is>
      </c>
      <c r="C233" t="inlineStr">
        <is>
          <t>3140115004062320</t>
        </is>
      </c>
      <c r="D233" t="inlineStr">
        <is>
          <t>POS0004</t>
        </is>
      </c>
      <c r="E233" t="inlineStr">
        <is>
          <t>40</t>
        </is>
      </c>
      <c r="F233" t="inlineStr">
        <is>
          <t>0115</t>
        </is>
      </c>
      <c r="G233" t="inlineStr">
        <is>
          <t>5308577911</t>
        </is>
      </c>
      <c r="H233" t="n">
        <v>219.0</v>
      </c>
      <c r="AL233" t="inlineStr">
        <is>
          <t>unreconciled</t>
        </is>
      </c>
      <c r="AM233" t="inlineStr">
        <is>
          <t>Order Not found in 3PO</t>
        </is>
      </c>
      <c r="AN233" t="n">
        <v>219.0</v>
      </c>
    </row>
    <row r="234">
      <c r="A234" t="inlineStr">
        <is>
          <t>04-11-2023</t>
        </is>
      </c>
      <c r="B234" t="inlineStr">
        <is>
          <t>04-11-2023 12:29:45</t>
        </is>
      </c>
      <c r="C234" t="inlineStr">
        <is>
          <t>3140115004062331</t>
        </is>
      </c>
      <c r="D234" t="inlineStr">
        <is>
          <t>POS0004</t>
        </is>
      </c>
      <c r="E234" t="inlineStr">
        <is>
          <t>28</t>
        </is>
      </c>
      <c r="F234" t="inlineStr">
        <is>
          <t>0115</t>
        </is>
      </c>
      <c r="G234" t="inlineStr">
        <is>
          <t>5308625269</t>
        </is>
      </c>
      <c r="H234" t="n">
        <v>336.0</v>
      </c>
      <c r="AL234" t="inlineStr">
        <is>
          <t>unreconciled</t>
        </is>
      </c>
      <c r="AM234" t="inlineStr">
        <is>
          <t>Order Not found in 3PO</t>
        </is>
      </c>
      <c r="AN234" t="n">
        <v>336.0</v>
      </c>
    </row>
    <row r="235">
      <c r="A235" t="inlineStr">
        <is>
          <t>01-11-2023</t>
        </is>
      </c>
      <c r="B235" t="inlineStr">
        <is>
          <t>01-11-2023 21:18:15</t>
        </is>
      </c>
      <c r="C235" t="inlineStr">
        <is>
          <t>3140115004061830</t>
        </is>
      </c>
      <c r="D235" t="inlineStr">
        <is>
          <t>POS0004</t>
        </is>
      </c>
      <c r="E235" t="inlineStr">
        <is>
          <t>48</t>
        </is>
      </c>
      <c r="F235" t="inlineStr">
        <is>
          <t>0115</t>
        </is>
      </c>
      <c r="G235" t="inlineStr">
        <is>
          <t>5308634249</t>
        </is>
      </c>
      <c r="H235" t="n">
        <v>212.0</v>
      </c>
      <c r="AL235" t="inlineStr">
        <is>
          <t>unreconciled</t>
        </is>
      </c>
      <c r="AM235" t="inlineStr">
        <is>
          <t>Order Not found in 3PO</t>
        </is>
      </c>
      <c r="AN235" t="n">
        <v>212.0</v>
      </c>
    </row>
    <row r="236">
      <c r="A236" t="inlineStr">
        <is>
          <t>02-11-2023</t>
        </is>
      </c>
      <c r="B236" t="inlineStr">
        <is>
          <t>02-11-2023 19:07:08</t>
        </is>
      </c>
      <c r="C236" t="inlineStr">
        <is>
          <t>3140115004062029</t>
        </is>
      </c>
      <c r="D236" t="inlineStr">
        <is>
          <t>POS0004</t>
        </is>
      </c>
      <c r="E236" t="inlineStr">
        <is>
          <t>56</t>
        </is>
      </c>
      <c r="F236" t="inlineStr">
        <is>
          <t>0115</t>
        </is>
      </c>
      <c r="G236" t="inlineStr">
        <is>
          <t>5308642012</t>
        </is>
      </c>
      <c r="H236" t="n">
        <v>434.0</v>
      </c>
      <c r="AL236" t="inlineStr">
        <is>
          <t>unreconciled</t>
        </is>
      </c>
      <c r="AM236" t="inlineStr">
        <is>
          <t>Order Not found in 3PO</t>
        </is>
      </c>
      <c r="AN236" t="n">
        <v>434.0</v>
      </c>
    </row>
    <row r="237">
      <c r="A237" t="inlineStr">
        <is>
          <t>04-11-2023</t>
        </is>
      </c>
      <c r="B237" t="inlineStr">
        <is>
          <t>04-11-2023 19:57:32</t>
        </is>
      </c>
      <c r="C237" t="inlineStr">
        <is>
          <t>3140115004062486</t>
        </is>
      </c>
      <c r="D237" t="inlineStr">
        <is>
          <t>POS0004</t>
        </is>
      </c>
      <c r="E237" t="inlineStr">
        <is>
          <t>24</t>
        </is>
      </c>
      <c r="F237" t="inlineStr">
        <is>
          <t>0115</t>
        </is>
      </c>
      <c r="G237" t="inlineStr">
        <is>
          <t>5308658341</t>
        </is>
      </c>
      <c r="H237" t="n">
        <v>311.0</v>
      </c>
      <c r="AL237" t="inlineStr">
        <is>
          <t>unreconciled</t>
        </is>
      </c>
      <c r="AM237" t="inlineStr">
        <is>
          <t>Order Not found in 3PO</t>
        </is>
      </c>
      <c r="AN237" t="n">
        <v>311.0</v>
      </c>
    </row>
    <row r="238">
      <c r="A238" t="inlineStr">
        <is>
          <t>01-11-2023</t>
        </is>
      </c>
      <c r="B238" t="inlineStr">
        <is>
          <t>01-11-2023 19:35:49</t>
        </is>
      </c>
      <c r="C238" t="inlineStr">
        <is>
          <t>3140115004061780</t>
        </is>
      </c>
      <c r="D238" t="inlineStr">
        <is>
          <t>POS0004</t>
        </is>
      </c>
      <c r="E238" t="inlineStr">
        <is>
          <t>72</t>
        </is>
      </c>
      <c r="F238" t="inlineStr">
        <is>
          <t>0115</t>
        </is>
      </c>
      <c r="G238" t="inlineStr">
        <is>
          <t>5308665255</t>
        </is>
      </c>
      <c r="H238" t="n">
        <v>267.0</v>
      </c>
      <c r="AL238" t="inlineStr">
        <is>
          <t>unreconciled</t>
        </is>
      </c>
      <c r="AM238" t="inlineStr">
        <is>
          <t>Order Not found in 3PO</t>
        </is>
      </c>
      <c r="AN238" t="n">
        <v>267.0</v>
      </c>
    </row>
    <row r="239">
      <c r="A239" t="inlineStr">
        <is>
          <t>02-11-2023</t>
        </is>
      </c>
      <c r="B239" t="inlineStr">
        <is>
          <t>02-11-2023 21:12:58</t>
        </is>
      </c>
      <c r="C239" t="inlineStr">
        <is>
          <t>3140115004062076</t>
        </is>
      </c>
      <c r="D239" t="inlineStr">
        <is>
          <t>POS0004</t>
        </is>
      </c>
      <c r="E239" t="inlineStr">
        <is>
          <t>79</t>
        </is>
      </c>
      <c r="F239" t="inlineStr">
        <is>
          <t>0115</t>
        </is>
      </c>
      <c r="G239" t="inlineStr">
        <is>
          <t>5308692269</t>
        </is>
      </c>
      <c r="H239" t="n">
        <v>149.0</v>
      </c>
      <c r="AL239" t="inlineStr">
        <is>
          <t>unreconciled</t>
        </is>
      </c>
      <c r="AM239" t="inlineStr">
        <is>
          <t>Order Not found in 3PO</t>
        </is>
      </c>
      <c r="AN239" t="n">
        <v>149.0</v>
      </c>
    </row>
    <row r="240">
      <c r="A240" t="inlineStr">
        <is>
          <t>02-11-2023</t>
        </is>
      </c>
      <c r="B240" t="inlineStr">
        <is>
          <t>02-11-2023 15:42:05</t>
        </is>
      </c>
      <c r="C240" t="inlineStr">
        <is>
          <t>3140115004061974</t>
        </is>
      </c>
      <c r="D240" t="inlineStr">
        <is>
          <t>POS0004</t>
        </is>
      </c>
      <c r="E240" t="inlineStr">
        <is>
          <t>40</t>
        </is>
      </c>
      <c r="F240" t="inlineStr">
        <is>
          <t>0115</t>
        </is>
      </c>
      <c r="G240" t="inlineStr">
        <is>
          <t>5308735902</t>
        </is>
      </c>
      <c r="H240" t="n">
        <v>398.0</v>
      </c>
      <c r="AL240" t="inlineStr">
        <is>
          <t>unreconciled</t>
        </is>
      </c>
      <c r="AM240" t="inlineStr">
        <is>
          <t>Order Not found in 3PO</t>
        </is>
      </c>
      <c r="AN240" t="n">
        <v>398.0</v>
      </c>
    </row>
    <row r="241">
      <c r="A241" t="inlineStr">
        <is>
          <t>01-11-2023</t>
        </is>
      </c>
      <c r="B241" t="inlineStr">
        <is>
          <t>01-11-2023 20:15:55</t>
        </is>
      </c>
      <c r="C241" t="inlineStr">
        <is>
          <t>3140115004061795</t>
        </is>
      </c>
      <c r="D241" t="inlineStr">
        <is>
          <t>POS0004</t>
        </is>
      </c>
      <c r="E241" t="inlineStr">
        <is>
          <t>98</t>
        </is>
      </c>
      <c r="F241" t="inlineStr">
        <is>
          <t>0115</t>
        </is>
      </c>
      <c r="G241" t="inlineStr">
        <is>
          <t>5308737583</t>
        </is>
      </c>
      <c r="H241" t="n">
        <v>316.0</v>
      </c>
      <c r="AL241" t="inlineStr">
        <is>
          <t>unreconciled</t>
        </is>
      </c>
      <c r="AM241" t="inlineStr">
        <is>
          <t>Order Not found in 3PO</t>
        </is>
      </c>
      <c r="AN241" t="n">
        <v>316.0</v>
      </c>
    </row>
    <row r="242">
      <c r="A242" t="inlineStr">
        <is>
          <t>02-11-2023</t>
        </is>
      </c>
      <c r="B242" t="inlineStr">
        <is>
          <t>02-11-2023 22:46:17</t>
        </is>
      </c>
      <c r="C242" t="inlineStr">
        <is>
          <t>3140115004062118</t>
        </is>
      </c>
      <c r="D242" t="inlineStr">
        <is>
          <t>POS0004</t>
        </is>
      </c>
      <c r="E242" t="inlineStr">
        <is>
          <t>44</t>
        </is>
      </c>
      <c r="F242" t="inlineStr">
        <is>
          <t>0115</t>
        </is>
      </c>
      <c r="G242" t="inlineStr">
        <is>
          <t>5308777641</t>
        </is>
      </c>
      <c r="H242" t="n">
        <v>281.0</v>
      </c>
      <c r="AL242" t="inlineStr">
        <is>
          <t>unreconciled</t>
        </is>
      </c>
      <c r="AM242" t="inlineStr">
        <is>
          <t>Order Not found in 3PO</t>
        </is>
      </c>
      <c r="AN242" t="n">
        <v>281.0</v>
      </c>
    </row>
    <row r="243">
      <c r="A243" t="inlineStr">
        <is>
          <t>03-11-2023</t>
        </is>
      </c>
      <c r="B243" t="inlineStr">
        <is>
          <t>03-11-2023 12:06:08</t>
        </is>
      </c>
      <c r="C243" t="inlineStr">
        <is>
          <t>3140115004062143</t>
        </is>
      </c>
      <c r="D243" t="inlineStr">
        <is>
          <t>POS0004</t>
        </is>
      </c>
      <c r="E243" t="inlineStr">
        <is>
          <t>10</t>
        </is>
      </c>
      <c r="F243" t="inlineStr">
        <is>
          <t>0115</t>
        </is>
      </c>
      <c r="G243" t="inlineStr">
        <is>
          <t>5308799624</t>
        </is>
      </c>
      <c r="H243" t="n">
        <v>198.0</v>
      </c>
      <c r="AL243" t="inlineStr">
        <is>
          <t>unreconciled</t>
        </is>
      </c>
      <c r="AM243" t="inlineStr">
        <is>
          <t>Order Not found in 3PO</t>
        </is>
      </c>
      <c r="AN243" t="n">
        <v>198.0</v>
      </c>
    </row>
    <row r="244">
      <c r="A244" t="inlineStr">
        <is>
          <t>01-11-2023</t>
        </is>
      </c>
      <c r="B244" t="inlineStr">
        <is>
          <t>01-11-2023 19:35:04</t>
        </is>
      </c>
      <c r="C244" t="inlineStr">
        <is>
          <t>3140115004061778</t>
        </is>
      </c>
      <c r="D244" t="inlineStr">
        <is>
          <t>POS0004</t>
        </is>
      </c>
      <c r="E244" t="inlineStr">
        <is>
          <t>70</t>
        </is>
      </c>
      <c r="F244" t="inlineStr">
        <is>
          <t>0115</t>
        </is>
      </c>
      <c r="G244" t="inlineStr">
        <is>
          <t>5308802141</t>
        </is>
      </c>
      <c r="H244" t="n">
        <v>284.0</v>
      </c>
      <c r="AL244" t="inlineStr">
        <is>
          <t>unreconciled</t>
        </is>
      </c>
      <c r="AM244" t="inlineStr">
        <is>
          <t>Order Not found in 3PO</t>
        </is>
      </c>
      <c r="AN244" t="n">
        <v>284.0</v>
      </c>
    </row>
    <row r="245">
      <c r="A245" t="inlineStr">
        <is>
          <t>02-11-2023</t>
        </is>
      </c>
      <c r="B245" t="inlineStr">
        <is>
          <t>02-11-2023 13:20:12</t>
        </is>
      </c>
      <c r="C245" t="inlineStr">
        <is>
          <t>3140115004061931</t>
        </is>
      </c>
      <c r="D245" t="inlineStr">
        <is>
          <t>POS0004</t>
        </is>
      </c>
      <c r="E245" t="inlineStr">
        <is>
          <t>52</t>
        </is>
      </c>
      <c r="F245" t="inlineStr">
        <is>
          <t>0115</t>
        </is>
      </c>
      <c r="G245" t="inlineStr">
        <is>
          <t>5308818948</t>
        </is>
      </c>
      <c r="H245" t="n">
        <v>381.0</v>
      </c>
      <c r="AL245" t="inlineStr">
        <is>
          <t>unreconciled</t>
        </is>
      </c>
      <c r="AM245" t="inlineStr">
        <is>
          <t>Order Not found in 3PO</t>
        </is>
      </c>
      <c r="AN245" t="n">
        <v>381.0</v>
      </c>
    </row>
    <row r="246">
      <c r="A246" t="inlineStr">
        <is>
          <t>04-11-2023</t>
        </is>
      </c>
      <c r="B246" t="inlineStr">
        <is>
          <t>04-11-2023 16:14:45</t>
        </is>
      </c>
      <c r="C246" t="inlineStr">
        <is>
          <t>3140115004062416</t>
        </is>
      </c>
      <c r="D246" t="inlineStr">
        <is>
          <t>POS0004</t>
        </is>
      </c>
      <c r="E246" t="inlineStr">
        <is>
          <t>16</t>
        </is>
      </c>
      <c r="F246" t="inlineStr">
        <is>
          <t>0115</t>
        </is>
      </c>
      <c r="G246" t="inlineStr">
        <is>
          <t>5308831892</t>
        </is>
      </c>
      <c r="H246" t="n">
        <v>198.0</v>
      </c>
      <c r="AL246" t="inlineStr">
        <is>
          <t>unreconciled</t>
        </is>
      </c>
      <c r="AM246" t="inlineStr">
        <is>
          <t>Order Not found in 3PO</t>
        </is>
      </c>
      <c r="AN246" t="n">
        <v>198.0</v>
      </c>
    </row>
    <row r="247">
      <c r="A247" t="inlineStr">
        <is>
          <t>01-11-2023</t>
        </is>
      </c>
      <c r="B247" t="inlineStr">
        <is>
          <t>01-11-2023 22:59:05</t>
        </is>
      </c>
      <c r="C247" t="inlineStr">
        <is>
          <t>3140115004061871</t>
        </is>
      </c>
      <c r="D247" t="inlineStr">
        <is>
          <t>POS0004</t>
        </is>
      </c>
      <c r="E247" t="inlineStr">
        <is>
          <t>08</t>
        </is>
      </c>
      <c r="F247" t="inlineStr">
        <is>
          <t>0115</t>
        </is>
      </c>
      <c r="G247" t="inlineStr">
        <is>
          <t>5308873366</t>
        </is>
      </c>
      <c r="H247" t="n">
        <v>267.0</v>
      </c>
      <c r="AL247" t="inlineStr">
        <is>
          <t>unreconciled</t>
        </is>
      </c>
      <c r="AM247" t="inlineStr">
        <is>
          <t>Order Not found in 3PO</t>
        </is>
      </c>
      <c r="AN247" t="n">
        <v>267.0</v>
      </c>
    </row>
    <row r="248">
      <c r="A248" t="inlineStr">
        <is>
          <t>02-11-2023</t>
        </is>
      </c>
      <c r="B248" t="inlineStr">
        <is>
          <t>02-11-2023 18:12:02</t>
        </is>
      </c>
      <c r="C248" t="inlineStr">
        <is>
          <t>3140115004062011</t>
        </is>
      </c>
      <c r="D248" t="inlineStr">
        <is>
          <t>POS0004</t>
        </is>
      </c>
      <c r="E248" t="inlineStr">
        <is>
          <t>19</t>
        </is>
      </c>
      <c r="F248" t="inlineStr">
        <is>
          <t>0115</t>
        </is>
      </c>
      <c r="G248" t="inlineStr">
        <is>
          <t>5308880873</t>
        </is>
      </c>
      <c r="H248" t="n">
        <v>212.0</v>
      </c>
      <c r="AL248" t="inlineStr">
        <is>
          <t>unreconciled</t>
        </is>
      </c>
      <c r="AM248" t="inlineStr">
        <is>
          <t>Order Not found in 3PO</t>
        </is>
      </c>
      <c r="AN248" t="n">
        <v>212.0</v>
      </c>
    </row>
    <row r="249">
      <c r="A249" t="inlineStr">
        <is>
          <t>03-11-2023</t>
        </is>
      </c>
      <c r="B249" t="inlineStr">
        <is>
          <t>03-11-2023 17:47:22</t>
        </is>
      </c>
      <c r="C249" t="inlineStr">
        <is>
          <t>3140115004062211</t>
        </is>
      </c>
      <c r="D249" t="inlineStr">
        <is>
          <t>POS0004</t>
        </is>
      </c>
      <c r="E249" t="inlineStr">
        <is>
          <t>83</t>
        </is>
      </c>
      <c r="F249" t="inlineStr">
        <is>
          <t>0115</t>
        </is>
      </c>
      <c r="G249" t="inlineStr">
        <is>
          <t>5308883685</t>
        </is>
      </c>
      <c r="H249" t="n">
        <v>434.0</v>
      </c>
      <c r="AL249" t="inlineStr">
        <is>
          <t>unreconciled</t>
        </is>
      </c>
      <c r="AM249" t="inlineStr">
        <is>
          <t>Order Not found in 3PO</t>
        </is>
      </c>
      <c r="AN249" t="n">
        <v>434.0</v>
      </c>
    </row>
    <row r="250">
      <c r="A250" t="inlineStr">
        <is>
          <t>04-11-2023</t>
        </is>
      </c>
      <c r="B250" t="inlineStr">
        <is>
          <t>04-11-2023 13:28:07</t>
        </is>
      </c>
      <c r="C250" t="inlineStr">
        <is>
          <t>3140115004062346</t>
        </is>
      </c>
      <c r="D250" t="inlineStr">
        <is>
          <t>POS0004</t>
        </is>
      </c>
      <c r="E250" t="inlineStr">
        <is>
          <t>71</t>
        </is>
      </c>
      <c r="F250" t="inlineStr">
        <is>
          <t>0115</t>
        </is>
      </c>
      <c r="G250" t="inlineStr">
        <is>
          <t>5308988721</t>
        </is>
      </c>
      <c r="H250" t="n">
        <v>362.0</v>
      </c>
      <c r="AL250" t="inlineStr">
        <is>
          <t>unreconciled</t>
        </is>
      </c>
      <c r="AM250" t="inlineStr">
        <is>
          <t>Order Not found in 3PO</t>
        </is>
      </c>
      <c r="AN250" t="n">
        <v>362.0</v>
      </c>
    </row>
    <row r="251">
      <c r="A251" t="inlineStr">
        <is>
          <t>02-11-2023</t>
        </is>
      </c>
      <c r="B251" t="inlineStr">
        <is>
          <t>02-11-2023 20:24:35</t>
        </is>
      </c>
      <c r="C251" t="inlineStr">
        <is>
          <t>3140115004062060</t>
        </is>
      </c>
      <c r="D251" t="inlineStr">
        <is>
          <t>POS0004</t>
        </is>
      </c>
      <c r="E251" t="inlineStr">
        <is>
          <t>32</t>
        </is>
      </c>
      <c r="F251" t="inlineStr">
        <is>
          <t>0115</t>
        </is>
      </c>
      <c r="G251" t="inlineStr">
        <is>
          <t>5309090396</t>
        </is>
      </c>
      <c r="H251" t="n">
        <v>228.0</v>
      </c>
      <c r="AL251" t="inlineStr">
        <is>
          <t>unreconciled</t>
        </is>
      </c>
      <c r="AM251" t="inlineStr">
        <is>
          <t>Order Not found in 3PO</t>
        </is>
      </c>
      <c r="AN251" t="n">
        <v>228.0</v>
      </c>
    </row>
    <row r="252">
      <c r="A252" t="inlineStr">
        <is>
          <t>02-11-2023</t>
        </is>
      </c>
      <c r="B252" t="inlineStr">
        <is>
          <t>02-11-2023 14:16:39</t>
        </is>
      </c>
      <c r="C252" t="inlineStr">
        <is>
          <t>3140115004061946</t>
        </is>
      </c>
      <c r="D252" t="inlineStr">
        <is>
          <t>POS0004</t>
        </is>
      </c>
      <c r="E252" t="inlineStr">
        <is>
          <t>87</t>
        </is>
      </c>
      <c r="F252" t="inlineStr">
        <is>
          <t>0115</t>
        </is>
      </c>
      <c r="G252" t="inlineStr">
        <is>
          <t>5309118993</t>
        </is>
      </c>
      <c r="H252" t="n">
        <v>409.0</v>
      </c>
      <c r="AL252" t="inlineStr">
        <is>
          <t>unreconciled</t>
        </is>
      </c>
      <c r="AM252" t="inlineStr">
        <is>
          <t>Order Not found in 3PO</t>
        </is>
      </c>
      <c r="AN252" t="n">
        <v>409.0</v>
      </c>
    </row>
    <row r="253">
      <c r="A253" t="inlineStr">
        <is>
          <t>03-11-2023</t>
        </is>
      </c>
      <c r="B253" t="inlineStr">
        <is>
          <t>03-11-2023 12:45:30</t>
        </is>
      </c>
      <c r="C253" t="inlineStr">
        <is>
          <t>3140115004062149</t>
        </is>
      </c>
      <c r="D253" t="inlineStr">
        <is>
          <t>POS0004</t>
        </is>
      </c>
      <c r="E253" t="inlineStr">
        <is>
          <t>18</t>
        </is>
      </c>
      <c r="F253" t="inlineStr">
        <is>
          <t>0115</t>
        </is>
      </c>
      <c r="G253" t="inlineStr">
        <is>
          <t>5309161284</t>
        </is>
      </c>
      <c r="H253" t="n">
        <v>885.0</v>
      </c>
      <c r="AL253" t="inlineStr">
        <is>
          <t>unreconciled</t>
        </is>
      </c>
      <c r="AM253" t="inlineStr">
        <is>
          <t>Order Not found in 3PO</t>
        </is>
      </c>
      <c r="AN253" t="n">
        <v>885.0</v>
      </c>
    </row>
    <row r="254">
      <c r="A254" t="inlineStr">
        <is>
          <t>02-11-2023</t>
        </is>
      </c>
      <c r="B254" t="inlineStr">
        <is>
          <t>02-11-2023 16:51:34</t>
        </is>
      </c>
      <c r="C254" t="inlineStr">
        <is>
          <t>3140115004061991</t>
        </is>
      </c>
      <c r="D254" t="inlineStr">
        <is>
          <t>POS0004</t>
        </is>
      </c>
      <c r="E254" t="inlineStr">
        <is>
          <t>77</t>
        </is>
      </c>
      <c r="F254" t="inlineStr">
        <is>
          <t>0115</t>
        </is>
      </c>
      <c r="G254" t="inlineStr">
        <is>
          <t>5309163857</t>
        </is>
      </c>
      <c r="H254" t="n">
        <v>297.0</v>
      </c>
      <c r="AL254" t="inlineStr">
        <is>
          <t>unreconciled</t>
        </is>
      </c>
      <c r="AM254" t="inlineStr">
        <is>
          <t>Order Not found in 3PO</t>
        </is>
      </c>
      <c r="AN254" t="n">
        <v>297.0</v>
      </c>
    </row>
    <row r="255">
      <c r="A255" t="inlineStr">
        <is>
          <t>01-11-2023</t>
        </is>
      </c>
      <c r="B255" t="inlineStr">
        <is>
          <t>01-11-2023 21:57:36</t>
        </is>
      </c>
      <c r="C255" t="inlineStr">
        <is>
          <t>3140115004061849</t>
        </is>
      </c>
      <c r="D255" t="inlineStr">
        <is>
          <t>POS0004</t>
        </is>
      </c>
      <c r="E255" t="inlineStr">
        <is>
          <t>74</t>
        </is>
      </c>
      <c r="F255" t="inlineStr">
        <is>
          <t>0115</t>
        </is>
      </c>
      <c r="G255" t="inlineStr">
        <is>
          <t>5309187372</t>
        </is>
      </c>
      <c r="H255" t="n">
        <v>279.0</v>
      </c>
      <c r="AL255" t="inlineStr">
        <is>
          <t>unreconciled</t>
        </is>
      </c>
      <c r="AM255" t="inlineStr">
        <is>
          <t>Order Not found in 3PO</t>
        </is>
      </c>
      <c r="AN255" t="n">
        <v>279.0</v>
      </c>
    </row>
    <row r="256">
      <c r="A256" t="inlineStr">
        <is>
          <t>03-11-2023</t>
        </is>
      </c>
      <c r="B256" t="inlineStr">
        <is>
          <t>03-11-2023 21:28:49</t>
        </is>
      </c>
      <c r="C256" t="inlineStr">
        <is>
          <t>3140115004062277</t>
        </is>
      </c>
      <c r="D256" t="inlineStr">
        <is>
          <t>POS0004</t>
        </is>
      </c>
      <c r="E256" t="inlineStr">
        <is>
          <t>75</t>
        </is>
      </c>
      <c r="F256" t="inlineStr">
        <is>
          <t>0115</t>
        </is>
      </c>
      <c r="G256" t="inlineStr">
        <is>
          <t>5309235068</t>
        </is>
      </c>
      <c r="H256" t="n">
        <v>439.0</v>
      </c>
      <c r="AL256" t="inlineStr">
        <is>
          <t>unreconciled</t>
        </is>
      </c>
      <c r="AM256" t="inlineStr">
        <is>
          <t>Order Not found in 3PO</t>
        </is>
      </c>
      <c r="AN256" t="n">
        <v>439.0</v>
      </c>
    </row>
    <row r="257">
      <c r="A257" t="inlineStr">
        <is>
          <t>02-11-2023</t>
        </is>
      </c>
      <c r="B257" t="inlineStr">
        <is>
          <t>02-11-2023 15:20:09</t>
        </is>
      </c>
      <c r="C257" t="inlineStr">
        <is>
          <t>3140115004061967</t>
        </is>
      </c>
      <c r="D257" t="inlineStr">
        <is>
          <t>POS0004</t>
        </is>
      </c>
      <c r="E257" t="inlineStr">
        <is>
          <t>26</t>
        </is>
      </c>
      <c r="F257" t="inlineStr">
        <is>
          <t>0115</t>
        </is>
      </c>
      <c r="G257" t="inlineStr">
        <is>
          <t>5309240170</t>
        </is>
      </c>
      <c r="H257" t="n">
        <v>267.0</v>
      </c>
      <c r="AL257" t="inlineStr">
        <is>
          <t>unreconciled</t>
        </is>
      </c>
      <c r="AM257" t="inlineStr">
        <is>
          <t>Order Not found in 3PO</t>
        </is>
      </c>
      <c r="AN257" t="n">
        <v>267.0</v>
      </c>
    </row>
    <row r="258">
      <c r="A258" t="inlineStr">
        <is>
          <t>01-11-2023</t>
        </is>
      </c>
      <c r="B258" t="inlineStr">
        <is>
          <t>01-11-2023 22:02:28</t>
        </is>
      </c>
      <c r="C258" t="inlineStr">
        <is>
          <t>3140115004061850</t>
        </is>
      </c>
      <c r="D258" t="inlineStr">
        <is>
          <t>POS0004</t>
        </is>
      </c>
      <c r="E258" t="inlineStr">
        <is>
          <t>75</t>
        </is>
      </c>
      <c r="F258" t="inlineStr">
        <is>
          <t>0115</t>
        </is>
      </c>
      <c r="G258" t="inlineStr">
        <is>
          <t>5309247402</t>
        </is>
      </c>
      <c r="H258" t="n">
        <v>259.0</v>
      </c>
      <c r="AL258" t="inlineStr">
        <is>
          <t>unreconciled</t>
        </is>
      </c>
      <c r="AM258" t="inlineStr">
        <is>
          <t>Order Not found in 3PO</t>
        </is>
      </c>
      <c r="AN258" t="n">
        <v>259.0</v>
      </c>
    </row>
    <row r="259">
      <c r="A259" t="inlineStr">
        <is>
          <t>02-11-2023</t>
        </is>
      </c>
      <c r="B259" t="inlineStr">
        <is>
          <t>02-11-2023 20:51:02</t>
        </is>
      </c>
      <c r="C259" t="inlineStr">
        <is>
          <t>3140115004062067</t>
        </is>
      </c>
      <c r="D259" t="inlineStr">
        <is>
          <t>POS0004</t>
        </is>
      </c>
      <c r="E259" t="inlineStr">
        <is>
          <t>55</t>
        </is>
      </c>
      <c r="F259" t="inlineStr">
        <is>
          <t>0115</t>
        </is>
      </c>
      <c r="G259" t="inlineStr">
        <is>
          <t>5309313684</t>
        </is>
      </c>
      <c r="H259" t="n">
        <v>153.0</v>
      </c>
      <c r="AL259" t="inlineStr">
        <is>
          <t>unreconciled</t>
        </is>
      </c>
      <c r="AM259" t="inlineStr">
        <is>
          <t>Order Not found in 3PO</t>
        </is>
      </c>
      <c r="AN259" t="n">
        <v>153.0</v>
      </c>
    </row>
    <row r="260">
      <c r="A260" t="inlineStr">
        <is>
          <t>02-11-2023</t>
        </is>
      </c>
      <c r="B260" t="inlineStr">
        <is>
          <t>02-11-2023 15:09:32</t>
        </is>
      </c>
      <c r="C260" t="inlineStr">
        <is>
          <t>3140115004061964</t>
        </is>
      </c>
      <c r="D260" t="inlineStr">
        <is>
          <t>POS0004</t>
        </is>
      </c>
      <c r="E260" t="inlineStr">
        <is>
          <t>19</t>
        </is>
      </c>
      <c r="F260" t="inlineStr">
        <is>
          <t>0115</t>
        </is>
      </c>
      <c r="G260" t="inlineStr">
        <is>
          <t>5309372603</t>
        </is>
      </c>
      <c r="H260" t="n">
        <v>260.0</v>
      </c>
      <c r="AL260" t="inlineStr">
        <is>
          <t>unreconciled</t>
        </is>
      </c>
      <c r="AM260" t="inlineStr">
        <is>
          <t>Order Not found in 3PO</t>
        </is>
      </c>
      <c r="AN260" t="n">
        <v>260.0</v>
      </c>
    </row>
    <row r="261">
      <c r="A261" t="inlineStr">
        <is>
          <t>02-11-2023</t>
        </is>
      </c>
      <c r="B261" t="inlineStr">
        <is>
          <t>02-11-2023 12:53:53</t>
        </is>
      </c>
      <c r="C261" t="inlineStr">
        <is>
          <t>3140115004061921</t>
        </is>
      </c>
      <c r="D261" t="inlineStr">
        <is>
          <t>POS0004</t>
        </is>
      </c>
      <c r="E261" t="inlineStr">
        <is>
          <t>41</t>
        </is>
      </c>
      <c r="F261" t="inlineStr">
        <is>
          <t>0115</t>
        </is>
      </c>
      <c r="G261" t="inlineStr">
        <is>
          <t>5309375817</t>
        </is>
      </c>
      <c r="H261" t="n">
        <v>199.0</v>
      </c>
      <c r="AL261" t="inlineStr">
        <is>
          <t>unreconciled</t>
        </is>
      </c>
      <c r="AM261" t="inlineStr">
        <is>
          <t>Order Not found in 3PO</t>
        </is>
      </c>
      <c r="AN261" t="n">
        <v>199.0</v>
      </c>
    </row>
    <row r="262">
      <c r="A262" t="inlineStr">
        <is>
          <t>03-11-2023</t>
        </is>
      </c>
      <c r="B262" t="inlineStr">
        <is>
          <t>03-11-2023 23:41:24</t>
        </is>
      </c>
      <c r="C262" t="inlineStr">
        <is>
          <t>3140115004062310</t>
        </is>
      </c>
      <c r="D262" t="inlineStr">
        <is>
          <t>POS0004</t>
        </is>
      </c>
      <c r="E262" t="inlineStr">
        <is>
          <t>30</t>
        </is>
      </c>
      <c r="F262" t="inlineStr">
        <is>
          <t>0115</t>
        </is>
      </c>
      <c r="G262" t="inlineStr">
        <is>
          <t>5309377363</t>
        </is>
      </c>
      <c r="H262" t="n">
        <v>281.0</v>
      </c>
      <c r="AL262" t="inlineStr">
        <is>
          <t>unreconciled</t>
        </is>
      </c>
      <c r="AM262" t="inlineStr">
        <is>
          <t>Order Not found in 3PO</t>
        </is>
      </c>
      <c r="AN262" t="n">
        <v>281.0</v>
      </c>
    </row>
    <row r="263">
      <c r="A263" t="inlineStr">
        <is>
          <t>02-11-2023</t>
        </is>
      </c>
      <c r="B263" t="inlineStr">
        <is>
          <t>02-11-2023 14:24:58</t>
        </is>
      </c>
      <c r="C263" t="inlineStr">
        <is>
          <t>3140115004061951</t>
        </is>
      </c>
      <c r="D263" t="inlineStr">
        <is>
          <t>POS0004</t>
        </is>
      </c>
      <c r="E263" t="inlineStr">
        <is>
          <t>95</t>
        </is>
      </c>
      <c r="F263" t="inlineStr">
        <is>
          <t>0115</t>
        </is>
      </c>
      <c r="G263" t="inlineStr">
        <is>
          <t>5309419216</t>
        </is>
      </c>
      <c r="H263" t="n">
        <v>378.0</v>
      </c>
      <c r="AL263" t="inlineStr">
        <is>
          <t>unreconciled</t>
        </is>
      </c>
      <c r="AM263" t="inlineStr">
        <is>
          <t>Order Not found in 3PO</t>
        </is>
      </c>
      <c r="AN263" t="n">
        <v>378.0</v>
      </c>
    </row>
    <row r="264">
      <c r="A264" t="inlineStr">
        <is>
          <t>02-11-2023</t>
        </is>
      </c>
      <c r="B264" t="inlineStr">
        <is>
          <t>02-11-2023 18:56:38</t>
        </is>
      </c>
      <c r="C264" t="inlineStr">
        <is>
          <t>3140115004062028</t>
        </is>
      </c>
      <c r="D264" t="inlineStr">
        <is>
          <t>POS0004</t>
        </is>
      </c>
      <c r="E264" t="inlineStr">
        <is>
          <t>51</t>
        </is>
      </c>
      <c r="F264" t="inlineStr">
        <is>
          <t>0115</t>
        </is>
      </c>
      <c r="G264" t="inlineStr">
        <is>
          <t>5309446715</t>
        </is>
      </c>
      <c r="H264" t="n">
        <v>1120.0</v>
      </c>
      <c r="AL264" t="inlineStr">
        <is>
          <t>unreconciled</t>
        </is>
      </c>
      <c r="AM264" t="inlineStr">
        <is>
          <t>Order Not found in 3PO</t>
        </is>
      </c>
      <c r="AN264" t="n">
        <v>1120.0</v>
      </c>
    </row>
    <row r="265">
      <c r="A265" t="inlineStr">
        <is>
          <t>02-11-2023</t>
        </is>
      </c>
      <c r="B265" t="inlineStr">
        <is>
          <t>02-11-2023 15:28:56</t>
        </is>
      </c>
      <c r="C265" t="inlineStr">
        <is>
          <t>3140115004061971</t>
        </is>
      </c>
      <c r="D265" t="inlineStr">
        <is>
          <t>POS0004</t>
        </is>
      </c>
      <c r="E265" t="inlineStr">
        <is>
          <t>34</t>
        </is>
      </c>
      <c r="F265" t="inlineStr">
        <is>
          <t>0115</t>
        </is>
      </c>
      <c r="G265" t="inlineStr">
        <is>
          <t>5309457607</t>
        </is>
      </c>
      <c r="H265" t="n">
        <v>254.0</v>
      </c>
      <c r="AL265" t="inlineStr">
        <is>
          <t>unreconciled</t>
        </is>
      </c>
      <c r="AM265" t="inlineStr">
        <is>
          <t>Order Not found in 3PO</t>
        </is>
      </c>
      <c r="AN265" t="n">
        <v>254.0</v>
      </c>
    </row>
    <row r="266">
      <c r="A266" t="inlineStr">
        <is>
          <t>04-11-2023</t>
        </is>
      </c>
      <c r="B266" t="inlineStr">
        <is>
          <t>04-11-2023 15:56:53</t>
        </is>
      </c>
      <c r="C266" t="inlineStr">
        <is>
          <t>3140115004062407</t>
        </is>
      </c>
      <c r="D266" t="inlineStr">
        <is>
          <t>POS0004</t>
        </is>
      </c>
      <c r="E266" t="inlineStr">
        <is>
          <t>97</t>
        </is>
      </c>
      <c r="F266" t="inlineStr">
        <is>
          <t>0115</t>
        </is>
      </c>
      <c r="G266" t="inlineStr">
        <is>
          <t>5309473229</t>
        </is>
      </c>
      <c r="H266" t="n">
        <v>711.0</v>
      </c>
      <c r="AL266" t="inlineStr">
        <is>
          <t>unreconciled</t>
        </is>
      </c>
      <c r="AM266" t="inlineStr">
        <is>
          <t>Order Not found in 3PO</t>
        </is>
      </c>
      <c r="AN266" t="n">
        <v>711.0</v>
      </c>
    </row>
    <row r="267">
      <c r="A267" t="inlineStr">
        <is>
          <t>01-11-2023</t>
        </is>
      </c>
      <c r="B267" t="inlineStr">
        <is>
          <t>01-11-2023 21:42:54</t>
        </is>
      </c>
      <c r="C267" t="inlineStr">
        <is>
          <t>3140115004061844</t>
        </is>
      </c>
      <c r="D267" t="inlineStr">
        <is>
          <t>POS0004</t>
        </is>
      </c>
      <c r="E267" t="inlineStr">
        <is>
          <t>66</t>
        </is>
      </c>
      <c r="F267" t="inlineStr">
        <is>
          <t>0115</t>
        </is>
      </c>
      <c r="G267" t="inlineStr">
        <is>
          <t>5309486366</t>
        </is>
      </c>
      <c r="H267" t="n">
        <v>300.0</v>
      </c>
      <c r="AL267" t="inlineStr">
        <is>
          <t>unreconciled</t>
        </is>
      </c>
      <c r="AM267" t="inlineStr">
        <is>
          <t>Order Not found in 3PO</t>
        </is>
      </c>
      <c r="AN267" t="n">
        <v>300.0</v>
      </c>
    </row>
    <row r="268">
      <c r="A268" t="inlineStr">
        <is>
          <t>02-11-2023</t>
        </is>
      </c>
      <c r="B268" t="inlineStr">
        <is>
          <t>02-11-2023 20:54:39</t>
        </is>
      </c>
      <c r="C268" t="inlineStr">
        <is>
          <t>3140115004062069</t>
        </is>
      </c>
      <c r="D268" t="inlineStr">
        <is>
          <t>POS0004</t>
        </is>
      </c>
      <c r="E268" t="inlineStr">
        <is>
          <t>61</t>
        </is>
      </c>
      <c r="F268" t="inlineStr">
        <is>
          <t>0115</t>
        </is>
      </c>
      <c r="G268" t="inlineStr">
        <is>
          <t>5309506993</t>
        </is>
      </c>
      <c r="H268" t="n">
        <v>586.0</v>
      </c>
      <c r="AL268" t="inlineStr">
        <is>
          <t>unreconciled</t>
        </is>
      </c>
      <c r="AM268" t="inlineStr">
        <is>
          <t>Order Not found in 3PO</t>
        </is>
      </c>
      <c r="AN268" t="n">
        <v>586.0</v>
      </c>
    </row>
    <row r="269">
      <c r="A269" t="inlineStr">
        <is>
          <t>02-11-2023</t>
        </is>
      </c>
      <c r="B269" t="inlineStr">
        <is>
          <t>02-11-2023 14:58:11</t>
        </is>
      </c>
      <c r="C269" t="inlineStr">
        <is>
          <t>3140115004061962</t>
        </is>
      </c>
      <c r="D269" t="inlineStr">
        <is>
          <t>POS0004</t>
        </is>
      </c>
      <c r="E269" t="inlineStr">
        <is>
          <t>15</t>
        </is>
      </c>
      <c r="F269" t="inlineStr">
        <is>
          <t>0115</t>
        </is>
      </c>
      <c r="G269" t="inlineStr">
        <is>
          <t>5309536253</t>
        </is>
      </c>
      <c r="H269" t="n">
        <v>600.0</v>
      </c>
      <c r="AL269" t="inlineStr">
        <is>
          <t>unreconciled</t>
        </is>
      </c>
      <c r="AM269" t="inlineStr">
        <is>
          <t>Order Not found in 3PO</t>
        </is>
      </c>
      <c r="AN269" t="n">
        <v>600.0</v>
      </c>
    </row>
    <row r="270">
      <c r="A270" t="inlineStr">
        <is>
          <t>04-11-2023</t>
        </is>
      </c>
      <c r="B270" t="inlineStr">
        <is>
          <t>04-11-2023 17:26:31</t>
        </is>
      </c>
      <c r="C270" t="inlineStr">
        <is>
          <t>3140115004062437</t>
        </is>
      </c>
      <c r="D270" t="inlineStr">
        <is>
          <t>POS0004</t>
        </is>
      </c>
      <c r="E270" t="inlineStr">
        <is>
          <t>69</t>
        </is>
      </c>
      <c r="F270" t="inlineStr">
        <is>
          <t>0115</t>
        </is>
      </c>
      <c r="G270" t="inlineStr">
        <is>
          <t>5309545986</t>
        </is>
      </c>
      <c r="H270" t="n">
        <v>497.0</v>
      </c>
      <c r="AL270" t="inlineStr">
        <is>
          <t>unreconciled</t>
        </is>
      </c>
      <c r="AM270" t="inlineStr">
        <is>
          <t>Order Not found in 3PO</t>
        </is>
      </c>
      <c r="AN270" t="n">
        <v>497.0</v>
      </c>
    </row>
    <row r="271">
      <c r="A271" t="inlineStr">
        <is>
          <t>03-11-2023</t>
        </is>
      </c>
      <c r="B271" t="inlineStr">
        <is>
          <t>03-11-2023 23:14:29</t>
        </is>
      </c>
      <c r="C271" t="inlineStr">
        <is>
          <t>3140115004062303</t>
        </is>
      </c>
      <c r="D271" t="inlineStr">
        <is>
          <t>POS0004</t>
        </is>
      </c>
      <c r="E271" t="inlineStr">
        <is>
          <t>23</t>
        </is>
      </c>
      <c r="F271" t="inlineStr">
        <is>
          <t>0115</t>
        </is>
      </c>
      <c r="G271" t="inlineStr">
        <is>
          <t>5309560719</t>
        </is>
      </c>
      <c r="H271" t="n">
        <v>279.0</v>
      </c>
      <c r="AL271" t="inlineStr">
        <is>
          <t>unreconciled</t>
        </is>
      </c>
      <c r="AM271" t="inlineStr">
        <is>
          <t>Order Not found in 3PO</t>
        </is>
      </c>
      <c r="AN271" t="n">
        <v>279.0</v>
      </c>
    </row>
    <row r="272">
      <c r="A272" t="inlineStr">
        <is>
          <t>02-11-2023</t>
        </is>
      </c>
      <c r="B272" t="inlineStr">
        <is>
          <t>02-11-2023 14:40:35</t>
        </is>
      </c>
      <c r="C272" t="inlineStr">
        <is>
          <t>3140115004061955</t>
        </is>
      </c>
      <c r="D272" t="inlineStr">
        <is>
          <t>POS0004</t>
        </is>
      </c>
      <c r="E272" t="inlineStr">
        <is>
          <t>07</t>
        </is>
      </c>
      <c r="F272" t="inlineStr">
        <is>
          <t>0115</t>
        </is>
      </c>
      <c r="G272" t="inlineStr">
        <is>
          <t>5309573771</t>
        </is>
      </c>
      <c r="H272" t="n">
        <v>140.0</v>
      </c>
      <c r="AL272" t="inlineStr">
        <is>
          <t>unreconciled</t>
        </is>
      </c>
      <c r="AM272" t="inlineStr">
        <is>
          <t>Order Not found in 3PO</t>
        </is>
      </c>
      <c r="AN272" t="n">
        <v>140.0</v>
      </c>
    </row>
    <row r="273">
      <c r="A273" t="inlineStr">
        <is>
          <t>02-11-2023</t>
        </is>
      </c>
      <c r="B273" t="inlineStr">
        <is>
          <t>02-11-2023 11:26:50</t>
        </is>
      </c>
      <c r="C273" t="inlineStr">
        <is>
          <t>3140115004061903</t>
        </is>
      </c>
      <c r="D273" t="inlineStr">
        <is>
          <t>POS0004</t>
        </is>
      </c>
      <c r="E273" t="inlineStr">
        <is>
          <t>10</t>
        </is>
      </c>
      <c r="F273" t="inlineStr">
        <is>
          <t>0115</t>
        </is>
      </c>
      <c r="G273" t="inlineStr">
        <is>
          <t>5309580433</t>
        </is>
      </c>
      <c r="H273" t="n">
        <v>492.0</v>
      </c>
      <c r="AL273" t="inlineStr">
        <is>
          <t>unreconciled</t>
        </is>
      </c>
      <c r="AM273" t="inlineStr">
        <is>
          <t>Order Not found in 3PO</t>
        </is>
      </c>
      <c r="AN273" t="n">
        <v>492.0</v>
      </c>
    </row>
    <row r="274">
      <c r="A274" t="inlineStr">
        <is>
          <t>03-11-2023</t>
        </is>
      </c>
      <c r="B274" t="inlineStr">
        <is>
          <t>03-11-2023 21:49:04</t>
        </is>
      </c>
      <c r="C274" t="inlineStr">
        <is>
          <t>3140115004062285</t>
        </is>
      </c>
      <c r="D274" t="inlineStr">
        <is>
          <t>POS0004</t>
        </is>
      </c>
      <c r="E274" t="inlineStr">
        <is>
          <t>93</t>
        </is>
      </c>
      <c r="F274" t="inlineStr">
        <is>
          <t>0115</t>
        </is>
      </c>
      <c r="G274" t="inlineStr">
        <is>
          <t>5309601669</t>
        </is>
      </c>
      <c r="H274" t="n">
        <v>334.0</v>
      </c>
      <c r="AL274" t="inlineStr">
        <is>
          <t>unreconciled</t>
        </is>
      </c>
      <c r="AM274" t="inlineStr">
        <is>
          <t>Order Not found in 3PO</t>
        </is>
      </c>
      <c r="AN274" t="n">
        <v>334.0</v>
      </c>
    </row>
    <row r="275">
      <c r="A275" t="inlineStr">
        <is>
          <t>02-11-2023</t>
        </is>
      </c>
      <c r="B275" t="inlineStr">
        <is>
          <t>02-11-2023 13:23:53</t>
        </is>
      </c>
      <c r="C275" t="inlineStr">
        <is>
          <t>3140115004061932</t>
        </is>
      </c>
      <c r="D275" t="inlineStr">
        <is>
          <t>POS0004</t>
        </is>
      </c>
      <c r="E275" t="inlineStr">
        <is>
          <t>54</t>
        </is>
      </c>
      <c r="F275" t="inlineStr">
        <is>
          <t>0115</t>
        </is>
      </c>
      <c r="G275" t="inlineStr">
        <is>
          <t>5309610480</t>
        </is>
      </c>
      <c r="H275" t="n">
        <v>711.0</v>
      </c>
      <c r="AL275" t="inlineStr">
        <is>
          <t>unreconciled</t>
        </is>
      </c>
      <c r="AM275" t="inlineStr">
        <is>
          <t>Order Not found in 3PO</t>
        </is>
      </c>
      <c r="AN275" t="n">
        <v>711.0</v>
      </c>
    </row>
    <row r="276">
      <c r="A276" t="inlineStr">
        <is>
          <t>01-11-2023</t>
        </is>
      </c>
      <c r="B276" t="inlineStr">
        <is>
          <t>01-11-2023 23:20:29</t>
        </is>
      </c>
      <c r="C276" t="inlineStr">
        <is>
          <t>3140115004061882</t>
        </is>
      </c>
      <c r="D276" t="inlineStr">
        <is>
          <t>POS0004</t>
        </is>
      </c>
      <c r="E276" t="inlineStr">
        <is>
          <t>19</t>
        </is>
      </c>
      <c r="F276" t="inlineStr">
        <is>
          <t>0115</t>
        </is>
      </c>
      <c r="G276" t="inlineStr">
        <is>
          <t>5309622985</t>
        </is>
      </c>
      <c r="H276" t="n">
        <v>443.0</v>
      </c>
      <c r="AL276" t="inlineStr">
        <is>
          <t>unreconciled</t>
        </is>
      </c>
      <c r="AM276" t="inlineStr">
        <is>
          <t>Order Not found in 3PO</t>
        </is>
      </c>
      <c r="AN276" t="n">
        <v>443.0</v>
      </c>
    </row>
    <row r="277">
      <c r="A277" t="inlineStr">
        <is>
          <t>03-11-2023</t>
        </is>
      </c>
      <c r="B277" t="inlineStr">
        <is>
          <t>03-11-2023 19:27:36</t>
        </is>
      </c>
      <c r="C277" t="inlineStr">
        <is>
          <t>3140115004062235</t>
        </is>
      </c>
      <c r="D277" t="inlineStr">
        <is>
          <t>POS0004</t>
        </is>
      </c>
      <c r="E277" t="inlineStr">
        <is>
          <t>60</t>
        </is>
      </c>
      <c r="F277" t="inlineStr">
        <is>
          <t>0115</t>
        </is>
      </c>
      <c r="G277" t="inlineStr">
        <is>
          <t>5309624094</t>
        </is>
      </c>
      <c r="H277" t="n">
        <v>386.0</v>
      </c>
      <c r="AL277" t="inlineStr">
        <is>
          <t>unreconciled</t>
        </is>
      </c>
      <c r="AM277" t="inlineStr">
        <is>
          <t>Order Not found in 3PO</t>
        </is>
      </c>
      <c r="AN277" t="n">
        <v>386.0</v>
      </c>
    </row>
    <row r="278">
      <c r="A278" t="inlineStr">
        <is>
          <t>01-11-2023</t>
        </is>
      </c>
      <c r="B278" t="inlineStr">
        <is>
          <t>01-11-2023 23:29:27</t>
        </is>
      </c>
      <c r="C278" t="inlineStr">
        <is>
          <t>3140115004061884</t>
        </is>
      </c>
      <c r="D278" t="inlineStr">
        <is>
          <t>POS0004</t>
        </is>
      </c>
      <c r="E278" t="inlineStr">
        <is>
          <t>21</t>
        </is>
      </c>
      <c r="F278" t="inlineStr">
        <is>
          <t>0115</t>
        </is>
      </c>
      <c r="G278" t="inlineStr">
        <is>
          <t>5309627161</t>
        </is>
      </c>
      <c r="H278" t="n">
        <v>212.0</v>
      </c>
      <c r="AL278" t="inlineStr">
        <is>
          <t>unreconciled</t>
        </is>
      </c>
      <c r="AM278" t="inlineStr">
        <is>
          <t>Order Not found in 3PO</t>
        </is>
      </c>
      <c r="AN278" t="n">
        <v>212.0</v>
      </c>
    </row>
    <row r="279">
      <c r="A279" t="inlineStr">
        <is>
          <t>02-11-2023</t>
        </is>
      </c>
      <c r="B279" t="inlineStr">
        <is>
          <t>02-11-2023 12:26:21</t>
        </is>
      </c>
      <c r="C279" t="inlineStr">
        <is>
          <t>3140115004061914</t>
        </is>
      </c>
      <c r="D279" t="inlineStr">
        <is>
          <t>POS0004</t>
        </is>
      </c>
      <c r="E279" t="inlineStr">
        <is>
          <t>30</t>
        </is>
      </c>
      <c r="F279" t="inlineStr">
        <is>
          <t>0115</t>
        </is>
      </c>
      <c r="G279" t="inlineStr">
        <is>
          <t>5309643690</t>
        </is>
      </c>
      <c r="H279" t="n">
        <v>295.0</v>
      </c>
      <c r="AL279" t="inlineStr">
        <is>
          <t>unreconciled</t>
        </is>
      </c>
      <c r="AM279" t="inlineStr">
        <is>
          <t>Order Not found in 3PO</t>
        </is>
      </c>
      <c r="AN279" t="n">
        <v>295.0</v>
      </c>
    </row>
    <row r="280">
      <c r="A280" t="inlineStr">
        <is>
          <t>01-11-2023</t>
        </is>
      </c>
      <c r="B280" t="inlineStr">
        <is>
          <t>01-11-2023 23:52:28</t>
        </is>
      </c>
      <c r="C280" t="inlineStr">
        <is>
          <t>3140115004061893</t>
        </is>
      </c>
      <c r="D280" t="inlineStr">
        <is>
          <t>POS0004</t>
        </is>
      </c>
      <c r="E280" t="inlineStr">
        <is>
          <t>30</t>
        </is>
      </c>
      <c r="F280" t="inlineStr">
        <is>
          <t>0115</t>
        </is>
      </c>
      <c r="G280" t="inlineStr">
        <is>
          <t>5309653579</t>
        </is>
      </c>
      <c r="H280" t="n">
        <v>153.0</v>
      </c>
      <c r="AL280" t="inlineStr">
        <is>
          <t>unreconciled</t>
        </is>
      </c>
      <c r="AM280" t="inlineStr">
        <is>
          <t>Order Not found in 3PO</t>
        </is>
      </c>
      <c r="AN280" t="n">
        <v>153.0</v>
      </c>
    </row>
    <row r="281">
      <c r="A281" t="inlineStr">
        <is>
          <t>02-11-2023</t>
        </is>
      </c>
      <c r="B281" t="inlineStr">
        <is>
          <t>02-11-2023 22:00:15</t>
        </is>
      </c>
      <c r="C281" t="inlineStr">
        <is>
          <t>3140115004062095</t>
        </is>
      </c>
      <c r="D281" t="inlineStr">
        <is>
          <t>POS0004</t>
        </is>
      </c>
      <c r="E281" t="inlineStr">
        <is>
          <t>14</t>
        </is>
      </c>
      <c r="F281" t="inlineStr">
        <is>
          <t>0115</t>
        </is>
      </c>
      <c r="G281" t="inlineStr">
        <is>
          <t>5309675224</t>
        </is>
      </c>
      <c r="H281" t="n">
        <v>372.0</v>
      </c>
      <c r="AL281" t="inlineStr">
        <is>
          <t>unreconciled</t>
        </is>
      </c>
      <c r="AM281" t="inlineStr">
        <is>
          <t>Order Not found in 3PO</t>
        </is>
      </c>
      <c r="AN281" t="n">
        <v>372.0</v>
      </c>
    </row>
    <row r="282">
      <c r="A282" t="inlineStr">
        <is>
          <t>01-11-2023</t>
        </is>
      </c>
      <c r="B282" t="inlineStr">
        <is>
          <t>01-11-2023 23:27:24</t>
        </is>
      </c>
      <c r="C282" t="inlineStr">
        <is>
          <t>3140115004061883</t>
        </is>
      </c>
      <c r="D282" t="inlineStr">
        <is>
          <t>POS0004</t>
        </is>
      </c>
      <c r="E282" t="inlineStr">
        <is>
          <t>20</t>
        </is>
      </c>
      <c r="F282" t="inlineStr">
        <is>
          <t>0115</t>
        </is>
      </c>
      <c r="G282" t="inlineStr">
        <is>
          <t>5309724918</t>
        </is>
      </c>
      <c r="H282" t="n">
        <v>186.0</v>
      </c>
      <c r="AL282" t="inlineStr">
        <is>
          <t>unreconciled</t>
        </is>
      </c>
      <c r="AM282" t="inlineStr">
        <is>
          <t>Order Not found in 3PO</t>
        </is>
      </c>
      <c r="AN282" t="n">
        <v>186.0</v>
      </c>
    </row>
    <row r="283">
      <c r="A283" t="inlineStr">
        <is>
          <t>03-11-2023</t>
        </is>
      </c>
      <c r="B283" t="inlineStr">
        <is>
          <t>03-11-2023 18:42:48</t>
        </is>
      </c>
      <c r="C283" t="inlineStr">
        <is>
          <t>3140115004062225</t>
        </is>
      </c>
      <c r="D283" t="inlineStr">
        <is>
          <t>POS0004</t>
        </is>
      </c>
      <c r="E283" t="inlineStr">
        <is>
          <t>24</t>
        </is>
      </c>
      <c r="F283" t="inlineStr">
        <is>
          <t>0115</t>
        </is>
      </c>
      <c r="G283" t="inlineStr">
        <is>
          <t>5309735527</t>
        </is>
      </c>
      <c r="H283" t="n">
        <v>544.0</v>
      </c>
      <c r="AL283" t="inlineStr">
        <is>
          <t>unreconciled</t>
        </is>
      </c>
      <c r="AM283" t="inlineStr">
        <is>
          <t>Order Not found in 3PO</t>
        </is>
      </c>
      <c r="AN283" t="n">
        <v>544.0</v>
      </c>
    </row>
    <row r="284">
      <c r="A284" t="inlineStr">
        <is>
          <t>02-11-2023</t>
        </is>
      </c>
      <c r="B284" t="inlineStr">
        <is>
          <t>02-11-2023 16:32:09</t>
        </is>
      </c>
      <c r="C284" t="inlineStr">
        <is>
          <t>3140115004061985</t>
        </is>
      </c>
      <c r="D284" t="inlineStr">
        <is>
          <t>POS0004</t>
        </is>
      </c>
      <c r="E284" t="inlineStr">
        <is>
          <t>66</t>
        </is>
      </c>
      <c r="F284" t="inlineStr">
        <is>
          <t>0115</t>
        </is>
      </c>
      <c r="G284" t="inlineStr">
        <is>
          <t>5309754306</t>
        </is>
      </c>
      <c r="H284" t="n">
        <v>241.0</v>
      </c>
      <c r="AL284" t="inlineStr">
        <is>
          <t>unreconciled</t>
        </is>
      </c>
      <c r="AM284" t="inlineStr">
        <is>
          <t>Order Not found in 3PO</t>
        </is>
      </c>
      <c r="AN284" t="n">
        <v>241.0</v>
      </c>
    </row>
    <row r="285">
      <c r="A285" t="inlineStr">
        <is>
          <t>02-11-2023</t>
        </is>
      </c>
      <c r="B285" t="inlineStr">
        <is>
          <t>02-11-2023 17:36:57</t>
        </is>
      </c>
      <c r="C285" t="inlineStr">
        <is>
          <t>3140115004062004</t>
        </is>
      </c>
      <c r="D285" t="inlineStr">
        <is>
          <t>POS0004</t>
        </is>
      </c>
      <c r="E285" t="inlineStr">
        <is>
          <t>03</t>
        </is>
      </c>
      <c r="F285" t="inlineStr">
        <is>
          <t>0115</t>
        </is>
      </c>
      <c r="G285" t="inlineStr">
        <is>
          <t>5309768928</t>
        </is>
      </c>
      <c r="H285" t="n">
        <v>513.0</v>
      </c>
      <c r="AL285" t="inlineStr">
        <is>
          <t>unreconciled</t>
        </is>
      </c>
      <c r="AM285" t="inlineStr">
        <is>
          <t>Order Not found in 3PO</t>
        </is>
      </c>
      <c r="AN285" t="n">
        <v>513.0</v>
      </c>
    </row>
    <row r="286">
      <c r="A286" t="inlineStr">
        <is>
          <t>03-11-2023</t>
        </is>
      </c>
      <c r="B286" t="inlineStr">
        <is>
          <t>03-11-2023 15:52:43</t>
        </is>
      </c>
      <c r="C286" t="inlineStr">
        <is>
          <t>3140115004062197</t>
        </is>
      </c>
      <c r="D286" t="inlineStr">
        <is>
          <t>POS0004</t>
        </is>
      </c>
      <c r="E286" t="inlineStr">
        <is>
          <t>21</t>
        </is>
      </c>
      <c r="F286" t="inlineStr">
        <is>
          <t>0115</t>
        </is>
      </c>
      <c r="G286" t="inlineStr">
        <is>
          <t>5309817574</t>
        </is>
      </c>
      <c r="H286" t="n">
        <v>308.0</v>
      </c>
      <c r="AL286" t="inlineStr">
        <is>
          <t>unreconciled</t>
        </is>
      </c>
      <c r="AM286" t="inlineStr">
        <is>
          <t>Order Not found in 3PO</t>
        </is>
      </c>
      <c r="AN286" t="n">
        <v>308.0</v>
      </c>
    </row>
    <row r="287">
      <c r="A287" t="inlineStr">
        <is>
          <t>01-11-2023</t>
        </is>
      </c>
      <c r="B287" t="inlineStr">
        <is>
          <t>01-11-2023 23:20:21</t>
        </is>
      </c>
      <c r="C287" t="inlineStr">
        <is>
          <t>3140115004061881</t>
        </is>
      </c>
      <c r="D287" t="inlineStr">
        <is>
          <t>POS0004</t>
        </is>
      </c>
      <c r="E287" t="inlineStr">
        <is>
          <t>18</t>
        </is>
      </c>
      <c r="F287" t="inlineStr">
        <is>
          <t>0115</t>
        </is>
      </c>
      <c r="G287" t="inlineStr">
        <is>
          <t>5309817618</t>
        </is>
      </c>
      <c r="H287" t="n">
        <v>269.0</v>
      </c>
      <c r="AL287" t="inlineStr">
        <is>
          <t>unreconciled</t>
        </is>
      </c>
      <c r="AM287" t="inlineStr">
        <is>
          <t>Order Not found in 3PO</t>
        </is>
      </c>
      <c r="AN287" t="n">
        <v>269.0</v>
      </c>
    </row>
    <row r="288">
      <c r="A288" t="inlineStr">
        <is>
          <t>04-11-2023</t>
        </is>
      </c>
      <c r="B288" t="inlineStr">
        <is>
          <t>04-11-2023 14:09:10</t>
        </is>
      </c>
      <c r="C288" t="inlineStr">
        <is>
          <t>3140115004062368</t>
        </is>
      </c>
      <c r="D288" t="inlineStr">
        <is>
          <t>POS0004</t>
        </is>
      </c>
      <c r="E288" t="inlineStr">
        <is>
          <t>15</t>
        </is>
      </c>
      <c r="F288" t="inlineStr">
        <is>
          <t>0115</t>
        </is>
      </c>
      <c r="G288" t="inlineStr">
        <is>
          <t>5309852933</t>
        </is>
      </c>
      <c r="H288" t="n">
        <v>447.0</v>
      </c>
      <c r="AL288" t="inlineStr">
        <is>
          <t>unreconciled</t>
        </is>
      </c>
      <c r="AM288" t="inlineStr">
        <is>
          <t>Order Not found in 3PO</t>
        </is>
      </c>
      <c r="AN288" t="n">
        <v>447.0</v>
      </c>
    </row>
    <row r="289">
      <c r="A289" t="inlineStr">
        <is>
          <t>02-11-2023</t>
        </is>
      </c>
      <c r="B289" t="inlineStr">
        <is>
          <t>02-11-2023 12:58:06</t>
        </is>
      </c>
      <c r="C289" t="inlineStr">
        <is>
          <t>3140115004061925</t>
        </is>
      </c>
      <c r="D289" t="inlineStr">
        <is>
          <t>POS0004</t>
        </is>
      </c>
      <c r="E289" t="inlineStr">
        <is>
          <t>46</t>
        </is>
      </c>
      <c r="F289" t="inlineStr">
        <is>
          <t>0115</t>
        </is>
      </c>
      <c r="G289" t="inlineStr">
        <is>
          <t>5309892973</t>
        </is>
      </c>
      <c r="H289" t="n">
        <v>449.0</v>
      </c>
      <c r="AL289" t="inlineStr">
        <is>
          <t>unreconciled</t>
        </is>
      </c>
      <c r="AM289" t="inlineStr">
        <is>
          <t>Order Not found in 3PO</t>
        </is>
      </c>
      <c r="AN289" t="n">
        <v>449.0</v>
      </c>
    </row>
    <row r="290">
      <c r="A290" t="inlineStr">
        <is>
          <t>02-11-2023</t>
        </is>
      </c>
      <c r="B290" t="inlineStr">
        <is>
          <t>02-11-2023 11:47:39</t>
        </is>
      </c>
      <c r="C290" t="inlineStr">
        <is>
          <t>3140115004061904</t>
        </is>
      </c>
      <c r="D290" t="inlineStr">
        <is>
          <t>POS0004</t>
        </is>
      </c>
      <c r="E290" t="inlineStr">
        <is>
          <t>15</t>
        </is>
      </c>
      <c r="F290" t="inlineStr">
        <is>
          <t>0115</t>
        </is>
      </c>
      <c r="G290" t="inlineStr">
        <is>
          <t>5309915155</t>
        </is>
      </c>
      <c r="H290" t="n">
        <v>149.0</v>
      </c>
      <c r="AL290" t="inlineStr">
        <is>
          <t>unreconciled</t>
        </is>
      </c>
      <c r="AM290" t="inlineStr">
        <is>
          <t>Order Not found in 3PO</t>
        </is>
      </c>
      <c r="AN290" t="n">
        <v>149.0</v>
      </c>
    </row>
    <row r="291">
      <c r="A291" t="inlineStr">
        <is>
          <t>03-11-2023</t>
        </is>
      </c>
      <c r="B291" t="inlineStr">
        <is>
          <t>03-11-2023 22:40:56</t>
        </is>
      </c>
      <c r="C291" t="inlineStr">
        <is>
          <t>3140115004062297</t>
        </is>
      </c>
      <c r="D291" t="inlineStr">
        <is>
          <t>POS0004</t>
        </is>
      </c>
      <c r="E291" t="inlineStr">
        <is>
          <t>15</t>
        </is>
      </c>
      <c r="F291" t="inlineStr">
        <is>
          <t>0115</t>
        </is>
      </c>
      <c r="G291" t="inlineStr">
        <is>
          <t>5309923810</t>
        </is>
      </c>
      <c r="H291" t="n">
        <v>441.0</v>
      </c>
      <c r="AL291" t="inlineStr">
        <is>
          <t>unreconciled</t>
        </is>
      </c>
      <c r="AM291" t="inlineStr">
        <is>
          <t>Order Not found in 3PO</t>
        </is>
      </c>
      <c r="AN291" t="n">
        <v>441.0</v>
      </c>
    </row>
    <row r="292">
      <c r="A292" t="inlineStr">
        <is>
          <t>03-11-2023</t>
        </is>
      </c>
      <c r="B292" t="inlineStr">
        <is>
          <t>03-11-2023 13:41:10</t>
        </is>
      </c>
      <c r="C292" t="inlineStr">
        <is>
          <t>3140115004062162</t>
        </is>
      </c>
      <c r="D292" t="inlineStr">
        <is>
          <t>POS0004</t>
        </is>
      </c>
      <c r="E292" t="inlineStr">
        <is>
          <t>41</t>
        </is>
      </c>
      <c r="F292" t="inlineStr">
        <is>
          <t>0115</t>
        </is>
      </c>
      <c r="G292" t="inlineStr">
        <is>
          <t>5309932804</t>
        </is>
      </c>
      <c r="H292" t="n">
        <v>750.0</v>
      </c>
      <c r="AL292" t="inlineStr">
        <is>
          <t>unreconciled</t>
        </is>
      </c>
      <c r="AM292" t="inlineStr">
        <is>
          <t>Order Not found in 3PO</t>
        </is>
      </c>
      <c r="AN292" t="n">
        <v>750.0</v>
      </c>
    </row>
    <row r="293">
      <c r="A293" t="inlineStr">
        <is>
          <t>02-11-2023</t>
        </is>
      </c>
      <c r="B293" t="inlineStr">
        <is>
          <t>02-11-2023 12:02:29</t>
        </is>
      </c>
      <c r="C293" t="inlineStr">
        <is>
          <t>3140115004061908</t>
        </is>
      </c>
      <c r="D293" t="inlineStr">
        <is>
          <t>POS0004</t>
        </is>
      </c>
      <c r="E293" t="inlineStr">
        <is>
          <t>20</t>
        </is>
      </c>
      <c r="F293" t="inlineStr">
        <is>
          <t>0115</t>
        </is>
      </c>
      <c r="G293" t="inlineStr">
        <is>
          <t>5309937461</t>
        </is>
      </c>
      <c r="H293" t="n">
        <v>456.0</v>
      </c>
      <c r="AL293" t="inlineStr">
        <is>
          <t>unreconciled</t>
        </is>
      </c>
      <c r="AM293" t="inlineStr">
        <is>
          <t>Order Not found in 3PO</t>
        </is>
      </c>
      <c r="AN293" t="n">
        <v>456.0</v>
      </c>
    </row>
    <row r="294">
      <c r="A294" t="inlineStr">
        <is>
          <t>02-11-2023</t>
        </is>
      </c>
      <c r="B294" t="inlineStr">
        <is>
          <t>02-11-2023 13:01:05</t>
        </is>
      </c>
      <c r="C294" t="inlineStr">
        <is>
          <t>3140115004061926</t>
        </is>
      </c>
      <c r="D294" t="inlineStr">
        <is>
          <t>POS0004</t>
        </is>
      </c>
      <c r="E294" t="inlineStr">
        <is>
          <t>47</t>
        </is>
      </c>
      <c r="F294" t="inlineStr">
        <is>
          <t>0115</t>
        </is>
      </c>
      <c r="G294" t="inlineStr">
        <is>
          <t>5309958913</t>
        </is>
      </c>
      <c r="H294" t="n">
        <v>277.0</v>
      </c>
      <c r="AL294" t="inlineStr">
        <is>
          <t>unreconciled</t>
        </is>
      </c>
      <c r="AM294" t="inlineStr">
        <is>
          <t>Order Not found in 3PO</t>
        </is>
      </c>
      <c r="AN294" t="n">
        <v>277.0</v>
      </c>
    </row>
    <row r="295">
      <c r="A295" t="inlineStr">
        <is>
          <t>03-11-2023</t>
        </is>
      </c>
      <c r="B295" t="inlineStr">
        <is>
          <t>03-11-2023 11:30:41</t>
        </is>
      </c>
      <c r="C295" t="inlineStr">
        <is>
          <t>3140115001068064</t>
        </is>
      </c>
      <c r="D295" t="inlineStr">
        <is>
          <t>POS0001</t>
        </is>
      </c>
      <c r="E295" t="inlineStr">
        <is>
          <t>03</t>
        </is>
      </c>
      <c r="F295" t="inlineStr">
        <is>
          <t>0115</t>
        </is>
      </c>
      <c r="G295" t="inlineStr">
        <is>
          <t>5309959386</t>
        </is>
      </c>
      <c r="H295" t="n">
        <v>303.0</v>
      </c>
      <c r="AL295" t="inlineStr">
        <is>
          <t>unreconciled</t>
        </is>
      </c>
      <c r="AM295" t="inlineStr">
        <is>
          <t>Order Not found in 3PO</t>
        </is>
      </c>
      <c r="AN295" t="n">
        <v>303.0</v>
      </c>
    </row>
    <row r="296">
      <c r="A296" t="inlineStr">
        <is>
          <t>02-11-2023</t>
        </is>
      </c>
      <c r="B296" t="inlineStr">
        <is>
          <t>02-11-2023 14:46:56</t>
        </is>
      </c>
      <c r="C296" t="inlineStr">
        <is>
          <t>3140115004061957</t>
        </is>
      </c>
      <c r="D296" t="inlineStr">
        <is>
          <t>POS0004</t>
        </is>
      </c>
      <c r="E296" t="inlineStr">
        <is>
          <t>09</t>
        </is>
      </c>
      <c r="F296" t="inlineStr">
        <is>
          <t>0115</t>
        </is>
      </c>
      <c r="G296" t="inlineStr">
        <is>
          <t>5309981836</t>
        </is>
      </c>
      <c r="H296" t="n">
        <v>236.0</v>
      </c>
      <c r="AL296" t="inlineStr">
        <is>
          <t>unreconciled</t>
        </is>
      </c>
      <c r="AM296" t="inlineStr">
        <is>
          <t>Order Not found in 3PO</t>
        </is>
      </c>
      <c r="AN296" t="n">
        <v>236.0</v>
      </c>
    </row>
    <row r="297">
      <c r="A297" t="inlineStr">
        <is>
          <t>02-11-2023</t>
        </is>
      </c>
      <c r="B297" t="inlineStr">
        <is>
          <t>02-11-2023 23:23:49</t>
        </is>
      </c>
      <c r="C297" t="inlineStr">
        <is>
          <t>3140115004062133</t>
        </is>
      </c>
      <c r="D297" t="inlineStr">
        <is>
          <t>POS0004</t>
        </is>
      </c>
      <c r="E297" t="inlineStr">
        <is>
          <t>62</t>
        </is>
      </c>
      <c r="F297" t="inlineStr">
        <is>
          <t>0115</t>
        </is>
      </c>
      <c r="G297" t="inlineStr">
        <is>
          <t>5309989302</t>
        </is>
      </c>
      <c r="H297" t="n">
        <v>425.0</v>
      </c>
      <c r="AL297" t="inlineStr">
        <is>
          <t>unreconciled</t>
        </is>
      </c>
      <c r="AM297" t="inlineStr">
        <is>
          <t>Order Not found in 3PO</t>
        </is>
      </c>
      <c r="AN297" t="n">
        <v>425.0</v>
      </c>
    </row>
    <row r="298">
      <c r="A298" t="inlineStr">
        <is>
          <t>02-11-2023</t>
        </is>
      </c>
      <c r="B298" t="inlineStr">
        <is>
          <t>02-11-2023 15:54:09</t>
        </is>
      </c>
      <c r="C298" t="inlineStr">
        <is>
          <t>3140115004061976</t>
        </is>
      </c>
      <c r="D298" t="inlineStr">
        <is>
          <t>POS0004</t>
        </is>
      </c>
      <c r="E298" t="inlineStr">
        <is>
          <t>46</t>
        </is>
      </c>
      <c r="F298" t="inlineStr">
        <is>
          <t>0115</t>
        </is>
      </c>
      <c r="G298" t="inlineStr">
        <is>
          <t>5309994417</t>
        </is>
      </c>
      <c r="H298" t="n">
        <v>259.0</v>
      </c>
      <c r="AL298" t="inlineStr">
        <is>
          <t>unreconciled</t>
        </is>
      </c>
      <c r="AM298" t="inlineStr">
        <is>
          <t>Order Not found in 3PO</t>
        </is>
      </c>
      <c r="AN298" t="n">
        <v>259.0</v>
      </c>
    </row>
    <row r="299">
      <c r="A299" t="inlineStr">
        <is>
          <t>03-11-2023</t>
        </is>
      </c>
      <c r="B299" t="inlineStr">
        <is>
          <t>03-11-2023 23:40:25</t>
        </is>
      </c>
      <c r="C299" t="inlineStr">
        <is>
          <t>3140115004062309</t>
        </is>
      </c>
      <c r="D299" t="inlineStr">
        <is>
          <t>POS0004</t>
        </is>
      </c>
      <c r="E299" t="inlineStr">
        <is>
          <t>29</t>
        </is>
      </c>
      <c r="F299" t="inlineStr">
        <is>
          <t>0115</t>
        </is>
      </c>
      <c r="G299" t="inlineStr">
        <is>
          <t>5310045709</t>
        </is>
      </c>
      <c r="H299" t="n">
        <v>159.0</v>
      </c>
      <c r="AL299" t="inlineStr">
        <is>
          <t>unreconciled</t>
        </is>
      </c>
      <c r="AM299" t="inlineStr">
        <is>
          <t>Order Not found in 3PO</t>
        </is>
      </c>
      <c r="AN299" t="n">
        <v>159.0</v>
      </c>
    </row>
    <row r="300">
      <c r="A300" t="inlineStr">
        <is>
          <t>04-11-2023</t>
        </is>
      </c>
      <c r="B300" t="inlineStr">
        <is>
          <t>04-11-2023 12:49:03</t>
        </is>
      </c>
      <c r="C300" t="inlineStr">
        <is>
          <t>3140115004062336</t>
        </is>
      </c>
      <c r="D300" t="inlineStr">
        <is>
          <t>POS0004</t>
        </is>
      </c>
      <c r="E300" t="inlineStr">
        <is>
          <t>41</t>
        </is>
      </c>
      <c r="F300" t="inlineStr">
        <is>
          <t>0115</t>
        </is>
      </c>
      <c r="G300" t="inlineStr">
        <is>
          <t>5310047171</t>
        </is>
      </c>
      <c r="H300" t="n">
        <v>291.0</v>
      </c>
      <c r="AL300" t="inlineStr">
        <is>
          <t>unreconciled</t>
        </is>
      </c>
      <c r="AM300" t="inlineStr">
        <is>
          <t>Order Not found in 3PO</t>
        </is>
      </c>
      <c r="AN300" t="n">
        <v>291.0</v>
      </c>
    </row>
    <row r="301">
      <c r="A301" t="inlineStr">
        <is>
          <t>02-11-2023</t>
        </is>
      </c>
      <c r="B301" t="inlineStr">
        <is>
          <t>02-11-2023 20:44:25</t>
        </is>
      </c>
      <c r="C301" t="inlineStr">
        <is>
          <t>3140115004062064</t>
        </is>
      </c>
      <c r="D301" t="inlineStr">
        <is>
          <t>POS0004</t>
        </is>
      </c>
      <c r="E301" t="inlineStr">
        <is>
          <t>48</t>
        </is>
      </c>
      <c r="F301" t="inlineStr">
        <is>
          <t>0115</t>
        </is>
      </c>
      <c r="G301" t="inlineStr">
        <is>
          <t>5310074576</t>
        </is>
      </c>
      <c r="H301" t="n">
        <v>510.0</v>
      </c>
      <c r="AL301" t="inlineStr">
        <is>
          <t>unreconciled</t>
        </is>
      </c>
      <c r="AM301" t="inlineStr">
        <is>
          <t>Order Not found in 3PO</t>
        </is>
      </c>
      <c r="AN301" t="n">
        <v>510.0</v>
      </c>
    </row>
    <row r="302">
      <c r="A302" t="inlineStr">
        <is>
          <t>03-11-2023</t>
        </is>
      </c>
      <c r="B302" t="inlineStr">
        <is>
          <t>03-11-2023 12:39:23</t>
        </is>
      </c>
      <c r="C302" t="inlineStr">
        <is>
          <t>3140115004062147</t>
        </is>
      </c>
      <c r="D302" t="inlineStr">
        <is>
          <t>POS0004</t>
        </is>
      </c>
      <c r="E302" t="inlineStr">
        <is>
          <t>16</t>
        </is>
      </c>
      <c r="F302" t="inlineStr">
        <is>
          <t>0115</t>
        </is>
      </c>
      <c r="G302" t="inlineStr">
        <is>
          <t>5310080845</t>
        </is>
      </c>
      <c r="H302" t="n">
        <v>329.0</v>
      </c>
      <c r="AL302" t="inlineStr">
        <is>
          <t>unreconciled</t>
        </is>
      </c>
      <c r="AM302" t="inlineStr">
        <is>
          <t>Order Not found in 3PO</t>
        </is>
      </c>
      <c r="AN302" t="n">
        <v>329.0</v>
      </c>
    </row>
    <row r="303">
      <c r="A303" t="inlineStr">
        <is>
          <t>02-11-2023</t>
        </is>
      </c>
      <c r="B303" t="inlineStr">
        <is>
          <t>02-11-2023 20:46:18</t>
        </is>
      </c>
      <c r="C303" t="inlineStr">
        <is>
          <t>3140115004062065</t>
        </is>
      </c>
      <c r="D303" t="inlineStr">
        <is>
          <t>POS0004</t>
        </is>
      </c>
      <c r="E303" t="inlineStr">
        <is>
          <t>50</t>
        </is>
      </c>
      <c r="F303" t="inlineStr">
        <is>
          <t>0115</t>
        </is>
      </c>
      <c r="G303" t="inlineStr">
        <is>
          <t>5310088762</t>
        </is>
      </c>
      <c r="H303" t="n">
        <v>690.0</v>
      </c>
      <c r="AL303" t="inlineStr">
        <is>
          <t>unreconciled</t>
        </is>
      </c>
      <c r="AM303" t="inlineStr">
        <is>
          <t>Order Not found in 3PO</t>
        </is>
      </c>
      <c r="AN303" t="n">
        <v>690.0</v>
      </c>
    </row>
    <row r="304">
      <c r="A304" t="inlineStr">
        <is>
          <t>02-11-2023</t>
        </is>
      </c>
      <c r="B304" t="inlineStr">
        <is>
          <t>02-11-2023 13:59:11</t>
        </is>
      </c>
      <c r="C304" t="inlineStr">
        <is>
          <t>3140115004061938</t>
        </is>
      </c>
      <c r="D304" t="inlineStr">
        <is>
          <t>POS0004</t>
        </is>
      </c>
      <c r="E304" t="inlineStr">
        <is>
          <t>73</t>
        </is>
      </c>
      <c r="F304" t="inlineStr">
        <is>
          <t>0115</t>
        </is>
      </c>
      <c r="G304" t="inlineStr">
        <is>
          <t>5310092243</t>
        </is>
      </c>
      <c r="H304" t="n">
        <v>459.0</v>
      </c>
      <c r="AL304" t="inlineStr">
        <is>
          <t>unreconciled</t>
        </is>
      </c>
      <c r="AM304" t="inlineStr">
        <is>
          <t>Order Not found in 3PO</t>
        </is>
      </c>
      <c r="AN304" t="n">
        <v>459.0</v>
      </c>
    </row>
    <row r="305">
      <c r="A305" t="inlineStr">
        <is>
          <t>02-11-2023</t>
        </is>
      </c>
      <c r="B305" t="inlineStr">
        <is>
          <t>02-11-2023 15:09:41</t>
        </is>
      </c>
      <c r="C305" t="inlineStr">
        <is>
          <t>3140115004061965</t>
        </is>
      </c>
      <c r="D305" t="inlineStr">
        <is>
          <t>POS0004</t>
        </is>
      </c>
      <c r="E305" t="inlineStr">
        <is>
          <t>20</t>
        </is>
      </c>
      <c r="F305" t="inlineStr">
        <is>
          <t>0115</t>
        </is>
      </c>
      <c r="G305" t="inlineStr">
        <is>
          <t>5310094978</t>
        </is>
      </c>
      <c r="H305" t="n">
        <v>269.0</v>
      </c>
      <c r="AL305" t="inlineStr">
        <is>
          <t>unreconciled</t>
        </is>
      </c>
      <c r="AM305" t="inlineStr">
        <is>
          <t>Order Not found in 3PO</t>
        </is>
      </c>
      <c r="AN305" t="n">
        <v>269.0</v>
      </c>
    </row>
    <row r="306">
      <c r="A306" t="inlineStr">
        <is>
          <t>02-11-2023</t>
        </is>
      </c>
      <c r="B306" t="inlineStr">
        <is>
          <t>02-11-2023 18:38:44</t>
        </is>
      </c>
      <c r="C306" t="inlineStr">
        <is>
          <t>3140115004062023</t>
        </is>
      </c>
      <c r="D306" t="inlineStr">
        <is>
          <t>POS0004</t>
        </is>
      </c>
      <c r="E306" t="inlineStr">
        <is>
          <t>40</t>
        </is>
      </c>
      <c r="F306" t="inlineStr">
        <is>
          <t>0115</t>
        </is>
      </c>
      <c r="G306" t="inlineStr">
        <is>
          <t>5310128280</t>
        </is>
      </c>
      <c r="H306" t="n">
        <v>206.0</v>
      </c>
      <c r="AL306" t="inlineStr">
        <is>
          <t>unreconciled</t>
        </is>
      </c>
      <c r="AM306" t="inlineStr">
        <is>
          <t>Order Not found in 3PO</t>
        </is>
      </c>
      <c r="AN306" t="n">
        <v>206.0</v>
      </c>
    </row>
    <row r="307">
      <c r="A307" t="inlineStr">
        <is>
          <t>02-11-2023</t>
        </is>
      </c>
      <c r="B307" t="inlineStr">
        <is>
          <t>02-11-2023 17:55:04</t>
        </is>
      </c>
      <c r="C307" t="inlineStr">
        <is>
          <t>3140115004062007</t>
        </is>
      </c>
      <c r="D307" t="inlineStr">
        <is>
          <t>POS0004</t>
        </is>
      </c>
      <c r="E307" t="inlineStr">
        <is>
          <t>12</t>
        </is>
      </c>
      <c r="F307" t="inlineStr">
        <is>
          <t>0115</t>
        </is>
      </c>
      <c r="G307" t="inlineStr">
        <is>
          <t>5310172076</t>
        </is>
      </c>
      <c r="H307" t="n">
        <v>273.0</v>
      </c>
      <c r="AL307" t="inlineStr">
        <is>
          <t>unreconciled</t>
        </is>
      </c>
      <c r="AM307" t="inlineStr">
        <is>
          <t>Order Not found in 3PO</t>
        </is>
      </c>
      <c r="AN307" t="n">
        <v>273.0</v>
      </c>
    </row>
    <row r="308">
      <c r="A308" t="inlineStr">
        <is>
          <t>04-11-2023</t>
        </is>
      </c>
      <c r="B308" t="inlineStr">
        <is>
          <t>04-11-2023 22:25:21</t>
        </is>
      </c>
      <c r="C308" t="inlineStr">
        <is>
          <t>3140115004062575</t>
        </is>
      </c>
      <c r="D308" t="inlineStr">
        <is>
          <t>POS0004</t>
        </is>
      </c>
      <c r="E308" t="inlineStr">
        <is>
          <t>82</t>
        </is>
      </c>
      <c r="F308" t="inlineStr">
        <is>
          <t>0115</t>
        </is>
      </c>
      <c r="G308" t="inlineStr">
        <is>
          <t>5310172259</t>
        </is>
      </c>
      <c r="H308" t="n">
        <v>294.0</v>
      </c>
      <c r="AL308" t="inlineStr">
        <is>
          <t>unreconciled</t>
        </is>
      </c>
      <c r="AM308" t="inlineStr">
        <is>
          <t>Order Not found in 3PO</t>
        </is>
      </c>
      <c r="AN308" t="n">
        <v>294.0</v>
      </c>
    </row>
    <row r="309">
      <c r="A309" t="inlineStr">
        <is>
          <t>02-11-2023</t>
        </is>
      </c>
      <c r="B309" t="inlineStr">
        <is>
          <t>02-11-2023 21:43:12</t>
        </is>
      </c>
      <c r="C309" t="inlineStr">
        <is>
          <t>3140115004062087</t>
        </is>
      </c>
      <c r="D309" t="inlineStr">
        <is>
          <t>POS0004</t>
        </is>
      </c>
      <c r="E309" t="inlineStr">
        <is>
          <t>05</t>
        </is>
      </c>
      <c r="F309" t="inlineStr">
        <is>
          <t>0115</t>
        </is>
      </c>
      <c r="G309" t="inlineStr">
        <is>
          <t>5310229755</t>
        </is>
      </c>
      <c r="H309" t="n">
        <v>241.0</v>
      </c>
      <c r="AL309" t="inlineStr">
        <is>
          <t>unreconciled</t>
        </is>
      </c>
      <c r="AM309" t="inlineStr">
        <is>
          <t>Order Not found in 3PO</t>
        </is>
      </c>
      <c r="AN309" t="n">
        <v>241.0</v>
      </c>
    </row>
    <row r="310">
      <c r="A310" t="inlineStr">
        <is>
          <t>03-11-2023</t>
        </is>
      </c>
      <c r="B310" t="inlineStr">
        <is>
          <t>03-11-2023 14:41:24</t>
        </is>
      </c>
      <c r="C310" t="inlineStr">
        <is>
          <t>3140115004062180</t>
        </is>
      </c>
      <c r="D310" t="inlineStr">
        <is>
          <t>POS0004</t>
        </is>
      </c>
      <c r="E310" t="inlineStr">
        <is>
          <t>82</t>
        </is>
      </c>
      <c r="F310" t="inlineStr">
        <is>
          <t>0115</t>
        </is>
      </c>
      <c r="G310" t="inlineStr">
        <is>
          <t>5310237309</t>
        </is>
      </c>
      <c r="H310" t="n">
        <v>310.0</v>
      </c>
      <c r="AL310" t="inlineStr">
        <is>
          <t>unreconciled</t>
        </is>
      </c>
      <c r="AM310" t="inlineStr">
        <is>
          <t>Order Not found in 3PO</t>
        </is>
      </c>
      <c r="AN310" t="n">
        <v>310.0</v>
      </c>
    </row>
    <row r="311">
      <c r="A311" t="inlineStr">
        <is>
          <t>02-11-2023</t>
        </is>
      </c>
      <c r="B311" t="inlineStr">
        <is>
          <t>02-11-2023 18:23:02</t>
        </is>
      </c>
      <c r="C311" t="inlineStr">
        <is>
          <t>3140115004062017</t>
        </is>
      </c>
      <c r="D311" t="inlineStr">
        <is>
          <t>POS0004</t>
        </is>
      </c>
      <c r="E311" t="inlineStr">
        <is>
          <t>30</t>
        </is>
      </c>
      <c r="F311" t="inlineStr">
        <is>
          <t>0115</t>
        </is>
      </c>
      <c r="G311" t="inlineStr">
        <is>
          <t>5310238632</t>
        </is>
      </c>
      <c r="H311" t="n">
        <v>254.0</v>
      </c>
      <c r="AL311" t="inlineStr">
        <is>
          <t>unreconciled</t>
        </is>
      </c>
      <c r="AM311" t="inlineStr">
        <is>
          <t>Order Not found in 3PO</t>
        </is>
      </c>
      <c r="AN311" t="n">
        <v>254.0</v>
      </c>
    </row>
    <row r="312">
      <c r="A312" t="inlineStr">
        <is>
          <t>03-11-2023</t>
        </is>
      </c>
      <c r="B312" t="inlineStr">
        <is>
          <t>03-11-2023 18:52:45</t>
        </is>
      </c>
      <c r="C312" t="inlineStr">
        <is>
          <t>3140115004062227</t>
        </is>
      </c>
      <c r="D312" t="inlineStr">
        <is>
          <t>POS0004</t>
        </is>
      </c>
      <c r="E312" t="inlineStr">
        <is>
          <t>30</t>
        </is>
      </c>
      <c r="F312" t="inlineStr">
        <is>
          <t>0115</t>
        </is>
      </c>
      <c r="G312" t="inlineStr">
        <is>
          <t>5310248354</t>
        </is>
      </c>
      <c r="H312" t="n">
        <v>253.0</v>
      </c>
      <c r="AL312" t="inlineStr">
        <is>
          <t>unreconciled</t>
        </is>
      </c>
      <c r="AM312" t="inlineStr">
        <is>
          <t>Order Not found in 3PO</t>
        </is>
      </c>
      <c r="AN312" t="n">
        <v>253.0</v>
      </c>
    </row>
    <row r="313">
      <c r="A313" t="inlineStr">
        <is>
          <t>02-11-2023</t>
        </is>
      </c>
      <c r="B313" t="inlineStr">
        <is>
          <t>02-11-2023 14:27:41</t>
        </is>
      </c>
      <c r="C313" t="inlineStr">
        <is>
          <t>3140115004061952</t>
        </is>
      </c>
      <c r="D313" t="inlineStr">
        <is>
          <t>POS0004</t>
        </is>
      </c>
      <c r="E313" t="inlineStr">
        <is>
          <t>98</t>
        </is>
      </c>
      <c r="F313" t="inlineStr">
        <is>
          <t>0115</t>
        </is>
      </c>
      <c r="G313" t="inlineStr">
        <is>
          <t>5310249842</t>
        </is>
      </c>
      <c r="H313" t="n">
        <v>655.0</v>
      </c>
      <c r="AL313" t="inlineStr">
        <is>
          <t>unreconciled</t>
        </is>
      </c>
      <c r="AM313" t="inlineStr">
        <is>
          <t>Order Not found in 3PO</t>
        </is>
      </c>
      <c r="AN313" t="n">
        <v>655.0</v>
      </c>
    </row>
    <row r="314">
      <c r="A314" t="inlineStr">
        <is>
          <t>02-11-2023</t>
        </is>
      </c>
      <c r="B314" t="inlineStr">
        <is>
          <t>02-11-2023 14:05:48</t>
        </is>
      </c>
      <c r="C314" t="inlineStr">
        <is>
          <t>3140115004061942</t>
        </is>
      </c>
      <c r="D314" t="inlineStr">
        <is>
          <t>POS0004</t>
        </is>
      </c>
      <c r="E314" t="inlineStr">
        <is>
          <t>78</t>
        </is>
      </c>
      <c r="F314" t="inlineStr">
        <is>
          <t>0115</t>
        </is>
      </c>
      <c r="G314" t="inlineStr">
        <is>
          <t>5310258035</t>
        </is>
      </c>
      <c r="H314" t="n">
        <v>377.0</v>
      </c>
      <c r="AL314" t="inlineStr">
        <is>
          <t>unreconciled</t>
        </is>
      </c>
      <c r="AM314" t="inlineStr">
        <is>
          <t>Order Not found in 3PO</t>
        </is>
      </c>
      <c r="AN314" t="n">
        <v>377.0</v>
      </c>
    </row>
    <row r="315">
      <c r="A315" t="inlineStr">
        <is>
          <t>03-11-2023</t>
        </is>
      </c>
      <c r="B315" t="inlineStr">
        <is>
          <t>03-11-2023 14:13:52</t>
        </is>
      </c>
      <c r="C315" t="inlineStr">
        <is>
          <t>3140115004062168</t>
        </is>
      </c>
      <c r="D315" t="inlineStr">
        <is>
          <t>POS0004</t>
        </is>
      </c>
      <c r="E315" t="inlineStr">
        <is>
          <t>58</t>
        </is>
      </c>
      <c r="F315" t="inlineStr">
        <is>
          <t>0115</t>
        </is>
      </c>
      <c r="G315" t="inlineStr">
        <is>
          <t>5310291703</t>
        </is>
      </c>
      <c r="H315" t="n">
        <v>216.0</v>
      </c>
      <c r="AL315" t="inlineStr">
        <is>
          <t>unreconciled</t>
        </is>
      </c>
      <c r="AM315" t="inlineStr">
        <is>
          <t>Order Not found in 3PO</t>
        </is>
      </c>
      <c r="AN315" t="n">
        <v>216.0</v>
      </c>
    </row>
    <row r="316">
      <c r="A316" t="inlineStr">
        <is>
          <t>03-11-2023</t>
        </is>
      </c>
      <c r="B316" t="inlineStr">
        <is>
          <t>03-11-2023 23:56:00</t>
        </is>
      </c>
      <c r="C316" t="inlineStr">
        <is>
          <t>3140115004062318</t>
        </is>
      </c>
      <c r="D316" t="inlineStr">
        <is>
          <t>POS0004</t>
        </is>
      </c>
      <c r="E316" t="inlineStr">
        <is>
          <t>38</t>
        </is>
      </c>
      <c r="F316" t="inlineStr">
        <is>
          <t>0115</t>
        </is>
      </c>
      <c r="G316" t="inlineStr">
        <is>
          <t>5310298989</t>
        </is>
      </c>
      <c r="H316" t="n">
        <v>277.0</v>
      </c>
      <c r="AL316" t="inlineStr">
        <is>
          <t>unreconciled</t>
        </is>
      </c>
      <c r="AM316" t="inlineStr">
        <is>
          <t>Order Not found in 3PO</t>
        </is>
      </c>
      <c r="AN316" t="n">
        <v>277.0</v>
      </c>
    </row>
    <row r="317">
      <c r="A317" t="inlineStr">
        <is>
          <t>02-11-2023</t>
        </is>
      </c>
      <c r="B317" t="inlineStr">
        <is>
          <t>02-11-2023 20:39:21</t>
        </is>
      </c>
      <c r="C317" t="inlineStr">
        <is>
          <t>3140115004062063</t>
        </is>
      </c>
      <c r="D317" t="inlineStr">
        <is>
          <t>POS0004</t>
        </is>
      </c>
      <c r="E317" t="inlineStr">
        <is>
          <t>45</t>
        </is>
      </c>
      <c r="F317" t="inlineStr">
        <is>
          <t>0115</t>
        </is>
      </c>
      <c r="G317" t="inlineStr">
        <is>
          <t>5310310143</t>
        </is>
      </c>
      <c r="H317" t="n">
        <v>621.0</v>
      </c>
      <c r="AL317" t="inlineStr">
        <is>
          <t>unreconciled</t>
        </is>
      </c>
      <c r="AM317" t="inlineStr">
        <is>
          <t>Order Not found in 3PO</t>
        </is>
      </c>
      <c r="AN317" t="n">
        <v>621.0</v>
      </c>
    </row>
    <row r="318">
      <c r="A318" t="inlineStr">
        <is>
          <t>03-11-2023</t>
        </is>
      </c>
      <c r="B318" t="inlineStr">
        <is>
          <t>03-11-2023 20:05:25</t>
        </is>
      </c>
      <c r="C318" t="inlineStr">
        <is>
          <t>3140115004062247</t>
        </is>
      </c>
      <c r="D318" t="inlineStr">
        <is>
          <t>POS0004</t>
        </is>
      </c>
      <c r="E318" t="inlineStr">
        <is>
          <t>98</t>
        </is>
      </c>
      <c r="F318" t="inlineStr">
        <is>
          <t>0115</t>
        </is>
      </c>
      <c r="G318" t="inlineStr">
        <is>
          <t>5310310867</t>
        </is>
      </c>
      <c r="H318" t="n">
        <v>519.0</v>
      </c>
      <c r="AL318" t="inlineStr">
        <is>
          <t>unreconciled</t>
        </is>
      </c>
      <c r="AM318" t="inlineStr">
        <is>
          <t>Order Not found in 3PO</t>
        </is>
      </c>
      <c r="AN318" t="n">
        <v>519.0</v>
      </c>
    </row>
    <row r="319">
      <c r="A319" t="inlineStr">
        <is>
          <t>02-11-2023</t>
        </is>
      </c>
      <c r="B319" t="inlineStr">
        <is>
          <t>02-11-2023 17:13:19</t>
        </is>
      </c>
      <c r="C319" t="inlineStr">
        <is>
          <t>3140115004061996</t>
        </is>
      </c>
      <c r="D319" t="inlineStr">
        <is>
          <t>POS0004</t>
        </is>
      </c>
      <c r="E319" t="inlineStr">
        <is>
          <t>84</t>
        </is>
      </c>
      <c r="F319" t="inlineStr">
        <is>
          <t>0115</t>
        </is>
      </c>
      <c r="G319" t="inlineStr">
        <is>
          <t>5310329080</t>
        </is>
      </c>
      <c r="H319" t="n">
        <v>495.0</v>
      </c>
      <c r="AL319" t="inlineStr">
        <is>
          <t>unreconciled</t>
        </is>
      </c>
      <c r="AM319" t="inlineStr">
        <is>
          <t>Order Not found in 3PO</t>
        </is>
      </c>
      <c r="AN319" t="n">
        <v>495.0</v>
      </c>
    </row>
    <row r="320">
      <c r="A320" t="inlineStr">
        <is>
          <t>03-11-2023</t>
        </is>
      </c>
      <c r="B320" t="inlineStr">
        <is>
          <t>03-11-2023 23:31:41</t>
        </is>
      </c>
      <c r="C320" t="inlineStr">
        <is>
          <t>3140115004062305</t>
        </is>
      </c>
      <c r="D320" t="inlineStr">
        <is>
          <t>POS0004</t>
        </is>
      </c>
      <c r="E320" t="inlineStr">
        <is>
          <t>25</t>
        </is>
      </c>
      <c r="F320" t="inlineStr">
        <is>
          <t>0115</t>
        </is>
      </c>
      <c r="G320" t="inlineStr">
        <is>
          <t>5310332022</t>
        </is>
      </c>
      <c r="H320" t="n">
        <v>463.0</v>
      </c>
      <c r="AL320" t="inlineStr">
        <is>
          <t>unreconciled</t>
        </is>
      </c>
      <c r="AM320" t="inlineStr">
        <is>
          <t>Order Not found in 3PO</t>
        </is>
      </c>
      <c r="AN320" t="n">
        <v>463.0</v>
      </c>
    </row>
    <row r="321">
      <c r="A321" t="inlineStr">
        <is>
          <t>04-11-2023</t>
        </is>
      </c>
      <c r="B321" t="inlineStr">
        <is>
          <t>04-11-2023 17:02:48</t>
        </is>
      </c>
      <c r="C321" t="inlineStr">
        <is>
          <t>3140115004062430</t>
        </is>
      </c>
      <c r="D321" t="inlineStr">
        <is>
          <t>POS0004</t>
        </is>
      </c>
      <c r="E321" t="inlineStr">
        <is>
          <t>51</t>
        </is>
      </c>
      <c r="F321" t="inlineStr">
        <is>
          <t>0115</t>
        </is>
      </c>
      <c r="G321" t="inlineStr">
        <is>
          <t>5310350466</t>
        </is>
      </c>
      <c r="H321" t="n">
        <v>599.0</v>
      </c>
      <c r="AL321" t="inlineStr">
        <is>
          <t>unreconciled</t>
        </is>
      </c>
      <c r="AM321" t="inlineStr">
        <is>
          <t>Order Not found in 3PO</t>
        </is>
      </c>
      <c r="AN321" t="n">
        <v>599.0</v>
      </c>
    </row>
    <row r="322">
      <c r="A322" t="inlineStr">
        <is>
          <t>03-11-2023</t>
        </is>
      </c>
      <c r="B322" t="inlineStr">
        <is>
          <t>03-11-2023 16:28:57</t>
        </is>
      </c>
      <c r="C322" t="inlineStr">
        <is>
          <t>3140115004062204</t>
        </is>
      </c>
      <c r="D322" t="inlineStr">
        <is>
          <t>POS0004</t>
        </is>
      </c>
      <c r="E322" t="inlineStr">
        <is>
          <t>46</t>
        </is>
      </c>
      <c r="F322" t="inlineStr">
        <is>
          <t>0115</t>
        </is>
      </c>
      <c r="G322" t="inlineStr">
        <is>
          <t>5310412382</t>
        </is>
      </c>
      <c r="H322" t="n">
        <v>159.0</v>
      </c>
      <c r="AL322" t="inlineStr">
        <is>
          <t>unreconciled</t>
        </is>
      </c>
      <c r="AM322" t="inlineStr">
        <is>
          <t>Order Not found in 3PO</t>
        </is>
      </c>
      <c r="AN322" t="n">
        <v>159.0</v>
      </c>
    </row>
    <row r="323">
      <c r="A323" t="inlineStr">
        <is>
          <t>04-11-2023</t>
        </is>
      </c>
      <c r="B323" t="inlineStr">
        <is>
          <t>04-11-2023 18:22:40</t>
        </is>
      </c>
      <c r="C323" t="inlineStr">
        <is>
          <t>3140023012059561</t>
        </is>
      </c>
      <c r="D323" t="inlineStr">
        <is>
          <t>POS0012</t>
        </is>
      </c>
      <c r="E323" t="inlineStr">
        <is>
          <t>53</t>
        </is>
      </c>
      <c r="F323" t="inlineStr">
        <is>
          <t>0023</t>
        </is>
      </c>
      <c r="G323" t="inlineStr">
        <is>
          <t>5310430357</t>
        </is>
      </c>
      <c r="H323" t="n">
        <v>689.0</v>
      </c>
      <c r="AL323" t="inlineStr">
        <is>
          <t>unreconciled</t>
        </is>
      </c>
      <c r="AM323" t="inlineStr">
        <is>
          <t>Order Not found in 3PO</t>
        </is>
      </c>
      <c r="AN323" t="n">
        <v>689.0</v>
      </c>
    </row>
    <row r="324">
      <c r="A324" t="inlineStr">
        <is>
          <t>02-11-2023</t>
        </is>
      </c>
      <c r="B324" t="inlineStr">
        <is>
          <t>02-11-2023 14:05:37</t>
        </is>
      </c>
      <c r="C324" t="inlineStr">
        <is>
          <t>3140115004061941</t>
        </is>
      </c>
      <c r="D324" t="inlineStr">
        <is>
          <t>POS0004</t>
        </is>
      </c>
      <c r="E324" t="inlineStr">
        <is>
          <t>77</t>
        </is>
      </c>
      <c r="F324" t="inlineStr">
        <is>
          <t>0115</t>
        </is>
      </c>
      <c r="G324" t="inlineStr">
        <is>
          <t>5310467176</t>
        </is>
      </c>
      <c r="H324" t="n">
        <v>259.0</v>
      </c>
      <c r="AL324" t="inlineStr">
        <is>
          <t>unreconciled</t>
        </is>
      </c>
      <c r="AM324" t="inlineStr">
        <is>
          <t>Order Not found in 3PO</t>
        </is>
      </c>
      <c r="AN324" t="n">
        <v>259.0</v>
      </c>
    </row>
    <row r="325">
      <c r="A325" t="inlineStr">
        <is>
          <t>02-11-2023</t>
        </is>
      </c>
      <c r="B325" t="inlineStr">
        <is>
          <t>02-11-2023 22:38:08</t>
        </is>
      </c>
      <c r="C325" t="inlineStr">
        <is>
          <t>3140115004062112</t>
        </is>
      </c>
      <c r="D325" t="inlineStr">
        <is>
          <t>POS0004</t>
        </is>
      </c>
      <c r="E325" t="inlineStr">
        <is>
          <t>37</t>
        </is>
      </c>
      <c r="F325" t="inlineStr">
        <is>
          <t>0115</t>
        </is>
      </c>
      <c r="G325" t="inlineStr">
        <is>
          <t>5310505761</t>
        </is>
      </c>
      <c r="H325" t="n">
        <v>248.0</v>
      </c>
      <c r="AL325" t="inlineStr">
        <is>
          <t>unreconciled</t>
        </is>
      </c>
      <c r="AM325" t="inlineStr">
        <is>
          <t>Order Not found in 3PO</t>
        </is>
      </c>
      <c r="AN325" t="n">
        <v>248.0</v>
      </c>
    </row>
    <row r="326">
      <c r="A326" t="inlineStr">
        <is>
          <t>02-11-2023</t>
        </is>
      </c>
      <c r="B326" t="inlineStr">
        <is>
          <t>02-11-2023 21:59:59</t>
        </is>
      </c>
      <c r="C326" t="inlineStr">
        <is>
          <t>3140115004062094</t>
        </is>
      </c>
      <c r="D326" t="inlineStr">
        <is>
          <t>POS0004</t>
        </is>
      </c>
      <c r="E326" t="inlineStr">
        <is>
          <t>13</t>
        </is>
      </c>
      <c r="F326" t="inlineStr">
        <is>
          <t>0115</t>
        </is>
      </c>
      <c r="G326" t="inlineStr">
        <is>
          <t>5310526885</t>
        </is>
      </c>
      <c r="H326" t="n">
        <v>390.0</v>
      </c>
      <c r="AL326" t="inlineStr">
        <is>
          <t>unreconciled</t>
        </is>
      </c>
      <c r="AM326" t="inlineStr">
        <is>
          <t>Order Not found in 3PO</t>
        </is>
      </c>
      <c r="AN326" t="n">
        <v>390.0</v>
      </c>
    </row>
    <row r="327">
      <c r="A327" t="inlineStr">
        <is>
          <t>03-11-2023</t>
        </is>
      </c>
      <c r="B327" t="inlineStr">
        <is>
          <t>03-11-2023 13:38:38</t>
        </is>
      </c>
      <c r="C327" t="inlineStr">
        <is>
          <t>3140115004062161</t>
        </is>
      </c>
      <c r="D327" t="inlineStr">
        <is>
          <t>POS0004</t>
        </is>
      </c>
      <c r="E327" t="inlineStr">
        <is>
          <t>39</t>
        </is>
      </c>
      <c r="F327" t="inlineStr">
        <is>
          <t>0115</t>
        </is>
      </c>
      <c r="G327" t="inlineStr">
        <is>
          <t>5310528348</t>
        </is>
      </c>
      <c r="H327" t="n">
        <v>271.0</v>
      </c>
      <c r="AL327" t="inlineStr">
        <is>
          <t>unreconciled</t>
        </is>
      </c>
      <c r="AM327" t="inlineStr">
        <is>
          <t>Order Not found in 3PO</t>
        </is>
      </c>
      <c r="AN327" t="n">
        <v>271.0</v>
      </c>
    </row>
    <row r="328">
      <c r="A328" t="inlineStr">
        <is>
          <t>03-11-2023</t>
        </is>
      </c>
      <c r="B328" t="inlineStr">
        <is>
          <t>03-11-2023 21:14:13</t>
        </is>
      </c>
      <c r="C328" t="inlineStr">
        <is>
          <t>3140115004062273</t>
        </is>
      </c>
      <c r="D328" t="inlineStr">
        <is>
          <t>POS0004</t>
        </is>
      </c>
      <c r="E328" t="inlineStr">
        <is>
          <t>61</t>
        </is>
      </c>
      <c r="F328" t="inlineStr">
        <is>
          <t>0115</t>
        </is>
      </c>
      <c r="G328" t="inlineStr">
        <is>
          <t>5310571311</t>
        </is>
      </c>
      <c r="H328" t="n">
        <v>451.0</v>
      </c>
      <c r="AL328" t="inlineStr">
        <is>
          <t>unreconciled</t>
        </is>
      </c>
      <c r="AM328" t="inlineStr">
        <is>
          <t>Order Not found in 3PO</t>
        </is>
      </c>
      <c r="AN328" t="n">
        <v>451.0</v>
      </c>
    </row>
    <row r="329">
      <c r="A329" t="inlineStr">
        <is>
          <t>02-11-2023</t>
        </is>
      </c>
      <c r="B329" t="inlineStr">
        <is>
          <t>02-11-2023 14:16:18</t>
        </is>
      </c>
      <c r="C329" t="inlineStr">
        <is>
          <t>3140115004061944</t>
        </is>
      </c>
      <c r="D329" t="inlineStr">
        <is>
          <t>POS0004</t>
        </is>
      </c>
      <c r="E329" t="inlineStr">
        <is>
          <t>85</t>
        </is>
      </c>
      <c r="F329" t="inlineStr">
        <is>
          <t>0115</t>
        </is>
      </c>
      <c r="G329" t="inlineStr">
        <is>
          <t>5310598074</t>
        </is>
      </c>
      <c r="H329" t="n">
        <v>332.0</v>
      </c>
      <c r="AL329" t="inlineStr">
        <is>
          <t>unreconciled</t>
        </is>
      </c>
      <c r="AM329" t="inlineStr">
        <is>
          <t>Order Not found in 3PO</t>
        </is>
      </c>
      <c r="AN329" t="n">
        <v>332.0</v>
      </c>
    </row>
    <row r="330">
      <c r="A330" t="inlineStr">
        <is>
          <t>02-11-2023</t>
        </is>
      </c>
      <c r="B330" t="inlineStr">
        <is>
          <t>02-11-2023 17:43:37</t>
        </is>
      </c>
      <c r="C330" t="inlineStr">
        <is>
          <t>3140115004062005</t>
        </is>
      </c>
      <c r="D330" t="inlineStr">
        <is>
          <t>POS0004</t>
        </is>
      </c>
      <c r="E330" t="inlineStr">
        <is>
          <t>07</t>
        </is>
      </c>
      <c r="F330" t="inlineStr">
        <is>
          <t>0115</t>
        </is>
      </c>
      <c r="G330" t="inlineStr">
        <is>
          <t>5310610347</t>
        </is>
      </c>
      <c r="H330" t="n">
        <v>590.0</v>
      </c>
      <c r="AL330" t="inlineStr">
        <is>
          <t>unreconciled</t>
        </is>
      </c>
      <c r="AM330" t="inlineStr">
        <is>
          <t>Order Not found in 3PO</t>
        </is>
      </c>
      <c r="AN330" t="n">
        <v>590.0</v>
      </c>
    </row>
    <row r="331">
      <c r="A331" t="inlineStr">
        <is>
          <t>03-11-2023</t>
        </is>
      </c>
      <c r="B331" t="inlineStr">
        <is>
          <t>03-11-2023 17:22:53</t>
        </is>
      </c>
      <c r="C331" t="inlineStr">
        <is>
          <t>3140115004062210</t>
        </is>
      </c>
      <c r="D331" t="inlineStr">
        <is>
          <t>POS0004</t>
        </is>
      </c>
      <c r="E331" t="inlineStr">
        <is>
          <t>75</t>
        </is>
      </c>
      <c r="F331" t="inlineStr">
        <is>
          <t>0115</t>
        </is>
      </c>
      <c r="G331" t="inlineStr">
        <is>
          <t>5310658780</t>
        </is>
      </c>
      <c r="H331" t="n">
        <v>279.0</v>
      </c>
      <c r="AL331" t="inlineStr">
        <is>
          <t>unreconciled</t>
        </is>
      </c>
      <c r="AM331" t="inlineStr">
        <is>
          <t>Order Not found in 3PO</t>
        </is>
      </c>
      <c r="AN331" t="n">
        <v>279.0</v>
      </c>
    </row>
    <row r="332">
      <c r="A332" t="inlineStr">
        <is>
          <t>02-11-2023</t>
        </is>
      </c>
      <c r="B332" t="inlineStr">
        <is>
          <t>02-11-2023 22:13:30</t>
        </is>
      </c>
      <c r="C332" t="inlineStr">
        <is>
          <t>3140115004062100</t>
        </is>
      </c>
      <c r="D332" t="inlineStr">
        <is>
          <t>POS0004</t>
        </is>
      </c>
      <c r="E332" t="inlineStr">
        <is>
          <t>21</t>
        </is>
      </c>
      <c r="F332" t="inlineStr">
        <is>
          <t>0115</t>
        </is>
      </c>
      <c r="G332" t="inlineStr">
        <is>
          <t>5310702164</t>
        </is>
      </c>
      <c r="H332" t="n">
        <v>375.0</v>
      </c>
      <c r="AL332" t="inlineStr">
        <is>
          <t>unreconciled</t>
        </is>
      </c>
      <c r="AM332" t="inlineStr">
        <is>
          <t>Order Not found in 3PO</t>
        </is>
      </c>
      <c r="AN332" t="n">
        <v>375.0</v>
      </c>
    </row>
    <row r="333">
      <c r="A333" t="inlineStr">
        <is>
          <t>04-11-2023</t>
        </is>
      </c>
      <c r="B333" t="inlineStr">
        <is>
          <t>04-11-2023 21:47:15</t>
        </is>
      </c>
      <c r="C333" t="inlineStr">
        <is>
          <t>3140115004062549</t>
        </is>
      </c>
      <c r="D333" t="inlineStr">
        <is>
          <t>POS0004</t>
        </is>
      </c>
      <c r="E333" t="inlineStr">
        <is>
          <t>43</t>
        </is>
      </c>
      <c r="F333" t="inlineStr">
        <is>
          <t>0115</t>
        </is>
      </c>
      <c r="G333" t="inlineStr">
        <is>
          <t>5310726975</t>
        </is>
      </c>
      <c r="H333" t="n">
        <v>503.0</v>
      </c>
      <c r="AL333" t="inlineStr">
        <is>
          <t>unreconciled</t>
        </is>
      </c>
      <c r="AM333" t="inlineStr">
        <is>
          <t>Order Not found in 3PO</t>
        </is>
      </c>
      <c r="AN333" t="n">
        <v>503.0</v>
      </c>
    </row>
    <row r="334">
      <c r="A334" t="inlineStr">
        <is>
          <t>02-11-2023</t>
        </is>
      </c>
      <c r="B334" t="inlineStr">
        <is>
          <t>02-11-2023 16:58:26</t>
        </is>
      </c>
      <c r="C334" t="inlineStr">
        <is>
          <t>3140115004061994</t>
        </is>
      </c>
      <c r="D334" t="inlineStr">
        <is>
          <t>POS0004</t>
        </is>
      </c>
      <c r="E334" t="inlineStr">
        <is>
          <t>81</t>
        </is>
      </c>
      <c r="F334" t="inlineStr">
        <is>
          <t>0115</t>
        </is>
      </c>
      <c r="G334" t="inlineStr">
        <is>
          <t>5310734472</t>
        </is>
      </c>
      <c r="H334" t="n">
        <v>153.0</v>
      </c>
      <c r="AL334" t="inlineStr">
        <is>
          <t>unreconciled</t>
        </is>
      </c>
      <c r="AM334" t="inlineStr">
        <is>
          <t>Order Not found in 3PO</t>
        </is>
      </c>
      <c r="AN334" t="n">
        <v>153.0</v>
      </c>
    </row>
    <row r="335">
      <c r="A335" t="inlineStr">
        <is>
          <t>03-11-2023</t>
        </is>
      </c>
      <c r="B335" t="inlineStr">
        <is>
          <t>03-11-2023 16:20:57</t>
        </is>
      </c>
      <c r="C335" t="inlineStr">
        <is>
          <t>3140115004062201</t>
        </is>
      </c>
      <c r="D335" t="inlineStr">
        <is>
          <t>POS0004</t>
        </is>
      </c>
      <c r="E335" t="inlineStr">
        <is>
          <t>38</t>
        </is>
      </c>
      <c r="F335" t="inlineStr">
        <is>
          <t>0115</t>
        </is>
      </c>
      <c r="G335" t="inlineStr">
        <is>
          <t>5310736335</t>
        </is>
      </c>
      <c r="H335" t="n">
        <v>287.0</v>
      </c>
      <c r="AL335" t="inlineStr">
        <is>
          <t>unreconciled</t>
        </is>
      </c>
      <c r="AM335" t="inlineStr">
        <is>
          <t>Order Not found in 3PO</t>
        </is>
      </c>
      <c r="AN335" t="n">
        <v>287.0</v>
      </c>
    </row>
    <row r="336">
      <c r="A336" t="inlineStr">
        <is>
          <t>02-11-2023</t>
        </is>
      </c>
      <c r="B336" t="inlineStr">
        <is>
          <t>02-11-2023 22:45:36</t>
        </is>
      </c>
      <c r="C336" t="inlineStr">
        <is>
          <t>3140115004062117</t>
        </is>
      </c>
      <c r="D336" t="inlineStr">
        <is>
          <t>POS0004</t>
        </is>
      </c>
      <c r="E336" t="inlineStr">
        <is>
          <t>43</t>
        </is>
      </c>
      <c r="F336" t="inlineStr">
        <is>
          <t>0115</t>
        </is>
      </c>
      <c r="G336" t="inlineStr">
        <is>
          <t>5310742051</t>
        </is>
      </c>
      <c r="H336" t="n">
        <v>288.0</v>
      </c>
      <c r="AL336" t="inlineStr">
        <is>
          <t>unreconciled</t>
        </is>
      </c>
      <c r="AM336" t="inlineStr">
        <is>
          <t>Order Not found in 3PO</t>
        </is>
      </c>
      <c r="AN336" t="n">
        <v>288.0</v>
      </c>
    </row>
    <row r="337">
      <c r="A337" t="inlineStr">
        <is>
          <t>02-11-2023</t>
        </is>
      </c>
      <c r="B337" t="inlineStr">
        <is>
          <t>02-11-2023 16:03:52</t>
        </is>
      </c>
      <c r="C337" t="inlineStr">
        <is>
          <t>3140115004061978</t>
        </is>
      </c>
      <c r="D337" t="inlineStr">
        <is>
          <t>POS0004</t>
        </is>
      </c>
      <c r="E337" t="inlineStr">
        <is>
          <t>52</t>
        </is>
      </c>
      <c r="F337" t="inlineStr">
        <is>
          <t>0115</t>
        </is>
      </c>
      <c r="G337" t="inlineStr">
        <is>
          <t>5310755062</t>
        </is>
      </c>
      <c r="H337" t="n">
        <v>284.0</v>
      </c>
      <c r="AL337" t="inlineStr">
        <is>
          <t>unreconciled</t>
        </is>
      </c>
      <c r="AM337" t="inlineStr">
        <is>
          <t>Order Not found in 3PO</t>
        </is>
      </c>
      <c r="AN337" t="n">
        <v>284.0</v>
      </c>
    </row>
    <row r="338">
      <c r="A338" t="inlineStr">
        <is>
          <t>03-11-2023</t>
        </is>
      </c>
      <c r="B338" t="inlineStr">
        <is>
          <t>03-11-2023 13:35:18</t>
        </is>
      </c>
      <c r="C338" t="inlineStr">
        <is>
          <t>3140115004062159</t>
        </is>
      </c>
      <c r="D338" t="inlineStr">
        <is>
          <t>POS0004</t>
        </is>
      </c>
      <c r="E338" t="inlineStr">
        <is>
          <t>36</t>
        </is>
      </c>
      <c r="F338" t="inlineStr">
        <is>
          <t>0115</t>
        </is>
      </c>
      <c r="G338" t="inlineStr">
        <is>
          <t>5310768892</t>
        </is>
      </c>
      <c r="H338" t="n">
        <v>216.0</v>
      </c>
      <c r="AL338" t="inlineStr">
        <is>
          <t>unreconciled</t>
        </is>
      </c>
      <c r="AM338" t="inlineStr">
        <is>
          <t>Order Not found in 3PO</t>
        </is>
      </c>
      <c r="AN338" t="n">
        <v>216.0</v>
      </c>
    </row>
    <row r="339">
      <c r="A339" t="inlineStr">
        <is>
          <t>02-11-2023</t>
        </is>
      </c>
      <c r="B339" t="inlineStr">
        <is>
          <t>02-11-2023 20:04:27</t>
        </is>
      </c>
      <c r="C339" t="inlineStr">
        <is>
          <t>3140115004062050</t>
        </is>
      </c>
      <c r="D339" t="inlineStr">
        <is>
          <t>POS0004</t>
        </is>
      </c>
      <c r="E339" t="inlineStr">
        <is>
          <t>12</t>
        </is>
      </c>
      <c r="F339" t="inlineStr">
        <is>
          <t>0115</t>
        </is>
      </c>
      <c r="G339" t="inlineStr">
        <is>
          <t>5310800608</t>
        </is>
      </c>
      <c r="H339" t="n">
        <v>600.0</v>
      </c>
      <c r="AL339" t="inlineStr">
        <is>
          <t>unreconciled</t>
        </is>
      </c>
      <c r="AM339" t="inlineStr">
        <is>
          <t>Order Not found in 3PO</t>
        </is>
      </c>
      <c r="AN339" t="n">
        <v>600.0</v>
      </c>
    </row>
    <row r="340">
      <c r="A340" t="inlineStr">
        <is>
          <t>04-11-2023</t>
        </is>
      </c>
      <c r="B340" t="inlineStr">
        <is>
          <t>04-11-2023 21:01:45</t>
        </is>
      </c>
      <c r="C340" t="inlineStr">
        <is>
          <t>3140115004062528</t>
        </is>
      </c>
      <c r="D340" t="inlineStr">
        <is>
          <t>POS0004</t>
        </is>
      </c>
      <c r="E340" t="inlineStr">
        <is>
          <t>99</t>
        </is>
      </c>
      <c r="F340" t="inlineStr">
        <is>
          <t>0115</t>
        </is>
      </c>
      <c r="G340" t="inlineStr">
        <is>
          <t>5310830374</t>
        </is>
      </c>
      <c r="H340" t="n">
        <v>436.0</v>
      </c>
      <c r="AL340" t="inlineStr">
        <is>
          <t>unreconciled</t>
        </is>
      </c>
      <c r="AM340" t="inlineStr">
        <is>
          <t>Order Not found in 3PO</t>
        </is>
      </c>
      <c r="AN340" t="n">
        <v>436.0</v>
      </c>
    </row>
    <row r="341">
      <c r="A341" t="inlineStr">
        <is>
          <t>03-11-2023</t>
        </is>
      </c>
      <c r="B341" t="inlineStr">
        <is>
          <t>03-11-2023 21:51:47</t>
        </is>
      </c>
      <c r="C341" t="inlineStr">
        <is>
          <t>3140115004062286</t>
        </is>
      </c>
      <c r="D341" t="inlineStr">
        <is>
          <t>POS0004</t>
        </is>
      </c>
      <c r="E341" t="inlineStr">
        <is>
          <t>96</t>
        </is>
      </c>
      <c r="F341" t="inlineStr">
        <is>
          <t>0115</t>
        </is>
      </c>
      <c r="G341" t="inlineStr">
        <is>
          <t>5310873704</t>
        </is>
      </c>
      <c r="H341" t="n">
        <v>529.0</v>
      </c>
      <c r="AL341" t="inlineStr">
        <is>
          <t>unreconciled</t>
        </is>
      </c>
      <c r="AM341" t="inlineStr">
        <is>
          <t>Order Not found in 3PO</t>
        </is>
      </c>
      <c r="AN341" t="n">
        <v>529.0</v>
      </c>
    </row>
    <row r="342">
      <c r="A342" t="inlineStr">
        <is>
          <t>02-11-2023</t>
        </is>
      </c>
      <c r="B342" t="inlineStr">
        <is>
          <t>02-11-2023 18:17:59</t>
        </is>
      </c>
      <c r="C342" t="inlineStr">
        <is>
          <t>3140115004062014</t>
        </is>
      </c>
      <c r="D342" t="inlineStr">
        <is>
          <t>POS0004</t>
        </is>
      </c>
      <c r="E342" t="inlineStr">
        <is>
          <t>25</t>
        </is>
      </c>
      <c r="F342" t="inlineStr">
        <is>
          <t>0115</t>
        </is>
      </c>
      <c r="G342" t="inlineStr">
        <is>
          <t>5310885128</t>
        </is>
      </c>
      <c r="H342" t="n">
        <v>149.0</v>
      </c>
      <c r="AL342" t="inlineStr">
        <is>
          <t>unreconciled</t>
        </is>
      </c>
      <c r="AM342" t="inlineStr">
        <is>
          <t>Order Not found in 3PO</t>
        </is>
      </c>
      <c r="AN342" t="n">
        <v>149.0</v>
      </c>
    </row>
    <row r="343">
      <c r="A343" t="inlineStr">
        <is>
          <t>03-11-2023</t>
        </is>
      </c>
      <c r="B343" t="inlineStr">
        <is>
          <t>03-11-2023 22:29:45</t>
        </is>
      </c>
      <c r="C343" t="inlineStr">
        <is>
          <t>3140115004062294</t>
        </is>
      </c>
      <c r="D343" t="inlineStr">
        <is>
          <t>POS0004</t>
        </is>
      </c>
      <c r="E343" t="inlineStr">
        <is>
          <t>12</t>
        </is>
      </c>
      <c r="F343" t="inlineStr">
        <is>
          <t>0115</t>
        </is>
      </c>
      <c r="G343" t="inlineStr">
        <is>
          <t>5310974265</t>
        </is>
      </c>
      <c r="H343" t="n">
        <v>363.0</v>
      </c>
      <c r="AL343" t="inlineStr">
        <is>
          <t>unreconciled</t>
        </is>
      </c>
      <c r="AM343" t="inlineStr">
        <is>
          <t>Order Not found in 3PO</t>
        </is>
      </c>
      <c r="AN343" t="n">
        <v>363.0</v>
      </c>
    </row>
    <row r="344">
      <c r="A344" t="inlineStr">
        <is>
          <t>02-11-2023</t>
        </is>
      </c>
      <c r="B344" t="inlineStr">
        <is>
          <t>02-11-2023 20:54:50</t>
        </is>
      </c>
      <c r="C344" t="inlineStr">
        <is>
          <t>3140115004062070</t>
        </is>
      </c>
      <c r="D344" t="inlineStr">
        <is>
          <t>POS0004</t>
        </is>
      </c>
      <c r="E344" t="inlineStr">
        <is>
          <t>62</t>
        </is>
      </c>
      <c r="F344" t="inlineStr">
        <is>
          <t>0115</t>
        </is>
      </c>
      <c r="G344" t="inlineStr">
        <is>
          <t>5310999518</t>
        </is>
      </c>
      <c r="H344" t="n">
        <v>293.0</v>
      </c>
      <c r="AL344" t="inlineStr">
        <is>
          <t>unreconciled</t>
        </is>
      </c>
      <c r="AM344" t="inlineStr">
        <is>
          <t>Order Not found in 3PO</t>
        </is>
      </c>
      <c r="AN344" t="n">
        <v>293.0</v>
      </c>
    </row>
    <row r="345">
      <c r="A345" t="inlineStr">
        <is>
          <t>02-11-2023</t>
        </is>
      </c>
      <c r="B345" t="inlineStr">
        <is>
          <t>02-11-2023 19:27:14</t>
        </is>
      </c>
      <c r="C345" t="inlineStr">
        <is>
          <t>3140115004062035</t>
        </is>
      </c>
      <c r="D345" t="inlineStr">
        <is>
          <t>POS0004</t>
        </is>
      </c>
      <c r="E345" t="inlineStr">
        <is>
          <t>76</t>
        </is>
      </c>
      <c r="F345" t="inlineStr">
        <is>
          <t>0115</t>
        </is>
      </c>
      <c r="G345" t="inlineStr">
        <is>
          <t>5311002050</t>
        </is>
      </c>
      <c r="H345" t="n">
        <v>235.0</v>
      </c>
      <c r="AL345" t="inlineStr">
        <is>
          <t>unreconciled</t>
        </is>
      </c>
      <c r="AM345" t="inlineStr">
        <is>
          <t>Order Not found in 3PO</t>
        </is>
      </c>
      <c r="AN345" t="n">
        <v>235.0</v>
      </c>
    </row>
    <row r="346">
      <c r="A346" t="inlineStr">
        <is>
          <t>02-11-2023</t>
        </is>
      </c>
      <c r="B346" t="inlineStr">
        <is>
          <t>02-11-2023 23:05:16</t>
        </is>
      </c>
      <c r="C346" t="inlineStr">
        <is>
          <t>3140115004062125</t>
        </is>
      </c>
      <c r="D346" t="inlineStr">
        <is>
          <t>POS0004</t>
        </is>
      </c>
      <c r="E346" t="inlineStr">
        <is>
          <t>54</t>
        </is>
      </c>
      <c r="F346" t="inlineStr">
        <is>
          <t>0115</t>
        </is>
      </c>
      <c r="G346" t="inlineStr">
        <is>
          <t>5311010864</t>
        </is>
      </c>
      <c r="H346" t="n">
        <v>492.0</v>
      </c>
      <c r="AL346" t="inlineStr">
        <is>
          <t>unreconciled</t>
        </is>
      </c>
      <c r="AM346" t="inlineStr">
        <is>
          <t>Order Not found in 3PO</t>
        </is>
      </c>
      <c r="AN346" t="n">
        <v>492.0</v>
      </c>
    </row>
    <row r="347">
      <c r="A347" t="inlineStr">
        <is>
          <t>03-11-2023</t>
        </is>
      </c>
      <c r="B347" t="inlineStr">
        <is>
          <t>03-11-2023 19:44:08</t>
        </is>
      </c>
      <c r="C347" t="inlineStr">
        <is>
          <t>3140115004062243</t>
        </is>
      </c>
      <c r="D347" t="inlineStr">
        <is>
          <t>POS0004</t>
        </is>
      </c>
      <c r="E347" t="inlineStr">
        <is>
          <t>82</t>
        </is>
      </c>
      <c r="F347" t="inlineStr">
        <is>
          <t>0115</t>
        </is>
      </c>
      <c r="G347" t="inlineStr">
        <is>
          <t>5311093598</t>
        </is>
      </c>
      <c r="H347" t="n">
        <v>458.0</v>
      </c>
      <c r="AL347" t="inlineStr">
        <is>
          <t>unreconciled</t>
        </is>
      </c>
      <c r="AM347" t="inlineStr">
        <is>
          <t>Order Not found in 3PO</t>
        </is>
      </c>
      <c r="AN347" t="n">
        <v>458.0</v>
      </c>
    </row>
    <row r="348">
      <c r="A348" t="inlineStr">
        <is>
          <t>02-11-2023</t>
        </is>
      </c>
      <c r="B348" t="inlineStr">
        <is>
          <t>02-11-2023 21:18:32</t>
        </is>
      </c>
      <c r="C348" t="inlineStr">
        <is>
          <t>3140115004062080</t>
        </is>
      </c>
      <c r="D348" t="inlineStr">
        <is>
          <t>POS0004</t>
        </is>
      </c>
      <c r="E348" t="inlineStr">
        <is>
          <t>85</t>
        </is>
      </c>
      <c r="F348" t="inlineStr">
        <is>
          <t>0115</t>
        </is>
      </c>
      <c r="G348" t="inlineStr">
        <is>
          <t>5311117076</t>
        </is>
      </c>
      <c r="H348" t="n">
        <v>186.0</v>
      </c>
      <c r="AL348" t="inlineStr">
        <is>
          <t>unreconciled</t>
        </is>
      </c>
      <c r="AM348" t="inlineStr">
        <is>
          <t>Order Not found in 3PO</t>
        </is>
      </c>
      <c r="AN348" t="n">
        <v>186.0</v>
      </c>
    </row>
    <row r="349">
      <c r="A349" t="inlineStr">
        <is>
          <t>02-11-2023</t>
        </is>
      </c>
      <c r="B349" t="inlineStr">
        <is>
          <t>02-11-2023 20:24:22</t>
        </is>
      </c>
      <c r="C349" t="inlineStr">
        <is>
          <t>3140115004062059</t>
        </is>
      </c>
      <c r="D349" t="inlineStr">
        <is>
          <t>POS0004</t>
        </is>
      </c>
      <c r="E349" t="inlineStr">
        <is>
          <t>31</t>
        </is>
      </c>
      <c r="F349" t="inlineStr">
        <is>
          <t>0115</t>
        </is>
      </c>
      <c r="G349" t="inlineStr">
        <is>
          <t>5311123325</t>
        </is>
      </c>
      <c r="H349" t="n">
        <v>396.0</v>
      </c>
      <c r="AL349" t="inlineStr">
        <is>
          <t>unreconciled</t>
        </is>
      </c>
      <c r="AM349" t="inlineStr">
        <is>
          <t>Order Not found in 3PO</t>
        </is>
      </c>
      <c r="AN349" t="n">
        <v>396.0</v>
      </c>
    </row>
    <row r="350">
      <c r="A350" t="inlineStr">
        <is>
          <t>02-11-2023</t>
        </is>
      </c>
      <c r="B350" t="inlineStr">
        <is>
          <t>02-11-2023 19:32:53</t>
        </is>
      </c>
      <c r="C350" t="inlineStr">
        <is>
          <t>3140115004062039</t>
        </is>
      </c>
      <c r="D350" t="inlineStr">
        <is>
          <t>POS0004</t>
        </is>
      </c>
      <c r="E350" t="inlineStr">
        <is>
          <t>82</t>
        </is>
      </c>
      <c r="F350" t="inlineStr">
        <is>
          <t>0115</t>
        </is>
      </c>
      <c r="G350" t="inlineStr">
        <is>
          <t>5311133962</t>
        </is>
      </c>
      <c r="H350" t="n">
        <v>285.0</v>
      </c>
      <c r="AL350" t="inlineStr">
        <is>
          <t>unreconciled</t>
        </is>
      </c>
      <c r="AM350" t="inlineStr">
        <is>
          <t>Order Not found in 3PO</t>
        </is>
      </c>
      <c r="AN350" t="n">
        <v>285.0</v>
      </c>
    </row>
    <row r="351">
      <c r="A351" t="inlineStr">
        <is>
          <t>02-11-2023</t>
        </is>
      </c>
      <c r="B351" t="inlineStr">
        <is>
          <t>02-11-2023 19:48:33</t>
        </is>
      </c>
      <c r="C351" t="inlineStr">
        <is>
          <t>3140115004062043</t>
        </is>
      </c>
      <c r="D351" t="inlineStr">
        <is>
          <t>POS0004</t>
        </is>
      </c>
      <c r="E351" t="inlineStr">
        <is>
          <t>94</t>
        </is>
      </c>
      <c r="F351" t="inlineStr">
        <is>
          <t>0115</t>
        </is>
      </c>
      <c r="G351" t="inlineStr">
        <is>
          <t>5311136173</t>
        </is>
      </c>
      <c r="H351" t="n">
        <v>256.0</v>
      </c>
      <c r="AL351" t="inlineStr">
        <is>
          <t>unreconciled</t>
        </is>
      </c>
      <c r="AM351" t="inlineStr">
        <is>
          <t>Order Not found in 3PO</t>
        </is>
      </c>
      <c r="AN351" t="n">
        <v>256.0</v>
      </c>
    </row>
    <row r="352">
      <c r="A352" t="inlineStr">
        <is>
          <t>02-11-2023</t>
        </is>
      </c>
      <c r="B352" t="inlineStr">
        <is>
          <t>02-11-2023 22:02:18</t>
        </is>
      </c>
      <c r="C352" t="inlineStr">
        <is>
          <t>3140115004062096</t>
        </is>
      </c>
      <c r="D352" t="inlineStr">
        <is>
          <t>POS0004</t>
        </is>
      </c>
      <c r="E352" t="inlineStr">
        <is>
          <t>16</t>
        </is>
      </c>
      <c r="F352" t="inlineStr">
        <is>
          <t>0115</t>
        </is>
      </c>
      <c r="G352" t="inlineStr">
        <is>
          <t>5311181434</t>
        </is>
      </c>
      <c r="H352" t="n">
        <v>390.0</v>
      </c>
      <c r="AL352" t="inlineStr">
        <is>
          <t>unreconciled</t>
        </is>
      </c>
      <c r="AM352" t="inlineStr">
        <is>
          <t>Order Not found in 3PO</t>
        </is>
      </c>
      <c r="AN352" t="n">
        <v>390.0</v>
      </c>
    </row>
    <row r="353">
      <c r="A353" t="inlineStr">
        <is>
          <t>03-11-2023</t>
        </is>
      </c>
      <c r="B353" t="inlineStr">
        <is>
          <t>03-11-2023 20:45:20</t>
        </is>
      </c>
      <c r="C353" t="inlineStr">
        <is>
          <t>3140115004062262</t>
        </is>
      </c>
      <c r="D353" t="inlineStr">
        <is>
          <t>POS0004</t>
        </is>
      </c>
      <c r="E353" t="inlineStr">
        <is>
          <t>37</t>
        </is>
      </c>
      <c r="F353" t="inlineStr">
        <is>
          <t>0115</t>
        </is>
      </c>
      <c r="G353" t="inlineStr">
        <is>
          <t>5311192762</t>
        </is>
      </c>
      <c r="H353" t="n">
        <v>402.0</v>
      </c>
      <c r="AL353" t="inlineStr">
        <is>
          <t>unreconciled</t>
        </is>
      </c>
      <c r="AM353" t="inlineStr">
        <is>
          <t>Order Not found in 3PO</t>
        </is>
      </c>
      <c r="AN353" t="n">
        <v>402.0</v>
      </c>
    </row>
    <row r="354">
      <c r="A354" t="inlineStr">
        <is>
          <t>03-11-2023</t>
        </is>
      </c>
      <c r="B354" t="inlineStr">
        <is>
          <t>03-11-2023 19:21:34</t>
        </is>
      </c>
      <c r="C354" t="inlineStr">
        <is>
          <t>3140115004062233</t>
        </is>
      </c>
      <c r="D354" t="inlineStr">
        <is>
          <t>POS0004</t>
        </is>
      </c>
      <c r="E354" t="inlineStr">
        <is>
          <t>54</t>
        </is>
      </c>
      <c r="F354" t="inlineStr">
        <is>
          <t>0115</t>
        </is>
      </c>
      <c r="G354" t="inlineStr">
        <is>
          <t>5311194109</t>
        </is>
      </c>
      <c r="H354" t="n">
        <v>280.0</v>
      </c>
      <c r="AL354" t="inlineStr">
        <is>
          <t>unreconciled</t>
        </is>
      </c>
      <c r="AM354" t="inlineStr">
        <is>
          <t>Order Not found in 3PO</t>
        </is>
      </c>
      <c r="AN354" t="n">
        <v>280.0</v>
      </c>
    </row>
    <row r="355">
      <c r="A355" t="inlineStr">
        <is>
          <t>03-11-2023</t>
        </is>
      </c>
      <c r="B355" t="inlineStr">
        <is>
          <t>03-11-2023 14:55:17</t>
        </is>
      </c>
      <c r="C355" t="inlineStr">
        <is>
          <t>3140115004062183</t>
        </is>
      </c>
      <c r="D355" t="inlineStr">
        <is>
          <t>POS0004</t>
        </is>
      </c>
      <c r="E355" t="inlineStr">
        <is>
          <t>88</t>
        </is>
      </c>
      <c r="F355" t="inlineStr">
        <is>
          <t>0115</t>
        </is>
      </c>
      <c r="G355" t="inlineStr">
        <is>
          <t>5311332969</t>
        </is>
      </c>
      <c r="H355" t="n">
        <v>674.0</v>
      </c>
      <c r="AL355" t="inlineStr">
        <is>
          <t>unreconciled</t>
        </is>
      </c>
      <c r="AM355" t="inlineStr">
        <is>
          <t>Order Not found in 3PO</t>
        </is>
      </c>
      <c r="AN355" t="n">
        <v>674.0</v>
      </c>
    </row>
    <row r="356">
      <c r="A356" t="inlineStr">
        <is>
          <t>04-11-2023</t>
        </is>
      </c>
      <c r="B356" t="inlineStr">
        <is>
          <t>04-11-2023 20:02:53</t>
        </is>
      </c>
      <c r="C356" t="inlineStr">
        <is>
          <t>3140115004062491</t>
        </is>
      </c>
      <c r="D356" t="inlineStr">
        <is>
          <t>POS0004</t>
        </is>
      </c>
      <c r="E356" t="inlineStr">
        <is>
          <t>32</t>
        </is>
      </c>
      <c r="F356" t="inlineStr">
        <is>
          <t>0115</t>
        </is>
      </c>
      <c r="G356" t="inlineStr">
        <is>
          <t>5311352207</t>
        </is>
      </c>
      <c r="H356" t="n">
        <v>159.0</v>
      </c>
      <c r="AL356" t="inlineStr">
        <is>
          <t>unreconciled</t>
        </is>
      </c>
      <c r="AM356" t="inlineStr">
        <is>
          <t>Order Not found in 3PO</t>
        </is>
      </c>
      <c r="AN356" t="n">
        <v>159.0</v>
      </c>
    </row>
    <row r="357">
      <c r="A357" t="inlineStr">
        <is>
          <t>02-11-2023</t>
        </is>
      </c>
      <c r="B357" t="inlineStr">
        <is>
          <t>02-11-2023 19:52:07</t>
        </is>
      </c>
      <c r="C357" t="inlineStr">
        <is>
          <t>3140115004062046</t>
        </is>
      </c>
      <c r="D357" t="inlineStr">
        <is>
          <t>POS0004</t>
        </is>
      </c>
      <c r="E357" t="inlineStr">
        <is>
          <t>01</t>
        </is>
      </c>
      <c r="F357" t="inlineStr">
        <is>
          <t>0115</t>
        </is>
      </c>
      <c r="G357" t="inlineStr">
        <is>
          <t>5311352743</t>
        </is>
      </c>
      <c r="H357" t="n">
        <v>1397.0</v>
      </c>
      <c r="AL357" t="inlineStr">
        <is>
          <t>unreconciled</t>
        </is>
      </c>
      <c r="AM357" t="inlineStr">
        <is>
          <t>Order Not found in 3PO</t>
        </is>
      </c>
      <c r="AN357" t="n">
        <v>1397.0</v>
      </c>
    </row>
    <row r="358">
      <c r="A358" t="inlineStr">
        <is>
          <t>03-11-2023</t>
        </is>
      </c>
      <c r="B358" t="inlineStr">
        <is>
          <t>03-11-2023 17:47:32</t>
        </is>
      </c>
      <c r="C358" t="inlineStr">
        <is>
          <t>3140115004062212</t>
        </is>
      </c>
      <c r="D358" t="inlineStr">
        <is>
          <t>POS0004</t>
        </is>
      </c>
      <c r="E358" t="inlineStr">
        <is>
          <t>84</t>
        </is>
      </c>
      <c r="F358" t="inlineStr">
        <is>
          <t>0115</t>
        </is>
      </c>
      <c r="G358" t="inlineStr">
        <is>
          <t>5311367943</t>
        </is>
      </c>
      <c r="H358" t="n">
        <v>968.0</v>
      </c>
      <c r="AL358" t="inlineStr">
        <is>
          <t>unreconciled</t>
        </is>
      </c>
      <c r="AM358" t="inlineStr">
        <is>
          <t>Order Not found in 3PO</t>
        </is>
      </c>
      <c r="AN358" t="n">
        <v>968.0</v>
      </c>
    </row>
    <row r="359">
      <c r="A359" t="inlineStr">
        <is>
          <t>03-11-2023</t>
        </is>
      </c>
      <c r="B359" t="inlineStr">
        <is>
          <t>03-11-2023 13:23:37</t>
        </is>
      </c>
      <c r="C359" t="inlineStr">
        <is>
          <t>3140115004062158</t>
        </is>
      </c>
      <c r="D359" t="inlineStr">
        <is>
          <t>POS0004</t>
        </is>
      </c>
      <c r="E359" t="inlineStr">
        <is>
          <t>33</t>
        </is>
      </c>
      <c r="F359" t="inlineStr">
        <is>
          <t>0115</t>
        </is>
      </c>
      <c r="G359" t="inlineStr">
        <is>
          <t>5311476214</t>
        </is>
      </c>
      <c r="H359" t="n">
        <v>280.0</v>
      </c>
      <c r="AL359" t="inlineStr">
        <is>
          <t>unreconciled</t>
        </is>
      </c>
      <c r="AM359" t="inlineStr">
        <is>
          <t>Order Not found in 3PO</t>
        </is>
      </c>
      <c r="AN359" t="n">
        <v>280.0</v>
      </c>
    </row>
    <row r="360">
      <c r="A360" t="inlineStr">
        <is>
          <t>04-11-2023</t>
        </is>
      </c>
      <c r="B360" t="inlineStr">
        <is>
          <t>04-11-2023 18:18:59</t>
        </is>
      </c>
      <c r="C360" t="inlineStr">
        <is>
          <t>3140115004062446</t>
        </is>
      </c>
      <c r="D360" t="inlineStr">
        <is>
          <t>POS0004</t>
        </is>
      </c>
      <c r="E360" t="inlineStr">
        <is>
          <t>13</t>
        </is>
      </c>
      <c r="F360" t="inlineStr">
        <is>
          <t>0115</t>
        </is>
      </c>
      <c r="G360" t="inlineStr">
        <is>
          <t>5311513393</t>
        </is>
      </c>
      <c r="H360" t="n">
        <v>200.0</v>
      </c>
      <c r="AL360" t="inlineStr">
        <is>
          <t>unreconciled</t>
        </is>
      </c>
      <c r="AM360" t="inlineStr">
        <is>
          <t>Order Not found in 3PO</t>
        </is>
      </c>
      <c r="AN360" t="n">
        <v>200.0</v>
      </c>
    </row>
    <row r="361">
      <c r="A361" t="inlineStr">
        <is>
          <t>02-11-2023</t>
        </is>
      </c>
      <c r="B361" t="inlineStr">
        <is>
          <t>02-11-2023 22:24:32</t>
        </is>
      </c>
      <c r="C361" t="inlineStr">
        <is>
          <t>3140115004062104</t>
        </is>
      </c>
      <c r="D361" t="inlineStr">
        <is>
          <t>POS0004</t>
        </is>
      </c>
      <c r="E361" t="inlineStr">
        <is>
          <t>26</t>
        </is>
      </c>
      <c r="F361" t="inlineStr">
        <is>
          <t>0115</t>
        </is>
      </c>
      <c r="G361" t="inlineStr">
        <is>
          <t>5311521984</t>
        </is>
      </c>
      <c r="H361" t="n">
        <v>311.0</v>
      </c>
      <c r="AL361" t="inlineStr">
        <is>
          <t>unreconciled</t>
        </is>
      </c>
      <c r="AM361" t="inlineStr">
        <is>
          <t>Order Not found in 3PO</t>
        </is>
      </c>
      <c r="AN361" t="n">
        <v>311.0</v>
      </c>
    </row>
    <row r="362">
      <c r="A362" t="inlineStr">
        <is>
          <t>02-11-2023</t>
        </is>
      </c>
      <c r="B362" t="inlineStr">
        <is>
          <t>02-11-2023 22:15:27</t>
        </is>
      </c>
      <c r="C362" t="inlineStr">
        <is>
          <t>3140115004062101</t>
        </is>
      </c>
      <c r="D362" t="inlineStr">
        <is>
          <t>POS0004</t>
        </is>
      </c>
      <c r="E362" t="inlineStr">
        <is>
          <t>22</t>
        </is>
      </c>
      <c r="F362" t="inlineStr">
        <is>
          <t>0115</t>
        </is>
      </c>
      <c r="G362" t="inlineStr">
        <is>
          <t>5311534153</t>
        </is>
      </c>
      <c r="H362" t="n">
        <v>414.0</v>
      </c>
      <c r="AL362" t="inlineStr">
        <is>
          <t>unreconciled</t>
        </is>
      </c>
      <c r="AM362" t="inlineStr">
        <is>
          <t>Order Not found in 3PO</t>
        </is>
      </c>
      <c r="AN362" t="n">
        <v>414.0</v>
      </c>
    </row>
    <row r="363">
      <c r="A363" t="inlineStr">
        <is>
          <t>03-11-2023</t>
        </is>
      </c>
      <c r="B363" t="inlineStr">
        <is>
          <t>03-11-2023 15:23:24</t>
        </is>
      </c>
      <c r="C363" t="inlineStr">
        <is>
          <t>3140115004062191</t>
        </is>
      </c>
      <c r="D363" t="inlineStr">
        <is>
          <t>POS0004</t>
        </is>
      </c>
      <c r="E363" t="inlineStr">
        <is>
          <t>00</t>
        </is>
      </c>
      <c r="F363" t="inlineStr">
        <is>
          <t>0115</t>
        </is>
      </c>
      <c r="G363" t="inlineStr">
        <is>
          <t>5311564475</t>
        </is>
      </c>
      <c r="H363" t="n">
        <v>189.0</v>
      </c>
      <c r="AL363" t="inlineStr">
        <is>
          <t>unreconciled</t>
        </is>
      </c>
      <c r="AM363" t="inlineStr">
        <is>
          <t>Order Not found in 3PO</t>
        </is>
      </c>
      <c r="AN363" t="n">
        <v>189.0</v>
      </c>
    </row>
    <row r="364">
      <c r="A364" t="inlineStr">
        <is>
          <t>02-11-2023</t>
        </is>
      </c>
      <c r="B364" t="inlineStr">
        <is>
          <t>02-11-2023 22:45:28</t>
        </is>
      </c>
      <c r="C364" t="inlineStr">
        <is>
          <t>3140115004062116</t>
        </is>
      </c>
      <c r="D364" t="inlineStr">
        <is>
          <t>POS0004</t>
        </is>
      </c>
      <c r="E364" t="inlineStr">
        <is>
          <t>42</t>
        </is>
      </c>
      <c r="F364" t="inlineStr">
        <is>
          <t>0115</t>
        </is>
      </c>
      <c r="G364" t="inlineStr">
        <is>
          <t>5311566201</t>
        </is>
      </c>
      <c r="H364" t="n">
        <v>356.0</v>
      </c>
      <c r="AL364" t="inlineStr">
        <is>
          <t>unreconciled</t>
        </is>
      </c>
      <c r="AM364" t="inlineStr">
        <is>
          <t>Order Not found in 3PO</t>
        </is>
      </c>
      <c r="AN364" t="n">
        <v>356.0</v>
      </c>
    </row>
    <row r="365">
      <c r="A365" t="inlineStr">
        <is>
          <t>03-11-2023</t>
        </is>
      </c>
      <c r="B365" t="inlineStr">
        <is>
          <t>03-11-2023 19:41:59</t>
        </is>
      </c>
      <c r="C365" t="inlineStr">
        <is>
          <t>3140115004062241</t>
        </is>
      </c>
      <c r="D365" t="inlineStr">
        <is>
          <t>POS0004</t>
        </is>
      </c>
      <c r="E365" t="inlineStr">
        <is>
          <t>76</t>
        </is>
      </c>
      <c r="F365" t="inlineStr">
        <is>
          <t>0115</t>
        </is>
      </c>
      <c r="G365" t="inlineStr">
        <is>
          <t>5311567704</t>
        </is>
      </c>
      <c r="H365" t="n">
        <v>637.0</v>
      </c>
      <c r="AL365" t="inlineStr">
        <is>
          <t>unreconciled</t>
        </is>
      </c>
      <c r="AM365" t="inlineStr">
        <is>
          <t>Order Not found in 3PO</t>
        </is>
      </c>
      <c r="AN365" t="n">
        <v>637.0</v>
      </c>
    </row>
    <row r="366">
      <c r="A366" t="inlineStr">
        <is>
          <t>04-11-2023</t>
        </is>
      </c>
      <c r="B366" t="inlineStr">
        <is>
          <t>04-11-2023 23:36:15</t>
        </is>
      </c>
      <c r="C366" t="inlineStr">
        <is>
          <t>3140115004062605</t>
        </is>
      </c>
      <c r="D366" t="inlineStr">
        <is>
          <t>POS0004</t>
        </is>
      </c>
      <c r="E366" t="inlineStr">
        <is>
          <t>22</t>
        </is>
      </c>
      <c r="F366" t="inlineStr">
        <is>
          <t>0115</t>
        </is>
      </c>
      <c r="G366" t="inlineStr">
        <is>
          <t>5311662962</t>
        </is>
      </c>
      <c r="H366" t="n">
        <v>353.0</v>
      </c>
      <c r="AL366" t="inlineStr">
        <is>
          <t>unreconciled</t>
        </is>
      </c>
      <c r="AM366" t="inlineStr">
        <is>
          <t>Order Not found in 3PO</t>
        </is>
      </c>
      <c r="AN366" t="n">
        <v>353.0</v>
      </c>
    </row>
    <row r="367">
      <c r="A367" t="inlineStr">
        <is>
          <t>03-11-2023</t>
        </is>
      </c>
      <c r="B367" t="inlineStr">
        <is>
          <t>03-11-2023 16:28:43</t>
        </is>
      </c>
      <c r="C367" t="inlineStr">
        <is>
          <t>3140115004062203</t>
        </is>
      </c>
      <c r="D367" t="inlineStr">
        <is>
          <t>POS0004</t>
        </is>
      </c>
      <c r="E367" t="inlineStr">
        <is>
          <t>45</t>
        </is>
      </c>
      <c r="F367" t="inlineStr">
        <is>
          <t>0115</t>
        </is>
      </c>
      <c r="G367" t="inlineStr">
        <is>
          <t>5311681677</t>
        </is>
      </c>
      <c r="H367" t="n">
        <v>334.0</v>
      </c>
      <c r="AL367" t="inlineStr">
        <is>
          <t>unreconciled</t>
        </is>
      </c>
      <c r="AM367" t="inlineStr">
        <is>
          <t>Order Not found in 3PO</t>
        </is>
      </c>
      <c r="AN367" t="n">
        <v>334.0</v>
      </c>
    </row>
    <row r="368">
      <c r="A368" t="inlineStr">
        <is>
          <t>03-11-2023</t>
        </is>
      </c>
      <c r="B368" t="inlineStr">
        <is>
          <t>03-11-2023 19:35:08</t>
        </is>
      </c>
      <c r="C368" t="inlineStr">
        <is>
          <t>3140115004062240</t>
        </is>
      </c>
      <c r="D368" t="inlineStr">
        <is>
          <t>POS0004</t>
        </is>
      </c>
      <c r="E368" t="inlineStr">
        <is>
          <t>70</t>
        </is>
      </c>
      <c r="F368" t="inlineStr">
        <is>
          <t>0115</t>
        </is>
      </c>
      <c r="G368" t="inlineStr">
        <is>
          <t>5311683962</t>
        </is>
      </c>
      <c r="H368" t="n">
        <v>339.0</v>
      </c>
      <c r="AL368" t="inlineStr">
        <is>
          <t>unreconciled</t>
        </is>
      </c>
      <c r="AM368" t="inlineStr">
        <is>
          <t>Order Not found in 3PO</t>
        </is>
      </c>
      <c r="AN368" t="n">
        <v>339.0</v>
      </c>
    </row>
    <row r="369">
      <c r="A369" t="inlineStr">
        <is>
          <t>02-11-2023</t>
        </is>
      </c>
      <c r="B369" t="inlineStr">
        <is>
          <t>02-11-2023 23:31:03</t>
        </is>
      </c>
      <c r="C369" t="inlineStr">
        <is>
          <t>3140115004062136</t>
        </is>
      </c>
      <c r="D369" t="inlineStr">
        <is>
          <t>POS0004</t>
        </is>
      </c>
      <c r="E369" t="inlineStr">
        <is>
          <t>65</t>
        </is>
      </c>
      <c r="F369" t="inlineStr">
        <is>
          <t>0115</t>
        </is>
      </c>
      <c r="G369" t="inlineStr">
        <is>
          <t>5311690813</t>
        </is>
      </c>
      <c r="H369" t="n">
        <v>348.0</v>
      </c>
      <c r="AL369" t="inlineStr">
        <is>
          <t>unreconciled</t>
        </is>
      </c>
      <c r="AM369" t="inlineStr">
        <is>
          <t>Order Not found in 3PO</t>
        </is>
      </c>
      <c r="AN369" t="n">
        <v>348.0</v>
      </c>
    </row>
    <row r="370">
      <c r="A370" t="inlineStr">
        <is>
          <t>04-11-2023</t>
        </is>
      </c>
      <c r="B370" t="inlineStr">
        <is>
          <t>04-11-2023 18:50:37</t>
        </is>
      </c>
      <c r="C370" t="inlineStr">
        <is>
          <t>3140115004062457</t>
        </is>
      </c>
      <c r="D370" t="inlineStr">
        <is>
          <t>POS0004</t>
        </is>
      </c>
      <c r="E370" t="inlineStr">
        <is>
          <t>41</t>
        </is>
      </c>
      <c r="F370" t="inlineStr">
        <is>
          <t>0115</t>
        </is>
      </c>
      <c r="G370" t="inlineStr">
        <is>
          <t>5311694619</t>
        </is>
      </c>
      <c r="H370" t="n">
        <v>300.0</v>
      </c>
      <c r="AL370" t="inlineStr">
        <is>
          <t>unreconciled</t>
        </is>
      </c>
      <c r="AM370" t="inlineStr">
        <is>
          <t>Order Not found in 3PO</t>
        </is>
      </c>
      <c r="AN370" t="n">
        <v>300.0</v>
      </c>
    </row>
    <row r="371">
      <c r="A371" t="inlineStr">
        <is>
          <t>02-11-2023</t>
        </is>
      </c>
      <c r="B371" t="inlineStr">
        <is>
          <t>02-11-2023 20:59:56</t>
        </is>
      </c>
      <c r="C371" t="inlineStr">
        <is>
          <t>3140115004062071</t>
        </is>
      </c>
      <c r="D371" t="inlineStr">
        <is>
          <t>POS0004</t>
        </is>
      </c>
      <c r="E371" t="inlineStr">
        <is>
          <t>65</t>
        </is>
      </c>
      <c r="F371" t="inlineStr">
        <is>
          <t>0115</t>
        </is>
      </c>
      <c r="G371" t="inlineStr">
        <is>
          <t>5311696408</t>
        </is>
      </c>
      <c r="H371" t="n">
        <v>295.0</v>
      </c>
      <c r="AL371" t="inlineStr">
        <is>
          <t>unreconciled</t>
        </is>
      </c>
      <c r="AM371" t="inlineStr">
        <is>
          <t>Order Not found in 3PO</t>
        </is>
      </c>
      <c r="AN371" t="n">
        <v>295.0</v>
      </c>
    </row>
    <row r="372">
      <c r="A372" t="inlineStr">
        <is>
          <t>04-11-2023</t>
        </is>
      </c>
      <c r="B372" t="inlineStr">
        <is>
          <t>04-11-2023 19:50:55</t>
        </is>
      </c>
      <c r="C372" t="inlineStr">
        <is>
          <t>3140115004062481</t>
        </is>
      </c>
      <c r="D372" t="inlineStr">
        <is>
          <t>POS0004</t>
        </is>
      </c>
      <c r="E372" t="inlineStr">
        <is>
          <t>17</t>
        </is>
      </c>
      <c r="F372" t="inlineStr">
        <is>
          <t>0115</t>
        </is>
      </c>
      <c r="G372" t="inlineStr">
        <is>
          <t>5311720079</t>
        </is>
      </c>
      <c r="H372" t="n">
        <v>445.0</v>
      </c>
      <c r="AL372" t="inlineStr">
        <is>
          <t>unreconciled</t>
        </is>
      </c>
      <c r="AM372" t="inlineStr">
        <is>
          <t>Order Not found in 3PO</t>
        </is>
      </c>
      <c r="AN372" t="n">
        <v>445.0</v>
      </c>
    </row>
    <row r="373">
      <c r="A373" t="inlineStr">
        <is>
          <t>02-11-2023</t>
        </is>
      </c>
      <c r="B373" t="inlineStr">
        <is>
          <t>02-11-2023 23:13:11</t>
        </is>
      </c>
      <c r="C373" t="inlineStr">
        <is>
          <t>3140115004062129</t>
        </is>
      </c>
      <c r="D373" t="inlineStr">
        <is>
          <t>POS0004</t>
        </is>
      </c>
      <c r="E373" t="inlineStr">
        <is>
          <t>58</t>
        </is>
      </c>
      <c r="F373" t="inlineStr">
        <is>
          <t>0115</t>
        </is>
      </c>
      <c r="G373" t="inlineStr">
        <is>
          <t>5311734619</t>
        </is>
      </c>
      <c r="H373" t="n">
        <v>588.0</v>
      </c>
      <c r="AL373" t="inlineStr">
        <is>
          <t>unreconciled</t>
        </is>
      </c>
      <c r="AM373" t="inlineStr">
        <is>
          <t>Order Not found in 3PO</t>
        </is>
      </c>
      <c r="AN373" t="n">
        <v>588.0</v>
      </c>
    </row>
    <row r="374">
      <c r="A374" t="inlineStr">
        <is>
          <t>03-11-2023</t>
        </is>
      </c>
      <c r="B374" t="inlineStr">
        <is>
          <t>03-11-2023 19:09:11</t>
        </is>
      </c>
      <c r="C374" t="inlineStr">
        <is>
          <t>3140115004062232</t>
        </is>
      </c>
      <c r="D374" t="inlineStr">
        <is>
          <t>POS0004</t>
        </is>
      </c>
      <c r="E374" t="inlineStr">
        <is>
          <t>45</t>
        </is>
      </c>
      <c r="F374" t="inlineStr">
        <is>
          <t>0115</t>
        </is>
      </c>
      <c r="G374" t="inlineStr">
        <is>
          <t>5311819629</t>
        </is>
      </c>
      <c r="H374" t="n">
        <v>370.0</v>
      </c>
      <c r="AL374" t="inlineStr">
        <is>
          <t>unreconciled</t>
        </is>
      </c>
      <c r="AM374" t="inlineStr">
        <is>
          <t>Order Not found in 3PO</t>
        </is>
      </c>
      <c r="AN374" t="n">
        <v>370.0</v>
      </c>
    </row>
    <row r="375">
      <c r="A375" t="inlineStr">
        <is>
          <t>04-11-2023</t>
        </is>
      </c>
      <c r="B375" t="inlineStr">
        <is>
          <t>04-11-2023 19:37:11</t>
        </is>
      </c>
      <c r="C375" t="inlineStr">
        <is>
          <t>3140115004062474</t>
        </is>
      </c>
      <c r="D375" t="inlineStr">
        <is>
          <t>POS0004</t>
        </is>
      </c>
      <c r="E375" t="inlineStr">
        <is>
          <t>99</t>
        </is>
      </c>
      <c r="F375" t="inlineStr">
        <is>
          <t>0115</t>
        </is>
      </c>
      <c r="G375" t="inlineStr">
        <is>
          <t>5311834742</t>
        </is>
      </c>
      <c r="H375" t="n">
        <v>348.0</v>
      </c>
      <c r="AL375" t="inlineStr">
        <is>
          <t>unreconciled</t>
        </is>
      </c>
      <c r="AM375" t="inlineStr">
        <is>
          <t>Order Not found in 3PO</t>
        </is>
      </c>
      <c r="AN375" t="n">
        <v>348.0</v>
      </c>
    </row>
    <row r="376">
      <c r="A376" t="inlineStr">
        <is>
          <t>04-11-2023</t>
        </is>
      </c>
      <c r="B376" t="inlineStr">
        <is>
          <t>04-11-2023 20:07:58</t>
        </is>
      </c>
      <c r="C376" t="inlineStr">
        <is>
          <t>3140115004062493</t>
        </is>
      </c>
      <c r="D376" t="inlineStr">
        <is>
          <t>POS0004</t>
        </is>
      </c>
      <c r="E376" t="inlineStr">
        <is>
          <t>36</t>
        </is>
      </c>
      <c r="F376" t="inlineStr">
        <is>
          <t>0115</t>
        </is>
      </c>
      <c r="G376" t="inlineStr">
        <is>
          <t>5311853551</t>
        </is>
      </c>
      <c r="H376" t="n">
        <v>255.0</v>
      </c>
      <c r="AL376" t="inlineStr">
        <is>
          <t>unreconciled</t>
        </is>
      </c>
      <c r="AM376" t="inlineStr">
        <is>
          <t>Order Not found in 3PO</t>
        </is>
      </c>
      <c r="AN376" t="n">
        <v>255.0</v>
      </c>
    </row>
    <row r="377">
      <c r="A377" t="inlineStr">
        <is>
          <t>04-11-2023</t>
        </is>
      </c>
      <c r="B377" t="inlineStr">
        <is>
          <t>04-11-2023 20:23:50</t>
        </is>
      </c>
      <c r="C377" t="inlineStr">
        <is>
          <t>3140115004062508</t>
        </is>
      </c>
      <c r="D377" t="inlineStr">
        <is>
          <t>POS0004</t>
        </is>
      </c>
      <c r="E377" t="inlineStr">
        <is>
          <t>56</t>
        </is>
      </c>
      <c r="F377" t="inlineStr">
        <is>
          <t>0115</t>
        </is>
      </c>
      <c r="G377" t="inlineStr">
        <is>
          <t>5311904416</t>
        </is>
      </c>
      <c r="H377" t="n">
        <v>698.0</v>
      </c>
      <c r="AL377" t="inlineStr">
        <is>
          <t>unreconciled</t>
        </is>
      </c>
      <c r="AM377" t="inlineStr">
        <is>
          <t>Order Not found in 3PO</t>
        </is>
      </c>
      <c r="AN377" t="n">
        <v>698.0</v>
      </c>
    </row>
    <row r="378">
      <c r="A378" t="inlineStr">
        <is>
          <t>03-11-2023</t>
        </is>
      </c>
      <c r="B378" t="inlineStr">
        <is>
          <t>03-11-2023 20:07:23</t>
        </is>
      </c>
      <c r="C378" t="inlineStr">
        <is>
          <t>3140115004062248</t>
        </is>
      </c>
      <c r="D378" t="inlineStr">
        <is>
          <t>POS0004</t>
        </is>
      </c>
      <c r="E378" t="inlineStr">
        <is>
          <t>00</t>
        </is>
      </c>
      <c r="F378" t="inlineStr">
        <is>
          <t>0115</t>
        </is>
      </c>
      <c r="G378" t="inlineStr">
        <is>
          <t>5311910398</t>
        </is>
      </c>
      <c r="H378" t="n">
        <v>267.0</v>
      </c>
      <c r="AL378" t="inlineStr">
        <is>
          <t>unreconciled</t>
        </is>
      </c>
      <c r="AM378" t="inlineStr">
        <is>
          <t>Order Not found in 3PO</t>
        </is>
      </c>
      <c r="AN378" t="n">
        <v>267.0</v>
      </c>
    </row>
    <row r="379">
      <c r="A379" t="inlineStr">
        <is>
          <t>04-11-2023</t>
        </is>
      </c>
      <c r="B379" t="inlineStr">
        <is>
          <t>04-11-2023 18:58:15</t>
        </is>
      </c>
      <c r="C379" t="inlineStr">
        <is>
          <t>3140115004062460</t>
        </is>
      </c>
      <c r="D379" t="inlineStr">
        <is>
          <t>POS0004</t>
        </is>
      </c>
      <c r="E379" t="inlineStr">
        <is>
          <t>54</t>
        </is>
      </c>
      <c r="F379" t="inlineStr">
        <is>
          <t>0115</t>
        </is>
      </c>
      <c r="G379" t="inlineStr">
        <is>
          <t>5311963813</t>
        </is>
      </c>
      <c r="H379" t="n">
        <v>469.0</v>
      </c>
      <c r="AL379" t="inlineStr">
        <is>
          <t>unreconciled</t>
        </is>
      </c>
      <c r="AM379" t="inlineStr">
        <is>
          <t>Order Not found in 3PO</t>
        </is>
      </c>
      <c r="AN379" t="n">
        <v>469.0</v>
      </c>
    </row>
    <row r="380">
      <c r="A380" t="inlineStr">
        <is>
          <t>04-11-2023</t>
        </is>
      </c>
      <c r="B380" t="inlineStr">
        <is>
          <t>04-11-2023 23:50:29</t>
        </is>
      </c>
      <c r="C380" t="inlineStr">
        <is>
          <t>3140115004062610</t>
        </is>
      </c>
      <c r="D380" t="inlineStr">
        <is>
          <t>POS0004</t>
        </is>
      </c>
      <c r="E380" t="inlineStr">
        <is>
          <t>27</t>
        </is>
      </c>
      <c r="F380" t="inlineStr">
        <is>
          <t>0115</t>
        </is>
      </c>
      <c r="G380" t="inlineStr">
        <is>
          <t>5312069222</t>
        </is>
      </c>
      <c r="H380" t="n">
        <v>585.0</v>
      </c>
      <c r="AL380" t="inlineStr">
        <is>
          <t>unreconciled</t>
        </is>
      </c>
      <c r="AM380" t="inlineStr">
        <is>
          <t>Order Not found in 3PO</t>
        </is>
      </c>
      <c r="AN380" t="n">
        <v>585.0</v>
      </c>
    </row>
    <row r="381">
      <c r="A381" t="inlineStr">
        <is>
          <t>04-11-2023</t>
        </is>
      </c>
      <c r="B381" t="inlineStr">
        <is>
          <t>04-11-2023 20:13:06</t>
        </is>
      </c>
      <c r="C381" t="inlineStr">
        <is>
          <t>3140115004062495</t>
        </is>
      </c>
      <c r="D381" t="inlineStr">
        <is>
          <t>POS0004</t>
        </is>
      </c>
      <c r="E381" t="inlineStr">
        <is>
          <t>39</t>
        </is>
      </c>
      <c r="F381" t="inlineStr">
        <is>
          <t>0115</t>
        </is>
      </c>
      <c r="G381" t="inlineStr">
        <is>
          <t>5312090043</t>
        </is>
      </c>
      <c r="H381" t="n">
        <v>430.0</v>
      </c>
      <c r="AL381" t="inlineStr">
        <is>
          <t>unreconciled</t>
        </is>
      </c>
      <c r="AM381" t="inlineStr">
        <is>
          <t>Order Not found in 3PO</t>
        </is>
      </c>
      <c r="AN381" t="n">
        <v>430.0</v>
      </c>
    </row>
    <row r="382">
      <c r="A382" t="inlineStr">
        <is>
          <t>04-11-2023</t>
        </is>
      </c>
      <c r="B382" t="inlineStr">
        <is>
          <t>04-11-2023 13:01:16</t>
        </is>
      </c>
      <c r="C382" t="inlineStr">
        <is>
          <t>3140115004062339</t>
        </is>
      </c>
      <c r="D382" t="inlineStr">
        <is>
          <t>POS0004</t>
        </is>
      </c>
      <c r="E382" t="inlineStr">
        <is>
          <t>49</t>
        </is>
      </c>
      <c r="F382" t="inlineStr">
        <is>
          <t>0115</t>
        </is>
      </c>
      <c r="G382" t="inlineStr">
        <is>
          <t>5312160471</t>
        </is>
      </c>
      <c r="H382" t="n">
        <v>1047.0</v>
      </c>
      <c r="AL382" t="inlineStr">
        <is>
          <t>unreconciled</t>
        </is>
      </c>
      <c r="AM382" t="inlineStr">
        <is>
          <t>Order Not found in 3PO</t>
        </is>
      </c>
      <c r="AN382" t="n">
        <v>1047.0</v>
      </c>
    </row>
    <row r="383">
      <c r="A383" t="inlineStr">
        <is>
          <t>03-11-2023</t>
        </is>
      </c>
      <c r="B383" t="inlineStr">
        <is>
          <t>03-11-2023 20:30:50</t>
        </is>
      </c>
      <c r="C383" t="inlineStr">
        <is>
          <t>3140115004062256</t>
        </is>
      </c>
      <c r="D383" t="inlineStr">
        <is>
          <t>POS0004</t>
        </is>
      </c>
      <c r="E383" t="inlineStr">
        <is>
          <t>20</t>
        </is>
      </c>
      <c r="F383" t="inlineStr">
        <is>
          <t>0115</t>
        </is>
      </c>
      <c r="G383" t="inlineStr">
        <is>
          <t>5312242554</t>
        </is>
      </c>
      <c r="H383" t="n">
        <v>414.0</v>
      </c>
      <c r="AL383" t="inlineStr">
        <is>
          <t>unreconciled</t>
        </is>
      </c>
      <c r="AM383" t="inlineStr">
        <is>
          <t>Order Not found in 3PO</t>
        </is>
      </c>
      <c r="AN383" t="n">
        <v>414.0</v>
      </c>
    </row>
    <row r="384">
      <c r="A384" t="inlineStr">
        <is>
          <t>03-11-2023</t>
        </is>
      </c>
      <c r="B384" t="inlineStr">
        <is>
          <t>03-11-2023 14:32:50</t>
        </is>
      </c>
      <c r="C384" t="inlineStr">
        <is>
          <t>3140115004062177</t>
        </is>
      </c>
      <c r="D384" t="inlineStr">
        <is>
          <t>POS0004</t>
        </is>
      </c>
      <c r="E384" t="inlineStr">
        <is>
          <t>75</t>
        </is>
      </c>
      <c r="F384" t="inlineStr">
        <is>
          <t>0115</t>
        </is>
      </c>
      <c r="G384" t="inlineStr">
        <is>
          <t>5312272621</t>
        </is>
      </c>
      <c r="H384" t="n">
        <v>146.0</v>
      </c>
      <c r="AL384" t="inlineStr">
        <is>
          <t>unreconciled</t>
        </is>
      </c>
      <c r="AM384" t="inlineStr">
        <is>
          <t>Order Not found in 3PO</t>
        </is>
      </c>
      <c r="AN384" t="n">
        <v>146.0</v>
      </c>
    </row>
    <row r="385">
      <c r="A385" t="inlineStr">
        <is>
          <t>04-11-2023</t>
        </is>
      </c>
      <c r="B385" t="inlineStr">
        <is>
          <t>04-11-2023 22:12:14</t>
        </is>
      </c>
      <c r="C385" t="inlineStr">
        <is>
          <t>3140115004062567</t>
        </is>
      </c>
      <c r="D385" t="inlineStr">
        <is>
          <t>POS0004</t>
        </is>
      </c>
      <c r="E385" t="inlineStr">
        <is>
          <t>71</t>
        </is>
      </c>
      <c r="F385" t="inlineStr">
        <is>
          <t>0115</t>
        </is>
      </c>
      <c r="G385" t="inlineStr">
        <is>
          <t>5312281798</t>
        </is>
      </c>
      <c r="H385" t="n">
        <v>468.0</v>
      </c>
      <c r="AL385" t="inlineStr">
        <is>
          <t>unreconciled</t>
        </is>
      </c>
      <c r="AM385" t="inlineStr">
        <is>
          <t>Order Not found in 3PO</t>
        </is>
      </c>
      <c r="AN385" t="n">
        <v>468.0</v>
      </c>
    </row>
    <row r="386">
      <c r="A386" t="inlineStr">
        <is>
          <t>03-11-2023</t>
        </is>
      </c>
      <c r="B386" t="inlineStr">
        <is>
          <t>03-11-2023 14:32:29</t>
        </is>
      </c>
      <c r="C386" t="inlineStr">
        <is>
          <t>3140115004062176</t>
        </is>
      </c>
      <c r="D386" t="inlineStr">
        <is>
          <t>POS0004</t>
        </is>
      </c>
      <c r="E386" t="inlineStr">
        <is>
          <t>74</t>
        </is>
      </c>
      <c r="F386" t="inlineStr">
        <is>
          <t>0115</t>
        </is>
      </c>
      <c r="G386" t="inlineStr">
        <is>
          <t>5312310859</t>
        </is>
      </c>
      <c r="H386" t="n">
        <v>284.0</v>
      </c>
      <c r="AL386" t="inlineStr">
        <is>
          <t>unreconciled</t>
        </is>
      </c>
      <c r="AM386" t="inlineStr">
        <is>
          <t>Order Not found in 3PO</t>
        </is>
      </c>
      <c r="AN386" t="n">
        <v>284.0</v>
      </c>
    </row>
    <row r="387">
      <c r="A387" t="inlineStr">
        <is>
          <t>03-11-2023</t>
        </is>
      </c>
      <c r="B387" t="inlineStr">
        <is>
          <t>03-11-2023 15:33:52</t>
        </is>
      </c>
      <c r="C387" t="inlineStr">
        <is>
          <t>3140115004062193</t>
        </is>
      </c>
      <c r="D387" t="inlineStr">
        <is>
          <t>POS0004</t>
        </is>
      </c>
      <c r="E387" t="inlineStr">
        <is>
          <t>06</t>
        </is>
      </c>
      <c r="F387" t="inlineStr">
        <is>
          <t>0115</t>
        </is>
      </c>
      <c r="G387" t="inlineStr">
        <is>
          <t>5312357402</t>
        </is>
      </c>
      <c r="H387" t="n">
        <v>470.0</v>
      </c>
      <c r="AL387" t="inlineStr">
        <is>
          <t>unreconciled</t>
        </is>
      </c>
      <c r="AM387" t="inlineStr">
        <is>
          <t>Order Not found in 3PO</t>
        </is>
      </c>
      <c r="AN387" t="n">
        <v>470.0</v>
      </c>
    </row>
    <row r="388">
      <c r="A388" t="inlineStr">
        <is>
          <t>04-11-2023</t>
        </is>
      </c>
      <c r="B388" t="inlineStr">
        <is>
          <t>04-11-2023 19:42:40</t>
        </is>
      </c>
      <c r="C388" t="inlineStr">
        <is>
          <t>3140115004062477</t>
        </is>
      </c>
      <c r="D388" t="inlineStr">
        <is>
          <t>POS0004</t>
        </is>
      </c>
      <c r="E388" t="inlineStr">
        <is>
          <t>06</t>
        </is>
      </c>
      <c r="F388" t="inlineStr">
        <is>
          <t>0115</t>
        </is>
      </c>
      <c r="G388" t="inlineStr">
        <is>
          <t>5312392771</t>
        </is>
      </c>
      <c r="H388" t="n">
        <v>258.0</v>
      </c>
      <c r="AL388" t="inlineStr">
        <is>
          <t>unreconciled</t>
        </is>
      </c>
      <c r="AM388" t="inlineStr">
        <is>
          <t>Order Not found in 3PO</t>
        </is>
      </c>
      <c r="AN388" t="n">
        <v>258.0</v>
      </c>
    </row>
    <row r="389">
      <c r="A389" t="inlineStr">
        <is>
          <t>03-11-2023</t>
        </is>
      </c>
      <c r="B389" t="inlineStr">
        <is>
          <t>03-11-2023 18:57:16</t>
        </is>
      </c>
      <c r="C389" t="inlineStr">
        <is>
          <t>3140115004062229</t>
        </is>
      </c>
      <c r="D389" t="inlineStr">
        <is>
          <t>POS0004</t>
        </is>
      </c>
      <c r="E389" t="inlineStr">
        <is>
          <t>34</t>
        </is>
      </c>
      <c r="F389" t="inlineStr">
        <is>
          <t>0115</t>
        </is>
      </c>
      <c r="G389" t="inlineStr">
        <is>
          <t>5312399368</t>
        </is>
      </c>
      <c r="H389" t="n">
        <v>593.0</v>
      </c>
      <c r="AL389" t="inlineStr">
        <is>
          <t>unreconciled</t>
        </is>
      </c>
      <c r="AM389" t="inlineStr">
        <is>
          <t>Order Not found in 3PO</t>
        </is>
      </c>
      <c r="AN389" t="n">
        <v>593.0</v>
      </c>
    </row>
    <row r="390">
      <c r="A390" t="inlineStr">
        <is>
          <t>03-11-2023</t>
        </is>
      </c>
      <c r="B390" t="inlineStr">
        <is>
          <t>03-11-2023 23:09:47</t>
        </is>
      </c>
      <c r="C390" t="inlineStr">
        <is>
          <t>3140115004062302</t>
        </is>
      </c>
      <c r="D390" t="inlineStr">
        <is>
          <t>POS0004</t>
        </is>
      </c>
      <c r="E390" t="inlineStr">
        <is>
          <t>22</t>
        </is>
      </c>
      <c r="F390" t="inlineStr">
        <is>
          <t>0115</t>
        </is>
      </c>
      <c r="G390" t="inlineStr">
        <is>
          <t>5312432339</t>
        </is>
      </c>
      <c r="H390" t="n">
        <v>399.0</v>
      </c>
      <c r="AL390" t="inlineStr">
        <is>
          <t>unreconciled</t>
        </is>
      </c>
      <c r="AM390" t="inlineStr">
        <is>
          <t>Order Not found in 3PO</t>
        </is>
      </c>
      <c r="AN390" t="n">
        <v>399.0</v>
      </c>
    </row>
    <row r="391">
      <c r="A391" t="inlineStr">
        <is>
          <t>03-11-2023</t>
        </is>
      </c>
      <c r="B391" t="inlineStr">
        <is>
          <t>03-11-2023 18:19:15</t>
        </is>
      </c>
      <c r="C391" t="inlineStr">
        <is>
          <t>3140115004062222</t>
        </is>
      </c>
      <c r="D391" t="inlineStr">
        <is>
          <t>POS0004</t>
        </is>
      </c>
      <c r="E391" t="inlineStr">
        <is>
          <t>05</t>
        </is>
      </c>
      <c r="F391" t="inlineStr">
        <is>
          <t>0115</t>
        </is>
      </c>
      <c r="G391" t="inlineStr">
        <is>
          <t>5312439825</t>
        </is>
      </c>
      <c r="H391" t="n">
        <v>325.0</v>
      </c>
      <c r="AL391" t="inlineStr">
        <is>
          <t>unreconciled</t>
        </is>
      </c>
      <c r="AM391" t="inlineStr">
        <is>
          <t>Order Not found in 3PO</t>
        </is>
      </c>
      <c r="AN391" t="n">
        <v>325.0</v>
      </c>
    </row>
    <row r="392">
      <c r="A392" t="inlineStr">
        <is>
          <t>03-11-2023</t>
        </is>
      </c>
      <c r="B392" t="inlineStr">
        <is>
          <t>03-11-2023 20:30:28</t>
        </is>
      </c>
      <c r="C392" t="inlineStr">
        <is>
          <t>3140115004062255</t>
        </is>
      </c>
      <c r="D392" t="inlineStr">
        <is>
          <t>POS0004</t>
        </is>
      </c>
      <c r="E392" t="inlineStr">
        <is>
          <t>19</t>
        </is>
      </c>
      <c r="F392" t="inlineStr">
        <is>
          <t>0115</t>
        </is>
      </c>
      <c r="G392" t="inlineStr">
        <is>
          <t>5312476018</t>
        </is>
      </c>
      <c r="H392" t="n">
        <v>1097.0</v>
      </c>
      <c r="AL392" t="inlineStr">
        <is>
          <t>unreconciled</t>
        </is>
      </c>
      <c r="AM392" t="inlineStr">
        <is>
          <t>Order Not found in 3PO</t>
        </is>
      </c>
      <c r="AN392" t="n">
        <v>1097.0</v>
      </c>
    </row>
    <row r="393">
      <c r="A393" t="inlineStr">
        <is>
          <t>03-11-2023</t>
        </is>
      </c>
      <c r="B393" t="inlineStr">
        <is>
          <t>03-11-2023 22:38:23</t>
        </is>
      </c>
      <c r="C393" t="inlineStr">
        <is>
          <t>3140115004062296</t>
        </is>
      </c>
      <c r="D393" t="inlineStr">
        <is>
          <t>POS0004</t>
        </is>
      </c>
      <c r="E393" t="inlineStr">
        <is>
          <t>14</t>
        </is>
      </c>
      <c r="F393" t="inlineStr">
        <is>
          <t>0115</t>
        </is>
      </c>
      <c r="G393" t="inlineStr">
        <is>
          <t>5312488346</t>
        </is>
      </c>
      <c r="H393" t="n">
        <v>257.0</v>
      </c>
      <c r="AL393" t="inlineStr">
        <is>
          <t>unreconciled</t>
        </is>
      </c>
      <c r="AM393" t="inlineStr">
        <is>
          <t>Order Not found in 3PO</t>
        </is>
      </c>
      <c r="AN393" t="n">
        <v>257.0</v>
      </c>
    </row>
    <row r="394">
      <c r="A394" t="inlineStr">
        <is>
          <t>03-11-2023</t>
        </is>
      </c>
      <c r="B394" t="inlineStr">
        <is>
          <t>03-11-2023 15:19:29</t>
        </is>
      </c>
      <c r="C394" t="inlineStr">
        <is>
          <t>3140115004062189</t>
        </is>
      </c>
      <c r="D394" t="inlineStr">
        <is>
          <t>POS0004</t>
        </is>
      </c>
      <c r="E394" t="inlineStr">
        <is>
          <t>98</t>
        </is>
      </c>
      <c r="F394" t="inlineStr">
        <is>
          <t>0115</t>
        </is>
      </c>
      <c r="G394" t="inlineStr">
        <is>
          <t>5312602266</t>
        </is>
      </c>
      <c r="H394" t="n">
        <v>251.0</v>
      </c>
      <c r="AL394" t="inlineStr">
        <is>
          <t>unreconciled</t>
        </is>
      </c>
      <c r="AM394" t="inlineStr">
        <is>
          <t>Order Not found in 3PO</t>
        </is>
      </c>
      <c r="AN394" t="n">
        <v>251.0</v>
      </c>
    </row>
    <row r="395">
      <c r="A395" t="inlineStr">
        <is>
          <t>04-11-2023</t>
        </is>
      </c>
      <c r="B395" t="inlineStr">
        <is>
          <t>04-11-2023 19:16:24</t>
        </is>
      </c>
      <c r="C395" t="inlineStr">
        <is>
          <t>3140115004062465</t>
        </is>
      </c>
      <c r="D395" t="inlineStr">
        <is>
          <t>POS0004</t>
        </is>
      </c>
      <c r="E395" t="inlineStr">
        <is>
          <t>68</t>
        </is>
      </c>
      <c r="F395" t="inlineStr">
        <is>
          <t>0115</t>
        </is>
      </c>
      <c r="G395" t="inlineStr">
        <is>
          <t>5312643526</t>
        </is>
      </c>
      <c r="H395" t="n">
        <v>221.0</v>
      </c>
      <c r="AL395" t="inlineStr">
        <is>
          <t>unreconciled</t>
        </is>
      </c>
      <c r="AM395" t="inlineStr">
        <is>
          <t>Order Not found in 3PO</t>
        </is>
      </c>
      <c r="AN395" t="n">
        <v>221.0</v>
      </c>
    </row>
    <row r="396">
      <c r="A396" t="inlineStr">
        <is>
          <t>04-11-2023</t>
        </is>
      </c>
      <c r="B396" t="inlineStr">
        <is>
          <t>04-11-2023 22:57:38</t>
        </is>
      </c>
      <c r="C396" t="inlineStr">
        <is>
          <t>3140115004062583</t>
        </is>
      </c>
      <c r="D396" t="inlineStr">
        <is>
          <t>POS0004</t>
        </is>
      </c>
      <c r="E396" t="inlineStr">
        <is>
          <t>00</t>
        </is>
      </c>
      <c r="F396" t="inlineStr">
        <is>
          <t>0115</t>
        </is>
      </c>
      <c r="G396" t="inlineStr">
        <is>
          <t>5312678597</t>
        </is>
      </c>
      <c r="H396" t="n">
        <v>219.0</v>
      </c>
      <c r="AL396" t="inlineStr">
        <is>
          <t>unreconciled</t>
        </is>
      </c>
      <c r="AM396" t="inlineStr">
        <is>
          <t>Order Not found in 3PO</t>
        </is>
      </c>
      <c r="AN396" t="n">
        <v>219.0</v>
      </c>
    </row>
    <row r="397">
      <c r="A397" t="inlineStr">
        <is>
          <t>03-11-2023</t>
        </is>
      </c>
      <c r="B397" t="inlineStr">
        <is>
          <t>03-11-2023 17:17:17</t>
        </is>
      </c>
      <c r="C397" t="inlineStr">
        <is>
          <t>3140115004062208</t>
        </is>
      </c>
      <c r="D397" t="inlineStr">
        <is>
          <t>POS0004</t>
        </is>
      </c>
      <c r="E397" t="inlineStr">
        <is>
          <t>72</t>
        </is>
      </c>
      <c r="F397" t="inlineStr">
        <is>
          <t>0115</t>
        </is>
      </c>
      <c r="G397" t="inlineStr">
        <is>
          <t>5312726220</t>
        </is>
      </c>
      <c r="H397" t="n">
        <v>159.0</v>
      </c>
      <c r="AL397" t="inlineStr">
        <is>
          <t>unreconciled</t>
        </is>
      </c>
      <c r="AM397" t="inlineStr">
        <is>
          <t>Order Not found in 3PO</t>
        </is>
      </c>
      <c r="AN397" t="n">
        <v>159.0</v>
      </c>
    </row>
    <row r="398">
      <c r="A398" t="inlineStr">
        <is>
          <t>03-11-2023</t>
        </is>
      </c>
      <c r="B398" t="inlineStr">
        <is>
          <t>03-11-2023 23:58:22</t>
        </is>
      </c>
      <c r="C398" t="inlineStr">
        <is>
          <t>3140115004062319</t>
        </is>
      </c>
      <c r="D398" t="inlineStr">
        <is>
          <t>POS0004</t>
        </is>
      </c>
      <c r="E398" t="inlineStr">
        <is>
          <t>39</t>
        </is>
      </c>
      <c r="F398" t="inlineStr">
        <is>
          <t>0115</t>
        </is>
      </c>
      <c r="G398" t="inlineStr">
        <is>
          <t>5312751340</t>
        </is>
      </c>
      <c r="H398" t="n">
        <v>311.0</v>
      </c>
      <c r="AL398" t="inlineStr">
        <is>
          <t>unreconciled</t>
        </is>
      </c>
      <c r="AM398" t="inlineStr">
        <is>
          <t>Order Not found in 3PO</t>
        </is>
      </c>
      <c r="AN398" t="n">
        <v>311.0</v>
      </c>
    </row>
    <row r="399">
      <c r="A399" t="inlineStr">
        <is>
          <t>04-11-2023</t>
        </is>
      </c>
      <c r="B399" t="inlineStr">
        <is>
          <t>04-11-2023 20:22:26</t>
        </is>
      </c>
      <c r="C399" t="inlineStr">
        <is>
          <t>3140115004062505</t>
        </is>
      </c>
      <c r="D399" t="inlineStr">
        <is>
          <t>POS0004</t>
        </is>
      </c>
      <c r="E399" t="inlineStr">
        <is>
          <t>51</t>
        </is>
      </c>
      <c r="F399" t="inlineStr">
        <is>
          <t>0115</t>
        </is>
      </c>
      <c r="G399" t="inlineStr">
        <is>
          <t>5312784613</t>
        </is>
      </c>
      <c r="H399" t="n">
        <v>216.0</v>
      </c>
      <c r="AL399" t="inlineStr">
        <is>
          <t>unreconciled</t>
        </is>
      </c>
      <c r="AM399" t="inlineStr">
        <is>
          <t>Order Not found in 3PO</t>
        </is>
      </c>
      <c r="AN399" t="n">
        <v>216.0</v>
      </c>
    </row>
    <row r="400">
      <c r="A400" t="inlineStr">
        <is>
          <t>03-11-2023</t>
        </is>
      </c>
      <c r="B400" t="inlineStr">
        <is>
          <t>03-11-2023 23:03:01</t>
        </is>
      </c>
      <c r="C400" t="inlineStr">
        <is>
          <t>3140115004062301</t>
        </is>
      </c>
      <c r="D400" t="inlineStr">
        <is>
          <t>POS0004</t>
        </is>
      </c>
      <c r="E400" t="inlineStr">
        <is>
          <t>21</t>
        </is>
      </c>
      <c r="F400" t="inlineStr">
        <is>
          <t>0115</t>
        </is>
      </c>
      <c r="G400" t="inlineStr">
        <is>
          <t>5312787827</t>
        </is>
      </c>
      <c r="H400" t="n">
        <v>314.0</v>
      </c>
      <c r="AL400" t="inlineStr">
        <is>
          <t>unreconciled</t>
        </is>
      </c>
      <c r="AM400" t="inlineStr">
        <is>
          <t>Order Not found in 3PO</t>
        </is>
      </c>
      <c r="AN400" t="n">
        <v>314.0</v>
      </c>
    </row>
    <row r="401">
      <c r="A401" t="inlineStr">
        <is>
          <t>04-11-2023</t>
        </is>
      </c>
      <c r="B401" t="inlineStr">
        <is>
          <t>04-11-2023 20:31:24</t>
        </is>
      </c>
      <c r="C401" t="inlineStr">
        <is>
          <t>3140115004062513</t>
        </is>
      </c>
      <c r="D401" t="inlineStr">
        <is>
          <t>POS0004</t>
        </is>
      </c>
      <c r="E401" t="inlineStr">
        <is>
          <t>65</t>
        </is>
      </c>
      <c r="F401" t="inlineStr">
        <is>
          <t>0115</t>
        </is>
      </c>
      <c r="G401" t="inlineStr">
        <is>
          <t>5312805080</t>
        </is>
      </c>
      <c r="H401" t="n">
        <v>317.0</v>
      </c>
      <c r="AL401" t="inlineStr">
        <is>
          <t>unreconciled</t>
        </is>
      </c>
      <c r="AM401" t="inlineStr">
        <is>
          <t>Order Not found in 3PO</t>
        </is>
      </c>
      <c r="AN401" t="n">
        <v>317.0</v>
      </c>
    </row>
    <row r="402">
      <c r="A402" t="inlineStr">
        <is>
          <t>03-11-2023</t>
        </is>
      </c>
      <c r="B402" t="inlineStr">
        <is>
          <t>03-11-2023 23:18:31</t>
        </is>
      </c>
      <c r="C402" t="inlineStr">
        <is>
          <t>3140115004062304</t>
        </is>
      </c>
      <c r="D402" t="inlineStr">
        <is>
          <t>POS0004</t>
        </is>
      </c>
      <c r="E402" t="inlineStr">
        <is>
          <t>24</t>
        </is>
      </c>
      <c r="F402" t="inlineStr">
        <is>
          <t>0115</t>
        </is>
      </c>
      <c r="G402" t="inlineStr">
        <is>
          <t>5312806534</t>
        </is>
      </c>
      <c r="H402" t="n">
        <v>279.0</v>
      </c>
      <c r="AL402" t="inlineStr">
        <is>
          <t>unreconciled</t>
        </is>
      </c>
      <c r="AM402" t="inlineStr">
        <is>
          <t>Order Not found in 3PO</t>
        </is>
      </c>
      <c r="AN402" t="n">
        <v>279.0</v>
      </c>
    </row>
    <row r="403">
      <c r="A403" t="inlineStr">
        <is>
          <t>03-11-2023</t>
        </is>
      </c>
      <c r="B403" t="inlineStr">
        <is>
          <t>03-11-2023 15:13:18</t>
        </is>
      </c>
      <c r="C403" t="inlineStr">
        <is>
          <t>3140115004062188</t>
        </is>
      </c>
      <c r="D403" t="inlineStr">
        <is>
          <t>POS0004</t>
        </is>
      </c>
      <c r="E403" t="inlineStr">
        <is>
          <t>95</t>
        </is>
      </c>
      <c r="F403" t="inlineStr">
        <is>
          <t>0115</t>
        </is>
      </c>
      <c r="G403" t="inlineStr">
        <is>
          <t>5312826817</t>
        </is>
      </c>
      <c r="H403" t="n">
        <v>257.0</v>
      </c>
      <c r="AL403" t="inlineStr">
        <is>
          <t>unreconciled</t>
        </is>
      </c>
      <c r="AM403" t="inlineStr">
        <is>
          <t>Order Not found in 3PO</t>
        </is>
      </c>
      <c r="AN403" t="n">
        <v>257.0</v>
      </c>
    </row>
    <row r="404">
      <c r="A404" t="inlineStr">
        <is>
          <t>03-11-2023</t>
        </is>
      </c>
      <c r="B404" t="inlineStr">
        <is>
          <t>03-11-2023 23:47:25</t>
        </is>
      </c>
      <c r="C404" t="inlineStr">
        <is>
          <t>3140115004062313</t>
        </is>
      </c>
      <c r="D404" t="inlineStr">
        <is>
          <t>POS0004</t>
        </is>
      </c>
      <c r="E404" t="inlineStr">
        <is>
          <t>33</t>
        </is>
      </c>
      <c r="F404" t="inlineStr">
        <is>
          <t>0115</t>
        </is>
      </c>
      <c r="G404" t="inlineStr">
        <is>
          <t>5312842575</t>
        </is>
      </c>
      <c r="H404" t="n">
        <v>626.0</v>
      </c>
      <c r="AL404" t="inlineStr">
        <is>
          <t>unreconciled</t>
        </is>
      </c>
      <c r="AM404" t="inlineStr">
        <is>
          <t>Order Not found in 3PO</t>
        </is>
      </c>
      <c r="AN404" t="n">
        <v>626.0</v>
      </c>
    </row>
    <row r="405">
      <c r="A405" t="inlineStr">
        <is>
          <t>04-11-2023</t>
        </is>
      </c>
      <c r="B405" t="inlineStr">
        <is>
          <t>04-11-2023 19:37:18</t>
        </is>
      </c>
      <c r="C405" t="inlineStr">
        <is>
          <t>3140115004062475</t>
        </is>
      </c>
      <c r="D405" t="inlineStr">
        <is>
          <t>POS0004</t>
        </is>
      </c>
      <c r="E405" t="inlineStr">
        <is>
          <t>00</t>
        </is>
      </c>
      <c r="F405" t="inlineStr">
        <is>
          <t>0115</t>
        </is>
      </c>
      <c r="G405" t="inlineStr">
        <is>
          <t>5312845212</t>
        </is>
      </c>
      <c r="H405" t="n">
        <v>399.0</v>
      </c>
      <c r="AL405" t="inlineStr">
        <is>
          <t>unreconciled</t>
        </is>
      </c>
      <c r="AM405" t="inlineStr">
        <is>
          <t>Order Not found in 3PO</t>
        </is>
      </c>
      <c r="AN405" t="n">
        <v>399.0</v>
      </c>
    </row>
    <row r="406">
      <c r="A406" t="inlineStr">
        <is>
          <t>03-11-2023</t>
        </is>
      </c>
      <c r="B406" t="inlineStr">
        <is>
          <t>03-11-2023 21:45:29</t>
        </is>
      </c>
      <c r="C406" t="inlineStr">
        <is>
          <t>3140115004062284</t>
        </is>
      </c>
      <c r="D406" t="inlineStr">
        <is>
          <t>POS0004</t>
        </is>
      </c>
      <c r="E406" t="inlineStr">
        <is>
          <t>91</t>
        </is>
      </c>
      <c r="F406" t="inlineStr">
        <is>
          <t>0115</t>
        </is>
      </c>
      <c r="G406" t="inlineStr">
        <is>
          <t>5312874103</t>
        </is>
      </c>
      <c r="H406" t="n">
        <v>305.0</v>
      </c>
      <c r="AL406" t="inlineStr">
        <is>
          <t>unreconciled</t>
        </is>
      </c>
      <c r="AM406" t="inlineStr">
        <is>
          <t>Order Not found in 3PO</t>
        </is>
      </c>
      <c r="AN406" t="n">
        <v>305.0</v>
      </c>
    </row>
    <row r="407">
      <c r="A407" t="inlineStr">
        <is>
          <t>03-11-2023</t>
        </is>
      </c>
      <c r="B407" t="inlineStr">
        <is>
          <t>03-11-2023 18:49:24</t>
        </is>
      </c>
      <c r="C407" t="inlineStr">
        <is>
          <t>3140115004062226</t>
        </is>
      </c>
      <c r="D407" t="inlineStr">
        <is>
          <t>POS0004</t>
        </is>
      </c>
      <c r="E407" t="inlineStr">
        <is>
          <t>27</t>
        </is>
      </c>
      <c r="F407" t="inlineStr">
        <is>
          <t>0115</t>
        </is>
      </c>
      <c r="G407" t="inlineStr">
        <is>
          <t>5312951973</t>
        </is>
      </c>
      <c r="H407" t="n">
        <v>353.0</v>
      </c>
      <c r="AL407" t="inlineStr">
        <is>
          <t>unreconciled</t>
        </is>
      </c>
      <c r="AM407" t="inlineStr">
        <is>
          <t>Order Not found in 3PO</t>
        </is>
      </c>
      <c r="AN407" t="n">
        <v>353.0</v>
      </c>
    </row>
    <row r="408">
      <c r="A408" t="inlineStr">
        <is>
          <t>06-11-2023</t>
        </is>
      </c>
      <c r="B408" t="inlineStr">
        <is>
          <t>07-11-2023 00:55:02</t>
        </is>
      </c>
      <c r="C408" t="inlineStr">
        <is>
          <t>3140023012060187</t>
        </is>
      </c>
      <c r="D408" t="inlineStr">
        <is>
          <t>POS0012</t>
        </is>
      </c>
      <c r="E408" t="inlineStr">
        <is>
          <t>78</t>
        </is>
      </c>
      <c r="F408" t="inlineStr">
        <is>
          <t>0023</t>
        </is>
      </c>
      <c r="G408" t="inlineStr">
        <is>
          <t>5313063381</t>
        </is>
      </c>
      <c r="H408" t="n">
        <v>379.0</v>
      </c>
      <c r="AL408" t="inlineStr">
        <is>
          <t>unreconciled</t>
        </is>
      </c>
      <c r="AM408" t="inlineStr">
        <is>
          <t>Order Not found in 3PO</t>
        </is>
      </c>
      <c r="AN408" t="n">
        <v>379.0</v>
      </c>
    </row>
    <row r="409">
      <c r="A409" t="inlineStr">
        <is>
          <t>04-11-2023</t>
        </is>
      </c>
      <c r="B409" t="inlineStr">
        <is>
          <t>04-11-2023 14:47:28</t>
        </is>
      </c>
      <c r="C409" t="inlineStr">
        <is>
          <t>3140115004062385</t>
        </is>
      </c>
      <c r="D409" t="inlineStr">
        <is>
          <t>POS0004</t>
        </is>
      </c>
      <c r="E409" t="inlineStr">
        <is>
          <t>46</t>
        </is>
      </c>
      <c r="F409" t="inlineStr">
        <is>
          <t>0115</t>
        </is>
      </c>
      <c r="G409" t="inlineStr">
        <is>
          <t>5313111230</t>
        </is>
      </c>
      <c r="H409" t="n">
        <v>595.0</v>
      </c>
      <c r="AL409" t="inlineStr">
        <is>
          <t>unreconciled</t>
        </is>
      </c>
      <c r="AM409" t="inlineStr">
        <is>
          <t>Order Not found in 3PO</t>
        </is>
      </c>
      <c r="AN409" t="n">
        <v>595.0</v>
      </c>
    </row>
    <row r="410">
      <c r="A410" t="inlineStr">
        <is>
          <t>03-11-2023</t>
        </is>
      </c>
      <c r="B410" t="inlineStr">
        <is>
          <t>03-11-2023 17:16:08</t>
        </is>
      </c>
      <c r="C410" t="inlineStr">
        <is>
          <t>3140115004062207</t>
        </is>
      </c>
      <c r="D410" t="inlineStr">
        <is>
          <t>POS0004</t>
        </is>
      </c>
      <c r="E410" t="inlineStr">
        <is>
          <t>71</t>
        </is>
      </c>
      <c r="F410" t="inlineStr">
        <is>
          <t>0115</t>
        </is>
      </c>
      <c r="G410" t="inlineStr">
        <is>
          <t>5313158834</t>
        </is>
      </c>
      <c r="H410" t="n">
        <v>277.0</v>
      </c>
      <c r="AL410" t="inlineStr">
        <is>
          <t>unreconciled</t>
        </is>
      </c>
      <c r="AM410" t="inlineStr">
        <is>
          <t>Order Not found in 3PO</t>
        </is>
      </c>
      <c r="AN410" t="n">
        <v>277.0</v>
      </c>
    </row>
    <row r="411">
      <c r="A411" t="inlineStr">
        <is>
          <t>04-11-2023</t>
        </is>
      </c>
      <c r="B411" t="inlineStr">
        <is>
          <t>04-11-2023 15:56:44</t>
        </is>
      </c>
      <c r="C411" t="inlineStr">
        <is>
          <t>3140115004062406</t>
        </is>
      </c>
      <c r="D411" t="inlineStr">
        <is>
          <t>POS0004</t>
        </is>
      </c>
      <c r="E411" t="inlineStr">
        <is>
          <t>96</t>
        </is>
      </c>
      <c r="F411" t="inlineStr">
        <is>
          <t>0115</t>
        </is>
      </c>
      <c r="G411" t="inlineStr">
        <is>
          <t>5313158835</t>
        </is>
      </c>
      <c r="H411" t="n">
        <v>554.0</v>
      </c>
      <c r="AL411" t="inlineStr">
        <is>
          <t>unreconciled</t>
        </is>
      </c>
      <c r="AM411" t="inlineStr">
        <is>
          <t>Order Not found in 3PO</t>
        </is>
      </c>
      <c r="AN411" t="n">
        <v>554.0</v>
      </c>
    </row>
    <row r="412">
      <c r="A412" t="inlineStr">
        <is>
          <t>03-11-2023</t>
        </is>
      </c>
      <c r="B412" t="inlineStr">
        <is>
          <t>03-11-2023 20:36:18</t>
        </is>
      </c>
      <c r="C412" t="inlineStr">
        <is>
          <t>3140115004062259</t>
        </is>
      </c>
      <c r="D412" t="inlineStr">
        <is>
          <t>POS0004</t>
        </is>
      </c>
      <c r="E412" t="inlineStr">
        <is>
          <t>28</t>
        </is>
      </c>
      <c r="F412" t="inlineStr">
        <is>
          <t>0115</t>
        </is>
      </c>
      <c r="G412" t="inlineStr">
        <is>
          <t>5313159685</t>
        </is>
      </c>
      <c r="H412" t="n">
        <v>159.0</v>
      </c>
      <c r="AL412" t="inlineStr">
        <is>
          <t>unreconciled</t>
        </is>
      </c>
      <c r="AM412" t="inlineStr">
        <is>
          <t>Order Not found in 3PO</t>
        </is>
      </c>
      <c r="AN412" t="n">
        <v>159.0</v>
      </c>
    </row>
    <row r="413">
      <c r="A413" t="inlineStr">
        <is>
          <t>04-11-2023</t>
        </is>
      </c>
      <c r="B413" t="inlineStr">
        <is>
          <t>04-11-2023 22:59:19</t>
        </is>
      </c>
      <c r="C413" t="inlineStr">
        <is>
          <t>3140115004062585</t>
        </is>
      </c>
      <c r="D413" t="inlineStr">
        <is>
          <t>POS0004</t>
        </is>
      </c>
      <c r="E413" t="inlineStr">
        <is>
          <t>02</t>
        </is>
      </c>
      <c r="F413" t="inlineStr">
        <is>
          <t>0115</t>
        </is>
      </c>
      <c r="G413" t="inlineStr">
        <is>
          <t>5313159758</t>
        </is>
      </c>
      <c r="H413" t="n">
        <v>284.0</v>
      </c>
      <c r="AL413" t="inlineStr">
        <is>
          <t>unreconciled</t>
        </is>
      </c>
      <c r="AM413" t="inlineStr">
        <is>
          <t>Order Not found in 3PO</t>
        </is>
      </c>
      <c r="AN413" t="n">
        <v>284.0</v>
      </c>
    </row>
    <row r="414">
      <c r="A414" t="inlineStr">
        <is>
          <t>04-11-2023</t>
        </is>
      </c>
      <c r="B414" t="inlineStr">
        <is>
          <t>04-11-2023 15:18:50</t>
        </is>
      </c>
      <c r="C414" t="inlineStr">
        <is>
          <t>3140115004062394</t>
        </is>
      </c>
      <c r="D414" t="inlineStr">
        <is>
          <t>POS0004</t>
        </is>
      </c>
      <c r="E414" t="inlineStr">
        <is>
          <t>71</t>
        </is>
      </c>
      <c r="F414" t="inlineStr">
        <is>
          <t>0115</t>
        </is>
      </c>
      <c r="G414" t="inlineStr">
        <is>
          <t>5313222535</t>
        </is>
      </c>
      <c r="H414" t="n">
        <v>292.0</v>
      </c>
      <c r="AL414" t="inlineStr">
        <is>
          <t>unreconciled</t>
        </is>
      </c>
      <c r="AM414" t="inlineStr">
        <is>
          <t>Order Not found in 3PO</t>
        </is>
      </c>
      <c r="AN414" t="n">
        <v>292.0</v>
      </c>
    </row>
    <row r="415">
      <c r="A415" t="inlineStr">
        <is>
          <t>03-11-2023</t>
        </is>
      </c>
      <c r="B415" t="inlineStr">
        <is>
          <t>03-11-2023 18:10:15</t>
        </is>
      </c>
      <c r="C415" t="inlineStr">
        <is>
          <t>3140115004062220</t>
        </is>
      </c>
      <c r="D415" t="inlineStr">
        <is>
          <t>POS0004</t>
        </is>
      </c>
      <c r="E415" t="inlineStr">
        <is>
          <t>02</t>
        </is>
      </c>
      <c r="F415" t="inlineStr">
        <is>
          <t>0115</t>
        </is>
      </c>
      <c r="G415" t="inlineStr">
        <is>
          <t>5313226550</t>
        </is>
      </c>
      <c r="H415" t="n">
        <v>290.0</v>
      </c>
      <c r="AL415" t="inlineStr">
        <is>
          <t>unreconciled</t>
        </is>
      </c>
      <c r="AM415" t="inlineStr">
        <is>
          <t>Order Not found in 3PO</t>
        </is>
      </c>
      <c r="AN415" t="n">
        <v>290.0</v>
      </c>
    </row>
    <row r="416">
      <c r="A416" t="inlineStr">
        <is>
          <t>03-11-2023</t>
        </is>
      </c>
      <c r="B416" t="inlineStr">
        <is>
          <t>03-11-2023 18:04:08</t>
        </is>
      </c>
      <c r="C416" t="inlineStr">
        <is>
          <t>3140115004062217</t>
        </is>
      </c>
      <c r="D416" t="inlineStr">
        <is>
          <t>POS0004</t>
        </is>
      </c>
      <c r="E416" t="inlineStr">
        <is>
          <t>95</t>
        </is>
      </c>
      <c r="F416" t="inlineStr">
        <is>
          <t>0115</t>
        </is>
      </c>
      <c r="G416" t="inlineStr">
        <is>
          <t>5313232474</t>
        </is>
      </c>
      <c r="H416" t="n">
        <v>159.0</v>
      </c>
      <c r="AL416" t="inlineStr">
        <is>
          <t>unreconciled</t>
        </is>
      </c>
      <c r="AM416" t="inlineStr">
        <is>
          <t>Order Not found in 3PO</t>
        </is>
      </c>
      <c r="AN416" t="n">
        <v>159.0</v>
      </c>
    </row>
    <row r="417">
      <c r="A417" t="inlineStr">
        <is>
          <t>06-11-2023</t>
        </is>
      </c>
      <c r="B417" t="inlineStr">
        <is>
          <t>07-11-2023 00:53:23</t>
        </is>
      </c>
      <c r="C417" t="inlineStr">
        <is>
          <t>3140094012086744</t>
        </is>
      </c>
      <c r="D417" t="inlineStr">
        <is>
          <t>POS0012</t>
        </is>
      </c>
      <c r="E417" t="inlineStr">
        <is>
          <t>59</t>
        </is>
      </c>
      <c r="F417" t="inlineStr">
        <is>
          <t>0094</t>
        </is>
      </c>
      <c r="G417" t="inlineStr">
        <is>
          <t>5313295850</t>
        </is>
      </c>
      <c r="H417" t="n">
        <v>438.0</v>
      </c>
      <c r="AL417" t="inlineStr">
        <is>
          <t>unreconciled</t>
        </is>
      </c>
      <c r="AM417" t="inlineStr">
        <is>
          <t>Order Not found in 3PO</t>
        </is>
      </c>
      <c r="AN417" t="n">
        <v>438.0</v>
      </c>
    </row>
    <row r="418">
      <c r="A418" t="inlineStr">
        <is>
          <t>03-11-2023</t>
        </is>
      </c>
      <c r="B418" t="inlineStr">
        <is>
          <t>03-11-2023 23:53:39</t>
        </is>
      </c>
      <c r="C418" t="inlineStr">
        <is>
          <t>3140115004062317</t>
        </is>
      </c>
      <c r="D418" t="inlineStr">
        <is>
          <t>POS0004</t>
        </is>
      </c>
      <c r="E418" t="inlineStr">
        <is>
          <t>37</t>
        </is>
      </c>
      <c r="F418" t="inlineStr">
        <is>
          <t>0115</t>
        </is>
      </c>
      <c r="G418" t="inlineStr">
        <is>
          <t>5313324524</t>
        </is>
      </c>
      <c r="H418" t="n">
        <v>289.0</v>
      </c>
      <c r="AL418" t="inlineStr">
        <is>
          <t>unreconciled</t>
        </is>
      </c>
      <c r="AM418" t="inlineStr">
        <is>
          <t>Order Not found in 3PO</t>
        </is>
      </c>
      <c r="AN418" t="n">
        <v>289.0</v>
      </c>
    </row>
    <row r="419">
      <c r="A419" t="inlineStr">
        <is>
          <t>03-11-2023</t>
        </is>
      </c>
      <c r="B419" t="inlineStr">
        <is>
          <t>03-11-2023 20:44:37</t>
        </is>
      </c>
      <c r="C419" t="inlineStr">
        <is>
          <t>3140115004062261</t>
        </is>
      </c>
      <c r="D419" t="inlineStr">
        <is>
          <t>POS0004</t>
        </is>
      </c>
      <c r="E419" t="inlineStr">
        <is>
          <t>36</t>
        </is>
      </c>
      <c r="F419" t="inlineStr">
        <is>
          <t>0115</t>
        </is>
      </c>
      <c r="G419" t="inlineStr">
        <is>
          <t>5313388127</t>
        </is>
      </c>
      <c r="H419" t="n">
        <v>384.0</v>
      </c>
      <c r="AL419" t="inlineStr">
        <is>
          <t>unreconciled</t>
        </is>
      </c>
      <c r="AM419" t="inlineStr">
        <is>
          <t>Order Not found in 3PO</t>
        </is>
      </c>
      <c r="AN419" t="n">
        <v>384.0</v>
      </c>
    </row>
    <row r="420">
      <c r="A420" t="inlineStr">
        <is>
          <t>03-11-2023</t>
        </is>
      </c>
      <c r="B420" t="inlineStr">
        <is>
          <t>03-11-2023 23:50:13</t>
        </is>
      </c>
      <c r="C420" t="inlineStr">
        <is>
          <t>3140115004062314</t>
        </is>
      </c>
      <c r="D420" t="inlineStr">
        <is>
          <t>POS0004</t>
        </is>
      </c>
      <c r="E420" t="inlineStr">
        <is>
          <t>34</t>
        </is>
      </c>
      <c r="F420" t="inlineStr">
        <is>
          <t>0115</t>
        </is>
      </c>
      <c r="G420" t="inlineStr">
        <is>
          <t>5313451833</t>
        </is>
      </c>
      <c r="H420" t="n">
        <v>256.0</v>
      </c>
      <c r="AL420" t="inlineStr">
        <is>
          <t>unreconciled</t>
        </is>
      </c>
      <c r="AM420" t="inlineStr">
        <is>
          <t>Order Not found in 3PO</t>
        </is>
      </c>
      <c r="AN420" t="n">
        <v>256.0</v>
      </c>
    </row>
    <row r="421">
      <c r="A421" t="inlineStr">
        <is>
          <t>04-11-2023</t>
        </is>
      </c>
      <c r="B421" t="inlineStr">
        <is>
          <t>04-11-2023 20:57:49</t>
        </is>
      </c>
      <c r="C421" t="inlineStr">
        <is>
          <t>3140115004062526</t>
        </is>
      </c>
      <c r="D421" t="inlineStr">
        <is>
          <t>POS0004</t>
        </is>
      </c>
      <c r="E421" t="inlineStr">
        <is>
          <t>96</t>
        </is>
      </c>
      <c r="F421" t="inlineStr">
        <is>
          <t>0115</t>
        </is>
      </c>
      <c r="G421" t="inlineStr">
        <is>
          <t>5313585386</t>
        </is>
      </c>
      <c r="H421" t="n">
        <v>275.0</v>
      </c>
      <c r="AL421" t="inlineStr">
        <is>
          <t>unreconciled</t>
        </is>
      </c>
      <c r="AM421" t="inlineStr">
        <is>
          <t>Order Not found in 3PO</t>
        </is>
      </c>
      <c r="AN421" t="n">
        <v>275.0</v>
      </c>
    </row>
    <row r="422">
      <c r="A422" t="inlineStr">
        <is>
          <t>04-11-2023</t>
        </is>
      </c>
      <c r="B422" t="inlineStr">
        <is>
          <t>04-11-2023 14:01:04</t>
        </is>
      </c>
      <c r="C422" t="inlineStr">
        <is>
          <t>3140115004062364</t>
        </is>
      </c>
      <c r="D422" t="inlineStr">
        <is>
          <t>POS0004</t>
        </is>
      </c>
      <c r="E422" t="inlineStr">
        <is>
          <t>07</t>
        </is>
      </c>
      <c r="F422" t="inlineStr">
        <is>
          <t>0115</t>
        </is>
      </c>
      <c r="G422" t="inlineStr">
        <is>
          <t>5313617297</t>
        </is>
      </c>
      <c r="H422" t="n">
        <v>279.0</v>
      </c>
      <c r="AL422" t="inlineStr">
        <is>
          <t>unreconciled</t>
        </is>
      </c>
      <c r="AM422" t="inlineStr">
        <is>
          <t>Order Not found in 3PO</t>
        </is>
      </c>
      <c r="AN422" t="n">
        <v>279.0</v>
      </c>
    </row>
    <row r="423">
      <c r="A423" t="inlineStr">
        <is>
          <t>03-11-2023</t>
        </is>
      </c>
      <c r="B423" t="inlineStr">
        <is>
          <t>03-11-2023 21:29:38</t>
        </is>
      </c>
      <c r="C423" t="inlineStr">
        <is>
          <t>3140115004062279</t>
        </is>
      </c>
      <c r="D423" t="inlineStr">
        <is>
          <t>POS0004</t>
        </is>
      </c>
      <c r="E423" t="inlineStr">
        <is>
          <t>77</t>
        </is>
      </c>
      <c r="F423" t="inlineStr">
        <is>
          <t>0115</t>
        </is>
      </c>
      <c r="G423" t="inlineStr">
        <is>
          <t>5313625518</t>
        </is>
      </c>
      <c r="H423" t="n">
        <v>481.0</v>
      </c>
      <c r="AL423" t="inlineStr">
        <is>
          <t>unreconciled</t>
        </is>
      </c>
      <c r="AM423" t="inlineStr">
        <is>
          <t>Order Not found in 3PO</t>
        </is>
      </c>
      <c r="AN423" t="n">
        <v>481.0</v>
      </c>
    </row>
    <row r="424">
      <c r="A424" t="inlineStr">
        <is>
          <t>04-11-2023</t>
        </is>
      </c>
      <c r="B424" t="inlineStr">
        <is>
          <t>04-11-2023 11:57:28</t>
        </is>
      </c>
      <c r="C424" t="inlineStr">
        <is>
          <t>3140115004062327</t>
        </is>
      </c>
      <c r="D424" t="inlineStr">
        <is>
          <t>POS0004</t>
        </is>
      </c>
      <c r="E424" t="inlineStr">
        <is>
          <t>10</t>
        </is>
      </c>
      <c r="F424" t="inlineStr">
        <is>
          <t>0115</t>
        </is>
      </c>
      <c r="G424" t="inlineStr">
        <is>
          <t>5313702375</t>
        </is>
      </c>
      <c r="H424" t="n">
        <v>417.0</v>
      </c>
      <c r="AL424" t="inlineStr">
        <is>
          <t>unreconciled</t>
        </is>
      </c>
      <c r="AM424" t="inlineStr">
        <is>
          <t>Order Not found in 3PO</t>
        </is>
      </c>
      <c r="AN424" t="n">
        <v>417.0</v>
      </c>
    </row>
    <row r="425">
      <c r="A425" t="inlineStr">
        <is>
          <t>03-11-2023</t>
        </is>
      </c>
      <c r="B425" t="inlineStr">
        <is>
          <t>03-11-2023 20:17:49</t>
        </is>
      </c>
      <c r="C425" t="inlineStr">
        <is>
          <t>3140115004062251</t>
        </is>
      </c>
      <c r="D425" t="inlineStr">
        <is>
          <t>POS0004</t>
        </is>
      </c>
      <c r="E425" t="inlineStr">
        <is>
          <t>05</t>
        </is>
      </c>
      <c r="F425" t="inlineStr">
        <is>
          <t>0115</t>
        </is>
      </c>
      <c r="G425" t="inlineStr">
        <is>
          <t>5313768364</t>
        </is>
      </c>
      <c r="H425" t="n">
        <v>255.0</v>
      </c>
      <c r="AL425" t="inlineStr">
        <is>
          <t>unreconciled</t>
        </is>
      </c>
      <c r="AM425" t="inlineStr">
        <is>
          <t>Order Not found in 3PO</t>
        </is>
      </c>
      <c r="AN425" t="n">
        <v>255.0</v>
      </c>
    </row>
    <row r="426">
      <c r="A426" t="inlineStr">
        <is>
          <t>06-11-2023</t>
        </is>
      </c>
      <c r="B426" t="inlineStr">
        <is>
          <t>07-11-2023 00:51:34</t>
        </is>
      </c>
      <c r="C426" t="inlineStr">
        <is>
          <t>3140094012086743</t>
        </is>
      </c>
      <c r="D426" t="inlineStr">
        <is>
          <t>POS0012</t>
        </is>
      </c>
      <c r="E426" t="inlineStr">
        <is>
          <t>58</t>
        </is>
      </c>
      <c r="F426" t="inlineStr">
        <is>
          <t>0094</t>
        </is>
      </c>
      <c r="G426" t="inlineStr">
        <is>
          <t>5313810873</t>
        </is>
      </c>
      <c r="H426" t="n">
        <v>314.0</v>
      </c>
      <c r="AL426" t="inlineStr">
        <is>
          <t>unreconciled</t>
        </is>
      </c>
      <c r="AM426" t="inlineStr">
        <is>
          <t>Order Not found in 3PO</t>
        </is>
      </c>
      <c r="AN426" t="n">
        <v>314.0</v>
      </c>
    </row>
    <row r="427">
      <c r="A427" t="inlineStr">
        <is>
          <t>03-11-2023</t>
        </is>
      </c>
      <c r="B427" t="inlineStr">
        <is>
          <t>03-11-2023 20:09:22</t>
        </is>
      </c>
      <c r="C427" t="inlineStr">
        <is>
          <t>3140115004062249</t>
        </is>
      </c>
      <c r="D427" t="inlineStr">
        <is>
          <t>POS0004</t>
        </is>
      </c>
      <c r="E427" t="inlineStr">
        <is>
          <t>01</t>
        </is>
      </c>
      <c r="F427" t="inlineStr">
        <is>
          <t>0115</t>
        </is>
      </c>
      <c r="G427" t="inlineStr">
        <is>
          <t>5313861817</t>
        </is>
      </c>
      <c r="H427" t="n">
        <v>240.0</v>
      </c>
      <c r="AL427" t="inlineStr">
        <is>
          <t>unreconciled</t>
        </is>
      </c>
      <c r="AM427" t="inlineStr">
        <is>
          <t>Order Not found in 3PO</t>
        </is>
      </c>
      <c r="AN427" t="n">
        <v>240.0</v>
      </c>
    </row>
    <row r="428">
      <c r="A428" t="inlineStr">
        <is>
          <t>04-11-2023</t>
        </is>
      </c>
      <c r="B428" t="inlineStr">
        <is>
          <t>04-11-2023 15:59:43</t>
        </is>
      </c>
      <c r="C428" t="inlineStr">
        <is>
          <t>3140115004062409</t>
        </is>
      </c>
      <c r="D428" t="inlineStr">
        <is>
          <t>POS0004</t>
        </is>
      </c>
      <c r="E428" t="inlineStr">
        <is>
          <t>00</t>
        </is>
      </c>
      <c r="F428" t="inlineStr">
        <is>
          <t>0115</t>
        </is>
      </c>
      <c r="G428" t="inlineStr">
        <is>
          <t>5313870306</t>
        </is>
      </c>
      <c r="H428" t="n">
        <v>389.0</v>
      </c>
      <c r="AL428" t="inlineStr">
        <is>
          <t>unreconciled</t>
        </is>
      </c>
      <c r="AM428" t="inlineStr">
        <is>
          <t>Order Not found in 3PO</t>
        </is>
      </c>
      <c r="AN428" t="n">
        <v>389.0</v>
      </c>
    </row>
    <row r="429">
      <c r="A429" t="inlineStr">
        <is>
          <t>03-11-2023</t>
        </is>
      </c>
      <c r="B429" t="inlineStr">
        <is>
          <t>03-11-2023 19:45:42</t>
        </is>
      </c>
      <c r="C429" t="inlineStr">
        <is>
          <t>3140115004062245</t>
        </is>
      </c>
      <c r="D429" t="inlineStr">
        <is>
          <t>POS0004</t>
        </is>
      </c>
      <c r="E429" t="inlineStr">
        <is>
          <t>86</t>
        </is>
      </c>
      <c r="F429" t="inlineStr">
        <is>
          <t>0115</t>
        </is>
      </c>
      <c r="G429" t="inlineStr">
        <is>
          <t>5313892084</t>
        </is>
      </c>
      <c r="H429" t="n">
        <v>397.0</v>
      </c>
      <c r="AL429" t="inlineStr">
        <is>
          <t>unreconciled</t>
        </is>
      </c>
      <c r="AM429" t="inlineStr">
        <is>
          <t>Order Not found in 3PO</t>
        </is>
      </c>
      <c r="AN429" t="n">
        <v>397.0</v>
      </c>
    </row>
    <row r="430">
      <c r="A430" t="inlineStr">
        <is>
          <t>04-11-2023</t>
        </is>
      </c>
      <c r="B430" t="inlineStr">
        <is>
          <t>04-11-2023 17:28:44</t>
        </is>
      </c>
      <c r="C430" t="inlineStr">
        <is>
          <t>3140115004062438</t>
        </is>
      </c>
      <c r="D430" t="inlineStr">
        <is>
          <t>POS0004</t>
        </is>
      </c>
      <c r="E430" t="inlineStr">
        <is>
          <t>72</t>
        </is>
      </c>
      <c r="F430" t="inlineStr">
        <is>
          <t>0115</t>
        </is>
      </c>
      <c r="G430" t="inlineStr">
        <is>
          <t>5314021546</t>
        </is>
      </c>
      <c r="H430" t="n">
        <v>216.0</v>
      </c>
      <c r="AL430" t="inlineStr">
        <is>
          <t>unreconciled</t>
        </is>
      </c>
      <c r="AM430" t="inlineStr">
        <is>
          <t>Order Not found in 3PO</t>
        </is>
      </c>
      <c r="AN430" t="n">
        <v>216.0</v>
      </c>
    </row>
    <row r="431">
      <c r="A431" t="inlineStr">
        <is>
          <t>04-11-2023</t>
        </is>
      </c>
      <c r="B431" t="inlineStr">
        <is>
          <t>04-11-2023 21:05:35</t>
        </is>
      </c>
      <c r="C431" t="inlineStr">
        <is>
          <t>3140115004062529</t>
        </is>
      </c>
      <c r="D431" t="inlineStr">
        <is>
          <t>POS0004</t>
        </is>
      </c>
      <c r="E431" t="inlineStr">
        <is>
          <t>00</t>
        </is>
      </c>
      <c r="F431" t="inlineStr">
        <is>
          <t>0115</t>
        </is>
      </c>
      <c r="G431" t="inlineStr">
        <is>
          <t>5314060188</t>
        </is>
      </c>
      <c r="H431" t="n">
        <v>207.0</v>
      </c>
      <c r="AL431" t="inlineStr">
        <is>
          <t>unreconciled</t>
        </is>
      </c>
      <c r="AM431" t="inlineStr">
        <is>
          <t>Order Not found in 3PO</t>
        </is>
      </c>
      <c r="AN431" t="n">
        <v>207.0</v>
      </c>
    </row>
    <row r="432">
      <c r="A432" t="inlineStr">
        <is>
          <t>03-11-2023</t>
        </is>
      </c>
      <c r="B432" t="inlineStr">
        <is>
          <t>03-11-2023 21:28:20</t>
        </is>
      </c>
      <c r="C432" t="inlineStr">
        <is>
          <t>3140115004062276</t>
        </is>
      </c>
      <c r="D432" t="inlineStr">
        <is>
          <t>POS0004</t>
        </is>
      </c>
      <c r="E432" t="inlineStr">
        <is>
          <t>74</t>
        </is>
      </c>
      <c r="F432" t="inlineStr">
        <is>
          <t>0115</t>
        </is>
      </c>
      <c r="G432" t="inlineStr">
        <is>
          <t>5314067931</t>
        </is>
      </c>
      <c r="H432" t="n">
        <v>251.0</v>
      </c>
      <c r="AL432" t="inlineStr">
        <is>
          <t>unreconciled</t>
        </is>
      </c>
      <c r="AM432" t="inlineStr">
        <is>
          <t>Order Not found in 3PO</t>
        </is>
      </c>
      <c r="AN432" t="n">
        <v>251.0</v>
      </c>
    </row>
    <row r="433">
      <c r="A433" t="inlineStr">
        <is>
          <t>04-11-2023</t>
        </is>
      </c>
      <c r="B433" t="inlineStr">
        <is>
          <t>04-11-2023 15:28:36</t>
        </is>
      </c>
      <c r="C433" t="inlineStr">
        <is>
          <t>3140115004062400</t>
        </is>
      </c>
      <c r="D433" t="inlineStr">
        <is>
          <t>POS0004</t>
        </is>
      </c>
      <c r="E433" t="inlineStr">
        <is>
          <t>83</t>
        </is>
      </c>
      <c r="F433" t="inlineStr">
        <is>
          <t>0115</t>
        </is>
      </c>
      <c r="G433" t="inlineStr">
        <is>
          <t>5314128683</t>
        </is>
      </c>
      <c r="H433" t="n">
        <v>366.0</v>
      </c>
      <c r="AL433" t="inlineStr">
        <is>
          <t>unreconciled</t>
        </is>
      </c>
      <c r="AM433" t="inlineStr">
        <is>
          <t>Order Not found in 3PO</t>
        </is>
      </c>
      <c r="AN433" t="n">
        <v>366.0</v>
      </c>
    </row>
    <row r="434">
      <c r="A434" t="inlineStr">
        <is>
          <t>03-11-2023</t>
        </is>
      </c>
      <c r="B434" t="inlineStr">
        <is>
          <t>03-11-2023 23:47:03</t>
        </is>
      </c>
      <c r="C434" t="inlineStr">
        <is>
          <t>3140115004062312</t>
        </is>
      </c>
      <c r="D434" t="inlineStr">
        <is>
          <t>POS0004</t>
        </is>
      </c>
      <c r="E434" t="inlineStr">
        <is>
          <t>32</t>
        </is>
      </c>
      <c r="F434" t="inlineStr">
        <is>
          <t>0115</t>
        </is>
      </c>
      <c r="G434" t="inlineStr">
        <is>
          <t>5314133637</t>
        </is>
      </c>
      <c r="H434" t="n">
        <v>613.0</v>
      </c>
      <c r="AL434" t="inlineStr">
        <is>
          <t>unreconciled</t>
        </is>
      </c>
      <c r="AM434" t="inlineStr">
        <is>
          <t>Order Not found in 3PO</t>
        </is>
      </c>
      <c r="AN434" t="n">
        <v>613.0</v>
      </c>
    </row>
    <row r="435">
      <c r="A435" t="inlineStr">
        <is>
          <t>04-11-2023</t>
        </is>
      </c>
      <c r="B435" t="inlineStr">
        <is>
          <t>04-11-2023 18:47:05</t>
        </is>
      </c>
      <c r="C435" t="inlineStr">
        <is>
          <t>3140115004062454</t>
        </is>
      </c>
      <c r="D435" t="inlineStr">
        <is>
          <t>POS0004</t>
        </is>
      </c>
      <c r="E435" t="inlineStr">
        <is>
          <t>32</t>
        </is>
      </c>
      <c r="F435" t="inlineStr">
        <is>
          <t>0115</t>
        </is>
      </c>
      <c r="G435" t="inlineStr">
        <is>
          <t>5314220510</t>
        </is>
      </c>
      <c r="H435" t="n">
        <v>183.0</v>
      </c>
      <c r="AL435" t="inlineStr">
        <is>
          <t>unreconciled</t>
        </is>
      </c>
      <c r="AM435" t="inlineStr">
        <is>
          <t>Order Not found in 3PO</t>
        </is>
      </c>
      <c r="AN435" t="n">
        <v>183.0</v>
      </c>
    </row>
    <row r="436">
      <c r="A436" t="inlineStr">
        <is>
          <t>06-11-2023</t>
        </is>
      </c>
      <c r="B436" t="inlineStr">
        <is>
          <t>07-11-2023 00:08:53</t>
        </is>
      </c>
      <c r="C436" t="inlineStr">
        <is>
          <t>3140023012060166</t>
        </is>
      </c>
      <c r="D436" t="inlineStr">
        <is>
          <t>POS0012</t>
        </is>
      </c>
      <c r="E436" t="inlineStr">
        <is>
          <t>57</t>
        </is>
      </c>
      <c r="F436" t="inlineStr">
        <is>
          <t>0023</t>
        </is>
      </c>
      <c r="G436" t="inlineStr">
        <is>
          <t>5314395432</t>
        </is>
      </c>
      <c r="H436" t="n">
        <v>613.0</v>
      </c>
      <c r="AL436" t="inlineStr">
        <is>
          <t>unreconciled</t>
        </is>
      </c>
      <c r="AM436" t="inlineStr">
        <is>
          <t>Order Not found in 3PO</t>
        </is>
      </c>
      <c r="AN436" t="n">
        <v>613.0</v>
      </c>
    </row>
    <row r="437">
      <c r="A437" t="inlineStr">
        <is>
          <t>03-11-2023</t>
        </is>
      </c>
      <c r="B437" t="inlineStr">
        <is>
          <t>03-11-2023 23:00:28</t>
        </is>
      </c>
      <c r="C437" t="inlineStr">
        <is>
          <t>3140115004062300</t>
        </is>
      </c>
      <c r="D437" t="inlineStr">
        <is>
          <t>POS0004</t>
        </is>
      </c>
      <c r="E437" t="inlineStr">
        <is>
          <t>20</t>
        </is>
      </c>
      <c r="F437" t="inlineStr">
        <is>
          <t>0115</t>
        </is>
      </c>
      <c r="G437" t="inlineStr">
        <is>
          <t>5314399727</t>
        </is>
      </c>
      <c r="H437" t="n">
        <v>393.0</v>
      </c>
      <c r="AL437" t="inlineStr">
        <is>
          <t>unreconciled</t>
        </is>
      </c>
      <c r="AM437" t="inlineStr">
        <is>
          <t>Order Not found in 3PO</t>
        </is>
      </c>
      <c r="AN437" t="n">
        <v>393.0</v>
      </c>
    </row>
    <row r="438">
      <c r="A438" t="inlineStr">
        <is>
          <t>04-11-2023</t>
        </is>
      </c>
      <c r="B438" t="inlineStr">
        <is>
          <t>04-11-2023 15:11:37</t>
        </is>
      </c>
      <c r="C438" t="inlineStr">
        <is>
          <t>3140115004062392</t>
        </is>
      </c>
      <c r="D438" t="inlineStr">
        <is>
          <t>POS0004</t>
        </is>
      </c>
      <c r="E438" t="inlineStr">
        <is>
          <t>65</t>
        </is>
      </c>
      <c r="F438" t="inlineStr">
        <is>
          <t>0115</t>
        </is>
      </c>
      <c r="G438" t="inlineStr">
        <is>
          <t>5314441303</t>
        </is>
      </c>
      <c r="H438" t="n">
        <v>309.0</v>
      </c>
      <c r="AL438" t="inlineStr">
        <is>
          <t>unreconciled</t>
        </is>
      </c>
      <c r="AM438" t="inlineStr">
        <is>
          <t>Order Not found in 3PO</t>
        </is>
      </c>
      <c r="AN438" t="n">
        <v>309.0</v>
      </c>
    </row>
    <row r="439">
      <c r="A439" t="inlineStr">
        <is>
          <t>04-11-2023</t>
        </is>
      </c>
      <c r="B439" t="inlineStr">
        <is>
          <t>04-11-2023 13:37:04</t>
        </is>
      </c>
      <c r="C439" t="inlineStr">
        <is>
          <t>3140115004062350</t>
        </is>
      </c>
      <c r="D439" t="inlineStr">
        <is>
          <t>POS0004</t>
        </is>
      </c>
      <c r="E439" t="inlineStr">
        <is>
          <t>79</t>
        </is>
      </c>
      <c r="F439" t="inlineStr">
        <is>
          <t>0115</t>
        </is>
      </c>
      <c r="G439" t="inlineStr">
        <is>
          <t>5314496388</t>
        </is>
      </c>
      <c r="H439" t="n">
        <v>226.0</v>
      </c>
      <c r="AL439" t="inlineStr">
        <is>
          <t>unreconciled</t>
        </is>
      </c>
      <c r="AM439" t="inlineStr">
        <is>
          <t>Order Not found in 3PO</t>
        </is>
      </c>
      <c r="AN439" t="n">
        <v>226.0</v>
      </c>
    </row>
    <row r="440">
      <c r="A440" t="inlineStr">
        <is>
          <t>04-11-2023</t>
        </is>
      </c>
      <c r="B440" t="inlineStr">
        <is>
          <t>04-11-2023 16:11:56</t>
        </is>
      </c>
      <c r="C440" t="inlineStr">
        <is>
          <t>3140115004062414</t>
        </is>
      </c>
      <c r="D440" t="inlineStr">
        <is>
          <t>POS0004</t>
        </is>
      </c>
      <c r="E440" t="inlineStr">
        <is>
          <t>13</t>
        </is>
      </c>
      <c r="F440" t="inlineStr">
        <is>
          <t>0115</t>
        </is>
      </c>
      <c r="G440" t="inlineStr">
        <is>
          <t>5314547310</t>
        </is>
      </c>
      <c r="H440" t="n">
        <v>398.0</v>
      </c>
      <c r="AL440" t="inlineStr">
        <is>
          <t>unreconciled</t>
        </is>
      </c>
      <c r="AM440" t="inlineStr">
        <is>
          <t>Order Not found in 3PO</t>
        </is>
      </c>
      <c r="AN440" t="n">
        <v>398.0</v>
      </c>
    </row>
    <row r="441">
      <c r="A441" t="inlineStr">
        <is>
          <t>04-11-2023</t>
        </is>
      </c>
      <c r="B441" t="inlineStr">
        <is>
          <t>04-11-2023 21:20:29</t>
        </is>
      </c>
      <c r="C441" t="inlineStr">
        <is>
          <t>3140115004062532</t>
        </is>
      </c>
      <c r="D441" t="inlineStr">
        <is>
          <t>POS0004</t>
        </is>
      </c>
      <c r="E441" t="inlineStr">
        <is>
          <t>10</t>
        </is>
      </c>
      <c r="F441" t="inlineStr">
        <is>
          <t>0115</t>
        </is>
      </c>
      <c r="G441" t="inlineStr">
        <is>
          <t>5314560373</t>
        </is>
      </c>
      <c r="H441" t="n">
        <v>289.0</v>
      </c>
      <c r="AL441" t="inlineStr">
        <is>
          <t>unreconciled</t>
        </is>
      </c>
      <c r="AM441" t="inlineStr">
        <is>
          <t>Order Not found in 3PO</t>
        </is>
      </c>
      <c r="AN441" t="n">
        <v>289.0</v>
      </c>
    </row>
    <row r="442">
      <c r="A442" t="inlineStr">
        <is>
          <t>03-11-2023</t>
        </is>
      </c>
      <c r="B442" t="inlineStr">
        <is>
          <t>04-11-2023 00:21:02</t>
        </is>
      </c>
      <c r="C442" t="inlineStr">
        <is>
          <t>3140023012059394</t>
        </is>
      </c>
      <c r="D442" t="inlineStr">
        <is>
          <t>POS0012</t>
        </is>
      </c>
      <c r="E442" t="inlineStr">
        <is>
          <t>87</t>
        </is>
      </c>
      <c r="F442" t="inlineStr">
        <is>
          <t>0023</t>
        </is>
      </c>
      <c r="G442" t="inlineStr">
        <is>
          <t>5314614541</t>
        </is>
      </c>
      <c r="H442" t="n">
        <v>216.0</v>
      </c>
      <c r="AL442" t="inlineStr">
        <is>
          <t>unreconciled</t>
        </is>
      </c>
      <c r="AM442" t="inlineStr">
        <is>
          <t>Order Not found in 3PO</t>
        </is>
      </c>
      <c r="AN442" t="n">
        <v>216.0</v>
      </c>
    </row>
    <row r="443">
      <c r="A443" t="inlineStr">
        <is>
          <t>04-11-2023</t>
        </is>
      </c>
      <c r="B443" t="inlineStr">
        <is>
          <t>04-11-2023 17:15:42</t>
        </is>
      </c>
      <c r="C443" t="inlineStr">
        <is>
          <t>3140115004062433</t>
        </is>
      </c>
      <c r="D443" t="inlineStr">
        <is>
          <t>POS0004</t>
        </is>
      </c>
      <c r="E443" t="inlineStr">
        <is>
          <t>59</t>
        </is>
      </c>
      <c r="F443" t="inlineStr">
        <is>
          <t>0115</t>
        </is>
      </c>
      <c r="G443" t="inlineStr">
        <is>
          <t>5314634777</t>
        </is>
      </c>
      <c r="H443" t="n">
        <v>324.0</v>
      </c>
      <c r="AL443" t="inlineStr">
        <is>
          <t>unreconciled</t>
        </is>
      </c>
      <c r="AM443" t="inlineStr">
        <is>
          <t>Order Not found in 3PO</t>
        </is>
      </c>
      <c r="AN443" t="n">
        <v>324.0</v>
      </c>
    </row>
    <row r="444">
      <c r="A444" t="inlineStr">
        <is>
          <t>04-11-2023</t>
        </is>
      </c>
      <c r="B444" t="inlineStr">
        <is>
          <t>04-11-2023 16:27:11</t>
        </is>
      </c>
      <c r="C444" t="inlineStr">
        <is>
          <t>3140115004062422</t>
        </is>
      </c>
      <c r="D444" t="inlineStr">
        <is>
          <t>POS0004</t>
        </is>
      </c>
      <c r="E444" t="inlineStr">
        <is>
          <t>27</t>
        </is>
      </c>
      <c r="F444" t="inlineStr">
        <is>
          <t>0115</t>
        </is>
      </c>
      <c r="G444" t="inlineStr">
        <is>
          <t>5314696380</t>
        </is>
      </c>
      <c r="H444" t="n">
        <v>240.0</v>
      </c>
      <c r="AL444" t="inlineStr">
        <is>
          <t>unreconciled</t>
        </is>
      </c>
      <c r="AM444" t="inlineStr">
        <is>
          <t>Order Not found in 3PO</t>
        </is>
      </c>
      <c r="AN444" t="n">
        <v>240.0</v>
      </c>
    </row>
    <row r="445">
      <c r="A445" t="inlineStr">
        <is>
          <t>13-11-2023</t>
        </is>
      </c>
      <c r="B445" t="inlineStr">
        <is>
          <t>13-11-2023 15:58:39</t>
        </is>
      </c>
      <c r="C445" t="inlineStr">
        <is>
          <t>3140023012061551</t>
        </is>
      </c>
      <c r="D445" t="inlineStr">
        <is>
          <t>POS0012</t>
        </is>
      </c>
      <c r="E445" t="inlineStr">
        <is>
          <t>54</t>
        </is>
      </c>
      <c r="F445" t="inlineStr">
        <is>
          <t>0023</t>
        </is>
      </c>
      <c r="G445" t="inlineStr">
        <is>
          <t>5314723214</t>
        </is>
      </c>
      <c r="H445" t="n">
        <v>275.0</v>
      </c>
      <c r="AL445" t="inlineStr">
        <is>
          <t>unreconciled</t>
        </is>
      </c>
      <c r="AM445" t="inlineStr">
        <is>
          <t>Order Not found in 3PO</t>
        </is>
      </c>
      <c r="AN445" t="n">
        <v>275.0</v>
      </c>
    </row>
    <row r="446">
      <c r="A446" t="inlineStr">
        <is>
          <t>06-11-2023</t>
        </is>
      </c>
      <c r="B446" t="inlineStr">
        <is>
          <t>07-11-2023 00:23:55</t>
        </is>
      </c>
      <c r="C446" t="inlineStr">
        <is>
          <t>3140023012060171</t>
        </is>
      </c>
      <c r="D446" t="inlineStr">
        <is>
          <t>POS0012</t>
        </is>
      </c>
      <c r="E446" t="inlineStr">
        <is>
          <t>62</t>
        </is>
      </c>
      <c r="F446" t="inlineStr">
        <is>
          <t>0023</t>
        </is>
      </c>
      <c r="G446" t="inlineStr">
        <is>
          <t>5314739877</t>
        </is>
      </c>
      <c r="H446" t="n">
        <v>309.0</v>
      </c>
      <c r="AL446" t="inlineStr">
        <is>
          <t>unreconciled</t>
        </is>
      </c>
      <c r="AM446" t="inlineStr">
        <is>
          <t>Order Not found in 3PO</t>
        </is>
      </c>
      <c r="AN446" t="n">
        <v>309.0</v>
      </c>
    </row>
    <row r="447">
      <c r="A447" t="inlineStr">
        <is>
          <t>06-11-2023</t>
        </is>
      </c>
      <c r="B447" t="inlineStr">
        <is>
          <t>07-11-2023 00:15:15</t>
        </is>
      </c>
      <c r="C447" t="inlineStr">
        <is>
          <t>3140094012086727</t>
        </is>
      </c>
      <c r="D447" t="inlineStr">
        <is>
          <t>POS0012</t>
        </is>
      </c>
      <c r="E447" t="inlineStr">
        <is>
          <t>42</t>
        </is>
      </c>
      <c r="F447" t="inlineStr">
        <is>
          <t>0094</t>
        </is>
      </c>
      <c r="G447" t="inlineStr">
        <is>
          <t>5314785411</t>
        </is>
      </c>
      <c r="H447" t="n">
        <v>329.0</v>
      </c>
      <c r="AL447" t="inlineStr">
        <is>
          <t>unreconciled</t>
        </is>
      </c>
      <c r="AM447" t="inlineStr">
        <is>
          <t>Order Not found in 3PO</t>
        </is>
      </c>
      <c r="AN447" t="n">
        <v>329.0</v>
      </c>
    </row>
    <row r="448">
      <c r="A448" t="inlineStr">
        <is>
          <t>04-11-2023</t>
        </is>
      </c>
      <c r="B448" t="inlineStr">
        <is>
          <t>04-11-2023 16:12:03</t>
        </is>
      </c>
      <c r="C448" t="inlineStr">
        <is>
          <t>3140115004062415</t>
        </is>
      </c>
      <c r="D448" t="inlineStr">
        <is>
          <t>POS0004</t>
        </is>
      </c>
      <c r="E448" t="inlineStr">
        <is>
          <t>14</t>
        </is>
      </c>
      <c r="F448" t="inlineStr">
        <is>
          <t>0115</t>
        </is>
      </c>
      <c r="G448" t="inlineStr">
        <is>
          <t>5314816860</t>
        </is>
      </c>
      <c r="H448" t="n">
        <v>159.0</v>
      </c>
      <c r="AL448" t="inlineStr">
        <is>
          <t>unreconciled</t>
        </is>
      </c>
      <c r="AM448" t="inlineStr">
        <is>
          <t>Order Not found in 3PO</t>
        </is>
      </c>
      <c r="AN448" t="n">
        <v>159.0</v>
      </c>
    </row>
    <row r="449">
      <c r="A449" t="inlineStr">
        <is>
          <t>04-11-2023</t>
        </is>
      </c>
      <c r="B449" t="inlineStr">
        <is>
          <t>04-11-2023 14:37:18</t>
        </is>
      </c>
      <c r="C449" t="inlineStr">
        <is>
          <t>3140115004062379</t>
        </is>
      </c>
      <c r="D449" t="inlineStr">
        <is>
          <t>POS0004</t>
        </is>
      </c>
      <c r="E449" t="inlineStr">
        <is>
          <t>33</t>
        </is>
      </c>
      <c r="F449" t="inlineStr">
        <is>
          <t>0115</t>
        </is>
      </c>
      <c r="G449" t="inlineStr">
        <is>
          <t>5314834258</t>
        </is>
      </c>
      <c r="H449" t="n">
        <v>401.0</v>
      </c>
      <c r="AL449" t="inlineStr">
        <is>
          <t>unreconciled</t>
        </is>
      </c>
      <c r="AM449" t="inlineStr">
        <is>
          <t>Order Not found in 3PO</t>
        </is>
      </c>
      <c r="AN449" t="n">
        <v>401.0</v>
      </c>
    </row>
    <row r="450">
      <c r="A450" t="inlineStr">
        <is>
          <t>04-11-2023</t>
        </is>
      </c>
      <c r="B450" t="inlineStr">
        <is>
          <t>04-11-2023 19:59:15</t>
        </is>
      </c>
      <c r="C450" t="inlineStr">
        <is>
          <t>3140115004062488</t>
        </is>
      </c>
      <c r="D450" t="inlineStr">
        <is>
          <t>POS0004</t>
        </is>
      </c>
      <c r="E450" t="inlineStr">
        <is>
          <t>27</t>
        </is>
      </c>
      <c r="F450" t="inlineStr">
        <is>
          <t>0115</t>
        </is>
      </c>
      <c r="G450" t="inlineStr">
        <is>
          <t>5314927072</t>
        </is>
      </c>
      <c r="H450" t="n">
        <v>428.0</v>
      </c>
      <c r="AL450" t="inlineStr">
        <is>
          <t>unreconciled</t>
        </is>
      </c>
      <c r="AM450" t="inlineStr">
        <is>
          <t>Order Not found in 3PO</t>
        </is>
      </c>
      <c r="AN450" t="n">
        <v>428.0</v>
      </c>
    </row>
    <row r="451">
      <c r="A451" t="inlineStr">
        <is>
          <t>04-11-2023</t>
        </is>
      </c>
      <c r="B451" t="inlineStr">
        <is>
          <t>04-11-2023 14:47:12</t>
        </is>
      </c>
      <c r="C451" t="inlineStr">
        <is>
          <t>3140115004062383</t>
        </is>
      </c>
      <c r="D451" t="inlineStr">
        <is>
          <t>POS0004</t>
        </is>
      </c>
      <c r="E451" t="inlineStr">
        <is>
          <t>43</t>
        </is>
      </c>
      <c r="F451" t="inlineStr">
        <is>
          <t>0115</t>
        </is>
      </c>
      <c r="G451" t="inlineStr">
        <is>
          <t>5314983199</t>
        </is>
      </c>
      <c r="H451" t="n">
        <v>246.0</v>
      </c>
      <c r="AL451" t="inlineStr">
        <is>
          <t>unreconciled</t>
        </is>
      </c>
      <c r="AM451" t="inlineStr">
        <is>
          <t>Order Not found in 3PO</t>
        </is>
      </c>
      <c r="AN451" t="n">
        <v>246.0</v>
      </c>
    </row>
    <row r="452">
      <c r="A452" t="inlineStr">
        <is>
          <t>04-11-2023</t>
        </is>
      </c>
      <c r="B452" t="inlineStr">
        <is>
          <t>04-11-2023 15:28:27</t>
        </is>
      </c>
      <c r="C452" t="inlineStr">
        <is>
          <t>3140115004062399</t>
        </is>
      </c>
      <c r="D452" t="inlineStr">
        <is>
          <t>POS0004</t>
        </is>
      </c>
      <c r="E452" t="inlineStr">
        <is>
          <t>82</t>
        </is>
      </c>
      <c r="F452" t="inlineStr">
        <is>
          <t>0115</t>
        </is>
      </c>
      <c r="G452" t="inlineStr">
        <is>
          <t>5315062259</t>
        </is>
      </c>
      <c r="H452" t="n">
        <v>486.0</v>
      </c>
      <c r="AL452" t="inlineStr">
        <is>
          <t>unreconciled</t>
        </is>
      </c>
      <c r="AM452" t="inlineStr">
        <is>
          <t>Order Not found in 3PO</t>
        </is>
      </c>
      <c r="AN452" t="n">
        <v>486.0</v>
      </c>
    </row>
    <row r="453">
      <c r="A453" t="inlineStr">
        <is>
          <t>04-11-2023</t>
        </is>
      </c>
      <c r="B453" t="inlineStr">
        <is>
          <t>04-11-2023 23:15:32</t>
        </is>
      </c>
      <c r="C453" t="inlineStr">
        <is>
          <t>3140115004062596</t>
        </is>
      </c>
      <c r="D453" t="inlineStr">
        <is>
          <t>POS0004</t>
        </is>
      </c>
      <c r="E453" t="inlineStr">
        <is>
          <t>13</t>
        </is>
      </c>
      <c r="F453" t="inlineStr">
        <is>
          <t>0115</t>
        </is>
      </c>
      <c r="G453" t="inlineStr">
        <is>
          <t>5315207580</t>
        </is>
      </c>
      <c r="H453" t="n">
        <v>232.0</v>
      </c>
      <c r="AL453" t="inlineStr">
        <is>
          <t>unreconciled</t>
        </is>
      </c>
      <c r="AM453" t="inlineStr">
        <is>
          <t>Order Not found in 3PO</t>
        </is>
      </c>
      <c r="AN453" t="n">
        <v>232.0</v>
      </c>
    </row>
    <row r="454">
      <c r="A454" t="inlineStr">
        <is>
          <t>04-11-2023</t>
        </is>
      </c>
      <c r="B454" t="inlineStr">
        <is>
          <t>04-11-2023 14:03:33</t>
        </is>
      </c>
      <c r="C454" t="inlineStr">
        <is>
          <t>3140115004062366</t>
        </is>
      </c>
      <c r="D454" t="inlineStr">
        <is>
          <t>POS0004</t>
        </is>
      </c>
      <c r="E454" t="inlineStr">
        <is>
          <t>10</t>
        </is>
      </c>
      <c r="F454" t="inlineStr">
        <is>
          <t>0115</t>
        </is>
      </c>
      <c r="G454" t="inlineStr">
        <is>
          <t>5315256491</t>
        </is>
      </c>
      <c r="H454" t="n">
        <v>287.0</v>
      </c>
      <c r="AL454" t="inlineStr">
        <is>
          <t>unreconciled</t>
        </is>
      </c>
      <c r="AM454" t="inlineStr">
        <is>
          <t>Order Not found in 3PO</t>
        </is>
      </c>
      <c r="AN454" t="n">
        <v>287.0</v>
      </c>
    </row>
    <row r="455">
      <c r="A455" t="inlineStr">
        <is>
          <t>04-11-2023</t>
        </is>
      </c>
      <c r="B455" t="inlineStr">
        <is>
          <t>04-11-2023 16:39:58</t>
        </is>
      </c>
      <c r="C455" t="inlineStr">
        <is>
          <t>3140115004062424</t>
        </is>
      </c>
      <c r="D455" t="inlineStr">
        <is>
          <t>POS0004</t>
        </is>
      </c>
      <c r="E455" t="inlineStr">
        <is>
          <t>35</t>
        </is>
      </c>
      <c r="F455" t="inlineStr">
        <is>
          <t>0115</t>
        </is>
      </c>
      <c r="G455" t="inlineStr">
        <is>
          <t>5315294103</t>
        </is>
      </c>
      <c r="H455" t="n">
        <v>428.0</v>
      </c>
      <c r="AL455" t="inlineStr">
        <is>
          <t>unreconciled</t>
        </is>
      </c>
      <c r="AM455" t="inlineStr">
        <is>
          <t>Order Not found in 3PO</t>
        </is>
      </c>
      <c r="AN455" t="n">
        <v>428.0</v>
      </c>
    </row>
    <row r="456">
      <c r="A456" t="inlineStr">
        <is>
          <t>04-11-2023</t>
        </is>
      </c>
      <c r="B456" t="inlineStr">
        <is>
          <t>04-11-2023 16:02:09</t>
        </is>
      </c>
      <c r="C456" t="inlineStr">
        <is>
          <t>3140115004062410</t>
        </is>
      </c>
      <c r="D456" t="inlineStr">
        <is>
          <t>POS0004</t>
        </is>
      </c>
      <c r="E456" t="inlineStr">
        <is>
          <t>01</t>
        </is>
      </c>
      <c r="F456" t="inlineStr">
        <is>
          <t>0115</t>
        </is>
      </c>
      <c r="G456" t="inlineStr">
        <is>
          <t>5315320365</t>
        </is>
      </c>
      <c r="H456" t="n">
        <v>220.0</v>
      </c>
      <c r="AL456" t="inlineStr">
        <is>
          <t>unreconciled</t>
        </is>
      </c>
      <c r="AM456" t="inlineStr">
        <is>
          <t>Order Not found in 3PO</t>
        </is>
      </c>
      <c r="AN456" t="n">
        <v>220.0</v>
      </c>
    </row>
    <row r="457">
      <c r="A457" t="inlineStr">
        <is>
          <t>04-11-2023</t>
        </is>
      </c>
      <c r="B457" t="inlineStr">
        <is>
          <t>04-11-2023 18:30:58</t>
        </is>
      </c>
      <c r="C457" t="inlineStr">
        <is>
          <t>3140115004062448</t>
        </is>
      </c>
      <c r="D457" t="inlineStr">
        <is>
          <t>POS0004</t>
        </is>
      </c>
      <c r="E457" t="inlineStr">
        <is>
          <t>18</t>
        </is>
      </c>
      <c r="F457" t="inlineStr">
        <is>
          <t>0115</t>
        </is>
      </c>
      <c r="G457" t="inlineStr">
        <is>
          <t>5315400675</t>
        </is>
      </c>
      <c r="H457" t="n">
        <v>374.0</v>
      </c>
      <c r="AL457" t="inlineStr">
        <is>
          <t>unreconciled</t>
        </is>
      </c>
      <c r="AM457" t="inlineStr">
        <is>
          <t>Order Not found in 3PO</t>
        </is>
      </c>
      <c r="AN457" t="n">
        <v>374.0</v>
      </c>
    </row>
    <row r="458">
      <c r="A458" t="inlineStr">
        <is>
          <t>04-11-2023</t>
        </is>
      </c>
      <c r="B458" t="inlineStr">
        <is>
          <t>04-11-2023 22:02:24</t>
        </is>
      </c>
      <c r="C458" t="inlineStr">
        <is>
          <t>3140115004062557</t>
        </is>
      </c>
      <c r="D458" t="inlineStr">
        <is>
          <t>POS0004</t>
        </is>
      </c>
      <c r="E458" t="inlineStr">
        <is>
          <t>59</t>
        </is>
      </c>
      <c r="F458" t="inlineStr">
        <is>
          <t>0115</t>
        </is>
      </c>
      <c r="G458" t="inlineStr">
        <is>
          <t>5315403170</t>
        </is>
      </c>
      <c r="H458" t="n">
        <v>248.0</v>
      </c>
      <c r="AL458" t="inlineStr">
        <is>
          <t>unreconciled</t>
        </is>
      </c>
      <c r="AM458" t="inlineStr">
        <is>
          <t>Order Not found in 3PO</t>
        </is>
      </c>
      <c r="AN458" t="n">
        <v>248.0</v>
      </c>
    </row>
    <row r="459">
      <c r="A459" t="inlineStr">
        <is>
          <t>04-11-2023</t>
        </is>
      </c>
      <c r="B459" t="inlineStr">
        <is>
          <t>04-11-2023 16:14:59</t>
        </is>
      </c>
      <c r="C459" t="inlineStr">
        <is>
          <t>3140115004062417</t>
        </is>
      </c>
      <c r="D459" t="inlineStr">
        <is>
          <t>POS0004</t>
        </is>
      </c>
      <c r="E459" t="inlineStr">
        <is>
          <t>17</t>
        </is>
      </c>
      <c r="F459" t="inlineStr">
        <is>
          <t>0115</t>
        </is>
      </c>
      <c r="G459" t="inlineStr">
        <is>
          <t>5315443486</t>
        </is>
      </c>
      <c r="H459" t="n">
        <v>383.0</v>
      </c>
      <c r="AL459" t="inlineStr">
        <is>
          <t>unreconciled</t>
        </is>
      </c>
      <c r="AM459" t="inlineStr">
        <is>
          <t>Order Not found in 3PO</t>
        </is>
      </c>
      <c r="AN459" t="n">
        <v>383.0</v>
      </c>
    </row>
    <row r="460">
      <c r="A460" t="inlineStr">
        <is>
          <t>04-11-2023</t>
        </is>
      </c>
      <c r="B460" t="inlineStr">
        <is>
          <t>04-11-2023 23:46:18</t>
        </is>
      </c>
      <c r="C460" t="inlineStr">
        <is>
          <t>3140115004062607</t>
        </is>
      </c>
      <c r="D460" t="inlineStr">
        <is>
          <t>POS0004</t>
        </is>
      </c>
      <c r="E460" t="inlineStr">
        <is>
          <t>24</t>
        </is>
      </c>
      <c r="F460" t="inlineStr">
        <is>
          <t>0115</t>
        </is>
      </c>
      <c r="G460" t="inlineStr">
        <is>
          <t>5315446079</t>
        </is>
      </c>
      <c r="H460" t="n">
        <v>255.0</v>
      </c>
      <c r="AL460" t="inlineStr">
        <is>
          <t>unreconciled</t>
        </is>
      </c>
      <c r="AM460" t="inlineStr">
        <is>
          <t>Order Not found in 3PO</t>
        </is>
      </c>
      <c r="AN460" t="n">
        <v>255.0</v>
      </c>
    </row>
    <row r="461">
      <c r="A461" t="inlineStr">
        <is>
          <t>04-11-2023</t>
        </is>
      </c>
      <c r="B461" t="inlineStr">
        <is>
          <t>04-11-2023 19:37:04</t>
        </is>
      </c>
      <c r="C461" t="inlineStr">
        <is>
          <t>3140115004062473</t>
        </is>
      </c>
      <c r="D461" t="inlineStr">
        <is>
          <t>POS0004</t>
        </is>
      </c>
      <c r="E461" t="inlineStr">
        <is>
          <t>98</t>
        </is>
      </c>
      <c r="F461" t="inlineStr">
        <is>
          <t>0115</t>
        </is>
      </c>
      <c r="G461" t="inlineStr">
        <is>
          <t>5315520048</t>
        </is>
      </c>
      <c r="H461" t="n">
        <v>257.0</v>
      </c>
      <c r="AL461" t="inlineStr">
        <is>
          <t>unreconciled</t>
        </is>
      </c>
      <c r="AM461" t="inlineStr">
        <is>
          <t>Order Not found in 3PO</t>
        </is>
      </c>
      <c r="AN461" t="n">
        <v>257.0</v>
      </c>
    </row>
    <row r="462">
      <c r="A462" t="inlineStr">
        <is>
          <t>04-11-2023</t>
        </is>
      </c>
      <c r="B462" t="inlineStr">
        <is>
          <t>04-11-2023 13:50:43</t>
        </is>
      </c>
      <c r="C462" t="inlineStr">
        <is>
          <t>3140115004062359</t>
        </is>
      </c>
      <c r="D462" t="inlineStr">
        <is>
          <t>POS0004</t>
        </is>
      </c>
      <c r="E462" t="inlineStr">
        <is>
          <t>96</t>
        </is>
      </c>
      <c r="F462" t="inlineStr">
        <is>
          <t>0115</t>
        </is>
      </c>
      <c r="G462" t="inlineStr">
        <is>
          <t>5315547357</t>
        </is>
      </c>
      <c r="H462" t="n">
        <v>407.0</v>
      </c>
      <c r="AL462" t="inlineStr">
        <is>
          <t>unreconciled</t>
        </is>
      </c>
      <c r="AM462" t="inlineStr">
        <is>
          <t>Order Not found in 3PO</t>
        </is>
      </c>
      <c r="AN462" t="n">
        <v>407.0</v>
      </c>
    </row>
    <row r="463">
      <c r="A463" t="inlineStr">
        <is>
          <t>04-11-2023</t>
        </is>
      </c>
      <c r="B463" t="inlineStr">
        <is>
          <t>04-11-2023 15:35:29</t>
        </is>
      </c>
      <c r="C463" t="inlineStr">
        <is>
          <t>3140115004062401</t>
        </is>
      </c>
      <c r="D463" t="inlineStr">
        <is>
          <t>POS0004</t>
        </is>
      </c>
      <c r="E463" t="inlineStr">
        <is>
          <t>85</t>
        </is>
      </c>
      <c r="F463" t="inlineStr">
        <is>
          <t>0115</t>
        </is>
      </c>
      <c r="G463" t="inlineStr">
        <is>
          <t>5315638871</t>
        </is>
      </c>
      <c r="H463" t="n">
        <v>424.0</v>
      </c>
      <c r="AL463" t="inlineStr">
        <is>
          <t>unreconciled</t>
        </is>
      </c>
      <c r="AM463" t="inlineStr">
        <is>
          <t>Order Not found in 3PO</t>
        </is>
      </c>
      <c r="AN463" t="n">
        <v>424.0</v>
      </c>
    </row>
    <row r="464">
      <c r="A464" t="inlineStr">
        <is>
          <t>04-11-2023</t>
        </is>
      </c>
      <c r="B464" t="inlineStr">
        <is>
          <t>04-11-2023 20:49:40</t>
        </is>
      </c>
      <c r="C464" t="inlineStr">
        <is>
          <t>3140115004062521</t>
        </is>
      </c>
      <c r="D464" t="inlineStr">
        <is>
          <t>POS0004</t>
        </is>
      </c>
      <c r="E464" t="inlineStr">
        <is>
          <t>85</t>
        </is>
      </c>
      <c r="F464" t="inlineStr">
        <is>
          <t>0115</t>
        </is>
      </c>
      <c r="G464" t="inlineStr">
        <is>
          <t>5315639204</t>
        </is>
      </c>
      <c r="H464" t="n">
        <v>213.0</v>
      </c>
      <c r="AL464" t="inlineStr">
        <is>
          <t>unreconciled</t>
        </is>
      </c>
      <c r="AM464" t="inlineStr">
        <is>
          <t>Order Not found in 3PO</t>
        </is>
      </c>
      <c r="AN464" t="n">
        <v>213.0</v>
      </c>
    </row>
    <row r="465">
      <c r="A465" t="inlineStr">
        <is>
          <t>04-11-2023</t>
        </is>
      </c>
      <c r="B465" t="inlineStr">
        <is>
          <t>04-11-2023 20:21:41</t>
        </is>
      </c>
      <c r="C465" t="inlineStr">
        <is>
          <t>3140115004062504</t>
        </is>
      </c>
      <c r="D465" t="inlineStr">
        <is>
          <t>POS0004</t>
        </is>
      </c>
      <c r="E465" t="inlineStr">
        <is>
          <t>49</t>
        </is>
      </c>
      <c r="F465" t="inlineStr">
        <is>
          <t>0115</t>
        </is>
      </c>
      <c r="G465" t="inlineStr">
        <is>
          <t>5315660335</t>
        </is>
      </c>
      <c r="H465" t="n">
        <v>226.0</v>
      </c>
      <c r="AL465" t="inlineStr">
        <is>
          <t>unreconciled</t>
        </is>
      </c>
      <c r="AM465" t="inlineStr">
        <is>
          <t>Order Not found in 3PO</t>
        </is>
      </c>
      <c r="AN465" t="n">
        <v>226.0</v>
      </c>
    </row>
    <row r="466">
      <c r="A466" t="inlineStr">
        <is>
          <t>04-11-2023</t>
        </is>
      </c>
      <c r="B466" t="inlineStr">
        <is>
          <t>04-11-2023 14:01:12</t>
        </is>
      </c>
      <c r="C466" t="inlineStr">
        <is>
          <t>3140115004062365</t>
        </is>
      </c>
      <c r="D466" t="inlineStr">
        <is>
          <t>POS0004</t>
        </is>
      </c>
      <c r="E466" t="inlineStr">
        <is>
          <t>08</t>
        </is>
      </c>
      <c r="F466" t="inlineStr">
        <is>
          <t>0115</t>
        </is>
      </c>
      <c r="G466" t="inlineStr">
        <is>
          <t>5315704883</t>
        </is>
      </c>
      <c r="H466" t="n">
        <v>892.0</v>
      </c>
      <c r="AL466" t="inlineStr">
        <is>
          <t>unreconciled</t>
        </is>
      </c>
      <c r="AM466" t="inlineStr">
        <is>
          <t>Order Not found in 3PO</t>
        </is>
      </c>
      <c r="AN466" t="n">
        <v>892.0</v>
      </c>
    </row>
    <row r="467">
      <c r="A467" t="inlineStr">
        <is>
          <t>04-11-2023</t>
        </is>
      </c>
      <c r="B467" t="inlineStr">
        <is>
          <t>04-11-2023 21:25:13</t>
        </is>
      </c>
      <c r="C467" t="inlineStr">
        <is>
          <t>3140115004062535</t>
        </is>
      </c>
      <c r="D467" t="inlineStr">
        <is>
          <t>POS0004</t>
        </is>
      </c>
      <c r="E467" t="inlineStr">
        <is>
          <t>14</t>
        </is>
      </c>
      <c r="F467" t="inlineStr">
        <is>
          <t>0115</t>
        </is>
      </c>
      <c r="G467" t="inlineStr">
        <is>
          <t>5315736849</t>
        </is>
      </c>
      <c r="H467" t="n">
        <v>207.0</v>
      </c>
      <c r="AL467" t="inlineStr">
        <is>
          <t>unreconciled</t>
        </is>
      </c>
      <c r="AM467" t="inlineStr">
        <is>
          <t>Order Not found in 3PO</t>
        </is>
      </c>
      <c r="AN467" t="n">
        <v>207.0</v>
      </c>
    </row>
    <row r="468">
      <c r="A468" t="inlineStr">
        <is>
          <t>04-11-2023</t>
        </is>
      </c>
      <c r="B468" t="inlineStr">
        <is>
          <t>04-11-2023 14:37:09</t>
        </is>
      </c>
      <c r="C468" t="inlineStr">
        <is>
          <t>3140115004062378</t>
        </is>
      </c>
      <c r="D468" t="inlineStr">
        <is>
          <t>POS0004</t>
        </is>
      </c>
      <c r="E468" t="inlineStr">
        <is>
          <t>32</t>
        </is>
      </c>
      <c r="F468" t="inlineStr">
        <is>
          <t>0115</t>
        </is>
      </c>
      <c r="G468" t="inlineStr">
        <is>
          <t>5315755266</t>
        </is>
      </c>
      <c r="H468" t="n">
        <v>250.0</v>
      </c>
      <c r="AL468" t="inlineStr">
        <is>
          <t>unreconciled</t>
        </is>
      </c>
      <c r="AM468" t="inlineStr">
        <is>
          <t>Order Not found in 3PO</t>
        </is>
      </c>
      <c r="AN468" t="n">
        <v>250.0</v>
      </c>
    </row>
    <row r="469">
      <c r="A469" t="inlineStr">
        <is>
          <t>04-11-2023</t>
        </is>
      </c>
      <c r="B469" t="inlineStr">
        <is>
          <t>04-11-2023 19:11:20</t>
        </is>
      </c>
      <c r="C469" t="inlineStr">
        <is>
          <t>3140115004062464</t>
        </is>
      </c>
      <c r="D469" t="inlineStr">
        <is>
          <t>POS0004</t>
        </is>
      </c>
      <c r="E469" t="inlineStr">
        <is>
          <t>63</t>
        </is>
      </c>
      <c r="F469" t="inlineStr">
        <is>
          <t>0115</t>
        </is>
      </c>
      <c r="G469" t="inlineStr">
        <is>
          <t>5315801312</t>
        </is>
      </c>
      <c r="H469" t="n">
        <v>280.0</v>
      </c>
      <c r="AL469" t="inlineStr">
        <is>
          <t>unreconciled</t>
        </is>
      </c>
      <c r="AM469" t="inlineStr">
        <is>
          <t>Order Not found in 3PO</t>
        </is>
      </c>
      <c r="AN469" t="n">
        <v>280.0</v>
      </c>
    </row>
    <row r="470">
      <c r="A470" t="inlineStr">
        <is>
          <t>04-11-2023</t>
        </is>
      </c>
      <c r="B470" t="inlineStr">
        <is>
          <t>04-11-2023 15:34:53</t>
        </is>
      </c>
      <c r="C470" t="inlineStr">
        <is>
          <t>3140023012059509</t>
        </is>
      </c>
      <c r="D470" t="inlineStr">
        <is>
          <t>POS0012</t>
        </is>
      </c>
      <c r="E470" t="inlineStr">
        <is>
          <t>01</t>
        </is>
      </c>
      <c r="F470" t="inlineStr">
        <is>
          <t>0023</t>
        </is>
      </c>
      <c r="G470" t="inlineStr">
        <is>
          <t>5315843804</t>
        </is>
      </c>
      <c r="H470" t="n">
        <v>279.0</v>
      </c>
      <c r="AL470" t="inlineStr">
        <is>
          <t>unreconciled</t>
        </is>
      </c>
      <c r="AM470" t="inlineStr">
        <is>
          <t>Order Not found in 3PO</t>
        </is>
      </c>
      <c r="AN470" t="n">
        <v>279.0</v>
      </c>
    </row>
    <row r="471">
      <c r="A471" t="inlineStr">
        <is>
          <t>04-11-2023</t>
        </is>
      </c>
      <c r="B471" t="inlineStr">
        <is>
          <t>04-11-2023 14:47:21</t>
        </is>
      </c>
      <c r="C471" t="inlineStr">
        <is>
          <t>3140115004062384</t>
        </is>
      </c>
      <c r="D471" t="inlineStr">
        <is>
          <t>POS0004</t>
        </is>
      </c>
      <c r="E471" t="inlineStr">
        <is>
          <t>45</t>
        </is>
      </c>
      <c r="F471" t="inlineStr">
        <is>
          <t>0115</t>
        </is>
      </c>
      <c r="G471" t="inlineStr">
        <is>
          <t>5315855008</t>
        </is>
      </c>
      <c r="H471" t="n">
        <v>757.0</v>
      </c>
      <c r="AL471" t="inlineStr">
        <is>
          <t>unreconciled</t>
        </is>
      </c>
      <c r="AM471" t="inlineStr">
        <is>
          <t>Order Not found in 3PO</t>
        </is>
      </c>
      <c r="AN471" t="n">
        <v>757.0</v>
      </c>
    </row>
    <row r="472">
      <c r="A472" t="inlineStr">
        <is>
          <t>04-11-2023</t>
        </is>
      </c>
      <c r="B472" t="inlineStr">
        <is>
          <t>04-11-2023 20:22:35</t>
        </is>
      </c>
      <c r="C472" t="inlineStr">
        <is>
          <t>3140115004062506</t>
        </is>
      </c>
      <c r="D472" t="inlineStr">
        <is>
          <t>POS0004</t>
        </is>
      </c>
      <c r="E472" t="inlineStr">
        <is>
          <t>52</t>
        </is>
      </c>
      <c r="F472" t="inlineStr">
        <is>
          <t>0115</t>
        </is>
      </c>
      <c r="G472" t="inlineStr">
        <is>
          <t>5315905754</t>
        </is>
      </c>
      <c r="H472" t="n">
        <v>226.0</v>
      </c>
      <c r="AL472" t="inlineStr">
        <is>
          <t>unreconciled</t>
        </is>
      </c>
      <c r="AM472" t="inlineStr">
        <is>
          <t>Order Not found in 3PO</t>
        </is>
      </c>
      <c r="AN472" t="n">
        <v>226.0</v>
      </c>
    </row>
    <row r="473">
      <c r="A473" t="inlineStr">
        <is>
          <t>04-11-2023</t>
        </is>
      </c>
      <c r="B473" t="inlineStr">
        <is>
          <t>04-11-2023 23:50:20</t>
        </is>
      </c>
      <c r="C473" t="inlineStr">
        <is>
          <t>3140115004062609</t>
        </is>
      </c>
      <c r="D473" t="inlineStr">
        <is>
          <t>POS0004</t>
        </is>
      </c>
      <c r="E473" t="inlineStr">
        <is>
          <t>26</t>
        </is>
      </c>
      <c r="F473" t="inlineStr">
        <is>
          <t>0115</t>
        </is>
      </c>
      <c r="G473" t="inlineStr">
        <is>
          <t>5315906027</t>
        </is>
      </c>
      <c r="H473" t="n">
        <v>387.0</v>
      </c>
      <c r="AL473" t="inlineStr">
        <is>
          <t>unreconciled</t>
        </is>
      </c>
      <c r="AM473" t="inlineStr">
        <is>
          <t>Order Not found in 3PO</t>
        </is>
      </c>
      <c r="AN473" t="n">
        <v>387.0</v>
      </c>
    </row>
    <row r="474">
      <c r="A474" t="inlineStr">
        <is>
          <t>04-11-2023</t>
        </is>
      </c>
      <c r="B474" t="inlineStr">
        <is>
          <t>04-11-2023 22:09:57</t>
        </is>
      </c>
      <c r="C474" t="inlineStr">
        <is>
          <t>3140115004062565</t>
        </is>
      </c>
      <c r="D474" t="inlineStr">
        <is>
          <t>POS0004</t>
        </is>
      </c>
      <c r="E474" t="inlineStr">
        <is>
          <t>67</t>
        </is>
      </c>
      <c r="F474" t="inlineStr">
        <is>
          <t>0115</t>
        </is>
      </c>
      <c r="G474" t="inlineStr">
        <is>
          <t>5315913950</t>
        </is>
      </c>
      <c r="H474" t="n">
        <v>343.0</v>
      </c>
      <c r="AL474" t="inlineStr">
        <is>
          <t>unreconciled</t>
        </is>
      </c>
      <c r="AM474" t="inlineStr">
        <is>
          <t>Order Not found in 3PO</t>
        </is>
      </c>
      <c r="AN474" t="n">
        <v>343.0</v>
      </c>
    </row>
    <row r="475">
      <c r="A475" t="inlineStr">
        <is>
          <t>04-11-2023</t>
        </is>
      </c>
      <c r="B475" t="inlineStr">
        <is>
          <t>04-11-2023 19:58:35</t>
        </is>
      </c>
      <c r="C475" t="inlineStr">
        <is>
          <t>3140115004062487</t>
        </is>
      </c>
      <c r="D475" t="inlineStr">
        <is>
          <t>POS0004</t>
        </is>
      </c>
      <c r="E475" t="inlineStr">
        <is>
          <t>26</t>
        </is>
      </c>
      <c r="F475" t="inlineStr">
        <is>
          <t>0115</t>
        </is>
      </c>
      <c r="G475" t="inlineStr">
        <is>
          <t>5315984076</t>
        </is>
      </c>
      <c r="H475" t="n">
        <v>551.0</v>
      </c>
      <c r="AL475" t="inlineStr">
        <is>
          <t>unreconciled</t>
        </is>
      </c>
      <c r="AM475" t="inlineStr">
        <is>
          <t>Order Not found in 3PO</t>
        </is>
      </c>
      <c r="AN475" t="n">
        <v>551.0</v>
      </c>
    </row>
    <row r="476">
      <c r="A476" t="inlineStr">
        <is>
          <t>04-11-2023</t>
        </is>
      </c>
      <c r="B476" t="inlineStr">
        <is>
          <t>04-11-2023 19:24:40</t>
        </is>
      </c>
      <c r="C476" t="inlineStr">
        <is>
          <t>3140115004062468</t>
        </is>
      </c>
      <c r="D476" t="inlineStr">
        <is>
          <t>POS0004</t>
        </is>
      </c>
      <c r="E476" t="inlineStr">
        <is>
          <t>83</t>
        </is>
      </c>
      <c r="F476" t="inlineStr">
        <is>
          <t>0115</t>
        </is>
      </c>
      <c r="G476" t="inlineStr">
        <is>
          <t>5316014642</t>
        </is>
      </c>
      <c r="H476" t="n">
        <v>371.0</v>
      </c>
      <c r="AL476" t="inlineStr">
        <is>
          <t>unreconciled</t>
        </is>
      </c>
      <c r="AM476" t="inlineStr">
        <is>
          <t>Order Not found in 3PO</t>
        </is>
      </c>
      <c r="AN476" t="n">
        <v>371.0</v>
      </c>
    </row>
    <row r="477">
      <c r="A477" t="inlineStr">
        <is>
          <t>04-11-2023</t>
        </is>
      </c>
      <c r="B477" t="inlineStr">
        <is>
          <t>04-11-2023 16:15:11</t>
        </is>
      </c>
      <c r="C477" t="inlineStr">
        <is>
          <t>3140115004062418</t>
        </is>
      </c>
      <c r="D477" t="inlineStr">
        <is>
          <t>POS0004</t>
        </is>
      </c>
      <c r="E477" t="inlineStr">
        <is>
          <t>18</t>
        </is>
      </c>
      <c r="F477" t="inlineStr">
        <is>
          <t>0115</t>
        </is>
      </c>
      <c r="G477" t="inlineStr">
        <is>
          <t>5316021611</t>
        </is>
      </c>
      <c r="H477" t="n">
        <v>216.0</v>
      </c>
      <c r="AL477" t="inlineStr">
        <is>
          <t>unreconciled</t>
        </is>
      </c>
      <c r="AM477" t="inlineStr">
        <is>
          <t>Order Not found in 3PO</t>
        </is>
      </c>
      <c r="AN477" t="n">
        <v>216.0</v>
      </c>
    </row>
    <row r="478">
      <c r="A478" t="inlineStr">
        <is>
          <t>04-11-2023</t>
        </is>
      </c>
      <c r="B478" t="inlineStr">
        <is>
          <t>04-11-2023 22:50:56</t>
        </is>
      </c>
      <c r="C478" t="inlineStr">
        <is>
          <t>3140115004062581</t>
        </is>
      </c>
      <c r="D478" t="inlineStr">
        <is>
          <t>POS0004</t>
        </is>
      </c>
      <c r="E478" t="inlineStr">
        <is>
          <t>97</t>
        </is>
      </c>
      <c r="F478" t="inlineStr">
        <is>
          <t>0115</t>
        </is>
      </c>
      <c r="G478" t="inlineStr">
        <is>
          <t>5316142490</t>
        </is>
      </c>
      <c r="H478" t="n">
        <v>207.0</v>
      </c>
      <c r="AL478" t="inlineStr">
        <is>
          <t>unreconciled</t>
        </is>
      </c>
      <c r="AM478" t="inlineStr">
        <is>
          <t>Order Not found in 3PO</t>
        </is>
      </c>
      <c r="AN478" t="n">
        <v>207.0</v>
      </c>
    </row>
    <row r="479">
      <c r="A479" t="inlineStr">
        <is>
          <t>04-11-2023</t>
        </is>
      </c>
      <c r="B479" t="inlineStr">
        <is>
          <t>04-11-2023 20:04:23</t>
        </is>
      </c>
      <c r="C479" t="inlineStr">
        <is>
          <t>3140115004062492</t>
        </is>
      </c>
      <c r="D479" t="inlineStr">
        <is>
          <t>POS0004</t>
        </is>
      </c>
      <c r="E479" t="inlineStr">
        <is>
          <t>34</t>
        </is>
      </c>
      <c r="F479" t="inlineStr">
        <is>
          <t>0115</t>
        </is>
      </c>
      <c r="G479" t="inlineStr">
        <is>
          <t>5316159003</t>
        </is>
      </c>
      <c r="H479" t="n">
        <v>454.0</v>
      </c>
      <c r="AL479" t="inlineStr">
        <is>
          <t>unreconciled</t>
        </is>
      </c>
      <c r="AM479" t="inlineStr">
        <is>
          <t>Order Not found in 3PO</t>
        </is>
      </c>
      <c r="AN479" t="n">
        <v>454.0</v>
      </c>
    </row>
    <row r="480">
      <c r="A480" t="inlineStr">
        <is>
          <t>04-11-2023</t>
        </is>
      </c>
      <c r="B480" t="inlineStr">
        <is>
          <t>04-11-2023 19:36:57</t>
        </is>
      </c>
      <c r="C480" t="inlineStr">
        <is>
          <t>3140115004062472</t>
        </is>
      </c>
      <c r="D480" t="inlineStr">
        <is>
          <t>POS0004</t>
        </is>
      </c>
      <c r="E480" t="inlineStr">
        <is>
          <t>96</t>
        </is>
      </c>
      <c r="F480" t="inlineStr">
        <is>
          <t>0115</t>
        </is>
      </c>
      <c r="G480" t="inlineStr">
        <is>
          <t>5316165890</t>
        </is>
      </c>
      <c r="H480" t="n">
        <v>355.0</v>
      </c>
      <c r="AL480" t="inlineStr">
        <is>
          <t>unreconciled</t>
        </is>
      </c>
      <c r="AM480" t="inlineStr">
        <is>
          <t>Order Not found in 3PO</t>
        </is>
      </c>
      <c r="AN480" t="n">
        <v>355.0</v>
      </c>
    </row>
    <row r="481">
      <c r="A481" t="inlineStr">
        <is>
          <t>04-11-2023</t>
        </is>
      </c>
      <c r="B481" t="inlineStr">
        <is>
          <t>04-11-2023 16:58:18</t>
        </is>
      </c>
      <c r="C481" t="inlineStr">
        <is>
          <t>3140115004062429</t>
        </is>
      </c>
      <c r="D481" t="inlineStr">
        <is>
          <t>POS0004</t>
        </is>
      </c>
      <c r="E481" t="inlineStr">
        <is>
          <t>49</t>
        </is>
      </c>
      <c r="F481" t="inlineStr">
        <is>
          <t>0115</t>
        </is>
      </c>
      <c r="G481" t="inlineStr">
        <is>
          <t>5316199992</t>
        </is>
      </c>
      <c r="H481" t="n">
        <v>444.0</v>
      </c>
      <c r="AL481" t="inlineStr">
        <is>
          <t>unreconciled</t>
        </is>
      </c>
      <c r="AM481" t="inlineStr">
        <is>
          <t>Order Not found in 3PO</t>
        </is>
      </c>
      <c r="AN481" t="n">
        <v>444.0</v>
      </c>
    </row>
    <row r="482">
      <c r="A482" t="inlineStr">
        <is>
          <t>04-11-2023</t>
        </is>
      </c>
      <c r="B482" t="inlineStr">
        <is>
          <t>04-11-2023 21:56:28</t>
        </is>
      </c>
      <c r="C482" t="inlineStr">
        <is>
          <t>3140115004062555</t>
        </is>
      </c>
      <c r="D482" t="inlineStr">
        <is>
          <t>POS0004</t>
        </is>
      </c>
      <c r="E482" t="inlineStr">
        <is>
          <t>53</t>
        </is>
      </c>
      <c r="F482" t="inlineStr">
        <is>
          <t>0115</t>
        </is>
      </c>
      <c r="G482" t="inlineStr">
        <is>
          <t>5316206225</t>
        </is>
      </c>
      <c r="H482" t="n">
        <v>255.0</v>
      </c>
      <c r="AL482" t="inlineStr">
        <is>
          <t>unreconciled</t>
        </is>
      </c>
      <c r="AM482" t="inlineStr">
        <is>
          <t>Order Not found in 3PO</t>
        </is>
      </c>
      <c r="AN482" t="n">
        <v>255.0</v>
      </c>
    </row>
    <row r="483">
      <c r="A483" t="inlineStr">
        <is>
          <t>04-11-2023</t>
        </is>
      </c>
      <c r="B483" t="inlineStr">
        <is>
          <t>04-11-2023 23:27:52</t>
        </is>
      </c>
      <c r="C483" t="inlineStr">
        <is>
          <t>3140115004062601</t>
        </is>
      </c>
      <c r="D483" t="inlineStr">
        <is>
          <t>POS0004</t>
        </is>
      </c>
      <c r="E483" t="inlineStr">
        <is>
          <t>18</t>
        </is>
      </c>
      <c r="F483" t="inlineStr">
        <is>
          <t>0115</t>
        </is>
      </c>
      <c r="G483" t="inlineStr">
        <is>
          <t>5316256188</t>
        </is>
      </c>
      <c r="H483" t="n">
        <v>418.0</v>
      </c>
      <c r="AL483" t="inlineStr">
        <is>
          <t>unreconciled</t>
        </is>
      </c>
      <c r="AM483" t="inlineStr">
        <is>
          <t>Order Not found in 3PO</t>
        </is>
      </c>
      <c r="AN483" t="n">
        <v>418.0</v>
      </c>
    </row>
    <row r="484">
      <c r="A484" t="inlineStr">
        <is>
          <t>04-11-2023</t>
        </is>
      </c>
      <c r="B484" t="inlineStr">
        <is>
          <t>04-11-2023 18:22:10</t>
        </is>
      </c>
      <c r="C484" t="inlineStr">
        <is>
          <t>3140115004062447</t>
        </is>
      </c>
      <c r="D484" t="inlineStr">
        <is>
          <t>POS0004</t>
        </is>
      </c>
      <c r="E484" t="inlineStr">
        <is>
          <t>15</t>
        </is>
      </c>
      <c r="F484" t="inlineStr">
        <is>
          <t>0115</t>
        </is>
      </c>
      <c r="G484" t="inlineStr">
        <is>
          <t>5316257957</t>
        </is>
      </c>
      <c r="H484" t="n">
        <v>366.0</v>
      </c>
      <c r="AL484" t="inlineStr">
        <is>
          <t>unreconciled</t>
        </is>
      </c>
      <c r="AM484" t="inlineStr">
        <is>
          <t>Order Not found in 3PO</t>
        </is>
      </c>
      <c r="AN484" t="n">
        <v>366.0</v>
      </c>
    </row>
    <row r="485">
      <c r="A485" t="inlineStr">
        <is>
          <t>04-11-2023</t>
        </is>
      </c>
      <c r="B485" t="inlineStr">
        <is>
          <t>04-11-2023 20:01:34</t>
        </is>
      </c>
      <c r="C485" t="inlineStr">
        <is>
          <t>3140115004062490</t>
        </is>
      </c>
      <c r="D485" t="inlineStr">
        <is>
          <t>POS0004</t>
        </is>
      </c>
      <c r="E485" t="inlineStr">
        <is>
          <t>30</t>
        </is>
      </c>
      <c r="F485" t="inlineStr">
        <is>
          <t>0115</t>
        </is>
      </c>
      <c r="G485" t="inlineStr">
        <is>
          <t>5316334362</t>
        </is>
      </c>
      <c r="H485" t="n">
        <v>551.0</v>
      </c>
      <c r="AL485" t="inlineStr">
        <is>
          <t>unreconciled</t>
        </is>
      </c>
      <c r="AM485" t="inlineStr">
        <is>
          <t>Order Not found in 3PO</t>
        </is>
      </c>
      <c r="AN485" t="n">
        <v>551.0</v>
      </c>
    </row>
    <row r="486">
      <c r="A486" t="inlineStr">
        <is>
          <t>04-11-2023</t>
        </is>
      </c>
      <c r="B486" t="inlineStr">
        <is>
          <t>04-11-2023 23:16:49</t>
        </is>
      </c>
      <c r="C486" t="inlineStr">
        <is>
          <t>3140115004062597</t>
        </is>
      </c>
      <c r="D486" t="inlineStr">
        <is>
          <t>POS0004</t>
        </is>
      </c>
      <c r="E486" t="inlineStr">
        <is>
          <t>14</t>
        </is>
      </c>
      <c r="F486" t="inlineStr">
        <is>
          <t>0115</t>
        </is>
      </c>
      <c r="G486" t="inlineStr">
        <is>
          <t>5316353494</t>
        </is>
      </c>
      <c r="H486" t="n">
        <v>357.0</v>
      </c>
      <c r="AL486" t="inlineStr">
        <is>
          <t>unreconciled</t>
        </is>
      </c>
      <c r="AM486" t="inlineStr">
        <is>
          <t>Order Not found in 3PO</t>
        </is>
      </c>
      <c r="AN486" t="n">
        <v>357.0</v>
      </c>
    </row>
    <row r="487">
      <c r="A487" t="inlineStr">
        <is>
          <t>04-11-2023</t>
        </is>
      </c>
      <c r="B487" t="inlineStr">
        <is>
          <t>04-11-2023 19:21:03</t>
        </is>
      </c>
      <c r="C487" t="inlineStr">
        <is>
          <t>3140115001068514</t>
        </is>
      </c>
      <c r="D487" t="inlineStr">
        <is>
          <t>POS0001</t>
        </is>
      </c>
      <c r="E487" t="inlineStr">
        <is>
          <t>78</t>
        </is>
      </c>
      <c r="F487" t="inlineStr">
        <is>
          <t>0115</t>
        </is>
      </c>
      <c r="G487" t="inlineStr">
        <is>
          <t>5316524875</t>
        </is>
      </c>
      <c r="H487" t="n">
        <v>450.0</v>
      </c>
      <c r="AL487" t="inlineStr">
        <is>
          <t>unreconciled</t>
        </is>
      </c>
      <c r="AM487" t="inlineStr">
        <is>
          <t>Order Not found in 3PO</t>
        </is>
      </c>
      <c r="AN487" t="n">
        <v>450.0</v>
      </c>
    </row>
    <row r="488">
      <c r="A488" t="inlineStr">
        <is>
          <t>04-11-2023</t>
        </is>
      </c>
      <c r="B488" t="inlineStr">
        <is>
          <t>04-11-2023 19:54:34</t>
        </is>
      </c>
      <c r="C488" t="inlineStr">
        <is>
          <t>3140115004062483</t>
        </is>
      </c>
      <c r="D488" t="inlineStr">
        <is>
          <t>POS0004</t>
        </is>
      </c>
      <c r="E488" t="inlineStr">
        <is>
          <t>21</t>
        </is>
      </c>
      <c r="F488" t="inlineStr">
        <is>
          <t>0115</t>
        </is>
      </c>
      <c r="G488" t="inlineStr">
        <is>
          <t>5316525624</t>
        </is>
      </c>
      <c r="H488" t="n">
        <v>284.0</v>
      </c>
      <c r="AL488" t="inlineStr">
        <is>
          <t>unreconciled</t>
        </is>
      </c>
      <c r="AM488" t="inlineStr">
        <is>
          <t>Order Not found in 3PO</t>
        </is>
      </c>
      <c r="AN488" t="n">
        <v>284.0</v>
      </c>
    </row>
    <row r="489">
      <c r="A489" t="inlineStr">
        <is>
          <t>04-11-2023</t>
        </is>
      </c>
      <c r="B489" t="inlineStr">
        <is>
          <t>04-11-2023 22:04:05</t>
        </is>
      </c>
      <c r="C489" t="inlineStr">
        <is>
          <t>3140115004062561</t>
        </is>
      </c>
      <c r="D489" t="inlineStr">
        <is>
          <t>POS0004</t>
        </is>
      </c>
      <c r="E489" t="inlineStr">
        <is>
          <t>63</t>
        </is>
      </c>
      <c r="F489" t="inlineStr">
        <is>
          <t>0115</t>
        </is>
      </c>
      <c r="G489" t="inlineStr">
        <is>
          <t>5316572213</t>
        </is>
      </c>
      <c r="H489" t="n">
        <v>218.0</v>
      </c>
      <c r="AL489" t="inlineStr">
        <is>
          <t>unreconciled</t>
        </is>
      </c>
      <c r="AM489" t="inlineStr">
        <is>
          <t>Order Not found in 3PO</t>
        </is>
      </c>
      <c r="AN489" t="n">
        <v>218.0</v>
      </c>
    </row>
    <row r="490">
      <c r="A490" t="inlineStr">
        <is>
          <t>04-11-2023</t>
        </is>
      </c>
      <c r="B490" t="inlineStr">
        <is>
          <t>04-11-2023 19:21:59</t>
        </is>
      </c>
      <c r="C490" t="inlineStr">
        <is>
          <t>3140115004062467</t>
        </is>
      </c>
      <c r="D490" t="inlineStr">
        <is>
          <t>POS0004</t>
        </is>
      </c>
      <c r="E490" t="inlineStr">
        <is>
          <t>79</t>
        </is>
      </c>
      <c r="F490" t="inlineStr">
        <is>
          <t>0115</t>
        </is>
      </c>
      <c r="G490" t="inlineStr">
        <is>
          <t>5316603517</t>
        </is>
      </c>
      <c r="H490" t="n">
        <v>1010.0</v>
      </c>
      <c r="AL490" t="inlineStr">
        <is>
          <t>unreconciled</t>
        </is>
      </c>
      <c r="AM490" t="inlineStr">
        <is>
          <t>Order Not found in 3PO</t>
        </is>
      </c>
      <c r="AN490" t="n">
        <v>1010.0</v>
      </c>
    </row>
    <row r="491">
      <c r="A491" t="inlineStr">
        <is>
          <t>04-11-2023</t>
        </is>
      </c>
      <c r="B491" t="inlineStr">
        <is>
          <t>04-11-2023 19:08:13</t>
        </is>
      </c>
      <c r="C491" t="inlineStr">
        <is>
          <t>3140115004062463</t>
        </is>
      </c>
      <c r="D491" t="inlineStr">
        <is>
          <t>POS0004</t>
        </is>
      </c>
      <c r="E491" t="inlineStr">
        <is>
          <t>61</t>
        </is>
      </c>
      <c r="F491" t="inlineStr">
        <is>
          <t>0115</t>
        </is>
      </c>
      <c r="G491" t="inlineStr">
        <is>
          <t>5316610397</t>
        </is>
      </c>
      <c r="H491" t="n">
        <v>299.0</v>
      </c>
      <c r="AL491" t="inlineStr">
        <is>
          <t>unreconciled</t>
        </is>
      </c>
      <c r="AM491" t="inlineStr">
        <is>
          <t>Order Not found in 3PO</t>
        </is>
      </c>
      <c r="AN491" t="n">
        <v>299.0</v>
      </c>
    </row>
    <row r="492">
      <c r="A492" t="inlineStr">
        <is>
          <t>04-11-2023</t>
        </is>
      </c>
      <c r="B492" t="inlineStr">
        <is>
          <t>04-11-2023 20:13:14</t>
        </is>
      </c>
      <c r="C492" t="inlineStr">
        <is>
          <t>3140115004062496</t>
        </is>
      </c>
      <c r="D492" t="inlineStr">
        <is>
          <t>POS0004</t>
        </is>
      </c>
      <c r="E492" t="inlineStr">
        <is>
          <t>40</t>
        </is>
      </c>
      <c r="F492" t="inlineStr">
        <is>
          <t>0115</t>
        </is>
      </c>
      <c r="G492" t="inlineStr">
        <is>
          <t>5316684140</t>
        </is>
      </c>
      <c r="H492" t="n">
        <v>219.0</v>
      </c>
      <c r="AL492" t="inlineStr">
        <is>
          <t>unreconciled</t>
        </is>
      </c>
      <c r="AM492" t="inlineStr">
        <is>
          <t>Order Not found in 3PO</t>
        </is>
      </c>
      <c r="AN492" t="n">
        <v>219.0</v>
      </c>
    </row>
    <row r="493">
      <c r="A493" t="inlineStr">
        <is>
          <t>06-11-2023</t>
        </is>
      </c>
      <c r="B493" t="inlineStr">
        <is>
          <t>07-11-2023 00:23:39</t>
        </is>
      </c>
      <c r="C493" t="inlineStr">
        <is>
          <t>3140023012060170</t>
        </is>
      </c>
      <c r="D493" t="inlineStr">
        <is>
          <t>POS0012</t>
        </is>
      </c>
      <c r="E493" t="inlineStr">
        <is>
          <t>61</t>
        </is>
      </c>
      <c r="F493" t="inlineStr">
        <is>
          <t>0023</t>
        </is>
      </c>
      <c r="G493" t="inlineStr">
        <is>
          <t>5316773985</t>
        </is>
      </c>
      <c r="H493" t="n">
        <v>257.0</v>
      </c>
      <c r="AL493" t="inlineStr">
        <is>
          <t>unreconciled</t>
        </is>
      </c>
      <c r="AM493" t="inlineStr">
        <is>
          <t>Order Not found in 3PO</t>
        </is>
      </c>
      <c r="AN493" t="n">
        <v>257.0</v>
      </c>
    </row>
    <row r="494">
      <c r="A494" t="inlineStr">
        <is>
          <t>04-11-2023</t>
        </is>
      </c>
      <c r="B494" t="inlineStr">
        <is>
          <t>04-11-2023 22:15:59</t>
        </is>
      </c>
      <c r="C494" t="inlineStr">
        <is>
          <t>3140115004062569</t>
        </is>
      </c>
      <c r="D494" t="inlineStr">
        <is>
          <t>POS0004</t>
        </is>
      </c>
      <c r="E494" t="inlineStr">
        <is>
          <t>75</t>
        </is>
      </c>
      <c r="F494" t="inlineStr">
        <is>
          <t>0115</t>
        </is>
      </c>
      <c r="G494" t="inlineStr">
        <is>
          <t>5316798151</t>
        </is>
      </c>
      <c r="H494" t="n">
        <v>266.0</v>
      </c>
      <c r="AL494" t="inlineStr">
        <is>
          <t>unreconciled</t>
        </is>
      </c>
      <c r="AM494" t="inlineStr">
        <is>
          <t>Order Not found in 3PO</t>
        </is>
      </c>
      <c r="AN494" t="n">
        <v>266.0</v>
      </c>
    </row>
    <row r="495">
      <c r="A495" t="inlineStr">
        <is>
          <t>04-11-2023</t>
        </is>
      </c>
      <c r="B495" t="inlineStr">
        <is>
          <t>04-11-2023 22:07:43</t>
        </is>
      </c>
      <c r="C495" t="inlineStr">
        <is>
          <t>3140115004062562</t>
        </is>
      </c>
      <c r="D495" t="inlineStr">
        <is>
          <t>POS0004</t>
        </is>
      </c>
      <c r="E495" t="inlineStr">
        <is>
          <t>64</t>
        </is>
      </c>
      <c r="F495" t="inlineStr">
        <is>
          <t>0115</t>
        </is>
      </c>
      <c r="G495" t="inlineStr">
        <is>
          <t>5316815841</t>
        </is>
      </c>
      <c r="H495" t="n">
        <v>489.0</v>
      </c>
      <c r="AL495" t="inlineStr">
        <is>
          <t>unreconciled</t>
        </is>
      </c>
      <c r="AM495" t="inlineStr">
        <is>
          <t>Order Not found in 3PO</t>
        </is>
      </c>
      <c r="AN495" t="n">
        <v>489.0</v>
      </c>
    </row>
    <row r="496">
      <c r="A496" t="inlineStr">
        <is>
          <t>04-11-2023</t>
        </is>
      </c>
      <c r="B496" t="inlineStr">
        <is>
          <t>04-11-2023 22:09:47</t>
        </is>
      </c>
      <c r="C496" t="inlineStr">
        <is>
          <t>3140115004062564</t>
        </is>
      </c>
      <c r="D496" t="inlineStr">
        <is>
          <t>POS0004</t>
        </is>
      </c>
      <c r="E496" t="inlineStr">
        <is>
          <t>66</t>
        </is>
      </c>
      <c r="F496" t="inlineStr">
        <is>
          <t>0115</t>
        </is>
      </c>
      <c r="G496" t="inlineStr">
        <is>
          <t>5316859146</t>
        </is>
      </c>
      <c r="H496" t="n">
        <v>264.0</v>
      </c>
      <c r="AL496" t="inlineStr">
        <is>
          <t>unreconciled</t>
        </is>
      </c>
      <c r="AM496" t="inlineStr">
        <is>
          <t>Order Not found in 3PO</t>
        </is>
      </c>
      <c r="AN496" t="n">
        <v>264.0</v>
      </c>
    </row>
    <row r="497">
      <c r="A497" t="inlineStr">
        <is>
          <t>06-11-2023</t>
        </is>
      </c>
      <c r="B497" t="inlineStr">
        <is>
          <t>07-11-2023 00:41:37</t>
        </is>
      </c>
      <c r="C497" t="inlineStr">
        <is>
          <t>3140094012086737</t>
        </is>
      </c>
      <c r="D497" t="inlineStr">
        <is>
          <t>POS0012</t>
        </is>
      </c>
      <c r="E497" t="inlineStr">
        <is>
          <t>52</t>
        </is>
      </c>
      <c r="F497" t="inlineStr">
        <is>
          <t>0094</t>
        </is>
      </c>
      <c r="G497" t="inlineStr">
        <is>
          <t>5316913139</t>
        </is>
      </c>
      <c r="H497" t="n">
        <v>495.0</v>
      </c>
      <c r="AL497" t="inlineStr">
        <is>
          <t>unreconciled</t>
        </is>
      </c>
      <c r="AM497" t="inlineStr">
        <is>
          <t>Order Not found in 3PO</t>
        </is>
      </c>
      <c r="AN497" t="n">
        <v>495.0</v>
      </c>
    </row>
    <row r="498">
      <c r="A498" t="inlineStr">
        <is>
          <t>04-11-2023</t>
        </is>
      </c>
      <c r="B498" t="inlineStr">
        <is>
          <t>04-11-2023 23:02:17</t>
        </is>
      </c>
      <c r="C498" t="inlineStr">
        <is>
          <t>3140115004062587</t>
        </is>
      </c>
      <c r="D498" t="inlineStr">
        <is>
          <t>POS0004</t>
        </is>
      </c>
      <c r="E498" t="inlineStr">
        <is>
          <t>04</t>
        </is>
      </c>
      <c r="F498" t="inlineStr">
        <is>
          <t>0115</t>
        </is>
      </c>
      <c r="G498" t="inlineStr">
        <is>
          <t>5317013349</t>
        </is>
      </c>
      <c r="H498" t="n">
        <v>613.0</v>
      </c>
      <c r="AL498" t="inlineStr">
        <is>
          <t>unreconciled</t>
        </is>
      </c>
      <c r="AM498" t="inlineStr">
        <is>
          <t>Order Not found in 3PO</t>
        </is>
      </c>
      <c r="AN498" t="n">
        <v>613.0</v>
      </c>
    </row>
    <row r="499">
      <c r="A499" t="inlineStr">
        <is>
          <t>04-11-2023</t>
        </is>
      </c>
      <c r="B499" t="inlineStr">
        <is>
          <t>04-11-2023 23:02:34</t>
        </is>
      </c>
      <c r="C499" t="inlineStr">
        <is>
          <t>3140115004062589</t>
        </is>
      </c>
      <c r="D499" t="inlineStr">
        <is>
          <t>POS0004</t>
        </is>
      </c>
      <c r="E499" t="inlineStr">
        <is>
          <t>06</t>
        </is>
      </c>
      <c r="F499" t="inlineStr">
        <is>
          <t>0115</t>
        </is>
      </c>
      <c r="G499" t="inlineStr">
        <is>
          <t>5317233544</t>
        </is>
      </c>
      <c r="H499" t="n">
        <v>281.0</v>
      </c>
      <c r="AL499" t="inlineStr">
        <is>
          <t>unreconciled</t>
        </is>
      </c>
      <c r="AM499" t="inlineStr">
        <is>
          <t>Order Not found in 3PO</t>
        </is>
      </c>
      <c r="AN499" t="n">
        <v>281.0</v>
      </c>
    </row>
    <row r="500">
      <c r="A500" t="inlineStr">
        <is>
          <t>04-11-2023</t>
        </is>
      </c>
      <c r="B500" t="inlineStr">
        <is>
          <t>04-11-2023 21:42:49</t>
        </is>
      </c>
      <c r="C500" t="inlineStr">
        <is>
          <t>3140115004062547</t>
        </is>
      </c>
      <c r="D500" t="inlineStr">
        <is>
          <t>POS0004</t>
        </is>
      </c>
      <c r="E500" t="inlineStr">
        <is>
          <t>39</t>
        </is>
      </c>
      <c r="F500" t="inlineStr">
        <is>
          <t>0115</t>
        </is>
      </c>
      <c r="G500" t="inlineStr">
        <is>
          <t>5317330599</t>
        </is>
      </c>
      <c r="H500" t="n">
        <v>389.0</v>
      </c>
      <c r="AL500" t="inlineStr">
        <is>
          <t>unreconciled</t>
        </is>
      </c>
      <c r="AM500" t="inlineStr">
        <is>
          <t>Order Not found in 3PO</t>
        </is>
      </c>
      <c r="AN500" t="n">
        <v>389.0</v>
      </c>
    </row>
    <row r="501">
      <c r="A501" t="inlineStr">
        <is>
          <t>04-11-2023</t>
        </is>
      </c>
      <c r="B501" t="inlineStr">
        <is>
          <t>04-11-2023 23:37:13</t>
        </is>
      </c>
      <c r="C501" t="inlineStr">
        <is>
          <t>3140115004062606</t>
        </is>
      </c>
      <c r="D501" t="inlineStr">
        <is>
          <t>POS0004</t>
        </is>
      </c>
      <c r="E501" t="inlineStr">
        <is>
          <t>23</t>
        </is>
      </c>
      <c r="F501" t="inlineStr">
        <is>
          <t>0115</t>
        </is>
      </c>
      <c r="G501" t="inlineStr">
        <is>
          <t>5317514269</t>
        </is>
      </c>
      <c r="H501" t="n">
        <v>279.0</v>
      </c>
      <c r="AL501" t="inlineStr">
        <is>
          <t>unreconciled</t>
        </is>
      </c>
      <c r="AM501" t="inlineStr">
        <is>
          <t>Order Not found in 3PO</t>
        </is>
      </c>
      <c r="AN501" t="n">
        <v>279.0</v>
      </c>
    </row>
    <row r="502">
      <c r="A502" t="inlineStr">
        <is>
          <t>06-11-2023</t>
        </is>
      </c>
      <c r="B502" t="inlineStr">
        <is>
          <t>07-11-2023 00:55:58</t>
        </is>
      </c>
      <c r="C502" t="inlineStr">
        <is>
          <t>3140094012086746</t>
        </is>
      </c>
      <c r="D502" t="inlineStr">
        <is>
          <t>POS0012</t>
        </is>
      </c>
      <c r="E502" t="inlineStr">
        <is>
          <t>61</t>
        </is>
      </c>
      <c r="F502" t="inlineStr">
        <is>
          <t>0094</t>
        </is>
      </c>
      <c r="G502" t="inlineStr">
        <is>
          <t>5318341887</t>
        </is>
      </c>
      <c r="H502" t="n">
        <v>383.0</v>
      </c>
      <c r="AL502" t="inlineStr">
        <is>
          <t>unreconciled</t>
        </is>
      </c>
      <c r="AM502" t="inlineStr">
        <is>
          <t>Order Not found in 3PO</t>
        </is>
      </c>
      <c r="AN502" t="n">
        <v>383.0</v>
      </c>
    </row>
    <row r="503">
      <c r="A503" t="inlineStr">
        <is>
          <t>06-11-2023</t>
        </is>
      </c>
      <c r="B503" t="inlineStr">
        <is>
          <t>07-11-2023 00:38:02</t>
        </is>
      </c>
      <c r="C503" t="inlineStr">
        <is>
          <t>3140023012060179</t>
        </is>
      </c>
      <c r="D503" t="inlineStr">
        <is>
          <t>POS0012</t>
        </is>
      </c>
      <c r="E503" t="inlineStr">
        <is>
          <t>70</t>
        </is>
      </c>
      <c r="F503" t="inlineStr">
        <is>
          <t>0023</t>
        </is>
      </c>
      <c r="G503" t="inlineStr">
        <is>
          <t>5318359358</t>
        </is>
      </c>
      <c r="H503" t="n">
        <v>451.0</v>
      </c>
      <c r="AL503" t="inlineStr">
        <is>
          <t>unreconciled</t>
        </is>
      </c>
      <c r="AM503" t="inlineStr">
        <is>
          <t>Order Not found in 3PO</t>
        </is>
      </c>
      <c r="AN503" t="n">
        <v>451.0</v>
      </c>
    </row>
    <row r="504">
      <c r="A504" t="inlineStr">
        <is>
          <t>06-11-2023</t>
        </is>
      </c>
      <c r="B504" t="inlineStr">
        <is>
          <t>07-11-2023 00:37:32</t>
        </is>
      </c>
      <c r="C504" t="inlineStr">
        <is>
          <t>3140023012060177</t>
        </is>
      </c>
      <c r="D504" t="inlineStr">
        <is>
          <t>POS0012</t>
        </is>
      </c>
      <c r="E504" t="inlineStr">
        <is>
          <t>68</t>
        </is>
      </c>
      <c r="F504" t="inlineStr">
        <is>
          <t>0023</t>
        </is>
      </c>
      <c r="G504" t="inlineStr">
        <is>
          <t>5318621150</t>
        </is>
      </c>
      <c r="H504" t="n">
        <v>291.0</v>
      </c>
      <c r="AL504" t="inlineStr">
        <is>
          <t>unreconciled</t>
        </is>
      </c>
      <c r="AM504" t="inlineStr">
        <is>
          <t>Order Not found in 3PO</t>
        </is>
      </c>
      <c r="AN504" t="n">
        <v>291.0</v>
      </c>
    </row>
    <row r="505">
      <c r="A505" t="inlineStr">
        <is>
          <t>06-11-2023</t>
        </is>
      </c>
      <c r="B505" t="inlineStr">
        <is>
          <t>07-11-2023 00:04:39</t>
        </is>
      </c>
      <c r="C505" t="inlineStr">
        <is>
          <t>3140094012086723</t>
        </is>
      </c>
      <c r="D505" t="inlineStr">
        <is>
          <t>POS0012</t>
        </is>
      </c>
      <c r="E505" t="inlineStr">
        <is>
          <t>38</t>
        </is>
      </c>
      <c r="F505" t="inlineStr">
        <is>
          <t>0094</t>
        </is>
      </c>
      <c r="G505" t="inlineStr">
        <is>
          <t>5319605020</t>
        </is>
      </c>
      <c r="H505" t="n">
        <v>245.0</v>
      </c>
      <c r="AL505" t="inlineStr">
        <is>
          <t>unreconciled</t>
        </is>
      </c>
      <c r="AM505" t="inlineStr">
        <is>
          <t>Order Not found in 3PO</t>
        </is>
      </c>
      <c r="AN505" t="n">
        <v>245.0</v>
      </c>
    </row>
    <row r="506">
      <c r="A506" t="inlineStr">
        <is>
          <t>06-11-2023</t>
        </is>
      </c>
      <c r="B506" t="inlineStr">
        <is>
          <t>07-11-2023 00:23:32</t>
        </is>
      </c>
      <c r="C506" t="inlineStr">
        <is>
          <t>3140023012060169</t>
        </is>
      </c>
      <c r="D506" t="inlineStr">
        <is>
          <t>POS0012</t>
        </is>
      </c>
      <c r="E506" t="inlineStr">
        <is>
          <t>60</t>
        </is>
      </c>
      <c r="F506" t="inlineStr">
        <is>
          <t>0023</t>
        </is>
      </c>
      <c r="G506" t="inlineStr">
        <is>
          <t>5319809522</t>
        </is>
      </c>
      <c r="H506" t="n">
        <v>389.0</v>
      </c>
      <c r="AL506" t="inlineStr">
        <is>
          <t>unreconciled</t>
        </is>
      </c>
      <c r="AM506" t="inlineStr">
        <is>
          <t>Order Not found in 3PO</t>
        </is>
      </c>
      <c r="AN506" t="n">
        <v>389.0</v>
      </c>
    </row>
    <row r="507">
      <c r="A507" t="inlineStr">
        <is>
          <t>06-11-2023</t>
        </is>
      </c>
      <c r="B507" t="inlineStr">
        <is>
          <t>07-11-2023 00:49:49</t>
        </is>
      </c>
      <c r="C507" t="inlineStr">
        <is>
          <t>3140023012060186</t>
        </is>
      </c>
      <c r="D507" t="inlineStr">
        <is>
          <t>POS0012</t>
        </is>
      </c>
      <c r="E507" t="inlineStr">
        <is>
          <t>77</t>
        </is>
      </c>
      <c r="F507" t="inlineStr">
        <is>
          <t>0023</t>
        </is>
      </c>
      <c r="G507" t="inlineStr">
        <is>
          <t>5320053497</t>
        </is>
      </c>
      <c r="H507" t="n">
        <v>148.0</v>
      </c>
      <c r="AL507" t="inlineStr">
        <is>
          <t>unreconciled</t>
        </is>
      </c>
      <c r="AM507" t="inlineStr">
        <is>
          <t>Order Not found in 3PO</t>
        </is>
      </c>
      <c r="AN507" t="n">
        <v>148.0</v>
      </c>
    </row>
    <row r="508">
      <c r="A508" t="inlineStr">
        <is>
          <t>05-11-2023</t>
        </is>
      </c>
      <c r="B508" t="inlineStr">
        <is>
          <t>05-11-2023 21:50:29</t>
        </is>
      </c>
      <c r="C508" t="inlineStr">
        <is>
          <t>3140094012086328</t>
        </is>
      </c>
      <c r="D508" t="inlineStr">
        <is>
          <t>POS0012</t>
        </is>
      </c>
      <c r="E508" t="inlineStr">
        <is>
          <t>43</t>
        </is>
      </c>
      <c r="F508" t="inlineStr">
        <is>
          <t>0094</t>
        </is>
      </c>
      <c r="G508" t="inlineStr">
        <is>
          <t>5320146690</t>
        </is>
      </c>
      <c r="H508" t="n">
        <v>771.0</v>
      </c>
      <c r="AL508" t="inlineStr">
        <is>
          <t>unreconciled</t>
        </is>
      </c>
      <c r="AM508" t="inlineStr">
        <is>
          <t>Order Not found in 3PO</t>
        </is>
      </c>
      <c r="AN508" t="n">
        <v>771.0</v>
      </c>
    </row>
    <row r="509">
      <c r="A509" t="inlineStr">
        <is>
          <t>06-11-2023</t>
        </is>
      </c>
      <c r="B509" t="inlineStr">
        <is>
          <t>07-11-2023 00:25:14</t>
        </is>
      </c>
      <c r="C509" t="inlineStr">
        <is>
          <t>3140094012086730</t>
        </is>
      </c>
      <c r="D509" t="inlineStr">
        <is>
          <t>POS0012</t>
        </is>
      </c>
      <c r="E509" t="inlineStr">
        <is>
          <t>45</t>
        </is>
      </c>
      <c r="F509" t="inlineStr">
        <is>
          <t>0094</t>
        </is>
      </c>
      <c r="G509" t="inlineStr">
        <is>
          <t>5320430377</t>
        </is>
      </c>
      <c r="H509" t="n">
        <v>254.0</v>
      </c>
      <c r="AL509" t="inlineStr">
        <is>
          <t>unreconciled</t>
        </is>
      </c>
      <c r="AM509" t="inlineStr">
        <is>
          <t>Order Not found in 3PO</t>
        </is>
      </c>
      <c r="AN509" t="n">
        <v>254.0</v>
      </c>
    </row>
    <row r="510">
      <c r="A510" t="inlineStr">
        <is>
          <t>06-11-2023</t>
        </is>
      </c>
      <c r="B510" t="inlineStr">
        <is>
          <t>07-11-2023 00:46:11</t>
        </is>
      </c>
      <c r="C510" t="inlineStr">
        <is>
          <t>3140094012086741</t>
        </is>
      </c>
      <c r="D510" t="inlineStr">
        <is>
          <t>POS0012</t>
        </is>
      </c>
      <c r="E510" t="inlineStr">
        <is>
          <t>56</t>
        </is>
      </c>
      <c r="F510" t="inlineStr">
        <is>
          <t>0094</t>
        </is>
      </c>
      <c r="G510" t="inlineStr">
        <is>
          <t>5320486322</t>
        </is>
      </c>
      <c r="H510" t="n">
        <v>315.0</v>
      </c>
      <c r="AL510" t="inlineStr">
        <is>
          <t>unreconciled</t>
        </is>
      </c>
      <c r="AM510" t="inlineStr">
        <is>
          <t>Order Not found in 3PO</t>
        </is>
      </c>
      <c r="AN510" t="n">
        <v>315.0</v>
      </c>
    </row>
    <row r="511">
      <c r="A511" t="inlineStr">
        <is>
          <t>06-11-2023</t>
        </is>
      </c>
      <c r="B511" t="inlineStr">
        <is>
          <t>07-11-2023 00:24:05</t>
        </is>
      </c>
      <c r="C511" t="inlineStr">
        <is>
          <t>3140023012060172</t>
        </is>
      </c>
      <c r="D511" t="inlineStr">
        <is>
          <t>POS0012</t>
        </is>
      </c>
      <c r="E511" t="inlineStr">
        <is>
          <t>63</t>
        </is>
      </c>
      <c r="F511" t="inlineStr">
        <is>
          <t>0023</t>
        </is>
      </c>
      <c r="G511" t="inlineStr">
        <is>
          <t>5321083361</t>
        </is>
      </c>
      <c r="H511" t="n">
        <v>271.0</v>
      </c>
      <c r="AL511" t="inlineStr">
        <is>
          <t>unreconciled</t>
        </is>
      </c>
      <c r="AM511" t="inlineStr">
        <is>
          <t>Order Not found in 3PO</t>
        </is>
      </c>
      <c r="AN511" t="n">
        <v>271.0</v>
      </c>
    </row>
    <row r="512">
      <c r="A512" t="inlineStr">
        <is>
          <t>06-11-2023</t>
        </is>
      </c>
      <c r="B512" t="inlineStr">
        <is>
          <t>07-11-2023 00:17:01</t>
        </is>
      </c>
      <c r="C512" t="inlineStr">
        <is>
          <t>3140094012086728</t>
        </is>
      </c>
      <c r="D512" t="inlineStr">
        <is>
          <t>POS0012</t>
        </is>
      </c>
      <c r="E512" t="inlineStr">
        <is>
          <t>43</t>
        </is>
      </c>
      <c r="F512" t="inlineStr">
        <is>
          <t>0094</t>
        </is>
      </c>
      <c r="G512" t="inlineStr">
        <is>
          <t>5321639494</t>
        </is>
      </c>
      <c r="H512" t="n">
        <v>159.0</v>
      </c>
      <c r="AL512" t="inlineStr">
        <is>
          <t>unreconciled</t>
        </is>
      </c>
      <c r="AM512" t="inlineStr">
        <is>
          <t>Order Not found in 3PO</t>
        </is>
      </c>
      <c r="AN512" t="n">
        <v>159.0</v>
      </c>
    </row>
    <row r="513">
      <c r="A513" t="inlineStr">
        <is>
          <t>06-11-2023</t>
        </is>
      </c>
      <c r="B513" t="inlineStr">
        <is>
          <t>07-11-2023 00:29:25</t>
        </is>
      </c>
      <c r="C513" t="inlineStr">
        <is>
          <t>3140023012060176</t>
        </is>
      </c>
      <c r="D513" t="inlineStr">
        <is>
          <t>POS0012</t>
        </is>
      </c>
      <c r="E513" t="inlineStr">
        <is>
          <t>67</t>
        </is>
      </c>
      <c r="F513" t="inlineStr">
        <is>
          <t>0023</t>
        </is>
      </c>
      <c r="G513" t="inlineStr">
        <is>
          <t>5322011858</t>
        </is>
      </c>
      <c r="H513" t="n">
        <v>563.0</v>
      </c>
      <c r="AL513" t="inlineStr">
        <is>
          <t>unreconciled</t>
        </is>
      </c>
      <c r="AM513" t="inlineStr">
        <is>
          <t>Order Not found in 3PO</t>
        </is>
      </c>
      <c r="AN513" t="n">
        <v>563.0</v>
      </c>
    </row>
    <row r="514">
      <c r="A514" t="inlineStr">
        <is>
          <t>06-11-2023</t>
        </is>
      </c>
      <c r="B514" t="inlineStr">
        <is>
          <t>07-11-2023 00:34:46</t>
        </is>
      </c>
      <c r="C514" t="inlineStr">
        <is>
          <t>3140094012086733</t>
        </is>
      </c>
      <c r="D514" t="inlineStr">
        <is>
          <t>POS0012</t>
        </is>
      </c>
      <c r="E514" t="inlineStr">
        <is>
          <t>48</t>
        </is>
      </c>
      <c r="F514" t="inlineStr">
        <is>
          <t>0094</t>
        </is>
      </c>
      <c r="G514" t="inlineStr">
        <is>
          <t>5322172915</t>
        </is>
      </c>
      <c r="H514" t="n">
        <v>259.0</v>
      </c>
      <c r="AL514" t="inlineStr">
        <is>
          <t>unreconciled</t>
        </is>
      </c>
      <c r="AM514" t="inlineStr">
        <is>
          <t>Order Not found in 3PO</t>
        </is>
      </c>
      <c r="AN514" t="n">
        <v>259.0</v>
      </c>
    </row>
    <row r="515">
      <c r="A515" t="inlineStr">
        <is>
          <t>06-11-2023</t>
        </is>
      </c>
      <c r="B515" t="inlineStr">
        <is>
          <t>07-11-2023 00:13:20</t>
        </is>
      </c>
      <c r="C515" t="inlineStr">
        <is>
          <t>3140023012060167</t>
        </is>
      </c>
      <c r="D515" t="inlineStr">
        <is>
          <t>POS0012</t>
        </is>
      </c>
      <c r="E515" t="inlineStr">
        <is>
          <t>58</t>
        </is>
      </c>
      <c r="F515" t="inlineStr">
        <is>
          <t>0023</t>
        </is>
      </c>
      <c r="G515" t="inlineStr">
        <is>
          <t>5322268876</t>
        </is>
      </c>
      <c r="H515" t="n">
        <v>255.0</v>
      </c>
      <c r="AL515" t="inlineStr">
        <is>
          <t>unreconciled</t>
        </is>
      </c>
      <c r="AM515" t="inlineStr">
        <is>
          <t>Order Not found in 3PO</t>
        </is>
      </c>
      <c r="AN515" t="n">
        <v>255.0</v>
      </c>
    </row>
    <row r="516">
      <c r="A516" t="inlineStr">
        <is>
          <t>06-11-2023</t>
        </is>
      </c>
      <c r="B516" t="inlineStr">
        <is>
          <t>07-11-2023 00:55:47</t>
        </is>
      </c>
      <c r="C516" t="inlineStr">
        <is>
          <t>3140094012086745</t>
        </is>
      </c>
      <c r="D516" t="inlineStr">
        <is>
          <t>POS0012</t>
        </is>
      </c>
      <c r="E516" t="inlineStr">
        <is>
          <t>60</t>
        </is>
      </c>
      <c r="F516" t="inlineStr">
        <is>
          <t>0094</t>
        </is>
      </c>
      <c r="G516" t="inlineStr">
        <is>
          <t>5322350127</t>
        </is>
      </c>
      <c r="H516" t="n">
        <v>292.0</v>
      </c>
      <c r="AL516" t="inlineStr">
        <is>
          <t>unreconciled</t>
        </is>
      </c>
      <c r="AM516" t="inlineStr">
        <is>
          <t>Order Not found in 3PO</t>
        </is>
      </c>
      <c r="AN516" t="n">
        <v>292.0</v>
      </c>
    </row>
    <row r="517">
      <c r="A517" t="inlineStr">
        <is>
          <t>06-11-2023</t>
        </is>
      </c>
      <c r="B517" t="inlineStr">
        <is>
          <t>07-11-2023 00:23:10</t>
        </is>
      </c>
      <c r="C517" t="inlineStr">
        <is>
          <t>3140094012086729</t>
        </is>
      </c>
      <c r="D517" t="inlineStr">
        <is>
          <t>POS0012</t>
        </is>
      </c>
      <c r="E517" t="inlineStr">
        <is>
          <t>44</t>
        </is>
      </c>
      <c r="F517" t="inlineStr">
        <is>
          <t>0094</t>
        </is>
      </c>
      <c r="G517" t="inlineStr">
        <is>
          <t>5322382422</t>
        </is>
      </c>
      <c r="H517" t="n">
        <v>368.0</v>
      </c>
      <c r="AL517" t="inlineStr">
        <is>
          <t>unreconciled</t>
        </is>
      </c>
      <c r="AM517" t="inlineStr">
        <is>
          <t>Order Not found in 3PO</t>
        </is>
      </c>
      <c r="AN517" t="n">
        <v>368.0</v>
      </c>
    </row>
    <row r="518">
      <c r="A518" t="inlineStr">
        <is>
          <t>06-11-2023</t>
        </is>
      </c>
      <c r="B518" t="inlineStr">
        <is>
          <t>07-11-2023 00:29:02</t>
        </is>
      </c>
      <c r="C518" t="inlineStr">
        <is>
          <t>3140023012060173</t>
        </is>
      </c>
      <c r="D518" t="inlineStr">
        <is>
          <t>POS0012</t>
        </is>
      </c>
      <c r="E518" t="inlineStr">
        <is>
          <t>64</t>
        </is>
      </c>
      <c r="F518" t="inlineStr">
        <is>
          <t>0023</t>
        </is>
      </c>
      <c r="G518" t="inlineStr">
        <is>
          <t>5322489856</t>
        </is>
      </c>
      <c r="H518" t="n">
        <v>190.0</v>
      </c>
      <c r="AL518" t="inlineStr">
        <is>
          <t>unreconciled</t>
        </is>
      </c>
      <c r="AM518" t="inlineStr">
        <is>
          <t>Order Not found in 3PO</t>
        </is>
      </c>
      <c r="AN518" t="n">
        <v>190.0</v>
      </c>
    </row>
    <row r="519">
      <c r="A519" t="inlineStr">
        <is>
          <t>06-11-2023</t>
        </is>
      </c>
      <c r="B519" t="inlineStr">
        <is>
          <t>07-11-2023 00:34:34</t>
        </is>
      </c>
      <c r="C519" t="inlineStr">
        <is>
          <t>3140094012086732</t>
        </is>
      </c>
      <c r="D519" t="inlineStr">
        <is>
          <t>POS0012</t>
        </is>
      </c>
      <c r="E519" t="inlineStr">
        <is>
          <t>47</t>
        </is>
      </c>
      <c r="F519" t="inlineStr">
        <is>
          <t>0094</t>
        </is>
      </c>
      <c r="G519" t="inlineStr">
        <is>
          <t>5322540924</t>
        </is>
      </c>
      <c r="H519" t="n">
        <v>302.0</v>
      </c>
      <c r="AL519" t="inlineStr">
        <is>
          <t>unreconciled</t>
        </is>
      </c>
      <c r="AM519" t="inlineStr">
        <is>
          <t>Order Not found in 3PO</t>
        </is>
      </c>
      <c r="AN519" t="n">
        <v>302.0</v>
      </c>
    </row>
    <row r="520">
      <c r="A520" t="inlineStr">
        <is>
          <t>06-11-2023</t>
        </is>
      </c>
      <c r="B520" t="inlineStr">
        <is>
          <t>07-11-2023 00:37:51</t>
        </is>
      </c>
      <c r="C520" t="inlineStr">
        <is>
          <t>3140023012060178</t>
        </is>
      </c>
      <c r="D520" t="inlineStr">
        <is>
          <t>POS0012</t>
        </is>
      </c>
      <c r="E520" t="inlineStr">
        <is>
          <t>69</t>
        </is>
      </c>
      <c r="F520" t="inlineStr">
        <is>
          <t>0023</t>
        </is>
      </c>
      <c r="G520" t="inlineStr">
        <is>
          <t>5322619690</t>
        </is>
      </c>
      <c r="H520" t="n">
        <v>452.0</v>
      </c>
      <c r="AL520" t="inlineStr">
        <is>
          <t>unreconciled</t>
        </is>
      </c>
      <c r="AM520" t="inlineStr">
        <is>
          <t>Order Not found in 3PO</t>
        </is>
      </c>
      <c r="AN520" t="n">
        <v>452.0</v>
      </c>
    </row>
    <row r="521">
      <c r="A521" t="inlineStr">
        <is>
          <t>06-11-2023</t>
        </is>
      </c>
      <c r="B521" t="inlineStr">
        <is>
          <t>07-11-2023 00:47:24</t>
        </is>
      </c>
      <c r="C521" t="inlineStr">
        <is>
          <t>3140023012060183</t>
        </is>
      </c>
      <c r="D521" t="inlineStr">
        <is>
          <t>POS0012</t>
        </is>
      </c>
      <c r="E521" t="inlineStr">
        <is>
          <t>74</t>
        </is>
      </c>
      <c r="F521" t="inlineStr">
        <is>
          <t>0023</t>
        </is>
      </c>
      <c r="G521" t="inlineStr">
        <is>
          <t>5322650519</t>
        </is>
      </c>
      <c r="H521" t="n">
        <v>216.0</v>
      </c>
      <c r="AL521" t="inlineStr">
        <is>
          <t>unreconciled</t>
        </is>
      </c>
      <c r="AM521" t="inlineStr">
        <is>
          <t>Order Not found in 3PO</t>
        </is>
      </c>
      <c r="AN521" t="n">
        <v>216.0</v>
      </c>
    </row>
    <row r="522">
      <c r="A522" t="inlineStr">
        <is>
          <t>06-11-2023</t>
        </is>
      </c>
      <c r="B522" t="inlineStr">
        <is>
          <t>07-11-2023 00:12:04</t>
        </is>
      </c>
      <c r="C522" t="inlineStr">
        <is>
          <t>3140094012086725</t>
        </is>
      </c>
      <c r="D522" t="inlineStr">
        <is>
          <t>POS0012</t>
        </is>
      </c>
      <c r="E522" t="inlineStr">
        <is>
          <t>40</t>
        </is>
      </c>
      <c r="F522" t="inlineStr">
        <is>
          <t>0094</t>
        </is>
      </c>
      <c r="G522" t="inlineStr">
        <is>
          <t>5322881420</t>
        </is>
      </c>
      <c r="H522" t="n">
        <v>696.0</v>
      </c>
      <c r="AL522" t="inlineStr">
        <is>
          <t>unreconciled</t>
        </is>
      </c>
      <c r="AM522" t="inlineStr">
        <is>
          <t>Order Not found in 3PO</t>
        </is>
      </c>
      <c r="AN522" t="n">
        <v>696.0</v>
      </c>
    </row>
    <row r="523">
      <c r="A523" t="inlineStr">
        <is>
          <t>06-11-2023</t>
        </is>
      </c>
      <c r="B523" t="inlineStr">
        <is>
          <t>07-11-2023 00:48:42</t>
        </is>
      </c>
      <c r="C523" t="inlineStr">
        <is>
          <t>3140023012060184</t>
        </is>
      </c>
      <c r="D523" t="inlineStr">
        <is>
          <t>POS0012</t>
        </is>
      </c>
      <c r="E523" t="inlineStr">
        <is>
          <t>75</t>
        </is>
      </c>
      <c r="F523" t="inlineStr">
        <is>
          <t>0023</t>
        </is>
      </c>
      <c r="G523" t="inlineStr">
        <is>
          <t>5323152312</t>
        </is>
      </c>
      <c r="H523" t="n">
        <v>146.0</v>
      </c>
      <c r="AL523" t="inlineStr">
        <is>
          <t>unreconciled</t>
        </is>
      </c>
      <c r="AM523" t="inlineStr">
        <is>
          <t>Order Not found in 3PO</t>
        </is>
      </c>
      <c r="AN523" t="n">
        <v>146.0</v>
      </c>
    </row>
    <row r="524">
      <c r="A524" t="inlineStr">
        <is>
          <t>06-11-2023</t>
        </is>
      </c>
      <c r="B524" t="inlineStr">
        <is>
          <t>07-11-2023 00:29:17</t>
        </is>
      </c>
      <c r="C524" t="inlineStr">
        <is>
          <t>3140023012060175</t>
        </is>
      </c>
      <c r="D524" t="inlineStr">
        <is>
          <t>POS0012</t>
        </is>
      </c>
      <c r="E524" t="inlineStr">
        <is>
          <t>66</t>
        </is>
      </c>
      <c r="F524" t="inlineStr">
        <is>
          <t>0023</t>
        </is>
      </c>
      <c r="G524" t="inlineStr">
        <is>
          <t>5323245705</t>
        </is>
      </c>
      <c r="H524" t="n">
        <v>220.0</v>
      </c>
      <c r="AL524" t="inlineStr">
        <is>
          <t>unreconciled</t>
        </is>
      </c>
      <c r="AM524" t="inlineStr">
        <is>
          <t>Order Not found in 3PO</t>
        </is>
      </c>
      <c r="AN524" t="n">
        <v>220.0</v>
      </c>
    </row>
    <row r="525">
      <c r="A525" t="inlineStr">
        <is>
          <t>06-11-2023</t>
        </is>
      </c>
      <c r="B525" t="inlineStr">
        <is>
          <t>07-11-2023 00:57:53</t>
        </is>
      </c>
      <c r="C525" t="inlineStr">
        <is>
          <t>3140023012060188</t>
        </is>
      </c>
      <c r="D525" t="inlineStr">
        <is>
          <t>POS0012</t>
        </is>
      </c>
      <c r="E525" t="inlineStr">
        <is>
          <t>79</t>
        </is>
      </c>
      <c r="F525" t="inlineStr">
        <is>
          <t>0023</t>
        </is>
      </c>
      <c r="G525" t="inlineStr">
        <is>
          <t>5323282497</t>
        </is>
      </c>
      <c r="H525" t="n">
        <v>515.0</v>
      </c>
      <c r="AL525" t="inlineStr">
        <is>
          <t>unreconciled</t>
        </is>
      </c>
      <c r="AM525" t="inlineStr">
        <is>
          <t>Order Not found in 3PO</t>
        </is>
      </c>
      <c r="AN525" t="n">
        <v>515.0</v>
      </c>
    </row>
    <row r="526">
      <c r="A526" t="inlineStr">
        <is>
          <t>06-11-2023</t>
        </is>
      </c>
      <c r="B526" t="inlineStr">
        <is>
          <t>07-11-2023 00:29:09</t>
        </is>
      </c>
      <c r="C526" t="inlineStr">
        <is>
          <t>3140023012060174</t>
        </is>
      </c>
      <c r="D526" t="inlineStr">
        <is>
          <t>POS0012</t>
        </is>
      </c>
      <c r="E526" t="inlineStr">
        <is>
          <t>65</t>
        </is>
      </c>
      <c r="F526" t="inlineStr">
        <is>
          <t>0023</t>
        </is>
      </c>
      <c r="G526" t="inlineStr">
        <is>
          <t>5323300611</t>
        </is>
      </c>
      <c r="H526" t="n">
        <v>310.0</v>
      </c>
      <c r="AL526" t="inlineStr">
        <is>
          <t>unreconciled</t>
        </is>
      </c>
      <c r="AM526" t="inlineStr">
        <is>
          <t>Order Not found in 3PO</t>
        </is>
      </c>
      <c r="AN526" t="n">
        <v>310.0</v>
      </c>
    </row>
    <row r="527">
      <c r="A527" t="inlineStr">
        <is>
          <t>13-11-2023</t>
        </is>
      </c>
      <c r="B527" t="inlineStr">
        <is>
          <t>13-11-2023 16:23:35</t>
        </is>
      </c>
      <c r="C527" t="inlineStr">
        <is>
          <t>3140023012061556</t>
        </is>
      </c>
      <c r="D527" t="inlineStr">
        <is>
          <t>POS0012</t>
        </is>
      </c>
      <c r="E527" t="inlineStr">
        <is>
          <t>59</t>
        </is>
      </c>
      <c r="F527" t="inlineStr">
        <is>
          <t>0023</t>
        </is>
      </c>
      <c r="G527" t="inlineStr">
        <is>
          <t>5323974735</t>
        </is>
      </c>
      <c r="H527" t="n">
        <v>338.0</v>
      </c>
      <c r="AL527" t="inlineStr">
        <is>
          <t>unreconciled</t>
        </is>
      </c>
      <c r="AM527" t="inlineStr">
        <is>
          <t>Order Not found in 3PO</t>
        </is>
      </c>
      <c r="AN527" t="n">
        <v>338.0</v>
      </c>
    </row>
    <row r="528">
      <c r="A528" t="inlineStr">
        <is>
          <t>13-11-2023</t>
        </is>
      </c>
      <c r="B528" t="inlineStr">
        <is>
          <t>13-11-2023 16:43:41</t>
        </is>
      </c>
      <c r="C528" t="inlineStr">
        <is>
          <t>3140023012061560</t>
        </is>
      </c>
      <c r="D528" t="inlineStr">
        <is>
          <t>POS0012</t>
        </is>
      </c>
      <c r="E528" t="inlineStr">
        <is>
          <t>63</t>
        </is>
      </c>
      <c r="F528" t="inlineStr">
        <is>
          <t>0023</t>
        </is>
      </c>
      <c r="G528" t="inlineStr">
        <is>
          <t>5326675547</t>
        </is>
      </c>
      <c r="H528" t="n">
        <v>207.0</v>
      </c>
      <c r="AL528" t="inlineStr">
        <is>
          <t>unreconciled</t>
        </is>
      </c>
      <c r="AM528" t="inlineStr">
        <is>
          <t>Order Not found in 3PO</t>
        </is>
      </c>
      <c r="AN528" t="n">
        <v>207.0</v>
      </c>
    </row>
    <row r="529">
      <c r="A529" t="inlineStr">
        <is>
          <t>13-11-2023</t>
        </is>
      </c>
      <c r="B529" t="inlineStr">
        <is>
          <t>13-11-2023 18:47:53</t>
        </is>
      </c>
      <c r="C529" t="inlineStr">
        <is>
          <t>3140023012061589</t>
        </is>
      </c>
      <c r="D529" t="inlineStr">
        <is>
          <t>POS0012</t>
        </is>
      </c>
      <c r="E529" t="inlineStr">
        <is>
          <t>92</t>
        </is>
      </c>
      <c r="F529" t="inlineStr">
        <is>
          <t>0023</t>
        </is>
      </c>
      <c r="G529" t="inlineStr">
        <is>
          <t>5328843825</t>
        </is>
      </c>
      <c r="H529" t="n">
        <v>1426.0</v>
      </c>
      <c r="AL529" t="inlineStr">
        <is>
          <t>unreconciled</t>
        </is>
      </c>
      <c r="AM529" t="inlineStr">
        <is>
          <t>Order Not found in 3PO</t>
        </is>
      </c>
      <c r="AN529" t="n">
        <v>1426.0</v>
      </c>
    </row>
    <row r="530">
      <c r="A530" t="inlineStr">
        <is>
          <t>13-11-2023</t>
        </is>
      </c>
      <c r="B530" t="inlineStr">
        <is>
          <t>13-11-2023 20:13:42</t>
        </is>
      </c>
      <c r="C530" t="inlineStr">
        <is>
          <t>3140023012061607</t>
        </is>
      </c>
      <c r="D530" t="inlineStr">
        <is>
          <t>POS0012</t>
        </is>
      </c>
      <c r="E530" t="inlineStr">
        <is>
          <t>10</t>
        </is>
      </c>
      <c r="F530" t="inlineStr">
        <is>
          <t>0023</t>
        </is>
      </c>
      <c r="G530" t="inlineStr">
        <is>
          <t>5329296042</t>
        </is>
      </c>
      <c r="H530" t="n">
        <v>332.0</v>
      </c>
      <c r="AL530" t="inlineStr">
        <is>
          <t>unreconciled</t>
        </is>
      </c>
      <c r="AM530" t="inlineStr">
        <is>
          <t>Order Not found in 3PO</t>
        </is>
      </c>
      <c r="AN530" t="n">
        <v>332.0</v>
      </c>
    </row>
    <row r="531">
      <c r="A531" t="inlineStr">
        <is>
          <t>13-11-2023</t>
        </is>
      </c>
      <c r="B531" t="inlineStr">
        <is>
          <t>13-11-2023 20:13:49</t>
        </is>
      </c>
      <c r="C531" t="inlineStr">
        <is>
          <t>3140023012061608</t>
        </is>
      </c>
      <c r="D531" t="inlineStr">
        <is>
          <t>POS0012</t>
        </is>
      </c>
      <c r="E531" t="inlineStr">
        <is>
          <t>11</t>
        </is>
      </c>
      <c r="F531" t="inlineStr">
        <is>
          <t>0023</t>
        </is>
      </c>
      <c r="G531" t="inlineStr">
        <is>
          <t>5330073395</t>
        </is>
      </c>
      <c r="H531" t="n">
        <v>393.0</v>
      </c>
      <c r="AL531" t="inlineStr">
        <is>
          <t>unreconciled</t>
        </is>
      </c>
      <c r="AM531" t="inlineStr">
        <is>
          <t>Order Not found in 3PO</t>
        </is>
      </c>
      <c r="AN531" t="n">
        <v>393.0</v>
      </c>
    </row>
    <row r="532">
      <c r="A532" t="inlineStr">
        <is>
          <t>13-11-2023</t>
        </is>
      </c>
      <c r="B532" t="inlineStr">
        <is>
          <t>13-11-2023 17:12:04</t>
        </is>
      </c>
      <c r="C532" t="inlineStr">
        <is>
          <t>3140023012061567</t>
        </is>
      </c>
      <c r="D532" t="inlineStr">
        <is>
          <t>POS0012</t>
        </is>
      </c>
      <c r="E532" t="inlineStr">
        <is>
          <t>70</t>
        </is>
      </c>
      <c r="F532" t="inlineStr">
        <is>
          <t>0023</t>
        </is>
      </c>
      <c r="G532" t="inlineStr">
        <is>
          <t>5330771697</t>
        </is>
      </c>
      <c r="H532" t="n">
        <v>298.0</v>
      </c>
      <c r="AL532" t="inlineStr">
        <is>
          <t>unreconciled</t>
        </is>
      </c>
      <c r="AM532" t="inlineStr">
        <is>
          <t>Order Not found in 3PO</t>
        </is>
      </c>
      <c r="AN532" t="n">
        <v>298.0</v>
      </c>
    </row>
    <row r="533">
      <c r="A533" t="inlineStr">
        <is>
          <t>13-11-2023</t>
        </is>
      </c>
      <c r="B533" t="inlineStr">
        <is>
          <t>13-11-2023 14:42:15</t>
        </is>
      </c>
      <c r="C533" t="inlineStr">
        <is>
          <t>3140023012061539</t>
        </is>
      </c>
      <c r="D533" t="inlineStr">
        <is>
          <t>POS0012</t>
        </is>
      </c>
      <c r="E533" t="inlineStr">
        <is>
          <t>42</t>
        </is>
      </c>
      <c r="F533" t="inlineStr">
        <is>
          <t>0023</t>
        </is>
      </c>
      <c r="G533" t="inlineStr">
        <is>
          <t>5331161134</t>
        </is>
      </c>
      <c r="H533" t="n">
        <v>621.0</v>
      </c>
      <c r="AL533" t="inlineStr">
        <is>
          <t>unreconciled</t>
        </is>
      </c>
      <c r="AM533" t="inlineStr">
        <is>
          <t>Order Not found in 3PO</t>
        </is>
      </c>
      <c r="AN533" t="n">
        <v>621.0</v>
      </c>
    </row>
    <row r="534">
      <c r="A534" t="inlineStr">
        <is>
          <t>13-11-2023</t>
        </is>
      </c>
      <c r="B534" t="inlineStr">
        <is>
          <t>13-11-2023 18:02:08</t>
        </is>
      </c>
      <c r="C534" t="inlineStr">
        <is>
          <t>3140023012061575</t>
        </is>
      </c>
      <c r="D534" t="inlineStr">
        <is>
          <t>POS0012</t>
        </is>
      </c>
      <c r="E534" t="inlineStr">
        <is>
          <t>78</t>
        </is>
      </c>
      <c r="F534" t="inlineStr">
        <is>
          <t>0023</t>
        </is>
      </c>
      <c r="G534" t="inlineStr">
        <is>
          <t>5331302553</t>
        </is>
      </c>
      <c r="H534" t="n">
        <v>196.0</v>
      </c>
      <c r="AL534" t="inlineStr">
        <is>
          <t>unreconciled</t>
        </is>
      </c>
      <c r="AM534" t="inlineStr">
        <is>
          <t>Order Not found in 3PO</t>
        </is>
      </c>
      <c r="AN534" t="n">
        <v>196.0</v>
      </c>
    </row>
    <row r="535">
      <c r="A535" t="inlineStr">
        <is>
          <t>13-11-2023</t>
        </is>
      </c>
      <c r="B535" t="inlineStr">
        <is>
          <t>13-11-2023 19:21:16</t>
        </is>
      </c>
      <c r="C535" t="inlineStr">
        <is>
          <t>3140023012061594</t>
        </is>
      </c>
      <c r="D535" t="inlineStr">
        <is>
          <t>POS0012</t>
        </is>
      </c>
      <c r="E535" t="inlineStr">
        <is>
          <t>97</t>
        </is>
      </c>
      <c r="F535" t="inlineStr">
        <is>
          <t>0023</t>
        </is>
      </c>
      <c r="G535" t="inlineStr">
        <is>
          <t>5331312309</t>
        </is>
      </c>
      <c r="H535" t="n">
        <v>374.0</v>
      </c>
      <c r="AL535" t="inlineStr">
        <is>
          <t>unreconciled</t>
        </is>
      </c>
      <c r="AM535" t="inlineStr">
        <is>
          <t>Order Not found in 3PO</t>
        </is>
      </c>
      <c r="AN535" t="n">
        <v>374.0</v>
      </c>
    </row>
    <row r="536">
      <c r="A536" t="inlineStr">
        <is>
          <t>13-11-2023</t>
        </is>
      </c>
      <c r="B536" t="inlineStr">
        <is>
          <t>13-11-2023 16:21:15</t>
        </is>
      </c>
      <c r="C536" t="inlineStr">
        <is>
          <t>3140023012061555</t>
        </is>
      </c>
      <c r="D536" t="inlineStr">
        <is>
          <t>POS0012</t>
        </is>
      </c>
      <c r="E536" t="inlineStr">
        <is>
          <t>58</t>
        </is>
      </c>
      <c r="F536" t="inlineStr">
        <is>
          <t>0023</t>
        </is>
      </c>
      <c r="G536" t="inlineStr">
        <is>
          <t>5331582808</t>
        </is>
      </c>
      <c r="H536" t="n">
        <v>268.0</v>
      </c>
      <c r="AL536" t="inlineStr">
        <is>
          <t>unreconciled</t>
        </is>
      </c>
      <c r="AM536" t="inlineStr">
        <is>
          <t>Order Not found in 3PO</t>
        </is>
      </c>
      <c r="AN536" t="n">
        <v>268.0</v>
      </c>
    </row>
    <row r="537">
      <c r="A537" t="inlineStr">
        <is>
          <t>13-11-2023</t>
        </is>
      </c>
      <c r="B537" t="inlineStr">
        <is>
          <t>13-11-2023 11:02:44</t>
        </is>
      </c>
      <c r="C537" t="inlineStr">
        <is>
          <t>3140023012061505</t>
        </is>
      </c>
      <c r="D537" t="inlineStr">
        <is>
          <t>POS0012</t>
        </is>
      </c>
      <c r="E537" t="inlineStr">
        <is>
          <t>08</t>
        </is>
      </c>
      <c r="F537" t="inlineStr">
        <is>
          <t>0023</t>
        </is>
      </c>
      <c r="G537" t="inlineStr">
        <is>
          <t>5331824695</t>
        </is>
      </c>
      <c r="H537" t="n">
        <v>280.0</v>
      </c>
      <c r="AL537" t="inlineStr">
        <is>
          <t>unreconciled</t>
        </is>
      </c>
      <c r="AM537" t="inlineStr">
        <is>
          <t>Order Not found in 3PO</t>
        </is>
      </c>
      <c r="AN537" t="n">
        <v>280.0</v>
      </c>
    </row>
    <row r="538">
      <c r="A538" t="inlineStr">
        <is>
          <t>13-11-2023</t>
        </is>
      </c>
      <c r="B538" t="inlineStr">
        <is>
          <t>13-11-2023 14:39:38</t>
        </is>
      </c>
      <c r="C538" t="inlineStr">
        <is>
          <t>3140023012061538</t>
        </is>
      </c>
      <c r="D538" t="inlineStr">
        <is>
          <t>POS0012</t>
        </is>
      </c>
      <c r="E538" t="inlineStr">
        <is>
          <t>41</t>
        </is>
      </c>
      <c r="F538" t="inlineStr">
        <is>
          <t>0023</t>
        </is>
      </c>
      <c r="G538" t="inlineStr">
        <is>
          <t>5332838240</t>
        </is>
      </c>
      <c r="H538" t="n">
        <v>221.0</v>
      </c>
      <c r="AL538" t="inlineStr">
        <is>
          <t>unreconciled</t>
        </is>
      </c>
      <c r="AM538" t="inlineStr">
        <is>
          <t>Order Not found in 3PO</t>
        </is>
      </c>
      <c r="AN538" t="n">
        <v>221.0</v>
      </c>
    </row>
    <row r="539">
      <c r="A539" t="inlineStr">
        <is>
          <t>13-11-2023</t>
        </is>
      </c>
      <c r="B539" t="inlineStr">
        <is>
          <t>13-11-2023 10:35:56</t>
        </is>
      </c>
      <c r="C539" t="inlineStr">
        <is>
          <t>3140023012061503</t>
        </is>
      </c>
      <c r="D539" t="inlineStr">
        <is>
          <t>POS0012</t>
        </is>
      </c>
      <c r="E539" t="inlineStr">
        <is>
          <t>06</t>
        </is>
      </c>
      <c r="F539" t="inlineStr">
        <is>
          <t>0023</t>
        </is>
      </c>
      <c r="G539" t="inlineStr">
        <is>
          <t>5333347441</t>
        </is>
      </c>
      <c r="H539" t="n">
        <v>625.0</v>
      </c>
      <c r="AL539" t="inlineStr">
        <is>
          <t>unreconciled</t>
        </is>
      </c>
      <c r="AM539" t="inlineStr">
        <is>
          <t>Order Not found in 3PO</t>
        </is>
      </c>
      <c r="AN539" t="n">
        <v>625.0</v>
      </c>
    </row>
    <row r="540">
      <c r="A540" t="inlineStr">
        <is>
          <t>13-11-2023</t>
        </is>
      </c>
      <c r="B540" t="inlineStr">
        <is>
          <t>13-11-2023 19:39:07</t>
        </is>
      </c>
      <c r="C540" t="inlineStr">
        <is>
          <t>3140023012061599</t>
        </is>
      </c>
      <c r="D540" t="inlineStr">
        <is>
          <t>POS0012</t>
        </is>
      </c>
      <c r="E540" t="inlineStr">
        <is>
          <t>02</t>
        </is>
      </c>
      <c r="F540" t="inlineStr">
        <is>
          <t>0023</t>
        </is>
      </c>
      <c r="G540" t="inlineStr">
        <is>
          <t>5333483243</t>
        </is>
      </c>
      <c r="H540" t="n">
        <v>245.0</v>
      </c>
      <c r="AL540" t="inlineStr">
        <is>
          <t>unreconciled</t>
        </is>
      </c>
      <c r="AM540" t="inlineStr">
        <is>
          <t>Order Not found in 3PO</t>
        </is>
      </c>
      <c r="AN540" t="n">
        <v>245.0</v>
      </c>
    </row>
    <row r="541">
      <c r="A541" t="inlineStr">
        <is>
          <t>13-11-2023</t>
        </is>
      </c>
      <c r="B541" t="inlineStr">
        <is>
          <t>13-11-2023 14:37:40</t>
        </is>
      </c>
      <c r="C541" t="inlineStr">
        <is>
          <t>3140023012061537</t>
        </is>
      </c>
      <c r="D541" t="inlineStr">
        <is>
          <t>POS0012</t>
        </is>
      </c>
      <c r="E541" t="inlineStr">
        <is>
          <t>40</t>
        </is>
      </c>
      <c r="F541" t="inlineStr">
        <is>
          <t>0023</t>
        </is>
      </c>
      <c r="G541" t="inlineStr">
        <is>
          <t>5334219604</t>
        </is>
      </c>
      <c r="H541" t="n">
        <v>417.0</v>
      </c>
      <c r="AL541" t="inlineStr">
        <is>
          <t>unreconciled</t>
        </is>
      </c>
      <c r="AM541" t="inlineStr">
        <is>
          <t>Order Not found in 3PO</t>
        </is>
      </c>
      <c r="AN541" t="n">
        <v>417.0</v>
      </c>
    </row>
    <row r="542">
      <c r="A542" t="inlineStr">
        <is>
          <t>13-11-2023</t>
        </is>
      </c>
      <c r="B542" t="inlineStr">
        <is>
          <t>13-11-2023 13:25:26</t>
        </is>
      </c>
      <c r="C542" t="inlineStr">
        <is>
          <t>3140023012061519</t>
        </is>
      </c>
      <c r="D542" t="inlineStr">
        <is>
          <t>POS0012</t>
        </is>
      </c>
      <c r="E542" t="inlineStr">
        <is>
          <t>22</t>
        </is>
      </c>
      <c r="F542" t="inlineStr">
        <is>
          <t>0023</t>
        </is>
      </c>
      <c r="G542" t="inlineStr">
        <is>
          <t>5334342336</t>
        </is>
      </c>
      <c r="H542" t="n">
        <v>615.0</v>
      </c>
      <c r="AL542" t="inlineStr">
        <is>
          <t>unreconciled</t>
        </is>
      </c>
      <c r="AM542" t="inlineStr">
        <is>
          <t>Order Not found in 3PO</t>
        </is>
      </c>
      <c r="AN542" t="n">
        <v>615.0</v>
      </c>
    </row>
    <row r="543">
      <c r="A543" t="inlineStr">
        <is>
          <t>13-11-2023</t>
        </is>
      </c>
      <c r="B543" t="inlineStr">
        <is>
          <t>13-11-2023 09:43:47</t>
        </is>
      </c>
      <c r="C543" t="inlineStr">
        <is>
          <t>3140023012061500</t>
        </is>
      </c>
      <c r="D543" t="inlineStr">
        <is>
          <t>POS0012</t>
        </is>
      </c>
      <c r="E543" t="inlineStr">
        <is>
          <t>03</t>
        </is>
      </c>
      <c r="F543" t="inlineStr">
        <is>
          <t>0023</t>
        </is>
      </c>
      <c r="G543" t="inlineStr">
        <is>
          <t>5334866088</t>
        </is>
      </c>
      <c r="H543" t="n">
        <v>289.0</v>
      </c>
      <c r="AL543" t="inlineStr">
        <is>
          <t>unreconciled</t>
        </is>
      </c>
      <c r="AM543" t="inlineStr">
        <is>
          <t>Order Not found in 3PO</t>
        </is>
      </c>
      <c r="AN543" t="n">
        <v>289.0</v>
      </c>
    </row>
    <row r="544">
      <c r="A544" t="inlineStr">
        <is>
          <t>13-11-2023</t>
        </is>
      </c>
      <c r="B544" t="inlineStr">
        <is>
          <t>13-11-2023 11:34:59</t>
        </is>
      </c>
      <c r="C544" t="inlineStr">
        <is>
          <t>3140023012061510</t>
        </is>
      </c>
      <c r="D544" t="inlineStr">
        <is>
          <t>POS0012</t>
        </is>
      </c>
      <c r="E544" t="inlineStr">
        <is>
          <t>13</t>
        </is>
      </c>
      <c r="F544" t="inlineStr">
        <is>
          <t>0023</t>
        </is>
      </c>
      <c r="G544" t="inlineStr">
        <is>
          <t>5334984351</t>
        </is>
      </c>
      <c r="H544" t="n">
        <v>399.0</v>
      </c>
      <c r="AL544" t="inlineStr">
        <is>
          <t>unreconciled</t>
        </is>
      </c>
      <c r="AM544" t="inlineStr">
        <is>
          <t>Order Not found in 3PO</t>
        </is>
      </c>
      <c r="AN544" t="n">
        <v>399.0</v>
      </c>
    </row>
    <row r="545">
      <c r="A545" t="inlineStr">
        <is>
          <t>13-11-2023</t>
        </is>
      </c>
      <c r="B545" t="inlineStr">
        <is>
          <t>13-11-2023 13:18:27</t>
        </is>
      </c>
      <c r="C545" t="inlineStr">
        <is>
          <t>3140023012061517</t>
        </is>
      </c>
      <c r="D545" t="inlineStr">
        <is>
          <t>POS0012</t>
        </is>
      </c>
      <c r="E545" t="inlineStr">
        <is>
          <t>20</t>
        </is>
      </c>
      <c r="F545" t="inlineStr">
        <is>
          <t>0023</t>
        </is>
      </c>
      <c r="G545" t="inlineStr">
        <is>
          <t>5335240969</t>
        </is>
      </c>
      <c r="H545" t="n">
        <v>546.0</v>
      </c>
      <c r="AL545" t="inlineStr">
        <is>
          <t>unreconciled</t>
        </is>
      </c>
      <c r="AM545" t="inlineStr">
        <is>
          <t>Order Not found in 3PO</t>
        </is>
      </c>
      <c r="AN545" t="n">
        <v>546.0</v>
      </c>
    </row>
    <row r="546">
      <c r="A546" t="inlineStr">
        <is>
          <t>13-11-2023</t>
        </is>
      </c>
      <c r="B546" t="inlineStr">
        <is>
          <t>13-11-2023 14:56:42</t>
        </is>
      </c>
      <c r="C546" t="inlineStr">
        <is>
          <t>3140023012061544</t>
        </is>
      </c>
      <c r="D546" t="inlineStr">
        <is>
          <t>POS0012</t>
        </is>
      </c>
      <c r="E546" t="inlineStr">
        <is>
          <t>47</t>
        </is>
      </c>
      <c r="F546" t="inlineStr">
        <is>
          <t>0023</t>
        </is>
      </c>
      <c r="G546" t="inlineStr">
        <is>
          <t>5335275321</t>
        </is>
      </c>
      <c r="H546" t="n">
        <v>285.0</v>
      </c>
      <c r="AL546" t="inlineStr">
        <is>
          <t>unreconciled</t>
        </is>
      </c>
      <c r="AM546" t="inlineStr">
        <is>
          <t>Order Not found in 3PO</t>
        </is>
      </c>
      <c r="AN546" t="n">
        <v>285.0</v>
      </c>
    </row>
    <row r="547">
      <c r="A547" t="inlineStr">
        <is>
          <t>13-11-2023</t>
        </is>
      </c>
      <c r="B547" t="inlineStr">
        <is>
          <t>13-11-2023 20:13:29</t>
        </is>
      </c>
      <c r="C547" t="inlineStr">
        <is>
          <t>3140023012061606</t>
        </is>
      </c>
      <c r="D547" t="inlineStr">
        <is>
          <t>POS0012</t>
        </is>
      </c>
      <c r="E547" t="inlineStr">
        <is>
          <t>09</t>
        </is>
      </c>
      <c r="F547" t="inlineStr">
        <is>
          <t>0023</t>
        </is>
      </c>
      <c r="G547" t="inlineStr">
        <is>
          <t>5335313693</t>
        </is>
      </c>
      <c r="H547" t="n">
        <v>490.0</v>
      </c>
      <c r="AL547" t="inlineStr">
        <is>
          <t>unreconciled</t>
        </is>
      </c>
      <c r="AM547" t="inlineStr">
        <is>
          <t>Order Not found in 3PO</t>
        </is>
      </c>
      <c r="AN547" t="n">
        <v>490.0</v>
      </c>
    </row>
    <row r="548">
      <c r="A548" t="inlineStr">
        <is>
          <t>13-11-2023</t>
        </is>
      </c>
      <c r="B548" t="inlineStr">
        <is>
          <t>13-11-2023 19:39:15</t>
        </is>
      </c>
      <c r="C548" t="inlineStr">
        <is>
          <t>3140023012061600</t>
        </is>
      </c>
      <c r="D548" t="inlineStr">
        <is>
          <t>POS0012</t>
        </is>
      </c>
      <c r="E548" t="inlineStr">
        <is>
          <t>03</t>
        </is>
      </c>
      <c r="F548" t="inlineStr">
        <is>
          <t>0023</t>
        </is>
      </c>
      <c r="G548" t="inlineStr">
        <is>
          <t>5336025778</t>
        </is>
      </c>
      <c r="H548" t="n">
        <v>203.0</v>
      </c>
      <c r="AL548" t="inlineStr">
        <is>
          <t>unreconciled</t>
        </is>
      </c>
      <c r="AM548" t="inlineStr">
        <is>
          <t>Order Not found in 3PO</t>
        </is>
      </c>
      <c r="AN548" t="n">
        <v>203.0</v>
      </c>
    </row>
    <row r="549">
      <c r="A549" t="inlineStr">
        <is>
          <t>13-11-2023</t>
        </is>
      </c>
      <c r="B549" t="inlineStr">
        <is>
          <t>13-11-2023 14:47:44</t>
        </is>
      </c>
      <c r="C549" t="inlineStr">
        <is>
          <t>3140023012061542</t>
        </is>
      </c>
      <c r="D549" t="inlineStr">
        <is>
          <t>POS0012</t>
        </is>
      </c>
      <c r="E549" t="inlineStr">
        <is>
          <t>45</t>
        </is>
      </c>
      <c r="F549" t="inlineStr">
        <is>
          <t>0023</t>
        </is>
      </c>
      <c r="G549" t="inlineStr">
        <is>
          <t>5336087494</t>
        </is>
      </c>
      <c r="H549" t="n">
        <v>259.0</v>
      </c>
      <c r="AL549" t="inlineStr">
        <is>
          <t>unreconciled</t>
        </is>
      </c>
      <c r="AM549" t="inlineStr">
        <is>
          <t>Order Not found in 3PO</t>
        </is>
      </c>
      <c r="AN549" t="n">
        <v>259.0</v>
      </c>
    </row>
    <row r="550">
      <c r="A550" t="inlineStr">
        <is>
          <t>13-11-2023</t>
        </is>
      </c>
      <c r="B550" t="inlineStr">
        <is>
          <t>13-11-2023 18:10:48</t>
        </is>
      </c>
      <c r="C550" t="inlineStr">
        <is>
          <t>3140023012061579</t>
        </is>
      </c>
      <c r="D550" t="inlineStr">
        <is>
          <t>POS0012</t>
        </is>
      </c>
      <c r="E550" t="inlineStr">
        <is>
          <t>82</t>
        </is>
      </c>
      <c r="F550" t="inlineStr">
        <is>
          <t>0023</t>
        </is>
      </c>
      <c r="G550" t="inlineStr">
        <is>
          <t>5336104226</t>
        </is>
      </c>
      <c r="H550" t="n">
        <v>484.0</v>
      </c>
      <c r="AL550" t="inlineStr">
        <is>
          <t>unreconciled</t>
        </is>
      </c>
      <c r="AM550" t="inlineStr">
        <is>
          <t>Order Not found in 3PO</t>
        </is>
      </c>
      <c r="AN550" t="n">
        <v>484.0</v>
      </c>
    </row>
    <row r="551">
      <c r="A551" t="inlineStr">
        <is>
          <t>13-11-2023</t>
        </is>
      </c>
      <c r="B551" t="inlineStr">
        <is>
          <t>13-11-2023 09:13:51</t>
        </is>
      </c>
      <c r="C551" t="inlineStr">
        <is>
          <t>3140023012061498</t>
        </is>
      </c>
      <c r="D551" t="inlineStr">
        <is>
          <t>POS0012</t>
        </is>
      </c>
      <c r="E551" t="inlineStr">
        <is>
          <t>01</t>
        </is>
      </c>
      <c r="F551" t="inlineStr">
        <is>
          <t>0023</t>
        </is>
      </c>
      <c r="G551" t="inlineStr">
        <is>
          <t>5336330819</t>
        </is>
      </c>
      <c r="H551" t="n">
        <v>388.0</v>
      </c>
      <c r="AL551" t="inlineStr">
        <is>
          <t>unreconciled</t>
        </is>
      </c>
      <c r="AM551" t="inlineStr">
        <is>
          <t>Order Not found in 3PO</t>
        </is>
      </c>
      <c r="AN551" t="n">
        <v>388.0</v>
      </c>
    </row>
    <row r="552">
      <c r="A552" t="inlineStr">
        <is>
          <t>13-11-2023</t>
        </is>
      </c>
      <c r="B552" t="inlineStr">
        <is>
          <t>14-11-2023 00:16:41</t>
        </is>
      </c>
      <c r="C552" t="inlineStr">
        <is>
          <t>3140023012061626</t>
        </is>
      </c>
      <c r="D552" t="inlineStr">
        <is>
          <t>POS0012</t>
        </is>
      </c>
      <c r="E552" t="inlineStr">
        <is>
          <t>29</t>
        </is>
      </c>
      <c r="F552" t="inlineStr">
        <is>
          <t>0023</t>
        </is>
      </c>
      <c r="G552" t="inlineStr">
        <is>
          <t>5336579055</t>
        </is>
      </c>
      <c r="H552" t="n">
        <v>513.0</v>
      </c>
      <c r="AL552" t="inlineStr">
        <is>
          <t>unreconciled</t>
        </is>
      </c>
      <c r="AM552" t="inlineStr">
        <is>
          <t>Order Not found in 3PO</t>
        </is>
      </c>
      <c r="AN552" t="n">
        <v>513.0</v>
      </c>
    </row>
    <row r="553">
      <c r="A553" t="inlineStr">
        <is>
          <t>13-11-2023</t>
        </is>
      </c>
      <c r="B553" t="inlineStr">
        <is>
          <t>13-11-2023 09:36:04</t>
        </is>
      </c>
      <c r="C553" t="inlineStr">
        <is>
          <t>3140023012061499</t>
        </is>
      </c>
      <c r="D553" t="inlineStr">
        <is>
          <t>POS0012</t>
        </is>
      </c>
      <c r="E553" t="inlineStr">
        <is>
          <t>02</t>
        </is>
      </c>
      <c r="F553" t="inlineStr">
        <is>
          <t>0023</t>
        </is>
      </c>
      <c r="G553" t="inlineStr">
        <is>
          <t>5336587955</t>
        </is>
      </c>
      <c r="H553" t="n">
        <v>898.0</v>
      </c>
      <c r="AL553" t="inlineStr">
        <is>
          <t>unreconciled</t>
        </is>
      </c>
      <c r="AM553" t="inlineStr">
        <is>
          <t>Order Not found in 3PO</t>
        </is>
      </c>
      <c r="AN553" t="n">
        <v>898.0</v>
      </c>
    </row>
    <row r="554">
      <c r="A554" t="inlineStr">
        <is>
          <t>13-11-2023</t>
        </is>
      </c>
      <c r="B554" t="inlineStr">
        <is>
          <t>13-11-2023 14:52:07</t>
        </is>
      </c>
      <c r="C554" t="inlineStr">
        <is>
          <t>3140023012061543</t>
        </is>
      </c>
      <c r="D554" t="inlineStr">
        <is>
          <t>POS0012</t>
        </is>
      </c>
      <c r="E554" t="inlineStr">
        <is>
          <t>46</t>
        </is>
      </c>
      <c r="F554" t="inlineStr">
        <is>
          <t>0023</t>
        </is>
      </c>
      <c r="G554" t="inlineStr">
        <is>
          <t>5336746517</t>
        </is>
      </c>
      <c r="H554" t="n">
        <v>374.0</v>
      </c>
      <c r="AL554" t="inlineStr">
        <is>
          <t>unreconciled</t>
        </is>
      </c>
      <c r="AM554" t="inlineStr">
        <is>
          <t>Order Not found in 3PO</t>
        </is>
      </c>
      <c r="AN554" t="n">
        <v>374.0</v>
      </c>
    </row>
    <row r="555">
      <c r="A555" t="inlineStr">
        <is>
          <t>13-11-2023</t>
        </is>
      </c>
      <c r="B555" t="inlineStr">
        <is>
          <t>13-11-2023 14:08:13</t>
        </is>
      </c>
      <c r="C555" t="inlineStr">
        <is>
          <t>3140023012061524</t>
        </is>
      </c>
      <c r="D555" t="inlineStr">
        <is>
          <t>POS0012</t>
        </is>
      </c>
      <c r="E555" t="inlineStr">
        <is>
          <t>27</t>
        </is>
      </c>
      <c r="F555" t="inlineStr">
        <is>
          <t>0023</t>
        </is>
      </c>
      <c r="G555" t="inlineStr">
        <is>
          <t>5336753509</t>
        </is>
      </c>
      <c r="H555" t="n">
        <v>257.0</v>
      </c>
      <c r="AL555" t="inlineStr">
        <is>
          <t>unreconciled</t>
        </is>
      </c>
      <c r="AM555" t="inlineStr">
        <is>
          <t>Order Not found in 3PO</t>
        </is>
      </c>
      <c r="AN555" t="n">
        <v>257.0</v>
      </c>
    </row>
    <row r="556">
      <c r="A556" t="inlineStr">
        <is>
          <t>13-11-2023</t>
        </is>
      </c>
      <c r="B556" t="inlineStr">
        <is>
          <t>13-11-2023 19:26:20</t>
        </is>
      </c>
      <c r="C556" t="inlineStr">
        <is>
          <t>3140023012061597</t>
        </is>
      </c>
      <c r="D556" t="inlineStr">
        <is>
          <t>POS0012</t>
        </is>
      </c>
      <c r="E556" t="inlineStr">
        <is>
          <t>00</t>
        </is>
      </c>
      <c r="F556" t="inlineStr">
        <is>
          <t>0023</t>
        </is>
      </c>
      <c r="G556" t="inlineStr">
        <is>
          <t>5336833676</t>
        </is>
      </c>
      <c r="H556" t="n">
        <v>380.0</v>
      </c>
      <c r="AL556" t="inlineStr">
        <is>
          <t>unreconciled</t>
        </is>
      </c>
      <c r="AM556" t="inlineStr">
        <is>
          <t>Order Not found in 3PO</t>
        </is>
      </c>
      <c r="AN556" t="n">
        <v>380.0</v>
      </c>
    </row>
    <row r="557">
      <c r="A557" t="inlineStr">
        <is>
          <t>13-11-2023</t>
        </is>
      </c>
      <c r="B557" t="inlineStr">
        <is>
          <t>13-11-2023 12:48:15</t>
        </is>
      </c>
      <c r="C557" t="inlineStr">
        <is>
          <t>3140023012061516</t>
        </is>
      </c>
      <c r="D557" t="inlineStr">
        <is>
          <t>POS0012</t>
        </is>
      </c>
      <c r="E557" t="inlineStr">
        <is>
          <t>19</t>
        </is>
      </c>
      <c r="F557" t="inlineStr">
        <is>
          <t>0023</t>
        </is>
      </c>
      <c r="G557" t="inlineStr">
        <is>
          <t>5336838653</t>
        </is>
      </c>
      <c r="H557" t="n">
        <v>1020.0</v>
      </c>
      <c r="AL557" t="inlineStr">
        <is>
          <t>unreconciled</t>
        </is>
      </c>
      <c r="AM557" t="inlineStr">
        <is>
          <t>Order Not found in 3PO</t>
        </is>
      </c>
      <c r="AN557" t="n">
        <v>1020.0</v>
      </c>
    </row>
    <row r="558">
      <c r="A558" t="inlineStr">
        <is>
          <t>13-11-2023</t>
        </is>
      </c>
      <c r="B558" t="inlineStr">
        <is>
          <t>13-11-2023 09:47:49</t>
        </is>
      </c>
      <c r="C558" t="inlineStr">
        <is>
          <t>3140023012061501</t>
        </is>
      </c>
      <c r="D558" t="inlineStr">
        <is>
          <t>POS0012</t>
        </is>
      </c>
      <c r="E558" t="inlineStr">
        <is>
          <t>04</t>
        </is>
      </c>
      <c r="F558" t="inlineStr">
        <is>
          <t>0023</t>
        </is>
      </c>
      <c r="G558" t="inlineStr">
        <is>
          <t>5337077219</t>
        </is>
      </c>
      <c r="H558" t="n">
        <v>476.0</v>
      </c>
      <c r="AL558" t="inlineStr">
        <is>
          <t>unreconciled</t>
        </is>
      </c>
      <c r="AM558" t="inlineStr">
        <is>
          <t>Order Not found in 3PO</t>
        </is>
      </c>
      <c r="AN558" t="n">
        <v>476.0</v>
      </c>
    </row>
    <row r="559">
      <c r="A559" t="inlineStr">
        <is>
          <t>13-11-2023</t>
        </is>
      </c>
      <c r="B559" t="inlineStr">
        <is>
          <t>13-11-2023 21:03:53</t>
        </is>
      </c>
      <c r="C559" t="inlineStr">
        <is>
          <t>3140023012061616</t>
        </is>
      </c>
      <c r="D559" t="inlineStr">
        <is>
          <t>POS0012</t>
        </is>
      </c>
      <c r="E559" t="inlineStr">
        <is>
          <t>19</t>
        </is>
      </c>
      <c r="F559" t="inlineStr">
        <is>
          <t>0023</t>
        </is>
      </c>
      <c r="G559" t="inlineStr">
        <is>
          <t>5337193781</t>
        </is>
      </c>
      <c r="H559" t="n">
        <v>492.0</v>
      </c>
      <c r="AL559" t="inlineStr">
        <is>
          <t>unreconciled</t>
        </is>
      </c>
      <c r="AM559" t="inlineStr">
        <is>
          <t>Order Not found in 3PO</t>
        </is>
      </c>
      <c r="AN559" t="n">
        <v>492.0</v>
      </c>
    </row>
    <row r="560">
      <c r="A560" t="inlineStr">
        <is>
          <t>13-11-2023</t>
        </is>
      </c>
      <c r="B560" t="inlineStr">
        <is>
          <t>13-11-2023 17:33:31</t>
        </is>
      </c>
      <c r="C560" t="inlineStr">
        <is>
          <t>3140023012061570</t>
        </is>
      </c>
      <c r="D560" t="inlineStr">
        <is>
          <t>POS0012</t>
        </is>
      </c>
      <c r="E560" t="inlineStr">
        <is>
          <t>73</t>
        </is>
      </c>
      <c r="F560" t="inlineStr">
        <is>
          <t>0023</t>
        </is>
      </c>
      <c r="G560" t="inlineStr">
        <is>
          <t>5337415021</t>
        </is>
      </c>
      <c r="H560" t="n">
        <v>301.0</v>
      </c>
      <c r="AL560" t="inlineStr">
        <is>
          <t>unreconciled</t>
        </is>
      </c>
      <c r="AM560" t="inlineStr">
        <is>
          <t>Order Not found in 3PO</t>
        </is>
      </c>
      <c r="AN560" t="n">
        <v>301.0</v>
      </c>
    </row>
    <row r="561">
      <c r="A561" t="inlineStr">
        <is>
          <t>13-11-2023</t>
        </is>
      </c>
      <c r="B561" t="inlineStr">
        <is>
          <t>13-11-2023 14:35:45</t>
        </is>
      </c>
      <c r="C561" t="inlineStr">
        <is>
          <t>3140023012061536</t>
        </is>
      </c>
      <c r="D561" t="inlineStr">
        <is>
          <t>POS0012</t>
        </is>
      </c>
      <c r="E561" t="inlineStr">
        <is>
          <t>39</t>
        </is>
      </c>
      <c r="F561" t="inlineStr">
        <is>
          <t>0023</t>
        </is>
      </c>
      <c r="G561" t="inlineStr">
        <is>
          <t>5337653174</t>
        </is>
      </c>
      <c r="H561" t="n">
        <v>530.0</v>
      </c>
      <c r="AL561" t="inlineStr">
        <is>
          <t>unreconciled</t>
        </is>
      </c>
      <c r="AM561" t="inlineStr">
        <is>
          <t>Order Not found in 3PO</t>
        </is>
      </c>
      <c r="AN561" t="n">
        <v>530.0</v>
      </c>
    </row>
    <row r="562">
      <c r="A562" t="inlineStr">
        <is>
          <t>13-11-2023</t>
        </is>
      </c>
      <c r="B562" t="inlineStr">
        <is>
          <t>13-11-2023 19:13:21</t>
        </is>
      </c>
      <c r="C562" t="inlineStr">
        <is>
          <t>3140023012061592</t>
        </is>
      </c>
      <c r="D562" t="inlineStr">
        <is>
          <t>POS0012</t>
        </is>
      </c>
      <c r="E562" t="inlineStr">
        <is>
          <t>95</t>
        </is>
      </c>
      <c r="F562" t="inlineStr">
        <is>
          <t>0023</t>
        </is>
      </c>
      <c r="G562" t="inlineStr">
        <is>
          <t>5337851018</t>
        </is>
      </c>
      <c r="H562" t="n">
        <v>414.0</v>
      </c>
      <c r="AL562" t="inlineStr">
        <is>
          <t>unreconciled</t>
        </is>
      </c>
      <c r="AM562" t="inlineStr">
        <is>
          <t>Order Not found in 3PO</t>
        </is>
      </c>
      <c r="AN562" t="n">
        <v>414.0</v>
      </c>
    </row>
    <row r="563">
      <c r="A563" t="inlineStr">
        <is>
          <t>13-11-2023</t>
        </is>
      </c>
      <c r="B563" t="inlineStr">
        <is>
          <t>13-11-2023 14:19:34</t>
        </is>
      </c>
      <c r="C563" t="inlineStr">
        <is>
          <t>3140023012061530</t>
        </is>
      </c>
      <c r="D563" t="inlineStr">
        <is>
          <t>POS0012</t>
        </is>
      </c>
      <c r="E563" t="inlineStr">
        <is>
          <t>33</t>
        </is>
      </c>
      <c r="F563" t="inlineStr">
        <is>
          <t>0023</t>
        </is>
      </c>
      <c r="G563" t="inlineStr">
        <is>
          <t>5337995859</t>
        </is>
      </c>
      <c r="H563" t="n">
        <v>855.0</v>
      </c>
      <c r="AL563" t="inlineStr">
        <is>
          <t>unreconciled</t>
        </is>
      </c>
      <c r="AM563" t="inlineStr">
        <is>
          <t>Order Not found in 3PO</t>
        </is>
      </c>
      <c r="AN563" t="n">
        <v>855.0</v>
      </c>
    </row>
    <row r="564">
      <c r="A564" t="inlineStr">
        <is>
          <t>13-11-2023</t>
        </is>
      </c>
      <c r="B564" t="inlineStr">
        <is>
          <t>13-11-2023 16:55:40</t>
        </is>
      </c>
      <c r="C564" t="inlineStr">
        <is>
          <t>3140023012061563</t>
        </is>
      </c>
      <c r="D564" t="inlineStr">
        <is>
          <t>POS0012</t>
        </is>
      </c>
      <c r="E564" t="inlineStr">
        <is>
          <t>66</t>
        </is>
      </c>
      <c r="F564" t="inlineStr">
        <is>
          <t>0023</t>
        </is>
      </c>
      <c r="G564" t="inlineStr">
        <is>
          <t>5338284241</t>
        </is>
      </c>
      <c r="H564" t="n">
        <v>288.0</v>
      </c>
      <c r="AL564" t="inlineStr">
        <is>
          <t>unreconciled</t>
        </is>
      </c>
      <c r="AM564" t="inlineStr">
        <is>
          <t>Order Not found in 3PO</t>
        </is>
      </c>
      <c r="AN564" t="n">
        <v>288.0</v>
      </c>
    </row>
    <row r="565">
      <c r="A565" t="inlineStr">
        <is>
          <t>13-11-2023</t>
        </is>
      </c>
      <c r="B565" t="inlineStr">
        <is>
          <t>13-11-2023 14:14:58</t>
        </is>
      </c>
      <c r="C565" t="inlineStr">
        <is>
          <t>3140023012061527</t>
        </is>
      </c>
      <c r="D565" t="inlineStr">
        <is>
          <t>POS0012</t>
        </is>
      </c>
      <c r="E565" t="inlineStr">
        <is>
          <t>30</t>
        </is>
      </c>
      <c r="F565" t="inlineStr">
        <is>
          <t>0023</t>
        </is>
      </c>
      <c r="G565" t="inlineStr">
        <is>
          <t>5338580212</t>
        </is>
      </c>
      <c r="H565" t="n">
        <v>383.0</v>
      </c>
      <c r="AL565" t="inlineStr">
        <is>
          <t>unreconciled</t>
        </is>
      </c>
      <c r="AM565" t="inlineStr">
        <is>
          <t>Order Not found in 3PO</t>
        </is>
      </c>
      <c r="AN565" t="n">
        <v>383.0</v>
      </c>
    </row>
    <row r="566">
      <c r="A566" t="inlineStr">
        <is>
          <t>13-11-2023</t>
        </is>
      </c>
      <c r="B566" t="inlineStr">
        <is>
          <t>13-11-2023 11:19:16</t>
        </is>
      </c>
      <c r="C566" t="inlineStr">
        <is>
          <t>3140023012061508</t>
        </is>
      </c>
      <c r="D566" t="inlineStr">
        <is>
          <t>POS0012</t>
        </is>
      </c>
      <c r="E566" t="inlineStr">
        <is>
          <t>11</t>
        </is>
      </c>
      <c r="F566" t="inlineStr">
        <is>
          <t>0023</t>
        </is>
      </c>
      <c r="G566" t="inlineStr">
        <is>
          <t>5338594279</t>
        </is>
      </c>
      <c r="H566" t="n">
        <v>539.0</v>
      </c>
      <c r="AL566" t="inlineStr">
        <is>
          <t>unreconciled</t>
        </is>
      </c>
      <c r="AM566" t="inlineStr">
        <is>
          <t>Order Not found in 3PO</t>
        </is>
      </c>
      <c r="AN566" t="n">
        <v>539.0</v>
      </c>
    </row>
    <row r="567">
      <c r="A567" t="inlineStr">
        <is>
          <t>13-11-2023</t>
        </is>
      </c>
      <c r="B567" t="inlineStr">
        <is>
          <t>13-11-2023 18:11:05</t>
        </is>
      </c>
      <c r="C567" t="inlineStr">
        <is>
          <t>3140023012061580</t>
        </is>
      </c>
      <c r="D567" t="inlineStr">
        <is>
          <t>POS0012</t>
        </is>
      </c>
      <c r="E567" t="inlineStr">
        <is>
          <t>83</t>
        </is>
      </c>
      <c r="F567" t="inlineStr">
        <is>
          <t>0023</t>
        </is>
      </c>
      <c r="G567" t="inlineStr">
        <is>
          <t>5338712991</t>
        </is>
      </c>
      <c r="H567" t="n">
        <v>279.0</v>
      </c>
      <c r="AL567" t="inlineStr">
        <is>
          <t>unreconciled</t>
        </is>
      </c>
      <c r="AM567" t="inlineStr">
        <is>
          <t>Order Not found in 3PO</t>
        </is>
      </c>
      <c r="AN567" t="n">
        <v>279.0</v>
      </c>
    </row>
    <row r="568">
      <c r="A568" t="inlineStr">
        <is>
          <t>13-11-2023</t>
        </is>
      </c>
      <c r="B568" t="inlineStr">
        <is>
          <t>13-11-2023 16:37:02</t>
        </is>
      </c>
      <c r="C568" t="inlineStr">
        <is>
          <t>3140023012061559</t>
        </is>
      </c>
      <c r="D568" t="inlineStr">
        <is>
          <t>POS0012</t>
        </is>
      </c>
      <c r="E568" t="inlineStr">
        <is>
          <t>62</t>
        </is>
      </c>
      <c r="F568" t="inlineStr">
        <is>
          <t>0023</t>
        </is>
      </c>
      <c r="G568" t="inlineStr">
        <is>
          <t>5338921104</t>
        </is>
      </c>
      <c r="H568" t="n">
        <v>148.0</v>
      </c>
      <c r="AL568" t="inlineStr">
        <is>
          <t>unreconciled</t>
        </is>
      </c>
      <c r="AM568" t="inlineStr">
        <is>
          <t>Order Not found in 3PO</t>
        </is>
      </c>
      <c r="AN568" t="n">
        <v>148.0</v>
      </c>
    </row>
    <row r="569">
      <c r="A569" t="inlineStr">
        <is>
          <t>13-11-2023</t>
        </is>
      </c>
      <c r="B569" t="inlineStr">
        <is>
          <t>13-11-2023 15:50:29</t>
        </is>
      </c>
      <c r="C569" t="inlineStr">
        <is>
          <t>3140023012061550</t>
        </is>
      </c>
      <c r="D569" t="inlineStr">
        <is>
          <t>POS0012</t>
        </is>
      </c>
      <c r="E569" t="inlineStr">
        <is>
          <t>53</t>
        </is>
      </c>
      <c r="F569" t="inlineStr">
        <is>
          <t>0023</t>
        </is>
      </c>
      <c r="G569" t="inlineStr">
        <is>
          <t>5339031307</t>
        </is>
      </c>
      <c r="H569" t="n">
        <v>479.0</v>
      </c>
      <c r="AL569" t="inlineStr">
        <is>
          <t>unreconciled</t>
        </is>
      </c>
      <c r="AM569" t="inlineStr">
        <is>
          <t>Order Not found in 3PO</t>
        </is>
      </c>
      <c r="AN569" t="n">
        <v>479.0</v>
      </c>
    </row>
    <row r="570">
      <c r="A570" t="inlineStr">
        <is>
          <t>13-11-2023</t>
        </is>
      </c>
      <c r="B570" t="inlineStr">
        <is>
          <t>13-11-2023 17:46:19</t>
        </is>
      </c>
      <c r="C570" t="inlineStr">
        <is>
          <t>3140023012061573</t>
        </is>
      </c>
      <c r="D570" t="inlineStr">
        <is>
          <t>POS0012</t>
        </is>
      </c>
      <c r="E570" t="inlineStr">
        <is>
          <t>76</t>
        </is>
      </c>
      <c r="F570" t="inlineStr">
        <is>
          <t>0023</t>
        </is>
      </c>
      <c r="G570" t="inlineStr">
        <is>
          <t>5339069430</t>
        </is>
      </c>
      <c r="H570" t="n">
        <v>1245.0</v>
      </c>
      <c r="AL570" t="inlineStr">
        <is>
          <t>unreconciled</t>
        </is>
      </c>
      <c r="AM570" t="inlineStr">
        <is>
          <t>Order Not found in 3PO</t>
        </is>
      </c>
      <c r="AN570" t="n">
        <v>1245.0</v>
      </c>
    </row>
    <row r="571">
      <c r="A571" t="inlineStr">
        <is>
          <t>13-11-2023</t>
        </is>
      </c>
      <c r="B571" t="inlineStr">
        <is>
          <t>13-11-2023 10:44:09</t>
        </is>
      </c>
      <c r="C571" t="inlineStr">
        <is>
          <t>3140023012061504</t>
        </is>
      </c>
      <c r="D571" t="inlineStr">
        <is>
          <t>POS0012</t>
        </is>
      </c>
      <c r="E571" t="inlineStr">
        <is>
          <t>07</t>
        </is>
      </c>
      <c r="F571" t="inlineStr">
        <is>
          <t>0023</t>
        </is>
      </c>
      <c r="G571" t="inlineStr">
        <is>
          <t>5339076465</t>
        </is>
      </c>
      <c r="H571" t="n">
        <v>473.0</v>
      </c>
      <c r="AL571" t="inlineStr">
        <is>
          <t>unreconciled</t>
        </is>
      </c>
      <c r="AM571" t="inlineStr">
        <is>
          <t>Order Not found in 3PO</t>
        </is>
      </c>
      <c r="AN571" t="n">
        <v>473.0</v>
      </c>
    </row>
    <row r="572">
      <c r="A572" t="inlineStr">
        <is>
          <t>13-11-2023</t>
        </is>
      </c>
      <c r="B572" t="inlineStr">
        <is>
          <t>13-11-2023 18:45:45</t>
        </is>
      </c>
      <c r="C572" t="inlineStr">
        <is>
          <t>3140023012061587</t>
        </is>
      </c>
      <c r="D572" t="inlineStr">
        <is>
          <t>POS0012</t>
        </is>
      </c>
      <c r="E572" t="inlineStr">
        <is>
          <t>90</t>
        </is>
      </c>
      <c r="F572" t="inlineStr">
        <is>
          <t>0023</t>
        </is>
      </c>
      <c r="G572" t="inlineStr">
        <is>
          <t>5339136795</t>
        </is>
      </c>
      <c r="H572" t="n">
        <v>456.0</v>
      </c>
      <c r="AL572" t="inlineStr">
        <is>
          <t>unreconciled</t>
        </is>
      </c>
      <c r="AM572" t="inlineStr">
        <is>
          <t>Order Not found in 3PO</t>
        </is>
      </c>
      <c r="AN572" t="n">
        <v>456.0</v>
      </c>
    </row>
    <row r="573">
      <c r="A573" t="inlineStr">
        <is>
          <t>13-11-2023</t>
        </is>
      </c>
      <c r="B573" t="inlineStr">
        <is>
          <t>13-11-2023 18:47:14</t>
        </is>
      </c>
      <c r="C573" t="inlineStr">
        <is>
          <t>3140023012061588</t>
        </is>
      </c>
      <c r="D573" t="inlineStr">
        <is>
          <t>POS0012</t>
        </is>
      </c>
      <c r="E573" t="inlineStr">
        <is>
          <t>91</t>
        </is>
      </c>
      <c r="F573" t="inlineStr">
        <is>
          <t>0023</t>
        </is>
      </c>
      <c r="G573" t="inlineStr">
        <is>
          <t>5339361692</t>
        </is>
      </c>
      <c r="H573" t="n">
        <v>1078.0</v>
      </c>
      <c r="AL573" t="inlineStr">
        <is>
          <t>unreconciled</t>
        </is>
      </c>
      <c r="AM573" t="inlineStr">
        <is>
          <t>Order Not found in 3PO</t>
        </is>
      </c>
      <c r="AN573" t="n">
        <v>1078.0</v>
      </c>
    </row>
    <row r="574">
      <c r="A574" t="inlineStr">
        <is>
          <t>13-11-2023</t>
        </is>
      </c>
      <c r="B574" t="inlineStr">
        <is>
          <t>13-11-2023 14:14:50</t>
        </is>
      </c>
      <c r="C574" t="inlineStr">
        <is>
          <t>3140023012061526</t>
        </is>
      </c>
      <c r="D574" t="inlineStr">
        <is>
          <t>POS0012</t>
        </is>
      </c>
      <c r="E574" t="inlineStr">
        <is>
          <t>29</t>
        </is>
      </c>
      <c r="F574" t="inlineStr">
        <is>
          <t>0023</t>
        </is>
      </c>
      <c r="G574" t="inlineStr">
        <is>
          <t>5339457590</t>
        </is>
      </c>
      <c r="H574" t="n">
        <v>386.0</v>
      </c>
      <c r="AL574" t="inlineStr">
        <is>
          <t>unreconciled</t>
        </is>
      </c>
      <c r="AM574" t="inlineStr">
        <is>
          <t>Order Not found in 3PO</t>
        </is>
      </c>
      <c r="AN574" t="n">
        <v>386.0</v>
      </c>
    </row>
    <row r="575">
      <c r="A575" t="inlineStr">
        <is>
          <t>13-11-2023</t>
        </is>
      </c>
      <c r="B575" t="inlineStr">
        <is>
          <t>13-11-2023 12:32:46</t>
        </is>
      </c>
      <c r="C575" t="inlineStr">
        <is>
          <t>3140023012061515</t>
        </is>
      </c>
      <c r="D575" t="inlineStr">
        <is>
          <t>POS0012</t>
        </is>
      </c>
      <c r="E575" t="inlineStr">
        <is>
          <t>18</t>
        </is>
      </c>
      <c r="F575" t="inlineStr">
        <is>
          <t>0023</t>
        </is>
      </c>
      <c r="G575" t="inlineStr">
        <is>
          <t>5339561750</t>
        </is>
      </c>
      <c r="H575" t="n">
        <v>523.0</v>
      </c>
      <c r="AL575" t="inlineStr">
        <is>
          <t>unreconciled</t>
        </is>
      </c>
      <c r="AM575" t="inlineStr">
        <is>
          <t>Order Not found in 3PO</t>
        </is>
      </c>
      <c r="AN575" t="n">
        <v>523.0</v>
      </c>
    </row>
    <row r="576">
      <c r="A576" t="inlineStr">
        <is>
          <t>13-11-2023</t>
        </is>
      </c>
      <c r="B576" t="inlineStr">
        <is>
          <t>13-11-2023 21:03:40</t>
        </is>
      </c>
      <c r="C576" t="inlineStr">
        <is>
          <t>3140023012061615</t>
        </is>
      </c>
      <c r="D576" t="inlineStr">
        <is>
          <t>POS0012</t>
        </is>
      </c>
      <c r="E576" t="inlineStr">
        <is>
          <t>18</t>
        </is>
      </c>
      <c r="F576" t="inlineStr">
        <is>
          <t>0023</t>
        </is>
      </c>
      <c r="G576" t="inlineStr">
        <is>
          <t>5339597044</t>
        </is>
      </c>
      <c r="H576" t="n">
        <v>337.0</v>
      </c>
      <c r="AL576" t="inlineStr">
        <is>
          <t>unreconciled</t>
        </is>
      </c>
      <c r="AM576" t="inlineStr">
        <is>
          <t>Order Not found in 3PO</t>
        </is>
      </c>
      <c r="AN576" t="n">
        <v>337.0</v>
      </c>
    </row>
    <row r="577">
      <c r="A577" t="inlineStr">
        <is>
          <t>13-11-2023</t>
        </is>
      </c>
      <c r="B577" t="inlineStr">
        <is>
          <t>13-11-2023 14:13:09</t>
        </is>
      </c>
      <c r="C577" t="inlineStr">
        <is>
          <t>3140023012061525</t>
        </is>
      </c>
      <c r="D577" t="inlineStr">
        <is>
          <t>POS0012</t>
        </is>
      </c>
      <c r="E577" t="inlineStr">
        <is>
          <t>28</t>
        </is>
      </c>
      <c r="F577" t="inlineStr">
        <is>
          <t>0023</t>
        </is>
      </c>
      <c r="G577" t="inlineStr">
        <is>
          <t>5339610828</t>
        </is>
      </c>
      <c r="H577" t="n">
        <v>291.0</v>
      </c>
      <c r="AL577" t="inlineStr">
        <is>
          <t>unreconciled</t>
        </is>
      </c>
      <c r="AM577" t="inlineStr">
        <is>
          <t>Order Not found in 3PO</t>
        </is>
      </c>
      <c r="AN577" t="n">
        <v>291.0</v>
      </c>
    </row>
    <row r="578">
      <c r="A578" t="inlineStr">
        <is>
          <t>13-11-2023</t>
        </is>
      </c>
      <c r="B578" t="inlineStr">
        <is>
          <t>13-11-2023 16:11:44</t>
        </is>
      </c>
      <c r="C578" t="inlineStr">
        <is>
          <t>3140023012061552</t>
        </is>
      </c>
      <c r="D578" t="inlineStr">
        <is>
          <t>POS0012</t>
        </is>
      </c>
      <c r="E578" t="inlineStr">
        <is>
          <t>55</t>
        </is>
      </c>
      <c r="F578" t="inlineStr">
        <is>
          <t>0023</t>
        </is>
      </c>
      <c r="G578" t="inlineStr">
        <is>
          <t>5339627570</t>
        </is>
      </c>
      <c r="H578" t="n">
        <v>183.0</v>
      </c>
      <c r="AL578" t="inlineStr">
        <is>
          <t>unreconciled</t>
        </is>
      </c>
      <c r="AM578" t="inlineStr">
        <is>
          <t>Order Not found in 3PO</t>
        </is>
      </c>
      <c r="AN578" t="n">
        <v>183.0</v>
      </c>
    </row>
    <row r="579">
      <c r="A579" t="inlineStr">
        <is>
          <t>13-11-2023</t>
        </is>
      </c>
      <c r="B579" t="inlineStr">
        <is>
          <t>13-11-2023 14:28:28</t>
        </is>
      </c>
      <c r="C579" t="inlineStr">
        <is>
          <t>3140023012061532</t>
        </is>
      </c>
      <c r="D579" t="inlineStr">
        <is>
          <t>POS0012</t>
        </is>
      </c>
      <c r="E579" t="inlineStr">
        <is>
          <t>35</t>
        </is>
      </c>
      <c r="F579" t="inlineStr">
        <is>
          <t>0023</t>
        </is>
      </c>
      <c r="G579" t="inlineStr">
        <is>
          <t>5339750117</t>
        </is>
      </c>
      <c r="H579" t="n">
        <v>836.0</v>
      </c>
      <c r="AL579" t="inlineStr">
        <is>
          <t>unreconciled</t>
        </is>
      </c>
      <c r="AM579" t="inlineStr">
        <is>
          <t>Order Not found in 3PO</t>
        </is>
      </c>
      <c r="AN579" t="n">
        <v>836.0</v>
      </c>
    </row>
    <row r="580">
      <c r="A580" t="inlineStr">
        <is>
          <t>13-11-2023</t>
        </is>
      </c>
      <c r="B580" t="inlineStr">
        <is>
          <t>13-11-2023 20:03:35</t>
        </is>
      </c>
      <c r="C580" t="inlineStr">
        <is>
          <t>3140023012061605</t>
        </is>
      </c>
      <c r="D580" t="inlineStr">
        <is>
          <t>POS0012</t>
        </is>
      </c>
      <c r="E580" t="inlineStr">
        <is>
          <t>08</t>
        </is>
      </c>
      <c r="F580" t="inlineStr">
        <is>
          <t>0023</t>
        </is>
      </c>
      <c r="G580" t="inlineStr">
        <is>
          <t>5339805601</t>
        </is>
      </c>
      <c r="H580" t="n">
        <v>424.0</v>
      </c>
      <c r="AL580" t="inlineStr">
        <is>
          <t>unreconciled</t>
        </is>
      </c>
      <c r="AM580" t="inlineStr">
        <is>
          <t>Order Not found in 3PO</t>
        </is>
      </c>
      <c r="AN580" t="n">
        <v>424.0</v>
      </c>
    </row>
    <row r="581">
      <c r="A581" t="inlineStr">
        <is>
          <t>13-11-2023</t>
        </is>
      </c>
      <c r="B581" t="inlineStr">
        <is>
          <t>13-11-2023 17:18:56</t>
        </is>
      </c>
      <c r="C581" t="inlineStr">
        <is>
          <t>3140023012061568</t>
        </is>
      </c>
      <c r="D581" t="inlineStr">
        <is>
          <t>POS0012</t>
        </is>
      </c>
      <c r="E581" t="inlineStr">
        <is>
          <t>71</t>
        </is>
      </c>
      <c r="F581" t="inlineStr">
        <is>
          <t>0023</t>
        </is>
      </c>
      <c r="G581" t="inlineStr">
        <is>
          <t>5339825898</t>
        </is>
      </c>
      <c r="H581" t="n">
        <v>761.0</v>
      </c>
      <c r="AL581" t="inlineStr">
        <is>
          <t>unreconciled</t>
        </is>
      </c>
      <c r="AM581" t="inlineStr">
        <is>
          <t>Order Not found in 3PO</t>
        </is>
      </c>
      <c r="AN581" t="n">
        <v>761.0</v>
      </c>
    </row>
    <row r="582">
      <c r="A582" t="inlineStr">
        <is>
          <t>13-11-2023</t>
        </is>
      </c>
      <c r="B582" t="inlineStr">
        <is>
          <t>13-11-2023 19:57:43</t>
        </is>
      </c>
      <c r="C582" t="inlineStr">
        <is>
          <t>3140023012061602</t>
        </is>
      </c>
      <c r="D582" t="inlineStr">
        <is>
          <t>POS0012</t>
        </is>
      </c>
      <c r="E582" t="inlineStr">
        <is>
          <t>05</t>
        </is>
      </c>
      <c r="F582" t="inlineStr">
        <is>
          <t>0023</t>
        </is>
      </c>
      <c r="G582" t="inlineStr">
        <is>
          <t>5339904007</t>
        </is>
      </c>
      <c r="H582" t="n">
        <v>697.0</v>
      </c>
      <c r="AL582" t="inlineStr">
        <is>
          <t>unreconciled</t>
        </is>
      </c>
      <c r="AM582" t="inlineStr">
        <is>
          <t>Order Not found in 3PO</t>
        </is>
      </c>
      <c r="AN582" t="n">
        <v>697.0</v>
      </c>
    </row>
    <row r="583">
      <c r="A583" t="inlineStr">
        <is>
          <t>13-11-2023</t>
        </is>
      </c>
      <c r="B583" t="inlineStr">
        <is>
          <t>13-11-2023 18:02:17</t>
        </is>
      </c>
      <c r="C583" t="inlineStr">
        <is>
          <t>3140023012061576</t>
        </is>
      </c>
      <c r="D583" t="inlineStr">
        <is>
          <t>POS0012</t>
        </is>
      </c>
      <c r="E583" t="inlineStr">
        <is>
          <t>79</t>
        </is>
      </c>
      <c r="F583" t="inlineStr">
        <is>
          <t>0023</t>
        </is>
      </c>
      <c r="G583" t="inlineStr">
        <is>
          <t>5339911720</t>
        </is>
      </c>
      <c r="H583" t="n">
        <v>908.0</v>
      </c>
      <c r="AL583" t="inlineStr">
        <is>
          <t>unreconciled</t>
        </is>
      </c>
      <c r="AM583" t="inlineStr">
        <is>
          <t>Order Not found in 3PO</t>
        </is>
      </c>
      <c r="AN583" t="n">
        <v>908.0</v>
      </c>
    </row>
    <row r="584">
      <c r="A584" t="inlineStr">
        <is>
          <t>13-11-2023</t>
        </is>
      </c>
      <c r="B584" t="inlineStr">
        <is>
          <t>13-11-2023 17:11:24</t>
        </is>
      </c>
      <c r="C584" t="inlineStr">
        <is>
          <t>3140023012061566</t>
        </is>
      </c>
      <c r="D584" t="inlineStr">
        <is>
          <t>POS0012</t>
        </is>
      </c>
      <c r="E584" t="inlineStr">
        <is>
          <t>69</t>
        </is>
      </c>
      <c r="F584" t="inlineStr">
        <is>
          <t>0023</t>
        </is>
      </c>
      <c r="G584" t="inlineStr">
        <is>
          <t>5339973046</t>
        </is>
      </c>
      <c r="H584" t="n">
        <v>727.0</v>
      </c>
      <c r="AL584" t="inlineStr">
        <is>
          <t>unreconciled</t>
        </is>
      </c>
      <c r="AM584" t="inlineStr">
        <is>
          <t>Order Not found in 3PO</t>
        </is>
      </c>
      <c r="AN584" t="n">
        <v>727.0</v>
      </c>
    </row>
    <row r="585">
      <c r="A585" t="inlineStr">
        <is>
          <t>13-11-2023</t>
        </is>
      </c>
      <c r="B585" t="inlineStr">
        <is>
          <t>13-11-2023 14:43:05</t>
        </is>
      </c>
      <c r="C585" t="inlineStr">
        <is>
          <t>3140023012061540</t>
        </is>
      </c>
      <c r="D585" t="inlineStr">
        <is>
          <t>POS0012</t>
        </is>
      </c>
      <c r="E585" t="inlineStr">
        <is>
          <t>43</t>
        </is>
      </c>
      <c r="F585" t="inlineStr">
        <is>
          <t>0023</t>
        </is>
      </c>
      <c r="G585" t="inlineStr">
        <is>
          <t>5340015924</t>
        </is>
      </c>
      <c r="H585" t="n">
        <v>270.0</v>
      </c>
      <c r="AL585" t="inlineStr">
        <is>
          <t>unreconciled</t>
        </is>
      </c>
      <c r="AM585" t="inlineStr">
        <is>
          <t>Order Not found in 3PO</t>
        </is>
      </c>
      <c r="AN585" t="n">
        <v>270.0</v>
      </c>
    </row>
    <row r="586">
      <c r="A586" t="inlineStr">
        <is>
          <t>13-11-2023</t>
        </is>
      </c>
      <c r="B586" t="inlineStr">
        <is>
          <t>14-11-2023 01:00:15</t>
        </is>
      </c>
      <c r="C586" t="inlineStr">
        <is>
          <t>3140023012061627</t>
        </is>
      </c>
      <c r="D586" t="inlineStr">
        <is>
          <t>POS0012</t>
        </is>
      </c>
      <c r="E586" t="inlineStr">
        <is>
          <t>30</t>
        </is>
      </c>
      <c r="F586" t="inlineStr">
        <is>
          <t>0023</t>
        </is>
      </c>
      <c r="G586" t="inlineStr">
        <is>
          <t>5340274772</t>
        </is>
      </c>
      <c r="H586" t="n">
        <v>529.0</v>
      </c>
      <c r="AL586" t="inlineStr">
        <is>
          <t>unreconciled</t>
        </is>
      </c>
      <c r="AM586" t="inlineStr">
        <is>
          <t>Order Not found in 3PO</t>
        </is>
      </c>
      <c r="AN586" t="n">
        <v>529.0</v>
      </c>
    </row>
    <row r="587">
      <c r="A587" t="inlineStr">
        <is>
          <t>13-11-2023</t>
        </is>
      </c>
      <c r="B587" t="inlineStr">
        <is>
          <t>13-11-2023 18:39:46</t>
        </is>
      </c>
      <c r="C587" t="inlineStr">
        <is>
          <t>3140023012061585</t>
        </is>
      </c>
      <c r="D587" t="inlineStr">
        <is>
          <t>POS0012</t>
        </is>
      </c>
      <c r="E587" t="inlineStr">
        <is>
          <t>88</t>
        </is>
      </c>
      <c r="F587" t="inlineStr">
        <is>
          <t>0023</t>
        </is>
      </c>
      <c r="G587" t="inlineStr">
        <is>
          <t>5340391236</t>
        </is>
      </c>
      <c r="H587" t="n">
        <v>236.0</v>
      </c>
      <c r="AL587" t="inlineStr">
        <is>
          <t>unreconciled</t>
        </is>
      </c>
      <c r="AM587" t="inlineStr">
        <is>
          <t>Order Not found in 3PO</t>
        </is>
      </c>
      <c r="AN587" t="n">
        <v>236.0</v>
      </c>
    </row>
    <row r="588">
      <c r="A588" t="inlineStr">
        <is>
          <t>13-11-2023</t>
        </is>
      </c>
      <c r="B588" t="inlineStr">
        <is>
          <t>13-11-2023 18:31:39</t>
        </is>
      </c>
      <c r="C588" t="inlineStr">
        <is>
          <t>3140023012061583</t>
        </is>
      </c>
      <c r="D588" t="inlineStr">
        <is>
          <t>POS0012</t>
        </is>
      </c>
      <c r="E588" t="inlineStr">
        <is>
          <t>86</t>
        </is>
      </c>
      <c r="F588" t="inlineStr">
        <is>
          <t>0023</t>
        </is>
      </c>
      <c r="G588" t="inlineStr">
        <is>
          <t>5340521843</t>
        </is>
      </c>
      <c r="H588" t="n">
        <v>461.0</v>
      </c>
      <c r="AL588" t="inlineStr">
        <is>
          <t>unreconciled</t>
        </is>
      </c>
      <c r="AM588" t="inlineStr">
        <is>
          <t>Order Not found in 3PO</t>
        </is>
      </c>
      <c r="AN588" t="n">
        <v>461.0</v>
      </c>
    </row>
    <row r="589">
      <c r="A589" t="inlineStr">
        <is>
          <t>13-11-2023</t>
        </is>
      </c>
      <c r="B589" t="inlineStr">
        <is>
          <t>13-11-2023 18:40:03</t>
        </is>
      </c>
      <c r="C589" t="inlineStr">
        <is>
          <t>3140023012061586</t>
        </is>
      </c>
      <c r="D589" t="inlineStr">
        <is>
          <t>POS0012</t>
        </is>
      </c>
      <c r="E589" t="inlineStr">
        <is>
          <t>89</t>
        </is>
      </c>
      <c r="F589" t="inlineStr">
        <is>
          <t>0023</t>
        </is>
      </c>
      <c r="G589" t="inlineStr">
        <is>
          <t>5340528436</t>
        </is>
      </c>
      <c r="H589" t="n">
        <v>379.0</v>
      </c>
      <c r="AL589" t="inlineStr">
        <is>
          <t>unreconciled</t>
        </is>
      </c>
      <c r="AM589" t="inlineStr">
        <is>
          <t>Order Not found in 3PO</t>
        </is>
      </c>
      <c r="AN589" t="n">
        <v>379.0</v>
      </c>
    </row>
    <row r="590">
      <c r="A590" t="inlineStr">
        <is>
          <t>13-11-2023</t>
        </is>
      </c>
      <c r="B590" t="inlineStr">
        <is>
          <t>13-11-2023 19:25:45</t>
        </is>
      </c>
      <c r="C590" t="inlineStr">
        <is>
          <t>3140023012061596</t>
        </is>
      </c>
      <c r="D590" t="inlineStr">
        <is>
          <t>POS0012</t>
        </is>
      </c>
      <c r="E590" t="inlineStr">
        <is>
          <t>99</t>
        </is>
      </c>
      <c r="F590" t="inlineStr">
        <is>
          <t>0023</t>
        </is>
      </c>
      <c r="G590" t="inlineStr">
        <is>
          <t>5340613698</t>
        </is>
      </c>
      <c r="H590" t="n">
        <v>428.0</v>
      </c>
      <c r="AL590" t="inlineStr">
        <is>
          <t>unreconciled</t>
        </is>
      </c>
      <c r="AM590" t="inlineStr">
        <is>
          <t>Order Not found in 3PO</t>
        </is>
      </c>
      <c r="AN590" t="n">
        <v>428.0</v>
      </c>
    </row>
    <row r="591">
      <c r="A591" t="inlineStr">
        <is>
          <t>13-11-2023</t>
        </is>
      </c>
      <c r="B591" t="inlineStr">
        <is>
          <t>14-11-2023 00:10:53</t>
        </is>
      </c>
      <c r="C591" t="inlineStr">
        <is>
          <t>3140023012061624</t>
        </is>
      </c>
      <c r="D591" t="inlineStr">
        <is>
          <t>POS0012</t>
        </is>
      </c>
      <c r="E591" t="inlineStr">
        <is>
          <t>27</t>
        </is>
      </c>
      <c r="F591" t="inlineStr">
        <is>
          <t>0023</t>
        </is>
      </c>
      <c r="G591" t="inlineStr">
        <is>
          <t>5340679946</t>
        </is>
      </c>
      <c r="H591" t="n">
        <v>431.0</v>
      </c>
      <c r="AL591" t="inlineStr">
        <is>
          <t>unreconciled</t>
        </is>
      </c>
      <c r="AM591" t="inlineStr">
        <is>
          <t>Order Not found in 3PO</t>
        </is>
      </c>
      <c r="AN591" t="n">
        <v>431.0</v>
      </c>
    </row>
    <row r="592">
      <c r="A592" t="inlineStr">
        <is>
          <t>13-11-2023</t>
        </is>
      </c>
      <c r="B592" t="inlineStr">
        <is>
          <t>13-11-2023 22:00:44</t>
        </is>
      </c>
      <c r="C592" t="inlineStr">
        <is>
          <t>3140023012061621</t>
        </is>
      </c>
      <c r="D592" t="inlineStr">
        <is>
          <t>POS0012</t>
        </is>
      </c>
      <c r="E592" t="inlineStr">
        <is>
          <t>24</t>
        </is>
      </c>
      <c r="F592" t="inlineStr">
        <is>
          <t>0023</t>
        </is>
      </c>
      <c r="G592" t="inlineStr">
        <is>
          <t>5340911422</t>
        </is>
      </c>
      <c r="H592" t="n">
        <v>224.0</v>
      </c>
      <c r="AL592" t="inlineStr">
        <is>
          <t>unreconciled</t>
        </is>
      </c>
      <c r="AM592" t="inlineStr">
        <is>
          <t>Order Not found in 3PO</t>
        </is>
      </c>
      <c r="AN592" t="n">
        <v>224.0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Order ID</t>
        </is>
      </c>
      <c r="B1" t="inlineStr">
        <is>
          <t>Date</t>
        </is>
      </c>
      <c r="C1" t="inlineStr">
        <is>
          <t>Action</t>
        </is>
      </c>
      <c r="D1" t="inlineStr">
        <is>
          <t>actual_mdiscount</t>
        </is>
      </c>
      <c r="E1" t="inlineStr">
        <is>
          <t>logistics_charge</t>
        </is>
      </c>
      <c r="F1" t="inlineStr">
        <is>
          <t>pro_discount_passthrough</t>
        </is>
      </c>
      <c r="G1" t="inlineStr">
        <is>
          <t>customer_discount</t>
        </is>
      </c>
      <c r="H1" t="inlineStr">
        <is>
          <t>rejection_penalty_charge</t>
        </is>
      </c>
      <c r="I1" t="inlineStr">
        <is>
          <t>user_credits_charge</t>
        </is>
      </c>
      <c r="J1" t="inlineStr">
        <is>
          <t>promo_recovery_adj</t>
        </is>
      </c>
      <c r="K1" t="inlineStr">
        <is>
          <t>icecream_handling</t>
        </is>
      </c>
      <c r="L1" t="inlineStr">
        <is>
          <t>icecream_deductions</t>
        </is>
      </c>
      <c r="M1" t="inlineStr">
        <is>
          <t>order_support_cost</t>
        </is>
      </c>
      <c r="N1" t="inlineStr">
        <is>
          <t>credit_note_amount</t>
        </is>
      </c>
      <c r="O1" t="inlineStr">
        <is>
          <t>merchant_delivery_charge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2024-11-28T07:21:19Z</dcterms:created>
  <dc:creator>Apache POI</dc:creator>
</cp:coreProperties>
</file>